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6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7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8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\Desktop\data\nfl\TSD\"/>
    </mc:Choice>
  </mc:AlternateContent>
  <xr:revisionPtr revIDLastSave="0" documentId="13_ncr:1_{694204DC-810A-4FD7-BF97-3961433B3265}" xr6:coauthVersionLast="47" xr6:coauthVersionMax="47" xr10:uidLastSave="{00000000-0000-0000-0000-000000000000}"/>
  <bookViews>
    <workbookView xWindow="-120" yWindow="-120" windowWidth="29040" windowHeight="15990" activeTab="3" xr2:uid="{957B6A38-125E-45FD-B8A5-8AF7D12751C5}"/>
  </bookViews>
  <sheets>
    <sheet name="wk paste" sheetId="1" r:id="rId1"/>
    <sheet name="team totals" sheetId="2" r:id="rId2"/>
    <sheet name="team weekly options" sheetId="3" r:id="rId3"/>
    <sheet name="team weekly research" sheetId="4" r:id="rId4"/>
    <sheet name="team season research" sheetId="6" r:id="rId5"/>
  </sheets>
  <definedNames>
    <definedName name="_xlchart.v1.0" hidden="1">'team season research'!$D$11:$D$35</definedName>
    <definedName name="_xlchart.v1.1" hidden="1">'team season research'!$P$10</definedName>
    <definedName name="_xlchart.v1.10" hidden="1">'team season research'!$D$12:$D$35</definedName>
    <definedName name="_xlchart.v1.11" hidden="1">'team season research'!$AI$12:$AI$35</definedName>
    <definedName name="_xlchart.v1.12" hidden="1">'team season research'!$D$12:$D$35</definedName>
    <definedName name="_xlchart.v1.13" hidden="1">'team season research'!$D$11:$D$35</definedName>
    <definedName name="_xlchart.v1.14" hidden="1">'team season research'!$M$10</definedName>
    <definedName name="_xlchart.v1.15" hidden="1">'team season research'!$M$11:$M$35</definedName>
    <definedName name="_xlchart.v1.16" hidden="1">'team season research'!$D$11:$D$35</definedName>
    <definedName name="_xlchart.v1.17" hidden="1">'team season research'!$N$10</definedName>
    <definedName name="_xlchart.v1.18" hidden="1">'team season research'!$N$11:$N$35</definedName>
    <definedName name="_xlchart.v1.19" hidden="1">'team season research'!$D$11:$D$35</definedName>
    <definedName name="_xlchart.v1.2" hidden="1">'team season research'!$P$11:$P$35</definedName>
    <definedName name="_xlchart.v1.20" hidden="1">'team season research'!$O$10</definedName>
    <definedName name="_xlchart.v1.21" hidden="1">'team season research'!$O$11:$O$35</definedName>
    <definedName name="_xlchart.v1.3" hidden="1">'team season research'!$AD$10:$AD$11</definedName>
    <definedName name="_xlchart.v1.4" hidden="1">'team season research'!$AD$12:$AD$35</definedName>
    <definedName name="_xlchart.v1.5" hidden="1">'team season research'!$D$12:$D$35</definedName>
    <definedName name="_xlchart.v1.6" hidden="1">'team season research'!$AC$12:$AC$35</definedName>
    <definedName name="_xlchart.v1.7" hidden="1">'team season research'!$D$12:$D$35</definedName>
    <definedName name="_xlchart.v1.8" hidden="1">'team season research'!$AE$10:$AE$11</definedName>
    <definedName name="_xlchart.v1.9" hidden="1">'team season research'!$AE$12:$AE$35</definedName>
    <definedName name="re_player">'team weekly research'!$D$19</definedName>
    <definedName name="re_shr_air">'team weekly research'!$R$19</definedName>
    <definedName name="re_shr_tgt">'team weekly research'!$P$19</definedName>
    <definedName name="re_shr_yd">'team weekly research'!$Q$19</definedName>
    <definedName name="rosters">'team weekly options'!$Z$4:$BE$28</definedName>
    <definedName name="ru_10z">'team weekly research'!$J$10</definedName>
    <definedName name="ru_1st">'team weekly research'!$H$10</definedName>
    <definedName name="ru_20z">'team weekly research'!$I$10</definedName>
    <definedName name="ru_att">'team weekly research'!$G$10</definedName>
    <definedName name="ru_fum">'team weekly research'!$K$10</definedName>
    <definedName name="ru_lost">'team weekly research'!$L$10</definedName>
    <definedName name="ru_player">'team weekly research'!$D$10</definedName>
    <definedName name="ru_shr_10z">'team weekly research'!$P$10</definedName>
    <definedName name="ru_shr_20z">'team weekly research'!$O$10</definedName>
    <definedName name="ru_shr_att">'team weekly research'!$M$10</definedName>
    <definedName name="ru_shr_yd">'team weekly research'!$N$10</definedName>
    <definedName name="ru_TDs">'team weekly research'!$F$10</definedName>
    <definedName name="ru_yds">'team weekly research'!$E$10</definedName>
    <definedName name="tbl_10z">'team totals'!$BL$40:$CB$71</definedName>
    <definedName name="tbl_20z">'team totals'!$AR$40:$BH$71</definedName>
    <definedName name="tbl_att">'team totals'!$D$40:$T$71</definedName>
    <definedName name="tbl_ayds">'team totals'!$AR$75:$BH$106</definedName>
    <definedName name="tbl_opps">'team totals'!$D$4:$T$35</definedName>
    <definedName name="tbl_pyds">'team totals'!$X$75:$AN$106</definedName>
    <definedName name="tbl_ryds">'team totals'!$X$40:$AN$71</definedName>
    <definedName name="tbl_tds">'team totals'!$AR$4:$BH$35</definedName>
    <definedName name="tbl_tgt">'team totals'!$D$75:$T$106</definedName>
    <definedName name="tbl_tyds">'team totals'!$X$4:$AN$35</definedName>
    <definedName name="teams">'team weekly options'!$Z$3:$BE$3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74" i="2" l="1"/>
  <c r="W74" i="2"/>
  <c r="C74" i="2"/>
  <c r="C39" i="2"/>
  <c r="W39" i="2"/>
  <c r="AQ39" i="2"/>
  <c r="BK39" i="2"/>
  <c r="AQ3" i="2"/>
  <c r="W3" i="2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2001" i="1"/>
  <c r="BJ2002" i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2" i="1"/>
  <c r="F3" i="6"/>
  <c r="AY4260" i="1"/>
  <c r="AZ4260" i="1"/>
  <c r="BA4260" i="1"/>
  <c r="BB4260" i="1"/>
  <c r="BC4260" i="1"/>
  <c r="BE4260" i="1"/>
  <c r="AY4261" i="1"/>
  <c r="AZ4261" i="1"/>
  <c r="BA4261" i="1"/>
  <c r="BB4261" i="1"/>
  <c r="BC4261" i="1"/>
  <c r="BE4261" i="1"/>
  <c r="BI4261" i="1"/>
  <c r="AY4262" i="1"/>
  <c r="AZ4262" i="1"/>
  <c r="BA4262" i="1"/>
  <c r="BB4262" i="1"/>
  <c r="BI4262" i="1" s="1"/>
  <c r="BC4262" i="1"/>
  <c r="BE4262" i="1"/>
  <c r="AY4263" i="1"/>
  <c r="AZ4263" i="1"/>
  <c r="BA4263" i="1"/>
  <c r="BB4263" i="1"/>
  <c r="BI4263" i="1" s="1"/>
  <c r="BC4263" i="1"/>
  <c r="BE4263" i="1"/>
  <c r="AY4264" i="1"/>
  <c r="AZ4264" i="1"/>
  <c r="BA4264" i="1"/>
  <c r="BB4264" i="1"/>
  <c r="BI4264" i="1" s="1"/>
  <c r="BC4264" i="1"/>
  <c r="BE4264" i="1"/>
  <c r="AY4265" i="1"/>
  <c r="AZ4265" i="1"/>
  <c r="BA4265" i="1"/>
  <c r="BB4265" i="1"/>
  <c r="BC4265" i="1"/>
  <c r="BE4265" i="1"/>
  <c r="BI4265" i="1"/>
  <c r="AY4266" i="1"/>
  <c r="AZ4266" i="1"/>
  <c r="BA4266" i="1"/>
  <c r="BB4266" i="1"/>
  <c r="BI4266" i="1" s="1"/>
  <c r="BC4266" i="1"/>
  <c r="BE4266" i="1"/>
  <c r="AY4267" i="1"/>
  <c r="AZ4267" i="1"/>
  <c r="BA4267" i="1"/>
  <c r="BB4267" i="1"/>
  <c r="BI4267" i="1" s="1"/>
  <c r="BC4267" i="1"/>
  <c r="BE4267" i="1"/>
  <c r="AY4268" i="1"/>
  <c r="AZ4268" i="1"/>
  <c r="BA4268" i="1"/>
  <c r="BB4268" i="1"/>
  <c r="BI4268" i="1" s="1"/>
  <c r="BC4268" i="1"/>
  <c r="BE4268" i="1"/>
  <c r="AY4269" i="1"/>
  <c r="AZ4269" i="1"/>
  <c r="BA4269" i="1"/>
  <c r="BB4269" i="1"/>
  <c r="BC4269" i="1"/>
  <c r="BE4269" i="1"/>
  <c r="BI4269" i="1"/>
  <c r="AY4270" i="1"/>
  <c r="AZ4270" i="1"/>
  <c r="BA4270" i="1"/>
  <c r="BB4270" i="1"/>
  <c r="BI4270" i="1" s="1"/>
  <c r="BC4270" i="1"/>
  <c r="BE4270" i="1"/>
  <c r="AY4271" i="1"/>
  <c r="AZ4271" i="1"/>
  <c r="BA4271" i="1"/>
  <c r="BB4271" i="1"/>
  <c r="BI4271" i="1" s="1"/>
  <c r="BC4271" i="1"/>
  <c r="BE4271" i="1"/>
  <c r="AY4272" i="1"/>
  <c r="AZ4272" i="1"/>
  <c r="BA4272" i="1"/>
  <c r="BB4272" i="1"/>
  <c r="BC4272" i="1"/>
  <c r="BE4272" i="1"/>
  <c r="AY4273" i="1"/>
  <c r="AZ4273" i="1"/>
  <c r="BA4273" i="1"/>
  <c r="BB4273" i="1"/>
  <c r="BI4273" i="1" s="1"/>
  <c r="BC4273" i="1"/>
  <c r="BE4273" i="1"/>
  <c r="AY4274" i="1"/>
  <c r="AZ4274" i="1"/>
  <c r="BA4274" i="1"/>
  <c r="BB4274" i="1"/>
  <c r="BI4274" i="1" s="1"/>
  <c r="BC4274" i="1"/>
  <c r="BE4274" i="1"/>
  <c r="AY4275" i="1"/>
  <c r="AZ4275" i="1"/>
  <c r="BA4275" i="1"/>
  <c r="BB4275" i="1"/>
  <c r="BI4275" i="1" s="1"/>
  <c r="BC4275" i="1"/>
  <c r="BE4275" i="1"/>
  <c r="AY4276" i="1"/>
  <c r="AZ4276" i="1"/>
  <c r="BA4276" i="1"/>
  <c r="BB4276" i="1"/>
  <c r="BC4276" i="1"/>
  <c r="BE4276" i="1"/>
  <c r="BI4276" i="1"/>
  <c r="AY4277" i="1"/>
  <c r="AZ4277" i="1"/>
  <c r="BA4277" i="1"/>
  <c r="BB4277" i="1"/>
  <c r="BI4277" i="1" s="1"/>
  <c r="BC4277" i="1"/>
  <c r="BE4277" i="1"/>
  <c r="AY4278" i="1"/>
  <c r="AZ4278" i="1"/>
  <c r="BA4278" i="1"/>
  <c r="BB4278" i="1"/>
  <c r="BI4278" i="1" s="1"/>
  <c r="BC4278" i="1"/>
  <c r="BE4278" i="1"/>
  <c r="AY4279" i="1"/>
  <c r="AZ4279" i="1"/>
  <c r="BA4279" i="1"/>
  <c r="BB4279" i="1"/>
  <c r="BI4279" i="1" s="1"/>
  <c r="BC4279" i="1"/>
  <c r="BE4279" i="1"/>
  <c r="AY4280" i="1"/>
  <c r="AZ4280" i="1"/>
  <c r="BA4280" i="1"/>
  <c r="BB4280" i="1"/>
  <c r="BC4280" i="1"/>
  <c r="BE4280" i="1"/>
  <c r="BI4280" i="1"/>
  <c r="AY4281" i="1"/>
  <c r="AZ4281" i="1"/>
  <c r="BA4281" i="1"/>
  <c r="BB4281" i="1"/>
  <c r="BI4281" i="1" s="1"/>
  <c r="BC4281" i="1"/>
  <c r="BE4281" i="1"/>
  <c r="AY4282" i="1"/>
  <c r="AZ4282" i="1"/>
  <c r="BA4282" i="1"/>
  <c r="BB4282" i="1"/>
  <c r="BI4282" i="1" s="1"/>
  <c r="BC4282" i="1"/>
  <c r="BE4282" i="1"/>
  <c r="AY4283" i="1"/>
  <c r="AZ4283" i="1"/>
  <c r="BA4283" i="1"/>
  <c r="BB4283" i="1"/>
  <c r="BI4283" i="1" s="1"/>
  <c r="BC4283" i="1"/>
  <c r="BE4283" i="1"/>
  <c r="AY4284" i="1"/>
  <c r="AZ4284" i="1"/>
  <c r="BA4284" i="1"/>
  <c r="BB4284" i="1"/>
  <c r="BC4284" i="1"/>
  <c r="BE4284" i="1"/>
  <c r="BI4284" i="1"/>
  <c r="AY4285" i="1"/>
  <c r="AZ4285" i="1"/>
  <c r="BA4285" i="1"/>
  <c r="BB4285" i="1"/>
  <c r="BI4285" i="1" s="1"/>
  <c r="BC4285" i="1"/>
  <c r="BE4285" i="1"/>
  <c r="AY4286" i="1"/>
  <c r="AZ4286" i="1"/>
  <c r="BA4286" i="1"/>
  <c r="BB4286" i="1"/>
  <c r="BI4286" i="1" s="1"/>
  <c r="BC4286" i="1"/>
  <c r="BE4286" i="1"/>
  <c r="AY4287" i="1"/>
  <c r="AZ4287" i="1"/>
  <c r="BA4287" i="1"/>
  <c r="BB4287" i="1"/>
  <c r="BI4287" i="1" s="1"/>
  <c r="BC4287" i="1"/>
  <c r="BE4287" i="1"/>
  <c r="AY4288" i="1"/>
  <c r="AZ4288" i="1"/>
  <c r="BA4288" i="1"/>
  <c r="BB4288" i="1"/>
  <c r="BC4288" i="1"/>
  <c r="BE4288" i="1"/>
  <c r="BI4288" i="1"/>
  <c r="AY4289" i="1"/>
  <c r="AZ4289" i="1"/>
  <c r="BA4289" i="1"/>
  <c r="BB4289" i="1"/>
  <c r="BI4289" i="1" s="1"/>
  <c r="BC4289" i="1"/>
  <c r="BE4289" i="1"/>
  <c r="AY4290" i="1"/>
  <c r="AZ4290" i="1"/>
  <c r="BA4290" i="1"/>
  <c r="BB4290" i="1"/>
  <c r="BI4290" i="1" s="1"/>
  <c r="BC4290" i="1"/>
  <c r="BE4290" i="1"/>
  <c r="AY4291" i="1"/>
  <c r="AZ4291" i="1"/>
  <c r="BA4291" i="1"/>
  <c r="BB4291" i="1"/>
  <c r="BI4291" i="1" s="1"/>
  <c r="BC4291" i="1"/>
  <c r="BE4291" i="1"/>
  <c r="AY4292" i="1"/>
  <c r="AZ4292" i="1"/>
  <c r="BA4292" i="1"/>
  <c r="BB4292" i="1"/>
  <c r="BC4292" i="1"/>
  <c r="BE4292" i="1"/>
  <c r="BI4292" i="1"/>
  <c r="AY4293" i="1"/>
  <c r="AZ4293" i="1"/>
  <c r="BA4293" i="1"/>
  <c r="BB4293" i="1"/>
  <c r="BI4293" i="1" s="1"/>
  <c r="BC4293" i="1"/>
  <c r="BE4293" i="1"/>
  <c r="AY4294" i="1"/>
  <c r="AZ4294" i="1"/>
  <c r="BA4294" i="1"/>
  <c r="BB4294" i="1"/>
  <c r="BI4294" i="1" s="1"/>
  <c r="BC4294" i="1"/>
  <c r="BE4294" i="1"/>
  <c r="AY4295" i="1"/>
  <c r="AZ4295" i="1"/>
  <c r="BA4295" i="1"/>
  <c r="BB4295" i="1"/>
  <c r="BI4295" i="1" s="1"/>
  <c r="BC4295" i="1"/>
  <c r="BE4295" i="1"/>
  <c r="AY4296" i="1"/>
  <c r="AZ4296" i="1"/>
  <c r="BA4296" i="1"/>
  <c r="BB4296" i="1"/>
  <c r="BC4296" i="1"/>
  <c r="BE4296" i="1"/>
  <c r="BI4296" i="1"/>
  <c r="AY4297" i="1"/>
  <c r="AZ4297" i="1"/>
  <c r="BA4297" i="1"/>
  <c r="BB4297" i="1"/>
  <c r="BI4297" i="1" s="1"/>
  <c r="BC4297" i="1"/>
  <c r="BE4297" i="1"/>
  <c r="AY4298" i="1"/>
  <c r="AZ4298" i="1"/>
  <c r="BA4298" i="1"/>
  <c r="BB4298" i="1"/>
  <c r="BI4298" i="1" s="1"/>
  <c r="BC4298" i="1"/>
  <c r="BE4298" i="1"/>
  <c r="AY4299" i="1"/>
  <c r="AZ4299" i="1"/>
  <c r="BA4299" i="1"/>
  <c r="BB4299" i="1"/>
  <c r="BI4299" i="1" s="1"/>
  <c r="BC4299" i="1"/>
  <c r="BE4299" i="1"/>
  <c r="AY4300" i="1"/>
  <c r="AZ4300" i="1"/>
  <c r="BA4300" i="1"/>
  <c r="BB4300" i="1"/>
  <c r="BC4300" i="1"/>
  <c r="BE4300" i="1"/>
  <c r="BI4300" i="1"/>
  <c r="AY4301" i="1"/>
  <c r="AZ4301" i="1"/>
  <c r="BA4301" i="1"/>
  <c r="BB4301" i="1"/>
  <c r="BI4301" i="1" s="1"/>
  <c r="BC4301" i="1"/>
  <c r="BE4301" i="1"/>
  <c r="AY4302" i="1"/>
  <c r="AZ4302" i="1"/>
  <c r="BA4302" i="1"/>
  <c r="BB4302" i="1"/>
  <c r="BI4302" i="1" s="1"/>
  <c r="BC4302" i="1"/>
  <c r="BE4302" i="1"/>
  <c r="AY4303" i="1"/>
  <c r="AZ4303" i="1"/>
  <c r="BA4303" i="1"/>
  <c r="BB4303" i="1"/>
  <c r="BI4303" i="1" s="1"/>
  <c r="BC4303" i="1"/>
  <c r="BE4303" i="1"/>
  <c r="AY4304" i="1"/>
  <c r="AZ4304" i="1"/>
  <c r="BA4304" i="1"/>
  <c r="BB4304" i="1"/>
  <c r="BC4304" i="1"/>
  <c r="BE4304" i="1"/>
  <c r="AY4305" i="1"/>
  <c r="AZ4305" i="1"/>
  <c r="BA4305" i="1"/>
  <c r="BB4305" i="1"/>
  <c r="BC4305" i="1"/>
  <c r="BE4305" i="1"/>
  <c r="AY4306" i="1"/>
  <c r="AZ4306" i="1"/>
  <c r="BA4306" i="1"/>
  <c r="BB4306" i="1"/>
  <c r="BC4306" i="1"/>
  <c r="BE4306" i="1"/>
  <c r="BI4306" i="1"/>
  <c r="AY4307" i="1"/>
  <c r="AZ4307" i="1"/>
  <c r="BA4307" i="1"/>
  <c r="BB4307" i="1"/>
  <c r="BI4307" i="1" s="1"/>
  <c r="BC4307" i="1"/>
  <c r="BE4307" i="1"/>
  <c r="AY4308" i="1"/>
  <c r="AZ4308" i="1"/>
  <c r="BA4308" i="1"/>
  <c r="BB4308" i="1"/>
  <c r="BC4308" i="1"/>
  <c r="BE4308" i="1"/>
  <c r="AY4309" i="1"/>
  <c r="AZ4309" i="1"/>
  <c r="BA4309" i="1"/>
  <c r="BB4309" i="1"/>
  <c r="BC4309" i="1"/>
  <c r="BE4309" i="1"/>
  <c r="AY4310" i="1"/>
  <c r="AZ4310" i="1"/>
  <c r="BA4310" i="1"/>
  <c r="BB4310" i="1"/>
  <c r="BI4310" i="1" s="1"/>
  <c r="BC4310" i="1"/>
  <c r="BE4310" i="1"/>
  <c r="AY4311" i="1"/>
  <c r="AZ4311" i="1"/>
  <c r="BA4311" i="1"/>
  <c r="BB4311" i="1"/>
  <c r="BI4311" i="1" s="1"/>
  <c r="BC4311" i="1"/>
  <c r="BE4311" i="1"/>
  <c r="AY4312" i="1"/>
  <c r="AZ4312" i="1"/>
  <c r="BA4312" i="1"/>
  <c r="BB4312" i="1"/>
  <c r="BC4312" i="1"/>
  <c r="BE4312" i="1"/>
  <c r="AY4313" i="1"/>
  <c r="AZ4313" i="1"/>
  <c r="BA4313" i="1"/>
  <c r="BB4313" i="1"/>
  <c r="BC4313" i="1"/>
  <c r="BE4313" i="1"/>
  <c r="AY4314" i="1"/>
  <c r="AZ4314" i="1"/>
  <c r="BI4314" i="1" s="1"/>
  <c r="BA4314" i="1"/>
  <c r="BB4314" i="1"/>
  <c r="BC4314" i="1"/>
  <c r="BE4314" i="1"/>
  <c r="AY4315" i="1"/>
  <c r="AZ4315" i="1"/>
  <c r="BA4315" i="1"/>
  <c r="BB4315" i="1"/>
  <c r="BI4315" i="1" s="1"/>
  <c r="BC4315" i="1"/>
  <c r="BE4315" i="1"/>
  <c r="AY4316" i="1"/>
  <c r="AZ4316" i="1"/>
  <c r="BA4316" i="1"/>
  <c r="BB4316" i="1"/>
  <c r="BC4316" i="1"/>
  <c r="BE4316" i="1"/>
  <c r="AY4317" i="1"/>
  <c r="AZ4317" i="1"/>
  <c r="BA4317" i="1"/>
  <c r="BB4317" i="1"/>
  <c r="BC4317" i="1"/>
  <c r="BE4317" i="1"/>
  <c r="AY4318" i="1"/>
  <c r="AZ4318" i="1"/>
  <c r="BA4318" i="1"/>
  <c r="BB4318" i="1"/>
  <c r="BI4318" i="1" s="1"/>
  <c r="BC4318" i="1"/>
  <c r="BE4318" i="1"/>
  <c r="AY4319" i="1"/>
  <c r="AZ4319" i="1"/>
  <c r="BI4319" i="1" s="1"/>
  <c r="BA4319" i="1"/>
  <c r="BB4319" i="1"/>
  <c r="BC4319" i="1"/>
  <c r="BE4319" i="1"/>
  <c r="AY4320" i="1"/>
  <c r="AZ4320" i="1"/>
  <c r="BA4320" i="1"/>
  <c r="BB4320" i="1"/>
  <c r="BC4320" i="1"/>
  <c r="BE4320" i="1"/>
  <c r="AY4321" i="1"/>
  <c r="AZ4321" i="1"/>
  <c r="BA4321" i="1"/>
  <c r="BB4321" i="1"/>
  <c r="BC4321" i="1"/>
  <c r="BE4321" i="1"/>
  <c r="AY4322" i="1"/>
  <c r="AZ4322" i="1"/>
  <c r="BA4322" i="1"/>
  <c r="BB4322" i="1"/>
  <c r="BI4322" i="1" s="1"/>
  <c r="BC4322" i="1"/>
  <c r="BE4322" i="1"/>
  <c r="AY4323" i="1"/>
  <c r="AZ4323" i="1"/>
  <c r="BA4323" i="1"/>
  <c r="BB4323" i="1"/>
  <c r="BC4323" i="1"/>
  <c r="BE4323" i="1"/>
  <c r="AY4324" i="1"/>
  <c r="AZ4324" i="1"/>
  <c r="BA4324" i="1"/>
  <c r="BB4324" i="1"/>
  <c r="BC4324" i="1"/>
  <c r="BE4324" i="1"/>
  <c r="AY4325" i="1"/>
  <c r="AZ4325" i="1"/>
  <c r="BA4325" i="1"/>
  <c r="BB4325" i="1"/>
  <c r="BC4325" i="1"/>
  <c r="BE4325" i="1"/>
  <c r="AY4326" i="1"/>
  <c r="AZ4326" i="1"/>
  <c r="BA4326" i="1"/>
  <c r="BB4326" i="1"/>
  <c r="BC4326" i="1"/>
  <c r="BE4326" i="1"/>
  <c r="BI4326" i="1"/>
  <c r="AY4327" i="1"/>
  <c r="AZ4327" i="1"/>
  <c r="BA4327" i="1"/>
  <c r="BB4327" i="1"/>
  <c r="BC4327" i="1"/>
  <c r="BE4327" i="1"/>
  <c r="AY4328" i="1"/>
  <c r="AZ4328" i="1"/>
  <c r="BA4328" i="1"/>
  <c r="BB4328" i="1"/>
  <c r="BC4328" i="1"/>
  <c r="BE4328" i="1"/>
  <c r="AY4329" i="1"/>
  <c r="AZ4329" i="1"/>
  <c r="BA4329" i="1"/>
  <c r="BB4329" i="1"/>
  <c r="BC4329" i="1"/>
  <c r="BE4329" i="1"/>
  <c r="AY4330" i="1"/>
  <c r="AZ4330" i="1"/>
  <c r="BA4330" i="1"/>
  <c r="BB4330" i="1"/>
  <c r="BI4330" i="1" s="1"/>
  <c r="BC4330" i="1"/>
  <c r="BE4330" i="1"/>
  <c r="AY4331" i="1"/>
  <c r="AZ4331" i="1"/>
  <c r="BI4331" i="1" s="1"/>
  <c r="BA4331" i="1"/>
  <c r="BB4331" i="1"/>
  <c r="BC4331" i="1"/>
  <c r="BE4331" i="1"/>
  <c r="AY4332" i="1"/>
  <c r="AZ4332" i="1"/>
  <c r="BA4332" i="1"/>
  <c r="BB4332" i="1"/>
  <c r="BC4332" i="1"/>
  <c r="BE4332" i="1"/>
  <c r="BI4332" i="1"/>
  <c r="AY4333" i="1"/>
  <c r="AZ4333" i="1"/>
  <c r="BA4333" i="1"/>
  <c r="BB4333" i="1"/>
  <c r="BI4333" i="1" s="1"/>
  <c r="BC4333" i="1"/>
  <c r="BE4333" i="1"/>
  <c r="AY4334" i="1"/>
  <c r="AZ4334" i="1"/>
  <c r="BA4334" i="1"/>
  <c r="BB4334" i="1"/>
  <c r="BI4334" i="1" s="1"/>
  <c r="BC4334" i="1"/>
  <c r="BE4334" i="1"/>
  <c r="AY4335" i="1"/>
  <c r="AZ4335" i="1"/>
  <c r="BA4335" i="1"/>
  <c r="BB4335" i="1"/>
  <c r="BI4335" i="1" s="1"/>
  <c r="BC4335" i="1"/>
  <c r="BE4335" i="1"/>
  <c r="AY4336" i="1"/>
  <c r="AZ4336" i="1"/>
  <c r="BA4336" i="1"/>
  <c r="BB4336" i="1"/>
  <c r="BC4336" i="1"/>
  <c r="BE4336" i="1"/>
  <c r="BI4336" i="1"/>
  <c r="AY4337" i="1"/>
  <c r="AZ4337" i="1"/>
  <c r="BA4337" i="1"/>
  <c r="BB4337" i="1"/>
  <c r="BC4337" i="1"/>
  <c r="BE4337" i="1"/>
  <c r="AY4338" i="1"/>
  <c r="AZ4338" i="1"/>
  <c r="BA4338" i="1"/>
  <c r="BB4338" i="1"/>
  <c r="BI4338" i="1" s="1"/>
  <c r="BC4338" i="1"/>
  <c r="BE4338" i="1"/>
  <c r="AY4339" i="1"/>
  <c r="AZ4339" i="1"/>
  <c r="BA4339" i="1"/>
  <c r="BB4339" i="1"/>
  <c r="BC4339" i="1"/>
  <c r="BE4339" i="1"/>
  <c r="AY4340" i="1"/>
  <c r="AZ4340" i="1"/>
  <c r="BA4340" i="1"/>
  <c r="BB4340" i="1"/>
  <c r="BI4340" i="1" s="1"/>
  <c r="BC4340" i="1"/>
  <c r="BE4340" i="1"/>
  <c r="AY4341" i="1"/>
  <c r="AZ4341" i="1"/>
  <c r="BA4341" i="1"/>
  <c r="BB4341" i="1"/>
  <c r="BC4341" i="1"/>
  <c r="BE4341" i="1"/>
  <c r="AY4342" i="1"/>
  <c r="AZ4342" i="1"/>
  <c r="BA4342" i="1"/>
  <c r="BB4342" i="1"/>
  <c r="BC4342" i="1"/>
  <c r="BE4342" i="1"/>
  <c r="BI4342" i="1"/>
  <c r="AY4343" i="1"/>
  <c r="AZ4343" i="1"/>
  <c r="BA4343" i="1"/>
  <c r="BB4343" i="1"/>
  <c r="BC4343" i="1"/>
  <c r="BE4343" i="1"/>
  <c r="AY4344" i="1"/>
  <c r="AZ4344" i="1"/>
  <c r="BA4344" i="1"/>
  <c r="BB4344" i="1"/>
  <c r="BI4344" i="1" s="1"/>
  <c r="BC4344" i="1"/>
  <c r="BE4344" i="1"/>
  <c r="AY4345" i="1"/>
  <c r="AZ4345" i="1"/>
  <c r="BA4345" i="1"/>
  <c r="BB4345" i="1"/>
  <c r="BC4345" i="1"/>
  <c r="BE4345" i="1"/>
  <c r="AY4346" i="1"/>
  <c r="AZ4346" i="1"/>
  <c r="BA4346" i="1"/>
  <c r="BB4346" i="1"/>
  <c r="BI4346" i="1" s="1"/>
  <c r="BC4346" i="1"/>
  <c r="BE4346" i="1"/>
  <c r="AY4347" i="1"/>
  <c r="AZ4347" i="1"/>
  <c r="BA4347" i="1"/>
  <c r="BB4347" i="1"/>
  <c r="BC4347" i="1"/>
  <c r="BE4347" i="1"/>
  <c r="AY4348" i="1"/>
  <c r="AZ4348" i="1"/>
  <c r="BA4348" i="1"/>
  <c r="BB4348" i="1"/>
  <c r="BI4348" i="1" s="1"/>
  <c r="BC4348" i="1"/>
  <c r="BE4348" i="1"/>
  <c r="AY4349" i="1"/>
  <c r="AZ4349" i="1"/>
  <c r="BA4349" i="1"/>
  <c r="BB4349" i="1"/>
  <c r="BC4349" i="1"/>
  <c r="BE4349" i="1"/>
  <c r="AY4350" i="1"/>
  <c r="AZ4350" i="1"/>
  <c r="BA4350" i="1"/>
  <c r="BB4350" i="1"/>
  <c r="BI4350" i="1" s="1"/>
  <c r="BC4350" i="1"/>
  <c r="BE4350" i="1"/>
  <c r="AY4351" i="1"/>
  <c r="AZ4351" i="1"/>
  <c r="BA4351" i="1"/>
  <c r="BB4351" i="1"/>
  <c r="BC4351" i="1"/>
  <c r="BE4351" i="1"/>
  <c r="AY4352" i="1"/>
  <c r="AZ4352" i="1"/>
  <c r="BA4352" i="1"/>
  <c r="BB4352" i="1"/>
  <c r="BC4352" i="1"/>
  <c r="BE4352" i="1"/>
  <c r="BI4352" i="1"/>
  <c r="AY4353" i="1"/>
  <c r="AZ4353" i="1"/>
  <c r="BA4353" i="1"/>
  <c r="BB4353" i="1"/>
  <c r="BI4353" i="1" s="1"/>
  <c r="BC4353" i="1"/>
  <c r="BE4353" i="1"/>
  <c r="AY4354" i="1"/>
  <c r="AZ4354" i="1"/>
  <c r="BA4354" i="1"/>
  <c r="BB4354" i="1"/>
  <c r="BI4354" i="1" s="1"/>
  <c r="BC4354" i="1"/>
  <c r="BE4354" i="1"/>
  <c r="AY4355" i="1"/>
  <c r="AZ4355" i="1"/>
  <c r="BA4355" i="1"/>
  <c r="BB4355" i="1"/>
  <c r="BI4355" i="1" s="1"/>
  <c r="BC4355" i="1"/>
  <c r="BE4355" i="1"/>
  <c r="AY4356" i="1"/>
  <c r="AZ4356" i="1"/>
  <c r="BA4356" i="1"/>
  <c r="BB4356" i="1"/>
  <c r="BC4356" i="1"/>
  <c r="BE4356" i="1"/>
  <c r="AY4357" i="1"/>
  <c r="AZ4357" i="1"/>
  <c r="BA4357" i="1"/>
  <c r="BB4357" i="1"/>
  <c r="BI4357" i="1" s="1"/>
  <c r="BC4357" i="1"/>
  <c r="BE4357" i="1"/>
  <c r="AY4358" i="1"/>
  <c r="AZ4358" i="1"/>
  <c r="BA4358" i="1"/>
  <c r="BB4358" i="1"/>
  <c r="BI4358" i="1" s="1"/>
  <c r="BC4358" i="1"/>
  <c r="BE4358" i="1"/>
  <c r="AY4359" i="1"/>
  <c r="AZ4359" i="1"/>
  <c r="BA4359" i="1"/>
  <c r="BB4359" i="1"/>
  <c r="BI4359" i="1" s="1"/>
  <c r="BC4359" i="1"/>
  <c r="BE4359" i="1"/>
  <c r="AY4360" i="1"/>
  <c r="AZ4360" i="1"/>
  <c r="BA4360" i="1"/>
  <c r="BB4360" i="1"/>
  <c r="BC4360" i="1"/>
  <c r="BE4360" i="1"/>
  <c r="AY4361" i="1"/>
  <c r="AZ4361" i="1"/>
  <c r="BA4361" i="1"/>
  <c r="BB4361" i="1"/>
  <c r="BI4361" i="1" s="1"/>
  <c r="BC4361" i="1"/>
  <c r="BE4361" i="1"/>
  <c r="AY4362" i="1"/>
  <c r="AZ4362" i="1"/>
  <c r="BA4362" i="1"/>
  <c r="BB4362" i="1"/>
  <c r="BI4362" i="1" s="1"/>
  <c r="BC4362" i="1"/>
  <c r="BE4362" i="1"/>
  <c r="AY4363" i="1"/>
  <c r="AZ4363" i="1"/>
  <c r="BA4363" i="1"/>
  <c r="BB4363" i="1"/>
  <c r="BI4363" i="1" s="1"/>
  <c r="BC4363" i="1"/>
  <c r="BE4363" i="1"/>
  <c r="AY4364" i="1"/>
  <c r="AZ4364" i="1"/>
  <c r="BA4364" i="1"/>
  <c r="BB4364" i="1"/>
  <c r="BC4364" i="1"/>
  <c r="BE4364" i="1"/>
  <c r="AY4365" i="1"/>
  <c r="AZ4365" i="1"/>
  <c r="BA4365" i="1"/>
  <c r="BB4365" i="1"/>
  <c r="BI4365" i="1" s="1"/>
  <c r="BC4365" i="1"/>
  <c r="BE4365" i="1"/>
  <c r="AY4366" i="1"/>
  <c r="AZ4366" i="1"/>
  <c r="BA4366" i="1"/>
  <c r="BB4366" i="1"/>
  <c r="BI4366" i="1" s="1"/>
  <c r="BC4366" i="1"/>
  <c r="BE4366" i="1"/>
  <c r="AY4367" i="1"/>
  <c r="AZ4367" i="1"/>
  <c r="BA4367" i="1"/>
  <c r="BB4367" i="1"/>
  <c r="BI4367" i="1" s="1"/>
  <c r="BC4367" i="1"/>
  <c r="BE4367" i="1"/>
  <c r="AY4368" i="1"/>
  <c r="AZ4368" i="1"/>
  <c r="BA4368" i="1"/>
  <c r="BB4368" i="1"/>
  <c r="BC4368" i="1"/>
  <c r="BE4368" i="1"/>
  <c r="AY4369" i="1"/>
  <c r="AZ4369" i="1"/>
  <c r="BA4369" i="1"/>
  <c r="BB4369" i="1"/>
  <c r="BI4369" i="1" s="1"/>
  <c r="BC4369" i="1"/>
  <c r="BE4369" i="1"/>
  <c r="AY4370" i="1"/>
  <c r="AZ4370" i="1"/>
  <c r="BA4370" i="1"/>
  <c r="BB4370" i="1"/>
  <c r="BI4370" i="1" s="1"/>
  <c r="BC4370" i="1"/>
  <c r="BE4370" i="1"/>
  <c r="AY4371" i="1"/>
  <c r="AZ4371" i="1"/>
  <c r="BA4371" i="1"/>
  <c r="BB4371" i="1"/>
  <c r="BI4371" i="1" s="1"/>
  <c r="BC4371" i="1"/>
  <c r="BE4371" i="1"/>
  <c r="AY4372" i="1"/>
  <c r="AZ4372" i="1"/>
  <c r="BA4372" i="1"/>
  <c r="BB4372" i="1"/>
  <c r="BC4372" i="1"/>
  <c r="BE4372" i="1"/>
  <c r="AY4373" i="1"/>
  <c r="AZ4373" i="1"/>
  <c r="BA4373" i="1"/>
  <c r="BB4373" i="1"/>
  <c r="BI4373" i="1" s="1"/>
  <c r="BC4373" i="1"/>
  <c r="BE4373" i="1"/>
  <c r="AY4374" i="1"/>
  <c r="AZ4374" i="1"/>
  <c r="BA4374" i="1"/>
  <c r="BB4374" i="1"/>
  <c r="BI4374" i="1" s="1"/>
  <c r="BC4374" i="1"/>
  <c r="BE4374" i="1"/>
  <c r="AY4375" i="1"/>
  <c r="AZ4375" i="1"/>
  <c r="BA4375" i="1"/>
  <c r="BB4375" i="1"/>
  <c r="BI4375" i="1" s="1"/>
  <c r="BC4375" i="1"/>
  <c r="BE4375" i="1"/>
  <c r="AY4376" i="1"/>
  <c r="AZ4376" i="1"/>
  <c r="BA4376" i="1"/>
  <c r="BB4376" i="1"/>
  <c r="BC4376" i="1"/>
  <c r="BE4376" i="1"/>
  <c r="AY4377" i="1"/>
  <c r="AZ4377" i="1"/>
  <c r="BA4377" i="1"/>
  <c r="BB4377" i="1"/>
  <c r="BI4377" i="1" s="1"/>
  <c r="BC4377" i="1"/>
  <c r="BE4377" i="1"/>
  <c r="AY4378" i="1"/>
  <c r="AZ4378" i="1"/>
  <c r="BA4378" i="1"/>
  <c r="BB4378" i="1"/>
  <c r="BI4378" i="1" s="1"/>
  <c r="BC4378" i="1"/>
  <c r="BE4378" i="1"/>
  <c r="AY4379" i="1"/>
  <c r="AZ4379" i="1"/>
  <c r="BA4379" i="1"/>
  <c r="BB4379" i="1"/>
  <c r="BI4379" i="1" s="1"/>
  <c r="BC4379" i="1"/>
  <c r="BE4379" i="1"/>
  <c r="AY4380" i="1"/>
  <c r="AZ4380" i="1"/>
  <c r="BA4380" i="1"/>
  <c r="BB4380" i="1"/>
  <c r="BC4380" i="1"/>
  <c r="BE4380" i="1"/>
  <c r="AY4381" i="1"/>
  <c r="AZ4381" i="1"/>
  <c r="BA4381" i="1"/>
  <c r="BB4381" i="1"/>
  <c r="BI4381" i="1" s="1"/>
  <c r="BC4381" i="1"/>
  <c r="BE4381" i="1"/>
  <c r="AY4382" i="1"/>
  <c r="AZ4382" i="1"/>
  <c r="BA4382" i="1"/>
  <c r="BB4382" i="1"/>
  <c r="BC4382" i="1"/>
  <c r="BE4382" i="1"/>
  <c r="AY4383" i="1"/>
  <c r="AZ4383" i="1"/>
  <c r="BA4383" i="1"/>
  <c r="BB4383" i="1"/>
  <c r="BI4383" i="1" s="1"/>
  <c r="BC4383" i="1"/>
  <c r="BE4383" i="1"/>
  <c r="AY4384" i="1"/>
  <c r="AZ4384" i="1"/>
  <c r="BA4384" i="1"/>
  <c r="BB4384" i="1"/>
  <c r="BC4384" i="1"/>
  <c r="BE4384" i="1"/>
  <c r="AY4385" i="1"/>
  <c r="AZ4385" i="1"/>
  <c r="BA4385" i="1"/>
  <c r="BB4385" i="1"/>
  <c r="BI4385" i="1" s="1"/>
  <c r="BC4385" i="1"/>
  <c r="BE4385" i="1"/>
  <c r="AY4386" i="1"/>
  <c r="AZ4386" i="1"/>
  <c r="BA4386" i="1"/>
  <c r="BB4386" i="1"/>
  <c r="BC4386" i="1"/>
  <c r="BE4386" i="1"/>
  <c r="AY4387" i="1"/>
  <c r="AZ4387" i="1"/>
  <c r="BA4387" i="1"/>
  <c r="BB4387" i="1"/>
  <c r="BC4387" i="1"/>
  <c r="BE4387" i="1"/>
  <c r="BI4387" i="1"/>
  <c r="AY4388" i="1"/>
  <c r="AZ4388" i="1"/>
  <c r="BA4388" i="1"/>
  <c r="BB4388" i="1"/>
  <c r="BC4388" i="1"/>
  <c r="BE4388" i="1"/>
  <c r="AY4389" i="1"/>
  <c r="AZ4389" i="1"/>
  <c r="BA4389" i="1"/>
  <c r="BB4389" i="1"/>
  <c r="BI4389" i="1" s="1"/>
  <c r="BC4389" i="1"/>
  <c r="BE4389" i="1"/>
  <c r="AY4390" i="1"/>
  <c r="AZ4390" i="1"/>
  <c r="BA4390" i="1"/>
  <c r="BB4390" i="1"/>
  <c r="BC4390" i="1"/>
  <c r="BE4390" i="1"/>
  <c r="AY4391" i="1"/>
  <c r="AZ4391" i="1"/>
  <c r="BA4391" i="1"/>
  <c r="BB4391" i="1"/>
  <c r="BI4391" i="1" s="1"/>
  <c r="BC4391" i="1"/>
  <c r="BE4391" i="1"/>
  <c r="AY4392" i="1"/>
  <c r="AZ4392" i="1"/>
  <c r="BA4392" i="1"/>
  <c r="BB4392" i="1"/>
  <c r="BC4392" i="1"/>
  <c r="BE4392" i="1"/>
  <c r="AY4393" i="1"/>
  <c r="AZ4393" i="1"/>
  <c r="BA4393" i="1"/>
  <c r="BB4393" i="1"/>
  <c r="BI4393" i="1" s="1"/>
  <c r="BC4393" i="1"/>
  <c r="BE4393" i="1"/>
  <c r="AY4394" i="1"/>
  <c r="AZ4394" i="1"/>
  <c r="BA4394" i="1"/>
  <c r="BB4394" i="1"/>
  <c r="BC4394" i="1"/>
  <c r="BE4394" i="1"/>
  <c r="AY4395" i="1"/>
  <c r="AZ4395" i="1"/>
  <c r="BA4395" i="1"/>
  <c r="BB4395" i="1"/>
  <c r="BC4395" i="1"/>
  <c r="BE4395" i="1"/>
  <c r="BI4395" i="1"/>
  <c r="AY4396" i="1"/>
  <c r="AZ4396" i="1"/>
  <c r="BA4396" i="1"/>
  <c r="BB4396" i="1"/>
  <c r="BC4396" i="1"/>
  <c r="BE4396" i="1"/>
  <c r="AY4397" i="1"/>
  <c r="AZ4397" i="1"/>
  <c r="BA4397" i="1"/>
  <c r="BB4397" i="1"/>
  <c r="BI4397" i="1" s="1"/>
  <c r="BC4397" i="1"/>
  <c r="BE4397" i="1"/>
  <c r="AY4398" i="1"/>
  <c r="AZ4398" i="1"/>
  <c r="BA4398" i="1"/>
  <c r="BB4398" i="1"/>
  <c r="BC4398" i="1"/>
  <c r="BE4398" i="1"/>
  <c r="AY4399" i="1"/>
  <c r="AZ4399" i="1"/>
  <c r="BA4399" i="1"/>
  <c r="BB4399" i="1"/>
  <c r="BI4399" i="1" s="1"/>
  <c r="BC4399" i="1"/>
  <c r="BE4399" i="1"/>
  <c r="AY4400" i="1"/>
  <c r="AZ4400" i="1"/>
  <c r="BA4400" i="1"/>
  <c r="BB4400" i="1"/>
  <c r="BC4400" i="1"/>
  <c r="BE4400" i="1"/>
  <c r="AY4401" i="1"/>
  <c r="AZ4401" i="1"/>
  <c r="BA4401" i="1"/>
  <c r="BB4401" i="1"/>
  <c r="BC4401" i="1"/>
  <c r="BE4401" i="1"/>
  <c r="BI4401" i="1"/>
  <c r="AY4402" i="1"/>
  <c r="AZ4402" i="1"/>
  <c r="BA4402" i="1"/>
  <c r="BB4402" i="1"/>
  <c r="BC4402" i="1"/>
  <c r="BE4402" i="1"/>
  <c r="AY4403" i="1"/>
  <c r="AZ4403" i="1"/>
  <c r="BA4403" i="1"/>
  <c r="BB4403" i="1"/>
  <c r="BI4403" i="1" s="1"/>
  <c r="BC4403" i="1"/>
  <c r="BE4403" i="1"/>
  <c r="AY4404" i="1"/>
  <c r="AZ4404" i="1"/>
  <c r="BA4404" i="1"/>
  <c r="BB4404" i="1"/>
  <c r="BC4404" i="1"/>
  <c r="BE4404" i="1"/>
  <c r="AY4405" i="1"/>
  <c r="AZ4405" i="1"/>
  <c r="BA4405" i="1"/>
  <c r="BB4405" i="1"/>
  <c r="BI4405" i="1" s="1"/>
  <c r="BC4405" i="1"/>
  <c r="BE4405" i="1"/>
  <c r="AY4406" i="1"/>
  <c r="AZ4406" i="1"/>
  <c r="BA4406" i="1"/>
  <c r="BB4406" i="1"/>
  <c r="BC4406" i="1"/>
  <c r="BE4406" i="1"/>
  <c r="AY4407" i="1"/>
  <c r="AZ4407" i="1"/>
  <c r="BA4407" i="1"/>
  <c r="BB4407" i="1"/>
  <c r="BI4407" i="1" s="1"/>
  <c r="BC4407" i="1"/>
  <c r="BE4407" i="1"/>
  <c r="AY4408" i="1"/>
  <c r="AZ4408" i="1"/>
  <c r="BA4408" i="1"/>
  <c r="BB4408" i="1"/>
  <c r="BC4408" i="1"/>
  <c r="BE4408" i="1"/>
  <c r="AY4409" i="1"/>
  <c r="AZ4409" i="1"/>
  <c r="BA4409" i="1"/>
  <c r="BB4409" i="1"/>
  <c r="BC4409" i="1"/>
  <c r="BE4409" i="1"/>
  <c r="BI4409" i="1"/>
  <c r="AY4410" i="1"/>
  <c r="AZ4410" i="1"/>
  <c r="BA4410" i="1"/>
  <c r="BB4410" i="1"/>
  <c r="BC4410" i="1"/>
  <c r="BE4410" i="1"/>
  <c r="AY4411" i="1"/>
  <c r="AZ4411" i="1"/>
  <c r="BA4411" i="1"/>
  <c r="BB4411" i="1"/>
  <c r="BI4411" i="1" s="1"/>
  <c r="BC4411" i="1"/>
  <c r="BE4411" i="1"/>
  <c r="AY4412" i="1"/>
  <c r="AZ4412" i="1"/>
  <c r="BA4412" i="1"/>
  <c r="BB4412" i="1"/>
  <c r="BC4412" i="1"/>
  <c r="BE4412" i="1"/>
  <c r="AY4413" i="1"/>
  <c r="AZ4413" i="1"/>
  <c r="BA4413" i="1"/>
  <c r="BB4413" i="1"/>
  <c r="BI4413" i="1" s="1"/>
  <c r="BC4413" i="1"/>
  <c r="BE4413" i="1"/>
  <c r="AY4414" i="1"/>
  <c r="AZ4414" i="1"/>
  <c r="BA4414" i="1"/>
  <c r="BB4414" i="1"/>
  <c r="BC4414" i="1"/>
  <c r="BE4414" i="1"/>
  <c r="AY4415" i="1"/>
  <c r="AZ4415" i="1"/>
  <c r="BA4415" i="1"/>
  <c r="BB4415" i="1"/>
  <c r="BI4415" i="1" s="1"/>
  <c r="BC4415" i="1"/>
  <c r="BE4415" i="1"/>
  <c r="AY4416" i="1"/>
  <c r="AZ4416" i="1"/>
  <c r="BA4416" i="1"/>
  <c r="BB4416" i="1"/>
  <c r="BC4416" i="1"/>
  <c r="BE4416" i="1"/>
  <c r="AY4417" i="1"/>
  <c r="AZ4417" i="1"/>
  <c r="BA4417" i="1"/>
  <c r="BB4417" i="1"/>
  <c r="BI4417" i="1" s="1"/>
  <c r="BC4417" i="1"/>
  <c r="BE4417" i="1"/>
  <c r="AY4418" i="1"/>
  <c r="AZ4418" i="1"/>
  <c r="BA4418" i="1"/>
  <c r="BB4418" i="1"/>
  <c r="BC4418" i="1"/>
  <c r="BE4418" i="1"/>
  <c r="AY4419" i="1"/>
  <c r="AZ4419" i="1"/>
  <c r="BA4419" i="1"/>
  <c r="BB4419" i="1"/>
  <c r="BC4419" i="1"/>
  <c r="BE4419" i="1"/>
  <c r="BI4419" i="1"/>
  <c r="AY4420" i="1"/>
  <c r="AZ4420" i="1"/>
  <c r="BA4420" i="1"/>
  <c r="BB4420" i="1"/>
  <c r="BC4420" i="1"/>
  <c r="BE4420" i="1"/>
  <c r="BI4420" i="1"/>
  <c r="AY4421" i="1"/>
  <c r="AZ4421" i="1"/>
  <c r="BA4421" i="1"/>
  <c r="BB4421" i="1"/>
  <c r="BI4421" i="1" s="1"/>
  <c r="BC4421" i="1"/>
  <c r="BE4421" i="1"/>
  <c r="AY4422" i="1"/>
  <c r="AZ4422" i="1"/>
  <c r="BA4422" i="1"/>
  <c r="BB4422" i="1"/>
  <c r="BC4422" i="1"/>
  <c r="BE4422" i="1"/>
  <c r="BI4422" i="1"/>
  <c r="AY4423" i="1"/>
  <c r="AZ4423" i="1"/>
  <c r="BA4423" i="1"/>
  <c r="BB4423" i="1"/>
  <c r="BI4423" i="1" s="1"/>
  <c r="BC4423" i="1"/>
  <c r="BE4423" i="1"/>
  <c r="AY4424" i="1"/>
  <c r="AZ4424" i="1"/>
  <c r="BI4424" i="1" s="1"/>
  <c r="BA4424" i="1"/>
  <c r="BB4424" i="1"/>
  <c r="BC4424" i="1"/>
  <c r="BE4424" i="1"/>
  <c r="AY4425" i="1"/>
  <c r="AZ4425" i="1"/>
  <c r="BI4425" i="1" s="1"/>
  <c r="BA4425" i="1"/>
  <c r="BB4425" i="1"/>
  <c r="BC4425" i="1"/>
  <c r="BE4425" i="1"/>
  <c r="AY4426" i="1"/>
  <c r="AZ4426" i="1"/>
  <c r="BA4426" i="1"/>
  <c r="BB4426" i="1"/>
  <c r="BC4426" i="1"/>
  <c r="BE4426" i="1"/>
  <c r="AY4427" i="1"/>
  <c r="AZ4427" i="1"/>
  <c r="BA4427" i="1"/>
  <c r="BB4427" i="1"/>
  <c r="BC4427" i="1"/>
  <c r="BE4427" i="1"/>
  <c r="AY4428" i="1"/>
  <c r="AZ4428" i="1"/>
  <c r="BI4428" i="1" s="1"/>
  <c r="BA4428" i="1"/>
  <c r="BB4428" i="1"/>
  <c r="BC4428" i="1"/>
  <c r="BE4428" i="1"/>
  <c r="AY4429" i="1"/>
  <c r="AZ4429" i="1"/>
  <c r="BI4429" i="1" s="1"/>
  <c r="BA4429" i="1"/>
  <c r="BB4429" i="1"/>
  <c r="BC4429" i="1"/>
  <c r="BE4429" i="1"/>
  <c r="AY4430" i="1"/>
  <c r="AZ4430" i="1"/>
  <c r="BA4430" i="1"/>
  <c r="BB4430" i="1"/>
  <c r="BC4430" i="1"/>
  <c r="BE4430" i="1"/>
  <c r="AY4431" i="1"/>
  <c r="AZ4431" i="1"/>
  <c r="BA4431" i="1"/>
  <c r="BB4431" i="1"/>
  <c r="BC4431" i="1"/>
  <c r="BE4431" i="1"/>
  <c r="AY4432" i="1"/>
  <c r="AZ4432" i="1"/>
  <c r="BI4432" i="1" s="1"/>
  <c r="BA4432" i="1"/>
  <c r="BB4432" i="1"/>
  <c r="BC4432" i="1"/>
  <c r="BE4432" i="1"/>
  <c r="AY4433" i="1"/>
  <c r="AZ4433" i="1"/>
  <c r="BI4433" i="1" s="1"/>
  <c r="BA4433" i="1"/>
  <c r="BB4433" i="1"/>
  <c r="BC4433" i="1"/>
  <c r="BE4433" i="1"/>
  <c r="AY4434" i="1"/>
  <c r="AZ4434" i="1"/>
  <c r="BA4434" i="1"/>
  <c r="BB4434" i="1"/>
  <c r="BC4434" i="1"/>
  <c r="BE4434" i="1"/>
  <c r="AY4435" i="1"/>
  <c r="AZ4435" i="1"/>
  <c r="BA4435" i="1"/>
  <c r="BB4435" i="1"/>
  <c r="BC4435" i="1"/>
  <c r="BE4435" i="1"/>
  <c r="AY4436" i="1"/>
  <c r="AZ4436" i="1"/>
  <c r="BI4436" i="1" s="1"/>
  <c r="BA4436" i="1"/>
  <c r="BB4436" i="1"/>
  <c r="BC4436" i="1"/>
  <c r="BE4436" i="1"/>
  <c r="AY4437" i="1"/>
  <c r="AZ4437" i="1"/>
  <c r="BI4437" i="1" s="1"/>
  <c r="BA4437" i="1"/>
  <c r="BB4437" i="1"/>
  <c r="BC4437" i="1"/>
  <c r="BE4437" i="1"/>
  <c r="AY4438" i="1"/>
  <c r="AZ4438" i="1"/>
  <c r="BA4438" i="1"/>
  <c r="BB4438" i="1"/>
  <c r="BC4438" i="1"/>
  <c r="BE4438" i="1"/>
  <c r="AY4439" i="1"/>
  <c r="AZ4439" i="1"/>
  <c r="BA4439" i="1"/>
  <c r="BB4439" i="1"/>
  <c r="BC4439" i="1"/>
  <c r="BE4439" i="1"/>
  <c r="AY4440" i="1"/>
  <c r="AZ4440" i="1"/>
  <c r="BI4440" i="1" s="1"/>
  <c r="BA4440" i="1"/>
  <c r="BB4440" i="1"/>
  <c r="BC4440" i="1"/>
  <c r="BE4440" i="1"/>
  <c r="AY4441" i="1"/>
  <c r="AZ4441" i="1"/>
  <c r="BI4441" i="1" s="1"/>
  <c r="BA4441" i="1"/>
  <c r="BB4441" i="1"/>
  <c r="BC4441" i="1"/>
  <c r="BE4441" i="1"/>
  <c r="AY4442" i="1"/>
  <c r="AZ4442" i="1"/>
  <c r="BA4442" i="1"/>
  <c r="BB4442" i="1"/>
  <c r="BC4442" i="1"/>
  <c r="BE4442" i="1"/>
  <c r="AY4443" i="1"/>
  <c r="AZ4443" i="1"/>
  <c r="BA4443" i="1"/>
  <c r="BB4443" i="1"/>
  <c r="BC4443" i="1"/>
  <c r="BE4443" i="1"/>
  <c r="AY4444" i="1"/>
  <c r="AZ4444" i="1"/>
  <c r="BI4444" i="1" s="1"/>
  <c r="BA4444" i="1"/>
  <c r="BB4444" i="1"/>
  <c r="BC4444" i="1"/>
  <c r="BE4444" i="1"/>
  <c r="AY4445" i="1"/>
  <c r="AZ4445" i="1"/>
  <c r="BI4445" i="1" s="1"/>
  <c r="BA4445" i="1"/>
  <c r="BB4445" i="1"/>
  <c r="BC4445" i="1"/>
  <c r="BE4445" i="1"/>
  <c r="AY4446" i="1"/>
  <c r="AZ4446" i="1"/>
  <c r="BA4446" i="1"/>
  <c r="BB4446" i="1"/>
  <c r="BC4446" i="1"/>
  <c r="BE4446" i="1"/>
  <c r="BI4446" i="1"/>
  <c r="AY4447" i="1"/>
  <c r="AZ4447" i="1"/>
  <c r="BA4447" i="1"/>
  <c r="BB4447" i="1"/>
  <c r="BI4447" i="1" s="1"/>
  <c r="BC4447" i="1"/>
  <c r="BE4447" i="1"/>
  <c r="AY4448" i="1"/>
  <c r="AZ4448" i="1"/>
  <c r="BA4448" i="1"/>
  <c r="BB4448" i="1"/>
  <c r="BC4448" i="1"/>
  <c r="BE4448" i="1"/>
  <c r="BI4448" i="1"/>
  <c r="AY4449" i="1"/>
  <c r="AZ4449" i="1"/>
  <c r="BA4449" i="1"/>
  <c r="BB4449" i="1"/>
  <c r="BC4449" i="1"/>
  <c r="BE4449" i="1"/>
  <c r="AY4450" i="1"/>
  <c r="AZ4450" i="1"/>
  <c r="BA4450" i="1"/>
  <c r="BB4450" i="1"/>
  <c r="BC4450" i="1"/>
  <c r="BE4450" i="1"/>
  <c r="AY4451" i="1"/>
  <c r="AZ4451" i="1"/>
  <c r="BA4451" i="1"/>
  <c r="BB4451" i="1"/>
  <c r="BC4451" i="1"/>
  <c r="BE4451" i="1"/>
  <c r="BI4451" i="1"/>
  <c r="AY4452" i="1"/>
  <c r="AZ4452" i="1"/>
  <c r="BA4452" i="1"/>
  <c r="BB4452" i="1"/>
  <c r="BC4452" i="1"/>
  <c r="BE4452" i="1"/>
  <c r="AY4453" i="1"/>
  <c r="AZ4453" i="1"/>
  <c r="BA4453" i="1"/>
  <c r="BB4453" i="1"/>
  <c r="BC4453" i="1"/>
  <c r="BE4453" i="1"/>
  <c r="AY4454" i="1"/>
  <c r="AZ4454" i="1"/>
  <c r="BI4454" i="1" s="1"/>
  <c r="BA4454" i="1"/>
  <c r="BB4454" i="1"/>
  <c r="BC4454" i="1"/>
  <c r="BE4454" i="1"/>
  <c r="AY4455" i="1"/>
  <c r="AZ4455" i="1"/>
  <c r="BA4455" i="1"/>
  <c r="BB4455" i="1"/>
  <c r="BI4455" i="1" s="1"/>
  <c r="BC4455" i="1"/>
  <c r="BE4455" i="1"/>
  <c r="AY4456" i="1"/>
  <c r="AZ4456" i="1"/>
  <c r="BA4456" i="1"/>
  <c r="BB4456" i="1"/>
  <c r="BI4456" i="1" s="1"/>
  <c r="BC4456" i="1"/>
  <c r="BE4456" i="1"/>
  <c r="AY4457" i="1"/>
  <c r="AZ4457" i="1"/>
  <c r="BA4457" i="1"/>
  <c r="BB4457" i="1"/>
  <c r="BC4457" i="1"/>
  <c r="BE4457" i="1"/>
  <c r="AY4458" i="1"/>
  <c r="AZ4458" i="1"/>
  <c r="BA4458" i="1"/>
  <c r="BB4458" i="1"/>
  <c r="BC4458" i="1"/>
  <c r="BE4458" i="1"/>
  <c r="BI4458" i="1"/>
  <c r="AY4459" i="1"/>
  <c r="AZ4459" i="1"/>
  <c r="BA4459" i="1"/>
  <c r="BB4459" i="1"/>
  <c r="BC4459" i="1"/>
  <c r="BE4459" i="1"/>
  <c r="AY4460" i="1"/>
  <c r="AZ4460" i="1"/>
  <c r="BA4460" i="1"/>
  <c r="BB4460" i="1"/>
  <c r="BC4460" i="1"/>
  <c r="BE4460" i="1"/>
  <c r="BI4460" i="1"/>
  <c r="AY4461" i="1"/>
  <c r="AZ4461" i="1"/>
  <c r="BA4461" i="1"/>
  <c r="BB4461" i="1"/>
  <c r="BC4461" i="1"/>
  <c r="BE4461" i="1"/>
  <c r="AY4462" i="1"/>
  <c r="AZ4462" i="1"/>
  <c r="BA4462" i="1"/>
  <c r="BB4462" i="1"/>
  <c r="BC4462" i="1"/>
  <c r="BE4462" i="1"/>
  <c r="BI4462" i="1"/>
  <c r="AY4463" i="1"/>
  <c r="AZ4463" i="1"/>
  <c r="BA4463" i="1"/>
  <c r="BB4463" i="1"/>
  <c r="BC4463" i="1"/>
  <c r="BE4463" i="1"/>
  <c r="AY4464" i="1"/>
  <c r="AZ4464" i="1"/>
  <c r="BI4464" i="1" s="1"/>
  <c r="BA4464" i="1"/>
  <c r="BB4464" i="1"/>
  <c r="BC4464" i="1"/>
  <c r="BE4464" i="1"/>
  <c r="AY4465" i="1"/>
  <c r="AZ4465" i="1"/>
  <c r="BA4465" i="1"/>
  <c r="BB4465" i="1"/>
  <c r="BC4465" i="1"/>
  <c r="BE4465" i="1"/>
  <c r="AY4466" i="1"/>
  <c r="AZ4466" i="1"/>
  <c r="BI4466" i="1" s="1"/>
  <c r="BA4466" i="1"/>
  <c r="BB4466" i="1"/>
  <c r="BC4466" i="1"/>
  <c r="BE4466" i="1"/>
  <c r="AY4467" i="1"/>
  <c r="AZ4467" i="1"/>
  <c r="BI4467" i="1" s="1"/>
  <c r="BA4467" i="1"/>
  <c r="BB4467" i="1"/>
  <c r="BC4467" i="1"/>
  <c r="BE4467" i="1"/>
  <c r="AY4468" i="1"/>
  <c r="AZ4468" i="1"/>
  <c r="BA4468" i="1"/>
  <c r="BB4468" i="1"/>
  <c r="BC4468" i="1"/>
  <c r="BE4468" i="1"/>
  <c r="AY4469" i="1"/>
  <c r="AZ4469" i="1"/>
  <c r="BI4469" i="1" s="1"/>
  <c r="BA4469" i="1"/>
  <c r="BB4469" i="1"/>
  <c r="BC4469" i="1"/>
  <c r="BE4469" i="1"/>
  <c r="AY4470" i="1"/>
  <c r="AZ4470" i="1"/>
  <c r="BI4470" i="1" s="1"/>
  <c r="BA4470" i="1"/>
  <c r="BB4470" i="1"/>
  <c r="BC4470" i="1"/>
  <c r="BE4470" i="1"/>
  <c r="AY4471" i="1"/>
  <c r="AZ4471" i="1"/>
  <c r="BA4471" i="1"/>
  <c r="BB4471" i="1"/>
  <c r="BC4471" i="1"/>
  <c r="BE4471" i="1"/>
  <c r="AY4472" i="1"/>
  <c r="AZ4472" i="1"/>
  <c r="BA4472" i="1"/>
  <c r="BB4472" i="1"/>
  <c r="BC4472" i="1"/>
  <c r="BE4472" i="1"/>
  <c r="AY4473" i="1"/>
  <c r="AZ4473" i="1"/>
  <c r="BA4473" i="1"/>
  <c r="BB4473" i="1"/>
  <c r="BC4473" i="1"/>
  <c r="BE4473" i="1"/>
  <c r="BI4473" i="1"/>
  <c r="AY4474" i="1"/>
  <c r="AZ4474" i="1"/>
  <c r="BA4474" i="1"/>
  <c r="BB4474" i="1"/>
  <c r="BC4474" i="1"/>
  <c r="BE4474" i="1"/>
  <c r="BI4474" i="1"/>
  <c r="AY4475" i="1"/>
  <c r="AZ4475" i="1"/>
  <c r="BA4475" i="1"/>
  <c r="BB4475" i="1"/>
  <c r="BC4475" i="1"/>
  <c r="BE4475" i="1"/>
  <c r="AY4476" i="1"/>
  <c r="AZ4476" i="1"/>
  <c r="BA4476" i="1"/>
  <c r="BB4476" i="1"/>
  <c r="BC4476" i="1"/>
  <c r="BE4476" i="1"/>
  <c r="AY4477" i="1"/>
  <c r="AZ4477" i="1"/>
  <c r="BA4477" i="1"/>
  <c r="BB4477" i="1"/>
  <c r="BC4477" i="1"/>
  <c r="BE4477" i="1"/>
  <c r="BI4477" i="1"/>
  <c r="AY4478" i="1"/>
  <c r="AZ4478" i="1"/>
  <c r="BA4478" i="1"/>
  <c r="BB4478" i="1"/>
  <c r="BC4478" i="1"/>
  <c r="BE4478" i="1"/>
  <c r="AY4479" i="1"/>
  <c r="AZ4479" i="1"/>
  <c r="BA4479" i="1"/>
  <c r="BB4479" i="1"/>
  <c r="BC4479" i="1"/>
  <c r="BE4479" i="1"/>
  <c r="AY4480" i="1"/>
  <c r="AZ4480" i="1"/>
  <c r="BA4480" i="1"/>
  <c r="BB4480" i="1"/>
  <c r="BC4480" i="1"/>
  <c r="BE4480" i="1"/>
  <c r="AY4481" i="1"/>
  <c r="AZ4481" i="1"/>
  <c r="BA4481" i="1"/>
  <c r="BB4481" i="1"/>
  <c r="BI4481" i="1" s="1"/>
  <c r="BC4481" i="1"/>
  <c r="BE4481" i="1"/>
  <c r="AY4482" i="1"/>
  <c r="AZ4482" i="1"/>
  <c r="BI4482" i="1" s="1"/>
  <c r="BA4482" i="1"/>
  <c r="BB4482" i="1"/>
  <c r="BC4482" i="1"/>
  <c r="BE4482" i="1"/>
  <c r="AY4483" i="1"/>
  <c r="AZ4483" i="1"/>
  <c r="BA4483" i="1"/>
  <c r="BB4483" i="1"/>
  <c r="BC4483" i="1"/>
  <c r="BE4483" i="1"/>
  <c r="AY4484" i="1"/>
  <c r="AZ4484" i="1"/>
  <c r="BA4484" i="1"/>
  <c r="BB4484" i="1"/>
  <c r="BC4484" i="1"/>
  <c r="BE4484" i="1"/>
  <c r="AY4485" i="1"/>
  <c r="AZ4485" i="1"/>
  <c r="BA4485" i="1"/>
  <c r="BB4485" i="1"/>
  <c r="BC4485" i="1"/>
  <c r="BE4485" i="1"/>
  <c r="AY4486" i="1"/>
  <c r="AZ4486" i="1"/>
  <c r="BI4486" i="1" s="1"/>
  <c r="BA4486" i="1"/>
  <c r="BB4486" i="1"/>
  <c r="BC4486" i="1"/>
  <c r="BE4486" i="1"/>
  <c r="AY4487" i="1"/>
  <c r="AZ4487" i="1"/>
  <c r="BA4487" i="1"/>
  <c r="BB4487" i="1"/>
  <c r="BC4487" i="1"/>
  <c r="BE4487" i="1"/>
  <c r="AY4488" i="1"/>
  <c r="AZ4488" i="1"/>
  <c r="BA4488" i="1"/>
  <c r="BB4488" i="1"/>
  <c r="BC4488" i="1"/>
  <c r="BE4488" i="1"/>
  <c r="AY4489" i="1"/>
  <c r="AZ4489" i="1"/>
  <c r="BA4489" i="1"/>
  <c r="BB4489" i="1"/>
  <c r="BC4489" i="1"/>
  <c r="BE4489" i="1"/>
  <c r="AY4490" i="1"/>
  <c r="AZ4490" i="1"/>
  <c r="BI4490" i="1" s="1"/>
  <c r="BA4490" i="1"/>
  <c r="BB4490" i="1"/>
  <c r="BC4490" i="1"/>
  <c r="BE4490" i="1"/>
  <c r="AY4491" i="1"/>
  <c r="AZ4491" i="1"/>
  <c r="BA4491" i="1"/>
  <c r="BB4491" i="1"/>
  <c r="BC4491" i="1"/>
  <c r="BE4491" i="1"/>
  <c r="AY4492" i="1"/>
  <c r="AZ4492" i="1"/>
  <c r="BA4492" i="1"/>
  <c r="BB4492" i="1"/>
  <c r="BC4492" i="1"/>
  <c r="BE4492" i="1"/>
  <c r="AY4493" i="1"/>
  <c r="AZ4493" i="1"/>
  <c r="BI4493" i="1" s="1"/>
  <c r="BA4493" i="1"/>
  <c r="BB4493" i="1"/>
  <c r="BC4493" i="1"/>
  <c r="BE4493" i="1"/>
  <c r="AY4494" i="1"/>
  <c r="AZ4494" i="1"/>
  <c r="BI4494" i="1" s="1"/>
  <c r="BA4494" i="1"/>
  <c r="BB4494" i="1"/>
  <c r="BC4494" i="1"/>
  <c r="BE4494" i="1"/>
  <c r="AY4495" i="1"/>
  <c r="AZ4495" i="1"/>
  <c r="BA4495" i="1"/>
  <c r="BB4495" i="1"/>
  <c r="BC4495" i="1"/>
  <c r="BE4495" i="1"/>
  <c r="AY4496" i="1"/>
  <c r="AZ4496" i="1"/>
  <c r="BA4496" i="1"/>
  <c r="BB4496" i="1"/>
  <c r="BC4496" i="1"/>
  <c r="BE4496" i="1"/>
  <c r="AY4497" i="1"/>
  <c r="AZ4497" i="1"/>
  <c r="BA4497" i="1"/>
  <c r="BB4497" i="1"/>
  <c r="BC4497" i="1"/>
  <c r="BE4497" i="1"/>
  <c r="AY4498" i="1"/>
  <c r="AZ4498" i="1"/>
  <c r="BI4498" i="1" s="1"/>
  <c r="BA4498" i="1"/>
  <c r="BB4498" i="1"/>
  <c r="BC4498" i="1"/>
  <c r="BE4498" i="1"/>
  <c r="AY4499" i="1"/>
  <c r="AZ4499" i="1"/>
  <c r="BA4499" i="1"/>
  <c r="BB4499" i="1"/>
  <c r="BC4499" i="1"/>
  <c r="BE4499" i="1"/>
  <c r="AY4500" i="1"/>
  <c r="AZ4500" i="1"/>
  <c r="BA4500" i="1"/>
  <c r="BB4500" i="1"/>
  <c r="BC4500" i="1"/>
  <c r="BE4500" i="1"/>
  <c r="AY4501" i="1"/>
  <c r="AZ4501" i="1"/>
  <c r="BA4501" i="1"/>
  <c r="BB4501" i="1"/>
  <c r="BC4501" i="1"/>
  <c r="BE4501" i="1"/>
  <c r="AY4502" i="1"/>
  <c r="AZ4502" i="1"/>
  <c r="BI4502" i="1" s="1"/>
  <c r="BA4502" i="1"/>
  <c r="BB4502" i="1"/>
  <c r="BC4502" i="1"/>
  <c r="BE4502" i="1"/>
  <c r="AY4503" i="1"/>
  <c r="AZ4503" i="1"/>
  <c r="BA4503" i="1"/>
  <c r="BB4503" i="1"/>
  <c r="BC4503" i="1"/>
  <c r="BE4503" i="1"/>
  <c r="AY4504" i="1"/>
  <c r="AZ4504" i="1"/>
  <c r="BA4504" i="1"/>
  <c r="BB4504" i="1"/>
  <c r="BC4504" i="1"/>
  <c r="BE4504" i="1"/>
  <c r="AY4505" i="1"/>
  <c r="AZ4505" i="1"/>
  <c r="BA4505" i="1"/>
  <c r="BB4505" i="1"/>
  <c r="BC4505" i="1"/>
  <c r="BE4505" i="1"/>
  <c r="AY4506" i="1"/>
  <c r="AZ4506" i="1"/>
  <c r="BA4506" i="1"/>
  <c r="BB4506" i="1"/>
  <c r="BC4506" i="1"/>
  <c r="BE4506" i="1"/>
  <c r="AY4507" i="1"/>
  <c r="AZ4507" i="1"/>
  <c r="BA4507" i="1"/>
  <c r="BB4507" i="1"/>
  <c r="BI4507" i="1" s="1"/>
  <c r="BC4507" i="1"/>
  <c r="BE4507" i="1"/>
  <c r="AY4508" i="1"/>
  <c r="AZ4508" i="1"/>
  <c r="BA4508" i="1"/>
  <c r="BB4508" i="1"/>
  <c r="BC4508" i="1"/>
  <c r="BE4508" i="1"/>
  <c r="AY4509" i="1"/>
  <c r="AZ4509" i="1"/>
  <c r="BA4509" i="1"/>
  <c r="BB4509" i="1"/>
  <c r="BC4509" i="1"/>
  <c r="BE4509" i="1"/>
  <c r="AY4510" i="1"/>
  <c r="AZ4510" i="1"/>
  <c r="BA4510" i="1"/>
  <c r="BB4510" i="1"/>
  <c r="BC4510" i="1"/>
  <c r="BE4510" i="1"/>
  <c r="AY4511" i="1"/>
  <c r="AZ4511" i="1"/>
  <c r="BA4511" i="1"/>
  <c r="BB4511" i="1"/>
  <c r="BC4511" i="1"/>
  <c r="BE4511" i="1"/>
  <c r="AY4512" i="1"/>
  <c r="AZ4512" i="1"/>
  <c r="BA4512" i="1"/>
  <c r="BB4512" i="1"/>
  <c r="BC4512" i="1"/>
  <c r="BE4512" i="1"/>
  <c r="BI4512" i="1"/>
  <c r="AY4513" i="1"/>
  <c r="AZ4513" i="1"/>
  <c r="BA4513" i="1"/>
  <c r="BB4513" i="1"/>
  <c r="BC4513" i="1"/>
  <c r="BE4513" i="1"/>
  <c r="AY4514" i="1"/>
  <c r="AZ4514" i="1"/>
  <c r="BA4514" i="1"/>
  <c r="BB4514" i="1"/>
  <c r="BI4514" i="1" s="1"/>
  <c r="BC4514" i="1"/>
  <c r="BE4514" i="1"/>
  <c r="AY4515" i="1"/>
  <c r="AZ4515" i="1"/>
  <c r="BA4515" i="1"/>
  <c r="BB4515" i="1"/>
  <c r="BC4515" i="1"/>
  <c r="BE4515" i="1"/>
  <c r="AY4516" i="1"/>
  <c r="AZ4516" i="1"/>
  <c r="BA4516" i="1"/>
  <c r="BB4516" i="1"/>
  <c r="BI4516" i="1" s="1"/>
  <c r="BC4516" i="1"/>
  <c r="BE4516" i="1"/>
  <c r="AY4517" i="1"/>
  <c r="AZ4517" i="1"/>
  <c r="BA4517" i="1"/>
  <c r="BB4517" i="1"/>
  <c r="BC4517" i="1"/>
  <c r="BE4517" i="1"/>
  <c r="AY4518" i="1"/>
  <c r="AZ4518" i="1"/>
  <c r="BA4518" i="1"/>
  <c r="BB4518" i="1"/>
  <c r="BI4518" i="1" s="1"/>
  <c r="BC4518" i="1"/>
  <c r="BE4518" i="1"/>
  <c r="AY4519" i="1"/>
  <c r="AZ4519" i="1"/>
  <c r="BA4519" i="1"/>
  <c r="BB4519" i="1"/>
  <c r="BC4519" i="1"/>
  <c r="BE4519" i="1"/>
  <c r="AY4520" i="1"/>
  <c r="AZ4520" i="1"/>
  <c r="BA4520" i="1"/>
  <c r="BB4520" i="1"/>
  <c r="BC4520" i="1"/>
  <c r="BE4520" i="1"/>
  <c r="BI4520" i="1"/>
  <c r="AY4521" i="1"/>
  <c r="AZ4521" i="1"/>
  <c r="BA4521" i="1"/>
  <c r="BB4521" i="1"/>
  <c r="BC4521" i="1"/>
  <c r="BE4521" i="1"/>
  <c r="AY4522" i="1"/>
  <c r="AZ4522" i="1"/>
  <c r="BA4522" i="1"/>
  <c r="BB4522" i="1"/>
  <c r="BI4522" i="1" s="1"/>
  <c r="BC4522" i="1"/>
  <c r="BE4522" i="1"/>
  <c r="AY4523" i="1"/>
  <c r="AZ4523" i="1"/>
  <c r="BA4523" i="1"/>
  <c r="BB4523" i="1"/>
  <c r="BC4523" i="1"/>
  <c r="BE4523" i="1"/>
  <c r="AY4524" i="1"/>
  <c r="AZ4524" i="1"/>
  <c r="BA4524" i="1"/>
  <c r="BB4524" i="1"/>
  <c r="BI4524" i="1" s="1"/>
  <c r="BC4524" i="1"/>
  <c r="BE4524" i="1"/>
  <c r="AY4525" i="1"/>
  <c r="AZ4525" i="1"/>
  <c r="BA4525" i="1"/>
  <c r="BB4525" i="1"/>
  <c r="BC4525" i="1"/>
  <c r="BE4525" i="1"/>
  <c r="AY4526" i="1"/>
  <c r="AZ4526" i="1"/>
  <c r="BA4526" i="1"/>
  <c r="BB4526" i="1"/>
  <c r="BI4526" i="1" s="1"/>
  <c r="BC4526" i="1"/>
  <c r="BE4526" i="1"/>
  <c r="AY4527" i="1"/>
  <c r="AZ4527" i="1"/>
  <c r="BA4527" i="1"/>
  <c r="BB4527" i="1"/>
  <c r="BC4527" i="1"/>
  <c r="BE4527" i="1"/>
  <c r="AY4528" i="1"/>
  <c r="AZ4528" i="1"/>
  <c r="BA4528" i="1"/>
  <c r="BB4528" i="1"/>
  <c r="BC4528" i="1"/>
  <c r="BE4528" i="1"/>
  <c r="BI4528" i="1"/>
  <c r="AY4529" i="1"/>
  <c r="AZ4529" i="1"/>
  <c r="BA4529" i="1"/>
  <c r="BB4529" i="1"/>
  <c r="BC4529" i="1"/>
  <c r="BE4529" i="1"/>
  <c r="AY4530" i="1"/>
  <c r="AZ4530" i="1"/>
  <c r="BA4530" i="1"/>
  <c r="BB4530" i="1"/>
  <c r="BC4530" i="1"/>
  <c r="BE4530" i="1"/>
  <c r="AY4531" i="1"/>
  <c r="AZ4531" i="1"/>
  <c r="BA4531" i="1"/>
  <c r="BB4531" i="1"/>
  <c r="BC4531" i="1"/>
  <c r="BE4531" i="1"/>
  <c r="AY4532" i="1"/>
  <c r="AZ4532" i="1"/>
  <c r="BA4532" i="1"/>
  <c r="BB4532" i="1"/>
  <c r="BC4532" i="1"/>
  <c r="BE4532" i="1"/>
  <c r="AY4533" i="1"/>
  <c r="AZ4533" i="1"/>
  <c r="BA4533" i="1"/>
  <c r="BB4533" i="1"/>
  <c r="BC4533" i="1"/>
  <c r="BE4533" i="1"/>
  <c r="AY4534" i="1"/>
  <c r="AZ4534" i="1"/>
  <c r="BA4534" i="1"/>
  <c r="BB4534" i="1"/>
  <c r="BC4534" i="1"/>
  <c r="BE4534" i="1"/>
  <c r="AY4535" i="1"/>
  <c r="AZ4535" i="1"/>
  <c r="BA4535" i="1"/>
  <c r="BB4535" i="1"/>
  <c r="BC4535" i="1"/>
  <c r="BE4535" i="1"/>
  <c r="AY4536" i="1"/>
  <c r="AZ4536" i="1"/>
  <c r="BI4536" i="1" s="1"/>
  <c r="BA4536" i="1"/>
  <c r="BB4536" i="1"/>
  <c r="BC4536" i="1"/>
  <c r="BE4536" i="1"/>
  <c r="AY4537" i="1"/>
  <c r="AZ4537" i="1"/>
  <c r="BA4537" i="1"/>
  <c r="BB4537" i="1"/>
  <c r="BC4537" i="1"/>
  <c r="BE4537" i="1"/>
  <c r="AY4538" i="1"/>
  <c r="AZ4538" i="1"/>
  <c r="BA4538" i="1"/>
  <c r="BB4538" i="1"/>
  <c r="BI4538" i="1" s="1"/>
  <c r="BC4538" i="1"/>
  <c r="BE4538" i="1"/>
  <c r="AY4539" i="1"/>
  <c r="AZ4539" i="1"/>
  <c r="BA4539" i="1"/>
  <c r="BB4539" i="1"/>
  <c r="BC4539" i="1"/>
  <c r="BE4539" i="1"/>
  <c r="AY4540" i="1"/>
  <c r="AZ4540" i="1"/>
  <c r="BA4540" i="1"/>
  <c r="BB4540" i="1"/>
  <c r="BI4540" i="1" s="1"/>
  <c r="BC4540" i="1"/>
  <c r="BE4540" i="1"/>
  <c r="AY4541" i="1"/>
  <c r="AZ4541" i="1"/>
  <c r="BA4541" i="1"/>
  <c r="BB4541" i="1"/>
  <c r="BC4541" i="1"/>
  <c r="BE4541" i="1"/>
  <c r="AY4542" i="1"/>
  <c r="AZ4542" i="1"/>
  <c r="BA4542" i="1"/>
  <c r="BB4542" i="1"/>
  <c r="BI4542" i="1" s="1"/>
  <c r="BC4542" i="1"/>
  <c r="BE4542" i="1"/>
  <c r="AY4543" i="1"/>
  <c r="AZ4543" i="1"/>
  <c r="BA4543" i="1"/>
  <c r="BB4543" i="1"/>
  <c r="BC4543" i="1"/>
  <c r="BE4543" i="1"/>
  <c r="AY4544" i="1"/>
  <c r="AZ4544" i="1"/>
  <c r="BA4544" i="1"/>
  <c r="BB4544" i="1"/>
  <c r="BC4544" i="1"/>
  <c r="BE4544" i="1"/>
  <c r="BI4544" i="1"/>
  <c r="AY4545" i="1"/>
  <c r="AZ4545" i="1"/>
  <c r="BA4545" i="1"/>
  <c r="BB4545" i="1"/>
  <c r="BC4545" i="1"/>
  <c r="BE4545" i="1"/>
  <c r="AY4546" i="1"/>
  <c r="AZ4546" i="1"/>
  <c r="BA4546" i="1"/>
  <c r="BB4546" i="1"/>
  <c r="BI4546" i="1" s="1"/>
  <c r="BC4546" i="1"/>
  <c r="BE4546" i="1"/>
  <c r="AY4547" i="1"/>
  <c r="AZ4547" i="1"/>
  <c r="BA4547" i="1"/>
  <c r="BB4547" i="1"/>
  <c r="BC4547" i="1"/>
  <c r="BE4547" i="1"/>
  <c r="AY4548" i="1"/>
  <c r="AZ4548" i="1"/>
  <c r="BA4548" i="1"/>
  <c r="BB4548" i="1"/>
  <c r="BI4548" i="1" s="1"/>
  <c r="BC4548" i="1"/>
  <c r="BE4548" i="1"/>
  <c r="AY4549" i="1"/>
  <c r="AZ4549" i="1"/>
  <c r="BA4549" i="1"/>
  <c r="BB4549" i="1"/>
  <c r="BC4549" i="1"/>
  <c r="BE4549" i="1"/>
  <c r="AY4550" i="1"/>
  <c r="AZ4550" i="1"/>
  <c r="BA4550" i="1"/>
  <c r="BB4550" i="1"/>
  <c r="BI4550" i="1" s="1"/>
  <c r="BC4550" i="1"/>
  <c r="BE4550" i="1"/>
  <c r="AY4551" i="1"/>
  <c r="AZ4551" i="1"/>
  <c r="BA4551" i="1"/>
  <c r="BB4551" i="1"/>
  <c r="BC4551" i="1"/>
  <c r="BE4551" i="1"/>
  <c r="AY4552" i="1"/>
  <c r="AZ4552" i="1"/>
  <c r="BA4552" i="1"/>
  <c r="BB4552" i="1"/>
  <c r="BC4552" i="1"/>
  <c r="BE4552" i="1"/>
  <c r="BI4552" i="1"/>
  <c r="AY4553" i="1"/>
  <c r="AZ4553" i="1"/>
  <c r="BA4553" i="1"/>
  <c r="BB4553" i="1"/>
  <c r="BC4553" i="1"/>
  <c r="BE4553" i="1"/>
  <c r="AY4554" i="1"/>
  <c r="AZ4554" i="1"/>
  <c r="BA4554" i="1"/>
  <c r="BB4554" i="1"/>
  <c r="BI4554" i="1" s="1"/>
  <c r="BC4554" i="1"/>
  <c r="BE4554" i="1"/>
  <c r="AY4555" i="1"/>
  <c r="AZ4555" i="1"/>
  <c r="BA4555" i="1"/>
  <c r="BB4555" i="1"/>
  <c r="BC4555" i="1"/>
  <c r="BE4555" i="1"/>
  <c r="AY4556" i="1"/>
  <c r="AZ4556" i="1"/>
  <c r="BA4556" i="1"/>
  <c r="BB4556" i="1"/>
  <c r="BI4556" i="1" s="1"/>
  <c r="BC4556" i="1"/>
  <c r="BE4556" i="1"/>
  <c r="AY4557" i="1"/>
  <c r="AZ4557" i="1"/>
  <c r="BA4557" i="1"/>
  <c r="BB4557" i="1"/>
  <c r="BC4557" i="1"/>
  <c r="BE4557" i="1"/>
  <c r="AY4558" i="1"/>
  <c r="AZ4558" i="1"/>
  <c r="BA4558" i="1"/>
  <c r="BB4558" i="1"/>
  <c r="BI4558" i="1" s="1"/>
  <c r="BC4558" i="1"/>
  <c r="BE4558" i="1"/>
  <c r="AY4559" i="1"/>
  <c r="AZ4559" i="1"/>
  <c r="BA4559" i="1"/>
  <c r="BB4559" i="1"/>
  <c r="BC4559" i="1"/>
  <c r="BE4559" i="1"/>
  <c r="AY4560" i="1"/>
  <c r="AZ4560" i="1"/>
  <c r="BA4560" i="1"/>
  <c r="BB4560" i="1"/>
  <c r="BC4560" i="1"/>
  <c r="BE4560" i="1"/>
  <c r="BI4560" i="1"/>
  <c r="AY4561" i="1"/>
  <c r="AZ4561" i="1"/>
  <c r="BA4561" i="1"/>
  <c r="BB4561" i="1"/>
  <c r="BC4561" i="1"/>
  <c r="BE4561" i="1"/>
  <c r="AY4562" i="1"/>
  <c r="AZ4562" i="1"/>
  <c r="BA4562" i="1"/>
  <c r="BB4562" i="1"/>
  <c r="BC4562" i="1"/>
  <c r="BE4562" i="1"/>
  <c r="AY4563" i="1"/>
  <c r="AZ4563" i="1"/>
  <c r="BA4563" i="1"/>
  <c r="BB4563" i="1"/>
  <c r="BC4563" i="1"/>
  <c r="BE4563" i="1"/>
  <c r="AY4564" i="1"/>
  <c r="AZ4564" i="1"/>
  <c r="BA4564" i="1"/>
  <c r="BB4564" i="1"/>
  <c r="BC4564" i="1"/>
  <c r="BE4564" i="1"/>
  <c r="AY4565" i="1"/>
  <c r="AZ4565" i="1"/>
  <c r="BA4565" i="1"/>
  <c r="BB4565" i="1"/>
  <c r="BC4565" i="1"/>
  <c r="BE4565" i="1"/>
  <c r="AY4566" i="1"/>
  <c r="AZ4566" i="1"/>
  <c r="BA4566" i="1"/>
  <c r="BB4566" i="1"/>
  <c r="BC4566" i="1"/>
  <c r="BE4566" i="1"/>
  <c r="AY4567" i="1"/>
  <c r="AZ4567" i="1"/>
  <c r="BA4567" i="1"/>
  <c r="BB4567" i="1"/>
  <c r="BC4567" i="1"/>
  <c r="BE4567" i="1"/>
  <c r="AY4568" i="1"/>
  <c r="AZ4568" i="1"/>
  <c r="BI4568" i="1" s="1"/>
  <c r="BA4568" i="1"/>
  <c r="BB4568" i="1"/>
  <c r="BC4568" i="1"/>
  <c r="BE4568" i="1"/>
  <c r="AY4569" i="1"/>
  <c r="AZ4569" i="1"/>
  <c r="BI4569" i="1" s="1"/>
  <c r="BA4569" i="1"/>
  <c r="BB4569" i="1"/>
  <c r="BC4569" i="1"/>
  <c r="BE4569" i="1"/>
  <c r="AY4570" i="1"/>
  <c r="AZ4570" i="1"/>
  <c r="BA4570" i="1"/>
  <c r="BB4570" i="1"/>
  <c r="BC4570" i="1"/>
  <c r="BE4570" i="1"/>
  <c r="AY4571" i="1"/>
  <c r="AZ4571" i="1"/>
  <c r="BA4571" i="1"/>
  <c r="BB4571" i="1"/>
  <c r="BC4571" i="1"/>
  <c r="BE4571" i="1"/>
  <c r="AY4572" i="1"/>
  <c r="AZ4572" i="1"/>
  <c r="BA4572" i="1"/>
  <c r="BB4572" i="1"/>
  <c r="BC4572" i="1"/>
  <c r="BE4572" i="1"/>
  <c r="BI4572" i="1"/>
  <c r="AY4573" i="1"/>
  <c r="AZ4573" i="1"/>
  <c r="BA4573" i="1"/>
  <c r="BB4573" i="1"/>
  <c r="BC4573" i="1"/>
  <c r="BE4573" i="1"/>
  <c r="AY4574" i="1"/>
  <c r="AZ4574" i="1"/>
  <c r="BA4574" i="1"/>
  <c r="BB4574" i="1"/>
  <c r="BC4574" i="1"/>
  <c r="BE4574" i="1"/>
  <c r="AY4575" i="1"/>
  <c r="AZ4575" i="1"/>
  <c r="BA4575" i="1"/>
  <c r="BB4575" i="1"/>
  <c r="BC4575" i="1"/>
  <c r="BE4575" i="1"/>
  <c r="AY4576" i="1"/>
  <c r="AZ4576" i="1"/>
  <c r="BI4576" i="1" s="1"/>
  <c r="BA4576" i="1"/>
  <c r="BB4576" i="1"/>
  <c r="BC4576" i="1"/>
  <c r="BE4576" i="1"/>
  <c r="AY4577" i="1"/>
  <c r="AZ4577" i="1"/>
  <c r="BI4577" i="1" s="1"/>
  <c r="BA4577" i="1"/>
  <c r="BB4577" i="1"/>
  <c r="BC4577" i="1"/>
  <c r="BE4577" i="1"/>
  <c r="AY4578" i="1"/>
  <c r="AZ4578" i="1"/>
  <c r="BA4578" i="1"/>
  <c r="BB4578" i="1"/>
  <c r="BC4578" i="1"/>
  <c r="BE4578" i="1"/>
  <c r="AY4579" i="1"/>
  <c r="AZ4579" i="1"/>
  <c r="BA4579" i="1"/>
  <c r="BB4579" i="1"/>
  <c r="BC4579" i="1"/>
  <c r="BE4579" i="1"/>
  <c r="AY4580" i="1"/>
  <c r="AZ4580" i="1"/>
  <c r="BA4580" i="1"/>
  <c r="BB4580" i="1"/>
  <c r="BC4580" i="1"/>
  <c r="BE4580" i="1"/>
  <c r="BI4580" i="1"/>
  <c r="AY4581" i="1"/>
  <c r="AZ4581" i="1"/>
  <c r="BA4581" i="1"/>
  <c r="BB4581" i="1"/>
  <c r="BC4581" i="1"/>
  <c r="BE4581" i="1"/>
  <c r="AY4582" i="1"/>
  <c r="AZ4582" i="1"/>
  <c r="BA4582" i="1"/>
  <c r="BB4582" i="1"/>
  <c r="BC4582" i="1"/>
  <c r="BE4582" i="1"/>
  <c r="AY4583" i="1"/>
  <c r="AZ4583" i="1"/>
  <c r="BA4583" i="1"/>
  <c r="BB4583" i="1"/>
  <c r="BC4583" i="1"/>
  <c r="BE4583" i="1"/>
  <c r="AY4584" i="1"/>
  <c r="AZ4584" i="1"/>
  <c r="BI4584" i="1" s="1"/>
  <c r="BA4584" i="1"/>
  <c r="BB4584" i="1"/>
  <c r="BC4584" i="1"/>
  <c r="BE4584" i="1"/>
  <c r="AY4585" i="1"/>
  <c r="AZ4585" i="1"/>
  <c r="BI4585" i="1" s="1"/>
  <c r="BA4585" i="1"/>
  <c r="BB4585" i="1"/>
  <c r="BC4585" i="1"/>
  <c r="BE4585" i="1"/>
  <c r="AY4586" i="1"/>
  <c r="AZ4586" i="1"/>
  <c r="BA4586" i="1"/>
  <c r="BB4586" i="1"/>
  <c r="BC4586" i="1"/>
  <c r="BE4586" i="1"/>
  <c r="AY4587" i="1"/>
  <c r="AZ4587" i="1"/>
  <c r="BA4587" i="1"/>
  <c r="BB4587" i="1"/>
  <c r="BC4587" i="1"/>
  <c r="BE4587" i="1"/>
  <c r="AY4588" i="1"/>
  <c r="AZ4588" i="1"/>
  <c r="BA4588" i="1"/>
  <c r="BB4588" i="1"/>
  <c r="BC4588" i="1"/>
  <c r="BE4588" i="1"/>
  <c r="BI4588" i="1"/>
  <c r="AY4589" i="1"/>
  <c r="AZ4589" i="1"/>
  <c r="BA4589" i="1"/>
  <c r="BB4589" i="1"/>
  <c r="BC4589" i="1"/>
  <c r="BE4589" i="1"/>
  <c r="AY4590" i="1"/>
  <c r="AZ4590" i="1"/>
  <c r="BA4590" i="1"/>
  <c r="BB4590" i="1"/>
  <c r="BC4590" i="1"/>
  <c r="BE4590" i="1"/>
  <c r="AY4591" i="1"/>
  <c r="AZ4591" i="1"/>
  <c r="BA4591" i="1"/>
  <c r="BB4591" i="1"/>
  <c r="BC4591" i="1"/>
  <c r="BE4591" i="1"/>
  <c r="AY4592" i="1"/>
  <c r="AZ4592" i="1"/>
  <c r="BI4592" i="1" s="1"/>
  <c r="BA4592" i="1"/>
  <c r="BB4592" i="1"/>
  <c r="BC4592" i="1"/>
  <c r="BE4592" i="1"/>
  <c r="AY4593" i="1"/>
  <c r="AZ4593" i="1"/>
  <c r="BI4593" i="1" s="1"/>
  <c r="BA4593" i="1"/>
  <c r="BB4593" i="1"/>
  <c r="BC4593" i="1"/>
  <c r="BE4593" i="1"/>
  <c r="AY4594" i="1"/>
  <c r="AZ4594" i="1"/>
  <c r="BA4594" i="1"/>
  <c r="BB4594" i="1"/>
  <c r="BC4594" i="1"/>
  <c r="BE4594" i="1"/>
  <c r="AY4595" i="1"/>
  <c r="AZ4595" i="1"/>
  <c r="BA4595" i="1"/>
  <c r="BB4595" i="1"/>
  <c r="BC4595" i="1"/>
  <c r="BE4595" i="1"/>
  <c r="AY4596" i="1"/>
  <c r="AZ4596" i="1"/>
  <c r="BA4596" i="1"/>
  <c r="BB4596" i="1"/>
  <c r="BC4596" i="1"/>
  <c r="BE4596" i="1"/>
  <c r="BI4596" i="1"/>
  <c r="AY4597" i="1"/>
  <c r="AZ4597" i="1"/>
  <c r="BA4597" i="1"/>
  <c r="BB4597" i="1"/>
  <c r="BC4597" i="1"/>
  <c r="BE4597" i="1"/>
  <c r="AY4598" i="1"/>
  <c r="AZ4598" i="1"/>
  <c r="BA4598" i="1"/>
  <c r="BB4598" i="1"/>
  <c r="BC4598" i="1"/>
  <c r="BE4598" i="1"/>
  <c r="AY4599" i="1"/>
  <c r="AZ4599" i="1"/>
  <c r="BA4599" i="1"/>
  <c r="BB4599" i="1"/>
  <c r="BC4599" i="1"/>
  <c r="BE4599" i="1"/>
  <c r="AY4600" i="1"/>
  <c r="AZ4600" i="1"/>
  <c r="BI4600" i="1" s="1"/>
  <c r="BA4600" i="1"/>
  <c r="BB4600" i="1"/>
  <c r="BC4600" i="1"/>
  <c r="BE4600" i="1"/>
  <c r="AY4601" i="1"/>
  <c r="AZ4601" i="1"/>
  <c r="BI4601" i="1" s="1"/>
  <c r="BA4601" i="1"/>
  <c r="BB4601" i="1"/>
  <c r="BC4601" i="1"/>
  <c r="BE4601" i="1"/>
  <c r="AY4602" i="1"/>
  <c r="AZ4602" i="1"/>
  <c r="BA4602" i="1"/>
  <c r="BB4602" i="1"/>
  <c r="BC4602" i="1"/>
  <c r="BE4602" i="1"/>
  <c r="AY4603" i="1"/>
  <c r="AZ4603" i="1"/>
  <c r="BA4603" i="1"/>
  <c r="BB4603" i="1"/>
  <c r="BC4603" i="1"/>
  <c r="BE4603" i="1"/>
  <c r="AY4604" i="1"/>
  <c r="AZ4604" i="1"/>
  <c r="BA4604" i="1"/>
  <c r="BB4604" i="1"/>
  <c r="BC4604" i="1"/>
  <c r="BE4604" i="1"/>
  <c r="BI4604" i="1"/>
  <c r="AY4605" i="1"/>
  <c r="AZ4605" i="1"/>
  <c r="BA4605" i="1"/>
  <c r="BB4605" i="1"/>
  <c r="BC4605" i="1"/>
  <c r="BE4605" i="1"/>
  <c r="AY4606" i="1"/>
  <c r="AZ4606" i="1"/>
  <c r="BA4606" i="1"/>
  <c r="BB4606" i="1"/>
  <c r="BC4606" i="1"/>
  <c r="BE4606" i="1"/>
  <c r="AY4607" i="1"/>
  <c r="AZ4607" i="1"/>
  <c r="BA4607" i="1"/>
  <c r="BB4607" i="1"/>
  <c r="BC4607" i="1"/>
  <c r="BE4607" i="1"/>
  <c r="AY4608" i="1"/>
  <c r="AZ4608" i="1"/>
  <c r="BI4608" i="1" s="1"/>
  <c r="BA4608" i="1"/>
  <c r="BB4608" i="1"/>
  <c r="BC4608" i="1"/>
  <c r="BE4608" i="1"/>
  <c r="AY4609" i="1"/>
  <c r="AZ4609" i="1"/>
  <c r="BI4609" i="1" s="1"/>
  <c r="BA4609" i="1"/>
  <c r="BB4609" i="1"/>
  <c r="BC4609" i="1"/>
  <c r="BE4609" i="1"/>
  <c r="AY4610" i="1"/>
  <c r="AZ4610" i="1"/>
  <c r="BA4610" i="1"/>
  <c r="BB4610" i="1"/>
  <c r="BC4610" i="1"/>
  <c r="BE4610" i="1"/>
  <c r="AY4611" i="1"/>
  <c r="AZ4611" i="1"/>
  <c r="BA4611" i="1"/>
  <c r="BB4611" i="1"/>
  <c r="BC4611" i="1"/>
  <c r="BE4611" i="1"/>
  <c r="AY4612" i="1"/>
  <c r="AZ4612" i="1"/>
  <c r="BA4612" i="1"/>
  <c r="BB4612" i="1"/>
  <c r="BI4612" i="1" s="1"/>
  <c r="BC4612" i="1"/>
  <c r="BE4612" i="1"/>
  <c r="AY4613" i="1"/>
  <c r="AZ4613" i="1"/>
  <c r="BA4613" i="1"/>
  <c r="BB4613" i="1"/>
  <c r="BC4613" i="1"/>
  <c r="BE4613" i="1"/>
  <c r="AY4614" i="1"/>
  <c r="AZ4614" i="1"/>
  <c r="BA4614" i="1"/>
  <c r="BB4614" i="1"/>
  <c r="BC4614" i="1"/>
  <c r="BE4614" i="1"/>
  <c r="AY4615" i="1"/>
  <c r="AZ4615" i="1"/>
  <c r="BA4615" i="1"/>
  <c r="BB4615" i="1"/>
  <c r="BC4615" i="1"/>
  <c r="BE4615" i="1"/>
  <c r="AY4616" i="1"/>
  <c r="AZ4616" i="1"/>
  <c r="BA4616" i="1"/>
  <c r="BB4616" i="1"/>
  <c r="BC4616" i="1"/>
  <c r="BE4616" i="1"/>
  <c r="AY4617" i="1"/>
  <c r="AZ4617" i="1"/>
  <c r="BI4617" i="1" s="1"/>
  <c r="BA4617" i="1"/>
  <c r="BB4617" i="1"/>
  <c r="BC4617" i="1"/>
  <c r="BE4617" i="1"/>
  <c r="AY4618" i="1"/>
  <c r="AZ4618" i="1"/>
  <c r="BA4618" i="1"/>
  <c r="BB4618" i="1"/>
  <c r="BC4618" i="1"/>
  <c r="BE4618" i="1"/>
  <c r="AY4619" i="1"/>
  <c r="AZ4619" i="1"/>
  <c r="BA4619" i="1"/>
  <c r="BB4619" i="1"/>
  <c r="BC4619" i="1"/>
  <c r="BE4619" i="1"/>
  <c r="AY4620" i="1"/>
  <c r="AZ4620" i="1"/>
  <c r="BI4620" i="1" s="1"/>
  <c r="BA4620" i="1"/>
  <c r="BB4620" i="1"/>
  <c r="BC4620" i="1"/>
  <c r="BE4620" i="1"/>
  <c r="AY4621" i="1"/>
  <c r="AZ4621" i="1"/>
  <c r="BA4621" i="1"/>
  <c r="BB4621" i="1"/>
  <c r="BC4621" i="1"/>
  <c r="BE4621" i="1"/>
  <c r="AY4622" i="1"/>
  <c r="AZ4622" i="1"/>
  <c r="BA4622" i="1"/>
  <c r="BB4622" i="1"/>
  <c r="BC4622" i="1"/>
  <c r="BE4622" i="1"/>
  <c r="AY4623" i="1"/>
  <c r="AZ4623" i="1"/>
  <c r="BA4623" i="1"/>
  <c r="BB4623" i="1"/>
  <c r="BC4623" i="1"/>
  <c r="BE4623" i="1"/>
  <c r="AY4624" i="1"/>
  <c r="AZ4624" i="1"/>
  <c r="BA4624" i="1"/>
  <c r="BB4624" i="1"/>
  <c r="BC4624" i="1"/>
  <c r="BE4624" i="1"/>
  <c r="AY4625" i="1"/>
  <c r="AZ4625" i="1"/>
  <c r="BA4625" i="1"/>
  <c r="BB4625" i="1"/>
  <c r="BC4625" i="1"/>
  <c r="BE4625" i="1"/>
  <c r="AY4626" i="1"/>
  <c r="AZ4626" i="1"/>
  <c r="BA4626" i="1"/>
  <c r="BB4626" i="1"/>
  <c r="BC4626" i="1"/>
  <c r="BE4626" i="1"/>
  <c r="AY4627" i="1"/>
  <c r="AZ4627" i="1"/>
  <c r="BA4627" i="1"/>
  <c r="BB4627" i="1"/>
  <c r="BC4627" i="1"/>
  <c r="BE4627" i="1"/>
  <c r="AY4628" i="1"/>
  <c r="AZ4628" i="1"/>
  <c r="BA4628" i="1"/>
  <c r="BB4628" i="1"/>
  <c r="BC4628" i="1"/>
  <c r="BE4628" i="1"/>
  <c r="AY4629" i="1"/>
  <c r="AZ4629" i="1"/>
  <c r="BA4629" i="1"/>
  <c r="BB4629" i="1"/>
  <c r="BC4629" i="1"/>
  <c r="BE4629" i="1"/>
  <c r="AY4630" i="1"/>
  <c r="AZ4630" i="1"/>
  <c r="BA4630" i="1"/>
  <c r="BB4630" i="1"/>
  <c r="BC4630" i="1"/>
  <c r="BE4630" i="1"/>
  <c r="AY4631" i="1"/>
  <c r="AZ4631" i="1"/>
  <c r="BA4631" i="1"/>
  <c r="BB4631" i="1"/>
  <c r="BC4631" i="1"/>
  <c r="BE4631" i="1"/>
  <c r="AY4632" i="1"/>
  <c r="AZ4632" i="1"/>
  <c r="BI4632" i="1" s="1"/>
  <c r="BA4632" i="1"/>
  <c r="BB4632" i="1"/>
  <c r="BC4632" i="1"/>
  <c r="BE4632" i="1"/>
  <c r="AY4633" i="1"/>
  <c r="AZ4633" i="1"/>
  <c r="BA4633" i="1"/>
  <c r="BB4633" i="1"/>
  <c r="BC4633" i="1"/>
  <c r="BE4633" i="1"/>
  <c r="BI4633" i="1"/>
  <c r="AY4634" i="1"/>
  <c r="AZ4634" i="1"/>
  <c r="BA4634" i="1"/>
  <c r="BB4634" i="1"/>
  <c r="BC4634" i="1"/>
  <c r="BE4634" i="1"/>
  <c r="AY4635" i="1"/>
  <c r="AZ4635" i="1"/>
  <c r="BA4635" i="1"/>
  <c r="BB4635" i="1"/>
  <c r="BC4635" i="1"/>
  <c r="BE4635" i="1"/>
  <c r="AY4636" i="1"/>
  <c r="AZ4636" i="1"/>
  <c r="BA4636" i="1"/>
  <c r="BB4636" i="1"/>
  <c r="BC4636" i="1"/>
  <c r="BE4636" i="1"/>
  <c r="AY4637" i="1"/>
  <c r="AZ4637" i="1"/>
  <c r="BI4637" i="1" s="1"/>
  <c r="BA4637" i="1"/>
  <c r="BB4637" i="1"/>
  <c r="BC4637" i="1"/>
  <c r="BE4637" i="1"/>
  <c r="AY4638" i="1"/>
  <c r="AZ4638" i="1"/>
  <c r="BA4638" i="1"/>
  <c r="BB4638" i="1"/>
  <c r="BC4638" i="1"/>
  <c r="BE4638" i="1"/>
  <c r="AY4639" i="1"/>
  <c r="AZ4639" i="1"/>
  <c r="BA4639" i="1"/>
  <c r="BB4639" i="1"/>
  <c r="BC4639" i="1"/>
  <c r="BE4639" i="1"/>
  <c r="AY4640" i="1"/>
  <c r="AZ4640" i="1"/>
  <c r="BA4640" i="1"/>
  <c r="BB4640" i="1"/>
  <c r="BC4640" i="1"/>
  <c r="BE4640" i="1"/>
  <c r="AY4641" i="1"/>
  <c r="AZ4641" i="1"/>
  <c r="BI4641" i="1" s="1"/>
  <c r="BA4641" i="1"/>
  <c r="BB4641" i="1"/>
  <c r="BC4641" i="1"/>
  <c r="BE4641" i="1"/>
  <c r="AY4642" i="1"/>
  <c r="AZ4642" i="1"/>
  <c r="BA4642" i="1"/>
  <c r="BB4642" i="1"/>
  <c r="BC4642" i="1"/>
  <c r="BE4642" i="1"/>
  <c r="AY4643" i="1"/>
  <c r="AZ4643" i="1"/>
  <c r="BA4643" i="1"/>
  <c r="BB4643" i="1"/>
  <c r="BC4643" i="1"/>
  <c r="BE4643" i="1"/>
  <c r="AY4644" i="1"/>
  <c r="AZ4644" i="1"/>
  <c r="BA4644" i="1"/>
  <c r="BB4644" i="1"/>
  <c r="BC4644" i="1"/>
  <c r="BE4644" i="1"/>
  <c r="AY4645" i="1"/>
  <c r="AZ4645" i="1"/>
  <c r="BI4645" i="1" s="1"/>
  <c r="BA4645" i="1"/>
  <c r="BB4645" i="1"/>
  <c r="BC4645" i="1"/>
  <c r="BE4645" i="1"/>
  <c r="AY4646" i="1"/>
  <c r="AZ4646" i="1"/>
  <c r="BA4646" i="1"/>
  <c r="BB4646" i="1"/>
  <c r="BC4646" i="1"/>
  <c r="BE4646" i="1"/>
  <c r="AY4647" i="1"/>
  <c r="AZ4647" i="1"/>
  <c r="BA4647" i="1"/>
  <c r="BB4647" i="1"/>
  <c r="BC4647" i="1"/>
  <c r="BE4647" i="1"/>
  <c r="AY4648" i="1"/>
  <c r="AZ4648" i="1"/>
  <c r="BA4648" i="1"/>
  <c r="BB4648" i="1"/>
  <c r="BC4648" i="1"/>
  <c r="BE4648" i="1"/>
  <c r="AY4649" i="1"/>
  <c r="AZ4649" i="1"/>
  <c r="BI4649" i="1" s="1"/>
  <c r="BA4649" i="1"/>
  <c r="BB4649" i="1"/>
  <c r="BC4649" i="1"/>
  <c r="BE4649" i="1"/>
  <c r="AY4650" i="1"/>
  <c r="AZ4650" i="1"/>
  <c r="BA4650" i="1"/>
  <c r="BB4650" i="1"/>
  <c r="BC4650" i="1"/>
  <c r="BE4650" i="1"/>
  <c r="AY4651" i="1"/>
  <c r="AZ4651" i="1"/>
  <c r="BA4651" i="1"/>
  <c r="BB4651" i="1"/>
  <c r="BC4651" i="1"/>
  <c r="BE4651" i="1"/>
  <c r="AY4652" i="1"/>
  <c r="AZ4652" i="1"/>
  <c r="BI4652" i="1" s="1"/>
  <c r="BA4652" i="1"/>
  <c r="BB4652" i="1"/>
  <c r="BC4652" i="1"/>
  <c r="BE4652" i="1"/>
  <c r="AY4653" i="1"/>
  <c r="AZ4653" i="1"/>
  <c r="BA4653" i="1"/>
  <c r="BB4653" i="1"/>
  <c r="BC4653" i="1"/>
  <c r="BE4653" i="1"/>
  <c r="AY4654" i="1"/>
  <c r="AZ4654" i="1"/>
  <c r="BA4654" i="1"/>
  <c r="BB4654" i="1"/>
  <c r="BC4654" i="1"/>
  <c r="BE4654" i="1"/>
  <c r="AY4655" i="1"/>
  <c r="AZ4655" i="1"/>
  <c r="BA4655" i="1"/>
  <c r="BB4655" i="1"/>
  <c r="BC4655" i="1"/>
  <c r="BE4655" i="1"/>
  <c r="AY4656" i="1"/>
  <c r="AZ4656" i="1"/>
  <c r="BA4656" i="1"/>
  <c r="BB4656" i="1"/>
  <c r="BC4656" i="1"/>
  <c r="BE4656" i="1"/>
  <c r="AY4657" i="1"/>
  <c r="AZ4657" i="1"/>
  <c r="BA4657" i="1"/>
  <c r="BB4657" i="1"/>
  <c r="BC4657" i="1"/>
  <c r="BE4657" i="1"/>
  <c r="AY4658" i="1"/>
  <c r="AZ4658" i="1"/>
  <c r="BA4658" i="1"/>
  <c r="BB4658" i="1"/>
  <c r="BC4658" i="1"/>
  <c r="BE4658" i="1"/>
  <c r="AY4659" i="1"/>
  <c r="AZ4659" i="1"/>
  <c r="BA4659" i="1"/>
  <c r="BB4659" i="1"/>
  <c r="BC4659" i="1"/>
  <c r="BE4659" i="1"/>
  <c r="AY4660" i="1"/>
  <c r="AZ4660" i="1"/>
  <c r="BA4660" i="1"/>
  <c r="BB4660" i="1"/>
  <c r="BC4660" i="1"/>
  <c r="BE4660" i="1"/>
  <c r="AY4661" i="1"/>
  <c r="AZ4661" i="1"/>
  <c r="BA4661" i="1"/>
  <c r="BB4661" i="1"/>
  <c r="BC4661" i="1"/>
  <c r="BE4661" i="1"/>
  <c r="AY4662" i="1"/>
  <c r="AZ4662" i="1"/>
  <c r="BA4662" i="1"/>
  <c r="BB4662" i="1"/>
  <c r="BC4662" i="1"/>
  <c r="BE4662" i="1"/>
  <c r="AY4663" i="1"/>
  <c r="AZ4663" i="1"/>
  <c r="BA4663" i="1"/>
  <c r="BB4663" i="1"/>
  <c r="BC4663" i="1"/>
  <c r="BE4663" i="1"/>
  <c r="AY4664" i="1"/>
  <c r="AZ4664" i="1"/>
  <c r="BI4664" i="1" s="1"/>
  <c r="BA4664" i="1"/>
  <c r="BB4664" i="1"/>
  <c r="BC4664" i="1"/>
  <c r="BE4664" i="1"/>
  <c r="AY4665" i="1"/>
  <c r="AZ4665" i="1"/>
  <c r="BA4665" i="1"/>
  <c r="BB4665" i="1"/>
  <c r="BC4665" i="1"/>
  <c r="BE4665" i="1"/>
  <c r="BI4665" i="1"/>
  <c r="AY4666" i="1"/>
  <c r="AZ4666" i="1"/>
  <c r="BA4666" i="1"/>
  <c r="BB4666" i="1"/>
  <c r="BC4666" i="1"/>
  <c r="BE4666" i="1"/>
  <c r="AY4667" i="1"/>
  <c r="AZ4667" i="1"/>
  <c r="BA4667" i="1"/>
  <c r="BB4667" i="1"/>
  <c r="BC4667" i="1"/>
  <c r="BE4667" i="1"/>
  <c r="AY4668" i="1"/>
  <c r="AZ4668" i="1"/>
  <c r="BA4668" i="1"/>
  <c r="BB4668" i="1"/>
  <c r="BC4668" i="1"/>
  <c r="BE4668" i="1"/>
  <c r="AY4669" i="1"/>
  <c r="AZ4669" i="1"/>
  <c r="BI4669" i="1" s="1"/>
  <c r="BA4669" i="1"/>
  <c r="BB4669" i="1"/>
  <c r="BC4669" i="1"/>
  <c r="BE4669" i="1"/>
  <c r="AY4670" i="1"/>
  <c r="AZ4670" i="1"/>
  <c r="BA4670" i="1"/>
  <c r="BB4670" i="1"/>
  <c r="BC4670" i="1"/>
  <c r="BE4670" i="1"/>
  <c r="AY4671" i="1"/>
  <c r="AZ4671" i="1"/>
  <c r="BA4671" i="1"/>
  <c r="BB4671" i="1"/>
  <c r="BC4671" i="1"/>
  <c r="BE4671" i="1"/>
  <c r="AY4672" i="1"/>
  <c r="AZ4672" i="1"/>
  <c r="BA4672" i="1"/>
  <c r="BB4672" i="1"/>
  <c r="BC4672" i="1"/>
  <c r="BE4672" i="1"/>
  <c r="AY4673" i="1"/>
  <c r="AZ4673" i="1"/>
  <c r="BI4673" i="1" s="1"/>
  <c r="BA4673" i="1"/>
  <c r="BB4673" i="1"/>
  <c r="BC4673" i="1"/>
  <c r="BE4673" i="1"/>
  <c r="AY4674" i="1"/>
  <c r="AZ4674" i="1"/>
  <c r="BA4674" i="1"/>
  <c r="BB4674" i="1"/>
  <c r="BC4674" i="1"/>
  <c r="BE4674" i="1"/>
  <c r="AY4675" i="1"/>
  <c r="AZ4675" i="1"/>
  <c r="BA4675" i="1"/>
  <c r="BB4675" i="1"/>
  <c r="BC4675" i="1"/>
  <c r="BE4675" i="1"/>
  <c r="AY4676" i="1"/>
  <c r="AZ4676" i="1"/>
  <c r="BA4676" i="1"/>
  <c r="BB4676" i="1"/>
  <c r="BC4676" i="1"/>
  <c r="BE4676" i="1"/>
  <c r="AY4677" i="1"/>
  <c r="AZ4677" i="1"/>
  <c r="BI4677" i="1" s="1"/>
  <c r="BA4677" i="1"/>
  <c r="BB4677" i="1"/>
  <c r="BC4677" i="1"/>
  <c r="BE4677" i="1"/>
  <c r="AY4678" i="1"/>
  <c r="AZ4678" i="1"/>
  <c r="BA4678" i="1"/>
  <c r="BB4678" i="1"/>
  <c r="BC4678" i="1"/>
  <c r="BE4678" i="1"/>
  <c r="AY4679" i="1"/>
  <c r="AZ4679" i="1"/>
  <c r="BA4679" i="1"/>
  <c r="BB4679" i="1"/>
  <c r="BC4679" i="1"/>
  <c r="BE4679" i="1"/>
  <c r="AY4680" i="1"/>
  <c r="AZ4680" i="1"/>
  <c r="BA4680" i="1"/>
  <c r="BB4680" i="1"/>
  <c r="BC4680" i="1"/>
  <c r="BE4680" i="1"/>
  <c r="AY4681" i="1"/>
  <c r="AZ4681" i="1"/>
  <c r="BI4681" i="1" s="1"/>
  <c r="BA4681" i="1"/>
  <c r="BB4681" i="1"/>
  <c r="BC4681" i="1"/>
  <c r="BE4681" i="1"/>
  <c r="AY4682" i="1"/>
  <c r="AZ4682" i="1"/>
  <c r="BA4682" i="1"/>
  <c r="BB4682" i="1"/>
  <c r="BC4682" i="1"/>
  <c r="BE4682" i="1"/>
  <c r="AY4683" i="1"/>
  <c r="AZ4683" i="1"/>
  <c r="BA4683" i="1"/>
  <c r="BB4683" i="1"/>
  <c r="BC4683" i="1"/>
  <c r="BE4683" i="1"/>
  <c r="AY4684" i="1"/>
  <c r="AZ4684" i="1"/>
  <c r="BI4684" i="1" s="1"/>
  <c r="BA4684" i="1"/>
  <c r="BB4684" i="1"/>
  <c r="BC4684" i="1"/>
  <c r="BE4684" i="1"/>
  <c r="AY4685" i="1"/>
  <c r="AZ4685" i="1"/>
  <c r="BA4685" i="1"/>
  <c r="BB4685" i="1"/>
  <c r="BC4685" i="1"/>
  <c r="BE4685" i="1"/>
  <c r="AY4686" i="1"/>
  <c r="AZ4686" i="1"/>
  <c r="BA4686" i="1"/>
  <c r="BB4686" i="1"/>
  <c r="BC4686" i="1"/>
  <c r="BE4686" i="1"/>
  <c r="AY4687" i="1"/>
  <c r="AZ4687" i="1"/>
  <c r="BA4687" i="1"/>
  <c r="BB4687" i="1"/>
  <c r="BC4687" i="1"/>
  <c r="BE4687" i="1"/>
  <c r="AY4688" i="1"/>
  <c r="AZ4688" i="1"/>
  <c r="BA4688" i="1"/>
  <c r="BB4688" i="1"/>
  <c r="BC4688" i="1"/>
  <c r="BE4688" i="1"/>
  <c r="AY4689" i="1"/>
  <c r="AZ4689" i="1"/>
  <c r="BA4689" i="1"/>
  <c r="BB4689" i="1"/>
  <c r="BC4689" i="1"/>
  <c r="BE4689" i="1"/>
  <c r="AY4690" i="1"/>
  <c r="AZ4690" i="1"/>
  <c r="BA4690" i="1"/>
  <c r="BB4690" i="1"/>
  <c r="BC4690" i="1"/>
  <c r="BE4690" i="1"/>
  <c r="AY4691" i="1"/>
  <c r="AZ4691" i="1"/>
  <c r="BA4691" i="1"/>
  <c r="BB4691" i="1"/>
  <c r="BC4691" i="1"/>
  <c r="BE4691" i="1"/>
  <c r="AY4692" i="1"/>
  <c r="AZ4692" i="1"/>
  <c r="BA4692" i="1"/>
  <c r="BB4692" i="1"/>
  <c r="BC4692" i="1"/>
  <c r="BE4692" i="1"/>
  <c r="AY4693" i="1"/>
  <c r="AZ4693" i="1"/>
  <c r="BA4693" i="1"/>
  <c r="BB4693" i="1"/>
  <c r="BC4693" i="1"/>
  <c r="BE4693" i="1"/>
  <c r="AY4694" i="1"/>
  <c r="AZ4694" i="1"/>
  <c r="BA4694" i="1"/>
  <c r="BB4694" i="1"/>
  <c r="BC4694" i="1"/>
  <c r="BE4694" i="1"/>
  <c r="AY4695" i="1"/>
  <c r="AZ4695" i="1"/>
  <c r="BA4695" i="1"/>
  <c r="BB4695" i="1"/>
  <c r="BC4695" i="1"/>
  <c r="BE4695" i="1"/>
  <c r="AY4696" i="1"/>
  <c r="AZ4696" i="1"/>
  <c r="BI4696" i="1" s="1"/>
  <c r="BA4696" i="1"/>
  <c r="BB4696" i="1"/>
  <c r="BC4696" i="1"/>
  <c r="BE4696" i="1"/>
  <c r="AY4697" i="1"/>
  <c r="AZ4697" i="1"/>
  <c r="BA4697" i="1"/>
  <c r="BB4697" i="1"/>
  <c r="BI4697" i="1" s="1"/>
  <c r="BC4697" i="1"/>
  <c r="BE4697" i="1"/>
  <c r="AY4698" i="1"/>
  <c r="AZ4698" i="1"/>
  <c r="BA4698" i="1"/>
  <c r="BB4698" i="1"/>
  <c r="BC4698" i="1"/>
  <c r="BE4698" i="1"/>
  <c r="AY4699" i="1"/>
  <c r="AZ4699" i="1"/>
  <c r="BI4699" i="1" s="1"/>
  <c r="BA4699" i="1"/>
  <c r="BB4699" i="1"/>
  <c r="BC4699" i="1"/>
  <c r="BE4699" i="1"/>
  <c r="AY4700" i="1"/>
  <c r="AZ4700" i="1"/>
  <c r="BA4700" i="1"/>
  <c r="BB4700" i="1"/>
  <c r="BI4700" i="1" s="1"/>
  <c r="BC4700" i="1"/>
  <c r="BE4700" i="1"/>
  <c r="AY4701" i="1"/>
  <c r="AZ4701" i="1"/>
  <c r="BI4701" i="1" s="1"/>
  <c r="BA4701" i="1"/>
  <c r="BB4701" i="1"/>
  <c r="BC4701" i="1"/>
  <c r="BE4701" i="1"/>
  <c r="AY4702" i="1"/>
  <c r="AZ4702" i="1"/>
  <c r="BA4702" i="1"/>
  <c r="BB4702" i="1"/>
  <c r="BC4702" i="1"/>
  <c r="BE4702" i="1"/>
  <c r="AY4703" i="1"/>
  <c r="AZ4703" i="1"/>
  <c r="BA4703" i="1"/>
  <c r="BB4703" i="1"/>
  <c r="BC4703" i="1"/>
  <c r="BE4703" i="1"/>
  <c r="AY4704" i="1"/>
  <c r="AZ4704" i="1"/>
  <c r="BA4704" i="1"/>
  <c r="BB4704" i="1"/>
  <c r="BI4704" i="1" s="1"/>
  <c r="BC4704" i="1"/>
  <c r="BE4704" i="1"/>
  <c r="AY4705" i="1"/>
  <c r="AZ4705" i="1"/>
  <c r="BA4705" i="1"/>
  <c r="BB4705" i="1"/>
  <c r="BC4705" i="1"/>
  <c r="BE4705" i="1"/>
  <c r="AY4706" i="1"/>
  <c r="AZ4706" i="1"/>
  <c r="BA4706" i="1"/>
  <c r="BB4706" i="1"/>
  <c r="BC4706" i="1"/>
  <c r="BE4706" i="1"/>
  <c r="AY4707" i="1"/>
  <c r="AZ4707" i="1"/>
  <c r="BA4707" i="1"/>
  <c r="BB4707" i="1"/>
  <c r="BC4707" i="1"/>
  <c r="BE4707" i="1"/>
  <c r="AY4708" i="1"/>
  <c r="AZ4708" i="1"/>
  <c r="BA4708" i="1"/>
  <c r="BB4708" i="1"/>
  <c r="BI4708" i="1" s="1"/>
  <c r="BC4708" i="1"/>
  <c r="BE4708" i="1"/>
  <c r="AY4709" i="1"/>
  <c r="AZ4709" i="1"/>
  <c r="BA4709" i="1"/>
  <c r="BB4709" i="1"/>
  <c r="BC4709" i="1"/>
  <c r="BE4709" i="1"/>
  <c r="AY4710" i="1"/>
  <c r="AZ4710" i="1"/>
  <c r="BA4710" i="1"/>
  <c r="BB4710" i="1"/>
  <c r="BC4710" i="1"/>
  <c r="BE4710" i="1"/>
  <c r="AY4711" i="1"/>
  <c r="AZ4711" i="1"/>
  <c r="BA4711" i="1"/>
  <c r="BB4711" i="1"/>
  <c r="BC4711" i="1"/>
  <c r="BE4711" i="1"/>
  <c r="AY4712" i="1"/>
  <c r="AZ4712" i="1"/>
  <c r="BA4712" i="1"/>
  <c r="BB4712" i="1"/>
  <c r="BI4712" i="1" s="1"/>
  <c r="BC4712" i="1"/>
  <c r="BE4712" i="1"/>
  <c r="AY4713" i="1"/>
  <c r="AZ4713" i="1"/>
  <c r="BA4713" i="1"/>
  <c r="BB4713" i="1"/>
  <c r="BC4713" i="1"/>
  <c r="BE4713" i="1"/>
  <c r="AY4714" i="1"/>
  <c r="AZ4714" i="1"/>
  <c r="BA4714" i="1"/>
  <c r="BB4714" i="1"/>
  <c r="BC4714" i="1"/>
  <c r="BE4714" i="1"/>
  <c r="AY4715" i="1"/>
  <c r="AZ4715" i="1"/>
  <c r="BI4715" i="1" s="1"/>
  <c r="BA4715" i="1"/>
  <c r="BB4715" i="1"/>
  <c r="BC4715" i="1"/>
  <c r="BE4715" i="1"/>
  <c r="AY4716" i="1"/>
  <c r="AZ4716" i="1"/>
  <c r="BA4716" i="1"/>
  <c r="BB4716" i="1"/>
  <c r="BC4716" i="1"/>
  <c r="BE4716" i="1"/>
  <c r="BI4716" i="1"/>
  <c r="AY4717" i="1"/>
  <c r="AZ4717" i="1"/>
  <c r="BA4717" i="1"/>
  <c r="BB4717" i="1"/>
  <c r="BI4717" i="1" s="1"/>
  <c r="BC4717" i="1"/>
  <c r="BE4717" i="1"/>
  <c r="AY4718" i="1"/>
  <c r="AZ4718" i="1"/>
  <c r="BA4718" i="1"/>
  <c r="BB4718" i="1"/>
  <c r="BC4718" i="1"/>
  <c r="BE4718" i="1"/>
  <c r="AY4719" i="1"/>
  <c r="AZ4719" i="1"/>
  <c r="BA4719" i="1"/>
  <c r="BB4719" i="1"/>
  <c r="BC4719" i="1"/>
  <c r="BE4719" i="1"/>
  <c r="AY4720" i="1"/>
  <c r="AZ4720" i="1"/>
  <c r="BA4720" i="1"/>
  <c r="BB4720" i="1"/>
  <c r="BC4720" i="1"/>
  <c r="BE4720" i="1"/>
  <c r="AY4721" i="1"/>
  <c r="AZ4721" i="1"/>
  <c r="BA4721" i="1"/>
  <c r="BB4721" i="1"/>
  <c r="BI4721" i="1" s="1"/>
  <c r="BC4721" i="1"/>
  <c r="BE4721" i="1"/>
  <c r="AY4722" i="1"/>
  <c r="AZ4722" i="1"/>
  <c r="BA4722" i="1"/>
  <c r="BB4722" i="1"/>
  <c r="BC4722" i="1"/>
  <c r="BE4722" i="1"/>
  <c r="AY4723" i="1"/>
  <c r="AZ4723" i="1"/>
  <c r="BA4723" i="1"/>
  <c r="BB4723" i="1"/>
  <c r="BC4723" i="1"/>
  <c r="BE4723" i="1"/>
  <c r="AY4724" i="1"/>
  <c r="AZ4724" i="1"/>
  <c r="BA4724" i="1"/>
  <c r="BB4724" i="1"/>
  <c r="BC4724" i="1"/>
  <c r="BE4724" i="1"/>
  <c r="AY4725" i="1"/>
  <c r="AZ4725" i="1"/>
  <c r="BA4725" i="1"/>
  <c r="BB4725" i="1"/>
  <c r="BC4725" i="1"/>
  <c r="BE4725" i="1"/>
  <c r="AY4726" i="1"/>
  <c r="AZ4726" i="1"/>
  <c r="BA4726" i="1"/>
  <c r="BB4726" i="1"/>
  <c r="BC4726" i="1"/>
  <c r="BE4726" i="1"/>
  <c r="AY4727" i="1"/>
  <c r="AZ4727" i="1"/>
  <c r="BA4727" i="1"/>
  <c r="BB4727" i="1"/>
  <c r="BC4727" i="1"/>
  <c r="BE4727" i="1"/>
  <c r="AY4728" i="1"/>
  <c r="AZ4728" i="1"/>
  <c r="BI4728" i="1" s="1"/>
  <c r="BA4728" i="1"/>
  <c r="BB4728" i="1"/>
  <c r="BC4728" i="1"/>
  <c r="BE4728" i="1"/>
  <c r="AY4729" i="1"/>
  <c r="AZ4729" i="1"/>
  <c r="BA4729" i="1"/>
  <c r="BB4729" i="1"/>
  <c r="BC4729" i="1"/>
  <c r="BE4729" i="1"/>
  <c r="AY4730" i="1"/>
  <c r="AZ4730" i="1"/>
  <c r="BA4730" i="1"/>
  <c r="BB4730" i="1"/>
  <c r="BC4730" i="1"/>
  <c r="BE4730" i="1"/>
  <c r="AY4731" i="1"/>
  <c r="AZ4731" i="1"/>
  <c r="BA4731" i="1"/>
  <c r="BB4731" i="1"/>
  <c r="BC4731" i="1"/>
  <c r="BE4731" i="1"/>
  <c r="BI4731" i="1"/>
  <c r="AY4732" i="1"/>
  <c r="AZ4732" i="1"/>
  <c r="BA4732" i="1"/>
  <c r="BB4732" i="1"/>
  <c r="BI4732" i="1" s="1"/>
  <c r="BC4732" i="1"/>
  <c r="BE4732" i="1"/>
  <c r="AY4733" i="1"/>
  <c r="AZ4733" i="1"/>
  <c r="BA4733" i="1"/>
  <c r="BB4733" i="1"/>
  <c r="BC4733" i="1"/>
  <c r="BE4733" i="1"/>
  <c r="AY4734" i="1"/>
  <c r="AZ4734" i="1"/>
  <c r="BA4734" i="1"/>
  <c r="BB4734" i="1"/>
  <c r="BC4734" i="1"/>
  <c r="BE4734" i="1"/>
  <c r="AY4735" i="1"/>
  <c r="AZ4735" i="1"/>
  <c r="BI4735" i="1" s="1"/>
  <c r="BA4735" i="1"/>
  <c r="BB4735" i="1"/>
  <c r="BC4735" i="1"/>
  <c r="BE4735" i="1"/>
  <c r="AY4736" i="1"/>
  <c r="AZ4736" i="1"/>
  <c r="BA4736" i="1"/>
  <c r="BB4736" i="1"/>
  <c r="BI4736" i="1" s="1"/>
  <c r="BC4736" i="1"/>
  <c r="BE4736" i="1"/>
  <c r="AY4737" i="1"/>
  <c r="AZ4737" i="1"/>
  <c r="BI4737" i="1" s="1"/>
  <c r="BA4737" i="1"/>
  <c r="BB4737" i="1"/>
  <c r="BC4737" i="1"/>
  <c r="BE4737" i="1"/>
  <c r="AY4738" i="1"/>
  <c r="AZ4738" i="1"/>
  <c r="BA4738" i="1"/>
  <c r="BB4738" i="1"/>
  <c r="BC4738" i="1"/>
  <c r="BE4738" i="1"/>
  <c r="AY4739" i="1"/>
  <c r="AZ4739" i="1"/>
  <c r="BA4739" i="1"/>
  <c r="BB4739" i="1"/>
  <c r="BC4739" i="1"/>
  <c r="BE4739" i="1"/>
  <c r="AY4740" i="1"/>
  <c r="AZ4740" i="1"/>
  <c r="BA4740" i="1"/>
  <c r="BB4740" i="1"/>
  <c r="BC4740" i="1"/>
  <c r="BE4740" i="1"/>
  <c r="AY4741" i="1"/>
  <c r="AZ4741" i="1"/>
  <c r="BA4741" i="1"/>
  <c r="BB4741" i="1"/>
  <c r="BI4741" i="1" s="1"/>
  <c r="BC4741" i="1"/>
  <c r="BE4741" i="1"/>
  <c r="AY4742" i="1"/>
  <c r="AZ4742" i="1"/>
  <c r="BA4742" i="1"/>
  <c r="BB4742" i="1"/>
  <c r="BC4742" i="1"/>
  <c r="BE4742" i="1"/>
  <c r="AY4743" i="1"/>
  <c r="AZ4743" i="1"/>
  <c r="BA4743" i="1"/>
  <c r="BB4743" i="1"/>
  <c r="BC4743" i="1"/>
  <c r="BE4743" i="1"/>
  <c r="AY4744" i="1"/>
  <c r="AZ4744" i="1"/>
  <c r="BA4744" i="1"/>
  <c r="BB4744" i="1"/>
  <c r="BC4744" i="1"/>
  <c r="BE4744" i="1"/>
  <c r="BI4744" i="1"/>
  <c r="AY4745" i="1"/>
  <c r="AZ4745" i="1"/>
  <c r="BA4745" i="1"/>
  <c r="BB4745" i="1"/>
  <c r="BC4745" i="1"/>
  <c r="BE4745" i="1"/>
  <c r="AY4746" i="1"/>
  <c r="AZ4746" i="1"/>
  <c r="BA4746" i="1"/>
  <c r="BB4746" i="1"/>
  <c r="BC4746" i="1"/>
  <c r="BE4746" i="1"/>
  <c r="AY4747" i="1"/>
  <c r="AZ4747" i="1"/>
  <c r="BA4747" i="1"/>
  <c r="BB4747" i="1"/>
  <c r="BI4747" i="1" s="1"/>
  <c r="BC4747" i="1"/>
  <c r="BE4747" i="1"/>
  <c r="AY4748" i="1"/>
  <c r="AZ4748" i="1"/>
  <c r="BA4748" i="1"/>
  <c r="BB4748" i="1"/>
  <c r="BI4748" i="1" s="1"/>
  <c r="BC4748" i="1"/>
  <c r="BE4748" i="1"/>
  <c r="AY4749" i="1"/>
  <c r="AZ4749" i="1"/>
  <c r="BA4749" i="1"/>
  <c r="BB4749" i="1"/>
  <c r="BC4749" i="1"/>
  <c r="BE4749" i="1"/>
  <c r="AY4750" i="1"/>
  <c r="AZ4750" i="1"/>
  <c r="BA4750" i="1"/>
  <c r="BB4750" i="1"/>
  <c r="BC4750" i="1"/>
  <c r="BE4750" i="1"/>
  <c r="AY4751" i="1"/>
  <c r="AZ4751" i="1"/>
  <c r="BA4751" i="1"/>
  <c r="BB4751" i="1"/>
  <c r="BC4751" i="1"/>
  <c r="BE4751" i="1"/>
  <c r="AY4752" i="1"/>
  <c r="AZ4752" i="1"/>
  <c r="BA4752" i="1"/>
  <c r="BB4752" i="1"/>
  <c r="BI4752" i="1" s="1"/>
  <c r="BC4752" i="1"/>
  <c r="BE4752" i="1"/>
  <c r="AY4753" i="1"/>
  <c r="AZ4753" i="1"/>
  <c r="BA4753" i="1"/>
  <c r="BB4753" i="1"/>
  <c r="BC4753" i="1"/>
  <c r="BE4753" i="1"/>
  <c r="AY4754" i="1"/>
  <c r="AZ4754" i="1"/>
  <c r="BA4754" i="1"/>
  <c r="BB4754" i="1"/>
  <c r="BC4754" i="1"/>
  <c r="BE4754" i="1"/>
  <c r="AY4755" i="1"/>
  <c r="AZ4755" i="1"/>
  <c r="BA4755" i="1"/>
  <c r="BB4755" i="1"/>
  <c r="BC4755" i="1"/>
  <c r="BE4755" i="1"/>
  <c r="AY4756" i="1"/>
  <c r="AZ4756" i="1"/>
  <c r="BA4756" i="1"/>
  <c r="BB4756" i="1"/>
  <c r="BI4756" i="1" s="1"/>
  <c r="BC4756" i="1"/>
  <c r="BE4756" i="1"/>
  <c r="AY4757" i="1"/>
  <c r="AZ4757" i="1"/>
  <c r="BA4757" i="1"/>
  <c r="BB4757" i="1"/>
  <c r="BC4757" i="1"/>
  <c r="BE4757" i="1"/>
  <c r="AY4758" i="1"/>
  <c r="AZ4758" i="1"/>
  <c r="BA4758" i="1"/>
  <c r="BB4758" i="1"/>
  <c r="BC4758" i="1"/>
  <c r="BE4758" i="1"/>
  <c r="AY4759" i="1"/>
  <c r="AZ4759" i="1"/>
  <c r="BA4759" i="1"/>
  <c r="BB4759" i="1"/>
  <c r="BC4759" i="1"/>
  <c r="BE4759" i="1"/>
  <c r="AY4760" i="1"/>
  <c r="AZ4760" i="1"/>
  <c r="BA4760" i="1"/>
  <c r="BB4760" i="1"/>
  <c r="BI4760" i="1" s="1"/>
  <c r="BC4760" i="1"/>
  <c r="BE4760" i="1"/>
  <c r="AY4761" i="1"/>
  <c r="AZ4761" i="1"/>
  <c r="BA4761" i="1"/>
  <c r="BB4761" i="1"/>
  <c r="BC4761" i="1"/>
  <c r="BE4761" i="1"/>
  <c r="AY4762" i="1"/>
  <c r="AZ4762" i="1"/>
  <c r="BA4762" i="1"/>
  <c r="BB4762" i="1"/>
  <c r="BC4762" i="1"/>
  <c r="BE4762" i="1"/>
  <c r="AY4763" i="1"/>
  <c r="AZ4763" i="1"/>
  <c r="BA4763" i="1"/>
  <c r="BB4763" i="1"/>
  <c r="BC4763" i="1"/>
  <c r="BE4763" i="1"/>
  <c r="AY4764" i="1"/>
  <c r="AZ4764" i="1"/>
  <c r="BA4764" i="1"/>
  <c r="BB4764" i="1"/>
  <c r="BI4764" i="1" s="1"/>
  <c r="BC4764" i="1"/>
  <c r="BE4764" i="1"/>
  <c r="AY4765" i="1"/>
  <c r="AZ4765" i="1"/>
  <c r="BA4765" i="1"/>
  <c r="BB4765" i="1"/>
  <c r="BC4765" i="1"/>
  <c r="BE4765" i="1"/>
  <c r="AY4766" i="1"/>
  <c r="AZ4766" i="1"/>
  <c r="BA4766" i="1"/>
  <c r="BB4766" i="1"/>
  <c r="BC4766" i="1"/>
  <c r="BE4766" i="1"/>
  <c r="AY4767" i="1"/>
  <c r="AZ4767" i="1"/>
  <c r="BA4767" i="1"/>
  <c r="BB4767" i="1"/>
  <c r="BC4767" i="1"/>
  <c r="BE4767" i="1"/>
  <c r="AY4768" i="1"/>
  <c r="AZ4768" i="1"/>
  <c r="BA4768" i="1"/>
  <c r="BB4768" i="1"/>
  <c r="BI4768" i="1" s="1"/>
  <c r="BC4768" i="1"/>
  <c r="BE4768" i="1"/>
  <c r="AY4769" i="1"/>
  <c r="AZ4769" i="1"/>
  <c r="BA4769" i="1"/>
  <c r="BB4769" i="1"/>
  <c r="BC4769" i="1"/>
  <c r="BE4769" i="1"/>
  <c r="AY4770" i="1"/>
  <c r="AZ4770" i="1"/>
  <c r="BA4770" i="1"/>
  <c r="BB4770" i="1"/>
  <c r="BC4770" i="1"/>
  <c r="BE4770" i="1"/>
  <c r="AY4771" i="1"/>
  <c r="AZ4771" i="1"/>
  <c r="BA4771" i="1"/>
  <c r="BB4771" i="1"/>
  <c r="BC4771" i="1"/>
  <c r="BE4771" i="1"/>
  <c r="AY4772" i="1"/>
  <c r="AZ4772" i="1"/>
  <c r="BA4772" i="1"/>
  <c r="BB4772" i="1"/>
  <c r="BI4772" i="1" s="1"/>
  <c r="BC4772" i="1"/>
  <c r="BE4772" i="1"/>
  <c r="AY4773" i="1"/>
  <c r="AZ4773" i="1"/>
  <c r="BA4773" i="1"/>
  <c r="BB4773" i="1"/>
  <c r="BC4773" i="1"/>
  <c r="BE4773" i="1"/>
  <c r="AY4774" i="1"/>
  <c r="AZ4774" i="1"/>
  <c r="BA4774" i="1"/>
  <c r="BB4774" i="1"/>
  <c r="BC4774" i="1"/>
  <c r="BE4774" i="1"/>
  <c r="AY4775" i="1"/>
  <c r="AZ4775" i="1"/>
  <c r="BA4775" i="1"/>
  <c r="BB4775" i="1"/>
  <c r="BC4775" i="1"/>
  <c r="BE4775" i="1"/>
  <c r="AY4776" i="1"/>
  <c r="AZ4776" i="1"/>
  <c r="BA4776" i="1"/>
  <c r="BB4776" i="1"/>
  <c r="BI4776" i="1" s="1"/>
  <c r="BC4776" i="1"/>
  <c r="BE4776" i="1"/>
  <c r="AY4777" i="1"/>
  <c r="AZ4777" i="1"/>
  <c r="BA4777" i="1"/>
  <c r="BB4777" i="1"/>
  <c r="BC4777" i="1"/>
  <c r="BE4777" i="1"/>
  <c r="AY4778" i="1"/>
  <c r="AZ4778" i="1"/>
  <c r="BA4778" i="1"/>
  <c r="BB4778" i="1"/>
  <c r="BC4778" i="1"/>
  <c r="BE4778" i="1"/>
  <c r="AY4779" i="1"/>
  <c r="AZ4779" i="1"/>
  <c r="BA4779" i="1"/>
  <c r="BB4779" i="1"/>
  <c r="BC4779" i="1"/>
  <c r="BE4779" i="1"/>
  <c r="AY4780" i="1"/>
  <c r="AZ4780" i="1"/>
  <c r="BA4780" i="1"/>
  <c r="BB4780" i="1"/>
  <c r="BI4780" i="1" s="1"/>
  <c r="BC4780" i="1"/>
  <c r="BE4780" i="1"/>
  <c r="AY4781" i="1"/>
  <c r="AZ4781" i="1"/>
  <c r="BA4781" i="1"/>
  <c r="BB4781" i="1"/>
  <c r="BI4781" i="1" s="1"/>
  <c r="BC4781" i="1"/>
  <c r="BE4781" i="1"/>
  <c r="AY4782" i="1"/>
  <c r="AZ4782" i="1"/>
  <c r="BA4782" i="1"/>
  <c r="BB4782" i="1"/>
  <c r="BC4782" i="1"/>
  <c r="BE4782" i="1"/>
  <c r="AY4783" i="1"/>
  <c r="AZ4783" i="1"/>
  <c r="BA4783" i="1"/>
  <c r="BB4783" i="1"/>
  <c r="BC4783" i="1"/>
  <c r="BE4783" i="1"/>
  <c r="AY4784" i="1"/>
  <c r="AZ4784" i="1"/>
  <c r="BI4784" i="1" s="1"/>
  <c r="BA4784" i="1"/>
  <c r="BB4784" i="1"/>
  <c r="BC4784" i="1"/>
  <c r="BE4784" i="1"/>
  <c r="AY4785" i="1"/>
  <c r="AZ4785" i="1"/>
  <c r="BA4785" i="1"/>
  <c r="BB4785" i="1"/>
  <c r="BC4785" i="1"/>
  <c r="BE4785" i="1"/>
  <c r="AY4786" i="1"/>
  <c r="AZ4786" i="1"/>
  <c r="BA4786" i="1"/>
  <c r="BB4786" i="1"/>
  <c r="BC4786" i="1"/>
  <c r="BE4786" i="1"/>
  <c r="AY4787" i="1"/>
  <c r="AZ4787" i="1"/>
  <c r="BA4787" i="1"/>
  <c r="BB4787" i="1"/>
  <c r="BC4787" i="1"/>
  <c r="BE4787" i="1"/>
  <c r="AY4788" i="1"/>
  <c r="AZ4788" i="1"/>
  <c r="BI4788" i="1" s="1"/>
  <c r="BA4788" i="1"/>
  <c r="BB4788" i="1"/>
  <c r="BC4788" i="1"/>
  <c r="BE4788" i="1"/>
  <c r="AY4789" i="1"/>
  <c r="AZ4789" i="1"/>
  <c r="BA4789" i="1"/>
  <c r="BB4789" i="1"/>
  <c r="BC4789" i="1"/>
  <c r="BE4789" i="1"/>
  <c r="AY4790" i="1"/>
  <c r="AZ4790" i="1"/>
  <c r="BA4790" i="1"/>
  <c r="BB4790" i="1"/>
  <c r="BC4790" i="1"/>
  <c r="BE4790" i="1"/>
  <c r="AY4791" i="1"/>
  <c r="AZ4791" i="1"/>
  <c r="BA4791" i="1"/>
  <c r="BB4791" i="1"/>
  <c r="BC4791" i="1"/>
  <c r="BE4791" i="1"/>
  <c r="AY4792" i="1"/>
  <c r="AZ4792" i="1"/>
  <c r="BI4792" i="1" s="1"/>
  <c r="BA4792" i="1"/>
  <c r="BB4792" i="1"/>
  <c r="BC4792" i="1"/>
  <c r="BE4792" i="1"/>
  <c r="AY4793" i="1"/>
  <c r="AZ4793" i="1"/>
  <c r="BA4793" i="1"/>
  <c r="BB4793" i="1"/>
  <c r="BI4793" i="1" s="1"/>
  <c r="BC4793" i="1"/>
  <c r="BE4793" i="1"/>
  <c r="AY4794" i="1"/>
  <c r="AZ4794" i="1"/>
  <c r="BA4794" i="1"/>
  <c r="BB4794" i="1"/>
  <c r="BC4794" i="1"/>
  <c r="BE4794" i="1"/>
  <c r="AY4795" i="1"/>
  <c r="AZ4795" i="1"/>
  <c r="BA4795" i="1"/>
  <c r="BB4795" i="1"/>
  <c r="BC4795" i="1"/>
  <c r="BE4795" i="1"/>
  <c r="AY4796" i="1"/>
  <c r="AZ4796" i="1"/>
  <c r="BA4796" i="1"/>
  <c r="BB4796" i="1"/>
  <c r="BC4796" i="1"/>
  <c r="BE4796" i="1"/>
  <c r="AY4797" i="1"/>
  <c r="AZ4797" i="1"/>
  <c r="BA4797" i="1"/>
  <c r="BB4797" i="1"/>
  <c r="BI4797" i="1" s="1"/>
  <c r="BC4797" i="1"/>
  <c r="BE4797" i="1"/>
  <c r="AY4798" i="1"/>
  <c r="AZ4798" i="1"/>
  <c r="BA4798" i="1"/>
  <c r="BB4798" i="1"/>
  <c r="BC4798" i="1"/>
  <c r="BE4798" i="1"/>
  <c r="AY4799" i="1"/>
  <c r="AZ4799" i="1"/>
  <c r="BA4799" i="1"/>
  <c r="BB4799" i="1"/>
  <c r="BC4799" i="1"/>
  <c r="BE4799" i="1"/>
  <c r="AY4800" i="1"/>
  <c r="AZ4800" i="1"/>
  <c r="BA4800" i="1"/>
  <c r="BB4800" i="1"/>
  <c r="BC4800" i="1"/>
  <c r="BE4800" i="1"/>
  <c r="AY4801" i="1"/>
  <c r="AZ4801" i="1"/>
  <c r="BA4801" i="1"/>
  <c r="BB4801" i="1"/>
  <c r="BC4801" i="1"/>
  <c r="BE4801" i="1"/>
  <c r="AY4802" i="1"/>
  <c r="AZ4802" i="1"/>
  <c r="BA4802" i="1"/>
  <c r="BB4802" i="1"/>
  <c r="BC4802" i="1"/>
  <c r="BE4802" i="1"/>
  <c r="AY4803" i="1"/>
  <c r="AZ4803" i="1"/>
  <c r="BA4803" i="1"/>
  <c r="BB4803" i="1"/>
  <c r="BC4803" i="1"/>
  <c r="BE4803" i="1"/>
  <c r="AY4804" i="1"/>
  <c r="AZ4804" i="1"/>
  <c r="BI4804" i="1" s="1"/>
  <c r="BA4804" i="1"/>
  <c r="BB4804" i="1"/>
  <c r="BC4804" i="1"/>
  <c r="BE4804" i="1"/>
  <c r="AY4805" i="1"/>
  <c r="AZ4805" i="1"/>
  <c r="BA4805" i="1"/>
  <c r="BB4805" i="1"/>
  <c r="BC4805" i="1"/>
  <c r="BE4805" i="1"/>
  <c r="AY4806" i="1"/>
  <c r="AZ4806" i="1"/>
  <c r="BA4806" i="1"/>
  <c r="BB4806" i="1"/>
  <c r="BC4806" i="1"/>
  <c r="BE4806" i="1"/>
  <c r="AY4807" i="1"/>
  <c r="AZ4807" i="1"/>
  <c r="BA4807" i="1"/>
  <c r="BB4807" i="1"/>
  <c r="BC4807" i="1"/>
  <c r="BE4807" i="1"/>
  <c r="AY4808" i="1"/>
  <c r="AZ4808" i="1"/>
  <c r="BI4808" i="1" s="1"/>
  <c r="BA4808" i="1"/>
  <c r="BB4808" i="1"/>
  <c r="BC4808" i="1"/>
  <c r="BE4808" i="1"/>
  <c r="AY4809" i="1"/>
  <c r="AZ4809" i="1"/>
  <c r="BA4809" i="1"/>
  <c r="BB4809" i="1"/>
  <c r="BI4809" i="1" s="1"/>
  <c r="BC4809" i="1"/>
  <c r="BE4809" i="1"/>
  <c r="AY4810" i="1"/>
  <c r="AZ4810" i="1"/>
  <c r="BA4810" i="1"/>
  <c r="BB4810" i="1"/>
  <c r="BC4810" i="1"/>
  <c r="BE4810" i="1"/>
  <c r="AY4811" i="1"/>
  <c r="AZ4811" i="1"/>
  <c r="BA4811" i="1"/>
  <c r="BB4811" i="1"/>
  <c r="BC4811" i="1"/>
  <c r="BE4811" i="1"/>
  <c r="AY4812" i="1"/>
  <c r="AZ4812" i="1"/>
  <c r="BA4812" i="1"/>
  <c r="BB4812" i="1"/>
  <c r="BC4812" i="1"/>
  <c r="BE4812" i="1"/>
  <c r="AY4813" i="1"/>
  <c r="AZ4813" i="1"/>
  <c r="BA4813" i="1"/>
  <c r="BB4813" i="1"/>
  <c r="BI4813" i="1" s="1"/>
  <c r="BC4813" i="1"/>
  <c r="BE4813" i="1"/>
  <c r="AY4814" i="1"/>
  <c r="AZ4814" i="1"/>
  <c r="BA4814" i="1"/>
  <c r="BB4814" i="1"/>
  <c r="BC4814" i="1"/>
  <c r="BE4814" i="1"/>
  <c r="AY4815" i="1"/>
  <c r="AZ4815" i="1"/>
  <c r="BA4815" i="1"/>
  <c r="BB4815" i="1"/>
  <c r="BC4815" i="1"/>
  <c r="BE4815" i="1"/>
  <c r="AY4816" i="1"/>
  <c r="AZ4816" i="1"/>
  <c r="BA4816" i="1"/>
  <c r="BB4816" i="1"/>
  <c r="BC4816" i="1"/>
  <c r="BE4816" i="1"/>
  <c r="AY4817" i="1"/>
  <c r="AZ4817" i="1"/>
  <c r="BA4817" i="1"/>
  <c r="BB4817" i="1"/>
  <c r="BC4817" i="1"/>
  <c r="BE4817" i="1"/>
  <c r="AY4818" i="1"/>
  <c r="AZ4818" i="1"/>
  <c r="BA4818" i="1"/>
  <c r="BB4818" i="1"/>
  <c r="BC4818" i="1"/>
  <c r="BE4818" i="1"/>
  <c r="AY4819" i="1"/>
  <c r="AZ4819" i="1"/>
  <c r="BA4819" i="1"/>
  <c r="BB4819" i="1"/>
  <c r="BC4819" i="1"/>
  <c r="BE4819" i="1"/>
  <c r="AY4820" i="1"/>
  <c r="AZ4820" i="1"/>
  <c r="BA4820" i="1"/>
  <c r="BB4820" i="1"/>
  <c r="BC4820" i="1"/>
  <c r="BE4820" i="1"/>
  <c r="AY4821" i="1"/>
  <c r="AZ4821" i="1"/>
  <c r="BA4821" i="1"/>
  <c r="BB4821" i="1"/>
  <c r="BC4821" i="1"/>
  <c r="BE4821" i="1"/>
  <c r="AY4822" i="1"/>
  <c r="AZ4822" i="1"/>
  <c r="BA4822" i="1"/>
  <c r="BB4822" i="1"/>
  <c r="BI4822" i="1" s="1"/>
  <c r="BC4822" i="1"/>
  <c r="BE4822" i="1"/>
  <c r="AY4823" i="1"/>
  <c r="AZ4823" i="1"/>
  <c r="BA4823" i="1"/>
  <c r="BB4823" i="1"/>
  <c r="BC4823" i="1"/>
  <c r="BE4823" i="1"/>
  <c r="AY4824" i="1"/>
  <c r="AZ4824" i="1"/>
  <c r="BA4824" i="1"/>
  <c r="BB4824" i="1"/>
  <c r="BC4824" i="1"/>
  <c r="BE4824" i="1"/>
  <c r="BI4824" i="1"/>
  <c r="AY4825" i="1"/>
  <c r="AZ4825" i="1"/>
  <c r="BA4825" i="1"/>
  <c r="BB4825" i="1"/>
  <c r="BC4825" i="1"/>
  <c r="BE4825" i="1"/>
  <c r="AY4826" i="1"/>
  <c r="AZ4826" i="1"/>
  <c r="BA4826" i="1"/>
  <c r="BB4826" i="1"/>
  <c r="BC4826" i="1"/>
  <c r="BE4826" i="1"/>
  <c r="AY4827" i="1"/>
  <c r="AZ4827" i="1"/>
  <c r="BA4827" i="1"/>
  <c r="BB4827" i="1"/>
  <c r="BC4827" i="1"/>
  <c r="BE4827" i="1"/>
  <c r="AY4828" i="1"/>
  <c r="AZ4828" i="1"/>
  <c r="BA4828" i="1"/>
  <c r="BB4828" i="1"/>
  <c r="BC4828" i="1"/>
  <c r="BE4828" i="1"/>
  <c r="AY4829" i="1"/>
  <c r="AZ4829" i="1"/>
  <c r="BA4829" i="1"/>
  <c r="BB4829" i="1"/>
  <c r="BC4829" i="1"/>
  <c r="BE4829" i="1"/>
  <c r="AY4830" i="1"/>
  <c r="AZ4830" i="1"/>
  <c r="BA4830" i="1"/>
  <c r="BB4830" i="1"/>
  <c r="BC4830" i="1"/>
  <c r="BE4830" i="1"/>
  <c r="AY4831" i="1"/>
  <c r="AZ4831" i="1"/>
  <c r="BA4831" i="1"/>
  <c r="BB4831" i="1"/>
  <c r="BC4831" i="1"/>
  <c r="BE4831" i="1"/>
  <c r="AY4832" i="1"/>
  <c r="AZ4832" i="1"/>
  <c r="BI4832" i="1" s="1"/>
  <c r="BA4832" i="1"/>
  <c r="BB4832" i="1"/>
  <c r="BC4832" i="1"/>
  <c r="BE4832" i="1"/>
  <c r="AY4833" i="1"/>
  <c r="AZ4833" i="1"/>
  <c r="BA4833" i="1"/>
  <c r="BB4833" i="1"/>
  <c r="BC4833" i="1"/>
  <c r="BE4833" i="1"/>
  <c r="AY4834" i="1"/>
  <c r="AZ4834" i="1"/>
  <c r="BA4834" i="1"/>
  <c r="BB4834" i="1"/>
  <c r="BC4834" i="1"/>
  <c r="BE4834" i="1"/>
  <c r="AY4835" i="1"/>
  <c r="AZ4835" i="1"/>
  <c r="BA4835" i="1"/>
  <c r="BB4835" i="1"/>
  <c r="BC4835" i="1"/>
  <c r="BE4835" i="1"/>
  <c r="AY4836" i="1"/>
  <c r="AZ4836" i="1"/>
  <c r="BA4836" i="1"/>
  <c r="BB4836" i="1"/>
  <c r="BC4836" i="1"/>
  <c r="BE4836" i="1"/>
  <c r="AY4837" i="1"/>
  <c r="AZ4837" i="1"/>
  <c r="BA4837" i="1"/>
  <c r="BB4837" i="1"/>
  <c r="BC4837" i="1"/>
  <c r="BE4837" i="1"/>
  <c r="AY4838" i="1"/>
  <c r="AZ4838" i="1"/>
  <c r="BA4838" i="1"/>
  <c r="BB4838" i="1"/>
  <c r="BC4838" i="1"/>
  <c r="BE4838" i="1"/>
  <c r="AY4839" i="1"/>
  <c r="AZ4839" i="1"/>
  <c r="BA4839" i="1"/>
  <c r="BB4839" i="1"/>
  <c r="BC4839" i="1"/>
  <c r="BE4839" i="1"/>
  <c r="AY4840" i="1"/>
  <c r="AZ4840" i="1"/>
  <c r="BA4840" i="1"/>
  <c r="BB4840" i="1"/>
  <c r="BC4840" i="1"/>
  <c r="BE4840" i="1"/>
  <c r="AY4841" i="1"/>
  <c r="AZ4841" i="1"/>
  <c r="BA4841" i="1"/>
  <c r="BB4841" i="1"/>
  <c r="BC4841" i="1"/>
  <c r="BE4841" i="1"/>
  <c r="AY4842" i="1"/>
  <c r="AZ4842" i="1"/>
  <c r="BA4842" i="1"/>
  <c r="BB4842" i="1"/>
  <c r="BI4842" i="1" s="1"/>
  <c r="BC4842" i="1"/>
  <c r="BE4842" i="1"/>
  <c r="AY4843" i="1"/>
  <c r="AZ4843" i="1"/>
  <c r="BA4843" i="1"/>
  <c r="BB4843" i="1"/>
  <c r="BC4843" i="1"/>
  <c r="BE4843" i="1"/>
  <c r="AY4844" i="1"/>
  <c r="AZ4844" i="1"/>
  <c r="BA4844" i="1"/>
  <c r="BB4844" i="1"/>
  <c r="BI4844" i="1" s="1"/>
  <c r="BC4844" i="1"/>
  <c r="BE4844" i="1"/>
  <c r="AY4845" i="1"/>
  <c r="AZ4845" i="1"/>
  <c r="BA4845" i="1"/>
  <c r="BB4845" i="1"/>
  <c r="BC4845" i="1"/>
  <c r="BE4845" i="1"/>
  <c r="AY4846" i="1"/>
  <c r="AZ4846" i="1"/>
  <c r="BA4846" i="1"/>
  <c r="BB4846" i="1"/>
  <c r="BI4846" i="1" s="1"/>
  <c r="BC4846" i="1"/>
  <c r="BE4846" i="1"/>
  <c r="AY4847" i="1"/>
  <c r="AZ4847" i="1"/>
  <c r="BA4847" i="1"/>
  <c r="BB4847" i="1"/>
  <c r="BC4847" i="1"/>
  <c r="BE4847" i="1"/>
  <c r="AY4848" i="1"/>
  <c r="AZ4848" i="1"/>
  <c r="BA4848" i="1"/>
  <c r="BB4848" i="1"/>
  <c r="BI4848" i="1" s="1"/>
  <c r="BC4848" i="1"/>
  <c r="BE4848" i="1"/>
  <c r="AY4849" i="1"/>
  <c r="AZ4849" i="1"/>
  <c r="BA4849" i="1"/>
  <c r="BB4849" i="1"/>
  <c r="BC4849" i="1"/>
  <c r="BE4849" i="1"/>
  <c r="AY4850" i="1"/>
  <c r="AZ4850" i="1"/>
  <c r="BA4850" i="1"/>
  <c r="BB4850" i="1"/>
  <c r="BI4850" i="1" s="1"/>
  <c r="BC4850" i="1"/>
  <c r="BE4850" i="1"/>
  <c r="AY4851" i="1"/>
  <c r="AZ4851" i="1"/>
  <c r="BA4851" i="1"/>
  <c r="BB4851" i="1"/>
  <c r="BC4851" i="1"/>
  <c r="BE4851" i="1"/>
  <c r="AY4852" i="1"/>
  <c r="AZ4852" i="1"/>
  <c r="BA4852" i="1"/>
  <c r="BB4852" i="1"/>
  <c r="BI4852" i="1" s="1"/>
  <c r="BC4852" i="1"/>
  <c r="BE4852" i="1"/>
  <c r="AY4853" i="1"/>
  <c r="AZ4853" i="1"/>
  <c r="BA4853" i="1"/>
  <c r="BB4853" i="1"/>
  <c r="BC4853" i="1"/>
  <c r="BE4853" i="1"/>
  <c r="AY4854" i="1"/>
  <c r="AZ4854" i="1"/>
  <c r="BA4854" i="1"/>
  <c r="BB4854" i="1"/>
  <c r="BI4854" i="1" s="1"/>
  <c r="BC4854" i="1"/>
  <c r="BE4854" i="1"/>
  <c r="AY4855" i="1"/>
  <c r="AZ4855" i="1"/>
  <c r="BA4855" i="1"/>
  <c r="BB4855" i="1"/>
  <c r="BC4855" i="1"/>
  <c r="BE4855" i="1"/>
  <c r="AY4856" i="1"/>
  <c r="AZ4856" i="1"/>
  <c r="BA4856" i="1"/>
  <c r="BB4856" i="1"/>
  <c r="BI4856" i="1" s="1"/>
  <c r="BC4856" i="1"/>
  <c r="BE4856" i="1"/>
  <c r="AY4857" i="1"/>
  <c r="AZ4857" i="1"/>
  <c r="BA4857" i="1"/>
  <c r="BB4857" i="1"/>
  <c r="BC4857" i="1"/>
  <c r="BE4857" i="1"/>
  <c r="AY4858" i="1"/>
  <c r="AZ4858" i="1"/>
  <c r="BA4858" i="1"/>
  <c r="BB4858" i="1"/>
  <c r="BC4858" i="1"/>
  <c r="BE4858" i="1"/>
  <c r="AY4859" i="1"/>
  <c r="AZ4859" i="1"/>
  <c r="BA4859" i="1"/>
  <c r="BB4859" i="1"/>
  <c r="BC4859" i="1"/>
  <c r="BE4859" i="1"/>
  <c r="AY4860" i="1"/>
  <c r="AZ4860" i="1"/>
  <c r="BA4860" i="1"/>
  <c r="BB4860" i="1"/>
  <c r="BC4860" i="1"/>
  <c r="BE4860" i="1"/>
  <c r="AY4861" i="1"/>
  <c r="AZ4861" i="1"/>
  <c r="BA4861" i="1"/>
  <c r="BB4861" i="1"/>
  <c r="BC4861" i="1"/>
  <c r="BE4861" i="1"/>
  <c r="AY4862" i="1"/>
  <c r="AZ4862" i="1"/>
  <c r="BA4862" i="1"/>
  <c r="BB4862" i="1"/>
  <c r="BC4862" i="1"/>
  <c r="BE4862" i="1"/>
  <c r="AY4863" i="1"/>
  <c r="AZ4863" i="1"/>
  <c r="BA4863" i="1"/>
  <c r="BB4863" i="1"/>
  <c r="BC4863" i="1"/>
  <c r="BE4863" i="1"/>
  <c r="AY4864" i="1"/>
  <c r="AZ4864" i="1"/>
  <c r="BA4864" i="1"/>
  <c r="BB4864" i="1"/>
  <c r="BC4864" i="1"/>
  <c r="BE4864" i="1"/>
  <c r="BI4864" i="1"/>
  <c r="AY4865" i="1"/>
  <c r="AZ4865" i="1"/>
  <c r="BA4865" i="1"/>
  <c r="BB4865" i="1"/>
  <c r="BC4865" i="1"/>
  <c r="BE4865" i="1"/>
  <c r="AY4866" i="1"/>
  <c r="AZ4866" i="1"/>
  <c r="BA4866" i="1"/>
  <c r="BB4866" i="1"/>
  <c r="BC4866" i="1"/>
  <c r="BE4866" i="1"/>
  <c r="AY4867" i="1"/>
  <c r="AZ4867" i="1"/>
  <c r="BA4867" i="1"/>
  <c r="BB4867" i="1"/>
  <c r="BC4867" i="1"/>
  <c r="BE4867" i="1"/>
  <c r="AY4868" i="1"/>
  <c r="AZ4868" i="1"/>
  <c r="BA4868" i="1"/>
  <c r="BB4868" i="1"/>
  <c r="BC4868" i="1"/>
  <c r="BE4868" i="1"/>
  <c r="AY4869" i="1"/>
  <c r="AZ4869" i="1"/>
  <c r="BA4869" i="1"/>
  <c r="BB4869" i="1"/>
  <c r="BC4869" i="1"/>
  <c r="BE4869" i="1"/>
  <c r="AY4870" i="1"/>
  <c r="AZ4870" i="1"/>
  <c r="BA4870" i="1"/>
  <c r="BB4870" i="1"/>
  <c r="BC4870" i="1"/>
  <c r="BE4870" i="1"/>
  <c r="AY4871" i="1"/>
  <c r="AZ4871" i="1"/>
  <c r="BA4871" i="1"/>
  <c r="BB4871" i="1"/>
  <c r="BC4871" i="1"/>
  <c r="BE4871" i="1"/>
  <c r="AY4872" i="1"/>
  <c r="AZ4872" i="1"/>
  <c r="BA4872" i="1"/>
  <c r="BB4872" i="1"/>
  <c r="BC4872" i="1"/>
  <c r="BE4872" i="1"/>
  <c r="AY4873" i="1"/>
  <c r="AZ4873" i="1"/>
  <c r="BA4873" i="1"/>
  <c r="BB4873" i="1"/>
  <c r="BC4873" i="1"/>
  <c r="BE4873" i="1"/>
  <c r="AY4874" i="1"/>
  <c r="AZ4874" i="1"/>
  <c r="BA4874" i="1"/>
  <c r="BB4874" i="1"/>
  <c r="BI4874" i="1" s="1"/>
  <c r="BC4874" i="1"/>
  <c r="BE4874" i="1"/>
  <c r="AY4875" i="1"/>
  <c r="AZ4875" i="1"/>
  <c r="BA4875" i="1"/>
  <c r="BB4875" i="1"/>
  <c r="BC4875" i="1"/>
  <c r="BE4875" i="1"/>
  <c r="AY4876" i="1"/>
  <c r="AZ4876" i="1"/>
  <c r="BA4876" i="1"/>
  <c r="BB4876" i="1"/>
  <c r="BI4876" i="1" s="1"/>
  <c r="BC4876" i="1"/>
  <c r="BE4876" i="1"/>
  <c r="AY4877" i="1"/>
  <c r="AZ4877" i="1"/>
  <c r="BA4877" i="1"/>
  <c r="BB4877" i="1"/>
  <c r="BC4877" i="1"/>
  <c r="BE4877" i="1"/>
  <c r="AY4878" i="1"/>
  <c r="AZ4878" i="1"/>
  <c r="BA4878" i="1"/>
  <c r="BB4878" i="1"/>
  <c r="BI4878" i="1" s="1"/>
  <c r="BC4878" i="1"/>
  <c r="BE4878" i="1"/>
  <c r="AY4879" i="1"/>
  <c r="AZ4879" i="1"/>
  <c r="BA4879" i="1"/>
  <c r="BB4879" i="1"/>
  <c r="BC4879" i="1"/>
  <c r="BE4879" i="1"/>
  <c r="AY4880" i="1"/>
  <c r="AZ4880" i="1"/>
  <c r="BA4880" i="1"/>
  <c r="BB4880" i="1"/>
  <c r="BC4880" i="1"/>
  <c r="BE4880" i="1"/>
  <c r="BI4880" i="1"/>
  <c r="AY4881" i="1"/>
  <c r="AZ4881" i="1"/>
  <c r="BA4881" i="1"/>
  <c r="BB4881" i="1"/>
  <c r="BC4881" i="1"/>
  <c r="BE4881" i="1"/>
  <c r="AY4882" i="1"/>
  <c r="AZ4882" i="1"/>
  <c r="BA4882" i="1"/>
  <c r="BB4882" i="1"/>
  <c r="BC4882" i="1"/>
  <c r="BE4882" i="1"/>
  <c r="AY4883" i="1"/>
  <c r="AZ4883" i="1"/>
  <c r="BA4883" i="1"/>
  <c r="BB4883" i="1"/>
  <c r="BC4883" i="1"/>
  <c r="BE4883" i="1"/>
  <c r="AY4884" i="1"/>
  <c r="AZ4884" i="1"/>
  <c r="BA4884" i="1"/>
  <c r="BB4884" i="1"/>
  <c r="BC4884" i="1"/>
  <c r="BE4884" i="1"/>
  <c r="AY4885" i="1"/>
  <c r="AZ4885" i="1"/>
  <c r="BA4885" i="1"/>
  <c r="BB4885" i="1"/>
  <c r="BC4885" i="1"/>
  <c r="BE4885" i="1"/>
  <c r="AY4886" i="1"/>
  <c r="AZ4886" i="1"/>
  <c r="BA4886" i="1"/>
  <c r="BB4886" i="1"/>
  <c r="BC4886" i="1"/>
  <c r="BE4886" i="1"/>
  <c r="AY4887" i="1"/>
  <c r="AZ4887" i="1"/>
  <c r="BA4887" i="1"/>
  <c r="BB4887" i="1"/>
  <c r="BC4887" i="1"/>
  <c r="BE4887" i="1"/>
  <c r="AY4888" i="1"/>
  <c r="AZ4888" i="1"/>
  <c r="BA4888" i="1"/>
  <c r="BB4888" i="1"/>
  <c r="BI4888" i="1" s="1"/>
  <c r="BC4888" i="1"/>
  <c r="BE4888" i="1"/>
  <c r="AY4889" i="1"/>
  <c r="AZ4889" i="1"/>
  <c r="BA4889" i="1"/>
  <c r="BB4889" i="1"/>
  <c r="BC4889" i="1"/>
  <c r="BE4889" i="1"/>
  <c r="AY4890" i="1"/>
  <c r="AZ4890" i="1"/>
  <c r="BA4890" i="1"/>
  <c r="BB4890" i="1"/>
  <c r="BC4890" i="1"/>
  <c r="BE4890" i="1"/>
  <c r="AY4891" i="1"/>
  <c r="AZ4891" i="1"/>
  <c r="BA4891" i="1"/>
  <c r="BB4891" i="1"/>
  <c r="BC4891" i="1"/>
  <c r="BE4891" i="1"/>
  <c r="AY4892" i="1"/>
  <c r="AZ4892" i="1"/>
  <c r="BA4892" i="1"/>
  <c r="BB4892" i="1"/>
  <c r="BC4892" i="1"/>
  <c r="BE4892" i="1"/>
  <c r="AY4893" i="1"/>
  <c r="AZ4893" i="1"/>
  <c r="BA4893" i="1"/>
  <c r="BB4893" i="1"/>
  <c r="BC4893" i="1"/>
  <c r="BE4893" i="1"/>
  <c r="AY4894" i="1"/>
  <c r="AZ4894" i="1"/>
  <c r="BA4894" i="1"/>
  <c r="BB4894" i="1"/>
  <c r="BC4894" i="1"/>
  <c r="BE4894" i="1"/>
  <c r="AY4895" i="1"/>
  <c r="AZ4895" i="1"/>
  <c r="BA4895" i="1"/>
  <c r="BB4895" i="1"/>
  <c r="BC4895" i="1"/>
  <c r="BE4895" i="1"/>
  <c r="AY4896" i="1"/>
  <c r="AZ4896" i="1"/>
  <c r="BA4896" i="1"/>
  <c r="BB4896" i="1"/>
  <c r="BC4896" i="1"/>
  <c r="BE4896" i="1"/>
  <c r="BI4896" i="1"/>
  <c r="AY4897" i="1"/>
  <c r="AZ4897" i="1"/>
  <c r="BA4897" i="1"/>
  <c r="BB4897" i="1"/>
  <c r="BC4897" i="1"/>
  <c r="BE4897" i="1"/>
  <c r="AY4898" i="1"/>
  <c r="AZ4898" i="1"/>
  <c r="BA4898" i="1"/>
  <c r="BB4898" i="1"/>
  <c r="BI4898" i="1" s="1"/>
  <c r="BC4898" i="1"/>
  <c r="BE4898" i="1"/>
  <c r="AY4899" i="1"/>
  <c r="AZ4899" i="1"/>
  <c r="BA4899" i="1"/>
  <c r="BB4899" i="1"/>
  <c r="BC4899" i="1"/>
  <c r="BE4899" i="1"/>
  <c r="AY4900" i="1"/>
  <c r="AZ4900" i="1"/>
  <c r="BA4900" i="1"/>
  <c r="BB4900" i="1"/>
  <c r="BI4900" i="1" s="1"/>
  <c r="BC4900" i="1"/>
  <c r="BE4900" i="1"/>
  <c r="AY4901" i="1"/>
  <c r="AZ4901" i="1"/>
  <c r="BA4901" i="1"/>
  <c r="BB4901" i="1"/>
  <c r="BC4901" i="1"/>
  <c r="BE4901" i="1"/>
  <c r="AY4902" i="1"/>
  <c r="AZ4902" i="1"/>
  <c r="BA4902" i="1"/>
  <c r="BB4902" i="1"/>
  <c r="BI4902" i="1" s="1"/>
  <c r="BC4902" i="1"/>
  <c r="BE4902" i="1"/>
  <c r="AY4903" i="1"/>
  <c r="AZ4903" i="1"/>
  <c r="BA4903" i="1"/>
  <c r="BB4903" i="1"/>
  <c r="BC4903" i="1"/>
  <c r="BE4903" i="1"/>
  <c r="AY4904" i="1"/>
  <c r="AZ4904" i="1"/>
  <c r="BA4904" i="1"/>
  <c r="BB4904" i="1"/>
  <c r="BI4904" i="1" s="1"/>
  <c r="BC4904" i="1"/>
  <c r="BE4904" i="1"/>
  <c r="AY4905" i="1"/>
  <c r="AZ4905" i="1"/>
  <c r="BA4905" i="1"/>
  <c r="BB4905" i="1"/>
  <c r="BC4905" i="1"/>
  <c r="BE4905" i="1"/>
  <c r="AY4906" i="1"/>
  <c r="AZ4906" i="1"/>
  <c r="BA4906" i="1"/>
  <c r="BB4906" i="1"/>
  <c r="BI4906" i="1" s="1"/>
  <c r="BC4906" i="1"/>
  <c r="BE4906" i="1"/>
  <c r="AY4907" i="1"/>
  <c r="AZ4907" i="1"/>
  <c r="BA4907" i="1"/>
  <c r="BB4907" i="1"/>
  <c r="BC4907" i="1"/>
  <c r="BE4907" i="1"/>
  <c r="AY4908" i="1"/>
  <c r="AZ4908" i="1"/>
  <c r="BA4908" i="1"/>
  <c r="BB4908" i="1"/>
  <c r="BI4908" i="1" s="1"/>
  <c r="BC4908" i="1"/>
  <c r="BE4908" i="1"/>
  <c r="AY4909" i="1"/>
  <c r="AZ4909" i="1"/>
  <c r="BA4909" i="1"/>
  <c r="BB4909" i="1"/>
  <c r="BC4909" i="1"/>
  <c r="BE4909" i="1"/>
  <c r="AY4910" i="1"/>
  <c r="AZ4910" i="1"/>
  <c r="BA4910" i="1"/>
  <c r="BB4910" i="1"/>
  <c r="BC4910" i="1"/>
  <c r="BE4910" i="1"/>
  <c r="AY4911" i="1"/>
  <c r="AZ4911" i="1"/>
  <c r="BA4911" i="1"/>
  <c r="BB4911" i="1"/>
  <c r="BC4911" i="1"/>
  <c r="BE4911" i="1"/>
  <c r="AY4912" i="1"/>
  <c r="AZ4912" i="1"/>
  <c r="BA4912" i="1"/>
  <c r="BB4912" i="1"/>
  <c r="BC4912" i="1"/>
  <c r="BE4912" i="1"/>
  <c r="AY4913" i="1"/>
  <c r="AZ4913" i="1"/>
  <c r="BA4913" i="1"/>
  <c r="BB4913" i="1"/>
  <c r="BC4913" i="1"/>
  <c r="BE4913" i="1"/>
  <c r="AY4914" i="1"/>
  <c r="AZ4914" i="1"/>
  <c r="BA4914" i="1"/>
  <c r="BB4914" i="1"/>
  <c r="BC4914" i="1"/>
  <c r="BE4914" i="1"/>
  <c r="AY4915" i="1"/>
  <c r="AZ4915" i="1"/>
  <c r="BA4915" i="1"/>
  <c r="BB4915" i="1"/>
  <c r="BC4915" i="1"/>
  <c r="BE4915" i="1"/>
  <c r="AY4916" i="1"/>
  <c r="AZ4916" i="1"/>
  <c r="BA4916" i="1"/>
  <c r="BB4916" i="1"/>
  <c r="BI4916" i="1" s="1"/>
  <c r="BC4916" i="1"/>
  <c r="BE4916" i="1"/>
  <c r="AY4917" i="1"/>
  <c r="AZ4917" i="1"/>
  <c r="BA4917" i="1"/>
  <c r="BB4917" i="1"/>
  <c r="BC4917" i="1"/>
  <c r="BE4917" i="1"/>
  <c r="AY4918" i="1"/>
  <c r="AZ4918" i="1"/>
  <c r="BA4918" i="1"/>
  <c r="BB4918" i="1"/>
  <c r="BC4918" i="1"/>
  <c r="BE4918" i="1"/>
  <c r="AY4919" i="1"/>
  <c r="AZ4919" i="1"/>
  <c r="BA4919" i="1"/>
  <c r="BB4919" i="1"/>
  <c r="BC4919" i="1"/>
  <c r="BE4919" i="1"/>
  <c r="AY4920" i="1"/>
  <c r="AZ4920" i="1"/>
  <c r="BA4920" i="1"/>
  <c r="BB4920" i="1"/>
  <c r="BC4920" i="1"/>
  <c r="BE4920" i="1"/>
  <c r="AY4921" i="1"/>
  <c r="AZ4921" i="1"/>
  <c r="BA4921" i="1"/>
  <c r="BB4921" i="1"/>
  <c r="BC4921" i="1"/>
  <c r="BE4921" i="1"/>
  <c r="AY4922" i="1"/>
  <c r="AZ4922" i="1"/>
  <c r="BA4922" i="1"/>
  <c r="BB4922" i="1"/>
  <c r="BC4922" i="1"/>
  <c r="BE4922" i="1"/>
  <c r="AY4923" i="1"/>
  <c r="AZ4923" i="1"/>
  <c r="BA4923" i="1"/>
  <c r="BB4923" i="1"/>
  <c r="BC4923" i="1"/>
  <c r="BE4923" i="1"/>
  <c r="AY4924" i="1"/>
  <c r="AZ4924" i="1"/>
  <c r="BA4924" i="1"/>
  <c r="BB4924" i="1"/>
  <c r="BI4924" i="1" s="1"/>
  <c r="BC4924" i="1"/>
  <c r="BE4924" i="1"/>
  <c r="AY4925" i="1"/>
  <c r="AZ4925" i="1"/>
  <c r="BA4925" i="1"/>
  <c r="BB4925" i="1"/>
  <c r="BC4925" i="1"/>
  <c r="BE4925" i="1"/>
  <c r="AY4926" i="1"/>
  <c r="AZ4926" i="1"/>
  <c r="BA4926" i="1"/>
  <c r="BB4926" i="1"/>
  <c r="BC4926" i="1"/>
  <c r="BE4926" i="1"/>
  <c r="AY4927" i="1"/>
  <c r="AZ4927" i="1"/>
  <c r="BA4927" i="1"/>
  <c r="BB4927" i="1"/>
  <c r="BC4927" i="1"/>
  <c r="BE4927" i="1"/>
  <c r="AY4928" i="1"/>
  <c r="AZ4928" i="1"/>
  <c r="BA4928" i="1"/>
  <c r="BB4928" i="1"/>
  <c r="BC4928" i="1"/>
  <c r="BE4928" i="1"/>
  <c r="AY4929" i="1"/>
  <c r="AZ4929" i="1"/>
  <c r="BA4929" i="1"/>
  <c r="BB4929" i="1"/>
  <c r="BC4929" i="1"/>
  <c r="BE4929" i="1"/>
  <c r="AY4930" i="1"/>
  <c r="AZ4930" i="1"/>
  <c r="BA4930" i="1"/>
  <c r="BB4930" i="1"/>
  <c r="BC4930" i="1"/>
  <c r="BE4930" i="1"/>
  <c r="AY4931" i="1"/>
  <c r="AZ4931" i="1"/>
  <c r="BA4931" i="1"/>
  <c r="BB4931" i="1"/>
  <c r="BC4931" i="1"/>
  <c r="BE4931" i="1"/>
  <c r="AY4932" i="1"/>
  <c r="AZ4932" i="1"/>
  <c r="BA4932" i="1"/>
  <c r="BB4932" i="1"/>
  <c r="BI4932" i="1" s="1"/>
  <c r="BC4932" i="1"/>
  <c r="BE4932" i="1"/>
  <c r="AY4933" i="1"/>
  <c r="AZ4933" i="1"/>
  <c r="BA4933" i="1"/>
  <c r="BB4933" i="1"/>
  <c r="BC4933" i="1"/>
  <c r="BE4933" i="1"/>
  <c r="AY4934" i="1"/>
  <c r="AZ4934" i="1"/>
  <c r="BA4934" i="1"/>
  <c r="BB4934" i="1"/>
  <c r="BC4934" i="1"/>
  <c r="BE4934" i="1"/>
  <c r="AY4935" i="1"/>
  <c r="AZ4935" i="1"/>
  <c r="BA4935" i="1"/>
  <c r="BB4935" i="1"/>
  <c r="BC4935" i="1"/>
  <c r="BE4935" i="1"/>
  <c r="AY4936" i="1"/>
  <c r="AZ4936" i="1"/>
  <c r="BA4936" i="1"/>
  <c r="BB4936" i="1"/>
  <c r="BC4936" i="1"/>
  <c r="BE4936" i="1"/>
  <c r="AY4937" i="1"/>
  <c r="AZ4937" i="1"/>
  <c r="BA4937" i="1"/>
  <c r="BB4937" i="1"/>
  <c r="BC4937" i="1"/>
  <c r="BE4937" i="1"/>
  <c r="AY4938" i="1"/>
  <c r="AZ4938" i="1"/>
  <c r="BA4938" i="1"/>
  <c r="BB4938" i="1"/>
  <c r="BC4938" i="1"/>
  <c r="BE4938" i="1"/>
  <c r="AY4939" i="1"/>
  <c r="AZ4939" i="1"/>
  <c r="BA4939" i="1"/>
  <c r="BB4939" i="1"/>
  <c r="BC4939" i="1"/>
  <c r="BE4939" i="1"/>
  <c r="AY4940" i="1"/>
  <c r="AZ4940" i="1"/>
  <c r="BA4940" i="1"/>
  <c r="BB4940" i="1"/>
  <c r="BI4940" i="1" s="1"/>
  <c r="BC4940" i="1"/>
  <c r="BE4940" i="1"/>
  <c r="AY4941" i="1"/>
  <c r="AZ4941" i="1"/>
  <c r="BA4941" i="1"/>
  <c r="BB4941" i="1"/>
  <c r="BC4941" i="1"/>
  <c r="BE4941" i="1"/>
  <c r="AY4942" i="1"/>
  <c r="AZ4942" i="1"/>
  <c r="BA4942" i="1"/>
  <c r="BB4942" i="1"/>
  <c r="BC4942" i="1"/>
  <c r="BE4942" i="1"/>
  <c r="AY4943" i="1"/>
  <c r="AZ4943" i="1"/>
  <c r="BA4943" i="1"/>
  <c r="BB4943" i="1"/>
  <c r="BC4943" i="1"/>
  <c r="BE4943" i="1"/>
  <c r="AY4944" i="1"/>
  <c r="AZ4944" i="1"/>
  <c r="BA4944" i="1"/>
  <c r="BB4944" i="1"/>
  <c r="BC4944" i="1"/>
  <c r="BE4944" i="1"/>
  <c r="AY4945" i="1"/>
  <c r="AZ4945" i="1"/>
  <c r="BA4945" i="1"/>
  <c r="BB4945" i="1"/>
  <c r="BC4945" i="1"/>
  <c r="BE4945" i="1"/>
  <c r="AY4946" i="1"/>
  <c r="AZ4946" i="1"/>
  <c r="BA4946" i="1"/>
  <c r="BB4946" i="1"/>
  <c r="BC4946" i="1"/>
  <c r="BE4946" i="1"/>
  <c r="AY4947" i="1"/>
  <c r="AZ4947" i="1"/>
  <c r="BA4947" i="1"/>
  <c r="BB4947" i="1"/>
  <c r="BC4947" i="1"/>
  <c r="BE4947" i="1"/>
  <c r="AY4948" i="1"/>
  <c r="AZ4948" i="1"/>
  <c r="BA4948" i="1"/>
  <c r="BB4948" i="1"/>
  <c r="BI4948" i="1" s="1"/>
  <c r="BC4948" i="1"/>
  <c r="BE4948" i="1"/>
  <c r="AY4949" i="1"/>
  <c r="AZ4949" i="1"/>
  <c r="BA4949" i="1"/>
  <c r="BB4949" i="1"/>
  <c r="BC4949" i="1"/>
  <c r="BE4949" i="1"/>
  <c r="AY4950" i="1"/>
  <c r="AZ4950" i="1"/>
  <c r="BA4950" i="1"/>
  <c r="BB4950" i="1"/>
  <c r="BC4950" i="1"/>
  <c r="BE4950" i="1"/>
  <c r="AY4951" i="1"/>
  <c r="AZ4951" i="1"/>
  <c r="BA4951" i="1"/>
  <c r="BB4951" i="1"/>
  <c r="BC4951" i="1"/>
  <c r="BE4951" i="1"/>
  <c r="AY4952" i="1"/>
  <c r="AZ4952" i="1"/>
  <c r="BA4952" i="1"/>
  <c r="BB4952" i="1"/>
  <c r="BC4952" i="1"/>
  <c r="BE4952" i="1"/>
  <c r="AY4953" i="1"/>
  <c r="AZ4953" i="1"/>
  <c r="BA4953" i="1"/>
  <c r="BB4953" i="1"/>
  <c r="BC4953" i="1"/>
  <c r="BE4953" i="1"/>
  <c r="AY4954" i="1"/>
  <c r="AZ4954" i="1"/>
  <c r="BA4954" i="1"/>
  <c r="BB4954" i="1"/>
  <c r="BC4954" i="1"/>
  <c r="BE4954" i="1"/>
  <c r="AY4955" i="1"/>
  <c r="AZ4955" i="1"/>
  <c r="BA4955" i="1"/>
  <c r="BB4955" i="1"/>
  <c r="BC4955" i="1"/>
  <c r="BE4955" i="1"/>
  <c r="AY4956" i="1"/>
  <c r="AZ4956" i="1"/>
  <c r="BA4956" i="1"/>
  <c r="BB4956" i="1"/>
  <c r="BI4956" i="1" s="1"/>
  <c r="BC4956" i="1"/>
  <c r="BE4956" i="1"/>
  <c r="AY4957" i="1"/>
  <c r="AZ4957" i="1"/>
  <c r="BA4957" i="1"/>
  <c r="BB4957" i="1"/>
  <c r="BC4957" i="1"/>
  <c r="BE4957" i="1"/>
  <c r="AY4958" i="1"/>
  <c r="AZ4958" i="1"/>
  <c r="BA4958" i="1"/>
  <c r="BB4958" i="1"/>
  <c r="BC4958" i="1"/>
  <c r="BE4958" i="1"/>
  <c r="AY4959" i="1"/>
  <c r="AZ4959" i="1"/>
  <c r="BA4959" i="1"/>
  <c r="BB4959" i="1"/>
  <c r="BC4959" i="1"/>
  <c r="BE4959" i="1"/>
  <c r="AY4960" i="1"/>
  <c r="AZ4960" i="1"/>
  <c r="BA4960" i="1"/>
  <c r="BB4960" i="1"/>
  <c r="BC4960" i="1"/>
  <c r="BE4960" i="1"/>
  <c r="AY4961" i="1"/>
  <c r="AZ4961" i="1"/>
  <c r="BA4961" i="1"/>
  <c r="BB4961" i="1"/>
  <c r="BC4961" i="1"/>
  <c r="BE4961" i="1"/>
  <c r="AY4962" i="1"/>
  <c r="AZ4962" i="1"/>
  <c r="BA4962" i="1"/>
  <c r="BB4962" i="1"/>
  <c r="BC4962" i="1"/>
  <c r="BE4962" i="1"/>
  <c r="AY4963" i="1"/>
  <c r="AZ4963" i="1"/>
  <c r="BA4963" i="1"/>
  <c r="BB4963" i="1"/>
  <c r="BC4963" i="1"/>
  <c r="BE4963" i="1"/>
  <c r="AY4964" i="1"/>
  <c r="AZ4964" i="1"/>
  <c r="BA4964" i="1"/>
  <c r="BB4964" i="1"/>
  <c r="BI4964" i="1" s="1"/>
  <c r="BC4964" i="1"/>
  <c r="BE4964" i="1"/>
  <c r="AY4965" i="1"/>
  <c r="AZ4965" i="1"/>
  <c r="BA4965" i="1"/>
  <c r="BB4965" i="1"/>
  <c r="BC4965" i="1"/>
  <c r="BE4965" i="1"/>
  <c r="AY4966" i="1"/>
  <c r="AZ4966" i="1"/>
  <c r="BA4966" i="1"/>
  <c r="BB4966" i="1"/>
  <c r="BC4966" i="1"/>
  <c r="BE4966" i="1"/>
  <c r="AY4967" i="1"/>
  <c r="AZ4967" i="1"/>
  <c r="BA4967" i="1"/>
  <c r="BB4967" i="1"/>
  <c r="BC4967" i="1"/>
  <c r="BE4967" i="1"/>
  <c r="AY4968" i="1"/>
  <c r="AZ4968" i="1"/>
  <c r="BA4968" i="1"/>
  <c r="BB4968" i="1"/>
  <c r="BC4968" i="1"/>
  <c r="BE4968" i="1"/>
  <c r="AY4969" i="1"/>
  <c r="AZ4969" i="1"/>
  <c r="BA4969" i="1"/>
  <c r="BB4969" i="1"/>
  <c r="BC4969" i="1"/>
  <c r="BE4969" i="1"/>
  <c r="AY4970" i="1"/>
  <c r="AZ4970" i="1"/>
  <c r="BA4970" i="1"/>
  <c r="BB4970" i="1"/>
  <c r="BC4970" i="1"/>
  <c r="BE4970" i="1"/>
  <c r="AY4971" i="1"/>
  <c r="AZ4971" i="1"/>
  <c r="BA4971" i="1"/>
  <c r="BB4971" i="1"/>
  <c r="BC4971" i="1"/>
  <c r="BE4971" i="1"/>
  <c r="AY4972" i="1"/>
  <c r="AZ4972" i="1"/>
  <c r="BA4972" i="1"/>
  <c r="BB4972" i="1"/>
  <c r="BC4972" i="1"/>
  <c r="BE4972" i="1"/>
  <c r="AY4973" i="1"/>
  <c r="AZ4973" i="1"/>
  <c r="BA4973" i="1"/>
  <c r="BB4973" i="1"/>
  <c r="BC4973" i="1"/>
  <c r="BE4973" i="1"/>
  <c r="AY4974" i="1"/>
  <c r="AZ4974" i="1"/>
  <c r="BA4974" i="1"/>
  <c r="BB4974" i="1"/>
  <c r="BC4974" i="1"/>
  <c r="BE4974" i="1"/>
  <c r="AY4975" i="1"/>
  <c r="AZ4975" i="1"/>
  <c r="BA4975" i="1"/>
  <c r="BB4975" i="1"/>
  <c r="BC4975" i="1"/>
  <c r="BE4975" i="1"/>
  <c r="AY4976" i="1"/>
  <c r="AZ4976" i="1"/>
  <c r="BA4976" i="1"/>
  <c r="BB4976" i="1"/>
  <c r="BI4976" i="1" s="1"/>
  <c r="BC4976" i="1"/>
  <c r="BE4976" i="1"/>
  <c r="AY4977" i="1"/>
  <c r="AZ4977" i="1"/>
  <c r="BA4977" i="1"/>
  <c r="BB4977" i="1"/>
  <c r="BC4977" i="1"/>
  <c r="BE4977" i="1"/>
  <c r="AY4978" i="1"/>
  <c r="AZ4978" i="1"/>
  <c r="BA4978" i="1"/>
  <c r="BB4978" i="1"/>
  <c r="BC4978" i="1"/>
  <c r="BE4978" i="1"/>
  <c r="AY4979" i="1"/>
  <c r="AZ4979" i="1"/>
  <c r="BA4979" i="1"/>
  <c r="BB4979" i="1"/>
  <c r="BC4979" i="1"/>
  <c r="BE4979" i="1"/>
  <c r="AY4980" i="1"/>
  <c r="AZ4980" i="1"/>
  <c r="BA4980" i="1"/>
  <c r="BB4980" i="1"/>
  <c r="BC4980" i="1"/>
  <c r="BE4980" i="1"/>
  <c r="AY4981" i="1"/>
  <c r="AZ4981" i="1"/>
  <c r="BA4981" i="1"/>
  <c r="BB4981" i="1"/>
  <c r="BC4981" i="1"/>
  <c r="BE4981" i="1"/>
  <c r="AY4982" i="1"/>
  <c r="AZ4982" i="1"/>
  <c r="BA4982" i="1"/>
  <c r="BB4982" i="1"/>
  <c r="BC4982" i="1"/>
  <c r="BE4982" i="1"/>
  <c r="AY4983" i="1"/>
  <c r="AZ4983" i="1"/>
  <c r="BA4983" i="1"/>
  <c r="BB4983" i="1"/>
  <c r="BC4983" i="1"/>
  <c r="BE4983" i="1"/>
  <c r="AY4984" i="1"/>
  <c r="AZ4984" i="1"/>
  <c r="BA4984" i="1"/>
  <c r="BB4984" i="1"/>
  <c r="BI4984" i="1" s="1"/>
  <c r="BC4984" i="1"/>
  <c r="BE4984" i="1"/>
  <c r="AY4985" i="1"/>
  <c r="AZ4985" i="1"/>
  <c r="BA4985" i="1"/>
  <c r="BB4985" i="1"/>
  <c r="BC4985" i="1"/>
  <c r="BE4985" i="1"/>
  <c r="AY4986" i="1"/>
  <c r="AZ4986" i="1"/>
  <c r="BA4986" i="1"/>
  <c r="BB4986" i="1"/>
  <c r="BC4986" i="1"/>
  <c r="BE4986" i="1"/>
  <c r="AY4987" i="1"/>
  <c r="AZ4987" i="1"/>
  <c r="BA4987" i="1"/>
  <c r="BB4987" i="1"/>
  <c r="BC4987" i="1"/>
  <c r="BE4987" i="1"/>
  <c r="AY4988" i="1"/>
  <c r="AZ4988" i="1"/>
  <c r="BA4988" i="1"/>
  <c r="BB4988" i="1"/>
  <c r="BC4988" i="1"/>
  <c r="BE4988" i="1"/>
  <c r="AY4989" i="1"/>
  <c r="AZ4989" i="1"/>
  <c r="BA4989" i="1"/>
  <c r="BB4989" i="1"/>
  <c r="BC4989" i="1"/>
  <c r="BE4989" i="1"/>
  <c r="AY4990" i="1"/>
  <c r="AZ4990" i="1"/>
  <c r="BA4990" i="1"/>
  <c r="BB4990" i="1"/>
  <c r="BC4990" i="1"/>
  <c r="BE4990" i="1"/>
  <c r="AY4991" i="1"/>
  <c r="AZ4991" i="1"/>
  <c r="BA4991" i="1"/>
  <c r="BB4991" i="1"/>
  <c r="BC4991" i="1"/>
  <c r="BE4991" i="1"/>
  <c r="AY4992" i="1"/>
  <c r="AZ4992" i="1"/>
  <c r="BA4992" i="1"/>
  <c r="BB4992" i="1"/>
  <c r="BC4992" i="1"/>
  <c r="BE4992" i="1"/>
  <c r="AY4993" i="1"/>
  <c r="AZ4993" i="1"/>
  <c r="BA4993" i="1"/>
  <c r="BB4993" i="1"/>
  <c r="BC4993" i="1"/>
  <c r="BE4993" i="1"/>
  <c r="AY4994" i="1"/>
  <c r="AZ4994" i="1"/>
  <c r="BA4994" i="1"/>
  <c r="BB4994" i="1"/>
  <c r="BC4994" i="1"/>
  <c r="BE4994" i="1"/>
  <c r="AY4995" i="1"/>
  <c r="AZ4995" i="1"/>
  <c r="BA4995" i="1"/>
  <c r="BB4995" i="1"/>
  <c r="BC4995" i="1"/>
  <c r="BE4995" i="1"/>
  <c r="AY4996" i="1"/>
  <c r="AZ4996" i="1"/>
  <c r="BA4996" i="1"/>
  <c r="BB4996" i="1"/>
  <c r="BC4996" i="1"/>
  <c r="BE4996" i="1"/>
  <c r="AY4997" i="1"/>
  <c r="AZ4997" i="1"/>
  <c r="BA4997" i="1"/>
  <c r="BB4997" i="1"/>
  <c r="BC4997" i="1"/>
  <c r="BE4997" i="1"/>
  <c r="AY4998" i="1"/>
  <c r="AZ4998" i="1"/>
  <c r="BA4998" i="1"/>
  <c r="BB4998" i="1"/>
  <c r="BC4998" i="1"/>
  <c r="BE4998" i="1"/>
  <c r="AY4999" i="1"/>
  <c r="AZ4999" i="1"/>
  <c r="BA4999" i="1"/>
  <c r="BB4999" i="1"/>
  <c r="BC4999" i="1"/>
  <c r="BE4999" i="1"/>
  <c r="AY5000" i="1"/>
  <c r="AZ5000" i="1"/>
  <c r="BA5000" i="1"/>
  <c r="BB5000" i="1"/>
  <c r="BC5000" i="1"/>
  <c r="BE5000" i="1"/>
  <c r="AY5001" i="1"/>
  <c r="AZ5001" i="1"/>
  <c r="BA5001" i="1"/>
  <c r="BB5001" i="1"/>
  <c r="BC5001" i="1"/>
  <c r="BE5001" i="1"/>
  <c r="AY5002" i="1"/>
  <c r="AZ5002" i="1"/>
  <c r="BA5002" i="1"/>
  <c r="BB5002" i="1"/>
  <c r="BC5002" i="1"/>
  <c r="BE5002" i="1"/>
  <c r="AY5003" i="1"/>
  <c r="AZ5003" i="1"/>
  <c r="BA5003" i="1"/>
  <c r="BB5003" i="1"/>
  <c r="BC5003" i="1"/>
  <c r="BE5003" i="1"/>
  <c r="AY5004" i="1"/>
  <c r="AZ5004" i="1"/>
  <c r="BA5004" i="1"/>
  <c r="BB5004" i="1"/>
  <c r="BC5004" i="1"/>
  <c r="BE5004" i="1"/>
  <c r="AY5005" i="1"/>
  <c r="AZ5005" i="1"/>
  <c r="BA5005" i="1"/>
  <c r="BB5005" i="1"/>
  <c r="BC5005" i="1"/>
  <c r="BE5005" i="1"/>
  <c r="AY5006" i="1"/>
  <c r="AZ5006" i="1"/>
  <c r="BA5006" i="1"/>
  <c r="BB5006" i="1"/>
  <c r="BC5006" i="1"/>
  <c r="BE5006" i="1"/>
  <c r="AY5007" i="1"/>
  <c r="AZ5007" i="1"/>
  <c r="BA5007" i="1"/>
  <c r="BB5007" i="1"/>
  <c r="BC5007" i="1"/>
  <c r="BE5007" i="1"/>
  <c r="AY5008" i="1"/>
  <c r="AZ5008" i="1"/>
  <c r="BA5008" i="1"/>
  <c r="BB5008" i="1"/>
  <c r="BC5008" i="1"/>
  <c r="BE5008" i="1"/>
  <c r="AY5009" i="1"/>
  <c r="AZ5009" i="1"/>
  <c r="BA5009" i="1"/>
  <c r="BB5009" i="1"/>
  <c r="BC5009" i="1"/>
  <c r="BE5009" i="1"/>
  <c r="AY5010" i="1"/>
  <c r="AZ5010" i="1"/>
  <c r="BA5010" i="1"/>
  <c r="BB5010" i="1"/>
  <c r="BC5010" i="1"/>
  <c r="BE5010" i="1"/>
  <c r="AY5011" i="1"/>
  <c r="AZ5011" i="1"/>
  <c r="BA5011" i="1"/>
  <c r="BB5011" i="1"/>
  <c r="BC5011" i="1"/>
  <c r="BE5011" i="1"/>
  <c r="AY5012" i="1"/>
  <c r="AZ5012" i="1"/>
  <c r="BA5012" i="1"/>
  <c r="BB5012" i="1"/>
  <c r="BC5012" i="1"/>
  <c r="BE5012" i="1"/>
  <c r="AY5013" i="1"/>
  <c r="AZ5013" i="1"/>
  <c r="BA5013" i="1"/>
  <c r="BB5013" i="1"/>
  <c r="BC5013" i="1"/>
  <c r="BE5013" i="1"/>
  <c r="AY5014" i="1"/>
  <c r="AZ5014" i="1"/>
  <c r="BA5014" i="1"/>
  <c r="BB5014" i="1"/>
  <c r="BC5014" i="1"/>
  <c r="BE5014" i="1"/>
  <c r="AY5015" i="1"/>
  <c r="AZ5015" i="1"/>
  <c r="BA5015" i="1"/>
  <c r="BB5015" i="1"/>
  <c r="BC5015" i="1"/>
  <c r="BE5015" i="1"/>
  <c r="AY5016" i="1"/>
  <c r="AZ5016" i="1"/>
  <c r="BA5016" i="1"/>
  <c r="BB5016" i="1"/>
  <c r="BC5016" i="1"/>
  <c r="BE5016" i="1"/>
  <c r="AY5017" i="1"/>
  <c r="AZ5017" i="1"/>
  <c r="BA5017" i="1"/>
  <c r="BB5017" i="1"/>
  <c r="BC5017" i="1"/>
  <c r="BE5017" i="1"/>
  <c r="AY5018" i="1"/>
  <c r="AZ5018" i="1"/>
  <c r="BA5018" i="1"/>
  <c r="BB5018" i="1"/>
  <c r="BC5018" i="1"/>
  <c r="BE5018" i="1"/>
  <c r="AY5019" i="1"/>
  <c r="AZ5019" i="1"/>
  <c r="BA5019" i="1"/>
  <c r="BB5019" i="1"/>
  <c r="BC5019" i="1"/>
  <c r="BE5019" i="1"/>
  <c r="AY5020" i="1"/>
  <c r="AZ5020" i="1"/>
  <c r="BA5020" i="1"/>
  <c r="BB5020" i="1"/>
  <c r="BC5020" i="1"/>
  <c r="BE5020" i="1"/>
  <c r="AY5021" i="1"/>
  <c r="AZ5021" i="1"/>
  <c r="BA5021" i="1"/>
  <c r="BB5021" i="1"/>
  <c r="BC5021" i="1"/>
  <c r="BE5021" i="1"/>
  <c r="AY5022" i="1"/>
  <c r="AZ5022" i="1"/>
  <c r="BA5022" i="1"/>
  <c r="BB5022" i="1"/>
  <c r="BC5022" i="1"/>
  <c r="BE5022" i="1"/>
  <c r="AY5023" i="1"/>
  <c r="AZ5023" i="1"/>
  <c r="BA5023" i="1"/>
  <c r="BB5023" i="1"/>
  <c r="BC5023" i="1"/>
  <c r="BE5023" i="1"/>
  <c r="AY5024" i="1"/>
  <c r="AZ5024" i="1"/>
  <c r="BA5024" i="1"/>
  <c r="BB5024" i="1"/>
  <c r="BC5024" i="1"/>
  <c r="BE5024" i="1"/>
  <c r="AY5025" i="1"/>
  <c r="AZ5025" i="1"/>
  <c r="BA5025" i="1"/>
  <c r="BB5025" i="1"/>
  <c r="BC5025" i="1"/>
  <c r="BE5025" i="1"/>
  <c r="AY5026" i="1"/>
  <c r="AZ5026" i="1"/>
  <c r="BA5026" i="1"/>
  <c r="BB5026" i="1"/>
  <c r="BC5026" i="1"/>
  <c r="BE5026" i="1"/>
  <c r="AY5027" i="1"/>
  <c r="AZ5027" i="1"/>
  <c r="BA5027" i="1"/>
  <c r="BB5027" i="1"/>
  <c r="BC5027" i="1"/>
  <c r="BE5027" i="1"/>
  <c r="AY5028" i="1"/>
  <c r="AZ5028" i="1"/>
  <c r="BA5028" i="1"/>
  <c r="BB5028" i="1"/>
  <c r="BC5028" i="1"/>
  <c r="BE5028" i="1"/>
  <c r="AY5029" i="1"/>
  <c r="AZ5029" i="1"/>
  <c r="BA5029" i="1"/>
  <c r="BB5029" i="1"/>
  <c r="BC5029" i="1"/>
  <c r="BE5029" i="1"/>
  <c r="AY5030" i="1"/>
  <c r="AZ5030" i="1"/>
  <c r="BA5030" i="1"/>
  <c r="BB5030" i="1"/>
  <c r="BC5030" i="1"/>
  <c r="BE5030" i="1"/>
  <c r="AY5031" i="1"/>
  <c r="AZ5031" i="1"/>
  <c r="BA5031" i="1"/>
  <c r="BB5031" i="1"/>
  <c r="BC5031" i="1"/>
  <c r="BE5031" i="1"/>
  <c r="AY5032" i="1"/>
  <c r="AZ5032" i="1"/>
  <c r="BA5032" i="1"/>
  <c r="BB5032" i="1"/>
  <c r="BC5032" i="1"/>
  <c r="BE5032" i="1"/>
  <c r="AY5033" i="1"/>
  <c r="AZ5033" i="1"/>
  <c r="BA5033" i="1"/>
  <c r="BB5033" i="1"/>
  <c r="BC5033" i="1"/>
  <c r="BE5033" i="1"/>
  <c r="AY5034" i="1"/>
  <c r="AZ5034" i="1"/>
  <c r="BA5034" i="1"/>
  <c r="BB5034" i="1"/>
  <c r="BC5034" i="1"/>
  <c r="BE5034" i="1"/>
  <c r="AY5035" i="1"/>
  <c r="AZ5035" i="1"/>
  <c r="BA5035" i="1"/>
  <c r="BB5035" i="1"/>
  <c r="BC5035" i="1"/>
  <c r="BE5035" i="1"/>
  <c r="AY5036" i="1"/>
  <c r="AZ5036" i="1"/>
  <c r="BA5036" i="1"/>
  <c r="BB5036" i="1"/>
  <c r="BC5036" i="1"/>
  <c r="BE5036" i="1"/>
  <c r="AY5037" i="1"/>
  <c r="AZ5037" i="1"/>
  <c r="BA5037" i="1"/>
  <c r="BB5037" i="1"/>
  <c r="BC5037" i="1"/>
  <c r="BE5037" i="1"/>
  <c r="AY5038" i="1"/>
  <c r="AZ5038" i="1"/>
  <c r="BA5038" i="1"/>
  <c r="BB5038" i="1"/>
  <c r="BC5038" i="1"/>
  <c r="BE5038" i="1"/>
  <c r="AY5039" i="1"/>
  <c r="AZ5039" i="1"/>
  <c r="BA5039" i="1"/>
  <c r="BB5039" i="1"/>
  <c r="BC5039" i="1"/>
  <c r="BE5039" i="1"/>
  <c r="AY5040" i="1"/>
  <c r="AZ5040" i="1"/>
  <c r="BA5040" i="1"/>
  <c r="BB5040" i="1"/>
  <c r="BC5040" i="1"/>
  <c r="BE5040" i="1"/>
  <c r="AY5041" i="1"/>
  <c r="AZ5041" i="1"/>
  <c r="BA5041" i="1"/>
  <c r="BB5041" i="1"/>
  <c r="BC5041" i="1"/>
  <c r="BE5041" i="1"/>
  <c r="AY5042" i="1"/>
  <c r="AZ5042" i="1"/>
  <c r="BA5042" i="1"/>
  <c r="BB5042" i="1"/>
  <c r="BC5042" i="1"/>
  <c r="BE5042" i="1"/>
  <c r="AY5043" i="1"/>
  <c r="AZ5043" i="1"/>
  <c r="BA5043" i="1"/>
  <c r="BB5043" i="1"/>
  <c r="BC5043" i="1"/>
  <c r="BE5043" i="1"/>
  <c r="AY5044" i="1"/>
  <c r="AZ5044" i="1"/>
  <c r="BA5044" i="1"/>
  <c r="BB5044" i="1"/>
  <c r="BC5044" i="1"/>
  <c r="BE5044" i="1"/>
  <c r="AY5045" i="1"/>
  <c r="AZ5045" i="1"/>
  <c r="BA5045" i="1"/>
  <c r="BB5045" i="1"/>
  <c r="BC5045" i="1"/>
  <c r="BE5045" i="1"/>
  <c r="AY5046" i="1"/>
  <c r="AZ5046" i="1"/>
  <c r="BA5046" i="1"/>
  <c r="BB5046" i="1"/>
  <c r="BC5046" i="1"/>
  <c r="BE5046" i="1"/>
  <c r="AY5047" i="1"/>
  <c r="AZ5047" i="1"/>
  <c r="BA5047" i="1"/>
  <c r="BB5047" i="1"/>
  <c r="BC5047" i="1"/>
  <c r="BE5047" i="1"/>
  <c r="AY5048" i="1"/>
  <c r="AZ5048" i="1"/>
  <c r="BA5048" i="1"/>
  <c r="BB5048" i="1"/>
  <c r="BC5048" i="1"/>
  <c r="BE5048" i="1"/>
  <c r="AY5049" i="1"/>
  <c r="AZ5049" i="1"/>
  <c r="BA5049" i="1"/>
  <c r="BB5049" i="1"/>
  <c r="BC5049" i="1"/>
  <c r="BE5049" i="1"/>
  <c r="AY5050" i="1"/>
  <c r="AZ5050" i="1"/>
  <c r="BA5050" i="1"/>
  <c r="BB5050" i="1"/>
  <c r="BC5050" i="1"/>
  <c r="BE5050" i="1"/>
  <c r="AY5051" i="1"/>
  <c r="AZ5051" i="1"/>
  <c r="BA5051" i="1"/>
  <c r="BB5051" i="1"/>
  <c r="BC5051" i="1"/>
  <c r="BE5051" i="1"/>
  <c r="AY5052" i="1"/>
  <c r="AZ5052" i="1"/>
  <c r="BA5052" i="1"/>
  <c r="BB5052" i="1"/>
  <c r="BC5052" i="1"/>
  <c r="BE5052" i="1"/>
  <c r="AY5053" i="1"/>
  <c r="AZ5053" i="1"/>
  <c r="BA5053" i="1"/>
  <c r="BB5053" i="1"/>
  <c r="BC5053" i="1"/>
  <c r="BE5053" i="1"/>
  <c r="AY5054" i="1"/>
  <c r="AZ5054" i="1"/>
  <c r="BA5054" i="1"/>
  <c r="BB5054" i="1"/>
  <c r="BC5054" i="1"/>
  <c r="BE5054" i="1"/>
  <c r="AY5055" i="1"/>
  <c r="AZ5055" i="1"/>
  <c r="BA5055" i="1"/>
  <c r="BB5055" i="1"/>
  <c r="BC5055" i="1"/>
  <c r="BE5055" i="1"/>
  <c r="AY5056" i="1"/>
  <c r="AZ5056" i="1"/>
  <c r="BA5056" i="1"/>
  <c r="BB5056" i="1"/>
  <c r="BC5056" i="1"/>
  <c r="BE5056" i="1"/>
  <c r="AY5057" i="1"/>
  <c r="AZ5057" i="1"/>
  <c r="BA5057" i="1"/>
  <c r="BB5057" i="1"/>
  <c r="BC5057" i="1"/>
  <c r="BE5057" i="1"/>
  <c r="AY5058" i="1"/>
  <c r="AZ5058" i="1"/>
  <c r="BA5058" i="1"/>
  <c r="BB5058" i="1"/>
  <c r="BI5058" i="1" s="1"/>
  <c r="BC5058" i="1"/>
  <c r="BE5058" i="1"/>
  <c r="AY5059" i="1"/>
  <c r="AZ5059" i="1"/>
  <c r="BA5059" i="1"/>
  <c r="BB5059" i="1"/>
  <c r="BC5059" i="1"/>
  <c r="BE5059" i="1"/>
  <c r="AY5060" i="1"/>
  <c r="AZ5060" i="1"/>
  <c r="BA5060" i="1"/>
  <c r="BB5060" i="1"/>
  <c r="BC5060" i="1"/>
  <c r="BE5060" i="1"/>
  <c r="AY5061" i="1"/>
  <c r="AZ5061" i="1"/>
  <c r="BA5061" i="1"/>
  <c r="BB5061" i="1"/>
  <c r="BC5061" i="1"/>
  <c r="BE5061" i="1"/>
  <c r="AY5062" i="1"/>
  <c r="AZ5062" i="1"/>
  <c r="BA5062" i="1"/>
  <c r="BB5062" i="1"/>
  <c r="BC5062" i="1"/>
  <c r="BE5062" i="1"/>
  <c r="AY5063" i="1"/>
  <c r="AZ5063" i="1"/>
  <c r="BA5063" i="1"/>
  <c r="BB5063" i="1"/>
  <c r="BC5063" i="1"/>
  <c r="BE5063" i="1"/>
  <c r="AY5064" i="1"/>
  <c r="AZ5064" i="1"/>
  <c r="BA5064" i="1"/>
  <c r="BB5064" i="1"/>
  <c r="BI5064" i="1" s="1"/>
  <c r="BC5064" i="1"/>
  <c r="BE5064" i="1"/>
  <c r="AY5065" i="1"/>
  <c r="AZ5065" i="1"/>
  <c r="BA5065" i="1"/>
  <c r="BB5065" i="1"/>
  <c r="BC5065" i="1"/>
  <c r="BE5065" i="1"/>
  <c r="AY5066" i="1"/>
  <c r="AZ5066" i="1"/>
  <c r="BA5066" i="1"/>
  <c r="BB5066" i="1"/>
  <c r="BI5066" i="1" s="1"/>
  <c r="BC5066" i="1"/>
  <c r="BE5066" i="1"/>
  <c r="AY5067" i="1"/>
  <c r="AZ5067" i="1"/>
  <c r="BA5067" i="1"/>
  <c r="BB5067" i="1"/>
  <c r="BC5067" i="1"/>
  <c r="BE5067" i="1"/>
  <c r="AY5068" i="1"/>
  <c r="AZ5068" i="1"/>
  <c r="BA5068" i="1"/>
  <c r="BB5068" i="1"/>
  <c r="BC5068" i="1"/>
  <c r="BE5068" i="1"/>
  <c r="AY5069" i="1"/>
  <c r="AZ5069" i="1"/>
  <c r="BA5069" i="1"/>
  <c r="BB5069" i="1"/>
  <c r="BC5069" i="1"/>
  <c r="BE5069" i="1"/>
  <c r="AY5070" i="1"/>
  <c r="AZ5070" i="1"/>
  <c r="BA5070" i="1"/>
  <c r="BB5070" i="1"/>
  <c r="BC5070" i="1"/>
  <c r="BE5070" i="1"/>
  <c r="AY5071" i="1"/>
  <c r="AZ5071" i="1"/>
  <c r="BA5071" i="1"/>
  <c r="BB5071" i="1"/>
  <c r="BC5071" i="1"/>
  <c r="BE5071" i="1"/>
  <c r="AY5072" i="1"/>
  <c r="AZ5072" i="1"/>
  <c r="BA5072" i="1"/>
  <c r="BB5072" i="1"/>
  <c r="BI5072" i="1" s="1"/>
  <c r="BC5072" i="1"/>
  <c r="BE5072" i="1"/>
  <c r="AY5073" i="1"/>
  <c r="AZ5073" i="1"/>
  <c r="BA5073" i="1"/>
  <c r="BB5073" i="1"/>
  <c r="BC5073" i="1"/>
  <c r="BE5073" i="1"/>
  <c r="AY5074" i="1"/>
  <c r="AZ5074" i="1"/>
  <c r="BA5074" i="1"/>
  <c r="BB5074" i="1"/>
  <c r="BI5074" i="1" s="1"/>
  <c r="BC5074" i="1"/>
  <c r="BE5074" i="1"/>
  <c r="AY5075" i="1"/>
  <c r="AZ5075" i="1"/>
  <c r="BA5075" i="1"/>
  <c r="BB5075" i="1"/>
  <c r="BC5075" i="1"/>
  <c r="BE5075" i="1"/>
  <c r="AY5076" i="1"/>
  <c r="AZ5076" i="1"/>
  <c r="BA5076" i="1"/>
  <c r="BB5076" i="1"/>
  <c r="BC5076" i="1"/>
  <c r="BE5076" i="1"/>
  <c r="AY5077" i="1"/>
  <c r="AZ5077" i="1"/>
  <c r="BA5077" i="1"/>
  <c r="BB5077" i="1"/>
  <c r="BC5077" i="1"/>
  <c r="BE5077" i="1"/>
  <c r="AY5078" i="1"/>
  <c r="AZ5078" i="1"/>
  <c r="BA5078" i="1"/>
  <c r="BB5078" i="1"/>
  <c r="BC5078" i="1"/>
  <c r="BE5078" i="1"/>
  <c r="AY5079" i="1"/>
  <c r="AZ5079" i="1"/>
  <c r="BA5079" i="1"/>
  <c r="BB5079" i="1"/>
  <c r="BC5079" i="1"/>
  <c r="BE5079" i="1"/>
  <c r="AY5080" i="1"/>
  <c r="AZ5080" i="1"/>
  <c r="BA5080" i="1"/>
  <c r="BB5080" i="1"/>
  <c r="BI5080" i="1" s="1"/>
  <c r="BC5080" i="1"/>
  <c r="BE5080" i="1"/>
  <c r="AY5081" i="1"/>
  <c r="AZ5081" i="1"/>
  <c r="BA5081" i="1"/>
  <c r="BB5081" i="1"/>
  <c r="BC5081" i="1"/>
  <c r="BE5081" i="1"/>
  <c r="AY5082" i="1"/>
  <c r="AZ5082" i="1"/>
  <c r="BA5082" i="1"/>
  <c r="BB5082" i="1"/>
  <c r="BI5082" i="1" s="1"/>
  <c r="BC5082" i="1"/>
  <c r="BE5082" i="1"/>
  <c r="AY5083" i="1"/>
  <c r="AZ5083" i="1"/>
  <c r="BA5083" i="1"/>
  <c r="BB5083" i="1"/>
  <c r="BC5083" i="1"/>
  <c r="BE5083" i="1"/>
  <c r="AY5084" i="1"/>
  <c r="AZ5084" i="1"/>
  <c r="BA5084" i="1"/>
  <c r="BB5084" i="1"/>
  <c r="BC5084" i="1"/>
  <c r="BE5084" i="1"/>
  <c r="AY5085" i="1"/>
  <c r="AZ5085" i="1"/>
  <c r="BA5085" i="1"/>
  <c r="BB5085" i="1"/>
  <c r="BC5085" i="1"/>
  <c r="BE5085" i="1"/>
  <c r="AY5086" i="1"/>
  <c r="AZ5086" i="1"/>
  <c r="BA5086" i="1"/>
  <c r="BB5086" i="1"/>
  <c r="BC5086" i="1"/>
  <c r="BE5086" i="1"/>
  <c r="AY5087" i="1"/>
  <c r="AZ5087" i="1"/>
  <c r="BA5087" i="1"/>
  <c r="BB5087" i="1"/>
  <c r="BC5087" i="1"/>
  <c r="BE5087" i="1"/>
  <c r="AY5088" i="1"/>
  <c r="AZ5088" i="1"/>
  <c r="BA5088" i="1"/>
  <c r="BB5088" i="1"/>
  <c r="BI5088" i="1" s="1"/>
  <c r="BC5088" i="1"/>
  <c r="BE5088" i="1"/>
  <c r="AY5089" i="1"/>
  <c r="AZ5089" i="1"/>
  <c r="BA5089" i="1"/>
  <c r="BB5089" i="1"/>
  <c r="BC5089" i="1"/>
  <c r="BE5089" i="1"/>
  <c r="AY5090" i="1"/>
  <c r="AZ5090" i="1"/>
  <c r="BA5090" i="1"/>
  <c r="BB5090" i="1"/>
  <c r="BI5090" i="1" s="1"/>
  <c r="BC5090" i="1"/>
  <c r="BE5090" i="1"/>
  <c r="AY5091" i="1"/>
  <c r="AZ5091" i="1"/>
  <c r="BA5091" i="1"/>
  <c r="BB5091" i="1"/>
  <c r="BC5091" i="1"/>
  <c r="BE5091" i="1"/>
  <c r="AY5092" i="1"/>
  <c r="AZ5092" i="1"/>
  <c r="BA5092" i="1"/>
  <c r="BB5092" i="1"/>
  <c r="BC5092" i="1"/>
  <c r="BE5092" i="1"/>
  <c r="AY5093" i="1"/>
  <c r="AZ5093" i="1"/>
  <c r="BA5093" i="1"/>
  <c r="BB5093" i="1"/>
  <c r="BC5093" i="1"/>
  <c r="BE5093" i="1"/>
  <c r="AY5094" i="1"/>
  <c r="AZ5094" i="1"/>
  <c r="BA5094" i="1"/>
  <c r="BB5094" i="1"/>
  <c r="BC5094" i="1"/>
  <c r="BE5094" i="1"/>
  <c r="AY5095" i="1"/>
  <c r="AZ5095" i="1"/>
  <c r="BA5095" i="1"/>
  <c r="BB5095" i="1"/>
  <c r="BC5095" i="1"/>
  <c r="BE5095" i="1"/>
  <c r="AY5096" i="1"/>
  <c r="AZ5096" i="1"/>
  <c r="BA5096" i="1"/>
  <c r="BB5096" i="1"/>
  <c r="BI5096" i="1" s="1"/>
  <c r="BC5096" i="1"/>
  <c r="BE5096" i="1"/>
  <c r="AY5097" i="1"/>
  <c r="AZ5097" i="1"/>
  <c r="BA5097" i="1"/>
  <c r="BB5097" i="1"/>
  <c r="BC5097" i="1"/>
  <c r="BE5097" i="1"/>
  <c r="AY5098" i="1"/>
  <c r="AZ5098" i="1"/>
  <c r="BA5098" i="1"/>
  <c r="BB5098" i="1"/>
  <c r="BI5098" i="1" s="1"/>
  <c r="BC5098" i="1"/>
  <c r="BE5098" i="1"/>
  <c r="AY5099" i="1"/>
  <c r="AZ5099" i="1"/>
  <c r="BA5099" i="1"/>
  <c r="BB5099" i="1"/>
  <c r="BC5099" i="1"/>
  <c r="BE5099" i="1"/>
  <c r="AY5100" i="1"/>
  <c r="AZ5100" i="1"/>
  <c r="BA5100" i="1"/>
  <c r="BB5100" i="1"/>
  <c r="BC5100" i="1"/>
  <c r="BE5100" i="1"/>
  <c r="AY5101" i="1"/>
  <c r="AZ5101" i="1"/>
  <c r="BA5101" i="1"/>
  <c r="BB5101" i="1"/>
  <c r="BC5101" i="1"/>
  <c r="BE5101" i="1"/>
  <c r="AY5102" i="1"/>
  <c r="AZ5102" i="1"/>
  <c r="BA5102" i="1"/>
  <c r="BB5102" i="1"/>
  <c r="BC5102" i="1"/>
  <c r="BE5102" i="1"/>
  <c r="AY5103" i="1"/>
  <c r="AZ5103" i="1"/>
  <c r="BA5103" i="1"/>
  <c r="BB5103" i="1"/>
  <c r="BC5103" i="1"/>
  <c r="BE5103" i="1"/>
  <c r="AY5104" i="1"/>
  <c r="AZ5104" i="1"/>
  <c r="BA5104" i="1"/>
  <c r="BB5104" i="1"/>
  <c r="BI5104" i="1" s="1"/>
  <c r="BC5104" i="1"/>
  <c r="BE5104" i="1"/>
  <c r="AY5105" i="1"/>
  <c r="AZ5105" i="1"/>
  <c r="BA5105" i="1"/>
  <c r="BB5105" i="1"/>
  <c r="BC5105" i="1"/>
  <c r="BE5105" i="1"/>
  <c r="AY5106" i="1"/>
  <c r="AZ5106" i="1"/>
  <c r="BA5106" i="1"/>
  <c r="BB5106" i="1"/>
  <c r="BI5106" i="1" s="1"/>
  <c r="BC5106" i="1"/>
  <c r="BE5106" i="1"/>
  <c r="AY5107" i="1"/>
  <c r="AZ5107" i="1"/>
  <c r="BA5107" i="1"/>
  <c r="BB5107" i="1"/>
  <c r="BC5107" i="1"/>
  <c r="BE5107" i="1"/>
  <c r="AY5108" i="1"/>
  <c r="AZ5108" i="1"/>
  <c r="BA5108" i="1"/>
  <c r="BB5108" i="1"/>
  <c r="BC5108" i="1"/>
  <c r="BE5108" i="1"/>
  <c r="AY5109" i="1"/>
  <c r="AZ5109" i="1"/>
  <c r="BA5109" i="1"/>
  <c r="BB5109" i="1"/>
  <c r="BC5109" i="1"/>
  <c r="BE5109" i="1"/>
  <c r="AY5110" i="1"/>
  <c r="AZ5110" i="1"/>
  <c r="BA5110" i="1"/>
  <c r="BB5110" i="1"/>
  <c r="BC5110" i="1"/>
  <c r="BE5110" i="1"/>
  <c r="AY5111" i="1"/>
  <c r="AZ5111" i="1"/>
  <c r="BA5111" i="1"/>
  <c r="BB5111" i="1"/>
  <c r="BC5111" i="1"/>
  <c r="BE5111" i="1"/>
  <c r="AY5112" i="1"/>
  <c r="AZ5112" i="1"/>
  <c r="BA5112" i="1"/>
  <c r="BB5112" i="1"/>
  <c r="BI5112" i="1" s="1"/>
  <c r="BC5112" i="1"/>
  <c r="BE5112" i="1"/>
  <c r="AY5113" i="1"/>
  <c r="AZ5113" i="1"/>
  <c r="BA5113" i="1"/>
  <c r="BB5113" i="1"/>
  <c r="BC5113" i="1"/>
  <c r="BE5113" i="1"/>
  <c r="AY5114" i="1"/>
  <c r="AZ5114" i="1"/>
  <c r="BA5114" i="1"/>
  <c r="BB5114" i="1"/>
  <c r="BI5114" i="1" s="1"/>
  <c r="BC5114" i="1"/>
  <c r="BE5114" i="1"/>
  <c r="AY5115" i="1"/>
  <c r="AZ5115" i="1"/>
  <c r="BA5115" i="1"/>
  <c r="BB5115" i="1"/>
  <c r="BC5115" i="1"/>
  <c r="BE5115" i="1"/>
  <c r="AY5116" i="1"/>
  <c r="AZ5116" i="1"/>
  <c r="BA5116" i="1"/>
  <c r="BB5116" i="1"/>
  <c r="BC5116" i="1"/>
  <c r="BE5116" i="1"/>
  <c r="AY5117" i="1"/>
  <c r="AZ5117" i="1"/>
  <c r="BA5117" i="1"/>
  <c r="BB5117" i="1"/>
  <c r="BC5117" i="1"/>
  <c r="BE5117" i="1"/>
  <c r="AY5118" i="1"/>
  <c r="AZ5118" i="1"/>
  <c r="BA5118" i="1"/>
  <c r="BB5118" i="1"/>
  <c r="BC5118" i="1"/>
  <c r="BE5118" i="1"/>
  <c r="AY5119" i="1"/>
  <c r="AZ5119" i="1"/>
  <c r="BA5119" i="1"/>
  <c r="BB5119" i="1"/>
  <c r="BC5119" i="1"/>
  <c r="BE5119" i="1"/>
  <c r="AY5120" i="1"/>
  <c r="AZ5120" i="1"/>
  <c r="BA5120" i="1"/>
  <c r="BB5120" i="1"/>
  <c r="BI5120" i="1" s="1"/>
  <c r="BC5120" i="1"/>
  <c r="BE5120" i="1"/>
  <c r="AY5121" i="1"/>
  <c r="AZ5121" i="1"/>
  <c r="BA5121" i="1"/>
  <c r="BB5121" i="1"/>
  <c r="BC5121" i="1"/>
  <c r="BE5121" i="1"/>
  <c r="AY5122" i="1"/>
  <c r="AZ5122" i="1"/>
  <c r="BA5122" i="1"/>
  <c r="BB5122" i="1"/>
  <c r="BI5122" i="1" s="1"/>
  <c r="BC5122" i="1"/>
  <c r="BE5122" i="1"/>
  <c r="AY5123" i="1"/>
  <c r="AZ5123" i="1"/>
  <c r="BA5123" i="1"/>
  <c r="BB5123" i="1"/>
  <c r="BC5123" i="1"/>
  <c r="BE5123" i="1"/>
  <c r="AY5124" i="1"/>
  <c r="AZ5124" i="1"/>
  <c r="BA5124" i="1"/>
  <c r="BB5124" i="1"/>
  <c r="BC5124" i="1"/>
  <c r="BE5124" i="1"/>
  <c r="AY5125" i="1"/>
  <c r="AZ5125" i="1"/>
  <c r="BA5125" i="1"/>
  <c r="BB5125" i="1"/>
  <c r="BC5125" i="1"/>
  <c r="BE5125" i="1"/>
  <c r="AY5126" i="1"/>
  <c r="AZ5126" i="1"/>
  <c r="BA5126" i="1"/>
  <c r="BB5126" i="1"/>
  <c r="BC5126" i="1"/>
  <c r="BE5126" i="1"/>
  <c r="AY5127" i="1"/>
  <c r="AZ5127" i="1"/>
  <c r="BA5127" i="1"/>
  <c r="BB5127" i="1"/>
  <c r="BC5127" i="1"/>
  <c r="BE5127" i="1"/>
  <c r="AY5128" i="1"/>
  <c r="AZ5128" i="1"/>
  <c r="BA5128" i="1"/>
  <c r="BB5128" i="1"/>
  <c r="BC5128" i="1"/>
  <c r="BE5128" i="1"/>
  <c r="AY5129" i="1"/>
  <c r="AZ5129" i="1"/>
  <c r="BA5129" i="1"/>
  <c r="BB5129" i="1"/>
  <c r="BC5129" i="1"/>
  <c r="BE5129" i="1"/>
  <c r="AY5130" i="1"/>
  <c r="AZ5130" i="1"/>
  <c r="BA5130" i="1"/>
  <c r="BB5130" i="1"/>
  <c r="BI5130" i="1" s="1"/>
  <c r="BC5130" i="1"/>
  <c r="BE5130" i="1"/>
  <c r="AY5131" i="1"/>
  <c r="AZ5131" i="1"/>
  <c r="BA5131" i="1"/>
  <c r="BB5131" i="1"/>
  <c r="BC5131" i="1"/>
  <c r="BE5131" i="1"/>
  <c r="AY5132" i="1"/>
  <c r="AZ5132" i="1"/>
  <c r="BA5132" i="1"/>
  <c r="BB5132" i="1"/>
  <c r="BC5132" i="1"/>
  <c r="BE5132" i="1"/>
  <c r="AY5133" i="1"/>
  <c r="AZ5133" i="1"/>
  <c r="BA5133" i="1"/>
  <c r="BB5133" i="1"/>
  <c r="BC5133" i="1"/>
  <c r="BE5133" i="1"/>
  <c r="AY5134" i="1"/>
  <c r="AZ5134" i="1"/>
  <c r="BA5134" i="1"/>
  <c r="BB5134" i="1"/>
  <c r="BC5134" i="1"/>
  <c r="BE5134" i="1"/>
  <c r="AY5135" i="1"/>
  <c r="AZ5135" i="1"/>
  <c r="BA5135" i="1"/>
  <c r="BB5135" i="1"/>
  <c r="BI5135" i="1" s="1"/>
  <c r="BC5135" i="1"/>
  <c r="BE5135" i="1"/>
  <c r="AY5136" i="1"/>
  <c r="AZ5136" i="1"/>
  <c r="BA5136" i="1"/>
  <c r="BB5136" i="1"/>
  <c r="BC5136" i="1"/>
  <c r="BE5136" i="1"/>
  <c r="AY5137" i="1"/>
  <c r="AZ5137" i="1"/>
  <c r="BA5137" i="1"/>
  <c r="BB5137" i="1"/>
  <c r="BC5137" i="1"/>
  <c r="BE5137" i="1"/>
  <c r="AY5138" i="1"/>
  <c r="AZ5138" i="1"/>
  <c r="BA5138" i="1"/>
  <c r="BB5138" i="1"/>
  <c r="BC5138" i="1"/>
  <c r="BE5138" i="1"/>
  <c r="AY5139" i="1"/>
  <c r="AZ5139" i="1"/>
  <c r="BA5139" i="1"/>
  <c r="BB5139" i="1"/>
  <c r="BC5139" i="1"/>
  <c r="BE5139" i="1"/>
  <c r="AY5140" i="1"/>
  <c r="AZ5140" i="1"/>
  <c r="BA5140" i="1"/>
  <c r="BB5140" i="1"/>
  <c r="BC5140" i="1"/>
  <c r="BE5140" i="1"/>
  <c r="AY5141" i="1"/>
  <c r="AZ5141" i="1"/>
  <c r="BA5141" i="1"/>
  <c r="BB5141" i="1"/>
  <c r="BC5141" i="1"/>
  <c r="BE5141" i="1"/>
  <c r="AY5142" i="1"/>
  <c r="AZ5142" i="1"/>
  <c r="BA5142" i="1"/>
  <c r="BB5142" i="1"/>
  <c r="BC5142" i="1"/>
  <c r="BE5142" i="1"/>
  <c r="AY5143" i="1"/>
  <c r="AZ5143" i="1"/>
  <c r="BA5143" i="1"/>
  <c r="BB5143" i="1"/>
  <c r="BI5143" i="1" s="1"/>
  <c r="BC5143" i="1"/>
  <c r="BE5143" i="1"/>
  <c r="AY5144" i="1"/>
  <c r="AZ5144" i="1"/>
  <c r="BA5144" i="1"/>
  <c r="BB5144" i="1"/>
  <c r="BC5144" i="1"/>
  <c r="BE5144" i="1"/>
  <c r="AY5145" i="1"/>
  <c r="AZ5145" i="1"/>
  <c r="BA5145" i="1"/>
  <c r="BB5145" i="1"/>
  <c r="BC5145" i="1"/>
  <c r="BE5145" i="1"/>
  <c r="AY5146" i="1"/>
  <c r="AZ5146" i="1"/>
  <c r="BA5146" i="1"/>
  <c r="BB5146" i="1"/>
  <c r="BC5146" i="1"/>
  <c r="BE5146" i="1"/>
  <c r="AY5147" i="1"/>
  <c r="AZ5147" i="1"/>
  <c r="BA5147" i="1"/>
  <c r="BB5147" i="1"/>
  <c r="BC5147" i="1"/>
  <c r="BE5147" i="1"/>
  <c r="AY5148" i="1"/>
  <c r="AZ5148" i="1"/>
  <c r="BA5148" i="1"/>
  <c r="BB5148" i="1"/>
  <c r="BC5148" i="1"/>
  <c r="BE5148" i="1"/>
  <c r="AY5149" i="1"/>
  <c r="AZ5149" i="1"/>
  <c r="BA5149" i="1"/>
  <c r="BB5149" i="1"/>
  <c r="BC5149" i="1"/>
  <c r="BE5149" i="1"/>
  <c r="AY5150" i="1"/>
  <c r="AZ5150" i="1"/>
  <c r="BA5150" i="1"/>
  <c r="BB5150" i="1"/>
  <c r="BC5150" i="1"/>
  <c r="BE5150" i="1"/>
  <c r="AY5151" i="1"/>
  <c r="AZ5151" i="1"/>
  <c r="BA5151" i="1"/>
  <c r="BB5151" i="1"/>
  <c r="BI5151" i="1" s="1"/>
  <c r="BC5151" i="1"/>
  <c r="BE5151" i="1"/>
  <c r="AY5152" i="1"/>
  <c r="AZ5152" i="1"/>
  <c r="BA5152" i="1"/>
  <c r="BB5152" i="1"/>
  <c r="BC5152" i="1"/>
  <c r="BE5152" i="1"/>
  <c r="AY5153" i="1"/>
  <c r="AZ5153" i="1"/>
  <c r="BA5153" i="1"/>
  <c r="BB5153" i="1"/>
  <c r="BC5153" i="1"/>
  <c r="BE5153" i="1"/>
  <c r="AY5154" i="1"/>
  <c r="AZ5154" i="1"/>
  <c r="BA5154" i="1"/>
  <c r="BB5154" i="1"/>
  <c r="BC5154" i="1"/>
  <c r="BE5154" i="1"/>
  <c r="AY5155" i="1"/>
  <c r="AZ5155" i="1"/>
  <c r="BA5155" i="1"/>
  <c r="BB5155" i="1"/>
  <c r="BC5155" i="1"/>
  <c r="BE5155" i="1"/>
  <c r="AY5156" i="1"/>
  <c r="AZ5156" i="1"/>
  <c r="BA5156" i="1"/>
  <c r="BB5156" i="1"/>
  <c r="BC5156" i="1"/>
  <c r="BE5156" i="1"/>
  <c r="AY5157" i="1"/>
  <c r="AZ5157" i="1"/>
  <c r="BA5157" i="1"/>
  <c r="BB5157" i="1"/>
  <c r="BC5157" i="1"/>
  <c r="BE5157" i="1"/>
  <c r="AY5158" i="1"/>
  <c r="AZ5158" i="1"/>
  <c r="BA5158" i="1"/>
  <c r="BB5158" i="1"/>
  <c r="BC5158" i="1"/>
  <c r="BE5158" i="1"/>
  <c r="AY5159" i="1"/>
  <c r="AZ5159" i="1"/>
  <c r="BA5159" i="1"/>
  <c r="BB5159" i="1"/>
  <c r="BI5159" i="1" s="1"/>
  <c r="BC5159" i="1"/>
  <c r="BE5159" i="1"/>
  <c r="AY5160" i="1"/>
  <c r="AZ5160" i="1"/>
  <c r="BA5160" i="1"/>
  <c r="BB5160" i="1"/>
  <c r="BC5160" i="1"/>
  <c r="BE5160" i="1"/>
  <c r="AY5161" i="1"/>
  <c r="AZ5161" i="1"/>
  <c r="BA5161" i="1"/>
  <c r="BB5161" i="1"/>
  <c r="BC5161" i="1"/>
  <c r="BE5161" i="1"/>
  <c r="AY5162" i="1"/>
  <c r="AZ5162" i="1"/>
  <c r="BA5162" i="1"/>
  <c r="BB5162" i="1"/>
  <c r="BC5162" i="1"/>
  <c r="BE5162" i="1"/>
  <c r="AY5163" i="1"/>
  <c r="AZ5163" i="1"/>
  <c r="BA5163" i="1"/>
  <c r="BB5163" i="1"/>
  <c r="BC5163" i="1"/>
  <c r="BE5163" i="1"/>
  <c r="AY5164" i="1"/>
  <c r="AZ5164" i="1"/>
  <c r="BA5164" i="1"/>
  <c r="BB5164" i="1"/>
  <c r="BC5164" i="1"/>
  <c r="BE5164" i="1"/>
  <c r="AY5165" i="1"/>
  <c r="AZ5165" i="1"/>
  <c r="BA5165" i="1"/>
  <c r="BB5165" i="1"/>
  <c r="BC5165" i="1"/>
  <c r="BE5165" i="1"/>
  <c r="AY5166" i="1"/>
  <c r="AZ5166" i="1"/>
  <c r="BA5166" i="1"/>
  <c r="BB5166" i="1"/>
  <c r="BC5166" i="1"/>
  <c r="BE5166" i="1"/>
  <c r="AY5167" i="1"/>
  <c r="AZ5167" i="1"/>
  <c r="BA5167" i="1"/>
  <c r="BB5167" i="1"/>
  <c r="BI5167" i="1" s="1"/>
  <c r="BC5167" i="1"/>
  <c r="BE5167" i="1"/>
  <c r="AY5168" i="1"/>
  <c r="AZ5168" i="1"/>
  <c r="BA5168" i="1"/>
  <c r="BB5168" i="1"/>
  <c r="BC5168" i="1"/>
  <c r="BE5168" i="1"/>
  <c r="AY5169" i="1"/>
  <c r="AZ5169" i="1"/>
  <c r="BA5169" i="1"/>
  <c r="BB5169" i="1"/>
  <c r="BC5169" i="1"/>
  <c r="BE5169" i="1"/>
  <c r="AY5170" i="1"/>
  <c r="AZ5170" i="1"/>
  <c r="BA5170" i="1"/>
  <c r="BB5170" i="1"/>
  <c r="BC5170" i="1"/>
  <c r="BE5170" i="1"/>
  <c r="AY5171" i="1"/>
  <c r="AZ5171" i="1"/>
  <c r="BA5171" i="1"/>
  <c r="BB5171" i="1"/>
  <c r="BC5171" i="1"/>
  <c r="BE5171" i="1"/>
  <c r="AY5172" i="1"/>
  <c r="AZ5172" i="1"/>
  <c r="BA5172" i="1"/>
  <c r="BB5172" i="1"/>
  <c r="BC5172" i="1"/>
  <c r="BE5172" i="1"/>
  <c r="AY5173" i="1"/>
  <c r="AZ5173" i="1"/>
  <c r="BA5173" i="1"/>
  <c r="BB5173" i="1"/>
  <c r="BC5173" i="1"/>
  <c r="BE5173" i="1"/>
  <c r="AY5174" i="1"/>
  <c r="AZ5174" i="1"/>
  <c r="BA5174" i="1"/>
  <c r="BB5174" i="1"/>
  <c r="BC5174" i="1"/>
  <c r="BE5174" i="1"/>
  <c r="AY5175" i="1"/>
  <c r="AZ5175" i="1"/>
  <c r="BA5175" i="1"/>
  <c r="BB5175" i="1"/>
  <c r="BI5175" i="1" s="1"/>
  <c r="BC5175" i="1"/>
  <c r="BE5175" i="1"/>
  <c r="AY5176" i="1"/>
  <c r="AZ5176" i="1"/>
  <c r="BA5176" i="1"/>
  <c r="BB5176" i="1"/>
  <c r="BC5176" i="1"/>
  <c r="BE5176" i="1"/>
  <c r="AY5177" i="1"/>
  <c r="AZ5177" i="1"/>
  <c r="BA5177" i="1"/>
  <c r="BB5177" i="1"/>
  <c r="BC5177" i="1"/>
  <c r="BE5177" i="1"/>
  <c r="AY5178" i="1"/>
  <c r="AZ5178" i="1"/>
  <c r="BA5178" i="1"/>
  <c r="BB5178" i="1"/>
  <c r="BC5178" i="1"/>
  <c r="BE5178" i="1"/>
  <c r="AY5179" i="1"/>
  <c r="AZ5179" i="1"/>
  <c r="BA5179" i="1"/>
  <c r="BB5179" i="1"/>
  <c r="BC5179" i="1"/>
  <c r="BE5179" i="1"/>
  <c r="AY5180" i="1"/>
  <c r="AZ5180" i="1"/>
  <c r="BA5180" i="1"/>
  <c r="BB5180" i="1"/>
  <c r="BC5180" i="1"/>
  <c r="BE5180" i="1"/>
  <c r="AY5181" i="1"/>
  <c r="AZ5181" i="1"/>
  <c r="BA5181" i="1"/>
  <c r="BB5181" i="1"/>
  <c r="BC5181" i="1"/>
  <c r="BE5181" i="1"/>
  <c r="AY5182" i="1"/>
  <c r="AZ5182" i="1"/>
  <c r="BA5182" i="1"/>
  <c r="BB5182" i="1"/>
  <c r="BC5182" i="1"/>
  <c r="BE5182" i="1"/>
  <c r="AY5183" i="1"/>
  <c r="AZ5183" i="1"/>
  <c r="BA5183" i="1"/>
  <c r="BB5183" i="1"/>
  <c r="BI5183" i="1" s="1"/>
  <c r="BC5183" i="1"/>
  <c r="BE5183" i="1"/>
  <c r="AY5184" i="1"/>
  <c r="AZ5184" i="1"/>
  <c r="BA5184" i="1"/>
  <c r="BB5184" i="1"/>
  <c r="BC5184" i="1"/>
  <c r="BE5184" i="1"/>
  <c r="AY5185" i="1"/>
  <c r="AZ5185" i="1"/>
  <c r="BA5185" i="1"/>
  <c r="BB5185" i="1"/>
  <c r="BC5185" i="1"/>
  <c r="BE5185" i="1"/>
  <c r="AY5186" i="1"/>
  <c r="AZ5186" i="1"/>
  <c r="BA5186" i="1"/>
  <c r="BB5186" i="1"/>
  <c r="BC5186" i="1"/>
  <c r="BE5186" i="1"/>
  <c r="AY5187" i="1"/>
  <c r="AZ5187" i="1"/>
  <c r="BA5187" i="1"/>
  <c r="BB5187" i="1"/>
  <c r="BC5187" i="1"/>
  <c r="BE5187" i="1"/>
  <c r="AY5188" i="1"/>
  <c r="AZ5188" i="1"/>
  <c r="BA5188" i="1"/>
  <c r="BB5188" i="1"/>
  <c r="BC5188" i="1"/>
  <c r="BE5188" i="1"/>
  <c r="AY5189" i="1"/>
  <c r="AZ5189" i="1"/>
  <c r="BA5189" i="1"/>
  <c r="BB5189" i="1"/>
  <c r="BC5189" i="1"/>
  <c r="BE5189" i="1"/>
  <c r="AY5190" i="1"/>
  <c r="AZ5190" i="1"/>
  <c r="BA5190" i="1"/>
  <c r="BB5190" i="1"/>
  <c r="BC5190" i="1"/>
  <c r="BE5190" i="1"/>
  <c r="AY5191" i="1"/>
  <c r="AZ5191" i="1"/>
  <c r="BA5191" i="1"/>
  <c r="BB5191" i="1"/>
  <c r="BC5191" i="1"/>
  <c r="BE5191" i="1"/>
  <c r="AY5192" i="1"/>
  <c r="AZ5192" i="1"/>
  <c r="BA5192" i="1"/>
  <c r="BB5192" i="1"/>
  <c r="BC5192" i="1"/>
  <c r="BE5192" i="1"/>
  <c r="AY5193" i="1"/>
  <c r="AZ5193" i="1"/>
  <c r="BA5193" i="1"/>
  <c r="BB5193" i="1"/>
  <c r="BC5193" i="1"/>
  <c r="BE5193" i="1"/>
  <c r="AY5194" i="1"/>
  <c r="AZ5194" i="1"/>
  <c r="BA5194" i="1"/>
  <c r="BB5194" i="1"/>
  <c r="BI5194" i="1" s="1"/>
  <c r="BC5194" i="1"/>
  <c r="BE5194" i="1"/>
  <c r="AY5195" i="1"/>
  <c r="AZ5195" i="1"/>
  <c r="BA5195" i="1"/>
  <c r="BB5195" i="1"/>
  <c r="BC5195" i="1"/>
  <c r="BE5195" i="1"/>
  <c r="AY5196" i="1"/>
  <c r="AZ5196" i="1"/>
  <c r="BA5196" i="1"/>
  <c r="BB5196" i="1"/>
  <c r="BC5196" i="1"/>
  <c r="BE5196" i="1"/>
  <c r="AY5197" i="1"/>
  <c r="AZ5197" i="1"/>
  <c r="BA5197" i="1"/>
  <c r="BB5197" i="1"/>
  <c r="BC5197" i="1"/>
  <c r="BE5197" i="1"/>
  <c r="AY5198" i="1"/>
  <c r="AZ5198" i="1"/>
  <c r="BA5198" i="1"/>
  <c r="BB5198" i="1"/>
  <c r="BC5198" i="1"/>
  <c r="BE5198" i="1"/>
  <c r="AY5199" i="1"/>
  <c r="AZ5199" i="1"/>
  <c r="BA5199" i="1"/>
  <c r="BB5199" i="1"/>
  <c r="BC5199" i="1"/>
  <c r="BE5199" i="1"/>
  <c r="AY5200" i="1"/>
  <c r="AZ5200" i="1"/>
  <c r="BA5200" i="1"/>
  <c r="BB5200" i="1"/>
  <c r="BC5200" i="1"/>
  <c r="BE5200" i="1"/>
  <c r="AY5201" i="1"/>
  <c r="AZ5201" i="1"/>
  <c r="BA5201" i="1"/>
  <c r="BB5201" i="1"/>
  <c r="BC5201" i="1"/>
  <c r="BE5201" i="1"/>
  <c r="AY5202" i="1"/>
  <c r="AZ5202" i="1"/>
  <c r="BA5202" i="1"/>
  <c r="BB5202" i="1"/>
  <c r="BI5202" i="1" s="1"/>
  <c r="BC5202" i="1"/>
  <c r="BE5202" i="1"/>
  <c r="AY5203" i="1"/>
  <c r="AZ5203" i="1"/>
  <c r="BA5203" i="1"/>
  <c r="BB5203" i="1"/>
  <c r="BC5203" i="1"/>
  <c r="BE5203" i="1"/>
  <c r="AY5204" i="1"/>
  <c r="AZ5204" i="1"/>
  <c r="BA5204" i="1"/>
  <c r="BB5204" i="1"/>
  <c r="BC5204" i="1"/>
  <c r="BE5204" i="1"/>
  <c r="BK2" i="1"/>
  <c r="Q3" i="4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2" i="1"/>
  <c r="BC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C2001" i="1"/>
  <c r="BC2002" i="1"/>
  <c r="BC2003" i="1"/>
  <c r="BC2004" i="1"/>
  <c r="BC2005" i="1"/>
  <c r="BC2006" i="1"/>
  <c r="BC2007" i="1"/>
  <c r="BC2008" i="1"/>
  <c r="BC2009" i="1"/>
  <c r="BC2010" i="1"/>
  <c r="BC2011" i="1"/>
  <c r="BC2012" i="1"/>
  <c r="BC2013" i="1"/>
  <c r="BC2014" i="1"/>
  <c r="BC2015" i="1"/>
  <c r="BC2016" i="1"/>
  <c r="BC2017" i="1"/>
  <c r="BC2018" i="1"/>
  <c r="BC2019" i="1"/>
  <c r="BC2020" i="1"/>
  <c r="BC2021" i="1"/>
  <c r="BC2022" i="1"/>
  <c r="BC2023" i="1"/>
  <c r="BC2024" i="1"/>
  <c r="BC2025" i="1"/>
  <c r="BC2026" i="1"/>
  <c r="BC2027" i="1"/>
  <c r="BC2028" i="1"/>
  <c r="BC2029" i="1"/>
  <c r="BC2030" i="1"/>
  <c r="BC2031" i="1"/>
  <c r="BC2032" i="1"/>
  <c r="BC2033" i="1"/>
  <c r="BC2034" i="1"/>
  <c r="BC2035" i="1"/>
  <c r="BC2036" i="1"/>
  <c r="BC2037" i="1"/>
  <c r="BC2038" i="1"/>
  <c r="BC2039" i="1"/>
  <c r="BC2040" i="1"/>
  <c r="BC2041" i="1"/>
  <c r="BC2042" i="1"/>
  <c r="BC2043" i="1"/>
  <c r="BC2044" i="1"/>
  <c r="BC2045" i="1"/>
  <c r="BC2046" i="1"/>
  <c r="BC2047" i="1"/>
  <c r="BC2048" i="1"/>
  <c r="BC2049" i="1"/>
  <c r="BC2050" i="1"/>
  <c r="BC2051" i="1"/>
  <c r="BC2052" i="1"/>
  <c r="BC2053" i="1"/>
  <c r="BC2054" i="1"/>
  <c r="BC2055" i="1"/>
  <c r="BC2056" i="1"/>
  <c r="BC2057" i="1"/>
  <c r="BC2058" i="1"/>
  <c r="BC2059" i="1"/>
  <c r="BC2060" i="1"/>
  <c r="BC2061" i="1"/>
  <c r="BC2062" i="1"/>
  <c r="BC2063" i="1"/>
  <c r="BC2064" i="1"/>
  <c r="BC2065" i="1"/>
  <c r="BC2066" i="1"/>
  <c r="BC2067" i="1"/>
  <c r="BC2068" i="1"/>
  <c r="BC2069" i="1"/>
  <c r="BC2070" i="1"/>
  <c r="BC2071" i="1"/>
  <c r="BC2072" i="1"/>
  <c r="BC2073" i="1"/>
  <c r="BC2074" i="1"/>
  <c r="BC2075" i="1"/>
  <c r="BC2076" i="1"/>
  <c r="BC2077" i="1"/>
  <c r="BC2078" i="1"/>
  <c r="BC2079" i="1"/>
  <c r="BC2080" i="1"/>
  <c r="BC2081" i="1"/>
  <c r="BC2082" i="1"/>
  <c r="BC2083" i="1"/>
  <c r="BC2084" i="1"/>
  <c r="BC2085" i="1"/>
  <c r="BC2086" i="1"/>
  <c r="BC2087" i="1"/>
  <c r="BC2088" i="1"/>
  <c r="BC2089" i="1"/>
  <c r="BC2090" i="1"/>
  <c r="BC2091" i="1"/>
  <c r="BC2092" i="1"/>
  <c r="BC2093" i="1"/>
  <c r="BC2094" i="1"/>
  <c r="BC2095" i="1"/>
  <c r="BC2096" i="1"/>
  <c r="BC2097" i="1"/>
  <c r="BC2098" i="1"/>
  <c r="BC2099" i="1"/>
  <c r="BC2100" i="1"/>
  <c r="BC2101" i="1"/>
  <c r="BC2102" i="1"/>
  <c r="BC2103" i="1"/>
  <c r="BC2104" i="1"/>
  <c r="BC2105" i="1"/>
  <c r="BC2106" i="1"/>
  <c r="BC2107" i="1"/>
  <c r="BC2108" i="1"/>
  <c r="BC2109" i="1"/>
  <c r="BC2110" i="1"/>
  <c r="BC2111" i="1"/>
  <c r="BC2112" i="1"/>
  <c r="BC2113" i="1"/>
  <c r="BC2114" i="1"/>
  <c r="BC2115" i="1"/>
  <c r="BC2116" i="1"/>
  <c r="BC2117" i="1"/>
  <c r="BC2118" i="1"/>
  <c r="BC2119" i="1"/>
  <c r="BC2120" i="1"/>
  <c r="BC2121" i="1"/>
  <c r="BC2122" i="1"/>
  <c r="BC2123" i="1"/>
  <c r="BC2124" i="1"/>
  <c r="BC2125" i="1"/>
  <c r="BC2126" i="1"/>
  <c r="BC2127" i="1"/>
  <c r="BC2128" i="1"/>
  <c r="BC2129" i="1"/>
  <c r="BC2130" i="1"/>
  <c r="BC2131" i="1"/>
  <c r="BC2132" i="1"/>
  <c r="BC2133" i="1"/>
  <c r="BC2134" i="1"/>
  <c r="BC2135" i="1"/>
  <c r="BC2136" i="1"/>
  <c r="BC2137" i="1"/>
  <c r="BC2138" i="1"/>
  <c r="BC2139" i="1"/>
  <c r="BC2140" i="1"/>
  <c r="BC2141" i="1"/>
  <c r="BC2142" i="1"/>
  <c r="BC2143" i="1"/>
  <c r="BC2144" i="1"/>
  <c r="BC2145" i="1"/>
  <c r="BC2146" i="1"/>
  <c r="BC2147" i="1"/>
  <c r="BC2148" i="1"/>
  <c r="BC2149" i="1"/>
  <c r="BC2150" i="1"/>
  <c r="BC2151" i="1"/>
  <c r="BC2152" i="1"/>
  <c r="BC2153" i="1"/>
  <c r="BC2154" i="1"/>
  <c r="BC2155" i="1"/>
  <c r="BC2156" i="1"/>
  <c r="BC2157" i="1"/>
  <c r="BC2158" i="1"/>
  <c r="BC2159" i="1"/>
  <c r="BC2160" i="1"/>
  <c r="BC2161" i="1"/>
  <c r="BC2162" i="1"/>
  <c r="BC2163" i="1"/>
  <c r="BC2164" i="1"/>
  <c r="BC2165" i="1"/>
  <c r="BC2166" i="1"/>
  <c r="BC2167" i="1"/>
  <c r="BC2168" i="1"/>
  <c r="BC2169" i="1"/>
  <c r="BC2170" i="1"/>
  <c r="BC2171" i="1"/>
  <c r="BC2172" i="1"/>
  <c r="BC2173" i="1"/>
  <c r="BC2174" i="1"/>
  <c r="BC2175" i="1"/>
  <c r="BC2176" i="1"/>
  <c r="BC2177" i="1"/>
  <c r="BC2178" i="1"/>
  <c r="BC2179" i="1"/>
  <c r="BC2180" i="1"/>
  <c r="BC2181" i="1"/>
  <c r="BC2182" i="1"/>
  <c r="BC2183" i="1"/>
  <c r="BC2184" i="1"/>
  <c r="BC2185" i="1"/>
  <c r="BC2186" i="1"/>
  <c r="BC2187" i="1"/>
  <c r="BC2188" i="1"/>
  <c r="BC2189" i="1"/>
  <c r="BC2190" i="1"/>
  <c r="BC2191" i="1"/>
  <c r="BC2192" i="1"/>
  <c r="BC2193" i="1"/>
  <c r="BC2194" i="1"/>
  <c r="BC2195" i="1"/>
  <c r="BC2196" i="1"/>
  <c r="BC2197" i="1"/>
  <c r="BC2198" i="1"/>
  <c r="BC2199" i="1"/>
  <c r="BC2200" i="1"/>
  <c r="BC2201" i="1"/>
  <c r="BC2202" i="1"/>
  <c r="BC2203" i="1"/>
  <c r="BC2204" i="1"/>
  <c r="BC2205" i="1"/>
  <c r="BC2206" i="1"/>
  <c r="BC2207" i="1"/>
  <c r="BC2208" i="1"/>
  <c r="BC2209" i="1"/>
  <c r="BC2210" i="1"/>
  <c r="BC2211" i="1"/>
  <c r="BC2212" i="1"/>
  <c r="BC2213" i="1"/>
  <c r="BC2214" i="1"/>
  <c r="BC2215" i="1"/>
  <c r="BC2216" i="1"/>
  <c r="BC2217" i="1"/>
  <c r="BC2218" i="1"/>
  <c r="BC2219" i="1"/>
  <c r="BC2220" i="1"/>
  <c r="BC2221" i="1"/>
  <c r="BC2222" i="1"/>
  <c r="BC2223" i="1"/>
  <c r="BC2224" i="1"/>
  <c r="BC2225" i="1"/>
  <c r="BC2226" i="1"/>
  <c r="BC2227" i="1"/>
  <c r="BC2228" i="1"/>
  <c r="BC2229" i="1"/>
  <c r="BC2230" i="1"/>
  <c r="BC2231" i="1"/>
  <c r="BC2232" i="1"/>
  <c r="BC2233" i="1"/>
  <c r="BC2234" i="1"/>
  <c r="BC2235" i="1"/>
  <c r="BC2236" i="1"/>
  <c r="BC2237" i="1"/>
  <c r="BC2238" i="1"/>
  <c r="BC2239" i="1"/>
  <c r="BC2240" i="1"/>
  <c r="BC2241" i="1"/>
  <c r="BC2242" i="1"/>
  <c r="BC2243" i="1"/>
  <c r="BC2244" i="1"/>
  <c r="BC2245" i="1"/>
  <c r="BC2246" i="1"/>
  <c r="BC2247" i="1"/>
  <c r="BC2248" i="1"/>
  <c r="BC2249" i="1"/>
  <c r="BC2250" i="1"/>
  <c r="BC2251" i="1"/>
  <c r="BC2252" i="1"/>
  <c r="BC2253" i="1"/>
  <c r="BC2254" i="1"/>
  <c r="BC2255" i="1"/>
  <c r="BC2256" i="1"/>
  <c r="BC2257" i="1"/>
  <c r="BC2258" i="1"/>
  <c r="BC2259" i="1"/>
  <c r="BC2260" i="1"/>
  <c r="BC2261" i="1"/>
  <c r="BC2262" i="1"/>
  <c r="BC2263" i="1"/>
  <c r="BC2264" i="1"/>
  <c r="BC2265" i="1"/>
  <c r="BC2266" i="1"/>
  <c r="BC2267" i="1"/>
  <c r="BC2268" i="1"/>
  <c r="BC2269" i="1"/>
  <c r="BC2270" i="1"/>
  <c r="BC2271" i="1"/>
  <c r="BC2272" i="1"/>
  <c r="BC2273" i="1"/>
  <c r="BC2274" i="1"/>
  <c r="BC2275" i="1"/>
  <c r="BC2276" i="1"/>
  <c r="BC2277" i="1"/>
  <c r="BC2278" i="1"/>
  <c r="BC2279" i="1"/>
  <c r="BC2280" i="1"/>
  <c r="BC2281" i="1"/>
  <c r="BC2282" i="1"/>
  <c r="BC2283" i="1"/>
  <c r="BC2284" i="1"/>
  <c r="BC2285" i="1"/>
  <c r="BC2286" i="1"/>
  <c r="BC2287" i="1"/>
  <c r="BC2288" i="1"/>
  <c r="BC2289" i="1"/>
  <c r="BC2290" i="1"/>
  <c r="BC2291" i="1"/>
  <c r="BC2292" i="1"/>
  <c r="BC2293" i="1"/>
  <c r="BC2294" i="1"/>
  <c r="BC2295" i="1"/>
  <c r="BC2296" i="1"/>
  <c r="BC2297" i="1"/>
  <c r="BC2298" i="1"/>
  <c r="BC2299" i="1"/>
  <c r="BC2300" i="1"/>
  <c r="BC2301" i="1"/>
  <c r="BC2302" i="1"/>
  <c r="BC2303" i="1"/>
  <c r="BC2304" i="1"/>
  <c r="BC2305" i="1"/>
  <c r="BC2306" i="1"/>
  <c r="BC2307" i="1"/>
  <c r="BC2308" i="1"/>
  <c r="BC2309" i="1"/>
  <c r="BC2310" i="1"/>
  <c r="BC2311" i="1"/>
  <c r="BC2312" i="1"/>
  <c r="BC2313" i="1"/>
  <c r="BC2314" i="1"/>
  <c r="BC2315" i="1"/>
  <c r="BC2316" i="1"/>
  <c r="BC2317" i="1"/>
  <c r="BC2318" i="1"/>
  <c r="BC2319" i="1"/>
  <c r="BC2320" i="1"/>
  <c r="BC2321" i="1"/>
  <c r="BC2322" i="1"/>
  <c r="BC2323" i="1"/>
  <c r="BC2324" i="1"/>
  <c r="BC2325" i="1"/>
  <c r="BC2326" i="1"/>
  <c r="BC2327" i="1"/>
  <c r="BC2328" i="1"/>
  <c r="BC2329" i="1"/>
  <c r="BC2330" i="1"/>
  <c r="BC2331" i="1"/>
  <c r="BC2332" i="1"/>
  <c r="BC2333" i="1"/>
  <c r="BC2334" i="1"/>
  <c r="BC2335" i="1"/>
  <c r="BC2336" i="1"/>
  <c r="BC2337" i="1"/>
  <c r="BC2338" i="1"/>
  <c r="BC2339" i="1"/>
  <c r="BC2340" i="1"/>
  <c r="BC2341" i="1"/>
  <c r="BC2342" i="1"/>
  <c r="BC2343" i="1"/>
  <c r="BC2344" i="1"/>
  <c r="BC2345" i="1"/>
  <c r="BC2346" i="1"/>
  <c r="BC2347" i="1"/>
  <c r="BC2348" i="1"/>
  <c r="BC2349" i="1"/>
  <c r="BC2350" i="1"/>
  <c r="BC2351" i="1"/>
  <c r="BC2352" i="1"/>
  <c r="BC2353" i="1"/>
  <c r="BC2354" i="1"/>
  <c r="BC2355" i="1"/>
  <c r="BC2356" i="1"/>
  <c r="BC2357" i="1"/>
  <c r="BC2358" i="1"/>
  <c r="BC2359" i="1"/>
  <c r="BC2360" i="1"/>
  <c r="BC2361" i="1"/>
  <c r="BC2362" i="1"/>
  <c r="BC2363" i="1"/>
  <c r="BC2364" i="1"/>
  <c r="BC2365" i="1"/>
  <c r="BC2366" i="1"/>
  <c r="BC2367" i="1"/>
  <c r="BC2368" i="1"/>
  <c r="BC2369" i="1"/>
  <c r="BC2370" i="1"/>
  <c r="BC2371" i="1"/>
  <c r="BC2372" i="1"/>
  <c r="BC2373" i="1"/>
  <c r="BC2374" i="1"/>
  <c r="BC2375" i="1"/>
  <c r="BC2376" i="1"/>
  <c r="BC2377" i="1"/>
  <c r="BC2378" i="1"/>
  <c r="BC2379" i="1"/>
  <c r="BC2380" i="1"/>
  <c r="BC2381" i="1"/>
  <c r="BC2382" i="1"/>
  <c r="BC2383" i="1"/>
  <c r="BC2384" i="1"/>
  <c r="BC2385" i="1"/>
  <c r="BC2386" i="1"/>
  <c r="BC2387" i="1"/>
  <c r="BC2388" i="1"/>
  <c r="BC2389" i="1"/>
  <c r="BC2390" i="1"/>
  <c r="BC2391" i="1"/>
  <c r="BC2392" i="1"/>
  <c r="BC2393" i="1"/>
  <c r="BC2394" i="1"/>
  <c r="BC2395" i="1"/>
  <c r="BC2396" i="1"/>
  <c r="BC2397" i="1"/>
  <c r="BC2398" i="1"/>
  <c r="BC2399" i="1"/>
  <c r="BC2400" i="1"/>
  <c r="BC2401" i="1"/>
  <c r="BC2402" i="1"/>
  <c r="BC2403" i="1"/>
  <c r="BC2404" i="1"/>
  <c r="BC2405" i="1"/>
  <c r="BC2406" i="1"/>
  <c r="BC2407" i="1"/>
  <c r="BC2408" i="1"/>
  <c r="BC2409" i="1"/>
  <c r="BC2410" i="1"/>
  <c r="BC2411" i="1"/>
  <c r="BC2412" i="1"/>
  <c r="BC2413" i="1"/>
  <c r="BC2414" i="1"/>
  <c r="BC2415" i="1"/>
  <c r="BC2416" i="1"/>
  <c r="BC2417" i="1"/>
  <c r="BC2418" i="1"/>
  <c r="BC2419" i="1"/>
  <c r="BC2420" i="1"/>
  <c r="BC2421" i="1"/>
  <c r="BC2422" i="1"/>
  <c r="BC2423" i="1"/>
  <c r="BC2424" i="1"/>
  <c r="BC2425" i="1"/>
  <c r="BC2426" i="1"/>
  <c r="BC2427" i="1"/>
  <c r="BC2428" i="1"/>
  <c r="BC2429" i="1"/>
  <c r="BC2430" i="1"/>
  <c r="BC2431" i="1"/>
  <c r="BC2432" i="1"/>
  <c r="BC2433" i="1"/>
  <c r="BC2434" i="1"/>
  <c r="BC2435" i="1"/>
  <c r="BC2436" i="1"/>
  <c r="BC2437" i="1"/>
  <c r="BC2438" i="1"/>
  <c r="BC2439" i="1"/>
  <c r="BC2440" i="1"/>
  <c r="BC2441" i="1"/>
  <c r="BC2442" i="1"/>
  <c r="BC2443" i="1"/>
  <c r="BC2444" i="1"/>
  <c r="BC2445" i="1"/>
  <c r="BC2446" i="1"/>
  <c r="BC2447" i="1"/>
  <c r="BC2448" i="1"/>
  <c r="BC2449" i="1"/>
  <c r="BC2450" i="1"/>
  <c r="BC2451" i="1"/>
  <c r="BC2452" i="1"/>
  <c r="BC2453" i="1"/>
  <c r="BC2454" i="1"/>
  <c r="BC2455" i="1"/>
  <c r="BC2456" i="1"/>
  <c r="BC2457" i="1"/>
  <c r="BC2458" i="1"/>
  <c r="BC2459" i="1"/>
  <c r="BC2460" i="1"/>
  <c r="BC2461" i="1"/>
  <c r="BC2462" i="1"/>
  <c r="BC2463" i="1"/>
  <c r="BC2464" i="1"/>
  <c r="BC2465" i="1"/>
  <c r="BC2466" i="1"/>
  <c r="BC2467" i="1"/>
  <c r="BC2468" i="1"/>
  <c r="BC2469" i="1"/>
  <c r="BC2470" i="1"/>
  <c r="BC2471" i="1"/>
  <c r="BC2472" i="1"/>
  <c r="BC2473" i="1"/>
  <c r="BC2474" i="1"/>
  <c r="BC2475" i="1"/>
  <c r="BC2476" i="1"/>
  <c r="BC2477" i="1"/>
  <c r="BC2478" i="1"/>
  <c r="BC2479" i="1"/>
  <c r="BC2480" i="1"/>
  <c r="BC2481" i="1"/>
  <c r="BC2482" i="1"/>
  <c r="BC2483" i="1"/>
  <c r="BC2484" i="1"/>
  <c r="BC2485" i="1"/>
  <c r="BC2486" i="1"/>
  <c r="BC2487" i="1"/>
  <c r="BC2488" i="1"/>
  <c r="BC2489" i="1"/>
  <c r="BC2490" i="1"/>
  <c r="BC2491" i="1"/>
  <c r="BC2492" i="1"/>
  <c r="BC2493" i="1"/>
  <c r="BC2494" i="1"/>
  <c r="BC2495" i="1"/>
  <c r="BC2496" i="1"/>
  <c r="BC2497" i="1"/>
  <c r="BC2498" i="1"/>
  <c r="BC2499" i="1"/>
  <c r="BC2500" i="1"/>
  <c r="BC2501" i="1"/>
  <c r="BC2502" i="1"/>
  <c r="BC2503" i="1"/>
  <c r="BC2504" i="1"/>
  <c r="BC2505" i="1"/>
  <c r="BC2506" i="1"/>
  <c r="BC2507" i="1"/>
  <c r="BC2508" i="1"/>
  <c r="BC2509" i="1"/>
  <c r="BC2510" i="1"/>
  <c r="BC2511" i="1"/>
  <c r="BC2512" i="1"/>
  <c r="BC2513" i="1"/>
  <c r="BC2514" i="1"/>
  <c r="BC2515" i="1"/>
  <c r="BC2516" i="1"/>
  <c r="BC2517" i="1"/>
  <c r="BC2518" i="1"/>
  <c r="BC2519" i="1"/>
  <c r="BC2520" i="1"/>
  <c r="BC2521" i="1"/>
  <c r="BC2522" i="1"/>
  <c r="BC2523" i="1"/>
  <c r="BC2524" i="1"/>
  <c r="BC2525" i="1"/>
  <c r="BC2526" i="1"/>
  <c r="BC2527" i="1"/>
  <c r="BC2528" i="1"/>
  <c r="BC2529" i="1"/>
  <c r="BC2530" i="1"/>
  <c r="BC2531" i="1"/>
  <c r="BC2532" i="1"/>
  <c r="BC2533" i="1"/>
  <c r="BC2534" i="1"/>
  <c r="BC2535" i="1"/>
  <c r="BC2536" i="1"/>
  <c r="BC2537" i="1"/>
  <c r="BC2538" i="1"/>
  <c r="BC2539" i="1"/>
  <c r="BC2540" i="1"/>
  <c r="BC2541" i="1"/>
  <c r="BC2542" i="1"/>
  <c r="BC2543" i="1"/>
  <c r="BC2544" i="1"/>
  <c r="BC2545" i="1"/>
  <c r="BC2546" i="1"/>
  <c r="BC2547" i="1"/>
  <c r="BC2548" i="1"/>
  <c r="BC2549" i="1"/>
  <c r="BC2550" i="1"/>
  <c r="BC2551" i="1"/>
  <c r="BC2552" i="1"/>
  <c r="BC2553" i="1"/>
  <c r="BC2554" i="1"/>
  <c r="BC2555" i="1"/>
  <c r="BC2556" i="1"/>
  <c r="BC2557" i="1"/>
  <c r="BC2558" i="1"/>
  <c r="BC2559" i="1"/>
  <c r="BC2560" i="1"/>
  <c r="BC2561" i="1"/>
  <c r="BC2562" i="1"/>
  <c r="BC2563" i="1"/>
  <c r="BC2564" i="1"/>
  <c r="BC2565" i="1"/>
  <c r="BC2566" i="1"/>
  <c r="BC2567" i="1"/>
  <c r="BC2568" i="1"/>
  <c r="BC2569" i="1"/>
  <c r="BC2570" i="1"/>
  <c r="BC2571" i="1"/>
  <c r="BC2572" i="1"/>
  <c r="BC2573" i="1"/>
  <c r="BC2574" i="1"/>
  <c r="BC2575" i="1"/>
  <c r="BC2576" i="1"/>
  <c r="BC2577" i="1"/>
  <c r="BC2578" i="1"/>
  <c r="BC2579" i="1"/>
  <c r="BC2580" i="1"/>
  <c r="BC2581" i="1"/>
  <c r="BC2582" i="1"/>
  <c r="BC2583" i="1"/>
  <c r="BC2584" i="1"/>
  <c r="BC2585" i="1"/>
  <c r="BC2586" i="1"/>
  <c r="BC2587" i="1"/>
  <c r="BC2588" i="1"/>
  <c r="BC2589" i="1"/>
  <c r="BC2590" i="1"/>
  <c r="BC2591" i="1"/>
  <c r="BC2592" i="1"/>
  <c r="BC2593" i="1"/>
  <c r="BC2594" i="1"/>
  <c r="BC2595" i="1"/>
  <c r="BC2596" i="1"/>
  <c r="BC2597" i="1"/>
  <c r="BC2598" i="1"/>
  <c r="BC2599" i="1"/>
  <c r="BC2600" i="1"/>
  <c r="BC2601" i="1"/>
  <c r="BC2602" i="1"/>
  <c r="BC2603" i="1"/>
  <c r="BC2604" i="1"/>
  <c r="BC2605" i="1"/>
  <c r="BC2606" i="1"/>
  <c r="BC2607" i="1"/>
  <c r="BC2608" i="1"/>
  <c r="BC2609" i="1"/>
  <c r="BC2610" i="1"/>
  <c r="BC2611" i="1"/>
  <c r="BC2612" i="1"/>
  <c r="BC2613" i="1"/>
  <c r="BC2614" i="1"/>
  <c r="BC2615" i="1"/>
  <c r="BC2616" i="1"/>
  <c r="BC2617" i="1"/>
  <c r="BC2618" i="1"/>
  <c r="BC2619" i="1"/>
  <c r="BC2620" i="1"/>
  <c r="BC2621" i="1"/>
  <c r="BC2622" i="1"/>
  <c r="BC2623" i="1"/>
  <c r="BC2624" i="1"/>
  <c r="BC2625" i="1"/>
  <c r="BC2626" i="1"/>
  <c r="BC2627" i="1"/>
  <c r="BC2628" i="1"/>
  <c r="BC2629" i="1"/>
  <c r="BC2630" i="1"/>
  <c r="BC2631" i="1"/>
  <c r="BC2632" i="1"/>
  <c r="BC2633" i="1"/>
  <c r="BC2634" i="1"/>
  <c r="BC2635" i="1"/>
  <c r="BC2636" i="1"/>
  <c r="BC2637" i="1"/>
  <c r="BC2638" i="1"/>
  <c r="BC2639" i="1"/>
  <c r="BC2640" i="1"/>
  <c r="BC2641" i="1"/>
  <c r="BC2642" i="1"/>
  <c r="BC2643" i="1"/>
  <c r="BC2644" i="1"/>
  <c r="BC2645" i="1"/>
  <c r="BC2646" i="1"/>
  <c r="BC2647" i="1"/>
  <c r="BC2648" i="1"/>
  <c r="BC2649" i="1"/>
  <c r="BC2650" i="1"/>
  <c r="BC2651" i="1"/>
  <c r="BC2652" i="1"/>
  <c r="BC2653" i="1"/>
  <c r="BC2654" i="1"/>
  <c r="BC2655" i="1"/>
  <c r="BC2656" i="1"/>
  <c r="BC2657" i="1"/>
  <c r="BC2658" i="1"/>
  <c r="BC2659" i="1"/>
  <c r="BC2660" i="1"/>
  <c r="BC2661" i="1"/>
  <c r="BC2662" i="1"/>
  <c r="BC2663" i="1"/>
  <c r="BC2664" i="1"/>
  <c r="BC2665" i="1"/>
  <c r="BC2666" i="1"/>
  <c r="BC2667" i="1"/>
  <c r="BC2668" i="1"/>
  <c r="BC2669" i="1"/>
  <c r="BC2670" i="1"/>
  <c r="BC2671" i="1"/>
  <c r="BC2672" i="1"/>
  <c r="BC2673" i="1"/>
  <c r="BC2674" i="1"/>
  <c r="BC2675" i="1"/>
  <c r="BC2676" i="1"/>
  <c r="BC2677" i="1"/>
  <c r="BC2678" i="1"/>
  <c r="BC2679" i="1"/>
  <c r="BC2680" i="1"/>
  <c r="BC2681" i="1"/>
  <c r="BC2682" i="1"/>
  <c r="BC2683" i="1"/>
  <c r="BC2684" i="1"/>
  <c r="BC2685" i="1"/>
  <c r="BC2686" i="1"/>
  <c r="BC2687" i="1"/>
  <c r="BC2688" i="1"/>
  <c r="BC2689" i="1"/>
  <c r="BC2690" i="1"/>
  <c r="BC2691" i="1"/>
  <c r="BC2692" i="1"/>
  <c r="BC2693" i="1"/>
  <c r="BC2694" i="1"/>
  <c r="BC2695" i="1"/>
  <c r="BC2696" i="1"/>
  <c r="BC2697" i="1"/>
  <c r="BC2698" i="1"/>
  <c r="BC2699" i="1"/>
  <c r="BC2700" i="1"/>
  <c r="BC2701" i="1"/>
  <c r="BC2702" i="1"/>
  <c r="BC2703" i="1"/>
  <c r="BC2704" i="1"/>
  <c r="BC2705" i="1"/>
  <c r="BC2706" i="1"/>
  <c r="BC2707" i="1"/>
  <c r="BC2708" i="1"/>
  <c r="BC2709" i="1"/>
  <c r="BC2710" i="1"/>
  <c r="BC2711" i="1"/>
  <c r="BC2712" i="1"/>
  <c r="BC2713" i="1"/>
  <c r="BC2714" i="1"/>
  <c r="BC2715" i="1"/>
  <c r="BC2716" i="1"/>
  <c r="BC2717" i="1"/>
  <c r="BC2718" i="1"/>
  <c r="BC2719" i="1"/>
  <c r="BC2720" i="1"/>
  <c r="BC2721" i="1"/>
  <c r="BC2722" i="1"/>
  <c r="BC2723" i="1"/>
  <c r="BC2724" i="1"/>
  <c r="BC2725" i="1"/>
  <c r="BC2726" i="1"/>
  <c r="BC2727" i="1"/>
  <c r="BC2728" i="1"/>
  <c r="BC2729" i="1"/>
  <c r="BC2730" i="1"/>
  <c r="BC2731" i="1"/>
  <c r="BC2732" i="1"/>
  <c r="BC2733" i="1"/>
  <c r="BC2734" i="1"/>
  <c r="BC2735" i="1"/>
  <c r="BC2736" i="1"/>
  <c r="BC2737" i="1"/>
  <c r="BC2738" i="1"/>
  <c r="BC2739" i="1"/>
  <c r="BC2740" i="1"/>
  <c r="BC2741" i="1"/>
  <c r="BC2742" i="1"/>
  <c r="BC2743" i="1"/>
  <c r="BC2744" i="1"/>
  <c r="BC2745" i="1"/>
  <c r="BC2746" i="1"/>
  <c r="BC2747" i="1"/>
  <c r="BC2748" i="1"/>
  <c r="BC2749" i="1"/>
  <c r="BC2750" i="1"/>
  <c r="BC2751" i="1"/>
  <c r="BC2752" i="1"/>
  <c r="BC2753" i="1"/>
  <c r="BC2754" i="1"/>
  <c r="BC2755" i="1"/>
  <c r="BC2756" i="1"/>
  <c r="BC2757" i="1"/>
  <c r="BC2758" i="1"/>
  <c r="BC2759" i="1"/>
  <c r="BC2760" i="1"/>
  <c r="BC2761" i="1"/>
  <c r="BC2762" i="1"/>
  <c r="BC2763" i="1"/>
  <c r="BC2764" i="1"/>
  <c r="BC2765" i="1"/>
  <c r="BC2766" i="1"/>
  <c r="BC2767" i="1"/>
  <c r="BC2768" i="1"/>
  <c r="BC2769" i="1"/>
  <c r="BC2770" i="1"/>
  <c r="BC2771" i="1"/>
  <c r="BC2772" i="1"/>
  <c r="BC2773" i="1"/>
  <c r="BC2774" i="1"/>
  <c r="BC2775" i="1"/>
  <c r="BC2776" i="1"/>
  <c r="BC2777" i="1"/>
  <c r="BC2778" i="1"/>
  <c r="BC2779" i="1"/>
  <c r="BC2780" i="1"/>
  <c r="BC2781" i="1"/>
  <c r="BC2782" i="1"/>
  <c r="BC2783" i="1"/>
  <c r="BC2784" i="1"/>
  <c r="BC2785" i="1"/>
  <c r="BC2786" i="1"/>
  <c r="BC2787" i="1"/>
  <c r="BC2788" i="1"/>
  <c r="BC2789" i="1"/>
  <c r="BC2790" i="1"/>
  <c r="BC2791" i="1"/>
  <c r="BC2792" i="1"/>
  <c r="BC2793" i="1"/>
  <c r="BC2794" i="1"/>
  <c r="BC2795" i="1"/>
  <c r="BC2796" i="1"/>
  <c r="BC2797" i="1"/>
  <c r="BC2798" i="1"/>
  <c r="BC2799" i="1"/>
  <c r="BC2800" i="1"/>
  <c r="BC2801" i="1"/>
  <c r="BC2802" i="1"/>
  <c r="BC2803" i="1"/>
  <c r="BC2804" i="1"/>
  <c r="BC2805" i="1"/>
  <c r="BC2806" i="1"/>
  <c r="BC2807" i="1"/>
  <c r="BC2808" i="1"/>
  <c r="BC2809" i="1"/>
  <c r="BC2810" i="1"/>
  <c r="BC2811" i="1"/>
  <c r="BC2812" i="1"/>
  <c r="BC2813" i="1"/>
  <c r="BC2814" i="1"/>
  <c r="BC2815" i="1"/>
  <c r="BC2816" i="1"/>
  <c r="BC2817" i="1"/>
  <c r="BC2818" i="1"/>
  <c r="BC2819" i="1"/>
  <c r="BC2820" i="1"/>
  <c r="BC2821" i="1"/>
  <c r="BC2822" i="1"/>
  <c r="BC2823" i="1"/>
  <c r="BC2824" i="1"/>
  <c r="BC2825" i="1"/>
  <c r="BC2826" i="1"/>
  <c r="BC2827" i="1"/>
  <c r="BC2828" i="1"/>
  <c r="BC2829" i="1"/>
  <c r="BC2830" i="1"/>
  <c r="BC2831" i="1"/>
  <c r="BC2832" i="1"/>
  <c r="BC2833" i="1"/>
  <c r="BC2834" i="1"/>
  <c r="BC2835" i="1"/>
  <c r="BC2836" i="1"/>
  <c r="BC2837" i="1"/>
  <c r="BC2838" i="1"/>
  <c r="BC2839" i="1"/>
  <c r="BC2840" i="1"/>
  <c r="BC2841" i="1"/>
  <c r="BC2842" i="1"/>
  <c r="BC2843" i="1"/>
  <c r="BC2844" i="1"/>
  <c r="BC2845" i="1"/>
  <c r="BC2846" i="1"/>
  <c r="BC2847" i="1"/>
  <c r="BC2848" i="1"/>
  <c r="BC2849" i="1"/>
  <c r="BC2850" i="1"/>
  <c r="BC2851" i="1"/>
  <c r="BC2852" i="1"/>
  <c r="BC2853" i="1"/>
  <c r="BC2854" i="1"/>
  <c r="BC2855" i="1"/>
  <c r="BC2856" i="1"/>
  <c r="BC2857" i="1"/>
  <c r="BC2858" i="1"/>
  <c r="BC2859" i="1"/>
  <c r="BC2860" i="1"/>
  <c r="BC2861" i="1"/>
  <c r="BC2862" i="1"/>
  <c r="BC2863" i="1"/>
  <c r="BC2864" i="1"/>
  <c r="BC2865" i="1"/>
  <c r="BC2866" i="1"/>
  <c r="BC2867" i="1"/>
  <c r="BC2868" i="1"/>
  <c r="BC2869" i="1"/>
  <c r="BC2870" i="1"/>
  <c r="BC2871" i="1"/>
  <c r="BC2872" i="1"/>
  <c r="BC2873" i="1"/>
  <c r="BC2874" i="1"/>
  <c r="BC2875" i="1"/>
  <c r="BC2876" i="1"/>
  <c r="BC2877" i="1"/>
  <c r="BC2878" i="1"/>
  <c r="BC2879" i="1"/>
  <c r="BC2880" i="1"/>
  <c r="BC2881" i="1"/>
  <c r="BC2882" i="1"/>
  <c r="BC2883" i="1"/>
  <c r="BC2884" i="1"/>
  <c r="BC2885" i="1"/>
  <c r="BC2886" i="1"/>
  <c r="BC2887" i="1"/>
  <c r="BC2888" i="1"/>
  <c r="BC2889" i="1"/>
  <c r="BC2890" i="1"/>
  <c r="BC2891" i="1"/>
  <c r="BC2892" i="1"/>
  <c r="BC2893" i="1"/>
  <c r="BC2894" i="1"/>
  <c r="BC2895" i="1"/>
  <c r="BC2896" i="1"/>
  <c r="BC2897" i="1"/>
  <c r="BC2898" i="1"/>
  <c r="BC2899" i="1"/>
  <c r="BC2900" i="1"/>
  <c r="BC2901" i="1"/>
  <c r="BC2902" i="1"/>
  <c r="BC2903" i="1"/>
  <c r="BC2904" i="1"/>
  <c r="BC2905" i="1"/>
  <c r="BC2906" i="1"/>
  <c r="BC2907" i="1"/>
  <c r="BC2908" i="1"/>
  <c r="BC2909" i="1"/>
  <c r="BC2910" i="1"/>
  <c r="BC2911" i="1"/>
  <c r="BC2912" i="1"/>
  <c r="BC2913" i="1"/>
  <c r="BC2914" i="1"/>
  <c r="BC2915" i="1"/>
  <c r="BC2916" i="1"/>
  <c r="BC2917" i="1"/>
  <c r="BC2918" i="1"/>
  <c r="BC2919" i="1"/>
  <c r="BC2920" i="1"/>
  <c r="BC2921" i="1"/>
  <c r="BC2922" i="1"/>
  <c r="BC2923" i="1"/>
  <c r="BC2924" i="1"/>
  <c r="BC2925" i="1"/>
  <c r="BC2926" i="1"/>
  <c r="BC2927" i="1"/>
  <c r="BC2928" i="1"/>
  <c r="BC2929" i="1"/>
  <c r="BC2930" i="1"/>
  <c r="BC2931" i="1"/>
  <c r="BC2932" i="1"/>
  <c r="BC2933" i="1"/>
  <c r="BC2934" i="1"/>
  <c r="BC2935" i="1"/>
  <c r="BC2936" i="1"/>
  <c r="BC2937" i="1"/>
  <c r="BC2938" i="1"/>
  <c r="BC2939" i="1"/>
  <c r="BC2940" i="1"/>
  <c r="BC2941" i="1"/>
  <c r="BC2942" i="1"/>
  <c r="BC2943" i="1"/>
  <c r="BC2944" i="1"/>
  <c r="BC2945" i="1"/>
  <c r="BC2946" i="1"/>
  <c r="BC2947" i="1"/>
  <c r="BC2948" i="1"/>
  <c r="BC2949" i="1"/>
  <c r="BC2950" i="1"/>
  <c r="BC2951" i="1"/>
  <c r="BC2952" i="1"/>
  <c r="BC2953" i="1"/>
  <c r="BC2954" i="1"/>
  <c r="BC2955" i="1"/>
  <c r="BC2956" i="1"/>
  <c r="BC2957" i="1"/>
  <c r="BC2958" i="1"/>
  <c r="BC2959" i="1"/>
  <c r="BC2960" i="1"/>
  <c r="BC2961" i="1"/>
  <c r="BC2962" i="1"/>
  <c r="BC2963" i="1"/>
  <c r="BC2964" i="1"/>
  <c r="BC2965" i="1"/>
  <c r="BC2966" i="1"/>
  <c r="BC2967" i="1"/>
  <c r="BC2968" i="1"/>
  <c r="BC2969" i="1"/>
  <c r="BC2970" i="1"/>
  <c r="BC2971" i="1"/>
  <c r="BC2972" i="1"/>
  <c r="BC2973" i="1"/>
  <c r="BC2974" i="1"/>
  <c r="BC2975" i="1"/>
  <c r="BC2976" i="1"/>
  <c r="BC2977" i="1"/>
  <c r="BC2978" i="1"/>
  <c r="BC2979" i="1"/>
  <c r="BC2980" i="1"/>
  <c r="BC2981" i="1"/>
  <c r="BC2982" i="1"/>
  <c r="BC2983" i="1"/>
  <c r="BC2984" i="1"/>
  <c r="BC2985" i="1"/>
  <c r="BC2986" i="1"/>
  <c r="BC2987" i="1"/>
  <c r="BC2988" i="1"/>
  <c r="BC2989" i="1"/>
  <c r="BC2990" i="1"/>
  <c r="BC2991" i="1"/>
  <c r="BC2992" i="1"/>
  <c r="BC2993" i="1"/>
  <c r="BC2994" i="1"/>
  <c r="BC2995" i="1"/>
  <c r="BC2996" i="1"/>
  <c r="BC2997" i="1"/>
  <c r="BC2998" i="1"/>
  <c r="BC2999" i="1"/>
  <c r="BC3000" i="1"/>
  <c r="BC3001" i="1"/>
  <c r="BC3002" i="1"/>
  <c r="BC3003" i="1"/>
  <c r="BC3004" i="1"/>
  <c r="BC3005" i="1"/>
  <c r="BC3006" i="1"/>
  <c r="BC3007" i="1"/>
  <c r="BC3008" i="1"/>
  <c r="BC3009" i="1"/>
  <c r="BC3010" i="1"/>
  <c r="BC3011" i="1"/>
  <c r="BC3012" i="1"/>
  <c r="BC3013" i="1"/>
  <c r="BC3014" i="1"/>
  <c r="BC3015" i="1"/>
  <c r="BC3016" i="1"/>
  <c r="BC3017" i="1"/>
  <c r="BC3018" i="1"/>
  <c r="BC3019" i="1"/>
  <c r="BC3020" i="1"/>
  <c r="BC3021" i="1"/>
  <c r="BC3022" i="1"/>
  <c r="BC3023" i="1"/>
  <c r="BC3024" i="1"/>
  <c r="BC3025" i="1"/>
  <c r="BC3026" i="1"/>
  <c r="BC3027" i="1"/>
  <c r="BC3028" i="1"/>
  <c r="BC3029" i="1"/>
  <c r="BC3030" i="1"/>
  <c r="BC3031" i="1"/>
  <c r="BC3032" i="1"/>
  <c r="BC3033" i="1"/>
  <c r="BC3034" i="1"/>
  <c r="BC3035" i="1"/>
  <c r="BC3036" i="1"/>
  <c r="BC3037" i="1"/>
  <c r="BC3038" i="1"/>
  <c r="BC3039" i="1"/>
  <c r="BC3040" i="1"/>
  <c r="BC3041" i="1"/>
  <c r="BC3042" i="1"/>
  <c r="BC3043" i="1"/>
  <c r="BC3044" i="1"/>
  <c r="BC3045" i="1"/>
  <c r="BC3046" i="1"/>
  <c r="BC3047" i="1"/>
  <c r="BC3048" i="1"/>
  <c r="BC3049" i="1"/>
  <c r="BC3050" i="1"/>
  <c r="BC3051" i="1"/>
  <c r="BC3052" i="1"/>
  <c r="BC3053" i="1"/>
  <c r="BC3054" i="1"/>
  <c r="BC3055" i="1"/>
  <c r="BC3056" i="1"/>
  <c r="BC3057" i="1"/>
  <c r="BC3058" i="1"/>
  <c r="BC3059" i="1"/>
  <c r="BC3060" i="1"/>
  <c r="BC3061" i="1"/>
  <c r="BC3062" i="1"/>
  <c r="BC3063" i="1"/>
  <c r="BC3064" i="1"/>
  <c r="BC3065" i="1"/>
  <c r="BC3066" i="1"/>
  <c r="BC3067" i="1"/>
  <c r="BC3068" i="1"/>
  <c r="BC3069" i="1"/>
  <c r="BC3070" i="1"/>
  <c r="BC3071" i="1"/>
  <c r="BC3072" i="1"/>
  <c r="BC3073" i="1"/>
  <c r="BC3074" i="1"/>
  <c r="BC3075" i="1"/>
  <c r="BC3076" i="1"/>
  <c r="BC3077" i="1"/>
  <c r="BC3078" i="1"/>
  <c r="BC3079" i="1"/>
  <c r="BC3080" i="1"/>
  <c r="BC3081" i="1"/>
  <c r="BC3082" i="1"/>
  <c r="BC3083" i="1"/>
  <c r="BC3084" i="1"/>
  <c r="BC3085" i="1"/>
  <c r="BC3086" i="1"/>
  <c r="BC3087" i="1"/>
  <c r="BC3088" i="1"/>
  <c r="BC3089" i="1"/>
  <c r="BC3090" i="1"/>
  <c r="BC3091" i="1"/>
  <c r="BC3092" i="1"/>
  <c r="BC3093" i="1"/>
  <c r="BC3094" i="1"/>
  <c r="BC3095" i="1"/>
  <c r="BC3096" i="1"/>
  <c r="BC3097" i="1"/>
  <c r="BC3098" i="1"/>
  <c r="BC3099" i="1"/>
  <c r="BC3100" i="1"/>
  <c r="BC3101" i="1"/>
  <c r="BC3102" i="1"/>
  <c r="BC3103" i="1"/>
  <c r="BC3104" i="1"/>
  <c r="BC3105" i="1"/>
  <c r="BC3106" i="1"/>
  <c r="BC3107" i="1"/>
  <c r="BC3108" i="1"/>
  <c r="BC3109" i="1"/>
  <c r="BC3110" i="1"/>
  <c r="BC3111" i="1"/>
  <c r="BC3112" i="1"/>
  <c r="BC3113" i="1"/>
  <c r="BC3114" i="1"/>
  <c r="BC3115" i="1"/>
  <c r="BC3116" i="1"/>
  <c r="BC3117" i="1"/>
  <c r="BC3118" i="1"/>
  <c r="BC3119" i="1"/>
  <c r="BC3120" i="1"/>
  <c r="BC3121" i="1"/>
  <c r="BC3122" i="1"/>
  <c r="BC3123" i="1"/>
  <c r="BC3124" i="1"/>
  <c r="BC3125" i="1"/>
  <c r="BC3126" i="1"/>
  <c r="BC3127" i="1"/>
  <c r="BC3128" i="1"/>
  <c r="BC3129" i="1"/>
  <c r="BC3130" i="1"/>
  <c r="BC3131" i="1"/>
  <c r="BC3132" i="1"/>
  <c r="BC3133" i="1"/>
  <c r="BC3134" i="1"/>
  <c r="BC3135" i="1"/>
  <c r="BC3136" i="1"/>
  <c r="BC3137" i="1"/>
  <c r="BC3138" i="1"/>
  <c r="BC3139" i="1"/>
  <c r="BC3140" i="1"/>
  <c r="BC3141" i="1"/>
  <c r="BC3142" i="1"/>
  <c r="BC3143" i="1"/>
  <c r="BC3144" i="1"/>
  <c r="BC3145" i="1"/>
  <c r="BC3146" i="1"/>
  <c r="BC3147" i="1"/>
  <c r="BC3148" i="1"/>
  <c r="BC3149" i="1"/>
  <c r="BC3150" i="1"/>
  <c r="BC3151" i="1"/>
  <c r="BC3152" i="1"/>
  <c r="BC3153" i="1"/>
  <c r="BC3154" i="1"/>
  <c r="BC3155" i="1"/>
  <c r="BC3156" i="1"/>
  <c r="BC3157" i="1"/>
  <c r="BC3158" i="1"/>
  <c r="BC3159" i="1"/>
  <c r="BC3160" i="1"/>
  <c r="BC3161" i="1"/>
  <c r="BC3162" i="1"/>
  <c r="BC3163" i="1"/>
  <c r="BC3164" i="1"/>
  <c r="BC3165" i="1"/>
  <c r="BC3166" i="1"/>
  <c r="BC3167" i="1"/>
  <c r="BC3168" i="1"/>
  <c r="BC3169" i="1"/>
  <c r="BC3170" i="1"/>
  <c r="BC3171" i="1"/>
  <c r="BC3172" i="1"/>
  <c r="BC3173" i="1"/>
  <c r="BC3174" i="1"/>
  <c r="BC3175" i="1"/>
  <c r="BC3176" i="1"/>
  <c r="BC3177" i="1"/>
  <c r="BC3178" i="1"/>
  <c r="BC3179" i="1"/>
  <c r="BC3180" i="1"/>
  <c r="BC3181" i="1"/>
  <c r="BC3182" i="1"/>
  <c r="BC3183" i="1"/>
  <c r="BC3184" i="1"/>
  <c r="BC3185" i="1"/>
  <c r="BC3186" i="1"/>
  <c r="BC3187" i="1"/>
  <c r="BC3188" i="1"/>
  <c r="BC3189" i="1"/>
  <c r="BC3190" i="1"/>
  <c r="BC3191" i="1"/>
  <c r="BC3192" i="1"/>
  <c r="BC3193" i="1"/>
  <c r="BC3194" i="1"/>
  <c r="BC3195" i="1"/>
  <c r="BC3196" i="1"/>
  <c r="BC3197" i="1"/>
  <c r="BC3198" i="1"/>
  <c r="BC3199" i="1"/>
  <c r="BC3200" i="1"/>
  <c r="BC3201" i="1"/>
  <c r="BC3202" i="1"/>
  <c r="BC3203" i="1"/>
  <c r="BC3204" i="1"/>
  <c r="BC3205" i="1"/>
  <c r="BC3206" i="1"/>
  <c r="BC3207" i="1"/>
  <c r="BC3208" i="1"/>
  <c r="BC3209" i="1"/>
  <c r="BC3210" i="1"/>
  <c r="BC3211" i="1"/>
  <c r="BC3212" i="1"/>
  <c r="BC3213" i="1"/>
  <c r="BC3214" i="1"/>
  <c r="BC3215" i="1"/>
  <c r="BC3216" i="1"/>
  <c r="BC3217" i="1"/>
  <c r="BC3218" i="1"/>
  <c r="BC3219" i="1"/>
  <c r="BC3220" i="1"/>
  <c r="BC3221" i="1"/>
  <c r="BC3222" i="1"/>
  <c r="BC3223" i="1"/>
  <c r="BC3224" i="1"/>
  <c r="BC3225" i="1"/>
  <c r="BC3226" i="1"/>
  <c r="BC3227" i="1"/>
  <c r="BC3228" i="1"/>
  <c r="BC3229" i="1"/>
  <c r="BC3230" i="1"/>
  <c r="BC3231" i="1"/>
  <c r="BC3232" i="1"/>
  <c r="BC3233" i="1"/>
  <c r="BC3234" i="1"/>
  <c r="BC3235" i="1"/>
  <c r="BC3236" i="1"/>
  <c r="BC3237" i="1"/>
  <c r="BC3238" i="1"/>
  <c r="BC3239" i="1"/>
  <c r="BC3240" i="1"/>
  <c r="BC3241" i="1"/>
  <c r="BC3242" i="1"/>
  <c r="BC3243" i="1"/>
  <c r="BC3244" i="1"/>
  <c r="BC3245" i="1"/>
  <c r="BC3246" i="1"/>
  <c r="BC3247" i="1"/>
  <c r="BC3248" i="1"/>
  <c r="BC3249" i="1"/>
  <c r="BC3250" i="1"/>
  <c r="BC3251" i="1"/>
  <c r="BC3252" i="1"/>
  <c r="BC3253" i="1"/>
  <c r="BC3254" i="1"/>
  <c r="BC3255" i="1"/>
  <c r="BC3256" i="1"/>
  <c r="BC3257" i="1"/>
  <c r="BC3258" i="1"/>
  <c r="BC3259" i="1"/>
  <c r="BC3260" i="1"/>
  <c r="BC3261" i="1"/>
  <c r="BC3262" i="1"/>
  <c r="BC3263" i="1"/>
  <c r="BC3264" i="1"/>
  <c r="BC3265" i="1"/>
  <c r="BC3266" i="1"/>
  <c r="BC3267" i="1"/>
  <c r="BC3268" i="1"/>
  <c r="BC3269" i="1"/>
  <c r="BC3270" i="1"/>
  <c r="BC3271" i="1"/>
  <c r="BC3272" i="1"/>
  <c r="BC3273" i="1"/>
  <c r="BC3274" i="1"/>
  <c r="BC3275" i="1"/>
  <c r="BC3276" i="1"/>
  <c r="BC3277" i="1"/>
  <c r="BC3278" i="1"/>
  <c r="BC3279" i="1"/>
  <c r="BC3280" i="1"/>
  <c r="BC3281" i="1"/>
  <c r="BC3282" i="1"/>
  <c r="BC3283" i="1"/>
  <c r="BC3284" i="1"/>
  <c r="BC3285" i="1"/>
  <c r="BC3286" i="1"/>
  <c r="BC3287" i="1"/>
  <c r="BC3288" i="1"/>
  <c r="BC3289" i="1"/>
  <c r="BC3290" i="1"/>
  <c r="BC3291" i="1"/>
  <c r="BC3292" i="1"/>
  <c r="BC3293" i="1"/>
  <c r="BC3294" i="1"/>
  <c r="BC3295" i="1"/>
  <c r="BC3296" i="1"/>
  <c r="BC3297" i="1"/>
  <c r="BC3298" i="1"/>
  <c r="BC3299" i="1"/>
  <c r="BC3300" i="1"/>
  <c r="BC3301" i="1"/>
  <c r="BC3302" i="1"/>
  <c r="BC3303" i="1"/>
  <c r="BC3304" i="1"/>
  <c r="BC3305" i="1"/>
  <c r="BC3306" i="1"/>
  <c r="BC3307" i="1"/>
  <c r="BC3308" i="1"/>
  <c r="BC3309" i="1"/>
  <c r="BC3310" i="1"/>
  <c r="BC3311" i="1"/>
  <c r="BC3312" i="1"/>
  <c r="BC3313" i="1"/>
  <c r="BC3314" i="1"/>
  <c r="BC3315" i="1"/>
  <c r="BC3316" i="1"/>
  <c r="BC3317" i="1"/>
  <c r="BC3318" i="1"/>
  <c r="BC3319" i="1"/>
  <c r="BC3320" i="1"/>
  <c r="BC3321" i="1"/>
  <c r="BC3322" i="1"/>
  <c r="BC3323" i="1"/>
  <c r="BC3324" i="1"/>
  <c r="BC3325" i="1"/>
  <c r="BC3326" i="1"/>
  <c r="BC3327" i="1"/>
  <c r="BC3328" i="1"/>
  <c r="BC3329" i="1"/>
  <c r="BC3330" i="1"/>
  <c r="BC3331" i="1"/>
  <c r="BC3332" i="1"/>
  <c r="BC3333" i="1"/>
  <c r="BC3334" i="1"/>
  <c r="BC3335" i="1"/>
  <c r="BC3336" i="1"/>
  <c r="BC3337" i="1"/>
  <c r="BC3338" i="1"/>
  <c r="BC3339" i="1"/>
  <c r="BC3340" i="1"/>
  <c r="BC3341" i="1"/>
  <c r="BC3342" i="1"/>
  <c r="BC3343" i="1"/>
  <c r="BC3344" i="1"/>
  <c r="BC3345" i="1"/>
  <c r="BC3346" i="1"/>
  <c r="BC3347" i="1"/>
  <c r="BC3348" i="1"/>
  <c r="BC3349" i="1"/>
  <c r="BC3350" i="1"/>
  <c r="BC3351" i="1"/>
  <c r="BC3352" i="1"/>
  <c r="BC3353" i="1"/>
  <c r="BC3354" i="1"/>
  <c r="BC3355" i="1"/>
  <c r="BC3356" i="1"/>
  <c r="BC3357" i="1"/>
  <c r="BC3358" i="1"/>
  <c r="BC3359" i="1"/>
  <c r="BC3360" i="1"/>
  <c r="BC3361" i="1"/>
  <c r="BC3362" i="1"/>
  <c r="BC3363" i="1"/>
  <c r="BC3364" i="1"/>
  <c r="BC3365" i="1"/>
  <c r="BC3366" i="1"/>
  <c r="BC3367" i="1"/>
  <c r="BC3368" i="1"/>
  <c r="BC3369" i="1"/>
  <c r="BC3370" i="1"/>
  <c r="BC3371" i="1"/>
  <c r="BC3372" i="1"/>
  <c r="BC3373" i="1"/>
  <c r="BC3374" i="1"/>
  <c r="BC3375" i="1"/>
  <c r="BC3376" i="1"/>
  <c r="BC3377" i="1"/>
  <c r="BC3378" i="1"/>
  <c r="BC3379" i="1"/>
  <c r="BC3380" i="1"/>
  <c r="BC3381" i="1"/>
  <c r="BC3382" i="1"/>
  <c r="BC3383" i="1"/>
  <c r="BC3384" i="1"/>
  <c r="BC3385" i="1"/>
  <c r="BC3386" i="1"/>
  <c r="BC3387" i="1"/>
  <c r="BC3388" i="1"/>
  <c r="BC3389" i="1"/>
  <c r="BC3390" i="1"/>
  <c r="BC3391" i="1"/>
  <c r="BC3392" i="1"/>
  <c r="BC3393" i="1"/>
  <c r="BC3394" i="1"/>
  <c r="BC3395" i="1"/>
  <c r="BC3396" i="1"/>
  <c r="BC3397" i="1"/>
  <c r="BC3398" i="1"/>
  <c r="BC3399" i="1"/>
  <c r="BC3400" i="1"/>
  <c r="BC3401" i="1"/>
  <c r="BC3402" i="1"/>
  <c r="BC3403" i="1"/>
  <c r="BC3404" i="1"/>
  <c r="BC3405" i="1"/>
  <c r="BC3406" i="1"/>
  <c r="BC3407" i="1"/>
  <c r="BC3408" i="1"/>
  <c r="BC3409" i="1"/>
  <c r="BC3410" i="1"/>
  <c r="BC3411" i="1"/>
  <c r="BC3412" i="1"/>
  <c r="BC3413" i="1"/>
  <c r="BC3414" i="1"/>
  <c r="BC3415" i="1"/>
  <c r="BC3416" i="1"/>
  <c r="BC3417" i="1"/>
  <c r="BC3418" i="1"/>
  <c r="BC3419" i="1"/>
  <c r="BC3420" i="1"/>
  <c r="BC3421" i="1"/>
  <c r="BC3422" i="1"/>
  <c r="BC3423" i="1"/>
  <c r="BC3424" i="1"/>
  <c r="BC3425" i="1"/>
  <c r="BC3426" i="1"/>
  <c r="BC3427" i="1"/>
  <c r="BC3428" i="1"/>
  <c r="BC3429" i="1"/>
  <c r="BC3430" i="1"/>
  <c r="BC3431" i="1"/>
  <c r="BC3432" i="1"/>
  <c r="BC3433" i="1"/>
  <c r="BC3434" i="1"/>
  <c r="BC3435" i="1"/>
  <c r="BC3436" i="1"/>
  <c r="BC3437" i="1"/>
  <c r="BC3438" i="1"/>
  <c r="BC3439" i="1"/>
  <c r="BC3440" i="1"/>
  <c r="BC3441" i="1"/>
  <c r="BC3442" i="1"/>
  <c r="BC3443" i="1"/>
  <c r="BC3444" i="1"/>
  <c r="BC3445" i="1"/>
  <c r="BC3446" i="1"/>
  <c r="BC3447" i="1"/>
  <c r="BC3448" i="1"/>
  <c r="BC3449" i="1"/>
  <c r="BC3450" i="1"/>
  <c r="BC3451" i="1"/>
  <c r="BC3452" i="1"/>
  <c r="BC3453" i="1"/>
  <c r="BC3454" i="1"/>
  <c r="BC3455" i="1"/>
  <c r="BC3456" i="1"/>
  <c r="BC3457" i="1"/>
  <c r="BC3458" i="1"/>
  <c r="BC3459" i="1"/>
  <c r="BC3460" i="1"/>
  <c r="BC3461" i="1"/>
  <c r="BC3462" i="1"/>
  <c r="BC3463" i="1"/>
  <c r="BC3464" i="1"/>
  <c r="BC3465" i="1"/>
  <c r="BC3466" i="1"/>
  <c r="BC3467" i="1"/>
  <c r="BC3468" i="1"/>
  <c r="BC3469" i="1"/>
  <c r="BC3470" i="1"/>
  <c r="BC3471" i="1"/>
  <c r="BC3472" i="1"/>
  <c r="BC3473" i="1"/>
  <c r="BC3474" i="1"/>
  <c r="BC3475" i="1"/>
  <c r="BC3476" i="1"/>
  <c r="BC3477" i="1"/>
  <c r="BC3478" i="1"/>
  <c r="BC3479" i="1"/>
  <c r="BC3480" i="1"/>
  <c r="BC3481" i="1"/>
  <c r="BC3482" i="1"/>
  <c r="BC3483" i="1"/>
  <c r="BC3484" i="1"/>
  <c r="BC3485" i="1"/>
  <c r="BC3486" i="1"/>
  <c r="BC3487" i="1"/>
  <c r="BC3488" i="1"/>
  <c r="BC3489" i="1"/>
  <c r="BC3490" i="1"/>
  <c r="BC3491" i="1"/>
  <c r="BC3492" i="1"/>
  <c r="BC3493" i="1"/>
  <c r="BC3494" i="1"/>
  <c r="BC3495" i="1"/>
  <c r="BC3496" i="1"/>
  <c r="BC3497" i="1"/>
  <c r="BC3498" i="1"/>
  <c r="BC3499" i="1"/>
  <c r="BC3500" i="1"/>
  <c r="BC3501" i="1"/>
  <c r="BC3502" i="1"/>
  <c r="BC3503" i="1"/>
  <c r="BC3504" i="1"/>
  <c r="BC3505" i="1"/>
  <c r="BC3506" i="1"/>
  <c r="BC3507" i="1"/>
  <c r="BC3508" i="1"/>
  <c r="BC3509" i="1"/>
  <c r="BC3510" i="1"/>
  <c r="BC3511" i="1"/>
  <c r="BC3512" i="1"/>
  <c r="BC3513" i="1"/>
  <c r="BC3514" i="1"/>
  <c r="BC3515" i="1"/>
  <c r="BC3516" i="1"/>
  <c r="BC3517" i="1"/>
  <c r="BC3518" i="1"/>
  <c r="BC3519" i="1"/>
  <c r="BC3520" i="1"/>
  <c r="BC3521" i="1"/>
  <c r="BC3522" i="1"/>
  <c r="BC3523" i="1"/>
  <c r="BC3524" i="1"/>
  <c r="BC3525" i="1"/>
  <c r="BC3526" i="1"/>
  <c r="BC3527" i="1"/>
  <c r="BC3528" i="1"/>
  <c r="BC3529" i="1"/>
  <c r="BC3530" i="1"/>
  <c r="BC3531" i="1"/>
  <c r="BC3532" i="1"/>
  <c r="BC3533" i="1"/>
  <c r="BC3534" i="1"/>
  <c r="BC3535" i="1"/>
  <c r="BC3536" i="1"/>
  <c r="BC3537" i="1"/>
  <c r="BC3538" i="1"/>
  <c r="BC3539" i="1"/>
  <c r="BC3540" i="1"/>
  <c r="BC3541" i="1"/>
  <c r="BC3542" i="1"/>
  <c r="BC3543" i="1"/>
  <c r="BC3544" i="1"/>
  <c r="BC3545" i="1"/>
  <c r="BC3546" i="1"/>
  <c r="BC3547" i="1"/>
  <c r="BC3548" i="1"/>
  <c r="BC3549" i="1"/>
  <c r="BC3550" i="1"/>
  <c r="BC3551" i="1"/>
  <c r="BC3552" i="1"/>
  <c r="BC3553" i="1"/>
  <c r="BC3554" i="1"/>
  <c r="BC3555" i="1"/>
  <c r="BC3556" i="1"/>
  <c r="BC3557" i="1"/>
  <c r="BC3558" i="1"/>
  <c r="BC3559" i="1"/>
  <c r="BC3560" i="1"/>
  <c r="BC3561" i="1"/>
  <c r="BC3562" i="1"/>
  <c r="BC3563" i="1"/>
  <c r="BC3564" i="1"/>
  <c r="BC3565" i="1"/>
  <c r="BC3566" i="1"/>
  <c r="BC3567" i="1"/>
  <c r="BC3568" i="1"/>
  <c r="BC3569" i="1"/>
  <c r="BC3570" i="1"/>
  <c r="BC3571" i="1"/>
  <c r="BC3572" i="1"/>
  <c r="BC3573" i="1"/>
  <c r="BC3574" i="1"/>
  <c r="BC3575" i="1"/>
  <c r="BC3576" i="1"/>
  <c r="BC3577" i="1"/>
  <c r="BC3578" i="1"/>
  <c r="BC3579" i="1"/>
  <c r="BC3580" i="1"/>
  <c r="BC3581" i="1"/>
  <c r="BC3582" i="1"/>
  <c r="BC3583" i="1"/>
  <c r="BC3584" i="1"/>
  <c r="BC3585" i="1"/>
  <c r="BC3586" i="1"/>
  <c r="BC3587" i="1"/>
  <c r="BC3588" i="1"/>
  <c r="BC3589" i="1"/>
  <c r="BC3590" i="1"/>
  <c r="BC3591" i="1"/>
  <c r="BC3592" i="1"/>
  <c r="BC3593" i="1"/>
  <c r="BC3594" i="1"/>
  <c r="BC3595" i="1"/>
  <c r="BC3596" i="1"/>
  <c r="BC3597" i="1"/>
  <c r="BC3598" i="1"/>
  <c r="BC3599" i="1"/>
  <c r="BC3600" i="1"/>
  <c r="BC3601" i="1"/>
  <c r="BC3602" i="1"/>
  <c r="BC3603" i="1"/>
  <c r="BC3604" i="1"/>
  <c r="BC3605" i="1"/>
  <c r="BC3606" i="1"/>
  <c r="BC3607" i="1"/>
  <c r="BC3608" i="1"/>
  <c r="BC3609" i="1"/>
  <c r="BC3610" i="1"/>
  <c r="BC3611" i="1"/>
  <c r="BC3612" i="1"/>
  <c r="BC3613" i="1"/>
  <c r="BC3614" i="1"/>
  <c r="BC3615" i="1"/>
  <c r="BC3616" i="1"/>
  <c r="BC3617" i="1"/>
  <c r="BC3618" i="1"/>
  <c r="BC3619" i="1"/>
  <c r="BC3620" i="1"/>
  <c r="BC3621" i="1"/>
  <c r="BC3622" i="1"/>
  <c r="BC3623" i="1"/>
  <c r="BC3624" i="1"/>
  <c r="BC3625" i="1"/>
  <c r="BC3626" i="1"/>
  <c r="BC3627" i="1"/>
  <c r="BC3628" i="1"/>
  <c r="BC3629" i="1"/>
  <c r="BC3630" i="1"/>
  <c r="BC3631" i="1"/>
  <c r="BC3632" i="1"/>
  <c r="BC3633" i="1"/>
  <c r="BC3634" i="1"/>
  <c r="BC3635" i="1"/>
  <c r="BC3636" i="1"/>
  <c r="BC3637" i="1"/>
  <c r="BC3638" i="1"/>
  <c r="BC3639" i="1"/>
  <c r="BC3640" i="1"/>
  <c r="BC3641" i="1"/>
  <c r="BC3642" i="1"/>
  <c r="BC3643" i="1"/>
  <c r="BC3644" i="1"/>
  <c r="BC3645" i="1"/>
  <c r="BC3646" i="1"/>
  <c r="BC3647" i="1"/>
  <c r="BC3648" i="1"/>
  <c r="BC3649" i="1"/>
  <c r="BC3650" i="1"/>
  <c r="BC3651" i="1"/>
  <c r="BC3652" i="1"/>
  <c r="BC3653" i="1"/>
  <c r="BC3654" i="1"/>
  <c r="BC3655" i="1"/>
  <c r="BC3656" i="1"/>
  <c r="BC3657" i="1"/>
  <c r="BC3658" i="1"/>
  <c r="BC3659" i="1"/>
  <c r="BC3660" i="1"/>
  <c r="BC3661" i="1"/>
  <c r="BC3662" i="1"/>
  <c r="BC3663" i="1"/>
  <c r="BC3664" i="1"/>
  <c r="BC3665" i="1"/>
  <c r="BC3666" i="1"/>
  <c r="BC3667" i="1"/>
  <c r="BC3668" i="1"/>
  <c r="BC3669" i="1"/>
  <c r="BC3670" i="1"/>
  <c r="BC3671" i="1"/>
  <c r="BC3672" i="1"/>
  <c r="BC3673" i="1"/>
  <c r="BC3674" i="1"/>
  <c r="BC3675" i="1"/>
  <c r="BC3676" i="1"/>
  <c r="BC3677" i="1"/>
  <c r="BC3678" i="1"/>
  <c r="BC3679" i="1"/>
  <c r="BC3680" i="1"/>
  <c r="BC3681" i="1"/>
  <c r="BC3682" i="1"/>
  <c r="BC3683" i="1"/>
  <c r="BC3684" i="1"/>
  <c r="BC3685" i="1"/>
  <c r="BC3686" i="1"/>
  <c r="BC3687" i="1"/>
  <c r="BC3688" i="1"/>
  <c r="BC3689" i="1"/>
  <c r="BC3690" i="1"/>
  <c r="BC3691" i="1"/>
  <c r="BC3692" i="1"/>
  <c r="BC3693" i="1"/>
  <c r="BC3694" i="1"/>
  <c r="BC3695" i="1"/>
  <c r="BC3696" i="1"/>
  <c r="BC3697" i="1"/>
  <c r="BC3698" i="1"/>
  <c r="BC3699" i="1"/>
  <c r="BC3700" i="1"/>
  <c r="BC3701" i="1"/>
  <c r="BC3702" i="1"/>
  <c r="BC3703" i="1"/>
  <c r="BC3704" i="1"/>
  <c r="BC3705" i="1"/>
  <c r="BC3706" i="1"/>
  <c r="BC3707" i="1"/>
  <c r="BC3708" i="1"/>
  <c r="BC3709" i="1"/>
  <c r="BC3710" i="1"/>
  <c r="BC3711" i="1"/>
  <c r="BC3712" i="1"/>
  <c r="BC3713" i="1"/>
  <c r="BC3714" i="1"/>
  <c r="BC3715" i="1"/>
  <c r="BC3716" i="1"/>
  <c r="BC3717" i="1"/>
  <c r="BC3718" i="1"/>
  <c r="BC3719" i="1"/>
  <c r="BC3720" i="1"/>
  <c r="BC3721" i="1"/>
  <c r="BC3722" i="1"/>
  <c r="BC3723" i="1"/>
  <c r="BC3724" i="1"/>
  <c r="BC3725" i="1"/>
  <c r="BC3726" i="1"/>
  <c r="BC3727" i="1"/>
  <c r="BC3728" i="1"/>
  <c r="BC3729" i="1"/>
  <c r="BC3730" i="1"/>
  <c r="BC3731" i="1"/>
  <c r="BC3732" i="1"/>
  <c r="BC3733" i="1"/>
  <c r="BC3734" i="1"/>
  <c r="BC3735" i="1"/>
  <c r="BC3736" i="1"/>
  <c r="BC3737" i="1"/>
  <c r="BC3738" i="1"/>
  <c r="BC3739" i="1"/>
  <c r="BC3740" i="1"/>
  <c r="BC3741" i="1"/>
  <c r="BC3742" i="1"/>
  <c r="BC3743" i="1"/>
  <c r="BC3744" i="1"/>
  <c r="BC3745" i="1"/>
  <c r="BC3746" i="1"/>
  <c r="BC3747" i="1"/>
  <c r="BC3748" i="1"/>
  <c r="BC3749" i="1"/>
  <c r="BC3750" i="1"/>
  <c r="BC3751" i="1"/>
  <c r="BC3752" i="1"/>
  <c r="BC3753" i="1"/>
  <c r="BC3754" i="1"/>
  <c r="BC3755" i="1"/>
  <c r="BC3756" i="1"/>
  <c r="BC3757" i="1"/>
  <c r="BC3758" i="1"/>
  <c r="BC3759" i="1"/>
  <c r="BC3760" i="1"/>
  <c r="BC3761" i="1"/>
  <c r="BC3762" i="1"/>
  <c r="BC3763" i="1"/>
  <c r="BC3764" i="1"/>
  <c r="BC3765" i="1"/>
  <c r="BC3766" i="1"/>
  <c r="BC3767" i="1"/>
  <c r="BC3768" i="1"/>
  <c r="BC3769" i="1"/>
  <c r="BC3770" i="1"/>
  <c r="BC3771" i="1"/>
  <c r="BC3772" i="1"/>
  <c r="BC3773" i="1"/>
  <c r="BC3774" i="1"/>
  <c r="BC3775" i="1"/>
  <c r="BC3776" i="1"/>
  <c r="BC3777" i="1"/>
  <c r="BC3778" i="1"/>
  <c r="BC3779" i="1"/>
  <c r="BC3780" i="1"/>
  <c r="BC3781" i="1"/>
  <c r="BC3782" i="1"/>
  <c r="BC3783" i="1"/>
  <c r="BC3784" i="1"/>
  <c r="BC3785" i="1"/>
  <c r="BC3786" i="1"/>
  <c r="BC3787" i="1"/>
  <c r="BC3788" i="1"/>
  <c r="BC3789" i="1"/>
  <c r="BC3790" i="1"/>
  <c r="BC3791" i="1"/>
  <c r="BC3792" i="1"/>
  <c r="BC3793" i="1"/>
  <c r="BC3794" i="1"/>
  <c r="BC3795" i="1"/>
  <c r="BC3796" i="1"/>
  <c r="BC3797" i="1"/>
  <c r="BC3798" i="1"/>
  <c r="BC3799" i="1"/>
  <c r="BC3800" i="1"/>
  <c r="BC3801" i="1"/>
  <c r="BC3802" i="1"/>
  <c r="BC3803" i="1"/>
  <c r="BC3804" i="1"/>
  <c r="BC3805" i="1"/>
  <c r="BC3806" i="1"/>
  <c r="BC3807" i="1"/>
  <c r="BC3808" i="1"/>
  <c r="BC3809" i="1"/>
  <c r="BC3810" i="1"/>
  <c r="BC3811" i="1"/>
  <c r="BC3812" i="1"/>
  <c r="BC3813" i="1"/>
  <c r="BC3814" i="1"/>
  <c r="BC3815" i="1"/>
  <c r="BC3816" i="1"/>
  <c r="BC3817" i="1"/>
  <c r="BC3818" i="1"/>
  <c r="BC3819" i="1"/>
  <c r="BC3820" i="1"/>
  <c r="BC3821" i="1"/>
  <c r="BC3822" i="1"/>
  <c r="BC3823" i="1"/>
  <c r="BC3824" i="1"/>
  <c r="BC3825" i="1"/>
  <c r="BC3826" i="1"/>
  <c r="BC3827" i="1"/>
  <c r="BC3828" i="1"/>
  <c r="BC3829" i="1"/>
  <c r="BC3830" i="1"/>
  <c r="BC3831" i="1"/>
  <c r="BC3832" i="1"/>
  <c r="BC3833" i="1"/>
  <c r="BC3834" i="1"/>
  <c r="BC3835" i="1"/>
  <c r="BC3836" i="1"/>
  <c r="BC3837" i="1"/>
  <c r="BC3838" i="1"/>
  <c r="BC3839" i="1"/>
  <c r="BC3840" i="1"/>
  <c r="BC3841" i="1"/>
  <c r="BC3842" i="1"/>
  <c r="BC3843" i="1"/>
  <c r="BC3844" i="1"/>
  <c r="BC3845" i="1"/>
  <c r="BC3846" i="1"/>
  <c r="BC3847" i="1"/>
  <c r="BC3848" i="1"/>
  <c r="BC3849" i="1"/>
  <c r="BC3850" i="1"/>
  <c r="BC3851" i="1"/>
  <c r="BC3852" i="1"/>
  <c r="BC3853" i="1"/>
  <c r="BC3854" i="1"/>
  <c r="BC3855" i="1"/>
  <c r="BC3856" i="1"/>
  <c r="BC3857" i="1"/>
  <c r="BC3858" i="1"/>
  <c r="BC3859" i="1"/>
  <c r="BC3860" i="1"/>
  <c r="BC3861" i="1"/>
  <c r="BC3862" i="1"/>
  <c r="BC3863" i="1"/>
  <c r="BC3864" i="1"/>
  <c r="BC3865" i="1"/>
  <c r="BC3866" i="1"/>
  <c r="BC3867" i="1"/>
  <c r="BC3868" i="1"/>
  <c r="BC3869" i="1"/>
  <c r="BC3870" i="1"/>
  <c r="BC3871" i="1"/>
  <c r="BC3872" i="1"/>
  <c r="BC3873" i="1"/>
  <c r="BC3874" i="1"/>
  <c r="BC3875" i="1"/>
  <c r="BC3876" i="1"/>
  <c r="BC3877" i="1"/>
  <c r="BC3878" i="1"/>
  <c r="BC3879" i="1"/>
  <c r="BC3880" i="1"/>
  <c r="BC3881" i="1"/>
  <c r="BC3882" i="1"/>
  <c r="BC3883" i="1"/>
  <c r="BC3884" i="1"/>
  <c r="BC3885" i="1"/>
  <c r="BC3886" i="1"/>
  <c r="BC3887" i="1"/>
  <c r="BC3888" i="1"/>
  <c r="BC3889" i="1"/>
  <c r="BC3890" i="1"/>
  <c r="BC3891" i="1"/>
  <c r="BC3892" i="1"/>
  <c r="BC3893" i="1"/>
  <c r="BC3894" i="1"/>
  <c r="BC3895" i="1"/>
  <c r="BC3896" i="1"/>
  <c r="BC3897" i="1"/>
  <c r="BC3898" i="1"/>
  <c r="BC3899" i="1"/>
  <c r="BC3900" i="1"/>
  <c r="BC3901" i="1"/>
  <c r="BC3902" i="1"/>
  <c r="BC3903" i="1"/>
  <c r="BC3904" i="1"/>
  <c r="BC3905" i="1"/>
  <c r="BC3906" i="1"/>
  <c r="BC3907" i="1"/>
  <c r="BC3908" i="1"/>
  <c r="BC3909" i="1"/>
  <c r="BC3910" i="1"/>
  <c r="BC3911" i="1"/>
  <c r="BC3912" i="1"/>
  <c r="BC3913" i="1"/>
  <c r="BC3914" i="1"/>
  <c r="BC3915" i="1"/>
  <c r="BC3916" i="1"/>
  <c r="BC3917" i="1"/>
  <c r="BC3918" i="1"/>
  <c r="BC3919" i="1"/>
  <c r="BC3920" i="1"/>
  <c r="BC3921" i="1"/>
  <c r="BC3922" i="1"/>
  <c r="BC3923" i="1"/>
  <c r="BC3924" i="1"/>
  <c r="BC3925" i="1"/>
  <c r="BC3926" i="1"/>
  <c r="BC3927" i="1"/>
  <c r="BC3928" i="1"/>
  <c r="BC3929" i="1"/>
  <c r="BC3930" i="1"/>
  <c r="BC3931" i="1"/>
  <c r="BC3932" i="1"/>
  <c r="BC3933" i="1"/>
  <c r="BC3934" i="1"/>
  <c r="BC3935" i="1"/>
  <c r="BC3936" i="1"/>
  <c r="BC3937" i="1"/>
  <c r="BC3938" i="1"/>
  <c r="BC3939" i="1"/>
  <c r="BC3940" i="1"/>
  <c r="BC3941" i="1"/>
  <c r="BC3942" i="1"/>
  <c r="BC3943" i="1"/>
  <c r="BC3944" i="1"/>
  <c r="BC3945" i="1"/>
  <c r="BC3946" i="1"/>
  <c r="BC3947" i="1"/>
  <c r="BC3948" i="1"/>
  <c r="BC3949" i="1"/>
  <c r="BC3950" i="1"/>
  <c r="BC3951" i="1"/>
  <c r="BC3952" i="1"/>
  <c r="BC3953" i="1"/>
  <c r="BC3954" i="1"/>
  <c r="BC3955" i="1"/>
  <c r="BC3956" i="1"/>
  <c r="BC3957" i="1"/>
  <c r="BC3958" i="1"/>
  <c r="BC3959" i="1"/>
  <c r="BC3960" i="1"/>
  <c r="BC3961" i="1"/>
  <c r="BC3962" i="1"/>
  <c r="BC3963" i="1"/>
  <c r="BC3964" i="1"/>
  <c r="BC3965" i="1"/>
  <c r="BC3966" i="1"/>
  <c r="BC3967" i="1"/>
  <c r="BC3968" i="1"/>
  <c r="BC3969" i="1"/>
  <c r="BC3970" i="1"/>
  <c r="BC3971" i="1"/>
  <c r="BC3972" i="1"/>
  <c r="BC3973" i="1"/>
  <c r="BC3974" i="1"/>
  <c r="BC3975" i="1"/>
  <c r="BC3976" i="1"/>
  <c r="BC3977" i="1"/>
  <c r="BC3978" i="1"/>
  <c r="BC3979" i="1"/>
  <c r="BC3980" i="1"/>
  <c r="BC3981" i="1"/>
  <c r="BC3982" i="1"/>
  <c r="BC3983" i="1"/>
  <c r="BC3984" i="1"/>
  <c r="BC3985" i="1"/>
  <c r="BC3986" i="1"/>
  <c r="BC3987" i="1"/>
  <c r="BC3988" i="1"/>
  <c r="BC3989" i="1"/>
  <c r="BC3990" i="1"/>
  <c r="BC3991" i="1"/>
  <c r="BC3992" i="1"/>
  <c r="BC3993" i="1"/>
  <c r="BC3994" i="1"/>
  <c r="BC3995" i="1"/>
  <c r="BC3996" i="1"/>
  <c r="BC3997" i="1"/>
  <c r="BC3998" i="1"/>
  <c r="BC3999" i="1"/>
  <c r="BC4000" i="1"/>
  <c r="BC4001" i="1"/>
  <c r="BC4002" i="1"/>
  <c r="BC4003" i="1"/>
  <c r="BC4004" i="1"/>
  <c r="BC4005" i="1"/>
  <c r="BC4006" i="1"/>
  <c r="BC4007" i="1"/>
  <c r="BC4008" i="1"/>
  <c r="BC4009" i="1"/>
  <c r="BC4010" i="1"/>
  <c r="BC4011" i="1"/>
  <c r="BC4012" i="1"/>
  <c r="BC4013" i="1"/>
  <c r="BC4014" i="1"/>
  <c r="BC4015" i="1"/>
  <c r="BC4016" i="1"/>
  <c r="BC4017" i="1"/>
  <c r="BC4018" i="1"/>
  <c r="BC4019" i="1"/>
  <c r="BC4020" i="1"/>
  <c r="BC4021" i="1"/>
  <c r="BC4022" i="1"/>
  <c r="BC4023" i="1"/>
  <c r="BC4024" i="1"/>
  <c r="BC4025" i="1"/>
  <c r="BC4026" i="1"/>
  <c r="BC4027" i="1"/>
  <c r="BC4028" i="1"/>
  <c r="BC4029" i="1"/>
  <c r="BC4030" i="1"/>
  <c r="BC4031" i="1"/>
  <c r="BC4032" i="1"/>
  <c r="BC4033" i="1"/>
  <c r="BC4034" i="1"/>
  <c r="BC4035" i="1"/>
  <c r="BC4036" i="1"/>
  <c r="BC4037" i="1"/>
  <c r="BC4038" i="1"/>
  <c r="BC4039" i="1"/>
  <c r="BC4040" i="1"/>
  <c r="BC4041" i="1"/>
  <c r="BC4042" i="1"/>
  <c r="BC4043" i="1"/>
  <c r="BC4044" i="1"/>
  <c r="BC4045" i="1"/>
  <c r="BC4046" i="1"/>
  <c r="BC4047" i="1"/>
  <c r="BC4048" i="1"/>
  <c r="BC4049" i="1"/>
  <c r="BC4050" i="1"/>
  <c r="BC4051" i="1"/>
  <c r="BC4052" i="1"/>
  <c r="BC4053" i="1"/>
  <c r="BC4054" i="1"/>
  <c r="BC4055" i="1"/>
  <c r="BC4056" i="1"/>
  <c r="BC4057" i="1"/>
  <c r="BC4058" i="1"/>
  <c r="BC4059" i="1"/>
  <c r="BC4060" i="1"/>
  <c r="BC4061" i="1"/>
  <c r="BC4062" i="1"/>
  <c r="BC4063" i="1"/>
  <c r="BC4064" i="1"/>
  <c r="BC4065" i="1"/>
  <c r="BC4066" i="1"/>
  <c r="BC4067" i="1"/>
  <c r="BC4068" i="1"/>
  <c r="BC4069" i="1"/>
  <c r="BC4070" i="1"/>
  <c r="BC4071" i="1"/>
  <c r="BC4072" i="1"/>
  <c r="BC4073" i="1"/>
  <c r="BC4074" i="1"/>
  <c r="BC4075" i="1"/>
  <c r="BC4076" i="1"/>
  <c r="BC4077" i="1"/>
  <c r="BC4078" i="1"/>
  <c r="BC4079" i="1"/>
  <c r="BC4080" i="1"/>
  <c r="BC4081" i="1"/>
  <c r="BC4082" i="1"/>
  <c r="BC4083" i="1"/>
  <c r="BC4084" i="1"/>
  <c r="BC4085" i="1"/>
  <c r="BC4086" i="1"/>
  <c r="BC4087" i="1"/>
  <c r="BC4088" i="1"/>
  <c r="BC4089" i="1"/>
  <c r="BC4090" i="1"/>
  <c r="BC4091" i="1"/>
  <c r="BC4092" i="1"/>
  <c r="BC4093" i="1"/>
  <c r="BC4094" i="1"/>
  <c r="BC4095" i="1"/>
  <c r="BC4096" i="1"/>
  <c r="BC4097" i="1"/>
  <c r="BC4098" i="1"/>
  <c r="BC4099" i="1"/>
  <c r="BC4100" i="1"/>
  <c r="BC4101" i="1"/>
  <c r="BC4102" i="1"/>
  <c r="BC4103" i="1"/>
  <c r="BC4104" i="1"/>
  <c r="BC4105" i="1"/>
  <c r="BC4106" i="1"/>
  <c r="BC4107" i="1"/>
  <c r="BC4108" i="1"/>
  <c r="BC4109" i="1"/>
  <c r="BC4110" i="1"/>
  <c r="BC4111" i="1"/>
  <c r="BC4112" i="1"/>
  <c r="BC4113" i="1"/>
  <c r="BC4114" i="1"/>
  <c r="BC4115" i="1"/>
  <c r="BC4116" i="1"/>
  <c r="BC4117" i="1"/>
  <c r="BC4118" i="1"/>
  <c r="BC4119" i="1"/>
  <c r="BC4120" i="1"/>
  <c r="BC4121" i="1"/>
  <c r="BC4122" i="1"/>
  <c r="BC4123" i="1"/>
  <c r="BC4124" i="1"/>
  <c r="BC4125" i="1"/>
  <c r="BC4126" i="1"/>
  <c r="BC4127" i="1"/>
  <c r="BC4128" i="1"/>
  <c r="BC4129" i="1"/>
  <c r="BC4130" i="1"/>
  <c r="BC4131" i="1"/>
  <c r="BC4132" i="1"/>
  <c r="BC4133" i="1"/>
  <c r="BC4134" i="1"/>
  <c r="BC4135" i="1"/>
  <c r="BC4136" i="1"/>
  <c r="BC4137" i="1"/>
  <c r="BC4138" i="1"/>
  <c r="BC4139" i="1"/>
  <c r="BC4140" i="1"/>
  <c r="BC4141" i="1"/>
  <c r="BC4142" i="1"/>
  <c r="BC4143" i="1"/>
  <c r="BC4144" i="1"/>
  <c r="BC4145" i="1"/>
  <c r="BC4146" i="1"/>
  <c r="BC4147" i="1"/>
  <c r="BC4148" i="1"/>
  <c r="BC4149" i="1"/>
  <c r="BC4150" i="1"/>
  <c r="BC4151" i="1"/>
  <c r="BC4152" i="1"/>
  <c r="BC4153" i="1"/>
  <c r="BC4154" i="1"/>
  <c r="BC4155" i="1"/>
  <c r="BC4156" i="1"/>
  <c r="BC4157" i="1"/>
  <c r="BC4158" i="1"/>
  <c r="BC4159" i="1"/>
  <c r="BC4160" i="1"/>
  <c r="BC4161" i="1"/>
  <c r="BC4162" i="1"/>
  <c r="BC4163" i="1"/>
  <c r="BC4164" i="1"/>
  <c r="BC4165" i="1"/>
  <c r="BC4166" i="1"/>
  <c r="BC4167" i="1"/>
  <c r="BC4168" i="1"/>
  <c r="BC4169" i="1"/>
  <c r="BC4170" i="1"/>
  <c r="BC4171" i="1"/>
  <c r="BC4172" i="1"/>
  <c r="BC4173" i="1"/>
  <c r="BC4174" i="1"/>
  <c r="BC4175" i="1"/>
  <c r="BC4176" i="1"/>
  <c r="BC4177" i="1"/>
  <c r="BC4178" i="1"/>
  <c r="BC4179" i="1"/>
  <c r="BC4180" i="1"/>
  <c r="BC4181" i="1"/>
  <c r="BC4182" i="1"/>
  <c r="BC4183" i="1"/>
  <c r="BC4184" i="1"/>
  <c r="BC4185" i="1"/>
  <c r="BC4186" i="1"/>
  <c r="BC4187" i="1"/>
  <c r="BC4188" i="1"/>
  <c r="BC4189" i="1"/>
  <c r="BC4190" i="1"/>
  <c r="BC4191" i="1"/>
  <c r="BC4192" i="1"/>
  <c r="BC4193" i="1"/>
  <c r="BC4194" i="1"/>
  <c r="BC4195" i="1"/>
  <c r="BC4196" i="1"/>
  <c r="BC4197" i="1"/>
  <c r="BC4198" i="1"/>
  <c r="BC4199" i="1"/>
  <c r="BC4200" i="1"/>
  <c r="BC4201" i="1"/>
  <c r="BC4202" i="1"/>
  <c r="BC4203" i="1"/>
  <c r="BC4204" i="1"/>
  <c r="BC4205" i="1"/>
  <c r="BC4206" i="1"/>
  <c r="BC4207" i="1"/>
  <c r="BC4208" i="1"/>
  <c r="BC4209" i="1"/>
  <c r="BC4210" i="1"/>
  <c r="BC4211" i="1"/>
  <c r="BC4212" i="1"/>
  <c r="BC4213" i="1"/>
  <c r="BC4214" i="1"/>
  <c r="BC4215" i="1"/>
  <c r="BC4216" i="1"/>
  <c r="BC4217" i="1"/>
  <c r="BC4218" i="1"/>
  <c r="BC4219" i="1"/>
  <c r="BC4220" i="1"/>
  <c r="BC4221" i="1"/>
  <c r="BC4222" i="1"/>
  <c r="BC4223" i="1"/>
  <c r="BC4224" i="1"/>
  <c r="BC4225" i="1"/>
  <c r="BC4226" i="1"/>
  <c r="BC4227" i="1"/>
  <c r="BC4228" i="1"/>
  <c r="BC4229" i="1"/>
  <c r="BC4230" i="1"/>
  <c r="BC4231" i="1"/>
  <c r="BC4232" i="1"/>
  <c r="BC4233" i="1"/>
  <c r="BC4234" i="1"/>
  <c r="BC4235" i="1"/>
  <c r="BC4236" i="1"/>
  <c r="BC4237" i="1"/>
  <c r="BC4238" i="1"/>
  <c r="BC4239" i="1"/>
  <c r="BC4240" i="1"/>
  <c r="BC4241" i="1"/>
  <c r="BC4242" i="1"/>
  <c r="BC4243" i="1"/>
  <c r="BC4244" i="1"/>
  <c r="BC4245" i="1"/>
  <c r="BC4246" i="1"/>
  <c r="BC4247" i="1"/>
  <c r="BC4248" i="1"/>
  <c r="BC4249" i="1"/>
  <c r="BC4250" i="1"/>
  <c r="BC4251" i="1"/>
  <c r="BC4252" i="1"/>
  <c r="BC4253" i="1"/>
  <c r="BC4254" i="1"/>
  <c r="BC4255" i="1"/>
  <c r="BC4256" i="1"/>
  <c r="BC4257" i="1"/>
  <c r="BC4258" i="1"/>
  <c r="BC4259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BB443" i="1"/>
  <c r="BB444" i="1"/>
  <c r="BB445" i="1"/>
  <c r="BB446" i="1"/>
  <c r="BB447" i="1"/>
  <c r="BB448" i="1"/>
  <c r="BB449" i="1"/>
  <c r="BB450" i="1"/>
  <c r="BB451" i="1"/>
  <c r="BB452" i="1"/>
  <c r="BB453" i="1"/>
  <c r="BB454" i="1"/>
  <c r="BB455" i="1"/>
  <c r="BB456" i="1"/>
  <c r="BB457" i="1"/>
  <c r="BB458" i="1"/>
  <c r="BB459" i="1"/>
  <c r="BB460" i="1"/>
  <c r="BB461" i="1"/>
  <c r="BB462" i="1"/>
  <c r="BB463" i="1"/>
  <c r="BB464" i="1"/>
  <c r="BB465" i="1"/>
  <c r="BB466" i="1"/>
  <c r="BB467" i="1"/>
  <c r="BB468" i="1"/>
  <c r="BB469" i="1"/>
  <c r="BB470" i="1"/>
  <c r="BB471" i="1"/>
  <c r="BB472" i="1"/>
  <c r="BB473" i="1"/>
  <c r="BB474" i="1"/>
  <c r="BB475" i="1"/>
  <c r="BB476" i="1"/>
  <c r="BB477" i="1"/>
  <c r="BB478" i="1"/>
  <c r="BB479" i="1"/>
  <c r="BB480" i="1"/>
  <c r="BB481" i="1"/>
  <c r="BB482" i="1"/>
  <c r="BB483" i="1"/>
  <c r="BB484" i="1"/>
  <c r="BB485" i="1"/>
  <c r="BB486" i="1"/>
  <c r="BB487" i="1"/>
  <c r="BB488" i="1"/>
  <c r="BB489" i="1"/>
  <c r="BB490" i="1"/>
  <c r="BB491" i="1"/>
  <c r="BB492" i="1"/>
  <c r="BB493" i="1"/>
  <c r="BB494" i="1"/>
  <c r="BB495" i="1"/>
  <c r="BB496" i="1"/>
  <c r="BB497" i="1"/>
  <c r="BB498" i="1"/>
  <c r="BB499" i="1"/>
  <c r="BB500" i="1"/>
  <c r="BB501" i="1"/>
  <c r="BB502" i="1"/>
  <c r="BB503" i="1"/>
  <c r="BB504" i="1"/>
  <c r="BB505" i="1"/>
  <c r="BB506" i="1"/>
  <c r="BB507" i="1"/>
  <c r="BB508" i="1"/>
  <c r="BB509" i="1"/>
  <c r="BB510" i="1"/>
  <c r="BB511" i="1"/>
  <c r="BB512" i="1"/>
  <c r="BB513" i="1"/>
  <c r="BB514" i="1"/>
  <c r="BB515" i="1"/>
  <c r="BB516" i="1"/>
  <c r="BB517" i="1"/>
  <c r="BB518" i="1"/>
  <c r="BB519" i="1"/>
  <c r="BB520" i="1"/>
  <c r="BB521" i="1"/>
  <c r="BB522" i="1"/>
  <c r="BB523" i="1"/>
  <c r="BB524" i="1"/>
  <c r="BB525" i="1"/>
  <c r="BB526" i="1"/>
  <c r="BB527" i="1"/>
  <c r="BB528" i="1"/>
  <c r="BB529" i="1"/>
  <c r="BB530" i="1"/>
  <c r="BB531" i="1"/>
  <c r="BB532" i="1"/>
  <c r="BB533" i="1"/>
  <c r="BB534" i="1"/>
  <c r="BB535" i="1"/>
  <c r="BB536" i="1"/>
  <c r="BB537" i="1"/>
  <c r="BB538" i="1"/>
  <c r="BB539" i="1"/>
  <c r="BB540" i="1"/>
  <c r="BB541" i="1"/>
  <c r="BB542" i="1"/>
  <c r="BB543" i="1"/>
  <c r="BB544" i="1"/>
  <c r="BB545" i="1"/>
  <c r="BB546" i="1"/>
  <c r="BB547" i="1"/>
  <c r="BB548" i="1"/>
  <c r="BB549" i="1"/>
  <c r="BB550" i="1"/>
  <c r="BB551" i="1"/>
  <c r="BB552" i="1"/>
  <c r="BB553" i="1"/>
  <c r="BB554" i="1"/>
  <c r="BB555" i="1"/>
  <c r="BB556" i="1"/>
  <c r="BB557" i="1"/>
  <c r="BB558" i="1"/>
  <c r="BB559" i="1"/>
  <c r="BB560" i="1"/>
  <c r="BB561" i="1"/>
  <c r="BB562" i="1"/>
  <c r="BB563" i="1"/>
  <c r="BB564" i="1"/>
  <c r="BB565" i="1"/>
  <c r="BB566" i="1"/>
  <c r="BB567" i="1"/>
  <c r="BB568" i="1"/>
  <c r="BB569" i="1"/>
  <c r="BB570" i="1"/>
  <c r="BB571" i="1"/>
  <c r="BB572" i="1"/>
  <c r="BB573" i="1"/>
  <c r="BB574" i="1"/>
  <c r="BB575" i="1"/>
  <c r="BB576" i="1"/>
  <c r="BB577" i="1"/>
  <c r="BB578" i="1"/>
  <c r="BB579" i="1"/>
  <c r="BB580" i="1"/>
  <c r="BB581" i="1"/>
  <c r="BB582" i="1"/>
  <c r="BB583" i="1"/>
  <c r="BB584" i="1"/>
  <c r="BB585" i="1"/>
  <c r="BB586" i="1"/>
  <c r="BB587" i="1"/>
  <c r="BB588" i="1"/>
  <c r="BB589" i="1"/>
  <c r="BB590" i="1"/>
  <c r="BB591" i="1"/>
  <c r="BB592" i="1"/>
  <c r="BB593" i="1"/>
  <c r="BB594" i="1"/>
  <c r="BB595" i="1"/>
  <c r="BB596" i="1"/>
  <c r="BB597" i="1"/>
  <c r="BB598" i="1"/>
  <c r="BB599" i="1"/>
  <c r="BB600" i="1"/>
  <c r="BB601" i="1"/>
  <c r="BB602" i="1"/>
  <c r="BB603" i="1"/>
  <c r="BB604" i="1"/>
  <c r="BB605" i="1"/>
  <c r="BB606" i="1"/>
  <c r="BB607" i="1"/>
  <c r="BB608" i="1"/>
  <c r="BB609" i="1"/>
  <c r="BB610" i="1"/>
  <c r="BB611" i="1"/>
  <c r="BB612" i="1"/>
  <c r="BB613" i="1"/>
  <c r="BB614" i="1"/>
  <c r="BB615" i="1"/>
  <c r="BB616" i="1"/>
  <c r="BB617" i="1"/>
  <c r="BB618" i="1"/>
  <c r="BB619" i="1"/>
  <c r="BB620" i="1"/>
  <c r="BB621" i="1"/>
  <c r="BB622" i="1"/>
  <c r="BB623" i="1"/>
  <c r="BB624" i="1"/>
  <c r="BB625" i="1"/>
  <c r="BB626" i="1"/>
  <c r="BB627" i="1"/>
  <c r="BB628" i="1"/>
  <c r="BB629" i="1"/>
  <c r="BB630" i="1"/>
  <c r="BB631" i="1"/>
  <c r="BB632" i="1"/>
  <c r="BB633" i="1"/>
  <c r="BB634" i="1"/>
  <c r="BB635" i="1"/>
  <c r="BB636" i="1"/>
  <c r="BB637" i="1"/>
  <c r="BB638" i="1"/>
  <c r="BB639" i="1"/>
  <c r="BB640" i="1"/>
  <c r="BB641" i="1"/>
  <c r="BB642" i="1"/>
  <c r="BB643" i="1"/>
  <c r="BB644" i="1"/>
  <c r="BB645" i="1"/>
  <c r="BB646" i="1"/>
  <c r="BB647" i="1"/>
  <c r="BB648" i="1"/>
  <c r="BB649" i="1"/>
  <c r="BB650" i="1"/>
  <c r="BB651" i="1"/>
  <c r="BB652" i="1"/>
  <c r="BB653" i="1"/>
  <c r="BB654" i="1"/>
  <c r="BB655" i="1"/>
  <c r="BB656" i="1"/>
  <c r="BB657" i="1"/>
  <c r="BB658" i="1"/>
  <c r="BB659" i="1"/>
  <c r="BB660" i="1"/>
  <c r="BB661" i="1"/>
  <c r="BB662" i="1"/>
  <c r="BB663" i="1"/>
  <c r="BB664" i="1"/>
  <c r="BB665" i="1"/>
  <c r="BB666" i="1"/>
  <c r="BB667" i="1"/>
  <c r="BB668" i="1"/>
  <c r="BB669" i="1"/>
  <c r="BB670" i="1"/>
  <c r="BB671" i="1"/>
  <c r="BB672" i="1"/>
  <c r="BB673" i="1"/>
  <c r="BB674" i="1"/>
  <c r="BB675" i="1"/>
  <c r="BB676" i="1"/>
  <c r="BB677" i="1"/>
  <c r="BB678" i="1"/>
  <c r="BB679" i="1"/>
  <c r="BB680" i="1"/>
  <c r="BB681" i="1"/>
  <c r="BB682" i="1"/>
  <c r="BB683" i="1"/>
  <c r="BB684" i="1"/>
  <c r="BB685" i="1"/>
  <c r="BB686" i="1"/>
  <c r="BB687" i="1"/>
  <c r="BB688" i="1"/>
  <c r="BB689" i="1"/>
  <c r="BB690" i="1"/>
  <c r="BB691" i="1"/>
  <c r="BB692" i="1"/>
  <c r="BB693" i="1"/>
  <c r="BB694" i="1"/>
  <c r="BB695" i="1"/>
  <c r="BB696" i="1"/>
  <c r="BB697" i="1"/>
  <c r="BB698" i="1"/>
  <c r="BB699" i="1"/>
  <c r="BB700" i="1"/>
  <c r="BB701" i="1"/>
  <c r="BB702" i="1"/>
  <c r="BB703" i="1"/>
  <c r="BB704" i="1"/>
  <c r="BB705" i="1"/>
  <c r="BB706" i="1"/>
  <c r="BB707" i="1"/>
  <c r="BB708" i="1"/>
  <c r="BB709" i="1"/>
  <c r="BB710" i="1"/>
  <c r="BB711" i="1"/>
  <c r="BB712" i="1"/>
  <c r="BB713" i="1"/>
  <c r="BB714" i="1"/>
  <c r="BB715" i="1"/>
  <c r="BB716" i="1"/>
  <c r="BB717" i="1"/>
  <c r="BB718" i="1"/>
  <c r="BB719" i="1"/>
  <c r="BB720" i="1"/>
  <c r="BB721" i="1"/>
  <c r="BB722" i="1"/>
  <c r="BB723" i="1"/>
  <c r="BB724" i="1"/>
  <c r="BB725" i="1"/>
  <c r="BB726" i="1"/>
  <c r="BB727" i="1"/>
  <c r="BB728" i="1"/>
  <c r="BB729" i="1"/>
  <c r="BB730" i="1"/>
  <c r="BB731" i="1"/>
  <c r="BB732" i="1"/>
  <c r="BB733" i="1"/>
  <c r="BB734" i="1"/>
  <c r="BB735" i="1"/>
  <c r="BB736" i="1"/>
  <c r="BB737" i="1"/>
  <c r="BB738" i="1"/>
  <c r="BB739" i="1"/>
  <c r="BB740" i="1"/>
  <c r="BB741" i="1"/>
  <c r="BB742" i="1"/>
  <c r="BB743" i="1"/>
  <c r="BB744" i="1"/>
  <c r="BB745" i="1"/>
  <c r="BB746" i="1"/>
  <c r="BB747" i="1"/>
  <c r="BB748" i="1"/>
  <c r="BB749" i="1"/>
  <c r="BB750" i="1"/>
  <c r="BB751" i="1"/>
  <c r="BB752" i="1"/>
  <c r="BB753" i="1"/>
  <c r="BB754" i="1"/>
  <c r="BB755" i="1"/>
  <c r="BB756" i="1"/>
  <c r="BB757" i="1"/>
  <c r="BB758" i="1"/>
  <c r="BB759" i="1"/>
  <c r="BB760" i="1"/>
  <c r="BB761" i="1"/>
  <c r="BB762" i="1"/>
  <c r="BB763" i="1"/>
  <c r="BB764" i="1"/>
  <c r="BB765" i="1"/>
  <c r="BB766" i="1"/>
  <c r="BB767" i="1"/>
  <c r="BB768" i="1"/>
  <c r="BB769" i="1"/>
  <c r="BB770" i="1"/>
  <c r="BB771" i="1"/>
  <c r="BB772" i="1"/>
  <c r="BB773" i="1"/>
  <c r="BB774" i="1"/>
  <c r="BB775" i="1"/>
  <c r="BB776" i="1"/>
  <c r="BB777" i="1"/>
  <c r="BB778" i="1"/>
  <c r="BB779" i="1"/>
  <c r="BB780" i="1"/>
  <c r="BB781" i="1"/>
  <c r="BB782" i="1"/>
  <c r="BB783" i="1"/>
  <c r="BB784" i="1"/>
  <c r="BB785" i="1"/>
  <c r="BB786" i="1"/>
  <c r="BB787" i="1"/>
  <c r="BB788" i="1"/>
  <c r="BB789" i="1"/>
  <c r="BB790" i="1"/>
  <c r="BB791" i="1"/>
  <c r="BB792" i="1"/>
  <c r="BB793" i="1"/>
  <c r="BB794" i="1"/>
  <c r="BB795" i="1"/>
  <c r="BB796" i="1"/>
  <c r="BB797" i="1"/>
  <c r="BB798" i="1"/>
  <c r="BB799" i="1"/>
  <c r="BB800" i="1"/>
  <c r="BB801" i="1"/>
  <c r="BB802" i="1"/>
  <c r="BB803" i="1"/>
  <c r="BB804" i="1"/>
  <c r="BB805" i="1"/>
  <c r="BB806" i="1"/>
  <c r="BB807" i="1"/>
  <c r="BB808" i="1"/>
  <c r="BB809" i="1"/>
  <c r="BB810" i="1"/>
  <c r="BB811" i="1"/>
  <c r="BB812" i="1"/>
  <c r="BB813" i="1"/>
  <c r="BB814" i="1"/>
  <c r="BB815" i="1"/>
  <c r="BB816" i="1"/>
  <c r="BB817" i="1"/>
  <c r="BB818" i="1"/>
  <c r="BB819" i="1"/>
  <c r="BB820" i="1"/>
  <c r="BB821" i="1"/>
  <c r="BB822" i="1"/>
  <c r="BB823" i="1"/>
  <c r="BB824" i="1"/>
  <c r="BB825" i="1"/>
  <c r="BB826" i="1"/>
  <c r="BB827" i="1"/>
  <c r="BB828" i="1"/>
  <c r="BB829" i="1"/>
  <c r="BB830" i="1"/>
  <c r="BB831" i="1"/>
  <c r="BB832" i="1"/>
  <c r="BB833" i="1"/>
  <c r="BB834" i="1"/>
  <c r="BB835" i="1"/>
  <c r="BB836" i="1"/>
  <c r="BB837" i="1"/>
  <c r="BB838" i="1"/>
  <c r="BB839" i="1"/>
  <c r="BB840" i="1"/>
  <c r="BB841" i="1"/>
  <c r="BB842" i="1"/>
  <c r="BB843" i="1"/>
  <c r="BB844" i="1"/>
  <c r="BB845" i="1"/>
  <c r="BB846" i="1"/>
  <c r="BB847" i="1"/>
  <c r="BB848" i="1"/>
  <c r="BB849" i="1"/>
  <c r="BB850" i="1"/>
  <c r="BB851" i="1"/>
  <c r="BB852" i="1"/>
  <c r="BB853" i="1"/>
  <c r="BB854" i="1"/>
  <c r="BB855" i="1"/>
  <c r="BB856" i="1"/>
  <c r="BB857" i="1"/>
  <c r="BB858" i="1"/>
  <c r="BB859" i="1"/>
  <c r="BB860" i="1"/>
  <c r="BB861" i="1"/>
  <c r="BB862" i="1"/>
  <c r="BB863" i="1"/>
  <c r="BB864" i="1"/>
  <c r="BB865" i="1"/>
  <c r="BB866" i="1"/>
  <c r="BB867" i="1"/>
  <c r="BB868" i="1"/>
  <c r="BB869" i="1"/>
  <c r="BB870" i="1"/>
  <c r="BB871" i="1"/>
  <c r="BB872" i="1"/>
  <c r="BB873" i="1"/>
  <c r="BB874" i="1"/>
  <c r="BB875" i="1"/>
  <c r="BB876" i="1"/>
  <c r="BB877" i="1"/>
  <c r="BB878" i="1"/>
  <c r="BB879" i="1"/>
  <c r="BB880" i="1"/>
  <c r="BB881" i="1"/>
  <c r="BB882" i="1"/>
  <c r="BB883" i="1"/>
  <c r="BB884" i="1"/>
  <c r="BB885" i="1"/>
  <c r="BB886" i="1"/>
  <c r="BB887" i="1"/>
  <c r="BB888" i="1"/>
  <c r="BB889" i="1"/>
  <c r="BB890" i="1"/>
  <c r="BB891" i="1"/>
  <c r="BB892" i="1"/>
  <c r="BB893" i="1"/>
  <c r="BB894" i="1"/>
  <c r="BB895" i="1"/>
  <c r="BB896" i="1"/>
  <c r="BB897" i="1"/>
  <c r="BB898" i="1"/>
  <c r="BB899" i="1"/>
  <c r="BB900" i="1"/>
  <c r="BB901" i="1"/>
  <c r="BB902" i="1"/>
  <c r="BB903" i="1"/>
  <c r="BB904" i="1"/>
  <c r="BB905" i="1"/>
  <c r="BB906" i="1"/>
  <c r="BB907" i="1"/>
  <c r="BB908" i="1"/>
  <c r="BB909" i="1"/>
  <c r="BB910" i="1"/>
  <c r="BB911" i="1"/>
  <c r="BB912" i="1"/>
  <c r="BB913" i="1"/>
  <c r="BB914" i="1"/>
  <c r="BB915" i="1"/>
  <c r="BB916" i="1"/>
  <c r="BB917" i="1"/>
  <c r="BB918" i="1"/>
  <c r="BB919" i="1"/>
  <c r="BB920" i="1"/>
  <c r="BB921" i="1"/>
  <c r="BB922" i="1"/>
  <c r="BB923" i="1"/>
  <c r="BB924" i="1"/>
  <c r="BB925" i="1"/>
  <c r="BB926" i="1"/>
  <c r="BB927" i="1"/>
  <c r="BB928" i="1"/>
  <c r="BB929" i="1"/>
  <c r="BB930" i="1"/>
  <c r="BB931" i="1"/>
  <c r="BB932" i="1"/>
  <c r="BB933" i="1"/>
  <c r="BB934" i="1"/>
  <c r="BB935" i="1"/>
  <c r="BB936" i="1"/>
  <c r="BB937" i="1"/>
  <c r="BB938" i="1"/>
  <c r="BB939" i="1"/>
  <c r="BB940" i="1"/>
  <c r="BB941" i="1"/>
  <c r="BB942" i="1"/>
  <c r="BB943" i="1"/>
  <c r="BB944" i="1"/>
  <c r="BB945" i="1"/>
  <c r="BB946" i="1"/>
  <c r="BB947" i="1"/>
  <c r="BB948" i="1"/>
  <c r="BB949" i="1"/>
  <c r="BB950" i="1"/>
  <c r="BB951" i="1"/>
  <c r="BB952" i="1"/>
  <c r="BB953" i="1"/>
  <c r="BB954" i="1"/>
  <c r="BB955" i="1"/>
  <c r="BB956" i="1"/>
  <c r="BB957" i="1"/>
  <c r="BB958" i="1"/>
  <c r="BB959" i="1"/>
  <c r="BB960" i="1"/>
  <c r="BB961" i="1"/>
  <c r="BB962" i="1"/>
  <c r="BB963" i="1"/>
  <c r="BB964" i="1"/>
  <c r="BB965" i="1"/>
  <c r="BB966" i="1"/>
  <c r="BB967" i="1"/>
  <c r="BB968" i="1"/>
  <c r="BB969" i="1"/>
  <c r="BB970" i="1"/>
  <c r="BB971" i="1"/>
  <c r="BB972" i="1"/>
  <c r="BB973" i="1"/>
  <c r="BB974" i="1"/>
  <c r="BB975" i="1"/>
  <c r="BB976" i="1"/>
  <c r="BB977" i="1"/>
  <c r="BB978" i="1"/>
  <c r="BB979" i="1"/>
  <c r="BB980" i="1"/>
  <c r="BB981" i="1"/>
  <c r="BB982" i="1"/>
  <c r="BB983" i="1"/>
  <c r="BB984" i="1"/>
  <c r="BB985" i="1"/>
  <c r="BB986" i="1"/>
  <c r="BB987" i="1"/>
  <c r="BB988" i="1"/>
  <c r="BB989" i="1"/>
  <c r="BB990" i="1"/>
  <c r="BB991" i="1"/>
  <c r="BB992" i="1"/>
  <c r="BB993" i="1"/>
  <c r="BB994" i="1"/>
  <c r="BB995" i="1"/>
  <c r="BB996" i="1"/>
  <c r="BB997" i="1"/>
  <c r="BB998" i="1"/>
  <c r="BB999" i="1"/>
  <c r="BB1000" i="1"/>
  <c r="BB1001" i="1"/>
  <c r="BB1002" i="1"/>
  <c r="BB1003" i="1"/>
  <c r="BB1004" i="1"/>
  <c r="BB1005" i="1"/>
  <c r="BB1006" i="1"/>
  <c r="BB1007" i="1"/>
  <c r="BB1008" i="1"/>
  <c r="BB1009" i="1"/>
  <c r="BB1010" i="1"/>
  <c r="BB1011" i="1"/>
  <c r="BB1012" i="1"/>
  <c r="BB1013" i="1"/>
  <c r="BB1014" i="1"/>
  <c r="BB1015" i="1"/>
  <c r="BB1016" i="1"/>
  <c r="BB1017" i="1"/>
  <c r="BB1018" i="1"/>
  <c r="BB1019" i="1"/>
  <c r="BB1020" i="1"/>
  <c r="BB1021" i="1"/>
  <c r="BB1022" i="1"/>
  <c r="BB1023" i="1"/>
  <c r="BB1024" i="1"/>
  <c r="BB1025" i="1"/>
  <c r="BB1026" i="1"/>
  <c r="BB1027" i="1"/>
  <c r="BB1028" i="1"/>
  <c r="BB1029" i="1"/>
  <c r="BB1030" i="1"/>
  <c r="BB1031" i="1"/>
  <c r="BB1032" i="1"/>
  <c r="BB1033" i="1"/>
  <c r="BB1034" i="1"/>
  <c r="BB1035" i="1"/>
  <c r="BB1036" i="1"/>
  <c r="BB1037" i="1"/>
  <c r="BB1038" i="1"/>
  <c r="BB1039" i="1"/>
  <c r="BB1040" i="1"/>
  <c r="BB1041" i="1"/>
  <c r="BB1042" i="1"/>
  <c r="BB1043" i="1"/>
  <c r="BB1044" i="1"/>
  <c r="BB1045" i="1"/>
  <c r="BB1046" i="1"/>
  <c r="BB1047" i="1"/>
  <c r="BB1048" i="1"/>
  <c r="BB1049" i="1"/>
  <c r="BB1050" i="1"/>
  <c r="BB1051" i="1"/>
  <c r="BB1052" i="1"/>
  <c r="BB1053" i="1"/>
  <c r="BB1054" i="1"/>
  <c r="BB1055" i="1"/>
  <c r="BB1056" i="1"/>
  <c r="BB1057" i="1"/>
  <c r="BB1058" i="1"/>
  <c r="BB1059" i="1"/>
  <c r="BB1060" i="1"/>
  <c r="BB1061" i="1"/>
  <c r="BB1062" i="1"/>
  <c r="BB1063" i="1"/>
  <c r="BB1064" i="1"/>
  <c r="BB1065" i="1"/>
  <c r="BB1066" i="1"/>
  <c r="BB1067" i="1"/>
  <c r="BB1068" i="1"/>
  <c r="BB1069" i="1"/>
  <c r="BB1070" i="1"/>
  <c r="BB1071" i="1"/>
  <c r="BB1072" i="1"/>
  <c r="BB1073" i="1"/>
  <c r="BB1074" i="1"/>
  <c r="BB1075" i="1"/>
  <c r="BB1076" i="1"/>
  <c r="BB1077" i="1"/>
  <c r="BB1078" i="1"/>
  <c r="BB1079" i="1"/>
  <c r="BB1080" i="1"/>
  <c r="BB1081" i="1"/>
  <c r="BB1082" i="1"/>
  <c r="BB1083" i="1"/>
  <c r="BB1084" i="1"/>
  <c r="BB1085" i="1"/>
  <c r="BB1086" i="1"/>
  <c r="BB1087" i="1"/>
  <c r="BB1088" i="1"/>
  <c r="BB1089" i="1"/>
  <c r="BB1090" i="1"/>
  <c r="BB1091" i="1"/>
  <c r="BB1092" i="1"/>
  <c r="BB1093" i="1"/>
  <c r="BB1094" i="1"/>
  <c r="BB1095" i="1"/>
  <c r="BB1096" i="1"/>
  <c r="BB1097" i="1"/>
  <c r="BB1098" i="1"/>
  <c r="BB1099" i="1"/>
  <c r="BB1100" i="1"/>
  <c r="BB1101" i="1"/>
  <c r="BB1102" i="1"/>
  <c r="BB1103" i="1"/>
  <c r="BB1104" i="1"/>
  <c r="BB1105" i="1"/>
  <c r="BB1106" i="1"/>
  <c r="BB1107" i="1"/>
  <c r="BB1108" i="1"/>
  <c r="BB1109" i="1"/>
  <c r="BB1110" i="1"/>
  <c r="BB1111" i="1"/>
  <c r="BB1112" i="1"/>
  <c r="BB1113" i="1"/>
  <c r="BB1114" i="1"/>
  <c r="BB1115" i="1"/>
  <c r="BB1116" i="1"/>
  <c r="BB1117" i="1"/>
  <c r="BB1118" i="1"/>
  <c r="BB1119" i="1"/>
  <c r="BB1120" i="1"/>
  <c r="BB1121" i="1"/>
  <c r="BB1122" i="1"/>
  <c r="BB1123" i="1"/>
  <c r="BB1124" i="1"/>
  <c r="BB1125" i="1"/>
  <c r="BB1126" i="1"/>
  <c r="BB1127" i="1"/>
  <c r="BB1128" i="1"/>
  <c r="BB1129" i="1"/>
  <c r="BB1130" i="1"/>
  <c r="BB1131" i="1"/>
  <c r="BB1132" i="1"/>
  <c r="BB1133" i="1"/>
  <c r="BB1134" i="1"/>
  <c r="BB1135" i="1"/>
  <c r="BB1136" i="1"/>
  <c r="BB1137" i="1"/>
  <c r="BB1138" i="1"/>
  <c r="BB1139" i="1"/>
  <c r="BB1140" i="1"/>
  <c r="BB1141" i="1"/>
  <c r="BB1142" i="1"/>
  <c r="BB1143" i="1"/>
  <c r="BB1144" i="1"/>
  <c r="BB1145" i="1"/>
  <c r="BB1146" i="1"/>
  <c r="BB1147" i="1"/>
  <c r="BB1148" i="1"/>
  <c r="BB1149" i="1"/>
  <c r="BB1150" i="1"/>
  <c r="BB1151" i="1"/>
  <c r="BB1152" i="1"/>
  <c r="BB1153" i="1"/>
  <c r="BB1154" i="1"/>
  <c r="BB1155" i="1"/>
  <c r="BB1156" i="1"/>
  <c r="BB1157" i="1"/>
  <c r="BB1158" i="1"/>
  <c r="BB1159" i="1"/>
  <c r="BB1160" i="1"/>
  <c r="BB1161" i="1"/>
  <c r="BB1162" i="1"/>
  <c r="BB1163" i="1"/>
  <c r="BB1164" i="1"/>
  <c r="BB1165" i="1"/>
  <c r="BB1166" i="1"/>
  <c r="BB1167" i="1"/>
  <c r="BB1168" i="1"/>
  <c r="BB1169" i="1"/>
  <c r="BB1170" i="1"/>
  <c r="BB1171" i="1"/>
  <c r="BB1172" i="1"/>
  <c r="BB1173" i="1"/>
  <c r="BB1174" i="1"/>
  <c r="BB1175" i="1"/>
  <c r="BB1176" i="1"/>
  <c r="BB1177" i="1"/>
  <c r="BB1178" i="1"/>
  <c r="BB1179" i="1"/>
  <c r="BB1180" i="1"/>
  <c r="BB1181" i="1"/>
  <c r="BB1182" i="1"/>
  <c r="BB1183" i="1"/>
  <c r="BB1184" i="1"/>
  <c r="BB1185" i="1"/>
  <c r="BB1186" i="1"/>
  <c r="BB1187" i="1"/>
  <c r="BB1188" i="1"/>
  <c r="BB1189" i="1"/>
  <c r="BB1190" i="1"/>
  <c r="BB1191" i="1"/>
  <c r="BB1192" i="1"/>
  <c r="BB1193" i="1"/>
  <c r="BB1194" i="1"/>
  <c r="BB1195" i="1"/>
  <c r="BB1196" i="1"/>
  <c r="BB1197" i="1"/>
  <c r="BB1198" i="1"/>
  <c r="BB1199" i="1"/>
  <c r="BB1200" i="1"/>
  <c r="BB1201" i="1"/>
  <c r="BB1202" i="1"/>
  <c r="BB1203" i="1"/>
  <c r="BB1204" i="1"/>
  <c r="BB1205" i="1"/>
  <c r="BB1206" i="1"/>
  <c r="BB1207" i="1"/>
  <c r="BB1208" i="1"/>
  <c r="BB1209" i="1"/>
  <c r="BB1210" i="1"/>
  <c r="BB1211" i="1"/>
  <c r="BB1212" i="1"/>
  <c r="BB1213" i="1"/>
  <c r="BB1214" i="1"/>
  <c r="BB1215" i="1"/>
  <c r="BB1216" i="1"/>
  <c r="BB1217" i="1"/>
  <c r="BB1218" i="1"/>
  <c r="BB1219" i="1"/>
  <c r="BB1220" i="1"/>
  <c r="BB1221" i="1"/>
  <c r="BB1222" i="1"/>
  <c r="BB1223" i="1"/>
  <c r="BB1224" i="1"/>
  <c r="BB1225" i="1"/>
  <c r="BB1226" i="1"/>
  <c r="BB1227" i="1"/>
  <c r="BB1228" i="1"/>
  <c r="BB1229" i="1"/>
  <c r="BB1230" i="1"/>
  <c r="BB1231" i="1"/>
  <c r="BB1232" i="1"/>
  <c r="BB1233" i="1"/>
  <c r="BB1234" i="1"/>
  <c r="BB1235" i="1"/>
  <c r="BB1236" i="1"/>
  <c r="BB1237" i="1"/>
  <c r="BB1238" i="1"/>
  <c r="BB1239" i="1"/>
  <c r="BB1240" i="1"/>
  <c r="BB1241" i="1"/>
  <c r="BB1242" i="1"/>
  <c r="BB1243" i="1"/>
  <c r="BB1244" i="1"/>
  <c r="BB1245" i="1"/>
  <c r="BB1246" i="1"/>
  <c r="BB1247" i="1"/>
  <c r="BB1248" i="1"/>
  <c r="BB1249" i="1"/>
  <c r="BB1250" i="1"/>
  <c r="BB1251" i="1"/>
  <c r="BB1252" i="1"/>
  <c r="BB1253" i="1"/>
  <c r="BB1254" i="1"/>
  <c r="BB1255" i="1"/>
  <c r="BB1256" i="1"/>
  <c r="BB1257" i="1"/>
  <c r="BB1258" i="1"/>
  <c r="BB1259" i="1"/>
  <c r="BB1260" i="1"/>
  <c r="BB1261" i="1"/>
  <c r="BB1262" i="1"/>
  <c r="BB1263" i="1"/>
  <c r="BB1264" i="1"/>
  <c r="BB1265" i="1"/>
  <c r="BB1266" i="1"/>
  <c r="BB1267" i="1"/>
  <c r="BB1268" i="1"/>
  <c r="BB1269" i="1"/>
  <c r="BB1270" i="1"/>
  <c r="BB1271" i="1"/>
  <c r="BB1272" i="1"/>
  <c r="BB1273" i="1"/>
  <c r="BB1274" i="1"/>
  <c r="BB1275" i="1"/>
  <c r="BB1276" i="1"/>
  <c r="BB1277" i="1"/>
  <c r="BB1278" i="1"/>
  <c r="BB1279" i="1"/>
  <c r="BB1280" i="1"/>
  <c r="BB1281" i="1"/>
  <c r="BB1282" i="1"/>
  <c r="BB1283" i="1"/>
  <c r="BB1284" i="1"/>
  <c r="BB1285" i="1"/>
  <c r="BB1286" i="1"/>
  <c r="BB1287" i="1"/>
  <c r="BB1288" i="1"/>
  <c r="BB1289" i="1"/>
  <c r="BB1290" i="1"/>
  <c r="BB1291" i="1"/>
  <c r="BB1292" i="1"/>
  <c r="BB1293" i="1"/>
  <c r="BB1294" i="1"/>
  <c r="BB1295" i="1"/>
  <c r="BB1296" i="1"/>
  <c r="BB1297" i="1"/>
  <c r="BB1298" i="1"/>
  <c r="BB1299" i="1"/>
  <c r="BB1300" i="1"/>
  <c r="BB1301" i="1"/>
  <c r="BB1302" i="1"/>
  <c r="BB1303" i="1"/>
  <c r="BB1304" i="1"/>
  <c r="BB1305" i="1"/>
  <c r="BB1306" i="1"/>
  <c r="BB1307" i="1"/>
  <c r="BB1308" i="1"/>
  <c r="BB1309" i="1"/>
  <c r="BB1310" i="1"/>
  <c r="BB1311" i="1"/>
  <c r="BB1312" i="1"/>
  <c r="BB1313" i="1"/>
  <c r="BB1314" i="1"/>
  <c r="BB1315" i="1"/>
  <c r="BB1316" i="1"/>
  <c r="BB1317" i="1"/>
  <c r="BB1318" i="1"/>
  <c r="BB1319" i="1"/>
  <c r="BB1320" i="1"/>
  <c r="BB1321" i="1"/>
  <c r="BB1322" i="1"/>
  <c r="BB1323" i="1"/>
  <c r="BB1324" i="1"/>
  <c r="BB1325" i="1"/>
  <c r="BB1326" i="1"/>
  <c r="BB1327" i="1"/>
  <c r="BB1328" i="1"/>
  <c r="BB1329" i="1"/>
  <c r="BB1330" i="1"/>
  <c r="BB1331" i="1"/>
  <c r="BB1332" i="1"/>
  <c r="BB1333" i="1"/>
  <c r="BB1334" i="1"/>
  <c r="BB1335" i="1"/>
  <c r="BB1336" i="1"/>
  <c r="BB1337" i="1"/>
  <c r="BB1338" i="1"/>
  <c r="BB1339" i="1"/>
  <c r="BB1340" i="1"/>
  <c r="BB1341" i="1"/>
  <c r="BB1342" i="1"/>
  <c r="BB1343" i="1"/>
  <c r="BB1344" i="1"/>
  <c r="BB1345" i="1"/>
  <c r="BB1346" i="1"/>
  <c r="BB1347" i="1"/>
  <c r="BB1348" i="1"/>
  <c r="BB1349" i="1"/>
  <c r="BB1350" i="1"/>
  <c r="BB1351" i="1"/>
  <c r="BB1352" i="1"/>
  <c r="BB1353" i="1"/>
  <c r="BB1354" i="1"/>
  <c r="BB1355" i="1"/>
  <c r="BB1356" i="1"/>
  <c r="BB1357" i="1"/>
  <c r="BB1358" i="1"/>
  <c r="BB1359" i="1"/>
  <c r="BB1360" i="1"/>
  <c r="BB1361" i="1"/>
  <c r="BB1362" i="1"/>
  <c r="BB1363" i="1"/>
  <c r="BB1364" i="1"/>
  <c r="BB1365" i="1"/>
  <c r="BB1366" i="1"/>
  <c r="BB1367" i="1"/>
  <c r="BB1368" i="1"/>
  <c r="BB1369" i="1"/>
  <c r="BB1370" i="1"/>
  <c r="BB1371" i="1"/>
  <c r="BB1372" i="1"/>
  <c r="BB1373" i="1"/>
  <c r="BB1374" i="1"/>
  <c r="BB1375" i="1"/>
  <c r="BB1376" i="1"/>
  <c r="BB1377" i="1"/>
  <c r="BB1378" i="1"/>
  <c r="BB1379" i="1"/>
  <c r="BB1380" i="1"/>
  <c r="BB1381" i="1"/>
  <c r="BB1382" i="1"/>
  <c r="BB1383" i="1"/>
  <c r="BB1384" i="1"/>
  <c r="BB1385" i="1"/>
  <c r="BB1386" i="1"/>
  <c r="BB1387" i="1"/>
  <c r="BB1388" i="1"/>
  <c r="BB1389" i="1"/>
  <c r="BB1390" i="1"/>
  <c r="BB1391" i="1"/>
  <c r="BB1392" i="1"/>
  <c r="BB1393" i="1"/>
  <c r="BB1394" i="1"/>
  <c r="BB1395" i="1"/>
  <c r="BB1396" i="1"/>
  <c r="BB1397" i="1"/>
  <c r="BB1398" i="1"/>
  <c r="BB1399" i="1"/>
  <c r="BB1400" i="1"/>
  <c r="BB1401" i="1"/>
  <c r="BB1402" i="1"/>
  <c r="BB1403" i="1"/>
  <c r="BB1404" i="1"/>
  <c r="BB1405" i="1"/>
  <c r="BB1406" i="1"/>
  <c r="BB1407" i="1"/>
  <c r="BB1408" i="1"/>
  <c r="BB1409" i="1"/>
  <c r="BB1410" i="1"/>
  <c r="BB1411" i="1"/>
  <c r="BB1412" i="1"/>
  <c r="BB1413" i="1"/>
  <c r="BB1414" i="1"/>
  <c r="BB1415" i="1"/>
  <c r="BB1416" i="1"/>
  <c r="BB1417" i="1"/>
  <c r="BB1418" i="1"/>
  <c r="BB1419" i="1"/>
  <c r="BB1420" i="1"/>
  <c r="BB1421" i="1"/>
  <c r="BB1422" i="1"/>
  <c r="BB1423" i="1"/>
  <c r="BB1424" i="1"/>
  <c r="BB1425" i="1"/>
  <c r="BB1426" i="1"/>
  <c r="BB1427" i="1"/>
  <c r="BB1428" i="1"/>
  <c r="BB1429" i="1"/>
  <c r="BB1430" i="1"/>
  <c r="BB1431" i="1"/>
  <c r="BB1432" i="1"/>
  <c r="BB1433" i="1"/>
  <c r="BB1434" i="1"/>
  <c r="BB1435" i="1"/>
  <c r="BB1436" i="1"/>
  <c r="BB1437" i="1"/>
  <c r="BB1438" i="1"/>
  <c r="BB1439" i="1"/>
  <c r="BB1440" i="1"/>
  <c r="BB1441" i="1"/>
  <c r="BB1442" i="1"/>
  <c r="BB1443" i="1"/>
  <c r="BB1444" i="1"/>
  <c r="BB1445" i="1"/>
  <c r="BB1446" i="1"/>
  <c r="BB1447" i="1"/>
  <c r="BB1448" i="1"/>
  <c r="BB1449" i="1"/>
  <c r="BB1450" i="1"/>
  <c r="BB1451" i="1"/>
  <c r="BB1452" i="1"/>
  <c r="BB1453" i="1"/>
  <c r="BB1454" i="1"/>
  <c r="BB1455" i="1"/>
  <c r="BB1456" i="1"/>
  <c r="BB1457" i="1"/>
  <c r="BB1458" i="1"/>
  <c r="BB1459" i="1"/>
  <c r="BB1460" i="1"/>
  <c r="BB1461" i="1"/>
  <c r="BB1462" i="1"/>
  <c r="BB1463" i="1"/>
  <c r="BB1464" i="1"/>
  <c r="BB1465" i="1"/>
  <c r="BB1466" i="1"/>
  <c r="BB1467" i="1"/>
  <c r="BB1468" i="1"/>
  <c r="BB1469" i="1"/>
  <c r="BB1470" i="1"/>
  <c r="BB1471" i="1"/>
  <c r="BB1472" i="1"/>
  <c r="BB1473" i="1"/>
  <c r="BB1474" i="1"/>
  <c r="BB1475" i="1"/>
  <c r="BB1476" i="1"/>
  <c r="BB1477" i="1"/>
  <c r="BB1478" i="1"/>
  <c r="BB1479" i="1"/>
  <c r="BB1480" i="1"/>
  <c r="BB1481" i="1"/>
  <c r="BB1482" i="1"/>
  <c r="BB1483" i="1"/>
  <c r="BB1484" i="1"/>
  <c r="BB1485" i="1"/>
  <c r="BB1486" i="1"/>
  <c r="BB1487" i="1"/>
  <c r="BB1488" i="1"/>
  <c r="BB1489" i="1"/>
  <c r="BB1490" i="1"/>
  <c r="BB1491" i="1"/>
  <c r="BB1492" i="1"/>
  <c r="BB1493" i="1"/>
  <c r="BB1494" i="1"/>
  <c r="BB1495" i="1"/>
  <c r="BB1496" i="1"/>
  <c r="BB1497" i="1"/>
  <c r="BB1498" i="1"/>
  <c r="BB1499" i="1"/>
  <c r="BB1500" i="1"/>
  <c r="BB1501" i="1"/>
  <c r="BB1502" i="1"/>
  <c r="BB1503" i="1"/>
  <c r="BB1504" i="1"/>
  <c r="BB1505" i="1"/>
  <c r="BB1506" i="1"/>
  <c r="BB1507" i="1"/>
  <c r="BB1508" i="1"/>
  <c r="BB1509" i="1"/>
  <c r="BB1510" i="1"/>
  <c r="BB1511" i="1"/>
  <c r="BB1512" i="1"/>
  <c r="BB1513" i="1"/>
  <c r="BB1514" i="1"/>
  <c r="BB1515" i="1"/>
  <c r="BB1516" i="1"/>
  <c r="BB1517" i="1"/>
  <c r="BB1518" i="1"/>
  <c r="BB1519" i="1"/>
  <c r="BB1520" i="1"/>
  <c r="BB1521" i="1"/>
  <c r="BB1522" i="1"/>
  <c r="BB1523" i="1"/>
  <c r="BB1524" i="1"/>
  <c r="BB1525" i="1"/>
  <c r="BB1526" i="1"/>
  <c r="BB1527" i="1"/>
  <c r="BB1528" i="1"/>
  <c r="BB1529" i="1"/>
  <c r="BB1530" i="1"/>
  <c r="BB1531" i="1"/>
  <c r="BB1532" i="1"/>
  <c r="BB1533" i="1"/>
  <c r="BB1534" i="1"/>
  <c r="BB1535" i="1"/>
  <c r="BB1536" i="1"/>
  <c r="BB1537" i="1"/>
  <c r="BB1538" i="1"/>
  <c r="BB1539" i="1"/>
  <c r="BB1540" i="1"/>
  <c r="BB1541" i="1"/>
  <c r="BB1542" i="1"/>
  <c r="BB1543" i="1"/>
  <c r="BB1544" i="1"/>
  <c r="BB1545" i="1"/>
  <c r="BB1546" i="1"/>
  <c r="BB1547" i="1"/>
  <c r="BB1548" i="1"/>
  <c r="BB1549" i="1"/>
  <c r="BB1550" i="1"/>
  <c r="BB1551" i="1"/>
  <c r="BB1552" i="1"/>
  <c r="BB1553" i="1"/>
  <c r="BB1554" i="1"/>
  <c r="BB1555" i="1"/>
  <c r="BB1556" i="1"/>
  <c r="BB1557" i="1"/>
  <c r="BB1558" i="1"/>
  <c r="BB1559" i="1"/>
  <c r="BB1560" i="1"/>
  <c r="BB1561" i="1"/>
  <c r="BB1562" i="1"/>
  <c r="BB1563" i="1"/>
  <c r="BB1564" i="1"/>
  <c r="BB1565" i="1"/>
  <c r="BB1566" i="1"/>
  <c r="BB1567" i="1"/>
  <c r="BB1568" i="1"/>
  <c r="BB1569" i="1"/>
  <c r="BB1570" i="1"/>
  <c r="BB1571" i="1"/>
  <c r="BB1572" i="1"/>
  <c r="BB1573" i="1"/>
  <c r="BB1574" i="1"/>
  <c r="BB1575" i="1"/>
  <c r="BB1576" i="1"/>
  <c r="BB1577" i="1"/>
  <c r="BB1578" i="1"/>
  <c r="BB1579" i="1"/>
  <c r="BB1580" i="1"/>
  <c r="BB1581" i="1"/>
  <c r="BB1582" i="1"/>
  <c r="BB1583" i="1"/>
  <c r="BB1584" i="1"/>
  <c r="BB1585" i="1"/>
  <c r="BB1586" i="1"/>
  <c r="BB1587" i="1"/>
  <c r="BB1588" i="1"/>
  <c r="BB1589" i="1"/>
  <c r="BB1590" i="1"/>
  <c r="BB1591" i="1"/>
  <c r="BB1592" i="1"/>
  <c r="BB1593" i="1"/>
  <c r="BB1594" i="1"/>
  <c r="BB1595" i="1"/>
  <c r="BB1596" i="1"/>
  <c r="BB1597" i="1"/>
  <c r="BB1598" i="1"/>
  <c r="BB1599" i="1"/>
  <c r="BB1600" i="1"/>
  <c r="BB1601" i="1"/>
  <c r="BB1602" i="1"/>
  <c r="BB1603" i="1"/>
  <c r="BB1604" i="1"/>
  <c r="BB1605" i="1"/>
  <c r="BB1606" i="1"/>
  <c r="BB1607" i="1"/>
  <c r="BB1608" i="1"/>
  <c r="BB1609" i="1"/>
  <c r="BB1610" i="1"/>
  <c r="BB1611" i="1"/>
  <c r="BB1612" i="1"/>
  <c r="BB1613" i="1"/>
  <c r="BB1614" i="1"/>
  <c r="BB1615" i="1"/>
  <c r="BB1616" i="1"/>
  <c r="BB1617" i="1"/>
  <c r="BB1618" i="1"/>
  <c r="BB1619" i="1"/>
  <c r="BB1620" i="1"/>
  <c r="BB1621" i="1"/>
  <c r="BB1622" i="1"/>
  <c r="BB1623" i="1"/>
  <c r="BB1624" i="1"/>
  <c r="BB1625" i="1"/>
  <c r="BB1626" i="1"/>
  <c r="BB1627" i="1"/>
  <c r="BB1628" i="1"/>
  <c r="BB1629" i="1"/>
  <c r="BB1630" i="1"/>
  <c r="BB1631" i="1"/>
  <c r="BB1632" i="1"/>
  <c r="BB1633" i="1"/>
  <c r="BB1634" i="1"/>
  <c r="BB1635" i="1"/>
  <c r="BB1636" i="1"/>
  <c r="BB1637" i="1"/>
  <c r="BB1638" i="1"/>
  <c r="BB1639" i="1"/>
  <c r="BB1640" i="1"/>
  <c r="BB1641" i="1"/>
  <c r="BB1642" i="1"/>
  <c r="BB1643" i="1"/>
  <c r="BB1644" i="1"/>
  <c r="BB1645" i="1"/>
  <c r="BB1646" i="1"/>
  <c r="BB1647" i="1"/>
  <c r="BB1648" i="1"/>
  <c r="BB1649" i="1"/>
  <c r="BB1650" i="1"/>
  <c r="BB1651" i="1"/>
  <c r="BB1652" i="1"/>
  <c r="BB1653" i="1"/>
  <c r="BB1654" i="1"/>
  <c r="BB1655" i="1"/>
  <c r="BB1656" i="1"/>
  <c r="BB1657" i="1"/>
  <c r="BB1658" i="1"/>
  <c r="BB1659" i="1"/>
  <c r="BB1660" i="1"/>
  <c r="BB1661" i="1"/>
  <c r="BB1662" i="1"/>
  <c r="BB1663" i="1"/>
  <c r="BB1664" i="1"/>
  <c r="BB1665" i="1"/>
  <c r="BB1666" i="1"/>
  <c r="BB1667" i="1"/>
  <c r="BB1668" i="1"/>
  <c r="BB1669" i="1"/>
  <c r="BB1670" i="1"/>
  <c r="BB1671" i="1"/>
  <c r="BB1672" i="1"/>
  <c r="BB1673" i="1"/>
  <c r="BB1674" i="1"/>
  <c r="BB1675" i="1"/>
  <c r="BB1676" i="1"/>
  <c r="BB1677" i="1"/>
  <c r="BB1678" i="1"/>
  <c r="BB1679" i="1"/>
  <c r="BB1680" i="1"/>
  <c r="BB1681" i="1"/>
  <c r="BB1682" i="1"/>
  <c r="BB1683" i="1"/>
  <c r="BB1684" i="1"/>
  <c r="BB1685" i="1"/>
  <c r="BB1686" i="1"/>
  <c r="BB1687" i="1"/>
  <c r="BB1688" i="1"/>
  <c r="BB1689" i="1"/>
  <c r="BB1690" i="1"/>
  <c r="BB1691" i="1"/>
  <c r="BB1692" i="1"/>
  <c r="BB1693" i="1"/>
  <c r="BB1694" i="1"/>
  <c r="BB1695" i="1"/>
  <c r="BB1696" i="1"/>
  <c r="BB1697" i="1"/>
  <c r="BB1698" i="1"/>
  <c r="BB1699" i="1"/>
  <c r="BB1700" i="1"/>
  <c r="BB1701" i="1"/>
  <c r="BB1702" i="1"/>
  <c r="BB1703" i="1"/>
  <c r="BB1704" i="1"/>
  <c r="BB1705" i="1"/>
  <c r="BB1706" i="1"/>
  <c r="BB1707" i="1"/>
  <c r="BB1708" i="1"/>
  <c r="BB1709" i="1"/>
  <c r="BB1710" i="1"/>
  <c r="BB1711" i="1"/>
  <c r="BB1712" i="1"/>
  <c r="BB1713" i="1"/>
  <c r="BB1714" i="1"/>
  <c r="BB1715" i="1"/>
  <c r="BB1716" i="1"/>
  <c r="BB1717" i="1"/>
  <c r="BB1718" i="1"/>
  <c r="BB1719" i="1"/>
  <c r="BB1720" i="1"/>
  <c r="BB1721" i="1"/>
  <c r="BB1722" i="1"/>
  <c r="BB1723" i="1"/>
  <c r="BB1724" i="1"/>
  <c r="BB1725" i="1"/>
  <c r="BB1726" i="1"/>
  <c r="BB1727" i="1"/>
  <c r="BB1728" i="1"/>
  <c r="BB1729" i="1"/>
  <c r="BB1730" i="1"/>
  <c r="BB1731" i="1"/>
  <c r="BB1732" i="1"/>
  <c r="BB1733" i="1"/>
  <c r="BB1734" i="1"/>
  <c r="BB1735" i="1"/>
  <c r="BB1736" i="1"/>
  <c r="BB1737" i="1"/>
  <c r="BB1738" i="1"/>
  <c r="BB1739" i="1"/>
  <c r="BB1740" i="1"/>
  <c r="BB1741" i="1"/>
  <c r="BB1742" i="1"/>
  <c r="BB1743" i="1"/>
  <c r="BB1744" i="1"/>
  <c r="BB1745" i="1"/>
  <c r="BB1746" i="1"/>
  <c r="BB1747" i="1"/>
  <c r="BB1748" i="1"/>
  <c r="BB1749" i="1"/>
  <c r="BB1750" i="1"/>
  <c r="BB1751" i="1"/>
  <c r="BB1752" i="1"/>
  <c r="BB1753" i="1"/>
  <c r="BB1754" i="1"/>
  <c r="BB1755" i="1"/>
  <c r="BB1756" i="1"/>
  <c r="BB1757" i="1"/>
  <c r="BB1758" i="1"/>
  <c r="BB1759" i="1"/>
  <c r="BB1760" i="1"/>
  <c r="BB1761" i="1"/>
  <c r="BB1762" i="1"/>
  <c r="BB1763" i="1"/>
  <c r="BB1764" i="1"/>
  <c r="BB1765" i="1"/>
  <c r="BB1766" i="1"/>
  <c r="BB1767" i="1"/>
  <c r="BB1768" i="1"/>
  <c r="BB1769" i="1"/>
  <c r="BB1770" i="1"/>
  <c r="BB1771" i="1"/>
  <c r="BB1772" i="1"/>
  <c r="BB1773" i="1"/>
  <c r="BB1774" i="1"/>
  <c r="BB1775" i="1"/>
  <c r="BB1776" i="1"/>
  <c r="BB1777" i="1"/>
  <c r="BB1778" i="1"/>
  <c r="BB1779" i="1"/>
  <c r="BB1780" i="1"/>
  <c r="BB1781" i="1"/>
  <c r="BB1782" i="1"/>
  <c r="BB1783" i="1"/>
  <c r="BB1784" i="1"/>
  <c r="BB1785" i="1"/>
  <c r="BB1786" i="1"/>
  <c r="BB1787" i="1"/>
  <c r="BB1788" i="1"/>
  <c r="BB1789" i="1"/>
  <c r="BB1790" i="1"/>
  <c r="BB1791" i="1"/>
  <c r="BB1792" i="1"/>
  <c r="BB1793" i="1"/>
  <c r="BB1794" i="1"/>
  <c r="BB1795" i="1"/>
  <c r="BB1796" i="1"/>
  <c r="BB1797" i="1"/>
  <c r="BB1798" i="1"/>
  <c r="BB1799" i="1"/>
  <c r="BB1800" i="1"/>
  <c r="BB1801" i="1"/>
  <c r="BB1802" i="1"/>
  <c r="BB1803" i="1"/>
  <c r="BB1804" i="1"/>
  <c r="BB1805" i="1"/>
  <c r="BB1806" i="1"/>
  <c r="BB1807" i="1"/>
  <c r="BB1808" i="1"/>
  <c r="BB1809" i="1"/>
  <c r="BB1810" i="1"/>
  <c r="BB1811" i="1"/>
  <c r="BB1812" i="1"/>
  <c r="BB1813" i="1"/>
  <c r="BB1814" i="1"/>
  <c r="BB1815" i="1"/>
  <c r="BB1816" i="1"/>
  <c r="BB1817" i="1"/>
  <c r="BB1818" i="1"/>
  <c r="BB1819" i="1"/>
  <c r="BB1820" i="1"/>
  <c r="BB1821" i="1"/>
  <c r="BB1822" i="1"/>
  <c r="BB1823" i="1"/>
  <c r="BB1824" i="1"/>
  <c r="BB1825" i="1"/>
  <c r="BB1826" i="1"/>
  <c r="BB1827" i="1"/>
  <c r="BB1828" i="1"/>
  <c r="BB1829" i="1"/>
  <c r="BB1830" i="1"/>
  <c r="BB1831" i="1"/>
  <c r="BB1832" i="1"/>
  <c r="BB1833" i="1"/>
  <c r="BB1834" i="1"/>
  <c r="BB1835" i="1"/>
  <c r="BB1836" i="1"/>
  <c r="BB1837" i="1"/>
  <c r="BB1838" i="1"/>
  <c r="BB1839" i="1"/>
  <c r="BB1840" i="1"/>
  <c r="BB1841" i="1"/>
  <c r="BB1842" i="1"/>
  <c r="BB1843" i="1"/>
  <c r="BB1844" i="1"/>
  <c r="BB1845" i="1"/>
  <c r="BB1846" i="1"/>
  <c r="BB1847" i="1"/>
  <c r="BB1848" i="1"/>
  <c r="BB1849" i="1"/>
  <c r="BB1850" i="1"/>
  <c r="BB1851" i="1"/>
  <c r="BB1852" i="1"/>
  <c r="BB1853" i="1"/>
  <c r="BB1854" i="1"/>
  <c r="BB1855" i="1"/>
  <c r="BB1856" i="1"/>
  <c r="BB1857" i="1"/>
  <c r="BB1858" i="1"/>
  <c r="BB1859" i="1"/>
  <c r="BB1860" i="1"/>
  <c r="BB1861" i="1"/>
  <c r="BB1862" i="1"/>
  <c r="BB1863" i="1"/>
  <c r="BB1864" i="1"/>
  <c r="BB1865" i="1"/>
  <c r="BB1866" i="1"/>
  <c r="BB1867" i="1"/>
  <c r="BB1868" i="1"/>
  <c r="BB1869" i="1"/>
  <c r="BB1870" i="1"/>
  <c r="BB1871" i="1"/>
  <c r="BB1872" i="1"/>
  <c r="BB1873" i="1"/>
  <c r="BB1874" i="1"/>
  <c r="BB1875" i="1"/>
  <c r="BB1876" i="1"/>
  <c r="BB1877" i="1"/>
  <c r="BB1878" i="1"/>
  <c r="BB1879" i="1"/>
  <c r="BB1880" i="1"/>
  <c r="BB1881" i="1"/>
  <c r="BB1882" i="1"/>
  <c r="BB1883" i="1"/>
  <c r="BB1884" i="1"/>
  <c r="BB1885" i="1"/>
  <c r="BB1886" i="1"/>
  <c r="BB1887" i="1"/>
  <c r="BB1888" i="1"/>
  <c r="BB1889" i="1"/>
  <c r="BB1890" i="1"/>
  <c r="BB1891" i="1"/>
  <c r="BB1892" i="1"/>
  <c r="BB1893" i="1"/>
  <c r="BB1894" i="1"/>
  <c r="BB1895" i="1"/>
  <c r="BB1896" i="1"/>
  <c r="BB1897" i="1"/>
  <c r="BB1898" i="1"/>
  <c r="BB1899" i="1"/>
  <c r="BB1900" i="1"/>
  <c r="BB1901" i="1"/>
  <c r="BB1902" i="1"/>
  <c r="BB1903" i="1"/>
  <c r="BB1904" i="1"/>
  <c r="BB1905" i="1"/>
  <c r="BB1906" i="1"/>
  <c r="BB1907" i="1"/>
  <c r="BB1908" i="1"/>
  <c r="BB1909" i="1"/>
  <c r="BB1910" i="1"/>
  <c r="BB1911" i="1"/>
  <c r="BB1912" i="1"/>
  <c r="BB1913" i="1"/>
  <c r="BB1914" i="1"/>
  <c r="BB1915" i="1"/>
  <c r="BB1916" i="1"/>
  <c r="BB1917" i="1"/>
  <c r="BB1918" i="1"/>
  <c r="BB1919" i="1"/>
  <c r="BB1920" i="1"/>
  <c r="BB1921" i="1"/>
  <c r="BB1922" i="1"/>
  <c r="BB1923" i="1"/>
  <c r="BB1924" i="1"/>
  <c r="BB1925" i="1"/>
  <c r="BB1926" i="1"/>
  <c r="BB1927" i="1"/>
  <c r="BB1928" i="1"/>
  <c r="BB1929" i="1"/>
  <c r="BB1930" i="1"/>
  <c r="BB1931" i="1"/>
  <c r="BB1932" i="1"/>
  <c r="BB1933" i="1"/>
  <c r="BB1934" i="1"/>
  <c r="BB1935" i="1"/>
  <c r="BB1936" i="1"/>
  <c r="BB1937" i="1"/>
  <c r="BB1938" i="1"/>
  <c r="BB1939" i="1"/>
  <c r="BB1940" i="1"/>
  <c r="BB1941" i="1"/>
  <c r="BB1942" i="1"/>
  <c r="BB1943" i="1"/>
  <c r="BB1944" i="1"/>
  <c r="BB1945" i="1"/>
  <c r="BB1946" i="1"/>
  <c r="BB1947" i="1"/>
  <c r="BB1948" i="1"/>
  <c r="BB1949" i="1"/>
  <c r="BB1950" i="1"/>
  <c r="BB1951" i="1"/>
  <c r="BB1952" i="1"/>
  <c r="BB1953" i="1"/>
  <c r="BB1954" i="1"/>
  <c r="BB1955" i="1"/>
  <c r="BB1956" i="1"/>
  <c r="BB1957" i="1"/>
  <c r="BB1958" i="1"/>
  <c r="BB1959" i="1"/>
  <c r="BB1960" i="1"/>
  <c r="BB1961" i="1"/>
  <c r="BB1962" i="1"/>
  <c r="BB1963" i="1"/>
  <c r="BB1964" i="1"/>
  <c r="BB1965" i="1"/>
  <c r="BB1966" i="1"/>
  <c r="BB1967" i="1"/>
  <c r="BB1968" i="1"/>
  <c r="BB1969" i="1"/>
  <c r="BB1970" i="1"/>
  <c r="BB1971" i="1"/>
  <c r="BB1972" i="1"/>
  <c r="BB1973" i="1"/>
  <c r="BB1974" i="1"/>
  <c r="BB1975" i="1"/>
  <c r="BB1976" i="1"/>
  <c r="BB1977" i="1"/>
  <c r="BB1978" i="1"/>
  <c r="BB1979" i="1"/>
  <c r="BB1980" i="1"/>
  <c r="BB1981" i="1"/>
  <c r="BB1982" i="1"/>
  <c r="BB1983" i="1"/>
  <c r="BB1984" i="1"/>
  <c r="BB1985" i="1"/>
  <c r="BB1986" i="1"/>
  <c r="BB1987" i="1"/>
  <c r="BB1988" i="1"/>
  <c r="BB1989" i="1"/>
  <c r="BB1990" i="1"/>
  <c r="BB1991" i="1"/>
  <c r="BB1992" i="1"/>
  <c r="BB1993" i="1"/>
  <c r="BB1994" i="1"/>
  <c r="BB1995" i="1"/>
  <c r="BB1996" i="1"/>
  <c r="BB1997" i="1"/>
  <c r="BB1998" i="1"/>
  <c r="BB1999" i="1"/>
  <c r="BB2000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2" i="1"/>
  <c r="BA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3545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2" i="1"/>
  <c r="AY403" i="1"/>
  <c r="AY404" i="1"/>
  <c r="AY405" i="1"/>
  <c r="AY406" i="1"/>
  <c r="AY407" i="1"/>
  <c r="AY408" i="1"/>
  <c r="AY409" i="1"/>
  <c r="AY410" i="1"/>
  <c r="AY411" i="1"/>
  <c r="AY412" i="1"/>
  <c r="AY413" i="1"/>
  <c r="AY414" i="1"/>
  <c r="AY415" i="1"/>
  <c r="AY416" i="1"/>
  <c r="AY417" i="1"/>
  <c r="AY418" i="1"/>
  <c r="AY419" i="1"/>
  <c r="AY420" i="1"/>
  <c r="AY421" i="1"/>
  <c r="AY422" i="1"/>
  <c r="AY423" i="1"/>
  <c r="AY424" i="1"/>
  <c r="AY425" i="1"/>
  <c r="AY426" i="1"/>
  <c r="AY427" i="1"/>
  <c r="AY428" i="1"/>
  <c r="AY429" i="1"/>
  <c r="AY430" i="1"/>
  <c r="AY431" i="1"/>
  <c r="AY432" i="1"/>
  <c r="AY433" i="1"/>
  <c r="AY434" i="1"/>
  <c r="AY435" i="1"/>
  <c r="AY436" i="1"/>
  <c r="AY437" i="1"/>
  <c r="AY438" i="1"/>
  <c r="AY439" i="1"/>
  <c r="AY440" i="1"/>
  <c r="AY441" i="1"/>
  <c r="AY442" i="1"/>
  <c r="AY443" i="1"/>
  <c r="AY444" i="1"/>
  <c r="AY445" i="1"/>
  <c r="AY446" i="1"/>
  <c r="AY447" i="1"/>
  <c r="AY448" i="1"/>
  <c r="AY449" i="1"/>
  <c r="AY450" i="1"/>
  <c r="AY451" i="1"/>
  <c r="AY452" i="1"/>
  <c r="AY453" i="1"/>
  <c r="AY454" i="1"/>
  <c r="AY455" i="1"/>
  <c r="AY456" i="1"/>
  <c r="AY457" i="1"/>
  <c r="AY458" i="1"/>
  <c r="AY459" i="1"/>
  <c r="AY460" i="1"/>
  <c r="AY461" i="1"/>
  <c r="AY462" i="1"/>
  <c r="AY463" i="1"/>
  <c r="AY464" i="1"/>
  <c r="AY465" i="1"/>
  <c r="AY466" i="1"/>
  <c r="AY467" i="1"/>
  <c r="AY468" i="1"/>
  <c r="AY469" i="1"/>
  <c r="AY470" i="1"/>
  <c r="AY471" i="1"/>
  <c r="AY472" i="1"/>
  <c r="AY473" i="1"/>
  <c r="AY474" i="1"/>
  <c r="AY475" i="1"/>
  <c r="AY476" i="1"/>
  <c r="AY477" i="1"/>
  <c r="AY478" i="1"/>
  <c r="AY479" i="1"/>
  <c r="AY480" i="1"/>
  <c r="AY481" i="1"/>
  <c r="AY482" i="1"/>
  <c r="AY483" i="1"/>
  <c r="AY484" i="1"/>
  <c r="AY485" i="1"/>
  <c r="AY486" i="1"/>
  <c r="AY487" i="1"/>
  <c r="AY488" i="1"/>
  <c r="AY489" i="1"/>
  <c r="AY490" i="1"/>
  <c r="AY491" i="1"/>
  <c r="AY492" i="1"/>
  <c r="AY493" i="1"/>
  <c r="AY494" i="1"/>
  <c r="AY495" i="1"/>
  <c r="AY496" i="1"/>
  <c r="AY497" i="1"/>
  <c r="AY498" i="1"/>
  <c r="AY499" i="1"/>
  <c r="AY500" i="1"/>
  <c r="AY501" i="1"/>
  <c r="AY502" i="1"/>
  <c r="AY503" i="1"/>
  <c r="AY504" i="1"/>
  <c r="AY505" i="1"/>
  <c r="AY506" i="1"/>
  <c r="AY507" i="1"/>
  <c r="AY508" i="1"/>
  <c r="AY509" i="1"/>
  <c r="AY510" i="1"/>
  <c r="AY511" i="1"/>
  <c r="AY512" i="1"/>
  <c r="AY513" i="1"/>
  <c r="AY514" i="1"/>
  <c r="AY515" i="1"/>
  <c r="AY516" i="1"/>
  <c r="AY517" i="1"/>
  <c r="AY518" i="1"/>
  <c r="AY519" i="1"/>
  <c r="AY520" i="1"/>
  <c r="AY521" i="1"/>
  <c r="AY522" i="1"/>
  <c r="AY523" i="1"/>
  <c r="AY524" i="1"/>
  <c r="AY525" i="1"/>
  <c r="AY526" i="1"/>
  <c r="AY527" i="1"/>
  <c r="AY528" i="1"/>
  <c r="AY529" i="1"/>
  <c r="AY530" i="1"/>
  <c r="AY531" i="1"/>
  <c r="AY532" i="1"/>
  <c r="AY533" i="1"/>
  <c r="AY534" i="1"/>
  <c r="AY535" i="1"/>
  <c r="AY536" i="1"/>
  <c r="AY537" i="1"/>
  <c r="AY538" i="1"/>
  <c r="AY539" i="1"/>
  <c r="AY540" i="1"/>
  <c r="AY541" i="1"/>
  <c r="AY542" i="1"/>
  <c r="AY543" i="1"/>
  <c r="AY544" i="1"/>
  <c r="AY545" i="1"/>
  <c r="AY546" i="1"/>
  <c r="AY547" i="1"/>
  <c r="AY548" i="1"/>
  <c r="AY549" i="1"/>
  <c r="AY550" i="1"/>
  <c r="AY551" i="1"/>
  <c r="AY552" i="1"/>
  <c r="AY553" i="1"/>
  <c r="AY554" i="1"/>
  <c r="AY555" i="1"/>
  <c r="AY556" i="1"/>
  <c r="AY557" i="1"/>
  <c r="AY558" i="1"/>
  <c r="AY559" i="1"/>
  <c r="AY560" i="1"/>
  <c r="AY561" i="1"/>
  <c r="AY562" i="1"/>
  <c r="AY563" i="1"/>
  <c r="AY564" i="1"/>
  <c r="AY565" i="1"/>
  <c r="AY566" i="1"/>
  <c r="AY567" i="1"/>
  <c r="AY568" i="1"/>
  <c r="AY569" i="1"/>
  <c r="AY570" i="1"/>
  <c r="AY571" i="1"/>
  <c r="AY572" i="1"/>
  <c r="AY573" i="1"/>
  <c r="AY574" i="1"/>
  <c r="AY575" i="1"/>
  <c r="AY576" i="1"/>
  <c r="AY577" i="1"/>
  <c r="AY578" i="1"/>
  <c r="AY579" i="1"/>
  <c r="AY580" i="1"/>
  <c r="AY581" i="1"/>
  <c r="AY582" i="1"/>
  <c r="AY583" i="1"/>
  <c r="AY584" i="1"/>
  <c r="AY585" i="1"/>
  <c r="AY586" i="1"/>
  <c r="AY587" i="1"/>
  <c r="AY588" i="1"/>
  <c r="AY589" i="1"/>
  <c r="AY590" i="1"/>
  <c r="AY591" i="1"/>
  <c r="AY592" i="1"/>
  <c r="AY593" i="1"/>
  <c r="AY594" i="1"/>
  <c r="AY595" i="1"/>
  <c r="AY596" i="1"/>
  <c r="AY597" i="1"/>
  <c r="AY598" i="1"/>
  <c r="AY599" i="1"/>
  <c r="AY600" i="1"/>
  <c r="AY601" i="1"/>
  <c r="AY602" i="1"/>
  <c r="AY603" i="1"/>
  <c r="AY604" i="1"/>
  <c r="AY605" i="1"/>
  <c r="AY606" i="1"/>
  <c r="AY607" i="1"/>
  <c r="AY608" i="1"/>
  <c r="AY609" i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Y628" i="1"/>
  <c r="AY629" i="1"/>
  <c r="AY630" i="1"/>
  <c r="AY631" i="1"/>
  <c r="AY632" i="1"/>
  <c r="AY633" i="1"/>
  <c r="AY634" i="1"/>
  <c r="AY635" i="1"/>
  <c r="AY636" i="1"/>
  <c r="AY637" i="1"/>
  <c r="AY638" i="1"/>
  <c r="AY639" i="1"/>
  <c r="AY640" i="1"/>
  <c r="AY641" i="1"/>
  <c r="AY642" i="1"/>
  <c r="AY643" i="1"/>
  <c r="AY644" i="1"/>
  <c r="AY645" i="1"/>
  <c r="AY646" i="1"/>
  <c r="AY647" i="1"/>
  <c r="AY648" i="1"/>
  <c r="AY649" i="1"/>
  <c r="AY650" i="1"/>
  <c r="AY651" i="1"/>
  <c r="AY652" i="1"/>
  <c r="AY653" i="1"/>
  <c r="AY654" i="1"/>
  <c r="AY655" i="1"/>
  <c r="AY656" i="1"/>
  <c r="AY657" i="1"/>
  <c r="AY658" i="1"/>
  <c r="AY659" i="1"/>
  <c r="AY660" i="1"/>
  <c r="AY661" i="1"/>
  <c r="AY662" i="1"/>
  <c r="AY663" i="1"/>
  <c r="AY664" i="1"/>
  <c r="AY665" i="1"/>
  <c r="AY666" i="1"/>
  <c r="AY667" i="1"/>
  <c r="AY668" i="1"/>
  <c r="AY669" i="1"/>
  <c r="AY670" i="1"/>
  <c r="AY671" i="1"/>
  <c r="AY672" i="1"/>
  <c r="AY673" i="1"/>
  <c r="AY674" i="1"/>
  <c r="AY675" i="1"/>
  <c r="AY676" i="1"/>
  <c r="AY677" i="1"/>
  <c r="AY678" i="1"/>
  <c r="AY679" i="1"/>
  <c r="AY680" i="1"/>
  <c r="AY681" i="1"/>
  <c r="AY682" i="1"/>
  <c r="AY683" i="1"/>
  <c r="AY684" i="1"/>
  <c r="AY685" i="1"/>
  <c r="AY686" i="1"/>
  <c r="AY687" i="1"/>
  <c r="AY688" i="1"/>
  <c r="AY689" i="1"/>
  <c r="AY690" i="1"/>
  <c r="AY691" i="1"/>
  <c r="AY692" i="1"/>
  <c r="AY693" i="1"/>
  <c r="AY694" i="1"/>
  <c r="AY695" i="1"/>
  <c r="AY696" i="1"/>
  <c r="AY697" i="1"/>
  <c r="AY698" i="1"/>
  <c r="AY699" i="1"/>
  <c r="AY700" i="1"/>
  <c r="AY701" i="1"/>
  <c r="AY702" i="1"/>
  <c r="AY703" i="1"/>
  <c r="AY704" i="1"/>
  <c r="AY705" i="1"/>
  <c r="AY706" i="1"/>
  <c r="AY707" i="1"/>
  <c r="AY708" i="1"/>
  <c r="AY709" i="1"/>
  <c r="AY710" i="1"/>
  <c r="AY711" i="1"/>
  <c r="AY712" i="1"/>
  <c r="AY713" i="1"/>
  <c r="AY714" i="1"/>
  <c r="AY715" i="1"/>
  <c r="AY716" i="1"/>
  <c r="AY717" i="1"/>
  <c r="AY718" i="1"/>
  <c r="AY719" i="1"/>
  <c r="AY720" i="1"/>
  <c r="AY721" i="1"/>
  <c r="AY722" i="1"/>
  <c r="AY723" i="1"/>
  <c r="AY724" i="1"/>
  <c r="AY725" i="1"/>
  <c r="AY726" i="1"/>
  <c r="AY727" i="1"/>
  <c r="AY728" i="1"/>
  <c r="AY729" i="1"/>
  <c r="AY730" i="1"/>
  <c r="AY731" i="1"/>
  <c r="AY732" i="1"/>
  <c r="AY733" i="1"/>
  <c r="AY734" i="1"/>
  <c r="AY735" i="1"/>
  <c r="AY736" i="1"/>
  <c r="AY737" i="1"/>
  <c r="AY738" i="1"/>
  <c r="AY739" i="1"/>
  <c r="AY740" i="1"/>
  <c r="AY741" i="1"/>
  <c r="AY742" i="1"/>
  <c r="AY743" i="1"/>
  <c r="AY744" i="1"/>
  <c r="AY745" i="1"/>
  <c r="AY746" i="1"/>
  <c r="AY747" i="1"/>
  <c r="AY748" i="1"/>
  <c r="AY749" i="1"/>
  <c r="AY750" i="1"/>
  <c r="AY751" i="1"/>
  <c r="AY752" i="1"/>
  <c r="AY753" i="1"/>
  <c r="AY754" i="1"/>
  <c r="AY755" i="1"/>
  <c r="AY756" i="1"/>
  <c r="AY757" i="1"/>
  <c r="AY758" i="1"/>
  <c r="AY759" i="1"/>
  <c r="AY760" i="1"/>
  <c r="AY761" i="1"/>
  <c r="AY762" i="1"/>
  <c r="AY763" i="1"/>
  <c r="AY764" i="1"/>
  <c r="AY765" i="1"/>
  <c r="AY766" i="1"/>
  <c r="AY767" i="1"/>
  <c r="AY768" i="1"/>
  <c r="AY769" i="1"/>
  <c r="AY770" i="1"/>
  <c r="AY771" i="1"/>
  <c r="AY772" i="1"/>
  <c r="AY773" i="1"/>
  <c r="AY774" i="1"/>
  <c r="AY775" i="1"/>
  <c r="AY776" i="1"/>
  <c r="AY777" i="1"/>
  <c r="AY778" i="1"/>
  <c r="AY779" i="1"/>
  <c r="AY780" i="1"/>
  <c r="AY781" i="1"/>
  <c r="AY782" i="1"/>
  <c r="AY783" i="1"/>
  <c r="AY784" i="1"/>
  <c r="AY785" i="1"/>
  <c r="AY786" i="1"/>
  <c r="AY787" i="1"/>
  <c r="AY788" i="1"/>
  <c r="AY789" i="1"/>
  <c r="AY790" i="1"/>
  <c r="AY791" i="1"/>
  <c r="AY792" i="1"/>
  <c r="AY793" i="1"/>
  <c r="AY794" i="1"/>
  <c r="AY795" i="1"/>
  <c r="AY796" i="1"/>
  <c r="AY797" i="1"/>
  <c r="AY798" i="1"/>
  <c r="AY799" i="1"/>
  <c r="AY800" i="1"/>
  <c r="AY801" i="1"/>
  <c r="AY802" i="1"/>
  <c r="AY803" i="1"/>
  <c r="AY804" i="1"/>
  <c r="AY805" i="1"/>
  <c r="AY806" i="1"/>
  <c r="AY807" i="1"/>
  <c r="AY808" i="1"/>
  <c r="AY809" i="1"/>
  <c r="AY810" i="1"/>
  <c r="AY811" i="1"/>
  <c r="AY812" i="1"/>
  <c r="AY813" i="1"/>
  <c r="AY814" i="1"/>
  <c r="AY815" i="1"/>
  <c r="AY816" i="1"/>
  <c r="AY817" i="1"/>
  <c r="AY818" i="1"/>
  <c r="AY819" i="1"/>
  <c r="AY820" i="1"/>
  <c r="AY821" i="1"/>
  <c r="AY822" i="1"/>
  <c r="AY823" i="1"/>
  <c r="AY824" i="1"/>
  <c r="AY825" i="1"/>
  <c r="AY826" i="1"/>
  <c r="AY827" i="1"/>
  <c r="AY828" i="1"/>
  <c r="AY829" i="1"/>
  <c r="AY830" i="1"/>
  <c r="AY831" i="1"/>
  <c r="AY832" i="1"/>
  <c r="AY833" i="1"/>
  <c r="AY834" i="1"/>
  <c r="AY835" i="1"/>
  <c r="AY836" i="1"/>
  <c r="AY837" i="1"/>
  <c r="AY838" i="1"/>
  <c r="AY839" i="1"/>
  <c r="AY840" i="1"/>
  <c r="AY841" i="1"/>
  <c r="AY842" i="1"/>
  <c r="AY843" i="1"/>
  <c r="AY844" i="1"/>
  <c r="AY845" i="1"/>
  <c r="AY846" i="1"/>
  <c r="AY847" i="1"/>
  <c r="AY848" i="1"/>
  <c r="AY849" i="1"/>
  <c r="AY850" i="1"/>
  <c r="AY851" i="1"/>
  <c r="AY852" i="1"/>
  <c r="AY853" i="1"/>
  <c r="AY854" i="1"/>
  <c r="AY855" i="1"/>
  <c r="AY856" i="1"/>
  <c r="AY857" i="1"/>
  <c r="AY858" i="1"/>
  <c r="AY859" i="1"/>
  <c r="AY860" i="1"/>
  <c r="AY861" i="1"/>
  <c r="AY862" i="1"/>
  <c r="AY863" i="1"/>
  <c r="AY864" i="1"/>
  <c r="AY865" i="1"/>
  <c r="AY866" i="1"/>
  <c r="AY867" i="1"/>
  <c r="AY868" i="1"/>
  <c r="AY869" i="1"/>
  <c r="AY870" i="1"/>
  <c r="AY871" i="1"/>
  <c r="AY872" i="1"/>
  <c r="AY873" i="1"/>
  <c r="AY874" i="1"/>
  <c r="AY875" i="1"/>
  <c r="AY876" i="1"/>
  <c r="AY877" i="1"/>
  <c r="AY878" i="1"/>
  <c r="AY879" i="1"/>
  <c r="AY880" i="1"/>
  <c r="AY881" i="1"/>
  <c r="AY882" i="1"/>
  <c r="AY883" i="1"/>
  <c r="AY884" i="1"/>
  <c r="AY885" i="1"/>
  <c r="AY886" i="1"/>
  <c r="AY887" i="1"/>
  <c r="AY888" i="1"/>
  <c r="AY889" i="1"/>
  <c r="AY890" i="1"/>
  <c r="AY891" i="1"/>
  <c r="AY892" i="1"/>
  <c r="AY893" i="1"/>
  <c r="AY894" i="1"/>
  <c r="AY895" i="1"/>
  <c r="AY896" i="1"/>
  <c r="AY897" i="1"/>
  <c r="AY898" i="1"/>
  <c r="AY899" i="1"/>
  <c r="AY900" i="1"/>
  <c r="AY901" i="1"/>
  <c r="AY902" i="1"/>
  <c r="AY903" i="1"/>
  <c r="AY904" i="1"/>
  <c r="AY905" i="1"/>
  <c r="AY906" i="1"/>
  <c r="AY907" i="1"/>
  <c r="AY908" i="1"/>
  <c r="AY909" i="1"/>
  <c r="AY910" i="1"/>
  <c r="AY911" i="1"/>
  <c r="AY912" i="1"/>
  <c r="AY913" i="1"/>
  <c r="AY914" i="1"/>
  <c r="AY915" i="1"/>
  <c r="AY916" i="1"/>
  <c r="AY917" i="1"/>
  <c r="AY918" i="1"/>
  <c r="AY919" i="1"/>
  <c r="AY920" i="1"/>
  <c r="AY921" i="1"/>
  <c r="AY922" i="1"/>
  <c r="AY923" i="1"/>
  <c r="AY924" i="1"/>
  <c r="AY925" i="1"/>
  <c r="AY926" i="1"/>
  <c r="AY927" i="1"/>
  <c r="AY928" i="1"/>
  <c r="AY929" i="1"/>
  <c r="AY930" i="1"/>
  <c r="AY931" i="1"/>
  <c r="AY932" i="1"/>
  <c r="AY933" i="1"/>
  <c r="AY934" i="1"/>
  <c r="AY935" i="1"/>
  <c r="AY936" i="1"/>
  <c r="AY937" i="1"/>
  <c r="AY938" i="1"/>
  <c r="AY939" i="1"/>
  <c r="AY940" i="1"/>
  <c r="AY941" i="1"/>
  <c r="AY942" i="1"/>
  <c r="AY943" i="1"/>
  <c r="AY944" i="1"/>
  <c r="AY945" i="1"/>
  <c r="AY946" i="1"/>
  <c r="AY947" i="1"/>
  <c r="AY948" i="1"/>
  <c r="AY949" i="1"/>
  <c r="AY950" i="1"/>
  <c r="AY951" i="1"/>
  <c r="AY952" i="1"/>
  <c r="AY953" i="1"/>
  <c r="AY954" i="1"/>
  <c r="AY955" i="1"/>
  <c r="AY956" i="1"/>
  <c r="AY957" i="1"/>
  <c r="AY958" i="1"/>
  <c r="AY959" i="1"/>
  <c r="AY960" i="1"/>
  <c r="AY961" i="1"/>
  <c r="AY962" i="1"/>
  <c r="AY963" i="1"/>
  <c r="AY964" i="1"/>
  <c r="AY965" i="1"/>
  <c r="AY966" i="1"/>
  <c r="AY967" i="1"/>
  <c r="AY968" i="1"/>
  <c r="AY969" i="1"/>
  <c r="AY970" i="1"/>
  <c r="AY971" i="1"/>
  <c r="AY972" i="1"/>
  <c r="AY973" i="1"/>
  <c r="AY974" i="1"/>
  <c r="AY975" i="1"/>
  <c r="AY976" i="1"/>
  <c r="AY977" i="1"/>
  <c r="AY978" i="1"/>
  <c r="AY979" i="1"/>
  <c r="AY980" i="1"/>
  <c r="AY981" i="1"/>
  <c r="AY982" i="1"/>
  <c r="AY983" i="1"/>
  <c r="AY984" i="1"/>
  <c r="AY985" i="1"/>
  <c r="AY986" i="1"/>
  <c r="AY987" i="1"/>
  <c r="AY988" i="1"/>
  <c r="AY989" i="1"/>
  <c r="AY990" i="1"/>
  <c r="AY991" i="1"/>
  <c r="AY992" i="1"/>
  <c r="AY993" i="1"/>
  <c r="AY994" i="1"/>
  <c r="AY995" i="1"/>
  <c r="AY996" i="1"/>
  <c r="AY997" i="1"/>
  <c r="AY998" i="1"/>
  <c r="AY999" i="1"/>
  <c r="AY1000" i="1"/>
  <c r="AY1001" i="1"/>
  <c r="AY1002" i="1"/>
  <c r="AY1003" i="1"/>
  <c r="AY1004" i="1"/>
  <c r="AY1005" i="1"/>
  <c r="AY1006" i="1"/>
  <c r="AY1007" i="1"/>
  <c r="AY1008" i="1"/>
  <c r="AY1009" i="1"/>
  <c r="AY1010" i="1"/>
  <c r="AY1011" i="1"/>
  <c r="AY1012" i="1"/>
  <c r="AY1013" i="1"/>
  <c r="AY1014" i="1"/>
  <c r="AY1015" i="1"/>
  <c r="AY1016" i="1"/>
  <c r="AY1017" i="1"/>
  <c r="AY1018" i="1"/>
  <c r="AY1019" i="1"/>
  <c r="AY1020" i="1"/>
  <c r="AY1021" i="1"/>
  <c r="AY1022" i="1"/>
  <c r="AY1023" i="1"/>
  <c r="AY1024" i="1"/>
  <c r="AY1025" i="1"/>
  <c r="AY1026" i="1"/>
  <c r="AY1027" i="1"/>
  <c r="AY1028" i="1"/>
  <c r="AY1029" i="1"/>
  <c r="AY1030" i="1"/>
  <c r="AY1031" i="1"/>
  <c r="AY1032" i="1"/>
  <c r="AY1033" i="1"/>
  <c r="AY1034" i="1"/>
  <c r="AY1035" i="1"/>
  <c r="AY1036" i="1"/>
  <c r="AY1037" i="1"/>
  <c r="AY1038" i="1"/>
  <c r="AY1039" i="1"/>
  <c r="AY1040" i="1"/>
  <c r="AY1041" i="1"/>
  <c r="AY1042" i="1"/>
  <c r="AY1043" i="1"/>
  <c r="AY1044" i="1"/>
  <c r="AY1045" i="1"/>
  <c r="AY1046" i="1"/>
  <c r="AY1047" i="1"/>
  <c r="AY1048" i="1"/>
  <c r="AY1049" i="1"/>
  <c r="AY1050" i="1"/>
  <c r="AY1051" i="1"/>
  <c r="AY1052" i="1"/>
  <c r="AY1053" i="1"/>
  <c r="AY1054" i="1"/>
  <c r="AY1055" i="1"/>
  <c r="AY1056" i="1"/>
  <c r="AY1057" i="1"/>
  <c r="AY1058" i="1"/>
  <c r="AY1059" i="1"/>
  <c r="AY1060" i="1"/>
  <c r="AY1061" i="1"/>
  <c r="AY1062" i="1"/>
  <c r="AY1063" i="1"/>
  <c r="AY1064" i="1"/>
  <c r="AY1065" i="1"/>
  <c r="AY1066" i="1"/>
  <c r="AY1067" i="1"/>
  <c r="AY1068" i="1"/>
  <c r="AY1069" i="1"/>
  <c r="AY1070" i="1"/>
  <c r="AY1071" i="1"/>
  <c r="AY1072" i="1"/>
  <c r="AY1073" i="1"/>
  <c r="AY1074" i="1"/>
  <c r="AY1075" i="1"/>
  <c r="AY1076" i="1"/>
  <c r="AY1077" i="1"/>
  <c r="AY1078" i="1"/>
  <c r="AY1079" i="1"/>
  <c r="AY1080" i="1"/>
  <c r="AY1081" i="1"/>
  <c r="AY1082" i="1"/>
  <c r="AY1083" i="1"/>
  <c r="AY1084" i="1"/>
  <c r="AY1085" i="1"/>
  <c r="AY1086" i="1"/>
  <c r="AY1087" i="1"/>
  <c r="AY1088" i="1"/>
  <c r="AY1089" i="1"/>
  <c r="AY1090" i="1"/>
  <c r="AY1091" i="1"/>
  <c r="AY1092" i="1"/>
  <c r="AY1093" i="1"/>
  <c r="AY1094" i="1"/>
  <c r="AY1095" i="1"/>
  <c r="AY1096" i="1"/>
  <c r="AY1097" i="1"/>
  <c r="AY1098" i="1"/>
  <c r="AY1099" i="1"/>
  <c r="AY1100" i="1"/>
  <c r="AY1101" i="1"/>
  <c r="AY1102" i="1"/>
  <c r="AY1103" i="1"/>
  <c r="AY1104" i="1"/>
  <c r="AY1105" i="1"/>
  <c r="AY1106" i="1"/>
  <c r="AY1107" i="1"/>
  <c r="AY1108" i="1"/>
  <c r="AY1109" i="1"/>
  <c r="AY1110" i="1"/>
  <c r="AY1111" i="1"/>
  <c r="AY1112" i="1"/>
  <c r="AY1113" i="1"/>
  <c r="AY1114" i="1"/>
  <c r="AY1115" i="1"/>
  <c r="AY1116" i="1"/>
  <c r="AY1117" i="1"/>
  <c r="AY1118" i="1"/>
  <c r="AY1119" i="1"/>
  <c r="AY1120" i="1"/>
  <c r="AY1121" i="1"/>
  <c r="AY1122" i="1"/>
  <c r="AY1123" i="1"/>
  <c r="AY1124" i="1"/>
  <c r="AY1125" i="1"/>
  <c r="AY1126" i="1"/>
  <c r="AY1127" i="1"/>
  <c r="AY1128" i="1"/>
  <c r="AY1129" i="1"/>
  <c r="AY1130" i="1"/>
  <c r="AY1131" i="1"/>
  <c r="AY1132" i="1"/>
  <c r="AY1133" i="1"/>
  <c r="AY1134" i="1"/>
  <c r="AY1135" i="1"/>
  <c r="AY1136" i="1"/>
  <c r="AY1137" i="1"/>
  <c r="AY1138" i="1"/>
  <c r="AY1139" i="1"/>
  <c r="AY1140" i="1"/>
  <c r="AY1141" i="1"/>
  <c r="AY1142" i="1"/>
  <c r="AY1143" i="1"/>
  <c r="AY1144" i="1"/>
  <c r="AY1145" i="1"/>
  <c r="AY1146" i="1"/>
  <c r="AY1147" i="1"/>
  <c r="AY1148" i="1"/>
  <c r="AY1149" i="1"/>
  <c r="AY1150" i="1"/>
  <c r="AY1151" i="1"/>
  <c r="AY1152" i="1"/>
  <c r="AY1153" i="1"/>
  <c r="AY1154" i="1"/>
  <c r="AY1155" i="1"/>
  <c r="AY1156" i="1"/>
  <c r="AY1157" i="1"/>
  <c r="AY1158" i="1"/>
  <c r="AY1159" i="1"/>
  <c r="AY1160" i="1"/>
  <c r="AY1161" i="1"/>
  <c r="AY1162" i="1"/>
  <c r="AY1163" i="1"/>
  <c r="AY1164" i="1"/>
  <c r="AY1165" i="1"/>
  <c r="AY1166" i="1"/>
  <c r="AY1167" i="1"/>
  <c r="AY1168" i="1"/>
  <c r="AY1169" i="1"/>
  <c r="AY1170" i="1"/>
  <c r="AY1171" i="1"/>
  <c r="AY1172" i="1"/>
  <c r="AY1173" i="1"/>
  <c r="AY1174" i="1"/>
  <c r="AY1175" i="1"/>
  <c r="AY1176" i="1"/>
  <c r="AY1177" i="1"/>
  <c r="AY1178" i="1"/>
  <c r="AY1179" i="1"/>
  <c r="AY1180" i="1"/>
  <c r="AY1181" i="1"/>
  <c r="AY1182" i="1"/>
  <c r="AY1183" i="1"/>
  <c r="AY1184" i="1"/>
  <c r="AY1185" i="1"/>
  <c r="AY1186" i="1"/>
  <c r="AY1187" i="1"/>
  <c r="AY1188" i="1"/>
  <c r="AY1189" i="1"/>
  <c r="AY1190" i="1"/>
  <c r="AY1191" i="1"/>
  <c r="AY1192" i="1"/>
  <c r="AY1193" i="1"/>
  <c r="AY1194" i="1"/>
  <c r="AY1195" i="1"/>
  <c r="AY1196" i="1"/>
  <c r="AY1197" i="1"/>
  <c r="AY1198" i="1"/>
  <c r="AY1199" i="1"/>
  <c r="AY1200" i="1"/>
  <c r="AY1201" i="1"/>
  <c r="AY1202" i="1"/>
  <c r="AY1203" i="1"/>
  <c r="AY1204" i="1"/>
  <c r="AY1205" i="1"/>
  <c r="AY1206" i="1"/>
  <c r="AY1207" i="1"/>
  <c r="AY1208" i="1"/>
  <c r="AY1209" i="1"/>
  <c r="AY1210" i="1"/>
  <c r="AY1211" i="1"/>
  <c r="AY1212" i="1"/>
  <c r="AY1213" i="1"/>
  <c r="AY1214" i="1"/>
  <c r="AY1215" i="1"/>
  <c r="AY1216" i="1"/>
  <c r="AY1217" i="1"/>
  <c r="AY1218" i="1"/>
  <c r="AY1219" i="1"/>
  <c r="AY1220" i="1"/>
  <c r="AY1221" i="1"/>
  <c r="AY1222" i="1"/>
  <c r="AY1223" i="1"/>
  <c r="AY1224" i="1"/>
  <c r="AY1225" i="1"/>
  <c r="AY1226" i="1"/>
  <c r="AY1227" i="1"/>
  <c r="AY1228" i="1"/>
  <c r="AY1229" i="1"/>
  <c r="AY1230" i="1"/>
  <c r="AY1231" i="1"/>
  <c r="AY1232" i="1"/>
  <c r="AY1233" i="1"/>
  <c r="AY1234" i="1"/>
  <c r="AY1235" i="1"/>
  <c r="AY1236" i="1"/>
  <c r="AY1237" i="1"/>
  <c r="AY1238" i="1"/>
  <c r="AY1239" i="1"/>
  <c r="AY1240" i="1"/>
  <c r="AY1241" i="1"/>
  <c r="AY1242" i="1"/>
  <c r="AY1243" i="1"/>
  <c r="AY1244" i="1"/>
  <c r="AY1245" i="1"/>
  <c r="AY1246" i="1"/>
  <c r="AY1247" i="1"/>
  <c r="AY1248" i="1"/>
  <c r="AY1249" i="1"/>
  <c r="AY1250" i="1"/>
  <c r="AY1251" i="1"/>
  <c r="AY1252" i="1"/>
  <c r="AY1253" i="1"/>
  <c r="AY1254" i="1"/>
  <c r="AY1255" i="1"/>
  <c r="AY1256" i="1"/>
  <c r="AY1257" i="1"/>
  <c r="AY1258" i="1"/>
  <c r="AY1259" i="1"/>
  <c r="AY1260" i="1"/>
  <c r="AY1261" i="1"/>
  <c r="AY1262" i="1"/>
  <c r="AY1263" i="1"/>
  <c r="AY1264" i="1"/>
  <c r="AY1265" i="1"/>
  <c r="AY1266" i="1"/>
  <c r="AY1267" i="1"/>
  <c r="AY1268" i="1"/>
  <c r="AY1269" i="1"/>
  <c r="AY1270" i="1"/>
  <c r="AY1271" i="1"/>
  <c r="AY1272" i="1"/>
  <c r="AY1273" i="1"/>
  <c r="AY1274" i="1"/>
  <c r="AY1275" i="1"/>
  <c r="AY1276" i="1"/>
  <c r="AY1277" i="1"/>
  <c r="AY1278" i="1"/>
  <c r="AY1279" i="1"/>
  <c r="AY1280" i="1"/>
  <c r="AY1281" i="1"/>
  <c r="AY1282" i="1"/>
  <c r="AY1283" i="1"/>
  <c r="AY1284" i="1"/>
  <c r="AY1285" i="1"/>
  <c r="AY1286" i="1"/>
  <c r="AY1287" i="1"/>
  <c r="AY1288" i="1"/>
  <c r="AY1289" i="1"/>
  <c r="AY1290" i="1"/>
  <c r="AY1291" i="1"/>
  <c r="AY1292" i="1"/>
  <c r="AY1293" i="1"/>
  <c r="AY1294" i="1"/>
  <c r="AY1295" i="1"/>
  <c r="AY1296" i="1"/>
  <c r="AY1297" i="1"/>
  <c r="AY1298" i="1"/>
  <c r="AY1299" i="1"/>
  <c r="AY1300" i="1"/>
  <c r="AY1301" i="1"/>
  <c r="AY1302" i="1"/>
  <c r="AY1303" i="1"/>
  <c r="AY1304" i="1"/>
  <c r="AY1305" i="1"/>
  <c r="AY1306" i="1"/>
  <c r="AY1307" i="1"/>
  <c r="AY1308" i="1"/>
  <c r="AY1309" i="1"/>
  <c r="AY1310" i="1"/>
  <c r="AY1311" i="1"/>
  <c r="AY1312" i="1"/>
  <c r="AY1313" i="1"/>
  <c r="AY1314" i="1"/>
  <c r="AY1315" i="1"/>
  <c r="AY1316" i="1"/>
  <c r="AY1317" i="1"/>
  <c r="AY1318" i="1"/>
  <c r="AY1319" i="1"/>
  <c r="AY1320" i="1"/>
  <c r="AY1321" i="1"/>
  <c r="AY1322" i="1"/>
  <c r="AY1323" i="1"/>
  <c r="AY1324" i="1"/>
  <c r="AY1325" i="1"/>
  <c r="AY1326" i="1"/>
  <c r="AY1327" i="1"/>
  <c r="AY1328" i="1"/>
  <c r="AY1329" i="1"/>
  <c r="AY1330" i="1"/>
  <c r="AY1331" i="1"/>
  <c r="AY1332" i="1"/>
  <c r="AY1333" i="1"/>
  <c r="AY1334" i="1"/>
  <c r="AY1335" i="1"/>
  <c r="AY1336" i="1"/>
  <c r="AY1337" i="1"/>
  <c r="AY1338" i="1"/>
  <c r="AY1339" i="1"/>
  <c r="AY1340" i="1"/>
  <c r="AY1341" i="1"/>
  <c r="AY1342" i="1"/>
  <c r="AY1343" i="1"/>
  <c r="AY1344" i="1"/>
  <c r="AY1345" i="1"/>
  <c r="AY1346" i="1"/>
  <c r="AY1347" i="1"/>
  <c r="AY1348" i="1"/>
  <c r="AY1349" i="1"/>
  <c r="AY1350" i="1"/>
  <c r="AY1351" i="1"/>
  <c r="AY1352" i="1"/>
  <c r="AY1353" i="1"/>
  <c r="AY1354" i="1"/>
  <c r="AY1355" i="1"/>
  <c r="AY1356" i="1"/>
  <c r="AY1357" i="1"/>
  <c r="AY1358" i="1"/>
  <c r="AY1359" i="1"/>
  <c r="AY1360" i="1"/>
  <c r="AY1361" i="1"/>
  <c r="AY1362" i="1"/>
  <c r="AY1363" i="1"/>
  <c r="AY1364" i="1"/>
  <c r="AY1365" i="1"/>
  <c r="AY1366" i="1"/>
  <c r="AY1367" i="1"/>
  <c r="AY1368" i="1"/>
  <c r="AY1369" i="1"/>
  <c r="AY1370" i="1"/>
  <c r="AY1371" i="1"/>
  <c r="AY1372" i="1"/>
  <c r="AY1373" i="1"/>
  <c r="AY1374" i="1"/>
  <c r="AY1375" i="1"/>
  <c r="AY1376" i="1"/>
  <c r="AY1377" i="1"/>
  <c r="AY1378" i="1"/>
  <c r="AY1379" i="1"/>
  <c r="AY1380" i="1"/>
  <c r="AY1381" i="1"/>
  <c r="AY1382" i="1"/>
  <c r="AY1383" i="1"/>
  <c r="AY1384" i="1"/>
  <c r="AY1385" i="1"/>
  <c r="AY1386" i="1"/>
  <c r="AY1387" i="1"/>
  <c r="AY1388" i="1"/>
  <c r="AY1389" i="1"/>
  <c r="AY1390" i="1"/>
  <c r="AY1391" i="1"/>
  <c r="AY1392" i="1"/>
  <c r="AY1393" i="1"/>
  <c r="AY1394" i="1"/>
  <c r="AY1395" i="1"/>
  <c r="AY1396" i="1"/>
  <c r="AY1397" i="1"/>
  <c r="AY1398" i="1"/>
  <c r="AY1399" i="1"/>
  <c r="AY1400" i="1"/>
  <c r="AY1401" i="1"/>
  <c r="AY1402" i="1"/>
  <c r="AY1403" i="1"/>
  <c r="AY1404" i="1"/>
  <c r="AY1405" i="1"/>
  <c r="AY1406" i="1"/>
  <c r="AY1407" i="1"/>
  <c r="AY1408" i="1"/>
  <c r="AY1409" i="1"/>
  <c r="AY1410" i="1"/>
  <c r="AY1411" i="1"/>
  <c r="AY1412" i="1"/>
  <c r="AY1413" i="1"/>
  <c r="AY1414" i="1"/>
  <c r="AY1415" i="1"/>
  <c r="AY1416" i="1"/>
  <c r="AY1417" i="1"/>
  <c r="AY1418" i="1"/>
  <c r="AY1419" i="1"/>
  <c r="AY1420" i="1"/>
  <c r="AY1421" i="1"/>
  <c r="AY1422" i="1"/>
  <c r="AY1423" i="1"/>
  <c r="AY1424" i="1"/>
  <c r="AY1425" i="1"/>
  <c r="AY1426" i="1"/>
  <c r="AY1427" i="1"/>
  <c r="AY1428" i="1"/>
  <c r="AY1429" i="1"/>
  <c r="AY1430" i="1"/>
  <c r="AY1431" i="1"/>
  <c r="AY1432" i="1"/>
  <c r="AY1433" i="1"/>
  <c r="AY1434" i="1"/>
  <c r="AY1435" i="1"/>
  <c r="AY1436" i="1"/>
  <c r="AY1437" i="1"/>
  <c r="AY1438" i="1"/>
  <c r="AY1439" i="1"/>
  <c r="AY1440" i="1"/>
  <c r="AY1441" i="1"/>
  <c r="AY1442" i="1"/>
  <c r="AY1443" i="1"/>
  <c r="AY1444" i="1"/>
  <c r="AY1445" i="1"/>
  <c r="AY1446" i="1"/>
  <c r="AY1447" i="1"/>
  <c r="AY1448" i="1"/>
  <c r="AY1449" i="1"/>
  <c r="AY1450" i="1"/>
  <c r="AY1451" i="1"/>
  <c r="AY1452" i="1"/>
  <c r="AY1453" i="1"/>
  <c r="AY1454" i="1"/>
  <c r="AY1455" i="1"/>
  <c r="AY1456" i="1"/>
  <c r="AY1457" i="1"/>
  <c r="AY1458" i="1"/>
  <c r="AY1459" i="1"/>
  <c r="AY1460" i="1"/>
  <c r="AY1461" i="1"/>
  <c r="AY1462" i="1"/>
  <c r="AY1463" i="1"/>
  <c r="AY1464" i="1"/>
  <c r="AY1465" i="1"/>
  <c r="AY1466" i="1"/>
  <c r="AY1467" i="1"/>
  <c r="AY1468" i="1"/>
  <c r="AY1469" i="1"/>
  <c r="AY1470" i="1"/>
  <c r="AY1471" i="1"/>
  <c r="AY1472" i="1"/>
  <c r="AY1473" i="1"/>
  <c r="AY1474" i="1"/>
  <c r="AY1475" i="1"/>
  <c r="AY1476" i="1"/>
  <c r="AY1477" i="1"/>
  <c r="AY1478" i="1"/>
  <c r="AY1479" i="1"/>
  <c r="AY1480" i="1"/>
  <c r="AY1481" i="1"/>
  <c r="AY1482" i="1"/>
  <c r="AY1483" i="1"/>
  <c r="AY1484" i="1"/>
  <c r="AY1485" i="1"/>
  <c r="AY1486" i="1"/>
  <c r="AY1487" i="1"/>
  <c r="AY1488" i="1"/>
  <c r="AY1489" i="1"/>
  <c r="AY1490" i="1"/>
  <c r="AY1491" i="1"/>
  <c r="AY1492" i="1"/>
  <c r="AY1493" i="1"/>
  <c r="AY1494" i="1"/>
  <c r="AY1495" i="1"/>
  <c r="AY1496" i="1"/>
  <c r="AY1497" i="1"/>
  <c r="AY1498" i="1"/>
  <c r="AY1499" i="1"/>
  <c r="AY1500" i="1"/>
  <c r="AY1501" i="1"/>
  <c r="AY1502" i="1"/>
  <c r="AY1503" i="1"/>
  <c r="AY1504" i="1"/>
  <c r="AY1505" i="1"/>
  <c r="AY1506" i="1"/>
  <c r="AY1507" i="1"/>
  <c r="AY1508" i="1"/>
  <c r="AY1509" i="1"/>
  <c r="AY1510" i="1"/>
  <c r="AY1511" i="1"/>
  <c r="AY1512" i="1"/>
  <c r="AY1513" i="1"/>
  <c r="AY1514" i="1"/>
  <c r="AY1515" i="1"/>
  <c r="AY1516" i="1"/>
  <c r="AY1517" i="1"/>
  <c r="AY1518" i="1"/>
  <c r="AY1519" i="1"/>
  <c r="AY1520" i="1"/>
  <c r="AY1521" i="1"/>
  <c r="AY1522" i="1"/>
  <c r="AY1523" i="1"/>
  <c r="AY1524" i="1"/>
  <c r="AY1525" i="1"/>
  <c r="AY1526" i="1"/>
  <c r="AY1527" i="1"/>
  <c r="AY1528" i="1"/>
  <c r="AY1529" i="1"/>
  <c r="AY1530" i="1"/>
  <c r="AY1531" i="1"/>
  <c r="AY1532" i="1"/>
  <c r="AY1533" i="1"/>
  <c r="AY1534" i="1"/>
  <c r="AY1535" i="1"/>
  <c r="AY1536" i="1"/>
  <c r="AY1537" i="1"/>
  <c r="AY1538" i="1"/>
  <c r="AY1539" i="1"/>
  <c r="AY1540" i="1"/>
  <c r="AY1541" i="1"/>
  <c r="AY1542" i="1"/>
  <c r="AY1543" i="1"/>
  <c r="AY1544" i="1"/>
  <c r="AY1545" i="1"/>
  <c r="AY1546" i="1"/>
  <c r="AY1547" i="1"/>
  <c r="AY1548" i="1"/>
  <c r="AY1549" i="1"/>
  <c r="AY1550" i="1"/>
  <c r="AY1551" i="1"/>
  <c r="AY1552" i="1"/>
  <c r="AY1553" i="1"/>
  <c r="AY1554" i="1"/>
  <c r="AY1555" i="1"/>
  <c r="AY1556" i="1"/>
  <c r="AY1557" i="1"/>
  <c r="AY1558" i="1"/>
  <c r="AY1559" i="1"/>
  <c r="AY1560" i="1"/>
  <c r="AY1561" i="1"/>
  <c r="AY1562" i="1"/>
  <c r="AY1563" i="1"/>
  <c r="AY1564" i="1"/>
  <c r="AY1565" i="1"/>
  <c r="AY1566" i="1"/>
  <c r="AY1567" i="1"/>
  <c r="AY1568" i="1"/>
  <c r="AY1569" i="1"/>
  <c r="AY1570" i="1"/>
  <c r="AY1571" i="1"/>
  <c r="AY1572" i="1"/>
  <c r="AY1573" i="1"/>
  <c r="AY1574" i="1"/>
  <c r="AY1575" i="1"/>
  <c r="AY1576" i="1"/>
  <c r="AY1577" i="1"/>
  <c r="AY1578" i="1"/>
  <c r="AY1579" i="1"/>
  <c r="AY1580" i="1"/>
  <c r="AY1581" i="1"/>
  <c r="AY1582" i="1"/>
  <c r="AY1583" i="1"/>
  <c r="AY1584" i="1"/>
  <c r="AY1585" i="1"/>
  <c r="AY1586" i="1"/>
  <c r="AY1587" i="1"/>
  <c r="AY1588" i="1"/>
  <c r="AY1589" i="1"/>
  <c r="AY1590" i="1"/>
  <c r="AY1591" i="1"/>
  <c r="AY1592" i="1"/>
  <c r="AY1593" i="1"/>
  <c r="AY1594" i="1"/>
  <c r="AY1595" i="1"/>
  <c r="AY1596" i="1"/>
  <c r="AY1597" i="1"/>
  <c r="AY1598" i="1"/>
  <c r="AY1599" i="1"/>
  <c r="AY1600" i="1"/>
  <c r="AY1601" i="1"/>
  <c r="AY1602" i="1"/>
  <c r="AY1603" i="1"/>
  <c r="AY1604" i="1"/>
  <c r="AY1605" i="1"/>
  <c r="AY1606" i="1"/>
  <c r="AY1607" i="1"/>
  <c r="AY1608" i="1"/>
  <c r="AY1609" i="1"/>
  <c r="AY1610" i="1"/>
  <c r="AY1611" i="1"/>
  <c r="AY1612" i="1"/>
  <c r="AY1613" i="1"/>
  <c r="AY1614" i="1"/>
  <c r="AY1615" i="1"/>
  <c r="AY1616" i="1"/>
  <c r="AY1617" i="1"/>
  <c r="AY1618" i="1"/>
  <c r="AY1619" i="1"/>
  <c r="AY1620" i="1"/>
  <c r="AY1621" i="1"/>
  <c r="AY1622" i="1"/>
  <c r="AY1623" i="1"/>
  <c r="AY1624" i="1"/>
  <c r="AY1625" i="1"/>
  <c r="AY1626" i="1"/>
  <c r="AY1627" i="1"/>
  <c r="AY1628" i="1"/>
  <c r="AY1629" i="1"/>
  <c r="AY1630" i="1"/>
  <c r="AY1631" i="1"/>
  <c r="AY1632" i="1"/>
  <c r="AY1633" i="1"/>
  <c r="AY1634" i="1"/>
  <c r="AY1635" i="1"/>
  <c r="AY1636" i="1"/>
  <c r="AY1637" i="1"/>
  <c r="AY1638" i="1"/>
  <c r="AY1639" i="1"/>
  <c r="AY1640" i="1"/>
  <c r="AY1641" i="1"/>
  <c r="AY1642" i="1"/>
  <c r="AY1643" i="1"/>
  <c r="AY1644" i="1"/>
  <c r="AY1645" i="1"/>
  <c r="AY1646" i="1"/>
  <c r="AY1647" i="1"/>
  <c r="AY1648" i="1"/>
  <c r="AY1649" i="1"/>
  <c r="AY1650" i="1"/>
  <c r="AY1651" i="1"/>
  <c r="AY1652" i="1"/>
  <c r="AY1653" i="1"/>
  <c r="AY1654" i="1"/>
  <c r="AY1655" i="1"/>
  <c r="AY1656" i="1"/>
  <c r="AY1657" i="1"/>
  <c r="AY1658" i="1"/>
  <c r="AY1659" i="1"/>
  <c r="AY1660" i="1"/>
  <c r="AY1661" i="1"/>
  <c r="AY1662" i="1"/>
  <c r="AY1663" i="1"/>
  <c r="AY1664" i="1"/>
  <c r="AY1665" i="1"/>
  <c r="AY1666" i="1"/>
  <c r="AY1667" i="1"/>
  <c r="AY1668" i="1"/>
  <c r="AY1669" i="1"/>
  <c r="AY1670" i="1"/>
  <c r="AY1671" i="1"/>
  <c r="AY1672" i="1"/>
  <c r="AY1673" i="1"/>
  <c r="AY1674" i="1"/>
  <c r="AY1675" i="1"/>
  <c r="AY1676" i="1"/>
  <c r="AY1677" i="1"/>
  <c r="AY1678" i="1"/>
  <c r="AY1679" i="1"/>
  <c r="AY1680" i="1"/>
  <c r="AY1681" i="1"/>
  <c r="AY1682" i="1"/>
  <c r="AY1683" i="1"/>
  <c r="AY1684" i="1"/>
  <c r="AY1685" i="1"/>
  <c r="AY1686" i="1"/>
  <c r="AY1687" i="1"/>
  <c r="AY1688" i="1"/>
  <c r="AY1689" i="1"/>
  <c r="AY1690" i="1"/>
  <c r="AY1691" i="1"/>
  <c r="AY1692" i="1"/>
  <c r="AY1693" i="1"/>
  <c r="AY1694" i="1"/>
  <c r="AY1695" i="1"/>
  <c r="AY1696" i="1"/>
  <c r="AY1697" i="1"/>
  <c r="AY1698" i="1"/>
  <c r="AY1699" i="1"/>
  <c r="AY1700" i="1"/>
  <c r="AY1701" i="1"/>
  <c r="AY1702" i="1"/>
  <c r="AY1703" i="1"/>
  <c r="AY1704" i="1"/>
  <c r="AY1705" i="1"/>
  <c r="AY1706" i="1"/>
  <c r="AY1707" i="1"/>
  <c r="AY1708" i="1"/>
  <c r="AY1709" i="1"/>
  <c r="AY1710" i="1"/>
  <c r="AY1711" i="1"/>
  <c r="AY1712" i="1"/>
  <c r="AY1713" i="1"/>
  <c r="AY1714" i="1"/>
  <c r="AY1715" i="1"/>
  <c r="AY1716" i="1"/>
  <c r="AY1717" i="1"/>
  <c r="AY1718" i="1"/>
  <c r="AY1719" i="1"/>
  <c r="AY1720" i="1"/>
  <c r="AY1721" i="1"/>
  <c r="AY1722" i="1"/>
  <c r="AY1723" i="1"/>
  <c r="AY1724" i="1"/>
  <c r="AY1725" i="1"/>
  <c r="AY1726" i="1"/>
  <c r="AY1727" i="1"/>
  <c r="AY1728" i="1"/>
  <c r="AY1729" i="1"/>
  <c r="AY1730" i="1"/>
  <c r="AY1731" i="1"/>
  <c r="AY1732" i="1"/>
  <c r="AY1733" i="1"/>
  <c r="AY1734" i="1"/>
  <c r="AY1735" i="1"/>
  <c r="AY1736" i="1"/>
  <c r="AY1737" i="1"/>
  <c r="AY1738" i="1"/>
  <c r="AY1739" i="1"/>
  <c r="AY1740" i="1"/>
  <c r="AY1741" i="1"/>
  <c r="AY1742" i="1"/>
  <c r="AY1743" i="1"/>
  <c r="AY1744" i="1"/>
  <c r="AY1745" i="1"/>
  <c r="AY1746" i="1"/>
  <c r="AY1747" i="1"/>
  <c r="AY1748" i="1"/>
  <c r="AY1749" i="1"/>
  <c r="AY1750" i="1"/>
  <c r="AY1751" i="1"/>
  <c r="AY1752" i="1"/>
  <c r="AY1753" i="1"/>
  <c r="AY1754" i="1"/>
  <c r="AY1755" i="1"/>
  <c r="AY1756" i="1"/>
  <c r="AY1757" i="1"/>
  <c r="AY1758" i="1"/>
  <c r="AY1759" i="1"/>
  <c r="AY1760" i="1"/>
  <c r="AY1761" i="1"/>
  <c r="AY1762" i="1"/>
  <c r="AY1763" i="1"/>
  <c r="AY1764" i="1"/>
  <c r="AY1765" i="1"/>
  <c r="AY1766" i="1"/>
  <c r="AY1767" i="1"/>
  <c r="AY1768" i="1"/>
  <c r="AY1769" i="1"/>
  <c r="AY1770" i="1"/>
  <c r="AY1771" i="1"/>
  <c r="AY1772" i="1"/>
  <c r="AY1773" i="1"/>
  <c r="AY1774" i="1"/>
  <c r="AY1775" i="1"/>
  <c r="AY1776" i="1"/>
  <c r="AY1777" i="1"/>
  <c r="AY1778" i="1"/>
  <c r="AY1779" i="1"/>
  <c r="AY1780" i="1"/>
  <c r="AY1781" i="1"/>
  <c r="AY1782" i="1"/>
  <c r="AY1783" i="1"/>
  <c r="AY1784" i="1"/>
  <c r="AY1785" i="1"/>
  <c r="AY1786" i="1"/>
  <c r="AY1787" i="1"/>
  <c r="AY1788" i="1"/>
  <c r="AY1789" i="1"/>
  <c r="AY1790" i="1"/>
  <c r="AY1791" i="1"/>
  <c r="AY1792" i="1"/>
  <c r="AY1793" i="1"/>
  <c r="AY1794" i="1"/>
  <c r="AY1795" i="1"/>
  <c r="AY1796" i="1"/>
  <c r="AY1797" i="1"/>
  <c r="AY1798" i="1"/>
  <c r="AY1799" i="1"/>
  <c r="AY1800" i="1"/>
  <c r="AY1801" i="1"/>
  <c r="AY1802" i="1"/>
  <c r="AY1803" i="1"/>
  <c r="AY1804" i="1"/>
  <c r="AY1805" i="1"/>
  <c r="AY1806" i="1"/>
  <c r="AY1807" i="1"/>
  <c r="AY1808" i="1"/>
  <c r="AY1809" i="1"/>
  <c r="AY1810" i="1"/>
  <c r="AY1811" i="1"/>
  <c r="AY1812" i="1"/>
  <c r="AY1813" i="1"/>
  <c r="AY1814" i="1"/>
  <c r="AY1815" i="1"/>
  <c r="AY1816" i="1"/>
  <c r="AY1817" i="1"/>
  <c r="AY1818" i="1"/>
  <c r="AY1819" i="1"/>
  <c r="AY1820" i="1"/>
  <c r="AY1821" i="1"/>
  <c r="AY1822" i="1"/>
  <c r="AY1823" i="1"/>
  <c r="AY1824" i="1"/>
  <c r="AY1825" i="1"/>
  <c r="AY1826" i="1"/>
  <c r="AY1827" i="1"/>
  <c r="AY1828" i="1"/>
  <c r="AY1829" i="1"/>
  <c r="AY1830" i="1"/>
  <c r="AY1831" i="1"/>
  <c r="AY1832" i="1"/>
  <c r="AY1833" i="1"/>
  <c r="AY1834" i="1"/>
  <c r="AY1835" i="1"/>
  <c r="AY1836" i="1"/>
  <c r="AY1837" i="1"/>
  <c r="AY1838" i="1"/>
  <c r="AY1839" i="1"/>
  <c r="AY1840" i="1"/>
  <c r="AY1841" i="1"/>
  <c r="AY1842" i="1"/>
  <c r="AY1843" i="1"/>
  <c r="AY1844" i="1"/>
  <c r="AY1845" i="1"/>
  <c r="AY1846" i="1"/>
  <c r="AY1847" i="1"/>
  <c r="AY1848" i="1"/>
  <c r="AY1849" i="1"/>
  <c r="AY1850" i="1"/>
  <c r="AY1851" i="1"/>
  <c r="AY1852" i="1"/>
  <c r="AY1853" i="1"/>
  <c r="AY1854" i="1"/>
  <c r="AY1855" i="1"/>
  <c r="AY1856" i="1"/>
  <c r="AY1857" i="1"/>
  <c r="AY1858" i="1"/>
  <c r="AY1859" i="1"/>
  <c r="AY1860" i="1"/>
  <c r="AY1861" i="1"/>
  <c r="AY1862" i="1"/>
  <c r="AY1863" i="1"/>
  <c r="AY1864" i="1"/>
  <c r="AY1865" i="1"/>
  <c r="AY1866" i="1"/>
  <c r="AY1867" i="1"/>
  <c r="AY1868" i="1"/>
  <c r="AY1869" i="1"/>
  <c r="AY1870" i="1"/>
  <c r="AY1871" i="1"/>
  <c r="AY1872" i="1"/>
  <c r="AY1873" i="1"/>
  <c r="AY1874" i="1"/>
  <c r="AY1875" i="1"/>
  <c r="AY1876" i="1"/>
  <c r="AY1877" i="1"/>
  <c r="AY1878" i="1"/>
  <c r="AY1879" i="1"/>
  <c r="AY1880" i="1"/>
  <c r="AY1881" i="1"/>
  <c r="AY1882" i="1"/>
  <c r="AY1883" i="1"/>
  <c r="AY1884" i="1"/>
  <c r="AY1885" i="1"/>
  <c r="AY1886" i="1"/>
  <c r="AY1887" i="1"/>
  <c r="AY1888" i="1"/>
  <c r="AY1889" i="1"/>
  <c r="AY1890" i="1"/>
  <c r="AY1891" i="1"/>
  <c r="AY1892" i="1"/>
  <c r="AY1893" i="1"/>
  <c r="AY1894" i="1"/>
  <c r="AY1895" i="1"/>
  <c r="AY1896" i="1"/>
  <c r="AY1897" i="1"/>
  <c r="AY1898" i="1"/>
  <c r="AY1899" i="1"/>
  <c r="AY1900" i="1"/>
  <c r="AY1901" i="1"/>
  <c r="AY1902" i="1"/>
  <c r="AY1903" i="1"/>
  <c r="AY1904" i="1"/>
  <c r="AY1905" i="1"/>
  <c r="AY1906" i="1"/>
  <c r="AY1907" i="1"/>
  <c r="AY1908" i="1"/>
  <c r="AY1909" i="1"/>
  <c r="AY1910" i="1"/>
  <c r="AY1911" i="1"/>
  <c r="AY1912" i="1"/>
  <c r="AY1913" i="1"/>
  <c r="AY1914" i="1"/>
  <c r="AY1915" i="1"/>
  <c r="AY1916" i="1"/>
  <c r="AY1917" i="1"/>
  <c r="AY1918" i="1"/>
  <c r="AY1919" i="1"/>
  <c r="AY1920" i="1"/>
  <c r="AY1921" i="1"/>
  <c r="AY1922" i="1"/>
  <c r="AY1923" i="1"/>
  <c r="AY1924" i="1"/>
  <c r="AY1925" i="1"/>
  <c r="AY1926" i="1"/>
  <c r="AY1927" i="1"/>
  <c r="AY1928" i="1"/>
  <c r="AY1929" i="1"/>
  <c r="AY1930" i="1"/>
  <c r="AY1931" i="1"/>
  <c r="AY1932" i="1"/>
  <c r="AY1933" i="1"/>
  <c r="AY1934" i="1"/>
  <c r="AY1935" i="1"/>
  <c r="AY1936" i="1"/>
  <c r="AY1937" i="1"/>
  <c r="AY1938" i="1"/>
  <c r="AY1939" i="1"/>
  <c r="AY1940" i="1"/>
  <c r="AY1941" i="1"/>
  <c r="AY1942" i="1"/>
  <c r="AY1943" i="1"/>
  <c r="AY1944" i="1"/>
  <c r="AY1945" i="1"/>
  <c r="AY1946" i="1"/>
  <c r="AY1947" i="1"/>
  <c r="AY1948" i="1"/>
  <c r="AY1949" i="1"/>
  <c r="AY1950" i="1"/>
  <c r="AY1951" i="1"/>
  <c r="AY1952" i="1"/>
  <c r="AY1953" i="1"/>
  <c r="AY1954" i="1"/>
  <c r="AY1955" i="1"/>
  <c r="AY1956" i="1"/>
  <c r="AY1957" i="1"/>
  <c r="AY1958" i="1"/>
  <c r="AY1959" i="1"/>
  <c r="AY1960" i="1"/>
  <c r="AY1961" i="1"/>
  <c r="AY1962" i="1"/>
  <c r="AY1963" i="1"/>
  <c r="AY1964" i="1"/>
  <c r="AY1965" i="1"/>
  <c r="AY1966" i="1"/>
  <c r="AY1967" i="1"/>
  <c r="AY1968" i="1"/>
  <c r="AY1969" i="1"/>
  <c r="AY1970" i="1"/>
  <c r="AY1971" i="1"/>
  <c r="AY1972" i="1"/>
  <c r="AY1973" i="1"/>
  <c r="AY1974" i="1"/>
  <c r="AY1975" i="1"/>
  <c r="AY1976" i="1"/>
  <c r="AY1977" i="1"/>
  <c r="AY1978" i="1"/>
  <c r="AY1979" i="1"/>
  <c r="AY1980" i="1"/>
  <c r="AY1981" i="1"/>
  <c r="AY1982" i="1"/>
  <c r="AY1983" i="1"/>
  <c r="AY1984" i="1"/>
  <c r="AY1985" i="1"/>
  <c r="AY1986" i="1"/>
  <c r="AY1987" i="1"/>
  <c r="AY1988" i="1"/>
  <c r="AY1989" i="1"/>
  <c r="AY1990" i="1"/>
  <c r="AY1991" i="1"/>
  <c r="AY1992" i="1"/>
  <c r="AY1993" i="1"/>
  <c r="AY1994" i="1"/>
  <c r="AY1995" i="1"/>
  <c r="AY1996" i="1"/>
  <c r="AY1997" i="1"/>
  <c r="AY1998" i="1"/>
  <c r="AY1999" i="1"/>
  <c r="AY2000" i="1"/>
  <c r="AY2001" i="1"/>
  <c r="AY2002" i="1"/>
  <c r="AY2003" i="1"/>
  <c r="AY2004" i="1"/>
  <c r="AY2005" i="1"/>
  <c r="AY2006" i="1"/>
  <c r="AY2007" i="1"/>
  <c r="AY2008" i="1"/>
  <c r="AY2009" i="1"/>
  <c r="AY2010" i="1"/>
  <c r="AY2011" i="1"/>
  <c r="AY2012" i="1"/>
  <c r="AY2013" i="1"/>
  <c r="AY2014" i="1"/>
  <c r="AY2015" i="1"/>
  <c r="AY2016" i="1"/>
  <c r="AY2017" i="1"/>
  <c r="AY2018" i="1"/>
  <c r="AY2019" i="1"/>
  <c r="AY2020" i="1"/>
  <c r="AY2021" i="1"/>
  <c r="AY2022" i="1"/>
  <c r="AY2023" i="1"/>
  <c r="AY2024" i="1"/>
  <c r="AY2025" i="1"/>
  <c r="AY2026" i="1"/>
  <c r="AY2027" i="1"/>
  <c r="AY2028" i="1"/>
  <c r="AY2029" i="1"/>
  <c r="AY2030" i="1"/>
  <c r="AY2031" i="1"/>
  <c r="AY2032" i="1"/>
  <c r="AY2033" i="1"/>
  <c r="AY2034" i="1"/>
  <c r="AY2035" i="1"/>
  <c r="AY2036" i="1"/>
  <c r="AY2037" i="1"/>
  <c r="AY2038" i="1"/>
  <c r="AY2039" i="1"/>
  <c r="AY2040" i="1"/>
  <c r="AY2041" i="1"/>
  <c r="AY2042" i="1"/>
  <c r="AY2043" i="1"/>
  <c r="AY2044" i="1"/>
  <c r="AY2045" i="1"/>
  <c r="AY2046" i="1"/>
  <c r="AY2047" i="1"/>
  <c r="AY2048" i="1"/>
  <c r="AY2049" i="1"/>
  <c r="AY2050" i="1"/>
  <c r="AY2051" i="1"/>
  <c r="AY2052" i="1"/>
  <c r="AY2053" i="1"/>
  <c r="AY2054" i="1"/>
  <c r="AY2055" i="1"/>
  <c r="AY2056" i="1"/>
  <c r="AY2057" i="1"/>
  <c r="AY2058" i="1"/>
  <c r="AY2059" i="1"/>
  <c r="AY2060" i="1"/>
  <c r="AY2061" i="1"/>
  <c r="AY2062" i="1"/>
  <c r="AY2063" i="1"/>
  <c r="AY2064" i="1"/>
  <c r="AY2065" i="1"/>
  <c r="AY2066" i="1"/>
  <c r="AY2067" i="1"/>
  <c r="AY2068" i="1"/>
  <c r="AY2069" i="1"/>
  <c r="AY2070" i="1"/>
  <c r="AY2071" i="1"/>
  <c r="AY2072" i="1"/>
  <c r="AY2073" i="1"/>
  <c r="AY2074" i="1"/>
  <c r="AY2075" i="1"/>
  <c r="AY2076" i="1"/>
  <c r="AY2077" i="1"/>
  <c r="AY2078" i="1"/>
  <c r="AY2079" i="1"/>
  <c r="AY2080" i="1"/>
  <c r="AY2081" i="1"/>
  <c r="AY2082" i="1"/>
  <c r="AY2083" i="1"/>
  <c r="AY2084" i="1"/>
  <c r="AY2085" i="1"/>
  <c r="AY2086" i="1"/>
  <c r="AY2087" i="1"/>
  <c r="AY2088" i="1"/>
  <c r="AY2089" i="1"/>
  <c r="AY2090" i="1"/>
  <c r="AY2091" i="1"/>
  <c r="AY2092" i="1"/>
  <c r="AY2093" i="1"/>
  <c r="AY2094" i="1"/>
  <c r="AY2095" i="1"/>
  <c r="AY2096" i="1"/>
  <c r="AY2097" i="1"/>
  <c r="AY2098" i="1"/>
  <c r="AY2099" i="1"/>
  <c r="AY2100" i="1"/>
  <c r="AY2101" i="1"/>
  <c r="AY2102" i="1"/>
  <c r="AY2103" i="1"/>
  <c r="AY2104" i="1"/>
  <c r="AY2105" i="1"/>
  <c r="AY2106" i="1"/>
  <c r="AY2107" i="1"/>
  <c r="AY2108" i="1"/>
  <c r="AY2109" i="1"/>
  <c r="AY2110" i="1"/>
  <c r="AY2111" i="1"/>
  <c r="AY2112" i="1"/>
  <c r="AY2113" i="1"/>
  <c r="AY2114" i="1"/>
  <c r="AY2115" i="1"/>
  <c r="AY2116" i="1"/>
  <c r="AY2117" i="1"/>
  <c r="AY2118" i="1"/>
  <c r="AY2119" i="1"/>
  <c r="AY2120" i="1"/>
  <c r="AY2121" i="1"/>
  <c r="AY2122" i="1"/>
  <c r="AY2123" i="1"/>
  <c r="AY2124" i="1"/>
  <c r="AY2125" i="1"/>
  <c r="AY2126" i="1"/>
  <c r="AY2127" i="1"/>
  <c r="AY2128" i="1"/>
  <c r="AY2129" i="1"/>
  <c r="AY2130" i="1"/>
  <c r="AY2131" i="1"/>
  <c r="AY2132" i="1"/>
  <c r="AY2133" i="1"/>
  <c r="AY2134" i="1"/>
  <c r="AY2135" i="1"/>
  <c r="AY2136" i="1"/>
  <c r="AY2137" i="1"/>
  <c r="AY2138" i="1"/>
  <c r="AY2139" i="1"/>
  <c r="AY2140" i="1"/>
  <c r="AY2141" i="1"/>
  <c r="AY2142" i="1"/>
  <c r="AY2143" i="1"/>
  <c r="AY2144" i="1"/>
  <c r="AY2145" i="1"/>
  <c r="AY2146" i="1"/>
  <c r="AY2147" i="1"/>
  <c r="AY2148" i="1"/>
  <c r="AY2149" i="1"/>
  <c r="AY2150" i="1"/>
  <c r="AY2151" i="1"/>
  <c r="AY2152" i="1"/>
  <c r="AY2153" i="1"/>
  <c r="AY2154" i="1"/>
  <c r="AY2155" i="1"/>
  <c r="AY2156" i="1"/>
  <c r="AY2157" i="1"/>
  <c r="AY2158" i="1"/>
  <c r="AY2159" i="1"/>
  <c r="AY2160" i="1"/>
  <c r="AY2161" i="1"/>
  <c r="AY2162" i="1"/>
  <c r="AY2163" i="1"/>
  <c r="AY2164" i="1"/>
  <c r="AY2165" i="1"/>
  <c r="AY2166" i="1"/>
  <c r="AY2167" i="1"/>
  <c r="AY2168" i="1"/>
  <c r="AY2169" i="1"/>
  <c r="AY2170" i="1"/>
  <c r="AY2171" i="1"/>
  <c r="AY2172" i="1"/>
  <c r="AY2173" i="1"/>
  <c r="AY2174" i="1"/>
  <c r="AY2175" i="1"/>
  <c r="AY2176" i="1"/>
  <c r="AY2177" i="1"/>
  <c r="AY2178" i="1"/>
  <c r="AY2179" i="1"/>
  <c r="AY2180" i="1"/>
  <c r="AY2181" i="1"/>
  <c r="AY2182" i="1"/>
  <c r="AY2183" i="1"/>
  <c r="AY2184" i="1"/>
  <c r="AY2185" i="1"/>
  <c r="AY2186" i="1"/>
  <c r="AY2187" i="1"/>
  <c r="AY2188" i="1"/>
  <c r="AY2189" i="1"/>
  <c r="AY2190" i="1"/>
  <c r="AY2191" i="1"/>
  <c r="AY2192" i="1"/>
  <c r="AY2193" i="1"/>
  <c r="AY2194" i="1"/>
  <c r="AY2195" i="1"/>
  <c r="AY2196" i="1"/>
  <c r="AY2197" i="1"/>
  <c r="AY2198" i="1"/>
  <c r="AY2199" i="1"/>
  <c r="AY2200" i="1"/>
  <c r="AY2201" i="1"/>
  <c r="AY2202" i="1"/>
  <c r="AY2203" i="1"/>
  <c r="AY2204" i="1"/>
  <c r="AY2205" i="1"/>
  <c r="AY2206" i="1"/>
  <c r="AY2207" i="1"/>
  <c r="AY2208" i="1"/>
  <c r="AY2209" i="1"/>
  <c r="AY2210" i="1"/>
  <c r="AY2211" i="1"/>
  <c r="AY2212" i="1"/>
  <c r="AY2213" i="1"/>
  <c r="AY2214" i="1"/>
  <c r="AY2215" i="1"/>
  <c r="AY2216" i="1"/>
  <c r="AY2217" i="1"/>
  <c r="AY2218" i="1"/>
  <c r="AY2219" i="1"/>
  <c r="AY2220" i="1"/>
  <c r="AY2221" i="1"/>
  <c r="AY2222" i="1"/>
  <c r="AY2223" i="1"/>
  <c r="AY2224" i="1"/>
  <c r="AY2225" i="1"/>
  <c r="AY2226" i="1"/>
  <c r="AY2227" i="1"/>
  <c r="AY2228" i="1"/>
  <c r="AY2229" i="1"/>
  <c r="AY2230" i="1"/>
  <c r="AY2231" i="1"/>
  <c r="AY2232" i="1"/>
  <c r="AY2233" i="1"/>
  <c r="AY2234" i="1"/>
  <c r="AY2235" i="1"/>
  <c r="AY2236" i="1"/>
  <c r="AY2237" i="1"/>
  <c r="AY2238" i="1"/>
  <c r="AY2239" i="1"/>
  <c r="AY2240" i="1"/>
  <c r="AY2241" i="1"/>
  <c r="AY2242" i="1"/>
  <c r="AY2243" i="1"/>
  <c r="AY2244" i="1"/>
  <c r="AY2245" i="1"/>
  <c r="AY2246" i="1"/>
  <c r="AY2247" i="1"/>
  <c r="AY2248" i="1"/>
  <c r="AY2249" i="1"/>
  <c r="AY2250" i="1"/>
  <c r="AY2251" i="1"/>
  <c r="AY2252" i="1"/>
  <c r="AY2253" i="1"/>
  <c r="AY2254" i="1"/>
  <c r="AY2255" i="1"/>
  <c r="AY2256" i="1"/>
  <c r="AY2257" i="1"/>
  <c r="AY2258" i="1"/>
  <c r="AY2259" i="1"/>
  <c r="AY2260" i="1"/>
  <c r="AY2261" i="1"/>
  <c r="AY2262" i="1"/>
  <c r="AY2263" i="1"/>
  <c r="AY2264" i="1"/>
  <c r="AY2265" i="1"/>
  <c r="AY2266" i="1"/>
  <c r="AY2267" i="1"/>
  <c r="AY2268" i="1"/>
  <c r="AY2269" i="1"/>
  <c r="AY2270" i="1"/>
  <c r="AY2271" i="1"/>
  <c r="AY2272" i="1"/>
  <c r="AY2273" i="1"/>
  <c r="AY2274" i="1"/>
  <c r="AY2275" i="1"/>
  <c r="AY2276" i="1"/>
  <c r="AY2277" i="1"/>
  <c r="AY2278" i="1"/>
  <c r="AY2279" i="1"/>
  <c r="AY2280" i="1"/>
  <c r="AY2281" i="1"/>
  <c r="AY2282" i="1"/>
  <c r="AY2283" i="1"/>
  <c r="AY2284" i="1"/>
  <c r="AY2285" i="1"/>
  <c r="AY2286" i="1"/>
  <c r="AY2287" i="1"/>
  <c r="AY2288" i="1"/>
  <c r="AY2289" i="1"/>
  <c r="AY2290" i="1"/>
  <c r="AY2291" i="1"/>
  <c r="AY2292" i="1"/>
  <c r="AY2293" i="1"/>
  <c r="AY2294" i="1"/>
  <c r="AY2295" i="1"/>
  <c r="AY2296" i="1"/>
  <c r="AY2297" i="1"/>
  <c r="AY2298" i="1"/>
  <c r="AY2299" i="1"/>
  <c r="AY2300" i="1"/>
  <c r="AY2301" i="1"/>
  <c r="AY2302" i="1"/>
  <c r="AY2303" i="1"/>
  <c r="AY2304" i="1"/>
  <c r="AY2305" i="1"/>
  <c r="AY2306" i="1"/>
  <c r="AY2307" i="1"/>
  <c r="AY2308" i="1"/>
  <c r="AY2309" i="1"/>
  <c r="AY2310" i="1"/>
  <c r="AY2311" i="1"/>
  <c r="AY2312" i="1"/>
  <c r="AY2313" i="1"/>
  <c r="AY2314" i="1"/>
  <c r="AY2315" i="1"/>
  <c r="AY2316" i="1"/>
  <c r="AY2317" i="1"/>
  <c r="AY2318" i="1"/>
  <c r="AY2319" i="1"/>
  <c r="AY2320" i="1"/>
  <c r="AY2321" i="1"/>
  <c r="AY2322" i="1"/>
  <c r="AY2323" i="1"/>
  <c r="AY2324" i="1"/>
  <c r="AY2325" i="1"/>
  <c r="AY2326" i="1"/>
  <c r="AY2327" i="1"/>
  <c r="AY2328" i="1"/>
  <c r="AY2329" i="1"/>
  <c r="AY2330" i="1"/>
  <c r="AY2331" i="1"/>
  <c r="AY2332" i="1"/>
  <c r="AY2333" i="1"/>
  <c r="AY2334" i="1"/>
  <c r="AY2335" i="1"/>
  <c r="AY2336" i="1"/>
  <c r="AY2337" i="1"/>
  <c r="AY2338" i="1"/>
  <c r="AY2339" i="1"/>
  <c r="AY2340" i="1"/>
  <c r="AY2341" i="1"/>
  <c r="AY2342" i="1"/>
  <c r="AY2343" i="1"/>
  <c r="AY2344" i="1"/>
  <c r="AY2345" i="1"/>
  <c r="AY2346" i="1"/>
  <c r="AY2347" i="1"/>
  <c r="AY2348" i="1"/>
  <c r="AY2349" i="1"/>
  <c r="AY2350" i="1"/>
  <c r="AY2351" i="1"/>
  <c r="AY2352" i="1"/>
  <c r="AY2353" i="1"/>
  <c r="AY2354" i="1"/>
  <c r="AY2355" i="1"/>
  <c r="AY2356" i="1"/>
  <c r="AY2357" i="1"/>
  <c r="AY2358" i="1"/>
  <c r="AY2359" i="1"/>
  <c r="AY2360" i="1"/>
  <c r="AY2361" i="1"/>
  <c r="AY2362" i="1"/>
  <c r="AY2363" i="1"/>
  <c r="AY2364" i="1"/>
  <c r="AY2365" i="1"/>
  <c r="AY2366" i="1"/>
  <c r="AY2367" i="1"/>
  <c r="AY2368" i="1"/>
  <c r="AY2369" i="1"/>
  <c r="AY2370" i="1"/>
  <c r="AY2371" i="1"/>
  <c r="AY2372" i="1"/>
  <c r="AY2373" i="1"/>
  <c r="AY2374" i="1"/>
  <c r="AY2375" i="1"/>
  <c r="AY2376" i="1"/>
  <c r="AY2377" i="1"/>
  <c r="AY2378" i="1"/>
  <c r="AY2379" i="1"/>
  <c r="AY2380" i="1"/>
  <c r="AY2381" i="1"/>
  <c r="AY2382" i="1"/>
  <c r="AY2383" i="1"/>
  <c r="AY2384" i="1"/>
  <c r="AY2385" i="1"/>
  <c r="AY2386" i="1"/>
  <c r="AY2387" i="1"/>
  <c r="AY2388" i="1"/>
  <c r="AY2389" i="1"/>
  <c r="AY2390" i="1"/>
  <c r="AY2391" i="1"/>
  <c r="AY2392" i="1"/>
  <c r="AY2393" i="1"/>
  <c r="AY2394" i="1"/>
  <c r="AY2395" i="1"/>
  <c r="AY2396" i="1"/>
  <c r="AY2397" i="1"/>
  <c r="AY2398" i="1"/>
  <c r="AY2399" i="1"/>
  <c r="AY2400" i="1"/>
  <c r="AY2401" i="1"/>
  <c r="AY2402" i="1"/>
  <c r="AY2403" i="1"/>
  <c r="AY2404" i="1"/>
  <c r="AY2405" i="1"/>
  <c r="AY2406" i="1"/>
  <c r="AY2407" i="1"/>
  <c r="AY2408" i="1"/>
  <c r="AY2409" i="1"/>
  <c r="AY2410" i="1"/>
  <c r="AY2411" i="1"/>
  <c r="AY2412" i="1"/>
  <c r="AY2413" i="1"/>
  <c r="AY2414" i="1"/>
  <c r="AY2415" i="1"/>
  <c r="AY2416" i="1"/>
  <c r="AY2417" i="1"/>
  <c r="AY2418" i="1"/>
  <c r="AY2419" i="1"/>
  <c r="AY2420" i="1"/>
  <c r="AY2421" i="1"/>
  <c r="AY2422" i="1"/>
  <c r="AY2423" i="1"/>
  <c r="AY2424" i="1"/>
  <c r="AY2425" i="1"/>
  <c r="AY2426" i="1"/>
  <c r="AY2427" i="1"/>
  <c r="AY2428" i="1"/>
  <c r="AY2429" i="1"/>
  <c r="AY2430" i="1"/>
  <c r="AY2431" i="1"/>
  <c r="AY2432" i="1"/>
  <c r="AY2433" i="1"/>
  <c r="AY2434" i="1"/>
  <c r="AY2435" i="1"/>
  <c r="AY2436" i="1"/>
  <c r="AY2437" i="1"/>
  <c r="AY2438" i="1"/>
  <c r="AY2439" i="1"/>
  <c r="AY2440" i="1"/>
  <c r="AY2441" i="1"/>
  <c r="AY2442" i="1"/>
  <c r="AY2443" i="1"/>
  <c r="AY2444" i="1"/>
  <c r="AY2445" i="1"/>
  <c r="AY2446" i="1"/>
  <c r="AY2447" i="1"/>
  <c r="AY2448" i="1"/>
  <c r="AY2449" i="1"/>
  <c r="AY2450" i="1"/>
  <c r="AY2451" i="1"/>
  <c r="AY2452" i="1"/>
  <c r="AY2453" i="1"/>
  <c r="AY2454" i="1"/>
  <c r="AY2455" i="1"/>
  <c r="AY2456" i="1"/>
  <c r="AY2457" i="1"/>
  <c r="AY2458" i="1"/>
  <c r="AY2459" i="1"/>
  <c r="AY2460" i="1"/>
  <c r="AY2461" i="1"/>
  <c r="AY2462" i="1"/>
  <c r="AY2463" i="1"/>
  <c r="AY2464" i="1"/>
  <c r="AY2465" i="1"/>
  <c r="AY2466" i="1"/>
  <c r="AY2467" i="1"/>
  <c r="AY2468" i="1"/>
  <c r="AY2469" i="1"/>
  <c r="AY2470" i="1"/>
  <c r="AY2471" i="1"/>
  <c r="AY2472" i="1"/>
  <c r="AY2473" i="1"/>
  <c r="AY2474" i="1"/>
  <c r="AY2475" i="1"/>
  <c r="AY2476" i="1"/>
  <c r="AY2477" i="1"/>
  <c r="AY2478" i="1"/>
  <c r="AY2479" i="1"/>
  <c r="AY2480" i="1"/>
  <c r="AY2481" i="1"/>
  <c r="AY2482" i="1"/>
  <c r="AY2483" i="1"/>
  <c r="AY2484" i="1"/>
  <c r="AY2485" i="1"/>
  <c r="AY2486" i="1"/>
  <c r="AY2487" i="1"/>
  <c r="AY2488" i="1"/>
  <c r="AY2489" i="1"/>
  <c r="AY2490" i="1"/>
  <c r="AY2491" i="1"/>
  <c r="AY2492" i="1"/>
  <c r="AY2493" i="1"/>
  <c r="AY2494" i="1"/>
  <c r="AY2495" i="1"/>
  <c r="AY2496" i="1"/>
  <c r="AY2497" i="1"/>
  <c r="AY2498" i="1"/>
  <c r="AY2499" i="1"/>
  <c r="AY2500" i="1"/>
  <c r="AY2501" i="1"/>
  <c r="AY2502" i="1"/>
  <c r="AY2503" i="1"/>
  <c r="AY2504" i="1"/>
  <c r="AY2505" i="1"/>
  <c r="AY2506" i="1"/>
  <c r="AY2507" i="1"/>
  <c r="AY2508" i="1"/>
  <c r="AY2509" i="1"/>
  <c r="AY2510" i="1"/>
  <c r="AY2511" i="1"/>
  <c r="AY2512" i="1"/>
  <c r="AY2513" i="1"/>
  <c r="AY2514" i="1"/>
  <c r="AY2515" i="1"/>
  <c r="AY2516" i="1"/>
  <c r="AY2517" i="1"/>
  <c r="AY2518" i="1"/>
  <c r="AY2519" i="1"/>
  <c r="AY2520" i="1"/>
  <c r="AY2521" i="1"/>
  <c r="AY2522" i="1"/>
  <c r="AY2523" i="1"/>
  <c r="AY2524" i="1"/>
  <c r="AY2525" i="1"/>
  <c r="AY2526" i="1"/>
  <c r="AY2527" i="1"/>
  <c r="AY2528" i="1"/>
  <c r="AY2529" i="1"/>
  <c r="AY2530" i="1"/>
  <c r="AY2531" i="1"/>
  <c r="AY2532" i="1"/>
  <c r="AY2533" i="1"/>
  <c r="AY2534" i="1"/>
  <c r="AY2535" i="1"/>
  <c r="AY2536" i="1"/>
  <c r="AY2537" i="1"/>
  <c r="AY2538" i="1"/>
  <c r="AY2539" i="1"/>
  <c r="AY2540" i="1"/>
  <c r="AY2541" i="1"/>
  <c r="AY2542" i="1"/>
  <c r="AY2543" i="1"/>
  <c r="AY2544" i="1"/>
  <c r="AY2545" i="1"/>
  <c r="AY2546" i="1"/>
  <c r="AY2547" i="1"/>
  <c r="AY2548" i="1"/>
  <c r="AY2549" i="1"/>
  <c r="AY2550" i="1"/>
  <c r="AY2551" i="1"/>
  <c r="AY2552" i="1"/>
  <c r="AY2553" i="1"/>
  <c r="AY2554" i="1"/>
  <c r="AY2555" i="1"/>
  <c r="AY2556" i="1"/>
  <c r="AY2557" i="1"/>
  <c r="AY2558" i="1"/>
  <c r="AY2559" i="1"/>
  <c r="AY2560" i="1"/>
  <c r="AY2561" i="1"/>
  <c r="AY2562" i="1"/>
  <c r="AY2563" i="1"/>
  <c r="AY2564" i="1"/>
  <c r="AY2565" i="1"/>
  <c r="AY2566" i="1"/>
  <c r="AY2567" i="1"/>
  <c r="AY2568" i="1"/>
  <c r="AY2569" i="1"/>
  <c r="AY2570" i="1"/>
  <c r="AY2571" i="1"/>
  <c r="AY2572" i="1"/>
  <c r="AY2573" i="1"/>
  <c r="AY2574" i="1"/>
  <c r="AY2575" i="1"/>
  <c r="AY2576" i="1"/>
  <c r="AY2577" i="1"/>
  <c r="AY2578" i="1"/>
  <c r="AY2579" i="1"/>
  <c r="AY2580" i="1"/>
  <c r="AY2581" i="1"/>
  <c r="AY2582" i="1"/>
  <c r="AY2583" i="1"/>
  <c r="AY2584" i="1"/>
  <c r="AY2585" i="1"/>
  <c r="AY2586" i="1"/>
  <c r="AY2587" i="1"/>
  <c r="AY2588" i="1"/>
  <c r="AY2589" i="1"/>
  <c r="AY2590" i="1"/>
  <c r="AY2591" i="1"/>
  <c r="AY2592" i="1"/>
  <c r="AY2593" i="1"/>
  <c r="AY2594" i="1"/>
  <c r="AY2595" i="1"/>
  <c r="AY2596" i="1"/>
  <c r="AY2597" i="1"/>
  <c r="AY2598" i="1"/>
  <c r="AY2599" i="1"/>
  <c r="AY2600" i="1"/>
  <c r="AY2601" i="1"/>
  <c r="AY2602" i="1"/>
  <c r="AY2603" i="1"/>
  <c r="AY2604" i="1"/>
  <c r="AY2605" i="1"/>
  <c r="AY2606" i="1"/>
  <c r="AY2607" i="1"/>
  <c r="AY2608" i="1"/>
  <c r="AY2609" i="1"/>
  <c r="AY2610" i="1"/>
  <c r="AY2611" i="1"/>
  <c r="AY2612" i="1"/>
  <c r="AY2613" i="1"/>
  <c r="AY2614" i="1"/>
  <c r="AY2615" i="1"/>
  <c r="AY2616" i="1"/>
  <c r="AY2617" i="1"/>
  <c r="AY2618" i="1"/>
  <c r="AY2619" i="1"/>
  <c r="AY2620" i="1"/>
  <c r="AY2621" i="1"/>
  <c r="AY2622" i="1"/>
  <c r="AY2623" i="1"/>
  <c r="AY2624" i="1"/>
  <c r="AY2625" i="1"/>
  <c r="AY2626" i="1"/>
  <c r="AY2627" i="1"/>
  <c r="AY2628" i="1"/>
  <c r="AY2629" i="1"/>
  <c r="AY2630" i="1"/>
  <c r="AY2631" i="1"/>
  <c r="AY2632" i="1"/>
  <c r="AY2633" i="1"/>
  <c r="AY2634" i="1"/>
  <c r="AY2635" i="1"/>
  <c r="AY2636" i="1"/>
  <c r="AY2637" i="1"/>
  <c r="AY2638" i="1"/>
  <c r="AY2639" i="1"/>
  <c r="AY2640" i="1"/>
  <c r="AY2641" i="1"/>
  <c r="AY2642" i="1"/>
  <c r="AY2643" i="1"/>
  <c r="AY2644" i="1"/>
  <c r="AY2645" i="1"/>
  <c r="AY2646" i="1"/>
  <c r="AY2647" i="1"/>
  <c r="AY2648" i="1"/>
  <c r="AY2649" i="1"/>
  <c r="AY2650" i="1"/>
  <c r="AY2651" i="1"/>
  <c r="AY2652" i="1"/>
  <c r="AY2653" i="1"/>
  <c r="AY2654" i="1"/>
  <c r="AY2655" i="1"/>
  <c r="AY2656" i="1"/>
  <c r="AY2657" i="1"/>
  <c r="AY2658" i="1"/>
  <c r="AY2659" i="1"/>
  <c r="AY2660" i="1"/>
  <c r="AY2661" i="1"/>
  <c r="AY2662" i="1"/>
  <c r="AY2663" i="1"/>
  <c r="AY2664" i="1"/>
  <c r="AY2665" i="1"/>
  <c r="AY2666" i="1"/>
  <c r="AY2667" i="1"/>
  <c r="AY2668" i="1"/>
  <c r="AY2669" i="1"/>
  <c r="AY2670" i="1"/>
  <c r="AY2671" i="1"/>
  <c r="AY2672" i="1"/>
  <c r="AY2673" i="1"/>
  <c r="AY2674" i="1"/>
  <c r="AY2675" i="1"/>
  <c r="AY2676" i="1"/>
  <c r="AY2677" i="1"/>
  <c r="AY2678" i="1"/>
  <c r="AY2679" i="1"/>
  <c r="AY2680" i="1"/>
  <c r="AY2681" i="1"/>
  <c r="AY2682" i="1"/>
  <c r="AY2683" i="1"/>
  <c r="AY2684" i="1"/>
  <c r="AY2685" i="1"/>
  <c r="AY2686" i="1"/>
  <c r="AY2687" i="1"/>
  <c r="AY2688" i="1"/>
  <c r="AY2689" i="1"/>
  <c r="AY2690" i="1"/>
  <c r="AY2691" i="1"/>
  <c r="AY2692" i="1"/>
  <c r="AY2693" i="1"/>
  <c r="AY2694" i="1"/>
  <c r="AY2695" i="1"/>
  <c r="AY2696" i="1"/>
  <c r="AY2697" i="1"/>
  <c r="AY2698" i="1"/>
  <c r="AY2699" i="1"/>
  <c r="AY2700" i="1"/>
  <c r="AY2701" i="1"/>
  <c r="AY2702" i="1"/>
  <c r="AY2703" i="1"/>
  <c r="AY2704" i="1"/>
  <c r="AY2705" i="1"/>
  <c r="AY2706" i="1"/>
  <c r="AY2707" i="1"/>
  <c r="AY2708" i="1"/>
  <c r="AY2709" i="1"/>
  <c r="AY2710" i="1"/>
  <c r="AY2711" i="1"/>
  <c r="AY2712" i="1"/>
  <c r="AY2713" i="1"/>
  <c r="AY2714" i="1"/>
  <c r="AY2715" i="1"/>
  <c r="AY2716" i="1"/>
  <c r="AY2717" i="1"/>
  <c r="AY2718" i="1"/>
  <c r="AY2719" i="1"/>
  <c r="AY2720" i="1"/>
  <c r="AY2721" i="1"/>
  <c r="AY2722" i="1"/>
  <c r="AY2723" i="1"/>
  <c r="AY2724" i="1"/>
  <c r="AY2725" i="1"/>
  <c r="AY2726" i="1"/>
  <c r="AY2727" i="1"/>
  <c r="AY2728" i="1"/>
  <c r="AY2729" i="1"/>
  <c r="AY2730" i="1"/>
  <c r="AY2731" i="1"/>
  <c r="AY2732" i="1"/>
  <c r="AY2733" i="1"/>
  <c r="AY2734" i="1"/>
  <c r="AY2735" i="1"/>
  <c r="AY2736" i="1"/>
  <c r="AY2737" i="1"/>
  <c r="AY2738" i="1"/>
  <c r="AY2739" i="1"/>
  <c r="AY2740" i="1"/>
  <c r="AY2741" i="1"/>
  <c r="AY2742" i="1"/>
  <c r="AY2743" i="1"/>
  <c r="AY2744" i="1"/>
  <c r="AY2745" i="1"/>
  <c r="AY2746" i="1"/>
  <c r="AY2747" i="1"/>
  <c r="AY2748" i="1"/>
  <c r="AY2749" i="1"/>
  <c r="AY2750" i="1"/>
  <c r="AY2751" i="1"/>
  <c r="AY2752" i="1"/>
  <c r="AY2753" i="1"/>
  <c r="AY2754" i="1"/>
  <c r="AY2755" i="1"/>
  <c r="AY2756" i="1"/>
  <c r="AY2757" i="1"/>
  <c r="AY2758" i="1"/>
  <c r="AY2759" i="1"/>
  <c r="AY2760" i="1"/>
  <c r="AY2761" i="1"/>
  <c r="AY2762" i="1"/>
  <c r="AY2763" i="1"/>
  <c r="AY2764" i="1"/>
  <c r="AY2765" i="1"/>
  <c r="AY2766" i="1"/>
  <c r="AY2767" i="1"/>
  <c r="AY2768" i="1"/>
  <c r="AY2769" i="1"/>
  <c r="AY2770" i="1"/>
  <c r="AY2771" i="1"/>
  <c r="AY2772" i="1"/>
  <c r="AY2773" i="1"/>
  <c r="AY2774" i="1"/>
  <c r="AY2775" i="1"/>
  <c r="AY2776" i="1"/>
  <c r="AY2777" i="1"/>
  <c r="AY2778" i="1"/>
  <c r="AY2779" i="1"/>
  <c r="AY2780" i="1"/>
  <c r="AY2781" i="1"/>
  <c r="AY2782" i="1"/>
  <c r="AY2783" i="1"/>
  <c r="AY2784" i="1"/>
  <c r="AY2785" i="1"/>
  <c r="AY2786" i="1"/>
  <c r="AY2787" i="1"/>
  <c r="AY2788" i="1"/>
  <c r="AY2789" i="1"/>
  <c r="AY2790" i="1"/>
  <c r="AY2791" i="1"/>
  <c r="AY2792" i="1"/>
  <c r="AY2793" i="1"/>
  <c r="AY2794" i="1"/>
  <c r="AY2795" i="1"/>
  <c r="AY2796" i="1"/>
  <c r="AY2797" i="1"/>
  <c r="AY2798" i="1"/>
  <c r="AY2799" i="1"/>
  <c r="AY2800" i="1"/>
  <c r="AY2801" i="1"/>
  <c r="AY2802" i="1"/>
  <c r="AY2803" i="1"/>
  <c r="AY2804" i="1"/>
  <c r="AY2805" i="1"/>
  <c r="AY2806" i="1"/>
  <c r="AY2807" i="1"/>
  <c r="AY2808" i="1"/>
  <c r="AY2809" i="1"/>
  <c r="AY2810" i="1"/>
  <c r="AY2811" i="1"/>
  <c r="AY2812" i="1"/>
  <c r="AY2813" i="1"/>
  <c r="AY2814" i="1"/>
  <c r="AY2815" i="1"/>
  <c r="AY2816" i="1"/>
  <c r="AY2817" i="1"/>
  <c r="AY2818" i="1"/>
  <c r="AY2819" i="1"/>
  <c r="AY2820" i="1"/>
  <c r="AY2821" i="1"/>
  <c r="AY2822" i="1"/>
  <c r="AY2823" i="1"/>
  <c r="AY2824" i="1"/>
  <c r="AY2825" i="1"/>
  <c r="AY2826" i="1"/>
  <c r="AY2827" i="1"/>
  <c r="AY2828" i="1"/>
  <c r="AY2829" i="1"/>
  <c r="AY2830" i="1"/>
  <c r="AY2831" i="1"/>
  <c r="AY2832" i="1"/>
  <c r="AY2833" i="1"/>
  <c r="AY2834" i="1"/>
  <c r="AY2835" i="1"/>
  <c r="AY2836" i="1"/>
  <c r="AY2837" i="1"/>
  <c r="AY2838" i="1"/>
  <c r="AY2839" i="1"/>
  <c r="AY2840" i="1"/>
  <c r="AY2841" i="1"/>
  <c r="AY2842" i="1"/>
  <c r="AY2843" i="1"/>
  <c r="AY2844" i="1"/>
  <c r="AY2845" i="1"/>
  <c r="AY2846" i="1"/>
  <c r="AY2847" i="1"/>
  <c r="AY2848" i="1"/>
  <c r="AY2849" i="1"/>
  <c r="AY2850" i="1"/>
  <c r="AY2851" i="1"/>
  <c r="AY2852" i="1"/>
  <c r="AY2853" i="1"/>
  <c r="AY2854" i="1"/>
  <c r="AY2855" i="1"/>
  <c r="AY2856" i="1"/>
  <c r="AY2857" i="1"/>
  <c r="AY2858" i="1"/>
  <c r="AY2859" i="1"/>
  <c r="AY2860" i="1"/>
  <c r="AY2861" i="1"/>
  <c r="AY2862" i="1"/>
  <c r="AY2863" i="1"/>
  <c r="AY2864" i="1"/>
  <c r="AY2865" i="1"/>
  <c r="AY2866" i="1"/>
  <c r="AY2867" i="1"/>
  <c r="AY2868" i="1"/>
  <c r="AY2869" i="1"/>
  <c r="AY2870" i="1"/>
  <c r="AY2871" i="1"/>
  <c r="AY2872" i="1"/>
  <c r="AY2873" i="1"/>
  <c r="AY2874" i="1"/>
  <c r="AY2875" i="1"/>
  <c r="AY2876" i="1"/>
  <c r="AY2877" i="1"/>
  <c r="AY2878" i="1"/>
  <c r="AY2879" i="1"/>
  <c r="AY2880" i="1"/>
  <c r="AY2881" i="1"/>
  <c r="AY2882" i="1"/>
  <c r="AY2883" i="1"/>
  <c r="AY2884" i="1"/>
  <c r="AY2885" i="1"/>
  <c r="AY2886" i="1"/>
  <c r="AY2887" i="1"/>
  <c r="AY2888" i="1"/>
  <c r="AY2889" i="1"/>
  <c r="AY2890" i="1"/>
  <c r="AY2891" i="1"/>
  <c r="AY2892" i="1"/>
  <c r="AY2893" i="1"/>
  <c r="AY2894" i="1"/>
  <c r="AY2895" i="1"/>
  <c r="AY2896" i="1"/>
  <c r="AY2897" i="1"/>
  <c r="AY2898" i="1"/>
  <c r="AY2899" i="1"/>
  <c r="AY2900" i="1"/>
  <c r="AY2901" i="1"/>
  <c r="AY2902" i="1"/>
  <c r="AY2903" i="1"/>
  <c r="AY2904" i="1"/>
  <c r="AY2905" i="1"/>
  <c r="AY2906" i="1"/>
  <c r="AY2907" i="1"/>
  <c r="AY2908" i="1"/>
  <c r="AY2909" i="1"/>
  <c r="AY2910" i="1"/>
  <c r="AY2911" i="1"/>
  <c r="AY2912" i="1"/>
  <c r="AY2913" i="1"/>
  <c r="AY2914" i="1"/>
  <c r="AY2915" i="1"/>
  <c r="AY2916" i="1"/>
  <c r="AY2917" i="1"/>
  <c r="AY2918" i="1"/>
  <c r="AY2919" i="1"/>
  <c r="AY2920" i="1"/>
  <c r="AY2921" i="1"/>
  <c r="AY2922" i="1"/>
  <c r="AY2923" i="1"/>
  <c r="AY2924" i="1"/>
  <c r="AY2925" i="1"/>
  <c r="AY2926" i="1"/>
  <c r="AY2927" i="1"/>
  <c r="AY2928" i="1"/>
  <c r="AY2929" i="1"/>
  <c r="AY2930" i="1"/>
  <c r="AY2931" i="1"/>
  <c r="AY2932" i="1"/>
  <c r="AY2933" i="1"/>
  <c r="AY2934" i="1"/>
  <c r="AY2935" i="1"/>
  <c r="AY2936" i="1"/>
  <c r="AY2937" i="1"/>
  <c r="AY2938" i="1"/>
  <c r="AY2939" i="1"/>
  <c r="AY2940" i="1"/>
  <c r="AY2941" i="1"/>
  <c r="AY2942" i="1"/>
  <c r="AY2943" i="1"/>
  <c r="AY2944" i="1"/>
  <c r="AY2945" i="1"/>
  <c r="AY2946" i="1"/>
  <c r="AY2947" i="1"/>
  <c r="AY2948" i="1"/>
  <c r="AY2949" i="1"/>
  <c r="AY2950" i="1"/>
  <c r="AY2951" i="1"/>
  <c r="AY2952" i="1"/>
  <c r="AY2953" i="1"/>
  <c r="AY2954" i="1"/>
  <c r="AY2955" i="1"/>
  <c r="AY2956" i="1"/>
  <c r="AY2957" i="1"/>
  <c r="AY2958" i="1"/>
  <c r="AY2959" i="1"/>
  <c r="AY2960" i="1"/>
  <c r="AY2961" i="1"/>
  <c r="AY2962" i="1"/>
  <c r="AY2963" i="1"/>
  <c r="AY2964" i="1"/>
  <c r="AY2965" i="1"/>
  <c r="AY2966" i="1"/>
  <c r="AY2967" i="1"/>
  <c r="AY2968" i="1"/>
  <c r="AY2969" i="1"/>
  <c r="AY2970" i="1"/>
  <c r="AY2971" i="1"/>
  <c r="AY2972" i="1"/>
  <c r="AY2973" i="1"/>
  <c r="AY2974" i="1"/>
  <c r="AY2975" i="1"/>
  <c r="AY2976" i="1"/>
  <c r="AY2977" i="1"/>
  <c r="AY2978" i="1"/>
  <c r="AY2979" i="1"/>
  <c r="AY2980" i="1"/>
  <c r="AY2981" i="1"/>
  <c r="AY2982" i="1"/>
  <c r="AY2983" i="1"/>
  <c r="AY2984" i="1"/>
  <c r="AY2985" i="1"/>
  <c r="AY2986" i="1"/>
  <c r="AY2987" i="1"/>
  <c r="AY2988" i="1"/>
  <c r="AY2989" i="1"/>
  <c r="AY2990" i="1"/>
  <c r="AY2991" i="1"/>
  <c r="AY2992" i="1"/>
  <c r="AY2993" i="1"/>
  <c r="AY2994" i="1"/>
  <c r="AY2995" i="1"/>
  <c r="AY2996" i="1"/>
  <c r="AY2997" i="1"/>
  <c r="AY2998" i="1"/>
  <c r="AY2999" i="1"/>
  <c r="AY3000" i="1"/>
  <c r="AY3001" i="1"/>
  <c r="AY3002" i="1"/>
  <c r="AY3003" i="1"/>
  <c r="AY3004" i="1"/>
  <c r="AY3005" i="1"/>
  <c r="AY3006" i="1"/>
  <c r="AY3007" i="1"/>
  <c r="AY3008" i="1"/>
  <c r="AY3009" i="1"/>
  <c r="AY3010" i="1"/>
  <c r="AY3011" i="1"/>
  <c r="AY3012" i="1"/>
  <c r="AY3013" i="1"/>
  <c r="AY3014" i="1"/>
  <c r="AY3015" i="1"/>
  <c r="AY3016" i="1"/>
  <c r="AY3017" i="1"/>
  <c r="AY3018" i="1"/>
  <c r="AY3019" i="1"/>
  <c r="AY3020" i="1"/>
  <c r="AY3021" i="1"/>
  <c r="AY3022" i="1"/>
  <c r="AY3023" i="1"/>
  <c r="AY3024" i="1"/>
  <c r="AY3025" i="1"/>
  <c r="AY3026" i="1"/>
  <c r="AY3027" i="1"/>
  <c r="AY3028" i="1"/>
  <c r="AY3029" i="1"/>
  <c r="AY3030" i="1"/>
  <c r="AY3031" i="1"/>
  <c r="AY3032" i="1"/>
  <c r="AY3033" i="1"/>
  <c r="AY3034" i="1"/>
  <c r="AY3035" i="1"/>
  <c r="AY3036" i="1"/>
  <c r="AY3037" i="1"/>
  <c r="AY3038" i="1"/>
  <c r="AY3039" i="1"/>
  <c r="AY3040" i="1"/>
  <c r="AY3041" i="1"/>
  <c r="AY3042" i="1"/>
  <c r="AY3043" i="1"/>
  <c r="AY3044" i="1"/>
  <c r="AY3045" i="1"/>
  <c r="AY3046" i="1"/>
  <c r="AY3047" i="1"/>
  <c r="AY3048" i="1"/>
  <c r="AY3049" i="1"/>
  <c r="AY3050" i="1"/>
  <c r="AY3051" i="1"/>
  <c r="AY3052" i="1"/>
  <c r="AY3053" i="1"/>
  <c r="AY3054" i="1"/>
  <c r="AY3055" i="1"/>
  <c r="AY3056" i="1"/>
  <c r="AY3057" i="1"/>
  <c r="AY3058" i="1"/>
  <c r="AY3059" i="1"/>
  <c r="AY3060" i="1"/>
  <c r="AY3061" i="1"/>
  <c r="AY3062" i="1"/>
  <c r="AY3063" i="1"/>
  <c r="AY3064" i="1"/>
  <c r="AY3065" i="1"/>
  <c r="AY3066" i="1"/>
  <c r="AY3067" i="1"/>
  <c r="AY3068" i="1"/>
  <c r="AY3069" i="1"/>
  <c r="AY3070" i="1"/>
  <c r="AY3071" i="1"/>
  <c r="AY3072" i="1"/>
  <c r="AY3073" i="1"/>
  <c r="AY3074" i="1"/>
  <c r="AY3075" i="1"/>
  <c r="AY3076" i="1"/>
  <c r="AY3077" i="1"/>
  <c r="AY3078" i="1"/>
  <c r="AY3079" i="1"/>
  <c r="AY3080" i="1"/>
  <c r="AY3081" i="1"/>
  <c r="AY3082" i="1"/>
  <c r="AY3083" i="1"/>
  <c r="AY3084" i="1"/>
  <c r="AY3085" i="1"/>
  <c r="AY3086" i="1"/>
  <c r="AY3087" i="1"/>
  <c r="AY3088" i="1"/>
  <c r="AY3089" i="1"/>
  <c r="AY3090" i="1"/>
  <c r="AY3091" i="1"/>
  <c r="AY3092" i="1"/>
  <c r="AY3093" i="1"/>
  <c r="AY3094" i="1"/>
  <c r="AY3095" i="1"/>
  <c r="AY3096" i="1"/>
  <c r="AY3097" i="1"/>
  <c r="AY3098" i="1"/>
  <c r="AY3099" i="1"/>
  <c r="AY3100" i="1"/>
  <c r="AY3101" i="1"/>
  <c r="AY3102" i="1"/>
  <c r="AY3103" i="1"/>
  <c r="AY3104" i="1"/>
  <c r="AY3105" i="1"/>
  <c r="AY3106" i="1"/>
  <c r="AY3107" i="1"/>
  <c r="AY3108" i="1"/>
  <c r="AY3109" i="1"/>
  <c r="AY3110" i="1"/>
  <c r="AY3111" i="1"/>
  <c r="AY3112" i="1"/>
  <c r="AY3113" i="1"/>
  <c r="AY3114" i="1"/>
  <c r="AY3115" i="1"/>
  <c r="AY3116" i="1"/>
  <c r="AY3117" i="1"/>
  <c r="AY3118" i="1"/>
  <c r="AY3119" i="1"/>
  <c r="AY3120" i="1"/>
  <c r="AY3121" i="1"/>
  <c r="AY3122" i="1"/>
  <c r="AY3123" i="1"/>
  <c r="AY3124" i="1"/>
  <c r="AY3125" i="1"/>
  <c r="AY3126" i="1"/>
  <c r="AY3127" i="1"/>
  <c r="AY3128" i="1"/>
  <c r="AY3129" i="1"/>
  <c r="AY3130" i="1"/>
  <c r="AY3131" i="1"/>
  <c r="AY3132" i="1"/>
  <c r="AY3133" i="1"/>
  <c r="AY3134" i="1"/>
  <c r="AY3135" i="1"/>
  <c r="AY3136" i="1"/>
  <c r="AY3137" i="1"/>
  <c r="AY3138" i="1"/>
  <c r="AY3139" i="1"/>
  <c r="AY3140" i="1"/>
  <c r="AY3141" i="1"/>
  <c r="AY3142" i="1"/>
  <c r="AY3143" i="1"/>
  <c r="AY3144" i="1"/>
  <c r="AY3145" i="1"/>
  <c r="AY3146" i="1"/>
  <c r="AY3147" i="1"/>
  <c r="AY3148" i="1"/>
  <c r="AY3149" i="1"/>
  <c r="AY3150" i="1"/>
  <c r="AY3151" i="1"/>
  <c r="AY3152" i="1"/>
  <c r="AY3153" i="1"/>
  <c r="AY3154" i="1"/>
  <c r="AY3155" i="1"/>
  <c r="AY3156" i="1"/>
  <c r="AY3157" i="1"/>
  <c r="AY3158" i="1"/>
  <c r="AY3159" i="1"/>
  <c r="AY3160" i="1"/>
  <c r="AY3161" i="1"/>
  <c r="AY3162" i="1"/>
  <c r="AY3163" i="1"/>
  <c r="AY3164" i="1"/>
  <c r="AY3165" i="1"/>
  <c r="AY3166" i="1"/>
  <c r="AY3167" i="1"/>
  <c r="AY3168" i="1"/>
  <c r="AY3169" i="1"/>
  <c r="AY3170" i="1"/>
  <c r="AY3171" i="1"/>
  <c r="AY3172" i="1"/>
  <c r="AY3173" i="1"/>
  <c r="AY3174" i="1"/>
  <c r="AY3175" i="1"/>
  <c r="AY3176" i="1"/>
  <c r="AY3177" i="1"/>
  <c r="AY3178" i="1"/>
  <c r="AY3179" i="1"/>
  <c r="AY3180" i="1"/>
  <c r="AY3181" i="1"/>
  <c r="AY3182" i="1"/>
  <c r="AY3183" i="1"/>
  <c r="AY3184" i="1"/>
  <c r="AY3185" i="1"/>
  <c r="AY3186" i="1"/>
  <c r="AY3187" i="1"/>
  <c r="AY3188" i="1"/>
  <c r="AY3189" i="1"/>
  <c r="AY3190" i="1"/>
  <c r="AY3191" i="1"/>
  <c r="AY3192" i="1"/>
  <c r="AY3193" i="1"/>
  <c r="AY3194" i="1"/>
  <c r="AY3195" i="1"/>
  <c r="AY3196" i="1"/>
  <c r="AY3197" i="1"/>
  <c r="AY3198" i="1"/>
  <c r="AY3199" i="1"/>
  <c r="AY3200" i="1"/>
  <c r="AY3201" i="1"/>
  <c r="AY3202" i="1"/>
  <c r="AY3203" i="1"/>
  <c r="AY3204" i="1"/>
  <c r="AY3205" i="1"/>
  <c r="AY3206" i="1"/>
  <c r="AY3207" i="1"/>
  <c r="AY3208" i="1"/>
  <c r="AY3209" i="1"/>
  <c r="AY3210" i="1"/>
  <c r="AY3211" i="1"/>
  <c r="AY3212" i="1"/>
  <c r="AY3213" i="1"/>
  <c r="AY3214" i="1"/>
  <c r="AY3215" i="1"/>
  <c r="AY3216" i="1"/>
  <c r="AY3217" i="1"/>
  <c r="AY3218" i="1"/>
  <c r="AY3219" i="1"/>
  <c r="AY3220" i="1"/>
  <c r="AY3221" i="1"/>
  <c r="AY3222" i="1"/>
  <c r="AY3223" i="1"/>
  <c r="AY3224" i="1"/>
  <c r="AY3225" i="1"/>
  <c r="AY3226" i="1"/>
  <c r="AY3227" i="1"/>
  <c r="AY3228" i="1"/>
  <c r="AY3229" i="1"/>
  <c r="AY3230" i="1"/>
  <c r="AY3231" i="1"/>
  <c r="AY3232" i="1"/>
  <c r="AY3233" i="1"/>
  <c r="AY3234" i="1"/>
  <c r="AY3235" i="1"/>
  <c r="AY3236" i="1"/>
  <c r="AY3237" i="1"/>
  <c r="AY3238" i="1"/>
  <c r="AY3239" i="1"/>
  <c r="AY3240" i="1"/>
  <c r="AY3241" i="1"/>
  <c r="AY3242" i="1"/>
  <c r="AY3243" i="1"/>
  <c r="AY3244" i="1"/>
  <c r="AY3245" i="1"/>
  <c r="AY3246" i="1"/>
  <c r="AY3247" i="1"/>
  <c r="AY3248" i="1"/>
  <c r="AY3249" i="1"/>
  <c r="AY3250" i="1"/>
  <c r="AY3251" i="1"/>
  <c r="AY3252" i="1"/>
  <c r="AY3253" i="1"/>
  <c r="AY3254" i="1"/>
  <c r="AY3255" i="1"/>
  <c r="AY3256" i="1"/>
  <c r="AY3257" i="1"/>
  <c r="AY3258" i="1"/>
  <c r="AY3259" i="1"/>
  <c r="AY3260" i="1"/>
  <c r="AY3261" i="1"/>
  <c r="AY3262" i="1"/>
  <c r="AY3263" i="1"/>
  <c r="AY3264" i="1"/>
  <c r="AY3265" i="1"/>
  <c r="AY3266" i="1"/>
  <c r="AY3267" i="1"/>
  <c r="AY3268" i="1"/>
  <c r="AY3269" i="1"/>
  <c r="AY3270" i="1"/>
  <c r="AY3271" i="1"/>
  <c r="AY3272" i="1"/>
  <c r="AY3273" i="1"/>
  <c r="AY3274" i="1"/>
  <c r="AY3275" i="1"/>
  <c r="AY3276" i="1"/>
  <c r="AY3277" i="1"/>
  <c r="AY3278" i="1"/>
  <c r="AY3279" i="1"/>
  <c r="AY3280" i="1"/>
  <c r="AY3281" i="1"/>
  <c r="AY3282" i="1"/>
  <c r="AY3283" i="1"/>
  <c r="AY3284" i="1"/>
  <c r="AY3285" i="1"/>
  <c r="AY3286" i="1"/>
  <c r="AY3287" i="1"/>
  <c r="AY3288" i="1"/>
  <c r="AY3289" i="1"/>
  <c r="AY3290" i="1"/>
  <c r="AY3291" i="1"/>
  <c r="AY3292" i="1"/>
  <c r="AY3293" i="1"/>
  <c r="AY3294" i="1"/>
  <c r="AY3295" i="1"/>
  <c r="AY3296" i="1"/>
  <c r="AY3297" i="1"/>
  <c r="AY3298" i="1"/>
  <c r="AY3299" i="1"/>
  <c r="AY3300" i="1"/>
  <c r="AY3301" i="1"/>
  <c r="AY3302" i="1"/>
  <c r="AY3303" i="1"/>
  <c r="AY3304" i="1"/>
  <c r="AY3305" i="1"/>
  <c r="AY3306" i="1"/>
  <c r="AY3307" i="1"/>
  <c r="AY3308" i="1"/>
  <c r="AY3309" i="1"/>
  <c r="AY3310" i="1"/>
  <c r="AY3311" i="1"/>
  <c r="AY3312" i="1"/>
  <c r="AY3313" i="1"/>
  <c r="AY3314" i="1"/>
  <c r="AY3315" i="1"/>
  <c r="AY3316" i="1"/>
  <c r="AY3317" i="1"/>
  <c r="AY3318" i="1"/>
  <c r="AY3319" i="1"/>
  <c r="AY3320" i="1"/>
  <c r="AY3321" i="1"/>
  <c r="AY3322" i="1"/>
  <c r="AY3323" i="1"/>
  <c r="AY3324" i="1"/>
  <c r="AY3325" i="1"/>
  <c r="AY3326" i="1"/>
  <c r="AY3327" i="1"/>
  <c r="AY3328" i="1"/>
  <c r="AY3329" i="1"/>
  <c r="AY3330" i="1"/>
  <c r="AY3331" i="1"/>
  <c r="AY3332" i="1"/>
  <c r="AY3333" i="1"/>
  <c r="AY3334" i="1"/>
  <c r="AY3335" i="1"/>
  <c r="AY3336" i="1"/>
  <c r="AY3337" i="1"/>
  <c r="AY3338" i="1"/>
  <c r="AY3339" i="1"/>
  <c r="AY3340" i="1"/>
  <c r="AY3341" i="1"/>
  <c r="AY3342" i="1"/>
  <c r="AY3343" i="1"/>
  <c r="AY3344" i="1"/>
  <c r="AY3345" i="1"/>
  <c r="AY3346" i="1"/>
  <c r="AY3347" i="1"/>
  <c r="AY3348" i="1"/>
  <c r="AY3349" i="1"/>
  <c r="AY3350" i="1"/>
  <c r="AY3351" i="1"/>
  <c r="AY3352" i="1"/>
  <c r="AY3353" i="1"/>
  <c r="AY3354" i="1"/>
  <c r="AY3355" i="1"/>
  <c r="AY3356" i="1"/>
  <c r="AY3357" i="1"/>
  <c r="AY3358" i="1"/>
  <c r="AY3359" i="1"/>
  <c r="AY3360" i="1"/>
  <c r="AY3361" i="1"/>
  <c r="AY3362" i="1"/>
  <c r="AY3363" i="1"/>
  <c r="AY3364" i="1"/>
  <c r="AY3365" i="1"/>
  <c r="AY3366" i="1"/>
  <c r="AY3367" i="1"/>
  <c r="AY3368" i="1"/>
  <c r="AY3369" i="1"/>
  <c r="AY3370" i="1"/>
  <c r="AY3371" i="1"/>
  <c r="AY3372" i="1"/>
  <c r="AY3373" i="1"/>
  <c r="AY3374" i="1"/>
  <c r="AY3375" i="1"/>
  <c r="AY3376" i="1"/>
  <c r="AY3377" i="1"/>
  <c r="AY3378" i="1"/>
  <c r="AY3379" i="1"/>
  <c r="AY3380" i="1"/>
  <c r="AY3381" i="1"/>
  <c r="AY3382" i="1"/>
  <c r="AY3383" i="1"/>
  <c r="AY3384" i="1"/>
  <c r="AY3385" i="1"/>
  <c r="AY3386" i="1"/>
  <c r="AY3387" i="1"/>
  <c r="AY3388" i="1"/>
  <c r="AY3389" i="1"/>
  <c r="AY3390" i="1"/>
  <c r="AY3391" i="1"/>
  <c r="AY3392" i="1"/>
  <c r="AY3393" i="1"/>
  <c r="AY3394" i="1"/>
  <c r="AY3395" i="1"/>
  <c r="AY3396" i="1"/>
  <c r="AY3397" i="1"/>
  <c r="AY3398" i="1"/>
  <c r="AY3399" i="1"/>
  <c r="AY3400" i="1"/>
  <c r="AY3401" i="1"/>
  <c r="AY3402" i="1"/>
  <c r="AY3403" i="1"/>
  <c r="AY3404" i="1"/>
  <c r="AY3405" i="1"/>
  <c r="AY3406" i="1"/>
  <c r="AY3407" i="1"/>
  <c r="AY3408" i="1"/>
  <c r="AY3409" i="1"/>
  <c r="AY3410" i="1"/>
  <c r="AY3411" i="1"/>
  <c r="AY3412" i="1"/>
  <c r="AY3413" i="1"/>
  <c r="AY3414" i="1"/>
  <c r="AY3415" i="1"/>
  <c r="AY3416" i="1"/>
  <c r="AY3417" i="1"/>
  <c r="AY3418" i="1"/>
  <c r="AY3419" i="1"/>
  <c r="AY3420" i="1"/>
  <c r="AY3421" i="1"/>
  <c r="AY3422" i="1"/>
  <c r="AY3423" i="1"/>
  <c r="AY3424" i="1"/>
  <c r="AY3425" i="1"/>
  <c r="AY3426" i="1"/>
  <c r="AY3427" i="1"/>
  <c r="AY3428" i="1"/>
  <c r="AY3429" i="1"/>
  <c r="AY3430" i="1"/>
  <c r="AY3431" i="1"/>
  <c r="AY3432" i="1"/>
  <c r="AY3433" i="1"/>
  <c r="AY3434" i="1"/>
  <c r="AY3435" i="1"/>
  <c r="AY3436" i="1"/>
  <c r="AY3437" i="1"/>
  <c r="AY3438" i="1"/>
  <c r="AY3439" i="1"/>
  <c r="AY3440" i="1"/>
  <c r="AY3441" i="1"/>
  <c r="AY3442" i="1"/>
  <c r="AY3443" i="1"/>
  <c r="AY3444" i="1"/>
  <c r="AY3445" i="1"/>
  <c r="AY3446" i="1"/>
  <c r="AY3447" i="1"/>
  <c r="AY3448" i="1"/>
  <c r="AY3449" i="1"/>
  <c r="AY3450" i="1"/>
  <c r="AY3451" i="1"/>
  <c r="AY3452" i="1"/>
  <c r="AY3453" i="1"/>
  <c r="AY3454" i="1"/>
  <c r="AY3455" i="1"/>
  <c r="AY3456" i="1"/>
  <c r="AY3457" i="1"/>
  <c r="AY3458" i="1"/>
  <c r="AY3459" i="1"/>
  <c r="AY3460" i="1"/>
  <c r="AY3461" i="1"/>
  <c r="AY3462" i="1"/>
  <c r="AY3463" i="1"/>
  <c r="AY3464" i="1"/>
  <c r="AY3465" i="1"/>
  <c r="AY3466" i="1"/>
  <c r="AY3467" i="1"/>
  <c r="AY3468" i="1"/>
  <c r="AY3469" i="1"/>
  <c r="AY3470" i="1"/>
  <c r="AY3471" i="1"/>
  <c r="AY3472" i="1"/>
  <c r="AY3473" i="1"/>
  <c r="AY3474" i="1"/>
  <c r="AY3475" i="1"/>
  <c r="AY3476" i="1"/>
  <c r="AY3477" i="1"/>
  <c r="AY3478" i="1"/>
  <c r="AY3479" i="1"/>
  <c r="AY3480" i="1"/>
  <c r="AY3481" i="1"/>
  <c r="AY3482" i="1"/>
  <c r="AY3483" i="1"/>
  <c r="AY3484" i="1"/>
  <c r="AY3485" i="1"/>
  <c r="AY3486" i="1"/>
  <c r="AY3487" i="1"/>
  <c r="AY3488" i="1"/>
  <c r="AY3489" i="1"/>
  <c r="AY3490" i="1"/>
  <c r="AY3491" i="1"/>
  <c r="AY3492" i="1"/>
  <c r="AY3493" i="1"/>
  <c r="AY3494" i="1"/>
  <c r="AY3495" i="1"/>
  <c r="AY3496" i="1"/>
  <c r="AY3497" i="1"/>
  <c r="AY3498" i="1"/>
  <c r="AY3499" i="1"/>
  <c r="AY3500" i="1"/>
  <c r="AY3501" i="1"/>
  <c r="AY3502" i="1"/>
  <c r="AY3503" i="1"/>
  <c r="AY3504" i="1"/>
  <c r="AY3505" i="1"/>
  <c r="AY3506" i="1"/>
  <c r="AY3507" i="1"/>
  <c r="AY3508" i="1"/>
  <c r="AY3509" i="1"/>
  <c r="AY3510" i="1"/>
  <c r="AY3511" i="1"/>
  <c r="AY3512" i="1"/>
  <c r="AY3513" i="1"/>
  <c r="AY3514" i="1"/>
  <c r="AY3515" i="1"/>
  <c r="AY3516" i="1"/>
  <c r="AY3517" i="1"/>
  <c r="AY3518" i="1"/>
  <c r="AY3519" i="1"/>
  <c r="AY3520" i="1"/>
  <c r="AY3521" i="1"/>
  <c r="AY3522" i="1"/>
  <c r="AY3523" i="1"/>
  <c r="AY3524" i="1"/>
  <c r="AY3525" i="1"/>
  <c r="AY3526" i="1"/>
  <c r="AY3527" i="1"/>
  <c r="AY3528" i="1"/>
  <c r="AY3529" i="1"/>
  <c r="AY3530" i="1"/>
  <c r="AY3531" i="1"/>
  <c r="AY3532" i="1"/>
  <c r="AY3533" i="1"/>
  <c r="AY3534" i="1"/>
  <c r="AY3535" i="1"/>
  <c r="AY3536" i="1"/>
  <c r="AY3537" i="1"/>
  <c r="AY3538" i="1"/>
  <c r="AY3539" i="1"/>
  <c r="AY3540" i="1"/>
  <c r="AY3541" i="1"/>
  <c r="AY3542" i="1"/>
  <c r="AY3543" i="1"/>
  <c r="AY3544" i="1"/>
  <c r="AY3545" i="1"/>
  <c r="AY3546" i="1"/>
  <c r="AY3547" i="1"/>
  <c r="AY3548" i="1"/>
  <c r="AY3549" i="1"/>
  <c r="AY3550" i="1"/>
  <c r="AY3551" i="1"/>
  <c r="AY3552" i="1"/>
  <c r="AY3553" i="1"/>
  <c r="AY3554" i="1"/>
  <c r="AY3555" i="1"/>
  <c r="AY3556" i="1"/>
  <c r="AY3557" i="1"/>
  <c r="AY3558" i="1"/>
  <c r="AY3559" i="1"/>
  <c r="AY3560" i="1"/>
  <c r="AY3561" i="1"/>
  <c r="AY3562" i="1"/>
  <c r="AY3563" i="1"/>
  <c r="AY3564" i="1"/>
  <c r="AY3565" i="1"/>
  <c r="AY3566" i="1"/>
  <c r="AY3567" i="1"/>
  <c r="AY3568" i="1"/>
  <c r="AY3569" i="1"/>
  <c r="AY3570" i="1"/>
  <c r="AY3571" i="1"/>
  <c r="AY3572" i="1"/>
  <c r="AY3573" i="1"/>
  <c r="AY3574" i="1"/>
  <c r="AY3575" i="1"/>
  <c r="AY3576" i="1"/>
  <c r="AY3577" i="1"/>
  <c r="AY3578" i="1"/>
  <c r="AY3579" i="1"/>
  <c r="AY3580" i="1"/>
  <c r="AY3581" i="1"/>
  <c r="AY3582" i="1"/>
  <c r="AY3583" i="1"/>
  <c r="AY3584" i="1"/>
  <c r="AY3585" i="1"/>
  <c r="AY3586" i="1"/>
  <c r="AY3587" i="1"/>
  <c r="AY3588" i="1"/>
  <c r="AY3589" i="1"/>
  <c r="AY3590" i="1"/>
  <c r="AY3591" i="1"/>
  <c r="AY3592" i="1"/>
  <c r="AY3593" i="1"/>
  <c r="AY3594" i="1"/>
  <c r="AY3595" i="1"/>
  <c r="AY3596" i="1"/>
  <c r="AY3597" i="1"/>
  <c r="AY3598" i="1"/>
  <c r="AY3599" i="1"/>
  <c r="AY3600" i="1"/>
  <c r="AY3601" i="1"/>
  <c r="AY3602" i="1"/>
  <c r="AY3603" i="1"/>
  <c r="AY3604" i="1"/>
  <c r="AY3605" i="1"/>
  <c r="AY3606" i="1"/>
  <c r="AY3607" i="1"/>
  <c r="AY3608" i="1"/>
  <c r="AY3609" i="1"/>
  <c r="AY3610" i="1"/>
  <c r="AY3611" i="1"/>
  <c r="AY3612" i="1"/>
  <c r="AY3613" i="1"/>
  <c r="AY3614" i="1"/>
  <c r="AY3615" i="1"/>
  <c r="AY3616" i="1"/>
  <c r="AY3617" i="1"/>
  <c r="AY3618" i="1"/>
  <c r="AY3619" i="1"/>
  <c r="AY3620" i="1"/>
  <c r="AY3621" i="1"/>
  <c r="AY3622" i="1"/>
  <c r="AY3623" i="1"/>
  <c r="AY3624" i="1"/>
  <c r="AY3625" i="1"/>
  <c r="AY3626" i="1"/>
  <c r="AY3627" i="1"/>
  <c r="AY3628" i="1"/>
  <c r="AY3629" i="1"/>
  <c r="AY3630" i="1"/>
  <c r="AY3631" i="1"/>
  <c r="AY3632" i="1"/>
  <c r="AY3633" i="1"/>
  <c r="AY3634" i="1"/>
  <c r="AY3635" i="1"/>
  <c r="AY3636" i="1"/>
  <c r="AY3637" i="1"/>
  <c r="AY3638" i="1"/>
  <c r="AY3639" i="1"/>
  <c r="AY3640" i="1"/>
  <c r="AY3641" i="1"/>
  <c r="AY3642" i="1"/>
  <c r="AY3643" i="1"/>
  <c r="AY3644" i="1"/>
  <c r="AY3645" i="1"/>
  <c r="AY3646" i="1"/>
  <c r="AY3647" i="1"/>
  <c r="AY3648" i="1"/>
  <c r="AY3649" i="1"/>
  <c r="AY3650" i="1"/>
  <c r="AY3651" i="1"/>
  <c r="AY3652" i="1"/>
  <c r="AY3653" i="1"/>
  <c r="AY3654" i="1"/>
  <c r="AY3655" i="1"/>
  <c r="AY3656" i="1"/>
  <c r="AY3657" i="1"/>
  <c r="AY3658" i="1"/>
  <c r="AY3659" i="1"/>
  <c r="AY3660" i="1"/>
  <c r="AY3661" i="1"/>
  <c r="AY3662" i="1"/>
  <c r="AY3663" i="1"/>
  <c r="AY3664" i="1"/>
  <c r="AY3665" i="1"/>
  <c r="AY3666" i="1"/>
  <c r="AY3667" i="1"/>
  <c r="AY3668" i="1"/>
  <c r="AY3669" i="1"/>
  <c r="AY3670" i="1"/>
  <c r="AY3671" i="1"/>
  <c r="AY3672" i="1"/>
  <c r="AY3673" i="1"/>
  <c r="AY3674" i="1"/>
  <c r="AY3675" i="1"/>
  <c r="AY3676" i="1"/>
  <c r="AY3677" i="1"/>
  <c r="AY3678" i="1"/>
  <c r="AY3679" i="1"/>
  <c r="AY3680" i="1"/>
  <c r="AY3681" i="1"/>
  <c r="AY3682" i="1"/>
  <c r="AY3683" i="1"/>
  <c r="AY3684" i="1"/>
  <c r="AY3685" i="1"/>
  <c r="AY3686" i="1"/>
  <c r="AY3687" i="1"/>
  <c r="AY3688" i="1"/>
  <c r="AY3689" i="1"/>
  <c r="AY3690" i="1"/>
  <c r="AY3691" i="1"/>
  <c r="AY3692" i="1"/>
  <c r="AY3693" i="1"/>
  <c r="AY3694" i="1"/>
  <c r="AY3695" i="1"/>
  <c r="AY3696" i="1"/>
  <c r="AY3697" i="1"/>
  <c r="AY3698" i="1"/>
  <c r="AY3699" i="1"/>
  <c r="AY3700" i="1"/>
  <c r="AY3701" i="1"/>
  <c r="AY3702" i="1"/>
  <c r="AY3703" i="1"/>
  <c r="AY3704" i="1"/>
  <c r="AY3705" i="1"/>
  <c r="AY3706" i="1"/>
  <c r="AY3707" i="1"/>
  <c r="AY3708" i="1"/>
  <c r="AY3709" i="1"/>
  <c r="AY3710" i="1"/>
  <c r="AY3711" i="1"/>
  <c r="AY3712" i="1"/>
  <c r="AY3713" i="1"/>
  <c r="AY3714" i="1"/>
  <c r="AY3715" i="1"/>
  <c r="AY3716" i="1"/>
  <c r="AY3717" i="1"/>
  <c r="AY3718" i="1"/>
  <c r="AY3719" i="1"/>
  <c r="AY3720" i="1"/>
  <c r="AY3721" i="1"/>
  <c r="AY3722" i="1"/>
  <c r="AY3723" i="1"/>
  <c r="AY3724" i="1"/>
  <c r="AY3725" i="1"/>
  <c r="AY3726" i="1"/>
  <c r="AY3727" i="1"/>
  <c r="AY3728" i="1"/>
  <c r="AY3729" i="1"/>
  <c r="AY3730" i="1"/>
  <c r="AY3731" i="1"/>
  <c r="AY3732" i="1"/>
  <c r="AY3733" i="1"/>
  <c r="AY3734" i="1"/>
  <c r="AY3735" i="1"/>
  <c r="AY3736" i="1"/>
  <c r="AY3737" i="1"/>
  <c r="AY3738" i="1"/>
  <c r="AY3739" i="1"/>
  <c r="AY3740" i="1"/>
  <c r="AY3741" i="1"/>
  <c r="AY3742" i="1"/>
  <c r="AY3743" i="1"/>
  <c r="AY3744" i="1"/>
  <c r="AY3745" i="1"/>
  <c r="AY3746" i="1"/>
  <c r="AY3747" i="1"/>
  <c r="AY3748" i="1"/>
  <c r="AY3749" i="1"/>
  <c r="AY3750" i="1"/>
  <c r="AY3751" i="1"/>
  <c r="AY3752" i="1"/>
  <c r="AY3753" i="1"/>
  <c r="AY3754" i="1"/>
  <c r="AY3755" i="1"/>
  <c r="AY3756" i="1"/>
  <c r="AY3757" i="1"/>
  <c r="AY3758" i="1"/>
  <c r="AY3759" i="1"/>
  <c r="AY3760" i="1"/>
  <c r="AY3761" i="1"/>
  <c r="AY3762" i="1"/>
  <c r="AY3763" i="1"/>
  <c r="AY3764" i="1"/>
  <c r="AY3765" i="1"/>
  <c r="AY3766" i="1"/>
  <c r="AY3767" i="1"/>
  <c r="AY3768" i="1"/>
  <c r="AY3769" i="1"/>
  <c r="AY3770" i="1"/>
  <c r="AY3771" i="1"/>
  <c r="AY3772" i="1"/>
  <c r="AY3773" i="1"/>
  <c r="AY3774" i="1"/>
  <c r="AY3775" i="1"/>
  <c r="AY3776" i="1"/>
  <c r="AY3777" i="1"/>
  <c r="AY3778" i="1"/>
  <c r="AY3779" i="1"/>
  <c r="AY3780" i="1"/>
  <c r="AY3781" i="1"/>
  <c r="AY3782" i="1"/>
  <c r="AY3783" i="1"/>
  <c r="AY3784" i="1"/>
  <c r="AY3785" i="1"/>
  <c r="AY3786" i="1"/>
  <c r="AY3787" i="1"/>
  <c r="AY3788" i="1"/>
  <c r="AY3789" i="1"/>
  <c r="AY3790" i="1"/>
  <c r="AY3791" i="1"/>
  <c r="AY3792" i="1"/>
  <c r="AY3793" i="1"/>
  <c r="AY3794" i="1"/>
  <c r="AY3795" i="1"/>
  <c r="AY3796" i="1"/>
  <c r="AY3797" i="1"/>
  <c r="AY3798" i="1"/>
  <c r="AY3799" i="1"/>
  <c r="AY3800" i="1"/>
  <c r="AY3801" i="1"/>
  <c r="AY3802" i="1"/>
  <c r="AY3803" i="1"/>
  <c r="AY3804" i="1"/>
  <c r="AY3805" i="1"/>
  <c r="AY3806" i="1"/>
  <c r="AY3807" i="1"/>
  <c r="AY3808" i="1"/>
  <c r="AY3809" i="1"/>
  <c r="AY3810" i="1"/>
  <c r="AY3811" i="1"/>
  <c r="AY3812" i="1"/>
  <c r="AY3813" i="1"/>
  <c r="AY3814" i="1"/>
  <c r="AY3815" i="1"/>
  <c r="AY3816" i="1"/>
  <c r="AY3817" i="1"/>
  <c r="AY3818" i="1"/>
  <c r="AY3819" i="1"/>
  <c r="AY3820" i="1"/>
  <c r="AY3821" i="1"/>
  <c r="AY3822" i="1"/>
  <c r="AY3823" i="1"/>
  <c r="AY3824" i="1"/>
  <c r="AY3825" i="1"/>
  <c r="AY3826" i="1"/>
  <c r="AY3827" i="1"/>
  <c r="AY3828" i="1"/>
  <c r="AY3829" i="1"/>
  <c r="AY3830" i="1"/>
  <c r="AY3831" i="1"/>
  <c r="AY3832" i="1"/>
  <c r="AY3833" i="1"/>
  <c r="AY3834" i="1"/>
  <c r="AY3835" i="1"/>
  <c r="AY3836" i="1"/>
  <c r="AY3837" i="1"/>
  <c r="AY3838" i="1"/>
  <c r="AY3839" i="1"/>
  <c r="AY3840" i="1"/>
  <c r="AY3841" i="1"/>
  <c r="AY3842" i="1"/>
  <c r="AY3843" i="1"/>
  <c r="AY3844" i="1"/>
  <c r="AY3845" i="1"/>
  <c r="AY3846" i="1"/>
  <c r="AY3847" i="1"/>
  <c r="AY3848" i="1"/>
  <c r="AY3849" i="1"/>
  <c r="AY3850" i="1"/>
  <c r="AY3851" i="1"/>
  <c r="AY3852" i="1"/>
  <c r="AY3853" i="1"/>
  <c r="AY3854" i="1"/>
  <c r="AY3855" i="1"/>
  <c r="AY3856" i="1"/>
  <c r="AY3857" i="1"/>
  <c r="AY3858" i="1"/>
  <c r="AY3859" i="1"/>
  <c r="AY3860" i="1"/>
  <c r="AY3861" i="1"/>
  <c r="AY3862" i="1"/>
  <c r="AY3863" i="1"/>
  <c r="AY3864" i="1"/>
  <c r="AY3865" i="1"/>
  <c r="AY3866" i="1"/>
  <c r="AY3867" i="1"/>
  <c r="AY3868" i="1"/>
  <c r="AY3869" i="1"/>
  <c r="AY3870" i="1"/>
  <c r="AY3871" i="1"/>
  <c r="AY3872" i="1"/>
  <c r="AY3873" i="1"/>
  <c r="AY3874" i="1"/>
  <c r="AY3875" i="1"/>
  <c r="AY3876" i="1"/>
  <c r="AY3877" i="1"/>
  <c r="AY3878" i="1"/>
  <c r="AY3879" i="1"/>
  <c r="AY3880" i="1"/>
  <c r="AY3881" i="1"/>
  <c r="AY3882" i="1"/>
  <c r="AY3883" i="1"/>
  <c r="AY3884" i="1"/>
  <c r="AY3885" i="1"/>
  <c r="AY3886" i="1"/>
  <c r="AY3887" i="1"/>
  <c r="AY3888" i="1"/>
  <c r="AY3889" i="1"/>
  <c r="AY3890" i="1"/>
  <c r="AY3891" i="1"/>
  <c r="AY3892" i="1"/>
  <c r="AY3893" i="1"/>
  <c r="AY3894" i="1"/>
  <c r="AY3895" i="1"/>
  <c r="AY3896" i="1"/>
  <c r="AY3897" i="1"/>
  <c r="AY3898" i="1"/>
  <c r="AY3899" i="1"/>
  <c r="AY3900" i="1"/>
  <c r="AY3901" i="1"/>
  <c r="AY3902" i="1"/>
  <c r="AY3903" i="1"/>
  <c r="AY3904" i="1"/>
  <c r="AY3905" i="1"/>
  <c r="AY3906" i="1"/>
  <c r="AY3907" i="1"/>
  <c r="AY3908" i="1"/>
  <c r="AY3909" i="1"/>
  <c r="AY3910" i="1"/>
  <c r="AY3911" i="1"/>
  <c r="AY3912" i="1"/>
  <c r="AY3913" i="1"/>
  <c r="AY3914" i="1"/>
  <c r="AY3915" i="1"/>
  <c r="AY3916" i="1"/>
  <c r="AY3917" i="1"/>
  <c r="AY3918" i="1"/>
  <c r="AY3919" i="1"/>
  <c r="AY3920" i="1"/>
  <c r="AY3921" i="1"/>
  <c r="AY3922" i="1"/>
  <c r="AY3923" i="1"/>
  <c r="AY3924" i="1"/>
  <c r="AY3925" i="1"/>
  <c r="AY3926" i="1"/>
  <c r="AY3927" i="1"/>
  <c r="AY3928" i="1"/>
  <c r="AY3929" i="1"/>
  <c r="AY3930" i="1"/>
  <c r="AY3931" i="1"/>
  <c r="AY3932" i="1"/>
  <c r="AY3933" i="1"/>
  <c r="AY3934" i="1"/>
  <c r="AY3935" i="1"/>
  <c r="AY3936" i="1"/>
  <c r="AY3937" i="1"/>
  <c r="AY3938" i="1"/>
  <c r="AY3939" i="1"/>
  <c r="AY3940" i="1"/>
  <c r="AY3941" i="1"/>
  <c r="AY3942" i="1"/>
  <c r="AY3943" i="1"/>
  <c r="AY3944" i="1"/>
  <c r="AY3945" i="1"/>
  <c r="AY3946" i="1"/>
  <c r="AY3947" i="1"/>
  <c r="AY3948" i="1"/>
  <c r="AY3949" i="1"/>
  <c r="AY3950" i="1"/>
  <c r="AY3951" i="1"/>
  <c r="AY3952" i="1"/>
  <c r="AY3953" i="1"/>
  <c r="AY3954" i="1"/>
  <c r="AY3955" i="1"/>
  <c r="AY3956" i="1"/>
  <c r="AY3957" i="1"/>
  <c r="AY3958" i="1"/>
  <c r="AY3959" i="1"/>
  <c r="AY3960" i="1"/>
  <c r="AY3961" i="1"/>
  <c r="AY3962" i="1"/>
  <c r="AY3963" i="1"/>
  <c r="AY3964" i="1"/>
  <c r="AY3965" i="1"/>
  <c r="AY3966" i="1"/>
  <c r="AY3967" i="1"/>
  <c r="AY3968" i="1"/>
  <c r="AY3969" i="1"/>
  <c r="AY3970" i="1"/>
  <c r="AY3971" i="1"/>
  <c r="AY3972" i="1"/>
  <c r="AY3973" i="1"/>
  <c r="AY3974" i="1"/>
  <c r="AY3975" i="1"/>
  <c r="AY3976" i="1"/>
  <c r="AY3977" i="1"/>
  <c r="AY3978" i="1"/>
  <c r="AY3979" i="1"/>
  <c r="AY3980" i="1"/>
  <c r="AY3981" i="1"/>
  <c r="AY3982" i="1"/>
  <c r="AY3983" i="1"/>
  <c r="AY3984" i="1"/>
  <c r="AY3985" i="1"/>
  <c r="AY3986" i="1"/>
  <c r="AY3987" i="1"/>
  <c r="AY3988" i="1"/>
  <c r="AY3989" i="1"/>
  <c r="AY3990" i="1"/>
  <c r="AY3991" i="1"/>
  <c r="AY3992" i="1"/>
  <c r="AY3993" i="1"/>
  <c r="AY3994" i="1"/>
  <c r="AY3995" i="1"/>
  <c r="AY3996" i="1"/>
  <c r="AY3997" i="1"/>
  <c r="AY3998" i="1"/>
  <c r="AY3999" i="1"/>
  <c r="AY4000" i="1"/>
  <c r="AY4001" i="1"/>
  <c r="AY4002" i="1"/>
  <c r="AY4003" i="1"/>
  <c r="AY4004" i="1"/>
  <c r="AY4005" i="1"/>
  <c r="AY4006" i="1"/>
  <c r="AY4007" i="1"/>
  <c r="AY4008" i="1"/>
  <c r="AY4009" i="1"/>
  <c r="AY4010" i="1"/>
  <c r="AY4011" i="1"/>
  <c r="AY4012" i="1"/>
  <c r="AY4013" i="1"/>
  <c r="AY4014" i="1"/>
  <c r="AY4015" i="1"/>
  <c r="AY4016" i="1"/>
  <c r="AY4017" i="1"/>
  <c r="AY4018" i="1"/>
  <c r="AY4019" i="1"/>
  <c r="AY4020" i="1"/>
  <c r="AY4021" i="1"/>
  <c r="AY4022" i="1"/>
  <c r="AY4023" i="1"/>
  <c r="AY4024" i="1"/>
  <c r="AY4025" i="1"/>
  <c r="AY4026" i="1"/>
  <c r="AY4027" i="1"/>
  <c r="AY4028" i="1"/>
  <c r="AY4029" i="1"/>
  <c r="AY4030" i="1"/>
  <c r="AY4031" i="1"/>
  <c r="AY4032" i="1"/>
  <c r="AY4033" i="1"/>
  <c r="AY4034" i="1"/>
  <c r="AY4035" i="1"/>
  <c r="AY4036" i="1"/>
  <c r="AY4037" i="1"/>
  <c r="AY4038" i="1"/>
  <c r="AY4039" i="1"/>
  <c r="AY4040" i="1"/>
  <c r="AY4041" i="1"/>
  <c r="AY4042" i="1"/>
  <c r="AY4043" i="1"/>
  <c r="AY4044" i="1"/>
  <c r="AY4045" i="1"/>
  <c r="AY4046" i="1"/>
  <c r="AY4047" i="1"/>
  <c r="AY4048" i="1"/>
  <c r="AY4049" i="1"/>
  <c r="AY4050" i="1"/>
  <c r="AY4051" i="1"/>
  <c r="AY4052" i="1"/>
  <c r="AY4053" i="1"/>
  <c r="AY4054" i="1"/>
  <c r="AY4055" i="1"/>
  <c r="AY4056" i="1"/>
  <c r="AY4057" i="1"/>
  <c r="AY4058" i="1"/>
  <c r="AY4059" i="1"/>
  <c r="AY4060" i="1"/>
  <c r="AY4061" i="1"/>
  <c r="AY4062" i="1"/>
  <c r="AY4063" i="1"/>
  <c r="AY4064" i="1"/>
  <c r="AY4065" i="1"/>
  <c r="AY4066" i="1"/>
  <c r="AY4067" i="1"/>
  <c r="AY4068" i="1"/>
  <c r="AY4069" i="1"/>
  <c r="AY4070" i="1"/>
  <c r="AY4071" i="1"/>
  <c r="AY4072" i="1"/>
  <c r="AY4073" i="1"/>
  <c r="AY4074" i="1"/>
  <c r="AY4075" i="1"/>
  <c r="AY4076" i="1"/>
  <c r="AY4077" i="1"/>
  <c r="AY4078" i="1"/>
  <c r="AY4079" i="1"/>
  <c r="AY4080" i="1"/>
  <c r="AY4081" i="1"/>
  <c r="AY4082" i="1"/>
  <c r="AY4083" i="1"/>
  <c r="AY4084" i="1"/>
  <c r="AY4085" i="1"/>
  <c r="AY4086" i="1"/>
  <c r="AY4087" i="1"/>
  <c r="AY4088" i="1"/>
  <c r="AY4089" i="1"/>
  <c r="AY4090" i="1"/>
  <c r="AY4091" i="1"/>
  <c r="AY4092" i="1"/>
  <c r="AY4093" i="1"/>
  <c r="AY4094" i="1"/>
  <c r="AY4095" i="1"/>
  <c r="AY4096" i="1"/>
  <c r="AY4097" i="1"/>
  <c r="AY4098" i="1"/>
  <c r="AY4099" i="1"/>
  <c r="AY4100" i="1"/>
  <c r="AY4101" i="1"/>
  <c r="AY4102" i="1"/>
  <c r="AY4103" i="1"/>
  <c r="AY4104" i="1"/>
  <c r="AY4105" i="1"/>
  <c r="AY4106" i="1"/>
  <c r="AY4107" i="1"/>
  <c r="AY4108" i="1"/>
  <c r="AY4109" i="1"/>
  <c r="AY4110" i="1"/>
  <c r="AY4111" i="1"/>
  <c r="AY4112" i="1"/>
  <c r="AY4113" i="1"/>
  <c r="AY4114" i="1"/>
  <c r="AY4115" i="1"/>
  <c r="AY4116" i="1"/>
  <c r="AY4117" i="1"/>
  <c r="AY4118" i="1"/>
  <c r="AY4119" i="1"/>
  <c r="AY4120" i="1"/>
  <c r="AY4121" i="1"/>
  <c r="AY4122" i="1"/>
  <c r="AY4123" i="1"/>
  <c r="AY4124" i="1"/>
  <c r="AY4125" i="1"/>
  <c r="AY4126" i="1"/>
  <c r="AY4127" i="1"/>
  <c r="AY4128" i="1"/>
  <c r="AY4129" i="1"/>
  <c r="AY4130" i="1"/>
  <c r="AY4131" i="1"/>
  <c r="AY4132" i="1"/>
  <c r="AY4133" i="1"/>
  <c r="AY4134" i="1"/>
  <c r="AY4135" i="1"/>
  <c r="AY4136" i="1"/>
  <c r="AY4137" i="1"/>
  <c r="AY4138" i="1"/>
  <c r="AY4139" i="1"/>
  <c r="AY4140" i="1"/>
  <c r="AY4141" i="1"/>
  <c r="AY4142" i="1"/>
  <c r="AY4143" i="1"/>
  <c r="AY4144" i="1"/>
  <c r="AY4145" i="1"/>
  <c r="AY4146" i="1"/>
  <c r="AY4147" i="1"/>
  <c r="AY4148" i="1"/>
  <c r="AY4149" i="1"/>
  <c r="AY4150" i="1"/>
  <c r="AY4151" i="1"/>
  <c r="AY4152" i="1"/>
  <c r="AY4153" i="1"/>
  <c r="AY4154" i="1"/>
  <c r="AY4155" i="1"/>
  <c r="AY4156" i="1"/>
  <c r="AY4157" i="1"/>
  <c r="AY4158" i="1"/>
  <c r="AY4159" i="1"/>
  <c r="AY4160" i="1"/>
  <c r="AY4161" i="1"/>
  <c r="AY4162" i="1"/>
  <c r="AY4163" i="1"/>
  <c r="AY4164" i="1"/>
  <c r="AY4165" i="1"/>
  <c r="AY4166" i="1"/>
  <c r="AY4167" i="1"/>
  <c r="AY4168" i="1"/>
  <c r="AY4169" i="1"/>
  <c r="AY4170" i="1"/>
  <c r="AY4171" i="1"/>
  <c r="AY4172" i="1"/>
  <c r="AY4173" i="1"/>
  <c r="AY4174" i="1"/>
  <c r="AY4175" i="1"/>
  <c r="AY4176" i="1"/>
  <c r="AY4177" i="1"/>
  <c r="AY4178" i="1"/>
  <c r="AY4179" i="1"/>
  <c r="AY4180" i="1"/>
  <c r="AY4181" i="1"/>
  <c r="AY4182" i="1"/>
  <c r="AY4183" i="1"/>
  <c r="AY4184" i="1"/>
  <c r="AY4185" i="1"/>
  <c r="AY4186" i="1"/>
  <c r="AY4187" i="1"/>
  <c r="AY4188" i="1"/>
  <c r="AY4189" i="1"/>
  <c r="AY4190" i="1"/>
  <c r="AY4191" i="1"/>
  <c r="AY4192" i="1"/>
  <c r="AY4193" i="1"/>
  <c r="AY4194" i="1"/>
  <c r="AY4195" i="1"/>
  <c r="AY4196" i="1"/>
  <c r="AY4197" i="1"/>
  <c r="AY4198" i="1"/>
  <c r="AY4199" i="1"/>
  <c r="AY4200" i="1"/>
  <c r="AY4201" i="1"/>
  <c r="AY4202" i="1"/>
  <c r="AY4203" i="1"/>
  <c r="AY4204" i="1"/>
  <c r="AY4205" i="1"/>
  <c r="AY4206" i="1"/>
  <c r="AY4207" i="1"/>
  <c r="AY4208" i="1"/>
  <c r="AY4209" i="1"/>
  <c r="AY4210" i="1"/>
  <c r="AY4211" i="1"/>
  <c r="AY4212" i="1"/>
  <c r="AY4213" i="1"/>
  <c r="AY4214" i="1"/>
  <c r="AY4215" i="1"/>
  <c r="AY4216" i="1"/>
  <c r="AY4217" i="1"/>
  <c r="AY4218" i="1"/>
  <c r="AY4219" i="1"/>
  <c r="AY4220" i="1"/>
  <c r="AY4221" i="1"/>
  <c r="AY4222" i="1"/>
  <c r="AY4223" i="1"/>
  <c r="AY4224" i="1"/>
  <c r="AY4225" i="1"/>
  <c r="AY4226" i="1"/>
  <c r="AY4227" i="1"/>
  <c r="AY4228" i="1"/>
  <c r="AY4229" i="1"/>
  <c r="AY4230" i="1"/>
  <c r="AY4231" i="1"/>
  <c r="AY4232" i="1"/>
  <c r="AY4233" i="1"/>
  <c r="AY4234" i="1"/>
  <c r="AY4235" i="1"/>
  <c r="AY4236" i="1"/>
  <c r="AY4237" i="1"/>
  <c r="AY4238" i="1"/>
  <c r="AY4239" i="1"/>
  <c r="AY4240" i="1"/>
  <c r="AY4241" i="1"/>
  <c r="AY4242" i="1"/>
  <c r="AY4243" i="1"/>
  <c r="AY4244" i="1"/>
  <c r="AY4245" i="1"/>
  <c r="AY4246" i="1"/>
  <c r="AY4247" i="1"/>
  <c r="AY4248" i="1"/>
  <c r="AY4249" i="1"/>
  <c r="AY4250" i="1"/>
  <c r="AY4251" i="1"/>
  <c r="AY4252" i="1"/>
  <c r="AY4253" i="1"/>
  <c r="AY4254" i="1"/>
  <c r="AY4255" i="1"/>
  <c r="AY4256" i="1"/>
  <c r="AY4257" i="1"/>
  <c r="AY4258" i="1"/>
  <c r="AY4259" i="1"/>
  <c r="AY2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96" i="1"/>
  <c r="AZ497" i="1"/>
  <c r="AZ498" i="1"/>
  <c r="AZ499" i="1"/>
  <c r="AZ500" i="1"/>
  <c r="AZ501" i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51" i="1"/>
  <c r="AZ552" i="1"/>
  <c r="AZ553" i="1"/>
  <c r="AZ554" i="1"/>
  <c r="AZ555" i="1"/>
  <c r="AZ556" i="1"/>
  <c r="AZ557" i="1"/>
  <c r="AZ558" i="1"/>
  <c r="AZ559" i="1"/>
  <c r="AZ560" i="1"/>
  <c r="AZ561" i="1"/>
  <c r="AZ562" i="1"/>
  <c r="AZ563" i="1"/>
  <c r="AZ564" i="1"/>
  <c r="AZ565" i="1"/>
  <c r="AZ566" i="1"/>
  <c r="AZ567" i="1"/>
  <c r="AZ568" i="1"/>
  <c r="AZ569" i="1"/>
  <c r="AZ570" i="1"/>
  <c r="AZ571" i="1"/>
  <c r="AZ572" i="1"/>
  <c r="AZ573" i="1"/>
  <c r="AZ574" i="1"/>
  <c r="AZ575" i="1"/>
  <c r="AZ576" i="1"/>
  <c r="AZ577" i="1"/>
  <c r="AZ578" i="1"/>
  <c r="AZ579" i="1"/>
  <c r="AZ580" i="1"/>
  <c r="AZ581" i="1"/>
  <c r="AZ582" i="1"/>
  <c r="AZ583" i="1"/>
  <c r="AZ584" i="1"/>
  <c r="AZ585" i="1"/>
  <c r="AZ586" i="1"/>
  <c r="AZ587" i="1"/>
  <c r="AZ588" i="1"/>
  <c r="AZ589" i="1"/>
  <c r="AZ590" i="1"/>
  <c r="AZ591" i="1"/>
  <c r="AZ592" i="1"/>
  <c r="AZ593" i="1"/>
  <c r="AZ594" i="1"/>
  <c r="AZ595" i="1"/>
  <c r="AZ596" i="1"/>
  <c r="AZ597" i="1"/>
  <c r="AZ598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1" i="1"/>
  <c r="AZ612" i="1"/>
  <c r="AZ613" i="1"/>
  <c r="AZ614" i="1"/>
  <c r="AZ615" i="1"/>
  <c r="AZ616" i="1"/>
  <c r="AZ617" i="1"/>
  <c r="AZ618" i="1"/>
  <c r="AZ619" i="1"/>
  <c r="AZ620" i="1"/>
  <c r="AZ621" i="1"/>
  <c r="AZ622" i="1"/>
  <c r="AZ623" i="1"/>
  <c r="AZ624" i="1"/>
  <c r="AZ625" i="1"/>
  <c r="AZ626" i="1"/>
  <c r="AZ627" i="1"/>
  <c r="AZ628" i="1"/>
  <c r="AZ629" i="1"/>
  <c r="AZ630" i="1"/>
  <c r="AZ631" i="1"/>
  <c r="AZ632" i="1"/>
  <c r="AZ633" i="1"/>
  <c r="AZ634" i="1"/>
  <c r="AZ635" i="1"/>
  <c r="AZ636" i="1"/>
  <c r="AZ637" i="1"/>
  <c r="AZ638" i="1"/>
  <c r="AZ639" i="1"/>
  <c r="AZ640" i="1"/>
  <c r="AZ641" i="1"/>
  <c r="AZ642" i="1"/>
  <c r="AZ643" i="1"/>
  <c r="AZ644" i="1"/>
  <c r="AZ645" i="1"/>
  <c r="AZ646" i="1"/>
  <c r="AZ647" i="1"/>
  <c r="AZ648" i="1"/>
  <c r="AZ649" i="1"/>
  <c r="AZ650" i="1"/>
  <c r="AZ651" i="1"/>
  <c r="AZ652" i="1"/>
  <c r="AZ653" i="1"/>
  <c r="AZ654" i="1"/>
  <c r="AZ655" i="1"/>
  <c r="AZ656" i="1"/>
  <c r="AZ657" i="1"/>
  <c r="AZ658" i="1"/>
  <c r="AZ659" i="1"/>
  <c r="AZ660" i="1"/>
  <c r="AZ661" i="1"/>
  <c r="AZ662" i="1"/>
  <c r="AZ663" i="1"/>
  <c r="AZ664" i="1"/>
  <c r="AZ665" i="1"/>
  <c r="AZ666" i="1"/>
  <c r="AZ667" i="1"/>
  <c r="AZ668" i="1"/>
  <c r="AZ669" i="1"/>
  <c r="AZ670" i="1"/>
  <c r="AZ671" i="1"/>
  <c r="AZ672" i="1"/>
  <c r="AZ673" i="1"/>
  <c r="AZ674" i="1"/>
  <c r="AZ675" i="1"/>
  <c r="AZ676" i="1"/>
  <c r="AZ677" i="1"/>
  <c r="AZ678" i="1"/>
  <c r="AZ679" i="1"/>
  <c r="AZ680" i="1"/>
  <c r="AZ681" i="1"/>
  <c r="AZ682" i="1"/>
  <c r="AZ683" i="1"/>
  <c r="AZ684" i="1"/>
  <c r="AZ685" i="1"/>
  <c r="AZ686" i="1"/>
  <c r="AZ687" i="1"/>
  <c r="AZ688" i="1"/>
  <c r="AZ689" i="1"/>
  <c r="AZ690" i="1"/>
  <c r="AZ691" i="1"/>
  <c r="AZ692" i="1"/>
  <c r="AZ693" i="1"/>
  <c r="AZ694" i="1"/>
  <c r="AZ695" i="1"/>
  <c r="AZ696" i="1"/>
  <c r="AZ697" i="1"/>
  <c r="AZ698" i="1"/>
  <c r="AZ699" i="1"/>
  <c r="AZ700" i="1"/>
  <c r="AZ701" i="1"/>
  <c r="AZ702" i="1"/>
  <c r="AZ703" i="1"/>
  <c r="AZ704" i="1"/>
  <c r="AZ705" i="1"/>
  <c r="AZ706" i="1"/>
  <c r="AZ707" i="1"/>
  <c r="AZ708" i="1"/>
  <c r="AZ709" i="1"/>
  <c r="AZ710" i="1"/>
  <c r="AZ711" i="1"/>
  <c r="AZ712" i="1"/>
  <c r="AZ713" i="1"/>
  <c r="AZ714" i="1"/>
  <c r="AZ715" i="1"/>
  <c r="AZ716" i="1"/>
  <c r="AZ717" i="1"/>
  <c r="AZ718" i="1"/>
  <c r="AZ719" i="1"/>
  <c r="AZ720" i="1"/>
  <c r="AZ721" i="1"/>
  <c r="AZ722" i="1"/>
  <c r="AZ723" i="1"/>
  <c r="AZ724" i="1"/>
  <c r="AZ725" i="1"/>
  <c r="AZ726" i="1"/>
  <c r="AZ727" i="1"/>
  <c r="AZ728" i="1"/>
  <c r="AZ729" i="1"/>
  <c r="AZ730" i="1"/>
  <c r="AZ731" i="1"/>
  <c r="AZ732" i="1"/>
  <c r="AZ733" i="1"/>
  <c r="AZ734" i="1"/>
  <c r="AZ735" i="1"/>
  <c r="AZ736" i="1"/>
  <c r="AZ737" i="1"/>
  <c r="AZ738" i="1"/>
  <c r="AZ739" i="1"/>
  <c r="AZ740" i="1"/>
  <c r="AZ741" i="1"/>
  <c r="AZ742" i="1"/>
  <c r="AZ743" i="1"/>
  <c r="AZ744" i="1"/>
  <c r="AZ745" i="1"/>
  <c r="AZ746" i="1"/>
  <c r="AZ747" i="1"/>
  <c r="AZ748" i="1"/>
  <c r="AZ749" i="1"/>
  <c r="AZ750" i="1"/>
  <c r="AZ751" i="1"/>
  <c r="AZ752" i="1"/>
  <c r="AZ753" i="1"/>
  <c r="AZ754" i="1"/>
  <c r="AZ755" i="1"/>
  <c r="AZ756" i="1"/>
  <c r="AZ757" i="1"/>
  <c r="AZ758" i="1"/>
  <c r="AZ759" i="1"/>
  <c r="AZ760" i="1"/>
  <c r="AZ761" i="1"/>
  <c r="AZ762" i="1"/>
  <c r="AZ763" i="1"/>
  <c r="AZ764" i="1"/>
  <c r="AZ765" i="1"/>
  <c r="AZ766" i="1"/>
  <c r="AZ767" i="1"/>
  <c r="AZ768" i="1"/>
  <c r="AZ769" i="1"/>
  <c r="AZ770" i="1"/>
  <c r="AZ771" i="1"/>
  <c r="AZ772" i="1"/>
  <c r="AZ773" i="1"/>
  <c r="AZ774" i="1"/>
  <c r="AZ775" i="1"/>
  <c r="AZ776" i="1"/>
  <c r="AZ777" i="1"/>
  <c r="AZ778" i="1"/>
  <c r="AZ779" i="1"/>
  <c r="AZ780" i="1"/>
  <c r="AZ781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Z841" i="1"/>
  <c r="AZ842" i="1"/>
  <c r="AZ843" i="1"/>
  <c r="AZ844" i="1"/>
  <c r="AZ845" i="1"/>
  <c r="AZ846" i="1"/>
  <c r="AZ847" i="1"/>
  <c r="AZ848" i="1"/>
  <c r="AZ849" i="1"/>
  <c r="AZ850" i="1"/>
  <c r="AZ851" i="1"/>
  <c r="AZ852" i="1"/>
  <c r="AZ853" i="1"/>
  <c r="AZ854" i="1"/>
  <c r="AZ855" i="1"/>
  <c r="AZ856" i="1"/>
  <c r="AZ857" i="1"/>
  <c r="AZ858" i="1"/>
  <c r="AZ859" i="1"/>
  <c r="AZ860" i="1"/>
  <c r="AZ861" i="1"/>
  <c r="AZ862" i="1"/>
  <c r="AZ863" i="1"/>
  <c r="AZ864" i="1"/>
  <c r="AZ865" i="1"/>
  <c r="AZ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Z890" i="1"/>
  <c r="AZ891" i="1"/>
  <c r="AZ892" i="1"/>
  <c r="AZ893" i="1"/>
  <c r="AZ894" i="1"/>
  <c r="AZ895" i="1"/>
  <c r="AZ896" i="1"/>
  <c r="AZ897" i="1"/>
  <c r="AZ898" i="1"/>
  <c r="AZ899" i="1"/>
  <c r="AZ900" i="1"/>
  <c r="AZ901" i="1"/>
  <c r="AZ902" i="1"/>
  <c r="AZ903" i="1"/>
  <c r="AZ904" i="1"/>
  <c r="AZ905" i="1"/>
  <c r="AZ906" i="1"/>
  <c r="AZ907" i="1"/>
  <c r="AZ908" i="1"/>
  <c r="AZ909" i="1"/>
  <c r="AZ910" i="1"/>
  <c r="AZ911" i="1"/>
  <c r="AZ912" i="1"/>
  <c r="AZ913" i="1"/>
  <c r="AZ914" i="1"/>
  <c r="AZ915" i="1"/>
  <c r="AZ916" i="1"/>
  <c r="AZ917" i="1"/>
  <c r="AZ918" i="1"/>
  <c r="AZ919" i="1"/>
  <c r="AZ920" i="1"/>
  <c r="AZ921" i="1"/>
  <c r="AZ922" i="1"/>
  <c r="AZ923" i="1"/>
  <c r="AZ924" i="1"/>
  <c r="AZ925" i="1"/>
  <c r="AZ926" i="1"/>
  <c r="AZ927" i="1"/>
  <c r="AZ928" i="1"/>
  <c r="AZ929" i="1"/>
  <c r="AZ930" i="1"/>
  <c r="AZ931" i="1"/>
  <c r="AZ932" i="1"/>
  <c r="AZ933" i="1"/>
  <c r="AZ934" i="1"/>
  <c r="AZ935" i="1"/>
  <c r="AZ936" i="1"/>
  <c r="AZ937" i="1"/>
  <c r="AZ938" i="1"/>
  <c r="AZ939" i="1"/>
  <c r="AZ940" i="1"/>
  <c r="AZ941" i="1"/>
  <c r="AZ942" i="1"/>
  <c r="AZ943" i="1"/>
  <c r="AZ944" i="1"/>
  <c r="AZ945" i="1"/>
  <c r="AZ946" i="1"/>
  <c r="AZ947" i="1"/>
  <c r="AZ948" i="1"/>
  <c r="AZ949" i="1"/>
  <c r="AZ950" i="1"/>
  <c r="AZ951" i="1"/>
  <c r="AZ952" i="1"/>
  <c r="AZ953" i="1"/>
  <c r="AZ954" i="1"/>
  <c r="AZ955" i="1"/>
  <c r="AZ956" i="1"/>
  <c r="AZ957" i="1"/>
  <c r="AZ958" i="1"/>
  <c r="AZ959" i="1"/>
  <c r="AZ960" i="1"/>
  <c r="AZ961" i="1"/>
  <c r="AZ962" i="1"/>
  <c r="AZ963" i="1"/>
  <c r="AZ964" i="1"/>
  <c r="AZ965" i="1"/>
  <c r="AZ966" i="1"/>
  <c r="AZ967" i="1"/>
  <c r="AZ968" i="1"/>
  <c r="AZ969" i="1"/>
  <c r="AZ970" i="1"/>
  <c r="AZ971" i="1"/>
  <c r="AZ972" i="1"/>
  <c r="AZ973" i="1"/>
  <c r="AZ974" i="1"/>
  <c r="AZ975" i="1"/>
  <c r="AZ976" i="1"/>
  <c r="AZ977" i="1"/>
  <c r="AZ978" i="1"/>
  <c r="AZ979" i="1"/>
  <c r="AZ980" i="1"/>
  <c r="AZ981" i="1"/>
  <c r="AZ982" i="1"/>
  <c r="AZ983" i="1"/>
  <c r="AZ984" i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AZ1001" i="1"/>
  <c r="AZ1002" i="1"/>
  <c r="AZ1003" i="1"/>
  <c r="AZ1004" i="1"/>
  <c r="AZ1005" i="1"/>
  <c r="AZ1006" i="1"/>
  <c r="AZ1007" i="1"/>
  <c r="AZ1008" i="1"/>
  <c r="AZ1009" i="1"/>
  <c r="AZ1010" i="1"/>
  <c r="AZ1011" i="1"/>
  <c r="AZ1012" i="1"/>
  <c r="AZ1013" i="1"/>
  <c r="AZ1014" i="1"/>
  <c r="AZ1015" i="1"/>
  <c r="AZ1016" i="1"/>
  <c r="AZ1017" i="1"/>
  <c r="AZ1018" i="1"/>
  <c r="AZ1019" i="1"/>
  <c r="AZ1020" i="1"/>
  <c r="AZ1021" i="1"/>
  <c r="AZ1022" i="1"/>
  <c r="AZ1023" i="1"/>
  <c r="AZ1024" i="1"/>
  <c r="AZ1025" i="1"/>
  <c r="AZ1026" i="1"/>
  <c r="AZ1027" i="1"/>
  <c r="AZ1028" i="1"/>
  <c r="AZ1029" i="1"/>
  <c r="AZ1030" i="1"/>
  <c r="AZ1031" i="1"/>
  <c r="AZ1032" i="1"/>
  <c r="AZ1033" i="1"/>
  <c r="AZ1034" i="1"/>
  <c r="AZ1035" i="1"/>
  <c r="AZ1036" i="1"/>
  <c r="AZ1037" i="1"/>
  <c r="AZ1038" i="1"/>
  <c r="AZ1039" i="1"/>
  <c r="AZ1040" i="1"/>
  <c r="AZ1041" i="1"/>
  <c r="AZ1042" i="1"/>
  <c r="AZ1043" i="1"/>
  <c r="AZ1044" i="1"/>
  <c r="AZ1045" i="1"/>
  <c r="AZ1046" i="1"/>
  <c r="AZ1047" i="1"/>
  <c r="AZ1048" i="1"/>
  <c r="AZ1049" i="1"/>
  <c r="AZ1050" i="1"/>
  <c r="AZ1051" i="1"/>
  <c r="AZ1052" i="1"/>
  <c r="AZ1053" i="1"/>
  <c r="AZ1054" i="1"/>
  <c r="AZ1055" i="1"/>
  <c r="AZ1056" i="1"/>
  <c r="AZ1057" i="1"/>
  <c r="AZ1058" i="1"/>
  <c r="AZ1059" i="1"/>
  <c r="AZ1060" i="1"/>
  <c r="AZ1061" i="1"/>
  <c r="AZ1062" i="1"/>
  <c r="AZ1063" i="1"/>
  <c r="AZ1064" i="1"/>
  <c r="AZ1065" i="1"/>
  <c r="AZ1066" i="1"/>
  <c r="AZ1067" i="1"/>
  <c r="AZ1068" i="1"/>
  <c r="AZ1069" i="1"/>
  <c r="AZ1070" i="1"/>
  <c r="AZ1071" i="1"/>
  <c r="AZ1072" i="1"/>
  <c r="AZ1073" i="1"/>
  <c r="AZ1074" i="1"/>
  <c r="AZ1075" i="1"/>
  <c r="AZ1076" i="1"/>
  <c r="AZ1077" i="1"/>
  <c r="AZ1078" i="1"/>
  <c r="AZ1079" i="1"/>
  <c r="AZ1080" i="1"/>
  <c r="AZ1081" i="1"/>
  <c r="AZ1082" i="1"/>
  <c r="AZ1083" i="1"/>
  <c r="AZ1084" i="1"/>
  <c r="AZ1085" i="1"/>
  <c r="AZ1086" i="1"/>
  <c r="AZ1087" i="1"/>
  <c r="AZ1088" i="1"/>
  <c r="AZ1089" i="1"/>
  <c r="AZ1090" i="1"/>
  <c r="AZ1091" i="1"/>
  <c r="AZ1092" i="1"/>
  <c r="AZ1093" i="1"/>
  <c r="AZ1094" i="1"/>
  <c r="AZ1095" i="1"/>
  <c r="AZ1096" i="1"/>
  <c r="AZ1097" i="1"/>
  <c r="AZ1098" i="1"/>
  <c r="AZ1099" i="1"/>
  <c r="AZ1100" i="1"/>
  <c r="AZ1101" i="1"/>
  <c r="AZ1102" i="1"/>
  <c r="AZ1103" i="1"/>
  <c r="AZ1104" i="1"/>
  <c r="AZ1105" i="1"/>
  <c r="AZ1106" i="1"/>
  <c r="AZ1107" i="1"/>
  <c r="AZ1108" i="1"/>
  <c r="AZ1109" i="1"/>
  <c r="AZ1110" i="1"/>
  <c r="AZ1111" i="1"/>
  <c r="AZ1112" i="1"/>
  <c r="AZ1113" i="1"/>
  <c r="AZ1114" i="1"/>
  <c r="AZ1115" i="1"/>
  <c r="AZ1116" i="1"/>
  <c r="AZ1117" i="1"/>
  <c r="AZ1118" i="1"/>
  <c r="AZ1119" i="1"/>
  <c r="AZ1120" i="1"/>
  <c r="AZ1121" i="1"/>
  <c r="AZ1122" i="1"/>
  <c r="AZ1123" i="1"/>
  <c r="AZ1124" i="1"/>
  <c r="AZ1125" i="1"/>
  <c r="AZ1126" i="1"/>
  <c r="AZ1127" i="1"/>
  <c r="AZ1128" i="1"/>
  <c r="AZ1129" i="1"/>
  <c r="AZ1130" i="1"/>
  <c r="AZ1131" i="1"/>
  <c r="AZ1132" i="1"/>
  <c r="AZ1133" i="1"/>
  <c r="AZ1134" i="1"/>
  <c r="AZ1135" i="1"/>
  <c r="AZ1136" i="1"/>
  <c r="AZ1137" i="1"/>
  <c r="AZ1138" i="1"/>
  <c r="AZ1139" i="1"/>
  <c r="AZ1140" i="1"/>
  <c r="AZ1141" i="1"/>
  <c r="AZ1142" i="1"/>
  <c r="AZ1143" i="1"/>
  <c r="AZ1144" i="1"/>
  <c r="AZ1145" i="1"/>
  <c r="AZ1146" i="1"/>
  <c r="AZ1147" i="1"/>
  <c r="AZ1148" i="1"/>
  <c r="AZ1149" i="1"/>
  <c r="AZ1150" i="1"/>
  <c r="AZ1151" i="1"/>
  <c r="AZ1152" i="1"/>
  <c r="AZ1153" i="1"/>
  <c r="AZ1154" i="1"/>
  <c r="AZ1155" i="1"/>
  <c r="AZ1156" i="1"/>
  <c r="AZ1157" i="1"/>
  <c r="AZ1158" i="1"/>
  <c r="AZ1159" i="1"/>
  <c r="AZ1160" i="1"/>
  <c r="AZ1161" i="1"/>
  <c r="AZ1162" i="1"/>
  <c r="AZ1163" i="1"/>
  <c r="AZ1164" i="1"/>
  <c r="AZ1165" i="1"/>
  <c r="AZ1166" i="1"/>
  <c r="AZ1167" i="1"/>
  <c r="AZ1168" i="1"/>
  <c r="AZ1169" i="1"/>
  <c r="AZ1170" i="1"/>
  <c r="AZ1171" i="1"/>
  <c r="AZ1172" i="1"/>
  <c r="AZ1173" i="1"/>
  <c r="AZ1174" i="1"/>
  <c r="AZ1175" i="1"/>
  <c r="AZ1176" i="1"/>
  <c r="AZ1177" i="1"/>
  <c r="AZ1178" i="1"/>
  <c r="AZ1179" i="1"/>
  <c r="AZ1180" i="1"/>
  <c r="AZ1181" i="1"/>
  <c r="AZ1182" i="1"/>
  <c r="AZ1183" i="1"/>
  <c r="AZ1184" i="1"/>
  <c r="AZ1185" i="1"/>
  <c r="AZ1186" i="1"/>
  <c r="AZ1187" i="1"/>
  <c r="AZ1188" i="1"/>
  <c r="AZ1189" i="1"/>
  <c r="AZ1190" i="1"/>
  <c r="AZ1191" i="1"/>
  <c r="AZ1192" i="1"/>
  <c r="AZ1193" i="1"/>
  <c r="AZ1194" i="1"/>
  <c r="AZ1195" i="1"/>
  <c r="AZ1196" i="1"/>
  <c r="AZ1197" i="1"/>
  <c r="AZ1198" i="1"/>
  <c r="AZ1199" i="1"/>
  <c r="AZ1200" i="1"/>
  <c r="AZ1201" i="1"/>
  <c r="AZ1202" i="1"/>
  <c r="AZ1203" i="1"/>
  <c r="AZ1204" i="1"/>
  <c r="AZ1205" i="1"/>
  <c r="AZ1206" i="1"/>
  <c r="AZ1207" i="1"/>
  <c r="AZ1208" i="1"/>
  <c r="AZ1209" i="1"/>
  <c r="AZ1210" i="1"/>
  <c r="AZ1211" i="1"/>
  <c r="AZ1212" i="1"/>
  <c r="AZ1213" i="1"/>
  <c r="AZ1214" i="1"/>
  <c r="AZ1215" i="1"/>
  <c r="AZ1216" i="1"/>
  <c r="AZ1217" i="1"/>
  <c r="AZ1218" i="1"/>
  <c r="AZ1219" i="1"/>
  <c r="AZ1220" i="1"/>
  <c r="AZ1221" i="1"/>
  <c r="AZ1222" i="1"/>
  <c r="AZ1223" i="1"/>
  <c r="AZ1224" i="1"/>
  <c r="AZ1225" i="1"/>
  <c r="AZ1226" i="1"/>
  <c r="AZ1227" i="1"/>
  <c r="AZ1228" i="1"/>
  <c r="AZ1229" i="1"/>
  <c r="AZ1230" i="1"/>
  <c r="AZ1231" i="1"/>
  <c r="AZ1232" i="1"/>
  <c r="AZ1233" i="1"/>
  <c r="AZ1234" i="1"/>
  <c r="AZ1235" i="1"/>
  <c r="AZ1236" i="1"/>
  <c r="AZ1237" i="1"/>
  <c r="AZ1238" i="1"/>
  <c r="AZ1239" i="1"/>
  <c r="AZ1240" i="1"/>
  <c r="AZ1241" i="1"/>
  <c r="AZ1242" i="1"/>
  <c r="AZ1243" i="1"/>
  <c r="AZ1244" i="1"/>
  <c r="AZ1245" i="1"/>
  <c r="AZ1246" i="1"/>
  <c r="AZ1247" i="1"/>
  <c r="AZ1248" i="1"/>
  <c r="AZ1249" i="1"/>
  <c r="AZ1250" i="1"/>
  <c r="AZ1251" i="1"/>
  <c r="AZ1252" i="1"/>
  <c r="AZ1253" i="1"/>
  <c r="AZ1254" i="1"/>
  <c r="AZ1255" i="1"/>
  <c r="AZ1256" i="1"/>
  <c r="AZ1257" i="1"/>
  <c r="AZ1258" i="1"/>
  <c r="AZ1259" i="1"/>
  <c r="AZ1260" i="1"/>
  <c r="AZ1261" i="1"/>
  <c r="AZ1262" i="1"/>
  <c r="AZ1263" i="1"/>
  <c r="AZ1264" i="1"/>
  <c r="AZ1265" i="1"/>
  <c r="AZ1266" i="1"/>
  <c r="AZ1267" i="1"/>
  <c r="AZ1268" i="1"/>
  <c r="AZ1269" i="1"/>
  <c r="AZ1270" i="1"/>
  <c r="AZ1271" i="1"/>
  <c r="AZ1272" i="1"/>
  <c r="AZ1273" i="1"/>
  <c r="AZ1274" i="1"/>
  <c r="AZ1275" i="1"/>
  <c r="AZ1276" i="1"/>
  <c r="AZ1277" i="1"/>
  <c r="AZ1278" i="1"/>
  <c r="AZ1279" i="1"/>
  <c r="AZ1280" i="1"/>
  <c r="AZ1281" i="1"/>
  <c r="AZ1282" i="1"/>
  <c r="AZ1283" i="1"/>
  <c r="AZ1284" i="1"/>
  <c r="AZ1285" i="1"/>
  <c r="AZ1286" i="1"/>
  <c r="AZ1287" i="1"/>
  <c r="AZ1288" i="1"/>
  <c r="AZ1289" i="1"/>
  <c r="AZ1290" i="1"/>
  <c r="AZ1291" i="1"/>
  <c r="AZ1292" i="1"/>
  <c r="AZ1293" i="1"/>
  <c r="AZ1294" i="1"/>
  <c r="AZ1295" i="1"/>
  <c r="AZ1296" i="1"/>
  <c r="AZ1297" i="1"/>
  <c r="AZ1298" i="1"/>
  <c r="AZ1299" i="1"/>
  <c r="AZ1300" i="1"/>
  <c r="AZ1301" i="1"/>
  <c r="AZ1302" i="1"/>
  <c r="AZ1303" i="1"/>
  <c r="AZ1304" i="1"/>
  <c r="AZ1305" i="1"/>
  <c r="AZ1306" i="1"/>
  <c r="AZ1307" i="1"/>
  <c r="AZ1308" i="1"/>
  <c r="AZ1309" i="1"/>
  <c r="AZ1310" i="1"/>
  <c r="AZ1311" i="1"/>
  <c r="AZ1312" i="1"/>
  <c r="AZ1313" i="1"/>
  <c r="AZ1314" i="1"/>
  <c r="AZ1315" i="1"/>
  <c r="AZ1316" i="1"/>
  <c r="AZ1317" i="1"/>
  <c r="AZ1318" i="1"/>
  <c r="AZ1319" i="1"/>
  <c r="AZ1320" i="1"/>
  <c r="AZ1321" i="1"/>
  <c r="AZ1322" i="1"/>
  <c r="AZ1323" i="1"/>
  <c r="AZ1324" i="1"/>
  <c r="AZ1325" i="1"/>
  <c r="AZ1326" i="1"/>
  <c r="AZ1327" i="1"/>
  <c r="AZ1328" i="1"/>
  <c r="AZ1329" i="1"/>
  <c r="AZ1330" i="1"/>
  <c r="AZ1331" i="1"/>
  <c r="AZ1332" i="1"/>
  <c r="AZ1333" i="1"/>
  <c r="AZ1334" i="1"/>
  <c r="AZ1335" i="1"/>
  <c r="AZ1336" i="1"/>
  <c r="AZ1337" i="1"/>
  <c r="AZ1338" i="1"/>
  <c r="AZ1339" i="1"/>
  <c r="AZ1340" i="1"/>
  <c r="AZ1341" i="1"/>
  <c r="AZ1342" i="1"/>
  <c r="AZ1343" i="1"/>
  <c r="AZ1344" i="1"/>
  <c r="AZ1345" i="1"/>
  <c r="AZ1346" i="1"/>
  <c r="AZ1347" i="1"/>
  <c r="AZ1348" i="1"/>
  <c r="AZ1349" i="1"/>
  <c r="AZ1350" i="1"/>
  <c r="AZ1351" i="1"/>
  <c r="AZ1352" i="1"/>
  <c r="AZ1353" i="1"/>
  <c r="AZ1354" i="1"/>
  <c r="AZ1355" i="1"/>
  <c r="AZ1356" i="1"/>
  <c r="AZ1357" i="1"/>
  <c r="AZ1358" i="1"/>
  <c r="AZ1359" i="1"/>
  <c r="AZ1360" i="1"/>
  <c r="AZ1361" i="1"/>
  <c r="AZ1362" i="1"/>
  <c r="AZ1363" i="1"/>
  <c r="AZ1364" i="1"/>
  <c r="AZ1365" i="1"/>
  <c r="AZ1366" i="1"/>
  <c r="AZ1367" i="1"/>
  <c r="AZ1368" i="1"/>
  <c r="AZ1369" i="1"/>
  <c r="AZ1370" i="1"/>
  <c r="AZ1371" i="1"/>
  <c r="AZ1372" i="1"/>
  <c r="AZ1373" i="1"/>
  <c r="AZ1374" i="1"/>
  <c r="AZ1375" i="1"/>
  <c r="AZ1376" i="1"/>
  <c r="AZ1377" i="1"/>
  <c r="AZ1378" i="1"/>
  <c r="AZ1379" i="1"/>
  <c r="AZ1380" i="1"/>
  <c r="AZ1381" i="1"/>
  <c r="AZ1382" i="1"/>
  <c r="AZ1383" i="1"/>
  <c r="AZ1384" i="1"/>
  <c r="AZ1385" i="1"/>
  <c r="AZ1386" i="1"/>
  <c r="AZ1387" i="1"/>
  <c r="AZ1388" i="1"/>
  <c r="AZ1389" i="1"/>
  <c r="AZ1390" i="1"/>
  <c r="AZ1391" i="1"/>
  <c r="AZ1392" i="1"/>
  <c r="AZ1393" i="1"/>
  <c r="AZ1394" i="1"/>
  <c r="AZ1395" i="1"/>
  <c r="AZ1396" i="1"/>
  <c r="AZ1397" i="1"/>
  <c r="AZ1398" i="1"/>
  <c r="AZ1399" i="1"/>
  <c r="AZ1400" i="1"/>
  <c r="AZ1401" i="1"/>
  <c r="AZ1402" i="1"/>
  <c r="AZ1403" i="1"/>
  <c r="AZ1404" i="1"/>
  <c r="AZ1405" i="1"/>
  <c r="AZ1406" i="1"/>
  <c r="AZ1407" i="1"/>
  <c r="AZ1408" i="1"/>
  <c r="AZ1409" i="1"/>
  <c r="AZ1410" i="1"/>
  <c r="AZ1411" i="1"/>
  <c r="AZ1412" i="1"/>
  <c r="AZ1413" i="1"/>
  <c r="AZ1414" i="1"/>
  <c r="AZ1415" i="1"/>
  <c r="AZ1416" i="1"/>
  <c r="AZ1417" i="1"/>
  <c r="AZ1418" i="1"/>
  <c r="AZ1419" i="1"/>
  <c r="AZ1420" i="1"/>
  <c r="AZ1421" i="1"/>
  <c r="AZ1422" i="1"/>
  <c r="AZ1423" i="1"/>
  <c r="AZ1424" i="1"/>
  <c r="AZ1425" i="1"/>
  <c r="AZ1426" i="1"/>
  <c r="AZ1427" i="1"/>
  <c r="AZ1428" i="1"/>
  <c r="AZ1429" i="1"/>
  <c r="AZ1430" i="1"/>
  <c r="AZ1431" i="1"/>
  <c r="AZ1432" i="1"/>
  <c r="AZ1433" i="1"/>
  <c r="AZ1434" i="1"/>
  <c r="AZ1435" i="1"/>
  <c r="AZ1436" i="1"/>
  <c r="AZ1437" i="1"/>
  <c r="AZ1438" i="1"/>
  <c r="AZ1439" i="1"/>
  <c r="AZ1440" i="1"/>
  <c r="AZ1441" i="1"/>
  <c r="AZ1442" i="1"/>
  <c r="AZ1443" i="1"/>
  <c r="AZ1444" i="1"/>
  <c r="AZ1445" i="1"/>
  <c r="AZ1446" i="1"/>
  <c r="AZ1447" i="1"/>
  <c r="AZ1448" i="1"/>
  <c r="AZ1449" i="1"/>
  <c r="AZ1450" i="1"/>
  <c r="AZ1451" i="1"/>
  <c r="AZ1452" i="1"/>
  <c r="AZ1453" i="1"/>
  <c r="AZ1454" i="1"/>
  <c r="AZ1455" i="1"/>
  <c r="AZ1456" i="1"/>
  <c r="AZ1457" i="1"/>
  <c r="AZ1458" i="1"/>
  <c r="AZ1459" i="1"/>
  <c r="AZ1460" i="1"/>
  <c r="AZ1461" i="1"/>
  <c r="AZ1462" i="1"/>
  <c r="AZ1463" i="1"/>
  <c r="AZ1464" i="1"/>
  <c r="AZ1465" i="1"/>
  <c r="AZ1466" i="1"/>
  <c r="AZ1467" i="1"/>
  <c r="AZ1468" i="1"/>
  <c r="AZ1469" i="1"/>
  <c r="AZ1470" i="1"/>
  <c r="AZ1471" i="1"/>
  <c r="AZ1472" i="1"/>
  <c r="AZ1473" i="1"/>
  <c r="AZ1474" i="1"/>
  <c r="AZ1475" i="1"/>
  <c r="AZ1476" i="1"/>
  <c r="AZ1477" i="1"/>
  <c r="AZ1478" i="1"/>
  <c r="AZ1479" i="1"/>
  <c r="AZ1480" i="1"/>
  <c r="AZ1481" i="1"/>
  <c r="AZ1482" i="1"/>
  <c r="AZ1483" i="1"/>
  <c r="AZ1484" i="1"/>
  <c r="AZ1485" i="1"/>
  <c r="AZ1486" i="1"/>
  <c r="AZ1487" i="1"/>
  <c r="AZ1488" i="1"/>
  <c r="AZ1489" i="1"/>
  <c r="AZ1490" i="1"/>
  <c r="AZ1491" i="1"/>
  <c r="AZ1492" i="1"/>
  <c r="AZ1493" i="1"/>
  <c r="AZ1494" i="1"/>
  <c r="AZ1495" i="1"/>
  <c r="AZ1496" i="1"/>
  <c r="AZ1497" i="1"/>
  <c r="AZ1498" i="1"/>
  <c r="AZ1499" i="1"/>
  <c r="AZ1500" i="1"/>
  <c r="AZ1501" i="1"/>
  <c r="AZ1502" i="1"/>
  <c r="AZ1503" i="1"/>
  <c r="AZ1504" i="1"/>
  <c r="AZ1505" i="1"/>
  <c r="AZ1506" i="1"/>
  <c r="AZ1507" i="1"/>
  <c r="AZ1508" i="1"/>
  <c r="AZ1509" i="1"/>
  <c r="AZ1510" i="1"/>
  <c r="AZ1511" i="1"/>
  <c r="AZ1512" i="1"/>
  <c r="AZ1513" i="1"/>
  <c r="AZ1514" i="1"/>
  <c r="AZ1515" i="1"/>
  <c r="AZ1516" i="1"/>
  <c r="AZ1517" i="1"/>
  <c r="AZ1518" i="1"/>
  <c r="AZ1519" i="1"/>
  <c r="AZ1520" i="1"/>
  <c r="AZ1521" i="1"/>
  <c r="AZ1522" i="1"/>
  <c r="AZ1523" i="1"/>
  <c r="AZ1524" i="1"/>
  <c r="AZ1525" i="1"/>
  <c r="AZ1526" i="1"/>
  <c r="AZ1527" i="1"/>
  <c r="AZ1528" i="1"/>
  <c r="AZ1529" i="1"/>
  <c r="AZ1530" i="1"/>
  <c r="AZ1531" i="1"/>
  <c r="AZ1532" i="1"/>
  <c r="AZ1533" i="1"/>
  <c r="AZ1534" i="1"/>
  <c r="AZ1535" i="1"/>
  <c r="AZ1536" i="1"/>
  <c r="AZ1537" i="1"/>
  <c r="AZ1538" i="1"/>
  <c r="AZ1539" i="1"/>
  <c r="AZ1540" i="1"/>
  <c r="AZ1541" i="1"/>
  <c r="AZ1542" i="1"/>
  <c r="AZ1543" i="1"/>
  <c r="AZ1544" i="1"/>
  <c r="AZ1545" i="1"/>
  <c r="AZ1546" i="1"/>
  <c r="AZ1547" i="1"/>
  <c r="AZ1548" i="1"/>
  <c r="AZ1549" i="1"/>
  <c r="AZ1550" i="1"/>
  <c r="AZ1551" i="1"/>
  <c r="AZ1552" i="1"/>
  <c r="AZ1553" i="1"/>
  <c r="AZ1554" i="1"/>
  <c r="AZ1555" i="1"/>
  <c r="AZ1556" i="1"/>
  <c r="AZ1557" i="1"/>
  <c r="AZ1558" i="1"/>
  <c r="AZ1559" i="1"/>
  <c r="AZ1560" i="1"/>
  <c r="AZ1561" i="1"/>
  <c r="AZ1562" i="1"/>
  <c r="AZ1563" i="1"/>
  <c r="AZ1564" i="1"/>
  <c r="AZ1565" i="1"/>
  <c r="AZ1566" i="1"/>
  <c r="AZ1567" i="1"/>
  <c r="AZ1568" i="1"/>
  <c r="AZ1569" i="1"/>
  <c r="AZ1570" i="1"/>
  <c r="AZ1571" i="1"/>
  <c r="AZ1572" i="1"/>
  <c r="AZ1573" i="1"/>
  <c r="AZ1574" i="1"/>
  <c r="AZ1575" i="1"/>
  <c r="AZ1576" i="1"/>
  <c r="AZ1577" i="1"/>
  <c r="AZ1578" i="1"/>
  <c r="AZ1579" i="1"/>
  <c r="AZ1580" i="1"/>
  <c r="AZ1581" i="1"/>
  <c r="AZ1582" i="1"/>
  <c r="AZ1583" i="1"/>
  <c r="AZ1584" i="1"/>
  <c r="AZ1585" i="1"/>
  <c r="AZ1586" i="1"/>
  <c r="AZ1587" i="1"/>
  <c r="AZ1588" i="1"/>
  <c r="AZ1589" i="1"/>
  <c r="AZ1590" i="1"/>
  <c r="AZ1591" i="1"/>
  <c r="AZ1592" i="1"/>
  <c r="AZ1593" i="1"/>
  <c r="AZ1594" i="1"/>
  <c r="AZ1595" i="1"/>
  <c r="AZ1596" i="1"/>
  <c r="AZ1597" i="1"/>
  <c r="AZ1598" i="1"/>
  <c r="AZ1599" i="1"/>
  <c r="AZ1600" i="1"/>
  <c r="AZ1601" i="1"/>
  <c r="AZ1602" i="1"/>
  <c r="AZ1603" i="1"/>
  <c r="AZ1604" i="1"/>
  <c r="AZ1605" i="1"/>
  <c r="AZ1606" i="1"/>
  <c r="AZ1607" i="1"/>
  <c r="AZ1608" i="1"/>
  <c r="AZ1609" i="1"/>
  <c r="AZ1610" i="1"/>
  <c r="AZ1611" i="1"/>
  <c r="AZ1612" i="1"/>
  <c r="AZ1613" i="1"/>
  <c r="AZ1614" i="1"/>
  <c r="AZ1615" i="1"/>
  <c r="AZ1616" i="1"/>
  <c r="AZ1617" i="1"/>
  <c r="AZ1618" i="1"/>
  <c r="AZ1619" i="1"/>
  <c r="AZ1620" i="1"/>
  <c r="AZ1621" i="1"/>
  <c r="AZ1622" i="1"/>
  <c r="AZ1623" i="1"/>
  <c r="AZ1624" i="1"/>
  <c r="AZ1625" i="1"/>
  <c r="AZ1626" i="1"/>
  <c r="AZ1627" i="1"/>
  <c r="AZ1628" i="1"/>
  <c r="AZ1629" i="1"/>
  <c r="AZ1630" i="1"/>
  <c r="AZ1631" i="1"/>
  <c r="AZ1632" i="1"/>
  <c r="AZ1633" i="1"/>
  <c r="AZ1634" i="1"/>
  <c r="AZ1635" i="1"/>
  <c r="AZ1636" i="1"/>
  <c r="AZ1637" i="1"/>
  <c r="AZ1638" i="1"/>
  <c r="AZ1639" i="1"/>
  <c r="AZ1640" i="1"/>
  <c r="AZ1641" i="1"/>
  <c r="AZ1642" i="1"/>
  <c r="AZ1643" i="1"/>
  <c r="AZ1644" i="1"/>
  <c r="AZ1645" i="1"/>
  <c r="AZ1646" i="1"/>
  <c r="AZ1647" i="1"/>
  <c r="AZ1648" i="1"/>
  <c r="AZ1649" i="1"/>
  <c r="AZ1650" i="1"/>
  <c r="AZ1651" i="1"/>
  <c r="AZ1652" i="1"/>
  <c r="AZ1653" i="1"/>
  <c r="AZ1654" i="1"/>
  <c r="AZ1655" i="1"/>
  <c r="AZ1656" i="1"/>
  <c r="AZ1657" i="1"/>
  <c r="AZ1658" i="1"/>
  <c r="AZ1659" i="1"/>
  <c r="AZ1660" i="1"/>
  <c r="AZ1661" i="1"/>
  <c r="AZ1662" i="1"/>
  <c r="AZ1663" i="1"/>
  <c r="AZ1664" i="1"/>
  <c r="AZ1665" i="1"/>
  <c r="AZ1666" i="1"/>
  <c r="AZ1667" i="1"/>
  <c r="AZ1668" i="1"/>
  <c r="AZ1669" i="1"/>
  <c r="AZ1670" i="1"/>
  <c r="AZ1671" i="1"/>
  <c r="AZ1672" i="1"/>
  <c r="AZ1673" i="1"/>
  <c r="AZ1674" i="1"/>
  <c r="AZ1675" i="1"/>
  <c r="AZ1676" i="1"/>
  <c r="AZ1677" i="1"/>
  <c r="AZ1678" i="1"/>
  <c r="AZ1679" i="1"/>
  <c r="AZ1680" i="1"/>
  <c r="AZ1681" i="1"/>
  <c r="AZ1682" i="1"/>
  <c r="AZ1683" i="1"/>
  <c r="AZ1684" i="1"/>
  <c r="AZ1685" i="1"/>
  <c r="AZ1686" i="1"/>
  <c r="AZ1687" i="1"/>
  <c r="AZ1688" i="1"/>
  <c r="AZ1689" i="1"/>
  <c r="AZ1690" i="1"/>
  <c r="AZ1691" i="1"/>
  <c r="AZ1692" i="1"/>
  <c r="AZ1693" i="1"/>
  <c r="AZ1694" i="1"/>
  <c r="AZ1695" i="1"/>
  <c r="AZ1696" i="1"/>
  <c r="AZ1697" i="1"/>
  <c r="AZ1698" i="1"/>
  <c r="AZ1699" i="1"/>
  <c r="AZ1700" i="1"/>
  <c r="AZ1701" i="1"/>
  <c r="AZ1702" i="1"/>
  <c r="AZ1703" i="1"/>
  <c r="AZ1704" i="1"/>
  <c r="AZ1705" i="1"/>
  <c r="AZ1706" i="1"/>
  <c r="AZ1707" i="1"/>
  <c r="AZ1708" i="1"/>
  <c r="AZ1709" i="1"/>
  <c r="AZ1710" i="1"/>
  <c r="AZ1711" i="1"/>
  <c r="AZ1712" i="1"/>
  <c r="AZ1713" i="1"/>
  <c r="AZ1714" i="1"/>
  <c r="AZ1715" i="1"/>
  <c r="AZ1716" i="1"/>
  <c r="AZ1717" i="1"/>
  <c r="AZ1718" i="1"/>
  <c r="AZ1719" i="1"/>
  <c r="AZ1720" i="1"/>
  <c r="AZ1721" i="1"/>
  <c r="AZ1722" i="1"/>
  <c r="AZ1723" i="1"/>
  <c r="AZ1724" i="1"/>
  <c r="AZ1725" i="1"/>
  <c r="AZ1726" i="1"/>
  <c r="AZ1727" i="1"/>
  <c r="AZ1728" i="1"/>
  <c r="AZ1729" i="1"/>
  <c r="AZ1730" i="1"/>
  <c r="AZ1731" i="1"/>
  <c r="AZ1732" i="1"/>
  <c r="AZ1733" i="1"/>
  <c r="AZ1734" i="1"/>
  <c r="AZ1735" i="1"/>
  <c r="AZ1736" i="1"/>
  <c r="AZ1737" i="1"/>
  <c r="AZ1738" i="1"/>
  <c r="AZ1739" i="1"/>
  <c r="AZ1740" i="1"/>
  <c r="AZ1741" i="1"/>
  <c r="AZ1742" i="1"/>
  <c r="AZ1743" i="1"/>
  <c r="AZ1744" i="1"/>
  <c r="AZ1745" i="1"/>
  <c r="AZ1746" i="1"/>
  <c r="AZ1747" i="1"/>
  <c r="AZ1748" i="1"/>
  <c r="AZ1749" i="1"/>
  <c r="AZ1750" i="1"/>
  <c r="AZ1751" i="1"/>
  <c r="AZ1752" i="1"/>
  <c r="AZ1753" i="1"/>
  <c r="AZ1754" i="1"/>
  <c r="AZ1755" i="1"/>
  <c r="AZ1756" i="1"/>
  <c r="AZ1757" i="1"/>
  <c r="AZ1758" i="1"/>
  <c r="AZ1759" i="1"/>
  <c r="AZ1760" i="1"/>
  <c r="AZ1761" i="1"/>
  <c r="AZ1762" i="1"/>
  <c r="AZ1763" i="1"/>
  <c r="AZ1764" i="1"/>
  <c r="AZ1765" i="1"/>
  <c r="AZ1766" i="1"/>
  <c r="AZ1767" i="1"/>
  <c r="AZ1768" i="1"/>
  <c r="AZ1769" i="1"/>
  <c r="AZ1770" i="1"/>
  <c r="AZ1771" i="1"/>
  <c r="AZ1772" i="1"/>
  <c r="AZ1773" i="1"/>
  <c r="AZ1774" i="1"/>
  <c r="AZ1775" i="1"/>
  <c r="AZ1776" i="1"/>
  <c r="AZ1777" i="1"/>
  <c r="AZ1778" i="1"/>
  <c r="AZ1779" i="1"/>
  <c r="AZ1780" i="1"/>
  <c r="AZ1781" i="1"/>
  <c r="AZ1782" i="1"/>
  <c r="AZ1783" i="1"/>
  <c r="AZ1784" i="1"/>
  <c r="AZ1785" i="1"/>
  <c r="AZ1786" i="1"/>
  <c r="AZ1787" i="1"/>
  <c r="AZ1788" i="1"/>
  <c r="AZ1789" i="1"/>
  <c r="AZ1790" i="1"/>
  <c r="AZ1791" i="1"/>
  <c r="AZ1792" i="1"/>
  <c r="AZ1793" i="1"/>
  <c r="AZ1794" i="1"/>
  <c r="AZ1795" i="1"/>
  <c r="AZ1796" i="1"/>
  <c r="AZ1797" i="1"/>
  <c r="AZ1798" i="1"/>
  <c r="AZ1799" i="1"/>
  <c r="AZ1800" i="1"/>
  <c r="AZ1801" i="1"/>
  <c r="AZ1802" i="1"/>
  <c r="AZ1803" i="1"/>
  <c r="AZ1804" i="1"/>
  <c r="AZ1805" i="1"/>
  <c r="AZ1806" i="1"/>
  <c r="AZ1807" i="1"/>
  <c r="AZ1808" i="1"/>
  <c r="AZ1809" i="1"/>
  <c r="AZ1810" i="1"/>
  <c r="AZ1811" i="1"/>
  <c r="AZ1812" i="1"/>
  <c r="AZ1813" i="1"/>
  <c r="AZ1814" i="1"/>
  <c r="AZ1815" i="1"/>
  <c r="AZ1816" i="1"/>
  <c r="AZ1817" i="1"/>
  <c r="AZ1818" i="1"/>
  <c r="AZ1819" i="1"/>
  <c r="AZ1820" i="1"/>
  <c r="AZ1821" i="1"/>
  <c r="AZ1822" i="1"/>
  <c r="AZ1823" i="1"/>
  <c r="AZ1824" i="1"/>
  <c r="AZ1825" i="1"/>
  <c r="AZ1826" i="1"/>
  <c r="AZ1827" i="1"/>
  <c r="AZ1828" i="1"/>
  <c r="AZ1829" i="1"/>
  <c r="AZ1830" i="1"/>
  <c r="AZ1831" i="1"/>
  <c r="AZ1832" i="1"/>
  <c r="AZ1833" i="1"/>
  <c r="AZ1834" i="1"/>
  <c r="AZ1835" i="1"/>
  <c r="AZ1836" i="1"/>
  <c r="AZ1837" i="1"/>
  <c r="AZ1838" i="1"/>
  <c r="AZ1839" i="1"/>
  <c r="AZ1840" i="1"/>
  <c r="AZ1841" i="1"/>
  <c r="AZ1842" i="1"/>
  <c r="AZ1843" i="1"/>
  <c r="AZ1844" i="1"/>
  <c r="AZ1845" i="1"/>
  <c r="AZ1846" i="1"/>
  <c r="AZ1847" i="1"/>
  <c r="AZ1848" i="1"/>
  <c r="AZ1849" i="1"/>
  <c r="AZ1850" i="1"/>
  <c r="AZ1851" i="1"/>
  <c r="AZ1852" i="1"/>
  <c r="AZ1853" i="1"/>
  <c r="AZ1854" i="1"/>
  <c r="AZ1855" i="1"/>
  <c r="AZ1856" i="1"/>
  <c r="AZ1857" i="1"/>
  <c r="AZ1858" i="1"/>
  <c r="AZ1859" i="1"/>
  <c r="AZ1860" i="1"/>
  <c r="AZ1861" i="1"/>
  <c r="AZ1862" i="1"/>
  <c r="AZ1863" i="1"/>
  <c r="AZ1864" i="1"/>
  <c r="AZ1865" i="1"/>
  <c r="AZ1866" i="1"/>
  <c r="AZ1867" i="1"/>
  <c r="AZ1868" i="1"/>
  <c r="AZ1869" i="1"/>
  <c r="AZ1870" i="1"/>
  <c r="AZ1871" i="1"/>
  <c r="AZ1872" i="1"/>
  <c r="AZ1873" i="1"/>
  <c r="AZ1874" i="1"/>
  <c r="AZ1875" i="1"/>
  <c r="AZ1876" i="1"/>
  <c r="AZ1877" i="1"/>
  <c r="AZ1878" i="1"/>
  <c r="AZ1879" i="1"/>
  <c r="AZ1880" i="1"/>
  <c r="AZ1881" i="1"/>
  <c r="AZ1882" i="1"/>
  <c r="AZ1883" i="1"/>
  <c r="AZ1884" i="1"/>
  <c r="AZ1885" i="1"/>
  <c r="AZ1886" i="1"/>
  <c r="AZ1887" i="1"/>
  <c r="AZ1888" i="1"/>
  <c r="AZ1889" i="1"/>
  <c r="AZ1890" i="1"/>
  <c r="AZ1891" i="1"/>
  <c r="AZ1892" i="1"/>
  <c r="AZ1893" i="1"/>
  <c r="AZ1894" i="1"/>
  <c r="AZ1895" i="1"/>
  <c r="AZ1896" i="1"/>
  <c r="AZ1897" i="1"/>
  <c r="AZ1898" i="1"/>
  <c r="AZ1899" i="1"/>
  <c r="AZ1900" i="1"/>
  <c r="AZ1901" i="1"/>
  <c r="AZ1902" i="1"/>
  <c r="AZ1903" i="1"/>
  <c r="AZ1904" i="1"/>
  <c r="AZ1905" i="1"/>
  <c r="AZ1906" i="1"/>
  <c r="AZ1907" i="1"/>
  <c r="AZ1908" i="1"/>
  <c r="AZ1909" i="1"/>
  <c r="AZ1910" i="1"/>
  <c r="AZ1911" i="1"/>
  <c r="AZ1912" i="1"/>
  <c r="AZ1913" i="1"/>
  <c r="AZ1914" i="1"/>
  <c r="AZ1915" i="1"/>
  <c r="AZ1916" i="1"/>
  <c r="AZ1917" i="1"/>
  <c r="AZ1918" i="1"/>
  <c r="AZ1919" i="1"/>
  <c r="AZ1920" i="1"/>
  <c r="AZ1921" i="1"/>
  <c r="AZ1922" i="1"/>
  <c r="AZ1923" i="1"/>
  <c r="AZ1924" i="1"/>
  <c r="AZ1925" i="1"/>
  <c r="AZ1926" i="1"/>
  <c r="AZ1927" i="1"/>
  <c r="AZ1928" i="1"/>
  <c r="AZ1929" i="1"/>
  <c r="AZ1930" i="1"/>
  <c r="AZ1931" i="1"/>
  <c r="AZ1932" i="1"/>
  <c r="AZ1933" i="1"/>
  <c r="AZ1934" i="1"/>
  <c r="AZ1935" i="1"/>
  <c r="AZ1936" i="1"/>
  <c r="AZ1937" i="1"/>
  <c r="AZ1938" i="1"/>
  <c r="AZ1939" i="1"/>
  <c r="AZ1940" i="1"/>
  <c r="AZ1941" i="1"/>
  <c r="AZ1942" i="1"/>
  <c r="AZ1943" i="1"/>
  <c r="AZ1944" i="1"/>
  <c r="AZ1945" i="1"/>
  <c r="AZ1946" i="1"/>
  <c r="AZ1947" i="1"/>
  <c r="AZ1948" i="1"/>
  <c r="AZ1949" i="1"/>
  <c r="AZ1950" i="1"/>
  <c r="AZ1951" i="1"/>
  <c r="AZ1952" i="1"/>
  <c r="AZ1953" i="1"/>
  <c r="AZ1954" i="1"/>
  <c r="AZ1955" i="1"/>
  <c r="AZ1956" i="1"/>
  <c r="AZ1957" i="1"/>
  <c r="AZ1958" i="1"/>
  <c r="AZ1959" i="1"/>
  <c r="AZ1960" i="1"/>
  <c r="AZ1961" i="1"/>
  <c r="AZ1962" i="1"/>
  <c r="AZ1963" i="1"/>
  <c r="AZ1964" i="1"/>
  <c r="AZ1965" i="1"/>
  <c r="AZ1966" i="1"/>
  <c r="AZ1967" i="1"/>
  <c r="AZ1968" i="1"/>
  <c r="AZ1969" i="1"/>
  <c r="AZ1970" i="1"/>
  <c r="AZ1971" i="1"/>
  <c r="AZ1972" i="1"/>
  <c r="AZ1973" i="1"/>
  <c r="AZ1974" i="1"/>
  <c r="AZ1975" i="1"/>
  <c r="AZ1976" i="1"/>
  <c r="AZ1977" i="1"/>
  <c r="AZ1978" i="1"/>
  <c r="AZ1979" i="1"/>
  <c r="AZ1980" i="1"/>
  <c r="AZ1981" i="1"/>
  <c r="AZ1982" i="1"/>
  <c r="AZ1983" i="1"/>
  <c r="AZ1984" i="1"/>
  <c r="AZ1985" i="1"/>
  <c r="AZ1986" i="1"/>
  <c r="AZ1987" i="1"/>
  <c r="AZ1988" i="1"/>
  <c r="AZ1989" i="1"/>
  <c r="AZ1990" i="1"/>
  <c r="AZ1991" i="1"/>
  <c r="AZ1992" i="1"/>
  <c r="AZ1993" i="1"/>
  <c r="AZ1994" i="1"/>
  <c r="AZ1995" i="1"/>
  <c r="AZ1996" i="1"/>
  <c r="AZ1997" i="1"/>
  <c r="AZ1998" i="1"/>
  <c r="AZ1999" i="1"/>
  <c r="AZ2000" i="1"/>
  <c r="AZ2001" i="1"/>
  <c r="AZ2002" i="1"/>
  <c r="AZ2003" i="1"/>
  <c r="AZ2004" i="1"/>
  <c r="AZ2005" i="1"/>
  <c r="AZ2006" i="1"/>
  <c r="AZ2007" i="1"/>
  <c r="AZ2008" i="1"/>
  <c r="AZ2009" i="1"/>
  <c r="AZ2010" i="1"/>
  <c r="AZ2011" i="1"/>
  <c r="AZ2012" i="1"/>
  <c r="AZ2013" i="1"/>
  <c r="AZ2014" i="1"/>
  <c r="AZ2015" i="1"/>
  <c r="AZ2016" i="1"/>
  <c r="AZ2017" i="1"/>
  <c r="AZ2018" i="1"/>
  <c r="AZ2019" i="1"/>
  <c r="AZ2020" i="1"/>
  <c r="AZ2021" i="1"/>
  <c r="AZ2022" i="1"/>
  <c r="AZ2023" i="1"/>
  <c r="AZ2024" i="1"/>
  <c r="AZ2025" i="1"/>
  <c r="AZ2026" i="1"/>
  <c r="AZ2027" i="1"/>
  <c r="AZ2028" i="1"/>
  <c r="AZ2029" i="1"/>
  <c r="AZ2030" i="1"/>
  <c r="AZ2031" i="1"/>
  <c r="AZ2032" i="1"/>
  <c r="AZ2033" i="1"/>
  <c r="AZ2034" i="1"/>
  <c r="AZ2035" i="1"/>
  <c r="AZ2036" i="1"/>
  <c r="AZ2037" i="1"/>
  <c r="AZ2038" i="1"/>
  <c r="AZ2039" i="1"/>
  <c r="AZ2040" i="1"/>
  <c r="AZ2041" i="1"/>
  <c r="AZ2042" i="1"/>
  <c r="AZ2043" i="1"/>
  <c r="AZ2044" i="1"/>
  <c r="AZ2045" i="1"/>
  <c r="AZ2046" i="1"/>
  <c r="AZ2047" i="1"/>
  <c r="AZ2048" i="1"/>
  <c r="AZ2049" i="1"/>
  <c r="AZ2050" i="1"/>
  <c r="AZ2051" i="1"/>
  <c r="AZ2052" i="1"/>
  <c r="AZ2053" i="1"/>
  <c r="AZ2054" i="1"/>
  <c r="AZ2055" i="1"/>
  <c r="AZ2056" i="1"/>
  <c r="AZ2057" i="1"/>
  <c r="AZ2058" i="1"/>
  <c r="AZ2059" i="1"/>
  <c r="AZ2060" i="1"/>
  <c r="AZ2061" i="1"/>
  <c r="AZ2062" i="1"/>
  <c r="AZ2063" i="1"/>
  <c r="AZ2064" i="1"/>
  <c r="AZ2065" i="1"/>
  <c r="AZ2066" i="1"/>
  <c r="AZ2067" i="1"/>
  <c r="AZ2068" i="1"/>
  <c r="AZ2069" i="1"/>
  <c r="AZ2070" i="1"/>
  <c r="AZ2071" i="1"/>
  <c r="AZ2072" i="1"/>
  <c r="AZ2073" i="1"/>
  <c r="AZ2074" i="1"/>
  <c r="AZ2075" i="1"/>
  <c r="AZ2076" i="1"/>
  <c r="AZ2077" i="1"/>
  <c r="AZ2078" i="1"/>
  <c r="AZ2079" i="1"/>
  <c r="AZ2080" i="1"/>
  <c r="AZ2081" i="1"/>
  <c r="AZ2082" i="1"/>
  <c r="AZ2083" i="1"/>
  <c r="AZ2084" i="1"/>
  <c r="AZ2085" i="1"/>
  <c r="AZ2086" i="1"/>
  <c r="AZ2087" i="1"/>
  <c r="AZ2088" i="1"/>
  <c r="AZ2089" i="1"/>
  <c r="AZ2090" i="1"/>
  <c r="AZ2091" i="1"/>
  <c r="AZ2092" i="1"/>
  <c r="AZ2093" i="1"/>
  <c r="AZ2094" i="1"/>
  <c r="AZ2095" i="1"/>
  <c r="AZ2096" i="1"/>
  <c r="AZ2097" i="1"/>
  <c r="AZ2098" i="1"/>
  <c r="AZ2099" i="1"/>
  <c r="AZ2100" i="1"/>
  <c r="AZ2101" i="1"/>
  <c r="AZ2102" i="1"/>
  <c r="AZ2103" i="1"/>
  <c r="AZ2104" i="1"/>
  <c r="AZ2105" i="1"/>
  <c r="AZ2106" i="1"/>
  <c r="AZ2107" i="1"/>
  <c r="AZ2108" i="1"/>
  <c r="AZ2109" i="1"/>
  <c r="AZ2110" i="1"/>
  <c r="AZ2111" i="1"/>
  <c r="AZ2112" i="1"/>
  <c r="AZ2113" i="1"/>
  <c r="AZ2114" i="1"/>
  <c r="AZ2115" i="1"/>
  <c r="AZ2116" i="1"/>
  <c r="AZ2117" i="1"/>
  <c r="AZ2118" i="1"/>
  <c r="AZ2119" i="1"/>
  <c r="AZ2120" i="1"/>
  <c r="AZ2121" i="1"/>
  <c r="AZ2122" i="1"/>
  <c r="AZ2123" i="1"/>
  <c r="AZ2124" i="1"/>
  <c r="AZ2125" i="1"/>
  <c r="AZ2126" i="1"/>
  <c r="AZ2127" i="1"/>
  <c r="AZ2128" i="1"/>
  <c r="AZ2129" i="1"/>
  <c r="AZ2130" i="1"/>
  <c r="AZ2131" i="1"/>
  <c r="AZ2132" i="1"/>
  <c r="AZ2133" i="1"/>
  <c r="AZ2134" i="1"/>
  <c r="AZ2135" i="1"/>
  <c r="AZ2136" i="1"/>
  <c r="AZ2137" i="1"/>
  <c r="AZ2138" i="1"/>
  <c r="AZ2139" i="1"/>
  <c r="AZ2140" i="1"/>
  <c r="AZ2141" i="1"/>
  <c r="AZ2142" i="1"/>
  <c r="AZ2143" i="1"/>
  <c r="AZ2144" i="1"/>
  <c r="AZ2145" i="1"/>
  <c r="AZ2146" i="1"/>
  <c r="AZ2147" i="1"/>
  <c r="AZ2148" i="1"/>
  <c r="AZ2149" i="1"/>
  <c r="AZ2150" i="1"/>
  <c r="AZ2151" i="1"/>
  <c r="AZ2152" i="1"/>
  <c r="AZ2153" i="1"/>
  <c r="AZ2154" i="1"/>
  <c r="AZ2155" i="1"/>
  <c r="AZ2156" i="1"/>
  <c r="AZ2157" i="1"/>
  <c r="AZ2158" i="1"/>
  <c r="AZ2159" i="1"/>
  <c r="AZ2160" i="1"/>
  <c r="AZ2161" i="1"/>
  <c r="AZ2162" i="1"/>
  <c r="AZ2163" i="1"/>
  <c r="AZ2164" i="1"/>
  <c r="AZ2165" i="1"/>
  <c r="AZ2166" i="1"/>
  <c r="AZ2167" i="1"/>
  <c r="AZ2168" i="1"/>
  <c r="AZ2169" i="1"/>
  <c r="AZ2170" i="1"/>
  <c r="AZ2171" i="1"/>
  <c r="AZ2172" i="1"/>
  <c r="AZ2173" i="1"/>
  <c r="AZ2174" i="1"/>
  <c r="AZ2175" i="1"/>
  <c r="AZ2176" i="1"/>
  <c r="AZ2177" i="1"/>
  <c r="AZ2178" i="1"/>
  <c r="AZ2179" i="1"/>
  <c r="AZ2180" i="1"/>
  <c r="AZ2181" i="1"/>
  <c r="AZ2182" i="1"/>
  <c r="AZ2183" i="1"/>
  <c r="AZ2184" i="1"/>
  <c r="AZ2185" i="1"/>
  <c r="AZ2186" i="1"/>
  <c r="AZ2187" i="1"/>
  <c r="AZ2188" i="1"/>
  <c r="AZ2189" i="1"/>
  <c r="AZ2190" i="1"/>
  <c r="AZ2191" i="1"/>
  <c r="AZ2192" i="1"/>
  <c r="AZ2193" i="1"/>
  <c r="AZ2194" i="1"/>
  <c r="AZ2195" i="1"/>
  <c r="AZ2196" i="1"/>
  <c r="AZ2197" i="1"/>
  <c r="AZ2198" i="1"/>
  <c r="AZ2199" i="1"/>
  <c r="AZ2200" i="1"/>
  <c r="AZ2201" i="1"/>
  <c r="AZ2202" i="1"/>
  <c r="AZ2203" i="1"/>
  <c r="AZ2204" i="1"/>
  <c r="AZ2205" i="1"/>
  <c r="AZ2206" i="1"/>
  <c r="AZ2207" i="1"/>
  <c r="AZ2208" i="1"/>
  <c r="AZ2209" i="1"/>
  <c r="AZ2210" i="1"/>
  <c r="AZ2211" i="1"/>
  <c r="AZ2212" i="1"/>
  <c r="AZ2213" i="1"/>
  <c r="AZ2214" i="1"/>
  <c r="AZ2215" i="1"/>
  <c r="AZ2216" i="1"/>
  <c r="AZ2217" i="1"/>
  <c r="AZ2218" i="1"/>
  <c r="AZ2219" i="1"/>
  <c r="AZ2220" i="1"/>
  <c r="AZ2221" i="1"/>
  <c r="AZ2222" i="1"/>
  <c r="AZ2223" i="1"/>
  <c r="AZ2224" i="1"/>
  <c r="AZ2225" i="1"/>
  <c r="AZ2226" i="1"/>
  <c r="AZ2227" i="1"/>
  <c r="AZ2228" i="1"/>
  <c r="AZ2229" i="1"/>
  <c r="AZ2230" i="1"/>
  <c r="AZ2231" i="1"/>
  <c r="AZ2232" i="1"/>
  <c r="AZ2233" i="1"/>
  <c r="AZ2234" i="1"/>
  <c r="AZ2235" i="1"/>
  <c r="AZ2236" i="1"/>
  <c r="AZ2237" i="1"/>
  <c r="AZ2238" i="1"/>
  <c r="AZ2239" i="1"/>
  <c r="AZ2240" i="1"/>
  <c r="AZ2241" i="1"/>
  <c r="AZ2242" i="1"/>
  <c r="AZ2243" i="1"/>
  <c r="AZ2244" i="1"/>
  <c r="AZ2245" i="1"/>
  <c r="AZ2246" i="1"/>
  <c r="AZ2247" i="1"/>
  <c r="AZ2248" i="1"/>
  <c r="AZ2249" i="1"/>
  <c r="AZ2250" i="1"/>
  <c r="AZ2251" i="1"/>
  <c r="AZ2252" i="1"/>
  <c r="AZ2253" i="1"/>
  <c r="AZ2254" i="1"/>
  <c r="AZ2255" i="1"/>
  <c r="AZ2256" i="1"/>
  <c r="AZ2257" i="1"/>
  <c r="AZ2258" i="1"/>
  <c r="AZ2259" i="1"/>
  <c r="AZ2260" i="1"/>
  <c r="AZ2261" i="1"/>
  <c r="AZ2262" i="1"/>
  <c r="AZ2263" i="1"/>
  <c r="AZ2264" i="1"/>
  <c r="AZ2265" i="1"/>
  <c r="AZ2266" i="1"/>
  <c r="AZ2267" i="1"/>
  <c r="AZ2268" i="1"/>
  <c r="AZ2269" i="1"/>
  <c r="AZ2270" i="1"/>
  <c r="AZ2271" i="1"/>
  <c r="AZ2272" i="1"/>
  <c r="AZ2273" i="1"/>
  <c r="AZ2274" i="1"/>
  <c r="AZ2275" i="1"/>
  <c r="AZ2276" i="1"/>
  <c r="AZ2277" i="1"/>
  <c r="AZ2278" i="1"/>
  <c r="AZ2279" i="1"/>
  <c r="AZ2280" i="1"/>
  <c r="AZ2281" i="1"/>
  <c r="AZ2282" i="1"/>
  <c r="AZ2283" i="1"/>
  <c r="AZ2284" i="1"/>
  <c r="AZ2285" i="1"/>
  <c r="AZ2286" i="1"/>
  <c r="AZ2287" i="1"/>
  <c r="AZ2288" i="1"/>
  <c r="AZ2289" i="1"/>
  <c r="AZ2290" i="1"/>
  <c r="AZ2291" i="1"/>
  <c r="AZ2292" i="1"/>
  <c r="AZ2293" i="1"/>
  <c r="AZ2294" i="1"/>
  <c r="AZ2295" i="1"/>
  <c r="AZ2296" i="1"/>
  <c r="AZ2297" i="1"/>
  <c r="AZ2298" i="1"/>
  <c r="AZ2299" i="1"/>
  <c r="AZ2300" i="1"/>
  <c r="AZ2301" i="1"/>
  <c r="AZ2302" i="1"/>
  <c r="AZ2303" i="1"/>
  <c r="AZ2304" i="1"/>
  <c r="AZ2305" i="1"/>
  <c r="AZ2306" i="1"/>
  <c r="AZ2307" i="1"/>
  <c r="AZ2308" i="1"/>
  <c r="AZ2309" i="1"/>
  <c r="AZ2310" i="1"/>
  <c r="AZ2311" i="1"/>
  <c r="AZ2312" i="1"/>
  <c r="AZ2313" i="1"/>
  <c r="AZ2314" i="1"/>
  <c r="AZ2315" i="1"/>
  <c r="AZ2316" i="1"/>
  <c r="AZ2317" i="1"/>
  <c r="AZ2318" i="1"/>
  <c r="AZ2319" i="1"/>
  <c r="AZ2320" i="1"/>
  <c r="AZ2321" i="1"/>
  <c r="AZ2322" i="1"/>
  <c r="AZ2323" i="1"/>
  <c r="AZ2324" i="1"/>
  <c r="AZ2325" i="1"/>
  <c r="AZ2326" i="1"/>
  <c r="AZ2327" i="1"/>
  <c r="AZ2328" i="1"/>
  <c r="AZ2329" i="1"/>
  <c r="AZ2330" i="1"/>
  <c r="AZ2331" i="1"/>
  <c r="AZ2332" i="1"/>
  <c r="AZ2333" i="1"/>
  <c r="AZ2334" i="1"/>
  <c r="AZ2335" i="1"/>
  <c r="AZ2336" i="1"/>
  <c r="AZ2337" i="1"/>
  <c r="AZ2338" i="1"/>
  <c r="AZ2339" i="1"/>
  <c r="AZ2340" i="1"/>
  <c r="AZ2341" i="1"/>
  <c r="AZ2342" i="1"/>
  <c r="AZ2343" i="1"/>
  <c r="AZ2344" i="1"/>
  <c r="AZ2345" i="1"/>
  <c r="AZ2346" i="1"/>
  <c r="AZ2347" i="1"/>
  <c r="AZ2348" i="1"/>
  <c r="AZ2349" i="1"/>
  <c r="AZ2350" i="1"/>
  <c r="AZ2351" i="1"/>
  <c r="AZ2352" i="1"/>
  <c r="AZ2353" i="1"/>
  <c r="AZ2354" i="1"/>
  <c r="AZ2355" i="1"/>
  <c r="AZ2356" i="1"/>
  <c r="AZ2357" i="1"/>
  <c r="AZ2358" i="1"/>
  <c r="AZ2359" i="1"/>
  <c r="AZ2360" i="1"/>
  <c r="AZ2361" i="1"/>
  <c r="AZ2362" i="1"/>
  <c r="AZ2363" i="1"/>
  <c r="AZ2364" i="1"/>
  <c r="AZ2365" i="1"/>
  <c r="AZ2366" i="1"/>
  <c r="AZ2367" i="1"/>
  <c r="AZ2368" i="1"/>
  <c r="AZ2369" i="1"/>
  <c r="AZ2370" i="1"/>
  <c r="AZ2371" i="1"/>
  <c r="AZ2372" i="1"/>
  <c r="AZ2373" i="1"/>
  <c r="AZ2374" i="1"/>
  <c r="AZ2375" i="1"/>
  <c r="AZ2376" i="1"/>
  <c r="AZ2377" i="1"/>
  <c r="AZ2378" i="1"/>
  <c r="AZ2379" i="1"/>
  <c r="AZ2380" i="1"/>
  <c r="AZ2381" i="1"/>
  <c r="AZ2382" i="1"/>
  <c r="AZ2383" i="1"/>
  <c r="AZ2384" i="1"/>
  <c r="AZ2385" i="1"/>
  <c r="AZ2386" i="1"/>
  <c r="AZ2387" i="1"/>
  <c r="AZ2388" i="1"/>
  <c r="AZ2389" i="1"/>
  <c r="AZ2390" i="1"/>
  <c r="AZ2391" i="1"/>
  <c r="AZ2392" i="1"/>
  <c r="AZ2393" i="1"/>
  <c r="AZ2394" i="1"/>
  <c r="AZ2395" i="1"/>
  <c r="AZ2396" i="1"/>
  <c r="AZ2397" i="1"/>
  <c r="AZ2398" i="1"/>
  <c r="AZ2399" i="1"/>
  <c r="AZ2400" i="1"/>
  <c r="AZ2401" i="1"/>
  <c r="AZ2402" i="1"/>
  <c r="AZ2403" i="1"/>
  <c r="AZ2404" i="1"/>
  <c r="AZ2405" i="1"/>
  <c r="AZ2406" i="1"/>
  <c r="AZ2407" i="1"/>
  <c r="AZ2408" i="1"/>
  <c r="AZ2409" i="1"/>
  <c r="AZ2410" i="1"/>
  <c r="AZ2411" i="1"/>
  <c r="AZ2412" i="1"/>
  <c r="AZ2413" i="1"/>
  <c r="AZ2414" i="1"/>
  <c r="AZ2415" i="1"/>
  <c r="AZ2416" i="1"/>
  <c r="AZ2417" i="1"/>
  <c r="AZ2418" i="1"/>
  <c r="AZ2419" i="1"/>
  <c r="AZ2420" i="1"/>
  <c r="AZ2421" i="1"/>
  <c r="AZ2422" i="1"/>
  <c r="AZ2423" i="1"/>
  <c r="AZ2424" i="1"/>
  <c r="AZ2425" i="1"/>
  <c r="AZ2426" i="1"/>
  <c r="AZ2427" i="1"/>
  <c r="AZ2428" i="1"/>
  <c r="AZ2429" i="1"/>
  <c r="AZ2430" i="1"/>
  <c r="AZ2431" i="1"/>
  <c r="AZ2432" i="1"/>
  <c r="AZ2433" i="1"/>
  <c r="AZ2434" i="1"/>
  <c r="AZ2435" i="1"/>
  <c r="AZ2436" i="1"/>
  <c r="AZ2437" i="1"/>
  <c r="AZ2438" i="1"/>
  <c r="AZ2439" i="1"/>
  <c r="AZ2440" i="1"/>
  <c r="AZ2441" i="1"/>
  <c r="AZ2442" i="1"/>
  <c r="AZ2443" i="1"/>
  <c r="AZ2444" i="1"/>
  <c r="AZ2445" i="1"/>
  <c r="AZ2446" i="1"/>
  <c r="AZ2447" i="1"/>
  <c r="AZ2448" i="1"/>
  <c r="AZ2449" i="1"/>
  <c r="AZ2450" i="1"/>
  <c r="AZ2451" i="1"/>
  <c r="AZ2452" i="1"/>
  <c r="AZ2453" i="1"/>
  <c r="AZ2454" i="1"/>
  <c r="AZ2455" i="1"/>
  <c r="AZ2456" i="1"/>
  <c r="AZ2457" i="1"/>
  <c r="AZ2458" i="1"/>
  <c r="AZ2459" i="1"/>
  <c r="AZ2460" i="1"/>
  <c r="AZ2461" i="1"/>
  <c r="AZ2462" i="1"/>
  <c r="AZ2463" i="1"/>
  <c r="AZ2464" i="1"/>
  <c r="AZ2465" i="1"/>
  <c r="AZ2466" i="1"/>
  <c r="AZ2467" i="1"/>
  <c r="AZ2468" i="1"/>
  <c r="AZ2469" i="1"/>
  <c r="AZ2470" i="1"/>
  <c r="AZ2471" i="1"/>
  <c r="AZ2472" i="1"/>
  <c r="AZ2473" i="1"/>
  <c r="AZ2474" i="1"/>
  <c r="AZ2475" i="1"/>
  <c r="AZ2476" i="1"/>
  <c r="AZ2477" i="1"/>
  <c r="AZ2478" i="1"/>
  <c r="AZ2479" i="1"/>
  <c r="AZ2480" i="1"/>
  <c r="AZ2481" i="1"/>
  <c r="AZ2482" i="1"/>
  <c r="AZ2483" i="1"/>
  <c r="AZ2484" i="1"/>
  <c r="AZ2485" i="1"/>
  <c r="AZ2486" i="1"/>
  <c r="AZ2487" i="1"/>
  <c r="AZ2488" i="1"/>
  <c r="AZ2489" i="1"/>
  <c r="AZ2490" i="1"/>
  <c r="AZ2491" i="1"/>
  <c r="AZ2492" i="1"/>
  <c r="AZ2493" i="1"/>
  <c r="AZ2494" i="1"/>
  <c r="AZ2495" i="1"/>
  <c r="AZ2496" i="1"/>
  <c r="AZ2497" i="1"/>
  <c r="AZ2498" i="1"/>
  <c r="AZ2499" i="1"/>
  <c r="AZ2500" i="1"/>
  <c r="AZ2501" i="1"/>
  <c r="AZ2502" i="1"/>
  <c r="AZ2503" i="1"/>
  <c r="AZ2504" i="1"/>
  <c r="AZ2505" i="1"/>
  <c r="AZ2506" i="1"/>
  <c r="AZ2507" i="1"/>
  <c r="AZ2508" i="1"/>
  <c r="AZ2509" i="1"/>
  <c r="AZ2510" i="1"/>
  <c r="AZ2511" i="1"/>
  <c r="AZ2512" i="1"/>
  <c r="AZ2513" i="1"/>
  <c r="AZ2514" i="1"/>
  <c r="AZ2515" i="1"/>
  <c r="AZ2516" i="1"/>
  <c r="AZ2517" i="1"/>
  <c r="AZ2518" i="1"/>
  <c r="AZ2519" i="1"/>
  <c r="AZ2520" i="1"/>
  <c r="AZ2521" i="1"/>
  <c r="AZ2522" i="1"/>
  <c r="AZ2523" i="1"/>
  <c r="AZ2524" i="1"/>
  <c r="AZ2525" i="1"/>
  <c r="AZ2526" i="1"/>
  <c r="AZ2527" i="1"/>
  <c r="AZ2528" i="1"/>
  <c r="AZ2529" i="1"/>
  <c r="AZ2530" i="1"/>
  <c r="AZ2531" i="1"/>
  <c r="AZ2532" i="1"/>
  <c r="AZ2533" i="1"/>
  <c r="AZ2534" i="1"/>
  <c r="AZ2535" i="1"/>
  <c r="AZ2536" i="1"/>
  <c r="AZ2537" i="1"/>
  <c r="AZ2538" i="1"/>
  <c r="AZ2539" i="1"/>
  <c r="AZ2540" i="1"/>
  <c r="AZ2541" i="1"/>
  <c r="AZ2542" i="1"/>
  <c r="AZ2543" i="1"/>
  <c r="AZ2544" i="1"/>
  <c r="AZ2545" i="1"/>
  <c r="AZ2546" i="1"/>
  <c r="AZ2547" i="1"/>
  <c r="AZ2548" i="1"/>
  <c r="AZ2549" i="1"/>
  <c r="AZ2550" i="1"/>
  <c r="AZ2551" i="1"/>
  <c r="AZ2552" i="1"/>
  <c r="AZ2553" i="1"/>
  <c r="AZ2554" i="1"/>
  <c r="AZ2555" i="1"/>
  <c r="AZ2556" i="1"/>
  <c r="AZ2557" i="1"/>
  <c r="AZ2558" i="1"/>
  <c r="AZ2559" i="1"/>
  <c r="AZ2560" i="1"/>
  <c r="AZ2561" i="1"/>
  <c r="AZ2562" i="1"/>
  <c r="AZ2563" i="1"/>
  <c r="AZ2564" i="1"/>
  <c r="AZ2565" i="1"/>
  <c r="AZ2566" i="1"/>
  <c r="AZ2567" i="1"/>
  <c r="AZ2568" i="1"/>
  <c r="AZ2569" i="1"/>
  <c r="AZ2570" i="1"/>
  <c r="AZ2571" i="1"/>
  <c r="AZ2572" i="1"/>
  <c r="AZ2573" i="1"/>
  <c r="AZ2574" i="1"/>
  <c r="AZ2575" i="1"/>
  <c r="AZ2576" i="1"/>
  <c r="AZ2577" i="1"/>
  <c r="AZ2578" i="1"/>
  <c r="AZ2579" i="1"/>
  <c r="AZ2580" i="1"/>
  <c r="AZ2581" i="1"/>
  <c r="AZ2582" i="1"/>
  <c r="AZ2583" i="1"/>
  <c r="AZ2584" i="1"/>
  <c r="AZ2585" i="1"/>
  <c r="AZ2586" i="1"/>
  <c r="AZ2587" i="1"/>
  <c r="AZ2588" i="1"/>
  <c r="AZ2589" i="1"/>
  <c r="AZ2590" i="1"/>
  <c r="AZ2591" i="1"/>
  <c r="AZ2592" i="1"/>
  <c r="AZ2593" i="1"/>
  <c r="AZ2594" i="1"/>
  <c r="AZ2595" i="1"/>
  <c r="AZ2596" i="1"/>
  <c r="AZ2597" i="1"/>
  <c r="AZ2598" i="1"/>
  <c r="AZ2599" i="1"/>
  <c r="AZ2600" i="1"/>
  <c r="AZ2601" i="1"/>
  <c r="AZ2602" i="1"/>
  <c r="AZ2603" i="1"/>
  <c r="AZ2604" i="1"/>
  <c r="AZ2605" i="1"/>
  <c r="AZ2606" i="1"/>
  <c r="AZ2607" i="1"/>
  <c r="AZ2608" i="1"/>
  <c r="AZ2609" i="1"/>
  <c r="AZ2610" i="1"/>
  <c r="AZ2611" i="1"/>
  <c r="AZ2612" i="1"/>
  <c r="AZ2613" i="1"/>
  <c r="AZ2614" i="1"/>
  <c r="AZ2615" i="1"/>
  <c r="AZ2616" i="1"/>
  <c r="AZ2617" i="1"/>
  <c r="AZ2618" i="1"/>
  <c r="AZ2619" i="1"/>
  <c r="AZ2620" i="1"/>
  <c r="AZ2621" i="1"/>
  <c r="AZ2622" i="1"/>
  <c r="AZ2623" i="1"/>
  <c r="AZ2624" i="1"/>
  <c r="AZ2625" i="1"/>
  <c r="AZ2626" i="1"/>
  <c r="AZ2627" i="1"/>
  <c r="AZ2628" i="1"/>
  <c r="AZ2629" i="1"/>
  <c r="AZ2630" i="1"/>
  <c r="AZ2631" i="1"/>
  <c r="AZ2632" i="1"/>
  <c r="AZ2633" i="1"/>
  <c r="AZ2634" i="1"/>
  <c r="AZ2635" i="1"/>
  <c r="AZ2636" i="1"/>
  <c r="AZ2637" i="1"/>
  <c r="AZ2638" i="1"/>
  <c r="AZ2639" i="1"/>
  <c r="AZ2640" i="1"/>
  <c r="AZ2641" i="1"/>
  <c r="AZ2642" i="1"/>
  <c r="AZ2643" i="1"/>
  <c r="AZ2644" i="1"/>
  <c r="AZ2645" i="1"/>
  <c r="AZ2646" i="1"/>
  <c r="AZ2647" i="1"/>
  <c r="AZ2648" i="1"/>
  <c r="AZ2649" i="1"/>
  <c r="AZ2650" i="1"/>
  <c r="AZ2651" i="1"/>
  <c r="AZ2652" i="1"/>
  <c r="AZ2653" i="1"/>
  <c r="AZ2654" i="1"/>
  <c r="AZ2655" i="1"/>
  <c r="AZ2656" i="1"/>
  <c r="AZ2657" i="1"/>
  <c r="AZ2658" i="1"/>
  <c r="AZ2659" i="1"/>
  <c r="AZ2660" i="1"/>
  <c r="AZ2661" i="1"/>
  <c r="AZ2662" i="1"/>
  <c r="AZ2663" i="1"/>
  <c r="AZ2664" i="1"/>
  <c r="AZ2665" i="1"/>
  <c r="AZ2666" i="1"/>
  <c r="AZ2667" i="1"/>
  <c r="AZ2668" i="1"/>
  <c r="AZ2669" i="1"/>
  <c r="AZ2670" i="1"/>
  <c r="AZ2671" i="1"/>
  <c r="AZ2672" i="1"/>
  <c r="AZ2673" i="1"/>
  <c r="AZ2674" i="1"/>
  <c r="AZ2675" i="1"/>
  <c r="AZ2676" i="1"/>
  <c r="AZ2677" i="1"/>
  <c r="AZ2678" i="1"/>
  <c r="AZ2679" i="1"/>
  <c r="AZ2680" i="1"/>
  <c r="AZ2681" i="1"/>
  <c r="AZ2682" i="1"/>
  <c r="AZ2683" i="1"/>
  <c r="AZ2684" i="1"/>
  <c r="AZ2685" i="1"/>
  <c r="AZ2686" i="1"/>
  <c r="AZ2687" i="1"/>
  <c r="AZ2688" i="1"/>
  <c r="AZ2689" i="1"/>
  <c r="AZ2690" i="1"/>
  <c r="AZ2691" i="1"/>
  <c r="AZ2692" i="1"/>
  <c r="AZ2693" i="1"/>
  <c r="AZ2694" i="1"/>
  <c r="AZ2695" i="1"/>
  <c r="AZ2696" i="1"/>
  <c r="AZ2697" i="1"/>
  <c r="AZ2698" i="1"/>
  <c r="AZ2699" i="1"/>
  <c r="AZ2700" i="1"/>
  <c r="AZ2701" i="1"/>
  <c r="AZ2702" i="1"/>
  <c r="AZ2703" i="1"/>
  <c r="AZ2704" i="1"/>
  <c r="AZ2705" i="1"/>
  <c r="AZ2706" i="1"/>
  <c r="AZ2707" i="1"/>
  <c r="AZ2708" i="1"/>
  <c r="AZ2709" i="1"/>
  <c r="AZ2710" i="1"/>
  <c r="AZ2711" i="1"/>
  <c r="AZ2712" i="1"/>
  <c r="AZ2713" i="1"/>
  <c r="AZ2714" i="1"/>
  <c r="AZ2715" i="1"/>
  <c r="AZ2716" i="1"/>
  <c r="AZ2717" i="1"/>
  <c r="AZ2718" i="1"/>
  <c r="AZ2719" i="1"/>
  <c r="AZ2720" i="1"/>
  <c r="AZ2721" i="1"/>
  <c r="AZ2722" i="1"/>
  <c r="AZ2723" i="1"/>
  <c r="AZ2724" i="1"/>
  <c r="AZ2725" i="1"/>
  <c r="AZ2726" i="1"/>
  <c r="AZ2727" i="1"/>
  <c r="AZ2728" i="1"/>
  <c r="AZ2729" i="1"/>
  <c r="AZ2730" i="1"/>
  <c r="AZ2731" i="1"/>
  <c r="AZ2732" i="1"/>
  <c r="AZ2733" i="1"/>
  <c r="AZ2734" i="1"/>
  <c r="AZ2735" i="1"/>
  <c r="AZ2736" i="1"/>
  <c r="AZ2737" i="1"/>
  <c r="AZ2738" i="1"/>
  <c r="AZ2739" i="1"/>
  <c r="AZ2740" i="1"/>
  <c r="AZ2741" i="1"/>
  <c r="AZ2742" i="1"/>
  <c r="AZ2743" i="1"/>
  <c r="AZ2744" i="1"/>
  <c r="AZ2745" i="1"/>
  <c r="AZ2746" i="1"/>
  <c r="AZ2747" i="1"/>
  <c r="AZ2748" i="1"/>
  <c r="AZ2749" i="1"/>
  <c r="AZ2750" i="1"/>
  <c r="AZ2751" i="1"/>
  <c r="AZ2752" i="1"/>
  <c r="AZ2753" i="1"/>
  <c r="AZ2754" i="1"/>
  <c r="AZ2755" i="1"/>
  <c r="AZ2756" i="1"/>
  <c r="AZ2757" i="1"/>
  <c r="AZ2758" i="1"/>
  <c r="AZ2759" i="1"/>
  <c r="AZ2760" i="1"/>
  <c r="AZ2761" i="1"/>
  <c r="AZ2762" i="1"/>
  <c r="AZ2763" i="1"/>
  <c r="AZ2764" i="1"/>
  <c r="AZ2765" i="1"/>
  <c r="AZ2766" i="1"/>
  <c r="AZ2767" i="1"/>
  <c r="AZ2768" i="1"/>
  <c r="AZ2769" i="1"/>
  <c r="AZ2770" i="1"/>
  <c r="AZ2771" i="1"/>
  <c r="AZ2772" i="1"/>
  <c r="AZ2773" i="1"/>
  <c r="AZ2774" i="1"/>
  <c r="AZ2775" i="1"/>
  <c r="AZ2776" i="1"/>
  <c r="AZ2777" i="1"/>
  <c r="AZ2778" i="1"/>
  <c r="AZ2779" i="1"/>
  <c r="AZ2780" i="1"/>
  <c r="AZ2781" i="1"/>
  <c r="AZ2782" i="1"/>
  <c r="AZ2783" i="1"/>
  <c r="AZ2784" i="1"/>
  <c r="AZ2785" i="1"/>
  <c r="AZ2786" i="1"/>
  <c r="AZ2787" i="1"/>
  <c r="AZ2788" i="1"/>
  <c r="AZ2789" i="1"/>
  <c r="AZ2790" i="1"/>
  <c r="AZ2791" i="1"/>
  <c r="AZ2792" i="1"/>
  <c r="AZ2793" i="1"/>
  <c r="AZ2794" i="1"/>
  <c r="AZ2795" i="1"/>
  <c r="AZ2796" i="1"/>
  <c r="AZ2797" i="1"/>
  <c r="AZ2798" i="1"/>
  <c r="AZ2799" i="1"/>
  <c r="AZ2800" i="1"/>
  <c r="AZ2801" i="1"/>
  <c r="AZ2802" i="1"/>
  <c r="AZ2803" i="1"/>
  <c r="AZ2804" i="1"/>
  <c r="AZ2805" i="1"/>
  <c r="AZ2806" i="1"/>
  <c r="AZ2807" i="1"/>
  <c r="AZ2808" i="1"/>
  <c r="AZ2809" i="1"/>
  <c r="AZ2810" i="1"/>
  <c r="AZ2811" i="1"/>
  <c r="AZ2812" i="1"/>
  <c r="AZ2813" i="1"/>
  <c r="AZ2814" i="1"/>
  <c r="AZ2815" i="1"/>
  <c r="AZ2816" i="1"/>
  <c r="AZ2817" i="1"/>
  <c r="AZ2818" i="1"/>
  <c r="AZ2819" i="1"/>
  <c r="AZ2820" i="1"/>
  <c r="AZ2821" i="1"/>
  <c r="AZ2822" i="1"/>
  <c r="AZ2823" i="1"/>
  <c r="AZ2824" i="1"/>
  <c r="AZ2825" i="1"/>
  <c r="AZ2826" i="1"/>
  <c r="AZ2827" i="1"/>
  <c r="AZ2828" i="1"/>
  <c r="AZ2829" i="1"/>
  <c r="AZ2830" i="1"/>
  <c r="AZ2831" i="1"/>
  <c r="AZ2832" i="1"/>
  <c r="AZ2833" i="1"/>
  <c r="AZ2834" i="1"/>
  <c r="AZ2835" i="1"/>
  <c r="AZ2836" i="1"/>
  <c r="AZ2837" i="1"/>
  <c r="AZ2838" i="1"/>
  <c r="AZ2839" i="1"/>
  <c r="AZ2840" i="1"/>
  <c r="AZ2841" i="1"/>
  <c r="AZ2842" i="1"/>
  <c r="AZ2843" i="1"/>
  <c r="AZ2844" i="1"/>
  <c r="AZ2845" i="1"/>
  <c r="AZ2846" i="1"/>
  <c r="AZ2847" i="1"/>
  <c r="AZ2848" i="1"/>
  <c r="AZ2849" i="1"/>
  <c r="AZ2850" i="1"/>
  <c r="AZ2851" i="1"/>
  <c r="AZ2852" i="1"/>
  <c r="AZ2853" i="1"/>
  <c r="AZ2854" i="1"/>
  <c r="AZ2855" i="1"/>
  <c r="AZ2856" i="1"/>
  <c r="AZ2857" i="1"/>
  <c r="AZ2858" i="1"/>
  <c r="AZ2859" i="1"/>
  <c r="AZ2860" i="1"/>
  <c r="AZ2861" i="1"/>
  <c r="AZ2862" i="1"/>
  <c r="AZ2863" i="1"/>
  <c r="AZ2864" i="1"/>
  <c r="AZ2865" i="1"/>
  <c r="AZ2866" i="1"/>
  <c r="AZ2867" i="1"/>
  <c r="AZ2868" i="1"/>
  <c r="AZ2869" i="1"/>
  <c r="AZ2870" i="1"/>
  <c r="AZ2871" i="1"/>
  <c r="AZ2872" i="1"/>
  <c r="AZ2873" i="1"/>
  <c r="AZ2874" i="1"/>
  <c r="AZ2875" i="1"/>
  <c r="AZ2876" i="1"/>
  <c r="AZ2877" i="1"/>
  <c r="AZ2878" i="1"/>
  <c r="AZ2879" i="1"/>
  <c r="AZ2880" i="1"/>
  <c r="AZ2881" i="1"/>
  <c r="AZ2882" i="1"/>
  <c r="AZ2883" i="1"/>
  <c r="AZ2884" i="1"/>
  <c r="AZ2885" i="1"/>
  <c r="AZ2886" i="1"/>
  <c r="AZ2887" i="1"/>
  <c r="AZ2888" i="1"/>
  <c r="AZ2889" i="1"/>
  <c r="AZ2890" i="1"/>
  <c r="AZ2891" i="1"/>
  <c r="AZ2892" i="1"/>
  <c r="AZ2893" i="1"/>
  <c r="AZ2894" i="1"/>
  <c r="AZ2895" i="1"/>
  <c r="AZ2896" i="1"/>
  <c r="AZ2897" i="1"/>
  <c r="AZ2898" i="1"/>
  <c r="AZ2899" i="1"/>
  <c r="AZ2900" i="1"/>
  <c r="AZ2901" i="1"/>
  <c r="AZ2902" i="1"/>
  <c r="AZ2903" i="1"/>
  <c r="AZ2904" i="1"/>
  <c r="AZ2905" i="1"/>
  <c r="AZ2906" i="1"/>
  <c r="AZ2907" i="1"/>
  <c r="AZ2908" i="1"/>
  <c r="AZ2909" i="1"/>
  <c r="AZ2910" i="1"/>
  <c r="AZ2911" i="1"/>
  <c r="AZ2912" i="1"/>
  <c r="AZ2913" i="1"/>
  <c r="AZ2914" i="1"/>
  <c r="AZ2915" i="1"/>
  <c r="AZ2916" i="1"/>
  <c r="AZ2917" i="1"/>
  <c r="AZ2918" i="1"/>
  <c r="AZ2919" i="1"/>
  <c r="AZ2920" i="1"/>
  <c r="AZ2921" i="1"/>
  <c r="AZ2922" i="1"/>
  <c r="AZ2923" i="1"/>
  <c r="AZ2924" i="1"/>
  <c r="AZ2925" i="1"/>
  <c r="AZ2926" i="1"/>
  <c r="AZ2927" i="1"/>
  <c r="AZ2928" i="1"/>
  <c r="AZ2929" i="1"/>
  <c r="AZ2930" i="1"/>
  <c r="AZ2931" i="1"/>
  <c r="AZ2932" i="1"/>
  <c r="AZ2933" i="1"/>
  <c r="AZ2934" i="1"/>
  <c r="AZ2935" i="1"/>
  <c r="AZ2936" i="1"/>
  <c r="AZ2937" i="1"/>
  <c r="AZ2938" i="1"/>
  <c r="AZ2939" i="1"/>
  <c r="AZ2940" i="1"/>
  <c r="AZ2941" i="1"/>
  <c r="AZ2942" i="1"/>
  <c r="AZ2943" i="1"/>
  <c r="AZ2944" i="1"/>
  <c r="AZ2945" i="1"/>
  <c r="AZ2946" i="1"/>
  <c r="AZ2947" i="1"/>
  <c r="AZ2948" i="1"/>
  <c r="AZ2949" i="1"/>
  <c r="AZ2950" i="1"/>
  <c r="AZ2951" i="1"/>
  <c r="AZ2952" i="1"/>
  <c r="AZ2953" i="1"/>
  <c r="AZ2954" i="1"/>
  <c r="AZ2955" i="1"/>
  <c r="AZ2956" i="1"/>
  <c r="AZ2957" i="1"/>
  <c r="AZ2958" i="1"/>
  <c r="AZ2959" i="1"/>
  <c r="AZ2960" i="1"/>
  <c r="AZ2961" i="1"/>
  <c r="AZ2962" i="1"/>
  <c r="AZ2963" i="1"/>
  <c r="AZ2964" i="1"/>
  <c r="AZ2965" i="1"/>
  <c r="AZ2966" i="1"/>
  <c r="AZ2967" i="1"/>
  <c r="AZ2968" i="1"/>
  <c r="AZ2969" i="1"/>
  <c r="AZ2970" i="1"/>
  <c r="AZ2971" i="1"/>
  <c r="AZ2972" i="1"/>
  <c r="AZ2973" i="1"/>
  <c r="AZ2974" i="1"/>
  <c r="AZ2975" i="1"/>
  <c r="AZ2976" i="1"/>
  <c r="AZ2977" i="1"/>
  <c r="AZ2978" i="1"/>
  <c r="AZ2979" i="1"/>
  <c r="AZ2980" i="1"/>
  <c r="AZ2981" i="1"/>
  <c r="AZ2982" i="1"/>
  <c r="AZ2983" i="1"/>
  <c r="AZ2984" i="1"/>
  <c r="AZ2985" i="1"/>
  <c r="AZ2986" i="1"/>
  <c r="AZ2987" i="1"/>
  <c r="AZ2988" i="1"/>
  <c r="AZ2989" i="1"/>
  <c r="AZ2990" i="1"/>
  <c r="AZ2991" i="1"/>
  <c r="AZ2992" i="1"/>
  <c r="AZ2993" i="1"/>
  <c r="AZ2994" i="1"/>
  <c r="AZ2995" i="1"/>
  <c r="AZ2996" i="1"/>
  <c r="AZ2997" i="1"/>
  <c r="AZ2998" i="1"/>
  <c r="AZ2999" i="1"/>
  <c r="AZ3000" i="1"/>
  <c r="AZ3001" i="1"/>
  <c r="AZ3002" i="1"/>
  <c r="AZ3003" i="1"/>
  <c r="AZ3004" i="1"/>
  <c r="AZ3005" i="1"/>
  <c r="AZ3006" i="1"/>
  <c r="AZ3007" i="1"/>
  <c r="AZ3008" i="1"/>
  <c r="AZ3009" i="1"/>
  <c r="AZ3010" i="1"/>
  <c r="AZ3011" i="1"/>
  <c r="AZ3012" i="1"/>
  <c r="AZ3013" i="1"/>
  <c r="AZ3014" i="1"/>
  <c r="AZ3015" i="1"/>
  <c r="AZ3016" i="1"/>
  <c r="AZ3017" i="1"/>
  <c r="AZ3018" i="1"/>
  <c r="AZ3019" i="1"/>
  <c r="AZ3020" i="1"/>
  <c r="AZ3021" i="1"/>
  <c r="AZ3022" i="1"/>
  <c r="AZ3023" i="1"/>
  <c r="AZ3024" i="1"/>
  <c r="AZ3025" i="1"/>
  <c r="AZ3026" i="1"/>
  <c r="AZ3027" i="1"/>
  <c r="AZ3028" i="1"/>
  <c r="AZ3029" i="1"/>
  <c r="AZ3030" i="1"/>
  <c r="AZ3031" i="1"/>
  <c r="AZ3032" i="1"/>
  <c r="AZ3033" i="1"/>
  <c r="AZ3034" i="1"/>
  <c r="AZ3035" i="1"/>
  <c r="AZ3036" i="1"/>
  <c r="AZ3037" i="1"/>
  <c r="AZ3038" i="1"/>
  <c r="AZ3039" i="1"/>
  <c r="AZ3040" i="1"/>
  <c r="AZ3041" i="1"/>
  <c r="AZ3042" i="1"/>
  <c r="AZ3043" i="1"/>
  <c r="AZ3044" i="1"/>
  <c r="AZ3045" i="1"/>
  <c r="AZ3046" i="1"/>
  <c r="AZ3047" i="1"/>
  <c r="AZ3048" i="1"/>
  <c r="AZ3049" i="1"/>
  <c r="AZ3050" i="1"/>
  <c r="AZ3051" i="1"/>
  <c r="AZ3052" i="1"/>
  <c r="AZ3053" i="1"/>
  <c r="AZ3054" i="1"/>
  <c r="AZ3055" i="1"/>
  <c r="AZ3056" i="1"/>
  <c r="AZ3057" i="1"/>
  <c r="AZ3058" i="1"/>
  <c r="AZ3059" i="1"/>
  <c r="AZ3060" i="1"/>
  <c r="AZ3061" i="1"/>
  <c r="AZ3062" i="1"/>
  <c r="AZ3063" i="1"/>
  <c r="AZ3064" i="1"/>
  <c r="AZ3065" i="1"/>
  <c r="AZ3066" i="1"/>
  <c r="AZ3067" i="1"/>
  <c r="AZ3068" i="1"/>
  <c r="AZ3069" i="1"/>
  <c r="AZ3070" i="1"/>
  <c r="AZ3071" i="1"/>
  <c r="AZ3072" i="1"/>
  <c r="AZ3073" i="1"/>
  <c r="AZ3074" i="1"/>
  <c r="AZ3075" i="1"/>
  <c r="AZ3076" i="1"/>
  <c r="AZ3077" i="1"/>
  <c r="AZ3078" i="1"/>
  <c r="AZ3079" i="1"/>
  <c r="AZ3080" i="1"/>
  <c r="AZ3081" i="1"/>
  <c r="AZ3082" i="1"/>
  <c r="AZ3083" i="1"/>
  <c r="AZ3084" i="1"/>
  <c r="AZ3085" i="1"/>
  <c r="AZ3086" i="1"/>
  <c r="AZ3087" i="1"/>
  <c r="AZ3088" i="1"/>
  <c r="AZ3089" i="1"/>
  <c r="AZ3090" i="1"/>
  <c r="AZ3091" i="1"/>
  <c r="AZ3092" i="1"/>
  <c r="AZ3093" i="1"/>
  <c r="AZ3094" i="1"/>
  <c r="AZ3095" i="1"/>
  <c r="AZ3096" i="1"/>
  <c r="AZ3097" i="1"/>
  <c r="AZ3098" i="1"/>
  <c r="AZ3099" i="1"/>
  <c r="AZ3100" i="1"/>
  <c r="AZ3101" i="1"/>
  <c r="AZ3102" i="1"/>
  <c r="AZ3103" i="1"/>
  <c r="AZ3104" i="1"/>
  <c r="AZ3105" i="1"/>
  <c r="AZ3106" i="1"/>
  <c r="AZ3107" i="1"/>
  <c r="AZ3108" i="1"/>
  <c r="AZ3109" i="1"/>
  <c r="AZ3110" i="1"/>
  <c r="AZ3111" i="1"/>
  <c r="AZ3112" i="1"/>
  <c r="AZ3113" i="1"/>
  <c r="AZ3114" i="1"/>
  <c r="AZ3115" i="1"/>
  <c r="AZ3116" i="1"/>
  <c r="AZ3117" i="1"/>
  <c r="AZ3118" i="1"/>
  <c r="AZ3119" i="1"/>
  <c r="AZ3120" i="1"/>
  <c r="AZ3121" i="1"/>
  <c r="AZ3122" i="1"/>
  <c r="AZ3123" i="1"/>
  <c r="AZ3124" i="1"/>
  <c r="AZ3125" i="1"/>
  <c r="AZ3126" i="1"/>
  <c r="AZ3127" i="1"/>
  <c r="AZ3128" i="1"/>
  <c r="AZ3129" i="1"/>
  <c r="AZ3130" i="1"/>
  <c r="AZ3131" i="1"/>
  <c r="AZ3132" i="1"/>
  <c r="AZ3133" i="1"/>
  <c r="AZ3134" i="1"/>
  <c r="AZ3135" i="1"/>
  <c r="AZ3136" i="1"/>
  <c r="AZ3137" i="1"/>
  <c r="AZ3138" i="1"/>
  <c r="AZ3139" i="1"/>
  <c r="AZ3140" i="1"/>
  <c r="AZ3141" i="1"/>
  <c r="AZ3142" i="1"/>
  <c r="AZ3143" i="1"/>
  <c r="AZ3144" i="1"/>
  <c r="AZ3145" i="1"/>
  <c r="AZ3146" i="1"/>
  <c r="AZ3147" i="1"/>
  <c r="AZ3148" i="1"/>
  <c r="AZ3149" i="1"/>
  <c r="AZ3150" i="1"/>
  <c r="AZ3151" i="1"/>
  <c r="AZ3152" i="1"/>
  <c r="AZ3153" i="1"/>
  <c r="AZ3154" i="1"/>
  <c r="AZ3155" i="1"/>
  <c r="AZ3156" i="1"/>
  <c r="AZ3157" i="1"/>
  <c r="AZ3158" i="1"/>
  <c r="AZ3159" i="1"/>
  <c r="AZ3160" i="1"/>
  <c r="AZ3161" i="1"/>
  <c r="AZ3162" i="1"/>
  <c r="AZ3163" i="1"/>
  <c r="AZ3164" i="1"/>
  <c r="AZ3165" i="1"/>
  <c r="AZ3166" i="1"/>
  <c r="AZ3167" i="1"/>
  <c r="AZ3168" i="1"/>
  <c r="AZ3169" i="1"/>
  <c r="AZ3170" i="1"/>
  <c r="AZ3171" i="1"/>
  <c r="AZ3172" i="1"/>
  <c r="AZ3173" i="1"/>
  <c r="AZ3174" i="1"/>
  <c r="AZ3175" i="1"/>
  <c r="AZ3176" i="1"/>
  <c r="AZ3177" i="1"/>
  <c r="AZ3178" i="1"/>
  <c r="AZ3179" i="1"/>
  <c r="AZ3180" i="1"/>
  <c r="AZ3181" i="1"/>
  <c r="AZ3182" i="1"/>
  <c r="AZ3183" i="1"/>
  <c r="AZ3184" i="1"/>
  <c r="AZ3185" i="1"/>
  <c r="AZ3186" i="1"/>
  <c r="AZ3187" i="1"/>
  <c r="AZ3188" i="1"/>
  <c r="AZ3189" i="1"/>
  <c r="AZ3190" i="1"/>
  <c r="AZ3191" i="1"/>
  <c r="AZ3192" i="1"/>
  <c r="AZ3193" i="1"/>
  <c r="AZ3194" i="1"/>
  <c r="AZ3195" i="1"/>
  <c r="AZ3196" i="1"/>
  <c r="AZ3197" i="1"/>
  <c r="AZ3198" i="1"/>
  <c r="AZ3199" i="1"/>
  <c r="AZ3200" i="1"/>
  <c r="AZ3201" i="1"/>
  <c r="AZ3202" i="1"/>
  <c r="AZ3203" i="1"/>
  <c r="AZ3204" i="1"/>
  <c r="AZ3205" i="1"/>
  <c r="AZ3206" i="1"/>
  <c r="AZ3207" i="1"/>
  <c r="AZ3208" i="1"/>
  <c r="AZ3209" i="1"/>
  <c r="AZ3210" i="1"/>
  <c r="AZ3211" i="1"/>
  <c r="AZ3212" i="1"/>
  <c r="AZ3213" i="1"/>
  <c r="AZ3214" i="1"/>
  <c r="AZ3215" i="1"/>
  <c r="AZ3216" i="1"/>
  <c r="AZ3217" i="1"/>
  <c r="AZ3218" i="1"/>
  <c r="AZ3219" i="1"/>
  <c r="AZ3220" i="1"/>
  <c r="AZ3221" i="1"/>
  <c r="AZ3222" i="1"/>
  <c r="AZ3223" i="1"/>
  <c r="AZ3224" i="1"/>
  <c r="AZ3225" i="1"/>
  <c r="AZ3226" i="1"/>
  <c r="AZ3227" i="1"/>
  <c r="AZ3228" i="1"/>
  <c r="AZ3229" i="1"/>
  <c r="AZ3230" i="1"/>
  <c r="AZ3231" i="1"/>
  <c r="AZ3232" i="1"/>
  <c r="AZ3233" i="1"/>
  <c r="AZ3234" i="1"/>
  <c r="AZ3235" i="1"/>
  <c r="AZ3236" i="1"/>
  <c r="AZ3237" i="1"/>
  <c r="AZ3238" i="1"/>
  <c r="AZ3239" i="1"/>
  <c r="AZ3240" i="1"/>
  <c r="AZ3241" i="1"/>
  <c r="AZ3242" i="1"/>
  <c r="AZ3243" i="1"/>
  <c r="AZ3244" i="1"/>
  <c r="AZ3245" i="1"/>
  <c r="AZ3246" i="1"/>
  <c r="AZ3247" i="1"/>
  <c r="AZ3248" i="1"/>
  <c r="AZ3249" i="1"/>
  <c r="AZ3250" i="1"/>
  <c r="AZ3251" i="1"/>
  <c r="AZ3252" i="1"/>
  <c r="AZ3253" i="1"/>
  <c r="AZ3254" i="1"/>
  <c r="AZ3255" i="1"/>
  <c r="AZ3256" i="1"/>
  <c r="AZ3257" i="1"/>
  <c r="AZ3258" i="1"/>
  <c r="AZ3259" i="1"/>
  <c r="AZ3260" i="1"/>
  <c r="AZ3261" i="1"/>
  <c r="AZ3262" i="1"/>
  <c r="AZ3263" i="1"/>
  <c r="AZ3264" i="1"/>
  <c r="AZ3265" i="1"/>
  <c r="AZ3266" i="1"/>
  <c r="AZ3267" i="1"/>
  <c r="AZ3268" i="1"/>
  <c r="AZ3269" i="1"/>
  <c r="AZ3270" i="1"/>
  <c r="AZ3271" i="1"/>
  <c r="AZ3272" i="1"/>
  <c r="AZ3273" i="1"/>
  <c r="AZ3274" i="1"/>
  <c r="AZ3275" i="1"/>
  <c r="AZ3276" i="1"/>
  <c r="AZ3277" i="1"/>
  <c r="AZ3278" i="1"/>
  <c r="AZ3279" i="1"/>
  <c r="AZ3280" i="1"/>
  <c r="AZ3281" i="1"/>
  <c r="AZ3282" i="1"/>
  <c r="AZ3283" i="1"/>
  <c r="AZ3284" i="1"/>
  <c r="AZ3285" i="1"/>
  <c r="AZ3286" i="1"/>
  <c r="AZ3287" i="1"/>
  <c r="AZ3288" i="1"/>
  <c r="AZ3289" i="1"/>
  <c r="AZ3290" i="1"/>
  <c r="AZ3291" i="1"/>
  <c r="AZ3292" i="1"/>
  <c r="AZ3293" i="1"/>
  <c r="AZ3294" i="1"/>
  <c r="AZ3295" i="1"/>
  <c r="AZ3296" i="1"/>
  <c r="AZ3297" i="1"/>
  <c r="AZ3298" i="1"/>
  <c r="AZ3299" i="1"/>
  <c r="AZ3300" i="1"/>
  <c r="AZ3301" i="1"/>
  <c r="AZ3302" i="1"/>
  <c r="AZ3303" i="1"/>
  <c r="AZ3304" i="1"/>
  <c r="AZ3305" i="1"/>
  <c r="AZ3306" i="1"/>
  <c r="AZ3307" i="1"/>
  <c r="AZ3308" i="1"/>
  <c r="AZ3309" i="1"/>
  <c r="AZ3310" i="1"/>
  <c r="AZ3311" i="1"/>
  <c r="AZ3312" i="1"/>
  <c r="AZ3313" i="1"/>
  <c r="AZ3314" i="1"/>
  <c r="AZ3315" i="1"/>
  <c r="AZ3316" i="1"/>
  <c r="AZ3317" i="1"/>
  <c r="AZ3318" i="1"/>
  <c r="AZ3319" i="1"/>
  <c r="AZ3320" i="1"/>
  <c r="AZ3321" i="1"/>
  <c r="AZ3322" i="1"/>
  <c r="AZ3323" i="1"/>
  <c r="AZ3324" i="1"/>
  <c r="AZ3325" i="1"/>
  <c r="AZ3326" i="1"/>
  <c r="AZ3327" i="1"/>
  <c r="AZ3328" i="1"/>
  <c r="AZ3329" i="1"/>
  <c r="AZ3330" i="1"/>
  <c r="AZ3331" i="1"/>
  <c r="AZ3332" i="1"/>
  <c r="AZ3333" i="1"/>
  <c r="AZ3334" i="1"/>
  <c r="AZ3335" i="1"/>
  <c r="AZ3336" i="1"/>
  <c r="AZ3337" i="1"/>
  <c r="AZ3338" i="1"/>
  <c r="AZ3339" i="1"/>
  <c r="AZ3340" i="1"/>
  <c r="AZ3341" i="1"/>
  <c r="AZ3342" i="1"/>
  <c r="AZ3343" i="1"/>
  <c r="AZ3344" i="1"/>
  <c r="AZ3345" i="1"/>
  <c r="AZ3346" i="1"/>
  <c r="AZ3347" i="1"/>
  <c r="AZ3348" i="1"/>
  <c r="AZ3349" i="1"/>
  <c r="AZ3350" i="1"/>
  <c r="AZ3351" i="1"/>
  <c r="AZ3352" i="1"/>
  <c r="AZ3353" i="1"/>
  <c r="AZ3354" i="1"/>
  <c r="AZ3355" i="1"/>
  <c r="AZ3356" i="1"/>
  <c r="AZ3357" i="1"/>
  <c r="AZ3358" i="1"/>
  <c r="AZ3359" i="1"/>
  <c r="AZ3360" i="1"/>
  <c r="AZ3361" i="1"/>
  <c r="AZ3362" i="1"/>
  <c r="AZ3363" i="1"/>
  <c r="AZ3364" i="1"/>
  <c r="AZ3365" i="1"/>
  <c r="AZ3366" i="1"/>
  <c r="AZ3367" i="1"/>
  <c r="AZ3368" i="1"/>
  <c r="AZ3369" i="1"/>
  <c r="AZ3370" i="1"/>
  <c r="AZ3371" i="1"/>
  <c r="AZ3372" i="1"/>
  <c r="AZ3373" i="1"/>
  <c r="AZ3374" i="1"/>
  <c r="AZ3375" i="1"/>
  <c r="AZ3376" i="1"/>
  <c r="AZ3377" i="1"/>
  <c r="AZ3378" i="1"/>
  <c r="AZ3379" i="1"/>
  <c r="AZ3380" i="1"/>
  <c r="AZ3381" i="1"/>
  <c r="AZ3382" i="1"/>
  <c r="AZ3383" i="1"/>
  <c r="AZ3384" i="1"/>
  <c r="AZ3385" i="1"/>
  <c r="AZ3386" i="1"/>
  <c r="AZ3387" i="1"/>
  <c r="AZ3388" i="1"/>
  <c r="AZ3389" i="1"/>
  <c r="AZ3390" i="1"/>
  <c r="AZ3391" i="1"/>
  <c r="AZ3392" i="1"/>
  <c r="AZ3393" i="1"/>
  <c r="AZ3394" i="1"/>
  <c r="AZ3395" i="1"/>
  <c r="AZ3396" i="1"/>
  <c r="AZ3397" i="1"/>
  <c r="AZ3398" i="1"/>
  <c r="AZ3399" i="1"/>
  <c r="AZ3400" i="1"/>
  <c r="AZ3401" i="1"/>
  <c r="AZ3402" i="1"/>
  <c r="AZ3403" i="1"/>
  <c r="AZ3404" i="1"/>
  <c r="AZ3405" i="1"/>
  <c r="AZ3406" i="1"/>
  <c r="AZ3407" i="1"/>
  <c r="AZ3408" i="1"/>
  <c r="AZ3409" i="1"/>
  <c r="AZ3410" i="1"/>
  <c r="AZ3411" i="1"/>
  <c r="AZ3412" i="1"/>
  <c r="AZ3413" i="1"/>
  <c r="AZ3414" i="1"/>
  <c r="AZ3415" i="1"/>
  <c r="AZ3416" i="1"/>
  <c r="AZ3417" i="1"/>
  <c r="AZ3418" i="1"/>
  <c r="AZ3419" i="1"/>
  <c r="AZ3420" i="1"/>
  <c r="AZ3421" i="1"/>
  <c r="AZ3422" i="1"/>
  <c r="AZ3423" i="1"/>
  <c r="AZ3424" i="1"/>
  <c r="AZ3425" i="1"/>
  <c r="AZ3426" i="1"/>
  <c r="AZ3427" i="1"/>
  <c r="AZ3428" i="1"/>
  <c r="AZ3429" i="1"/>
  <c r="AZ3430" i="1"/>
  <c r="AZ3431" i="1"/>
  <c r="AZ3432" i="1"/>
  <c r="AZ3433" i="1"/>
  <c r="AZ3434" i="1"/>
  <c r="AZ3435" i="1"/>
  <c r="AZ3436" i="1"/>
  <c r="AZ3437" i="1"/>
  <c r="AZ3438" i="1"/>
  <c r="AZ3439" i="1"/>
  <c r="AZ3440" i="1"/>
  <c r="AZ3441" i="1"/>
  <c r="AZ3442" i="1"/>
  <c r="AZ3443" i="1"/>
  <c r="AZ3444" i="1"/>
  <c r="AZ3445" i="1"/>
  <c r="AZ3446" i="1"/>
  <c r="AZ3447" i="1"/>
  <c r="AZ3448" i="1"/>
  <c r="AZ3449" i="1"/>
  <c r="AZ3450" i="1"/>
  <c r="AZ3451" i="1"/>
  <c r="AZ3452" i="1"/>
  <c r="AZ3453" i="1"/>
  <c r="AZ3454" i="1"/>
  <c r="AZ3455" i="1"/>
  <c r="AZ3456" i="1"/>
  <c r="AZ3457" i="1"/>
  <c r="AZ3458" i="1"/>
  <c r="AZ3459" i="1"/>
  <c r="AZ3460" i="1"/>
  <c r="AZ3461" i="1"/>
  <c r="AZ3462" i="1"/>
  <c r="AZ3463" i="1"/>
  <c r="AZ3464" i="1"/>
  <c r="AZ3465" i="1"/>
  <c r="AZ3466" i="1"/>
  <c r="AZ3467" i="1"/>
  <c r="AZ3468" i="1"/>
  <c r="AZ3469" i="1"/>
  <c r="AZ3470" i="1"/>
  <c r="AZ3471" i="1"/>
  <c r="AZ3472" i="1"/>
  <c r="AZ3473" i="1"/>
  <c r="AZ3474" i="1"/>
  <c r="AZ3475" i="1"/>
  <c r="AZ3476" i="1"/>
  <c r="AZ3477" i="1"/>
  <c r="AZ3478" i="1"/>
  <c r="AZ3479" i="1"/>
  <c r="AZ3480" i="1"/>
  <c r="AZ3481" i="1"/>
  <c r="AZ3482" i="1"/>
  <c r="AZ3483" i="1"/>
  <c r="AZ3484" i="1"/>
  <c r="AZ3485" i="1"/>
  <c r="AZ3486" i="1"/>
  <c r="AZ3487" i="1"/>
  <c r="AZ3488" i="1"/>
  <c r="AZ3489" i="1"/>
  <c r="AZ3490" i="1"/>
  <c r="AZ3491" i="1"/>
  <c r="AZ3492" i="1"/>
  <c r="AZ3493" i="1"/>
  <c r="AZ3494" i="1"/>
  <c r="AZ3495" i="1"/>
  <c r="AZ3496" i="1"/>
  <c r="AZ3497" i="1"/>
  <c r="AZ3498" i="1"/>
  <c r="AZ3499" i="1"/>
  <c r="AZ3500" i="1"/>
  <c r="AZ3501" i="1"/>
  <c r="AZ3502" i="1"/>
  <c r="AZ3503" i="1"/>
  <c r="AZ3504" i="1"/>
  <c r="AZ3505" i="1"/>
  <c r="AZ3506" i="1"/>
  <c r="AZ3507" i="1"/>
  <c r="AZ3508" i="1"/>
  <c r="AZ3509" i="1"/>
  <c r="AZ3510" i="1"/>
  <c r="AZ3511" i="1"/>
  <c r="AZ3512" i="1"/>
  <c r="AZ3513" i="1"/>
  <c r="AZ3514" i="1"/>
  <c r="AZ3515" i="1"/>
  <c r="AZ3516" i="1"/>
  <c r="AZ3517" i="1"/>
  <c r="AZ3518" i="1"/>
  <c r="AZ3519" i="1"/>
  <c r="AZ3520" i="1"/>
  <c r="AZ3521" i="1"/>
  <c r="AZ3522" i="1"/>
  <c r="AZ3523" i="1"/>
  <c r="AZ3524" i="1"/>
  <c r="AZ3525" i="1"/>
  <c r="AZ3526" i="1"/>
  <c r="AZ3527" i="1"/>
  <c r="AZ3528" i="1"/>
  <c r="AZ3529" i="1"/>
  <c r="AZ3530" i="1"/>
  <c r="AZ3531" i="1"/>
  <c r="AZ3532" i="1"/>
  <c r="AZ3533" i="1"/>
  <c r="AZ3534" i="1"/>
  <c r="AZ3535" i="1"/>
  <c r="AZ3536" i="1"/>
  <c r="AZ3537" i="1"/>
  <c r="AZ3538" i="1"/>
  <c r="AZ3539" i="1"/>
  <c r="AZ3540" i="1"/>
  <c r="AZ3541" i="1"/>
  <c r="AZ3542" i="1"/>
  <c r="AZ3543" i="1"/>
  <c r="AZ3544" i="1"/>
  <c r="AZ3545" i="1"/>
  <c r="AZ3546" i="1"/>
  <c r="AZ3547" i="1"/>
  <c r="AZ3548" i="1"/>
  <c r="AZ3549" i="1"/>
  <c r="AZ3550" i="1"/>
  <c r="AZ3551" i="1"/>
  <c r="AZ3552" i="1"/>
  <c r="AZ3553" i="1"/>
  <c r="AZ3554" i="1"/>
  <c r="AZ3555" i="1"/>
  <c r="AZ3556" i="1"/>
  <c r="AZ3557" i="1"/>
  <c r="AZ3558" i="1"/>
  <c r="AZ3559" i="1"/>
  <c r="AZ3560" i="1"/>
  <c r="AZ3561" i="1"/>
  <c r="AZ3562" i="1"/>
  <c r="AZ3563" i="1"/>
  <c r="AZ3564" i="1"/>
  <c r="AZ3565" i="1"/>
  <c r="AZ3566" i="1"/>
  <c r="AZ3567" i="1"/>
  <c r="AZ3568" i="1"/>
  <c r="AZ3569" i="1"/>
  <c r="AZ3570" i="1"/>
  <c r="AZ3571" i="1"/>
  <c r="AZ3572" i="1"/>
  <c r="AZ3573" i="1"/>
  <c r="AZ3574" i="1"/>
  <c r="AZ3575" i="1"/>
  <c r="AZ3576" i="1"/>
  <c r="AZ3577" i="1"/>
  <c r="AZ3578" i="1"/>
  <c r="AZ3579" i="1"/>
  <c r="AZ3580" i="1"/>
  <c r="AZ3581" i="1"/>
  <c r="AZ3582" i="1"/>
  <c r="AZ3583" i="1"/>
  <c r="AZ3584" i="1"/>
  <c r="AZ3585" i="1"/>
  <c r="AZ3586" i="1"/>
  <c r="AZ3587" i="1"/>
  <c r="AZ3588" i="1"/>
  <c r="AZ3589" i="1"/>
  <c r="AZ3590" i="1"/>
  <c r="AZ3591" i="1"/>
  <c r="AZ3592" i="1"/>
  <c r="AZ3593" i="1"/>
  <c r="AZ3594" i="1"/>
  <c r="AZ3595" i="1"/>
  <c r="AZ3596" i="1"/>
  <c r="AZ3597" i="1"/>
  <c r="AZ3598" i="1"/>
  <c r="AZ3599" i="1"/>
  <c r="AZ3600" i="1"/>
  <c r="AZ3601" i="1"/>
  <c r="AZ3602" i="1"/>
  <c r="AZ3603" i="1"/>
  <c r="AZ3604" i="1"/>
  <c r="AZ3605" i="1"/>
  <c r="AZ3606" i="1"/>
  <c r="AZ3607" i="1"/>
  <c r="AZ3608" i="1"/>
  <c r="AZ3609" i="1"/>
  <c r="AZ3610" i="1"/>
  <c r="AZ3611" i="1"/>
  <c r="AZ3612" i="1"/>
  <c r="AZ3613" i="1"/>
  <c r="AZ3614" i="1"/>
  <c r="AZ3615" i="1"/>
  <c r="AZ3616" i="1"/>
  <c r="AZ3617" i="1"/>
  <c r="AZ3618" i="1"/>
  <c r="AZ3619" i="1"/>
  <c r="AZ3620" i="1"/>
  <c r="AZ3621" i="1"/>
  <c r="AZ3622" i="1"/>
  <c r="AZ3623" i="1"/>
  <c r="AZ3624" i="1"/>
  <c r="AZ3625" i="1"/>
  <c r="AZ3626" i="1"/>
  <c r="AZ3627" i="1"/>
  <c r="AZ3628" i="1"/>
  <c r="AZ3629" i="1"/>
  <c r="AZ3630" i="1"/>
  <c r="AZ3631" i="1"/>
  <c r="AZ3632" i="1"/>
  <c r="AZ3633" i="1"/>
  <c r="AZ3634" i="1"/>
  <c r="AZ3635" i="1"/>
  <c r="AZ3636" i="1"/>
  <c r="AZ3637" i="1"/>
  <c r="AZ3638" i="1"/>
  <c r="AZ3639" i="1"/>
  <c r="AZ3640" i="1"/>
  <c r="AZ3641" i="1"/>
  <c r="AZ3642" i="1"/>
  <c r="AZ3643" i="1"/>
  <c r="AZ3644" i="1"/>
  <c r="AZ3645" i="1"/>
  <c r="AZ3646" i="1"/>
  <c r="AZ3647" i="1"/>
  <c r="AZ3648" i="1"/>
  <c r="AZ3649" i="1"/>
  <c r="AZ3650" i="1"/>
  <c r="AZ3651" i="1"/>
  <c r="AZ3652" i="1"/>
  <c r="AZ3653" i="1"/>
  <c r="AZ3654" i="1"/>
  <c r="AZ3655" i="1"/>
  <c r="AZ3656" i="1"/>
  <c r="AZ3657" i="1"/>
  <c r="AZ3658" i="1"/>
  <c r="AZ3659" i="1"/>
  <c r="AZ3660" i="1"/>
  <c r="AZ3661" i="1"/>
  <c r="AZ3662" i="1"/>
  <c r="AZ3663" i="1"/>
  <c r="AZ3664" i="1"/>
  <c r="AZ3665" i="1"/>
  <c r="AZ3666" i="1"/>
  <c r="AZ3667" i="1"/>
  <c r="AZ3668" i="1"/>
  <c r="AZ3669" i="1"/>
  <c r="AZ3670" i="1"/>
  <c r="AZ3671" i="1"/>
  <c r="AZ3672" i="1"/>
  <c r="AZ3673" i="1"/>
  <c r="AZ3674" i="1"/>
  <c r="AZ3675" i="1"/>
  <c r="AZ3676" i="1"/>
  <c r="AZ3677" i="1"/>
  <c r="AZ3678" i="1"/>
  <c r="AZ3679" i="1"/>
  <c r="AZ3680" i="1"/>
  <c r="AZ3681" i="1"/>
  <c r="AZ3682" i="1"/>
  <c r="AZ3683" i="1"/>
  <c r="AZ3684" i="1"/>
  <c r="AZ3685" i="1"/>
  <c r="AZ3686" i="1"/>
  <c r="AZ3687" i="1"/>
  <c r="AZ3688" i="1"/>
  <c r="AZ3689" i="1"/>
  <c r="AZ3690" i="1"/>
  <c r="AZ3691" i="1"/>
  <c r="AZ3692" i="1"/>
  <c r="AZ3693" i="1"/>
  <c r="AZ3694" i="1"/>
  <c r="AZ3695" i="1"/>
  <c r="AZ3696" i="1"/>
  <c r="AZ3697" i="1"/>
  <c r="AZ3698" i="1"/>
  <c r="AZ3699" i="1"/>
  <c r="AZ3700" i="1"/>
  <c r="AZ3701" i="1"/>
  <c r="AZ3702" i="1"/>
  <c r="AZ3703" i="1"/>
  <c r="AZ3704" i="1"/>
  <c r="AZ3705" i="1"/>
  <c r="AZ3706" i="1"/>
  <c r="AZ3707" i="1"/>
  <c r="AZ3708" i="1"/>
  <c r="AZ3709" i="1"/>
  <c r="AZ3710" i="1"/>
  <c r="AZ3711" i="1"/>
  <c r="AZ3712" i="1"/>
  <c r="AZ3713" i="1"/>
  <c r="AZ3714" i="1"/>
  <c r="AZ3715" i="1"/>
  <c r="AZ3716" i="1"/>
  <c r="AZ3717" i="1"/>
  <c r="AZ3718" i="1"/>
  <c r="AZ3719" i="1"/>
  <c r="AZ3720" i="1"/>
  <c r="AZ3721" i="1"/>
  <c r="AZ3722" i="1"/>
  <c r="AZ3723" i="1"/>
  <c r="AZ3724" i="1"/>
  <c r="AZ3725" i="1"/>
  <c r="AZ3726" i="1"/>
  <c r="AZ3727" i="1"/>
  <c r="AZ3728" i="1"/>
  <c r="AZ3729" i="1"/>
  <c r="AZ3730" i="1"/>
  <c r="AZ3731" i="1"/>
  <c r="AZ3732" i="1"/>
  <c r="AZ3733" i="1"/>
  <c r="AZ3734" i="1"/>
  <c r="AZ3735" i="1"/>
  <c r="AZ3736" i="1"/>
  <c r="AZ3737" i="1"/>
  <c r="AZ3738" i="1"/>
  <c r="AZ3739" i="1"/>
  <c r="AZ3740" i="1"/>
  <c r="AZ3741" i="1"/>
  <c r="AZ3742" i="1"/>
  <c r="AZ3743" i="1"/>
  <c r="AZ3744" i="1"/>
  <c r="AZ3745" i="1"/>
  <c r="AZ3746" i="1"/>
  <c r="AZ3747" i="1"/>
  <c r="AZ3748" i="1"/>
  <c r="AZ3749" i="1"/>
  <c r="AZ3750" i="1"/>
  <c r="AZ3751" i="1"/>
  <c r="AZ3752" i="1"/>
  <c r="AZ3753" i="1"/>
  <c r="AZ3754" i="1"/>
  <c r="AZ3755" i="1"/>
  <c r="AZ3756" i="1"/>
  <c r="AZ3757" i="1"/>
  <c r="AZ3758" i="1"/>
  <c r="AZ3759" i="1"/>
  <c r="AZ3760" i="1"/>
  <c r="AZ3761" i="1"/>
  <c r="AZ3762" i="1"/>
  <c r="AZ3763" i="1"/>
  <c r="AZ3764" i="1"/>
  <c r="AZ3765" i="1"/>
  <c r="AZ3766" i="1"/>
  <c r="AZ3767" i="1"/>
  <c r="AZ3768" i="1"/>
  <c r="AZ3769" i="1"/>
  <c r="AZ3770" i="1"/>
  <c r="AZ3771" i="1"/>
  <c r="AZ3772" i="1"/>
  <c r="AZ3773" i="1"/>
  <c r="AZ3774" i="1"/>
  <c r="AZ3775" i="1"/>
  <c r="AZ3776" i="1"/>
  <c r="AZ3777" i="1"/>
  <c r="AZ3778" i="1"/>
  <c r="AZ3779" i="1"/>
  <c r="AZ3780" i="1"/>
  <c r="AZ3781" i="1"/>
  <c r="AZ3782" i="1"/>
  <c r="AZ3783" i="1"/>
  <c r="AZ3784" i="1"/>
  <c r="AZ3785" i="1"/>
  <c r="AZ3786" i="1"/>
  <c r="AZ3787" i="1"/>
  <c r="AZ3788" i="1"/>
  <c r="AZ3789" i="1"/>
  <c r="AZ3790" i="1"/>
  <c r="AZ3791" i="1"/>
  <c r="AZ3792" i="1"/>
  <c r="AZ3793" i="1"/>
  <c r="AZ3794" i="1"/>
  <c r="AZ3795" i="1"/>
  <c r="AZ3796" i="1"/>
  <c r="AZ3797" i="1"/>
  <c r="AZ3798" i="1"/>
  <c r="AZ3799" i="1"/>
  <c r="AZ3800" i="1"/>
  <c r="AZ3801" i="1"/>
  <c r="AZ3802" i="1"/>
  <c r="AZ3803" i="1"/>
  <c r="AZ3804" i="1"/>
  <c r="AZ3805" i="1"/>
  <c r="AZ3806" i="1"/>
  <c r="AZ3807" i="1"/>
  <c r="AZ3808" i="1"/>
  <c r="AZ3809" i="1"/>
  <c r="AZ3810" i="1"/>
  <c r="AZ3811" i="1"/>
  <c r="AZ3812" i="1"/>
  <c r="AZ3813" i="1"/>
  <c r="AZ3814" i="1"/>
  <c r="AZ3815" i="1"/>
  <c r="AZ3816" i="1"/>
  <c r="AZ3817" i="1"/>
  <c r="AZ3818" i="1"/>
  <c r="AZ3819" i="1"/>
  <c r="AZ3820" i="1"/>
  <c r="AZ3821" i="1"/>
  <c r="AZ3822" i="1"/>
  <c r="AZ3823" i="1"/>
  <c r="AZ3824" i="1"/>
  <c r="AZ3825" i="1"/>
  <c r="AZ3826" i="1"/>
  <c r="AZ3827" i="1"/>
  <c r="AZ3828" i="1"/>
  <c r="AZ3829" i="1"/>
  <c r="AZ3830" i="1"/>
  <c r="AZ3831" i="1"/>
  <c r="AZ3832" i="1"/>
  <c r="AZ3833" i="1"/>
  <c r="AZ3834" i="1"/>
  <c r="AZ3835" i="1"/>
  <c r="AZ3836" i="1"/>
  <c r="AZ3837" i="1"/>
  <c r="AZ3838" i="1"/>
  <c r="AZ3839" i="1"/>
  <c r="AZ3840" i="1"/>
  <c r="AZ3841" i="1"/>
  <c r="AZ3842" i="1"/>
  <c r="AZ3843" i="1"/>
  <c r="AZ3844" i="1"/>
  <c r="AZ3845" i="1"/>
  <c r="AZ3846" i="1"/>
  <c r="AZ3847" i="1"/>
  <c r="AZ3848" i="1"/>
  <c r="AZ3849" i="1"/>
  <c r="AZ3850" i="1"/>
  <c r="AZ3851" i="1"/>
  <c r="AZ3852" i="1"/>
  <c r="AZ3853" i="1"/>
  <c r="AZ3854" i="1"/>
  <c r="AZ3855" i="1"/>
  <c r="AZ3856" i="1"/>
  <c r="AZ3857" i="1"/>
  <c r="AZ3858" i="1"/>
  <c r="AZ3859" i="1"/>
  <c r="AZ3860" i="1"/>
  <c r="AZ3861" i="1"/>
  <c r="AZ3862" i="1"/>
  <c r="AZ3863" i="1"/>
  <c r="AZ3864" i="1"/>
  <c r="AZ3865" i="1"/>
  <c r="AZ3866" i="1"/>
  <c r="AZ3867" i="1"/>
  <c r="AZ3868" i="1"/>
  <c r="AZ3869" i="1"/>
  <c r="AZ3870" i="1"/>
  <c r="AZ3871" i="1"/>
  <c r="AZ3872" i="1"/>
  <c r="AZ3873" i="1"/>
  <c r="AZ3874" i="1"/>
  <c r="AZ3875" i="1"/>
  <c r="AZ3876" i="1"/>
  <c r="AZ3877" i="1"/>
  <c r="AZ3878" i="1"/>
  <c r="AZ3879" i="1"/>
  <c r="AZ3880" i="1"/>
  <c r="AZ3881" i="1"/>
  <c r="AZ3882" i="1"/>
  <c r="AZ3883" i="1"/>
  <c r="AZ3884" i="1"/>
  <c r="AZ3885" i="1"/>
  <c r="AZ3886" i="1"/>
  <c r="AZ3887" i="1"/>
  <c r="AZ3888" i="1"/>
  <c r="AZ3889" i="1"/>
  <c r="AZ3890" i="1"/>
  <c r="AZ3891" i="1"/>
  <c r="AZ3892" i="1"/>
  <c r="AZ3893" i="1"/>
  <c r="AZ3894" i="1"/>
  <c r="AZ3895" i="1"/>
  <c r="AZ3896" i="1"/>
  <c r="AZ3897" i="1"/>
  <c r="AZ3898" i="1"/>
  <c r="AZ3899" i="1"/>
  <c r="AZ3900" i="1"/>
  <c r="AZ3901" i="1"/>
  <c r="AZ3902" i="1"/>
  <c r="AZ3903" i="1"/>
  <c r="AZ3904" i="1"/>
  <c r="AZ3905" i="1"/>
  <c r="AZ3906" i="1"/>
  <c r="AZ3907" i="1"/>
  <c r="AZ3908" i="1"/>
  <c r="AZ3909" i="1"/>
  <c r="AZ3910" i="1"/>
  <c r="AZ3911" i="1"/>
  <c r="AZ3912" i="1"/>
  <c r="AZ3913" i="1"/>
  <c r="AZ3914" i="1"/>
  <c r="AZ3915" i="1"/>
  <c r="AZ3916" i="1"/>
  <c r="AZ3917" i="1"/>
  <c r="AZ3918" i="1"/>
  <c r="AZ3919" i="1"/>
  <c r="AZ3920" i="1"/>
  <c r="AZ3921" i="1"/>
  <c r="AZ3922" i="1"/>
  <c r="AZ3923" i="1"/>
  <c r="AZ3924" i="1"/>
  <c r="AZ3925" i="1"/>
  <c r="AZ3926" i="1"/>
  <c r="AZ3927" i="1"/>
  <c r="AZ3928" i="1"/>
  <c r="AZ3929" i="1"/>
  <c r="AZ3930" i="1"/>
  <c r="AZ3931" i="1"/>
  <c r="AZ3932" i="1"/>
  <c r="AZ3933" i="1"/>
  <c r="AZ3934" i="1"/>
  <c r="AZ3935" i="1"/>
  <c r="AZ3936" i="1"/>
  <c r="AZ3937" i="1"/>
  <c r="AZ3938" i="1"/>
  <c r="AZ3939" i="1"/>
  <c r="AZ3940" i="1"/>
  <c r="AZ3941" i="1"/>
  <c r="AZ3942" i="1"/>
  <c r="AZ3943" i="1"/>
  <c r="AZ3944" i="1"/>
  <c r="AZ3945" i="1"/>
  <c r="AZ3946" i="1"/>
  <c r="AZ3947" i="1"/>
  <c r="AZ3948" i="1"/>
  <c r="AZ3949" i="1"/>
  <c r="AZ3950" i="1"/>
  <c r="AZ3951" i="1"/>
  <c r="AZ3952" i="1"/>
  <c r="AZ3953" i="1"/>
  <c r="AZ3954" i="1"/>
  <c r="AZ3955" i="1"/>
  <c r="AZ3956" i="1"/>
  <c r="AZ3957" i="1"/>
  <c r="AZ3958" i="1"/>
  <c r="AZ3959" i="1"/>
  <c r="AZ3960" i="1"/>
  <c r="AZ3961" i="1"/>
  <c r="AZ3962" i="1"/>
  <c r="AZ3963" i="1"/>
  <c r="AZ3964" i="1"/>
  <c r="AZ3965" i="1"/>
  <c r="AZ3966" i="1"/>
  <c r="AZ3967" i="1"/>
  <c r="AZ3968" i="1"/>
  <c r="AZ3969" i="1"/>
  <c r="AZ3970" i="1"/>
  <c r="AZ3971" i="1"/>
  <c r="AZ3972" i="1"/>
  <c r="AZ3973" i="1"/>
  <c r="AZ3974" i="1"/>
  <c r="AZ3975" i="1"/>
  <c r="AZ3976" i="1"/>
  <c r="AZ3977" i="1"/>
  <c r="AZ3978" i="1"/>
  <c r="AZ3979" i="1"/>
  <c r="AZ3980" i="1"/>
  <c r="AZ3981" i="1"/>
  <c r="AZ3982" i="1"/>
  <c r="AZ3983" i="1"/>
  <c r="AZ3984" i="1"/>
  <c r="AZ3985" i="1"/>
  <c r="AZ3986" i="1"/>
  <c r="AZ3987" i="1"/>
  <c r="AZ3988" i="1"/>
  <c r="AZ3989" i="1"/>
  <c r="AZ3990" i="1"/>
  <c r="AZ3991" i="1"/>
  <c r="AZ3992" i="1"/>
  <c r="AZ3993" i="1"/>
  <c r="AZ3994" i="1"/>
  <c r="AZ3995" i="1"/>
  <c r="AZ3996" i="1"/>
  <c r="AZ3997" i="1"/>
  <c r="AZ3998" i="1"/>
  <c r="AZ3999" i="1"/>
  <c r="AZ4000" i="1"/>
  <c r="AZ4001" i="1"/>
  <c r="AZ4002" i="1"/>
  <c r="AZ4003" i="1"/>
  <c r="AZ4004" i="1"/>
  <c r="AZ4005" i="1"/>
  <c r="AZ4006" i="1"/>
  <c r="AZ4007" i="1"/>
  <c r="AZ4008" i="1"/>
  <c r="AZ4009" i="1"/>
  <c r="AZ4010" i="1"/>
  <c r="AZ4011" i="1"/>
  <c r="AZ4012" i="1"/>
  <c r="AZ4013" i="1"/>
  <c r="AZ4014" i="1"/>
  <c r="AZ4015" i="1"/>
  <c r="AZ4016" i="1"/>
  <c r="AZ4017" i="1"/>
  <c r="AZ4018" i="1"/>
  <c r="AZ4019" i="1"/>
  <c r="AZ4020" i="1"/>
  <c r="AZ4021" i="1"/>
  <c r="AZ4022" i="1"/>
  <c r="AZ4023" i="1"/>
  <c r="AZ4024" i="1"/>
  <c r="AZ4025" i="1"/>
  <c r="AZ4026" i="1"/>
  <c r="AZ4027" i="1"/>
  <c r="AZ4028" i="1"/>
  <c r="AZ4029" i="1"/>
  <c r="AZ4030" i="1"/>
  <c r="AZ4031" i="1"/>
  <c r="AZ4032" i="1"/>
  <c r="AZ4033" i="1"/>
  <c r="AZ4034" i="1"/>
  <c r="AZ4035" i="1"/>
  <c r="AZ4036" i="1"/>
  <c r="AZ4037" i="1"/>
  <c r="AZ4038" i="1"/>
  <c r="AZ4039" i="1"/>
  <c r="AZ4040" i="1"/>
  <c r="AZ4041" i="1"/>
  <c r="AZ4042" i="1"/>
  <c r="AZ4043" i="1"/>
  <c r="AZ4044" i="1"/>
  <c r="AZ4045" i="1"/>
  <c r="AZ4046" i="1"/>
  <c r="AZ4047" i="1"/>
  <c r="AZ4048" i="1"/>
  <c r="AZ4049" i="1"/>
  <c r="AZ4050" i="1"/>
  <c r="AZ4051" i="1"/>
  <c r="AZ4052" i="1"/>
  <c r="AZ4053" i="1"/>
  <c r="AZ4054" i="1"/>
  <c r="AZ4055" i="1"/>
  <c r="AZ4056" i="1"/>
  <c r="AZ4057" i="1"/>
  <c r="AZ4058" i="1"/>
  <c r="AZ4059" i="1"/>
  <c r="AZ4060" i="1"/>
  <c r="AZ4061" i="1"/>
  <c r="AZ4062" i="1"/>
  <c r="AZ4063" i="1"/>
  <c r="AZ4064" i="1"/>
  <c r="AZ4065" i="1"/>
  <c r="AZ4066" i="1"/>
  <c r="AZ4067" i="1"/>
  <c r="AZ4068" i="1"/>
  <c r="AZ4069" i="1"/>
  <c r="AZ4070" i="1"/>
  <c r="AZ4071" i="1"/>
  <c r="AZ4072" i="1"/>
  <c r="AZ4073" i="1"/>
  <c r="AZ4074" i="1"/>
  <c r="AZ4075" i="1"/>
  <c r="AZ4076" i="1"/>
  <c r="AZ4077" i="1"/>
  <c r="AZ4078" i="1"/>
  <c r="AZ4079" i="1"/>
  <c r="AZ4080" i="1"/>
  <c r="AZ4081" i="1"/>
  <c r="AZ4082" i="1"/>
  <c r="AZ4083" i="1"/>
  <c r="AZ4084" i="1"/>
  <c r="AZ4085" i="1"/>
  <c r="AZ4086" i="1"/>
  <c r="AZ4087" i="1"/>
  <c r="AZ4088" i="1"/>
  <c r="AZ4089" i="1"/>
  <c r="AZ4090" i="1"/>
  <c r="AZ4091" i="1"/>
  <c r="AZ4092" i="1"/>
  <c r="AZ4093" i="1"/>
  <c r="AZ4094" i="1"/>
  <c r="AZ4095" i="1"/>
  <c r="AZ4096" i="1"/>
  <c r="AZ4097" i="1"/>
  <c r="AZ4098" i="1"/>
  <c r="AZ4099" i="1"/>
  <c r="AZ4100" i="1"/>
  <c r="AZ4101" i="1"/>
  <c r="AZ4102" i="1"/>
  <c r="AZ4103" i="1"/>
  <c r="AZ4104" i="1"/>
  <c r="AZ4105" i="1"/>
  <c r="AZ4106" i="1"/>
  <c r="AZ4107" i="1"/>
  <c r="AZ4108" i="1"/>
  <c r="AZ4109" i="1"/>
  <c r="AZ4110" i="1"/>
  <c r="AZ4111" i="1"/>
  <c r="AZ4112" i="1"/>
  <c r="AZ4113" i="1"/>
  <c r="AZ4114" i="1"/>
  <c r="AZ4115" i="1"/>
  <c r="AZ4116" i="1"/>
  <c r="AZ4117" i="1"/>
  <c r="AZ4118" i="1"/>
  <c r="AZ4119" i="1"/>
  <c r="AZ4120" i="1"/>
  <c r="AZ4121" i="1"/>
  <c r="AZ4122" i="1"/>
  <c r="AZ4123" i="1"/>
  <c r="AZ4124" i="1"/>
  <c r="AZ4125" i="1"/>
  <c r="AZ4126" i="1"/>
  <c r="AZ4127" i="1"/>
  <c r="AZ4128" i="1"/>
  <c r="AZ4129" i="1"/>
  <c r="AZ4130" i="1"/>
  <c r="AZ4131" i="1"/>
  <c r="AZ4132" i="1"/>
  <c r="AZ4133" i="1"/>
  <c r="AZ4134" i="1"/>
  <c r="AZ4135" i="1"/>
  <c r="AZ4136" i="1"/>
  <c r="AZ4137" i="1"/>
  <c r="AZ4138" i="1"/>
  <c r="AZ4139" i="1"/>
  <c r="AZ4140" i="1"/>
  <c r="AZ4141" i="1"/>
  <c r="AZ4142" i="1"/>
  <c r="AZ4143" i="1"/>
  <c r="AZ4144" i="1"/>
  <c r="AZ4145" i="1"/>
  <c r="AZ4146" i="1"/>
  <c r="AZ4147" i="1"/>
  <c r="AZ4148" i="1"/>
  <c r="AZ4149" i="1"/>
  <c r="AZ4150" i="1"/>
  <c r="AZ4151" i="1"/>
  <c r="AZ4152" i="1"/>
  <c r="AZ4153" i="1"/>
  <c r="AZ4154" i="1"/>
  <c r="AZ4155" i="1"/>
  <c r="AZ4156" i="1"/>
  <c r="AZ4157" i="1"/>
  <c r="AZ4158" i="1"/>
  <c r="AZ4159" i="1"/>
  <c r="AZ4160" i="1"/>
  <c r="AZ4161" i="1"/>
  <c r="AZ4162" i="1"/>
  <c r="AZ4163" i="1"/>
  <c r="AZ4164" i="1"/>
  <c r="AZ4165" i="1"/>
  <c r="AZ4166" i="1"/>
  <c r="AZ4167" i="1"/>
  <c r="AZ4168" i="1"/>
  <c r="AZ4169" i="1"/>
  <c r="AZ4170" i="1"/>
  <c r="AZ4171" i="1"/>
  <c r="AZ4172" i="1"/>
  <c r="AZ4173" i="1"/>
  <c r="AZ4174" i="1"/>
  <c r="AZ4175" i="1"/>
  <c r="AZ4176" i="1"/>
  <c r="AZ4177" i="1"/>
  <c r="AZ4178" i="1"/>
  <c r="AZ4179" i="1"/>
  <c r="AZ4180" i="1"/>
  <c r="AZ4181" i="1"/>
  <c r="AZ4182" i="1"/>
  <c r="AZ4183" i="1"/>
  <c r="AZ4184" i="1"/>
  <c r="AZ4185" i="1"/>
  <c r="AZ4186" i="1"/>
  <c r="AZ4187" i="1"/>
  <c r="AZ4188" i="1"/>
  <c r="AZ4189" i="1"/>
  <c r="AZ4190" i="1"/>
  <c r="AZ4191" i="1"/>
  <c r="AZ4192" i="1"/>
  <c r="AZ4193" i="1"/>
  <c r="AZ4194" i="1"/>
  <c r="AZ4195" i="1"/>
  <c r="AZ4196" i="1"/>
  <c r="AZ4197" i="1"/>
  <c r="AZ4198" i="1"/>
  <c r="AZ4199" i="1"/>
  <c r="AZ4200" i="1"/>
  <c r="AZ4201" i="1"/>
  <c r="AZ4202" i="1"/>
  <c r="AZ4203" i="1"/>
  <c r="AZ4204" i="1"/>
  <c r="AZ4205" i="1"/>
  <c r="AZ4206" i="1"/>
  <c r="AZ4207" i="1"/>
  <c r="AZ4208" i="1"/>
  <c r="AZ4209" i="1"/>
  <c r="AZ4210" i="1"/>
  <c r="AZ4211" i="1"/>
  <c r="AZ4212" i="1"/>
  <c r="AZ4213" i="1"/>
  <c r="AZ4214" i="1"/>
  <c r="AZ4215" i="1"/>
  <c r="AZ4216" i="1"/>
  <c r="AZ4217" i="1"/>
  <c r="AZ4218" i="1"/>
  <c r="AZ4219" i="1"/>
  <c r="AZ4220" i="1"/>
  <c r="AZ4221" i="1"/>
  <c r="AZ4222" i="1"/>
  <c r="AZ4223" i="1"/>
  <c r="AZ4224" i="1"/>
  <c r="AZ4225" i="1"/>
  <c r="AZ4226" i="1"/>
  <c r="AZ4227" i="1"/>
  <c r="AZ4228" i="1"/>
  <c r="AZ4229" i="1"/>
  <c r="AZ4230" i="1"/>
  <c r="AZ4231" i="1"/>
  <c r="AZ4232" i="1"/>
  <c r="AZ4233" i="1"/>
  <c r="AZ4234" i="1"/>
  <c r="AZ4235" i="1"/>
  <c r="AZ4236" i="1"/>
  <c r="AZ4237" i="1"/>
  <c r="AZ4238" i="1"/>
  <c r="AZ4239" i="1"/>
  <c r="AZ4240" i="1"/>
  <c r="AZ4241" i="1"/>
  <c r="AZ4242" i="1"/>
  <c r="AZ4243" i="1"/>
  <c r="AZ4244" i="1"/>
  <c r="AZ4245" i="1"/>
  <c r="AZ4246" i="1"/>
  <c r="AZ4247" i="1"/>
  <c r="AZ4248" i="1"/>
  <c r="AZ4249" i="1"/>
  <c r="AZ4250" i="1"/>
  <c r="AZ4251" i="1"/>
  <c r="AZ4252" i="1"/>
  <c r="AZ4253" i="1"/>
  <c r="AZ4254" i="1"/>
  <c r="AZ4255" i="1"/>
  <c r="AZ4256" i="1"/>
  <c r="AZ4257" i="1"/>
  <c r="AZ4258" i="1"/>
  <c r="AZ4259" i="1"/>
  <c r="AZ2" i="1"/>
  <c r="Y33" i="2" l="1"/>
  <c r="AC25" i="2"/>
  <c r="AG17" i="2"/>
  <c r="AE19" i="2"/>
  <c r="AK9" i="2"/>
  <c r="Z29" i="2"/>
  <c r="AC21" i="2"/>
  <c r="AN34" i="2"/>
  <c r="AB27" i="2"/>
  <c r="X31" i="2"/>
  <c r="AB23" i="2"/>
  <c r="AM11" i="2"/>
  <c r="AC13" i="2"/>
  <c r="AL5" i="2"/>
  <c r="AE15" i="2"/>
  <c r="AJ7" i="2"/>
  <c r="AK6" i="2"/>
  <c r="BF4462" i="1"/>
  <c r="BH4462" i="1" s="1"/>
  <c r="X34" i="2"/>
  <c r="Y30" i="2"/>
  <c r="AB26" i="2"/>
  <c r="AF35" i="2"/>
  <c r="AG33" i="2"/>
  <c r="AF31" i="2"/>
  <c r="AH29" i="2"/>
  <c r="AJ27" i="2"/>
  <c r="AK25" i="2"/>
  <c r="AJ23" i="2"/>
  <c r="AK21" i="2"/>
  <c r="AM19" i="2"/>
  <c r="X18" i="2"/>
  <c r="AM15" i="2"/>
  <c r="AK13" i="2"/>
  <c r="AA12" i="2"/>
  <c r="AB10" i="2"/>
  <c r="AA8" i="2"/>
  <c r="AC6" i="2"/>
  <c r="Z5" i="2"/>
  <c r="BD5176" i="1"/>
  <c r="BG5176" i="1" s="1"/>
  <c r="BD4644" i="1"/>
  <c r="BG4644" i="1" s="1"/>
  <c r="BF4642" i="1"/>
  <c r="BD4640" i="1"/>
  <c r="BG4640" i="1" s="1"/>
  <c r="BF4634" i="1"/>
  <c r="BD4597" i="1"/>
  <c r="BG4597" i="1" s="1"/>
  <c r="BI4597" i="1"/>
  <c r="BI5199" i="1"/>
  <c r="BI5191" i="1"/>
  <c r="BI5127" i="1"/>
  <c r="BD5123" i="1"/>
  <c r="BG5123" i="1" s="1"/>
  <c r="BD5121" i="1"/>
  <c r="BG5121" i="1" s="1"/>
  <c r="BD5115" i="1"/>
  <c r="BG5115" i="1" s="1"/>
  <c r="BD5113" i="1"/>
  <c r="BG5113" i="1" s="1"/>
  <c r="BD5107" i="1"/>
  <c r="BG5107" i="1" s="1"/>
  <c r="BD5105" i="1"/>
  <c r="BG5105" i="1" s="1"/>
  <c r="BD5099" i="1"/>
  <c r="BG5099" i="1" s="1"/>
  <c r="BD5097" i="1"/>
  <c r="BG5097" i="1" s="1"/>
  <c r="BD5091" i="1"/>
  <c r="BG5091" i="1" s="1"/>
  <c r="BD5089" i="1"/>
  <c r="BG5089" i="1" s="1"/>
  <c r="BD5083" i="1"/>
  <c r="BG5083" i="1" s="1"/>
  <c r="BD5081" i="1"/>
  <c r="BG5081" i="1" s="1"/>
  <c r="BD5075" i="1"/>
  <c r="BG5075" i="1" s="1"/>
  <c r="BD5073" i="1"/>
  <c r="BG5073" i="1" s="1"/>
  <c r="BD5067" i="1"/>
  <c r="BG5067" i="1" s="1"/>
  <c r="BD5065" i="1"/>
  <c r="BG5065" i="1" s="1"/>
  <c r="BD5059" i="1"/>
  <c r="BG5059" i="1" s="1"/>
  <c r="BD5057" i="1"/>
  <c r="BG5057" i="1" s="1"/>
  <c r="BD5053" i="1"/>
  <c r="BG5053" i="1" s="1"/>
  <c r="BD5049" i="1"/>
  <c r="BG5049" i="1" s="1"/>
  <c r="BD5045" i="1"/>
  <c r="BG5045" i="1" s="1"/>
  <c r="BD5041" i="1"/>
  <c r="BG5041" i="1" s="1"/>
  <c r="BD5037" i="1"/>
  <c r="BG5037" i="1" s="1"/>
  <c r="BF5031" i="1"/>
  <c r="BH5031" i="1" s="1"/>
  <c r="BD4989" i="1"/>
  <c r="BG4989" i="1" s="1"/>
  <c r="BF4987" i="1"/>
  <c r="BH4987" i="1" s="1"/>
  <c r="BD4981" i="1"/>
  <c r="BG4981" i="1" s="1"/>
  <c r="BF4979" i="1"/>
  <c r="BH4979" i="1" s="1"/>
  <c r="BD4973" i="1"/>
  <c r="BG4973" i="1" s="1"/>
  <c r="BF4971" i="1"/>
  <c r="BH4971" i="1" s="1"/>
  <c r="BI4963" i="1"/>
  <c r="BI4886" i="1"/>
  <c r="BI4884" i="1"/>
  <c r="BI4882" i="1"/>
  <c r="BI4840" i="1"/>
  <c r="BI4838" i="1"/>
  <c r="BI4836" i="1"/>
  <c r="BI4834" i="1"/>
  <c r="BI4820" i="1"/>
  <c r="BF4819" i="1"/>
  <c r="BH4819" i="1" s="1"/>
  <c r="BF4817" i="1"/>
  <c r="BF4815" i="1"/>
  <c r="BH4815" i="1" s="1"/>
  <c r="BF4807" i="1"/>
  <c r="BH4807" i="1" s="1"/>
  <c r="BF4803" i="1"/>
  <c r="BH4803" i="1" s="1"/>
  <c r="BF4801" i="1"/>
  <c r="BF4799" i="1"/>
  <c r="BH4799" i="1" s="1"/>
  <c r="BF4791" i="1"/>
  <c r="BH4791" i="1" s="1"/>
  <c r="BF4787" i="1"/>
  <c r="BH4787" i="1" s="1"/>
  <c r="BF4695" i="1"/>
  <c r="BD4693" i="1"/>
  <c r="BG4693" i="1" s="1"/>
  <c r="BI4693" i="1"/>
  <c r="BF4687" i="1"/>
  <c r="BH4687" i="1" s="1"/>
  <c r="BF4683" i="1"/>
  <c r="BH4683" i="1" s="1"/>
  <c r="BD4589" i="1"/>
  <c r="BG4589" i="1" s="1"/>
  <c r="BI4589" i="1"/>
  <c r="AI4" i="2"/>
  <c r="AF34" i="2"/>
  <c r="AE32" i="2"/>
  <c r="AG30" i="2"/>
  <c r="AI28" i="2"/>
  <c r="AK26" i="2"/>
  <c r="AL24" i="2"/>
  <c r="AK22" i="2"/>
  <c r="AL20" i="2"/>
  <c r="AN18" i="2"/>
  <c r="AM16" i="2"/>
  <c r="AK14" i="2"/>
  <c r="AL12" i="2"/>
  <c r="AB11" i="2"/>
  <c r="Z9" i="2"/>
  <c r="AB7" i="2"/>
  <c r="AC5" i="2"/>
  <c r="BI4872" i="1"/>
  <c r="BI4870" i="1"/>
  <c r="BI4868" i="1"/>
  <c r="BI4866" i="1"/>
  <c r="BD4731" i="1"/>
  <c r="BG4731" i="1" s="1"/>
  <c r="BD4661" i="1"/>
  <c r="BG4661" i="1" s="1"/>
  <c r="BI4661" i="1"/>
  <c r="BF4655" i="1"/>
  <c r="BH4655" i="1" s="1"/>
  <c r="BF4651" i="1"/>
  <c r="BH4651" i="1" s="1"/>
  <c r="BD4581" i="1"/>
  <c r="BG4581" i="1" s="1"/>
  <c r="BI4581" i="1"/>
  <c r="AN35" i="2"/>
  <c r="AN31" i="2"/>
  <c r="AA28" i="2"/>
  <c r="AA24" i="2"/>
  <c r="AB22" i="2"/>
  <c r="AD20" i="2"/>
  <c r="AF18" i="2"/>
  <c r="AD16" i="2"/>
  <c r="AC14" i="2"/>
  <c r="AD12" i="2"/>
  <c r="AK10" i="2"/>
  <c r="AI8" i="2"/>
  <c r="BD5204" i="1"/>
  <c r="BG5204" i="1" s="1"/>
  <c r="BD5196" i="1"/>
  <c r="BG5196" i="1" s="1"/>
  <c r="BD5188" i="1"/>
  <c r="BG5188" i="1" s="1"/>
  <c r="BI5186" i="1"/>
  <c r="BD5180" i="1"/>
  <c r="BG5180" i="1" s="1"/>
  <c r="BI5178" i="1"/>
  <c r="BD5172" i="1"/>
  <c r="BG5172" i="1" s="1"/>
  <c r="BI5170" i="1"/>
  <c r="BD5164" i="1"/>
  <c r="BG5164" i="1" s="1"/>
  <c r="BI5162" i="1"/>
  <c r="BD5156" i="1"/>
  <c r="BG5156" i="1" s="1"/>
  <c r="BI5154" i="1"/>
  <c r="BD5148" i="1"/>
  <c r="BG5148" i="1" s="1"/>
  <c r="BI5146" i="1"/>
  <c r="BD5140" i="1"/>
  <c r="BG5140" i="1" s="1"/>
  <c r="BI5138" i="1"/>
  <c r="BD5132" i="1"/>
  <c r="BG5132" i="1" s="1"/>
  <c r="BD5054" i="1"/>
  <c r="BG5054" i="1" s="1"/>
  <c r="BD5050" i="1"/>
  <c r="BG5050" i="1" s="1"/>
  <c r="BD5046" i="1"/>
  <c r="BG5046" i="1" s="1"/>
  <c r="BD5042" i="1"/>
  <c r="BG5042" i="1" s="1"/>
  <c r="BD5038" i="1"/>
  <c r="BG5038" i="1" s="1"/>
  <c r="BD5034" i="1"/>
  <c r="BG5034" i="1" s="1"/>
  <c r="BD5030" i="1"/>
  <c r="BG5030" i="1" s="1"/>
  <c r="BD5026" i="1"/>
  <c r="BG5026" i="1" s="1"/>
  <c r="BD5014" i="1"/>
  <c r="BG5014" i="1" s="1"/>
  <c r="BD5010" i="1"/>
  <c r="BG5010" i="1" s="1"/>
  <c r="BF4745" i="1"/>
  <c r="BD4676" i="1"/>
  <c r="BG4676" i="1" s="1"/>
  <c r="BF4674" i="1"/>
  <c r="BD4672" i="1"/>
  <c r="BG4672" i="1" s="1"/>
  <c r="BF4666" i="1"/>
  <c r="BD4629" i="1"/>
  <c r="BG4629" i="1" s="1"/>
  <c r="BI4629" i="1"/>
  <c r="BF4623" i="1"/>
  <c r="BH4623" i="1" s="1"/>
  <c r="BF4619" i="1"/>
  <c r="BH4619" i="1" s="1"/>
  <c r="BD4605" i="1"/>
  <c r="BG4605" i="1" s="1"/>
  <c r="BI4605" i="1"/>
  <c r="BD4573" i="1"/>
  <c r="BG4573" i="1" s="1"/>
  <c r="BI4573" i="1"/>
  <c r="BD4510" i="1"/>
  <c r="BG4510" i="1" s="1"/>
  <c r="BD4506" i="1"/>
  <c r="BG4506" i="1" s="1"/>
  <c r="BF4496" i="1"/>
  <c r="BH4496" i="1" s="1"/>
  <c r="BF4492" i="1"/>
  <c r="BH4492" i="1" s="1"/>
  <c r="BD4477" i="1"/>
  <c r="BG4477" i="1" s="1"/>
  <c r="BF4475" i="1"/>
  <c r="BF4461" i="1"/>
  <c r="BD4458" i="1"/>
  <c r="BG4458" i="1" s="1"/>
  <c r="BD4422" i="1"/>
  <c r="BG4422" i="1" s="1"/>
  <c r="BF4400" i="1"/>
  <c r="BD4327" i="1"/>
  <c r="BG4327" i="1" s="1"/>
  <c r="BD4961" i="1"/>
  <c r="BG4961" i="1" s="1"/>
  <c r="BI4955" i="1"/>
  <c r="BD4953" i="1"/>
  <c r="BG4953" i="1" s="1"/>
  <c r="BI4947" i="1"/>
  <c r="BD4945" i="1"/>
  <c r="BG4945" i="1" s="1"/>
  <c r="BI4939" i="1"/>
  <c r="BD4937" i="1"/>
  <c r="BG4937" i="1" s="1"/>
  <c r="BF4935" i="1"/>
  <c r="BH4935" i="1" s="1"/>
  <c r="BI4931" i="1"/>
  <c r="BD4929" i="1"/>
  <c r="BG4929" i="1" s="1"/>
  <c r="BF4927" i="1"/>
  <c r="BH4927" i="1" s="1"/>
  <c r="BI4923" i="1"/>
  <c r="BD4921" i="1"/>
  <c r="BG4921" i="1" s="1"/>
  <c r="BF4919" i="1"/>
  <c r="BH4919" i="1" s="1"/>
  <c r="BI4915" i="1"/>
  <c r="BD4913" i="1"/>
  <c r="BG4913" i="1" s="1"/>
  <c r="BF4911" i="1"/>
  <c r="BH4911" i="1" s="1"/>
  <c r="BI4894" i="1"/>
  <c r="BI4892" i="1"/>
  <c r="BI4890" i="1"/>
  <c r="BI4862" i="1"/>
  <c r="BI4860" i="1"/>
  <c r="BI4858" i="1"/>
  <c r="BI4830" i="1"/>
  <c r="BI4828" i="1"/>
  <c r="BI4826" i="1"/>
  <c r="BI4777" i="1"/>
  <c r="BI4765" i="1"/>
  <c r="BD4737" i="1"/>
  <c r="BG4737" i="1" s="1"/>
  <c r="BF4694" i="1"/>
  <c r="BD4681" i="1"/>
  <c r="BG4681" i="1" s="1"/>
  <c r="BI4680" i="1"/>
  <c r="BF4679" i="1"/>
  <c r="BH4679" i="1" s="1"/>
  <c r="BF4662" i="1"/>
  <c r="BD4649" i="1"/>
  <c r="BG4649" i="1" s="1"/>
  <c r="BI4648" i="1"/>
  <c r="BF4647" i="1"/>
  <c r="BH4647" i="1" s="1"/>
  <c r="BF4630" i="1"/>
  <c r="BI4616" i="1"/>
  <c r="BF4615" i="1"/>
  <c r="BH4615" i="1" s="1"/>
  <c r="BF4603" i="1"/>
  <c r="BH4603" i="1" s="1"/>
  <c r="BF4595" i="1"/>
  <c r="BH4595" i="1" s="1"/>
  <c r="BF4587" i="1"/>
  <c r="BH4587" i="1" s="1"/>
  <c r="BF4579" i="1"/>
  <c r="BH4579" i="1" s="1"/>
  <c r="BD4568" i="1"/>
  <c r="BG4568" i="1" s="1"/>
  <c r="BI4565" i="1"/>
  <c r="BI4564" i="1"/>
  <c r="BI4562" i="1"/>
  <c r="BI4534" i="1"/>
  <c r="BI4532" i="1"/>
  <c r="BI4530" i="1"/>
  <c r="BD4490" i="1"/>
  <c r="BG4490" i="1" s="1"/>
  <c r="BI4489" i="1"/>
  <c r="BD4478" i="1"/>
  <c r="BG4478" i="1" s="1"/>
  <c r="BD4459" i="1"/>
  <c r="BG4459" i="1" s="1"/>
  <c r="BF4450" i="1"/>
  <c r="BH4450" i="1" s="1"/>
  <c r="BD4443" i="1"/>
  <c r="BG4443" i="1" s="1"/>
  <c r="BD4439" i="1"/>
  <c r="BG4439" i="1" s="1"/>
  <c r="BD4435" i="1"/>
  <c r="BG4435" i="1" s="1"/>
  <c r="BD4431" i="1"/>
  <c r="BG4431" i="1" s="1"/>
  <c r="BD4427" i="1"/>
  <c r="BG4427" i="1" s="1"/>
  <c r="BD4420" i="1"/>
  <c r="BG4420" i="1" s="1"/>
  <c r="BF4392" i="1"/>
  <c r="BF4351" i="1"/>
  <c r="BF4347" i="1"/>
  <c r="BF4343" i="1"/>
  <c r="BD4816" i="1"/>
  <c r="BG4816" i="1" s="1"/>
  <c r="BD4812" i="1"/>
  <c r="BG4812" i="1" s="1"/>
  <c r="BD4800" i="1"/>
  <c r="BG4800" i="1" s="1"/>
  <c r="BD4796" i="1"/>
  <c r="BG4796" i="1" s="1"/>
  <c r="BI4761" i="1"/>
  <c r="BD4749" i="1"/>
  <c r="BG4749" i="1" s="1"/>
  <c r="BI4740" i="1"/>
  <c r="BF4735" i="1"/>
  <c r="BH4735" i="1" s="1"/>
  <c r="BD4733" i="1"/>
  <c r="BG4733" i="1" s="1"/>
  <c r="BI4724" i="1"/>
  <c r="BI4720" i="1"/>
  <c r="BI4705" i="1"/>
  <c r="BD4692" i="1"/>
  <c r="BG4692" i="1" s="1"/>
  <c r="BF4690" i="1"/>
  <c r="BI4689" i="1"/>
  <c r="BD4688" i="1"/>
  <c r="BG4688" i="1" s="1"/>
  <c r="BI4685" i="1"/>
  <c r="BF4682" i="1"/>
  <c r="BD4677" i="1"/>
  <c r="BG4677" i="1" s="1"/>
  <c r="BF4671" i="1"/>
  <c r="BH4671" i="1" s="1"/>
  <c r="BI4668" i="1"/>
  <c r="BF4667" i="1"/>
  <c r="BH4667" i="1" s="1"/>
  <c r="BD4660" i="1"/>
  <c r="BG4660" i="1" s="1"/>
  <c r="BF4658" i="1"/>
  <c r="BI4657" i="1"/>
  <c r="BD4656" i="1"/>
  <c r="BG4656" i="1" s="1"/>
  <c r="BI4653" i="1"/>
  <c r="BF4650" i="1"/>
  <c r="BD4645" i="1"/>
  <c r="BG4645" i="1" s="1"/>
  <c r="BF4639" i="1"/>
  <c r="BH4639" i="1" s="1"/>
  <c r="BI4636" i="1"/>
  <c r="BF4635" i="1"/>
  <c r="BH4635" i="1" s="1"/>
  <c r="BD4628" i="1"/>
  <c r="BG4628" i="1" s="1"/>
  <c r="BF4626" i="1"/>
  <c r="BI4625" i="1"/>
  <c r="BD4624" i="1"/>
  <c r="BG4624" i="1" s="1"/>
  <c r="BI4621" i="1"/>
  <c r="BF4618" i="1"/>
  <c r="BD4609" i="1"/>
  <c r="BG4609" i="1" s="1"/>
  <c r="BD4601" i="1"/>
  <c r="BG4601" i="1" s="1"/>
  <c r="BD4593" i="1"/>
  <c r="BG4593" i="1" s="1"/>
  <c r="BD4585" i="1"/>
  <c r="BG4585" i="1" s="1"/>
  <c r="BD4577" i="1"/>
  <c r="BG4577" i="1" s="1"/>
  <c r="BD4569" i="1"/>
  <c r="BG4569" i="1" s="1"/>
  <c r="BF4511" i="1"/>
  <c r="BF4509" i="1"/>
  <c r="BH4509" i="1" s="1"/>
  <c r="BF4501" i="1"/>
  <c r="BH4501" i="1" s="1"/>
  <c r="BD4497" i="1"/>
  <c r="BG4497" i="1" s="1"/>
  <c r="BF4491" i="1"/>
  <c r="BD4473" i="1"/>
  <c r="BG4473" i="1" s="1"/>
  <c r="BF4465" i="1"/>
  <c r="BD4448" i="1"/>
  <c r="BG4448" i="1" s="1"/>
  <c r="BF4418" i="1"/>
  <c r="BF4414" i="1"/>
  <c r="BF4410" i="1"/>
  <c r="BF4384" i="1"/>
  <c r="BF4332" i="1"/>
  <c r="BF4678" i="1"/>
  <c r="BD4665" i="1"/>
  <c r="BG4665" i="1" s="1"/>
  <c r="BF4663" i="1"/>
  <c r="BH4663" i="1" s="1"/>
  <c r="BF4646" i="1"/>
  <c r="BD4633" i="1"/>
  <c r="BG4633" i="1" s="1"/>
  <c r="BF4631" i="1"/>
  <c r="BH4631" i="1" s="1"/>
  <c r="BF4607" i="1"/>
  <c r="BH4607" i="1" s="1"/>
  <c r="BF4599" i="1"/>
  <c r="BH4599" i="1" s="1"/>
  <c r="BF4591" i="1"/>
  <c r="BH4591" i="1" s="1"/>
  <c r="BF4583" i="1"/>
  <c r="BH4583" i="1" s="1"/>
  <c r="BF4575" i="1"/>
  <c r="BH4575" i="1" s="1"/>
  <c r="BD4572" i="1"/>
  <c r="BG4572" i="1" s="1"/>
  <c r="BD4474" i="1"/>
  <c r="BG4474" i="1" s="1"/>
  <c r="BD4463" i="1"/>
  <c r="BG4463" i="1" s="1"/>
  <c r="BF4446" i="1"/>
  <c r="BH4446" i="1" s="1"/>
  <c r="BD4442" i="1"/>
  <c r="BG4442" i="1" s="1"/>
  <c r="BD4438" i="1"/>
  <c r="BG4438" i="1" s="1"/>
  <c r="BD4434" i="1"/>
  <c r="BG4434" i="1" s="1"/>
  <c r="BD4430" i="1"/>
  <c r="BG4430" i="1" s="1"/>
  <c r="BD4426" i="1"/>
  <c r="BG4426" i="1" s="1"/>
  <c r="BF4406" i="1"/>
  <c r="BF4308" i="1"/>
  <c r="AJ4" i="2"/>
  <c r="AA4" i="2"/>
  <c r="AI35" i="2"/>
  <c r="X35" i="2"/>
  <c r="AG34" i="2"/>
  <c r="Y34" i="2"/>
  <c r="AH33" i="2"/>
  <c r="Z33" i="2"/>
  <c r="AI32" i="2"/>
  <c r="Z32" i="2"/>
  <c r="AI31" i="2"/>
  <c r="AA31" i="2"/>
  <c r="AJ30" i="2"/>
  <c r="AB30" i="2"/>
  <c r="AK29" i="2"/>
  <c r="AC29" i="2"/>
  <c r="AL28" i="2"/>
  <c r="AD28" i="2"/>
  <c r="AM27" i="2"/>
  <c r="AE27" i="2"/>
  <c r="AN26" i="2"/>
  <c r="AF26" i="2"/>
  <c r="AL25" i="2"/>
  <c r="AD25" i="2"/>
  <c r="AM24" i="2"/>
  <c r="AE24" i="2"/>
  <c r="AM23" i="2"/>
  <c r="AE23" i="2"/>
  <c r="AN22" i="2"/>
  <c r="AF22" i="2"/>
  <c r="AL21" i="2"/>
  <c r="AD21" i="2"/>
  <c r="AM20" i="2"/>
  <c r="AE20" i="2"/>
  <c r="AN19" i="2"/>
  <c r="AF19" i="2"/>
  <c r="X19" i="2"/>
  <c r="AG18" i="2"/>
  <c r="Y18" i="2"/>
  <c r="AH17" i="2"/>
  <c r="Y17" i="2"/>
  <c r="AH16" i="2"/>
  <c r="AN15" i="2"/>
  <c r="AF15" i="2"/>
  <c r="AN14" i="2"/>
  <c r="AF14" i="2"/>
  <c r="AL13" i="2"/>
  <c r="AD13" i="2"/>
  <c r="AM12" i="2"/>
  <c r="AE12" i="2"/>
  <c r="AN11" i="2"/>
  <c r="AE11" i="2"/>
  <c r="AN10" i="2"/>
  <c r="AC10" i="2"/>
  <c r="AL9" i="2"/>
  <c r="AC9" i="2"/>
  <c r="AL8" i="2"/>
  <c r="AD8" i="2"/>
  <c r="AM7" i="2"/>
  <c r="AE7" i="2"/>
  <c r="AN6" i="2"/>
  <c r="AF6" i="2"/>
  <c r="X6" i="2"/>
  <c r="AD5" i="2"/>
  <c r="BI5198" i="1"/>
  <c r="BI5190" i="1"/>
  <c r="BI5182" i="1"/>
  <c r="BI5174" i="1"/>
  <c r="BI5166" i="1"/>
  <c r="BI5158" i="1"/>
  <c r="BI5150" i="1"/>
  <c r="BI5142" i="1"/>
  <c r="BI5134" i="1"/>
  <c r="AE16" i="2"/>
  <c r="BI5126" i="1"/>
  <c r="BD5122" i="1"/>
  <c r="BG5122" i="1" s="1"/>
  <c r="BI5118" i="1"/>
  <c r="BD5114" i="1"/>
  <c r="BG5114" i="1" s="1"/>
  <c r="BI5110" i="1"/>
  <c r="BD5106" i="1"/>
  <c r="BG5106" i="1" s="1"/>
  <c r="BI5102" i="1"/>
  <c r="BD5098" i="1"/>
  <c r="BG5098" i="1" s="1"/>
  <c r="BI5094" i="1"/>
  <c r="BD5090" i="1"/>
  <c r="BG5090" i="1" s="1"/>
  <c r="BI5086" i="1"/>
  <c r="BD5082" i="1"/>
  <c r="BG5082" i="1" s="1"/>
  <c r="BI5078" i="1"/>
  <c r="BD5074" i="1"/>
  <c r="BG5074" i="1" s="1"/>
  <c r="BI5070" i="1"/>
  <c r="BD5066" i="1"/>
  <c r="BG5066" i="1" s="1"/>
  <c r="BI5062" i="1"/>
  <c r="BD5058" i="1"/>
  <c r="BG5058" i="1" s="1"/>
  <c r="BF5055" i="1"/>
  <c r="BH5055" i="1" s="1"/>
  <c r="BF5051" i="1"/>
  <c r="BH5051" i="1" s="1"/>
  <c r="BF5047" i="1"/>
  <c r="BH5047" i="1" s="1"/>
  <c r="BF5043" i="1"/>
  <c r="BH5043" i="1" s="1"/>
  <c r="BF5039" i="1"/>
  <c r="BH5039" i="1" s="1"/>
  <c r="BF5035" i="1"/>
  <c r="BH5035" i="1" s="1"/>
  <c r="BF5032" i="1"/>
  <c r="BH5032" i="1" s="1"/>
  <c r="BI4968" i="1"/>
  <c r="BF4967" i="1"/>
  <c r="BH4967" i="1" s="1"/>
  <c r="BI4960" i="1"/>
  <c r="BF4959" i="1"/>
  <c r="BH4959" i="1" s="1"/>
  <c r="BI4952" i="1"/>
  <c r="BF4951" i="1"/>
  <c r="BH4951" i="1" s="1"/>
  <c r="BI4944" i="1"/>
  <c r="BF4943" i="1"/>
  <c r="BH4943" i="1" s="1"/>
  <c r="BI4936" i="1"/>
  <c r="BI4928" i="1"/>
  <c r="BI4920" i="1"/>
  <c r="BI4912" i="1"/>
  <c r="BI4821" i="1"/>
  <c r="BI4816" i="1"/>
  <c r="BI4805" i="1"/>
  <c r="BI4800" i="1"/>
  <c r="BI4789" i="1"/>
  <c r="BI4769" i="1"/>
  <c r="BF4731" i="1"/>
  <c r="BH4731" i="1" s="1"/>
  <c r="BF4721" i="1"/>
  <c r="BI4688" i="1"/>
  <c r="BI4672" i="1"/>
  <c r="BI4656" i="1"/>
  <c r="BI4640" i="1"/>
  <c r="BI4624" i="1"/>
  <c r="BI4613" i="1"/>
  <c r="BD4571" i="1"/>
  <c r="BG4571" i="1" s="1"/>
  <c r="BF4570" i="1"/>
  <c r="BF4563" i="1"/>
  <c r="BF4555" i="1"/>
  <c r="BF4547" i="1"/>
  <c r="BF4539" i="1"/>
  <c r="BF4531" i="1"/>
  <c r="BF4523" i="1"/>
  <c r="BI4510" i="1"/>
  <c r="BI4503" i="1"/>
  <c r="BI4497" i="1"/>
  <c r="BF4513" i="1"/>
  <c r="BI4478" i="1"/>
  <c r="BD4468" i="1"/>
  <c r="BG4468" i="1" s="1"/>
  <c r="BH4465" i="1"/>
  <c r="BH4461" i="1"/>
  <c r="BI4443" i="1"/>
  <c r="BI4439" i="1"/>
  <c r="BI4435" i="1"/>
  <c r="BI4431" i="1"/>
  <c r="BI4427" i="1"/>
  <c r="BD4408" i="1"/>
  <c r="BG4408" i="1" s="1"/>
  <c r="BD4394" i="1"/>
  <c r="BG4394" i="1" s="1"/>
  <c r="BD4386" i="1"/>
  <c r="BG4386" i="1" s="1"/>
  <c r="BI4380" i="1"/>
  <c r="BI4376" i="1"/>
  <c r="BI4372" i="1"/>
  <c r="BI4368" i="1"/>
  <c r="BI4364" i="1"/>
  <c r="BI4360" i="1"/>
  <c r="BI4356" i="1"/>
  <c r="BI4323" i="1"/>
  <c r="BK3" i="1"/>
  <c r="BD5200" i="1"/>
  <c r="BG5200" i="1" s="1"/>
  <c r="BF5198" i="1"/>
  <c r="BH5198" i="1" s="1"/>
  <c r="BD5192" i="1"/>
  <c r="BG5192" i="1" s="1"/>
  <c r="BF5190" i="1"/>
  <c r="BH5190" i="1" s="1"/>
  <c r="BD5184" i="1"/>
  <c r="BG5184" i="1" s="1"/>
  <c r="BF5182" i="1"/>
  <c r="BH5182" i="1" s="1"/>
  <c r="BF5174" i="1"/>
  <c r="BH5174" i="1" s="1"/>
  <c r="BD5168" i="1"/>
  <c r="BG5168" i="1" s="1"/>
  <c r="BF5166" i="1"/>
  <c r="BH5166" i="1" s="1"/>
  <c r="BD5160" i="1"/>
  <c r="BG5160" i="1" s="1"/>
  <c r="BF5158" i="1"/>
  <c r="BH5158" i="1" s="1"/>
  <c r="BD5152" i="1"/>
  <c r="BG5152" i="1" s="1"/>
  <c r="BF5150" i="1"/>
  <c r="BH5150" i="1" s="1"/>
  <c r="BD5144" i="1"/>
  <c r="BG5144" i="1" s="1"/>
  <c r="BF5142" i="1"/>
  <c r="BH5142" i="1" s="1"/>
  <c r="BD5136" i="1"/>
  <c r="BG5136" i="1" s="1"/>
  <c r="BF5134" i="1"/>
  <c r="BH5134" i="1" s="1"/>
  <c r="BD5128" i="1"/>
  <c r="BG5128" i="1" s="1"/>
  <c r="BF5126" i="1"/>
  <c r="BH5126" i="1" s="1"/>
  <c r="BD5125" i="1"/>
  <c r="BG5125" i="1" s="1"/>
  <c r="BD5124" i="1"/>
  <c r="BG5124" i="1" s="1"/>
  <c r="BD5117" i="1"/>
  <c r="BG5117" i="1" s="1"/>
  <c r="BD5116" i="1"/>
  <c r="BG5116" i="1" s="1"/>
  <c r="BD5109" i="1"/>
  <c r="BG5109" i="1" s="1"/>
  <c r="BD5108" i="1"/>
  <c r="BG5108" i="1" s="1"/>
  <c r="BD5101" i="1"/>
  <c r="BG5101" i="1" s="1"/>
  <c r="BD5100" i="1"/>
  <c r="BG5100" i="1" s="1"/>
  <c r="BD5093" i="1"/>
  <c r="BG5093" i="1" s="1"/>
  <c r="BD5092" i="1"/>
  <c r="BG5092" i="1" s="1"/>
  <c r="BD5085" i="1"/>
  <c r="BG5085" i="1" s="1"/>
  <c r="BD5084" i="1"/>
  <c r="BG5084" i="1" s="1"/>
  <c r="BD5077" i="1"/>
  <c r="BG5077" i="1" s="1"/>
  <c r="BD5076" i="1"/>
  <c r="BG5076" i="1" s="1"/>
  <c r="BD5069" i="1"/>
  <c r="BG5069" i="1" s="1"/>
  <c r="BD5068" i="1"/>
  <c r="BG5068" i="1" s="1"/>
  <c r="BD5061" i="1"/>
  <c r="BG5061" i="1" s="1"/>
  <c r="BD5060" i="1"/>
  <c r="BG5060" i="1" s="1"/>
  <c r="BF5056" i="1"/>
  <c r="BH5056" i="1" s="1"/>
  <c r="BF5052" i="1"/>
  <c r="BH5052" i="1" s="1"/>
  <c r="BF5048" i="1"/>
  <c r="BH5048" i="1" s="1"/>
  <c r="BF5044" i="1"/>
  <c r="BH5044" i="1" s="1"/>
  <c r="BF5040" i="1"/>
  <c r="BH5040" i="1" s="1"/>
  <c r="BF5036" i="1"/>
  <c r="BH5036" i="1" s="1"/>
  <c r="BD5022" i="1"/>
  <c r="BG5022" i="1" s="1"/>
  <c r="BD4985" i="1"/>
  <c r="BG4985" i="1" s="1"/>
  <c r="BF4983" i="1"/>
  <c r="BH4983" i="1" s="1"/>
  <c r="BD4977" i="1"/>
  <c r="BG4977" i="1" s="1"/>
  <c r="BF4975" i="1"/>
  <c r="BH4975" i="1" s="1"/>
  <c r="BF4905" i="1"/>
  <c r="BF4897" i="1"/>
  <c r="BF4889" i="1"/>
  <c r="BF4881" i="1"/>
  <c r="BF4873" i="1"/>
  <c r="BF4865" i="1"/>
  <c r="BF4857" i="1"/>
  <c r="BF4849" i="1"/>
  <c r="BF4841" i="1"/>
  <c r="BF4833" i="1"/>
  <c r="BF4821" i="1"/>
  <c r="BD4820" i="1"/>
  <c r="BG4820" i="1" s="1"/>
  <c r="BF4811" i="1"/>
  <c r="BH4811" i="1" s="1"/>
  <c r="BF4805" i="1"/>
  <c r="BD4804" i="1"/>
  <c r="BG4804" i="1" s="1"/>
  <c r="BF4795" i="1"/>
  <c r="BH4795" i="1" s="1"/>
  <c r="BF4789" i="1"/>
  <c r="BD4784" i="1"/>
  <c r="BG4784" i="1" s="1"/>
  <c r="BD4729" i="1"/>
  <c r="BG4729" i="1" s="1"/>
  <c r="BD4727" i="1"/>
  <c r="BG4727" i="1" s="1"/>
  <c r="BF4725" i="1"/>
  <c r="BD4723" i="1"/>
  <c r="BG4723" i="1" s="1"/>
  <c r="BF4719" i="1"/>
  <c r="BH4719" i="1" s="1"/>
  <c r="BD4713" i="1"/>
  <c r="BG4713" i="1" s="1"/>
  <c r="BD4711" i="1"/>
  <c r="BG4711" i="1" s="1"/>
  <c r="BF4709" i="1"/>
  <c r="BF4705" i="1"/>
  <c r="BD4701" i="1"/>
  <c r="BG4701" i="1" s="1"/>
  <c r="BD4699" i="1"/>
  <c r="BG4699" i="1" s="1"/>
  <c r="BD4698" i="1"/>
  <c r="BG4698" i="1" s="1"/>
  <c r="BF4696" i="1"/>
  <c r="BH4696" i="1" s="1"/>
  <c r="BF4691" i="1"/>
  <c r="BH4691" i="1" s="1"/>
  <c r="BD4689" i="1"/>
  <c r="BG4689" i="1" s="1"/>
  <c r="BF4686" i="1"/>
  <c r="BD4684" i="1"/>
  <c r="BG4684" i="1" s="1"/>
  <c r="BF4675" i="1"/>
  <c r="BH4675" i="1" s="1"/>
  <c r="BD4673" i="1"/>
  <c r="BG4673" i="1" s="1"/>
  <c r="BF4670" i="1"/>
  <c r="BD4668" i="1"/>
  <c r="BG4668" i="1" s="1"/>
  <c r="BF4659" i="1"/>
  <c r="BH4659" i="1" s="1"/>
  <c r="BD4657" i="1"/>
  <c r="BG4657" i="1" s="1"/>
  <c r="BF4654" i="1"/>
  <c r="BD4652" i="1"/>
  <c r="BG4652" i="1" s="1"/>
  <c r="BF4643" i="1"/>
  <c r="BH4643" i="1" s="1"/>
  <c r="BD4641" i="1"/>
  <c r="BG4641" i="1" s="1"/>
  <c r="BF4638" i="1"/>
  <c r="BD4636" i="1"/>
  <c r="BG4636" i="1" s="1"/>
  <c r="BF4627" i="1"/>
  <c r="BH4627" i="1" s="1"/>
  <c r="BD4625" i="1"/>
  <c r="BG4625" i="1" s="1"/>
  <c r="BF4622" i="1"/>
  <c r="BD4620" i="1"/>
  <c r="BG4620" i="1" s="1"/>
  <c r="BD4616" i="1"/>
  <c r="BG4616" i="1" s="1"/>
  <c r="BD4606" i="1"/>
  <c r="BG4606" i="1" s="1"/>
  <c r="BD4602" i="1"/>
  <c r="BG4602" i="1" s="1"/>
  <c r="BD4598" i="1"/>
  <c r="BG4598" i="1" s="1"/>
  <c r="BD4594" i="1"/>
  <c r="BG4594" i="1" s="1"/>
  <c r="BD4590" i="1"/>
  <c r="BG4590" i="1" s="1"/>
  <c r="BD4586" i="1"/>
  <c r="BG4586" i="1" s="1"/>
  <c r="BD4582" i="1"/>
  <c r="BG4582" i="1" s="1"/>
  <c r="BD4578" i="1"/>
  <c r="BG4578" i="1" s="1"/>
  <c r="BD4574" i="1"/>
  <c r="BG4574" i="1" s="1"/>
  <c r="BF4571" i="1"/>
  <c r="BH4571" i="1" s="1"/>
  <c r="BD4567" i="1"/>
  <c r="BG4567" i="1" s="1"/>
  <c r="BF4566" i="1"/>
  <c r="BD4565" i="1"/>
  <c r="BG4565" i="1" s="1"/>
  <c r="BF4505" i="1"/>
  <c r="BH4505" i="1" s="1"/>
  <c r="BD4498" i="1"/>
  <c r="BG4498" i="1" s="1"/>
  <c r="BF4495" i="1"/>
  <c r="BD4493" i="1"/>
  <c r="BG4493" i="1" s="1"/>
  <c r="BD4486" i="1"/>
  <c r="BG4486" i="1" s="1"/>
  <c r="BD4472" i="1"/>
  <c r="BG4472" i="1" s="1"/>
  <c r="BF4471" i="1"/>
  <c r="BF4468" i="1"/>
  <c r="BH4468" i="1" s="1"/>
  <c r="BD4467" i="1"/>
  <c r="BG4467" i="1" s="1"/>
  <c r="BD4466" i="1"/>
  <c r="BG4466" i="1" s="1"/>
  <c r="BD4462" i="1"/>
  <c r="BG4462" i="1" s="1"/>
  <c r="BD4452" i="1"/>
  <c r="BG4452" i="1" s="1"/>
  <c r="BD4449" i="1"/>
  <c r="BG4449" i="1" s="1"/>
  <c r="BD4444" i="1"/>
  <c r="BG4444" i="1" s="1"/>
  <c r="BD4440" i="1"/>
  <c r="BG4440" i="1" s="1"/>
  <c r="BD4436" i="1"/>
  <c r="BG4436" i="1" s="1"/>
  <c r="BD4432" i="1"/>
  <c r="BG4432" i="1" s="1"/>
  <c r="BD4428" i="1"/>
  <c r="BG4428" i="1" s="1"/>
  <c r="BD4424" i="1"/>
  <c r="BG4424" i="1" s="1"/>
  <c r="BF4408" i="1"/>
  <c r="BD4402" i="1"/>
  <c r="BG4402" i="1" s="1"/>
  <c r="BD4396" i="1"/>
  <c r="BG4396" i="1" s="1"/>
  <c r="BF4394" i="1"/>
  <c r="BD4388" i="1"/>
  <c r="BG4388" i="1" s="1"/>
  <c r="BF4386" i="1"/>
  <c r="BF4380" i="1"/>
  <c r="BF4376" i="1"/>
  <c r="BF4372" i="1"/>
  <c r="BF4368" i="1"/>
  <c r="BF4364" i="1"/>
  <c r="BF4360" i="1"/>
  <c r="BF4356" i="1"/>
  <c r="BF4339" i="1"/>
  <c r="BL2" i="1"/>
  <c r="BM2" i="1" s="1"/>
  <c r="AN4" i="2"/>
  <c r="AM35" i="2"/>
  <c r="AK34" i="2"/>
  <c r="AL33" i="2"/>
  <c r="AM32" i="2"/>
  <c r="AE31" i="2"/>
  <c r="AF30" i="2"/>
  <c r="AG29" i="2"/>
  <c r="AH28" i="2"/>
  <c r="AI27" i="2"/>
  <c r="AJ26" i="2"/>
  <c r="AH25" i="2"/>
  <c r="AI24" i="2"/>
  <c r="AI23" i="2"/>
  <c r="AJ22" i="2"/>
  <c r="AH21" i="2"/>
  <c r="AI20" i="2"/>
  <c r="AJ19" i="2"/>
  <c r="AK18" i="2"/>
  <c r="AL17" i="2"/>
  <c r="AL16" i="2"/>
  <c r="AJ15" i="2"/>
  <c r="AJ14" i="2"/>
  <c r="AH13" i="2"/>
  <c r="AA11" i="2"/>
  <c r="Y10" i="2"/>
  <c r="Y9" i="2"/>
  <c r="Z8" i="2"/>
  <c r="AI7" i="2"/>
  <c r="AA7" i="2"/>
  <c r="AJ6" i="2"/>
  <c r="AB6" i="2"/>
  <c r="AK5" i="2"/>
  <c r="AS76" i="2"/>
  <c r="BD5119" i="1"/>
  <c r="BG5119" i="1" s="1"/>
  <c r="BD5118" i="1"/>
  <c r="BG5118" i="1" s="1"/>
  <c r="BD5111" i="1"/>
  <c r="BG5111" i="1" s="1"/>
  <c r="BD5110" i="1"/>
  <c r="BG5110" i="1" s="1"/>
  <c r="BD5103" i="1"/>
  <c r="BG5103" i="1" s="1"/>
  <c r="BD5102" i="1"/>
  <c r="BG5102" i="1" s="1"/>
  <c r="BD5095" i="1"/>
  <c r="BG5095" i="1" s="1"/>
  <c r="BD5094" i="1"/>
  <c r="BG5094" i="1" s="1"/>
  <c r="BD5087" i="1"/>
  <c r="BG5087" i="1" s="1"/>
  <c r="BD5086" i="1"/>
  <c r="BG5086" i="1" s="1"/>
  <c r="BD5079" i="1"/>
  <c r="BG5079" i="1" s="1"/>
  <c r="BD5078" i="1"/>
  <c r="BG5078" i="1" s="1"/>
  <c r="BD5071" i="1"/>
  <c r="BG5071" i="1" s="1"/>
  <c r="BD5070" i="1"/>
  <c r="BG5070" i="1" s="1"/>
  <c r="BD5063" i="1"/>
  <c r="BG5063" i="1" s="1"/>
  <c r="BD5062" i="1"/>
  <c r="BG5062" i="1" s="1"/>
  <c r="BD5018" i="1"/>
  <c r="BG5018" i="1" s="1"/>
  <c r="BD4965" i="1"/>
  <c r="BG4965" i="1" s="1"/>
  <c r="BF4963" i="1"/>
  <c r="BH4963" i="1" s="1"/>
  <c r="BD4957" i="1"/>
  <c r="BG4957" i="1" s="1"/>
  <c r="BF4955" i="1"/>
  <c r="BH4955" i="1" s="1"/>
  <c r="BD4949" i="1"/>
  <c r="BG4949" i="1" s="1"/>
  <c r="BF4947" i="1"/>
  <c r="BH4947" i="1" s="1"/>
  <c r="BD4941" i="1"/>
  <c r="BG4941" i="1" s="1"/>
  <c r="BF4939" i="1"/>
  <c r="BH4939" i="1" s="1"/>
  <c r="BD4933" i="1"/>
  <c r="BG4933" i="1" s="1"/>
  <c r="BF4931" i="1"/>
  <c r="BH4931" i="1" s="1"/>
  <c r="BD4925" i="1"/>
  <c r="BG4925" i="1" s="1"/>
  <c r="BF4923" i="1"/>
  <c r="BH4923" i="1" s="1"/>
  <c r="BD4917" i="1"/>
  <c r="BG4917" i="1" s="1"/>
  <c r="BF4915" i="1"/>
  <c r="BH4915" i="1" s="1"/>
  <c r="BD4909" i="1"/>
  <c r="BG4909" i="1" s="1"/>
  <c r="BF4809" i="1"/>
  <c r="BD4808" i="1"/>
  <c r="BG4808" i="1" s="1"/>
  <c r="BF4793" i="1"/>
  <c r="BD4792" i="1"/>
  <c r="BG4792" i="1" s="1"/>
  <c r="BD4788" i="1"/>
  <c r="BG4788" i="1" s="1"/>
  <c r="BD4738" i="1"/>
  <c r="BG4738" i="1" s="1"/>
  <c r="BD4718" i="1"/>
  <c r="BG4718" i="1" s="1"/>
  <c r="BD4715" i="1"/>
  <c r="BG4715" i="1" s="1"/>
  <c r="BF4713" i="1"/>
  <c r="BD4707" i="1"/>
  <c r="BG4707" i="1" s="1"/>
  <c r="BF4703" i="1"/>
  <c r="BH4703" i="1" s="1"/>
  <c r="BD4685" i="1"/>
  <c r="BG4685" i="1" s="1"/>
  <c r="BD4680" i="1"/>
  <c r="BG4680" i="1" s="1"/>
  <c r="BD4669" i="1"/>
  <c r="BG4669" i="1" s="1"/>
  <c r="BD4664" i="1"/>
  <c r="BG4664" i="1" s="1"/>
  <c r="BD4653" i="1"/>
  <c r="BG4653" i="1" s="1"/>
  <c r="BD4648" i="1"/>
  <c r="BG4648" i="1" s="1"/>
  <c r="BD4637" i="1"/>
  <c r="BG4637" i="1" s="1"/>
  <c r="BD4632" i="1"/>
  <c r="BG4632" i="1" s="1"/>
  <c r="BD4621" i="1"/>
  <c r="BG4621" i="1" s="1"/>
  <c r="BD4570" i="1"/>
  <c r="BG4570" i="1" s="1"/>
  <c r="BF4567" i="1"/>
  <c r="BH4567" i="1" s="1"/>
  <c r="BF4559" i="1"/>
  <c r="BF4551" i="1"/>
  <c r="BF4543" i="1"/>
  <c r="BF4535" i="1"/>
  <c r="BF4527" i="1"/>
  <c r="BF4519" i="1"/>
  <c r="BD4502" i="1"/>
  <c r="BG4502" i="1" s="1"/>
  <c r="BD4494" i="1"/>
  <c r="BG4494" i="1" s="1"/>
  <c r="BD4489" i="1"/>
  <c r="BG4489" i="1" s="1"/>
  <c r="BD4482" i="1"/>
  <c r="BG4482" i="1" s="1"/>
  <c r="BD4476" i="1"/>
  <c r="BG4476" i="1" s="1"/>
  <c r="BF4472" i="1"/>
  <c r="BH4472" i="1" s="1"/>
  <c r="BH4471" i="1"/>
  <c r="BD4470" i="1"/>
  <c r="BG4470" i="1" s="1"/>
  <c r="BD4469" i="1"/>
  <c r="BG4469" i="1" s="1"/>
  <c r="BD4464" i="1"/>
  <c r="BG4464" i="1" s="1"/>
  <c r="BD4460" i="1"/>
  <c r="BG4460" i="1" s="1"/>
  <c r="BD4454" i="1"/>
  <c r="BG4454" i="1" s="1"/>
  <c r="BI4452" i="1"/>
  <c r="BF4448" i="1"/>
  <c r="BD4445" i="1"/>
  <c r="BG4445" i="1" s="1"/>
  <c r="BD4441" i="1"/>
  <c r="BG4441" i="1" s="1"/>
  <c r="BD4437" i="1"/>
  <c r="BG4437" i="1" s="1"/>
  <c r="BD4433" i="1"/>
  <c r="BG4433" i="1" s="1"/>
  <c r="BD4429" i="1"/>
  <c r="BG4429" i="1" s="1"/>
  <c r="BD4425" i="1"/>
  <c r="BG4425" i="1" s="1"/>
  <c r="BD4404" i="1"/>
  <c r="BG4404" i="1" s="1"/>
  <c r="BF4402" i="1"/>
  <c r="BD4398" i="1"/>
  <c r="BG4398" i="1" s="1"/>
  <c r="BF4396" i="1"/>
  <c r="BD4390" i="1"/>
  <c r="BG4390" i="1" s="1"/>
  <c r="BF4388" i="1"/>
  <c r="BD4382" i="1"/>
  <c r="BG4382" i="1" s="1"/>
  <c r="AF4" i="2"/>
  <c r="AB35" i="2"/>
  <c r="AC34" i="2"/>
  <c r="AD33" i="2"/>
  <c r="AD32" i="2"/>
  <c r="AM31" i="2"/>
  <c r="AN30" i="2"/>
  <c r="X30" i="2"/>
  <c r="Y29" i="2"/>
  <c r="Z28" i="2"/>
  <c r="AA27" i="2"/>
  <c r="Y26" i="2"/>
  <c r="Z25" i="2"/>
  <c r="Z24" i="2"/>
  <c r="AA23" i="2"/>
  <c r="Y22" i="2"/>
  <c r="Z21" i="2"/>
  <c r="AA20" i="2"/>
  <c r="AB19" i="2"/>
  <c r="AC18" i="2"/>
  <c r="AC17" i="2"/>
  <c r="AA16" i="2"/>
  <c r="AA15" i="2"/>
  <c r="Y14" i="2"/>
  <c r="Z13" i="2"/>
  <c r="AI12" i="2"/>
  <c r="AJ11" i="2"/>
  <c r="AJ10" i="2"/>
  <c r="AG9" i="2"/>
  <c r="AH8" i="2"/>
  <c r="AM4" i="2"/>
  <c r="AB4" i="2"/>
  <c r="AJ35" i="2"/>
  <c r="AA35" i="2"/>
  <c r="AJ34" i="2"/>
  <c r="AB34" i="2"/>
  <c r="AK33" i="2"/>
  <c r="AC33" i="2"/>
  <c r="AL32" i="2"/>
  <c r="AA32" i="2"/>
  <c r="AJ31" i="2"/>
  <c r="AB31" i="2"/>
  <c r="AK30" i="2"/>
  <c r="AC30" i="2"/>
  <c r="AL29" i="2"/>
  <c r="AD29" i="2"/>
  <c r="AM28" i="2"/>
  <c r="AE28" i="2"/>
  <c r="AN27" i="2"/>
  <c r="AF27" i="2"/>
  <c r="X27" i="2"/>
  <c r="AG26" i="2"/>
  <c r="X26" i="2"/>
  <c r="AG25" i="2"/>
  <c r="Y25" i="2"/>
  <c r="AH24" i="2"/>
  <c r="AN23" i="2"/>
  <c r="AF23" i="2"/>
  <c r="X23" i="2"/>
  <c r="AG22" i="2"/>
  <c r="X22" i="2"/>
  <c r="AG21" i="2"/>
  <c r="Y21" i="2"/>
  <c r="AH20" i="2"/>
  <c r="Z20" i="2"/>
  <c r="AI19" i="2"/>
  <c r="AA19" i="2"/>
  <c r="AJ18" i="2"/>
  <c r="AB18" i="2"/>
  <c r="AK17" i="2"/>
  <c r="Z17" i="2"/>
  <c r="AI16" i="2"/>
  <c r="Z16" i="2"/>
  <c r="AI15" i="2"/>
  <c r="X15" i="2"/>
  <c r="AG14" i="2"/>
  <c r="X14" i="2"/>
  <c r="AG13" i="2"/>
  <c r="Y13" i="2"/>
  <c r="AH12" i="2"/>
  <c r="Z12" i="2"/>
  <c r="AI11" i="2"/>
  <c r="X11" i="2"/>
  <c r="AG10" i="2"/>
  <c r="X10" i="2"/>
  <c r="AD9" i="2"/>
  <c r="AM8" i="2"/>
  <c r="AE8" i="2"/>
  <c r="AN7" i="2"/>
  <c r="AF7" i="2"/>
  <c r="X7" i="2"/>
  <c r="AG6" i="2"/>
  <c r="Y6" i="2"/>
  <c r="AH5" i="2"/>
  <c r="Y5" i="2"/>
  <c r="BI5203" i="1"/>
  <c r="BF5202" i="1"/>
  <c r="BH5202" i="1" s="1"/>
  <c r="BI5195" i="1"/>
  <c r="BF5194" i="1"/>
  <c r="BH5194" i="1" s="1"/>
  <c r="BI5187" i="1"/>
  <c r="BF5186" i="1"/>
  <c r="BH5186" i="1" s="1"/>
  <c r="BI5179" i="1"/>
  <c r="BF5178" i="1"/>
  <c r="BH5178" i="1" s="1"/>
  <c r="BI5171" i="1"/>
  <c r="BF5170" i="1"/>
  <c r="BH5170" i="1" s="1"/>
  <c r="BI5163" i="1"/>
  <c r="BF5162" i="1"/>
  <c r="BH5162" i="1" s="1"/>
  <c r="BI5155" i="1"/>
  <c r="BF5154" i="1"/>
  <c r="BH5154" i="1" s="1"/>
  <c r="BI5147" i="1"/>
  <c r="BF5146" i="1"/>
  <c r="BH5146" i="1" s="1"/>
  <c r="BI5139" i="1"/>
  <c r="BF5138" i="1"/>
  <c r="BH5138" i="1" s="1"/>
  <c r="BI5131" i="1"/>
  <c r="BF5130" i="1"/>
  <c r="BH5130" i="1" s="1"/>
  <c r="BI5124" i="1"/>
  <c r="BD5120" i="1"/>
  <c r="BG5120" i="1" s="1"/>
  <c r="BI5116" i="1"/>
  <c r="BD5112" i="1"/>
  <c r="BG5112" i="1" s="1"/>
  <c r="BI5108" i="1"/>
  <c r="BD5104" i="1"/>
  <c r="BG5104" i="1" s="1"/>
  <c r="BI5100" i="1"/>
  <c r="BD5096" i="1"/>
  <c r="BG5096" i="1" s="1"/>
  <c r="BI5092" i="1"/>
  <c r="BD5088" i="1"/>
  <c r="BG5088" i="1" s="1"/>
  <c r="BI5084" i="1"/>
  <c r="BD5080" i="1"/>
  <c r="BG5080" i="1" s="1"/>
  <c r="BI5076" i="1"/>
  <c r="BD5072" i="1"/>
  <c r="BG5072" i="1" s="1"/>
  <c r="BI5068" i="1"/>
  <c r="BD5064" i="1"/>
  <c r="BG5064" i="1" s="1"/>
  <c r="BI5060" i="1"/>
  <c r="BI5057" i="1"/>
  <c r="BI4988" i="1"/>
  <c r="BI4980" i="1"/>
  <c r="BI4972" i="1"/>
  <c r="BI4959" i="1"/>
  <c r="BI4951" i="1"/>
  <c r="BI4943" i="1"/>
  <c r="BI4935" i="1"/>
  <c r="BI4927" i="1"/>
  <c r="BI4919" i="1"/>
  <c r="BI4911" i="1"/>
  <c r="BF4901" i="1"/>
  <c r="BF4893" i="1"/>
  <c r="BF4885" i="1"/>
  <c r="BF4877" i="1"/>
  <c r="BF4869" i="1"/>
  <c r="BF4861" i="1"/>
  <c r="BF4853" i="1"/>
  <c r="BF4845" i="1"/>
  <c r="BF4837" i="1"/>
  <c r="BF4829" i="1"/>
  <c r="BI4817" i="1"/>
  <c r="BF4813" i="1"/>
  <c r="BI4812" i="1"/>
  <c r="BI4801" i="1"/>
  <c r="BF4797" i="1"/>
  <c r="BI4796" i="1"/>
  <c r="BI4785" i="1"/>
  <c r="BI4773" i="1"/>
  <c r="BI4757" i="1"/>
  <c r="BD4741" i="1"/>
  <c r="BG4741" i="1" s="1"/>
  <c r="BD4734" i="1"/>
  <c r="BG4734" i="1" s="1"/>
  <c r="BD4717" i="1"/>
  <c r="BG4717" i="1" s="1"/>
  <c r="BH4713" i="1"/>
  <c r="BI4711" i="1"/>
  <c r="BF4707" i="1"/>
  <c r="BH4707" i="1" s="1"/>
  <c r="BD4702" i="1"/>
  <c r="BG4702" i="1" s="1"/>
  <c r="BF4701" i="1"/>
  <c r="BF4699" i="1"/>
  <c r="BH4699" i="1" s="1"/>
  <c r="BI4692" i="1"/>
  <c r="BI4676" i="1"/>
  <c r="BI4660" i="1"/>
  <c r="BI4644" i="1"/>
  <c r="BI4628" i="1"/>
  <c r="BD4604" i="1"/>
  <c r="BG4604" i="1" s="1"/>
  <c r="BF4602" i="1"/>
  <c r="BH4602" i="1" s="1"/>
  <c r="BF4598" i="1"/>
  <c r="BH4598" i="1" s="1"/>
  <c r="BF4590" i="1"/>
  <c r="BH4590" i="1" s="1"/>
  <c r="BD4580" i="1"/>
  <c r="BG4580" i="1" s="1"/>
  <c r="BF4578" i="1"/>
  <c r="BD4576" i="1"/>
  <c r="BG4576" i="1" s="1"/>
  <c r="BF4574" i="1"/>
  <c r="BD4566" i="1"/>
  <c r="BG4566" i="1" s="1"/>
  <c r="BI4511" i="1"/>
  <c r="BF4507" i="1"/>
  <c r="BI4506" i="1"/>
  <c r="BI4499" i="1"/>
  <c r="BI4485" i="1"/>
  <c r="BF4476" i="1"/>
  <c r="BH4476" i="1" s="1"/>
  <c r="BH4475" i="1"/>
  <c r="BF4464" i="1"/>
  <c r="BI4463" i="1"/>
  <c r="BF4460" i="1"/>
  <c r="BI4459" i="1"/>
  <c r="BF4456" i="1"/>
  <c r="BI4450" i="1"/>
  <c r="BI4442" i="1"/>
  <c r="BI4438" i="1"/>
  <c r="BI4434" i="1"/>
  <c r="BI4430" i="1"/>
  <c r="BI4426" i="1"/>
  <c r="BD4406" i="1"/>
  <c r="BG4406" i="1" s="1"/>
  <c r="BF4404" i="1"/>
  <c r="BI4400" i="1"/>
  <c r="BF4398" i="1"/>
  <c r="BD4392" i="1"/>
  <c r="BG4392" i="1" s="1"/>
  <c r="BF4390" i="1"/>
  <c r="BD4384" i="1"/>
  <c r="BG4384" i="1" s="1"/>
  <c r="BF4382" i="1"/>
  <c r="BF4378" i="1"/>
  <c r="BF4374" i="1"/>
  <c r="BF4370" i="1"/>
  <c r="BF4366" i="1"/>
  <c r="BF4362" i="1"/>
  <c r="BF4358" i="1"/>
  <c r="BF4354" i="1"/>
  <c r="BI4327" i="1"/>
  <c r="AE35" i="2"/>
  <c r="AD17" i="2"/>
  <c r="AC26" i="2"/>
  <c r="AF10" i="2"/>
  <c r="BF5200" i="1"/>
  <c r="BH5200" i="1" s="1"/>
  <c r="BI5200" i="1"/>
  <c r="BD5198" i="1"/>
  <c r="BG5198" i="1" s="1"/>
  <c r="BF5192" i="1"/>
  <c r="BH5192" i="1" s="1"/>
  <c r="BI5192" i="1"/>
  <c r="BD5190" i="1"/>
  <c r="BG5190" i="1" s="1"/>
  <c r="BF5184" i="1"/>
  <c r="BH5184" i="1" s="1"/>
  <c r="BI5184" i="1"/>
  <c r="BD5182" i="1"/>
  <c r="BG5182" i="1" s="1"/>
  <c r="BF5176" i="1"/>
  <c r="BH5176" i="1" s="1"/>
  <c r="BI5176" i="1"/>
  <c r="BD5174" i="1"/>
  <c r="BG5174" i="1" s="1"/>
  <c r="BF5168" i="1"/>
  <c r="BH5168" i="1" s="1"/>
  <c r="BI5168" i="1"/>
  <c r="BD5166" i="1"/>
  <c r="BG5166" i="1" s="1"/>
  <c r="BF5160" i="1"/>
  <c r="BH5160" i="1" s="1"/>
  <c r="BI5160" i="1"/>
  <c r="BD5158" i="1"/>
  <c r="BG5158" i="1" s="1"/>
  <c r="BF5152" i="1"/>
  <c r="BH5152" i="1" s="1"/>
  <c r="BI5152" i="1"/>
  <c r="BD5150" i="1"/>
  <c r="BG5150" i="1" s="1"/>
  <c r="BF5144" i="1"/>
  <c r="BH5144" i="1" s="1"/>
  <c r="BI5144" i="1"/>
  <c r="BD5142" i="1"/>
  <c r="BG5142" i="1" s="1"/>
  <c r="BF5136" i="1"/>
  <c r="BH5136" i="1" s="1"/>
  <c r="BI5136" i="1"/>
  <c r="BD5134" i="1"/>
  <c r="BG5134" i="1" s="1"/>
  <c r="BF5128" i="1"/>
  <c r="BH5128" i="1" s="1"/>
  <c r="BI5128" i="1"/>
  <c r="BD5126" i="1"/>
  <c r="BG5126" i="1" s="1"/>
  <c r="BI5125" i="1"/>
  <c r="BI5121" i="1"/>
  <c r="BI5117" i="1"/>
  <c r="BI5113" i="1"/>
  <c r="BI5109" i="1"/>
  <c r="BI5105" i="1"/>
  <c r="BI5101" i="1"/>
  <c r="BI5097" i="1"/>
  <c r="BI5093" i="1"/>
  <c r="BI5089" i="1"/>
  <c r="AD24" i="2"/>
  <c r="AB14" i="2"/>
  <c r="AG5" i="2"/>
  <c r="BD5203" i="1"/>
  <c r="BG5203" i="1" s="1"/>
  <c r="BF5201" i="1"/>
  <c r="BH5201" i="1" s="1"/>
  <c r="BI5201" i="1"/>
  <c r="BD5199" i="1"/>
  <c r="BG5199" i="1" s="1"/>
  <c r="BF5197" i="1"/>
  <c r="BH5197" i="1" s="1"/>
  <c r="BI5197" i="1"/>
  <c r="BD5195" i="1"/>
  <c r="BG5195" i="1" s="1"/>
  <c r="BF5193" i="1"/>
  <c r="BH5193" i="1" s="1"/>
  <c r="BI5193" i="1"/>
  <c r="BD5191" i="1"/>
  <c r="BG5191" i="1" s="1"/>
  <c r="BF5189" i="1"/>
  <c r="BH5189" i="1" s="1"/>
  <c r="BI5189" i="1"/>
  <c r="BD5187" i="1"/>
  <c r="BG5187" i="1" s="1"/>
  <c r="BF5185" i="1"/>
  <c r="BH5185" i="1" s="1"/>
  <c r="BI5185" i="1"/>
  <c r="BD5183" i="1"/>
  <c r="BG5183" i="1" s="1"/>
  <c r="BF5181" i="1"/>
  <c r="BH5181" i="1" s="1"/>
  <c r="BI5181" i="1"/>
  <c r="BD5179" i="1"/>
  <c r="BG5179" i="1" s="1"/>
  <c r="BF5177" i="1"/>
  <c r="BH5177" i="1" s="1"/>
  <c r="BI5177" i="1"/>
  <c r="BD5175" i="1"/>
  <c r="BG5175" i="1" s="1"/>
  <c r="BF5173" i="1"/>
  <c r="BH5173" i="1" s="1"/>
  <c r="BI5173" i="1"/>
  <c r="BD5171" i="1"/>
  <c r="BG5171" i="1" s="1"/>
  <c r="BF5169" i="1"/>
  <c r="BH5169" i="1" s="1"/>
  <c r="BI5169" i="1"/>
  <c r="BD5167" i="1"/>
  <c r="BG5167" i="1" s="1"/>
  <c r="BF5165" i="1"/>
  <c r="BH5165" i="1" s="1"/>
  <c r="BI5165" i="1"/>
  <c r="BD5163" i="1"/>
  <c r="BG5163" i="1" s="1"/>
  <c r="BF5161" i="1"/>
  <c r="BH5161" i="1" s="1"/>
  <c r="BI5161" i="1"/>
  <c r="BD5159" i="1"/>
  <c r="BG5159" i="1" s="1"/>
  <c r="BF5157" i="1"/>
  <c r="BH5157" i="1" s="1"/>
  <c r="BI5157" i="1"/>
  <c r="BD5155" i="1"/>
  <c r="BG5155" i="1" s="1"/>
  <c r="BF5153" i="1"/>
  <c r="BH5153" i="1" s="1"/>
  <c r="BI5153" i="1"/>
  <c r="BD5151" i="1"/>
  <c r="BG5151" i="1" s="1"/>
  <c r="BF5149" i="1"/>
  <c r="BH5149" i="1" s="1"/>
  <c r="BI5149" i="1"/>
  <c r="BD5147" i="1"/>
  <c r="BG5147" i="1" s="1"/>
  <c r="BF5145" i="1"/>
  <c r="BH5145" i="1" s="1"/>
  <c r="BI5145" i="1"/>
  <c r="BD5143" i="1"/>
  <c r="BG5143" i="1" s="1"/>
  <c r="BF5141" i="1"/>
  <c r="BH5141" i="1" s="1"/>
  <c r="BI5141" i="1"/>
  <c r="BD5139" i="1"/>
  <c r="BG5139" i="1" s="1"/>
  <c r="BF5137" i="1"/>
  <c r="BH5137" i="1" s="1"/>
  <c r="BI5137" i="1"/>
  <c r="BD5135" i="1"/>
  <c r="BG5135" i="1" s="1"/>
  <c r="BF5133" i="1"/>
  <c r="BH5133" i="1" s="1"/>
  <c r="BI5133" i="1"/>
  <c r="BD5131" i="1"/>
  <c r="BG5131" i="1" s="1"/>
  <c r="BF5129" i="1"/>
  <c r="BH5129" i="1" s="1"/>
  <c r="BI5129" i="1"/>
  <c r="BD5127" i="1"/>
  <c r="BG5127" i="1" s="1"/>
  <c r="BI5056" i="1"/>
  <c r="BD5056" i="1"/>
  <c r="BG5056" i="1" s="1"/>
  <c r="BI5055" i="1"/>
  <c r="BD5055" i="1"/>
  <c r="BG5055" i="1" s="1"/>
  <c r="BI5052" i="1"/>
  <c r="BD5052" i="1"/>
  <c r="BG5052" i="1" s="1"/>
  <c r="BI5051" i="1"/>
  <c r="BD5051" i="1"/>
  <c r="BG5051" i="1" s="1"/>
  <c r="BI5048" i="1"/>
  <c r="BD5048" i="1"/>
  <c r="BG5048" i="1" s="1"/>
  <c r="BI5047" i="1"/>
  <c r="BD5047" i="1"/>
  <c r="BG5047" i="1" s="1"/>
  <c r="BI5044" i="1"/>
  <c r="BD5044" i="1"/>
  <c r="BG5044" i="1" s="1"/>
  <c r="BI5043" i="1"/>
  <c r="BD5043" i="1"/>
  <c r="BG5043" i="1" s="1"/>
  <c r="BI5040" i="1"/>
  <c r="BD5040" i="1"/>
  <c r="BG5040" i="1" s="1"/>
  <c r="BI5039" i="1"/>
  <c r="BD5039" i="1"/>
  <c r="BG5039" i="1" s="1"/>
  <c r="BI5036" i="1"/>
  <c r="BD5036" i="1"/>
  <c r="BG5036" i="1" s="1"/>
  <c r="BI5035" i="1"/>
  <c r="BD5035" i="1"/>
  <c r="BG5035" i="1" s="1"/>
  <c r="BI5032" i="1"/>
  <c r="BD5032" i="1"/>
  <c r="BG5032" i="1" s="1"/>
  <c r="BI5031" i="1"/>
  <c r="BD5031" i="1"/>
  <c r="BG5031" i="1" s="1"/>
  <c r="BI5028" i="1"/>
  <c r="BD5028" i="1"/>
  <c r="BG5028" i="1" s="1"/>
  <c r="BI5027" i="1"/>
  <c r="BD5027" i="1"/>
  <c r="BG5027" i="1" s="1"/>
  <c r="BI5024" i="1"/>
  <c r="BD5024" i="1"/>
  <c r="BG5024" i="1" s="1"/>
  <c r="BI5023" i="1"/>
  <c r="BD5023" i="1"/>
  <c r="BG5023" i="1" s="1"/>
  <c r="BI5020" i="1"/>
  <c r="BD5020" i="1"/>
  <c r="BG5020" i="1" s="1"/>
  <c r="BI5019" i="1"/>
  <c r="BD5019" i="1"/>
  <c r="BG5019" i="1" s="1"/>
  <c r="BI5016" i="1"/>
  <c r="BD5016" i="1"/>
  <c r="BG5016" i="1" s="1"/>
  <c r="BI5015" i="1"/>
  <c r="BD5015" i="1"/>
  <c r="BG5015" i="1" s="1"/>
  <c r="BI5012" i="1"/>
  <c r="BD5012" i="1"/>
  <c r="BG5012" i="1" s="1"/>
  <c r="BI5011" i="1"/>
  <c r="BD5011" i="1"/>
  <c r="BG5011" i="1" s="1"/>
  <c r="BI5008" i="1"/>
  <c r="BD5008" i="1"/>
  <c r="BG5008" i="1" s="1"/>
  <c r="BI5007" i="1"/>
  <c r="BD5007" i="1"/>
  <c r="BG5007" i="1" s="1"/>
  <c r="BI5004" i="1"/>
  <c r="BD5004" i="1"/>
  <c r="BG5004" i="1" s="1"/>
  <c r="BI5003" i="1"/>
  <c r="BD5003" i="1"/>
  <c r="BG5003" i="1" s="1"/>
  <c r="BI5000" i="1"/>
  <c r="BD5000" i="1"/>
  <c r="BG5000" i="1" s="1"/>
  <c r="BI4999" i="1"/>
  <c r="BD4999" i="1"/>
  <c r="BG4999" i="1" s="1"/>
  <c r="BI4996" i="1"/>
  <c r="BD4996" i="1"/>
  <c r="BG4996" i="1" s="1"/>
  <c r="BI4995" i="1"/>
  <c r="BD4995" i="1"/>
  <c r="BG4995" i="1" s="1"/>
  <c r="BI4992" i="1"/>
  <c r="BD4992" i="1"/>
  <c r="BG4992" i="1" s="1"/>
  <c r="BI4991" i="1"/>
  <c r="BD4991" i="1"/>
  <c r="BG4991" i="1" s="1"/>
  <c r="BD5033" i="1"/>
  <c r="BG5033" i="1" s="1"/>
  <c r="BD5029" i="1"/>
  <c r="BG5029" i="1" s="1"/>
  <c r="BF5028" i="1"/>
  <c r="BH5028" i="1" s="1"/>
  <c r="BF5027" i="1"/>
  <c r="BH5027" i="1" s="1"/>
  <c r="BD5025" i="1"/>
  <c r="BG5025" i="1" s="1"/>
  <c r="BF5024" i="1"/>
  <c r="BH5024" i="1" s="1"/>
  <c r="BF5023" i="1"/>
  <c r="BH5023" i="1" s="1"/>
  <c r="BD5021" i="1"/>
  <c r="BG5021" i="1" s="1"/>
  <c r="BF5020" i="1"/>
  <c r="BH5020" i="1" s="1"/>
  <c r="BF5019" i="1"/>
  <c r="BH5019" i="1" s="1"/>
  <c r="BD5017" i="1"/>
  <c r="BG5017" i="1" s="1"/>
  <c r="BF5016" i="1"/>
  <c r="BH5016" i="1" s="1"/>
  <c r="BF5015" i="1"/>
  <c r="BH5015" i="1" s="1"/>
  <c r="BD5013" i="1"/>
  <c r="BG5013" i="1" s="1"/>
  <c r="BF5012" i="1"/>
  <c r="BH5012" i="1" s="1"/>
  <c r="BF5011" i="1"/>
  <c r="BH5011" i="1" s="1"/>
  <c r="BD5009" i="1"/>
  <c r="BG5009" i="1" s="1"/>
  <c r="BF5008" i="1"/>
  <c r="BH5008" i="1" s="1"/>
  <c r="BF5007" i="1"/>
  <c r="BH5007" i="1" s="1"/>
  <c r="BD5005" i="1"/>
  <c r="BG5005" i="1" s="1"/>
  <c r="BF5004" i="1"/>
  <c r="BH5004" i="1" s="1"/>
  <c r="BF5003" i="1"/>
  <c r="BH5003" i="1" s="1"/>
  <c r="BD5001" i="1"/>
  <c r="BG5001" i="1" s="1"/>
  <c r="BF5000" i="1"/>
  <c r="BH5000" i="1" s="1"/>
  <c r="BF4999" i="1"/>
  <c r="BH4999" i="1" s="1"/>
  <c r="BD4997" i="1"/>
  <c r="BG4997" i="1" s="1"/>
  <c r="BF4996" i="1"/>
  <c r="BH4996" i="1" s="1"/>
  <c r="BF4995" i="1"/>
  <c r="BH4995" i="1" s="1"/>
  <c r="BD4993" i="1"/>
  <c r="BG4993" i="1" s="1"/>
  <c r="BF4992" i="1"/>
  <c r="BH4992" i="1" s="1"/>
  <c r="BF4991" i="1"/>
  <c r="BH4991" i="1" s="1"/>
  <c r="BI4987" i="1"/>
  <c r="BD4987" i="1"/>
  <c r="BG4987" i="1" s="1"/>
  <c r="BI4983" i="1"/>
  <c r="BD4983" i="1"/>
  <c r="BG4983" i="1" s="1"/>
  <c r="BI4979" i="1"/>
  <c r="BD4979" i="1"/>
  <c r="BG4979" i="1" s="1"/>
  <c r="BI4975" i="1"/>
  <c r="BD4975" i="1"/>
  <c r="BG4975" i="1" s="1"/>
  <c r="BI4971" i="1"/>
  <c r="BD4971" i="1"/>
  <c r="BG4971" i="1" s="1"/>
  <c r="BI4967" i="1"/>
  <c r="BF5121" i="1"/>
  <c r="BH5121" i="1" s="1"/>
  <c r="BF5123" i="1"/>
  <c r="BH5123" i="1" s="1"/>
  <c r="BF5125" i="1"/>
  <c r="BH5125" i="1" s="1"/>
  <c r="BD4967" i="1"/>
  <c r="BG4967" i="1" s="1"/>
  <c r="BF5122" i="1"/>
  <c r="BH5122" i="1" s="1"/>
  <c r="BF5124" i="1"/>
  <c r="BH5124" i="1" s="1"/>
  <c r="BF4988" i="1"/>
  <c r="BH4988" i="1" s="1"/>
  <c r="BD4990" i="1"/>
  <c r="BG4990" i="1" s="1"/>
  <c r="AH9" i="2"/>
  <c r="AE4" i="2"/>
  <c r="AH32" i="2"/>
  <c r="BF5203" i="1"/>
  <c r="BH5203" i="1" s="1"/>
  <c r="BD5201" i="1"/>
  <c r="BG5201" i="1" s="1"/>
  <c r="BF5199" i="1"/>
  <c r="BH5199" i="1" s="1"/>
  <c r="BD5197" i="1"/>
  <c r="BG5197" i="1" s="1"/>
  <c r="BF5195" i="1"/>
  <c r="BH5195" i="1" s="1"/>
  <c r="BD5193" i="1"/>
  <c r="BG5193" i="1" s="1"/>
  <c r="BF5191" i="1"/>
  <c r="BH5191" i="1" s="1"/>
  <c r="BD5189" i="1"/>
  <c r="BG5189" i="1" s="1"/>
  <c r="BF5187" i="1"/>
  <c r="BH5187" i="1" s="1"/>
  <c r="BD5185" i="1"/>
  <c r="BG5185" i="1" s="1"/>
  <c r="BF5183" i="1"/>
  <c r="BH5183" i="1" s="1"/>
  <c r="BD5181" i="1"/>
  <c r="BG5181" i="1" s="1"/>
  <c r="BF5179" i="1"/>
  <c r="BH5179" i="1" s="1"/>
  <c r="BD5177" i="1"/>
  <c r="BG5177" i="1" s="1"/>
  <c r="BF5175" i="1"/>
  <c r="BH5175" i="1" s="1"/>
  <c r="BD5173" i="1"/>
  <c r="BG5173" i="1" s="1"/>
  <c r="BF5171" i="1"/>
  <c r="BH5171" i="1" s="1"/>
  <c r="BD5169" i="1"/>
  <c r="BG5169" i="1" s="1"/>
  <c r="BF5167" i="1"/>
  <c r="BH5167" i="1" s="1"/>
  <c r="BD5165" i="1"/>
  <c r="BG5165" i="1" s="1"/>
  <c r="BF5163" i="1"/>
  <c r="BH5163" i="1" s="1"/>
  <c r="BD5161" i="1"/>
  <c r="BG5161" i="1" s="1"/>
  <c r="BF5159" i="1"/>
  <c r="BH5159" i="1" s="1"/>
  <c r="BD5157" i="1"/>
  <c r="BG5157" i="1" s="1"/>
  <c r="BF5155" i="1"/>
  <c r="BH5155" i="1" s="1"/>
  <c r="BD5153" i="1"/>
  <c r="BG5153" i="1" s="1"/>
  <c r="BF5151" i="1"/>
  <c r="BH5151" i="1" s="1"/>
  <c r="BD5149" i="1"/>
  <c r="BG5149" i="1" s="1"/>
  <c r="BF5147" i="1"/>
  <c r="BH5147" i="1" s="1"/>
  <c r="BD5145" i="1"/>
  <c r="BG5145" i="1" s="1"/>
  <c r="BF5143" i="1"/>
  <c r="BH5143" i="1" s="1"/>
  <c r="BD5141" i="1"/>
  <c r="BG5141" i="1" s="1"/>
  <c r="BF5139" i="1"/>
  <c r="BH5139" i="1" s="1"/>
  <c r="BD5137" i="1"/>
  <c r="BG5137" i="1" s="1"/>
  <c r="BF5135" i="1"/>
  <c r="BH5135" i="1" s="1"/>
  <c r="BD5133" i="1"/>
  <c r="BG5133" i="1" s="1"/>
  <c r="BF5131" i="1"/>
  <c r="BH5131" i="1" s="1"/>
  <c r="BD5129" i="1"/>
  <c r="BG5129" i="1" s="1"/>
  <c r="BF5127" i="1"/>
  <c r="BH5127" i="1" s="1"/>
  <c r="BF5065" i="1"/>
  <c r="BH5065" i="1" s="1"/>
  <c r="BF5204" i="1"/>
  <c r="BH5204" i="1" s="1"/>
  <c r="BI5204" i="1"/>
  <c r="BD5202" i="1"/>
  <c r="BG5202" i="1" s="1"/>
  <c r="BF5196" i="1"/>
  <c r="BH5196" i="1" s="1"/>
  <c r="BI5196" i="1"/>
  <c r="BD5194" i="1"/>
  <c r="BG5194" i="1" s="1"/>
  <c r="BF5188" i="1"/>
  <c r="BH5188" i="1" s="1"/>
  <c r="BI5188" i="1"/>
  <c r="BD5186" i="1"/>
  <c r="BG5186" i="1" s="1"/>
  <c r="BF5180" i="1"/>
  <c r="BH5180" i="1" s="1"/>
  <c r="BI5180" i="1"/>
  <c r="BD5178" i="1"/>
  <c r="BG5178" i="1" s="1"/>
  <c r="BF5172" i="1"/>
  <c r="BH5172" i="1" s="1"/>
  <c r="BI5172" i="1"/>
  <c r="BD5170" i="1"/>
  <c r="BG5170" i="1" s="1"/>
  <c r="BF5164" i="1"/>
  <c r="BH5164" i="1" s="1"/>
  <c r="BI5164" i="1"/>
  <c r="BD5162" i="1"/>
  <c r="BG5162" i="1" s="1"/>
  <c r="BF5156" i="1"/>
  <c r="BH5156" i="1" s="1"/>
  <c r="BI5156" i="1"/>
  <c r="BD5154" i="1"/>
  <c r="BG5154" i="1" s="1"/>
  <c r="BF5148" i="1"/>
  <c r="BH5148" i="1" s="1"/>
  <c r="BI5148" i="1"/>
  <c r="BD5146" i="1"/>
  <c r="BG5146" i="1" s="1"/>
  <c r="BF5140" i="1"/>
  <c r="BH5140" i="1" s="1"/>
  <c r="BI5140" i="1"/>
  <c r="BD5138" i="1"/>
  <c r="BG5138" i="1" s="1"/>
  <c r="BF5132" i="1"/>
  <c r="BH5132" i="1" s="1"/>
  <c r="BI5132" i="1"/>
  <c r="BD5130" i="1"/>
  <c r="BG5130" i="1" s="1"/>
  <c r="BI5123" i="1"/>
  <c r="BI5119" i="1"/>
  <c r="BI5115" i="1"/>
  <c r="BI5111" i="1"/>
  <c r="BI5107" i="1"/>
  <c r="BI5103" i="1"/>
  <c r="BI5099" i="1"/>
  <c r="BI5095" i="1"/>
  <c r="BI5091" i="1"/>
  <c r="BI5087" i="1"/>
  <c r="BI5085" i="1"/>
  <c r="BI5083" i="1"/>
  <c r="BI5081" i="1"/>
  <c r="BI5079" i="1"/>
  <c r="BI5077" i="1"/>
  <c r="BI5075" i="1"/>
  <c r="BI5073" i="1"/>
  <c r="BI5071" i="1"/>
  <c r="BI5069" i="1"/>
  <c r="BI5067" i="1"/>
  <c r="BI5065" i="1"/>
  <c r="BI5063" i="1"/>
  <c r="BI5061" i="1"/>
  <c r="BI5059" i="1"/>
  <c r="BD5006" i="1"/>
  <c r="BG5006" i="1" s="1"/>
  <c r="BD5002" i="1"/>
  <c r="BG5002" i="1" s="1"/>
  <c r="BD4998" i="1"/>
  <c r="BG4998" i="1" s="1"/>
  <c r="BD4994" i="1"/>
  <c r="BG4994" i="1" s="1"/>
  <c r="BD4969" i="1"/>
  <c r="BG4969" i="1" s="1"/>
  <c r="BD4986" i="1"/>
  <c r="BG4986" i="1" s="1"/>
  <c r="BF4984" i="1"/>
  <c r="BH4984" i="1" s="1"/>
  <c r="BD4982" i="1"/>
  <c r="BG4982" i="1" s="1"/>
  <c r="BF4980" i="1"/>
  <c r="BH4980" i="1" s="1"/>
  <c r="BD4978" i="1"/>
  <c r="BG4978" i="1" s="1"/>
  <c r="BF4976" i="1"/>
  <c r="BH4976" i="1" s="1"/>
  <c r="BD4974" i="1"/>
  <c r="BG4974" i="1" s="1"/>
  <c r="BF4972" i="1"/>
  <c r="BH4972" i="1" s="1"/>
  <c r="BD4970" i="1"/>
  <c r="BG4970" i="1" s="1"/>
  <c r="BF4968" i="1"/>
  <c r="BH4968" i="1" s="1"/>
  <c r="BD4966" i="1"/>
  <c r="BG4966" i="1" s="1"/>
  <c r="BF4964" i="1"/>
  <c r="BH4964" i="1" s="1"/>
  <c r="BD4962" i="1"/>
  <c r="BG4962" i="1" s="1"/>
  <c r="BF4960" i="1"/>
  <c r="BH4960" i="1" s="1"/>
  <c r="BD4958" i="1"/>
  <c r="BG4958" i="1" s="1"/>
  <c r="BF4956" i="1"/>
  <c r="BH4956" i="1" s="1"/>
  <c r="BD4954" i="1"/>
  <c r="BG4954" i="1" s="1"/>
  <c r="BF4952" i="1"/>
  <c r="BH4952" i="1" s="1"/>
  <c r="BD4950" i="1"/>
  <c r="BG4950" i="1" s="1"/>
  <c r="BF4948" i="1"/>
  <c r="BH4948" i="1" s="1"/>
  <c r="BD4946" i="1"/>
  <c r="BG4946" i="1" s="1"/>
  <c r="BF4944" i="1"/>
  <c r="BH4944" i="1" s="1"/>
  <c r="BD4942" i="1"/>
  <c r="BG4942" i="1" s="1"/>
  <c r="BF4940" i="1"/>
  <c r="BH4940" i="1" s="1"/>
  <c r="BD4938" i="1"/>
  <c r="BG4938" i="1" s="1"/>
  <c r="BF4936" i="1"/>
  <c r="BH4936" i="1" s="1"/>
  <c r="BD4934" i="1"/>
  <c r="BG4934" i="1" s="1"/>
  <c r="BF4932" i="1"/>
  <c r="BH4932" i="1" s="1"/>
  <c r="BD4930" i="1"/>
  <c r="BG4930" i="1" s="1"/>
  <c r="BF4928" i="1"/>
  <c r="BH4928" i="1" s="1"/>
  <c r="BD4926" i="1"/>
  <c r="BG4926" i="1" s="1"/>
  <c r="BF4924" i="1"/>
  <c r="BH4924" i="1" s="1"/>
  <c r="BD4922" i="1"/>
  <c r="BG4922" i="1" s="1"/>
  <c r="BF4920" i="1"/>
  <c r="BH4920" i="1" s="1"/>
  <c r="BD4918" i="1"/>
  <c r="BG4918" i="1" s="1"/>
  <c r="BF4916" i="1"/>
  <c r="BH4916" i="1" s="1"/>
  <c r="BD4914" i="1"/>
  <c r="BG4914" i="1" s="1"/>
  <c r="BF4912" i="1"/>
  <c r="BH4912" i="1" s="1"/>
  <c r="BD4910" i="1"/>
  <c r="BG4910" i="1" s="1"/>
  <c r="BF4908" i="1"/>
  <c r="BH4908" i="1" s="1"/>
  <c r="BD4904" i="1"/>
  <c r="BG4904" i="1" s="1"/>
  <c r="BF4904" i="1"/>
  <c r="BD4900" i="1"/>
  <c r="BG4900" i="1" s="1"/>
  <c r="BF4900" i="1"/>
  <c r="BD4896" i="1"/>
  <c r="BG4896" i="1" s="1"/>
  <c r="BF4896" i="1"/>
  <c r="BD4892" i="1"/>
  <c r="BG4892" i="1" s="1"/>
  <c r="BF4892" i="1"/>
  <c r="BD4888" i="1"/>
  <c r="BG4888" i="1" s="1"/>
  <c r="BF4888" i="1"/>
  <c r="BD4884" i="1"/>
  <c r="BG4884" i="1" s="1"/>
  <c r="BF4884" i="1"/>
  <c r="BD4880" i="1"/>
  <c r="BG4880" i="1" s="1"/>
  <c r="BF4880" i="1"/>
  <c r="BD4876" i="1"/>
  <c r="BG4876" i="1" s="1"/>
  <c r="BF4876" i="1"/>
  <c r="BD4872" i="1"/>
  <c r="BG4872" i="1" s="1"/>
  <c r="BF4872" i="1"/>
  <c r="BD4868" i="1"/>
  <c r="BG4868" i="1" s="1"/>
  <c r="BF4868" i="1"/>
  <c r="BD4864" i="1"/>
  <c r="BG4864" i="1" s="1"/>
  <c r="BF4864" i="1"/>
  <c r="BD4860" i="1"/>
  <c r="BG4860" i="1" s="1"/>
  <c r="BF4860" i="1"/>
  <c r="BD4856" i="1"/>
  <c r="BG4856" i="1" s="1"/>
  <c r="BF4856" i="1"/>
  <c r="BD4852" i="1"/>
  <c r="BG4852" i="1" s="1"/>
  <c r="BF4852" i="1"/>
  <c r="BD4848" i="1"/>
  <c r="BG4848" i="1" s="1"/>
  <c r="BF4848" i="1"/>
  <c r="BD4844" i="1"/>
  <c r="BG4844" i="1" s="1"/>
  <c r="BF4844" i="1"/>
  <c r="BD4840" i="1"/>
  <c r="BG4840" i="1" s="1"/>
  <c r="BF4840" i="1"/>
  <c r="BD4836" i="1"/>
  <c r="BG4836" i="1" s="1"/>
  <c r="BF4836" i="1"/>
  <c r="BD4832" i="1"/>
  <c r="BG4832" i="1" s="1"/>
  <c r="BF4832" i="1"/>
  <c r="BD4828" i="1"/>
  <c r="BG4828" i="1" s="1"/>
  <c r="BF4828" i="1"/>
  <c r="BF4825" i="1"/>
  <c r="BD4824" i="1"/>
  <c r="BG4824" i="1" s="1"/>
  <c r="BF4824" i="1"/>
  <c r="BH4821" i="1"/>
  <c r="BH4817" i="1"/>
  <c r="BH4813" i="1"/>
  <c r="BH4809" i="1"/>
  <c r="BH4805" i="1"/>
  <c r="BH4801" i="1"/>
  <c r="BH4797" i="1"/>
  <c r="BH4793" i="1"/>
  <c r="BH4789" i="1"/>
  <c r="BD4739" i="1"/>
  <c r="BG4739" i="1" s="1"/>
  <c r="BI4739" i="1"/>
  <c r="BF5120" i="1"/>
  <c r="BH5120" i="1" s="1"/>
  <c r="BF5118" i="1"/>
  <c r="BH5118" i="1" s="1"/>
  <c r="BF5116" i="1"/>
  <c r="BH5116" i="1" s="1"/>
  <c r="BF5114" i="1"/>
  <c r="BH5114" i="1" s="1"/>
  <c r="BF5112" i="1"/>
  <c r="BH5112" i="1" s="1"/>
  <c r="BF5110" i="1"/>
  <c r="BH5110" i="1" s="1"/>
  <c r="BF5107" i="1"/>
  <c r="BH5107" i="1" s="1"/>
  <c r="BF5105" i="1"/>
  <c r="BH5105" i="1" s="1"/>
  <c r="BF5103" i="1"/>
  <c r="BH5103" i="1" s="1"/>
  <c r="BF5101" i="1"/>
  <c r="BH5101" i="1" s="1"/>
  <c r="BF5099" i="1"/>
  <c r="BH5099" i="1" s="1"/>
  <c r="BF5098" i="1"/>
  <c r="BH5098" i="1" s="1"/>
  <c r="BF5096" i="1"/>
  <c r="BH5096" i="1" s="1"/>
  <c r="BF5094" i="1"/>
  <c r="BH5094" i="1" s="1"/>
  <c r="BF5092" i="1"/>
  <c r="BH5092" i="1" s="1"/>
  <c r="BF5090" i="1"/>
  <c r="BH5090" i="1" s="1"/>
  <c r="BF5088" i="1"/>
  <c r="BH5088" i="1" s="1"/>
  <c r="BF5086" i="1"/>
  <c r="BH5086" i="1" s="1"/>
  <c r="BF5084" i="1"/>
  <c r="BH5084" i="1" s="1"/>
  <c r="BF5082" i="1"/>
  <c r="BH5082" i="1" s="1"/>
  <c r="BF5080" i="1"/>
  <c r="BH5080" i="1" s="1"/>
  <c r="BF5078" i="1"/>
  <c r="BH5078" i="1" s="1"/>
  <c r="BF5076" i="1"/>
  <c r="BH5076" i="1" s="1"/>
  <c r="BF5074" i="1"/>
  <c r="BH5074" i="1" s="1"/>
  <c r="BF5072" i="1"/>
  <c r="BH5072" i="1" s="1"/>
  <c r="BF5070" i="1"/>
  <c r="BH5070" i="1" s="1"/>
  <c r="BF5068" i="1"/>
  <c r="BH5068" i="1" s="1"/>
  <c r="BF5066" i="1"/>
  <c r="BH5066" i="1" s="1"/>
  <c r="BF5064" i="1"/>
  <c r="BH5064" i="1" s="1"/>
  <c r="BF5063" i="1"/>
  <c r="BH5063" i="1" s="1"/>
  <c r="BF5062" i="1"/>
  <c r="BH5062" i="1" s="1"/>
  <c r="BF5061" i="1"/>
  <c r="BH5061" i="1" s="1"/>
  <c r="BF5060" i="1"/>
  <c r="BH5060" i="1" s="1"/>
  <c r="BF5059" i="1"/>
  <c r="BH5059" i="1" s="1"/>
  <c r="BF5058" i="1"/>
  <c r="BH5058" i="1" s="1"/>
  <c r="BF5057" i="1"/>
  <c r="BH5057" i="1" s="1"/>
  <c r="BF5053" i="1"/>
  <c r="BH5053" i="1" s="1"/>
  <c r="BI5053" i="1"/>
  <c r="BF5049" i="1"/>
  <c r="BH5049" i="1" s="1"/>
  <c r="BI5049" i="1"/>
  <c r="BF5045" i="1"/>
  <c r="BH5045" i="1" s="1"/>
  <c r="BI5045" i="1"/>
  <c r="BF5041" i="1"/>
  <c r="BH5041" i="1" s="1"/>
  <c r="BI5041" i="1"/>
  <c r="BF5037" i="1"/>
  <c r="BH5037" i="1" s="1"/>
  <c r="BI5037" i="1"/>
  <c r="BF5033" i="1"/>
  <c r="BH5033" i="1" s="1"/>
  <c r="BI5033" i="1"/>
  <c r="BF5029" i="1"/>
  <c r="BH5029" i="1" s="1"/>
  <c r="BI5029" i="1"/>
  <c r="BF5025" i="1"/>
  <c r="BH5025" i="1" s="1"/>
  <c r="BI5025" i="1"/>
  <c r="BF5021" i="1"/>
  <c r="BH5021" i="1" s="1"/>
  <c r="BI5021" i="1"/>
  <c r="BF5017" i="1"/>
  <c r="BH5017" i="1" s="1"/>
  <c r="BI5017" i="1"/>
  <c r="BF5013" i="1"/>
  <c r="BH5013" i="1" s="1"/>
  <c r="BI5013" i="1"/>
  <c r="BF5009" i="1"/>
  <c r="BH5009" i="1" s="1"/>
  <c r="BI5009" i="1"/>
  <c r="BF5005" i="1"/>
  <c r="BH5005" i="1" s="1"/>
  <c r="BI5005" i="1"/>
  <c r="BF5001" i="1"/>
  <c r="BH5001" i="1" s="1"/>
  <c r="BI5001" i="1"/>
  <c r="BF4997" i="1"/>
  <c r="BH4997" i="1" s="1"/>
  <c r="BI4997" i="1"/>
  <c r="BF4993" i="1"/>
  <c r="BH4993" i="1" s="1"/>
  <c r="BI4993" i="1"/>
  <c r="BF4989" i="1"/>
  <c r="BH4989" i="1" s="1"/>
  <c r="BI4989" i="1"/>
  <c r="BF4985" i="1"/>
  <c r="BH4985" i="1" s="1"/>
  <c r="BI4985" i="1"/>
  <c r="BF4981" i="1"/>
  <c r="BH4981" i="1" s="1"/>
  <c r="BI4981" i="1"/>
  <c r="BF4977" i="1"/>
  <c r="BH4977" i="1" s="1"/>
  <c r="BI4977" i="1"/>
  <c r="BF4973" i="1"/>
  <c r="BH4973" i="1" s="1"/>
  <c r="BI4973" i="1"/>
  <c r="BF4969" i="1"/>
  <c r="BH4969" i="1" s="1"/>
  <c r="BI4969" i="1"/>
  <c r="BF4965" i="1"/>
  <c r="BH4965" i="1" s="1"/>
  <c r="BI4965" i="1"/>
  <c r="BD4963" i="1"/>
  <c r="BG4963" i="1" s="1"/>
  <c r="BF4961" i="1"/>
  <c r="BH4961" i="1" s="1"/>
  <c r="BI4961" i="1"/>
  <c r="BD4959" i="1"/>
  <c r="BG4959" i="1" s="1"/>
  <c r="BF4957" i="1"/>
  <c r="BH4957" i="1" s="1"/>
  <c r="BI4957" i="1"/>
  <c r="BD4955" i="1"/>
  <c r="BG4955" i="1" s="1"/>
  <c r="BF4953" i="1"/>
  <c r="BH4953" i="1" s="1"/>
  <c r="BI4953" i="1"/>
  <c r="BD4951" i="1"/>
  <c r="BG4951" i="1" s="1"/>
  <c r="BF4949" i="1"/>
  <c r="BH4949" i="1" s="1"/>
  <c r="BI4949" i="1"/>
  <c r="BD4947" i="1"/>
  <c r="BG4947" i="1" s="1"/>
  <c r="BF4945" i="1"/>
  <c r="BH4945" i="1" s="1"/>
  <c r="BI4945" i="1"/>
  <c r="BD4943" i="1"/>
  <c r="BG4943" i="1" s="1"/>
  <c r="BF4941" i="1"/>
  <c r="BH4941" i="1" s="1"/>
  <c r="BI4941" i="1"/>
  <c r="BD4939" i="1"/>
  <c r="BG4939" i="1" s="1"/>
  <c r="BF4937" i="1"/>
  <c r="BH4937" i="1" s="1"/>
  <c r="BI4937" i="1"/>
  <c r="BD4935" i="1"/>
  <c r="BG4935" i="1" s="1"/>
  <c r="BF4933" i="1"/>
  <c r="BH4933" i="1" s="1"/>
  <c r="BI4933" i="1"/>
  <c r="BD4931" i="1"/>
  <c r="BG4931" i="1" s="1"/>
  <c r="BF4929" i="1"/>
  <c r="BH4929" i="1" s="1"/>
  <c r="BI4929" i="1"/>
  <c r="BD4927" i="1"/>
  <c r="BG4927" i="1" s="1"/>
  <c r="BF4925" i="1"/>
  <c r="BH4925" i="1" s="1"/>
  <c r="BI4925" i="1"/>
  <c r="BD4923" i="1"/>
  <c r="BG4923" i="1" s="1"/>
  <c r="BF4921" i="1"/>
  <c r="BH4921" i="1" s="1"/>
  <c r="BI4921" i="1"/>
  <c r="BD4919" i="1"/>
  <c r="BG4919" i="1" s="1"/>
  <c r="BF4917" i="1"/>
  <c r="BH4917" i="1" s="1"/>
  <c r="BI4917" i="1"/>
  <c r="BD4915" i="1"/>
  <c r="BG4915" i="1" s="1"/>
  <c r="BF4913" i="1"/>
  <c r="BH4913" i="1" s="1"/>
  <c r="BI4913" i="1"/>
  <c r="BD4911" i="1"/>
  <c r="BG4911" i="1" s="1"/>
  <c r="BF4909" i="1"/>
  <c r="BH4909" i="1" s="1"/>
  <c r="BI4909" i="1"/>
  <c r="BD4907" i="1"/>
  <c r="BG4907" i="1" s="1"/>
  <c r="BI4907" i="1"/>
  <c r="BH4905" i="1"/>
  <c r="BD4903" i="1"/>
  <c r="BG4903" i="1" s="1"/>
  <c r="BI4903" i="1"/>
  <c r="BH4901" i="1"/>
  <c r="BD4899" i="1"/>
  <c r="BG4899" i="1" s="1"/>
  <c r="BI4899" i="1"/>
  <c r="BH4897" i="1"/>
  <c r="BD4895" i="1"/>
  <c r="BG4895" i="1" s="1"/>
  <c r="BI4895" i="1"/>
  <c r="BH4893" i="1"/>
  <c r="BD4891" i="1"/>
  <c r="BG4891" i="1" s="1"/>
  <c r="BI4891" i="1"/>
  <c r="BH4889" i="1"/>
  <c r="BD4887" i="1"/>
  <c r="BG4887" i="1" s="1"/>
  <c r="BI4887" i="1"/>
  <c r="BH4885" i="1"/>
  <c r="BD4883" i="1"/>
  <c r="BG4883" i="1" s="1"/>
  <c r="BI4883" i="1"/>
  <c r="BH4881" i="1"/>
  <c r="BD4879" i="1"/>
  <c r="BG4879" i="1" s="1"/>
  <c r="BI4879" i="1"/>
  <c r="BH4877" i="1"/>
  <c r="BD4875" i="1"/>
  <c r="BG4875" i="1" s="1"/>
  <c r="BI4875" i="1"/>
  <c r="BH4873" i="1"/>
  <c r="BD4871" i="1"/>
  <c r="BG4871" i="1" s="1"/>
  <c r="BI4871" i="1"/>
  <c r="BH4869" i="1"/>
  <c r="BD4867" i="1"/>
  <c r="BG4867" i="1" s="1"/>
  <c r="BI4867" i="1"/>
  <c r="BH4865" i="1"/>
  <c r="BD4863" i="1"/>
  <c r="BG4863" i="1" s="1"/>
  <c r="BI4863" i="1"/>
  <c r="BH4861" i="1"/>
  <c r="BD4859" i="1"/>
  <c r="BG4859" i="1" s="1"/>
  <c r="BI4859" i="1"/>
  <c r="BH4857" i="1"/>
  <c r="BD4855" i="1"/>
  <c r="BG4855" i="1" s="1"/>
  <c r="BI4855" i="1"/>
  <c r="BH4853" i="1"/>
  <c r="BD4851" i="1"/>
  <c r="BG4851" i="1" s="1"/>
  <c r="BI4851" i="1"/>
  <c r="BH4849" i="1"/>
  <c r="BD4847" i="1"/>
  <c r="BG4847" i="1" s="1"/>
  <c r="BI4847" i="1"/>
  <c r="BH4845" i="1"/>
  <c r="BD4843" i="1"/>
  <c r="BG4843" i="1" s="1"/>
  <c r="BI4843" i="1"/>
  <c r="BH4841" i="1"/>
  <c r="BD4839" i="1"/>
  <c r="BG4839" i="1" s="1"/>
  <c r="BI4839" i="1"/>
  <c r="BH4837" i="1"/>
  <c r="BD4835" i="1"/>
  <c r="BG4835" i="1" s="1"/>
  <c r="BI4835" i="1"/>
  <c r="BH4833" i="1"/>
  <c r="BD4831" i="1"/>
  <c r="BG4831" i="1" s="1"/>
  <c r="BI4831" i="1"/>
  <c r="BH4829" i="1"/>
  <c r="BD4827" i="1"/>
  <c r="BG4827" i="1" s="1"/>
  <c r="BI4827" i="1"/>
  <c r="BH4825" i="1"/>
  <c r="BD4823" i="1"/>
  <c r="BG4823" i="1" s="1"/>
  <c r="BI4823" i="1"/>
  <c r="BD4821" i="1"/>
  <c r="BG4821" i="1" s="1"/>
  <c r="BD4817" i="1"/>
  <c r="BG4817" i="1" s="1"/>
  <c r="BD4813" i="1"/>
  <c r="BG4813" i="1" s="1"/>
  <c r="BD4809" i="1"/>
  <c r="BG4809" i="1" s="1"/>
  <c r="BD4805" i="1"/>
  <c r="BG4805" i="1" s="1"/>
  <c r="BD4801" i="1"/>
  <c r="BG4801" i="1" s="1"/>
  <c r="BD4797" i="1"/>
  <c r="BG4797" i="1" s="1"/>
  <c r="BD4793" i="1"/>
  <c r="BG4793" i="1" s="1"/>
  <c r="BD4789" i="1"/>
  <c r="BG4789" i="1" s="1"/>
  <c r="BD4785" i="1"/>
  <c r="BG4785" i="1" s="1"/>
  <c r="BD4781" i="1"/>
  <c r="BG4781" i="1" s="1"/>
  <c r="BD4777" i="1"/>
  <c r="BG4777" i="1" s="1"/>
  <c r="BD4773" i="1"/>
  <c r="BG4773" i="1" s="1"/>
  <c r="BD4769" i="1"/>
  <c r="BG4769" i="1" s="1"/>
  <c r="BD4765" i="1"/>
  <c r="BG4765" i="1" s="1"/>
  <c r="BD4761" i="1"/>
  <c r="BG4761" i="1" s="1"/>
  <c r="BD4757" i="1"/>
  <c r="BG4757" i="1" s="1"/>
  <c r="BD4753" i="1"/>
  <c r="BG4753" i="1" s="1"/>
  <c r="BH4745" i="1"/>
  <c r="BD4743" i="1"/>
  <c r="BG4743" i="1" s="1"/>
  <c r="BF4741" i="1"/>
  <c r="BF4739" i="1"/>
  <c r="BH4739" i="1" s="1"/>
  <c r="BF4747" i="1"/>
  <c r="BH4747" i="1" s="1"/>
  <c r="BF5119" i="1"/>
  <c r="BH5119" i="1" s="1"/>
  <c r="BF5117" i="1"/>
  <c r="BH5117" i="1" s="1"/>
  <c r="BF5115" i="1"/>
  <c r="BH5115" i="1" s="1"/>
  <c r="BF5113" i="1"/>
  <c r="BH5113" i="1" s="1"/>
  <c r="BF5111" i="1"/>
  <c r="BH5111" i="1" s="1"/>
  <c r="BF5109" i="1"/>
  <c r="BH5109" i="1" s="1"/>
  <c r="BF5108" i="1"/>
  <c r="BH5108" i="1" s="1"/>
  <c r="BF5106" i="1"/>
  <c r="BH5106" i="1" s="1"/>
  <c r="BF5104" i="1"/>
  <c r="BH5104" i="1" s="1"/>
  <c r="BF5102" i="1"/>
  <c r="BH5102" i="1" s="1"/>
  <c r="BF5100" i="1"/>
  <c r="BH5100" i="1" s="1"/>
  <c r="BF5097" i="1"/>
  <c r="BH5097" i="1" s="1"/>
  <c r="BF5095" i="1"/>
  <c r="BH5095" i="1" s="1"/>
  <c r="BF5093" i="1"/>
  <c r="BH5093" i="1" s="1"/>
  <c r="BF5091" i="1"/>
  <c r="BH5091" i="1" s="1"/>
  <c r="BF5089" i="1"/>
  <c r="BH5089" i="1" s="1"/>
  <c r="BF5087" i="1"/>
  <c r="BH5087" i="1" s="1"/>
  <c r="BF5085" i="1"/>
  <c r="BH5085" i="1" s="1"/>
  <c r="BF5083" i="1"/>
  <c r="BH5083" i="1" s="1"/>
  <c r="BF5081" i="1"/>
  <c r="BH5081" i="1" s="1"/>
  <c r="BF5079" i="1"/>
  <c r="BH5079" i="1" s="1"/>
  <c r="BF5077" i="1"/>
  <c r="BH5077" i="1" s="1"/>
  <c r="BF5075" i="1"/>
  <c r="BH5075" i="1" s="1"/>
  <c r="BF5073" i="1"/>
  <c r="BH5073" i="1" s="1"/>
  <c r="BF5071" i="1"/>
  <c r="BH5071" i="1" s="1"/>
  <c r="BF5069" i="1"/>
  <c r="BH5069" i="1" s="1"/>
  <c r="BF5067" i="1"/>
  <c r="BH5067" i="1" s="1"/>
  <c r="AC22" i="2"/>
  <c r="AB15" i="2"/>
  <c r="AF11" i="2"/>
  <c r="BF5054" i="1"/>
  <c r="BH5054" i="1" s="1"/>
  <c r="BI5054" i="1"/>
  <c r="BF5050" i="1"/>
  <c r="BH5050" i="1" s="1"/>
  <c r="BI5050" i="1"/>
  <c r="BF5046" i="1"/>
  <c r="BH5046" i="1" s="1"/>
  <c r="BI5046" i="1"/>
  <c r="BF5042" i="1"/>
  <c r="BH5042" i="1" s="1"/>
  <c r="BI5042" i="1"/>
  <c r="BF5038" i="1"/>
  <c r="BH5038" i="1" s="1"/>
  <c r="BI5038" i="1"/>
  <c r="BF5034" i="1"/>
  <c r="BH5034" i="1" s="1"/>
  <c r="BI5034" i="1"/>
  <c r="BF5030" i="1"/>
  <c r="BH5030" i="1" s="1"/>
  <c r="BI5030" i="1"/>
  <c r="BF5026" i="1"/>
  <c r="BH5026" i="1" s="1"/>
  <c r="BI5026" i="1"/>
  <c r="BF5022" i="1"/>
  <c r="BH5022" i="1" s="1"/>
  <c r="BI5022" i="1"/>
  <c r="BF5018" i="1"/>
  <c r="BH5018" i="1" s="1"/>
  <c r="BI5018" i="1"/>
  <c r="BF5014" i="1"/>
  <c r="BH5014" i="1" s="1"/>
  <c r="BI5014" i="1"/>
  <c r="BF5010" i="1"/>
  <c r="BH5010" i="1" s="1"/>
  <c r="BI5010" i="1"/>
  <c r="BF5006" i="1"/>
  <c r="BH5006" i="1" s="1"/>
  <c r="BI5006" i="1"/>
  <c r="BF5002" i="1"/>
  <c r="BH5002" i="1" s="1"/>
  <c r="BI5002" i="1"/>
  <c r="BF4998" i="1"/>
  <c r="BH4998" i="1" s="1"/>
  <c r="BI4998" i="1"/>
  <c r="BF4994" i="1"/>
  <c r="BH4994" i="1" s="1"/>
  <c r="BI4994" i="1"/>
  <c r="BF4990" i="1"/>
  <c r="BH4990" i="1" s="1"/>
  <c r="BI4990" i="1"/>
  <c r="BD4988" i="1"/>
  <c r="BG4988" i="1" s="1"/>
  <c r="BF4986" i="1"/>
  <c r="BH4986" i="1" s="1"/>
  <c r="BI4986" i="1"/>
  <c r="BD4984" i="1"/>
  <c r="BG4984" i="1" s="1"/>
  <c r="BF4982" i="1"/>
  <c r="BH4982" i="1" s="1"/>
  <c r="BI4982" i="1"/>
  <c r="BD4980" i="1"/>
  <c r="BG4980" i="1" s="1"/>
  <c r="BF4978" i="1"/>
  <c r="BH4978" i="1" s="1"/>
  <c r="BI4978" i="1"/>
  <c r="BD4976" i="1"/>
  <c r="BG4976" i="1" s="1"/>
  <c r="BF4974" i="1"/>
  <c r="BH4974" i="1" s="1"/>
  <c r="BI4974" i="1"/>
  <c r="BD4972" i="1"/>
  <c r="BG4972" i="1" s="1"/>
  <c r="BF4970" i="1"/>
  <c r="BH4970" i="1" s="1"/>
  <c r="BI4970" i="1"/>
  <c r="BD4968" i="1"/>
  <c r="BG4968" i="1" s="1"/>
  <c r="BF4966" i="1"/>
  <c r="BH4966" i="1" s="1"/>
  <c r="BI4966" i="1"/>
  <c r="BD4964" i="1"/>
  <c r="BG4964" i="1" s="1"/>
  <c r="BF4962" i="1"/>
  <c r="BH4962" i="1" s="1"/>
  <c r="BI4962" i="1"/>
  <c r="BD4960" i="1"/>
  <c r="BG4960" i="1" s="1"/>
  <c r="BF4958" i="1"/>
  <c r="BH4958" i="1" s="1"/>
  <c r="BI4958" i="1"/>
  <c r="BD4956" i="1"/>
  <c r="BG4956" i="1" s="1"/>
  <c r="BF4954" i="1"/>
  <c r="BH4954" i="1" s="1"/>
  <c r="BI4954" i="1"/>
  <c r="BD4952" i="1"/>
  <c r="BG4952" i="1" s="1"/>
  <c r="BF4950" i="1"/>
  <c r="BH4950" i="1" s="1"/>
  <c r="BI4950" i="1"/>
  <c r="BD4948" i="1"/>
  <c r="BG4948" i="1" s="1"/>
  <c r="BF4946" i="1"/>
  <c r="BH4946" i="1" s="1"/>
  <c r="BI4946" i="1"/>
  <c r="BD4944" i="1"/>
  <c r="BG4944" i="1" s="1"/>
  <c r="BF4942" i="1"/>
  <c r="BH4942" i="1" s="1"/>
  <c r="BI4942" i="1"/>
  <c r="BD4940" i="1"/>
  <c r="BG4940" i="1" s="1"/>
  <c r="BF4938" i="1"/>
  <c r="BH4938" i="1" s="1"/>
  <c r="BI4938" i="1"/>
  <c r="BD4936" i="1"/>
  <c r="BG4936" i="1" s="1"/>
  <c r="BF4934" i="1"/>
  <c r="BH4934" i="1" s="1"/>
  <c r="BI4934" i="1"/>
  <c r="BD4932" i="1"/>
  <c r="BG4932" i="1" s="1"/>
  <c r="BF4930" i="1"/>
  <c r="BH4930" i="1" s="1"/>
  <c r="BI4930" i="1"/>
  <c r="BD4928" i="1"/>
  <c r="BG4928" i="1" s="1"/>
  <c r="BF4926" i="1"/>
  <c r="BH4926" i="1" s="1"/>
  <c r="BI4926" i="1"/>
  <c r="BD4924" i="1"/>
  <c r="BG4924" i="1" s="1"/>
  <c r="BF4922" i="1"/>
  <c r="BH4922" i="1" s="1"/>
  <c r="BI4922" i="1"/>
  <c r="BD4920" i="1"/>
  <c r="BG4920" i="1" s="1"/>
  <c r="BF4918" i="1"/>
  <c r="BH4918" i="1" s="1"/>
  <c r="BI4918" i="1"/>
  <c r="BD4916" i="1"/>
  <c r="BG4916" i="1" s="1"/>
  <c r="BF4914" i="1"/>
  <c r="BH4914" i="1" s="1"/>
  <c r="BI4914" i="1"/>
  <c r="BD4912" i="1"/>
  <c r="BG4912" i="1" s="1"/>
  <c r="BF4910" i="1"/>
  <c r="BH4910" i="1" s="1"/>
  <c r="BI4910" i="1"/>
  <c r="BD4908" i="1"/>
  <c r="BG4908" i="1" s="1"/>
  <c r="BF4907" i="1"/>
  <c r="BD4906" i="1"/>
  <c r="BG4906" i="1" s="1"/>
  <c r="BF4906" i="1"/>
  <c r="BH4906" i="1" s="1"/>
  <c r="BH4904" i="1"/>
  <c r="BF4903" i="1"/>
  <c r="BD4902" i="1"/>
  <c r="BG4902" i="1" s="1"/>
  <c r="BF4902" i="1"/>
  <c r="BH4902" i="1" s="1"/>
  <c r="BH4900" i="1"/>
  <c r="BF4899" i="1"/>
  <c r="BD4898" i="1"/>
  <c r="BG4898" i="1" s="1"/>
  <c r="BF4898" i="1"/>
  <c r="BH4898" i="1" s="1"/>
  <c r="BH4896" i="1"/>
  <c r="BF4895" i="1"/>
  <c r="BD4894" i="1"/>
  <c r="BG4894" i="1" s="1"/>
  <c r="BF4894" i="1"/>
  <c r="BH4894" i="1" s="1"/>
  <c r="BH4892" i="1"/>
  <c r="BF4891" i="1"/>
  <c r="BD4890" i="1"/>
  <c r="BG4890" i="1" s="1"/>
  <c r="BF4890" i="1"/>
  <c r="BH4890" i="1" s="1"/>
  <c r="BH4888" i="1"/>
  <c r="BF4887" i="1"/>
  <c r="BD4886" i="1"/>
  <c r="BG4886" i="1" s="1"/>
  <c r="BF4886" i="1"/>
  <c r="BH4886" i="1" s="1"/>
  <c r="BH4884" i="1"/>
  <c r="BF4883" i="1"/>
  <c r="BD4882" i="1"/>
  <c r="BG4882" i="1" s="1"/>
  <c r="BF4882" i="1"/>
  <c r="BH4882" i="1" s="1"/>
  <c r="BH4880" i="1"/>
  <c r="BF4879" i="1"/>
  <c r="BD4878" i="1"/>
  <c r="BG4878" i="1" s="1"/>
  <c r="BF4878" i="1"/>
  <c r="BH4878" i="1" s="1"/>
  <c r="BH4876" i="1"/>
  <c r="BF4875" i="1"/>
  <c r="BD4874" i="1"/>
  <c r="BG4874" i="1" s="1"/>
  <c r="BF4874" i="1"/>
  <c r="BH4874" i="1" s="1"/>
  <c r="BH4872" i="1"/>
  <c r="BF4871" i="1"/>
  <c r="BD4870" i="1"/>
  <c r="BG4870" i="1" s="1"/>
  <c r="BF4870" i="1"/>
  <c r="BH4870" i="1" s="1"/>
  <c r="BH4868" i="1"/>
  <c r="BF4867" i="1"/>
  <c r="BD4866" i="1"/>
  <c r="BG4866" i="1" s="1"/>
  <c r="BF4866" i="1"/>
  <c r="BH4866" i="1" s="1"/>
  <c r="BH4864" i="1"/>
  <c r="BF4863" i="1"/>
  <c r="BD4862" i="1"/>
  <c r="BG4862" i="1" s="1"/>
  <c r="BF4862" i="1"/>
  <c r="BH4862" i="1" s="1"/>
  <c r="BH4860" i="1"/>
  <c r="BF4859" i="1"/>
  <c r="BD4858" i="1"/>
  <c r="BG4858" i="1" s="1"/>
  <c r="BF4858" i="1"/>
  <c r="BH4858" i="1" s="1"/>
  <c r="BH4856" i="1"/>
  <c r="BF4855" i="1"/>
  <c r="BD4854" i="1"/>
  <c r="BG4854" i="1" s="1"/>
  <c r="BF4854" i="1"/>
  <c r="BH4854" i="1" s="1"/>
  <c r="BH4852" i="1"/>
  <c r="BF4851" i="1"/>
  <c r="BH4851" i="1" s="1"/>
  <c r="BD4850" i="1"/>
  <c r="BG4850" i="1" s="1"/>
  <c r="BF4850" i="1"/>
  <c r="BH4850" i="1" s="1"/>
  <c r="BH4848" i="1"/>
  <c r="BF4847" i="1"/>
  <c r="BD4846" i="1"/>
  <c r="BG4846" i="1" s="1"/>
  <c r="BF4846" i="1"/>
  <c r="BH4846" i="1" s="1"/>
  <c r="BH4844" i="1"/>
  <c r="BF4843" i="1"/>
  <c r="BD4842" i="1"/>
  <c r="BG4842" i="1" s="1"/>
  <c r="BF4842" i="1"/>
  <c r="BH4842" i="1" s="1"/>
  <c r="BH4840" i="1"/>
  <c r="BF4839" i="1"/>
  <c r="BD4838" i="1"/>
  <c r="BG4838" i="1" s="1"/>
  <c r="BF4838" i="1"/>
  <c r="BH4838" i="1" s="1"/>
  <c r="BH4836" i="1"/>
  <c r="BF4835" i="1"/>
  <c r="BH4835" i="1" s="1"/>
  <c r="BD4834" i="1"/>
  <c r="BG4834" i="1" s="1"/>
  <c r="BF4834" i="1"/>
  <c r="BH4834" i="1" s="1"/>
  <c r="BH4832" i="1"/>
  <c r="BF4831" i="1"/>
  <c r="BD4830" i="1"/>
  <c r="BG4830" i="1" s="1"/>
  <c r="BF4830" i="1"/>
  <c r="BH4830" i="1" s="1"/>
  <c r="BH4828" i="1"/>
  <c r="BF4827" i="1"/>
  <c r="BD4826" i="1"/>
  <c r="BG4826" i="1" s="1"/>
  <c r="BF4826" i="1"/>
  <c r="BH4826" i="1" s="1"/>
  <c r="BH4824" i="1"/>
  <c r="BF4823" i="1"/>
  <c r="BD4822" i="1"/>
  <c r="BG4822" i="1" s="1"/>
  <c r="BF4822" i="1"/>
  <c r="BH4822" i="1" s="1"/>
  <c r="BD4819" i="1"/>
  <c r="BG4819" i="1" s="1"/>
  <c r="BI4819" i="1"/>
  <c r="BD4818" i="1"/>
  <c r="BG4818" i="1" s="1"/>
  <c r="BI4818" i="1"/>
  <c r="BF4818" i="1"/>
  <c r="BH4818" i="1" s="1"/>
  <c r="BD4815" i="1"/>
  <c r="BG4815" i="1" s="1"/>
  <c r="BI4815" i="1"/>
  <c r="BD4814" i="1"/>
  <c r="BG4814" i="1" s="1"/>
  <c r="BI4814" i="1"/>
  <c r="BF4814" i="1"/>
  <c r="BH4814" i="1" s="1"/>
  <c r="BD4811" i="1"/>
  <c r="BG4811" i="1" s="1"/>
  <c r="BI4811" i="1"/>
  <c r="BD4810" i="1"/>
  <c r="BG4810" i="1" s="1"/>
  <c r="BI4810" i="1"/>
  <c r="BF4810" i="1"/>
  <c r="BH4810" i="1" s="1"/>
  <c r="BD4807" i="1"/>
  <c r="BG4807" i="1" s="1"/>
  <c r="BI4807" i="1"/>
  <c r="BD4806" i="1"/>
  <c r="BG4806" i="1" s="1"/>
  <c r="BI4806" i="1"/>
  <c r="BF4806" i="1"/>
  <c r="BH4806" i="1" s="1"/>
  <c r="BD4803" i="1"/>
  <c r="BG4803" i="1" s="1"/>
  <c r="BI4803" i="1"/>
  <c r="BD4802" i="1"/>
  <c r="BG4802" i="1" s="1"/>
  <c r="BI4802" i="1"/>
  <c r="BF4802" i="1"/>
  <c r="BH4802" i="1" s="1"/>
  <c r="BD4799" i="1"/>
  <c r="BG4799" i="1" s="1"/>
  <c r="BI4799" i="1"/>
  <c r="BD4798" i="1"/>
  <c r="BG4798" i="1" s="1"/>
  <c r="BI4798" i="1"/>
  <c r="BF4798" i="1"/>
  <c r="BH4798" i="1" s="1"/>
  <c r="BD4795" i="1"/>
  <c r="BG4795" i="1" s="1"/>
  <c r="BI4795" i="1"/>
  <c r="BD4794" i="1"/>
  <c r="BG4794" i="1" s="1"/>
  <c r="BI4794" i="1"/>
  <c r="BF4794" i="1"/>
  <c r="BH4794" i="1" s="1"/>
  <c r="BD4791" i="1"/>
  <c r="BG4791" i="1" s="1"/>
  <c r="BI4791" i="1"/>
  <c r="BD4790" i="1"/>
  <c r="BG4790" i="1" s="1"/>
  <c r="BI4790" i="1"/>
  <c r="BF4790" i="1"/>
  <c r="BH4790" i="1" s="1"/>
  <c r="BD4787" i="1"/>
  <c r="BG4787" i="1" s="1"/>
  <c r="BI4787" i="1"/>
  <c r="BD4786" i="1"/>
  <c r="BG4786" i="1" s="1"/>
  <c r="BI4786" i="1"/>
  <c r="BF4786" i="1"/>
  <c r="BH4786" i="1" s="1"/>
  <c r="BD4783" i="1"/>
  <c r="BG4783" i="1" s="1"/>
  <c r="BI4783" i="1"/>
  <c r="BD4782" i="1"/>
  <c r="BG4782" i="1" s="1"/>
  <c r="BI4782" i="1"/>
  <c r="BF4782" i="1"/>
  <c r="BH4782" i="1" s="1"/>
  <c r="BD4779" i="1"/>
  <c r="BG4779" i="1" s="1"/>
  <c r="BI4779" i="1"/>
  <c r="BD4778" i="1"/>
  <c r="BG4778" i="1" s="1"/>
  <c r="BI4778" i="1"/>
  <c r="BF4778" i="1"/>
  <c r="BH4778" i="1" s="1"/>
  <c r="BD4775" i="1"/>
  <c r="BG4775" i="1" s="1"/>
  <c r="BI4775" i="1"/>
  <c r="BD4774" i="1"/>
  <c r="BG4774" i="1" s="1"/>
  <c r="BI4774" i="1"/>
  <c r="BF4774" i="1"/>
  <c r="BH4774" i="1" s="1"/>
  <c r="BD4771" i="1"/>
  <c r="BG4771" i="1" s="1"/>
  <c r="BI4771" i="1"/>
  <c r="BD4770" i="1"/>
  <c r="BG4770" i="1" s="1"/>
  <c r="BI4770" i="1"/>
  <c r="BF4770" i="1"/>
  <c r="BH4770" i="1" s="1"/>
  <c r="BD4767" i="1"/>
  <c r="BG4767" i="1" s="1"/>
  <c r="BI4767" i="1"/>
  <c r="BD4766" i="1"/>
  <c r="BG4766" i="1" s="1"/>
  <c r="BI4766" i="1"/>
  <c r="BF4766" i="1"/>
  <c r="BH4766" i="1" s="1"/>
  <c r="BD4763" i="1"/>
  <c r="BG4763" i="1" s="1"/>
  <c r="BI4763" i="1"/>
  <c r="BD4762" i="1"/>
  <c r="BG4762" i="1" s="1"/>
  <c r="BI4762" i="1"/>
  <c r="BF4762" i="1"/>
  <c r="BH4762" i="1" s="1"/>
  <c r="BD4759" i="1"/>
  <c r="BG4759" i="1" s="1"/>
  <c r="BI4759" i="1"/>
  <c r="BD4758" i="1"/>
  <c r="BG4758" i="1" s="1"/>
  <c r="BI4758" i="1"/>
  <c r="BF4758" i="1"/>
  <c r="BH4758" i="1" s="1"/>
  <c r="BD4755" i="1"/>
  <c r="BG4755" i="1" s="1"/>
  <c r="BI4755" i="1"/>
  <c r="BD4754" i="1"/>
  <c r="BG4754" i="1" s="1"/>
  <c r="BI4754" i="1"/>
  <c r="BF4754" i="1"/>
  <c r="BH4754" i="1" s="1"/>
  <c r="BD4751" i="1"/>
  <c r="BG4751" i="1" s="1"/>
  <c r="BI4751" i="1"/>
  <c r="BD4750" i="1"/>
  <c r="BG4750" i="1" s="1"/>
  <c r="BI4750" i="1"/>
  <c r="BF4750" i="1"/>
  <c r="BH4750" i="1" s="1"/>
  <c r="BI4749" i="1"/>
  <c r="BD4747" i="1"/>
  <c r="BG4747" i="1" s="1"/>
  <c r="BI4733" i="1"/>
  <c r="BI4727" i="1"/>
  <c r="BH4907" i="1"/>
  <c r="BD4905" i="1"/>
  <c r="BG4905" i="1" s="1"/>
  <c r="BI4905" i="1"/>
  <c r="BH4903" i="1"/>
  <c r="BD4901" i="1"/>
  <c r="BG4901" i="1" s="1"/>
  <c r="BI4901" i="1"/>
  <c r="BH4899" i="1"/>
  <c r="BD4897" i="1"/>
  <c r="BG4897" i="1" s="1"/>
  <c r="BI4897" i="1"/>
  <c r="BH4895" i="1"/>
  <c r="BD4893" i="1"/>
  <c r="BG4893" i="1" s="1"/>
  <c r="BI4893" i="1"/>
  <c r="BH4891" i="1"/>
  <c r="BD4889" i="1"/>
  <c r="BG4889" i="1" s="1"/>
  <c r="BI4889" i="1"/>
  <c r="BH4887" i="1"/>
  <c r="BD4885" i="1"/>
  <c r="BG4885" i="1" s="1"/>
  <c r="BI4885" i="1"/>
  <c r="BH4883" i="1"/>
  <c r="BD4881" i="1"/>
  <c r="BG4881" i="1" s="1"/>
  <c r="BI4881" i="1"/>
  <c r="BH4879" i="1"/>
  <c r="BD4877" i="1"/>
  <c r="BG4877" i="1" s="1"/>
  <c r="BI4877" i="1"/>
  <c r="BH4875" i="1"/>
  <c r="BD4873" i="1"/>
  <c r="BG4873" i="1" s="1"/>
  <c r="BI4873" i="1"/>
  <c r="BH4871" i="1"/>
  <c r="BD4869" i="1"/>
  <c r="BG4869" i="1" s="1"/>
  <c r="BI4869" i="1"/>
  <c r="BH4867" i="1"/>
  <c r="BD4865" i="1"/>
  <c r="BG4865" i="1" s="1"/>
  <c r="BI4865" i="1"/>
  <c r="BH4863" i="1"/>
  <c r="BD4861" i="1"/>
  <c r="BG4861" i="1" s="1"/>
  <c r="BI4861" i="1"/>
  <c r="BH4859" i="1"/>
  <c r="BD4857" i="1"/>
  <c r="BG4857" i="1" s="1"/>
  <c r="BI4857" i="1"/>
  <c r="BH4855" i="1"/>
  <c r="BD4853" i="1"/>
  <c r="BG4853" i="1" s="1"/>
  <c r="BI4853" i="1"/>
  <c r="BD4849" i="1"/>
  <c r="BG4849" i="1" s="1"/>
  <c r="BI4849" i="1"/>
  <c r="BH4847" i="1"/>
  <c r="BD4845" i="1"/>
  <c r="BG4845" i="1" s="1"/>
  <c r="BI4845" i="1"/>
  <c r="BH4843" i="1"/>
  <c r="BD4841" i="1"/>
  <c r="BG4841" i="1" s="1"/>
  <c r="BI4841" i="1"/>
  <c r="BH4839" i="1"/>
  <c r="BD4837" i="1"/>
  <c r="BG4837" i="1" s="1"/>
  <c r="BI4837" i="1"/>
  <c r="BD4833" i="1"/>
  <c r="BG4833" i="1" s="1"/>
  <c r="BI4833" i="1"/>
  <c r="BH4831" i="1"/>
  <c r="BD4829" i="1"/>
  <c r="BG4829" i="1" s="1"/>
  <c r="BI4829" i="1"/>
  <c r="BH4827" i="1"/>
  <c r="BD4825" i="1"/>
  <c r="BG4825" i="1" s="1"/>
  <c r="BI4825" i="1"/>
  <c r="BH4823" i="1"/>
  <c r="BF4785" i="1"/>
  <c r="BH4785" i="1" s="1"/>
  <c r="BF4783" i="1"/>
  <c r="BH4783" i="1" s="1"/>
  <c r="BF4781" i="1"/>
  <c r="BH4781" i="1" s="1"/>
  <c r="BD4780" i="1"/>
  <c r="BG4780" i="1" s="1"/>
  <c r="BF4779" i="1"/>
  <c r="BH4779" i="1" s="1"/>
  <c r="BF4777" i="1"/>
  <c r="BH4777" i="1" s="1"/>
  <c r="BD4776" i="1"/>
  <c r="BG4776" i="1" s="1"/>
  <c r="BF4775" i="1"/>
  <c r="BH4775" i="1" s="1"/>
  <c r="BF4773" i="1"/>
  <c r="BH4773" i="1" s="1"/>
  <c r="BD4772" i="1"/>
  <c r="BG4772" i="1" s="1"/>
  <c r="BF4771" i="1"/>
  <c r="BH4771" i="1" s="1"/>
  <c r="BF4769" i="1"/>
  <c r="BH4769" i="1" s="1"/>
  <c r="BD4768" i="1"/>
  <c r="BG4768" i="1" s="1"/>
  <c r="BF4767" i="1"/>
  <c r="BH4767" i="1" s="1"/>
  <c r="BF4765" i="1"/>
  <c r="BH4765" i="1" s="1"/>
  <c r="BD4764" i="1"/>
  <c r="BG4764" i="1" s="1"/>
  <c r="BF4763" i="1"/>
  <c r="BH4763" i="1" s="1"/>
  <c r="BF4761" i="1"/>
  <c r="BH4761" i="1" s="1"/>
  <c r="BD4760" i="1"/>
  <c r="BG4760" i="1" s="1"/>
  <c r="BF4759" i="1"/>
  <c r="BH4759" i="1" s="1"/>
  <c r="BF4757" i="1"/>
  <c r="BH4757" i="1" s="1"/>
  <c r="BD4756" i="1"/>
  <c r="BG4756" i="1" s="1"/>
  <c r="BF4755" i="1"/>
  <c r="BH4755" i="1" s="1"/>
  <c r="BF4753" i="1"/>
  <c r="BH4753" i="1" s="1"/>
  <c r="BI4753" i="1"/>
  <c r="BD4752" i="1"/>
  <c r="BG4752" i="1" s="1"/>
  <c r="BF4751" i="1"/>
  <c r="BH4751" i="1" s="1"/>
  <c r="BD4745" i="1"/>
  <c r="BG4745" i="1" s="1"/>
  <c r="BI4745" i="1"/>
  <c r="BI4743" i="1"/>
  <c r="BD4735" i="1"/>
  <c r="BG4735" i="1" s="1"/>
  <c r="BF4749" i="1"/>
  <c r="BH4749" i="1" s="1"/>
  <c r="BF4743" i="1"/>
  <c r="BH4743" i="1" s="1"/>
  <c r="BD4742" i="1"/>
  <c r="BG4742" i="1" s="1"/>
  <c r="BF4733" i="1"/>
  <c r="BH4733" i="1" s="1"/>
  <c r="BI4729" i="1"/>
  <c r="BF4727" i="1"/>
  <c r="BH4727" i="1" s="1"/>
  <c r="BD4726" i="1"/>
  <c r="BG4726" i="1" s="1"/>
  <c r="BD4725" i="1"/>
  <c r="BG4725" i="1" s="1"/>
  <c r="BI4723" i="1"/>
  <c r="BH4721" i="1"/>
  <c r="BD4719" i="1"/>
  <c r="BG4719" i="1" s="1"/>
  <c r="BF4717" i="1"/>
  <c r="BH4717" i="1" s="1"/>
  <c r="BI4713" i="1"/>
  <c r="BF4711" i="1"/>
  <c r="BH4711" i="1" s="1"/>
  <c r="BD4710" i="1"/>
  <c r="BG4710" i="1" s="1"/>
  <c r="BD4709" i="1"/>
  <c r="BG4709" i="1" s="1"/>
  <c r="BI4707" i="1"/>
  <c r="BH4705" i="1"/>
  <c r="BD4703" i="1"/>
  <c r="BG4703" i="1" s="1"/>
  <c r="BF4729" i="1"/>
  <c r="BH4729" i="1" s="1"/>
  <c r="BI4725" i="1"/>
  <c r="BF4723" i="1"/>
  <c r="BH4723" i="1" s="1"/>
  <c r="BD4722" i="1"/>
  <c r="BG4722" i="1" s="1"/>
  <c r="BD4721" i="1"/>
  <c r="BG4721" i="1" s="1"/>
  <c r="BI4719" i="1"/>
  <c r="BI4709" i="1"/>
  <c r="BD4706" i="1"/>
  <c r="BG4706" i="1" s="1"/>
  <c r="BD4705" i="1"/>
  <c r="BG4705" i="1" s="1"/>
  <c r="BI4703" i="1"/>
  <c r="BH4701" i="1"/>
  <c r="BD4708" i="1"/>
  <c r="BG4708" i="1" s="1"/>
  <c r="BF4710" i="1"/>
  <c r="BH4710" i="1" s="1"/>
  <c r="BD4712" i="1"/>
  <c r="BG4712" i="1" s="1"/>
  <c r="BF4714" i="1"/>
  <c r="BH4714" i="1" s="1"/>
  <c r="BD4716" i="1"/>
  <c r="BG4716" i="1" s="1"/>
  <c r="BF4718" i="1"/>
  <c r="BH4718" i="1" s="1"/>
  <c r="BD4720" i="1"/>
  <c r="BG4720" i="1" s="1"/>
  <c r="BF4722" i="1"/>
  <c r="BH4722" i="1" s="1"/>
  <c r="BD4724" i="1"/>
  <c r="BG4724" i="1" s="1"/>
  <c r="BF4726" i="1"/>
  <c r="BH4726" i="1" s="1"/>
  <c r="BD4728" i="1"/>
  <c r="BG4728" i="1" s="1"/>
  <c r="BF4730" i="1"/>
  <c r="BH4730" i="1" s="1"/>
  <c r="BD4732" i="1"/>
  <c r="BG4732" i="1" s="1"/>
  <c r="BF4734" i="1"/>
  <c r="BH4734" i="1" s="1"/>
  <c r="BD4736" i="1"/>
  <c r="BG4736" i="1" s="1"/>
  <c r="BF4738" i="1"/>
  <c r="BH4738" i="1" s="1"/>
  <c r="BD4740" i="1"/>
  <c r="BG4740" i="1" s="1"/>
  <c r="BF4742" i="1"/>
  <c r="BH4742" i="1" s="1"/>
  <c r="BD4744" i="1"/>
  <c r="BG4744" i="1" s="1"/>
  <c r="BF4746" i="1"/>
  <c r="BH4746" i="1" s="1"/>
  <c r="BD4748" i="1"/>
  <c r="BG4748" i="1" s="1"/>
  <c r="BF4748" i="1"/>
  <c r="BH4748" i="1" s="1"/>
  <c r="BF4752" i="1"/>
  <c r="BH4752" i="1" s="1"/>
  <c r="BF4756" i="1"/>
  <c r="BH4756" i="1" s="1"/>
  <c r="BF4760" i="1"/>
  <c r="BH4760" i="1" s="1"/>
  <c r="BF4764" i="1"/>
  <c r="BH4764" i="1" s="1"/>
  <c r="BF4768" i="1"/>
  <c r="BH4768" i="1" s="1"/>
  <c r="BF4772" i="1"/>
  <c r="BH4772" i="1" s="1"/>
  <c r="BF4776" i="1"/>
  <c r="BH4776" i="1" s="1"/>
  <c r="BF4780" i="1"/>
  <c r="BH4780" i="1" s="1"/>
  <c r="BF4784" i="1"/>
  <c r="BH4784" i="1" s="1"/>
  <c r="BF4788" i="1"/>
  <c r="BH4788" i="1" s="1"/>
  <c r="BF4792" i="1"/>
  <c r="BH4792" i="1" s="1"/>
  <c r="BF4796" i="1"/>
  <c r="BH4796" i="1" s="1"/>
  <c r="BF4800" i="1"/>
  <c r="BH4800" i="1" s="1"/>
  <c r="BF4804" i="1"/>
  <c r="BH4804" i="1" s="1"/>
  <c r="BF4808" i="1"/>
  <c r="BH4808" i="1" s="1"/>
  <c r="BF4812" i="1"/>
  <c r="BH4812" i="1" s="1"/>
  <c r="BF4816" i="1"/>
  <c r="BH4816" i="1" s="1"/>
  <c r="BF4820" i="1"/>
  <c r="BH4820" i="1" s="1"/>
  <c r="BF4720" i="1"/>
  <c r="BH4720" i="1" s="1"/>
  <c r="BF4700" i="1"/>
  <c r="BH4700" i="1" s="1"/>
  <c r="BD4746" i="1"/>
  <c r="BG4746" i="1" s="1"/>
  <c r="BH4741" i="1"/>
  <c r="BF4737" i="1"/>
  <c r="BH4737" i="1" s="1"/>
  <c r="BD4730" i="1"/>
  <c r="BG4730" i="1" s="1"/>
  <c r="BH4725" i="1"/>
  <c r="BF4715" i="1"/>
  <c r="BH4715" i="1" s="1"/>
  <c r="BD4714" i="1"/>
  <c r="BG4714" i="1" s="1"/>
  <c r="BH4709" i="1"/>
  <c r="BD4696" i="1"/>
  <c r="BG4696" i="1" s="1"/>
  <c r="BH4695" i="1"/>
  <c r="BI4746" i="1"/>
  <c r="BF4744" i="1"/>
  <c r="BH4744" i="1" s="1"/>
  <c r="BI4742" i="1"/>
  <c r="BF4740" i="1"/>
  <c r="BH4740" i="1" s="1"/>
  <c r="BI4738" i="1"/>
  <c r="BF4736" i="1"/>
  <c r="BH4736" i="1" s="1"/>
  <c r="BI4734" i="1"/>
  <c r="BF4732" i="1"/>
  <c r="BH4732" i="1" s="1"/>
  <c r="BI4730" i="1"/>
  <c r="BF4728" i="1"/>
  <c r="BH4728" i="1" s="1"/>
  <c r="BI4726" i="1"/>
  <c r="BF4724" i="1"/>
  <c r="BH4724" i="1" s="1"/>
  <c r="BI4722" i="1"/>
  <c r="BI4718" i="1"/>
  <c r="BF4716" i="1"/>
  <c r="BH4716" i="1" s="1"/>
  <c r="BI4714" i="1"/>
  <c r="BF4712" i="1"/>
  <c r="BH4712" i="1" s="1"/>
  <c r="BI4710" i="1"/>
  <c r="BF4708" i="1"/>
  <c r="BH4708" i="1" s="1"/>
  <c r="BI4706" i="1"/>
  <c r="BF4704" i="1"/>
  <c r="BH4704" i="1" s="1"/>
  <c r="BI4702" i="1"/>
  <c r="BI4698" i="1"/>
  <c r="BD4695" i="1"/>
  <c r="BG4695" i="1" s="1"/>
  <c r="BI4695" i="1"/>
  <c r="BD4694" i="1"/>
  <c r="BG4694" i="1" s="1"/>
  <c r="BI4694" i="1"/>
  <c r="BD4691" i="1"/>
  <c r="BG4691" i="1" s="1"/>
  <c r="BI4691" i="1"/>
  <c r="BD4690" i="1"/>
  <c r="BG4690" i="1" s="1"/>
  <c r="BI4690" i="1"/>
  <c r="BD4687" i="1"/>
  <c r="BG4687" i="1" s="1"/>
  <c r="BI4687" i="1"/>
  <c r="BD4686" i="1"/>
  <c r="BG4686" i="1" s="1"/>
  <c r="BI4686" i="1"/>
  <c r="BD4683" i="1"/>
  <c r="BG4683" i="1" s="1"/>
  <c r="BI4683" i="1"/>
  <c r="BD4682" i="1"/>
  <c r="BG4682" i="1" s="1"/>
  <c r="BI4682" i="1"/>
  <c r="BD4679" i="1"/>
  <c r="BG4679" i="1" s="1"/>
  <c r="BI4679" i="1"/>
  <c r="BD4678" i="1"/>
  <c r="BG4678" i="1" s="1"/>
  <c r="BI4678" i="1"/>
  <c r="BD4675" i="1"/>
  <c r="BG4675" i="1" s="1"/>
  <c r="BI4675" i="1"/>
  <c r="BD4674" i="1"/>
  <c r="BG4674" i="1" s="1"/>
  <c r="BI4674" i="1"/>
  <c r="BD4671" i="1"/>
  <c r="BG4671" i="1" s="1"/>
  <c r="BI4671" i="1"/>
  <c r="BD4670" i="1"/>
  <c r="BG4670" i="1" s="1"/>
  <c r="BI4670" i="1"/>
  <c r="BD4667" i="1"/>
  <c r="BG4667" i="1" s="1"/>
  <c r="BI4667" i="1"/>
  <c r="BD4666" i="1"/>
  <c r="BG4666" i="1" s="1"/>
  <c r="BI4666" i="1"/>
  <c r="BD4663" i="1"/>
  <c r="BG4663" i="1" s="1"/>
  <c r="BI4663" i="1"/>
  <c r="BD4662" i="1"/>
  <c r="BG4662" i="1" s="1"/>
  <c r="BI4662" i="1"/>
  <c r="BD4659" i="1"/>
  <c r="BG4659" i="1" s="1"/>
  <c r="BI4659" i="1"/>
  <c r="BD4658" i="1"/>
  <c r="BG4658" i="1" s="1"/>
  <c r="BI4658" i="1"/>
  <c r="BD4655" i="1"/>
  <c r="BG4655" i="1" s="1"/>
  <c r="BI4655" i="1"/>
  <c r="BD4654" i="1"/>
  <c r="BG4654" i="1" s="1"/>
  <c r="BI4654" i="1"/>
  <c r="BD4651" i="1"/>
  <c r="BG4651" i="1" s="1"/>
  <c r="BI4651" i="1"/>
  <c r="BD4650" i="1"/>
  <c r="BG4650" i="1" s="1"/>
  <c r="BI4650" i="1"/>
  <c r="BD4647" i="1"/>
  <c r="BG4647" i="1" s="1"/>
  <c r="BI4647" i="1"/>
  <c r="BD4646" i="1"/>
  <c r="BG4646" i="1" s="1"/>
  <c r="BI4646" i="1"/>
  <c r="BD4643" i="1"/>
  <c r="BG4643" i="1" s="1"/>
  <c r="BI4643" i="1"/>
  <c r="BD4642" i="1"/>
  <c r="BG4642" i="1" s="1"/>
  <c r="BI4642" i="1"/>
  <c r="BD4639" i="1"/>
  <c r="BG4639" i="1" s="1"/>
  <c r="BI4639" i="1"/>
  <c r="BD4638" i="1"/>
  <c r="BG4638" i="1" s="1"/>
  <c r="BI4638" i="1"/>
  <c r="BD4635" i="1"/>
  <c r="BG4635" i="1" s="1"/>
  <c r="BI4635" i="1"/>
  <c r="BD4634" i="1"/>
  <c r="BG4634" i="1" s="1"/>
  <c r="BI4634" i="1"/>
  <c r="BD4631" i="1"/>
  <c r="BG4631" i="1" s="1"/>
  <c r="BI4631" i="1"/>
  <c r="BD4630" i="1"/>
  <c r="BG4630" i="1" s="1"/>
  <c r="BI4630" i="1"/>
  <c r="BD4627" i="1"/>
  <c r="BG4627" i="1" s="1"/>
  <c r="BI4627" i="1"/>
  <c r="BD4626" i="1"/>
  <c r="BG4626" i="1" s="1"/>
  <c r="BI4626" i="1"/>
  <c r="BD4623" i="1"/>
  <c r="BG4623" i="1" s="1"/>
  <c r="BI4623" i="1"/>
  <c r="BD4622" i="1"/>
  <c r="BG4622" i="1" s="1"/>
  <c r="BI4622" i="1"/>
  <c r="BD4619" i="1"/>
  <c r="BG4619" i="1" s="1"/>
  <c r="BI4619" i="1"/>
  <c r="BD4618" i="1"/>
  <c r="BG4618" i="1" s="1"/>
  <c r="BI4618" i="1"/>
  <c r="BD4615" i="1"/>
  <c r="BG4615" i="1" s="1"/>
  <c r="BI4615" i="1"/>
  <c r="BD4610" i="1"/>
  <c r="BG4610" i="1" s="1"/>
  <c r="BD4611" i="1"/>
  <c r="BG4611" i="1" s="1"/>
  <c r="BI4611" i="1"/>
  <c r="BF4706" i="1"/>
  <c r="BH4706" i="1" s="1"/>
  <c r="BD4704" i="1"/>
  <c r="BG4704" i="1" s="1"/>
  <c r="BF4702" i="1"/>
  <c r="BH4702" i="1" s="1"/>
  <c r="BD4700" i="1"/>
  <c r="BG4700" i="1" s="1"/>
  <c r="BF4698" i="1"/>
  <c r="BH4698" i="1" s="1"/>
  <c r="BD4697" i="1"/>
  <c r="BG4697" i="1" s="1"/>
  <c r="BH4694" i="1"/>
  <c r="BH4690" i="1"/>
  <c r="BH4686" i="1"/>
  <c r="BH4682" i="1"/>
  <c r="BH4678" i="1"/>
  <c r="BH4674" i="1"/>
  <c r="BH4670" i="1"/>
  <c r="BH4666" i="1"/>
  <c r="BH4662" i="1"/>
  <c r="BH4658" i="1"/>
  <c r="BH4654" i="1"/>
  <c r="BH4650" i="1"/>
  <c r="BH4646" i="1"/>
  <c r="BH4642" i="1"/>
  <c r="BH4638" i="1"/>
  <c r="BH4634" i="1"/>
  <c r="BH4630" i="1"/>
  <c r="BH4626" i="1"/>
  <c r="BH4622" i="1"/>
  <c r="BH4618" i="1"/>
  <c r="BD4613" i="1"/>
  <c r="BG4613" i="1" s="1"/>
  <c r="BF4611" i="1"/>
  <c r="BH4611" i="1" s="1"/>
  <c r="BD4612" i="1"/>
  <c r="BG4612" i="1" s="1"/>
  <c r="BF4614" i="1"/>
  <c r="BH4614" i="1" s="1"/>
  <c r="BD4607" i="1"/>
  <c r="BG4607" i="1" s="1"/>
  <c r="BI4607" i="1"/>
  <c r="BF4689" i="1"/>
  <c r="BH4689" i="1" s="1"/>
  <c r="BF4693" i="1"/>
  <c r="BH4693" i="1" s="1"/>
  <c r="BF4697" i="1"/>
  <c r="BH4697" i="1" s="1"/>
  <c r="BF4688" i="1"/>
  <c r="BH4688" i="1" s="1"/>
  <c r="BF4692" i="1"/>
  <c r="BH4692" i="1" s="1"/>
  <c r="BF4610" i="1"/>
  <c r="BH4610" i="1" s="1"/>
  <c r="BD4608" i="1"/>
  <c r="BG4608" i="1" s="1"/>
  <c r="BD4617" i="1"/>
  <c r="BG4617" i="1" s="1"/>
  <c r="BD4614" i="1"/>
  <c r="BG4614" i="1" s="1"/>
  <c r="BF4613" i="1"/>
  <c r="BH4613" i="1" s="1"/>
  <c r="BF4684" i="1"/>
  <c r="BH4684" i="1" s="1"/>
  <c r="BF4680" i="1"/>
  <c r="BH4680" i="1" s="1"/>
  <c r="BF4676" i="1"/>
  <c r="BH4676" i="1" s="1"/>
  <c r="BF4672" i="1"/>
  <c r="BH4672" i="1" s="1"/>
  <c r="BF4668" i="1"/>
  <c r="BH4668" i="1" s="1"/>
  <c r="BF4664" i="1"/>
  <c r="BH4664" i="1" s="1"/>
  <c r="BF4660" i="1"/>
  <c r="BH4660" i="1" s="1"/>
  <c r="BF4656" i="1"/>
  <c r="BH4656" i="1" s="1"/>
  <c r="BF4652" i="1"/>
  <c r="BH4652" i="1" s="1"/>
  <c r="BF4648" i="1"/>
  <c r="BH4648" i="1" s="1"/>
  <c r="BF4644" i="1"/>
  <c r="BH4644" i="1" s="1"/>
  <c r="BF4640" i="1"/>
  <c r="BH4640" i="1" s="1"/>
  <c r="BF4636" i="1"/>
  <c r="BH4636" i="1" s="1"/>
  <c r="BF4632" i="1"/>
  <c r="BH4632" i="1" s="1"/>
  <c r="BF4628" i="1"/>
  <c r="BH4628" i="1" s="1"/>
  <c r="BF4624" i="1"/>
  <c r="BH4624" i="1" s="1"/>
  <c r="BF4620" i="1"/>
  <c r="BH4620" i="1" s="1"/>
  <c r="BF4616" i="1"/>
  <c r="BH4616" i="1" s="1"/>
  <c r="BI4614" i="1"/>
  <c r="BF4612" i="1"/>
  <c r="BH4612" i="1" s="1"/>
  <c r="BI4610" i="1"/>
  <c r="BF4608" i="1"/>
  <c r="BH4608" i="1" s="1"/>
  <c r="BI4606" i="1"/>
  <c r="BF4604" i="1"/>
  <c r="BH4604" i="1" s="1"/>
  <c r="BI4602" i="1"/>
  <c r="BF4600" i="1"/>
  <c r="BH4600" i="1" s="1"/>
  <c r="BI4598" i="1"/>
  <c r="BF4596" i="1"/>
  <c r="BH4596" i="1" s="1"/>
  <c r="BI4594" i="1"/>
  <c r="BF4592" i="1"/>
  <c r="BH4592" i="1" s="1"/>
  <c r="BI4590" i="1"/>
  <c r="BF4588" i="1"/>
  <c r="BH4588" i="1" s="1"/>
  <c r="BI4586" i="1"/>
  <c r="BF4584" i="1"/>
  <c r="BH4584" i="1" s="1"/>
  <c r="BI4582" i="1"/>
  <c r="BF4580" i="1"/>
  <c r="BH4580" i="1" s="1"/>
  <c r="BI4578" i="1"/>
  <c r="BF4576" i="1"/>
  <c r="BH4576" i="1" s="1"/>
  <c r="BI4574" i="1"/>
  <c r="BF4572" i="1"/>
  <c r="BH4572" i="1" s="1"/>
  <c r="BI4570" i="1"/>
  <c r="BF4568" i="1"/>
  <c r="BH4568" i="1" s="1"/>
  <c r="BI4566" i="1"/>
  <c r="BD4562" i="1"/>
  <c r="BG4562" i="1" s="1"/>
  <c r="BF4562" i="1"/>
  <c r="BH4562" i="1" s="1"/>
  <c r="BD4558" i="1"/>
  <c r="BG4558" i="1" s="1"/>
  <c r="BF4558" i="1"/>
  <c r="BH4558" i="1" s="1"/>
  <c r="BD4554" i="1"/>
  <c r="BG4554" i="1" s="1"/>
  <c r="BF4554" i="1"/>
  <c r="BH4554" i="1" s="1"/>
  <c r="BD4550" i="1"/>
  <c r="BG4550" i="1" s="1"/>
  <c r="BF4550" i="1"/>
  <c r="BD4546" i="1"/>
  <c r="BG4546" i="1" s="1"/>
  <c r="BF4546" i="1"/>
  <c r="BH4546" i="1" s="1"/>
  <c r="BD4542" i="1"/>
  <c r="BG4542" i="1" s="1"/>
  <c r="BF4542" i="1"/>
  <c r="BH4542" i="1" s="1"/>
  <c r="BD4538" i="1"/>
  <c r="BG4538" i="1" s="1"/>
  <c r="BF4538" i="1"/>
  <c r="BH4538" i="1" s="1"/>
  <c r="BD4534" i="1"/>
  <c r="BG4534" i="1" s="1"/>
  <c r="BF4534" i="1"/>
  <c r="BH4534" i="1" s="1"/>
  <c r="BD4530" i="1"/>
  <c r="BG4530" i="1" s="1"/>
  <c r="BF4530" i="1"/>
  <c r="BH4530" i="1" s="1"/>
  <c r="BD4526" i="1"/>
  <c r="BG4526" i="1" s="1"/>
  <c r="BF4526" i="1"/>
  <c r="BH4526" i="1" s="1"/>
  <c r="BD4522" i="1"/>
  <c r="BG4522" i="1" s="1"/>
  <c r="BF4522" i="1"/>
  <c r="BH4522" i="1" s="1"/>
  <c r="BD4518" i="1"/>
  <c r="BG4518" i="1" s="1"/>
  <c r="BF4518" i="1"/>
  <c r="BH4518" i="1" s="1"/>
  <c r="BF4515" i="1"/>
  <c r="BH4515" i="1" s="1"/>
  <c r="BD4514" i="1"/>
  <c r="BG4514" i="1" s="1"/>
  <c r="BF4514" i="1"/>
  <c r="BH4514" i="1" s="1"/>
  <c r="BH4511" i="1"/>
  <c r="BH4507" i="1"/>
  <c r="BF4502" i="1"/>
  <c r="BH4502" i="1" s="1"/>
  <c r="BF4685" i="1"/>
  <c r="BH4685" i="1" s="1"/>
  <c r="BF4681" i="1"/>
  <c r="BH4681" i="1" s="1"/>
  <c r="BF4677" i="1"/>
  <c r="BH4677" i="1" s="1"/>
  <c r="BF4673" i="1"/>
  <c r="BH4673" i="1" s="1"/>
  <c r="BF4669" i="1"/>
  <c r="BH4669" i="1" s="1"/>
  <c r="BF4665" i="1"/>
  <c r="BH4665" i="1" s="1"/>
  <c r="BF4661" i="1"/>
  <c r="BH4661" i="1" s="1"/>
  <c r="BF4657" i="1"/>
  <c r="BH4657" i="1" s="1"/>
  <c r="BF4653" i="1"/>
  <c r="BH4653" i="1" s="1"/>
  <c r="BF4649" i="1"/>
  <c r="BH4649" i="1" s="1"/>
  <c r="BF4645" i="1"/>
  <c r="BH4645" i="1" s="1"/>
  <c r="BF4641" i="1"/>
  <c r="BH4641" i="1" s="1"/>
  <c r="BF4637" i="1"/>
  <c r="BH4637" i="1" s="1"/>
  <c r="BF4633" i="1"/>
  <c r="BH4633" i="1" s="1"/>
  <c r="BF4629" i="1"/>
  <c r="BH4629" i="1" s="1"/>
  <c r="BF4625" i="1"/>
  <c r="BH4625" i="1" s="1"/>
  <c r="BF4621" i="1"/>
  <c r="BH4621" i="1" s="1"/>
  <c r="BF4617" i="1"/>
  <c r="BH4617" i="1" s="1"/>
  <c r="BF4609" i="1"/>
  <c r="BH4609" i="1" s="1"/>
  <c r="BF4605" i="1"/>
  <c r="BH4605" i="1" s="1"/>
  <c r="BI4603" i="1"/>
  <c r="BD4603" i="1"/>
  <c r="BG4603" i="1" s="1"/>
  <c r="BF4601" i="1"/>
  <c r="BH4601" i="1" s="1"/>
  <c r="BI4599" i="1"/>
  <c r="BD4599" i="1"/>
  <c r="BG4599" i="1" s="1"/>
  <c r="BF4597" i="1"/>
  <c r="BH4597" i="1" s="1"/>
  <c r="BI4595" i="1"/>
  <c r="BD4595" i="1"/>
  <c r="BG4595" i="1" s="1"/>
  <c r="BF4593" i="1"/>
  <c r="BH4593" i="1" s="1"/>
  <c r="BI4591" i="1"/>
  <c r="BD4591" i="1"/>
  <c r="BG4591" i="1" s="1"/>
  <c r="BF4589" i="1"/>
  <c r="BH4589" i="1" s="1"/>
  <c r="BI4587" i="1"/>
  <c r="BD4587" i="1"/>
  <c r="BG4587" i="1" s="1"/>
  <c r="BF4585" i="1"/>
  <c r="BH4585" i="1" s="1"/>
  <c r="BI4583" i="1"/>
  <c r="BD4583" i="1"/>
  <c r="BG4583" i="1" s="1"/>
  <c r="BF4581" i="1"/>
  <c r="BH4581" i="1" s="1"/>
  <c r="BI4579" i="1"/>
  <c r="BD4579" i="1"/>
  <c r="BG4579" i="1" s="1"/>
  <c r="BH4578" i="1"/>
  <c r="BF4577" i="1"/>
  <c r="BH4577" i="1" s="1"/>
  <c r="BI4575" i="1"/>
  <c r="BD4575" i="1"/>
  <c r="BG4575" i="1" s="1"/>
  <c r="BH4574" i="1"/>
  <c r="BF4573" i="1"/>
  <c r="BH4573" i="1" s="1"/>
  <c r="BI4571" i="1"/>
  <c r="BH4570" i="1"/>
  <c r="BF4569" i="1"/>
  <c r="BH4569" i="1" s="1"/>
  <c r="BI4567" i="1"/>
  <c r="BH4566" i="1"/>
  <c r="BF4565" i="1"/>
  <c r="BH4565" i="1" s="1"/>
  <c r="BH4563" i="1"/>
  <c r="BD4561" i="1"/>
  <c r="BG4561" i="1" s="1"/>
  <c r="BI4561" i="1"/>
  <c r="BH4559" i="1"/>
  <c r="BD4557" i="1"/>
  <c r="BG4557" i="1" s="1"/>
  <c r="BI4557" i="1"/>
  <c r="BH4555" i="1"/>
  <c r="BD4553" i="1"/>
  <c r="BG4553" i="1" s="1"/>
  <c r="BI4553" i="1"/>
  <c r="BH4551" i="1"/>
  <c r="BD4549" i="1"/>
  <c r="BG4549" i="1" s="1"/>
  <c r="BI4549" i="1"/>
  <c r="BH4547" i="1"/>
  <c r="BD4545" i="1"/>
  <c r="BG4545" i="1" s="1"/>
  <c r="BI4545" i="1"/>
  <c r="BH4543" i="1"/>
  <c r="BD4541" i="1"/>
  <c r="BG4541" i="1" s="1"/>
  <c r="BI4541" i="1"/>
  <c r="BH4539" i="1"/>
  <c r="BD4537" i="1"/>
  <c r="BG4537" i="1" s="1"/>
  <c r="BI4537" i="1"/>
  <c r="BH4535" i="1"/>
  <c r="BD4533" i="1"/>
  <c r="BG4533" i="1" s="1"/>
  <c r="BI4533" i="1"/>
  <c r="BH4531" i="1"/>
  <c r="BD4529" i="1"/>
  <c r="BG4529" i="1" s="1"/>
  <c r="BI4529" i="1"/>
  <c r="BH4527" i="1"/>
  <c r="BD4525" i="1"/>
  <c r="BG4525" i="1" s="1"/>
  <c r="BI4525" i="1"/>
  <c r="BH4523" i="1"/>
  <c r="BD4521" i="1"/>
  <c r="BG4521" i="1" s="1"/>
  <c r="BI4521" i="1"/>
  <c r="BH4519" i="1"/>
  <c r="BD4517" i="1"/>
  <c r="BG4517" i="1" s="1"/>
  <c r="BI4517" i="1"/>
  <c r="BD4513" i="1"/>
  <c r="BG4513" i="1" s="1"/>
  <c r="BI4513" i="1"/>
  <c r="BD4511" i="1"/>
  <c r="BG4511" i="1" s="1"/>
  <c r="BD4507" i="1"/>
  <c r="BG4507" i="1" s="1"/>
  <c r="BD4503" i="1"/>
  <c r="BG4503" i="1" s="1"/>
  <c r="BD4499" i="1"/>
  <c r="BG4499" i="1" s="1"/>
  <c r="BD4488" i="1"/>
  <c r="BG4488" i="1" s="1"/>
  <c r="BI4488" i="1"/>
  <c r="BD4487" i="1"/>
  <c r="BG4487" i="1" s="1"/>
  <c r="BI4487" i="1"/>
  <c r="BD4483" i="1"/>
  <c r="BG4483" i="1" s="1"/>
  <c r="BI4483" i="1"/>
  <c r="BF4483" i="1"/>
  <c r="BF4510" i="1"/>
  <c r="BH4510" i="1" s="1"/>
  <c r="BD4479" i="1"/>
  <c r="BG4479" i="1" s="1"/>
  <c r="BI4479" i="1"/>
  <c r="BF4493" i="1"/>
  <c r="BH4493" i="1" s="1"/>
  <c r="BF4497" i="1"/>
  <c r="BH4497" i="1" s="1"/>
  <c r="BF4479" i="1"/>
  <c r="BH4479" i="1" s="1"/>
  <c r="BD4481" i="1"/>
  <c r="BG4481" i="1" s="1"/>
  <c r="BD4485" i="1"/>
  <c r="BG4485" i="1" s="1"/>
  <c r="BF4606" i="1"/>
  <c r="BH4606" i="1" s="1"/>
  <c r="BD4600" i="1"/>
  <c r="BG4600" i="1" s="1"/>
  <c r="BD4596" i="1"/>
  <c r="BG4596" i="1" s="1"/>
  <c r="BF4594" i="1"/>
  <c r="BH4594" i="1" s="1"/>
  <c r="BD4592" i="1"/>
  <c r="BG4592" i="1" s="1"/>
  <c r="BD4588" i="1"/>
  <c r="BG4588" i="1" s="1"/>
  <c r="BF4586" i="1"/>
  <c r="BH4586" i="1" s="1"/>
  <c r="BD4584" i="1"/>
  <c r="BG4584" i="1" s="1"/>
  <c r="BF4582" i="1"/>
  <c r="BH4582" i="1" s="1"/>
  <c r="BD4564" i="1"/>
  <c r="BG4564" i="1" s="1"/>
  <c r="BF4564" i="1"/>
  <c r="BH4564" i="1" s="1"/>
  <c r="BF4561" i="1"/>
  <c r="BH4561" i="1" s="1"/>
  <c r="BD4560" i="1"/>
  <c r="BG4560" i="1" s="1"/>
  <c r="BF4560" i="1"/>
  <c r="BH4560" i="1" s="1"/>
  <c r="BF4557" i="1"/>
  <c r="BD4556" i="1"/>
  <c r="BG4556" i="1" s="1"/>
  <c r="BF4556" i="1"/>
  <c r="BH4556" i="1" s="1"/>
  <c r="BF4553" i="1"/>
  <c r="BH4553" i="1" s="1"/>
  <c r="BD4552" i="1"/>
  <c r="BG4552" i="1" s="1"/>
  <c r="BF4552" i="1"/>
  <c r="BH4552" i="1" s="1"/>
  <c r="BH4550" i="1"/>
  <c r="BF4549" i="1"/>
  <c r="BH4549" i="1" s="1"/>
  <c r="BD4548" i="1"/>
  <c r="BG4548" i="1" s="1"/>
  <c r="BF4548" i="1"/>
  <c r="BH4548" i="1" s="1"/>
  <c r="BF4545" i="1"/>
  <c r="BH4545" i="1" s="1"/>
  <c r="BD4544" i="1"/>
  <c r="BG4544" i="1" s="1"/>
  <c r="BF4544" i="1"/>
  <c r="BH4544" i="1" s="1"/>
  <c r="BF4541" i="1"/>
  <c r="BH4541" i="1" s="1"/>
  <c r="BD4540" i="1"/>
  <c r="BG4540" i="1" s="1"/>
  <c r="BF4540" i="1"/>
  <c r="BH4540" i="1" s="1"/>
  <c r="BF4537" i="1"/>
  <c r="BD4536" i="1"/>
  <c r="BG4536" i="1" s="1"/>
  <c r="BF4536" i="1"/>
  <c r="BH4536" i="1" s="1"/>
  <c r="BF4533" i="1"/>
  <c r="BH4533" i="1" s="1"/>
  <c r="BD4532" i="1"/>
  <c r="BG4532" i="1" s="1"/>
  <c r="BF4532" i="1"/>
  <c r="BH4532" i="1" s="1"/>
  <c r="BF4529" i="1"/>
  <c r="BH4529" i="1" s="1"/>
  <c r="BD4528" i="1"/>
  <c r="BG4528" i="1" s="1"/>
  <c r="BF4528" i="1"/>
  <c r="BH4528" i="1" s="1"/>
  <c r="BF4525" i="1"/>
  <c r="BH4525" i="1" s="1"/>
  <c r="BD4524" i="1"/>
  <c r="BG4524" i="1" s="1"/>
  <c r="BF4524" i="1"/>
  <c r="BH4524" i="1" s="1"/>
  <c r="BF4521" i="1"/>
  <c r="BD4520" i="1"/>
  <c r="BG4520" i="1" s="1"/>
  <c r="BF4520" i="1"/>
  <c r="BH4520" i="1" s="1"/>
  <c r="BF4517" i="1"/>
  <c r="BH4517" i="1" s="1"/>
  <c r="BD4516" i="1"/>
  <c r="BG4516" i="1" s="1"/>
  <c r="BF4516" i="1"/>
  <c r="BH4516" i="1" s="1"/>
  <c r="BD4512" i="1"/>
  <c r="BG4512" i="1" s="1"/>
  <c r="BF4512" i="1"/>
  <c r="BH4512" i="1" s="1"/>
  <c r="BD4509" i="1"/>
  <c r="BG4509" i="1" s="1"/>
  <c r="BI4509" i="1"/>
  <c r="BD4508" i="1"/>
  <c r="BG4508" i="1" s="1"/>
  <c r="BI4508" i="1"/>
  <c r="BF4508" i="1"/>
  <c r="BH4508" i="1" s="1"/>
  <c r="BD4505" i="1"/>
  <c r="BG4505" i="1" s="1"/>
  <c r="BI4505" i="1"/>
  <c r="BD4504" i="1"/>
  <c r="BG4504" i="1" s="1"/>
  <c r="BI4504" i="1"/>
  <c r="BF4504" i="1"/>
  <c r="BH4504" i="1" s="1"/>
  <c r="BD4501" i="1"/>
  <c r="BG4501" i="1" s="1"/>
  <c r="BI4501" i="1"/>
  <c r="BD4500" i="1"/>
  <c r="BG4500" i="1" s="1"/>
  <c r="BI4500" i="1"/>
  <c r="BF4500" i="1"/>
  <c r="BH4500" i="1" s="1"/>
  <c r="BD4492" i="1"/>
  <c r="BG4492" i="1" s="1"/>
  <c r="BI4492" i="1"/>
  <c r="BD4491" i="1"/>
  <c r="BG4491" i="1" s="1"/>
  <c r="BI4491" i="1"/>
  <c r="BF4488" i="1"/>
  <c r="BH4488" i="1" s="1"/>
  <c r="BF4487" i="1"/>
  <c r="BH4487" i="1" s="1"/>
  <c r="BD4484" i="1"/>
  <c r="BG4484" i="1" s="1"/>
  <c r="BI4484" i="1"/>
  <c r="BF4484" i="1"/>
  <c r="BH4484" i="1" s="1"/>
  <c r="BD4480" i="1"/>
  <c r="BG4480" i="1" s="1"/>
  <c r="BI4480" i="1"/>
  <c r="BF4480" i="1"/>
  <c r="BH4480" i="1" s="1"/>
  <c r="BD4563" i="1"/>
  <c r="BG4563" i="1" s="1"/>
  <c r="BI4563" i="1"/>
  <c r="BD4559" i="1"/>
  <c r="BG4559" i="1" s="1"/>
  <c r="BI4559" i="1"/>
  <c r="BH4557" i="1"/>
  <c r="BD4555" i="1"/>
  <c r="BG4555" i="1" s="1"/>
  <c r="BI4555" i="1"/>
  <c r="BD4551" i="1"/>
  <c r="BG4551" i="1" s="1"/>
  <c r="BI4551" i="1"/>
  <c r="BD4547" i="1"/>
  <c r="BG4547" i="1" s="1"/>
  <c r="BI4547" i="1"/>
  <c r="BD4543" i="1"/>
  <c r="BG4543" i="1" s="1"/>
  <c r="BI4543" i="1"/>
  <c r="BD4539" i="1"/>
  <c r="BG4539" i="1" s="1"/>
  <c r="BI4539" i="1"/>
  <c r="BH4537" i="1"/>
  <c r="BD4535" i="1"/>
  <c r="BG4535" i="1" s="1"/>
  <c r="BI4535" i="1"/>
  <c r="BD4531" i="1"/>
  <c r="BG4531" i="1" s="1"/>
  <c r="BI4531" i="1"/>
  <c r="BD4527" i="1"/>
  <c r="BG4527" i="1" s="1"/>
  <c r="BI4527" i="1"/>
  <c r="BD4523" i="1"/>
  <c r="BG4523" i="1" s="1"/>
  <c r="BI4523" i="1"/>
  <c r="BH4521" i="1"/>
  <c r="BD4519" i="1"/>
  <c r="BG4519" i="1" s="1"/>
  <c r="BI4519" i="1"/>
  <c r="BD4515" i="1"/>
  <c r="BG4515" i="1" s="1"/>
  <c r="BI4515" i="1"/>
  <c r="BH4513" i="1"/>
  <c r="BF4503" i="1"/>
  <c r="BH4503" i="1" s="1"/>
  <c r="BF4499" i="1"/>
  <c r="BH4499" i="1" s="1"/>
  <c r="BD4496" i="1"/>
  <c r="BG4496" i="1" s="1"/>
  <c r="BI4496" i="1"/>
  <c r="BD4495" i="1"/>
  <c r="BG4495" i="1" s="1"/>
  <c r="BI4495" i="1"/>
  <c r="BH4495" i="1"/>
  <c r="BH4491" i="1"/>
  <c r="BH4483" i="1"/>
  <c r="BF4494" i="1"/>
  <c r="BH4494" i="1" s="1"/>
  <c r="BH4456" i="1"/>
  <c r="BF4452" i="1"/>
  <c r="BH4452" i="1" s="1"/>
  <c r="BD4447" i="1"/>
  <c r="BG4447" i="1" s="1"/>
  <c r="BF4449" i="1"/>
  <c r="BH4449" i="1" s="1"/>
  <c r="BD4451" i="1"/>
  <c r="BG4451" i="1" s="1"/>
  <c r="BF4453" i="1"/>
  <c r="BH4453" i="1" s="1"/>
  <c r="BD4455" i="1"/>
  <c r="BG4455" i="1" s="1"/>
  <c r="BF4457" i="1"/>
  <c r="BH4457" i="1" s="1"/>
  <c r="BF4447" i="1"/>
  <c r="BH4447" i="1" s="1"/>
  <c r="BF4451" i="1"/>
  <c r="BH4451" i="1" s="1"/>
  <c r="BF4455" i="1"/>
  <c r="BH4455" i="1" s="1"/>
  <c r="BF4459" i="1"/>
  <c r="BH4459" i="1" s="1"/>
  <c r="BF4463" i="1"/>
  <c r="BH4463" i="1" s="1"/>
  <c r="BF4467" i="1"/>
  <c r="BH4467" i="1" s="1"/>
  <c r="BF4489" i="1"/>
  <c r="BH4489" i="1" s="1"/>
  <c r="BF4485" i="1"/>
  <c r="BH4485" i="1" s="1"/>
  <c r="BF4481" i="1"/>
  <c r="BH4481" i="1" s="1"/>
  <c r="BF4477" i="1"/>
  <c r="BH4477" i="1" s="1"/>
  <c r="BI4475" i="1"/>
  <c r="BD4475" i="1"/>
  <c r="BG4475" i="1" s="1"/>
  <c r="BF4473" i="1"/>
  <c r="BH4473" i="1" s="1"/>
  <c r="BI4471" i="1"/>
  <c r="BD4471" i="1"/>
  <c r="BG4471" i="1" s="1"/>
  <c r="BF4469" i="1"/>
  <c r="BH4469" i="1" s="1"/>
  <c r="BF4466" i="1"/>
  <c r="BH4466" i="1" s="1"/>
  <c r="BH4464" i="1"/>
  <c r="BH4460" i="1"/>
  <c r="BF4458" i="1"/>
  <c r="BH4458" i="1" s="1"/>
  <c r="BD4457" i="1"/>
  <c r="BG4457" i="1" s="1"/>
  <c r="BD4456" i="1"/>
  <c r="BG4456" i="1" s="1"/>
  <c r="BD4450" i="1"/>
  <c r="BG4450" i="1" s="1"/>
  <c r="BF4506" i="1"/>
  <c r="BH4506" i="1" s="1"/>
  <c r="BF4498" i="1"/>
  <c r="BH4498" i="1" s="1"/>
  <c r="BF4490" i="1"/>
  <c r="BH4490" i="1" s="1"/>
  <c r="BF4486" i="1"/>
  <c r="BH4486" i="1" s="1"/>
  <c r="BF4482" i="1"/>
  <c r="BH4482" i="1" s="1"/>
  <c r="BF4478" i="1"/>
  <c r="BH4478" i="1" s="1"/>
  <c r="BI4476" i="1"/>
  <c r="BF4474" i="1"/>
  <c r="BH4474" i="1" s="1"/>
  <c r="BI4472" i="1"/>
  <c r="BF4470" i="1"/>
  <c r="BH4470" i="1" s="1"/>
  <c r="BI4468" i="1"/>
  <c r="BD4465" i="1"/>
  <c r="BG4465" i="1" s="1"/>
  <c r="BI4465" i="1"/>
  <c r="BD4461" i="1"/>
  <c r="BG4461" i="1" s="1"/>
  <c r="BI4461" i="1"/>
  <c r="BF4454" i="1"/>
  <c r="BH4454" i="1" s="1"/>
  <c r="BD4453" i="1"/>
  <c r="BG4453" i="1" s="1"/>
  <c r="BH4448" i="1"/>
  <c r="BD4446" i="1"/>
  <c r="BG4446" i="1" s="1"/>
  <c r="BI4457" i="1"/>
  <c r="BI4453" i="1"/>
  <c r="BI4449" i="1"/>
  <c r="BD4412" i="1"/>
  <c r="BG4412" i="1" s="1"/>
  <c r="BI4412" i="1"/>
  <c r="BD4418" i="1"/>
  <c r="BG4418" i="1" s="1"/>
  <c r="BI4418" i="1"/>
  <c r="BF4412" i="1"/>
  <c r="BH4412" i="1" s="1"/>
  <c r="BD4410" i="1"/>
  <c r="BG4410" i="1" s="1"/>
  <c r="BI4410" i="1"/>
  <c r="BF4444" i="1"/>
  <c r="BH4444" i="1" s="1"/>
  <c r="BF4445" i="1"/>
  <c r="BH4445" i="1" s="1"/>
  <c r="BD4416" i="1"/>
  <c r="BG4416" i="1" s="1"/>
  <c r="BI4416" i="1"/>
  <c r="BD4423" i="1"/>
  <c r="BG4423" i="1" s="1"/>
  <c r="BD4421" i="1"/>
  <c r="BG4421" i="1" s="1"/>
  <c r="BF4416" i="1"/>
  <c r="BH4416" i="1" s="1"/>
  <c r="BD4414" i="1"/>
  <c r="BG4414" i="1" s="1"/>
  <c r="BI4414" i="1"/>
  <c r="BD4350" i="1"/>
  <c r="BG4350" i="1" s="1"/>
  <c r="BF4350" i="1"/>
  <c r="BH4350" i="1" s="1"/>
  <c r="BD4346" i="1"/>
  <c r="BG4346" i="1" s="1"/>
  <c r="BF4346" i="1"/>
  <c r="BH4346" i="1" s="1"/>
  <c r="BD4342" i="1"/>
  <c r="BG4342" i="1" s="1"/>
  <c r="BF4342" i="1"/>
  <c r="BH4342" i="1" s="1"/>
  <c r="BD4338" i="1"/>
  <c r="BG4338" i="1" s="1"/>
  <c r="BF4338" i="1"/>
  <c r="BH4338" i="1" s="1"/>
  <c r="BD4260" i="1"/>
  <c r="BG4260" i="1" s="1"/>
  <c r="BF4262" i="1"/>
  <c r="BH4262" i="1" s="1"/>
  <c r="BF4266" i="1"/>
  <c r="BH4266" i="1" s="1"/>
  <c r="BF4270" i="1"/>
  <c r="BH4270" i="1" s="1"/>
  <c r="BF4263" i="1"/>
  <c r="BF4267" i="1"/>
  <c r="BH4267" i="1" s="1"/>
  <c r="BF4271" i="1"/>
  <c r="BF4274" i="1"/>
  <c r="BF4276" i="1"/>
  <c r="BF4278" i="1"/>
  <c r="BH4278" i="1" s="1"/>
  <c r="BF4280" i="1"/>
  <c r="BF4282" i="1"/>
  <c r="BH4282" i="1" s="1"/>
  <c r="BF4284" i="1"/>
  <c r="BF4286" i="1"/>
  <c r="BH4286" i="1" s="1"/>
  <c r="BF4288" i="1"/>
  <c r="BF4290" i="1"/>
  <c r="BH4290" i="1" s="1"/>
  <c r="BF4292" i="1"/>
  <c r="BF4294" i="1"/>
  <c r="BH4294" i="1" s="1"/>
  <c r="BF4296" i="1"/>
  <c r="BF4260" i="1"/>
  <c r="BH4260" i="1" s="1"/>
  <c r="BF4269" i="1"/>
  <c r="BF4279" i="1"/>
  <c r="BH4279" i="1" s="1"/>
  <c r="BF4287" i="1"/>
  <c r="BF4295" i="1"/>
  <c r="BH4295" i="1" s="1"/>
  <c r="BF4303" i="1"/>
  <c r="BF4307" i="1"/>
  <c r="BH4307" i="1" s="1"/>
  <c r="BF4311" i="1"/>
  <c r="BH4311" i="1" s="1"/>
  <c r="BF4315" i="1"/>
  <c r="BF4319" i="1"/>
  <c r="BH4319" i="1" s="1"/>
  <c r="BF4323" i="1"/>
  <c r="BH4323" i="1" s="1"/>
  <c r="BF4327" i="1"/>
  <c r="BH4327" i="1" s="1"/>
  <c r="BF4331" i="1"/>
  <c r="BH4331" i="1" s="1"/>
  <c r="BF4273" i="1"/>
  <c r="BF4281" i="1"/>
  <c r="BH4281" i="1" s="1"/>
  <c r="BF4289" i="1"/>
  <c r="BH4289" i="1" s="1"/>
  <c r="BF4297" i="1"/>
  <c r="BH4297" i="1" s="1"/>
  <c r="BF4302" i="1"/>
  <c r="BH4302" i="1" s="1"/>
  <c r="BF4306" i="1"/>
  <c r="BH4306" i="1" s="1"/>
  <c r="BF4310" i="1"/>
  <c r="BH4310" i="1" s="1"/>
  <c r="BF4314" i="1"/>
  <c r="BH4314" i="1" s="1"/>
  <c r="BF4318" i="1"/>
  <c r="BH4318" i="1" s="1"/>
  <c r="BF4322" i="1"/>
  <c r="BH4322" i="1" s="1"/>
  <c r="BF4326" i="1"/>
  <c r="BH4326" i="1" s="1"/>
  <c r="BF4330" i="1"/>
  <c r="BH4330" i="1" s="1"/>
  <c r="BI4260" i="1"/>
  <c r="BF4261" i="1"/>
  <c r="BF4275" i="1"/>
  <c r="BH4275" i="1" s="1"/>
  <c r="BF4283" i="1"/>
  <c r="BH4283" i="1" s="1"/>
  <c r="BF4291" i="1"/>
  <c r="BF4300" i="1"/>
  <c r="BH4300" i="1" s="1"/>
  <c r="BD4303" i="1"/>
  <c r="BG4303" i="1" s="1"/>
  <c r="BF4305" i="1"/>
  <c r="BH4305" i="1" s="1"/>
  <c r="BD4307" i="1"/>
  <c r="BG4307" i="1" s="1"/>
  <c r="BF4309" i="1"/>
  <c r="BH4309" i="1" s="1"/>
  <c r="BD4311" i="1"/>
  <c r="BG4311" i="1" s="1"/>
  <c r="BF4313" i="1"/>
  <c r="BH4313" i="1" s="1"/>
  <c r="BD4315" i="1"/>
  <c r="BG4315" i="1" s="1"/>
  <c r="BF4317" i="1"/>
  <c r="BH4317" i="1" s="1"/>
  <c r="BF4298" i="1"/>
  <c r="BH4298" i="1" s="1"/>
  <c r="BD4318" i="1"/>
  <c r="BG4318" i="1" s="1"/>
  <c r="BD4322" i="1"/>
  <c r="BG4322" i="1" s="1"/>
  <c r="BD4326" i="1"/>
  <c r="BG4326" i="1" s="1"/>
  <c r="BD4330" i="1"/>
  <c r="BG4330" i="1" s="1"/>
  <c r="BF4265" i="1"/>
  <c r="BH4265" i="1" s="1"/>
  <c r="BF4277" i="1"/>
  <c r="BF4301" i="1"/>
  <c r="BD4306" i="1"/>
  <c r="BG4306" i="1" s="1"/>
  <c r="BF4316" i="1"/>
  <c r="BH4316" i="1" s="1"/>
  <c r="BF4285" i="1"/>
  <c r="BD4310" i="1"/>
  <c r="BG4310" i="1" s="1"/>
  <c r="BD4319" i="1"/>
  <c r="BG4319" i="1" s="1"/>
  <c r="BD4419" i="1"/>
  <c r="BG4419" i="1" s="1"/>
  <c r="BH4418" i="1"/>
  <c r="BD4417" i="1"/>
  <c r="BG4417" i="1" s="1"/>
  <c r="BD4415" i="1"/>
  <c r="BG4415" i="1" s="1"/>
  <c r="BH4414" i="1"/>
  <c r="BD4413" i="1"/>
  <c r="BG4413" i="1" s="1"/>
  <c r="BD4411" i="1"/>
  <c r="BG4411" i="1" s="1"/>
  <c r="BH4410" i="1"/>
  <c r="BD4409" i="1"/>
  <c r="BG4409" i="1" s="1"/>
  <c r="BH4408" i="1"/>
  <c r="BD4407" i="1"/>
  <c r="BG4407" i="1" s="1"/>
  <c r="BH4406" i="1"/>
  <c r="BD4405" i="1"/>
  <c r="BG4405" i="1" s="1"/>
  <c r="BH4404" i="1"/>
  <c r="BD4403" i="1"/>
  <c r="BG4403" i="1" s="1"/>
  <c r="BH4402" i="1"/>
  <c r="BD4401" i="1"/>
  <c r="BG4401" i="1" s="1"/>
  <c r="BH4400" i="1"/>
  <c r="BD4399" i="1"/>
  <c r="BG4399" i="1" s="1"/>
  <c r="BH4398" i="1"/>
  <c r="BD4397" i="1"/>
  <c r="BG4397" i="1" s="1"/>
  <c r="BH4396" i="1"/>
  <c r="BD4395" i="1"/>
  <c r="BG4395" i="1" s="1"/>
  <c r="BH4394" i="1"/>
  <c r="BD4393" i="1"/>
  <c r="BG4393" i="1" s="1"/>
  <c r="BH4392" i="1"/>
  <c r="BD4391" i="1"/>
  <c r="BG4391" i="1" s="1"/>
  <c r="BH4390" i="1"/>
  <c r="BD4389" i="1"/>
  <c r="BG4389" i="1" s="1"/>
  <c r="BH4388" i="1"/>
  <c r="BD4387" i="1"/>
  <c r="BG4387" i="1" s="1"/>
  <c r="BH4386" i="1"/>
  <c r="BD4385" i="1"/>
  <c r="BG4385" i="1" s="1"/>
  <c r="BH4384" i="1"/>
  <c r="BD4383" i="1"/>
  <c r="BG4383" i="1" s="1"/>
  <c r="BH4382" i="1"/>
  <c r="BD4381" i="1"/>
  <c r="BG4381" i="1" s="1"/>
  <c r="BH4380" i="1"/>
  <c r="BD4379" i="1"/>
  <c r="BG4379" i="1" s="1"/>
  <c r="BH4378" i="1"/>
  <c r="BD4377" i="1"/>
  <c r="BG4377" i="1" s="1"/>
  <c r="BH4376" i="1"/>
  <c r="BD4375" i="1"/>
  <c r="BG4375" i="1" s="1"/>
  <c r="BH4374" i="1"/>
  <c r="BD4373" i="1"/>
  <c r="BG4373" i="1" s="1"/>
  <c r="BH4372" i="1"/>
  <c r="BD4371" i="1"/>
  <c r="BG4371" i="1" s="1"/>
  <c r="BH4370" i="1"/>
  <c r="BD4369" i="1"/>
  <c r="BG4369" i="1" s="1"/>
  <c r="BH4368" i="1"/>
  <c r="BD4367" i="1"/>
  <c r="BG4367" i="1" s="1"/>
  <c r="BH4366" i="1"/>
  <c r="BD4365" i="1"/>
  <c r="BG4365" i="1" s="1"/>
  <c r="BH4364" i="1"/>
  <c r="BD4363" i="1"/>
  <c r="BG4363" i="1" s="1"/>
  <c r="BH4362" i="1"/>
  <c r="BD4361" i="1"/>
  <c r="BG4361" i="1" s="1"/>
  <c r="BH4360" i="1"/>
  <c r="BD4359" i="1"/>
  <c r="BG4359" i="1" s="1"/>
  <c r="BH4358" i="1"/>
  <c r="BD4357" i="1"/>
  <c r="BG4357" i="1" s="1"/>
  <c r="BH4356" i="1"/>
  <c r="BD4355" i="1"/>
  <c r="BG4355" i="1" s="1"/>
  <c r="BH4354" i="1"/>
  <c r="BD4353" i="1"/>
  <c r="BG4353" i="1" s="1"/>
  <c r="BH4351" i="1"/>
  <c r="BD4349" i="1"/>
  <c r="BG4349" i="1" s="1"/>
  <c r="BI4349" i="1"/>
  <c r="BH4347" i="1"/>
  <c r="BD4345" i="1"/>
  <c r="BG4345" i="1" s="1"/>
  <c r="BI4345" i="1"/>
  <c r="BH4343" i="1"/>
  <c r="BD4341" i="1"/>
  <c r="BG4341" i="1" s="1"/>
  <c r="BI4341" i="1"/>
  <c r="BH4339" i="1"/>
  <c r="BD4337" i="1"/>
  <c r="BG4337" i="1" s="1"/>
  <c r="BI4337" i="1"/>
  <c r="BF4335" i="1"/>
  <c r="BH4335" i="1" s="1"/>
  <c r="BD4334" i="1"/>
  <c r="BG4334" i="1" s="1"/>
  <c r="BF4334" i="1"/>
  <c r="BH4334" i="1" s="1"/>
  <c r="BD4331" i="1"/>
  <c r="BG4331" i="1" s="1"/>
  <c r="BD4304" i="1"/>
  <c r="BG4304" i="1" s="1"/>
  <c r="BI4304" i="1"/>
  <c r="BF4304" i="1"/>
  <c r="BH4304" i="1" s="1"/>
  <c r="BF4443" i="1"/>
  <c r="BH4443" i="1" s="1"/>
  <c r="BF4442" i="1"/>
  <c r="BH4442" i="1" s="1"/>
  <c r="BF4441" i="1"/>
  <c r="BH4441" i="1" s="1"/>
  <c r="BF4440" i="1"/>
  <c r="BH4440" i="1" s="1"/>
  <c r="BF4439" i="1"/>
  <c r="BH4439" i="1" s="1"/>
  <c r="BF4438" i="1"/>
  <c r="BH4438" i="1" s="1"/>
  <c r="BF4437" i="1"/>
  <c r="BH4437" i="1" s="1"/>
  <c r="BF4436" i="1"/>
  <c r="BH4436" i="1" s="1"/>
  <c r="BF4435" i="1"/>
  <c r="BH4435" i="1" s="1"/>
  <c r="BF4434" i="1"/>
  <c r="BH4434" i="1" s="1"/>
  <c r="BF4433" i="1"/>
  <c r="BH4433" i="1" s="1"/>
  <c r="BF4432" i="1"/>
  <c r="BH4432" i="1" s="1"/>
  <c r="BF4431" i="1"/>
  <c r="BH4431" i="1" s="1"/>
  <c r="BF4430" i="1"/>
  <c r="BH4430" i="1" s="1"/>
  <c r="BF4429" i="1"/>
  <c r="BH4429" i="1" s="1"/>
  <c r="BF4428" i="1"/>
  <c r="BH4428" i="1" s="1"/>
  <c r="BF4427" i="1"/>
  <c r="BH4427" i="1" s="1"/>
  <c r="BF4426" i="1"/>
  <c r="BH4426" i="1" s="1"/>
  <c r="BF4425" i="1"/>
  <c r="BH4425" i="1" s="1"/>
  <c r="BF4424" i="1"/>
  <c r="BH4424" i="1" s="1"/>
  <c r="BF4423" i="1"/>
  <c r="BH4423" i="1" s="1"/>
  <c r="BF4422" i="1"/>
  <c r="BH4422" i="1" s="1"/>
  <c r="BF4421" i="1"/>
  <c r="BH4421" i="1" s="1"/>
  <c r="BF4420" i="1"/>
  <c r="BH4420" i="1" s="1"/>
  <c r="BF4419" i="1"/>
  <c r="BH4419" i="1" s="1"/>
  <c r="BF4417" i="1"/>
  <c r="BH4417" i="1" s="1"/>
  <c r="BF4415" i="1"/>
  <c r="BH4415" i="1" s="1"/>
  <c r="BF4413" i="1"/>
  <c r="BH4413" i="1" s="1"/>
  <c r="BF4411" i="1"/>
  <c r="BH4411" i="1" s="1"/>
  <c r="BF4409" i="1"/>
  <c r="BH4409" i="1" s="1"/>
  <c r="BI4408" i="1"/>
  <c r="BF4407" i="1"/>
  <c r="BH4407" i="1" s="1"/>
  <c r="BI4406" i="1"/>
  <c r="BF4405" i="1"/>
  <c r="BH4405" i="1" s="1"/>
  <c r="BI4404" i="1"/>
  <c r="BF4403" i="1"/>
  <c r="BH4403" i="1" s="1"/>
  <c r="BI4402" i="1"/>
  <c r="BF4401" i="1"/>
  <c r="BF4399" i="1"/>
  <c r="BH4399" i="1" s="1"/>
  <c r="BI4398" i="1"/>
  <c r="BF4397" i="1"/>
  <c r="BH4397" i="1" s="1"/>
  <c r="BI4396" i="1"/>
  <c r="BF4395" i="1"/>
  <c r="BH4395" i="1" s="1"/>
  <c r="BI4394" i="1"/>
  <c r="BF4393" i="1"/>
  <c r="BH4393" i="1" s="1"/>
  <c r="BI4392" i="1"/>
  <c r="BF4391" i="1"/>
  <c r="BH4391" i="1" s="1"/>
  <c r="BI4390" i="1"/>
  <c r="BF4389" i="1"/>
  <c r="BH4389" i="1" s="1"/>
  <c r="BI4388" i="1"/>
  <c r="BF4387" i="1"/>
  <c r="BH4387" i="1" s="1"/>
  <c r="BI4386" i="1"/>
  <c r="BF4385" i="1"/>
  <c r="BH4385" i="1" s="1"/>
  <c r="BI4384" i="1"/>
  <c r="BF4383" i="1"/>
  <c r="BH4383" i="1" s="1"/>
  <c r="BI4382" i="1"/>
  <c r="BF4381" i="1"/>
  <c r="BH4381" i="1" s="1"/>
  <c r="BF4379" i="1"/>
  <c r="BF4377" i="1"/>
  <c r="BH4377" i="1" s="1"/>
  <c r="BF4375" i="1"/>
  <c r="BH4375" i="1" s="1"/>
  <c r="BF4373" i="1"/>
  <c r="BH4373" i="1" s="1"/>
  <c r="BF4371" i="1"/>
  <c r="BH4371" i="1" s="1"/>
  <c r="BF4369" i="1"/>
  <c r="BH4369" i="1" s="1"/>
  <c r="BF4367" i="1"/>
  <c r="BH4367" i="1" s="1"/>
  <c r="BF4365" i="1"/>
  <c r="BH4365" i="1" s="1"/>
  <c r="BF4363" i="1"/>
  <c r="BH4363" i="1" s="1"/>
  <c r="BF4361" i="1"/>
  <c r="BH4361" i="1" s="1"/>
  <c r="BF4359" i="1"/>
  <c r="BF4357" i="1"/>
  <c r="BH4357" i="1" s="1"/>
  <c r="BF4355" i="1"/>
  <c r="BH4355" i="1" s="1"/>
  <c r="BF4353" i="1"/>
  <c r="BH4353" i="1" s="1"/>
  <c r="BD4352" i="1"/>
  <c r="BG4352" i="1" s="1"/>
  <c r="BF4352" i="1"/>
  <c r="BH4352" i="1" s="1"/>
  <c r="BF4349" i="1"/>
  <c r="BH4349" i="1" s="1"/>
  <c r="BD4348" i="1"/>
  <c r="BG4348" i="1" s="1"/>
  <c r="BF4348" i="1"/>
  <c r="BH4348" i="1" s="1"/>
  <c r="BF4345" i="1"/>
  <c r="BH4345" i="1" s="1"/>
  <c r="BD4344" i="1"/>
  <c r="BG4344" i="1" s="1"/>
  <c r="BF4344" i="1"/>
  <c r="BH4344" i="1" s="1"/>
  <c r="BF4341" i="1"/>
  <c r="BH4341" i="1" s="1"/>
  <c r="BD4340" i="1"/>
  <c r="BG4340" i="1" s="1"/>
  <c r="BF4340" i="1"/>
  <c r="BH4340" i="1" s="1"/>
  <c r="BF4337" i="1"/>
  <c r="BH4337" i="1" s="1"/>
  <c r="BD4336" i="1"/>
  <c r="BG4336" i="1" s="1"/>
  <c r="BF4336" i="1"/>
  <c r="BH4336" i="1" s="1"/>
  <c r="BD4305" i="1"/>
  <c r="BG4305" i="1" s="1"/>
  <c r="BH4401" i="1"/>
  <c r="BD4400" i="1"/>
  <c r="BG4400" i="1" s="1"/>
  <c r="BD4380" i="1"/>
  <c r="BG4380" i="1" s="1"/>
  <c r="BH4379" i="1"/>
  <c r="BD4378" i="1"/>
  <c r="BG4378" i="1" s="1"/>
  <c r="BD4376" i="1"/>
  <c r="BG4376" i="1" s="1"/>
  <c r="BD4374" i="1"/>
  <c r="BG4374" i="1" s="1"/>
  <c r="BD4372" i="1"/>
  <c r="BG4372" i="1" s="1"/>
  <c r="BD4370" i="1"/>
  <c r="BG4370" i="1" s="1"/>
  <c r="BD4368" i="1"/>
  <c r="BG4368" i="1" s="1"/>
  <c r="BD4366" i="1"/>
  <c r="BG4366" i="1" s="1"/>
  <c r="BD4364" i="1"/>
  <c r="BG4364" i="1" s="1"/>
  <c r="BD4362" i="1"/>
  <c r="BG4362" i="1" s="1"/>
  <c r="BD4360" i="1"/>
  <c r="BG4360" i="1" s="1"/>
  <c r="BH4359" i="1"/>
  <c r="BD4358" i="1"/>
  <c r="BG4358" i="1" s="1"/>
  <c r="BD4356" i="1"/>
  <c r="BG4356" i="1" s="1"/>
  <c r="BD4354" i="1"/>
  <c r="BG4354" i="1" s="1"/>
  <c r="BD4351" i="1"/>
  <c r="BG4351" i="1" s="1"/>
  <c r="BI4351" i="1"/>
  <c r="BD4347" i="1"/>
  <c r="BG4347" i="1" s="1"/>
  <c r="BI4347" i="1"/>
  <c r="BD4343" i="1"/>
  <c r="BG4343" i="1" s="1"/>
  <c r="BI4343" i="1"/>
  <c r="BD4339" i="1"/>
  <c r="BG4339" i="1" s="1"/>
  <c r="BI4339" i="1"/>
  <c r="BF4333" i="1"/>
  <c r="BH4333" i="1" s="1"/>
  <c r="BD4332" i="1"/>
  <c r="BG4332" i="1" s="1"/>
  <c r="BD4323" i="1"/>
  <c r="BG4323" i="1" s="1"/>
  <c r="BD4314" i="1"/>
  <c r="BG4314" i="1" s="1"/>
  <c r="BF4293" i="1"/>
  <c r="BH4293" i="1" s="1"/>
  <c r="BD4317" i="1"/>
  <c r="BG4317" i="1" s="1"/>
  <c r="BD4316" i="1"/>
  <c r="BG4316" i="1" s="1"/>
  <c r="BI4316" i="1"/>
  <c r="BH4308" i="1"/>
  <c r="BH4332" i="1"/>
  <c r="BD4329" i="1"/>
  <c r="BG4329" i="1" s="1"/>
  <c r="BI4329" i="1"/>
  <c r="BD4328" i="1"/>
  <c r="BG4328" i="1" s="1"/>
  <c r="BI4328" i="1"/>
  <c r="BD4325" i="1"/>
  <c r="BG4325" i="1" s="1"/>
  <c r="BI4325" i="1"/>
  <c r="BD4324" i="1"/>
  <c r="BG4324" i="1" s="1"/>
  <c r="BI4324" i="1"/>
  <c r="BD4321" i="1"/>
  <c r="BG4321" i="1" s="1"/>
  <c r="BI4321" i="1"/>
  <c r="BD4320" i="1"/>
  <c r="BG4320" i="1" s="1"/>
  <c r="BI4320" i="1"/>
  <c r="BD4313" i="1"/>
  <c r="BG4313" i="1" s="1"/>
  <c r="BD4312" i="1"/>
  <c r="BG4312" i="1" s="1"/>
  <c r="BI4312" i="1"/>
  <c r="BH4303" i="1"/>
  <c r="BD4335" i="1"/>
  <c r="BG4335" i="1" s="1"/>
  <c r="BD4333" i="1"/>
  <c r="BG4333" i="1" s="1"/>
  <c r="BF4329" i="1"/>
  <c r="BH4329" i="1" s="1"/>
  <c r="BF4328" i="1"/>
  <c r="BH4328" i="1" s="1"/>
  <c r="BF4325" i="1"/>
  <c r="BH4325" i="1" s="1"/>
  <c r="BF4324" i="1"/>
  <c r="BH4324" i="1" s="1"/>
  <c r="BF4321" i="1"/>
  <c r="BH4321" i="1" s="1"/>
  <c r="BF4320" i="1"/>
  <c r="BH4320" i="1" s="1"/>
  <c r="BH4315" i="1"/>
  <c r="BF4312" i="1"/>
  <c r="BH4312" i="1" s="1"/>
  <c r="BD4309" i="1"/>
  <c r="BG4309" i="1" s="1"/>
  <c r="BD4308" i="1"/>
  <c r="BG4308" i="1" s="1"/>
  <c r="BI4308" i="1"/>
  <c r="BD4272" i="1"/>
  <c r="BG4272" i="1" s="1"/>
  <c r="BF4272" i="1"/>
  <c r="BH4272" i="1" s="1"/>
  <c r="BD4299" i="1"/>
  <c r="BG4299" i="1" s="1"/>
  <c r="BI4272" i="1"/>
  <c r="BD4268" i="1"/>
  <c r="BG4268" i="1" s="1"/>
  <c r="BF4268" i="1"/>
  <c r="BH4268" i="1" s="1"/>
  <c r="BI4317" i="1"/>
  <c r="BI4313" i="1"/>
  <c r="BI4309" i="1"/>
  <c r="BI4305" i="1"/>
  <c r="BD4301" i="1"/>
  <c r="BG4301" i="1" s="1"/>
  <c r="BF4299" i="1"/>
  <c r="BH4299" i="1" s="1"/>
  <c r="BD4264" i="1"/>
  <c r="BG4264" i="1" s="1"/>
  <c r="BF4264" i="1"/>
  <c r="BH4264" i="1" s="1"/>
  <c r="BD4302" i="1"/>
  <c r="BG4302" i="1" s="1"/>
  <c r="BH4301" i="1"/>
  <c r="BD4300" i="1"/>
  <c r="BG4300" i="1" s="1"/>
  <c r="BD4298" i="1"/>
  <c r="BG4298" i="1" s="1"/>
  <c r="BD4296" i="1"/>
  <c r="BG4296" i="1" s="1"/>
  <c r="BD4294" i="1"/>
  <c r="BG4294" i="1" s="1"/>
  <c r="BD4292" i="1"/>
  <c r="BG4292" i="1" s="1"/>
  <c r="BH4291" i="1"/>
  <c r="BD4290" i="1"/>
  <c r="BG4290" i="1" s="1"/>
  <c r="BD4288" i="1"/>
  <c r="BG4288" i="1" s="1"/>
  <c r="BH4287" i="1"/>
  <c r="BD4286" i="1"/>
  <c r="BG4286" i="1" s="1"/>
  <c r="BH4285" i="1"/>
  <c r="BD4284" i="1"/>
  <c r="BG4284" i="1" s="1"/>
  <c r="BD4282" i="1"/>
  <c r="BG4282" i="1" s="1"/>
  <c r="BD4280" i="1"/>
  <c r="BG4280" i="1" s="1"/>
  <c r="BD4278" i="1"/>
  <c r="BG4278" i="1" s="1"/>
  <c r="BH4277" i="1"/>
  <c r="BD4276" i="1"/>
  <c r="BG4276" i="1" s="1"/>
  <c r="BD4274" i="1"/>
  <c r="BG4274" i="1" s="1"/>
  <c r="BH4273" i="1"/>
  <c r="BD4271" i="1"/>
  <c r="BG4271" i="1" s="1"/>
  <c r="BH4269" i="1"/>
  <c r="BD4267" i="1"/>
  <c r="BG4267" i="1" s="1"/>
  <c r="BD4263" i="1"/>
  <c r="BG4263" i="1" s="1"/>
  <c r="BH4261" i="1"/>
  <c r="BD4270" i="1"/>
  <c r="BG4270" i="1" s="1"/>
  <c r="BD4266" i="1"/>
  <c r="BG4266" i="1" s="1"/>
  <c r="BD4262" i="1"/>
  <c r="BG4262" i="1" s="1"/>
  <c r="BD4297" i="1"/>
  <c r="BG4297" i="1" s="1"/>
  <c r="BH4296" i="1"/>
  <c r="BD4295" i="1"/>
  <c r="BG4295" i="1" s="1"/>
  <c r="BD4293" i="1"/>
  <c r="BG4293" i="1" s="1"/>
  <c r="BH4292" i="1"/>
  <c r="BD4291" i="1"/>
  <c r="BG4291" i="1" s="1"/>
  <c r="BD4289" i="1"/>
  <c r="BG4289" i="1" s="1"/>
  <c r="BH4288" i="1"/>
  <c r="BD4287" i="1"/>
  <c r="BG4287" i="1" s="1"/>
  <c r="BD4285" i="1"/>
  <c r="BG4285" i="1" s="1"/>
  <c r="BH4284" i="1"/>
  <c r="BD4283" i="1"/>
  <c r="BG4283" i="1" s="1"/>
  <c r="BD4281" i="1"/>
  <c r="BG4281" i="1" s="1"/>
  <c r="BH4280" i="1"/>
  <c r="BD4279" i="1"/>
  <c r="BG4279" i="1" s="1"/>
  <c r="BD4277" i="1"/>
  <c r="BG4277" i="1" s="1"/>
  <c r="BH4276" i="1"/>
  <c r="BD4275" i="1"/>
  <c r="BG4275" i="1" s="1"/>
  <c r="BH4274" i="1"/>
  <c r="BD4273" i="1"/>
  <c r="BG4273" i="1" s="1"/>
  <c r="BH4271" i="1"/>
  <c r="BD4269" i="1"/>
  <c r="BG4269" i="1" s="1"/>
  <c r="BD4265" i="1"/>
  <c r="BG4265" i="1" s="1"/>
  <c r="BH4263" i="1"/>
  <c r="BD4261" i="1"/>
  <c r="BG4261" i="1" s="1"/>
  <c r="X4" i="2"/>
  <c r="AK4" i="2"/>
  <c r="AG4" i="2"/>
  <c r="AC4" i="2"/>
  <c r="Y4" i="2"/>
  <c r="AK35" i="2"/>
  <c r="AG35" i="2"/>
  <c r="AC35" i="2"/>
  <c r="Y35" i="2"/>
  <c r="AL34" i="2"/>
  <c r="AH34" i="2"/>
  <c r="AD34" i="2"/>
  <c r="Z34" i="2"/>
  <c r="AM33" i="2"/>
  <c r="AI33" i="2"/>
  <c r="AE33" i="2"/>
  <c r="AA33" i="2"/>
  <c r="AN32" i="2"/>
  <c r="AJ32" i="2"/>
  <c r="AF32" i="2"/>
  <c r="AB32" i="2"/>
  <c r="X32" i="2"/>
  <c r="AK31" i="2"/>
  <c r="AG31" i="2"/>
  <c r="AC31" i="2"/>
  <c r="Y31" i="2"/>
  <c r="AL30" i="2"/>
  <c r="AH30" i="2"/>
  <c r="AD30" i="2"/>
  <c r="Z30" i="2"/>
  <c r="AM29" i="2"/>
  <c r="AI29" i="2"/>
  <c r="AE29" i="2"/>
  <c r="AA29" i="2"/>
  <c r="AN28" i="2"/>
  <c r="AJ28" i="2"/>
  <c r="AF28" i="2"/>
  <c r="AB28" i="2"/>
  <c r="X28" i="2"/>
  <c r="AK27" i="2"/>
  <c r="AG27" i="2"/>
  <c r="AC27" i="2"/>
  <c r="Y27" i="2"/>
  <c r="AL26" i="2"/>
  <c r="AH26" i="2"/>
  <c r="AD26" i="2"/>
  <c r="Z26" i="2"/>
  <c r="AM25" i="2"/>
  <c r="AI25" i="2"/>
  <c r="AE25" i="2"/>
  <c r="AA25" i="2"/>
  <c r="AN24" i="2"/>
  <c r="AJ24" i="2"/>
  <c r="AF24" i="2"/>
  <c r="AB24" i="2"/>
  <c r="X24" i="2"/>
  <c r="AK23" i="2"/>
  <c r="AG23" i="2"/>
  <c r="AC23" i="2"/>
  <c r="Y23" i="2"/>
  <c r="AL22" i="2"/>
  <c r="AH22" i="2"/>
  <c r="AD22" i="2"/>
  <c r="Z22" i="2"/>
  <c r="AM21" i="2"/>
  <c r="AI21" i="2"/>
  <c r="AE21" i="2"/>
  <c r="AA21" i="2"/>
  <c r="AN20" i="2"/>
  <c r="AJ20" i="2"/>
  <c r="AF20" i="2"/>
  <c r="AB20" i="2"/>
  <c r="X20" i="2"/>
  <c r="AK19" i="2"/>
  <c r="AG19" i="2"/>
  <c r="AC19" i="2"/>
  <c r="Y19" i="2"/>
  <c r="AL18" i="2"/>
  <c r="AH18" i="2"/>
  <c r="AD18" i="2"/>
  <c r="Z18" i="2"/>
  <c r="AM17" i="2"/>
  <c r="AI17" i="2"/>
  <c r="AE17" i="2"/>
  <c r="AA17" i="2"/>
  <c r="AN16" i="2"/>
  <c r="AJ16" i="2"/>
  <c r="AF16" i="2"/>
  <c r="AB16" i="2"/>
  <c r="X16" i="2"/>
  <c r="AK15" i="2"/>
  <c r="AG15" i="2"/>
  <c r="AC15" i="2"/>
  <c r="Y15" i="2"/>
  <c r="AL14" i="2"/>
  <c r="AH14" i="2"/>
  <c r="AD14" i="2"/>
  <c r="Z14" i="2"/>
  <c r="AM13" i="2"/>
  <c r="AI13" i="2"/>
  <c r="AE13" i="2"/>
  <c r="AA13" i="2"/>
  <c r="AN12" i="2"/>
  <c r="AJ12" i="2"/>
  <c r="AF12" i="2"/>
  <c r="AB12" i="2"/>
  <c r="X12" i="2"/>
  <c r="AK11" i="2"/>
  <c r="AG11" i="2"/>
  <c r="AC11" i="2"/>
  <c r="Y11" i="2"/>
  <c r="AL10" i="2"/>
  <c r="AH10" i="2"/>
  <c r="AD10" i="2"/>
  <c r="Z10" i="2"/>
  <c r="AM9" i="2"/>
  <c r="AI9" i="2"/>
  <c r="AE9" i="2"/>
  <c r="AA9" i="2"/>
  <c r="AN8" i="2"/>
  <c r="AJ8" i="2"/>
  <c r="AF8" i="2"/>
  <c r="AB8" i="2"/>
  <c r="X8" i="2"/>
  <c r="AK7" i="2"/>
  <c r="AG7" i="2"/>
  <c r="AC7" i="2"/>
  <c r="Y7" i="2"/>
  <c r="AL6" i="2"/>
  <c r="AH6" i="2"/>
  <c r="AD6" i="2"/>
  <c r="Z6" i="2"/>
  <c r="AM5" i="2"/>
  <c r="AI5" i="2"/>
  <c r="AE5" i="2"/>
  <c r="AA5" i="2"/>
  <c r="AR4" i="2"/>
  <c r="BE4" i="2"/>
  <c r="BA4" i="2"/>
  <c r="AW4" i="2"/>
  <c r="AS4" i="2"/>
  <c r="BE35" i="2"/>
  <c r="BA35" i="2"/>
  <c r="AW35" i="2"/>
  <c r="AS35" i="2"/>
  <c r="BF34" i="2"/>
  <c r="BB34" i="2"/>
  <c r="AX34" i="2"/>
  <c r="AT34" i="2"/>
  <c r="BG33" i="2"/>
  <c r="BC33" i="2"/>
  <c r="AY33" i="2"/>
  <c r="AU33" i="2"/>
  <c r="BH32" i="2"/>
  <c r="BD32" i="2"/>
  <c r="AZ32" i="2"/>
  <c r="AV32" i="2"/>
  <c r="AR32" i="2"/>
  <c r="BE31" i="2"/>
  <c r="BA31" i="2"/>
  <c r="AW31" i="2"/>
  <c r="AS31" i="2"/>
  <c r="BF30" i="2"/>
  <c r="BB30" i="2"/>
  <c r="AX30" i="2"/>
  <c r="AT30" i="2"/>
  <c r="BG29" i="2"/>
  <c r="BC29" i="2"/>
  <c r="AY29" i="2"/>
  <c r="AU29" i="2"/>
  <c r="BH28" i="2"/>
  <c r="BD28" i="2"/>
  <c r="AZ28" i="2"/>
  <c r="AV28" i="2"/>
  <c r="AR28" i="2"/>
  <c r="BE27" i="2"/>
  <c r="BA27" i="2"/>
  <c r="AW27" i="2"/>
  <c r="AS27" i="2"/>
  <c r="BF26" i="2"/>
  <c r="BB26" i="2"/>
  <c r="AX26" i="2"/>
  <c r="AT26" i="2"/>
  <c r="BG25" i="2"/>
  <c r="BC25" i="2"/>
  <c r="AY25" i="2"/>
  <c r="AU25" i="2"/>
  <c r="BH24" i="2"/>
  <c r="BD24" i="2"/>
  <c r="AZ24" i="2"/>
  <c r="AV24" i="2"/>
  <c r="AR24" i="2"/>
  <c r="BE23" i="2"/>
  <c r="BA23" i="2"/>
  <c r="AW23" i="2"/>
  <c r="AS23" i="2"/>
  <c r="BF22" i="2"/>
  <c r="BB22" i="2"/>
  <c r="AX22" i="2"/>
  <c r="AT22" i="2"/>
  <c r="BG21" i="2"/>
  <c r="BC21" i="2"/>
  <c r="AY21" i="2"/>
  <c r="AU21" i="2"/>
  <c r="BH20" i="2"/>
  <c r="BD20" i="2"/>
  <c r="AZ20" i="2"/>
  <c r="AV20" i="2"/>
  <c r="AR20" i="2"/>
  <c r="BE19" i="2"/>
  <c r="BA19" i="2"/>
  <c r="AW19" i="2"/>
  <c r="AS19" i="2"/>
  <c r="BF18" i="2"/>
  <c r="BB18" i="2"/>
  <c r="AX18" i="2"/>
  <c r="AT18" i="2"/>
  <c r="BG17" i="2"/>
  <c r="BC17" i="2"/>
  <c r="AY17" i="2"/>
  <c r="AU17" i="2"/>
  <c r="BH16" i="2"/>
  <c r="BD16" i="2"/>
  <c r="AZ16" i="2"/>
  <c r="AV16" i="2"/>
  <c r="AR16" i="2"/>
  <c r="BE15" i="2"/>
  <c r="BA15" i="2"/>
  <c r="AW15" i="2"/>
  <c r="AS15" i="2"/>
  <c r="BF14" i="2"/>
  <c r="BB14" i="2"/>
  <c r="AX14" i="2"/>
  <c r="AT14" i="2"/>
  <c r="BG13" i="2"/>
  <c r="BC13" i="2"/>
  <c r="AY13" i="2"/>
  <c r="AU13" i="2"/>
  <c r="BH12" i="2"/>
  <c r="BD12" i="2"/>
  <c r="AZ12" i="2"/>
  <c r="AV12" i="2"/>
  <c r="AR12" i="2"/>
  <c r="BE11" i="2"/>
  <c r="BA11" i="2"/>
  <c r="AW11" i="2"/>
  <c r="AS11" i="2"/>
  <c r="BF10" i="2"/>
  <c r="BB10" i="2"/>
  <c r="AX10" i="2"/>
  <c r="AT10" i="2"/>
  <c r="BG9" i="2"/>
  <c r="BC9" i="2"/>
  <c r="AY9" i="2"/>
  <c r="AU9" i="2"/>
  <c r="BH8" i="2"/>
  <c r="BD8" i="2"/>
  <c r="AZ8" i="2"/>
  <c r="AV8" i="2"/>
  <c r="AR8" i="2"/>
  <c r="BE7" i="2"/>
  <c r="BA7" i="2"/>
  <c r="AW7" i="2"/>
  <c r="AS7" i="2"/>
  <c r="BF6" i="2"/>
  <c r="BB6" i="2"/>
  <c r="AX6" i="2"/>
  <c r="AT6" i="2"/>
  <c r="BG5" i="2"/>
  <c r="BC5" i="2"/>
  <c r="AY5" i="2"/>
  <c r="AU5" i="2"/>
  <c r="D40" i="2"/>
  <c r="H40" i="2"/>
  <c r="L40" i="2"/>
  <c r="P40" i="2"/>
  <c r="T40" i="2"/>
  <c r="G41" i="2"/>
  <c r="K41" i="2"/>
  <c r="O41" i="2"/>
  <c r="S41" i="2"/>
  <c r="F42" i="2"/>
  <c r="J42" i="2"/>
  <c r="N42" i="2"/>
  <c r="R42" i="2"/>
  <c r="E43" i="2"/>
  <c r="I43" i="2"/>
  <c r="M43" i="2"/>
  <c r="Q43" i="2"/>
  <c r="D44" i="2"/>
  <c r="H44" i="2"/>
  <c r="L44" i="2"/>
  <c r="P44" i="2"/>
  <c r="T44" i="2"/>
  <c r="G45" i="2"/>
  <c r="K45" i="2"/>
  <c r="O45" i="2"/>
  <c r="S45" i="2"/>
  <c r="F46" i="2"/>
  <c r="J46" i="2"/>
  <c r="N46" i="2"/>
  <c r="R46" i="2"/>
  <c r="E47" i="2"/>
  <c r="I47" i="2"/>
  <c r="M47" i="2"/>
  <c r="Q47" i="2"/>
  <c r="D48" i="2"/>
  <c r="H48" i="2"/>
  <c r="L48" i="2"/>
  <c r="P48" i="2"/>
  <c r="T48" i="2"/>
  <c r="G49" i="2"/>
  <c r="K49" i="2"/>
  <c r="O49" i="2"/>
  <c r="S49" i="2"/>
  <c r="F50" i="2"/>
  <c r="J50" i="2"/>
  <c r="N50" i="2"/>
  <c r="R50" i="2"/>
  <c r="E51" i="2"/>
  <c r="I51" i="2"/>
  <c r="M51" i="2"/>
  <c r="Q51" i="2"/>
  <c r="D52" i="2"/>
  <c r="H52" i="2"/>
  <c r="L52" i="2"/>
  <c r="P52" i="2"/>
  <c r="T52" i="2"/>
  <c r="G53" i="2"/>
  <c r="K53" i="2"/>
  <c r="O53" i="2"/>
  <c r="S53" i="2"/>
  <c r="F54" i="2"/>
  <c r="J54" i="2"/>
  <c r="N54" i="2"/>
  <c r="R54" i="2"/>
  <c r="E55" i="2"/>
  <c r="I55" i="2"/>
  <c r="M55" i="2"/>
  <c r="Q55" i="2"/>
  <c r="D56" i="2"/>
  <c r="H56" i="2"/>
  <c r="L56" i="2"/>
  <c r="P56" i="2"/>
  <c r="T56" i="2"/>
  <c r="G57" i="2"/>
  <c r="K57" i="2"/>
  <c r="O57" i="2"/>
  <c r="S57" i="2"/>
  <c r="F58" i="2"/>
  <c r="J58" i="2"/>
  <c r="N58" i="2"/>
  <c r="R58" i="2"/>
  <c r="E59" i="2"/>
  <c r="I59" i="2"/>
  <c r="M59" i="2"/>
  <c r="Q59" i="2"/>
  <c r="D60" i="2"/>
  <c r="H60" i="2"/>
  <c r="L60" i="2"/>
  <c r="P60" i="2"/>
  <c r="T60" i="2"/>
  <c r="G61" i="2"/>
  <c r="K61" i="2"/>
  <c r="O61" i="2"/>
  <c r="S61" i="2"/>
  <c r="F62" i="2"/>
  <c r="J62" i="2"/>
  <c r="N62" i="2"/>
  <c r="R62" i="2"/>
  <c r="E63" i="2"/>
  <c r="I63" i="2"/>
  <c r="M63" i="2"/>
  <c r="Q63" i="2"/>
  <c r="D64" i="2"/>
  <c r="H64" i="2"/>
  <c r="L64" i="2"/>
  <c r="P64" i="2"/>
  <c r="T64" i="2"/>
  <c r="G65" i="2"/>
  <c r="K65" i="2"/>
  <c r="O65" i="2"/>
  <c r="S65" i="2"/>
  <c r="F66" i="2"/>
  <c r="J66" i="2"/>
  <c r="N66" i="2"/>
  <c r="R66" i="2"/>
  <c r="E67" i="2"/>
  <c r="I67" i="2"/>
  <c r="M67" i="2"/>
  <c r="Q67" i="2"/>
  <c r="D68" i="2"/>
  <c r="H68" i="2"/>
  <c r="L68" i="2"/>
  <c r="P68" i="2"/>
  <c r="T68" i="2"/>
  <c r="G69" i="2"/>
  <c r="K69" i="2"/>
  <c r="O69" i="2"/>
  <c r="S69" i="2"/>
  <c r="F70" i="2"/>
  <c r="J70" i="2"/>
  <c r="N70" i="2"/>
  <c r="R70" i="2"/>
  <c r="E71" i="2"/>
  <c r="I71" i="2"/>
  <c r="M71" i="2"/>
  <c r="Q71" i="2"/>
  <c r="D75" i="2"/>
  <c r="H75" i="2"/>
  <c r="L75" i="2"/>
  <c r="P75" i="2"/>
  <c r="T75" i="2"/>
  <c r="G76" i="2"/>
  <c r="K76" i="2"/>
  <c r="O76" i="2"/>
  <c r="S76" i="2"/>
  <c r="F77" i="2"/>
  <c r="J77" i="2"/>
  <c r="N77" i="2"/>
  <c r="R77" i="2"/>
  <c r="E78" i="2"/>
  <c r="I78" i="2"/>
  <c r="M78" i="2"/>
  <c r="Q78" i="2"/>
  <c r="D79" i="2"/>
  <c r="H79" i="2"/>
  <c r="L79" i="2"/>
  <c r="P79" i="2"/>
  <c r="T79" i="2"/>
  <c r="G80" i="2"/>
  <c r="K80" i="2"/>
  <c r="O80" i="2"/>
  <c r="S80" i="2"/>
  <c r="F81" i="2"/>
  <c r="J81" i="2"/>
  <c r="N81" i="2"/>
  <c r="R81" i="2"/>
  <c r="E82" i="2"/>
  <c r="I82" i="2"/>
  <c r="M82" i="2"/>
  <c r="Q82" i="2"/>
  <c r="D83" i="2"/>
  <c r="H83" i="2"/>
  <c r="L83" i="2"/>
  <c r="P83" i="2"/>
  <c r="T83" i="2"/>
  <c r="G84" i="2"/>
  <c r="K84" i="2"/>
  <c r="O84" i="2"/>
  <c r="S84" i="2"/>
  <c r="F85" i="2"/>
  <c r="J85" i="2"/>
  <c r="N85" i="2"/>
  <c r="R85" i="2"/>
  <c r="E86" i="2"/>
  <c r="I86" i="2"/>
  <c r="M86" i="2"/>
  <c r="Q86" i="2"/>
  <c r="D87" i="2"/>
  <c r="H87" i="2"/>
  <c r="L87" i="2"/>
  <c r="P87" i="2"/>
  <c r="T87" i="2"/>
  <c r="G88" i="2"/>
  <c r="K88" i="2"/>
  <c r="O88" i="2"/>
  <c r="S88" i="2"/>
  <c r="F89" i="2"/>
  <c r="J89" i="2"/>
  <c r="N89" i="2"/>
  <c r="R89" i="2"/>
  <c r="E90" i="2"/>
  <c r="I90" i="2"/>
  <c r="M90" i="2"/>
  <c r="Q90" i="2"/>
  <c r="D91" i="2"/>
  <c r="H91" i="2"/>
  <c r="L91" i="2"/>
  <c r="P91" i="2"/>
  <c r="T91" i="2"/>
  <c r="G92" i="2"/>
  <c r="K92" i="2"/>
  <c r="O92" i="2"/>
  <c r="S92" i="2"/>
  <c r="F93" i="2"/>
  <c r="J93" i="2"/>
  <c r="N93" i="2"/>
  <c r="R93" i="2"/>
  <c r="E94" i="2"/>
  <c r="I94" i="2"/>
  <c r="M94" i="2"/>
  <c r="Q94" i="2"/>
  <c r="D95" i="2"/>
  <c r="H95" i="2"/>
  <c r="L95" i="2"/>
  <c r="P95" i="2"/>
  <c r="T95" i="2"/>
  <c r="G96" i="2"/>
  <c r="K96" i="2"/>
  <c r="O96" i="2"/>
  <c r="S96" i="2"/>
  <c r="F97" i="2"/>
  <c r="J97" i="2"/>
  <c r="N97" i="2"/>
  <c r="R97" i="2"/>
  <c r="E98" i="2"/>
  <c r="I98" i="2"/>
  <c r="M98" i="2"/>
  <c r="Q98" i="2"/>
  <c r="D99" i="2"/>
  <c r="H99" i="2"/>
  <c r="L99" i="2"/>
  <c r="P99" i="2"/>
  <c r="T99" i="2"/>
  <c r="G100" i="2"/>
  <c r="K100" i="2"/>
  <c r="O100" i="2"/>
  <c r="S100" i="2"/>
  <c r="F101" i="2"/>
  <c r="J101" i="2"/>
  <c r="N101" i="2"/>
  <c r="R101" i="2"/>
  <c r="E102" i="2"/>
  <c r="I102" i="2"/>
  <c r="M102" i="2"/>
  <c r="Q102" i="2"/>
  <c r="D103" i="2"/>
  <c r="H103" i="2"/>
  <c r="L103" i="2"/>
  <c r="P103" i="2"/>
  <c r="T103" i="2"/>
  <c r="G104" i="2"/>
  <c r="K104" i="2"/>
  <c r="O104" i="2"/>
  <c r="S104" i="2"/>
  <c r="F105" i="2"/>
  <c r="J105" i="2"/>
  <c r="N105" i="2"/>
  <c r="R105" i="2"/>
  <c r="E106" i="2"/>
  <c r="I106" i="2"/>
  <c r="M106" i="2"/>
  <c r="Q106" i="2"/>
  <c r="X40" i="2"/>
  <c r="AK40" i="2"/>
  <c r="AG40" i="2"/>
  <c r="AC40" i="2"/>
  <c r="Y40" i="2"/>
  <c r="AK71" i="2"/>
  <c r="AG71" i="2"/>
  <c r="AC71" i="2"/>
  <c r="Y71" i="2"/>
  <c r="AL70" i="2"/>
  <c r="AH70" i="2"/>
  <c r="AD70" i="2"/>
  <c r="Z70" i="2"/>
  <c r="AM69" i="2"/>
  <c r="AI69" i="2"/>
  <c r="AE69" i="2"/>
  <c r="AA69" i="2"/>
  <c r="AN68" i="2"/>
  <c r="AJ68" i="2"/>
  <c r="AF68" i="2"/>
  <c r="AB68" i="2"/>
  <c r="X68" i="2"/>
  <c r="AK67" i="2"/>
  <c r="AG67" i="2"/>
  <c r="AC67" i="2"/>
  <c r="Y67" i="2"/>
  <c r="AL66" i="2"/>
  <c r="AH66" i="2"/>
  <c r="AD66" i="2"/>
  <c r="Z66" i="2"/>
  <c r="AM65" i="2"/>
  <c r="AI65" i="2"/>
  <c r="AE65" i="2"/>
  <c r="AA65" i="2"/>
  <c r="AN64" i="2"/>
  <c r="AJ64" i="2"/>
  <c r="AF64" i="2"/>
  <c r="AB64" i="2"/>
  <c r="X64" i="2"/>
  <c r="AK63" i="2"/>
  <c r="AG63" i="2"/>
  <c r="AC63" i="2"/>
  <c r="Y63" i="2"/>
  <c r="AL62" i="2"/>
  <c r="AH62" i="2"/>
  <c r="AD62" i="2"/>
  <c r="Z62" i="2"/>
  <c r="AM61" i="2"/>
  <c r="AI61" i="2"/>
  <c r="AE61" i="2"/>
  <c r="AA61" i="2"/>
  <c r="AN60" i="2"/>
  <c r="AJ60" i="2"/>
  <c r="AF60" i="2"/>
  <c r="AB60" i="2"/>
  <c r="X60" i="2"/>
  <c r="AK59" i="2"/>
  <c r="AG59" i="2"/>
  <c r="AC59" i="2"/>
  <c r="Y59" i="2"/>
  <c r="AL58" i="2"/>
  <c r="AH58" i="2"/>
  <c r="AD58" i="2"/>
  <c r="Z58" i="2"/>
  <c r="AM57" i="2"/>
  <c r="AI57" i="2"/>
  <c r="AE57" i="2"/>
  <c r="AA57" i="2"/>
  <c r="AN56" i="2"/>
  <c r="AJ56" i="2"/>
  <c r="AF56" i="2"/>
  <c r="AB56" i="2"/>
  <c r="X56" i="2"/>
  <c r="AK55" i="2"/>
  <c r="AG55" i="2"/>
  <c r="AC55" i="2"/>
  <c r="Y55" i="2"/>
  <c r="AL54" i="2"/>
  <c r="AH54" i="2"/>
  <c r="AD54" i="2"/>
  <c r="Z54" i="2"/>
  <c r="AM53" i="2"/>
  <c r="AI53" i="2"/>
  <c r="AE53" i="2"/>
  <c r="AA53" i="2"/>
  <c r="AN52" i="2"/>
  <c r="AJ52" i="2"/>
  <c r="AF52" i="2"/>
  <c r="AB52" i="2"/>
  <c r="X52" i="2"/>
  <c r="AK51" i="2"/>
  <c r="AG51" i="2"/>
  <c r="AC51" i="2"/>
  <c r="Y51" i="2"/>
  <c r="AL50" i="2"/>
  <c r="AH50" i="2"/>
  <c r="AD50" i="2"/>
  <c r="Z50" i="2"/>
  <c r="AM49" i="2"/>
  <c r="AI49" i="2"/>
  <c r="AE49" i="2"/>
  <c r="AA49" i="2"/>
  <c r="AN48" i="2"/>
  <c r="AJ48" i="2"/>
  <c r="AF48" i="2"/>
  <c r="AB48" i="2"/>
  <c r="X48" i="2"/>
  <c r="AK47" i="2"/>
  <c r="AG47" i="2"/>
  <c r="AC47" i="2"/>
  <c r="Y47" i="2"/>
  <c r="AL46" i="2"/>
  <c r="AH46" i="2"/>
  <c r="AD46" i="2"/>
  <c r="Z46" i="2"/>
  <c r="AM45" i="2"/>
  <c r="AI45" i="2"/>
  <c r="AE45" i="2"/>
  <c r="AA45" i="2"/>
  <c r="AN44" i="2"/>
  <c r="AJ44" i="2"/>
  <c r="AF44" i="2"/>
  <c r="AB44" i="2"/>
  <c r="X44" i="2"/>
  <c r="AK43" i="2"/>
  <c r="AG43" i="2"/>
  <c r="AC43" i="2"/>
  <c r="Y43" i="2"/>
  <c r="AL42" i="2"/>
  <c r="AH42" i="2"/>
  <c r="AD42" i="2"/>
  <c r="Z42" i="2"/>
  <c r="AM41" i="2"/>
  <c r="AI41" i="2"/>
  <c r="AE41" i="2"/>
  <c r="AA41" i="2"/>
  <c r="X75" i="2"/>
  <c r="AK75" i="2"/>
  <c r="AG75" i="2"/>
  <c r="AC75" i="2"/>
  <c r="Y75" i="2"/>
  <c r="AK106" i="2"/>
  <c r="AG106" i="2"/>
  <c r="AC106" i="2"/>
  <c r="Y106" i="2"/>
  <c r="AL105" i="2"/>
  <c r="AH105" i="2"/>
  <c r="AD105" i="2"/>
  <c r="Z105" i="2"/>
  <c r="AM104" i="2"/>
  <c r="AI104" i="2"/>
  <c r="AE104" i="2"/>
  <c r="AA104" i="2"/>
  <c r="AN103" i="2"/>
  <c r="AJ103" i="2"/>
  <c r="AF103" i="2"/>
  <c r="AB103" i="2"/>
  <c r="X103" i="2"/>
  <c r="AK102" i="2"/>
  <c r="AG102" i="2"/>
  <c r="AC102" i="2"/>
  <c r="Y102" i="2"/>
  <c r="AL101" i="2"/>
  <c r="AH101" i="2"/>
  <c r="AD101" i="2"/>
  <c r="Z101" i="2"/>
  <c r="AM100" i="2"/>
  <c r="AI100" i="2"/>
  <c r="AE100" i="2"/>
  <c r="AA100" i="2"/>
  <c r="AN99" i="2"/>
  <c r="AJ99" i="2"/>
  <c r="AF99" i="2"/>
  <c r="AB99" i="2"/>
  <c r="X99" i="2"/>
  <c r="AK98" i="2"/>
  <c r="AG98" i="2"/>
  <c r="AC98" i="2"/>
  <c r="Y98" i="2"/>
  <c r="AL97" i="2"/>
  <c r="AH97" i="2"/>
  <c r="AD97" i="2"/>
  <c r="Z97" i="2"/>
  <c r="AM96" i="2"/>
  <c r="AI96" i="2"/>
  <c r="AE96" i="2"/>
  <c r="AA96" i="2"/>
  <c r="AN95" i="2"/>
  <c r="AJ95" i="2"/>
  <c r="AF95" i="2"/>
  <c r="AB95" i="2"/>
  <c r="X95" i="2"/>
  <c r="AK94" i="2"/>
  <c r="AG94" i="2"/>
  <c r="AC94" i="2"/>
  <c r="Y94" i="2"/>
  <c r="AL93" i="2"/>
  <c r="AH93" i="2"/>
  <c r="AD93" i="2"/>
  <c r="Z93" i="2"/>
  <c r="AM92" i="2"/>
  <c r="AI92" i="2"/>
  <c r="AE92" i="2"/>
  <c r="AA92" i="2"/>
  <c r="AN91" i="2"/>
  <c r="AJ91" i="2"/>
  <c r="AF91" i="2"/>
  <c r="AB91" i="2"/>
  <c r="X91" i="2"/>
  <c r="AK90" i="2"/>
  <c r="AG90" i="2"/>
  <c r="AC90" i="2"/>
  <c r="Y90" i="2"/>
  <c r="AL89" i="2"/>
  <c r="AH89" i="2"/>
  <c r="AD89" i="2"/>
  <c r="Z89" i="2"/>
  <c r="AM88" i="2"/>
  <c r="AI88" i="2"/>
  <c r="AE88" i="2"/>
  <c r="AA88" i="2"/>
  <c r="AN87" i="2"/>
  <c r="AJ87" i="2"/>
  <c r="AF87" i="2"/>
  <c r="AB87" i="2"/>
  <c r="X87" i="2"/>
  <c r="AK86" i="2"/>
  <c r="AG86" i="2"/>
  <c r="AC86" i="2"/>
  <c r="Y86" i="2"/>
  <c r="AL85" i="2"/>
  <c r="AH85" i="2"/>
  <c r="AD85" i="2"/>
  <c r="Z85" i="2"/>
  <c r="AM84" i="2"/>
  <c r="AI84" i="2"/>
  <c r="AE84" i="2"/>
  <c r="AA84" i="2"/>
  <c r="AN83" i="2"/>
  <c r="AJ83" i="2"/>
  <c r="AF83" i="2"/>
  <c r="AB83" i="2"/>
  <c r="X83" i="2"/>
  <c r="AK82" i="2"/>
  <c r="AG82" i="2"/>
  <c r="AC82" i="2"/>
  <c r="Y82" i="2"/>
  <c r="AL81" i="2"/>
  <c r="AH81" i="2"/>
  <c r="AD81" i="2"/>
  <c r="Z81" i="2"/>
  <c r="AM80" i="2"/>
  <c r="AI80" i="2"/>
  <c r="AE80" i="2"/>
  <c r="AA80" i="2"/>
  <c r="AN79" i="2"/>
  <c r="AJ79" i="2"/>
  <c r="AF79" i="2"/>
  <c r="AB79" i="2"/>
  <c r="X79" i="2"/>
  <c r="AK78" i="2"/>
  <c r="AG78" i="2"/>
  <c r="AC78" i="2"/>
  <c r="Y78" i="2"/>
  <c r="AL77" i="2"/>
  <c r="AH77" i="2"/>
  <c r="AD77" i="2"/>
  <c r="Z77" i="2"/>
  <c r="AM76" i="2"/>
  <c r="AI76" i="2"/>
  <c r="AE76" i="2"/>
  <c r="AA76" i="2"/>
  <c r="BF40" i="2"/>
  <c r="BB40" i="2"/>
  <c r="AX40" i="2"/>
  <c r="AT40" i="2"/>
  <c r="BF71" i="2"/>
  <c r="BB71" i="2"/>
  <c r="AX71" i="2"/>
  <c r="AT71" i="2"/>
  <c r="BG70" i="2"/>
  <c r="BC70" i="2"/>
  <c r="AY70" i="2"/>
  <c r="AU70" i="2"/>
  <c r="BH69" i="2"/>
  <c r="BD69" i="2"/>
  <c r="AZ69" i="2"/>
  <c r="AV69" i="2"/>
  <c r="AR69" i="2"/>
  <c r="BE68" i="2"/>
  <c r="BA68" i="2"/>
  <c r="AW68" i="2"/>
  <c r="AS68" i="2"/>
  <c r="BF67" i="2"/>
  <c r="BB67" i="2"/>
  <c r="AX67" i="2"/>
  <c r="AT67" i="2"/>
  <c r="BG66" i="2"/>
  <c r="BC66" i="2"/>
  <c r="AY66" i="2"/>
  <c r="AU66" i="2"/>
  <c r="BH65" i="2"/>
  <c r="BD65" i="2"/>
  <c r="AZ65" i="2"/>
  <c r="AV65" i="2"/>
  <c r="AR65" i="2"/>
  <c r="BE64" i="2"/>
  <c r="BA64" i="2"/>
  <c r="AW64" i="2"/>
  <c r="AS64" i="2"/>
  <c r="BF63" i="2"/>
  <c r="BB63" i="2"/>
  <c r="AX63" i="2"/>
  <c r="AT63" i="2"/>
  <c r="BG62" i="2"/>
  <c r="BC62" i="2"/>
  <c r="AY62" i="2"/>
  <c r="AU62" i="2"/>
  <c r="BH61" i="2"/>
  <c r="BD61" i="2"/>
  <c r="AZ61" i="2"/>
  <c r="AV61" i="2"/>
  <c r="AR61" i="2"/>
  <c r="BE60" i="2"/>
  <c r="BA60" i="2"/>
  <c r="AW60" i="2"/>
  <c r="AS60" i="2"/>
  <c r="BF59" i="2"/>
  <c r="BB59" i="2"/>
  <c r="AX59" i="2"/>
  <c r="AT59" i="2"/>
  <c r="BG58" i="2"/>
  <c r="BC58" i="2"/>
  <c r="AY58" i="2"/>
  <c r="AU58" i="2"/>
  <c r="BH57" i="2"/>
  <c r="BD57" i="2"/>
  <c r="AZ57" i="2"/>
  <c r="AV57" i="2"/>
  <c r="AR57" i="2"/>
  <c r="BE56" i="2"/>
  <c r="BA56" i="2"/>
  <c r="AW56" i="2"/>
  <c r="AS56" i="2"/>
  <c r="BF55" i="2"/>
  <c r="BB55" i="2"/>
  <c r="AX55" i="2"/>
  <c r="AT55" i="2"/>
  <c r="BG54" i="2"/>
  <c r="BC54" i="2"/>
  <c r="AY54" i="2"/>
  <c r="AU54" i="2"/>
  <c r="BH53" i="2"/>
  <c r="BD53" i="2"/>
  <c r="AZ53" i="2"/>
  <c r="AV53" i="2"/>
  <c r="AR53" i="2"/>
  <c r="BE52" i="2"/>
  <c r="BA52" i="2"/>
  <c r="AW52" i="2"/>
  <c r="AS52" i="2"/>
  <c r="BF51" i="2"/>
  <c r="BB51" i="2"/>
  <c r="AX51" i="2"/>
  <c r="AT51" i="2"/>
  <c r="BG50" i="2"/>
  <c r="BC50" i="2"/>
  <c r="AY50" i="2"/>
  <c r="AU50" i="2"/>
  <c r="BH49" i="2"/>
  <c r="BD49" i="2"/>
  <c r="AZ49" i="2"/>
  <c r="AV49" i="2"/>
  <c r="AR49" i="2"/>
  <c r="BE48" i="2"/>
  <c r="BA48" i="2"/>
  <c r="AW48" i="2"/>
  <c r="AS48" i="2"/>
  <c r="BF47" i="2"/>
  <c r="BB47" i="2"/>
  <c r="AX47" i="2"/>
  <c r="AT47" i="2"/>
  <c r="BG46" i="2"/>
  <c r="BC46" i="2"/>
  <c r="AY46" i="2"/>
  <c r="AU46" i="2"/>
  <c r="BH45" i="2"/>
  <c r="BD45" i="2"/>
  <c r="AZ45" i="2"/>
  <c r="AV45" i="2"/>
  <c r="AR45" i="2"/>
  <c r="BE44" i="2"/>
  <c r="BA44" i="2"/>
  <c r="AW44" i="2"/>
  <c r="AS44" i="2"/>
  <c r="BF43" i="2"/>
  <c r="BB43" i="2"/>
  <c r="AX43" i="2"/>
  <c r="AT43" i="2"/>
  <c r="BG42" i="2"/>
  <c r="BC42" i="2"/>
  <c r="AY42" i="2"/>
  <c r="AU42" i="2"/>
  <c r="BH41" i="2"/>
  <c r="BD41" i="2"/>
  <c r="AZ41" i="2"/>
  <c r="AV41" i="2"/>
  <c r="AR41" i="2"/>
  <c r="BZ40" i="2"/>
  <c r="BV40" i="2"/>
  <c r="BR40" i="2"/>
  <c r="BN40" i="2"/>
  <c r="BZ71" i="2"/>
  <c r="BV71" i="2"/>
  <c r="BR71" i="2"/>
  <c r="BN71" i="2"/>
  <c r="CA70" i="2"/>
  <c r="BW70" i="2"/>
  <c r="BS70" i="2"/>
  <c r="BO70" i="2"/>
  <c r="CB69" i="2"/>
  <c r="BX69" i="2"/>
  <c r="BT69" i="2"/>
  <c r="BP69" i="2"/>
  <c r="BL69" i="2"/>
  <c r="BY68" i="2"/>
  <c r="BU68" i="2"/>
  <c r="BQ68" i="2"/>
  <c r="BM68" i="2"/>
  <c r="BZ67" i="2"/>
  <c r="BV67" i="2"/>
  <c r="BR67" i="2"/>
  <c r="BN67" i="2"/>
  <c r="CA66" i="2"/>
  <c r="BW66" i="2"/>
  <c r="BS66" i="2"/>
  <c r="BO66" i="2"/>
  <c r="CB65" i="2"/>
  <c r="BX65" i="2"/>
  <c r="BT65" i="2"/>
  <c r="BP65" i="2"/>
  <c r="BL65" i="2"/>
  <c r="BY64" i="2"/>
  <c r="BU64" i="2"/>
  <c r="BQ64" i="2"/>
  <c r="BM64" i="2"/>
  <c r="BZ63" i="2"/>
  <c r="BV63" i="2"/>
  <c r="BR63" i="2"/>
  <c r="BN63" i="2"/>
  <c r="CA62" i="2"/>
  <c r="BW62" i="2"/>
  <c r="BS62" i="2"/>
  <c r="BO62" i="2"/>
  <c r="CB61" i="2"/>
  <c r="BX61" i="2"/>
  <c r="BT61" i="2"/>
  <c r="BP61" i="2"/>
  <c r="BL61" i="2"/>
  <c r="BY60" i="2"/>
  <c r="BU60" i="2"/>
  <c r="BQ60" i="2"/>
  <c r="BM60" i="2"/>
  <c r="BZ59" i="2"/>
  <c r="BV59" i="2"/>
  <c r="BR59" i="2"/>
  <c r="BN59" i="2"/>
  <c r="CA58" i="2"/>
  <c r="BW58" i="2"/>
  <c r="BS58" i="2"/>
  <c r="BO58" i="2"/>
  <c r="CB57" i="2"/>
  <c r="BX57" i="2"/>
  <c r="BT57" i="2"/>
  <c r="BP57" i="2"/>
  <c r="BL57" i="2"/>
  <c r="BY56" i="2"/>
  <c r="BU56" i="2"/>
  <c r="BQ56" i="2"/>
  <c r="BM56" i="2"/>
  <c r="BZ55" i="2"/>
  <c r="BV55" i="2"/>
  <c r="BR55" i="2"/>
  <c r="BN55" i="2"/>
  <c r="CA54" i="2"/>
  <c r="BW54" i="2"/>
  <c r="BS54" i="2"/>
  <c r="BO54" i="2"/>
  <c r="CB53" i="2"/>
  <c r="BX53" i="2"/>
  <c r="BT53" i="2"/>
  <c r="BP53" i="2"/>
  <c r="BL53" i="2"/>
  <c r="BY52" i="2"/>
  <c r="BU52" i="2"/>
  <c r="BQ52" i="2"/>
  <c r="BM52" i="2"/>
  <c r="BZ51" i="2"/>
  <c r="BV51" i="2"/>
  <c r="BR51" i="2"/>
  <c r="BN51" i="2"/>
  <c r="CA50" i="2"/>
  <c r="BW50" i="2"/>
  <c r="BS50" i="2"/>
  <c r="BO50" i="2"/>
  <c r="CB49" i="2"/>
  <c r="BX49" i="2"/>
  <c r="BT49" i="2"/>
  <c r="BP49" i="2"/>
  <c r="BL49" i="2"/>
  <c r="BY48" i="2"/>
  <c r="BU48" i="2"/>
  <c r="BQ48" i="2"/>
  <c r="BM48" i="2"/>
  <c r="BZ47" i="2"/>
  <c r="BV47" i="2"/>
  <c r="BR47" i="2"/>
  <c r="BN47" i="2"/>
  <c r="CA46" i="2"/>
  <c r="BW46" i="2"/>
  <c r="BS46" i="2"/>
  <c r="BO46" i="2"/>
  <c r="CB45" i="2"/>
  <c r="BX45" i="2"/>
  <c r="BT45" i="2"/>
  <c r="BP45" i="2"/>
  <c r="BL45" i="2"/>
  <c r="BY44" i="2"/>
  <c r="BU44" i="2"/>
  <c r="BQ44" i="2"/>
  <c r="BM44" i="2"/>
  <c r="BZ43" i="2"/>
  <c r="BV43" i="2"/>
  <c r="BR43" i="2"/>
  <c r="BN43" i="2"/>
  <c r="CA42" i="2"/>
  <c r="BW42" i="2"/>
  <c r="BS42" i="2"/>
  <c r="BO42" i="2"/>
  <c r="CB41" i="2"/>
  <c r="BX41" i="2"/>
  <c r="BT41" i="2"/>
  <c r="BP41" i="2"/>
  <c r="BL41" i="2"/>
  <c r="BF75" i="2"/>
  <c r="BB75" i="2"/>
  <c r="AX75" i="2"/>
  <c r="AT75" i="2"/>
  <c r="BF106" i="2"/>
  <c r="BB106" i="2"/>
  <c r="AX106" i="2"/>
  <c r="AT106" i="2"/>
  <c r="BG105" i="2"/>
  <c r="BC105" i="2"/>
  <c r="AY105" i="2"/>
  <c r="AU105" i="2"/>
  <c r="BH104" i="2"/>
  <c r="BD104" i="2"/>
  <c r="AZ104" i="2"/>
  <c r="AV104" i="2"/>
  <c r="AR104" i="2"/>
  <c r="BE103" i="2"/>
  <c r="BA103" i="2"/>
  <c r="AW103" i="2"/>
  <c r="AS103" i="2"/>
  <c r="BF102" i="2"/>
  <c r="BB102" i="2"/>
  <c r="AX102" i="2"/>
  <c r="AT102" i="2"/>
  <c r="BG101" i="2"/>
  <c r="BC101" i="2"/>
  <c r="AY101" i="2"/>
  <c r="AU101" i="2"/>
  <c r="BH100" i="2"/>
  <c r="BD100" i="2"/>
  <c r="AZ100" i="2"/>
  <c r="AV100" i="2"/>
  <c r="AR100" i="2"/>
  <c r="BE99" i="2"/>
  <c r="BA99" i="2"/>
  <c r="AW99" i="2"/>
  <c r="AS99" i="2"/>
  <c r="BF98" i="2"/>
  <c r="BB98" i="2"/>
  <c r="AX98" i="2"/>
  <c r="AT98" i="2"/>
  <c r="BG97" i="2"/>
  <c r="BC97" i="2"/>
  <c r="AY97" i="2"/>
  <c r="AU97" i="2"/>
  <c r="BH96" i="2"/>
  <c r="BD96" i="2"/>
  <c r="AZ96" i="2"/>
  <c r="AV96" i="2"/>
  <c r="AR96" i="2"/>
  <c r="BE95" i="2"/>
  <c r="BA95" i="2"/>
  <c r="AW95" i="2"/>
  <c r="AS95" i="2"/>
  <c r="BF94" i="2"/>
  <c r="BB94" i="2"/>
  <c r="AX94" i="2"/>
  <c r="AT94" i="2"/>
  <c r="BG93" i="2"/>
  <c r="BC93" i="2"/>
  <c r="AY93" i="2"/>
  <c r="AU93" i="2"/>
  <c r="BH92" i="2"/>
  <c r="BD92" i="2"/>
  <c r="AZ92" i="2"/>
  <c r="AV92" i="2"/>
  <c r="AR92" i="2"/>
  <c r="BE91" i="2"/>
  <c r="BA91" i="2"/>
  <c r="AW91" i="2"/>
  <c r="AS91" i="2"/>
  <c r="BF90" i="2"/>
  <c r="BB90" i="2"/>
  <c r="AX90" i="2"/>
  <c r="AT90" i="2"/>
  <c r="BG89" i="2"/>
  <c r="BC89" i="2"/>
  <c r="AY89" i="2"/>
  <c r="AU89" i="2"/>
  <c r="BH88" i="2"/>
  <c r="BD88" i="2"/>
  <c r="AZ88" i="2"/>
  <c r="AV88" i="2"/>
  <c r="AR88" i="2"/>
  <c r="BE87" i="2"/>
  <c r="BA87" i="2"/>
  <c r="AW87" i="2"/>
  <c r="AS87" i="2"/>
  <c r="BF86" i="2"/>
  <c r="BB86" i="2"/>
  <c r="AX86" i="2"/>
  <c r="AT86" i="2"/>
  <c r="BG85" i="2"/>
  <c r="BC85" i="2"/>
  <c r="AY85" i="2"/>
  <c r="AU85" i="2"/>
  <c r="BH84" i="2"/>
  <c r="BD84" i="2"/>
  <c r="AZ84" i="2"/>
  <c r="AV84" i="2"/>
  <c r="AR84" i="2"/>
  <c r="BE83" i="2"/>
  <c r="BA83" i="2"/>
  <c r="AW83" i="2"/>
  <c r="AS83" i="2"/>
  <c r="BF82" i="2"/>
  <c r="BB82" i="2"/>
  <c r="AX82" i="2"/>
  <c r="AT82" i="2"/>
  <c r="BG81" i="2"/>
  <c r="BC81" i="2"/>
  <c r="AY81" i="2"/>
  <c r="AU81" i="2"/>
  <c r="BH80" i="2"/>
  <c r="BD80" i="2"/>
  <c r="AZ80" i="2"/>
  <c r="AV80" i="2"/>
  <c r="AR80" i="2"/>
  <c r="BE79" i="2"/>
  <c r="BA79" i="2"/>
  <c r="AW79" i="2"/>
  <c r="AS79" i="2"/>
  <c r="BF78" i="2"/>
  <c r="BB78" i="2"/>
  <c r="AX78" i="2"/>
  <c r="AT78" i="2"/>
  <c r="BG77" i="2"/>
  <c r="BC77" i="2"/>
  <c r="AY77" i="2"/>
  <c r="AU77" i="2"/>
  <c r="BH76" i="2"/>
  <c r="BD76" i="2"/>
  <c r="AZ76" i="2"/>
  <c r="AV76" i="2"/>
  <c r="AR76" i="2"/>
  <c r="BI4259" i="1"/>
  <c r="BF4259" i="1"/>
  <c r="BD4259" i="1"/>
  <c r="BI4255" i="1"/>
  <c r="BF4255" i="1"/>
  <c r="BD4255" i="1"/>
  <c r="BI4251" i="1"/>
  <c r="BD4251" i="1"/>
  <c r="BF4251" i="1"/>
  <c r="BI4247" i="1"/>
  <c r="BF4247" i="1"/>
  <c r="BD4247" i="1"/>
  <c r="BI4243" i="1"/>
  <c r="BF4243" i="1"/>
  <c r="BD4243" i="1"/>
  <c r="BI4239" i="1"/>
  <c r="BF4239" i="1"/>
  <c r="BD4239" i="1"/>
  <c r="BI4235" i="1"/>
  <c r="BD4235" i="1"/>
  <c r="BF4235" i="1"/>
  <c r="BI4231" i="1"/>
  <c r="BF4231" i="1"/>
  <c r="BD4231" i="1"/>
  <c r="BI4227" i="1"/>
  <c r="BF4227" i="1"/>
  <c r="BD4227" i="1"/>
  <c r="BI4223" i="1"/>
  <c r="BF4223" i="1"/>
  <c r="BD4223" i="1"/>
  <c r="BI4219" i="1"/>
  <c r="BD4219" i="1"/>
  <c r="BF4219" i="1"/>
  <c r="BI4215" i="1"/>
  <c r="BF4215" i="1"/>
  <c r="BD4215" i="1"/>
  <c r="BI4211" i="1"/>
  <c r="BF4211" i="1"/>
  <c r="BD4211" i="1"/>
  <c r="BI4207" i="1"/>
  <c r="BF4207" i="1"/>
  <c r="BD4207" i="1"/>
  <c r="BI4203" i="1"/>
  <c r="BD4203" i="1"/>
  <c r="BF4203" i="1"/>
  <c r="BI4199" i="1"/>
  <c r="BF4199" i="1"/>
  <c r="BD4199" i="1"/>
  <c r="BI4195" i="1"/>
  <c r="BF4195" i="1"/>
  <c r="BD4195" i="1"/>
  <c r="BI4191" i="1"/>
  <c r="BF4191" i="1"/>
  <c r="BD4191" i="1"/>
  <c r="BI4187" i="1"/>
  <c r="BD4187" i="1"/>
  <c r="BF4187" i="1"/>
  <c r="BI4183" i="1"/>
  <c r="BF4183" i="1"/>
  <c r="BD4183" i="1"/>
  <c r="BI4179" i="1"/>
  <c r="BF4179" i="1"/>
  <c r="BD4179" i="1"/>
  <c r="BI4175" i="1"/>
  <c r="BF4175" i="1"/>
  <c r="BD4175" i="1"/>
  <c r="BI4171" i="1"/>
  <c r="BD4171" i="1"/>
  <c r="BF4171" i="1"/>
  <c r="BI4167" i="1"/>
  <c r="BF4167" i="1"/>
  <c r="BD4167" i="1"/>
  <c r="BI4163" i="1"/>
  <c r="BF4163" i="1"/>
  <c r="BD4163" i="1"/>
  <c r="BI4159" i="1"/>
  <c r="BF4159" i="1"/>
  <c r="BD4159" i="1"/>
  <c r="BI4155" i="1"/>
  <c r="BD4155" i="1"/>
  <c r="BF4155" i="1"/>
  <c r="BI4151" i="1"/>
  <c r="BF4151" i="1"/>
  <c r="BD4151" i="1"/>
  <c r="BI4147" i="1"/>
  <c r="BF4147" i="1"/>
  <c r="BD4147" i="1"/>
  <c r="BI4143" i="1"/>
  <c r="BF4143" i="1"/>
  <c r="BD4143" i="1"/>
  <c r="BI4139" i="1"/>
  <c r="BD4139" i="1"/>
  <c r="BF4139" i="1"/>
  <c r="BI4135" i="1"/>
  <c r="BF4135" i="1"/>
  <c r="BD4135" i="1"/>
  <c r="BI4131" i="1"/>
  <c r="BF4131" i="1"/>
  <c r="BD4131" i="1"/>
  <c r="BI4127" i="1"/>
  <c r="BF4127" i="1"/>
  <c r="BD4127" i="1"/>
  <c r="BI4123" i="1"/>
  <c r="BD4123" i="1"/>
  <c r="BF4123" i="1"/>
  <c r="BI4119" i="1"/>
  <c r="BF4119" i="1"/>
  <c r="BD4119" i="1"/>
  <c r="BI4115" i="1"/>
  <c r="BF4115" i="1"/>
  <c r="BD4115" i="1"/>
  <c r="BI4111" i="1"/>
  <c r="BF4111" i="1"/>
  <c r="BD4111" i="1"/>
  <c r="BI4107" i="1"/>
  <c r="BD4107" i="1"/>
  <c r="BF4107" i="1"/>
  <c r="BI4103" i="1"/>
  <c r="BF4103" i="1"/>
  <c r="BD4103" i="1"/>
  <c r="BI4099" i="1"/>
  <c r="BF4099" i="1"/>
  <c r="BD4099" i="1"/>
  <c r="BI4095" i="1"/>
  <c r="BF4095" i="1"/>
  <c r="BD4095" i="1"/>
  <c r="BI4091" i="1"/>
  <c r="BD4091" i="1"/>
  <c r="BF4091" i="1"/>
  <c r="BI4087" i="1"/>
  <c r="BF4087" i="1"/>
  <c r="BD4087" i="1"/>
  <c r="BI4083" i="1"/>
  <c r="BF4083" i="1"/>
  <c r="BD4083" i="1"/>
  <c r="BI4079" i="1"/>
  <c r="BF4079" i="1"/>
  <c r="BD4079" i="1"/>
  <c r="BI4075" i="1"/>
  <c r="BD4075" i="1"/>
  <c r="BF4075" i="1"/>
  <c r="BI4071" i="1"/>
  <c r="BF4071" i="1"/>
  <c r="BD4071" i="1"/>
  <c r="BI4067" i="1"/>
  <c r="BF4067" i="1"/>
  <c r="BD4067" i="1"/>
  <c r="BI4063" i="1"/>
  <c r="BF4063" i="1"/>
  <c r="BD4063" i="1"/>
  <c r="BI4059" i="1"/>
  <c r="BD4059" i="1"/>
  <c r="BF4059" i="1"/>
  <c r="BI4055" i="1"/>
  <c r="BF4055" i="1"/>
  <c r="BD4055" i="1"/>
  <c r="BI4051" i="1"/>
  <c r="BF4051" i="1"/>
  <c r="BD4051" i="1"/>
  <c r="BI4047" i="1"/>
  <c r="BF4047" i="1"/>
  <c r="BD4047" i="1"/>
  <c r="BI4043" i="1"/>
  <c r="BD4043" i="1"/>
  <c r="BF4043" i="1"/>
  <c r="BI4039" i="1"/>
  <c r="BF4039" i="1"/>
  <c r="BD4039" i="1"/>
  <c r="BI4035" i="1"/>
  <c r="BF4035" i="1"/>
  <c r="BD4035" i="1"/>
  <c r="BI4031" i="1"/>
  <c r="BF4031" i="1"/>
  <c r="BD4031" i="1"/>
  <c r="BI4027" i="1"/>
  <c r="BD4027" i="1"/>
  <c r="BF4027" i="1"/>
  <c r="BI4023" i="1"/>
  <c r="BF4023" i="1"/>
  <c r="BD4023" i="1"/>
  <c r="BI4019" i="1"/>
  <c r="BF4019" i="1"/>
  <c r="BD4019" i="1"/>
  <c r="BI4015" i="1"/>
  <c r="BF4015" i="1"/>
  <c r="BD4015" i="1"/>
  <c r="BI4011" i="1"/>
  <c r="BD4011" i="1"/>
  <c r="BF4011" i="1"/>
  <c r="BI4007" i="1"/>
  <c r="BF4007" i="1"/>
  <c r="BD4007" i="1"/>
  <c r="BI4003" i="1"/>
  <c r="BF4003" i="1"/>
  <c r="BD4003" i="1"/>
  <c r="BI3999" i="1"/>
  <c r="BF3999" i="1"/>
  <c r="BD3999" i="1"/>
  <c r="BI3995" i="1"/>
  <c r="BD3995" i="1"/>
  <c r="BF3995" i="1"/>
  <c r="BI3991" i="1"/>
  <c r="BF3991" i="1"/>
  <c r="BD3991" i="1"/>
  <c r="BI3987" i="1"/>
  <c r="BF3987" i="1"/>
  <c r="BD3987" i="1"/>
  <c r="BI3983" i="1"/>
  <c r="BF3983" i="1"/>
  <c r="BD3983" i="1"/>
  <c r="BI3979" i="1"/>
  <c r="BD3979" i="1"/>
  <c r="BF3979" i="1"/>
  <c r="BI3975" i="1"/>
  <c r="BF3975" i="1"/>
  <c r="BD3975" i="1"/>
  <c r="BI3971" i="1"/>
  <c r="BF3971" i="1"/>
  <c r="BD3971" i="1"/>
  <c r="BI3967" i="1"/>
  <c r="BF3967" i="1"/>
  <c r="BD3967" i="1"/>
  <c r="BI3963" i="1"/>
  <c r="BD3963" i="1"/>
  <c r="BF3963" i="1"/>
  <c r="BI3959" i="1"/>
  <c r="BF3959" i="1"/>
  <c r="BD3959" i="1"/>
  <c r="BI3955" i="1"/>
  <c r="BF3955" i="1"/>
  <c r="BD3955" i="1"/>
  <c r="BI3951" i="1"/>
  <c r="BF3951" i="1"/>
  <c r="BD3951" i="1"/>
  <c r="BI3947" i="1"/>
  <c r="BD3947" i="1"/>
  <c r="BF3947" i="1"/>
  <c r="BI3943" i="1"/>
  <c r="BF3943" i="1"/>
  <c r="BD3943" i="1"/>
  <c r="BI3939" i="1"/>
  <c r="BF3939" i="1"/>
  <c r="BD3939" i="1"/>
  <c r="BI3935" i="1"/>
  <c r="BF3935" i="1"/>
  <c r="BD3935" i="1"/>
  <c r="BI3931" i="1"/>
  <c r="BD3931" i="1"/>
  <c r="BF3931" i="1"/>
  <c r="BI3927" i="1"/>
  <c r="BF3927" i="1"/>
  <c r="BD3927" i="1"/>
  <c r="BI3923" i="1"/>
  <c r="BF3923" i="1"/>
  <c r="BD3923" i="1"/>
  <c r="BI3919" i="1"/>
  <c r="BF3919" i="1"/>
  <c r="BD3919" i="1"/>
  <c r="BI3915" i="1"/>
  <c r="BD3915" i="1"/>
  <c r="BF3915" i="1"/>
  <c r="BI3911" i="1"/>
  <c r="BF3911" i="1"/>
  <c r="BD3911" i="1"/>
  <c r="BI3907" i="1"/>
  <c r="BF3907" i="1"/>
  <c r="BD3907" i="1"/>
  <c r="BI3903" i="1"/>
  <c r="BF3903" i="1"/>
  <c r="BD3903" i="1"/>
  <c r="BI3899" i="1"/>
  <c r="BD3899" i="1"/>
  <c r="BF3899" i="1"/>
  <c r="BI3895" i="1"/>
  <c r="BF3895" i="1"/>
  <c r="BD3895" i="1"/>
  <c r="BI3891" i="1"/>
  <c r="BF3891" i="1"/>
  <c r="BD3891" i="1"/>
  <c r="BI3887" i="1"/>
  <c r="BF3887" i="1"/>
  <c r="BD3887" i="1"/>
  <c r="BI3883" i="1"/>
  <c r="BD3883" i="1"/>
  <c r="BF3883" i="1"/>
  <c r="BI3879" i="1"/>
  <c r="BF3879" i="1"/>
  <c r="BD3879" i="1"/>
  <c r="BI3875" i="1"/>
  <c r="BF3875" i="1"/>
  <c r="BD3875" i="1"/>
  <c r="BI3871" i="1"/>
  <c r="BF3871" i="1"/>
  <c r="BD3871" i="1"/>
  <c r="BI3867" i="1"/>
  <c r="BD3867" i="1"/>
  <c r="BF3867" i="1"/>
  <c r="BI3863" i="1"/>
  <c r="BF3863" i="1"/>
  <c r="BD3863" i="1"/>
  <c r="BI3859" i="1"/>
  <c r="BF3859" i="1"/>
  <c r="BD3859" i="1"/>
  <c r="BI3855" i="1"/>
  <c r="BF3855" i="1"/>
  <c r="BD3855" i="1"/>
  <c r="BI3851" i="1"/>
  <c r="BD3851" i="1"/>
  <c r="BF3851" i="1"/>
  <c r="BI3847" i="1"/>
  <c r="BF3847" i="1"/>
  <c r="BD3847" i="1"/>
  <c r="BI3843" i="1"/>
  <c r="BF3843" i="1"/>
  <c r="BD3843" i="1"/>
  <c r="BI3839" i="1"/>
  <c r="BF3839" i="1"/>
  <c r="BD3839" i="1"/>
  <c r="BI3835" i="1"/>
  <c r="BD3835" i="1"/>
  <c r="BF3835" i="1"/>
  <c r="BI3831" i="1"/>
  <c r="BF3831" i="1"/>
  <c r="BD3831" i="1"/>
  <c r="BI3827" i="1"/>
  <c r="BF3827" i="1"/>
  <c r="BD3827" i="1"/>
  <c r="BI3823" i="1"/>
  <c r="BF3823" i="1"/>
  <c r="BD3823" i="1"/>
  <c r="BI3819" i="1"/>
  <c r="BD3819" i="1"/>
  <c r="BF3819" i="1"/>
  <c r="BI3815" i="1"/>
  <c r="BF3815" i="1"/>
  <c r="BD3815" i="1"/>
  <c r="BI3811" i="1"/>
  <c r="BF3811" i="1"/>
  <c r="BD3811" i="1"/>
  <c r="BI3807" i="1"/>
  <c r="BF3807" i="1"/>
  <c r="BD3807" i="1"/>
  <c r="BI3803" i="1"/>
  <c r="BD3803" i="1"/>
  <c r="BF3803" i="1"/>
  <c r="BI3799" i="1"/>
  <c r="BF3799" i="1"/>
  <c r="BD3799" i="1"/>
  <c r="BI3795" i="1"/>
  <c r="BF3795" i="1"/>
  <c r="BD3795" i="1"/>
  <c r="BI3791" i="1"/>
  <c r="BF3791" i="1"/>
  <c r="BD3791" i="1"/>
  <c r="BI3787" i="1"/>
  <c r="BD3787" i="1"/>
  <c r="BF3787" i="1"/>
  <c r="BI3783" i="1"/>
  <c r="BF3783" i="1"/>
  <c r="BD3783" i="1"/>
  <c r="BI3779" i="1"/>
  <c r="BF3779" i="1"/>
  <c r="BD3779" i="1"/>
  <c r="BI3775" i="1"/>
  <c r="BF3775" i="1"/>
  <c r="BD3775" i="1"/>
  <c r="BI3771" i="1"/>
  <c r="BD3771" i="1"/>
  <c r="BF3771" i="1"/>
  <c r="BI3767" i="1"/>
  <c r="BF3767" i="1"/>
  <c r="BD3767" i="1"/>
  <c r="BI3763" i="1"/>
  <c r="BF3763" i="1"/>
  <c r="BD3763" i="1"/>
  <c r="BI3759" i="1"/>
  <c r="BF3759" i="1"/>
  <c r="BD3759" i="1"/>
  <c r="BI3755" i="1"/>
  <c r="BD3755" i="1"/>
  <c r="BF3755" i="1"/>
  <c r="BI3751" i="1"/>
  <c r="BF3751" i="1"/>
  <c r="BD3751" i="1"/>
  <c r="BI3747" i="1"/>
  <c r="BF3747" i="1"/>
  <c r="BD3747" i="1"/>
  <c r="BI3743" i="1"/>
  <c r="BF3743" i="1"/>
  <c r="BD3743" i="1"/>
  <c r="BI3739" i="1"/>
  <c r="BD3739" i="1"/>
  <c r="BF3739" i="1"/>
  <c r="BI3735" i="1"/>
  <c r="BF3735" i="1"/>
  <c r="BD3735" i="1"/>
  <c r="BI3731" i="1"/>
  <c r="BF3731" i="1"/>
  <c r="BD3731" i="1"/>
  <c r="BI3727" i="1"/>
  <c r="BF3727" i="1"/>
  <c r="BD3727" i="1"/>
  <c r="BI3723" i="1"/>
  <c r="BD3723" i="1"/>
  <c r="BF3723" i="1"/>
  <c r="BI3719" i="1"/>
  <c r="BF3719" i="1"/>
  <c r="BD3719" i="1"/>
  <c r="BI3715" i="1"/>
  <c r="BF3715" i="1"/>
  <c r="BD3715" i="1"/>
  <c r="BI3711" i="1"/>
  <c r="BF3711" i="1"/>
  <c r="BD3711" i="1"/>
  <c r="BI3707" i="1"/>
  <c r="BD3707" i="1"/>
  <c r="BF3707" i="1"/>
  <c r="BI3703" i="1"/>
  <c r="BF3703" i="1"/>
  <c r="BD3703" i="1"/>
  <c r="BI3699" i="1"/>
  <c r="BF3699" i="1"/>
  <c r="BD3699" i="1"/>
  <c r="BI3695" i="1"/>
  <c r="BF3695" i="1"/>
  <c r="BD3695" i="1"/>
  <c r="BI3691" i="1"/>
  <c r="BD3691" i="1"/>
  <c r="BF3691" i="1"/>
  <c r="BI3687" i="1"/>
  <c r="BF3687" i="1"/>
  <c r="BD3687" i="1"/>
  <c r="BI3683" i="1"/>
  <c r="BF3683" i="1"/>
  <c r="BD3683" i="1"/>
  <c r="BI3679" i="1"/>
  <c r="BF3679" i="1"/>
  <c r="BD3679" i="1"/>
  <c r="BI3675" i="1"/>
  <c r="BD3675" i="1"/>
  <c r="BF3675" i="1"/>
  <c r="BI3671" i="1"/>
  <c r="BF3671" i="1"/>
  <c r="BD3671" i="1"/>
  <c r="BI3667" i="1"/>
  <c r="BF3667" i="1"/>
  <c r="BD3667" i="1"/>
  <c r="BI3663" i="1"/>
  <c r="BF3663" i="1"/>
  <c r="BD3663" i="1"/>
  <c r="BI3659" i="1"/>
  <c r="BD3659" i="1"/>
  <c r="BF3659" i="1"/>
  <c r="BI3655" i="1"/>
  <c r="BF3655" i="1"/>
  <c r="BD3655" i="1"/>
  <c r="BI3651" i="1"/>
  <c r="BF3651" i="1"/>
  <c r="BD3651" i="1"/>
  <c r="BI3647" i="1"/>
  <c r="BF3647" i="1"/>
  <c r="BD3647" i="1"/>
  <c r="BI3643" i="1"/>
  <c r="BD3643" i="1"/>
  <c r="BF3643" i="1"/>
  <c r="BI3639" i="1"/>
  <c r="BF3639" i="1"/>
  <c r="BD3639" i="1"/>
  <c r="BI3635" i="1"/>
  <c r="BF3635" i="1"/>
  <c r="BD3635" i="1"/>
  <c r="BI3631" i="1"/>
  <c r="BF3631" i="1"/>
  <c r="BD3631" i="1"/>
  <c r="BI3627" i="1"/>
  <c r="BD3627" i="1"/>
  <c r="BF3627" i="1"/>
  <c r="BI3623" i="1"/>
  <c r="BF3623" i="1"/>
  <c r="BD3623" i="1"/>
  <c r="BI3619" i="1"/>
  <c r="BF3619" i="1"/>
  <c r="BD3619" i="1"/>
  <c r="BI3615" i="1"/>
  <c r="BF3615" i="1"/>
  <c r="BD3615" i="1"/>
  <c r="BI3611" i="1"/>
  <c r="BD3611" i="1"/>
  <c r="BF3611" i="1"/>
  <c r="BI3607" i="1"/>
  <c r="BF3607" i="1"/>
  <c r="BD3607" i="1"/>
  <c r="BI3603" i="1"/>
  <c r="BF3603" i="1"/>
  <c r="BD3603" i="1"/>
  <c r="BI3599" i="1"/>
  <c r="BF3599" i="1"/>
  <c r="BD3599" i="1"/>
  <c r="BI3595" i="1"/>
  <c r="BD3595" i="1"/>
  <c r="BF3595" i="1"/>
  <c r="BI3591" i="1"/>
  <c r="BF3591" i="1"/>
  <c r="BD3591" i="1"/>
  <c r="BI3587" i="1"/>
  <c r="BF3587" i="1"/>
  <c r="BD3587" i="1"/>
  <c r="BI3583" i="1"/>
  <c r="BF3583" i="1"/>
  <c r="BD3583" i="1"/>
  <c r="BI3579" i="1"/>
  <c r="BD3579" i="1"/>
  <c r="BF3579" i="1"/>
  <c r="BI3575" i="1"/>
  <c r="BF3575" i="1"/>
  <c r="BD3575" i="1"/>
  <c r="BI3571" i="1"/>
  <c r="BF3571" i="1"/>
  <c r="BD3571" i="1"/>
  <c r="BI3567" i="1"/>
  <c r="BF3567" i="1"/>
  <c r="BD3567" i="1"/>
  <c r="BI3563" i="1"/>
  <c r="BD3563" i="1"/>
  <c r="BF3563" i="1"/>
  <c r="BI3559" i="1"/>
  <c r="BF3559" i="1"/>
  <c r="BD3559" i="1"/>
  <c r="BI3555" i="1"/>
  <c r="BF3555" i="1"/>
  <c r="BD3555" i="1"/>
  <c r="BI3551" i="1"/>
  <c r="BF3551" i="1"/>
  <c r="BD3551" i="1"/>
  <c r="BI3547" i="1"/>
  <c r="BD3547" i="1"/>
  <c r="BF3547" i="1"/>
  <c r="BI3543" i="1"/>
  <c r="BF3543" i="1"/>
  <c r="BD3543" i="1"/>
  <c r="BI3539" i="1"/>
  <c r="BF3539" i="1"/>
  <c r="BD3539" i="1"/>
  <c r="BI3535" i="1"/>
  <c r="BF3535" i="1"/>
  <c r="BD3535" i="1"/>
  <c r="BI3531" i="1"/>
  <c r="BD3531" i="1"/>
  <c r="BF3531" i="1"/>
  <c r="BI3527" i="1"/>
  <c r="BF3527" i="1"/>
  <c r="BD3527" i="1"/>
  <c r="BI3523" i="1"/>
  <c r="BF3523" i="1"/>
  <c r="BD3523" i="1"/>
  <c r="BI3519" i="1"/>
  <c r="BF3519" i="1"/>
  <c r="BD3519" i="1"/>
  <c r="BI3515" i="1"/>
  <c r="BD3515" i="1"/>
  <c r="BF3515" i="1"/>
  <c r="BI3511" i="1"/>
  <c r="BF3511" i="1"/>
  <c r="BD3511" i="1"/>
  <c r="BI3507" i="1"/>
  <c r="BF3507" i="1"/>
  <c r="BD3507" i="1"/>
  <c r="BI3503" i="1"/>
  <c r="BF3503" i="1"/>
  <c r="BD3503" i="1"/>
  <c r="BI3499" i="1"/>
  <c r="BD3499" i="1"/>
  <c r="BF3499" i="1"/>
  <c r="BI3495" i="1"/>
  <c r="BF3495" i="1"/>
  <c r="BD3495" i="1"/>
  <c r="BI3491" i="1"/>
  <c r="BF3491" i="1"/>
  <c r="BD3491" i="1"/>
  <c r="BI3487" i="1"/>
  <c r="BF3487" i="1"/>
  <c r="BD3487" i="1"/>
  <c r="BI3483" i="1"/>
  <c r="BF3483" i="1"/>
  <c r="BD3483" i="1"/>
  <c r="BI3479" i="1"/>
  <c r="BF3479" i="1"/>
  <c r="BD3479" i="1"/>
  <c r="BI3475" i="1"/>
  <c r="BF3475" i="1"/>
  <c r="BD3475" i="1"/>
  <c r="BI3471" i="1"/>
  <c r="BF3471" i="1"/>
  <c r="BD3471" i="1"/>
  <c r="BI3467" i="1"/>
  <c r="BF3467" i="1"/>
  <c r="BD3467" i="1"/>
  <c r="BI3463" i="1"/>
  <c r="BF3463" i="1"/>
  <c r="BD3463" i="1"/>
  <c r="BI3459" i="1"/>
  <c r="BF3459" i="1"/>
  <c r="BD3459" i="1"/>
  <c r="BI3455" i="1"/>
  <c r="BF3455" i="1"/>
  <c r="BD3455" i="1"/>
  <c r="BI3451" i="1"/>
  <c r="BF3451" i="1"/>
  <c r="BD3451" i="1"/>
  <c r="BI3447" i="1"/>
  <c r="BF3447" i="1"/>
  <c r="BD3447" i="1"/>
  <c r="BI3443" i="1"/>
  <c r="BF3443" i="1"/>
  <c r="BD3443" i="1"/>
  <c r="BI3439" i="1"/>
  <c r="BF3439" i="1"/>
  <c r="BD3439" i="1"/>
  <c r="BI3435" i="1"/>
  <c r="BF3435" i="1"/>
  <c r="BD3435" i="1"/>
  <c r="BI3431" i="1"/>
  <c r="BF3431" i="1"/>
  <c r="BD3431" i="1"/>
  <c r="BI3427" i="1"/>
  <c r="BF3427" i="1"/>
  <c r="BD3427" i="1"/>
  <c r="BI3423" i="1"/>
  <c r="BF3423" i="1"/>
  <c r="BD3423" i="1"/>
  <c r="BI3419" i="1"/>
  <c r="BF3419" i="1"/>
  <c r="BD3419" i="1"/>
  <c r="BI3415" i="1"/>
  <c r="BF3415" i="1"/>
  <c r="BD3415" i="1"/>
  <c r="BI3411" i="1"/>
  <c r="BF3411" i="1"/>
  <c r="BD3411" i="1"/>
  <c r="BI3407" i="1"/>
  <c r="BF3407" i="1"/>
  <c r="BD3407" i="1"/>
  <c r="BI3403" i="1"/>
  <c r="BF3403" i="1"/>
  <c r="BD3403" i="1"/>
  <c r="BI3399" i="1"/>
  <c r="BF3399" i="1"/>
  <c r="BD3399" i="1"/>
  <c r="BI3395" i="1"/>
  <c r="BF3395" i="1"/>
  <c r="BD3395" i="1"/>
  <c r="BI3391" i="1"/>
  <c r="BF3391" i="1"/>
  <c r="BD3391" i="1"/>
  <c r="BI3387" i="1"/>
  <c r="BF3387" i="1"/>
  <c r="BD3387" i="1"/>
  <c r="BI3383" i="1"/>
  <c r="BF3383" i="1"/>
  <c r="BD3383" i="1"/>
  <c r="BI3379" i="1"/>
  <c r="BF3379" i="1"/>
  <c r="BD3379" i="1"/>
  <c r="BI3375" i="1"/>
  <c r="BF3375" i="1"/>
  <c r="BD3375" i="1"/>
  <c r="BI3371" i="1"/>
  <c r="BF3371" i="1"/>
  <c r="BD3371" i="1"/>
  <c r="BI3367" i="1"/>
  <c r="BF3367" i="1"/>
  <c r="BD3367" i="1"/>
  <c r="BI3363" i="1"/>
  <c r="BF3363" i="1"/>
  <c r="BD3363" i="1"/>
  <c r="BI3359" i="1"/>
  <c r="BF3359" i="1"/>
  <c r="BD3359" i="1"/>
  <c r="BI3355" i="1"/>
  <c r="BF3355" i="1"/>
  <c r="BD3355" i="1"/>
  <c r="BI3351" i="1"/>
  <c r="BF3351" i="1"/>
  <c r="BD3351" i="1"/>
  <c r="BI3347" i="1"/>
  <c r="BF3347" i="1"/>
  <c r="BD3347" i="1"/>
  <c r="BI3343" i="1"/>
  <c r="BF3343" i="1"/>
  <c r="BD3343" i="1"/>
  <c r="BI3339" i="1"/>
  <c r="BF3339" i="1"/>
  <c r="BD3339" i="1"/>
  <c r="BI3335" i="1"/>
  <c r="BF3335" i="1"/>
  <c r="BD3335" i="1"/>
  <c r="BI3331" i="1"/>
  <c r="BF3331" i="1"/>
  <c r="BD3331" i="1"/>
  <c r="BI3327" i="1"/>
  <c r="BF3327" i="1"/>
  <c r="BD3327" i="1"/>
  <c r="BI3323" i="1"/>
  <c r="BF3323" i="1"/>
  <c r="BD3323" i="1"/>
  <c r="BI3319" i="1"/>
  <c r="BF3319" i="1"/>
  <c r="BD3319" i="1"/>
  <c r="BI3315" i="1"/>
  <c r="BF3315" i="1"/>
  <c r="BD3315" i="1"/>
  <c r="BI3311" i="1"/>
  <c r="BF3311" i="1"/>
  <c r="BD3311" i="1"/>
  <c r="BI3307" i="1"/>
  <c r="BF3307" i="1"/>
  <c r="BD3307" i="1"/>
  <c r="BI3303" i="1"/>
  <c r="BF3303" i="1"/>
  <c r="BD3303" i="1"/>
  <c r="BI3299" i="1"/>
  <c r="BF3299" i="1"/>
  <c r="BD3299" i="1"/>
  <c r="BI3295" i="1"/>
  <c r="BF3295" i="1"/>
  <c r="BD3295" i="1"/>
  <c r="BI3291" i="1"/>
  <c r="BF3291" i="1"/>
  <c r="BD3291" i="1"/>
  <c r="BI3287" i="1"/>
  <c r="BF3287" i="1"/>
  <c r="BD3287" i="1"/>
  <c r="BI3283" i="1"/>
  <c r="BF3283" i="1"/>
  <c r="BD3283" i="1"/>
  <c r="BI3279" i="1"/>
  <c r="BF3279" i="1"/>
  <c r="BD3279" i="1"/>
  <c r="BI3275" i="1"/>
  <c r="BF3275" i="1"/>
  <c r="BD3275" i="1"/>
  <c r="BI3271" i="1"/>
  <c r="BF3271" i="1"/>
  <c r="BD3271" i="1"/>
  <c r="BI3267" i="1"/>
  <c r="BF3267" i="1"/>
  <c r="BD3267" i="1"/>
  <c r="BI3263" i="1"/>
  <c r="BF3263" i="1"/>
  <c r="BD3263" i="1"/>
  <c r="BI3259" i="1"/>
  <c r="BF3259" i="1"/>
  <c r="BD3259" i="1"/>
  <c r="BI3255" i="1"/>
  <c r="BF3255" i="1"/>
  <c r="BD3255" i="1"/>
  <c r="BI3251" i="1"/>
  <c r="BF3251" i="1"/>
  <c r="BD3251" i="1"/>
  <c r="BI3247" i="1"/>
  <c r="BF3247" i="1"/>
  <c r="BD3247" i="1"/>
  <c r="BI3243" i="1"/>
  <c r="BF3243" i="1"/>
  <c r="BD3243" i="1"/>
  <c r="BI3239" i="1"/>
  <c r="BF3239" i="1"/>
  <c r="BD3239" i="1"/>
  <c r="BI3235" i="1"/>
  <c r="BF3235" i="1"/>
  <c r="BD3235" i="1"/>
  <c r="BI3231" i="1"/>
  <c r="BF3231" i="1"/>
  <c r="BD3231" i="1"/>
  <c r="BI3227" i="1"/>
  <c r="BF3227" i="1"/>
  <c r="BD3227" i="1"/>
  <c r="BI3223" i="1"/>
  <c r="BF3223" i="1"/>
  <c r="BD3223" i="1"/>
  <c r="BI3219" i="1"/>
  <c r="BF3219" i="1"/>
  <c r="BD3219" i="1"/>
  <c r="BI3215" i="1"/>
  <c r="BF3215" i="1"/>
  <c r="BD3215" i="1"/>
  <c r="BI3211" i="1"/>
  <c r="BF3211" i="1"/>
  <c r="BD3211" i="1"/>
  <c r="BI3207" i="1"/>
  <c r="BF3207" i="1"/>
  <c r="BD3207" i="1"/>
  <c r="BI3203" i="1"/>
  <c r="BF3203" i="1"/>
  <c r="BD3203" i="1"/>
  <c r="BI3199" i="1"/>
  <c r="BF3199" i="1"/>
  <c r="BD3199" i="1"/>
  <c r="BI3195" i="1"/>
  <c r="BF3195" i="1"/>
  <c r="BD3195" i="1"/>
  <c r="BI3191" i="1"/>
  <c r="BF3191" i="1"/>
  <c r="BD3191" i="1"/>
  <c r="BI3187" i="1"/>
  <c r="BF3187" i="1"/>
  <c r="BD3187" i="1"/>
  <c r="BI3183" i="1"/>
  <c r="BF3183" i="1"/>
  <c r="BD3183" i="1"/>
  <c r="BI3179" i="1"/>
  <c r="BF3179" i="1"/>
  <c r="BD3179" i="1"/>
  <c r="BI3175" i="1"/>
  <c r="BF3175" i="1"/>
  <c r="BD3175" i="1"/>
  <c r="BI3171" i="1"/>
  <c r="BF3171" i="1"/>
  <c r="BD3171" i="1"/>
  <c r="BI3167" i="1"/>
  <c r="BF3167" i="1"/>
  <c r="BD3167" i="1"/>
  <c r="BI3163" i="1"/>
  <c r="BF3163" i="1"/>
  <c r="BD3163" i="1"/>
  <c r="BI3159" i="1"/>
  <c r="BF3159" i="1"/>
  <c r="BD3159" i="1"/>
  <c r="BI3155" i="1"/>
  <c r="BF3155" i="1"/>
  <c r="BD3155" i="1"/>
  <c r="BI3151" i="1"/>
  <c r="BF3151" i="1"/>
  <c r="BD3151" i="1"/>
  <c r="BI3147" i="1"/>
  <c r="BF3147" i="1"/>
  <c r="BD3147" i="1"/>
  <c r="BI3143" i="1"/>
  <c r="BF3143" i="1"/>
  <c r="BD3143" i="1"/>
  <c r="BI3139" i="1"/>
  <c r="BF3139" i="1"/>
  <c r="BD3139" i="1"/>
  <c r="BI3135" i="1"/>
  <c r="BF3135" i="1"/>
  <c r="BD3135" i="1"/>
  <c r="BI3131" i="1"/>
  <c r="BF3131" i="1"/>
  <c r="BD3131" i="1"/>
  <c r="BI3127" i="1"/>
  <c r="BF3127" i="1"/>
  <c r="BD3127" i="1"/>
  <c r="BI3123" i="1"/>
  <c r="BF3123" i="1"/>
  <c r="BD3123" i="1"/>
  <c r="BI3119" i="1"/>
  <c r="BF3119" i="1"/>
  <c r="BD3119" i="1"/>
  <c r="BI3115" i="1"/>
  <c r="BF3115" i="1"/>
  <c r="BD3115" i="1"/>
  <c r="BI3111" i="1"/>
  <c r="BF3111" i="1"/>
  <c r="BD3111" i="1"/>
  <c r="BI3107" i="1"/>
  <c r="BF3107" i="1"/>
  <c r="BD3107" i="1"/>
  <c r="BI3103" i="1"/>
  <c r="BF3103" i="1"/>
  <c r="BD3103" i="1"/>
  <c r="BI3099" i="1"/>
  <c r="BF3099" i="1"/>
  <c r="BD3099" i="1"/>
  <c r="BI3095" i="1"/>
  <c r="BF3095" i="1"/>
  <c r="BD3095" i="1"/>
  <c r="BI3091" i="1"/>
  <c r="BF3091" i="1"/>
  <c r="BD3091" i="1"/>
  <c r="BI3087" i="1"/>
  <c r="BF3087" i="1"/>
  <c r="BD3087" i="1"/>
  <c r="BI3083" i="1"/>
  <c r="BF3083" i="1"/>
  <c r="BD3083" i="1"/>
  <c r="BI3079" i="1"/>
  <c r="BF3079" i="1"/>
  <c r="BD3079" i="1"/>
  <c r="BI3075" i="1"/>
  <c r="BF3075" i="1"/>
  <c r="BD3075" i="1"/>
  <c r="BI3071" i="1"/>
  <c r="BF3071" i="1"/>
  <c r="BD3071" i="1"/>
  <c r="BI3067" i="1"/>
  <c r="BF3067" i="1"/>
  <c r="BD3067" i="1"/>
  <c r="BI3063" i="1"/>
  <c r="BF3063" i="1"/>
  <c r="BD3063" i="1"/>
  <c r="BI3059" i="1"/>
  <c r="BF3059" i="1"/>
  <c r="BD3059" i="1"/>
  <c r="BI3055" i="1"/>
  <c r="BF3055" i="1"/>
  <c r="BD3055" i="1"/>
  <c r="BI3051" i="1"/>
  <c r="BF3051" i="1"/>
  <c r="BD3051" i="1"/>
  <c r="BI3047" i="1"/>
  <c r="BF3047" i="1"/>
  <c r="BD3047" i="1"/>
  <c r="BI3043" i="1"/>
  <c r="BF3043" i="1"/>
  <c r="BD3043" i="1"/>
  <c r="BI3039" i="1"/>
  <c r="BF3039" i="1"/>
  <c r="BD3039" i="1"/>
  <c r="BI3035" i="1"/>
  <c r="BF3035" i="1"/>
  <c r="BD3035" i="1"/>
  <c r="BI3031" i="1"/>
  <c r="BF3031" i="1"/>
  <c r="BD3031" i="1"/>
  <c r="BI3027" i="1"/>
  <c r="BF3027" i="1"/>
  <c r="BD3027" i="1"/>
  <c r="BI3023" i="1"/>
  <c r="BF3023" i="1"/>
  <c r="BD3023" i="1"/>
  <c r="BI3019" i="1"/>
  <c r="BF3019" i="1"/>
  <c r="BD3019" i="1"/>
  <c r="BI3015" i="1"/>
  <c r="BF3015" i="1"/>
  <c r="BD3015" i="1"/>
  <c r="BI3011" i="1"/>
  <c r="BF3011" i="1"/>
  <c r="BD3011" i="1"/>
  <c r="BI3007" i="1"/>
  <c r="BF3007" i="1"/>
  <c r="BD3007" i="1"/>
  <c r="BI3003" i="1"/>
  <c r="BF3003" i="1"/>
  <c r="BD3003" i="1"/>
  <c r="BI2999" i="1"/>
  <c r="BF2999" i="1"/>
  <c r="BD2999" i="1"/>
  <c r="BI2995" i="1"/>
  <c r="BF2995" i="1"/>
  <c r="BD2995" i="1"/>
  <c r="BI2991" i="1"/>
  <c r="BF2991" i="1"/>
  <c r="BD2991" i="1"/>
  <c r="BI2987" i="1"/>
  <c r="BF2987" i="1"/>
  <c r="BD2987" i="1"/>
  <c r="BI2983" i="1"/>
  <c r="BF2983" i="1"/>
  <c r="BD2983" i="1"/>
  <c r="BI2979" i="1"/>
  <c r="BF2979" i="1"/>
  <c r="BD2979" i="1"/>
  <c r="BI2975" i="1"/>
  <c r="BF2975" i="1"/>
  <c r="BD2975" i="1"/>
  <c r="BI2971" i="1"/>
  <c r="BF2971" i="1"/>
  <c r="BD2971" i="1"/>
  <c r="BI2967" i="1"/>
  <c r="BF2967" i="1"/>
  <c r="BD2967" i="1"/>
  <c r="BI2963" i="1"/>
  <c r="BF2963" i="1"/>
  <c r="BD2963" i="1"/>
  <c r="BI2959" i="1"/>
  <c r="BF2959" i="1"/>
  <c r="BD2959" i="1"/>
  <c r="BI2955" i="1"/>
  <c r="BF2955" i="1"/>
  <c r="BD2955" i="1"/>
  <c r="BI2951" i="1"/>
  <c r="BF2951" i="1"/>
  <c r="BD2951" i="1"/>
  <c r="BI2947" i="1"/>
  <c r="BF2947" i="1"/>
  <c r="BD2947" i="1"/>
  <c r="BI2943" i="1"/>
  <c r="BF2943" i="1"/>
  <c r="BD2943" i="1"/>
  <c r="BI2939" i="1"/>
  <c r="BF2939" i="1"/>
  <c r="BD2939" i="1"/>
  <c r="BI2935" i="1"/>
  <c r="BF2935" i="1"/>
  <c r="BD2935" i="1"/>
  <c r="BI2931" i="1"/>
  <c r="BF2931" i="1"/>
  <c r="BD2931" i="1"/>
  <c r="BI2927" i="1"/>
  <c r="BF2927" i="1"/>
  <c r="BD2927" i="1"/>
  <c r="BI2923" i="1"/>
  <c r="BF2923" i="1"/>
  <c r="BD2923" i="1"/>
  <c r="BI2919" i="1"/>
  <c r="BF2919" i="1"/>
  <c r="BD2919" i="1"/>
  <c r="BI2915" i="1"/>
  <c r="BF2915" i="1"/>
  <c r="BD2915" i="1"/>
  <c r="BI2911" i="1"/>
  <c r="BF2911" i="1"/>
  <c r="BD2911" i="1"/>
  <c r="BI2907" i="1"/>
  <c r="BF2907" i="1"/>
  <c r="BD2907" i="1"/>
  <c r="BI2903" i="1"/>
  <c r="BF2903" i="1"/>
  <c r="BD2903" i="1"/>
  <c r="BI2899" i="1"/>
  <c r="BF2899" i="1"/>
  <c r="BD2899" i="1"/>
  <c r="BI2895" i="1"/>
  <c r="BF2895" i="1"/>
  <c r="BD2895" i="1"/>
  <c r="BI2891" i="1"/>
  <c r="BF2891" i="1"/>
  <c r="BD2891" i="1"/>
  <c r="BI2887" i="1"/>
  <c r="BF2887" i="1"/>
  <c r="BD2887" i="1"/>
  <c r="BI2883" i="1"/>
  <c r="BF2883" i="1"/>
  <c r="BD2883" i="1"/>
  <c r="BI2879" i="1"/>
  <c r="BF2879" i="1"/>
  <c r="BD2879" i="1"/>
  <c r="BI2875" i="1"/>
  <c r="BF2875" i="1"/>
  <c r="BD2875" i="1"/>
  <c r="BI2871" i="1"/>
  <c r="BF2871" i="1"/>
  <c r="BD2871" i="1"/>
  <c r="BI2867" i="1"/>
  <c r="BF2867" i="1"/>
  <c r="BD2867" i="1"/>
  <c r="BI2863" i="1"/>
  <c r="BF2863" i="1"/>
  <c r="BD2863" i="1"/>
  <c r="BI2859" i="1"/>
  <c r="BF2859" i="1"/>
  <c r="BD2859" i="1"/>
  <c r="BI2855" i="1"/>
  <c r="BF2855" i="1"/>
  <c r="BD2855" i="1"/>
  <c r="BI2851" i="1"/>
  <c r="BF2851" i="1"/>
  <c r="BD2851" i="1"/>
  <c r="BI2847" i="1"/>
  <c r="BF2847" i="1"/>
  <c r="BD2847" i="1"/>
  <c r="BI2843" i="1"/>
  <c r="BF2843" i="1"/>
  <c r="BD2843" i="1"/>
  <c r="BI2839" i="1"/>
  <c r="BF2839" i="1"/>
  <c r="BD2839" i="1"/>
  <c r="BI2835" i="1"/>
  <c r="BF2835" i="1"/>
  <c r="BD2835" i="1"/>
  <c r="BI2831" i="1"/>
  <c r="BF2831" i="1"/>
  <c r="BD2831" i="1"/>
  <c r="BI2827" i="1"/>
  <c r="BF2827" i="1"/>
  <c r="BD2827" i="1"/>
  <c r="BI2823" i="1"/>
  <c r="BF2823" i="1"/>
  <c r="BD2823" i="1"/>
  <c r="BI2819" i="1"/>
  <c r="BF2819" i="1"/>
  <c r="BD2819" i="1"/>
  <c r="BI2815" i="1"/>
  <c r="BF2815" i="1"/>
  <c r="BD2815" i="1"/>
  <c r="BI2811" i="1"/>
  <c r="BF2811" i="1"/>
  <c r="BD2811" i="1"/>
  <c r="BI2807" i="1"/>
  <c r="BF2807" i="1"/>
  <c r="BD2807" i="1"/>
  <c r="BI2803" i="1"/>
  <c r="BF2803" i="1"/>
  <c r="BD2803" i="1"/>
  <c r="BI2799" i="1"/>
  <c r="BF2799" i="1"/>
  <c r="BD2799" i="1"/>
  <c r="BI2795" i="1"/>
  <c r="BF2795" i="1"/>
  <c r="BD2795" i="1"/>
  <c r="BI2791" i="1"/>
  <c r="BF2791" i="1"/>
  <c r="BD2791" i="1"/>
  <c r="BI2787" i="1"/>
  <c r="BF2787" i="1"/>
  <c r="BD2787" i="1"/>
  <c r="BI2783" i="1"/>
  <c r="BF2783" i="1"/>
  <c r="BD2783" i="1"/>
  <c r="BI2779" i="1"/>
  <c r="BF2779" i="1"/>
  <c r="BD2779" i="1"/>
  <c r="BI2775" i="1"/>
  <c r="BF2775" i="1"/>
  <c r="BD2775" i="1"/>
  <c r="BI2771" i="1"/>
  <c r="BF2771" i="1"/>
  <c r="BD2771" i="1"/>
  <c r="BI2767" i="1"/>
  <c r="BF2767" i="1"/>
  <c r="BD2767" i="1"/>
  <c r="BI2763" i="1"/>
  <c r="BF2763" i="1"/>
  <c r="BD2763" i="1"/>
  <c r="BI2759" i="1"/>
  <c r="BF2759" i="1"/>
  <c r="BD2759" i="1"/>
  <c r="BI2755" i="1"/>
  <c r="BF2755" i="1"/>
  <c r="BD2755" i="1"/>
  <c r="BI2751" i="1"/>
  <c r="BF2751" i="1"/>
  <c r="BD2751" i="1"/>
  <c r="BI2747" i="1"/>
  <c r="BF2747" i="1"/>
  <c r="BD2747" i="1"/>
  <c r="BI2743" i="1"/>
  <c r="BF2743" i="1"/>
  <c r="BD2743" i="1"/>
  <c r="BI2739" i="1"/>
  <c r="BF2739" i="1"/>
  <c r="BD2739" i="1"/>
  <c r="BI2735" i="1"/>
  <c r="BF2735" i="1"/>
  <c r="BD2735" i="1"/>
  <c r="BI2731" i="1"/>
  <c r="BF2731" i="1"/>
  <c r="BD2731" i="1"/>
  <c r="BI2727" i="1"/>
  <c r="BF2727" i="1"/>
  <c r="BD2727" i="1"/>
  <c r="BI2723" i="1"/>
  <c r="BF2723" i="1"/>
  <c r="BD2723" i="1"/>
  <c r="BI2719" i="1"/>
  <c r="BF2719" i="1"/>
  <c r="BD2719" i="1"/>
  <c r="BI2715" i="1"/>
  <c r="BF2715" i="1"/>
  <c r="BD2715" i="1"/>
  <c r="BI2711" i="1"/>
  <c r="BF2711" i="1"/>
  <c r="BD2711" i="1"/>
  <c r="BI2707" i="1"/>
  <c r="BF2707" i="1"/>
  <c r="BD2707" i="1"/>
  <c r="BI2703" i="1"/>
  <c r="BF2703" i="1"/>
  <c r="BD2703" i="1"/>
  <c r="BI2699" i="1"/>
  <c r="BF2699" i="1"/>
  <c r="BD2699" i="1"/>
  <c r="BI2695" i="1"/>
  <c r="BF2695" i="1"/>
  <c r="BD2695" i="1"/>
  <c r="BI2691" i="1"/>
  <c r="BF2691" i="1"/>
  <c r="BD2691" i="1"/>
  <c r="BI2687" i="1"/>
  <c r="BF2687" i="1"/>
  <c r="BD2687" i="1"/>
  <c r="BI2683" i="1"/>
  <c r="BF2683" i="1"/>
  <c r="BD2683" i="1"/>
  <c r="BI2679" i="1"/>
  <c r="BF2679" i="1"/>
  <c r="BD2679" i="1"/>
  <c r="BI2675" i="1"/>
  <c r="BF2675" i="1"/>
  <c r="BD2675" i="1"/>
  <c r="BI2671" i="1"/>
  <c r="BF2671" i="1"/>
  <c r="BD2671" i="1"/>
  <c r="BI2667" i="1"/>
  <c r="BF2667" i="1"/>
  <c r="BD2667" i="1"/>
  <c r="BI2663" i="1"/>
  <c r="BF2663" i="1"/>
  <c r="BD2663" i="1"/>
  <c r="BI2659" i="1"/>
  <c r="BF2659" i="1"/>
  <c r="BD2659" i="1"/>
  <c r="BI2655" i="1"/>
  <c r="BF2655" i="1"/>
  <c r="BD2655" i="1"/>
  <c r="BI2651" i="1"/>
  <c r="BF2651" i="1"/>
  <c r="BD2651" i="1"/>
  <c r="BI2647" i="1"/>
  <c r="BF2647" i="1"/>
  <c r="BD2647" i="1"/>
  <c r="BI2643" i="1"/>
  <c r="BF2643" i="1"/>
  <c r="BD2643" i="1"/>
  <c r="BI2639" i="1"/>
  <c r="BF2639" i="1"/>
  <c r="BD2639" i="1"/>
  <c r="BI2635" i="1"/>
  <c r="BF2635" i="1"/>
  <c r="BD2635" i="1"/>
  <c r="BI2631" i="1"/>
  <c r="BF2631" i="1"/>
  <c r="BD2631" i="1"/>
  <c r="BI2627" i="1"/>
  <c r="BF2627" i="1"/>
  <c r="BD2627" i="1"/>
  <c r="BI2623" i="1"/>
  <c r="BF2623" i="1"/>
  <c r="BD2623" i="1"/>
  <c r="BI2619" i="1"/>
  <c r="BF2619" i="1"/>
  <c r="BD2619" i="1"/>
  <c r="BI2615" i="1"/>
  <c r="BF2615" i="1"/>
  <c r="BD2615" i="1"/>
  <c r="BI2611" i="1"/>
  <c r="BF2611" i="1"/>
  <c r="BD2611" i="1"/>
  <c r="BI2607" i="1"/>
  <c r="BF2607" i="1"/>
  <c r="BD2607" i="1"/>
  <c r="BI2603" i="1"/>
  <c r="BF2603" i="1"/>
  <c r="BD2603" i="1"/>
  <c r="BI2599" i="1"/>
  <c r="BF2599" i="1"/>
  <c r="BD2599" i="1"/>
  <c r="BI2595" i="1"/>
  <c r="BF2595" i="1"/>
  <c r="BD2595" i="1"/>
  <c r="BI2591" i="1"/>
  <c r="BF2591" i="1"/>
  <c r="BD2591" i="1"/>
  <c r="BI2587" i="1"/>
  <c r="BF2587" i="1"/>
  <c r="BD2587" i="1"/>
  <c r="BI2583" i="1"/>
  <c r="BF2583" i="1"/>
  <c r="BD2583" i="1"/>
  <c r="BI2579" i="1"/>
  <c r="BF2579" i="1"/>
  <c r="BD2579" i="1"/>
  <c r="BI2575" i="1"/>
  <c r="BF2575" i="1"/>
  <c r="BD2575" i="1"/>
  <c r="BI2571" i="1"/>
  <c r="BF2571" i="1"/>
  <c r="BD2571" i="1"/>
  <c r="BI2567" i="1"/>
  <c r="BF2567" i="1"/>
  <c r="BD2567" i="1"/>
  <c r="BI2563" i="1"/>
  <c r="BF2563" i="1"/>
  <c r="BD2563" i="1"/>
  <c r="BI2559" i="1"/>
  <c r="BF2559" i="1"/>
  <c r="BD2559" i="1"/>
  <c r="BI2555" i="1"/>
  <c r="BF2555" i="1"/>
  <c r="BD2555" i="1"/>
  <c r="BI2551" i="1"/>
  <c r="BF2551" i="1"/>
  <c r="BD2551" i="1"/>
  <c r="BI2547" i="1"/>
  <c r="BF2547" i="1"/>
  <c r="BD2547" i="1"/>
  <c r="BI2543" i="1"/>
  <c r="BF2543" i="1"/>
  <c r="BD2543" i="1"/>
  <c r="BI2539" i="1"/>
  <c r="BF2539" i="1"/>
  <c r="BD2539" i="1"/>
  <c r="BI2535" i="1"/>
  <c r="BF2535" i="1"/>
  <c r="BD2535" i="1"/>
  <c r="BI2531" i="1"/>
  <c r="BF2531" i="1"/>
  <c r="BD2531" i="1"/>
  <c r="BI2527" i="1"/>
  <c r="BF2527" i="1"/>
  <c r="BD2527" i="1"/>
  <c r="BI2523" i="1"/>
  <c r="BF2523" i="1"/>
  <c r="BD2523" i="1"/>
  <c r="BI2519" i="1"/>
  <c r="BF2519" i="1"/>
  <c r="BD2519" i="1"/>
  <c r="BI2515" i="1"/>
  <c r="BF2515" i="1"/>
  <c r="BD2515" i="1"/>
  <c r="BI2511" i="1"/>
  <c r="BF2511" i="1"/>
  <c r="BD2511" i="1"/>
  <c r="BI2507" i="1"/>
  <c r="BF2507" i="1"/>
  <c r="BD2507" i="1"/>
  <c r="BI2503" i="1"/>
  <c r="BF2503" i="1"/>
  <c r="BD2503" i="1"/>
  <c r="BI2499" i="1"/>
  <c r="BF2499" i="1"/>
  <c r="BD2499" i="1"/>
  <c r="BI2495" i="1"/>
  <c r="BF2495" i="1"/>
  <c r="BD2495" i="1"/>
  <c r="BI2491" i="1"/>
  <c r="BF2491" i="1"/>
  <c r="BD2491" i="1"/>
  <c r="BI2487" i="1"/>
  <c r="BF2487" i="1"/>
  <c r="BD2487" i="1"/>
  <c r="BI2483" i="1"/>
  <c r="BF2483" i="1"/>
  <c r="BD2483" i="1"/>
  <c r="BI2479" i="1"/>
  <c r="BF2479" i="1"/>
  <c r="BD2479" i="1"/>
  <c r="BI2475" i="1"/>
  <c r="BF2475" i="1"/>
  <c r="BD2475" i="1"/>
  <c r="BI2471" i="1"/>
  <c r="BF2471" i="1"/>
  <c r="BD2471" i="1"/>
  <c r="BI2467" i="1"/>
  <c r="BF2467" i="1"/>
  <c r="BD2467" i="1"/>
  <c r="BI2463" i="1"/>
  <c r="BF2463" i="1"/>
  <c r="BD2463" i="1"/>
  <c r="BI2459" i="1"/>
  <c r="BF2459" i="1"/>
  <c r="BD2459" i="1"/>
  <c r="BI2455" i="1"/>
  <c r="BF2455" i="1"/>
  <c r="BD2455" i="1"/>
  <c r="BI2451" i="1"/>
  <c r="BF2451" i="1"/>
  <c r="BD2451" i="1"/>
  <c r="BI2447" i="1"/>
  <c r="BF2447" i="1"/>
  <c r="BD2447" i="1"/>
  <c r="BI2443" i="1"/>
  <c r="BF2443" i="1"/>
  <c r="BD2443" i="1"/>
  <c r="BI2439" i="1"/>
  <c r="BF2439" i="1"/>
  <c r="BD2439" i="1"/>
  <c r="BI2435" i="1"/>
  <c r="BF2435" i="1"/>
  <c r="BD2435" i="1"/>
  <c r="BI2431" i="1"/>
  <c r="BF2431" i="1"/>
  <c r="BD2431" i="1"/>
  <c r="BI2427" i="1"/>
  <c r="BF2427" i="1"/>
  <c r="BD2427" i="1"/>
  <c r="BI2423" i="1"/>
  <c r="BF2423" i="1"/>
  <c r="BD2423" i="1"/>
  <c r="BI2419" i="1"/>
  <c r="BF2419" i="1"/>
  <c r="BD2419" i="1"/>
  <c r="BI2415" i="1"/>
  <c r="BF2415" i="1"/>
  <c r="BD2415" i="1"/>
  <c r="BI2411" i="1"/>
  <c r="BF2411" i="1"/>
  <c r="BD2411" i="1"/>
  <c r="BI2407" i="1"/>
  <c r="BF2407" i="1"/>
  <c r="BD2407" i="1"/>
  <c r="BI2403" i="1"/>
  <c r="BF2403" i="1"/>
  <c r="BD2403" i="1"/>
  <c r="BI2399" i="1"/>
  <c r="BF2399" i="1"/>
  <c r="BD2399" i="1"/>
  <c r="BI2395" i="1"/>
  <c r="BF2395" i="1"/>
  <c r="BD2395" i="1"/>
  <c r="BI2391" i="1"/>
  <c r="BF2391" i="1"/>
  <c r="BD2391" i="1"/>
  <c r="BI2387" i="1"/>
  <c r="BF2387" i="1"/>
  <c r="BD2387" i="1"/>
  <c r="BI2383" i="1"/>
  <c r="BF2383" i="1"/>
  <c r="BD2383" i="1"/>
  <c r="BI2379" i="1"/>
  <c r="BF2379" i="1"/>
  <c r="BD2379" i="1"/>
  <c r="BI2375" i="1"/>
  <c r="BF2375" i="1"/>
  <c r="BD2375" i="1"/>
  <c r="BI2371" i="1"/>
  <c r="BF2371" i="1"/>
  <c r="BD2371" i="1"/>
  <c r="BI2367" i="1"/>
  <c r="BF2367" i="1"/>
  <c r="BD2367" i="1"/>
  <c r="BI2363" i="1"/>
  <c r="BF2363" i="1"/>
  <c r="BD2363" i="1"/>
  <c r="BI2359" i="1"/>
  <c r="BF2359" i="1"/>
  <c r="BD2359" i="1"/>
  <c r="BI2355" i="1"/>
  <c r="BF2355" i="1"/>
  <c r="BD2355" i="1"/>
  <c r="BI2351" i="1"/>
  <c r="BF2351" i="1"/>
  <c r="BD2351" i="1"/>
  <c r="BI2347" i="1"/>
  <c r="BF2347" i="1"/>
  <c r="BD2347" i="1"/>
  <c r="BI2343" i="1"/>
  <c r="BF2343" i="1"/>
  <c r="BD2343" i="1"/>
  <c r="BI2339" i="1"/>
  <c r="BF2339" i="1"/>
  <c r="BD2339" i="1"/>
  <c r="BI2335" i="1"/>
  <c r="BF2335" i="1"/>
  <c r="BD2335" i="1"/>
  <c r="BI2331" i="1"/>
  <c r="BF2331" i="1"/>
  <c r="BD2331" i="1"/>
  <c r="BI2327" i="1"/>
  <c r="BF2327" i="1"/>
  <c r="BD2327" i="1"/>
  <c r="BI2323" i="1"/>
  <c r="BF2323" i="1"/>
  <c r="BD2323" i="1"/>
  <c r="BI2319" i="1"/>
  <c r="BF2319" i="1"/>
  <c r="BD2319" i="1"/>
  <c r="BI2315" i="1"/>
  <c r="BF2315" i="1"/>
  <c r="BD2315" i="1"/>
  <c r="BI2311" i="1"/>
  <c r="BF2311" i="1"/>
  <c r="BD2311" i="1"/>
  <c r="BI2307" i="1"/>
  <c r="BF2307" i="1"/>
  <c r="BD2307" i="1"/>
  <c r="BI2303" i="1"/>
  <c r="BF2303" i="1"/>
  <c r="BD2303" i="1"/>
  <c r="BI2299" i="1"/>
  <c r="BF2299" i="1"/>
  <c r="BD2299" i="1"/>
  <c r="BI2295" i="1"/>
  <c r="BF2295" i="1"/>
  <c r="BD2295" i="1"/>
  <c r="BI2291" i="1"/>
  <c r="BF2291" i="1"/>
  <c r="BD2291" i="1"/>
  <c r="BI2287" i="1"/>
  <c r="BF2287" i="1"/>
  <c r="BD2287" i="1"/>
  <c r="BI2283" i="1"/>
  <c r="BF2283" i="1"/>
  <c r="BD2283" i="1"/>
  <c r="BI2279" i="1"/>
  <c r="BF2279" i="1"/>
  <c r="BD2279" i="1"/>
  <c r="BI2275" i="1"/>
  <c r="BF2275" i="1"/>
  <c r="BD2275" i="1"/>
  <c r="BI2271" i="1"/>
  <c r="BF2271" i="1"/>
  <c r="BD2271" i="1"/>
  <c r="BI2267" i="1"/>
  <c r="BF2267" i="1"/>
  <c r="BD2267" i="1"/>
  <c r="BI2263" i="1"/>
  <c r="BF2263" i="1"/>
  <c r="BD2263" i="1"/>
  <c r="BI2259" i="1"/>
  <c r="BF2259" i="1"/>
  <c r="BD2259" i="1"/>
  <c r="BI2255" i="1"/>
  <c r="BF2255" i="1"/>
  <c r="BD2255" i="1"/>
  <c r="BI2251" i="1"/>
  <c r="BF2251" i="1"/>
  <c r="BD2251" i="1"/>
  <c r="BI2247" i="1"/>
  <c r="BF2247" i="1"/>
  <c r="BD2247" i="1"/>
  <c r="BI2243" i="1"/>
  <c r="BF2243" i="1"/>
  <c r="BD2243" i="1"/>
  <c r="BI2239" i="1"/>
  <c r="BF2239" i="1"/>
  <c r="BD2239" i="1"/>
  <c r="BI2235" i="1"/>
  <c r="BF2235" i="1"/>
  <c r="BD2235" i="1"/>
  <c r="BI2231" i="1"/>
  <c r="BF2231" i="1"/>
  <c r="BD2231" i="1"/>
  <c r="BI2227" i="1"/>
  <c r="BF2227" i="1"/>
  <c r="BD2227" i="1"/>
  <c r="BI2223" i="1"/>
  <c r="BF2223" i="1"/>
  <c r="BD2223" i="1"/>
  <c r="BI2219" i="1"/>
  <c r="BF2219" i="1"/>
  <c r="BD2219" i="1"/>
  <c r="BI2215" i="1"/>
  <c r="BF2215" i="1"/>
  <c r="BD2215" i="1"/>
  <c r="BI2211" i="1"/>
  <c r="BF2211" i="1"/>
  <c r="BD2211" i="1"/>
  <c r="BI2207" i="1"/>
  <c r="BF2207" i="1"/>
  <c r="BD2207" i="1"/>
  <c r="BI2203" i="1"/>
  <c r="BF2203" i="1"/>
  <c r="BD2203" i="1"/>
  <c r="BI2199" i="1"/>
  <c r="BF2199" i="1"/>
  <c r="BD2199" i="1"/>
  <c r="BI2195" i="1"/>
  <c r="BF2195" i="1"/>
  <c r="BD2195" i="1"/>
  <c r="BI2191" i="1"/>
  <c r="BF2191" i="1"/>
  <c r="BD2191" i="1"/>
  <c r="BI2187" i="1"/>
  <c r="BF2187" i="1"/>
  <c r="BD2187" i="1"/>
  <c r="BI2183" i="1"/>
  <c r="BF2183" i="1"/>
  <c r="BD2183" i="1"/>
  <c r="BI2179" i="1"/>
  <c r="BF2179" i="1"/>
  <c r="BD2179" i="1"/>
  <c r="BI2175" i="1"/>
  <c r="BF2175" i="1"/>
  <c r="BD2175" i="1"/>
  <c r="BI2171" i="1"/>
  <c r="BF2171" i="1"/>
  <c r="BD2171" i="1"/>
  <c r="BI2167" i="1"/>
  <c r="BF2167" i="1"/>
  <c r="BD2167" i="1"/>
  <c r="BI2163" i="1"/>
  <c r="BF2163" i="1"/>
  <c r="BD2163" i="1"/>
  <c r="BI2159" i="1"/>
  <c r="BF2159" i="1"/>
  <c r="BD2159" i="1"/>
  <c r="BI2155" i="1"/>
  <c r="BF2155" i="1"/>
  <c r="BD2155" i="1"/>
  <c r="BI2151" i="1"/>
  <c r="BF2151" i="1"/>
  <c r="BD2151" i="1"/>
  <c r="BI2147" i="1"/>
  <c r="BF2147" i="1"/>
  <c r="BD2147" i="1"/>
  <c r="BI2143" i="1"/>
  <c r="BF2143" i="1"/>
  <c r="BD2143" i="1"/>
  <c r="BI2139" i="1"/>
  <c r="BF2139" i="1"/>
  <c r="BD2139" i="1"/>
  <c r="BI2135" i="1"/>
  <c r="BF2135" i="1"/>
  <c r="BD2135" i="1"/>
  <c r="BI2131" i="1"/>
  <c r="BF2131" i="1"/>
  <c r="BD2131" i="1"/>
  <c r="BI2127" i="1"/>
  <c r="BF2127" i="1"/>
  <c r="BD2127" i="1"/>
  <c r="BI2123" i="1"/>
  <c r="BF2123" i="1"/>
  <c r="BD2123" i="1"/>
  <c r="BI2119" i="1"/>
  <c r="BF2119" i="1"/>
  <c r="BD2119" i="1"/>
  <c r="BI2115" i="1"/>
  <c r="BF2115" i="1"/>
  <c r="BD2115" i="1"/>
  <c r="BI2111" i="1"/>
  <c r="BF2111" i="1"/>
  <c r="BD2111" i="1"/>
  <c r="BI2107" i="1"/>
  <c r="BF2107" i="1"/>
  <c r="BD2107" i="1"/>
  <c r="BI2103" i="1"/>
  <c r="BF2103" i="1"/>
  <c r="BD2103" i="1"/>
  <c r="BI2099" i="1"/>
  <c r="BF2099" i="1"/>
  <c r="BD2099" i="1"/>
  <c r="BI2095" i="1"/>
  <c r="BF2095" i="1"/>
  <c r="BD2095" i="1"/>
  <c r="BI2091" i="1"/>
  <c r="BF2091" i="1"/>
  <c r="BD2091" i="1"/>
  <c r="BI2087" i="1"/>
  <c r="BF2087" i="1"/>
  <c r="BD2087" i="1"/>
  <c r="BI2083" i="1"/>
  <c r="BF2083" i="1"/>
  <c r="BD2083" i="1"/>
  <c r="BI2079" i="1"/>
  <c r="BF2079" i="1"/>
  <c r="BD2079" i="1"/>
  <c r="BI2075" i="1"/>
  <c r="BF2075" i="1"/>
  <c r="BD2075" i="1"/>
  <c r="BI2071" i="1"/>
  <c r="BF2071" i="1"/>
  <c r="BD2071" i="1"/>
  <c r="BI2067" i="1"/>
  <c r="BF2067" i="1"/>
  <c r="BD2067" i="1"/>
  <c r="BI2063" i="1"/>
  <c r="BF2063" i="1"/>
  <c r="BD2063" i="1"/>
  <c r="BI2059" i="1"/>
  <c r="BF2059" i="1"/>
  <c r="BD2059" i="1"/>
  <c r="BI2055" i="1"/>
  <c r="BF2055" i="1"/>
  <c r="BD2055" i="1"/>
  <c r="BI2051" i="1"/>
  <c r="BF2051" i="1"/>
  <c r="BD2051" i="1"/>
  <c r="BI2047" i="1"/>
  <c r="BF2047" i="1"/>
  <c r="BD2047" i="1"/>
  <c r="BI2043" i="1"/>
  <c r="BF2043" i="1"/>
  <c r="BD2043" i="1"/>
  <c r="BI2039" i="1"/>
  <c r="BF2039" i="1"/>
  <c r="BD2039" i="1"/>
  <c r="BI2035" i="1"/>
  <c r="BF2035" i="1"/>
  <c r="BD2035" i="1"/>
  <c r="BI2031" i="1"/>
  <c r="BF2031" i="1"/>
  <c r="BD2031" i="1"/>
  <c r="BI2027" i="1"/>
  <c r="BF2027" i="1"/>
  <c r="BD2027" i="1"/>
  <c r="BI2023" i="1"/>
  <c r="BF2023" i="1"/>
  <c r="BD2023" i="1"/>
  <c r="BI2019" i="1"/>
  <c r="BF2019" i="1"/>
  <c r="BD2019" i="1"/>
  <c r="BI2015" i="1"/>
  <c r="BF2015" i="1"/>
  <c r="BD2015" i="1"/>
  <c r="BI2011" i="1"/>
  <c r="BF2011" i="1"/>
  <c r="BD2011" i="1"/>
  <c r="BI2007" i="1"/>
  <c r="BF2007" i="1"/>
  <c r="BD2007" i="1"/>
  <c r="BI2003" i="1"/>
  <c r="BF2003" i="1"/>
  <c r="BD2003" i="1"/>
  <c r="BI1999" i="1"/>
  <c r="BF1999" i="1"/>
  <c r="BD1999" i="1"/>
  <c r="BI1995" i="1"/>
  <c r="BF1995" i="1"/>
  <c r="BD1995" i="1"/>
  <c r="BI1991" i="1"/>
  <c r="BF1991" i="1"/>
  <c r="BD1991" i="1"/>
  <c r="BI1987" i="1"/>
  <c r="BF1987" i="1"/>
  <c r="BD1987" i="1"/>
  <c r="BI1983" i="1"/>
  <c r="BF1983" i="1"/>
  <c r="BD1983" i="1"/>
  <c r="BI1979" i="1"/>
  <c r="BF1979" i="1"/>
  <c r="BD1979" i="1"/>
  <c r="BI1975" i="1"/>
  <c r="BF1975" i="1"/>
  <c r="BD1975" i="1"/>
  <c r="BI1971" i="1"/>
  <c r="BF1971" i="1"/>
  <c r="BD1971" i="1"/>
  <c r="BI1967" i="1"/>
  <c r="BF1967" i="1"/>
  <c r="BD1967" i="1"/>
  <c r="BI1963" i="1"/>
  <c r="BF1963" i="1"/>
  <c r="BD1963" i="1"/>
  <c r="BI1959" i="1"/>
  <c r="BF1959" i="1"/>
  <c r="BD1959" i="1"/>
  <c r="BI1955" i="1"/>
  <c r="BF1955" i="1"/>
  <c r="BD1955" i="1"/>
  <c r="BI1951" i="1"/>
  <c r="BF1951" i="1"/>
  <c r="BD1951" i="1"/>
  <c r="BI1947" i="1"/>
  <c r="BF1947" i="1"/>
  <c r="BD1947" i="1"/>
  <c r="BI1943" i="1"/>
  <c r="BF1943" i="1"/>
  <c r="BD1943" i="1"/>
  <c r="BI1939" i="1"/>
  <c r="BF1939" i="1"/>
  <c r="BD1939" i="1"/>
  <c r="BI1935" i="1"/>
  <c r="BF1935" i="1"/>
  <c r="BD1935" i="1"/>
  <c r="BI1931" i="1"/>
  <c r="BF1931" i="1"/>
  <c r="BD1931" i="1"/>
  <c r="BI1927" i="1"/>
  <c r="BF1927" i="1"/>
  <c r="BD1927" i="1"/>
  <c r="BI1923" i="1"/>
  <c r="BF1923" i="1"/>
  <c r="BD1923" i="1"/>
  <c r="BI1919" i="1"/>
  <c r="BF1919" i="1"/>
  <c r="BD1919" i="1"/>
  <c r="BI1915" i="1"/>
  <c r="BF1915" i="1"/>
  <c r="BD1915" i="1"/>
  <c r="BI1911" i="1"/>
  <c r="BF1911" i="1"/>
  <c r="BD1911" i="1"/>
  <c r="BI1907" i="1"/>
  <c r="BF1907" i="1"/>
  <c r="BD1907" i="1"/>
  <c r="BI1903" i="1"/>
  <c r="BF1903" i="1"/>
  <c r="BD1903" i="1"/>
  <c r="BI1899" i="1"/>
  <c r="BF1899" i="1"/>
  <c r="BD1899" i="1"/>
  <c r="BI1895" i="1"/>
  <c r="BF1895" i="1"/>
  <c r="BD1895" i="1"/>
  <c r="BI1891" i="1"/>
  <c r="BF1891" i="1"/>
  <c r="BD1891" i="1"/>
  <c r="BI1887" i="1"/>
  <c r="BF1887" i="1"/>
  <c r="BD1887" i="1"/>
  <c r="BI1883" i="1"/>
  <c r="BF1883" i="1"/>
  <c r="BD1883" i="1"/>
  <c r="BI1879" i="1"/>
  <c r="BF1879" i="1"/>
  <c r="BD1879" i="1"/>
  <c r="BI1875" i="1"/>
  <c r="BF1875" i="1"/>
  <c r="BD1875" i="1"/>
  <c r="BI1871" i="1"/>
  <c r="BF1871" i="1"/>
  <c r="BD1871" i="1"/>
  <c r="BI1867" i="1"/>
  <c r="BF1867" i="1"/>
  <c r="BD1867" i="1"/>
  <c r="BI1863" i="1"/>
  <c r="BF1863" i="1"/>
  <c r="BD1863" i="1"/>
  <c r="BI1859" i="1"/>
  <c r="BF1859" i="1"/>
  <c r="BD1859" i="1"/>
  <c r="BI1855" i="1"/>
  <c r="BF1855" i="1"/>
  <c r="BD1855" i="1"/>
  <c r="BI1851" i="1"/>
  <c r="BF1851" i="1"/>
  <c r="BD1851" i="1"/>
  <c r="BI1847" i="1"/>
  <c r="BF1847" i="1"/>
  <c r="BD1847" i="1"/>
  <c r="BI1843" i="1"/>
  <c r="BF1843" i="1"/>
  <c r="BD1843" i="1"/>
  <c r="BI1839" i="1"/>
  <c r="BF1839" i="1"/>
  <c r="BD1839" i="1"/>
  <c r="BI1835" i="1"/>
  <c r="BF1835" i="1"/>
  <c r="BD1835" i="1"/>
  <c r="BI1831" i="1"/>
  <c r="BF1831" i="1"/>
  <c r="BD1831" i="1"/>
  <c r="BI1827" i="1"/>
  <c r="BF1827" i="1"/>
  <c r="BD1827" i="1"/>
  <c r="BI1823" i="1"/>
  <c r="BF1823" i="1"/>
  <c r="BD1823" i="1"/>
  <c r="BI1819" i="1"/>
  <c r="BF1819" i="1"/>
  <c r="BD1819" i="1"/>
  <c r="BI1815" i="1"/>
  <c r="BF1815" i="1"/>
  <c r="BD1815" i="1"/>
  <c r="BI1811" i="1"/>
  <c r="BF1811" i="1"/>
  <c r="BD1811" i="1"/>
  <c r="BI1807" i="1"/>
  <c r="BF1807" i="1"/>
  <c r="BD1807" i="1"/>
  <c r="BI1803" i="1"/>
  <c r="BF1803" i="1"/>
  <c r="BD1803" i="1"/>
  <c r="BI1799" i="1"/>
  <c r="BF1799" i="1"/>
  <c r="BD1799" i="1"/>
  <c r="BI1795" i="1"/>
  <c r="BF1795" i="1"/>
  <c r="BD1795" i="1"/>
  <c r="BI1791" i="1"/>
  <c r="BF1791" i="1"/>
  <c r="BD1791" i="1"/>
  <c r="BI1787" i="1"/>
  <c r="BF1787" i="1"/>
  <c r="BD1787" i="1"/>
  <c r="BI1783" i="1"/>
  <c r="BF1783" i="1"/>
  <c r="BD1783" i="1"/>
  <c r="BI1779" i="1"/>
  <c r="BF1779" i="1"/>
  <c r="BD1779" i="1"/>
  <c r="BI1775" i="1"/>
  <c r="BF1775" i="1"/>
  <c r="BD1775" i="1"/>
  <c r="BI1771" i="1"/>
  <c r="BF1771" i="1"/>
  <c r="BD1771" i="1"/>
  <c r="BI1767" i="1"/>
  <c r="BF1767" i="1"/>
  <c r="BD1767" i="1"/>
  <c r="BI1763" i="1"/>
  <c r="BF1763" i="1"/>
  <c r="BD1763" i="1"/>
  <c r="BI1759" i="1"/>
  <c r="BF1759" i="1"/>
  <c r="BD1759" i="1"/>
  <c r="BI1755" i="1"/>
  <c r="BF1755" i="1"/>
  <c r="BD1755" i="1"/>
  <c r="BI1751" i="1"/>
  <c r="BF1751" i="1"/>
  <c r="BD1751" i="1"/>
  <c r="BI1747" i="1"/>
  <c r="BF1747" i="1"/>
  <c r="BD1747" i="1"/>
  <c r="BI1743" i="1"/>
  <c r="BF1743" i="1"/>
  <c r="BD1743" i="1"/>
  <c r="BI1739" i="1"/>
  <c r="BF1739" i="1"/>
  <c r="BD1739" i="1"/>
  <c r="BI1735" i="1"/>
  <c r="BF1735" i="1"/>
  <c r="BD1735" i="1"/>
  <c r="BI1731" i="1"/>
  <c r="BF1731" i="1"/>
  <c r="BD1731" i="1"/>
  <c r="BI1727" i="1"/>
  <c r="BF1727" i="1"/>
  <c r="BD1727" i="1"/>
  <c r="BI1723" i="1"/>
  <c r="BF1723" i="1"/>
  <c r="BD1723" i="1"/>
  <c r="BI1719" i="1"/>
  <c r="BF1719" i="1"/>
  <c r="BD1719" i="1"/>
  <c r="BI1715" i="1"/>
  <c r="BF1715" i="1"/>
  <c r="BD1715" i="1"/>
  <c r="BI1711" i="1"/>
  <c r="BF1711" i="1"/>
  <c r="BD1711" i="1"/>
  <c r="BI1707" i="1"/>
  <c r="BF1707" i="1"/>
  <c r="BD1707" i="1"/>
  <c r="BI1703" i="1"/>
  <c r="BF1703" i="1"/>
  <c r="BD1703" i="1"/>
  <c r="BI1699" i="1"/>
  <c r="BF1699" i="1"/>
  <c r="BD1699" i="1"/>
  <c r="BI1695" i="1"/>
  <c r="BF1695" i="1"/>
  <c r="BD1695" i="1"/>
  <c r="BI1691" i="1"/>
  <c r="BF1691" i="1"/>
  <c r="BD1691" i="1"/>
  <c r="BI1687" i="1"/>
  <c r="BF1687" i="1"/>
  <c r="BD1687" i="1"/>
  <c r="BI1683" i="1"/>
  <c r="BF1683" i="1"/>
  <c r="BD1683" i="1"/>
  <c r="BI1679" i="1"/>
  <c r="BF1679" i="1"/>
  <c r="BD1679" i="1"/>
  <c r="BI1675" i="1"/>
  <c r="BF1675" i="1"/>
  <c r="BD1675" i="1"/>
  <c r="BI1671" i="1"/>
  <c r="BF1671" i="1"/>
  <c r="BD1671" i="1"/>
  <c r="BI1667" i="1"/>
  <c r="BF1667" i="1"/>
  <c r="BD1667" i="1"/>
  <c r="BI1663" i="1"/>
  <c r="BF1663" i="1"/>
  <c r="BD1663" i="1"/>
  <c r="BI1659" i="1"/>
  <c r="BF1659" i="1"/>
  <c r="BD1659" i="1"/>
  <c r="BI1655" i="1"/>
  <c r="BF1655" i="1"/>
  <c r="BD1655" i="1"/>
  <c r="BI1651" i="1"/>
  <c r="BF1651" i="1"/>
  <c r="BD1651" i="1"/>
  <c r="BI1647" i="1"/>
  <c r="BF1647" i="1"/>
  <c r="BD1647" i="1"/>
  <c r="BI1643" i="1"/>
  <c r="BF1643" i="1"/>
  <c r="BD1643" i="1"/>
  <c r="BI1639" i="1"/>
  <c r="BF1639" i="1"/>
  <c r="BD1639" i="1"/>
  <c r="BI1635" i="1"/>
  <c r="BF1635" i="1"/>
  <c r="BD1635" i="1"/>
  <c r="BI1631" i="1"/>
  <c r="BF1631" i="1"/>
  <c r="BD1631" i="1"/>
  <c r="BI1627" i="1"/>
  <c r="BF1627" i="1"/>
  <c r="BD1627" i="1"/>
  <c r="BI1623" i="1"/>
  <c r="BF1623" i="1"/>
  <c r="BD1623" i="1"/>
  <c r="BI1619" i="1"/>
  <c r="BF1619" i="1"/>
  <c r="BD1619" i="1"/>
  <c r="BI1615" i="1"/>
  <c r="BF1615" i="1"/>
  <c r="BD1615" i="1"/>
  <c r="BI1611" i="1"/>
  <c r="BF1611" i="1"/>
  <c r="BD1611" i="1"/>
  <c r="BI1607" i="1"/>
  <c r="BF1607" i="1"/>
  <c r="BD1607" i="1"/>
  <c r="BI1603" i="1"/>
  <c r="BF1603" i="1"/>
  <c r="BD1603" i="1"/>
  <c r="BI1599" i="1"/>
  <c r="BF1599" i="1"/>
  <c r="BD1599" i="1"/>
  <c r="BI1595" i="1"/>
  <c r="BF1595" i="1"/>
  <c r="BD1595" i="1"/>
  <c r="BI1591" i="1"/>
  <c r="BF1591" i="1"/>
  <c r="BD1591" i="1"/>
  <c r="BI1587" i="1"/>
  <c r="BF1587" i="1"/>
  <c r="BD1587" i="1"/>
  <c r="BI1583" i="1"/>
  <c r="BF1583" i="1"/>
  <c r="BD1583" i="1"/>
  <c r="BI1579" i="1"/>
  <c r="BF1579" i="1"/>
  <c r="BD1579" i="1"/>
  <c r="BI1575" i="1"/>
  <c r="BF1575" i="1"/>
  <c r="BD1575" i="1"/>
  <c r="BI1571" i="1"/>
  <c r="BF1571" i="1"/>
  <c r="BD1571" i="1"/>
  <c r="BI1567" i="1"/>
  <c r="BF1567" i="1"/>
  <c r="BD1567" i="1"/>
  <c r="BI1563" i="1"/>
  <c r="BF1563" i="1"/>
  <c r="BD1563" i="1"/>
  <c r="BI1559" i="1"/>
  <c r="BF1559" i="1"/>
  <c r="BD1559" i="1"/>
  <c r="BI1555" i="1"/>
  <c r="BF1555" i="1"/>
  <c r="BD1555" i="1"/>
  <c r="BI1551" i="1"/>
  <c r="BF1551" i="1"/>
  <c r="BD1551" i="1"/>
  <c r="BI1547" i="1"/>
  <c r="BF1547" i="1"/>
  <c r="BD1547" i="1"/>
  <c r="BI1543" i="1"/>
  <c r="BF1543" i="1"/>
  <c r="BD1543" i="1"/>
  <c r="BI1539" i="1"/>
  <c r="BF1539" i="1"/>
  <c r="BD1539" i="1"/>
  <c r="BI1535" i="1"/>
  <c r="BF1535" i="1"/>
  <c r="BD1535" i="1"/>
  <c r="BI1531" i="1"/>
  <c r="BF1531" i="1"/>
  <c r="BD1531" i="1"/>
  <c r="BI1527" i="1"/>
  <c r="BF1527" i="1"/>
  <c r="BD1527" i="1"/>
  <c r="BI1523" i="1"/>
  <c r="BF1523" i="1"/>
  <c r="BD1523" i="1"/>
  <c r="BI1519" i="1"/>
  <c r="BF1519" i="1"/>
  <c r="BD1519" i="1"/>
  <c r="BI1515" i="1"/>
  <c r="BF1515" i="1"/>
  <c r="BD1515" i="1"/>
  <c r="BI1511" i="1"/>
  <c r="BF1511" i="1"/>
  <c r="BD1511" i="1"/>
  <c r="BI1507" i="1"/>
  <c r="BF1507" i="1"/>
  <c r="BD1507" i="1"/>
  <c r="BI1503" i="1"/>
  <c r="BF1503" i="1"/>
  <c r="BD1503" i="1"/>
  <c r="BI1499" i="1"/>
  <c r="BF1499" i="1"/>
  <c r="BD1499" i="1"/>
  <c r="BI1495" i="1"/>
  <c r="BF1495" i="1"/>
  <c r="BD1495" i="1"/>
  <c r="BI1491" i="1"/>
  <c r="BF1491" i="1"/>
  <c r="BD1491" i="1"/>
  <c r="BI1487" i="1"/>
  <c r="BF1487" i="1"/>
  <c r="BD1487" i="1"/>
  <c r="BI1483" i="1"/>
  <c r="BF1483" i="1"/>
  <c r="BD1483" i="1"/>
  <c r="BI1479" i="1"/>
  <c r="BF1479" i="1"/>
  <c r="BD1479" i="1"/>
  <c r="BI1475" i="1"/>
  <c r="BF1475" i="1"/>
  <c r="BD1475" i="1"/>
  <c r="BI1471" i="1"/>
  <c r="BF1471" i="1"/>
  <c r="BD1471" i="1"/>
  <c r="BI1467" i="1"/>
  <c r="BF1467" i="1"/>
  <c r="BD1467" i="1"/>
  <c r="BI1463" i="1"/>
  <c r="BF1463" i="1"/>
  <c r="BD1463" i="1"/>
  <c r="BI1459" i="1"/>
  <c r="BF1459" i="1"/>
  <c r="BD1459" i="1"/>
  <c r="BI1455" i="1"/>
  <c r="BF1455" i="1"/>
  <c r="BD1455" i="1"/>
  <c r="BI1451" i="1"/>
  <c r="BF1451" i="1"/>
  <c r="BD1451" i="1"/>
  <c r="BI1447" i="1"/>
  <c r="BF1447" i="1"/>
  <c r="BD1447" i="1"/>
  <c r="BI1443" i="1"/>
  <c r="BF1443" i="1"/>
  <c r="BD1443" i="1"/>
  <c r="BI1439" i="1"/>
  <c r="BF1439" i="1"/>
  <c r="BD1439" i="1"/>
  <c r="BI1435" i="1"/>
  <c r="BF1435" i="1"/>
  <c r="BD1435" i="1"/>
  <c r="BI1431" i="1"/>
  <c r="BF1431" i="1"/>
  <c r="BD1431" i="1"/>
  <c r="BI1427" i="1"/>
  <c r="BF1427" i="1"/>
  <c r="BD1427" i="1"/>
  <c r="BI1423" i="1"/>
  <c r="BF1423" i="1"/>
  <c r="BD1423" i="1"/>
  <c r="BI1419" i="1"/>
  <c r="BF1419" i="1"/>
  <c r="BD1419" i="1"/>
  <c r="BI1415" i="1"/>
  <c r="BF1415" i="1"/>
  <c r="BD1415" i="1"/>
  <c r="BI1411" i="1"/>
  <c r="BF1411" i="1"/>
  <c r="BD1411" i="1"/>
  <c r="BI1407" i="1"/>
  <c r="BF1407" i="1"/>
  <c r="BD1407" i="1"/>
  <c r="BI1403" i="1"/>
  <c r="BF1403" i="1"/>
  <c r="BD1403" i="1"/>
  <c r="BI1399" i="1"/>
  <c r="BF1399" i="1"/>
  <c r="BD1399" i="1"/>
  <c r="BI1395" i="1"/>
  <c r="BF1395" i="1"/>
  <c r="BD1395" i="1"/>
  <c r="BI1391" i="1"/>
  <c r="BF1391" i="1"/>
  <c r="BD1391" i="1"/>
  <c r="BI1387" i="1"/>
  <c r="BF1387" i="1"/>
  <c r="BD1387" i="1"/>
  <c r="BI1383" i="1"/>
  <c r="BF1383" i="1"/>
  <c r="BD1383" i="1"/>
  <c r="BI1379" i="1"/>
  <c r="BF1379" i="1"/>
  <c r="BD1379" i="1"/>
  <c r="BI1375" i="1"/>
  <c r="BF1375" i="1"/>
  <c r="BD1375" i="1"/>
  <c r="BI1371" i="1"/>
  <c r="BF1371" i="1"/>
  <c r="BD1371" i="1"/>
  <c r="BI1367" i="1"/>
  <c r="BF1367" i="1"/>
  <c r="BD1367" i="1"/>
  <c r="BI1363" i="1"/>
  <c r="BF1363" i="1"/>
  <c r="BD1363" i="1"/>
  <c r="BI1359" i="1"/>
  <c r="BF1359" i="1"/>
  <c r="BD1359" i="1"/>
  <c r="BI1355" i="1"/>
  <c r="BF1355" i="1"/>
  <c r="BD1355" i="1"/>
  <c r="BI1351" i="1"/>
  <c r="BF1351" i="1"/>
  <c r="BD1351" i="1"/>
  <c r="BI1347" i="1"/>
  <c r="BF1347" i="1"/>
  <c r="BD1347" i="1"/>
  <c r="BI1343" i="1"/>
  <c r="BF1343" i="1"/>
  <c r="BD1343" i="1"/>
  <c r="BI1339" i="1"/>
  <c r="BF1339" i="1"/>
  <c r="BD1339" i="1"/>
  <c r="BI1335" i="1"/>
  <c r="BF1335" i="1"/>
  <c r="BD1335" i="1"/>
  <c r="BI1331" i="1"/>
  <c r="BF1331" i="1"/>
  <c r="BD1331" i="1"/>
  <c r="BI1327" i="1"/>
  <c r="BF1327" i="1"/>
  <c r="BD1327" i="1"/>
  <c r="BI1323" i="1"/>
  <c r="BF1323" i="1"/>
  <c r="BD1323" i="1"/>
  <c r="BI1319" i="1"/>
  <c r="BF1319" i="1"/>
  <c r="BD1319" i="1"/>
  <c r="BI1315" i="1"/>
  <c r="BF1315" i="1"/>
  <c r="BD1315" i="1"/>
  <c r="BI1311" i="1"/>
  <c r="BF1311" i="1"/>
  <c r="BD1311" i="1"/>
  <c r="BI1307" i="1"/>
  <c r="BF1307" i="1"/>
  <c r="BD1307" i="1"/>
  <c r="BI1303" i="1"/>
  <c r="BF1303" i="1"/>
  <c r="BD1303" i="1"/>
  <c r="BI1299" i="1"/>
  <c r="BF1299" i="1"/>
  <c r="BD1299" i="1"/>
  <c r="BI1295" i="1"/>
  <c r="BF1295" i="1"/>
  <c r="BD1295" i="1"/>
  <c r="BI1291" i="1"/>
  <c r="BF1291" i="1"/>
  <c r="BD1291" i="1"/>
  <c r="BI1287" i="1"/>
  <c r="BF1287" i="1"/>
  <c r="BD1287" i="1"/>
  <c r="BI1283" i="1"/>
  <c r="BF1283" i="1"/>
  <c r="BD1283" i="1"/>
  <c r="BI1279" i="1"/>
  <c r="BF1279" i="1"/>
  <c r="BD1279" i="1"/>
  <c r="BI1275" i="1"/>
  <c r="BF1275" i="1"/>
  <c r="BD1275" i="1"/>
  <c r="BI1271" i="1"/>
  <c r="BF1271" i="1"/>
  <c r="BD1271" i="1"/>
  <c r="BI1267" i="1"/>
  <c r="BF1267" i="1"/>
  <c r="BD1267" i="1"/>
  <c r="BI1263" i="1"/>
  <c r="BF1263" i="1"/>
  <c r="BD1263" i="1"/>
  <c r="BI1259" i="1"/>
  <c r="BF1259" i="1"/>
  <c r="BD1259" i="1"/>
  <c r="BI1255" i="1"/>
  <c r="BF1255" i="1"/>
  <c r="BD1255" i="1"/>
  <c r="BI1251" i="1"/>
  <c r="BF1251" i="1"/>
  <c r="BD1251" i="1"/>
  <c r="BI1247" i="1"/>
  <c r="BF1247" i="1"/>
  <c r="BD1247" i="1"/>
  <c r="BI1243" i="1"/>
  <c r="BF1243" i="1"/>
  <c r="BD1243" i="1"/>
  <c r="BI1239" i="1"/>
  <c r="BF1239" i="1"/>
  <c r="BD1239" i="1"/>
  <c r="BI1235" i="1"/>
  <c r="BF1235" i="1"/>
  <c r="BD1235" i="1"/>
  <c r="BI1231" i="1"/>
  <c r="BF1231" i="1"/>
  <c r="BD1231" i="1"/>
  <c r="BI1227" i="1"/>
  <c r="BF1227" i="1"/>
  <c r="BD1227" i="1"/>
  <c r="BI1223" i="1"/>
  <c r="BF1223" i="1"/>
  <c r="BD1223" i="1"/>
  <c r="BI1219" i="1"/>
  <c r="BF1219" i="1"/>
  <c r="BD1219" i="1"/>
  <c r="BI1215" i="1"/>
  <c r="BF1215" i="1"/>
  <c r="BD1215" i="1"/>
  <c r="BI1211" i="1"/>
  <c r="BF1211" i="1"/>
  <c r="BD1211" i="1"/>
  <c r="BI1207" i="1"/>
  <c r="BF1207" i="1"/>
  <c r="BD1207" i="1"/>
  <c r="BI1203" i="1"/>
  <c r="BF1203" i="1"/>
  <c r="BD1203" i="1"/>
  <c r="BI1199" i="1"/>
  <c r="BF1199" i="1"/>
  <c r="BD1199" i="1"/>
  <c r="BI1195" i="1"/>
  <c r="BF1195" i="1"/>
  <c r="BD1195" i="1"/>
  <c r="BI1191" i="1"/>
  <c r="BF1191" i="1"/>
  <c r="BD1191" i="1"/>
  <c r="BI1187" i="1"/>
  <c r="BF1187" i="1"/>
  <c r="BD1187" i="1"/>
  <c r="BI1183" i="1"/>
  <c r="BF1183" i="1"/>
  <c r="BD1183" i="1"/>
  <c r="BI1179" i="1"/>
  <c r="BF1179" i="1"/>
  <c r="BD1179" i="1"/>
  <c r="BI1175" i="1"/>
  <c r="BF1175" i="1"/>
  <c r="BD1175" i="1"/>
  <c r="BI1171" i="1"/>
  <c r="BF1171" i="1"/>
  <c r="BD1171" i="1"/>
  <c r="BI1167" i="1"/>
  <c r="BF1167" i="1"/>
  <c r="BD1167" i="1"/>
  <c r="BI1163" i="1"/>
  <c r="BF1163" i="1"/>
  <c r="BD1163" i="1"/>
  <c r="BI1159" i="1"/>
  <c r="BF1159" i="1"/>
  <c r="BD1159" i="1"/>
  <c r="BI1155" i="1"/>
  <c r="BF1155" i="1"/>
  <c r="BD1155" i="1"/>
  <c r="BI1151" i="1"/>
  <c r="BF1151" i="1"/>
  <c r="BD1151" i="1"/>
  <c r="BI1147" i="1"/>
  <c r="BF1147" i="1"/>
  <c r="BD1147" i="1"/>
  <c r="BI1143" i="1"/>
  <c r="BF1143" i="1"/>
  <c r="BD1143" i="1"/>
  <c r="BI1139" i="1"/>
  <c r="BF1139" i="1"/>
  <c r="BD1139" i="1"/>
  <c r="BI1135" i="1"/>
  <c r="BF1135" i="1"/>
  <c r="BD1135" i="1"/>
  <c r="BI1131" i="1"/>
  <c r="BF1131" i="1"/>
  <c r="BD1131" i="1"/>
  <c r="BI1127" i="1"/>
  <c r="BF1127" i="1"/>
  <c r="BD1127" i="1"/>
  <c r="BI1123" i="1"/>
  <c r="BF1123" i="1"/>
  <c r="BD1123" i="1"/>
  <c r="BI1119" i="1"/>
  <c r="BF1119" i="1"/>
  <c r="BD1119" i="1"/>
  <c r="BI1115" i="1"/>
  <c r="BF1115" i="1"/>
  <c r="BD1115" i="1"/>
  <c r="BI1111" i="1"/>
  <c r="BF1111" i="1"/>
  <c r="BD1111" i="1"/>
  <c r="BI1107" i="1"/>
  <c r="BF1107" i="1"/>
  <c r="BD1107" i="1"/>
  <c r="BI1103" i="1"/>
  <c r="BF1103" i="1"/>
  <c r="BD1103" i="1"/>
  <c r="BI1099" i="1"/>
  <c r="BF1099" i="1"/>
  <c r="BD1099" i="1"/>
  <c r="BI1095" i="1"/>
  <c r="BF1095" i="1"/>
  <c r="BD1095" i="1"/>
  <c r="BI1091" i="1"/>
  <c r="BF1091" i="1"/>
  <c r="BD1091" i="1"/>
  <c r="BI1087" i="1"/>
  <c r="BF1087" i="1"/>
  <c r="BD1087" i="1"/>
  <c r="BI1083" i="1"/>
  <c r="BF1083" i="1"/>
  <c r="BD1083" i="1"/>
  <c r="BI1079" i="1"/>
  <c r="BF1079" i="1"/>
  <c r="BD1079" i="1"/>
  <c r="BI1075" i="1"/>
  <c r="BF1075" i="1"/>
  <c r="BD1075" i="1"/>
  <c r="BI1071" i="1"/>
  <c r="BF1071" i="1"/>
  <c r="BD1071" i="1"/>
  <c r="BI1067" i="1"/>
  <c r="BF1067" i="1"/>
  <c r="BD1067" i="1"/>
  <c r="BI1063" i="1"/>
  <c r="BF1063" i="1"/>
  <c r="BD1063" i="1"/>
  <c r="BI1059" i="1"/>
  <c r="BF1059" i="1"/>
  <c r="BD1059" i="1"/>
  <c r="BI1055" i="1"/>
  <c r="BF1055" i="1"/>
  <c r="BD1055" i="1"/>
  <c r="BI1051" i="1"/>
  <c r="BF1051" i="1"/>
  <c r="BD1051" i="1"/>
  <c r="BI1047" i="1"/>
  <c r="BF1047" i="1"/>
  <c r="BD1047" i="1"/>
  <c r="BI1043" i="1"/>
  <c r="BF1043" i="1"/>
  <c r="BD1043" i="1"/>
  <c r="BI1039" i="1"/>
  <c r="BF1039" i="1"/>
  <c r="BD1039" i="1"/>
  <c r="BI1035" i="1"/>
  <c r="BF1035" i="1"/>
  <c r="BD1035" i="1"/>
  <c r="BI1031" i="1"/>
  <c r="BF1031" i="1"/>
  <c r="BD1031" i="1"/>
  <c r="BI1027" i="1"/>
  <c r="BF1027" i="1"/>
  <c r="BD1027" i="1"/>
  <c r="BI1023" i="1"/>
  <c r="BF1023" i="1"/>
  <c r="BD1023" i="1"/>
  <c r="BI1019" i="1"/>
  <c r="BF1019" i="1"/>
  <c r="BD1019" i="1"/>
  <c r="BI1015" i="1"/>
  <c r="BF1015" i="1"/>
  <c r="BD1015" i="1"/>
  <c r="BI1011" i="1"/>
  <c r="BF1011" i="1"/>
  <c r="BD1011" i="1"/>
  <c r="BI1007" i="1"/>
  <c r="BF1007" i="1"/>
  <c r="BD1007" i="1"/>
  <c r="BI1003" i="1"/>
  <c r="BF1003" i="1"/>
  <c r="BD1003" i="1"/>
  <c r="BI999" i="1"/>
  <c r="BF999" i="1"/>
  <c r="BD999" i="1"/>
  <c r="BI995" i="1"/>
  <c r="BF995" i="1"/>
  <c r="BD995" i="1"/>
  <c r="BI991" i="1"/>
  <c r="BF991" i="1"/>
  <c r="BD991" i="1"/>
  <c r="BI987" i="1"/>
  <c r="BF987" i="1"/>
  <c r="BD987" i="1"/>
  <c r="BI983" i="1"/>
  <c r="BF983" i="1"/>
  <c r="BD983" i="1"/>
  <c r="BI979" i="1"/>
  <c r="BF979" i="1"/>
  <c r="BD979" i="1"/>
  <c r="BI975" i="1"/>
  <c r="BF975" i="1"/>
  <c r="BD975" i="1"/>
  <c r="BI971" i="1"/>
  <c r="BF971" i="1"/>
  <c r="BD971" i="1"/>
  <c r="BI967" i="1"/>
  <c r="BF967" i="1"/>
  <c r="BD967" i="1"/>
  <c r="BI963" i="1"/>
  <c r="BF963" i="1"/>
  <c r="BD963" i="1"/>
  <c r="BI959" i="1"/>
  <c r="BF959" i="1"/>
  <c r="BD959" i="1"/>
  <c r="BI955" i="1"/>
  <c r="BF955" i="1"/>
  <c r="BD955" i="1"/>
  <c r="BI951" i="1"/>
  <c r="BF951" i="1"/>
  <c r="BD951" i="1"/>
  <c r="BI947" i="1"/>
  <c r="BF947" i="1"/>
  <c r="BD947" i="1"/>
  <c r="BI943" i="1"/>
  <c r="BF943" i="1"/>
  <c r="BD943" i="1"/>
  <c r="BI939" i="1"/>
  <c r="BF939" i="1"/>
  <c r="BD939" i="1"/>
  <c r="BI935" i="1"/>
  <c r="BF935" i="1"/>
  <c r="BD935" i="1"/>
  <c r="BI931" i="1"/>
  <c r="BF931" i="1"/>
  <c r="BD931" i="1"/>
  <c r="BI927" i="1"/>
  <c r="BF927" i="1"/>
  <c r="BD927" i="1"/>
  <c r="BI923" i="1"/>
  <c r="BF923" i="1"/>
  <c r="BD923" i="1"/>
  <c r="BI919" i="1"/>
  <c r="BF919" i="1"/>
  <c r="BD919" i="1"/>
  <c r="BI915" i="1"/>
  <c r="BF915" i="1"/>
  <c r="BD915" i="1"/>
  <c r="BI911" i="1"/>
  <c r="BF911" i="1"/>
  <c r="BD911" i="1"/>
  <c r="BI907" i="1"/>
  <c r="BF907" i="1"/>
  <c r="BD907" i="1"/>
  <c r="BI903" i="1"/>
  <c r="BF903" i="1"/>
  <c r="BD903" i="1"/>
  <c r="BI899" i="1"/>
  <c r="BF899" i="1"/>
  <c r="BD899" i="1"/>
  <c r="BI895" i="1"/>
  <c r="BF895" i="1"/>
  <c r="BD895" i="1"/>
  <c r="BI891" i="1"/>
  <c r="BF891" i="1"/>
  <c r="BD891" i="1"/>
  <c r="BI887" i="1"/>
  <c r="BF887" i="1"/>
  <c r="BD887" i="1"/>
  <c r="BI883" i="1"/>
  <c r="BF883" i="1"/>
  <c r="BD883" i="1"/>
  <c r="BI879" i="1"/>
  <c r="BF879" i="1"/>
  <c r="BD879" i="1"/>
  <c r="BI875" i="1"/>
  <c r="BF875" i="1"/>
  <c r="BD875" i="1"/>
  <c r="BI871" i="1"/>
  <c r="BF871" i="1"/>
  <c r="BD871" i="1"/>
  <c r="BI867" i="1"/>
  <c r="BF867" i="1"/>
  <c r="BD867" i="1"/>
  <c r="BI863" i="1"/>
  <c r="BF863" i="1"/>
  <c r="BD863" i="1"/>
  <c r="BI859" i="1"/>
  <c r="BF859" i="1"/>
  <c r="BD859" i="1"/>
  <c r="BI855" i="1"/>
  <c r="BF855" i="1"/>
  <c r="BD855" i="1"/>
  <c r="BI851" i="1"/>
  <c r="BF851" i="1"/>
  <c r="BD851" i="1"/>
  <c r="BI847" i="1"/>
  <c r="BF847" i="1"/>
  <c r="BD847" i="1"/>
  <c r="BI843" i="1"/>
  <c r="BF843" i="1"/>
  <c r="BD843" i="1"/>
  <c r="BI839" i="1"/>
  <c r="BF839" i="1"/>
  <c r="BD839" i="1"/>
  <c r="BI835" i="1"/>
  <c r="BF835" i="1"/>
  <c r="BD835" i="1"/>
  <c r="BI831" i="1"/>
  <c r="BF831" i="1"/>
  <c r="BD831" i="1"/>
  <c r="BI827" i="1"/>
  <c r="BF827" i="1"/>
  <c r="BD827" i="1"/>
  <c r="BI823" i="1"/>
  <c r="BF823" i="1"/>
  <c r="BD823" i="1"/>
  <c r="BI819" i="1"/>
  <c r="BF819" i="1"/>
  <c r="BD819" i="1"/>
  <c r="BI815" i="1"/>
  <c r="BF815" i="1"/>
  <c r="BD815" i="1"/>
  <c r="BI811" i="1"/>
  <c r="BF811" i="1"/>
  <c r="BD811" i="1"/>
  <c r="BI807" i="1"/>
  <c r="BF807" i="1"/>
  <c r="BD807" i="1"/>
  <c r="BI803" i="1"/>
  <c r="BF803" i="1"/>
  <c r="BD803" i="1"/>
  <c r="BI799" i="1"/>
  <c r="BF799" i="1"/>
  <c r="BD799" i="1"/>
  <c r="BI795" i="1"/>
  <c r="BF795" i="1"/>
  <c r="BD795" i="1"/>
  <c r="BI791" i="1"/>
  <c r="BF791" i="1"/>
  <c r="BD791" i="1"/>
  <c r="BI787" i="1"/>
  <c r="BF787" i="1"/>
  <c r="BD787" i="1"/>
  <c r="BI783" i="1"/>
  <c r="BF783" i="1"/>
  <c r="BD783" i="1"/>
  <c r="BI779" i="1"/>
  <c r="BF779" i="1"/>
  <c r="BD779" i="1"/>
  <c r="BI775" i="1"/>
  <c r="BF775" i="1"/>
  <c r="BD775" i="1"/>
  <c r="BI771" i="1"/>
  <c r="BF771" i="1"/>
  <c r="BD771" i="1"/>
  <c r="BI767" i="1"/>
  <c r="BF767" i="1"/>
  <c r="BD767" i="1"/>
  <c r="BI763" i="1"/>
  <c r="BF763" i="1"/>
  <c r="BD763" i="1"/>
  <c r="BI759" i="1"/>
  <c r="BF759" i="1"/>
  <c r="BD759" i="1"/>
  <c r="BI755" i="1"/>
  <c r="BF755" i="1"/>
  <c r="BD755" i="1"/>
  <c r="BI751" i="1"/>
  <c r="BF751" i="1"/>
  <c r="BD751" i="1"/>
  <c r="BI747" i="1"/>
  <c r="BF747" i="1"/>
  <c r="BD747" i="1"/>
  <c r="BI743" i="1"/>
  <c r="BF743" i="1"/>
  <c r="BD743" i="1"/>
  <c r="BI739" i="1"/>
  <c r="BF739" i="1"/>
  <c r="BD739" i="1"/>
  <c r="BI735" i="1"/>
  <c r="BF735" i="1"/>
  <c r="BD735" i="1"/>
  <c r="BI731" i="1"/>
  <c r="BF731" i="1"/>
  <c r="BD731" i="1"/>
  <c r="BI727" i="1"/>
  <c r="BF727" i="1"/>
  <c r="BD727" i="1"/>
  <c r="BI723" i="1"/>
  <c r="BF723" i="1"/>
  <c r="BD723" i="1"/>
  <c r="BI719" i="1"/>
  <c r="BF719" i="1"/>
  <c r="BD719" i="1"/>
  <c r="BI715" i="1"/>
  <c r="BF715" i="1"/>
  <c r="BD715" i="1"/>
  <c r="BI711" i="1"/>
  <c r="BF711" i="1"/>
  <c r="BD711" i="1"/>
  <c r="BI707" i="1"/>
  <c r="BF707" i="1"/>
  <c r="BD707" i="1"/>
  <c r="BI703" i="1"/>
  <c r="BF703" i="1"/>
  <c r="BD703" i="1"/>
  <c r="BI699" i="1"/>
  <c r="BF699" i="1"/>
  <c r="BD699" i="1"/>
  <c r="BI695" i="1"/>
  <c r="BF695" i="1"/>
  <c r="BD695" i="1"/>
  <c r="BI691" i="1"/>
  <c r="BF691" i="1"/>
  <c r="BD691" i="1"/>
  <c r="BI687" i="1"/>
  <c r="BF687" i="1"/>
  <c r="BD687" i="1"/>
  <c r="BI683" i="1"/>
  <c r="BF683" i="1"/>
  <c r="BD683" i="1"/>
  <c r="BI679" i="1"/>
  <c r="BF679" i="1"/>
  <c r="BD679" i="1"/>
  <c r="BI675" i="1"/>
  <c r="BF675" i="1"/>
  <c r="BD675" i="1"/>
  <c r="BI671" i="1"/>
  <c r="BF671" i="1"/>
  <c r="BD671" i="1"/>
  <c r="BI667" i="1"/>
  <c r="BF667" i="1"/>
  <c r="BD667" i="1"/>
  <c r="BI663" i="1"/>
  <c r="BF663" i="1"/>
  <c r="BD663" i="1"/>
  <c r="BI659" i="1"/>
  <c r="BF659" i="1"/>
  <c r="BD659" i="1"/>
  <c r="BI655" i="1"/>
  <c r="BF655" i="1"/>
  <c r="BD655" i="1"/>
  <c r="BI651" i="1"/>
  <c r="BF651" i="1"/>
  <c r="BD651" i="1"/>
  <c r="BI647" i="1"/>
  <c r="BF647" i="1"/>
  <c r="BD647" i="1"/>
  <c r="BI643" i="1"/>
  <c r="BF643" i="1"/>
  <c r="BD643" i="1"/>
  <c r="BI639" i="1"/>
  <c r="BF639" i="1"/>
  <c r="BD639" i="1"/>
  <c r="BI635" i="1"/>
  <c r="BF635" i="1"/>
  <c r="BD635" i="1"/>
  <c r="BI631" i="1"/>
  <c r="BF631" i="1"/>
  <c r="BD631" i="1"/>
  <c r="BI627" i="1"/>
  <c r="BF627" i="1"/>
  <c r="BD627" i="1"/>
  <c r="BI623" i="1"/>
  <c r="BF623" i="1"/>
  <c r="BD623" i="1"/>
  <c r="BI619" i="1"/>
  <c r="BF619" i="1"/>
  <c r="BD619" i="1"/>
  <c r="BI615" i="1"/>
  <c r="BF615" i="1"/>
  <c r="BD615" i="1"/>
  <c r="BI611" i="1"/>
  <c r="BF611" i="1"/>
  <c r="BD611" i="1"/>
  <c r="BI607" i="1"/>
  <c r="BF607" i="1"/>
  <c r="BD607" i="1"/>
  <c r="BI603" i="1"/>
  <c r="BF603" i="1"/>
  <c r="BD603" i="1"/>
  <c r="BI599" i="1"/>
  <c r="BF599" i="1"/>
  <c r="BD599" i="1"/>
  <c r="BI595" i="1"/>
  <c r="BF595" i="1"/>
  <c r="BD595" i="1"/>
  <c r="BI591" i="1"/>
  <c r="BF591" i="1"/>
  <c r="BD591" i="1"/>
  <c r="BI587" i="1"/>
  <c r="BF587" i="1"/>
  <c r="BD587" i="1"/>
  <c r="BI583" i="1"/>
  <c r="BF583" i="1"/>
  <c r="BD583" i="1"/>
  <c r="BI579" i="1"/>
  <c r="BF579" i="1"/>
  <c r="BD579" i="1"/>
  <c r="BI575" i="1"/>
  <c r="BF575" i="1"/>
  <c r="BD575" i="1"/>
  <c r="BI571" i="1"/>
  <c r="BF571" i="1"/>
  <c r="BD571" i="1"/>
  <c r="BI567" i="1"/>
  <c r="BF567" i="1"/>
  <c r="BD567" i="1"/>
  <c r="BI563" i="1"/>
  <c r="BF563" i="1"/>
  <c r="BD563" i="1"/>
  <c r="BI559" i="1"/>
  <c r="BF559" i="1"/>
  <c r="BD559" i="1"/>
  <c r="BI555" i="1"/>
  <c r="BF555" i="1"/>
  <c r="BD555" i="1"/>
  <c r="BI551" i="1"/>
  <c r="BF551" i="1"/>
  <c r="BD551" i="1"/>
  <c r="BI547" i="1"/>
  <c r="BF547" i="1"/>
  <c r="BD547" i="1"/>
  <c r="BI543" i="1"/>
  <c r="BF543" i="1"/>
  <c r="BD543" i="1"/>
  <c r="BI539" i="1"/>
  <c r="BF539" i="1"/>
  <c r="BD539" i="1"/>
  <c r="BI535" i="1"/>
  <c r="BF535" i="1"/>
  <c r="BD535" i="1"/>
  <c r="BI531" i="1"/>
  <c r="BF531" i="1"/>
  <c r="BD531" i="1"/>
  <c r="BI527" i="1"/>
  <c r="BF527" i="1"/>
  <c r="BD527" i="1"/>
  <c r="BI523" i="1"/>
  <c r="BF523" i="1"/>
  <c r="BD523" i="1"/>
  <c r="BI519" i="1"/>
  <c r="BF519" i="1"/>
  <c r="BD519" i="1"/>
  <c r="BI515" i="1"/>
  <c r="BF515" i="1"/>
  <c r="BD515" i="1"/>
  <c r="BI511" i="1"/>
  <c r="BF511" i="1"/>
  <c r="BD511" i="1"/>
  <c r="BI507" i="1"/>
  <c r="BF507" i="1"/>
  <c r="BD507" i="1"/>
  <c r="BI503" i="1"/>
  <c r="BF503" i="1"/>
  <c r="BD503" i="1"/>
  <c r="BI499" i="1"/>
  <c r="BF499" i="1"/>
  <c r="BD499" i="1"/>
  <c r="BI495" i="1"/>
  <c r="BF495" i="1"/>
  <c r="BD495" i="1"/>
  <c r="BI491" i="1"/>
  <c r="BF491" i="1"/>
  <c r="BD491" i="1"/>
  <c r="BI487" i="1"/>
  <c r="BF487" i="1"/>
  <c r="BD487" i="1"/>
  <c r="BI483" i="1"/>
  <c r="BF483" i="1"/>
  <c r="BD483" i="1"/>
  <c r="BI479" i="1"/>
  <c r="BF479" i="1"/>
  <c r="BD479" i="1"/>
  <c r="BI475" i="1"/>
  <c r="BF475" i="1"/>
  <c r="BD475" i="1"/>
  <c r="BI471" i="1"/>
  <c r="BF471" i="1"/>
  <c r="BD471" i="1"/>
  <c r="BI467" i="1"/>
  <c r="BF467" i="1"/>
  <c r="BD467" i="1"/>
  <c r="BI463" i="1"/>
  <c r="BF463" i="1"/>
  <c r="BD463" i="1"/>
  <c r="BI459" i="1"/>
  <c r="BF459" i="1"/>
  <c r="BD459" i="1"/>
  <c r="BI455" i="1"/>
  <c r="BF455" i="1"/>
  <c r="BD455" i="1"/>
  <c r="BI451" i="1"/>
  <c r="BF451" i="1"/>
  <c r="BD451" i="1"/>
  <c r="BI447" i="1"/>
  <c r="BF447" i="1"/>
  <c r="BD447" i="1"/>
  <c r="BI443" i="1"/>
  <c r="BF443" i="1"/>
  <c r="BD443" i="1"/>
  <c r="BI439" i="1"/>
  <c r="BF439" i="1"/>
  <c r="BD439" i="1"/>
  <c r="BI435" i="1"/>
  <c r="BF435" i="1"/>
  <c r="BD435" i="1"/>
  <c r="BI431" i="1"/>
  <c r="BF431" i="1"/>
  <c r="BD431" i="1"/>
  <c r="BI427" i="1"/>
  <c r="BF427" i="1"/>
  <c r="BD427" i="1"/>
  <c r="BI423" i="1"/>
  <c r="BF423" i="1"/>
  <c r="BD423" i="1"/>
  <c r="BI419" i="1"/>
  <c r="BF419" i="1"/>
  <c r="BD419" i="1"/>
  <c r="BI415" i="1"/>
  <c r="BF415" i="1"/>
  <c r="BD415" i="1"/>
  <c r="BI411" i="1"/>
  <c r="BF411" i="1"/>
  <c r="BD411" i="1"/>
  <c r="BI407" i="1"/>
  <c r="BF407" i="1"/>
  <c r="BD407" i="1"/>
  <c r="BI403" i="1"/>
  <c r="BF403" i="1"/>
  <c r="BD403" i="1"/>
  <c r="BI399" i="1"/>
  <c r="BF399" i="1"/>
  <c r="BD399" i="1"/>
  <c r="BI395" i="1"/>
  <c r="BF395" i="1"/>
  <c r="BD395" i="1"/>
  <c r="BI391" i="1"/>
  <c r="BF391" i="1"/>
  <c r="BD391" i="1"/>
  <c r="BI387" i="1"/>
  <c r="BF387" i="1"/>
  <c r="BD387" i="1"/>
  <c r="BI383" i="1"/>
  <c r="BF383" i="1"/>
  <c r="BD383" i="1"/>
  <c r="BI379" i="1"/>
  <c r="BF379" i="1"/>
  <c r="BD379" i="1"/>
  <c r="BI375" i="1"/>
  <c r="BF375" i="1"/>
  <c r="BD375" i="1"/>
  <c r="BI371" i="1"/>
  <c r="BF371" i="1"/>
  <c r="BD371" i="1"/>
  <c r="BI367" i="1"/>
  <c r="BF367" i="1"/>
  <c r="BD367" i="1"/>
  <c r="BI363" i="1"/>
  <c r="BF363" i="1"/>
  <c r="BD363" i="1"/>
  <c r="BI359" i="1"/>
  <c r="BF359" i="1"/>
  <c r="BD359" i="1"/>
  <c r="BI355" i="1"/>
  <c r="BF355" i="1"/>
  <c r="BD355" i="1"/>
  <c r="BI351" i="1"/>
  <c r="BF351" i="1"/>
  <c r="BD351" i="1"/>
  <c r="BI347" i="1"/>
  <c r="BF347" i="1"/>
  <c r="BD347" i="1"/>
  <c r="BI343" i="1"/>
  <c r="BF343" i="1"/>
  <c r="BD343" i="1"/>
  <c r="BI339" i="1"/>
  <c r="BF339" i="1"/>
  <c r="BD339" i="1"/>
  <c r="BI335" i="1"/>
  <c r="BF335" i="1"/>
  <c r="BD335" i="1"/>
  <c r="BI331" i="1"/>
  <c r="BF331" i="1"/>
  <c r="BD331" i="1"/>
  <c r="BI327" i="1"/>
  <c r="BF327" i="1"/>
  <c r="BD327" i="1"/>
  <c r="BI323" i="1"/>
  <c r="BF323" i="1"/>
  <c r="BD323" i="1"/>
  <c r="BI319" i="1"/>
  <c r="BF319" i="1"/>
  <c r="BD319" i="1"/>
  <c r="BI315" i="1"/>
  <c r="BF315" i="1"/>
  <c r="BD315" i="1"/>
  <c r="BI311" i="1"/>
  <c r="BF311" i="1"/>
  <c r="BD311" i="1"/>
  <c r="BI307" i="1"/>
  <c r="BF307" i="1"/>
  <c r="BD307" i="1"/>
  <c r="BI303" i="1"/>
  <c r="BF303" i="1"/>
  <c r="BD303" i="1"/>
  <c r="BI299" i="1"/>
  <c r="BF299" i="1"/>
  <c r="BD299" i="1"/>
  <c r="BI295" i="1"/>
  <c r="BF295" i="1"/>
  <c r="BD295" i="1"/>
  <c r="BI291" i="1"/>
  <c r="BF291" i="1"/>
  <c r="BD291" i="1"/>
  <c r="BI287" i="1"/>
  <c r="BF287" i="1"/>
  <c r="BD287" i="1"/>
  <c r="BI283" i="1"/>
  <c r="BF283" i="1"/>
  <c r="BD283" i="1"/>
  <c r="BI279" i="1"/>
  <c r="BF279" i="1"/>
  <c r="BD279" i="1"/>
  <c r="BI275" i="1"/>
  <c r="BF275" i="1"/>
  <c r="BD275" i="1"/>
  <c r="BI271" i="1"/>
  <c r="BF271" i="1"/>
  <c r="BD271" i="1"/>
  <c r="BI267" i="1"/>
  <c r="BF267" i="1"/>
  <c r="BD267" i="1"/>
  <c r="BI263" i="1"/>
  <c r="BF263" i="1"/>
  <c r="BD263" i="1"/>
  <c r="BI259" i="1"/>
  <c r="BF259" i="1"/>
  <c r="BD259" i="1"/>
  <c r="BI255" i="1"/>
  <c r="BF255" i="1"/>
  <c r="BD255" i="1"/>
  <c r="BI251" i="1"/>
  <c r="BF251" i="1"/>
  <c r="BD251" i="1"/>
  <c r="BI247" i="1"/>
  <c r="BF247" i="1"/>
  <c r="BD247" i="1"/>
  <c r="BI243" i="1"/>
  <c r="BF243" i="1"/>
  <c r="BD243" i="1"/>
  <c r="BI239" i="1"/>
  <c r="BF239" i="1"/>
  <c r="BD239" i="1"/>
  <c r="BI235" i="1"/>
  <c r="BF235" i="1"/>
  <c r="BD235" i="1"/>
  <c r="BI231" i="1"/>
  <c r="BF231" i="1"/>
  <c r="BD231" i="1"/>
  <c r="BI227" i="1"/>
  <c r="BF227" i="1"/>
  <c r="BD227" i="1"/>
  <c r="BI223" i="1"/>
  <c r="BF223" i="1"/>
  <c r="BD223" i="1"/>
  <c r="BI219" i="1"/>
  <c r="BF219" i="1"/>
  <c r="BD219" i="1"/>
  <c r="BI215" i="1"/>
  <c r="BF215" i="1"/>
  <c r="BD215" i="1"/>
  <c r="BI211" i="1"/>
  <c r="BF211" i="1"/>
  <c r="BD211" i="1"/>
  <c r="BI207" i="1"/>
  <c r="BF207" i="1"/>
  <c r="BD207" i="1"/>
  <c r="BI203" i="1"/>
  <c r="BF203" i="1"/>
  <c r="BD203" i="1"/>
  <c r="BI199" i="1"/>
  <c r="BF199" i="1"/>
  <c r="BD199" i="1"/>
  <c r="BI195" i="1"/>
  <c r="BF195" i="1"/>
  <c r="BD195" i="1"/>
  <c r="BI191" i="1"/>
  <c r="BF191" i="1"/>
  <c r="BD191" i="1"/>
  <c r="BI187" i="1"/>
  <c r="BF187" i="1"/>
  <c r="BD187" i="1"/>
  <c r="BI183" i="1"/>
  <c r="BF183" i="1"/>
  <c r="BD183" i="1"/>
  <c r="BI179" i="1"/>
  <c r="BF179" i="1"/>
  <c r="BD179" i="1"/>
  <c r="BI175" i="1"/>
  <c r="BF175" i="1"/>
  <c r="BD175" i="1"/>
  <c r="BI171" i="1"/>
  <c r="BF171" i="1"/>
  <c r="BD171" i="1"/>
  <c r="BI167" i="1"/>
  <c r="BF167" i="1"/>
  <c r="BD167" i="1"/>
  <c r="BI163" i="1"/>
  <c r="BF163" i="1"/>
  <c r="BD163" i="1"/>
  <c r="BI159" i="1"/>
  <c r="BF159" i="1"/>
  <c r="BD159" i="1"/>
  <c r="BI155" i="1"/>
  <c r="BF155" i="1"/>
  <c r="BD155" i="1"/>
  <c r="BI151" i="1"/>
  <c r="BF151" i="1"/>
  <c r="BD151" i="1"/>
  <c r="BI147" i="1"/>
  <c r="BF147" i="1"/>
  <c r="BD147" i="1"/>
  <c r="BI143" i="1"/>
  <c r="BF143" i="1"/>
  <c r="BD143" i="1"/>
  <c r="BI139" i="1"/>
  <c r="BF139" i="1"/>
  <c r="BD139" i="1"/>
  <c r="BI135" i="1"/>
  <c r="BF135" i="1"/>
  <c r="BD135" i="1"/>
  <c r="BI131" i="1"/>
  <c r="BF131" i="1"/>
  <c r="BD131" i="1"/>
  <c r="BI127" i="1"/>
  <c r="BF127" i="1"/>
  <c r="BD127" i="1"/>
  <c r="BI123" i="1"/>
  <c r="BF123" i="1"/>
  <c r="BD123" i="1"/>
  <c r="BI119" i="1"/>
  <c r="BF119" i="1"/>
  <c r="BD119" i="1"/>
  <c r="BI115" i="1"/>
  <c r="BF115" i="1"/>
  <c r="BD115" i="1"/>
  <c r="BI111" i="1"/>
  <c r="BF111" i="1"/>
  <c r="BD111" i="1"/>
  <c r="BI107" i="1"/>
  <c r="BF107" i="1"/>
  <c r="BD107" i="1"/>
  <c r="BI103" i="1"/>
  <c r="BF103" i="1"/>
  <c r="BD103" i="1"/>
  <c r="BI99" i="1"/>
  <c r="BF99" i="1"/>
  <c r="BD99" i="1"/>
  <c r="BI95" i="1"/>
  <c r="BF95" i="1"/>
  <c r="BD95" i="1"/>
  <c r="BI91" i="1"/>
  <c r="BF91" i="1"/>
  <c r="BD91" i="1"/>
  <c r="BI87" i="1"/>
  <c r="BF87" i="1"/>
  <c r="BD87" i="1"/>
  <c r="BI83" i="1"/>
  <c r="BF83" i="1"/>
  <c r="BD83" i="1"/>
  <c r="BI79" i="1"/>
  <c r="BF79" i="1"/>
  <c r="BD79" i="1"/>
  <c r="BI75" i="1"/>
  <c r="BF75" i="1"/>
  <c r="BD75" i="1"/>
  <c r="BI71" i="1"/>
  <c r="BF71" i="1"/>
  <c r="BD71" i="1"/>
  <c r="BI67" i="1"/>
  <c r="BF67" i="1"/>
  <c r="BD67" i="1"/>
  <c r="BI63" i="1"/>
  <c r="BF63" i="1"/>
  <c r="BD63" i="1"/>
  <c r="BI59" i="1"/>
  <c r="BF59" i="1"/>
  <c r="BD59" i="1"/>
  <c r="BI55" i="1"/>
  <c r="BF55" i="1"/>
  <c r="BD55" i="1"/>
  <c r="BI51" i="1"/>
  <c r="BF51" i="1"/>
  <c r="BD51" i="1"/>
  <c r="BI47" i="1"/>
  <c r="BF47" i="1"/>
  <c r="BD47" i="1"/>
  <c r="BI43" i="1"/>
  <c r="BF43" i="1"/>
  <c r="BD43" i="1"/>
  <c r="BI39" i="1"/>
  <c r="BF39" i="1"/>
  <c r="BD39" i="1"/>
  <c r="BI35" i="1"/>
  <c r="BF35" i="1"/>
  <c r="BD35" i="1"/>
  <c r="BI31" i="1"/>
  <c r="BF31" i="1"/>
  <c r="BD31" i="1"/>
  <c r="BI27" i="1"/>
  <c r="BF27" i="1"/>
  <c r="BD27" i="1"/>
  <c r="BI23" i="1"/>
  <c r="BF23" i="1"/>
  <c r="BD23" i="1"/>
  <c r="BI19" i="1"/>
  <c r="BF19" i="1"/>
  <c r="BD19" i="1"/>
  <c r="BI15" i="1"/>
  <c r="BF15" i="1"/>
  <c r="BD15" i="1"/>
  <c r="BI11" i="1"/>
  <c r="BF11" i="1"/>
  <c r="BD11" i="1"/>
  <c r="BI7" i="1"/>
  <c r="BF7" i="1"/>
  <c r="BD7" i="1"/>
  <c r="BI3" i="1"/>
  <c r="BF3" i="1"/>
  <c r="BD3" i="1"/>
  <c r="BH4" i="2"/>
  <c r="BD4" i="2"/>
  <c r="AZ4" i="2"/>
  <c r="AV4" i="2"/>
  <c r="BH35" i="2"/>
  <c r="BD35" i="2"/>
  <c r="AZ35" i="2"/>
  <c r="AV35" i="2"/>
  <c r="AR35" i="2"/>
  <c r="BE34" i="2"/>
  <c r="BA34" i="2"/>
  <c r="AW34" i="2"/>
  <c r="AS34" i="2"/>
  <c r="BF33" i="2"/>
  <c r="BB33" i="2"/>
  <c r="AX33" i="2"/>
  <c r="AT33" i="2"/>
  <c r="BG32" i="2"/>
  <c r="BC32" i="2"/>
  <c r="AY32" i="2"/>
  <c r="AU32" i="2"/>
  <c r="BH31" i="2"/>
  <c r="BD31" i="2"/>
  <c r="AZ31" i="2"/>
  <c r="AV31" i="2"/>
  <c r="AR31" i="2"/>
  <c r="BE30" i="2"/>
  <c r="BA30" i="2"/>
  <c r="AW30" i="2"/>
  <c r="AS30" i="2"/>
  <c r="BF29" i="2"/>
  <c r="BB29" i="2"/>
  <c r="AX29" i="2"/>
  <c r="AT29" i="2"/>
  <c r="BG28" i="2"/>
  <c r="BC28" i="2"/>
  <c r="AY28" i="2"/>
  <c r="AU28" i="2"/>
  <c r="BH27" i="2"/>
  <c r="BD27" i="2"/>
  <c r="AZ27" i="2"/>
  <c r="AV27" i="2"/>
  <c r="AR27" i="2"/>
  <c r="BE26" i="2"/>
  <c r="BA26" i="2"/>
  <c r="AW26" i="2"/>
  <c r="AS26" i="2"/>
  <c r="BF25" i="2"/>
  <c r="BB25" i="2"/>
  <c r="AX25" i="2"/>
  <c r="AT25" i="2"/>
  <c r="BG24" i="2"/>
  <c r="BC24" i="2"/>
  <c r="AY24" i="2"/>
  <c r="AU24" i="2"/>
  <c r="BH23" i="2"/>
  <c r="BD23" i="2"/>
  <c r="AZ23" i="2"/>
  <c r="AV23" i="2"/>
  <c r="AR23" i="2"/>
  <c r="BE22" i="2"/>
  <c r="BA22" i="2"/>
  <c r="AW22" i="2"/>
  <c r="AS22" i="2"/>
  <c r="BF21" i="2"/>
  <c r="BB21" i="2"/>
  <c r="AX21" i="2"/>
  <c r="AT21" i="2"/>
  <c r="BG20" i="2"/>
  <c r="BC20" i="2"/>
  <c r="AY20" i="2"/>
  <c r="AU20" i="2"/>
  <c r="BH19" i="2"/>
  <c r="BD19" i="2"/>
  <c r="AZ19" i="2"/>
  <c r="AV19" i="2"/>
  <c r="AR19" i="2"/>
  <c r="BE18" i="2"/>
  <c r="BA18" i="2"/>
  <c r="AW18" i="2"/>
  <c r="AS18" i="2"/>
  <c r="BF17" i="2"/>
  <c r="BB17" i="2"/>
  <c r="AX17" i="2"/>
  <c r="AT17" i="2"/>
  <c r="BG16" i="2"/>
  <c r="BC16" i="2"/>
  <c r="AY16" i="2"/>
  <c r="AU16" i="2"/>
  <c r="BH15" i="2"/>
  <c r="BD15" i="2"/>
  <c r="AZ15" i="2"/>
  <c r="AV15" i="2"/>
  <c r="AR15" i="2"/>
  <c r="BE14" i="2"/>
  <c r="BA14" i="2"/>
  <c r="AW14" i="2"/>
  <c r="AS14" i="2"/>
  <c r="BF13" i="2"/>
  <c r="BB13" i="2"/>
  <c r="AX13" i="2"/>
  <c r="AT13" i="2"/>
  <c r="BG12" i="2"/>
  <c r="BC12" i="2"/>
  <c r="AY12" i="2"/>
  <c r="AU12" i="2"/>
  <c r="BH11" i="2"/>
  <c r="BD11" i="2"/>
  <c r="AZ11" i="2"/>
  <c r="AV11" i="2"/>
  <c r="AR11" i="2"/>
  <c r="BE10" i="2"/>
  <c r="BA10" i="2"/>
  <c r="AW10" i="2"/>
  <c r="AS10" i="2"/>
  <c r="BF9" i="2"/>
  <c r="BB9" i="2"/>
  <c r="AX9" i="2"/>
  <c r="AT9" i="2"/>
  <c r="BG8" i="2"/>
  <c r="BC8" i="2"/>
  <c r="AY8" i="2"/>
  <c r="AU8" i="2"/>
  <c r="BH7" i="2"/>
  <c r="BD7" i="2"/>
  <c r="AZ7" i="2"/>
  <c r="AV7" i="2"/>
  <c r="AR7" i="2"/>
  <c r="BE6" i="2"/>
  <c r="BA6" i="2"/>
  <c r="AW6" i="2"/>
  <c r="AS6" i="2"/>
  <c r="BF5" i="2"/>
  <c r="BB5" i="2"/>
  <c r="AX5" i="2"/>
  <c r="AT5" i="2"/>
  <c r="E40" i="2"/>
  <c r="I40" i="2"/>
  <c r="M40" i="2"/>
  <c r="Q40" i="2"/>
  <c r="D41" i="2"/>
  <c r="H41" i="2"/>
  <c r="L41" i="2"/>
  <c r="P41" i="2"/>
  <c r="T41" i="2"/>
  <c r="G42" i="2"/>
  <c r="K42" i="2"/>
  <c r="O42" i="2"/>
  <c r="S42" i="2"/>
  <c r="F43" i="2"/>
  <c r="J43" i="2"/>
  <c r="N43" i="2"/>
  <c r="R43" i="2"/>
  <c r="E44" i="2"/>
  <c r="I44" i="2"/>
  <c r="M44" i="2"/>
  <c r="Q44" i="2"/>
  <c r="D45" i="2"/>
  <c r="H45" i="2"/>
  <c r="L45" i="2"/>
  <c r="P45" i="2"/>
  <c r="T45" i="2"/>
  <c r="G46" i="2"/>
  <c r="K46" i="2"/>
  <c r="O46" i="2"/>
  <c r="S46" i="2"/>
  <c r="F47" i="2"/>
  <c r="J47" i="2"/>
  <c r="N47" i="2"/>
  <c r="R47" i="2"/>
  <c r="E48" i="2"/>
  <c r="I48" i="2"/>
  <c r="M48" i="2"/>
  <c r="Q48" i="2"/>
  <c r="D49" i="2"/>
  <c r="H49" i="2"/>
  <c r="L49" i="2"/>
  <c r="P49" i="2"/>
  <c r="T49" i="2"/>
  <c r="G50" i="2"/>
  <c r="K50" i="2"/>
  <c r="O50" i="2"/>
  <c r="S50" i="2"/>
  <c r="F51" i="2"/>
  <c r="J51" i="2"/>
  <c r="N51" i="2"/>
  <c r="R51" i="2"/>
  <c r="E52" i="2"/>
  <c r="I52" i="2"/>
  <c r="M52" i="2"/>
  <c r="Q52" i="2"/>
  <c r="D53" i="2"/>
  <c r="H53" i="2"/>
  <c r="L53" i="2"/>
  <c r="P53" i="2"/>
  <c r="T53" i="2"/>
  <c r="G54" i="2"/>
  <c r="K54" i="2"/>
  <c r="O54" i="2"/>
  <c r="S54" i="2"/>
  <c r="F55" i="2"/>
  <c r="J55" i="2"/>
  <c r="N55" i="2"/>
  <c r="R55" i="2"/>
  <c r="E56" i="2"/>
  <c r="I56" i="2"/>
  <c r="M56" i="2"/>
  <c r="Q56" i="2"/>
  <c r="D57" i="2"/>
  <c r="H57" i="2"/>
  <c r="L57" i="2"/>
  <c r="P57" i="2"/>
  <c r="T57" i="2"/>
  <c r="G58" i="2"/>
  <c r="K58" i="2"/>
  <c r="O58" i="2"/>
  <c r="S58" i="2"/>
  <c r="F59" i="2"/>
  <c r="J59" i="2"/>
  <c r="N59" i="2"/>
  <c r="R59" i="2"/>
  <c r="E60" i="2"/>
  <c r="I60" i="2"/>
  <c r="M60" i="2"/>
  <c r="Q60" i="2"/>
  <c r="D61" i="2"/>
  <c r="H61" i="2"/>
  <c r="L61" i="2"/>
  <c r="P61" i="2"/>
  <c r="T61" i="2"/>
  <c r="G62" i="2"/>
  <c r="K62" i="2"/>
  <c r="O62" i="2"/>
  <c r="S62" i="2"/>
  <c r="F63" i="2"/>
  <c r="J63" i="2"/>
  <c r="N63" i="2"/>
  <c r="R63" i="2"/>
  <c r="E64" i="2"/>
  <c r="I64" i="2"/>
  <c r="M64" i="2"/>
  <c r="Q64" i="2"/>
  <c r="D65" i="2"/>
  <c r="H65" i="2"/>
  <c r="L65" i="2"/>
  <c r="P65" i="2"/>
  <c r="T65" i="2"/>
  <c r="G66" i="2"/>
  <c r="K66" i="2"/>
  <c r="O66" i="2"/>
  <c r="S66" i="2"/>
  <c r="F67" i="2"/>
  <c r="J67" i="2"/>
  <c r="N67" i="2"/>
  <c r="R67" i="2"/>
  <c r="E68" i="2"/>
  <c r="I68" i="2"/>
  <c r="M68" i="2"/>
  <c r="Q68" i="2"/>
  <c r="D69" i="2"/>
  <c r="H69" i="2"/>
  <c r="L69" i="2"/>
  <c r="P69" i="2"/>
  <c r="T69" i="2"/>
  <c r="G70" i="2"/>
  <c r="K70" i="2"/>
  <c r="O70" i="2"/>
  <c r="S70" i="2"/>
  <c r="F71" i="2"/>
  <c r="J71" i="2"/>
  <c r="N71" i="2"/>
  <c r="R71" i="2"/>
  <c r="E75" i="2"/>
  <c r="I75" i="2"/>
  <c r="M75" i="2"/>
  <c r="Q75" i="2"/>
  <c r="D76" i="2"/>
  <c r="H76" i="2"/>
  <c r="L76" i="2"/>
  <c r="P76" i="2"/>
  <c r="T76" i="2"/>
  <c r="G77" i="2"/>
  <c r="K77" i="2"/>
  <c r="O77" i="2"/>
  <c r="S77" i="2"/>
  <c r="F78" i="2"/>
  <c r="J78" i="2"/>
  <c r="N78" i="2"/>
  <c r="R78" i="2"/>
  <c r="E79" i="2"/>
  <c r="I79" i="2"/>
  <c r="M79" i="2"/>
  <c r="Q79" i="2"/>
  <c r="D80" i="2"/>
  <c r="H80" i="2"/>
  <c r="L80" i="2"/>
  <c r="P80" i="2"/>
  <c r="T80" i="2"/>
  <c r="G81" i="2"/>
  <c r="K81" i="2"/>
  <c r="O81" i="2"/>
  <c r="S81" i="2"/>
  <c r="F82" i="2"/>
  <c r="J82" i="2"/>
  <c r="N82" i="2"/>
  <c r="R82" i="2"/>
  <c r="E83" i="2"/>
  <c r="I83" i="2"/>
  <c r="M83" i="2"/>
  <c r="Q83" i="2"/>
  <c r="D84" i="2"/>
  <c r="H84" i="2"/>
  <c r="L84" i="2"/>
  <c r="P84" i="2"/>
  <c r="T84" i="2"/>
  <c r="G85" i="2"/>
  <c r="K85" i="2"/>
  <c r="O85" i="2"/>
  <c r="S85" i="2"/>
  <c r="F86" i="2"/>
  <c r="J86" i="2"/>
  <c r="N86" i="2"/>
  <c r="R86" i="2"/>
  <c r="E87" i="2"/>
  <c r="I87" i="2"/>
  <c r="M87" i="2"/>
  <c r="Q87" i="2"/>
  <c r="D88" i="2"/>
  <c r="H88" i="2"/>
  <c r="L88" i="2"/>
  <c r="P88" i="2"/>
  <c r="T88" i="2"/>
  <c r="G89" i="2"/>
  <c r="K89" i="2"/>
  <c r="O89" i="2"/>
  <c r="S89" i="2"/>
  <c r="F90" i="2"/>
  <c r="J90" i="2"/>
  <c r="N90" i="2"/>
  <c r="R90" i="2"/>
  <c r="E91" i="2"/>
  <c r="I91" i="2"/>
  <c r="M91" i="2"/>
  <c r="Q91" i="2"/>
  <c r="D92" i="2"/>
  <c r="H92" i="2"/>
  <c r="L92" i="2"/>
  <c r="P92" i="2"/>
  <c r="T92" i="2"/>
  <c r="G93" i="2"/>
  <c r="K93" i="2"/>
  <c r="O93" i="2"/>
  <c r="S93" i="2"/>
  <c r="F94" i="2"/>
  <c r="J94" i="2"/>
  <c r="N94" i="2"/>
  <c r="R94" i="2"/>
  <c r="E95" i="2"/>
  <c r="I95" i="2"/>
  <c r="M95" i="2"/>
  <c r="Q95" i="2"/>
  <c r="D96" i="2"/>
  <c r="H96" i="2"/>
  <c r="L96" i="2"/>
  <c r="P96" i="2"/>
  <c r="T96" i="2"/>
  <c r="G97" i="2"/>
  <c r="K97" i="2"/>
  <c r="O97" i="2"/>
  <c r="O26" i="2" s="1"/>
  <c r="S97" i="2"/>
  <c r="F98" i="2"/>
  <c r="J98" i="2"/>
  <c r="N98" i="2"/>
  <c r="R98" i="2"/>
  <c r="E99" i="2"/>
  <c r="I99" i="2"/>
  <c r="M99" i="2"/>
  <c r="Q99" i="2"/>
  <c r="D100" i="2"/>
  <c r="H100" i="2"/>
  <c r="L100" i="2"/>
  <c r="P100" i="2"/>
  <c r="T100" i="2"/>
  <c r="G101" i="2"/>
  <c r="K101" i="2"/>
  <c r="O101" i="2"/>
  <c r="S101" i="2"/>
  <c r="F102" i="2"/>
  <c r="J102" i="2"/>
  <c r="N102" i="2"/>
  <c r="R102" i="2"/>
  <c r="E103" i="2"/>
  <c r="I103" i="2"/>
  <c r="I32" i="2" s="1"/>
  <c r="M103" i="2"/>
  <c r="Q103" i="2"/>
  <c r="D104" i="2"/>
  <c r="H104" i="2"/>
  <c r="L104" i="2"/>
  <c r="P104" i="2"/>
  <c r="T104" i="2"/>
  <c r="G105" i="2"/>
  <c r="K105" i="2"/>
  <c r="O105" i="2"/>
  <c r="S105" i="2"/>
  <c r="F106" i="2"/>
  <c r="J106" i="2"/>
  <c r="N106" i="2"/>
  <c r="R106" i="2"/>
  <c r="AN40" i="2"/>
  <c r="AJ40" i="2"/>
  <c r="AF40" i="2"/>
  <c r="AB40" i="2"/>
  <c r="AN71" i="2"/>
  <c r="AJ71" i="2"/>
  <c r="AF71" i="2"/>
  <c r="AB71" i="2"/>
  <c r="X71" i="2"/>
  <c r="AK70" i="2"/>
  <c r="AG70" i="2"/>
  <c r="AC70" i="2"/>
  <c r="Y70" i="2"/>
  <c r="AL69" i="2"/>
  <c r="AH69" i="2"/>
  <c r="AD69" i="2"/>
  <c r="Z69" i="2"/>
  <c r="AM68" i="2"/>
  <c r="AI68" i="2"/>
  <c r="AE68" i="2"/>
  <c r="AA68" i="2"/>
  <c r="AN67" i="2"/>
  <c r="AJ67" i="2"/>
  <c r="AF67" i="2"/>
  <c r="AB67" i="2"/>
  <c r="X67" i="2"/>
  <c r="AK66" i="2"/>
  <c r="AG66" i="2"/>
  <c r="AC66" i="2"/>
  <c r="Y66" i="2"/>
  <c r="AL65" i="2"/>
  <c r="AH65" i="2"/>
  <c r="AD65" i="2"/>
  <c r="Z65" i="2"/>
  <c r="AM64" i="2"/>
  <c r="AI64" i="2"/>
  <c r="AE64" i="2"/>
  <c r="AA64" i="2"/>
  <c r="AN63" i="2"/>
  <c r="AJ63" i="2"/>
  <c r="AF63" i="2"/>
  <c r="AB63" i="2"/>
  <c r="X63" i="2"/>
  <c r="AK62" i="2"/>
  <c r="AG62" i="2"/>
  <c r="AC62" i="2"/>
  <c r="Y62" i="2"/>
  <c r="AL61" i="2"/>
  <c r="AH61" i="2"/>
  <c r="AD61" i="2"/>
  <c r="Z61" i="2"/>
  <c r="AM60" i="2"/>
  <c r="AI60" i="2"/>
  <c r="AE60" i="2"/>
  <c r="AA60" i="2"/>
  <c r="AN59" i="2"/>
  <c r="AJ59" i="2"/>
  <c r="AF59" i="2"/>
  <c r="AB59" i="2"/>
  <c r="X59" i="2"/>
  <c r="AK58" i="2"/>
  <c r="AG58" i="2"/>
  <c r="AC58" i="2"/>
  <c r="Y58" i="2"/>
  <c r="AL57" i="2"/>
  <c r="AH57" i="2"/>
  <c r="AD57" i="2"/>
  <c r="Z57" i="2"/>
  <c r="AM56" i="2"/>
  <c r="AI56" i="2"/>
  <c r="AE56" i="2"/>
  <c r="AA56" i="2"/>
  <c r="AN55" i="2"/>
  <c r="AJ55" i="2"/>
  <c r="AF55" i="2"/>
  <c r="AB55" i="2"/>
  <c r="X55" i="2"/>
  <c r="AK54" i="2"/>
  <c r="AG54" i="2"/>
  <c r="AC54" i="2"/>
  <c r="Y54" i="2"/>
  <c r="AL53" i="2"/>
  <c r="AH53" i="2"/>
  <c r="AD53" i="2"/>
  <c r="Z53" i="2"/>
  <c r="AM52" i="2"/>
  <c r="AI52" i="2"/>
  <c r="AE52" i="2"/>
  <c r="AA52" i="2"/>
  <c r="AN51" i="2"/>
  <c r="AJ51" i="2"/>
  <c r="AF51" i="2"/>
  <c r="AB51" i="2"/>
  <c r="X51" i="2"/>
  <c r="AK50" i="2"/>
  <c r="AG50" i="2"/>
  <c r="AC50" i="2"/>
  <c r="Y50" i="2"/>
  <c r="AL49" i="2"/>
  <c r="AH49" i="2"/>
  <c r="AD49" i="2"/>
  <c r="Z49" i="2"/>
  <c r="AM48" i="2"/>
  <c r="AI48" i="2"/>
  <c r="AE48" i="2"/>
  <c r="AA48" i="2"/>
  <c r="AN47" i="2"/>
  <c r="AJ47" i="2"/>
  <c r="AF47" i="2"/>
  <c r="AB47" i="2"/>
  <c r="X47" i="2"/>
  <c r="AK46" i="2"/>
  <c r="AG46" i="2"/>
  <c r="AC46" i="2"/>
  <c r="Y46" i="2"/>
  <c r="AL45" i="2"/>
  <c r="AH45" i="2"/>
  <c r="AD45" i="2"/>
  <c r="Z45" i="2"/>
  <c r="AM44" i="2"/>
  <c r="AI44" i="2"/>
  <c r="AE44" i="2"/>
  <c r="AA44" i="2"/>
  <c r="AN43" i="2"/>
  <c r="AJ43" i="2"/>
  <c r="AF43" i="2"/>
  <c r="AB43" i="2"/>
  <c r="X43" i="2"/>
  <c r="AK42" i="2"/>
  <c r="AG42" i="2"/>
  <c r="AC42" i="2"/>
  <c r="Y42" i="2"/>
  <c r="AL41" i="2"/>
  <c r="AH41" i="2"/>
  <c r="AD41" i="2"/>
  <c r="Z41" i="2"/>
  <c r="AN75" i="2"/>
  <c r="AJ75" i="2"/>
  <c r="AF75" i="2"/>
  <c r="AB75" i="2"/>
  <c r="AN106" i="2"/>
  <c r="AJ106" i="2"/>
  <c r="AF106" i="2"/>
  <c r="AB106" i="2"/>
  <c r="X106" i="2"/>
  <c r="AK105" i="2"/>
  <c r="AG105" i="2"/>
  <c r="AC105" i="2"/>
  <c r="Y105" i="2"/>
  <c r="AL104" i="2"/>
  <c r="AH104" i="2"/>
  <c r="AD104" i="2"/>
  <c r="Z104" i="2"/>
  <c r="AM103" i="2"/>
  <c r="AI103" i="2"/>
  <c r="AE103" i="2"/>
  <c r="AA103" i="2"/>
  <c r="AN102" i="2"/>
  <c r="AJ102" i="2"/>
  <c r="AF102" i="2"/>
  <c r="AB102" i="2"/>
  <c r="X102" i="2"/>
  <c r="AK101" i="2"/>
  <c r="AG101" i="2"/>
  <c r="AC101" i="2"/>
  <c r="Y101" i="2"/>
  <c r="AL100" i="2"/>
  <c r="AH100" i="2"/>
  <c r="AD100" i="2"/>
  <c r="Z100" i="2"/>
  <c r="AM99" i="2"/>
  <c r="AI99" i="2"/>
  <c r="AE99" i="2"/>
  <c r="AA99" i="2"/>
  <c r="AN98" i="2"/>
  <c r="AJ98" i="2"/>
  <c r="AF98" i="2"/>
  <c r="AB98" i="2"/>
  <c r="X98" i="2"/>
  <c r="AK97" i="2"/>
  <c r="AG97" i="2"/>
  <c r="AC97" i="2"/>
  <c r="Y97" i="2"/>
  <c r="AL96" i="2"/>
  <c r="AH96" i="2"/>
  <c r="AD96" i="2"/>
  <c r="Z96" i="2"/>
  <c r="AM95" i="2"/>
  <c r="AI95" i="2"/>
  <c r="AE95" i="2"/>
  <c r="AA95" i="2"/>
  <c r="AN94" i="2"/>
  <c r="AJ94" i="2"/>
  <c r="AF94" i="2"/>
  <c r="AB94" i="2"/>
  <c r="X94" i="2"/>
  <c r="AK93" i="2"/>
  <c r="AG93" i="2"/>
  <c r="AC93" i="2"/>
  <c r="Y93" i="2"/>
  <c r="AL92" i="2"/>
  <c r="AH92" i="2"/>
  <c r="AD92" i="2"/>
  <c r="Z92" i="2"/>
  <c r="AM91" i="2"/>
  <c r="AI91" i="2"/>
  <c r="AE91" i="2"/>
  <c r="AA91" i="2"/>
  <c r="AN90" i="2"/>
  <c r="AJ90" i="2"/>
  <c r="AF90" i="2"/>
  <c r="AB90" i="2"/>
  <c r="X90" i="2"/>
  <c r="AK89" i="2"/>
  <c r="AG89" i="2"/>
  <c r="AC89" i="2"/>
  <c r="Y89" i="2"/>
  <c r="AL88" i="2"/>
  <c r="AH88" i="2"/>
  <c r="AD88" i="2"/>
  <c r="Z88" i="2"/>
  <c r="AM87" i="2"/>
  <c r="AI87" i="2"/>
  <c r="AE87" i="2"/>
  <c r="AA87" i="2"/>
  <c r="AN86" i="2"/>
  <c r="AJ86" i="2"/>
  <c r="AF86" i="2"/>
  <c r="AB86" i="2"/>
  <c r="X86" i="2"/>
  <c r="AK85" i="2"/>
  <c r="AG85" i="2"/>
  <c r="AC85" i="2"/>
  <c r="Y85" i="2"/>
  <c r="AL84" i="2"/>
  <c r="AH84" i="2"/>
  <c r="AD84" i="2"/>
  <c r="Z84" i="2"/>
  <c r="AM83" i="2"/>
  <c r="AI83" i="2"/>
  <c r="AE83" i="2"/>
  <c r="AA83" i="2"/>
  <c r="AN82" i="2"/>
  <c r="AJ82" i="2"/>
  <c r="AF82" i="2"/>
  <c r="AB82" i="2"/>
  <c r="X82" i="2"/>
  <c r="AK81" i="2"/>
  <c r="AG81" i="2"/>
  <c r="AC81" i="2"/>
  <c r="Y81" i="2"/>
  <c r="AL80" i="2"/>
  <c r="AH80" i="2"/>
  <c r="AD80" i="2"/>
  <c r="Z80" i="2"/>
  <c r="AM79" i="2"/>
  <c r="AI79" i="2"/>
  <c r="AE79" i="2"/>
  <c r="AA79" i="2"/>
  <c r="AN78" i="2"/>
  <c r="AJ78" i="2"/>
  <c r="AF78" i="2"/>
  <c r="AB78" i="2"/>
  <c r="X78" i="2"/>
  <c r="AK77" i="2"/>
  <c r="AG77" i="2"/>
  <c r="AC77" i="2"/>
  <c r="Y77" i="2"/>
  <c r="AL76" i="2"/>
  <c r="AH76" i="2"/>
  <c r="AD76" i="2"/>
  <c r="Z76" i="2"/>
  <c r="AR40" i="2"/>
  <c r="BE40" i="2"/>
  <c r="BA40" i="2"/>
  <c r="AW40" i="2"/>
  <c r="AS40" i="2"/>
  <c r="BE71" i="2"/>
  <c r="BA71" i="2"/>
  <c r="AW71" i="2"/>
  <c r="AS71" i="2"/>
  <c r="BF70" i="2"/>
  <c r="BB70" i="2"/>
  <c r="AX70" i="2"/>
  <c r="AT70" i="2"/>
  <c r="BG69" i="2"/>
  <c r="BC69" i="2"/>
  <c r="AY69" i="2"/>
  <c r="AU69" i="2"/>
  <c r="BH68" i="2"/>
  <c r="BD68" i="2"/>
  <c r="AZ68" i="2"/>
  <c r="AV68" i="2"/>
  <c r="AR68" i="2"/>
  <c r="BE67" i="2"/>
  <c r="BA67" i="2"/>
  <c r="AW67" i="2"/>
  <c r="AS67" i="2"/>
  <c r="BF66" i="2"/>
  <c r="BB66" i="2"/>
  <c r="AX66" i="2"/>
  <c r="AT66" i="2"/>
  <c r="BG65" i="2"/>
  <c r="BC65" i="2"/>
  <c r="AY65" i="2"/>
  <c r="AU65" i="2"/>
  <c r="BH64" i="2"/>
  <c r="BD64" i="2"/>
  <c r="AZ64" i="2"/>
  <c r="AV64" i="2"/>
  <c r="AR64" i="2"/>
  <c r="BE63" i="2"/>
  <c r="BA63" i="2"/>
  <c r="AW63" i="2"/>
  <c r="AS63" i="2"/>
  <c r="BF62" i="2"/>
  <c r="BB62" i="2"/>
  <c r="AX62" i="2"/>
  <c r="AT62" i="2"/>
  <c r="BG61" i="2"/>
  <c r="BC61" i="2"/>
  <c r="AY61" i="2"/>
  <c r="AU61" i="2"/>
  <c r="BH60" i="2"/>
  <c r="BD60" i="2"/>
  <c r="AZ60" i="2"/>
  <c r="AV60" i="2"/>
  <c r="AR60" i="2"/>
  <c r="BE59" i="2"/>
  <c r="BA59" i="2"/>
  <c r="AW59" i="2"/>
  <c r="AS59" i="2"/>
  <c r="BF58" i="2"/>
  <c r="BB58" i="2"/>
  <c r="AX58" i="2"/>
  <c r="AT58" i="2"/>
  <c r="BG57" i="2"/>
  <c r="BC57" i="2"/>
  <c r="AY57" i="2"/>
  <c r="AU57" i="2"/>
  <c r="BH56" i="2"/>
  <c r="BD56" i="2"/>
  <c r="AZ56" i="2"/>
  <c r="AV56" i="2"/>
  <c r="AR56" i="2"/>
  <c r="BE55" i="2"/>
  <c r="BA55" i="2"/>
  <c r="AW55" i="2"/>
  <c r="AS55" i="2"/>
  <c r="BF54" i="2"/>
  <c r="BB54" i="2"/>
  <c r="AX54" i="2"/>
  <c r="AT54" i="2"/>
  <c r="BG53" i="2"/>
  <c r="BC53" i="2"/>
  <c r="AY53" i="2"/>
  <c r="AU53" i="2"/>
  <c r="BH52" i="2"/>
  <c r="BD52" i="2"/>
  <c r="AZ52" i="2"/>
  <c r="AV52" i="2"/>
  <c r="AR52" i="2"/>
  <c r="BE51" i="2"/>
  <c r="BA51" i="2"/>
  <c r="AW51" i="2"/>
  <c r="AS51" i="2"/>
  <c r="BF50" i="2"/>
  <c r="BB50" i="2"/>
  <c r="AX50" i="2"/>
  <c r="AT50" i="2"/>
  <c r="BG49" i="2"/>
  <c r="BC49" i="2"/>
  <c r="AY49" i="2"/>
  <c r="AU49" i="2"/>
  <c r="BH48" i="2"/>
  <c r="BD48" i="2"/>
  <c r="AZ48" i="2"/>
  <c r="AV48" i="2"/>
  <c r="AR48" i="2"/>
  <c r="BE47" i="2"/>
  <c r="BA47" i="2"/>
  <c r="AW47" i="2"/>
  <c r="AS47" i="2"/>
  <c r="BF46" i="2"/>
  <c r="BB46" i="2"/>
  <c r="AX46" i="2"/>
  <c r="AT46" i="2"/>
  <c r="BG45" i="2"/>
  <c r="BC45" i="2"/>
  <c r="AY45" i="2"/>
  <c r="AU45" i="2"/>
  <c r="BH44" i="2"/>
  <c r="BD44" i="2"/>
  <c r="AZ44" i="2"/>
  <c r="AV44" i="2"/>
  <c r="AR44" i="2"/>
  <c r="BE43" i="2"/>
  <c r="BA43" i="2"/>
  <c r="AW43" i="2"/>
  <c r="AS43" i="2"/>
  <c r="BF42" i="2"/>
  <c r="BB42" i="2"/>
  <c r="AX42" i="2"/>
  <c r="AT42" i="2"/>
  <c r="BG41" i="2"/>
  <c r="BC41" i="2"/>
  <c r="AY41" i="2"/>
  <c r="AU41" i="2"/>
  <c r="BL40" i="2"/>
  <c r="BY40" i="2"/>
  <c r="BU40" i="2"/>
  <c r="BQ40" i="2"/>
  <c r="BM40" i="2"/>
  <c r="BY71" i="2"/>
  <c r="BU71" i="2"/>
  <c r="BQ71" i="2"/>
  <c r="BM71" i="2"/>
  <c r="BZ70" i="2"/>
  <c r="BV70" i="2"/>
  <c r="BR70" i="2"/>
  <c r="BN70" i="2"/>
  <c r="CA69" i="2"/>
  <c r="BW69" i="2"/>
  <c r="BS69" i="2"/>
  <c r="BO69" i="2"/>
  <c r="CB68" i="2"/>
  <c r="BX68" i="2"/>
  <c r="BT68" i="2"/>
  <c r="BP68" i="2"/>
  <c r="BL68" i="2"/>
  <c r="BY67" i="2"/>
  <c r="BU67" i="2"/>
  <c r="BQ67" i="2"/>
  <c r="BM67" i="2"/>
  <c r="BZ66" i="2"/>
  <c r="BV66" i="2"/>
  <c r="BR66" i="2"/>
  <c r="BN66" i="2"/>
  <c r="CA65" i="2"/>
  <c r="BW65" i="2"/>
  <c r="BS65" i="2"/>
  <c r="BO65" i="2"/>
  <c r="CB64" i="2"/>
  <c r="BX64" i="2"/>
  <c r="BT64" i="2"/>
  <c r="BP64" i="2"/>
  <c r="BL64" i="2"/>
  <c r="BY63" i="2"/>
  <c r="BU63" i="2"/>
  <c r="BQ63" i="2"/>
  <c r="BM63" i="2"/>
  <c r="BZ62" i="2"/>
  <c r="BV62" i="2"/>
  <c r="BR62" i="2"/>
  <c r="BN62" i="2"/>
  <c r="CA61" i="2"/>
  <c r="BW61" i="2"/>
  <c r="BS61" i="2"/>
  <c r="BO61" i="2"/>
  <c r="CB60" i="2"/>
  <c r="BX60" i="2"/>
  <c r="BT60" i="2"/>
  <c r="BP60" i="2"/>
  <c r="BL60" i="2"/>
  <c r="BY59" i="2"/>
  <c r="BU59" i="2"/>
  <c r="BQ59" i="2"/>
  <c r="BM59" i="2"/>
  <c r="BZ58" i="2"/>
  <c r="BV58" i="2"/>
  <c r="BR58" i="2"/>
  <c r="BN58" i="2"/>
  <c r="CA57" i="2"/>
  <c r="BW57" i="2"/>
  <c r="BS57" i="2"/>
  <c r="BO57" i="2"/>
  <c r="CB56" i="2"/>
  <c r="BX56" i="2"/>
  <c r="BT56" i="2"/>
  <c r="BP56" i="2"/>
  <c r="BL56" i="2"/>
  <c r="BY55" i="2"/>
  <c r="BU55" i="2"/>
  <c r="BQ55" i="2"/>
  <c r="BM55" i="2"/>
  <c r="BZ54" i="2"/>
  <c r="BV54" i="2"/>
  <c r="BR54" i="2"/>
  <c r="BN54" i="2"/>
  <c r="CA53" i="2"/>
  <c r="BW53" i="2"/>
  <c r="BS53" i="2"/>
  <c r="BO53" i="2"/>
  <c r="CB52" i="2"/>
  <c r="BX52" i="2"/>
  <c r="BT52" i="2"/>
  <c r="BP52" i="2"/>
  <c r="BL52" i="2"/>
  <c r="BY51" i="2"/>
  <c r="BU51" i="2"/>
  <c r="BQ51" i="2"/>
  <c r="BM51" i="2"/>
  <c r="BZ50" i="2"/>
  <c r="BV50" i="2"/>
  <c r="BR50" i="2"/>
  <c r="BN50" i="2"/>
  <c r="CA49" i="2"/>
  <c r="BW49" i="2"/>
  <c r="BS49" i="2"/>
  <c r="BO49" i="2"/>
  <c r="CB48" i="2"/>
  <c r="BX48" i="2"/>
  <c r="BT48" i="2"/>
  <c r="BP48" i="2"/>
  <c r="BL48" i="2"/>
  <c r="BY47" i="2"/>
  <c r="BU47" i="2"/>
  <c r="BQ47" i="2"/>
  <c r="BM47" i="2"/>
  <c r="BZ46" i="2"/>
  <c r="BV46" i="2"/>
  <c r="BR46" i="2"/>
  <c r="BN46" i="2"/>
  <c r="CA45" i="2"/>
  <c r="BW45" i="2"/>
  <c r="BS45" i="2"/>
  <c r="BO45" i="2"/>
  <c r="CB44" i="2"/>
  <c r="BX44" i="2"/>
  <c r="BT44" i="2"/>
  <c r="BP44" i="2"/>
  <c r="BL44" i="2"/>
  <c r="BY43" i="2"/>
  <c r="BU43" i="2"/>
  <c r="BQ43" i="2"/>
  <c r="BM43" i="2"/>
  <c r="BZ42" i="2"/>
  <c r="BV42" i="2"/>
  <c r="BR42" i="2"/>
  <c r="BN42" i="2"/>
  <c r="CA41" i="2"/>
  <c r="BW41" i="2"/>
  <c r="BS41" i="2"/>
  <c r="BO41" i="2"/>
  <c r="AR75" i="2"/>
  <c r="BE75" i="2"/>
  <c r="BA75" i="2"/>
  <c r="AW75" i="2"/>
  <c r="AS75" i="2"/>
  <c r="BE106" i="2"/>
  <c r="BA106" i="2"/>
  <c r="AW106" i="2"/>
  <c r="AS106" i="2"/>
  <c r="BF105" i="2"/>
  <c r="BB105" i="2"/>
  <c r="AX105" i="2"/>
  <c r="AT105" i="2"/>
  <c r="BG104" i="2"/>
  <c r="BC104" i="2"/>
  <c r="AY104" i="2"/>
  <c r="AU104" i="2"/>
  <c r="BH103" i="2"/>
  <c r="BD103" i="2"/>
  <c r="AZ103" i="2"/>
  <c r="AV103" i="2"/>
  <c r="AR103" i="2"/>
  <c r="BE102" i="2"/>
  <c r="BA102" i="2"/>
  <c r="AW102" i="2"/>
  <c r="AS102" i="2"/>
  <c r="BF101" i="2"/>
  <c r="BB101" i="2"/>
  <c r="AX101" i="2"/>
  <c r="AT101" i="2"/>
  <c r="BG100" i="2"/>
  <c r="BC100" i="2"/>
  <c r="AY100" i="2"/>
  <c r="AU100" i="2"/>
  <c r="BH99" i="2"/>
  <c r="BD99" i="2"/>
  <c r="AZ99" i="2"/>
  <c r="AV99" i="2"/>
  <c r="AR99" i="2"/>
  <c r="BE98" i="2"/>
  <c r="BA98" i="2"/>
  <c r="AW98" i="2"/>
  <c r="AS98" i="2"/>
  <c r="BF97" i="2"/>
  <c r="BB97" i="2"/>
  <c r="AX97" i="2"/>
  <c r="AT97" i="2"/>
  <c r="BG96" i="2"/>
  <c r="BC96" i="2"/>
  <c r="AY96" i="2"/>
  <c r="AU96" i="2"/>
  <c r="BH95" i="2"/>
  <c r="BD95" i="2"/>
  <c r="AZ95" i="2"/>
  <c r="AV95" i="2"/>
  <c r="AR95" i="2"/>
  <c r="BE94" i="2"/>
  <c r="BA94" i="2"/>
  <c r="AW94" i="2"/>
  <c r="AS94" i="2"/>
  <c r="BF93" i="2"/>
  <c r="BB93" i="2"/>
  <c r="AX93" i="2"/>
  <c r="AT93" i="2"/>
  <c r="BG92" i="2"/>
  <c r="BC92" i="2"/>
  <c r="AY92" i="2"/>
  <c r="AU92" i="2"/>
  <c r="BH91" i="2"/>
  <c r="BD91" i="2"/>
  <c r="AZ91" i="2"/>
  <c r="AV91" i="2"/>
  <c r="AR91" i="2"/>
  <c r="BE90" i="2"/>
  <c r="BA90" i="2"/>
  <c r="AW90" i="2"/>
  <c r="AS90" i="2"/>
  <c r="BF89" i="2"/>
  <c r="BB89" i="2"/>
  <c r="AX89" i="2"/>
  <c r="AT89" i="2"/>
  <c r="BG88" i="2"/>
  <c r="BC88" i="2"/>
  <c r="AY88" i="2"/>
  <c r="AU88" i="2"/>
  <c r="BH87" i="2"/>
  <c r="BD87" i="2"/>
  <c r="AZ87" i="2"/>
  <c r="AV87" i="2"/>
  <c r="AR87" i="2"/>
  <c r="BE86" i="2"/>
  <c r="BA86" i="2"/>
  <c r="AW86" i="2"/>
  <c r="AS86" i="2"/>
  <c r="BF85" i="2"/>
  <c r="BB85" i="2"/>
  <c r="AX85" i="2"/>
  <c r="AT85" i="2"/>
  <c r="BG84" i="2"/>
  <c r="BC84" i="2"/>
  <c r="AY84" i="2"/>
  <c r="AU84" i="2"/>
  <c r="BH83" i="2"/>
  <c r="BD83" i="2"/>
  <c r="AZ83" i="2"/>
  <c r="AV83" i="2"/>
  <c r="AR83" i="2"/>
  <c r="BE82" i="2"/>
  <c r="BA82" i="2"/>
  <c r="AW82" i="2"/>
  <c r="AS82" i="2"/>
  <c r="BF81" i="2"/>
  <c r="BB81" i="2"/>
  <c r="AX81" i="2"/>
  <c r="AT81" i="2"/>
  <c r="BG80" i="2"/>
  <c r="BC80" i="2"/>
  <c r="AY80" i="2"/>
  <c r="AU80" i="2"/>
  <c r="BH79" i="2"/>
  <c r="BD79" i="2"/>
  <c r="AZ79" i="2"/>
  <c r="AV79" i="2"/>
  <c r="AR79" i="2"/>
  <c r="BE78" i="2"/>
  <c r="BA78" i="2"/>
  <c r="AW78" i="2"/>
  <c r="AS78" i="2"/>
  <c r="BF77" i="2"/>
  <c r="BB77" i="2"/>
  <c r="AX77" i="2"/>
  <c r="AT77" i="2"/>
  <c r="BG76" i="2"/>
  <c r="BC76" i="2"/>
  <c r="AY76" i="2"/>
  <c r="AU76" i="2"/>
  <c r="BI4258" i="1"/>
  <c r="BF4258" i="1"/>
  <c r="BD4258" i="1"/>
  <c r="BI4254" i="1"/>
  <c r="BF4254" i="1"/>
  <c r="BD4254" i="1"/>
  <c r="BI4250" i="1"/>
  <c r="BD4250" i="1"/>
  <c r="BF4250" i="1"/>
  <c r="BI4246" i="1"/>
  <c r="BD4246" i="1"/>
  <c r="BF4246" i="1"/>
  <c r="BI4242" i="1"/>
  <c r="BF4242" i="1"/>
  <c r="BD4242" i="1"/>
  <c r="BI4238" i="1"/>
  <c r="BF4238" i="1"/>
  <c r="BD4238" i="1"/>
  <c r="BI4234" i="1"/>
  <c r="BD4234" i="1"/>
  <c r="BF4234" i="1"/>
  <c r="BI4230" i="1"/>
  <c r="BD4230" i="1"/>
  <c r="BF4230" i="1"/>
  <c r="BI4226" i="1"/>
  <c r="BF4226" i="1"/>
  <c r="BD4226" i="1"/>
  <c r="BI4222" i="1"/>
  <c r="BF4222" i="1"/>
  <c r="BD4222" i="1"/>
  <c r="BI4218" i="1"/>
  <c r="BD4218" i="1"/>
  <c r="BF4218" i="1"/>
  <c r="BI4214" i="1"/>
  <c r="BD4214" i="1"/>
  <c r="BF4214" i="1"/>
  <c r="BI4210" i="1"/>
  <c r="BF4210" i="1"/>
  <c r="BD4210" i="1"/>
  <c r="BI4206" i="1"/>
  <c r="BF4206" i="1"/>
  <c r="BD4206" i="1"/>
  <c r="BI4202" i="1"/>
  <c r="BD4202" i="1"/>
  <c r="BF4202" i="1"/>
  <c r="BI4198" i="1"/>
  <c r="BD4198" i="1"/>
  <c r="BF4198" i="1"/>
  <c r="BI4194" i="1"/>
  <c r="BF4194" i="1"/>
  <c r="BD4194" i="1"/>
  <c r="BI4190" i="1"/>
  <c r="BF4190" i="1"/>
  <c r="BD4190" i="1"/>
  <c r="BI4186" i="1"/>
  <c r="BD4186" i="1"/>
  <c r="BF4186" i="1"/>
  <c r="BI4182" i="1"/>
  <c r="BD4182" i="1"/>
  <c r="BF4182" i="1"/>
  <c r="BI4178" i="1"/>
  <c r="BF4178" i="1"/>
  <c r="BD4178" i="1"/>
  <c r="BI4174" i="1"/>
  <c r="BF4174" i="1"/>
  <c r="BD4174" i="1"/>
  <c r="BI4170" i="1"/>
  <c r="BD4170" i="1"/>
  <c r="BF4170" i="1"/>
  <c r="BI4166" i="1"/>
  <c r="BD4166" i="1"/>
  <c r="BF4166" i="1"/>
  <c r="BI4162" i="1"/>
  <c r="BF4162" i="1"/>
  <c r="BD4162" i="1"/>
  <c r="BI4158" i="1"/>
  <c r="BF4158" i="1"/>
  <c r="BD4158" i="1"/>
  <c r="BI4154" i="1"/>
  <c r="BD4154" i="1"/>
  <c r="BF4154" i="1"/>
  <c r="BI4150" i="1"/>
  <c r="BD4150" i="1"/>
  <c r="BF4150" i="1"/>
  <c r="BI4146" i="1"/>
  <c r="BF4146" i="1"/>
  <c r="BD4146" i="1"/>
  <c r="BI4142" i="1"/>
  <c r="BF4142" i="1"/>
  <c r="BD4142" i="1"/>
  <c r="BI4138" i="1"/>
  <c r="BD4138" i="1"/>
  <c r="BF4138" i="1"/>
  <c r="BI4134" i="1"/>
  <c r="BD4134" i="1"/>
  <c r="BF4134" i="1"/>
  <c r="BI4130" i="1"/>
  <c r="BF4130" i="1"/>
  <c r="BD4130" i="1"/>
  <c r="BI4126" i="1"/>
  <c r="BF4126" i="1"/>
  <c r="BD4126" i="1"/>
  <c r="BI4122" i="1"/>
  <c r="BD4122" i="1"/>
  <c r="BF4122" i="1"/>
  <c r="BI4118" i="1"/>
  <c r="BD4118" i="1"/>
  <c r="BF4118" i="1"/>
  <c r="BI4114" i="1"/>
  <c r="BF4114" i="1"/>
  <c r="BD4114" i="1"/>
  <c r="BI4110" i="1"/>
  <c r="BF4110" i="1"/>
  <c r="BD4110" i="1"/>
  <c r="BI4106" i="1"/>
  <c r="BD4106" i="1"/>
  <c r="BF4106" i="1"/>
  <c r="BI4102" i="1"/>
  <c r="BD4102" i="1"/>
  <c r="BF4102" i="1"/>
  <c r="BI4098" i="1"/>
  <c r="BF4098" i="1"/>
  <c r="BD4098" i="1"/>
  <c r="BI4094" i="1"/>
  <c r="BF4094" i="1"/>
  <c r="BD4094" i="1"/>
  <c r="BI4090" i="1"/>
  <c r="BD4090" i="1"/>
  <c r="BF4090" i="1"/>
  <c r="BI4086" i="1"/>
  <c r="BD4086" i="1"/>
  <c r="BF4086" i="1"/>
  <c r="BI4082" i="1"/>
  <c r="BF4082" i="1"/>
  <c r="BD4082" i="1"/>
  <c r="BI4078" i="1"/>
  <c r="BF4078" i="1"/>
  <c r="BD4078" i="1"/>
  <c r="BI4074" i="1"/>
  <c r="BD4074" i="1"/>
  <c r="BF4074" i="1"/>
  <c r="BI4070" i="1"/>
  <c r="BD4070" i="1"/>
  <c r="BF4070" i="1"/>
  <c r="BI4066" i="1"/>
  <c r="BF4066" i="1"/>
  <c r="BD4066" i="1"/>
  <c r="BI4062" i="1"/>
  <c r="BF4062" i="1"/>
  <c r="BD4062" i="1"/>
  <c r="BI4058" i="1"/>
  <c r="BD4058" i="1"/>
  <c r="BF4058" i="1"/>
  <c r="BI4054" i="1"/>
  <c r="BD4054" i="1"/>
  <c r="BF4054" i="1"/>
  <c r="BI4050" i="1"/>
  <c r="BF4050" i="1"/>
  <c r="BD4050" i="1"/>
  <c r="BI4046" i="1"/>
  <c r="BF4046" i="1"/>
  <c r="BD4046" i="1"/>
  <c r="BI4042" i="1"/>
  <c r="BD4042" i="1"/>
  <c r="BF4042" i="1"/>
  <c r="BI4038" i="1"/>
  <c r="BD4038" i="1"/>
  <c r="BF4038" i="1"/>
  <c r="BI4034" i="1"/>
  <c r="BF4034" i="1"/>
  <c r="BD4034" i="1"/>
  <c r="BI4030" i="1"/>
  <c r="BF4030" i="1"/>
  <c r="BD4030" i="1"/>
  <c r="BI4026" i="1"/>
  <c r="BD4026" i="1"/>
  <c r="BF4026" i="1"/>
  <c r="BI4022" i="1"/>
  <c r="BD4022" i="1"/>
  <c r="BF4022" i="1"/>
  <c r="BI4018" i="1"/>
  <c r="BF4018" i="1"/>
  <c r="BD4018" i="1"/>
  <c r="BI4014" i="1"/>
  <c r="BF4014" i="1"/>
  <c r="BD4014" i="1"/>
  <c r="BI4010" i="1"/>
  <c r="BD4010" i="1"/>
  <c r="BF4010" i="1"/>
  <c r="BI4006" i="1"/>
  <c r="BD4006" i="1"/>
  <c r="BF4006" i="1"/>
  <c r="BI4002" i="1"/>
  <c r="BF4002" i="1"/>
  <c r="BD4002" i="1"/>
  <c r="BI3998" i="1"/>
  <c r="BF3998" i="1"/>
  <c r="BD3998" i="1"/>
  <c r="BI3994" i="1"/>
  <c r="BD3994" i="1"/>
  <c r="BF3994" i="1"/>
  <c r="BI3990" i="1"/>
  <c r="BD3990" i="1"/>
  <c r="BF3990" i="1"/>
  <c r="BI3986" i="1"/>
  <c r="BF3986" i="1"/>
  <c r="BD3986" i="1"/>
  <c r="BI3982" i="1"/>
  <c r="BF3982" i="1"/>
  <c r="BD3982" i="1"/>
  <c r="BI3978" i="1"/>
  <c r="BD3978" i="1"/>
  <c r="BF3978" i="1"/>
  <c r="BI3974" i="1"/>
  <c r="BD3974" i="1"/>
  <c r="BF3974" i="1"/>
  <c r="BI3970" i="1"/>
  <c r="BF3970" i="1"/>
  <c r="BD3970" i="1"/>
  <c r="BI3966" i="1"/>
  <c r="BF3966" i="1"/>
  <c r="BD3966" i="1"/>
  <c r="BI3962" i="1"/>
  <c r="BD3962" i="1"/>
  <c r="BF3962" i="1"/>
  <c r="BI3958" i="1"/>
  <c r="BD3958" i="1"/>
  <c r="BF3958" i="1"/>
  <c r="BI3954" i="1"/>
  <c r="BF3954" i="1"/>
  <c r="BD3954" i="1"/>
  <c r="BI3950" i="1"/>
  <c r="BF3950" i="1"/>
  <c r="BD3950" i="1"/>
  <c r="BI3946" i="1"/>
  <c r="BD3946" i="1"/>
  <c r="BF3946" i="1"/>
  <c r="BI3942" i="1"/>
  <c r="BD3942" i="1"/>
  <c r="BF3942" i="1"/>
  <c r="BI3938" i="1"/>
  <c r="BF3938" i="1"/>
  <c r="BD3938" i="1"/>
  <c r="BI3934" i="1"/>
  <c r="BF3934" i="1"/>
  <c r="BD3934" i="1"/>
  <c r="BI3930" i="1"/>
  <c r="BD3930" i="1"/>
  <c r="BF3930" i="1"/>
  <c r="BI3926" i="1"/>
  <c r="BD3926" i="1"/>
  <c r="BF3926" i="1"/>
  <c r="BI3922" i="1"/>
  <c r="BF3922" i="1"/>
  <c r="BD3922" i="1"/>
  <c r="BI3918" i="1"/>
  <c r="BF3918" i="1"/>
  <c r="BD3918" i="1"/>
  <c r="BI3914" i="1"/>
  <c r="BD3914" i="1"/>
  <c r="BF3914" i="1"/>
  <c r="BI3910" i="1"/>
  <c r="BD3910" i="1"/>
  <c r="BF3910" i="1"/>
  <c r="BI3906" i="1"/>
  <c r="BF3906" i="1"/>
  <c r="BD3906" i="1"/>
  <c r="BI3902" i="1"/>
  <c r="BF3902" i="1"/>
  <c r="BD3902" i="1"/>
  <c r="BI3898" i="1"/>
  <c r="BD3898" i="1"/>
  <c r="BF3898" i="1"/>
  <c r="BI3894" i="1"/>
  <c r="BD3894" i="1"/>
  <c r="BF3894" i="1"/>
  <c r="BI3890" i="1"/>
  <c r="BF3890" i="1"/>
  <c r="BD3890" i="1"/>
  <c r="BI3886" i="1"/>
  <c r="BF3886" i="1"/>
  <c r="BD3886" i="1"/>
  <c r="BI3882" i="1"/>
  <c r="BD3882" i="1"/>
  <c r="BF3882" i="1"/>
  <c r="BI3878" i="1"/>
  <c r="BD3878" i="1"/>
  <c r="BF3878" i="1"/>
  <c r="BI3874" i="1"/>
  <c r="BF3874" i="1"/>
  <c r="BD3874" i="1"/>
  <c r="BI3870" i="1"/>
  <c r="BF3870" i="1"/>
  <c r="BD3870" i="1"/>
  <c r="BI3866" i="1"/>
  <c r="BD3866" i="1"/>
  <c r="BF3866" i="1"/>
  <c r="BI3862" i="1"/>
  <c r="BD3862" i="1"/>
  <c r="BF3862" i="1"/>
  <c r="BI3858" i="1"/>
  <c r="BF3858" i="1"/>
  <c r="BD3858" i="1"/>
  <c r="BI3854" i="1"/>
  <c r="BF3854" i="1"/>
  <c r="BD3854" i="1"/>
  <c r="BI3850" i="1"/>
  <c r="BD3850" i="1"/>
  <c r="BF3850" i="1"/>
  <c r="BI3846" i="1"/>
  <c r="BD3846" i="1"/>
  <c r="BF3846" i="1"/>
  <c r="BI3842" i="1"/>
  <c r="BF3842" i="1"/>
  <c r="BD3842" i="1"/>
  <c r="BI3838" i="1"/>
  <c r="BF3838" i="1"/>
  <c r="BD3838" i="1"/>
  <c r="BI3834" i="1"/>
  <c r="BD3834" i="1"/>
  <c r="BF3834" i="1"/>
  <c r="BI3830" i="1"/>
  <c r="BD3830" i="1"/>
  <c r="BF3830" i="1"/>
  <c r="BI3826" i="1"/>
  <c r="BF3826" i="1"/>
  <c r="BD3826" i="1"/>
  <c r="BI3822" i="1"/>
  <c r="BF3822" i="1"/>
  <c r="BD3822" i="1"/>
  <c r="BI3818" i="1"/>
  <c r="BD3818" i="1"/>
  <c r="BF3818" i="1"/>
  <c r="BI3814" i="1"/>
  <c r="BD3814" i="1"/>
  <c r="BF3814" i="1"/>
  <c r="BI3810" i="1"/>
  <c r="BF3810" i="1"/>
  <c r="BD3810" i="1"/>
  <c r="BI3806" i="1"/>
  <c r="BF3806" i="1"/>
  <c r="BD3806" i="1"/>
  <c r="BI3802" i="1"/>
  <c r="BD3802" i="1"/>
  <c r="BF3802" i="1"/>
  <c r="BI3798" i="1"/>
  <c r="BD3798" i="1"/>
  <c r="BF3798" i="1"/>
  <c r="BI3794" i="1"/>
  <c r="BF3794" i="1"/>
  <c r="BD3794" i="1"/>
  <c r="BI3790" i="1"/>
  <c r="BF3790" i="1"/>
  <c r="BD3790" i="1"/>
  <c r="BI3786" i="1"/>
  <c r="BD3786" i="1"/>
  <c r="BF3786" i="1"/>
  <c r="BI3782" i="1"/>
  <c r="BD3782" i="1"/>
  <c r="BF3782" i="1"/>
  <c r="BI3778" i="1"/>
  <c r="BF3778" i="1"/>
  <c r="BD3778" i="1"/>
  <c r="BI3774" i="1"/>
  <c r="BF3774" i="1"/>
  <c r="BD3774" i="1"/>
  <c r="BI3770" i="1"/>
  <c r="BD3770" i="1"/>
  <c r="BF3770" i="1"/>
  <c r="BI3766" i="1"/>
  <c r="BD3766" i="1"/>
  <c r="BF3766" i="1"/>
  <c r="BI3762" i="1"/>
  <c r="BF3762" i="1"/>
  <c r="BD3762" i="1"/>
  <c r="BI3758" i="1"/>
  <c r="BF3758" i="1"/>
  <c r="BD3758" i="1"/>
  <c r="BI3754" i="1"/>
  <c r="BD3754" i="1"/>
  <c r="BF3754" i="1"/>
  <c r="BI3750" i="1"/>
  <c r="BD3750" i="1"/>
  <c r="BF3750" i="1"/>
  <c r="BI3746" i="1"/>
  <c r="BF3746" i="1"/>
  <c r="BD3746" i="1"/>
  <c r="BI3742" i="1"/>
  <c r="BF3742" i="1"/>
  <c r="BD3742" i="1"/>
  <c r="BI3738" i="1"/>
  <c r="BD3738" i="1"/>
  <c r="BF3738" i="1"/>
  <c r="BI3734" i="1"/>
  <c r="BD3734" i="1"/>
  <c r="BF3734" i="1"/>
  <c r="BI3730" i="1"/>
  <c r="BF3730" i="1"/>
  <c r="BD3730" i="1"/>
  <c r="BI3726" i="1"/>
  <c r="BF3726" i="1"/>
  <c r="BD3726" i="1"/>
  <c r="BI3722" i="1"/>
  <c r="BD3722" i="1"/>
  <c r="BF3722" i="1"/>
  <c r="BI3718" i="1"/>
  <c r="BD3718" i="1"/>
  <c r="BF3718" i="1"/>
  <c r="BI3714" i="1"/>
  <c r="BF3714" i="1"/>
  <c r="BD3714" i="1"/>
  <c r="BI3710" i="1"/>
  <c r="BF3710" i="1"/>
  <c r="BD3710" i="1"/>
  <c r="BI3706" i="1"/>
  <c r="BD3706" i="1"/>
  <c r="BF3706" i="1"/>
  <c r="BI3702" i="1"/>
  <c r="BD3702" i="1"/>
  <c r="BF3702" i="1"/>
  <c r="BI3698" i="1"/>
  <c r="BF3698" i="1"/>
  <c r="BD3698" i="1"/>
  <c r="BI3694" i="1"/>
  <c r="BF3694" i="1"/>
  <c r="BD3694" i="1"/>
  <c r="BI3690" i="1"/>
  <c r="BD3690" i="1"/>
  <c r="BF3690" i="1"/>
  <c r="BI3686" i="1"/>
  <c r="BD3686" i="1"/>
  <c r="BF3686" i="1"/>
  <c r="BI3682" i="1"/>
  <c r="BF3682" i="1"/>
  <c r="BD3682" i="1"/>
  <c r="BI3678" i="1"/>
  <c r="BF3678" i="1"/>
  <c r="BD3678" i="1"/>
  <c r="BI3674" i="1"/>
  <c r="BD3674" i="1"/>
  <c r="BF3674" i="1"/>
  <c r="BI3670" i="1"/>
  <c r="BD3670" i="1"/>
  <c r="BF3670" i="1"/>
  <c r="BI3666" i="1"/>
  <c r="BF3666" i="1"/>
  <c r="BD3666" i="1"/>
  <c r="BI3662" i="1"/>
  <c r="BF3662" i="1"/>
  <c r="BD3662" i="1"/>
  <c r="BI3658" i="1"/>
  <c r="BD3658" i="1"/>
  <c r="BF3658" i="1"/>
  <c r="BI3654" i="1"/>
  <c r="BD3654" i="1"/>
  <c r="BF3654" i="1"/>
  <c r="BI3650" i="1"/>
  <c r="BF3650" i="1"/>
  <c r="BD3650" i="1"/>
  <c r="BI3646" i="1"/>
  <c r="BF3646" i="1"/>
  <c r="BD3646" i="1"/>
  <c r="BI3642" i="1"/>
  <c r="BD3642" i="1"/>
  <c r="BF3642" i="1"/>
  <c r="BI3638" i="1"/>
  <c r="BD3638" i="1"/>
  <c r="BF3638" i="1"/>
  <c r="BI3634" i="1"/>
  <c r="BF3634" i="1"/>
  <c r="BD3634" i="1"/>
  <c r="BI3630" i="1"/>
  <c r="BF3630" i="1"/>
  <c r="BD3630" i="1"/>
  <c r="BI3626" i="1"/>
  <c r="BD3626" i="1"/>
  <c r="BF3626" i="1"/>
  <c r="BI3622" i="1"/>
  <c r="BD3622" i="1"/>
  <c r="BF3622" i="1"/>
  <c r="BI3618" i="1"/>
  <c r="BF3618" i="1"/>
  <c r="BD3618" i="1"/>
  <c r="BI3614" i="1"/>
  <c r="BF3614" i="1"/>
  <c r="BD3614" i="1"/>
  <c r="BI3610" i="1"/>
  <c r="BD3610" i="1"/>
  <c r="BF3610" i="1"/>
  <c r="BI3606" i="1"/>
  <c r="BD3606" i="1"/>
  <c r="BF3606" i="1"/>
  <c r="BI3602" i="1"/>
  <c r="BF3602" i="1"/>
  <c r="BD3602" i="1"/>
  <c r="BI3598" i="1"/>
  <c r="BF3598" i="1"/>
  <c r="BD3598" i="1"/>
  <c r="BI3594" i="1"/>
  <c r="BD3594" i="1"/>
  <c r="BF3594" i="1"/>
  <c r="BI3590" i="1"/>
  <c r="BD3590" i="1"/>
  <c r="BF3590" i="1"/>
  <c r="BI3586" i="1"/>
  <c r="BF3586" i="1"/>
  <c r="BD3586" i="1"/>
  <c r="BI3582" i="1"/>
  <c r="BF3582" i="1"/>
  <c r="BD3582" i="1"/>
  <c r="BI3578" i="1"/>
  <c r="BD3578" i="1"/>
  <c r="BF3578" i="1"/>
  <c r="BI3574" i="1"/>
  <c r="BD3574" i="1"/>
  <c r="BF3574" i="1"/>
  <c r="BI3570" i="1"/>
  <c r="BF3570" i="1"/>
  <c r="BD3570" i="1"/>
  <c r="BI3566" i="1"/>
  <c r="BF3566" i="1"/>
  <c r="BD3566" i="1"/>
  <c r="BI3562" i="1"/>
  <c r="BD3562" i="1"/>
  <c r="BF3562" i="1"/>
  <c r="BI3558" i="1"/>
  <c r="BD3558" i="1"/>
  <c r="BF3558" i="1"/>
  <c r="BI3554" i="1"/>
  <c r="BF3554" i="1"/>
  <c r="BD3554" i="1"/>
  <c r="BI3550" i="1"/>
  <c r="BF3550" i="1"/>
  <c r="BD3550" i="1"/>
  <c r="BI3546" i="1"/>
  <c r="BD3546" i="1"/>
  <c r="BF3546" i="1"/>
  <c r="BI3542" i="1"/>
  <c r="BD3542" i="1"/>
  <c r="BF3542" i="1"/>
  <c r="BI3538" i="1"/>
  <c r="BF3538" i="1"/>
  <c r="BD3538" i="1"/>
  <c r="BI3534" i="1"/>
  <c r="BF3534" i="1"/>
  <c r="BD3534" i="1"/>
  <c r="BI3530" i="1"/>
  <c r="BD3530" i="1"/>
  <c r="BF3530" i="1"/>
  <c r="BI3526" i="1"/>
  <c r="BD3526" i="1"/>
  <c r="BF3526" i="1"/>
  <c r="BI3522" i="1"/>
  <c r="BF3522" i="1"/>
  <c r="BD3522" i="1"/>
  <c r="BI3518" i="1"/>
  <c r="BF3518" i="1"/>
  <c r="BD3518" i="1"/>
  <c r="BI3514" i="1"/>
  <c r="BD3514" i="1"/>
  <c r="BF3514" i="1"/>
  <c r="BI3510" i="1"/>
  <c r="BD3510" i="1"/>
  <c r="BF3510" i="1"/>
  <c r="BI3506" i="1"/>
  <c r="BF3506" i="1"/>
  <c r="BD3506" i="1"/>
  <c r="BI3502" i="1"/>
  <c r="BF3502" i="1"/>
  <c r="BD3502" i="1"/>
  <c r="BI3498" i="1"/>
  <c r="BD3498" i="1"/>
  <c r="BF3498" i="1"/>
  <c r="BI3494" i="1"/>
  <c r="BD3494" i="1"/>
  <c r="BF3494" i="1"/>
  <c r="BI3490" i="1"/>
  <c r="BF3490" i="1"/>
  <c r="BD3490" i="1"/>
  <c r="BI3486" i="1"/>
  <c r="BD3486" i="1"/>
  <c r="BF3486" i="1"/>
  <c r="BI3482" i="1"/>
  <c r="BF3482" i="1"/>
  <c r="BD3482" i="1"/>
  <c r="BI3478" i="1"/>
  <c r="BD3478" i="1"/>
  <c r="BF3478" i="1"/>
  <c r="BI3474" i="1"/>
  <c r="BF3474" i="1"/>
  <c r="BD3474" i="1"/>
  <c r="BI3470" i="1"/>
  <c r="BD3470" i="1"/>
  <c r="BF3470" i="1"/>
  <c r="BI3466" i="1"/>
  <c r="BF3466" i="1"/>
  <c r="BD3466" i="1"/>
  <c r="BI3462" i="1"/>
  <c r="BD3462" i="1"/>
  <c r="BF3462" i="1"/>
  <c r="BI3458" i="1"/>
  <c r="BF3458" i="1"/>
  <c r="BD3458" i="1"/>
  <c r="BI3454" i="1"/>
  <c r="BD3454" i="1"/>
  <c r="BF3454" i="1"/>
  <c r="BI3450" i="1"/>
  <c r="BF3450" i="1"/>
  <c r="BD3450" i="1"/>
  <c r="BI3446" i="1"/>
  <c r="BD3446" i="1"/>
  <c r="BF3446" i="1"/>
  <c r="BI3442" i="1"/>
  <c r="BF3442" i="1"/>
  <c r="BD3442" i="1"/>
  <c r="BI3438" i="1"/>
  <c r="BD3438" i="1"/>
  <c r="BF3438" i="1"/>
  <c r="BI3434" i="1"/>
  <c r="BF3434" i="1"/>
  <c r="BD3434" i="1"/>
  <c r="BI3430" i="1"/>
  <c r="BD3430" i="1"/>
  <c r="BF3430" i="1"/>
  <c r="BI3426" i="1"/>
  <c r="BF3426" i="1"/>
  <c r="BD3426" i="1"/>
  <c r="BI3422" i="1"/>
  <c r="BD3422" i="1"/>
  <c r="BF3422" i="1"/>
  <c r="BI3418" i="1"/>
  <c r="BF3418" i="1"/>
  <c r="BD3418" i="1"/>
  <c r="BI3414" i="1"/>
  <c r="BD3414" i="1"/>
  <c r="BF3414" i="1"/>
  <c r="BI3410" i="1"/>
  <c r="BF3410" i="1"/>
  <c r="BD3410" i="1"/>
  <c r="BI3406" i="1"/>
  <c r="BD3406" i="1"/>
  <c r="BF3406" i="1"/>
  <c r="BI3402" i="1"/>
  <c r="BF3402" i="1"/>
  <c r="BD3402" i="1"/>
  <c r="BI3398" i="1"/>
  <c r="BD3398" i="1"/>
  <c r="BF3398" i="1"/>
  <c r="BI3394" i="1"/>
  <c r="BF3394" i="1"/>
  <c r="BD3394" i="1"/>
  <c r="BI3390" i="1"/>
  <c r="BD3390" i="1"/>
  <c r="BF3390" i="1"/>
  <c r="BI3386" i="1"/>
  <c r="BF3386" i="1"/>
  <c r="BD3386" i="1"/>
  <c r="BI3382" i="1"/>
  <c r="BD3382" i="1"/>
  <c r="BF3382" i="1"/>
  <c r="BI3378" i="1"/>
  <c r="BF3378" i="1"/>
  <c r="BD3378" i="1"/>
  <c r="BI3374" i="1"/>
  <c r="BD3374" i="1"/>
  <c r="BF3374" i="1"/>
  <c r="BI3370" i="1"/>
  <c r="BF3370" i="1"/>
  <c r="BD3370" i="1"/>
  <c r="BI3366" i="1"/>
  <c r="BD3366" i="1"/>
  <c r="BF3366" i="1"/>
  <c r="BI3362" i="1"/>
  <c r="BF3362" i="1"/>
  <c r="BD3362" i="1"/>
  <c r="BI3358" i="1"/>
  <c r="BD3358" i="1"/>
  <c r="BF3358" i="1"/>
  <c r="BI3354" i="1"/>
  <c r="BF3354" i="1"/>
  <c r="BD3354" i="1"/>
  <c r="BI3350" i="1"/>
  <c r="BD3350" i="1"/>
  <c r="BF3350" i="1"/>
  <c r="BI3346" i="1"/>
  <c r="BF3346" i="1"/>
  <c r="BD3346" i="1"/>
  <c r="BI3342" i="1"/>
  <c r="BD3342" i="1"/>
  <c r="BF3342" i="1"/>
  <c r="BI3338" i="1"/>
  <c r="BF3338" i="1"/>
  <c r="BD3338" i="1"/>
  <c r="BI3334" i="1"/>
  <c r="BD3334" i="1"/>
  <c r="BF3334" i="1"/>
  <c r="BI3330" i="1"/>
  <c r="BF3330" i="1"/>
  <c r="BD3330" i="1"/>
  <c r="BI3326" i="1"/>
  <c r="BD3326" i="1"/>
  <c r="BF3326" i="1"/>
  <c r="BI3322" i="1"/>
  <c r="BF3322" i="1"/>
  <c r="BD3322" i="1"/>
  <c r="BI3318" i="1"/>
  <c r="BD3318" i="1"/>
  <c r="BF3318" i="1"/>
  <c r="BI3314" i="1"/>
  <c r="BF3314" i="1"/>
  <c r="BD3314" i="1"/>
  <c r="BI3310" i="1"/>
  <c r="BF3310" i="1"/>
  <c r="BD3310" i="1"/>
  <c r="BI3306" i="1"/>
  <c r="BD3306" i="1"/>
  <c r="BF3306" i="1"/>
  <c r="BI3302" i="1"/>
  <c r="BD3302" i="1"/>
  <c r="BF3302" i="1"/>
  <c r="BI3298" i="1"/>
  <c r="BF3298" i="1"/>
  <c r="BD3298" i="1"/>
  <c r="BI3294" i="1"/>
  <c r="BF3294" i="1"/>
  <c r="BD3294" i="1"/>
  <c r="BI3290" i="1"/>
  <c r="BD3290" i="1"/>
  <c r="BF3290" i="1"/>
  <c r="BI3286" i="1"/>
  <c r="BD3286" i="1"/>
  <c r="BF3286" i="1"/>
  <c r="BI3282" i="1"/>
  <c r="BF3282" i="1"/>
  <c r="BD3282" i="1"/>
  <c r="BI3278" i="1"/>
  <c r="BF3278" i="1"/>
  <c r="BD3278" i="1"/>
  <c r="BI3274" i="1"/>
  <c r="BD3274" i="1"/>
  <c r="BF3274" i="1"/>
  <c r="BI3270" i="1"/>
  <c r="BD3270" i="1"/>
  <c r="BF3270" i="1"/>
  <c r="BI3266" i="1"/>
  <c r="BF3266" i="1"/>
  <c r="BD3266" i="1"/>
  <c r="BI3262" i="1"/>
  <c r="BF3262" i="1"/>
  <c r="BD3262" i="1"/>
  <c r="BI3258" i="1"/>
  <c r="BD3258" i="1"/>
  <c r="BF3258" i="1"/>
  <c r="BI3254" i="1"/>
  <c r="BD3254" i="1"/>
  <c r="BF3254" i="1"/>
  <c r="BI3250" i="1"/>
  <c r="BF3250" i="1"/>
  <c r="BD3250" i="1"/>
  <c r="BI3246" i="1"/>
  <c r="BF3246" i="1"/>
  <c r="BD3246" i="1"/>
  <c r="BI3242" i="1"/>
  <c r="BD3242" i="1"/>
  <c r="BF3242" i="1"/>
  <c r="BI3238" i="1"/>
  <c r="BD3238" i="1"/>
  <c r="BF3238" i="1"/>
  <c r="BI3234" i="1"/>
  <c r="BF3234" i="1"/>
  <c r="BD3234" i="1"/>
  <c r="BI3230" i="1"/>
  <c r="BF3230" i="1"/>
  <c r="BD3230" i="1"/>
  <c r="BI3226" i="1"/>
  <c r="BD3226" i="1"/>
  <c r="BF3226" i="1"/>
  <c r="BI3222" i="1"/>
  <c r="BD3222" i="1"/>
  <c r="BF3222" i="1"/>
  <c r="BI3218" i="1"/>
  <c r="BF3218" i="1"/>
  <c r="BD3218" i="1"/>
  <c r="BI3214" i="1"/>
  <c r="BF3214" i="1"/>
  <c r="BD3214" i="1"/>
  <c r="BI3210" i="1"/>
  <c r="BD3210" i="1"/>
  <c r="BF3210" i="1"/>
  <c r="BI3206" i="1"/>
  <c r="BD3206" i="1"/>
  <c r="BF3206" i="1"/>
  <c r="BI3202" i="1"/>
  <c r="BF3202" i="1"/>
  <c r="BD3202" i="1"/>
  <c r="BI3198" i="1"/>
  <c r="BF3198" i="1"/>
  <c r="BD3198" i="1"/>
  <c r="BI3194" i="1"/>
  <c r="BD3194" i="1"/>
  <c r="BF3194" i="1"/>
  <c r="BI3190" i="1"/>
  <c r="BD3190" i="1"/>
  <c r="BF3190" i="1"/>
  <c r="BI3186" i="1"/>
  <c r="BF3186" i="1"/>
  <c r="BD3186" i="1"/>
  <c r="BI3182" i="1"/>
  <c r="BF3182" i="1"/>
  <c r="BD3182" i="1"/>
  <c r="BI3178" i="1"/>
  <c r="BD3178" i="1"/>
  <c r="BF3178" i="1"/>
  <c r="BI3174" i="1"/>
  <c r="BD3174" i="1"/>
  <c r="BF3174" i="1"/>
  <c r="BI3170" i="1"/>
  <c r="BF3170" i="1"/>
  <c r="BD3170" i="1"/>
  <c r="BI3166" i="1"/>
  <c r="BF3166" i="1"/>
  <c r="BD3166" i="1"/>
  <c r="BI3162" i="1"/>
  <c r="BD3162" i="1"/>
  <c r="BF3162" i="1"/>
  <c r="BI3158" i="1"/>
  <c r="BD3158" i="1"/>
  <c r="BF3158" i="1"/>
  <c r="BI3154" i="1"/>
  <c r="BF3154" i="1"/>
  <c r="BD3154" i="1"/>
  <c r="BI3150" i="1"/>
  <c r="BF3150" i="1"/>
  <c r="BD3150" i="1"/>
  <c r="BI3146" i="1"/>
  <c r="BD3146" i="1"/>
  <c r="BF3146" i="1"/>
  <c r="BI3142" i="1"/>
  <c r="BD3142" i="1"/>
  <c r="BF3142" i="1"/>
  <c r="BI3138" i="1"/>
  <c r="BF3138" i="1"/>
  <c r="BD3138" i="1"/>
  <c r="BI3134" i="1"/>
  <c r="BF3134" i="1"/>
  <c r="BD3134" i="1"/>
  <c r="BI3130" i="1"/>
  <c r="BD3130" i="1"/>
  <c r="BF3130" i="1"/>
  <c r="BI3126" i="1"/>
  <c r="BD3126" i="1"/>
  <c r="BF3126" i="1"/>
  <c r="BI3122" i="1"/>
  <c r="BF3122" i="1"/>
  <c r="BD3122" i="1"/>
  <c r="BI3118" i="1"/>
  <c r="BF3118" i="1"/>
  <c r="BD3118" i="1"/>
  <c r="BI3114" i="1"/>
  <c r="BD3114" i="1"/>
  <c r="BF3114" i="1"/>
  <c r="BI3110" i="1"/>
  <c r="BD3110" i="1"/>
  <c r="BF3110" i="1"/>
  <c r="BI3106" i="1"/>
  <c r="BF3106" i="1"/>
  <c r="BD3106" i="1"/>
  <c r="BI3102" i="1"/>
  <c r="BF3102" i="1"/>
  <c r="BD3102" i="1"/>
  <c r="BI3098" i="1"/>
  <c r="BD3098" i="1"/>
  <c r="BF3098" i="1"/>
  <c r="BI3094" i="1"/>
  <c r="BD3094" i="1"/>
  <c r="BF3094" i="1"/>
  <c r="BI3090" i="1"/>
  <c r="BF3090" i="1"/>
  <c r="BD3090" i="1"/>
  <c r="BI3086" i="1"/>
  <c r="BF3086" i="1"/>
  <c r="BD3086" i="1"/>
  <c r="BI3082" i="1"/>
  <c r="BD3082" i="1"/>
  <c r="BF3082" i="1"/>
  <c r="BI3078" i="1"/>
  <c r="BD3078" i="1"/>
  <c r="BF3078" i="1"/>
  <c r="BI3074" i="1"/>
  <c r="BF3074" i="1"/>
  <c r="BD3074" i="1"/>
  <c r="BI3070" i="1"/>
  <c r="BF3070" i="1"/>
  <c r="BD3070" i="1"/>
  <c r="BI3066" i="1"/>
  <c r="BD3066" i="1"/>
  <c r="BF3066" i="1"/>
  <c r="BI3062" i="1"/>
  <c r="BD3062" i="1"/>
  <c r="BF3062" i="1"/>
  <c r="BI3058" i="1"/>
  <c r="BF3058" i="1"/>
  <c r="BD3058" i="1"/>
  <c r="BI3054" i="1"/>
  <c r="BF3054" i="1"/>
  <c r="BD3054" i="1"/>
  <c r="BI3050" i="1"/>
  <c r="BD3050" i="1"/>
  <c r="BF3050" i="1"/>
  <c r="BI3046" i="1"/>
  <c r="BF3046" i="1"/>
  <c r="BD3046" i="1"/>
  <c r="BI3042" i="1"/>
  <c r="BF3042" i="1"/>
  <c r="BD3042" i="1"/>
  <c r="BI3038" i="1"/>
  <c r="BF3038" i="1"/>
  <c r="BD3038" i="1"/>
  <c r="BI3034" i="1"/>
  <c r="BF3034" i="1"/>
  <c r="BD3034" i="1"/>
  <c r="BI3030" i="1"/>
  <c r="BF3030" i="1"/>
  <c r="BD3030" i="1"/>
  <c r="BI3026" i="1"/>
  <c r="BF3026" i="1"/>
  <c r="BD3026" i="1"/>
  <c r="BI3022" i="1"/>
  <c r="BF3022" i="1"/>
  <c r="BD3022" i="1"/>
  <c r="BI3018" i="1"/>
  <c r="BF3018" i="1"/>
  <c r="BD3018" i="1"/>
  <c r="BI3014" i="1"/>
  <c r="BF3014" i="1"/>
  <c r="BD3014" i="1"/>
  <c r="BI3010" i="1"/>
  <c r="BF3010" i="1"/>
  <c r="BD3010" i="1"/>
  <c r="BI3006" i="1"/>
  <c r="BF3006" i="1"/>
  <c r="BD3006" i="1"/>
  <c r="BI3002" i="1"/>
  <c r="BF3002" i="1"/>
  <c r="BD3002" i="1"/>
  <c r="BI2998" i="1"/>
  <c r="BF2998" i="1"/>
  <c r="BD2998" i="1"/>
  <c r="BI2994" i="1"/>
  <c r="BF2994" i="1"/>
  <c r="BD2994" i="1"/>
  <c r="BI2990" i="1"/>
  <c r="BF2990" i="1"/>
  <c r="BD2990" i="1"/>
  <c r="BI2986" i="1"/>
  <c r="BF2986" i="1"/>
  <c r="BD2986" i="1"/>
  <c r="BI2982" i="1"/>
  <c r="BF2982" i="1"/>
  <c r="BD2982" i="1"/>
  <c r="BI2978" i="1"/>
  <c r="BF2978" i="1"/>
  <c r="BD2978" i="1"/>
  <c r="BI2974" i="1"/>
  <c r="BF2974" i="1"/>
  <c r="BD2974" i="1"/>
  <c r="BI2970" i="1"/>
  <c r="BF2970" i="1"/>
  <c r="BD2970" i="1"/>
  <c r="BI2966" i="1"/>
  <c r="BF2966" i="1"/>
  <c r="BD2966" i="1"/>
  <c r="BI2962" i="1"/>
  <c r="BF2962" i="1"/>
  <c r="BD2962" i="1"/>
  <c r="BI2958" i="1"/>
  <c r="BF2958" i="1"/>
  <c r="BD2958" i="1"/>
  <c r="BI2954" i="1"/>
  <c r="BF2954" i="1"/>
  <c r="BD2954" i="1"/>
  <c r="BI2950" i="1"/>
  <c r="BF2950" i="1"/>
  <c r="BD2950" i="1"/>
  <c r="BI2946" i="1"/>
  <c r="BF2946" i="1"/>
  <c r="BD2946" i="1"/>
  <c r="BI2942" i="1"/>
  <c r="BF2942" i="1"/>
  <c r="BD2942" i="1"/>
  <c r="BI2938" i="1"/>
  <c r="BF2938" i="1"/>
  <c r="BD2938" i="1"/>
  <c r="BI2934" i="1"/>
  <c r="BF2934" i="1"/>
  <c r="BD2934" i="1"/>
  <c r="BI2930" i="1"/>
  <c r="BF2930" i="1"/>
  <c r="BD2930" i="1"/>
  <c r="BI2926" i="1"/>
  <c r="BF2926" i="1"/>
  <c r="BD2926" i="1"/>
  <c r="BI2922" i="1"/>
  <c r="BF2922" i="1"/>
  <c r="BD2922" i="1"/>
  <c r="BI2918" i="1"/>
  <c r="BF2918" i="1"/>
  <c r="BD2918" i="1"/>
  <c r="BI2914" i="1"/>
  <c r="BF2914" i="1"/>
  <c r="BD2914" i="1"/>
  <c r="BI2910" i="1"/>
  <c r="BF2910" i="1"/>
  <c r="BD2910" i="1"/>
  <c r="BI2906" i="1"/>
  <c r="BF2906" i="1"/>
  <c r="BD2906" i="1"/>
  <c r="BI2902" i="1"/>
  <c r="BF2902" i="1"/>
  <c r="BD2902" i="1"/>
  <c r="BI2898" i="1"/>
  <c r="BF2898" i="1"/>
  <c r="BD2898" i="1"/>
  <c r="BI2894" i="1"/>
  <c r="BF2894" i="1"/>
  <c r="BD2894" i="1"/>
  <c r="BI2890" i="1"/>
  <c r="BF2890" i="1"/>
  <c r="BD2890" i="1"/>
  <c r="BI2886" i="1"/>
  <c r="BF2886" i="1"/>
  <c r="BD2886" i="1"/>
  <c r="BI2882" i="1"/>
  <c r="BF2882" i="1"/>
  <c r="BD2882" i="1"/>
  <c r="BI2878" i="1"/>
  <c r="BF2878" i="1"/>
  <c r="BD2878" i="1"/>
  <c r="BI2874" i="1"/>
  <c r="BF2874" i="1"/>
  <c r="BD2874" i="1"/>
  <c r="BI2870" i="1"/>
  <c r="BF2870" i="1"/>
  <c r="BD2870" i="1"/>
  <c r="BI2866" i="1"/>
  <c r="BF2866" i="1"/>
  <c r="BD2866" i="1"/>
  <c r="BI2862" i="1"/>
  <c r="BF2862" i="1"/>
  <c r="BD2862" i="1"/>
  <c r="BI2858" i="1"/>
  <c r="BF2858" i="1"/>
  <c r="BD2858" i="1"/>
  <c r="BI2854" i="1"/>
  <c r="BF2854" i="1"/>
  <c r="BD2854" i="1"/>
  <c r="BI2850" i="1"/>
  <c r="BF2850" i="1"/>
  <c r="BD2850" i="1"/>
  <c r="BI2846" i="1"/>
  <c r="BF2846" i="1"/>
  <c r="BD2846" i="1"/>
  <c r="BI2842" i="1"/>
  <c r="BF2842" i="1"/>
  <c r="BD2842" i="1"/>
  <c r="BI2838" i="1"/>
  <c r="BF2838" i="1"/>
  <c r="BD2838" i="1"/>
  <c r="BI2834" i="1"/>
  <c r="BF2834" i="1"/>
  <c r="BD2834" i="1"/>
  <c r="BI2830" i="1"/>
  <c r="BF2830" i="1"/>
  <c r="BD2830" i="1"/>
  <c r="BI2826" i="1"/>
  <c r="BF2826" i="1"/>
  <c r="BD2826" i="1"/>
  <c r="BI2822" i="1"/>
  <c r="BF2822" i="1"/>
  <c r="BD2822" i="1"/>
  <c r="BI2818" i="1"/>
  <c r="BF2818" i="1"/>
  <c r="BD2818" i="1"/>
  <c r="BI2814" i="1"/>
  <c r="BF2814" i="1"/>
  <c r="BD2814" i="1"/>
  <c r="BI2810" i="1"/>
  <c r="BF2810" i="1"/>
  <c r="BD2810" i="1"/>
  <c r="BI2806" i="1"/>
  <c r="BF2806" i="1"/>
  <c r="BD2806" i="1"/>
  <c r="BI2802" i="1"/>
  <c r="BF2802" i="1"/>
  <c r="BD2802" i="1"/>
  <c r="BI2798" i="1"/>
  <c r="BF2798" i="1"/>
  <c r="BD2798" i="1"/>
  <c r="BI2794" i="1"/>
  <c r="BF2794" i="1"/>
  <c r="BD2794" i="1"/>
  <c r="BI2790" i="1"/>
  <c r="BF2790" i="1"/>
  <c r="BD2790" i="1"/>
  <c r="BI2786" i="1"/>
  <c r="BF2786" i="1"/>
  <c r="BD2786" i="1"/>
  <c r="BI2782" i="1"/>
  <c r="BF2782" i="1"/>
  <c r="BD2782" i="1"/>
  <c r="BI2778" i="1"/>
  <c r="BF2778" i="1"/>
  <c r="BD2778" i="1"/>
  <c r="BI2774" i="1"/>
  <c r="BF2774" i="1"/>
  <c r="BD2774" i="1"/>
  <c r="BI2770" i="1"/>
  <c r="BF2770" i="1"/>
  <c r="BD2770" i="1"/>
  <c r="BI2766" i="1"/>
  <c r="BF2766" i="1"/>
  <c r="BD2766" i="1"/>
  <c r="BI2762" i="1"/>
  <c r="BF2762" i="1"/>
  <c r="BD2762" i="1"/>
  <c r="BI2758" i="1"/>
  <c r="BF2758" i="1"/>
  <c r="BD2758" i="1"/>
  <c r="BI2754" i="1"/>
  <c r="BF2754" i="1"/>
  <c r="BD2754" i="1"/>
  <c r="BI2750" i="1"/>
  <c r="BF2750" i="1"/>
  <c r="BD2750" i="1"/>
  <c r="BI2746" i="1"/>
  <c r="BF2746" i="1"/>
  <c r="BD2746" i="1"/>
  <c r="BI2742" i="1"/>
  <c r="BF2742" i="1"/>
  <c r="BD2742" i="1"/>
  <c r="BI2738" i="1"/>
  <c r="BF2738" i="1"/>
  <c r="BD2738" i="1"/>
  <c r="BI2734" i="1"/>
  <c r="BF2734" i="1"/>
  <c r="BD2734" i="1"/>
  <c r="BI2730" i="1"/>
  <c r="BF2730" i="1"/>
  <c r="BD2730" i="1"/>
  <c r="BI2726" i="1"/>
  <c r="BF2726" i="1"/>
  <c r="BD2726" i="1"/>
  <c r="BI2722" i="1"/>
  <c r="BF2722" i="1"/>
  <c r="BD2722" i="1"/>
  <c r="BI2718" i="1"/>
  <c r="BF2718" i="1"/>
  <c r="BD2718" i="1"/>
  <c r="BI2714" i="1"/>
  <c r="BF2714" i="1"/>
  <c r="BD2714" i="1"/>
  <c r="BI2710" i="1"/>
  <c r="BF2710" i="1"/>
  <c r="BD2710" i="1"/>
  <c r="BI2706" i="1"/>
  <c r="BF2706" i="1"/>
  <c r="BD2706" i="1"/>
  <c r="BI2702" i="1"/>
  <c r="BF2702" i="1"/>
  <c r="BD2702" i="1"/>
  <c r="BI2698" i="1"/>
  <c r="BF2698" i="1"/>
  <c r="BD2698" i="1"/>
  <c r="BI2694" i="1"/>
  <c r="BF2694" i="1"/>
  <c r="BD2694" i="1"/>
  <c r="BI2690" i="1"/>
  <c r="BF2690" i="1"/>
  <c r="BD2690" i="1"/>
  <c r="BI2686" i="1"/>
  <c r="BF2686" i="1"/>
  <c r="BD2686" i="1"/>
  <c r="BI2682" i="1"/>
  <c r="BF2682" i="1"/>
  <c r="BD2682" i="1"/>
  <c r="BI2678" i="1"/>
  <c r="BF2678" i="1"/>
  <c r="BD2678" i="1"/>
  <c r="BI2674" i="1"/>
  <c r="BF2674" i="1"/>
  <c r="BD2674" i="1"/>
  <c r="BI2670" i="1"/>
  <c r="BF2670" i="1"/>
  <c r="BD2670" i="1"/>
  <c r="BI2666" i="1"/>
  <c r="BF2666" i="1"/>
  <c r="BD2666" i="1"/>
  <c r="BI2662" i="1"/>
  <c r="BF2662" i="1"/>
  <c r="BD2662" i="1"/>
  <c r="BI2658" i="1"/>
  <c r="BF2658" i="1"/>
  <c r="BD2658" i="1"/>
  <c r="BI2654" i="1"/>
  <c r="BF2654" i="1"/>
  <c r="BD2654" i="1"/>
  <c r="BI2650" i="1"/>
  <c r="BF2650" i="1"/>
  <c r="BD2650" i="1"/>
  <c r="BI2646" i="1"/>
  <c r="BF2646" i="1"/>
  <c r="BD2646" i="1"/>
  <c r="BI2642" i="1"/>
  <c r="BF2642" i="1"/>
  <c r="BD2642" i="1"/>
  <c r="BI2638" i="1"/>
  <c r="BF2638" i="1"/>
  <c r="BD2638" i="1"/>
  <c r="BI2634" i="1"/>
  <c r="BF2634" i="1"/>
  <c r="BD2634" i="1"/>
  <c r="BI2630" i="1"/>
  <c r="BF2630" i="1"/>
  <c r="BD2630" i="1"/>
  <c r="BI2626" i="1"/>
  <c r="BF2626" i="1"/>
  <c r="BD2626" i="1"/>
  <c r="BI2622" i="1"/>
  <c r="BF2622" i="1"/>
  <c r="BD2622" i="1"/>
  <c r="BI2618" i="1"/>
  <c r="BF2618" i="1"/>
  <c r="BD2618" i="1"/>
  <c r="BI2614" i="1"/>
  <c r="BF2614" i="1"/>
  <c r="BD2614" i="1"/>
  <c r="BI2610" i="1"/>
  <c r="BF2610" i="1"/>
  <c r="BD2610" i="1"/>
  <c r="BI2606" i="1"/>
  <c r="BF2606" i="1"/>
  <c r="BD2606" i="1"/>
  <c r="BI2602" i="1"/>
  <c r="BF2602" i="1"/>
  <c r="BD2602" i="1"/>
  <c r="BI2598" i="1"/>
  <c r="BF2598" i="1"/>
  <c r="BD2598" i="1"/>
  <c r="BI2594" i="1"/>
  <c r="BF2594" i="1"/>
  <c r="BD2594" i="1"/>
  <c r="BI2590" i="1"/>
  <c r="BF2590" i="1"/>
  <c r="BD2590" i="1"/>
  <c r="BI2586" i="1"/>
  <c r="BF2586" i="1"/>
  <c r="BD2586" i="1"/>
  <c r="BI2582" i="1"/>
  <c r="BF2582" i="1"/>
  <c r="BD2582" i="1"/>
  <c r="BI2578" i="1"/>
  <c r="BF2578" i="1"/>
  <c r="BD2578" i="1"/>
  <c r="BI2574" i="1"/>
  <c r="BF2574" i="1"/>
  <c r="BD2574" i="1"/>
  <c r="BI2570" i="1"/>
  <c r="BF2570" i="1"/>
  <c r="BD2570" i="1"/>
  <c r="BI2566" i="1"/>
  <c r="BF2566" i="1"/>
  <c r="BD2566" i="1"/>
  <c r="BI2562" i="1"/>
  <c r="BF2562" i="1"/>
  <c r="BD2562" i="1"/>
  <c r="BI2558" i="1"/>
  <c r="BF2558" i="1"/>
  <c r="BD2558" i="1"/>
  <c r="BI2554" i="1"/>
  <c r="BF2554" i="1"/>
  <c r="BD2554" i="1"/>
  <c r="BI2550" i="1"/>
  <c r="BF2550" i="1"/>
  <c r="BD2550" i="1"/>
  <c r="BI2546" i="1"/>
  <c r="BF2546" i="1"/>
  <c r="BD2546" i="1"/>
  <c r="BI2542" i="1"/>
  <c r="BF2542" i="1"/>
  <c r="BD2542" i="1"/>
  <c r="BI2538" i="1"/>
  <c r="BF2538" i="1"/>
  <c r="BD2538" i="1"/>
  <c r="BI2534" i="1"/>
  <c r="BF2534" i="1"/>
  <c r="BD2534" i="1"/>
  <c r="BI2530" i="1"/>
  <c r="BF2530" i="1"/>
  <c r="BD2530" i="1"/>
  <c r="BI2526" i="1"/>
  <c r="BF2526" i="1"/>
  <c r="BD2526" i="1"/>
  <c r="BI2522" i="1"/>
  <c r="BF2522" i="1"/>
  <c r="BD2522" i="1"/>
  <c r="BI2518" i="1"/>
  <c r="BF2518" i="1"/>
  <c r="BD2518" i="1"/>
  <c r="BI2514" i="1"/>
  <c r="BF2514" i="1"/>
  <c r="BD2514" i="1"/>
  <c r="BI2510" i="1"/>
  <c r="BF2510" i="1"/>
  <c r="BD2510" i="1"/>
  <c r="BI2506" i="1"/>
  <c r="BF2506" i="1"/>
  <c r="BD2506" i="1"/>
  <c r="BI2502" i="1"/>
  <c r="BF2502" i="1"/>
  <c r="BD2502" i="1"/>
  <c r="BI2498" i="1"/>
  <c r="BF2498" i="1"/>
  <c r="BD2498" i="1"/>
  <c r="BI2494" i="1"/>
  <c r="BF2494" i="1"/>
  <c r="BD2494" i="1"/>
  <c r="BI2490" i="1"/>
  <c r="BF2490" i="1"/>
  <c r="BD2490" i="1"/>
  <c r="BI2486" i="1"/>
  <c r="BF2486" i="1"/>
  <c r="BD2486" i="1"/>
  <c r="BI2482" i="1"/>
  <c r="BF2482" i="1"/>
  <c r="BD2482" i="1"/>
  <c r="BI2478" i="1"/>
  <c r="BF2478" i="1"/>
  <c r="BD2478" i="1"/>
  <c r="BI2474" i="1"/>
  <c r="BF2474" i="1"/>
  <c r="BD2474" i="1"/>
  <c r="BI2470" i="1"/>
  <c r="BF2470" i="1"/>
  <c r="BD2470" i="1"/>
  <c r="BI2466" i="1"/>
  <c r="BF2466" i="1"/>
  <c r="BD2466" i="1"/>
  <c r="BI2462" i="1"/>
  <c r="BF2462" i="1"/>
  <c r="BD2462" i="1"/>
  <c r="BI2458" i="1"/>
  <c r="BF2458" i="1"/>
  <c r="BD2458" i="1"/>
  <c r="BI2454" i="1"/>
  <c r="BF2454" i="1"/>
  <c r="BD2454" i="1"/>
  <c r="BI2450" i="1"/>
  <c r="BF2450" i="1"/>
  <c r="BD2450" i="1"/>
  <c r="BI2446" i="1"/>
  <c r="BF2446" i="1"/>
  <c r="BD2446" i="1"/>
  <c r="BI2442" i="1"/>
  <c r="BF2442" i="1"/>
  <c r="BD2442" i="1"/>
  <c r="BI2438" i="1"/>
  <c r="BF2438" i="1"/>
  <c r="BD2438" i="1"/>
  <c r="BI2434" i="1"/>
  <c r="BF2434" i="1"/>
  <c r="BD2434" i="1"/>
  <c r="BI2430" i="1"/>
  <c r="BF2430" i="1"/>
  <c r="BD2430" i="1"/>
  <c r="BI2426" i="1"/>
  <c r="BF2426" i="1"/>
  <c r="BD2426" i="1"/>
  <c r="BI2422" i="1"/>
  <c r="BF2422" i="1"/>
  <c r="BD2422" i="1"/>
  <c r="BI2418" i="1"/>
  <c r="BF2418" i="1"/>
  <c r="BD2418" i="1"/>
  <c r="BI2414" i="1"/>
  <c r="BF2414" i="1"/>
  <c r="BD2414" i="1"/>
  <c r="BI2410" i="1"/>
  <c r="BF2410" i="1"/>
  <c r="BD2410" i="1"/>
  <c r="BI2406" i="1"/>
  <c r="BF2406" i="1"/>
  <c r="BD2406" i="1"/>
  <c r="BI2402" i="1"/>
  <c r="BF2402" i="1"/>
  <c r="BD2402" i="1"/>
  <c r="BI2398" i="1"/>
  <c r="BF2398" i="1"/>
  <c r="BD2398" i="1"/>
  <c r="BI2394" i="1"/>
  <c r="BF2394" i="1"/>
  <c r="BD2394" i="1"/>
  <c r="BI2390" i="1"/>
  <c r="BF2390" i="1"/>
  <c r="BD2390" i="1"/>
  <c r="BI2386" i="1"/>
  <c r="BF2386" i="1"/>
  <c r="BD2386" i="1"/>
  <c r="BI2382" i="1"/>
  <c r="BF2382" i="1"/>
  <c r="BD2382" i="1"/>
  <c r="BI2378" i="1"/>
  <c r="BF2378" i="1"/>
  <c r="BD2378" i="1"/>
  <c r="BI2374" i="1"/>
  <c r="BF2374" i="1"/>
  <c r="BD2374" i="1"/>
  <c r="BI2370" i="1"/>
  <c r="BF2370" i="1"/>
  <c r="BD2370" i="1"/>
  <c r="BI2366" i="1"/>
  <c r="BF2366" i="1"/>
  <c r="BD2366" i="1"/>
  <c r="BI2362" i="1"/>
  <c r="BF2362" i="1"/>
  <c r="BD2362" i="1"/>
  <c r="BI2358" i="1"/>
  <c r="BF2358" i="1"/>
  <c r="BD2358" i="1"/>
  <c r="BI2354" i="1"/>
  <c r="BF2354" i="1"/>
  <c r="BD2354" i="1"/>
  <c r="BI2350" i="1"/>
  <c r="BF2350" i="1"/>
  <c r="BD2350" i="1"/>
  <c r="BI2346" i="1"/>
  <c r="BF2346" i="1"/>
  <c r="BD2346" i="1"/>
  <c r="BI2342" i="1"/>
  <c r="BF2342" i="1"/>
  <c r="BD2342" i="1"/>
  <c r="BI2338" i="1"/>
  <c r="BF2338" i="1"/>
  <c r="BD2338" i="1"/>
  <c r="BI2334" i="1"/>
  <c r="BF2334" i="1"/>
  <c r="BD2334" i="1"/>
  <c r="BI2330" i="1"/>
  <c r="BF2330" i="1"/>
  <c r="BD2330" i="1"/>
  <c r="BI2326" i="1"/>
  <c r="BF2326" i="1"/>
  <c r="BD2326" i="1"/>
  <c r="BI2322" i="1"/>
  <c r="BF2322" i="1"/>
  <c r="BD2322" i="1"/>
  <c r="BI2318" i="1"/>
  <c r="BF2318" i="1"/>
  <c r="BD2318" i="1"/>
  <c r="BI2314" i="1"/>
  <c r="BF2314" i="1"/>
  <c r="BD2314" i="1"/>
  <c r="BI2310" i="1"/>
  <c r="BF2310" i="1"/>
  <c r="BD2310" i="1"/>
  <c r="BI2306" i="1"/>
  <c r="BF2306" i="1"/>
  <c r="BD2306" i="1"/>
  <c r="BI2302" i="1"/>
  <c r="BF2302" i="1"/>
  <c r="BD2302" i="1"/>
  <c r="BI2298" i="1"/>
  <c r="BF2298" i="1"/>
  <c r="BD2298" i="1"/>
  <c r="BI2294" i="1"/>
  <c r="BF2294" i="1"/>
  <c r="BD2294" i="1"/>
  <c r="BI2290" i="1"/>
  <c r="BF2290" i="1"/>
  <c r="BD2290" i="1"/>
  <c r="BI2286" i="1"/>
  <c r="BF2286" i="1"/>
  <c r="BD2286" i="1"/>
  <c r="BI2282" i="1"/>
  <c r="BF2282" i="1"/>
  <c r="BD2282" i="1"/>
  <c r="BI2278" i="1"/>
  <c r="BF2278" i="1"/>
  <c r="BD2278" i="1"/>
  <c r="BI2274" i="1"/>
  <c r="BF2274" i="1"/>
  <c r="BD2274" i="1"/>
  <c r="BI2270" i="1"/>
  <c r="BF2270" i="1"/>
  <c r="BD2270" i="1"/>
  <c r="BI2266" i="1"/>
  <c r="BF2266" i="1"/>
  <c r="BD2266" i="1"/>
  <c r="BI2262" i="1"/>
  <c r="BF2262" i="1"/>
  <c r="BD2262" i="1"/>
  <c r="BI2258" i="1"/>
  <c r="BF2258" i="1"/>
  <c r="BD2258" i="1"/>
  <c r="BI2254" i="1"/>
  <c r="BF2254" i="1"/>
  <c r="BD2254" i="1"/>
  <c r="BI2250" i="1"/>
  <c r="BF2250" i="1"/>
  <c r="BD2250" i="1"/>
  <c r="BI2246" i="1"/>
  <c r="BF2246" i="1"/>
  <c r="BD2246" i="1"/>
  <c r="BI2242" i="1"/>
  <c r="BF2242" i="1"/>
  <c r="BD2242" i="1"/>
  <c r="BI2238" i="1"/>
  <c r="BF2238" i="1"/>
  <c r="BD2238" i="1"/>
  <c r="BI2234" i="1"/>
  <c r="BF2234" i="1"/>
  <c r="BD2234" i="1"/>
  <c r="BI2230" i="1"/>
  <c r="BF2230" i="1"/>
  <c r="BD2230" i="1"/>
  <c r="BI2226" i="1"/>
  <c r="BF2226" i="1"/>
  <c r="BD2226" i="1"/>
  <c r="BI2222" i="1"/>
  <c r="BF2222" i="1"/>
  <c r="BD2222" i="1"/>
  <c r="BI2218" i="1"/>
  <c r="BF2218" i="1"/>
  <c r="BD2218" i="1"/>
  <c r="BI2214" i="1"/>
  <c r="BF2214" i="1"/>
  <c r="BD2214" i="1"/>
  <c r="BI2210" i="1"/>
  <c r="BF2210" i="1"/>
  <c r="BD2210" i="1"/>
  <c r="BI2206" i="1"/>
  <c r="BF2206" i="1"/>
  <c r="BD2206" i="1"/>
  <c r="BI2202" i="1"/>
  <c r="BF2202" i="1"/>
  <c r="BD2202" i="1"/>
  <c r="BI2198" i="1"/>
  <c r="BF2198" i="1"/>
  <c r="BD2198" i="1"/>
  <c r="BI2194" i="1"/>
  <c r="BF2194" i="1"/>
  <c r="BD2194" i="1"/>
  <c r="BI2190" i="1"/>
  <c r="BF2190" i="1"/>
  <c r="BD2190" i="1"/>
  <c r="BI2186" i="1"/>
  <c r="BF2186" i="1"/>
  <c r="BD2186" i="1"/>
  <c r="BI2182" i="1"/>
  <c r="BF2182" i="1"/>
  <c r="BD2182" i="1"/>
  <c r="BI2178" i="1"/>
  <c r="BF2178" i="1"/>
  <c r="BD2178" i="1"/>
  <c r="BI2174" i="1"/>
  <c r="BF2174" i="1"/>
  <c r="BD2174" i="1"/>
  <c r="BI2170" i="1"/>
  <c r="BF2170" i="1"/>
  <c r="BD2170" i="1"/>
  <c r="BI2166" i="1"/>
  <c r="BF2166" i="1"/>
  <c r="BD2166" i="1"/>
  <c r="BI2162" i="1"/>
  <c r="BF2162" i="1"/>
  <c r="BD2162" i="1"/>
  <c r="BI2158" i="1"/>
  <c r="BF2158" i="1"/>
  <c r="BD2158" i="1"/>
  <c r="BI2154" i="1"/>
  <c r="BF2154" i="1"/>
  <c r="BD2154" i="1"/>
  <c r="BI2150" i="1"/>
  <c r="BF2150" i="1"/>
  <c r="BD2150" i="1"/>
  <c r="BI2146" i="1"/>
  <c r="BF2146" i="1"/>
  <c r="BD2146" i="1"/>
  <c r="BI2142" i="1"/>
  <c r="BF2142" i="1"/>
  <c r="BD2142" i="1"/>
  <c r="BI2138" i="1"/>
  <c r="BF2138" i="1"/>
  <c r="BD2138" i="1"/>
  <c r="BI2134" i="1"/>
  <c r="BF2134" i="1"/>
  <c r="BD2134" i="1"/>
  <c r="BI2130" i="1"/>
  <c r="BF2130" i="1"/>
  <c r="BD2130" i="1"/>
  <c r="BI2126" i="1"/>
  <c r="BF2126" i="1"/>
  <c r="BD2126" i="1"/>
  <c r="BI2122" i="1"/>
  <c r="BF2122" i="1"/>
  <c r="BD2122" i="1"/>
  <c r="BI2118" i="1"/>
  <c r="BF2118" i="1"/>
  <c r="BD2118" i="1"/>
  <c r="BI2114" i="1"/>
  <c r="BF2114" i="1"/>
  <c r="BD2114" i="1"/>
  <c r="BI2110" i="1"/>
  <c r="BF2110" i="1"/>
  <c r="BD2110" i="1"/>
  <c r="BI2106" i="1"/>
  <c r="BF2106" i="1"/>
  <c r="BD2106" i="1"/>
  <c r="BI2102" i="1"/>
  <c r="BF2102" i="1"/>
  <c r="BD2102" i="1"/>
  <c r="BI2098" i="1"/>
  <c r="BF2098" i="1"/>
  <c r="BD2098" i="1"/>
  <c r="BI2094" i="1"/>
  <c r="BF2094" i="1"/>
  <c r="BD2094" i="1"/>
  <c r="BI2090" i="1"/>
  <c r="BF2090" i="1"/>
  <c r="BD2090" i="1"/>
  <c r="BI2086" i="1"/>
  <c r="BF2086" i="1"/>
  <c r="BD2086" i="1"/>
  <c r="BI2082" i="1"/>
  <c r="BF2082" i="1"/>
  <c r="BD2082" i="1"/>
  <c r="BI2078" i="1"/>
  <c r="BF2078" i="1"/>
  <c r="BD2078" i="1"/>
  <c r="BI2074" i="1"/>
  <c r="BF2074" i="1"/>
  <c r="BD2074" i="1"/>
  <c r="BI2070" i="1"/>
  <c r="BF2070" i="1"/>
  <c r="BD2070" i="1"/>
  <c r="BI2066" i="1"/>
  <c r="BF2066" i="1"/>
  <c r="BD2066" i="1"/>
  <c r="BI2062" i="1"/>
  <c r="BF2062" i="1"/>
  <c r="BD2062" i="1"/>
  <c r="BI2058" i="1"/>
  <c r="BF2058" i="1"/>
  <c r="BD2058" i="1"/>
  <c r="BI2054" i="1"/>
  <c r="BF2054" i="1"/>
  <c r="BD2054" i="1"/>
  <c r="BI2050" i="1"/>
  <c r="BF2050" i="1"/>
  <c r="BD2050" i="1"/>
  <c r="BI2046" i="1"/>
  <c r="BF2046" i="1"/>
  <c r="BD2046" i="1"/>
  <c r="BI2042" i="1"/>
  <c r="BF2042" i="1"/>
  <c r="BD2042" i="1"/>
  <c r="BI2038" i="1"/>
  <c r="BF2038" i="1"/>
  <c r="BD2038" i="1"/>
  <c r="BI2034" i="1"/>
  <c r="BF2034" i="1"/>
  <c r="BD2034" i="1"/>
  <c r="BI2030" i="1"/>
  <c r="BF2030" i="1"/>
  <c r="BD2030" i="1"/>
  <c r="BI2026" i="1"/>
  <c r="BF2026" i="1"/>
  <c r="BD2026" i="1"/>
  <c r="BI2022" i="1"/>
  <c r="BF2022" i="1"/>
  <c r="BD2022" i="1"/>
  <c r="BI2018" i="1"/>
  <c r="BF2018" i="1"/>
  <c r="BD2018" i="1"/>
  <c r="BI2014" i="1"/>
  <c r="BF2014" i="1"/>
  <c r="BD2014" i="1"/>
  <c r="BI2010" i="1"/>
  <c r="BF2010" i="1"/>
  <c r="BD2010" i="1"/>
  <c r="BI2006" i="1"/>
  <c r="BF2006" i="1"/>
  <c r="BD2006" i="1"/>
  <c r="BI2002" i="1"/>
  <c r="BF2002" i="1"/>
  <c r="BD2002" i="1"/>
  <c r="BI1998" i="1"/>
  <c r="BF1998" i="1"/>
  <c r="BD1998" i="1"/>
  <c r="BI1994" i="1"/>
  <c r="BF1994" i="1"/>
  <c r="BD1994" i="1"/>
  <c r="BI1990" i="1"/>
  <c r="BF1990" i="1"/>
  <c r="BD1990" i="1"/>
  <c r="BI1986" i="1"/>
  <c r="BF1986" i="1"/>
  <c r="BD1986" i="1"/>
  <c r="BI1982" i="1"/>
  <c r="BF1982" i="1"/>
  <c r="BD1982" i="1"/>
  <c r="BI1978" i="1"/>
  <c r="BF1978" i="1"/>
  <c r="BD1978" i="1"/>
  <c r="BI1974" i="1"/>
  <c r="BF1974" i="1"/>
  <c r="BD1974" i="1"/>
  <c r="BI1970" i="1"/>
  <c r="BF1970" i="1"/>
  <c r="BD1970" i="1"/>
  <c r="BI1966" i="1"/>
  <c r="BF1966" i="1"/>
  <c r="BD1966" i="1"/>
  <c r="BI1962" i="1"/>
  <c r="BF1962" i="1"/>
  <c r="BD1962" i="1"/>
  <c r="BI1958" i="1"/>
  <c r="BF1958" i="1"/>
  <c r="BD1958" i="1"/>
  <c r="BI1954" i="1"/>
  <c r="BF1954" i="1"/>
  <c r="BD1954" i="1"/>
  <c r="BI1950" i="1"/>
  <c r="BF1950" i="1"/>
  <c r="BD1950" i="1"/>
  <c r="BI1946" i="1"/>
  <c r="BF1946" i="1"/>
  <c r="BD1946" i="1"/>
  <c r="BI1942" i="1"/>
  <c r="BF1942" i="1"/>
  <c r="BD1942" i="1"/>
  <c r="BI1938" i="1"/>
  <c r="BF1938" i="1"/>
  <c r="BD1938" i="1"/>
  <c r="BI1934" i="1"/>
  <c r="BF1934" i="1"/>
  <c r="BD1934" i="1"/>
  <c r="BI1930" i="1"/>
  <c r="BF1930" i="1"/>
  <c r="BD1930" i="1"/>
  <c r="BI1926" i="1"/>
  <c r="BF1926" i="1"/>
  <c r="BD1926" i="1"/>
  <c r="BI1922" i="1"/>
  <c r="BF1922" i="1"/>
  <c r="BD1922" i="1"/>
  <c r="BI1918" i="1"/>
  <c r="BF1918" i="1"/>
  <c r="BD1918" i="1"/>
  <c r="BI1914" i="1"/>
  <c r="BF1914" i="1"/>
  <c r="BD1914" i="1"/>
  <c r="BI1910" i="1"/>
  <c r="BF1910" i="1"/>
  <c r="BD1910" i="1"/>
  <c r="BI1906" i="1"/>
  <c r="BF1906" i="1"/>
  <c r="BD1906" i="1"/>
  <c r="BI1902" i="1"/>
  <c r="BF1902" i="1"/>
  <c r="BD1902" i="1"/>
  <c r="BI1898" i="1"/>
  <c r="BF1898" i="1"/>
  <c r="BD1898" i="1"/>
  <c r="BI1894" i="1"/>
  <c r="BF1894" i="1"/>
  <c r="BD1894" i="1"/>
  <c r="BI1890" i="1"/>
  <c r="BF1890" i="1"/>
  <c r="BD1890" i="1"/>
  <c r="BI1886" i="1"/>
  <c r="BF1886" i="1"/>
  <c r="BD1886" i="1"/>
  <c r="BI1882" i="1"/>
  <c r="BF1882" i="1"/>
  <c r="BD1882" i="1"/>
  <c r="BI1878" i="1"/>
  <c r="BF1878" i="1"/>
  <c r="BD1878" i="1"/>
  <c r="BI1874" i="1"/>
  <c r="BF1874" i="1"/>
  <c r="BD1874" i="1"/>
  <c r="BI1870" i="1"/>
  <c r="BF1870" i="1"/>
  <c r="BD1870" i="1"/>
  <c r="BI1866" i="1"/>
  <c r="BF1866" i="1"/>
  <c r="BD1866" i="1"/>
  <c r="BI1862" i="1"/>
  <c r="BF1862" i="1"/>
  <c r="BD1862" i="1"/>
  <c r="BI1858" i="1"/>
  <c r="BF1858" i="1"/>
  <c r="BD1858" i="1"/>
  <c r="BI1854" i="1"/>
  <c r="BF1854" i="1"/>
  <c r="BD1854" i="1"/>
  <c r="BI1850" i="1"/>
  <c r="BF1850" i="1"/>
  <c r="BD1850" i="1"/>
  <c r="BI1846" i="1"/>
  <c r="BF1846" i="1"/>
  <c r="BD1846" i="1"/>
  <c r="BI1842" i="1"/>
  <c r="BF1842" i="1"/>
  <c r="BD1842" i="1"/>
  <c r="BI1838" i="1"/>
  <c r="BF1838" i="1"/>
  <c r="BD1838" i="1"/>
  <c r="BI1834" i="1"/>
  <c r="BF1834" i="1"/>
  <c r="BD1834" i="1"/>
  <c r="BI1830" i="1"/>
  <c r="BF1830" i="1"/>
  <c r="BD1830" i="1"/>
  <c r="BI1826" i="1"/>
  <c r="BF1826" i="1"/>
  <c r="BD1826" i="1"/>
  <c r="BI1822" i="1"/>
  <c r="BF1822" i="1"/>
  <c r="BD1822" i="1"/>
  <c r="BI1818" i="1"/>
  <c r="BF1818" i="1"/>
  <c r="BD1818" i="1"/>
  <c r="BI1814" i="1"/>
  <c r="BF1814" i="1"/>
  <c r="BD1814" i="1"/>
  <c r="BI1810" i="1"/>
  <c r="BF1810" i="1"/>
  <c r="BD1810" i="1"/>
  <c r="BI1806" i="1"/>
  <c r="BF1806" i="1"/>
  <c r="BD1806" i="1"/>
  <c r="BI1802" i="1"/>
  <c r="BF1802" i="1"/>
  <c r="BD1802" i="1"/>
  <c r="BI1798" i="1"/>
  <c r="BF1798" i="1"/>
  <c r="BD1798" i="1"/>
  <c r="BI1794" i="1"/>
  <c r="BF1794" i="1"/>
  <c r="BD1794" i="1"/>
  <c r="BI1790" i="1"/>
  <c r="BF1790" i="1"/>
  <c r="BD1790" i="1"/>
  <c r="BI1786" i="1"/>
  <c r="BF1786" i="1"/>
  <c r="BD1786" i="1"/>
  <c r="BI1782" i="1"/>
  <c r="BF1782" i="1"/>
  <c r="BD1782" i="1"/>
  <c r="BI1778" i="1"/>
  <c r="BF1778" i="1"/>
  <c r="BD1778" i="1"/>
  <c r="BI1774" i="1"/>
  <c r="BF1774" i="1"/>
  <c r="BD1774" i="1"/>
  <c r="BI1770" i="1"/>
  <c r="BF1770" i="1"/>
  <c r="BD1770" i="1"/>
  <c r="BI1766" i="1"/>
  <c r="BF1766" i="1"/>
  <c r="BD1766" i="1"/>
  <c r="BI1762" i="1"/>
  <c r="BF1762" i="1"/>
  <c r="BD1762" i="1"/>
  <c r="BI1758" i="1"/>
  <c r="BF1758" i="1"/>
  <c r="BD1758" i="1"/>
  <c r="BI1754" i="1"/>
  <c r="BF1754" i="1"/>
  <c r="BD1754" i="1"/>
  <c r="BI1750" i="1"/>
  <c r="BF1750" i="1"/>
  <c r="BD1750" i="1"/>
  <c r="BI1746" i="1"/>
  <c r="BF1746" i="1"/>
  <c r="BD1746" i="1"/>
  <c r="BI1742" i="1"/>
  <c r="BF1742" i="1"/>
  <c r="BD1742" i="1"/>
  <c r="BI1738" i="1"/>
  <c r="BF1738" i="1"/>
  <c r="BD1738" i="1"/>
  <c r="BI1734" i="1"/>
  <c r="BF1734" i="1"/>
  <c r="BD1734" i="1"/>
  <c r="BI1730" i="1"/>
  <c r="BF1730" i="1"/>
  <c r="BD1730" i="1"/>
  <c r="BI1726" i="1"/>
  <c r="BF1726" i="1"/>
  <c r="BD1726" i="1"/>
  <c r="BI1722" i="1"/>
  <c r="BF1722" i="1"/>
  <c r="BD1722" i="1"/>
  <c r="BI1718" i="1"/>
  <c r="BF1718" i="1"/>
  <c r="BD1718" i="1"/>
  <c r="BI1714" i="1"/>
  <c r="BF1714" i="1"/>
  <c r="BD1714" i="1"/>
  <c r="BI1710" i="1"/>
  <c r="BF1710" i="1"/>
  <c r="BD1710" i="1"/>
  <c r="BI1706" i="1"/>
  <c r="BF1706" i="1"/>
  <c r="BD1706" i="1"/>
  <c r="BI1702" i="1"/>
  <c r="BF1702" i="1"/>
  <c r="BD1702" i="1"/>
  <c r="BI1698" i="1"/>
  <c r="BF1698" i="1"/>
  <c r="BD1698" i="1"/>
  <c r="BI1694" i="1"/>
  <c r="BF1694" i="1"/>
  <c r="BD1694" i="1"/>
  <c r="BI1690" i="1"/>
  <c r="BF1690" i="1"/>
  <c r="BD1690" i="1"/>
  <c r="BI1686" i="1"/>
  <c r="BF1686" i="1"/>
  <c r="BD1686" i="1"/>
  <c r="BI1682" i="1"/>
  <c r="BF1682" i="1"/>
  <c r="BD1682" i="1"/>
  <c r="BI1678" i="1"/>
  <c r="BF1678" i="1"/>
  <c r="BD1678" i="1"/>
  <c r="BI1674" i="1"/>
  <c r="BF1674" i="1"/>
  <c r="BD1674" i="1"/>
  <c r="BI1670" i="1"/>
  <c r="BF1670" i="1"/>
  <c r="BD1670" i="1"/>
  <c r="BI1666" i="1"/>
  <c r="BF1666" i="1"/>
  <c r="BD1666" i="1"/>
  <c r="BI1662" i="1"/>
  <c r="BF1662" i="1"/>
  <c r="BD1662" i="1"/>
  <c r="BI1658" i="1"/>
  <c r="BF1658" i="1"/>
  <c r="BD1658" i="1"/>
  <c r="BI1654" i="1"/>
  <c r="BF1654" i="1"/>
  <c r="BD1654" i="1"/>
  <c r="BI1650" i="1"/>
  <c r="BF1650" i="1"/>
  <c r="BD1650" i="1"/>
  <c r="BI1646" i="1"/>
  <c r="BF1646" i="1"/>
  <c r="BD1646" i="1"/>
  <c r="BI1642" i="1"/>
  <c r="BF1642" i="1"/>
  <c r="BD1642" i="1"/>
  <c r="BI1638" i="1"/>
  <c r="BF1638" i="1"/>
  <c r="BD1638" i="1"/>
  <c r="BI1634" i="1"/>
  <c r="BF1634" i="1"/>
  <c r="BD1634" i="1"/>
  <c r="BI1630" i="1"/>
  <c r="BF1630" i="1"/>
  <c r="BD1630" i="1"/>
  <c r="BI1626" i="1"/>
  <c r="BF1626" i="1"/>
  <c r="BD1626" i="1"/>
  <c r="BI1622" i="1"/>
  <c r="BF1622" i="1"/>
  <c r="BD1622" i="1"/>
  <c r="BI1618" i="1"/>
  <c r="BF1618" i="1"/>
  <c r="BD1618" i="1"/>
  <c r="BI1614" i="1"/>
  <c r="BF1614" i="1"/>
  <c r="BD1614" i="1"/>
  <c r="BI1610" i="1"/>
  <c r="BF1610" i="1"/>
  <c r="BD1610" i="1"/>
  <c r="BI1606" i="1"/>
  <c r="BF1606" i="1"/>
  <c r="BD1606" i="1"/>
  <c r="BI1602" i="1"/>
  <c r="BF1602" i="1"/>
  <c r="BD1602" i="1"/>
  <c r="BI1598" i="1"/>
  <c r="BF1598" i="1"/>
  <c r="BD1598" i="1"/>
  <c r="BI1594" i="1"/>
  <c r="BF1594" i="1"/>
  <c r="BD1594" i="1"/>
  <c r="BI1590" i="1"/>
  <c r="BF1590" i="1"/>
  <c r="BD1590" i="1"/>
  <c r="BI1586" i="1"/>
  <c r="BF1586" i="1"/>
  <c r="BD1586" i="1"/>
  <c r="BI1582" i="1"/>
  <c r="BF1582" i="1"/>
  <c r="BD1582" i="1"/>
  <c r="BI1578" i="1"/>
  <c r="BF1578" i="1"/>
  <c r="BD1578" i="1"/>
  <c r="BI1574" i="1"/>
  <c r="BF1574" i="1"/>
  <c r="BD1574" i="1"/>
  <c r="BI1570" i="1"/>
  <c r="BF1570" i="1"/>
  <c r="BD1570" i="1"/>
  <c r="BI1566" i="1"/>
  <c r="BF1566" i="1"/>
  <c r="BD1566" i="1"/>
  <c r="BI1562" i="1"/>
  <c r="BF1562" i="1"/>
  <c r="BD1562" i="1"/>
  <c r="BI1558" i="1"/>
  <c r="BF1558" i="1"/>
  <c r="BD1558" i="1"/>
  <c r="BI1554" i="1"/>
  <c r="BF1554" i="1"/>
  <c r="BD1554" i="1"/>
  <c r="BI1550" i="1"/>
  <c r="BF1550" i="1"/>
  <c r="BD1550" i="1"/>
  <c r="BI1546" i="1"/>
  <c r="BF1546" i="1"/>
  <c r="BD1546" i="1"/>
  <c r="BI1542" i="1"/>
  <c r="BF1542" i="1"/>
  <c r="BD1542" i="1"/>
  <c r="BI1538" i="1"/>
  <c r="BF1538" i="1"/>
  <c r="BD1538" i="1"/>
  <c r="BI1534" i="1"/>
  <c r="BF1534" i="1"/>
  <c r="BD1534" i="1"/>
  <c r="BI1530" i="1"/>
  <c r="BF1530" i="1"/>
  <c r="BD1530" i="1"/>
  <c r="BI1526" i="1"/>
  <c r="BF1526" i="1"/>
  <c r="BD1526" i="1"/>
  <c r="BI1522" i="1"/>
  <c r="BF1522" i="1"/>
  <c r="BD1522" i="1"/>
  <c r="BI1518" i="1"/>
  <c r="BF1518" i="1"/>
  <c r="BD1518" i="1"/>
  <c r="BI1514" i="1"/>
  <c r="BF1514" i="1"/>
  <c r="BD1514" i="1"/>
  <c r="BI1510" i="1"/>
  <c r="BF1510" i="1"/>
  <c r="BD1510" i="1"/>
  <c r="BI1506" i="1"/>
  <c r="BF1506" i="1"/>
  <c r="BD1506" i="1"/>
  <c r="BI1502" i="1"/>
  <c r="BF1502" i="1"/>
  <c r="BD1502" i="1"/>
  <c r="BI1498" i="1"/>
  <c r="BF1498" i="1"/>
  <c r="BD1498" i="1"/>
  <c r="BI1494" i="1"/>
  <c r="BF1494" i="1"/>
  <c r="BD1494" i="1"/>
  <c r="BI1490" i="1"/>
  <c r="BF1490" i="1"/>
  <c r="BD1490" i="1"/>
  <c r="BI1486" i="1"/>
  <c r="BF1486" i="1"/>
  <c r="BD1486" i="1"/>
  <c r="BI1482" i="1"/>
  <c r="BF1482" i="1"/>
  <c r="BD1482" i="1"/>
  <c r="BI1478" i="1"/>
  <c r="BF1478" i="1"/>
  <c r="BD1478" i="1"/>
  <c r="BI1474" i="1"/>
  <c r="BF1474" i="1"/>
  <c r="BD1474" i="1"/>
  <c r="BI1470" i="1"/>
  <c r="BF1470" i="1"/>
  <c r="BD1470" i="1"/>
  <c r="BI1466" i="1"/>
  <c r="BF1466" i="1"/>
  <c r="BD1466" i="1"/>
  <c r="BI1462" i="1"/>
  <c r="BF1462" i="1"/>
  <c r="BD1462" i="1"/>
  <c r="BI1458" i="1"/>
  <c r="BF1458" i="1"/>
  <c r="BD1458" i="1"/>
  <c r="BI1454" i="1"/>
  <c r="BF1454" i="1"/>
  <c r="BD1454" i="1"/>
  <c r="BI1450" i="1"/>
  <c r="BF1450" i="1"/>
  <c r="BD1450" i="1"/>
  <c r="BI1446" i="1"/>
  <c r="BF1446" i="1"/>
  <c r="BD1446" i="1"/>
  <c r="BI1442" i="1"/>
  <c r="BF1442" i="1"/>
  <c r="BD1442" i="1"/>
  <c r="BI1438" i="1"/>
  <c r="BF1438" i="1"/>
  <c r="BD1438" i="1"/>
  <c r="BI1434" i="1"/>
  <c r="BF1434" i="1"/>
  <c r="BD1434" i="1"/>
  <c r="BI1430" i="1"/>
  <c r="BF1430" i="1"/>
  <c r="BD1430" i="1"/>
  <c r="BI1426" i="1"/>
  <c r="BF1426" i="1"/>
  <c r="BD1426" i="1"/>
  <c r="BI1422" i="1"/>
  <c r="BF1422" i="1"/>
  <c r="BD1422" i="1"/>
  <c r="BI1418" i="1"/>
  <c r="BF1418" i="1"/>
  <c r="BD1418" i="1"/>
  <c r="BI1414" i="1"/>
  <c r="BF1414" i="1"/>
  <c r="BD1414" i="1"/>
  <c r="BI1410" i="1"/>
  <c r="BF1410" i="1"/>
  <c r="BD1410" i="1"/>
  <c r="BI1406" i="1"/>
  <c r="BF1406" i="1"/>
  <c r="BD1406" i="1"/>
  <c r="BI1402" i="1"/>
  <c r="BF1402" i="1"/>
  <c r="BD1402" i="1"/>
  <c r="BI1398" i="1"/>
  <c r="BF1398" i="1"/>
  <c r="BD1398" i="1"/>
  <c r="BI1394" i="1"/>
  <c r="BF1394" i="1"/>
  <c r="BD1394" i="1"/>
  <c r="BI1390" i="1"/>
  <c r="BF1390" i="1"/>
  <c r="BD1390" i="1"/>
  <c r="BI1386" i="1"/>
  <c r="BF1386" i="1"/>
  <c r="BD1386" i="1"/>
  <c r="BI1382" i="1"/>
  <c r="BF1382" i="1"/>
  <c r="BD1382" i="1"/>
  <c r="BI1378" i="1"/>
  <c r="BF1378" i="1"/>
  <c r="BD1378" i="1"/>
  <c r="BI1374" i="1"/>
  <c r="BF1374" i="1"/>
  <c r="BD1374" i="1"/>
  <c r="BI1370" i="1"/>
  <c r="BF1370" i="1"/>
  <c r="BD1370" i="1"/>
  <c r="BI1366" i="1"/>
  <c r="BF1366" i="1"/>
  <c r="BD1366" i="1"/>
  <c r="BI1362" i="1"/>
  <c r="BD1362" i="1"/>
  <c r="BF1362" i="1"/>
  <c r="BI1358" i="1"/>
  <c r="BD1358" i="1"/>
  <c r="BF1358" i="1"/>
  <c r="BI1354" i="1"/>
  <c r="BD1354" i="1"/>
  <c r="BF1354" i="1"/>
  <c r="BI1350" i="1"/>
  <c r="BD1350" i="1"/>
  <c r="BF1350" i="1"/>
  <c r="BI1346" i="1"/>
  <c r="BD1346" i="1"/>
  <c r="BF1346" i="1"/>
  <c r="BI1342" i="1"/>
  <c r="BD1342" i="1"/>
  <c r="BF1342" i="1"/>
  <c r="BI1338" i="1"/>
  <c r="BD1338" i="1"/>
  <c r="BF1338" i="1"/>
  <c r="BI1334" i="1"/>
  <c r="BD1334" i="1"/>
  <c r="BF1334" i="1"/>
  <c r="BI1330" i="1"/>
  <c r="BD1330" i="1"/>
  <c r="BF1330" i="1"/>
  <c r="BI1326" i="1"/>
  <c r="BD1326" i="1"/>
  <c r="BF1326" i="1"/>
  <c r="BI1322" i="1"/>
  <c r="BD1322" i="1"/>
  <c r="BF1322" i="1"/>
  <c r="BI1318" i="1"/>
  <c r="BD1318" i="1"/>
  <c r="BF1318" i="1"/>
  <c r="BI1314" i="1"/>
  <c r="BD1314" i="1"/>
  <c r="BF1314" i="1"/>
  <c r="BI1310" i="1"/>
  <c r="BD1310" i="1"/>
  <c r="BF1310" i="1"/>
  <c r="BI1306" i="1"/>
  <c r="BD1306" i="1"/>
  <c r="BF1306" i="1"/>
  <c r="BI1302" i="1"/>
  <c r="BD1302" i="1"/>
  <c r="BF1302" i="1"/>
  <c r="BI1298" i="1"/>
  <c r="BD1298" i="1"/>
  <c r="BF1298" i="1"/>
  <c r="BI1294" i="1"/>
  <c r="BD1294" i="1"/>
  <c r="BF1294" i="1"/>
  <c r="BI1290" i="1"/>
  <c r="BD1290" i="1"/>
  <c r="BF1290" i="1"/>
  <c r="BI1286" i="1"/>
  <c r="BD1286" i="1"/>
  <c r="BF1286" i="1"/>
  <c r="BI1282" i="1"/>
  <c r="BD1282" i="1"/>
  <c r="BF1282" i="1"/>
  <c r="BI1278" i="1"/>
  <c r="BD1278" i="1"/>
  <c r="BF1278" i="1"/>
  <c r="BI1274" i="1"/>
  <c r="BD1274" i="1"/>
  <c r="BF1274" i="1"/>
  <c r="BI1270" i="1"/>
  <c r="BD1270" i="1"/>
  <c r="BF1270" i="1"/>
  <c r="BI1266" i="1"/>
  <c r="BD1266" i="1"/>
  <c r="BF1266" i="1"/>
  <c r="BI1262" i="1"/>
  <c r="BD1262" i="1"/>
  <c r="BF1262" i="1"/>
  <c r="BI1258" i="1"/>
  <c r="BD1258" i="1"/>
  <c r="BF1258" i="1"/>
  <c r="BI1254" i="1"/>
  <c r="BD1254" i="1"/>
  <c r="BF1254" i="1"/>
  <c r="BI1250" i="1"/>
  <c r="BD1250" i="1"/>
  <c r="BF1250" i="1"/>
  <c r="BI1246" i="1"/>
  <c r="BD1246" i="1"/>
  <c r="BF1246" i="1"/>
  <c r="BI1242" i="1"/>
  <c r="BD1242" i="1"/>
  <c r="BF1242" i="1"/>
  <c r="BI1238" i="1"/>
  <c r="BD1238" i="1"/>
  <c r="BF1238" i="1"/>
  <c r="BI1234" i="1"/>
  <c r="BD1234" i="1"/>
  <c r="BF1234" i="1"/>
  <c r="BI1230" i="1"/>
  <c r="BD1230" i="1"/>
  <c r="BF1230" i="1"/>
  <c r="BI1226" i="1"/>
  <c r="BD1226" i="1"/>
  <c r="BF1226" i="1"/>
  <c r="BI1222" i="1"/>
  <c r="BD1222" i="1"/>
  <c r="BF1222" i="1"/>
  <c r="BI1218" i="1"/>
  <c r="BD1218" i="1"/>
  <c r="BF1218" i="1"/>
  <c r="BI1214" i="1"/>
  <c r="BD1214" i="1"/>
  <c r="BF1214" i="1"/>
  <c r="BI1210" i="1"/>
  <c r="BD1210" i="1"/>
  <c r="BF1210" i="1"/>
  <c r="BI1206" i="1"/>
  <c r="BD1206" i="1"/>
  <c r="BF1206" i="1"/>
  <c r="BI1202" i="1"/>
  <c r="BD1202" i="1"/>
  <c r="BF1202" i="1"/>
  <c r="BI1198" i="1"/>
  <c r="BD1198" i="1"/>
  <c r="BF1198" i="1"/>
  <c r="BI1194" i="1"/>
  <c r="BD1194" i="1"/>
  <c r="BF1194" i="1"/>
  <c r="BI1190" i="1"/>
  <c r="BD1190" i="1"/>
  <c r="BF1190" i="1"/>
  <c r="BI1186" i="1"/>
  <c r="BD1186" i="1"/>
  <c r="BF1186" i="1"/>
  <c r="BI1182" i="1"/>
  <c r="BD1182" i="1"/>
  <c r="BF1182" i="1"/>
  <c r="BI1178" i="1"/>
  <c r="BD1178" i="1"/>
  <c r="BF1178" i="1"/>
  <c r="BI1174" i="1"/>
  <c r="BD1174" i="1"/>
  <c r="BF1174" i="1"/>
  <c r="BI1170" i="1"/>
  <c r="BD1170" i="1"/>
  <c r="BF1170" i="1"/>
  <c r="BI1166" i="1"/>
  <c r="BD1166" i="1"/>
  <c r="BF1166" i="1"/>
  <c r="BI1162" i="1"/>
  <c r="BD1162" i="1"/>
  <c r="BF1162" i="1"/>
  <c r="BI1158" i="1"/>
  <c r="BD1158" i="1"/>
  <c r="BF1158" i="1"/>
  <c r="BI1154" i="1"/>
  <c r="BD1154" i="1"/>
  <c r="BF1154" i="1"/>
  <c r="BI1150" i="1"/>
  <c r="BD1150" i="1"/>
  <c r="BF1150" i="1"/>
  <c r="BI1146" i="1"/>
  <c r="BD1146" i="1"/>
  <c r="BF1146" i="1"/>
  <c r="BI1142" i="1"/>
  <c r="BD1142" i="1"/>
  <c r="BF1142" i="1"/>
  <c r="BI1138" i="1"/>
  <c r="BD1138" i="1"/>
  <c r="BF1138" i="1"/>
  <c r="BI1134" i="1"/>
  <c r="BD1134" i="1"/>
  <c r="BF1134" i="1"/>
  <c r="BI1130" i="1"/>
  <c r="BD1130" i="1"/>
  <c r="BF1130" i="1"/>
  <c r="BI1126" i="1"/>
  <c r="BD1126" i="1"/>
  <c r="BF1126" i="1"/>
  <c r="BI1122" i="1"/>
  <c r="BD1122" i="1"/>
  <c r="BF1122" i="1"/>
  <c r="BI1118" i="1"/>
  <c r="BD1118" i="1"/>
  <c r="BF1118" i="1"/>
  <c r="BI1114" i="1"/>
  <c r="BD1114" i="1"/>
  <c r="BF1114" i="1"/>
  <c r="BI1110" i="1"/>
  <c r="BD1110" i="1"/>
  <c r="BF1110" i="1"/>
  <c r="BI1106" i="1"/>
  <c r="BD1106" i="1"/>
  <c r="BF1106" i="1"/>
  <c r="BI1102" i="1"/>
  <c r="BD1102" i="1"/>
  <c r="BF1102" i="1"/>
  <c r="BI1098" i="1"/>
  <c r="BD1098" i="1"/>
  <c r="BF1098" i="1"/>
  <c r="BI1094" i="1"/>
  <c r="BD1094" i="1"/>
  <c r="BF1094" i="1"/>
  <c r="BI1090" i="1"/>
  <c r="BD1090" i="1"/>
  <c r="BF1090" i="1"/>
  <c r="BI1086" i="1"/>
  <c r="BD1086" i="1"/>
  <c r="BF1086" i="1"/>
  <c r="BI1082" i="1"/>
  <c r="BD1082" i="1"/>
  <c r="BF1082" i="1"/>
  <c r="BI1078" i="1"/>
  <c r="BD1078" i="1"/>
  <c r="BF1078" i="1"/>
  <c r="BI1074" i="1"/>
  <c r="BD1074" i="1"/>
  <c r="BF1074" i="1"/>
  <c r="BI1070" i="1"/>
  <c r="BD1070" i="1"/>
  <c r="BF1070" i="1"/>
  <c r="BI1066" i="1"/>
  <c r="BD1066" i="1"/>
  <c r="BF1066" i="1"/>
  <c r="BI1062" i="1"/>
  <c r="BD1062" i="1"/>
  <c r="BF1062" i="1"/>
  <c r="BI1058" i="1"/>
  <c r="BD1058" i="1"/>
  <c r="BF1058" i="1"/>
  <c r="BI1054" i="1"/>
  <c r="BD1054" i="1"/>
  <c r="BF1054" i="1"/>
  <c r="BI1050" i="1"/>
  <c r="BD1050" i="1"/>
  <c r="BF1050" i="1"/>
  <c r="BI1046" i="1"/>
  <c r="BD1046" i="1"/>
  <c r="BF1046" i="1"/>
  <c r="BI1042" i="1"/>
  <c r="BD1042" i="1"/>
  <c r="BF1042" i="1"/>
  <c r="BI1038" i="1"/>
  <c r="BD1038" i="1"/>
  <c r="BF1038" i="1"/>
  <c r="BI1034" i="1"/>
  <c r="BD1034" i="1"/>
  <c r="BF1034" i="1"/>
  <c r="BI1030" i="1"/>
  <c r="BD1030" i="1"/>
  <c r="BF1030" i="1"/>
  <c r="BI1026" i="1"/>
  <c r="BD1026" i="1"/>
  <c r="BF1026" i="1"/>
  <c r="BI1022" i="1"/>
  <c r="BD1022" i="1"/>
  <c r="BF1022" i="1"/>
  <c r="BI1018" i="1"/>
  <c r="BD1018" i="1"/>
  <c r="BF1018" i="1"/>
  <c r="BI1014" i="1"/>
  <c r="BD1014" i="1"/>
  <c r="BF1014" i="1"/>
  <c r="BI1010" i="1"/>
  <c r="BD1010" i="1"/>
  <c r="BF1010" i="1"/>
  <c r="BI1006" i="1"/>
  <c r="BD1006" i="1"/>
  <c r="BF1006" i="1"/>
  <c r="BI1002" i="1"/>
  <c r="BD1002" i="1"/>
  <c r="BF1002" i="1"/>
  <c r="BI998" i="1"/>
  <c r="BD998" i="1"/>
  <c r="BF998" i="1"/>
  <c r="BI994" i="1"/>
  <c r="BD994" i="1"/>
  <c r="BF994" i="1"/>
  <c r="BI990" i="1"/>
  <c r="BD990" i="1"/>
  <c r="BF990" i="1"/>
  <c r="BI986" i="1"/>
  <c r="BD986" i="1"/>
  <c r="BF986" i="1"/>
  <c r="BI982" i="1"/>
  <c r="BD982" i="1"/>
  <c r="BF982" i="1"/>
  <c r="BI978" i="1"/>
  <c r="BD978" i="1"/>
  <c r="BF978" i="1"/>
  <c r="BI974" i="1"/>
  <c r="BD974" i="1"/>
  <c r="BF974" i="1"/>
  <c r="BI970" i="1"/>
  <c r="BD970" i="1"/>
  <c r="BF970" i="1"/>
  <c r="BI966" i="1"/>
  <c r="BD966" i="1"/>
  <c r="BF966" i="1"/>
  <c r="BI962" i="1"/>
  <c r="BD962" i="1"/>
  <c r="BF962" i="1"/>
  <c r="BI958" i="1"/>
  <c r="BD958" i="1"/>
  <c r="BF958" i="1"/>
  <c r="BI954" i="1"/>
  <c r="BD954" i="1"/>
  <c r="BF954" i="1"/>
  <c r="BI950" i="1"/>
  <c r="BD950" i="1"/>
  <c r="BF950" i="1"/>
  <c r="BI946" i="1"/>
  <c r="BD946" i="1"/>
  <c r="BF946" i="1"/>
  <c r="BI942" i="1"/>
  <c r="BD942" i="1"/>
  <c r="BF942" i="1"/>
  <c r="BI938" i="1"/>
  <c r="BD938" i="1"/>
  <c r="BF938" i="1"/>
  <c r="BI934" i="1"/>
  <c r="BD934" i="1"/>
  <c r="BF934" i="1"/>
  <c r="BI930" i="1"/>
  <c r="BD930" i="1"/>
  <c r="BF930" i="1"/>
  <c r="BI926" i="1"/>
  <c r="BD926" i="1"/>
  <c r="BF926" i="1"/>
  <c r="BI922" i="1"/>
  <c r="BD922" i="1"/>
  <c r="BF922" i="1"/>
  <c r="BI918" i="1"/>
  <c r="BD918" i="1"/>
  <c r="BF918" i="1"/>
  <c r="BI914" i="1"/>
  <c r="BD914" i="1"/>
  <c r="BF914" i="1"/>
  <c r="BI910" i="1"/>
  <c r="BD910" i="1"/>
  <c r="BF910" i="1"/>
  <c r="BI906" i="1"/>
  <c r="BD906" i="1"/>
  <c r="BF906" i="1"/>
  <c r="BI902" i="1"/>
  <c r="BD902" i="1"/>
  <c r="BF902" i="1"/>
  <c r="BI898" i="1"/>
  <c r="BD898" i="1"/>
  <c r="BF898" i="1"/>
  <c r="BI894" i="1"/>
  <c r="BD894" i="1"/>
  <c r="BF894" i="1"/>
  <c r="BI890" i="1"/>
  <c r="BD890" i="1"/>
  <c r="BF890" i="1"/>
  <c r="BI886" i="1"/>
  <c r="BD886" i="1"/>
  <c r="BF886" i="1"/>
  <c r="BI882" i="1"/>
  <c r="BD882" i="1"/>
  <c r="BF882" i="1"/>
  <c r="BI878" i="1"/>
  <c r="BD878" i="1"/>
  <c r="BF878" i="1"/>
  <c r="BI874" i="1"/>
  <c r="BD874" i="1"/>
  <c r="BF874" i="1"/>
  <c r="BI870" i="1"/>
  <c r="BD870" i="1"/>
  <c r="BF870" i="1"/>
  <c r="BI866" i="1"/>
  <c r="BD866" i="1"/>
  <c r="BF866" i="1"/>
  <c r="BI862" i="1"/>
  <c r="BD862" i="1"/>
  <c r="BF862" i="1"/>
  <c r="BI858" i="1"/>
  <c r="BD858" i="1"/>
  <c r="BF858" i="1"/>
  <c r="BI854" i="1"/>
  <c r="BD854" i="1"/>
  <c r="BF854" i="1"/>
  <c r="BI850" i="1"/>
  <c r="BD850" i="1"/>
  <c r="BF850" i="1"/>
  <c r="BI846" i="1"/>
  <c r="BD846" i="1"/>
  <c r="BF846" i="1"/>
  <c r="BI842" i="1"/>
  <c r="BD842" i="1"/>
  <c r="BF842" i="1"/>
  <c r="BI838" i="1"/>
  <c r="BD838" i="1"/>
  <c r="BF838" i="1"/>
  <c r="BI834" i="1"/>
  <c r="BD834" i="1"/>
  <c r="BF834" i="1"/>
  <c r="BI830" i="1"/>
  <c r="BD830" i="1"/>
  <c r="BF830" i="1"/>
  <c r="BI826" i="1"/>
  <c r="BD826" i="1"/>
  <c r="BF826" i="1"/>
  <c r="BI822" i="1"/>
  <c r="BD822" i="1"/>
  <c r="BF822" i="1"/>
  <c r="BI818" i="1"/>
  <c r="BD818" i="1"/>
  <c r="BF818" i="1"/>
  <c r="BI814" i="1"/>
  <c r="BD814" i="1"/>
  <c r="BF814" i="1"/>
  <c r="BI810" i="1"/>
  <c r="BD810" i="1"/>
  <c r="BF810" i="1"/>
  <c r="BI806" i="1"/>
  <c r="BD806" i="1"/>
  <c r="BF806" i="1"/>
  <c r="BI802" i="1"/>
  <c r="BD802" i="1"/>
  <c r="BF802" i="1"/>
  <c r="BI798" i="1"/>
  <c r="BD798" i="1"/>
  <c r="BF798" i="1"/>
  <c r="BI794" i="1"/>
  <c r="BD794" i="1"/>
  <c r="BF794" i="1"/>
  <c r="BI790" i="1"/>
  <c r="BD790" i="1"/>
  <c r="BF790" i="1"/>
  <c r="BI786" i="1"/>
  <c r="BD786" i="1"/>
  <c r="BF786" i="1"/>
  <c r="BI782" i="1"/>
  <c r="BD782" i="1"/>
  <c r="BF782" i="1"/>
  <c r="BI778" i="1"/>
  <c r="BD778" i="1"/>
  <c r="BF778" i="1"/>
  <c r="BI774" i="1"/>
  <c r="BD774" i="1"/>
  <c r="BF774" i="1"/>
  <c r="BI770" i="1"/>
  <c r="BD770" i="1"/>
  <c r="BF770" i="1"/>
  <c r="BI766" i="1"/>
  <c r="BD766" i="1"/>
  <c r="BF766" i="1"/>
  <c r="BI762" i="1"/>
  <c r="BD762" i="1"/>
  <c r="BF762" i="1"/>
  <c r="BI758" i="1"/>
  <c r="BD758" i="1"/>
  <c r="BF758" i="1"/>
  <c r="BI754" i="1"/>
  <c r="BD754" i="1"/>
  <c r="BF754" i="1"/>
  <c r="BI750" i="1"/>
  <c r="BD750" i="1"/>
  <c r="BF750" i="1"/>
  <c r="BI746" i="1"/>
  <c r="BD746" i="1"/>
  <c r="BF746" i="1"/>
  <c r="BI742" i="1"/>
  <c r="BD742" i="1"/>
  <c r="BF742" i="1"/>
  <c r="BI738" i="1"/>
  <c r="BD738" i="1"/>
  <c r="BF738" i="1"/>
  <c r="BI734" i="1"/>
  <c r="BD734" i="1"/>
  <c r="BF734" i="1"/>
  <c r="BI730" i="1"/>
  <c r="BD730" i="1"/>
  <c r="BF730" i="1"/>
  <c r="BI726" i="1"/>
  <c r="BD726" i="1"/>
  <c r="BF726" i="1"/>
  <c r="BI722" i="1"/>
  <c r="BD722" i="1"/>
  <c r="BF722" i="1"/>
  <c r="BI718" i="1"/>
  <c r="BD718" i="1"/>
  <c r="BF718" i="1"/>
  <c r="BI714" i="1"/>
  <c r="BD714" i="1"/>
  <c r="BF714" i="1"/>
  <c r="BI710" i="1"/>
  <c r="BD710" i="1"/>
  <c r="BF710" i="1"/>
  <c r="BI706" i="1"/>
  <c r="BD706" i="1"/>
  <c r="BF706" i="1"/>
  <c r="BI702" i="1"/>
  <c r="BD702" i="1"/>
  <c r="BF702" i="1"/>
  <c r="BI698" i="1"/>
  <c r="BD698" i="1"/>
  <c r="BF698" i="1"/>
  <c r="BI694" i="1"/>
  <c r="BD694" i="1"/>
  <c r="BF694" i="1"/>
  <c r="BI690" i="1"/>
  <c r="BD690" i="1"/>
  <c r="BF690" i="1"/>
  <c r="BI686" i="1"/>
  <c r="BD686" i="1"/>
  <c r="BF686" i="1"/>
  <c r="BI682" i="1"/>
  <c r="BD682" i="1"/>
  <c r="BF682" i="1"/>
  <c r="BI678" i="1"/>
  <c r="BD678" i="1"/>
  <c r="BF678" i="1"/>
  <c r="BI674" i="1"/>
  <c r="BD674" i="1"/>
  <c r="BF674" i="1"/>
  <c r="BI670" i="1"/>
  <c r="BD670" i="1"/>
  <c r="BF670" i="1"/>
  <c r="BI666" i="1"/>
  <c r="BD666" i="1"/>
  <c r="BF666" i="1"/>
  <c r="BI662" i="1"/>
  <c r="BD662" i="1"/>
  <c r="BF662" i="1"/>
  <c r="BI658" i="1"/>
  <c r="BD658" i="1"/>
  <c r="BF658" i="1"/>
  <c r="BI654" i="1"/>
  <c r="BD654" i="1"/>
  <c r="BF654" i="1"/>
  <c r="BI650" i="1"/>
  <c r="BD650" i="1"/>
  <c r="BF650" i="1"/>
  <c r="BI646" i="1"/>
  <c r="BD646" i="1"/>
  <c r="BF646" i="1"/>
  <c r="BI642" i="1"/>
  <c r="BD642" i="1"/>
  <c r="BF642" i="1"/>
  <c r="BI638" i="1"/>
  <c r="BD638" i="1"/>
  <c r="BF638" i="1"/>
  <c r="BI634" i="1"/>
  <c r="BD634" i="1"/>
  <c r="BF634" i="1"/>
  <c r="BI630" i="1"/>
  <c r="BD630" i="1"/>
  <c r="BF630" i="1"/>
  <c r="BI626" i="1"/>
  <c r="BD626" i="1"/>
  <c r="BF626" i="1"/>
  <c r="BI622" i="1"/>
  <c r="BD622" i="1"/>
  <c r="BF622" i="1"/>
  <c r="BI618" i="1"/>
  <c r="BD618" i="1"/>
  <c r="BF618" i="1"/>
  <c r="BI614" i="1"/>
  <c r="BD614" i="1"/>
  <c r="BF614" i="1"/>
  <c r="BI610" i="1"/>
  <c r="BD610" i="1"/>
  <c r="BF610" i="1"/>
  <c r="BI606" i="1"/>
  <c r="BD606" i="1"/>
  <c r="BF606" i="1"/>
  <c r="BI602" i="1"/>
  <c r="BD602" i="1"/>
  <c r="BF602" i="1"/>
  <c r="BI598" i="1"/>
  <c r="BD598" i="1"/>
  <c r="BF598" i="1"/>
  <c r="BI594" i="1"/>
  <c r="BD594" i="1"/>
  <c r="BF594" i="1"/>
  <c r="BI590" i="1"/>
  <c r="BD590" i="1"/>
  <c r="BF590" i="1"/>
  <c r="BI586" i="1"/>
  <c r="BD586" i="1"/>
  <c r="BF586" i="1"/>
  <c r="BI582" i="1"/>
  <c r="BD582" i="1"/>
  <c r="BF582" i="1"/>
  <c r="BI578" i="1"/>
  <c r="BD578" i="1"/>
  <c r="BF578" i="1"/>
  <c r="BI574" i="1"/>
  <c r="BD574" i="1"/>
  <c r="BF574" i="1"/>
  <c r="BI570" i="1"/>
  <c r="BD570" i="1"/>
  <c r="BF570" i="1"/>
  <c r="BI566" i="1"/>
  <c r="BD566" i="1"/>
  <c r="BF566" i="1"/>
  <c r="BI562" i="1"/>
  <c r="BD562" i="1"/>
  <c r="BF562" i="1"/>
  <c r="BI558" i="1"/>
  <c r="BD558" i="1"/>
  <c r="BF558" i="1"/>
  <c r="BI554" i="1"/>
  <c r="BD554" i="1"/>
  <c r="BF554" i="1"/>
  <c r="BI550" i="1"/>
  <c r="BD550" i="1"/>
  <c r="BF550" i="1"/>
  <c r="BI546" i="1"/>
  <c r="BD546" i="1"/>
  <c r="BF546" i="1"/>
  <c r="BI542" i="1"/>
  <c r="BD542" i="1"/>
  <c r="BF542" i="1"/>
  <c r="BI538" i="1"/>
  <c r="BD538" i="1"/>
  <c r="BF538" i="1"/>
  <c r="BI534" i="1"/>
  <c r="BD534" i="1"/>
  <c r="BF534" i="1"/>
  <c r="BI530" i="1"/>
  <c r="BD530" i="1"/>
  <c r="BF530" i="1"/>
  <c r="BI526" i="1"/>
  <c r="BD526" i="1"/>
  <c r="BF526" i="1"/>
  <c r="BI522" i="1"/>
  <c r="BD522" i="1"/>
  <c r="BF522" i="1"/>
  <c r="BI518" i="1"/>
  <c r="BD518" i="1"/>
  <c r="BF518" i="1"/>
  <c r="BI514" i="1"/>
  <c r="BD514" i="1"/>
  <c r="BF514" i="1"/>
  <c r="BI510" i="1"/>
  <c r="BD510" i="1"/>
  <c r="BF510" i="1"/>
  <c r="BI506" i="1"/>
  <c r="BD506" i="1"/>
  <c r="BF506" i="1"/>
  <c r="BI502" i="1"/>
  <c r="BD502" i="1"/>
  <c r="BF502" i="1"/>
  <c r="BI498" i="1"/>
  <c r="BD498" i="1"/>
  <c r="BF498" i="1"/>
  <c r="BI494" i="1"/>
  <c r="BD494" i="1"/>
  <c r="BF494" i="1"/>
  <c r="BI490" i="1"/>
  <c r="BD490" i="1"/>
  <c r="BF490" i="1"/>
  <c r="BI486" i="1"/>
  <c r="BD486" i="1"/>
  <c r="BF486" i="1"/>
  <c r="BI482" i="1"/>
  <c r="BD482" i="1"/>
  <c r="BF482" i="1"/>
  <c r="BI478" i="1"/>
  <c r="BD478" i="1"/>
  <c r="BF478" i="1"/>
  <c r="BI474" i="1"/>
  <c r="BD474" i="1"/>
  <c r="BF474" i="1"/>
  <c r="BI470" i="1"/>
  <c r="BD470" i="1"/>
  <c r="BF470" i="1"/>
  <c r="BI466" i="1"/>
  <c r="BD466" i="1"/>
  <c r="BF466" i="1"/>
  <c r="BI462" i="1"/>
  <c r="BD462" i="1"/>
  <c r="BF462" i="1"/>
  <c r="BI458" i="1"/>
  <c r="BD458" i="1"/>
  <c r="BF458" i="1"/>
  <c r="BI454" i="1"/>
  <c r="BD454" i="1"/>
  <c r="BF454" i="1"/>
  <c r="BI450" i="1"/>
  <c r="BD450" i="1"/>
  <c r="BF450" i="1"/>
  <c r="BI446" i="1"/>
  <c r="BD446" i="1"/>
  <c r="BF446" i="1"/>
  <c r="BI442" i="1"/>
  <c r="BD442" i="1"/>
  <c r="BF442" i="1"/>
  <c r="BI438" i="1"/>
  <c r="BD438" i="1"/>
  <c r="BF438" i="1"/>
  <c r="BI434" i="1"/>
  <c r="BD434" i="1"/>
  <c r="BF434" i="1"/>
  <c r="BI430" i="1"/>
  <c r="BD430" i="1"/>
  <c r="BF430" i="1"/>
  <c r="BI426" i="1"/>
  <c r="BD426" i="1"/>
  <c r="BF426" i="1"/>
  <c r="BI422" i="1"/>
  <c r="BD422" i="1"/>
  <c r="BF422" i="1"/>
  <c r="BI418" i="1"/>
  <c r="BD418" i="1"/>
  <c r="BF418" i="1"/>
  <c r="BI414" i="1"/>
  <c r="BD414" i="1"/>
  <c r="BF414" i="1"/>
  <c r="BI410" i="1"/>
  <c r="BD410" i="1"/>
  <c r="BF410" i="1"/>
  <c r="BI406" i="1"/>
  <c r="BD406" i="1"/>
  <c r="BF406" i="1"/>
  <c r="BI402" i="1"/>
  <c r="BD402" i="1"/>
  <c r="BF402" i="1"/>
  <c r="BI398" i="1"/>
  <c r="BD398" i="1"/>
  <c r="BF398" i="1"/>
  <c r="BI394" i="1"/>
  <c r="BD394" i="1"/>
  <c r="BF394" i="1"/>
  <c r="BI390" i="1"/>
  <c r="BD390" i="1"/>
  <c r="BF390" i="1"/>
  <c r="BI386" i="1"/>
  <c r="BD386" i="1"/>
  <c r="BF386" i="1"/>
  <c r="BI382" i="1"/>
  <c r="BD382" i="1"/>
  <c r="BF382" i="1"/>
  <c r="BI378" i="1"/>
  <c r="BD378" i="1"/>
  <c r="BF378" i="1"/>
  <c r="BI374" i="1"/>
  <c r="BD374" i="1"/>
  <c r="BF374" i="1"/>
  <c r="BI370" i="1"/>
  <c r="BD370" i="1"/>
  <c r="BF370" i="1"/>
  <c r="BI366" i="1"/>
  <c r="BD366" i="1"/>
  <c r="BF366" i="1"/>
  <c r="BI362" i="1"/>
  <c r="BD362" i="1"/>
  <c r="BF362" i="1"/>
  <c r="BI358" i="1"/>
  <c r="BD358" i="1"/>
  <c r="BF358" i="1"/>
  <c r="BI354" i="1"/>
  <c r="BD354" i="1"/>
  <c r="BF354" i="1"/>
  <c r="BI350" i="1"/>
  <c r="BD350" i="1"/>
  <c r="BF350" i="1"/>
  <c r="BI346" i="1"/>
  <c r="BD346" i="1"/>
  <c r="BF346" i="1"/>
  <c r="BI342" i="1"/>
  <c r="BD342" i="1"/>
  <c r="BF342" i="1"/>
  <c r="BI338" i="1"/>
  <c r="BD338" i="1"/>
  <c r="BF338" i="1"/>
  <c r="BI334" i="1"/>
  <c r="BD334" i="1"/>
  <c r="BF334" i="1"/>
  <c r="BI330" i="1"/>
  <c r="BD330" i="1"/>
  <c r="BF330" i="1"/>
  <c r="BI326" i="1"/>
  <c r="BD326" i="1"/>
  <c r="BF326" i="1"/>
  <c r="BI322" i="1"/>
  <c r="BD322" i="1"/>
  <c r="BF322" i="1"/>
  <c r="BI318" i="1"/>
  <c r="BD318" i="1"/>
  <c r="BF318" i="1"/>
  <c r="BI314" i="1"/>
  <c r="BD314" i="1"/>
  <c r="BF314" i="1"/>
  <c r="BI310" i="1"/>
  <c r="BD310" i="1"/>
  <c r="BF310" i="1"/>
  <c r="BI306" i="1"/>
  <c r="BD306" i="1"/>
  <c r="BF306" i="1"/>
  <c r="BI302" i="1"/>
  <c r="BD302" i="1"/>
  <c r="BF302" i="1"/>
  <c r="BI298" i="1"/>
  <c r="BD298" i="1"/>
  <c r="BF298" i="1"/>
  <c r="BI294" i="1"/>
  <c r="BD294" i="1"/>
  <c r="BF294" i="1"/>
  <c r="BI290" i="1"/>
  <c r="BD290" i="1"/>
  <c r="BF290" i="1"/>
  <c r="BI286" i="1"/>
  <c r="BD286" i="1"/>
  <c r="BF286" i="1"/>
  <c r="BI282" i="1"/>
  <c r="BD282" i="1"/>
  <c r="BF282" i="1"/>
  <c r="BI278" i="1"/>
  <c r="BD278" i="1"/>
  <c r="BF278" i="1"/>
  <c r="BI274" i="1"/>
  <c r="BD274" i="1"/>
  <c r="BF274" i="1"/>
  <c r="BI270" i="1"/>
  <c r="BD270" i="1"/>
  <c r="BF270" i="1"/>
  <c r="BI266" i="1"/>
  <c r="BD266" i="1"/>
  <c r="BF266" i="1"/>
  <c r="BI262" i="1"/>
  <c r="BD262" i="1"/>
  <c r="BF262" i="1"/>
  <c r="BI258" i="1"/>
  <c r="BD258" i="1"/>
  <c r="BF258" i="1"/>
  <c r="BI254" i="1"/>
  <c r="BD254" i="1"/>
  <c r="BF254" i="1"/>
  <c r="BI250" i="1"/>
  <c r="BD250" i="1"/>
  <c r="BF250" i="1"/>
  <c r="BI246" i="1"/>
  <c r="BD246" i="1"/>
  <c r="BF246" i="1"/>
  <c r="BI242" i="1"/>
  <c r="BD242" i="1"/>
  <c r="BF242" i="1"/>
  <c r="BI238" i="1"/>
  <c r="BD238" i="1"/>
  <c r="BF238" i="1"/>
  <c r="BI234" i="1"/>
  <c r="BD234" i="1"/>
  <c r="BF234" i="1"/>
  <c r="BI230" i="1"/>
  <c r="BD230" i="1"/>
  <c r="BF230" i="1"/>
  <c r="BI226" i="1"/>
  <c r="BD226" i="1"/>
  <c r="BF226" i="1"/>
  <c r="BI222" i="1"/>
  <c r="BD222" i="1"/>
  <c r="BF222" i="1"/>
  <c r="BI218" i="1"/>
  <c r="BD218" i="1"/>
  <c r="BF218" i="1"/>
  <c r="BI214" i="1"/>
  <c r="BD214" i="1"/>
  <c r="BF214" i="1"/>
  <c r="BI210" i="1"/>
  <c r="BD210" i="1"/>
  <c r="BF210" i="1"/>
  <c r="BI206" i="1"/>
  <c r="BD206" i="1"/>
  <c r="BF206" i="1"/>
  <c r="BI202" i="1"/>
  <c r="BD202" i="1"/>
  <c r="BF202" i="1"/>
  <c r="BI198" i="1"/>
  <c r="BD198" i="1"/>
  <c r="BF198" i="1"/>
  <c r="BI194" i="1"/>
  <c r="BD194" i="1"/>
  <c r="BF194" i="1"/>
  <c r="BI190" i="1"/>
  <c r="BD190" i="1"/>
  <c r="BF190" i="1"/>
  <c r="BI186" i="1"/>
  <c r="BD186" i="1"/>
  <c r="BF186" i="1"/>
  <c r="BI182" i="1"/>
  <c r="BD182" i="1"/>
  <c r="BF182" i="1"/>
  <c r="BI178" i="1"/>
  <c r="BD178" i="1"/>
  <c r="BF178" i="1"/>
  <c r="BI174" i="1"/>
  <c r="BD174" i="1"/>
  <c r="BF174" i="1"/>
  <c r="BI170" i="1"/>
  <c r="BD170" i="1"/>
  <c r="BF170" i="1"/>
  <c r="BI166" i="1"/>
  <c r="BD166" i="1"/>
  <c r="BF166" i="1"/>
  <c r="BI162" i="1"/>
  <c r="BD162" i="1"/>
  <c r="BF162" i="1"/>
  <c r="BI158" i="1"/>
  <c r="BD158" i="1"/>
  <c r="BF158" i="1"/>
  <c r="BI154" i="1"/>
  <c r="BD154" i="1"/>
  <c r="BF154" i="1"/>
  <c r="BI150" i="1"/>
  <c r="BD150" i="1"/>
  <c r="BF150" i="1"/>
  <c r="BI146" i="1"/>
  <c r="BD146" i="1"/>
  <c r="BF146" i="1"/>
  <c r="BI142" i="1"/>
  <c r="BD142" i="1"/>
  <c r="BF142" i="1"/>
  <c r="BI138" i="1"/>
  <c r="BD138" i="1"/>
  <c r="BF138" i="1"/>
  <c r="BI134" i="1"/>
  <c r="BD134" i="1"/>
  <c r="BF134" i="1"/>
  <c r="BI130" i="1"/>
  <c r="BD130" i="1"/>
  <c r="BF130" i="1"/>
  <c r="BI126" i="1"/>
  <c r="BD126" i="1"/>
  <c r="BF126" i="1"/>
  <c r="BI122" i="1"/>
  <c r="BD122" i="1"/>
  <c r="BF122" i="1"/>
  <c r="BI118" i="1"/>
  <c r="BD118" i="1"/>
  <c r="BF118" i="1"/>
  <c r="BI114" i="1"/>
  <c r="BD114" i="1"/>
  <c r="BF114" i="1"/>
  <c r="BI110" i="1"/>
  <c r="BD110" i="1"/>
  <c r="BF110" i="1"/>
  <c r="BI106" i="1"/>
  <c r="BD106" i="1"/>
  <c r="BF106" i="1"/>
  <c r="BI102" i="1"/>
  <c r="BD102" i="1"/>
  <c r="BF102" i="1"/>
  <c r="BI98" i="1"/>
  <c r="BD98" i="1"/>
  <c r="BF98" i="1"/>
  <c r="BI94" i="1"/>
  <c r="BD94" i="1"/>
  <c r="BF94" i="1"/>
  <c r="BI90" i="1"/>
  <c r="BD90" i="1"/>
  <c r="BF90" i="1"/>
  <c r="BI86" i="1"/>
  <c r="BD86" i="1"/>
  <c r="BF86" i="1"/>
  <c r="BI82" i="1"/>
  <c r="BD82" i="1"/>
  <c r="BF82" i="1"/>
  <c r="BI78" i="1"/>
  <c r="BD78" i="1"/>
  <c r="BF78" i="1"/>
  <c r="BI74" i="1"/>
  <c r="BD74" i="1"/>
  <c r="BF74" i="1"/>
  <c r="BI70" i="1"/>
  <c r="BD70" i="1"/>
  <c r="BF70" i="1"/>
  <c r="BI66" i="1"/>
  <c r="BD66" i="1"/>
  <c r="BF66" i="1"/>
  <c r="BI62" i="1"/>
  <c r="BD62" i="1"/>
  <c r="BF62" i="1"/>
  <c r="BI58" i="1"/>
  <c r="BD58" i="1"/>
  <c r="BF58" i="1"/>
  <c r="BI54" i="1"/>
  <c r="BD54" i="1"/>
  <c r="BF54" i="1"/>
  <c r="BI50" i="1"/>
  <c r="BD50" i="1"/>
  <c r="BF50" i="1"/>
  <c r="BI46" i="1"/>
  <c r="BD46" i="1"/>
  <c r="BF46" i="1"/>
  <c r="BI42" i="1"/>
  <c r="BD42" i="1"/>
  <c r="BF42" i="1"/>
  <c r="BI38" i="1"/>
  <c r="BD38" i="1"/>
  <c r="BF38" i="1"/>
  <c r="BI34" i="1"/>
  <c r="BD34" i="1"/>
  <c r="BF34" i="1"/>
  <c r="BI30" i="1"/>
  <c r="BD30" i="1"/>
  <c r="BF30" i="1"/>
  <c r="BI26" i="1"/>
  <c r="BD26" i="1"/>
  <c r="BF26" i="1"/>
  <c r="BI22" i="1"/>
  <c r="BD22" i="1"/>
  <c r="BF22" i="1"/>
  <c r="BI18" i="1"/>
  <c r="BD18" i="1"/>
  <c r="BF18" i="1"/>
  <c r="BI14" i="1"/>
  <c r="BD14" i="1"/>
  <c r="BF14" i="1"/>
  <c r="BI10" i="1"/>
  <c r="BD10" i="1"/>
  <c r="BF10" i="1"/>
  <c r="BI6" i="1"/>
  <c r="BD6" i="1"/>
  <c r="BF6" i="1"/>
  <c r="BG4259" i="1"/>
  <c r="BG4255" i="1"/>
  <c r="BG4251" i="1"/>
  <c r="BG4247" i="1"/>
  <c r="BG4243" i="1"/>
  <c r="BG4239" i="1"/>
  <c r="BG4235" i="1"/>
  <c r="BG4231" i="1"/>
  <c r="BG4227" i="1"/>
  <c r="BG4223" i="1"/>
  <c r="BG4219" i="1"/>
  <c r="BG4215" i="1"/>
  <c r="BG4211" i="1"/>
  <c r="BG4207" i="1"/>
  <c r="BG4203" i="1"/>
  <c r="BG4199" i="1"/>
  <c r="BG4195" i="1"/>
  <c r="BG4191" i="1"/>
  <c r="BG4187" i="1"/>
  <c r="BG4183" i="1"/>
  <c r="BG4179" i="1"/>
  <c r="BG4175" i="1"/>
  <c r="BG4171" i="1"/>
  <c r="BG4167" i="1"/>
  <c r="BG4163" i="1"/>
  <c r="BG4159" i="1"/>
  <c r="BG4155" i="1"/>
  <c r="BG4151" i="1"/>
  <c r="BG4147" i="1"/>
  <c r="BG4143" i="1"/>
  <c r="BG4139" i="1"/>
  <c r="BG4135" i="1"/>
  <c r="BG4131" i="1"/>
  <c r="BG4127" i="1"/>
  <c r="BG4123" i="1"/>
  <c r="BG4119" i="1"/>
  <c r="BG4115" i="1"/>
  <c r="BG4111" i="1"/>
  <c r="BG4107" i="1"/>
  <c r="BG4103" i="1"/>
  <c r="BG4099" i="1"/>
  <c r="BG4095" i="1"/>
  <c r="BG4091" i="1"/>
  <c r="BG4087" i="1"/>
  <c r="BG4083" i="1"/>
  <c r="BG4079" i="1"/>
  <c r="BG4075" i="1"/>
  <c r="BG4071" i="1"/>
  <c r="BG4067" i="1"/>
  <c r="BG4063" i="1"/>
  <c r="BG4059" i="1"/>
  <c r="BG4055" i="1"/>
  <c r="BG4051" i="1"/>
  <c r="BG4047" i="1"/>
  <c r="BG4043" i="1"/>
  <c r="BG4039" i="1"/>
  <c r="BG4035" i="1"/>
  <c r="BG4031" i="1"/>
  <c r="BG4027" i="1"/>
  <c r="BG4023" i="1"/>
  <c r="BG4019" i="1"/>
  <c r="BG4015" i="1"/>
  <c r="BG4011" i="1"/>
  <c r="BG4007" i="1"/>
  <c r="BG4003" i="1"/>
  <c r="BG3999" i="1"/>
  <c r="BG3995" i="1"/>
  <c r="BG3991" i="1"/>
  <c r="BG3987" i="1"/>
  <c r="BG3983" i="1"/>
  <c r="BG3979" i="1"/>
  <c r="BG3975" i="1"/>
  <c r="BG3971" i="1"/>
  <c r="BG3967" i="1"/>
  <c r="BG3963" i="1"/>
  <c r="BG3959" i="1"/>
  <c r="BG3955" i="1"/>
  <c r="BG3951" i="1"/>
  <c r="BG3947" i="1"/>
  <c r="BG3943" i="1"/>
  <c r="BG3939" i="1"/>
  <c r="BG3935" i="1"/>
  <c r="BG3931" i="1"/>
  <c r="BG3927" i="1"/>
  <c r="BG3923" i="1"/>
  <c r="BG3919" i="1"/>
  <c r="BG3915" i="1"/>
  <c r="BG3911" i="1"/>
  <c r="BG3907" i="1"/>
  <c r="BG3903" i="1"/>
  <c r="BG3899" i="1"/>
  <c r="BG3895" i="1"/>
  <c r="BG3891" i="1"/>
  <c r="BG3887" i="1"/>
  <c r="BG3883" i="1"/>
  <c r="BG3879" i="1"/>
  <c r="BG3875" i="1"/>
  <c r="BG3871" i="1"/>
  <c r="BG3867" i="1"/>
  <c r="BG3863" i="1"/>
  <c r="BG3859" i="1"/>
  <c r="BG3855" i="1"/>
  <c r="BG3851" i="1"/>
  <c r="BG3847" i="1"/>
  <c r="BG3843" i="1"/>
  <c r="BG3839" i="1"/>
  <c r="BG3835" i="1"/>
  <c r="BG3831" i="1"/>
  <c r="BG3827" i="1"/>
  <c r="BG3823" i="1"/>
  <c r="BG3819" i="1"/>
  <c r="BG3815" i="1"/>
  <c r="BG3811" i="1"/>
  <c r="BG3807" i="1"/>
  <c r="BG3803" i="1"/>
  <c r="BG3799" i="1"/>
  <c r="BG3795" i="1"/>
  <c r="BG3791" i="1"/>
  <c r="BG3787" i="1"/>
  <c r="BG3783" i="1"/>
  <c r="BG3779" i="1"/>
  <c r="BG3775" i="1"/>
  <c r="BG3771" i="1"/>
  <c r="BG3767" i="1"/>
  <c r="BG3763" i="1"/>
  <c r="BG3759" i="1"/>
  <c r="BG3755" i="1"/>
  <c r="BG3751" i="1"/>
  <c r="BG3747" i="1"/>
  <c r="BG3743" i="1"/>
  <c r="BG3739" i="1"/>
  <c r="BG3735" i="1"/>
  <c r="BG3731" i="1"/>
  <c r="BG3727" i="1"/>
  <c r="BG3723" i="1"/>
  <c r="BG3719" i="1"/>
  <c r="BG3715" i="1"/>
  <c r="BG3711" i="1"/>
  <c r="BG3707" i="1"/>
  <c r="BG3703" i="1"/>
  <c r="BG3699" i="1"/>
  <c r="BG3695" i="1"/>
  <c r="BG3691" i="1"/>
  <c r="BG3687" i="1"/>
  <c r="BG3683" i="1"/>
  <c r="BG3679" i="1"/>
  <c r="BG3675" i="1"/>
  <c r="BG3671" i="1"/>
  <c r="BG3667" i="1"/>
  <c r="BG3663" i="1"/>
  <c r="BG3659" i="1"/>
  <c r="BG3655" i="1"/>
  <c r="BG3651" i="1"/>
  <c r="BG3647" i="1"/>
  <c r="BG3643" i="1"/>
  <c r="BG3639" i="1"/>
  <c r="BG3635" i="1"/>
  <c r="BG3631" i="1"/>
  <c r="BG3627" i="1"/>
  <c r="BG3623" i="1"/>
  <c r="BG3619" i="1"/>
  <c r="BG3615" i="1"/>
  <c r="BG3611" i="1"/>
  <c r="BG3607" i="1"/>
  <c r="BG3603" i="1"/>
  <c r="BG3599" i="1"/>
  <c r="BG3595" i="1"/>
  <c r="BG3591" i="1"/>
  <c r="BG3587" i="1"/>
  <c r="BG3583" i="1"/>
  <c r="BG3579" i="1"/>
  <c r="BG3575" i="1"/>
  <c r="BG3571" i="1"/>
  <c r="BG3567" i="1"/>
  <c r="BG3563" i="1"/>
  <c r="BG3559" i="1"/>
  <c r="BG3555" i="1"/>
  <c r="BG3551" i="1"/>
  <c r="BG3547" i="1"/>
  <c r="BG3543" i="1"/>
  <c r="BG3539" i="1"/>
  <c r="BG3535" i="1"/>
  <c r="BG3531" i="1"/>
  <c r="BG3527" i="1"/>
  <c r="BG3523" i="1"/>
  <c r="BG3519" i="1"/>
  <c r="BG3515" i="1"/>
  <c r="BG3511" i="1"/>
  <c r="BG3507" i="1"/>
  <c r="BG3503" i="1"/>
  <c r="BG3499" i="1"/>
  <c r="BG3495" i="1"/>
  <c r="BG3491" i="1"/>
  <c r="BG3487" i="1"/>
  <c r="BG3483" i="1"/>
  <c r="BG3479" i="1"/>
  <c r="BG3475" i="1"/>
  <c r="BG3471" i="1"/>
  <c r="BG3467" i="1"/>
  <c r="BG3463" i="1"/>
  <c r="BG3459" i="1"/>
  <c r="BG3455" i="1"/>
  <c r="BG3451" i="1"/>
  <c r="BG3447" i="1"/>
  <c r="BG3443" i="1"/>
  <c r="BG3439" i="1"/>
  <c r="BG3435" i="1"/>
  <c r="BG3431" i="1"/>
  <c r="BG3427" i="1"/>
  <c r="BG3423" i="1"/>
  <c r="BG3419" i="1"/>
  <c r="BG3415" i="1"/>
  <c r="BG3411" i="1"/>
  <c r="BG3407" i="1"/>
  <c r="BG3403" i="1"/>
  <c r="BG3399" i="1"/>
  <c r="BG3395" i="1"/>
  <c r="BG3391" i="1"/>
  <c r="BG3387" i="1"/>
  <c r="BG3383" i="1"/>
  <c r="BG3379" i="1"/>
  <c r="BG3375" i="1"/>
  <c r="BG3371" i="1"/>
  <c r="BG3367" i="1"/>
  <c r="BG3363" i="1"/>
  <c r="BG3359" i="1"/>
  <c r="BG3355" i="1"/>
  <c r="BG3351" i="1"/>
  <c r="BG3347" i="1"/>
  <c r="BG3343" i="1"/>
  <c r="BG3339" i="1"/>
  <c r="BG3335" i="1"/>
  <c r="BG3331" i="1"/>
  <c r="BG3327" i="1"/>
  <c r="BG3323" i="1"/>
  <c r="BG3319" i="1"/>
  <c r="BG3315" i="1"/>
  <c r="BG3311" i="1"/>
  <c r="BG3307" i="1"/>
  <c r="BG3303" i="1"/>
  <c r="BG3299" i="1"/>
  <c r="BG3295" i="1"/>
  <c r="BG3291" i="1"/>
  <c r="BG3287" i="1"/>
  <c r="BG3283" i="1"/>
  <c r="BG3279" i="1"/>
  <c r="BG3275" i="1"/>
  <c r="BG3271" i="1"/>
  <c r="BG3267" i="1"/>
  <c r="BG3263" i="1"/>
  <c r="BG3259" i="1"/>
  <c r="BG3255" i="1"/>
  <c r="BG3251" i="1"/>
  <c r="BG3247" i="1"/>
  <c r="BG3243" i="1"/>
  <c r="BG3239" i="1"/>
  <c r="BG3235" i="1"/>
  <c r="BG3231" i="1"/>
  <c r="BG3227" i="1"/>
  <c r="BG3223" i="1"/>
  <c r="BG3219" i="1"/>
  <c r="BG3215" i="1"/>
  <c r="BG3211" i="1"/>
  <c r="BG3207" i="1"/>
  <c r="BG3203" i="1"/>
  <c r="BG3199" i="1"/>
  <c r="BG3195" i="1"/>
  <c r="BG3191" i="1"/>
  <c r="BG3187" i="1"/>
  <c r="BG3183" i="1"/>
  <c r="BG3179" i="1"/>
  <c r="BG3175" i="1"/>
  <c r="BG3171" i="1"/>
  <c r="BG3167" i="1"/>
  <c r="BG3163" i="1"/>
  <c r="BG3159" i="1"/>
  <c r="BG3155" i="1"/>
  <c r="BG3151" i="1"/>
  <c r="BG3147" i="1"/>
  <c r="BG3143" i="1"/>
  <c r="BG3139" i="1"/>
  <c r="BG3135" i="1"/>
  <c r="BG3131" i="1"/>
  <c r="BG3127" i="1"/>
  <c r="BG3123" i="1"/>
  <c r="BG3119" i="1"/>
  <c r="BG3115" i="1"/>
  <c r="BG3111" i="1"/>
  <c r="BG3107" i="1"/>
  <c r="BG3103" i="1"/>
  <c r="BG3099" i="1"/>
  <c r="BG3095" i="1"/>
  <c r="BG3091" i="1"/>
  <c r="BG3087" i="1"/>
  <c r="BG3083" i="1"/>
  <c r="BG3079" i="1"/>
  <c r="BG3075" i="1"/>
  <c r="BG3071" i="1"/>
  <c r="BG3067" i="1"/>
  <c r="BG3063" i="1"/>
  <c r="BG3059" i="1"/>
  <c r="BG3055" i="1"/>
  <c r="BG3051" i="1"/>
  <c r="BG3047" i="1"/>
  <c r="BG3043" i="1"/>
  <c r="BG3039" i="1"/>
  <c r="BG3035" i="1"/>
  <c r="BG3031" i="1"/>
  <c r="BG3027" i="1"/>
  <c r="BG3023" i="1"/>
  <c r="BG3019" i="1"/>
  <c r="BG3015" i="1"/>
  <c r="BG3011" i="1"/>
  <c r="BG3007" i="1"/>
  <c r="BG3003" i="1"/>
  <c r="BG2999" i="1"/>
  <c r="BG2995" i="1"/>
  <c r="BG2991" i="1"/>
  <c r="BG2987" i="1"/>
  <c r="BG2983" i="1"/>
  <c r="BG2979" i="1"/>
  <c r="BG2975" i="1"/>
  <c r="BG2971" i="1"/>
  <c r="BG2967" i="1"/>
  <c r="BG2963" i="1"/>
  <c r="BG2959" i="1"/>
  <c r="BG2955" i="1"/>
  <c r="BG2951" i="1"/>
  <c r="BG2947" i="1"/>
  <c r="BG2943" i="1"/>
  <c r="BG2939" i="1"/>
  <c r="BG2935" i="1"/>
  <c r="BG2931" i="1"/>
  <c r="BG2927" i="1"/>
  <c r="BG2923" i="1"/>
  <c r="BG2919" i="1"/>
  <c r="BG2915" i="1"/>
  <c r="BG2911" i="1"/>
  <c r="BG2907" i="1"/>
  <c r="BG2903" i="1"/>
  <c r="BG2899" i="1"/>
  <c r="BG2895" i="1"/>
  <c r="BG2891" i="1"/>
  <c r="BG2887" i="1"/>
  <c r="BG2883" i="1"/>
  <c r="BG2879" i="1"/>
  <c r="BG2875" i="1"/>
  <c r="BG2871" i="1"/>
  <c r="BG2867" i="1"/>
  <c r="BG2863" i="1"/>
  <c r="BG2859" i="1"/>
  <c r="BG2855" i="1"/>
  <c r="BG2851" i="1"/>
  <c r="BG2847" i="1"/>
  <c r="BG2843" i="1"/>
  <c r="BG2839" i="1"/>
  <c r="BG2835" i="1"/>
  <c r="BG2831" i="1"/>
  <c r="BG2827" i="1"/>
  <c r="BG2823" i="1"/>
  <c r="BG2819" i="1"/>
  <c r="BG2815" i="1"/>
  <c r="BG2811" i="1"/>
  <c r="BG2807" i="1"/>
  <c r="BG2803" i="1"/>
  <c r="BG2799" i="1"/>
  <c r="BG2795" i="1"/>
  <c r="BG2791" i="1"/>
  <c r="BG2787" i="1"/>
  <c r="BG2783" i="1"/>
  <c r="BG2779" i="1"/>
  <c r="BG2775" i="1"/>
  <c r="BG2771" i="1"/>
  <c r="BG2767" i="1"/>
  <c r="BG2763" i="1"/>
  <c r="BG2759" i="1"/>
  <c r="BG2755" i="1"/>
  <c r="BG2751" i="1"/>
  <c r="BG2747" i="1"/>
  <c r="BG2743" i="1"/>
  <c r="BG2739" i="1"/>
  <c r="BG2735" i="1"/>
  <c r="BG2731" i="1"/>
  <c r="BG2727" i="1"/>
  <c r="BG2723" i="1"/>
  <c r="BG2719" i="1"/>
  <c r="BG2715" i="1"/>
  <c r="BG2711" i="1"/>
  <c r="BG2707" i="1"/>
  <c r="BG2703" i="1"/>
  <c r="BG2699" i="1"/>
  <c r="BG2695" i="1"/>
  <c r="BG2691" i="1"/>
  <c r="BG2687" i="1"/>
  <c r="BG2683" i="1"/>
  <c r="BG2679" i="1"/>
  <c r="BG2675" i="1"/>
  <c r="BG2671" i="1"/>
  <c r="BG2667" i="1"/>
  <c r="BG2663" i="1"/>
  <c r="BG2659" i="1"/>
  <c r="BG2655" i="1"/>
  <c r="BG2651" i="1"/>
  <c r="BG2647" i="1"/>
  <c r="BG2643" i="1"/>
  <c r="BG2639" i="1"/>
  <c r="BG2635" i="1"/>
  <c r="BG2631" i="1"/>
  <c r="BG2627" i="1"/>
  <c r="BG2623" i="1"/>
  <c r="BG2619" i="1"/>
  <c r="BG2615" i="1"/>
  <c r="BG2611" i="1"/>
  <c r="BG2607" i="1"/>
  <c r="BG2603" i="1"/>
  <c r="BG2599" i="1"/>
  <c r="BG2595" i="1"/>
  <c r="BG2591" i="1"/>
  <c r="BG2587" i="1"/>
  <c r="BG2583" i="1"/>
  <c r="BG2579" i="1"/>
  <c r="BG2575" i="1"/>
  <c r="BG2571" i="1"/>
  <c r="BG2567" i="1"/>
  <c r="BG2563" i="1"/>
  <c r="BG2559" i="1"/>
  <c r="BG2555" i="1"/>
  <c r="BG2551" i="1"/>
  <c r="BG2547" i="1"/>
  <c r="BG2543" i="1"/>
  <c r="BG2539" i="1"/>
  <c r="BG2535" i="1"/>
  <c r="BG2531" i="1"/>
  <c r="BG2527" i="1"/>
  <c r="BG2523" i="1"/>
  <c r="BG2519" i="1"/>
  <c r="BG2515" i="1"/>
  <c r="BG2511" i="1"/>
  <c r="BG2507" i="1"/>
  <c r="BG2503" i="1"/>
  <c r="BG2499" i="1"/>
  <c r="BG2495" i="1"/>
  <c r="BG2491" i="1"/>
  <c r="BG2487" i="1"/>
  <c r="BG2483" i="1"/>
  <c r="BG2479" i="1"/>
  <c r="BG2475" i="1"/>
  <c r="BG2471" i="1"/>
  <c r="BG2467" i="1"/>
  <c r="BG2463" i="1"/>
  <c r="BG2459" i="1"/>
  <c r="BG2455" i="1"/>
  <c r="BG2451" i="1"/>
  <c r="BG2447" i="1"/>
  <c r="BG2443" i="1"/>
  <c r="BG2439" i="1"/>
  <c r="BG2435" i="1"/>
  <c r="BG2431" i="1"/>
  <c r="BG2427" i="1"/>
  <c r="BG2423" i="1"/>
  <c r="BG2419" i="1"/>
  <c r="BG2415" i="1"/>
  <c r="BG2411" i="1"/>
  <c r="BG2407" i="1"/>
  <c r="BG2403" i="1"/>
  <c r="BG2399" i="1"/>
  <c r="BG2395" i="1"/>
  <c r="BG2391" i="1"/>
  <c r="BG2387" i="1"/>
  <c r="BG2383" i="1"/>
  <c r="BG2379" i="1"/>
  <c r="BG2375" i="1"/>
  <c r="BG2371" i="1"/>
  <c r="BG2367" i="1"/>
  <c r="BG2363" i="1"/>
  <c r="BG2359" i="1"/>
  <c r="BG2355" i="1"/>
  <c r="BG2351" i="1"/>
  <c r="BG2347" i="1"/>
  <c r="BG2343" i="1"/>
  <c r="BG2339" i="1"/>
  <c r="BG2335" i="1"/>
  <c r="BG2331" i="1"/>
  <c r="BG2327" i="1"/>
  <c r="BG2323" i="1"/>
  <c r="BG2319" i="1"/>
  <c r="BG2315" i="1"/>
  <c r="BG2311" i="1"/>
  <c r="BG2307" i="1"/>
  <c r="BG2303" i="1"/>
  <c r="BG2299" i="1"/>
  <c r="BG2295" i="1"/>
  <c r="BG2291" i="1"/>
  <c r="BG2287" i="1"/>
  <c r="BG2283" i="1"/>
  <c r="BG2279" i="1"/>
  <c r="BG2275" i="1"/>
  <c r="BG2271" i="1"/>
  <c r="BG2267" i="1"/>
  <c r="BG2263" i="1"/>
  <c r="BG2259" i="1"/>
  <c r="BG2255" i="1"/>
  <c r="BG2251" i="1"/>
  <c r="BG2247" i="1"/>
  <c r="BG2243" i="1"/>
  <c r="BG2239" i="1"/>
  <c r="BG2235" i="1"/>
  <c r="BG2231" i="1"/>
  <c r="BG2227" i="1"/>
  <c r="BG2223" i="1"/>
  <c r="BG2219" i="1"/>
  <c r="BG2215" i="1"/>
  <c r="BG2211" i="1"/>
  <c r="BG2207" i="1"/>
  <c r="BG2203" i="1"/>
  <c r="BG2199" i="1"/>
  <c r="BG2195" i="1"/>
  <c r="BG2191" i="1"/>
  <c r="BG2187" i="1"/>
  <c r="BG2183" i="1"/>
  <c r="BG2179" i="1"/>
  <c r="BG2175" i="1"/>
  <c r="BG2171" i="1"/>
  <c r="BG2167" i="1"/>
  <c r="BG2163" i="1"/>
  <c r="BG2159" i="1"/>
  <c r="BG2155" i="1"/>
  <c r="BG2151" i="1"/>
  <c r="BG2147" i="1"/>
  <c r="BG2143" i="1"/>
  <c r="BG2139" i="1"/>
  <c r="BG2135" i="1"/>
  <c r="BG2131" i="1"/>
  <c r="BG2127" i="1"/>
  <c r="BG2123" i="1"/>
  <c r="BG2119" i="1"/>
  <c r="BG2115" i="1"/>
  <c r="BG2111" i="1"/>
  <c r="BG2107" i="1"/>
  <c r="BG2103" i="1"/>
  <c r="BG2099" i="1"/>
  <c r="BG2095" i="1"/>
  <c r="BG2091" i="1"/>
  <c r="BG2087" i="1"/>
  <c r="BG2083" i="1"/>
  <c r="BG2079" i="1"/>
  <c r="BG2075" i="1"/>
  <c r="BG2071" i="1"/>
  <c r="BG2067" i="1"/>
  <c r="BG2063" i="1"/>
  <c r="BG2059" i="1"/>
  <c r="BG2055" i="1"/>
  <c r="BG2051" i="1"/>
  <c r="BG2047" i="1"/>
  <c r="BG2043" i="1"/>
  <c r="BG2039" i="1"/>
  <c r="BG2035" i="1"/>
  <c r="BG2031" i="1"/>
  <c r="BG2027" i="1"/>
  <c r="BG2023" i="1"/>
  <c r="BG2019" i="1"/>
  <c r="BG2015" i="1"/>
  <c r="BG2011" i="1"/>
  <c r="BG2007" i="1"/>
  <c r="BG2003" i="1"/>
  <c r="BG1999" i="1"/>
  <c r="BG1995" i="1"/>
  <c r="BG1991" i="1"/>
  <c r="BG1987" i="1"/>
  <c r="BG1983" i="1"/>
  <c r="BG1979" i="1"/>
  <c r="BG1975" i="1"/>
  <c r="BG1971" i="1"/>
  <c r="BG1967" i="1"/>
  <c r="BG1963" i="1"/>
  <c r="BG1959" i="1"/>
  <c r="BG1955" i="1"/>
  <c r="BG1951" i="1"/>
  <c r="BG1947" i="1"/>
  <c r="BG1943" i="1"/>
  <c r="BG1939" i="1"/>
  <c r="BG1935" i="1"/>
  <c r="BG1931" i="1"/>
  <c r="BG1927" i="1"/>
  <c r="BG1923" i="1"/>
  <c r="BG1919" i="1"/>
  <c r="BG1915" i="1"/>
  <c r="BG1911" i="1"/>
  <c r="BG1907" i="1"/>
  <c r="BG1903" i="1"/>
  <c r="BG1899" i="1"/>
  <c r="BG1895" i="1"/>
  <c r="BG1891" i="1"/>
  <c r="BG1887" i="1"/>
  <c r="BG1883" i="1"/>
  <c r="BG1879" i="1"/>
  <c r="BG1875" i="1"/>
  <c r="BG1871" i="1"/>
  <c r="BG1867" i="1"/>
  <c r="BG1863" i="1"/>
  <c r="BG1859" i="1"/>
  <c r="BG1855" i="1"/>
  <c r="BG1851" i="1"/>
  <c r="BG1847" i="1"/>
  <c r="BG1843" i="1"/>
  <c r="BG1839" i="1"/>
  <c r="BG1835" i="1"/>
  <c r="BG1831" i="1"/>
  <c r="BG1827" i="1"/>
  <c r="BG1823" i="1"/>
  <c r="BG1819" i="1"/>
  <c r="BG1815" i="1"/>
  <c r="BG1811" i="1"/>
  <c r="BG1807" i="1"/>
  <c r="BG1803" i="1"/>
  <c r="BG1799" i="1"/>
  <c r="BG1795" i="1"/>
  <c r="BG1791" i="1"/>
  <c r="BG1787" i="1"/>
  <c r="BG1783" i="1"/>
  <c r="BG1779" i="1"/>
  <c r="BG1775" i="1"/>
  <c r="BG1771" i="1"/>
  <c r="BG1767" i="1"/>
  <c r="BG1763" i="1"/>
  <c r="BG1759" i="1"/>
  <c r="BG1755" i="1"/>
  <c r="BG1751" i="1"/>
  <c r="BG1747" i="1"/>
  <c r="BG1743" i="1"/>
  <c r="BG1739" i="1"/>
  <c r="BG1735" i="1"/>
  <c r="BG1731" i="1"/>
  <c r="BG1727" i="1"/>
  <c r="BG1723" i="1"/>
  <c r="BG1719" i="1"/>
  <c r="BG1715" i="1"/>
  <c r="BG1711" i="1"/>
  <c r="BG1707" i="1"/>
  <c r="BG1703" i="1"/>
  <c r="BG1699" i="1"/>
  <c r="BG1695" i="1"/>
  <c r="BG1691" i="1"/>
  <c r="BG1687" i="1"/>
  <c r="BG1683" i="1"/>
  <c r="BG1679" i="1"/>
  <c r="BG1675" i="1"/>
  <c r="BG1671" i="1"/>
  <c r="BG1667" i="1"/>
  <c r="BG1663" i="1"/>
  <c r="BG1659" i="1"/>
  <c r="BG1655" i="1"/>
  <c r="BG1651" i="1"/>
  <c r="BG1647" i="1"/>
  <c r="BG1643" i="1"/>
  <c r="BG1639" i="1"/>
  <c r="BG1635" i="1"/>
  <c r="BG1631" i="1"/>
  <c r="BG1627" i="1"/>
  <c r="BG1623" i="1"/>
  <c r="BG1619" i="1"/>
  <c r="BG1615" i="1"/>
  <c r="BG1611" i="1"/>
  <c r="BG1607" i="1"/>
  <c r="BG1603" i="1"/>
  <c r="BG1599" i="1"/>
  <c r="BG1595" i="1"/>
  <c r="BG1591" i="1"/>
  <c r="BG1587" i="1"/>
  <c r="BG1583" i="1"/>
  <c r="BG1579" i="1"/>
  <c r="BG1575" i="1"/>
  <c r="BG1571" i="1"/>
  <c r="BG1567" i="1"/>
  <c r="BG1563" i="1"/>
  <c r="BG1559" i="1"/>
  <c r="BG1555" i="1"/>
  <c r="BG1551" i="1"/>
  <c r="BG1547" i="1"/>
  <c r="BG1543" i="1"/>
  <c r="BG1539" i="1"/>
  <c r="BG1535" i="1"/>
  <c r="BG1531" i="1"/>
  <c r="BG1527" i="1"/>
  <c r="BG1523" i="1"/>
  <c r="BG1519" i="1"/>
  <c r="BG1515" i="1"/>
  <c r="BG1511" i="1"/>
  <c r="BG1507" i="1"/>
  <c r="BG1503" i="1"/>
  <c r="BG1499" i="1"/>
  <c r="BG1495" i="1"/>
  <c r="BG1491" i="1"/>
  <c r="BG1487" i="1"/>
  <c r="BG1483" i="1"/>
  <c r="BG1479" i="1"/>
  <c r="BG1475" i="1"/>
  <c r="BG1471" i="1"/>
  <c r="BG1467" i="1"/>
  <c r="BG1463" i="1"/>
  <c r="BG1459" i="1"/>
  <c r="BG1455" i="1"/>
  <c r="BG1451" i="1"/>
  <c r="BG1447" i="1"/>
  <c r="BG1443" i="1"/>
  <c r="BG1439" i="1"/>
  <c r="BG1435" i="1"/>
  <c r="BG1431" i="1"/>
  <c r="BG1427" i="1"/>
  <c r="BG1423" i="1"/>
  <c r="BG1419" i="1"/>
  <c r="BG1415" i="1"/>
  <c r="BG1411" i="1"/>
  <c r="BG1407" i="1"/>
  <c r="BG1403" i="1"/>
  <c r="BG1399" i="1"/>
  <c r="BG1395" i="1"/>
  <c r="BG1391" i="1"/>
  <c r="BG1387" i="1"/>
  <c r="BG1383" i="1"/>
  <c r="BG1379" i="1"/>
  <c r="BG1375" i="1"/>
  <c r="BG1371" i="1"/>
  <c r="BG1367" i="1"/>
  <c r="BG1363" i="1"/>
  <c r="BG1359" i="1"/>
  <c r="BG1355" i="1"/>
  <c r="BG1351" i="1"/>
  <c r="BG1347" i="1"/>
  <c r="BG1343" i="1"/>
  <c r="BG1339" i="1"/>
  <c r="BG1335" i="1"/>
  <c r="BG1331" i="1"/>
  <c r="BG1327" i="1"/>
  <c r="BG4" i="2"/>
  <c r="BC4" i="2"/>
  <c r="AY4" i="2"/>
  <c r="AU4" i="2"/>
  <c r="BG35" i="2"/>
  <c r="BC35" i="2"/>
  <c r="AY35" i="2"/>
  <c r="AU35" i="2"/>
  <c r="BH34" i="2"/>
  <c r="BD34" i="2"/>
  <c r="AZ34" i="2"/>
  <c r="AV34" i="2"/>
  <c r="AR34" i="2"/>
  <c r="BE33" i="2"/>
  <c r="BA33" i="2"/>
  <c r="AW33" i="2"/>
  <c r="AS33" i="2"/>
  <c r="BF32" i="2"/>
  <c r="BB32" i="2"/>
  <c r="AX32" i="2"/>
  <c r="AT32" i="2"/>
  <c r="BG31" i="2"/>
  <c r="BC31" i="2"/>
  <c r="AY31" i="2"/>
  <c r="AU31" i="2"/>
  <c r="BH30" i="2"/>
  <c r="BD30" i="2"/>
  <c r="AZ30" i="2"/>
  <c r="AV30" i="2"/>
  <c r="AR30" i="2"/>
  <c r="BE29" i="2"/>
  <c r="BA29" i="2"/>
  <c r="AW29" i="2"/>
  <c r="AS29" i="2"/>
  <c r="BF28" i="2"/>
  <c r="BB28" i="2"/>
  <c r="AX28" i="2"/>
  <c r="AT28" i="2"/>
  <c r="BG27" i="2"/>
  <c r="BC27" i="2"/>
  <c r="AY27" i="2"/>
  <c r="AU27" i="2"/>
  <c r="BH26" i="2"/>
  <c r="BD26" i="2"/>
  <c r="AZ26" i="2"/>
  <c r="AV26" i="2"/>
  <c r="AR26" i="2"/>
  <c r="BE25" i="2"/>
  <c r="BA25" i="2"/>
  <c r="AW25" i="2"/>
  <c r="AS25" i="2"/>
  <c r="BF24" i="2"/>
  <c r="BB24" i="2"/>
  <c r="AX24" i="2"/>
  <c r="AT24" i="2"/>
  <c r="BG23" i="2"/>
  <c r="BC23" i="2"/>
  <c r="AY23" i="2"/>
  <c r="AU23" i="2"/>
  <c r="BH22" i="2"/>
  <c r="BD22" i="2"/>
  <c r="AZ22" i="2"/>
  <c r="AV22" i="2"/>
  <c r="AR22" i="2"/>
  <c r="BE21" i="2"/>
  <c r="BA21" i="2"/>
  <c r="AW21" i="2"/>
  <c r="AS21" i="2"/>
  <c r="BF20" i="2"/>
  <c r="BB20" i="2"/>
  <c r="AX20" i="2"/>
  <c r="AT20" i="2"/>
  <c r="BG19" i="2"/>
  <c r="BC19" i="2"/>
  <c r="AY19" i="2"/>
  <c r="AU19" i="2"/>
  <c r="BH18" i="2"/>
  <c r="BD18" i="2"/>
  <c r="AZ18" i="2"/>
  <c r="AV18" i="2"/>
  <c r="AR18" i="2"/>
  <c r="BE17" i="2"/>
  <c r="BA17" i="2"/>
  <c r="AW17" i="2"/>
  <c r="AS17" i="2"/>
  <c r="BF16" i="2"/>
  <c r="BB16" i="2"/>
  <c r="AX16" i="2"/>
  <c r="AT16" i="2"/>
  <c r="BG15" i="2"/>
  <c r="BC15" i="2"/>
  <c r="AY15" i="2"/>
  <c r="AU15" i="2"/>
  <c r="BH14" i="2"/>
  <c r="BD14" i="2"/>
  <c r="AZ14" i="2"/>
  <c r="AV14" i="2"/>
  <c r="AR14" i="2"/>
  <c r="BE13" i="2"/>
  <c r="BA13" i="2"/>
  <c r="AW13" i="2"/>
  <c r="AS13" i="2"/>
  <c r="BF12" i="2"/>
  <c r="BB12" i="2"/>
  <c r="AX12" i="2"/>
  <c r="AT12" i="2"/>
  <c r="BG11" i="2"/>
  <c r="BC11" i="2"/>
  <c r="AY11" i="2"/>
  <c r="AU11" i="2"/>
  <c r="BH10" i="2"/>
  <c r="BD10" i="2"/>
  <c r="AZ10" i="2"/>
  <c r="AV10" i="2"/>
  <c r="AR10" i="2"/>
  <c r="BE9" i="2"/>
  <c r="BA9" i="2"/>
  <c r="AW9" i="2"/>
  <c r="AS9" i="2"/>
  <c r="BF8" i="2"/>
  <c r="BB8" i="2"/>
  <c r="AX8" i="2"/>
  <c r="AT8" i="2"/>
  <c r="BG7" i="2"/>
  <c r="BC7" i="2"/>
  <c r="AY7" i="2"/>
  <c r="AU7" i="2"/>
  <c r="BH6" i="2"/>
  <c r="BD6" i="2"/>
  <c r="AZ6" i="2"/>
  <c r="AV6" i="2"/>
  <c r="AR6" i="2"/>
  <c r="BE5" i="2"/>
  <c r="BA5" i="2"/>
  <c r="AW5" i="2"/>
  <c r="AS5" i="2"/>
  <c r="F40" i="2"/>
  <c r="J40" i="2"/>
  <c r="N40" i="2"/>
  <c r="R40" i="2"/>
  <c r="E41" i="2"/>
  <c r="I41" i="2"/>
  <c r="M41" i="2"/>
  <c r="Q41" i="2"/>
  <c r="D42" i="2"/>
  <c r="H42" i="2"/>
  <c r="L42" i="2"/>
  <c r="P42" i="2"/>
  <c r="T42" i="2"/>
  <c r="G43" i="2"/>
  <c r="K43" i="2"/>
  <c r="O43" i="2"/>
  <c r="S43" i="2"/>
  <c r="F44" i="2"/>
  <c r="J44" i="2"/>
  <c r="N44" i="2"/>
  <c r="R44" i="2"/>
  <c r="E45" i="2"/>
  <c r="I45" i="2"/>
  <c r="M45" i="2"/>
  <c r="Q45" i="2"/>
  <c r="D46" i="2"/>
  <c r="H46" i="2"/>
  <c r="L46" i="2"/>
  <c r="P46" i="2"/>
  <c r="T46" i="2"/>
  <c r="G47" i="2"/>
  <c r="K47" i="2"/>
  <c r="O47" i="2"/>
  <c r="S47" i="2"/>
  <c r="F48" i="2"/>
  <c r="J48" i="2"/>
  <c r="N48" i="2"/>
  <c r="R48" i="2"/>
  <c r="E49" i="2"/>
  <c r="I49" i="2"/>
  <c r="M49" i="2"/>
  <c r="Q49" i="2"/>
  <c r="D50" i="2"/>
  <c r="H50" i="2"/>
  <c r="L50" i="2"/>
  <c r="P50" i="2"/>
  <c r="T50" i="2"/>
  <c r="G51" i="2"/>
  <c r="K51" i="2"/>
  <c r="O51" i="2"/>
  <c r="S51" i="2"/>
  <c r="F52" i="2"/>
  <c r="J52" i="2"/>
  <c r="N52" i="2"/>
  <c r="R52" i="2"/>
  <c r="E53" i="2"/>
  <c r="I53" i="2"/>
  <c r="M53" i="2"/>
  <c r="Q53" i="2"/>
  <c r="D54" i="2"/>
  <c r="H54" i="2"/>
  <c r="L54" i="2"/>
  <c r="P54" i="2"/>
  <c r="T54" i="2"/>
  <c r="G55" i="2"/>
  <c r="K55" i="2"/>
  <c r="O55" i="2"/>
  <c r="S55" i="2"/>
  <c r="F56" i="2"/>
  <c r="J56" i="2"/>
  <c r="N56" i="2"/>
  <c r="R56" i="2"/>
  <c r="E57" i="2"/>
  <c r="I57" i="2"/>
  <c r="M57" i="2"/>
  <c r="Q57" i="2"/>
  <c r="D58" i="2"/>
  <c r="H58" i="2"/>
  <c r="L58" i="2"/>
  <c r="P58" i="2"/>
  <c r="T58" i="2"/>
  <c r="G59" i="2"/>
  <c r="K59" i="2"/>
  <c r="O59" i="2"/>
  <c r="S59" i="2"/>
  <c r="F60" i="2"/>
  <c r="J60" i="2"/>
  <c r="N60" i="2"/>
  <c r="R60" i="2"/>
  <c r="E61" i="2"/>
  <c r="I61" i="2"/>
  <c r="M61" i="2"/>
  <c r="Q61" i="2"/>
  <c r="D62" i="2"/>
  <c r="H62" i="2"/>
  <c r="L62" i="2"/>
  <c r="P62" i="2"/>
  <c r="T62" i="2"/>
  <c r="G63" i="2"/>
  <c r="K63" i="2"/>
  <c r="O63" i="2"/>
  <c r="S63" i="2"/>
  <c r="F64" i="2"/>
  <c r="J64" i="2"/>
  <c r="N64" i="2"/>
  <c r="R64" i="2"/>
  <c r="E65" i="2"/>
  <c r="I65" i="2"/>
  <c r="M65" i="2"/>
  <c r="Q65" i="2"/>
  <c r="D66" i="2"/>
  <c r="H66" i="2"/>
  <c r="L66" i="2"/>
  <c r="P66" i="2"/>
  <c r="T66" i="2"/>
  <c r="G67" i="2"/>
  <c r="K67" i="2"/>
  <c r="O67" i="2"/>
  <c r="S67" i="2"/>
  <c r="F68" i="2"/>
  <c r="J68" i="2"/>
  <c r="N68" i="2"/>
  <c r="R68" i="2"/>
  <c r="E69" i="2"/>
  <c r="I69" i="2"/>
  <c r="M69" i="2"/>
  <c r="Q69" i="2"/>
  <c r="D70" i="2"/>
  <c r="H70" i="2"/>
  <c r="L70" i="2"/>
  <c r="P70" i="2"/>
  <c r="T70" i="2"/>
  <c r="G71" i="2"/>
  <c r="K71" i="2"/>
  <c r="O71" i="2"/>
  <c r="S71" i="2"/>
  <c r="F75" i="2"/>
  <c r="J75" i="2"/>
  <c r="N75" i="2"/>
  <c r="R75" i="2"/>
  <c r="E76" i="2"/>
  <c r="I76" i="2"/>
  <c r="M76" i="2"/>
  <c r="Q76" i="2"/>
  <c r="D77" i="2"/>
  <c r="H77" i="2"/>
  <c r="L77" i="2"/>
  <c r="P77" i="2"/>
  <c r="T77" i="2"/>
  <c r="G78" i="2"/>
  <c r="K78" i="2"/>
  <c r="O78" i="2"/>
  <c r="S78" i="2"/>
  <c r="F79" i="2"/>
  <c r="J79" i="2"/>
  <c r="N79" i="2"/>
  <c r="R79" i="2"/>
  <c r="E80" i="2"/>
  <c r="I80" i="2"/>
  <c r="M80" i="2"/>
  <c r="Q80" i="2"/>
  <c r="D81" i="2"/>
  <c r="H81" i="2"/>
  <c r="L81" i="2"/>
  <c r="P81" i="2"/>
  <c r="T81" i="2"/>
  <c r="G82" i="2"/>
  <c r="K82" i="2"/>
  <c r="O82" i="2"/>
  <c r="S82" i="2"/>
  <c r="F83" i="2"/>
  <c r="J83" i="2"/>
  <c r="N83" i="2"/>
  <c r="R83" i="2"/>
  <c r="E84" i="2"/>
  <c r="I84" i="2"/>
  <c r="M84" i="2"/>
  <c r="Q84" i="2"/>
  <c r="D85" i="2"/>
  <c r="H85" i="2"/>
  <c r="L85" i="2"/>
  <c r="P85" i="2"/>
  <c r="T85" i="2"/>
  <c r="G86" i="2"/>
  <c r="K86" i="2"/>
  <c r="O86" i="2"/>
  <c r="S86" i="2"/>
  <c r="F87" i="2"/>
  <c r="J87" i="2"/>
  <c r="N87" i="2"/>
  <c r="R87" i="2"/>
  <c r="E88" i="2"/>
  <c r="I88" i="2"/>
  <c r="M88" i="2"/>
  <c r="Q88" i="2"/>
  <c r="D89" i="2"/>
  <c r="H89" i="2"/>
  <c r="L89" i="2"/>
  <c r="P89" i="2"/>
  <c r="T89" i="2"/>
  <c r="G90" i="2"/>
  <c r="K90" i="2"/>
  <c r="O90" i="2"/>
  <c r="S90" i="2"/>
  <c r="F91" i="2"/>
  <c r="J91" i="2"/>
  <c r="N91" i="2"/>
  <c r="R91" i="2"/>
  <c r="E92" i="2"/>
  <c r="I92" i="2"/>
  <c r="M92" i="2"/>
  <c r="Q92" i="2"/>
  <c r="D93" i="2"/>
  <c r="H93" i="2"/>
  <c r="L93" i="2"/>
  <c r="P93" i="2"/>
  <c r="T93" i="2"/>
  <c r="G94" i="2"/>
  <c r="K94" i="2"/>
  <c r="O94" i="2"/>
  <c r="S94" i="2"/>
  <c r="F95" i="2"/>
  <c r="J95" i="2"/>
  <c r="N95" i="2"/>
  <c r="R95" i="2"/>
  <c r="E96" i="2"/>
  <c r="I96" i="2"/>
  <c r="M96" i="2"/>
  <c r="Q96" i="2"/>
  <c r="D97" i="2"/>
  <c r="H97" i="2"/>
  <c r="L97" i="2"/>
  <c r="P97" i="2"/>
  <c r="T97" i="2"/>
  <c r="G98" i="2"/>
  <c r="K98" i="2"/>
  <c r="O98" i="2"/>
  <c r="S98" i="2"/>
  <c r="F99" i="2"/>
  <c r="J99" i="2"/>
  <c r="N99" i="2"/>
  <c r="R99" i="2"/>
  <c r="E100" i="2"/>
  <c r="I100" i="2"/>
  <c r="M100" i="2"/>
  <c r="Q100" i="2"/>
  <c r="D101" i="2"/>
  <c r="H101" i="2"/>
  <c r="L101" i="2"/>
  <c r="P101" i="2"/>
  <c r="T101" i="2"/>
  <c r="G102" i="2"/>
  <c r="K102" i="2"/>
  <c r="O102" i="2"/>
  <c r="S102" i="2"/>
  <c r="F103" i="2"/>
  <c r="J103" i="2"/>
  <c r="N103" i="2"/>
  <c r="R103" i="2"/>
  <c r="E104" i="2"/>
  <c r="I104" i="2"/>
  <c r="M104" i="2"/>
  <c r="Q104" i="2"/>
  <c r="D105" i="2"/>
  <c r="H105" i="2"/>
  <c r="L105" i="2"/>
  <c r="P105" i="2"/>
  <c r="T105" i="2"/>
  <c r="G106" i="2"/>
  <c r="K106" i="2"/>
  <c r="O106" i="2"/>
  <c r="S106" i="2"/>
  <c r="AM40" i="2"/>
  <c r="AI40" i="2"/>
  <c r="AE40" i="2"/>
  <c r="AA40" i="2"/>
  <c r="AM71" i="2"/>
  <c r="AI71" i="2"/>
  <c r="AE71" i="2"/>
  <c r="AA71" i="2"/>
  <c r="AN70" i="2"/>
  <c r="AJ70" i="2"/>
  <c r="AF70" i="2"/>
  <c r="AB70" i="2"/>
  <c r="X70" i="2"/>
  <c r="AK69" i="2"/>
  <c r="AG69" i="2"/>
  <c r="AC69" i="2"/>
  <c r="Y69" i="2"/>
  <c r="AL68" i="2"/>
  <c r="AH68" i="2"/>
  <c r="AD68" i="2"/>
  <c r="Z68" i="2"/>
  <c r="AM67" i="2"/>
  <c r="AI67" i="2"/>
  <c r="AE67" i="2"/>
  <c r="AA67" i="2"/>
  <c r="AN66" i="2"/>
  <c r="AJ66" i="2"/>
  <c r="AF66" i="2"/>
  <c r="AB66" i="2"/>
  <c r="X66" i="2"/>
  <c r="AK65" i="2"/>
  <c r="AG65" i="2"/>
  <c r="AC65" i="2"/>
  <c r="Y65" i="2"/>
  <c r="AL64" i="2"/>
  <c r="AH64" i="2"/>
  <c r="AD64" i="2"/>
  <c r="Z64" i="2"/>
  <c r="AM63" i="2"/>
  <c r="AI63" i="2"/>
  <c r="AE63" i="2"/>
  <c r="AA63" i="2"/>
  <c r="AN62" i="2"/>
  <c r="AJ62" i="2"/>
  <c r="AF62" i="2"/>
  <c r="AB62" i="2"/>
  <c r="X62" i="2"/>
  <c r="AK61" i="2"/>
  <c r="AG61" i="2"/>
  <c r="AC61" i="2"/>
  <c r="Y61" i="2"/>
  <c r="AL60" i="2"/>
  <c r="AH60" i="2"/>
  <c r="AD60" i="2"/>
  <c r="Z60" i="2"/>
  <c r="AM59" i="2"/>
  <c r="AI59" i="2"/>
  <c r="AE59" i="2"/>
  <c r="AA59" i="2"/>
  <c r="AN58" i="2"/>
  <c r="AJ58" i="2"/>
  <c r="AF58" i="2"/>
  <c r="AB58" i="2"/>
  <c r="X58" i="2"/>
  <c r="AK57" i="2"/>
  <c r="AG57" i="2"/>
  <c r="AC57" i="2"/>
  <c r="Y57" i="2"/>
  <c r="AL56" i="2"/>
  <c r="AH56" i="2"/>
  <c r="AD56" i="2"/>
  <c r="Z56" i="2"/>
  <c r="AM55" i="2"/>
  <c r="AI55" i="2"/>
  <c r="AE55" i="2"/>
  <c r="AA55" i="2"/>
  <c r="AN54" i="2"/>
  <c r="AJ54" i="2"/>
  <c r="AF54" i="2"/>
  <c r="AB54" i="2"/>
  <c r="X54" i="2"/>
  <c r="AK53" i="2"/>
  <c r="AG53" i="2"/>
  <c r="AC53" i="2"/>
  <c r="Y53" i="2"/>
  <c r="AL52" i="2"/>
  <c r="AH52" i="2"/>
  <c r="AD52" i="2"/>
  <c r="Z52" i="2"/>
  <c r="AM51" i="2"/>
  <c r="AI51" i="2"/>
  <c r="AE51" i="2"/>
  <c r="AA51" i="2"/>
  <c r="AN50" i="2"/>
  <c r="AJ50" i="2"/>
  <c r="AF50" i="2"/>
  <c r="AB50" i="2"/>
  <c r="X50" i="2"/>
  <c r="AK49" i="2"/>
  <c r="AG49" i="2"/>
  <c r="AC49" i="2"/>
  <c r="Y49" i="2"/>
  <c r="AL48" i="2"/>
  <c r="AH48" i="2"/>
  <c r="AD48" i="2"/>
  <c r="Z48" i="2"/>
  <c r="AM47" i="2"/>
  <c r="AI47" i="2"/>
  <c r="AE47" i="2"/>
  <c r="AA47" i="2"/>
  <c r="AN46" i="2"/>
  <c r="AJ46" i="2"/>
  <c r="AF46" i="2"/>
  <c r="AB46" i="2"/>
  <c r="X46" i="2"/>
  <c r="AK45" i="2"/>
  <c r="AG45" i="2"/>
  <c r="AC45" i="2"/>
  <c r="Y45" i="2"/>
  <c r="AL44" i="2"/>
  <c r="AH44" i="2"/>
  <c r="AD44" i="2"/>
  <c r="Z44" i="2"/>
  <c r="AM43" i="2"/>
  <c r="AI43" i="2"/>
  <c r="AE43" i="2"/>
  <c r="AA43" i="2"/>
  <c r="AN42" i="2"/>
  <c r="AJ42" i="2"/>
  <c r="AF42" i="2"/>
  <c r="AB42" i="2"/>
  <c r="X42" i="2"/>
  <c r="AK41" i="2"/>
  <c r="AG41" i="2"/>
  <c r="AC41" i="2"/>
  <c r="Y41" i="2"/>
  <c r="AM75" i="2"/>
  <c r="AI75" i="2"/>
  <c r="AE75" i="2"/>
  <c r="AA75" i="2"/>
  <c r="AM106" i="2"/>
  <c r="AI106" i="2"/>
  <c r="AE106" i="2"/>
  <c r="AA106" i="2"/>
  <c r="AN105" i="2"/>
  <c r="AJ105" i="2"/>
  <c r="AF105" i="2"/>
  <c r="AB105" i="2"/>
  <c r="X105" i="2"/>
  <c r="AK104" i="2"/>
  <c r="AG104" i="2"/>
  <c r="AC104" i="2"/>
  <c r="Y104" i="2"/>
  <c r="AL103" i="2"/>
  <c r="AH103" i="2"/>
  <c r="AD103" i="2"/>
  <c r="Z103" i="2"/>
  <c r="AM102" i="2"/>
  <c r="AI102" i="2"/>
  <c r="AE102" i="2"/>
  <c r="AA102" i="2"/>
  <c r="AN101" i="2"/>
  <c r="AJ101" i="2"/>
  <c r="AF101" i="2"/>
  <c r="AB101" i="2"/>
  <c r="X101" i="2"/>
  <c r="AK100" i="2"/>
  <c r="AG100" i="2"/>
  <c r="AC100" i="2"/>
  <c r="Y100" i="2"/>
  <c r="AL99" i="2"/>
  <c r="AH99" i="2"/>
  <c r="AD99" i="2"/>
  <c r="Z99" i="2"/>
  <c r="AM98" i="2"/>
  <c r="AI98" i="2"/>
  <c r="AE98" i="2"/>
  <c r="AA98" i="2"/>
  <c r="AN97" i="2"/>
  <c r="AJ97" i="2"/>
  <c r="AF97" i="2"/>
  <c r="AB97" i="2"/>
  <c r="X97" i="2"/>
  <c r="AK96" i="2"/>
  <c r="AG96" i="2"/>
  <c r="AC96" i="2"/>
  <c r="Y96" i="2"/>
  <c r="AL95" i="2"/>
  <c r="AH95" i="2"/>
  <c r="AD95" i="2"/>
  <c r="Z95" i="2"/>
  <c r="AM94" i="2"/>
  <c r="AI94" i="2"/>
  <c r="AE94" i="2"/>
  <c r="AA94" i="2"/>
  <c r="AN93" i="2"/>
  <c r="AJ93" i="2"/>
  <c r="AF93" i="2"/>
  <c r="AB93" i="2"/>
  <c r="X93" i="2"/>
  <c r="AK92" i="2"/>
  <c r="AG92" i="2"/>
  <c r="AC92" i="2"/>
  <c r="Y92" i="2"/>
  <c r="AL91" i="2"/>
  <c r="AH91" i="2"/>
  <c r="AD91" i="2"/>
  <c r="Z91" i="2"/>
  <c r="AM90" i="2"/>
  <c r="AI90" i="2"/>
  <c r="AE90" i="2"/>
  <c r="AA90" i="2"/>
  <c r="AN89" i="2"/>
  <c r="AJ89" i="2"/>
  <c r="AF89" i="2"/>
  <c r="AB89" i="2"/>
  <c r="X89" i="2"/>
  <c r="AK88" i="2"/>
  <c r="AG88" i="2"/>
  <c r="AC88" i="2"/>
  <c r="Y88" i="2"/>
  <c r="AL87" i="2"/>
  <c r="AH87" i="2"/>
  <c r="AD87" i="2"/>
  <c r="Z87" i="2"/>
  <c r="AM86" i="2"/>
  <c r="AI86" i="2"/>
  <c r="AE86" i="2"/>
  <c r="AA86" i="2"/>
  <c r="AN85" i="2"/>
  <c r="AJ85" i="2"/>
  <c r="AF85" i="2"/>
  <c r="AB85" i="2"/>
  <c r="X85" i="2"/>
  <c r="AK84" i="2"/>
  <c r="AG84" i="2"/>
  <c r="AC84" i="2"/>
  <c r="Y84" i="2"/>
  <c r="AL83" i="2"/>
  <c r="AH83" i="2"/>
  <c r="AD83" i="2"/>
  <c r="Z83" i="2"/>
  <c r="AM82" i="2"/>
  <c r="AI82" i="2"/>
  <c r="AE82" i="2"/>
  <c r="AA82" i="2"/>
  <c r="AN81" i="2"/>
  <c r="AJ81" i="2"/>
  <c r="AF81" i="2"/>
  <c r="AB81" i="2"/>
  <c r="X81" i="2"/>
  <c r="AK80" i="2"/>
  <c r="AG80" i="2"/>
  <c r="AC80" i="2"/>
  <c r="Y80" i="2"/>
  <c r="AL79" i="2"/>
  <c r="AH79" i="2"/>
  <c r="AD79" i="2"/>
  <c r="Z79" i="2"/>
  <c r="AM78" i="2"/>
  <c r="AI78" i="2"/>
  <c r="AE78" i="2"/>
  <c r="AA78" i="2"/>
  <c r="AN77" i="2"/>
  <c r="AJ77" i="2"/>
  <c r="AF77" i="2"/>
  <c r="AB77" i="2"/>
  <c r="X77" i="2"/>
  <c r="AK76" i="2"/>
  <c r="AG76" i="2"/>
  <c r="AC76" i="2"/>
  <c r="Y76" i="2"/>
  <c r="BH40" i="2"/>
  <c r="BD40" i="2"/>
  <c r="AZ40" i="2"/>
  <c r="AV40" i="2"/>
  <c r="BH71" i="2"/>
  <c r="BD71" i="2"/>
  <c r="AZ71" i="2"/>
  <c r="AV71" i="2"/>
  <c r="AR71" i="2"/>
  <c r="BE70" i="2"/>
  <c r="BA70" i="2"/>
  <c r="AW70" i="2"/>
  <c r="AS70" i="2"/>
  <c r="BF69" i="2"/>
  <c r="BB69" i="2"/>
  <c r="AX69" i="2"/>
  <c r="AT69" i="2"/>
  <c r="BG68" i="2"/>
  <c r="BC68" i="2"/>
  <c r="AY68" i="2"/>
  <c r="AU68" i="2"/>
  <c r="BH67" i="2"/>
  <c r="BD67" i="2"/>
  <c r="AZ67" i="2"/>
  <c r="AV67" i="2"/>
  <c r="AR67" i="2"/>
  <c r="BE66" i="2"/>
  <c r="BA66" i="2"/>
  <c r="AW66" i="2"/>
  <c r="AS66" i="2"/>
  <c r="BF65" i="2"/>
  <c r="BB65" i="2"/>
  <c r="AX65" i="2"/>
  <c r="AT65" i="2"/>
  <c r="BG64" i="2"/>
  <c r="BC64" i="2"/>
  <c r="AY64" i="2"/>
  <c r="AU64" i="2"/>
  <c r="BH63" i="2"/>
  <c r="BD63" i="2"/>
  <c r="AZ63" i="2"/>
  <c r="AV63" i="2"/>
  <c r="AR63" i="2"/>
  <c r="BE62" i="2"/>
  <c r="BA62" i="2"/>
  <c r="AW62" i="2"/>
  <c r="AS62" i="2"/>
  <c r="BF61" i="2"/>
  <c r="BB61" i="2"/>
  <c r="AX61" i="2"/>
  <c r="AT61" i="2"/>
  <c r="BG60" i="2"/>
  <c r="BC60" i="2"/>
  <c r="AY60" i="2"/>
  <c r="AU60" i="2"/>
  <c r="BH59" i="2"/>
  <c r="BD59" i="2"/>
  <c r="AZ59" i="2"/>
  <c r="AV59" i="2"/>
  <c r="AR59" i="2"/>
  <c r="BE58" i="2"/>
  <c r="BA58" i="2"/>
  <c r="AW58" i="2"/>
  <c r="AS58" i="2"/>
  <c r="BF57" i="2"/>
  <c r="BB57" i="2"/>
  <c r="AX57" i="2"/>
  <c r="AT57" i="2"/>
  <c r="BG56" i="2"/>
  <c r="BC56" i="2"/>
  <c r="AY56" i="2"/>
  <c r="AU56" i="2"/>
  <c r="BH55" i="2"/>
  <c r="BD55" i="2"/>
  <c r="AZ55" i="2"/>
  <c r="AV55" i="2"/>
  <c r="AR55" i="2"/>
  <c r="BE54" i="2"/>
  <c r="BA54" i="2"/>
  <c r="AW54" i="2"/>
  <c r="AS54" i="2"/>
  <c r="BF53" i="2"/>
  <c r="BB53" i="2"/>
  <c r="AX53" i="2"/>
  <c r="AT53" i="2"/>
  <c r="BG52" i="2"/>
  <c r="BC52" i="2"/>
  <c r="AY52" i="2"/>
  <c r="AU52" i="2"/>
  <c r="BH51" i="2"/>
  <c r="BD51" i="2"/>
  <c r="AZ51" i="2"/>
  <c r="AV51" i="2"/>
  <c r="AR51" i="2"/>
  <c r="BE50" i="2"/>
  <c r="BA50" i="2"/>
  <c r="AW50" i="2"/>
  <c r="AS50" i="2"/>
  <c r="BF49" i="2"/>
  <c r="BB49" i="2"/>
  <c r="AX49" i="2"/>
  <c r="AT49" i="2"/>
  <c r="BG48" i="2"/>
  <c r="BC48" i="2"/>
  <c r="AY48" i="2"/>
  <c r="AU48" i="2"/>
  <c r="BH47" i="2"/>
  <c r="BD47" i="2"/>
  <c r="AZ47" i="2"/>
  <c r="AV47" i="2"/>
  <c r="AR47" i="2"/>
  <c r="BE46" i="2"/>
  <c r="BA46" i="2"/>
  <c r="AW46" i="2"/>
  <c r="AS46" i="2"/>
  <c r="BF45" i="2"/>
  <c r="BB45" i="2"/>
  <c r="AX45" i="2"/>
  <c r="AT45" i="2"/>
  <c r="BG44" i="2"/>
  <c r="BC44" i="2"/>
  <c r="AY44" i="2"/>
  <c r="AU44" i="2"/>
  <c r="BH43" i="2"/>
  <c r="BD43" i="2"/>
  <c r="AZ43" i="2"/>
  <c r="AV43" i="2"/>
  <c r="AR43" i="2"/>
  <c r="BE42" i="2"/>
  <c r="BA42" i="2"/>
  <c r="AW42" i="2"/>
  <c r="AS42" i="2"/>
  <c r="BF41" i="2"/>
  <c r="BB41" i="2"/>
  <c r="AX41" i="2"/>
  <c r="AT41" i="2"/>
  <c r="CB40" i="2"/>
  <c r="BX40" i="2"/>
  <c r="BT40" i="2"/>
  <c r="BP40" i="2"/>
  <c r="CB71" i="2"/>
  <c r="BX71" i="2"/>
  <c r="BT71" i="2"/>
  <c r="BP71" i="2"/>
  <c r="BL71" i="2"/>
  <c r="BY70" i="2"/>
  <c r="BU70" i="2"/>
  <c r="BQ70" i="2"/>
  <c r="BM70" i="2"/>
  <c r="BZ69" i="2"/>
  <c r="BV69" i="2"/>
  <c r="BR69" i="2"/>
  <c r="BN69" i="2"/>
  <c r="CA68" i="2"/>
  <c r="BW68" i="2"/>
  <c r="BS68" i="2"/>
  <c r="BO68" i="2"/>
  <c r="CB67" i="2"/>
  <c r="BX67" i="2"/>
  <c r="BT67" i="2"/>
  <c r="BP67" i="2"/>
  <c r="BL67" i="2"/>
  <c r="BY66" i="2"/>
  <c r="BU66" i="2"/>
  <c r="BQ66" i="2"/>
  <c r="BM66" i="2"/>
  <c r="BZ65" i="2"/>
  <c r="BV65" i="2"/>
  <c r="BR65" i="2"/>
  <c r="BN65" i="2"/>
  <c r="CA64" i="2"/>
  <c r="BW64" i="2"/>
  <c r="BS64" i="2"/>
  <c r="BO64" i="2"/>
  <c r="CB63" i="2"/>
  <c r="BX63" i="2"/>
  <c r="BT63" i="2"/>
  <c r="BP63" i="2"/>
  <c r="BL63" i="2"/>
  <c r="BY62" i="2"/>
  <c r="BU62" i="2"/>
  <c r="BQ62" i="2"/>
  <c r="BM62" i="2"/>
  <c r="BZ61" i="2"/>
  <c r="BV61" i="2"/>
  <c r="BR61" i="2"/>
  <c r="BN61" i="2"/>
  <c r="CA60" i="2"/>
  <c r="BW60" i="2"/>
  <c r="BS60" i="2"/>
  <c r="BO60" i="2"/>
  <c r="CB59" i="2"/>
  <c r="BX59" i="2"/>
  <c r="BT59" i="2"/>
  <c r="BP59" i="2"/>
  <c r="BL59" i="2"/>
  <c r="BY58" i="2"/>
  <c r="BU58" i="2"/>
  <c r="BQ58" i="2"/>
  <c r="BM58" i="2"/>
  <c r="BZ57" i="2"/>
  <c r="BV57" i="2"/>
  <c r="BR57" i="2"/>
  <c r="BN57" i="2"/>
  <c r="CA56" i="2"/>
  <c r="BW56" i="2"/>
  <c r="BS56" i="2"/>
  <c r="BO56" i="2"/>
  <c r="CB55" i="2"/>
  <c r="BX55" i="2"/>
  <c r="BT55" i="2"/>
  <c r="BP55" i="2"/>
  <c r="BL55" i="2"/>
  <c r="BY54" i="2"/>
  <c r="BU54" i="2"/>
  <c r="BQ54" i="2"/>
  <c r="BM54" i="2"/>
  <c r="BZ53" i="2"/>
  <c r="BV53" i="2"/>
  <c r="BR53" i="2"/>
  <c r="BN53" i="2"/>
  <c r="CA52" i="2"/>
  <c r="BW52" i="2"/>
  <c r="BS52" i="2"/>
  <c r="BO52" i="2"/>
  <c r="CB51" i="2"/>
  <c r="BX51" i="2"/>
  <c r="BT51" i="2"/>
  <c r="BP51" i="2"/>
  <c r="BL51" i="2"/>
  <c r="BY50" i="2"/>
  <c r="BU50" i="2"/>
  <c r="BQ50" i="2"/>
  <c r="BM50" i="2"/>
  <c r="BZ49" i="2"/>
  <c r="BV49" i="2"/>
  <c r="BR49" i="2"/>
  <c r="BN49" i="2"/>
  <c r="CA48" i="2"/>
  <c r="BW48" i="2"/>
  <c r="BS48" i="2"/>
  <c r="BO48" i="2"/>
  <c r="CB47" i="2"/>
  <c r="BX47" i="2"/>
  <c r="BT47" i="2"/>
  <c r="BP47" i="2"/>
  <c r="BL47" i="2"/>
  <c r="BY46" i="2"/>
  <c r="BU46" i="2"/>
  <c r="BQ46" i="2"/>
  <c r="BM46" i="2"/>
  <c r="BZ45" i="2"/>
  <c r="BV45" i="2"/>
  <c r="BR45" i="2"/>
  <c r="BN45" i="2"/>
  <c r="CA44" i="2"/>
  <c r="BW44" i="2"/>
  <c r="BS44" i="2"/>
  <c r="BO44" i="2"/>
  <c r="CB43" i="2"/>
  <c r="BX43" i="2"/>
  <c r="BT43" i="2"/>
  <c r="BP43" i="2"/>
  <c r="BL43" i="2"/>
  <c r="BY42" i="2"/>
  <c r="BU42" i="2"/>
  <c r="BQ42" i="2"/>
  <c r="BM42" i="2"/>
  <c r="BZ41" i="2"/>
  <c r="BV41" i="2"/>
  <c r="BR41" i="2"/>
  <c r="BN41" i="2"/>
  <c r="BH75" i="2"/>
  <c r="BD75" i="2"/>
  <c r="AZ75" i="2"/>
  <c r="AV75" i="2"/>
  <c r="BH106" i="2"/>
  <c r="BD106" i="2"/>
  <c r="AZ106" i="2"/>
  <c r="AV106" i="2"/>
  <c r="AR106" i="2"/>
  <c r="BE105" i="2"/>
  <c r="BA105" i="2"/>
  <c r="AW105" i="2"/>
  <c r="AS105" i="2"/>
  <c r="BF104" i="2"/>
  <c r="BB104" i="2"/>
  <c r="AX104" i="2"/>
  <c r="AT104" i="2"/>
  <c r="BG103" i="2"/>
  <c r="BC103" i="2"/>
  <c r="AY103" i="2"/>
  <c r="AU103" i="2"/>
  <c r="BH102" i="2"/>
  <c r="BD102" i="2"/>
  <c r="AZ102" i="2"/>
  <c r="AV102" i="2"/>
  <c r="AR102" i="2"/>
  <c r="BE101" i="2"/>
  <c r="BA101" i="2"/>
  <c r="AW101" i="2"/>
  <c r="AS101" i="2"/>
  <c r="BF100" i="2"/>
  <c r="BB100" i="2"/>
  <c r="AX100" i="2"/>
  <c r="AT100" i="2"/>
  <c r="BG99" i="2"/>
  <c r="BC99" i="2"/>
  <c r="AY99" i="2"/>
  <c r="AU99" i="2"/>
  <c r="BH98" i="2"/>
  <c r="BD98" i="2"/>
  <c r="AZ98" i="2"/>
  <c r="AV98" i="2"/>
  <c r="AR98" i="2"/>
  <c r="BE97" i="2"/>
  <c r="BA97" i="2"/>
  <c r="AW97" i="2"/>
  <c r="AS97" i="2"/>
  <c r="BF96" i="2"/>
  <c r="BB96" i="2"/>
  <c r="AX96" i="2"/>
  <c r="AT96" i="2"/>
  <c r="BG95" i="2"/>
  <c r="BC95" i="2"/>
  <c r="AY95" i="2"/>
  <c r="AU95" i="2"/>
  <c r="BH94" i="2"/>
  <c r="BD94" i="2"/>
  <c r="AZ94" i="2"/>
  <c r="AV94" i="2"/>
  <c r="AR94" i="2"/>
  <c r="BE93" i="2"/>
  <c r="BA93" i="2"/>
  <c r="AW93" i="2"/>
  <c r="AS93" i="2"/>
  <c r="BF92" i="2"/>
  <c r="BB92" i="2"/>
  <c r="AX92" i="2"/>
  <c r="AT92" i="2"/>
  <c r="BG91" i="2"/>
  <c r="BC91" i="2"/>
  <c r="AY91" i="2"/>
  <c r="AU91" i="2"/>
  <c r="BH90" i="2"/>
  <c r="BD90" i="2"/>
  <c r="AZ90" i="2"/>
  <c r="AV90" i="2"/>
  <c r="AR90" i="2"/>
  <c r="BE89" i="2"/>
  <c r="BA89" i="2"/>
  <c r="AW89" i="2"/>
  <c r="AS89" i="2"/>
  <c r="BF88" i="2"/>
  <c r="BB88" i="2"/>
  <c r="AX88" i="2"/>
  <c r="AT88" i="2"/>
  <c r="BG87" i="2"/>
  <c r="BC87" i="2"/>
  <c r="AY87" i="2"/>
  <c r="AU87" i="2"/>
  <c r="BH86" i="2"/>
  <c r="BD86" i="2"/>
  <c r="AZ86" i="2"/>
  <c r="AV86" i="2"/>
  <c r="AR86" i="2"/>
  <c r="BE85" i="2"/>
  <c r="BA85" i="2"/>
  <c r="AW85" i="2"/>
  <c r="AS85" i="2"/>
  <c r="BF84" i="2"/>
  <c r="BB84" i="2"/>
  <c r="AX84" i="2"/>
  <c r="AT84" i="2"/>
  <c r="BG83" i="2"/>
  <c r="BC83" i="2"/>
  <c r="AY83" i="2"/>
  <c r="AU83" i="2"/>
  <c r="BH82" i="2"/>
  <c r="BD82" i="2"/>
  <c r="AZ82" i="2"/>
  <c r="AV82" i="2"/>
  <c r="AR82" i="2"/>
  <c r="BE81" i="2"/>
  <c r="BA81" i="2"/>
  <c r="AW81" i="2"/>
  <c r="AS81" i="2"/>
  <c r="BF80" i="2"/>
  <c r="BB80" i="2"/>
  <c r="AX80" i="2"/>
  <c r="AT80" i="2"/>
  <c r="BG79" i="2"/>
  <c r="BC79" i="2"/>
  <c r="AY79" i="2"/>
  <c r="AU79" i="2"/>
  <c r="BH78" i="2"/>
  <c r="BD78" i="2"/>
  <c r="AZ78" i="2"/>
  <c r="AV78" i="2"/>
  <c r="AR78" i="2"/>
  <c r="BE77" i="2"/>
  <c r="BA77" i="2"/>
  <c r="AW77" i="2"/>
  <c r="AS77" i="2"/>
  <c r="BF76" i="2"/>
  <c r="BB76" i="2"/>
  <c r="AX76" i="2"/>
  <c r="AT76" i="2"/>
  <c r="BI4257" i="1"/>
  <c r="BD4257" i="1"/>
  <c r="BF4257" i="1"/>
  <c r="BI4253" i="1"/>
  <c r="BF4253" i="1"/>
  <c r="BD4253" i="1"/>
  <c r="BI4249" i="1"/>
  <c r="BD4249" i="1"/>
  <c r="BF4249" i="1"/>
  <c r="BI4245" i="1"/>
  <c r="BD4245" i="1"/>
  <c r="BF4245" i="1"/>
  <c r="BI4241" i="1"/>
  <c r="BD4241" i="1"/>
  <c r="BF4241" i="1"/>
  <c r="BI4237" i="1"/>
  <c r="BF4237" i="1"/>
  <c r="BD4237" i="1"/>
  <c r="BI4233" i="1"/>
  <c r="BD4233" i="1"/>
  <c r="BF4233" i="1"/>
  <c r="BI4229" i="1"/>
  <c r="BD4229" i="1"/>
  <c r="BF4229" i="1"/>
  <c r="BI4225" i="1"/>
  <c r="BD4225" i="1"/>
  <c r="BF4225" i="1"/>
  <c r="BI4221" i="1"/>
  <c r="BF4221" i="1"/>
  <c r="BD4221" i="1"/>
  <c r="BI4217" i="1"/>
  <c r="BD4217" i="1"/>
  <c r="BF4217" i="1"/>
  <c r="BI4213" i="1"/>
  <c r="BD4213" i="1"/>
  <c r="BF4213" i="1"/>
  <c r="BI4209" i="1"/>
  <c r="BD4209" i="1"/>
  <c r="BF4209" i="1"/>
  <c r="BI4205" i="1"/>
  <c r="BF4205" i="1"/>
  <c r="BD4205" i="1"/>
  <c r="BI4201" i="1"/>
  <c r="BD4201" i="1"/>
  <c r="BF4201" i="1"/>
  <c r="BI4197" i="1"/>
  <c r="BD4197" i="1"/>
  <c r="BF4197" i="1"/>
  <c r="BI4193" i="1"/>
  <c r="BD4193" i="1"/>
  <c r="BF4193" i="1"/>
  <c r="BI4189" i="1"/>
  <c r="BF4189" i="1"/>
  <c r="BD4189" i="1"/>
  <c r="BI4185" i="1"/>
  <c r="BD4185" i="1"/>
  <c r="BF4185" i="1"/>
  <c r="BI4181" i="1"/>
  <c r="BD4181" i="1"/>
  <c r="BF4181" i="1"/>
  <c r="BI4177" i="1"/>
  <c r="BD4177" i="1"/>
  <c r="BF4177" i="1"/>
  <c r="BI4173" i="1"/>
  <c r="BF4173" i="1"/>
  <c r="BD4173" i="1"/>
  <c r="BI4169" i="1"/>
  <c r="BD4169" i="1"/>
  <c r="BF4169" i="1"/>
  <c r="BI4165" i="1"/>
  <c r="BD4165" i="1"/>
  <c r="BF4165" i="1"/>
  <c r="BI4161" i="1"/>
  <c r="BD4161" i="1"/>
  <c r="BF4161" i="1"/>
  <c r="BI4157" i="1"/>
  <c r="BF4157" i="1"/>
  <c r="BD4157" i="1"/>
  <c r="BI4153" i="1"/>
  <c r="BD4153" i="1"/>
  <c r="BF4153" i="1"/>
  <c r="BI4149" i="1"/>
  <c r="BD4149" i="1"/>
  <c r="BF4149" i="1"/>
  <c r="BI4145" i="1"/>
  <c r="BD4145" i="1"/>
  <c r="BF4145" i="1"/>
  <c r="BI4141" i="1"/>
  <c r="BF4141" i="1"/>
  <c r="BD4141" i="1"/>
  <c r="BI4137" i="1"/>
  <c r="BD4137" i="1"/>
  <c r="BF4137" i="1"/>
  <c r="BI4133" i="1"/>
  <c r="BD4133" i="1"/>
  <c r="BF4133" i="1"/>
  <c r="BI4129" i="1"/>
  <c r="BD4129" i="1"/>
  <c r="BF4129" i="1"/>
  <c r="BI4125" i="1"/>
  <c r="BF4125" i="1"/>
  <c r="BD4125" i="1"/>
  <c r="BI4121" i="1"/>
  <c r="BD4121" i="1"/>
  <c r="BF4121" i="1"/>
  <c r="BI4117" i="1"/>
  <c r="BD4117" i="1"/>
  <c r="BF4117" i="1"/>
  <c r="BI4113" i="1"/>
  <c r="BD4113" i="1"/>
  <c r="BF4113" i="1"/>
  <c r="BI4109" i="1"/>
  <c r="BF4109" i="1"/>
  <c r="BD4109" i="1"/>
  <c r="BI4105" i="1"/>
  <c r="BD4105" i="1"/>
  <c r="BF4105" i="1"/>
  <c r="BI4101" i="1"/>
  <c r="BD4101" i="1"/>
  <c r="BF4101" i="1"/>
  <c r="BI4097" i="1"/>
  <c r="BD4097" i="1"/>
  <c r="BF4097" i="1"/>
  <c r="BI4093" i="1"/>
  <c r="BF4093" i="1"/>
  <c r="BD4093" i="1"/>
  <c r="BI4089" i="1"/>
  <c r="BD4089" i="1"/>
  <c r="BF4089" i="1"/>
  <c r="BI4085" i="1"/>
  <c r="BD4085" i="1"/>
  <c r="BF4085" i="1"/>
  <c r="BI4081" i="1"/>
  <c r="BD4081" i="1"/>
  <c r="BF4081" i="1"/>
  <c r="BI4077" i="1"/>
  <c r="BF4077" i="1"/>
  <c r="BD4077" i="1"/>
  <c r="BI4073" i="1"/>
  <c r="BD4073" i="1"/>
  <c r="BF4073" i="1"/>
  <c r="BI4069" i="1"/>
  <c r="BD4069" i="1"/>
  <c r="BF4069" i="1"/>
  <c r="BI4065" i="1"/>
  <c r="BD4065" i="1"/>
  <c r="BF4065" i="1"/>
  <c r="BI4061" i="1"/>
  <c r="BF4061" i="1"/>
  <c r="BD4061" i="1"/>
  <c r="BI4057" i="1"/>
  <c r="BD4057" i="1"/>
  <c r="BF4057" i="1"/>
  <c r="BI4053" i="1"/>
  <c r="BD4053" i="1"/>
  <c r="BF4053" i="1"/>
  <c r="BI4049" i="1"/>
  <c r="BD4049" i="1"/>
  <c r="BF4049" i="1"/>
  <c r="BI4045" i="1"/>
  <c r="BF4045" i="1"/>
  <c r="BD4045" i="1"/>
  <c r="BI4041" i="1"/>
  <c r="BD4041" i="1"/>
  <c r="BF4041" i="1"/>
  <c r="BI4037" i="1"/>
  <c r="BD4037" i="1"/>
  <c r="BF4037" i="1"/>
  <c r="BI4033" i="1"/>
  <c r="BD4033" i="1"/>
  <c r="BF4033" i="1"/>
  <c r="BI4029" i="1"/>
  <c r="BF4029" i="1"/>
  <c r="BD4029" i="1"/>
  <c r="BI4025" i="1"/>
  <c r="BD4025" i="1"/>
  <c r="BF4025" i="1"/>
  <c r="BI4021" i="1"/>
  <c r="BD4021" i="1"/>
  <c r="BF4021" i="1"/>
  <c r="BI4017" i="1"/>
  <c r="BD4017" i="1"/>
  <c r="BF4017" i="1"/>
  <c r="BI4013" i="1"/>
  <c r="BF4013" i="1"/>
  <c r="BD4013" i="1"/>
  <c r="BI4009" i="1"/>
  <c r="BD4009" i="1"/>
  <c r="BF4009" i="1"/>
  <c r="BI4005" i="1"/>
  <c r="BD4005" i="1"/>
  <c r="BF4005" i="1"/>
  <c r="BI4001" i="1"/>
  <c r="BD4001" i="1"/>
  <c r="BF4001" i="1"/>
  <c r="BI3997" i="1"/>
  <c r="BF3997" i="1"/>
  <c r="BD3997" i="1"/>
  <c r="BI3993" i="1"/>
  <c r="BD3993" i="1"/>
  <c r="BF3993" i="1"/>
  <c r="BI3989" i="1"/>
  <c r="BD3989" i="1"/>
  <c r="BF3989" i="1"/>
  <c r="BI3985" i="1"/>
  <c r="BD3985" i="1"/>
  <c r="BF3985" i="1"/>
  <c r="BI3981" i="1"/>
  <c r="BF3981" i="1"/>
  <c r="BD3981" i="1"/>
  <c r="BI3977" i="1"/>
  <c r="BD3977" i="1"/>
  <c r="BF3977" i="1"/>
  <c r="BI3973" i="1"/>
  <c r="BD3973" i="1"/>
  <c r="BF3973" i="1"/>
  <c r="BI3969" i="1"/>
  <c r="BD3969" i="1"/>
  <c r="BF3969" i="1"/>
  <c r="BI3965" i="1"/>
  <c r="BF3965" i="1"/>
  <c r="BD3965" i="1"/>
  <c r="BI3961" i="1"/>
  <c r="BD3961" i="1"/>
  <c r="BF3961" i="1"/>
  <c r="BI3957" i="1"/>
  <c r="BD3957" i="1"/>
  <c r="BF3957" i="1"/>
  <c r="BI3953" i="1"/>
  <c r="BD3953" i="1"/>
  <c r="BF3953" i="1"/>
  <c r="BI3949" i="1"/>
  <c r="BF3949" i="1"/>
  <c r="BD3949" i="1"/>
  <c r="BI3945" i="1"/>
  <c r="BD3945" i="1"/>
  <c r="BF3945" i="1"/>
  <c r="BI3941" i="1"/>
  <c r="BD3941" i="1"/>
  <c r="BF3941" i="1"/>
  <c r="BI3937" i="1"/>
  <c r="BD3937" i="1"/>
  <c r="BF3937" i="1"/>
  <c r="BI3933" i="1"/>
  <c r="BF3933" i="1"/>
  <c r="BD3933" i="1"/>
  <c r="BI3929" i="1"/>
  <c r="BD3929" i="1"/>
  <c r="BF3929" i="1"/>
  <c r="BI3925" i="1"/>
  <c r="BD3925" i="1"/>
  <c r="BF3925" i="1"/>
  <c r="BI3921" i="1"/>
  <c r="BD3921" i="1"/>
  <c r="BF3921" i="1"/>
  <c r="BI3917" i="1"/>
  <c r="BF3917" i="1"/>
  <c r="BD3917" i="1"/>
  <c r="BI3913" i="1"/>
  <c r="BD3913" i="1"/>
  <c r="BF3913" i="1"/>
  <c r="BI3909" i="1"/>
  <c r="BD3909" i="1"/>
  <c r="BF3909" i="1"/>
  <c r="BI3905" i="1"/>
  <c r="BD3905" i="1"/>
  <c r="BF3905" i="1"/>
  <c r="BI3901" i="1"/>
  <c r="BF3901" i="1"/>
  <c r="BD3901" i="1"/>
  <c r="BI3897" i="1"/>
  <c r="BD3897" i="1"/>
  <c r="BF3897" i="1"/>
  <c r="BI3893" i="1"/>
  <c r="BD3893" i="1"/>
  <c r="BF3893" i="1"/>
  <c r="BI3889" i="1"/>
  <c r="BD3889" i="1"/>
  <c r="BF3889" i="1"/>
  <c r="BI3885" i="1"/>
  <c r="BF3885" i="1"/>
  <c r="BD3885" i="1"/>
  <c r="BI3881" i="1"/>
  <c r="BD3881" i="1"/>
  <c r="BF3881" i="1"/>
  <c r="BI3877" i="1"/>
  <c r="BD3877" i="1"/>
  <c r="BF3877" i="1"/>
  <c r="BI3873" i="1"/>
  <c r="BD3873" i="1"/>
  <c r="BF3873" i="1"/>
  <c r="BI3869" i="1"/>
  <c r="BF3869" i="1"/>
  <c r="BD3869" i="1"/>
  <c r="BI3865" i="1"/>
  <c r="BD3865" i="1"/>
  <c r="BF3865" i="1"/>
  <c r="BI3861" i="1"/>
  <c r="BD3861" i="1"/>
  <c r="BF3861" i="1"/>
  <c r="BI3857" i="1"/>
  <c r="BD3857" i="1"/>
  <c r="BF3857" i="1"/>
  <c r="BI3853" i="1"/>
  <c r="BF3853" i="1"/>
  <c r="BD3853" i="1"/>
  <c r="BI3849" i="1"/>
  <c r="BD3849" i="1"/>
  <c r="BF3849" i="1"/>
  <c r="BI3845" i="1"/>
  <c r="BD3845" i="1"/>
  <c r="BF3845" i="1"/>
  <c r="BI3841" i="1"/>
  <c r="BD3841" i="1"/>
  <c r="BF3841" i="1"/>
  <c r="BI3837" i="1"/>
  <c r="BF3837" i="1"/>
  <c r="BD3837" i="1"/>
  <c r="BI3833" i="1"/>
  <c r="BD3833" i="1"/>
  <c r="BF3833" i="1"/>
  <c r="BI3829" i="1"/>
  <c r="BD3829" i="1"/>
  <c r="BF3829" i="1"/>
  <c r="BI3825" i="1"/>
  <c r="BD3825" i="1"/>
  <c r="BF3825" i="1"/>
  <c r="BI3821" i="1"/>
  <c r="BF3821" i="1"/>
  <c r="BD3821" i="1"/>
  <c r="BI3817" i="1"/>
  <c r="BD3817" i="1"/>
  <c r="BF3817" i="1"/>
  <c r="BI3813" i="1"/>
  <c r="BD3813" i="1"/>
  <c r="BF3813" i="1"/>
  <c r="BI3809" i="1"/>
  <c r="BD3809" i="1"/>
  <c r="BF3809" i="1"/>
  <c r="BI3805" i="1"/>
  <c r="BF3805" i="1"/>
  <c r="BD3805" i="1"/>
  <c r="BI3801" i="1"/>
  <c r="BD3801" i="1"/>
  <c r="BF3801" i="1"/>
  <c r="BI3797" i="1"/>
  <c r="BD3797" i="1"/>
  <c r="BF3797" i="1"/>
  <c r="BI3793" i="1"/>
  <c r="BD3793" i="1"/>
  <c r="BF3793" i="1"/>
  <c r="BI3789" i="1"/>
  <c r="BF3789" i="1"/>
  <c r="BD3789" i="1"/>
  <c r="BI3785" i="1"/>
  <c r="BD3785" i="1"/>
  <c r="BF3785" i="1"/>
  <c r="BI3781" i="1"/>
  <c r="BD3781" i="1"/>
  <c r="BF3781" i="1"/>
  <c r="BI3777" i="1"/>
  <c r="BD3777" i="1"/>
  <c r="BF3777" i="1"/>
  <c r="BI3773" i="1"/>
  <c r="BF3773" i="1"/>
  <c r="BD3773" i="1"/>
  <c r="BI3769" i="1"/>
  <c r="BD3769" i="1"/>
  <c r="BF3769" i="1"/>
  <c r="BI3765" i="1"/>
  <c r="BD3765" i="1"/>
  <c r="BF3765" i="1"/>
  <c r="BI3761" i="1"/>
  <c r="BD3761" i="1"/>
  <c r="BF3761" i="1"/>
  <c r="BI3757" i="1"/>
  <c r="BF3757" i="1"/>
  <c r="BD3757" i="1"/>
  <c r="BI3753" i="1"/>
  <c r="BD3753" i="1"/>
  <c r="BF3753" i="1"/>
  <c r="BI3749" i="1"/>
  <c r="BD3749" i="1"/>
  <c r="BF3749" i="1"/>
  <c r="BI3745" i="1"/>
  <c r="BD3745" i="1"/>
  <c r="BF3745" i="1"/>
  <c r="BI3741" i="1"/>
  <c r="BF3741" i="1"/>
  <c r="BD3741" i="1"/>
  <c r="BI3737" i="1"/>
  <c r="BD3737" i="1"/>
  <c r="BF3737" i="1"/>
  <c r="BI3733" i="1"/>
  <c r="BD3733" i="1"/>
  <c r="BF3733" i="1"/>
  <c r="BI3729" i="1"/>
  <c r="BD3729" i="1"/>
  <c r="BF3729" i="1"/>
  <c r="BI3725" i="1"/>
  <c r="BF3725" i="1"/>
  <c r="BD3725" i="1"/>
  <c r="BI3721" i="1"/>
  <c r="BD3721" i="1"/>
  <c r="BF3721" i="1"/>
  <c r="BI3717" i="1"/>
  <c r="BD3717" i="1"/>
  <c r="BF3717" i="1"/>
  <c r="BI3713" i="1"/>
  <c r="BD3713" i="1"/>
  <c r="BF3713" i="1"/>
  <c r="BI3709" i="1"/>
  <c r="BF3709" i="1"/>
  <c r="BD3709" i="1"/>
  <c r="BI3705" i="1"/>
  <c r="BD3705" i="1"/>
  <c r="BF3705" i="1"/>
  <c r="BI3701" i="1"/>
  <c r="BD3701" i="1"/>
  <c r="BF3701" i="1"/>
  <c r="BI3697" i="1"/>
  <c r="BD3697" i="1"/>
  <c r="BF3697" i="1"/>
  <c r="BI3693" i="1"/>
  <c r="BF3693" i="1"/>
  <c r="BD3693" i="1"/>
  <c r="BI3689" i="1"/>
  <c r="BD3689" i="1"/>
  <c r="BF3689" i="1"/>
  <c r="BI3685" i="1"/>
  <c r="BD3685" i="1"/>
  <c r="BF3685" i="1"/>
  <c r="BI3681" i="1"/>
  <c r="BD3681" i="1"/>
  <c r="BF3681" i="1"/>
  <c r="BI3677" i="1"/>
  <c r="BF3677" i="1"/>
  <c r="BD3677" i="1"/>
  <c r="BI3673" i="1"/>
  <c r="BD3673" i="1"/>
  <c r="BF3673" i="1"/>
  <c r="BI3669" i="1"/>
  <c r="BD3669" i="1"/>
  <c r="BF3669" i="1"/>
  <c r="BI3665" i="1"/>
  <c r="BD3665" i="1"/>
  <c r="BF3665" i="1"/>
  <c r="BI3661" i="1"/>
  <c r="BF3661" i="1"/>
  <c r="BD3661" i="1"/>
  <c r="BI3657" i="1"/>
  <c r="BD3657" i="1"/>
  <c r="BF3657" i="1"/>
  <c r="BI3653" i="1"/>
  <c r="BD3653" i="1"/>
  <c r="BF3653" i="1"/>
  <c r="BI3649" i="1"/>
  <c r="BD3649" i="1"/>
  <c r="BF3649" i="1"/>
  <c r="BI3645" i="1"/>
  <c r="BF3645" i="1"/>
  <c r="BD3645" i="1"/>
  <c r="BI3641" i="1"/>
  <c r="BD3641" i="1"/>
  <c r="BF3641" i="1"/>
  <c r="BI3637" i="1"/>
  <c r="BD3637" i="1"/>
  <c r="BF3637" i="1"/>
  <c r="BI3633" i="1"/>
  <c r="BD3633" i="1"/>
  <c r="BF3633" i="1"/>
  <c r="BI3629" i="1"/>
  <c r="BF3629" i="1"/>
  <c r="BD3629" i="1"/>
  <c r="BI3625" i="1"/>
  <c r="BD3625" i="1"/>
  <c r="BF3625" i="1"/>
  <c r="BI3621" i="1"/>
  <c r="BD3621" i="1"/>
  <c r="BF3621" i="1"/>
  <c r="BI3617" i="1"/>
  <c r="BD3617" i="1"/>
  <c r="BF3617" i="1"/>
  <c r="BI3613" i="1"/>
  <c r="BF3613" i="1"/>
  <c r="BD3613" i="1"/>
  <c r="BI3609" i="1"/>
  <c r="BD3609" i="1"/>
  <c r="BF3609" i="1"/>
  <c r="BI3605" i="1"/>
  <c r="BD3605" i="1"/>
  <c r="BF3605" i="1"/>
  <c r="BI3601" i="1"/>
  <c r="BD3601" i="1"/>
  <c r="BF3601" i="1"/>
  <c r="BI3597" i="1"/>
  <c r="BF3597" i="1"/>
  <c r="BD3597" i="1"/>
  <c r="BI3593" i="1"/>
  <c r="BD3593" i="1"/>
  <c r="BF3593" i="1"/>
  <c r="BI3589" i="1"/>
  <c r="BD3589" i="1"/>
  <c r="BF3589" i="1"/>
  <c r="BI3585" i="1"/>
  <c r="BD3585" i="1"/>
  <c r="BF3585" i="1"/>
  <c r="BI3581" i="1"/>
  <c r="BF3581" i="1"/>
  <c r="BD3581" i="1"/>
  <c r="BI3577" i="1"/>
  <c r="BD3577" i="1"/>
  <c r="BF3577" i="1"/>
  <c r="BI3573" i="1"/>
  <c r="BD3573" i="1"/>
  <c r="BF3573" i="1"/>
  <c r="BI3569" i="1"/>
  <c r="BD3569" i="1"/>
  <c r="BF3569" i="1"/>
  <c r="BI3565" i="1"/>
  <c r="BF3565" i="1"/>
  <c r="BD3565" i="1"/>
  <c r="BI3561" i="1"/>
  <c r="BD3561" i="1"/>
  <c r="BF3561" i="1"/>
  <c r="BI3557" i="1"/>
  <c r="BD3557" i="1"/>
  <c r="BF3557" i="1"/>
  <c r="BI3553" i="1"/>
  <c r="BD3553" i="1"/>
  <c r="BF3553" i="1"/>
  <c r="BI3549" i="1"/>
  <c r="BF3549" i="1"/>
  <c r="BD3549" i="1"/>
  <c r="BI3545" i="1"/>
  <c r="BD3545" i="1"/>
  <c r="BF3545" i="1"/>
  <c r="BI3541" i="1"/>
  <c r="BD3541" i="1"/>
  <c r="BF3541" i="1"/>
  <c r="BI3537" i="1"/>
  <c r="BD3537" i="1"/>
  <c r="BF3537" i="1"/>
  <c r="BI3533" i="1"/>
  <c r="BF3533" i="1"/>
  <c r="BD3533" i="1"/>
  <c r="BI3529" i="1"/>
  <c r="BD3529" i="1"/>
  <c r="BF3529" i="1"/>
  <c r="BI3525" i="1"/>
  <c r="BD3525" i="1"/>
  <c r="BF3525" i="1"/>
  <c r="BI3521" i="1"/>
  <c r="BD3521" i="1"/>
  <c r="BF3521" i="1"/>
  <c r="BI3517" i="1"/>
  <c r="BF3517" i="1"/>
  <c r="BD3517" i="1"/>
  <c r="BI3513" i="1"/>
  <c r="BD3513" i="1"/>
  <c r="BF3513" i="1"/>
  <c r="BI3509" i="1"/>
  <c r="BD3509" i="1"/>
  <c r="BF3509" i="1"/>
  <c r="BI3505" i="1"/>
  <c r="BD3505" i="1"/>
  <c r="BF3505" i="1"/>
  <c r="BI3501" i="1"/>
  <c r="BF3501" i="1"/>
  <c r="BD3501" i="1"/>
  <c r="BI3497" i="1"/>
  <c r="BD3497" i="1"/>
  <c r="BF3497" i="1"/>
  <c r="BI3493" i="1"/>
  <c r="BD3493" i="1"/>
  <c r="BF3493" i="1"/>
  <c r="BI3489" i="1"/>
  <c r="BD3489" i="1"/>
  <c r="BF3489" i="1"/>
  <c r="BI3485" i="1"/>
  <c r="BD3485" i="1"/>
  <c r="BF3485" i="1"/>
  <c r="BI3481" i="1"/>
  <c r="BD3481" i="1"/>
  <c r="BF3481" i="1"/>
  <c r="BI3477" i="1"/>
  <c r="BD3477" i="1"/>
  <c r="BF3477" i="1"/>
  <c r="BI3473" i="1"/>
  <c r="BD3473" i="1"/>
  <c r="BF3473" i="1"/>
  <c r="BI3469" i="1"/>
  <c r="BD3469" i="1"/>
  <c r="BF3469" i="1"/>
  <c r="BI3465" i="1"/>
  <c r="BD3465" i="1"/>
  <c r="BF3465" i="1"/>
  <c r="BI3461" i="1"/>
  <c r="BD3461" i="1"/>
  <c r="BF3461" i="1"/>
  <c r="BI3457" i="1"/>
  <c r="BD3457" i="1"/>
  <c r="BF3457" i="1"/>
  <c r="BI3453" i="1"/>
  <c r="BD3453" i="1"/>
  <c r="BF3453" i="1"/>
  <c r="BI3449" i="1"/>
  <c r="BD3449" i="1"/>
  <c r="BF3449" i="1"/>
  <c r="BI3445" i="1"/>
  <c r="BD3445" i="1"/>
  <c r="BF3445" i="1"/>
  <c r="BI3441" i="1"/>
  <c r="BD3441" i="1"/>
  <c r="BF3441" i="1"/>
  <c r="BI3437" i="1"/>
  <c r="BD3437" i="1"/>
  <c r="BF3437" i="1"/>
  <c r="BI3433" i="1"/>
  <c r="BD3433" i="1"/>
  <c r="BF3433" i="1"/>
  <c r="BI3429" i="1"/>
  <c r="BD3429" i="1"/>
  <c r="BF3429" i="1"/>
  <c r="BI3425" i="1"/>
  <c r="BD3425" i="1"/>
  <c r="BF3425" i="1"/>
  <c r="BI3421" i="1"/>
  <c r="BD3421" i="1"/>
  <c r="BF3421" i="1"/>
  <c r="BI3417" i="1"/>
  <c r="BD3417" i="1"/>
  <c r="BF3417" i="1"/>
  <c r="BI3413" i="1"/>
  <c r="BD3413" i="1"/>
  <c r="BF3413" i="1"/>
  <c r="BI3409" i="1"/>
  <c r="BD3409" i="1"/>
  <c r="BF3409" i="1"/>
  <c r="BI3405" i="1"/>
  <c r="BD3405" i="1"/>
  <c r="BF3405" i="1"/>
  <c r="BI3401" i="1"/>
  <c r="BD3401" i="1"/>
  <c r="BF3401" i="1"/>
  <c r="BI3397" i="1"/>
  <c r="BD3397" i="1"/>
  <c r="BF3397" i="1"/>
  <c r="BI3393" i="1"/>
  <c r="BD3393" i="1"/>
  <c r="BF3393" i="1"/>
  <c r="BI3389" i="1"/>
  <c r="BD3389" i="1"/>
  <c r="BF3389" i="1"/>
  <c r="BI3385" i="1"/>
  <c r="BD3385" i="1"/>
  <c r="BF3385" i="1"/>
  <c r="BI3381" i="1"/>
  <c r="BD3381" i="1"/>
  <c r="BF3381" i="1"/>
  <c r="BI3377" i="1"/>
  <c r="BD3377" i="1"/>
  <c r="BF3377" i="1"/>
  <c r="BI3373" i="1"/>
  <c r="BD3373" i="1"/>
  <c r="BF3373" i="1"/>
  <c r="BI3369" i="1"/>
  <c r="BD3369" i="1"/>
  <c r="BF3369" i="1"/>
  <c r="BI3365" i="1"/>
  <c r="BD3365" i="1"/>
  <c r="BF3365" i="1"/>
  <c r="BI3361" i="1"/>
  <c r="BD3361" i="1"/>
  <c r="BF3361" i="1"/>
  <c r="BI3357" i="1"/>
  <c r="BD3357" i="1"/>
  <c r="BF3357" i="1"/>
  <c r="BI3353" i="1"/>
  <c r="BD3353" i="1"/>
  <c r="BF3353" i="1"/>
  <c r="BI3349" i="1"/>
  <c r="BD3349" i="1"/>
  <c r="BF3349" i="1"/>
  <c r="BI3345" i="1"/>
  <c r="BD3345" i="1"/>
  <c r="BF3345" i="1"/>
  <c r="BI3341" i="1"/>
  <c r="BD3341" i="1"/>
  <c r="BF3341" i="1"/>
  <c r="BI3337" i="1"/>
  <c r="BD3337" i="1"/>
  <c r="BF3337" i="1"/>
  <c r="BI3333" i="1"/>
  <c r="BD3333" i="1"/>
  <c r="BF3333" i="1"/>
  <c r="BI3329" i="1"/>
  <c r="BD3329" i="1"/>
  <c r="BF3329" i="1"/>
  <c r="BI3325" i="1"/>
  <c r="BD3325" i="1"/>
  <c r="BF3325" i="1"/>
  <c r="BI3321" i="1"/>
  <c r="BD3321" i="1"/>
  <c r="BF3321" i="1"/>
  <c r="BI3317" i="1"/>
  <c r="BF3317" i="1"/>
  <c r="BD3317" i="1"/>
  <c r="BI3313" i="1"/>
  <c r="BF3313" i="1"/>
  <c r="BD3313" i="1"/>
  <c r="BI3309" i="1"/>
  <c r="BF3309" i="1"/>
  <c r="BD3309" i="1"/>
  <c r="BI3305" i="1"/>
  <c r="BF3305" i="1"/>
  <c r="BD3305" i="1"/>
  <c r="BI3301" i="1"/>
  <c r="BF3301" i="1"/>
  <c r="BD3301" i="1"/>
  <c r="BI3297" i="1"/>
  <c r="BF3297" i="1"/>
  <c r="BD3297" i="1"/>
  <c r="BI3293" i="1"/>
  <c r="BF3293" i="1"/>
  <c r="BD3293" i="1"/>
  <c r="BI3289" i="1"/>
  <c r="BF3289" i="1"/>
  <c r="BD3289" i="1"/>
  <c r="BI3285" i="1"/>
  <c r="BF3285" i="1"/>
  <c r="BD3285" i="1"/>
  <c r="BI3281" i="1"/>
  <c r="BF3281" i="1"/>
  <c r="BD3281" i="1"/>
  <c r="BI3277" i="1"/>
  <c r="BF3277" i="1"/>
  <c r="BD3277" i="1"/>
  <c r="BI3273" i="1"/>
  <c r="BF3273" i="1"/>
  <c r="BD3273" i="1"/>
  <c r="BI3269" i="1"/>
  <c r="BF3269" i="1"/>
  <c r="BD3269" i="1"/>
  <c r="BI3265" i="1"/>
  <c r="BF3265" i="1"/>
  <c r="BD3265" i="1"/>
  <c r="BI3261" i="1"/>
  <c r="BF3261" i="1"/>
  <c r="BD3261" i="1"/>
  <c r="BI3257" i="1"/>
  <c r="BF3257" i="1"/>
  <c r="BD3257" i="1"/>
  <c r="BI3253" i="1"/>
  <c r="BF3253" i="1"/>
  <c r="BD3253" i="1"/>
  <c r="BI3249" i="1"/>
  <c r="BF3249" i="1"/>
  <c r="BD3249" i="1"/>
  <c r="BI3245" i="1"/>
  <c r="BF3245" i="1"/>
  <c r="BD3245" i="1"/>
  <c r="BI3241" i="1"/>
  <c r="BF3241" i="1"/>
  <c r="BD3241" i="1"/>
  <c r="BI3237" i="1"/>
  <c r="BF3237" i="1"/>
  <c r="BD3237" i="1"/>
  <c r="BI3233" i="1"/>
  <c r="BF3233" i="1"/>
  <c r="BD3233" i="1"/>
  <c r="BI3229" i="1"/>
  <c r="BF3229" i="1"/>
  <c r="BD3229" i="1"/>
  <c r="BI3225" i="1"/>
  <c r="BF3225" i="1"/>
  <c r="BD3225" i="1"/>
  <c r="BI3221" i="1"/>
  <c r="BF3221" i="1"/>
  <c r="BD3221" i="1"/>
  <c r="BI3217" i="1"/>
  <c r="BF3217" i="1"/>
  <c r="BD3217" i="1"/>
  <c r="BI3213" i="1"/>
  <c r="BF3213" i="1"/>
  <c r="BD3213" i="1"/>
  <c r="BI3209" i="1"/>
  <c r="BF3209" i="1"/>
  <c r="BD3209" i="1"/>
  <c r="BI3205" i="1"/>
  <c r="BF3205" i="1"/>
  <c r="BD3205" i="1"/>
  <c r="BI3201" i="1"/>
  <c r="BF3201" i="1"/>
  <c r="BD3201" i="1"/>
  <c r="BI3197" i="1"/>
  <c r="BF3197" i="1"/>
  <c r="BD3197" i="1"/>
  <c r="BI3193" i="1"/>
  <c r="BF3193" i="1"/>
  <c r="BD3193" i="1"/>
  <c r="BI3189" i="1"/>
  <c r="BF3189" i="1"/>
  <c r="BD3189" i="1"/>
  <c r="BI3185" i="1"/>
  <c r="BF3185" i="1"/>
  <c r="BD3185" i="1"/>
  <c r="BI3181" i="1"/>
  <c r="BF3181" i="1"/>
  <c r="BD3181" i="1"/>
  <c r="BI3177" i="1"/>
  <c r="BF3177" i="1"/>
  <c r="BD3177" i="1"/>
  <c r="BI3173" i="1"/>
  <c r="BF3173" i="1"/>
  <c r="BD3173" i="1"/>
  <c r="BI3169" i="1"/>
  <c r="BF3169" i="1"/>
  <c r="BD3169" i="1"/>
  <c r="BI3165" i="1"/>
  <c r="BF3165" i="1"/>
  <c r="BD3165" i="1"/>
  <c r="BI3161" i="1"/>
  <c r="BF3161" i="1"/>
  <c r="BD3161" i="1"/>
  <c r="BI3157" i="1"/>
  <c r="BF3157" i="1"/>
  <c r="BD3157" i="1"/>
  <c r="BI3153" i="1"/>
  <c r="BF3153" i="1"/>
  <c r="BD3153" i="1"/>
  <c r="BI3149" i="1"/>
  <c r="BF3149" i="1"/>
  <c r="BD3149" i="1"/>
  <c r="BI3145" i="1"/>
  <c r="BF3145" i="1"/>
  <c r="BD3145" i="1"/>
  <c r="BI3141" i="1"/>
  <c r="BF3141" i="1"/>
  <c r="BD3141" i="1"/>
  <c r="BI3137" i="1"/>
  <c r="BF3137" i="1"/>
  <c r="BD3137" i="1"/>
  <c r="BI3133" i="1"/>
  <c r="BF3133" i="1"/>
  <c r="BD3133" i="1"/>
  <c r="BI3129" i="1"/>
  <c r="BF3129" i="1"/>
  <c r="BD3129" i="1"/>
  <c r="BI3125" i="1"/>
  <c r="BF3125" i="1"/>
  <c r="BD3125" i="1"/>
  <c r="BI3121" i="1"/>
  <c r="BF3121" i="1"/>
  <c r="BD3121" i="1"/>
  <c r="BI3117" i="1"/>
  <c r="BF3117" i="1"/>
  <c r="BD3117" i="1"/>
  <c r="BI3113" i="1"/>
  <c r="BF3113" i="1"/>
  <c r="BD3113" i="1"/>
  <c r="BI3109" i="1"/>
  <c r="BF3109" i="1"/>
  <c r="BD3109" i="1"/>
  <c r="BI3105" i="1"/>
  <c r="BF3105" i="1"/>
  <c r="BD3105" i="1"/>
  <c r="BI3101" i="1"/>
  <c r="BF3101" i="1"/>
  <c r="BD3101" i="1"/>
  <c r="BI3097" i="1"/>
  <c r="BF3097" i="1"/>
  <c r="BD3097" i="1"/>
  <c r="BI3093" i="1"/>
  <c r="BF3093" i="1"/>
  <c r="BD3093" i="1"/>
  <c r="BI3089" i="1"/>
  <c r="BF3089" i="1"/>
  <c r="BD3089" i="1"/>
  <c r="BI3085" i="1"/>
  <c r="BF3085" i="1"/>
  <c r="BD3085" i="1"/>
  <c r="BI3081" i="1"/>
  <c r="BF3081" i="1"/>
  <c r="BD3081" i="1"/>
  <c r="BI3077" i="1"/>
  <c r="BF3077" i="1"/>
  <c r="BD3077" i="1"/>
  <c r="BI3073" i="1"/>
  <c r="BF3073" i="1"/>
  <c r="BD3073" i="1"/>
  <c r="BI3069" i="1"/>
  <c r="BF3069" i="1"/>
  <c r="BD3069" i="1"/>
  <c r="BI3065" i="1"/>
  <c r="BF3065" i="1"/>
  <c r="BD3065" i="1"/>
  <c r="BI3061" i="1"/>
  <c r="BF3061" i="1"/>
  <c r="BD3061" i="1"/>
  <c r="BI3057" i="1"/>
  <c r="BF3057" i="1"/>
  <c r="BD3057" i="1"/>
  <c r="BI3053" i="1"/>
  <c r="BF3053" i="1"/>
  <c r="BD3053" i="1"/>
  <c r="BI3049" i="1"/>
  <c r="BF3049" i="1"/>
  <c r="BD3049" i="1"/>
  <c r="BI3045" i="1"/>
  <c r="BF3045" i="1"/>
  <c r="BD3045" i="1"/>
  <c r="BI3041" i="1"/>
  <c r="BF3041" i="1"/>
  <c r="BD3041" i="1"/>
  <c r="BI3037" i="1"/>
  <c r="BF3037" i="1"/>
  <c r="BD3037" i="1"/>
  <c r="BI3033" i="1"/>
  <c r="BF3033" i="1"/>
  <c r="BD3033" i="1"/>
  <c r="BI3029" i="1"/>
  <c r="BF3029" i="1"/>
  <c r="BD3029" i="1"/>
  <c r="BI3025" i="1"/>
  <c r="BF3025" i="1"/>
  <c r="BD3025" i="1"/>
  <c r="BI3021" i="1"/>
  <c r="BF3021" i="1"/>
  <c r="BD3021" i="1"/>
  <c r="BI3017" i="1"/>
  <c r="BF3017" i="1"/>
  <c r="BD3017" i="1"/>
  <c r="BI3013" i="1"/>
  <c r="BF3013" i="1"/>
  <c r="BD3013" i="1"/>
  <c r="BI3009" i="1"/>
  <c r="BF3009" i="1"/>
  <c r="BD3009" i="1"/>
  <c r="BI3005" i="1"/>
  <c r="BF3005" i="1"/>
  <c r="BD3005" i="1"/>
  <c r="BI3001" i="1"/>
  <c r="BF3001" i="1"/>
  <c r="BD3001" i="1"/>
  <c r="BI2997" i="1"/>
  <c r="BF2997" i="1"/>
  <c r="BD2997" i="1"/>
  <c r="BI2993" i="1"/>
  <c r="BF2993" i="1"/>
  <c r="BD2993" i="1"/>
  <c r="BI2989" i="1"/>
  <c r="BF2989" i="1"/>
  <c r="BD2989" i="1"/>
  <c r="BI2985" i="1"/>
  <c r="BF2985" i="1"/>
  <c r="BD2985" i="1"/>
  <c r="BI2981" i="1"/>
  <c r="BF2981" i="1"/>
  <c r="BD2981" i="1"/>
  <c r="BI2977" i="1"/>
  <c r="BF2977" i="1"/>
  <c r="BD2977" i="1"/>
  <c r="BI2973" i="1"/>
  <c r="BF2973" i="1"/>
  <c r="BD2973" i="1"/>
  <c r="BI2969" i="1"/>
  <c r="BF2969" i="1"/>
  <c r="BD2969" i="1"/>
  <c r="BI2965" i="1"/>
  <c r="BF2965" i="1"/>
  <c r="BD2965" i="1"/>
  <c r="BI2961" i="1"/>
  <c r="BF2961" i="1"/>
  <c r="BD2961" i="1"/>
  <c r="BI2957" i="1"/>
  <c r="BF2957" i="1"/>
  <c r="BD2957" i="1"/>
  <c r="BI2953" i="1"/>
  <c r="BF2953" i="1"/>
  <c r="BD2953" i="1"/>
  <c r="BI2949" i="1"/>
  <c r="BF2949" i="1"/>
  <c r="BD2949" i="1"/>
  <c r="BI2945" i="1"/>
  <c r="BF2945" i="1"/>
  <c r="BD2945" i="1"/>
  <c r="BI2941" i="1"/>
  <c r="BF2941" i="1"/>
  <c r="BD2941" i="1"/>
  <c r="BI2937" i="1"/>
  <c r="BF2937" i="1"/>
  <c r="BD2937" i="1"/>
  <c r="BI2933" i="1"/>
  <c r="BF2933" i="1"/>
  <c r="BD2933" i="1"/>
  <c r="BI2929" i="1"/>
  <c r="BF2929" i="1"/>
  <c r="BD2929" i="1"/>
  <c r="BI2925" i="1"/>
  <c r="BF2925" i="1"/>
  <c r="BD2925" i="1"/>
  <c r="BI2921" i="1"/>
  <c r="BF2921" i="1"/>
  <c r="BD2921" i="1"/>
  <c r="BI2917" i="1"/>
  <c r="BF2917" i="1"/>
  <c r="BD2917" i="1"/>
  <c r="BI2913" i="1"/>
  <c r="BF2913" i="1"/>
  <c r="BD2913" i="1"/>
  <c r="BI2909" i="1"/>
  <c r="BF2909" i="1"/>
  <c r="BD2909" i="1"/>
  <c r="BI2905" i="1"/>
  <c r="BF2905" i="1"/>
  <c r="BD2905" i="1"/>
  <c r="BI2901" i="1"/>
  <c r="BF2901" i="1"/>
  <c r="BD2901" i="1"/>
  <c r="BI2897" i="1"/>
  <c r="BF2897" i="1"/>
  <c r="BD2897" i="1"/>
  <c r="BI2893" i="1"/>
  <c r="BF2893" i="1"/>
  <c r="BD2893" i="1"/>
  <c r="BI2889" i="1"/>
  <c r="BF2889" i="1"/>
  <c r="BD2889" i="1"/>
  <c r="BI2885" i="1"/>
  <c r="BF2885" i="1"/>
  <c r="BD2885" i="1"/>
  <c r="BI2881" i="1"/>
  <c r="BF2881" i="1"/>
  <c r="BD2881" i="1"/>
  <c r="BI2877" i="1"/>
  <c r="BF2877" i="1"/>
  <c r="BD2877" i="1"/>
  <c r="BI2873" i="1"/>
  <c r="BF2873" i="1"/>
  <c r="BD2873" i="1"/>
  <c r="BI2869" i="1"/>
  <c r="BF2869" i="1"/>
  <c r="BD2869" i="1"/>
  <c r="BI2865" i="1"/>
  <c r="BF2865" i="1"/>
  <c r="BD2865" i="1"/>
  <c r="BI2861" i="1"/>
  <c r="BF2861" i="1"/>
  <c r="BD2861" i="1"/>
  <c r="BI2857" i="1"/>
  <c r="BF2857" i="1"/>
  <c r="BD2857" i="1"/>
  <c r="BI2853" i="1"/>
  <c r="BF2853" i="1"/>
  <c r="BD2853" i="1"/>
  <c r="BI2849" i="1"/>
  <c r="BF2849" i="1"/>
  <c r="BD2849" i="1"/>
  <c r="BI2845" i="1"/>
  <c r="BF2845" i="1"/>
  <c r="BD2845" i="1"/>
  <c r="BI2841" i="1"/>
  <c r="BF2841" i="1"/>
  <c r="BD2841" i="1"/>
  <c r="BI2837" i="1"/>
  <c r="BF2837" i="1"/>
  <c r="BD2837" i="1"/>
  <c r="BI2833" i="1"/>
  <c r="BF2833" i="1"/>
  <c r="BD2833" i="1"/>
  <c r="BI2829" i="1"/>
  <c r="BF2829" i="1"/>
  <c r="BD2829" i="1"/>
  <c r="BI2825" i="1"/>
  <c r="BF2825" i="1"/>
  <c r="BD2825" i="1"/>
  <c r="BI2821" i="1"/>
  <c r="BF2821" i="1"/>
  <c r="BD2821" i="1"/>
  <c r="BI2817" i="1"/>
  <c r="BF2817" i="1"/>
  <c r="BD2817" i="1"/>
  <c r="BI2813" i="1"/>
  <c r="BF2813" i="1"/>
  <c r="BD2813" i="1"/>
  <c r="BI2809" i="1"/>
  <c r="BF2809" i="1"/>
  <c r="BD2809" i="1"/>
  <c r="BI2805" i="1"/>
  <c r="BF2805" i="1"/>
  <c r="BD2805" i="1"/>
  <c r="BI2801" i="1"/>
  <c r="BF2801" i="1"/>
  <c r="BD2801" i="1"/>
  <c r="BI2797" i="1"/>
  <c r="BF2797" i="1"/>
  <c r="BD2797" i="1"/>
  <c r="BI2793" i="1"/>
  <c r="BF2793" i="1"/>
  <c r="BD2793" i="1"/>
  <c r="BI2789" i="1"/>
  <c r="BF2789" i="1"/>
  <c r="BD2789" i="1"/>
  <c r="BI2785" i="1"/>
  <c r="BF2785" i="1"/>
  <c r="BD2785" i="1"/>
  <c r="BI2781" i="1"/>
  <c r="BF2781" i="1"/>
  <c r="BD2781" i="1"/>
  <c r="BI2777" i="1"/>
  <c r="BF2777" i="1"/>
  <c r="BD2777" i="1"/>
  <c r="BI2773" i="1"/>
  <c r="BF2773" i="1"/>
  <c r="BD2773" i="1"/>
  <c r="BI2769" i="1"/>
  <c r="BF2769" i="1"/>
  <c r="BD2769" i="1"/>
  <c r="BI2765" i="1"/>
  <c r="BF2765" i="1"/>
  <c r="BD2765" i="1"/>
  <c r="BI2761" i="1"/>
  <c r="BF2761" i="1"/>
  <c r="BD2761" i="1"/>
  <c r="BI2757" i="1"/>
  <c r="BF2757" i="1"/>
  <c r="BD2757" i="1"/>
  <c r="BI2753" i="1"/>
  <c r="BF2753" i="1"/>
  <c r="BD2753" i="1"/>
  <c r="BI2749" i="1"/>
  <c r="BF2749" i="1"/>
  <c r="BD2749" i="1"/>
  <c r="BI2745" i="1"/>
  <c r="BF2745" i="1"/>
  <c r="BD2745" i="1"/>
  <c r="BI2741" i="1"/>
  <c r="BF2741" i="1"/>
  <c r="BD2741" i="1"/>
  <c r="BI2737" i="1"/>
  <c r="BF2737" i="1"/>
  <c r="BD2737" i="1"/>
  <c r="BI2733" i="1"/>
  <c r="BF2733" i="1"/>
  <c r="BD2733" i="1"/>
  <c r="BI2729" i="1"/>
  <c r="BF2729" i="1"/>
  <c r="BD2729" i="1"/>
  <c r="BI2725" i="1"/>
  <c r="BF2725" i="1"/>
  <c r="BD2725" i="1"/>
  <c r="BI2721" i="1"/>
  <c r="BF2721" i="1"/>
  <c r="BD2721" i="1"/>
  <c r="BI2717" i="1"/>
  <c r="BF2717" i="1"/>
  <c r="BD2717" i="1"/>
  <c r="BI2713" i="1"/>
  <c r="BF2713" i="1"/>
  <c r="BD2713" i="1"/>
  <c r="BI2709" i="1"/>
  <c r="BF2709" i="1"/>
  <c r="BD2709" i="1"/>
  <c r="BI2705" i="1"/>
  <c r="BF2705" i="1"/>
  <c r="BD2705" i="1"/>
  <c r="BI2701" i="1"/>
  <c r="BF2701" i="1"/>
  <c r="BD2701" i="1"/>
  <c r="BI2697" i="1"/>
  <c r="BF2697" i="1"/>
  <c r="BD2697" i="1"/>
  <c r="BI2693" i="1"/>
  <c r="BF2693" i="1"/>
  <c r="BD2693" i="1"/>
  <c r="BI2689" i="1"/>
  <c r="BF2689" i="1"/>
  <c r="BD2689" i="1"/>
  <c r="BI2685" i="1"/>
  <c r="BF2685" i="1"/>
  <c r="BD2685" i="1"/>
  <c r="BI2681" i="1"/>
  <c r="BF2681" i="1"/>
  <c r="BD2681" i="1"/>
  <c r="BI2677" i="1"/>
  <c r="BF2677" i="1"/>
  <c r="BD2677" i="1"/>
  <c r="BI2673" i="1"/>
  <c r="BF2673" i="1"/>
  <c r="BD2673" i="1"/>
  <c r="BI2669" i="1"/>
  <c r="BF2669" i="1"/>
  <c r="BD2669" i="1"/>
  <c r="BI2665" i="1"/>
  <c r="BF2665" i="1"/>
  <c r="BD2665" i="1"/>
  <c r="BI2661" i="1"/>
  <c r="BF2661" i="1"/>
  <c r="BD2661" i="1"/>
  <c r="BI2657" i="1"/>
  <c r="BF2657" i="1"/>
  <c r="BD2657" i="1"/>
  <c r="BI2653" i="1"/>
  <c r="BF2653" i="1"/>
  <c r="BD2653" i="1"/>
  <c r="BI2649" i="1"/>
  <c r="BF2649" i="1"/>
  <c r="BD2649" i="1"/>
  <c r="BI2645" i="1"/>
  <c r="BF2645" i="1"/>
  <c r="BD2645" i="1"/>
  <c r="BI2641" i="1"/>
  <c r="BF2641" i="1"/>
  <c r="BD2641" i="1"/>
  <c r="BI2637" i="1"/>
  <c r="BF2637" i="1"/>
  <c r="BD2637" i="1"/>
  <c r="BI2633" i="1"/>
  <c r="BF2633" i="1"/>
  <c r="BD2633" i="1"/>
  <c r="BI2629" i="1"/>
  <c r="BF2629" i="1"/>
  <c r="BD2629" i="1"/>
  <c r="BI2625" i="1"/>
  <c r="BF2625" i="1"/>
  <c r="BD2625" i="1"/>
  <c r="BI2621" i="1"/>
  <c r="BF2621" i="1"/>
  <c r="BD2621" i="1"/>
  <c r="BI2617" i="1"/>
  <c r="BF2617" i="1"/>
  <c r="BD2617" i="1"/>
  <c r="BI2613" i="1"/>
  <c r="BF2613" i="1"/>
  <c r="BD2613" i="1"/>
  <c r="BI2609" i="1"/>
  <c r="BF2609" i="1"/>
  <c r="BD2609" i="1"/>
  <c r="BI2605" i="1"/>
  <c r="BF2605" i="1"/>
  <c r="BD2605" i="1"/>
  <c r="BI2601" i="1"/>
  <c r="BF2601" i="1"/>
  <c r="BD2601" i="1"/>
  <c r="BI2597" i="1"/>
  <c r="BF2597" i="1"/>
  <c r="BD2597" i="1"/>
  <c r="BI2593" i="1"/>
  <c r="BF2593" i="1"/>
  <c r="BD2593" i="1"/>
  <c r="BI2589" i="1"/>
  <c r="BF2589" i="1"/>
  <c r="BD2589" i="1"/>
  <c r="BI2585" i="1"/>
  <c r="BF2585" i="1"/>
  <c r="BD2585" i="1"/>
  <c r="BI2581" i="1"/>
  <c r="BF2581" i="1"/>
  <c r="BD2581" i="1"/>
  <c r="BI2577" i="1"/>
  <c r="BF2577" i="1"/>
  <c r="BD2577" i="1"/>
  <c r="BI2573" i="1"/>
  <c r="BF2573" i="1"/>
  <c r="BD2573" i="1"/>
  <c r="BI2569" i="1"/>
  <c r="BF2569" i="1"/>
  <c r="BD2569" i="1"/>
  <c r="BI2565" i="1"/>
  <c r="BF2565" i="1"/>
  <c r="BD2565" i="1"/>
  <c r="BI2561" i="1"/>
  <c r="BF2561" i="1"/>
  <c r="BD2561" i="1"/>
  <c r="BI2557" i="1"/>
  <c r="BF2557" i="1"/>
  <c r="BD2557" i="1"/>
  <c r="BI2553" i="1"/>
  <c r="BF2553" i="1"/>
  <c r="BD2553" i="1"/>
  <c r="BI2549" i="1"/>
  <c r="BF2549" i="1"/>
  <c r="BD2549" i="1"/>
  <c r="BI2545" i="1"/>
  <c r="BF2545" i="1"/>
  <c r="BD2545" i="1"/>
  <c r="BI2541" i="1"/>
  <c r="BF2541" i="1"/>
  <c r="BD2541" i="1"/>
  <c r="BI2537" i="1"/>
  <c r="BF2537" i="1"/>
  <c r="BD2537" i="1"/>
  <c r="BI2533" i="1"/>
  <c r="BF2533" i="1"/>
  <c r="BD2533" i="1"/>
  <c r="BI2529" i="1"/>
  <c r="BF2529" i="1"/>
  <c r="BD2529" i="1"/>
  <c r="BI2525" i="1"/>
  <c r="BF2525" i="1"/>
  <c r="BD2525" i="1"/>
  <c r="BI2521" i="1"/>
  <c r="BF2521" i="1"/>
  <c r="BD2521" i="1"/>
  <c r="BI2517" i="1"/>
  <c r="BF2517" i="1"/>
  <c r="BD2517" i="1"/>
  <c r="BI2513" i="1"/>
  <c r="BF2513" i="1"/>
  <c r="BD2513" i="1"/>
  <c r="BI2509" i="1"/>
  <c r="BF2509" i="1"/>
  <c r="BD2509" i="1"/>
  <c r="BI2505" i="1"/>
  <c r="BF2505" i="1"/>
  <c r="BD2505" i="1"/>
  <c r="BI2501" i="1"/>
  <c r="BF2501" i="1"/>
  <c r="BD2501" i="1"/>
  <c r="BI2497" i="1"/>
  <c r="BF2497" i="1"/>
  <c r="BD2497" i="1"/>
  <c r="BI2493" i="1"/>
  <c r="BF2493" i="1"/>
  <c r="BD2493" i="1"/>
  <c r="BI2489" i="1"/>
  <c r="BF2489" i="1"/>
  <c r="BD2489" i="1"/>
  <c r="BI2485" i="1"/>
  <c r="BF2485" i="1"/>
  <c r="BD2485" i="1"/>
  <c r="BI2481" i="1"/>
  <c r="BF2481" i="1"/>
  <c r="BD2481" i="1"/>
  <c r="BI2477" i="1"/>
  <c r="BF2477" i="1"/>
  <c r="BD2477" i="1"/>
  <c r="BI2473" i="1"/>
  <c r="BF2473" i="1"/>
  <c r="BD2473" i="1"/>
  <c r="BI2469" i="1"/>
  <c r="BF2469" i="1"/>
  <c r="BD2469" i="1"/>
  <c r="BI2465" i="1"/>
  <c r="BF2465" i="1"/>
  <c r="BD2465" i="1"/>
  <c r="BI2461" i="1"/>
  <c r="BF2461" i="1"/>
  <c r="BD2461" i="1"/>
  <c r="BI2457" i="1"/>
  <c r="BF2457" i="1"/>
  <c r="BD2457" i="1"/>
  <c r="BI2453" i="1"/>
  <c r="BF2453" i="1"/>
  <c r="BD2453" i="1"/>
  <c r="BI2449" i="1"/>
  <c r="BF2449" i="1"/>
  <c r="BD2449" i="1"/>
  <c r="BI2445" i="1"/>
  <c r="BF2445" i="1"/>
  <c r="BD2445" i="1"/>
  <c r="BI2441" i="1"/>
  <c r="BF2441" i="1"/>
  <c r="BD2441" i="1"/>
  <c r="BI2437" i="1"/>
  <c r="BF2437" i="1"/>
  <c r="BD2437" i="1"/>
  <c r="BI2433" i="1"/>
  <c r="BF2433" i="1"/>
  <c r="BD2433" i="1"/>
  <c r="BI2429" i="1"/>
  <c r="BF2429" i="1"/>
  <c r="BD2429" i="1"/>
  <c r="BI2425" i="1"/>
  <c r="BF2425" i="1"/>
  <c r="BD2425" i="1"/>
  <c r="BI2421" i="1"/>
  <c r="BF2421" i="1"/>
  <c r="BD2421" i="1"/>
  <c r="BI2417" i="1"/>
  <c r="BF2417" i="1"/>
  <c r="BD2417" i="1"/>
  <c r="BI2413" i="1"/>
  <c r="BF2413" i="1"/>
  <c r="BD2413" i="1"/>
  <c r="BI2409" i="1"/>
  <c r="BF2409" i="1"/>
  <c r="BD2409" i="1"/>
  <c r="BI2405" i="1"/>
  <c r="BF2405" i="1"/>
  <c r="BD2405" i="1"/>
  <c r="BI2401" i="1"/>
  <c r="BF2401" i="1"/>
  <c r="BD2401" i="1"/>
  <c r="BI2397" i="1"/>
  <c r="BF2397" i="1"/>
  <c r="BD2397" i="1"/>
  <c r="BI2393" i="1"/>
  <c r="BF2393" i="1"/>
  <c r="BD2393" i="1"/>
  <c r="BI2389" i="1"/>
  <c r="BF2389" i="1"/>
  <c r="BD2389" i="1"/>
  <c r="BI2385" i="1"/>
  <c r="BF2385" i="1"/>
  <c r="BD2385" i="1"/>
  <c r="BI2381" i="1"/>
  <c r="BF2381" i="1"/>
  <c r="BD2381" i="1"/>
  <c r="BI2377" i="1"/>
  <c r="BF2377" i="1"/>
  <c r="BD2377" i="1"/>
  <c r="BI2373" i="1"/>
  <c r="BF2373" i="1"/>
  <c r="BD2373" i="1"/>
  <c r="BI2369" i="1"/>
  <c r="BF2369" i="1"/>
  <c r="BD2369" i="1"/>
  <c r="BI2365" i="1"/>
  <c r="BF2365" i="1"/>
  <c r="BD2365" i="1"/>
  <c r="BI2361" i="1"/>
  <c r="BF2361" i="1"/>
  <c r="BD2361" i="1"/>
  <c r="BI2357" i="1"/>
  <c r="BF2357" i="1"/>
  <c r="BD2357" i="1"/>
  <c r="BI2353" i="1"/>
  <c r="BF2353" i="1"/>
  <c r="BD2353" i="1"/>
  <c r="BI2349" i="1"/>
  <c r="BF2349" i="1"/>
  <c r="BD2349" i="1"/>
  <c r="BI2345" i="1"/>
  <c r="BF2345" i="1"/>
  <c r="BD2345" i="1"/>
  <c r="BI2341" i="1"/>
  <c r="BF2341" i="1"/>
  <c r="BD2341" i="1"/>
  <c r="BI2337" i="1"/>
  <c r="BF2337" i="1"/>
  <c r="BD2337" i="1"/>
  <c r="BI2333" i="1"/>
  <c r="BF2333" i="1"/>
  <c r="BD2333" i="1"/>
  <c r="BI2329" i="1"/>
  <c r="BF2329" i="1"/>
  <c r="BD2329" i="1"/>
  <c r="BI2325" i="1"/>
  <c r="BF2325" i="1"/>
  <c r="BD2325" i="1"/>
  <c r="BI2321" i="1"/>
  <c r="BF2321" i="1"/>
  <c r="BD2321" i="1"/>
  <c r="BI2317" i="1"/>
  <c r="BF2317" i="1"/>
  <c r="BD2317" i="1"/>
  <c r="BI2313" i="1"/>
  <c r="BF2313" i="1"/>
  <c r="BD2313" i="1"/>
  <c r="BI2309" i="1"/>
  <c r="BF2309" i="1"/>
  <c r="BD2309" i="1"/>
  <c r="BI2305" i="1"/>
  <c r="BF2305" i="1"/>
  <c r="BD2305" i="1"/>
  <c r="BI2301" i="1"/>
  <c r="BF2301" i="1"/>
  <c r="BD2301" i="1"/>
  <c r="BI2297" i="1"/>
  <c r="BF2297" i="1"/>
  <c r="BD2297" i="1"/>
  <c r="BI2293" i="1"/>
  <c r="BF2293" i="1"/>
  <c r="BD2293" i="1"/>
  <c r="BI2289" i="1"/>
  <c r="BF2289" i="1"/>
  <c r="BD2289" i="1"/>
  <c r="BI2285" i="1"/>
  <c r="BF2285" i="1"/>
  <c r="BD2285" i="1"/>
  <c r="BI2281" i="1"/>
  <c r="BF2281" i="1"/>
  <c r="BD2281" i="1"/>
  <c r="BI2277" i="1"/>
  <c r="BF2277" i="1"/>
  <c r="BD2277" i="1"/>
  <c r="BI2273" i="1"/>
  <c r="BF2273" i="1"/>
  <c r="BD2273" i="1"/>
  <c r="BI2269" i="1"/>
  <c r="BF2269" i="1"/>
  <c r="BD2269" i="1"/>
  <c r="BI2265" i="1"/>
  <c r="BF2265" i="1"/>
  <c r="BD2265" i="1"/>
  <c r="BI2261" i="1"/>
  <c r="BF2261" i="1"/>
  <c r="BD2261" i="1"/>
  <c r="BI2257" i="1"/>
  <c r="BF2257" i="1"/>
  <c r="BD2257" i="1"/>
  <c r="BI2253" i="1"/>
  <c r="BF2253" i="1"/>
  <c r="BD2253" i="1"/>
  <c r="BI2249" i="1"/>
  <c r="BF2249" i="1"/>
  <c r="BD2249" i="1"/>
  <c r="BI2245" i="1"/>
  <c r="BF2245" i="1"/>
  <c r="BD2245" i="1"/>
  <c r="BI2241" i="1"/>
  <c r="BF2241" i="1"/>
  <c r="BD2241" i="1"/>
  <c r="BI2237" i="1"/>
  <c r="BF2237" i="1"/>
  <c r="BD2237" i="1"/>
  <c r="BI2233" i="1"/>
  <c r="BF2233" i="1"/>
  <c r="BD2233" i="1"/>
  <c r="BI2229" i="1"/>
  <c r="BF2229" i="1"/>
  <c r="BD2229" i="1"/>
  <c r="BI2225" i="1"/>
  <c r="BF2225" i="1"/>
  <c r="BD2225" i="1"/>
  <c r="BI2221" i="1"/>
  <c r="BF2221" i="1"/>
  <c r="BD2221" i="1"/>
  <c r="BI2217" i="1"/>
  <c r="BF2217" i="1"/>
  <c r="BD2217" i="1"/>
  <c r="BI2213" i="1"/>
  <c r="BF2213" i="1"/>
  <c r="BD2213" i="1"/>
  <c r="BI2209" i="1"/>
  <c r="BF2209" i="1"/>
  <c r="BD2209" i="1"/>
  <c r="BI2205" i="1"/>
  <c r="BF2205" i="1"/>
  <c r="BD2205" i="1"/>
  <c r="BI2201" i="1"/>
  <c r="BF2201" i="1"/>
  <c r="BD2201" i="1"/>
  <c r="BI2197" i="1"/>
  <c r="BF2197" i="1"/>
  <c r="BD2197" i="1"/>
  <c r="BI2193" i="1"/>
  <c r="BF2193" i="1"/>
  <c r="BD2193" i="1"/>
  <c r="BI2189" i="1"/>
  <c r="BF2189" i="1"/>
  <c r="BD2189" i="1"/>
  <c r="BI2185" i="1"/>
  <c r="BF2185" i="1"/>
  <c r="BD2185" i="1"/>
  <c r="BI2181" i="1"/>
  <c r="BF2181" i="1"/>
  <c r="BD2181" i="1"/>
  <c r="BI2177" i="1"/>
  <c r="BF2177" i="1"/>
  <c r="BD2177" i="1"/>
  <c r="BI2173" i="1"/>
  <c r="BF2173" i="1"/>
  <c r="BD2173" i="1"/>
  <c r="BI2169" i="1"/>
  <c r="BF2169" i="1"/>
  <c r="BD2169" i="1"/>
  <c r="BI2165" i="1"/>
  <c r="BF2165" i="1"/>
  <c r="BD2165" i="1"/>
  <c r="BI2161" i="1"/>
  <c r="BF2161" i="1"/>
  <c r="BD2161" i="1"/>
  <c r="BI2157" i="1"/>
  <c r="BF2157" i="1"/>
  <c r="BD2157" i="1"/>
  <c r="BI2153" i="1"/>
  <c r="BF2153" i="1"/>
  <c r="BD2153" i="1"/>
  <c r="BI2149" i="1"/>
  <c r="BF2149" i="1"/>
  <c r="BD2149" i="1"/>
  <c r="BI2145" i="1"/>
  <c r="BF2145" i="1"/>
  <c r="BD2145" i="1"/>
  <c r="BI2141" i="1"/>
  <c r="BF2141" i="1"/>
  <c r="BD2141" i="1"/>
  <c r="BI2137" i="1"/>
  <c r="BF2137" i="1"/>
  <c r="BD2137" i="1"/>
  <c r="BI2133" i="1"/>
  <c r="BF2133" i="1"/>
  <c r="BD2133" i="1"/>
  <c r="BI2129" i="1"/>
  <c r="BF2129" i="1"/>
  <c r="BD2129" i="1"/>
  <c r="BI2125" i="1"/>
  <c r="BF2125" i="1"/>
  <c r="BD2125" i="1"/>
  <c r="BI2121" i="1"/>
  <c r="BF2121" i="1"/>
  <c r="BD2121" i="1"/>
  <c r="BI2117" i="1"/>
  <c r="BF2117" i="1"/>
  <c r="BD2117" i="1"/>
  <c r="BI2113" i="1"/>
  <c r="BF2113" i="1"/>
  <c r="BD2113" i="1"/>
  <c r="BI2109" i="1"/>
  <c r="BF2109" i="1"/>
  <c r="BD2109" i="1"/>
  <c r="BI2105" i="1"/>
  <c r="BF2105" i="1"/>
  <c r="BD2105" i="1"/>
  <c r="BI2101" i="1"/>
  <c r="BF2101" i="1"/>
  <c r="BD2101" i="1"/>
  <c r="BI2097" i="1"/>
  <c r="BF2097" i="1"/>
  <c r="BD2097" i="1"/>
  <c r="BI2093" i="1"/>
  <c r="BF2093" i="1"/>
  <c r="BD2093" i="1"/>
  <c r="BI2089" i="1"/>
  <c r="BF2089" i="1"/>
  <c r="BD2089" i="1"/>
  <c r="BI2085" i="1"/>
  <c r="BF2085" i="1"/>
  <c r="BD2085" i="1"/>
  <c r="BI2081" i="1"/>
  <c r="BF2081" i="1"/>
  <c r="BD2081" i="1"/>
  <c r="BI2077" i="1"/>
  <c r="BF2077" i="1"/>
  <c r="BD2077" i="1"/>
  <c r="BI2073" i="1"/>
  <c r="BF2073" i="1"/>
  <c r="BD2073" i="1"/>
  <c r="BI2069" i="1"/>
  <c r="BF2069" i="1"/>
  <c r="BD2069" i="1"/>
  <c r="BI2065" i="1"/>
  <c r="BF2065" i="1"/>
  <c r="BD2065" i="1"/>
  <c r="BI2061" i="1"/>
  <c r="BF2061" i="1"/>
  <c r="BD2061" i="1"/>
  <c r="BI2057" i="1"/>
  <c r="BF2057" i="1"/>
  <c r="BD2057" i="1"/>
  <c r="BI2053" i="1"/>
  <c r="BF2053" i="1"/>
  <c r="BD2053" i="1"/>
  <c r="BI2049" i="1"/>
  <c r="BF2049" i="1"/>
  <c r="BD2049" i="1"/>
  <c r="BI2045" i="1"/>
  <c r="BF2045" i="1"/>
  <c r="BD2045" i="1"/>
  <c r="BI2041" i="1"/>
  <c r="BF2041" i="1"/>
  <c r="BD2041" i="1"/>
  <c r="BI2037" i="1"/>
  <c r="BF2037" i="1"/>
  <c r="BD2037" i="1"/>
  <c r="BI2033" i="1"/>
  <c r="BF2033" i="1"/>
  <c r="BD2033" i="1"/>
  <c r="BI2029" i="1"/>
  <c r="BF2029" i="1"/>
  <c r="BD2029" i="1"/>
  <c r="BI2025" i="1"/>
  <c r="BF2025" i="1"/>
  <c r="BD2025" i="1"/>
  <c r="BI2021" i="1"/>
  <c r="BF2021" i="1"/>
  <c r="BD2021" i="1"/>
  <c r="BI2017" i="1"/>
  <c r="BF2017" i="1"/>
  <c r="BD2017" i="1"/>
  <c r="BI2013" i="1"/>
  <c r="BF2013" i="1"/>
  <c r="BD2013" i="1"/>
  <c r="BI2009" i="1"/>
  <c r="BF2009" i="1"/>
  <c r="BD2009" i="1"/>
  <c r="BI2005" i="1"/>
  <c r="BF2005" i="1"/>
  <c r="BD2005" i="1"/>
  <c r="BI2001" i="1"/>
  <c r="BF2001" i="1"/>
  <c r="BD2001" i="1"/>
  <c r="BI1997" i="1"/>
  <c r="BF1997" i="1"/>
  <c r="BD1997" i="1"/>
  <c r="BI1993" i="1"/>
  <c r="BF1993" i="1"/>
  <c r="BD1993" i="1"/>
  <c r="BI1989" i="1"/>
  <c r="BF1989" i="1"/>
  <c r="BD1989" i="1"/>
  <c r="BI1985" i="1"/>
  <c r="BF1985" i="1"/>
  <c r="BD1985" i="1"/>
  <c r="BI1981" i="1"/>
  <c r="BF1981" i="1"/>
  <c r="BD1981" i="1"/>
  <c r="BI1977" i="1"/>
  <c r="BF1977" i="1"/>
  <c r="BD1977" i="1"/>
  <c r="BI1973" i="1"/>
  <c r="BF1973" i="1"/>
  <c r="BD1973" i="1"/>
  <c r="BI1969" i="1"/>
  <c r="BF1969" i="1"/>
  <c r="BD1969" i="1"/>
  <c r="BI1965" i="1"/>
  <c r="BF1965" i="1"/>
  <c r="BD1965" i="1"/>
  <c r="BI1961" i="1"/>
  <c r="BF1961" i="1"/>
  <c r="BD1961" i="1"/>
  <c r="BI1957" i="1"/>
  <c r="BF1957" i="1"/>
  <c r="BD1957" i="1"/>
  <c r="BI1953" i="1"/>
  <c r="BF1953" i="1"/>
  <c r="BD1953" i="1"/>
  <c r="BI1949" i="1"/>
  <c r="BF1949" i="1"/>
  <c r="BD1949" i="1"/>
  <c r="BI1945" i="1"/>
  <c r="BF1945" i="1"/>
  <c r="BD1945" i="1"/>
  <c r="BI1941" i="1"/>
  <c r="BF1941" i="1"/>
  <c r="BD1941" i="1"/>
  <c r="BI1937" i="1"/>
  <c r="BF1937" i="1"/>
  <c r="BD1937" i="1"/>
  <c r="BI1933" i="1"/>
  <c r="BF1933" i="1"/>
  <c r="BD1933" i="1"/>
  <c r="BI1929" i="1"/>
  <c r="BF1929" i="1"/>
  <c r="BD1929" i="1"/>
  <c r="BI1925" i="1"/>
  <c r="BF1925" i="1"/>
  <c r="BD1925" i="1"/>
  <c r="BI1921" i="1"/>
  <c r="BF1921" i="1"/>
  <c r="BD1921" i="1"/>
  <c r="BI1917" i="1"/>
  <c r="BF1917" i="1"/>
  <c r="BD1917" i="1"/>
  <c r="BI1913" i="1"/>
  <c r="BF1913" i="1"/>
  <c r="BD1913" i="1"/>
  <c r="BI1909" i="1"/>
  <c r="BF1909" i="1"/>
  <c r="BD1909" i="1"/>
  <c r="BI1905" i="1"/>
  <c r="BF1905" i="1"/>
  <c r="BD1905" i="1"/>
  <c r="BI1901" i="1"/>
  <c r="BF1901" i="1"/>
  <c r="BD1901" i="1"/>
  <c r="BI1897" i="1"/>
  <c r="BF1897" i="1"/>
  <c r="BD1897" i="1"/>
  <c r="BI1893" i="1"/>
  <c r="BF1893" i="1"/>
  <c r="BD1893" i="1"/>
  <c r="BI1889" i="1"/>
  <c r="BF1889" i="1"/>
  <c r="BD1889" i="1"/>
  <c r="BI1885" i="1"/>
  <c r="BF1885" i="1"/>
  <c r="BD1885" i="1"/>
  <c r="BI1881" i="1"/>
  <c r="BF1881" i="1"/>
  <c r="BD1881" i="1"/>
  <c r="BI1877" i="1"/>
  <c r="BF1877" i="1"/>
  <c r="BD1877" i="1"/>
  <c r="BI1873" i="1"/>
  <c r="BF1873" i="1"/>
  <c r="BD1873" i="1"/>
  <c r="BI1869" i="1"/>
  <c r="BF1869" i="1"/>
  <c r="BD1869" i="1"/>
  <c r="BI1865" i="1"/>
  <c r="BF1865" i="1"/>
  <c r="BD1865" i="1"/>
  <c r="BI1861" i="1"/>
  <c r="BF1861" i="1"/>
  <c r="BD1861" i="1"/>
  <c r="BI1857" i="1"/>
  <c r="BF1857" i="1"/>
  <c r="BD1857" i="1"/>
  <c r="BI1853" i="1"/>
  <c r="BF1853" i="1"/>
  <c r="BD1853" i="1"/>
  <c r="BI1849" i="1"/>
  <c r="BF1849" i="1"/>
  <c r="BD1849" i="1"/>
  <c r="BI1845" i="1"/>
  <c r="BF1845" i="1"/>
  <c r="BD1845" i="1"/>
  <c r="BI1841" i="1"/>
  <c r="BF1841" i="1"/>
  <c r="BD1841" i="1"/>
  <c r="BI1837" i="1"/>
  <c r="BF1837" i="1"/>
  <c r="BD1837" i="1"/>
  <c r="BI1833" i="1"/>
  <c r="BF1833" i="1"/>
  <c r="BD1833" i="1"/>
  <c r="BI1829" i="1"/>
  <c r="BF1829" i="1"/>
  <c r="BD1829" i="1"/>
  <c r="BI1825" i="1"/>
  <c r="BF1825" i="1"/>
  <c r="BD1825" i="1"/>
  <c r="BI1821" i="1"/>
  <c r="BF1821" i="1"/>
  <c r="BD1821" i="1"/>
  <c r="BI1817" i="1"/>
  <c r="BF1817" i="1"/>
  <c r="BD1817" i="1"/>
  <c r="BI1813" i="1"/>
  <c r="BF1813" i="1"/>
  <c r="BD1813" i="1"/>
  <c r="BI1809" i="1"/>
  <c r="BF1809" i="1"/>
  <c r="BD1809" i="1"/>
  <c r="BI1805" i="1"/>
  <c r="BF1805" i="1"/>
  <c r="BD1805" i="1"/>
  <c r="BI1801" i="1"/>
  <c r="BF1801" i="1"/>
  <c r="BD1801" i="1"/>
  <c r="BI1797" i="1"/>
  <c r="BF1797" i="1"/>
  <c r="BD1797" i="1"/>
  <c r="BI1793" i="1"/>
  <c r="BF1793" i="1"/>
  <c r="BD1793" i="1"/>
  <c r="BI1789" i="1"/>
  <c r="BF1789" i="1"/>
  <c r="BD1789" i="1"/>
  <c r="BI1785" i="1"/>
  <c r="BF1785" i="1"/>
  <c r="BD1785" i="1"/>
  <c r="BI1781" i="1"/>
  <c r="BF1781" i="1"/>
  <c r="BD1781" i="1"/>
  <c r="BI1777" i="1"/>
  <c r="BF1777" i="1"/>
  <c r="BD1777" i="1"/>
  <c r="BI1773" i="1"/>
  <c r="BF1773" i="1"/>
  <c r="BD1773" i="1"/>
  <c r="BI1769" i="1"/>
  <c r="BF1769" i="1"/>
  <c r="BD1769" i="1"/>
  <c r="BI1765" i="1"/>
  <c r="BF1765" i="1"/>
  <c r="BD1765" i="1"/>
  <c r="BI1761" i="1"/>
  <c r="BF1761" i="1"/>
  <c r="BD1761" i="1"/>
  <c r="BI1757" i="1"/>
  <c r="BF1757" i="1"/>
  <c r="BD1757" i="1"/>
  <c r="BI1753" i="1"/>
  <c r="BF1753" i="1"/>
  <c r="BD1753" i="1"/>
  <c r="BI1749" i="1"/>
  <c r="BF1749" i="1"/>
  <c r="BD1749" i="1"/>
  <c r="BI1745" i="1"/>
  <c r="BF1745" i="1"/>
  <c r="BD1745" i="1"/>
  <c r="BI1741" i="1"/>
  <c r="BF1741" i="1"/>
  <c r="BD1741" i="1"/>
  <c r="BI1737" i="1"/>
  <c r="BF1737" i="1"/>
  <c r="BD1737" i="1"/>
  <c r="BI1733" i="1"/>
  <c r="BF1733" i="1"/>
  <c r="BD1733" i="1"/>
  <c r="BI1729" i="1"/>
  <c r="BF1729" i="1"/>
  <c r="BD1729" i="1"/>
  <c r="BI1725" i="1"/>
  <c r="BF1725" i="1"/>
  <c r="BD1725" i="1"/>
  <c r="BI1721" i="1"/>
  <c r="BF1721" i="1"/>
  <c r="BD1721" i="1"/>
  <c r="BI1717" i="1"/>
  <c r="BF1717" i="1"/>
  <c r="BD1717" i="1"/>
  <c r="BI1713" i="1"/>
  <c r="BF1713" i="1"/>
  <c r="BD1713" i="1"/>
  <c r="BI1709" i="1"/>
  <c r="BF1709" i="1"/>
  <c r="BD1709" i="1"/>
  <c r="BI1705" i="1"/>
  <c r="BF1705" i="1"/>
  <c r="BD1705" i="1"/>
  <c r="BI1701" i="1"/>
  <c r="BF1701" i="1"/>
  <c r="BD1701" i="1"/>
  <c r="BI1697" i="1"/>
  <c r="BF1697" i="1"/>
  <c r="BD1697" i="1"/>
  <c r="BI1693" i="1"/>
  <c r="BF1693" i="1"/>
  <c r="BD1693" i="1"/>
  <c r="BI1689" i="1"/>
  <c r="BF1689" i="1"/>
  <c r="BD1689" i="1"/>
  <c r="BI1685" i="1"/>
  <c r="BF1685" i="1"/>
  <c r="BD1685" i="1"/>
  <c r="BI1681" i="1"/>
  <c r="BF1681" i="1"/>
  <c r="BD1681" i="1"/>
  <c r="BI1677" i="1"/>
  <c r="BF1677" i="1"/>
  <c r="BD1677" i="1"/>
  <c r="BI1673" i="1"/>
  <c r="BF1673" i="1"/>
  <c r="BD1673" i="1"/>
  <c r="BI1669" i="1"/>
  <c r="BF1669" i="1"/>
  <c r="BD1669" i="1"/>
  <c r="BI1665" i="1"/>
  <c r="BF1665" i="1"/>
  <c r="BD1665" i="1"/>
  <c r="BI1661" i="1"/>
  <c r="BF1661" i="1"/>
  <c r="BD1661" i="1"/>
  <c r="BI1657" i="1"/>
  <c r="BF1657" i="1"/>
  <c r="BD1657" i="1"/>
  <c r="BI1653" i="1"/>
  <c r="BF1653" i="1"/>
  <c r="BD1653" i="1"/>
  <c r="BI1649" i="1"/>
  <c r="BF1649" i="1"/>
  <c r="BD1649" i="1"/>
  <c r="BI1645" i="1"/>
  <c r="BF1645" i="1"/>
  <c r="BD1645" i="1"/>
  <c r="BI1641" i="1"/>
  <c r="BF1641" i="1"/>
  <c r="BD1641" i="1"/>
  <c r="BI1637" i="1"/>
  <c r="BF1637" i="1"/>
  <c r="BD1637" i="1"/>
  <c r="BI1633" i="1"/>
  <c r="BF1633" i="1"/>
  <c r="BD1633" i="1"/>
  <c r="BI1629" i="1"/>
  <c r="BF1629" i="1"/>
  <c r="BD1629" i="1"/>
  <c r="BI1625" i="1"/>
  <c r="BF1625" i="1"/>
  <c r="BD1625" i="1"/>
  <c r="BI1621" i="1"/>
  <c r="BF1621" i="1"/>
  <c r="BD1621" i="1"/>
  <c r="BI1617" i="1"/>
  <c r="BF1617" i="1"/>
  <c r="BD1617" i="1"/>
  <c r="BI1613" i="1"/>
  <c r="BF1613" i="1"/>
  <c r="BD1613" i="1"/>
  <c r="BI1609" i="1"/>
  <c r="BF1609" i="1"/>
  <c r="BD1609" i="1"/>
  <c r="BI1605" i="1"/>
  <c r="BF1605" i="1"/>
  <c r="BD1605" i="1"/>
  <c r="BI1601" i="1"/>
  <c r="BF1601" i="1"/>
  <c r="BD1601" i="1"/>
  <c r="BI1597" i="1"/>
  <c r="BF1597" i="1"/>
  <c r="BD1597" i="1"/>
  <c r="BI1593" i="1"/>
  <c r="BF1593" i="1"/>
  <c r="BD1593" i="1"/>
  <c r="BI1589" i="1"/>
  <c r="BF1589" i="1"/>
  <c r="BD1589" i="1"/>
  <c r="BI1585" i="1"/>
  <c r="BF1585" i="1"/>
  <c r="BD1585" i="1"/>
  <c r="BI1581" i="1"/>
  <c r="BF1581" i="1"/>
  <c r="BD1581" i="1"/>
  <c r="BI1577" i="1"/>
  <c r="BF1577" i="1"/>
  <c r="BD1577" i="1"/>
  <c r="BI1573" i="1"/>
  <c r="BF1573" i="1"/>
  <c r="BD1573" i="1"/>
  <c r="BI1569" i="1"/>
  <c r="BF1569" i="1"/>
  <c r="BD1569" i="1"/>
  <c r="BI1565" i="1"/>
  <c r="BF1565" i="1"/>
  <c r="BD1565" i="1"/>
  <c r="BI1561" i="1"/>
  <c r="BF1561" i="1"/>
  <c r="BD1561" i="1"/>
  <c r="BI1557" i="1"/>
  <c r="BF1557" i="1"/>
  <c r="BD1557" i="1"/>
  <c r="BI1553" i="1"/>
  <c r="BF1553" i="1"/>
  <c r="BD1553" i="1"/>
  <c r="BI1549" i="1"/>
  <c r="BF1549" i="1"/>
  <c r="BD1549" i="1"/>
  <c r="BI1545" i="1"/>
  <c r="BF1545" i="1"/>
  <c r="BD1545" i="1"/>
  <c r="BI1541" i="1"/>
  <c r="BF1541" i="1"/>
  <c r="BD1541" i="1"/>
  <c r="BI1537" i="1"/>
  <c r="BF1537" i="1"/>
  <c r="BD1537" i="1"/>
  <c r="BI1533" i="1"/>
  <c r="BF1533" i="1"/>
  <c r="BD1533" i="1"/>
  <c r="BI1529" i="1"/>
  <c r="BF1529" i="1"/>
  <c r="BD1529" i="1"/>
  <c r="BI1525" i="1"/>
  <c r="BF1525" i="1"/>
  <c r="BD1525" i="1"/>
  <c r="BI1521" i="1"/>
  <c r="BF1521" i="1"/>
  <c r="BD1521" i="1"/>
  <c r="BI1517" i="1"/>
  <c r="BF1517" i="1"/>
  <c r="BD1517" i="1"/>
  <c r="BI1513" i="1"/>
  <c r="BF1513" i="1"/>
  <c r="BD1513" i="1"/>
  <c r="BI1509" i="1"/>
  <c r="BF1509" i="1"/>
  <c r="BD1509" i="1"/>
  <c r="BI1505" i="1"/>
  <c r="BF1505" i="1"/>
  <c r="BD1505" i="1"/>
  <c r="BI1501" i="1"/>
  <c r="BF1501" i="1"/>
  <c r="BD1501" i="1"/>
  <c r="BI1497" i="1"/>
  <c r="BF1497" i="1"/>
  <c r="BD1497" i="1"/>
  <c r="BI1493" i="1"/>
  <c r="BF1493" i="1"/>
  <c r="BD1493" i="1"/>
  <c r="BI1489" i="1"/>
  <c r="BF1489" i="1"/>
  <c r="BD1489" i="1"/>
  <c r="BI1485" i="1"/>
  <c r="BF1485" i="1"/>
  <c r="BD1485" i="1"/>
  <c r="BI1481" i="1"/>
  <c r="BF1481" i="1"/>
  <c r="BD1481" i="1"/>
  <c r="BI1477" i="1"/>
  <c r="BF1477" i="1"/>
  <c r="BD1477" i="1"/>
  <c r="BI1473" i="1"/>
  <c r="BF1473" i="1"/>
  <c r="BD1473" i="1"/>
  <c r="BI1469" i="1"/>
  <c r="BF1469" i="1"/>
  <c r="BD1469" i="1"/>
  <c r="BI1465" i="1"/>
  <c r="BF1465" i="1"/>
  <c r="BD1465" i="1"/>
  <c r="BI1461" i="1"/>
  <c r="BF1461" i="1"/>
  <c r="BD1461" i="1"/>
  <c r="BI1457" i="1"/>
  <c r="BF1457" i="1"/>
  <c r="BD1457" i="1"/>
  <c r="BI1453" i="1"/>
  <c r="BF1453" i="1"/>
  <c r="BD1453" i="1"/>
  <c r="BI1449" i="1"/>
  <c r="BF1449" i="1"/>
  <c r="BD1449" i="1"/>
  <c r="BI1445" i="1"/>
  <c r="BF1445" i="1"/>
  <c r="BD1445" i="1"/>
  <c r="BI1441" i="1"/>
  <c r="BF1441" i="1"/>
  <c r="BD1441" i="1"/>
  <c r="BI1437" i="1"/>
  <c r="BF1437" i="1"/>
  <c r="BD1437" i="1"/>
  <c r="BI1433" i="1"/>
  <c r="BF1433" i="1"/>
  <c r="BD1433" i="1"/>
  <c r="BI1429" i="1"/>
  <c r="BF1429" i="1"/>
  <c r="BD1429" i="1"/>
  <c r="BI1425" i="1"/>
  <c r="BF1425" i="1"/>
  <c r="BD1425" i="1"/>
  <c r="BI1421" i="1"/>
  <c r="BF1421" i="1"/>
  <c r="BD1421" i="1"/>
  <c r="BI1417" i="1"/>
  <c r="BF1417" i="1"/>
  <c r="BD1417" i="1"/>
  <c r="BI1413" i="1"/>
  <c r="BF1413" i="1"/>
  <c r="BD1413" i="1"/>
  <c r="BI1409" i="1"/>
  <c r="BF1409" i="1"/>
  <c r="BD1409" i="1"/>
  <c r="BI1405" i="1"/>
  <c r="BF1405" i="1"/>
  <c r="BD1405" i="1"/>
  <c r="BI1401" i="1"/>
  <c r="BF1401" i="1"/>
  <c r="BD1401" i="1"/>
  <c r="BI1397" i="1"/>
  <c r="BF1397" i="1"/>
  <c r="BD1397" i="1"/>
  <c r="BI1393" i="1"/>
  <c r="BF1393" i="1"/>
  <c r="BD1393" i="1"/>
  <c r="BI1389" i="1"/>
  <c r="BF1389" i="1"/>
  <c r="BD1389" i="1"/>
  <c r="BI1385" i="1"/>
  <c r="BF1385" i="1"/>
  <c r="BD1385" i="1"/>
  <c r="BI1381" i="1"/>
  <c r="BF1381" i="1"/>
  <c r="BD1381" i="1"/>
  <c r="BI1377" i="1"/>
  <c r="BF1377" i="1"/>
  <c r="BD1377" i="1"/>
  <c r="BI1373" i="1"/>
  <c r="BF1373" i="1"/>
  <c r="BD1373" i="1"/>
  <c r="BI1369" i="1"/>
  <c r="BF1369" i="1"/>
  <c r="BD1369" i="1"/>
  <c r="BI1365" i="1"/>
  <c r="BF1365" i="1"/>
  <c r="BD1365" i="1"/>
  <c r="BI1361" i="1"/>
  <c r="BF1361" i="1"/>
  <c r="BD1361" i="1"/>
  <c r="BI1357" i="1"/>
  <c r="BF1357" i="1"/>
  <c r="BD1357" i="1"/>
  <c r="BI1353" i="1"/>
  <c r="BF1353" i="1"/>
  <c r="BD1353" i="1"/>
  <c r="BI1349" i="1"/>
  <c r="BF1349" i="1"/>
  <c r="BD1349" i="1"/>
  <c r="BI1345" i="1"/>
  <c r="BF1345" i="1"/>
  <c r="BD1345" i="1"/>
  <c r="BI1341" i="1"/>
  <c r="BF1341" i="1"/>
  <c r="BD1341" i="1"/>
  <c r="BI1337" i="1"/>
  <c r="BF1337" i="1"/>
  <c r="BD1337" i="1"/>
  <c r="BI1333" i="1"/>
  <c r="BF1333" i="1"/>
  <c r="BD1333" i="1"/>
  <c r="BI1329" i="1"/>
  <c r="BF1329" i="1"/>
  <c r="BD1329" i="1"/>
  <c r="BI1325" i="1"/>
  <c r="BF1325" i="1"/>
  <c r="BD1325" i="1"/>
  <c r="BI1321" i="1"/>
  <c r="BF1321" i="1"/>
  <c r="BD1321" i="1"/>
  <c r="BI1317" i="1"/>
  <c r="BF1317" i="1"/>
  <c r="BD1317" i="1"/>
  <c r="BI1313" i="1"/>
  <c r="BF1313" i="1"/>
  <c r="BD1313" i="1"/>
  <c r="BI1309" i="1"/>
  <c r="BF1309" i="1"/>
  <c r="BD1309" i="1"/>
  <c r="BI1305" i="1"/>
  <c r="BF1305" i="1"/>
  <c r="BD1305" i="1"/>
  <c r="BI1301" i="1"/>
  <c r="BF1301" i="1"/>
  <c r="BD1301" i="1"/>
  <c r="BI1297" i="1"/>
  <c r="BF1297" i="1"/>
  <c r="BD1297" i="1"/>
  <c r="BI1293" i="1"/>
  <c r="BF1293" i="1"/>
  <c r="BD1293" i="1"/>
  <c r="BI1289" i="1"/>
  <c r="BF1289" i="1"/>
  <c r="BD1289" i="1"/>
  <c r="BI1285" i="1"/>
  <c r="BF1285" i="1"/>
  <c r="BD1285" i="1"/>
  <c r="BI1281" i="1"/>
  <c r="BF1281" i="1"/>
  <c r="BD1281" i="1"/>
  <c r="BI1277" i="1"/>
  <c r="BF1277" i="1"/>
  <c r="BD1277" i="1"/>
  <c r="BI1273" i="1"/>
  <c r="BF1273" i="1"/>
  <c r="BD1273" i="1"/>
  <c r="BI1269" i="1"/>
  <c r="BF1269" i="1"/>
  <c r="BD1269" i="1"/>
  <c r="BI1265" i="1"/>
  <c r="BF1265" i="1"/>
  <c r="BD1265" i="1"/>
  <c r="BI1261" i="1"/>
  <c r="BF1261" i="1"/>
  <c r="BD1261" i="1"/>
  <c r="BI1257" i="1"/>
  <c r="BF1257" i="1"/>
  <c r="BD1257" i="1"/>
  <c r="BI1253" i="1"/>
  <c r="BF1253" i="1"/>
  <c r="BD1253" i="1"/>
  <c r="BI1249" i="1"/>
  <c r="BF1249" i="1"/>
  <c r="BD1249" i="1"/>
  <c r="BI1245" i="1"/>
  <c r="BF1245" i="1"/>
  <c r="BD1245" i="1"/>
  <c r="BI1241" i="1"/>
  <c r="BF1241" i="1"/>
  <c r="BD1241" i="1"/>
  <c r="BI1237" i="1"/>
  <c r="BF1237" i="1"/>
  <c r="BD1237" i="1"/>
  <c r="BI1233" i="1"/>
  <c r="BF1233" i="1"/>
  <c r="BD1233" i="1"/>
  <c r="BI1229" i="1"/>
  <c r="BF1229" i="1"/>
  <c r="BD1229" i="1"/>
  <c r="BI1225" i="1"/>
  <c r="BF1225" i="1"/>
  <c r="BD1225" i="1"/>
  <c r="BI1221" i="1"/>
  <c r="BF1221" i="1"/>
  <c r="BD1221" i="1"/>
  <c r="BI1217" i="1"/>
  <c r="BF1217" i="1"/>
  <c r="BD1217" i="1"/>
  <c r="BI1213" i="1"/>
  <c r="BF1213" i="1"/>
  <c r="BD1213" i="1"/>
  <c r="BI1209" i="1"/>
  <c r="BF1209" i="1"/>
  <c r="BD1209" i="1"/>
  <c r="BI1205" i="1"/>
  <c r="BF1205" i="1"/>
  <c r="BD1205" i="1"/>
  <c r="BI1201" i="1"/>
  <c r="BF1201" i="1"/>
  <c r="BD1201" i="1"/>
  <c r="BI1197" i="1"/>
  <c r="BF1197" i="1"/>
  <c r="BD1197" i="1"/>
  <c r="BI1193" i="1"/>
  <c r="BF1193" i="1"/>
  <c r="BD1193" i="1"/>
  <c r="BI1189" i="1"/>
  <c r="BF1189" i="1"/>
  <c r="BD1189" i="1"/>
  <c r="BI1185" i="1"/>
  <c r="BF1185" i="1"/>
  <c r="BD1185" i="1"/>
  <c r="BI1181" i="1"/>
  <c r="BF1181" i="1"/>
  <c r="BD1181" i="1"/>
  <c r="BI1177" i="1"/>
  <c r="BF1177" i="1"/>
  <c r="BD1177" i="1"/>
  <c r="BI1173" i="1"/>
  <c r="BF1173" i="1"/>
  <c r="BD1173" i="1"/>
  <c r="BI1169" i="1"/>
  <c r="BF1169" i="1"/>
  <c r="BD1169" i="1"/>
  <c r="BI1165" i="1"/>
  <c r="BF1165" i="1"/>
  <c r="BD1165" i="1"/>
  <c r="BI1161" i="1"/>
  <c r="BF1161" i="1"/>
  <c r="BD1161" i="1"/>
  <c r="BI1157" i="1"/>
  <c r="BF1157" i="1"/>
  <c r="BD1157" i="1"/>
  <c r="BI1153" i="1"/>
  <c r="BF1153" i="1"/>
  <c r="BD1153" i="1"/>
  <c r="BI1149" i="1"/>
  <c r="BF1149" i="1"/>
  <c r="BD1149" i="1"/>
  <c r="BI1145" i="1"/>
  <c r="BF1145" i="1"/>
  <c r="BD1145" i="1"/>
  <c r="BI1141" i="1"/>
  <c r="BF1141" i="1"/>
  <c r="BD1141" i="1"/>
  <c r="BI1137" i="1"/>
  <c r="BF1137" i="1"/>
  <c r="BD1137" i="1"/>
  <c r="BI1133" i="1"/>
  <c r="BF1133" i="1"/>
  <c r="BD1133" i="1"/>
  <c r="BI1129" i="1"/>
  <c r="BF1129" i="1"/>
  <c r="BD1129" i="1"/>
  <c r="BI1125" i="1"/>
  <c r="BF1125" i="1"/>
  <c r="BD1125" i="1"/>
  <c r="BI1121" i="1"/>
  <c r="BF1121" i="1"/>
  <c r="BD1121" i="1"/>
  <c r="BI1117" i="1"/>
  <c r="BF1117" i="1"/>
  <c r="BD1117" i="1"/>
  <c r="BI1113" i="1"/>
  <c r="BF1113" i="1"/>
  <c r="BD1113" i="1"/>
  <c r="BI1109" i="1"/>
  <c r="BF1109" i="1"/>
  <c r="BD1109" i="1"/>
  <c r="BI1105" i="1"/>
  <c r="BF1105" i="1"/>
  <c r="BD1105" i="1"/>
  <c r="BI1101" i="1"/>
  <c r="BF1101" i="1"/>
  <c r="BD1101" i="1"/>
  <c r="BI1097" i="1"/>
  <c r="BF1097" i="1"/>
  <c r="BD1097" i="1"/>
  <c r="BI1093" i="1"/>
  <c r="BF1093" i="1"/>
  <c r="BD1093" i="1"/>
  <c r="BI1089" i="1"/>
  <c r="BF1089" i="1"/>
  <c r="BD1089" i="1"/>
  <c r="BI1085" i="1"/>
  <c r="BF1085" i="1"/>
  <c r="BD1085" i="1"/>
  <c r="BI1081" i="1"/>
  <c r="BF1081" i="1"/>
  <c r="BD1081" i="1"/>
  <c r="BI1077" i="1"/>
  <c r="BF1077" i="1"/>
  <c r="BD1077" i="1"/>
  <c r="BI1073" i="1"/>
  <c r="BF1073" i="1"/>
  <c r="BD1073" i="1"/>
  <c r="BI1069" i="1"/>
  <c r="BF1069" i="1"/>
  <c r="BD1069" i="1"/>
  <c r="BI1065" i="1"/>
  <c r="BF1065" i="1"/>
  <c r="BD1065" i="1"/>
  <c r="BI1061" i="1"/>
  <c r="BF1061" i="1"/>
  <c r="BD1061" i="1"/>
  <c r="BI1057" i="1"/>
  <c r="BF1057" i="1"/>
  <c r="BD1057" i="1"/>
  <c r="BI1053" i="1"/>
  <c r="BF1053" i="1"/>
  <c r="BD1053" i="1"/>
  <c r="BI1049" i="1"/>
  <c r="BF1049" i="1"/>
  <c r="BD1049" i="1"/>
  <c r="BI1045" i="1"/>
  <c r="BF1045" i="1"/>
  <c r="BD1045" i="1"/>
  <c r="BI1041" i="1"/>
  <c r="BF1041" i="1"/>
  <c r="BD1041" i="1"/>
  <c r="BI1037" i="1"/>
  <c r="BF1037" i="1"/>
  <c r="BD1037" i="1"/>
  <c r="BI1033" i="1"/>
  <c r="BF1033" i="1"/>
  <c r="BD1033" i="1"/>
  <c r="BI1029" i="1"/>
  <c r="BF1029" i="1"/>
  <c r="BD1029" i="1"/>
  <c r="BI1025" i="1"/>
  <c r="BF1025" i="1"/>
  <c r="BD1025" i="1"/>
  <c r="BI1021" i="1"/>
  <c r="BF1021" i="1"/>
  <c r="BD1021" i="1"/>
  <c r="BI1017" i="1"/>
  <c r="BF1017" i="1"/>
  <c r="BD1017" i="1"/>
  <c r="BI1013" i="1"/>
  <c r="BF1013" i="1"/>
  <c r="BD1013" i="1"/>
  <c r="BI1009" i="1"/>
  <c r="BF1009" i="1"/>
  <c r="BD1009" i="1"/>
  <c r="BI1005" i="1"/>
  <c r="BF1005" i="1"/>
  <c r="BD1005" i="1"/>
  <c r="BI1001" i="1"/>
  <c r="BF1001" i="1"/>
  <c r="BD1001" i="1"/>
  <c r="BI997" i="1"/>
  <c r="BF997" i="1"/>
  <c r="BD997" i="1"/>
  <c r="BI993" i="1"/>
  <c r="BF993" i="1"/>
  <c r="BD993" i="1"/>
  <c r="BI989" i="1"/>
  <c r="BF989" i="1"/>
  <c r="BD989" i="1"/>
  <c r="BI985" i="1"/>
  <c r="BF985" i="1"/>
  <c r="BD985" i="1"/>
  <c r="BI981" i="1"/>
  <c r="BF981" i="1"/>
  <c r="BD981" i="1"/>
  <c r="BI977" i="1"/>
  <c r="BF977" i="1"/>
  <c r="BD977" i="1"/>
  <c r="BI973" i="1"/>
  <c r="BF973" i="1"/>
  <c r="BD973" i="1"/>
  <c r="BI969" i="1"/>
  <c r="BF969" i="1"/>
  <c r="BD969" i="1"/>
  <c r="BI965" i="1"/>
  <c r="BF965" i="1"/>
  <c r="BD965" i="1"/>
  <c r="BI961" i="1"/>
  <c r="BF961" i="1"/>
  <c r="BD961" i="1"/>
  <c r="BI957" i="1"/>
  <c r="BF957" i="1"/>
  <c r="BD957" i="1"/>
  <c r="BI953" i="1"/>
  <c r="BF953" i="1"/>
  <c r="BD953" i="1"/>
  <c r="BI949" i="1"/>
  <c r="BF949" i="1"/>
  <c r="BD949" i="1"/>
  <c r="BI945" i="1"/>
  <c r="BF945" i="1"/>
  <c r="BD945" i="1"/>
  <c r="BI941" i="1"/>
  <c r="BF941" i="1"/>
  <c r="BD941" i="1"/>
  <c r="BI937" i="1"/>
  <c r="BF937" i="1"/>
  <c r="BD937" i="1"/>
  <c r="BI933" i="1"/>
  <c r="BF933" i="1"/>
  <c r="BD933" i="1"/>
  <c r="BI929" i="1"/>
  <c r="BF929" i="1"/>
  <c r="BD929" i="1"/>
  <c r="BI925" i="1"/>
  <c r="BF925" i="1"/>
  <c r="BD925" i="1"/>
  <c r="BI921" i="1"/>
  <c r="BF921" i="1"/>
  <c r="BD921" i="1"/>
  <c r="BI917" i="1"/>
  <c r="BF917" i="1"/>
  <c r="BD917" i="1"/>
  <c r="BI913" i="1"/>
  <c r="BF913" i="1"/>
  <c r="BD913" i="1"/>
  <c r="BI909" i="1"/>
  <c r="BF909" i="1"/>
  <c r="BD909" i="1"/>
  <c r="BI905" i="1"/>
  <c r="BF905" i="1"/>
  <c r="BD905" i="1"/>
  <c r="BI901" i="1"/>
  <c r="BF901" i="1"/>
  <c r="BD901" i="1"/>
  <c r="BI897" i="1"/>
  <c r="BF897" i="1"/>
  <c r="BD897" i="1"/>
  <c r="BI893" i="1"/>
  <c r="BF893" i="1"/>
  <c r="BD893" i="1"/>
  <c r="BI889" i="1"/>
  <c r="BF889" i="1"/>
  <c r="BD889" i="1"/>
  <c r="BI885" i="1"/>
  <c r="BF885" i="1"/>
  <c r="BD885" i="1"/>
  <c r="BI881" i="1"/>
  <c r="BF881" i="1"/>
  <c r="BD881" i="1"/>
  <c r="BI877" i="1"/>
  <c r="BF877" i="1"/>
  <c r="BD877" i="1"/>
  <c r="BI873" i="1"/>
  <c r="BF873" i="1"/>
  <c r="BD873" i="1"/>
  <c r="BI869" i="1"/>
  <c r="BF869" i="1"/>
  <c r="BD869" i="1"/>
  <c r="BI865" i="1"/>
  <c r="BF865" i="1"/>
  <c r="BD865" i="1"/>
  <c r="BI861" i="1"/>
  <c r="BF861" i="1"/>
  <c r="BD861" i="1"/>
  <c r="BI857" i="1"/>
  <c r="BF857" i="1"/>
  <c r="BD857" i="1"/>
  <c r="BI853" i="1"/>
  <c r="BF853" i="1"/>
  <c r="BD853" i="1"/>
  <c r="BI849" i="1"/>
  <c r="BF849" i="1"/>
  <c r="BD849" i="1"/>
  <c r="BI845" i="1"/>
  <c r="BF845" i="1"/>
  <c r="BD845" i="1"/>
  <c r="BI841" i="1"/>
  <c r="BF841" i="1"/>
  <c r="BD841" i="1"/>
  <c r="BI837" i="1"/>
  <c r="BF837" i="1"/>
  <c r="BD837" i="1"/>
  <c r="BI833" i="1"/>
  <c r="BF833" i="1"/>
  <c r="BD833" i="1"/>
  <c r="BI829" i="1"/>
  <c r="BF829" i="1"/>
  <c r="BD829" i="1"/>
  <c r="BI825" i="1"/>
  <c r="BF825" i="1"/>
  <c r="BD825" i="1"/>
  <c r="BI821" i="1"/>
  <c r="BF821" i="1"/>
  <c r="BD821" i="1"/>
  <c r="BI817" i="1"/>
  <c r="BF817" i="1"/>
  <c r="BD817" i="1"/>
  <c r="BI813" i="1"/>
  <c r="BF813" i="1"/>
  <c r="BD813" i="1"/>
  <c r="BI809" i="1"/>
  <c r="BF809" i="1"/>
  <c r="BD809" i="1"/>
  <c r="BI805" i="1"/>
  <c r="BF805" i="1"/>
  <c r="BD805" i="1"/>
  <c r="BI801" i="1"/>
  <c r="BF801" i="1"/>
  <c r="BD801" i="1"/>
  <c r="BI797" i="1"/>
  <c r="BF797" i="1"/>
  <c r="BD797" i="1"/>
  <c r="BI793" i="1"/>
  <c r="BF793" i="1"/>
  <c r="BD793" i="1"/>
  <c r="BI789" i="1"/>
  <c r="BF789" i="1"/>
  <c r="BD789" i="1"/>
  <c r="BI785" i="1"/>
  <c r="BF785" i="1"/>
  <c r="BD785" i="1"/>
  <c r="BI781" i="1"/>
  <c r="BF781" i="1"/>
  <c r="BD781" i="1"/>
  <c r="BI777" i="1"/>
  <c r="BF777" i="1"/>
  <c r="BD777" i="1"/>
  <c r="BI773" i="1"/>
  <c r="BF773" i="1"/>
  <c r="BD773" i="1"/>
  <c r="BI769" i="1"/>
  <c r="BF769" i="1"/>
  <c r="BD769" i="1"/>
  <c r="BI765" i="1"/>
  <c r="BF765" i="1"/>
  <c r="BD765" i="1"/>
  <c r="BI761" i="1"/>
  <c r="BF761" i="1"/>
  <c r="BD761" i="1"/>
  <c r="BI757" i="1"/>
  <c r="BF757" i="1"/>
  <c r="BD757" i="1"/>
  <c r="BI753" i="1"/>
  <c r="BF753" i="1"/>
  <c r="BD753" i="1"/>
  <c r="BI749" i="1"/>
  <c r="BF749" i="1"/>
  <c r="BD749" i="1"/>
  <c r="BI745" i="1"/>
  <c r="BF745" i="1"/>
  <c r="BD745" i="1"/>
  <c r="BI741" i="1"/>
  <c r="BF741" i="1"/>
  <c r="BD741" i="1"/>
  <c r="BI737" i="1"/>
  <c r="BF737" i="1"/>
  <c r="BD737" i="1"/>
  <c r="BI733" i="1"/>
  <c r="BF733" i="1"/>
  <c r="BD733" i="1"/>
  <c r="BI729" i="1"/>
  <c r="BF729" i="1"/>
  <c r="BD729" i="1"/>
  <c r="BI725" i="1"/>
  <c r="BF725" i="1"/>
  <c r="BD725" i="1"/>
  <c r="BI721" i="1"/>
  <c r="BF721" i="1"/>
  <c r="BD721" i="1"/>
  <c r="BI717" i="1"/>
  <c r="BF717" i="1"/>
  <c r="BD717" i="1"/>
  <c r="BI713" i="1"/>
  <c r="BF713" i="1"/>
  <c r="BD713" i="1"/>
  <c r="BI709" i="1"/>
  <c r="BF709" i="1"/>
  <c r="BD709" i="1"/>
  <c r="BI705" i="1"/>
  <c r="BF705" i="1"/>
  <c r="BD705" i="1"/>
  <c r="BI701" i="1"/>
  <c r="BF701" i="1"/>
  <c r="BD701" i="1"/>
  <c r="BI697" i="1"/>
  <c r="BF697" i="1"/>
  <c r="BD697" i="1"/>
  <c r="BI693" i="1"/>
  <c r="BF693" i="1"/>
  <c r="BD693" i="1"/>
  <c r="BI689" i="1"/>
  <c r="BF689" i="1"/>
  <c r="BD689" i="1"/>
  <c r="BI685" i="1"/>
  <c r="BF685" i="1"/>
  <c r="BD685" i="1"/>
  <c r="BI681" i="1"/>
  <c r="BF681" i="1"/>
  <c r="BD681" i="1"/>
  <c r="BI677" i="1"/>
  <c r="BF677" i="1"/>
  <c r="BD677" i="1"/>
  <c r="BI673" i="1"/>
  <c r="BF673" i="1"/>
  <c r="BD673" i="1"/>
  <c r="BI669" i="1"/>
  <c r="BF669" i="1"/>
  <c r="BD669" i="1"/>
  <c r="BI665" i="1"/>
  <c r="BF665" i="1"/>
  <c r="BD665" i="1"/>
  <c r="BI661" i="1"/>
  <c r="BF661" i="1"/>
  <c r="BD661" i="1"/>
  <c r="BI657" i="1"/>
  <c r="BF657" i="1"/>
  <c r="BD657" i="1"/>
  <c r="BI653" i="1"/>
  <c r="BF653" i="1"/>
  <c r="BD653" i="1"/>
  <c r="BI649" i="1"/>
  <c r="BF649" i="1"/>
  <c r="BD649" i="1"/>
  <c r="BI645" i="1"/>
  <c r="BF645" i="1"/>
  <c r="BD645" i="1"/>
  <c r="BI641" i="1"/>
  <c r="BF641" i="1"/>
  <c r="BD641" i="1"/>
  <c r="BI637" i="1"/>
  <c r="BF637" i="1"/>
  <c r="BD637" i="1"/>
  <c r="BI633" i="1"/>
  <c r="BF633" i="1"/>
  <c r="BD633" i="1"/>
  <c r="BI629" i="1"/>
  <c r="BF629" i="1"/>
  <c r="BD629" i="1"/>
  <c r="BI625" i="1"/>
  <c r="BF625" i="1"/>
  <c r="BD625" i="1"/>
  <c r="BI621" i="1"/>
  <c r="BF621" i="1"/>
  <c r="BD621" i="1"/>
  <c r="BI617" i="1"/>
  <c r="BF617" i="1"/>
  <c r="BD617" i="1"/>
  <c r="BI613" i="1"/>
  <c r="BF613" i="1"/>
  <c r="BD613" i="1"/>
  <c r="BI609" i="1"/>
  <c r="BF609" i="1"/>
  <c r="BD609" i="1"/>
  <c r="BI605" i="1"/>
  <c r="BF605" i="1"/>
  <c r="BD605" i="1"/>
  <c r="BI601" i="1"/>
  <c r="BF601" i="1"/>
  <c r="BD601" i="1"/>
  <c r="BI597" i="1"/>
  <c r="BF597" i="1"/>
  <c r="BD597" i="1"/>
  <c r="BI593" i="1"/>
  <c r="BF593" i="1"/>
  <c r="BD593" i="1"/>
  <c r="BI589" i="1"/>
  <c r="BF589" i="1"/>
  <c r="BD589" i="1"/>
  <c r="BI585" i="1"/>
  <c r="BF585" i="1"/>
  <c r="BD585" i="1"/>
  <c r="BI581" i="1"/>
  <c r="BF581" i="1"/>
  <c r="BD581" i="1"/>
  <c r="BI577" i="1"/>
  <c r="BF577" i="1"/>
  <c r="BD577" i="1"/>
  <c r="BI573" i="1"/>
  <c r="BF573" i="1"/>
  <c r="BD573" i="1"/>
  <c r="BI569" i="1"/>
  <c r="BF569" i="1"/>
  <c r="BD569" i="1"/>
  <c r="BI565" i="1"/>
  <c r="BF565" i="1"/>
  <c r="BD565" i="1"/>
  <c r="BI561" i="1"/>
  <c r="BF561" i="1"/>
  <c r="BD561" i="1"/>
  <c r="BI557" i="1"/>
  <c r="BF557" i="1"/>
  <c r="BD557" i="1"/>
  <c r="BI553" i="1"/>
  <c r="BF553" i="1"/>
  <c r="BD553" i="1"/>
  <c r="BI549" i="1"/>
  <c r="BF549" i="1"/>
  <c r="BD549" i="1"/>
  <c r="BI545" i="1"/>
  <c r="BF545" i="1"/>
  <c r="BD545" i="1"/>
  <c r="BI541" i="1"/>
  <c r="BF541" i="1"/>
  <c r="BD541" i="1"/>
  <c r="BI537" i="1"/>
  <c r="BF537" i="1"/>
  <c r="BD537" i="1"/>
  <c r="BI533" i="1"/>
  <c r="BF533" i="1"/>
  <c r="BD533" i="1"/>
  <c r="BI529" i="1"/>
  <c r="BF529" i="1"/>
  <c r="BD529" i="1"/>
  <c r="BI525" i="1"/>
  <c r="BF525" i="1"/>
  <c r="BD525" i="1"/>
  <c r="BI521" i="1"/>
  <c r="BF521" i="1"/>
  <c r="BD521" i="1"/>
  <c r="BI517" i="1"/>
  <c r="BF517" i="1"/>
  <c r="BD517" i="1"/>
  <c r="BI513" i="1"/>
  <c r="BF513" i="1"/>
  <c r="BD513" i="1"/>
  <c r="BI509" i="1"/>
  <c r="BF509" i="1"/>
  <c r="BD509" i="1"/>
  <c r="BI505" i="1"/>
  <c r="BF505" i="1"/>
  <c r="BD505" i="1"/>
  <c r="BI501" i="1"/>
  <c r="BF501" i="1"/>
  <c r="BD501" i="1"/>
  <c r="BI497" i="1"/>
  <c r="BF497" i="1"/>
  <c r="BD497" i="1"/>
  <c r="BI493" i="1"/>
  <c r="BF493" i="1"/>
  <c r="BD493" i="1"/>
  <c r="BI489" i="1"/>
  <c r="BF489" i="1"/>
  <c r="BD489" i="1"/>
  <c r="BI485" i="1"/>
  <c r="BF485" i="1"/>
  <c r="BD485" i="1"/>
  <c r="BI481" i="1"/>
  <c r="BF481" i="1"/>
  <c r="BD481" i="1"/>
  <c r="BI477" i="1"/>
  <c r="BF477" i="1"/>
  <c r="BD477" i="1"/>
  <c r="BI473" i="1"/>
  <c r="BF473" i="1"/>
  <c r="BD473" i="1"/>
  <c r="BI469" i="1"/>
  <c r="BF469" i="1"/>
  <c r="BD469" i="1"/>
  <c r="BI465" i="1"/>
  <c r="BF465" i="1"/>
  <c r="BD465" i="1"/>
  <c r="BI461" i="1"/>
  <c r="BF461" i="1"/>
  <c r="BD461" i="1"/>
  <c r="BI457" i="1"/>
  <c r="BF457" i="1"/>
  <c r="BD457" i="1"/>
  <c r="BI453" i="1"/>
  <c r="BF453" i="1"/>
  <c r="BD453" i="1"/>
  <c r="BI449" i="1"/>
  <c r="BF449" i="1"/>
  <c r="BD449" i="1"/>
  <c r="BI445" i="1"/>
  <c r="BF445" i="1"/>
  <c r="BD445" i="1"/>
  <c r="BI441" i="1"/>
  <c r="BF441" i="1"/>
  <c r="BD441" i="1"/>
  <c r="BI437" i="1"/>
  <c r="BF437" i="1"/>
  <c r="BD437" i="1"/>
  <c r="BI433" i="1"/>
  <c r="BF433" i="1"/>
  <c r="BD433" i="1"/>
  <c r="BI429" i="1"/>
  <c r="BF429" i="1"/>
  <c r="BD429" i="1"/>
  <c r="BI425" i="1"/>
  <c r="BF425" i="1"/>
  <c r="BD425" i="1"/>
  <c r="BI421" i="1"/>
  <c r="BF421" i="1"/>
  <c r="BD421" i="1"/>
  <c r="BI417" i="1"/>
  <c r="BF417" i="1"/>
  <c r="BD417" i="1"/>
  <c r="BI413" i="1"/>
  <c r="BF413" i="1"/>
  <c r="BD413" i="1"/>
  <c r="BI409" i="1"/>
  <c r="BF409" i="1"/>
  <c r="BD409" i="1"/>
  <c r="BI405" i="1"/>
  <c r="BF405" i="1"/>
  <c r="BD405" i="1"/>
  <c r="BI401" i="1"/>
  <c r="BF401" i="1"/>
  <c r="BD401" i="1"/>
  <c r="BI397" i="1"/>
  <c r="BF397" i="1"/>
  <c r="BD397" i="1"/>
  <c r="BI393" i="1"/>
  <c r="BF393" i="1"/>
  <c r="BD393" i="1"/>
  <c r="BI389" i="1"/>
  <c r="BF389" i="1"/>
  <c r="BD389" i="1"/>
  <c r="BI385" i="1"/>
  <c r="BF385" i="1"/>
  <c r="BD385" i="1"/>
  <c r="BI381" i="1"/>
  <c r="BF381" i="1"/>
  <c r="BD381" i="1"/>
  <c r="BI377" i="1"/>
  <c r="BF377" i="1"/>
  <c r="BD377" i="1"/>
  <c r="BI373" i="1"/>
  <c r="BF373" i="1"/>
  <c r="BD373" i="1"/>
  <c r="BI369" i="1"/>
  <c r="BF369" i="1"/>
  <c r="BD369" i="1"/>
  <c r="BI365" i="1"/>
  <c r="BF365" i="1"/>
  <c r="BD365" i="1"/>
  <c r="BI361" i="1"/>
  <c r="BF361" i="1"/>
  <c r="BD361" i="1"/>
  <c r="BI357" i="1"/>
  <c r="BF357" i="1"/>
  <c r="BD357" i="1"/>
  <c r="BI353" i="1"/>
  <c r="BF353" i="1"/>
  <c r="BD353" i="1"/>
  <c r="BI349" i="1"/>
  <c r="BF349" i="1"/>
  <c r="BD349" i="1"/>
  <c r="BI345" i="1"/>
  <c r="BF345" i="1"/>
  <c r="BD345" i="1"/>
  <c r="BI341" i="1"/>
  <c r="BF341" i="1"/>
  <c r="BD341" i="1"/>
  <c r="BI337" i="1"/>
  <c r="BF337" i="1"/>
  <c r="BD337" i="1"/>
  <c r="BI333" i="1"/>
  <c r="BF333" i="1"/>
  <c r="BD333" i="1"/>
  <c r="BI329" i="1"/>
  <c r="BF329" i="1"/>
  <c r="BD329" i="1"/>
  <c r="BI325" i="1"/>
  <c r="BF325" i="1"/>
  <c r="BD325" i="1"/>
  <c r="BI321" i="1"/>
  <c r="BF321" i="1"/>
  <c r="BD321" i="1"/>
  <c r="BI317" i="1"/>
  <c r="BF317" i="1"/>
  <c r="BD317" i="1"/>
  <c r="BI313" i="1"/>
  <c r="BF313" i="1"/>
  <c r="BD313" i="1"/>
  <c r="BI309" i="1"/>
  <c r="BF309" i="1"/>
  <c r="BD309" i="1"/>
  <c r="BI305" i="1"/>
  <c r="BF305" i="1"/>
  <c r="BD305" i="1"/>
  <c r="BI301" i="1"/>
  <c r="BF301" i="1"/>
  <c r="BD301" i="1"/>
  <c r="BI297" i="1"/>
  <c r="BF297" i="1"/>
  <c r="BD297" i="1"/>
  <c r="BI293" i="1"/>
  <c r="BF293" i="1"/>
  <c r="BD293" i="1"/>
  <c r="BI289" i="1"/>
  <c r="BF289" i="1"/>
  <c r="BD289" i="1"/>
  <c r="BI285" i="1"/>
  <c r="BF285" i="1"/>
  <c r="BD285" i="1"/>
  <c r="BI281" i="1"/>
  <c r="BF281" i="1"/>
  <c r="BD281" i="1"/>
  <c r="BI277" i="1"/>
  <c r="BF277" i="1"/>
  <c r="BD277" i="1"/>
  <c r="BI273" i="1"/>
  <c r="BF273" i="1"/>
  <c r="BD273" i="1"/>
  <c r="BI269" i="1"/>
  <c r="BF269" i="1"/>
  <c r="BD269" i="1"/>
  <c r="BI265" i="1"/>
  <c r="BF265" i="1"/>
  <c r="BD265" i="1"/>
  <c r="BI261" i="1"/>
  <c r="BF261" i="1"/>
  <c r="BD261" i="1"/>
  <c r="BI257" i="1"/>
  <c r="BF257" i="1"/>
  <c r="BD257" i="1"/>
  <c r="BI253" i="1"/>
  <c r="BF253" i="1"/>
  <c r="BD253" i="1"/>
  <c r="BI249" i="1"/>
  <c r="BF249" i="1"/>
  <c r="BD249" i="1"/>
  <c r="BI245" i="1"/>
  <c r="BF245" i="1"/>
  <c r="BD245" i="1"/>
  <c r="BI241" i="1"/>
  <c r="BF241" i="1"/>
  <c r="BD241" i="1"/>
  <c r="BI237" i="1"/>
  <c r="BF237" i="1"/>
  <c r="BD237" i="1"/>
  <c r="BI233" i="1"/>
  <c r="BF233" i="1"/>
  <c r="BD233" i="1"/>
  <c r="BI229" i="1"/>
  <c r="BF229" i="1"/>
  <c r="BD229" i="1"/>
  <c r="BI225" i="1"/>
  <c r="BF225" i="1"/>
  <c r="BD225" i="1"/>
  <c r="BI221" i="1"/>
  <c r="BF221" i="1"/>
  <c r="BD221" i="1"/>
  <c r="BI217" i="1"/>
  <c r="BF217" i="1"/>
  <c r="BD217" i="1"/>
  <c r="BI213" i="1"/>
  <c r="BF213" i="1"/>
  <c r="BD213" i="1"/>
  <c r="BI209" i="1"/>
  <c r="BF209" i="1"/>
  <c r="BD209" i="1"/>
  <c r="BI205" i="1"/>
  <c r="BF205" i="1"/>
  <c r="BD205" i="1"/>
  <c r="BI201" i="1"/>
  <c r="BF201" i="1"/>
  <c r="BD201" i="1"/>
  <c r="BI197" i="1"/>
  <c r="BF197" i="1"/>
  <c r="BD197" i="1"/>
  <c r="BI193" i="1"/>
  <c r="BF193" i="1"/>
  <c r="BD193" i="1"/>
  <c r="BI189" i="1"/>
  <c r="BF189" i="1"/>
  <c r="BD189" i="1"/>
  <c r="BI185" i="1"/>
  <c r="BF185" i="1"/>
  <c r="BD185" i="1"/>
  <c r="BI181" i="1"/>
  <c r="BF181" i="1"/>
  <c r="BD181" i="1"/>
  <c r="BI177" i="1"/>
  <c r="BF177" i="1"/>
  <c r="BD177" i="1"/>
  <c r="BI173" i="1"/>
  <c r="BF173" i="1"/>
  <c r="BD173" i="1"/>
  <c r="BI169" i="1"/>
  <c r="BF169" i="1"/>
  <c r="BD169" i="1"/>
  <c r="BI165" i="1"/>
  <c r="BF165" i="1"/>
  <c r="BD165" i="1"/>
  <c r="BI161" i="1"/>
  <c r="BF161" i="1"/>
  <c r="BD161" i="1"/>
  <c r="BI157" i="1"/>
  <c r="BF157" i="1"/>
  <c r="BD157" i="1"/>
  <c r="BI153" i="1"/>
  <c r="BF153" i="1"/>
  <c r="BD153" i="1"/>
  <c r="BI149" i="1"/>
  <c r="BF149" i="1"/>
  <c r="BD149" i="1"/>
  <c r="BI145" i="1"/>
  <c r="BF145" i="1"/>
  <c r="BD145" i="1"/>
  <c r="BI141" i="1"/>
  <c r="BF141" i="1"/>
  <c r="BD141" i="1"/>
  <c r="BI137" i="1"/>
  <c r="BF137" i="1"/>
  <c r="BD137" i="1"/>
  <c r="BI133" i="1"/>
  <c r="BF133" i="1"/>
  <c r="BD133" i="1"/>
  <c r="BI129" i="1"/>
  <c r="BF129" i="1"/>
  <c r="BD129" i="1"/>
  <c r="BI125" i="1"/>
  <c r="BF125" i="1"/>
  <c r="BD125" i="1"/>
  <c r="BI121" i="1"/>
  <c r="BF121" i="1"/>
  <c r="BD121" i="1"/>
  <c r="BI117" i="1"/>
  <c r="BF117" i="1"/>
  <c r="BD117" i="1"/>
  <c r="BI113" i="1"/>
  <c r="BF113" i="1"/>
  <c r="BD113" i="1"/>
  <c r="BI109" i="1"/>
  <c r="BF109" i="1"/>
  <c r="BD109" i="1"/>
  <c r="BI105" i="1"/>
  <c r="BF105" i="1"/>
  <c r="BD105" i="1"/>
  <c r="BI101" i="1"/>
  <c r="BF101" i="1"/>
  <c r="BD101" i="1"/>
  <c r="BI97" i="1"/>
  <c r="BF97" i="1"/>
  <c r="BD97" i="1"/>
  <c r="BI93" i="1"/>
  <c r="BF93" i="1"/>
  <c r="BD93" i="1"/>
  <c r="BI89" i="1"/>
  <c r="BF89" i="1"/>
  <c r="BD89" i="1"/>
  <c r="BI85" i="1"/>
  <c r="BF85" i="1"/>
  <c r="BD85" i="1"/>
  <c r="BI81" i="1"/>
  <c r="BF81" i="1"/>
  <c r="BD81" i="1"/>
  <c r="BI77" i="1"/>
  <c r="BF77" i="1"/>
  <c r="BD77" i="1"/>
  <c r="BI73" i="1"/>
  <c r="BF73" i="1"/>
  <c r="BD73" i="1"/>
  <c r="BI69" i="1"/>
  <c r="BF69" i="1"/>
  <c r="BD69" i="1"/>
  <c r="BI65" i="1"/>
  <c r="BF65" i="1"/>
  <c r="BD65" i="1"/>
  <c r="BI61" i="1"/>
  <c r="BF61" i="1"/>
  <c r="BD61" i="1"/>
  <c r="BI57" i="1"/>
  <c r="BF57" i="1"/>
  <c r="BD57" i="1"/>
  <c r="BI53" i="1"/>
  <c r="BF53" i="1"/>
  <c r="BD53" i="1"/>
  <c r="BI49" i="1"/>
  <c r="BF49" i="1"/>
  <c r="BD49" i="1"/>
  <c r="BI45" i="1"/>
  <c r="BF45" i="1"/>
  <c r="BD45" i="1"/>
  <c r="BI41" i="1"/>
  <c r="BF41" i="1"/>
  <c r="BD41" i="1"/>
  <c r="BI37" i="1"/>
  <c r="BF37" i="1"/>
  <c r="BD37" i="1"/>
  <c r="BI33" i="1"/>
  <c r="BF33" i="1"/>
  <c r="BD33" i="1"/>
  <c r="BI29" i="1"/>
  <c r="BF29" i="1"/>
  <c r="BD29" i="1"/>
  <c r="BI25" i="1"/>
  <c r="BF25" i="1"/>
  <c r="BD25" i="1"/>
  <c r="BI21" i="1"/>
  <c r="BF21" i="1"/>
  <c r="BD21" i="1"/>
  <c r="BI17" i="1"/>
  <c r="BF17" i="1"/>
  <c r="BD17" i="1"/>
  <c r="BI13" i="1"/>
  <c r="BF13" i="1"/>
  <c r="BD13" i="1"/>
  <c r="BI9" i="1"/>
  <c r="BF9" i="1"/>
  <c r="BD9" i="1"/>
  <c r="BI5" i="1"/>
  <c r="BF5" i="1"/>
  <c r="BD5" i="1"/>
  <c r="BG4258" i="1"/>
  <c r="BG4254" i="1"/>
  <c r="BG4250" i="1"/>
  <c r="BG4246" i="1"/>
  <c r="BG4242" i="1"/>
  <c r="BG4238" i="1"/>
  <c r="BG4234" i="1"/>
  <c r="BG4230" i="1"/>
  <c r="BG4226" i="1"/>
  <c r="BG4222" i="1"/>
  <c r="BG4218" i="1"/>
  <c r="BG4214" i="1"/>
  <c r="BG4210" i="1"/>
  <c r="BG4206" i="1"/>
  <c r="BG4202" i="1"/>
  <c r="BG4198" i="1"/>
  <c r="BG4194" i="1"/>
  <c r="BG4190" i="1"/>
  <c r="BG4186" i="1"/>
  <c r="BG4182" i="1"/>
  <c r="BG4178" i="1"/>
  <c r="BG4174" i="1"/>
  <c r="BG4170" i="1"/>
  <c r="BG4166" i="1"/>
  <c r="BG4162" i="1"/>
  <c r="BG4158" i="1"/>
  <c r="BG4154" i="1"/>
  <c r="BG4150" i="1"/>
  <c r="BG4146" i="1"/>
  <c r="BG4142" i="1"/>
  <c r="BG4138" i="1"/>
  <c r="BG4134" i="1"/>
  <c r="BG4130" i="1"/>
  <c r="BG4126" i="1"/>
  <c r="BG4122" i="1"/>
  <c r="BG4118" i="1"/>
  <c r="BG4114" i="1"/>
  <c r="BG4110" i="1"/>
  <c r="BG4106" i="1"/>
  <c r="BG4102" i="1"/>
  <c r="BG4098" i="1"/>
  <c r="BG4094" i="1"/>
  <c r="BG4090" i="1"/>
  <c r="BG4086" i="1"/>
  <c r="BG4082" i="1"/>
  <c r="BG4078" i="1"/>
  <c r="BG4074" i="1"/>
  <c r="BG4070" i="1"/>
  <c r="BG4066" i="1"/>
  <c r="BG4062" i="1"/>
  <c r="BG4058" i="1"/>
  <c r="BG4054" i="1"/>
  <c r="BG4050" i="1"/>
  <c r="BG4046" i="1"/>
  <c r="BG4042" i="1"/>
  <c r="BG4038" i="1"/>
  <c r="BG4034" i="1"/>
  <c r="BG4030" i="1"/>
  <c r="BG4026" i="1"/>
  <c r="BG4022" i="1"/>
  <c r="BG4018" i="1"/>
  <c r="BG4014" i="1"/>
  <c r="BG4010" i="1"/>
  <c r="BG4006" i="1"/>
  <c r="BG4002" i="1"/>
  <c r="BG3998" i="1"/>
  <c r="BG3994" i="1"/>
  <c r="BG3990" i="1"/>
  <c r="BG3986" i="1"/>
  <c r="BG3982" i="1"/>
  <c r="BG3978" i="1"/>
  <c r="BG3974" i="1"/>
  <c r="BG3970" i="1"/>
  <c r="BG3966" i="1"/>
  <c r="BG3962" i="1"/>
  <c r="BG3958" i="1"/>
  <c r="BG3954" i="1"/>
  <c r="BG3950" i="1"/>
  <c r="BG3946" i="1"/>
  <c r="BG3942" i="1"/>
  <c r="BG3938" i="1"/>
  <c r="BG3934" i="1"/>
  <c r="BG3930" i="1"/>
  <c r="BG3926" i="1"/>
  <c r="BG3922" i="1"/>
  <c r="BG3918" i="1"/>
  <c r="BG3914" i="1"/>
  <c r="BG3910" i="1"/>
  <c r="BG3906" i="1"/>
  <c r="BG3902" i="1"/>
  <c r="BG3898" i="1"/>
  <c r="BG3894" i="1"/>
  <c r="BG3890" i="1"/>
  <c r="BG3886" i="1"/>
  <c r="BG3882" i="1"/>
  <c r="BG3878" i="1"/>
  <c r="BG3874" i="1"/>
  <c r="BG3870" i="1"/>
  <c r="BG3866" i="1"/>
  <c r="BG3862" i="1"/>
  <c r="BG3858" i="1"/>
  <c r="BG3854" i="1"/>
  <c r="BG3850" i="1"/>
  <c r="BG3846" i="1"/>
  <c r="BG3842" i="1"/>
  <c r="BG3838" i="1"/>
  <c r="BG3834" i="1"/>
  <c r="BG3830" i="1"/>
  <c r="BG3826" i="1"/>
  <c r="BG3822" i="1"/>
  <c r="BG3818" i="1"/>
  <c r="BG3814" i="1"/>
  <c r="BG3810" i="1"/>
  <c r="BG3806" i="1"/>
  <c r="BG3802" i="1"/>
  <c r="BG3798" i="1"/>
  <c r="BG3794" i="1"/>
  <c r="BG3790" i="1"/>
  <c r="BG3786" i="1"/>
  <c r="BG3782" i="1"/>
  <c r="BG3778" i="1"/>
  <c r="BG3774" i="1"/>
  <c r="BG3770" i="1"/>
  <c r="BG3766" i="1"/>
  <c r="BG3762" i="1"/>
  <c r="BG3758" i="1"/>
  <c r="BG3754" i="1"/>
  <c r="BG3750" i="1"/>
  <c r="BG3746" i="1"/>
  <c r="BG3742" i="1"/>
  <c r="BG3738" i="1"/>
  <c r="BG3734" i="1"/>
  <c r="BG3730" i="1"/>
  <c r="BG3726" i="1"/>
  <c r="BG3722" i="1"/>
  <c r="BG3718" i="1"/>
  <c r="BG3714" i="1"/>
  <c r="BG3710" i="1"/>
  <c r="BG3706" i="1"/>
  <c r="BG3702" i="1"/>
  <c r="BG3698" i="1"/>
  <c r="BG3694" i="1"/>
  <c r="BG3690" i="1"/>
  <c r="BG3686" i="1"/>
  <c r="BG3682" i="1"/>
  <c r="BG3678" i="1"/>
  <c r="BG3674" i="1"/>
  <c r="BG3670" i="1"/>
  <c r="BG3666" i="1"/>
  <c r="BG3662" i="1"/>
  <c r="BG3658" i="1"/>
  <c r="BG3654" i="1"/>
  <c r="BG3650" i="1"/>
  <c r="BG3646" i="1"/>
  <c r="BG3642" i="1"/>
  <c r="BG3638" i="1"/>
  <c r="BG3634" i="1"/>
  <c r="BG3630" i="1"/>
  <c r="BG3626" i="1"/>
  <c r="BG3622" i="1"/>
  <c r="BG3618" i="1"/>
  <c r="BG3614" i="1"/>
  <c r="BG3610" i="1"/>
  <c r="BG3606" i="1"/>
  <c r="BG3602" i="1"/>
  <c r="BG3598" i="1"/>
  <c r="BG3594" i="1"/>
  <c r="BG3590" i="1"/>
  <c r="BG3586" i="1"/>
  <c r="BG3582" i="1"/>
  <c r="BG3578" i="1"/>
  <c r="BG3574" i="1"/>
  <c r="BG3570" i="1"/>
  <c r="BG3566" i="1"/>
  <c r="BG3562" i="1"/>
  <c r="BG3558" i="1"/>
  <c r="BG3554" i="1"/>
  <c r="BG3550" i="1"/>
  <c r="BG3546" i="1"/>
  <c r="BG3542" i="1"/>
  <c r="BG3538" i="1"/>
  <c r="BG3534" i="1"/>
  <c r="BG3530" i="1"/>
  <c r="BG3526" i="1"/>
  <c r="BG3522" i="1"/>
  <c r="BG3518" i="1"/>
  <c r="BG3514" i="1"/>
  <c r="BG3510" i="1"/>
  <c r="BG3506" i="1"/>
  <c r="BG3502" i="1"/>
  <c r="BG3498" i="1"/>
  <c r="BG3494" i="1"/>
  <c r="BG3490" i="1"/>
  <c r="BG3486" i="1"/>
  <c r="BG3482" i="1"/>
  <c r="BG3478" i="1"/>
  <c r="BG3474" i="1"/>
  <c r="BG3470" i="1"/>
  <c r="BG3466" i="1"/>
  <c r="BG3462" i="1"/>
  <c r="BG3458" i="1"/>
  <c r="BG3454" i="1"/>
  <c r="BG3450" i="1"/>
  <c r="BG3446" i="1"/>
  <c r="BG3442" i="1"/>
  <c r="BG3438" i="1"/>
  <c r="BG3434" i="1"/>
  <c r="BG3430" i="1"/>
  <c r="BG3426" i="1"/>
  <c r="BG3422" i="1"/>
  <c r="BG3418" i="1"/>
  <c r="BG3414" i="1"/>
  <c r="BG3410" i="1"/>
  <c r="BG3406" i="1"/>
  <c r="BG3402" i="1"/>
  <c r="BG3398" i="1"/>
  <c r="BG3394" i="1"/>
  <c r="BG3390" i="1"/>
  <c r="BG3386" i="1"/>
  <c r="BG3382" i="1"/>
  <c r="BG3378" i="1"/>
  <c r="BG3374" i="1"/>
  <c r="BG3370" i="1"/>
  <c r="BG3366" i="1"/>
  <c r="BG3362" i="1"/>
  <c r="BG3358" i="1"/>
  <c r="BG3354" i="1"/>
  <c r="BG3350" i="1"/>
  <c r="BG3346" i="1"/>
  <c r="BG3342" i="1"/>
  <c r="BG3338" i="1"/>
  <c r="BG3334" i="1"/>
  <c r="BG3330" i="1"/>
  <c r="BG3326" i="1"/>
  <c r="BG3322" i="1"/>
  <c r="BG3318" i="1"/>
  <c r="BG3314" i="1"/>
  <c r="BG3310" i="1"/>
  <c r="BG3306" i="1"/>
  <c r="BG3302" i="1"/>
  <c r="BG3298" i="1"/>
  <c r="BG3294" i="1"/>
  <c r="BG3290" i="1"/>
  <c r="BG3286" i="1"/>
  <c r="BG3282" i="1"/>
  <c r="BG3278" i="1"/>
  <c r="BG3274" i="1"/>
  <c r="BG3270" i="1"/>
  <c r="BG3266" i="1"/>
  <c r="BG3262" i="1"/>
  <c r="BG3258" i="1"/>
  <c r="BG3254" i="1"/>
  <c r="BG3250" i="1"/>
  <c r="BG3246" i="1"/>
  <c r="BG3242" i="1"/>
  <c r="BG3238" i="1"/>
  <c r="BG3234" i="1"/>
  <c r="BG3230" i="1"/>
  <c r="BG3226" i="1"/>
  <c r="BG3222" i="1"/>
  <c r="BG3218" i="1"/>
  <c r="BG3214" i="1"/>
  <c r="BG3210" i="1"/>
  <c r="BG3206" i="1"/>
  <c r="BG3202" i="1"/>
  <c r="BG3198" i="1"/>
  <c r="BG3194" i="1"/>
  <c r="BG3190" i="1"/>
  <c r="BG3186" i="1"/>
  <c r="BG3182" i="1"/>
  <c r="BG3178" i="1"/>
  <c r="BG3174" i="1"/>
  <c r="BG3170" i="1"/>
  <c r="BG3166" i="1"/>
  <c r="BG3162" i="1"/>
  <c r="BG3158" i="1"/>
  <c r="BG3154" i="1"/>
  <c r="BG3150" i="1"/>
  <c r="BG3146" i="1"/>
  <c r="BG3142" i="1"/>
  <c r="BG3138" i="1"/>
  <c r="BG3134" i="1"/>
  <c r="BG3130" i="1"/>
  <c r="BG3126" i="1"/>
  <c r="BG3122" i="1"/>
  <c r="BG3118" i="1"/>
  <c r="BG3114" i="1"/>
  <c r="BG3110" i="1"/>
  <c r="BG3106" i="1"/>
  <c r="BG3102" i="1"/>
  <c r="BG3098" i="1"/>
  <c r="BG3094" i="1"/>
  <c r="BG3090" i="1"/>
  <c r="BG3086" i="1"/>
  <c r="BG3082" i="1"/>
  <c r="BG3078" i="1"/>
  <c r="BG3074" i="1"/>
  <c r="BG3070" i="1"/>
  <c r="BG3066" i="1"/>
  <c r="BG3062" i="1"/>
  <c r="BG3058" i="1"/>
  <c r="BG3054" i="1"/>
  <c r="BG3050" i="1"/>
  <c r="BG3046" i="1"/>
  <c r="BG3042" i="1"/>
  <c r="BG3038" i="1"/>
  <c r="BG3034" i="1"/>
  <c r="BG3030" i="1"/>
  <c r="BG3026" i="1"/>
  <c r="BG3022" i="1"/>
  <c r="BG3018" i="1"/>
  <c r="BG3014" i="1"/>
  <c r="BG3010" i="1"/>
  <c r="BG3006" i="1"/>
  <c r="BG3002" i="1"/>
  <c r="BG2998" i="1"/>
  <c r="BG2994" i="1"/>
  <c r="BG2990" i="1"/>
  <c r="BG2986" i="1"/>
  <c r="BG2982" i="1"/>
  <c r="BG2978" i="1"/>
  <c r="BG2974" i="1"/>
  <c r="BG2970" i="1"/>
  <c r="BG2966" i="1"/>
  <c r="BG2962" i="1"/>
  <c r="BG2958" i="1"/>
  <c r="BG2954" i="1"/>
  <c r="BG2950" i="1"/>
  <c r="BG2946" i="1"/>
  <c r="BG2942" i="1"/>
  <c r="BG2938" i="1"/>
  <c r="BG2934" i="1"/>
  <c r="BG2930" i="1"/>
  <c r="BG2926" i="1"/>
  <c r="BG2922" i="1"/>
  <c r="BG2918" i="1"/>
  <c r="BG2914" i="1"/>
  <c r="BG2910" i="1"/>
  <c r="BG2906" i="1"/>
  <c r="BG2902" i="1"/>
  <c r="BG2898" i="1"/>
  <c r="BG2894" i="1"/>
  <c r="BG2890" i="1"/>
  <c r="BG2886" i="1"/>
  <c r="BG2882" i="1"/>
  <c r="BG2878" i="1"/>
  <c r="BG2874" i="1"/>
  <c r="BG2870" i="1"/>
  <c r="BG2866" i="1"/>
  <c r="BG2862" i="1"/>
  <c r="BG2858" i="1"/>
  <c r="BG2854" i="1"/>
  <c r="BG2850" i="1"/>
  <c r="BG2846" i="1"/>
  <c r="BG2842" i="1"/>
  <c r="BG2838" i="1"/>
  <c r="BG2834" i="1"/>
  <c r="BG2830" i="1"/>
  <c r="BG2826" i="1"/>
  <c r="BG2822" i="1"/>
  <c r="BG2818" i="1"/>
  <c r="BG2814" i="1"/>
  <c r="BG2810" i="1"/>
  <c r="BG2806" i="1"/>
  <c r="BG2802" i="1"/>
  <c r="BG2798" i="1"/>
  <c r="BG2794" i="1"/>
  <c r="BG2790" i="1"/>
  <c r="BG2786" i="1"/>
  <c r="BG2782" i="1"/>
  <c r="BG2778" i="1"/>
  <c r="BG2774" i="1"/>
  <c r="BG2770" i="1"/>
  <c r="BG2766" i="1"/>
  <c r="BG2762" i="1"/>
  <c r="BG2758" i="1"/>
  <c r="BG2754" i="1"/>
  <c r="BG2750" i="1"/>
  <c r="BG2746" i="1"/>
  <c r="BG2742" i="1"/>
  <c r="BG2738" i="1"/>
  <c r="BG2734" i="1"/>
  <c r="BG2730" i="1"/>
  <c r="BG2726" i="1"/>
  <c r="BG2722" i="1"/>
  <c r="BG2718" i="1"/>
  <c r="BG2714" i="1"/>
  <c r="BG2710" i="1"/>
  <c r="BG2706" i="1"/>
  <c r="BG2702" i="1"/>
  <c r="BG2698" i="1"/>
  <c r="BG2694" i="1"/>
  <c r="BG2690" i="1"/>
  <c r="BG2686" i="1"/>
  <c r="BG2682" i="1"/>
  <c r="BG2678" i="1"/>
  <c r="BG2674" i="1"/>
  <c r="BG2670" i="1"/>
  <c r="BG2666" i="1"/>
  <c r="BG2662" i="1"/>
  <c r="BG2658" i="1"/>
  <c r="BG2654" i="1"/>
  <c r="BG2650" i="1"/>
  <c r="BG2646" i="1"/>
  <c r="BG2642" i="1"/>
  <c r="BG2638" i="1"/>
  <c r="BG2634" i="1"/>
  <c r="BG2630" i="1"/>
  <c r="BG2626" i="1"/>
  <c r="BG2622" i="1"/>
  <c r="BG2618" i="1"/>
  <c r="BG2614" i="1"/>
  <c r="BG2610" i="1"/>
  <c r="BG2606" i="1"/>
  <c r="BG2602" i="1"/>
  <c r="BG2598" i="1"/>
  <c r="BG2594" i="1"/>
  <c r="BG2590" i="1"/>
  <c r="BG2586" i="1"/>
  <c r="BG2582" i="1"/>
  <c r="BG2578" i="1"/>
  <c r="BG2574" i="1"/>
  <c r="BG2570" i="1"/>
  <c r="BG2566" i="1"/>
  <c r="BG2562" i="1"/>
  <c r="BG2558" i="1"/>
  <c r="BG2554" i="1"/>
  <c r="BG2550" i="1"/>
  <c r="BG2546" i="1"/>
  <c r="BG2542" i="1"/>
  <c r="BG2538" i="1"/>
  <c r="BG2534" i="1"/>
  <c r="BG2530" i="1"/>
  <c r="BG2526" i="1"/>
  <c r="BG2522" i="1"/>
  <c r="BG2518" i="1"/>
  <c r="BG2514" i="1"/>
  <c r="BG2510" i="1"/>
  <c r="BG2506" i="1"/>
  <c r="BG2502" i="1"/>
  <c r="BG2498" i="1"/>
  <c r="BG2494" i="1"/>
  <c r="BG2490" i="1"/>
  <c r="BG2486" i="1"/>
  <c r="BG2482" i="1"/>
  <c r="BG2478" i="1"/>
  <c r="BG2474" i="1"/>
  <c r="BG2470" i="1"/>
  <c r="BG2466" i="1"/>
  <c r="BG2462" i="1"/>
  <c r="BG2458" i="1"/>
  <c r="BG2454" i="1"/>
  <c r="BG2450" i="1"/>
  <c r="BG2446" i="1"/>
  <c r="BG2442" i="1"/>
  <c r="BG2438" i="1"/>
  <c r="BG2434" i="1"/>
  <c r="BG2430" i="1"/>
  <c r="BG2426" i="1"/>
  <c r="BG2422" i="1"/>
  <c r="BG2418" i="1"/>
  <c r="BG2414" i="1"/>
  <c r="BG2410" i="1"/>
  <c r="BG2406" i="1"/>
  <c r="BG2402" i="1"/>
  <c r="BG2398" i="1"/>
  <c r="BG2394" i="1"/>
  <c r="BG2390" i="1"/>
  <c r="BG2386" i="1"/>
  <c r="BG2382" i="1"/>
  <c r="BG2378" i="1"/>
  <c r="BG2374" i="1"/>
  <c r="BG2370" i="1"/>
  <c r="BG2366" i="1"/>
  <c r="BG2362" i="1"/>
  <c r="BG2358" i="1"/>
  <c r="BG2354" i="1"/>
  <c r="BG2350" i="1"/>
  <c r="BG2346" i="1"/>
  <c r="BG2342" i="1"/>
  <c r="BG2338" i="1"/>
  <c r="BG2334" i="1"/>
  <c r="BG2330" i="1"/>
  <c r="BG2326" i="1"/>
  <c r="BG2322" i="1"/>
  <c r="BG2318" i="1"/>
  <c r="BG2314" i="1"/>
  <c r="BG2310" i="1"/>
  <c r="BG2306" i="1"/>
  <c r="BG2302" i="1"/>
  <c r="BG2298" i="1"/>
  <c r="BG2294" i="1"/>
  <c r="BG2290" i="1"/>
  <c r="BG2286" i="1"/>
  <c r="BG2282" i="1"/>
  <c r="BG2278" i="1"/>
  <c r="BG2274" i="1"/>
  <c r="BG2270" i="1"/>
  <c r="BG2266" i="1"/>
  <c r="BG2262" i="1"/>
  <c r="BG2258" i="1"/>
  <c r="BG2254" i="1"/>
  <c r="BG2250" i="1"/>
  <c r="BG2246" i="1"/>
  <c r="BG2242" i="1"/>
  <c r="BG2238" i="1"/>
  <c r="BG2234" i="1"/>
  <c r="BG2230" i="1"/>
  <c r="BG2226" i="1"/>
  <c r="BG2222" i="1"/>
  <c r="BG2218" i="1"/>
  <c r="BG2214" i="1"/>
  <c r="BG2210" i="1"/>
  <c r="BG2206" i="1"/>
  <c r="BG2202" i="1"/>
  <c r="BG2198" i="1"/>
  <c r="BG2194" i="1"/>
  <c r="BG2190" i="1"/>
  <c r="BG2186" i="1"/>
  <c r="BG2182" i="1"/>
  <c r="BG2178" i="1"/>
  <c r="BG2174" i="1"/>
  <c r="BG2170" i="1"/>
  <c r="BG2166" i="1"/>
  <c r="BG2162" i="1"/>
  <c r="BG2158" i="1"/>
  <c r="BG2154" i="1"/>
  <c r="BG2150" i="1"/>
  <c r="BG2146" i="1"/>
  <c r="BG2142" i="1"/>
  <c r="BG2138" i="1"/>
  <c r="BG2134" i="1"/>
  <c r="BG2130" i="1"/>
  <c r="BG2126" i="1"/>
  <c r="BG2122" i="1"/>
  <c r="BG2118" i="1"/>
  <c r="BG2114" i="1"/>
  <c r="BG2110" i="1"/>
  <c r="BG2106" i="1"/>
  <c r="BG2102" i="1"/>
  <c r="BG2098" i="1"/>
  <c r="BG2094" i="1"/>
  <c r="BG2090" i="1"/>
  <c r="BG2086" i="1"/>
  <c r="BG2082" i="1"/>
  <c r="BG2078" i="1"/>
  <c r="BG2074" i="1"/>
  <c r="BG2070" i="1"/>
  <c r="BG2066" i="1"/>
  <c r="BG2062" i="1"/>
  <c r="BG2058" i="1"/>
  <c r="BG2054" i="1"/>
  <c r="BG2050" i="1"/>
  <c r="BG2046" i="1"/>
  <c r="BG2042" i="1"/>
  <c r="BG2038" i="1"/>
  <c r="BG2034" i="1"/>
  <c r="BG2030" i="1"/>
  <c r="BG2026" i="1"/>
  <c r="BG2022" i="1"/>
  <c r="BG2018" i="1"/>
  <c r="BG2014" i="1"/>
  <c r="BG2010" i="1"/>
  <c r="BG2006" i="1"/>
  <c r="BG2002" i="1"/>
  <c r="BG1998" i="1"/>
  <c r="BG1994" i="1"/>
  <c r="BG1990" i="1"/>
  <c r="BG1986" i="1"/>
  <c r="BG1982" i="1"/>
  <c r="BG1978" i="1"/>
  <c r="BG1974" i="1"/>
  <c r="BG1970" i="1"/>
  <c r="BG1966" i="1"/>
  <c r="BG1962" i="1"/>
  <c r="BG1958" i="1"/>
  <c r="BG1954" i="1"/>
  <c r="BG1950" i="1"/>
  <c r="BG1946" i="1"/>
  <c r="AL4" i="2"/>
  <c r="AH4" i="2"/>
  <c r="AD4" i="2"/>
  <c r="Z4" i="2"/>
  <c r="AL35" i="2"/>
  <c r="AH35" i="2"/>
  <c r="AD35" i="2"/>
  <c r="Z35" i="2"/>
  <c r="AM34" i="2"/>
  <c r="AI34" i="2"/>
  <c r="AE34" i="2"/>
  <c r="AA34" i="2"/>
  <c r="AN33" i="2"/>
  <c r="AJ33" i="2"/>
  <c r="AF33" i="2"/>
  <c r="AB33" i="2"/>
  <c r="X33" i="2"/>
  <c r="AK32" i="2"/>
  <c r="AG32" i="2"/>
  <c r="AC32" i="2"/>
  <c r="Y32" i="2"/>
  <c r="AL31" i="2"/>
  <c r="AH31" i="2"/>
  <c r="AD31" i="2"/>
  <c r="Z31" i="2"/>
  <c r="AM30" i="2"/>
  <c r="AI30" i="2"/>
  <c r="AE30" i="2"/>
  <c r="AA30" i="2"/>
  <c r="AN29" i="2"/>
  <c r="AJ29" i="2"/>
  <c r="AF29" i="2"/>
  <c r="AB29" i="2"/>
  <c r="X29" i="2"/>
  <c r="AK28" i="2"/>
  <c r="AG28" i="2"/>
  <c r="AC28" i="2"/>
  <c r="Y28" i="2"/>
  <c r="AL27" i="2"/>
  <c r="AH27" i="2"/>
  <c r="AD27" i="2"/>
  <c r="Z27" i="2"/>
  <c r="AM26" i="2"/>
  <c r="AI26" i="2"/>
  <c r="AE26" i="2"/>
  <c r="AA26" i="2"/>
  <c r="AN25" i="2"/>
  <c r="AJ25" i="2"/>
  <c r="AF25" i="2"/>
  <c r="AB25" i="2"/>
  <c r="X25" i="2"/>
  <c r="AK24" i="2"/>
  <c r="AG24" i="2"/>
  <c r="AC24" i="2"/>
  <c r="Y24" i="2"/>
  <c r="AL23" i="2"/>
  <c r="AH23" i="2"/>
  <c r="AD23" i="2"/>
  <c r="Z23" i="2"/>
  <c r="AM22" i="2"/>
  <c r="AI22" i="2"/>
  <c r="AE22" i="2"/>
  <c r="AA22" i="2"/>
  <c r="AN21" i="2"/>
  <c r="AJ21" i="2"/>
  <c r="AF21" i="2"/>
  <c r="AB21" i="2"/>
  <c r="X21" i="2"/>
  <c r="AK20" i="2"/>
  <c r="AG20" i="2"/>
  <c r="AC20" i="2"/>
  <c r="Y20" i="2"/>
  <c r="AL19" i="2"/>
  <c r="AH19" i="2"/>
  <c r="AD19" i="2"/>
  <c r="Z19" i="2"/>
  <c r="AM18" i="2"/>
  <c r="AI18" i="2"/>
  <c r="AE18" i="2"/>
  <c r="AA18" i="2"/>
  <c r="AN17" i="2"/>
  <c r="AJ17" i="2"/>
  <c r="AF17" i="2"/>
  <c r="AB17" i="2"/>
  <c r="X17" i="2"/>
  <c r="AK16" i="2"/>
  <c r="AG16" i="2"/>
  <c r="AC16" i="2"/>
  <c r="Y16" i="2"/>
  <c r="AL15" i="2"/>
  <c r="AH15" i="2"/>
  <c r="AD15" i="2"/>
  <c r="Z15" i="2"/>
  <c r="AM14" i="2"/>
  <c r="AI14" i="2"/>
  <c r="AE14" i="2"/>
  <c r="AA14" i="2"/>
  <c r="AN13" i="2"/>
  <c r="AJ13" i="2"/>
  <c r="AF13" i="2"/>
  <c r="AB13" i="2"/>
  <c r="X13" i="2"/>
  <c r="AK12" i="2"/>
  <c r="AG12" i="2"/>
  <c r="AC12" i="2"/>
  <c r="Y12" i="2"/>
  <c r="AL11" i="2"/>
  <c r="AH11" i="2"/>
  <c r="AD11" i="2"/>
  <c r="Z11" i="2"/>
  <c r="AM10" i="2"/>
  <c r="AI10" i="2"/>
  <c r="AE10" i="2"/>
  <c r="AA10" i="2"/>
  <c r="AN9" i="2"/>
  <c r="AJ9" i="2"/>
  <c r="AF9" i="2"/>
  <c r="AB9" i="2"/>
  <c r="X9" i="2"/>
  <c r="AK8" i="2"/>
  <c r="AG8" i="2"/>
  <c r="AC8" i="2"/>
  <c r="Y8" i="2"/>
  <c r="AL7" i="2"/>
  <c r="AH7" i="2"/>
  <c r="AD7" i="2"/>
  <c r="Z7" i="2"/>
  <c r="AM6" i="2"/>
  <c r="AI6" i="2"/>
  <c r="AE6" i="2"/>
  <c r="AA6" i="2"/>
  <c r="AN5" i="2"/>
  <c r="AJ5" i="2"/>
  <c r="AF5" i="2"/>
  <c r="AB5" i="2"/>
  <c r="X5" i="2"/>
  <c r="BF4" i="2"/>
  <c r="BB4" i="2"/>
  <c r="AX4" i="2"/>
  <c r="AT4" i="2"/>
  <c r="BF35" i="2"/>
  <c r="BB35" i="2"/>
  <c r="AX35" i="2"/>
  <c r="AT35" i="2"/>
  <c r="BG34" i="2"/>
  <c r="BC34" i="2"/>
  <c r="AY34" i="2"/>
  <c r="AU34" i="2"/>
  <c r="BH33" i="2"/>
  <c r="BD33" i="2"/>
  <c r="AZ33" i="2"/>
  <c r="AV33" i="2"/>
  <c r="AR33" i="2"/>
  <c r="BE32" i="2"/>
  <c r="BA32" i="2"/>
  <c r="AW32" i="2"/>
  <c r="AS32" i="2"/>
  <c r="BF31" i="2"/>
  <c r="BB31" i="2"/>
  <c r="AX31" i="2"/>
  <c r="AT31" i="2"/>
  <c r="BG30" i="2"/>
  <c r="BC30" i="2"/>
  <c r="AY30" i="2"/>
  <c r="AU30" i="2"/>
  <c r="BH29" i="2"/>
  <c r="BD29" i="2"/>
  <c r="AZ29" i="2"/>
  <c r="AV29" i="2"/>
  <c r="AR29" i="2"/>
  <c r="BE28" i="2"/>
  <c r="BA28" i="2"/>
  <c r="AW28" i="2"/>
  <c r="AS28" i="2"/>
  <c r="BF27" i="2"/>
  <c r="BB27" i="2"/>
  <c r="AX27" i="2"/>
  <c r="AT27" i="2"/>
  <c r="BG26" i="2"/>
  <c r="BC26" i="2"/>
  <c r="AY26" i="2"/>
  <c r="AU26" i="2"/>
  <c r="BH25" i="2"/>
  <c r="BD25" i="2"/>
  <c r="AZ25" i="2"/>
  <c r="AV25" i="2"/>
  <c r="AR25" i="2"/>
  <c r="BE24" i="2"/>
  <c r="BA24" i="2"/>
  <c r="AW24" i="2"/>
  <c r="AS24" i="2"/>
  <c r="BF23" i="2"/>
  <c r="BB23" i="2"/>
  <c r="AX23" i="2"/>
  <c r="AT23" i="2"/>
  <c r="BG22" i="2"/>
  <c r="BC22" i="2"/>
  <c r="AY22" i="2"/>
  <c r="AU22" i="2"/>
  <c r="BH21" i="2"/>
  <c r="BD21" i="2"/>
  <c r="AZ21" i="2"/>
  <c r="AV21" i="2"/>
  <c r="AR21" i="2"/>
  <c r="BE20" i="2"/>
  <c r="BA20" i="2"/>
  <c r="AW20" i="2"/>
  <c r="AS20" i="2"/>
  <c r="BF19" i="2"/>
  <c r="BB19" i="2"/>
  <c r="AX19" i="2"/>
  <c r="AT19" i="2"/>
  <c r="BG18" i="2"/>
  <c r="BC18" i="2"/>
  <c r="AY18" i="2"/>
  <c r="AU18" i="2"/>
  <c r="BH17" i="2"/>
  <c r="BD17" i="2"/>
  <c r="AZ17" i="2"/>
  <c r="AV17" i="2"/>
  <c r="AR17" i="2"/>
  <c r="BE16" i="2"/>
  <c r="BA16" i="2"/>
  <c r="AW16" i="2"/>
  <c r="AS16" i="2"/>
  <c r="BF15" i="2"/>
  <c r="BB15" i="2"/>
  <c r="AX15" i="2"/>
  <c r="AT15" i="2"/>
  <c r="BG14" i="2"/>
  <c r="BC14" i="2"/>
  <c r="AY14" i="2"/>
  <c r="AU14" i="2"/>
  <c r="BH13" i="2"/>
  <c r="BD13" i="2"/>
  <c r="AZ13" i="2"/>
  <c r="AV13" i="2"/>
  <c r="AR13" i="2"/>
  <c r="BE12" i="2"/>
  <c r="BA12" i="2"/>
  <c r="AW12" i="2"/>
  <c r="AS12" i="2"/>
  <c r="BF11" i="2"/>
  <c r="BB11" i="2"/>
  <c r="AX11" i="2"/>
  <c r="AT11" i="2"/>
  <c r="BG10" i="2"/>
  <c r="BC10" i="2"/>
  <c r="AY10" i="2"/>
  <c r="AU10" i="2"/>
  <c r="BH9" i="2"/>
  <c r="BD9" i="2"/>
  <c r="AZ9" i="2"/>
  <c r="AV9" i="2"/>
  <c r="AR9" i="2"/>
  <c r="BE8" i="2"/>
  <c r="BA8" i="2"/>
  <c r="AW8" i="2"/>
  <c r="AS8" i="2"/>
  <c r="BF7" i="2"/>
  <c r="BB7" i="2"/>
  <c r="AX7" i="2"/>
  <c r="AT7" i="2"/>
  <c r="BG6" i="2"/>
  <c r="BC6" i="2"/>
  <c r="AY6" i="2"/>
  <c r="AU6" i="2"/>
  <c r="BH5" i="2"/>
  <c r="BD5" i="2"/>
  <c r="AZ5" i="2"/>
  <c r="AV5" i="2"/>
  <c r="AR5" i="2"/>
  <c r="G40" i="2"/>
  <c r="K40" i="2"/>
  <c r="O40" i="2"/>
  <c r="S40" i="2"/>
  <c r="F41" i="2"/>
  <c r="J41" i="2"/>
  <c r="N41" i="2"/>
  <c r="R41" i="2"/>
  <c r="E42" i="2"/>
  <c r="I42" i="2"/>
  <c r="M42" i="2"/>
  <c r="Q42" i="2"/>
  <c r="D43" i="2"/>
  <c r="H43" i="2"/>
  <c r="L43" i="2"/>
  <c r="P43" i="2"/>
  <c r="T43" i="2"/>
  <c r="G44" i="2"/>
  <c r="K44" i="2"/>
  <c r="O44" i="2"/>
  <c r="S44" i="2"/>
  <c r="F45" i="2"/>
  <c r="J45" i="2"/>
  <c r="N45" i="2"/>
  <c r="R45" i="2"/>
  <c r="E46" i="2"/>
  <c r="I46" i="2"/>
  <c r="M46" i="2"/>
  <c r="Q46" i="2"/>
  <c r="D47" i="2"/>
  <c r="H47" i="2"/>
  <c r="L47" i="2"/>
  <c r="P47" i="2"/>
  <c r="T47" i="2"/>
  <c r="G48" i="2"/>
  <c r="K48" i="2"/>
  <c r="O48" i="2"/>
  <c r="S48" i="2"/>
  <c r="F49" i="2"/>
  <c r="J49" i="2"/>
  <c r="N49" i="2"/>
  <c r="R49" i="2"/>
  <c r="E50" i="2"/>
  <c r="I50" i="2"/>
  <c r="M50" i="2"/>
  <c r="Q50" i="2"/>
  <c r="D51" i="2"/>
  <c r="H51" i="2"/>
  <c r="L51" i="2"/>
  <c r="P51" i="2"/>
  <c r="T51" i="2"/>
  <c r="G52" i="2"/>
  <c r="K52" i="2"/>
  <c r="O52" i="2"/>
  <c r="S52" i="2"/>
  <c r="F53" i="2"/>
  <c r="J53" i="2"/>
  <c r="N53" i="2"/>
  <c r="R53" i="2"/>
  <c r="E54" i="2"/>
  <c r="I54" i="2"/>
  <c r="M54" i="2"/>
  <c r="Q54" i="2"/>
  <c r="D55" i="2"/>
  <c r="H55" i="2"/>
  <c r="L55" i="2"/>
  <c r="P55" i="2"/>
  <c r="T55" i="2"/>
  <c r="G56" i="2"/>
  <c r="K56" i="2"/>
  <c r="O56" i="2"/>
  <c r="S56" i="2"/>
  <c r="F57" i="2"/>
  <c r="J57" i="2"/>
  <c r="N57" i="2"/>
  <c r="R57" i="2"/>
  <c r="E58" i="2"/>
  <c r="I58" i="2"/>
  <c r="M58" i="2"/>
  <c r="Q58" i="2"/>
  <c r="D59" i="2"/>
  <c r="H59" i="2"/>
  <c r="L59" i="2"/>
  <c r="P59" i="2"/>
  <c r="T59" i="2"/>
  <c r="G60" i="2"/>
  <c r="K60" i="2"/>
  <c r="O60" i="2"/>
  <c r="S60" i="2"/>
  <c r="F61" i="2"/>
  <c r="J61" i="2"/>
  <c r="N61" i="2"/>
  <c r="R61" i="2"/>
  <c r="E62" i="2"/>
  <c r="I62" i="2"/>
  <c r="M62" i="2"/>
  <c r="Q62" i="2"/>
  <c r="D63" i="2"/>
  <c r="H63" i="2"/>
  <c r="L63" i="2"/>
  <c r="P63" i="2"/>
  <c r="T63" i="2"/>
  <c r="G64" i="2"/>
  <c r="K64" i="2"/>
  <c r="O64" i="2"/>
  <c r="S64" i="2"/>
  <c r="F65" i="2"/>
  <c r="J65" i="2"/>
  <c r="N65" i="2"/>
  <c r="R65" i="2"/>
  <c r="E66" i="2"/>
  <c r="I66" i="2"/>
  <c r="M66" i="2"/>
  <c r="Q66" i="2"/>
  <c r="D67" i="2"/>
  <c r="H67" i="2"/>
  <c r="L67" i="2"/>
  <c r="P67" i="2"/>
  <c r="T67" i="2"/>
  <c r="G68" i="2"/>
  <c r="K68" i="2"/>
  <c r="O68" i="2"/>
  <c r="S68" i="2"/>
  <c r="F69" i="2"/>
  <c r="J69" i="2"/>
  <c r="N69" i="2"/>
  <c r="R69" i="2"/>
  <c r="E70" i="2"/>
  <c r="I70" i="2"/>
  <c r="M70" i="2"/>
  <c r="Q70" i="2"/>
  <c r="D71" i="2"/>
  <c r="H71" i="2"/>
  <c r="L71" i="2"/>
  <c r="P71" i="2"/>
  <c r="T71" i="2"/>
  <c r="G75" i="2"/>
  <c r="K75" i="2"/>
  <c r="O75" i="2"/>
  <c r="S75" i="2"/>
  <c r="F76" i="2"/>
  <c r="J76" i="2"/>
  <c r="N76" i="2"/>
  <c r="R76" i="2"/>
  <c r="E77" i="2"/>
  <c r="I77" i="2"/>
  <c r="M77" i="2"/>
  <c r="Q77" i="2"/>
  <c r="D78" i="2"/>
  <c r="H78" i="2"/>
  <c r="L78" i="2"/>
  <c r="P78" i="2"/>
  <c r="T78" i="2"/>
  <c r="G79" i="2"/>
  <c r="K79" i="2"/>
  <c r="O79" i="2"/>
  <c r="S79" i="2"/>
  <c r="F80" i="2"/>
  <c r="J80" i="2"/>
  <c r="N80" i="2"/>
  <c r="R80" i="2"/>
  <c r="E81" i="2"/>
  <c r="I81" i="2"/>
  <c r="M81" i="2"/>
  <c r="Q81" i="2"/>
  <c r="D82" i="2"/>
  <c r="H82" i="2"/>
  <c r="L82" i="2"/>
  <c r="P82" i="2"/>
  <c r="T82" i="2"/>
  <c r="G83" i="2"/>
  <c r="K83" i="2"/>
  <c r="O83" i="2"/>
  <c r="S83" i="2"/>
  <c r="F84" i="2"/>
  <c r="J84" i="2"/>
  <c r="N84" i="2"/>
  <c r="R84" i="2"/>
  <c r="E85" i="2"/>
  <c r="I85" i="2"/>
  <c r="M85" i="2"/>
  <c r="Q85" i="2"/>
  <c r="D86" i="2"/>
  <c r="H86" i="2"/>
  <c r="L86" i="2"/>
  <c r="P86" i="2"/>
  <c r="T86" i="2"/>
  <c r="G87" i="2"/>
  <c r="K87" i="2"/>
  <c r="O87" i="2"/>
  <c r="S87" i="2"/>
  <c r="F88" i="2"/>
  <c r="J88" i="2"/>
  <c r="N88" i="2"/>
  <c r="R88" i="2"/>
  <c r="E89" i="2"/>
  <c r="I89" i="2"/>
  <c r="M89" i="2"/>
  <c r="Q89" i="2"/>
  <c r="D90" i="2"/>
  <c r="H90" i="2"/>
  <c r="L90" i="2"/>
  <c r="P90" i="2"/>
  <c r="T90" i="2"/>
  <c r="G91" i="2"/>
  <c r="K91" i="2"/>
  <c r="O91" i="2"/>
  <c r="S91" i="2"/>
  <c r="F92" i="2"/>
  <c r="J92" i="2"/>
  <c r="N92" i="2"/>
  <c r="R92" i="2"/>
  <c r="E93" i="2"/>
  <c r="I93" i="2"/>
  <c r="M93" i="2"/>
  <c r="Q93" i="2"/>
  <c r="D94" i="2"/>
  <c r="H94" i="2"/>
  <c r="L94" i="2"/>
  <c r="P94" i="2"/>
  <c r="T94" i="2"/>
  <c r="G95" i="2"/>
  <c r="K95" i="2"/>
  <c r="O95" i="2"/>
  <c r="S95" i="2"/>
  <c r="F96" i="2"/>
  <c r="J96" i="2"/>
  <c r="N96" i="2"/>
  <c r="R96" i="2"/>
  <c r="E97" i="2"/>
  <c r="I97" i="2"/>
  <c r="M97" i="2"/>
  <c r="Q97" i="2"/>
  <c r="D98" i="2"/>
  <c r="H98" i="2"/>
  <c r="L98" i="2"/>
  <c r="P98" i="2"/>
  <c r="T98" i="2"/>
  <c r="G99" i="2"/>
  <c r="K99" i="2"/>
  <c r="O99" i="2"/>
  <c r="S99" i="2"/>
  <c r="F100" i="2"/>
  <c r="J100" i="2"/>
  <c r="N100" i="2"/>
  <c r="R100" i="2"/>
  <c r="E101" i="2"/>
  <c r="I101" i="2"/>
  <c r="M101" i="2"/>
  <c r="Q101" i="2"/>
  <c r="D102" i="2"/>
  <c r="H102" i="2"/>
  <c r="L102" i="2"/>
  <c r="P102" i="2"/>
  <c r="T102" i="2"/>
  <c r="G103" i="2"/>
  <c r="K103" i="2"/>
  <c r="O103" i="2"/>
  <c r="S103" i="2"/>
  <c r="F104" i="2"/>
  <c r="J104" i="2"/>
  <c r="N104" i="2"/>
  <c r="R104" i="2"/>
  <c r="E105" i="2"/>
  <c r="I105" i="2"/>
  <c r="M105" i="2"/>
  <c r="Q105" i="2"/>
  <c r="D106" i="2"/>
  <c r="H106" i="2"/>
  <c r="L106" i="2"/>
  <c r="P106" i="2"/>
  <c r="T106" i="2"/>
  <c r="AL40" i="2"/>
  <c r="AH40" i="2"/>
  <c r="AD40" i="2"/>
  <c r="Z40" i="2"/>
  <c r="AL71" i="2"/>
  <c r="AH71" i="2"/>
  <c r="AD71" i="2"/>
  <c r="Z71" i="2"/>
  <c r="AM70" i="2"/>
  <c r="AI70" i="2"/>
  <c r="AE70" i="2"/>
  <c r="AA70" i="2"/>
  <c r="AN69" i="2"/>
  <c r="AJ69" i="2"/>
  <c r="AF69" i="2"/>
  <c r="AB69" i="2"/>
  <c r="X69" i="2"/>
  <c r="AK68" i="2"/>
  <c r="AG68" i="2"/>
  <c r="AC68" i="2"/>
  <c r="Y68" i="2"/>
  <c r="AL67" i="2"/>
  <c r="AH67" i="2"/>
  <c r="AD67" i="2"/>
  <c r="Z67" i="2"/>
  <c r="AM66" i="2"/>
  <c r="AI66" i="2"/>
  <c r="AE66" i="2"/>
  <c r="AA66" i="2"/>
  <c r="AN65" i="2"/>
  <c r="AJ65" i="2"/>
  <c r="AF65" i="2"/>
  <c r="AB65" i="2"/>
  <c r="X65" i="2"/>
  <c r="AK64" i="2"/>
  <c r="AG64" i="2"/>
  <c r="AC64" i="2"/>
  <c r="Y64" i="2"/>
  <c r="AL63" i="2"/>
  <c r="AH63" i="2"/>
  <c r="AD63" i="2"/>
  <c r="Z63" i="2"/>
  <c r="AM62" i="2"/>
  <c r="AI62" i="2"/>
  <c r="AE62" i="2"/>
  <c r="AA62" i="2"/>
  <c r="AN61" i="2"/>
  <c r="AJ61" i="2"/>
  <c r="AF61" i="2"/>
  <c r="AB61" i="2"/>
  <c r="X61" i="2"/>
  <c r="AK60" i="2"/>
  <c r="AG60" i="2"/>
  <c r="AC60" i="2"/>
  <c r="Y60" i="2"/>
  <c r="AL59" i="2"/>
  <c r="AH59" i="2"/>
  <c r="AD59" i="2"/>
  <c r="Z59" i="2"/>
  <c r="AM58" i="2"/>
  <c r="AI58" i="2"/>
  <c r="AE58" i="2"/>
  <c r="AA58" i="2"/>
  <c r="AN57" i="2"/>
  <c r="AJ57" i="2"/>
  <c r="AF57" i="2"/>
  <c r="AB57" i="2"/>
  <c r="X57" i="2"/>
  <c r="AK56" i="2"/>
  <c r="AG56" i="2"/>
  <c r="AC56" i="2"/>
  <c r="Y56" i="2"/>
  <c r="AL55" i="2"/>
  <c r="AH55" i="2"/>
  <c r="AD55" i="2"/>
  <c r="Z55" i="2"/>
  <c r="AM54" i="2"/>
  <c r="AI54" i="2"/>
  <c r="AE54" i="2"/>
  <c r="AA54" i="2"/>
  <c r="AN53" i="2"/>
  <c r="AJ53" i="2"/>
  <c r="AF53" i="2"/>
  <c r="AB53" i="2"/>
  <c r="X53" i="2"/>
  <c r="AK52" i="2"/>
  <c r="AG52" i="2"/>
  <c r="AC52" i="2"/>
  <c r="Y52" i="2"/>
  <c r="AL51" i="2"/>
  <c r="AH51" i="2"/>
  <c r="AD51" i="2"/>
  <c r="Z51" i="2"/>
  <c r="AM50" i="2"/>
  <c r="AI50" i="2"/>
  <c r="AE50" i="2"/>
  <c r="AA50" i="2"/>
  <c r="AN49" i="2"/>
  <c r="AJ49" i="2"/>
  <c r="AF49" i="2"/>
  <c r="AB49" i="2"/>
  <c r="X49" i="2"/>
  <c r="AK48" i="2"/>
  <c r="AG48" i="2"/>
  <c r="AC48" i="2"/>
  <c r="Y48" i="2"/>
  <c r="AL47" i="2"/>
  <c r="AH47" i="2"/>
  <c r="AD47" i="2"/>
  <c r="Z47" i="2"/>
  <c r="AM46" i="2"/>
  <c r="AI46" i="2"/>
  <c r="AE46" i="2"/>
  <c r="AA46" i="2"/>
  <c r="AN45" i="2"/>
  <c r="AJ45" i="2"/>
  <c r="AF45" i="2"/>
  <c r="AB45" i="2"/>
  <c r="X45" i="2"/>
  <c r="AK44" i="2"/>
  <c r="AG44" i="2"/>
  <c r="AC44" i="2"/>
  <c r="Y44" i="2"/>
  <c r="AL43" i="2"/>
  <c r="AH43" i="2"/>
  <c r="AD43" i="2"/>
  <c r="Z43" i="2"/>
  <c r="AM42" i="2"/>
  <c r="AI42" i="2"/>
  <c r="AE42" i="2"/>
  <c r="AA42" i="2"/>
  <c r="AN41" i="2"/>
  <c r="AJ41" i="2"/>
  <c r="AF41" i="2"/>
  <c r="AB41" i="2"/>
  <c r="X41" i="2"/>
  <c r="AL75" i="2"/>
  <c r="AH75" i="2"/>
  <c r="AD75" i="2"/>
  <c r="Z75" i="2"/>
  <c r="AL106" i="2"/>
  <c r="AH106" i="2"/>
  <c r="AD106" i="2"/>
  <c r="Z106" i="2"/>
  <c r="AM105" i="2"/>
  <c r="AI105" i="2"/>
  <c r="AE105" i="2"/>
  <c r="AA105" i="2"/>
  <c r="AN104" i="2"/>
  <c r="AJ104" i="2"/>
  <c r="AF104" i="2"/>
  <c r="AB104" i="2"/>
  <c r="X104" i="2"/>
  <c r="AK103" i="2"/>
  <c r="AG103" i="2"/>
  <c r="AC103" i="2"/>
  <c r="Y103" i="2"/>
  <c r="AL102" i="2"/>
  <c r="AH102" i="2"/>
  <c r="AD102" i="2"/>
  <c r="Z102" i="2"/>
  <c r="AM101" i="2"/>
  <c r="AI101" i="2"/>
  <c r="AE101" i="2"/>
  <c r="AA101" i="2"/>
  <c r="AN100" i="2"/>
  <c r="AJ100" i="2"/>
  <c r="AF100" i="2"/>
  <c r="AB100" i="2"/>
  <c r="X100" i="2"/>
  <c r="AK99" i="2"/>
  <c r="AG99" i="2"/>
  <c r="AC99" i="2"/>
  <c r="Y99" i="2"/>
  <c r="AL98" i="2"/>
  <c r="AH98" i="2"/>
  <c r="AD98" i="2"/>
  <c r="Z98" i="2"/>
  <c r="AM97" i="2"/>
  <c r="AI97" i="2"/>
  <c r="AE97" i="2"/>
  <c r="AA97" i="2"/>
  <c r="AN96" i="2"/>
  <c r="AJ96" i="2"/>
  <c r="AF96" i="2"/>
  <c r="AB96" i="2"/>
  <c r="X96" i="2"/>
  <c r="AK95" i="2"/>
  <c r="AG95" i="2"/>
  <c r="AC95" i="2"/>
  <c r="Y95" i="2"/>
  <c r="AL94" i="2"/>
  <c r="AH94" i="2"/>
  <c r="AD94" i="2"/>
  <c r="Z94" i="2"/>
  <c r="AM93" i="2"/>
  <c r="AI93" i="2"/>
  <c r="AE93" i="2"/>
  <c r="AA93" i="2"/>
  <c r="AN92" i="2"/>
  <c r="AJ92" i="2"/>
  <c r="AF92" i="2"/>
  <c r="AB92" i="2"/>
  <c r="X92" i="2"/>
  <c r="AK91" i="2"/>
  <c r="AG91" i="2"/>
  <c r="AC91" i="2"/>
  <c r="Y91" i="2"/>
  <c r="AL90" i="2"/>
  <c r="AH90" i="2"/>
  <c r="AD90" i="2"/>
  <c r="Z90" i="2"/>
  <c r="AM89" i="2"/>
  <c r="AI89" i="2"/>
  <c r="AE89" i="2"/>
  <c r="AA89" i="2"/>
  <c r="AN88" i="2"/>
  <c r="AJ88" i="2"/>
  <c r="AF88" i="2"/>
  <c r="AB88" i="2"/>
  <c r="X88" i="2"/>
  <c r="AK87" i="2"/>
  <c r="AG87" i="2"/>
  <c r="AC87" i="2"/>
  <c r="Y87" i="2"/>
  <c r="AL86" i="2"/>
  <c r="AH86" i="2"/>
  <c r="AD86" i="2"/>
  <c r="Z86" i="2"/>
  <c r="AM85" i="2"/>
  <c r="AI85" i="2"/>
  <c r="AE85" i="2"/>
  <c r="AA85" i="2"/>
  <c r="AN84" i="2"/>
  <c r="AJ84" i="2"/>
  <c r="AF84" i="2"/>
  <c r="AB84" i="2"/>
  <c r="X84" i="2"/>
  <c r="AK83" i="2"/>
  <c r="AG83" i="2"/>
  <c r="AC83" i="2"/>
  <c r="Y83" i="2"/>
  <c r="AL82" i="2"/>
  <c r="AH82" i="2"/>
  <c r="AD82" i="2"/>
  <c r="Z82" i="2"/>
  <c r="AM81" i="2"/>
  <c r="AI81" i="2"/>
  <c r="AE81" i="2"/>
  <c r="AA81" i="2"/>
  <c r="AN80" i="2"/>
  <c r="AJ80" i="2"/>
  <c r="AF80" i="2"/>
  <c r="AB80" i="2"/>
  <c r="X80" i="2"/>
  <c r="AK79" i="2"/>
  <c r="AG79" i="2"/>
  <c r="AC79" i="2"/>
  <c r="Y79" i="2"/>
  <c r="AL78" i="2"/>
  <c r="AH78" i="2"/>
  <c r="AD78" i="2"/>
  <c r="Z78" i="2"/>
  <c r="AM77" i="2"/>
  <c r="AI77" i="2"/>
  <c r="AE77" i="2"/>
  <c r="AA77" i="2"/>
  <c r="AN76" i="2"/>
  <c r="AJ76" i="2"/>
  <c r="AF76" i="2"/>
  <c r="AB76" i="2"/>
  <c r="X76" i="2"/>
  <c r="BG40" i="2"/>
  <c r="BC40" i="2"/>
  <c r="AY40" i="2"/>
  <c r="AU40" i="2"/>
  <c r="BG71" i="2"/>
  <c r="BC71" i="2"/>
  <c r="AY71" i="2"/>
  <c r="AU71" i="2"/>
  <c r="BH70" i="2"/>
  <c r="BD70" i="2"/>
  <c r="AZ70" i="2"/>
  <c r="AV70" i="2"/>
  <c r="AR70" i="2"/>
  <c r="BE69" i="2"/>
  <c r="BA69" i="2"/>
  <c r="AW69" i="2"/>
  <c r="AS69" i="2"/>
  <c r="BF68" i="2"/>
  <c r="BB68" i="2"/>
  <c r="AX68" i="2"/>
  <c r="AT68" i="2"/>
  <c r="BG67" i="2"/>
  <c r="BC67" i="2"/>
  <c r="AY67" i="2"/>
  <c r="AU67" i="2"/>
  <c r="BH66" i="2"/>
  <c r="BD66" i="2"/>
  <c r="AZ66" i="2"/>
  <c r="AV66" i="2"/>
  <c r="AR66" i="2"/>
  <c r="BE65" i="2"/>
  <c r="BA65" i="2"/>
  <c r="AW65" i="2"/>
  <c r="AS65" i="2"/>
  <c r="BF64" i="2"/>
  <c r="BB64" i="2"/>
  <c r="AX64" i="2"/>
  <c r="AT64" i="2"/>
  <c r="BG63" i="2"/>
  <c r="BC63" i="2"/>
  <c r="AY63" i="2"/>
  <c r="AU63" i="2"/>
  <c r="BH62" i="2"/>
  <c r="BD62" i="2"/>
  <c r="AZ62" i="2"/>
  <c r="AV62" i="2"/>
  <c r="AR62" i="2"/>
  <c r="BE61" i="2"/>
  <c r="BA61" i="2"/>
  <c r="AW61" i="2"/>
  <c r="AS61" i="2"/>
  <c r="BF60" i="2"/>
  <c r="BB60" i="2"/>
  <c r="AX60" i="2"/>
  <c r="AT60" i="2"/>
  <c r="BG59" i="2"/>
  <c r="BC59" i="2"/>
  <c r="AY59" i="2"/>
  <c r="AU59" i="2"/>
  <c r="BH58" i="2"/>
  <c r="BD58" i="2"/>
  <c r="AZ58" i="2"/>
  <c r="AV58" i="2"/>
  <c r="AR58" i="2"/>
  <c r="BE57" i="2"/>
  <c r="BA57" i="2"/>
  <c r="AW57" i="2"/>
  <c r="AS57" i="2"/>
  <c r="BF56" i="2"/>
  <c r="BB56" i="2"/>
  <c r="AX56" i="2"/>
  <c r="AT56" i="2"/>
  <c r="BG55" i="2"/>
  <c r="BC55" i="2"/>
  <c r="AY55" i="2"/>
  <c r="AU55" i="2"/>
  <c r="BH54" i="2"/>
  <c r="BD54" i="2"/>
  <c r="AZ54" i="2"/>
  <c r="AV54" i="2"/>
  <c r="AR54" i="2"/>
  <c r="BE53" i="2"/>
  <c r="BA53" i="2"/>
  <c r="AW53" i="2"/>
  <c r="AS53" i="2"/>
  <c r="BF52" i="2"/>
  <c r="BB52" i="2"/>
  <c r="AX52" i="2"/>
  <c r="AT52" i="2"/>
  <c r="BG51" i="2"/>
  <c r="BC51" i="2"/>
  <c r="AY51" i="2"/>
  <c r="AU51" i="2"/>
  <c r="BH50" i="2"/>
  <c r="BD50" i="2"/>
  <c r="AZ50" i="2"/>
  <c r="AV50" i="2"/>
  <c r="AR50" i="2"/>
  <c r="BE49" i="2"/>
  <c r="BA49" i="2"/>
  <c r="AW49" i="2"/>
  <c r="AS49" i="2"/>
  <c r="BF48" i="2"/>
  <c r="BB48" i="2"/>
  <c r="AX48" i="2"/>
  <c r="AT48" i="2"/>
  <c r="BG47" i="2"/>
  <c r="BC47" i="2"/>
  <c r="AY47" i="2"/>
  <c r="AU47" i="2"/>
  <c r="BH46" i="2"/>
  <c r="BD46" i="2"/>
  <c r="AZ46" i="2"/>
  <c r="AV46" i="2"/>
  <c r="AR46" i="2"/>
  <c r="BE45" i="2"/>
  <c r="BA45" i="2"/>
  <c r="AW45" i="2"/>
  <c r="AS45" i="2"/>
  <c r="BF44" i="2"/>
  <c r="BB44" i="2"/>
  <c r="AX44" i="2"/>
  <c r="AT44" i="2"/>
  <c r="BG43" i="2"/>
  <c r="BC43" i="2"/>
  <c r="AY43" i="2"/>
  <c r="AU43" i="2"/>
  <c r="BH42" i="2"/>
  <c r="BD42" i="2"/>
  <c r="AZ42" i="2"/>
  <c r="AV42" i="2"/>
  <c r="AR42" i="2"/>
  <c r="BE41" i="2"/>
  <c r="BA41" i="2"/>
  <c r="AW41" i="2"/>
  <c r="AS41" i="2"/>
  <c r="CA40" i="2"/>
  <c r="BW40" i="2"/>
  <c r="BS40" i="2"/>
  <c r="BO40" i="2"/>
  <c r="CA71" i="2"/>
  <c r="BW71" i="2"/>
  <c r="BS71" i="2"/>
  <c r="BO71" i="2"/>
  <c r="CB70" i="2"/>
  <c r="BX70" i="2"/>
  <c r="BT70" i="2"/>
  <c r="BP70" i="2"/>
  <c r="BL70" i="2"/>
  <c r="BY69" i="2"/>
  <c r="BU69" i="2"/>
  <c r="BQ69" i="2"/>
  <c r="BM69" i="2"/>
  <c r="BZ68" i="2"/>
  <c r="BV68" i="2"/>
  <c r="BR68" i="2"/>
  <c r="BN68" i="2"/>
  <c r="CA67" i="2"/>
  <c r="BW67" i="2"/>
  <c r="BS67" i="2"/>
  <c r="BO67" i="2"/>
  <c r="CB66" i="2"/>
  <c r="BX66" i="2"/>
  <c r="BT66" i="2"/>
  <c r="BP66" i="2"/>
  <c r="BL66" i="2"/>
  <c r="BY65" i="2"/>
  <c r="BU65" i="2"/>
  <c r="BQ65" i="2"/>
  <c r="BM65" i="2"/>
  <c r="BZ64" i="2"/>
  <c r="BV64" i="2"/>
  <c r="BR64" i="2"/>
  <c r="BN64" i="2"/>
  <c r="CA63" i="2"/>
  <c r="BW63" i="2"/>
  <c r="BS63" i="2"/>
  <c r="BO63" i="2"/>
  <c r="CB62" i="2"/>
  <c r="BX62" i="2"/>
  <c r="BT62" i="2"/>
  <c r="BP62" i="2"/>
  <c r="BL62" i="2"/>
  <c r="BY61" i="2"/>
  <c r="BU61" i="2"/>
  <c r="BQ61" i="2"/>
  <c r="BM61" i="2"/>
  <c r="BZ60" i="2"/>
  <c r="BV60" i="2"/>
  <c r="BR60" i="2"/>
  <c r="BN60" i="2"/>
  <c r="CA59" i="2"/>
  <c r="BW59" i="2"/>
  <c r="BS59" i="2"/>
  <c r="BO59" i="2"/>
  <c r="CB58" i="2"/>
  <c r="BX58" i="2"/>
  <c r="BT58" i="2"/>
  <c r="BP58" i="2"/>
  <c r="BL58" i="2"/>
  <c r="BY57" i="2"/>
  <c r="BU57" i="2"/>
  <c r="BQ57" i="2"/>
  <c r="BM57" i="2"/>
  <c r="BZ56" i="2"/>
  <c r="BV56" i="2"/>
  <c r="BR56" i="2"/>
  <c r="BN56" i="2"/>
  <c r="CA55" i="2"/>
  <c r="BW55" i="2"/>
  <c r="BS55" i="2"/>
  <c r="BO55" i="2"/>
  <c r="CB54" i="2"/>
  <c r="BX54" i="2"/>
  <c r="BT54" i="2"/>
  <c r="BP54" i="2"/>
  <c r="BL54" i="2"/>
  <c r="BY53" i="2"/>
  <c r="BU53" i="2"/>
  <c r="BQ53" i="2"/>
  <c r="BM53" i="2"/>
  <c r="BZ52" i="2"/>
  <c r="BV52" i="2"/>
  <c r="BR52" i="2"/>
  <c r="BN52" i="2"/>
  <c r="CA51" i="2"/>
  <c r="BW51" i="2"/>
  <c r="BS51" i="2"/>
  <c r="BO51" i="2"/>
  <c r="CB50" i="2"/>
  <c r="BX50" i="2"/>
  <c r="BT50" i="2"/>
  <c r="BP50" i="2"/>
  <c r="BL50" i="2"/>
  <c r="BY49" i="2"/>
  <c r="BU49" i="2"/>
  <c r="BQ49" i="2"/>
  <c r="BM49" i="2"/>
  <c r="BZ48" i="2"/>
  <c r="BV48" i="2"/>
  <c r="BR48" i="2"/>
  <c r="BN48" i="2"/>
  <c r="CA47" i="2"/>
  <c r="BW47" i="2"/>
  <c r="BS47" i="2"/>
  <c r="BO47" i="2"/>
  <c r="CB46" i="2"/>
  <c r="BX46" i="2"/>
  <c r="BT46" i="2"/>
  <c r="BP46" i="2"/>
  <c r="BL46" i="2"/>
  <c r="BY45" i="2"/>
  <c r="BU45" i="2"/>
  <c r="BQ45" i="2"/>
  <c r="BM45" i="2"/>
  <c r="BZ44" i="2"/>
  <c r="BV44" i="2"/>
  <c r="BR44" i="2"/>
  <c r="BN44" i="2"/>
  <c r="CA43" i="2"/>
  <c r="BW43" i="2"/>
  <c r="BS43" i="2"/>
  <c r="BO43" i="2"/>
  <c r="CB42" i="2"/>
  <c r="BX42" i="2"/>
  <c r="BT42" i="2"/>
  <c r="BP42" i="2"/>
  <c r="BL42" i="2"/>
  <c r="BY41" i="2"/>
  <c r="BU41" i="2"/>
  <c r="BQ41" i="2"/>
  <c r="BM41" i="2"/>
  <c r="BG75" i="2"/>
  <c r="BC75" i="2"/>
  <c r="AY75" i="2"/>
  <c r="AU75" i="2"/>
  <c r="BG106" i="2"/>
  <c r="BC106" i="2"/>
  <c r="AY106" i="2"/>
  <c r="AU106" i="2"/>
  <c r="BH105" i="2"/>
  <c r="BD105" i="2"/>
  <c r="AZ105" i="2"/>
  <c r="AV105" i="2"/>
  <c r="AR105" i="2"/>
  <c r="BE104" i="2"/>
  <c r="BA104" i="2"/>
  <c r="AW104" i="2"/>
  <c r="AS104" i="2"/>
  <c r="BF103" i="2"/>
  <c r="BB103" i="2"/>
  <c r="AX103" i="2"/>
  <c r="AT103" i="2"/>
  <c r="BG102" i="2"/>
  <c r="BC102" i="2"/>
  <c r="AY102" i="2"/>
  <c r="AU102" i="2"/>
  <c r="BH101" i="2"/>
  <c r="BD101" i="2"/>
  <c r="AZ101" i="2"/>
  <c r="AV101" i="2"/>
  <c r="AR101" i="2"/>
  <c r="BE100" i="2"/>
  <c r="BA100" i="2"/>
  <c r="AW100" i="2"/>
  <c r="AS100" i="2"/>
  <c r="BF99" i="2"/>
  <c r="BB99" i="2"/>
  <c r="AX99" i="2"/>
  <c r="AT99" i="2"/>
  <c r="BG98" i="2"/>
  <c r="BC98" i="2"/>
  <c r="AY98" i="2"/>
  <c r="AU98" i="2"/>
  <c r="BH97" i="2"/>
  <c r="BD97" i="2"/>
  <c r="AZ97" i="2"/>
  <c r="AV97" i="2"/>
  <c r="AR97" i="2"/>
  <c r="BE96" i="2"/>
  <c r="BA96" i="2"/>
  <c r="AW96" i="2"/>
  <c r="AS96" i="2"/>
  <c r="BF95" i="2"/>
  <c r="BB95" i="2"/>
  <c r="AX95" i="2"/>
  <c r="AT95" i="2"/>
  <c r="BG94" i="2"/>
  <c r="BC94" i="2"/>
  <c r="AY94" i="2"/>
  <c r="AU94" i="2"/>
  <c r="BH93" i="2"/>
  <c r="BD93" i="2"/>
  <c r="AZ93" i="2"/>
  <c r="AV93" i="2"/>
  <c r="AR93" i="2"/>
  <c r="BE92" i="2"/>
  <c r="BA92" i="2"/>
  <c r="AW92" i="2"/>
  <c r="AS92" i="2"/>
  <c r="BF91" i="2"/>
  <c r="BB91" i="2"/>
  <c r="AX91" i="2"/>
  <c r="AT91" i="2"/>
  <c r="BG90" i="2"/>
  <c r="BC90" i="2"/>
  <c r="AY90" i="2"/>
  <c r="AU90" i="2"/>
  <c r="BH89" i="2"/>
  <c r="BD89" i="2"/>
  <c r="AZ89" i="2"/>
  <c r="AV89" i="2"/>
  <c r="AR89" i="2"/>
  <c r="BE88" i="2"/>
  <c r="BA88" i="2"/>
  <c r="AW88" i="2"/>
  <c r="AS88" i="2"/>
  <c r="BF87" i="2"/>
  <c r="BB87" i="2"/>
  <c r="AX87" i="2"/>
  <c r="AT87" i="2"/>
  <c r="BG86" i="2"/>
  <c r="BC86" i="2"/>
  <c r="AY86" i="2"/>
  <c r="AU86" i="2"/>
  <c r="BH85" i="2"/>
  <c r="BD85" i="2"/>
  <c r="AZ85" i="2"/>
  <c r="AV85" i="2"/>
  <c r="AR85" i="2"/>
  <c r="BE84" i="2"/>
  <c r="BA84" i="2"/>
  <c r="AW84" i="2"/>
  <c r="AS84" i="2"/>
  <c r="BF83" i="2"/>
  <c r="BB83" i="2"/>
  <c r="AX83" i="2"/>
  <c r="AT83" i="2"/>
  <c r="BG82" i="2"/>
  <c r="BC82" i="2"/>
  <c r="AY82" i="2"/>
  <c r="AU82" i="2"/>
  <c r="BH81" i="2"/>
  <c r="BD81" i="2"/>
  <c r="AZ81" i="2"/>
  <c r="AV81" i="2"/>
  <c r="AR81" i="2"/>
  <c r="BE80" i="2"/>
  <c r="BA80" i="2"/>
  <c r="AW80" i="2"/>
  <c r="AS80" i="2"/>
  <c r="BF79" i="2"/>
  <c r="BB79" i="2"/>
  <c r="AX79" i="2"/>
  <c r="AT79" i="2"/>
  <c r="BG78" i="2"/>
  <c r="BC78" i="2"/>
  <c r="AY78" i="2"/>
  <c r="AU78" i="2"/>
  <c r="BH77" i="2"/>
  <c r="BD77" i="2"/>
  <c r="AZ77" i="2"/>
  <c r="AV77" i="2"/>
  <c r="AR77" i="2"/>
  <c r="BE76" i="2"/>
  <c r="BA76" i="2"/>
  <c r="AW76" i="2"/>
  <c r="BI2" i="1"/>
  <c r="BF2" i="1"/>
  <c r="BD2" i="1"/>
  <c r="BI4256" i="1"/>
  <c r="BF4256" i="1"/>
  <c r="BD4256" i="1"/>
  <c r="BG4256" i="1" s="1"/>
  <c r="BI4252" i="1"/>
  <c r="BF4252" i="1"/>
  <c r="BD4252" i="1"/>
  <c r="BG4252" i="1" s="1"/>
  <c r="BI4248" i="1"/>
  <c r="BF4248" i="1"/>
  <c r="BD4248" i="1"/>
  <c r="BG4248" i="1" s="1"/>
  <c r="BI4244" i="1"/>
  <c r="BF4244" i="1"/>
  <c r="BD4244" i="1"/>
  <c r="BG4244" i="1" s="1"/>
  <c r="BI4240" i="1"/>
  <c r="BF4240" i="1"/>
  <c r="BD4240" i="1"/>
  <c r="BG4240" i="1" s="1"/>
  <c r="BI4236" i="1"/>
  <c r="BF4236" i="1"/>
  <c r="BD4236" i="1"/>
  <c r="BG4236" i="1" s="1"/>
  <c r="BI4232" i="1"/>
  <c r="BF4232" i="1"/>
  <c r="BD4232" i="1"/>
  <c r="BG4232" i="1" s="1"/>
  <c r="BI4228" i="1"/>
  <c r="BF4228" i="1"/>
  <c r="BD4228" i="1"/>
  <c r="BG4228" i="1" s="1"/>
  <c r="BI4224" i="1"/>
  <c r="BF4224" i="1"/>
  <c r="BD4224" i="1"/>
  <c r="BG4224" i="1" s="1"/>
  <c r="BI4220" i="1"/>
  <c r="BF4220" i="1"/>
  <c r="BD4220" i="1"/>
  <c r="BG4220" i="1" s="1"/>
  <c r="BI4216" i="1"/>
  <c r="BF4216" i="1"/>
  <c r="BD4216" i="1"/>
  <c r="BG4216" i="1" s="1"/>
  <c r="BI4212" i="1"/>
  <c r="BF4212" i="1"/>
  <c r="BD4212" i="1"/>
  <c r="BG4212" i="1" s="1"/>
  <c r="BI4208" i="1"/>
  <c r="BF4208" i="1"/>
  <c r="BD4208" i="1"/>
  <c r="BG4208" i="1" s="1"/>
  <c r="BI4204" i="1"/>
  <c r="BF4204" i="1"/>
  <c r="BD4204" i="1"/>
  <c r="BG4204" i="1" s="1"/>
  <c r="BI4200" i="1"/>
  <c r="BF4200" i="1"/>
  <c r="BD4200" i="1"/>
  <c r="BG4200" i="1" s="1"/>
  <c r="BI4196" i="1"/>
  <c r="BF4196" i="1"/>
  <c r="BD4196" i="1"/>
  <c r="BG4196" i="1" s="1"/>
  <c r="BI4192" i="1"/>
  <c r="BF4192" i="1"/>
  <c r="BD4192" i="1"/>
  <c r="BG4192" i="1" s="1"/>
  <c r="BI4188" i="1"/>
  <c r="BF4188" i="1"/>
  <c r="BD4188" i="1"/>
  <c r="BG4188" i="1" s="1"/>
  <c r="BI4184" i="1"/>
  <c r="BF4184" i="1"/>
  <c r="BD4184" i="1"/>
  <c r="BG4184" i="1" s="1"/>
  <c r="BI4180" i="1"/>
  <c r="BF4180" i="1"/>
  <c r="BD4180" i="1"/>
  <c r="BG4180" i="1" s="1"/>
  <c r="BI4176" i="1"/>
  <c r="BF4176" i="1"/>
  <c r="BD4176" i="1"/>
  <c r="BG4176" i="1" s="1"/>
  <c r="BI4172" i="1"/>
  <c r="BF4172" i="1"/>
  <c r="BD4172" i="1"/>
  <c r="BG4172" i="1" s="1"/>
  <c r="BI4168" i="1"/>
  <c r="BF4168" i="1"/>
  <c r="BD4168" i="1"/>
  <c r="BG4168" i="1" s="1"/>
  <c r="BI4164" i="1"/>
  <c r="BF4164" i="1"/>
  <c r="BD4164" i="1"/>
  <c r="BG4164" i="1" s="1"/>
  <c r="BI4160" i="1"/>
  <c r="BF4160" i="1"/>
  <c r="BD4160" i="1"/>
  <c r="BG4160" i="1" s="1"/>
  <c r="BI4156" i="1"/>
  <c r="BF4156" i="1"/>
  <c r="BD4156" i="1"/>
  <c r="BG4156" i="1" s="1"/>
  <c r="BI4152" i="1"/>
  <c r="BF4152" i="1"/>
  <c r="BD4152" i="1"/>
  <c r="BG4152" i="1" s="1"/>
  <c r="BI4148" i="1"/>
  <c r="BF4148" i="1"/>
  <c r="BD4148" i="1"/>
  <c r="BG4148" i="1" s="1"/>
  <c r="BI4144" i="1"/>
  <c r="BF4144" i="1"/>
  <c r="BD4144" i="1"/>
  <c r="BG4144" i="1" s="1"/>
  <c r="BI4140" i="1"/>
  <c r="BF4140" i="1"/>
  <c r="BD4140" i="1"/>
  <c r="BG4140" i="1" s="1"/>
  <c r="BI4136" i="1"/>
  <c r="BF4136" i="1"/>
  <c r="BD4136" i="1"/>
  <c r="BG4136" i="1" s="1"/>
  <c r="BI4132" i="1"/>
  <c r="BF4132" i="1"/>
  <c r="BD4132" i="1"/>
  <c r="BG4132" i="1" s="1"/>
  <c r="BI4128" i="1"/>
  <c r="BF4128" i="1"/>
  <c r="BD4128" i="1"/>
  <c r="BG4128" i="1" s="1"/>
  <c r="BI4124" i="1"/>
  <c r="BF4124" i="1"/>
  <c r="BD4124" i="1"/>
  <c r="BG4124" i="1" s="1"/>
  <c r="BI4120" i="1"/>
  <c r="BF4120" i="1"/>
  <c r="BD4120" i="1"/>
  <c r="BG4120" i="1" s="1"/>
  <c r="BI4116" i="1"/>
  <c r="BF4116" i="1"/>
  <c r="BD4116" i="1"/>
  <c r="BG4116" i="1" s="1"/>
  <c r="BI4112" i="1"/>
  <c r="BF4112" i="1"/>
  <c r="BD4112" i="1"/>
  <c r="BG4112" i="1" s="1"/>
  <c r="BI4108" i="1"/>
  <c r="BF4108" i="1"/>
  <c r="BD4108" i="1"/>
  <c r="BG4108" i="1" s="1"/>
  <c r="BI4104" i="1"/>
  <c r="BF4104" i="1"/>
  <c r="BD4104" i="1"/>
  <c r="BG4104" i="1" s="1"/>
  <c r="BI4100" i="1"/>
  <c r="BF4100" i="1"/>
  <c r="BD4100" i="1"/>
  <c r="BG4100" i="1" s="1"/>
  <c r="BI4096" i="1"/>
  <c r="BF4096" i="1"/>
  <c r="BD4096" i="1"/>
  <c r="BG4096" i="1" s="1"/>
  <c r="BI4092" i="1"/>
  <c r="BF4092" i="1"/>
  <c r="BD4092" i="1"/>
  <c r="BG4092" i="1" s="1"/>
  <c r="BI4088" i="1"/>
  <c r="BF4088" i="1"/>
  <c r="BD4088" i="1"/>
  <c r="BG4088" i="1" s="1"/>
  <c r="BI4084" i="1"/>
  <c r="BF4084" i="1"/>
  <c r="BD4084" i="1"/>
  <c r="BG4084" i="1" s="1"/>
  <c r="BI4080" i="1"/>
  <c r="BF4080" i="1"/>
  <c r="BD4080" i="1"/>
  <c r="BG4080" i="1" s="1"/>
  <c r="BI4076" i="1"/>
  <c r="BF4076" i="1"/>
  <c r="BD4076" i="1"/>
  <c r="BG4076" i="1" s="1"/>
  <c r="BI4072" i="1"/>
  <c r="BF4072" i="1"/>
  <c r="BD4072" i="1"/>
  <c r="BG4072" i="1" s="1"/>
  <c r="BI4068" i="1"/>
  <c r="BF4068" i="1"/>
  <c r="BD4068" i="1"/>
  <c r="BG4068" i="1" s="1"/>
  <c r="BI4064" i="1"/>
  <c r="BF4064" i="1"/>
  <c r="BD4064" i="1"/>
  <c r="BG4064" i="1" s="1"/>
  <c r="BI4060" i="1"/>
  <c r="BF4060" i="1"/>
  <c r="BD4060" i="1"/>
  <c r="BG4060" i="1" s="1"/>
  <c r="BI4056" i="1"/>
  <c r="BF4056" i="1"/>
  <c r="BD4056" i="1"/>
  <c r="BG4056" i="1" s="1"/>
  <c r="BI4052" i="1"/>
  <c r="BF4052" i="1"/>
  <c r="BD4052" i="1"/>
  <c r="BG4052" i="1" s="1"/>
  <c r="BI4048" i="1"/>
  <c r="BF4048" i="1"/>
  <c r="BD4048" i="1"/>
  <c r="BG4048" i="1" s="1"/>
  <c r="BI4044" i="1"/>
  <c r="BF4044" i="1"/>
  <c r="BD4044" i="1"/>
  <c r="BG4044" i="1" s="1"/>
  <c r="BI4040" i="1"/>
  <c r="BF4040" i="1"/>
  <c r="BD4040" i="1"/>
  <c r="BG4040" i="1" s="1"/>
  <c r="BI4036" i="1"/>
  <c r="BF4036" i="1"/>
  <c r="BD4036" i="1"/>
  <c r="BG4036" i="1" s="1"/>
  <c r="BI4032" i="1"/>
  <c r="BF4032" i="1"/>
  <c r="BD4032" i="1"/>
  <c r="BG4032" i="1" s="1"/>
  <c r="BI4028" i="1"/>
  <c r="BF4028" i="1"/>
  <c r="BD4028" i="1"/>
  <c r="BG4028" i="1" s="1"/>
  <c r="BI4024" i="1"/>
  <c r="BF4024" i="1"/>
  <c r="BD4024" i="1"/>
  <c r="BG4024" i="1" s="1"/>
  <c r="BI4020" i="1"/>
  <c r="BF4020" i="1"/>
  <c r="BD4020" i="1"/>
  <c r="BG4020" i="1" s="1"/>
  <c r="BI4016" i="1"/>
  <c r="BF4016" i="1"/>
  <c r="BD4016" i="1"/>
  <c r="BG4016" i="1" s="1"/>
  <c r="BI4012" i="1"/>
  <c r="BF4012" i="1"/>
  <c r="BD4012" i="1"/>
  <c r="BG4012" i="1" s="1"/>
  <c r="BI4008" i="1"/>
  <c r="BF4008" i="1"/>
  <c r="BD4008" i="1"/>
  <c r="BG4008" i="1" s="1"/>
  <c r="BI4004" i="1"/>
  <c r="BF4004" i="1"/>
  <c r="BD4004" i="1"/>
  <c r="BG4004" i="1" s="1"/>
  <c r="BI4000" i="1"/>
  <c r="BF4000" i="1"/>
  <c r="BD4000" i="1"/>
  <c r="BG4000" i="1" s="1"/>
  <c r="BI3996" i="1"/>
  <c r="BF3996" i="1"/>
  <c r="BD3996" i="1"/>
  <c r="BG3996" i="1" s="1"/>
  <c r="BI3992" i="1"/>
  <c r="BF3992" i="1"/>
  <c r="BD3992" i="1"/>
  <c r="BG3992" i="1" s="1"/>
  <c r="BI3988" i="1"/>
  <c r="BF3988" i="1"/>
  <c r="BD3988" i="1"/>
  <c r="BG3988" i="1" s="1"/>
  <c r="BI3984" i="1"/>
  <c r="BF3984" i="1"/>
  <c r="BD3984" i="1"/>
  <c r="BG3984" i="1" s="1"/>
  <c r="BI3980" i="1"/>
  <c r="BF3980" i="1"/>
  <c r="BD3980" i="1"/>
  <c r="BG3980" i="1" s="1"/>
  <c r="BI3976" i="1"/>
  <c r="BF3976" i="1"/>
  <c r="BD3976" i="1"/>
  <c r="BG3976" i="1" s="1"/>
  <c r="BI3972" i="1"/>
  <c r="BF3972" i="1"/>
  <c r="BD3972" i="1"/>
  <c r="BG3972" i="1" s="1"/>
  <c r="BI3968" i="1"/>
  <c r="BF3968" i="1"/>
  <c r="BD3968" i="1"/>
  <c r="BG3968" i="1" s="1"/>
  <c r="BI3964" i="1"/>
  <c r="BF3964" i="1"/>
  <c r="BD3964" i="1"/>
  <c r="BG3964" i="1" s="1"/>
  <c r="BI3960" i="1"/>
  <c r="BF3960" i="1"/>
  <c r="BD3960" i="1"/>
  <c r="BG3960" i="1" s="1"/>
  <c r="BI3956" i="1"/>
  <c r="BF3956" i="1"/>
  <c r="BD3956" i="1"/>
  <c r="BG3956" i="1" s="1"/>
  <c r="BI3952" i="1"/>
  <c r="BF3952" i="1"/>
  <c r="BD3952" i="1"/>
  <c r="BG3952" i="1" s="1"/>
  <c r="BI3948" i="1"/>
  <c r="BF3948" i="1"/>
  <c r="BD3948" i="1"/>
  <c r="BG3948" i="1" s="1"/>
  <c r="BI3944" i="1"/>
  <c r="BF3944" i="1"/>
  <c r="BD3944" i="1"/>
  <c r="BG3944" i="1" s="1"/>
  <c r="BI3940" i="1"/>
  <c r="BF3940" i="1"/>
  <c r="BD3940" i="1"/>
  <c r="BG3940" i="1" s="1"/>
  <c r="BI3936" i="1"/>
  <c r="BF3936" i="1"/>
  <c r="BD3936" i="1"/>
  <c r="BG3936" i="1" s="1"/>
  <c r="BI3932" i="1"/>
  <c r="BF3932" i="1"/>
  <c r="BD3932" i="1"/>
  <c r="BG3932" i="1" s="1"/>
  <c r="BI3928" i="1"/>
  <c r="BF3928" i="1"/>
  <c r="BD3928" i="1"/>
  <c r="BG3928" i="1" s="1"/>
  <c r="BI3924" i="1"/>
  <c r="BF3924" i="1"/>
  <c r="BD3924" i="1"/>
  <c r="BG3924" i="1" s="1"/>
  <c r="BI3920" i="1"/>
  <c r="BF3920" i="1"/>
  <c r="BD3920" i="1"/>
  <c r="BG3920" i="1" s="1"/>
  <c r="BI3916" i="1"/>
  <c r="BF3916" i="1"/>
  <c r="BD3916" i="1"/>
  <c r="BG3916" i="1" s="1"/>
  <c r="BI3912" i="1"/>
  <c r="BF3912" i="1"/>
  <c r="BD3912" i="1"/>
  <c r="BG3912" i="1" s="1"/>
  <c r="BI3908" i="1"/>
  <c r="BF3908" i="1"/>
  <c r="BD3908" i="1"/>
  <c r="BG3908" i="1" s="1"/>
  <c r="BI3904" i="1"/>
  <c r="BF3904" i="1"/>
  <c r="BD3904" i="1"/>
  <c r="BG3904" i="1" s="1"/>
  <c r="BI3900" i="1"/>
  <c r="BF3900" i="1"/>
  <c r="BD3900" i="1"/>
  <c r="BG3900" i="1" s="1"/>
  <c r="BI3896" i="1"/>
  <c r="BF3896" i="1"/>
  <c r="BD3896" i="1"/>
  <c r="BG3896" i="1" s="1"/>
  <c r="BI3892" i="1"/>
  <c r="BF3892" i="1"/>
  <c r="BD3892" i="1"/>
  <c r="BG3892" i="1" s="1"/>
  <c r="BI3888" i="1"/>
  <c r="BF3888" i="1"/>
  <c r="BD3888" i="1"/>
  <c r="BG3888" i="1" s="1"/>
  <c r="BI3884" i="1"/>
  <c r="BF3884" i="1"/>
  <c r="BD3884" i="1"/>
  <c r="BG3884" i="1" s="1"/>
  <c r="BI3880" i="1"/>
  <c r="BF3880" i="1"/>
  <c r="BD3880" i="1"/>
  <c r="BG3880" i="1" s="1"/>
  <c r="BI3876" i="1"/>
  <c r="BF3876" i="1"/>
  <c r="BD3876" i="1"/>
  <c r="BG3876" i="1" s="1"/>
  <c r="BI3872" i="1"/>
  <c r="BF3872" i="1"/>
  <c r="BD3872" i="1"/>
  <c r="BG3872" i="1" s="1"/>
  <c r="BI3868" i="1"/>
  <c r="BF3868" i="1"/>
  <c r="BD3868" i="1"/>
  <c r="BG3868" i="1" s="1"/>
  <c r="BI3864" i="1"/>
  <c r="BF3864" i="1"/>
  <c r="BD3864" i="1"/>
  <c r="BG3864" i="1" s="1"/>
  <c r="BI3860" i="1"/>
  <c r="BF3860" i="1"/>
  <c r="BD3860" i="1"/>
  <c r="BG3860" i="1" s="1"/>
  <c r="BI3856" i="1"/>
  <c r="BF3856" i="1"/>
  <c r="BD3856" i="1"/>
  <c r="BG3856" i="1" s="1"/>
  <c r="BI3852" i="1"/>
  <c r="BF3852" i="1"/>
  <c r="BD3852" i="1"/>
  <c r="BG3852" i="1" s="1"/>
  <c r="BI3848" i="1"/>
  <c r="BF3848" i="1"/>
  <c r="BD3848" i="1"/>
  <c r="BG3848" i="1" s="1"/>
  <c r="BI3844" i="1"/>
  <c r="BF3844" i="1"/>
  <c r="BD3844" i="1"/>
  <c r="BG3844" i="1" s="1"/>
  <c r="BI3840" i="1"/>
  <c r="BF3840" i="1"/>
  <c r="BD3840" i="1"/>
  <c r="BG3840" i="1" s="1"/>
  <c r="BI3836" i="1"/>
  <c r="BF3836" i="1"/>
  <c r="BD3836" i="1"/>
  <c r="BG3836" i="1" s="1"/>
  <c r="BI3832" i="1"/>
  <c r="BF3832" i="1"/>
  <c r="BD3832" i="1"/>
  <c r="BG3832" i="1" s="1"/>
  <c r="BI3828" i="1"/>
  <c r="BF3828" i="1"/>
  <c r="BD3828" i="1"/>
  <c r="BG3828" i="1" s="1"/>
  <c r="BI3824" i="1"/>
  <c r="BF3824" i="1"/>
  <c r="BD3824" i="1"/>
  <c r="BG3824" i="1" s="1"/>
  <c r="BI3820" i="1"/>
  <c r="BF3820" i="1"/>
  <c r="BD3820" i="1"/>
  <c r="BG3820" i="1" s="1"/>
  <c r="BI3816" i="1"/>
  <c r="BF3816" i="1"/>
  <c r="BD3816" i="1"/>
  <c r="BG3816" i="1" s="1"/>
  <c r="BI3812" i="1"/>
  <c r="BF3812" i="1"/>
  <c r="BD3812" i="1"/>
  <c r="BG3812" i="1" s="1"/>
  <c r="BI3808" i="1"/>
  <c r="BF3808" i="1"/>
  <c r="BD3808" i="1"/>
  <c r="BG3808" i="1" s="1"/>
  <c r="BI3804" i="1"/>
  <c r="BF3804" i="1"/>
  <c r="BD3804" i="1"/>
  <c r="BG3804" i="1" s="1"/>
  <c r="BI3800" i="1"/>
  <c r="BF3800" i="1"/>
  <c r="BD3800" i="1"/>
  <c r="BG3800" i="1" s="1"/>
  <c r="BI3796" i="1"/>
  <c r="BF3796" i="1"/>
  <c r="BD3796" i="1"/>
  <c r="BG3796" i="1" s="1"/>
  <c r="BI3792" i="1"/>
  <c r="BF3792" i="1"/>
  <c r="BD3792" i="1"/>
  <c r="BG3792" i="1" s="1"/>
  <c r="BI3788" i="1"/>
  <c r="BF3788" i="1"/>
  <c r="BD3788" i="1"/>
  <c r="BG3788" i="1" s="1"/>
  <c r="BI3784" i="1"/>
  <c r="BF3784" i="1"/>
  <c r="BD3784" i="1"/>
  <c r="BG3784" i="1" s="1"/>
  <c r="BI3780" i="1"/>
  <c r="BF3780" i="1"/>
  <c r="BD3780" i="1"/>
  <c r="BG3780" i="1" s="1"/>
  <c r="BI3776" i="1"/>
  <c r="BF3776" i="1"/>
  <c r="BD3776" i="1"/>
  <c r="BG3776" i="1" s="1"/>
  <c r="BI3772" i="1"/>
  <c r="BF3772" i="1"/>
  <c r="BD3772" i="1"/>
  <c r="BG3772" i="1" s="1"/>
  <c r="BI3768" i="1"/>
  <c r="BF3768" i="1"/>
  <c r="BD3768" i="1"/>
  <c r="BG3768" i="1" s="1"/>
  <c r="BI3764" i="1"/>
  <c r="BF3764" i="1"/>
  <c r="BD3764" i="1"/>
  <c r="BG3764" i="1" s="1"/>
  <c r="BI3760" i="1"/>
  <c r="BF3760" i="1"/>
  <c r="BD3760" i="1"/>
  <c r="BG3760" i="1" s="1"/>
  <c r="BI3756" i="1"/>
  <c r="BF3756" i="1"/>
  <c r="BD3756" i="1"/>
  <c r="BG3756" i="1" s="1"/>
  <c r="BI3752" i="1"/>
  <c r="BF3752" i="1"/>
  <c r="BD3752" i="1"/>
  <c r="BG3752" i="1" s="1"/>
  <c r="BI3748" i="1"/>
  <c r="BF3748" i="1"/>
  <c r="BD3748" i="1"/>
  <c r="BG3748" i="1" s="1"/>
  <c r="BI3744" i="1"/>
  <c r="BF3744" i="1"/>
  <c r="BD3744" i="1"/>
  <c r="BG3744" i="1" s="1"/>
  <c r="BI3740" i="1"/>
  <c r="BF3740" i="1"/>
  <c r="BD3740" i="1"/>
  <c r="BG3740" i="1" s="1"/>
  <c r="BI3736" i="1"/>
  <c r="BF3736" i="1"/>
  <c r="BD3736" i="1"/>
  <c r="BG3736" i="1" s="1"/>
  <c r="BI3732" i="1"/>
  <c r="BF3732" i="1"/>
  <c r="BD3732" i="1"/>
  <c r="BG3732" i="1" s="1"/>
  <c r="BI3728" i="1"/>
  <c r="BF3728" i="1"/>
  <c r="BD3728" i="1"/>
  <c r="BG3728" i="1" s="1"/>
  <c r="BI3724" i="1"/>
  <c r="BF3724" i="1"/>
  <c r="BD3724" i="1"/>
  <c r="BG3724" i="1" s="1"/>
  <c r="BI3720" i="1"/>
  <c r="BF3720" i="1"/>
  <c r="BD3720" i="1"/>
  <c r="BG3720" i="1" s="1"/>
  <c r="BI3716" i="1"/>
  <c r="BF3716" i="1"/>
  <c r="BD3716" i="1"/>
  <c r="BG3716" i="1" s="1"/>
  <c r="BI3712" i="1"/>
  <c r="BF3712" i="1"/>
  <c r="BD3712" i="1"/>
  <c r="BG3712" i="1" s="1"/>
  <c r="BI3708" i="1"/>
  <c r="BF3708" i="1"/>
  <c r="BD3708" i="1"/>
  <c r="BG3708" i="1" s="1"/>
  <c r="BI3704" i="1"/>
  <c r="BF3704" i="1"/>
  <c r="BD3704" i="1"/>
  <c r="BG3704" i="1" s="1"/>
  <c r="BI3700" i="1"/>
  <c r="BF3700" i="1"/>
  <c r="BD3700" i="1"/>
  <c r="BG3700" i="1" s="1"/>
  <c r="BI3696" i="1"/>
  <c r="BF3696" i="1"/>
  <c r="BD3696" i="1"/>
  <c r="BG3696" i="1" s="1"/>
  <c r="BI3692" i="1"/>
  <c r="BF3692" i="1"/>
  <c r="BD3692" i="1"/>
  <c r="BG3692" i="1" s="1"/>
  <c r="BI3688" i="1"/>
  <c r="BF3688" i="1"/>
  <c r="BD3688" i="1"/>
  <c r="BG3688" i="1" s="1"/>
  <c r="BI3684" i="1"/>
  <c r="BF3684" i="1"/>
  <c r="BD3684" i="1"/>
  <c r="BG3684" i="1" s="1"/>
  <c r="BI3680" i="1"/>
  <c r="BF3680" i="1"/>
  <c r="BD3680" i="1"/>
  <c r="BG3680" i="1" s="1"/>
  <c r="BI3676" i="1"/>
  <c r="BF3676" i="1"/>
  <c r="BD3676" i="1"/>
  <c r="BG3676" i="1" s="1"/>
  <c r="BI3672" i="1"/>
  <c r="BF3672" i="1"/>
  <c r="BD3672" i="1"/>
  <c r="BG3672" i="1" s="1"/>
  <c r="BI3668" i="1"/>
  <c r="BF3668" i="1"/>
  <c r="BD3668" i="1"/>
  <c r="BG3668" i="1" s="1"/>
  <c r="BI3664" i="1"/>
  <c r="BF3664" i="1"/>
  <c r="BD3664" i="1"/>
  <c r="BG3664" i="1" s="1"/>
  <c r="BI3660" i="1"/>
  <c r="BF3660" i="1"/>
  <c r="BD3660" i="1"/>
  <c r="BG3660" i="1" s="1"/>
  <c r="BI3656" i="1"/>
  <c r="BF3656" i="1"/>
  <c r="BD3656" i="1"/>
  <c r="BG3656" i="1" s="1"/>
  <c r="BI3652" i="1"/>
  <c r="BF3652" i="1"/>
  <c r="BD3652" i="1"/>
  <c r="BG3652" i="1" s="1"/>
  <c r="BI3648" i="1"/>
  <c r="BF3648" i="1"/>
  <c r="BD3648" i="1"/>
  <c r="BG3648" i="1" s="1"/>
  <c r="BI3644" i="1"/>
  <c r="BF3644" i="1"/>
  <c r="BD3644" i="1"/>
  <c r="BG3644" i="1" s="1"/>
  <c r="BI3640" i="1"/>
  <c r="BF3640" i="1"/>
  <c r="BD3640" i="1"/>
  <c r="BG3640" i="1" s="1"/>
  <c r="BI3636" i="1"/>
  <c r="BF3636" i="1"/>
  <c r="BD3636" i="1"/>
  <c r="BG3636" i="1" s="1"/>
  <c r="BI3632" i="1"/>
  <c r="BF3632" i="1"/>
  <c r="BD3632" i="1"/>
  <c r="BG3632" i="1" s="1"/>
  <c r="BI3628" i="1"/>
  <c r="BF3628" i="1"/>
  <c r="BD3628" i="1"/>
  <c r="BG3628" i="1" s="1"/>
  <c r="BI3624" i="1"/>
  <c r="BF3624" i="1"/>
  <c r="BD3624" i="1"/>
  <c r="BG3624" i="1" s="1"/>
  <c r="BI3620" i="1"/>
  <c r="BF3620" i="1"/>
  <c r="BD3620" i="1"/>
  <c r="BG3620" i="1" s="1"/>
  <c r="BI3616" i="1"/>
  <c r="BF3616" i="1"/>
  <c r="BD3616" i="1"/>
  <c r="BG3616" i="1" s="1"/>
  <c r="BI3612" i="1"/>
  <c r="BF3612" i="1"/>
  <c r="BD3612" i="1"/>
  <c r="BG3612" i="1" s="1"/>
  <c r="BI3608" i="1"/>
  <c r="BF3608" i="1"/>
  <c r="BD3608" i="1"/>
  <c r="BG3608" i="1" s="1"/>
  <c r="BI3604" i="1"/>
  <c r="BF3604" i="1"/>
  <c r="BD3604" i="1"/>
  <c r="BG3604" i="1" s="1"/>
  <c r="BI3600" i="1"/>
  <c r="BF3600" i="1"/>
  <c r="BD3600" i="1"/>
  <c r="BG3600" i="1" s="1"/>
  <c r="BI3596" i="1"/>
  <c r="BF3596" i="1"/>
  <c r="BD3596" i="1"/>
  <c r="BG3596" i="1" s="1"/>
  <c r="BI3592" i="1"/>
  <c r="BF3592" i="1"/>
  <c r="BD3592" i="1"/>
  <c r="BG3592" i="1" s="1"/>
  <c r="BI3588" i="1"/>
  <c r="BF3588" i="1"/>
  <c r="BD3588" i="1"/>
  <c r="BG3588" i="1" s="1"/>
  <c r="BI3584" i="1"/>
  <c r="BF3584" i="1"/>
  <c r="BD3584" i="1"/>
  <c r="BG3584" i="1" s="1"/>
  <c r="BI3580" i="1"/>
  <c r="BF3580" i="1"/>
  <c r="BD3580" i="1"/>
  <c r="BG3580" i="1" s="1"/>
  <c r="BI3576" i="1"/>
  <c r="BF3576" i="1"/>
  <c r="BD3576" i="1"/>
  <c r="BG3576" i="1" s="1"/>
  <c r="BI3572" i="1"/>
  <c r="BF3572" i="1"/>
  <c r="BD3572" i="1"/>
  <c r="BG3572" i="1" s="1"/>
  <c r="BI3568" i="1"/>
  <c r="BF3568" i="1"/>
  <c r="BD3568" i="1"/>
  <c r="BG3568" i="1" s="1"/>
  <c r="BI3564" i="1"/>
  <c r="BF3564" i="1"/>
  <c r="BD3564" i="1"/>
  <c r="BG3564" i="1" s="1"/>
  <c r="BI3560" i="1"/>
  <c r="BF3560" i="1"/>
  <c r="BD3560" i="1"/>
  <c r="BG3560" i="1" s="1"/>
  <c r="BI3556" i="1"/>
  <c r="BF3556" i="1"/>
  <c r="BD3556" i="1"/>
  <c r="BG3556" i="1" s="1"/>
  <c r="BI3552" i="1"/>
  <c r="BF3552" i="1"/>
  <c r="BD3552" i="1"/>
  <c r="BG3552" i="1" s="1"/>
  <c r="BI3548" i="1"/>
  <c r="BF3548" i="1"/>
  <c r="BD3548" i="1"/>
  <c r="BG3548" i="1" s="1"/>
  <c r="BI3544" i="1"/>
  <c r="BF3544" i="1"/>
  <c r="BD3544" i="1"/>
  <c r="BG3544" i="1" s="1"/>
  <c r="BI3540" i="1"/>
  <c r="BF3540" i="1"/>
  <c r="BD3540" i="1"/>
  <c r="BG3540" i="1" s="1"/>
  <c r="BI3536" i="1"/>
  <c r="BF3536" i="1"/>
  <c r="BD3536" i="1"/>
  <c r="BG3536" i="1" s="1"/>
  <c r="BI3532" i="1"/>
  <c r="BF3532" i="1"/>
  <c r="BD3532" i="1"/>
  <c r="BG3532" i="1" s="1"/>
  <c r="BI3528" i="1"/>
  <c r="BF3528" i="1"/>
  <c r="BD3528" i="1"/>
  <c r="BG3528" i="1" s="1"/>
  <c r="BI3524" i="1"/>
  <c r="BF3524" i="1"/>
  <c r="BD3524" i="1"/>
  <c r="BG3524" i="1" s="1"/>
  <c r="BI3520" i="1"/>
  <c r="BF3520" i="1"/>
  <c r="BD3520" i="1"/>
  <c r="BG3520" i="1" s="1"/>
  <c r="BI3516" i="1"/>
  <c r="BF3516" i="1"/>
  <c r="BD3516" i="1"/>
  <c r="BG3516" i="1" s="1"/>
  <c r="BI3512" i="1"/>
  <c r="BF3512" i="1"/>
  <c r="BD3512" i="1"/>
  <c r="BG3512" i="1" s="1"/>
  <c r="BI3508" i="1"/>
  <c r="BF3508" i="1"/>
  <c r="BD3508" i="1"/>
  <c r="BG3508" i="1" s="1"/>
  <c r="BI3504" i="1"/>
  <c r="BF3504" i="1"/>
  <c r="BD3504" i="1"/>
  <c r="BG3504" i="1" s="1"/>
  <c r="BI3500" i="1"/>
  <c r="BF3500" i="1"/>
  <c r="BD3500" i="1"/>
  <c r="BG3500" i="1" s="1"/>
  <c r="BI3496" i="1"/>
  <c r="BF3496" i="1"/>
  <c r="BD3496" i="1"/>
  <c r="BG3496" i="1" s="1"/>
  <c r="BI3492" i="1"/>
  <c r="BF3492" i="1"/>
  <c r="BD3492" i="1"/>
  <c r="BG3492" i="1" s="1"/>
  <c r="BI3488" i="1"/>
  <c r="BF3488" i="1"/>
  <c r="BD3488" i="1"/>
  <c r="BG3488" i="1" s="1"/>
  <c r="BI3484" i="1"/>
  <c r="BF3484" i="1"/>
  <c r="BD3484" i="1"/>
  <c r="BG3484" i="1" s="1"/>
  <c r="BI3480" i="1"/>
  <c r="BF3480" i="1"/>
  <c r="BD3480" i="1"/>
  <c r="BG3480" i="1" s="1"/>
  <c r="BI3476" i="1"/>
  <c r="BF3476" i="1"/>
  <c r="BD3476" i="1"/>
  <c r="BG3476" i="1" s="1"/>
  <c r="BI3472" i="1"/>
  <c r="BF3472" i="1"/>
  <c r="BD3472" i="1"/>
  <c r="BG3472" i="1" s="1"/>
  <c r="BI3468" i="1"/>
  <c r="BF3468" i="1"/>
  <c r="BD3468" i="1"/>
  <c r="BG3468" i="1" s="1"/>
  <c r="BI3464" i="1"/>
  <c r="BF3464" i="1"/>
  <c r="BD3464" i="1"/>
  <c r="BG3464" i="1" s="1"/>
  <c r="BI3460" i="1"/>
  <c r="BF3460" i="1"/>
  <c r="BD3460" i="1"/>
  <c r="BG3460" i="1" s="1"/>
  <c r="BI3456" i="1"/>
  <c r="BF3456" i="1"/>
  <c r="BD3456" i="1"/>
  <c r="BG3456" i="1" s="1"/>
  <c r="BI3452" i="1"/>
  <c r="BF3452" i="1"/>
  <c r="BD3452" i="1"/>
  <c r="BG3452" i="1" s="1"/>
  <c r="BI3448" i="1"/>
  <c r="BF3448" i="1"/>
  <c r="BD3448" i="1"/>
  <c r="BG3448" i="1" s="1"/>
  <c r="BI3444" i="1"/>
  <c r="BF3444" i="1"/>
  <c r="BD3444" i="1"/>
  <c r="BG3444" i="1" s="1"/>
  <c r="BI3440" i="1"/>
  <c r="BF3440" i="1"/>
  <c r="BD3440" i="1"/>
  <c r="BG3440" i="1" s="1"/>
  <c r="BI3436" i="1"/>
  <c r="BF3436" i="1"/>
  <c r="BD3436" i="1"/>
  <c r="BG3436" i="1" s="1"/>
  <c r="BI3432" i="1"/>
  <c r="BF3432" i="1"/>
  <c r="BD3432" i="1"/>
  <c r="BG3432" i="1" s="1"/>
  <c r="BI3428" i="1"/>
  <c r="BF3428" i="1"/>
  <c r="BD3428" i="1"/>
  <c r="BG3428" i="1" s="1"/>
  <c r="BI3424" i="1"/>
  <c r="BF3424" i="1"/>
  <c r="BD3424" i="1"/>
  <c r="BG3424" i="1" s="1"/>
  <c r="BI3420" i="1"/>
  <c r="BF3420" i="1"/>
  <c r="BD3420" i="1"/>
  <c r="BG3420" i="1" s="1"/>
  <c r="BI3416" i="1"/>
  <c r="BF3416" i="1"/>
  <c r="BD3416" i="1"/>
  <c r="BG3416" i="1" s="1"/>
  <c r="BI3412" i="1"/>
  <c r="BF3412" i="1"/>
  <c r="BD3412" i="1"/>
  <c r="BG3412" i="1" s="1"/>
  <c r="BI3408" i="1"/>
  <c r="BF3408" i="1"/>
  <c r="BD3408" i="1"/>
  <c r="BG3408" i="1" s="1"/>
  <c r="BI3404" i="1"/>
  <c r="BF3404" i="1"/>
  <c r="BD3404" i="1"/>
  <c r="BG3404" i="1" s="1"/>
  <c r="BI3400" i="1"/>
  <c r="BF3400" i="1"/>
  <c r="BD3400" i="1"/>
  <c r="BG3400" i="1" s="1"/>
  <c r="BI3396" i="1"/>
  <c r="BF3396" i="1"/>
  <c r="BD3396" i="1"/>
  <c r="BG3396" i="1" s="1"/>
  <c r="BI3392" i="1"/>
  <c r="BF3392" i="1"/>
  <c r="BD3392" i="1"/>
  <c r="BG3392" i="1" s="1"/>
  <c r="BI3388" i="1"/>
  <c r="BF3388" i="1"/>
  <c r="BD3388" i="1"/>
  <c r="BG3388" i="1" s="1"/>
  <c r="BI3384" i="1"/>
  <c r="BF3384" i="1"/>
  <c r="BD3384" i="1"/>
  <c r="BG3384" i="1" s="1"/>
  <c r="BI3380" i="1"/>
  <c r="BF3380" i="1"/>
  <c r="BD3380" i="1"/>
  <c r="BG3380" i="1" s="1"/>
  <c r="BI3376" i="1"/>
  <c r="BF3376" i="1"/>
  <c r="BD3376" i="1"/>
  <c r="BG3376" i="1" s="1"/>
  <c r="BI3372" i="1"/>
  <c r="BF3372" i="1"/>
  <c r="BD3372" i="1"/>
  <c r="BG3372" i="1" s="1"/>
  <c r="BI3368" i="1"/>
  <c r="BF3368" i="1"/>
  <c r="BD3368" i="1"/>
  <c r="BG3368" i="1" s="1"/>
  <c r="BI3364" i="1"/>
  <c r="BF3364" i="1"/>
  <c r="BD3364" i="1"/>
  <c r="BG3364" i="1" s="1"/>
  <c r="BI3360" i="1"/>
  <c r="BF3360" i="1"/>
  <c r="BD3360" i="1"/>
  <c r="BG3360" i="1" s="1"/>
  <c r="BI3356" i="1"/>
  <c r="BF3356" i="1"/>
  <c r="BD3356" i="1"/>
  <c r="BG3356" i="1" s="1"/>
  <c r="BI3352" i="1"/>
  <c r="BF3352" i="1"/>
  <c r="BD3352" i="1"/>
  <c r="BG3352" i="1" s="1"/>
  <c r="BI3348" i="1"/>
  <c r="BF3348" i="1"/>
  <c r="BD3348" i="1"/>
  <c r="BG3348" i="1" s="1"/>
  <c r="BI3344" i="1"/>
  <c r="BF3344" i="1"/>
  <c r="BD3344" i="1"/>
  <c r="BG3344" i="1" s="1"/>
  <c r="BI3340" i="1"/>
  <c r="BF3340" i="1"/>
  <c r="BD3340" i="1"/>
  <c r="BG3340" i="1" s="1"/>
  <c r="BI3336" i="1"/>
  <c r="BF3336" i="1"/>
  <c r="BD3336" i="1"/>
  <c r="BG3336" i="1" s="1"/>
  <c r="BI3332" i="1"/>
  <c r="BF3332" i="1"/>
  <c r="BD3332" i="1"/>
  <c r="BG3332" i="1" s="1"/>
  <c r="BI3328" i="1"/>
  <c r="BF3328" i="1"/>
  <c r="BD3328" i="1"/>
  <c r="BG3328" i="1" s="1"/>
  <c r="BI3324" i="1"/>
  <c r="BF3324" i="1"/>
  <c r="BD3324" i="1"/>
  <c r="BG3324" i="1" s="1"/>
  <c r="BI3320" i="1"/>
  <c r="BF3320" i="1"/>
  <c r="BD3320" i="1"/>
  <c r="BG3320" i="1" s="1"/>
  <c r="BI3316" i="1"/>
  <c r="BF3316" i="1"/>
  <c r="BD3316" i="1"/>
  <c r="BG3316" i="1" s="1"/>
  <c r="BI3312" i="1"/>
  <c r="BF3312" i="1"/>
  <c r="BD3312" i="1"/>
  <c r="BG3312" i="1" s="1"/>
  <c r="BI3308" i="1"/>
  <c r="BF3308" i="1"/>
  <c r="BD3308" i="1"/>
  <c r="BG3308" i="1" s="1"/>
  <c r="BI3304" i="1"/>
  <c r="BF3304" i="1"/>
  <c r="BD3304" i="1"/>
  <c r="BG3304" i="1" s="1"/>
  <c r="BI3300" i="1"/>
  <c r="BF3300" i="1"/>
  <c r="BD3300" i="1"/>
  <c r="BG3300" i="1" s="1"/>
  <c r="BI3296" i="1"/>
  <c r="BF3296" i="1"/>
  <c r="BD3296" i="1"/>
  <c r="BG3296" i="1" s="1"/>
  <c r="BI3292" i="1"/>
  <c r="BF3292" i="1"/>
  <c r="BD3292" i="1"/>
  <c r="BG3292" i="1" s="1"/>
  <c r="BI3288" i="1"/>
  <c r="BF3288" i="1"/>
  <c r="BD3288" i="1"/>
  <c r="BG3288" i="1" s="1"/>
  <c r="BI3284" i="1"/>
  <c r="BF3284" i="1"/>
  <c r="BD3284" i="1"/>
  <c r="BG3284" i="1" s="1"/>
  <c r="BI3280" i="1"/>
  <c r="BF3280" i="1"/>
  <c r="BD3280" i="1"/>
  <c r="BG3280" i="1" s="1"/>
  <c r="BI3276" i="1"/>
  <c r="BF3276" i="1"/>
  <c r="BD3276" i="1"/>
  <c r="BG3276" i="1" s="1"/>
  <c r="BI3272" i="1"/>
  <c r="BF3272" i="1"/>
  <c r="BD3272" i="1"/>
  <c r="BG3272" i="1" s="1"/>
  <c r="BI3268" i="1"/>
  <c r="BF3268" i="1"/>
  <c r="BD3268" i="1"/>
  <c r="BG3268" i="1" s="1"/>
  <c r="BI3264" i="1"/>
  <c r="BF3264" i="1"/>
  <c r="BD3264" i="1"/>
  <c r="BG3264" i="1" s="1"/>
  <c r="BI3260" i="1"/>
  <c r="BF3260" i="1"/>
  <c r="BD3260" i="1"/>
  <c r="BG3260" i="1" s="1"/>
  <c r="BI3256" i="1"/>
  <c r="BF3256" i="1"/>
  <c r="BD3256" i="1"/>
  <c r="BG3256" i="1" s="1"/>
  <c r="BI3252" i="1"/>
  <c r="BF3252" i="1"/>
  <c r="BD3252" i="1"/>
  <c r="BG3252" i="1" s="1"/>
  <c r="BI3248" i="1"/>
  <c r="BF3248" i="1"/>
  <c r="BD3248" i="1"/>
  <c r="BG3248" i="1" s="1"/>
  <c r="BI3244" i="1"/>
  <c r="BF3244" i="1"/>
  <c r="BD3244" i="1"/>
  <c r="BG3244" i="1" s="1"/>
  <c r="BI3240" i="1"/>
  <c r="BF3240" i="1"/>
  <c r="BD3240" i="1"/>
  <c r="BG3240" i="1" s="1"/>
  <c r="BI3236" i="1"/>
  <c r="BF3236" i="1"/>
  <c r="BD3236" i="1"/>
  <c r="BG3236" i="1" s="1"/>
  <c r="BI3232" i="1"/>
  <c r="BF3232" i="1"/>
  <c r="BD3232" i="1"/>
  <c r="BG3232" i="1" s="1"/>
  <c r="BI3228" i="1"/>
  <c r="BF3228" i="1"/>
  <c r="BD3228" i="1"/>
  <c r="BG3228" i="1" s="1"/>
  <c r="BI3224" i="1"/>
  <c r="BF3224" i="1"/>
  <c r="BD3224" i="1"/>
  <c r="BG3224" i="1" s="1"/>
  <c r="BI3220" i="1"/>
  <c r="BF3220" i="1"/>
  <c r="BD3220" i="1"/>
  <c r="BG3220" i="1" s="1"/>
  <c r="BI3216" i="1"/>
  <c r="BF3216" i="1"/>
  <c r="BD3216" i="1"/>
  <c r="BG3216" i="1" s="1"/>
  <c r="BI3212" i="1"/>
  <c r="BF3212" i="1"/>
  <c r="BD3212" i="1"/>
  <c r="BG3212" i="1" s="1"/>
  <c r="BI3208" i="1"/>
  <c r="BF3208" i="1"/>
  <c r="BD3208" i="1"/>
  <c r="BG3208" i="1" s="1"/>
  <c r="BI3204" i="1"/>
  <c r="BF3204" i="1"/>
  <c r="BD3204" i="1"/>
  <c r="BG3204" i="1" s="1"/>
  <c r="BI3200" i="1"/>
  <c r="BF3200" i="1"/>
  <c r="BD3200" i="1"/>
  <c r="BG3200" i="1" s="1"/>
  <c r="BI3196" i="1"/>
  <c r="BF3196" i="1"/>
  <c r="BD3196" i="1"/>
  <c r="BG3196" i="1" s="1"/>
  <c r="BI3192" i="1"/>
  <c r="BF3192" i="1"/>
  <c r="BD3192" i="1"/>
  <c r="BG3192" i="1" s="1"/>
  <c r="BI3188" i="1"/>
  <c r="BF3188" i="1"/>
  <c r="BD3188" i="1"/>
  <c r="BG3188" i="1" s="1"/>
  <c r="BI3184" i="1"/>
  <c r="BF3184" i="1"/>
  <c r="BD3184" i="1"/>
  <c r="BG3184" i="1" s="1"/>
  <c r="BI3180" i="1"/>
  <c r="BF3180" i="1"/>
  <c r="BD3180" i="1"/>
  <c r="BG3180" i="1" s="1"/>
  <c r="BI3176" i="1"/>
  <c r="BF3176" i="1"/>
  <c r="BD3176" i="1"/>
  <c r="BG3176" i="1" s="1"/>
  <c r="BI3172" i="1"/>
  <c r="BF3172" i="1"/>
  <c r="BD3172" i="1"/>
  <c r="BG3172" i="1" s="1"/>
  <c r="BI3168" i="1"/>
  <c r="BF3168" i="1"/>
  <c r="BD3168" i="1"/>
  <c r="BG3168" i="1" s="1"/>
  <c r="BI3164" i="1"/>
  <c r="BF3164" i="1"/>
  <c r="BD3164" i="1"/>
  <c r="BG3164" i="1" s="1"/>
  <c r="BI3160" i="1"/>
  <c r="BF3160" i="1"/>
  <c r="BD3160" i="1"/>
  <c r="BG3160" i="1" s="1"/>
  <c r="BI3156" i="1"/>
  <c r="BF3156" i="1"/>
  <c r="BD3156" i="1"/>
  <c r="BG3156" i="1" s="1"/>
  <c r="BI3152" i="1"/>
  <c r="BF3152" i="1"/>
  <c r="BD3152" i="1"/>
  <c r="BG3152" i="1" s="1"/>
  <c r="BI3148" i="1"/>
  <c r="BF3148" i="1"/>
  <c r="BD3148" i="1"/>
  <c r="BG3148" i="1" s="1"/>
  <c r="BI3144" i="1"/>
  <c r="BF3144" i="1"/>
  <c r="BD3144" i="1"/>
  <c r="BG3144" i="1" s="1"/>
  <c r="BI3140" i="1"/>
  <c r="BF3140" i="1"/>
  <c r="BD3140" i="1"/>
  <c r="BG3140" i="1" s="1"/>
  <c r="BI3136" i="1"/>
  <c r="BF3136" i="1"/>
  <c r="BD3136" i="1"/>
  <c r="BG3136" i="1" s="1"/>
  <c r="BI3132" i="1"/>
  <c r="BF3132" i="1"/>
  <c r="BD3132" i="1"/>
  <c r="BG3132" i="1" s="1"/>
  <c r="BI3128" i="1"/>
  <c r="BF3128" i="1"/>
  <c r="BD3128" i="1"/>
  <c r="BG3128" i="1" s="1"/>
  <c r="BI3124" i="1"/>
  <c r="BF3124" i="1"/>
  <c r="BD3124" i="1"/>
  <c r="BG3124" i="1" s="1"/>
  <c r="BI3120" i="1"/>
  <c r="BF3120" i="1"/>
  <c r="BD3120" i="1"/>
  <c r="BG3120" i="1" s="1"/>
  <c r="BI3116" i="1"/>
  <c r="BF3116" i="1"/>
  <c r="BD3116" i="1"/>
  <c r="BG3116" i="1" s="1"/>
  <c r="BI3112" i="1"/>
  <c r="BF3112" i="1"/>
  <c r="BD3112" i="1"/>
  <c r="BG3112" i="1" s="1"/>
  <c r="BI3108" i="1"/>
  <c r="BF3108" i="1"/>
  <c r="BD3108" i="1"/>
  <c r="BG3108" i="1" s="1"/>
  <c r="BI3104" i="1"/>
  <c r="BF3104" i="1"/>
  <c r="BD3104" i="1"/>
  <c r="BG3104" i="1" s="1"/>
  <c r="BI3100" i="1"/>
  <c r="BF3100" i="1"/>
  <c r="BD3100" i="1"/>
  <c r="BG3100" i="1" s="1"/>
  <c r="BI3096" i="1"/>
  <c r="BF3096" i="1"/>
  <c r="BD3096" i="1"/>
  <c r="BG3096" i="1" s="1"/>
  <c r="BI3092" i="1"/>
  <c r="BF3092" i="1"/>
  <c r="BD3092" i="1"/>
  <c r="BG3092" i="1" s="1"/>
  <c r="BI3088" i="1"/>
  <c r="BF3088" i="1"/>
  <c r="BD3088" i="1"/>
  <c r="BG3088" i="1" s="1"/>
  <c r="BI3084" i="1"/>
  <c r="BF3084" i="1"/>
  <c r="BD3084" i="1"/>
  <c r="BG3084" i="1" s="1"/>
  <c r="BI3080" i="1"/>
  <c r="BF3080" i="1"/>
  <c r="BD3080" i="1"/>
  <c r="BG3080" i="1" s="1"/>
  <c r="BI3076" i="1"/>
  <c r="BF3076" i="1"/>
  <c r="BD3076" i="1"/>
  <c r="BG3076" i="1" s="1"/>
  <c r="BI3072" i="1"/>
  <c r="BF3072" i="1"/>
  <c r="BD3072" i="1"/>
  <c r="BG3072" i="1" s="1"/>
  <c r="BI3068" i="1"/>
  <c r="BF3068" i="1"/>
  <c r="BD3068" i="1"/>
  <c r="BG3068" i="1" s="1"/>
  <c r="BI3064" i="1"/>
  <c r="BF3064" i="1"/>
  <c r="BD3064" i="1"/>
  <c r="BG3064" i="1" s="1"/>
  <c r="BI3060" i="1"/>
  <c r="BF3060" i="1"/>
  <c r="BD3060" i="1"/>
  <c r="BG3060" i="1" s="1"/>
  <c r="BI3056" i="1"/>
  <c r="BF3056" i="1"/>
  <c r="BD3056" i="1"/>
  <c r="BG3056" i="1" s="1"/>
  <c r="BI3052" i="1"/>
  <c r="BF3052" i="1"/>
  <c r="BD3052" i="1"/>
  <c r="BG3052" i="1" s="1"/>
  <c r="BI3048" i="1"/>
  <c r="BF3048" i="1"/>
  <c r="BD3048" i="1"/>
  <c r="BG3048" i="1" s="1"/>
  <c r="BI3044" i="1"/>
  <c r="BF3044" i="1"/>
  <c r="BD3044" i="1"/>
  <c r="BG3044" i="1" s="1"/>
  <c r="BI3040" i="1"/>
  <c r="BF3040" i="1"/>
  <c r="BD3040" i="1"/>
  <c r="BG3040" i="1" s="1"/>
  <c r="BI3036" i="1"/>
  <c r="BF3036" i="1"/>
  <c r="BD3036" i="1"/>
  <c r="BG3036" i="1" s="1"/>
  <c r="BI3032" i="1"/>
  <c r="BF3032" i="1"/>
  <c r="BD3032" i="1"/>
  <c r="BG3032" i="1" s="1"/>
  <c r="BI3028" i="1"/>
  <c r="BF3028" i="1"/>
  <c r="BD3028" i="1"/>
  <c r="BG3028" i="1" s="1"/>
  <c r="BI3024" i="1"/>
  <c r="BF3024" i="1"/>
  <c r="BD3024" i="1"/>
  <c r="BG3024" i="1" s="1"/>
  <c r="BI3020" i="1"/>
  <c r="BF3020" i="1"/>
  <c r="BD3020" i="1"/>
  <c r="BG3020" i="1" s="1"/>
  <c r="BI3016" i="1"/>
  <c r="BF3016" i="1"/>
  <c r="BD3016" i="1"/>
  <c r="BG3016" i="1" s="1"/>
  <c r="BI3012" i="1"/>
  <c r="BF3012" i="1"/>
  <c r="BD3012" i="1"/>
  <c r="BG3012" i="1" s="1"/>
  <c r="BI3008" i="1"/>
  <c r="BF3008" i="1"/>
  <c r="BD3008" i="1"/>
  <c r="BG3008" i="1" s="1"/>
  <c r="BI3004" i="1"/>
  <c r="BF3004" i="1"/>
  <c r="BD3004" i="1"/>
  <c r="BG3004" i="1" s="1"/>
  <c r="BI3000" i="1"/>
  <c r="BF3000" i="1"/>
  <c r="BD3000" i="1"/>
  <c r="BG3000" i="1" s="1"/>
  <c r="BI2996" i="1"/>
  <c r="BF2996" i="1"/>
  <c r="BD2996" i="1"/>
  <c r="BG2996" i="1" s="1"/>
  <c r="BI2992" i="1"/>
  <c r="BF2992" i="1"/>
  <c r="BD2992" i="1"/>
  <c r="BG2992" i="1" s="1"/>
  <c r="BI2988" i="1"/>
  <c r="BF2988" i="1"/>
  <c r="BD2988" i="1"/>
  <c r="BG2988" i="1" s="1"/>
  <c r="BI2984" i="1"/>
  <c r="BF2984" i="1"/>
  <c r="BD2984" i="1"/>
  <c r="BG2984" i="1" s="1"/>
  <c r="BI2980" i="1"/>
  <c r="BF2980" i="1"/>
  <c r="BD2980" i="1"/>
  <c r="BG2980" i="1" s="1"/>
  <c r="BI2976" i="1"/>
  <c r="BF2976" i="1"/>
  <c r="BH2976" i="1" s="1"/>
  <c r="BD2976" i="1"/>
  <c r="BG2976" i="1" s="1"/>
  <c r="BI2972" i="1"/>
  <c r="BF2972" i="1"/>
  <c r="BD2972" i="1"/>
  <c r="BG2972" i="1" s="1"/>
  <c r="BI2968" i="1"/>
  <c r="BF2968" i="1"/>
  <c r="BD2968" i="1"/>
  <c r="BG2968" i="1" s="1"/>
  <c r="BI2964" i="1"/>
  <c r="BF2964" i="1"/>
  <c r="BD2964" i="1"/>
  <c r="BG2964" i="1" s="1"/>
  <c r="BI2960" i="1"/>
  <c r="BF2960" i="1"/>
  <c r="BH2960" i="1" s="1"/>
  <c r="BD2960" i="1"/>
  <c r="BG2960" i="1" s="1"/>
  <c r="BI2956" i="1"/>
  <c r="BF2956" i="1"/>
  <c r="BD2956" i="1"/>
  <c r="BG2956" i="1" s="1"/>
  <c r="BI2952" i="1"/>
  <c r="BF2952" i="1"/>
  <c r="BD2952" i="1"/>
  <c r="BG2952" i="1" s="1"/>
  <c r="BI2948" i="1"/>
  <c r="BF2948" i="1"/>
  <c r="BD2948" i="1"/>
  <c r="BG2948" i="1" s="1"/>
  <c r="BI2944" i="1"/>
  <c r="BF2944" i="1"/>
  <c r="BH2944" i="1" s="1"/>
  <c r="BD2944" i="1"/>
  <c r="BG2944" i="1" s="1"/>
  <c r="BI2940" i="1"/>
  <c r="BF2940" i="1"/>
  <c r="BD2940" i="1"/>
  <c r="BG2940" i="1" s="1"/>
  <c r="BI2936" i="1"/>
  <c r="BF2936" i="1"/>
  <c r="BD2936" i="1"/>
  <c r="BG2936" i="1" s="1"/>
  <c r="BI2932" i="1"/>
  <c r="BF2932" i="1"/>
  <c r="BD2932" i="1"/>
  <c r="BG2932" i="1" s="1"/>
  <c r="BI2928" i="1"/>
  <c r="BF2928" i="1"/>
  <c r="BH2928" i="1" s="1"/>
  <c r="BD2928" i="1"/>
  <c r="BG2928" i="1" s="1"/>
  <c r="BI2924" i="1"/>
  <c r="BF2924" i="1"/>
  <c r="BD2924" i="1"/>
  <c r="BG2924" i="1" s="1"/>
  <c r="BI2920" i="1"/>
  <c r="BF2920" i="1"/>
  <c r="BD2920" i="1"/>
  <c r="BG2920" i="1" s="1"/>
  <c r="BI2916" i="1"/>
  <c r="BF2916" i="1"/>
  <c r="BD2916" i="1"/>
  <c r="BG2916" i="1" s="1"/>
  <c r="BI2912" i="1"/>
  <c r="BF2912" i="1"/>
  <c r="BH2912" i="1" s="1"/>
  <c r="BD2912" i="1"/>
  <c r="BG2912" i="1" s="1"/>
  <c r="BI2908" i="1"/>
  <c r="BF2908" i="1"/>
  <c r="BD2908" i="1"/>
  <c r="BG2908" i="1" s="1"/>
  <c r="BI2904" i="1"/>
  <c r="BF2904" i="1"/>
  <c r="BD2904" i="1"/>
  <c r="BG2904" i="1" s="1"/>
  <c r="BI2900" i="1"/>
  <c r="BF2900" i="1"/>
  <c r="BD2900" i="1"/>
  <c r="BI2896" i="1"/>
  <c r="BF2896" i="1"/>
  <c r="BH2896" i="1" s="1"/>
  <c r="BD2896" i="1"/>
  <c r="BI2892" i="1"/>
  <c r="BF2892" i="1"/>
  <c r="BD2892" i="1"/>
  <c r="BG2892" i="1" s="1"/>
  <c r="BI2888" i="1"/>
  <c r="BF2888" i="1"/>
  <c r="BD2888" i="1"/>
  <c r="BI2884" i="1"/>
  <c r="BF2884" i="1"/>
  <c r="BD2884" i="1"/>
  <c r="BI2880" i="1"/>
  <c r="BF2880" i="1"/>
  <c r="BH2880" i="1" s="1"/>
  <c r="BD2880" i="1"/>
  <c r="BI2876" i="1"/>
  <c r="BF2876" i="1"/>
  <c r="BD2876" i="1"/>
  <c r="BG2876" i="1" s="1"/>
  <c r="BI2872" i="1"/>
  <c r="BF2872" i="1"/>
  <c r="BD2872" i="1"/>
  <c r="BI2868" i="1"/>
  <c r="BF2868" i="1"/>
  <c r="BD2868" i="1"/>
  <c r="BI2864" i="1"/>
  <c r="BF2864" i="1"/>
  <c r="BH2864" i="1" s="1"/>
  <c r="BD2864" i="1"/>
  <c r="BI2860" i="1"/>
  <c r="BF2860" i="1"/>
  <c r="BD2860" i="1"/>
  <c r="BG2860" i="1" s="1"/>
  <c r="BI2856" i="1"/>
  <c r="BF2856" i="1"/>
  <c r="BD2856" i="1"/>
  <c r="BI2852" i="1"/>
  <c r="BF2852" i="1"/>
  <c r="BD2852" i="1"/>
  <c r="BI2848" i="1"/>
  <c r="BF2848" i="1"/>
  <c r="BH2848" i="1" s="1"/>
  <c r="BD2848" i="1"/>
  <c r="BI2844" i="1"/>
  <c r="BF2844" i="1"/>
  <c r="BD2844" i="1"/>
  <c r="BG2844" i="1" s="1"/>
  <c r="BI2840" i="1"/>
  <c r="BF2840" i="1"/>
  <c r="BD2840" i="1"/>
  <c r="BI2836" i="1"/>
  <c r="BF2836" i="1"/>
  <c r="BD2836" i="1"/>
  <c r="BI2832" i="1"/>
  <c r="BF2832" i="1"/>
  <c r="BH2832" i="1" s="1"/>
  <c r="BD2832" i="1"/>
  <c r="BI2828" i="1"/>
  <c r="BF2828" i="1"/>
  <c r="BD2828" i="1"/>
  <c r="BG2828" i="1" s="1"/>
  <c r="BI2824" i="1"/>
  <c r="BF2824" i="1"/>
  <c r="BD2824" i="1"/>
  <c r="BI2820" i="1"/>
  <c r="BF2820" i="1"/>
  <c r="BD2820" i="1"/>
  <c r="BI2816" i="1"/>
  <c r="BF2816" i="1"/>
  <c r="BH2816" i="1" s="1"/>
  <c r="BD2816" i="1"/>
  <c r="BI2812" i="1"/>
  <c r="BF2812" i="1"/>
  <c r="BD2812" i="1"/>
  <c r="BG2812" i="1" s="1"/>
  <c r="BI2808" i="1"/>
  <c r="BF2808" i="1"/>
  <c r="BD2808" i="1"/>
  <c r="BI2804" i="1"/>
  <c r="BF2804" i="1"/>
  <c r="BD2804" i="1"/>
  <c r="BI2800" i="1"/>
  <c r="BF2800" i="1"/>
  <c r="BH2800" i="1" s="1"/>
  <c r="BD2800" i="1"/>
  <c r="BI2796" i="1"/>
  <c r="BF2796" i="1"/>
  <c r="BD2796" i="1"/>
  <c r="BG2796" i="1" s="1"/>
  <c r="BI2792" i="1"/>
  <c r="BF2792" i="1"/>
  <c r="BD2792" i="1"/>
  <c r="BI2788" i="1"/>
  <c r="BF2788" i="1"/>
  <c r="BD2788" i="1"/>
  <c r="BI2784" i="1"/>
  <c r="BF2784" i="1"/>
  <c r="BH2784" i="1" s="1"/>
  <c r="BD2784" i="1"/>
  <c r="BG2784" i="1" s="1"/>
  <c r="BI2780" i="1"/>
  <c r="BF2780" i="1"/>
  <c r="BD2780" i="1"/>
  <c r="BG2780" i="1" s="1"/>
  <c r="BI2776" i="1"/>
  <c r="BF2776" i="1"/>
  <c r="BD2776" i="1"/>
  <c r="BI2772" i="1"/>
  <c r="BF2772" i="1"/>
  <c r="BD2772" i="1"/>
  <c r="BI2768" i="1"/>
  <c r="BF2768" i="1"/>
  <c r="BH2768" i="1" s="1"/>
  <c r="BD2768" i="1"/>
  <c r="BG2768" i="1" s="1"/>
  <c r="BI2764" i="1"/>
  <c r="BF2764" i="1"/>
  <c r="BD2764" i="1"/>
  <c r="BG2764" i="1" s="1"/>
  <c r="BI2760" i="1"/>
  <c r="BF2760" i="1"/>
  <c r="BD2760" i="1"/>
  <c r="BI2756" i="1"/>
  <c r="BF2756" i="1"/>
  <c r="BD2756" i="1"/>
  <c r="BG2756" i="1" s="1"/>
  <c r="BI2752" i="1"/>
  <c r="BF2752" i="1"/>
  <c r="BH2752" i="1" s="1"/>
  <c r="BD2752" i="1"/>
  <c r="BI2748" i="1"/>
  <c r="BF2748" i="1"/>
  <c r="BD2748" i="1"/>
  <c r="BG2748" i="1" s="1"/>
  <c r="BI2744" i="1"/>
  <c r="BF2744" i="1"/>
  <c r="BD2744" i="1"/>
  <c r="BI2740" i="1"/>
  <c r="BF2740" i="1"/>
  <c r="BD2740" i="1"/>
  <c r="BG2740" i="1" s="1"/>
  <c r="BI2736" i="1"/>
  <c r="BF2736" i="1"/>
  <c r="BH2736" i="1" s="1"/>
  <c r="BD2736" i="1"/>
  <c r="BG2736" i="1" s="1"/>
  <c r="BI2732" i="1"/>
  <c r="BF2732" i="1"/>
  <c r="BD2732" i="1"/>
  <c r="BG2732" i="1" s="1"/>
  <c r="BI2728" i="1"/>
  <c r="BF2728" i="1"/>
  <c r="BD2728" i="1"/>
  <c r="BI2724" i="1"/>
  <c r="BF2724" i="1"/>
  <c r="BD2724" i="1"/>
  <c r="BG2724" i="1" s="1"/>
  <c r="BI2720" i="1"/>
  <c r="BF2720" i="1"/>
  <c r="BH2720" i="1" s="1"/>
  <c r="BD2720" i="1"/>
  <c r="BI2716" i="1"/>
  <c r="BF2716" i="1"/>
  <c r="BD2716" i="1"/>
  <c r="BG2716" i="1" s="1"/>
  <c r="BI2712" i="1"/>
  <c r="BF2712" i="1"/>
  <c r="BD2712" i="1"/>
  <c r="BI2708" i="1"/>
  <c r="BF2708" i="1"/>
  <c r="BD2708" i="1"/>
  <c r="BG2708" i="1" s="1"/>
  <c r="BI2704" i="1"/>
  <c r="BF2704" i="1"/>
  <c r="BH2704" i="1" s="1"/>
  <c r="BD2704" i="1"/>
  <c r="BG2704" i="1" s="1"/>
  <c r="BI2700" i="1"/>
  <c r="BF2700" i="1"/>
  <c r="BD2700" i="1"/>
  <c r="BG2700" i="1" s="1"/>
  <c r="BI2696" i="1"/>
  <c r="BF2696" i="1"/>
  <c r="BH2696" i="1" s="1"/>
  <c r="BD2696" i="1"/>
  <c r="BI2692" i="1"/>
  <c r="BF2692" i="1"/>
  <c r="BD2692" i="1"/>
  <c r="BG2692" i="1" s="1"/>
  <c r="BI2688" i="1"/>
  <c r="BF2688" i="1"/>
  <c r="BH2688" i="1" s="1"/>
  <c r="BD2688" i="1"/>
  <c r="BI2684" i="1"/>
  <c r="BF2684" i="1"/>
  <c r="BD2684" i="1"/>
  <c r="BG2684" i="1" s="1"/>
  <c r="BI2680" i="1"/>
  <c r="BF2680" i="1"/>
  <c r="BD2680" i="1"/>
  <c r="BI2676" i="1"/>
  <c r="BF2676" i="1"/>
  <c r="BD2676" i="1"/>
  <c r="BG2676" i="1" s="1"/>
  <c r="BI2672" i="1"/>
  <c r="BF2672" i="1"/>
  <c r="BH2672" i="1" s="1"/>
  <c r="BD2672" i="1"/>
  <c r="BG2672" i="1" s="1"/>
  <c r="BI2668" i="1"/>
  <c r="BF2668" i="1"/>
  <c r="BD2668" i="1"/>
  <c r="BG2668" i="1" s="1"/>
  <c r="BI2664" i="1"/>
  <c r="BF2664" i="1"/>
  <c r="BD2664" i="1"/>
  <c r="BI2660" i="1"/>
  <c r="BF2660" i="1"/>
  <c r="BD2660" i="1"/>
  <c r="BG2660" i="1" s="1"/>
  <c r="BI2656" i="1"/>
  <c r="BF2656" i="1"/>
  <c r="BH2656" i="1" s="1"/>
  <c r="BD2656" i="1"/>
  <c r="BI2652" i="1"/>
  <c r="BF2652" i="1"/>
  <c r="BD2652" i="1"/>
  <c r="BG2652" i="1" s="1"/>
  <c r="BI2648" i="1"/>
  <c r="BF2648" i="1"/>
  <c r="BD2648" i="1"/>
  <c r="BI2644" i="1"/>
  <c r="BF2644" i="1"/>
  <c r="BD2644" i="1"/>
  <c r="BG2644" i="1" s="1"/>
  <c r="BI2640" i="1"/>
  <c r="BF2640" i="1"/>
  <c r="BH2640" i="1" s="1"/>
  <c r="BD2640" i="1"/>
  <c r="BG2640" i="1" s="1"/>
  <c r="BI2636" i="1"/>
  <c r="BF2636" i="1"/>
  <c r="BD2636" i="1"/>
  <c r="BG2636" i="1" s="1"/>
  <c r="BI2632" i="1"/>
  <c r="BF2632" i="1"/>
  <c r="BH2632" i="1" s="1"/>
  <c r="BD2632" i="1"/>
  <c r="BI2628" i="1"/>
  <c r="BF2628" i="1"/>
  <c r="BD2628" i="1"/>
  <c r="BG2628" i="1" s="1"/>
  <c r="BI2624" i="1"/>
  <c r="BF2624" i="1"/>
  <c r="BH2624" i="1" s="1"/>
  <c r="BD2624" i="1"/>
  <c r="BI2620" i="1"/>
  <c r="BF2620" i="1"/>
  <c r="BD2620" i="1"/>
  <c r="BG2620" i="1" s="1"/>
  <c r="BI2616" i="1"/>
  <c r="BF2616" i="1"/>
  <c r="BD2616" i="1"/>
  <c r="BI2612" i="1"/>
  <c r="BF2612" i="1"/>
  <c r="BD2612" i="1"/>
  <c r="BG2612" i="1" s="1"/>
  <c r="BI2608" i="1"/>
  <c r="BF2608" i="1"/>
  <c r="BH2608" i="1" s="1"/>
  <c r="BD2608" i="1"/>
  <c r="BG2608" i="1" s="1"/>
  <c r="BI2604" i="1"/>
  <c r="BF2604" i="1"/>
  <c r="BD2604" i="1"/>
  <c r="BG2604" i="1" s="1"/>
  <c r="BI2600" i="1"/>
  <c r="BF2600" i="1"/>
  <c r="BH2600" i="1" s="1"/>
  <c r="BD2600" i="1"/>
  <c r="BI2596" i="1"/>
  <c r="BF2596" i="1"/>
  <c r="BD2596" i="1"/>
  <c r="BG2596" i="1" s="1"/>
  <c r="BI2592" i="1"/>
  <c r="BF2592" i="1"/>
  <c r="BH2592" i="1" s="1"/>
  <c r="BD2592" i="1"/>
  <c r="BI2588" i="1"/>
  <c r="BF2588" i="1"/>
  <c r="BD2588" i="1"/>
  <c r="BG2588" i="1" s="1"/>
  <c r="BI2584" i="1"/>
  <c r="BF2584" i="1"/>
  <c r="BH2584" i="1" s="1"/>
  <c r="BD2584" i="1"/>
  <c r="BI2580" i="1"/>
  <c r="BF2580" i="1"/>
  <c r="BD2580" i="1"/>
  <c r="BG2580" i="1" s="1"/>
  <c r="BI2576" i="1"/>
  <c r="BF2576" i="1"/>
  <c r="BH2576" i="1" s="1"/>
  <c r="BD2576" i="1"/>
  <c r="BG2576" i="1" s="1"/>
  <c r="BI2572" i="1"/>
  <c r="BF2572" i="1"/>
  <c r="BD2572" i="1"/>
  <c r="BG2572" i="1" s="1"/>
  <c r="BI2568" i="1"/>
  <c r="BF2568" i="1"/>
  <c r="BH2568" i="1" s="1"/>
  <c r="BD2568" i="1"/>
  <c r="BI2564" i="1"/>
  <c r="BF2564" i="1"/>
  <c r="BD2564" i="1"/>
  <c r="BG2564" i="1" s="1"/>
  <c r="BI2560" i="1"/>
  <c r="BF2560" i="1"/>
  <c r="BH2560" i="1" s="1"/>
  <c r="BD2560" i="1"/>
  <c r="BI2556" i="1"/>
  <c r="BF2556" i="1"/>
  <c r="BD2556" i="1"/>
  <c r="BG2556" i="1" s="1"/>
  <c r="BI2552" i="1"/>
  <c r="BF2552" i="1"/>
  <c r="BH2552" i="1" s="1"/>
  <c r="BD2552" i="1"/>
  <c r="BI2548" i="1"/>
  <c r="BF2548" i="1"/>
  <c r="BD2548" i="1"/>
  <c r="BG2548" i="1" s="1"/>
  <c r="BI2544" i="1"/>
  <c r="BF2544" i="1"/>
  <c r="BH2544" i="1" s="1"/>
  <c r="BD2544" i="1"/>
  <c r="BG2544" i="1" s="1"/>
  <c r="BI2540" i="1"/>
  <c r="BF2540" i="1"/>
  <c r="BD2540" i="1"/>
  <c r="BG2540" i="1" s="1"/>
  <c r="BI2536" i="1"/>
  <c r="BF2536" i="1"/>
  <c r="BH2536" i="1" s="1"/>
  <c r="BD2536" i="1"/>
  <c r="BI2532" i="1"/>
  <c r="BF2532" i="1"/>
  <c r="BD2532" i="1"/>
  <c r="BG2532" i="1" s="1"/>
  <c r="BI2528" i="1"/>
  <c r="BF2528" i="1"/>
  <c r="BH2528" i="1" s="1"/>
  <c r="BD2528" i="1"/>
  <c r="BI2524" i="1"/>
  <c r="BF2524" i="1"/>
  <c r="BD2524" i="1"/>
  <c r="BG2524" i="1" s="1"/>
  <c r="BI2520" i="1"/>
  <c r="BF2520" i="1"/>
  <c r="BD2520" i="1"/>
  <c r="BI2516" i="1"/>
  <c r="BF2516" i="1"/>
  <c r="BD2516" i="1"/>
  <c r="BG2516" i="1" s="1"/>
  <c r="BI2512" i="1"/>
  <c r="BF2512" i="1"/>
  <c r="BH2512" i="1" s="1"/>
  <c r="BD2512" i="1"/>
  <c r="BG2512" i="1" s="1"/>
  <c r="BI2508" i="1"/>
  <c r="BF2508" i="1"/>
  <c r="BD2508" i="1"/>
  <c r="BG2508" i="1" s="1"/>
  <c r="BI2504" i="1"/>
  <c r="BF2504" i="1"/>
  <c r="BH2504" i="1" s="1"/>
  <c r="BD2504" i="1"/>
  <c r="BI2500" i="1"/>
  <c r="BF2500" i="1"/>
  <c r="BD2500" i="1"/>
  <c r="BG2500" i="1" s="1"/>
  <c r="BI2496" i="1"/>
  <c r="BF2496" i="1"/>
  <c r="BH2496" i="1" s="1"/>
  <c r="BD2496" i="1"/>
  <c r="BI2492" i="1"/>
  <c r="BF2492" i="1"/>
  <c r="BD2492" i="1"/>
  <c r="BG2492" i="1" s="1"/>
  <c r="BI2488" i="1"/>
  <c r="BF2488" i="1"/>
  <c r="BH2488" i="1" s="1"/>
  <c r="BD2488" i="1"/>
  <c r="BI2484" i="1"/>
  <c r="BF2484" i="1"/>
  <c r="BD2484" i="1"/>
  <c r="BG2484" i="1" s="1"/>
  <c r="BI2480" i="1"/>
  <c r="BF2480" i="1"/>
  <c r="BH2480" i="1" s="1"/>
  <c r="BD2480" i="1"/>
  <c r="BG2480" i="1" s="1"/>
  <c r="BI2476" i="1"/>
  <c r="BF2476" i="1"/>
  <c r="BD2476" i="1"/>
  <c r="BG2476" i="1" s="1"/>
  <c r="BI2472" i="1"/>
  <c r="BF2472" i="1"/>
  <c r="BH2472" i="1" s="1"/>
  <c r="BD2472" i="1"/>
  <c r="BI2468" i="1"/>
  <c r="BF2468" i="1"/>
  <c r="BD2468" i="1"/>
  <c r="BG2468" i="1" s="1"/>
  <c r="BI2464" i="1"/>
  <c r="BF2464" i="1"/>
  <c r="BH2464" i="1" s="1"/>
  <c r="BD2464" i="1"/>
  <c r="BI2460" i="1"/>
  <c r="BF2460" i="1"/>
  <c r="BD2460" i="1"/>
  <c r="BG2460" i="1" s="1"/>
  <c r="BI2456" i="1"/>
  <c r="BF2456" i="1"/>
  <c r="BH2456" i="1" s="1"/>
  <c r="BD2456" i="1"/>
  <c r="BI2452" i="1"/>
  <c r="BF2452" i="1"/>
  <c r="BD2452" i="1"/>
  <c r="BG2452" i="1" s="1"/>
  <c r="BI2448" i="1"/>
  <c r="BF2448" i="1"/>
  <c r="BH2448" i="1" s="1"/>
  <c r="BD2448" i="1"/>
  <c r="BG2448" i="1" s="1"/>
  <c r="BI2444" i="1"/>
  <c r="BF2444" i="1"/>
  <c r="BD2444" i="1"/>
  <c r="BG2444" i="1" s="1"/>
  <c r="BI2440" i="1"/>
  <c r="BF2440" i="1"/>
  <c r="BH2440" i="1" s="1"/>
  <c r="BD2440" i="1"/>
  <c r="BG2440" i="1" s="1"/>
  <c r="BI2436" i="1"/>
  <c r="BF2436" i="1"/>
  <c r="BD2436" i="1"/>
  <c r="BG2436" i="1" s="1"/>
  <c r="BI2432" i="1"/>
  <c r="BF2432" i="1"/>
  <c r="BH2432" i="1" s="1"/>
  <c r="BD2432" i="1"/>
  <c r="BI2428" i="1"/>
  <c r="BF2428" i="1"/>
  <c r="BD2428" i="1"/>
  <c r="BG2428" i="1" s="1"/>
  <c r="BI2424" i="1"/>
  <c r="BF2424" i="1"/>
  <c r="BD2424" i="1"/>
  <c r="BI2420" i="1"/>
  <c r="BF2420" i="1"/>
  <c r="BD2420" i="1"/>
  <c r="BG2420" i="1" s="1"/>
  <c r="BI2416" i="1"/>
  <c r="BF2416" i="1"/>
  <c r="BH2416" i="1" s="1"/>
  <c r="BD2416" i="1"/>
  <c r="BG2416" i="1" s="1"/>
  <c r="BI2412" i="1"/>
  <c r="BF2412" i="1"/>
  <c r="BD2412" i="1"/>
  <c r="BG2412" i="1" s="1"/>
  <c r="BI2408" i="1"/>
  <c r="BF2408" i="1"/>
  <c r="BH2408" i="1" s="1"/>
  <c r="BD2408" i="1"/>
  <c r="BI2404" i="1"/>
  <c r="BF2404" i="1"/>
  <c r="BD2404" i="1"/>
  <c r="BG2404" i="1" s="1"/>
  <c r="BI2400" i="1"/>
  <c r="BF2400" i="1"/>
  <c r="BH2400" i="1" s="1"/>
  <c r="BD2400" i="1"/>
  <c r="BI2396" i="1"/>
  <c r="BF2396" i="1"/>
  <c r="BD2396" i="1"/>
  <c r="BG2396" i="1" s="1"/>
  <c r="BI2392" i="1"/>
  <c r="BF2392" i="1"/>
  <c r="BH2392" i="1" s="1"/>
  <c r="BD2392" i="1"/>
  <c r="BI2388" i="1"/>
  <c r="BF2388" i="1"/>
  <c r="BD2388" i="1"/>
  <c r="BG2388" i="1" s="1"/>
  <c r="BI2384" i="1"/>
  <c r="BF2384" i="1"/>
  <c r="BH2384" i="1" s="1"/>
  <c r="BD2384" i="1"/>
  <c r="BG2384" i="1" s="1"/>
  <c r="BI2380" i="1"/>
  <c r="BF2380" i="1"/>
  <c r="BD2380" i="1"/>
  <c r="BG2380" i="1" s="1"/>
  <c r="BI2376" i="1"/>
  <c r="BF2376" i="1"/>
  <c r="BH2376" i="1" s="1"/>
  <c r="BD2376" i="1"/>
  <c r="BG2376" i="1" s="1"/>
  <c r="BI2372" i="1"/>
  <c r="BF2372" i="1"/>
  <c r="BD2372" i="1"/>
  <c r="BG2372" i="1" s="1"/>
  <c r="BI2368" i="1"/>
  <c r="BF2368" i="1"/>
  <c r="BH2368" i="1" s="1"/>
  <c r="BD2368" i="1"/>
  <c r="BI2364" i="1"/>
  <c r="BF2364" i="1"/>
  <c r="BD2364" i="1"/>
  <c r="BG2364" i="1" s="1"/>
  <c r="BI2360" i="1"/>
  <c r="BF2360" i="1"/>
  <c r="BD2360" i="1"/>
  <c r="BI2356" i="1"/>
  <c r="BF2356" i="1"/>
  <c r="BD2356" i="1"/>
  <c r="BG2356" i="1" s="1"/>
  <c r="BI2352" i="1"/>
  <c r="BF2352" i="1"/>
  <c r="BH2352" i="1" s="1"/>
  <c r="BD2352" i="1"/>
  <c r="BG2352" i="1" s="1"/>
  <c r="BI2348" i="1"/>
  <c r="BF2348" i="1"/>
  <c r="BD2348" i="1"/>
  <c r="BG2348" i="1" s="1"/>
  <c r="BI2344" i="1"/>
  <c r="BF2344" i="1"/>
  <c r="BH2344" i="1" s="1"/>
  <c r="BD2344" i="1"/>
  <c r="BI2340" i="1"/>
  <c r="BF2340" i="1"/>
  <c r="BD2340" i="1"/>
  <c r="BG2340" i="1" s="1"/>
  <c r="BI2336" i="1"/>
  <c r="BF2336" i="1"/>
  <c r="BH2336" i="1" s="1"/>
  <c r="BD2336" i="1"/>
  <c r="BI2332" i="1"/>
  <c r="BF2332" i="1"/>
  <c r="BD2332" i="1"/>
  <c r="BG2332" i="1" s="1"/>
  <c r="BI2328" i="1"/>
  <c r="BF2328" i="1"/>
  <c r="BH2328" i="1" s="1"/>
  <c r="BD2328" i="1"/>
  <c r="BI2324" i="1"/>
  <c r="BF2324" i="1"/>
  <c r="BD2324" i="1"/>
  <c r="BG2324" i="1" s="1"/>
  <c r="BI2320" i="1"/>
  <c r="BF2320" i="1"/>
  <c r="BH2320" i="1" s="1"/>
  <c r="BD2320" i="1"/>
  <c r="BG2320" i="1" s="1"/>
  <c r="BI2316" i="1"/>
  <c r="BF2316" i="1"/>
  <c r="BD2316" i="1"/>
  <c r="BG2316" i="1" s="1"/>
  <c r="BI2312" i="1"/>
  <c r="BF2312" i="1"/>
  <c r="BH2312" i="1" s="1"/>
  <c r="BD2312" i="1"/>
  <c r="BG2312" i="1" s="1"/>
  <c r="BI2308" i="1"/>
  <c r="BF2308" i="1"/>
  <c r="BD2308" i="1"/>
  <c r="BG2308" i="1" s="1"/>
  <c r="BI2304" i="1"/>
  <c r="BF2304" i="1"/>
  <c r="BH2304" i="1" s="1"/>
  <c r="BD2304" i="1"/>
  <c r="BI2300" i="1"/>
  <c r="BF2300" i="1"/>
  <c r="BD2300" i="1"/>
  <c r="BG2300" i="1" s="1"/>
  <c r="BI2296" i="1"/>
  <c r="BF2296" i="1"/>
  <c r="BH2296" i="1" s="1"/>
  <c r="BD2296" i="1"/>
  <c r="BI2292" i="1"/>
  <c r="BF2292" i="1"/>
  <c r="BD2292" i="1"/>
  <c r="BG2292" i="1" s="1"/>
  <c r="BI2288" i="1"/>
  <c r="BF2288" i="1"/>
  <c r="BH2288" i="1" s="1"/>
  <c r="BD2288" i="1"/>
  <c r="BG2288" i="1" s="1"/>
  <c r="BI2284" i="1"/>
  <c r="BF2284" i="1"/>
  <c r="BD2284" i="1"/>
  <c r="BG2284" i="1" s="1"/>
  <c r="BI2280" i="1"/>
  <c r="BF2280" i="1"/>
  <c r="BH2280" i="1" s="1"/>
  <c r="BD2280" i="1"/>
  <c r="BG2280" i="1" s="1"/>
  <c r="BI2276" i="1"/>
  <c r="BF2276" i="1"/>
  <c r="BD2276" i="1"/>
  <c r="BG2276" i="1" s="1"/>
  <c r="BI2272" i="1"/>
  <c r="BF2272" i="1"/>
  <c r="BH2272" i="1" s="1"/>
  <c r="BD2272" i="1"/>
  <c r="BI2268" i="1"/>
  <c r="BF2268" i="1"/>
  <c r="BD2268" i="1"/>
  <c r="BG2268" i="1" s="1"/>
  <c r="BI2264" i="1"/>
  <c r="BF2264" i="1"/>
  <c r="BD2264" i="1"/>
  <c r="BI2260" i="1"/>
  <c r="BF2260" i="1"/>
  <c r="BD2260" i="1"/>
  <c r="BG2260" i="1" s="1"/>
  <c r="BI2256" i="1"/>
  <c r="BF2256" i="1"/>
  <c r="BH2256" i="1" s="1"/>
  <c r="BD2256" i="1"/>
  <c r="BG2256" i="1" s="1"/>
  <c r="BI2252" i="1"/>
  <c r="BF2252" i="1"/>
  <c r="BD2252" i="1"/>
  <c r="BG2252" i="1" s="1"/>
  <c r="BI2248" i="1"/>
  <c r="BF2248" i="1"/>
  <c r="BH2248" i="1" s="1"/>
  <c r="BD2248" i="1"/>
  <c r="BG2248" i="1" s="1"/>
  <c r="BI2244" i="1"/>
  <c r="BF2244" i="1"/>
  <c r="BD2244" i="1"/>
  <c r="BG2244" i="1" s="1"/>
  <c r="BI2240" i="1"/>
  <c r="BF2240" i="1"/>
  <c r="BH2240" i="1" s="1"/>
  <c r="BD2240" i="1"/>
  <c r="BI2236" i="1"/>
  <c r="BF2236" i="1"/>
  <c r="BD2236" i="1"/>
  <c r="BG2236" i="1" s="1"/>
  <c r="BI2232" i="1"/>
  <c r="BF2232" i="1"/>
  <c r="BH2232" i="1" s="1"/>
  <c r="BD2232" i="1"/>
  <c r="BI2228" i="1"/>
  <c r="BF2228" i="1"/>
  <c r="BD2228" i="1"/>
  <c r="BG2228" i="1" s="1"/>
  <c r="BI2224" i="1"/>
  <c r="BF2224" i="1"/>
  <c r="BH2224" i="1" s="1"/>
  <c r="BD2224" i="1"/>
  <c r="BG2224" i="1" s="1"/>
  <c r="BI2220" i="1"/>
  <c r="BF2220" i="1"/>
  <c r="BD2220" i="1"/>
  <c r="BG2220" i="1" s="1"/>
  <c r="BI2216" i="1"/>
  <c r="BF2216" i="1"/>
  <c r="BH2216" i="1" s="1"/>
  <c r="BD2216" i="1"/>
  <c r="BG2216" i="1" s="1"/>
  <c r="BI2212" i="1"/>
  <c r="BF2212" i="1"/>
  <c r="BD2212" i="1"/>
  <c r="BG2212" i="1" s="1"/>
  <c r="BI2208" i="1"/>
  <c r="BF2208" i="1"/>
  <c r="BH2208" i="1" s="1"/>
  <c r="BD2208" i="1"/>
  <c r="BI2204" i="1"/>
  <c r="BF2204" i="1"/>
  <c r="BD2204" i="1"/>
  <c r="BG2204" i="1" s="1"/>
  <c r="BI2200" i="1"/>
  <c r="BF2200" i="1"/>
  <c r="BH2200" i="1" s="1"/>
  <c r="BD2200" i="1"/>
  <c r="BI2196" i="1"/>
  <c r="BF2196" i="1"/>
  <c r="BD2196" i="1"/>
  <c r="BG2196" i="1" s="1"/>
  <c r="BI2192" i="1"/>
  <c r="BF2192" i="1"/>
  <c r="BH2192" i="1" s="1"/>
  <c r="BD2192" i="1"/>
  <c r="BG2192" i="1" s="1"/>
  <c r="BI2188" i="1"/>
  <c r="BF2188" i="1"/>
  <c r="BD2188" i="1"/>
  <c r="BG2188" i="1" s="1"/>
  <c r="BI2184" i="1"/>
  <c r="BF2184" i="1"/>
  <c r="BH2184" i="1" s="1"/>
  <c r="BD2184" i="1"/>
  <c r="BG2184" i="1" s="1"/>
  <c r="BI2180" i="1"/>
  <c r="BF2180" i="1"/>
  <c r="BD2180" i="1"/>
  <c r="BG2180" i="1" s="1"/>
  <c r="BI2176" i="1"/>
  <c r="BF2176" i="1"/>
  <c r="BH2176" i="1" s="1"/>
  <c r="BD2176" i="1"/>
  <c r="BI2172" i="1"/>
  <c r="BF2172" i="1"/>
  <c r="BD2172" i="1"/>
  <c r="BG2172" i="1" s="1"/>
  <c r="BI2168" i="1"/>
  <c r="BF2168" i="1"/>
  <c r="BH2168" i="1" s="1"/>
  <c r="BD2168" i="1"/>
  <c r="BI2164" i="1"/>
  <c r="BF2164" i="1"/>
  <c r="BD2164" i="1"/>
  <c r="BG2164" i="1" s="1"/>
  <c r="BI2160" i="1"/>
  <c r="BF2160" i="1"/>
  <c r="BH2160" i="1" s="1"/>
  <c r="BD2160" i="1"/>
  <c r="BG2160" i="1" s="1"/>
  <c r="BI2156" i="1"/>
  <c r="BF2156" i="1"/>
  <c r="BD2156" i="1"/>
  <c r="BG2156" i="1" s="1"/>
  <c r="BI2152" i="1"/>
  <c r="BF2152" i="1"/>
  <c r="BH2152" i="1" s="1"/>
  <c r="BD2152" i="1"/>
  <c r="BG2152" i="1" s="1"/>
  <c r="BI2148" i="1"/>
  <c r="BF2148" i="1"/>
  <c r="BD2148" i="1"/>
  <c r="BG2148" i="1" s="1"/>
  <c r="BI2144" i="1"/>
  <c r="BF2144" i="1"/>
  <c r="BH2144" i="1" s="1"/>
  <c r="BD2144" i="1"/>
  <c r="BI2140" i="1"/>
  <c r="BF2140" i="1"/>
  <c r="BD2140" i="1"/>
  <c r="BG2140" i="1" s="1"/>
  <c r="BI2136" i="1"/>
  <c r="BF2136" i="1"/>
  <c r="BH2136" i="1" s="1"/>
  <c r="BD2136" i="1"/>
  <c r="BI2132" i="1"/>
  <c r="BF2132" i="1"/>
  <c r="BD2132" i="1"/>
  <c r="BG2132" i="1" s="1"/>
  <c r="BI2128" i="1"/>
  <c r="BF2128" i="1"/>
  <c r="BH2128" i="1" s="1"/>
  <c r="BD2128" i="1"/>
  <c r="BG2128" i="1" s="1"/>
  <c r="BI2124" i="1"/>
  <c r="BF2124" i="1"/>
  <c r="BD2124" i="1"/>
  <c r="BG2124" i="1" s="1"/>
  <c r="BI2120" i="1"/>
  <c r="BF2120" i="1"/>
  <c r="BH2120" i="1" s="1"/>
  <c r="BD2120" i="1"/>
  <c r="BI2116" i="1"/>
  <c r="BF2116" i="1"/>
  <c r="BD2116" i="1"/>
  <c r="BG2116" i="1" s="1"/>
  <c r="BI2112" i="1"/>
  <c r="BF2112" i="1"/>
  <c r="BH2112" i="1" s="1"/>
  <c r="BD2112" i="1"/>
  <c r="BG2112" i="1" s="1"/>
  <c r="BI2108" i="1"/>
  <c r="BF2108" i="1"/>
  <c r="BD2108" i="1"/>
  <c r="BG2108" i="1" s="1"/>
  <c r="BI2104" i="1"/>
  <c r="BF2104" i="1"/>
  <c r="BD2104" i="1"/>
  <c r="BG2104" i="1" s="1"/>
  <c r="BI2100" i="1"/>
  <c r="BF2100" i="1"/>
  <c r="BD2100" i="1"/>
  <c r="BG2100" i="1" s="1"/>
  <c r="BI2096" i="1"/>
  <c r="BF2096" i="1"/>
  <c r="BH2096" i="1" s="1"/>
  <c r="BD2096" i="1"/>
  <c r="BI2092" i="1"/>
  <c r="BF2092" i="1"/>
  <c r="BD2092" i="1"/>
  <c r="BG2092" i="1" s="1"/>
  <c r="BI2088" i="1"/>
  <c r="BF2088" i="1"/>
  <c r="BH2088" i="1" s="1"/>
  <c r="BD2088" i="1"/>
  <c r="BI2084" i="1"/>
  <c r="BF2084" i="1"/>
  <c r="BD2084" i="1"/>
  <c r="BG2084" i="1" s="1"/>
  <c r="BI2080" i="1"/>
  <c r="BF2080" i="1"/>
  <c r="BH2080" i="1" s="1"/>
  <c r="BD2080" i="1"/>
  <c r="BG2080" i="1" s="1"/>
  <c r="BI2076" i="1"/>
  <c r="BF2076" i="1"/>
  <c r="BD2076" i="1"/>
  <c r="BG2076" i="1" s="1"/>
  <c r="BI2072" i="1"/>
  <c r="BF2072" i="1"/>
  <c r="BH2072" i="1" s="1"/>
  <c r="BD2072" i="1"/>
  <c r="BG2072" i="1" s="1"/>
  <c r="BI2068" i="1"/>
  <c r="BF2068" i="1"/>
  <c r="BD2068" i="1"/>
  <c r="BG2068" i="1" s="1"/>
  <c r="BI2064" i="1"/>
  <c r="BF2064" i="1"/>
  <c r="BH2064" i="1" s="1"/>
  <c r="BD2064" i="1"/>
  <c r="BG2064" i="1" s="1"/>
  <c r="BI2060" i="1"/>
  <c r="BF2060" i="1"/>
  <c r="BD2060" i="1"/>
  <c r="BG2060" i="1" s="1"/>
  <c r="BI2056" i="1"/>
  <c r="BF2056" i="1"/>
  <c r="BH2056" i="1" s="1"/>
  <c r="BD2056" i="1"/>
  <c r="BI2052" i="1"/>
  <c r="BF2052" i="1"/>
  <c r="BD2052" i="1"/>
  <c r="BG2052" i="1" s="1"/>
  <c r="BI2048" i="1"/>
  <c r="BF2048" i="1"/>
  <c r="BH2048" i="1" s="1"/>
  <c r="BD2048" i="1"/>
  <c r="BG2048" i="1" s="1"/>
  <c r="BI2044" i="1"/>
  <c r="BF2044" i="1"/>
  <c r="BD2044" i="1"/>
  <c r="BG2044" i="1" s="1"/>
  <c r="BI2040" i="1"/>
  <c r="BF2040" i="1"/>
  <c r="BH2040" i="1" s="1"/>
  <c r="BD2040" i="1"/>
  <c r="BG2040" i="1" s="1"/>
  <c r="BI2036" i="1"/>
  <c r="BF2036" i="1"/>
  <c r="BD2036" i="1"/>
  <c r="BG2036" i="1" s="1"/>
  <c r="BI2032" i="1"/>
  <c r="BF2032" i="1"/>
  <c r="BH2032" i="1" s="1"/>
  <c r="BD2032" i="1"/>
  <c r="BG2032" i="1" s="1"/>
  <c r="BI2028" i="1"/>
  <c r="BF2028" i="1"/>
  <c r="BD2028" i="1"/>
  <c r="BG2028" i="1" s="1"/>
  <c r="BI2024" i="1"/>
  <c r="BF2024" i="1"/>
  <c r="BH2024" i="1" s="1"/>
  <c r="BD2024" i="1"/>
  <c r="BG2024" i="1" s="1"/>
  <c r="BI2020" i="1"/>
  <c r="BF2020" i="1"/>
  <c r="BH2020" i="1" s="1"/>
  <c r="BD2020" i="1"/>
  <c r="BG2020" i="1" s="1"/>
  <c r="BI2016" i="1"/>
  <c r="BF2016" i="1"/>
  <c r="BH2016" i="1" s="1"/>
  <c r="BD2016" i="1"/>
  <c r="BG2016" i="1" s="1"/>
  <c r="BI2012" i="1"/>
  <c r="BF2012" i="1"/>
  <c r="BD2012" i="1"/>
  <c r="BG2012" i="1" s="1"/>
  <c r="BI2008" i="1"/>
  <c r="BF2008" i="1"/>
  <c r="BH2008" i="1" s="1"/>
  <c r="BD2008" i="1"/>
  <c r="BG2008" i="1" s="1"/>
  <c r="BI2004" i="1"/>
  <c r="BF2004" i="1"/>
  <c r="BD2004" i="1"/>
  <c r="BG2004" i="1" s="1"/>
  <c r="BI2000" i="1"/>
  <c r="BF2000" i="1"/>
  <c r="BH2000" i="1" s="1"/>
  <c r="BD2000" i="1"/>
  <c r="BI1996" i="1"/>
  <c r="BF1996" i="1"/>
  <c r="BD1996" i="1"/>
  <c r="BG1996" i="1" s="1"/>
  <c r="BI1992" i="1"/>
  <c r="BF1992" i="1"/>
  <c r="BH1992" i="1" s="1"/>
  <c r="BD1992" i="1"/>
  <c r="BG1992" i="1" s="1"/>
  <c r="BI1988" i="1"/>
  <c r="BF1988" i="1"/>
  <c r="BD1988" i="1"/>
  <c r="BG1988" i="1" s="1"/>
  <c r="BI1984" i="1"/>
  <c r="BF1984" i="1"/>
  <c r="BH1984" i="1" s="1"/>
  <c r="BD1984" i="1"/>
  <c r="BG1984" i="1" s="1"/>
  <c r="BI1980" i="1"/>
  <c r="BF1980" i="1"/>
  <c r="BD1980" i="1"/>
  <c r="BG1980" i="1" s="1"/>
  <c r="BI1976" i="1"/>
  <c r="BF1976" i="1"/>
  <c r="BD1976" i="1"/>
  <c r="BG1976" i="1" s="1"/>
  <c r="BI1972" i="1"/>
  <c r="BF1972" i="1"/>
  <c r="BH1972" i="1" s="1"/>
  <c r="BD1972" i="1"/>
  <c r="BG1972" i="1" s="1"/>
  <c r="BI1968" i="1"/>
  <c r="BF1968" i="1"/>
  <c r="BH1968" i="1" s="1"/>
  <c r="BD1968" i="1"/>
  <c r="BG1968" i="1" s="1"/>
  <c r="BI1964" i="1"/>
  <c r="BF1964" i="1"/>
  <c r="BD1964" i="1"/>
  <c r="BG1964" i="1" s="1"/>
  <c r="BI1960" i="1"/>
  <c r="BF1960" i="1"/>
  <c r="BH1960" i="1" s="1"/>
  <c r="BD1960" i="1"/>
  <c r="BG1960" i="1" s="1"/>
  <c r="BI1956" i="1"/>
  <c r="BF1956" i="1"/>
  <c r="BD1956" i="1"/>
  <c r="BG1956" i="1" s="1"/>
  <c r="BI1952" i="1"/>
  <c r="BF1952" i="1"/>
  <c r="BH1952" i="1" s="1"/>
  <c r="BD1952" i="1"/>
  <c r="BI1948" i="1"/>
  <c r="BF1948" i="1"/>
  <c r="BD1948" i="1"/>
  <c r="BG1948" i="1" s="1"/>
  <c r="BI1944" i="1"/>
  <c r="BF1944" i="1"/>
  <c r="BH1944" i="1" s="1"/>
  <c r="BD1944" i="1"/>
  <c r="BI1940" i="1"/>
  <c r="BF1940" i="1"/>
  <c r="BH1940" i="1" s="1"/>
  <c r="BD1940" i="1"/>
  <c r="BG1940" i="1" s="1"/>
  <c r="BI1936" i="1"/>
  <c r="BF1936" i="1"/>
  <c r="BH1936" i="1" s="1"/>
  <c r="BD1936" i="1"/>
  <c r="BG1936" i="1" s="1"/>
  <c r="BI1932" i="1"/>
  <c r="BF1932" i="1"/>
  <c r="BD1932" i="1"/>
  <c r="BG1932" i="1" s="1"/>
  <c r="BI1928" i="1"/>
  <c r="BF1928" i="1"/>
  <c r="BH1928" i="1" s="1"/>
  <c r="BD1928" i="1"/>
  <c r="BI1924" i="1"/>
  <c r="BF1924" i="1"/>
  <c r="BD1924" i="1"/>
  <c r="BG1924" i="1" s="1"/>
  <c r="BI1920" i="1"/>
  <c r="BF1920" i="1"/>
  <c r="BH1920" i="1" s="1"/>
  <c r="BD1920" i="1"/>
  <c r="BG1920" i="1" s="1"/>
  <c r="BI1916" i="1"/>
  <c r="BF1916" i="1"/>
  <c r="BD1916" i="1"/>
  <c r="BG1916" i="1" s="1"/>
  <c r="BI1912" i="1"/>
  <c r="BF1912" i="1"/>
  <c r="BH1912" i="1" s="1"/>
  <c r="BD1912" i="1"/>
  <c r="BI1908" i="1"/>
  <c r="BF1908" i="1"/>
  <c r="BH1908" i="1" s="1"/>
  <c r="BD1908" i="1"/>
  <c r="BG1908" i="1" s="1"/>
  <c r="BI1904" i="1"/>
  <c r="BF1904" i="1"/>
  <c r="BH1904" i="1" s="1"/>
  <c r="BD1904" i="1"/>
  <c r="BG1904" i="1" s="1"/>
  <c r="BI1900" i="1"/>
  <c r="BF1900" i="1"/>
  <c r="BD1900" i="1"/>
  <c r="BG1900" i="1" s="1"/>
  <c r="BI1896" i="1"/>
  <c r="BF1896" i="1"/>
  <c r="BH1896" i="1" s="1"/>
  <c r="BD1896" i="1"/>
  <c r="BG1896" i="1" s="1"/>
  <c r="BI1892" i="1"/>
  <c r="BF1892" i="1"/>
  <c r="BD1892" i="1"/>
  <c r="BG1892" i="1" s="1"/>
  <c r="BI1888" i="1"/>
  <c r="BF1888" i="1"/>
  <c r="BH1888" i="1" s="1"/>
  <c r="BD1888" i="1"/>
  <c r="BI1884" i="1"/>
  <c r="BF1884" i="1"/>
  <c r="BD1884" i="1"/>
  <c r="BG1884" i="1" s="1"/>
  <c r="BI1880" i="1"/>
  <c r="BF1880" i="1"/>
  <c r="BH1880" i="1" s="1"/>
  <c r="BD1880" i="1"/>
  <c r="BI1876" i="1"/>
  <c r="BF1876" i="1"/>
  <c r="BH1876" i="1" s="1"/>
  <c r="BD1876" i="1"/>
  <c r="BG1876" i="1" s="1"/>
  <c r="BI1872" i="1"/>
  <c r="BF1872" i="1"/>
  <c r="BH1872" i="1" s="1"/>
  <c r="BD1872" i="1"/>
  <c r="BG1872" i="1" s="1"/>
  <c r="BI1868" i="1"/>
  <c r="BF1868" i="1"/>
  <c r="BD1868" i="1"/>
  <c r="BG1868" i="1" s="1"/>
  <c r="BI1864" i="1"/>
  <c r="BF1864" i="1"/>
  <c r="BH1864" i="1" s="1"/>
  <c r="BD1864" i="1"/>
  <c r="BG1864" i="1" s="1"/>
  <c r="BI1860" i="1"/>
  <c r="BF1860" i="1"/>
  <c r="BD1860" i="1"/>
  <c r="BG1860" i="1" s="1"/>
  <c r="BI1856" i="1"/>
  <c r="BF1856" i="1"/>
  <c r="BH1856" i="1" s="1"/>
  <c r="BD1856" i="1"/>
  <c r="BI1852" i="1"/>
  <c r="BF1852" i="1"/>
  <c r="BD1852" i="1"/>
  <c r="BG1852" i="1" s="1"/>
  <c r="BI1848" i="1"/>
  <c r="BF1848" i="1"/>
  <c r="BH1848" i="1" s="1"/>
  <c r="BD1848" i="1"/>
  <c r="BI1844" i="1"/>
  <c r="BF1844" i="1"/>
  <c r="BH1844" i="1" s="1"/>
  <c r="BD1844" i="1"/>
  <c r="BG1844" i="1" s="1"/>
  <c r="BI1840" i="1"/>
  <c r="BF1840" i="1"/>
  <c r="BH1840" i="1" s="1"/>
  <c r="BD1840" i="1"/>
  <c r="BG1840" i="1" s="1"/>
  <c r="BI1836" i="1"/>
  <c r="BF1836" i="1"/>
  <c r="BH1836" i="1" s="1"/>
  <c r="BD1836" i="1"/>
  <c r="BG1836" i="1" s="1"/>
  <c r="BI1832" i="1"/>
  <c r="BF1832" i="1"/>
  <c r="BH1832" i="1" s="1"/>
  <c r="BD1832" i="1"/>
  <c r="BI1828" i="1"/>
  <c r="BF1828" i="1"/>
  <c r="BH1828" i="1" s="1"/>
  <c r="BD1828" i="1"/>
  <c r="BG1828" i="1" s="1"/>
  <c r="BI1824" i="1"/>
  <c r="BF1824" i="1"/>
  <c r="BH1824" i="1" s="1"/>
  <c r="BD1824" i="1"/>
  <c r="BG1824" i="1" s="1"/>
  <c r="BI1820" i="1"/>
  <c r="BF1820" i="1"/>
  <c r="BD1820" i="1"/>
  <c r="BG1820" i="1" s="1"/>
  <c r="BI1816" i="1"/>
  <c r="BF1816" i="1"/>
  <c r="BH1816" i="1" s="1"/>
  <c r="BD1816" i="1"/>
  <c r="BI1812" i="1"/>
  <c r="BF1812" i="1"/>
  <c r="BH1812" i="1" s="1"/>
  <c r="BD1812" i="1"/>
  <c r="BG1812" i="1" s="1"/>
  <c r="BI1808" i="1"/>
  <c r="BF1808" i="1"/>
  <c r="BH1808" i="1" s="1"/>
  <c r="BD1808" i="1"/>
  <c r="BG1808" i="1" s="1"/>
  <c r="BI1804" i="1"/>
  <c r="BF1804" i="1"/>
  <c r="BH1804" i="1" s="1"/>
  <c r="BD1804" i="1"/>
  <c r="BG1804" i="1" s="1"/>
  <c r="BI1800" i="1"/>
  <c r="BF1800" i="1"/>
  <c r="BH1800" i="1" s="1"/>
  <c r="BD1800" i="1"/>
  <c r="BG1800" i="1" s="1"/>
  <c r="BI1796" i="1"/>
  <c r="BF1796" i="1"/>
  <c r="BH1796" i="1" s="1"/>
  <c r="BD1796" i="1"/>
  <c r="BG1796" i="1" s="1"/>
  <c r="BI1792" i="1"/>
  <c r="BF1792" i="1"/>
  <c r="BH1792" i="1" s="1"/>
  <c r="BD1792" i="1"/>
  <c r="BG1792" i="1" s="1"/>
  <c r="BI1788" i="1"/>
  <c r="BF1788" i="1"/>
  <c r="BD1788" i="1"/>
  <c r="BG1788" i="1" s="1"/>
  <c r="BI1784" i="1"/>
  <c r="BF1784" i="1"/>
  <c r="BH1784" i="1" s="1"/>
  <c r="BD1784" i="1"/>
  <c r="BG1784" i="1" s="1"/>
  <c r="BI1780" i="1"/>
  <c r="BF1780" i="1"/>
  <c r="BH1780" i="1" s="1"/>
  <c r="BD1780" i="1"/>
  <c r="BG1780" i="1" s="1"/>
  <c r="BI1776" i="1"/>
  <c r="BF1776" i="1"/>
  <c r="BH1776" i="1" s="1"/>
  <c r="BD1776" i="1"/>
  <c r="BG1776" i="1" s="1"/>
  <c r="BI1772" i="1"/>
  <c r="BF1772" i="1"/>
  <c r="BH1772" i="1" s="1"/>
  <c r="BD1772" i="1"/>
  <c r="BG1772" i="1" s="1"/>
  <c r="BI1768" i="1"/>
  <c r="BF1768" i="1"/>
  <c r="BH1768" i="1" s="1"/>
  <c r="BD1768" i="1"/>
  <c r="BG1768" i="1" s="1"/>
  <c r="BI1764" i="1"/>
  <c r="BF1764" i="1"/>
  <c r="BH1764" i="1" s="1"/>
  <c r="BD1764" i="1"/>
  <c r="BG1764" i="1" s="1"/>
  <c r="BI1760" i="1"/>
  <c r="BF1760" i="1"/>
  <c r="BH1760" i="1" s="1"/>
  <c r="BD1760" i="1"/>
  <c r="BG1760" i="1" s="1"/>
  <c r="BI1756" i="1"/>
  <c r="BF1756" i="1"/>
  <c r="BD1756" i="1"/>
  <c r="BG1756" i="1" s="1"/>
  <c r="BI1752" i="1"/>
  <c r="BF1752" i="1"/>
  <c r="BH1752" i="1" s="1"/>
  <c r="BD1752" i="1"/>
  <c r="BG1752" i="1" s="1"/>
  <c r="BI1748" i="1"/>
  <c r="BF1748" i="1"/>
  <c r="BH1748" i="1" s="1"/>
  <c r="BD1748" i="1"/>
  <c r="BG1748" i="1" s="1"/>
  <c r="BI1744" i="1"/>
  <c r="BF1744" i="1"/>
  <c r="BH1744" i="1" s="1"/>
  <c r="BD1744" i="1"/>
  <c r="BI1740" i="1"/>
  <c r="BF1740" i="1"/>
  <c r="BH1740" i="1" s="1"/>
  <c r="BD1740" i="1"/>
  <c r="BG1740" i="1" s="1"/>
  <c r="BI1736" i="1"/>
  <c r="BF1736" i="1"/>
  <c r="BH1736" i="1" s="1"/>
  <c r="BD1736" i="1"/>
  <c r="BG1736" i="1" s="1"/>
  <c r="BI1732" i="1"/>
  <c r="BF1732" i="1"/>
  <c r="BH1732" i="1" s="1"/>
  <c r="BD1732" i="1"/>
  <c r="BG1732" i="1" s="1"/>
  <c r="BI1728" i="1"/>
  <c r="BF1728" i="1"/>
  <c r="BH1728" i="1" s="1"/>
  <c r="BD1728" i="1"/>
  <c r="BG1728" i="1" s="1"/>
  <c r="BI1724" i="1"/>
  <c r="BF1724" i="1"/>
  <c r="BD1724" i="1"/>
  <c r="BG1724" i="1" s="1"/>
  <c r="BI1720" i="1"/>
  <c r="BF1720" i="1"/>
  <c r="BH1720" i="1" s="1"/>
  <c r="BD1720" i="1"/>
  <c r="BG1720" i="1" s="1"/>
  <c r="BI1716" i="1"/>
  <c r="BF1716" i="1"/>
  <c r="BH1716" i="1" s="1"/>
  <c r="BD1716" i="1"/>
  <c r="BG1716" i="1" s="1"/>
  <c r="BI1712" i="1"/>
  <c r="BF1712" i="1"/>
  <c r="BH1712" i="1" s="1"/>
  <c r="BD1712" i="1"/>
  <c r="BG1712" i="1" s="1"/>
  <c r="BI1708" i="1"/>
  <c r="BF1708" i="1"/>
  <c r="BH1708" i="1" s="1"/>
  <c r="BD1708" i="1"/>
  <c r="BG1708" i="1" s="1"/>
  <c r="BI1704" i="1"/>
  <c r="BF1704" i="1"/>
  <c r="BH1704" i="1" s="1"/>
  <c r="BD1704" i="1"/>
  <c r="BG1704" i="1" s="1"/>
  <c r="BI1700" i="1"/>
  <c r="BF1700" i="1"/>
  <c r="BH1700" i="1" s="1"/>
  <c r="BD1700" i="1"/>
  <c r="BG1700" i="1" s="1"/>
  <c r="BI1696" i="1"/>
  <c r="BF1696" i="1"/>
  <c r="BH1696" i="1" s="1"/>
  <c r="BD1696" i="1"/>
  <c r="BI1692" i="1"/>
  <c r="BF1692" i="1"/>
  <c r="BD1692" i="1"/>
  <c r="BG1692" i="1" s="1"/>
  <c r="BI1688" i="1"/>
  <c r="BF1688" i="1"/>
  <c r="BH1688" i="1" s="1"/>
  <c r="BD1688" i="1"/>
  <c r="BI1684" i="1"/>
  <c r="BF1684" i="1"/>
  <c r="BH1684" i="1" s="1"/>
  <c r="BD1684" i="1"/>
  <c r="BG1684" i="1" s="1"/>
  <c r="BI1680" i="1"/>
  <c r="BF1680" i="1"/>
  <c r="BH1680" i="1" s="1"/>
  <c r="BD1680" i="1"/>
  <c r="BG1680" i="1" s="1"/>
  <c r="BI1676" i="1"/>
  <c r="BF1676" i="1"/>
  <c r="BH1676" i="1" s="1"/>
  <c r="BD1676" i="1"/>
  <c r="BG1676" i="1" s="1"/>
  <c r="BI1672" i="1"/>
  <c r="BF1672" i="1"/>
  <c r="BH1672" i="1" s="1"/>
  <c r="BD1672" i="1"/>
  <c r="BG1672" i="1" s="1"/>
  <c r="BI1668" i="1"/>
  <c r="BF1668" i="1"/>
  <c r="BH1668" i="1" s="1"/>
  <c r="BD1668" i="1"/>
  <c r="BG1668" i="1" s="1"/>
  <c r="BI1664" i="1"/>
  <c r="BF1664" i="1"/>
  <c r="BH1664" i="1" s="1"/>
  <c r="BD1664" i="1"/>
  <c r="BG1664" i="1" s="1"/>
  <c r="BI1660" i="1"/>
  <c r="BF1660" i="1"/>
  <c r="BD1660" i="1"/>
  <c r="BG1660" i="1" s="1"/>
  <c r="BI1656" i="1"/>
  <c r="BF1656" i="1"/>
  <c r="BH1656" i="1" s="1"/>
  <c r="BD1656" i="1"/>
  <c r="BG1656" i="1" s="1"/>
  <c r="BI1652" i="1"/>
  <c r="BF1652" i="1"/>
  <c r="BH1652" i="1" s="1"/>
  <c r="BD1652" i="1"/>
  <c r="BG1652" i="1" s="1"/>
  <c r="BI1648" i="1"/>
  <c r="BF1648" i="1"/>
  <c r="BH1648" i="1" s="1"/>
  <c r="BD1648" i="1"/>
  <c r="BG1648" i="1" s="1"/>
  <c r="BI1644" i="1"/>
  <c r="BF1644" i="1"/>
  <c r="BH1644" i="1" s="1"/>
  <c r="BD1644" i="1"/>
  <c r="BG1644" i="1" s="1"/>
  <c r="BI1640" i="1"/>
  <c r="BF1640" i="1"/>
  <c r="BH1640" i="1" s="1"/>
  <c r="BD1640" i="1"/>
  <c r="BI1636" i="1"/>
  <c r="BF1636" i="1"/>
  <c r="BH1636" i="1" s="1"/>
  <c r="BD1636" i="1"/>
  <c r="BG1636" i="1" s="1"/>
  <c r="BI1632" i="1"/>
  <c r="BF1632" i="1"/>
  <c r="BH1632" i="1" s="1"/>
  <c r="BD1632" i="1"/>
  <c r="BG1632" i="1" s="1"/>
  <c r="BI1628" i="1"/>
  <c r="BF1628" i="1"/>
  <c r="BD1628" i="1"/>
  <c r="BG1628" i="1" s="1"/>
  <c r="BI1624" i="1"/>
  <c r="BF1624" i="1"/>
  <c r="BH1624" i="1" s="1"/>
  <c r="BD1624" i="1"/>
  <c r="BI1620" i="1"/>
  <c r="BF1620" i="1"/>
  <c r="BH1620" i="1" s="1"/>
  <c r="BD1620" i="1"/>
  <c r="BG1620" i="1" s="1"/>
  <c r="BI1616" i="1"/>
  <c r="BF1616" i="1"/>
  <c r="BH1616" i="1" s="1"/>
  <c r="BD1616" i="1"/>
  <c r="BG1616" i="1" s="1"/>
  <c r="BI1612" i="1"/>
  <c r="BF1612" i="1"/>
  <c r="BH1612" i="1" s="1"/>
  <c r="BD1612" i="1"/>
  <c r="BG1612" i="1" s="1"/>
  <c r="BI1608" i="1"/>
  <c r="BF1608" i="1"/>
  <c r="BH1608" i="1" s="1"/>
  <c r="BD1608" i="1"/>
  <c r="BG1608" i="1" s="1"/>
  <c r="BI1604" i="1"/>
  <c r="BF1604" i="1"/>
  <c r="BH1604" i="1" s="1"/>
  <c r="BD1604" i="1"/>
  <c r="BG1604" i="1" s="1"/>
  <c r="BI1600" i="1"/>
  <c r="BF1600" i="1"/>
  <c r="BH1600" i="1" s="1"/>
  <c r="BD1600" i="1"/>
  <c r="BI1596" i="1"/>
  <c r="BF1596" i="1"/>
  <c r="BD1596" i="1"/>
  <c r="BG1596" i="1" s="1"/>
  <c r="BI1592" i="1"/>
  <c r="BF1592" i="1"/>
  <c r="BH1592" i="1" s="1"/>
  <c r="BD1592" i="1"/>
  <c r="BI1588" i="1"/>
  <c r="BF1588" i="1"/>
  <c r="BH1588" i="1" s="1"/>
  <c r="BD1588" i="1"/>
  <c r="BG1588" i="1" s="1"/>
  <c r="BI1584" i="1"/>
  <c r="BF1584" i="1"/>
  <c r="BH1584" i="1" s="1"/>
  <c r="BD1584" i="1"/>
  <c r="BG1584" i="1" s="1"/>
  <c r="BI1580" i="1"/>
  <c r="BF1580" i="1"/>
  <c r="BH1580" i="1" s="1"/>
  <c r="BD1580" i="1"/>
  <c r="BG1580" i="1" s="1"/>
  <c r="BI1576" i="1"/>
  <c r="BF1576" i="1"/>
  <c r="BH1576" i="1" s="1"/>
  <c r="BD1576" i="1"/>
  <c r="BI1572" i="1"/>
  <c r="BF1572" i="1"/>
  <c r="BH1572" i="1" s="1"/>
  <c r="BD1572" i="1"/>
  <c r="BG1572" i="1" s="1"/>
  <c r="BI1568" i="1"/>
  <c r="BF1568" i="1"/>
  <c r="BH1568" i="1" s="1"/>
  <c r="BD1568" i="1"/>
  <c r="BG1568" i="1" s="1"/>
  <c r="BI1564" i="1"/>
  <c r="BF1564" i="1"/>
  <c r="BD1564" i="1"/>
  <c r="BG1564" i="1" s="1"/>
  <c r="BI1560" i="1"/>
  <c r="BF1560" i="1"/>
  <c r="BD1560" i="1"/>
  <c r="BI1556" i="1"/>
  <c r="BF1556" i="1"/>
  <c r="BH1556" i="1" s="1"/>
  <c r="BD1556" i="1"/>
  <c r="BG1556" i="1" s="1"/>
  <c r="BI1552" i="1"/>
  <c r="BF1552" i="1"/>
  <c r="BH1552" i="1" s="1"/>
  <c r="BD1552" i="1"/>
  <c r="BG1552" i="1" s="1"/>
  <c r="BI1548" i="1"/>
  <c r="BF1548" i="1"/>
  <c r="BH1548" i="1" s="1"/>
  <c r="BD1548" i="1"/>
  <c r="BG1548" i="1" s="1"/>
  <c r="BI1544" i="1"/>
  <c r="BF1544" i="1"/>
  <c r="BH1544" i="1" s="1"/>
  <c r="BD1544" i="1"/>
  <c r="BG1544" i="1" s="1"/>
  <c r="BI1540" i="1"/>
  <c r="BF1540" i="1"/>
  <c r="BH1540" i="1" s="1"/>
  <c r="BD1540" i="1"/>
  <c r="BG1540" i="1" s="1"/>
  <c r="BI1536" i="1"/>
  <c r="BF1536" i="1"/>
  <c r="BH1536" i="1" s="1"/>
  <c r="BD1536" i="1"/>
  <c r="BG1536" i="1" s="1"/>
  <c r="BI1532" i="1"/>
  <c r="BF1532" i="1"/>
  <c r="BD1532" i="1"/>
  <c r="BG1532" i="1" s="1"/>
  <c r="BI1528" i="1"/>
  <c r="BF1528" i="1"/>
  <c r="BH1528" i="1" s="1"/>
  <c r="BD1528" i="1"/>
  <c r="BG1528" i="1" s="1"/>
  <c r="BI1524" i="1"/>
  <c r="BF1524" i="1"/>
  <c r="BH1524" i="1" s="1"/>
  <c r="BD1524" i="1"/>
  <c r="BG1524" i="1" s="1"/>
  <c r="BI1520" i="1"/>
  <c r="BF1520" i="1"/>
  <c r="BH1520" i="1" s="1"/>
  <c r="BD1520" i="1"/>
  <c r="BG1520" i="1" s="1"/>
  <c r="BI1516" i="1"/>
  <c r="BF1516" i="1"/>
  <c r="BH1516" i="1" s="1"/>
  <c r="BD1516" i="1"/>
  <c r="BG1516" i="1" s="1"/>
  <c r="BI1512" i="1"/>
  <c r="BF1512" i="1"/>
  <c r="BH1512" i="1" s="1"/>
  <c r="BD1512" i="1"/>
  <c r="BG1512" i="1" s="1"/>
  <c r="BI1508" i="1"/>
  <c r="BF1508" i="1"/>
  <c r="BH1508" i="1" s="1"/>
  <c r="BD1508" i="1"/>
  <c r="BG1508" i="1" s="1"/>
  <c r="BI1504" i="1"/>
  <c r="BF1504" i="1"/>
  <c r="BD1504" i="1"/>
  <c r="BG1504" i="1" s="1"/>
  <c r="BI1500" i="1"/>
  <c r="BF1500" i="1"/>
  <c r="BD1500" i="1"/>
  <c r="BG1500" i="1" s="1"/>
  <c r="BI1496" i="1"/>
  <c r="BF1496" i="1"/>
  <c r="BD1496" i="1"/>
  <c r="BG1496" i="1" s="1"/>
  <c r="BI1492" i="1"/>
  <c r="BF1492" i="1"/>
  <c r="BH1492" i="1" s="1"/>
  <c r="BD1492" i="1"/>
  <c r="BG1492" i="1" s="1"/>
  <c r="BI1488" i="1"/>
  <c r="BF1488" i="1"/>
  <c r="BH1488" i="1" s="1"/>
  <c r="BD1488" i="1"/>
  <c r="BI1484" i="1"/>
  <c r="BF1484" i="1"/>
  <c r="BH1484" i="1" s="1"/>
  <c r="BD1484" i="1"/>
  <c r="BG1484" i="1" s="1"/>
  <c r="BI1480" i="1"/>
  <c r="BF1480" i="1"/>
  <c r="BH1480" i="1" s="1"/>
  <c r="BD1480" i="1"/>
  <c r="BG1480" i="1" s="1"/>
  <c r="BI1476" i="1"/>
  <c r="BF1476" i="1"/>
  <c r="BH1476" i="1" s="1"/>
  <c r="BD1476" i="1"/>
  <c r="BG1476" i="1" s="1"/>
  <c r="BI1472" i="1"/>
  <c r="BF1472" i="1"/>
  <c r="BH1472" i="1" s="1"/>
  <c r="BD1472" i="1"/>
  <c r="BG1472" i="1" s="1"/>
  <c r="BI1468" i="1"/>
  <c r="BF1468" i="1"/>
  <c r="BD1468" i="1"/>
  <c r="BG1468" i="1" s="1"/>
  <c r="BI1464" i="1"/>
  <c r="BF1464" i="1"/>
  <c r="BH1464" i="1" s="1"/>
  <c r="BD1464" i="1"/>
  <c r="BG1464" i="1" s="1"/>
  <c r="BI1460" i="1"/>
  <c r="BF1460" i="1"/>
  <c r="BH1460" i="1" s="1"/>
  <c r="BD1460" i="1"/>
  <c r="BG1460" i="1" s="1"/>
  <c r="BI1456" i="1"/>
  <c r="BF1456" i="1"/>
  <c r="BH1456" i="1" s="1"/>
  <c r="BD1456" i="1"/>
  <c r="BG1456" i="1" s="1"/>
  <c r="BI1452" i="1"/>
  <c r="BF1452" i="1"/>
  <c r="BH1452" i="1" s="1"/>
  <c r="BD1452" i="1"/>
  <c r="BG1452" i="1" s="1"/>
  <c r="BI1448" i="1"/>
  <c r="BF1448" i="1"/>
  <c r="BH1448" i="1" s="1"/>
  <c r="BD1448" i="1"/>
  <c r="BG1448" i="1" s="1"/>
  <c r="BI1444" i="1"/>
  <c r="BF1444" i="1"/>
  <c r="BH1444" i="1" s="1"/>
  <c r="BD1444" i="1"/>
  <c r="BG1444" i="1" s="1"/>
  <c r="BI1440" i="1"/>
  <c r="BF1440" i="1"/>
  <c r="BH1440" i="1" s="1"/>
  <c r="BD1440" i="1"/>
  <c r="BG1440" i="1" s="1"/>
  <c r="BI1436" i="1"/>
  <c r="BF1436" i="1"/>
  <c r="BD1436" i="1"/>
  <c r="BG1436" i="1" s="1"/>
  <c r="BI1432" i="1"/>
  <c r="BF1432" i="1"/>
  <c r="BH1432" i="1" s="1"/>
  <c r="BD1432" i="1"/>
  <c r="BI1428" i="1"/>
  <c r="BF1428" i="1"/>
  <c r="BH1428" i="1" s="1"/>
  <c r="BD1428" i="1"/>
  <c r="BG1428" i="1" s="1"/>
  <c r="BI1424" i="1"/>
  <c r="BF1424" i="1"/>
  <c r="BH1424" i="1" s="1"/>
  <c r="BD1424" i="1"/>
  <c r="BG1424" i="1" s="1"/>
  <c r="BI1420" i="1"/>
  <c r="BF1420" i="1"/>
  <c r="BH1420" i="1" s="1"/>
  <c r="BD1420" i="1"/>
  <c r="BG1420" i="1" s="1"/>
  <c r="BI1416" i="1"/>
  <c r="BF1416" i="1"/>
  <c r="BH1416" i="1" s="1"/>
  <c r="BD1416" i="1"/>
  <c r="BG1416" i="1" s="1"/>
  <c r="BI1412" i="1"/>
  <c r="BF1412" i="1"/>
  <c r="BH1412" i="1" s="1"/>
  <c r="BD1412" i="1"/>
  <c r="BG1412" i="1" s="1"/>
  <c r="BI1408" i="1"/>
  <c r="BF1408" i="1"/>
  <c r="BH1408" i="1" s="1"/>
  <c r="BD1408" i="1"/>
  <c r="BG1408" i="1" s="1"/>
  <c r="BI1404" i="1"/>
  <c r="BF1404" i="1"/>
  <c r="BD1404" i="1"/>
  <c r="BG1404" i="1" s="1"/>
  <c r="BI1400" i="1"/>
  <c r="BF1400" i="1"/>
  <c r="BH1400" i="1" s="1"/>
  <c r="BD1400" i="1"/>
  <c r="BG1400" i="1" s="1"/>
  <c r="BI1396" i="1"/>
  <c r="BF1396" i="1"/>
  <c r="BH1396" i="1" s="1"/>
  <c r="BD1396" i="1"/>
  <c r="BG1396" i="1" s="1"/>
  <c r="BI1392" i="1"/>
  <c r="BF1392" i="1"/>
  <c r="BH1392" i="1" s="1"/>
  <c r="BD1392" i="1"/>
  <c r="BG1392" i="1" s="1"/>
  <c r="BI1388" i="1"/>
  <c r="BF1388" i="1"/>
  <c r="BH1388" i="1" s="1"/>
  <c r="BD1388" i="1"/>
  <c r="BG1388" i="1" s="1"/>
  <c r="BI1384" i="1"/>
  <c r="BF1384" i="1"/>
  <c r="BH1384" i="1" s="1"/>
  <c r="BD1384" i="1"/>
  <c r="BG1384" i="1" s="1"/>
  <c r="BI1380" i="1"/>
  <c r="BF1380" i="1"/>
  <c r="BH1380" i="1" s="1"/>
  <c r="BD1380" i="1"/>
  <c r="BG1380" i="1" s="1"/>
  <c r="BI1376" i="1"/>
  <c r="BF1376" i="1"/>
  <c r="BH1376" i="1" s="1"/>
  <c r="BD1376" i="1"/>
  <c r="BG1376" i="1" s="1"/>
  <c r="BI1372" i="1"/>
  <c r="BF1372" i="1"/>
  <c r="BH1372" i="1" s="1"/>
  <c r="BD1372" i="1"/>
  <c r="BG1372" i="1" s="1"/>
  <c r="BI1368" i="1"/>
  <c r="BF1368" i="1"/>
  <c r="BH1368" i="1" s="1"/>
  <c r="BD1368" i="1"/>
  <c r="BG1368" i="1" s="1"/>
  <c r="BI1364" i="1"/>
  <c r="BF1364" i="1"/>
  <c r="BH1364" i="1" s="1"/>
  <c r="BD1364" i="1"/>
  <c r="BG1364" i="1" s="1"/>
  <c r="BI1360" i="1"/>
  <c r="BF1360" i="1"/>
  <c r="BH1360" i="1" s="1"/>
  <c r="BD1360" i="1"/>
  <c r="BG1360" i="1" s="1"/>
  <c r="BI1356" i="1"/>
  <c r="BF1356" i="1"/>
  <c r="BH1356" i="1" s="1"/>
  <c r="BD1356" i="1"/>
  <c r="BG1356" i="1" s="1"/>
  <c r="BI1352" i="1"/>
  <c r="BF1352" i="1"/>
  <c r="BH1352" i="1" s="1"/>
  <c r="BD1352" i="1"/>
  <c r="BI1348" i="1"/>
  <c r="BF1348" i="1"/>
  <c r="BH1348" i="1" s="1"/>
  <c r="BD1348" i="1"/>
  <c r="BG1348" i="1" s="1"/>
  <c r="BI1344" i="1"/>
  <c r="BF1344" i="1"/>
  <c r="BH1344" i="1" s="1"/>
  <c r="BD1344" i="1"/>
  <c r="BG1344" i="1" s="1"/>
  <c r="BI1340" i="1"/>
  <c r="BF1340" i="1"/>
  <c r="BD1340" i="1"/>
  <c r="BG1340" i="1" s="1"/>
  <c r="BI1336" i="1"/>
  <c r="BF1336" i="1"/>
  <c r="BH1336" i="1" s="1"/>
  <c r="BD1336" i="1"/>
  <c r="BG1336" i="1" s="1"/>
  <c r="BI1332" i="1"/>
  <c r="BF1332" i="1"/>
  <c r="BH1332" i="1" s="1"/>
  <c r="BD1332" i="1"/>
  <c r="BG1332" i="1" s="1"/>
  <c r="BI1328" i="1"/>
  <c r="BF1328" i="1"/>
  <c r="BH1328" i="1" s="1"/>
  <c r="BD1328" i="1"/>
  <c r="BG1328" i="1" s="1"/>
  <c r="BI1324" i="1"/>
  <c r="BF1324" i="1"/>
  <c r="BH1324" i="1" s="1"/>
  <c r="BD1324" i="1"/>
  <c r="BG1324" i="1" s="1"/>
  <c r="BI1320" i="1"/>
  <c r="BF1320" i="1"/>
  <c r="BH1320" i="1" s="1"/>
  <c r="BD1320" i="1"/>
  <c r="BI1316" i="1"/>
  <c r="BF1316" i="1"/>
  <c r="BH1316" i="1" s="1"/>
  <c r="BD1316" i="1"/>
  <c r="BG1316" i="1" s="1"/>
  <c r="BI1312" i="1"/>
  <c r="BF1312" i="1"/>
  <c r="BH1312" i="1" s="1"/>
  <c r="BD1312" i="1"/>
  <c r="BG1312" i="1" s="1"/>
  <c r="BI1308" i="1"/>
  <c r="BF1308" i="1"/>
  <c r="BD1308" i="1"/>
  <c r="BG1308" i="1" s="1"/>
  <c r="BI1304" i="1"/>
  <c r="BF1304" i="1"/>
  <c r="BH1304" i="1" s="1"/>
  <c r="BD1304" i="1"/>
  <c r="BI1300" i="1"/>
  <c r="BF1300" i="1"/>
  <c r="BH1300" i="1" s="1"/>
  <c r="BD1300" i="1"/>
  <c r="BG1300" i="1" s="1"/>
  <c r="BI1296" i="1"/>
  <c r="BF1296" i="1"/>
  <c r="BH1296" i="1" s="1"/>
  <c r="BD1296" i="1"/>
  <c r="BG1296" i="1" s="1"/>
  <c r="BI1292" i="1"/>
  <c r="BF1292" i="1"/>
  <c r="BH1292" i="1" s="1"/>
  <c r="BD1292" i="1"/>
  <c r="BG1292" i="1" s="1"/>
  <c r="BI1288" i="1"/>
  <c r="BF1288" i="1"/>
  <c r="BH1288" i="1" s="1"/>
  <c r="BD1288" i="1"/>
  <c r="BG1288" i="1" s="1"/>
  <c r="BI1284" i="1"/>
  <c r="BF1284" i="1"/>
  <c r="BH1284" i="1" s="1"/>
  <c r="BD1284" i="1"/>
  <c r="BG1284" i="1" s="1"/>
  <c r="BI1280" i="1"/>
  <c r="BF1280" i="1"/>
  <c r="BH1280" i="1" s="1"/>
  <c r="BD1280" i="1"/>
  <c r="BG1280" i="1" s="1"/>
  <c r="BI1276" i="1"/>
  <c r="BF1276" i="1"/>
  <c r="BD1276" i="1"/>
  <c r="BG1276" i="1" s="1"/>
  <c r="BI1272" i="1"/>
  <c r="BF1272" i="1"/>
  <c r="BH1272" i="1" s="1"/>
  <c r="BD1272" i="1"/>
  <c r="BG1272" i="1" s="1"/>
  <c r="BI1268" i="1"/>
  <c r="BF1268" i="1"/>
  <c r="BH1268" i="1" s="1"/>
  <c r="BD1268" i="1"/>
  <c r="BG1268" i="1" s="1"/>
  <c r="BI1264" i="1"/>
  <c r="BF1264" i="1"/>
  <c r="BH1264" i="1" s="1"/>
  <c r="BD1264" i="1"/>
  <c r="BG1264" i="1" s="1"/>
  <c r="BI1260" i="1"/>
  <c r="BF1260" i="1"/>
  <c r="BH1260" i="1" s="1"/>
  <c r="BD1260" i="1"/>
  <c r="BG1260" i="1" s="1"/>
  <c r="BI1256" i="1"/>
  <c r="BF1256" i="1"/>
  <c r="BH1256" i="1" s="1"/>
  <c r="BD1256" i="1"/>
  <c r="BG1256" i="1" s="1"/>
  <c r="BI1252" i="1"/>
  <c r="BF1252" i="1"/>
  <c r="BH1252" i="1" s="1"/>
  <c r="BD1252" i="1"/>
  <c r="BG1252" i="1" s="1"/>
  <c r="BI1248" i="1"/>
  <c r="BF1248" i="1"/>
  <c r="BH1248" i="1" s="1"/>
  <c r="BD1248" i="1"/>
  <c r="BG1248" i="1" s="1"/>
  <c r="BI1244" i="1"/>
  <c r="BF1244" i="1"/>
  <c r="BH1244" i="1" s="1"/>
  <c r="BD1244" i="1"/>
  <c r="BG1244" i="1" s="1"/>
  <c r="BI1240" i="1"/>
  <c r="BF1240" i="1"/>
  <c r="BH1240" i="1" s="1"/>
  <c r="BD1240" i="1"/>
  <c r="BG1240" i="1" s="1"/>
  <c r="BI1236" i="1"/>
  <c r="BF1236" i="1"/>
  <c r="BH1236" i="1" s="1"/>
  <c r="BD1236" i="1"/>
  <c r="BG1236" i="1" s="1"/>
  <c r="BI1232" i="1"/>
  <c r="BF1232" i="1"/>
  <c r="BH1232" i="1" s="1"/>
  <c r="BD1232" i="1"/>
  <c r="BG1232" i="1" s="1"/>
  <c r="BI1228" i="1"/>
  <c r="BF1228" i="1"/>
  <c r="BH1228" i="1" s="1"/>
  <c r="BD1228" i="1"/>
  <c r="BG1228" i="1" s="1"/>
  <c r="BI1224" i="1"/>
  <c r="BF1224" i="1"/>
  <c r="BH1224" i="1" s="1"/>
  <c r="BD1224" i="1"/>
  <c r="BG1224" i="1" s="1"/>
  <c r="BI1220" i="1"/>
  <c r="BF1220" i="1"/>
  <c r="BH1220" i="1" s="1"/>
  <c r="BD1220" i="1"/>
  <c r="BG1220" i="1" s="1"/>
  <c r="BI1216" i="1"/>
  <c r="BF1216" i="1"/>
  <c r="BH1216" i="1" s="1"/>
  <c r="BD1216" i="1"/>
  <c r="BG1216" i="1" s="1"/>
  <c r="BI1212" i="1"/>
  <c r="BF1212" i="1"/>
  <c r="BD1212" i="1"/>
  <c r="BG1212" i="1" s="1"/>
  <c r="BI1208" i="1"/>
  <c r="BF1208" i="1"/>
  <c r="BH1208" i="1" s="1"/>
  <c r="BD1208" i="1"/>
  <c r="BI1204" i="1"/>
  <c r="BF1204" i="1"/>
  <c r="BH1204" i="1" s="1"/>
  <c r="BD1204" i="1"/>
  <c r="BG1204" i="1" s="1"/>
  <c r="BI1200" i="1"/>
  <c r="BF1200" i="1"/>
  <c r="BH1200" i="1" s="1"/>
  <c r="BD1200" i="1"/>
  <c r="BG1200" i="1" s="1"/>
  <c r="BI1196" i="1"/>
  <c r="BF1196" i="1"/>
  <c r="BH1196" i="1" s="1"/>
  <c r="BD1196" i="1"/>
  <c r="BG1196" i="1" s="1"/>
  <c r="BI1192" i="1"/>
  <c r="BF1192" i="1"/>
  <c r="BH1192" i="1" s="1"/>
  <c r="BD1192" i="1"/>
  <c r="BG1192" i="1" s="1"/>
  <c r="BI1188" i="1"/>
  <c r="BF1188" i="1"/>
  <c r="BH1188" i="1" s="1"/>
  <c r="BD1188" i="1"/>
  <c r="BG1188" i="1" s="1"/>
  <c r="BI1184" i="1"/>
  <c r="BF1184" i="1"/>
  <c r="BH1184" i="1" s="1"/>
  <c r="BD1184" i="1"/>
  <c r="BG1184" i="1" s="1"/>
  <c r="BI1180" i="1"/>
  <c r="BF1180" i="1"/>
  <c r="BD1180" i="1"/>
  <c r="BG1180" i="1" s="1"/>
  <c r="BI1176" i="1"/>
  <c r="BF1176" i="1"/>
  <c r="BH1176" i="1" s="1"/>
  <c r="BD1176" i="1"/>
  <c r="BI1172" i="1"/>
  <c r="BF1172" i="1"/>
  <c r="BH1172" i="1" s="1"/>
  <c r="BD1172" i="1"/>
  <c r="BG1172" i="1" s="1"/>
  <c r="BI1168" i="1"/>
  <c r="BF1168" i="1"/>
  <c r="BH1168" i="1" s="1"/>
  <c r="BD1168" i="1"/>
  <c r="BG1168" i="1" s="1"/>
  <c r="BI1164" i="1"/>
  <c r="BF1164" i="1"/>
  <c r="BH1164" i="1" s="1"/>
  <c r="BD1164" i="1"/>
  <c r="BG1164" i="1" s="1"/>
  <c r="BI1160" i="1"/>
  <c r="BF1160" i="1"/>
  <c r="BH1160" i="1" s="1"/>
  <c r="BD1160" i="1"/>
  <c r="BG1160" i="1" s="1"/>
  <c r="BI1156" i="1"/>
  <c r="BF1156" i="1"/>
  <c r="BH1156" i="1" s="1"/>
  <c r="BD1156" i="1"/>
  <c r="BG1156" i="1" s="1"/>
  <c r="BI1152" i="1"/>
  <c r="BF1152" i="1"/>
  <c r="BH1152" i="1" s="1"/>
  <c r="BD1152" i="1"/>
  <c r="BG1152" i="1" s="1"/>
  <c r="BI1148" i="1"/>
  <c r="BF1148" i="1"/>
  <c r="BD1148" i="1"/>
  <c r="BG1148" i="1" s="1"/>
  <c r="BI1144" i="1"/>
  <c r="BF1144" i="1"/>
  <c r="BH1144" i="1" s="1"/>
  <c r="BD1144" i="1"/>
  <c r="BG1144" i="1" s="1"/>
  <c r="BI1140" i="1"/>
  <c r="BF1140" i="1"/>
  <c r="BH1140" i="1" s="1"/>
  <c r="BD1140" i="1"/>
  <c r="BG1140" i="1" s="1"/>
  <c r="BI1136" i="1"/>
  <c r="BF1136" i="1"/>
  <c r="BH1136" i="1" s="1"/>
  <c r="BD1136" i="1"/>
  <c r="BG1136" i="1" s="1"/>
  <c r="BI1132" i="1"/>
  <c r="BF1132" i="1"/>
  <c r="BH1132" i="1" s="1"/>
  <c r="BD1132" i="1"/>
  <c r="BG1132" i="1" s="1"/>
  <c r="BI1128" i="1"/>
  <c r="BF1128" i="1"/>
  <c r="BH1128" i="1" s="1"/>
  <c r="BD1128" i="1"/>
  <c r="BG1128" i="1" s="1"/>
  <c r="BI1124" i="1"/>
  <c r="BF1124" i="1"/>
  <c r="BH1124" i="1" s="1"/>
  <c r="BD1124" i="1"/>
  <c r="BG1124" i="1" s="1"/>
  <c r="BI1120" i="1"/>
  <c r="BF1120" i="1"/>
  <c r="BH1120" i="1" s="1"/>
  <c r="BD1120" i="1"/>
  <c r="BG1120" i="1" s="1"/>
  <c r="BI1116" i="1"/>
  <c r="BF1116" i="1"/>
  <c r="BH1116" i="1" s="1"/>
  <c r="BD1116" i="1"/>
  <c r="BG1116" i="1" s="1"/>
  <c r="BI1112" i="1"/>
  <c r="BF1112" i="1"/>
  <c r="BH1112" i="1" s="1"/>
  <c r="BD1112" i="1"/>
  <c r="BG1112" i="1" s="1"/>
  <c r="BI1108" i="1"/>
  <c r="BF1108" i="1"/>
  <c r="BH1108" i="1" s="1"/>
  <c r="BD1108" i="1"/>
  <c r="BG1108" i="1" s="1"/>
  <c r="BI1104" i="1"/>
  <c r="BF1104" i="1"/>
  <c r="BH1104" i="1" s="1"/>
  <c r="BD1104" i="1"/>
  <c r="BG1104" i="1" s="1"/>
  <c r="BI1100" i="1"/>
  <c r="BF1100" i="1"/>
  <c r="BH1100" i="1" s="1"/>
  <c r="BD1100" i="1"/>
  <c r="BG1100" i="1" s="1"/>
  <c r="BI1096" i="1"/>
  <c r="BF1096" i="1"/>
  <c r="BH1096" i="1" s="1"/>
  <c r="BD1096" i="1"/>
  <c r="BG1096" i="1" s="1"/>
  <c r="BI1092" i="1"/>
  <c r="BF1092" i="1"/>
  <c r="BH1092" i="1" s="1"/>
  <c r="BD1092" i="1"/>
  <c r="BG1092" i="1" s="1"/>
  <c r="BI1088" i="1"/>
  <c r="BF1088" i="1"/>
  <c r="BH1088" i="1" s="1"/>
  <c r="BD1088" i="1"/>
  <c r="BG1088" i="1" s="1"/>
  <c r="BI1084" i="1"/>
  <c r="BF1084" i="1"/>
  <c r="BD1084" i="1"/>
  <c r="BG1084" i="1" s="1"/>
  <c r="BI1080" i="1"/>
  <c r="BF1080" i="1"/>
  <c r="BH1080" i="1" s="1"/>
  <c r="BD1080" i="1"/>
  <c r="BI1076" i="1"/>
  <c r="BF1076" i="1"/>
  <c r="BH1076" i="1" s="1"/>
  <c r="BD1076" i="1"/>
  <c r="BG1076" i="1" s="1"/>
  <c r="BI1072" i="1"/>
  <c r="BF1072" i="1"/>
  <c r="BH1072" i="1" s="1"/>
  <c r="BD1072" i="1"/>
  <c r="BG1072" i="1" s="1"/>
  <c r="BI1068" i="1"/>
  <c r="BF1068" i="1"/>
  <c r="BH1068" i="1" s="1"/>
  <c r="BD1068" i="1"/>
  <c r="BG1068" i="1" s="1"/>
  <c r="BI1064" i="1"/>
  <c r="BF1064" i="1"/>
  <c r="BH1064" i="1" s="1"/>
  <c r="BD1064" i="1"/>
  <c r="BG1064" i="1" s="1"/>
  <c r="BI1060" i="1"/>
  <c r="BF1060" i="1"/>
  <c r="BH1060" i="1" s="1"/>
  <c r="BD1060" i="1"/>
  <c r="BG1060" i="1" s="1"/>
  <c r="BI1056" i="1"/>
  <c r="BF1056" i="1"/>
  <c r="BH1056" i="1" s="1"/>
  <c r="BD1056" i="1"/>
  <c r="BG1056" i="1" s="1"/>
  <c r="BI1052" i="1"/>
  <c r="BF1052" i="1"/>
  <c r="BH1052" i="1" s="1"/>
  <c r="BD1052" i="1"/>
  <c r="BG1052" i="1" s="1"/>
  <c r="BI1048" i="1"/>
  <c r="BF1048" i="1"/>
  <c r="BH1048" i="1" s="1"/>
  <c r="BD1048" i="1"/>
  <c r="BG1048" i="1" s="1"/>
  <c r="BI1044" i="1"/>
  <c r="BF1044" i="1"/>
  <c r="BH1044" i="1" s="1"/>
  <c r="BD1044" i="1"/>
  <c r="BG1044" i="1" s="1"/>
  <c r="BI1040" i="1"/>
  <c r="BF1040" i="1"/>
  <c r="BH1040" i="1" s="1"/>
  <c r="BD1040" i="1"/>
  <c r="BG1040" i="1" s="1"/>
  <c r="BI1036" i="1"/>
  <c r="BF1036" i="1"/>
  <c r="BH1036" i="1" s="1"/>
  <c r="BD1036" i="1"/>
  <c r="BG1036" i="1" s="1"/>
  <c r="BI1032" i="1"/>
  <c r="BF1032" i="1"/>
  <c r="BH1032" i="1" s="1"/>
  <c r="BD1032" i="1"/>
  <c r="BG1032" i="1" s="1"/>
  <c r="BI1028" i="1"/>
  <c r="BF1028" i="1"/>
  <c r="BH1028" i="1" s="1"/>
  <c r="BD1028" i="1"/>
  <c r="BG1028" i="1" s="1"/>
  <c r="BI1024" i="1"/>
  <c r="BF1024" i="1"/>
  <c r="BH1024" i="1" s="1"/>
  <c r="BD1024" i="1"/>
  <c r="BG1024" i="1" s="1"/>
  <c r="BI1020" i="1"/>
  <c r="BF1020" i="1"/>
  <c r="BH1020" i="1" s="1"/>
  <c r="BD1020" i="1"/>
  <c r="BG1020" i="1" s="1"/>
  <c r="BI1016" i="1"/>
  <c r="BF1016" i="1"/>
  <c r="BH1016" i="1" s="1"/>
  <c r="BD1016" i="1"/>
  <c r="BI1012" i="1"/>
  <c r="BF1012" i="1"/>
  <c r="BH1012" i="1" s="1"/>
  <c r="BD1012" i="1"/>
  <c r="BG1012" i="1" s="1"/>
  <c r="BI1008" i="1"/>
  <c r="BF1008" i="1"/>
  <c r="BH1008" i="1" s="1"/>
  <c r="BD1008" i="1"/>
  <c r="BG1008" i="1" s="1"/>
  <c r="BI1004" i="1"/>
  <c r="BF1004" i="1"/>
  <c r="BH1004" i="1" s="1"/>
  <c r="BD1004" i="1"/>
  <c r="BG1004" i="1" s="1"/>
  <c r="BI1000" i="1"/>
  <c r="BF1000" i="1"/>
  <c r="BH1000" i="1" s="1"/>
  <c r="BD1000" i="1"/>
  <c r="BG1000" i="1" s="1"/>
  <c r="BI996" i="1"/>
  <c r="BF996" i="1"/>
  <c r="BH996" i="1" s="1"/>
  <c r="BD996" i="1"/>
  <c r="BG996" i="1" s="1"/>
  <c r="BI992" i="1"/>
  <c r="BF992" i="1"/>
  <c r="BH992" i="1" s="1"/>
  <c r="BD992" i="1"/>
  <c r="BG992" i="1" s="1"/>
  <c r="BI988" i="1"/>
  <c r="BF988" i="1"/>
  <c r="BH988" i="1" s="1"/>
  <c r="BD988" i="1"/>
  <c r="BG988" i="1" s="1"/>
  <c r="BI984" i="1"/>
  <c r="BF984" i="1"/>
  <c r="BH984" i="1" s="1"/>
  <c r="BD984" i="1"/>
  <c r="BG984" i="1" s="1"/>
  <c r="BI980" i="1"/>
  <c r="BF980" i="1"/>
  <c r="BH980" i="1" s="1"/>
  <c r="BD980" i="1"/>
  <c r="BG980" i="1" s="1"/>
  <c r="BI976" i="1"/>
  <c r="BF976" i="1"/>
  <c r="BH976" i="1" s="1"/>
  <c r="BD976" i="1"/>
  <c r="BG976" i="1" s="1"/>
  <c r="BI972" i="1"/>
  <c r="BF972" i="1"/>
  <c r="BH972" i="1" s="1"/>
  <c r="BD972" i="1"/>
  <c r="BG972" i="1" s="1"/>
  <c r="BI968" i="1"/>
  <c r="BF968" i="1"/>
  <c r="BH968" i="1" s="1"/>
  <c r="BD968" i="1"/>
  <c r="BG968" i="1" s="1"/>
  <c r="BI964" i="1"/>
  <c r="BF964" i="1"/>
  <c r="BH964" i="1" s="1"/>
  <c r="BD964" i="1"/>
  <c r="BG964" i="1" s="1"/>
  <c r="BI960" i="1"/>
  <c r="BF960" i="1"/>
  <c r="BH960" i="1" s="1"/>
  <c r="BD960" i="1"/>
  <c r="BG960" i="1" s="1"/>
  <c r="BI956" i="1"/>
  <c r="BF956" i="1"/>
  <c r="BH956" i="1" s="1"/>
  <c r="BD956" i="1"/>
  <c r="BG956" i="1" s="1"/>
  <c r="BI952" i="1"/>
  <c r="BF952" i="1"/>
  <c r="BH952" i="1" s="1"/>
  <c r="BD952" i="1"/>
  <c r="BI948" i="1"/>
  <c r="BF948" i="1"/>
  <c r="BH948" i="1" s="1"/>
  <c r="BD948" i="1"/>
  <c r="BG948" i="1" s="1"/>
  <c r="BI944" i="1"/>
  <c r="BF944" i="1"/>
  <c r="BH944" i="1" s="1"/>
  <c r="BD944" i="1"/>
  <c r="BG944" i="1" s="1"/>
  <c r="BI940" i="1"/>
  <c r="BF940" i="1"/>
  <c r="BH940" i="1" s="1"/>
  <c r="BD940" i="1"/>
  <c r="BG940" i="1" s="1"/>
  <c r="BI936" i="1"/>
  <c r="BF936" i="1"/>
  <c r="BH936" i="1" s="1"/>
  <c r="BD936" i="1"/>
  <c r="BG936" i="1" s="1"/>
  <c r="BI932" i="1"/>
  <c r="BF932" i="1"/>
  <c r="BH932" i="1" s="1"/>
  <c r="BD932" i="1"/>
  <c r="BG932" i="1" s="1"/>
  <c r="BI928" i="1"/>
  <c r="BF928" i="1"/>
  <c r="BD928" i="1"/>
  <c r="BG928" i="1" s="1"/>
  <c r="BI924" i="1"/>
  <c r="BF924" i="1"/>
  <c r="BH924" i="1" s="1"/>
  <c r="BD924" i="1"/>
  <c r="BG924" i="1" s="1"/>
  <c r="BI920" i="1"/>
  <c r="BF920" i="1"/>
  <c r="BH920" i="1" s="1"/>
  <c r="BD920" i="1"/>
  <c r="BG920" i="1" s="1"/>
  <c r="BI916" i="1"/>
  <c r="BF916" i="1"/>
  <c r="BH916" i="1" s="1"/>
  <c r="BD916" i="1"/>
  <c r="BG916" i="1" s="1"/>
  <c r="BI912" i="1"/>
  <c r="BF912" i="1"/>
  <c r="BH912" i="1" s="1"/>
  <c r="BD912" i="1"/>
  <c r="BG912" i="1" s="1"/>
  <c r="BI908" i="1"/>
  <c r="BF908" i="1"/>
  <c r="BH908" i="1" s="1"/>
  <c r="BD908" i="1"/>
  <c r="BG908" i="1" s="1"/>
  <c r="BI904" i="1"/>
  <c r="BF904" i="1"/>
  <c r="BH904" i="1" s="1"/>
  <c r="BD904" i="1"/>
  <c r="BG904" i="1" s="1"/>
  <c r="BI900" i="1"/>
  <c r="BF900" i="1"/>
  <c r="BH900" i="1" s="1"/>
  <c r="BD900" i="1"/>
  <c r="BG900" i="1" s="1"/>
  <c r="BI896" i="1"/>
  <c r="BF896" i="1"/>
  <c r="BH896" i="1" s="1"/>
  <c r="BD896" i="1"/>
  <c r="BG896" i="1" s="1"/>
  <c r="BI892" i="1"/>
  <c r="BF892" i="1"/>
  <c r="BH892" i="1" s="1"/>
  <c r="BD892" i="1"/>
  <c r="BG892" i="1" s="1"/>
  <c r="BI888" i="1"/>
  <c r="BF888" i="1"/>
  <c r="BH888" i="1" s="1"/>
  <c r="BD888" i="1"/>
  <c r="BI884" i="1"/>
  <c r="BF884" i="1"/>
  <c r="BH884" i="1" s="1"/>
  <c r="BD884" i="1"/>
  <c r="BG884" i="1" s="1"/>
  <c r="BI880" i="1"/>
  <c r="BF880" i="1"/>
  <c r="BH880" i="1" s="1"/>
  <c r="BD880" i="1"/>
  <c r="BG880" i="1" s="1"/>
  <c r="BI876" i="1"/>
  <c r="BF876" i="1"/>
  <c r="BH876" i="1" s="1"/>
  <c r="BD876" i="1"/>
  <c r="BG876" i="1" s="1"/>
  <c r="BI872" i="1"/>
  <c r="BF872" i="1"/>
  <c r="BH872" i="1" s="1"/>
  <c r="BD872" i="1"/>
  <c r="BG872" i="1" s="1"/>
  <c r="BI868" i="1"/>
  <c r="BF868" i="1"/>
  <c r="BH868" i="1" s="1"/>
  <c r="BD868" i="1"/>
  <c r="BG868" i="1" s="1"/>
  <c r="BI864" i="1"/>
  <c r="BF864" i="1"/>
  <c r="BH864" i="1" s="1"/>
  <c r="BD864" i="1"/>
  <c r="BG864" i="1" s="1"/>
  <c r="BI860" i="1"/>
  <c r="BF860" i="1"/>
  <c r="BH860" i="1" s="1"/>
  <c r="BD860" i="1"/>
  <c r="BG860" i="1" s="1"/>
  <c r="BI856" i="1"/>
  <c r="BF856" i="1"/>
  <c r="BH856" i="1" s="1"/>
  <c r="BD856" i="1"/>
  <c r="BG856" i="1" s="1"/>
  <c r="BI852" i="1"/>
  <c r="BF852" i="1"/>
  <c r="BH852" i="1" s="1"/>
  <c r="BD852" i="1"/>
  <c r="BG852" i="1" s="1"/>
  <c r="BI848" i="1"/>
  <c r="BF848" i="1"/>
  <c r="BH848" i="1" s="1"/>
  <c r="BD848" i="1"/>
  <c r="BG848" i="1" s="1"/>
  <c r="BI844" i="1"/>
  <c r="BF844" i="1"/>
  <c r="BH844" i="1" s="1"/>
  <c r="BD844" i="1"/>
  <c r="BG844" i="1" s="1"/>
  <c r="BI840" i="1"/>
  <c r="BF840" i="1"/>
  <c r="BH840" i="1" s="1"/>
  <c r="BD840" i="1"/>
  <c r="BG840" i="1" s="1"/>
  <c r="BI836" i="1"/>
  <c r="BF836" i="1"/>
  <c r="BH836" i="1" s="1"/>
  <c r="BD836" i="1"/>
  <c r="BG836" i="1" s="1"/>
  <c r="BI832" i="1"/>
  <c r="BF832" i="1"/>
  <c r="BH832" i="1" s="1"/>
  <c r="BD832" i="1"/>
  <c r="BG832" i="1" s="1"/>
  <c r="BI828" i="1"/>
  <c r="BF828" i="1"/>
  <c r="BH828" i="1" s="1"/>
  <c r="BD828" i="1"/>
  <c r="BG828" i="1" s="1"/>
  <c r="BI824" i="1"/>
  <c r="BF824" i="1"/>
  <c r="BH824" i="1" s="1"/>
  <c r="BD824" i="1"/>
  <c r="BG824" i="1" s="1"/>
  <c r="BI820" i="1"/>
  <c r="BF820" i="1"/>
  <c r="BH820" i="1" s="1"/>
  <c r="BD820" i="1"/>
  <c r="BG820" i="1" s="1"/>
  <c r="BI816" i="1"/>
  <c r="BF816" i="1"/>
  <c r="BH816" i="1" s="1"/>
  <c r="BD816" i="1"/>
  <c r="BG816" i="1" s="1"/>
  <c r="BI812" i="1"/>
  <c r="BF812" i="1"/>
  <c r="BH812" i="1" s="1"/>
  <c r="BD812" i="1"/>
  <c r="BG812" i="1" s="1"/>
  <c r="BI808" i="1"/>
  <c r="BF808" i="1"/>
  <c r="BH808" i="1" s="1"/>
  <c r="BD808" i="1"/>
  <c r="BG808" i="1" s="1"/>
  <c r="BI804" i="1"/>
  <c r="BF804" i="1"/>
  <c r="BH804" i="1" s="1"/>
  <c r="BD804" i="1"/>
  <c r="BG804" i="1" s="1"/>
  <c r="BI800" i="1"/>
  <c r="BF800" i="1"/>
  <c r="BH800" i="1" s="1"/>
  <c r="BD800" i="1"/>
  <c r="BG800" i="1" s="1"/>
  <c r="BI796" i="1"/>
  <c r="BF796" i="1"/>
  <c r="BD796" i="1"/>
  <c r="BG796" i="1" s="1"/>
  <c r="BI792" i="1"/>
  <c r="BF792" i="1"/>
  <c r="BH792" i="1" s="1"/>
  <c r="BD792" i="1"/>
  <c r="BG792" i="1" s="1"/>
  <c r="BI788" i="1"/>
  <c r="BF788" i="1"/>
  <c r="BH788" i="1" s="1"/>
  <c r="BD788" i="1"/>
  <c r="BG788" i="1" s="1"/>
  <c r="BI784" i="1"/>
  <c r="BF784" i="1"/>
  <c r="BH784" i="1" s="1"/>
  <c r="BD784" i="1"/>
  <c r="BG784" i="1" s="1"/>
  <c r="BI780" i="1"/>
  <c r="BF780" i="1"/>
  <c r="BH780" i="1" s="1"/>
  <c r="BD780" i="1"/>
  <c r="BG780" i="1" s="1"/>
  <c r="BI776" i="1"/>
  <c r="BF776" i="1"/>
  <c r="BH776" i="1" s="1"/>
  <c r="BD776" i="1"/>
  <c r="BG776" i="1" s="1"/>
  <c r="BI772" i="1"/>
  <c r="BF772" i="1"/>
  <c r="BH772" i="1" s="1"/>
  <c r="BD772" i="1"/>
  <c r="BG772" i="1" s="1"/>
  <c r="BI768" i="1"/>
  <c r="BF768" i="1"/>
  <c r="BH768" i="1" s="1"/>
  <c r="BD768" i="1"/>
  <c r="BG768" i="1" s="1"/>
  <c r="BI764" i="1"/>
  <c r="BF764" i="1"/>
  <c r="BD764" i="1"/>
  <c r="BG764" i="1" s="1"/>
  <c r="BI760" i="1"/>
  <c r="BF760" i="1"/>
  <c r="BH760" i="1" s="1"/>
  <c r="BD760" i="1"/>
  <c r="BG760" i="1" s="1"/>
  <c r="BI756" i="1"/>
  <c r="BF756" i="1"/>
  <c r="BH756" i="1" s="1"/>
  <c r="BD756" i="1"/>
  <c r="BG756" i="1" s="1"/>
  <c r="BI752" i="1"/>
  <c r="BF752" i="1"/>
  <c r="BH752" i="1" s="1"/>
  <c r="BD752" i="1"/>
  <c r="BG752" i="1" s="1"/>
  <c r="BI748" i="1"/>
  <c r="BF748" i="1"/>
  <c r="BH748" i="1" s="1"/>
  <c r="BD748" i="1"/>
  <c r="BG748" i="1" s="1"/>
  <c r="BI744" i="1"/>
  <c r="BF744" i="1"/>
  <c r="BH744" i="1" s="1"/>
  <c r="BD744" i="1"/>
  <c r="BI740" i="1"/>
  <c r="BF740" i="1"/>
  <c r="BH740" i="1" s="1"/>
  <c r="BD740" i="1"/>
  <c r="BG740" i="1" s="1"/>
  <c r="BI736" i="1"/>
  <c r="BF736" i="1"/>
  <c r="BH736" i="1" s="1"/>
  <c r="BD736" i="1"/>
  <c r="BG736" i="1" s="1"/>
  <c r="BI732" i="1"/>
  <c r="BF732" i="1"/>
  <c r="BD732" i="1"/>
  <c r="BG732" i="1" s="1"/>
  <c r="BI728" i="1"/>
  <c r="BF728" i="1"/>
  <c r="BH728" i="1" s="1"/>
  <c r="BD728" i="1"/>
  <c r="BG728" i="1" s="1"/>
  <c r="BI724" i="1"/>
  <c r="BF724" i="1"/>
  <c r="BH724" i="1" s="1"/>
  <c r="BD724" i="1"/>
  <c r="BG724" i="1" s="1"/>
  <c r="BI720" i="1"/>
  <c r="BF720" i="1"/>
  <c r="BH720" i="1" s="1"/>
  <c r="BD720" i="1"/>
  <c r="BG720" i="1" s="1"/>
  <c r="BI716" i="1"/>
  <c r="BF716" i="1"/>
  <c r="BH716" i="1" s="1"/>
  <c r="BD716" i="1"/>
  <c r="BG716" i="1" s="1"/>
  <c r="BI712" i="1"/>
  <c r="BF712" i="1"/>
  <c r="BH712" i="1" s="1"/>
  <c r="BD712" i="1"/>
  <c r="BG712" i="1" s="1"/>
  <c r="BI708" i="1"/>
  <c r="BF708" i="1"/>
  <c r="BH708" i="1" s="1"/>
  <c r="BD708" i="1"/>
  <c r="BG708" i="1" s="1"/>
  <c r="BI704" i="1"/>
  <c r="BF704" i="1"/>
  <c r="BH704" i="1" s="1"/>
  <c r="BD704" i="1"/>
  <c r="BG704" i="1" s="1"/>
  <c r="BI700" i="1"/>
  <c r="BF700" i="1"/>
  <c r="BH700" i="1" s="1"/>
  <c r="BD700" i="1"/>
  <c r="BG700" i="1" s="1"/>
  <c r="BI696" i="1"/>
  <c r="BF696" i="1"/>
  <c r="BH696" i="1" s="1"/>
  <c r="BD696" i="1"/>
  <c r="BG696" i="1" s="1"/>
  <c r="BI692" i="1"/>
  <c r="BF692" i="1"/>
  <c r="BH692" i="1" s="1"/>
  <c r="BD692" i="1"/>
  <c r="BG692" i="1" s="1"/>
  <c r="BI688" i="1"/>
  <c r="BF688" i="1"/>
  <c r="BH688" i="1" s="1"/>
  <c r="BD688" i="1"/>
  <c r="BG688" i="1" s="1"/>
  <c r="BI684" i="1"/>
  <c r="BF684" i="1"/>
  <c r="BH684" i="1" s="1"/>
  <c r="BD684" i="1"/>
  <c r="BG684" i="1" s="1"/>
  <c r="BI680" i="1"/>
  <c r="BF680" i="1"/>
  <c r="BH680" i="1" s="1"/>
  <c r="BD680" i="1"/>
  <c r="BG680" i="1" s="1"/>
  <c r="BI676" i="1"/>
  <c r="BF676" i="1"/>
  <c r="BH676" i="1" s="1"/>
  <c r="BD676" i="1"/>
  <c r="BG676" i="1" s="1"/>
  <c r="BI672" i="1"/>
  <c r="BF672" i="1"/>
  <c r="BH672" i="1" s="1"/>
  <c r="BD672" i="1"/>
  <c r="BG672" i="1" s="1"/>
  <c r="BI668" i="1"/>
  <c r="BF668" i="1"/>
  <c r="BD668" i="1"/>
  <c r="BG668" i="1" s="1"/>
  <c r="BI664" i="1"/>
  <c r="BF664" i="1"/>
  <c r="BH664" i="1" s="1"/>
  <c r="BD664" i="1"/>
  <c r="BG664" i="1" s="1"/>
  <c r="BI660" i="1"/>
  <c r="BF660" i="1"/>
  <c r="BH660" i="1" s="1"/>
  <c r="BD660" i="1"/>
  <c r="BG660" i="1" s="1"/>
  <c r="BI656" i="1"/>
  <c r="BF656" i="1"/>
  <c r="BH656" i="1" s="1"/>
  <c r="BD656" i="1"/>
  <c r="BG656" i="1" s="1"/>
  <c r="BI652" i="1"/>
  <c r="BF652" i="1"/>
  <c r="BH652" i="1" s="1"/>
  <c r="BD652" i="1"/>
  <c r="BG652" i="1" s="1"/>
  <c r="BI648" i="1"/>
  <c r="BF648" i="1"/>
  <c r="BH648" i="1" s="1"/>
  <c r="BD648" i="1"/>
  <c r="BG648" i="1" s="1"/>
  <c r="BI644" i="1"/>
  <c r="BF644" i="1"/>
  <c r="BH644" i="1" s="1"/>
  <c r="BD644" i="1"/>
  <c r="BG644" i="1" s="1"/>
  <c r="BI640" i="1"/>
  <c r="BF640" i="1"/>
  <c r="BH640" i="1" s="1"/>
  <c r="BD640" i="1"/>
  <c r="BG640" i="1" s="1"/>
  <c r="BI636" i="1"/>
  <c r="BF636" i="1"/>
  <c r="BH636" i="1" s="1"/>
  <c r="BD636" i="1"/>
  <c r="BG636" i="1" s="1"/>
  <c r="BI632" i="1"/>
  <c r="BF632" i="1"/>
  <c r="BH632" i="1" s="1"/>
  <c r="BD632" i="1"/>
  <c r="BG632" i="1" s="1"/>
  <c r="BI628" i="1"/>
  <c r="BF628" i="1"/>
  <c r="BH628" i="1" s="1"/>
  <c r="BD628" i="1"/>
  <c r="BG628" i="1" s="1"/>
  <c r="BI624" i="1"/>
  <c r="BF624" i="1"/>
  <c r="BH624" i="1" s="1"/>
  <c r="BD624" i="1"/>
  <c r="BG624" i="1" s="1"/>
  <c r="BI620" i="1"/>
  <c r="BF620" i="1"/>
  <c r="BH620" i="1" s="1"/>
  <c r="BD620" i="1"/>
  <c r="BG620" i="1" s="1"/>
  <c r="BI616" i="1"/>
  <c r="BF616" i="1"/>
  <c r="BH616" i="1" s="1"/>
  <c r="BD616" i="1"/>
  <c r="BG616" i="1" s="1"/>
  <c r="BI612" i="1"/>
  <c r="BF612" i="1"/>
  <c r="BH612" i="1" s="1"/>
  <c r="BD612" i="1"/>
  <c r="BG612" i="1" s="1"/>
  <c r="BI608" i="1"/>
  <c r="BF608" i="1"/>
  <c r="BH608" i="1" s="1"/>
  <c r="BD608" i="1"/>
  <c r="BG608" i="1" s="1"/>
  <c r="BI604" i="1"/>
  <c r="BF604" i="1"/>
  <c r="BH604" i="1" s="1"/>
  <c r="BD604" i="1"/>
  <c r="BG604" i="1" s="1"/>
  <c r="BI600" i="1"/>
  <c r="BF600" i="1"/>
  <c r="BH600" i="1" s="1"/>
  <c r="BD600" i="1"/>
  <c r="BG600" i="1" s="1"/>
  <c r="BI596" i="1"/>
  <c r="BF596" i="1"/>
  <c r="BH596" i="1" s="1"/>
  <c r="BD596" i="1"/>
  <c r="BG596" i="1" s="1"/>
  <c r="BI592" i="1"/>
  <c r="BF592" i="1"/>
  <c r="BH592" i="1" s="1"/>
  <c r="BD592" i="1"/>
  <c r="BG592" i="1" s="1"/>
  <c r="BI588" i="1"/>
  <c r="BF588" i="1"/>
  <c r="BH588" i="1" s="1"/>
  <c r="BD588" i="1"/>
  <c r="BG588" i="1" s="1"/>
  <c r="BI584" i="1"/>
  <c r="BF584" i="1"/>
  <c r="BH584" i="1" s="1"/>
  <c r="BD584" i="1"/>
  <c r="BI580" i="1"/>
  <c r="BF580" i="1"/>
  <c r="BH580" i="1" s="1"/>
  <c r="BD580" i="1"/>
  <c r="BG580" i="1" s="1"/>
  <c r="BI576" i="1"/>
  <c r="BF576" i="1"/>
  <c r="BH576" i="1" s="1"/>
  <c r="BD576" i="1"/>
  <c r="BG576" i="1" s="1"/>
  <c r="BI572" i="1"/>
  <c r="BF572" i="1"/>
  <c r="BH572" i="1" s="1"/>
  <c r="BD572" i="1"/>
  <c r="BG572" i="1" s="1"/>
  <c r="BI568" i="1"/>
  <c r="BF568" i="1"/>
  <c r="BH568" i="1" s="1"/>
  <c r="BD568" i="1"/>
  <c r="BG568" i="1" s="1"/>
  <c r="BI564" i="1"/>
  <c r="BF564" i="1"/>
  <c r="BH564" i="1" s="1"/>
  <c r="BD564" i="1"/>
  <c r="BG564" i="1" s="1"/>
  <c r="BI560" i="1"/>
  <c r="BF560" i="1"/>
  <c r="BH560" i="1" s="1"/>
  <c r="BD560" i="1"/>
  <c r="BG560" i="1" s="1"/>
  <c r="BI556" i="1"/>
  <c r="BF556" i="1"/>
  <c r="BH556" i="1" s="1"/>
  <c r="BD556" i="1"/>
  <c r="BG556" i="1" s="1"/>
  <c r="BI552" i="1"/>
  <c r="BF552" i="1"/>
  <c r="BH552" i="1" s="1"/>
  <c r="BD552" i="1"/>
  <c r="BI548" i="1"/>
  <c r="BF548" i="1"/>
  <c r="BH548" i="1" s="1"/>
  <c r="BD548" i="1"/>
  <c r="BG548" i="1" s="1"/>
  <c r="BI544" i="1"/>
  <c r="BF544" i="1"/>
  <c r="BH544" i="1" s="1"/>
  <c r="BD544" i="1"/>
  <c r="BG544" i="1" s="1"/>
  <c r="BI540" i="1"/>
  <c r="BF540" i="1"/>
  <c r="BH540" i="1" s="1"/>
  <c r="BD540" i="1"/>
  <c r="BG540" i="1" s="1"/>
  <c r="BI536" i="1"/>
  <c r="BF536" i="1"/>
  <c r="BH536" i="1" s="1"/>
  <c r="BD536" i="1"/>
  <c r="BG536" i="1" s="1"/>
  <c r="BI532" i="1"/>
  <c r="BF532" i="1"/>
  <c r="BH532" i="1" s="1"/>
  <c r="BD532" i="1"/>
  <c r="BG532" i="1" s="1"/>
  <c r="BI528" i="1"/>
  <c r="BF528" i="1"/>
  <c r="BH528" i="1" s="1"/>
  <c r="BD528" i="1"/>
  <c r="BG528" i="1" s="1"/>
  <c r="BI524" i="1"/>
  <c r="BF524" i="1"/>
  <c r="BH524" i="1" s="1"/>
  <c r="BD524" i="1"/>
  <c r="BG524" i="1" s="1"/>
  <c r="BI520" i="1"/>
  <c r="BF520" i="1"/>
  <c r="BH520" i="1" s="1"/>
  <c r="BD520" i="1"/>
  <c r="BG520" i="1" s="1"/>
  <c r="BI516" i="1"/>
  <c r="BF516" i="1"/>
  <c r="BH516" i="1" s="1"/>
  <c r="BD516" i="1"/>
  <c r="BG516" i="1" s="1"/>
  <c r="BI512" i="1"/>
  <c r="BF512" i="1"/>
  <c r="BH512" i="1" s="1"/>
  <c r="BD512" i="1"/>
  <c r="BG512" i="1" s="1"/>
  <c r="BI508" i="1"/>
  <c r="BF508" i="1"/>
  <c r="BH508" i="1" s="1"/>
  <c r="BD508" i="1"/>
  <c r="BG508" i="1" s="1"/>
  <c r="BI504" i="1"/>
  <c r="BF504" i="1"/>
  <c r="BH504" i="1" s="1"/>
  <c r="BD504" i="1"/>
  <c r="BG504" i="1" s="1"/>
  <c r="BI500" i="1"/>
  <c r="BF500" i="1"/>
  <c r="BH500" i="1" s="1"/>
  <c r="BD500" i="1"/>
  <c r="BG500" i="1" s="1"/>
  <c r="BI496" i="1"/>
  <c r="BF496" i="1"/>
  <c r="BH496" i="1" s="1"/>
  <c r="BD496" i="1"/>
  <c r="BG496" i="1" s="1"/>
  <c r="BI492" i="1"/>
  <c r="BF492" i="1"/>
  <c r="BD492" i="1"/>
  <c r="BG492" i="1" s="1"/>
  <c r="BI488" i="1"/>
  <c r="BF488" i="1"/>
  <c r="BH488" i="1" s="1"/>
  <c r="BD488" i="1"/>
  <c r="BG488" i="1" s="1"/>
  <c r="BI484" i="1"/>
  <c r="BF484" i="1"/>
  <c r="BH484" i="1" s="1"/>
  <c r="BD484" i="1"/>
  <c r="BG484" i="1" s="1"/>
  <c r="BI480" i="1"/>
  <c r="BF480" i="1"/>
  <c r="BH480" i="1" s="1"/>
  <c r="BD480" i="1"/>
  <c r="BG480" i="1" s="1"/>
  <c r="BI476" i="1"/>
  <c r="BF476" i="1"/>
  <c r="BH476" i="1" s="1"/>
  <c r="BD476" i="1"/>
  <c r="BG476" i="1" s="1"/>
  <c r="BI472" i="1"/>
  <c r="BF472" i="1"/>
  <c r="BH472" i="1" s="1"/>
  <c r="BD472" i="1"/>
  <c r="BG472" i="1" s="1"/>
  <c r="BI468" i="1"/>
  <c r="BF468" i="1"/>
  <c r="BH468" i="1" s="1"/>
  <c r="BD468" i="1"/>
  <c r="BG468" i="1" s="1"/>
  <c r="BI464" i="1"/>
  <c r="BF464" i="1"/>
  <c r="BH464" i="1" s="1"/>
  <c r="BD464" i="1"/>
  <c r="BG464" i="1" s="1"/>
  <c r="BI460" i="1"/>
  <c r="BF460" i="1"/>
  <c r="BH460" i="1" s="1"/>
  <c r="BD460" i="1"/>
  <c r="BG460" i="1" s="1"/>
  <c r="BI456" i="1"/>
  <c r="BF456" i="1"/>
  <c r="BH456" i="1" s="1"/>
  <c r="BD456" i="1"/>
  <c r="BG456" i="1" s="1"/>
  <c r="BI452" i="1"/>
  <c r="BF452" i="1"/>
  <c r="BH452" i="1" s="1"/>
  <c r="BD452" i="1"/>
  <c r="BG452" i="1" s="1"/>
  <c r="BI448" i="1"/>
  <c r="BF448" i="1"/>
  <c r="BH448" i="1" s="1"/>
  <c r="BD448" i="1"/>
  <c r="BG448" i="1" s="1"/>
  <c r="BI444" i="1"/>
  <c r="BF444" i="1"/>
  <c r="BH444" i="1" s="1"/>
  <c r="BD444" i="1"/>
  <c r="BG444" i="1" s="1"/>
  <c r="BI440" i="1"/>
  <c r="BF440" i="1"/>
  <c r="BH440" i="1" s="1"/>
  <c r="BD440" i="1"/>
  <c r="BG440" i="1" s="1"/>
  <c r="BI436" i="1"/>
  <c r="BF436" i="1"/>
  <c r="BH436" i="1" s="1"/>
  <c r="BD436" i="1"/>
  <c r="BG436" i="1" s="1"/>
  <c r="BI432" i="1"/>
  <c r="BF432" i="1"/>
  <c r="BH432" i="1" s="1"/>
  <c r="BD432" i="1"/>
  <c r="BG432" i="1" s="1"/>
  <c r="BI428" i="1"/>
  <c r="BF428" i="1"/>
  <c r="BH428" i="1" s="1"/>
  <c r="BD428" i="1"/>
  <c r="BG428" i="1" s="1"/>
  <c r="BI424" i="1"/>
  <c r="BF424" i="1"/>
  <c r="BH424" i="1" s="1"/>
  <c r="BD424" i="1"/>
  <c r="BG424" i="1" s="1"/>
  <c r="BI420" i="1"/>
  <c r="BF420" i="1"/>
  <c r="BH420" i="1" s="1"/>
  <c r="BD420" i="1"/>
  <c r="BG420" i="1" s="1"/>
  <c r="BI416" i="1"/>
  <c r="BF416" i="1"/>
  <c r="BH416" i="1" s="1"/>
  <c r="BD416" i="1"/>
  <c r="BG416" i="1" s="1"/>
  <c r="BI412" i="1"/>
  <c r="BF412" i="1"/>
  <c r="BH412" i="1" s="1"/>
  <c r="BD412" i="1"/>
  <c r="BG412" i="1" s="1"/>
  <c r="BI408" i="1"/>
  <c r="BF408" i="1"/>
  <c r="BH408" i="1" s="1"/>
  <c r="BD408" i="1"/>
  <c r="BG408" i="1" s="1"/>
  <c r="BI404" i="1"/>
  <c r="BF404" i="1"/>
  <c r="BH404" i="1" s="1"/>
  <c r="BD404" i="1"/>
  <c r="BG404" i="1" s="1"/>
  <c r="BI400" i="1"/>
  <c r="BF400" i="1"/>
  <c r="BH400" i="1" s="1"/>
  <c r="BD400" i="1"/>
  <c r="BG400" i="1" s="1"/>
  <c r="BI396" i="1"/>
  <c r="BF396" i="1"/>
  <c r="BH396" i="1" s="1"/>
  <c r="BD396" i="1"/>
  <c r="BG396" i="1" s="1"/>
  <c r="BI392" i="1"/>
  <c r="BF392" i="1"/>
  <c r="BH392" i="1" s="1"/>
  <c r="BD392" i="1"/>
  <c r="BG392" i="1" s="1"/>
  <c r="BI388" i="1"/>
  <c r="BF388" i="1"/>
  <c r="BH388" i="1" s="1"/>
  <c r="BD388" i="1"/>
  <c r="BG388" i="1" s="1"/>
  <c r="BI384" i="1"/>
  <c r="BF384" i="1"/>
  <c r="BH384" i="1" s="1"/>
  <c r="BD384" i="1"/>
  <c r="BG384" i="1" s="1"/>
  <c r="BI380" i="1"/>
  <c r="BF380" i="1"/>
  <c r="BH380" i="1" s="1"/>
  <c r="BD380" i="1"/>
  <c r="BG380" i="1" s="1"/>
  <c r="BI376" i="1"/>
  <c r="BF376" i="1"/>
  <c r="BH376" i="1" s="1"/>
  <c r="BD376" i="1"/>
  <c r="BG376" i="1" s="1"/>
  <c r="BI372" i="1"/>
  <c r="BF372" i="1"/>
  <c r="BH372" i="1" s="1"/>
  <c r="BD372" i="1"/>
  <c r="BG372" i="1" s="1"/>
  <c r="BI368" i="1"/>
  <c r="BF368" i="1"/>
  <c r="BH368" i="1" s="1"/>
  <c r="BD368" i="1"/>
  <c r="BG368" i="1" s="1"/>
  <c r="BI364" i="1"/>
  <c r="BF364" i="1"/>
  <c r="BH364" i="1" s="1"/>
  <c r="BD364" i="1"/>
  <c r="BG364" i="1" s="1"/>
  <c r="BI360" i="1"/>
  <c r="BF360" i="1"/>
  <c r="BH360" i="1" s="1"/>
  <c r="BD360" i="1"/>
  <c r="BG360" i="1" s="1"/>
  <c r="BI356" i="1"/>
  <c r="BF356" i="1"/>
  <c r="BH356" i="1" s="1"/>
  <c r="BD356" i="1"/>
  <c r="BG356" i="1" s="1"/>
  <c r="BI352" i="1"/>
  <c r="BF352" i="1"/>
  <c r="BH352" i="1" s="1"/>
  <c r="BD352" i="1"/>
  <c r="BG352" i="1" s="1"/>
  <c r="BI348" i="1"/>
  <c r="BF348" i="1"/>
  <c r="BH348" i="1" s="1"/>
  <c r="BD348" i="1"/>
  <c r="BG348" i="1" s="1"/>
  <c r="BI344" i="1"/>
  <c r="BF344" i="1"/>
  <c r="BH344" i="1" s="1"/>
  <c r="BD344" i="1"/>
  <c r="BG344" i="1" s="1"/>
  <c r="BI340" i="1"/>
  <c r="BF340" i="1"/>
  <c r="BH340" i="1" s="1"/>
  <c r="BD340" i="1"/>
  <c r="BG340" i="1" s="1"/>
  <c r="BI336" i="1"/>
  <c r="BF336" i="1"/>
  <c r="BH336" i="1" s="1"/>
  <c r="BD336" i="1"/>
  <c r="BG336" i="1" s="1"/>
  <c r="BI332" i="1"/>
  <c r="BF332" i="1"/>
  <c r="BH332" i="1" s="1"/>
  <c r="BD332" i="1"/>
  <c r="BG332" i="1" s="1"/>
  <c r="BI328" i="1"/>
  <c r="BF328" i="1"/>
  <c r="BH328" i="1" s="1"/>
  <c r="BD328" i="1"/>
  <c r="BI324" i="1"/>
  <c r="BF324" i="1"/>
  <c r="BH324" i="1" s="1"/>
  <c r="BD324" i="1"/>
  <c r="BG324" i="1" s="1"/>
  <c r="BI320" i="1"/>
  <c r="BF320" i="1"/>
  <c r="BH320" i="1" s="1"/>
  <c r="BD320" i="1"/>
  <c r="BG320" i="1" s="1"/>
  <c r="BI316" i="1"/>
  <c r="BF316" i="1"/>
  <c r="BH316" i="1" s="1"/>
  <c r="BD316" i="1"/>
  <c r="BG316" i="1" s="1"/>
  <c r="BI312" i="1"/>
  <c r="BF312" i="1"/>
  <c r="BH312" i="1" s="1"/>
  <c r="BD312" i="1"/>
  <c r="BG312" i="1" s="1"/>
  <c r="BI308" i="1"/>
  <c r="BF308" i="1"/>
  <c r="BH308" i="1" s="1"/>
  <c r="BD308" i="1"/>
  <c r="BG308" i="1" s="1"/>
  <c r="BI304" i="1"/>
  <c r="BF304" i="1"/>
  <c r="BH304" i="1" s="1"/>
  <c r="BD304" i="1"/>
  <c r="BG304" i="1" s="1"/>
  <c r="BI300" i="1"/>
  <c r="BF300" i="1"/>
  <c r="BD300" i="1"/>
  <c r="BG300" i="1" s="1"/>
  <c r="BI296" i="1"/>
  <c r="BF296" i="1"/>
  <c r="BH296" i="1" s="1"/>
  <c r="BD296" i="1"/>
  <c r="BG296" i="1" s="1"/>
  <c r="BI292" i="1"/>
  <c r="BF292" i="1"/>
  <c r="BH292" i="1" s="1"/>
  <c r="BD292" i="1"/>
  <c r="BG292" i="1" s="1"/>
  <c r="BI288" i="1"/>
  <c r="BF288" i="1"/>
  <c r="BH288" i="1" s="1"/>
  <c r="BD288" i="1"/>
  <c r="BG288" i="1" s="1"/>
  <c r="BI284" i="1"/>
  <c r="BF284" i="1"/>
  <c r="BH284" i="1" s="1"/>
  <c r="BD284" i="1"/>
  <c r="BG284" i="1" s="1"/>
  <c r="BI280" i="1"/>
  <c r="BF280" i="1"/>
  <c r="BH280" i="1" s="1"/>
  <c r="BD280" i="1"/>
  <c r="BG280" i="1" s="1"/>
  <c r="BI276" i="1"/>
  <c r="BF276" i="1"/>
  <c r="BH276" i="1" s="1"/>
  <c r="BD276" i="1"/>
  <c r="BG276" i="1" s="1"/>
  <c r="BI272" i="1"/>
  <c r="BF272" i="1"/>
  <c r="BH272" i="1" s="1"/>
  <c r="BD272" i="1"/>
  <c r="BG272" i="1" s="1"/>
  <c r="BI268" i="1"/>
  <c r="BF268" i="1"/>
  <c r="BH268" i="1" s="1"/>
  <c r="BD268" i="1"/>
  <c r="BG268" i="1" s="1"/>
  <c r="BI264" i="1"/>
  <c r="BF264" i="1"/>
  <c r="BH264" i="1" s="1"/>
  <c r="BD264" i="1"/>
  <c r="BG264" i="1" s="1"/>
  <c r="BI260" i="1"/>
  <c r="BF260" i="1"/>
  <c r="BH260" i="1" s="1"/>
  <c r="BD260" i="1"/>
  <c r="BG260" i="1" s="1"/>
  <c r="BI256" i="1"/>
  <c r="BF256" i="1"/>
  <c r="BH256" i="1" s="1"/>
  <c r="BD256" i="1"/>
  <c r="BG256" i="1" s="1"/>
  <c r="BI252" i="1"/>
  <c r="BF252" i="1"/>
  <c r="BH252" i="1" s="1"/>
  <c r="BD252" i="1"/>
  <c r="BG252" i="1" s="1"/>
  <c r="BI248" i="1"/>
  <c r="BF248" i="1"/>
  <c r="BH248" i="1" s="1"/>
  <c r="BD248" i="1"/>
  <c r="BI244" i="1"/>
  <c r="BF244" i="1"/>
  <c r="BH244" i="1" s="1"/>
  <c r="BD244" i="1"/>
  <c r="BG244" i="1" s="1"/>
  <c r="BI240" i="1"/>
  <c r="BF240" i="1"/>
  <c r="BH240" i="1" s="1"/>
  <c r="BD240" i="1"/>
  <c r="BG240" i="1" s="1"/>
  <c r="BI236" i="1"/>
  <c r="BF236" i="1"/>
  <c r="BH236" i="1" s="1"/>
  <c r="BD236" i="1"/>
  <c r="BG236" i="1" s="1"/>
  <c r="BI232" i="1"/>
  <c r="BF232" i="1"/>
  <c r="BH232" i="1" s="1"/>
  <c r="BD232" i="1"/>
  <c r="BG232" i="1" s="1"/>
  <c r="BI228" i="1"/>
  <c r="BF228" i="1"/>
  <c r="BH228" i="1" s="1"/>
  <c r="BD228" i="1"/>
  <c r="BG228" i="1" s="1"/>
  <c r="BI224" i="1"/>
  <c r="BF224" i="1"/>
  <c r="BH224" i="1" s="1"/>
  <c r="BD224" i="1"/>
  <c r="BG224" i="1" s="1"/>
  <c r="BI220" i="1"/>
  <c r="BF220" i="1"/>
  <c r="BH220" i="1" s="1"/>
  <c r="BD220" i="1"/>
  <c r="BG220" i="1" s="1"/>
  <c r="BI216" i="1"/>
  <c r="BF216" i="1"/>
  <c r="BH216" i="1" s="1"/>
  <c r="BD216" i="1"/>
  <c r="BG216" i="1" s="1"/>
  <c r="BI212" i="1"/>
  <c r="BF212" i="1"/>
  <c r="BH212" i="1" s="1"/>
  <c r="BD212" i="1"/>
  <c r="BG212" i="1" s="1"/>
  <c r="BI208" i="1"/>
  <c r="BF208" i="1"/>
  <c r="BH208" i="1" s="1"/>
  <c r="BD208" i="1"/>
  <c r="BG208" i="1" s="1"/>
  <c r="BI204" i="1"/>
  <c r="BF204" i="1"/>
  <c r="BH204" i="1" s="1"/>
  <c r="BD204" i="1"/>
  <c r="BG204" i="1" s="1"/>
  <c r="BI200" i="1"/>
  <c r="BF200" i="1"/>
  <c r="BH200" i="1" s="1"/>
  <c r="BD200" i="1"/>
  <c r="BG200" i="1" s="1"/>
  <c r="BI196" i="1"/>
  <c r="BF196" i="1"/>
  <c r="BH196" i="1" s="1"/>
  <c r="BD196" i="1"/>
  <c r="BG196" i="1" s="1"/>
  <c r="BI192" i="1"/>
  <c r="BF192" i="1"/>
  <c r="BH192" i="1" s="1"/>
  <c r="BD192" i="1"/>
  <c r="BG192" i="1" s="1"/>
  <c r="BI188" i="1"/>
  <c r="BF188" i="1"/>
  <c r="BH188" i="1" s="1"/>
  <c r="BD188" i="1"/>
  <c r="BG188" i="1" s="1"/>
  <c r="BI184" i="1"/>
  <c r="BF184" i="1"/>
  <c r="BH184" i="1" s="1"/>
  <c r="BD184" i="1"/>
  <c r="BG184" i="1" s="1"/>
  <c r="BI180" i="1"/>
  <c r="BF180" i="1"/>
  <c r="BH180" i="1" s="1"/>
  <c r="BD180" i="1"/>
  <c r="BG180" i="1" s="1"/>
  <c r="BI176" i="1"/>
  <c r="BF176" i="1"/>
  <c r="BH176" i="1" s="1"/>
  <c r="BD176" i="1"/>
  <c r="BG176" i="1" s="1"/>
  <c r="BI172" i="1"/>
  <c r="BF172" i="1"/>
  <c r="BD172" i="1"/>
  <c r="BG172" i="1" s="1"/>
  <c r="BI168" i="1"/>
  <c r="BF168" i="1"/>
  <c r="BH168" i="1" s="1"/>
  <c r="BD168" i="1"/>
  <c r="BG168" i="1" s="1"/>
  <c r="BI164" i="1"/>
  <c r="BF164" i="1"/>
  <c r="BH164" i="1" s="1"/>
  <c r="BD164" i="1"/>
  <c r="BG164" i="1" s="1"/>
  <c r="BI160" i="1"/>
  <c r="BF160" i="1"/>
  <c r="BH160" i="1" s="1"/>
  <c r="BD160" i="1"/>
  <c r="BG160" i="1" s="1"/>
  <c r="BI156" i="1"/>
  <c r="BF156" i="1"/>
  <c r="BH156" i="1" s="1"/>
  <c r="BD156" i="1"/>
  <c r="BG156" i="1" s="1"/>
  <c r="BI152" i="1"/>
  <c r="BF152" i="1"/>
  <c r="BH152" i="1" s="1"/>
  <c r="BD152" i="1"/>
  <c r="BG152" i="1" s="1"/>
  <c r="BI148" i="1"/>
  <c r="BF148" i="1"/>
  <c r="BH148" i="1" s="1"/>
  <c r="BD148" i="1"/>
  <c r="BG148" i="1" s="1"/>
  <c r="BI144" i="1"/>
  <c r="BF144" i="1"/>
  <c r="BH144" i="1" s="1"/>
  <c r="BD144" i="1"/>
  <c r="BG144" i="1" s="1"/>
  <c r="BI140" i="1"/>
  <c r="BF140" i="1"/>
  <c r="BH140" i="1" s="1"/>
  <c r="BD140" i="1"/>
  <c r="BG140" i="1" s="1"/>
  <c r="BI136" i="1"/>
  <c r="BF136" i="1"/>
  <c r="BH136" i="1" s="1"/>
  <c r="BD136" i="1"/>
  <c r="BG136" i="1" s="1"/>
  <c r="BI132" i="1"/>
  <c r="BF132" i="1"/>
  <c r="BH132" i="1" s="1"/>
  <c r="BD132" i="1"/>
  <c r="BG132" i="1" s="1"/>
  <c r="BI128" i="1"/>
  <c r="BF128" i="1"/>
  <c r="BH128" i="1" s="1"/>
  <c r="BD128" i="1"/>
  <c r="BG128" i="1" s="1"/>
  <c r="BI124" i="1"/>
  <c r="BF124" i="1"/>
  <c r="BH124" i="1" s="1"/>
  <c r="BD124" i="1"/>
  <c r="BG124" i="1" s="1"/>
  <c r="BI120" i="1"/>
  <c r="BF120" i="1"/>
  <c r="BH120" i="1" s="1"/>
  <c r="BD120" i="1"/>
  <c r="BG120" i="1" s="1"/>
  <c r="BI116" i="1"/>
  <c r="BF116" i="1"/>
  <c r="BH116" i="1" s="1"/>
  <c r="BD116" i="1"/>
  <c r="BG116" i="1" s="1"/>
  <c r="BI112" i="1"/>
  <c r="BF112" i="1"/>
  <c r="BH112" i="1" s="1"/>
  <c r="BD112" i="1"/>
  <c r="BG112" i="1" s="1"/>
  <c r="BI108" i="1"/>
  <c r="BF108" i="1"/>
  <c r="BH108" i="1" s="1"/>
  <c r="BD108" i="1"/>
  <c r="BG108" i="1" s="1"/>
  <c r="BI104" i="1"/>
  <c r="BF104" i="1"/>
  <c r="BH104" i="1" s="1"/>
  <c r="BD104" i="1"/>
  <c r="BG104" i="1" s="1"/>
  <c r="BI100" i="1"/>
  <c r="BF100" i="1"/>
  <c r="BH100" i="1" s="1"/>
  <c r="BD100" i="1"/>
  <c r="BG100" i="1" s="1"/>
  <c r="BI96" i="1"/>
  <c r="BF96" i="1"/>
  <c r="BH96" i="1" s="1"/>
  <c r="BD96" i="1"/>
  <c r="BG96" i="1" s="1"/>
  <c r="BI92" i="1"/>
  <c r="BF92" i="1"/>
  <c r="BD92" i="1"/>
  <c r="BG92" i="1" s="1"/>
  <c r="BI88" i="1"/>
  <c r="BF88" i="1"/>
  <c r="BH88" i="1" s="1"/>
  <c r="BD88" i="1"/>
  <c r="BG88" i="1" s="1"/>
  <c r="BI84" i="1"/>
  <c r="BF84" i="1"/>
  <c r="BH84" i="1" s="1"/>
  <c r="BD84" i="1"/>
  <c r="BG84" i="1" s="1"/>
  <c r="BI80" i="1"/>
  <c r="BF80" i="1"/>
  <c r="BH80" i="1" s="1"/>
  <c r="BD80" i="1"/>
  <c r="BG80" i="1" s="1"/>
  <c r="BI76" i="1"/>
  <c r="BF76" i="1"/>
  <c r="BH76" i="1" s="1"/>
  <c r="BD76" i="1"/>
  <c r="BG76" i="1" s="1"/>
  <c r="BI72" i="1"/>
  <c r="BF72" i="1"/>
  <c r="BH72" i="1" s="1"/>
  <c r="BD72" i="1"/>
  <c r="BG72" i="1" s="1"/>
  <c r="BI68" i="1"/>
  <c r="BF68" i="1"/>
  <c r="BH68" i="1" s="1"/>
  <c r="BD68" i="1"/>
  <c r="BG68" i="1" s="1"/>
  <c r="BI64" i="1"/>
  <c r="BF64" i="1"/>
  <c r="BH64" i="1" s="1"/>
  <c r="BD64" i="1"/>
  <c r="BG64" i="1" s="1"/>
  <c r="BI60" i="1"/>
  <c r="BF60" i="1"/>
  <c r="BH60" i="1" s="1"/>
  <c r="BD60" i="1"/>
  <c r="BG60" i="1" s="1"/>
  <c r="BI56" i="1"/>
  <c r="BF56" i="1"/>
  <c r="BH56" i="1" s="1"/>
  <c r="BD56" i="1"/>
  <c r="BG56" i="1" s="1"/>
  <c r="BI52" i="1"/>
  <c r="BF52" i="1"/>
  <c r="BH52" i="1" s="1"/>
  <c r="BD52" i="1"/>
  <c r="BG52" i="1" s="1"/>
  <c r="BI48" i="1"/>
  <c r="BF48" i="1"/>
  <c r="BH48" i="1" s="1"/>
  <c r="BD48" i="1"/>
  <c r="BG48" i="1" s="1"/>
  <c r="BI44" i="1"/>
  <c r="BF44" i="1"/>
  <c r="BH44" i="1" s="1"/>
  <c r="BD44" i="1"/>
  <c r="BG44" i="1" s="1"/>
  <c r="BI40" i="1"/>
  <c r="BF40" i="1"/>
  <c r="BH40" i="1" s="1"/>
  <c r="BD40" i="1"/>
  <c r="BG40" i="1" s="1"/>
  <c r="BI36" i="1"/>
  <c r="BF36" i="1"/>
  <c r="BH36" i="1" s="1"/>
  <c r="BD36" i="1"/>
  <c r="BG36" i="1" s="1"/>
  <c r="BI32" i="1"/>
  <c r="BF32" i="1"/>
  <c r="BH32" i="1" s="1"/>
  <c r="BD32" i="1"/>
  <c r="BG32" i="1" s="1"/>
  <c r="BI28" i="1"/>
  <c r="BF28" i="1"/>
  <c r="BH28" i="1" s="1"/>
  <c r="BD28" i="1"/>
  <c r="BG28" i="1" s="1"/>
  <c r="BI24" i="1"/>
  <c r="BF24" i="1"/>
  <c r="BH24" i="1" s="1"/>
  <c r="BD24" i="1"/>
  <c r="BG24" i="1" s="1"/>
  <c r="BI20" i="1"/>
  <c r="BF20" i="1"/>
  <c r="BH20" i="1" s="1"/>
  <c r="BD20" i="1"/>
  <c r="BG20" i="1" s="1"/>
  <c r="BI16" i="1"/>
  <c r="BF16" i="1"/>
  <c r="BH16" i="1" s="1"/>
  <c r="BD16" i="1"/>
  <c r="BG16" i="1" s="1"/>
  <c r="BI12" i="1"/>
  <c r="BF12" i="1"/>
  <c r="BH12" i="1" s="1"/>
  <c r="BD12" i="1"/>
  <c r="BG12" i="1" s="1"/>
  <c r="BI8" i="1"/>
  <c r="BF8" i="1"/>
  <c r="BH8" i="1" s="1"/>
  <c r="BD8" i="1"/>
  <c r="BG8" i="1" s="1"/>
  <c r="BI4" i="1"/>
  <c r="BF4" i="1"/>
  <c r="BH4" i="1" s="1"/>
  <c r="BD4" i="1"/>
  <c r="BG4" i="1" s="1"/>
  <c r="BG4257" i="1"/>
  <c r="BG4253" i="1"/>
  <c r="BG4249" i="1"/>
  <c r="BG4245" i="1"/>
  <c r="BG4241" i="1"/>
  <c r="BG4237" i="1"/>
  <c r="BG4233" i="1"/>
  <c r="BG4229" i="1"/>
  <c r="BG4225" i="1"/>
  <c r="BG4221" i="1"/>
  <c r="BG4217" i="1"/>
  <c r="BG4213" i="1"/>
  <c r="BG4209" i="1"/>
  <c r="BG4205" i="1"/>
  <c r="BG4201" i="1"/>
  <c r="BG4197" i="1"/>
  <c r="BG4193" i="1"/>
  <c r="BG4189" i="1"/>
  <c r="BG4185" i="1"/>
  <c r="BG4181" i="1"/>
  <c r="BG4177" i="1"/>
  <c r="BG4173" i="1"/>
  <c r="BG4169" i="1"/>
  <c r="BG4165" i="1"/>
  <c r="BG4161" i="1"/>
  <c r="BG4157" i="1"/>
  <c r="BG4153" i="1"/>
  <c r="BG4149" i="1"/>
  <c r="BG4145" i="1"/>
  <c r="BG4141" i="1"/>
  <c r="BG4137" i="1"/>
  <c r="BG4133" i="1"/>
  <c r="BG4129" i="1"/>
  <c r="BG4125" i="1"/>
  <c r="BG4121" i="1"/>
  <c r="BG4117" i="1"/>
  <c r="BG4113" i="1"/>
  <c r="BG4109" i="1"/>
  <c r="BG4105" i="1"/>
  <c r="BG4101" i="1"/>
  <c r="BG4097" i="1"/>
  <c r="BG4093" i="1"/>
  <c r="BG4089" i="1"/>
  <c r="BG4085" i="1"/>
  <c r="BG4081" i="1"/>
  <c r="BG4077" i="1"/>
  <c r="BG4073" i="1"/>
  <c r="BG4069" i="1"/>
  <c r="BG4065" i="1"/>
  <c r="BG4061" i="1"/>
  <c r="BG4057" i="1"/>
  <c r="BG4053" i="1"/>
  <c r="BG4049" i="1"/>
  <c r="BG4045" i="1"/>
  <c r="BG4041" i="1"/>
  <c r="BG4037" i="1"/>
  <c r="BG4033" i="1"/>
  <c r="BG4029" i="1"/>
  <c r="BG4025" i="1"/>
  <c r="BG4021" i="1"/>
  <c r="BG4017" i="1"/>
  <c r="BG4013" i="1"/>
  <c r="BG4009" i="1"/>
  <c r="BG4005" i="1"/>
  <c r="BG4001" i="1"/>
  <c r="BG3997" i="1"/>
  <c r="BG3993" i="1"/>
  <c r="BG3989" i="1"/>
  <c r="BG3985" i="1"/>
  <c r="BG3981" i="1"/>
  <c r="BG3977" i="1"/>
  <c r="BG3973" i="1"/>
  <c r="BG3969" i="1"/>
  <c r="BG3965" i="1"/>
  <c r="BG3961" i="1"/>
  <c r="BG3957" i="1"/>
  <c r="BG3953" i="1"/>
  <c r="BG3949" i="1"/>
  <c r="BG3945" i="1"/>
  <c r="BG3941" i="1"/>
  <c r="BG3937" i="1"/>
  <c r="BG3933" i="1"/>
  <c r="BG3929" i="1"/>
  <c r="BG3925" i="1"/>
  <c r="BG3921" i="1"/>
  <c r="BG3917" i="1"/>
  <c r="BG3913" i="1"/>
  <c r="BG3909" i="1"/>
  <c r="BG3905" i="1"/>
  <c r="BG3901" i="1"/>
  <c r="BG3897" i="1"/>
  <c r="BG3893" i="1"/>
  <c r="BG3889" i="1"/>
  <c r="BG3885" i="1"/>
  <c r="BG3881" i="1"/>
  <c r="BG3877" i="1"/>
  <c r="BG3873" i="1"/>
  <c r="BG3869" i="1"/>
  <c r="BG3865" i="1"/>
  <c r="BG3861" i="1"/>
  <c r="BG3857" i="1"/>
  <c r="BG3853" i="1"/>
  <c r="BG3849" i="1"/>
  <c r="BG3845" i="1"/>
  <c r="BG3841" i="1"/>
  <c r="BG3837" i="1"/>
  <c r="BG3833" i="1"/>
  <c r="BG3829" i="1"/>
  <c r="BG3825" i="1"/>
  <c r="BG3821" i="1"/>
  <c r="BG3817" i="1"/>
  <c r="BG3813" i="1"/>
  <c r="BG3809" i="1"/>
  <c r="BG3805" i="1"/>
  <c r="BG3801" i="1"/>
  <c r="BG3797" i="1"/>
  <c r="BG3793" i="1"/>
  <c r="BG3789" i="1"/>
  <c r="BG3785" i="1"/>
  <c r="BG3781" i="1"/>
  <c r="BG3777" i="1"/>
  <c r="BG3773" i="1"/>
  <c r="BG3769" i="1"/>
  <c r="BG3765" i="1"/>
  <c r="BG3761" i="1"/>
  <c r="BG3757" i="1"/>
  <c r="BG3753" i="1"/>
  <c r="BG3749" i="1"/>
  <c r="BG3745" i="1"/>
  <c r="BG3741" i="1"/>
  <c r="BG3737" i="1"/>
  <c r="BG3733" i="1"/>
  <c r="BG3729" i="1"/>
  <c r="BG3725" i="1"/>
  <c r="BG3721" i="1"/>
  <c r="BG3717" i="1"/>
  <c r="BG3713" i="1"/>
  <c r="BG3709" i="1"/>
  <c r="BG3705" i="1"/>
  <c r="BG3701" i="1"/>
  <c r="BG3697" i="1"/>
  <c r="BG3693" i="1"/>
  <c r="BG3689" i="1"/>
  <c r="BG3685" i="1"/>
  <c r="BG3681" i="1"/>
  <c r="BG3677" i="1"/>
  <c r="BG3673" i="1"/>
  <c r="BG3669" i="1"/>
  <c r="BG3665" i="1"/>
  <c r="BG3661" i="1"/>
  <c r="BG3657" i="1"/>
  <c r="BG3653" i="1"/>
  <c r="BG3649" i="1"/>
  <c r="BG3645" i="1"/>
  <c r="BG3641" i="1"/>
  <c r="BG3637" i="1"/>
  <c r="BG3633" i="1"/>
  <c r="BG3629" i="1"/>
  <c r="BG3625" i="1"/>
  <c r="BG3621" i="1"/>
  <c r="BG3617" i="1"/>
  <c r="BG3613" i="1"/>
  <c r="BG3609" i="1"/>
  <c r="BG3605" i="1"/>
  <c r="BG3601" i="1"/>
  <c r="BG3597" i="1"/>
  <c r="BG3593" i="1"/>
  <c r="BG3589" i="1"/>
  <c r="BG3585" i="1"/>
  <c r="BG3581" i="1"/>
  <c r="BG3577" i="1"/>
  <c r="BG3573" i="1"/>
  <c r="BG3569" i="1"/>
  <c r="BG3565" i="1"/>
  <c r="BG3561" i="1"/>
  <c r="BG3557" i="1"/>
  <c r="BG3553" i="1"/>
  <c r="BG3549" i="1"/>
  <c r="BG3545" i="1"/>
  <c r="BG3541" i="1"/>
  <c r="BG3537" i="1"/>
  <c r="BG3533" i="1"/>
  <c r="BG3529" i="1"/>
  <c r="BG3525" i="1"/>
  <c r="BG3521" i="1"/>
  <c r="BG3517" i="1"/>
  <c r="BG3513" i="1"/>
  <c r="BG3509" i="1"/>
  <c r="BG3505" i="1"/>
  <c r="BG3501" i="1"/>
  <c r="BG3497" i="1"/>
  <c r="BG3493" i="1"/>
  <c r="BG3489" i="1"/>
  <c r="BG3485" i="1"/>
  <c r="BG3481" i="1"/>
  <c r="BG3477" i="1"/>
  <c r="BG3473" i="1"/>
  <c r="BG3469" i="1"/>
  <c r="BG3465" i="1"/>
  <c r="BG3461" i="1"/>
  <c r="BG3457" i="1"/>
  <c r="BG3453" i="1"/>
  <c r="BG3449" i="1"/>
  <c r="BG3445" i="1"/>
  <c r="BG3441" i="1"/>
  <c r="BG3437" i="1"/>
  <c r="BG3433" i="1"/>
  <c r="BG3429" i="1"/>
  <c r="BG3425" i="1"/>
  <c r="BG3421" i="1"/>
  <c r="BG3417" i="1"/>
  <c r="BG3413" i="1"/>
  <c r="BG3409" i="1"/>
  <c r="BG3405" i="1"/>
  <c r="BG3401" i="1"/>
  <c r="BG3397" i="1"/>
  <c r="BG3393" i="1"/>
  <c r="BG3389" i="1"/>
  <c r="BG3385" i="1"/>
  <c r="BG3381" i="1"/>
  <c r="BG3377" i="1"/>
  <c r="BG3373" i="1"/>
  <c r="BG3369" i="1"/>
  <c r="BG3365" i="1"/>
  <c r="BG3361" i="1"/>
  <c r="BG3357" i="1"/>
  <c r="BG3353" i="1"/>
  <c r="BG3349" i="1"/>
  <c r="BG3345" i="1"/>
  <c r="BG3341" i="1"/>
  <c r="BG3337" i="1"/>
  <c r="BG3333" i="1"/>
  <c r="BG3329" i="1"/>
  <c r="BG3325" i="1"/>
  <c r="BG3321" i="1"/>
  <c r="BG3317" i="1"/>
  <c r="BG3313" i="1"/>
  <c r="BG3309" i="1"/>
  <c r="BG3305" i="1"/>
  <c r="BG3301" i="1"/>
  <c r="BG3297" i="1"/>
  <c r="BG3293" i="1"/>
  <c r="BG3289" i="1"/>
  <c r="BG3285" i="1"/>
  <c r="BG3281" i="1"/>
  <c r="BG3277" i="1"/>
  <c r="BG3273" i="1"/>
  <c r="BG3269" i="1"/>
  <c r="BG3265" i="1"/>
  <c r="BG3261" i="1"/>
  <c r="BG3257" i="1"/>
  <c r="BG3253" i="1"/>
  <c r="BG3249" i="1"/>
  <c r="BG3245" i="1"/>
  <c r="BG3241" i="1"/>
  <c r="BG3237" i="1"/>
  <c r="BG3233" i="1"/>
  <c r="BG3229" i="1"/>
  <c r="BG3225" i="1"/>
  <c r="BG3221" i="1"/>
  <c r="BG3217" i="1"/>
  <c r="BG3213" i="1"/>
  <c r="BG3209" i="1"/>
  <c r="BG3205" i="1"/>
  <c r="BG3201" i="1"/>
  <c r="BG3197" i="1"/>
  <c r="BG3193" i="1"/>
  <c r="BG3189" i="1"/>
  <c r="BG3185" i="1"/>
  <c r="BG3181" i="1"/>
  <c r="BG3177" i="1"/>
  <c r="BG3173" i="1"/>
  <c r="BG3169" i="1"/>
  <c r="BG3165" i="1"/>
  <c r="BG3161" i="1"/>
  <c r="BG3157" i="1"/>
  <c r="BG3153" i="1"/>
  <c r="BG3149" i="1"/>
  <c r="BG3145" i="1"/>
  <c r="BG3141" i="1"/>
  <c r="BG3137" i="1"/>
  <c r="BG3133" i="1"/>
  <c r="BG3129" i="1"/>
  <c r="BG3125" i="1"/>
  <c r="BG3121" i="1"/>
  <c r="BG3117" i="1"/>
  <c r="BG3113" i="1"/>
  <c r="BG3109" i="1"/>
  <c r="BG3105" i="1"/>
  <c r="BG3101" i="1"/>
  <c r="BG3097" i="1"/>
  <c r="BG3093" i="1"/>
  <c r="BG3089" i="1"/>
  <c r="BG3085" i="1"/>
  <c r="BG2900" i="1"/>
  <c r="BG2896" i="1"/>
  <c r="BG2888" i="1"/>
  <c r="BG2884" i="1"/>
  <c r="BG2880" i="1"/>
  <c r="BG2872" i="1"/>
  <c r="BG2868" i="1"/>
  <c r="BG2864" i="1"/>
  <c r="BG2856" i="1"/>
  <c r="BG2852" i="1"/>
  <c r="BG2848" i="1"/>
  <c r="BG2840" i="1"/>
  <c r="BG2836" i="1"/>
  <c r="BG2832" i="1"/>
  <c r="BG2824" i="1"/>
  <c r="BG2820" i="1"/>
  <c r="BG2816" i="1"/>
  <c r="BG2808" i="1"/>
  <c r="BG2804" i="1"/>
  <c r="BG2800" i="1"/>
  <c r="BG2792" i="1"/>
  <c r="BG2788" i="1"/>
  <c r="BG2776" i="1"/>
  <c r="BG2772" i="1"/>
  <c r="BG2760" i="1"/>
  <c r="BG2752" i="1"/>
  <c r="BG2744" i="1"/>
  <c r="BG2728" i="1"/>
  <c r="BG2720" i="1"/>
  <c r="BG2712" i="1"/>
  <c r="BG2696" i="1"/>
  <c r="BG2688" i="1"/>
  <c r="BG2680" i="1"/>
  <c r="BG2664" i="1"/>
  <c r="BG2656" i="1"/>
  <c r="BG2648" i="1"/>
  <c r="BG2632" i="1"/>
  <c r="BG2624" i="1"/>
  <c r="BG2616" i="1"/>
  <c r="BG2600" i="1"/>
  <c r="BG2592" i="1"/>
  <c r="BG2584" i="1"/>
  <c r="BG2568" i="1"/>
  <c r="BG2560" i="1"/>
  <c r="BG2552" i="1"/>
  <c r="BG2536" i="1"/>
  <c r="BG2528" i="1"/>
  <c r="BG2520" i="1"/>
  <c r="BG2504" i="1"/>
  <c r="BG2496" i="1"/>
  <c r="BG2488" i="1"/>
  <c r="BG2472" i="1"/>
  <c r="BG2464" i="1"/>
  <c r="BG2456" i="1"/>
  <c r="BG2432" i="1"/>
  <c r="BG2424" i="1"/>
  <c r="BG2408" i="1"/>
  <c r="BG2400" i="1"/>
  <c r="BG2392" i="1"/>
  <c r="BG2368" i="1"/>
  <c r="BG2360" i="1"/>
  <c r="BG2344" i="1"/>
  <c r="BG2336" i="1"/>
  <c r="BG2328" i="1"/>
  <c r="BG2304" i="1"/>
  <c r="BG2296" i="1"/>
  <c r="BG2272" i="1"/>
  <c r="BG2264" i="1"/>
  <c r="BG2240" i="1"/>
  <c r="BG2232" i="1"/>
  <c r="BG2208" i="1"/>
  <c r="BG2200" i="1"/>
  <c r="BG2176" i="1"/>
  <c r="BG2168" i="1"/>
  <c r="BG2144" i="1"/>
  <c r="BG2136" i="1"/>
  <c r="BG2120" i="1"/>
  <c r="BG2096" i="1"/>
  <c r="BG2088" i="1"/>
  <c r="BG2056" i="1"/>
  <c r="BG2000" i="1"/>
  <c r="BG1952" i="1"/>
  <c r="BG1944" i="1"/>
  <c r="BG1928" i="1"/>
  <c r="BG1912" i="1"/>
  <c r="BG1888" i="1"/>
  <c r="BG1880" i="1"/>
  <c r="BG1856" i="1"/>
  <c r="BG1848" i="1"/>
  <c r="BG1832" i="1"/>
  <c r="BG1816" i="1"/>
  <c r="BG1744" i="1"/>
  <c r="BG1696" i="1"/>
  <c r="BG1688" i="1"/>
  <c r="BG1640" i="1"/>
  <c r="BG1624" i="1"/>
  <c r="BG1600" i="1"/>
  <c r="BG1592" i="1"/>
  <c r="BG1576" i="1"/>
  <c r="BG1560" i="1"/>
  <c r="BG1488" i="1"/>
  <c r="BG1432" i="1"/>
  <c r="BG1352" i="1"/>
  <c r="BG1320" i="1"/>
  <c r="BG1304" i="1"/>
  <c r="BG1208" i="1"/>
  <c r="BG1176" i="1"/>
  <c r="BG1080" i="1"/>
  <c r="BG1016" i="1"/>
  <c r="BG952" i="1"/>
  <c r="BG888" i="1"/>
  <c r="BG744" i="1"/>
  <c r="BG584" i="1"/>
  <c r="BG552" i="1"/>
  <c r="BG328" i="1"/>
  <c r="BG248" i="1"/>
  <c r="BH4259" i="1"/>
  <c r="BH4255" i="1"/>
  <c r="BH4251" i="1"/>
  <c r="BH4247" i="1"/>
  <c r="BH4243" i="1"/>
  <c r="BH4239" i="1"/>
  <c r="BH4235" i="1"/>
  <c r="BH4231" i="1"/>
  <c r="BH4227" i="1"/>
  <c r="BH4223" i="1"/>
  <c r="BH4219" i="1"/>
  <c r="BH4215" i="1"/>
  <c r="BH4211" i="1"/>
  <c r="BH4207" i="1"/>
  <c r="BH4203" i="1"/>
  <c r="BH4199" i="1"/>
  <c r="BH4195" i="1"/>
  <c r="BH4191" i="1"/>
  <c r="BH4187" i="1"/>
  <c r="BH4183" i="1"/>
  <c r="BH4179" i="1"/>
  <c r="BH4175" i="1"/>
  <c r="BH4171" i="1"/>
  <c r="BH4167" i="1"/>
  <c r="BH4163" i="1"/>
  <c r="BH4159" i="1"/>
  <c r="BH4155" i="1"/>
  <c r="BH4151" i="1"/>
  <c r="BH4147" i="1"/>
  <c r="BH4143" i="1"/>
  <c r="BH4139" i="1"/>
  <c r="BH4135" i="1"/>
  <c r="BH4131" i="1"/>
  <c r="BH4127" i="1"/>
  <c r="BH4123" i="1"/>
  <c r="BH4119" i="1"/>
  <c r="BH4115" i="1"/>
  <c r="BH4111" i="1"/>
  <c r="BH4107" i="1"/>
  <c r="BH4103" i="1"/>
  <c r="BH4099" i="1"/>
  <c r="BH4095" i="1"/>
  <c r="BH4091" i="1"/>
  <c r="BH4087" i="1"/>
  <c r="BH4083" i="1"/>
  <c r="BH4079" i="1"/>
  <c r="BH4075" i="1"/>
  <c r="BH4071" i="1"/>
  <c r="BH4067" i="1"/>
  <c r="BH4063" i="1"/>
  <c r="BH4059" i="1"/>
  <c r="BH4055" i="1"/>
  <c r="BH4051" i="1"/>
  <c r="BH4047" i="1"/>
  <c r="BH4043" i="1"/>
  <c r="BH4039" i="1"/>
  <c r="BH4035" i="1"/>
  <c r="BH4031" i="1"/>
  <c r="BH4027" i="1"/>
  <c r="BH4023" i="1"/>
  <c r="BH4019" i="1"/>
  <c r="BH4015" i="1"/>
  <c r="BH4011" i="1"/>
  <c r="BH4007" i="1"/>
  <c r="BH4003" i="1"/>
  <c r="BH3999" i="1"/>
  <c r="BH3995" i="1"/>
  <c r="BH3991" i="1"/>
  <c r="BH3987" i="1"/>
  <c r="BH3983" i="1"/>
  <c r="BH3979" i="1"/>
  <c r="BH3975" i="1"/>
  <c r="BH3971" i="1"/>
  <c r="BH3967" i="1"/>
  <c r="BH3963" i="1"/>
  <c r="BH3959" i="1"/>
  <c r="BH3955" i="1"/>
  <c r="BH3951" i="1"/>
  <c r="BH3947" i="1"/>
  <c r="BH3943" i="1"/>
  <c r="BH3939" i="1"/>
  <c r="BH3935" i="1"/>
  <c r="BH3931" i="1"/>
  <c r="BH3927" i="1"/>
  <c r="BH3923" i="1"/>
  <c r="BH3919" i="1"/>
  <c r="BH3915" i="1"/>
  <c r="BH3911" i="1"/>
  <c r="BH3907" i="1"/>
  <c r="BH3903" i="1"/>
  <c r="BH3899" i="1"/>
  <c r="BH3895" i="1"/>
  <c r="BH3891" i="1"/>
  <c r="BH3887" i="1"/>
  <c r="BH3883" i="1"/>
  <c r="BH3879" i="1"/>
  <c r="BH3875" i="1"/>
  <c r="BH3871" i="1"/>
  <c r="BH3867" i="1"/>
  <c r="BH3863" i="1"/>
  <c r="BH3859" i="1"/>
  <c r="BH3855" i="1"/>
  <c r="BH3851" i="1"/>
  <c r="BH3847" i="1"/>
  <c r="BH3843" i="1"/>
  <c r="BH3839" i="1"/>
  <c r="BH3835" i="1"/>
  <c r="BH3831" i="1"/>
  <c r="BH3827" i="1"/>
  <c r="BH3823" i="1"/>
  <c r="BH3819" i="1"/>
  <c r="BH3815" i="1"/>
  <c r="BH3811" i="1"/>
  <c r="BH3807" i="1"/>
  <c r="BH3803" i="1"/>
  <c r="BH3799" i="1"/>
  <c r="BH3795" i="1"/>
  <c r="BH3791" i="1"/>
  <c r="BH3787" i="1"/>
  <c r="BH3783" i="1"/>
  <c r="BH3779" i="1"/>
  <c r="BH3775" i="1"/>
  <c r="BH3771" i="1"/>
  <c r="BH3767" i="1"/>
  <c r="BH3763" i="1"/>
  <c r="BH3759" i="1"/>
  <c r="BH3755" i="1"/>
  <c r="BH3751" i="1"/>
  <c r="BH3747" i="1"/>
  <c r="BH3743" i="1"/>
  <c r="BH3739" i="1"/>
  <c r="BH3735" i="1"/>
  <c r="BH3731" i="1"/>
  <c r="BH3727" i="1"/>
  <c r="BH3723" i="1"/>
  <c r="BH3719" i="1"/>
  <c r="BH3715" i="1"/>
  <c r="BH3711" i="1"/>
  <c r="BH3707" i="1"/>
  <c r="BH3703" i="1"/>
  <c r="BH3699" i="1"/>
  <c r="BH3695" i="1"/>
  <c r="BH3691" i="1"/>
  <c r="BH3687" i="1"/>
  <c r="BH3683" i="1"/>
  <c r="BH3679" i="1"/>
  <c r="BH3675" i="1"/>
  <c r="BH3671" i="1"/>
  <c r="BH3667" i="1"/>
  <c r="BH3663" i="1"/>
  <c r="BH3659" i="1"/>
  <c r="BH3655" i="1"/>
  <c r="BH3651" i="1"/>
  <c r="BH3647" i="1"/>
  <c r="BH3643" i="1"/>
  <c r="BH3639" i="1"/>
  <c r="BH3635" i="1"/>
  <c r="BH3631" i="1"/>
  <c r="BH3627" i="1"/>
  <c r="BH3623" i="1"/>
  <c r="BH3619" i="1"/>
  <c r="BH3615" i="1"/>
  <c r="BH3611" i="1"/>
  <c r="BH3607" i="1"/>
  <c r="BH3603" i="1"/>
  <c r="BH3599" i="1"/>
  <c r="BH3595" i="1"/>
  <c r="BH3591" i="1"/>
  <c r="BH3587" i="1"/>
  <c r="BH3583" i="1"/>
  <c r="BH3579" i="1"/>
  <c r="BH3575" i="1"/>
  <c r="BH3571" i="1"/>
  <c r="BH3567" i="1"/>
  <c r="BH3563" i="1"/>
  <c r="BH3559" i="1"/>
  <c r="BH3555" i="1"/>
  <c r="BH3551" i="1"/>
  <c r="BH3547" i="1"/>
  <c r="BH3543" i="1"/>
  <c r="BH3539" i="1"/>
  <c r="BH3535" i="1"/>
  <c r="BH3531" i="1"/>
  <c r="BH3527" i="1"/>
  <c r="BH3523" i="1"/>
  <c r="BH3519" i="1"/>
  <c r="BH3515" i="1"/>
  <c r="BH3511" i="1"/>
  <c r="BH3507" i="1"/>
  <c r="BH3503" i="1"/>
  <c r="BH3499" i="1"/>
  <c r="BH3495" i="1"/>
  <c r="BH3491" i="1"/>
  <c r="BH3487" i="1"/>
  <c r="BH3483" i="1"/>
  <c r="BH3479" i="1"/>
  <c r="BH3475" i="1"/>
  <c r="BH3471" i="1"/>
  <c r="BH3467" i="1"/>
  <c r="BH3463" i="1"/>
  <c r="BH3459" i="1"/>
  <c r="BH3455" i="1"/>
  <c r="BH3451" i="1"/>
  <c r="BH3447" i="1"/>
  <c r="BH3443" i="1"/>
  <c r="BH3439" i="1"/>
  <c r="BH3435" i="1"/>
  <c r="BH3431" i="1"/>
  <c r="BH3427" i="1"/>
  <c r="BH3423" i="1"/>
  <c r="BH3419" i="1"/>
  <c r="BH3415" i="1"/>
  <c r="BH3411" i="1"/>
  <c r="BH3407" i="1"/>
  <c r="BH3403" i="1"/>
  <c r="BH3399" i="1"/>
  <c r="BH3395" i="1"/>
  <c r="BH3391" i="1"/>
  <c r="BH3387" i="1"/>
  <c r="BH3383" i="1"/>
  <c r="BH3379" i="1"/>
  <c r="BH3375" i="1"/>
  <c r="BH3371" i="1"/>
  <c r="BH3367" i="1"/>
  <c r="BH3363" i="1"/>
  <c r="BH3359" i="1"/>
  <c r="BH3355" i="1"/>
  <c r="BH3351" i="1"/>
  <c r="BH3347" i="1"/>
  <c r="BH3343" i="1"/>
  <c r="BH3339" i="1"/>
  <c r="BH3335" i="1"/>
  <c r="BH3331" i="1"/>
  <c r="BH3327" i="1"/>
  <c r="BH3323" i="1"/>
  <c r="BH3319" i="1"/>
  <c r="BH3315" i="1"/>
  <c r="BH3311" i="1"/>
  <c r="BH3307" i="1"/>
  <c r="BH3303" i="1"/>
  <c r="BH3299" i="1"/>
  <c r="BH3295" i="1"/>
  <c r="BH3291" i="1"/>
  <c r="BH3287" i="1"/>
  <c r="BH3283" i="1"/>
  <c r="BH3279" i="1"/>
  <c r="BH3275" i="1"/>
  <c r="BH3271" i="1"/>
  <c r="BH3267" i="1"/>
  <c r="BH3263" i="1"/>
  <c r="BH3259" i="1"/>
  <c r="BH3255" i="1"/>
  <c r="BH3251" i="1"/>
  <c r="BH3247" i="1"/>
  <c r="BH3243" i="1"/>
  <c r="BH3239" i="1"/>
  <c r="BH3235" i="1"/>
  <c r="BH3231" i="1"/>
  <c r="BH3227" i="1"/>
  <c r="BH3223" i="1"/>
  <c r="BH3219" i="1"/>
  <c r="BH3215" i="1"/>
  <c r="BH3211" i="1"/>
  <c r="BH3207" i="1"/>
  <c r="BH3203" i="1"/>
  <c r="BH3199" i="1"/>
  <c r="BH3195" i="1"/>
  <c r="BH3191" i="1"/>
  <c r="BH3187" i="1"/>
  <c r="BH3183" i="1"/>
  <c r="BH3179" i="1"/>
  <c r="BH3175" i="1"/>
  <c r="BH3171" i="1"/>
  <c r="BH3167" i="1"/>
  <c r="BH3163" i="1"/>
  <c r="BH3159" i="1"/>
  <c r="BH3155" i="1"/>
  <c r="BH3151" i="1"/>
  <c r="BH3147" i="1"/>
  <c r="BH3143" i="1"/>
  <c r="BH3139" i="1"/>
  <c r="BH3135" i="1"/>
  <c r="BH3131" i="1"/>
  <c r="BH3127" i="1"/>
  <c r="BH3123" i="1"/>
  <c r="BH3119" i="1"/>
  <c r="BH3115" i="1"/>
  <c r="BH3111" i="1"/>
  <c r="BH3107" i="1"/>
  <c r="BH3103" i="1"/>
  <c r="BH3099" i="1"/>
  <c r="BH3095" i="1"/>
  <c r="BH3091" i="1"/>
  <c r="BH3087" i="1"/>
  <c r="BH3083" i="1"/>
  <c r="BH3079" i="1"/>
  <c r="BH3075" i="1"/>
  <c r="BH3071" i="1"/>
  <c r="BH3067" i="1"/>
  <c r="BH3063" i="1"/>
  <c r="BH3059" i="1"/>
  <c r="BH3055" i="1"/>
  <c r="BH3051" i="1"/>
  <c r="BH3047" i="1"/>
  <c r="BH3043" i="1"/>
  <c r="BH3039" i="1"/>
  <c r="BH3035" i="1"/>
  <c r="BH3031" i="1"/>
  <c r="BH3027" i="1"/>
  <c r="BH3023" i="1"/>
  <c r="BH3019" i="1"/>
  <c r="BH3015" i="1"/>
  <c r="BH3011" i="1"/>
  <c r="BH3007" i="1"/>
  <c r="BH3003" i="1"/>
  <c r="BH2999" i="1"/>
  <c r="BH2995" i="1"/>
  <c r="BH2991" i="1"/>
  <c r="BH2987" i="1"/>
  <c r="BH2983" i="1"/>
  <c r="BH2979" i="1"/>
  <c r="BH2975" i="1"/>
  <c r="BH2971" i="1"/>
  <c r="BH2967" i="1"/>
  <c r="BH2963" i="1"/>
  <c r="BH2959" i="1"/>
  <c r="BH2955" i="1"/>
  <c r="BH2951" i="1"/>
  <c r="BH2947" i="1"/>
  <c r="BH2943" i="1"/>
  <c r="BH2939" i="1"/>
  <c r="BH2935" i="1"/>
  <c r="BH2931" i="1"/>
  <c r="BH2927" i="1"/>
  <c r="BH2923" i="1"/>
  <c r="BH2919" i="1"/>
  <c r="BH2915" i="1"/>
  <c r="BH2911" i="1"/>
  <c r="BH2907" i="1"/>
  <c r="BH2903" i="1"/>
  <c r="BH2899" i="1"/>
  <c r="BH2895" i="1"/>
  <c r="BH2891" i="1"/>
  <c r="BH2887" i="1"/>
  <c r="BH2883" i="1"/>
  <c r="BH2879" i="1"/>
  <c r="BH2875" i="1"/>
  <c r="BH2871" i="1"/>
  <c r="BH2867" i="1"/>
  <c r="BH2863" i="1"/>
  <c r="BH2859" i="1"/>
  <c r="BH2855" i="1"/>
  <c r="BH2851" i="1"/>
  <c r="BH2847" i="1"/>
  <c r="BH2843" i="1"/>
  <c r="BH2839" i="1"/>
  <c r="BH2835" i="1"/>
  <c r="BH2831" i="1"/>
  <c r="BH2827" i="1"/>
  <c r="BH2823" i="1"/>
  <c r="BH2819" i="1"/>
  <c r="BH2815" i="1"/>
  <c r="BH2811" i="1"/>
  <c r="BH2807" i="1"/>
  <c r="BH2803" i="1"/>
  <c r="BH2799" i="1"/>
  <c r="BH2795" i="1"/>
  <c r="BH2791" i="1"/>
  <c r="BH2787" i="1"/>
  <c r="BH2783" i="1"/>
  <c r="BH2779" i="1"/>
  <c r="BH2775" i="1"/>
  <c r="BH2771" i="1"/>
  <c r="BH2767" i="1"/>
  <c r="BH2763" i="1"/>
  <c r="BH2759" i="1"/>
  <c r="BH2755" i="1"/>
  <c r="BH2751" i="1"/>
  <c r="BH2747" i="1"/>
  <c r="BH2743" i="1"/>
  <c r="BH2739" i="1"/>
  <c r="BH2735" i="1"/>
  <c r="BH2731" i="1"/>
  <c r="BH2727" i="1"/>
  <c r="BH2723" i="1"/>
  <c r="BH2719" i="1"/>
  <c r="BH2715" i="1"/>
  <c r="BH2711" i="1"/>
  <c r="BH2707" i="1"/>
  <c r="BH2703" i="1"/>
  <c r="BH2699" i="1"/>
  <c r="BH2695" i="1"/>
  <c r="BH2691" i="1"/>
  <c r="BH2687" i="1"/>
  <c r="BH2683" i="1"/>
  <c r="BH2679" i="1"/>
  <c r="BH2675" i="1"/>
  <c r="BH2671" i="1"/>
  <c r="BH2667" i="1"/>
  <c r="BH2663" i="1"/>
  <c r="BH2659" i="1"/>
  <c r="BH2655" i="1"/>
  <c r="BH2651" i="1"/>
  <c r="BH2647" i="1"/>
  <c r="BH2643" i="1"/>
  <c r="BH2639" i="1"/>
  <c r="BH2635" i="1"/>
  <c r="BH2631" i="1"/>
  <c r="BH2627" i="1"/>
  <c r="BH2623" i="1"/>
  <c r="BH2619" i="1"/>
  <c r="BH2615" i="1"/>
  <c r="BH2611" i="1"/>
  <c r="BH2607" i="1"/>
  <c r="BH2603" i="1"/>
  <c r="BH2599" i="1"/>
  <c r="BH2595" i="1"/>
  <c r="BH2591" i="1"/>
  <c r="BH2587" i="1"/>
  <c r="BH2583" i="1"/>
  <c r="BH2579" i="1"/>
  <c r="BH2575" i="1"/>
  <c r="BH2571" i="1"/>
  <c r="BH2567" i="1"/>
  <c r="BH2563" i="1"/>
  <c r="BH2559" i="1"/>
  <c r="BH2555" i="1"/>
  <c r="BH2551" i="1"/>
  <c r="BH2547" i="1"/>
  <c r="BH2543" i="1"/>
  <c r="BH2539" i="1"/>
  <c r="BH2535" i="1"/>
  <c r="BH2531" i="1"/>
  <c r="BH2527" i="1"/>
  <c r="BH2523" i="1"/>
  <c r="BH2519" i="1"/>
  <c r="BH2515" i="1"/>
  <c r="BH2511" i="1"/>
  <c r="BH2507" i="1"/>
  <c r="BH2503" i="1"/>
  <c r="BH2499" i="1"/>
  <c r="BH2495" i="1"/>
  <c r="BH2491" i="1"/>
  <c r="BH2487" i="1"/>
  <c r="BH2483" i="1"/>
  <c r="BH2479" i="1"/>
  <c r="BH2475" i="1"/>
  <c r="BH2471" i="1"/>
  <c r="BH2467" i="1"/>
  <c r="BH2463" i="1"/>
  <c r="BH2459" i="1"/>
  <c r="BH2455" i="1"/>
  <c r="BH2451" i="1"/>
  <c r="BH2447" i="1"/>
  <c r="BH2443" i="1"/>
  <c r="BH2439" i="1"/>
  <c r="BH2435" i="1"/>
  <c r="BH2431" i="1"/>
  <c r="BH2427" i="1"/>
  <c r="BH2423" i="1"/>
  <c r="BH2419" i="1"/>
  <c r="BH2415" i="1"/>
  <c r="BH2411" i="1"/>
  <c r="BH2407" i="1"/>
  <c r="BH2403" i="1"/>
  <c r="BH2399" i="1"/>
  <c r="BH2395" i="1"/>
  <c r="BH2391" i="1"/>
  <c r="BH2387" i="1"/>
  <c r="BH2383" i="1"/>
  <c r="BH2379" i="1"/>
  <c r="BH2375" i="1"/>
  <c r="BH2371" i="1"/>
  <c r="BH2367" i="1"/>
  <c r="BH2363" i="1"/>
  <c r="BH2359" i="1"/>
  <c r="BH2355" i="1"/>
  <c r="BH2351" i="1"/>
  <c r="BH2347" i="1"/>
  <c r="BH2343" i="1"/>
  <c r="BH2339" i="1"/>
  <c r="BH2335" i="1"/>
  <c r="BH2331" i="1"/>
  <c r="BH2327" i="1"/>
  <c r="BH2323" i="1"/>
  <c r="BH2319" i="1"/>
  <c r="BH2315" i="1"/>
  <c r="BH2311" i="1"/>
  <c r="BH2307" i="1"/>
  <c r="BH2303" i="1"/>
  <c r="BH2299" i="1"/>
  <c r="BH2295" i="1"/>
  <c r="BH2291" i="1"/>
  <c r="BH2287" i="1"/>
  <c r="BH2283" i="1"/>
  <c r="BH2279" i="1"/>
  <c r="BH2275" i="1"/>
  <c r="BH2271" i="1"/>
  <c r="BH2267" i="1"/>
  <c r="BH2263" i="1"/>
  <c r="BH2259" i="1"/>
  <c r="BH2255" i="1"/>
  <c r="BH2251" i="1"/>
  <c r="BH2247" i="1"/>
  <c r="BH2243" i="1"/>
  <c r="BH2239" i="1"/>
  <c r="BH2235" i="1"/>
  <c r="BH2231" i="1"/>
  <c r="BH2227" i="1"/>
  <c r="BH2223" i="1"/>
  <c r="BH2219" i="1"/>
  <c r="BH2215" i="1"/>
  <c r="BH2211" i="1"/>
  <c r="BH2207" i="1"/>
  <c r="BH2203" i="1"/>
  <c r="BH2199" i="1"/>
  <c r="BH2195" i="1"/>
  <c r="BH2191" i="1"/>
  <c r="BH2187" i="1"/>
  <c r="BH2183" i="1"/>
  <c r="BH2179" i="1"/>
  <c r="BH2175" i="1"/>
  <c r="BH2171" i="1"/>
  <c r="BH2167" i="1"/>
  <c r="BH2163" i="1"/>
  <c r="BH2159" i="1"/>
  <c r="BH2155" i="1"/>
  <c r="BH2151" i="1"/>
  <c r="BH2147" i="1"/>
  <c r="BH2143" i="1"/>
  <c r="BH2139" i="1"/>
  <c r="BH2135" i="1"/>
  <c r="BH2131" i="1"/>
  <c r="BH2127" i="1"/>
  <c r="BH2123" i="1"/>
  <c r="BH2119" i="1"/>
  <c r="BH2115" i="1"/>
  <c r="BH2111" i="1"/>
  <c r="BH2107" i="1"/>
  <c r="BH2103" i="1"/>
  <c r="BH2099" i="1"/>
  <c r="BH2095" i="1"/>
  <c r="BH2091" i="1"/>
  <c r="BH2087" i="1"/>
  <c r="BH2083" i="1"/>
  <c r="BH2079" i="1"/>
  <c r="BH2075" i="1"/>
  <c r="BH2071" i="1"/>
  <c r="BH2067" i="1"/>
  <c r="BH2063" i="1"/>
  <c r="BH2059" i="1"/>
  <c r="BH2055" i="1"/>
  <c r="BH2051" i="1"/>
  <c r="BH2047" i="1"/>
  <c r="BH2043" i="1"/>
  <c r="BH2039" i="1"/>
  <c r="BH2035" i="1"/>
  <c r="BH2031" i="1"/>
  <c r="BH2027" i="1"/>
  <c r="BH2023" i="1"/>
  <c r="BH2019" i="1"/>
  <c r="BH2015" i="1"/>
  <c r="BH2011" i="1"/>
  <c r="BH2007" i="1"/>
  <c r="BH2003" i="1"/>
  <c r="BH1999" i="1"/>
  <c r="BH1995" i="1"/>
  <c r="BH1991" i="1"/>
  <c r="BH1987" i="1"/>
  <c r="BH1983" i="1"/>
  <c r="BH1979" i="1"/>
  <c r="BH1975" i="1"/>
  <c r="BH1971" i="1"/>
  <c r="BH1967" i="1"/>
  <c r="BH1963" i="1"/>
  <c r="BH1959" i="1"/>
  <c r="BH1955" i="1"/>
  <c r="BH1951" i="1"/>
  <c r="BH1947" i="1"/>
  <c r="BH1943" i="1"/>
  <c r="BH1939" i="1"/>
  <c r="BH1935" i="1"/>
  <c r="BH1931" i="1"/>
  <c r="BH1927" i="1"/>
  <c r="BH1923" i="1"/>
  <c r="BH1919" i="1"/>
  <c r="BH1915" i="1"/>
  <c r="BH1911" i="1"/>
  <c r="BH1907" i="1"/>
  <c r="BH1903" i="1"/>
  <c r="BH1899" i="1"/>
  <c r="BH1895" i="1"/>
  <c r="BH1891" i="1"/>
  <c r="BH1887" i="1"/>
  <c r="BH1883" i="1"/>
  <c r="BH1879" i="1"/>
  <c r="BH1875" i="1"/>
  <c r="BH1871" i="1"/>
  <c r="BH1867" i="1"/>
  <c r="BH1863" i="1"/>
  <c r="BH1859" i="1"/>
  <c r="BH1855" i="1"/>
  <c r="BH1851" i="1"/>
  <c r="BH1847" i="1"/>
  <c r="BH1843" i="1"/>
  <c r="BH1839" i="1"/>
  <c r="BH1835" i="1"/>
  <c r="BH1831" i="1"/>
  <c r="BH1827" i="1"/>
  <c r="BH1823" i="1"/>
  <c r="BH1819" i="1"/>
  <c r="BH1815" i="1"/>
  <c r="BH1811" i="1"/>
  <c r="BH1807" i="1"/>
  <c r="BH1803" i="1"/>
  <c r="BH1799" i="1"/>
  <c r="BH1795" i="1"/>
  <c r="BH1791" i="1"/>
  <c r="BH1787" i="1"/>
  <c r="BH1783" i="1"/>
  <c r="BH1779" i="1"/>
  <c r="BH1775" i="1"/>
  <c r="BH1771" i="1"/>
  <c r="BH1767" i="1"/>
  <c r="BH1763" i="1"/>
  <c r="BH1759" i="1"/>
  <c r="BH1755" i="1"/>
  <c r="BH1751" i="1"/>
  <c r="BH1747" i="1"/>
  <c r="BH1743" i="1"/>
  <c r="BH1739" i="1"/>
  <c r="BH1735" i="1"/>
  <c r="BH1731" i="1"/>
  <c r="BH1727" i="1"/>
  <c r="BH1723" i="1"/>
  <c r="BH1719" i="1"/>
  <c r="BH1715" i="1"/>
  <c r="BH1711" i="1"/>
  <c r="BH1707" i="1"/>
  <c r="BH1703" i="1"/>
  <c r="BH1699" i="1"/>
  <c r="BH1695" i="1"/>
  <c r="BH1691" i="1"/>
  <c r="BH1687" i="1"/>
  <c r="BH1683" i="1"/>
  <c r="BH1679" i="1"/>
  <c r="BH1675" i="1"/>
  <c r="BH1671" i="1"/>
  <c r="BH1667" i="1"/>
  <c r="BH1663" i="1"/>
  <c r="BH1659" i="1"/>
  <c r="BH1655" i="1"/>
  <c r="BH1651" i="1"/>
  <c r="BH1647" i="1"/>
  <c r="BH1643" i="1"/>
  <c r="BH1639" i="1"/>
  <c r="BH1635" i="1"/>
  <c r="BH1631" i="1"/>
  <c r="BH1627" i="1"/>
  <c r="BH1623" i="1"/>
  <c r="BH1619" i="1"/>
  <c r="BH1615" i="1"/>
  <c r="BH1611" i="1"/>
  <c r="BH1607" i="1"/>
  <c r="BH1603" i="1"/>
  <c r="BH1599" i="1"/>
  <c r="BH1595" i="1"/>
  <c r="BH1591" i="1"/>
  <c r="BH1587" i="1"/>
  <c r="BH1583" i="1"/>
  <c r="BH1579" i="1"/>
  <c r="BH1575" i="1"/>
  <c r="BH1571" i="1"/>
  <c r="BH1567" i="1"/>
  <c r="BH1563" i="1"/>
  <c r="BH1559" i="1"/>
  <c r="BH1555" i="1"/>
  <c r="BH1551" i="1"/>
  <c r="BH1547" i="1"/>
  <c r="BH1543" i="1"/>
  <c r="BH1539" i="1"/>
  <c r="BH1535" i="1"/>
  <c r="BH1531" i="1"/>
  <c r="BH1527" i="1"/>
  <c r="BH1523" i="1"/>
  <c r="BH1519" i="1"/>
  <c r="BH1515" i="1"/>
  <c r="BH1511" i="1"/>
  <c r="BH1507" i="1"/>
  <c r="BH1503" i="1"/>
  <c r="BH1499" i="1"/>
  <c r="BH1495" i="1"/>
  <c r="BH1491" i="1"/>
  <c r="BH1487" i="1"/>
  <c r="BH1483" i="1"/>
  <c r="BH1479" i="1"/>
  <c r="BH1475" i="1"/>
  <c r="BH1471" i="1"/>
  <c r="BH1467" i="1"/>
  <c r="BH1463" i="1"/>
  <c r="BH1459" i="1"/>
  <c r="BH1455" i="1"/>
  <c r="BH1451" i="1"/>
  <c r="BH1447" i="1"/>
  <c r="BH1443" i="1"/>
  <c r="BH1439" i="1"/>
  <c r="BH1435" i="1"/>
  <c r="BH1431" i="1"/>
  <c r="BH1427" i="1"/>
  <c r="BH1423" i="1"/>
  <c r="BH1419" i="1"/>
  <c r="BH1415" i="1"/>
  <c r="BH1411" i="1"/>
  <c r="BH1407" i="1"/>
  <c r="BH1403" i="1"/>
  <c r="BH1399" i="1"/>
  <c r="BH1395" i="1"/>
  <c r="BH1391" i="1"/>
  <c r="BH1387" i="1"/>
  <c r="BH1383" i="1"/>
  <c r="BH1379" i="1"/>
  <c r="BH1375" i="1"/>
  <c r="BH1371" i="1"/>
  <c r="BH1367" i="1"/>
  <c r="BH1363" i="1"/>
  <c r="BH1359" i="1"/>
  <c r="BH1355" i="1"/>
  <c r="BH1351" i="1"/>
  <c r="BH1347" i="1"/>
  <c r="BH1343" i="1"/>
  <c r="BH1339" i="1"/>
  <c r="BH1335" i="1"/>
  <c r="BH1331" i="1"/>
  <c r="BH1327" i="1"/>
  <c r="BH1323" i="1"/>
  <c r="BH1319" i="1"/>
  <c r="BH1315" i="1"/>
  <c r="BH1311" i="1"/>
  <c r="BH1307" i="1"/>
  <c r="BH1303" i="1"/>
  <c r="BH1299" i="1"/>
  <c r="BH1295" i="1"/>
  <c r="BH1291" i="1"/>
  <c r="BH1287" i="1"/>
  <c r="BH1283" i="1"/>
  <c r="BH1279" i="1"/>
  <c r="BH1275" i="1"/>
  <c r="BH1271" i="1"/>
  <c r="BH1267" i="1"/>
  <c r="BH1263" i="1"/>
  <c r="BH1259" i="1"/>
  <c r="BH1255" i="1"/>
  <c r="BH1251" i="1"/>
  <c r="BH1247" i="1"/>
  <c r="BH1243" i="1"/>
  <c r="BH1239" i="1"/>
  <c r="BH1235" i="1"/>
  <c r="BH1231" i="1"/>
  <c r="BH1227" i="1"/>
  <c r="BH1223" i="1"/>
  <c r="BH1219" i="1"/>
  <c r="BH1215" i="1"/>
  <c r="BG1323" i="1"/>
  <c r="BG1319" i="1"/>
  <c r="BG1315" i="1"/>
  <c r="BG1311" i="1"/>
  <c r="BG1307" i="1"/>
  <c r="BG1303" i="1"/>
  <c r="BG1299" i="1"/>
  <c r="BG1295" i="1"/>
  <c r="BG1291" i="1"/>
  <c r="BG1287" i="1"/>
  <c r="BG1283" i="1"/>
  <c r="BG1279" i="1"/>
  <c r="BG1275" i="1"/>
  <c r="BG1271" i="1"/>
  <c r="BG1267" i="1"/>
  <c r="BG1263" i="1"/>
  <c r="BG1259" i="1"/>
  <c r="BG1255" i="1"/>
  <c r="BG1251" i="1"/>
  <c r="BG1247" i="1"/>
  <c r="BG1243" i="1"/>
  <c r="BG1239" i="1"/>
  <c r="BG1235" i="1"/>
  <c r="BG1231" i="1"/>
  <c r="BG1227" i="1"/>
  <c r="BG1223" i="1"/>
  <c r="BG1219" i="1"/>
  <c r="BG1215" i="1"/>
  <c r="BG1211" i="1"/>
  <c r="BG1207" i="1"/>
  <c r="BG1203" i="1"/>
  <c r="BG1199" i="1"/>
  <c r="BG1195" i="1"/>
  <c r="BG1191" i="1"/>
  <c r="BG1187" i="1"/>
  <c r="BG1183" i="1"/>
  <c r="BG1179" i="1"/>
  <c r="BG1175" i="1"/>
  <c r="BG1171" i="1"/>
  <c r="BG1167" i="1"/>
  <c r="BG1163" i="1"/>
  <c r="BG1159" i="1"/>
  <c r="BG1155" i="1"/>
  <c r="BG1151" i="1"/>
  <c r="BG1147" i="1"/>
  <c r="BG1143" i="1"/>
  <c r="BG1139" i="1"/>
  <c r="BG1135" i="1"/>
  <c r="BG1131" i="1"/>
  <c r="BG1127" i="1"/>
  <c r="BG1123" i="1"/>
  <c r="BG1119" i="1"/>
  <c r="BG1115" i="1"/>
  <c r="BG1111" i="1"/>
  <c r="BG1107" i="1"/>
  <c r="BG1103" i="1"/>
  <c r="BG1099" i="1"/>
  <c r="BG1095" i="1"/>
  <c r="BG1091" i="1"/>
  <c r="BG1087" i="1"/>
  <c r="BG1083" i="1"/>
  <c r="BG1079" i="1"/>
  <c r="BG1075" i="1"/>
  <c r="BG1071" i="1"/>
  <c r="BG1067" i="1"/>
  <c r="BG1063" i="1"/>
  <c r="BG1059" i="1"/>
  <c r="BG1055" i="1"/>
  <c r="BG1051" i="1"/>
  <c r="BG1047" i="1"/>
  <c r="BG1043" i="1"/>
  <c r="BG1039" i="1"/>
  <c r="BG1035" i="1"/>
  <c r="BG1031" i="1"/>
  <c r="BG1027" i="1"/>
  <c r="BG1023" i="1"/>
  <c r="BG1019" i="1"/>
  <c r="BG1015" i="1"/>
  <c r="BG1011" i="1"/>
  <c r="BG1007" i="1"/>
  <c r="BG1003" i="1"/>
  <c r="BG999" i="1"/>
  <c r="BG995" i="1"/>
  <c r="BG991" i="1"/>
  <c r="BG987" i="1"/>
  <c r="BG983" i="1"/>
  <c r="BG979" i="1"/>
  <c r="BG975" i="1"/>
  <c r="BG971" i="1"/>
  <c r="BG967" i="1"/>
  <c r="BG963" i="1"/>
  <c r="BG959" i="1"/>
  <c r="BG955" i="1"/>
  <c r="BG951" i="1"/>
  <c r="BG947" i="1"/>
  <c r="BG943" i="1"/>
  <c r="BG939" i="1"/>
  <c r="BG935" i="1"/>
  <c r="BG931" i="1"/>
  <c r="BG927" i="1"/>
  <c r="BG923" i="1"/>
  <c r="BG919" i="1"/>
  <c r="BG915" i="1"/>
  <c r="BG911" i="1"/>
  <c r="BG907" i="1"/>
  <c r="BG903" i="1"/>
  <c r="BG899" i="1"/>
  <c r="BG895" i="1"/>
  <c r="BG891" i="1"/>
  <c r="BG887" i="1"/>
  <c r="BG883" i="1"/>
  <c r="BG879" i="1"/>
  <c r="BG875" i="1"/>
  <c r="BG871" i="1"/>
  <c r="BG867" i="1"/>
  <c r="BG863" i="1"/>
  <c r="BG859" i="1"/>
  <c r="BG855" i="1"/>
  <c r="BG851" i="1"/>
  <c r="BG847" i="1"/>
  <c r="BG843" i="1"/>
  <c r="BG839" i="1"/>
  <c r="BG835" i="1"/>
  <c r="BG831" i="1"/>
  <c r="BG827" i="1"/>
  <c r="BG823" i="1"/>
  <c r="BG819" i="1"/>
  <c r="BG815" i="1"/>
  <c r="BG811" i="1"/>
  <c r="BG807" i="1"/>
  <c r="BG803" i="1"/>
  <c r="BG799" i="1"/>
  <c r="BG795" i="1"/>
  <c r="BG791" i="1"/>
  <c r="BG787" i="1"/>
  <c r="BG783" i="1"/>
  <c r="BG779" i="1"/>
  <c r="BG775" i="1"/>
  <c r="BG771" i="1"/>
  <c r="BG767" i="1"/>
  <c r="BG763" i="1"/>
  <c r="BG759" i="1"/>
  <c r="BG755" i="1"/>
  <c r="BG751" i="1"/>
  <c r="BG747" i="1"/>
  <c r="BG743" i="1"/>
  <c r="BG739" i="1"/>
  <c r="BG735" i="1"/>
  <c r="BG731" i="1"/>
  <c r="BG727" i="1"/>
  <c r="BG723" i="1"/>
  <c r="BG719" i="1"/>
  <c r="BG715" i="1"/>
  <c r="BG711" i="1"/>
  <c r="BG707" i="1"/>
  <c r="BG703" i="1"/>
  <c r="BG699" i="1"/>
  <c r="BG695" i="1"/>
  <c r="BG691" i="1"/>
  <c r="BG687" i="1"/>
  <c r="BG683" i="1"/>
  <c r="BG679" i="1"/>
  <c r="BG675" i="1"/>
  <c r="BG671" i="1"/>
  <c r="BG667" i="1"/>
  <c r="BG663" i="1"/>
  <c r="BG659" i="1"/>
  <c r="BG655" i="1"/>
  <c r="BG651" i="1"/>
  <c r="BG647" i="1"/>
  <c r="BG643" i="1"/>
  <c r="BG639" i="1"/>
  <c r="BG635" i="1"/>
  <c r="BG631" i="1"/>
  <c r="BG627" i="1"/>
  <c r="BG623" i="1"/>
  <c r="BG619" i="1"/>
  <c r="BG615" i="1"/>
  <c r="BG611" i="1"/>
  <c r="BG607" i="1"/>
  <c r="BG603" i="1"/>
  <c r="BG599" i="1"/>
  <c r="BG595" i="1"/>
  <c r="BG591" i="1"/>
  <c r="BG587" i="1"/>
  <c r="BG583" i="1"/>
  <c r="BG579" i="1"/>
  <c r="BG575" i="1"/>
  <c r="BG571" i="1"/>
  <c r="BG567" i="1"/>
  <c r="BG563" i="1"/>
  <c r="BG559" i="1"/>
  <c r="BG555" i="1"/>
  <c r="BG551" i="1"/>
  <c r="BG547" i="1"/>
  <c r="BG543" i="1"/>
  <c r="BG539" i="1"/>
  <c r="BG535" i="1"/>
  <c r="BG531" i="1"/>
  <c r="BG527" i="1"/>
  <c r="BG523" i="1"/>
  <c r="BG519" i="1"/>
  <c r="BG515" i="1"/>
  <c r="BG511" i="1"/>
  <c r="BG507" i="1"/>
  <c r="BG503" i="1"/>
  <c r="BG499" i="1"/>
  <c r="BG495" i="1"/>
  <c r="BG491" i="1"/>
  <c r="BG487" i="1"/>
  <c r="BG483" i="1"/>
  <c r="BG479" i="1"/>
  <c r="BG475" i="1"/>
  <c r="BG471" i="1"/>
  <c r="BG467" i="1"/>
  <c r="BG463" i="1"/>
  <c r="BG459" i="1"/>
  <c r="BG455" i="1"/>
  <c r="BG451" i="1"/>
  <c r="BG447" i="1"/>
  <c r="BG443" i="1"/>
  <c r="BG439" i="1"/>
  <c r="BG435" i="1"/>
  <c r="BG431" i="1"/>
  <c r="BG427" i="1"/>
  <c r="BG423" i="1"/>
  <c r="BG419" i="1"/>
  <c r="BG415" i="1"/>
  <c r="BG411" i="1"/>
  <c r="BG407" i="1"/>
  <c r="BG403" i="1"/>
  <c r="BG399" i="1"/>
  <c r="BG395" i="1"/>
  <c r="BG391" i="1"/>
  <c r="BG387" i="1"/>
  <c r="BG383" i="1"/>
  <c r="BG379" i="1"/>
  <c r="BG375" i="1"/>
  <c r="BG371" i="1"/>
  <c r="BG367" i="1"/>
  <c r="BG363" i="1"/>
  <c r="BG359" i="1"/>
  <c r="BG355" i="1"/>
  <c r="BG351" i="1"/>
  <c r="BG347" i="1"/>
  <c r="BG343" i="1"/>
  <c r="BG339" i="1"/>
  <c r="BG335" i="1"/>
  <c r="BG331" i="1"/>
  <c r="BG327" i="1"/>
  <c r="BG323" i="1"/>
  <c r="BG319" i="1"/>
  <c r="BG315" i="1"/>
  <c r="BG311" i="1"/>
  <c r="BG307" i="1"/>
  <c r="BG303" i="1"/>
  <c r="BG299" i="1"/>
  <c r="BG295" i="1"/>
  <c r="BG291" i="1"/>
  <c r="BG287" i="1"/>
  <c r="BG283" i="1"/>
  <c r="BG279" i="1"/>
  <c r="BG275" i="1"/>
  <c r="BG271" i="1"/>
  <c r="BG267" i="1"/>
  <c r="BG263" i="1"/>
  <c r="BG259" i="1"/>
  <c r="BG255" i="1"/>
  <c r="BG251" i="1"/>
  <c r="BG247" i="1"/>
  <c r="BG243" i="1"/>
  <c r="BG239" i="1"/>
  <c r="BG235" i="1"/>
  <c r="BG231" i="1"/>
  <c r="BG227" i="1"/>
  <c r="BG223" i="1"/>
  <c r="BG219" i="1"/>
  <c r="BG215" i="1"/>
  <c r="BG211" i="1"/>
  <c r="BG207" i="1"/>
  <c r="BG203" i="1"/>
  <c r="BG199" i="1"/>
  <c r="BG195" i="1"/>
  <c r="BG191" i="1"/>
  <c r="BG187" i="1"/>
  <c r="BG183" i="1"/>
  <c r="BG179" i="1"/>
  <c r="BG175" i="1"/>
  <c r="BG171" i="1"/>
  <c r="BG167" i="1"/>
  <c r="BG163" i="1"/>
  <c r="BG159" i="1"/>
  <c r="BG155" i="1"/>
  <c r="BG151" i="1"/>
  <c r="BG147" i="1"/>
  <c r="BG143" i="1"/>
  <c r="BG139" i="1"/>
  <c r="BG135" i="1"/>
  <c r="BG131" i="1"/>
  <c r="BG127" i="1"/>
  <c r="BG123" i="1"/>
  <c r="BG119" i="1"/>
  <c r="BG115" i="1"/>
  <c r="BG111" i="1"/>
  <c r="BG107" i="1"/>
  <c r="BG103" i="1"/>
  <c r="BG99" i="1"/>
  <c r="BG95" i="1"/>
  <c r="BG91" i="1"/>
  <c r="BG87" i="1"/>
  <c r="BG83" i="1"/>
  <c r="BG79" i="1"/>
  <c r="BG75" i="1"/>
  <c r="BG71" i="1"/>
  <c r="BG67" i="1"/>
  <c r="BG63" i="1"/>
  <c r="BG59" i="1"/>
  <c r="BG55" i="1"/>
  <c r="BG51" i="1"/>
  <c r="BG47" i="1"/>
  <c r="BG43" i="1"/>
  <c r="BG39" i="1"/>
  <c r="BG35" i="1"/>
  <c r="BG31" i="1"/>
  <c r="BG27" i="1"/>
  <c r="BG23" i="1"/>
  <c r="BG19" i="1"/>
  <c r="BG15" i="1"/>
  <c r="BG11" i="1"/>
  <c r="BG7" i="1"/>
  <c r="BG3" i="1"/>
  <c r="BH4258" i="1"/>
  <c r="BH4254" i="1"/>
  <c r="BH4250" i="1"/>
  <c r="BH4246" i="1"/>
  <c r="BH4242" i="1"/>
  <c r="BH4238" i="1"/>
  <c r="BH4234" i="1"/>
  <c r="BH4230" i="1"/>
  <c r="BH4226" i="1"/>
  <c r="BH4222" i="1"/>
  <c r="BH4218" i="1"/>
  <c r="BH4214" i="1"/>
  <c r="BH4210" i="1"/>
  <c r="BH4206" i="1"/>
  <c r="BH4202" i="1"/>
  <c r="BH4198" i="1"/>
  <c r="BH4194" i="1"/>
  <c r="BH4190" i="1"/>
  <c r="BH4186" i="1"/>
  <c r="BH4182" i="1"/>
  <c r="BH4178" i="1"/>
  <c r="BH4174" i="1"/>
  <c r="BH4170" i="1"/>
  <c r="BH4166" i="1"/>
  <c r="BH4162" i="1"/>
  <c r="BH4158" i="1"/>
  <c r="BH4154" i="1"/>
  <c r="BH4150" i="1"/>
  <c r="BH4146" i="1"/>
  <c r="BH4142" i="1"/>
  <c r="BH4138" i="1"/>
  <c r="BH4134" i="1"/>
  <c r="BH4130" i="1"/>
  <c r="BH4126" i="1"/>
  <c r="BH4122" i="1"/>
  <c r="BH4118" i="1"/>
  <c r="BH4114" i="1"/>
  <c r="BH4110" i="1"/>
  <c r="BH4106" i="1"/>
  <c r="BH4102" i="1"/>
  <c r="BH4098" i="1"/>
  <c r="BH4094" i="1"/>
  <c r="BH4090" i="1"/>
  <c r="BH4086" i="1"/>
  <c r="BH4082" i="1"/>
  <c r="BH4078" i="1"/>
  <c r="BH4074" i="1"/>
  <c r="BH4070" i="1"/>
  <c r="BH4066" i="1"/>
  <c r="BH4062" i="1"/>
  <c r="BH4058" i="1"/>
  <c r="BH4054" i="1"/>
  <c r="BH4050" i="1"/>
  <c r="BH4046" i="1"/>
  <c r="BH4042" i="1"/>
  <c r="BH4038" i="1"/>
  <c r="BH4034" i="1"/>
  <c r="BH4030" i="1"/>
  <c r="BH4026" i="1"/>
  <c r="BH4022" i="1"/>
  <c r="BH4018" i="1"/>
  <c r="BH4014" i="1"/>
  <c r="BH4010" i="1"/>
  <c r="BH4006" i="1"/>
  <c r="BH4002" i="1"/>
  <c r="BH3998" i="1"/>
  <c r="BH3994" i="1"/>
  <c r="BH3990" i="1"/>
  <c r="BH3986" i="1"/>
  <c r="BH3982" i="1"/>
  <c r="BH3978" i="1"/>
  <c r="BH3974" i="1"/>
  <c r="BH3970" i="1"/>
  <c r="BH3966" i="1"/>
  <c r="BH3962" i="1"/>
  <c r="BH3958" i="1"/>
  <c r="BH3954" i="1"/>
  <c r="BH3950" i="1"/>
  <c r="BH3946" i="1"/>
  <c r="BH3942" i="1"/>
  <c r="BH3938" i="1"/>
  <c r="BH3934" i="1"/>
  <c r="BH3930" i="1"/>
  <c r="BH3926" i="1"/>
  <c r="BH3922" i="1"/>
  <c r="BH3918" i="1"/>
  <c r="BH3914" i="1"/>
  <c r="BH3910" i="1"/>
  <c r="BH3906" i="1"/>
  <c r="BH3902" i="1"/>
  <c r="BH3898" i="1"/>
  <c r="BH3894" i="1"/>
  <c r="BH3890" i="1"/>
  <c r="BH3886" i="1"/>
  <c r="BH3882" i="1"/>
  <c r="BH3878" i="1"/>
  <c r="BH3874" i="1"/>
  <c r="BH3870" i="1"/>
  <c r="BH3866" i="1"/>
  <c r="BH3862" i="1"/>
  <c r="BH3858" i="1"/>
  <c r="BH3854" i="1"/>
  <c r="BH3850" i="1"/>
  <c r="BH3846" i="1"/>
  <c r="BH3842" i="1"/>
  <c r="BH3838" i="1"/>
  <c r="BH3834" i="1"/>
  <c r="BH3830" i="1"/>
  <c r="BH3826" i="1"/>
  <c r="BH3822" i="1"/>
  <c r="BH3818" i="1"/>
  <c r="BH3814" i="1"/>
  <c r="BH3810" i="1"/>
  <c r="BH3806" i="1"/>
  <c r="BH3802" i="1"/>
  <c r="BH3798" i="1"/>
  <c r="BH3794" i="1"/>
  <c r="BH3790" i="1"/>
  <c r="BH3786" i="1"/>
  <c r="BH3782" i="1"/>
  <c r="BH3778" i="1"/>
  <c r="BH3774" i="1"/>
  <c r="BH3770" i="1"/>
  <c r="BH3766" i="1"/>
  <c r="BH3762" i="1"/>
  <c r="BH3758" i="1"/>
  <c r="BH3754" i="1"/>
  <c r="BH3750" i="1"/>
  <c r="BH3746" i="1"/>
  <c r="BH3742" i="1"/>
  <c r="BH3738" i="1"/>
  <c r="BH3734" i="1"/>
  <c r="BH3730" i="1"/>
  <c r="BH3726" i="1"/>
  <c r="BH3722" i="1"/>
  <c r="BH3718" i="1"/>
  <c r="BH3714" i="1"/>
  <c r="BH3710" i="1"/>
  <c r="BH3706" i="1"/>
  <c r="BH3702" i="1"/>
  <c r="BH3698" i="1"/>
  <c r="BH3694" i="1"/>
  <c r="BH3690" i="1"/>
  <c r="BH3686" i="1"/>
  <c r="BH3682" i="1"/>
  <c r="BH3678" i="1"/>
  <c r="BH3674" i="1"/>
  <c r="BH3670" i="1"/>
  <c r="BH3666" i="1"/>
  <c r="BH3662" i="1"/>
  <c r="BH3658" i="1"/>
  <c r="BH3654" i="1"/>
  <c r="BH3650" i="1"/>
  <c r="BH3646" i="1"/>
  <c r="BH3642" i="1"/>
  <c r="BH3638" i="1"/>
  <c r="BH3634" i="1"/>
  <c r="BH3630" i="1"/>
  <c r="BH3626" i="1"/>
  <c r="BH3622" i="1"/>
  <c r="BH3618" i="1"/>
  <c r="BH3614" i="1"/>
  <c r="BH3610" i="1"/>
  <c r="BH3606" i="1"/>
  <c r="BH3602" i="1"/>
  <c r="BH3598" i="1"/>
  <c r="BH3594" i="1"/>
  <c r="BH3590" i="1"/>
  <c r="BH3586" i="1"/>
  <c r="BH3582" i="1"/>
  <c r="BH3578" i="1"/>
  <c r="BH3574" i="1"/>
  <c r="BH3570" i="1"/>
  <c r="BH3566" i="1"/>
  <c r="BH3562" i="1"/>
  <c r="BH3558" i="1"/>
  <c r="BH3554" i="1"/>
  <c r="BH3550" i="1"/>
  <c r="BH3546" i="1"/>
  <c r="BH3542" i="1"/>
  <c r="BH3538" i="1"/>
  <c r="BH3534" i="1"/>
  <c r="BH3530" i="1"/>
  <c r="BH3526" i="1"/>
  <c r="BH3522" i="1"/>
  <c r="BH3518" i="1"/>
  <c r="BH3514" i="1"/>
  <c r="BH3510" i="1"/>
  <c r="BH3506" i="1"/>
  <c r="BH3502" i="1"/>
  <c r="BH3498" i="1"/>
  <c r="BH3494" i="1"/>
  <c r="BH3490" i="1"/>
  <c r="BH3486" i="1"/>
  <c r="BH3482" i="1"/>
  <c r="BH3478" i="1"/>
  <c r="BH3474" i="1"/>
  <c r="BH3470" i="1"/>
  <c r="BH3466" i="1"/>
  <c r="BH3462" i="1"/>
  <c r="BH3458" i="1"/>
  <c r="BH3454" i="1"/>
  <c r="BH3450" i="1"/>
  <c r="BH3446" i="1"/>
  <c r="BH3442" i="1"/>
  <c r="BH3438" i="1"/>
  <c r="BH3434" i="1"/>
  <c r="BH3430" i="1"/>
  <c r="BH3426" i="1"/>
  <c r="BH3422" i="1"/>
  <c r="BH3418" i="1"/>
  <c r="BH3414" i="1"/>
  <c r="BH3410" i="1"/>
  <c r="BH3406" i="1"/>
  <c r="BH3402" i="1"/>
  <c r="BH3398" i="1"/>
  <c r="BH3394" i="1"/>
  <c r="BH3390" i="1"/>
  <c r="BH3386" i="1"/>
  <c r="BH3382" i="1"/>
  <c r="BH3378" i="1"/>
  <c r="BH3374" i="1"/>
  <c r="BH3370" i="1"/>
  <c r="BH3366" i="1"/>
  <c r="BH3362" i="1"/>
  <c r="BH3358" i="1"/>
  <c r="BH3354" i="1"/>
  <c r="BH3350" i="1"/>
  <c r="BH3346" i="1"/>
  <c r="BH3342" i="1"/>
  <c r="BH3338" i="1"/>
  <c r="BH3334" i="1"/>
  <c r="BH3330" i="1"/>
  <c r="BH3326" i="1"/>
  <c r="BH3322" i="1"/>
  <c r="BH3318" i="1"/>
  <c r="BH3314" i="1"/>
  <c r="BH3310" i="1"/>
  <c r="BH3306" i="1"/>
  <c r="BH3302" i="1"/>
  <c r="BH3298" i="1"/>
  <c r="BH3294" i="1"/>
  <c r="BH3290" i="1"/>
  <c r="BH3286" i="1"/>
  <c r="BH3282" i="1"/>
  <c r="BH3278" i="1"/>
  <c r="BH3274" i="1"/>
  <c r="BH3270" i="1"/>
  <c r="BH3266" i="1"/>
  <c r="BH3262" i="1"/>
  <c r="BH3258" i="1"/>
  <c r="BH3254" i="1"/>
  <c r="BH3250" i="1"/>
  <c r="BH3246" i="1"/>
  <c r="BH3242" i="1"/>
  <c r="BH3238" i="1"/>
  <c r="BH3234" i="1"/>
  <c r="BH3230" i="1"/>
  <c r="BH3226" i="1"/>
  <c r="BH3222" i="1"/>
  <c r="BH3218" i="1"/>
  <c r="BH3214" i="1"/>
  <c r="BH3210" i="1"/>
  <c r="BH3206" i="1"/>
  <c r="BH3202" i="1"/>
  <c r="BH3198" i="1"/>
  <c r="BH3194" i="1"/>
  <c r="BH3190" i="1"/>
  <c r="BH3186" i="1"/>
  <c r="BH3182" i="1"/>
  <c r="BH3178" i="1"/>
  <c r="BH3174" i="1"/>
  <c r="BH3170" i="1"/>
  <c r="BH3166" i="1"/>
  <c r="BH3162" i="1"/>
  <c r="BH3158" i="1"/>
  <c r="BH3154" i="1"/>
  <c r="BH3150" i="1"/>
  <c r="BH3146" i="1"/>
  <c r="BH3142" i="1"/>
  <c r="BH3138" i="1"/>
  <c r="BH3134" i="1"/>
  <c r="BH3130" i="1"/>
  <c r="BH3126" i="1"/>
  <c r="BH3122" i="1"/>
  <c r="BH3118" i="1"/>
  <c r="BH3114" i="1"/>
  <c r="BH3110" i="1"/>
  <c r="BH3106" i="1"/>
  <c r="BH3102" i="1"/>
  <c r="BH3098" i="1"/>
  <c r="BH3094" i="1"/>
  <c r="BH3090" i="1"/>
  <c r="BH3086" i="1"/>
  <c r="BH3082" i="1"/>
  <c r="BH3078" i="1"/>
  <c r="BH3074" i="1"/>
  <c r="BH3070" i="1"/>
  <c r="BH3066" i="1"/>
  <c r="BH3062" i="1"/>
  <c r="BH3058" i="1"/>
  <c r="BH3054" i="1"/>
  <c r="BH3050" i="1"/>
  <c r="BH3046" i="1"/>
  <c r="BH3042" i="1"/>
  <c r="BH3038" i="1"/>
  <c r="BH3034" i="1"/>
  <c r="BH3030" i="1"/>
  <c r="BH3026" i="1"/>
  <c r="BH3022" i="1"/>
  <c r="BH3018" i="1"/>
  <c r="BH3014" i="1"/>
  <c r="BH3010" i="1"/>
  <c r="BH3006" i="1"/>
  <c r="BH3002" i="1"/>
  <c r="BH2998" i="1"/>
  <c r="BH2994" i="1"/>
  <c r="BH2990" i="1"/>
  <c r="BH2986" i="1"/>
  <c r="BH2982" i="1"/>
  <c r="BH2978" i="1"/>
  <c r="BH2974" i="1"/>
  <c r="BH2970" i="1"/>
  <c r="BH2966" i="1"/>
  <c r="BH2962" i="1"/>
  <c r="BH2958" i="1"/>
  <c r="BH2954" i="1"/>
  <c r="BH2950" i="1"/>
  <c r="BH2946" i="1"/>
  <c r="BH2942" i="1"/>
  <c r="BH2938" i="1"/>
  <c r="BH2934" i="1"/>
  <c r="BH2930" i="1"/>
  <c r="BH2926" i="1"/>
  <c r="BH2922" i="1"/>
  <c r="BH2918" i="1"/>
  <c r="BH2914" i="1"/>
  <c r="BH2910" i="1"/>
  <c r="BH2906" i="1"/>
  <c r="BH2902" i="1"/>
  <c r="BH2898" i="1"/>
  <c r="BH2894" i="1"/>
  <c r="BH2890" i="1"/>
  <c r="BH2886" i="1"/>
  <c r="BH2882" i="1"/>
  <c r="BH2878" i="1"/>
  <c r="BH2874" i="1"/>
  <c r="BH2870" i="1"/>
  <c r="BH2866" i="1"/>
  <c r="BH2862" i="1"/>
  <c r="BH2858" i="1"/>
  <c r="BH2854" i="1"/>
  <c r="BH2850" i="1"/>
  <c r="BH2846" i="1"/>
  <c r="BH2842" i="1"/>
  <c r="BH2838" i="1"/>
  <c r="BH2834" i="1"/>
  <c r="BH2830" i="1"/>
  <c r="BH2826" i="1"/>
  <c r="BH2822" i="1"/>
  <c r="BH2818" i="1"/>
  <c r="BH2814" i="1"/>
  <c r="BH2810" i="1"/>
  <c r="BH2806" i="1"/>
  <c r="BH2802" i="1"/>
  <c r="BH2798" i="1"/>
  <c r="BH2794" i="1"/>
  <c r="BH2790" i="1"/>
  <c r="BH2786" i="1"/>
  <c r="BH2782" i="1"/>
  <c r="BH2778" i="1"/>
  <c r="BH2774" i="1"/>
  <c r="BH2770" i="1"/>
  <c r="BH2766" i="1"/>
  <c r="BH2762" i="1"/>
  <c r="BH2758" i="1"/>
  <c r="BH2754" i="1"/>
  <c r="BH2750" i="1"/>
  <c r="BH2746" i="1"/>
  <c r="BH2742" i="1"/>
  <c r="BH2738" i="1"/>
  <c r="BH2734" i="1"/>
  <c r="BH2730" i="1"/>
  <c r="BH2726" i="1"/>
  <c r="BH2722" i="1"/>
  <c r="BH2718" i="1"/>
  <c r="BH2714" i="1"/>
  <c r="BH2710" i="1"/>
  <c r="BH2706" i="1"/>
  <c r="BH2702" i="1"/>
  <c r="BH2698" i="1"/>
  <c r="BH2694" i="1"/>
  <c r="BH2690" i="1"/>
  <c r="BH2686" i="1"/>
  <c r="BH2682" i="1"/>
  <c r="BH2678" i="1"/>
  <c r="BH2674" i="1"/>
  <c r="BH2670" i="1"/>
  <c r="BH2666" i="1"/>
  <c r="BH2662" i="1"/>
  <c r="BH2658" i="1"/>
  <c r="BH2654" i="1"/>
  <c r="BH2650" i="1"/>
  <c r="BH2646" i="1"/>
  <c r="BH2642" i="1"/>
  <c r="BH2638" i="1"/>
  <c r="BH2634" i="1"/>
  <c r="BH2630" i="1"/>
  <c r="BH2626" i="1"/>
  <c r="BH2622" i="1"/>
  <c r="BH2618" i="1"/>
  <c r="BH2614" i="1"/>
  <c r="BH2610" i="1"/>
  <c r="BH2606" i="1"/>
  <c r="BH2602" i="1"/>
  <c r="BH2598" i="1"/>
  <c r="BH2594" i="1"/>
  <c r="BH2590" i="1"/>
  <c r="BH2586" i="1"/>
  <c r="BH2582" i="1"/>
  <c r="BH2578" i="1"/>
  <c r="BH2574" i="1"/>
  <c r="BH2570" i="1"/>
  <c r="BH2566" i="1"/>
  <c r="BH2562" i="1"/>
  <c r="BH2558" i="1"/>
  <c r="BH2554" i="1"/>
  <c r="BH2550" i="1"/>
  <c r="BH2546" i="1"/>
  <c r="BH2542" i="1"/>
  <c r="BH2538" i="1"/>
  <c r="BH2534" i="1"/>
  <c r="BH2530" i="1"/>
  <c r="BH2526" i="1"/>
  <c r="BH2522" i="1"/>
  <c r="BH2518" i="1"/>
  <c r="BH2514" i="1"/>
  <c r="BH2510" i="1"/>
  <c r="BH2506" i="1"/>
  <c r="BH2502" i="1"/>
  <c r="BH2498" i="1"/>
  <c r="BH2494" i="1"/>
  <c r="BH2490" i="1"/>
  <c r="BH2486" i="1"/>
  <c r="BH2482" i="1"/>
  <c r="BH2478" i="1"/>
  <c r="BH2474" i="1"/>
  <c r="BH2470" i="1"/>
  <c r="BH2466" i="1"/>
  <c r="BH2462" i="1"/>
  <c r="BH2458" i="1"/>
  <c r="BH2454" i="1"/>
  <c r="BH2450" i="1"/>
  <c r="BH2446" i="1"/>
  <c r="BH2442" i="1"/>
  <c r="BH2438" i="1"/>
  <c r="BH2434" i="1"/>
  <c r="BH2430" i="1"/>
  <c r="BH2426" i="1"/>
  <c r="BH2422" i="1"/>
  <c r="BH2418" i="1"/>
  <c r="BH2414" i="1"/>
  <c r="BH2410" i="1"/>
  <c r="BH2406" i="1"/>
  <c r="BH2402" i="1"/>
  <c r="BH2398" i="1"/>
  <c r="BH2394" i="1"/>
  <c r="BH2390" i="1"/>
  <c r="BH2386" i="1"/>
  <c r="BH2382" i="1"/>
  <c r="BH2378" i="1"/>
  <c r="BH2374" i="1"/>
  <c r="BH2370" i="1"/>
  <c r="BH2366" i="1"/>
  <c r="BH2362" i="1"/>
  <c r="BH2358" i="1"/>
  <c r="BH2354" i="1"/>
  <c r="BH2350" i="1"/>
  <c r="BH2346" i="1"/>
  <c r="BH2342" i="1"/>
  <c r="BH2338" i="1"/>
  <c r="BH2334" i="1"/>
  <c r="BH2330" i="1"/>
  <c r="BH2326" i="1"/>
  <c r="BH2322" i="1"/>
  <c r="BH2318" i="1"/>
  <c r="BH2314" i="1"/>
  <c r="BH2310" i="1"/>
  <c r="BH2306" i="1"/>
  <c r="BH2302" i="1"/>
  <c r="BH2298" i="1"/>
  <c r="BH2294" i="1"/>
  <c r="BH2290" i="1"/>
  <c r="BH2286" i="1"/>
  <c r="BH2282" i="1"/>
  <c r="BH2278" i="1"/>
  <c r="BH2274" i="1"/>
  <c r="BH2270" i="1"/>
  <c r="BH2266" i="1"/>
  <c r="BH2262" i="1"/>
  <c r="BH2258" i="1"/>
  <c r="BH2254" i="1"/>
  <c r="BH2250" i="1"/>
  <c r="BH2246" i="1"/>
  <c r="BH2242" i="1"/>
  <c r="BH2238" i="1"/>
  <c r="BH2234" i="1"/>
  <c r="BH2230" i="1"/>
  <c r="BH2226" i="1"/>
  <c r="BH2222" i="1"/>
  <c r="BH2218" i="1"/>
  <c r="BH2214" i="1"/>
  <c r="BH2210" i="1"/>
  <c r="BH2206" i="1"/>
  <c r="BH2202" i="1"/>
  <c r="BH2198" i="1"/>
  <c r="BH2194" i="1"/>
  <c r="BH2190" i="1"/>
  <c r="BH2186" i="1"/>
  <c r="BH2182" i="1"/>
  <c r="BH2178" i="1"/>
  <c r="BH2174" i="1"/>
  <c r="BH2170" i="1"/>
  <c r="BH2166" i="1"/>
  <c r="BH2162" i="1"/>
  <c r="BH2158" i="1"/>
  <c r="BH2154" i="1"/>
  <c r="BH2150" i="1"/>
  <c r="BH2146" i="1"/>
  <c r="BH2142" i="1"/>
  <c r="BH2138" i="1"/>
  <c r="BH2134" i="1"/>
  <c r="BH2130" i="1"/>
  <c r="BH2126" i="1"/>
  <c r="BH2122" i="1"/>
  <c r="BH2118" i="1"/>
  <c r="BH2114" i="1"/>
  <c r="BH2110" i="1"/>
  <c r="BH2106" i="1"/>
  <c r="BH2102" i="1"/>
  <c r="BH2098" i="1"/>
  <c r="BH2094" i="1"/>
  <c r="BH2090" i="1"/>
  <c r="BH2086" i="1"/>
  <c r="BH2082" i="1"/>
  <c r="BH2078" i="1"/>
  <c r="BH2074" i="1"/>
  <c r="BH2070" i="1"/>
  <c r="BH2066" i="1"/>
  <c r="BH2062" i="1"/>
  <c r="BH2058" i="1"/>
  <c r="BH2054" i="1"/>
  <c r="BH2050" i="1"/>
  <c r="BH2046" i="1"/>
  <c r="BH2042" i="1"/>
  <c r="BH2038" i="1"/>
  <c r="BH2034" i="1"/>
  <c r="BH2030" i="1"/>
  <c r="BH2026" i="1"/>
  <c r="BH2022" i="1"/>
  <c r="BH2018" i="1"/>
  <c r="BH2014" i="1"/>
  <c r="BH2010" i="1"/>
  <c r="BH2006" i="1"/>
  <c r="BH2002" i="1"/>
  <c r="BH1998" i="1"/>
  <c r="BH1994" i="1"/>
  <c r="BH1990" i="1"/>
  <c r="BH1986" i="1"/>
  <c r="BH1982" i="1"/>
  <c r="BH1978" i="1"/>
  <c r="BH1974" i="1"/>
  <c r="BH1970" i="1"/>
  <c r="BH1966" i="1"/>
  <c r="BH1962" i="1"/>
  <c r="BH1958" i="1"/>
  <c r="BH1954" i="1"/>
  <c r="BH1950" i="1"/>
  <c r="BH1946" i="1"/>
  <c r="BH1942" i="1"/>
  <c r="BH1938" i="1"/>
  <c r="BH1934" i="1"/>
  <c r="BH1930" i="1"/>
  <c r="BH1926" i="1"/>
  <c r="BH1922" i="1"/>
  <c r="BH1918" i="1"/>
  <c r="BH1914" i="1"/>
  <c r="BH1910" i="1"/>
  <c r="BH1906" i="1"/>
  <c r="BH1902" i="1"/>
  <c r="BH1898" i="1"/>
  <c r="BH1894" i="1"/>
  <c r="BH1890" i="1"/>
  <c r="BH1886" i="1"/>
  <c r="BH1882" i="1"/>
  <c r="BH1878" i="1"/>
  <c r="BH1874" i="1"/>
  <c r="BH1870" i="1"/>
  <c r="BH1866" i="1"/>
  <c r="BH1862" i="1"/>
  <c r="BH1858" i="1"/>
  <c r="BH1854" i="1"/>
  <c r="BH1850" i="1"/>
  <c r="BH1846" i="1"/>
  <c r="BH1842" i="1"/>
  <c r="BH1838" i="1"/>
  <c r="BH1834" i="1"/>
  <c r="BH1830" i="1"/>
  <c r="BH1826" i="1"/>
  <c r="BH1822" i="1"/>
  <c r="BH1818" i="1"/>
  <c r="BH1814" i="1"/>
  <c r="BH1810" i="1"/>
  <c r="BH1806" i="1"/>
  <c r="BH1802" i="1"/>
  <c r="BH1798" i="1"/>
  <c r="BH1794" i="1"/>
  <c r="BH1790" i="1"/>
  <c r="BH1786" i="1"/>
  <c r="BH1782" i="1"/>
  <c r="BH1778" i="1"/>
  <c r="BH1774" i="1"/>
  <c r="BH1770" i="1"/>
  <c r="BH1766" i="1"/>
  <c r="BH1762" i="1"/>
  <c r="BH1758" i="1"/>
  <c r="BH1754" i="1"/>
  <c r="BH1750" i="1"/>
  <c r="BH1746" i="1"/>
  <c r="BH1742" i="1"/>
  <c r="BH1738" i="1"/>
  <c r="BH1734" i="1"/>
  <c r="BH1730" i="1"/>
  <c r="BH1726" i="1"/>
  <c r="BH1722" i="1"/>
  <c r="BH1718" i="1"/>
  <c r="BH1714" i="1"/>
  <c r="BH1710" i="1"/>
  <c r="BH1706" i="1"/>
  <c r="BH1702" i="1"/>
  <c r="BH1698" i="1"/>
  <c r="BH1694" i="1"/>
  <c r="BH1690" i="1"/>
  <c r="BH1686" i="1"/>
  <c r="BH1682" i="1"/>
  <c r="BH1678" i="1"/>
  <c r="BH1674" i="1"/>
  <c r="BH1670" i="1"/>
  <c r="BH1666" i="1"/>
  <c r="BH1662" i="1"/>
  <c r="BH1658" i="1"/>
  <c r="BH1654" i="1"/>
  <c r="BH1650" i="1"/>
  <c r="BH1646" i="1"/>
  <c r="BH1642" i="1"/>
  <c r="BH1638" i="1"/>
  <c r="BH1634" i="1"/>
  <c r="BH1630" i="1"/>
  <c r="BH1626" i="1"/>
  <c r="BH1622" i="1"/>
  <c r="BH1618" i="1"/>
  <c r="BH1614" i="1"/>
  <c r="BH1610" i="1"/>
  <c r="BH1606" i="1"/>
  <c r="BH1602" i="1"/>
  <c r="BH1598" i="1"/>
  <c r="BH1594" i="1"/>
  <c r="BH1590" i="1"/>
  <c r="BH1586" i="1"/>
  <c r="BH1582" i="1"/>
  <c r="BH1578" i="1"/>
  <c r="BH1574" i="1"/>
  <c r="BH1570" i="1"/>
  <c r="BH1566" i="1"/>
  <c r="BH1562" i="1"/>
  <c r="BH1558" i="1"/>
  <c r="BH1554" i="1"/>
  <c r="BH1550" i="1"/>
  <c r="BH1546" i="1"/>
  <c r="BH1542" i="1"/>
  <c r="BH1538" i="1"/>
  <c r="BH1534" i="1"/>
  <c r="BH1530" i="1"/>
  <c r="BH1526" i="1"/>
  <c r="BH1522" i="1"/>
  <c r="BH1518" i="1"/>
  <c r="BH1514" i="1"/>
  <c r="BH1510" i="1"/>
  <c r="BH1506" i="1"/>
  <c r="BH1502" i="1"/>
  <c r="BH1498" i="1"/>
  <c r="BH1494" i="1"/>
  <c r="BH1490" i="1"/>
  <c r="BH1486" i="1"/>
  <c r="BH1482" i="1"/>
  <c r="BH1478" i="1"/>
  <c r="BH1474" i="1"/>
  <c r="BH1470" i="1"/>
  <c r="BH1466" i="1"/>
  <c r="BH1462" i="1"/>
  <c r="BH1458" i="1"/>
  <c r="BH1454" i="1"/>
  <c r="BH1450" i="1"/>
  <c r="BH1446" i="1"/>
  <c r="BH1442" i="1"/>
  <c r="BH1438" i="1"/>
  <c r="BH1434" i="1"/>
  <c r="BH1430" i="1"/>
  <c r="BH1426" i="1"/>
  <c r="BH1422" i="1"/>
  <c r="BH1418" i="1"/>
  <c r="BH1414" i="1"/>
  <c r="BH1410" i="1"/>
  <c r="BH1406" i="1"/>
  <c r="BH1402" i="1"/>
  <c r="BH1398" i="1"/>
  <c r="BH1394" i="1"/>
  <c r="BH1390" i="1"/>
  <c r="BH1386" i="1"/>
  <c r="BH1382" i="1"/>
  <c r="BH1378" i="1"/>
  <c r="BH1374" i="1"/>
  <c r="BH1370" i="1"/>
  <c r="BH1366" i="1"/>
  <c r="BH1362" i="1"/>
  <c r="BH1358" i="1"/>
  <c r="BH1354" i="1"/>
  <c r="BH1350" i="1"/>
  <c r="BH1346" i="1"/>
  <c r="BH1342" i="1"/>
  <c r="BH1338" i="1"/>
  <c r="BH1334" i="1"/>
  <c r="BH1330" i="1"/>
  <c r="BH1326" i="1"/>
  <c r="BH1322" i="1"/>
  <c r="BH1318" i="1"/>
  <c r="BH1314" i="1"/>
  <c r="BH1310" i="1"/>
  <c r="BH1306" i="1"/>
  <c r="BH1302" i="1"/>
  <c r="BH1298" i="1"/>
  <c r="BH1294" i="1"/>
  <c r="BH1290" i="1"/>
  <c r="BH1286" i="1"/>
  <c r="BH1282" i="1"/>
  <c r="BH1278" i="1"/>
  <c r="BH1274" i="1"/>
  <c r="BH1270" i="1"/>
  <c r="BH1266" i="1"/>
  <c r="BH1262" i="1"/>
  <c r="BH1258" i="1"/>
  <c r="BH1254" i="1"/>
  <c r="BH1250" i="1"/>
  <c r="BH1246" i="1"/>
  <c r="BH1242" i="1"/>
  <c r="BH1238" i="1"/>
  <c r="BH1234" i="1"/>
  <c r="BH1230" i="1"/>
  <c r="BH1226" i="1"/>
  <c r="BH1222" i="1"/>
  <c r="BH1218" i="1"/>
  <c r="BH1214" i="1"/>
  <c r="BH1210" i="1"/>
  <c r="BH1206" i="1"/>
  <c r="BH1202" i="1"/>
  <c r="BH1198" i="1"/>
  <c r="BH1194" i="1"/>
  <c r="BH1190" i="1"/>
  <c r="BH1186" i="1"/>
  <c r="BH1182" i="1"/>
  <c r="BH1178" i="1"/>
  <c r="BH1174" i="1"/>
  <c r="BH1170" i="1"/>
  <c r="BH1166" i="1"/>
  <c r="BH1162" i="1"/>
  <c r="BH1158" i="1"/>
  <c r="BH1154" i="1"/>
  <c r="BH1150" i="1"/>
  <c r="BH1146" i="1"/>
  <c r="BH1142" i="1"/>
  <c r="BH1138" i="1"/>
  <c r="BH1134" i="1"/>
  <c r="BH1130" i="1"/>
  <c r="BH1126" i="1"/>
  <c r="BH1122" i="1"/>
  <c r="BH1118" i="1"/>
  <c r="BH1114" i="1"/>
  <c r="BH1110" i="1"/>
  <c r="BH1106" i="1"/>
  <c r="BH1102" i="1"/>
  <c r="BH1098" i="1"/>
  <c r="BH1094" i="1"/>
  <c r="BH1090" i="1"/>
  <c r="BH1086" i="1"/>
  <c r="BH1082" i="1"/>
  <c r="BH1078" i="1"/>
  <c r="BH1074" i="1"/>
  <c r="BH1070" i="1"/>
  <c r="BH1066" i="1"/>
  <c r="BH1062" i="1"/>
  <c r="BH1058" i="1"/>
  <c r="BH1054" i="1"/>
  <c r="BH1050" i="1"/>
  <c r="BH1046" i="1"/>
  <c r="BH1042" i="1"/>
  <c r="BH1038" i="1"/>
  <c r="BH1034" i="1"/>
  <c r="BH1030" i="1"/>
  <c r="BH1026" i="1"/>
  <c r="BH1022" i="1"/>
  <c r="BH1018" i="1"/>
  <c r="BH1014" i="1"/>
  <c r="BH1010" i="1"/>
  <c r="BH1006" i="1"/>
  <c r="BH1002" i="1"/>
  <c r="BH998" i="1"/>
  <c r="BH994" i="1"/>
  <c r="BH990" i="1"/>
  <c r="BH986" i="1"/>
  <c r="BH982" i="1"/>
  <c r="BH978" i="1"/>
  <c r="BH974" i="1"/>
  <c r="BH970" i="1"/>
  <c r="BH966" i="1"/>
  <c r="BH962" i="1"/>
  <c r="BH958" i="1"/>
  <c r="BH954" i="1"/>
  <c r="BH950" i="1"/>
  <c r="BH946" i="1"/>
  <c r="BH942" i="1"/>
  <c r="BH938" i="1"/>
  <c r="BH934" i="1"/>
  <c r="BH930" i="1"/>
  <c r="BH926" i="1"/>
  <c r="BH922" i="1"/>
  <c r="BH918" i="1"/>
  <c r="BH914" i="1"/>
  <c r="BH910" i="1"/>
  <c r="BH906" i="1"/>
  <c r="BH902" i="1"/>
  <c r="BH898" i="1"/>
  <c r="BH894" i="1"/>
  <c r="BH890" i="1"/>
  <c r="BH886" i="1"/>
  <c r="BH882" i="1"/>
  <c r="BH878" i="1"/>
  <c r="BH874" i="1"/>
  <c r="BH870" i="1"/>
  <c r="BH866" i="1"/>
  <c r="BH862" i="1"/>
  <c r="BH858" i="1"/>
  <c r="BH854" i="1"/>
  <c r="BH850" i="1"/>
  <c r="BH846" i="1"/>
  <c r="BH842" i="1"/>
  <c r="BH838" i="1"/>
  <c r="BH834" i="1"/>
  <c r="BH830" i="1"/>
  <c r="BH826" i="1"/>
  <c r="BH822" i="1"/>
  <c r="BH818" i="1"/>
  <c r="BH814" i="1"/>
  <c r="BH810" i="1"/>
  <c r="BH806" i="1"/>
  <c r="BH802" i="1"/>
  <c r="BH798" i="1"/>
  <c r="BH794" i="1"/>
  <c r="BH790" i="1"/>
  <c r="BH786" i="1"/>
  <c r="BH782" i="1"/>
  <c r="BH778" i="1"/>
  <c r="BH774" i="1"/>
  <c r="BH770" i="1"/>
  <c r="BH766" i="1"/>
  <c r="BH762" i="1"/>
  <c r="BH758" i="1"/>
  <c r="BH754" i="1"/>
  <c r="BH750" i="1"/>
  <c r="BH746" i="1"/>
  <c r="BH742" i="1"/>
  <c r="BH738" i="1"/>
  <c r="BH734" i="1"/>
  <c r="BH730" i="1"/>
  <c r="BH726" i="1"/>
  <c r="BH722" i="1"/>
  <c r="BH718" i="1"/>
  <c r="BH714" i="1"/>
  <c r="BH710" i="1"/>
  <c r="BH706" i="1"/>
  <c r="BH702" i="1"/>
  <c r="BH698" i="1"/>
  <c r="BH694" i="1"/>
  <c r="BH690" i="1"/>
  <c r="BH686" i="1"/>
  <c r="BH682" i="1"/>
  <c r="BH678" i="1"/>
  <c r="BH674" i="1"/>
  <c r="BH670" i="1"/>
  <c r="BH666" i="1"/>
  <c r="BH662" i="1"/>
  <c r="BH658" i="1"/>
  <c r="BH654" i="1"/>
  <c r="BH650" i="1"/>
  <c r="BH646" i="1"/>
  <c r="BH642" i="1"/>
  <c r="BH638" i="1"/>
  <c r="BH634" i="1"/>
  <c r="BH630" i="1"/>
  <c r="BH626" i="1"/>
  <c r="BH622" i="1"/>
  <c r="BH618" i="1"/>
  <c r="BH614" i="1"/>
  <c r="BH610" i="1"/>
  <c r="BH606" i="1"/>
  <c r="BH602" i="1"/>
  <c r="BH598" i="1"/>
  <c r="BH594" i="1"/>
  <c r="BH590" i="1"/>
  <c r="BH586" i="1"/>
  <c r="BH582" i="1"/>
  <c r="BH578" i="1"/>
  <c r="BH574" i="1"/>
  <c r="BH570" i="1"/>
  <c r="BH566" i="1"/>
  <c r="BH562" i="1"/>
  <c r="BH558" i="1"/>
  <c r="BH554" i="1"/>
  <c r="BH550" i="1"/>
  <c r="BH546" i="1"/>
  <c r="BH542" i="1"/>
  <c r="BH538" i="1"/>
  <c r="BH534" i="1"/>
  <c r="BH530" i="1"/>
  <c r="BH526" i="1"/>
  <c r="BH522" i="1"/>
  <c r="BH518" i="1"/>
  <c r="BH514" i="1"/>
  <c r="BH510" i="1"/>
  <c r="BH506" i="1"/>
  <c r="BH502" i="1"/>
  <c r="BH498" i="1"/>
  <c r="BH494" i="1"/>
  <c r="BH490" i="1"/>
  <c r="BH486" i="1"/>
  <c r="BH482" i="1"/>
  <c r="BH478" i="1"/>
  <c r="BH474" i="1"/>
  <c r="BH470" i="1"/>
  <c r="BH466" i="1"/>
  <c r="BH462" i="1"/>
  <c r="BH458" i="1"/>
  <c r="BH454" i="1"/>
  <c r="BH450" i="1"/>
  <c r="BH446" i="1"/>
  <c r="BH442" i="1"/>
  <c r="BH438" i="1"/>
  <c r="BH434" i="1"/>
  <c r="BH430" i="1"/>
  <c r="BH426" i="1"/>
  <c r="BH422" i="1"/>
  <c r="BH418" i="1"/>
  <c r="BH414" i="1"/>
  <c r="BH410" i="1"/>
  <c r="BH406" i="1"/>
  <c r="BH402" i="1"/>
  <c r="BH398" i="1"/>
  <c r="BH394" i="1"/>
  <c r="BH390" i="1"/>
  <c r="BH386" i="1"/>
  <c r="BH382" i="1"/>
  <c r="BH378" i="1"/>
  <c r="BH374" i="1"/>
  <c r="BH370" i="1"/>
  <c r="BH366" i="1"/>
  <c r="BH362" i="1"/>
  <c r="BH358" i="1"/>
  <c r="BH354" i="1"/>
  <c r="BH350" i="1"/>
  <c r="BH346" i="1"/>
  <c r="BH342" i="1"/>
  <c r="BH338" i="1"/>
  <c r="BH334" i="1"/>
  <c r="BH330" i="1"/>
  <c r="BH326" i="1"/>
  <c r="BH322" i="1"/>
  <c r="BH318" i="1"/>
  <c r="BH314" i="1"/>
  <c r="BH310" i="1"/>
  <c r="BH306" i="1"/>
  <c r="BH302" i="1"/>
  <c r="BH298" i="1"/>
  <c r="BH294" i="1"/>
  <c r="BH290" i="1"/>
  <c r="BH286" i="1"/>
  <c r="BH282" i="1"/>
  <c r="BH278" i="1"/>
  <c r="BH274" i="1"/>
  <c r="BH270" i="1"/>
  <c r="BH266" i="1"/>
  <c r="BH262" i="1"/>
  <c r="BH258" i="1"/>
  <c r="BH254" i="1"/>
  <c r="BH250" i="1"/>
  <c r="BH246" i="1"/>
  <c r="BH242" i="1"/>
  <c r="BH238" i="1"/>
  <c r="BH234" i="1"/>
  <c r="BH230" i="1"/>
  <c r="BH226" i="1"/>
  <c r="BH222" i="1"/>
  <c r="BH218" i="1"/>
  <c r="BH214" i="1"/>
  <c r="BH210" i="1"/>
  <c r="BH206" i="1"/>
  <c r="BH202" i="1"/>
  <c r="BH198" i="1"/>
  <c r="BH194" i="1"/>
  <c r="BH190" i="1"/>
  <c r="BH186" i="1"/>
  <c r="BH182" i="1"/>
  <c r="BH178" i="1"/>
  <c r="BH174" i="1"/>
  <c r="BH170" i="1"/>
  <c r="BH166" i="1"/>
  <c r="BH162" i="1"/>
  <c r="BH158" i="1"/>
  <c r="BH154" i="1"/>
  <c r="BH150" i="1"/>
  <c r="BH146" i="1"/>
  <c r="BH142" i="1"/>
  <c r="BH138" i="1"/>
  <c r="BH134" i="1"/>
  <c r="BH130" i="1"/>
  <c r="BH126" i="1"/>
  <c r="BG1942" i="1"/>
  <c r="BG1938" i="1"/>
  <c r="BG1934" i="1"/>
  <c r="BG1930" i="1"/>
  <c r="BG1926" i="1"/>
  <c r="BG1922" i="1"/>
  <c r="BG1918" i="1"/>
  <c r="BG1914" i="1"/>
  <c r="BG1910" i="1"/>
  <c r="BG1906" i="1"/>
  <c r="BG1902" i="1"/>
  <c r="BG1898" i="1"/>
  <c r="BG1894" i="1"/>
  <c r="BG1890" i="1"/>
  <c r="BG1886" i="1"/>
  <c r="BG1882" i="1"/>
  <c r="BG1878" i="1"/>
  <c r="BG1874" i="1"/>
  <c r="BG1870" i="1"/>
  <c r="BG1866" i="1"/>
  <c r="BG1862" i="1"/>
  <c r="BG1858" i="1"/>
  <c r="BG1854" i="1"/>
  <c r="BG1850" i="1"/>
  <c r="BG1846" i="1"/>
  <c r="BG1842" i="1"/>
  <c r="BG1838" i="1"/>
  <c r="BG1834" i="1"/>
  <c r="BG1830" i="1"/>
  <c r="BG1826" i="1"/>
  <c r="BG1822" i="1"/>
  <c r="BG1818" i="1"/>
  <c r="BG1814" i="1"/>
  <c r="BG1810" i="1"/>
  <c r="BG1806" i="1"/>
  <c r="BG1802" i="1"/>
  <c r="BG1798" i="1"/>
  <c r="BG1794" i="1"/>
  <c r="BG1790" i="1"/>
  <c r="BG1786" i="1"/>
  <c r="BG1782" i="1"/>
  <c r="BG1778" i="1"/>
  <c r="BG1774" i="1"/>
  <c r="BG1770" i="1"/>
  <c r="BG1766" i="1"/>
  <c r="BG1762" i="1"/>
  <c r="BG1758" i="1"/>
  <c r="BG1754" i="1"/>
  <c r="BG1750" i="1"/>
  <c r="BG1746" i="1"/>
  <c r="BG1742" i="1"/>
  <c r="BG1738" i="1"/>
  <c r="BG1734" i="1"/>
  <c r="BG1730" i="1"/>
  <c r="BG1726" i="1"/>
  <c r="BG1722" i="1"/>
  <c r="BG1718" i="1"/>
  <c r="BG1714" i="1"/>
  <c r="BG1710" i="1"/>
  <c r="BG1706" i="1"/>
  <c r="BG1702" i="1"/>
  <c r="BG1698" i="1"/>
  <c r="BG1694" i="1"/>
  <c r="BG1690" i="1"/>
  <c r="BG1686" i="1"/>
  <c r="BG1682" i="1"/>
  <c r="BG1678" i="1"/>
  <c r="BG1674" i="1"/>
  <c r="BG1670" i="1"/>
  <c r="BG1666" i="1"/>
  <c r="BG1662" i="1"/>
  <c r="BG1658" i="1"/>
  <c r="BG1654" i="1"/>
  <c r="BG1650" i="1"/>
  <c r="BG1646" i="1"/>
  <c r="BG1642" i="1"/>
  <c r="BG1638" i="1"/>
  <c r="BG1634" i="1"/>
  <c r="BG1630" i="1"/>
  <c r="BG1626" i="1"/>
  <c r="BG1622" i="1"/>
  <c r="BG1618" i="1"/>
  <c r="BG1614" i="1"/>
  <c r="BG1610" i="1"/>
  <c r="BG1606" i="1"/>
  <c r="BG1602" i="1"/>
  <c r="BG1598" i="1"/>
  <c r="BG1594" i="1"/>
  <c r="BG1590" i="1"/>
  <c r="BG1586" i="1"/>
  <c r="BG1582" i="1"/>
  <c r="BG1578" i="1"/>
  <c r="BG1574" i="1"/>
  <c r="BG1570" i="1"/>
  <c r="BG1566" i="1"/>
  <c r="BG1562" i="1"/>
  <c r="BG1558" i="1"/>
  <c r="BG1554" i="1"/>
  <c r="BG1550" i="1"/>
  <c r="BG1546" i="1"/>
  <c r="BG1542" i="1"/>
  <c r="BG1538" i="1"/>
  <c r="BG1534" i="1"/>
  <c r="BG1530" i="1"/>
  <c r="BG1526" i="1"/>
  <c r="BG1522" i="1"/>
  <c r="BG1518" i="1"/>
  <c r="BG1514" i="1"/>
  <c r="BG1510" i="1"/>
  <c r="BG1506" i="1"/>
  <c r="BG1502" i="1"/>
  <c r="BG1498" i="1"/>
  <c r="BG1494" i="1"/>
  <c r="BG1490" i="1"/>
  <c r="BG1486" i="1"/>
  <c r="BG1482" i="1"/>
  <c r="BG1478" i="1"/>
  <c r="BG1474" i="1"/>
  <c r="BG1470" i="1"/>
  <c r="BG1466" i="1"/>
  <c r="BG1462" i="1"/>
  <c r="BG1458" i="1"/>
  <c r="BG1454" i="1"/>
  <c r="BG1450" i="1"/>
  <c r="BG1446" i="1"/>
  <c r="BG1442" i="1"/>
  <c r="BG1438" i="1"/>
  <c r="BG1434" i="1"/>
  <c r="BG1430" i="1"/>
  <c r="BG1426" i="1"/>
  <c r="BG1422" i="1"/>
  <c r="BG1418" i="1"/>
  <c r="BG1414" i="1"/>
  <c r="BG1410" i="1"/>
  <c r="BG1406" i="1"/>
  <c r="BG1402" i="1"/>
  <c r="BG1398" i="1"/>
  <c r="BG1394" i="1"/>
  <c r="BG1390" i="1"/>
  <c r="BG1386" i="1"/>
  <c r="BG1382" i="1"/>
  <c r="BG1378" i="1"/>
  <c r="BG1374" i="1"/>
  <c r="BG1370" i="1"/>
  <c r="BG1366" i="1"/>
  <c r="BG1362" i="1"/>
  <c r="BG1358" i="1"/>
  <c r="BG1354" i="1"/>
  <c r="BG1350" i="1"/>
  <c r="BG1346" i="1"/>
  <c r="BG1342" i="1"/>
  <c r="BG1338" i="1"/>
  <c r="BG1334" i="1"/>
  <c r="BG1330" i="1"/>
  <c r="BG1326" i="1"/>
  <c r="BG1322" i="1"/>
  <c r="BG1318" i="1"/>
  <c r="BG1314" i="1"/>
  <c r="BG1310" i="1"/>
  <c r="BG1306" i="1"/>
  <c r="BG1302" i="1"/>
  <c r="BG1298" i="1"/>
  <c r="BG1294" i="1"/>
  <c r="BG1290" i="1"/>
  <c r="BG1286" i="1"/>
  <c r="BG1282" i="1"/>
  <c r="BG1278" i="1"/>
  <c r="BG1274" i="1"/>
  <c r="BG1270" i="1"/>
  <c r="BG1266" i="1"/>
  <c r="BG1262" i="1"/>
  <c r="BG1258" i="1"/>
  <c r="BG1254" i="1"/>
  <c r="BG1250" i="1"/>
  <c r="BG1246" i="1"/>
  <c r="BG1242" i="1"/>
  <c r="BG1238" i="1"/>
  <c r="BG1234" i="1"/>
  <c r="BG1230" i="1"/>
  <c r="BG1226" i="1"/>
  <c r="BG1222" i="1"/>
  <c r="BG1218" i="1"/>
  <c r="BG1214" i="1"/>
  <c r="BG1210" i="1"/>
  <c r="BG1206" i="1"/>
  <c r="BG1202" i="1"/>
  <c r="BG1198" i="1"/>
  <c r="BG1194" i="1"/>
  <c r="BG1190" i="1"/>
  <c r="BG1186" i="1"/>
  <c r="BG1182" i="1"/>
  <c r="BG1178" i="1"/>
  <c r="BG1174" i="1"/>
  <c r="BG1170" i="1"/>
  <c r="BG1166" i="1"/>
  <c r="BG1162" i="1"/>
  <c r="BG1158" i="1"/>
  <c r="BG1154" i="1"/>
  <c r="BG1150" i="1"/>
  <c r="BG1146" i="1"/>
  <c r="BG1142" i="1"/>
  <c r="BG1138" i="1"/>
  <c r="BG1134" i="1"/>
  <c r="BG1130" i="1"/>
  <c r="BG1126" i="1"/>
  <c r="BG1122" i="1"/>
  <c r="BG1118" i="1"/>
  <c r="BG1114" i="1"/>
  <c r="BG1110" i="1"/>
  <c r="BG1106" i="1"/>
  <c r="BG1102" i="1"/>
  <c r="BG1098" i="1"/>
  <c r="BG1094" i="1"/>
  <c r="BG1090" i="1"/>
  <c r="BG1086" i="1"/>
  <c r="BG1082" i="1"/>
  <c r="BG1078" i="1"/>
  <c r="BG1074" i="1"/>
  <c r="BG1070" i="1"/>
  <c r="BG1066" i="1"/>
  <c r="BG1062" i="1"/>
  <c r="BG1058" i="1"/>
  <c r="BG1054" i="1"/>
  <c r="BG1050" i="1"/>
  <c r="BG1046" i="1"/>
  <c r="BG1042" i="1"/>
  <c r="BG1038" i="1"/>
  <c r="BG1034" i="1"/>
  <c r="BG1030" i="1"/>
  <c r="BG1026" i="1"/>
  <c r="BG1022" i="1"/>
  <c r="BG1018" i="1"/>
  <c r="BG1014" i="1"/>
  <c r="BG1010" i="1"/>
  <c r="BG1006" i="1"/>
  <c r="BG1002" i="1"/>
  <c r="BG998" i="1"/>
  <c r="BG994" i="1"/>
  <c r="BG990" i="1"/>
  <c r="BG986" i="1"/>
  <c r="BG982" i="1"/>
  <c r="BG978" i="1"/>
  <c r="BG974" i="1"/>
  <c r="BG970" i="1"/>
  <c r="BG966" i="1"/>
  <c r="BG962" i="1"/>
  <c r="BG958" i="1"/>
  <c r="BG954" i="1"/>
  <c r="BG950" i="1"/>
  <c r="BG946" i="1"/>
  <c r="BG942" i="1"/>
  <c r="BG938" i="1"/>
  <c r="BG934" i="1"/>
  <c r="BG930" i="1"/>
  <c r="BG926" i="1"/>
  <c r="BG922" i="1"/>
  <c r="BG918" i="1"/>
  <c r="BG914" i="1"/>
  <c r="BG910" i="1"/>
  <c r="BG906" i="1"/>
  <c r="BG902" i="1"/>
  <c r="BG898" i="1"/>
  <c r="BG894" i="1"/>
  <c r="BG890" i="1"/>
  <c r="BG886" i="1"/>
  <c r="BG882" i="1"/>
  <c r="BG878" i="1"/>
  <c r="BG874" i="1"/>
  <c r="BG870" i="1"/>
  <c r="BG866" i="1"/>
  <c r="BG862" i="1"/>
  <c r="BG858" i="1"/>
  <c r="BG854" i="1"/>
  <c r="BG850" i="1"/>
  <c r="BG846" i="1"/>
  <c r="BG842" i="1"/>
  <c r="BG838" i="1"/>
  <c r="BG834" i="1"/>
  <c r="BG830" i="1"/>
  <c r="BG826" i="1"/>
  <c r="BG822" i="1"/>
  <c r="BG818" i="1"/>
  <c r="BG814" i="1"/>
  <c r="BG810" i="1"/>
  <c r="BG806" i="1"/>
  <c r="BG802" i="1"/>
  <c r="BG798" i="1"/>
  <c r="BG794" i="1"/>
  <c r="BG790" i="1"/>
  <c r="BG786" i="1"/>
  <c r="BG782" i="1"/>
  <c r="BG778" i="1"/>
  <c r="BG774" i="1"/>
  <c r="BG770" i="1"/>
  <c r="BG766" i="1"/>
  <c r="BG762" i="1"/>
  <c r="BG758" i="1"/>
  <c r="BG754" i="1"/>
  <c r="BG750" i="1"/>
  <c r="BG746" i="1"/>
  <c r="BG742" i="1"/>
  <c r="BG738" i="1"/>
  <c r="BG734" i="1"/>
  <c r="BG730" i="1"/>
  <c r="BG726" i="1"/>
  <c r="BG722" i="1"/>
  <c r="BG718" i="1"/>
  <c r="BG714" i="1"/>
  <c r="BG710" i="1"/>
  <c r="BG706" i="1"/>
  <c r="BG702" i="1"/>
  <c r="BG698" i="1"/>
  <c r="BG694" i="1"/>
  <c r="BG690" i="1"/>
  <c r="BG686" i="1"/>
  <c r="BG682" i="1"/>
  <c r="BG678" i="1"/>
  <c r="BG674" i="1"/>
  <c r="BG670" i="1"/>
  <c r="BG666" i="1"/>
  <c r="BG662" i="1"/>
  <c r="BG658" i="1"/>
  <c r="BG654" i="1"/>
  <c r="BG650" i="1"/>
  <c r="BG646" i="1"/>
  <c r="BG642" i="1"/>
  <c r="BG638" i="1"/>
  <c r="BG634" i="1"/>
  <c r="BG630" i="1"/>
  <c r="BG626" i="1"/>
  <c r="BG622" i="1"/>
  <c r="BG618" i="1"/>
  <c r="BG614" i="1"/>
  <c r="BG610" i="1"/>
  <c r="BG606" i="1"/>
  <c r="BG602" i="1"/>
  <c r="BG598" i="1"/>
  <c r="BG594" i="1"/>
  <c r="BG590" i="1"/>
  <c r="BG586" i="1"/>
  <c r="BG582" i="1"/>
  <c r="BG578" i="1"/>
  <c r="BG574" i="1"/>
  <c r="BG570" i="1"/>
  <c r="BG566" i="1"/>
  <c r="BG562" i="1"/>
  <c r="BG558" i="1"/>
  <c r="BG554" i="1"/>
  <c r="BG550" i="1"/>
  <c r="BG546" i="1"/>
  <c r="BG542" i="1"/>
  <c r="BG538" i="1"/>
  <c r="BG534" i="1"/>
  <c r="BG530" i="1"/>
  <c r="BG526" i="1"/>
  <c r="BG522" i="1"/>
  <c r="BG518" i="1"/>
  <c r="BG514" i="1"/>
  <c r="BG510" i="1"/>
  <c r="BG506" i="1"/>
  <c r="BG502" i="1"/>
  <c r="BG498" i="1"/>
  <c r="BG494" i="1"/>
  <c r="BG490" i="1"/>
  <c r="BG486" i="1"/>
  <c r="BG482" i="1"/>
  <c r="BG478" i="1"/>
  <c r="BG474" i="1"/>
  <c r="BG470" i="1"/>
  <c r="BG466" i="1"/>
  <c r="BG462" i="1"/>
  <c r="BG458" i="1"/>
  <c r="BG454" i="1"/>
  <c r="BG450" i="1"/>
  <c r="BG446" i="1"/>
  <c r="BG442" i="1"/>
  <c r="BG438" i="1"/>
  <c r="BG434" i="1"/>
  <c r="BG430" i="1"/>
  <c r="BG426" i="1"/>
  <c r="BG422" i="1"/>
  <c r="BG418" i="1"/>
  <c r="BG414" i="1"/>
  <c r="BG410" i="1"/>
  <c r="BG406" i="1"/>
  <c r="BG402" i="1"/>
  <c r="BG398" i="1"/>
  <c r="BG394" i="1"/>
  <c r="BG390" i="1"/>
  <c r="BG386" i="1"/>
  <c r="BG382" i="1"/>
  <c r="BG378" i="1"/>
  <c r="BG374" i="1"/>
  <c r="BG370" i="1"/>
  <c r="BG366" i="1"/>
  <c r="BG362" i="1"/>
  <c r="BG358" i="1"/>
  <c r="BG354" i="1"/>
  <c r="BG350" i="1"/>
  <c r="BG346" i="1"/>
  <c r="BG342" i="1"/>
  <c r="BG338" i="1"/>
  <c r="BG334" i="1"/>
  <c r="BG330" i="1"/>
  <c r="BG326" i="1"/>
  <c r="BG322" i="1"/>
  <c r="BG318" i="1"/>
  <c r="BG314" i="1"/>
  <c r="BG310" i="1"/>
  <c r="BG306" i="1"/>
  <c r="BG302" i="1"/>
  <c r="BG298" i="1"/>
  <c r="BG294" i="1"/>
  <c r="BG290" i="1"/>
  <c r="BG286" i="1"/>
  <c r="BG282" i="1"/>
  <c r="BG278" i="1"/>
  <c r="BG274" i="1"/>
  <c r="BG270" i="1"/>
  <c r="BG266" i="1"/>
  <c r="BG262" i="1"/>
  <c r="BG258" i="1"/>
  <c r="BG254" i="1"/>
  <c r="BG250" i="1"/>
  <c r="BG246" i="1"/>
  <c r="BG242" i="1"/>
  <c r="BG238" i="1"/>
  <c r="BG234" i="1"/>
  <c r="BG230" i="1"/>
  <c r="BG226" i="1"/>
  <c r="BG222" i="1"/>
  <c r="BG218" i="1"/>
  <c r="BG214" i="1"/>
  <c r="BG210" i="1"/>
  <c r="BG206" i="1"/>
  <c r="BG202" i="1"/>
  <c r="BG198" i="1"/>
  <c r="BG194" i="1"/>
  <c r="BG190" i="1"/>
  <c r="BG186" i="1"/>
  <c r="BG182" i="1"/>
  <c r="BG178" i="1"/>
  <c r="BG174" i="1"/>
  <c r="BG170" i="1"/>
  <c r="BG166" i="1"/>
  <c r="BG162" i="1"/>
  <c r="BG158" i="1"/>
  <c r="BG154" i="1"/>
  <c r="BG150" i="1"/>
  <c r="BG146" i="1"/>
  <c r="BG142" i="1"/>
  <c r="BG138" i="1"/>
  <c r="BG134" i="1"/>
  <c r="BG130" i="1"/>
  <c r="BG126" i="1"/>
  <c r="BG122" i="1"/>
  <c r="BG118" i="1"/>
  <c r="BG114" i="1"/>
  <c r="BG110" i="1"/>
  <c r="BG106" i="1"/>
  <c r="BG102" i="1"/>
  <c r="BG98" i="1"/>
  <c r="BG94" i="1"/>
  <c r="BG90" i="1"/>
  <c r="BG86" i="1"/>
  <c r="BG82" i="1"/>
  <c r="BG78" i="1"/>
  <c r="BG74" i="1"/>
  <c r="BG70" i="1"/>
  <c r="BG66" i="1"/>
  <c r="BG62" i="1"/>
  <c r="BG58" i="1"/>
  <c r="BG54" i="1"/>
  <c r="BG50" i="1"/>
  <c r="BG46" i="1"/>
  <c r="BG42" i="1"/>
  <c r="BG38" i="1"/>
  <c r="BG34" i="1"/>
  <c r="BG30" i="1"/>
  <c r="BG26" i="1"/>
  <c r="BG22" i="1"/>
  <c r="BG18" i="1"/>
  <c r="BG14" i="1"/>
  <c r="BG10" i="1"/>
  <c r="BG6" i="1"/>
  <c r="BG2" i="1"/>
  <c r="BH4257" i="1"/>
  <c r="BH4253" i="1"/>
  <c r="BH4249" i="1"/>
  <c r="BH4245" i="1"/>
  <c r="BH4241" i="1"/>
  <c r="BH4237" i="1"/>
  <c r="BH4233" i="1"/>
  <c r="BH4229" i="1"/>
  <c r="BH4225" i="1"/>
  <c r="BH4221" i="1"/>
  <c r="BH4217" i="1"/>
  <c r="BH4213" i="1"/>
  <c r="BH4209" i="1"/>
  <c r="BH4205" i="1"/>
  <c r="BH4201" i="1"/>
  <c r="BH4197" i="1"/>
  <c r="BH4193" i="1"/>
  <c r="BH4189" i="1"/>
  <c r="BH4185" i="1"/>
  <c r="BH4181" i="1"/>
  <c r="BH4177" i="1"/>
  <c r="BH4173" i="1"/>
  <c r="BH4169" i="1"/>
  <c r="BH4165" i="1"/>
  <c r="BH4161" i="1"/>
  <c r="BH4157" i="1"/>
  <c r="BH4153" i="1"/>
  <c r="BH4149" i="1"/>
  <c r="BH4145" i="1"/>
  <c r="BH4141" i="1"/>
  <c r="BH4137" i="1"/>
  <c r="BH4133" i="1"/>
  <c r="BH4129" i="1"/>
  <c r="BH4125" i="1"/>
  <c r="BH4121" i="1"/>
  <c r="BH4117" i="1"/>
  <c r="BH4113" i="1"/>
  <c r="BH4109" i="1"/>
  <c r="BH4105" i="1"/>
  <c r="BH4101" i="1"/>
  <c r="BH4097" i="1"/>
  <c r="BH4093" i="1"/>
  <c r="BH4089" i="1"/>
  <c r="BH4085" i="1"/>
  <c r="BH4081" i="1"/>
  <c r="BH4077" i="1"/>
  <c r="BH4073" i="1"/>
  <c r="BH4069" i="1"/>
  <c r="BH4065" i="1"/>
  <c r="BH4061" i="1"/>
  <c r="BH4057" i="1"/>
  <c r="BH4053" i="1"/>
  <c r="BH4049" i="1"/>
  <c r="BH4045" i="1"/>
  <c r="BH4041" i="1"/>
  <c r="BH4037" i="1"/>
  <c r="BH4033" i="1"/>
  <c r="BH4029" i="1"/>
  <c r="BH4025" i="1"/>
  <c r="BH4021" i="1"/>
  <c r="BH4017" i="1"/>
  <c r="BH4013" i="1"/>
  <c r="BH4009" i="1"/>
  <c r="BH4005" i="1"/>
  <c r="BH4001" i="1"/>
  <c r="BH3997" i="1"/>
  <c r="BH3993" i="1"/>
  <c r="BH3989" i="1"/>
  <c r="BH3985" i="1"/>
  <c r="BH3981" i="1"/>
  <c r="BH3977" i="1"/>
  <c r="BH3973" i="1"/>
  <c r="BH3969" i="1"/>
  <c r="BH3965" i="1"/>
  <c r="BH3961" i="1"/>
  <c r="BH3957" i="1"/>
  <c r="BH3953" i="1"/>
  <c r="BH3949" i="1"/>
  <c r="BH3945" i="1"/>
  <c r="BH3941" i="1"/>
  <c r="BH3937" i="1"/>
  <c r="BH3933" i="1"/>
  <c r="BH3929" i="1"/>
  <c r="BH3925" i="1"/>
  <c r="BH3921" i="1"/>
  <c r="BH3917" i="1"/>
  <c r="BH3913" i="1"/>
  <c r="BH3909" i="1"/>
  <c r="BH3905" i="1"/>
  <c r="BH3901" i="1"/>
  <c r="BH3897" i="1"/>
  <c r="BH3893" i="1"/>
  <c r="BH3889" i="1"/>
  <c r="BH3885" i="1"/>
  <c r="BH3881" i="1"/>
  <c r="BH3877" i="1"/>
  <c r="BH3873" i="1"/>
  <c r="BH3869" i="1"/>
  <c r="BH3865" i="1"/>
  <c r="BH3861" i="1"/>
  <c r="BH3857" i="1"/>
  <c r="BH3853" i="1"/>
  <c r="BH3849" i="1"/>
  <c r="BH3845" i="1"/>
  <c r="BH3841" i="1"/>
  <c r="BH3837" i="1"/>
  <c r="BH3833" i="1"/>
  <c r="BH3829" i="1"/>
  <c r="BH3825" i="1"/>
  <c r="BH3821" i="1"/>
  <c r="BH3817" i="1"/>
  <c r="BH3813" i="1"/>
  <c r="BH3809" i="1"/>
  <c r="BH3805" i="1"/>
  <c r="BH3801" i="1"/>
  <c r="BH3797" i="1"/>
  <c r="BH3793" i="1"/>
  <c r="BH3789" i="1"/>
  <c r="BH3785" i="1"/>
  <c r="BH3781" i="1"/>
  <c r="BH3777" i="1"/>
  <c r="BH3773" i="1"/>
  <c r="BH3769" i="1"/>
  <c r="BH3765" i="1"/>
  <c r="BH3761" i="1"/>
  <c r="BH3757" i="1"/>
  <c r="BH3753" i="1"/>
  <c r="BH3749" i="1"/>
  <c r="BH3745" i="1"/>
  <c r="BH3741" i="1"/>
  <c r="BH3737" i="1"/>
  <c r="BH3733" i="1"/>
  <c r="BH3729" i="1"/>
  <c r="BH3725" i="1"/>
  <c r="BH3721" i="1"/>
  <c r="BH3717" i="1"/>
  <c r="BH3713" i="1"/>
  <c r="BH3709" i="1"/>
  <c r="BH3705" i="1"/>
  <c r="BH3701" i="1"/>
  <c r="BH3697" i="1"/>
  <c r="BH3693" i="1"/>
  <c r="BH3689" i="1"/>
  <c r="BH3685" i="1"/>
  <c r="BH3681" i="1"/>
  <c r="BH3677" i="1"/>
  <c r="BH3673" i="1"/>
  <c r="BH3669" i="1"/>
  <c r="BH3665" i="1"/>
  <c r="BH3661" i="1"/>
  <c r="BH3657" i="1"/>
  <c r="BH3653" i="1"/>
  <c r="BH3649" i="1"/>
  <c r="BH3645" i="1"/>
  <c r="BH3641" i="1"/>
  <c r="BH3637" i="1"/>
  <c r="BH3633" i="1"/>
  <c r="BH3629" i="1"/>
  <c r="BH3625" i="1"/>
  <c r="BH3621" i="1"/>
  <c r="BH3617" i="1"/>
  <c r="BH3613" i="1"/>
  <c r="BH3609" i="1"/>
  <c r="BH3605" i="1"/>
  <c r="BH3601" i="1"/>
  <c r="BH3597" i="1"/>
  <c r="BH3593" i="1"/>
  <c r="BH3589" i="1"/>
  <c r="BH3585" i="1"/>
  <c r="BH3581" i="1"/>
  <c r="BH3577" i="1"/>
  <c r="BH3573" i="1"/>
  <c r="BH3569" i="1"/>
  <c r="BH3565" i="1"/>
  <c r="BH3561" i="1"/>
  <c r="BH3557" i="1"/>
  <c r="BH3553" i="1"/>
  <c r="BH3549" i="1"/>
  <c r="BH3545" i="1"/>
  <c r="BH3541" i="1"/>
  <c r="BH3537" i="1"/>
  <c r="BH3533" i="1"/>
  <c r="BH3529" i="1"/>
  <c r="BH3525" i="1"/>
  <c r="BH3521" i="1"/>
  <c r="BH3517" i="1"/>
  <c r="BH3513" i="1"/>
  <c r="BH3509" i="1"/>
  <c r="BH3505" i="1"/>
  <c r="BH3501" i="1"/>
  <c r="BH3497" i="1"/>
  <c r="BH3493" i="1"/>
  <c r="BH3489" i="1"/>
  <c r="BH3485" i="1"/>
  <c r="BH3481" i="1"/>
  <c r="BH3477" i="1"/>
  <c r="BH3473" i="1"/>
  <c r="BH3469" i="1"/>
  <c r="BH3465" i="1"/>
  <c r="BH3461" i="1"/>
  <c r="BH3457" i="1"/>
  <c r="BH3453" i="1"/>
  <c r="BH3449" i="1"/>
  <c r="BH3445" i="1"/>
  <c r="BH3441" i="1"/>
  <c r="BH3437" i="1"/>
  <c r="BH3433" i="1"/>
  <c r="BH3429" i="1"/>
  <c r="BH3425" i="1"/>
  <c r="BH3421" i="1"/>
  <c r="BH3417" i="1"/>
  <c r="BH3413" i="1"/>
  <c r="BH3409" i="1"/>
  <c r="BH3405" i="1"/>
  <c r="BH3401" i="1"/>
  <c r="BH3397" i="1"/>
  <c r="BH3393" i="1"/>
  <c r="BH3389" i="1"/>
  <c r="BH3385" i="1"/>
  <c r="BH3381" i="1"/>
  <c r="BH3377" i="1"/>
  <c r="BH3373" i="1"/>
  <c r="BH3369" i="1"/>
  <c r="BH3365" i="1"/>
  <c r="BH3361" i="1"/>
  <c r="BH3357" i="1"/>
  <c r="BH3353" i="1"/>
  <c r="BH3349" i="1"/>
  <c r="BH3345" i="1"/>
  <c r="BH3341" i="1"/>
  <c r="BH3337" i="1"/>
  <c r="BH3333" i="1"/>
  <c r="BH3329" i="1"/>
  <c r="BH3325" i="1"/>
  <c r="BH3321" i="1"/>
  <c r="BH3317" i="1"/>
  <c r="BH3313" i="1"/>
  <c r="BH3309" i="1"/>
  <c r="BH3305" i="1"/>
  <c r="BH3301" i="1"/>
  <c r="BH3297" i="1"/>
  <c r="BH3293" i="1"/>
  <c r="BH3289" i="1"/>
  <c r="BH3285" i="1"/>
  <c r="BH3281" i="1"/>
  <c r="BH3277" i="1"/>
  <c r="BH3273" i="1"/>
  <c r="BH3269" i="1"/>
  <c r="BH3265" i="1"/>
  <c r="BH3261" i="1"/>
  <c r="BH3257" i="1"/>
  <c r="BH3253" i="1"/>
  <c r="BH3249" i="1"/>
  <c r="BH3245" i="1"/>
  <c r="BH3241" i="1"/>
  <c r="BH3237" i="1"/>
  <c r="BH3233" i="1"/>
  <c r="BH3229" i="1"/>
  <c r="BH3225" i="1"/>
  <c r="BH3221" i="1"/>
  <c r="BH3217" i="1"/>
  <c r="BH3213" i="1"/>
  <c r="BH3209" i="1"/>
  <c r="BH3205" i="1"/>
  <c r="BH3201" i="1"/>
  <c r="BH3197" i="1"/>
  <c r="BH3193" i="1"/>
  <c r="BH3189" i="1"/>
  <c r="BH3185" i="1"/>
  <c r="BH3181" i="1"/>
  <c r="BH3177" i="1"/>
  <c r="BH3173" i="1"/>
  <c r="BH3169" i="1"/>
  <c r="BH3165" i="1"/>
  <c r="BH3161" i="1"/>
  <c r="BH3157" i="1"/>
  <c r="BH3153" i="1"/>
  <c r="BH3149" i="1"/>
  <c r="BH3145" i="1"/>
  <c r="BH3141" i="1"/>
  <c r="BH3137" i="1"/>
  <c r="BH3133" i="1"/>
  <c r="BH3129" i="1"/>
  <c r="BH3125" i="1"/>
  <c r="BH3121" i="1"/>
  <c r="BH3117" i="1"/>
  <c r="BH3113" i="1"/>
  <c r="BH3109" i="1"/>
  <c r="BH3105" i="1"/>
  <c r="BH3101" i="1"/>
  <c r="BH3097" i="1"/>
  <c r="BH3093" i="1"/>
  <c r="BH3089" i="1"/>
  <c r="BH3085" i="1"/>
  <c r="BH3081" i="1"/>
  <c r="BH3077" i="1"/>
  <c r="BH3073" i="1"/>
  <c r="BH3069" i="1"/>
  <c r="BH3065" i="1"/>
  <c r="BH3061" i="1"/>
  <c r="BH3057" i="1"/>
  <c r="BH3053" i="1"/>
  <c r="BH3049" i="1"/>
  <c r="BH3045" i="1"/>
  <c r="BH3041" i="1"/>
  <c r="BH3037" i="1"/>
  <c r="BH3033" i="1"/>
  <c r="BH3029" i="1"/>
  <c r="BH3025" i="1"/>
  <c r="BH3021" i="1"/>
  <c r="BH3017" i="1"/>
  <c r="BH3013" i="1"/>
  <c r="BH3009" i="1"/>
  <c r="BH3005" i="1"/>
  <c r="BH3001" i="1"/>
  <c r="BH2997" i="1"/>
  <c r="BH2993" i="1"/>
  <c r="BH2989" i="1"/>
  <c r="BH2985" i="1"/>
  <c r="BH2981" i="1"/>
  <c r="BH2977" i="1"/>
  <c r="BH2973" i="1"/>
  <c r="BH2969" i="1"/>
  <c r="BH2965" i="1"/>
  <c r="BH2961" i="1"/>
  <c r="BH2957" i="1"/>
  <c r="BH2953" i="1"/>
  <c r="BH2949" i="1"/>
  <c r="BH2945" i="1"/>
  <c r="BH2941" i="1"/>
  <c r="BH2937" i="1"/>
  <c r="BH2933" i="1"/>
  <c r="BH2929" i="1"/>
  <c r="BH2925" i="1"/>
  <c r="BH2921" i="1"/>
  <c r="BH2917" i="1"/>
  <c r="BH2913" i="1"/>
  <c r="BH2909" i="1"/>
  <c r="BH2905" i="1"/>
  <c r="BH2901" i="1"/>
  <c r="BH2897" i="1"/>
  <c r="BH2893" i="1"/>
  <c r="BH2889" i="1"/>
  <c r="BH2885" i="1"/>
  <c r="BH2881" i="1"/>
  <c r="BH2877" i="1"/>
  <c r="BH2873" i="1"/>
  <c r="BH2869" i="1"/>
  <c r="BH2865" i="1"/>
  <c r="BH2861" i="1"/>
  <c r="BH2857" i="1"/>
  <c r="BH2853" i="1"/>
  <c r="BH2849" i="1"/>
  <c r="BH2845" i="1"/>
  <c r="BH2841" i="1"/>
  <c r="BH2837" i="1"/>
  <c r="BH2833" i="1"/>
  <c r="BH2829" i="1"/>
  <c r="BH2825" i="1"/>
  <c r="BH2821" i="1"/>
  <c r="BH2817" i="1"/>
  <c r="BH2813" i="1"/>
  <c r="BH2809" i="1"/>
  <c r="BH2805" i="1"/>
  <c r="BH2801" i="1"/>
  <c r="BH2797" i="1"/>
  <c r="BH2793" i="1"/>
  <c r="BH2789" i="1"/>
  <c r="BH2785" i="1"/>
  <c r="BH2781" i="1"/>
  <c r="BH2777" i="1"/>
  <c r="BH2773" i="1"/>
  <c r="BH2769" i="1"/>
  <c r="BH2765" i="1"/>
  <c r="BH2761" i="1"/>
  <c r="BH2757" i="1"/>
  <c r="BH2753" i="1"/>
  <c r="BH2749" i="1"/>
  <c r="BH2745" i="1"/>
  <c r="BH2741" i="1"/>
  <c r="BH2737" i="1"/>
  <c r="BH2733" i="1"/>
  <c r="BH2729" i="1"/>
  <c r="BH2725" i="1"/>
  <c r="BH2721" i="1"/>
  <c r="BH2717" i="1"/>
  <c r="BH2713" i="1"/>
  <c r="BH2709" i="1"/>
  <c r="BH2705" i="1"/>
  <c r="BH2701" i="1"/>
  <c r="BH2697" i="1"/>
  <c r="BH2693" i="1"/>
  <c r="BH2689" i="1"/>
  <c r="BH2685" i="1"/>
  <c r="BH2681" i="1"/>
  <c r="BH2677" i="1"/>
  <c r="BH2673" i="1"/>
  <c r="BH2669" i="1"/>
  <c r="BH2665" i="1"/>
  <c r="BH2661" i="1"/>
  <c r="BH2657" i="1"/>
  <c r="BH2653" i="1"/>
  <c r="BH2649" i="1"/>
  <c r="BH2645" i="1"/>
  <c r="BH2641" i="1"/>
  <c r="BH2637" i="1"/>
  <c r="BH2633" i="1"/>
  <c r="BH2629" i="1"/>
  <c r="BH2625" i="1"/>
  <c r="BH2621" i="1"/>
  <c r="BH2617" i="1"/>
  <c r="BH2613" i="1"/>
  <c r="BH2609" i="1"/>
  <c r="BH2605" i="1"/>
  <c r="BH2601" i="1"/>
  <c r="BH2597" i="1"/>
  <c r="BH2593" i="1"/>
  <c r="BH2589" i="1"/>
  <c r="BH2585" i="1"/>
  <c r="BH2581" i="1"/>
  <c r="BH2577" i="1"/>
  <c r="BH2573" i="1"/>
  <c r="BH2569" i="1"/>
  <c r="BH2565" i="1"/>
  <c r="BH2561" i="1"/>
  <c r="BH2557" i="1"/>
  <c r="BH2553" i="1"/>
  <c r="BH2549" i="1"/>
  <c r="BH2545" i="1"/>
  <c r="BH2541" i="1"/>
  <c r="BH2537" i="1"/>
  <c r="BH2533" i="1"/>
  <c r="BH2529" i="1"/>
  <c r="BH2525" i="1"/>
  <c r="BH2521" i="1"/>
  <c r="BH2517" i="1"/>
  <c r="BH2513" i="1"/>
  <c r="BH2509" i="1"/>
  <c r="BH2505" i="1"/>
  <c r="BH2501" i="1"/>
  <c r="BH2497" i="1"/>
  <c r="BH2493" i="1"/>
  <c r="BH2489" i="1"/>
  <c r="BH2485" i="1"/>
  <c r="BH2481" i="1"/>
  <c r="BH2477" i="1"/>
  <c r="BH2473" i="1"/>
  <c r="BH2469" i="1"/>
  <c r="BH2465" i="1"/>
  <c r="BH2461" i="1"/>
  <c r="BH2457" i="1"/>
  <c r="BH2453" i="1"/>
  <c r="BH2449" i="1"/>
  <c r="BH2445" i="1"/>
  <c r="BH2441" i="1"/>
  <c r="BH2437" i="1"/>
  <c r="BH2433" i="1"/>
  <c r="BH2429" i="1"/>
  <c r="BH2425" i="1"/>
  <c r="BH2421" i="1"/>
  <c r="BH2417" i="1"/>
  <c r="BH2413" i="1"/>
  <c r="BH2409" i="1"/>
  <c r="BH2405" i="1"/>
  <c r="BH2401" i="1"/>
  <c r="BH2397" i="1"/>
  <c r="BH2393" i="1"/>
  <c r="BH2389" i="1"/>
  <c r="BH2385" i="1"/>
  <c r="BH2381" i="1"/>
  <c r="BH2377" i="1"/>
  <c r="BH2373" i="1"/>
  <c r="BH2369" i="1"/>
  <c r="BH2365" i="1"/>
  <c r="BH2361" i="1"/>
  <c r="BH2357" i="1"/>
  <c r="BH2353" i="1"/>
  <c r="BH2349" i="1"/>
  <c r="BH2345" i="1"/>
  <c r="BH2341" i="1"/>
  <c r="BH2337" i="1"/>
  <c r="BH2333" i="1"/>
  <c r="BH2329" i="1"/>
  <c r="BH2325" i="1"/>
  <c r="BH2321" i="1"/>
  <c r="BH2317" i="1"/>
  <c r="BH2313" i="1"/>
  <c r="BH2309" i="1"/>
  <c r="BH2305" i="1"/>
  <c r="BH2301" i="1"/>
  <c r="BH2297" i="1"/>
  <c r="BH2293" i="1"/>
  <c r="BH2289" i="1"/>
  <c r="BH2285" i="1"/>
  <c r="BH2281" i="1"/>
  <c r="BH2277" i="1"/>
  <c r="BH2273" i="1"/>
  <c r="BH2269" i="1"/>
  <c r="BH2265" i="1"/>
  <c r="BH2261" i="1"/>
  <c r="BH2257" i="1"/>
  <c r="BH2253" i="1"/>
  <c r="BH2249" i="1"/>
  <c r="BH2245" i="1"/>
  <c r="BH2241" i="1"/>
  <c r="BH2237" i="1"/>
  <c r="BH2233" i="1"/>
  <c r="BH2229" i="1"/>
  <c r="BH2225" i="1"/>
  <c r="BH2221" i="1"/>
  <c r="BH2217" i="1"/>
  <c r="BH2213" i="1"/>
  <c r="BH2209" i="1"/>
  <c r="BH2205" i="1"/>
  <c r="BH2201" i="1"/>
  <c r="BH2197" i="1"/>
  <c r="BH2193" i="1"/>
  <c r="BH2189" i="1"/>
  <c r="BH2185" i="1"/>
  <c r="BH2181" i="1"/>
  <c r="BH2177" i="1"/>
  <c r="BH2173" i="1"/>
  <c r="BH2169" i="1"/>
  <c r="BH2165" i="1"/>
  <c r="BH2161" i="1"/>
  <c r="BH2157" i="1"/>
  <c r="BH2153" i="1"/>
  <c r="BH2149" i="1"/>
  <c r="BH2145" i="1"/>
  <c r="BH2141" i="1"/>
  <c r="BH2137" i="1"/>
  <c r="BH2133" i="1"/>
  <c r="BH2129" i="1"/>
  <c r="BH2125" i="1"/>
  <c r="BH2121" i="1"/>
  <c r="BH2117" i="1"/>
  <c r="BH2113" i="1"/>
  <c r="BH2109" i="1"/>
  <c r="BH2105" i="1"/>
  <c r="BH2101" i="1"/>
  <c r="BH2097" i="1"/>
  <c r="BH2093" i="1"/>
  <c r="BH2089" i="1"/>
  <c r="BH2085" i="1"/>
  <c r="BH2081" i="1"/>
  <c r="BH2077" i="1"/>
  <c r="BH2073" i="1"/>
  <c r="BH2069" i="1"/>
  <c r="BH2065" i="1"/>
  <c r="BH2061" i="1"/>
  <c r="BH2057" i="1"/>
  <c r="BH2053" i="1"/>
  <c r="BH2049" i="1"/>
  <c r="BH2045" i="1"/>
  <c r="BH2041" i="1"/>
  <c r="BH2037" i="1"/>
  <c r="BH2033" i="1"/>
  <c r="BH2029" i="1"/>
  <c r="BH2025" i="1"/>
  <c r="BH2021" i="1"/>
  <c r="BH2017" i="1"/>
  <c r="BH2013" i="1"/>
  <c r="BH2009" i="1"/>
  <c r="BH2005" i="1"/>
  <c r="BH2001" i="1"/>
  <c r="BH1997" i="1"/>
  <c r="BH1993" i="1"/>
  <c r="BH1989" i="1"/>
  <c r="BH1985" i="1"/>
  <c r="BH1981" i="1"/>
  <c r="BH1977" i="1"/>
  <c r="BH1973" i="1"/>
  <c r="BH1969" i="1"/>
  <c r="BH1965" i="1"/>
  <c r="BH1961" i="1"/>
  <c r="BH1957" i="1"/>
  <c r="BH1953" i="1"/>
  <c r="BH1949" i="1"/>
  <c r="BH1945" i="1"/>
  <c r="BH1941" i="1"/>
  <c r="BH1937" i="1"/>
  <c r="BH1933" i="1"/>
  <c r="BH1929" i="1"/>
  <c r="BH1925" i="1"/>
  <c r="BH1921" i="1"/>
  <c r="BH1917" i="1"/>
  <c r="BH1913" i="1"/>
  <c r="BH1909" i="1"/>
  <c r="BH1905" i="1"/>
  <c r="BH1901" i="1"/>
  <c r="BH1897" i="1"/>
  <c r="BH1893" i="1"/>
  <c r="BH1889" i="1"/>
  <c r="BH1885" i="1"/>
  <c r="BH1881" i="1"/>
  <c r="BH1877" i="1"/>
  <c r="BH1873" i="1"/>
  <c r="BH1869" i="1"/>
  <c r="BH1865" i="1"/>
  <c r="BH1861" i="1"/>
  <c r="BH1857" i="1"/>
  <c r="BH1853" i="1"/>
  <c r="BH1849" i="1"/>
  <c r="BH1845" i="1"/>
  <c r="BH1841" i="1"/>
  <c r="BH1837" i="1"/>
  <c r="BH1833" i="1"/>
  <c r="BH1829" i="1"/>
  <c r="BH1825" i="1"/>
  <c r="BH1821" i="1"/>
  <c r="BH1817" i="1"/>
  <c r="BH1813" i="1"/>
  <c r="BH1809" i="1"/>
  <c r="BH1805" i="1"/>
  <c r="BH1801" i="1"/>
  <c r="BH1797" i="1"/>
  <c r="BH1793" i="1"/>
  <c r="BH1789" i="1"/>
  <c r="BH1785" i="1"/>
  <c r="BH1781" i="1"/>
  <c r="BH1777" i="1"/>
  <c r="BH1773" i="1"/>
  <c r="BH1769" i="1"/>
  <c r="BH1765" i="1"/>
  <c r="BH1761" i="1"/>
  <c r="BH1757" i="1"/>
  <c r="BH1753" i="1"/>
  <c r="BH1749" i="1"/>
  <c r="BH1745" i="1"/>
  <c r="BH1741" i="1"/>
  <c r="BH1737" i="1"/>
  <c r="BH1733" i="1"/>
  <c r="BH1729" i="1"/>
  <c r="BH1725" i="1"/>
  <c r="BH1721" i="1"/>
  <c r="BH1717" i="1"/>
  <c r="BH1713" i="1"/>
  <c r="BH1709" i="1"/>
  <c r="BH1705" i="1"/>
  <c r="BH1701" i="1"/>
  <c r="BH1697" i="1"/>
  <c r="BH1693" i="1"/>
  <c r="BH1689" i="1"/>
  <c r="BH1685" i="1"/>
  <c r="BH1681" i="1"/>
  <c r="BH1677" i="1"/>
  <c r="BH1673" i="1"/>
  <c r="BH1669" i="1"/>
  <c r="BH1665" i="1"/>
  <c r="BH1661" i="1"/>
  <c r="BH1657" i="1"/>
  <c r="BH1653" i="1"/>
  <c r="BH1649" i="1"/>
  <c r="BH1645" i="1"/>
  <c r="BH1641" i="1"/>
  <c r="BH1637" i="1"/>
  <c r="BH1633" i="1"/>
  <c r="BH1629" i="1"/>
  <c r="BH1625" i="1"/>
  <c r="BH1621" i="1"/>
  <c r="BH1617" i="1"/>
  <c r="BH1613" i="1"/>
  <c r="BH1609" i="1"/>
  <c r="BH1605" i="1"/>
  <c r="BH1601" i="1"/>
  <c r="BH1597" i="1"/>
  <c r="BH1593" i="1"/>
  <c r="BH1589" i="1"/>
  <c r="BH1585" i="1"/>
  <c r="BH1581" i="1"/>
  <c r="BH1577" i="1"/>
  <c r="BH1573" i="1"/>
  <c r="BH1569" i="1"/>
  <c r="BH1565" i="1"/>
  <c r="BH1561" i="1"/>
  <c r="BH1557" i="1"/>
  <c r="BH1553" i="1"/>
  <c r="BH1549" i="1"/>
  <c r="BH1545" i="1"/>
  <c r="BH1541" i="1"/>
  <c r="BH1537" i="1"/>
  <c r="BH1533" i="1"/>
  <c r="BH1529" i="1"/>
  <c r="BH1525" i="1"/>
  <c r="BH1521" i="1"/>
  <c r="BH1517" i="1"/>
  <c r="BH1513" i="1"/>
  <c r="BH1509" i="1"/>
  <c r="BH1505" i="1"/>
  <c r="BH1501" i="1"/>
  <c r="BH1497" i="1"/>
  <c r="BH1493" i="1"/>
  <c r="BH1489" i="1"/>
  <c r="BH1485" i="1"/>
  <c r="BH1481" i="1"/>
  <c r="BH1477" i="1"/>
  <c r="BH1473" i="1"/>
  <c r="BH1469" i="1"/>
  <c r="BH1465" i="1"/>
  <c r="BH1461" i="1"/>
  <c r="BH1457" i="1"/>
  <c r="BH1453" i="1"/>
  <c r="BH1449" i="1"/>
  <c r="BH1445" i="1"/>
  <c r="BH1441" i="1"/>
  <c r="BH1437" i="1"/>
  <c r="BH1433" i="1"/>
  <c r="BH1429" i="1"/>
  <c r="BH1425" i="1"/>
  <c r="BH1421" i="1"/>
  <c r="BH1417" i="1"/>
  <c r="BH1413" i="1"/>
  <c r="BH1409" i="1"/>
  <c r="BH1405" i="1"/>
  <c r="BH1401" i="1"/>
  <c r="BH1397" i="1"/>
  <c r="BH1393" i="1"/>
  <c r="BH1389" i="1"/>
  <c r="BH1385" i="1"/>
  <c r="BH1381" i="1"/>
  <c r="BH1377" i="1"/>
  <c r="BH1373" i="1"/>
  <c r="BH1369" i="1"/>
  <c r="BH1365" i="1"/>
  <c r="BH1361" i="1"/>
  <c r="BH1357" i="1"/>
  <c r="BH1353" i="1"/>
  <c r="BH1349" i="1"/>
  <c r="BH1345" i="1"/>
  <c r="BH1341" i="1"/>
  <c r="BH1337" i="1"/>
  <c r="BH1333" i="1"/>
  <c r="BH1329" i="1"/>
  <c r="BH1325" i="1"/>
  <c r="BH1321" i="1"/>
  <c r="BH1317" i="1"/>
  <c r="BH1313" i="1"/>
  <c r="BH1309" i="1"/>
  <c r="BH1305" i="1"/>
  <c r="BH1301" i="1"/>
  <c r="BH1297" i="1"/>
  <c r="BH1293" i="1"/>
  <c r="BH1289" i="1"/>
  <c r="BH1285" i="1"/>
  <c r="BH1281" i="1"/>
  <c r="BH1277" i="1"/>
  <c r="BH1273" i="1"/>
  <c r="BH1269" i="1"/>
  <c r="BH1265" i="1"/>
  <c r="BH1261" i="1"/>
  <c r="BH1257" i="1"/>
  <c r="BH1253" i="1"/>
  <c r="BH1249" i="1"/>
  <c r="BH1245" i="1"/>
  <c r="BH1241" i="1"/>
  <c r="BH1237" i="1"/>
  <c r="BH1233" i="1"/>
  <c r="BH1229" i="1"/>
  <c r="BH1225" i="1"/>
  <c r="BH1221" i="1"/>
  <c r="BH1217" i="1"/>
  <c r="BH1213" i="1"/>
  <c r="BH1209" i="1"/>
  <c r="BH1205" i="1"/>
  <c r="BH1201" i="1"/>
  <c r="BH1197" i="1"/>
  <c r="BH1193" i="1"/>
  <c r="BH1189" i="1"/>
  <c r="BH1185" i="1"/>
  <c r="BH1181" i="1"/>
  <c r="BH1177" i="1"/>
  <c r="BH1173" i="1"/>
  <c r="BH1169" i="1"/>
  <c r="BH1165" i="1"/>
  <c r="BH1161" i="1"/>
  <c r="BH1157" i="1"/>
  <c r="BH1153" i="1"/>
  <c r="BH1149" i="1"/>
  <c r="BH1145" i="1"/>
  <c r="BH1141" i="1"/>
  <c r="BH1137" i="1"/>
  <c r="BH1133" i="1"/>
  <c r="BH1129" i="1"/>
  <c r="BH1125" i="1"/>
  <c r="BH1121" i="1"/>
  <c r="BH1117" i="1"/>
  <c r="BH1113" i="1"/>
  <c r="BH1109" i="1"/>
  <c r="BH1105" i="1"/>
  <c r="BH1101" i="1"/>
  <c r="BH1097" i="1"/>
  <c r="BH1093" i="1"/>
  <c r="BH1089" i="1"/>
  <c r="BH1085" i="1"/>
  <c r="BH1081" i="1"/>
  <c r="BH1077" i="1"/>
  <c r="BH1073" i="1"/>
  <c r="BH1069" i="1"/>
  <c r="BH1065" i="1"/>
  <c r="BH1061" i="1"/>
  <c r="BH1057" i="1"/>
  <c r="BH1053" i="1"/>
  <c r="BH1049" i="1"/>
  <c r="BH1045" i="1"/>
  <c r="BH1041" i="1"/>
  <c r="BH1037" i="1"/>
  <c r="BH1033" i="1"/>
  <c r="BH1029" i="1"/>
  <c r="BH1025" i="1"/>
  <c r="BH1021" i="1"/>
  <c r="BH1017" i="1"/>
  <c r="BH1013" i="1"/>
  <c r="BH1009" i="1"/>
  <c r="BH1005" i="1"/>
  <c r="BH1001" i="1"/>
  <c r="BH997" i="1"/>
  <c r="BH993" i="1"/>
  <c r="BH989" i="1"/>
  <c r="BH985" i="1"/>
  <c r="BH981" i="1"/>
  <c r="BH977" i="1"/>
  <c r="BH973" i="1"/>
  <c r="BH969" i="1"/>
  <c r="BH965" i="1"/>
  <c r="BH961" i="1"/>
  <c r="BH957" i="1"/>
  <c r="BH953" i="1"/>
  <c r="BH949" i="1"/>
  <c r="BH945" i="1"/>
  <c r="BH941" i="1"/>
  <c r="BH937" i="1"/>
  <c r="BH933" i="1"/>
  <c r="BH929" i="1"/>
  <c r="BH925" i="1"/>
  <c r="BH921" i="1"/>
  <c r="BH917" i="1"/>
  <c r="BH913" i="1"/>
  <c r="BH909" i="1"/>
  <c r="BH905" i="1"/>
  <c r="BH901" i="1"/>
  <c r="BH897" i="1"/>
  <c r="BH893" i="1"/>
  <c r="BH889" i="1"/>
  <c r="BH885" i="1"/>
  <c r="BH881" i="1"/>
  <c r="BH877" i="1"/>
  <c r="BH873" i="1"/>
  <c r="BH869" i="1"/>
  <c r="BH865" i="1"/>
  <c r="BH861" i="1"/>
  <c r="BH857" i="1"/>
  <c r="BH853" i="1"/>
  <c r="BH849" i="1"/>
  <c r="BH845" i="1"/>
  <c r="BH841" i="1"/>
  <c r="BH837" i="1"/>
  <c r="BH833" i="1"/>
  <c r="BH829" i="1"/>
  <c r="BH825" i="1"/>
  <c r="BH821" i="1"/>
  <c r="BH817" i="1"/>
  <c r="BH813" i="1"/>
  <c r="BH809" i="1"/>
  <c r="BH805" i="1"/>
  <c r="BH801" i="1"/>
  <c r="BH797" i="1"/>
  <c r="BH793" i="1"/>
  <c r="BH789" i="1"/>
  <c r="BH785" i="1"/>
  <c r="BH781" i="1"/>
  <c r="BH777" i="1"/>
  <c r="BH773" i="1"/>
  <c r="BH769" i="1"/>
  <c r="BH765" i="1"/>
  <c r="BH761" i="1"/>
  <c r="BH757" i="1"/>
  <c r="BH753" i="1"/>
  <c r="BH749" i="1"/>
  <c r="BH745" i="1"/>
  <c r="BH741" i="1"/>
  <c r="BH737" i="1"/>
  <c r="BH733" i="1"/>
  <c r="BH729" i="1"/>
  <c r="BH725" i="1"/>
  <c r="BH721" i="1"/>
  <c r="BH717" i="1"/>
  <c r="BH713" i="1"/>
  <c r="BH709" i="1"/>
  <c r="BH705" i="1"/>
  <c r="BH701" i="1"/>
  <c r="BH697" i="1"/>
  <c r="BH693" i="1"/>
  <c r="BH689" i="1"/>
  <c r="BH685" i="1"/>
  <c r="BH681" i="1"/>
  <c r="BH677" i="1"/>
  <c r="BH673" i="1"/>
  <c r="BH669" i="1"/>
  <c r="BH665" i="1"/>
  <c r="BH661" i="1"/>
  <c r="BH657" i="1"/>
  <c r="BH653" i="1"/>
  <c r="BH649" i="1"/>
  <c r="BH645" i="1"/>
  <c r="BH641" i="1"/>
  <c r="BH637" i="1"/>
  <c r="BH633" i="1"/>
  <c r="BH629" i="1"/>
  <c r="BH625" i="1"/>
  <c r="BH621" i="1"/>
  <c r="BH617" i="1"/>
  <c r="BH613" i="1"/>
  <c r="BH609" i="1"/>
  <c r="BH605" i="1"/>
  <c r="BH601" i="1"/>
  <c r="BH597" i="1"/>
  <c r="BH593" i="1"/>
  <c r="BH589" i="1"/>
  <c r="BH585" i="1"/>
  <c r="BH581" i="1"/>
  <c r="BH577" i="1"/>
  <c r="BH573" i="1"/>
  <c r="BH569" i="1"/>
  <c r="BH565" i="1"/>
  <c r="BH561" i="1"/>
  <c r="BH557" i="1"/>
  <c r="BH553" i="1"/>
  <c r="BH549" i="1"/>
  <c r="BH545" i="1"/>
  <c r="BH541" i="1"/>
  <c r="BH537" i="1"/>
  <c r="BH533" i="1"/>
  <c r="BH529" i="1"/>
  <c r="BH525" i="1"/>
  <c r="BH521" i="1"/>
  <c r="BH517" i="1"/>
  <c r="BH513" i="1"/>
  <c r="BH509" i="1"/>
  <c r="BH505" i="1"/>
  <c r="BH501" i="1"/>
  <c r="BH497" i="1"/>
  <c r="BH493" i="1"/>
  <c r="BH489" i="1"/>
  <c r="BH485" i="1"/>
  <c r="BH481" i="1"/>
  <c r="BH477" i="1"/>
  <c r="BH473" i="1"/>
  <c r="BH469" i="1"/>
  <c r="BH465" i="1"/>
  <c r="BH461" i="1"/>
  <c r="BH457" i="1"/>
  <c r="BH453" i="1"/>
  <c r="BH449" i="1"/>
  <c r="BH445" i="1"/>
  <c r="BH441" i="1"/>
  <c r="BH437" i="1"/>
  <c r="BH433" i="1"/>
  <c r="BH429" i="1"/>
  <c r="BH425" i="1"/>
  <c r="BH421" i="1"/>
  <c r="BH417" i="1"/>
  <c r="BH413" i="1"/>
  <c r="BH409" i="1"/>
  <c r="BH405" i="1"/>
  <c r="BH401" i="1"/>
  <c r="BH397" i="1"/>
  <c r="BH393" i="1"/>
  <c r="BH389" i="1"/>
  <c r="BH385" i="1"/>
  <c r="BH381" i="1"/>
  <c r="BH377" i="1"/>
  <c r="BH373" i="1"/>
  <c r="BH369" i="1"/>
  <c r="BH365" i="1"/>
  <c r="BH361" i="1"/>
  <c r="BH357" i="1"/>
  <c r="BH353" i="1"/>
  <c r="BH349" i="1"/>
  <c r="BH345" i="1"/>
  <c r="BH341" i="1"/>
  <c r="BH337" i="1"/>
  <c r="BH333" i="1"/>
  <c r="BH329" i="1"/>
  <c r="BH325" i="1"/>
  <c r="BH321" i="1"/>
  <c r="BH317" i="1"/>
  <c r="BH313" i="1"/>
  <c r="BH309" i="1"/>
  <c r="BH305" i="1"/>
  <c r="BH301" i="1"/>
  <c r="BH297" i="1"/>
  <c r="BH293" i="1"/>
  <c r="BH289" i="1"/>
  <c r="BH285" i="1"/>
  <c r="BH281" i="1"/>
  <c r="BH277" i="1"/>
  <c r="BH273" i="1"/>
  <c r="BH269" i="1"/>
  <c r="BH265" i="1"/>
  <c r="BH261" i="1"/>
  <c r="BH257" i="1"/>
  <c r="BH253" i="1"/>
  <c r="BH249" i="1"/>
  <c r="BH245" i="1"/>
  <c r="BH241" i="1"/>
  <c r="BH237" i="1"/>
  <c r="BH233" i="1"/>
  <c r="BH229" i="1"/>
  <c r="BH225" i="1"/>
  <c r="BH221" i="1"/>
  <c r="BH217" i="1"/>
  <c r="BH213" i="1"/>
  <c r="BH209" i="1"/>
  <c r="BH205" i="1"/>
  <c r="BH201" i="1"/>
  <c r="BH197" i="1"/>
  <c r="BH193" i="1"/>
  <c r="BH189" i="1"/>
  <c r="BH185" i="1"/>
  <c r="BH181" i="1"/>
  <c r="BH177" i="1"/>
  <c r="BH173" i="1"/>
  <c r="BH169" i="1"/>
  <c r="BH165" i="1"/>
  <c r="BH161" i="1"/>
  <c r="BH157" i="1"/>
  <c r="BH153" i="1"/>
  <c r="BH149" i="1"/>
  <c r="BH145" i="1"/>
  <c r="BH141" i="1"/>
  <c r="BH137" i="1"/>
  <c r="BH133" i="1"/>
  <c r="BH129" i="1"/>
  <c r="BH125" i="1"/>
  <c r="BH121" i="1"/>
  <c r="BH117" i="1"/>
  <c r="BG3081" i="1"/>
  <c r="BG3077" i="1"/>
  <c r="BG3073" i="1"/>
  <c r="BG3069" i="1"/>
  <c r="BG3065" i="1"/>
  <c r="BG3061" i="1"/>
  <c r="BG3057" i="1"/>
  <c r="BG3053" i="1"/>
  <c r="BG3049" i="1"/>
  <c r="BG3045" i="1"/>
  <c r="BG3041" i="1"/>
  <c r="BG3037" i="1"/>
  <c r="BG3033" i="1"/>
  <c r="BG3029" i="1"/>
  <c r="BG3025" i="1"/>
  <c r="BG3021" i="1"/>
  <c r="BG3017" i="1"/>
  <c r="BG3013" i="1"/>
  <c r="BG3009" i="1"/>
  <c r="BG3005" i="1"/>
  <c r="BG3001" i="1"/>
  <c r="BG2997" i="1"/>
  <c r="BG2993" i="1"/>
  <c r="BG2989" i="1"/>
  <c r="BG2985" i="1"/>
  <c r="BG2981" i="1"/>
  <c r="BG2977" i="1"/>
  <c r="BG2973" i="1"/>
  <c r="BG2969" i="1"/>
  <c r="BG2965" i="1"/>
  <c r="BG2961" i="1"/>
  <c r="BG2957" i="1"/>
  <c r="BG2953" i="1"/>
  <c r="BG2949" i="1"/>
  <c r="BG2945" i="1"/>
  <c r="BG2941" i="1"/>
  <c r="BG2937" i="1"/>
  <c r="BG2933" i="1"/>
  <c r="BG2929" i="1"/>
  <c r="BG2925" i="1"/>
  <c r="BG2921" i="1"/>
  <c r="BG2917" i="1"/>
  <c r="BG2913" i="1"/>
  <c r="BG2909" i="1"/>
  <c r="BG2905" i="1"/>
  <c r="BG2901" i="1"/>
  <c r="BG2897" i="1"/>
  <c r="BG2893" i="1"/>
  <c r="BG2889" i="1"/>
  <c r="BG2885" i="1"/>
  <c r="BG2881" i="1"/>
  <c r="BG2877" i="1"/>
  <c r="BG2873" i="1"/>
  <c r="BG2869" i="1"/>
  <c r="BG2865" i="1"/>
  <c r="BG2861" i="1"/>
  <c r="BG2857" i="1"/>
  <c r="BG2853" i="1"/>
  <c r="BG2849" i="1"/>
  <c r="BG2845" i="1"/>
  <c r="BG2841" i="1"/>
  <c r="BG2837" i="1"/>
  <c r="BG2833" i="1"/>
  <c r="BG2829" i="1"/>
  <c r="BG2825" i="1"/>
  <c r="BG2821" i="1"/>
  <c r="BG2817" i="1"/>
  <c r="BG2813" i="1"/>
  <c r="BG2809" i="1"/>
  <c r="BG2805" i="1"/>
  <c r="BG2801" i="1"/>
  <c r="BG2797" i="1"/>
  <c r="BG2793" i="1"/>
  <c r="BG2789" i="1"/>
  <c r="BG2785" i="1"/>
  <c r="BG2781" i="1"/>
  <c r="BG2777" i="1"/>
  <c r="BG2773" i="1"/>
  <c r="BG2769" i="1"/>
  <c r="BG2765" i="1"/>
  <c r="BG2761" i="1"/>
  <c r="BG2757" i="1"/>
  <c r="BG2753" i="1"/>
  <c r="BG2749" i="1"/>
  <c r="BG2745" i="1"/>
  <c r="BG2741" i="1"/>
  <c r="BG2737" i="1"/>
  <c r="BG2733" i="1"/>
  <c r="BG2729" i="1"/>
  <c r="BG2725" i="1"/>
  <c r="BG2721" i="1"/>
  <c r="BG2717" i="1"/>
  <c r="BG2713" i="1"/>
  <c r="BG2709" i="1"/>
  <c r="BG2705" i="1"/>
  <c r="BG2701" i="1"/>
  <c r="BG2697" i="1"/>
  <c r="BG2693" i="1"/>
  <c r="BG2689" i="1"/>
  <c r="BG2685" i="1"/>
  <c r="BG2681" i="1"/>
  <c r="BG2677" i="1"/>
  <c r="BG2673" i="1"/>
  <c r="BG2669" i="1"/>
  <c r="BG2665" i="1"/>
  <c r="BG2661" i="1"/>
  <c r="BG2657" i="1"/>
  <c r="BG2653" i="1"/>
  <c r="BG2649" i="1"/>
  <c r="BG2645" i="1"/>
  <c r="BG2641" i="1"/>
  <c r="BG2637" i="1"/>
  <c r="BG2633" i="1"/>
  <c r="BG2629" i="1"/>
  <c r="BG2625" i="1"/>
  <c r="BG2621" i="1"/>
  <c r="BG2617" i="1"/>
  <c r="BG2613" i="1"/>
  <c r="BG2609" i="1"/>
  <c r="BG2605" i="1"/>
  <c r="BG2601" i="1"/>
  <c r="BG2597" i="1"/>
  <c r="BG2593" i="1"/>
  <c r="BG2589" i="1"/>
  <c r="BG2585" i="1"/>
  <c r="BG2581" i="1"/>
  <c r="BG2577" i="1"/>
  <c r="BG2573" i="1"/>
  <c r="BG2569" i="1"/>
  <c r="BG2565" i="1"/>
  <c r="BG2561" i="1"/>
  <c r="BG2557" i="1"/>
  <c r="BG2553" i="1"/>
  <c r="BG2549" i="1"/>
  <c r="BG2545" i="1"/>
  <c r="BG2541" i="1"/>
  <c r="BG2537" i="1"/>
  <c r="BG2533" i="1"/>
  <c r="BG2529" i="1"/>
  <c r="BG2525" i="1"/>
  <c r="BG2521" i="1"/>
  <c r="BG2517" i="1"/>
  <c r="BG2513" i="1"/>
  <c r="BG2509" i="1"/>
  <c r="BG2505" i="1"/>
  <c r="BG2501" i="1"/>
  <c r="BG2497" i="1"/>
  <c r="BG2493" i="1"/>
  <c r="BG2489" i="1"/>
  <c r="BG2485" i="1"/>
  <c r="BG2481" i="1"/>
  <c r="BG2477" i="1"/>
  <c r="BG2473" i="1"/>
  <c r="BG2469" i="1"/>
  <c r="BG2465" i="1"/>
  <c r="BG2461" i="1"/>
  <c r="BG2457" i="1"/>
  <c r="BG2453" i="1"/>
  <c r="BG2449" i="1"/>
  <c r="BG2445" i="1"/>
  <c r="BG2441" i="1"/>
  <c r="BG2437" i="1"/>
  <c r="BG2433" i="1"/>
  <c r="BG2429" i="1"/>
  <c r="BG2425" i="1"/>
  <c r="BG2421" i="1"/>
  <c r="BG2417" i="1"/>
  <c r="BG2413" i="1"/>
  <c r="BG2409" i="1"/>
  <c r="BG2405" i="1"/>
  <c r="BG2401" i="1"/>
  <c r="BG2397" i="1"/>
  <c r="BG2393" i="1"/>
  <c r="BG2389" i="1"/>
  <c r="BG2385" i="1"/>
  <c r="BG2381" i="1"/>
  <c r="BG2377" i="1"/>
  <c r="BG2373" i="1"/>
  <c r="BG2369" i="1"/>
  <c r="BG2365" i="1"/>
  <c r="BG2361" i="1"/>
  <c r="BG2357" i="1"/>
  <c r="BG2353" i="1"/>
  <c r="BG2349" i="1"/>
  <c r="BG2345" i="1"/>
  <c r="BG2341" i="1"/>
  <c r="BG2337" i="1"/>
  <c r="BG2333" i="1"/>
  <c r="BG2329" i="1"/>
  <c r="BG2325" i="1"/>
  <c r="BG2321" i="1"/>
  <c r="BG2317" i="1"/>
  <c r="BG2313" i="1"/>
  <c r="BG2309" i="1"/>
  <c r="BG2305" i="1"/>
  <c r="BG2301" i="1"/>
  <c r="BG2297" i="1"/>
  <c r="BG2293" i="1"/>
  <c r="BG2289" i="1"/>
  <c r="BG2285" i="1"/>
  <c r="BG2281" i="1"/>
  <c r="BG2277" i="1"/>
  <c r="BG2273" i="1"/>
  <c r="BG2269" i="1"/>
  <c r="BG2265" i="1"/>
  <c r="BG2261" i="1"/>
  <c r="BG2257" i="1"/>
  <c r="BG2253" i="1"/>
  <c r="BG2249" i="1"/>
  <c r="BG2245" i="1"/>
  <c r="BG2241" i="1"/>
  <c r="BG2237" i="1"/>
  <c r="BG2233" i="1"/>
  <c r="BG2229" i="1"/>
  <c r="BG2225" i="1"/>
  <c r="BG2221" i="1"/>
  <c r="BG2217" i="1"/>
  <c r="BG2213" i="1"/>
  <c r="BG2209" i="1"/>
  <c r="BG2205" i="1"/>
  <c r="BG2201" i="1"/>
  <c r="BG2197" i="1"/>
  <c r="BG2193" i="1"/>
  <c r="BG2189" i="1"/>
  <c r="BG2185" i="1"/>
  <c r="BG2181" i="1"/>
  <c r="BG2177" i="1"/>
  <c r="BG2173" i="1"/>
  <c r="BG2169" i="1"/>
  <c r="BG2165" i="1"/>
  <c r="BG2161" i="1"/>
  <c r="BG2157" i="1"/>
  <c r="BG2153" i="1"/>
  <c r="BG2149" i="1"/>
  <c r="BG2145" i="1"/>
  <c r="BG2141" i="1"/>
  <c r="BG2137" i="1"/>
  <c r="BG2133" i="1"/>
  <c r="BG2129" i="1"/>
  <c r="BG2125" i="1"/>
  <c r="BG2121" i="1"/>
  <c r="BG2117" i="1"/>
  <c r="BG2113" i="1"/>
  <c r="BG2109" i="1"/>
  <c r="BG2105" i="1"/>
  <c r="BG2101" i="1"/>
  <c r="BG2097" i="1"/>
  <c r="BG2093" i="1"/>
  <c r="BG2089" i="1"/>
  <c r="BG2085" i="1"/>
  <c r="BG2081" i="1"/>
  <c r="BG2077" i="1"/>
  <c r="BG2073" i="1"/>
  <c r="BG2069" i="1"/>
  <c r="BG2065" i="1"/>
  <c r="BG2061" i="1"/>
  <c r="BG2057" i="1"/>
  <c r="BG2053" i="1"/>
  <c r="BG2049" i="1"/>
  <c r="BG2045" i="1"/>
  <c r="BG2041" i="1"/>
  <c r="BG2037" i="1"/>
  <c r="BG2033" i="1"/>
  <c r="BG2029" i="1"/>
  <c r="BG2025" i="1"/>
  <c r="BG2021" i="1"/>
  <c r="BG2017" i="1"/>
  <c r="BG2013" i="1"/>
  <c r="BG2009" i="1"/>
  <c r="BG2005" i="1"/>
  <c r="BG2001" i="1"/>
  <c r="BG1997" i="1"/>
  <c r="BG1993" i="1"/>
  <c r="BG1989" i="1"/>
  <c r="BG1985" i="1"/>
  <c r="BG1981" i="1"/>
  <c r="BG1977" i="1"/>
  <c r="BG1973" i="1"/>
  <c r="BG1969" i="1"/>
  <c r="BG1965" i="1"/>
  <c r="BG1961" i="1"/>
  <c r="BG1957" i="1"/>
  <c r="BG1953" i="1"/>
  <c r="BG1949" i="1"/>
  <c r="BG1945" i="1"/>
  <c r="BG1941" i="1"/>
  <c r="BG1937" i="1"/>
  <c r="BG1933" i="1"/>
  <c r="BG1929" i="1"/>
  <c r="BG1925" i="1"/>
  <c r="BG1921" i="1"/>
  <c r="BG1917" i="1"/>
  <c r="BG1913" i="1"/>
  <c r="BG1909" i="1"/>
  <c r="BG1905" i="1"/>
  <c r="BG1901" i="1"/>
  <c r="BG1897" i="1"/>
  <c r="BG1893" i="1"/>
  <c r="BG1889" i="1"/>
  <c r="BG1885" i="1"/>
  <c r="BG1881" i="1"/>
  <c r="BG1877" i="1"/>
  <c r="BG1873" i="1"/>
  <c r="BG1869" i="1"/>
  <c r="BG1865" i="1"/>
  <c r="BG1861" i="1"/>
  <c r="BG1857" i="1"/>
  <c r="BG1853" i="1"/>
  <c r="BG1849" i="1"/>
  <c r="BG1845" i="1"/>
  <c r="BG1841" i="1"/>
  <c r="BG1837" i="1"/>
  <c r="BG1833" i="1"/>
  <c r="BG1829" i="1"/>
  <c r="BG1825" i="1"/>
  <c r="BG1821" i="1"/>
  <c r="BG1817" i="1"/>
  <c r="BG1813" i="1"/>
  <c r="BG1809" i="1"/>
  <c r="BG1805" i="1"/>
  <c r="BG1801" i="1"/>
  <c r="BG1797" i="1"/>
  <c r="BG1793" i="1"/>
  <c r="BG1789" i="1"/>
  <c r="BG1785" i="1"/>
  <c r="BG1781" i="1"/>
  <c r="BG1777" i="1"/>
  <c r="BG1773" i="1"/>
  <c r="BG1769" i="1"/>
  <c r="BG1765" i="1"/>
  <c r="BG1761" i="1"/>
  <c r="BG1757" i="1"/>
  <c r="BG1753" i="1"/>
  <c r="BG1749" i="1"/>
  <c r="BG1745" i="1"/>
  <c r="BG1741" i="1"/>
  <c r="BG1737" i="1"/>
  <c r="BG1733" i="1"/>
  <c r="BG1729" i="1"/>
  <c r="BG1725" i="1"/>
  <c r="BG1721" i="1"/>
  <c r="BG1717" i="1"/>
  <c r="BG1713" i="1"/>
  <c r="BG1709" i="1"/>
  <c r="BG1705" i="1"/>
  <c r="BG1701" i="1"/>
  <c r="BG1697" i="1"/>
  <c r="BG1693" i="1"/>
  <c r="BG1689" i="1"/>
  <c r="BG1685" i="1"/>
  <c r="BG1681" i="1"/>
  <c r="BG1677" i="1"/>
  <c r="BG1673" i="1"/>
  <c r="BG1669" i="1"/>
  <c r="BG1665" i="1"/>
  <c r="BG1661" i="1"/>
  <c r="BG1657" i="1"/>
  <c r="BG1653" i="1"/>
  <c r="BG1649" i="1"/>
  <c r="BG1645" i="1"/>
  <c r="BG1641" i="1"/>
  <c r="BG1637" i="1"/>
  <c r="BG1633" i="1"/>
  <c r="BG1629" i="1"/>
  <c r="BG1625" i="1"/>
  <c r="BG1621" i="1"/>
  <c r="BG1617" i="1"/>
  <c r="BG1613" i="1"/>
  <c r="BG1609" i="1"/>
  <c r="BG1605" i="1"/>
  <c r="BG1601" i="1"/>
  <c r="BG1597" i="1"/>
  <c r="BG1593" i="1"/>
  <c r="BG1589" i="1"/>
  <c r="BG1585" i="1"/>
  <c r="BG1581" i="1"/>
  <c r="BG1577" i="1"/>
  <c r="BG1573" i="1"/>
  <c r="BG1569" i="1"/>
  <c r="BG1565" i="1"/>
  <c r="BG1561" i="1"/>
  <c r="BG1557" i="1"/>
  <c r="BG1553" i="1"/>
  <c r="BG1549" i="1"/>
  <c r="BG1545" i="1"/>
  <c r="BG1541" i="1"/>
  <c r="BG1537" i="1"/>
  <c r="BG1533" i="1"/>
  <c r="BG1529" i="1"/>
  <c r="BG1525" i="1"/>
  <c r="BG1521" i="1"/>
  <c r="BG1517" i="1"/>
  <c r="BG1513" i="1"/>
  <c r="BG1509" i="1"/>
  <c r="BG1505" i="1"/>
  <c r="BG1501" i="1"/>
  <c r="BG1497" i="1"/>
  <c r="BG1493" i="1"/>
  <c r="BG1489" i="1"/>
  <c r="BG1485" i="1"/>
  <c r="BG1481" i="1"/>
  <c r="BG1477" i="1"/>
  <c r="BG1473" i="1"/>
  <c r="BG1469" i="1"/>
  <c r="BG1465" i="1"/>
  <c r="BG1461" i="1"/>
  <c r="BG1457" i="1"/>
  <c r="BG1453" i="1"/>
  <c r="BG1449" i="1"/>
  <c r="BG1445" i="1"/>
  <c r="BG1441" i="1"/>
  <c r="BG1437" i="1"/>
  <c r="BG1433" i="1"/>
  <c r="BG1429" i="1"/>
  <c r="BG1425" i="1"/>
  <c r="BG1421" i="1"/>
  <c r="BG1417" i="1"/>
  <c r="BG1413" i="1"/>
  <c r="BG1409" i="1"/>
  <c r="BG1405" i="1"/>
  <c r="BG1401" i="1"/>
  <c r="BG1397" i="1"/>
  <c r="BG1393" i="1"/>
  <c r="BG1389" i="1"/>
  <c r="BG1385" i="1"/>
  <c r="BG1381" i="1"/>
  <c r="BG1377" i="1"/>
  <c r="BG1373" i="1"/>
  <c r="BG1369" i="1"/>
  <c r="BG1365" i="1"/>
  <c r="BG1361" i="1"/>
  <c r="BG1357" i="1"/>
  <c r="BG1353" i="1"/>
  <c r="BG1349" i="1"/>
  <c r="BG1345" i="1"/>
  <c r="BG1341" i="1"/>
  <c r="BG1337" i="1"/>
  <c r="BG1333" i="1"/>
  <c r="BG1329" i="1"/>
  <c r="BG1325" i="1"/>
  <c r="BG1321" i="1"/>
  <c r="BG1317" i="1"/>
  <c r="BG1313" i="1"/>
  <c r="BG1309" i="1"/>
  <c r="BG1305" i="1"/>
  <c r="BG1301" i="1"/>
  <c r="BG1297" i="1"/>
  <c r="BG1293" i="1"/>
  <c r="BG1289" i="1"/>
  <c r="BG1285" i="1"/>
  <c r="BG1281" i="1"/>
  <c r="BG1277" i="1"/>
  <c r="BG1273" i="1"/>
  <c r="BG1269" i="1"/>
  <c r="BG1265" i="1"/>
  <c r="BG1261" i="1"/>
  <c r="BG1257" i="1"/>
  <c r="BG1253" i="1"/>
  <c r="BG1249" i="1"/>
  <c r="BG1245" i="1"/>
  <c r="BG1241" i="1"/>
  <c r="BG1237" i="1"/>
  <c r="BG1233" i="1"/>
  <c r="BG1229" i="1"/>
  <c r="BG1225" i="1"/>
  <c r="BG1221" i="1"/>
  <c r="BG1217" i="1"/>
  <c r="BG1213" i="1"/>
  <c r="BG1209" i="1"/>
  <c r="BG1205" i="1"/>
  <c r="BG1201" i="1"/>
  <c r="BG1197" i="1"/>
  <c r="BG1193" i="1"/>
  <c r="BG1189" i="1"/>
  <c r="BG1185" i="1"/>
  <c r="BG1181" i="1"/>
  <c r="BG1177" i="1"/>
  <c r="BG1173" i="1"/>
  <c r="BG1169" i="1"/>
  <c r="BG1165" i="1"/>
  <c r="BG1161" i="1"/>
  <c r="BG1157" i="1"/>
  <c r="BG1153" i="1"/>
  <c r="BG1149" i="1"/>
  <c r="BG1145" i="1"/>
  <c r="BG1141" i="1"/>
  <c r="BG1137" i="1"/>
  <c r="BG1133" i="1"/>
  <c r="BG1129" i="1"/>
  <c r="BG1125" i="1"/>
  <c r="BG1121" i="1"/>
  <c r="BG1117" i="1"/>
  <c r="BG1113" i="1"/>
  <c r="BG1109" i="1"/>
  <c r="BG1105" i="1"/>
  <c r="BG1101" i="1"/>
  <c r="BG1097" i="1"/>
  <c r="BG1093" i="1"/>
  <c r="BG1089" i="1"/>
  <c r="BG1085" i="1"/>
  <c r="BG1081" i="1"/>
  <c r="BG1077" i="1"/>
  <c r="BG1073" i="1"/>
  <c r="BG1069" i="1"/>
  <c r="BG1065" i="1"/>
  <c r="BG1061" i="1"/>
  <c r="BG1057" i="1"/>
  <c r="BG1053" i="1"/>
  <c r="BG1049" i="1"/>
  <c r="BG1045" i="1"/>
  <c r="BG1041" i="1"/>
  <c r="BG1037" i="1"/>
  <c r="BG1033" i="1"/>
  <c r="BG1029" i="1"/>
  <c r="BG1025" i="1"/>
  <c r="BG1021" i="1"/>
  <c r="BG1017" i="1"/>
  <c r="BG1013" i="1"/>
  <c r="BG1009" i="1"/>
  <c r="BG1005" i="1"/>
  <c r="BG1001" i="1"/>
  <c r="BG997" i="1"/>
  <c r="BG993" i="1"/>
  <c r="BG989" i="1"/>
  <c r="BG985" i="1"/>
  <c r="BG981" i="1"/>
  <c r="BG977" i="1"/>
  <c r="BG973" i="1"/>
  <c r="BG969" i="1"/>
  <c r="BG965" i="1"/>
  <c r="BG961" i="1"/>
  <c r="BG957" i="1"/>
  <c r="BG953" i="1"/>
  <c r="BG949" i="1"/>
  <c r="BG945" i="1"/>
  <c r="BG941" i="1"/>
  <c r="BG937" i="1"/>
  <c r="BG933" i="1"/>
  <c r="BG929" i="1"/>
  <c r="BG925" i="1"/>
  <c r="BG921" i="1"/>
  <c r="BG917" i="1"/>
  <c r="BG913" i="1"/>
  <c r="BG909" i="1"/>
  <c r="BG905" i="1"/>
  <c r="BG901" i="1"/>
  <c r="BG897" i="1"/>
  <c r="BG893" i="1"/>
  <c r="BG889" i="1"/>
  <c r="BG885" i="1"/>
  <c r="BG881" i="1"/>
  <c r="BG877" i="1"/>
  <c r="BG873" i="1"/>
  <c r="BG869" i="1"/>
  <c r="BG865" i="1"/>
  <c r="BG861" i="1"/>
  <c r="BG857" i="1"/>
  <c r="BG853" i="1"/>
  <c r="BG849" i="1"/>
  <c r="BG845" i="1"/>
  <c r="BG841" i="1"/>
  <c r="BG837" i="1"/>
  <c r="BG833" i="1"/>
  <c r="BG829" i="1"/>
  <c r="BG825" i="1"/>
  <c r="BG821" i="1"/>
  <c r="BG817" i="1"/>
  <c r="BG813" i="1"/>
  <c r="BG809" i="1"/>
  <c r="BG805" i="1"/>
  <c r="BG801" i="1"/>
  <c r="BG797" i="1"/>
  <c r="BG793" i="1"/>
  <c r="BG789" i="1"/>
  <c r="BG785" i="1"/>
  <c r="BG781" i="1"/>
  <c r="BG777" i="1"/>
  <c r="BG773" i="1"/>
  <c r="BG769" i="1"/>
  <c r="BG765" i="1"/>
  <c r="BG761" i="1"/>
  <c r="BG757" i="1"/>
  <c r="BG753" i="1"/>
  <c r="BG749" i="1"/>
  <c r="BG745" i="1"/>
  <c r="BG741" i="1"/>
  <c r="BG737" i="1"/>
  <c r="BG733" i="1"/>
  <c r="BG729" i="1"/>
  <c r="BG725" i="1"/>
  <c r="BG721" i="1"/>
  <c r="BG717" i="1"/>
  <c r="BG713" i="1"/>
  <c r="BG709" i="1"/>
  <c r="BG705" i="1"/>
  <c r="BG701" i="1"/>
  <c r="BG697" i="1"/>
  <c r="BG693" i="1"/>
  <c r="BG689" i="1"/>
  <c r="BG685" i="1"/>
  <c r="BG681" i="1"/>
  <c r="BG677" i="1"/>
  <c r="BG673" i="1"/>
  <c r="BG669" i="1"/>
  <c r="BG665" i="1"/>
  <c r="BG661" i="1"/>
  <c r="BG657" i="1"/>
  <c r="BG653" i="1"/>
  <c r="BG649" i="1"/>
  <c r="BG645" i="1"/>
  <c r="BG641" i="1"/>
  <c r="BG637" i="1"/>
  <c r="BG633" i="1"/>
  <c r="BG629" i="1"/>
  <c r="BG625" i="1"/>
  <c r="BG621" i="1"/>
  <c r="BG617" i="1"/>
  <c r="BG613" i="1"/>
  <c r="BG609" i="1"/>
  <c r="BG605" i="1"/>
  <c r="BG601" i="1"/>
  <c r="BG597" i="1"/>
  <c r="BG593" i="1"/>
  <c r="BG589" i="1"/>
  <c r="BG585" i="1"/>
  <c r="BG581" i="1"/>
  <c r="BG577" i="1"/>
  <c r="BG573" i="1"/>
  <c r="BG569" i="1"/>
  <c r="BG565" i="1"/>
  <c r="BG561" i="1"/>
  <c r="BG557" i="1"/>
  <c r="BG553" i="1"/>
  <c r="BG549" i="1"/>
  <c r="BG545" i="1"/>
  <c r="BG541" i="1"/>
  <c r="BG537" i="1"/>
  <c r="BG533" i="1"/>
  <c r="BG529" i="1"/>
  <c r="BG525" i="1"/>
  <c r="BG521" i="1"/>
  <c r="BG517" i="1"/>
  <c r="BG513" i="1"/>
  <c r="BG509" i="1"/>
  <c r="BG505" i="1"/>
  <c r="BG501" i="1"/>
  <c r="BG497" i="1"/>
  <c r="BG493" i="1"/>
  <c r="BG489" i="1"/>
  <c r="BG485" i="1"/>
  <c r="BG481" i="1"/>
  <c r="BG477" i="1"/>
  <c r="BG473" i="1"/>
  <c r="BG469" i="1"/>
  <c r="BG465" i="1"/>
  <c r="BG461" i="1"/>
  <c r="BG457" i="1"/>
  <c r="BG453" i="1"/>
  <c r="BG449" i="1"/>
  <c r="BG445" i="1"/>
  <c r="BG441" i="1"/>
  <c r="BG437" i="1"/>
  <c r="BG433" i="1"/>
  <c r="BG429" i="1"/>
  <c r="BG425" i="1"/>
  <c r="BG421" i="1"/>
  <c r="BG417" i="1"/>
  <c r="BG413" i="1"/>
  <c r="BG409" i="1"/>
  <c r="BG405" i="1"/>
  <c r="BG401" i="1"/>
  <c r="BG397" i="1"/>
  <c r="BG393" i="1"/>
  <c r="BG389" i="1"/>
  <c r="BG385" i="1"/>
  <c r="BG381" i="1"/>
  <c r="BG377" i="1"/>
  <c r="BG373" i="1"/>
  <c r="BG369" i="1"/>
  <c r="BG365" i="1"/>
  <c r="BG361" i="1"/>
  <c r="BG357" i="1"/>
  <c r="BG353" i="1"/>
  <c r="BG349" i="1"/>
  <c r="BG345" i="1"/>
  <c r="BG341" i="1"/>
  <c r="BG337" i="1"/>
  <c r="BG333" i="1"/>
  <c r="BG329" i="1"/>
  <c r="BG325" i="1"/>
  <c r="BG321" i="1"/>
  <c r="BG317" i="1"/>
  <c r="BG313" i="1"/>
  <c r="BG309" i="1"/>
  <c r="BG305" i="1"/>
  <c r="BG301" i="1"/>
  <c r="BG297" i="1"/>
  <c r="BG293" i="1"/>
  <c r="BG289" i="1"/>
  <c r="BG285" i="1"/>
  <c r="BG281" i="1"/>
  <c r="BG277" i="1"/>
  <c r="BG273" i="1"/>
  <c r="BG269" i="1"/>
  <c r="BG265" i="1"/>
  <c r="BG261" i="1"/>
  <c r="BG257" i="1"/>
  <c r="BG253" i="1"/>
  <c r="BG249" i="1"/>
  <c r="BG245" i="1"/>
  <c r="BG241" i="1"/>
  <c r="BG237" i="1"/>
  <c r="BG233" i="1"/>
  <c r="BG229" i="1"/>
  <c r="BG225" i="1"/>
  <c r="BG221" i="1"/>
  <c r="BG217" i="1"/>
  <c r="BG213" i="1"/>
  <c r="BG209" i="1"/>
  <c r="BG205" i="1"/>
  <c r="BG201" i="1"/>
  <c r="BG197" i="1"/>
  <c r="BG193" i="1"/>
  <c r="BG189" i="1"/>
  <c r="BG185" i="1"/>
  <c r="BG181" i="1"/>
  <c r="BG177" i="1"/>
  <c r="BG173" i="1"/>
  <c r="BG169" i="1"/>
  <c r="BG165" i="1"/>
  <c r="BG161" i="1"/>
  <c r="BG157" i="1"/>
  <c r="BG153" i="1"/>
  <c r="BG149" i="1"/>
  <c r="BG145" i="1"/>
  <c r="BG141" i="1"/>
  <c r="BG137" i="1"/>
  <c r="BG133" i="1"/>
  <c r="BG129" i="1"/>
  <c r="BG125" i="1"/>
  <c r="BG121" i="1"/>
  <c r="BG117" i="1"/>
  <c r="BG113" i="1"/>
  <c r="BG109" i="1"/>
  <c r="BG105" i="1"/>
  <c r="BG101" i="1"/>
  <c r="BG97" i="1"/>
  <c r="BG93" i="1"/>
  <c r="BG89" i="1"/>
  <c r="BG85" i="1"/>
  <c r="BG81" i="1"/>
  <c r="BG77" i="1"/>
  <c r="BG73" i="1"/>
  <c r="BG69" i="1"/>
  <c r="BG65" i="1"/>
  <c r="BG61" i="1"/>
  <c r="BG57" i="1"/>
  <c r="BG53" i="1"/>
  <c r="BG49" i="1"/>
  <c r="BG45" i="1"/>
  <c r="BG41" i="1"/>
  <c r="BG37" i="1"/>
  <c r="BG33" i="1"/>
  <c r="BG29" i="1"/>
  <c r="BG25" i="1"/>
  <c r="BG21" i="1"/>
  <c r="BG17" i="1"/>
  <c r="BG13" i="1"/>
  <c r="BG9" i="1"/>
  <c r="BG5" i="1"/>
  <c r="BH2" i="1"/>
  <c r="BH4256" i="1"/>
  <c r="BH4252" i="1"/>
  <c r="BH4248" i="1"/>
  <c r="BH4244" i="1"/>
  <c r="BH4240" i="1"/>
  <c r="BH4236" i="1"/>
  <c r="BH4232" i="1"/>
  <c r="BH4228" i="1"/>
  <c r="BH4224" i="1"/>
  <c r="BH4220" i="1"/>
  <c r="BH4216" i="1"/>
  <c r="BH4212" i="1"/>
  <c r="BH4208" i="1"/>
  <c r="BH4204" i="1"/>
  <c r="BH4200" i="1"/>
  <c r="BH4196" i="1"/>
  <c r="BH4192" i="1"/>
  <c r="BH4188" i="1"/>
  <c r="BH4184" i="1"/>
  <c r="BH4180" i="1"/>
  <c r="BH4176" i="1"/>
  <c r="BH4172" i="1"/>
  <c r="BH4168" i="1"/>
  <c r="BH4164" i="1"/>
  <c r="BH4160" i="1"/>
  <c r="BH4156" i="1"/>
  <c r="BH4152" i="1"/>
  <c r="BH4148" i="1"/>
  <c r="BH4144" i="1"/>
  <c r="BH4140" i="1"/>
  <c r="BH4136" i="1"/>
  <c r="BH4132" i="1"/>
  <c r="BH4128" i="1"/>
  <c r="BH4124" i="1"/>
  <c r="BH4120" i="1"/>
  <c r="BH4116" i="1"/>
  <c r="BH4112" i="1"/>
  <c r="BH4108" i="1"/>
  <c r="BH4104" i="1"/>
  <c r="BH4100" i="1"/>
  <c r="BH4096" i="1"/>
  <c r="BH4092" i="1"/>
  <c r="BH4088" i="1"/>
  <c r="BH4084" i="1"/>
  <c r="BH4080" i="1"/>
  <c r="BH4076" i="1"/>
  <c r="BH4072" i="1"/>
  <c r="BH4068" i="1"/>
  <c r="BH4064" i="1"/>
  <c r="BH4060" i="1"/>
  <c r="BH4056" i="1"/>
  <c r="BH4052" i="1"/>
  <c r="BH4048" i="1"/>
  <c r="BH4044" i="1"/>
  <c r="BH4040" i="1"/>
  <c r="BH4036" i="1"/>
  <c r="BH4032" i="1"/>
  <c r="BH4028" i="1"/>
  <c r="BH4024" i="1"/>
  <c r="BH4020" i="1"/>
  <c r="BH4016" i="1"/>
  <c r="BH4012" i="1"/>
  <c r="BH4008" i="1"/>
  <c r="BH4004" i="1"/>
  <c r="BH4000" i="1"/>
  <c r="BH3996" i="1"/>
  <c r="BH3992" i="1"/>
  <c r="BH3988" i="1"/>
  <c r="BH3984" i="1"/>
  <c r="BH3980" i="1"/>
  <c r="BH3976" i="1"/>
  <c r="BH3972" i="1"/>
  <c r="BH3968" i="1"/>
  <c r="BH3964" i="1"/>
  <c r="BH3960" i="1"/>
  <c r="BH3956" i="1"/>
  <c r="BH3952" i="1"/>
  <c r="BH3948" i="1"/>
  <c r="BH3944" i="1"/>
  <c r="BH3940" i="1"/>
  <c r="BH3936" i="1"/>
  <c r="BH3932" i="1"/>
  <c r="BH3928" i="1"/>
  <c r="BH3924" i="1"/>
  <c r="BH3920" i="1"/>
  <c r="BH3916" i="1"/>
  <c r="BH3912" i="1"/>
  <c r="BH3908" i="1"/>
  <c r="BH3904" i="1"/>
  <c r="BH3900" i="1"/>
  <c r="BH3896" i="1"/>
  <c r="BH3892" i="1"/>
  <c r="BH3888" i="1"/>
  <c r="BH3884" i="1"/>
  <c r="BH3880" i="1"/>
  <c r="BH3876" i="1"/>
  <c r="BH3872" i="1"/>
  <c r="BH3868" i="1"/>
  <c r="BH3864" i="1"/>
  <c r="BH3860" i="1"/>
  <c r="BH3856" i="1"/>
  <c r="BH3852" i="1"/>
  <c r="BH3848" i="1"/>
  <c r="BH3844" i="1"/>
  <c r="BH3840" i="1"/>
  <c r="BH3836" i="1"/>
  <c r="BH3832" i="1"/>
  <c r="BH3828" i="1"/>
  <c r="BH3824" i="1"/>
  <c r="BH3820" i="1"/>
  <c r="BH3816" i="1"/>
  <c r="BH3812" i="1"/>
  <c r="BH3808" i="1"/>
  <c r="BH3804" i="1"/>
  <c r="BH3800" i="1"/>
  <c r="BH3796" i="1"/>
  <c r="BH3792" i="1"/>
  <c r="BH3788" i="1"/>
  <c r="BH3784" i="1"/>
  <c r="BH3780" i="1"/>
  <c r="BH3776" i="1"/>
  <c r="BH3772" i="1"/>
  <c r="BH3768" i="1"/>
  <c r="BH3764" i="1"/>
  <c r="BH3760" i="1"/>
  <c r="BH3756" i="1"/>
  <c r="BH3752" i="1"/>
  <c r="BH3748" i="1"/>
  <c r="BH3744" i="1"/>
  <c r="BH3740" i="1"/>
  <c r="BH3736" i="1"/>
  <c r="BH3732" i="1"/>
  <c r="BH3728" i="1"/>
  <c r="BH3724" i="1"/>
  <c r="BH3720" i="1"/>
  <c r="BH3716" i="1"/>
  <c r="BH3712" i="1"/>
  <c r="BH3708" i="1"/>
  <c r="BH3704" i="1"/>
  <c r="BH3700" i="1"/>
  <c r="BH3696" i="1"/>
  <c r="BH3692" i="1"/>
  <c r="BH3688" i="1"/>
  <c r="BH3684" i="1"/>
  <c r="BH3680" i="1"/>
  <c r="BH3676" i="1"/>
  <c r="BH3672" i="1"/>
  <c r="BH3668" i="1"/>
  <c r="BH3664" i="1"/>
  <c r="BH3660" i="1"/>
  <c r="BH3656" i="1"/>
  <c r="BH3652" i="1"/>
  <c r="BH3648" i="1"/>
  <c r="BH3644" i="1"/>
  <c r="BH3640" i="1"/>
  <c r="BH3636" i="1"/>
  <c r="BH3632" i="1"/>
  <c r="BH3628" i="1"/>
  <c r="BH3624" i="1"/>
  <c r="BH3620" i="1"/>
  <c r="BH3616" i="1"/>
  <c r="BH3612" i="1"/>
  <c r="BH3608" i="1"/>
  <c r="BH3604" i="1"/>
  <c r="BH3600" i="1"/>
  <c r="BH3596" i="1"/>
  <c r="BH3592" i="1"/>
  <c r="BH3588" i="1"/>
  <c r="BH3584" i="1"/>
  <c r="BH3580" i="1"/>
  <c r="BH3576" i="1"/>
  <c r="BH3572" i="1"/>
  <c r="BH3568" i="1"/>
  <c r="BH3564" i="1"/>
  <c r="BH3560" i="1"/>
  <c r="BH3556" i="1"/>
  <c r="BH3552" i="1"/>
  <c r="BH3548" i="1"/>
  <c r="BH3544" i="1"/>
  <c r="BH3540" i="1"/>
  <c r="BH3536" i="1"/>
  <c r="BH3532" i="1"/>
  <c r="BH3528" i="1"/>
  <c r="BH3524" i="1"/>
  <c r="BH3520" i="1"/>
  <c r="BH3516" i="1"/>
  <c r="BH3512" i="1"/>
  <c r="BH3508" i="1"/>
  <c r="BH3504" i="1"/>
  <c r="BH3500" i="1"/>
  <c r="BH3496" i="1"/>
  <c r="BH3492" i="1"/>
  <c r="BH3488" i="1"/>
  <c r="BH3484" i="1"/>
  <c r="BH3480" i="1"/>
  <c r="BH3476" i="1"/>
  <c r="BH3472" i="1"/>
  <c r="BH3468" i="1"/>
  <c r="BH3464" i="1"/>
  <c r="BH3460" i="1"/>
  <c r="BH3456" i="1"/>
  <c r="BH3452" i="1"/>
  <c r="BH3448" i="1"/>
  <c r="BH3444" i="1"/>
  <c r="BH3440" i="1"/>
  <c r="BH3436" i="1"/>
  <c r="BH3432" i="1"/>
  <c r="BH3428" i="1"/>
  <c r="BH3424" i="1"/>
  <c r="BH3420" i="1"/>
  <c r="BH3416" i="1"/>
  <c r="BH3412" i="1"/>
  <c r="BH3408" i="1"/>
  <c r="BH3404" i="1"/>
  <c r="BH3400" i="1"/>
  <c r="BH3396" i="1"/>
  <c r="BH3392" i="1"/>
  <c r="BH3388" i="1"/>
  <c r="BH3384" i="1"/>
  <c r="BH3380" i="1"/>
  <c r="BH3376" i="1"/>
  <c r="BH3372" i="1"/>
  <c r="BH3368" i="1"/>
  <c r="BH3364" i="1"/>
  <c r="BH3360" i="1"/>
  <c r="BH3356" i="1"/>
  <c r="BH3352" i="1"/>
  <c r="BH3348" i="1"/>
  <c r="BH3344" i="1"/>
  <c r="BH3340" i="1"/>
  <c r="BH3336" i="1"/>
  <c r="BH3332" i="1"/>
  <c r="BH3328" i="1"/>
  <c r="BH3324" i="1"/>
  <c r="BH3320" i="1"/>
  <c r="BH3316" i="1"/>
  <c r="BH3312" i="1"/>
  <c r="BH3308" i="1"/>
  <c r="BH3304" i="1"/>
  <c r="BH3300" i="1"/>
  <c r="BH3296" i="1"/>
  <c r="BH3292" i="1"/>
  <c r="BH3288" i="1"/>
  <c r="BH3284" i="1"/>
  <c r="BH3280" i="1"/>
  <c r="BH3276" i="1"/>
  <c r="BH3272" i="1"/>
  <c r="BH3268" i="1"/>
  <c r="BH3264" i="1"/>
  <c r="BH3260" i="1"/>
  <c r="BH3256" i="1"/>
  <c r="BH3252" i="1"/>
  <c r="BH3248" i="1"/>
  <c r="BH3244" i="1"/>
  <c r="BH3240" i="1"/>
  <c r="BH3236" i="1"/>
  <c r="BH3232" i="1"/>
  <c r="BH3228" i="1"/>
  <c r="BH3224" i="1"/>
  <c r="BH3220" i="1"/>
  <c r="BH3216" i="1"/>
  <c r="BH3212" i="1"/>
  <c r="BH3208" i="1"/>
  <c r="BH3204" i="1"/>
  <c r="BH3200" i="1"/>
  <c r="BH3196" i="1"/>
  <c r="BH3192" i="1"/>
  <c r="BH3188" i="1"/>
  <c r="BH3184" i="1"/>
  <c r="BH3180" i="1"/>
  <c r="BH3176" i="1"/>
  <c r="BH3172" i="1"/>
  <c r="BH3168" i="1"/>
  <c r="BH3164" i="1"/>
  <c r="BH3160" i="1"/>
  <c r="BH3156" i="1"/>
  <c r="BH3152" i="1"/>
  <c r="BH3148" i="1"/>
  <c r="BH3144" i="1"/>
  <c r="BH3140" i="1"/>
  <c r="BH3136" i="1"/>
  <c r="BH3132" i="1"/>
  <c r="BH3128" i="1"/>
  <c r="BH3124" i="1"/>
  <c r="BH3120" i="1"/>
  <c r="BH3116" i="1"/>
  <c r="BH3112" i="1"/>
  <c r="BH3108" i="1"/>
  <c r="BH3104" i="1"/>
  <c r="BH3100" i="1"/>
  <c r="BH3096" i="1"/>
  <c r="BH3092" i="1"/>
  <c r="BH3088" i="1"/>
  <c r="BH3084" i="1"/>
  <c r="BH3080" i="1"/>
  <c r="BH3076" i="1"/>
  <c r="BH3072" i="1"/>
  <c r="BH3068" i="1"/>
  <c r="BH3064" i="1"/>
  <c r="BH3060" i="1"/>
  <c r="BH3056" i="1"/>
  <c r="BH3052" i="1"/>
  <c r="BH3048" i="1"/>
  <c r="BH3044" i="1"/>
  <c r="BH3040" i="1"/>
  <c r="BH3036" i="1"/>
  <c r="BH3032" i="1"/>
  <c r="BH3028" i="1"/>
  <c r="BH3024" i="1"/>
  <c r="BH3020" i="1"/>
  <c r="BH3016" i="1"/>
  <c r="BH3012" i="1"/>
  <c r="BH3008" i="1"/>
  <c r="BH3004" i="1"/>
  <c r="BH3000" i="1"/>
  <c r="BH2996" i="1"/>
  <c r="BH2992" i="1"/>
  <c r="BH2988" i="1"/>
  <c r="BH2984" i="1"/>
  <c r="BH2980" i="1"/>
  <c r="BH2972" i="1"/>
  <c r="BH2968" i="1"/>
  <c r="BH2964" i="1"/>
  <c r="BH2956" i="1"/>
  <c r="BH2952" i="1"/>
  <c r="BH2948" i="1"/>
  <c r="BH2940" i="1"/>
  <c r="BH2936" i="1"/>
  <c r="BH2932" i="1"/>
  <c r="BH2924" i="1"/>
  <c r="BH2920" i="1"/>
  <c r="BH2916" i="1"/>
  <c r="BH2908" i="1"/>
  <c r="BH2904" i="1"/>
  <c r="BH2900" i="1"/>
  <c r="BH2892" i="1"/>
  <c r="BH2888" i="1"/>
  <c r="BH2884" i="1"/>
  <c r="BH2876" i="1"/>
  <c r="BH2872" i="1"/>
  <c r="BH2868" i="1"/>
  <c r="BH2860" i="1"/>
  <c r="BH2856" i="1"/>
  <c r="BH2852" i="1"/>
  <c r="BH2844" i="1"/>
  <c r="BH2840" i="1"/>
  <c r="BH2836" i="1"/>
  <c r="BH2828" i="1"/>
  <c r="BH2824" i="1"/>
  <c r="BH2820" i="1"/>
  <c r="BH2812" i="1"/>
  <c r="BH2808" i="1"/>
  <c r="BH2804" i="1"/>
  <c r="BH2796" i="1"/>
  <c r="BH2792" i="1"/>
  <c r="BH2788" i="1"/>
  <c r="BH2780" i="1"/>
  <c r="BH2776" i="1"/>
  <c r="BH2772" i="1"/>
  <c r="BH2764" i="1"/>
  <c r="BH2760" i="1"/>
  <c r="BH2756" i="1"/>
  <c r="BH2748" i="1"/>
  <c r="BH2744" i="1"/>
  <c r="BH2740" i="1"/>
  <c r="BH2732" i="1"/>
  <c r="BH2728" i="1"/>
  <c r="BH2724" i="1"/>
  <c r="BH2716" i="1"/>
  <c r="BH2712" i="1"/>
  <c r="BH2708" i="1"/>
  <c r="BH2700" i="1"/>
  <c r="BH2692" i="1"/>
  <c r="BH2684" i="1"/>
  <c r="BH2680" i="1"/>
  <c r="BH2676" i="1"/>
  <c r="BH2668" i="1"/>
  <c r="BH2664" i="1"/>
  <c r="BH2660" i="1"/>
  <c r="BH2652" i="1"/>
  <c r="BH2648" i="1"/>
  <c r="BH2644" i="1"/>
  <c r="BH2636" i="1"/>
  <c r="BH2628" i="1"/>
  <c r="BH2620" i="1"/>
  <c r="BH2616" i="1"/>
  <c r="BH2612" i="1"/>
  <c r="BH2604" i="1"/>
  <c r="BH2596" i="1"/>
  <c r="BH2588" i="1"/>
  <c r="BH2580" i="1"/>
  <c r="BH2572" i="1"/>
  <c r="BH2564" i="1"/>
  <c r="BH2556" i="1"/>
  <c r="BH2548" i="1"/>
  <c r="BH2540" i="1"/>
  <c r="BH2532" i="1"/>
  <c r="BH2524" i="1"/>
  <c r="BH2520" i="1"/>
  <c r="BH2516" i="1"/>
  <c r="BH2508" i="1"/>
  <c r="BH2500" i="1"/>
  <c r="BH2492" i="1"/>
  <c r="BH2484" i="1"/>
  <c r="BH2476" i="1"/>
  <c r="BH2468" i="1"/>
  <c r="BH2460" i="1"/>
  <c r="BH2452" i="1"/>
  <c r="BH2444" i="1"/>
  <c r="BH2436" i="1"/>
  <c r="BH2428" i="1"/>
  <c r="BH2424" i="1"/>
  <c r="BH2420" i="1"/>
  <c r="BH2412" i="1"/>
  <c r="BH2404" i="1"/>
  <c r="BH2396" i="1"/>
  <c r="BH2388" i="1"/>
  <c r="BH2380" i="1"/>
  <c r="BH2372" i="1"/>
  <c r="BH2364" i="1"/>
  <c r="BH2360" i="1"/>
  <c r="BH2356" i="1"/>
  <c r="BH2348" i="1"/>
  <c r="BH2340" i="1"/>
  <c r="BH2332" i="1"/>
  <c r="BH2324" i="1"/>
  <c r="BH2316" i="1"/>
  <c r="BH2308" i="1"/>
  <c r="BH2300" i="1"/>
  <c r="BH2292" i="1"/>
  <c r="BH2284" i="1"/>
  <c r="BH2276" i="1"/>
  <c r="BH2268" i="1"/>
  <c r="BH2264" i="1"/>
  <c r="BH2260" i="1"/>
  <c r="BH2252" i="1"/>
  <c r="BH2244" i="1"/>
  <c r="BH2236" i="1"/>
  <c r="BH2228" i="1"/>
  <c r="BH2220" i="1"/>
  <c r="BH2212" i="1"/>
  <c r="BH2204" i="1"/>
  <c r="BH2196" i="1"/>
  <c r="BH2188" i="1"/>
  <c r="BH2180" i="1"/>
  <c r="BH2172" i="1"/>
  <c r="BH2164" i="1"/>
  <c r="BH2156" i="1"/>
  <c r="BH2148" i="1"/>
  <c r="BH2140" i="1"/>
  <c r="BH2132" i="1"/>
  <c r="BH2124" i="1"/>
  <c r="BH2116" i="1"/>
  <c r="BH2108" i="1"/>
  <c r="BH2104" i="1"/>
  <c r="BH2100" i="1"/>
  <c r="BH2092" i="1"/>
  <c r="BH2084" i="1"/>
  <c r="BH2076" i="1"/>
  <c r="BH2068" i="1"/>
  <c r="BH2060" i="1"/>
  <c r="BH2052" i="1"/>
  <c r="BH2044" i="1"/>
  <c r="BH2036" i="1"/>
  <c r="BH2028" i="1"/>
  <c r="BH2012" i="1"/>
  <c r="BH2004" i="1"/>
  <c r="BH1996" i="1"/>
  <c r="BH1988" i="1"/>
  <c r="BH1980" i="1"/>
  <c r="BH1976" i="1"/>
  <c r="BH1964" i="1"/>
  <c r="BH1956" i="1"/>
  <c r="BH1948" i="1"/>
  <c r="BH1932" i="1"/>
  <c r="BH1924" i="1"/>
  <c r="BH1916" i="1"/>
  <c r="BH1900" i="1"/>
  <c r="BH1892" i="1"/>
  <c r="BH1884" i="1"/>
  <c r="BH1868" i="1"/>
  <c r="BH1860" i="1"/>
  <c r="BH1852" i="1"/>
  <c r="BH1820" i="1"/>
  <c r="BH1788" i="1"/>
  <c r="BH1756" i="1"/>
  <c r="BH1724" i="1"/>
  <c r="BH1692" i="1"/>
  <c r="BH1660" i="1"/>
  <c r="BH1628" i="1"/>
  <c r="BH1596" i="1"/>
  <c r="BH1564" i="1"/>
  <c r="BH1560" i="1"/>
  <c r="BH1532" i="1"/>
  <c r="BH1504" i="1"/>
  <c r="BH1500" i="1"/>
  <c r="BH1496" i="1"/>
  <c r="BH1468" i="1"/>
  <c r="BH1436" i="1"/>
  <c r="BH1404" i="1"/>
  <c r="BH1340" i="1"/>
  <c r="BH1308" i="1"/>
  <c r="BH1276" i="1"/>
  <c r="BH1212" i="1"/>
  <c r="BH1180" i="1"/>
  <c r="BH1148" i="1"/>
  <c r="BH1084" i="1"/>
  <c r="BH928" i="1"/>
  <c r="BH122" i="1"/>
  <c r="BH118" i="1"/>
  <c r="BH114" i="1"/>
  <c r="BH110" i="1"/>
  <c r="BH106" i="1"/>
  <c r="BH102" i="1"/>
  <c r="BH98" i="1"/>
  <c r="BH94" i="1"/>
  <c r="BH90" i="1"/>
  <c r="BH86" i="1"/>
  <c r="BH82" i="1"/>
  <c r="BH78" i="1"/>
  <c r="BH74" i="1"/>
  <c r="BH70" i="1"/>
  <c r="BH66" i="1"/>
  <c r="BH62" i="1"/>
  <c r="BH58" i="1"/>
  <c r="BH54" i="1"/>
  <c r="BH50" i="1"/>
  <c r="BH46" i="1"/>
  <c r="BH42" i="1"/>
  <c r="BH38" i="1"/>
  <c r="BH34" i="1"/>
  <c r="BH30" i="1"/>
  <c r="BH26" i="1"/>
  <c r="BH22" i="1"/>
  <c r="BH18" i="1"/>
  <c r="BH14" i="1"/>
  <c r="BH10" i="1"/>
  <c r="BH6" i="1"/>
  <c r="BH113" i="1"/>
  <c r="BH109" i="1"/>
  <c r="BH105" i="1"/>
  <c r="BH101" i="1"/>
  <c r="BH97" i="1"/>
  <c r="BH93" i="1"/>
  <c r="BH89" i="1"/>
  <c r="BH85" i="1"/>
  <c r="BH81" i="1"/>
  <c r="BH77" i="1"/>
  <c r="BH73" i="1"/>
  <c r="BH69" i="1"/>
  <c r="BH65" i="1"/>
  <c r="BH61" i="1"/>
  <c r="BH57" i="1"/>
  <c r="BH53" i="1"/>
  <c r="BH49" i="1"/>
  <c r="BH45" i="1"/>
  <c r="BH41" i="1"/>
  <c r="BH37" i="1"/>
  <c r="BH33" i="1"/>
  <c r="BH29" i="1"/>
  <c r="BH25" i="1"/>
  <c r="BH21" i="1"/>
  <c r="BH17" i="1"/>
  <c r="BH13" i="1"/>
  <c r="BH9" i="1"/>
  <c r="BH5" i="1"/>
  <c r="BH796" i="1"/>
  <c r="BH764" i="1"/>
  <c r="BH732" i="1"/>
  <c r="BH668" i="1"/>
  <c r="BH492" i="1"/>
  <c r="BH300" i="1"/>
  <c r="BH172" i="1"/>
  <c r="BH92" i="1"/>
  <c r="BH1211" i="1"/>
  <c r="BH1207" i="1"/>
  <c r="BH1203" i="1"/>
  <c r="BH1199" i="1"/>
  <c r="BH1195" i="1"/>
  <c r="BH1191" i="1"/>
  <c r="BH1187" i="1"/>
  <c r="BH1183" i="1"/>
  <c r="BH1179" i="1"/>
  <c r="BH1175" i="1"/>
  <c r="BH1171" i="1"/>
  <c r="BH1167" i="1"/>
  <c r="BH1163" i="1"/>
  <c r="BH1159" i="1"/>
  <c r="BH1155" i="1"/>
  <c r="BH1151" i="1"/>
  <c r="BH1147" i="1"/>
  <c r="BH1143" i="1"/>
  <c r="BH1139" i="1"/>
  <c r="BH1135" i="1"/>
  <c r="BH1131" i="1"/>
  <c r="BH1127" i="1"/>
  <c r="BH1123" i="1"/>
  <c r="BH1119" i="1"/>
  <c r="BH1115" i="1"/>
  <c r="BH1111" i="1"/>
  <c r="BH1107" i="1"/>
  <c r="BH1103" i="1"/>
  <c r="BH1099" i="1"/>
  <c r="BH1095" i="1"/>
  <c r="BH1091" i="1"/>
  <c r="BH1087" i="1"/>
  <c r="BH1083" i="1"/>
  <c r="BH1079" i="1"/>
  <c r="BH1075" i="1"/>
  <c r="BH1071" i="1"/>
  <c r="BH1067" i="1"/>
  <c r="BH1063" i="1"/>
  <c r="BH1059" i="1"/>
  <c r="BH1055" i="1"/>
  <c r="BH1051" i="1"/>
  <c r="BH1047" i="1"/>
  <c r="BH1043" i="1"/>
  <c r="BH1039" i="1"/>
  <c r="BH1035" i="1"/>
  <c r="BH1031" i="1"/>
  <c r="BH1027" i="1"/>
  <c r="BH1023" i="1"/>
  <c r="BH1019" i="1"/>
  <c r="BH1015" i="1"/>
  <c r="BH1011" i="1"/>
  <c r="BH1007" i="1"/>
  <c r="BH1003" i="1"/>
  <c r="BH999" i="1"/>
  <c r="BH995" i="1"/>
  <c r="BH991" i="1"/>
  <c r="BH987" i="1"/>
  <c r="BH983" i="1"/>
  <c r="BH979" i="1"/>
  <c r="BH975" i="1"/>
  <c r="BH971" i="1"/>
  <c r="BH967" i="1"/>
  <c r="BH963" i="1"/>
  <c r="BH959" i="1"/>
  <c r="BH955" i="1"/>
  <c r="BH951" i="1"/>
  <c r="BH947" i="1"/>
  <c r="BH943" i="1"/>
  <c r="BH939" i="1"/>
  <c r="BH935" i="1"/>
  <c r="BH931" i="1"/>
  <c r="BH927" i="1"/>
  <c r="BH923" i="1"/>
  <c r="BH919" i="1"/>
  <c r="BH915" i="1"/>
  <c r="BH911" i="1"/>
  <c r="BH907" i="1"/>
  <c r="BH903" i="1"/>
  <c r="BH899" i="1"/>
  <c r="BH895" i="1"/>
  <c r="BH891" i="1"/>
  <c r="BH887" i="1"/>
  <c r="BH883" i="1"/>
  <c r="BH879" i="1"/>
  <c r="BH875" i="1"/>
  <c r="BH871" i="1"/>
  <c r="BH867" i="1"/>
  <c r="BH863" i="1"/>
  <c r="BH859" i="1"/>
  <c r="BH855" i="1"/>
  <c r="BH851" i="1"/>
  <c r="BH847" i="1"/>
  <c r="BH843" i="1"/>
  <c r="BH839" i="1"/>
  <c r="BH835" i="1"/>
  <c r="BH831" i="1"/>
  <c r="BH827" i="1"/>
  <c r="BH823" i="1"/>
  <c r="BH819" i="1"/>
  <c r="BH815" i="1"/>
  <c r="BH811" i="1"/>
  <c r="BH807" i="1"/>
  <c r="BH803" i="1"/>
  <c r="BH799" i="1"/>
  <c r="BH795" i="1"/>
  <c r="BH791" i="1"/>
  <c r="BH787" i="1"/>
  <c r="BH783" i="1"/>
  <c r="BH779" i="1"/>
  <c r="BH775" i="1"/>
  <c r="BH771" i="1"/>
  <c r="BH767" i="1"/>
  <c r="BH763" i="1"/>
  <c r="BH759" i="1"/>
  <c r="BH755" i="1"/>
  <c r="BH751" i="1"/>
  <c r="BH747" i="1"/>
  <c r="BH743" i="1"/>
  <c r="BH739" i="1"/>
  <c r="BH735" i="1"/>
  <c r="BH731" i="1"/>
  <c r="BH727" i="1"/>
  <c r="BH723" i="1"/>
  <c r="BH719" i="1"/>
  <c r="BH715" i="1"/>
  <c r="BH711" i="1"/>
  <c r="BH707" i="1"/>
  <c r="BH703" i="1"/>
  <c r="BH699" i="1"/>
  <c r="BH695" i="1"/>
  <c r="BH691" i="1"/>
  <c r="BH687" i="1"/>
  <c r="BH683" i="1"/>
  <c r="BH679" i="1"/>
  <c r="BH675" i="1"/>
  <c r="BH671" i="1"/>
  <c r="BH667" i="1"/>
  <c r="BH663" i="1"/>
  <c r="BH659" i="1"/>
  <c r="BH655" i="1"/>
  <c r="BH651" i="1"/>
  <c r="BH647" i="1"/>
  <c r="BH643" i="1"/>
  <c r="BH639" i="1"/>
  <c r="BH635" i="1"/>
  <c r="BH631" i="1"/>
  <c r="BH627" i="1"/>
  <c r="BH623" i="1"/>
  <c r="BH619" i="1"/>
  <c r="BH615" i="1"/>
  <c r="BH611" i="1"/>
  <c r="BH607" i="1"/>
  <c r="BH603" i="1"/>
  <c r="BH599" i="1"/>
  <c r="BH595" i="1"/>
  <c r="BH591" i="1"/>
  <c r="BH587" i="1"/>
  <c r="BH583" i="1"/>
  <c r="BH579" i="1"/>
  <c r="BH575" i="1"/>
  <c r="BH571" i="1"/>
  <c r="BH567" i="1"/>
  <c r="BH563" i="1"/>
  <c r="BH559" i="1"/>
  <c r="BH555" i="1"/>
  <c r="BH551" i="1"/>
  <c r="BH547" i="1"/>
  <c r="BH543" i="1"/>
  <c r="BH539" i="1"/>
  <c r="BH535" i="1"/>
  <c r="BH531" i="1"/>
  <c r="BH527" i="1"/>
  <c r="BH523" i="1"/>
  <c r="BH519" i="1"/>
  <c r="BH515" i="1"/>
  <c r="BH511" i="1"/>
  <c r="BH507" i="1"/>
  <c r="BH503" i="1"/>
  <c r="BH499" i="1"/>
  <c r="BH495" i="1"/>
  <c r="BH491" i="1"/>
  <c r="BH487" i="1"/>
  <c r="BH483" i="1"/>
  <c r="BH479" i="1"/>
  <c r="BH475" i="1"/>
  <c r="BH471" i="1"/>
  <c r="BH467" i="1"/>
  <c r="BH463" i="1"/>
  <c r="BH459" i="1"/>
  <c r="BH455" i="1"/>
  <c r="BH451" i="1"/>
  <c r="BH447" i="1"/>
  <c r="BH443" i="1"/>
  <c r="BH439" i="1"/>
  <c r="BH435" i="1"/>
  <c r="BH431" i="1"/>
  <c r="BH427" i="1"/>
  <c r="BH423" i="1"/>
  <c r="BH419" i="1"/>
  <c r="BH415" i="1"/>
  <c r="BH411" i="1"/>
  <c r="BH407" i="1"/>
  <c r="BH403" i="1"/>
  <c r="BH399" i="1"/>
  <c r="BH395" i="1"/>
  <c r="BH391" i="1"/>
  <c r="BH387" i="1"/>
  <c r="BH383" i="1"/>
  <c r="BH379" i="1"/>
  <c r="BH375" i="1"/>
  <c r="BH371" i="1"/>
  <c r="BH367" i="1"/>
  <c r="BH363" i="1"/>
  <c r="BH359" i="1"/>
  <c r="BH355" i="1"/>
  <c r="BH351" i="1"/>
  <c r="BH347" i="1"/>
  <c r="BH343" i="1"/>
  <c r="BH339" i="1"/>
  <c r="BH335" i="1"/>
  <c r="BH331" i="1"/>
  <c r="BH327" i="1"/>
  <c r="BH323" i="1"/>
  <c r="BH319" i="1"/>
  <c r="BH315" i="1"/>
  <c r="BH311" i="1"/>
  <c r="BH307" i="1"/>
  <c r="BH303" i="1"/>
  <c r="BH299" i="1"/>
  <c r="BH295" i="1"/>
  <c r="BH291" i="1"/>
  <c r="BH287" i="1"/>
  <c r="BH283" i="1"/>
  <c r="BH279" i="1"/>
  <c r="BH275" i="1"/>
  <c r="BH271" i="1"/>
  <c r="BH267" i="1"/>
  <c r="BH263" i="1"/>
  <c r="BH259" i="1"/>
  <c r="BH255" i="1"/>
  <c r="BH251" i="1"/>
  <c r="BH247" i="1"/>
  <c r="BH243" i="1"/>
  <c r="BH239" i="1"/>
  <c r="BH235" i="1"/>
  <c r="BH231" i="1"/>
  <c r="BH227" i="1"/>
  <c r="BH223" i="1"/>
  <c r="BH219" i="1"/>
  <c r="BH215" i="1"/>
  <c r="BH211" i="1"/>
  <c r="BH207" i="1"/>
  <c r="BH203" i="1"/>
  <c r="BH199" i="1"/>
  <c r="BH195" i="1"/>
  <c r="BH191" i="1"/>
  <c r="BH187" i="1"/>
  <c r="BH183" i="1"/>
  <c r="BH179" i="1"/>
  <c r="BH175" i="1"/>
  <c r="BH171" i="1"/>
  <c r="BH167" i="1"/>
  <c r="BH163" i="1"/>
  <c r="BH159" i="1"/>
  <c r="BH155" i="1"/>
  <c r="BH151" i="1"/>
  <c r="BH147" i="1"/>
  <c r="BH143" i="1"/>
  <c r="BH139" i="1"/>
  <c r="BH135" i="1"/>
  <c r="BH131" i="1"/>
  <c r="BH127" i="1"/>
  <c r="BH123" i="1"/>
  <c r="BH119" i="1"/>
  <c r="BH115" i="1"/>
  <c r="BH111" i="1"/>
  <c r="BH107" i="1"/>
  <c r="BH103" i="1"/>
  <c r="BH99" i="1"/>
  <c r="BH95" i="1"/>
  <c r="BH91" i="1"/>
  <c r="BH87" i="1"/>
  <c r="BH83" i="1"/>
  <c r="BH79" i="1"/>
  <c r="BH75" i="1"/>
  <c r="BH71" i="1"/>
  <c r="BH67" i="1"/>
  <c r="BH63" i="1"/>
  <c r="BH59" i="1"/>
  <c r="BH55" i="1"/>
  <c r="BH51" i="1"/>
  <c r="BH47" i="1"/>
  <c r="BH43" i="1"/>
  <c r="BH39" i="1"/>
  <c r="BH35" i="1"/>
  <c r="BH31" i="1"/>
  <c r="BH27" i="1"/>
  <c r="BH23" i="1"/>
  <c r="BH19" i="1"/>
  <c r="BH15" i="1"/>
  <c r="BH11" i="1"/>
  <c r="BH7" i="1"/>
  <c r="BH3" i="1"/>
  <c r="H17" i="2"/>
  <c r="P21" i="2"/>
  <c r="K34" i="2"/>
  <c r="R34" i="2"/>
  <c r="C94" i="2"/>
  <c r="I31" i="2"/>
  <c r="N28" i="2"/>
  <c r="L30" i="2"/>
  <c r="K31" i="2"/>
  <c r="J32" i="2"/>
  <c r="K4" i="2"/>
  <c r="I6" i="2"/>
  <c r="E10" i="2"/>
  <c r="H11" i="2"/>
  <c r="T11" i="2"/>
  <c r="R13" i="2"/>
  <c r="D4" i="2"/>
  <c r="R6" i="2"/>
  <c r="P8" i="2"/>
  <c r="N10" i="2"/>
  <c r="H16" i="2"/>
  <c r="R22" i="2"/>
  <c r="E23" i="2"/>
  <c r="Q23" i="2"/>
  <c r="D24" i="2"/>
  <c r="P24" i="2"/>
  <c r="T24" i="2"/>
  <c r="O25" i="2"/>
  <c r="S25" i="2"/>
  <c r="F5" i="2"/>
  <c r="E6" i="2"/>
  <c r="R9" i="2"/>
  <c r="I18" i="2"/>
  <c r="K20" i="2"/>
  <c r="J21" i="2"/>
  <c r="E35" i="2"/>
  <c r="C44" i="2"/>
  <c r="D31" i="2"/>
  <c r="T7" i="2"/>
  <c r="O8" i="2"/>
  <c r="D13" i="2"/>
  <c r="K16" i="2"/>
  <c r="J17" i="2"/>
  <c r="Q18" i="2"/>
  <c r="L19" i="2"/>
  <c r="F21" i="2"/>
  <c r="H4" i="2"/>
  <c r="P4" i="2"/>
  <c r="T4" i="2"/>
  <c r="G5" i="2"/>
  <c r="F6" i="2"/>
  <c r="D8" i="2"/>
  <c r="S9" i="2"/>
  <c r="Q10" i="2"/>
  <c r="P11" i="2"/>
  <c r="L16" i="2"/>
  <c r="P16" i="2"/>
  <c r="T16" i="2"/>
  <c r="G17" i="2"/>
  <c r="K17" i="2"/>
  <c r="O17" i="2"/>
  <c r="S17" i="2"/>
  <c r="F18" i="2"/>
  <c r="J18" i="2"/>
  <c r="N18" i="2"/>
  <c r="R18" i="2"/>
  <c r="E19" i="2"/>
  <c r="I19" i="2"/>
  <c r="M19" i="2"/>
  <c r="Q19" i="2"/>
  <c r="D20" i="2"/>
  <c r="H20" i="2"/>
  <c r="L20" i="2"/>
  <c r="P20" i="2"/>
  <c r="T20" i="2"/>
  <c r="G21" i="2"/>
  <c r="K21" i="2"/>
  <c r="O21" i="2"/>
  <c r="S21" i="2"/>
  <c r="E22" i="2"/>
  <c r="I22" i="2"/>
  <c r="D23" i="2"/>
  <c r="H23" i="2"/>
  <c r="T23" i="2"/>
  <c r="O24" i="2"/>
  <c r="S24" i="2"/>
  <c r="R25" i="2"/>
  <c r="C69" i="2"/>
  <c r="D29" i="2"/>
  <c r="AQ42" i="2"/>
  <c r="F4" i="2"/>
  <c r="AQ85" i="2"/>
  <c r="D7" i="2"/>
  <c r="S8" i="2"/>
  <c r="R17" i="2"/>
  <c r="M18" i="2"/>
  <c r="H19" i="2"/>
  <c r="G20" i="2"/>
  <c r="Q11" i="2"/>
  <c r="O12" i="2"/>
  <c r="N13" i="2"/>
  <c r="E26" i="2"/>
  <c r="Q26" i="2"/>
  <c r="H27" i="2"/>
  <c r="P27" i="2"/>
  <c r="T27" i="2"/>
  <c r="D25" i="2"/>
  <c r="D9" i="2"/>
  <c r="C63" i="2"/>
  <c r="D27" i="2"/>
  <c r="BK55" i="2"/>
  <c r="AQ80" i="2"/>
  <c r="AQ44" i="2"/>
  <c r="AQ40" i="2"/>
  <c r="AQ35" i="2"/>
  <c r="W79" i="2"/>
  <c r="W68" i="2"/>
  <c r="W102" i="2"/>
  <c r="AQ19" i="2"/>
  <c r="W21" i="2"/>
  <c r="W15" i="2"/>
  <c r="W76" i="2" l="1"/>
  <c r="W57" i="2"/>
  <c r="C105" i="2"/>
  <c r="C103" i="2"/>
  <c r="C89" i="2"/>
  <c r="C88" i="2"/>
  <c r="C87" i="2"/>
  <c r="C70" i="2"/>
  <c r="AQ5" i="2"/>
  <c r="AQ11" i="2"/>
  <c r="AQ16" i="2"/>
  <c r="AQ30" i="2"/>
  <c r="W10" i="2"/>
  <c r="W20" i="2"/>
  <c r="W26" i="2"/>
  <c r="W31" i="2"/>
  <c r="W4" i="2"/>
  <c r="G32" i="2"/>
  <c r="L27" i="2"/>
  <c r="N25" i="2"/>
  <c r="R21" i="2"/>
  <c r="C55" i="2"/>
  <c r="G16" i="2"/>
  <c r="J13" i="2"/>
  <c r="L11" i="2"/>
  <c r="M10" i="2"/>
  <c r="Q6" i="2"/>
  <c r="AQ76" i="2"/>
  <c r="AQ78" i="2"/>
  <c r="AQ94" i="2"/>
  <c r="AQ96" i="2"/>
  <c r="BK43" i="2"/>
  <c r="BK47" i="2"/>
  <c r="AQ60" i="2"/>
  <c r="AQ63" i="2"/>
  <c r="W80" i="2"/>
  <c r="W94" i="2"/>
  <c r="W97" i="2"/>
  <c r="W44" i="2"/>
  <c r="W45" i="2"/>
  <c r="W46" i="2"/>
  <c r="W59" i="2"/>
  <c r="C101" i="2"/>
  <c r="C81" i="2"/>
  <c r="C78" i="2"/>
  <c r="C56" i="2"/>
  <c r="C45" i="2"/>
  <c r="AQ91" i="2"/>
  <c r="AQ99" i="2"/>
  <c r="BK48" i="2"/>
  <c r="BK50" i="2"/>
  <c r="BK56" i="2"/>
  <c r="BK64" i="2"/>
  <c r="BK66" i="2"/>
  <c r="AQ52" i="2"/>
  <c r="AQ55" i="2"/>
  <c r="AQ66" i="2"/>
  <c r="AQ68" i="2"/>
  <c r="W100" i="2"/>
  <c r="W50" i="2"/>
  <c r="W66" i="2"/>
  <c r="W70" i="2"/>
  <c r="W71" i="2"/>
  <c r="K30" i="2"/>
  <c r="D19" i="2"/>
  <c r="BL3" i="1"/>
  <c r="BM3" i="1" s="1"/>
  <c r="BK4" i="1"/>
  <c r="AQ50" i="2"/>
  <c r="W84" i="2"/>
  <c r="W65" i="2"/>
  <c r="AQ13" i="2"/>
  <c r="W13" i="2"/>
  <c r="W29" i="2"/>
  <c r="I33" i="2"/>
  <c r="M29" i="2"/>
  <c r="F22" i="2"/>
  <c r="R10" i="2"/>
  <c r="T8" i="2"/>
  <c r="E7" i="2"/>
  <c r="M26" i="2"/>
  <c r="P23" i="2"/>
  <c r="Q22" i="2"/>
  <c r="S20" i="2"/>
  <c r="T19" i="2"/>
  <c r="E18" i="2"/>
  <c r="F17" i="2"/>
  <c r="K12" i="2"/>
  <c r="N9" i="2"/>
  <c r="P7" i="2"/>
  <c r="R5" i="2"/>
  <c r="M28" i="2"/>
  <c r="F19" i="2"/>
  <c r="E31" i="2"/>
  <c r="K25" i="2"/>
  <c r="L24" i="2"/>
  <c r="M23" i="2"/>
  <c r="N22" i="2"/>
  <c r="I26" i="2"/>
  <c r="J25" i="2"/>
  <c r="K24" i="2"/>
  <c r="L23" i="2"/>
  <c r="M22" i="2"/>
  <c r="N21" i="2"/>
  <c r="O20" i="2"/>
  <c r="P19" i="2"/>
  <c r="S16" i="2"/>
  <c r="F13" i="2"/>
  <c r="F8" i="2"/>
  <c r="R35" i="2"/>
  <c r="D33" i="2"/>
  <c r="G30" i="2"/>
  <c r="Q20" i="2"/>
  <c r="D17" i="2"/>
  <c r="G25" i="2"/>
  <c r="H24" i="2"/>
  <c r="I23" i="2"/>
  <c r="J22" i="2"/>
  <c r="F10" i="2"/>
  <c r="G9" i="2"/>
  <c r="H8" i="2"/>
  <c r="I7" i="2"/>
  <c r="J6" i="2"/>
  <c r="K5" i="2"/>
  <c r="L4" i="2"/>
  <c r="F25" i="2"/>
  <c r="G24" i="2"/>
  <c r="N17" i="2"/>
  <c r="O16" i="2"/>
  <c r="D11" i="2"/>
  <c r="G8" i="2"/>
  <c r="AQ75" i="2"/>
  <c r="BK54" i="2"/>
  <c r="BK57" i="2"/>
  <c r="BK58" i="2"/>
  <c r="BK70" i="2"/>
  <c r="AQ53" i="2"/>
  <c r="AQ58" i="2"/>
  <c r="AQ69" i="2"/>
  <c r="AQ70" i="2"/>
  <c r="W87" i="2"/>
  <c r="W88" i="2"/>
  <c r="W90" i="2"/>
  <c r="W91" i="2"/>
  <c r="W92" i="2"/>
  <c r="W106" i="2"/>
  <c r="W41" i="2"/>
  <c r="W51" i="2"/>
  <c r="W52" i="2"/>
  <c r="W56" i="2"/>
  <c r="W67" i="2"/>
  <c r="W69" i="2"/>
  <c r="W40" i="2"/>
  <c r="C90" i="2"/>
  <c r="C71" i="2"/>
  <c r="AQ15" i="2"/>
  <c r="AQ17" i="2"/>
  <c r="AQ20" i="2"/>
  <c r="AQ21" i="2"/>
  <c r="AQ33" i="2"/>
  <c r="AQ4" i="2"/>
  <c r="W5" i="2"/>
  <c r="W14" i="2"/>
  <c r="W18" i="2"/>
  <c r="W19" i="2"/>
  <c r="W30" i="2"/>
  <c r="W33" i="2"/>
  <c r="W34" i="2"/>
  <c r="W35" i="2"/>
  <c r="AQ82" i="2"/>
  <c r="BK63" i="2"/>
  <c r="AQ47" i="2"/>
  <c r="W62" i="2"/>
  <c r="C100" i="2"/>
  <c r="C85" i="2"/>
  <c r="C50" i="2"/>
  <c r="AQ26" i="2"/>
  <c r="AQ81" i="2"/>
  <c r="AQ97" i="2"/>
  <c r="BK46" i="2"/>
  <c r="BK62" i="2"/>
  <c r="AQ46" i="2"/>
  <c r="AQ62" i="2"/>
  <c r="W95" i="2"/>
  <c r="W96" i="2"/>
  <c r="W60" i="2"/>
  <c r="W61" i="2"/>
  <c r="C102" i="2"/>
  <c r="C86" i="2"/>
  <c r="C84" i="2"/>
  <c r="C67" i="2"/>
  <c r="C66" i="2"/>
  <c r="C51" i="2"/>
  <c r="AQ9" i="2"/>
  <c r="AQ25" i="2"/>
  <c r="W6" i="2"/>
  <c r="W7" i="2"/>
  <c r="W9" i="2"/>
  <c r="W16" i="2"/>
  <c r="W17" i="2"/>
  <c r="W22" i="2"/>
  <c r="W24" i="2"/>
  <c r="W25" i="2"/>
  <c r="W32" i="2"/>
  <c r="AQ83" i="2"/>
  <c r="AQ84" i="2"/>
  <c r="AQ86" i="2"/>
  <c r="AQ98" i="2"/>
  <c r="AQ100" i="2"/>
  <c r="AQ101" i="2"/>
  <c r="AQ102" i="2"/>
  <c r="BK49" i="2"/>
  <c r="BK51" i="2"/>
  <c r="BK65" i="2"/>
  <c r="BK67" i="2"/>
  <c r="AQ49" i="2"/>
  <c r="AQ51" i="2"/>
  <c r="AQ65" i="2"/>
  <c r="AQ67" i="2"/>
  <c r="W85" i="2"/>
  <c r="W101" i="2"/>
  <c r="W49" i="2"/>
  <c r="C106" i="2"/>
  <c r="C97" i="2"/>
  <c r="C96" i="2"/>
  <c r="C93" i="2"/>
  <c r="C92" i="2"/>
  <c r="C91" i="2"/>
  <c r="C80" i="2"/>
  <c r="C77" i="2"/>
  <c r="C76" i="2"/>
  <c r="C75" i="2"/>
  <c r="C62" i="2"/>
  <c r="C61" i="2"/>
  <c r="C60" i="2"/>
  <c r="C59" i="2"/>
  <c r="C57" i="2"/>
  <c r="C46" i="2"/>
  <c r="C42" i="2"/>
  <c r="C41" i="2"/>
  <c r="C40" i="2"/>
  <c r="AQ14" i="2"/>
  <c r="AQ29" i="2"/>
  <c r="AQ77" i="2"/>
  <c r="AQ79" i="2"/>
  <c r="AQ89" i="2"/>
  <c r="AQ92" i="2"/>
  <c r="AQ93" i="2"/>
  <c r="AQ95" i="2"/>
  <c r="AQ106" i="2"/>
  <c r="BK42" i="2"/>
  <c r="BK44" i="2"/>
  <c r="BK53" i="2"/>
  <c r="BK60" i="2"/>
  <c r="BK69" i="2"/>
  <c r="AQ41" i="2"/>
  <c r="AQ54" i="2"/>
  <c r="AQ57" i="2"/>
  <c r="AQ59" i="2"/>
  <c r="AQ87" i="2"/>
  <c r="AQ88" i="2"/>
  <c r="AQ90" i="2"/>
  <c r="AQ103" i="2"/>
  <c r="AQ104" i="2"/>
  <c r="AQ105" i="2"/>
  <c r="BK52" i="2"/>
  <c r="BK68" i="2"/>
  <c r="BK71" i="2"/>
  <c r="AQ71" i="2"/>
  <c r="W89" i="2"/>
  <c r="W104" i="2"/>
  <c r="W54" i="2"/>
  <c r="C58" i="2"/>
  <c r="AQ34" i="2"/>
  <c r="AQ48" i="2"/>
  <c r="AQ64" i="2"/>
  <c r="W82" i="2"/>
  <c r="W63" i="2"/>
  <c r="C65" i="2"/>
  <c r="W86" i="2"/>
  <c r="C95" i="2"/>
  <c r="C79" i="2"/>
  <c r="W8" i="2"/>
  <c r="BK40" i="2"/>
  <c r="AQ56" i="2"/>
  <c r="BK41" i="2"/>
  <c r="AQ8" i="2"/>
  <c r="AQ24" i="2"/>
  <c r="W23" i="2"/>
  <c r="W77" i="2"/>
  <c r="W78" i="2"/>
  <c r="W93" i="2"/>
  <c r="W103" i="2"/>
  <c r="W105" i="2"/>
  <c r="W75" i="2"/>
  <c r="W42" i="2"/>
  <c r="W43" i="2"/>
  <c r="W53" i="2"/>
  <c r="W55" i="2"/>
  <c r="W58" i="2"/>
  <c r="C104" i="2"/>
  <c r="C68" i="2"/>
  <c r="C52" i="2"/>
  <c r="AQ6" i="2"/>
  <c r="AQ7" i="2"/>
  <c r="AQ18" i="2"/>
  <c r="AQ22" i="2"/>
  <c r="AQ23" i="2"/>
  <c r="AQ31" i="2"/>
  <c r="AQ32" i="2"/>
  <c r="BK45" i="2"/>
  <c r="BK61" i="2"/>
  <c r="AQ45" i="2"/>
  <c r="AQ61" i="2"/>
  <c r="W81" i="2"/>
  <c r="W83" i="2"/>
  <c r="W98" i="2"/>
  <c r="W99" i="2"/>
  <c r="W47" i="2"/>
  <c r="W48" i="2"/>
  <c r="W64" i="2"/>
  <c r="C99" i="2"/>
  <c r="C98" i="2"/>
  <c r="C83" i="2"/>
  <c r="C82" i="2"/>
  <c r="C64" i="2"/>
  <c r="C48" i="2"/>
  <c r="C47" i="2"/>
  <c r="AQ10" i="2"/>
  <c r="AQ12" i="2"/>
  <c r="AQ27" i="2"/>
  <c r="AQ28" i="2"/>
  <c r="W11" i="2"/>
  <c r="W12" i="2"/>
  <c r="W27" i="2"/>
  <c r="W28" i="2"/>
  <c r="U6" i="3"/>
  <c r="U8" i="3"/>
  <c r="U10" i="3"/>
  <c r="U12" i="3"/>
  <c r="U14" i="3"/>
  <c r="U16" i="3"/>
  <c r="U18" i="3"/>
  <c r="U20" i="3"/>
  <c r="U22" i="3"/>
  <c r="U24" i="3"/>
  <c r="U26" i="3"/>
  <c r="U28" i="3"/>
  <c r="U30" i="3"/>
  <c r="U32" i="3"/>
  <c r="U34" i="3"/>
  <c r="U36" i="3"/>
  <c r="U38" i="3"/>
  <c r="U40" i="3"/>
  <c r="U42" i="3"/>
  <c r="U44" i="3"/>
  <c r="U46" i="3"/>
  <c r="U48" i="3"/>
  <c r="U50" i="3"/>
  <c r="U52" i="3"/>
  <c r="U54" i="3"/>
  <c r="U56" i="3"/>
  <c r="U58" i="3"/>
  <c r="U60" i="3"/>
  <c r="U62" i="3"/>
  <c r="U64" i="3"/>
  <c r="U66" i="3"/>
  <c r="U68" i="3"/>
  <c r="U70" i="3"/>
  <c r="U72" i="3"/>
  <c r="U74" i="3"/>
  <c r="U76" i="3"/>
  <c r="U78" i="3"/>
  <c r="U80" i="3"/>
  <c r="U82" i="3"/>
  <c r="U84" i="3"/>
  <c r="U86" i="3"/>
  <c r="U88" i="3"/>
  <c r="U90" i="3"/>
  <c r="U92" i="3"/>
  <c r="U94" i="3"/>
  <c r="U96" i="3"/>
  <c r="U98" i="3"/>
  <c r="U100" i="3"/>
  <c r="U102" i="3"/>
  <c r="U104" i="3"/>
  <c r="U106" i="3"/>
  <c r="U108" i="3"/>
  <c r="U110" i="3"/>
  <c r="U112" i="3"/>
  <c r="U114" i="3"/>
  <c r="U116" i="3"/>
  <c r="U118" i="3"/>
  <c r="U120" i="3"/>
  <c r="U122" i="3"/>
  <c r="U124" i="3"/>
  <c r="U126" i="3"/>
  <c r="U128" i="3"/>
  <c r="U130" i="3"/>
  <c r="U132" i="3"/>
  <c r="U134" i="3"/>
  <c r="U136" i="3"/>
  <c r="U138" i="3"/>
  <c r="U140" i="3"/>
  <c r="U142" i="3"/>
  <c r="U144" i="3"/>
  <c r="U146" i="3"/>
  <c r="U148" i="3"/>
  <c r="U150" i="3"/>
  <c r="U152" i="3"/>
  <c r="U154" i="3"/>
  <c r="U156" i="3"/>
  <c r="U158" i="3"/>
  <c r="U160" i="3"/>
  <c r="U162" i="3"/>
  <c r="U164" i="3"/>
  <c r="U166" i="3"/>
  <c r="U168" i="3"/>
  <c r="U170" i="3"/>
  <c r="U172" i="3"/>
  <c r="U174" i="3"/>
  <c r="U176" i="3"/>
  <c r="U178" i="3"/>
  <c r="U180" i="3"/>
  <c r="U182" i="3"/>
  <c r="U184" i="3"/>
  <c r="U186" i="3"/>
  <c r="U188" i="3"/>
  <c r="U190" i="3"/>
  <c r="U192" i="3"/>
  <c r="U194" i="3"/>
  <c r="U196" i="3"/>
  <c r="U198" i="3"/>
  <c r="U200" i="3"/>
  <c r="U202" i="3"/>
  <c r="U204" i="3"/>
  <c r="U206" i="3"/>
  <c r="U208" i="3"/>
  <c r="U210" i="3"/>
  <c r="U212" i="3"/>
  <c r="U214" i="3"/>
  <c r="U216" i="3"/>
  <c r="U218" i="3"/>
  <c r="U220" i="3"/>
  <c r="U222" i="3"/>
  <c r="U224" i="3"/>
  <c r="U226" i="3"/>
  <c r="U228" i="3"/>
  <c r="U230" i="3"/>
  <c r="U232" i="3"/>
  <c r="U234" i="3"/>
  <c r="U236" i="3"/>
  <c r="U238" i="3"/>
  <c r="U240" i="3"/>
  <c r="U242" i="3"/>
  <c r="U244" i="3"/>
  <c r="U246" i="3"/>
  <c r="U248" i="3"/>
  <c r="U250" i="3"/>
  <c r="U252" i="3"/>
  <c r="U254" i="3"/>
  <c r="U256" i="3"/>
  <c r="U258" i="3"/>
  <c r="U260" i="3"/>
  <c r="U262" i="3"/>
  <c r="U264" i="3"/>
  <c r="U266" i="3"/>
  <c r="U268" i="3"/>
  <c r="U270" i="3"/>
  <c r="U272" i="3"/>
  <c r="U274" i="3"/>
  <c r="U276" i="3"/>
  <c r="U278" i="3"/>
  <c r="U280" i="3"/>
  <c r="U282" i="3"/>
  <c r="U284" i="3"/>
  <c r="U286" i="3"/>
  <c r="U288" i="3"/>
  <c r="U290" i="3"/>
  <c r="U292" i="3"/>
  <c r="U294" i="3"/>
  <c r="U296" i="3"/>
  <c r="U298" i="3"/>
  <c r="U300" i="3"/>
  <c r="U302" i="3"/>
  <c r="U304" i="3"/>
  <c r="U306" i="3"/>
  <c r="U308" i="3"/>
  <c r="U310" i="3"/>
  <c r="U312" i="3"/>
  <c r="U314" i="3"/>
  <c r="U316" i="3"/>
  <c r="U318" i="3"/>
  <c r="U320" i="3"/>
  <c r="U322" i="3"/>
  <c r="U324" i="3"/>
  <c r="U326" i="3"/>
  <c r="U328" i="3"/>
  <c r="U330" i="3"/>
  <c r="U332" i="3"/>
  <c r="U334" i="3"/>
  <c r="U336" i="3"/>
  <c r="U338" i="3"/>
  <c r="U340" i="3"/>
  <c r="U342" i="3"/>
  <c r="U344" i="3"/>
  <c r="U346" i="3"/>
  <c r="U348" i="3"/>
  <c r="U350" i="3"/>
  <c r="U352" i="3"/>
  <c r="U354" i="3"/>
  <c r="U356" i="3"/>
  <c r="U358" i="3"/>
  <c r="U360" i="3"/>
  <c r="U362" i="3"/>
  <c r="U364" i="3"/>
  <c r="U366" i="3"/>
  <c r="U368" i="3"/>
  <c r="U370" i="3"/>
  <c r="U372" i="3"/>
  <c r="U374" i="3"/>
  <c r="U376" i="3"/>
  <c r="U378" i="3"/>
  <c r="U380" i="3"/>
  <c r="U382" i="3"/>
  <c r="U384" i="3"/>
  <c r="U386" i="3"/>
  <c r="U388" i="3"/>
  <c r="U390" i="3"/>
  <c r="U392" i="3"/>
  <c r="U394" i="3"/>
  <c r="U396" i="3"/>
  <c r="U398" i="3"/>
  <c r="U400" i="3"/>
  <c r="U402" i="3"/>
  <c r="U404" i="3"/>
  <c r="U406" i="3"/>
  <c r="U408" i="3"/>
  <c r="U410" i="3"/>
  <c r="U412" i="3"/>
  <c r="U414" i="3"/>
  <c r="U416" i="3"/>
  <c r="U418" i="3"/>
  <c r="U420" i="3"/>
  <c r="U422" i="3"/>
  <c r="U424" i="3"/>
  <c r="U426" i="3"/>
  <c r="U428" i="3"/>
  <c r="U430" i="3"/>
  <c r="U432" i="3"/>
  <c r="U434" i="3"/>
  <c r="U436" i="3"/>
  <c r="U438" i="3"/>
  <c r="U440" i="3"/>
  <c r="U442" i="3"/>
  <c r="U444" i="3"/>
  <c r="U446" i="3"/>
  <c r="U448" i="3"/>
  <c r="U450" i="3"/>
  <c r="U452" i="3"/>
  <c r="U454" i="3"/>
  <c r="U456" i="3"/>
  <c r="U458" i="3"/>
  <c r="U460" i="3"/>
  <c r="U462" i="3"/>
  <c r="U464" i="3"/>
  <c r="U466" i="3"/>
  <c r="U468" i="3"/>
  <c r="U470" i="3"/>
  <c r="U472" i="3"/>
  <c r="U474" i="3"/>
  <c r="U476" i="3"/>
  <c r="U478" i="3"/>
  <c r="U480" i="3"/>
  <c r="U482" i="3"/>
  <c r="U484" i="3"/>
  <c r="U486" i="3"/>
  <c r="U488" i="3"/>
  <c r="U490" i="3"/>
  <c r="U492" i="3"/>
  <c r="U494" i="3"/>
  <c r="U496" i="3"/>
  <c r="U498" i="3"/>
  <c r="U500" i="3"/>
  <c r="U502" i="3"/>
  <c r="U504" i="3"/>
  <c r="U506" i="3"/>
  <c r="U508" i="3"/>
  <c r="U510" i="3"/>
  <c r="U512" i="3"/>
  <c r="U514" i="3"/>
  <c r="U4" i="3"/>
  <c r="V6" i="3"/>
  <c r="U9" i="3"/>
  <c r="V11" i="3"/>
  <c r="V14" i="3"/>
  <c r="U17" i="3"/>
  <c r="V19" i="3"/>
  <c r="V22" i="3"/>
  <c r="U25" i="3"/>
  <c r="V27" i="3"/>
  <c r="V30" i="3"/>
  <c r="U33" i="3"/>
  <c r="V35" i="3"/>
  <c r="V38" i="3"/>
  <c r="U41" i="3"/>
  <c r="V43" i="3"/>
  <c r="V46" i="3"/>
  <c r="U49" i="3"/>
  <c r="V51" i="3"/>
  <c r="V54" i="3"/>
  <c r="U57" i="3"/>
  <c r="V59" i="3"/>
  <c r="V62" i="3"/>
  <c r="U65" i="3"/>
  <c r="V67" i="3"/>
  <c r="V70" i="3"/>
  <c r="U73" i="3"/>
  <c r="V75" i="3"/>
  <c r="V78" i="3"/>
  <c r="U81" i="3"/>
  <c r="V83" i="3"/>
  <c r="V86" i="3"/>
  <c r="U89" i="3"/>
  <c r="V91" i="3"/>
  <c r="V94" i="3"/>
  <c r="U97" i="3"/>
  <c r="V99" i="3"/>
  <c r="V102" i="3"/>
  <c r="U105" i="3"/>
  <c r="V107" i="3"/>
  <c r="V110" i="3"/>
  <c r="U113" i="3"/>
  <c r="V115" i="3"/>
  <c r="V118" i="3"/>
  <c r="U121" i="3"/>
  <c r="V123" i="3"/>
  <c r="V126" i="3"/>
  <c r="U129" i="3"/>
  <c r="V131" i="3"/>
  <c r="V134" i="3"/>
  <c r="U137" i="3"/>
  <c r="V139" i="3"/>
  <c r="V142" i="3"/>
  <c r="U145" i="3"/>
  <c r="V147" i="3"/>
  <c r="V150" i="3"/>
  <c r="U153" i="3"/>
  <c r="V155" i="3"/>
  <c r="V158" i="3"/>
  <c r="U161" i="3"/>
  <c r="V163" i="3"/>
  <c r="V166" i="3"/>
  <c r="U169" i="3"/>
  <c r="V171" i="3"/>
  <c r="V174" i="3"/>
  <c r="U177" i="3"/>
  <c r="V179" i="3"/>
  <c r="V182" i="3"/>
  <c r="U185" i="3"/>
  <c r="V187" i="3"/>
  <c r="V190" i="3"/>
  <c r="U193" i="3"/>
  <c r="V195" i="3"/>
  <c r="V198" i="3"/>
  <c r="U201" i="3"/>
  <c r="V203" i="3"/>
  <c r="V206" i="3"/>
  <c r="U209" i="3"/>
  <c r="V211" i="3"/>
  <c r="V214" i="3"/>
  <c r="U217" i="3"/>
  <c r="V219" i="3"/>
  <c r="V222" i="3"/>
  <c r="U225" i="3"/>
  <c r="V227" i="3"/>
  <c r="V230" i="3"/>
  <c r="U233" i="3"/>
  <c r="V235" i="3"/>
  <c r="V238" i="3"/>
  <c r="U241" i="3"/>
  <c r="V243" i="3"/>
  <c r="V246" i="3"/>
  <c r="U249" i="3"/>
  <c r="V251" i="3"/>
  <c r="V254" i="3"/>
  <c r="U257" i="3"/>
  <c r="V259" i="3"/>
  <c r="V262" i="3"/>
  <c r="U265" i="3"/>
  <c r="V267" i="3"/>
  <c r="V270" i="3"/>
  <c r="U273" i="3"/>
  <c r="V275" i="3"/>
  <c r="V278" i="3"/>
  <c r="U281" i="3"/>
  <c r="V283" i="3"/>
  <c r="V286" i="3"/>
  <c r="U289" i="3"/>
  <c r="V291" i="3"/>
  <c r="V294" i="3"/>
  <c r="U297" i="3"/>
  <c r="V299" i="3"/>
  <c r="V302" i="3"/>
  <c r="U305" i="3"/>
  <c r="V307" i="3"/>
  <c r="V310" i="3"/>
  <c r="U313" i="3"/>
  <c r="V315" i="3"/>
  <c r="V318" i="3"/>
  <c r="U321" i="3"/>
  <c r="V323" i="3"/>
  <c r="V326" i="3"/>
  <c r="U329" i="3"/>
  <c r="V331" i="3"/>
  <c r="V334" i="3"/>
  <c r="U337" i="3"/>
  <c r="V339" i="3"/>
  <c r="V342" i="3"/>
  <c r="U345" i="3"/>
  <c r="V347" i="3"/>
  <c r="V350" i="3"/>
  <c r="U353" i="3"/>
  <c r="V355" i="3"/>
  <c r="V358" i="3"/>
  <c r="U361" i="3"/>
  <c r="V363" i="3"/>
  <c r="V366" i="3"/>
  <c r="U369" i="3"/>
  <c r="V371" i="3"/>
  <c r="V374" i="3"/>
  <c r="U377" i="3"/>
  <c r="V379" i="3"/>
  <c r="V382" i="3"/>
  <c r="U385" i="3"/>
  <c r="V387" i="3"/>
  <c r="V390" i="3"/>
  <c r="U393" i="3"/>
  <c r="V395" i="3"/>
  <c r="V398" i="3"/>
  <c r="U401" i="3"/>
  <c r="V403" i="3"/>
  <c r="V406" i="3"/>
  <c r="U409" i="3"/>
  <c r="V411" i="3"/>
  <c r="V414" i="3"/>
  <c r="U417" i="3"/>
  <c r="V419" i="3"/>
  <c r="V422" i="3"/>
  <c r="U425" i="3"/>
  <c r="V427" i="3"/>
  <c r="V430" i="3"/>
  <c r="U433" i="3"/>
  <c r="V435" i="3"/>
  <c r="V438" i="3"/>
  <c r="U441" i="3"/>
  <c r="V443" i="3"/>
  <c r="V446" i="3"/>
  <c r="U449" i="3"/>
  <c r="V451" i="3"/>
  <c r="V454" i="3"/>
  <c r="U457" i="3"/>
  <c r="V459" i="3"/>
  <c r="V462" i="3"/>
  <c r="U465" i="3"/>
  <c r="V467" i="3"/>
  <c r="V470" i="3"/>
  <c r="U473" i="3"/>
  <c r="V475" i="3"/>
  <c r="V478" i="3"/>
  <c r="U481" i="3"/>
  <c r="V483" i="3"/>
  <c r="V486" i="3"/>
  <c r="U489" i="3"/>
  <c r="V491" i="3"/>
  <c r="V494" i="3"/>
  <c r="U497" i="3"/>
  <c r="V499" i="3"/>
  <c r="V502" i="3"/>
  <c r="U505" i="3"/>
  <c r="V507" i="3"/>
  <c r="V510" i="3"/>
  <c r="U513" i="3"/>
  <c r="V515" i="3"/>
  <c r="U7" i="3"/>
  <c r="V9" i="3"/>
  <c r="V12" i="3"/>
  <c r="U15" i="3"/>
  <c r="V17" i="3"/>
  <c r="V20" i="3"/>
  <c r="U23" i="3"/>
  <c r="V25" i="3"/>
  <c r="V28" i="3"/>
  <c r="U31" i="3"/>
  <c r="V33" i="3"/>
  <c r="V36" i="3"/>
  <c r="U39" i="3"/>
  <c r="V41" i="3"/>
  <c r="V44" i="3"/>
  <c r="U47" i="3"/>
  <c r="V49" i="3"/>
  <c r="V52" i="3"/>
  <c r="U55" i="3"/>
  <c r="V57" i="3"/>
  <c r="V60" i="3"/>
  <c r="U63" i="3"/>
  <c r="V65" i="3"/>
  <c r="V68" i="3"/>
  <c r="U71" i="3"/>
  <c r="V73" i="3"/>
  <c r="V76" i="3"/>
  <c r="U79" i="3"/>
  <c r="V81" i="3"/>
  <c r="V84" i="3"/>
  <c r="U87" i="3"/>
  <c r="V89" i="3"/>
  <c r="V92" i="3"/>
  <c r="U95" i="3"/>
  <c r="V97" i="3"/>
  <c r="V100" i="3"/>
  <c r="U103" i="3"/>
  <c r="V105" i="3"/>
  <c r="V108" i="3"/>
  <c r="U111" i="3"/>
  <c r="V113" i="3"/>
  <c r="V116" i="3"/>
  <c r="U119" i="3"/>
  <c r="V121" i="3"/>
  <c r="V124" i="3"/>
  <c r="U127" i="3"/>
  <c r="V129" i="3"/>
  <c r="V132" i="3"/>
  <c r="U135" i="3"/>
  <c r="V137" i="3"/>
  <c r="V140" i="3"/>
  <c r="U143" i="3"/>
  <c r="V145" i="3"/>
  <c r="V148" i="3"/>
  <c r="U151" i="3"/>
  <c r="V153" i="3"/>
  <c r="V156" i="3"/>
  <c r="U159" i="3"/>
  <c r="V161" i="3"/>
  <c r="V164" i="3"/>
  <c r="U167" i="3"/>
  <c r="V169" i="3"/>
  <c r="V172" i="3"/>
  <c r="U175" i="3"/>
  <c r="V177" i="3"/>
  <c r="V180" i="3"/>
  <c r="U183" i="3"/>
  <c r="V185" i="3"/>
  <c r="V188" i="3"/>
  <c r="U191" i="3"/>
  <c r="V193" i="3"/>
  <c r="V196" i="3"/>
  <c r="U199" i="3"/>
  <c r="V201" i="3"/>
  <c r="V204" i="3"/>
  <c r="U207" i="3"/>
  <c r="V209" i="3"/>
  <c r="V212" i="3"/>
  <c r="U215" i="3"/>
  <c r="V217" i="3"/>
  <c r="V220" i="3"/>
  <c r="U223" i="3"/>
  <c r="V225" i="3"/>
  <c r="V228" i="3"/>
  <c r="U231" i="3"/>
  <c r="V233" i="3"/>
  <c r="V236" i="3"/>
  <c r="U239" i="3"/>
  <c r="V241" i="3"/>
  <c r="V244" i="3"/>
  <c r="U247" i="3"/>
  <c r="V249" i="3"/>
  <c r="V252" i="3"/>
  <c r="U255" i="3"/>
  <c r="V257" i="3"/>
  <c r="V260" i="3"/>
  <c r="U263" i="3"/>
  <c r="V265" i="3"/>
  <c r="V268" i="3"/>
  <c r="U271" i="3"/>
  <c r="V273" i="3"/>
  <c r="V276" i="3"/>
  <c r="U279" i="3"/>
  <c r="V281" i="3"/>
  <c r="V284" i="3"/>
  <c r="U287" i="3"/>
  <c r="V289" i="3"/>
  <c r="V292" i="3"/>
  <c r="U295" i="3"/>
  <c r="V297" i="3"/>
  <c r="V300" i="3"/>
  <c r="U303" i="3"/>
  <c r="V305" i="3"/>
  <c r="V308" i="3"/>
  <c r="U311" i="3"/>
  <c r="V313" i="3"/>
  <c r="V316" i="3"/>
  <c r="U319" i="3"/>
  <c r="V321" i="3"/>
  <c r="V324" i="3"/>
  <c r="U327" i="3"/>
  <c r="V329" i="3"/>
  <c r="V332" i="3"/>
  <c r="U335" i="3"/>
  <c r="V337" i="3"/>
  <c r="V340" i="3"/>
  <c r="U343" i="3"/>
  <c r="V345" i="3"/>
  <c r="V348" i="3"/>
  <c r="U351" i="3"/>
  <c r="V353" i="3"/>
  <c r="V356" i="3"/>
  <c r="U359" i="3"/>
  <c r="V361" i="3"/>
  <c r="V364" i="3"/>
  <c r="U367" i="3"/>
  <c r="V369" i="3"/>
  <c r="V372" i="3"/>
  <c r="U375" i="3"/>
  <c r="V377" i="3"/>
  <c r="V380" i="3"/>
  <c r="U383" i="3"/>
  <c r="V385" i="3"/>
  <c r="V388" i="3"/>
  <c r="U391" i="3"/>
  <c r="V393" i="3"/>
  <c r="V396" i="3"/>
  <c r="U399" i="3"/>
  <c r="V401" i="3"/>
  <c r="V404" i="3"/>
  <c r="U407" i="3"/>
  <c r="V409" i="3"/>
  <c r="V412" i="3"/>
  <c r="U415" i="3"/>
  <c r="V417" i="3"/>
  <c r="V420" i="3"/>
  <c r="U423" i="3"/>
  <c r="V425" i="3"/>
  <c r="V428" i="3"/>
  <c r="U431" i="3"/>
  <c r="V433" i="3"/>
  <c r="V436" i="3"/>
  <c r="U439" i="3"/>
  <c r="V441" i="3"/>
  <c r="V444" i="3"/>
  <c r="U447" i="3"/>
  <c r="V449" i="3"/>
  <c r="V452" i="3"/>
  <c r="U455" i="3"/>
  <c r="V457" i="3"/>
  <c r="V460" i="3"/>
  <c r="U463" i="3"/>
  <c r="V465" i="3"/>
  <c r="V468" i="3"/>
  <c r="U471" i="3"/>
  <c r="V473" i="3"/>
  <c r="V476" i="3"/>
  <c r="U479" i="3"/>
  <c r="V481" i="3"/>
  <c r="V484" i="3"/>
  <c r="U487" i="3"/>
  <c r="V489" i="3"/>
  <c r="V492" i="3"/>
  <c r="U495" i="3"/>
  <c r="V497" i="3"/>
  <c r="V500" i="3"/>
  <c r="U503" i="3"/>
  <c r="V505" i="3"/>
  <c r="V508" i="3"/>
  <c r="U511" i="3"/>
  <c r="V513" i="3"/>
  <c r="V4" i="3"/>
  <c r="U5" i="3"/>
  <c r="V7" i="3"/>
  <c r="V10" i="3"/>
  <c r="U13" i="3"/>
  <c r="V15" i="3"/>
  <c r="V18" i="3"/>
  <c r="U21" i="3"/>
  <c r="V23" i="3"/>
  <c r="V26" i="3"/>
  <c r="U29" i="3"/>
  <c r="V31" i="3"/>
  <c r="V34" i="3"/>
  <c r="U37" i="3"/>
  <c r="V39" i="3"/>
  <c r="V42" i="3"/>
  <c r="U45" i="3"/>
  <c r="V47" i="3"/>
  <c r="V50" i="3"/>
  <c r="U53" i="3"/>
  <c r="V55" i="3"/>
  <c r="V58" i="3"/>
  <c r="U61" i="3"/>
  <c r="V63" i="3"/>
  <c r="V66" i="3"/>
  <c r="U69" i="3"/>
  <c r="V71" i="3"/>
  <c r="V74" i="3"/>
  <c r="U77" i="3"/>
  <c r="V79" i="3"/>
  <c r="V82" i="3"/>
  <c r="U85" i="3"/>
  <c r="V87" i="3"/>
  <c r="V90" i="3"/>
  <c r="U93" i="3"/>
  <c r="V95" i="3"/>
  <c r="V98" i="3"/>
  <c r="U101" i="3"/>
  <c r="V103" i="3"/>
  <c r="V106" i="3"/>
  <c r="U109" i="3"/>
  <c r="V111" i="3"/>
  <c r="V114" i="3"/>
  <c r="U117" i="3"/>
  <c r="V119" i="3"/>
  <c r="V122" i="3"/>
  <c r="U125" i="3"/>
  <c r="V127" i="3"/>
  <c r="V130" i="3"/>
  <c r="U133" i="3"/>
  <c r="V135" i="3"/>
  <c r="V138" i="3"/>
  <c r="U141" i="3"/>
  <c r="V143" i="3"/>
  <c r="V146" i="3"/>
  <c r="U149" i="3"/>
  <c r="V151" i="3"/>
  <c r="V154" i="3"/>
  <c r="U157" i="3"/>
  <c r="V159" i="3"/>
  <c r="V162" i="3"/>
  <c r="U165" i="3"/>
  <c r="V167" i="3"/>
  <c r="V170" i="3"/>
  <c r="U173" i="3"/>
  <c r="V175" i="3"/>
  <c r="V178" i="3"/>
  <c r="U181" i="3"/>
  <c r="V183" i="3"/>
  <c r="V186" i="3"/>
  <c r="U189" i="3"/>
  <c r="V191" i="3"/>
  <c r="V194" i="3"/>
  <c r="U197" i="3"/>
  <c r="V199" i="3"/>
  <c r="V202" i="3"/>
  <c r="U205" i="3"/>
  <c r="V207" i="3"/>
  <c r="V210" i="3"/>
  <c r="U213" i="3"/>
  <c r="V215" i="3"/>
  <c r="V218" i="3"/>
  <c r="U221" i="3"/>
  <c r="V223" i="3"/>
  <c r="V226" i="3"/>
  <c r="U229" i="3"/>
  <c r="V231" i="3"/>
  <c r="V234" i="3"/>
  <c r="U237" i="3"/>
  <c r="V239" i="3"/>
  <c r="V242" i="3"/>
  <c r="U245" i="3"/>
  <c r="V247" i="3"/>
  <c r="V250" i="3"/>
  <c r="U253" i="3"/>
  <c r="V255" i="3"/>
  <c r="V258" i="3"/>
  <c r="U261" i="3"/>
  <c r="V263" i="3"/>
  <c r="V266" i="3"/>
  <c r="U269" i="3"/>
  <c r="V271" i="3"/>
  <c r="V274" i="3"/>
  <c r="U277" i="3"/>
  <c r="V279" i="3"/>
  <c r="V282" i="3"/>
  <c r="U285" i="3"/>
  <c r="V287" i="3"/>
  <c r="V290" i="3"/>
  <c r="U293" i="3"/>
  <c r="V295" i="3"/>
  <c r="V298" i="3"/>
  <c r="U301" i="3"/>
  <c r="V303" i="3"/>
  <c r="V306" i="3"/>
  <c r="U309" i="3"/>
  <c r="V311" i="3"/>
  <c r="V314" i="3"/>
  <c r="U317" i="3"/>
  <c r="V319" i="3"/>
  <c r="V322" i="3"/>
  <c r="U325" i="3"/>
  <c r="V327" i="3"/>
  <c r="V330" i="3"/>
  <c r="U333" i="3"/>
  <c r="V335" i="3"/>
  <c r="V338" i="3"/>
  <c r="U341" i="3"/>
  <c r="V343" i="3"/>
  <c r="V346" i="3"/>
  <c r="U349" i="3"/>
  <c r="V351" i="3"/>
  <c r="V354" i="3"/>
  <c r="U357" i="3"/>
  <c r="V359" i="3"/>
  <c r="V362" i="3"/>
  <c r="U365" i="3"/>
  <c r="V367" i="3"/>
  <c r="V370" i="3"/>
  <c r="U373" i="3"/>
  <c r="V375" i="3"/>
  <c r="V378" i="3"/>
  <c r="U381" i="3"/>
  <c r="V383" i="3"/>
  <c r="V386" i="3"/>
  <c r="U389" i="3"/>
  <c r="V391" i="3"/>
  <c r="V394" i="3"/>
  <c r="U397" i="3"/>
  <c r="V399" i="3"/>
  <c r="V402" i="3"/>
  <c r="U405" i="3"/>
  <c r="V407" i="3"/>
  <c r="V410" i="3"/>
  <c r="U413" i="3"/>
  <c r="V415" i="3"/>
  <c r="V418" i="3"/>
  <c r="U421" i="3"/>
  <c r="V423" i="3"/>
  <c r="V426" i="3"/>
  <c r="U429" i="3"/>
  <c r="V431" i="3"/>
  <c r="V434" i="3"/>
  <c r="U437" i="3"/>
  <c r="V439" i="3"/>
  <c r="V442" i="3"/>
  <c r="U445" i="3"/>
  <c r="V447" i="3"/>
  <c r="V450" i="3"/>
  <c r="U453" i="3"/>
  <c r="V455" i="3"/>
  <c r="V458" i="3"/>
  <c r="U461" i="3"/>
  <c r="V463" i="3"/>
  <c r="V466" i="3"/>
  <c r="U469" i="3"/>
  <c r="V471" i="3"/>
  <c r="V474" i="3"/>
  <c r="U477" i="3"/>
  <c r="V479" i="3"/>
  <c r="V482" i="3"/>
  <c r="U485" i="3"/>
  <c r="V487" i="3"/>
  <c r="V490" i="3"/>
  <c r="U493" i="3"/>
  <c r="V495" i="3"/>
  <c r="V498" i="3"/>
  <c r="U501" i="3"/>
  <c r="V503" i="3"/>
  <c r="V506" i="3"/>
  <c r="U509" i="3"/>
  <c r="V511" i="3"/>
  <c r="V514" i="3"/>
  <c r="V5" i="3"/>
  <c r="V8" i="3"/>
  <c r="U11" i="3"/>
  <c r="V13" i="3"/>
  <c r="V16" i="3"/>
  <c r="U19" i="3"/>
  <c r="V21" i="3"/>
  <c r="V24" i="3"/>
  <c r="U27" i="3"/>
  <c r="V29" i="3"/>
  <c r="V32" i="3"/>
  <c r="U35" i="3"/>
  <c r="V37" i="3"/>
  <c r="V40" i="3"/>
  <c r="U43" i="3"/>
  <c r="V45" i="3"/>
  <c r="V48" i="3"/>
  <c r="U51" i="3"/>
  <c r="V53" i="3"/>
  <c r="V56" i="3"/>
  <c r="U59" i="3"/>
  <c r="V61" i="3"/>
  <c r="V64" i="3"/>
  <c r="U67" i="3"/>
  <c r="V69" i="3"/>
  <c r="V72" i="3"/>
  <c r="U75" i="3"/>
  <c r="V77" i="3"/>
  <c r="V80" i="3"/>
  <c r="U83" i="3"/>
  <c r="V85" i="3"/>
  <c r="V88" i="3"/>
  <c r="U91" i="3"/>
  <c r="V93" i="3"/>
  <c r="V96" i="3"/>
  <c r="U99" i="3"/>
  <c r="V101" i="3"/>
  <c r="V104" i="3"/>
  <c r="U107" i="3"/>
  <c r="V109" i="3"/>
  <c r="V112" i="3"/>
  <c r="U115" i="3"/>
  <c r="V117" i="3"/>
  <c r="V120" i="3"/>
  <c r="U123" i="3"/>
  <c r="V125" i="3"/>
  <c r="V128" i="3"/>
  <c r="U131" i="3"/>
  <c r="V133" i="3"/>
  <c r="V136" i="3"/>
  <c r="U139" i="3"/>
  <c r="V141" i="3"/>
  <c r="V144" i="3"/>
  <c r="U147" i="3"/>
  <c r="V149" i="3"/>
  <c r="V152" i="3"/>
  <c r="U155" i="3"/>
  <c r="V157" i="3"/>
  <c r="V160" i="3"/>
  <c r="U163" i="3"/>
  <c r="V165" i="3"/>
  <c r="V168" i="3"/>
  <c r="U171" i="3"/>
  <c r="V173" i="3"/>
  <c r="V176" i="3"/>
  <c r="U179" i="3"/>
  <c r="V181" i="3"/>
  <c r="V184" i="3"/>
  <c r="U187" i="3"/>
  <c r="V189" i="3"/>
  <c r="V192" i="3"/>
  <c r="U195" i="3"/>
  <c r="V197" i="3"/>
  <c r="V200" i="3"/>
  <c r="U203" i="3"/>
  <c r="V205" i="3"/>
  <c r="V208" i="3"/>
  <c r="U211" i="3"/>
  <c r="V213" i="3"/>
  <c r="V216" i="3"/>
  <c r="U219" i="3"/>
  <c r="V221" i="3"/>
  <c r="V224" i="3"/>
  <c r="U227" i="3"/>
  <c r="V229" i="3"/>
  <c r="V232" i="3"/>
  <c r="U235" i="3"/>
  <c r="V237" i="3"/>
  <c r="V240" i="3"/>
  <c r="U243" i="3"/>
  <c r="V245" i="3"/>
  <c r="V248" i="3"/>
  <c r="U251" i="3"/>
  <c r="V253" i="3"/>
  <c r="V256" i="3"/>
  <c r="U259" i="3"/>
  <c r="V261" i="3"/>
  <c r="V264" i="3"/>
  <c r="U267" i="3"/>
  <c r="V269" i="3"/>
  <c r="V272" i="3"/>
  <c r="U275" i="3"/>
  <c r="V277" i="3"/>
  <c r="V280" i="3"/>
  <c r="U283" i="3"/>
  <c r="V285" i="3"/>
  <c r="V288" i="3"/>
  <c r="U291" i="3"/>
  <c r="V293" i="3"/>
  <c r="V296" i="3"/>
  <c r="U299" i="3"/>
  <c r="V301" i="3"/>
  <c r="V304" i="3"/>
  <c r="U307" i="3"/>
  <c r="V309" i="3"/>
  <c r="V312" i="3"/>
  <c r="U315" i="3"/>
  <c r="V317" i="3"/>
  <c r="V320" i="3"/>
  <c r="U323" i="3"/>
  <c r="V325" i="3"/>
  <c r="V328" i="3"/>
  <c r="U331" i="3"/>
  <c r="V333" i="3"/>
  <c r="V336" i="3"/>
  <c r="U339" i="3"/>
  <c r="V341" i="3"/>
  <c r="V344" i="3"/>
  <c r="U347" i="3"/>
  <c r="V349" i="3"/>
  <c r="V352" i="3"/>
  <c r="U355" i="3"/>
  <c r="V357" i="3"/>
  <c r="V360" i="3"/>
  <c r="U363" i="3"/>
  <c r="V365" i="3"/>
  <c r="V368" i="3"/>
  <c r="U371" i="3"/>
  <c r="V373" i="3"/>
  <c r="V376" i="3"/>
  <c r="U379" i="3"/>
  <c r="V381" i="3"/>
  <c r="V384" i="3"/>
  <c r="U387" i="3"/>
  <c r="V389" i="3"/>
  <c r="V392" i="3"/>
  <c r="U395" i="3"/>
  <c r="V397" i="3"/>
  <c r="V400" i="3"/>
  <c r="U403" i="3"/>
  <c r="V405" i="3"/>
  <c r="V408" i="3"/>
  <c r="U411" i="3"/>
  <c r="V413" i="3"/>
  <c r="V416" i="3"/>
  <c r="U419" i="3"/>
  <c r="V421" i="3"/>
  <c r="V424" i="3"/>
  <c r="U427" i="3"/>
  <c r="V429" i="3"/>
  <c r="V432" i="3"/>
  <c r="U435" i="3"/>
  <c r="V437" i="3"/>
  <c r="V440" i="3"/>
  <c r="U443" i="3"/>
  <c r="V445" i="3"/>
  <c r="V448" i="3"/>
  <c r="U451" i="3"/>
  <c r="V453" i="3"/>
  <c r="V456" i="3"/>
  <c r="U459" i="3"/>
  <c r="V461" i="3"/>
  <c r="V464" i="3"/>
  <c r="U467" i="3"/>
  <c r="V469" i="3"/>
  <c r="V472" i="3"/>
  <c r="U475" i="3"/>
  <c r="V477" i="3"/>
  <c r="V480" i="3"/>
  <c r="U483" i="3"/>
  <c r="V485" i="3"/>
  <c r="V488" i="3"/>
  <c r="U491" i="3"/>
  <c r="V493" i="3"/>
  <c r="V496" i="3"/>
  <c r="U499" i="3"/>
  <c r="V501" i="3"/>
  <c r="V504" i="3"/>
  <c r="U507" i="3"/>
  <c r="V509" i="3"/>
  <c r="V512" i="3"/>
  <c r="U515" i="3"/>
  <c r="J7" i="3"/>
  <c r="J11" i="3"/>
  <c r="J15" i="3"/>
  <c r="J19" i="3"/>
  <c r="J23" i="3"/>
  <c r="J27" i="3"/>
  <c r="J31" i="3"/>
  <c r="J35" i="3"/>
  <c r="J39" i="3"/>
  <c r="J43" i="3"/>
  <c r="J47" i="3"/>
  <c r="J51" i="3"/>
  <c r="J55" i="3"/>
  <c r="J59" i="3"/>
  <c r="J63" i="3"/>
  <c r="J67" i="3"/>
  <c r="J71" i="3"/>
  <c r="J75" i="3"/>
  <c r="J79" i="3"/>
  <c r="J83" i="3"/>
  <c r="J87" i="3"/>
  <c r="J91" i="3"/>
  <c r="J95" i="3"/>
  <c r="J99" i="3"/>
  <c r="J103" i="3"/>
  <c r="J107" i="3"/>
  <c r="J111" i="3"/>
  <c r="J115" i="3"/>
  <c r="J119" i="3"/>
  <c r="J123" i="3"/>
  <c r="J127" i="3"/>
  <c r="J131" i="3"/>
  <c r="J135" i="3"/>
  <c r="J139" i="3"/>
  <c r="J143" i="3"/>
  <c r="J147" i="3"/>
  <c r="J151" i="3"/>
  <c r="J155" i="3"/>
  <c r="J159" i="3"/>
  <c r="J163" i="3"/>
  <c r="J167" i="3"/>
  <c r="J171" i="3"/>
  <c r="J175" i="3"/>
  <c r="J179" i="3"/>
  <c r="J183" i="3"/>
  <c r="J187" i="3"/>
  <c r="J191" i="3"/>
  <c r="J195" i="3"/>
  <c r="J199" i="3"/>
  <c r="J203" i="3"/>
  <c r="J207" i="3"/>
  <c r="J211" i="3"/>
  <c r="J215" i="3"/>
  <c r="J219" i="3"/>
  <c r="J223" i="3"/>
  <c r="J227" i="3"/>
  <c r="J231" i="3"/>
  <c r="J235" i="3"/>
  <c r="J239" i="3"/>
  <c r="J243" i="3"/>
  <c r="J247" i="3"/>
  <c r="J251" i="3"/>
  <c r="J255" i="3"/>
  <c r="J259" i="3"/>
  <c r="J263" i="3"/>
  <c r="J267" i="3"/>
  <c r="J271" i="3"/>
  <c r="J275" i="3"/>
  <c r="J279" i="3"/>
  <c r="J283" i="3"/>
  <c r="J287" i="3"/>
  <c r="J291" i="3"/>
  <c r="J295" i="3"/>
  <c r="J299" i="3"/>
  <c r="J303" i="3"/>
  <c r="J307" i="3"/>
  <c r="J311" i="3"/>
  <c r="J315" i="3"/>
  <c r="J319" i="3"/>
  <c r="J323" i="3"/>
  <c r="J327" i="3"/>
  <c r="J331" i="3"/>
  <c r="J335" i="3"/>
  <c r="J339" i="3"/>
  <c r="J343" i="3"/>
  <c r="J347" i="3"/>
  <c r="J351" i="3"/>
  <c r="J355" i="3"/>
  <c r="J8" i="3"/>
  <c r="J13" i="3"/>
  <c r="J18" i="3"/>
  <c r="J24" i="3"/>
  <c r="J29" i="3"/>
  <c r="J34" i="3"/>
  <c r="J40" i="3"/>
  <c r="J45" i="3"/>
  <c r="J50" i="3"/>
  <c r="J56" i="3"/>
  <c r="J61" i="3"/>
  <c r="J66" i="3"/>
  <c r="J72" i="3"/>
  <c r="J77" i="3"/>
  <c r="J82" i="3"/>
  <c r="J88" i="3"/>
  <c r="J93" i="3"/>
  <c r="J98" i="3"/>
  <c r="J104" i="3"/>
  <c r="J109" i="3"/>
  <c r="J114" i="3"/>
  <c r="J120" i="3"/>
  <c r="J125" i="3"/>
  <c r="J130" i="3"/>
  <c r="J136" i="3"/>
  <c r="J141" i="3"/>
  <c r="J146" i="3"/>
  <c r="J152" i="3"/>
  <c r="J157" i="3"/>
  <c r="J162" i="3"/>
  <c r="J168" i="3"/>
  <c r="J173" i="3"/>
  <c r="J178" i="3"/>
  <c r="J184" i="3"/>
  <c r="J189" i="3"/>
  <c r="J194" i="3"/>
  <c r="J200" i="3"/>
  <c r="J205" i="3"/>
  <c r="J210" i="3"/>
  <c r="J216" i="3"/>
  <c r="J221" i="3"/>
  <c r="J226" i="3"/>
  <c r="J232" i="3"/>
  <c r="J237" i="3"/>
  <c r="J242" i="3"/>
  <c r="J248" i="3"/>
  <c r="J253" i="3"/>
  <c r="J258" i="3"/>
  <c r="J264" i="3"/>
  <c r="J269" i="3"/>
  <c r="J274" i="3"/>
  <c r="J280" i="3"/>
  <c r="J285" i="3"/>
  <c r="J290" i="3"/>
  <c r="J296" i="3"/>
  <c r="J301" i="3"/>
  <c r="J306" i="3"/>
  <c r="J312" i="3"/>
  <c r="J317" i="3"/>
  <c r="J322" i="3"/>
  <c r="J328" i="3"/>
  <c r="J333" i="3"/>
  <c r="J338" i="3"/>
  <c r="J344" i="3"/>
  <c r="J349" i="3"/>
  <c r="J354" i="3"/>
  <c r="J359" i="3"/>
  <c r="J363" i="3"/>
  <c r="J367" i="3"/>
  <c r="J371" i="3"/>
  <c r="J375" i="3"/>
  <c r="J379" i="3"/>
  <c r="J383" i="3"/>
  <c r="J387" i="3"/>
  <c r="J391" i="3"/>
  <c r="J395" i="3"/>
  <c r="J399" i="3"/>
  <c r="J403" i="3"/>
  <c r="J407" i="3"/>
  <c r="J411" i="3"/>
  <c r="J415" i="3"/>
  <c r="J419" i="3"/>
  <c r="J423" i="3"/>
  <c r="J427" i="3"/>
  <c r="J431" i="3"/>
  <c r="J435" i="3"/>
  <c r="J439" i="3"/>
  <c r="J443" i="3"/>
  <c r="J447" i="3"/>
  <c r="J451" i="3"/>
  <c r="J455" i="3"/>
  <c r="J459" i="3"/>
  <c r="J463" i="3"/>
  <c r="J467" i="3"/>
  <c r="J471" i="3"/>
  <c r="J475" i="3"/>
  <c r="J479" i="3"/>
  <c r="J483" i="3"/>
  <c r="J487" i="3"/>
  <c r="J491" i="3"/>
  <c r="J495" i="3"/>
  <c r="J499" i="3"/>
  <c r="J503" i="3"/>
  <c r="J507" i="3"/>
  <c r="J511" i="3"/>
  <c r="J515" i="3"/>
  <c r="J9" i="3"/>
  <c r="J14" i="3"/>
  <c r="J20" i="3"/>
  <c r="J25" i="3"/>
  <c r="J30" i="3"/>
  <c r="J36" i="3"/>
  <c r="J41" i="3"/>
  <c r="J46" i="3"/>
  <c r="J52" i="3"/>
  <c r="J57" i="3"/>
  <c r="J62" i="3"/>
  <c r="J68" i="3"/>
  <c r="J73" i="3"/>
  <c r="J78" i="3"/>
  <c r="J84" i="3"/>
  <c r="J89" i="3"/>
  <c r="J94" i="3"/>
  <c r="J100" i="3"/>
  <c r="J105" i="3"/>
  <c r="J110" i="3"/>
  <c r="J116" i="3"/>
  <c r="J121" i="3"/>
  <c r="J126" i="3"/>
  <c r="J132" i="3"/>
  <c r="J137" i="3"/>
  <c r="J142" i="3"/>
  <c r="J148" i="3"/>
  <c r="J153" i="3"/>
  <c r="J158" i="3"/>
  <c r="J164" i="3"/>
  <c r="J169" i="3"/>
  <c r="J174" i="3"/>
  <c r="J180" i="3"/>
  <c r="J185" i="3"/>
  <c r="J190" i="3"/>
  <c r="J196" i="3"/>
  <c r="J201" i="3"/>
  <c r="J206" i="3"/>
  <c r="J212" i="3"/>
  <c r="J217" i="3"/>
  <c r="J222" i="3"/>
  <c r="J228" i="3"/>
  <c r="J233" i="3"/>
  <c r="J238" i="3"/>
  <c r="J244" i="3"/>
  <c r="J249" i="3"/>
  <c r="J254" i="3"/>
  <c r="J260" i="3"/>
  <c r="J265" i="3"/>
  <c r="J270" i="3"/>
  <c r="J276" i="3"/>
  <c r="J281" i="3"/>
  <c r="J286" i="3"/>
  <c r="J292" i="3"/>
  <c r="J297" i="3"/>
  <c r="J302" i="3"/>
  <c r="J308" i="3"/>
  <c r="J313" i="3"/>
  <c r="J318" i="3"/>
  <c r="J324" i="3"/>
  <c r="J329" i="3"/>
  <c r="J334" i="3"/>
  <c r="J340" i="3"/>
  <c r="J345" i="3"/>
  <c r="J350" i="3"/>
  <c r="J356" i="3"/>
  <c r="J360" i="3"/>
  <c r="J364" i="3"/>
  <c r="J368" i="3"/>
  <c r="J372" i="3"/>
  <c r="J376" i="3"/>
  <c r="J380" i="3"/>
  <c r="J384" i="3"/>
  <c r="J388" i="3"/>
  <c r="J392" i="3"/>
  <c r="J396" i="3"/>
  <c r="J400" i="3"/>
  <c r="J404" i="3"/>
  <c r="J408" i="3"/>
  <c r="J412" i="3"/>
  <c r="J416" i="3"/>
  <c r="J420" i="3"/>
  <c r="J424" i="3"/>
  <c r="J428" i="3"/>
  <c r="J432" i="3"/>
  <c r="J436" i="3"/>
  <c r="J440" i="3"/>
  <c r="J444" i="3"/>
  <c r="J448" i="3"/>
  <c r="J452" i="3"/>
  <c r="J456" i="3"/>
  <c r="J460" i="3"/>
  <c r="J464" i="3"/>
  <c r="J468" i="3"/>
  <c r="J472" i="3"/>
  <c r="J476" i="3"/>
  <c r="J480" i="3"/>
  <c r="J484" i="3"/>
  <c r="J488" i="3"/>
  <c r="J492" i="3"/>
  <c r="J496" i="3"/>
  <c r="J500" i="3"/>
  <c r="J504" i="3"/>
  <c r="J508" i="3"/>
  <c r="J512" i="3"/>
  <c r="J4" i="3"/>
  <c r="J5" i="3"/>
  <c r="J10" i="3"/>
  <c r="J16" i="3"/>
  <c r="J21" i="3"/>
  <c r="J26" i="3"/>
  <c r="J32" i="3"/>
  <c r="J37" i="3"/>
  <c r="J42" i="3"/>
  <c r="J48" i="3"/>
  <c r="J53" i="3"/>
  <c r="J58" i="3"/>
  <c r="J64" i="3"/>
  <c r="J69" i="3"/>
  <c r="J74" i="3"/>
  <c r="J80" i="3"/>
  <c r="J85" i="3"/>
  <c r="J90" i="3"/>
  <c r="J96" i="3"/>
  <c r="J101" i="3"/>
  <c r="J106" i="3"/>
  <c r="J112" i="3"/>
  <c r="J117" i="3"/>
  <c r="J122" i="3"/>
  <c r="J128" i="3"/>
  <c r="J133" i="3"/>
  <c r="J138" i="3"/>
  <c r="J144" i="3"/>
  <c r="J149" i="3"/>
  <c r="J154" i="3"/>
  <c r="J160" i="3"/>
  <c r="J165" i="3"/>
  <c r="J170" i="3"/>
  <c r="J176" i="3"/>
  <c r="J181" i="3"/>
  <c r="J186" i="3"/>
  <c r="J192" i="3"/>
  <c r="J197" i="3"/>
  <c r="J202" i="3"/>
  <c r="J208" i="3"/>
  <c r="J213" i="3"/>
  <c r="J218" i="3"/>
  <c r="J224" i="3"/>
  <c r="J229" i="3"/>
  <c r="J234" i="3"/>
  <c r="J240" i="3"/>
  <c r="J245" i="3"/>
  <c r="J250" i="3"/>
  <c r="J256" i="3"/>
  <c r="J261" i="3"/>
  <c r="J266" i="3"/>
  <c r="J272" i="3"/>
  <c r="J277" i="3"/>
  <c r="J282" i="3"/>
  <c r="J288" i="3"/>
  <c r="J293" i="3"/>
  <c r="J298" i="3"/>
  <c r="J304" i="3"/>
  <c r="J309" i="3"/>
  <c r="J314" i="3"/>
  <c r="J320" i="3"/>
  <c r="J325" i="3"/>
  <c r="J330" i="3"/>
  <c r="J336" i="3"/>
  <c r="J341" i="3"/>
  <c r="J346" i="3"/>
  <c r="J352" i="3"/>
  <c r="J357" i="3"/>
  <c r="J361" i="3"/>
  <c r="J365" i="3"/>
  <c r="J369" i="3"/>
  <c r="J373" i="3"/>
  <c r="J377" i="3"/>
  <c r="J381" i="3"/>
  <c r="J385" i="3"/>
  <c r="J389" i="3"/>
  <c r="J393" i="3"/>
  <c r="J397" i="3"/>
  <c r="J401" i="3"/>
  <c r="J405" i="3"/>
  <c r="J409" i="3"/>
  <c r="J413" i="3"/>
  <c r="J417" i="3"/>
  <c r="J421" i="3"/>
  <c r="J425" i="3"/>
  <c r="J429" i="3"/>
  <c r="J433" i="3"/>
  <c r="J437" i="3"/>
  <c r="J441" i="3"/>
  <c r="J445" i="3"/>
  <c r="J449" i="3"/>
  <c r="J453" i="3"/>
  <c r="J457" i="3"/>
  <c r="J461" i="3"/>
  <c r="J465" i="3"/>
  <c r="J469" i="3"/>
  <c r="J473" i="3"/>
  <c r="J477" i="3"/>
  <c r="J481" i="3"/>
  <c r="J485" i="3"/>
  <c r="J489" i="3"/>
  <c r="J493" i="3"/>
  <c r="J497" i="3"/>
  <c r="J501" i="3"/>
  <c r="J505" i="3"/>
  <c r="J509" i="3"/>
  <c r="J513" i="3"/>
  <c r="J6" i="3"/>
  <c r="J12" i="3"/>
  <c r="J17" i="3"/>
  <c r="J22" i="3"/>
  <c r="J28" i="3"/>
  <c r="J33" i="3"/>
  <c r="J38" i="3"/>
  <c r="J44" i="3"/>
  <c r="J49" i="3"/>
  <c r="J54" i="3"/>
  <c r="J60" i="3"/>
  <c r="J65" i="3"/>
  <c r="J70" i="3"/>
  <c r="J76" i="3"/>
  <c r="J81" i="3"/>
  <c r="J86" i="3"/>
  <c r="J92" i="3"/>
  <c r="J97" i="3"/>
  <c r="J102" i="3"/>
  <c r="J108" i="3"/>
  <c r="J113" i="3"/>
  <c r="J118" i="3"/>
  <c r="J124" i="3"/>
  <c r="J129" i="3"/>
  <c r="J134" i="3"/>
  <c r="J140" i="3"/>
  <c r="J145" i="3"/>
  <c r="J150" i="3"/>
  <c r="J156" i="3"/>
  <c r="J161" i="3"/>
  <c r="J166" i="3"/>
  <c r="J172" i="3"/>
  <c r="J177" i="3"/>
  <c r="J182" i="3"/>
  <c r="J188" i="3"/>
  <c r="J193" i="3"/>
  <c r="J198" i="3"/>
  <c r="J204" i="3"/>
  <c r="J209" i="3"/>
  <c r="J214" i="3"/>
  <c r="J220" i="3"/>
  <c r="J225" i="3"/>
  <c r="J230" i="3"/>
  <c r="J236" i="3"/>
  <c r="J241" i="3"/>
  <c r="J246" i="3"/>
  <c r="J252" i="3"/>
  <c r="J257" i="3"/>
  <c r="J262" i="3"/>
  <c r="J268" i="3"/>
  <c r="J273" i="3"/>
  <c r="J278" i="3"/>
  <c r="J284" i="3"/>
  <c r="J289" i="3"/>
  <c r="J294" i="3"/>
  <c r="J300" i="3"/>
  <c r="J305" i="3"/>
  <c r="J310" i="3"/>
  <c r="J316" i="3"/>
  <c r="J321" i="3"/>
  <c r="J326" i="3"/>
  <c r="J332" i="3"/>
  <c r="J337" i="3"/>
  <c r="J342" i="3"/>
  <c r="J348" i="3"/>
  <c r="J353" i="3"/>
  <c r="J358" i="3"/>
  <c r="J362" i="3"/>
  <c r="J366" i="3"/>
  <c r="J370" i="3"/>
  <c r="J374" i="3"/>
  <c r="J378" i="3"/>
  <c r="J382" i="3"/>
  <c r="J386" i="3"/>
  <c r="J390" i="3"/>
  <c r="J394" i="3"/>
  <c r="J398" i="3"/>
  <c r="J402" i="3"/>
  <c r="J406" i="3"/>
  <c r="J410" i="3"/>
  <c r="J414" i="3"/>
  <c r="J418" i="3"/>
  <c r="J422" i="3"/>
  <c r="J426" i="3"/>
  <c r="J430" i="3"/>
  <c r="J434" i="3"/>
  <c r="J438" i="3"/>
  <c r="J442" i="3"/>
  <c r="J446" i="3"/>
  <c r="J450" i="3"/>
  <c r="J454" i="3"/>
  <c r="J458" i="3"/>
  <c r="J462" i="3"/>
  <c r="J466" i="3"/>
  <c r="J470" i="3"/>
  <c r="J474" i="3"/>
  <c r="J478" i="3"/>
  <c r="J482" i="3"/>
  <c r="J486" i="3"/>
  <c r="J490" i="3"/>
  <c r="J494" i="3"/>
  <c r="J498" i="3"/>
  <c r="J502" i="3"/>
  <c r="J506" i="3"/>
  <c r="J510" i="3"/>
  <c r="J514" i="3"/>
  <c r="BL4" i="1"/>
  <c r="BM4" i="1" s="1"/>
  <c r="C54" i="2"/>
  <c r="E11" i="2"/>
  <c r="C49" i="2"/>
  <c r="D15" i="2"/>
  <c r="C53" i="2"/>
  <c r="C43" i="2"/>
  <c r="H35" i="2"/>
  <c r="I34" i="2"/>
  <c r="J33" i="2"/>
  <c r="K32" i="2"/>
  <c r="L31" i="2"/>
  <c r="M30" i="2"/>
  <c r="N29" i="2"/>
  <c r="O28" i="2"/>
  <c r="L15" i="2"/>
  <c r="M14" i="2"/>
  <c r="G4" i="2"/>
  <c r="AQ43" i="2"/>
  <c r="S35" i="2"/>
  <c r="T34" i="2"/>
  <c r="D34" i="2"/>
  <c r="E33" i="2"/>
  <c r="F32" i="2"/>
  <c r="G31" i="2"/>
  <c r="H30" i="2"/>
  <c r="I29" i="2"/>
  <c r="J28" i="2"/>
  <c r="K27" i="2"/>
  <c r="L26" i="2"/>
  <c r="M25" i="2"/>
  <c r="N24" i="2"/>
  <c r="O23" i="2"/>
  <c r="P22" i="2"/>
  <c r="Q21" i="2"/>
  <c r="R20" i="2"/>
  <c r="S19" i="2"/>
  <c r="T18" i="2"/>
  <c r="D18" i="2"/>
  <c r="E17" i="2"/>
  <c r="F16" i="2"/>
  <c r="G15" i="2"/>
  <c r="H14" i="2"/>
  <c r="I13" i="2"/>
  <c r="J12" i="2"/>
  <c r="K11" i="2"/>
  <c r="L10" i="2"/>
  <c r="M9" i="2"/>
  <c r="N8" i="2"/>
  <c r="O7" i="2"/>
  <c r="P6" i="2"/>
  <c r="Q5" i="2"/>
  <c r="R4" i="2"/>
  <c r="J35" i="2"/>
  <c r="L33" i="2"/>
  <c r="M32" i="2"/>
  <c r="N31" i="2"/>
  <c r="O30" i="2"/>
  <c r="P29" i="2"/>
  <c r="Q28" i="2"/>
  <c r="R27" i="2"/>
  <c r="S26" i="2"/>
  <c r="T25" i="2"/>
  <c r="E24" i="2"/>
  <c r="F23" i="2"/>
  <c r="G22" i="2"/>
  <c r="H21" i="2"/>
  <c r="I20" i="2"/>
  <c r="J19" i="2"/>
  <c r="K18" i="2"/>
  <c r="L17" i="2"/>
  <c r="M16" i="2"/>
  <c r="N15" i="2"/>
  <c r="O14" i="2"/>
  <c r="P13" i="2"/>
  <c r="Q12" i="2"/>
  <c r="R11" i="2"/>
  <c r="S10" i="2"/>
  <c r="T9" i="2"/>
  <c r="E8" i="2"/>
  <c r="F7" i="2"/>
  <c r="G6" i="2"/>
  <c r="H5" i="2"/>
  <c r="I4" i="2"/>
  <c r="Q35" i="2"/>
  <c r="S33" i="2"/>
  <c r="T32" i="2"/>
  <c r="D32" i="2"/>
  <c r="F30" i="2"/>
  <c r="G29" i="2"/>
  <c r="H28" i="2"/>
  <c r="I27" i="2"/>
  <c r="J26" i="2"/>
  <c r="D16" i="2"/>
  <c r="E15" i="2"/>
  <c r="F14" i="2"/>
  <c r="G13" i="2"/>
  <c r="H12" i="2"/>
  <c r="I11" i="2"/>
  <c r="J10" i="2"/>
  <c r="K9" i="2"/>
  <c r="L8" i="2"/>
  <c r="M7" i="2"/>
  <c r="N6" i="2"/>
  <c r="O5" i="2"/>
  <c r="T35" i="2"/>
  <c r="D35" i="2"/>
  <c r="E34" i="2"/>
  <c r="F33" i="2"/>
  <c r="H31" i="2"/>
  <c r="I30" i="2"/>
  <c r="J29" i="2"/>
  <c r="K28" i="2"/>
  <c r="H15" i="2"/>
  <c r="I14" i="2"/>
  <c r="S4" i="2"/>
  <c r="O35" i="2"/>
  <c r="P34" i="2"/>
  <c r="Q33" i="2"/>
  <c r="R32" i="2"/>
  <c r="S31" i="2"/>
  <c r="T30" i="2"/>
  <c r="D30" i="2"/>
  <c r="E29" i="2"/>
  <c r="F28" i="2"/>
  <c r="G27" i="2"/>
  <c r="H26" i="2"/>
  <c r="I25" i="2"/>
  <c r="J24" i="2"/>
  <c r="K23" i="2"/>
  <c r="L22" i="2"/>
  <c r="M21" i="2"/>
  <c r="N20" i="2"/>
  <c r="O19" i="2"/>
  <c r="P18" i="2"/>
  <c r="Q17" i="2"/>
  <c r="R16" i="2"/>
  <c r="S15" i="2"/>
  <c r="T14" i="2"/>
  <c r="D14" i="2"/>
  <c r="E13" i="2"/>
  <c r="F12" i="2"/>
  <c r="G11" i="2"/>
  <c r="H10" i="2"/>
  <c r="I9" i="2"/>
  <c r="J8" i="2"/>
  <c r="K7" i="2"/>
  <c r="L6" i="2"/>
  <c r="M5" i="2"/>
  <c r="N4" i="2"/>
  <c r="F35" i="2"/>
  <c r="G34" i="2"/>
  <c r="H33" i="2"/>
  <c r="J31" i="2"/>
  <c r="L29" i="2"/>
  <c r="N27" i="2"/>
  <c r="P25" i="2"/>
  <c r="Q24" i="2"/>
  <c r="R23" i="2"/>
  <c r="S22" i="2"/>
  <c r="T21" i="2"/>
  <c r="D21" i="2"/>
  <c r="E20" i="2"/>
  <c r="G18" i="2"/>
  <c r="I16" i="2"/>
  <c r="J15" i="2"/>
  <c r="K14" i="2"/>
  <c r="L13" i="2"/>
  <c r="M12" i="2"/>
  <c r="N11" i="2"/>
  <c r="O10" i="2"/>
  <c r="P9" i="2"/>
  <c r="Q8" i="2"/>
  <c r="R7" i="2"/>
  <c r="S6" i="2"/>
  <c r="T5" i="2"/>
  <c r="D5" i="2"/>
  <c r="E4" i="2"/>
  <c r="M35" i="2"/>
  <c r="N34" i="2"/>
  <c r="O33" i="2"/>
  <c r="P32" i="2"/>
  <c r="Q31" i="2"/>
  <c r="R30" i="2"/>
  <c r="S29" i="2"/>
  <c r="T28" i="2"/>
  <c r="D28" i="2"/>
  <c r="E27" i="2"/>
  <c r="F26" i="2"/>
  <c r="Q15" i="2"/>
  <c r="R14" i="2"/>
  <c r="S13" i="2"/>
  <c r="T12" i="2"/>
  <c r="D12" i="2"/>
  <c r="BK59" i="2"/>
  <c r="P35" i="2"/>
  <c r="Q34" i="2"/>
  <c r="R33" i="2"/>
  <c r="S32" i="2"/>
  <c r="T31" i="2"/>
  <c r="E30" i="2"/>
  <c r="F29" i="2"/>
  <c r="G28" i="2"/>
  <c r="T15" i="2"/>
  <c r="E14" i="2"/>
  <c r="G12" i="2"/>
  <c r="I10" i="2"/>
  <c r="J9" i="2"/>
  <c r="K8" i="2"/>
  <c r="L7" i="2"/>
  <c r="M6" i="2"/>
  <c r="N5" i="2"/>
  <c r="O4" i="2"/>
  <c r="K35" i="2"/>
  <c r="L34" i="2"/>
  <c r="M33" i="2"/>
  <c r="N32" i="2"/>
  <c r="O31" i="2"/>
  <c r="P30" i="2"/>
  <c r="Q29" i="2"/>
  <c r="R28" i="2"/>
  <c r="S27" i="2"/>
  <c r="T26" i="2"/>
  <c r="D26" i="2"/>
  <c r="E25" i="2"/>
  <c r="F24" i="2"/>
  <c r="G23" i="2"/>
  <c r="H22" i="2"/>
  <c r="I21" i="2"/>
  <c r="J20" i="2"/>
  <c r="K19" i="2"/>
  <c r="L18" i="2"/>
  <c r="M17" i="2"/>
  <c r="N16" i="2"/>
  <c r="O15" i="2"/>
  <c r="P14" i="2"/>
  <c r="Q13" i="2"/>
  <c r="R12" i="2"/>
  <c r="S11" i="2"/>
  <c r="T10" i="2"/>
  <c r="D10" i="2"/>
  <c r="E9" i="2"/>
  <c r="G7" i="2"/>
  <c r="H6" i="2"/>
  <c r="I5" i="2"/>
  <c r="J4" i="2"/>
  <c r="S34" i="2"/>
  <c r="T33" i="2"/>
  <c r="E32" i="2"/>
  <c r="F31" i="2"/>
  <c r="H29" i="2"/>
  <c r="I28" i="2"/>
  <c r="J27" i="2"/>
  <c r="K26" i="2"/>
  <c r="L25" i="2"/>
  <c r="M24" i="2"/>
  <c r="N23" i="2"/>
  <c r="O22" i="2"/>
  <c r="R19" i="2"/>
  <c r="S18" i="2"/>
  <c r="T17" i="2"/>
  <c r="E16" i="2"/>
  <c r="F15" i="2"/>
  <c r="G14" i="2"/>
  <c r="H13" i="2"/>
  <c r="I12" i="2"/>
  <c r="J11" i="2"/>
  <c r="K10" i="2"/>
  <c r="L9" i="2"/>
  <c r="M8" i="2"/>
  <c r="N7" i="2"/>
  <c r="O6" i="2"/>
  <c r="P5" i="2"/>
  <c r="Q4" i="2"/>
  <c r="I35" i="2"/>
  <c r="J34" i="2"/>
  <c r="K33" i="2"/>
  <c r="L32" i="2"/>
  <c r="M31" i="2"/>
  <c r="N30" i="2"/>
  <c r="O29" i="2"/>
  <c r="P28" i="2"/>
  <c r="Q27" i="2"/>
  <c r="R26" i="2"/>
  <c r="M15" i="2"/>
  <c r="N14" i="2"/>
  <c r="O13" i="2"/>
  <c r="P12" i="2"/>
  <c r="M5" i="3"/>
  <c r="Q5" i="3"/>
  <c r="K6" i="3"/>
  <c r="O6" i="3"/>
  <c r="S6" i="3"/>
  <c r="M7" i="3"/>
  <c r="Q7" i="3"/>
  <c r="K8" i="3"/>
  <c r="O8" i="3"/>
  <c r="S8" i="3"/>
  <c r="M9" i="3"/>
  <c r="Q9" i="3"/>
  <c r="K10" i="3"/>
  <c r="O10" i="3"/>
  <c r="S10" i="3"/>
  <c r="M11" i="3"/>
  <c r="Q11" i="3"/>
  <c r="K12" i="3"/>
  <c r="O12" i="3"/>
  <c r="S12" i="3"/>
  <c r="M13" i="3"/>
  <c r="Q13" i="3"/>
  <c r="K14" i="3"/>
  <c r="O14" i="3"/>
  <c r="S14" i="3"/>
  <c r="M15" i="3"/>
  <c r="Q15" i="3"/>
  <c r="K16" i="3"/>
  <c r="O16" i="3"/>
  <c r="S16" i="3"/>
  <c r="M17" i="3"/>
  <c r="Q17" i="3"/>
  <c r="K18" i="3"/>
  <c r="O18" i="3"/>
  <c r="S18" i="3"/>
  <c r="M19" i="3"/>
  <c r="Q19" i="3"/>
  <c r="K20" i="3"/>
  <c r="O20" i="3"/>
  <c r="S20" i="3"/>
  <c r="M21" i="3"/>
  <c r="Q21" i="3"/>
  <c r="K22" i="3"/>
  <c r="O22" i="3"/>
  <c r="S22" i="3"/>
  <c r="M23" i="3"/>
  <c r="Q23" i="3"/>
  <c r="K24" i="3"/>
  <c r="O24" i="3"/>
  <c r="S24" i="3"/>
  <c r="M25" i="3"/>
  <c r="Q25" i="3"/>
  <c r="K26" i="3"/>
  <c r="O26" i="3"/>
  <c r="S26" i="3"/>
  <c r="M27" i="3"/>
  <c r="Q27" i="3"/>
  <c r="K28" i="3"/>
  <c r="O28" i="3"/>
  <c r="S28" i="3"/>
  <c r="M29" i="3"/>
  <c r="Q29" i="3"/>
  <c r="K30" i="3"/>
  <c r="O30" i="3"/>
  <c r="S30" i="3"/>
  <c r="M31" i="3"/>
  <c r="Q31" i="3"/>
  <c r="K32" i="3"/>
  <c r="O32" i="3"/>
  <c r="S32" i="3"/>
  <c r="M33" i="3"/>
  <c r="Q33" i="3"/>
  <c r="K34" i="3"/>
  <c r="O34" i="3"/>
  <c r="S34" i="3"/>
  <c r="M35" i="3"/>
  <c r="Q35" i="3"/>
  <c r="K36" i="3"/>
  <c r="O36" i="3"/>
  <c r="S36" i="3"/>
  <c r="M37" i="3"/>
  <c r="Q37" i="3"/>
  <c r="K38" i="3"/>
  <c r="O38" i="3"/>
  <c r="S38" i="3"/>
  <c r="M39" i="3"/>
  <c r="Q39" i="3"/>
  <c r="K40" i="3"/>
  <c r="O40" i="3"/>
  <c r="S40" i="3"/>
  <c r="M41" i="3"/>
  <c r="Q41" i="3"/>
  <c r="K42" i="3"/>
  <c r="O42" i="3"/>
  <c r="S42" i="3"/>
  <c r="M43" i="3"/>
  <c r="Q43" i="3"/>
  <c r="K44" i="3"/>
  <c r="O44" i="3"/>
  <c r="S44" i="3"/>
  <c r="M45" i="3"/>
  <c r="Q45" i="3"/>
  <c r="K46" i="3"/>
  <c r="O46" i="3"/>
  <c r="S46" i="3"/>
  <c r="M47" i="3"/>
  <c r="Q47" i="3"/>
  <c r="K48" i="3"/>
  <c r="O48" i="3"/>
  <c r="S48" i="3"/>
  <c r="M49" i="3"/>
  <c r="Q49" i="3"/>
  <c r="K50" i="3"/>
  <c r="O50" i="3"/>
  <c r="S50" i="3"/>
  <c r="M51" i="3"/>
  <c r="Q51" i="3"/>
  <c r="K52" i="3"/>
  <c r="O52" i="3"/>
  <c r="S52" i="3"/>
  <c r="M53" i="3"/>
  <c r="Q53" i="3"/>
  <c r="K54" i="3"/>
  <c r="O54" i="3"/>
  <c r="S54" i="3"/>
  <c r="M55" i="3"/>
  <c r="Q55" i="3"/>
  <c r="K56" i="3"/>
  <c r="O56" i="3"/>
  <c r="S56" i="3"/>
  <c r="M57" i="3"/>
  <c r="Q57" i="3"/>
  <c r="K58" i="3"/>
  <c r="O58" i="3"/>
  <c r="S58" i="3"/>
  <c r="M59" i="3"/>
  <c r="Q59" i="3"/>
  <c r="K60" i="3"/>
  <c r="O60" i="3"/>
  <c r="S60" i="3"/>
  <c r="M61" i="3"/>
  <c r="Q61" i="3"/>
  <c r="K62" i="3"/>
  <c r="O62" i="3"/>
  <c r="S62" i="3"/>
  <c r="M63" i="3"/>
  <c r="Q63" i="3"/>
  <c r="K64" i="3"/>
  <c r="O64" i="3"/>
  <c r="S64" i="3"/>
  <c r="M65" i="3"/>
  <c r="Q65" i="3"/>
  <c r="K66" i="3"/>
  <c r="O66" i="3"/>
  <c r="S66" i="3"/>
  <c r="M67" i="3"/>
  <c r="Q67" i="3"/>
  <c r="K68" i="3"/>
  <c r="O68" i="3"/>
  <c r="S68" i="3"/>
  <c r="M69" i="3"/>
  <c r="Q69" i="3"/>
  <c r="K70" i="3"/>
  <c r="O70" i="3"/>
  <c r="S70" i="3"/>
  <c r="M71" i="3"/>
  <c r="Q71" i="3"/>
  <c r="K72" i="3"/>
  <c r="O72" i="3"/>
  <c r="S72" i="3"/>
  <c r="M73" i="3"/>
  <c r="Q73" i="3"/>
  <c r="K74" i="3"/>
  <c r="O74" i="3"/>
  <c r="S74" i="3"/>
  <c r="M75" i="3"/>
  <c r="Q75" i="3"/>
  <c r="K76" i="3"/>
  <c r="O76" i="3"/>
  <c r="S76" i="3"/>
  <c r="M77" i="3"/>
  <c r="Q77" i="3"/>
  <c r="K78" i="3"/>
  <c r="O78" i="3"/>
  <c r="S78" i="3"/>
  <c r="M79" i="3"/>
  <c r="Q79" i="3"/>
  <c r="K80" i="3"/>
  <c r="O80" i="3"/>
  <c r="S80" i="3"/>
  <c r="M81" i="3"/>
  <c r="Q81" i="3"/>
  <c r="K82" i="3"/>
  <c r="O82" i="3"/>
  <c r="S82" i="3"/>
  <c r="M83" i="3"/>
  <c r="Q83" i="3"/>
  <c r="K84" i="3"/>
  <c r="O84" i="3"/>
  <c r="S84" i="3"/>
  <c r="M85" i="3"/>
  <c r="Q85" i="3"/>
  <c r="K86" i="3"/>
  <c r="O86" i="3"/>
  <c r="S86" i="3"/>
  <c r="M87" i="3"/>
  <c r="Q87" i="3"/>
  <c r="K88" i="3"/>
  <c r="O88" i="3"/>
  <c r="S88" i="3"/>
  <c r="M89" i="3"/>
  <c r="Q89" i="3"/>
  <c r="K90" i="3"/>
  <c r="O90" i="3"/>
  <c r="S90" i="3"/>
  <c r="M91" i="3"/>
  <c r="Q91" i="3"/>
  <c r="K92" i="3"/>
  <c r="O92" i="3"/>
  <c r="S92" i="3"/>
  <c r="M93" i="3"/>
  <c r="Q93" i="3"/>
  <c r="K94" i="3"/>
  <c r="O94" i="3"/>
  <c r="S94" i="3"/>
  <c r="M95" i="3"/>
  <c r="Q95" i="3"/>
  <c r="K96" i="3"/>
  <c r="O96" i="3"/>
  <c r="S96" i="3"/>
  <c r="M97" i="3"/>
  <c r="Q97" i="3"/>
  <c r="K98" i="3"/>
  <c r="O98" i="3"/>
  <c r="S98" i="3"/>
  <c r="M99" i="3"/>
  <c r="Q99" i="3"/>
  <c r="K100" i="3"/>
  <c r="O100" i="3"/>
  <c r="S100" i="3"/>
  <c r="M101" i="3"/>
  <c r="Q101" i="3"/>
  <c r="K102" i="3"/>
  <c r="O102" i="3"/>
  <c r="S102" i="3"/>
  <c r="M103" i="3"/>
  <c r="Q103" i="3"/>
  <c r="K104" i="3"/>
  <c r="O104" i="3"/>
  <c r="S104" i="3"/>
  <c r="M105" i="3"/>
  <c r="Q105" i="3"/>
  <c r="K106" i="3"/>
  <c r="O106" i="3"/>
  <c r="S106" i="3"/>
  <c r="M107" i="3"/>
  <c r="Q107" i="3"/>
  <c r="K108" i="3"/>
  <c r="O108" i="3"/>
  <c r="S108" i="3"/>
  <c r="M109" i="3"/>
  <c r="Q109" i="3"/>
  <c r="K110" i="3"/>
  <c r="O110" i="3"/>
  <c r="S110" i="3"/>
  <c r="M111" i="3"/>
  <c r="Q111" i="3"/>
  <c r="K112" i="3"/>
  <c r="O112" i="3"/>
  <c r="S112" i="3"/>
  <c r="M113" i="3"/>
  <c r="Q113" i="3"/>
  <c r="K114" i="3"/>
  <c r="O114" i="3"/>
  <c r="S114" i="3"/>
  <c r="M115" i="3"/>
  <c r="Q115" i="3"/>
  <c r="K116" i="3"/>
  <c r="O116" i="3"/>
  <c r="S116" i="3"/>
  <c r="M117" i="3"/>
  <c r="Q117" i="3"/>
  <c r="K118" i="3"/>
  <c r="O118" i="3"/>
  <c r="S118" i="3"/>
  <c r="M119" i="3"/>
  <c r="Q119" i="3"/>
  <c r="K120" i="3"/>
  <c r="O120" i="3"/>
  <c r="S120" i="3"/>
  <c r="M121" i="3"/>
  <c r="Q121" i="3"/>
  <c r="K122" i="3"/>
  <c r="O122" i="3"/>
  <c r="S122" i="3"/>
  <c r="M123" i="3"/>
  <c r="Q123" i="3"/>
  <c r="K124" i="3"/>
  <c r="O124" i="3"/>
  <c r="S124" i="3"/>
  <c r="M125" i="3"/>
  <c r="Q125" i="3"/>
  <c r="K126" i="3"/>
  <c r="O126" i="3"/>
  <c r="S126" i="3"/>
  <c r="M127" i="3"/>
  <c r="Q127" i="3"/>
  <c r="K128" i="3"/>
  <c r="O128" i="3"/>
  <c r="S128" i="3"/>
  <c r="M129" i="3"/>
  <c r="Q129" i="3"/>
  <c r="K130" i="3"/>
  <c r="O130" i="3"/>
  <c r="S130" i="3"/>
  <c r="M131" i="3"/>
  <c r="Q131" i="3"/>
  <c r="K132" i="3"/>
  <c r="O132" i="3"/>
  <c r="S132" i="3"/>
  <c r="M133" i="3"/>
  <c r="Q133" i="3"/>
  <c r="K134" i="3"/>
  <c r="O134" i="3"/>
  <c r="S134" i="3"/>
  <c r="M135" i="3"/>
  <c r="Q135" i="3"/>
  <c r="K136" i="3"/>
  <c r="O136" i="3"/>
  <c r="S136" i="3"/>
  <c r="M137" i="3"/>
  <c r="Q137" i="3"/>
  <c r="K138" i="3"/>
  <c r="O138" i="3"/>
  <c r="S138" i="3"/>
  <c r="M139" i="3"/>
  <c r="Q139" i="3"/>
  <c r="K140" i="3"/>
  <c r="O140" i="3"/>
  <c r="S140" i="3"/>
  <c r="M141" i="3"/>
  <c r="Q141" i="3"/>
  <c r="K142" i="3"/>
  <c r="O142" i="3"/>
  <c r="S142" i="3"/>
  <c r="M143" i="3"/>
  <c r="Q143" i="3"/>
  <c r="K144" i="3"/>
  <c r="O144" i="3"/>
  <c r="S144" i="3"/>
  <c r="M145" i="3"/>
  <c r="Q145" i="3"/>
  <c r="K146" i="3"/>
  <c r="O146" i="3"/>
  <c r="S146" i="3"/>
  <c r="M147" i="3"/>
  <c r="Q147" i="3"/>
  <c r="K148" i="3"/>
  <c r="O148" i="3"/>
  <c r="S148" i="3"/>
  <c r="M149" i="3"/>
  <c r="Q149" i="3"/>
  <c r="K150" i="3"/>
  <c r="O150" i="3"/>
  <c r="S150" i="3"/>
  <c r="M151" i="3"/>
  <c r="Q151" i="3"/>
  <c r="K152" i="3"/>
  <c r="O152" i="3"/>
  <c r="S152" i="3"/>
  <c r="M153" i="3"/>
  <c r="Q153" i="3"/>
  <c r="K154" i="3"/>
  <c r="O154" i="3"/>
  <c r="S154" i="3"/>
  <c r="M155" i="3"/>
  <c r="Q155" i="3"/>
  <c r="K156" i="3"/>
  <c r="O156" i="3"/>
  <c r="S156" i="3"/>
  <c r="M157" i="3"/>
  <c r="Q157" i="3"/>
  <c r="K158" i="3"/>
  <c r="O158" i="3"/>
  <c r="S158" i="3"/>
  <c r="M159" i="3"/>
  <c r="Q159" i="3"/>
  <c r="K160" i="3"/>
  <c r="O160" i="3"/>
  <c r="S160" i="3"/>
  <c r="M161" i="3"/>
  <c r="Q161" i="3"/>
  <c r="K162" i="3"/>
  <c r="O162" i="3"/>
  <c r="S162" i="3"/>
  <c r="M163" i="3"/>
  <c r="Q163" i="3"/>
  <c r="K164" i="3"/>
  <c r="O164" i="3"/>
  <c r="S164" i="3"/>
  <c r="M165" i="3"/>
  <c r="Q165" i="3"/>
  <c r="K166" i="3"/>
  <c r="O166" i="3"/>
  <c r="S166" i="3"/>
  <c r="M167" i="3"/>
  <c r="Q167" i="3"/>
  <c r="K168" i="3"/>
  <c r="O168" i="3"/>
  <c r="S168" i="3"/>
  <c r="M169" i="3"/>
  <c r="Q169" i="3"/>
  <c r="K170" i="3"/>
  <c r="O170" i="3"/>
  <c r="S170" i="3"/>
  <c r="M171" i="3"/>
  <c r="Q171" i="3"/>
  <c r="K172" i="3"/>
  <c r="O172" i="3"/>
  <c r="S172" i="3"/>
  <c r="M173" i="3"/>
  <c r="Q173" i="3"/>
  <c r="K174" i="3"/>
  <c r="O174" i="3"/>
  <c r="S174" i="3"/>
  <c r="M175" i="3"/>
  <c r="Q175" i="3"/>
  <c r="K176" i="3"/>
  <c r="O176" i="3"/>
  <c r="S176" i="3"/>
  <c r="M177" i="3"/>
  <c r="Q177" i="3"/>
  <c r="K178" i="3"/>
  <c r="O178" i="3"/>
  <c r="S178" i="3"/>
  <c r="M179" i="3"/>
  <c r="Q179" i="3"/>
  <c r="K180" i="3"/>
  <c r="O180" i="3"/>
  <c r="S180" i="3"/>
  <c r="M181" i="3"/>
  <c r="Q181" i="3"/>
  <c r="K182" i="3"/>
  <c r="O182" i="3"/>
  <c r="S182" i="3"/>
  <c r="M183" i="3"/>
  <c r="Q183" i="3"/>
  <c r="K184" i="3"/>
  <c r="O184" i="3"/>
  <c r="S184" i="3"/>
  <c r="M185" i="3"/>
  <c r="Q185" i="3"/>
  <c r="K186" i="3"/>
  <c r="O186" i="3"/>
  <c r="S186" i="3"/>
  <c r="M187" i="3"/>
  <c r="Q187" i="3"/>
  <c r="K188" i="3"/>
  <c r="O188" i="3"/>
  <c r="N5" i="3"/>
  <c r="R5" i="3"/>
  <c r="L6" i="3"/>
  <c r="P6" i="3"/>
  <c r="T6" i="3"/>
  <c r="N7" i="3"/>
  <c r="R7" i="3"/>
  <c r="L8" i="3"/>
  <c r="P8" i="3"/>
  <c r="T8" i="3"/>
  <c r="N9" i="3"/>
  <c r="R9" i="3"/>
  <c r="L10" i="3"/>
  <c r="P10" i="3"/>
  <c r="T10" i="3"/>
  <c r="N11" i="3"/>
  <c r="R11" i="3"/>
  <c r="L12" i="3"/>
  <c r="P12" i="3"/>
  <c r="T12" i="3"/>
  <c r="N13" i="3"/>
  <c r="R13" i="3"/>
  <c r="L14" i="3"/>
  <c r="P14" i="3"/>
  <c r="T14" i="3"/>
  <c r="N15" i="3"/>
  <c r="R15" i="3"/>
  <c r="L16" i="3"/>
  <c r="P16" i="3"/>
  <c r="T16" i="3"/>
  <c r="N17" i="3"/>
  <c r="R17" i="3"/>
  <c r="L18" i="3"/>
  <c r="P18" i="3"/>
  <c r="T18" i="3"/>
  <c r="N19" i="3"/>
  <c r="R19" i="3"/>
  <c r="L20" i="3"/>
  <c r="P20" i="3"/>
  <c r="T20" i="3"/>
  <c r="N21" i="3"/>
  <c r="R21" i="3"/>
  <c r="L22" i="3"/>
  <c r="P22" i="3"/>
  <c r="T22" i="3"/>
  <c r="N23" i="3"/>
  <c r="R23" i="3"/>
  <c r="L24" i="3"/>
  <c r="P24" i="3"/>
  <c r="T24" i="3"/>
  <c r="N25" i="3"/>
  <c r="R25" i="3"/>
  <c r="L26" i="3"/>
  <c r="P26" i="3"/>
  <c r="T26" i="3"/>
  <c r="N27" i="3"/>
  <c r="R27" i="3"/>
  <c r="L28" i="3"/>
  <c r="P28" i="3"/>
  <c r="T28" i="3"/>
  <c r="N29" i="3"/>
  <c r="R29" i="3"/>
  <c r="L30" i="3"/>
  <c r="P30" i="3"/>
  <c r="T30" i="3"/>
  <c r="N31" i="3"/>
  <c r="R31" i="3"/>
  <c r="L32" i="3"/>
  <c r="P32" i="3"/>
  <c r="T32" i="3"/>
  <c r="N33" i="3"/>
  <c r="R33" i="3"/>
  <c r="L34" i="3"/>
  <c r="P34" i="3"/>
  <c r="T34" i="3"/>
  <c r="N35" i="3"/>
  <c r="R35" i="3"/>
  <c r="L36" i="3"/>
  <c r="P36" i="3"/>
  <c r="T36" i="3"/>
  <c r="N37" i="3"/>
  <c r="R37" i="3"/>
  <c r="L38" i="3"/>
  <c r="P38" i="3"/>
  <c r="T38" i="3"/>
  <c r="N39" i="3"/>
  <c r="R39" i="3"/>
  <c r="L40" i="3"/>
  <c r="P40" i="3"/>
  <c r="T40" i="3"/>
  <c r="N41" i="3"/>
  <c r="R41" i="3"/>
  <c r="L42" i="3"/>
  <c r="P42" i="3"/>
  <c r="T42" i="3"/>
  <c r="N43" i="3"/>
  <c r="R43" i="3"/>
  <c r="L44" i="3"/>
  <c r="P44" i="3"/>
  <c r="T44" i="3"/>
  <c r="N45" i="3"/>
  <c r="R45" i="3"/>
  <c r="L46" i="3"/>
  <c r="P46" i="3"/>
  <c r="T46" i="3"/>
  <c r="N47" i="3"/>
  <c r="R47" i="3"/>
  <c r="L48" i="3"/>
  <c r="P48" i="3"/>
  <c r="T48" i="3"/>
  <c r="N49" i="3"/>
  <c r="R49" i="3"/>
  <c r="L50" i="3"/>
  <c r="P50" i="3"/>
  <c r="T50" i="3"/>
  <c r="N51" i="3"/>
  <c r="R51" i="3"/>
  <c r="L52" i="3"/>
  <c r="P52" i="3"/>
  <c r="T52" i="3"/>
  <c r="N53" i="3"/>
  <c r="R53" i="3"/>
  <c r="L54" i="3"/>
  <c r="P54" i="3"/>
  <c r="T54" i="3"/>
  <c r="N55" i="3"/>
  <c r="R55" i="3"/>
  <c r="L56" i="3"/>
  <c r="P56" i="3"/>
  <c r="T56" i="3"/>
  <c r="N57" i="3"/>
  <c r="R57" i="3"/>
  <c r="L58" i="3"/>
  <c r="P58" i="3"/>
  <c r="T58" i="3"/>
  <c r="N59" i="3"/>
  <c r="R59" i="3"/>
  <c r="L60" i="3"/>
  <c r="P60" i="3"/>
  <c r="T60" i="3"/>
  <c r="N61" i="3"/>
  <c r="R61" i="3"/>
  <c r="L62" i="3"/>
  <c r="P62" i="3"/>
  <c r="T62" i="3"/>
  <c r="N63" i="3"/>
  <c r="R63" i="3"/>
  <c r="L64" i="3"/>
  <c r="P64" i="3"/>
  <c r="T64" i="3"/>
  <c r="N65" i="3"/>
  <c r="R65" i="3"/>
  <c r="L66" i="3"/>
  <c r="P66" i="3"/>
  <c r="T66" i="3"/>
  <c r="N67" i="3"/>
  <c r="R67" i="3"/>
  <c r="L68" i="3"/>
  <c r="P68" i="3"/>
  <c r="T68" i="3"/>
  <c r="N69" i="3"/>
  <c r="R69" i="3"/>
  <c r="L70" i="3"/>
  <c r="P70" i="3"/>
  <c r="T70" i="3"/>
  <c r="N71" i="3"/>
  <c r="R71" i="3"/>
  <c r="L72" i="3"/>
  <c r="P72" i="3"/>
  <c r="T72" i="3"/>
  <c r="N73" i="3"/>
  <c r="R73" i="3"/>
  <c r="L74" i="3"/>
  <c r="P74" i="3"/>
  <c r="T74" i="3"/>
  <c r="N75" i="3"/>
  <c r="R75" i="3"/>
  <c r="L76" i="3"/>
  <c r="P76" i="3"/>
  <c r="T76" i="3"/>
  <c r="N77" i="3"/>
  <c r="R77" i="3"/>
  <c r="L78" i="3"/>
  <c r="P78" i="3"/>
  <c r="T78" i="3"/>
  <c r="N79" i="3"/>
  <c r="R79" i="3"/>
  <c r="L80" i="3"/>
  <c r="P80" i="3"/>
  <c r="T80" i="3"/>
  <c r="N81" i="3"/>
  <c r="R81" i="3"/>
  <c r="L82" i="3"/>
  <c r="P82" i="3"/>
  <c r="T82" i="3"/>
  <c r="N83" i="3"/>
  <c r="R83" i="3"/>
  <c r="L84" i="3"/>
  <c r="P84" i="3"/>
  <c r="T84" i="3"/>
  <c r="N85" i="3"/>
  <c r="R85" i="3"/>
  <c r="L86" i="3"/>
  <c r="P86" i="3"/>
  <c r="T86" i="3"/>
  <c r="N87" i="3"/>
  <c r="R87" i="3"/>
  <c r="L88" i="3"/>
  <c r="P88" i="3"/>
  <c r="T88" i="3"/>
  <c r="N89" i="3"/>
  <c r="R89" i="3"/>
  <c r="L90" i="3"/>
  <c r="P90" i="3"/>
  <c r="T90" i="3"/>
  <c r="N91" i="3"/>
  <c r="R91" i="3"/>
  <c r="L92" i="3"/>
  <c r="P92" i="3"/>
  <c r="T92" i="3"/>
  <c r="N93" i="3"/>
  <c r="R93" i="3"/>
  <c r="L94" i="3"/>
  <c r="P94" i="3"/>
  <c r="T94" i="3"/>
  <c r="N95" i="3"/>
  <c r="R95" i="3"/>
  <c r="L96" i="3"/>
  <c r="P96" i="3"/>
  <c r="T96" i="3"/>
  <c r="N97" i="3"/>
  <c r="R97" i="3"/>
  <c r="L98" i="3"/>
  <c r="P98" i="3"/>
  <c r="T98" i="3"/>
  <c r="N99" i="3"/>
  <c r="R99" i="3"/>
  <c r="L100" i="3"/>
  <c r="P100" i="3"/>
  <c r="T100" i="3"/>
  <c r="N101" i="3"/>
  <c r="R101" i="3"/>
  <c r="L102" i="3"/>
  <c r="P102" i="3"/>
  <c r="T102" i="3"/>
  <c r="N103" i="3"/>
  <c r="R103" i="3"/>
  <c r="L104" i="3"/>
  <c r="P104" i="3"/>
  <c r="T104" i="3"/>
  <c r="N105" i="3"/>
  <c r="R105" i="3"/>
  <c r="L106" i="3"/>
  <c r="P106" i="3"/>
  <c r="T106" i="3"/>
  <c r="N107" i="3"/>
  <c r="R107" i="3"/>
  <c r="L108" i="3"/>
  <c r="P108" i="3"/>
  <c r="T108" i="3"/>
  <c r="N109" i="3"/>
  <c r="R109" i="3"/>
  <c r="L110" i="3"/>
  <c r="P110" i="3"/>
  <c r="T110" i="3"/>
  <c r="N111" i="3"/>
  <c r="R111" i="3"/>
  <c r="L112" i="3"/>
  <c r="P112" i="3"/>
  <c r="T112" i="3"/>
  <c r="N113" i="3"/>
  <c r="R113" i="3"/>
  <c r="L114" i="3"/>
  <c r="P114" i="3"/>
  <c r="T114" i="3"/>
  <c r="N115" i="3"/>
  <c r="R115" i="3"/>
  <c r="L116" i="3"/>
  <c r="P116" i="3"/>
  <c r="T116" i="3"/>
  <c r="N117" i="3"/>
  <c r="R117" i="3"/>
  <c r="L118" i="3"/>
  <c r="P118" i="3"/>
  <c r="T118" i="3"/>
  <c r="N119" i="3"/>
  <c r="R119" i="3"/>
  <c r="L120" i="3"/>
  <c r="P120" i="3"/>
  <c r="T120" i="3"/>
  <c r="N121" i="3"/>
  <c r="R121" i="3"/>
  <c r="L122" i="3"/>
  <c r="P122" i="3"/>
  <c r="T122" i="3"/>
  <c r="N123" i="3"/>
  <c r="R123" i="3"/>
  <c r="L124" i="3"/>
  <c r="P124" i="3"/>
  <c r="T124" i="3"/>
  <c r="N125" i="3"/>
  <c r="R125" i="3"/>
  <c r="L126" i="3"/>
  <c r="P126" i="3"/>
  <c r="T126" i="3"/>
  <c r="N127" i="3"/>
  <c r="R127" i="3"/>
  <c r="L128" i="3"/>
  <c r="P128" i="3"/>
  <c r="T128" i="3"/>
  <c r="N129" i="3"/>
  <c r="R129" i="3"/>
  <c r="L130" i="3"/>
  <c r="P130" i="3"/>
  <c r="T130" i="3"/>
  <c r="N131" i="3"/>
  <c r="R131" i="3"/>
  <c r="L132" i="3"/>
  <c r="P132" i="3"/>
  <c r="T132" i="3"/>
  <c r="N133" i="3"/>
  <c r="R133" i="3"/>
  <c r="L134" i="3"/>
  <c r="P134" i="3"/>
  <c r="T134" i="3"/>
  <c r="N135" i="3"/>
  <c r="R135" i="3"/>
  <c r="L136" i="3"/>
  <c r="P136" i="3"/>
  <c r="T136" i="3"/>
  <c r="N137" i="3"/>
  <c r="R137" i="3"/>
  <c r="L138" i="3"/>
  <c r="P138" i="3"/>
  <c r="T138" i="3"/>
  <c r="N139" i="3"/>
  <c r="R139" i="3"/>
  <c r="L140" i="3"/>
  <c r="P140" i="3"/>
  <c r="T140" i="3"/>
  <c r="N141" i="3"/>
  <c r="R141" i="3"/>
  <c r="L142" i="3"/>
  <c r="P142" i="3"/>
  <c r="T142" i="3"/>
  <c r="N143" i="3"/>
  <c r="R143" i="3"/>
  <c r="L144" i="3"/>
  <c r="P144" i="3"/>
  <c r="T144" i="3"/>
  <c r="N145" i="3"/>
  <c r="R145" i="3"/>
  <c r="L146" i="3"/>
  <c r="P146" i="3"/>
  <c r="T146" i="3"/>
  <c r="N147" i="3"/>
  <c r="R147" i="3"/>
  <c r="L148" i="3"/>
  <c r="P148" i="3"/>
  <c r="T148" i="3"/>
  <c r="N149" i="3"/>
  <c r="R149" i="3"/>
  <c r="L150" i="3"/>
  <c r="P150" i="3"/>
  <c r="T150" i="3"/>
  <c r="N151" i="3"/>
  <c r="R151" i="3"/>
  <c r="L152" i="3"/>
  <c r="P152" i="3"/>
  <c r="T152" i="3"/>
  <c r="N153" i="3"/>
  <c r="R153" i="3"/>
  <c r="L154" i="3"/>
  <c r="P154" i="3"/>
  <c r="T154" i="3"/>
  <c r="N155" i="3"/>
  <c r="R155" i="3"/>
  <c r="L156" i="3"/>
  <c r="P156" i="3"/>
  <c r="T156" i="3"/>
  <c r="N157" i="3"/>
  <c r="R157" i="3"/>
  <c r="L158" i="3"/>
  <c r="P158" i="3"/>
  <c r="T158" i="3"/>
  <c r="N159" i="3"/>
  <c r="R159" i="3"/>
  <c r="L160" i="3"/>
  <c r="P160" i="3"/>
  <c r="T160" i="3"/>
  <c r="N161" i="3"/>
  <c r="R161" i="3"/>
  <c r="L162" i="3"/>
  <c r="P162" i="3"/>
  <c r="T162" i="3"/>
  <c r="N163" i="3"/>
  <c r="R163" i="3"/>
  <c r="L164" i="3"/>
  <c r="P164" i="3"/>
  <c r="T164" i="3"/>
  <c r="N165" i="3"/>
  <c r="L5" i="3"/>
  <c r="P5" i="3"/>
  <c r="T5" i="3"/>
  <c r="N6" i="3"/>
  <c r="R6" i="3"/>
  <c r="L7" i="3"/>
  <c r="P7" i="3"/>
  <c r="T7" i="3"/>
  <c r="N8" i="3"/>
  <c r="R8" i="3"/>
  <c r="L9" i="3"/>
  <c r="P9" i="3"/>
  <c r="T9" i="3"/>
  <c r="N10" i="3"/>
  <c r="R10" i="3"/>
  <c r="L11" i="3"/>
  <c r="P11" i="3"/>
  <c r="T11" i="3"/>
  <c r="N12" i="3"/>
  <c r="R12" i="3"/>
  <c r="L13" i="3"/>
  <c r="P13" i="3"/>
  <c r="T13" i="3"/>
  <c r="N14" i="3"/>
  <c r="R14" i="3"/>
  <c r="L15" i="3"/>
  <c r="P15" i="3"/>
  <c r="T15" i="3"/>
  <c r="N16" i="3"/>
  <c r="R16" i="3"/>
  <c r="L17" i="3"/>
  <c r="P17" i="3"/>
  <c r="T17" i="3"/>
  <c r="N18" i="3"/>
  <c r="R18" i="3"/>
  <c r="L19" i="3"/>
  <c r="P19" i="3"/>
  <c r="T19" i="3"/>
  <c r="N20" i="3"/>
  <c r="R20" i="3"/>
  <c r="L21" i="3"/>
  <c r="P21" i="3"/>
  <c r="T21" i="3"/>
  <c r="N22" i="3"/>
  <c r="R22" i="3"/>
  <c r="L23" i="3"/>
  <c r="P23" i="3"/>
  <c r="T23" i="3"/>
  <c r="N24" i="3"/>
  <c r="R24" i="3"/>
  <c r="L25" i="3"/>
  <c r="P25" i="3"/>
  <c r="T25" i="3"/>
  <c r="N26" i="3"/>
  <c r="R26" i="3"/>
  <c r="L27" i="3"/>
  <c r="P27" i="3"/>
  <c r="T27" i="3"/>
  <c r="N28" i="3"/>
  <c r="R28" i="3"/>
  <c r="L29" i="3"/>
  <c r="P29" i="3"/>
  <c r="T29" i="3"/>
  <c r="N30" i="3"/>
  <c r="R30" i="3"/>
  <c r="L31" i="3"/>
  <c r="P31" i="3"/>
  <c r="T31" i="3"/>
  <c r="N32" i="3"/>
  <c r="R32" i="3"/>
  <c r="L33" i="3"/>
  <c r="P33" i="3"/>
  <c r="T33" i="3"/>
  <c r="N34" i="3"/>
  <c r="R34" i="3"/>
  <c r="L35" i="3"/>
  <c r="P35" i="3"/>
  <c r="T35" i="3"/>
  <c r="N36" i="3"/>
  <c r="R36" i="3"/>
  <c r="L37" i="3"/>
  <c r="P37" i="3"/>
  <c r="T37" i="3"/>
  <c r="N38" i="3"/>
  <c r="R38" i="3"/>
  <c r="L39" i="3"/>
  <c r="P39" i="3"/>
  <c r="T39" i="3"/>
  <c r="N40" i="3"/>
  <c r="R40" i="3"/>
  <c r="L41" i="3"/>
  <c r="P41" i="3"/>
  <c r="T41" i="3"/>
  <c r="N42" i="3"/>
  <c r="R42" i="3"/>
  <c r="L43" i="3"/>
  <c r="P43" i="3"/>
  <c r="T43" i="3"/>
  <c r="N44" i="3"/>
  <c r="R44" i="3"/>
  <c r="L45" i="3"/>
  <c r="P45" i="3"/>
  <c r="T45" i="3"/>
  <c r="N46" i="3"/>
  <c r="R46" i="3"/>
  <c r="L47" i="3"/>
  <c r="P47" i="3"/>
  <c r="T47" i="3"/>
  <c r="N48" i="3"/>
  <c r="R48" i="3"/>
  <c r="L49" i="3"/>
  <c r="P49" i="3"/>
  <c r="T49" i="3"/>
  <c r="N50" i="3"/>
  <c r="R50" i="3"/>
  <c r="L51" i="3"/>
  <c r="P51" i="3"/>
  <c r="T51" i="3"/>
  <c r="N52" i="3"/>
  <c r="R52" i="3"/>
  <c r="L53" i="3"/>
  <c r="P53" i="3"/>
  <c r="T53" i="3"/>
  <c r="N54" i="3"/>
  <c r="R54" i="3"/>
  <c r="L55" i="3"/>
  <c r="P55" i="3"/>
  <c r="T55" i="3"/>
  <c r="N56" i="3"/>
  <c r="R56" i="3"/>
  <c r="L57" i="3"/>
  <c r="P57" i="3"/>
  <c r="T57" i="3"/>
  <c r="N58" i="3"/>
  <c r="R58" i="3"/>
  <c r="L59" i="3"/>
  <c r="P59" i="3"/>
  <c r="T59" i="3"/>
  <c r="N60" i="3"/>
  <c r="R60" i="3"/>
  <c r="L61" i="3"/>
  <c r="P61" i="3"/>
  <c r="T61" i="3"/>
  <c r="N62" i="3"/>
  <c r="R62" i="3"/>
  <c r="L63" i="3"/>
  <c r="P63" i="3"/>
  <c r="T63" i="3"/>
  <c r="N64" i="3"/>
  <c r="R64" i="3"/>
  <c r="L65" i="3"/>
  <c r="P65" i="3"/>
  <c r="T65" i="3"/>
  <c r="N66" i="3"/>
  <c r="R66" i="3"/>
  <c r="L67" i="3"/>
  <c r="P67" i="3"/>
  <c r="T67" i="3"/>
  <c r="N68" i="3"/>
  <c r="R68" i="3"/>
  <c r="L69" i="3"/>
  <c r="P69" i="3"/>
  <c r="T69" i="3"/>
  <c r="N70" i="3"/>
  <c r="R70" i="3"/>
  <c r="L71" i="3"/>
  <c r="P71" i="3"/>
  <c r="T71" i="3"/>
  <c r="N72" i="3"/>
  <c r="R72" i="3"/>
  <c r="L73" i="3"/>
  <c r="P73" i="3"/>
  <c r="T73" i="3"/>
  <c r="N74" i="3"/>
  <c r="R74" i="3"/>
  <c r="L75" i="3"/>
  <c r="P75" i="3"/>
  <c r="T75" i="3"/>
  <c r="N76" i="3"/>
  <c r="R76" i="3"/>
  <c r="L77" i="3"/>
  <c r="P77" i="3"/>
  <c r="T77" i="3"/>
  <c r="N78" i="3"/>
  <c r="R78" i="3"/>
  <c r="L79" i="3"/>
  <c r="P79" i="3"/>
  <c r="T79" i="3"/>
  <c r="N80" i="3"/>
  <c r="R80" i="3"/>
  <c r="L81" i="3"/>
  <c r="P81" i="3"/>
  <c r="T81" i="3"/>
  <c r="N82" i="3"/>
  <c r="R82" i="3"/>
  <c r="L83" i="3"/>
  <c r="P83" i="3"/>
  <c r="T83" i="3"/>
  <c r="N84" i="3"/>
  <c r="R84" i="3"/>
  <c r="L85" i="3"/>
  <c r="P85" i="3"/>
  <c r="T85" i="3"/>
  <c r="N86" i="3"/>
  <c r="R86" i="3"/>
  <c r="L87" i="3"/>
  <c r="P87" i="3"/>
  <c r="T87" i="3"/>
  <c r="N88" i="3"/>
  <c r="R88" i="3"/>
  <c r="L89" i="3"/>
  <c r="P89" i="3"/>
  <c r="T89" i="3"/>
  <c r="N90" i="3"/>
  <c r="R90" i="3"/>
  <c r="L91" i="3"/>
  <c r="P91" i="3"/>
  <c r="T91" i="3"/>
  <c r="N92" i="3"/>
  <c r="R92" i="3"/>
  <c r="L93" i="3"/>
  <c r="P93" i="3"/>
  <c r="T93" i="3"/>
  <c r="N94" i="3"/>
  <c r="R94" i="3"/>
  <c r="L95" i="3"/>
  <c r="P95" i="3"/>
  <c r="T95" i="3"/>
  <c r="N96" i="3"/>
  <c r="R96" i="3"/>
  <c r="L97" i="3"/>
  <c r="P97" i="3"/>
  <c r="T97" i="3"/>
  <c r="N98" i="3"/>
  <c r="R98" i="3"/>
  <c r="L99" i="3"/>
  <c r="P99" i="3"/>
  <c r="T99" i="3"/>
  <c r="N100" i="3"/>
  <c r="R100" i="3"/>
  <c r="L101" i="3"/>
  <c r="P101" i="3"/>
  <c r="T101" i="3"/>
  <c r="N102" i="3"/>
  <c r="R102" i="3"/>
  <c r="L103" i="3"/>
  <c r="P103" i="3"/>
  <c r="T103" i="3"/>
  <c r="N104" i="3"/>
  <c r="R104" i="3"/>
  <c r="L105" i="3"/>
  <c r="P105" i="3"/>
  <c r="T105" i="3"/>
  <c r="N106" i="3"/>
  <c r="R106" i="3"/>
  <c r="L107" i="3"/>
  <c r="P107" i="3"/>
  <c r="T107" i="3"/>
  <c r="N108" i="3"/>
  <c r="R108" i="3"/>
  <c r="L109" i="3"/>
  <c r="P109" i="3"/>
  <c r="T109" i="3"/>
  <c r="N110" i="3"/>
  <c r="R110" i="3"/>
  <c r="L111" i="3"/>
  <c r="P111" i="3"/>
  <c r="T111" i="3"/>
  <c r="N112" i="3"/>
  <c r="R112" i="3"/>
  <c r="L113" i="3"/>
  <c r="P113" i="3"/>
  <c r="T113" i="3"/>
  <c r="N114" i="3"/>
  <c r="R114" i="3"/>
  <c r="L115" i="3"/>
  <c r="P115" i="3"/>
  <c r="T115" i="3"/>
  <c r="N116" i="3"/>
  <c r="R116" i="3"/>
  <c r="L117" i="3"/>
  <c r="P117" i="3"/>
  <c r="T117" i="3"/>
  <c r="N118" i="3"/>
  <c r="R118" i="3"/>
  <c r="L119" i="3"/>
  <c r="P119" i="3"/>
  <c r="T119" i="3"/>
  <c r="N120" i="3"/>
  <c r="R120" i="3"/>
  <c r="L121" i="3"/>
  <c r="P121" i="3"/>
  <c r="T121" i="3"/>
  <c r="N122" i="3"/>
  <c r="R122" i="3"/>
  <c r="L123" i="3"/>
  <c r="P123" i="3"/>
  <c r="T123" i="3"/>
  <c r="N124" i="3"/>
  <c r="R124" i="3"/>
  <c r="L125" i="3"/>
  <c r="P125" i="3"/>
  <c r="T125" i="3"/>
  <c r="N126" i="3"/>
  <c r="R126" i="3"/>
  <c r="S5" i="3"/>
  <c r="O7" i="3"/>
  <c r="K9" i="3"/>
  <c r="Q10" i="3"/>
  <c r="M12" i="3"/>
  <c r="S13" i="3"/>
  <c r="O15" i="3"/>
  <c r="K17" i="3"/>
  <c r="Q18" i="3"/>
  <c r="M20" i="3"/>
  <c r="S21" i="3"/>
  <c r="O23" i="3"/>
  <c r="K25" i="3"/>
  <c r="Q26" i="3"/>
  <c r="M28" i="3"/>
  <c r="S29" i="3"/>
  <c r="O31" i="3"/>
  <c r="K33" i="3"/>
  <c r="Q34" i="3"/>
  <c r="M36" i="3"/>
  <c r="S37" i="3"/>
  <c r="O39" i="3"/>
  <c r="K41" i="3"/>
  <c r="Q42" i="3"/>
  <c r="M44" i="3"/>
  <c r="S45" i="3"/>
  <c r="O47" i="3"/>
  <c r="K49" i="3"/>
  <c r="Q50" i="3"/>
  <c r="M52" i="3"/>
  <c r="S53" i="3"/>
  <c r="O55" i="3"/>
  <c r="K57" i="3"/>
  <c r="Q58" i="3"/>
  <c r="M60" i="3"/>
  <c r="S61" i="3"/>
  <c r="O63" i="3"/>
  <c r="K65" i="3"/>
  <c r="Q66" i="3"/>
  <c r="M68" i="3"/>
  <c r="S69" i="3"/>
  <c r="O71" i="3"/>
  <c r="K73" i="3"/>
  <c r="Q74" i="3"/>
  <c r="M76" i="3"/>
  <c r="S77" i="3"/>
  <c r="O79" i="3"/>
  <c r="K81" i="3"/>
  <c r="Q82" i="3"/>
  <c r="M84" i="3"/>
  <c r="S85" i="3"/>
  <c r="O87" i="3"/>
  <c r="K89" i="3"/>
  <c r="Q90" i="3"/>
  <c r="M92" i="3"/>
  <c r="S93" i="3"/>
  <c r="O95" i="3"/>
  <c r="K97" i="3"/>
  <c r="Q98" i="3"/>
  <c r="M100" i="3"/>
  <c r="S101" i="3"/>
  <c r="O103" i="3"/>
  <c r="K105" i="3"/>
  <c r="Q106" i="3"/>
  <c r="M108" i="3"/>
  <c r="S109" i="3"/>
  <c r="O111" i="3"/>
  <c r="K113" i="3"/>
  <c r="Q114" i="3"/>
  <c r="M116" i="3"/>
  <c r="S117" i="3"/>
  <c r="O119" i="3"/>
  <c r="K121" i="3"/>
  <c r="Q122" i="3"/>
  <c r="M124" i="3"/>
  <c r="S125" i="3"/>
  <c r="L127" i="3"/>
  <c r="T127" i="3"/>
  <c r="R128" i="3"/>
  <c r="P129" i="3"/>
  <c r="N130" i="3"/>
  <c r="L131" i="3"/>
  <c r="T131" i="3"/>
  <c r="R132" i="3"/>
  <c r="P133" i="3"/>
  <c r="N134" i="3"/>
  <c r="L135" i="3"/>
  <c r="T135" i="3"/>
  <c r="R136" i="3"/>
  <c r="P137" i="3"/>
  <c r="N138" i="3"/>
  <c r="L139" i="3"/>
  <c r="T139" i="3"/>
  <c r="R140" i="3"/>
  <c r="P141" i="3"/>
  <c r="N142" i="3"/>
  <c r="L143" i="3"/>
  <c r="T143" i="3"/>
  <c r="R144" i="3"/>
  <c r="P145" i="3"/>
  <c r="N146" i="3"/>
  <c r="L147" i="3"/>
  <c r="T147" i="3"/>
  <c r="R148" i="3"/>
  <c r="P149" i="3"/>
  <c r="N150" i="3"/>
  <c r="L151" i="3"/>
  <c r="T151" i="3"/>
  <c r="R152" i="3"/>
  <c r="P153" i="3"/>
  <c r="N154" i="3"/>
  <c r="L155" i="3"/>
  <c r="T155" i="3"/>
  <c r="R156" i="3"/>
  <c r="P157" i="3"/>
  <c r="N158" i="3"/>
  <c r="L159" i="3"/>
  <c r="T159" i="3"/>
  <c r="R160" i="3"/>
  <c r="P161" i="3"/>
  <c r="N162" i="3"/>
  <c r="L163" i="3"/>
  <c r="T163" i="3"/>
  <c r="R164" i="3"/>
  <c r="P165" i="3"/>
  <c r="L166" i="3"/>
  <c r="Q166" i="3"/>
  <c r="L167" i="3"/>
  <c r="R167" i="3"/>
  <c r="M168" i="3"/>
  <c r="R168" i="3"/>
  <c r="N169" i="3"/>
  <c r="S169" i="3"/>
  <c r="N170" i="3"/>
  <c r="T170" i="3"/>
  <c r="O171" i="3"/>
  <c r="T171" i="3"/>
  <c r="P172" i="3"/>
  <c r="K173" i="3"/>
  <c r="P173" i="3"/>
  <c r="L174" i="3"/>
  <c r="Q174" i="3"/>
  <c r="L175" i="3"/>
  <c r="R175" i="3"/>
  <c r="M176" i="3"/>
  <c r="R176" i="3"/>
  <c r="N177" i="3"/>
  <c r="S177" i="3"/>
  <c r="N178" i="3"/>
  <c r="T178" i="3"/>
  <c r="O179" i="3"/>
  <c r="T179" i="3"/>
  <c r="P180" i="3"/>
  <c r="K181" i="3"/>
  <c r="P181" i="3"/>
  <c r="L182" i="3"/>
  <c r="Q182" i="3"/>
  <c r="L183" i="3"/>
  <c r="R183" i="3"/>
  <c r="M184" i="3"/>
  <c r="R184" i="3"/>
  <c r="N185" i="3"/>
  <c r="S185" i="3"/>
  <c r="N186" i="3"/>
  <c r="T186" i="3"/>
  <c r="O187" i="3"/>
  <c r="T187" i="3"/>
  <c r="P188" i="3"/>
  <c r="T188" i="3"/>
  <c r="N189" i="3"/>
  <c r="R189" i="3"/>
  <c r="L190" i="3"/>
  <c r="P190" i="3"/>
  <c r="T190" i="3"/>
  <c r="N191" i="3"/>
  <c r="R191" i="3"/>
  <c r="L192" i="3"/>
  <c r="P192" i="3"/>
  <c r="T192" i="3"/>
  <c r="N193" i="3"/>
  <c r="R193" i="3"/>
  <c r="L194" i="3"/>
  <c r="P194" i="3"/>
  <c r="T194" i="3"/>
  <c r="N195" i="3"/>
  <c r="R195" i="3"/>
  <c r="L196" i="3"/>
  <c r="P196" i="3"/>
  <c r="T196" i="3"/>
  <c r="N197" i="3"/>
  <c r="R197" i="3"/>
  <c r="L198" i="3"/>
  <c r="P198" i="3"/>
  <c r="T198" i="3"/>
  <c r="M6" i="3"/>
  <c r="S7" i="3"/>
  <c r="O9" i="3"/>
  <c r="K11" i="3"/>
  <c r="Q12" i="3"/>
  <c r="M14" i="3"/>
  <c r="S15" i="3"/>
  <c r="O17" i="3"/>
  <c r="K19" i="3"/>
  <c r="Q20" i="3"/>
  <c r="M22" i="3"/>
  <c r="S23" i="3"/>
  <c r="O25" i="3"/>
  <c r="K27" i="3"/>
  <c r="Q28" i="3"/>
  <c r="M30" i="3"/>
  <c r="S31" i="3"/>
  <c r="O33" i="3"/>
  <c r="K35" i="3"/>
  <c r="Q36" i="3"/>
  <c r="M38" i="3"/>
  <c r="S39" i="3"/>
  <c r="O41" i="3"/>
  <c r="K43" i="3"/>
  <c r="Q44" i="3"/>
  <c r="M46" i="3"/>
  <c r="S47" i="3"/>
  <c r="O49" i="3"/>
  <c r="K51" i="3"/>
  <c r="Q52" i="3"/>
  <c r="M54" i="3"/>
  <c r="S55" i="3"/>
  <c r="O57" i="3"/>
  <c r="K59" i="3"/>
  <c r="Q60" i="3"/>
  <c r="M62" i="3"/>
  <c r="S63" i="3"/>
  <c r="O65" i="3"/>
  <c r="K67" i="3"/>
  <c r="Q68" i="3"/>
  <c r="M70" i="3"/>
  <c r="S71" i="3"/>
  <c r="O73" i="3"/>
  <c r="K75" i="3"/>
  <c r="Q76" i="3"/>
  <c r="M78" i="3"/>
  <c r="S79" i="3"/>
  <c r="O81" i="3"/>
  <c r="K83" i="3"/>
  <c r="Q84" i="3"/>
  <c r="M86" i="3"/>
  <c r="S87" i="3"/>
  <c r="O89" i="3"/>
  <c r="K91" i="3"/>
  <c r="Q92" i="3"/>
  <c r="M94" i="3"/>
  <c r="S95" i="3"/>
  <c r="O97" i="3"/>
  <c r="K99" i="3"/>
  <c r="Q100" i="3"/>
  <c r="M102" i="3"/>
  <c r="S103" i="3"/>
  <c r="O105" i="3"/>
  <c r="K107" i="3"/>
  <c r="Q108" i="3"/>
  <c r="M110" i="3"/>
  <c r="S111" i="3"/>
  <c r="O113" i="3"/>
  <c r="K115" i="3"/>
  <c r="Q116" i="3"/>
  <c r="M118" i="3"/>
  <c r="S119" i="3"/>
  <c r="O121" i="3"/>
  <c r="K123" i="3"/>
  <c r="Q124" i="3"/>
  <c r="M126" i="3"/>
  <c r="O127" i="3"/>
  <c r="M128" i="3"/>
  <c r="K129" i="3"/>
  <c r="S129" i="3"/>
  <c r="Q130" i="3"/>
  <c r="O131" i="3"/>
  <c r="M132" i="3"/>
  <c r="K133" i="3"/>
  <c r="S133" i="3"/>
  <c r="Q134" i="3"/>
  <c r="O135" i="3"/>
  <c r="M136" i="3"/>
  <c r="K137" i="3"/>
  <c r="S137" i="3"/>
  <c r="Q138" i="3"/>
  <c r="O139" i="3"/>
  <c r="M140" i="3"/>
  <c r="K141" i="3"/>
  <c r="S141" i="3"/>
  <c r="Q142" i="3"/>
  <c r="O143" i="3"/>
  <c r="M144" i="3"/>
  <c r="K145" i="3"/>
  <c r="S145" i="3"/>
  <c r="Q146" i="3"/>
  <c r="O147" i="3"/>
  <c r="M148" i="3"/>
  <c r="K149" i="3"/>
  <c r="S149" i="3"/>
  <c r="Q150" i="3"/>
  <c r="O151" i="3"/>
  <c r="M152" i="3"/>
  <c r="K153" i="3"/>
  <c r="S153" i="3"/>
  <c r="Q154" i="3"/>
  <c r="O155" i="3"/>
  <c r="M156" i="3"/>
  <c r="K157" i="3"/>
  <c r="S157" i="3"/>
  <c r="Q158" i="3"/>
  <c r="O159" i="3"/>
  <c r="M160" i="3"/>
  <c r="K161" i="3"/>
  <c r="S161" i="3"/>
  <c r="Q162" i="3"/>
  <c r="O163" i="3"/>
  <c r="M164" i="3"/>
  <c r="K165" i="3"/>
  <c r="R165" i="3"/>
  <c r="M166" i="3"/>
  <c r="R166" i="3"/>
  <c r="N167" i="3"/>
  <c r="S167" i="3"/>
  <c r="N168" i="3"/>
  <c r="T168" i="3"/>
  <c r="O169" i="3"/>
  <c r="T169" i="3"/>
  <c r="P170" i="3"/>
  <c r="K171" i="3"/>
  <c r="P171" i="3"/>
  <c r="L172" i="3"/>
  <c r="Q172" i="3"/>
  <c r="L173" i="3"/>
  <c r="R173" i="3"/>
  <c r="M174" i="3"/>
  <c r="R174" i="3"/>
  <c r="N175" i="3"/>
  <c r="S175" i="3"/>
  <c r="N176" i="3"/>
  <c r="T176" i="3"/>
  <c r="O177" i="3"/>
  <c r="T177" i="3"/>
  <c r="P178" i="3"/>
  <c r="K179" i="3"/>
  <c r="P179" i="3"/>
  <c r="L180" i="3"/>
  <c r="Q180" i="3"/>
  <c r="L181" i="3"/>
  <c r="R181" i="3"/>
  <c r="M182" i="3"/>
  <c r="R182" i="3"/>
  <c r="N183" i="3"/>
  <c r="S183" i="3"/>
  <c r="N184" i="3"/>
  <c r="T184" i="3"/>
  <c r="O185" i="3"/>
  <c r="T185" i="3"/>
  <c r="P186" i="3"/>
  <c r="K187" i="3"/>
  <c r="P187" i="3"/>
  <c r="L188" i="3"/>
  <c r="Q188" i="3"/>
  <c r="K189" i="3"/>
  <c r="O189" i="3"/>
  <c r="K5" i="3"/>
  <c r="Q6" i="3"/>
  <c r="M8" i="3"/>
  <c r="S9" i="3"/>
  <c r="O11" i="3"/>
  <c r="K13" i="3"/>
  <c r="Q14" i="3"/>
  <c r="M16" i="3"/>
  <c r="S17" i="3"/>
  <c r="O19" i="3"/>
  <c r="K21" i="3"/>
  <c r="Q22" i="3"/>
  <c r="M24" i="3"/>
  <c r="S25" i="3"/>
  <c r="O27" i="3"/>
  <c r="K29" i="3"/>
  <c r="Q30" i="3"/>
  <c r="M32" i="3"/>
  <c r="S33" i="3"/>
  <c r="O35" i="3"/>
  <c r="K37" i="3"/>
  <c r="Q38" i="3"/>
  <c r="M40" i="3"/>
  <c r="S41" i="3"/>
  <c r="O43" i="3"/>
  <c r="K45" i="3"/>
  <c r="Q46" i="3"/>
  <c r="M48" i="3"/>
  <c r="S49" i="3"/>
  <c r="O5" i="3"/>
  <c r="K7" i="3"/>
  <c r="Q8" i="3"/>
  <c r="M10" i="3"/>
  <c r="S11" i="3"/>
  <c r="O13" i="3"/>
  <c r="K15" i="3"/>
  <c r="Q16" i="3"/>
  <c r="M18" i="3"/>
  <c r="S19" i="3"/>
  <c r="O21" i="3"/>
  <c r="K23" i="3"/>
  <c r="Q24" i="3"/>
  <c r="M26" i="3"/>
  <c r="S27" i="3"/>
  <c r="O29" i="3"/>
  <c r="K31" i="3"/>
  <c r="Q32" i="3"/>
  <c r="M34" i="3"/>
  <c r="S35" i="3"/>
  <c r="O37" i="3"/>
  <c r="K39" i="3"/>
  <c r="Q40" i="3"/>
  <c r="M42" i="3"/>
  <c r="S43" i="3"/>
  <c r="O45" i="3"/>
  <c r="K47" i="3"/>
  <c r="Q48" i="3"/>
  <c r="M50" i="3"/>
  <c r="S51" i="3"/>
  <c r="O53" i="3"/>
  <c r="K55" i="3"/>
  <c r="Q56" i="3"/>
  <c r="M58" i="3"/>
  <c r="S59" i="3"/>
  <c r="O61" i="3"/>
  <c r="K63" i="3"/>
  <c r="Q64" i="3"/>
  <c r="M66" i="3"/>
  <c r="S67" i="3"/>
  <c r="O69" i="3"/>
  <c r="K71" i="3"/>
  <c r="Q72" i="3"/>
  <c r="M74" i="3"/>
  <c r="S75" i="3"/>
  <c r="O77" i="3"/>
  <c r="K79" i="3"/>
  <c r="Q80" i="3"/>
  <c r="M82" i="3"/>
  <c r="S83" i="3"/>
  <c r="O85" i="3"/>
  <c r="K87" i="3"/>
  <c r="Q88" i="3"/>
  <c r="M90" i="3"/>
  <c r="S91" i="3"/>
  <c r="O93" i="3"/>
  <c r="K95" i="3"/>
  <c r="Q96" i="3"/>
  <c r="M98" i="3"/>
  <c r="S99" i="3"/>
  <c r="O101" i="3"/>
  <c r="K103" i="3"/>
  <c r="Q104" i="3"/>
  <c r="M106" i="3"/>
  <c r="S107" i="3"/>
  <c r="O109" i="3"/>
  <c r="K111" i="3"/>
  <c r="Q112" i="3"/>
  <c r="M114" i="3"/>
  <c r="S115" i="3"/>
  <c r="O117" i="3"/>
  <c r="K119" i="3"/>
  <c r="Q120" i="3"/>
  <c r="M122" i="3"/>
  <c r="S123" i="3"/>
  <c r="O125" i="3"/>
  <c r="K127" i="3"/>
  <c r="S127" i="3"/>
  <c r="Q128" i="3"/>
  <c r="O129" i="3"/>
  <c r="M130" i="3"/>
  <c r="K131" i="3"/>
  <c r="S131" i="3"/>
  <c r="Q132" i="3"/>
  <c r="O133" i="3"/>
  <c r="M134" i="3"/>
  <c r="K135" i="3"/>
  <c r="S135" i="3"/>
  <c r="Q136" i="3"/>
  <c r="O137" i="3"/>
  <c r="M138" i="3"/>
  <c r="K139" i="3"/>
  <c r="S139" i="3"/>
  <c r="Q140" i="3"/>
  <c r="O141" i="3"/>
  <c r="M142" i="3"/>
  <c r="K143" i="3"/>
  <c r="S143" i="3"/>
  <c r="Q144" i="3"/>
  <c r="O145" i="3"/>
  <c r="M146" i="3"/>
  <c r="K147" i="3"/>
  <c r="S147" i="3"/>
  <c r="Q148" i="3"/>
  <c r="O149" i="3"/>
  <c r="M150" i="3"/>
  <c r="K151" i="3"/>
  <c r="S151" i="3"/>
  <c r="Q152" i="3"/>
  <c r="O153" i="3"/>
  <c r="M154" i="3"/>
  <c r="K155" i="3"/>
  <c r="S155" i="3"/>
  <c r="Q156" i="3"/>
  <c r="O157" i="3"/>
  <c r="M158" i="3"/>
  <c r="K159" i="3"/>
  <c r="S159" i="3"/>
  <c r="Q160" i="3"/>
  <c r="O161" i="3"/>
  <c r="M162" i="3"/>
  <c r="K163" i="3"/>
  <c r="S163" i="3"/>
  <c r="Q164" i="3"/>
  <c r="O165" i="3"/>
  <c r="T165" i="3"/>
  <c r="P166" i="3"/>
  <c r="K167" i="3"/>
  <c r="P167" i="3"/>
  <c r="L168" i="3"/>
  <c r="Q168" i="3"/>
  <c r="L169" i="3"/>
  <c r="R169" i="3"/>
  <c r="M170" i="3"/>
  <c r="R170" i="3"/>
  <c r="N171" i="3"/>
  <c r="S171" i="3"/>
  <c r="N172" i="3"/>
  <c r="T172" i="3"/>
  <c r="O173" i="3"/>
  <c r="T173" i="3"/>
  <c r="P174" i="3"/>
  <c r="K175" i="3"/>
  <c r="P175" i="3"/>
  <c r="L176" i="3"/>
  <c r="Q54" i="3"/>
  <c r="K61" i="3"/>
  <c r="O67" i="3"/>
  <c r="S73" i="3"/>
  <c r="M80" i="3"/>
  <c r="Q86" i="3"/>
  <c r="K93" i="3"/>
  <c r="O99" i="3"/>
  <c r="S105" i="3"/>
  <c r="M112" i="3"/>
  <c r="Q118" i="3"/>
  <c r="K125" i="3"/>
  <c r="L129" i="3"/>
  <c r="N132" i="3"/>
  <c r="P135" i="3"/>
  <c r="R138" i="3"/>
  <c r="T141" i="3"/>
  <c r="L145" i="3"/>
  <c r="N148" i="3"/>
  <c r="P151" i="3"/>
  <c r="R154" i="3"/>
  <c r="T157" i="3"/>
  <c r="L161" i="3"/>
  <c r="N164" i="3"/>
  <c r="T166" i="3"/>
  <c r="K169" i="3"/>
  <c r="L171" i="3"/>
  <c r="N173" i="3"/>
  <c r="O175" i="3"/>
  <c r="K177" i="3"/>
  <c r="L178" i="3"/>
  <c r="L179" i="3"/>
  <c r="M180" i="3"/>
  <c r="N181" i="3"/>
  <c r="N182" i="3"/>
  <c r="O183" i="3"/>
  <c r="P184" i="3"/>
  <c r="P185" i="3"/>
  <c r="Q186" i="3"/>
  <c r="R187" i="3"/>
  <c r="R188" i="3"/>
  <c r="P189" i="3"/>
  <c r="K190" i="3"/>
  <c r="Q190" i="3"/>
  <c r="L191" i="3"/>
  <c r="Q191" i="3"/>
  <c r="M192" i="3"/>
  <c r="R192" i="3"/>
  <c r="M193" i="3"/>
  <c r="S193" i="3"/>
  <c r="N194" i="3"/>
  <c r="S194" i="3"/>
  <c r="O195" i="3"/>
  <c r="T195" i="3"/>
  <c r="O196" i="3"/>
  <c r="K197" i="3"/>
  <c r="P197" i="3"/>
  <c r="K198" i="3"/>
  <c r="Q198" i="3"/>
  <c r="L199" i="3"/>
  <c r="P199" i="3"/>
  <c r="T199" i="3"/>
  <c r="N200" i="3"/>
  <c r="R200" i="3"/>
  <c r="L201" i="3"/>
  <c r="P201" i="3"/>
  <c r="T201" i="3"/>
  <c r="N202" i="3"/>
  <c r="R202" i="3"/>
  <c r="L203" i="3"/>
  <c r="P203" i="3"/>
  <c r="T203" i="3"/>
  <c r="N204" i="3"/>
  <c r="R204" i="3"/>
  <c r="L205" i="3"/>
  <c r="P205" i="3"/>
  <c r="T205" i="3"/>
  <c r="N206" i="3"/>
  <c r="R206" i="3"/>
  <c r="L207" i="3"/>
  <c r="P207" i="3"/>
  <c r="T207" i="3"/>
  <c r="N208" i="3"/>
  <c r="R208" i="3"/>
  <c r="L209" i="3"/>
  <c r="P209" i="3"/>
  <c r="T209" i="3"/>
  <c r="N210" i="3"/>
  <c r="R210" i="3"/>
  <c r="L211" i="3"/>
  <c r="P211" i="3"/>
  <c r="T211" i="3"/>
  <c r="N212" i="3"/>
  <c r="R212" i="3"/>
  <c r="L213" i="3"/>
  <c r="P213" i="3"/>
  <c r="T213" i="3"/>
  <c r="N214" i="3"/>
  <c r="R214" i="3"/>
  <c r="L215" i="3"/>
  <c r="P215" i="3"/>
  <c r="T215" i="3"/>
  <c r="N216" i="3"/>
  <c r="R216" i="3"/>
  <c r="L217" i="3"/>
  <c r="P217" i="3"/>
  <c r="T217" i="3"/>
  <c r="N218" i="3"/>
  <c r="R218" i="3"/>
  <c r="L219" i="3"/>
  <c r="P219" i="3"/>
  <c r="T219" i="3"/>
  <c r="N220" i="3"/>
  <c r="R220" i="3"/>
  <c r="L221" i="3"/>
  <c r="P221" i="3"/>
  <c r="T221" i="3"/>
  <c r="N222" i="3"/>
  <c r="R222" i="3"/>
  <c r="L223" i="3"/>
  <c r="P223" i="3"/>
  <c r="T223" i="3"/>
  <c r="N224" i="3"/>
  <c r="R224" i="3"/>
  <c r="L225" i="3"/>
  <c r="P225" i="3"/>
  <c r="T225" i="3"/>
  <c r="N226" i="3"/>
  <c r="R226" i="3"/>
  <c r="L227" i="3"/>
  <c r="P227" i="3"/>
  <c r="T227" i="3"/>
  <c r="N228" i="3"/>
  <c r="R228" i="3"/>
  <c r="L229" i="3"/>
  <c r="P229" i="3"/>
  <c r="T229" i="3"/>
  <c r="N230" i="3"/>
  <c r="R230" i="3"/>
  <c r="L231" i="3"/>
  <c r="P231" i="3"/>
  <c r="T231" i="3"/>
  <c r="N232" i="3"/>
  <c r="R232" i="3"/>
  <c r="L233" i="3"/>
  <c r="P233" i="3"/>
  <c r="T233" i="3"/>
  <c r="N234" i="3"/>
  <c r="R234" i="3"/>
  <c r="L235" i="3"/>
  <c r="P235" i="3"/>
  <c r="T235" i="3"/>
  <c r="N236" i="3"/>
  <c r="R236" i="3"/>
  <c r="L237" i="3"/>
  <c r="P237" i="3"/>
  <c r="T237" i="3"/>
  <c r="N238" i="3"/>
  <c r="R238" i="3"/>
  <c r="L239" i="3"/>
  <c r="P239" i="3"/>
  <c r="T239" i="3"/>
  <c r="N240" i="3"/>
  <c r="R240" i="3"/>
  <c r="L241" i="3"/>
  <c r="P241" i="3"/>
  <c r="T241" i="3"/>
  <c r="N242" i="3"/>
  <c r="R242" i="3"/>
  <c r="L243" i="3"/>
  <c r="P243" i="3"/>
  <c r="T243" i="3"/>
  <c r="N244" i="3"/>
  <c r="R244" i="3"/>
  <c r="L245" i="3"/>
  <c r="P245" i="3"/>
  <c r="T245" i="3"/>
  <c r="N246" i="3"/>
  <c r="R246" i="3"/>
  <c r="L247" i="3"/>
  <c r="P247" i="3"/>
  <c r="T247" i="3"/>
  <c r="N248" i="3"/>
  <c r="R248" i="3"/>
  <c r="L249" i="3"/>
  <c r="P249" i="3"/>
  <c r="T249" i="3"/>
  <c r="N250" i="3"/>
  <c r="R250" i="3"/>
  <c r="L251" i="3"/>
  <c r="P251" i="3"/>
  <c r="T251" i="3"/>
  <c r="N252" i="3"/>
  <c r="R252" i="3"/>
  <c r="L253" i="3"/>
  <c r="P253" i="3"/>
  <c r="T253" i="3"/>
  <c r="N254" i="3"/>
  <c r="R254" i="3"/>
  <c r="L255" i="3"/>
  <c r="P255" i="3"/>
  <c r="T255" i="3"/>
  <c r="N256" i="3"/>
  <c r="R256" i="3"/>
  <c r="L257" i="3"/>
  <c r="P257" i="3"/>
  <c r="T257" i="3"/>
  <c r="N258" i="3"/>
  <c r="R258" i="3"/>
  <c r="L259" i="3"/>
  <c r="P259" i="3"/>
  <c r="T259" i="3"/>
  <c r="N260" i="3"/>
  <c r="R260" i="3"/>
  <c r="M56" i="3"/>
  <c r="Q62" i="3"/>
  <c r="K69" i="3"/>
  <c r="O75" i="3"/>
  <c r="S81" i="3"/>
  <c r="M88" i="3"/>
  <c r="Q94" i="3"/>
  <c r="K101" i="3"/>
  <c r="O107" i="3"/>
  <c r="S113" i="3"/>
  <c r="M120" i="3"/>
  <c r="Q126" i="3"/>
  <c r="T129" i="3"/>
  <c r="L133" i="3"/>
  <c r="N136" i="3"/>
  <c r="P139" i="3"/>
  <c r="R142" i="3"/>
  <c r="T145" i="3"/>
  <c r="L149" i="3"/>
  <c r="N152" i="3"/>
  <c r="P155" i="3"/>
  <c r="R158" i="3"/>
  <c r="T161" i="3"/>
  <c r="L165" i="3"/>
  <c r="O167" i="3"/>
  <c r="P169" i="3"/>
  <c r="R171" i="3"/>
  <c r="S173" i="3"/>
  <c r="T175" i="3"/>
  <c r="L177" i="3"/>
  <c r="M178" i="3"/>
  <c r="N179" i="3"/>
  <c r="N180" i="3"/>
  <c r="O181" i="3"/>
  <c r="P182" i="3"/>
  <c r="P183" i="3"/>
  <c r="Q184" i="3"/>
  <c r="R185" i="3"/>
  <c r="R186" i="3"/>
  <c r="S187" i="3"/>
  <c r="S188" i="3"/>
  <c r="Q189" i="3"/>
  <c r="M190" i="3"/>
  <c r="R190" i="3"/>
  <c r="M191" i="3"/>
  <c r="S191" i="3"/>
  <c r="N192" i="3"/>
  <c r="S192" i="3"/>
  <c r="O193" i="3"/>
  <c r="T193" i="3"/>
  <c r="O194" i="3"/>
  <c r="K195" i="3"/>
  <c r="P195" i="3"/>
  <c r="K196" i="3"/>
  <c r="Q196" i="3"/>
  <c r="L197" i="3"/>
  <c r="Q197" i="3"/>
  <c r="M198" i="3"/>
  <c r="R198" i="3"/>
  <c r="M199" i="3"/>
  <c r="Q199" i="3"/>
  <c r="K200" i="3"/>
  <c r="O200" i="3"/>
  <c r="S200" i="3"/>
  <c r="M201" i="3"/>
  <c r="Q201" i="3"/>
  <c r="K202" i="3"/>
  <c r="O202" i="3"/>
  <c r="S202" i="3"/>
  <c r="M203" i="3"/>
  <c r="Q203" i="3"/>
  <c r="K204" i="3"/>
  <c r="O204" i="3"/>
  <c r="S204" i="3"/>
  <c r="M205" i="3"/>
  <c r="Q205" i="3"/>
  <c r="K206" i="3"/>
  <c r="O206" i="3"/>
  <c r="S206" i="3"/>
  <c r="M207" i="3"/>
  <c r="Q207" i="3"/>
  <c r="K208" i="3"/>
  <c r="O208" i="3"/>
  <c r="S208" i="3"/>
  <c r="M209" i="3"/>
  <c r="Q209" i="3"/>
  <c r="K210" i="3"/>
  <c r="O210" i="3"/>
  <c r="S210" i="3"/>
  <c r="M211" i="3"/>
  <c r="Q211" i="3"/>
  <c r="K212" i="3"/>
  <c r="O212" i="3"/>
  <c r="S212" i="3"/>
  <c r="M213" i="3"/>
  <c r="Q213" i="3"/>
  <c r="K214" i="3"/>
  <c r="O214" i="3"/>
  <c r="S214" i="3"/>
  <c r="M215" i="3"/>
  <c r="Q215" i="3"/>
  <c r="K216" i="3"/>
  <c r="O216" i="3"/>
  <c r="S216" i="3"/>
  <c r="M217" i="3"/>
  <c r="Q217" i="3"/>
  <c r="K218" i="3"/>
  <c r="O218" i="3"/>
  <c r="S218" i="3"/>
  <c r="M219" i="3"/>
  <c r="Q219" i="3"/>
  <c r="K220" i="3"/>
  <c r="O220" i="3"/>
  <c r="S220" i="3"/>
  <c r="M221" i="3"/>
  <c r="Q221" i="3"/>
  <c r="K222" i="3"/>
  <c r="O222" i="3"/>
  <c r="S222" i="3"/>
  <c r="M223" i="3"/>
  <c r="Q223" i="3"/>
  <c r="K224" i="3"/>
  <c r="O224" i="3"/>
  <c r="S224" i="3"/>
  <c r="M225" i="3"/>
  <c r="Q225" i="3"/>
  <c r="K226" i="3"/>
  <c r="O226" i="3"/>
  <c r="S226" i="3"/>
  <c r="M227" i="3"/>
  <c r="Q227" i="3"/>
  <c r="K228" i="3"/>
  <c r="O228" i="3"/>
  <c r="S228" i="3"/>
  <c r="M229" i="3"/>
  <c r="Q229" i="3"/>
  <c r="K230" i="3"/>
  <c r="O230" i="3"/>
  <c r="S230" i="3"/>
  <c r="M231" i="3"/>
  <c r="Q231" i="3"/>
  <c r="K232" i="3"/>
  <c r="O232" i="3"/>
  <c r="S232" i="3"/>
  <c r="M233" i="3"/>
  <c r="Q233" i="3"/>
  <c r="K234" i="3"/>
  <c r="O234" i="3"/>
  <c r="S234" i="3"/>
  <c r="M235" i="3"/>
  <c r="Q235" i="3"/>
  <c r="K236" i="3"/>
  <c r="O236" i="3"/>
  <c r="S236" i="3"/>
  <c r="M237" i="3"/>
  <c r="Q237" i="3"/>
  <c r="K238" i="3"/>
  <c r="O238" i="3"/>
  <c r="S238" i="3"/>
  <c r="M239" i="3"/>
  <c r="Q239" i="3"/>
  <c r="K240" i="3"/>
  <c r="O240" i="3"/>
  <c r="S240" i="3"/>
  <c r="M241" i="3"/>
  <c r="Q241" i="3"/>
  <c r="K242" i="3"/>
  <c r="O242" i="3"/>
  <c r="S242" i="3"/>
  <c r="M243" i="3"/>
  <c r="O51" i="3"/>
  <c r="S57" i="3"/>
  <c r="M64" i="3"/>
  <c r="Q70" i="3"/>
  <c r="K77" i="3"/>
  <c r="O83" i="3"/>
  <c r="S89" i="3"/>
  <c r="M96" i="3"/>
  <c r="Q102" i="3"/>
  <c r="K109" i="3"/>
  <c r="O115" i="3"/>
  <c r="S121" i="3"/>
  <c r="P127" i="3"/>
  <c r="R130" i="3"/>
  <c r="T133" i="3"/>
  <c r="L137" i="3"/>
  <c r="N140" i="3"/>
  <c r="P143" i="3"/>
  <c r="R146" i="3"/>
  <c r="T149" i="3"/>
  <c r="L153" i="3"/>
  <c r="N156" i="3"/>
  <c r="P159" i="3"/>
  <c r="R162" i="3"/>
  <c r="S165" i="3"/>
  <c r="T167" i="3"/>
  <c r="L170" i="3"/>
  <c r="M172" i="3"/>
  <c r="N174" i="3"/>
  <c r="P176" i="3"/>
  <c r="P177" i="3"/>
  <c r="Q178" i="3"/>
  <c r="R179" i="3"/>
  <c r="R180" i="3"/>
  <c r="S181" i="3"/>
  <c r="T182" i="3"/>
  <c r="T183" i="3"/>
  <c r="K185" i="3"/>
  <c r="L186" i="3"/>
  <c r="L187" i="3"/>
  <c r="M188" i="3"/>
  <c r="L189" i="3"/>
  <c r="S189" i="3"/>
  <c r="N190" i="3"/>
  <c r="S190" i="3"/>
  <c r="O191" i="3"/>
  <c r="T191" i="3"/>
  <c r="O192" i="3"/>
  <c r="K193" i="3"/>
  <c r="P193" i="3"/>
  <c r="K194" i="3"/>
  <c r="Q194" i="3"/>
  <c r="L195" i="3"/>
  <c r="Q195" i="3"/>
  <c r="M196" i="3"/>
  <c r="R196" i="3"/>
  <c r="M197" i="3"/>
  <c r="S197" i="3"/>
  <c r="N198" i="3"/>
  <c r="S198" i="3"/>
  <c r="N199" i="3"/>
  <c r="R199" i="3"/>
  <c r="L200" i="3"/>
  <c r="P200" i="3"/>
  <c r="T200" i="3"/>
  <c r="N201" i="3"/>
  <c r="R201" i="3"/>
  <c r="L202" i="3"/>
  <c r="P202" i="3"/>
  <c r="T202" i="3"/>
  <c r="N203" i="3"/>
  <c r="R203" i="3"/>
  <c r="L204" i="3"/>
  <c r="P204" i="3"/>
  <c r="T204" i="3"/>
  <c r="N205" i="3"/>
  <c r="R205" i="3"/>
  <c r="L206" i="3"/>
  <c r="P206" i="3"/>
  <c r="T206" i="3"/>
  <c r="N207" i="3"/>
  <c r="R207" i="3"/>
  <c r="L208" i="3"/>
  <c r="P208" i="3"/>
  <c r="T208" i="3"/>
  <c r="N209" i="3"/>
  <c r="R209" i="3"/>
  <c r="L210" i="3"/>
  <c r="P210" i="3"/>
  <c r="T210" i="3"/>
  <c r="N211" i="3"/>
  <c r="R211" i="3"/>
  <c r="L212" i="3"/>
  <c r="P212" i="3"/>
  <c r="T212" i="3"/>
  <c r="N213" i="3"/>
  <c r="R213" i="3"/>
  <c r="L214" i="3"/>
  <c r="P214" i="3"/>
  <c r="T214" i="3"/>
  <c r="N215" i="3"/>
  <c r="R215" i="3"/>
  <c r="L216" i="3"/>
  <c r="P216" i="3"/>
  <c r="T216" i="3"/>
  <c r="N217" i="3"/>
  <c r="R217" i="3"/>
  <c r="L218" i="3"/>
  <c r="P218" i="3"/>
  <c r="T218" i="3"/>
  <c r="N219" i="3"/>
  <c r="R219" i="3"/>
  <c r="L220" i="3"/>
  <c r="P220" i="3"/>
  <c r="T220" i="3"/>
  <c r="N221" i="3"/>
  <c r="R221" i="3"/>
  <c r="L222" i="3"/>
  <c r="P222" i="3"/>
  <c r="T222" i="3"/>
  <c r="N223" i="3"/>
  <c r="R223" i="3"/>
  <c r="L224" i="3"/>
  <c r="P224" i="3"/>
  <c r="T224" i="3"/>
  <c r="N225" i="3"/>
  <c r="R225" i="3"/>
  <c r="L226" i="3"/>
  <c r="P226" i="3"/>
  <c r="T226" i="3"/>
  <c r="N227" i="3"/>
  <c r="R227" i="3"/>
  <c r="L228" i="3"/>
  <c r="P228" i="3"/>
  <c r="T228" i="3"/>
  <c r="N229" i="3"/>
  <c r="R229" i="3"/>
  <c r="L230" i="3"/>
  <c r="P230" i="3"/>
  <c r="T230" i="3"/>
  <c r="N231" i="3"/>
  <c r="R231" i="3"/>
  <c r="L232" i="3"/>
  <c r="P232" i="3"/>
  <c r="T232" i="3"/>
  <c r="N233" i="3"/>
  <c r="R233" i="3"/>
  <c r="L234" i="3"/>
  <c r="P234" i="3"/>
  <c r="T234" i="3"/>
  <c r="N235" i="3"/>
  <c r="R235" i="3"/>
  <c r="L236" i="3"/>
  <c r="P236" i="3"/>
  <c r="T236" i="3"/>
  <c r="N237" i="3"/>
  <c r="R237" i="3"/>
  <c r="L238" i="3"/>
  <c r="P238" i="3"/>
  <c r="T238" i="3"/>
  <c r="N239" i="3"/>
  <c r="R239" i="3"/>
  <c r="L240" i="3"/>
  <c r="P240" i="3"/>
  <c r="T240" i="3"/>
  <c r="N241" i="3"/>
  <c r="R241" i="3"/>
  <c r="L242" i="3"/>
  <c r="P242" i="3"/>
  <c r="T242" i="3"/>
  <c r="N243" i="3"/>
  <c r="R243" i="3"/>
  <c r="L244" i="3"/>
  <c r="P244" i="3"/>
  <c r="T244" i="3"/>
  <c r="N245" i="3"/>
  <c r="R245" i="3"/>
  <c r="L246" i="3"/>
  <c r="P246" i="3"/>
  <c r="T246" i="3"/>
  <c r="N247" i="3"/>
  <c r="R247" i="3"/>
  <c r="L248" i="3"/>
  <c r="P248" i="3"/>
  <c r="T248" i="3"/>
  <c r="N249" i="3"/>
  <c r="R249" i="3"/>
  <c r="L250" i="3"/>
  <c r="P250" i="3"/>
  <c r="T250" i="3"/>
  <c r="N251" i="3"/>
  <c r="R251" i="3"/>
  <c r="L252" i="3"/>
  <c r="P252" i="3"/>
  <c r="T252" i="3"/>
  <c r="N253" i="3"/>
  <c r="R253" i="3"/>
  <c r="L254" i="3"/>
  <c r="P254" i="3"/>
  <c r="T254" i="3"/>
  <c r="N255" i="3"/>
  <c r="R255" i="3"/>
  <c r="L256" i="3"/>
  <c r="P256" i="3"/>
  <c r="T256" i="3"/>
  <c r="N257" i="3"/>
  <c r="R257" i="3"/>
  <c r="L258" i="3"/>
  <c r="P258" i="3"/>
  <c r="T258" i="3"/>
  <c r="N259" i="3"/>
  <c r="R259" i="3"/>
  <c r="L260" i="3"/>
  <c r="O59" i="3"/>
  <c r="K85" i="3"/>
  <c r="Q110" i="3"/>
  <c r="P131" i="3"/>
  <c r="N144" i="3"/>
  <c r="L157" i="3"/>
  <c r="P168" i="3"/>
  <c r="Q176" i="3"/>
  <c r="T180" i="3"/>
  <c r="L185" i="3"/>
  <c r="M189" i="3"/>
  <c r="P191" i="3"/>
  <c r="Q193" i="3"/>
  <c r="S195" i="3"/>
  <c r="T197" i="3"/>
  <c r="S199" i="3"/>
  <c r="O201" i="3"/>
  <c r="K203" i="3"/>
  <c r="Q204" i="3"/>
  <c r="M206" i="3"/>
  <c r="S207" i="3"/>
  <c r="O209" i="3"/>
  <c r="K211" i="3"/>
  <c r="Q212" i="3"/>
  <c r="M214" i="3"/>
  <c r="S215" i="3"/>
  <c r="O217" i="3"/>
  <c r="K219" i="3"/>
  <c r="Q220" i="3"/>
  <c r="M222" i="3"/>
  <c r="S223" i="3"/>
  <c r="O225" i="3"/>
  <c r="K227" i="3"/>
  <c r="Q228" i="3"/>
  <c r="M230" i="3"/>
  <c r="S231" i="3"/>
  <c r="O233" i="3"/>
  <c r="K235" i="3"/>
  <c r="Q236" i="3"/>
  <c r="M238" i="3"/>
  <c r="S239" i="3"/>
  <c r="O241" i="3"/>
  <c r="K243" i="3"/>
  <c r="K244" i="3"/>
  <c r="S244" i="3"/>
  <c r="Q245" i="3"/>
  <c r="O246" i="3"/>
  <c r="M247" i="3"/>
  <c r="K248" i="3"/>
  <c r="S248" i="3"/>
  <c r="Q249" i="3"/>
  <c r="O250" i="3"/>
  <c r="M251" i="3"/>
  <c r="K252" i="3"/>
  <c r="S252" i="3"/>
  <c r="Q253" i="3"/>
  <c r="O254" i="3"/>
  <c r="M255" i="3"/>
  <c r="K256" i="3"/>
  <c r="S256" i="3"/>
  <c r="Q257" i="3"/>
  <c r="O258" i="3"/>
  <c r="M259" i="3"/>
  <c r="K260" i="3"/>
  <c r="Q260" i="3"/>
  <c r="L261" i="3"/>
  <c r="P261" i="3"/>
  <c r="T261" i="3"/>
  <c r="N262" i="3"/>
  <c r="R262" i="3"/>
  <c r="L263" i="3"/>
  <c r="P263" i="3"/>
  <c r="T263" i="3"/>
  <c r="N264" i="3"/>
  <c r="R264" i="3"/>
  <c r="L265" i="3"/>
  <c r="S65" i="3"/>
  <c r="O91" i="3"/>
  <c r="K117" i="3"/>
  <c r="R134" i="3"/>
  <c r="P147" i="3"/>
  <c r="N160" i="3"/>
  <c r="Q170" i="3"/>
  <c r="R177" i="3"/>
  <c r="T181" i="3"/>
  <c r="M186" i="3"/>
  <c r="T189" i="3"/>
  <c r="K192" i="3"/>
  <c r="M194" i="3"/>
  <c r="N196" i="3"/>
  <c r="O198" i="3"/>
  <c r="M200" i="3"/>
  <c r="S201" i="3"/>
  <c r="O203" i="3"/>
  <c r="K205" i="3"/>
  <c r="Q206" i="3"/>
  <c r="M208" i="3"/>
  <c r="S209" i="3"/>
  <c r="O211" i="3"/>
  <c r="K213" i="3"/>
  <c r="Q214" i="3"/>
  <c r="M216" i="3"/>
  <c r="S217" i="3"/>
  <c r="O219" i="3"/>
  <c r="K221" i="3"/>
  <c r="Q222" i="3"/>
  <c r="M224" i="3"/>
  <c r="S225" i="3"/>
  <c r="O227" i="3"/>
  <c r="K229" i="3"/>
  <c r="Q230" i="3"/>
  <c r="M232" i="3"/>
  <c r="S233" i="3"/>
  <c r="O235" i="3"/>
  <c r="K237" i="3"/>
  <c r="Q238" i="3"/>
  <c r="M240" i="3"/>
  <c r="S241" i="3"/>
  <c r="O243" i="3"/>
  <c r="M244" i="3"/>
  <c r="K245" i="3"/>
  <c r="S245" i="3"/>
  <c r="Q246" i="3"/>
  <c r="O247" i="3"/>
  <c r="M248" i="3"/>
  <c r="K249" i="3"/>
  <c r="S249" i="3"/>
  <c r="Q250" i="3"/>
  <c r="O251" i="3"/>
  <c r="M252" i="3"/>
  <c r="K253" i="3"/>
  <c r="S253" i="3"/>
  <c r="Q254" i="3"/>
  <c r="O255" i="3"/>
  <c r="M256" i="3"/>
  <c r="K257" i="3"/>
  <c r="S257" i="3"/>
  <c r="Q258" i="3"/>
  <c r="O259" i="3"/>
  <c r="M260" i="3"/>
  <c r="S260" i="3"/>
  <c r="M261" i="3"/>
  <c r="Q261" i="3"/>
  <c r="K262" i="3"/>
  <c r="O262" i="3"/>
  <c r="S262" i="3"/>
  <c r="M263" i="3"/>
  <c r="Q263" i="3"/>
  <c r="K264" i="3"/>
  <c r="O264" i="3"/>
  <c r="S264" i="3"/>
  <c r="M265" i="3"/>
  <c r="Q265" i="3"/>
  <c r="K266" i="3"/>
  <c r="O266" i="3"/>
  <c r="S266" i="3"/>
  <c r="M267" i="3"/>
  <c r="Q267" i="3"/>
  <c r="K268" i="3"/>
  <c r="O268" i="3"/>
  <c r="S268" i="3"/>
  <c r="M269" i="3"/>
  <c r="Q269" i="3"/>
  <c r="K270" i="3"/>
  <c r="O270" i="3"/>
  <c r="S270" i="3"/>
  <c r="M271" i="3"/>
  <c r="Q271" i="3"/>
  <c r="K272" i="3"/>
  <c r="O272" i="3"/>
  <c r="S272" i="3"/>
  <c r="M273" i="3"/>
  <c r="Q273" i="3"/>
  <c r="K274" i="3"/>
  <c r="O274" i="3"/>
  <c r="S274" i="3"/>
  <c r="M275" i="3"/>
  <c r="Q275" i="3"/>
  <c r="K276" i="3"/>
  <c r="O276" i="3"/>
  <c r="S276" i="3"/>
  <c r="M277" i="3"/>
  <c r="Q277" i="3"/>
  <c r="K278" i="3"/>
  <c r="O278" i="3"/>
  <c r="S278" i="3"/>
  <c r="M279" i="3"/>
  <c r="Q279" i="3"/>
  <c r="K280" i="3"/>
  <c r="O280" i="3"/>
  <c r="S280" i="3"/>
  <c r="M281" i="3"/>
  <c r="Q281" i="3"/>
  <c r="K282" i="3"/>
  <c r="O282" i="3"/>
  <c r="S282" i="3"/>
  <c r="M283" i="3"/>
  <c r="Q283" i="3"/>
  <c r="K284" i="3"/>
  <c r="O284" i="3"/>
  <c r="S284" i="3"/>
  <c r="M285" i="3"/>
  <c r="Q285" i="3"/>
  <c r="K286" i="3"/>
  <c r="O286" i="3"/>
  <c r="S286" i="3"/>
  <c r="M287" i="3"/>
  <c r="Q287" i="3"/>
  <c r="K288" i="3"/>
  <c r="O288" i="3"/>
  <c r="S288" i="3"/>
  <c r="M289" i="3"/>
  <c r="Q289" i="3"/>
  <c r="K290" i="3"/>
  <c r="O290" i="3"/>
  <c r="S290" i="3"/>
  <c r="M291" i="3"/>
  <c r="Q291" i="3"/>
  <c r="K292" i="3"/>
  <c r="O292" i="3"/>
  <c r="S292" i="3"/>
  <c r="M293" i="3"/>
  <c r="Q293" i="3"/>
  <c r="K294" i="3"/>
  <c r="O294" i="3"/>
  <c r="S294" i="3"/>
  <c r="M295" i="3"/>
  <c r="Q295" i="3"/>
  <c r="K296" i="3"/>
  <c r="O296" i="3"/>
  <c r="S296" i="3"/>
  <c r="M297" i="3"/>
  <c r="Q297" i="3"/>
  <c r="K298" i="3"/>
  <c r="O298" i="3"/>
  <c r="S298" i="3"/>
  <c r="M299" i="3"/>
  <c r="Q299" i="3"/>
  <c r="K300" i="3"/>
  <c r="O300" i="3"/>
  <c r="S300" i="3"/>
  <c r="M301" i="3"/>
  <c r="Q301" i="3"/>
  <c r="K302" i="3"/>
  <c r="O302" i="3"/>
  <c r="S302" i="3"/>
  <c r="M303" i="3"/>
  <c r="Q303" i="3"/>
  <c r="K304" i="3"/>
  <c r="O304" i="3"/>
  <c r="S304" i="3"/>
  <c r="M305" i="3"/>
  <c r="Q305" i="3"/>
  <c r="K306" i="3"/>
  <c r="O306" i="3"/>
  <c r="S306" i="3"/>
  <c r="M307" i="3"/>
  <c r="Q307" i="3"/>
  <c r="K308" i="3"/>
  <c r="O308" i="3"/>
  <c r="S308" i="3"/>
  <c r="M309" i="3"/>
  <c r="Q309" i="3"/>
  <c r="K310" i="3"/>
  <c r="O310" i="3"/>
  <c r="S310" i="3"/>
  <c r="M311" i="3"/>
  <c r="Q311" i="3"/>
  <c r="K312" i="3"/>
  <c r="O312" i="3"/>
  <c r="S312" i="3"/>
  <c r="M313" i="3"/>
  <c r="Q313" i="3"/>
  <c r="K314" i="3"/>
  <c r="O314" i="3"/>
  <c r="S314" i="3"/>
  <c r="M315" i="3"/>
  <c r="Q315" i="3"/>
  <c r="K316" i="3"/>
  <c r="O316" i="3"/>
  <c r="S316" i="3"/>
  <c r="M317" i="3"/>
  <c r="Q317" i="3"/>
  <c r="K318" i="3"/>
  <c r="O318" i="3"/>
  <c r="S318" i="3"/>
  <c r="M319" i="3"/>
  <c r="Q319" i="3"/>
  <c r="K320" i="3"/>
  <c r="O320" i="3"/>
  <c r="S320" i="3"/>
  <c r="M321" i="3"/>
  <c r="Q321" i="3"/>
  <c r="K322" i="3"/>
  <c r="O322" i="3"/>
  <c r="S322" i="3"/>
  <c r="M323" i="3"/>
  <c r="Q323" i="3"/>
  <c r="K324" i="3"/>
  <c r="O324" i="3"/>
  <c r="S324" i="3"/>
  <c r="M325" i="3"/>
  <c r="Q325" i="3"/>
  <c r="K326" i="3"/>
  <c r="O326" i="3"/>
  <c r="S326" i="3"/>
  <c r="M327" i="3"/>
  <c r="Q327" i="3"/>
  <c r="K328" i="3"/>
  <c r="O328" i="3"/>
  <c r="S328" i="3"/>
  <c r="M329" i="3"/>
  <c r="Q329" i="3"/>
  <c r="K330" i="3"/>
  <c r="O330" i="3"/>
  <c r="S330" i="3"/>
  <c r="M331" i="3"/>
  <c r="Q331" i="3"/>
  <c r="K332" i="3"/>
  <c r="O332" i="3"/>
  <c r="S332" i="3"/>
  <c r="M333" i="3"/>
  <c r="Q333" i="3"/>
  <c r="K334" i="3"/>
  <c r="O334" i="3"/>
  <c r="S334" i="3"/>
  <c r="M335" i="3"/>
  <c r="Q335" i="3"/>
  <c r="K336" i="3"/>
  <c r="O336" i="3"/>
  <c r="S336" i="3"/>
  <c r="M337" i="3"/>
  <c r="Q337" i="3"/>
  <c r="K338" i="3"/>
  <c r="O338" i="3"/>
  <c r="S338" i="3"/>
  <c r="M339" i="3"/>
  <c r="Q339" i="3"/>
  <c r="K340" i="3"/>
  <c r="O340" i="3"/>
  <c r="S340" i="3"/>
  <c r="M341" i="3"/>
  <c r="Q341" i="3"/>
  <c r="K342" i="3"/>
  <c r="O342" i="3"/>
  <c r="S342" i="3"/>
  <c r="M343" i="3"/>
  <c r="Q343" i="3"/>
  <c r="K344" i="3"/>
  <c r="O344" i="3"/>
  <c r="S344" i="3"/>
  <c r="M345" i="3"/>
  <c r="Q345" i="3"/>
  <c r="K346" i="3"/>
  <c r="O346" i="3"/>
  <c r="S346" i="3"/>
  <c r="M347" i="3"/>
  <c r="Q347" i="3"/>
  <c r="K348" i="3"/>
  <c r="O348" i="3"/>
  <c r="S348" i="3"/>
  <c r="M349" i="3"/>
  <c r="Q349" i="3"/>
  <c r="K350" i="3"/>
  <c r="O350" i="3"/>
  <c r="S350" i="3"/>
  <c r="M351" i="3"/>
  <c r="Q351" i="3"/>
  <c r="K352" i="3"/>
  <c r="O352" i="3"/>
  <c r="S352" i="3"/>
  <c r="M353" i="3"/>
  <c r="Q353" i="3"/>
  <c r="K354" i="3"/>
  <c r="O354" i="3"/>
  <c r="S354" i="3"/>
  <c r="M355" i="3"/>
  <c r="Q355" i="3"/>
  <c r="K356" i="3"/>
  <c r="O356" i="3"/>
  <c r="S356" i="3"/>
  <c r="M357" i="3"/>
  <c r="Q357" i="3"/>
  <c r="K358" i="3"/>
  <c r="O358" i="3"/>
  <c r="S358" i="3"/>
  <c r="M359" i="3"/>
  <c r="Q359" i="3"/>
  <c r="K360" i="3"/>
  <c r="O360" i="3"/>
  <c r="S360" i="3"/>
  <c r="M361" i="3"/>
  <c r="Q361" i="3"/>
  <c r="K362" i="3"/>
  <c r="O362" i="3"/>
  <c r="S362" i="3"/>
  <c r="M363" i="3"/>
  <c r="Q363" i="3"/>
  <c r="K364" i="3"/>
  <c r="O364" i="3"/>
  <c r="S364" i="3"/>
  <c r="M365" i="3"/>
  <c r="Q365" i="3"/>
  <c r="K366" i="3"/>
  <c r="O366" i="3"/>
  <c r="S366" i="3"/>
  <c r="M367" i="3"/>
  <c r="Q367" i="3"/>
  <c r="K368" i="3"/>
  <c r="O368" i="3"/>
  <c r="S368" i="3"/>
  <c r="M369" i="3"/>
  <c r="Q369" i="3"/>
  <c r="K370" i="3"/>
  <c r="O370" i="3"/>
  <c r="S370" i="3"/>
  <c r="M371" i="3"/>
  <c r="Q371" i="3"/>
  <c r="K372" i="3"/>
  <c r="O372" i="3"/>
  <c r="S372" i="3"/>
  <c r="M373" i="3"/>
  <c r="Q373" i="3"/>
  <c r="K374" i="3"/>
  <c r="O374" i="3"/>
  <c r="S374" i="3"/>
  <c r="M375" i="3"/>
  <c r="Q375" i="3"/>
  <c r="K376" i="3"/>
  <c r="O376" i="3"/>
  <c r="S376" i="3"/>
  <c r="M377" i="3"/>
  <c r="Q377" i="3"/>
  <c r="K378" i="3"/>
  <c r="O378" i="3"/>
  <c r="S378" i="3"/>
  <c r="M379" i="3"/>
  <c r="Q379" i="3"/>
  <c r="K380" i="3"/>
  <c r="O380" i="3"/>
  <c r="S380" i="3"/>
  <c r="M381" i="3"/>
  <c r="Q381" i="3"/>
  <c r="K382" i="3"/>
  <c r="O382" i="3"/>
  <c r="S382" i="3"/>
  <c r="M383" i="3"/>
  <c r="Q383" i="3"/>
  <c r="K384" i="3"/>
  <c r="O384" i="3"/>
  <c r="S384" i="3"/>
  <c r="M385" i="3"/>
  <c r="Q385" i="3"/>
  <c r="K386" i="3"/>
  <c r="O386" i="3"/>
  <c r="S386" i="3"/>
  <c r="M387" i="3"/>
  <c r="Q387" i="3"/>
  <c r="K388" i="3"/>
  <c r="O388" i="3"/>
  <c r="S388" i="3"/>
  <c r="M389" i="3"/>
  <c r="Q389" i="3"/>
  <c r="M72" i="3"/>
  <c r="S97" i="3"/>
  <c r="O123" i="3"/>
  <c r="T137" i="3"/>
  <c r="R150" i="3"/>
  <c r="P163" i="3"/>
  <c r="R172" i="3"/>
  <c r="R178" i="3"/>
  <c r="K183" i="3"/>
  <c r="N187" i="3"/>
  <c r="O190" i="3"/>
  <c r="Q192" i="3"/>
  <c r="R194" i="3"/>
  <c r="S196" i="3"/>
  <c r="K199" i="3"/>
  <c r="Q200" i="3"/>
  <c r="M202" i="3"/>
  <c r="S203" i="3"/>
  <c r="O205" i="3"/>
  <c r="K207" i="3"/>
  <c r="Q208" i="3"/>
  <c r="M210" i="3"/>
  <c r="S211" i="3"/>
  <c r="O213" i="3"/>
  <c r="K215" i="3"/>
  <c r="Q216" i="3"/>
  <c r="M218" i="3"/>
  <c r="S219" i="3"/>
  <c r="O221" i="3"/>
  <c r="K223" i="3"/>
  <c r="Q224" i="3"/>
  <c r="M226" i="3"/>
  <c r="S227" i="3"/>
  <c r="O229" i="3"/>
  <c r="K231" i="3"/>
  <c r="Q232" i="3"/>
  <c r="M234" i="3"/>
  <c r="S235" i="3"/>
  <c r="O237" i="3"/>
  <c r="K239" i="3"/>
  <c r="Q240" i="3"/>
  <c r="M242" i="3"/>
  <c r="Q243" i="3"/>
  <c r="O244" i="3"/>
  <c r="M245" i="3"/>
  <c r="K246" i="3"/>
  <c r="S246" i="3"/>
  <c r="Q247" i="3"/>
  <c r="O248" i="3"/>
  <c r="M249" i="3"/>
  <c r="K250" i="3"/>
  <c r="S250" i="3"/>
  <c r="Q251" i="3"/>
  <c r="O252" i="3"/>
  <c r="M253" i="3"/>
  <c r="K254" i="3"/>
  <c r="S254" i="3"/>
  <c r="Q255" i="3"/>
  <c r="O256" i="3"/>
  <c r="M257" i="3"/>
  <c r="K258" i="3"/>
  <c r="S258" i="3"/>
  <c r="Q259" i="3"/>
  <c r="O260" i="3"/>
  <c r="T260" i="3"/>
  <c r="N261" i="3"/>
  <c r="R261" i="3"/>
  <c r="L262" i="3"/>
  <c r="P262" i="3"/>
  <c r="T262" i="3"/>
  <c r="N263" i="3"/>
  <c r="R263" i="3"/>
  <c r="L264" i="3"/>
  <c r="P264" i="3"/>
  <c r="T264" i="3"/>
  <c r="N265" i="3"/>
  <c r="R265" i="3"/>
  <c r="L266" i="3"/>
  <c r="P266" i="3"/>
  <c r="T266" i="3"/>
  <c r="N267" i="3"/>
  <c r="R267" i="3"/>
  <c r="L268" i="3"/>
  <c r="P268" i="3"/>
  <c r="T268" i="3"/>
  <c r="N269" i="3"/>
  <c r="R269" i="3"/>
  <c r="L270" i="3"/>
  <c r="P270" i="3"/>
  <c r="T270" i="3"/>
  <c r="N271" i="3"/>
  <c r="R271" i="3"/>
  <c r="L272" i="3"/>
  <c r="P272" i="3"/>
  <c r="T272" i="3"/>
  <c r="N273" i="3"/>
  <c r="R273" i="3"/>
  <c r="L274" i="3"/>
  <c r="P274" i="3"/>
  <c r="T274" i="3"/>
  <c r="N275" i="3"/>
  <c r="R275" i="3"/>
  <c r="L276" i="3"/>
  <c r="P276" i="3"/>
  <c r="T276" i="3"/>
  <c r="N277" i="3"/>
  <c r="R277" i="3"/>
  <c r="L278" i="3"/>
  <c r="P278" i="3"/>
  <c r="T278" i="3"/>
  <c r="N279" i="3"/>
  <c r="R279" i="3"/>
  <c r="L280" i="3"/>
  <c r="P280" i="3"/>
  <c r="T280" i="3"/>
  <c r="N281" i="3"/>
  <c r="R281" i="3"/>
  <c r="L282" i="3"/>
  <c r="P282" i="3"/>
  <c r="T282" i="3"/>
  <c r="N283" i="3"/>
  <c r="R283" i="3"/>
  <c r="L284" i="3"/>
  <c r="P284" i="3"/>
  <c r="T284" i="3"/>
  <c r="N285" i="3"/>
  <c r="R285" i="3"/>
  <c r="L286" i="3"/>
  <c r="P286" i="3"/>
  <c r="T286" i="3"/>
  <c r="N287" i="3"/>
  <c r="R287" i="3"/>
  <c r="L288" i="3"/>
  <c r="P288" i="3"/>
  <c r="T288" i="3"/>
  <c r="N289" i="3"/>
  <c r="R289" i="3"/>
  <c r="L290" i="3"/>
  <c r="P290" i="3"/>
  <c r="T290" i="3"/>
  <c r="N291" i="3"/>
  <c r="R291" i="3"/>
  <c r="L292" i="3"/>
  <c r="P292" i="3"/>
  <c r="T292" i="3"/>
  <c r="N293" i="3"/>
  <c r="R293" i="3"/>
  <c r="L294" i="3"/>
  <c r="P294" i="3"/>
  <c r="T294" i="3"/>
  <c r="N295" i="3"/>
  <c r="R295" i="3"/>
  <c r="L296" i="3"/>
  <c r="P296" i="3"/>
  <c r="T296" i="3"/>
  <c r="N297" i="3"/>
  <c r="R297" i="3"/>
  <c r="L298" i="3"/>
  <c r="P298" i="3"/>
  <c r="T298" i="3"/>
  <c r="N299" i="3"/>
  <c r="R299" i="3"/>
  <c r="L300" i="3"/>
  <c r="P300" i="3"/>
  <c r="T300" i="3"/>
  <c r="N301" i="3"/>
  <c r="R301" i="3"/>
  <c r="L302" i="3"/>
  <c r="P302" i="3"/>
  <c r="T302" i="3"/>
  <c r="N303" i="3"/>
  <c r="R303" i="3"/>
  <c r="L304" i="3"/>
  <c r="P304" i="3"/>
  <c r="T304" i="3"/>
  <c r="N305" i="3"/>
  <c r="R305" i="3"/>
  <c r="L306" i="3"/>
  <c r="P306" i="3"/>
  <c r="T306" i="3"/>
  <c r="N307" i="3"/>
  <c r="R307" i="3"/>
  <c r="L308" i="3"/>
  <c r="P308" i="3"/>
  <c r="T308" i="3"/>
  <c r="N309" i="3"/>
  <c r="R309" i="3"/>
  <c r="L310" i="3"/>
  <c r="P310" i="3"/>
  <c r="T310" i="3"/>
  <c r="N311" i="3"/>
  <c r="R311" i="3"/>
  <c r="L312" i="3"/>
  <c r="P312" i="3"/>
  <c r="T312" i="3"/>
  <c r="N313" i="3"/>
  <c r="R313" i="3"/>
  <c r="L314" i="3"/>
  <c r="P314" i="3"/>
  <c r="T314" i="3"/>
  <c r="N315" i="3"/>
  <c r="R315" i="3"/>
  <c r="L316" i="3"/>
  <c r="P316" i="3"/>
  <c r="T316" i="3"/>
  <c r="N317" i="3"/>
  <c r="R317" i="3"/>
  <c r="L318" i="3"/>
  <c r="P318" i="3"/>
  <c r="T318" i="3"/>
  <c r="N319" i="3"/>
  <c r="R319" i="3"/>
  <c r="L320" i="3"/>
  <c r="P320" i="3"/>
  <c r="T320" i="3"/>
  <c r="N321" i="3"/>
  <c r="R321" i="3"/>
  <c r="L322" i="3"/>
  <c r="P322" i="3"/>
  <c r="T322" i="3"/>
  <c r="N323" i="3"/>
  <c r="R323" i="3"/>
  <c r="L324" i="3"/>
  <c r="P324" i="3"/>
  <c r="T324" i="3"/>
  <c r="N325" i="3"/>
  <c r="R325" i="3"/>
  <c r="L326" i="3"/>
  <c r="P326" i="3"/>
  <c r="T326" i="3"/>
  <c r="N327" i="3"/>
  <c r="R327" i="3"/>
  <c r="L328" i="3"/>
  <c r="P328" i="3"/>
  <c r="T328" i="3"/>
  <c r="N329" i="3"/>
  <c r="R329" i="3"/>
  <c r="L330" i="3"/>
  <c r="P330" i="3"/>
  <c r="T330" i="3"/>
  <c r="N331" i="3"/>
  <c r="R331" i="3"/>
  <c r="L332" i="3"/>
  <c r="P332" i="3"/>
  <c r="T332" i="3"/>
  <c r="N333" i="3"/>
  <c r="R333" i="3"/>
  <c r="L334" i="3"/>
  <c r="P334" i="3"/>
  <c r="T334" i="3"/>
  <c r="N335" i="3"/>
  <c r="R335" i="3"/>
  <c r="L336" i="3"/>
  <c r="P336" i="3"/>
  <c r="T336" i="3"/>
  <c r="N337" i="3"/>
  <c r="R337" i="3"/>
  <c r="L338" i="3"/>
  <c r="P338" i="3"/>
  <c r="T338" i="3"/>
  <c r="N339" i="3"/>
  <c r="R339" i="3"/>
  <c r="L340" i="3"/>
  <c r="P340" i="3"/>
  <c r="T340" i="3"/>
  <c r="N341" i="3"/>
  <c r="R341" i="3"/>
  <c r="L342" i="3"/>
  <c r="P342" i="3"/>
  <c r="T342" i="3"/>
  <c r="N343" i="3"/>
  <c r="R343" i="3"/>
  <c r="L344" i="3"/>
  <c r="P344" i="3"/>
  <c r="T344" i="3"/>
  <c r="N345" i="3"/>
  <c r="R345" i="3"/>
  <c r="L346" i="3"/>
  <c r="P346" i="3"/>
  <c r="T346" i="3"/>
  <c r="N347" i="3"/>
  <c r="R347" i="3"/>
  <c r="L348" i="3"/>
  <c r="P348" i="3"/>
  <c r="T348" i="3"/>
  <c r="N349" i="3"/>
  <c r="R349" i="3"/>
  <c r="L350" i="3"/>
  <c r="P350" i="3"/>
  <c r="T350" i="3"/>
  <c r="N351" i="3"/>
  <c r="R351" i="3"/>
  <c r="L352" i="3"/>
  <c r="P352" i="3"/>
  <c r="T352" i="3"/>
  <c r="N353" i="3"/>
  <c r="R353" i="3"/>
  <c r="L354" i="3"/>
  <c r="P354" i="3"/>
  <c r="T354" i="3"/>
  <c r="N355" i="3"/>
  <c r="R355" i="3"/>
  <c r="L356" i="3"/>
  <c r="P356" i="3"/>
  <c r="T356" i="3"/>
  <c r="N357" i="3"/>
  <c r="R357" i="3"/>
  <c r="L358" i="3"/>
  <c r="P358" i="3"/>
  <c r="T358" i="3"/>
  <c r="N359" i="3"/>
  <c r="R359" i="3"/>
  <c r="L360" i="3"/>
  <c r="P360" i="3"/>
  <c r="T360" i="3"/>
  <c r="N361" i="3"/>
  <c r="R361" i="3"/>
  <c r="L362" i="3"/>
  <c r="P362" i="3"/>
  <c r="T362" i="3"/>
  <c r="N363" i="3"/>
  <c r="R363" i="3"/>
  <c r="L364" i="3"/>
  <c r="P364" i="3"/>
  <c r="T364" i="3"/>
  <c r="N365" i="3"/>
  <c r="R365" i="3"/>
  <c r="L366" i="3"/>
  <c r="P366" i="3"/>
  <c r="T366" i="3"/>
  <c r="N367" i="3"/>
  <c r="R367" i="3"/>
  <c r="L368" i="3"/>
  <c r="P368" i="3"/>
  <c r="T368" i="3"/>
  <c r="N369" i="3"/>
  <c r="R369" i="3"/>
  <c r="L370" i="3"/>
  <c r="P370" i="3"/>
  <c r="T370" i="3"/>
  <c r="N371" i="3"/>
  <c r="K53" i="3"/>
  <c r="Q78" i="3"/>
  <c r="M104" i="3"/>
  <c r="N128" i="3"/>
  <c r="L141" i="3"/>
  <c r="T153" i="3"/>
  <c r="N166" i="3"/>
  <c r="T174" i="3"/>
  <c r="S179" i="3"/>
  <c r="L184" i="3"/>
  <c r="N188" i="3"/>
  <c r="K191" i="3"/>
  <c r="L193" i="3"/>
  <c r="M195" i="3"/>
  <c r="O197" i="3"/>
  <c r="O199" i="3"/>
  <c r="K201" i="3"/>
  <c r="Q202" i="3"/>
  <c r="M204" i="3"/>
  <c r="S205" i="3"/>
  <c r="O207" i="3"/>
  <c r="K209" i="3"/>
  <c r="Q210" i="3"/>
  <c r="M212" i="3"/>
  <c r="S213" i="3"/>
  <c r="O215" i="3"/>
  <c r="K217" i="3"/>
  <c r="Q218" i="3"/>
  <c r="M220" i="3"/>
  <c r="S221" i="3"/>
  <c r="O223" i="3"/>
  <c r="K225" i="3"/>
  <c r="Q226" i="3"/>
  <c r="M228" i="3"/>
  <c r="S229" i="3"/>
  <c r="O231" i="3"/>
  <c r="K233" i="3"/>
  <c r="M236" i="3"/>
  <c r="Q242" i="3"/>
  <c r="M246" i="3"/>
  <c r="O249" i="3"/>
  <c r="Q252" i="3"/>
  <c r="S255" i="3"/>
  <c r="K259" i="3"/>
  <c r="O261" i="3"/>
  <c r="K263" i="3"/>
  <c r="Q264" i="3"/>
  <c r="S265" i="3"/>
  <c r="Q266" i="3"/>
  <c r="O267" i="3"/>
  <c r="M268" i="3"/>
  <c r="K269" i="3"/>
  <c r="S269" i="3"/>
  <c r="Q270" i="3"/>
  <c r="O271" i="3"/>
  <c r="M272" i="3"/>
  <c r="K273" i="3"/>
  <c r="S273" i="3"/>
  <c r="Q274" i="3"/>
  <c r="O275" i="3"/>
  <c r="M276" i="3"/>
  <c r="K277" i="3"/>
  <c r="S277" i="3"/>
  <c r="Q278" i="3"/>
  <c r="O279" i="3"/>
  <c r="M280" i="3"/>
  <c r="K281" i="3"/>
  <c r="S281" i="3"/>
  <c r="Q282" i="3"/>
  <c r="O283" i="3"/>
  <c r="M284" i="3"/>
  <c r="K285" i="3"/>
  <c r="S285" i="3"/>
  <c r="Q286" i="3"/>
  <c r="O287" i="3"/>
  <c r="M288" i="3"/>
  <c r="K289" i="3"/>
  <c r="S289" i="3"/>
  <c r="Q290" i="3"/>
  <c r="O291" i="3"/>
  <c r="M292" i="3"/>
  <c r="K293" i="3"/>
  <c r="S293" i="3"/>
  <c r="Q294" i="3"/>
  <c r="O295" i="3"/>
  <c r="M296" i="3"/>
  <c r="K297" i="3"/>
  <c r="S297" i="3"/>
  <c r="Q298" i="3"/>
  <c r="O299" i="3"/>
  <c r="M300" i="3"/>
  <c r="K301" i="3"/>
  <c r="S301" i="3"/>
  <c r="Q302" i="3"/>
  <c r="O303" i="3"/>
  <c r="M304" i="3"/>
  <c r="K305" i="3"/>
  <c r="S305" i="3"/>
  <c r="Q306" i="3"/>
  <c r="O307" i="3"/>
  <c r="M308" i="3"/>
  <c r="K309" i="3"/>
  <c r="S309" i="3"/>
  <c r="Q310" i="3"/>
  <c r="O311" i="3"/>
  <c r="M312" i="3"/>
  <c r="K313" i="3"/>
  <c r="S313" i="3"/>
  <c r="Q314" i="3"/>
  <c r="O315" i="3"/>
  <c r="M316" i="3"/>
  <c r="K317" i="3"/>
  <c r="S317" i="3"/>
  <c r="Q318" i="3"/>
  <c r="O319" i="3"/>
  <c r="M320" i="3"/>
  <c r="K321" i="3"/>
  <c r="S321" i="3"/>
  <c r="Q322" i="3"/>
  <c r="O323" i="3"/>
  <c r="M324" i="3"/>
  <c r="K325" i="3"/>
  <c r="S325" i="3"/>
  <c r="Q326" i="3"/>
  <c r="O327" i="3"/>
  <c r="M328" i="3"/>
  <c r="K329" i="3"/>
  <c r="S329" i="3"/>
  <c r="Q330" i="3"/>
  <c r="O331" i="3"/>
  <c r="M332" i="3"/>
  <c r="K333" i="3"/>
  <c r="S333" i="3"/>
  <c r="Q334" i="3"/>
  <c r="O335" i="3"/>
  <c r="M336" i="3"/>
  <c r="K337" i="3"/>
  <c r="S337" i="3"/>
  <c r="Q338" i="3"/>
  <c r="O339" i="3"/>
  <c r="M340" i="3"/>
  <c r="K341" i="3"/>
  <c r="S341" i="3"/>
  <c r="Q342" i="3"/>
  <c r="O343" i="3"/>
  <c r="M344" i="3"/>
  <c r="K345" i="3"/>
  <c r="S345" i="3"/>
  <c r="Q346" i="3"/>
  <c r="O347" i="3"/>
  <c r="M348" i="3"/>
  <c r="K349" i="3"/>
  <c r="S349" i="3"/>
  <c r="Q350" i="3"/>
  <c r="O351" i="3"/>
  <c r="M352" i="3"/>
  <c r="K353" i="3"/>
  <c r="S353" i="3"/>
  <c r="Q354" i="3"/>
  <c r="O355" i="3"/>
  <c r="M356" i="3"/>
  <c r="K357" i="3"/>
  <c r="S357" i="3"/>
  <c r="Q358" i="3"/>
  <c r="O359" i="3"/>
  <c r="M360" i="3"/>
  <c r="K361" i="3"/>
  <c r="S361" i="3"/>
  <c r="Q362" i="3"/>
  <c r="O363" i="3"/>
  <c r="M364" i="3"/>
  <c r="K365" i="3"/>
  <c r="S365" i="3"/>
  <c r="Q366" i="3"/>
  <c r="O367" i="3"/>
  <c r="M368" i="3"/>
  <c r="K369" i="3"/>
  <c r="S369" i="3"/>
  <c r="Q370" i="3"/>
  <c r="O371" i="3"/>
  <c r="T371" i="3"/>
  <c r="P372" i="3"/>
  <c r="K373" i="3"/>
  <c r="P373" i="3"/>
  <c r="L374" i="3"/>
  <c r="Q374" i="3"/>
  <c r="L375" i="3"/>
  <c r="R375" i="3"/>
  <c r="M376" i="3"/>
  <c r="R376" i="3"/>
  <c r="N377" i="3"/>
  <c r="S377" i="3"/>
  <c r="N378" i="3"/>
  <c r="T378" i="3"/>
  <c r="O379" i="3"/>
  <c r="T379" i="3"/>
  <c r="P380" i="3"/>
  <c r="K381" i="3"/>
  <c r="P381" i="3"/>
  <c r="L382" i="3"/>
  <c r="Q382" i="3"/>
  <c r="L383" i="3"/>
  <c r="R383" i="3"/>
  <c r="M384" i="3"/>
  <c r="R384" i="3"/>
  <c r="N385" i="3"/>
  <c r="S385" i="3"/>
  <c r="N386" i="3"/>
  <c r="T386" i="3"/>
  <c r="O387" i="3"/>
  <c r="T387" i="3"/>
  <c r="P388" i="3"/>
  <c r="K389" i="3"/>
  <c r="P389" i="3"/>
  <c r="K390" i="3"/>
  <c r="O390" i="3"/>
  <c r="S390" i="3"/>
  <c r="M391" i="3"/>
  <c r="Q391" i="3"/>
  <c r="K392" i="3"/>
  <c r="O392" i="3"/>
  <c r="S392" i="3"/>
  <c r="M393" i="3"/>
  <c r="Q393" i="3"/>
  <c r="K394" i="3"/>
  <c r="O394" i="3"/>
  <c r="S394" i="3"/>
  <c r="M395" i="3"/>
  <c r="Q395" i="3"/>
  <c r="K396" i="3"/>
  <c r="O396" i="3"/>
  <c r="S396" i="3"/>
  <c r="M397" i="3"/>
  <c r="Q397" i="3"/>
  <c r="K398" i="3"/>
  <c r="O398" i="3"/>
  <c r="S398" i="3"/>
  <c r="M399" i="3"/>
  <c r="Q399" i="3"/>
  <c r="K400" i="3"/>
  <c r="O400" i="3"/>
  <c r="S400" i="3"/>
  <c r="M401" i="3"/>
  <c r="Q401" i="3"/>
  <c r="K402" i="3"/>
  <c r="O402" i="3"/>
  <c r="S402" i="3"/>
  <c r="M403" i="3"/>
  <c r="Q403" i="3"/>
  <c r="K404" i="3"/>
  <c r="O404" i="3"/>
  <c r="S404" i="3"/>
  <c r="M405" i="3"/>
  <c r="Q405" i="3"/>
  <c r="K406" i="3"/>
  <c r="O406" i="3"/>
  <c r="S406" i="3"/>
  <c r="M407" i="3"/>
  <c r="Q407" i="3"/>
  <c r="K408" i="3"/>
  <c r="O408" i="3"/>
  <c r="S408" i="3"/>
  <c r="M409" i="3"/>
  <c r="Q409" i="3"/>
  <c r="K410" i="3"/>
  <c r="O410" i="3"/>
  <c r="S410" i="3"/>
  <c r="M411" i="3"/>
  <c r="Q411" i="3"/>
  <c r="K412" i="3"/>
  <c r="O412" i="3"/>
  <c r="S412" i="3"/>
  <c r="M413" i="3"/>
  <c r="Q413" i="3"/>
  <c r="K414" i="3"/>
  <c r="O414" i="3"/>
  <c r="S414" i="3"/>
  <c r="M415" i="3"/>
  <c r="Q415" i="3"/>
  <c r="K416" i="3"/>
  <c r="O416" i="3"/>
  <c r="S416" i="3"/>
  <c r="M417" i="3"/>
  <c r="Q417" i="3"/>
  <c r="K418" i="3"/>
  <c r="O418" i="3"/>
  <c r="S418" i="3"/>
  <c r="M419" i="3"/>
  <c r="Q419" i="3"/>
  <c r="K420" i="3"/>
  <c r="O420" i="3"/>
  <c r="S420" i="3"/>
  <c r="M421" i="3"/>
  <c r="Q421" i="3"/>
  <c r="K422" i="3"/>
  <c r="O422" i="3"/>
  <c r="S422" i="3"/>
  <c r="M423" i="3"/>
  <c r="Q423" i="3"/>
  <c r="K424" i="3"/>
  <c r="O424" i="3"/>
  <c r="S424" i="3"/>
  <c r="M425" i="3"/>
  <c r="Q425" i="3"/>
  <c r="K426" i="3"/>
  <c r="O426" i="3"/>
  <c r="S426" i="3"/>
  <c r="M427" i="3"/>
  <c r="Q427" i="3"/>
  <c r="K428" i="3"/>
  <c r="O428" i="3"/>
  <c r="S428" i="3"/>
  <c r="M429" i="3"/>
  <c r="Q429" i="3"/>
  <c r="K430" i="3"/>
  <c r="O430" i="3"/>
  <c r="S430" i="3"/>
  <c r="M431" i="3"/>
  <c r="Q431" i="3"/>
  <c r="K432" i="3"/>
  <c r="O432" i="3"/>
  <c r="S432" i="3"/>
  <c r="M433" i="3"/>
  <c r="Q433" i="3"/>
  <c r="K434" i="3"/>
  <c r="O434" i="3"/>
  <c r="S434" i="3"/>
  <c r="M435" i="3"/>
  <c r="Q435" i="3"/>
  <c r="K436" i="3"/>
  <c r="O436" i="3"/>
  <c r="S436" i="3"/>
  <c r="M437" i="3"/>
  <c r="Q437" i="3"/>
  <c r="K438" i="3"/>
  <c r="O438" i="3"/>
  <c r="S438" i="3"/>
  <c r="M439" i="3"/>
  <c r="Q439" i="3"/>
  <c r="K440" i="3"/>
  <c r="O440" i="3"/>
  <c r="S440" i="3"/>
  <c r="M441" i="3"/>
  <c r="Q441" i="3"/>
  <c r="K442" i="3"/>
  <c r="O442" i="3"/>
  <c r="S442" i="3"/>
  <c r="M443" i="3"/>
  <c r="Q443" i="3"/>
  <c r="K444" i="3"/>
  <c r="O444" i="3"/>
  <c r="S444" i="3"/>
  <c r="M445" i="3"/>
  <c r="Q445" i="3"/>
  <c r="K446" i="3"/>
  <c r="O446" i="3"/>
  <c r="S446" i="3"/>
  <c r="M447" i="3"/>
  <c r="Q447" i="3"/>
  <c r="K448" i="3"/>
  <c r="O448" i="3"/>
  <c r="S448" i="3"/>
  <c r="M449" i="3"/>
  <c r="Q449" i="3"/>
  <c r="K450" i="3"/>
  <c r="O450" i="3"/>
  <c r="S450" i="3"/>
  <c r="M451" i="3"/>
  <c r="Q451" i="3"/>
  <c r="K452" i="3"/>
  <c r="O452" i="3"/>
  <c r="S452" i="3"/>
  <c r="M453" i="3"/>
  <c r="Q453" i="3"/>
  <c r="K454" i="3"/>
  <c r="O454" i="3"/>
  <c r="S454" i="3"/>
  <c r="M455" i="3"/>
  <c r="Q455" i="3"/>
  <c r="K456" i="3"/>
  <c r="O456" i="3"/>
  <c r="S456" i="3"/>
  <c r="M457" i="3"/>
  <c r="Q457" i="3"/>
  <c r="K458" i="3"/>
  <c r="O458" i="3"/>
  <c r="S458" i="3"/>
  <c r="M459" i="3"/>
  <c r="Q459" i="3"/>
  <c r="K460" i="3"/>
  <c r="O460" i="3"/>
  <c r="S460" i="3"/>
  <c r="M461" i="3"/>
  <c r="Q461" i="3"/>
  <c r="K462" i="3"/>
  <c r="O462" i="3"/>
  <c r="S462" i="3"/>
  <c r="M463" i="3"/>
  <c r="Q463" i="3"/>
  <c r="K464" i="3"/>
  <c r="O464" i="3"/>
  <c r="S464" i="3"/>
  <c r="M465" i="3"/>
  <c r="Q465" i="3"/>
  <c r="K466" i="3"/>
  <c r="O466" i="3"/>
  <c r="S466" i="3"/>
  <c r="M467" i="3"/>
  <c r="Q467" i="3"/>
  <c r="K468" i="3"/>
  <c r="O468" i="3"/>
  <c r="S468" i="3"/>
  <c r="M469" i="3"/>
  <c r="Q469" i="3"/>
  <c r="K470" i="3"/>
  <c r="O470" i="3"/>
  <c r="S470" i="3"/>
  <c r="M471" i="3"/>
  <c r="Q471" i="3"/>
  <c r="K472" i="3"/>
  <c r="O472" i="3"/>
  <c r="S472" i="3"/>
  <c r="M473" i="3"/>
  <c r="Q473" i="3"/>
  <c r="K474" i="3"/>
  <c r="O474" i="3"/>
  <c r="S474" i="3"/>
  <c r="M475" i="3"/>
  <c r="Q475" i="3"/>
  <c r="K476" i="3"/>
  <c r="O476" i="3"/>
  <c r="S476" i="3"/>
  <c r="M477" i="3"/>
  <c r="Q477" i="3"/>
  <c r="K478" i="3"/>
  <c r="O478" i="3"/>
  <c r="S478" i="3"/>
  <c r="M479" i="3"/>
  <c r="Q479" i="3"/>
  <c r="K480" i="3"/>
  <c r="O480" i="3"/>
  <c r="S480" i="3"/>
  <c r="M481" i="3"/>
  <c r="Q481" i="3"/>
  <c r="K482" i="3"/>
  <c r="O482" i="3"/>
  <c r="S482" i="3"/>
  <c r="M483" i="3"/>
  <c r="Q483" i="3"/>
  <c r="K484" i="3"/>
  <c r="O484" i="3"/>
  <c r="S484" i="3"/>
  <c r="M485" i="3"/>
  <c r="Q485" i="3"/>
  <c r="K486" i="3"/>
  <c r="O486" i="3"/>
  <c r="S486" i="3"/>
  <c r="M487" i="3"/>
  <c r="Q487" i="3"/>
  <c r="K488" i="3"/>
  <c r="O488" i="3"/>
  <c r="S488" i="3"/>
  <c r="M489" i="3"/>
  <c r="Q489" i="3"/>
  <c r="K490" i="3"/>
  <c r="O490" i="3"/>
  <c r="S490" i="3"/>
  <c r="M491" i="3"/>
  <c r="Q491" i="3"/>
  <c r="K492" i="3"/>
  <c r="O492" i="3"/>
  <c r="S492" i="3"/>
  <c r="M493" i="3"/>
  <c r="Q493" i="3"/>
  <c r="K494" i="3"/>
  <c r="O494" i="3"/>
  <c r="S494" i="3"/>
  <c r="M495" i="3"/>
  <c r="Q495" i="3"/>
  <c r="K496" i="3"/>
  <c r="O496" i="3"/>
  <c r="S496" i="3"/>
  <c r="M497" i="3"/>
  <c r="Q497" i="3"/>
  <c r="K498" i="3"/>
  <c r="O498" i="3"/>
  <c r="S498" i="3"/>
  <c r="M499" i="3"/>
  <c r="Q499" i="3"/>
  <c r="K500" i="3"/>
  <c r="O500" i="3"/>
  <c r="S500" i="3"/>
  <c r="M501" i="3"/>
  <c r="Q501" i="3"/>
  <c r="K502" i="3"/>
  <c r="O502" i="3"/>
  <c r="S502" i="3"/>
  <c r="M503" i="3"/>
  <c r="Q503" i="3"/>
  <c r="K504" i="3"/>
  <c r="O504" i="3"/>
  <c r="S504" i="3"/>
  <c r="M505" i="3"/>
  <c r="Q505" i="3"/>
  <c r="K506" i="3"/>
  <c r="O506" i="3"/>
  <c r="S506" i="3"/>
  <c r="M507" i="3"/>
  <c r="Q507" i="3"/>
  <c r="K508" i="3"/>
  <c r="O508" i="3"/>
  <c r="S508" i="3"/>
  <c r="M509" i="3"/>
  <c r="Q509" i="3"/>
  <c r="K510" i="3"/>
  <c r="O510" i="3"/>
  <c r="S510" i="3"/>
  <c r="M511" i="3"/>
  <c r="Q511" i="3"/>
  <c r="K512" i="3"/>
  <c r="O512" i="3"/>
  <c r="S512" i="3"/>
  <c r="M513" i="3"/>
  <c r="Q513" i="3"/>
  <c r="K514" i="3"/>
  <c r="O514" i="3"/>
  <c r="S514" i="3"/>
  <c r="M515" i="3"/>
  <c r="Q515" i="3"/>
  <c r="L4" i="3"/>
  <c r="P4" i="3"/>
  <c r="T4" i="3"/>
  <c r="S237" i="3"/>
  <c r="S243" i="3"/>
  <c r="K247" i="3"/>
  <c r="M250" i="3"/>
  <c r="O253" i="3"/>
  <c r="Q256" i="3"/>
  <c r="S259" i="3"/>
  <c r="S261" i="3"/>
  <c r="O263" i="3"/>
  <c r="K265" i="3"/>
  <c r="T265" i="3"/>
  <c r="R266" i="3"/>
  <c r="P267" i="3"/>
  <c r="N268" i="3"/>
  <c r="L269" i="3"/>
  <c r="T269" i="3"/>
  <c r="R270" i="3"/>
  <c r="P271" i="3"/>
  <c r="N272" i="3"/>
  <c r="L273" i="3"/>
  <c r="T273" i="3"/>
  <c r="R274" i="3"/>
  <c r="P275" i="3"/>
  <c r="N276" i="3"/>
  <c r="L277" i="3"/>
  <c r="T277" i="3"/>
  <c r="R278" i="3"/>
  <c r="P279" i="3"/>
  <c r="N280" i="3"/>
  <c r="L281" i="3"/>
  <c r="T281" i="3"/>
  <c r="R282" i="3"/>
  <c r="P283" i="3"/>
  <c r="N284" i="3"/>
  <c r="L285" i="3"/>
  <c r="T285" i="3"/>
  <c r="R286" i="3"/>
  <c r="P287" i="3"/>
  <c r="N288" i="3"/>
  <c r="L289" i="3"/>
  <c r="T289" i="3"/>
  <c r="R290" i="3"/>
  <c r="P291" i="3"/>
  <c r="N292" i="3"/>
  <c r="L293" i="3"/>
  <c r="T293" i="3"/>
  <c r="R294" i="3"/>
  <c r="P295" i="3"/>
  <c r="N296" i="3"/>
  <c r="L297" i="3"/>
  <c r="T297" i="3"/>
  <c r="R298" i="3"/>
  <c r="P299" i="3"/>
  <c r="N300" i="3"/>
  <c r="L301" i="3"/>
  <c r="T301" i="3"/>
  <c r="R302" i="3"/>
  <c r="P303" i="3"/>
  <c r="N304" i="3"/>
  <c r="L305" i="3"/>
  <c r="T305" i="3"/>
  <c r="R306" i="3"/>
  <c r="P307" i="3"/>
  <c r="N308" i="3"/>
  <c r="L309" i="3"/>
  <c r="T309" i="3"/>
  <c r="R310" i="3"/>
  <c r="P311" i="3"/>
  <c r="N312" i="3"/>
  <c r="L313" i="3"/>
  <c r="T313" i="3"/>
  <c r="R314" i="3"/>
  <c r="P315" i="3"/>
  <c r="N316" i="3"/>
  <c r="L317" i="3"/>
  <c r="T317" i="3"/>
  <c r="R318" i="3"/>
  <c r="P319" i="3"/>
  <c r="N320" i="3"/>
  <c r="L321" i="3"/>
  <c r="T321" i="3"/>
  <c r="R322" i="3"/>
  <c r="P323" i="3"/>
  <c r="N324" i="3"/>
  <c r="L325" i="3"/>
  <c r="T325" i="3"/>
  <c r="R326" i="3"/>
  <c r="P327" i="3"/>
  <c r="N328" i="3"/>
  <c r="L329" i="3"/>
  <c r="T329" i="3"/>
  <c r="R330" i="3"/>
  <c r="P331" i="3"/>
  <c r="N332" i="3"/>
  <c r="L333" i="3"/>
  <c r="T333" i="3"/>
  <c r="R334" i="3"/>
  <c r="P335" i="3"/>
  <c r="N336" i="3"/>
  <c r="L337" i="3"/>
  <c r="T337" i="3"/>
  <c r="R338" i="3"/>
  <c r="P339" i="3"/>
  <c r="N340" i="3"/>
  <c r="L341" i="3"/>
  <c r="T341" i="3"/>
  <c r="R342" i="3"/>
  <c r="P343" i="3"/>
  <c r="N344" i="3"/>
  <c r="L345" i="3"/>
  <c r="T345" i="3"/>
  <c r="R346" i="3"/>
  <c r="P347" i="3"/>
  <c r="N348" i="3"/>
  <c r="L349" i="3"/>
  <c r="T349" i="3"/>
  <c r="R350" i="3"/>
  <c r="P351" i="3"/>
  <c r="N352" i="3"/>
  <c r="L353" i="3"/>
  <c r="T353" i="3"/>
  <c r="R354" i="3"/>
  <c r="P355" i="3"/>
  <c r="N356" i="3"/>
  <c r="L357" i="3"/>
  <c r="T357" i="3"/>
  <c r="R358" i="3"/>
  <c r="P359" i="3"/>
  <c r="N360" i="3"/>
  <c r="L361" i="3"/>
  <c r="T361" i="3"/>
  <c r="R362" i="3"/>
  <c r="P363" i="3"/>
  <c r="N364" i="3"/>
  <c r="L365" i="3"/>
  <c r="T365" i="3"/>
  <c r="R366" i="3"/>
  <c r="P367" i="3"/>
  <c r="N368" i="3"/>
  <c r="L369" i="3"/>
  <c r="T369" i="3"/>
  <c r="R370" i="3"/>
  <c r="P371" i="3"/>
  <c r="L372" i="3"/>
  <c r="Q372" i="3"/>
  <c r="L373" i="3"/>
  <c r="R373" i="3"/>
  <c r="M374" i="3"/>
  <c r="R374" i="3"/>
  <c r="N375" i="3"/>
  <c r="S375" i="3"/>
  <c r="N376" i="3"/>
  <c r="T376" i="3"/>
  <c r="O377" i="3"/>
  <c r="T377" i="3"/>
  <c r="P378" i="3"/>
  <c r="K379" i="3"/>
  <c r="P379" i="3"/>
  <c r="L380" i="3"/>
  <c r="Q380" i="3"/>
  <c r="L381" i="3"/>
  <c r="R381" i="3"/>
  <c r="M382" i="3"/>
  <c r="R382" i="3"/>
  <c r="N383" i="3"/>
  <c r="S383" i="3"/>
  <c r="N384" i="3"/>
  <c r="T384" i="3"/>
  <c r="O385" i="3"/>
  <c r="T385" i="3"/>
  <c r="P386" i="3"/>
  <c r="K387" i="3"/>
  <c r="P387" i="3"/>
  <c r="L388" i="3"/>
  <c r="Q388" i="3"/>
  <c r="L389" i="3"/>
  <c r="R389" i="3"/>
  <c r="L390" i="3"/>
  <c r="P390" i="3"/>
  <c r="T390" i="3"/>
  <c r="N391" i="3"/>
  <c r="R391" i="3"/>
  <c r="L392" i="3"/>
  <c r="P392" i="3"/>
  <c r="T392" i="3"/>
  <c r="N393" i="3"/>
  <c r="R393" i="3"/>
  <c r="L394" i="3"/>
  <c r="P394" i="3"/>
  <c r="T394" i="3"/>
  <c r="N395" i="3"/>
  <c r="R395" i="3"/>
  <c r="L396" i="3"/>
  <c r="P396" i="3"/>
  <c r="T396" i="3"/>
  <c r="N397" i="3"/>
  <c r="R397" i="3"/>
  <c r="L398" i="3"/>
  <c r="P398" i="3"/>
  <c r="T398" i="3"/>
  <c r="N399" i="3"/>
  <c r="R399" i="3"/>
  <c r="L400" i="3"/>
  <c r="P400" i="3"/>
  <c r="T400" i="3"/>
  <c r="N401" i="3"/>
  <c r="R401" i="3"/>
  <c r="L402" i="3"/>
  <c r="P402" i="3"/>
  <c r="T402" i="3"/>
  <c r="N403" i="3"/>
  <c r="R403" i="3"/>
  <c r="L404" i="3"/>
  <c r="P404" i="3"/>
  <c r="T404" i="3"/>
  <c r="N405" i="3"/>
  <c r="R405" i="3"/>
  <c r="L406" i="3"/>
  <c r="P406" i="3"/>
  <c r="T406" i="3"/>
  <c r="N407" i="3"/>
  <c r="R407" i="3"/>
  <c r="L408" i="3"/>
  <c r="P408" i="3"/>
  <c r="T408" i="3"/>
  <c r="N409" i="3"/>
  <c r="R409" i="3"/>
  <c r="L410" i="3"/>
  <c r="P410" i="3"/>
  <c r="T410" i="3"/>
  <c r="N411" i="3"/>
  <c r="R411" i="3"/>
  <c r="L412" i="3"/>
  <c r="P412" i="3"/>
  <c r="T412" i="3"/>
  <c r="N413" i="3"/>
  <c r="R413" i="3"/>
  <c r="L414" i="3"/>
  <c r="P414" i="3"/>
  <c r="T414" i="3"/>
  <c r="N415" i="3"/>
  <c r="R415" i="3"/>
  <c r="L416" i="3"/>
  <c r="P416" i="3"/>
  <c r="T416" i="3"/>
  <c r="N417" i="3"/>
  <c r="R417" i="3"/>
  <c r="L418" i="3"/>
  <c r="P418" i="3"/>
  <c r="T418" i="3"/>
  <c r="N419" i="3"/>
  <c r="R419" i="3"/>
  <c r="L420" i="3"/>
  <c r="P420" i="3"/>
  <c r="T420" i="3"/>
  <c r="N421" i="3"/>
  <c r="R421" i="3"/>
  <c r="L422" i="3"/>
  <c r="P422" i="3"/>
  <c r="T422" i="3"/>
  <c r="N423" i="3"/>
  <c r="R423" i="3"/>
  <c r="L424" i="3"/>
  <c r="P424" i="3"/>
  <c r="T424" i="3"/>
  <c r="N425" i="3"/>
  <c r="R425" i="3"/>
  <c r="L426" i="3"/>
  <c r="P426" i="3"/>
  <c r="T426" i="3"/>
  <c r="N427" i="3"/>
  <c r="R427" i="3"/>
  <c r="L428" i="3"/>
  <c r="P428" i="3"/>
  <c r="T428" i="3"/>
  <c r="N429" i="3"/>
  <c r="R429" i="3"/>
  <c r="L430" i="3"/>
  <c r="P430" i="3"/>
  <c r="T430" i="3"/>
  <c r="N431" i="3"/>
  <c r="R431" i="3"/>
  <c r="L432" i="3"/>
  <c r="P432" i="3"/>
  <c r="T432" i="3"/>
  <c r="N433" i="3"/>
  <c r="R433" i="3"/>
  <c r="L434" i="3"/>
  <c r="P434" i="3"/>
  <c r="T434" i="3"/>
  <c r="N435" i="3"/>
  <c r="R435" i="3"/>
  <c r="L436" i="3"/>
  <c r="P436" i="3"/>
  <c r="T436" i="3"/>
  <c r="N437" i="3"/>
  <c r="R437" i="3"/>
  <c r="L438" i="3"/>
  <c r="P438" i="3"/>
  <c r="T438" i="3"/>
  <c r="N439" i="3"/>
  <c r="R439" i="3"/>
  <c r="L440" i="3"/>
  <c r="P440" i="3"/>
  <c r="T440" i="3"/>
  <c r="N441" i="3"/>
  <c r="R441" i="3"/>
  <c r="L442" i="3"/>
  <c r="P442" i="3"/>
  <c r="T442" i="3"/>
  <c r="N443" i="3"/>
  <c r="R443" i="3"/>
  <c r="L444" i="3"/>
  <c r="P444" i="3"/>
  <c r="T444" i="3"/>
  <c r="N445" i="3"/>
  <c r="R445" i="3"/>
  <c r="L446" i="3"/>
  <c r="P446" i="3"/>
  <c r="T446" i="3"/>
  <c r="N447" i="3"/>
  <c r="R447" i="3"/>
  <c r="L448" i="3"/>
  <c r="P448" i="3"/>
  <c r="T448" i="3"/>
  <c r="N449" i="3"/>
  <c r="R449" i="3"/>
  <c r="L450" i="3"/>
  <c r="P450" i="3"/>
  <c r="T450" i="3"/>
  <c r="N451" i="3"/>
  <c r="R451" i="3"/>
  <c r="L452" i="3"/>
  <c r="P452" i="3"/>
  <c r="T452" i="3"/>
  <c r="N453" i="3"/>
  <c r="R453" i="3"/>
  <c r="L454" i="3"/>
  <c r="P454" i="3"/>
  <c r="T454" i="3"/>
  <c r="N455" i="3"/>
  <c r="R455" i="3"/>
  <c r="L456" i="3"/>
  <c r="P456" i="3"/>
  <c r="T456" i="3"/>
  <c r="N457" i="3"/>
  <c r="R457" i="3"/>
  <c r="L458" i="3"/>
  <c r="P458" i="3"/>
  <c r="T458" i="3"/>
  <c r="N459" i="3"/>
  <c r="R459" i="3"/>
  <c r="L460" i="3"/>
  <c r="P460" i="3"/>
  <c r="T460" i="3"/>
  <c r="N461" i="3"/>
  <c r="R461" i="3"/>
  <c r="L462" i="3"/>
  <c r="P462" i="3"/>
  <c r="T462" i="3"/>
  <c r="N463" i="3"/>
  <c r="R463" i="3"/>
  <c r="L464" i="3"/>
  <c r="P464" i="3"/>
  <c r="T464" i="3"/>
  <c r="N465" i="3"/>
  <c r="R465" i="3"/>
  <c r="L466" i="3"/>
  <c r="P466" i="3"/>
  <c r="T466" i="3"/>
  <c r="N467" i="3"/>
  <c r="R467" i="3"/>
  <c r="L468" i="3"/>
  <c r="P468" i="3"/>
  <c r="T468" i="3"/>
  <c r="N469" i="3"/>
  <c r="R469" i="3"/>
  <c r="L470" i="3"/>
  <c r="P470" i="3"/>
  <c r="T470" i="3"/>
  <c r="N471" i="3"/>
  <c r="R471" i="3"/>
  <c r="L472" i="3"/>
  <c r="P472" i="3"/>
  <c r="T472" i="3"/>
  <c r="N473" i="3"/>
  <c r="R473" i="3"/>
  <c r="L474" i="3"/>
  <c r="P474" i="3"/>
  <c r="T474" i="3"/>
  <c r="N475" i="3"/>
  <c r="R475" i="3"/>
  <c r="L476" i="3"/>
  <c r="P476" i="3"/>
  <c r="T476" i="3"/>
  <c r="N477" i="3"/>
  <c r="R477" i="3"/>
  <c r="L478" i="3"/>
  <c r="P478" i="3"/>
  <c r="T478" i="3"/>
  <c r="N479" i="3"/>
  <c r="R479" i="3"/>
  <c r="L480" i="3"/>
  <c r="P480" i="3"/>
  <c r="T480" i="3"/>
  <c r="N481" i="3"/>
  <c r="R481" i="3"/>
  <c r="L482" i="3"/>
  <c r="P482" i="3"/>
  <c r="T482" i="3"/>
  <c r="N483" i="3"/>
  <c r="R483" i="3"/>
  <c r="L484" i="3"/>
  <c r="P484" i="3"/>
  <c r="T484" i="3"/>
  <c r="N485" i="3"/>
  <c r="R485" i="3"/>
  <c r="L486" i="3"/>
  <c r="P486" i="3"/>
  <c r="T486" i="3"/>
  <c r="N487" i="3"/>
  <c r="R487" i="3"/>
  <c r="L488" i="3"/>
  <c r="P488" i="3"/>
  <c r="T488" i="3"/>
  <c r="N489" i="3"/>
  <c r="R489" i="3"/>
  <c r="L490" i="3"/>
  <c r="P490" i="3"/>
  <c r="T490" i="3"/>
  <c r="N491" i="3"/>
  <c r="R491" i="3"/>
  <c r="L492" i="3"/>
  <c r="P492" i="3"/>
  <c r="T492" i="3"/>
  <c r="N493" i="3"/>
  <c r="R493" i="3"/>
  <c r="L494" i="3"/>
  <c r="P494" i="3"/>
  <c r="T494" i="3"/>
  <c r="N495" i="3"/>
  <c r="R495" i="3"/>
  <c r="L496" i="3"/>
  <c r="P496" i="3"/>
  <c r="T496" i="3"/>
  <c r="N497" i="3"/>
  <c r="R497" i="3"/>
  <c r="L498" i="3"/>
  <c r="P498" i="3"/>
  <c r="T498" i="3"/>
  <c r="N499" i="3"/>
  <c r="R499" i="3"/>
  <c r="L500" i="3"/>
  <c r="P500" i="3"/>
  <c r="T500" i="3"/>
  <c r="N501" i="3"/>
  <c r="R501" i="3"/>
  <c r="L502" i="3"/>
  <c r="P502" i="3"/>
  <c r="T502" i="3"/>
  <c r="N503" i="3"/>
  <c r="R503" i="3"/>
  <c r="L504" i="3"/>
  <c r="P504" i="3"/>
  <c r="T504" i="3"/>
  <c r="N505" i="3"/>
  <c r="R505" i="3"/>
  <c r="L506" i="3"/>
  <c r="P506" i="3"/>
  <c r="T506" i="3"/>
  <c r="N507" i="3"/>
  <c r="R507" i="3"/>
  <c r="L508" i="3"/>
  <c r="P508" i="3"/>
  <c r="T508" i="3"/>
  <c r="N509" i="3"/>
  <c r="R509" i="3"/>
  <c r="L510" i="3"/>
  <c r="P510" i="3"/>
  <c r="T510" i="3"/>
  <c r="N511" i="3"/>
  <c r="R511" i="3"/>
  <c r="L512" i="3"/>
  <c r="P512" i="3"/>
  <c r="T512" i="3"/>
  <c r="N513" i="3"/>
  <c r="R513" i="3"/>
  <c r="L514" i="3"/>
  <c r="P514" i="3"/>
  <c r="T514" i="3"/>
  <c r="N515" i="3"/>
  <c r="R515" i="3"/>
  <c r="M4" i="3"/>
  <c r="Q4" i="3"/>
  <c r="K4" i="3"/>
  <c r="O239" i="3"/>
  <c r="Q244" i="3"/>
  <c r="S247" i="3"/>
  <c r="K251" i="3"/>
  <c r="M254" i="3"/>
  <c r="O257" i="3"/>
  <c r="P260" i="3"/>
  <c r="M262" i="3"/>
  <c r="S263" i="3"/>
  <c r="O265" i="3"/>
  <c r="M266" i="3"/>
  <c r="K267" i="3"/>
  <c r="S267" i="3"/>
  <c r="Q268" i="3"/>
  <c r="O269" i="3"/>
  <c r="M270" i="3"/>
  <c r="K271" i="3"/>
  <c r="S271" i="3"/>
  <c r="Q272" i="3"/>
  <c r="O273" i="3"/>
  <c r="M274" i="3"/>
  <c r="K275" i="3"/>
  <c r="S275" i="3"/>
  <c r="Q276" i="3"/>
  <c r="O277" i="3"/>
  <c r="M278" i="3"/>
  <c r="K279" i="3"/>
  <c r="S279" i="3"/>
  <c r="Q280" i="3"/>
  <c r="O281" i="3"/>
  <c r="M282" i="3"/>
  <c r="K283" i="3"/>
  <c r="S283" i="3"/>
  <c r="Q284" i="3"/>
  <c r="O285" i="3"/>
  <c r="M286" i="3"/>
  <c r="K287" i="3"/>
  <c r="S287" i="3"/>
  <c r="Q288" i="3"/>
  <c r="O289" i="3"/>
  <c r="M290" i="3"/>
  <c r="K291" i="3"/>
  <c r="S291" i="3"/>
  <c r="Q292" i="3"/>
  <c r="O293" i="3"/>
  <c r="M294" i="3"/>
  <c r="K295" i="3"/>
  <c r="S295" i="3"/>
  <c r="Q296" i="3"/>
  <c r="O297" i="3"/>
  <c r="M298" i="3"/>
  <c r="K299" i="3"/>
  <c r="S299" i="3"/>
  <c r="Q300" i="3"/>
  <c r="O301" i="3"/>
  <c r="M302" i="3"/>
  <c r="K303" i="3"/>
  <c r="S303" i="3"/>
  <c r="Q304" i="3"/>
  <c r="O305" i="3"/>
  <c r="M306" i="3"/>
  <c r="K307" i="3"/>
  <c r="S307" i="3"/>
  <c r="Q308" i="3"/>
  <c r="O309" i="3"/>
  <c r="M310" i="3"/>
  <c r="K311" i="3"/>
  <c r="S311" i="3"/>
  <c r="Q312" i="3"/>
  <c r="O313" i="3"/>
  <c r="M314" i="3"/>
  <c r="K315" i="3"/>
  <c r="S315" i="3"/>
  <c r="Q316" i="3"/>
  <c r="O317" i="3"/>
  <c r="M318" i="3"/>
  <c r="K319" i="3"/>
  <c r="S319" i="3"/>
  <c r="Q320" i="3"/>
  <c r="O321" i="3"/>
  <c r="M322" i="3"/>
  <c r="K323" i="3"/>
  <c r="S323" i="3"/>
  <c r="Q324" i="3"/>
  <c r="O325" i="3"/>
  <c r="M326" i="3"/>
  <c r="K327" i="3"/>
  <c r="S327" i="3"/>
  <c r="Q328" i="3"/>
  <c r="O329" i="3"/>
  <c r="M330" i="3"/>
  <c r="K331" i="3"/>
  <c r="S331" i="3"/>
  <c r="Q332" i="3"/>
  <c r="O333" i="3"/>
  <c r="M334" i="3"/>
  <c r="K335" i="3"/>
  <c r="S335" i="3"/>
  <c r="Q336" i="3"/>
  <c r="O337" i="3"/>
  <c r="M338" i="3"/>
  <c r="K339" i="3"/>
  <c r="S339" i="3"/>
  <c r="Q340" i="3"/>
  <c r="O341" i="3"/>
  <c r="M342" i="3"/>
  <c r="K343" i="3"/>
  <c r="S343" i="3"/>
  <c r="Q344" i="3"/>
  <c r="O345" i="3"/>
  <c r="M346" i="3"/>
  <c r="K347" i="3"/>
  <c r="S347" i="3"/>
  <c r="Q348" i="3"/>
  <c r="O349" i="3"/>
  <c r="M350" i="3"/>
  <c r="K351" i="3"/>
  <c r="S351" i="3"/>
  <c r="Q352" i="3"/>
  <c r="O353" i="3"/>
  <c r="M354" i="3"/>
  <c r="K355" i="3"/>
  <c r="S355" i="3"/>
  <c r="Q356" i="3"/>
  <c r="O357" i="3"/>
  <c r="M358" i="3"/>
  <c r="K359" i="3"/>
  <c r="S359" i="3"/>
  <c r="Q360" i="3"/>
  <c r="O361" i="3"/>
  <c r="M362" i="3"/>
  <c r="K363" i="3"/>
  <c r="S363" i="3"/>
  <c r="Q364" i="3"/>
  <c r="O365" i="3"/>
  <c r="M366" i="3"/>
  <c r="K367" i="3"/>
  <c r="S367" i="3"/>
  <c r="Q368" i="3"/>
  <c r="O369" i="3"/>
  <c r="M370" i="3"/>
  <c r="K371" i="3"/>
  <c r="R371" i="3"/>
  <c r="M372" i="3"/>
  <c r="R372" i="3"/>
  <c r="N373" i="3"/>
  <c r="S373" i="3"/>
  <c r="N374" i="3"/>
  <c r="T374" i="3"/>
  <c r="O375" i="3"/>
  <c r="T375" i="3"/>
  <c r="P376" i="3"/>
  <c r="K377" i="3"/>
  <c r="P377" i="3"/>
  <c r="L378" i="3"/>
  <c r="Q378" i="3"/>
  <c r="L379" i="3"/>
  <c r="R379" i="3"/>
  <c r="M380" i="3"/>
  <c r="R380" i="3"/>
  <c r="N381" i="3"/>
  <c r="S381" i="3"/>
  <c r="N382" i="3"/>
  <c r="T382" i="3"/>
  <c r="O383" i="3"/>
  <c r="T383" i="3"/>
  <c r="P384" i="3"/>
  <c r="K385" i="3"/>
  <c r="P385" i="3"/>
  <c r="L386" i="3"/>
  <c r="Q386" i="3"/>
  <c r="L387" i="3"/>
  <c r="R387" i="3"/>
  <c r="M388" i="3"/>
  <c r="R388" i="3"/>
  <c r="N389" i="3"/>
  <c r="S389" i="3"/>
  <c r="M390" i="3"/>
  <c r="Q390" i="3"/>
  <c r="K391" i="3"/>
  <c r="O391" i="3"/>
  <c r="S391" i="3"/>
  <c r="M392" i="3"/>
  <c r="Q392" i="3"/>
  <c r="K393" i="3"/>
  <c r="O393" i="3"/>
  <c r="S393" i="3"/>
  <c r="M394" i="3"/>
  <c r="Q394" i="3"/>
  <c r="K395" i="3"/>
  <c r="O395" i="3"/>
  <c r="S395" i="3"/>
  <c r="M396" i="3"/>
  <c r="Q396" i="3"/>
  <c r="K397" i="3"/>
  <c r="O397" i="3"/>
  <c r="S397" i="3"/>
  <c r="M398" i="3"/>
  <c r="Q398" i="3"/>
  <c r="K399" i="3"/>
  <c r="O399" i="3"/>
  <c r="S399" i="3"/>
  <c r="M400" i="3"/>
  <c r="Q400" i="3"/>
  <c r="K401" i="3"/>
  <c r="O401" i="3"/>
  <c r="S401" i="3"/>
  <c r="M402" i="3"/>
  <c r="Q402" i="3"/>
  <c r="K403" i="3"/>
  <c r="O403" i="3"/>
  <c r="S403" i="3"/>
  <c r="M404" i="3"/>
  <c r="Q404" i="3"/>
  <c r="K405" i="3"/>
  <c r="O405" i="3"/>
  <c r="S405" i="3"/>
  <c r="M406" i="3"/>
  <c r="Q406" i="3"/>
  <c r="K407" i="3"/>
  <c r="O407" i="3"/>
  <c r="S407" i="3"/>
  <c r="M408" i="3"/>
  <c r="Q408" i="3"/>
  <c r="K409" i="3"/>
  <c r="O409" i="3"/>
  <c r="S409" i="3"/>
  <c r="M410" i="3"/>
  <c r="Q410" i="3"/>
  <c r="K411" i="3"/>
  <c r="O411" i="3"/>
  <c r="S411" i="3"/>
  <c r="M412" i="3"/>
  <c r="Q412" i="3"/>
  <c r="K413" i="3"/>
  <c r="O413" i="3"/>
  <c r="S413" i="3"/>
  <c r="M414" i="3"/>
  <c r="Q414" i="3"/>
  <c r="K415" i="3"/>
  <c r="O415" i="3"/>
  <c r="S415" i="3"/>
  <c r="M416" i="3"/>
  <c r="Q416" i="3"/>
  <c r="K417" i="3"/>
  <c r="O417" i="3"/>
  <c r="S417" i="3"/>
  <c r="M418" i="3"/>
  <c r="Q418" i="3"/>
  <c r="K419" i="3"/>
  <c r="O419" i="3"/>
  <c r="S419" i="3"/>
  <c r="M420" i="3"/>
  <c r="Q420" i="3"/>
  <c r="K421" i="3"/>
  <c r="O421" i="3"/>
  <c r="S421" i="3"/>
  <c r="M422" i="3"/>
  <c r="Q422" i="3"/>
  <c r="K423" i="3"/>
  <c r="O423" i="3"/>
  <c r="S423" i="3"/>
  <c r="M424" i="3"/>
  <c r="Q424" i="3"/>
  <c r="K425" i="3"/>
  <c r="O425" i="3"/>
  <c r="S425" i="3"/>
  <c r="M426" i="3"/>
  <c r="Q426" i="3"/>
  <c r="K427" i="3"/>
  <c r="O427" i="3"/>
  <c r="S427" i="3"/>
  <c r="M428" i="3"/>
  <c r="Q428" i="3"/>
  <c r="K429" i="3"/>
  <c r="O429" i="3"/>
  <c r="S429" i="3"/>
  <c r="M430" i="3"/>
  <c r="Q430" i="3"/>
  <c r="K431" i="3"/>
  <c r="O431" i="3"/>
  <c r="S431" i="3"/>
  <c r="M432" i="3"/>
  <c r="Q432" i="3"/>
  <c r="K433" i="3"/>
  <c r="O433" i="3"/>
  <c r="S433" i="3"/>
  <c r="M434" i="3"/>
  <c r="Q434" i="3"/>
  <c r="K435" i="3"/>
  <c r="O435" i="3"/>
  <c r="S435" i="3"/>
  <c r="M436" i="3"/>
  <c r="Q436" i="3"/>
  <c r="K437" i="3"/>
  <c r="O437" i="3"/>
  <c r="S437" i="3"/>
  <c r="M438" i="3"/>
  <c r="Q438" i="3"/>
  <c r="K439" i="3"/>
  <c r="O439" i="3"/>
  <c r="S439" i="3"/>
  <c r="M440" i="3"/>
  <c r="Q440" i="3"/>
  <c r="K441" i="3"/>
  <c r="O441" i="3"/>
  <c r="S441" i="3"/>
  <c r="M442" i="3"/>
  <c r="Q442" i="3"/>
  <c r="K443" i="3"/>
  <c r="O443" i="3"/>
  <c r="S443" i="3"/>
  <c r="M444" i="3"/>
  <c r="Q444" i="3"/>
  <c r="K445" i="3"/>
  <c r="O445" i="3"/>
  <c r="S445" i="3"/>
  <c r="M446" i="3"/>
  <c r="Q446" i="3"/>
  <c r="K447" i="3"/>
  <c r="O447" i="3"/>
  <c r="S447" i="3"/>
  <c r="M448" i="3"/>
  <c r="Q448" i="3"/>
  <c r="K449" i="3"/>
  <c r="O449" i="3"/>
  <c r="S449" i="3"/>
  <c r="M450" i="3"/>
  <c r="Q450" i="3"/>
  <c r="K451" i="3"/>
  <c r="O451" i="3"/>
  <c r="S451" i="3"/>
  <c r="M452" i="3"/>
  <c r="Q452" i="3"/>
  <c r="K453" i="3"/>
  <c r="O453" i="3"/>
  <c r="S453" i="3"/>
  <c r="M454" i="3"/>
  <c r="Q454" i="3"/>
  <c r="K455" i="3"/>
  <c r="O455" i="3"/>
  <c r="S455" i="3"/>
  <c r="M456" i="3"/>
  <c r="Q456" i="3"/>
  <c r="K457" i="3"/>
  <c r="O457" i="3"/>
  <c r="S457" i="3"/>
  <c r="M458" i="3"/>
  <c r="Q458" i="3"/>
  <c r="K459" i="3"/>
  <c r="O459" i="3"/>
  <c r="S459" i="3"/>
  <c r="M460" i="3"/>
  <c r="Q460" i="3"/>
  <c r="K461" i="3"/>
  <c r="O461" i="3"/>
  <c r="S461" i="3"/>
  <c r="M462" i="3"/>
  <c r="Q462" i="3"/>
  <c r="K463" i="3"/>
  <c r="O463" i="3"/>
  <c r="S463" i="3"/>
  <c r="M464" i="3"/>
  <c r="Q464" i="3"/>
  <c r="K465" i="3"/>
  <c r="O465" i="3"/>
  <c r="S465" i="3"/>
  <c r="M466" i="3"/>
  <c r="Q466" i="3"/>
  <c r="K467" i="3"/>
  <c r="O467" i="3"/>
  <c r="S467" i="3"/>
  <c r="M468" i="3"/>
  <c r="Q468" i="3"/>
  <c r="K469" i="3"/>
  <c r="O469" i="3"/>
  <c r="S469" i="3"/>
  <c r="M470" i="3"/>
  <c r="Q470" i="3"/>
  <c r="K241" i="3"/>
  <c r="K255" i="3"/>
  <c r="M264" i="3"/>
  <c r="T267" i="3"/>
  <c r="L271" i="3"/>
  <c r="N274" i="3"/>
  <c r="P277" i="3"/>
  <c r="R280" i="3"/>
  <c r="T283" i="3"/>
  <c r="L287" i="3"/>
  <c r="N290" i="3"/>
  <c r="P293" i="3"/>
  <c r="R296" i="3"/>
  <c r="T299" i="3"/>
  <c r="L303" i="3"/>
  <c r="N306" i="3"/>
  <c r="P309" i="3"/>
  <c r="R312" i="3"/>
  <c r="T315" i="3"/>
  <c r="L319" i="3"/>
  <c r="N322" i="3"/>
  <c r="P325" i="3"/>
  <c r="R328" i="3"/>
  <c r="T331" i="3"/>
  <c r="L335" i="3"/>
  <c r="N338" i="3"/>
  <c r="P341" i="3"/>
  <c r="R344" i="3"/>
  <c r="T347" i="3"/>
  <c r="L351" i="3"/>
  <c r="N354" i="3"/>
  <c r="P357" i="3"/>
  <c r="R360" i="3"/>
  <c r="T363" i="3"/>
  <c r="L367" i="3"/>
  <c r="N370" i="3"/>
  <c r="T372" i="3"/>
  <c r="K375" i="3"/>
  <c r="L377" i="3"/>
  <c r="N379" i="3"/>
  <c r="O381" i="3"/>
  <c r="P383" i="3"/>
  <c r="R385" i="3"/>
  <c r="S387" i="3"/>
  <c r="T389" i="3"/>
  <c r="P391" i="3"/>
  <c r="L393" i="3"/>
  <c r="R394" i="3"/>
  <c r="N396" i="3"/>
  <c r="T397" i="3"/>
  <c r="P399" i="3"/>
  <c r="L401" i="3"/>
  <c r="R402" i="3"/>
  <c r="N404" i="3"/>
  <c r="T405" i="3"/>
  <c r="P407" i="3"/>
  <c r="L409" i="3"/>
  <c r="R410" i="3"/>
  <c r="N412" i="3"/>
  <c r="T413" i="3"/>
  <c r="P415" i="3"/>
  <c r="L417" i="3"/>
  <c r="R418" i="3"/>
  <c r="N420" i="3"/>
  <c r="T421" i="3"/>
  <c r="P423" i="3"/>
  <c r="L425" i="3"/>
  <c r="R426" i="3"/>
  <c r="N428" i="3"/>
  <c r="T429" i="3"/>
  <c r="P431" i="3"/>
  <c r="L433" i="3"/>
  <c r="R434" i="3"/>
  <c r="N436" i="3"/>
  <c r="T437" i="3"/>
  <c r="P439" i="3"/>
  <c r="L441" i="3"/>
  <c r="R442" i="3"/>
  <c r="N444" i="3"/>
  <c r="T445" i="3"/>
  <c r="P447" i="3"/>
  <c r="L449" i="3"/>
  <c r="R450" i="3"/>
  <c r="N452" i="3"/>
  <c r="T453" i="3"/>
  <c r="P455" i="3"/>
  <c r="L457" i="3"/>
  <c r="R458" i="3"/>
  <c r="N460" i="3"/>
  <c r="T461" i="3"/>
  <c r="P463" i="3"/>
  <c r="L465" i="3"/>
  <c r="R466" i="3"/>
  <c r="N468" i="3"/>
  <c r="T469" i="3"/>
  <c r="L471" i="3"/>
  <c r="T471" i="3"/>
  <c r="R472" i="3"/>
  <c r="P473" i="3"/>
  <c r="N474" i="3"/>
  <c r="L475" i="3"/>
  <c r="T475" i="3"/>
  <c r="R476" i="3"/>
  <c r="P477" i="3"/>
  <c r="N478" i="3"/>
  <c r="L479" i="3"/>
  <c r="T479" i="3"/>
  <c r="R480" i="3"/>
  <c r="P481" i="3"/>
  <c r="N482" i="3"/>
  <c r="L483" i="3"/>
  <c r="T483" i="3"/>
  <c r="R484" i="3"/>
  <c r="P485" i="3"/>
  <c r="N486" i="3"/>
  <c r="L487" i="3"/>
  <c r="T487" i="3"/>
  <c r="R488" i="3"/>
  <c r="P489" i="3"/>
  <c r="N490" i="3"/>
  <c r="L491" i="3"/>
  <c r="T491" i="3"/>
  <c r="R492" i="3"/>
  <c r="P493" i="3"/>
  <c r="N494" i="3"/>
  <c r="L495" i="3"/>
  <c r="T495" i="3"/>
  <c r="R496" i="3"/>
  <c r="P497" i="3"/>
  <c r="N498" i="3"/>
  <c r="L499" i="3"/>
  <c r="T499" i="3"/>
  <c r="R500" i="3"/>
  <c r="P501" i="3"/>
  <c r="N502" i="3"/>
  <c r="L503" i="3"/>
  <c r="T503" i="3"/>
  <c r="R504" i="3"/>
  <c r="P505" i="3"/>
  <c r="N506" i="3"/>
  <c r="L507" i="3"/>
  <c r="T507" i="3"/>
  <c r="R508" i="3"/>
  <c r="P509" i="3"/>
  <c r="N510" i="3"/>
  <c r="L511" i="3"/>
  <c r="T511" i="3"/>
  <c r="R512" i="3"/>
  <c r="P513" i="3"/>
  <c r="N514" i="3"/>
  <c r="L515" i="3"/>
  <c r="T515" i="3"/>
  <c r="S4" i="3"/>
  <c r="O245" i="3"/>
  <c r="M258" i="3"/>
  <c r="P265" i="3"/>
  <c r="R268" i="3"/>
  <c r="T271" i="3"/>
  <c r="L275" i="3"/>
  <c r="N278" i="3"/>
  <c r="P281" i="3"/>
  <c r="R284" i="3"/>
  <c r="T287" i="3"/>
  <c r="L291" i="3"/>
  <c r="N294" i="3"/>
  <c r="P297" i="3"/>
  <c r="R300" i="3"/>
  <c r="T303" i="3"/>
  <c r="L307" i="3"/>
  <c r="N310" i="3"/>
  <c r="P313" i="3"/>
  <c r="R316" i="3"/>
  <c r="T319" i="3"/>
  <c r="L323" i="3"/>
  <c r="N326" i="3"/>
  <c r="P329" i="3"/>
  <c r="R332" i="3"/>
  <c r="T335" i="3"/>
  <c r="L339" i="3"/>
  <c r="N342" i="3"/>
  <c r="P345" i="3"/>
  <c r="R348" i="3"/>
  <c r="T351" i="3"/>
  <c r="L355" i="3"/>
  <c r="N358" i="3"/>
  <c r="P361" i="3"/>
  <c r="R364" i="3"/>
  <c r="T367" i="3"/>
  <c r="L371" i="3"/>
  <c r="O373" i="3"/>
  <c r="P375" i="3"/>
  <c r="R377" i="3"/>
  <c r="S379" i="3"/>
  <c r="T381" i="3"/>
  <c r="L384" i="3"/>
  <c r="M386" i="3"/>
  <c r="N388" i="3"/>
  <c r="N390" i="3"/>
  <c r="T391" i="3"/>
  <c r="P393" i="3"/>
  <c r="L395" i="3"/>
  <c r="R396" i="3"/>
  <c r="N398" i="3"/>
  <c r="T399" i="3"/>
  <c r="P401" i="3"/>
  <c r="L403" i="3"/>
  <c r="R404" i="3"/>
  <c r="N406" i="3"/>
  <c r="T407" i="3"/>
  <c r="P409" i="3"/>
  <c r="L411" i="3"/>
  <c r="R412" i="3"/>
  <c r="N414" i="3"/>
  <c r="T415" i="3"/>
  <c r="P417" i="3"/>
  <c r="L419" i="3"/>
  <c r="R420" i="3"/>
  <c r="N422" i="3"/>
  <c r="T423" i="3"/>
  <c r="P425" i="3"/>
  <c r="L427" i="3"/>
  <c r="R428" i="3"/>
  <c r="N430" i="3"/>
  <c r="T431" i="3"/>
  <c r="P433" i="3"/>
  <c r="L435" i="3"/>
  <c r="R436" i="3"/>
  <c r="N438" i="3"/>
  <c r="T439" i="3"/>
  <c r="P441" i="3"/>
  <c r="L443" i="3"/>
  <c r="R444" i="3"/>
  <c r="N446" i="3"/>
  <c r="T447" i="3"/>
  <c r="P449" i="3"/>
  <c r="L451" i="3"/>
  <c r="R452" i="3"/>
  <c r="N454" i="3"/>
  <c r="T455" i="3"/>
  <c r="P457" i="3"/>
  <c r="L459" i="3"/>
  <c r="R460" i="3"/>
  <c r="N462" i="3"/>
  <c r="T463" i="3"/>
  <c r="P465" i="3"/>
  <c r="L467" i="3"/>
  <c r="R468" i="3"/>
  <c r="N470" i="3"/>
  <c r="O471" i="3"/>
  <c r="M472" i="3"/>
  <c r="K473" i="3"/>
  <c r="S473" i="3"/>
  <c r="Q474" i="3"/>
  <c r="O475" i="3"/>
  <c r="M476" i="3"/>
  <c r="K477" i="3"/>
  <c r="S477" i="3"/>
  <c r="Q478" i="3"/>
  <c r="O479" i="3"/>
  <c r="M480" i="3"/>
  <c r="K481" i="3"/>
  <c r="S481" i="3"/>
  <c r="Q482" i="3"/>
  <c r="O483" i="3"/>
  <c r="M484" i="3"/>
  <c r="K485" i="3"/>
  <c r="S485" i="3"/>
  <c r="Q486" i="3"/>
  <c r="O487" i="3"/>
  <c r="M488" i="3"/>
  <c r="K489" i="3"/>
  <c r="S489" i="3"/>
  <c r="Q490" i="3"/>
  <c r="O491" i="3"/>
  <c r="M492" i="3"/>
  <c r="K493" i="3"/>
  <c r="S493" i="3"/>
  <c r="Q494" i="3"/>
  <c r="O495" i="3"/>
  <c r="M496" i="3"/>
  <c r="K497" i="3"/>
  <c r="S497" i="3"/>
  <c r="Q498" i="3"/>
  <c r="O499" i="3"/>
  <c r="M500" i="3"/>
  <c r="K501" i="3"/>
  <c r="S501" i="3"/>
  <c r="Q502" i="3"/>
  <c r="O503" i="3"/>
  <c r="M504" i="3"/>
  <c r="K505" i="3"/>
  <c r="S505" i="3"/>
  <c r="Q506" i="3"/>
  <c r="O507" i="3"/>
  <c r="M508" i="3"/>
  <c r="K509" i="3"/>
  <c r="S509" i="3"/>
  <c r="Q510" i="3"/>
  <c r="O511" i="3"/>
  <c r="M512" i="3"/>
  <c r="K513" i="3"/>
  <c r="S513" i="3"/>
  <c r="Q514" i="3"/>
  <c r="O515" i="3"/>
  <c r="N4" i="3"/>
  <c r="Q248" i="3"/>
  <c r="K261" i="3"/>
  <c r="N266" i="3"/>
  <c r="P269" i="3"/>
  <c r="R272" i="3"/>
  <c r="T275" i="3"/>
  <c r="L279" i="3"/>
  <c r="N282" i="3"/>
  <c r="P285" i="3"/>
  <c r="R288" i="3"/>
  <c r="T291" i="3"/>
  <c r="L295" i="3"/>
  <c r="N298" i="3"/>
  <c r="P301" i="3"/>
  <c r="R304" i="3"/>
  <c r="T307" i="3"/>
  <c r="L311" i="3"/>
  <c r="N314" i="3"/>
  <c r="P317" i="3"/>
  <c r="R320" i="3"/>
  <c r="T323" i="3"/>
  <c r="L327" i="3"/>
  <c r="N330" i="3"/>
  <c r="P333" i="3"/>
  <c r="R336" i="3"/>
  <c r="T339" i="3"/>
  <c r="L343" i="3"/>
  <c r="N346" i="3"/>
  <c r="P349" i="3"/>
  <c r="R352" i="3"/>
  <c r="T355" i="3"/>
  <c r="L359" i="3"/>
  <c r="N362" i="3"/>
  <c r="P365" i="3"/>
  <c r="R368" i="3"/>
  <c r="S371" i="3"/>
  <c r="T373" i="3"/>
  <c r="L376" i="3"/>
  <c r="M378" i="3"/>
  <c r="N380" i="3"/>
  <c r="P382" i="3"/>
  <c r="Q384" i="3"/>
  <c r="R386" i="3"/>
  <c r="T388" i="3"/>
  <c r="R390" i="3"/>
  <c r="N392" i="3"/>
  <c r="T393" i="3"/>
  <c r="P395" i="3"/>
  <c r="L397" i="3"/>
  <c r="R398" i="3"/>
  <c r="N400" i="3"/>
  <c r="T401" i="3"/>
  <c r="P403" i="3"/>
  <c r="L405" i="3"/>
  <c r="R406" i="3"/>
  <c r="N408" i="3"/>
  <c r="T409" i="3"/>
  <c r="P411" i="3"/>
  <c r="L413" i="3"/>
  <c r="R414" i="3"/>
  <c r="N416" i="3"/>
  <c r="T417" i="3"/>
  <c r="P419" i="3"/>
  <c r="L421" i="3"/>
  <c r="R422" i="3"/>
  <c r="N424" i="3"/>
  <c r="T425" i="3"/>
  <c r="P427" i="3"/>
  <c r="L429" i="3"/>
  <c r="R430" i="3"/>
  <c r="N432" i="3"/>
  <c r="T433" i="3"/>
  <c r="P435" i="3"/>
  <c r="L437" i="3"/>
  <c r="R438" i="3"/>
  <c r="N440" i="3"/>
  <c r="T441" i="3"/>
  <c r="P443" i="3"/>
  <c r="L445" i="3"/>
  <c r="R446" i="3"/>
  <c r="N448" i="3"/>
  <c r="T449" i="3"/>
  <c r="P451" i="3"/>
  <c r="L453" i="3"/>
  <c r="R454" i="3"/>
  <c r="N456" i="3"/>
  <c r="T457" i="3"/>
  <c r="P459" i="3"/>
  <c r="L461" i="3"/>
  <c r="R462" i="3"/>
  <c r="N464" i="3"/>
  <c r="T465" i="3"/>
  <c r="P467" i="3"/>
  <c r="L469" i="3"/>
  <c r="R470" i="3"/>
  <c r="P471" i="3"/>
  <c r="N472" i="3"/>
  <c r="L473" i="3"/>
  <c r="T473" i="3"/>
  <c r="R474" i="3"/>
  <c r="P475" i="3"/>
  <c r="N476" i="3"/>
  <c r="L477" i="3"/>
  <c r="T477" i="3"/>
  <c r="R478" i="3"/>
  <c r="P479" i="3"/>
  <c r="N480" i="3"/>
  <c r="L481" i="3"/>
  <c r="T481" i="3"/>
  <c r="R482" i="3"/>
  <c r="P483" i="3"/>
  <c r="N484" i="3"/>
  <c r="L485" i="3"/>
  <c r="T485" i="3"/>
  <c r="R486" i="3"/>
  <c r="P487" i="3"/>
  <c r="N488" i="3"/>
  <c r="L489" i="3"/>
  <c r="T489" i="3"/>
  <c r="R490" i="3"/>
  <c r="P491" i="3"/>
  <c r="N492" i="3"/>
  <c r="L493" i="3"/>
  <c r="T493" i="3"/>
  <c r="R494" i="3"/>
  <c r="P495" i="3"/>
  <c r="N496" i="3"/>
  <c r="L497" i="3"/>
  <c r="T497" i="3"/>
  <c r="R498" i="3"/>
  <c r="P499" i="3"/>
  <c r="N500" i="3"/>
  <c r="L501" i="3"/>
  <c r="T501" i="3"/>
  <c r="R502" i="3"/>
  <c r="P503" i="3"/>
  <c r="N504" i="3"/>
  <c r="L505" i="3"/>
  <c r="T505" i="3"/>
  <c r="R506" i="3"/>
  <c r="P507" i="3"/>
  <c r="N508" i="3"/>
  <c r="L509" i="3"/>
  <c r="T509" i="3"/>
  <c r="R510" i="3"/>
  <c r="P511" i="3"/>
  <c r="N512" i="3"/>
  <c r="L513" i="3"/>
  <c r="T513" i="3"/>
  <c r="R514" i="3"/>
  <c r="P515" i="3"/>
  <c r="O4" i="3"/>
  <c r="Q234" i="3"/>
  <c r="S251" i="3"/>
  <c r="Q262" i="3"/>
  <c r="L267" i="3"/>
  <c r="N270" i="3"/>
  <c r="P273" i="3"/>
  <c r="R276" i="3"/>
  <c r="T279" i="3"/>
  <c r="L283" i="3"/>
  <c r="N286" i="3"/>
  <c r="P289" i="3"/>
  <c r="R292" i="3"/>
  <c r="T295" i="3"/>
  <c r="L299" i="3"/>
  <c r="N302" i="3"/>
  <c r="P305" i="3"/>
  <c r="R308" i="3"/>
  <c r="T311" i="3"/>
  <c r="L315" i="3"/>
  <c r="N318" i="3"/>
  <c r="P321" i="3"/>
  <c r="R324" i="3"/>
  <c r="T327" i="3"/>
  <c r="L331" i="3"/>
  <c r="N334" i="3"/>
  <c r="P337" i="3"/>
  <c r="R340" i="3"/>
  <c r="T343" i="3"/>
  <c r="L347" i="3"/>
  <c r="N350" i="3"/>
  <c r="P353" i="3"/>
  <c r="R356" i="3"/>
  <c r="T359" i="3"/>
  <c r="L363" i="3"/>
  <c r="N366" i="3"/>
  <c r="P369" i="3"/>
  <c r="N372" i="3"/>
  <c r="P374" i="3"/>
  <c r="Q376" i="3"/>
  <c r="R378" i="3"/>
  <c r="T380" i="3"/>
  <c r="K383" i="3"/>
  <c r="L385" i="3"/>
  <c r="N387" i="3"/>
  <c r="O389" i="3"/>
  <c r="L391" i="3"/>
  <c r="R392" i="3"/>
  <c r="N394" i="3"/>
  <c r="T395" i="3"/>
  <c r="P397" i="3"/>
  <c r="L399" i="3"/>
  <c r="R400" i="3"/>
  <c r="N402" i="3"/>
  <c r="T403" i="3"/>
  <c r="P405" i="3"/>
  <c r="L407" i="3"/>
  <c r="R408" i="3"/>
  <c r="N410" i="3"/>
  <c r="T411" i="3"/>
  <c r="P413" i="3"/>
  <c r="L415" i="3"/>
  <c r="R416" i="3"/>
  <c r="N418" i="3"/>
  <c r="T419" i="3"/>
  <c r="P421" i="3"/>
  <c r="L423" i="3"/>
  <c r="R424" i="3"/>
  <c r="N426" i="3"/>
  <c r="T427" i="3"/>
  <c r="P429" i="3"/>
  <c r="L431" i="3"/>
  <c r="R432" i="3"/>
  <c r="N434" i="3"/>
  <c r="T435" i="3"/>
  <c r="P437" i="3"/>
  <c r="L439" i="3"/>
  <c r="R440" i="3"/>
  <c r="N442" i="3"/>
  <c r="T443" i="3"/>
  <c r="P445" i="3"/>
  <c r="L447" i="3"/>
  <c r="R448" i="3"/>
  <c r="N450" i="3"/>
  <c r="T451" i="3"/>
  <c r="P453" i="3"/>
  <c r="L455" i="3"/>
  <c r="R456" i="3"/>
  <c r="N458" i="3"/>
  <c r="T459" i="3"/>
  <c r="P461" i="3"/>
  <c r="L463" i="3"/>
  <c r="R464" i="3"/>
  <c r="N466" i="3"/>
  <c r="T467" i="3"/>
  <c r="P469" i="3"/>
  <c r="K471" i="3"/>
  <c r="S471" i="3"/>
  <c r="Q472" i="3"/>
  <c r="O473" i="3"/>
  <c r="M474" i="3"/>
  <c r="K475" i="3"/>
  <c r="S475" i="3"/>
  <c r="Q476" i="3"/>
  <c r="O477" i="3"/>
  <c r="M478" i="3"/>
  <c r="K479" i="3"/>
  <c r="S479" i="3"/>
  <c r="Q480" i="3"/>
  <c r="O481" i="3"/>
  <c r="M482" i="3"/>
  <c r="K483" i="3"/>
  <c r="S483" i="3"/>
  <c r="Q484" i="3"/>
  <c r="O485" i="3"/>
  <c r="M486" i="3"/>
  <c r="K487" i="3"/>
  <c r="S487" i="3"/>
  <c r="Q488" i="3"/>
  <c r="O489" i="3"/>
  <c r="M490" i="3"/>
  <c r="K491" i="3"/>
  <c r="S491" i="3"/>
  <c r="Q492" i="3"/>
  <c r="O493" i="3"/>
  <c r="M494" i="3"/>
  <c r="K495" i="3"/>
  <c r="S495" i="3"/>
  <c r="Q496" i="3"/>
  <c r="O497" i="3"/>
  <c r="M498" i="3"/>
  <c r="K499" i="3"/>
  <c r="S499" i="3"/>
  <c r="Q500" i="3"/>
  <c r="O501" i="3"/>
  <c r="M502" i="3"/>
  <c r="K503" i="3"/>
  <c r="S503" i="3"/>
  <c r="Q504" i="3"/>
  <c r="O505" i="3"/>
  <c r="M506" i="3"/>
  <c r="K507" i="3"/>
  <c r="S507" i="3"/>
  <c r="Q508" i="3"/>
  <c r="O509" i="3"/>
  <c r="M510" i="3"/>
  <c r="K511" i="3"/>
  <c r="S511" i="3"/>
  <c r="Q512" i="3"/>
  <c r="O513" i="3"/>
  <c r="M514" i="3"/>
  <c r="K515" i="3"/>
  <c r="S515" i="3"/>
  <c r="R4" i="3"/>
  <c r="F5" i="3"/>
  <c r="D6" i="3"/>
  <c r="H6" i="3"/>
  <c r="F7" i="3"/>
  <c r="D8" i="3"/>
  <c r="H8" i="3"/>
  <c r="F9" i="3"/>
  <c r="D10" i="3"/>
  <c r="H10" i="3"/>
  <c r="F11" i="3"/>
  <c r="D12" i="3"/>
  <c r="H12" i="3"/>
  <c r="F13" i="3"/>
  <c r="D14" i="3"/>
  <c r="H14" i="3"/>
  <c r="F15" i="3"/>
  <c r="D16" i="3"/>
  <c r="H16" i="3"/>
  <c r="F17" i="3"/>
  <c r="D18" i="3"/>
  <c r="H18" i="3"/>
  <c r="F19" i="3"/>
  <c r="D20" i="3"/>
  <c r="H20" i="3"/>
  <c r="F21" i="3"/>
  <c r="D22" i="3"/>
  <c r="H22" i="3"/>
  <c r="F23" i="3"/>
  <c r="D24" i="3"/>
  <c r="H24" i="3"/>
  <c r="F25" i="3"/>
  <c r="D26" i="3"/>
  <c r="H26" i="3"/>
  <c r="F27" i="3"/>
  <c r="D28" i="3"/>
  <c r="H28" i="3"/>
  <c r="F29" i="3"/>
  <c r="D30" i="3"/>
  <c r="H30" i="3"/>
  <c r="F31" i="3"/>
  <c r="D32" i="3"/>
  <c r="H32" i="3"/>
  <c r="F33" i="3"/>
  <c r="D34" i="3"/>
  <c r="H34" i="3"/>
  <c r="F35" i="3"/>
  <c r="D36" i="3"/>
  <c r="H36" i="3"/>
  <c r="F37" i="3"/>
  <c r="D38" i="3"/>
  <c r="H38" i="3"/>
  <c r="F39" i="3"/>
  <c r="G5" i="3"/>
  <c r="E6" i="3"/>
  <c r="I6" i="3"/>
  <c r="G7" i="3"/>
  <c r="E8" i="3"/>
  <c r="I8" i="3"/>
  <c r="G9" i="3"/>
  <c r="E10" i="3"/>
  <c r="I10" i="3"/>
  <c r="G11" i="3"/>
  <c r="E12" i="3"/>
  <c r="I12" i="3"/>
  <c r="G13" i="3"/>
  <c r="E14" i="3"/>
  <c r="I14" i="3"/>
  <c r="G15" i="3"/>
  <c r="E16" i="3"/>
  <c r="I16" i="3"/>
  <c r="G17" i="3"/>
  <c r="E18" i="3"/>
  <c r="I18" i="3"/>
  <c r="G19" i="3"/>
  <c r="E20" i="3"/>
  <c r="I20" i="3"/>
  <c r="G21" i="3"/>
  <c r="E22" i="3"/>
  <c r="I22" i="3"/>
  <c r="G23" i="3"/>
  <c r="E24" i="3"/>
  <c r="I24" i="3"/>
  <c r="G25" i="3"/>
  <c r="E26" i="3"/>
  <c r="I26" i="3"/>
  <c r="G27" i="3"/>
  <c r="E28" i="3"/>
  <c r="I28" i="3"/>
  <c r="G29" i="3"/>
  <c r="E30" i="3"/>
  <c r="I30" i="3"/>
  <c r="G31" i="3"/>
  <c r="E32" i="3"/>
  <c r="I32" i="3"/>
  <c r="G33" i="3"/>
  <c r="E34" i="3"/>
  <c r="I34" i="3"/>
  <c r="G35" i="3"/>
  <c r="E36" i="3"/>
  <c r="I36" i="3"/>
  <c r="G37" i="3"/>
  <c r="E38" i="3"/>
  <c r="I38" i="3"/>
  <c r="G39" i="3"/>
  <c r="E40" i="3"/>
  <c r="I40" i="3"/>
  <c r="G41" i="3"/>
  <c r="E42" i="3"/>
  <c r="I42" i="3"/>
  <c r="G43" i="3"/>
  <c r="E44" i="3"/>
  <c r="I44" i="3"/>
  <c r="G45" i="3"/>
  <c r="E46" i="3"/>
  <c r="I46" i="3"/>
  <c r="G47" i="3"/>
  <c r="E48" i="3"/>
  <c r="I48" i="3"/>
  <c r="G49" i="3"/>
  <c r="E50" i="3"/>
  <c r="I50" i="3"/>
  <c r="G51" i="3"/>
  <c r="E52" i="3"/>
  <c r="I52" i="3"/>
  <c r="G53" i="3"/>
  <c r="E54" i="3"/>
  <c r="I54" i="3"/>
  <c r="G55" i="3"/>
  <c r="E56" i="3"/>
  <c r="I56" i="3"/>
  <c r="G57" i="3"/>
  <c r="E58" i="3"/>
  <c r="I58" i="3"/>
  <c r="G59" i="3"/>
  <c r="E60" i="3"/>
  <c r="I60" i="3"/>
  <c r="G61" i="3"/>
  <c r="E62" i="3"/>
  <c r="I62" i="3"/>
  <c r="G63" i="3"/>
  <c r="E64" i="3"/>
  <c r="I64" i="3"/>
  <c r="G65" i="3"/>
  <c r="E66" i="3"/>
  <c r="I66" i="3"/>
  <c r="G67" i="3"/>
  <c r="E68" i="3"/>
  <c r="I68" i="3"/>
  <c r="G69" i="3"/>
  <c r="E70" i="3"/>
  <c r="I70" i="3"/>
  <c r="G71" i="3"/>
  <c r="E72" i="3"/>
  <c r="I72" i="3"/>
  <c r="G73" i="3"/>
  <c r="E74" i="3"/>
  <c r="I74" i="3"/>
  <c r="G75" i="3"/>
  <c r="E76" i="3"/>
  <c r="I76" i="3"/>
  <c r="G77" i="3"/>
  <c r="E78" i="3"/>
  <c r="I78" i="3"/>
  <c r="G79" i="3"/>
  <c r="E80" i="3"/>
  <c r="I80" i="3"/>
  <c r="G81" i="3"/>
  <c r="E82" i="3"/>
  <c r="I82" i="3"/>
  <c r="G83" i="3"/>
  <c r="E84" i="3"/>
  <c r="I84" i="3"/>
  <c r="G85" i="3"/>
  <c r="E86" i="3"/>
  <c r="I86" i="3"/>
  <c r="G87" i="3"/>
  <c r="E88" i="3"/>
  <c r="I88" i="3"/>
  <c r="G89" i="3"/>
  <c r="E90" i="3"/>
  <c r="I90" i="3"/>
  <c r="G91" i="3"/>
  <c r="E92" i="3"/>
  <c r="I92" i="3"/>
  <c r="G93" i="3"/>
  <c r="E94" i="3"/>
  <c r="I94" i="3"/>
  <c r="G95" i="3"/>
  <c r="E96" i="3"/>
  <c r="I96" i="3"/>
  <c r="G97" i="3"/>
  <c r="E98" i="3"/>
  <c r="I98" i="3"/>
  <c r="G99" i="3"/>
  <c r="E100" i="3"/>
  <c r="I100" i="3"/>
  <c r="G101" i="3"/>
  <c r="E102" i="3"/>
  <c r="I102" i="3"/>
  <c r="G103" i="3"/>
  <c r="E104" i="3"/>
  <c r="I104" i="3"/>
  <c r="G105" i="3"/>
  <c r="E106" i="3"/>
  <c r="I106" i="3"/>
  <c r="G107" i="3"/>
  <c r="E108" i="3"/>
  <c r="I108" i="3"/>
  <c r="G109" i="3"/>
  <c r="E110" i="3"/>
  <c r="I110" i="3"/>
  <c r="G111" i="3"/>
  <c r="E112" i="3"/>
  <c r="I112" i="3"/>
  <c r="G113" i="3"/>
  <c r="E114" i="3"/>
  <c r="I114" i="3"/>
  <c r="G115" i="3"/>
  <c r="E116" i="3"/>
  <c r="I116" i="3"/>
  <c r="G117" i="3"/>
  <c r="E118" i="3"/>
  <c r="I118" i="3"/>
  <c r="G119" i="3"/>
  <c r="E120" i="3"/>
  <c r="I120" i="3"/>
  <c r="G121" i="3"/>
  <c r="E122" i="3"/>
  <c r="I122" i="3"/>
  <c r="G123" i="3"/>
  <c r="E124" i="3"/>
  <c r="I124" i="3"/>
  <c r="G125" i="3"/>
  <c r="E126" i="3"/>
  <c r="I126" i="3"/>
  <c r="G127" i="3"/>
  <c r="E128" i="3"/>
  <c r="I128" i="3"/>
  <c r="G129" i="3"/>
  <c r="I5" i="3"/>
  <c r="E7" i="3"/>
  <c r="G8" i="3"/>
  <c r="I9" i="3"/>
  <c r="E11" i="3"/>
  <c r="G12" i="3"/>
  <c r="I13" i="3"/>
  <c r="E15" i="3"/>
  <c r="G16" i="3"/>
  <c r="I17" i="3"/>
  <c r="E19" i="3"/>
  <c r="G20" i="3"/>
  <c r="I21" i="3"/>
  <c r="E23" i="3"/>
  <c r="G24" i="3"/>
  <c r="I25" i="3"/>
  <c r="E27" i="3"/>
  <c r="G28" i="3"/>
  <c r="I29" i="3"/>
  <c r="E31" i="3"/>
  <c r="G32" i="3"/>
  <c r="I33" i="3"/>
  <c r="E35" i="3"/>
  <c r="G36" i="3"/>
  <c r="I37" i="3"/>
  <c r="E39" i="3"/>
  <c r="F40" i="3"/>
  <c r="E41" i="3"/>
  <c r="D42" i="3"/>
  <c r="D43" i="3"/>
  <c r="I43" i="3"/>
  <c r="H44" i="3"/>
  <c r="H45" i="3"/>
  <c r="G46" i="3"/>
  <c r="F47" i="3"/>
  <c r="F48" i="3"/>
  <c r="E49" i="3"/>
  <c r="D50" i="3"/>
  <c r="D51" i="3"/>
  <c r="I51" i="3"/>
  <c r="H52" i="3"/>
  <c r="H53" i="3"/>
  <c r="G54" i="3"/>
  <c r="F55" i="3"/>
  <c r="F56" i="3"/>
  <c r="E57" i="3"/>
  <c r="D58" i="3"/>
  <c r="D59" i="3"/>
  <c r="I59" i="3"/>
  <c r="H60" i="3"/>
  <c r="H61" i="3"/>
  <c r="G62" i="3"/>
  <c r="F63" i="3"/>
  <c r="F64" i="3"/>
  <c r="E65" i="3"/>
  <c r="D66" i="3"/>
  <c r="D67" i="3"/>
  <c r="I67" i="3"/>
  <c r="H68" i="3"/>
  <c r="H69" i="3"/>
  <c r="G70" i="3"/>
  <c r="F71" i="3"/>
  <c r="F72" i="3"/>
  <c r="E73" i="3"/>
  <c r="D74" i="3"/>
  <c r="D75" i="3"/>
  <c r="I75" i="3"/>
  <c r="H76" i="3"/>
  <c r="H77" i="3"/>
  <c r="G78" i="3"/>
  <c r="F79" i="3"/>
  <c r="F80" i="3"/>
  <c r="E81" i="3"/>
  <c r="D82" i="3"/>
  <c r="D83" i="3"/>
  <c r="I83" i="3"/>
  <c r="H84" i="3"/>
  <c r="H85" i="3"/>
  <c r="G86" i="3"/>
  <c r="F87" i="3"/>
  <c r="F88" i="3"/>
  <c r="E89" i="3"/>
  <c r="D90" i="3"/>
  <c r="D91" i="3"/>
  <c r="I91" i="3"/>
  <c r="H92" i="3"/>
  <c r="H93" i="3"/>
  <c r="G94" i="3"/>
  <c r="F95" i="3"/>
  <c r="F96" i="3"/>
  <c r="E97" i="3"/>
  <c r="D98" i="3"/>
  <c r="D99" i="3"/>
  <c r="I99" i="3"/>
  <c r="H100" i="3"/>
  <c r="H101" i="3"/>
  <c r="G102" i="3"/>
  <c r="F103" i="3"/>
  <c r="F104" i="3"/>
  <c r="E105" i="3"/>
  <c r="D106" i="3"/>
  <c r="D107" i="3"/>
  <c r="I107" i="3"/>
  <c r="H108" i="3"/>
  <c r="H109" i="3"/>
  <c r="G110" i="3"/>
  <c r="F111" i="3"/>
  <c r="F112" i="3"/>
  <c r="E113" i="3"/>
  <c r="D114" i="3"/>
  <c r="D115" i="3"/>
  <c r="I115" i="3"/>
  <c r="H116" i="3"/>
  <c r="H117" i="3"/>
  <c r="G118" i="3"/>
  <c r="F119" i="3"/>
  <c r="F120" i="3"/>
  <c r="E121" i="3"/>
  <c r="D122" i="3"/>
  <c r="D123" i="3"/>
  <c r="I123" i="3"/>
  <c r="H124" i="3"/>
  <c r="H125" i="3"/>
  <c r="G126" i="3"/>
  <c r="F127" i="3"/>
  <c r="F128" i="3"/>
  <c r="E129" i="3"/>
  <c r="D130" i="3"/>
  <c r="H130" i="3"/>
  <c r="F131" i="3"/>
  <c r="D132" i="3"/>
  <c r="H132" i="3"/>
  <c r="F133" i="3"/>
  <c r="D134" i="3"/>
  <c r="H134" i="3"/>
  <c r="F135" i="3"/>
  <c r="D136" i="3"/>
  <c r="H136" i="3"/>
  <c r="F137" i="3"/>
  <c r="D138" i="3"/>
  <c r="H138" i="3"/>
  <c r="F139" i="3"/>
  <c r="D140" i="3"/>
  <c r="H140" i="3"/>
  <c r="F141" i="3"/>
  <c r="D142" i="3"/>
  <c r="H142" i="3"/>
  <c r="F143" i="3"/>
  <c r="D144" i="3"/>
  <c r="H144" i="3"/>
  <c r="F145" i="3"/>
  <c r="D146" i="3"/>
  <c r="H146" i="3"/>
  <c r="F147" i="3"/>
  <c r="D148" i="3"/>
  <c r="H148" i="3"/>
  <c r="F149" i="3"/>
  <c r="D150" i="3"/>
  <c r="H150" i="3"/>
  <c r="F151" i="3"/>
  <c r="D152" i="3"/>
  <c r="H152" i="3"/>
  <c r="F153" i="3"/>
  <c r="D154" i="3"/>
  <c r="H154" i="3"/>
  <c r="F155" i="3"/>
  <c r="D156" i="3"/>
  <c r="H156" i="3"/>
  <c r="F157" i="3"/>
  <c r="D158" i="3"/>
  <c r="H158" i="3"/>
  <c r="F159" i="3"/>
  <c r="D160" i="3"/>
  <c r="H160" i="3"/>
  <c r="F161" i="3"/>
  <c r="D162" i="3"/>
  <c r="H162" i="3"/>
  <c r="F163" i="3"/>
  <c r="D164" i="3"/>
  <c r="H164" i="3"/>
  <c r="F165" i="3"/>
  <c r="D166" i="3"/>
  <c r="H166" i="3"/>
  <c r="F167" i="3"/>
  <c r="D168" i="3"/>
  <c r="H168" i="3"/>
  <c r="F169" i="3"/>
  <c r="D170" i="3"/>
  <c r="H170" i="3"/>
  <c r="F171" i="3"/>
  <c r="D172" i="3"/>
  <c r="H172" i="3"/>
  <c r="F173" i="3"/>
  <c r="D174" i="3"/>
  <c r="H174" i="3"/>
  <c r="F175" i="3"/>
  <c r="D176" i="3"/>
  <c r="H176" i="3"/>
  <c r="F177" i="3"/>
  <c r="D178" i="3"/>
  <c r="H178" i="3"/>
  <c r="F179" i="3"/>
  <c r="D180" i="3"/>
  <c r="H180" i="3"/>
  <c r="F181" i="3"/>
  <c r="D182" i="3"/>
  <c r="H182" i="3"/>
  <c r="F183" i="3"/>
  <c r="D184" i="3"/>
  <c r="H184" i="3"/>
  <c r="F185" i="3"/>
  <c r="D186" i="3"/>
  <c r="H186" i="3"/>
  <c r="F187" i="3"/>
  <c r="D188" i="3"/>
  <c r="H188" i="3"/>
  <c r="F189" i="3"/>
  <c r="D190" i="3"/>
  <c r="H190" i="3"/>
  <c r="F191" i="3"/>
  <c r="D192" i="3"/>
  <c r="H192" i="3"/>
  <c r="F193" i="3"/>
  <c r="D194" i="3"/>
  <c r="H194" i="3"/>
  <c r="F195" i="3"/>
  <c r="D196" i="3"/>
  <c r="H196" i="3"/>
  <c r="F197" i="3"/>
  <c r="D198" i="3"/>
  <c r="H198" i="3"/>
  <c r="F199" i="3"/>
  <c r="D200" i="3"/>
  <c r="H200" i="3"/>
  <c r="F201" i="3"/>
  <c r="D202" i="3"/>
  <c r="H202" i="3"/>
  <c r="F203" i="3"/>
  <c r="D204" i="3"/>
  <c r="H204" i="3"/>
  <c r="F205" i="3"/>
  <c r="D206" i="3"/>
  <c r="H206" i="3"/>
  <c r="F207" i="3"/>
  <c r="D208" i="3"/>
  <c r="H208" i="3"/>
  <c r="F209" i="3"/>
  <c r="D210" i="3"/>
  <c r="H210" i="3"/>
  <c r="F211" i="3"/>
  <c r="D212" i="3"/>
  <c r="H212" i="3"/>
  <c r="F213" i="3"/>
  <c r="D214" i="3"/>
  <c r="H214" i="3"/>
  <c r="F215" i="3"/>
  <c r="D216" i="3"/>
  <c r="H216" i="3"/>
  <c r="F217" i="3"/>
  <c r="D218" i="3"/>
  <c r="H218" i="3"/>
  <c r="F219" i="3"/>
  <c r="D220" i="3"/>
  <c r="H220" i="3"/>
  <c r="F221" i="3"/>
  <c r="D222" i="3"/>
  <c r="H222" i="3"/>
  <c r="F223" i="3"/>
  <c r="D224" i="3"/>
  <c r="H224" i="3"/>
  <c r="F225" i="3"/>
  <c r="D226" i="3"/>
  <c r="H226" i="3"/>
  <c r="F227" i="3"/>
  <c r="D228" i="3"/>
  <c r="H228" i="3"/>
  <c r="F229" i="3"/>
  <c r="D230" i="3"/>
  <c r="H230" i="3"/>
  <c r="F231" i="3"/>
  <c r="D232" i="3"/>
  <c r="H232" i="3"/>
  <c r="F233" i="3"/>
  <c r="D234" i="3"/>
  <c r="H234" i="3"/>
  <c r="F235" i="3"/>
  <c r="D236" i="3"/>
  <c r="H236" i="3"/>
  <c r="F237" i="3"/>
  <c r="D238" i="3"/>
  <c r="H238" i="3"/>
  <c r="F239" i="3"/>
  <c r="D240" i="3"/>
  <c r="H240" i="3"/>
  <c r="F241" i="3"/>
  <c r="D242" i="3"/>
  <c r="H242" i="3"/>
  <c r="F243" i="3"/>
  <c r="D244" i="3"/>
  <c r="H244" i="3"/>
  <c r="F245" i="3"/>
  <c r="D246" i="3"/>
  <c r="H246" i="3"/>
  <c r="F247" i="3"/>
  <c r="D248" i="3"/>
  <c r="H248" i="3"/>
  <c r="F249" i="3"/>
  <c r="D250" i="3"/>
  <c r="H250" i="3"/>
  <c r="F251" i="3"/>
  <c r="D252" i="3"/>
  <c r="H252" i="3"/>
  <c r="F253" i="3"/>
  <c r="D254" i="3"/>
  <c r="H254" i="3"/>
  <c r="F255" i="3"/>
  <c r="D256" i="3"/>
  <c r="H256" i="3"/>
  <c r="F257" i="3"/>
  <c r="D258" i="3"/>
  <c r="H258" i="3"/>
  <c r="F259" i="3"/>
  <c r="D260" i="3"/>
  <c r="H260" i="3"/>
  <c r="F261" i="3"/>
  <c r="D262" i="3"/>
  <c r="H262" i="3"/>
  <c r="F263" i="3"/>
  <c r="D264" i="3"/>
  <c r="H264" i="3"/>
  <c r="F265" i="3"/>
  <c r="D266" i="3"/>
  <c r="H266" i="3"/>
  <c r="F267" i="3"/>
  <c r="D268" i="3"/>
  <c r="H268" i="3"/>
  <c r="F269" i="3"/>
  <c r="D270" i="3"/>
  <c r="H270" i="3"/>
  <c r="F271" i="3"/>
  <c r="D272" i="3"/>
  <c r="H272" i="3"/>
  <c r="F273" i="3"/>
  <c r="D274" i="3"/>
  <c r="H274" i="3"/>
  <c r="F275" i="3"/>
  <c r="D276" i="3"/>
  <c r="H276" i="3"/>
  <c r="F277" i="3"/>
  <c r="D278" i="3"/>
  <c r="H278" i="3"/>
  <c r="F279" i="3"/>
  <c r="D280" i="3"/>
  <c r="H280" i="3"/>
  <c r="F281" i="3"/>
  <c r="D282" i="3"/>
  <c r="H282" i="3"/>
  <c r="F283" i="3"/>
  <c r="D284" i="3"/>
  <c r="H284" i="3"/>
  <c r="F285" i="3"/>
  <c r="D286" i="3"/>
  <c r="H286" i="3"/>
  <c r="F287" i="3"/>
  <c r="D288" i="3"/>
  <c r="H288" i="3"/>
  <c r="F289" i="3"/>
  <c r="D290" i="3"/>
  <c r="H290" i="3"/>
  <c r="F291" i="3"/>
  <c r="D292" i="3"/>
  <c r="H292" i="3"/>
  <c r="F293" i="3"/>
  <c r="D294" i="3"/>
  <c r="H294" i="3"/>
  <c r="F295" i="3"/>
  <c r="D296" i="3"/>
  <c r="H296" i="3"/>
  <c r="F297" i="3"/>
  <c r="D298" i="3"/>
  <c r="H298" i="3"/>
  <c r="F299" i="3"/>
  <c r="D300" i="3"/>
  <c r="H300" i="3"/>
  <c r="F301" i="3"/>
  <c r="D302" i="3"/>
  <c r="H302" i="3"/>
  <c r="F303" i="3"/>
  <c r="D304" i="3"/>
  <c r="H304" i="3"/>
  <c r="F305" i="3"/>
  <c r="D306" i="3"/>
  <c r="H306" i="3"/>
  <c r="F307" i="3"/>
  <c r="D308" i="3"/>
  <c r="H308" i="3"/>
  <c r="F309" i="3"/>
  <c r="D310" i="3"/>
  <c r="H310" i="3"/>
  <c r="F311" i="3"/>
  <c r="D312" i="3"/>
  <c r="H312" i="3"/>
  <c r="F313" i="3"/>
  <c r="D314" i="3"/>
  <c r="H314" i="3"/>
  <c r="F315" i="3"/>
  <c r="D316" i="3"/>
  <c r="H316" i="3"/>
  <c r="F317" i="3"/>
  <c r="D318" i="3"/>
  <c r="H318" i="3"/>
  <c r="F319" i="3"/>
  <c r="D320" i="3"/>
  <c r="H320" i="3"/>
  <c r="F321" i="3"/>
  <c r="D322" i="3"/>
  <c r="H322" i="3"/>
  <c r="F323" i="3"/>
  <c r="D324" i="3"/>
  <c r="H324" i="3"/>
  <c r="F325" i="3"/>
  <c r="D326" i="3"/>
  <c r="H326" i="3"/>
  <c r="F327" i="3"/>
  <c r="D328" i="3"/>
  <c r="H328" i="3"/>
  <c r="F329" i="3"/>
  <c r="D330" i="3"/>
  <c r="H330" i="3"/>
  <c r="F331" i="3"/>
  <c r="D332" i="3"/>
  <c r="H332" i="3"/>
  <c r="F333" i="3"/>
  <c r="D334" i="3"/>
  <c r="H334" i="3"/>
  <c r="F335" i="3"/>
  <c r="D336" i="3"/>
  <c r="H336" i="3"/>
  <c r="F337" i="3"/>
  <c r="D338" i="3"/>
  <c r="H338" i="3"/>
  <c r="F339" i="3"/>
  <c r="D340" i="3"/>
  <c r="H340" i="3"/>
  <c r="F341" i="3"/>
  <c r="D342" i="3"/>
  <c r="H342" i="3"/>
  <c r="F343" i="3"/>
  <c r="D344" i="3"/>
  <c r="H344" i="3"/>
  <c r="F345" i="3"/>
  <c r="D346" i="3"/>
  <c r="H346" i="3"/>
  <c r="F347" i="3"/>
  <c r="D348" i="3"/>
  <c r="H348" i="3"/>
  <c r="F349" i="3"/>
  <c r="D350" i="3"/>
  <c r="H350" i="3"/>
  <c r="F351" i="3"/>
  <c r="D352" i="3"/>
  <c r="H352" i="3"/>
  <c r="F353" i="3"/>
  <c r="D354" i="3"/>
  <c r="H354" i="3"/>
  <c r="F355" i="3"/>
  <c r="D356" i="3"/>
  <c r="H356" i="3"/>
  <c r="F357" i="3"/>
  <c r="D358" i="3"/>
  <c r="H358" i="3"/>
  <c r="F359" i="3"/>
  <c r="D360" i="3"/>
  <c r="H360" i="3"/>
  <c r="F361" i="3"/>
  <c r="D362" i="3"/>
  <c r="H362" i="3"/>
  <c r="F363" i="3"/>
  <c r="D364" i="3"/>
  <c r="H364" i="3"/>
  <c r="F365" i="3"/>
  <c r="D366" i="3"/>
  <c r="H366" i="3"/>
  <c r="F367" i="3"/>
  <c r="D368" i="3"/>
  <c r="H368" i="3"/>
  <c r="F369" i="3"/>
  <c r="D370" i="3"/>
  <c r="H370" i="3"/>
  <c r="F371" i="3"/>
  <c r="D372" i="3"/>
  <c r="H372" i="3"/>
  <c r="F373" i="3"/>
  <c r="D374" i="3"/>
  <c r="H374" i="3"/>
  <c r="F375" i="3"/>
  <c r="D376" i="3"/>
  <c r="H376" i="3"/>
  <c r="F377" i="3"/>
  <c r="D378" i="3"/>
  <c r="H378" i="3"/>
  <c r="F379" i="3"/>
  <c r="D380" i="3"/>
  <c r="H380" i="3"/>
  <c r="F381" i="3"/>
  <c r="D382" i="3"/>
  <c r="H382" i="3"/>
  <c r="F383" i="3"/>
  <c r="D384" i="3"/>
  <c r="H384" i="3"/>
  <c r="F385" i="3"/>
  <c r="D386" i="3"/>
  <c r="H386" i="3"/>
  <c r="F387" i="3"/>
  <c r="D388" i="3"/>
  <c r="H388" i="3"/>
  <c r="F389" i="3"/>
  <c r="D390" i="3"/>
  <c r="H390" i="3"/>
  <c r="F391" i="3"/>
  <c r="D392" i="3"/>
  <c r="H392" i="3"/>
  <c r="F393" i="3"/>
  <c r="D394" i="3"/>
  <c r="H394" i="3"/>
  <c r="F395" i="3"/>
  <c r="D396" i="3"/>
  <c r="H396" i="3"/>
  <c r="F397" i="3"/>
  <c r="D398" i="3"/>
  <c r="H398" i="3"/>
  <c r="F399" i="3"/>
  <c r="D400" i="3"/>
  <c r="H400" i="3"/>
  <c r="F401" i="3"/>
  <c r="D402" i="3"/>
  <c r="H402" i="3"/>
  <c r="F403" i="3"/>
  <c r="D404" i="3"/>
  <c r="H404" i="3"/>
  <c r="F405" i="3"/>
  <c r="D406" i="3"/>
  <c r="H406" i="3"/>
  <c r="F407" i="3"/>
  <c r="D408" i="3"/>
  <c r="H408" i="3"/>
  <c r="F409" i="3"/>
  <c r="D410" i="3"/>
  <c r="H410" i="3"/>
  <c r="F411" i="3"/>
  <c r="D412" i="3"/>
  <c r="D5" i="3"/>
  <c r="F6" i="3"/>
  <c r="H7" i="3"/>
  <c r="D9" i="3"/>
  <c r="F10" i="3"/>
  <c r="H11" i="3"/>
  <c r="D13" i="3"/>
  <c r="F14" i="3"/>
  <c r="H15" i="3"/>
  <c r="D17" i="3"/>
  <c r="F18" i="3"/>
  <c r="H19" i="3"/>
  <c r="D21" i="3"/>
  <c r="F22" i="3"/>
  <c r="H23" i="3"/>
  <c r="D25" i="3"/>
  <c r="F26" i="3"/>
  <c r="H27" i="3"/>
  <c r="D29" i="3"/>
  <c r="F30" i="3"/>
  <c r="H31" i="3"/>
  <c r="D33" i="3"/>
  <c r="F34" i="3"/>
  <c r="H35" i="3"/>
  <c r="D37" i="3"/>
  <c r="F38" i="3"/>
  <c r="H39" i="3"/>
  <c r="G40" i="3"/>
  <c r="F41" i="3"/>
  <c r="F42" i="3"/>
  <c r="E43" i="3"/>
  <c r="D44" i="3"/>
  <c r="D45" i="3"/>
  <c r="I45" i="3"/>
  <c r="H46" i="3"/>
  <c r="H47" i="3"/>
  <c r="G48" i="3"/>
  <c r="F49" i="3"/>
  <c r="F50" i="3"/>
  <c r="E51" i="3"/>
  <c r="D52" i="3"/>
  <c r="D53" i="3"/>
  <c r="I53" i="3"/>
  <c r="H54" i="3"/>
  <c r="H55" i="3"/>
  <c r="G56" i="3"/>
  <c r="F57" i="3"/>
  <c r="F58" i="3"/>
  <c r="E59" i="3"/>
  <c r="D60" i="3"/>
  <c r="D61" i="3"/>
  <c r="I61" i="3"/>
  <c r="H62" i="3"/>
  <c r="H63" i="3"/>
  <c r="G64" i="3"/>
  <c r="F65" i="3"/>
  <c r="F66" i="3"/>
  <c r="E67" i="3"/>
  <c r="D68" i="3"/>
  <c r="D69" i="3"/>
  <c r="I69" i="3"/>
  <c r="H70" i="3"/>
  <c r="H71" i="3"/>
  <c r="G72" i="3"/>
  <c r="F73" i="3"/>
  <c r="F74" i="3"/>
  <c r="E75" i="3"/>
  <c r="D76" i="3"/>
  <c r="D77" i="3"/>
  <c r="I77" i="3"/>
  <c r="H78" i="3"/>
  <c r="H79" i="3"/>
  <c r="G80" i="3"/>
  <c r="F81" i="3"/>
  <c r="F82" i="3"/>
  <c r="E83" i="3"/>
  <c r="D84" i="3"/>
  <c r="D85" i="3"/>
  <c r="I85" i="3"/>
  <c r="H86" i="3"/>
  <c r="H87" i="3"/>
  <c r="G88" i="3"/>
  <c r="F89" i="3"/>
  <c r="F90" i="3"/>
  <c r="E91" i="3"/>
  <c r="D92" i="3"/>
  <c r="D93" i="3"/>
  <c r="I93" i="3"/>
  <c r="H94" i="3"/>
  <c r="H95" i="3"/>
  <c r="G96" i="3"/>
  <c r="F97" i="3"/>
  <c r="F98" i="3"/>
  <c r="E99" i="3"/>
  <c r="D100" i="3"/>
  <c r="D101" i="3"/>
  <c r="I101" i="3"/>
  <c r="H102" i="3"/>
  <c r="H103" i="3"/>
  <c r="G104" i="3"/>
  <c r="F105" i="3"/>
  <c r="F106" i="3"/>
  <c r="E107" i="3"/>
  <c r="D108" i="3"/>
  <c r="D109" i="3"/>
  <c r="I109" i="3"/>
  <c r="H110" i="3"/>
  <c r="H111" i="3"/>
  <c r="G112" i="3"/>
  <c r="F113" i="3"/>
  <c r="F114" i="3"/>
  <c r="E115" i="3"/>
  <c r="D116" i="3"/>
  <c r="D117" i="3"/>
  <c r="I117" i="3"/>
  <c r="H118" i="3"/>
  <c r="H119" i="3"/>
  <c r="G120" i="3"/>
  <c r="F121" i="3"/>
  <c r="F122" i="3"/>
  <c r="E123" i="3"/>
  <c r="D124" i="3"/>
  <c r="D125" i="3"/>
  <c r="I125" i="3"/>
  <c r="H126" i="3"/>
  <c r="H127" i="3"/>
  <c r="G128" i="3"/>
  <c r="F129" i="3"/>
  <c r="E130" i="3"/>
  <c r="I130" i="3"/>
  <c r="G131" i="3"/>
  <c r="E132" i="3"/>
  <c r="I132" i="3"/>
  <c r="G133" i="3"/>
  <c r="E134" i="3"/>
  <c r="I134" i="3"/>
  <c r="G135" i="3"/>
  <c r="E136" i="3"/>
  <c r="I136" i="3"/>
  <c r="G137" i="3"/>
  <c r="E138" i="3"/>
  <c r="I138" i="3"/>
  <c r="G139" i="3"/>
  <c r="E140" i="3"/>
  <c r="I140" i="3"/>
  <c r="G141" i="3"/>
  <c r="E142" i="3"/>
  <c r="I142" i="3"/>
  <c r="G143" i="3"/>
  <c r="E144" i="3"/>
  <c r="I144" i="3"/>
  <c r="G145" i="3"/>
  <c r="E146" i="3"/>
  <c r="I146" i="3"/>
  <c r="G147" i="3"/>
  <c r="E148" i="3"/>
  <c r="I148" i="3"/>
  <c r="G149" i="3"/>
  <c r="E150" i="3"/>
  <c r="I150" i="3"/>
  <c r="G151" i="3"/>
  <c r="E152" i="3"/>
  <c r="I152" i="3"/>
  <c r="G153" i="3"/>
  <c r="E154" i="3"/>
  <c r="I154" i="3"/>
  <c r="G155" i="3"/>
  <c r="E156" i="3"/>
  <c r="I156" i="3"/>
  <c r="G157" i="3"/>
  <c r="E158" i="3"/>
  <c r="I158" i="3"/>
  <c r="G159" i="3"/>
  <c r="E160" i="3"/>
  <c r="I160" i="3"/>
  <c r="G161" i="3"/>
  <c r="E162" i="3"/>
  <c r="I162" i="3"/>
  <c r="G163" i="3"/>
  <c r="E164" i="3"/>
  <c r="I164" i="3"/>
  <c r="G165" i="3"/>
  <c r="E166" i="3"/>
  <c r="I166" i="3"/>
  <c r="G167" i="3"/>
  <c r="E168" i="3"/>
  <c r="I168" i="3"/>
  <c r="G169" i="3"/>
  <c r="E170" i="3"/>
  <c r="I170" i="3"/>
  <c r="G171" i="3"/>
  <c r="E172" i="3"/>
  <c r="I172" i="3"/>
  <c r="G173" i="3"/>
  <c r="E174" i="3"/>
  <c r="I174" i="3"/>
  <c r="G175" i="3"/>
  <c r="E176" i="3"/>
  <c r="I176" i="3"/>
  <c r="G177" i="3"/>
  <c r="E178" i="3"/>
  <c r="I178" i="3"/>
  <c r="G179" i="3"/>
  <c r="E180" i="3"/>
  <c r="I180" i="3"/>
  <c r="G181" i="3"/>
  <c r="E182" i="3"/>
  <c r="I182" i="3"/>
  <c r="G183" i="3"/>
  <c r="E184" i="3"/>
  <c r="I184" i="3"/>
  <c r="G185" i="3"/>
  <c r="E186" i="3"/>
  <c r="I186" i="3"/>
  <c r="G187" i="3"/>
  <c r="E188" i="3"/>
  <c r="I188" i="3"/>
  <c r="G189" i="3"/>
  <c r="E190" i="3"/>
  <c r="I190" i="3"/>
  <c r="G191" i="3"/>
  <c r="E192" i="3"/>
  <c r="I192" i="3"/>
  <c r="G193" i="3"/>
  <c r="E194" i="3"/>
  <c r="I194" i="3"/>
  <c r="G195" i="3"/>
  <c r="E196" i="3"/>
  <c r="I196" i="3"/>
  <c r="G197" i="3"/>
  <c r="E198" i="3"/>
  <c r="I198" i="3"/>
  <c r="G199" i="3"/>
  <c r="E200" i="3"/>
  <c r="I200" i="3"/>
  <c r="G201" i="3"/>
  <c r="E202" i="3"/>
  <c r="I202" i="3"/>
  <c r="G203" i="3"/>
  <c r="E204" i="3"/>
  <c r="I204" i="3"/>
  <c r="G205" i="3"/>
  <c r="E206" i="3"/>
  <c r="I206" i="3"/>
  <c r="G207" i="3"/>
  <c r="E208" i="3"/>
  <c r="I208" i="3"/>
  <c r="G209" i="3"/>
  <c r="E210" i="3"/>
  <c r="I210" i="3"/>
  <c r="G211" i="3"/>
  <c r="E212" i="3"/>
  <c r="I212" i="3"/>
  <c r="G213" i="3"/>
  <c r="E214" i="3"/>
  <c r="I214" i="3"/>
  <c r="G215" i="3"/>
  <c r="E216" i="3"/>
  <c r="I216" i="3"/>
  <c r="G217" i="3"/>
  <c r="E218" i="3"/>
  <c r="I218" i="3"/>
  <c r="G219" i="3"/>
  <c r="E220" i="3"/>
  <c r="I220" i="3"/>
  <c r="G221" i="3"/>
  <c r="E222" i="3"/>
  <c r="I222" i="3"/>
  <c r="G223" i="3"/>
  <c r="E224" i="3"/>
  <c r="I224" i="3"/>
  <c r="G225" i="3"/>
  <c r="E226" i="3"/>
  <c r="I226" i="3"/>
  <c r="G227" i="3"/>
  <c r="E228" i="3"/>
  <c r="I228" i="3"/>
  <c r="G229" i="3"/>
  <c r="E230" i="3"/>
  <c r="I230" i="3"/>
  <c r="G231" i="3"/>
  <c r="E232" i="3"/>
  <c r="I232" i="3"/>
  <c r="G233" i="3"/>
  <c r="E234" i="3"/>
  <c r="I234" i="3"/>
  <c r="G235" i="3"/>
  <c r="E236" i="3"/>
  <c r="I236" i="3"/>
  <c r="G237" i="3"/>
  <c r="E238" i="3"/>
  <c r="I238" i="3"/>
  <c r="G239" i="3"/>
  <c r="E240" i="3"/>
  <c r="I240" i="3"/>
  <c r="G241" i="3"/>
  <c r="E242" i="3"/>
  <c r="I242" i="3"/>
  <c r="G243" i="3"/>
  <c r="E244" i="3"/>
  <c r="I244" i="3"/>
  <c r="G245" i="3"/>
  <c r="E246" i="3"/>
  <c r="I246" i="3"/>
  <c r="G247" i="3"/>
  <c r="E248" i="3"/>
  <c r="I248" i="3"/>
  <c r="G249" i="3"/>
  <c r="E250" i="3"/>
  <c r="I250" i="3"/>
  <c r="G251" i="3"/>
  <c r="E252" i="3"/>
  <c r="I252" i="3"/>
  <c r="G253" i="3"/>
  <c r="E254" i="3"/>
  <c r="I254" i="3"/>
  <c r="G255" i="3"/>
  <c r="E256" i="3"/>
  <c r="I256" i="3"/>
  <c r="G257" i="3"/>
  <c r="E258" i="3"/>
  <c r="I258" i="3"/>
  <c r="G259" i="3"/>
  <c r="E260" i="3"/>
  <c r="I260" i="3"/>
  <c r="G261" i="3"/>
  <c r="E262" i="3"/>
  <c r="I262" i="3"/>
  <c r="G263" i="3"/>
  <c r="E264" i="3"/>
  <c r="I264" i="3"/>
  <c r="G265" i="3"/>
  <c r="E266" i="3"/>
  <c r="I266" i="3"/>
  <c r="G267" i="3"/>
  <c r="E268" i="3"/>
  <c r="I268" i="3"/>
  <c r="G269" i="3"/>
  <c r="E270" i="3"/>
  <c r="I270" i="3"/>
  <c r="G271" i="3"/>
  <c r="E272" i="3"/>
  <c r="I272" i="3"/>
  <c r="G273" i="3"/>
  <c r="E274" i="3"/>
  <c r="I274" i="3"/>
  <c r="G275" i="3"/>
  <c r="E276" i="3"/>
  <c r="I276" i="3"/>
  <c r="G277" i="3"/>
  <c r="E278" i="3"/>
  <c r="I278" i="3"/>
  <c r="G279" i="3"/>
  <c r="E280" i="3"/>
  <c r="I280" i="3"/>
  <c r="G281" i="3"/>
  <c r="E282" i="3"/>
  <c r="I282" i="3"/>
  <c r="G283" i="3"/>
  <c r="E284" i="3"/>
  <c r="I284" i="3"/>
  <c r="G285" i="3"/>
  <c r="E286" i="3"/>
  <c r="I286" i="3"/>
  <c r="G287" i="3"/>
  <c r="E288" i="3"/>
  <c r="I288" i="3"/>
  <c r="G289" i="3"/>
  <c r="E290" i="3"/>
  <c r="I290" i="3"/>
  <c r="G291" i="3"/>
  <c r="E292" i="3"/>
  <c r="I292" i="3"/>
  <c r="G293" i="3"/>
  <c r="E294" i="3"/>
  <c r="I294" i="3"/>
  <c r="G295" i="3"/>
  <c r="E296" i="3"/>
  <c r="I296" i="3"/>
  <c r="G297" i="3"/>
  <c r="E298" i="3"/>
  <c r="I298" i="3"/>
  <c r="G299" i="3"/>
  <c r="E300" i="3"/>
  <c r="I300" i="3"/>
  <c r="G301" i="3"/>
  <c r="E302" i="3"/>
  <c r="I302" i="3"/>
  <c r="G303" i="3"/>
  <c r="E304" i="3"/>
  <c r="I304" i="3"/>
  <c r="G305" i="3"/>
  <c r="E306" i="3"/>
  <c r="I306" i="3"/>
  <c r="G307" i="3"/>
  <c r="E308" i="3"/>
  <c r="I308" i="3"/>
  <c r="G309" i="3"/>
  <c r="E310" i="3"/>
  <c r="I310" i="3"/>
  <c r="G311" i="3"/>
  <c r="E312" i="3"/>
  <c r="I312" i="3"/>
  <c r="G313" i="3"/>
  <c r="E314" i="3"/>
  <c r="I314" i="3"/>
  <c r="G315" i="3"/>
  <c r="E316" i="3"/>
  <c r="I316" i="3"/>
  <c r="G317" i="3"/>
  <c r="E318" i="3"/>
  <c r="I318" i="3"/>
  <c r="G319" i="3"/>
  <c r="E320" i="3"/>
  <c r="I320" i="3"/>
  <c r="G321" i="3"/>
  <c r="E322" i="3"/>
  <c r="I322" i="3"/>
  <c r="G323" i="3"/>
  <c r="E324" i="3"/>
  <c r="I324" i="3"/>
  <c r="G325" i="3"/>
  <c r="E326" i="3"/>
  <c r="I326" i="3"/>
  <c r="G327" i="3"/>
  <c r="E328" i="3"/>
  <c r="I328" i="3"/>
  <c r="G329" i="3"/>
  <c r="E330" i="3"/>
  <c r="I330" i="3"/>
  <c r="G331" i="3"/>
  <c r="E332" i="3"/>
  <c r="I332" i="3"/>
  <c r="G333" i="3"/>
  <c r="E334" i="3"/>
  <c r="I334" i="3"/>
  <c r="G335" i="3"/>
  <c r="E336" i="3"/>
  <c r="I336" i="3"/>
  <c r="G337" i="3"/>
  <c r="E338" i="3"/>
  <c r="I338" i="3"/>
  <c r="G339" i="3"/>
  <c r="E340" i="3"/>
  <c r="I340" i="3"/>
  <c r="G341" i="3"/>
  <c r="E342" i="3"/>
  <c r="I342" i="3"/>
  <c r="G343" i="3"/>
  <c r="E344" i="3"/>
  <c r="I344" i="3"/>
  <c r="G345" i="3"/>
  <c r="E346" i="3"/>
  <c r="I346" i="3"/>
  <c r="G347" i="3"/>
  <c r="E348" i="3"/>
  <c r="I348" i="3"/>
  <c r="G349" i="3"/>
  <c r="E350" i="3"/>
  <c r="I350" i="3"/>
  <c r="G351" i="3"/>
  <c r="E352" i="3"/>
  <c r="I352" i="3"/>
  <c r="G353" i="3"/>
  <c r="E354" i="3"/>
  <c r="I354" i="3"/>
  <c r="G355" i="3"/>
  <c r="E356" i="3"/>
  <c r="I356" i="3"/>
  <c r="G357" i="3"/>
  <c r="E358" i="3"/>
  <c r="I358" i="3"/>
  <c r="G359" i="3"/>
  <c r="E360" i="3"/>
  <c r="I360" i="3"/>
  <c r="G361" i="3"/>
  <c r="E362" i="3"/>
  <c r="I362" i="3"/>
  <c r="G363" i="3"/>
  <c r="E364" i="3"/>
  <c r="I364" i="3"/>
  <c r="G365" i="3"/>
  <c r="E366" i="3"/>
  <c r="E5" i="3"/>
  <c r="G6" i="3"/>
  <c r="I7" i="3"/>
  <c r="E9" i="3"/>
  <c r="G10" i="3"/>
  <c r="I11" i="3"/>
  <c r="E13" i="3"/>
  <c r="G14" i="3"/>
  <c r="I15" i="3"/>
  <c r="E17" i="3"/>
  <c r="G18" i="3"/>
  <c r="I19" i="3"/>
  <c r="E21" i="3"/>
  <c r="G22" i="3"/>
  <c r="I23" i="3"/>
  <c r="E25" i="3"/>
  <c r="G26" i="3"/>
  <c r="I27" i="3"/>
  <c r="E29" i="3"/>
  <c r="G30" i="3"/>
  <c r="I31" i="3"/>
  <c r="E33" i="3"/>
  <c r="G34" i="3"/>
  <c r="I35" i="3"/>
  <c r="E37" i="3"/>
  <c r="G38" i="3"/>
  <c r="I39" i="3"/>
  <c r="H40" i="3"/>
  <c r="H41" i="3"/>
  <c r="G42" i="3"/>
  <c r="F43" i="3"/>
  <c r="F44" i="3"/>
  <c r="E45" i="3"/>
  <c r="D46" i="3"/>
  <c r="D47" i="3"/>
  <c r="I47" i="3"/>
  <c r="H48" i="3"/>
  <c r="H49" i="3"/>
  <c r="G50" i="3"/>
  <c r="F51" i="3"/>
  <c r="F52" i="3"/>
  <c r="E53" i="3"/>
  <c r="D54" i="3"/>
  <c r="D55" i="3"/>
  <c r="I55" i="3"/>
  <c r="H56" i="3"/>
  <c r="H57" i="3"/>
  <c r="G58" i="3"/>
  <c r="F59" i="3"/>
  <c r="F60" i="3"/>
  <c r="E61" i="3"/>
  <c r="D62" i="3"/>
  <c r="D63" i="3"/>
  <c r="I63" i="3"/>
  <c r="H64" i="3"/>
  <c r="H65" i="3"/>
  <c r="G66" i="3"/>
  <c r="F67" i="3"/>
  <c r="F68" i="3"/>
  <c r="E69" i="3"/>
  <c r="D70" i="3"/>
  <c r="D71" i="3"/>
  <c r="I71" i="3"/>
  <c r="H72" i="3"/>
  <c r="H73" i="3"/>
  <c r="G74" i="3"/>
  <c r="F75" i="3"/>
  <c r="F76" i="3"/>
  <c r="E77" i="3"/>
  <c r="D78" i="3"/>
  <c r="D79" i="3"/>
  <c r="I79" i="3"/>
  <c r="H80" i="3"/>
  <c r="H81" i="3"/>
  <c r="G82" i="3"/>
  <c r="F83" i="3"/>
  <c r="F84" i="3"/>
  <c r="E85" i="3"/>
  <c r="D86" i="3"/>
  <c r="D87" i="3"/>
  <c r="I87" i="3"/>
  <c r="H88" i="3"/>
  <c r="H89" i="3"/>
  <c r="G90" i="3"/>
  <c r="F91" i="3"/>
  <c r="F92" i="3"/>
  <c r="E93" i="3"/>
  <c r="D94" i="3"/>
  <c r="D95" i="3"/>
  <c r="I95" i="3"/>
  <c r="H96" i="3"/>
  <c r="H97" i="3"/>
  <c r="G98" i="3"/>
  <c r="F99" i="3"/>
  <c r="F100" i="3"/>
  <c r="E101" i="3"/>
  <c r="D102" i="3"/>
  <c r="D103" i="3"/>
  <c r="I103" i="3"/>
  <c r="H104" i="3"/>
  <c r="H105" i="3"/>
  <c r="G106" i="3"/>
  <c r="F107" i="3"/>
  <c r="F108" i="3"/>
  <c r="E109" i="3"/>
  <c r="D110" i="3"/>
  <c r="D111" i="3"/>
  <c r="I111" i="3"/>
  <c r="H112" i="3"/>
  <c r="H113" i="3"/>
  <c r="G114" i="3"/>
  <c r="F115" i="3"/>
  <c r="F116" i="3"/>
  <c r="E117" i="3"/>
  <c r="D118" i="3"/>
  <c r="D119" i="3"/>
  <c r="I119" i="3"/>
  <c r="H120" i="3"/>
  <c r="H121" i="3"/>
  <c r="G122" i="3"/>
  <c r="F123" i="3"/>
  <c r="F124" i="3"/>
  <c r="E125" i="3"/>
  <c r="D126" i="3"/>
  <c r="D127" i="3"/>
  <c r="I127" i="3"/>
  <c r="H128" i="3"/>
  <c r="H129" i="3"/>
  <c r="F130" i="3"/>
  <c r="D131" i="3"/>
  <c r="H131" i="3"/>
  <c r="F132" i="3"/>
  <c r="D133" i="3"/>
  <c r="H133" i="3"/>
  <c r="F134" i="3"/>
  <c r="D135" i="3"/>
  <c r="H135" i="3"/>
  <c r="F136" i="3"/>
  <c r="D137" i="3"/>
  <c r="H137" i="3"/>
  <c r="F138" i="3"/>
  <c r="D139" i="3"/>
  <c r="H139" i="3"/>
  <c r="F140" i="3"/>
  <c r="D141" i="3"/>
  <c r="H141" i="3"/>
  <c r="F142" i="3"/>
  <c r="D143" i="3"/>
  <c r="H143" i="3"/>
  <c r="F144" i="3"/>
  <c r="D145" i="3"/>
  <c r="H145" i="3"/>
  <c r="F146" i="3"/>
  <c r="D147" i="3"/>
  <c r="H147" i="3"/>
  <c r="F148" i="3"/>
  <c r="D149" i="3"/>
  <c r="H149" i="3"/>
  <c r="F150" i="3"/>
  <c r="D151" i="3"/>
  <c r="H151" i="3"/>
  <c r="F152" i="3"/>
  <c r="D153" i="3"/>
  <c r="H153" i="3"/>
  <c r="F154" i="3"/>
  <c r="D155" i="3"/>
  <c r="H155" i="3"/>
  <c r="F156" i="3"/>
  <c r="D157" i="3"/>
  <c r="H157" i="3"/>
  <c r="F158" i="3"/>
  <c r="D159" i="3"/>
  <c r="H159" i="3"/>
  <c r="F160" i="3"/>
  <c r="D161" i="3"/>
  <c r="H161" i="3"/>
  <c r="F162" i="3"/>
  <c r="D163" i="3"/>
  <c r="H163" i="3"/>
  <c r="F164" i="3"/>
  <c r="D165" i="3"/>
  <c r="H165" i="3"/>
  <c r="F166" i="3"/>
  <c r="D167" i="3"/>
  <c r="H167" i="3"/>
  <c r="F168" i="3"/>
  <c r="D169" i="3"/>
  <c r="H169" i="3"/>
  <c r="F170" i="3"/>
  <c r="D171" i="3"/>
  <c r="H171" i="3"/>
  <c r="F172" i="3"/>
  <c r="D173" i="3"/>
  <c r="H173" i="3"/>
  <c r="F174" i="3"/>
  <c r="D175" i="3"/>
  <c r="H175" i="3"/>
  <c r="F176" i="3"/>
  <c r="D177" i="3"/>
  <c r="H177" i="3"/>
  <c r="F178" i="3"/>
  <c r="D179" i="3"/>
  <c r="H179" i="3"/>
  <c r="F180" i="3"/>
  <c r="D181" i="3"/>
  <c r="H181" i="3"/>
  <c r="F182" i="3"/>
  <c r="D183" i="3"/>
  <c r="H183" i="3"/>
  <c r="F184" i="3"/>
  <c r="D185" i="3"/>
  <c r="H185" i="3"/>
  <c r="F186" i="3"/>
  <c r="D187" i="3"/>
  <c r="H187" i="3"/>
  <c r="F188" i="3"/>
  <c r="D189" i="3"/>
  <c r="H189" i="3"/>
  <c r="F190" i="3"/>
  <c r="D191" i="3"/>
  <c r="H191" i="3"/>
  <c r="F192" i="3"/>
  <c r="D193" i="3"/>
  <c r="H193" i="3"/>
  <c r="F194" i="3"/>
  <c r="D195" i="3"/>
  <c r="H195" i="3"/>
  <c r="F196" i="3"/>
  <c r="D197" i="3"/>
  <c r="H197" i="3"/>
  <c r="F198" i="3"/>
  <c r="D199" i="3"/>
  <c r="H199" i="3"/>
  <c r="F200" i="3"/>
  <c r="D201" i="3"/>
  <c r="H201" i="3"/>
  <c r="F202" i="3"/>
  <c r="D203" i="3"/>
  <c r="H203" i="3"/>
  <c r="F204" i="3"/>
  <c r="D205" i="3"/>
  <c r="H205" i="3"/>
  <c r="F206" i="3"/>
  <c r="D207" i="3"/>
  <c r="H207" i="3"/>
  <c r="F208" i="3"/>
  <c r="D209" i="3"/>
  <c r="H209" i="3"/>
  <c r="F210" i="3"/>
  <c r="D211" i="3"/>
  <c r="H211" i="3"/>
  <c r="F212" i="3"/>
  <c r="D213" i="3"/>
  <c r="H213" i="3"/>
  <c r="F214" i="3"/>
  <c r="D215" i="3"/>
  <c r="H215" i="3"/>
  <c r="F216" i="3"/>
  <c r="D217" i="3"/>
  <c r="H217" i="3"/>
  <c r="F218" i="3"/>
  <c r="D219" i="3"/>
  <c r="H219" i="3"/>
  <c r="F220" i="3"/>
  <c r="D221" i="3"/>
  <c r="H221" i="3"/>
  <c r="F222" i="3"/>
  <c r="D223" i="3"/>
  <c r="H223" i="3"/>
  <c r="F224" i="3"/>
  <c r="D225" i="3"/>
  <c r="H225" i="3"/>
  <c r="F226" i="3"/>
  <c r="D227" i="3"/>
  <c r="H227" i="3"/>
  <c r="F228" i="3"/>
  <c r="D229" i="3"/>
  <c r="H229" i="3"/>
  <c r="F230" i="3"/>
  <c r="D231" i="3"/>
  <c r="H231" i="3"/>
  <c r="F232" i="3"/>
  <c r="D233" i="3"/>
  <c r="H233" i="3"/>
  <c r="F234" i="3"/>
  <c r="D235" i="3"/>
  <c r="H235" i="3"/>
  <c r="F236" i="3"/>
  <c r="D237" i="3"/>
  <c r="H237" i="3"/>
  <c r="F238" i="3"/>
  <c r="D239" i="3"/>
  <c r="H239" i="3"/>
  <c r="F240" i="3"/>
  <c r="D241" i="3"/>
  <c r="H241" i="3"/>
  <c r="F242" i="3"/>
  <c r="D243" i="3"/>
  <c r="H243" i="3"/>
  <c r="F244" i="3"/>
  <c r="D245" i="3"/>
  <c r="H245" i="3"/>
  <c r="F246" i="3"/>
  <c r="D247" i="3"/>
  <c r="H247" i="3"/>
  <c r="F248" i="3"/>
  <c r="D249" i="3"/>
  <c r="H249" i="3"/>
  <c r="F250" i="3"/>
  <c r="D251" i="3"/>
  <c r="H251" i="3"/>
  <c r="F252" i="3"/>
  <c r="D253" i="3"/>
  <c r="H253" i="3"/>
  <c r="F254" i="3"/>
  <c r="D255" i="3"/>
  <c r="H255" i="3"/>
  <c r="F256" i="3"/>
  <c r="D257" i="3"/>
  <c r="H257" i="3"/>
  <c r="F258" i="3"/>
  <c r="D259" i="3"/>
  <c r="H259" i="3"/>
  <c r="F260" i="3"/>
  <c r="D261" i="3"/>
  <c r="H261" i="3"/>
  <c r="F262" i="3"/>
  <c r="D263" i="3"/>
  <c r="H263" i="3"/>
  <c r="F264" i="3"/>
  <c r="D265" i="3"/>
  <c r="H265" i="3"/>
  <c r="F266" i="3"/>
  <c r="D267" i="3"/>
  <c r="H267" i="3"/>
  <c r="F268" i="3"/>
  <c r="D269" i="3"/>
  <c r="H269" i="3"/>
  <c r="F270" i="3"/>
  <c r="D271" i="3"/>
  <c r="H271" i="3"/>
  <c r="F272" i="3"/>
  <c r="D273" i="3"/>
  <c r="H273" i="3"/>
  <c r="F274" i="3"/>
  <c r="D275" i="3"/>
  <c r="H275" i="3"/>
  <c r="F276" i="3"/>
  <c r="D277" i="3"/>
  <c r="H277" i="3"/>
  <c r="F278" i="3"/>
  <c r="D279" i="3"/>
  <c r="H279" i="3"/>
  <c r="F280" i="3"/>
  <c r="D281" i="3"/>
  <c r="H281" i="3"/>
  <c r="F282" i="3"/>
  <c r="D283" i="3"/>
  <c r="H283" i="3"/>
  <c r="F284" i="3"/>
  <c r="D285" i="3"/>
  <c r="H285" i="3"/>
  <c r="F286" i="3"/>
  <c r="D287" i="3"/>
  <c r="H287" i="3"/>
  <c r="F288" i="3"/>
  <c r="D289" i="3"/>
  <c r="H289" i="3"/>
  <c r="F290" i="3"/>
  <c r="D291" i="3"/>
  <c r="H291" i="3"/>
  <c r="F292" i="3"/>
  <c r="D293" i="3"/>
  <c r="H293" i="3"/>
  <c r="F294" i="3"/>
  <c r="D295" i="3"/>
  <c r="H295" i="3"/>
  <c r="F296" i="3"/>
  <c r="D297" i="3"/>
  <c r="H297" i="3"/>
  <c r="F298" i="3"/>
  <c r="D299" i="3"/>
  <c r="H299" i="3"/>
  <c r="F300" i="3"/>
  <c r="D301" i="3"/>
  <c r="H301" i="3"/>
  <c r="F302" i="3"/>
  <c r="D303" i="3"/>
  <c r="H303" i="3"/>
  <c r="F304" i="3"/>
  <c r="D305" i="3"/>
  <c r="H305" i="3"/>
  <c r="F306" i="3"/>
  <c r="D307" i="3"/>
  <c r="H307" i="3"/>
  <c r="F308" i="3"/>
  <c r="D309" i="3"/>
  <c r="H309" i="3"/>
  <c r="F310" i="3"/>
  <c r="D311" i="3"/>
  <c r="H311" i="3"/>
  <c r="F312" i="3"/>
  <c r="D313" i="3"/>
  <c r="H313" i="3"/>
  <c r="F314" i="3"/>
  <c r="D315" i="3"/>
  <c r="H315" i="3"/>
  <c r="F316" i="3"/>
  <c r="D317" i="3"/>
  <c r="H317" i="3"/>
  <c r="F318" i="3"/>
  <c r="D319" i="3"/>
  <c r="H319" i="3"/>
  <c r="F320" i="3"/>
  <c r="D321" i="3"/>
  <c r="H321" i="3"/>
  <c r="F322" i="3"/>
  <c r="D323" i="3"/>
  <c r="H323" i="3"/>
  <c r="F324" i="3"/>
  <c r="D325" i="3"/>
  <c r="H325" i="3"/>
  <c r="F326" i="3"/>
  <c r="D327" i="3"/>
  <c r="H327" i="3"/>
  <c r="F328" i="3"/>
  <c r="D329" i="3"/>
  <c r="H329" i="3"/>
  <c r="F330" i="3"/>
  <c r="H5" i="3"/>
  <c r="D7" i="3"/>
  <c r="F8" i="3"/>
  <c r="H9" i="3"/>
  <c r="D11" i="3"/>
  <c r="F12" i="3"/>
  <c r="H13" i="3"/>
  <c r="D15" i="3"/>
  <c r="F16" i="3"/>
  <c r="H17" i="3"/>
  <c r="D19" i="3"/>
  <c r="F20" i="3"/>
  <c r="H21" i="3"/>
  <c r="D23" i="3"/>
  <c r="F24" i="3"/>
  <c r="H25" i="3"/>
  <c r="D27" i="3"/>
  <c r="F28" i="3"/>
  <c r="H29" i="3"/>
  <c r="D31" i="3"/>
  <c r="F32" i="3"/>
  <c r="H33" i="3"/>
  <c r="D35" i="3"/>
  <c r="F36" i="3"/>
  <c r="H37" i="3"/>
  <c r="D39" i="3"/>
  <c r="D40" i="3"/>
  <c r="D41" i="3"/>
  <c r="I41" i="3"/>
  <c r="H42" i="3"/>
  <c r="H43" i="3"/>
  <c r="G44" i="3"/>
  <c r="F45" i="3"/>
  <c r="F46" i="3"/>
  <c r="E47" i="3"/>
  <c r="D48" i="3"/>
  <c r="D49" i="3"/>
  <c r="I49" i="3"/>
  <c r="H50" i="3"/>
  <c r="H51" i="3"/>
  <c r="G52" i="3"/>
  <c r="F53" i="3"/>
  <c r="F54" i="3"/>
  <c r="E55" i="3"/>
  <c r="D56" i="3"/>
  <c r="D57" i="3"/>
  <c r="I57" i="3"/>
  <c r="H58" i="3"/>
  <c r="H59" i="3"/>
  <c r="G60" i="3"/>
  <c r="F61" i="3"/>
  <c r="F62" i="3"/>
  <c r="E63" i="3"/>
  <c r="D64" i="3"/>
  <c r="D65" i="3"/>
  <c r="I65" i="3"/>
  <c r="H66" i="3"/>
  <c r="H67" i="3"/>
  <c r="G68" i="3"/>
  <c r="F69" i="3"/>
  <c r="F70" i="3"/>
  <c r="E71" i="3"/>
  <c r="D72" i="3"/>
  <c r="D73" i="3"/>
  <c r="I73" i="3"/>
  <c r="H74" i="3"/>
  <c r="H75" i="3"/>
  <c r="G76" i="3"/>
  <c r="F77" i="3"/>
  <c r="F78" i="3"/>
  <c r="E79" i="3"/>
  <c r="D80" i="3"/>
  <c r="D81" i="3"/>
  <c r="I81" i="3"/>
  <c r="H82" i="3"/>
  <c r="H83" i="3"/>
  <c r="G84" i="3"/>
  <c r="F85" i="3"/>
  <c r="F86" i="3"/>
  <c r="E87" i="3"/>
  <c r="D88" i="3"/>
  <c r="D89" i="3"/>
  <c r="I89" i="3"/>
  <c r="H90" i="3"/>
  <c r="H91" i="3"/>
  <c r="G92" i="3"/>
  <c r="F93" i="3"/>
  <c r="F94" i="3"/>
  <c r="E95" i="3"/>
  <c r="D96" i="3"/>
  <c r="D97" i="3"/>
  <c r="I97" i="3"/>
  <c r="H98" i="3"/>
  <c r="H99" i="3"/>
  <c r="G100" i="3"/>
  <c r="F101" i="3"/>
  <c r="F102" i="3"/>
  <c r="E103" i="3"/>
  <c r="D104" i="3"/>
  <c r="D105" i="3"/>
  <c r="I105" i="3"/>
  <c r="H106" i="3"/>
  <c r="H107" i="3"/>
  <c r="G108" i="3"/>
  <c r="F109" i="3"/>
  <c r="F110" i="3"/>
  <c r="E111" i="3"/>
  <c r="D112" i="3"/>
  <c r="D113" i="3"/>
  <c r="I113" i="3"/>
  <c r="H114" i="3"/>
  <c r="H115" i="3"/>
  <c r="G116" i="3"/>
  <c r="F117" i="3"/>
  <c r="F118" i="3"/>
  <c r="E119" i="3"/>
  <c r="D120" i="3"/>
  <c r="D121" i="3"/>
  <c r="I121" i="3"/>
  <c r="H122" i="3"/>
  <c r="H123" i="3"/>
  <c r="G124" i="3"/>
  <c r="F125" i="3"/>
  <c r="F126" i="3"/>
  <c r="E127" i="3"/>
  <c r="D128" i="3"/>
  <c r="D129" i="3"/>
  <c r="I129" i="3"/>
  <c r="G130" i="3"/>
  <c r="E131" i="3"/>
  <c r="I131" i="3"/>
  <c r="G132" i="3"/>
  <c r="E133" i="3"/>
  <c r="I133" i="3"/>
  <c r="G134" i="3"/>
  <c r="E135" i="3"/>
  <c r="I135" i="3"/>
  <c r="G136" i="3"/>
  <c r="E137" i="3"/>
  <c r="I137" i="3"/>
  <c r="G138" i="3"/>
  <c r="E139" i="3"/>
  <c r="I139" i="3"/>
  <c r="G140" i="3"/>
  <c r="E141" i="3"/>
  <c r="I141" i="3"/>
  <c r="G142" i="3"/>
  <c r="E143" i="3"/>
  <c r="I143" i="3"/>
  <c r="G144" i="3"/>
  <c r="E145" i="3"/>
  <c r="I145" i="3"/>
  <c r="G146" i="3"/>
  <c r="E147" i="3"/>
  <c r="I147" i="3"/>
  <c r="G148" i="3"/>
  <c r="E149" i="3"/>
  <c r="I149" i="3"/>
  <c r="G150" i="3"/>
  <c r="E151" i="3"/>
  <c r="I151" i="3"/>
  <c r="G152" i="3"/>
  <c r="E153" i="3"/>
  <c r="I153" i="3"/>
  <c r="G154" i="3"/>
  <c r="E155" i="3"/>
  <c r="I155" i="3"/>
  <c r="G156" i="3"/>
  <c r="E157" i="3"/>
  <c r="I157" i="3"/>
  <c r="G158" i="3"/>
  <c r="E159" i="3"/>
  <c r="I159" i="3"/>
  <c r="G160" i="3"/>
  <c r="E161" i="3"/>
  <c r="I161" i="3"/>
  <c r="G162" i="3"/>
  <c r="E163" i="3"/>
  <c r="I163" i="3"/>
  <c r="G164" i="3"/>
  <c r="E165" i="3"/>
  <c r="I165" i="3"/>
  <c r="G166" i="3"/>
  <c r="E167" i="3"/>
  <c r="I167" i="3"/>
  <c r="G168" i="3"/>
  <c r="E169" i="3"/>
  <c r="I169" i="3"/>
  <c r="G170" i="3"/>
  <c r="E171" i="3"/>
  <c r="I171" i="3"/>
  <c r="G172" i="3"/>
  <c r="E173" i="3"/>
  <c r="I173" i="3"/>
  <c r="G174" i="3"/>
  <c r="E175" i="3"/>
  <c r="I175" i="3"/>
  <c r="G176" i="3"/>
  <c r="E177" i="3"/>
  <c r="I177" i="3"/>
  <c r="G178" i="3"/>
  <c r="E179" i="3"/>
  <c r="I179" i="3"/>
  <c r="G180" i="3"/>
  <c r="E181" i="3"/>
  <c r="I181" i="3"/>
  <c r="G182" i="3"/>
  <c r="E183" i="3"/>
  <c r="I183" i="3"/>
  <c r="G184" i="3"/>
  <c r="E185" i="3"/>
  <c r="I185" i="3"/>
  <c r="G186" i="3"/>
  <c r="E187" i="3"/>
  <c r="I187" i="3"/>
  <c r="G188" i="3"/>
  <c r="E189" i="3"/>
  <c r="I189" i="3"/>
  <c r="G190" i="3"/>
  <c r="E191" i="3"/>
  <c r="I191" i="3"/>
  <c r="G192" i="3"/>
  <c r="E193" i="3"/>
  <c r="I193" i="3"/>
  <c r="G194" i="3"/>
  <c r="E195" i="3"/>
  <c r="I195" i="3"/>
  <c r="G196" i="3"/>
  <c r="E197" i="3"/>
  <c r="I197" i="3"/>
  <c r="G198" i="3"/>
  <c r="E199" i="3"/>
  <c r="I199" i="3"/>
  <c r="G200" i="3"/>
  <c r="E201" i="3"/>
  <c r="I201" i="3"/>
  <c r="G202" i="3"/>
  <c r="E203" i="3"/>
  <c r="I203" i="3"/>
  <c r="G204" i="3"/>
  <c r="E205" i="3"/>
  <c r="I205" i="3"/>
  <c r="G206" i="3"/>
  <c r="E207" i="3"/>
  <c r="I207" i="3"/>
  <c r="G208" i="3"/>
  <c r="E209" i="3"/>
  <c r="I209" i="3"/>
  <c r="G210" i="3"/>
  <c r="E211" i="3"/>
  <c r="I211" i="3"/>
  <c r="G212" i="3"/>
  <c r="E213" i="3"/>
  <c r="I213" i="3"/>
  <c r="G214" i="3"/>
  <c r="E215" i="3"/>
  <c r="I215" i="3"/>
  <c r="G216" i="3"/>
  <c r="E217" i="3"/>
  <c r="I217" i="3"/>
  <c r="G218" i="3"/>
  <c r="E219" i="3"/>
  <c r="I219" i="3"/>
  <c r="G220" i="3"/>
  <c r="E221" i="3"/>
  <c r="I221" i="3"/>
  <c r="G222" i="3"/>
  <c r="E223" i="3"/>
  <c r="I223" i="3"/>
  <c r="G224" i="3"/>
  <c r="E225" i="3"/>
  <c r="I225" i="3"/>
  <c r="G226" i="3"/>
  <c r="E227" i="3"/>
  <c r="I227" i="3"/>
  <c r="G228" i="3"/>
  <c r="E229" i="3"/>
  <c r="I229" i="3"/>
  <c r="G230" i="3"/>
  <c r="E231" i="3"/>
  <c r="I231" i="3"/>
  <c r="G232" i="3"/>
  <c r="E233" i="3"/>
  <c r="I233" i="3"/>
  <c r="G234" i="3"/>
  <c r="E235" i="3"/>
  <c r="I235" i="3"/>
  <c r="G236" i="3"/>
  <c r="E237" i="3"/>
  <c r="I237" i="3"/>
  <c r="G238" i="3"/>
  <c r="E239" i="3"/>
  <c r="I239" i="3"/>
  <c r="G240" i="3"/>
  <c r="E241" i="3"/>
  <c r="I241" i="3"/>
  <c r="G242" i="3"/>
  <c r="E243" i="3"/>
  <c r="I243" i="3"/>
  <c r="G244" i="3"/>
  <c r="E245" i="3"/>
  <c r="I245" i="3"/>
  <c r="G246" i="3"/>
  <c r="E247" i="3"/>
  <c r="I247" i="3"/>
  <c r="G248" i="3"/>
  <c r="E249" i="3"/>
  <c r="I249" i="3"/>
  <c r="G250" i="3"/>
  <c r="E251" i="3"/>
  <c r="I251" i="3"/>
  <c r="G252" i="3"/>
  <c r="E253" i="3"/>
  <c r="I253" i="3"/>
  <c r="G254" i="3"/>
  <c r="E255" i="3"/>
  <c r="I255" i="3"/>
  <c r="G256" i="3"/>
  <c r="E257" i="3"/>
  <c r="I257" i="3"/>
  <c r="G258" i="3"/>
  <c r="E259" i="3"/>
  <c r="I259" i="3"/>
  <c r="G260" i="3"/>
  <c r="E261" i="3"/>
  <c r="I261" i="3"/>
  <c r="G262" i="3"/>
  <c r="E263" i="3"/>
  <c r="I263" i="3"/>
  <c r="G264" i="3"/>
  <c r="E265" i="3"/>
  <c r="I265" i="3"/>
  <c r="G266" i="3"/>
  <c r="E267" i="3"/>
  <c r="I267" i="3"/>
  <c r="G268" i="3"/>
  <c r="E269" i="3"/>
  <c r="I269" i="3"/>
  <c r="G270" i="3"/>
  <c r="E271" i="3"/>
  <c r="I271" i="3"/>
  <c r="G272" i="3"/>
  <c r="E273" i="3"/>
  <c r="I273" i="3"/>
  <c r="G274" i="3"/>
  <c r="E275" i="3"/>
  <c r="I275" i="3"/>
  <c r="G276" i="3"/>
  <c r="E277" i="3"/>
  <c r="I277" i="3"/>
  <c r="G278" i="3"/>
  <c r="E279" i="3"/>
  <c r="I279" i="3"/>
  <c r="G280" i="3"/>
  <c r="E281" i="3"/>
  <c r="I281" i="3"/>
  <c r="G282" i="3"/>
  <c r="E283" i="3"/>
  <c r="I283" i="3"/>
  <c r="G284" i="3"/>
  <c r="E285" i="3"/>
  <c r="I285" i="3"/>
  <c r="G286" i="3"/>
  <c r="E287" i="3"/>
  <c r="I287" i="3"/>
  <c r="G288" i="3"/>
  <c r="E289" i="3"/>
  <c r="I289" i="3"/>
  <c r="G290" i="3"/>
  <c r="E291" i="3"/>
  <c r="I291" i="3"/>
  <c r="G292" i="3"/>
  <c r="E293" i="3"/>
  <c r="I293" i="3"/>
  <c r="G294" i="3"/>
  <c r="E295" i="3"/>
  <c r="I295" i="3"/>
  <c r="G296" i="3"/>
  <c r="E297" i="3"/>
  <c r="I297" i="3"/>
  <c r="G298" i="3"/>
  <c r="E299" i="3"/>
  <c r="I299" i="3"/>
  <c r="G300" i="3"/>
  <c r="E301" i="3"/>
  <c r="I301" i="3"/>
  <c r="G302" i="3"/>
  <c r="E303" i="3"/>
  <c r="I303" i="3"/>
  <c r="G304" i="3"/>
  <c r="E305" i="3"/>
  <c r="I305" i="3"/>
  <c r="G306" i="3"/>
  <c r="E307" i="3"/>
  <c r="I307" i="3"/>
  <c r="G308" i="3"/>
  <c r="E309" i="3"/>
  <c r="I309" i="3"/>
  <c r="G310" i="3"/>
  <c r="E311" i="3"/>
  <c r="I311" i="3"/>
  <c r="G312" i="3"/>
  <c r="E313" i="3"/>
  <c r="I313" i="3"/>
  <c r="G314" i="3"/>
  <c r="E315" i="3"/>
  <c r="I315" i="3"/>
  <c r="G316" i="3"/>
  <c r="E317" i="3"/>
  <c r="I317" i="3"/>
  <c r="G318" i="3"/>
  <c r="E319" i="3"/>
  <c r="I319" i="3"/>
  <c r="G320" i="3"/>
  <c r="E321" i="3"/>
  <c r="I321" i="3"/>
  <c r="G322" i="3"/>
  <c r="E323" i="3"/>
  <c r="I323" i="3"/>
  <c r="G324" i="3"/>
  <c r="E325" i="3"/>
  <c r="I325" i="3"/>
  <c r="G326" i="3"/>
  <c r="E327" i="3"/>
  <c r="I327" i="3"/>
  <c r="G328" i="3"/>
  <c r="E329" i="3"/>
  <c r="I329" i="3"/>
  <c r="G330" i="3"/>
  <c r="E331" i="3"/>
  <c r="I331" i="3"/>
  <c r="G332" i="3"/>
  <c r="E333" i="3"/>
  <c r="I333" i="3"/>
  <c r="G334" i="3"/>
  <c r="E335" i="3"/>
  <c r="I335" i="3"/>
  <c r="G336" i="3"/>
  <c r="E337" i="3"/>
  <c r="I337" i="3"/>
  <c r="G338" i="3"/>
  <c r="E339" i="3"/>
  <c r="I339" i="3"/>
  <c r="G340" i="3"/>
  <c r="E341" i="3"/>
  <c r="I341" i="3"/>
  <c r="G342" i="3"/>
  <c r="E343" i="3"/>
  <c r="I343" i="3"/>
  <c r="G344" i="3"/>
  <c r="E345" i="3"/>
  <c r="I345" i="3"/>
  <c r="G346" i="3"/>
  <c r="E347" i="3"/>
  <c r="I347" i="3"/>
  <c r="G348" i="3"/>
  <c r="E349" i="3"/>
  <c r="I349" i="3"/>
  <c r="G350" i="3"/>
  <c r="E351" i="3"/>
  <c r="I351" i="3"/>
  <c r="G352" i="3"/>
  <c r="E353" i="3"/>
  <c r="I353" i="3"/>
  <c r="G354" i="3"/>
  <c r="E355" i="3"/>
  <c r="I355" i="3"/>
  <c r="G356" i="3"/>
  <c r="E357" i="3"/>
  <c r="I357" i="3"/>
  <c r="G358" i="3"/>
  <c r="E359" i="3"/>
  <c r="I359" i="3"/>
  <c r="G360" i="3"/>
  <c r="E361" i="3"/>
  <c r="I361" i="3"/>
  <c r="G362" i="3"/>
  <c r="E363" i="3"/>
  <c r="I363" i="3"/>
  <c r="G364" i="3"/>
  <c r="E365" i="3"/>
  <c r="I365" i="3"/>
  <c r="G366" i="3"/>
  <c r="E367" i="3"/>
  <c r="I367" i="3"/>
  <c r="G368" i="3"/>
  <c r="E369" i="3"/>
  <c r="I369" i="3"/>
  <c r="G370" i="3"/>
  <c r="E371" i="3"/>
  <c r="I371" i="3"/>
  <c r="G372" i="3"/>
  <c r="E373" i="3"/>
  <c r="I373" i="3"/>
  <c r="G374" i="3"/>
  <c r="E375" i="3"/>
  <c r="I375" i="3"/>
  <c r="G376" i="3"/>
  <c r="E377" i="3"/>
  <c r="I377" i="3"/>
  <c r="G378" i="3"/>
  <c r="E379" i="3"/>
  <c r="I379" i="3"/>
  <c r="G380" i="3"/>
  <c r="E381" i="3"/>
  <c r="I381" i="3"/>
  <c r="G382" i="3"/>
  <c r="E383" i="3"/>
  <c r="I383" i="3"/>
  <c r="G384" i="3"/>
  <c r="E385" i="3"/>
  <c r="I385" i="3"/>
  <c r="G386" i="3"/>
  <c r="E387" i="3"/>
  <c r="I387" i="3"/>
  <c r="G388" i="3"/>
  <c r="E389" i="3"/>
  <c r="I389" i="3"/>
  <c r="G390" i="3"/>
  <c r="E391" i="3"/>
  <c r="I391" i="3"/>
  <c r="G392" i="3"/>
  <c r="E393" i="3"/>
  <c r="I393" i="3"/>
  <c r="G394" i="3"/>
  <c r="E395" i="3"/>
  <c r="I395" i="3"/>
  <c r="G396" i="3"/>
  <c r="E397" i="3"/>
  <c r="H331" i="3"/>
  <c r="F334" i="3"/>
  <c r="D337" i="3"/>
  <c r="H339" i="3"/>
  <c r="F342" i="3"/>
  <c r="D345" i="3"/>
  <c r="H347" i="3"/>
  <c r="F350" i="3"/>
  <c r="D353" i="3"/>
  <c r="H355" i="3"/>
  <c r="F358" i="3"/>
  <c r="D361" i="3"/>
  <c r="H363" i="3"/>
  <c r="F366" i="3"/>
  <c r="H367" i="3"/>
  <c r="D369" i="3"/>
  <c r="F370" i="3"/>
  <c r="H371" i="3"/>
  <c r="D373" i="3"/>
  <c r="F374" i="3"/>
  <c r="H375" i="3"/>
  <c r="D377" i="3"/>
  <c r="F378" i="3"/>
  <c r="H379" i="3"/>
  <c r="D381" i="3"/>
  <c r="F382" i="3"/>
  <c r="H383" i="3"/>
  <c r="D385" i="3"/>
  <c r="F386" i="3"/>
  <c r="H387" i="3"/>
  <c r="D389" i="3"/>
  <c r="F390" i="3"/>
  <c r="H391" i="3"/>
  <c r="D393" i="3"/>
  <c r="F394" i="3"/>
  <c r="H395" i="3"/>
  <c r="D397" i="3"/>
  <c r="E398" i="3"/>
  <c r="D399" i="3"/>
  <c r="I399" i="3"/>
  <c r="I400" i="3"/>
  <c r="H401" i="3"/>
  <c r="G402" i="3"/>
  <c r="G403" i="3"/>
  <c r="F404" i="3"/>
  <c r="E405" i="3"/>
  <c r="E406" i="3"/>
  <c r="D407" i="3"/>
  <c r="I407" i="3"/>
  <c r="I408" i="3"/>
  <c r="H409" i="3"/>
  <c r="G410" i="3"/>
  <c r="G411" i="3"/>
  <c r="F412" i="3"/>
  <c r="D413" i="3"/>
  <c r="H413" i="3"/>
  <c r="F414" i="3"/>
  <c r="D415" i="3"/>
  <c r="H415" i="3"/>
  <c r="F416" i="3"/>
  <c r="D417" i="3"/>
  <c r="H417" i="3"/>
  <c r="F418" i="3"/>
  <c r="D419" i="3"/>
  <c r="H419" i="3"/>
  <c r="F420" i="3"/>
  <c r="D421" i="3"/>
  <c r="H421" i="3"/>
  <c r="F422" i="3"/>
  <c r="D423" i="3"/>
  <c r="H423" i="3"/>
  <c r="F424" i="3"/>
  <c r="D425" i="3"/>
  <c r="H425" i="3"/>
  <c r="F426" i="3"/>
  <c r="D427" i="3"/>
  <c r="H427" i="3"/>
  <c r="F428" i="3"/>
  <c r="D429" i="3"/>
  <c r="H429" i="3"/>
  <c r="F430" i="3"/>
  <c r="D431" i="3"/>
  <c r="H431" i="3"/>
  <c r="F432" i="3"/>
  <c r="D433" i="3"/>
  <c r="H433" i="3"/>
  <c r="F434" i="3"/>
  <c r="D435" i="3"/>
  <c r="H435" i="3"/>
  <c r="F436" i="3"/>
  <c r="D437" i="3"/>
  <c r="H437" i="3"/>
  <c r="F438" i="3"/>
  <c r="D439" i="3"/>
  <c r="H439" i="3"/>
  <c r="F440" i="3"/>
  <c r="D441" i="3"/>
  <c r="H441" i="3"/>
  <c r="F442" i="3"/>
  <c r="D443" i="3"/>
  <c r="H443" i="3"/>
  <c r="F444" i="3"/>
  <c r="D445" i="3"/>
  <c r="H445" i="3"/>
  <c r="F446" i="3"/>
  <c r="D447" i="3"/>
  <c r="H447" i="3"/>
  <c r="F448" i="3"/>
  <c r="D449" i="3"/>
  <c r="H449" i="3"/>
  <c r="F450" i="3"/>
  <c r="D451" i="3"/>
  <c r="H451" i="3"/>
  <c r="F452" i="3"/>
  <c r="D453" i="3"/>
  <c r="H453" i="3"/>
  <c r="F454" i="3"/>
  <c r="D455" i="3"/>
  <c r="H455" i="3"/>
  <c r="F456" i="3"/>
  <c r="D457" i="3"/>
  <c r="H457" i="3"/>
  <c r="F458" i="3"/>
  <c r="D459" i="3"/>
  <c r="H459" i="3"/>
  <c r="F460" i="3"/>
  <c r="D461" i="3"/>
  <c r="H461" i="3"/>
  <c r="F462" i="3"/>
  <c r="D463" i="3"/>
  <c r="H463" i="3"/>
  <c r="F464" i="3"/>
  <c r="D465" i="3"/>
  <c r="H465" i="3"/>
  <c r="F466" i="3"/>
  <c r="D467" i="3"/>
  <c r="H467" i="3"/>
  <c r="F468" i="3"/>
  <c r="D469" i="3"/>
  <c r="H469" i="3"/>
  <c r="F470" i="3"/>
  <c r="D471" i="3"/>
  <c r="H471" i="3"/>
  <c r="F472" i="3"/>
  <c r="D473" i="3"/>
  <c r="H473" i="3"/>
  <c r="F474" i="3"/>
  <c r="D475" i="3"/>
  <c r="H475" i="3"/>
  <c r="F476" i="3"/>
  <c r="D477" i="3"/>
  <c r="H477" i="3"/>
  <c r="F478" i="3"/>
  <c r="D479" i="3"/>
  <c r="H479" i="3"/>
  <c r="F480" i="3"/>
  <c r="D481" i="3"/>
  <c r="H481" i="3"/>
  <c r="F482" i="3"/>
  <c r="D483" i="3"/>
  <c r="H483" i="3"/>
  <c r="F484" i="3"/>
  <c r="D485" i="3"/>
  <c r="H485" i="3"/>
  <c r="F486" i="3"/>
  <c r="D487" i="3"/>
  <c r="H487" i="3"/>
  <c r="F488" i="3"/>
  <c r="D489" i="3"/>
  <c r="H489" i="3"/>
  <c r="F490" i="3"/>
  <c r="D491" i="3"/>
  <c r="H491" i="3"/>
  <c r="F492" i="3"/>
  <c r="D493" i="3"/>
  <c r="H493" i="3"/>
  <c r="F494" i="3"/>
  <c r="D495" i="3"/>
  <c r="H495" i="3"/>
  <c r="F496" i="3"/>
  <c r="D497" i="3"/>
  <c r="H497" i="3"/>
  <c r="F498" i="3"/>
  <c r="D499" i="3"/>
  <c r="H499" i="3"/>
  <c r="F500" i="3"/>
  <c r="D501" i="3"/>
  <c r="H501" i="3"/>
  <c r="F502" i="3"/>
  <c r="D503" i="3"/>
  <c r="H503" i="3"/>
  <c r="F504" i="3"/>
  <c r="D505" i="3"/>
  <c r="H505" i="3"/>
  <c r="F506" i="3"/>
  <c r="D507" i="3"/>
  <c r="H507" i="3"/>
  <c r="F508" i="3"/>
  <c r="D509" i="3"/>
  <c r="H509" i="3"/>
  <c r="F510" i="3"/>
  <c r="D511" i="3"/>
  <c r="H511" i="3"/>
  <c r="F512" i="3"/>
  <c r="D513" i="3"/>
  <c r="H513" i="3"/>
  <c r="F514" i="3"/>
  <c r="D515" i="3"/>
  <c r="H515" i="3"/>
  <c r="G4" i="3"/>
  <c r="F332" i="3"/>
  <c r="D335" i="3"/>
  <c r="H337" i="3"/>
  <c r="F340" i="3"/>
  <c r="D343" i="3"/>
  <c r="H345" i="3"/>
  <c r="F348" i="3"/>
  <c r="D351" i="3"/>
  <c r="H353" i="3"/>
  <c r="F356" i="3"/>
  <c r="D359" i="3"/>
  <c r="H361" i="3"/>
  <c r="F364" i="3"/>
  <c r="I366" i="3"/>
  <c r="E368" i="3"/>
  <c r="G369" i="3"/>
  <c r="I370" i="3"/>
  <c r="E372" i="3"/>
  <c r="G373" i="3"/>
  <c r="I374" i="3"/>
  <c r="E376" i="3"/>
  <c r="G377" i="3"/>
  <c r="I378" i="3"/>
  <c r="E380" i="3"/>
  <c r="G381" i="3"/>
  <c r="I382" i="3"/>
  <c r="E384" i="3"/>
  <c r="G385" i="3"/>
  <c r="I386" i="3"/>
  <c r="E388" i="3"/>
  <c r="G389" i="3"/>
  <c r="I390" i="3"/>
  <c r="E392" i="3"/>
  <c r="G393" i="3"/>
  <c r="I394" i="3"/>
  <c r="E396" i="3"/>
  <c r="G397" i="3"/>
  <c r="F398" i="3"/>
  <c r="E399" i="3"/>
  <c r="E400" i="3"/>
  <c r="D401" i="3"/>
  <c r="I401" i="3"/>
  <c r="I402" i="3"/>
  <c r="H403" i="3"/>
  <c r="G404" i="3"/>
  <c r="G405" i="3"/>
  <c r="F406" i="3"/>
  <c r="E407" i="3"/>
  <c r="E408" i="3"/>
  <c r="D409" i="3"/>
  <c r="I409" i="3"/>
  <c r="I410" i="3"/>
  <c r="H411" i="3"/>
  <c r="G412" i="3"/>
  <c r="E413" i="3"/>
  <c r="I413" i="3"/>
  <c r="G414" i="3"/>
  <c r="E415" i="3"/>
  <c r="I415" i="3"/>
  <c r="G416" i="3"/>
  <c r="E417" i="3"/>
  <c r="I417" i="3"/>
  <c r="G418" i="3"/>
  <c r="E419" i="3"/>
  <c r="I419" i="3"/>
  <c r="G420" i="3"/>
  <c r="E421" i="3"/>
  <c r="I421" i="3"/>
  <c r="G422" i="3"/>
  <c r="E423" i="3"/>
  <c r="I423" i="3"/>
  <c r="G424" i="3"/>
  <c r="E425" i="3"/>
  <c r="I425" i="3"/>
  <c r="G426" i="3"/>
  <c r="E427" i="3"/>
  <c r="I427" i="3"/>
  <c r="G428" i="3"/>
  <c r="E429" i="3"/>
  <c r="I429" i="3"/>
  <c r="G430" i="3"/>
  <c r="E431" i="3"/>
  <c r="I431" i="3"/>
  <c r="G432" i="3"/>
  <c r="E433" i="3"/>
  <c r="I433" i="3"/>
  <c r="G434" i="3"/>
  <c r="E435" i="3"/>
  <c r="I435" i="3"/>
  <c r="G436" i="3"/>
  <c r="E437" i="3"/>
  <c r="I437" i="3"/>
  <c r="G438" i="3"/>
  <c r="E439" i="3"/>
  <c r="I439" i="3"/>
  <c r="G440" i="3"/>
  <c r="E441" i="3"/>
  <c r="I441" i="3"/>
  <c r="G442" i="3"/>
  <c r="E443" i="3"/>
  <c r="I443" i="3"/>
  <c r="G444" i="3"/>
  <c r="E445" i="3"/>
  <c r="I445" i="3"/>
  <c r="G446" i="3"/>
  <c r="E447" i="3"/>
  <c r="I447" i="3"/>
  <c r="G448" i="3"/>
  <c r="E449" i="3"/>
  <c r="I449" i="3"/>
  <c r="G450" i="3"/>
  <c r="E451" i="3"/>
  <c r="I451" i="3"/>
  <c r="G452" i="3"/>
  <c r="E453" i="3"/>
  <c r="I453" i="3"/>
  <c r="G454" i="3"/>
  <c r="E455" i="3"/>
  <c r="I455" i="3"/>
  <c r="G456" i="3"/>
  <c r="E457" i="3"/>
  <c r="I457" i="3"/>
  <c r="G458" i="3"/>
  <c r="E459" i="3"/>
  <c r="I459" i="3"/>
  <c r="G460" i="3"/>
  <c r="E461" i="3"/>
  <c r="I461" i="3"/>
  <c r="G462" i="3"/>
  <c r="E463" i="3"/>
  <c r="I463" i="3"/>
  <c r="G464" i="3"/>
  <c r="E465" i="3"/>
  <c r="I465" i="3"/>
  <c r="G466" i="3"/>
  <c r="E467" i="3"/>
  <c r="I467" i="3"/>
  <c r="G468" i="3"/>
  <c r="E469" i="3"/>
  <c r="I469" i="3"/>
  <c r="G470" i="3"/>
  <c r="E471" i="3"/>
  <c r="I471" i="3"/>
  <c r="G472" i="3"/>
  <c r="E473" i="3"/>
  <c r="I473" i="3"/>
  <c r="G474" i="3"/>
  <c r="E475" i="3"/>
  <c r="I475" i="3"/>
  <c r="G476" i="3"/>
  <c r="E477" i="3"/>
  <c r="I477" i="3"/>
  <c r="G478" i="3"/>
  <c r="E479" i="3"/>
  <c r="I479" i="3"/>
  <c r="G480" i="3"/>
  <c r="E481" i="3"/>
  <c r="I481" i="3"/>
  <c r="G482" i="3"/>
  <c r="E483" i="3"/>
  <c r="I483" i="3"/>
  <c r="G484" i="3"/>
  <c r="E485" i="3"/>
  <c r="I485" i="3"/>
  <c r="G486" i="3"/>
  <c r="E487" i="3"/>
  <c r="I487" i="3"/>
  <c r="G488" i="3"/>
  <c r="E489" i="3"/>
  <c r="I489" i="3"/>
  <c r="G490" i="3"/>
  <c r="E491" i="3"/>
  <c r="I491" i="3"/>
  <c r="G492" i="3"/>
  <c r="E493" i="3"/>
  <c r="I493" i="3"/>
  <c r="G494" i="3"/>
  <c r="E495" i="3"/>
  <c r="I495" i="3"/>
  <c r="G496" i="3"/>
  <c r="E497" i="3"/>
  <c r="I497" i="3"/>
  <c r="G498" i="3"/>
  <c r="E499" i="3"/>
  <c r="I499" i="3"/>
  <c r="G500" i="3"/>
  <c r="E501" i="3"/>
  <c r="I501" i="3"/>
  <c r="G502" i="3"/>
  <c r="E503" i="3"/>
  <c r="I503" i="3"/>
  <c r="G504" i="3"/>
  <c r="E505" i="3"/>
  <c r="I505" i="3"/>
  <c r="G506" i="3"/>
  <c r="E507" i="3"/>
  <c r="I507" i="3"/>
  <c r="G508" i="3"/>
  <c r="E509" i="3"/>
  <c r="I509" i="3"/>
  <c r="G510" i="3"/>
  <c r="E511" i="3"/>
  <c r="I511" i="3"/>
  <c r="G512" i="3"/>
  <c r="E513" i="3"/>
  <c r="I513" i="3"/>
  <c r="G514" i="3"/>
  <c r="E515" i="3"/>
  <c r="I515" i="3"/>
  <c r="H4" i="3"/>
  <c r="D333" i="3"/>
  <c r="H335" i="3"/>
  <c r="F338" i="3"/>
  <c r="D341" i="3"/>
  <c r="H343" i="3"/>
  <c r="F346" i="3"/>
  <c r="D349" i="3"/>
  <c r="H351" i="3"/>
  <c r="F354" i="3"/>
  <c r="D357" i="3"/>
  <c r="H359" i="3"/>
  <c r="F362" i="3"/>
  <c r="D365" i="3"/>
  <c r="D367" i="3"/>
  <c r="F368" i="3"/>
  <c r="H369" i="3"/>
  <c r="D371" i="3"/>
  <c r="F372" i="3"/>
  <c r="H373" i="3"/>
  <c r="D375" i="3"/>
  <c r="F376" i="3"/>
  <c r="H377" i="3"/>
  <c r="D379" i="3"/>
  <c r="F380" i="3"/>
  <c r="H381" i="3"/>
  <c r="D383" i="3"/>
  <c r="F384" i="3"/>
  <c r="H385" i="3"/>
  <c r="D387" i="3"/>
  <c r="F388" i="3"/>
  <c r="H389" i="3"/>
  <c r="D391" i="3"/>
  <c r="F392" i="3"/>
  <c r="H393" i="3"/>
  <c r="D395" i="3"/>
  <c r="F396" i="3"/>
  <c r="H397" i="3"/>
  <c r="G398" i="3"/>
  <c r="G399" i="3"/>
  <c r="F400" i="3"/>
  <c r="E401" i="3"/>
  <c r="E402" i="3"/>
  <c r="D403" i="3"/>
  <c r="I403" i="3"/>
  <c r="I404" i="3"/>
  <c r="H405" i="3"/>
  <c r="G406" i="3"/>
  <c r="G407" i="3"/>
  <c r="F408" i="3"/>
  <c r="E409" i="3"/>
  <c r="E410" i="3"/>
  <c r="D411" i="3"/>
  <c r="I411" i="3"/>
  <c r="H412" i="3"/>
  <c r="F413" i="3"/>
  <c r="D414" i="3"/>
  <c r="H414" i="3"/>
  <c r="F415" i="3"/>
  <c r="D416" i="3"/>
  <c r="H416" i="3"/>
  <c r="F417" i="3"/>
  <c r="D418" i="3"/>
  <c r="H418" i="3"/>
  <c r="F419" i="3"/>
  <c r="D420" i="3"/>
  <c r="H420" i="3"/>
  <c r="F421" i="3"/>
  <c r="D422" i="3"/>
  <c r="H422" i="3"/>
  <c r="F423" i="3"/>
  <c r="D424" i="3"/>
  <c r="H424" i="3"/>
  <c r="F425" i="3"/>
  <c r="D426" i="3"/>
  <c r="H426" i="3"/>
  <c r="F427" i="3"/>
  <c r="D428" i="3"/>
  <c r="H428" i="3"/>
  <c r="F429" i="3"/>
  <c r="D430" i="3"/>
  <c r="H430" i="3"/>
  <c r="F431" i="3"/>
  <c r="D432" i="3"/>
  <c r="H432" i="3"/>
  <c r="F433" i="3"/>
  <c r="D434" i="3"/>
  <c r="H434" i="3"/>
  <c r="F435" i="3"/>
  <c r="D436" i="3"/>
  <c r="H436" i="3"/>
  <c r="F437" i="3"/>
  <c r="D438" i="3"/>
  <c r="H438" i="3"/>
  <c r="F439" i="3"/>
  <c r="D440" i="3"/>
  <c r="H440" i="3"/>
  <c r="F441" i="3"/>
  <c r="D442" i="3"/>
  <c r="H442" i="3"/>
  <c r="F443" i="3"/>
  <c r="D444" i="3"/>
  <c r="H444" i="3"/>
  <c r="F445" i="3"/>
  <c r="D446" i="3"/>
  <c r="H446" i="3"/>
  <c r="F447" i="3"/>
  <c r="D448" i="3"/>
  <c r="H448" i="3"/>
  <c r="F449" i="3"/>
  <c r="D450" i="3"/>
  <c r="H450" i="3"/>
  <c r="F451" i="3"/>
  <c r="D452" i="3"/>
  <c r="H452" i="3"/>
  <c r="F453" i="3"/>
  <c r="D454" i="3"/>
  <c r="H454" i="3"/>
  <c r="F455" i="3"/>
  <c r="D456" i="3"/>
  <c r="H456" i="3"/>
  <c r="F457" i="3"/>
  <c r="D458" i="3"/>
  <c r="H458" i="3"/>
  <c r="F459" i="3"/>
  <c r="D460" i="3"/>
  <c r="H460" i="3"/>
  <c r="F461" i="3"/>
  <c r="D462" i="3"/>
  <c r="H462" i="3"/>
  <c r="F463" i="3"/>
  <c r="D464" i="3"/>
  <c r="H464" i="3"/>
  <c r="F465" i="3"/>
  <c r="D466" i="3"/>
  <c r="H466" i="3"/>
  <c r="F467" i="3"/>
  <c r="D468" i="3"/>
  <c r="H468" i="3"/>
  <c r="F469" i="3"/>
  <c r="D470" i="3"/>
  <c r="H470" i="3"/>
  <c r="F471" i="3"/>
  <c r="D472" i="3"/>
  <c r="H472" i="3"/>
  <c r="F473" i="3"/>
  <c r="D474" i="3"/>
  <c r="H474" i="3"/>
  <c r="F475" i="3"/>
  <c r="D476" i="3"/>
  <c r="H476" i="3"/>
  <c r="F477" i="3"/>
  <c r="D478" i="3"/>
  <c r="H478" i="3"/>
  <c r="F479" i="3"/>
  <c r="D480" i="3"/>
  <c r="H480" i="3"/>
  <c r="F481" i="3"/>
  <c r="D482" i="3"/>
  <c r="H482" i="3"/>
  <c r="F483" i="3"/>
  <c r="D484" i="3"/>
  <c r="H484" i="3"/>
  <c r="F485" i="3"/>
  <c r="D486" i="3"/>
  <c r="H486" i="3"/>
  <c r="F487" i="3"/>
  <c r="D488" i="3"/>
  <c r="H488" i="3"/>
  <c r="F489" i="3"/>
  <c r="D490" i="3"/>
  <c r="H490" i="3"/>
  <c r="F491" i="3"/>
  <c r="D492" i="3"/>
  <c r="H492" i="3"/>
  <c r="F493" i="3"/>
  <c r="D494" i="3"/>
  <c r="H494" i="3"/>
  <c r="F495" i="3"/>
  <c r="D496" i="3"/>
  <c r="H496" i="3"/>
  <c r="F497" i="3"/>
  <c r="D498" i="3"/>
  <c r="H498" i="3"/>
  <c r="F499" i="3"/>
  <c r="D500" i="3"/>
  <c r="H500" i="3"/>
  <c r="F501" i="3"/>
  <c r="D502" i="3"/>
  <c r="H502" i="3"/>
  <c r="F503" i="3"/>
  <c r="D504" i="3"/>
  <c r="H504" i="3"/>
  <c r="F505" i="3"/>
  <c r="D506" i="3"/>
  <c r="H506" i="3"/>
  <c r="F507" i="3"/>
  <c r="D508" i="3"/>
  <c r="H508" i="3"/>
  <c r="F509" i="3"/>
  <c r="D510" i="3"/>
  <c r="H510" i="3"/>
  <c r="F511" i="3"/>
  <c r="D512" i="3"/>
  <c r="H512" i="3"/>
  <c r="F513" i="3"/>
  <c r="D514" i="3"/>
  <c r="H514" i="3"/>
  <c r="F515" i="3"/>
  <c r="E4" i="3"/>
  <c r="I4" i="3"/>
  <c r="D331" i="3"/>
  <c r="H333" i="3"/>
  <c r="F336" i="3"/>
  <c r="D339" i="3"/>
  <c r="H341" i="3"/>
  <c r="F344" i="3"/>
  <c r="D347" i="3"/>
  <c r="H349" i="3"/>
  <c r="F352" i="3"/>
  <c r="D355" i="3"/>
  <c r="H357" i="3"/>
  <c r="F360" i="3"/>
  <c r="D363" i="3"/>
  <c r="H365" i="3"/>
  <c r="G367" i="3"/>
  <c r="I368" i="3"/>
  <c r="E370" i="3"/>
  <c r="G371" i="3"/>
  <c r="I372" i="3"/>
  <c r="E374" i="3"/>
  <c r="G375" i="3"/>
  <c r="I376" i="3"/>
  <c r="E378" i="3"/>
  <c r="G379" i="3"/>
  <c r="I380" i="3"/>
  <c r="E382" i="3"/>
  <c r="G383" i="3"/>
  <c r="I384" i="3"/>
  <c r="E386" i="3"/>
  <c r="G387" i="3"/>
  <c r="I388" i="3"/>
  <c r="E390" i="3"/>
  <c r="G391" i="3"/>
  <c r="I392" i="3"/>
  <c r="E394" i="3"/>
  <c r="G395" i="3"/>
  <c r="I396" i="3"/>
  <c r="I397" i="3"/>
  <c r="I398" i="3"/>
  <c r="H399" i="3"/>
  <c r="G400" i="3"/>
  <c r="G401" i="3"/>
  <c r="F402" i="3"/>
  <c r="E403" i="3"/>
  <c r="E404" i="3"/>
  <c r="D405" i="3"/>
  <c r="I405" i="3"/>
  <c r="I406" i="3"/>
  <c r="H407" i="3"/>
  <c r="G408" i="3"/>
  <c r="G409" i="3"/>
  <c r="F410" i="3"/>
  <c r="E411" i="3"/>
  <c r="E412" i="3"/>
  <c r="I412" i="3"/>
  <c r="G413" i="3"/>
  <c r="E414" i="3"/>
  <c r="I414" i="3"/>
  <c r="G415" i="3"/>
  <c r="E416" i="3"/>
  <c r="I416" i="3"/>
  <c r="G417" i="3"/>
  <c r="E418" i="3"/>
  <c r="I418" i="3"/>
  <c r="G419" i="3"/>
  <c r="E420" i="3"/>
  <c r="I420" i="3"/>
  <c r="G421" i="3"/>
  <c r="E422" i="3"/>
  <c r="I422" i="3"/>
  <c r="G423" i="3"/>
  <c r="E424" i="3"/>
  <c r="I424" i="3"/>
  <c r="G425" i="3"/>
  <c r="E426" i="3"/>
  <c r="I426" i="3"/>
  <c r="G427" i="3"/>
  <c r="E428" i="3"/>
  <c r="I428" i="3"/>
  <c r="G429" i="3"/>
  <c r="E430" i="3"/>
  <c r="I430" i="3"/>
  <c r="G431" i="3"/>
  <c r="E432" i="3"/>
  <c r="I432" i="3"/>
  <c r="G433" i="3"/>
  <c r="E434" i="3"/>
  <c r="I434" i="3"/>
  <c r="G435" i="3"/>
  <c r="E436" i="3"/>
  <c r="I436" i="3"/>
  <c r="G437" i="3"/>
  <c r="E438" i="3"/>
  <c r="I438" i="3"/>
  <c r="G439" i="3"/>
  <c r="E440" i="3"/>
  <c r="I440" i="3"/>
  <c r="G441" i="3"/>
  <c r="E442" i="3"/>
  <c r="I442" i="3"/>
  <c r="G443" i="3"/>
  <c r="E444" i="3"/>
  <c r="I444" i="3"/>
  <c r="G445" i="3"/>
  <c r="E446" i="3"/>
  <c r="I446" i="3"/>
  <c r="G447" i="3"/>
  <c r="E448" i="3"/>
  <c r="I448" i="3"/>
  <c r="G449" i="3"/>
  <c r="E450" i="3"/>
  <c r="I450" i="3"/>
  <c r="G451" i="3"/>
  <c r="E452" i="3"/>
  <c r="I452" i="3"/>
  <c r="G453" i="3"/>
  <c r="E454" i="3"/>
  <c r="I454" i="3"/>
  <c r="G455" i="3"/>
  <c r="E456" i="3"/>
  <c r="I456" i="3"/>
  <c r="G457" i="3"/>
  <c r="E458" i="3"/>
  <c r="I458" i="3"/>
  <c r="G459" i="3"/>
  <c r="E460" i="3"/>
  <c r="I460" i="3"/>
  <c r="G461" i="3"/>
  <c r="E462" i="3"/>
  <c r="I462" i="3"/>
  <c r="G463" i="3"/>
  <c r="E464" i="3"/>
  <c r="I464" i="3"/>
  <c r="G465" i="3"/>
  <c r="E466" i="3"/>
  <c r="I466" i="3"/>
  <c r="G467" i="3"/>
  <c r="E468" i="3"/>
  <c r="I468" i="3"/>
  <c r="G469" i="3"/>
  <c r="E470" i="3"/>
  <c r="I470" i="3"/>
  <c r="G471" i="3"/>
  <c r="E472" i="3"/>
  <c r="I472" i="3"/>
  <c r="G473" i="3"/>
  <c r="E474" i="3"/>
  <c r="I474" i="3"/>
  <c r="G475" i="3"/>
  <c r="E476" i="3"/>
  <c r="I476" i="3"/>
  <c r="G477" i="3"/>
  <c r="E478" i="3"/>
  <c r="I478" i="3"/>
  <c r="G479" i="3"/>
  <c r="E480" i="3"/>
  <c r="I480" i="3"/>
  <c r="G481" i="3"/>
  <c r="E482" i="3"/>
  <c r="I482" i="3"/>
  <c r="G483" i="3"/>
  <c r="E484" i="3"/>
  <c r="I484" i="3"/>
  <c r="G485" i="3"/>
  <c r="E486" i="3"/>
  <c r="I486" i="3"/>
  <c r="G487" i="3"/>
  <c r="E488" i="3"/>
  <c r="I488" i="3"/>
  <c r="G489" i="3"/>
  <c r="E490" i="3"/>
  <c r="I490" i="3"/>
  <c r="G491" i="3"/>
  <c r="E492" i="3"/>
  <c r="I492" i="3"/>
  <c r="G493" i="3"/>
  <c r="E494" i="3"/>
  <c r="I494" i="3"/>
  <c r="G495" i="3"/>
  <c r="E496" i="3"/>
  <c r="I496" i="3"/>
  <c r="G497" i="3"/>
  <c r="E498" i="3"/>
  <c r="I498" i="3"/>
  <c r="G499" i="3"/>
  <c r="E500" i="3"/>
  <c r="I500" i="3"/>
  <c r="G501" i="3"/>
  <c r="E502" i="3"/>
  <c r="I502" i="3"/>
  <c r="G503" i="3"/>
  <c r="E504" i="3"/>
  <c r="I504" i="3"/>
  <c r="G505" i="3"/>
  <c r="E506" i="3"/>
  <c r="I506" i="3"/>
  <c r="G507" i="3"/>
  <c r="E508" i="3"/>
  <c r="I508" i="3"/>
  <c r="G509" i="3"/>
  <c r="E510" i="3"/>
  <c r="I510" i="3"/>
  <c r="G511" i="3"/>
  <c r="E512" i="3"/>
  <c r="I512" i="3"/>
  <c r="G513" i="3"/>
  <c r="E514" i="3"/>
  <c r="I514" i="3"/>
  <c r="G515" i="3"/>
  <c r="F4" i="3"/>
  <c r="D4" i="3"/>
  <c r="L35" i="2"/>
  <c r="M34" i="2"/>
  <c r="N33" i="2"/>
  <c r="O32" i="2"/>
  <c r="P31" i="2"/>
  <c r="Q30" i="2"/>
  <c r="R29" i="2"/>
  <c r="S28" i="2"/>
  <c r="P15" i="2"/>
  <c r="Q14" i="2"/>
  <c r="S12" i="2"/>
  <c r="F9" i="2"/>
  <c r="H7" i="2"/>
  <c r="J5" i="2"/>
  <c r="G35" i="2"/>
  <c r="H34" i="2"/>
  <c r="O27" i="2"/>
  <c r="P26" i="2"/>
  <c r="Q25" i="2"/>
  <c r="R24" i="2"/>
  <c r="S23" i="2"/>
  <c r="T22" i="2"/>
  <c r="D22" i="2"/>
  <c r="E21" i="2"/>
  <c r="F20" i="2"/>
  <c r="G19" i="2"/>
  <c r="H18" i="2"/>
  <c r="I17" i="2"/>
  <c r="J16" i="2"/>
  <c r="K15" i="2"/>
  <c r="L14" i="2"/>
  <c r="M13" i="2"/>
  <c r="N12" i="2"/>
  <c r="O11" i="2"/>
  <c r="P10" i="2"/>
  <c r="Q9" i="2"/>
  <c r="R8" i="2"/>
  <c r="S7" i="2"/>
  <c r="T6" i="2"/>
  <c r="D6" i="2"/>
  <c r="E5" i="2"/>
  <c r="N35" i="2"/>
  <c r="O34" i="2"/>
  <c r="P33" i="2"/>
  <c r="Q32" i="2"/>
  <c r="R31" i="2"/>
  <c r="S30" i="2"/>
  <c r="T29" i="2"/>
  <c r="E28" i="2"/>
  <c r="F27" i="2"/>
  <c r="G26" i="2"/>
  <c r="H25" i="2"/>
  <c r="I24" i="2"/>
  <c r="J23" i="2"/>
  <c r="K22" i="2"/>
  <c r="L21" i="2"/>
  <c r="M20" i="2"/>
  <c r="N19" i="2"/>
  <c r="O18" i="2"/>
  <c r="P17" i="2"/>
  <c r="Q16" i="2"/>
  <c r="R15" i="2"/>
  <c r="S14" i="2"/>
  <c r="T13" i="2"/>
  <c r="E12" i="2"/>
  <c r="F11" i="2"/>
  <c r="G10" i="2"/>
  <c r="C10" i="2" s="1"/>
  <c r="H9" i="2"/>
  <c r="I8" i="2"/>
  <c r="C8" i="2" s="1"/>
  <c r="J7" i="2"/>
  <c r="K6" i="2"/>
  <c r="L5" i="2"/>
  <c r="M4" i="2"/>
  <c r="C4" i="2" s="1"/>
  <c r="F34" i="2"/>
  <c r="G33" i="2"/>
  <c r="H32" i="2"/>
  <c r="J30" i="2"/>
  <c r="K29" i="2"/>
  <c r="L28" i="2"/>
  <c r="M27" i="2"/>
  <c r="N26" i="2"/>
  <c r="I15" i="2"/>
  <c r="J14" i="2"/>
  <c r="K13" i="2"/>
  <c r="C13" i="2" s="1"/>
  <c r="L12" i="2"/>
  <c r="M11" i="2"/>
  <c r="O9" i="2"/>
  <c r="Q7" i="2"/>
  <c r="S5" i="2"/>
  <c r="D11" i="4" l="1"/>
  <c r="E11" i="4" s="1"/>
  <c r="F11" i="4" s="1"/>
  <c r="AR4" i="3"/>
  <c r="D27" i="4"/>
  <c r="E27" i="4" s="1"/>
  <c r="F27" i="4" s="1"/>
  <c r="G27" i="4" s="1"/>
  <c r="C24" i="2"/>
  <c r="D16" i="4"/>
  <c r="E16" i="4" s="1"/>
  <c r="F16" i="4" s="1"/>
  <c r="G16" i="4" s="1"/>
  <c r="D14" i="4"/>
  <c r="E14" i="4" s="1"/>
  <c r="F14" i="4" s="1"/>
  <c r="G14" i="4" s="1"/>
  <c r="D22" i="4"/>
  <c r="E22" i="4" s="1"/>
  <c r="F22" i="4" s="1"/>
  <c r="G22" i="4" s="1"/>
  <c r="C35" i="2"/>
  <c r="C7" i="2"/>
  <c r="C6" i="2"/>
  <c r="C21" i="2"/>
  <c r="C17" i="2"/>
  <c r="C19" i="2"/>
  <c r="BK5" i="1"/>
  <c r="BK6" i="1" s="1"/>
  <c r="D23" i="4"/>
  <c r="E23" i="4" s="1"/>
  <c r="F23" i="4" s="1"/>
  <c r="G23" i="4" s="1"/>
  <c r="D24" i="4"/>
  <c r="E24" i="4" s="1"/>
  <c r="F24" i="4" s="1"/>
  <c r="G24" i="4" s="1"/>
  <c r="D28" i="4"/>
  <c r="E28" i="4" s="1"/>
  <c r="F28" i="4" s="1"/>
  <c r="G28" i="4" s="1"/>
  <c r="D20" i="4"/>
  <c r="E20" i="4" s="1"/>
  <c r="F20" i="4" s="1"/>
  <c r="G20" i="4" s="1"/>
  <c r="D25" i="4"/>
  <c r="E25" i="4" s="1"/>
  <c r="F25" i="4" s="1"/>
  <c r="G25" i="4" s="1"/>
  <c r="C16" i="2"/>
  <c r="C9" i="2"/>
  <c r="C33" i="2"/>
  <c r="D15" i="4"/>
  <c r="E15" i="4" s="1"/>
  <c r="F15" i="4" s="1"/>
  <c r="G15" i="4" s="1"/>
  <c r="Q15" i="4" s="1"/>
  <c r="C15" i="2"/>
  <c r="C29" i="2"/>
  <c r="C11" i="2"/>
  <c r="C23" i="2"/>
  <c r="C27" i="2"/>
  <c r="C5" i="2"/>
  <c r="D26" i="4"/>
  <c r="E26" i="4" s="1"/>
  <c r="F26" i="4" s="1"/>
  <c r="G26" i="4" s="1"/>
  <c r="D21" i="4"/>
  <c r="E21" i="4" s="1"/>
  <c r="F21" i="4" s="1"/>
  <c r="G21" i="4" s="1"/>
  <c r="C20" i="2"/>
  <c r="D29" i="4"/>
  <c r="E29" i="4" s="1"/>
  <c r="D12" i="4"/>
  <c r="E12" i="4" s="1"/>
  <c r="D13" i="4"/>
  <c r="E13" i="4" s="1"/>
  <c r="F13" i="4" s="1"/>
  <c r="G13" i="4" s="1"/>
  <c r="Q13" i="4" s="1"/>
  <c r="C26" i="2"/>
  <c r="C30" i="2"/>
  <c r="C18" i="2"/>
  <c r="C22" i="2"/>
  <c r="C25" i="2"/>
  <c r="C12" i="2"/>
  <c r="C31" i="2"/>
  <c r="C32" i="2"/>
  <c r="C14" i="2"/>
  <c r="C28" i="2"/>
  <c r="C34" i="2"/>
  <c r="Q16" i="4" l="1"/>
  <c r="BL6" i="1"/>
  <c r="BM6" i="1" s="1"/>
  <c r="BL5" i="1"/>
  <c r="BM5" i="1" s="1"/>
  <c r="F29" i="4"/>
  <c r="G29" i="4" s="1"/>
  <c r="H29" i="4" s="1"/>
  <c r="BK7" i="1"/>
  <c r="BK8" i="1"/>
  <c r="L8" i="4"/>
  <c r="Q25" i="4" s="1"/>
  <c r="H8" i="4"/>
  <c r="F12" i="4"/>
  <c r="G12" i="4" s="1"/>
  <c r="Q12" i="4" s="1"/>
  <c r="E8" i="4"/>
  <c r="Q14" i="4"/>
  <c r="H26" i="4"/>
  <c r="I26" i="4" s="1"/>
  <c r="J26" i="4" s="1"/>
  <c r="S26" i="4"/>
  <c r="H27" i="4"/>
  <c r="I27" i="4" s="1"/>
  <c r="J27" i="4" s="1"/>
  <c r="S27" i="4"/>
  <c r="H28" i="4"/>
  <c r="I28" i="4" s="1"/>
  <c r="J28" i="4" s="1"/>
  <c r="S28" i="4"/>
  <c r="H23" i="4"/>
  <c r="I23" i="4" s="1"/>
  <c r="J23" i="4" s="1"/>
  <c r="S23" i="4"/>
  <c r="H22" i="4"/>
  <c r="I22" i="4" s="1"/>
  <c r="J22" i="4" s="1"/>
  <c r="S22" i="4"/>
  <c r="H25" i="4"/>
  <c r="I25" i="4" s="1"/>
  <c r="J25" i="4" s="1"/>
  <c r="S25" i="4"/>
  <c r="H21" i="4"/>
  <c r="I21" i="4" s="1"/>
  <c r="J21" i="4" s="1"/>
  <c r="S21" i="4"/>
  <c r="H20" i="4"/>
  <c r="I20" i="4" s="1"/>
  <c r="J20" i="4" s="1"/>
  <c r="S20" i="4"/>
  <c r="H24" i="4"/>
  <c r="I24" i="4" s="1"/>
  <c r="J24" i="4" s="1"/>
  <c r="S24" i="4"/>
  <c r="G11" i="4"/>
  <c r="H11" i="4" s="1"/>
  <c r="I11" i="4" s="1"/>
  <c r="Q22" i="4"/>
  <c r="H13" i="4"/>
  <c r="I13" i="4" s="1"/>
  <c r="H15" i="4"/>
  <c r="I15" i="4" s="1"/>
  <c r="H14" i="4"/>
  <c r="I14" i="4" s="1"/>
  <c r="H16" i="4"/>
  <c r="I16" i="4" s="1"/>
  <c r="BC4" i="3" l="1"/>
  <c r="AH4" i="3"/>
  <c r="N15" i="4"/>
  <c r="N16" i="4"/>
  <c r="Q21" i="4"/>
  <c r="Q27" i="4"/>
  <c r="Q26" i="4"/>
  <c r="N12" i="4"/>
  <c r="N14" i="4"/>
  <c r="Q28" i="4"/>
  <c r="N11" i="4"/>
  <c r="Q29" i="4"/>
  <c r="Q23" i="4"/>
  <c r="Q20" i="4"/>
  <c r="Q24" i="4"/>
  <c r="N13" i="4"/>
  <c r="S29" i="4"/>
  <c r="BK9" i="1"/>
  <c r="BK10" i="1" s="1"/>
  <c r="BK11" i="1" s="1"/>
  <c r="BL8" i="1"/>
  <c r="BM8" i="1" s="1"/>
  <c r="BL7" i="1"/>
  <c r="BM7" i="1" s="1"/>
  <c r="H12" i="4"/>
  <c r="I12" i="4" s="1"/>
  <c r="J12" i="4" s="1"/>
  <c r="F8" i="4"/>
  <c r="G8" i="4"/>
  <c r="I29" i="4"/>
  <c r="Q11" i="4"/>
  <c r="K26" i="4"/>
  <c r="L26" i="4" s="1"/>
  <c r="K8" i="4"/>
  <c r="P20" i="4" s="1"/>
  <c r="J14" i="4"/>
  <c r="K21" i="4"/>
  <c r="L21" i="4" s="1"/>
  <c r="J16" i="4"/>
  <c r="J11" i="4"/>
  <c r="J13" i="4"/>
  <c r="K24" i="4"/>
  <c r="L24" i="4" s="1"/>
  <c r="J15" i="4"/>
  <c r="K20" i="4"/>
  <c r="L20" i="4" s="1"/>
  <c r="K25" i="4"/>
  <c r="L25" i="4" s="1"/>
  <c r="K28" i="4"/>
  <c r="L28" i="4" s="1"/>
  <c r="K22" i="4"/>
  <c r="L22" i="4" s="1"/>
  <c r="K27" i="4"/>
  <c r="L27" i="4" s="1"/>
  <c r="K23" i="4"/>
  <c r="L23" i="4" s="1"/>
  <c r="M11" i="4" l="1"/>
  <c r="M16" i="4"/>
  <c r="J29" i="4"/>
  <c r="K29" i="4" s="1"/>
  <c r="L29" i="4" s="1"/>
  <c r="T29" i="4" s="1"/>
  <c r="BL9" i="1"/>
  <c r="BM9" i="1" s="1"/>
  <c r="BK12" i="1"/>
  <c r="BL10" i="1"/>
  <c r="BM10" i="1" s="1"/>
  <c r="BL11" i="1"/>
  <c r="BM11" i="1" s="1"/>
  <c r="I8" i="4"/>
  <c r="P29" i="4"/>
  <c r="M14" i="4"/>
  <c r="M15" i="4"/>
  <c r="D8" i="4"/>
  <c r="P28" i="4"/>
  <c r="P26" i="4"/>
  <c r="P23" i="4"/>
  <c r="M26" i="4"/>
  <c r="T26" i="4"/>
  <c r="J8" i="4"/>
  <c r="P11" i="4" s="1"/>
  <c r="M13" i="4"/>
  <c r="M12" i="4"/>
  <c r="P22" i="4"/>
  <c r="P27" i="4"/>
  <c r="P21" i="4"/>
  <c r="P25" i="4"/>
  <c r="P24" i="4"/>
  <c r="M20" i="4"/>
  <c r="T20" i="4"/>
  <c r="M22" i="4"/>
  <c r="T22" i="4"/>
  <c r="M28" i="4"/>
  <c r="T28" i="4"/>
  <c r="M21" i="4"/>
  <c r="T21" i="4"/>
  <c r="M24" i="4"/>
  <c r="T24" i="4"/>
  <c r="M27" i="4"/>
  <c r="T27" i="4"/>
  <c r="K11" i="4"/>
  <c r="L11" i="4" s="1"/>
  <c r="M23" i="4"/>
  <c r="T23" i="4"/>
  <c r="K12" i="4"/>
  <c r="L12" i="4" s="1"/>
  <c r="M25" i="4"/>
  <c r="T25" i="4"/>
  <c r="K15" i="4"/>
  <c r="L15" i="4" s="1"/>
  <c r="K13" i="4"/>
  <c r="L13" i="4" s="1"/>
  <c r="K16" i="4"/>
  <c r="L16" i="4" s="1"/>
  <c r="P16" i="4"/>
  <c r="K14" i="4"/>
  <c r="L14" i="4" s="1"/>
  <c r="P14" i="4" l="1"/>
  <c r="P15" i="4"/>
  <c r="M8" i="4"/>
  <c r="R26" i="4" s="1"/>
  <c r="M29" i="4"/>
  <c r="N29" i="4" s="1"/>
  <c r="O29" i="4" s="1"/>
  <c r="O13" i="4"/>
  <c r="O16" i="4"/>
  <c r="O15" i="4"/>
  <c r="O14" i="4"/>
  <c r="BK13" i="1"/>
  <c r="BK14" i="1" s="1"/>
  <c r="BL12" i="1"/>
  <c r="BM12" i="1" s="1"/>
  <c r="O12" i="4"/>
  <c r="O11" i="4"/>
  <c r="P12" i="4"/>
  <c r="P13" i="4"/>
  <c r="N20" i="4"/>
  <c r="O20" i="4" s="1"/>
  <c r="N24" i="4"/>
  <c r="O24" i="4" s="1"/>
  <c r="N27" i="4"/>
  <c r="O27" i="4" s="1"/>
  <c r="N22" i="4"/>
  <c r="O22" i="4" s="1"/>
  <c r="N23" i="4"/>
  <c r="O23" i="4" s="1"/>
  <c r="N28" i="4"/>
  <c r="O28" i="4" s="1"/>
  <c r="N25" i="4"/>
  <c r="O25" i="4" s="1"/>
  <c r="N21" i="4"/>
  <c r="O21" i="4" s="1"/>
  <c r="N26" i="4"/>
  <c r="O26" i="4" s="1"/>
  <c r="R29" i="4" l="1"/>
  <c r="R28" i="4"/>
  <c r="R23" i="4"/>
  <c r="R22" i="4"/>
  <c r="R27" i="4"/>
  <c r="R21" i="4"/>
  <c r="R24" i="4"/>
  <c r="R25" i="4"/>
  <c r="R20" i="4"/>
  <c r="BL14" i="1"/>
  <c r="BM14" i="1" s="1"/>
  <c r="BL13" i="1"/>
  <c r="BM13" i="1" s="1"/>
  <c r="BK15" i="1"/>
  <c r="BK16" i="1" l="1"/>
  <c r="BK17" i="1" s="1"/>
  <c r="BL15" i="1"/>
  <c r="BM15" i="1" s="1"/>
  <c r="BL17" i="1" l="1"/>
  <c r="BM17" i="1" s="1"/>
  <c r="BL16" i="1"/>
  <c r="BM16" i="1" s="1"/>
  <c r="BK18" i="1"/>
  <c r="BK19" i="1" l="1"/>
  <c r="BK20" i="1" s="1"/>
  <c r="BL18" i="1"/>
  <c r="BM18" i="1" s="1"/>
  <c r="BL20" i="1" l="1"/>
  <c r="BM20" i="1" s="1"/>
  <c r="BL19" i="1"/>
  <c r="BM19" i="1" s="1"/>
  <c r="BK21" i="1"/>
  <c r="AQ4" i="3" l="1"/>
  <c r="BK22" i="1"/>
  <c r="BK23" i="1" s="1"/>
  <c r="BL21" i="1"/>
  <c r="BM21" i="1" s="1"/>
  <c r="BK24" i="1" l="1"/>
  <c r="BK25" i="1" s="1"/>
  <c r="BL23" i="1"/>
  <c r="BM23" i="1" s="1"/>
  <c r="BL22" i="1"/>
  <c r="BM22" i="1" s="1"/>
  <c r="BL24" i="1" l="1"/>
  <c r="BM24" i="1" s="1"/>
  <c r="BL25" i="1"/>
  <c r="BM25" i="1" s="1"/>
  <c r="BK26" i="1"/>
  <c r="BK27" i="1" l="1"/>
  <c r="BK28" i="1" s="1"/>
  <c r="BL26" i="1"/>
  <c r="BM26" i="1" s="1"/>
  <c r="BK29" i="1" l="1"/>
  <c r="BL28" i="1"/>
  <c r="BM28" i="1" s="1"/>
  <c r="BL27" i="1"/>
  <c r="BM27" i="1" s="1"/>
  <c r="BK30" i="1"/>
  <c r="BL30" i="1" l="1"/>
  <c r="BM30" i="1" s="1"/>
  <c r="BL29" i="1"/>
  <c r="BM29" i="1" s="1"/>
  <c r="BK31" i="1"/>
  <c r="BK32" i="1" l="1"/>
  <c r="BL31" i="1"/>
  <c r="BM31" i="1" s="1"/>
  <c r="BL32" i="1" l="1"/>
  <c r="BM32" i="1" s="1"/>
  <c r="BK33" i="1"/>
  <c r="BK34" i="1" l="1"/>
  <c r="BL33" i="1"/>
  <c r="BM33" i="1" s="1"/>
  <c r="BL34" i="1" l="1"/>
  <c r="BM34" i="1" s="1"/>
  <c r="BK35" i="1"/>
  <c r="BL35" i="1" l="1"/>
  <c r="BM35" i="1" s="1"/>
  <c r="BK36" i="1"/>
  <c r="BL36" i="1" l="1"/>
  <c r="BM36" i="1" s="1"/>
  <c r="BK37" i="1"/>
  <c r="BL37" i="1" l="1"/>
  <c r="BM37" i="1" s="1"/>
  <c r="BK38" i="1"/>
  <c r="BK39" i="1" l="1"/>
  <c r="BL38" i="1"/>
  <c r="BM38" i="1" s="1"/>
  <c r="BL39" i="1" l="1"/>
  <c r="BM39" i="1" s="1"/>
  <c r="BK40" i="1"/>
  <c r="BK41" i="1" l="1"/>
  <c r="BL40" i="1"/>
  <c r="BM40" i="1" s="1"/>
  <c r="BK42" i="1" l="1"/>
  <c r="BL41" i="1"/>
  <c r="BM41" i="1" s="1"/>
  <c r="BL42" i="1" l="1"/>
  <c r="BM42" i="1" s="1"/>
  <c r="BK43" i="1"/>
  <c r="BK44" i="1" l="1"/>
  <c r="BL43" i="1"/>
  <c r="BM43" i="1" s="1"/>
  <c r="BL44" i="1" l="1"/>
  <c r="BM44" i="1" s="1"/>
  <c r="BK45" i="1"/>
  <c r="BL45" i="1" l="1"/>
  <c r="BM45" i="1" s="1"/>
  <c r="BK46" i="1"/>
  <c r="BL46" i="1" l="1"/>
  <c r="BM46" i="1" s="1"/>
  <c r="BK47" i="1"/>
  <c r="BK48" i="1" l="1"/>
  <c r="BL47" i="1"/>
  <c r="BM47" i="1" s="1"/>
  <c r="BK49" i="1" l="1"/>
  <c r="BL48" i="1"/>
  <c r="BM48" i="1" s="1"/>
  <c r="BL49" i="1" l="1"/>
  <c r="BM49" i="1" s="1"/>
  <c r="BK50" i="1"/>
  <c r="BL50" i="1" l="1"/>
  <c r="BM50" i="1" s="1"/>
  <c r="BK51" i="1"/>
  <c r="BL51" i="1" l="1"/>
  <c r="BM51" i="1" s="1"/>
  <c r="BK52" i="1"/>
  <c r="BL52" i="1" l="1"/>
  <c r="BM52" i="1" s="1"/>
  <c r="BK53" i="1"/>
  <c r="BK54" i="1" l="1"/>
  <c r="BL53" i="1"/>
  <c r="BM53" i="1" s="1"/>
  <c r="BK55" i="1" l="1"/>
  <c r="BL54" i="1"/>
  <c r="BM54" i="1" s="1"/>
  <c r="BK56" i="1" l="1"/>
  <c r="BL55" i="1"/>
  <c r="BM55" i="1" s="1"/>
  <c r="BL56" i="1" l="1"/>
  <c r="BM56" i="1" s="1"/>
  <c r="BK57" i="1"/>
  <c r="BL57" i="1" l="1"/>
  <c r="BM57" i="1" s="1"/>
  <c r="BK58" i="1"/>
  <c r="BL58" i="1" l="1"/>
  <c r="BM58" i="1" s="1"/>
  <c r="BK59" i="1"/>
  <c r="BL59" i="1" l="1"/>
  <c r="BM59" i="1" s="1"/>
  <c r="BK60" i="1"/>
  <c r="BK61" i="1" l="1"/>
  <c r="BL60" i="1"/>
  <c r="BM60" i="1" s="1"/>
  <c r="BK62" i="1" l="1"/>
  <c r="BL61" i="1"/>
  <c r="BM61" i="1" s="1"/>
  <c r="BK63" i="1" l="1"/>
  <c r="BL62" i="1"/>
  <c r="BM62" i="1" s="1"/>
  <c r="BL63" i="1" l="1"/>
  <c r="BM63" i="1" s="1"/>
  <c r="BK64" i="1"/>
  <c r="BK65" i="1" l="1"/>
  <c r="BL64" i="1"/>
  <c r="BM64" i="1" s="1"/>
  <c r="BK66" i="1" l="1"/>
  <c r="BL65" i="1"/>
  <c r="BM65" i="1" s="1"/>
  <c r="BK67" i="1" l="1"/>
  <c r="BL66" i="1"/>
  <c r="BM66" i="1" s="1"/>
  <c r="BL67" i="1" l="1"/>
  <c r="BM67" i="1" s="1"/>
  <c r="BK68" i="1"/>
  <c r="BK69" i="1" s="1"/>
  <c r="BK70" i="1" l="1"/>
  <c r="BL69" i="1"/>
  <c r="BM69" i="1" s="1"/>
  <c r="BL68" i="1"/>
  <c r="BM68" i="1" s="1"/>
  <c r="BK71" i="1" l="1"/>
  <c r="BL70" i="1"/>
  <c r="BM70" i="1" s="1"/>
  <c r="BK72" i="1" l="1"/>
  <c r="BL71" i="1"/>
  <c r="BM71" i="1" s="1"/>
  <c r="BK73" i="1" l="1"/>
  <c r="BL72" i="1"/>
  <c r="BM72" i="1" s="1"/>
  <c r="BK74" i="1" l="1"/>
  <c r="BL73" i="1"/>
  <c r="BM73" i="1" s="1"/>
  <c r="BK75" i="1" l="1"/>
  <c r="BL74" i="1"/>
  <c r="BM74" i="1" s="1"/>
  <c r="BL75" i="1" l="1"/>
  <c r="BM75" i="1" s="1"/>
  <c r="BK76" i="1"/>
  <c r="BK77" i="1" l="1"/>
  <c r="BL76" i="1"/>
  <c r="BM76" i="1" s="1"/>
  <c r="BK78" i="1" l="1"/>
  <c r="BL77" i="1"/>
  <c r="BM77" i="1" s="1"/>
  <c r="BK79" i="1" l="1"/>
  <c r="BL78" i="1"/>
  <c r="BM78" i="1" s="1"/>
  <c r="BL79" i="1" l="1"/>
  <c r="BM79" i="1" s="1"/>
  <c r="BK80" i="1"/>
  <c r="BL80" i="1" l="1"/>
  <c r="BM80" i="1" s="1"/>
  <c r="BK81" i="1"/>
  <c r="BL81" i="1" l="1"/>
  <c r="BM81" i="1" s="1"/>
  <c r="BK82" i="1"/>
  <c r="BL82" i="1" l="1"/>
  <c r="BM82" i="1" s="1"/>
  <c r="BK83" i="1"/>
  <c r="BL83" i="1" l="1"/>
  <c r="BM83" i="1" s="1"/>
  <c r="BK84" i="1"/>
  <c r="BK85" i="1" l="1"/>
  <c r="BL84" i="1"/>
  <c r="BM84" i="1" s="1"/>
  <c r="BK86" i="1" l="1"/>
  <c r="BL85" i="1"/>
  <c r="BM85" i="1" s="1"/>
  <c r="BK87" i="1" l="1"/>
  <c r="BL86" i="1"/>
  <c r="BM86" i="1" s="1"/>
  <c r="BL87" i="1" l="1"/>
  <c r="BM87" i="1" s="1"/>
  <c r="BK88" i="1"/>
  <c r="BK89" i="1" l="1"/>
  <c r="BL88" i="1"/>
  <c r="BM88" i="1" s="1"/>
  <c r="BK90" i="1" l="1"/>
  <c r="BL89" i="1"/>
  <c r="BM89" i="1" s="1"/>
  <c r="BK91" i="1" l="1"/>
  <c r="BL90" i="1"/>
  <c r="BM90" i="1" s="1"/>
  <c r="BK92" i="1" l="1"/>
  <c r="BL91" i="1"/>
  <c r="BM91" i="1" s="1"/>
  <c r="BL92" i="1" l="1"/>
  <c r="BM92" i="1" s="1"/>
  <c r="BK93" i="1"/>
  <c r="BK94" i="1" l="1"/>
  <c r="BL93" i="1"/>
  <c r="BM93" i="1" s="1"/>
  <c r="BK95" i="1" l="1"/>
  <c r="BL94" i="1"/>
  <c r="BM94" i="1" s="1"/>
  <c r="BK96" i="1" l="1"/>
  <c r="BL95" i="1"/>
  <c r="BM95" i="1" s="1"/>
  <c r="BL96" i="1" l="1"/>
  <c r="BM96" i="1" s="1"/>
  <c r="BK97" i="1"/>
  <c r="BL97" i="1" l="1"/>
  <c r="BM97" i="1" s="1"/>
  <c r="BK98" i="1"/>
  <c r="BL98" i="1" l="1"/>
  <c r="BM98" i="1" s="1"/>
  <c r="BK99" i="1"/>
  <c r="BK100" i="1" l="1"/>
  <c r="BL99" i="1"/>
  <c r="BM99" i="1" s="1"/>
  <c r="BK101" i="1" l="1"/>
  <c r="BL100" i="1"/>
  <c r="BM100" i="1" s="1"/>
  <c r="BK102" i="1" l="1"/>
  <c r="BL101" i="1"/>
  <c r="BM101" i="1" s="1"/>
  <c r="BK103" i="1" l="1"/>
  <c r="BL102" i="1"/>
  <c r="BM102" i="1" s="1"/>
  <c r="BL103" i="1" l="1"/>
  <c r="BM103" i="1" s="1"/>
  <c r="BK104" i="1"/>
  <c r="BK105" i="1" l="1"/>
  <c r="BL104" i="1"/>
  <c r="BM104" i="1" s="1"/>
  <c r="BK106" i="1" l="1"/>
  <c r="BL105" i="1"/>
  <c r="BM105" i="1" s="1"/>
  <c r="BK107" i="1" l="1"/>
  <c r="BL106" i="1"/>
  <c r="BM106" i="1" s="1"/>
  <c r="BK108" i="1" l="1"/>
  <c r="BL107" i="1"/>
  <c r="BM107" i="1" s="1"/>
  <c r="BK109" i="1" l="1"/>
  <c r="BL109" i="1"/>
  <c r="BL108" i="1"/>
  <c r="BM108" i="1" s="1"/>
  <c r="BM109" i="1" l="1"/>
  <c r="BK110" i="1"/>
  <c r="BL110" i="1" l="1"/>
  <c r="BM110" i="1" s="1"/>
  <c r="BK111" i="1"/>
  <c r="BK112" i="1" l="1"/>
  <c r="BL111" i="1"/>
  <c r="BM111" i="1" s="1"/>
  <c r="BL112" i="1" l="1"/>
  <c r="BM112" i="1" s="1"/>
  <c r="BK113" i="1"/>
  <c r="BK114" i="1" l="1"/>
  <c r="BL113" i="1"/>
  <c r="BM113" i="1" s="1"/>
  <c r="BK115" i="1" l="1"/>
  <c r="BL114" i="1"/>
  <c r="BM114" i="1" s="1"/>
  <c r="BL115" i="1" l="1"/>
  <c r="BM115" i="1" s="1"/>
  <c r="BK116" i="1"/>
  <c r="BK117" i="1" l="1"/>
  <c r="BL116" i="1"/>
  <c r="BM116" i="1" s="1"/>
  <c r="BK118" i="1" l="1"/>
  <c r="BL117" i="1"/>
  <c r="BM117" i="1" s="1"/>
  <c r="BL118" i="1" l="1"/>
  <c r="BM118" i="1" s="1"/>
  <c r="BK119" i="1"/>
  <c r="BK120" i="1" l="1"/>
  <c r="BL119" i="1"/>
  <c r="BM119" i="1" s="1"/>
  <c r="BK121" i="1" l="1"/>
  <c r="BL120" i="1"/>
  <c r="BM120" i="1" s="1"/>
  <c r="BK122" i="1" l="1"/>
  <c r="BL121" i="1"/>
  <c r="BM121" i="1" s="1"/>
  <c r="BK123" i="1" l="1"/>
  <c r="BL122" i="1"/>
  <c r="BM122" i="1" s="1"/>
  <c r="BK124" i="1" l="1"/>
  <c r="BL123" i="1"/>
  <c r="BM123" i="1" s="1"/>
  <c r="BL124" i="1" l="1"/>
  <c r="BM124" i="1" s="1"/>
  <c r="BK125" i="1"/>
  <c r="BK126" i="1" l="1"/>
  <c r="BL125" i="1"/>
  <c r="BM125" i="1" s="1"/>
  <c r="BK127" i="1" l="1"/>
  <c r="BL126" i="1"/>
  <c r="BM126" i="1" s="1"/>
  <c r="BK128" i="1" l="1"/>
  <c r="BL127" i="1"/>
  <c r="BM127" i="1" s="1"/>
  <c r="BL128" i="1" l="1"/>
  <c r="BM128" i="1" s="1"/>
  <c r="BK129" i="1"/>
  <c r="BK130" i="1" l="1"/>
  <c r="BL129" i="1"/>
  <c r="BM129" i="1" s="1"/>
  <c r="BK131" i="1" l="1"/>
  <c r="BL130" i="1"/>
  <c r="BM130" i="1" s="1"/>
  <c r="BL131" i="1" l="1"/>
  <c r="BM131" i="1" s="1"/>
  <c r="BK132" i="1"/>
  <c r="BK133" i="1" l="1"/>
  <c r="BL132" i="1"/>
  <c r="BM132" i="1" s="1"/>
  <c r="BK134" i="1" l="1"/>
  <c r="BL133" i="1"/>
  <c r="BM133" i="1" s="1"/>
  <c r="BK135" i="1" l="1"/>
  <c r="BL134" i="1"/>
  <c r="BM134" i="1" s="1"/>
  <c r="BK136" i="1" l="1"/>
  <c r="BL135" i="1"/>
  <c r="BM135" i="1" s="1"/>
  <c r="BK137" i="1" l="1"/>
  <c r="BL136" i="1"/>
  <c r="BM136" i="1" s="1"/>
  <c r="BK138" i="1" l="1"/>
  <c r="BL137" i="1"/>
  <c r="BM137" i="1" s="1"/>
  <c r="BK139" i="1" l="1"/>
  <c r="BL138" i="1"/>
  <c r="BM138" i="1" s="1"/>
  <c r="BL139" i="1" l="1"/>
  <c r="BM139" i="1" s="1"/>
  <c r="BK140" i="1"/>
  <c r="BL140" i="1" l="1"/>
  <c r="BM140" i="1" s="1"/>
  <c r="BK141" i="1"/>
  <c r="BK142" i="1" l="1"/>
  <c r="BL141" i="1"/>
  <c r="BM141" i="1" s="1"/>
  <c r="BK143" i="1" l="1"/>
  <c r="BL142" i="1"/>
  <c r="BM142" i="1" s="1"/>
  <c r="BK144" i="1" l="1"/>
  <c r="BL143" i="1"/>
  <c r="BM143" i="1" s="1"/>
  <c r="BK145" i="1" l="1"/>
  <c r="BL144" i="1"/>
  <c r="BM144" i="1" s="1"/>
  <c r="BL145" i="1" l="1"/>
  <c r="BM145" i="1" s="1"/>
  <c r="BK146" i="1"/>
  <c r="BL146" i="1" l="1"/>
  <c r="BM146" i="1" s="1"/>
  <c r="BK147" i="1"/>
  <c r="BK148" i="1" l="1"/>
  <c r="BL147" i="1"/>
  <c r="BM147" i="1" s="1"/>
  <c r="BK149" i="1" l="1"/>
  <c r="BL148" i="1"/>
  <c r="BM148" i="1" s="1"/>
  <c r="BK150" i="1" l="1"/>
  <c r="BL149" i="1"/>
  <c r="BM149" i="1" s="1"/>
  <c r="BL150" i="1" l="1"/>
  <c r="BM150" i="1" s="1"/>
  <c r="BK151" i="1"/>
  <c r="BL151" i="1" l="1"/>
  <c r="BM151" i="1" s="1"/>
  <c r="BK152" i="1"/>
  <c r="BK153" i="1" l="1"/>
  <c r="BL152" i="1"/>
  <c r="BM152" i="1" s="1"/>
  <c r="BK154" i="1" l="1"/>
  <c r="BL153" i="1"/>
  <c r="BM153" i="1" s="1"/>
  <c r="BL154" i="1" l="1"/>
  <c r="BM154" i="1" s="1"/>
  <c r="BK155" i="1"/>
  <c r="BL155" i="1" l="1"/>
  <c r="BM155" i="1" s="1"/>
  <c r="BK156" i="1"/>
  <c r="BK157" i="1" l="1"/>
  <c r="BL156" i="1"/>
  <c r="BM156" i="1" s="1"/>
  <c r="BL157" i="1" l="1"/>
  <c r="BM157" i="1" s="1"/>
  <c r="BK158" i="1"/>
  <c r="BK159" i="1" l="1"/>
  <c r="BL158" i="1"/>
  <c r="BM158" i="1" s="1"/>
  <c r="BK160" i="1" l="1"/>
  <c r="BL159" i="1"/>
  <c r="BM159" i="1" s="1"/>
  <c r="BK161" i="1" l="1"/>
  <c r="BL160" i="1"/>
  <c r="BM160" i="1" s="1"/>
  <c r="BK162" i="1" l="1"/>
  <c r="BL161" i="1"/>
  <c r="BM161" i="1" s="1"/>
  <c r="BK163" i="1" l="1"/>
  <c r="BL162" i="1"/>
  <c r="BM162" i="1" s="1"/>
  <c r="BK164" i="1" l="1"/>
  <c r="BL164" i="1"/>
  <c r="BL163" i="1"/>
  <c r="BM163" i="1" s="1"/>
  <c r="BM164" i="1" l="1"/>
  <c r="BK165" i="1"/>
  <c r="BK166" i="1" l="1"/>
  <c r="BL165" i="1"/>
  <c r="BM165" i="1" s="1"/>
  <c r="BL166" i="1" l="1"/>
  <c r="BM166" i="1" s="1"/>
  <c r="BK167" i="1"/>
  <c r="BL167" i="1" l="1"/>
  <c r="BM167" i="1" s="1"/>
  <c r="BK168" i="1"/>
  <c r="BL168" i="1" l="1"/>
  <c r="BM168" i="1" s="1"/>
  <c r="BK169" i="1"/>
  <c r="BK170" i="1" l="1"/>
  <c r="BL169" i="1"/>
  <c r="BM169" i="1" s="1"/>
  <c r="BL170" i="1" l="1"/>
  <c r="BM170" i="1" s="1"/>
  <c r="BK171" i="1"/>
  <c r="BK172" i="1" l="1"/>
  <c r="BL171" i="1"/>
  <c r="BM171" i="1" s="1"/>
  <c r="BL172" i="1" l="1"/>
  <c r="BM172" i="1" s="1"/>
  <c r="BK173" i="1"/>
  <c r="BK174" i="1" l="1"/>
  <c r="BL173" i="1"/>
  <c r="BM173" i="1" s="1"/>
  <c r="BK175" i="1" l="1"/>
  <c r="BL174" i="1"/>
  <c r="BM174" i="1" s="1"/>
  <c r="BK176" i="1" l="1"/>
  <c r="BL175" i="1"/>
  <c r="BM175" i="1" s="1"/>
  <c r="BK177" i="1" l="1"/>
  <c r="BL176" i="1"/>
  <c r="BM176" i="1" s="1"/>
  <c r="BK178" i="1" l="1"/>
  <c r="BL177" i="1"/>
  <c r="BM177" i="1" s="1"/>
  <c r="BL178" i="1" l="1"/>
  <c r="BM178" i="1" s="1"/>
  <c r="BK179" i="1"/>
  <c r="BL179" i="1" l="1"/>
  <c r="BM179" i="1" s="1"/>
  <c r="BK180" i="1"/>
  <c r="BK181" i="1" l="1"/>
  <c r="BL180" i="1"/>
  <c r="BM180" i="1" s="1"/>
  <c r="BK182" i="1" l="1"/>
  <c r="BL181" i="1"/>
  <c r="BM181" i="1" s="1"/>
  <c r="BK183" i="1" l="1"/>
  <c r="BL182" i="1"/>
  <c r="BM182" i="1" s="1"/>
  <c r="BL183" i="1" l="1"/>
  <c r="BM183" i="1" s="1"/>
  <c r="BK184" i="1"/>
  <c r="BL184" i="1" l="1"/>
  <c r="BM184" i="1" s="1"/>
  <c r="BK185" i="1"/>
  <c r="BL185" i="1" l="1"/>
  <c r="BM185" i="1" s="1"/>
  <c r="BK186" i="1"/>
  <c r="BL186" i="1" l="1"/>
  <c r="BM186" i="1" s="1"/>
  <c r="BK187" i="1"/>
  <c r="BK188" i="1" l="1"/>
  <c r="BL187" i="1"/>
  <c r="BM187" i="1" s="1"/>
  <c r="BK189" i="1" l="1"/>
  <c r="BL188" i="1"/>
  <c r="BM188" i="1" s="1"/>
  <c r="BK190" i="1" l="1"/>
  <c r="BL189" i="1"/>
  <c r="BM189" i="1" s="1"/>
  <c r="BK191" i="1" l="1"/>
  <c r="BL190" i="1"/>
  <c r="BM190" i="1" s="1"/>
  <c r="BK192" i="1" l="1"/>
  <c r="BL191" i="1"/>
  <c r="BM191" i="1" s="1"/>
  <c r="BK193" i="1" l="1"/>
  <c r="BL192" i="1"/>
  <c r="BM192" i="1" s="1"/>
  <c r="BK194" i="1" l="1"/>
  <c r="BL193" i="1"/>
  <c r="BM193" i="1" s="1"/>
  <c r="BL194" i="1" l="1"/>
  <c r="BM194" i="1" s="1"/>
  <c r="BK195" i="1"/>
  <c r="BK196" i="1" l="1"/>
  <c r="BL195" i="1"/>
  <c r="BM195" i="1" s="1"/>
  <c r="BK197" i="1" l="1"/>
  <c r="BL196" i="1"/>
  <c r="BM196" i="1" s="1"/>
  <c r="BK198" i="1" l="1"/>
  <c r="BL197" i="1"/>
  <c r="BM197" i="1" s="1"/>
  <c r="BK199" i="1" l="1"/>
  <c r="BL198" i="1"/>
  <c r="BM198" i="1" s="1"/>
  <c r="BK200" i="1" l="1"/>
  <c r="BL199" i="1"/>
  <c r="BM199" i="1" s="1"/>
  <c r="BK201" i="1" l="1"/>
  <c r="BL200" i="1"/>
  <c r="BM200" i="1" s="1"/>
  <c r="BK202" i="1" l="1"/>
  <c r="BL201" i="1"/>
  <c r="BM201" i="1" s="1"/>
  <c r="BL202" i="1" l="1"/>
  <c r="BM202" i="1" s="1"/>
  <c r="BK203" i="1"/>
  <c r="BL203" i="1" l="1"/>
  <c r="BM203" i="1" s="1"/>
  <c r="BK204" i="1"/>
  <c r="BL204" i="1" l="1"/>
  <c r="BM204" i="1" s="1"/>
  <c r="BK205" i="1"/>
  <c r="BL205" i="1" l="1"/>
  <c r="BM205" i="1" s="1"/>
  <c r="BK206" i="1"/>
  <c r="BK207" i="1" l="1"/>
  <c r="BL206" i="1"/>
  <c r="BM206" i="1" s="1"/>
  <c r="BK208" i="1" l="1"/>
  <c r="BL207" i="1"/>
  <c r="BM207" i="1" s="1"/>
  <c r="BL208" i="1" l="1"/>
  <c r="BM208" i="1" s="1"/>
  <c r="BK209" i="1"/>
  <c r="BK210" i="1" l="1"/>
  <c r="BL209" i="1"/>
  <c r="BM209" i="1" s="1"/>
  <c r="BL210" i="1" l="1"/>
  <c r="BM210" i="1" s="1"/>
  <c r="BK211" i="1"/>
  <c r="BK212" i="1" l="1"/>
  <c r="BL211" i="1"/>
  <c r="BM211" i="1" s="1"/>
  <c r="BK213" i="1" l="1"/>
  <c r="BL212" i="1"/>
  <c r="BM212" i="1" s="1"/>
  <c r="BL213" i="1" l="1"/>
  <c r="BM213" i="1" s="1"/>
  <c r="BK214" i="1"/>
  <c r="BK215" i="1" l="1"/>
  <c r="BL214" i="1"/>
  <c r="BM214" i="1" s="1"/>
  <c r="BK216" i="1" l="1"/>
  <c r="BL215" i="1"/>
  <c r="BM215" i="1" s="1"/>
  <c r="BL216" i="1" l="1"/>
  <c r="BM216" i="1" s="1"/>
  <c r="BK217" i="1"/>
  <c r="BL217" i="1" l="1"/>
  <c r="BM217" i="1" s="1"/>
  <c r="BK218" i="1"/>
  <c r="BL218" i="1" l="1"/>
  <c r="BM218" i="1" s="1"/>
  <c r="BK219" i="1"/>
  <c r="BK220" i="1" l="1"/>
  <c r="BL219" i="1"/>
  <c r="BM219" i="1" s="1"/>
  <c r="BL220" i="1" l="1"/>
  <c r="BM220" i="1" s="1"/>
  <c r="BK221" i="1"/>
  <c r="BL221" i="1" l="1"/>
  <c r="BM221" i="1" s="1"/>
  <c r="BK222" i="1"/>
  <c r="BL222" i="1" l="1"/>
  <c r="BM222" i="1" s="1"/>
  <c r="BK223" i="1"/>
  <c r="BK224" i="1" l="1"/>
  <c r="BL223" i="1"/>
  <c r="BM223" i="1" s="1"/>
  <c r="BL224" i="1" l="1"/>
  <c r="BM224" i="1" s="1"/>
  <c r="BK225" i="1"/>
  <c r="BL225" i="1" l="1"/>
  <c r="BM225" i="1" s="1"/>
  <c r="BK226" i="1"/>
  <c r="BL226" i="1" l="1"/>
  <c r="BM226" i="1" s="1"/>
  <c r="BK227" i="1"/>
  <c r="BL227" i="1" l="1"/>
  <c r="BM227" i="1" s="1"/>
  <c r="BK228" i="1"/>
  <c r="BK229" i="1" l="1"/>
  <c r="BL228" i="1"/>
  <c r="BM228" i="1" s="1"/>
  <c r="BK230" i="1" l="1"/>
  <c r="BL229" i="1"/>
  <c r="BM229" i="1" s="1"/>
  <c r="BK231" i="1" l="1"/>
  <c r="BL230" i="1"/>
  <c r="BM230" i="1" s="1"/>
  <c r="BK232" i="1" l="1"/>
  <c r="BL231" i="1"/>
  <c r="BM231" i="1" s="1"/>
  <c r="BL232" i="1" l="1"/>
  <c r="BM232" i="1" s="1"/>
  <c r="BK233" i="1"/>
  <c r="BL233" i="1" l="1"/>
  <c r="BM233" i="1" s="1"/>
  <c r="BK234" i="1"/>
  <c r="BL234" i="1" l="1"/>
  <c r="BM234" i="1" s="1"/>
  <c r="BK235" i="1"/>
  <c r="BL235" i="1" l="1"/>
  <c r="BM235" i="1" s="1"/>
  <c r="BK236" i="1"/>
  <c r="BK237" i="1" l="1"/>
  <c r="BL236" i="1"/>
  <c r="BM236" i="1" s="1"/>
  <c r="BL237" i="1" l="1"/>
  <c r="BM237" i="1" s="1"/>
  <c r="BK238" i="1"/>
  <c r="BL238" i="1" l="1"/>
  <c r="BM238" i="1" s="1"/>
  <c r="BK239" i="1"/>
  <c r="BL239" i="1" l="1"/>
  <c r="BM239" i="1" s="1"/>
  <c r="BK240" i="1"/>
  <c r="BL240" i="1" l="1"/>
  <c r="BM240" i="1" s="1"/>
  <c r="BK241" i="1"/>
  <c r="BL241" i="1" l="1"/>
  <c r="BM241" i="1" s="1"/>
  <c r="BK242" i="1"/>
  <c r="BL242" i="1" l="1"/>
  <c r="BM242" i="1" s="1"/>
  <c r="BK243" i="1"/>
  <c r="BL243" i="1" l="1"/>
  <c r="BM243" i="1" s="1"/>
  <c r="BK244" i="1"/>
  <c r="BL244" i="1"/>
  <c r="BK245" i="1" l="1"/>
  <c r="BM244" i="1"/>
  <c r="BL245" i="1" l="1"/>
  <c r="BM245" i="1" s="1"/>
  <c r="BK246" i="1"/>
  <c r="BL246" i="1" l="1"/>
  <c r="BM246" i="1" s="1"/>
  <c r="BK247" i="1"/>
  <c r="BL247" i="1" l="1"/>
  <c r="BM247" i="1" s="1"/>
  <c r="BK248" i="1"/>
  <c r="BK249" i="1" l="1"/>
  <c r="BL248" i="1"/>
  <c r="BM248" i="1" s="1"/>
  <c r="BK250" i="1" l="1"/>
  <c r="BL249" i="1"/>
  <c r="BM249" i="1" s="1"/>
  <c r="BL250" i="1" l="1"/>
  <c r="BM250" i="1" s="1"/>
  <c r="BK251" i="1"/>
  <c r="BK252" i="1" l="1"/>
  <c r="BL251" i="1"/>
  <c r="BM251" i="1" s="1"/>
  <c r="BL252" i="1" l="1"/>
  <c r="BM252" i="1" s="1"/>
  <c r="BK253" i="1"/>
  <c r="BK254" i="1" l="1"/>
  <c r="BL253" i="1"/>
  <c r="BM253" i="1" s="1"/>
  <c r="BL254" i="1" l="1"/>
  <c r="BM254" i="1" s="1"/>
  <c r="BK255" i="1"/>
  <c r="BL255" i="1" l="1"/>
  <c r="BM255" i="1" s="1"/>
  <c r="BK256" i="1"/>
  <c r="BL256" i="1" l="1"/>
  <c r="BM256" i="1" s="1"/>
  <c r="BK257" i="1"/>
  <c r="BL257" i="1" l="1"/>
  <c r="BM257" i="1" s="1"/>
  <c r="BK258" i="1"/>
  <c r="BL258" i="1" l="1"/>
  <c r="BM258" i="1" s="1"/>
  <c r="BK259" i="1"/>
  <c r="BL259" i="1" l="1"/>
  <c r="BM259" i="1" s="1"/>
  <c r="BK260" i="1"/>
  <c r="BL260" i="1" l="1"/>
  <c r="BM260" i="1" s="1"/>
  <c r="BK261" i="1"/>
  <c r="BL261" i="1" l="1"/>
  <c r="BM261" i="1" s="1"/>
  <c r="BK262" i="1"/>
  <c r="BK263" i="1" l="1"/>
  <c r="BL262" i="1"/>
  <c r="BM262" i="1" s="1"/>
  <c r="BK264" i="1" l="1"/>
  <c r="BL263" i="1"/>
  <c r="BM263" i="1" s="1"/>
  <c r="BK265" i="1" l="1"/>
  <c r="BL264" i="1"/>
  <c r="BM264" i="1" s="1"/>
  <c r="BK266" i="1" l="1"/>
  <c r="BL265" i="1"/>
  <c r="BM265" i="1" s="1"/>
  <c r="BL266" i="1" l="1"/>
  <c r="BM266" i="1" s="1"/>
  <c r="BK267" i="1"/>
  <c r="BL267" i="1" l="1"/>
  <c r="BM267" i="1" s="1"/>
  <c r="BK268" i="1"/>
  <c r="BK269" i="1" l="1"/>
  <c r="BL268" i="1"/>
  <c r="BM268" i="1" s="1"/>
  <c r="BL269" i="1" l="1"/>
  <c r="BM269" i="1" s="1"/>
  <c r="BK270" i="1"/>
  <c r="BL270" i="1" l="1"/>
  <c r="BM270" i="1" s="1"/>
  <c r="BK271" i="1"/>
  <c r="BK272" i="1" l="1"/>
  <c r="BL271" i="1"/>
  <c r="BM271" i="1" s="1"/>
  <c r="BL272" i="1" l="1"/>
  <c r="BM272" i="1" s="1"/>
  <c r="BK273" i="1"/>
  <c r="BL273" i="1" l="1"/>
  <c r="BM273" i="1" s="1"/>
  <c r="BK274" i="1"/>
  <c r="BL274" i="1" l="1"/>
  <c r="BM274" i="1" s="1"/>
  <c r="BK275" i="1"/>
  <c r="BK276" i="1" l="1"/>
  <c r="BL275" i="1"/>
  <c r="BM275" i="1" s="1"/>
  <c r="BL276" i="1" l="1"/>
  <c r="BM276" i="1" s="1"/>
  <c r="BK277" i="1"/>
  <c r="BL277" i="1" l="1"/>
  <c r="BM277" i="1" s="1"/>
  <c r="BK278" i="1"/>
  <c r="BL278" i="1" l="1"/>
  <c r="BM278" i="1" s="1"/>
  <c r="BK279" i="1"/>
  <c r="BK280" i="1" l="1"/>
  <c r="BL279" i="1"/>
  <c r="BM279" i="1" s="1"/>
  <c r="BL280" i="1" l="1"/>
  <c r="BM280" i="1" s="1"/>
  <c r="BK281" i="1"/>
  <c r="BL281" i="1" l="1"/>
  <c r="BM281" i="1" s="1"/>
  <c r="BK282" i="1"/>
  <c r="BL282" i="1" l="1"/>
  <c r="BM282" i="1" s="1"/>
  <c r="BK283" i="1"/>
  <c r="BL283" i="1" l="1"/>
  <c r="BM283" i="1" s="1"/>
  <c r="BK284" i="1"/>
  <c r="BL284" i="1" l="1"/>
  <c r="BM284" i="1" s="1"/>
  <c r="BK285" i="1"/>
  <c r="BK286" i="1" l="1"/>
  <c r="BL285" i="1"/>
  <c r="BM285" i="1" s="1"/>
  <c r="BK287" i="1" l="1"/>
  <c r="BL286" i="1"/>
  <c r="BM286" i="1" s="1"/>
  <c r="BL287" i="1" l="1"/>
  <c r="BM287" i="1" s="1"/>
  <c r="BK288" i="1"/>
  <c r="BL288" i="1" l="1"/>
  <c r="BM288" i="1" s="1"/>
  <c r="BK289" i="1"/>
  <c r="BL289" i="1" l="1"/>
  <c r="BM289" i="1" s="1"/>
  <c r="BK290" i="1"/>
  <c r="BL290" i="1" l="1"/>
  <c r="BM290" i="1" s="1"/>
  <c r="BK291" i="1"/>
  <c r="BL291" i="1" l="1"/>
  <c r="BM291" i="1" s="1"/>
  <c r="BK292" i="1"/>
  <c r="BL292" i="1" l="1"/>
  <c r="BM292" i="1" s="1"/>
  <c r="BK293" i="1"/>
  <c r="BL293" i="1" l="1"/>
  <c r="BM293" i="1" s="1"/>
  <c r="BK294" i="1"/>
  <c r="BL294" i="1" l="1"/>
  <c r="BM294" i="1" s="1"/>
  <c r="BK295" i="1"/>
  <c r="BL295" i="1" l="1"/>
  <c r="BM295" i="1" s="1"/>
  <c r="BK296" i="1"/>
  <c r="BL296" i="1" l="1"/>
  <c r="BM296" i="1" s="1"/>
  <c r="BK297" i="1"/>
  <c r="BL297" i="1" l="1"/>
  <c r="BM297" i="1" s="1"/>
  <c r="BK298" i="1"/>
  <c r="BL298" i="1" l="1"/>
  <c r="BM298" i="1" s="1"/>
  <c r="BK299" i="1"/>
  <c r="BL299" i="1" l="1"/>
  <c r="BM299" i="1" s="1"/>
  <c r="BK300" i="1"/>
  <c r="BL300" i="1" l="1"/>
  <c r="BM300" i="1" s="1"/>
  <c r="BK301" i="1"/>
  <c r="BL301" i="1" l="1"/>
  <c r="BM301" i="1" s="1"/>
  <c r="BK302" i="1"/>
  <c r="BL302" i="1" l="1"/>
  <c r="BM302" i="1" s="1"/>
  <c r="BK303" i="1"/>
  <c r="BL303" i="1" l="1"/>
  <c r="BM303" i="1" s="1"/>
  <c r="BK304" i="1"/>
  <c r="BL304" i="1" l="1"/>
  <c r="BM304" i="1" s="1"/>
  <c r="BK305" i="1"/>
  <c r="BL305" i="1" l="1"/>
  <c r="BM305" i="1" s="1"/>
  <c r="BK306" i="1"/>
  <c r="BL306" i="1" l="1"/>
  <c r="BM306" i="1" s="1"/>
  <c r="BK307" i="1"/>
  <c r="BL307" i="1" l="1"/>
  <c r="BM307" i="1" s="1"/>
  <c r="BK308" i="1"/>
  <c r="BL308" i="1" l="1"/>
  <c r="BM308" i="1" s="1"/>
  <c r="BK309" i="1"/>
  <c r="BL309" i="1" l="1"/>
  <c r="BM309" i="1" s="1"/>
  <c r="BK310" i="1"/>
  <c r="BL310" i="1" l="1"/>
  <c r="BM310" i="1" s="1"/>
  <c r="BK311" i="1"/>
  <c r="BL311" i="1" s="1"/>
  <c r="BM311" i="1" l="1"/>
  <c r="BK312" i="1"/>
  <c r="BL312" i="1" l="1"/>
  <c r="BM312" i="1" s="1"/>
  <c r="BK313" i="1"/>
  <c r="BL313" i="1" l="1"/>
  <c r="BM313" i="1" s="1"/>
  <c r="BK314" i="1"/>
  <c r="BL314" i="1" l="1"/>
  <c r="BM314" i="1" s="1"/>
  <c r="BK315" i="1"/>
  <c r="BL315" i="1" l="1"/>
  <c r="BM315" i="1" s="1"/>
  <c r="BK316" i="1"/>
  <c r="BL316" i="1" l="1"/>
  <c r="BM316" i="1" s="1"/>
  <c r="BK317" i="1"/>
  <c r="BL317" i="1" l="1"/>
  <c r="BM317" i="1" s="1"/>
  <c r="BK318" i="1"/>
  <c r="BL318" i="1" l="1"/>
  <c r="BM318" i="1" s="1"/>
  <c r="BK319" i="1"/>
  <c r="BL319" i="1" l="1"/>
  <c r="BM319" i="1" s="1"/>
  <c r="BK320" i="1"/>
  <c r="BL320" i="1" l="1"/>
  <c r="BM320" i="1" s="1"/>
  <c r="BK321" i="1"/>
  <c r="BL321" i="1" l="1"/>
  <c r="BM321" i="1" s="1"/>
  <c r="BK322" i="1"/>
  <c r="BL322" i="1" l="1"/>
  <c r="BM322" i="1" s="1"/>
  <c r="BK323" i="1"/>
  <c r="BL323" i="1" l="1"/>
  <c r="BM323" i="1" s="1"/>
  <c r="BK324" i="1"/>
  <c r="BL324" i="1" l="1"/>
  <c r="BM324" i="1" s="1"/>
  <c r="BK325" i="1"/>
  <c r="BL325" i="1" l="1"/>
  <c r="BM325" i="1" s="1"/>
  <c r="BK326" i="1"/>
  <c r="BL326" i="1" l="1"/>
  <c r="BM326" i="1" s="1"/>
  <c r="BK327" i="1"/>
  <c r="BL327" i="1" l="1"/>
  <c r="BM327" i="1" s="1"/>
  <c r="BK328" i="1"/>
  <c r="BL328" i="1" l="1"/>
  <c r="BM328" i="1" s="1"/>
  <c r="BK329" i="1"/>
  <c r="BL329" i="1" l="1"/>
  <c r="BM329" i="1" s="1"/>
  <c r="BK330" i="1"/>
  <c r="BL330" i="1" l="1"/>
  <c r="BM330" i="1" s="1"/>
  <c r="BK331" i="1"/>
  <c r="BL331" i="1" l="1"/>
  <c r="BM331" i="1" s="1"/>
  <c r="BK332" i="1"/>
  <c r="BL332" i="1" l="1"/>
  <c r="BM332" i="1" s="1"/>
  <c r="BK333" i="1"/>
  <c r="BL333" i="1" l="1"/>
  <c r="BM333" i="1" s="1"/>
  <c r="BK334" i="1"/>
  <c r="BL334" i="1" l="1"/>
  <c r="BM334" i="1" s="1"/>
  <c r="BK335" i="1"/>
  <c r="BL335" i="1" l="1"/>
  <c r="BM335" i="1" s="1"/>
  <c r="BK336" i="1"/>
  <c r="BL336" i="1" l="1"/>
  <c r="BM336" i="1" s="1"/>
  <c r="BK337" i="1"/>
  <c r="BL337" i="1" l="1"/>
  <c r="BM337" i="1" s="1"/>
  <c r="BK338" i="1"/>
  <c r="BL338" i="1" l="1"/>
  <c r="BM338" i="1" s="1"/>
  <c r="BK339" i="1"/>
  <c r="BL339" i="1" l="1"/>
  <c r="BM339" i="1" s="1"/>
  <c r="BK340" i="1"/>
  <c r="BL340" i="1" l="1"/>
  <c r="BM340" i="1" s="1"/>
  <c r="BK341" i="1"/>
  <c r="BL341" i="1" l="1"/>
  <c r="BM341" i="1" s="1"/>
  <c r="BK342" i="1"/>
  <c r="BL342" i="1" l="1"/>
  <c r="BM342" i="1" s="1"/>
  <c r="BK343" i="1"/>
  <c r="BL343" i="1" l="1"/>
  <c r="BM343" i="1" s="1"/>
  <c r="BK344" i="1"/>
  <c r="BL344" i="1" l="1"/>
  <c r="BM344" i="1" s="1"/>
  <c r="BK345" i="1"/>
  <c r="BL345" i="1" l="1"/>
  <c r="BM345" i="1" s="1"/>
  <c r="BK346" i="1"/>
  <c r="BL346" i="1" l="1"/>
  <c r="BM346" i="1" s="1"/>
  <c r="BK347" i="1"/>
  <c r="BL347" i="1" l="1"/>
  <c r="BM347" i="1" s="1"/>
  <c r="BK348" i="1"/>
  <c r="BL348" i="1" l="1"/>
  <c r="BM348" i="1" s="1"/>
  <c r="BK349" i="1"/>
  <c r="BL349" i="1" l="1"/>
  <c r="BM349" i="1" s="1"/>
  <c r="BK350" i="1"/>
  <c r="BL350" i="1" l="1"/>
  <c r="BM350" i="1" s="1"/>
  <c r="BK351" i="1"/>
  <c r="BL351" i="1" l="1"/>
  <c r="BM351" i="1" s="1"/>
  <c r="BK352" i="1"/>
  <c r="BL352" i="1" l="1"/>
  <c r="BM352" i="1" s="1"/>
  <c r="BK353" i="1"/>
  <c r="BL353" i="1" l="1"/>
  <c r="BM353" i="1" s="1"/>
  <c r="BK354" i="1"/>
  <c r="BL354" i="1" l="1"/>
  <c r="BM354" i="1" s="1"/>
  <c r="BK355" i="1"/>
  <c r="BL355" i="1" l="1"/>
  <c r="BM355" i="1" s="1"/>
  <c r="BK356" i="1"/>
  <c r="BL356" i="1" l="1"/>
  <c r="BM356" i="1" s="1"/>
  <c r="BK357" i="1"/>
  <c r="BL357" i="1" l="1"/>
  <c r="BM357" i="1" s="1"/>
  <c r="BK358" i="1"/>
  <c r="BL358" i="1" l="1"/>
  <c r="BM358" i="1" s="1"/>
  <c r="BK359" i="1"/>
  <c r="BL359" i="1" l="1"/>
  <c r="BM359" i="1" s="1"/>
  <c r="BK360" i="1"/>
  <c r="BL360" i="1" l="1"/>
  <c r="BM360" i="1" s="1"/>
  <c r="BK361" i="1"/>
  <c r="BL361" i="1" l="1"/>
  <c r="BM361" i="1" s="1"/>
  <c r="BK362" i="1"/>
  <c r="BL362" i="1" l="1"/>
  <c r="BM362" i="1" s="1"/>
  <c r="BK363" i="1"/>
  <c r="BL363" i="1" l="1"/>
  <c r="BM363" i="1" s="1"/>
  <c r="BK364" i="1"/>
  <c r="BL364" i="1" l="1"/>
  <c r="BM364" i="1"/>
  <c r="BK365" i="1"/>
  <c r="BL365" i="1" l="1"/>
  <c r="BM365" i="1" s="1"/>
  <c r="BK366" i="1"/>
  <c r="BL366" i="1" l="1"/>
  <c r="BM366" i="1" s="1"/>
  <c r="BK367" i="1"/>
  <c r="BL367" i="1" l="1"/>
  <c r="BM367" i="1" s="1"/>
  <c r="BK368" i="1"/>
  <c r="BL368" i="1" l="1"/>
  <c r="BM368" i="1" s="1"/>
  <c r="BK369" i="1"/>
  <c r="BL369" i="1" l="1"/>
  <c r="BM369" i="1" s="1"/>
  <c r="BK370" i="1"/>
  <c r="BL370" i="1" l="1"/>
  <c r="BM370" i="1" s="1"/>
  <c r="BK371" i="1"/>
  <c r="BL371" i="1" l="1"/>
  <c r="BM371" i="1" s="1"/>
  <c r="BK372" i="1"/>
  <c r="BL372" i="1" l="1"/>
  <c r="BM372" i="1" s="1"/>
  <c r="BK373" i="1"/>
  <c r="BL373" i="1" l="1"/>
  <c r="BK374" i="1"/>
  <c r="BM373" i="1"/>
  <c r="BL374" i="1" l="1"/>
  <c r="BM374" i="1" s="1"/>
  <c r="BK375" i="1"/>
  <c r="BL375" i="1" l="1"/>
  <c r="BM375" i="1" s="1"/>
  <c r="BK376" i="1"/>
  <c r="BL376" i="1" l="1"/>
  <c r="BM376" i="1" s="1"/>
  <c r="BK377" i="1"/>
  <c r="BL377" i="1" l="1"/>
  <c r="BM377" i="1" s="1"/>
  <c r="BK378" i="1"/>
  <c r="BL378" i="1" l="1"/>
  <c r="BM378" i="1" s="1"/>
  <c r="BK379" i="1"/>
  <c r="BL379" i="1" l="1"/>
  <c r="BM379" i="1" s="1"/>
  <c r="BK380" i="1"/>
  <c r="BL380" i="1" l="1"/>
  <c r="BM380" i="1" s="1"/>
  <c r="BK381" i="1"/>
  <c r="BL381" i="1" l="1"/>
  <c r="BM381" i="1" s="1"/>
  <c r="BK382" i="1"/>
  <c r="BL382" i="1" l="1"/>
  <c r="BM382" i="1" s="1"/>
  <c r="BK383" i="1"/>
  <c r="BL383" i="1" l="1"/>
  <c r="BM383" i="1" s="1"/>
  <c r="BK384" i="1"/>
  <c r="BL384" i="1" l="1"/>
  <c r="BM384" i="1" s="1"/>
  <c r="BK385" i="1"/>
  <c r="BL385" i="1" l="1"/>
  <c r="BM385" i="1" s="1"/>
  <c r="BK386" i="1"/>
  <c r="BL386" i="1" l="1"/>
  <c r="BM386" i="1" s="1"/>
  <c r="BK387" i="1"/>
  <c r="BL387" i="1" l="1"/>
  <c r="BM387" i="1"/>
  <c r="BK388" i="1"/>
  <c r="BL388" i="1" l="1"/>
  <c r="BM388" i="1" s="1"/>
  <c r="BK389" i="1"/>
  <c r="BL389" i="1" l="1"/>
  <c r="BM389" i="1"/>
  <c r="BK390" i="1"/>
  <c r="BL390" i="1" l="1"/>
  <c r="BM390" i="1" s="1"/>
  <c r="BK391" i="1"/>
  <c r="BL391" i="1" l="1"/>
  <c r="BM391" i="1" s="1"/>
  <c r="BK392" i="1"/>
  <c r="BL392" i="1" l="1"/>
  <c r="BM392" i="1" s="1"/>
  <c r="BK393" i="1"/>
  <c r="BL393" i="1" l="1"/>
  <c r="BM393" i="1" s="1"/>
  <c r="BK394" i="1"/>
  <c r="BL394" i="1" l="1"/>
  <c r="BM394" i="1" s="1"/>
  <c r="BK395" i="1"/>
  <c r="BL395" i="1" l="1"/>
  <c r="BM395" i="1" s="1"/>
  <c r="BK396" i="1"/>
  <c r="BL396" i="1" l="1"/>
  <c r="BM396" i="1" s="1"/>
  <c r="BK397" i="1"/>
  <c r="BL397" i="1" l="1"/>
  <c r="BM397" i="1" s="1"/>
  <c r="BK398" i="1"/>
  <c r="BL398" i="1" l="1"/>
  <c r="BM398" i="1" s="1"/>
  <c r="BK399" i="1"/>
  <c r="BL399" i="1" l="1"/>
  <c r="BM399" i="1" s="1"/>
  <c r="BK400" i="1"/>
  <c r="BL400" i="1" l="1"/>
  <c r="BM400" i="1" s="1"/>
  <c r="BK401" i="1"/>
  <c r="BL401" i="1" l="1"/>
  <c r="BM401" i="1" s="1"/>
  <c r="BK402" i="1"/>
  <c r="BL402" i="1" l="1"/>
  <c r="BM402" i="1" s="1"/>
  <c r="BK403" i="1"/>
  <c r="BL403" i="1" l="1"/>
  <c r="BM403" i="1" s="1"/>
  <c r="BK404" i="1"/>
  <c r="BL404" i="1" l="1"/>
  <c r="BM404" i="1" s="1"/>
  <c r="BK405" i="1"/>
  <c r="BL405" i="1" l="1"/>
  <c r="BM405" i="1" s="1"/>
  <c r="BK406" i="1"/>
  <c r="BL406" i="1" l="1"/>
  <c r="BM406" i="1" s="1"/>
  <c r="BK407" i="1"/>
  <c r="BL407" i="1" l="1"/>
  <c r="BM407" i="1" s="1"/>
  <c r="BK408" i="1"/>
  <c r="BL408" i="1" l="1"/>
  <c r="BM408" i="1" s="1"/>
  <c r="BK409" i="1"/>
  <c r="BK410" i="1" l="1"/>
  <c r="BK411" i="1" s="1"/>
  <c r="BL409" i="1"/>
  <c r="BM409" i="1" s="1"/>
  <c r="BL411" i="1" l="1"/>
  <c r="BM411" i="1" s="1"/>
  <c r="BL410" i="1"/>
  <c r="BM410" i="1" s="1"/>
  <c r="BK412" i="1"/>
  <c r="BL412" i="1" l="1"/>
  <c r="BM412" i="1" s="1"/>
  <c r="BK413" i="1"/>
  <c r="BL413" i="1" l="1"/>
  <c r="BM413" i="1" s="1"/>
  <c r="BK414" i="1"/>
  <c r="BL414" i="1" l="1"/>
  <c r="BM414" i="1"/>
  <c r="BK415" i="1"/>
  <c r="BL415" i="1" l="1"/>
  <c r="BM415" i="1" s="1"/>
  <c r="BK416" i="1"/>
  <c r="BL416" i="1" l="1"/>
  <c r="BM416" i="1" s="1"/>
  <c r="BK417" i="1"/>
  <c r="BL417" i="1" l="1"/>
  <c r="BM417" i="1" s="1"/>
  <c r="BK418" i="1"/>
  <c r="BL418" i="1" l="1"/>
  <c r="BM418" i="1" s="1"/>
  <c r="BK419" i="1"/>
  <c r="BL419" i="1" l="1"/>
  <c r="BM419" i="1" s="1"/>
  <c r="BK420" i="1"/>
  <c r="BL420" i="1" l="1"/>
  <c r="BM420" i="1" s="1"/>
  <c r="BK421" i="1"/>
  <c r="BL421" i="1" l="1"/>
  <c r="BM421" i="1" s="1"/>
  <c r="BK422" i="1"/>
  <c r="BL422" i="1" l="1"/>
  <c r="BM422" i="1" s="1"/>
  <c r="BK423" i="1"/>
  <c r="BL423" i="1" l="1"/>
  <c r="BM423" i="1" s="1"/>
  <c r="BK424" i="1"/>
  <c r="BL424" i="1" l="1"/>
  <c r="BM424" i="1" s="1"/>
  <c r="BK425" i="1"/>
  <c r="BL425" i="1" l="1"/>
  <c r="BM425" i="1" s="1"/>
  <c r="BK426" i="1"/>
  <c r="BL426" i="1" l="1"/>
  <c r="BM426" i="1" s="1"/>
  <c r="BK427" i="1"/>
  <c r="BL427" i="1" l="1"/>
  <c r="BM427" i="1" s="1"/>
  <c r="BK428" i="1"/>
  <c r="BL428" i="1" l="1"/>
  <c r="BM428" i="1" s="1"/>
  <c r="BK429" i="1"/>
  <c r="BL429" i="1" l="1"/>
  <c r="BM429" i="1" s="1"/>
  <c r="BK430" i="1"/>
  <c r="BL430" i="1" l="1"/>
  <c r="BM430" i="1" s="1"/>
  <c r="BK431" i="1"/>
  <c r="BL431" i="1" l="1"/>
  <c r="BM431" i="1" s="1"/>
  <c r="BK432" i="1"/>
  <c r="BL432" i="1" l="1"/>
  <c r="BM432" i="1" s="1"/>
  <c r="BK433" i="1"/>
  <c r="BL433" i="1" l="1"/>
  <c r="BM433" i="1" s="1"/>
  <c r="BK434" i="1"/>
  <c r="BL434" i="1" l="1"/>
  <c r="BM434" i="1" s="1"/>
  <c r="BK435" i="1"/>
  <c r="BL435" i="1" l="1"/>
  <c r="BM435" i="1" s="1"/>
  <c r="BK436" i="1"/>
  <c r="BL436" i="1" l="1"/>
  <c r="BM436" i="1" s="1"/>
  <c r="BK437" i="1"/>
  <c r="BL437" i="1" l="1"/>
  <c r="BM437" i="1" s="1"/>
  <c r="BK438" i="1"/>
  <c r="BL438" i="1" l="1"/>
  <c r="BM438" i="1" s="1"/>
  <c r="BK439" i="1"/>
  <c r="BL439" i="1" l="1"/>
  <c r="BM439" i="1" s="1"/>
  <c r="BK440" i="1"/>
  <c r="BK441" i="1" l="1"/>
  <c r="BL440" i="1"/>
  <c r="BM440" i="1" s="1"/>
  <c r="BL441" i="1" l="1"/>
  <c r="BM441" i="1" s="1"/>
  <c r="BK442" i="1"/>
  <c r="BK443" i="1" l="1"/>
  <c r="BL442" i="1"/>
  <c r="BM442" i="1" s="1"/>
  <c r="BM443" i="1" l="1"/>
  <c r="BK444" i="1"/>
  <c r="BL443" i="1"/>
  <c r="BK445" i="1" l="1"/>
  <c r="BL445" i="1"/>
  <c r="BL444" i="1"/>
  <c r="BM444" i="1" s="1"/>
  <c r="BK446" i="1"/>
  <c r="BM445" i="1" l="1"/>
  <c r="BK447" i="1"/>
  <c r="BL446" i="1"/>
  <c r="BM446" i="1" s="1"/>
  <c r="BL447" i="1" l="1"/>
  <c r="BM447" i="1" s="1"/>
  <c r="BK448" i="1"/>
  <c r="BK449" i="1" l="1"/>
  <c r="BK450" i="1" s="1"/>
  <c r="BL448" i="1"/>
  <c r="BM448" i="1" s="1"/>
  <c r="BM450" i="1" l="1"/>
  <c r="BL450" i="1"/>
  <c r="BL449" i="1"/>
  <c r="BM449" i="1" s="1"/>
  <c r="BK451" i="1"/>
  <c r="BL451" i="1" l="1"/>
  <c r="BM451" i="1" s="1"/>
  <c r="BK452" i="1"/>
  <c r="BK453" i="1" l="1"/>
  <c r="BL452" i="1"/>
  <c r="BM452" i="1" s="1"/>
  <c r="BK454" i="1" l="1"/>
  <c r="BL453" i="1"/>
  <c r="BM453" i="1" s="1"/>
  <c r="BL454" i="1" l="1"/>
  <c r="BM454" i="1" s="1"/>
  <c r="BK455" i="1"/>
  <c r="BK456" i="1" l="1"/>
  <c r="BK457" i="1" s="1"/>
  <c r="BL455" i="1"/>
  <c r="BM455" i="1" s="1"/>
  <c r="BL457" i="1" l="1"/>
  <c r="BM457" i="1" s="1"/>
  <c r="BL456" i="1"/>
  <c r="BM456" i="1" s="1"/>
  <c r="BK458" i="1"/>
  <c r="BK459" i="1" l="1"/>
  <c r="BL458" i="1"/>
  <c r="BM458" i="1" s="1"/>
  <c r="BM459" i="1" l="1"/>
  <c r="BK460" i="1"/>
  <c r="BL459" i="1"/>
  <c r="BL460" i="1" l="1"/>
  <c r="BM460" i="1" s="1"/>
  <c r="BK461" i="1"/>
  <c r="BL461" i="1" l="1"/>
  <c r="BM461" i="1" s="1"/>
  <c r="BK462" i="1"/>
  <c r="BK463" i="1" l="1"/>
  <c r="BL462" i="1"/>
  <c r="BM462" i="1" s="1"/>
  <c r="BK464" i="1"/>
  <c r="BL463" i="1" l="1"/>
  <c r="BM463" i="1" s="1"/>
  <c r="BL464" i="1"/>
  <c r="BM464" i="1" s="1"/>
  <c r="BK465" i="1"/>
  <c r="BL465" i="1" l="1"/>
  <c r="BM465" i="1" s="1"/>
  <c r="BK466" i="1"/>
  <c r="BK467" i="1" l="1"/>
  <c r="BK468" i="1"/>
  <c r="BL466" i="1"/>
  <c r="BM466" i="1" s="1"/>
  <c r="BL467" i="1" l="1"/>
  <c r="BM467" i="1" s="1"/>
  <c r="BL468" i="1"/>
  <c r="BM468" i="1" s="1"/>
  <c r="BK469" i="1"/>
  <c r="BL469" i="1" l="1"/>
  <c r="BM469" i="1" s="1"/>
  <c r="BK470" i="1"/>
  <c r="BK471" i="1" s="1"/>
  <c r="BM471" i="1" l="1"/>
  <c r="BL471" i="1"/>
  <c r="BL470" i="1"/>
  <c r="BM470" i="1" s="1"/>
  <c r="BK472" i="1"/>
  <c r="BL472" i="1" l="1"/>
  <c r="BM472" i="1" s="1"/>
  <c r="BK473" i="1"/>
  <c r="BK474" i="1" l="1"/>
  <c r="BK475" i="1" s="1"/>
  <c r="BL473" i="1"/>
  <c r="BM473" i="1" s="1"/>
  <c r="BL474" i="1"/>
  <c r="BM474" i="1" l="1"/>
  <c r="BL475" i="1"/>
  <c r="BM475" i="1" s="1"/>
  <c r="BK476" i="1"/>
  <c r="BK477" i="1" l="1"/>
  <c r="BL476" i="1"/>
  <c r="BM476" i="1" s="1"/>
  <c r="BK478" i="1"/>
  <c r="BL477" i="1" l="1"/>
  <c r="BM477" i="1" s="1"/>
  <c r="BK479" i="1"/>
  <c r="BK480" i="1" s="1"/>
  <c r="BL478" i="1"/>
  <c r="BM478" i="1" s="1"/>
  <c r="BL480" i="1" l="1"/>
  <c r="BM480" i="1" s="1"/>
  <c r="BL479" i="1"/>
  <c r="BM479" i="1" s="1"/>
  <c r="BK481" i="1"/>
  <c r="BL481" i="1" l="1"/>
  <c r="BM481" i="1" s="1"/>
  <c r="BK482" i="1"/>
  <c r="BK483" i="1" l="1"/>
  <c r="BK484" i="1" s="1"/>
  <c r="BL482" i="1"/>
  <c r="BM482" i="1" s="1"/>
  <c r="BL484" i="1" l="1"/>
  <c r="BM484" i="1" s="1"/>
  <c r="BK485" i="1"/>
  <c r="BK486" i="1" s="1"/>
  <c r="BL483" i="1"/>
  <c r="BM483" i="1" s="1"/>
  <c r="BL486" i="1" l="1"/>
  <c r="BM486" i="1" s="1"/>
  <c r="BL485" i="1"/>
  <c r="BM485" i="1" s="1"/>
  <c r="BK487" i="1"/>
  <c r="BL487" i="1" l="1"/>
  <c r="BM487" i="1" s="1"/>
  <c r="BK488" i="1"/>
  <c r="BK489" i="1" l="1"/>
  <c r="BL488" i="1"/>
  <c r="BM488" i="1" s="1"/>
  <c r="BL489" i="1" l="1"/>
  <c r="BM489" i="1" s="1"/>
  <c r="BK490" i="1"/>
  <c r="BL490" i="1"/>
  <c r="BM490" i="1" l="1"/>
  <c r="BK491" i="1"/>
  <c r="BK492" i="1" s="1"/>
  <c r="BL491" i="1" l="1"/>
  <c r="BM491" i="1" s="1"/>
  <c r="BK493" i="1"/>
  <c r="BK494" i="1" s="1"/>
  <c r="BL492" i="1"/>
  <c r="BM492" i="1" s="1"/>
  <c r="BL494" i="1" l="1"/>
  <c r="BM494" i="1" s="1"/>
  <c r="BL493" i="1"/>
  <c r="BM493" i="1" s="1"/>
  <c r="BK495" i="1"/>
  <c r="BK496" i="1" s="1"/>
  <c r="BL496" i="1" l="1"/>
  <c r="BM496" i="1" s="1"/>
  <c r="BL495" i="1"/>
  <c r="BM495" i="1" s="1"/>
  <c r="BK497" i="1"/>
  <c r="BL497" i="1" l="1"/>
  <c r="BM497" i="1" s="1"/>
  <c r="BK498" i="1"/>
  <c r="BK499" i="1" s="1"/>
  <c r="BK500" i="1" l="1"/>
  <c r="BK501" i="1" s="1"/>
  <c r="BL499" i="1"/>
  <c r="BM499" i="1" s="1"/>
  <c r="BL498" i="1"/>
  <c r="BM498" i="1" s="1"/>
  <c r="BL500" i="1" l="1"/>
  <c r="BM500" i="1" s="1"/>
  <c r="BK502" i="1"/>
  <c r="BL501" i="1"/>
  <c r="BM501" i="1" s="1"/>
  <c r="BK503" i="1" l="1"/>
  <c r="BL502" i="1"/>
  <c r="BM502" i="1" s="1"/>
  <c r="BL503" i="1" l="1"/>
  <c r="BM503" i="1" s="1"/>
  <c r="BK504" i="1"/>
  <c r="BK505" i="1" l="1"/>
  <c r="BL504" i="1"/>
  <c r="BM504" i="1"/>
  <c r="BK506" i="1"/>
  <c r="BL505" i="1"/>
  <c r="BM505" i="1" s="1"/>
  <c r="BK507" i="1" l="1"/>
  <c r="BL506" i="1"/>
  <c r="BM506" i="1" s="1"/>
  <c r="BL507" i="1" l="1"/>
  <c r="BM507" i="1" s="1"/>
  <c r="BK508" i="1"/>
  <c r="BL508" i="1" l="1"/>
  <c r="BM508" i="1" s="1"/>
  <c r="BK509" i="1"/>
  <c r="BK510" i="1" l="1"/>
  <c r="BL509" i="1"/>
  <c r="BM509" i="1" s="1"/>
  <c r="BK511" i="1" l="1"/>
  <c r="BK512" i="1"/>
  <c r="BL510" i="1"/>
  <c r="BM510" i="1" s="1"/>
  <c r="BL511" i="1" l="1"/>
  <c r="BM511" i="1" s="1"/>
  <c r="BL512" i="1"/>
  <c r="BM512" i="1" s="1"/>
  <c r="BK513" i="1"/>
  <c r="BK514" i="1" s="1"/>
  <c r="BL514" i="1" l="1"/>
  <c r="BM514" i="1" s="1"/>
  <c r="BL513" i="1"/>
  <c r="BM513" i="1" s="1"/>
  <c r="BK515" i="1"/>
  <c r="BL515" i="1" l="1"/>
  <c r="BM515" i="1" s="1"/>
  <c r="BK516" i="1"/>
  <c r="BK517" i="1" l="1"/>
  <c r="BL516" i="1"/>
  <c r="BM516" i="1" s="1"/>
  <c r="BK518" i="1"/>
  <c r="BL517" i="1"/>
  <c r="BM517" i="1" l="1"/>
  <c r="BL518" i="1"/>
  <c r="BM518" i="1" s="1"/>
  <c r="BK519" i="1"/>
  <c r="BL519" i="1" l="1"/>
  <c r="BM519" i="1" s="1"/>
  <c r="BK520" i="1"/>
  <c r="BL520" i="1" l="1"/>
  <c r="BM520" i="1" s="1"/>
  <c r="BK521" i="1"/>
  <c r="BL521" i="1" l="1"/>
  <c r="BM521" i="1" s="1"/>
  <c r="BK522" i="1"/>
  <c r="BL522" i="1" l="1"/>
  <c r="BM522" i="1" s="1"/>
  <c r="BK523" i="1"/>
  <c r="BL523" i="1" l="1"/>
  <c r="BM523" i="1" s="1"/>
  <c r="BK524" i="1"/>
  <c r="BK525" i="1" s="1"/>
  <c r="BM525" i="1" l="1"/>
  <c r="BL525" i="1"/>
  <c r="BL524" i="1"/>
  <c r="BM524" i="1" s="1"/>
  <c r="BK526" i="1"/>
  <c r="BL526" i="1" l="1"/>
  <c r="BM526" i="1" s="1"/>
  <c r="BK527" i="1"/>
  <c r="BL527" i="1" l="1"/>
  <c r="BM527" i="1" s="1"/>
  <c r="BK528" i="1"/>
  <c r="BL528" i="1" l="1"/>
  <c r="BM528" i="1" s="1"/>
  <c r="BK529" i="1"/>
  <c r="BK530" i="1" s="1"/>
  <c r="BL530" i="1" l="1"/>
  <c r="BM530" i="1" s="1"/>
  <c r="BL529" i="1"/>
  <c r="BM529" i="1" s="1"/>
  <c r="BK531" i="1"/>
  <c r="BL531" i="1" l="1"/>
  <c r="BM531" i="1" s="1"/>
  <c r="BK532" i="1"/>
  <c r="BK533" i="1" l="1"/>
  <c r="BK534" i="1" s="1"/>
  <c r="BL534" i="1"/>
  <c r="BL532" i="1"/>
  <c r="BM532" i="1" s="1"/>
  <c r="BM534" i="1" l="1"/>
  <c r="BL533" i="1"/>
  <c r="BM533" i="1" s="1"/>
  <c r="BK535" i="1"/>
  <c r="BK536" i="1" s="1"/>
  <c r="BM536" i="1" l="1"/>
  <c r="BL536" i="1"/>
  <c r="BL535" i="1"/>
  <c r="BM535" i="1" s="1"/>
  <c r="BK537" i="1"/>
  <c r="BL537" i="1" l="1"/>
  <c r="BM537" i="1" s="1"/>
  <c r="BK538" i="1"/>
  <c r="BL538" i="1" l="1"/>
  <c r="BM538" i="1" s="1"/>
  <c r="BK539" i="1"/>
  <c r="BK540" i="1" s="1"/>
  <c r="BL539" i="1" l="1"/>
  <c r="BM539" i="1" s="1"/>
  <c r="BK541" i="1"/>
  <c r="BL540" i="1"/>
  <c r="BM540" i="1" s="1"/>
  <c r="BL541" i="1" l="1"/>
  <c r="BM541" i="1" s="1"/>
  <c r="BK542" i="1"/>
  <c r="BL542" i="1" l="1"/>
  <c r="BM542" i="1" s="1"/>
  <c r="BK543" i="1"/>
  <c r="BL543" i="1" l="1"/>
  <c r="BM543" i="1" s="1"/>
  <c r="BK544" i="1"/>
  <c r="BK545" i="1" s="1"/>
  <c r="BL545" i="1" l="1"/>
  <c r="BM545" i="1" s="1"/>
  <c r="BM544" i="1"/>
  <c r="BK546" i="1"/>
  <c r="BK547" i="1" s="1"/>
  <c r="BL544" i="1"/>
  <c r="BL547" i="1" l="1"/>
  <c r="BM547" i="1" s="1"/>
  <c r="BL546" i="1"/>
  <c r="BM546" i="1" s="1"/>
  <c r="BK548" i="1"/>
  <c r="BL548" i="1" l="1"/>
  <c r="BM548" i="1" s="1"/>
  <c r="BK549" i="1"/>
  <c r="BL549" i="1" l="1"/>
  <c r="BM549" i="1" s="1"/>
  <c r="BK550" i="1"/>
  <c r="BL550" i="1" l="1"/>
  <c r="BM550" i="1" s="1"/>
  <c r="BK551" i="1"/>
  <c r="BL551" i="1" l="1"/>
  <c r="BM551" i="1" s="1"/>
  <c r="BK552" i="1"/>
  <c r="BL552" i="1" l="1"/>
  <c r="BM552" i="1" s="1"/>
  <c r="BK553" i="1"/>
  <c r="BL553" i="1" l="1"/>
  <c r="BM553" i="1" s="1"/>
  <c r="BK554" i="1"/>
  <c r="BK555" i="1" l="1"/>
  <c r="BK556" i="1" s="1"/>
  <c r="BL554" i="1"/>
  <c r="BM554" i="1" s="1"/>
  <c r="BL555" i="1" l="1"/>
  <c r="BM555" i="1" s="1"/>
  <c r="BK557" i="1"/>
  <c r="BK558" i="1" s="1"/>
  <c r="BM558" i="1" s="1"/>
  <c r="BL556" i="1"/>
  <c r="BM556" i="1" s="1"/>
  <c r="BK559" i="1" l="1"/>
  <c r="BL557" i="1"/>
  <c r="BM557" i="1" s="1"/>
  <c r="BK560" i="1"/>
  <c r="BL558" i="1"/>
  <c r="BL559" i="1" l="1"/>
  <c r="BM559" i="1" s="1"/>
  <c r="BL560" i="1"/>
  <c r="BM560" i="1" s="1"/>
  <c r="BK561" i="1"/>
  <c r="BK562" i="1" l="1"/>
  <c r="BL561" i="1"/>
  <c r="BM561" i="1" s="1"/>
  <c r="BL562" i="1" l="1"/>
  <c r="BM562" i="1" s="1"/>
  <c r="BK563" i="1"/>
  <c r="BL563" i="1" l="1"/>
  <c r="BM563" i="1" s="1"/>
  <c r="BK564" i="1"/>
  <c r="BK565" i="1" l="1"/>
  <c r="BK566" i="1" s="1"/>
  <c r="BL565" i="1"/>
  <c r="BM565" i="1" s="1"/>
  <c r="BL564" i="1"/>
  <c r="BM564" i="1" s="1"/>
  <c r="BK567" i="1" l="1"/>
  <c r="BK568" i="1" s="1"/>
  <c r="BL566" i="1"/>
  <c r="BM566" i="1" s="1"/>
  <c r="BL567" i="1" l="1"/>
  <c r="BM567" i="1" s="1"/>
  <c r="BL568" i="1"/>
  <c r="BM568" i="1" s="1"/>
  <c r="BK569" i="1"/>
  <c r="BK570" i="1" l="1"/>
  <c r="BL569" i="1"/>
  <c r="BM569" i="1" s="1"/>
  <c r="BK571" i="1" l="1"/>
  <c r="BK572" i="1" s="1"/>
  <c r="BL572" i="1" s="1"/>
  <c r="BM572" i="1" s="1"/>
  <c r="BL570" i="1"/>
  <c r="BM570" i="1" s="1"/>
  <c r="BL571" i="1" l="1"/>
  <c r="BM571" i="1" s="1"/>
  <c r="BK573" i="1"/>
  <c r="BL573" i="1" s="1"/>
  <c r="BM573" i="1" s="1"/>
  <c r="BK576" i="1"/>
  <c r="BK574" i="1" l="1"/>
  <c r="BL576" i="1"/>
  <c r="BM576" i="1" s="1"/>
  <c r="BK575" i="1" l="1"/>
  <c r="BL574" i="1"/>
  <c r="BM574" i="1" s="1"/>
  <c r="BL575" i="1" l="1"/>
  <c r="BM575" i="1" s="1"/>
  <c r="BK577" i="1"/>
  <c r="BL577" i="1" l="1"/>
  <c r="BM577" i="1" s="1"/>
  <c r="BK578" i="1"/>
  <c r="BK580" i="1"/>
  <c r="BL578" i="1" l="1"/>
  <c r="BM578" i="1" s="1"/>
  <c r="BK579" i="1"/>
  <c r="BL579" i="1" s="1"/>
  <c r="BM579" i="1" s="1"/>
  <c r="BL580" i="1"/>
  <c r="BM580" i="1" s="1"/>
  <c r="BK581" i="1"/>
  <c r="BK582" i="1" l="1"/>
  <c r="BL581" i="1"/>
  <c r="BM581" i="1" s="1"/>
  <c r="BL582" i="1" l="1"/>
  <c r="BM582" i="1" s="1"/>
  <c r="BK583" i="1"/>
  <c r="BK584" i="1" s="1"/>
  <c r="BL584" i="1" s="1"/>
  <c r="BM584" i="1" s="1"/>
  <c r="BL583" i="1" l="1"/>
  <c r="BM583" i="1" s="1"/>
  <c r="BK585" i="1"/>
  <c r="BK589" i="1"/>
  <c r="BK586" i="1" l="1"/>
  <c r="BK587" i="1" s="1"/>
  <c r="BL585" i="1"/>
  <c r="BM585" i="1" s="1"/>
  <c r="BK588" i="1" l="1"/>
  <c r="BL587" i="1"/>
  <c r="BM587" i="1" s="1"/>
  <c r="BL588" i="1"/>
  <c r="BM588" i="1" s="1"/>
  <c r="BL589" i="1"/>
  <c r="BM589" i="1" s="1"/>
  <c r="BK590" i="1"/>
  <c r="BL586" i="1"/>
  <c r="BM586" i="1" s="1"/>
  <c r="BL590" i="1"/>
  <c r="BM590" i="1" s="1"/>
  <c r="BK591" i="1"/>
  <c r="BL591" i="1" l="1"/>
  <c r="BM591" i="1" s="1"/>
  <c r="BK592" i="1"/>
  <c r="BL592" i="1" l="1"/>
  <c r="BM592" i="1" s="1"/>
  <c r="BK593" i="1"/>
  <c r="BK594" i="1" s="1"/>
  <c r="BL594" i="1" l="1"/>
  <c r="BM594" i="1" s="1"/>
  <c r="BL593" i="1"/>
  <c r="BM593" i="1" s="1"/>
  <c r="BK595" i="1"/>
  <c r="BK596" i="1" s="1"/>
  <c r="BM596" i="1" l="1"/>
  <c r="BK597" i="1"/>
  <c r="BK598" i="1" s="1"/>
  <c r="BL602" i="1"/>
  <c r="BL596" i="1"/>
  <c r="BL595" i="1"/>
  <c r="BM595" i="1" s="1"/>
  <c r="BK601" i="1"/>
  <c r="BK602" i="1" s="1"/>
  <c r="BM602" i="1" l="1"/>
  <c r="BL598" i="1"/>
  <c r="BM598" i="1" s="1"/>
  <c r="BK599" i="1"/>
  <c r="BL597" i="1"/>
  <c r="BM597" i="1" s="1"/>
  <c r="BL601" i="1"/>
  <c r="BM601" i="1" s="1"/>
  <c r="BK600" i="1" l="1"/>
  <c r="BK604" i="1" s="1"/>
  <c r="BL604" i="1" s="1"/>
  <c r="BM604" i="1" s="1"/>
  <c r="BL599" i="1"/>
  <c r="BM599" i="1" s="1"/>
  <c r="BK603" i="1"/>
  <c r="BK605" i="1" l="1"/>
  <c r="BL603" i="1"/>
  <c r="BM603" i="1" s="1"/>
  <c r="BL600" i="1"/>
  <c r="BM600" i="1" s="1"/>
  <c r="BL605" i="1"/>
  <c r="BM605" i="1" s="1"/>
  <c r="BK606" i="1"/>
  <c r="BK608" i="1" l="1"/>
  <c r="BK607" i="1"/>
  <c r="BL608" i="1"/>
  <c r="BM608" i="1" s="1"/>
  <c r="BK609" i="1"/>
  <c r="BL606" i="1"/>
  <c r="BM606" i="1" s="1"/>
  <c r="BM607" i="1" l="1"/>
  <c r="BL607" i="1"/>
  <c r="BL609" i="1"/>
  <c r="BM609" i="1" s="1"/>
  <c r="BK610" i="1"/>
  <c r="BK611" i="1" s="1"/>
  <c r="BL611" i="1" l="1"/>
  <c r="BM611" i="1" s="1"/>
  <c r="BL610" i="1"/>
  <c r="BM610" i="1" s="1"/>
  <c r="BK612" i="1"/>
  <c r="BL612" i="1" l="1"/>
  <c r="BM612" i="1" s="1"/>
  <c r="BK613" i="1"/>
  <c r="BL613" i="1" l="1"/>
  <c r="BM613" i="1" s="1"/>
  <c r="BK614" i="1"/>
  <c r="BL614" i="1" l="1"/>
  <c r="BM614" i="1" s="1"/>
  <c r="BK615" i="1"/>
  <c r="BK616" i="1" s="1"/>
  <c r="BL616" i="1" l="1"/>
  <c r="BM616" i="1" s="1"/>
  <c r="BL615" i="1"/>
  <c r="BM615" i="1" s="1"/>
  <c r="BK617" i="1"/>
  <c r="BL617" i="1" l="1"/>
  <c r="BM617" i="1" s="1"/>
  <c r="BK618" i="1"/>
  <c r="BK619" i="1" s="1"/>
  <c r="BK620" i="1" l="1"/>
  <c r="BL619" i="1"/>
  <c r="BM619" i="1" s="1"/>
  <c r="BL618" i="1"/>
  <c r="BM618" i="1" s="1"/>
  <c r="BK621" i="1"/>
  <c r="BL620" i="1" l="1"/>
  <c r="BM620" i="1" s="1"/>
  <c r="BK622" i="1"/>
  <c r="BL621" i="1"/>
  <c r="BM621" i="1" s="1"/>
  <c r="BK623" i="1" l="1"/>
  <c r="BL622" i="1"/>
  <c r="BM622" i="1" s="1"/>
  <c r="BK624" i="1" l="1"/>
  <c r="BL623" i="1"/>
  <c r="BM623" i="1" s="1"/>
  <c r="BK630" i="1"/>
  <c r="BK625" i="1" l="1"/>
  <c r="BL624" i="1"/>
  <c r="BM624" i="1" s="1"/>
  <c r="BL630" i="1"/>
  <c r="BM630" i="1"/>
  <c r="BL625" i="1" l="1"/>
  <c r="BM625" i="1" s="1"/>
  <c r="BK626" i="1"/>
  <c r="BK627" i="1" l="1"/>
  <c r="BK628" i="1" s="1"/>
  <c r="BL626" i="1"/>
  <c r="BM626" i="1" s="1"/>
  <c r="BL628" i="1" l="1"/>
  <c r="BM628" i="1" s="1"/>
  <c r="BL627" i="1"/>
  <c r="BM627" i="1" s="1"/>
  <c r="BK629" i="1"/>
  <c r="BL629" i="1" l="1"/>
  <c r="BM629" i="1" s="1"/>
  <c r="BK631" i="1"/>
  <c r="BK638" i="1"/>
  <c r="BL633" i="1" l="1"/>
  <c r="BM633" i="1" s="1"/>
  <c r="BK632" i="1"/>
  <c r="BK633" i="1" s="1"/>
  <c r="BL631" i="1"/>
  <c r="BM631" i="1" s="1"/>
  <c r="BM638" i="1"/>
  <c r="BL632" i="1" l="1"/>
  <c r="BM632" i="1" s="1"/>
  <c r="BK634" i="1"/>
  <c r="BK640" i="1"/>
  <c r="BL634" i="1" l="1"/>
  <c r="BM634" i="1" s="1"/>
  <c r="BK635" i="1"/>
  <c r="BM640" i="1"/>
  <c r="BK636" i="1" l="1"/>
  <c r="BK639" i="1" s="1"/>
  <c r="BL635" i="1"/>
  <c r="BM635" i="1" s="1"/>
  <c r="BK637" i="1"/>
  <c r="BL638" i="1" s="1"/>
  <c r="BL639" i="1" l="1"/>
  <c r="BM639" i="1" s="1"/>
  <c r="BL636" i="1"/>
  <c r="BM636" i="1" s="1"/>
  <c r="BK641" i="1"/>
  <c r="BL637" i="1"/>
  <c r="BM637" i="1" s="1"/>
  <c r="BL640" i="1"/>
  <c r="BL641" i="1" l="1"/>
  <c r="BM641" i="1" s="1"/>
  <c r="BK642" i="1"/>
  <c r="BK643" i="1" s="1"/>
  <c r="BM643" i="1" s="1"/>
  <c r="BL643" i="1"/>
  <c r="BL642" i="1" l="1"/>
  <c r="BM642" i="1" s="1"/>
  <c r="BK644" i="1"/>
  <c r="BL644" i="1"/>
  <c r="BM644" i="1" s="1"/>
  <c r="BK645" i="1" l="1"/>
  <c r="BL645" i="1" s="1"/>
  <c r="BK646" i="1" l="1"/>
  <c r="BM645" i="1"/>
  <c r="BL646" i="1"/>
  <c r="BM646" i="1" s="1"/>
  <c r="BK647" i="1"/>
  <c r="BL647" i="1" l="1"/>
  <c r="BM647" i="1" s="1"/>
  <c r="BK648" i="1"/>
  <c r="BL648" i="1" l="1"/>
  <c r="BM648" i="1"/>
  <c r="BK649" i="1"/>
  <c r="BL649" i="1" l="1"/>
  <c r="BM649" i="1"/>
  <c r="BK650" i="1"/>
  <c r="BL650" i="1" l="1"/>
  <c r="BM650" i="1" s="1"/>
  <c r="BK651" i="1"/>
  <c r="BL651" i="1" l="1"/>
  <c r="BM651" i="1" s="1"/>
  <c r="BK652" i="1"/>
  <c r="BL652" i="1" l="1"/>
  <c r="BM652" i="1" s="1"/>
  <c r="BK653" i="1"/>
  <c r="BL653" i="1" l="1"/>
  <c r="BM653" i="1" s="1"/>
  <c r="BK654" i="1"/>
  <c r="BL654" i="1" l="1"/>
  <c r="BM654" i="1" s="1"/>
  <c r="BK655" i="1"/>
  <c r="BL655" i="1" l="1"/>
  <c r="BM655" i="1"/>
  <c r="BK656" i="1"/>
  <c r="BL656" i="1" l="1"/>
  <c r="BM656" i="1" s="1"/>
  <c r="BK657" i="1"/>
  <c r="BL657" i="1" l="1"/>
  <c r="BM657" i="1" s="1"/>
  <c r="BK658" i="1"/>
  <c r="BL658" i="1" l="1"/>
  <c r="BM658" i="1" s="1"/>
  <c r="BK659" i="1"/>
  <c r="BL659" i="1" l="1"/>
  <c r="BM659" i="1"/>
  <c r="BK660" i="1"/>
  <c r="BL660" i="1" l="1"/>
  <c r="BM660" i="1" s="1"/>
  <c r="BK661" i="1"/>
  <c r="BL661" i="1" l="1"/>
  <c r="BM661" i="1" s="1"/>
  <c r="BK662" i="1"/>
  <c r="BL662" i="1" l="1"/>
  <c r="BM662" i="1" s="1"/>
  <c r="BK663" i="1"/>
  <c r="BL663" i="1" l="1"/>
  <c r="BM663" i="1"/>
  <c r="BK664" i="1"/>
  <c r="BL664" i="1" l="1"/>
  <c r="BM664" i="1" s="1"/>
  <c r="BK665" i="1"/>
  <c r="BL665" i="1" l="1"/>
  <c r="BM665" i="1"/>
  <c r="BK666" i="1"/>
  <c r="BL666" i="1" l="1"/>
  <c r="BM666" i="1" s="1"/>
  <c r="BK667" i="1"/>
  <c r="BL667" i="1" l="1"/>
  <c r="BM667" i="1" s="1"/>
  <c r="BK668" i="1"/>
  <c r="BL668" i="1" l="1"/>
  <c r="BM668" i="1"/>
  <c r="BK669" i="1"/>
  <c r="BL669" i="1" l="1"/>
  <c r="BM669" i="1" s="1"/>
  <c r="BK670" i="1"/>
  <c r="BL670" i="1" l="1"/>
  <c r="BM670" i="1" s="1"/>
  <c r="BK671" i="1"/>
  <c r="BL671" i="1" l="1"/>
  <c r="BM671" i="1" s="1"/>
  <c r="BK672" i="1"/>
  <c r="BL672" i="1" l="1"/>
  <c r="BM672" i="1"/>
  <c r="BK673" i="1"/>
  <c r="BL673" i="1" l="1"/>
  <c r="BM673" i="1" s="1"/>
  <c r="BK674" i="1"/>
  <c r="BL674" i="1" l="1"/>
  <c r="BM674" i="1" s="1"/>
  <c r="BK675" i="1"/>
  <c r="BK742" i="1"/>
  <c r="BL675" i="1" l="1"/>
  <c r="BM675" i="1"/>
  <c r="BK676" i="1"/>
  <c r="BM742" i="1"/>
  <c r="BL676" i="1" l="1"/>
  <c r="BM676" i="1" s="1"/>
  <c r="BK677" i="1"/>
  <c r="BL677" i="1" l="1"/>
  <c r="BM677" i="1"/>
  <c r="BK678" i="1"/>
  <c r="BL678" i="1" l="1"/>
  <c r="BM678" i="1" s="1"/>
  <c r="BK679" i="1"/>
  <c r="BL679" i="1" l="1"/>
  <c r="BM679" i="1" s="1"/>
  <c r="BK680" i="1"/>
  <c r="BL680" i="1" l="1"/>
  <c r="BM680" i="1" s="1"/>
  <c r="BK681" i="1"/>
  <c r="BL681" i="1" l="1"/>
  <c r="BM681" i="1" s="1"/>
  <c r="BK682" i="1"/>
  <c r="BL682" i="1" l="1"/>
  <c r="BM682" i="1"/>
  <c r="BK683" i="1"/>
  <c r="BL683" i="1" l="1"/>
  <c r="BM683" i="1" s="1"/>
  <c r="BK684" i="1"/>
  <c r="BL684" i="1" l="1"/>
  <c r="BM684" i="1" s="1"/>
  <c r="BK685" i="1"/>
  <c r="BL685" i="1" l="1"/>
  <c r="BM685" i="1" s="1"/>
  <c r="BK686" i="1"/>
  <c r="BL686" i="1" l="1"/>
  <c r="BM686" i="1" s="1"/>
  <c r="BK687" i="1"/>
  <c r="BL687" i="1" l="1"/>
  <c r="BM687" i="1" s="1"/>
  <c r="BK688" i="1"/>
  <c r="BL688" i="1" l="1"/>
  <c r="BM688" i="1"/>
  <c r="BK689" i="1"/>
  <c r="BK756" i="1"/>
  <c r="BL689" i="1" l="1"/>
  <c r="BM689" i="1" s="1"/>
  <c r="BK690" i="1"/>
  <c r="BM756" i="1"/>
  <c r="BL690" i="1" l="1"/>
  <c r="BM690" i="1" s="1"/>
  <c r="BK691" i="1"/>
  <c r="BL691" i="1" l="1"/>
  <c r="BM691" i="1" s="1"/>
  <c r="BK692" i="1"/>
  <c r="BL692" i="1" l="1"/>
  <c r="BM692" i="1" s="1"/>
  <c r="BK693" i="1"/>
  <c r="BL693" i="1" l="1"/>
  <c r="BM693" i="1" s="1"/>
  <c r="BK694" i="1"/>
  <c r="BK695" i="1" s="1"/>
  <c r="BL695" i="1" l="1"/>
  <c r="BM695" i="1" s="1"/>
  <c r="BK696" i="1"/>
  <c r="BK697" i="1" s="1"/>
  <c r="BL694" i="1"/>
  <c r="BM694" i="1" s="1"/>
  <c r="BK698" i="1" l="1"/>
  <c r="BK699" i="1" s="1"/>
  <c r="BL697" i="1"/>
  <c r="BM697" i="1" s="1"/>
  <c r="BL696" i="1"/>
  <c r="BM696" i="1" s="1"/>
  <c r="BM698" i="1" l="1"/>
  <c r="BL698" i="1"/>
  <c r="BK700" i="1"/>
  <c r="BK701" i="1" s="1"/>
  <c r="BL699" i="1"/>
  <c r="BM699" i="1" s="1"/>
  <c r="BK703" i="1"/>
  <c r="BL700" i="1"/>
  <c r="BM700" i="1" s="1"/>
  <c r="BK702" i="1" l="1"/>
  <c r="BK704" i="1" s="1"/>
  <c r="BL701" i="1"/>
  <c r="BM701" i="1" s="1"/>
  <c r="BK705" i="1"/>
  <c r="BL703" i="1"/>
  <c r="BM703" i="1" s="1"/>
  <c r="BL704" i="1" l="1"/>
  <c r="BM704" i="1" s="1"/>
  <c r="BL702" i="1"/>
  <c r="BM702" i="1" s="1"/>
  <c r="BL705" i="1"/>
  <c r="BM705" i="1" s="1"/>
  <c r="BK706" i="1"/>
  <c r="BK707" i="1" l="1"/>
  <c r="BL706" i="1"/>
  <c r="BM706" i="1" s="1"/>
  <c r="BK708" i="1"/>
  <c r="BL707" i="1" l="1"/>
  <c r="BM707" i="1" s="1"/>
  <c r="BL708" i="1"/>
  <c r="BM708" i="1" s="1"/>
  <c r="BK709" i="1"/>
  <c r="BL709" i="1" l="1"/>
  <c r="BM709" i="1" s="1"/>
  <c r="BK710" i="1"/>
  <c r="BK769" i="1"/>
  <c r="BK711" i="1" l="1"/>
  <c r="BK713" i="1"/>
  <c r="BL710" i="1"/>
  <c r="BM710" i="1" s="1"/>
  <c r="BK714" i="1"/>
  <c r="BK715" i="1" s="1"/>
  <c r="BM769" i="1"/>
  <c r="BM715" i="1" l="1"/>
  <c r="BL715" i="1"/>
  <c r="BL711" i="1"/>
  <c r="BM711" i="1" s="1"/>
  <c r="BK712" i="1"/>
  <c r="BL713" i="1"/>
  <c r="BM713" i="1"/>
  <c r="BL714" i="1"/>
  <c r="BM714" i="1" s="1"/>
  <c r="BK716" i="1"/>
  <c r="BL712" i="1" l="1"/>
  <c r="BM712" i="1" s="1"/>
  <c r="BL716" i="1"/>
  <c r="BM716" i="1" s="1"/>
  <c r="BK717" i="1"/>
  <c r="BK718" i="1" s="1"/>
  <c r="BL718" i="1" l="1"/>
  <c r="BM718" i="1" s="1"/>
  <c r="BK719" i="1"/>
  <c r="BL717" i="1"/>
  <c r="BM717" i="1" s="1"/>
  <c r="BL719" i="1" l="1"/>
  <c r="BM719" i="1" s="1"/>
  <c r="BK720" i="1"/>
  <c r="BK721" i="1" l="1"/>
  <c r="BL720" i="1"/>
  <c r="BM720" i="1" s="1"/>
  <c r="BK722" i="1"/>
  <c r="BL721" i="1" l="1"/>
  <c r="BM721" i="1" s="1"/>
  <c r="BL722" i="1"/>
  <c r="BM722" i="1" s="1"/>
  <c r="BK723" i="1"/>
  <c r="BK724" i="1" s="1"/>
  <c r="BK776" i="1"/>
  <c r="BL724" i="1" l="1"/>
  <c r="BM724" i="1" s="1"/>
  <c r="BL723" i="1"/>
  <c r="BM723" i="1" s="1"/>
  <c r="BK725" i="1"/>
  <c r="BM776" i="1"/>
  <c r="BL725" i="1" l="1"/>
  <c r="BM725" i="1" s="1"/>
  <c r="BK726" i="1"/>
  <c r="BK727" i="1" l="1"/>
  <c r="BM727" i="1" s="1"/>
  <c r="BL727" i="1"/>
  <c r="BL726" i="1"/>
  <c r="BM726" i="1" s="1"/>
  <c r="BK728" i="1"/>
  <c r="BK779" i="1"/>
  <c r="BL728" i="1" l="1"/>
  <c r="BM728" i="1" s="1"/>
  <c r="BK729" i="1"/>
  <c r="BM779" i="1"/>
  <c r="BL729" i="1" l="1"/>
  <c r="BM729" i="1" s="1"/>
  <c r="BK730" i="1"/>
  <c r="BL730" i="1" l="1"/>
  <c r="BM730" i="1" s="1"/>
  <c r="BK731" i="1"/>
  <c r="BK732" i="1" l="1"/>
  <c r="BL731" i="1"/>
  <c r="BM731" i="1" s="1"/>
  <c r="BK733" i="1" l="1"/>
  <c r="BL742" i="1" s="1"/>
  <c r="BL732" i="1"/>
  <c r="BM732" i="1" s="1"/>
  <c r="BK738" i="1"/>
  <c r="BL733" i="1" l="1"/>
  <c r="BM733" i="1" s="1"/>
  <c r="BK734" i="1"/>
  <c r="BK741" i="1"/>
  <c r="BL734" i="1" l="1"/>
  <c r="BM734" i="1" s="1"/>
  <c r="BK735" i="1"/>
  <c r="BK736" i="1" l="1"/>
  <c r="BL735" i="1"/>
  <c r="BM735" i="1" s="1"/>
  <c r="BL779" i="1"/>
  <c r="BM736" i="1" l="1"/>
  <c r="BK737" i="1"/>
  <c r="BL736" i="1"/>
  <c r="BK739" i="1"/>
  <c r="BM737" i="1" l="1"/>
  <c r="BL737" i="1"/>
  <c r="BL738" i="1"/>
  <c r="BM738" i="1" s="1"/>
  <c r="BK740" i="1"/>
  <c r="BL741" i="1" s="1"/>
  <c r="BM741" i="1" s="1"/>
  <c r="BL739" i="1"/>
  <c r="BM739" i="1" s="1"/>
  <c r="BK743" i="1" l="1"/>
  <c r="BK746" i="1"/>
  <c r="BL740" i="1"/>
  <c r="BM740" i="1" s="1"/>
  <c r="BK744" i="1" l="1"/>
  <c r="BL743" i="1"/>
  <c r="BM743" i="1" s="1"/>
  <c r="BL746" i="1"/>
  <c r="BM746" i="1" s="1"/>
  <c r="BK748" i="1"/>
  <c r="BK754" i="1" s="1"/>
  <c r="BK750" i="1"/>
  <c r="BK761" i="1"/>
  <c r="BK745" i="1" l="1"/>
  <c r="BL744" i="1"/>
  <c r="BM744" i="1" s="1"/>
  <c r="BL756" i="1"/>
  <c r="BL754" i="1"/>
  <c r="BM754" i="1" s="1"/>
  <c r="BK755" i="1"/>
  <c r="BL755" i="1" s="1"/>
  <c r="BM755" i="1" s="1"/>
  <c r="BL750" i="1"/>
  <c r="BM750" i="1" s="1"/>
  <c r="BL748" i="1"/>
  <c r="BM748" i="1" s="1"/>
  <c r="BL761" i="1"/>
  <c r="BM761" i="1" s="1"/>
  <c r="BL745" i="1" l="1"/>
  <c r="BM745" i="1" s="1"/>
  <c r="BK747" i="1"/>
  <c r="BL747" i="1" l="1"/>
  <c r="BM747" i="1" s="1"/>
  <c r="BK749" i="1"/>
  <c r="BL749" i="1" s="1"/>
  <c r="BM749" i="1" s="1"/>
  <c r="BL769" i="1"/>
  <c r="BK751" i="1" l="1"/>
  <c r="BK752" i="1" s="1"/>
  <c r="BK762" i="1"/>
  <c r="BK753" i="1" l="1"/>
  <c r="BL752" i="1"/>
  <c r="BM752" i="1" s="1"/>
  <c r="BL751" i="1"/>
  <c r="BM751" i="1" s="1"/>
  <c r="BK757" i="1"/>
  <c r="BL757" i="1" s="1"/>
  <c r="BM757" i="1" s="1"/>
  <c r="BL762" i="1"/>
  <c r="BM762" i="1" s="1"/>
  <c r="BK766" i="1"/>
  <c r="BK796" i="1"/>
  <c r="BL796" i="1" s="1"/>
  <c r="BK758" i="1" l="1"/>
  <c r="BM753" i="1"/>
  <c r="BL753" i="1"/>
  <c r="BM796" i="1"/>
  <c r="BL758" i="1" l="1"/>
  <c r="BM758" i="1" s="1"/>
  <c r="BK759" i="1"/>
  <c r="BK760" i="1" s="1"/>
  <c r="BK771" i="1"/>
  <c r="BL760" i="1" l="1"/>
  <c r="BM760" i="1" s="1"/>
  <c r="BL766" i="1"/>
  <c r="BM766" i="1" s="1"/>
  <c r="BL759" i="1"/>
  <c r="BM759" i="1" s="1"/>
  <c r="BK763" i="1"/>
  <c r="BL771" i="1"/>
  <c r="BM771" i="1" s="1"/>
  <c r="BK772" i="1"/>
  <c r="BK780" i="1"/>
  <c r="BK799" i="1"/>
  <c r="BL763" i="1" l="1"/>
  <c r="BM763" i="1" s="1"/>
  <c r="BK764" i="1"/>
  <c r="BL772" i="1"/>
  <c r="BM772" i="1" s="1"/>
  <c r="BK773" i="1"/>
  <c r="BL780" i="1"/>
  <c r="BM780" i="1" s="1"/>
  <c r="BM799" i="1"/>
  <c r="BK765" i="1" l="1"/>
  <c r="BL764" i="1"/>
  <c r="BM764" i="1" s="1"/>
  <c r="BK767" i="1"/>
  <c r="BL767" i="1" s="1"/>
  <c r="BM767" i="1" s="1"/>
  <c r="BK774" i="1"/>
  <c r="BL773" i="1"/>
  <c r="BM773" i="1" s="1"/>
  <c r="BL765" i="1" l="1"/>
  <c r="BM765" i="1" s="1"/>
  <c r="BK770" i="1"/>
  <c r="BK768" i="1"/>
  <c r="BL774" i="1"/>
  <c r="BM774" i="1" s="1"/>
  <c r="BK781" i="1"/>
  <c r="BK784" i="1"/>
  <c r="BL776" i="1" l="1"/>
  <c r="BL770" i="1"/>
  <c r="BM770" i="1" s="1"/>
  <c r="BL768" i="1"/>
  <c r="BM768" i="1" s="1"/>
  <c r="BK775" i="1"/>
  <c r="BL775" i="1" s="1"/>
  <c r="BM775" i="1" s="1"/>
  <c r="BK782" i="1"/>
  <c r="BL781" i="1"/>
  <c r="BM781" i="1" s="1"/>
  <c r="BK783" i="1"/>
  <c r="BL799" i="1" s="1"/>
  <c r="BL784" i="1"/>
  <c r="BM784" i="1"/>
  <c r="BK786" i="1"/>
  <c r="BK777" i="1" l="1"/>
  <c r="BL785" i="1"/>
  <c r="BL783" i="1"/>
  <c r="BM783" i="1" s="1"/>
  <c r="BK785" i="1"/>
  <c r="BL786" i="1"/>
  <c r="BM786" i="1" s="1"/>
  <c r="BK794" i="1"/>
  <c r="BL777" i="1" l="1"/>
  <c r="BM777" i="1" s="1"/>
  <c r="BK778" i="1"/>
  <c r="BM785" i="1"/>
  <c r="BK788" i="1"/>
  <c r="BL794" i="1"/>
  <c r="BM794" i="1" s="1"/>
  <c r="BL778" i="1" l="1"/>
  <c r="BM778" i="1" s="1"/>
  <c r="BK787" i="1"/>
  <c r="BL782" i="1"/>
  <c r="BM782" i="1" s="1"/>
  <c r="BK789" i="1"/>
  <c r="BL788" i="1"/>
  <c r="BM788" i="1" s="1"/>
  <c r="BK806" i="1"/>
  <c r="BL806" i="1" l="1"/>
  <c r="BL787" i="1"/>
  <c r="BM787" i="1" s="1"/>
  <c r="BK790" i="1"/>
  <c r="BK791" i="1" s="1"/>
  <c r="BK800" i="1"/>
  <c r="BL789" i="1"/>
  <c r="BM789" i="1" s="1"/>
  <c r="BM806" i="1"/>
  <c r="BL791" i="1" l="1"/>
  <c r="BM791" i="1" s="1"/>
  <c r="BK805" i="1"/>
  <c r="BL790" i="1"/>
  <c r="BM790" i="1" s="1"/>
  <c r="BK792" i="1"/>
  <c r="BK793" i="1" s="1"/>
  <c r="BL793" i="1" s="1"/>
  <c r="BM793" i="1" s="1"/>
  <c r="BL800" i="1"/>
  <c r="BM800" i="1" s="1"/>
  <c r="BL805" i="1"/>
  <c r="BM805" i="1" s="1"/>
  <c r="BK795" i="1" l="1"/>
  <c r="BL795" i="1" s="1"/>
  <c r="BM795" i="1" s="1"/>
  <c r="BL792" i="1"/>
  <c r="BM792" i="1" s="1"/>
  <c r="BK798" i="1"/>
  <c r="BK797" i="1" l="1"/>
  <c r="BL797" i="1" s="1"/>
  <c r="BM797" i="1" s="1"/>
  <c r="BL798" i="1"/>
  <c r="BM798" i="1" s="1"/>
  <c r="BK810" i="1"/>
  <c r="BL810" i="1" s="1"/>
  <c r="BK801" i="1" l="1"/>
  <c r="BK811" i="1"/>
  <c r="BL811" i="1" s="1"/>
  <c r="BM810" i="1"/>
  <c r="BL801" i="1" l="1"/>
  <c r="BM801" i="1" s="1"/>
  <c r="BK802" i="1"/>
  <c r="BM811" i="1"/>
  <c r="BK803" i="1" l="1"/>
  <c r="BL802" i="1"/>
  <c r="BM802" i="1" s="1"/>
  <c r="BK804" i="1"/>
  <c r="BL804" i="1" s="1"/>
  <c r="BM804" i="1" s="1"/>
  <c r="BK807" i="1" l="1"/>
  <c r="BK808" i="1" s="1"/>
  <c r="BL803" i="1"/>
  <c r="BM803" i="1" s="1"/>
  <c r="BL808" i="1" l="1"/>
  <c r="BM808" i="1" s="1"/>
  <c r="BL807" i="1"/>
  <c r="BM807" i="1" s="1"/>
  <c r="BK809" i="1"/>
  <c r="BK815" i="1"/>
  <c r="BL815" i="1" s="1"/>
  <c r="BL809" i="1" l="1"/>
  <c r="BM809" i="1" s="1"/>
  <c r="BK812" i="1"/>
  <c r="BK814" i="1" s="1"/>
  <c r="BK813" i="1"/>
  <c r="BK816" i="1"/>
  <c r="BL816" i="1" s="1"/>
  <c r="BM815" i="1"/>
  <c r="BL814" i="1" l="1"/>
  <c r="BM814" i="1" s="1"/>
  <c r="BL813" i="1"/>
  <c r="BM813" i="1" s="1"/>
  <c r="BL812" i="1"/>
  <c r="BM812" i="1" s="1"/>
  <c r="BK817" i="1"/>
  <c r="BL817" i="1" s="1"/>
  <c r="BM816" i="1"/>
  <c r="BK818" i="1" l="1"/>
  <c r="BL818" i="1" s="1"/>
  <c r="BM817" i="1"/>
  <c r="BK819" i="1" l="1"/>
  <c r="BL819" i="1" s="1"/>
  <c r="BM818" i="1"/>
  <c r="BK820" i="1" l="1"/>
  <c r="BL820" i="1" s="1"/>
  <c r="BM819" i="1"/>
  <c r="BK821" i="1" l="1"/>
  <c r="BL821" i="1" s="1"/>
  <c r="BM820" i="1"/>
  <c r="BK822" i="1" l="1"/>
  <c r="BL822" i="1" s="1"/>
  <c r="BM821" i="1"/>
  <c r="BK823" i="1" l="1"/>
  <c r="BL823" i="1" s="1"/>
  <c r="BM822" i="1"/>
  <c r="BK824" i="1" l="1"/>
  <c r="BL824" i="1" s="1"/>
  <c r="BM823" i="1"/>
  <c r="BK825" i="1" l="1"/>
  <c r="BL825" i="1" s="1"/>
  <c r="BM824" i="1"/>
  <c r="BK826" i="1" l="1"/>
  <c r="BL826" i="1" s="1"/>
  <c r="BM825" i="1"/>
  <c r="BK827" i="1" l="1"/>
  <c r="BL827" i="1" s="1"/>
  <c r="BM826" i="1"/>
  <c r="BK828" i="1" l="1"/>
  <c r="BL828" i="1" s="1"/>
  <c r="BM827" i="1"/>
  <c r="BK829" i="1" l="1"/>
  <c r="BL829" i="1" s="1"/>
  <c r="BM828" i="1"/>
  <c r="BK830" i="1" l="1"/>
  <c r="BL830" i="1" s="1"/>
  <c r="BM829" i="1"/>
  <c r="BK831" i="1" l="1"/>
  <c r="BL831" i="1" s="1"/>
  <c r="BM830" i="1"/>
  <c r="BK832" i="1" l="1"/>
  <c r="BL832" i="1" s="1"/>
  <c r="BM831" i="1"/>
  <c r="BK833" i="1" l="1"/>
  <c r="BL833" i="1" s="1"/>
  <c r="BM832" i="1"/>
  <c r="BK834" i="1" l="1"/>
  <c r="BL834" i="1" s="1"/>
  <c r="BM833" i="1"/>
  <c r="BK835" i="1" l="1"/>
  <c r="BL835" i="1" s="1"/>
  <c r="BM834" i="1"/>
  <c r="BK836" i="1" l="1"/>
  <c r="BL836" i="1" s="1"/>
  <c r="BM835" i="1"/>
  <c r="BK837" i="1" l="1"/>
  <c r="BL837" i="1" s="1"/>
  <c r="BM836" i="1"/>
  <c r="BK838" i="1" l="1"/>
  <c r="BL838" i="1" s="1"/>
  <c r="BM837" i="1"/>
  <c r="BK839" i="1" l="1"/>
  <c r="BL839" i="1" s="1"/>
  <c r="BM838" i="1"/>
  <c r="BK840" i="1" l="1"/>
  <c r="BL840" i="1" s="1"/>
  <c r="BM839" i="1"/>
  <c r="BK841" i="1" l="1"/>
  <c r="BL841" i="1" s="1"/>
  <c r="BM840" i="1"/>
  <c r="BK842" i="1" l="1"/>
  <c r="BL842" i="1" s="1"/>
  <c r="BM841" i="1"/>
  <c r="BK843" i="1" l="1"/>
  <c r="BL843" i="1" s="1"/>
  <c r="BM842" i="1"/>
  <c r="BK844" i="1" l="1"/>
  <c r="BL844" i="1" s="1"/>
  <c r="BM843" i="1"/>
  <c r="BK845" i="1" l="1"/>
  <c r="BL845" i="1" s="1"/>
  <c r="BM844" i="1"/>
  <c r="BK846" i="1" l="1"/>
  <c r="BL846" i="1" s="1"/>
  <c r="BM845" i="1"/>
  <c r="BK847" i="1" l="1"/>
  <c r="BL847" i="1" s="1"/>
  <c r="BM846" i="1"/>
  <c r="BK848" i="1" l="1"/>
  <c r="BL848" i="1" s="1"/>
  <c r="BM847" i="1"/>
  <c r="BK849" i="1" l="1"/>
  <c r="BL849" i="1" s="1"/>
  <c r="BM848" i="1"/>
  <c r="BK850" i="1" l="1"/>
  <c r="BL850" i="1" s="1"/>
  <c r="BM849" i="1"/>
  <c r="BK851" i="1" l="1"/>
  <c r="BL851" i="1" s="1"/>
  <c r="BM850" i="1"/>
  <c r="BK852" i="1" l="1"/>
  <c r="BL852" i="1" s="1"/>
  <c r="BM851" i="1"/>
  <c r="BK853" i="1" l="1"/>
  <c r="BL853" i="1" s="1"/>
  <c r="BM852" i="1"/>
  <c r="BK854" i="1" l="1"/>
  <c r="BL854" i="1" s="1"/>
  <c r="BM853" i="1"/>
  <c r="BK855" i="1" l="1"/>
  <c r="BL855" i="1" s="1"/>
  <c r="BM854" i="1"/>
  <c r="BK856" i="1" l="1"/>
  <c r="BL856" i="1" s="1"/>
  <c r="BM855" i="1"/>
  <c r="BK857" i="1" l="1"/>
  <c r="BL857" i="1" s="1"/>
  <c r="BM856" i="1"/>
  <c r="BK858" i="1" l="1"/>
  <c r="BL858" i="1" s="1"/>
  <c r="BM857" i="1"/>
  <c r="BK859" i="1" l="1"/>
  <c r="BL859" i="1" s="1"/>
  <c r="BM858" i="1"/>
  <c r="BK860" i="1" l="1"/>
  <c r="BL860" i="1" s="1"/>
  <c r="BM859" i="1"/>
  <c r="BK861" i="1" l="1"/>
  <c r="BL861" i="1" s="1"/>
  <c r="BM860" i="1"/>
  <c r="BK862" i="1" l="1"/>
  <c r="BL862" i="1" s="1"/>
  <c r="BM861" i="1"/>
  <c r="BK863" i="1" l="1"/>
  <c r="BL863" i="1" s="1"/>
  <c r="BM862" i="1"/>
  <c r="BK864" i="1" l="1"/>
  <c r="BL864" i="1" s="1"/>
  <c r="BM863" i="1"/>
  <c r="BK865" i="1" l="1"/>
  <c r="BL865" i="1" s="1"/>
  <c r="BM864" i="1"/>
  <c r="BK866" i="1" l="1"/>
  <c r="BL866" i="1" s="1"/>
  <c r="BM865" i="1"/>
  <c r="BK867" i="1" l="1"/>
  <c r="BL867" i="1" s="1"/>
  <c r="BM866" i="1"/>
  <c r="BK868" i="1" l="1"/>
  <c r="BL868" i="1" s="1"/>
  <c r="BM867" i="1"/>
  <c r="BK869" i="1" l="1"/>
  <c r="BL869" i="1" s="1"/>
  <c r="BM868" i="1"/>
  <c r="BK870" i="1" l="1"/>
  <c r="BL870" i="1" s="1"/>
  <c r="BM869" i="1"/>
  <c r="BK871" i="1" l="1"/>
  <c r="BL871" i="1" s="1"/>
  <c r="BM870" i="1"/>
  <c r="BK872" i="1" l="1"/>
  <c r="BL872" i="1" s="1"/>
  <c r="BM871" i="1"/>
  <c r="BK873" i="1" l="1"/>
  <c r="BL873" i="1" s="1"/>
  <c r="BM872" i="1"/>
  <c r="BK874" i="1" l="1"/>
  <c r="BL874" i="1" s="1"/>
  <c r="BM873" i="1"/>
  <c r="BK875" i="1" l="1"/>
  <c r="BL875" i="1" s="1"/>
  <c r="BM874" i="1"/>
  <c r="BK876" i="1" l="1"/>
  <c r="BL876" i="1" s="1"/>
  <c r="BM875" i="1"/>
  <c r="BK877" i="1" l="1"/>
  <c r="BL877" i="1" s="1"/>
  <c r="BM876" i="1"/>
  <c r="BK878" i="1" l="1"/>
  <c r="BL878" i="1" s="1"/>
  <c r="BM877" i="1"/>
  <c r="BK879" i="1" l="1"/>
  <c r="BL879" i="1" s="1"/>
  <c r="BM878" i="1"/>
  <c r="BK880" i="1" l="1"/>
  <c r="BL880" i="1" s="1"/>
  <c r="BM879" i="1"/>
  <c r="BK881" i="1" l="1"/>
  <c r="BL881" i="1" s="1"/>
  <c r="BM880" i="1"/>
  <c r="BK882" i="1" l="1"/>
  <c r="BL882" i="1" s="1"/>
  <c r="BM881" i="1"/>
  <c r="BK883" i="1" l="1"/>
  <c r="BL883" i="1" s="1"/>
  <c r="BM882" i="1"/>
  <c r="BK884" i="1" l="1"/>
  <c r="BL884" i="1" s="1"/>
  <c r="BM883" i="1"/>
  <c r="BK885" i="1" l="1"/>
  <c r="BL885" i="1" s="1"/>
  <c r="BM884" i="1"/>
  <c r="BK886" i="1" l="1"/>
  <c r="BL886" i="1" s="1"/>
  <c r="BM885" i="1"/>
  <c r="BK887" i="1" l="1"/>
  <c r="BL887" i="1" s="1"/>
  <c r="BM886" i="1"/>
  <c r="BK888" i="1" l="1"/>
  <c r="BL888" i="1" s="1"/>
  <c r="BM887" i="1"/>
  <c r="BK889" i="1" l="1"/>
  <c r="BL889" i="1" s="1"/>
  <c r="BM888" i="1"/>
  <c r="BK890" i="1" l="1"/>
  <c r="BL890" i="1" s="1"/>
  <c r="BM889" i="1"/>
  <c r="BK891" i="1" l="1"/>
  <c r="BL891" i="1" s="1"/>
  <c r="BM890" i="1"/>
  <c r="BK892" i="1" l="1"/>
  <c r="BL892" i="1" s="1"/>
  <c r="BM891" i="1"/>
  <c r="BK893" i="1" l="1"/>
  <c r="BL893" i="1" s="1"/>
  <c r="BM892" i="1"/>
  <c r="BK894" i="1" l="1"/>
  <c r="BL894" i="1" s="1"/>
  <c r="BM893" i="1"/>
  <c r="BK895" i="1" l="1"/>
  <c r="BL895" i="1" s="1"/>
  <c r="BM894" i="1"/>
  <c r="BK896" i="1" l="1"/>
  <c r="BL896" i="1" s="1"/>
  <c r="BM895" i="1"/>
  <c r="BK897" i="1" l="1"/>
  <c r="BL897" i="1" s="1"/>
  <c r="BM896" i="1"/>
  <c r="BK898" i="1" l="1"/>
  <c r="BL898" i="1" s="1"/>
  <c r="BM897" i="1"/>
  <c r="BK899" i="1" l="1"/>
  <c r="BL899" i="1" s="1"/>
  <c r="BM898" i="1"/>
  <c r="BK900" i="1" l="1"/>
  <c r="BL900" i="1" s="1"/>
  <c r="BM899" i="1"/>
  <c r="BK901" i="1" l="1"/>
  <c r="BL901" i="1" s="1"/>
  <c r="BM900" i="1"/>
  <c r="BK902" i="1" l="1"/>
  <c r="BL902" i="1" s="1"/>
  <c r="BM901" i="1"/>
  <c r="BK903" i="1" l="1"/>
  <c r="BL903" i="1" s="1"/>
  <c r="BM902" i="1"/>
  <c r="BK904" i="1" l="1"/>
  <c r="BL904" i="1" s="1"/>
  <c r="BM903" i="1"/>
  <c r="BK905" i="1" l="1"/>
  <c r="BL905" i="1" s="1"/>
  <c r="BM904" i="1"/>
  <c r="BK906" i="1" l="1"/>
  <c r="BL906" i="1" s="1"/>
  <c r="BM905" i="1"/>
  <c r="BK907" i="1" l="1"/>
  <c r="BL907" i="1" s="1"/>
  <c r="BM906" i="1"/>
  <c r="BK908" i="1" l="1"/>
  <c r="BL908" i="1" s="1"/>
  <c r="BM907" i="1"/>
  <c r="BK909" i="1" l="1"/>
  <c r="BL909" i="1" s="1"/>
  <c r="BM908" i="1"/>
  <c r="BK910" i="1" l="1"/>
  <c r="BL910" i="1" s="1"/>
  <c r="BM909" i="1"/>
  <c r="BK911" i="1" l="1"/>
  <c r="BL911" i="1" s="1"/>
  <c r="BM910" i="1"/>
  <c r="BK912" i="1" l="1"/>
  <c r="BL912" i="1" s="1"/>
  <c r="BM911" i="1"/>
  <c r="BK913" i="1" l="1"/>
  <c r="BL913" i="1" s="1"/>
  <c r="BM912" i="1"/>
  <c r="BK914" i="1" l="1"/>
  <c r="BL914" i="1" s="1"/>
  <c r="BM913" i="1"/>
  <c r="BK915" i="1" l="1"/>
  <c r="BL915" i="1" s="1"/>
  <c r="BM914" i="1"/>
  <c r="BK916" i="1" l="1"/>
  <c r="BL916" i="1" s="1"/>
  <c r="BM915" i="1"/>
  <c r="BK917" i="1" l="1"/>
  <c r="BL917" i="1" s="1"/>
  <c r="BM916" i="1"/>
  <c r="BK918" i="1" l="1"/>
  <c r="BL918" i="1" s="1"/>
  <c r="BM917" i="1"/>
  <c r="BK919" i="1" l="1"/>
  <c r="BL919" i="1" s="1"/>
  <c r="BM918" i="1"/>
  <c r="BK920" i="1" l="1"/>
  <c r="BL920" i="1" s="1"/>
  <c r="BM919" i="1"/>
  <c r="BK921" i="1" l="1"/>
  <c r="BL921" i="1" s="1"/>
  <c r="BM920" i="1"/>
  <c r="BK922" i="1" l="1"/>
  <c r="BL922" i="1" s="1"/>
  <c r="BM921" i="1"/>
  <c r="BK923" i="1" l="1"/>
  <c r="BL923" i="1" s="1"/>
  <c r="BM922" i="1"/>
  <c r="BK924" i="1" l="1"/>
  <c r="BL924" i="1" s="1"/>
  <c r="BM923" i="1"/>
  <c r="BK925" i="1" l="1"/>
  <c r="BL925" i="1" s="1"/>
  <c r="BM924" i="1"/>
  <c r="BK926" i="1" l="1"/>
  <c r="BL926" i="1" s="1"/>
  <c r="BM925" i="1"/>
  <c r="BK927" i="1" l="1"/>
  <c r="BL927" i="1" s="1"/>
  <c r="BM926" i="1"/>
  <c r="BK928" i="1" l="1"/>
  <c r="BL928" i="1" s="1"/>
  <c r="BM927" i="1"/>
  <c r="BK929" i="1" l="1"/>
  <c r="BL929" i="1" s="1"/>
  <c r="BM928" i="1"/>
  <c r="BK930" i="1" l="1"/>
  <c r="BL930" i="1" s="1"/>
  <c r="BM929" i="1"/>
  <c r="BK931" i="1" l="1"/>
  <c r="BL931" i="1" s="1"/>
  <c r="BM930" i="1"/>
  <c r="BK932" i="1" l="1"/>
  <c r="BL932" i="1" s="1"/>
  <c r="BM931" i="1"/>
  <c r="BK933" i="1" l="1"/>
  <c r="BL933" i="1" s="1"/>
  <c r="BM932" i="1"/>
  <c r="BK934" i="1" l="1"/>
  <c r="BL934" i="1" s="1"/>
  <c r="BM933" i="1"/>
  <c r="BK935" i="1" l="1"/>
  <c r="BL935" i="1" s="1"/>
  <c r="BM934" i="1"/>
  <c r="BK936" i="1" l="1"/>
  <c r="BL936" i="1" s="1"/>
  <c r="BM935" i="1"/>
  <c r="BK937" i="1" l="1"/>
  <c r="BL937" i="1" s="1"/>
  <c r="BM936" i="1"/>
  <c r="BK938" i="1" l="1"/>
  <c r="BL938" i="1" s="1"/>
  <c r="BM937" i="1"/>
  <c r="BK939" i="1" l="1"/>
  <c r="BL939" i="1" s="1"/>
  <c r="BM938" i="1"/>
  <c r="BK940" i="1" l="1"/>
  <c r="BL940" i="1" s="1"/>
  <c r="BM939" i="1"/>
  <c r="BK941" i="1" l="1"/>
  <c r="BL941" i="1" s="1"/>
  <c r="BM940" i="1"/>
  <c r="BK942" i="1" l="1"/>
  <c r="BL942" i="1" s="1"/>
  <c r="BM941" i="1"/>
  <c r="BK943" i="1" l="1"/>
  <c r="BL943" i="1" s="1"/>
  <c r="BM942" i="1"/>
  <c r="BK944" i="1" l="1"/>
  <c r="BL944" i="1" s="1"/>
  <c r="BM943" i="1"/>
  <c r="BK945" i="1" l="1"/>
  <c r="BL945" i="1" s="1"/>
  <c r="BM944" i="1"/>
  <c r="BK946" i="1" l="1"/>
  <c r="BL946" i="1" s="1"/>
  <c r="BM945" i="1"/>
  <c r="BK947" i="1" l="1"/>
  <c r="BL947" i="1" s="1"/>
  <c r="BM946" i="1"/>
  <c r="BK948" i="1" l="1"/>
  <c r="BL948" i="1" s="1"/>
  <c r="BM947" i="1"/>
  <c r="BK949" i="1" l="1"/>
  <c r="BL949" i="1" s="1"/>
  <c r="BM948" i="1"/>
  <c r="BK950" i="1" l="1"/>
  <c r="BL950" i="1" s="1"/>
  <c r="BM949" i="1"/>
  <c r="BK951" i="1" l="1"/>
  <c r="BL951" i="1" s="1"/>
  <c r="BM950" i="1"/>
  <c r="BK952" i="1" l="1"/>
  <c r="BL952" i="1" s="1"/>
  <c r="BM951" i="1"/>
  <c r="BK953" i="1" l="1"/>
  <c r="BL953" i="1" s="1"/>
  <c r="BM952" i="1"/>
  <c r="BK954" i="1" l="1"/>
  <c r="BL954" i="1" s="1"/>
  <c r="BM953" i="1"/>
  <c r="BK955" i="1" l="1"/>
  <c r="BL955" i="1" s="1"/>
  <c r="BM954" i="1"/>
  <c r="BK956" i="1" l="1"/>
  <c r="BL956" i="1" s="1"/>
  <c r="BM955" i="1"/>
  <c r="BK957" i="1" l="1"/>
  <c r="BL957" i="1" s="1"/>
  <c r="BM956" i="1"/>
  <c r="BK958" i="1" l="1"/>
  <c r="BL958" i="1" s="1"/>
  <c r="BM957" i="1"/>
  <c r="BK959" i="1" l="1"/>
  <c r="BL959" i="1" s="1"/>
  <c r="BM958" i="1"/>
  <c r="BK960" i="1" l="1"/>
  <c r="BL960" i="1" s="1"/>
  <c r="BM959" i="1"/>
  <c r="BK961" i="1" l="1"/>
  <c r="BL961" i="1" s="1"/>
  <c r="BM960" i="1"/>
  <c r="BK962" i="1" l="1"/>
  <c r="BL962" i="1" s="1"/>
  <c r="BM961" i="1"/>
  <c r="BK963" i="1" l="1"/>
  <c r="BL963" i="1" s="1"/>
  <c r="BM962" i="1"/>
  <c r="BK964" i="1" l="1"/>
  <c r="BL964" i="1" s="1"/>
  <c r="BM963" i="1"/>
  <c r="BK965" i="1" l="1"/>
  <c r="BL965" i="1" s="1"/>
  <c r="BM964" i="1"/>
  <c r="BK966" i="1" l="1"/>
  <c r="BL966" i="1" s="1"/>
  <c r="BM965" i="1"/>
  <c r="BK967" i="1" l="1"/>
  <c r="BL967" i="1" s="1"/>
  <c r="BM966" i="1"/>
  <c r="BK968" i="1" l="1"/>
  <c r="BL968" i="1" s="1"/>
  <c r="BM967" i="1"/>
  <c r="BK969" i="1" l="1"/>
  <c r="BL969" i="1" s="1"/>
  <c r="BM968" i="1"/>
  <c r="BK970" i="1" l="1"/>
  <c r="BL970" i="1" s="1"/>
  <c r="BM969" i="1"/>
  <c r="BK971" i="1" l="1"/>
  <c r="BL971" i="1" s="1"/>
  <c r="BM970" i="1"/>
  <c r="BK972" i="1" l="1"/>
  <c r="BL972" i="1" s="1"/>
  <c r="BM971" i="1"/>
  <c r="BK973" i="1" l="1"/>
  <c r="BL973" i="1" s="1"/>
  <c r="BM972" i="1"/>
  <c r="BK974" i="1" l="1"/>
  <c r="BL974" i="1" s="1"/>
  <c r="BM973" i="1"/>
  <c r="BK975" i="1" l="1"/>
  <c r="BL975" i="1" s="1"/>
  <c r="BM974" i="1"/>
  <c r="BK976" i="1" l="1"/>
  <c r="BL976" i="1" s="1"/>
  <c r="BM975" i="1"/>
  <c r="BK977" i="1" l="1"/>
  <c r="BL977" i="1" s="1"/>
  <c r="BM976" i="1"/>
  <c r="BK978" i="1" l="1"/>
  <c r="BL978" i="1" s="1"/>
  <c r="BM977" i="1"/>
  <c r="BK979" i="1" l="1"/>
  <c r="BL979" i="1" s="1"/>
  <c r="BM978" i="1"/>
  <c r="BK980" i="1" l="1"/>
  <c r="BL980" i="1" s="1"/>
  <c r="BM979" i="1"/>
  <c r="BK981" i="1" l="1"/>
  <c r="BL981" i="1" s="1"/>
  <c r="BM980" i="1"/>
  <c r="BK982" i="1" l="1"/>
  <c r="BL982" i="1" s="1"/>
  <c r="BM981" i="1"/>
  <c r="BK983" i="1" l="1"/>
  <c r="BL983" i="1" s="1"/>
  <c r="BM982" i="1"/>
  <c r="BK984" i="1" l="1"/>
  <c r="BL984" i="1" s="1"/>
  <c r="BM983" i="1"/>
  <c r="BK985" i="1" l="1"/>
  <c r="BL985" i="1" s="1"/>
  <c r="BM984" i="1"/>
  <c r="BK986" i="1" l="1"/>
  <c r="BL986" i="1" s="1"/>
  <c r="BM985" i="1"/>
  <c r="BK987" i="1" l="1"/>
  <c r="BL987" i="1" s="1"/>
  <c r="BM986" i="1"/>
  <c r="BK988" i="1" l="1"/>
  <c r="BL988" i="1" s="1"/>
  <c r="BM987" i="1"/>
  <c r="BK989" i="1" l="1"/>
  <c r="BL989" i="1" s="1"/>
  <c r="BM988" i="1"/>
  <c r="BK990" i="1" l="1"/>
  <c r="BL990" i="1" s="1"/>
  <c r="BM989" i="1"/>
  <c r="BK991" i="1" l="1"/>
  <c r="BL991" i="1" s="1"/>
  <c r="BM990" i="1"/>
  <c r="BK992" i="1" l="1"/>
  <c r="BL992" i="1" s="1"/>
  <c r="BM991" i="1"/>
  <c r="BK993" i="1" l="1"/>
  <c r="BL993" i="1" s="1"/>
  <c r="BM992" i="1"/>
  <c r="BK994" i="1" l="1"/>
  <c r="BL994" i="1" s="1"/>
  <c r="BM993" i="1"/>
  <c r="BK995" i="1" l="1"/>
  <c r="BL995" i="1" s="1"/>
  <c r="BM994" i="1"/>
  <c r="BK996" i="1" l="1"/>
  <c r="BL996" i="1" s="1"/>
  <c r="BM995" i="1"/>
  <c r="BK997" i="1" l="1"/>
  <c r="BL997" i="1" s="1"/>
  <c r="BM996" i="1"/>
  <c r="BK998" i="1" l="1"/>
  <c r="BL998" i="1" s="1"/>
  <c r="BM997" i="1"/>
  <c r="BK999" i="1" l="1"/>
  <c r="BL999" i="1" s="1"/>
  <c r="BM998" i="1"/>
  <c r="BK1000" i="1" l="1"/>
  <c r="BL1000" i="1" s="1"/>
  <c r="BM999" i="1"/>
  <c r="BK1001" i="1" l="1"/>
  <c r="BL1001" i="1" s="1"/>
  <c r="BM1000" i="1"/>
  <c r="BK1002" i="1" l="1"/>
  <c r="BL1002" i="1" s="1"/>
  <c r="BM1001" i="1"/>
  <c r="BK1003" i="1" l="1"/>
  <c r="BL1003" i="1" s="1"/>
  <c r="BM1002" i="1"/>
  <c r="BK1004" i="1" l="1"/>
  <c r="BL1004" i="1" s="1"/>
  <c r="BM1003" i="1"/>
  <c r="BK1005" i="1" l="1"/>
  <c r="BL1005" i="1" s="1"/>
  <c r="BM1004" i="1"/>
  <c r="BK1006" i="1" l="1"/>
  <c r="BL1006" i="1" s="1"/>
  <c r="BM1005" i="1"/>
  <c r="BK1007" i="1" l="1"/>
  <c r="BL1007" i="1" s="1"/>
  <c r="BM1006" i="1"/>
  <c r="BK1008" i="1" l="1"/>
  <c r="BL1008" i="1" s="1"/>
  <c r="BM1007" i="1"/>
  <c r="BK1009" i="1" l="1"/>
  <c r="BL1009" i="1" s="1"/>
  <c r="BM1008" i="1"/>
  <c r="BK1010" i="1" l="1"/>
  <c r="BL1010" i="1" s="1"/>
  <c r="BM1009" i="1"/>
  <c r="BK1011" i="1" l="1"/>
  <c r="BL1011" i="1" s="1"/>
  <c r="BM1010" i="1"/>
  <c r="BK1012" i="1" l="1"/>
  <c r="BL1012" i="1" s="1"/>
  <c r="BM1011" i="1"/>
  <c r="BK1013" i="1" l="1"/>
  <c r="BL1013" i="1" s="1"/>
  <c r="BM1012" i="1"/>
  <c r="BK1014" i="1" l="1"/>
  <c r="BL1014" i="1" s="1"/>
  <c r="BM1013" i="1"/>
  <c r="BK1015" i="1" l="1"/>
  <c r="BL1015" i="1" s="1"/>
  <c r="BM1014" i="1"/>
  <c r="BK1016" i="1" l="1"/>
  <c r="BL1016" i="1" s="1"/>
  <c r="BM1015" i="1"/>
  <c r="BK1017" i="1" l="1"/>
  <c r="BL1017" i="1" s="1"/>
  <c r="BM1016" i="1"/>
  <c r="BK1018" i="1" l="1"/>
  <c r="BL1018" i="1" s="1"/>
  <c r="BM1017" i="1"/>
  <c r="BK1019" i="1" l="1"/>
  <c r="BL1019" i="1" s="1"/>
  <c r="BM1018" i="1"/>
  <c r="BK1020" i="1" l="1"/>
  <c r="BL1020" i="1" s="1"/>
  <c r="BM1019" i="1"/>
  <c r="BK1021" i="1" l="1"/>
  <c r="BL1021" i="1" s="1"/>
  <c r="BM1020" i="1"/>
  <c r="BK1022" i="1" l="1"/>
  <c r="BL1022" i="1" s="1"/>
  <c r="BM1021" i="1"/>
  <c r="BK1023" i="1" l="1"/>
  <c r="BL1023" i="1" s="1"/>
  <c r="BM1022" i="1"/>
  <c r="BK1024" i="1" l="1"/>
  <c r="BL1024" i="1" s="1"/>
  <c r="BM1023" i="1"/>
  <c r="BK1025" i="1" l="1"/>
  <c r="BL1025" i="1" s="1"/>
  <c r="BM1024" i="1"/>
  <c r="BK1026" i="1" l="1"/>
  <c r="BL1026" i="1" s="1"/>
  <c r="BM1025" i="1"/>
  <c r="BK1027" i="1" l="1"/>
  <c r="BL1027" i="1" s="1"/>
  <c r="BM1026" i="1"/>
  <c r="BK1028" i="1" l="1"/>
  <c r="BL1028" i="1" s="1"/>
  <c r="BM1027" i="1"/>
  <c r="BK1029" i="1" l="1"/>
  <c r="BL1029" i="1" s="1"/>
  <c r="BM1028" i="1"/>
  <c r="BK1030" i="1" l="1"/>
  <c r="BL1030" i="1" s="1"/>
  <c r="BM1029" i="1"/>
  <c r="BK1031" i="1" l="1"/>
  <c r="BL1031" i="1" s="1"/>
  <c r="BM1030" i="1"/>
  <c r="BK1032" i="1" l="1"/>
  <c r="BL1032" i="1" s="1"/>
  <c r="BM1031" i="1"/>
  <c r="BK1033" i="1" l="1"/>
  <c r="BL1033" i="1" s="1"/>
  <c r="BM1032" i="1"/>
  <c r="BK1034" i="1" l="1"/>
  <c r="BL1034" i="1" s="1"/>
  <c r="BM1033" i="1"/>
  <c r="BK1035" i="1" l="1"/>
  <c r="BL1035" i="1" s="1"/>
  <c r="BM1034" i="1"/>
  <c r="BK1036" i="1" l="1"/>
  <c r="BL1036" i="1" s="1"/>
  <c r="BM1035" i="1"/>
  <c r="BK1037" i="1" l="1"/>
  <c r="BL1037" i="1" s="1"/>
  <c r="BM1036" i="1"/>
  <c r="BK1038" i="1" l="1"/>
  <c r="BL1038" i="1" s="1"/>
  <c r="BM1037" i="1"/>
  <c r="BK1039" i="1" l="1"/>
  <c r="BL1039" i="1" s="1"/>
  <c r="BM1038" i="1"/>
  <c r="BK1040" i="1" l="1"/>
  <c r="BL1040" i="1" s="1"/>
  <c r="BM1039" i="1"/>
  <c r="BK1041" i="1" l="1"/>
  <c r="BL1041" i="1" s="1"/>
  <c r="BM1040" i="1"/>
  <c r="BK1042" i="1" l="1"/>
  <c r="BL1042" i="1" s="1"/>
  <c r="BM1041" i="1"/>
  <c r="BK1043" i="1" l="1"/>
  <c r="BL1043" i="1" s="1"/>
  <c r="BM1042" i="1"/>
  <c r="BK1044" i="1" l="1"/>
  <c r="BL1044" i="1" s="1"/>
  <c r="BM1043" i="1"/>
  <c r="BK1045" i="1" l="1"/>
  <c r="BL1045" i="1" s="1"/>
  <c r="BM1044" i="1"/>
  <c r="BK1046" i="1" l="1"/>
  <c r="BL1046" i="1" s="1"/>
  <c r="BM1045" i="1"/>
  <c r="BK1047" i="1" l="1"/>
  <c r="BL1047" i="1" s="1"/>
  <c r="BM1046" i="1"/>
  <c r="BK1048" i="1" l="1"/>
  <c r="BL1048" i="1" s="1"/>
  <c r="BM1047" i="1"/>
  <c r="BK1049" i="1" l="1"/>
  <c r="BL1049" i="1" s="1"/>
  <c r="BM1048" i="1"/>
  <c r="BK1050" i="1" l="1"/>
  <c r="BL1050" i="1" s="1"/>
  <c r="BM1049" i="1"/>
  <c r="BK1051" i="1" l="1"/>
  <c r="BL1051" i="1" s="1"/>
  <c r="BM1050" i="1"/>
  <c r="BK1052" i="1" l="1"/>
  <c r="BL1052" i="1" s="1"/>
  <c r="BM1051" i="1"/>
  <c r="BK1053" i="1" l="1"/>
  <c r="BL1053" i="1" s="1"/>
  <c r="BM1052" i="1"/>
  <c r="BK1054" i="1" l="1"/>
  <c r="BL1054" i="1" s="1"/>
  <c r="BM1053" i="1"/>
  <c r="BK1055" i="1" l="1"/>
  <c r="BL1055" i="1" s="1"/>
  <c r="BM1054" i="1"/>
  <c r="BK1056" i="1" l="1"/>
  <c r="BL1056" i="1" s="1"/>
  <c r="BM1055" i="1"/>
  <c r="BK1057" i="1" l="1"/>
  <c r="BL1057" i="1" s="1"/>
  <c r="BM1056" i="1"/>
  <c r="BK1058" i="1" l="1"/>
  <c r="BL1058" i="1" s="1"/>
  <c r="BM1057" i="1"/>
  <c r="BK1059" i="1" l="1"/>
  <c r="BL1059" i="1" s="1"/>
  <c r="BM1058" i="1"/>
  <c r="BK1060" i="1" l="1"/>
  <c r="BL1060" i="1" s="1"/>
  <c r="BM1059" i="1"/>
  <c r="BK1061" i="1" l="1"/>
  <c r="BL1061" i="1" s="1"/>
  <c r="BM1060" i="1"/>
  <c r="BK1062" i="1" l="1"/>
  <c r="BL1062" i="1" s="1"/>
  <c r="BM1061" i="1"/>
  <c r="BK1063" i="1" l="1"/>
  <c r="BL1063" i="1" s="1"/>
  <c r="BM1062" i="1"/>
  <c r="BK1064" i="1" l="1"/>
  <c r="BL1064" i="1" s="1"/>
  <c r="BM1063" i="1"/>
  <c r="BK1065" i="1" l="1"/>
  <c r="BL1065" i="1" s="1"/>
  <c r="BM1064" i="1"/>
  <c r="BK1066" i="1" l="1"/>
  <c r="BL1066" i="1" s="1"/>
  <c r="BM1065" i="1"/>
  <c r="BK1067" i="1" l="1"/>
  <c r="BL1067" i="1" s="1"/>
  <c r="BM1066" i="1"/>
  <c r="BK1068" i="1" l="1"/>
  <c r="BL1068" i="1" s="1"/>
  <c r="BM1067" i="1"/>
  <c r="BK1069" i="1" l="1"/>
  <c r="BL1069" i="1" s="1"/>
  <c r="BM1068" i="1"/>
  <c r="BK1070" i="1" l="1"/>
  <c r="BL1070" i="1" s="1"/>
  <c r="BM1069" i="1"/>
  <c r="BK1071" i="1" l="1"/>
  <c r="BL1071" i="1" s="1"/>
  <c r="BM1070" i="1"/>
  <c r="BK1072" i="1" l="1"/>
  <c r="BL1072" i="1" s="1"/>
  <c r="BM1071" i="1"/>
  <c r="BK1073" i="1" l="1"/>
  <c r="BL1073" i="1" s="1"/>
  <c r="BM1072" i="1"/>
  <c r="BK1074" i="1" l="1"/>
  <c r="BL1074" i="1" s="1"/>
  <c r="BM1073" i="1"/>
  <c r="BK1075" i="1" l="1"/>
  <c r="BL1075" i="1" s="1"/>
  <c r="BM1074" i="1"/>
  <c r="BK1076" i="1" l="1"/>
  <c r="BL1076" i="1" s="1"/>
  <c r="BM1075" i="1"/>
  <c r="BK1077" i="1" l="1"/>
  <c r="BL1077" i="1" s="1"/>
  <c r="BM1076" i="1"/>
  <c r="BK1078" i="1" l="1"/>
  <c r="BL1078" i="1" s="1"/>
  <c r="BM1077" i="1"/>
  <c r="BK1079" i="1" l="1"/>
  <c r="BL1079" i="1" s="1"/>
  <c r="BM1078" i="1"/>
  <c r="BK1080" i="1" l="1"/>
  <c r="BL1080" i="1" s="1"/>
  <c r="BM1079" i="1"/>
  <c r="BK1081" i="1" l="1"/>
  <c r="BL1081" i="1" s="1"/>
  <c r="BM1080" i="1"/>
  <c r="BK1082" i="1" l="1"/>
  <c r="BL1082" i="1" s="1"/>
  <c r="BM1081" i="1"/>
  <c r="BK1083" i="1" l="1"/>
  <c r="BL1083" i="1" s="1"/>
  <c r="BM1082" i="1"/>
  <c r="BK1084" i="1" l="1"/>
  <c r="BL1084" i="1" s="1"/>
  <c r="BM1083" i="1"/>
  <c r="BK1085" i="1" l="1"/>
  <c r="BL1085" i="1" s="1"/>
  <c r="BM1084" i="1"/>
  <c r="BK1086" i="1" l="1"/>
  <c r="BL1086" i="1" s="1"/>
  <c r="BM1085" i="1"/>
  <c r="BK1087" i="1" l="1"/>
  <c r="BL1087" i="1" s="1"/>
  <c r="BM1086" i="1"/>
  <c r="BK1088" i="1" l="1"/>
  <c r="BL1088" i="1" s="1"/>
  <c r="BM1087" i="1"/>
  <c r="BK1089" i="1" l="1"/>
  <c r="BL1089" i="1" s="1"/>
  <c r="BM1088" i="1"/>
  <c r="BK1090" i="1" l="1"/>
  <c r="BL1090" i="1" s="1"/>
  <c r="BM1089" i="1"/>
  <c r="BK1091" i="1" l="1"/>
  <c r="BL1091" i="1" s="1"/>
  <c r="BM1090" i="1"/>
  <c r="BK1092" i="1" l="1"/>
  <c r="BL1092" i="1" s="1"/>
  <c r="BM1091" i="1"/>
  <c r="BK1093" i="1" l="1"/>
  <c r="BL1093" i="1" s="1"/>
  <c r="BM1092" i="1"/>
  <c r="BK1094" i="1" l="1"/>
  <c r="BL1094" i="1" s="1"/>
  <c r="BM1093" i="1"/>
  <c r="BK1095" i="1" l="1"/>
  <c r="BL1095" i="1" s="1"/>
  <c r="BM1094" i="1"/>
  <c r="BK1096" i="1" l="1"/>
  <c r="BL1096" i="1" s="1"/>
  <c r="BM1095" i="1"/>
  <c r="BK1097" i="1" l="1"/>
  <c r="BL1097" i="1" s="1"/>
  <c r="BM1096" i="1"/>
  <c r="BK1098" i="1" l="1"/>
  <c r="BL1098" i="1" s="1"/>
  <c r="BM1097" i="1"/>
  <c r="BK1099" i="1" l="1"/>
  <c r="BL1099" i="1" s="1"/>
  <c r="BM1098" i="1"/>
  <c r="BK1100" i="1" l="1"/>
  <c r="BL1100" i="1" s="1"/>
  <c r="BM1099" i="1"/>
  <c r="BK1101" i="1" l="1"/>
  <c r="BL1101" i="1" s="1"/>
  <c r="BM1100" i="1"/>
  <c r="BK1102" i="1" l="1"/>
  <c r="BL1102" i="1" s="1"/>
  <c r="BM1101" i="1"/>
  <c r="BK1103" i="1" l="1"/>
  <c r="BL1103" i="1" s="1"/>
  <c r="BM1102" i="1"/>
  <c r="BK1104" i="1" l="1"/>
  <c r="BL1104" i="1" s="1"/>
  <c r="BM1103" i="1"/>
  <c r="BK1105" i="1" l="1"/>
  <c r="BL1105" i="1" s="1"/>
  <c r="BM1104" i="1"/>
  <c r="BK1106" i="1" l="1"/>
  <c r="BL1106" i="1" s="1"/>
  <c r="BM1105" i="1"/>
  <c r="BK1107" i="1" l="1"/>
  <c r="BL1107" i="1" s="1"/>
  <c r="BM1106" i="1"/>
  <c r="BK1108" i="1" l="1"/>
  <c r="BL1108" i="1" s="1"/>
  <c r="BM1107" i="1"/>
  <c r="BK1109" i="1" l="1"/>
  <c r="BL1109" i="1" s="1"/>
  <c r="BM1108" i="1"/>
  <c r="BK1110" i="1" l="1"/>
  <c r="BL1110" i="1" s="1"/>
  <c r="BM1109" i="1"/>
  <c r="BK1111" i="1" l="1"/>
  <c r="BL1111" i="1" s="1"/>
  <c r="BM1110" i="1"/>
  <c r="BK1112" i="1" l="1"/>
  <c r="BL1112" i="1" s="1"/>
  <c r="BM1111" i="1"/>
  <c r="BK1113" i="1" l="1"/>
  <c r="BL1113" i="1" s="1"/>
  <c r="BM1112" i="1"/>
  <c r="BK1114" i="1" l="1"/>
  <c r="BL1114" i="1" s="1"/>
  <c r="BM1113" i="1"/>
  <c r="BK1115" i="1" l="1"/>
  <c r="BL1115" i="1" s="1"/>
  <c r="BM1114" i="1"/>
  <c r="BK1116" i="1" l="1"/>
  <c r="BL1116" i="1" s="1"/>
  <c r="BM1115" i="1"/>
  <c r="BK1117" i="1" l="1"/>
  <c r="BL1117" i="1" s="1"/>
  <c r="BM1116" i="1"/>
  <c r="BK1118" i="1" l="1"/>
  <c r="BL1118" i="1" s="1"/>
  <c r="BM1117" i="1"/>
  <c r="BK1119" i="1" l="1"/>
  <c r="BL1119" i="1" s="1"/>
  <c r="BM1118" i="1"/>
  <c r="BK1120" i="1" l="1"/>
  <c r="BL1120" i="1" s="1"/>
  <c r="BM1119" i="1"/>
  <c r="BK1121" i="1" l="1"/>
  <c r="BL1121" i="1" s="1"/>
  <c r="BM1120" i="1"/>
  <c r="BK1122" i="1" l="1"/>
  <c r="BL1122" i="1" s="1"/>
  <c r="BM1121" i="1"/>
  <c r="BK1123" i="1" l="1"/>
  <c r="BL1123" i="1" s="1"/>
  <c r="BM1122" i="1"/>
  <c r="BK1124" i="1" l="1"/>
  <c r="BL1124" i="1" s="1"/>
  <c r="BM1123" i="1"/>
  <c r="BK1125" i="1" l="1"/>
  <c r="BL1125" i="1" s="1"/>
  <c r="BM1124" i="1"/>
  <c r="BK1126" i="1" l="1"/>
  <c r="BL1126" i="1" s="1"/>
  <c r="BM1125" i="1"/>
  <c r="BK1127" i="1" l="1"/>
  <c r="BL1127" i="1" s="1"/>
  <c r="BM1126" i="1"/>
  <c r="BK1128" i="1" l="1"/>
  <c r="BL1128" i="1" s="1"/>
  <c r="BM1127" i="1"/>
  <c r="BK1129" i="1" l="1"/>
  <c r="BL1129" i="1" s="1"/>
  <c r="BM1128" i="1"/>
  <c r="BK1130" i="1" l="1"/>
  <c r="BL1130" i="1" s="1"/>
  <c r="BM1129" i="1"/>
  <c r="BK1131" i="1" l="1"/>
  <c r="BL1131" i="1" s="1"/>
  <c r="BM1130" i="1"/>
  <c r="BK1132" i="1" l="1"/>
  <c r="BL1132" i="1" s="1"/>
  <c r="BM1131" i="1"/>
  <c r="BK1133" i="1" l="1"/>
  <c r="BL1133" i="1" s="1"/>
  <c r="BM1132" i="1"/>
  <c r="BK1134" i="1" l="1"/>
  <c r="BL1134" i="1" s="1"/>
  <c r="BM1133" i="1"/>
  <c r="BK1135" i="1" l="1"/>
  <c r="BL1135" i="1" s="1"/>
  <c r="BM1134" i="1"/>
  <c r="BK1136" i="1" l="1"/>
  <c r="BL1136" i="1" s="1"/>
  <c r="BM1135" i="1"/>
  <c r="BK1137" i="1" l="1"/>
  <c r="BL1137" i="1" s="1"/>
  <c r="BM1136" i="1"/>
  <c r="BK1138" i="1" l="1"/>
  <c r="BL1138" i="1" s="1"/>
  <c r="BM1137" i="1"/>
  <c r="BK1139" i="1" l="1"/>
  <c r="BL1139" i="1" s="1"/>
  <c r="BM1138" i="1"/>
  <c r="BK1140" i="1" l="1"/>
  <c r="BL1140" i="1" s="1"/>
  <c r="BM1139" i="1"/>
  <c r="BK1141" i="1" l="1"/>
  <c r="BL1141" i="1" s="1"/>
  <c r="BM1140" i="1"/>
  <c r="BK1142" i="1" l="1"/>
  <c r="BL1142" i="1" s="1"/>
  <c r="BM1141" i="1"/>
  <c r="BK1143" i="1" l="1"/>
  <c r="BL1143" i="1" s="1"/>
  <c r="BM1142" i="1"/>
  <c r="BK1144" i="1" l="1"/>
  <c r="BL1144" i="1" s="1"/>
  <c r="BM1143" i="1"/>
  <c r="BK1145" i="1" l="1"/>
  <c r="BL1145" i="1" s="1"/>
  <c r="BM1144" i="1"/>
  <c r="BK1146" i="1" l="1"/>
  <c r="BL1146" i="1" s="1"/>
  <c r="BM1145" i="1"/>
  <c r="BK1147" i="1" l="1"/>
  <c r="BL1147" i="1" s="1"/>
  <c r="BM1146" i="1"/>
  <c r="BK1148" i="1" l="1"/>
  <c r="BL1148" i="1" s="1"/>
  <c r="BM1147" i="1"/>
  <c r="BK1149" i="1" l="1"/>
  <c r="BL1149" i="1" s="1"/>
  <c r="BM1148" i="1"/>
  <c r="BK1150" i="1" l="1"/>
  <c r="BL1150" i="1" s="1"/>
  <c r="BM1149" i="1"/>
  <c r="BK1151" i="1" l="1"/>
  <c r="BL1151" i="1" s="1"/>
  <c r="BM1150" i="1"/>
  <c r="BK1152" i="1" l="1"/>
  <c r="BL1152" i="1" s="1"/>
  <c r="BM1151" i="1"/>
  <c r="BK1153" i="1" l="1"/>
  <c r="BL1153" i="1" s="1"/>
  <c r="BM1152" i="1"/>
  <c r="BK1154" i="1" l="1"/>
  <c r="BL1154" i="1" s="1"/>
  <c r="BM1153" i="1"/>
  <c r="BK1155" i="1" l="1"/>
  <c r="BL1155" i="1" s="1"/>
  <c r="BM1154" i="1"/>
  <c r="BK1156" i="1" l="1"/>
  <c r="BL1156" i="1" s="1"/>
  <c r="BM1155" i="1"/>
  <c r="BK1157" i="1" l="1"/>
  <c r="BL1157" i="1" s="1"/>
  <c r="BM1156" i="1"/>
  <c r="BK1158" i="1" l="1"/>
  <c r="BL1158" i="1" s="1"/>
  <c r="BM1157" i="1"/>
  <c r="BK1159" i="1" l="1"/>
  <c r="BL1159" i="1" s="1"/>
  <c r="BM1158" i="1"/>
  <c r="BK1160" i="1" l="1"/>
  <c r="BL1160" i="1" s="1"/>
  <c r="BM1159" i="1"/>
  <c r="BK1161" i="1" l="1"/>
  <c r="BL1161" i="1" s="1"/>
  <c r="BM1160" i="1"/>
  <c r="BK1162" i="1" l="1"/>
  <c r="BL1162" i="1" s="1"/>
  <c r="BM1161" i="1"/>
  <c r="BK1163" i="1" l="1"/>
  <c r="BL1163" i="1" s="1"/>
  <c r="BM1162" i="1"/>
  <c r="BK1164" i="1" l="1"/>
  <c r="BL1164" i="1" s="1"/>
  <c r="BM1163" i="1"/>
  <c r="BK1165" i="1" l="1"/>
  <c r="BL1165" i="1" s="1"/>
  <c r="BM1164" i="1"/>
  <c r="BK1166" i="1" l="1"/>
  <c r="BL1166" i="1" s="1"/>
  <c r="BM1165" i="1"/>
  <c r="BK1167" i="1" l="1"/>
  <c r="BL1167" i="1" s="1"/>
  <c r="BM1166" i="1"/>
  <c r="BK1168" i="1" l="1"/>
  <c r="BL1168" i="1" s="1"/>
  <c r="BM1167" i="1"/>
  <c r="BK1169" i="1" l="1"/>
  <c r="BL1169" i="1" s="1"/>
  <c r="BM1168" i="1"/>
  <c r="BK1170" i="1" l="1"/>
  <c r="BL1170" i="1" s="1"/>
  <c r="BM1169" i="1"/>
  <c r="BK1171" i="1" l="1"/>
  <c r="BL1171" i="1" s="1"/>
  <c r="BM1170" i="1"/>
  <c r="BK1172" i="1" l="1"/>
  <c r="BL1172" i="1" s="1"/>
  <c r="BM1171" i="1"/>
  <c r="BK1173" i="1" l="1"/>
  <c r="BL1173" i="1" s="1"/>
  <c r="BM1172" i="1"/>
  <c r="BK1174" i="1" l="1"/>
  <c r="BL1174" i="1" s="1"/>
  <c r="BM1173" i="1"/>
  <c r="BK1175" i="1" l="1"/>
  <c r="BL1175" i="1" s="1"/>
  <c r="BM1174" i="1"/>
  <c r="BK1176" i="1" l="1"/>
  <c r="BL1176" i="1" s="1"/>
  <c r="BM1175" i="1"/>
  <c r="BK1177" i="1" l="1"/>
  <c r="BL1177" i="1" s="1"/>
  <c r="BM1176" i="1"/>
  <c r="BK1178" i="1" l="1"/>
  <c r="BL1178" i="1" s="1"/>
  <c r="BM1177" i="1"/>
  <c r="BK1179" i="1" l="1"/>
  <c r="BL1179" i="1" s="1"/>
  <c r="BM1178" i="1"/>
  <c r="BK1180" i="1" l="1"/>
  <c r="BL1180" i="1" s="1"/>
  <c r="BM1179" i="1"/>
  <c r="BK1181" i="1" l="1"/>
  <c r="BL1181" i="1" s="1"/>
  <c r="BM1180" i="1"/>
  <c r="BK1182" i="1" l="1"/>
  <c r="BL1182" i="1" s="1"/>
  <c r="BM1181" i="1"/>
  <c r="BK1183" i="1" l="1"/>
  <c r="BL1183" i="1" s="1"/>
  <c r="BM1182" i="1"/>
  <c r="BK1184" i="1" l="1"/>
  <c r="BL1184" i="1" s="1"/>
  <c r="BM1183" i="1"/>
  <c r="BK1185" i="1" l="1"/>
  <c r="BL1185" i="1" s="1"/>
  <c r="BM1184" i="1"/>
  <c r="BK1186" i="1" l="1"/>
  <c r="BL1186" i="1" s="1"/>
  <c r="BM1185" i="1"/>
  <c r="BK1187" i="1" l="1"/>
  <c r="BL1187" i="1" s="1"/>
  <c r="BM1186" i="1"/>
  <c r="BK1188" i="1" l="1"/>
  <c r="BL1188" i="1" s="1"/>
  <c r="BM1187" i="1"/>
  <c r="BK1189" i="1" l="1"/>
  <c r="BL1189" i="1" s="1"/>
  <c r="BM1188" i="1"/>
  <c r="BK1190" i="1" l="1"/>
  <c r="BL1190" i="1" s="1"/>
  <c r="BM1189" i="1"/>
  <c r="BK1191" i="1" l="1"/>
  <c r="BL1191" i="1" s="1"/>
  <c r="BM1190" i="1"/>
  <c r="BK1192" i="1" l="1"/>
  <c r="BL1192" i="1" s="1"/>
  <c r="BM1191" i="1"/>
  <c r="BK1193" i="1" l="1"/>
  <c r="BL1193" i="1" s="1"/>
  <c r="BM1192" i="1"/>
  <c r="BK1194" i="1" l="1"/>
  <c r="BL1194" i="1" s="1"/>
  <c r="BM1193" i="1"/>
  <c r="BK1195" i="1" l="1"/>
  <c r="BL1195" i="1" s="1"/>
  <c r="BM1194" i="1"/>
  <c r="BK1196" i="1" l="1"/>
  <c r="BL1196" i="1" s="1"/>
  <c r="BM1195" i="1"/>
  <c r="BK1197" i="1" l="1"/>
  <c r="BL1197" i="1" s="1"/>
  <c r="BM1196" i="1"/>
  <c r="BK1198" i="1" l="1"/>
  <c r="BL1198" i="1" s="1"/>
  <c r="BM1197" i="1"/>
  <c r="BK1199" i="1" l="1"/>
  <c r="BL1199" i="1" s="1"/>
  <c r="BM1198" i="1"/>
  <c r="BK1200" i="1" l="1"/>
  <c r="BL1200" i="1" s="1"/>
  <c r="BM1199" i="1"/>
  <c r="BK1201" i="1" l="1"/>
  <c r="BL1201" i="1" s="1"/>
  <c r="BM1200" i="1"/>
  <c r="BK1202" i="1" l="1"/>
  <c r="BL1202" i="1" s="1"/>
  <c r="BM1201" i="1"/>
  <c r="BK1203" i="1" l="1"/>
  <c r="BL1203" i="1" s="1"/>
  <c r="BM1202" i="1"/>
  <c r="BK1204" i="1" l="1"/>
  <c r="BL1204" i="1" s="1"/>
  <c r="BM1203" i="1"/>
  <c r="BK1205" i="1" l="1"/>
  <c r="BL1205" i="1" s="1"/>
  <c r="BM1204" i="1"/>
  <c r="BK1206" i="1" l="1"/>
  <c r="BL1206" i="1" s="1"/>
  <c r="BM1205" i="1"/>
  <c r="BK1207" i="1" l="1"/>
  <c r="BL1207" i="1" s="1"/>
  <c r="BM1206" i="1"/>
  <c r="BK1208" i="1" l="1"/>
  <c r="BL1208" i="1" s="1"/>
  <c r="BM1207" i="1"/>
  <c r="BK1209" i="1" l="1"/>
  <c r="BL1209" i="1" s="1"/>
  <c r="BM1208" i="1"/>
  <c r="BK1210" i="1" l="1"/>
  <c r="BL1210" i="1" s="1"/>
  <c r="BM1209" i="1"/>
  <c r="BK1211" i="1" l="1"/>
  <c r="BL1211" i="1" s="1"/>
  <c r="BM1210" i="1"/>
  <c r="BK1212" i="1" l="1"/>
  <c r="BL1212" i="1" s="1"/>
  <c r="BM1211" i="1"/>
  <c r="BK1213" i="1" l="1"/>
  <c r="BL1213" i="1" s="1"/>
  <c r="BM1212" i="1"/>
  <c r="BK1214" i="1" l="1"/>
  <c r="BL1214" i="1" s="1"/>
  <c r="BM1213" i="1"/>
  <c r="BK1215" i="1" l="1"/>
  <c r="BL1215" i="1" s="1"/>
  <c r="BM1214" i="1"/>
  <c r="BK1216" i="1" l="1"/>
  <c r="BL1216" i="1" s="1"/>
  <c r="BM1215" i="1"/>
  <c r="BK1217" i="1" l="1"/>
  <c r="BL1217" i="1" s="1"/>
  <c r="BM1216" i="1"/>
  <c r="BK1218" i="1" l="1"/>
  <c r="BL1218" i="1" s="1"/>
  <c r="BM1217" i="1"/>
  <c r="BK1219" i="1" l="1"/>
  <c r="BL1219" i="1" s="1"/>
  <c r="BM1218" i="1"/>
  <c r="BK1220" i="1" l="1"/>
  <c r="BL1220" i="1" s="1"/>
  <c r="BM1219" i="1"/>
  <c r="BK1221" i="1" l="1"/>
  <c r="BL1221" i="1" s="1"/>
  <c r="BM1220" i="1"/>
  <c r="BK1222" i="1" l="1"/>
  <c r="BL1222" i="1" s="1"/>
  <c r="BM1221" i="1"/>
  <c r="BK1223" i="1" l="1"/>
  <c r="BL1223" i="1" s="1"/>
  <c r="BM1222" i="1"/>
  <c r="BK1224" i="1" l="1"/>
  <c r="BL1224" i="1" s="1"/>
  <c r="BM1223" i="1"/>
  <c r="BK1225" i="1" l="1"/>
  <c r="BL1225" i="1" s="1"/>
  <c r="BM1224" i="1"/>
  <c r="BK1226" i="1" l="1"/>
  <c r="BL1226" i="1" s="1"/>
  <c r="BM1225" i="1"/>
  <c r="BK1227" i="1" l="1"/>
  <c r="BL1227" i="1" s="1"/>
  <c r="BM1226" i="1"/>
  <c r="BK1228" i="1" l="1"/>
  <c r="BL1228" i="1" s="1"/>
  <c r="BM1227" i="1"/>
  <c r="BK1229" i="1" l="1"/>
  <c r="BL1229" i="1" s="1"/>
  <c r="BM1228" i="1"/>
  <c r="BK1230" i="1" l="1"/>
  <c r="BL1230" i="1" s="1"/>
  <c r="BM1229" i="1"/>
  <c r="BK1231" i="1" l="1"/>
  <c r="BL1231" i="1" s="1"/>
  <c r="BM1230" i="1"/>
  <c r="BK1232" i="1" l="1"/>
  <c r="BL1232" i="1" s="1"/>
  <c r="BM1231" i="1"/>
  <c r="BK1233" i="1" l="1"/>
  <c r="BL1233" i="1" s="1"/>
  <c r="BM1232" i="1"/>
  <c r="BK1234" i="1" l="1"/>
  <c r="BL1234" i="1" s="1"/>
  <c r="BM1233" i="1"/>
  <c r="BK1235" i="1" l="1"/>
  <c r="BL1235" i="1" s="1"/>
  <c r="BM1234" i="1"/>
  <c r="BK1236" i="1" l="1"/>
  <c r="BL1236" i="1" s="1"/>
  <c r="BM1235" i="1"/>
  <c r="BK1237" i="1" l="1"/>
  <c r="BL1237" i="1" s="1"/>
  <c r="BM1236" i="1"/>
  <c r="BK1238" i="1" l="1"/>
  <c r="BL1238" i="1" s="1"/>
  <c r="BM1237" i="1"/>
  <c r="BK1239" i="1" l="1"/>
  <c r="BL1239" i="1" s="1"/>
  <c r="BM1238" i="1"/>
  <c r="BK1240" i="1" l="1"/>
  <c r="BL1240" i="1" s="1"/>
  <c r="BM1239" i="1"/>
  <c r="BK1241" i="1" l="1"/>
  <c r="BL1241" i="1" s="1"/>
  <c r="BM1240" i="1"/>
  <c r="BK1242" i="1" l="1"/>
  <c r="BL1242" i="1" s="1"/>
  <c r="BM1241" i="1"/>
  <c r="BK1243" i="1" l="1"/>
  <c r="BL1243" i="1" s="1"/>
  <c r="BM1242" i="1"/>
  <c r="BK1244" i="1" l="1"/>
  <c r="BL1244" i="1" s="1"/>
  <c r="BM1243" i="1"/>
  <c r="BK1245" i="1" l="1"/>
  <c r="BL1245" i="1" s="1"/>
  <c r="BM1244" i="1"/>
  <c r="BK1246" i="1" l="1"/>
  <c r="BL1246" i="1" s="1"/>
  <c r="BM1245" i="1"/>
  <c r="BK1247" i="1" l="1"/>
  <c r="BL1247" i="1" s="1"/>
  <c r="BM1246" i="1"/>
  <c r="BK1248" i="1" l="1"/>
  <c r="BL1248" i="1" s="1"/>
  <c r="BM1247" i="1"/>
  <c r="BK1249" i="1" l="1"/>
  <c r="BL1249" i="1" s="1"/>
  <c r="BM1248" i="1"/>
  <c r="BK1250" i="1" l="1"/>
  <c r="BL1250" i="1" s="1"/>
  <c r="BM1249" i="1"/>
  <c r="BK1251" i="1" l="1"/>
  <c r="BL1251" i="1" s="1"/>
  <c r="BM1250" i="1"/>
  <c r="BK1252" i="1" l="1"/>
  <c r="BL1252" i="1" s="1"/>
  <c r="BM1251" i="1"/>
  <c r="BK1253" i="1" l="1"/>
  <c r="BL1253" i="1" s="1"/>
  <c r="BM1252" i="1"/>
  <c r="BK1254" i="1" l="1"/>
  <c r="BL1254" i="1" s="1"/>
  <c r="BM1253" i="1"/>
  <c r="BK1255" i="1" l="1"/>
  <c r="BL1255" i="1" s="1"/>
  <c r="BM1254" i="1"/>
  <c r="BK1256" i="1" l="1"/>
  <c r="BL1256" i="1" s="1"/>
  <c r="BM1255" i="1"/>
  <c r="BK1257" i="1" l="1"/>
  <c r="BL1257" i="1" s="1"/>
  <c r="BM1256" i="1"/>
  <c r="BK1258" i="1" l="1"/>
  <c r="BL1258" i="1" s="1"/>
  <c r="BM1257" i="1"/>
  <c r="BK1259" i="1" l="1"/>
  <c r="BL1259" i="1" s="1"/>
  <c r="BM1258" i="1"/>
  <c r="BK1260" i="1" l="1"/>
  <c r="BL1260" i="1" s="1"/>
  <c r="BM1259" i="1"/>
  <c r="BK1261" i="1" l="1"/>
  <c r="BL1261" i="1" s="1"/>
  <c r="BM1260" i="1"/>
  <c r="BK1262" i="1" l="1"/>
  <c r="BL1262" i="1" s="1"/>
  <c r="BM1261" i="1"/>
  <c r="BK1263" i="1" l="1"/>
  <c r="BL1263" i="1" s="1"/>
  <c r="BM1262" i="1"/>
  <c r="BK1264" i="1" l="1"/>
  <c r="BL1264" i="1" s="1"/>
  <c r="BM1263" i="1"/>
  <c r="BK1265" i="1" l="1"/>
  <c r="BL1265" i="1" s="1"/>
  <c r="BM1264" i="1"/>
  <c r="BK1266" i="1" l="1"/>
  <c r="BL1266" i="1" s="1"/>
  <c r="BM1265" i="1"/>
  <c r="BK1267" i="1" l="1"/>
  <c r="BL1267" i="1" s="1"/>
  <c r="BM1266" i="1"/>
  <c r="BK1268" i="1" l="1"/>
  <c r="BL1268" i="1" s="1"/>
  <c r="BM1267" i="1"/>
  <c r="BK1269" i="1" l="1"/>
  <c r="BL1269" i="1" s="1"/>
  <c r="BM1268" i="1"/>
  <c r="BK1270" i="1" l="1"/>
  <c r="BL1270" i="1" s="1"/>
  <c r="BM1269" i="1"/>
  <c r="BK1271" i="1" l="1"/>
  <c r="BL1271" i="1" s="1"/>
  <c r="BM1270" i="1"/>
  <c r="BK1272" i="1" l="1"/>
  <c r="BL1272" i="1" s="1"/>
  <c r="BM1271" i="1"/>
  <c r="BK1273" i="1" l="1"/>
  <c r="BL1273" i="1" s="1"/>
  <c r="BM1272" i="1"/>
  <c r="BK1274" i="1" l="1"/>
  <c r="BL1274" i="1" s="1"/>
  <c r="BM1273" i="1"/>
  <c r="BK1275" i="1" l="1"/>
  <c r="BL1275" i="1" s="1"/>
  <c r="BM1274" i="1"/>
  <c r="BK1276" i="1" l="1"/>
  <c r="BL1276" i="1" s="1"/>
  <c r="BM1275" i="1"/>
  <c r="BK1277" i="1" l="1"/>
  <c r="BL1277" i="1" s="1"/>
  <c r="BM1276" i="1"/>
  <c r="BK1278" i="1" l="1"/>
  <c r="BL1278" i="1" s="1"/>
  <c r="BM1277" i="1"/>
  <c r="BK1279" i="1" l="1"/>
  <c r="BL1279" i="1" s="1"/>
  <c r="BM1278" i="1"/>
  <c r="BK1280" i="1" l="1"/>
  <c r="BL1280" i="1" s="1"/>
  <c r="BM1279" i="1"/>
  <c r="BK1281" i="1" l="1"/>
  <c r="BL1281" i="1" s="1"/>
  <c r="BM1280" i="1"/>
  <c r="BK1282" i="1" l="1"/>
  <c r="BL1282" i="1" s="1"/>
  <c r="BM1281" i="1"/>
  <c r="BK1283" i="1" l="1"/>
  <c r="BL1283" i="1" s="1"/>
  <c r="BM1282" i="1"/>
  <c r="BK1284" i="1" l="1"/>
  <c r="BL1284" i="1" s="1"/>
  <c r="BM1283" i="1"/>
  <c r="BK1285" i="1" l="1"/>
  <c r="BL1285" i="1" s="1"/>
  <c r="BM1284" i="1"/>
  <c r="BK1286" i="1" l="1"/>
  <c r="BL1286" i="1" s="1"/>
  <c r="BM1285" i="1"/>
  <c r="BK1287" i="1" l="1"/>
  <c r="BL1287" i="1" s="1"/>
  <c r="BM1286" i="1"/>
  <c r="BK1288" i="1" l="1"/>
  <c r="BL1288" i="1" s="1"/>
  <c r="BM1287" i="1"/>
  <c r="BK1289" i="1" l="1"/>
  <c r="BL1289" i="1" s="1"/>
  <c r="BM1288" i="1"/>
  <c r="BK1290" i="1" l="1"/>
  <c r="BL1290" i="1" s="1"/>
  <c r="BM1289" i="1"/>
  <c r="BK1291" i="1" l="1"/>
  <c r="BL1291" i="1" s="1"/>
  <c r="BM1290" i="1"/>
  <c r="BK1292" i="1" l="1"/>
  <c r="BL1292" i="1" s="1"/>
  <c r="BM1291" i="1"/>
  <c r="BK1293" i="1" l="1"/>
  <c r="BL1293" i="1" s="1"/>
  <c r="BM1292" i="1"/>
  <c r="BK1294" i="1" l="1"/>
  <c r="BL1294" i="1" s="1"/>
  <c r="BM1293" i="1"/>
  <c r="BK1295" i="1" l="1"/>
  <c r="BL1295" i="1" s="1"/>
  <c r="BM1294" i="1"/>
  <c r="BK1296" i="1" l="1"/>
  <c r="BL1296" i="1" s="1"/>
  <c r="BM1295" i="1"/>
  <c r="BK1297" i="1" l="1"/>
  <c r="BL1297" i="1" s="1"/>
  <c r="BM1296" i="1"/>
  <c r="BK1298" i="1" l="1"/>
  <c r="BL1298" i="1" s="1"/>
  <c r="BM1297" i="1"/>
  <c r="BK1299" i="1" l="1"/>
  <c r="BL1299" i="1" s="1"/>
  <c r="BM1298" i="1"/>
  <c r="BK1300" i="1" l="1"/>
  <c r="BL1300" i="1" s="1"/>
  <c r="BM1299" i="1"/>
  <c r="BK1301" i="1" l="1"/>
  <c r="BL1301" i="1" s="1"/>
  <c r="BM1300" i="1"/>
  <c r="BK1302" i="1" l="1"/>
  <c r="BL1302" i="1" s="1"/>
  <c r="BM1301" i="1"/>
  <c r="BK1303" i="1" l="1"/>
  <c r="BL1303" i="1" s="1"/>
  <c r="BM1302" i="1"/>
  <c r="BK1304" i="1" l="1"/>
  <c r="BL1304" i="1" s="1"/>
  <c r="BM1303" i="1"/>
  <c r="BK1305" i="1" l="1"/>
  <c r="BL1305" i="1" s="1"/>
  <c r="BM1304" i="1"/>
  <c r="BK1306" i="1" l="1"/>
  <c r="BL1306" i="1" s="1"/>
  <c r="BM1305" i="1"/>
  <c r="BK1307" i="1" l="1"/>
  <c r="BL1307" i="1" s="1"/>
  <c r="BM1306" i="1"/>
  <c r="BK1308" i="1" l="1"/>
  <c r="BL1308" i="1" s="1"/>
  <c r="BM1307" i="1"/>
  <c r="BK1309" i="1" l="1"/>
  <c r="BL1309" i="1" s="1"/>
  <c r="BM1308" i="1"/>
  <c r="BK1310" i="1" l="1"/>
  <c r="BL1310" i="1" s="1"/>
  <c r="BM1309" i="1"/>
  <c r="BK1311" i="1" l="1"/>
  <c r="BL1311" i="1" s="1"/>
  <c r="BM1310" i="1"/>
  <c r="BK1312" i="1" l="1"/>
  <c r="BL1312" i="1" s="1"/>
  <c r="BM1311" i="1"/>
  <c r="BK1313" i="1" l="1"/>
  <c r="BL1313" i="1" s="1"/>
  <c r="BM1312" i="1"/>
  <c r="BK1314" i="1" l="1"/>
  <c r="BL1314" i="1" s="1"/>
  <c r="BM1313" i="1"/>
  <c r="BK1315" i="1" l="1"/>
  <c r="BL1315" i="1" s="1"/>
  <c r="BM1314" i="1"/>
  <c r="BK1316" i="1" l="1"/>
  <c r="BL1316" i="1" s="1"/>
  <c r="BM1315" i="1"/>
  <c r="BK1317" i="1" l="1"/>
  <c r="BL1317" i="1" s="1"/>
  <c r="BM1316" i="1"/>
  <c r="BK1318" i="1" l="1"/>
  <c r="BL1318" i="1" s="1"/>
  <c r="BM1317" i="1"/>
  <c r="BK1319" i="1" l="1"/>
  <c r="BL1319" i="1" s="1"/>
  <c r="BM1318" i="1"/>
  <c r="BK1320" i="1" l="1"/>
  <c r="BL1320" i="1" s="1"/>
  <c r="BM1319" i="1"/>
  <c r="BK1321" i="1" l="1"/>
  <c r="BL1321" i="1" s="1"/>
  <c r="BM1320" i="1"/>
  <c r="BK1322" i="1" l="1"/>
  <c r="BL1322" i="1" s="1"/>
  <c r="BM1321" i="1"/>
  <c r="BK1323" i="1" l="1"/>
  <c r="BL1323" i="1" s="1"/>
  <c r="BM1322" i="1"/>
  <c r="BK1324" i="1" l="1"/>
  <c r="BL1324" i="1" s="1"/>
  <c r="BM1323" i="1"/>
  <c r="BK1325" i="1" l="1"/>
  <c r="BL1325" i="1" s="1"/>
  <c r="BM1324" i="1"/>
  <c r="BK1326" i="1" l="1"/>
  <c r="BL1326" i="1" s="1"/>
  <c r="BM1325" i="1"/>
  <c r="BK1327" i="1" l="1"/>
  <c r="BL1327" i="1" s="1"/>
  <c r="BM1326" i="1"/>
  <c r="BK1328" i="1" l="1"/>
  <c r="BL1328" i="1" s="1"/>
  <c r="BM1327" i="1"/>
  <c r="BK1329" i="1" l="1"/>
  <c r="BL1329" i="1" s="1"/>
  <c r="BM1328" i="1"/>
  <c r="BK1330" i="1" l="1"/>
  <c r="BL1330" i="1" s="1"/>
  <c r="BM1329" i="1"/>
  <c r="BK1331" i="1" l="1"/>
  <c r="BL1331" i="1" s="1"/>
  <c r="BM1330" i="1"/>
  <c r="BK1332" i="1" l="1"/>
  <c r="BL1332" i="1" s="1"/>
  <c r="BM1331" i="1"/>
  <c r="BK1333" i="1" l="1"/>
  <c r="BL1333" i="1" s="1"/>
  <c r="BM1332" i="1"/>
  <c r="BK1334" i="1" l="1"/>
  <c r="BL1334" i="1" s="1"/>
  <c r="BM1333" i="1"/>
  <c r="BK1335" i="1" l="1"/>
  <c r="BL1335" i="1" s="1"/>
  <c r="BM1334" i="1"/>
  <c r="BK1336" i="1" l="1"/>
  <c r="BL1336" i="1" s="1"/>
  <c r="BM1335" i="1"/>
  <c r="BK1337" i="1" l="1"/>
  <c r="BL1337" i="1" s="1"/>
  <c r="BM1336" i="1"/>
  <c r="BK1338" i="1" l="1"/>
  <c r="BL1338" i="1" s="1"/>
  <c r="BM1337" i="1"/>
  <c r="BK1339" i="1" l="1"/>
  <c r="BL1339" i="1" s="1"/>
  <c r="BM1338" i="1"/>
  <c r="BK1340" i="1" l="1"/>
  <c r="BL1340" i="1" s="1"/>
  <c r="BM1339" i="1"/>
  <c r="BK1341" i="1" l="1"/>
  <c r="BL1341" i="1" s="1"/>
  <c r="BM1340" i="1"/>
  <c r="BK1342" i="1" l="1"/>
  <c r="BL1342" i="1" s="1"/>
  <c r="BM1341" i="1"/>
  <c r="BK1343" i="1" l="1"/>
  <c r="BL1343" i="1" s="1"/>
  <c r="BM1342" i="1"/>
  <c r="BK1344" i="1" l="1"/>
  <c r="BL1344" i="1" s="1"/>
  <c r="BM1343" i="1"/>
  <c r="BK1345" i="1" l="1"/>
  <c r="BL1345" i="1" s="1"/>
  <c r="BM1344" i="1"/>
  <c r="BK1346" i="1" l="1"/>
  <c r="BL1346" i="1" s="1"/>
  <c r="BM1345" i="1"/>
  <c r="BK1347" i="1" l="1"/>
  <c r="BL1347" i="1" s="1"/>
  <c r="BM1346" i="1"/>
  <c r="BK1348" i="1" l="1"/>
  <c r="BL1348" i="1" s="1"/>
  <c r="BM1347" i="1"/>
  <c r="BK1349" i="1" l="1"/>
  <c r="BL1349" i="1" s="1"/>
  <c r="BM1348" i="1"/>
  <c r="BK1350" i="1" l="1"/>
  <c r="BL1350" i="1" s="1"/>
  <c r="BM1349" i="1"/>
  <c r="BK1351" i="1" l="1"/>
  <c r="BL1351" i="1" s="1"/>
  <c r="BM1350" i="1"/>
  <c r="BK1352" i="1" l="1"/>
  <c r="BL1352" i="1" s="1"/>
  <c r="BM1351" i="1"/>
  <c r="BK1353" i="1" l="1"/>
  <c r="BL1353" i="1" s="1"/>
  <c r="BM1352" i="1"/>
  <c r="BK1354" i="1" l="1"/>
  <c r="BL1354" i="1" s="1"/>
  <c r="BM1353" i="1"/>
  <c r="BK1355" i="1" l="1"/>
  <c r="BL1355" i="1" s="1"/>
  <c r="BM1354" i="1"/>
  <c r="BK1356" i="1" l="1"/>
  <c r="BL1356" i="1" s="1"/>
  <c r="BM1355" i="1"/>
  <c r="BK1357" i="1" l="1"/>
  <c r="BL1357" i="1" s="1"/>
  <c r="BM1356" i="1"/>
  <c r="BK1358" i="1" l="1"/>
  <c r="BL1358" i="1" s="1"/>
  <c r="BM1357" i="1"/>
  <c r="BK1359" i="1" l="1"/>
  <c r="BL1359" i="1" s="1"/>
  <c r="BM1358" i="1"/>
  <c r="BK1360" i="1" l="1"/>
  <c r="BL1360" i="1" s="1"/>
  <c r="BM1359" i="1"/>
  <c r="BK1361" i="1" l="1"/>
  <c r="BL1361" i="1" s="1"/>
  <c r="BM1360" i="1"/>
  <c r="BK1362" i="1" l="1"/>
  <c r="BL1362" i="1" s="1"/>
  <c r="BM1361" i="1"/>
  <c r="BK1363" i="1" l="1"/>
  <c r="BL1363" i="1" s="1"/>
  <c r="BM1362" i="1"/>
  <c r="BK1364" i="1" l="1"/>
  <c r="BL1364" i="1" s="1"/>
  <c r="BM1363" i="1"/>
  <c r="BK1365" i="1" l="1"/>
  <c r="BL1365" i="1" s="1"/>
  <c r="BM1364" i="1"/>
  <c r="BK1366" i="1" l="1"/>
  <c r="BL1366" i="1" s="1"/>
  <c r="BM1365" i="1"/>
  <c r="BK1367" i="1" l="1"/>
  <c r="BL1367" i="1" s="1"/>
  <c r="BM1366" i="1"/>
  <c r="BK1368" i="1" l="1"/>
  <c r="BL1368" i="1" s="1"/>
  <c r="BM1367" i="1"/>
  <c r="BK1369" i="1" l="1"/>
  <c r="BL1369" i="1" s="1"/>
  <c r="BM1368" i="1"/>
  <c r="BK1370" i="1" l="1"/>
  <c r="BL1370" i="1" s="1"/>
  <c r="BM1369" i="1"/>
  <c r="BK1371" i="1" l="1"/>
  <c r="BL1371" i="1" s="1"/>
  <c r="BM1370" i="1"/>
  <c r="BK1372" i="1" l="1"/>
  <c r="BL1372" i="1" s="1"/>
  <c r="BM1371" i="1"/>
  <c r="BK1373" i="1" l="1"/>
  <c r="BL1373" i="1" s="1"/>
  <c r="BM1372" i="1"/>
  <c r="BK1374" i="1" l="1"/>
  <c r="BL1374" i="1" s="1"/>
  <c r="BM1373" i="1"/>
  <c r="BK1375" i="1" l="1"/>
  <c r="BL1375" i="1" s="1"/>
  <c r="BM1374" i="1"/>
  <c r="BK1376" i="1" l="1"/>
  <c r="BL1376" i="1" s="1"/>
  <c r="BM1375" i="1"/>
  <c r="BK1377" i="1" l="1"/>
  <c r="BL1377" i="1" s="1"/>
  <c r="BM1376" i="1"/>
  <c r="BK1378" i="1" l="1"/>
  <c r="BL1378" i="1" s="1"/>
  <c r="BM1377" i="1"/>
  <c r="BK1379" i="1" l="1"/>
  <c r="BL1379" i="1" s="1"/>
  <c r="BM1378" i="1"/>
  <c r="BK1380" i="1" l="1"/>
  <c r="BL1380" i="1" s="1"/>
  <c r="BM1379" i="1"/>
  <c r="BK1381" i="1" l="1"/>
  <c r="BL1381" i="1" s="1"/>
  <c r="BM1380" i="1"/>
  <c r="BK1382" i="1" l="1"/>
  <c r="BL1382" i="1" s="1"/>
  <c r="BM1381" i="1"/>
  <c r="BK1383" i="1" l="1"/>
  <c r="BL1383" i="1" s="1"/>
  <c r="BM1382" i="1"/>
  <c r="BK1384" i="1" l="1"/>
  <c r="BL1384" i="1" s="1"/>
  <c r="BM1383" i="1"/>
  <c r="BK1385" i="1" l="1"/>
  <c r="BL1385" i="1" s="1"/>
  <c r="BM1384" i="1"/>
  <c r="BK1386" i="1" l="1"/>
  <c r="BL1386" i="1" s="1"/>
  <c r="BM1385" i="1"/>
  <c r="BK1387" i="1" l="1"/>
  <c r="BL1387" i="1" s="1"/>
  <c r="BM1386" i="1"/>
  <c r="BK1388" i="1" l="1"/>
  <c r="BL1388" i="1" s="1"/>
  <c r="BM1387" i="1"/>
  <c r="BK1389" i="1" l="1"/>
  <c r="BL1389" i="1" s="1"/>
  <c r="BM1388" i="1"/>
  <c r="BK1390" i="1" l="1"/>
  <c r="BL1390" i="1" s="1"/>
  <c r="BM1389" i="1"/>
  <c r="BK1391" i="1" l="1"/>
  <c r="BL1391" i="1" s="1"/>
  <c r="BM1390" i="1"/>
  <c r="BK1392" i="1" l="1"/>
  <c r="BL1392" i="1" s="1"/>
  <c r="BM1391" i="1"/>
  <c r="BK1393" i="1" l="1"/>
  <c r="BL1393" i="1" s="1"/>
  <c r="BM1392" i="1"/>
  <c r="BK1394" i="1" l="1"/>
  <c r="BL1394" i="1" s="1"/>
  <c r="BM1393" i="1"/>
  <c r="BK1395" i="1" l="1"/>
  <c r="BL1395" i="1" s="1"/>
  <c r="BM1394" i="1"/>
  <c r="BK1396" i="1" l="1"/>
  <c r="BL1396" i="1" s="1"/>
  <c r="BM1395" i="1"/>
  <c r="BK1397" i="1" l="1"/>
  <c r="BL1397" i="1" s="1"/>
  <c r="BM1396" i="1"/>
  <c r="BK1398" i="1" l="1"/>
  <c r="BL1398" i="1" s="1"/>
  <c r="BM1397" i="1"/>
  <c r="BK1399" i="1" l="1"/>
  <c r="BL1399" i="1" s="1"/>
  <c r="BM1398" i="1"/>
  <c r="BK1400" i="1" l="1"/>
  <c r="BL1400" i="1" s="1"/>
  <c r="BM1399" i="1"/>
  <c r="BK1401" i="1" l="1"/>
  <c r="BL1401" i="1" s="1"/>
  <c r="BM1400" i="1"/>
  <c r="BK1402" i="1" l="1"/>
  <c r="BL1402" i="1" s="1"/>
  <c r="BM1401" i="1"/>
  <c r="BK1403" i="1" l="1"/>
  <c r="BL1403" i="1" s="1"/>
  <c r="BM1402" i="1"/>
  <c r="BK1404" i="1" l="1"/>
  <c r="BL1404" i="1" s="1"/>
  <c r="BM1403" i="1"/>
  <c r="BK1405" i="1" l="1"/>
  <c r="BL1405" i="1" s="1"/>
  <c r="BM1404" i="1"/>
  <c r="BK1406" i="1" l="1"/>
  <c r="BL1406" i="1" s="1"/>
  <c r="BM1405" i="1"/>
  <c r="BK1407" i="1" l="1"/>
  <c r="BL1407" i="1" s="1"/>
  <c r="BM1406" i="1"/>
  <c r="BK1408" i="1" l="1"/>
  <c r="BL1408" i="1" s="1"/>
  <c r="BM1407" i="1"/>
  <c r="BK1409" i="1" l="1"/>
  <c r="BL1409" i="1" s="1"/>
  <c r="BM1408" i="1"/>
  <c r="BK1410" i="1" l="1"/>
  <c r="BL1410" i="1" s="1"/>
  <c r="BM1409" i="1"/>
  <c r="BK1411" i="1" l="1"/>
  <c r="BL1411" i="1" s="1"/>
  <c r="BM1410" i="1"/>
  <c r="BK1412" i="1" l="1"/>
  <c r="BL1412" i="1" s="1"/>
  <c r="BM1411" i="1"/>
  <c r="BK1413" i="1" l="1"/>
  <c r="BL1413" i="1" s="1"/>
  <c r="BM1412" i="1"/>
  <c r="BK1414" i="1" l="1"/>
  <c r="BL1414" i="1" s="1"/>
  <c r="BM1413" i="1"/>
  <c r="BK1415" i="1" l="1"/>
  <c r="BL1415" i="1" s="1"/>
  <c r="BM1414" i="1"/>
  <c r="BK1416" i="1" l="1"/>
  <c r="BL1416" i="1" s="1"/>
  <c r="BM1415" i="1"/>
  <c r="BK1417" i="1" l="1"/>
  <c r="BL1417" i="1" s="1"/>
  <c r="BM1416" i="1"/>
  <c r="BK1418" i="1" l="1"/>
  <c r="BL1418" i="1" s="1"/>
  <c r="BM1417" i="1"/>
  <c r="BK1419" i="1" l="1"/>
  <c r="BL1419" i="1" s="1"/>
  <c r="BM1418" i="1"/>
  <c r="BK1420" i="1" l="1"/>
  <c r="BL1420" i="1" s="1"/>
  <c r="BM1419" i="1"/>
  <c r="BK1421" i="1" l="1"/>
  <c r="BL1421" i="1" s="1"/>
  <c r="BM1420" i="1"/>
  <c r="BK1422" i="1" l="1"/>
  <c r="BL1422" i="1" s="1"/>
  <c r="BM1421" i="1"/>
  <c r="BK1423" i="1" l="1"/>
  <c r="BL1423" i="1" s="1"/>
  <c r="BM1422" i="1"/>
  <c r="BK1424" i="1" l="1"/>
  <c r="BL1424" i="1" s="1"/>
  <c r="BM1423" i="1"/>
  <c r="BK1425" i="1" l="1"/>
  <c r="BL1425" i="1" s="1"/>
  <c r="BM1424" i="1"/>
  <c r="BK1426" i="1" l="1"/>
  <c r="BL1426" i="1" s="1"/>
  <c r="BM1425" i="1"/>
  <c r="BK1427" i="1" l="1"/>
  <c r="BL1427" i="1" s="1"/>
  <c r="BM1426" i="1"/>
  <c r="BK1428" i="1" l="1"/>
  <c r="BL1428" i="1" s="1"/>
  <c r="BM1427" i="1"/>
  <c r="BK1429" i="1" l="1"/>
  <c r="BL1429" i="1" s="1"/>
  <c r="BM1428" i="1"/>
  <c r="BK1430" i="1" l="1"/>
  <c r="BL1430" i="1" s="1"/>
  <c r="BM1429" i="1"/>
  <c r="BK1431" i="1" l="1"/>
  <c r="BL1431" i="1" s="1"/>
  <c r="BM1430" i="1"/>
  <c r="BK1432" i="1" l="1"/>
  <c r="BL1432" i="1" s="1"/>
  <c r="BM1431" i="1"/>
  <c r="BK1433" i="1" l="1"/>
  <c r="BL1433" i="1" s="1"/>
  <c r="BM1432" i="1"/>
  <c r="BK1434" i="1" l="1"/>
  <c r="BL1434" i="1" s="1"/>
  <c r="BM1433" i="1"/>
  <c r="BK1435" i="1" l="1"/>
  <c r="BL1435" i="1" s="1"/>
  <c r="BM1434" i="1"/>
  <c r="BK1436" i="1" l="1"/>
  <c r="BL1436" i="1" s="1"/>
  <c r="BM1435" i="1"/>
  <c r="BK1437" i="1" l="1"/>
  <c r="BL1437" i="1" s="1"/>
  <c r="BM1436" i="1"/>
  <c r="BK1438" i="1" l="1"/>
  <c r="BL1438" i="1" s="1"/>
  <c r="BM1437" i="1"/>
  <c r="BK1439" i="1" l="1"/>
  <c r="BL1439" i="1" s="1"/>
  <c r="BM1438" i="1"/>
  <c r="BK1440" i="1" l="1"/>
  <c r="BL1440" i="1" s="1"/>
  <c r="BM1439" i="1"/>
  <c r="BK1441" i="1" l="1"/>
  <c r="BL1441" i="1" s="1"/>
  <c r="BM1440" i="1"/>
  <c r="BK1442" i="1" l="1"/>
  <c r="BL1442" i="1" s="1"/>
  <c r="BM1441" i="1"/>
  <c r="BK1443" i="1" l="1"/>
  <c r="BL1443" i="1" s="1"/>
  <c r="BM1442" i="1"/>
  <c r="BK1444" i="1" l="1"/>
  <c r="BL1444" i="1" s="1"/>
  <c r="BM1443" i="1"/>
  <c r="BK1445" i="1" l="1"/>
  <c r="BL1445" i="1" s="1"/>
  <c r="BM1444" i="1"/>
  <c r="BK1446" i="1" l="1"/>
  <c r="BL1446" i="1" s="1"/>
  <c r="BM1445" i="1"/>
  <c r="BK1447" i="1" l="1"/>
  <c r="BL1447" i="1" s="1"/>
  <c r="BM1446" i="1"/>
  <c r="BK1448" i="1" l="1"/>
  <c r="BL1448" i="1" s="1"/>
  <c r="BM1447" i="1"/>
  <c r="BK1449" i="1" l="1"/>
  <c r="BL1449" i="1" s="1"/>
  <c r="BM1448" i="1"/>
  <c r="BK1450" i="1" l="1"/>
  <c r="BL1450" i="1" s="1"/>
  <c r="BM1449" i="1"/>
  <c r="BK1451" i="1" l="1"/>
  <c r="BL1451" i="1" s="1"/>
  <c r="BM1450" i="1"/>
  <c r="BK1452" i="1" l="1"/>
  <c r="BL1452" i="1" s="1"/>
  <c r="BM1451" i="1"/>
  <c r="BK1453" i="1" l="1"/>
  <c r="BL1453" i="1" s="1"/>
  <c r="BM1452" i="1"/>
  <c r="BK1454" i="1" l="1"/>
  <c r="BL1454" i="1" s="1"/>
  <c r="BM1453" i="1"/>
  <c r="BK1455" i="1" l="1"/>
  <c r="BL1455" i="1" s="1"/>
  <c r="BM1454" i="1"/>
  <c r="BK1456" i="1" l="1"/>
  <c r="BL1456" i="1" s="1"/>
  <c r="BM1455" i="1"/>
  <c r="BK1457" i="1" l="1"/>
  <c r="BL1457" i="1" s="1"/>
  <c r="BM1456" i="1"/>
  <c r="BK1458" i="1" l="1"/>
  <c r="BL1458" i="1" s="1"/>
  <c r="BM1457" i="1"/>
  <c r="BK1459" i="1" l="1"/>
  <c r="BL1459" i="1" s="1"/>
  <c r="BM1458" i="1"/>
  <c r="BK1460" i="1" l="1"/>
  <c r="BL1460" i="1" s="1"/>
  <c r="BM1459" i="1"/>
  <c r="BK1461" i="1" l="1"/>
  <c r="BL1461" i="1" s="1"/>
  <c r="BM1460" i="1"/>
  <c r="BK1462" i="1" l="1"/>
  <c r="BL1462" i="1" s="1"/>
  <c r="BM1461" i="1"/>
  <c r="BK1463" i="1" l="1"/>
  <c r="BL1463" i="1" s="1"/>
  <c r="BM1462" i="1"/>
  <c r="BK1464" i="1" l="1"/>
  <c r="BL1464" i="1" s="1"/>
  <c r="BM1463" i="1"/>
  <c r="BK1465" i="1" l="1"/>
  <c r="BL1465" i="1" s="1"/>
  <c r="BM1464" i="1"/>
  <c r="BK1466" i="1" l="1"/>
  <c r="BL1466" i="1" s="1"/>
  <c r="BM1465" i="1"/>
  <c r="BK1467" i="1" l="1"/>
  <c r="BL1467" i="1" s="1"/>
  <c r="BM1466" i="1"/>
  <c r="BK1468" i="1" l="1"/>
  <c r="BL1468" i="1" s="1"/>
  <c r="BM1467" i="1"/>
  <c r="BK1469" i="1" l="1"/>
  <c r="BL1469" i="1" s="1"/>
  <c r="BM1468" i="1"/>
  <c r="BK1470" i="1" l="1"/>
  <c r="BL1470" i="1" s="1"/>
  <c r="BM1469" i="1"/>
  <c r="BK1471" i="1" l="1"/>
  <c r="BL1471" i="1" s="1"/>
  <c r="BM1470" i="1"/>
  <c r="BK1472" i="1" l="1"/>
  <c r="BL1472" i="1" s="1"/>
  <c r="BM1471" i="1"/>
  <c r="BK1473" i="1" l="1"/>
  <c r="BL1473" i="1" s="1"/>
  <c r="BM1472" i="1"/>
  <c r="BK1474" i="1" l="1"/>
  <c r="BL1474" i="1" s="1"/>
  <c r="BM1473" i="1"/>
  <c r="BK1475" i="1" l="1"/>
  <c r="BL1475" i="1" s="1"/>
  <c r="BM1474" i="1"/>
  <c r="BK1476" i="1" l="1"/>
  <c r="BL1476" i="1" s="1"/>
  <c r="BM1475" i="1"/>
  <c r="BK1477" i="1" l="1"/>
  <c r="BL1477" i="1" s="1"/>
  <c r="BM1476" i="1"/>
  <c r="BK1478" i="1" l="1"/>
  <c r="BL1478" i="1" s="1"/>
  <c r="BM1477" i="1"/>
  <c r="BK1479" i="1" l="1"/>
  <c r="BL1479" i="1" s="1"/>
  <c r="BM1478" i="1"/>
  <c r="BK1480" i="1" l="1"/>
  <c r="BL1480" i="1" s="1"/>
  <c r="BM1479" i="1"/>
  <c r="BK1481" i="1" l="1"/>
  <c r="BL1481" i="1" s="1"/>
  <c r="BM1480" i="1"/>
  <c r="BK1482" i="1" l="1"/>
  <c r="BL1482" i="1" s="1"/>
  <c r="BM1481" i="1"/>
  <c r="BK1483" i="1" l="1"/>
  <c r="BL1483" i="1" s="1"/>
  <c r="BM1482" i="1"/>
  <c r="BK1484" i="1" l="1"/>
  <c r="BL1484" i="1" s="1"/>
  <c r="BM1483" i="1"/>
  <c r="BK1485" i="1" l="1"/>
  <c r="BL1485" i="1" s="1"/>
  <c r="BM1484" i="1"/>
  <c r="BK1486" i="1" l="1"/>
  <c r="BL1486" i="1" s="1"/>
  <c r="BM1485" i="1"/>
  <c r="BK1487" i="1" l="1"/>
  <c r="BL1487" i="1" s="1"/>
  <c r="BM1486" i="1"/>
  <c r="BK1488" i="1" l="1"/>
  <c r="BL1488" i="1" s="1"/>
  <c r="BM1487" i="1"/>
  <c r="BK1489" i="1" l="1"/>
  <c r="BL1489" i="1" s="1"/>
  <c r="BM1488" i="1"/>
  <c r="BK1490" i="1" l="1"/>
  <c r="BL1490" i="1" s="1"/>
  <c r="BM1489" i="1"/>
  <c r="BK1491" i="1" l="1"/>
  <c r="BL1491" i="1" s="1"/>
  <c r="BM1490" i="1"/>
  <c r="BK1492" i="1" l="1"/>
  <c r="BL1492" i="1" s="1"/>
  <c r="BM1491" i="1"/>
  <c r="BK1493" i="1" l="1"/>
  <c r="BL1493" i="1" s="1"/>
  <c r="BM1492" i="1"/>
  <c r="BK1494" i="1" l="1"/>
  <c r="BL1494" i="1" s="1"/>
  <c r="BM1493" i="1"/>
  <c r="BK1495" i="1" l="1"/>
  <c r="BL1495" i="1" s="1"/>
  <c r="BM1494" i="1"/>
  <c r="BK1496" i="1" l="1"/>
  <c r="BL1496" i="1" s="1"/>
  <c r="BM1495" i="1"/>
  <c r="BK1497" i="1" l="1"/>
  <c r="BL1497" i="1" s="1"/>
  <c r="BM1496" i="1"/>
  <c r="BK1498" i="1" l="1"/>
  <c r="BL1498" i="1" s="1"/>
  <c r="BM1497" i="1"/>
  <c r="BK1499" i="1" l="1"/>
  <c r="BL1499" i="1" s="1"/>
  <c r="BM1498" i="1"/>
  <c r="BK1500" i="1" l="1"/>
  <c r="BL1500" i="1" s="1"/>
  <c r="BM1499" i="1"/>
  <c r="BK1501" i="1" l="1"/>
  <c r="BL1501" i="1" s="1"/>
  <c r="BM1500" i="1"/>
  <c r="BK1502" i="1" l="1"/>
  <c r="BL1502" i="1" s="1"/>
  <c r="BM1501" i="1"/>
  <c r="BK1503" i="1" l="1"/>
  <c r="BL1503" i="1" s="1"/>
  <c r="BM1502" i="1"/>
  <c r="BK1504" i="1" l="1"/>
  <c r="BL1504" i="1" s="1"/>
  <c r="BM1503" i="1"/>
  <c r="BK1505" i="1" l="1"/>
  <c r="BL1505" i="1" s="1"/>
  <c r="BM1504" i="1"/>
  <c r="BK1506" i="1" l="1"/>
  <c r="BL1506" i="1" s="1"/>
  <c r="BM1505" i="1"/>
  <c r="BK1507" i="1" l="1"/>
  <c r="BL1507" i="1" s="1"/>
  <c r="BM1506" i="1"/>
  <c r="BK1508" i="1" l="1"/>
  <c r="BL1508" i="1" s="1"/>
  <c r="BM1507" i="1"/>
  <c r="BK1509" i="1" l="1"/>
  <c r="BL1509" i="1" s="1"/>
  <c r="BM1508" i="1"/>
  <c r="BK1510" i="1" l="1"/>
  <c r="BL1510" i="1" s="1"/>
  <c r="BM1509" i="1"/>
  <c r="BK1511" i="1" l="1"/>
  <c r="BL1511" i="1" s="1"/>
  <c r="BM1510" i="1"/>
  <c r="BK1512" i="1" l="1"/>
  <c r="BL1512" i="1" s="1"/>
  <c r="BM1511" i="1"/>
  <c r="BK1513" i="1" l="1"/>
  <c r="BL1513" i="1" s="1"/>
  <c r="BM1512" i="1"/>
  <c r="BK1514" i="1" l="1"/>
  <c r="BL1514" i="1" s="1"/>
  <c r="BM1513" i="1"/>
  <c r="BK1515" i="1" l="1"/>
  <c r="BL1515" i="1" s="1"/>
  <c r="BM1514" i="1"/>
  <c r="BK1516" i="1" l="1"/>
  <c r="BL1516" i="1" s="1"/>
  <c r="BM1515" i="1"/>
  <c r="BK1517" i="1" l="1"/>
  <c r="BL1517" i="1" s="1"/>
  <c r="BM1516" i="1"/>
  <c r="BK1518" i="1" l="1"/>
  <c r="BL1518" i="1" s="1"/>
  <c r="BM1517" i="1"/>
  <c r="BK1519" i="1" l="1"/>
  <c r="BL1519" i="1" s="1"/>
  <c r="BM1518" i="1"/>
  <c r="BK1520" i="1" l="1"/>
  <c r="BL1520" i="1" s="1"/>
  <c r="BM1519" i="1"/>
  <c r="BK1521" i="1" l="1"/>
  <c r="BL1521" i="1" s="1"/>
  <c r="BM1520" i="1"/>
  <c r="BK1522" i="1" l="1"/>
  <c r="BL1522" i="1" s="1"/>
  <c r="BM1521" i="1"/>
  <c r="BK1523" i="1" l="1"/>
  <c r="BL1523" i="1" s="1"/>
  <c r="BM1522" i="1"/>
  <c r="BK1524" i="1" l="1"/>
  <c r="BL1524" i="1" s="1"/>
  <c r="BM1523" i="1"/>
  <c r="BK1525" i="1" l="1"/>
  <c r="BL1525" i="1" s="1"/>
  <c r="BM1524" i="1"/>
  <c r="BK1526" i="1" l="1"/>
  <c r="BL1526" i="1" s="1"/>
  <c r="BM1525" i="1"/>
  <c r="BK1527" i="1" l="1"/>
  <c r="BL1527" i="1" s="1"/>
  <c r="BM1526" i="1"/>
  <c r="BK1528" i="1" l="1"/>
  <c r="BL1528" i="1" s="1"/>
  <c r="BM1527" i="1"/>
  <c r="BK1529" i="1" l="1"/>
  <c r="BL1529" i="1" s="1"/>
  <c r="BM1528" i="1"/>
  <c r="BK1530" i="1" l="1"/>
  <c r="BL1530" i="1" s="1"/>
  <c r="BM1529" i="1"/>
  <c r="BK1531" i="1" l="1"/>
  <c r="BL1531" i="1" s="1"/>
  <c r="BM1530" i="1"/>
  <c r="BK1532" i="1" l="1"/>
  <c r="BL1532" i="1" s="1"/>
  <c r="BM1531" i="1"/>
  <c r="BK1533" i="1" l="1"/>
  <c r="BL1533" i="1" s="1"/>
  <c r="BM1532" i="1"/>
  <c r="BK1534" i="1" l="1"/>
  <c r="BL1534" i="1" s="1"/>
  <c r="BM1533" i="1"/>
  <c r="BK1535" i="1" l="1"/>
  <c r="BL1535" i="1" s="1"/>
  <c r="BM1534" i="1"/>
  <c r="BK1536" i="1" l="1"/>
  <c r="BL1536" i="1" s="1"/>
  <c r="BM1535" i="1"/>
  <c r="BK1537" i="1" l="1"/>
  <c r="BL1537" i="1" s="1"/>
  <c r="BM1536" i="1"/>
  <c r="BK1538" i="1" l="1"/>
  <c r="BL1538" i="1" s="1"/>
  <c r="BM1537" i="1"/>
  <c r="BK1539" i="1" l="1"/>
  <c r="BL1539" i="1" s="1"/>
  <c r="BM1538" i="1"/>
  <c r="BK1540" i="1" l="1"/>
  <c r="BL1540" i="1" s="1"/>
  <c r="BM1539" i="1"/>
  <c r="BK1541" i="1" l="1"/>
  <c r="BL1541" i="1" s="1"/>
  <c r="BM1540" i="1"/>
  <c r="BK1542" i="1" l="1"/>
  <c r="BL1542" i="1" s="1"/>
  <c r="BM1541" i="1"/>
  <c r="BK1543" i="1" l="1"/>
  <c r="BL1543" i="1" s="1"/>
  <c r="BM1542" i="1"/>
  <c r="BK1544" i="1" l="1"/>
  <c r="BL1544" i="1" s="1"/>
  <c r="BM1543" i="1"/>
  <c r="BK1545" i="1" l="1"/>
  <c r="BL1545" i="1" s="1"/>
  <c r="BM1544" i="1"/>
  <c r="BK1546" i="1" l="1"/>
  <c r="BL1546" i="1" s="1"/>
  <c r="BM1545" i="1"/>
  <c r="BK1547" i="1" l="1"/>
  <c r="BL1547" i="1" s="1"/>
  <c r="BM1546" i="1"/>
  <c r="BK1548" i="1" l="1"/>
  <c r="BL1548" i="1" s="1"/>
  <c r="BM1547" i="1"/>
  <c r="BK1549" i="1" l="1"/>
  <c r="BL1549" i="1" s="1"/>
  <c r="BM1548" i="1"/>
  <c r="BK1550" i="1" l="1"/>
  <c r="BL1550" i="1" s="1"/>
  <c r="BM1549" i="1"/>
  <c r="BK1551" i="1" l="1"/>
  <c r="BL1551" i="1" s="1"/>
  <c r="BM1550" i="1"/>
  <c r="BK1552" i="1" l="1"/>
  <c r="BL1552" i="1" s="1"/>
  <c r="BM1551" i="1"/>
  <c r="BK1553" i="1" l="1"/>
  <c r="BL1553" i="1" s="1"/>
  <c r="BM1552" i="1"/>
  <c r="BK1554" i="1" l="1"/>
  <c r="BL1554" i="1" s="1"/>
  <c r="BM1553" i="1"/>
  <c r="BK1555" i="1" l="1"/>
  <c r="BL1555" i="1" s="1"/>
  <c r="BM1554" i="1"/>
  <c r="BK1556" i="1" l="1"/>
  <c r="BL1556" i="1" s="1"/>
  <c r="BM1555" i="1"/>
  <c r="BK1557" i="1" l="1"/>
  <c r="BL1557" i="1" s="1"/>
  <c r="BM1556" i="1"/>
  <c r="BK1558" i="1" l="1"/>
  <c r="BL1558" i="1" s="1"/>
  <c r="BM1557" i="1"/>
  <c r="BK1559" i="1" l="1"/>
  <c r="BL1559" i="1" s="1"/>
  <c r="BM1558" i="1"/>
  <c r="BK1560" i="1" l="1"/>
  <c r="BL1560" i="1" s="1"/>
  <c r="BM1559" i="1"/>
  <c r="BK1561" i="1" l="1"/>
  <c r="BL1561" i="1" s="1"/>
  <c r="BM1560" i="1"/>
  <c r="BK1562" i="1" l="1"/>
  <c r="BL1562" i="1" s="1"/>
  <c r="BM1561" i="1"/>
  <c r="BK1563" i="1" l="1"/>
  <c r="BL1563" i="1" s="1"/>
  <c r="BM1562" i="1"/>
  <c r="BK1564" i="1" l="1"/>
  <c r="BL1564" i="1" s="1"/>
  <c r="BM1563" i="1"/>
  <c r="BK1565" i="1" l="1"/>
  <c r="BL1565" i="1" s="1"/>
  <c r="BM1564" i="1"/>
  <c r="BK1566" i="1" l="1"/>
  <c r="BL1566" i="1" s="1"/>
  <c r="BM1565" i="1"/>
  <c r="BK1567" i="1" l="1"/>
  <c r="BL1567" i="1" s="1"/>
  <c r="BM1566" i="1"/>
  <c r="BK1568" i="1" l="1"/>
  <c r="BL1568" i="1" s="1"/>
  <c r="BM1567" i="1"/>
  <c r="BK1569" i="1" l="1"/>
  <c r="BL1569" i="1" s="1"/>
  <c r="BM1568" i="1"/>
  <c r="BK1570" i="1" l="1"/>
  <c r="BL1570" i="1" s="1"/>
  <c r="BM1569" i="1"/>
  <c r="BK1571" i="1" l="1"/>
  <c r="BL1571" i="1" s="1"/>
  <c r="BM1570" i="1"/>
  <c r="BK1572" i="1" l="1"/>
  <c r="BL1572" i="1" s="1"/>
  <c r="BM1571" i="1"/>
  <c r="BK1573" i="1" l="1"/>
  <c r="BL1573" i="1" s="1"/>
  <c r="BM1572" i="1"/>
  <c r="BK1574" i="1" l="1"/>
  <c r="BL1574" i="1" s="1"/>
  <c r="BM1573" i="1"/>
  <c r="BK1575" i="1" l="1"/>
  <c r="BL1575" i="1" s="1"/>
  <c r="BM1574" i="1"/>
  <c r="BK1576" i="1" l="1"/>
  <c r="BL1576" i="1" s="1"/>
  <c r="BM1575" i="1"/>
  <c r="BK1577" i="1" l="1"/>
  <c r="BL1577" i="1" s="1"/>
  <c r="BM1576" i="1"/>
  <c r="BK1578" i="1" l="1"/>
  <c r="BL1578" i="1" s="1"/>
  <c r="BM1577" i="1"/>
  <c r="BK1579" i="1" l="1"/>
  <c r="BL1579" i="1" s="1"/>
  <c r="BM1578" i="1"/>
  <c r="BK1580" i="1" l="1"/>
  <c r="BL1580" i="1" s="1"/>
  <c r="BM1579" i="1"/>
  <c r="BK1581" i="1" l="1"/>
  <c r="BL1581" i="1" s="1"/>
  <c r="BM1580" i="1"/>
  <c r="BK1582" i="1" l="1"/>
  <c r="BL1582" i="1" s="1"/>
  <c r="BM1581" i="1"/>
  <c r="BK1583" i="1" l="1"/>
  <c r="BL1583" i="1" s="1"/>
  <c r="BM1582" i="1"/>
  <c r="BK1584" i="1" l="1"/>
  <c r="BL1584" i="1" s="1"/>
  <c r="BM1583" i="1"/>
  <c r="BK1585" i="1" l="1"/>
  <c r="BL1585" i="1" s="1"/>
  <c r="BM1584" i="1"/>
  <c r="BK1586" i="1" l="1"/>
  <c r="BL1586" i="1" s="1"/>
  <c r="BM1585" i="1"/>
  <c r="BK1587" i="1" l="1"/>
  <c r="BL1587" i="1" s="1"/>
  <c r="BM1586" i="1"/>
  <c r="BK1588" i="1" l="1"/>
  <c r="BL1588" i="1" s="1"/>
  <c r="BM1587" i="1"/>
  <c r="BK1589" i="1" l="1"/>
  <c r="BL1589" i="1" s="1"/>
  <c r="BM1588" i="1"/>
  <c r="BK1590" i="1" l="1"/>
  <c r="BL1590" i="1" s="1"/>
  <c r="BM1589" i="1"/>
  <c r="BK1591" i="1" l="1"/>
  <c r="BL1591" i="1" s="1"/>
  <c r="BM1590" i="1"/>
  <c r="BK1592" i="1" l="1"/>
  <c r="BL1592" i="1" s="1"/>
  <c r="BM1591" i="1"/>
  <c r="BK1593" i="1" l="1"/>
  <c r="BL1593" i="1" s="1"/>
  <c r="BM1592" i="1"/>
  <c r="BK1594" i="1" l="1"/>
  <c r="BL1594" i="1" s="1"/>
  <c r="BM1593" i="1"/>
  <c r="BK1595" i="1" l="1"/>
  <c r="BL1595" i="1" s="1"/>
  <c r="BM1594" i="1"/>
  <c r="BK1596" i="1" l="1"/>
  <c r="BL1596" i="1" s="1"/>
  <c r="BM1595" i="1"/>
  <c r="BK1597" i="1" l="1"/>
  <c r="BL1597" i="1" s="1"/>
  <c r="BM1596" i="1"/>
  <c r="BK1598" i="1" l="1"/>
  <c r="BL1598" i="1" s="1"/>
  <c r="BM1597" i="1"/>
  <c r="BK1599" i="1" l="1"/>
  <c r="BL1599" i="1" s="1"/>
  <c r="BM1598" i="1"/>
  <c r="BK1600" i="1" l="1"/>
  <c r="BL1600" i="1" s="1"/>
  <c r="BM1599" i="1"/>
  <c r="BK1601" i="1" l="1"/>
  <c r="BL1601" i="1" s="1"/>
  <c r="BM1600" i="1"/>
  <c r="BK1602" i="1" l="1"/>
  <c r="BL1602" i="1" s="1"/>
  <c r="BM1601" i="1"/>
  <c r="BK1603" i="1" l="1"/>
  <c r="BL1603" i="1" s="1"/>
  <c r="BM1602" i="1"/>
  <c r="BK1604" i="1" l="1"/>
  <c r="BL1604" i="1" s="1"/>
  <c r="BM1603" i="1"/>
  <c r="BK1605" i="1" l="1"/>
  <c r="BL1605" i="1" s="1"/>
  <c r="BM1604" i="1"/>
  <c r="BK1606" i="1" l="1"/>
  <c r="BL1606" i="1" s="1"/>
  <c r="BM1605" i="1"/>
  <c r="BK1607" i="1" l="1"/>
  <c r="BL1607" i="1" s="1"/>
  <c r="BM1606" i="1"/>
  <c r="BK1608" i="1" l="1"/>
  <c r="BL1608" i="1" s="1"/>
  <c r="BM1607" i="1"/>
  <c r="BK1609" i="1" l="1"/>
  <c r="BL1609" i="1" s="1"/>
  <c r="BM1608" i="1"/>
  <c r="BK1610" i="1" l="1"/>
  <c r="BL1610" i="1" s="1"/>
  <c r="BM1609" i="1"/>
  <c r="BK1611" i="1" l="1"/>
  <c r="BL1611" i="1" s="1"/>
  <c r="BM1610" i="1"/>
  <c r="BK1612" i="1" l="1"/>
  <c r="BL1612" i="1" s="1"/>
  <c r="BM1611" i="1"/>
  <c r="BK1613" i="1" l="1"/>
  <c r="BL1613" i="1" s="1"/>
  <c r="BM1612" i="1"/>
  <c r="BK1614" i="1" l="1"/>
  <c r="BL1614" i="1" s="1"/>
  <c r="BM1613" i="1"/>
  <c r="BK1615" i="1" l="1"/>
  <c r="BL1615" i="1" s="1"/>
  <c r="BM1614" i="1"/>
  <c r="BK1616" i="1" l="1"/>
  <c r="BL1616" i="1" s="1"/>
  <c r="BM1615" i="1"/>
  <c r="BK1617" i="1" l="1"/>
  <c r="BL1617" i="1" s="1"/>
  <c r="BM1616" i="1"/>
  <c r="BK1618" i="1" l="1"/>
  <c r="BL1618" i="1" s="1"/>
  <c r="BM1617" i="1"/>
  <c r="BK1619" i="1" l="1"/>
  <c r="BL1619" i="1" s="1"/>
  <c r="BM1618" i="1"/>
  <c r="BK1620" i="1" l="1"/>
  <c r="BL1620" i="1" s="1"/>
  <c r="BM1619" i="1"/>
  <c r="BK1621" i="1" l="1"/>
  <c r="BL1621" i="1" s="1"/>
  <c r="BM1620" i="1"/>
  <c r="BK1622" i="1" l="1"/>
  <c r="BL1622" i="1" s="1"/>
  <c r="BM1621" i="1"/>
  <c r="BK1623" i="1" l="1"/>
  <c r="BL1623" i="1" s="1"/>
  <c r="BM1622" i="1"/>
  <c r="BK1624" i="1" l="1"/>
  <c r="BL1624" i="1" s="1"/>
  <c r="BM1623" i="1"/>
  <c r="BK1625" i="1" l="1"/>
  <c r="BL1625" i="1" s="1"/>
  <c r="BM1624" i="1"/>
  <c r="BK1626" i="1" l="1"/>
  <c r="BL1626" i="1" s="1"/>
  <c r="BM1625" i="1"/>
  <c r="BK1627" i="1" l="1"/>
  <c r="BL1627" i="1" s="1"/>
  <c r="BM1626" i="1"/>
  <c r="BK1628" i="1" l="1"/>
  <c r="BL1628" i="1" s="1"/>
  <c r="BM1627" i="1"/>
  <c r="BK1629" i="1" l="1"/>
  <c r="BL1629" i="1" s="1"/>
  <c r="BM1628" i="1"/>
  <c r="BK1630" i="1" l="1"/>
  <c r="BL1630" i="1" s="1"/>
  <c r="BM1629" i="1"/>
  <c r="BK1631" i="1" l="1"/>
  <c r="BL1631" i="1" s="1"/>
  <c r="BM1630" i="1"/>
  <c r="BK1632" i="1" l="1"/>
  <c r="BL1632" i="1" s="1"/>
  <c r="BM1631" i="1"/>
  <c r="BK1633" i="1" l="1"/>
  <c r="BL1633" i="1" s="1"/>
  <c r="BM1632" i="1"/>
  <c r="BK1634" i="1" l="1"/>
  <c r="BL1634" i="1" s="1"/>
  <c r="BM1633" i="1"/>
  <c r="BK1635" i="1" l="1"/>
  <c r="BL1635" i="1" s="1"/>
  <c r="BM1634" i="1"/>
  <c r="BK1636" i="1" l="1"/>
  <c r="BL1636" i="1" s="1"/>
  <c r="BM1635" i="1"/>
  <c r="BK1637" i="1" l="1"/>
  <c r="BL1637" i="1" s="1"/>
  <c r="BM1636" i="1"/>
  <c r="BK1638" i="1" l="1"/>
  <c r="BL1638" i="1" s="1"/>
  <c r="BM1637" i="1"/>
  <c r="BK1639" i="1" l="1"/>
  <c r="BL1639" i="1" s="1"/>
  <c r="BM1638" i="1"/>
  <c r="BK1640" i="1" l="1"/>
  <c r="BL1640" i="1" s="1"/>
  <c r="BM1639" i="1"/>
  <c r="BK1641" i="1" l="1"/>
  <c r="BL1641" i="1" s="1"/>
  <c r="BM1640" i="1"/>
  <c r="BK1642" i="1" l="1"/>
  <c r="BL1642" i="1" s="1"/>
  <c r="BM1641" i="1"/>
  <c r="BK1643" i="1" l="1"/>
  <c r="BL1643" i="1" s="1"/>
  <c r="BM1642" i="1"/>
  <c r="BK1644" i="1" l="1"/>
  <c r="BL1644" i="1" s="1"/>
  <c r="BM1643" i="1"/>
  <c r="BK1645" i="1" l="1"/>
  <c r="BL1645" i="1" s="1"/>
  <c r="BM1644" i="1"/>
  <c r="BK1646" i="1" l="1"/>
  <c r="BL1646" i="1" s="1"/>
  <c r="BM1645" i="1"/>
  <c r="BK1647" i="1" l="1"/>
  <c r="BL1647" i="1" s="1"/>
  <c r="BM1646" i="1"/>
  <c r="BK1648" i="1" l="1"/>
  <c r="BL1648" i="1" s="1"/>
  <c r="BM1647" i="1"/>
  <c r="BK1649" i="1" l="1"/>
  <c r="BL1649" i="1" s="1"/>
  <c r="BM1648" i="1"/>
  <c r="BK1650" i="1" l="1"/>
  <c r="BL1650" i="1" s="1"/>
  <c r="BM1649" i="1"/>
  <c r="BK1651" i="1" l="1"/>
  <c r="BL1651" i="1" s="1"/>
  <c r="BM1650" i="1"/>
  <c r="BK1652" i="1" l="1"/>
  <c r="BL1652" i="1" s="1"/>
  <c r="BM1651" i="1"/>
  <c r="BK1653" i="1" l="1"/>
  <c r="BL1653" i="1" s="1"/>
  <c r="BM1652" i="1"/>
  <c r="BK1654" i="1" l="1"/>
  <c r="BL1654" i="1" s="1"/>
  <c r="BM1653" i="1"/>
  <c r="BK1655" i="1" l="1"/>
  <c r="BL1655" i="1" s="1"/>
  <c r="BM1654" i="1"/>
  <c r="BK1656" i="1" l="1"/>
  <c r="BL1656" i="1" s="1"/>
  <c r="BM1655" i="1"/>
  <c r="BK1657" i="1" l="1"/>
  <c r="BL1657" i="1" s="1"/>
  <c r="BM1656" i="1"/>
  <c r="BK1658" i="1" l="1"/>
  <c r="BL1658" i="1" s="1"/>
  <c r="BM1657" i="1"/>
  <c r="BK1659" i="1" l="1"/>
  <c r="BL1659" i="1" s="1"/>
  <c r="BM1658" i="1"/>
  <c r="BK1660" i="1" l="1"/>
  <c r="BL1660" i="1" s="1"/>
  <c r="BM1659" i="1"/>
  <c r="BK1661" i="1" l="1"/>
  <c r="BL1661" i="1" s="1"/>
  <c r="BM1660" i="1"/>
  <c r="BK1662" i="1" l="1"/>
  <c r="BL1662" i="1" s="1"/>
  <c r="BM1661" i="1"/>
  <c r="BK1663" i="1" l="1"/>
  <c r="BL1663" i="1" s="1"/>
  <c r="BM1662" i="1"/>
  <c r="BK1664" i="1" l="1"/>
  <c r="BL1664" i="1" s="1"/>
  <c r="BM1663" i="1"/>
  <c r="BK1665" i="1" l="1"/>
  <c r="BL1665" i="1" s="1"/>
  <c r="BM1664" i="1"/>
  <c r="BK1666" i="1" l="1"/>
  <c r="BL1666" i="1" s="1"/>
  <c r="BM1665" i="1"/>
  <c r="BK1667" i="1" l="1"/>
  <c r="BL1667" i="1" s="1"/>
  <c r="BM1666" i="1"/>
  <c r="BK1668" i="1" l="1"/>
  <c r="BL1668" i="1" s="1"/>
  <c r="BM1667" i="1"/>
  <c r="BK1669" i="1" l="1"/>
  <c r="BL1669" i="1" s="1"/>
  <c r="BM1668" i="1"/>
  <c r="BK1670" i="1" l="1"/>
  <c r="BL1670" i="1" s="1"/>
  <c r="BM1669" i="1"/>
  <c r="BK1671" i="1" l="1"/>
  <c r="BL1671" i="1" s="1"/>
  <c r="BM1670" i="1"/>
  <c r="BK1672" i="1" l="1"/>
  <c r="BL1672" i="1" s="1"/>
  <c r="BM1671" i="1"/>
  <c r="BK1673" i="1" l="1"/>
  <c r="BL1673" i="1" s="1"/>
  <c r="BM1672" i="1"/>
  <c r="BK1674" i="1" l="1"/>
  <c r="BL1674" i="1" s="1"/>
  <c r="BM1673" i="1"/>
  <c r="BK1675" i="1" l="1"/>
  <c r="BL1675" i="1" s="1"/>
  <c r="BM1674" i="1"/>
  <c r="BK1676" i="1" l="1"/>
  <c r="BL1676" i="1" s="1"/>
  <c r="BM1675" i="1"/>
  <c r="BK1677" i="1" l="1"/>
  <c r="BL1677" i="1" s="1"/>
  <c r="BM1676" i="1"/>
  <c r="BK1678" i="1" l="1"/>
  <c r="BL1678" i="1" s="1"/>
  <c r="BM1677" i="1"/>
  <c r="BK1679" i="1" l="1"/>
  <c r="BL1679" i="1" s="1"/>
  <c r="BM1678" i="1"/>
  <c r="BK1680" i="1" l="1"/>
  <c r="BL1680" i="1" s="1"/>
  <c r="BM1679" i="1"/>
  <c r="BK1681" i="1" l="1"/>
  <c r="BL1681" i="1" s="1"/>
  <c r="BM1680" i="1"/>
  <c r="BK1682" i="1" l="1"/>
  <c r="BL1682" i="1" s="1"/>
  <c r="BM1681" i="1"/>
  <c r="BK1683" i="1" l="1"/>
  <c r="BL1683" i="1" s="1"/>
  <c r="BM1682" i="1"/>
  <c r="BK1684" i="1" l="1"/>
  <c r="BL1684" i="1" s="1"/>
  <c r="BM1683" i="1"/>
  <c r="BK1685" i="1" l="1"/>
  <c r="BL1685" i="1" s="1"/>
  <c r="BM1684" i="1"/>
  <c r="BK1686" i="1" l="1"/>
  <c r="BL1686" i="1" s="1"/>
  <c r="BM1685" i="1"/>
  <c r="BK1687" i="1" l="1"/>
  <c r="BL1687" i="1" s="1"/>
  <c r="BM1686" i="1"/>
  <c r="BK1688" i="1" l="1"/>
  <c r="BL1688" i="1" s="1"/>
  <c r="BM1687" i="1"/>
  <c r="BK1689" i="1" l="1"/>
  <c r="BL1689" i="1" s="1"/>
  <c r="BM1688" i="1"/>
  <c r="BK1690" i="1" l="1"/>
  <c r="BL1690" i="1" s="1"/>
  <c r="BM1689" i="1"/>
  <c r="BK1691" i="1" l="1"/>
  <c r="BL1691" i="1" s="1"/>
  <c r="BM1690" i="1"/>
  <c r="BK1692" i="1" l="1"/>
  <c r="BL1692" i="1" s="1"/>
  <c r="BM1691" i="1"/>
  <c r="BK1693" i="1" l="1"/>
  <c r="BL1693" i="1" s="1"/>
  <c r="BM1692" i="1"/>
  <c r="BK1694" i="1" l="1"/>
  <c r="BL1694" i="1" s="1"/>
  <c r="BM1693" i="1"/>
  <c r="BK1695" i="1" l="1"/>
  <c r="BL1695" i="1" s="1"/>
  <c r="BM1694" i="1"/>
  <c r="BK1696" i="1" l="1"/>
  <c r="BL1696" i="1" s="1"/>
  <c r="BM1695" i="1"/>
  <c r="BK1697" i="1" l="1"/>
  <c r="BL1697" i="1" s="1"/>
  <c r="BM1696" i="1"/>
  <c r="BK1698" i="1" l="1"/>
  <c r="BL1698" i="1" s="1"/>
  <c r="BM1697" i="1"/>
  <c r="BK1699" i="1" l="1"/>
  <c r="BL1699" i="1" s="1"/>
  <c r="BM1698" i="1"/>
  <c r="BK1700" i="1" l="1"/>
  <c r="BL1700" i="1" s="1"/>
  <c r="BM1699" i="1"/>
  <c r="BK1701" i="1" l="1"/>
  <c r="BL1701" i="1" s="1"/>
  <c r="BM1700" i="1"/>
  <c r="BK1702" i="1" l="1"/>
  <c r="BL1702" i="1" s="1"/>
  <c r="BM1701" i="1"/>
  <c r="BK1703" i="1" l="1"/>
  <c r="BL1703" i="1" s="1"/>
  <c r="BM1702" i="1"/>
  <c r="BK1704" i="1" l="1"/>
  <c r="BL1704" i="1" s="1"/>
  <c r="BM1703" i="1"/>
  <c r="BK1705" i="1" l="1"/>
  <c r="BL1705" i="1" s="1"/>
  <c r="BM1704" i="1"/>
  <c r="BK1706" i="1" l="1"/>
  <c r="BL1706" i="1" s="1"/>
  <c r="BM1705" i="1"/>
  <c r="BK1707" i="1" l="1"/>
  <c r="BL1707" i="1" s="1"/>
  <c r="BM1706" i="1"/>
  <c r="BK1708" i="1" l="1"/>
  <c r="BL1708" i="1" s="1"/>
  <c r="BM1707" i="1"/>
  <c r="BK1709" i="1" l="1"/>
  <c r="BL1709" i="1" s="1"/>
  <c r="BM1708" i="1"/>
  <c r="BK1710" i="1" l="1"/>
  <c r="BL1710" i="1" s="1"/>
  <c r="BM1709" i="1"/>
  <c r="BK1711" i="1" l="1"/>
  <c r="BL1711" i="1" s="1"/>
  <c r="BM1710" i="1"/>
  <c r="BK1712" i="1" l="1"/>
  <c r="BL1712" i="1" s="1"/>
  <c r="BM1711" i="1"/>
  <c r="BK1713" i="1" l="1"/>
  <c r="BL1713" i="1" s="1"/>
  <c r="BM1712" i="1"/>
  <c r="BK1714" i="1" l="1"/>
  <c r="BL1714" i="1" s="1"/>
  <c r="BM1713" i="1"/>
  <c r="BK1715" i="1" l="1"/>
  <c r="BL1715" i="1" s="1"/>
  <c r="BM1714" i="1"/>
  <c r="BK1716" i="1" l="1"/>
  <c r="BL1716" i="1" s="1"/>
  <c r="BM1715" i="1"/>
  <c r="BK1717" i="1" l="1"/>
  <c r="BL1717" i="1" s="1"/>
  <c r="BM1716" i="1"/>
  <c r="BK1718" i="1" l="1"/>
  <c r="BL1718" i="1" s="1"/>
  <c r="BM1717" i="1"/>
  <c r="BK1719" i="1" l="1"/>
  <c r="BL1719" i="1" s="1"/>
  <c r="BM1718" i="1"/>
  <c r="BK1720" i="1" l="1"/>
  <c r="BL1720" i="1" s="1"/>
  <c r="BM1719" i="1"/>
  <c r="BK1721" i="1" l="1"/>
  <c r="BL1721" i="1" s="1"/>
  <c r="BM1720" i="1"/>
  <c r="BK1722" i="1" l="1"/>
  <c r="BL1722" i="1" s="1"/>
  <c r="BM1721" i="1"/>
  <c r="BK1723" i="1" l="1"/>
  <c r="BL1723" i="1" s="1"/>
  <c r="BM1722" i="1"/>
  <c r="BK1724" i="1" l="1"/>
  <c r="BL1724" i="1" s="1"/>
  <c r="BM1723" i="1"/>
  <c r="BK1725" i="1" l="1"/>
  <c r="BL1725" i="1" s="1"/>
  <c r="BM1724" i="1"/>
  <c r="BK1726" i="1" l="1"/>
  <c r="BL1726" i="1" s="1"/>
  <c r="BM1725" i="1"/>
  <c r="BK1727" i="1" l="1"/>
  <c r="BL1727" i="1" s="1"/>
  <c r="BM1726" i="1"/>
  <c r="BK1728" i="1" l="1"/>
  <c r="BL1728" i="1" s="1"/>
  <c r="BM1727" i="1"/>
  <c r="BK1729" i="1" l="1"/>
  <c r="BL1729" i="1" s="1"/>
  <c r="BM1728" i="1"/>
  <c r="BK1730" i="1" l="1"/>
  <c r="BL1730" i="1" s="1"/>
  <c r="BM1729" i="1"/>
  <c r="BK1731" i="1" l="1"/>
  <c r="BL1731" i="1" s="1"/>
  <c r="BM1730" i="1"/>
  <c r="BK1732" i="1" l="1"/>
  <c r="BL1732" i="1" s="1"/>
  <c r="BM1731" i="1"/>
  <c r="BK1733" i="1" l="1"/>
  <c r="BL1733" i="1" s="1"/>
  <c r="BM1732" i="1"/>
  <c r="BK1734" i="1" l="1"/>
  <c r="BL1734" i="1" s="1"/>
  <c r="BM1733" i="1"/>
  <c r="BK1735" i="1" l="1"/>
  <c r="BL1735" i="1" s="1"/>
  <c r="BM1734" i="1"/>
  <c r="BK1736" i="1" l="1"/>
  <c r="BL1736" i="1" s="1"/>
  <c r="BM1735" i="1"/>
  <c r="BK1737" i="1" l="1"/>
  <c r="BL1737" i="1" s="1"/>
  <c r="BM1736" i="1"/>
  <c r="BK1738" i="1" l="1"/>
  <c r="BL1738" i="1" s="1"/>
  <c r="BM1737" i="1"/>
  <c r="BK1739" i="1" l="1"/>
  <c r="BL1739" i="1" s="1"/>
  <c r="BM1738" i="1"/>
  <c r="BK1740" i="1" l="1"/>
  <c r="BL1740" i="1" s="1"/>
  <c r="BM1739" i="1"/>
  <c r="BK1741" i="1" l="1"/>
  <c r="BL1741" i="1" s="1"/>
  <c r="BM1740" i="1"/>
  <c r="BK1742" i="1" l="1"/>
  <c r="BL1742" i="1" s="1"/>
  <c r="BM1741" i="1"/>
  <c r="BK1743" i="1" l="1"/>
  <c r="BL1743" i="1" s="1"/>
  <c r="BM1742" i="1"/>
  <c r="BK1744" i="1" l="1"/>
  <c r="BL1744" i="1" s="1"/>
  <c r="BM1743" i="1"/>
  <c r="BK1745" i="1" l="1"/>
  <c r="BL1745" i="1" s="1"/>
  <c r="BM1744" i="1"/>
  <c r="BK1746" i="1" l="1"/>
  <c r="BL1746" i="1" s="1"/>
  <c r="BM1745" i="1"/>
  <c r="BK1747" i="1" l="1"/>
  <c r="BL1747" i="1" s="1"/>
  <c r="BM1746" i="1"/>
  <c r="BK1748" i="1" l="1"/>
  <c r="BL1748" i="1" s="1"/>
  <c r="BM1747" i="1"/>
  <c r="BK1749" i="1" l="1"/>
  <c r="BL1749" i="1" s="1"/>
  <c r="BM1748" i="1"/>
  <c r="BK1750" i="1" l="1"/>
  <c r="BL1750" i="1" s="1"/>
  <c r="BM1749" i="1"/>
  <c r="BK1751" i="1" l="1"/>
  <c r="BL1751" i="1" s="1"/>
  <c r="BM1750" i="1"/>
  <c r="BK1752" i="1" l="1"/>
  <c r="BL1752" i="1" s="1"/>
  <c r="BM1751" i="1"/>
  <c r="BK1753" i="1" l="1"/>
  <c r="BL1753" i="1" s="1"/>
  <c r="BM1752" i="1"/>
  <c r="BK1754" i="1" l="1"/>
  <c r="BL1754" i="1" s="1"/>
  <c r="BM1753" i="1"/>
  <c r="BK1755" i="1" l="1"/>
  <c r="BL1755" i="1" s="1"/>
  <c r="BM1754" i="1"/>
  <c r="BK1756" i="1" l="1"/>
  <c r="BL1756" i="1" s="1"/>
  <c r="BM1755" i="1"/>
  <c r="BK1757" i="1" l="1"/>
  <c r="BL1757" i="1" s="1"/>
  <c r="BM1756" i="1"/>
  <c r="BK1758" i="1" l="1"/>
  <c r="BL1758" i="1" s="1"/>
  <c r="BM1757" i="1"/>
  <c r="BK1759" i="1" l="1"/>
  <c r="BL1759" i="1" s="1"/>
  <c r="BM1758" i="1"/>
  <c r="BK1760" i="1" l="1"/>
  <c r="BL1760" i="1" s="1"/>
  <c r="BM1759" i="1"/>
  <c r="BK1761" i="1" l="1"/>
  <c r="BL1761" i="1" s="1"/>
  <c r="BM1760" i="1"/>
  <c r="BK1762" i="1" l="1"/>
  <c r="BL1762" i="1" s="1"/>
  <c r="BM1761" i="1"/>
  <c r="BK1763" i="1" l="1"/>
  <c r="BL1763" i="1" s="1"/>
  <c r="BM1762" i="1"/>
  <c r="BK1764" i="1" l="1"/>
  <c r="BL1764" i="1" s="1"/>
  <c r="BM1763" i="1"/>
  <c r="BK1765" i="1" l="1"/>
  <c r="BL1765" i="1" s="1"/>
  <c r="BM1764" i="1"/>
  <c r="BK1766" i="1" l="1"/>
  <c r="BL1766" i="1" s="1"/>
  <c r="BM1765" i="1"/>
  <c r="BK1767" i="1" l="1"/>
  <c r="BL1767" i="1" s="1"/>
  <c r="BM1766" i="1"/>
  <c r="BK1768" i="1" l="1"/>
  <c r="BL1768" i="1" s="1"/>
  <c r="BM1767" i="1"/>
  <c r="BK1769" i="1" l="1"/>
  <c r="BL1769" i="1" s="1"/>
  <c r="BM1768" i="1"/>
  <c r="BK1770" i="1" l="1"/>
  <c r="BL1770" i="1" s="1"/>
  <c r="BM1769" i="1"/>
  <c r="BK1771" i="1" l="1"/>
  <c r="BL1771" i="1" s="1"/>
  <c r="BM1770" i="1"/>
  <c r="BK1772" i="1" l="1"/>
  <c r="BL1772" i="1" s="1"/>
  <c r="BM1771" i="1"/>
  <c r="BK1773" i="1" l="1"/>
  <c r="BL1773" i="1" s="1"/>
  <c r="BM1772" i="1"/>
  <c r="BK1774" i="1" l="1"/>
  <c r="BL1774" i="1" s="1"/>
  <c r="BM1773" i="1"/>
  <c r="BK1775" i="1" l="1"/>
  <c r="BL1775" i="1" s="1"/>
  <c r="BM1774" i="1"/>
  <c r="BK1776" i="1" l="1"/>
  <c r="BL1776" i="1" s="1"/>
  <c r="BM1775" i="1"/>
  <c r="BK1777" i="1" l="1"/>
  <c r="BL1777" i="1" s="1"/>
  <c r="BM1776" i="1"/>
  <c r="BK1778" i="1" l="1"/>
  <c r="BL1778" i="1" s="1"/>
  <c r="BM1777" i="1"/>
  <c r="BK1779" i="1" l="1"/>
  <c r="BL1779" i="1" s="1"/>
  <c r="BM1778" i="1"/>
  <c r="BK1780" i="1" l="1"/>
  <c r="BL1780" i="1" s="1"/>
  <c r="BM1779" i="1"/>
  <c r="BK1781" i="1" l="1"/>
  <c r="BL1781" i="1" s="1"/>
  <c r="BM1780" i="1"/>
  <c r="BK1782" i="1" l="1"/>
  <c r="BL1782" i="1" s="1"/>
  <c r="BM1781" i="1"/>
  <c r="BK1783" i="1" l="1"/>
  <c r="BL1783" i="1" s="1"/>
  <c r="BM1782" i="1"/>
  <c r="BK1784" i="1" l="1"/>
  <c r="BL1784" i="1" s="1"/>
  <c r="BM1783" i="1"/>
  <c r="BK1785" i="1" l="1"/>
  <c r="BL1785" i="1" s="1"/>
  <c r="BM1784" i="1"/>
  <c r="BK1786" i="1" l="1"/>
  <c r="BL1786" i="1" s="1"/>
  <c r="BM1785" i="1"/>
  <c r="BK1787" i="1" l="1"/>
  <c r="BL1787" i="1" s="1"/>
  <c r="BM1786" i="1"/>
  <c r="BK1788" i="1" l="1"/>
  <c r="BL1788" i="1" s="1"/>
  <c r="BM1787" i="1"/>
  <c r="BK1789" i="1" l="1"/>
  <c r="BL1789" i="1" s="1"/>
  <c r="BM1788" i="1"/>
  <c r="BK1790" i="1" l="1"/>
  <c r="BL1790" i="1" s="1"/>
  <c r="BM1789" i="1"/>
  <c r="BK1791" i="1" l="1"/>
  <c r="BL1791" i="1" s="1"/>
  <c r="BM1790" i="1"/>
  <c r="BK1792" i="1" l="1"/>
  <c r="BL1792" i="1" s="1"/>
  <c r="BM1791" i="1"/>
  <c r="BK1793" i="1" l="1"/>
  <c r="BL1793" i="1" s="1"/>
  <c r="BM1792" i="1"/>
  <c r="BK1794" i="1" l="1"/>
  <c r="BL1794" i="1" s="1"/>
  <c r="BM1793" i="1"/>
  <c r="BK1795" i="1" l="1"/>
  <c r="BL1795" i="1" s="1"/>
  <c r="BM1794" i="1"/>
  <c r="BK1796" i="1" l="1"/>
  <c r="BL1796" i="1" s="1"/>
  <c r="BM1795" i="1"/>
  <c r="BK1797" i="1" l="1"/>
  <c r="BL1797" i="1" s="1"/>
  <c r="BM1796" i="1"/>
  <c r="BK1798" i="1" l="1"/>
  <c r="BL1798" i="1" s="1"/>
  <c r="BM1797" i="1"/>
  <c r="BK1799" i="1" l="1"/>
  <c r="BL1799" i="1" s="1"/>
  <c r="BM1798" i="1"/>
  <c r="BK1800" i="1" l="1"/>
  <c r="BL1800" i="1" s="1"/>
  <c r="BM1799" i="1"/>
  <c r="BK1801" i="1" l="1"/>
  <c r="BL1801" i="1" s="1"/>
  <c r="BM1800" i="1"/>
  <c r="BK1802" i="1" l="1"/>
  <c r="BL1802" i="1" s="1"/>
  <c r="BM1801" i="1"/>
  <c r="BK1803" i="1" l="1"/>
  <c r="BL1803" i="1" s="1"/>
  <c r="BM1802" i="1"/>
  <c r="BK1804" i="1" l="1"/>
  <c r="BL1804" i="1" s="1"/>
  <c r="BM1803" i="1"/>
  <c r="BK1805" i="1" l="1"/>
  <c r="BL1805" i="1" s="1"/>
  <c r="BM1804" i="1"/>
  <c r="BK1806" i="1" l="1"/>
  <c r="BL1806" i="1" s="1"/>
  <c r="BM1805" i="1"/>
  <c r="BK1807" i="1" l="1"/>
  <c r="BL1807" i="1" s="1"/>
  <c r="BM1806" i="1"/>
  <c r="BK1808" i="1" l="1"/>
  <c r="BL1808" i="1" s="1"/>
  <c r="BM1807" i="1"/>
  <c r="BK1809" i="1" l="1"/>
  <c r="BL1809" i="1" s="1"/>
  <c r="BM1808" i="1"/>
  <c r="BK1810" i="1" l="1"/>
  <c r="BL1810" i="1" s="1"/>
  <c r="BM1809" i="1"/>
  <c r="BK1811" i="1" l="1"/>
  <c r="BL1811" i="1" s="1"/>
  <c r="BM1810" i="1"/>
  <c r="BK1812" i="1" l="1"/>
  <c r="BL1812" i="1" s="1"/>
  <c r="BM1811" i="1"/>
  <c r="BK1813" i="1" l="1"/>
  <c r="BL1813" i="1" s="1"/>
  <c r="BM1812" i="1"/>
  <c r="BK1814" i="1" l="1"/>
  <c r="BL1814" i="1" s="1"/>
  <c r="BM1813" i="1"/>
  <c r="BK1815" i="1" l="1"/>
  <c r="BL1815" i="1" s="1"/>
  <c r="BM1814" i="1"/>
  <c r="BK1816" i="1" l="1"/>
  <c r="BL1816" i="1" s="1"/>
  <c r="BM1815" i="1"/>
  <c r="BK1817" i="1" l="1"/>
  <c r="BL1817" i="1" s="1"/>
  <c r="BM1816" i="1"/>
  <c r="BK1818" i="1" l="1"/>
  <c r="BL1818" i="1" s="1"/>
  <c r="BM1817" i="1"/>
  <c r="BK1819" i="1" l="1"/>
  <c r="BL1819" i="1" s="1"/>
  <c r="BM1818" i="1"/>
  <c r="BK1820" i="1" l="1"/>
  <c r="BL1820" i="1" s="1"/>
  <c r="BM1819" i="1"/>
  <c r="BK1821" i="1" l="1"/>
  <c r="BL1821" i="1" s="1"/>
  <c r="BM1820" i="1"/>
  <c r="BK1822" i="1" l="1"/>
  <c r="BL1822" i="1" s="1"/>
  <c r="BM1821" i="1"/>
  <c r="BK1823" i="1" l="1"/>
  <c r="BL1823" i="1" s="1"/>
  <c r="BM1822" i="1"/>
  <c r="BK1824" i="1" l="1"/>
  <c r="BL1824" i="1" s="1"/>
  <c r="BM1823" i="1"/>
  <c r="BK1825" i="1" l="1"/>
  <c r="BL1825" i="1" s="1"/>
  <c r="BM1824" i="1"/>
  <c r="BK1826" i="1" l="1"/>
  <c r="BL1826" i="1" s="1"/>
  <c r="BM1825" i="1"/>
  <c r="BK1827" i="1" l="1"/>
  <c r="BL1827" i="1" s="1"/>
  <c r="BM1826" i="1"/>
  <c r="BK1828" i="1" l="1"/>
  <c r="BL1828" i="1" s="1"/>
  <c r="BM1827" i="1"/>
  <c r="BK1829" i="1" l="1"/>
  <c r="BL1829" i="1" s="1"/>
  <c r="BM1828" i="1"/>
  <c r="BK1830" i="1" l="1"/>
  <c r="BL1830" i="1" s="1"/>
  <c r="BM1829" i="1"/>
  <c r="BK1831" i="1" l="1"/>
  <c r="BL1831" i="1" s="1"/>
  <c r="BM1830" i="1"/>
  <c r="BK1832" i="1" l="1"/>
  <c r="BL1832" i="1" s="1"/>
  <c r="BM1831" i="1"/>
  <c r="BK1833" i="1" l="1"/>
  <c r="BL1833" i="1" s="1"/>
  <c r="BM1832" i="1"/>
  <c r="BK1834" i="1" l="1"/>
  <c r="BL1834" i="1" s="1"/>
  <c r="BM1833" i="1"/>
  <c r="BK1835" i="1" l="1"/>
  <c r="BL1835" i="1" s="1"/>
  <c r="BM1834" i="1"/>
  <c r="BK1836" i="1" l="1"/>
  <c r="BL1836" i="1" s="1"/>
  <c r="BM1835" i="1"/>
  <c r="BK1837" i="1" l="1"/>
  <c r="BL1837" i="1" s="1"/>
  <c r="BM1836" i="1"/>
  <c r="BK1838" i="1" l="1"/>
  <c r="BL1838" i="1" s="1"/>
  <c r="BM1837" i="1"/>
  <c r="BK1839" i="1" l="1"/>
  <c r="BL1839" i="1" s="1"/>
  <c r="BM1838" i="1"/>
  <c r="BK1840" i="1" l="1"/>
  <c r="BL1840" i="1" s="1"/>
  <c r="BM1839" i="1"/>
  <c r="BK1841" i="1" l="1"/>
  <c r="BL1841" i="1" s="1"/>
  <c r="BM1840" i="1"/>
  <c r="BK1842" i="1" l="1"/>
  <c r="BL1842" i="1" s="1"/>
  <c r="BM1841" i="1"/>
  <c r="BK1843" i="1" l="1"/>
  <c r="BL1843" i="1" s="1"/>
  <c r="BM1842" i="1"/>
  <c r="BK1844" i="1" l="1"/>
  <c r="BL1844" i="1" s="1"/>
  <c r="BM1843" i="1"/>
  <c r="BK1845" i="1" l="1"/>
  <c r="BL1845" i="1" s="1"/>
  <c r="BM1844" i="1"/>
  <c r="BK1846" i="1" l="1"/>
  <c r="BL1846" i="1" s="1"/>
  <c r="BM1845" i="1"/>
  <c r="BK1847" i="1" l="1"/>
  <c r="BL1847" i="1" s="1"/>
  <c r="BM1846" i="1"/>
  <c r="BK1848" i="1" l="1"/>
  <c r="BL1848" i="1" s="1"/>
  <c r="BM1847" i="1"/>
  <c r="BK1849" i="1" l="1"/>
  <c r="BL1849" i="1" s="1"/>
  <c r="BM1848" i="1"/>
  <c r="BK1850" i="1" l="1"/>
  <c r="BL1850" i="1" s="1"/>
  <c r="BM1849" i="1"/>
  <c r="BK1851" i="1" l="1"/>
  <c r="BL1851" i="1" s="1"/>
  <c r="BM1850" i="1"/>
  <c r="BK1852" i="1" l="1"/>
  <c r="BL1852" i="1" s="1"/>
  <c r="BM1851" i="1"/>
  <c r="BK1853" i="1" l="1"/>
  <c r="BL1853" i="1" s="1"/>
  <c r="BM1852" i="1"/>
  <c r="BK1854" i="1" l="1"/>
  <c r="BL1854" i="1" s="1"/>
  <c r="BM1853" i="1"/>
  <c r="BK1855" i="1" l="1"/>
  <c r="BL1855" i="1" s="1"/>
  <c r="BM1854" i="1"/>
  <c r="BK1856" i="1" l="1"/>
  <c r="BL1856" i="1" s="1"/>
  <c r="BM1855" i="1"/>
  <c r="BK1857" i="1" l="1"/>
  <c r="BL1857" i="1" s="1"/>
  <c r="BM1856" i="1"/>
  <c r="BK1858" i="1" l="1"/>
  <c r="BL1858" i="1" s="1"/>
  <c r="BM1857" i="1"/>
  <c r="BK1859" i="1" l="1"/>
  <c r="BL1859" i="1" s="1"/>
  <c r="BM1858" i="1"/>
  <c r="BK1860" i="1" l="1"/>
  <c r="BL1860" i="1" s="1"/>
  <c r="BM1859" i="1"/>
  <c r="BK1861" i="1" l="1"/>
  <c r="BL1861" i="1" s="1"/>
  <c r="BM1860" i="1"/>
  <c r="BK1862" i="1" l="1"/>
  <c r="BL1862" i="1" s="1"/>
  <c r="BM1861" i="1"/>
  <c r="BK1863" i="1" l="1"/>
  <c r="BL1863" i="1" s="1"/>
  <c r="BM1862" i="1"/>
  <c r="BK1864" i="1" l="1"/>
  <c r="BL1864" i="1" s="1"/>
  <c r="BM1863" i="1"/>
  <c r="BK1865" i="1" l="1"/>
  <c r="BL1865" i="1" s="1"/>
  <c r="BM1864" i="1"/>
  <c r="BK1866" i="1" l="1"/>
  <c r="BL1866" i="1" s="1"/>
  <c r="BM1865" i="1"/>
  <c r="BK1867" i="1" l="1"/>
  <c r="BL1867" i="1" s="1"/>
  <c r="BM1866" i="1"/>
  <c r="BK1868" i="1" l="1"/>
  <c r="BL1868" i="1" s="1"/>
  <c r="BM1867" i="1"/>
  <c r="BK1869" i="1" l="1"/>
  <c r="BL1869" i="1" s="1"/>
  <c r="BM1868" i="1"/>
  <c r="BK1870" i="1" l="1"/>
  <c r="BL1870" i="1" s="1"/>
  <c r="BM1869" i="1"/>
  <c r="BK1871" i="1" l="1"/>
  <c r="BL1871" i="1" s="1"/>
  <c r="BM1870" i="1"/>
  <c r="BK1872" i="1" l="1"/>
  <c r="BL1872" i="1" s="1"/>
  <c r="BM1871" i="1"/>
  <c r="BK1873" i="1" l="1"/>
  <c r="BL1873" i="1" s="1"/>
  <c r="BM1872" i="1"/>
  <c r="BK1874" i="1" l="1"/>
  <c r="BL1874" i="1" s="1"/>
  <c r="BM1873" i="1"/>
  <c r="BK1875" i="1" l="1"/>
  <c r="BL1875" i="1" s="1"/>
  <c r="BM1874" i="1"/>
  <c r="BK1876" i="1" l="1"/>
  <c r="BL1876" i="1" s="1"/>
  <c r="BM1875" i="1"/>
  <c r="BK1877" i="1" l="1"/>
  <c r="BL1877" i="1" s="1"/>
  <c r="BM1876" i="1"/>
  <c r="BK1878" i="1" l="1"/>
  <c r="BL1878" i="1" s="1"/>
  <c r="BM1877" i="1"/>
  <c r="BK1879" i="1" l="1"/>
  <c r="BL1879" i="1" s="1"/>
  <c r="BM1878" i="1"/>
  <c r="BK1880" i="1" l="1"/>
  <c r="BL1880" i="1" s="1"/>
  <c r="BM1879" i="1"/>
  <c r="BK1881" i="1" l="1"/>
  <c r="BL1881" i="1" s="1"/>
  <c r="BM1880" i="1"/>
  <c r="BK1882" i="1" l="1"/>
  <c r="BL1882" i="1" s="1"/>
  <c r="BM1881" i="1"/>
  <c r="BK1883" i="1" l="1"/>
  <c r="BL1883" i="1" s="1"/>
  <c r="BM1882" i="1"/>
  <c r="BK1884" i="1" l="1"/>
  <c r="BL1884" i="1" s="1"/>
  <c r="BM1883" i="1"/>
  <c r="BK1885" i="1" l="1"/>
  <c r="BL1885" i="1" s="1"/>
  <c r="BM1884" i="1"/>
  <c r="BK1886" i="1" l="1"/>
  <c r="BL1886" i="1" s="1"/>
  <c r="BM1885" i="1"/>
  <c r="BK1887" i="1" l="1"/>
  <c r="BL1887" i="1" s="1"/>
  <c r="BM1886" i="1"/>
  <c r="BK1888" i="1" l="1"/>
  <c r="BL1888" i="1" s="1"/>
  <c r="BM1887" i="1"/>
  <c r="BK1889" i="1" l="1"/>
  <c r="BL1889" i="1" s="1"/>
  <c r="BM1888" i="1"/>
  <c r="BK1890" i="1" l="1"/>
  <c r="BL1890" i="1" s="1"/>
  <c r="BM1889" i="1"/>
  <c r="BK1891" i="1" l="1"/>
  <c r="BL1891" i="1" s="1"/>
  <c r="BM1890" i="1"/>
  <c r="BK1892" i="1" l="1"/>
  <c r="BL1892" i="1" s="1"/>
  <c r="BM1891" i="1"/>
  <c r="BK1893" i="1" l="1"/>
  <c r="BL1893" i="1" s="1"/>
  <c r="BM1892" i="1"/>
  <c r="BK1894" i="1" l="1"/>
  <c r="BL1894" i="1" s="1"/>
  <c r="BM1893" i="1"/>
  <c r="BK1895" i="1" l="1"/>
  <c r="BL1895" i="1" s="1"/>
  <c r="BM1894" i="1"/>
  <c r="BK1896" i="1" l="1"/>
  <c r="BL1896" i="1" s="1"/>
  <c r="BM1895" i="1"/>
  <c r="BK1897" i="1" l="1"/>
  <c r="BL1897" i="1" s="1"/>
  <c r="BM1896" i="1"/>
  <c r="BK1898" i="1" l="1"/>
  <c r="BL1898" i="1" s="1"/>
  <c r="BM1897" i="1"/>
  <c r="BK1899" i="1" l="1"/>
  <c r="BL1899" i="1" s="1"/>
  <c r="BM1898" i="1"/>
  <c r="BK1900" i="1" l="1"/>
  <c r="BL1900" i="1" s="1"/>
  <c r="BM1899" i="1"/>
  <c r="BK1901" i="1" l="1"/>
  <c r="BL1901" i="1" s="1"/>
  <c r="BM1900" i="1"/>
  <c r="BK1902" i="1" l="1"/>
  <c r="BL1902" i="1" s="1"/>
  <c r="BM1901" i="1"/>
  <c r="BK1903" i="1" l="1"/>
  <c r="BL1903" i="1" s="1"/>
  <c r="BM1902" i="1"/>
  <c r="BK1904" i="1" l="1"/>
  <c r="BL1904" i="1" s="1"/>
  <c r="BM1903" i="1"/>
  <c r="BK1905" i="1" l="1"/>
  <c r="BL1905" i="1" s="1"/>
  <c r="BM1904" i="1"/>
  <c r="BK1906" i="1" l="1"/>
  <c r="BL1906" i="1" s="1"/>
  <c r="BM1905" i="1"/>
  <c r="BK1907" i="1" l="1"/>
  <c r="BL1907" i="1" s="1"/>
  <c r="BM1906" i="1"/>
  <c r="BK1908" i="1" l="1"/>
  <c r="BL1908" i="1" s="1"/>
  <c r="BM1907" i="1"/>
  <c r="BK1909" i="1" l="1"/>
  <c r="BL1909" i="1" s="1"/>
  <c r="BM1908" i="1"/>
  <c r="BK1910" i="1" l="1"/>
  <c r="BL1910" i="1" s="1"/>
  <c r="BM1909" i="1"/>
  <c r="BK1911" i="1" l="1"/>
  <c r="BL1911" i="1" s="1"/>
  <c r="BM1910" i="1"/>
  <c r="BK1912" i="1" l="1"/>
  <c r="BL1912" i="1" s="1"/>
  <c r="BM1911" i="1"/>
  <c r="BK1913" i="1" l="1"/>
  <c r="BL1913" i="1" s="1"/>
  <c r="BM1912" i="1"/>
  <c r="BK1914" i="1" l="1"/>
  <c r="BL1914" i="1" s="1"/>
  <c r="BM1913" i="1"/>
  <c r="BK1915" i="1" l="1"/>
  <c r="BL1915" i="1" s="1"/>
  <c r="BM1914" i="1"/>
  <c r="BK1916" i="1" l="1"/>
  <c r="BL1916" i="1" s="1"/>
  <c r="BM1915" i="1"/>
  <c r="BK1917" i="1" l="1"/>
  <c r="BL1917" i="1" s="1"/>
  <c r="BM1916" i="1"/>
  <c r="BK1918" i="1" l="1"/>
  <c r="BL1918" i="1" s="1"/>
  <c r="BM1917" i="1"/>
  <c r="BK1919" i="1" l="1"/>
  <c r="BL1919" i="1" s="1"/>
  <c r="BM1918" i="1"/>
  <c r="BK1920" i="1" l="1"/>
  <c r="BL1920" i="1" s="1"/>
  <c r="BM1919" i="1"/>
  <c r="BK1921" i="1" l="1"/>
  <c r="BL1921" i="1" s="1"/>
  <c r="BM1920" i="1"/>
  <c r="BK1922" i="1" l="1"/>
  <c r="BL1922" i="1" s="1"/>
  <c r="BM1921" i="1"/>
  <c r="BK1923" i="1" l="1"/>
  <c r="BL1923" i="1" s="1"/>
  <c r="BM1922" i="1"/>
  <c r="BK1924" i="1" l="1"/>
  <c r="BL1924" i="1" s="1"/>
  <c r="BM1923" i="1"/>
  <c r="BK1925" i="1" l="1"/>
  <c r="BL1925" i="1" s="1"/>
  <c r="BM1924" i="1"/>
  <c r="BK1926" i="1" l="1"/>
  <c r="BL1926" i="1" s="1"/>
  <c r="BM1925" i="1"/>
  <c r="BK1927" i="1" l="1"/>
  <c r="BL1927" i="1" s="1"/>
  <c r="BM1926" i="1"/>
  <c r="BK1928" i="1" l="1"/>
  <c r="BL1928" i="1" s="1"/>
  <c r="BM1927" i="1"/>
  <c r="BK1929" i="1" l="1"/>
  <c r="BL1929" i="1" s="1"/>
  <c r="BM1928" i="1"/>
  <c r="BK1930" i="1" l="1"/>
  <c r="BL1930" i="1" s="1"/>
  <c r="BM1929" i="1"/>
  <c r="BK1931" i="1" l="1"/>
  <c r="BL1931" i="1" s="1"/>
  <c r="BM1930" i="1"/>
  <c r="BK1932" i="1" l="1"/>
  <c r="BL1932" i="1" s="1"/>
  <c r="BM1931" i="1"/>
  <c r="BK1933" i="1" l="1"/>
  <c r="BL1933" i="1" s="1"/>
  <c r="BM1932" i="1"/>
  <c r="BK1934" i="1" l="1"/>
  <c r="BL1934" i="1" s="1"/>
  <c r="BM1933" i="1"/>
  <c r="BK1935" i="1" l="1"/>
  <c r="BL1935" i="1" s="1"/>
  <c r="BM1934" i="1"/>
  <c r="BK1936" i="1" l="1"/>
  <c r="BL1936" i="1" s="1"/>
  <c r="BM1935" i="1"/>
  <c r="BK1937" i="1" l="1"/>
  <c r="BL1937" i="1" s="1"/>
  <c r="BM1936" i="1"/>
  <c r="BK1938" i="1" l="1"/>
  <c r="BL1938" i="1" s="1"/>
  <c r="BM1937" i="1"/>
  <c r="BK1939" i="1" l="1"/>
  <c r="BL1939" i="1" s="1"/>
  <c r="BM1938" i="1"/>
  <c r="BK1940" i="1" l="1"/>
  <c r="BL1940" i="1" s="1"/>
  <c r="BM1939" i="1"/>
  <c r="BK1941" i="1" l="1"/>
  <c r="BL1941" i="1" s="1"/>
  <c r="BM1940" i="1"/>
  <c r="BK1942" i="1" l="1"/>
  <c r="BL1942" i="1" s="1"/>
  <c r="BM1941" i="1"/>
  <c r="BK1943" i="1" l="1"/>
  <c r="BL1943" i="1" s="1"/>
  <c r="BM1942" i="1"/>
  <c r="BK1944" i="1" l="1"/>
  <c r="BL1944" i="1" s="1"/>
  <c r="BM1943" i="1"/>
  <c r="BK1945" i="1" l="1"/>
  <c r="BL1945" i="1" s="1"/>
  <c r="BM1944" i="1"/>
  <c r="BK1946" i="1" l="1"/>
  <c r="BL1946" i="1" s="1"/>
  <c r="BM1945" i="1"/>
  <c r="BK1947" i="1" l="1"/>
  <c r="BL1947" i="1" s="1"/>
  <c r="BM1946" i="1"/>
  <c r="BK1948" i="1" l="1"/>
  <c r="BL1948" i="1" s="1"/>
  <c r="BM1947" i="1"/>
  <c r="BK1949" i="1" l="1"/>
  <c r="BL1949" i="1" s="1"/>
  <c r="BM1948" i="1"/>
  <c r="BK1950" i="1" l="1"/>
  <c r="BL1950" i="1" s="1"/>
  <c r="BM1949" i="1"/>
  <c r="BK1951" i="1" l="1"/>
  <c r="BL1951" i="1" s="1"/>
  <c r="BM1950" i="1"/>
  <c r="BK1952" i="1" l="1"/>
  <c r="BL1952" i="1" s="1"/>
  <c r="BM1951" i="1"/>
  <c r="BK1953" i="1" l="1"/>
  <c r="BL1953" i="1" s="1"/>
  <c r="BM1952" i="1"/>
  <c r="BK1954" i="1" l="1"/>
  <c r="BL1954" i="1" s="1"/>
  <c r="BM1953" i="1"/>
  <c r="BK1955" i="1" l="1"/>
  <c r="BL1955" i="1" s="1"/>
  <c r="BM1954" i="1"/>
  <c r="BK1956" i="1" l="1"/>
  <c r="BL1956" i="1" s="1"/>
  <c r="BM1955" i="1"/>
  <c r="BK1957" i="1" l="1"/>
  <c r="BL1957" i="1" s="1"/>
  <c r="BM1956" i="1"/>
  <c r="BK1958" i="1" l="1"/>
  <c r="BL1958" i="1" s="1"/>
  <c r="BM1957" i="1"/>
  <c r="BK1959" i="1" l="1"/>
  <c r="BL1959" i="1" s="1"/>
  <c r="BM1958" i="1"/>
  <c r="BK1960" i="1" l="1"/>
  <c r="BL1960" i="1" s="1"/>
  <c r="BM1959" i="1"/>
  <c r="BK1961" i="1" l="1"/>
  <c r="BL1961" i="1" s="1"/>
  <c r="BM1960" i="1"/>
  <c r="BK1962" i="1" l="1"/>
  <c r="BL1962" i="1" s="1"/>
  <c r="BM1961" i="1"/>
  <c r="BK1963" i="1" l="1"/>
  <c r="BL1963" i="1" s="1"/>
  <c r="BM1962" i="1"/>
  <c r="BK1964" i="1" l="1"/>
  <c r="BL1964" i="1" s="1"/>
  <c r="BM1963" i="1"/>
  <c r="BK1965" i="1" l="1"/>
  <c r="BL1965" i="1" s="1"/>
  <c r="BM1964" i="1"/>
  <c r="BK1966" i="1" l="1"/>
  <c r="BL1966" i="1" s="1"/>
  <c r="BM1965" i="1"/>
  <c r="BK1967" i="1" l="1"/>
  <c r="BL1967" i="1" s="1"/>
  <c r="BM1966" i="1"/>
  <c r="BK1968" i="1" l="1"/>
  <c r="BL1968" i="1" s="1"/>
  <c r="BM1967" i="1"/>
  <c r="BK1969" i="1" l="1"/>
  <c r="BL1969" i="1" s="1"/>
  <c r="BM1968" i="1"/>
  <c r="BK1970" i="1" l="1"/>
  <c r="BL1970" i="1" s="1"/>
  <c r="BM1969" i="1"/>
  <c r="BK1971" i="1" l="1"/>
  <c r="BL1971" i="1" s="1"/>
  <c r="BM1970" i="1"/>
  <c r="BK1972" i="1" l="1"/>
  <c r="BL1972" i="1" s="1"/>
  <c r="BM1971" i="1"/>
  <c r="BK1973" i="1" l="1"/>
  <c r="BL1973" i="1" s="1"/>
  <c r="BM1972" i="1"/>
  <c r="BK1974" i="1" l="1"/>
  <c r="BL1974" i="1" s="1"/>
  <c r="BM1973" i="1"/>
  <c r="BK1975" i="1" l="1"/>
  <c r="BL1975" i="1" s="1"/>
  <c r="BM1974" i="1"/>
  <c r="BK1976" i="1" l="1"/>
  <c r="BL1976" i="1" s="1"/>
  <c r="BM1975" i="1"/>
  <c r="BK1977" i="1" l="1"/>
  <c r="BL1977" i="1" s="1"/>
  <c r="BM1976" i="1"/>
  <c r="BK1978" i="1" l="1"/>
  <c r="BL1978" i="1" s="1"/>
  <c r="BM1977" i="1"/>
  <c r="BK1979" i="1" l="1"/>
  <c r="BL1979" i="1" s="1"/>
  <c r="BM1978" i="1"/>
  <c r="BK1980" i="1" l="1"/>
  <c r="BL1980" i="1" s="1"/>
  <c r="BM1979" i="1"/>
  <c r="BK1981" i="1" l="1"/>
  <c r="BL1981" i="1" s="1"/>
  <c r="BM1980" i="1"/>
  <c r="BK1982" i="1" l="1"/>
  <c r="BL1982" i="1" s="1"/>
  <c r="BM1981" i="1"/>
  <c r="BK1983" i="1" l="1"/>
  <c r="BL1983" i="1" s="1"/>
  <c r="BM1982" i="1"/>
  <c r="BK1984" i="1" l="1"/>
  <c r="BL1984" i="1" s="1"/>
  <c r="BM1983" i="1"/>
  <c r="BK1985" i="1" l="1"/>
  <c r="BL1985" i="1" s="1"/>
  <c r="BM1984" i="1"/>
  <c r="BK1986" i="1" l="1"/>
  <c r="BL1986" i="1" s="1"/>
  <c r="BM1985" i="1"/>
  <c r="BK1987" i="1" l="1"/>
  <c r="BL1987" i="1" s="1"/>
  <c r="BM1986" i="1"/>
  <c r="BK1988" i="1" l="1"/>
  <c r="BL1988" i="1" s="1"/>
  <c r="BM1987" i="1"/>
  <c r="BK1989" i="1" l="1"/>
  <c r="BL1989" i="1" s="1"/>
  <c r="BM1988" i="1"/>
  <c r="BK1990" i="1" l="1"/>
  <c r="BL1990" i="1" s="1"/>
  <c r="BM1989" i="1"/>
  <c r="BK1991" i="1" l="1"/>
  <c r="BL1991" i="1" s="1"/>
  <c r="BM1990" i="1"/>
  <c r="BK1992" i="1" l="1"/>
  <c r="BL1992" i="1" s="1"/>
  <c r="BM1991" i="1"/>
  <c r="BK1993" i="1" l="1"/>
  <c r="BL1993" i="1" s="1"/>
  <c r="BM1992" i="1"/>
  <c r="BK1994" i="1" l="1"/>
  <c r="BL1994" i="1" s="1"/>
  <c r="BM1993" i="1"/>
  <c r="BK1995" i="1" l="1"/>
  <c r="BL1995" i="1" s="1"/>
  <c r="BM1994" i="1"/>
  <c r="BK1996" i="1" l="1"/>
  <c r="BL1996" i="1" s="1"/>
  <c r="BM1995" i="1"/>
  <c r="BK1997" i="1" l="1"/>
  <c r="BL1997" i="1" s="1"/>
  <c r="BM1996" i="1"/>
  <c r="BK1998" i="1" l="1"/>
  <c r="BL1998" i="1" s="1"/>
  <c r="BM1997" i="1"/>
  <c r="BK1999" i="1" l="1"/>
  <c r="BL1999" i="1" s="1"/>
  <c r="BM1998" i="1"/>
  <c r="BK2000" i="1" l="1"/>
  <c r="BL2000" i="1" s="1"/>
  <c r="BM1999" i="1"/>
  <c r="BK2001" i="1" l="1"/>
  <c r="BL2001" i="1" s="1"/>
  <c r="BM2000" i="1"/>
  <c r="BK2002" i="1" l="1"/>
  <c r="BL2002" i="1" s="1"/>
  <c r="BM2001" i="1"/>
  <c r="BK2003" i="1" l="1"/>
  <c r="BL2003" i="1" s="1"/>
  <c r="BM2002" i="1"/>
  <c r="BK2004" i="1" l="1"/>
  <c r="BL2004" i="1" s="1"/>
  <c r="BM2003" i="1"/>
  <c r="BK2005" i="1" l="1"/>
  <c r="BL2005" i="1" s="1"/>
  <c r="BM2004" i="1"/>
  <c r="BK2006" i="1" l="1"/>
  <c r="BL2006" i="1" s="1"/>
  <c r="BM2005" i="1"/>
  <c r="BK2007" i="1" l="1"/>
  <c r="BL2007" i="1" s="1"/>
  <c r="BM2006" i="1"/>
  <c r="BK2008" i="1" l="1"/>
  <c r="BL2008" i="1" s="1"/>
  <c r="BM2007" i="1"/>
  <c r="BK2009" i="1" l="1"/>
  <c r="BL2009" i="1" s="1"/>
  <c r="BM2008" i="1"/>
  <c r="BK2010" i="1" l="1"/>
  <c r="BL2010" i="1" s="1"/>
  <c r="BM2009" i="1"/>
  <c r="BK2011" i="1" l="1"/>
  <c r="BL2011" i="1" s="1"/>
  <c r="BM2010" i="1"/>
  <c r="BK2012" i="1" l="1"/>
  <c r="BL2012" i="1" s="1"/>
  <c r="BM2011" i="1"/>
  <c r="BK2013" i="1" l="1"/>
  <c r="BL2013" i="1" s="1"/>
  <c r="BM2012" i="1"/>
  <c r="BK2014" i="1" l="1"/>
  <c r="BL2014" i="1" s="1"/>
  <c r="BM2013" i="1"/>
  <c r="BK2015" i="1" l="1"/>
  <c r="BL2015" i="1" s="1"/>
  <c r="BM2014" i="1"/>
  <c r="BK2016" i="1" l="1"/>
  <c r="BL2016" i="1" s="1"/>
  <c r="BM2015" i="1"/>
  <c r="BK2017" i="1" l="1"/>
  <c r="BL2017" i="1" s="1"/>
  <c r="BM2016" i="1"/>
  <c r="BK2018" i="1" l="1"/>
  <c r="BL2018" i="1" s="1"/>
  <c r="BM2017" i="1"/>
  <c r="BK2019" i="1" l="1"/>
  <c r="BL2019" i="1" s="1"/>
  <c r="BM2018" i="1"/>
  <c r="BK2020" i="1" l="1"/>
  <c r="BL2020" i="1" s="1"/>
  <c r="BM2019" i="1"/>
  <c r="BK2021" i="1" l="1"/>
  <c r="BL2021" i="1" s="1"/>
  <c r="BM2020" i="1"/>
  <c r="BK2022" i="1" l="1"/>
  <c r="BL2022" i="1" s="1"/>
  <c r="BM2021" i="1"/>
  <c r="BK2023" i="1" l="1"/>
  <c r="BL2023" i="1" s="1"/>
  <c r="BM2022" i="1"/>
  <c r="BK2024" i="1" l="1"/>
  <c r="BL2024" i="1" s="1"/>
  <c r="BM2023" i="1"/>
  <c r="BK2025" i="1" l="1"/>
  <c r="BL2025" i="1" s="1"/>
  <c r="BM2024" i="1"/>
  <c r="BK2026" i="1" l="1"/>
  <c r="BL2026" i="1" s="1"/>
  <c r="BM2025" i="1"/>
  <c r="BK2027" i="1" l="1"/>
  <c r="BL2027" i="1" s="1"/>
  <c r="BM2026" i="1"/>
  <c r="BK2028" i="1" l="1"/>
  <c r="BL2028" i="1" s="1"/>
  <c r="BM2027" i="1"/>
  <c r="BK2029" i="1" l="1"/>
  <c r="BL2029" i="1" s="1"/>
  <c r="BM2028" i="1"/>
  <c r="BK2030" i="1" l="1"/>
  <c r="BL2030" i="1" s="1"/>
  <c r="BM2029" i="1"/>
  <c r="BK2031" i="1" l="1"/>
  <c r="BL2031" i="1" s="1"/>
  <c r="BM2030" i="1"/>
  <c r="BK2032" i="1" l="1"/>
  <c r="BL2032" i="1" s="1"/>
  <c r="BM2031" i="1"/>
  <c r="BK2033" i="1" l="1"/>
  <c r="BL2033" i="1" s="1"/>
  <c r="BM2032" i="1"/>
  <c r="BK2034" i="1" l="1"/>
  <c r="BL2034" i="1" s="1"/>
  <c r="BM2033" i="1"/>
  <c r="BK2035" i="1" l="1"/>
  <c r="BL2035" i="1" s="1"/>
  <c r="BM2034" i="1"/>
  <c r="BK2036" i="1" l="1"/>
  <c r="BL2036" i="1" s="1"/>
  <c r="BM2035" i="1"/>
  <c r="BK2037" i="1" l="1"/>
  <c r="BL2037" i="1" s="1"/>
  <c r="BM2036" i="1"/>
  <c r="BK2038" i="1" l="1"/>
  <c r="BL2038" i="1" s="1"/>
  <c r="BM2037" i="1"/>
  <c r="BK2039" i="1" l="1"/>
  <c r="BL2039" i="1" s="1"/>
  <c r="BM2038" i="1"/>
  <c r="BK2040" i="1" l="1"/>
  <c r="BL2040" i="1" s="1"/>
  <c r="BM2039" i="1"/>
  <c r="BK2041" i="1" l="1"/>
  <c r="BL2041" i="1" s="1"/>
  <c r="BM2040" i="1"/>
  <c r="BK2042" i="1" l="1"/>
  <c r="BL2042" i="1" s="1"/>
  <c r="BM2041" i="1"/>
  <c r="BK2043" i="1" l="1"/>
  <c r="BL2043" i="1" s="1"/>
  <c r="BM2042" i="1"/>
  <c r="BK2044" i="1" l="1"/>
  <c r="BL2044" i="1" s="1"/>
  <c r="BM2043" i="1"/>
  <c r="BK2045" i="1" l="1"/>
  <c r="BL2045" i="1" s="1"/>
  <c r="BM2044" i="1"/>
  <c r="BK2046" i="1" l="1"/>
  <c r="BL2046" i="1" s="1"/>
  <c r="BM2045" i="1"/>
  <c r="BK2047" i="1" l="1"/>
  <c r="BL2047" i="1" s="1"/>
  <c r="BM2046" i="1"/>
  <c r="BK2048" i="1" l="1"/>
  <c r="BL2048" i="1" s="1"/>
  <c r="BM2047" i="1"/>
  <c r="BK2049" i="1" l="1"/>
  <c r="BL2049" i="1" s="1"/>
  <c r="BM2048" i="1"/>
  <c r="BK2050" i="1" l="1"/>
  <c r="BL2050" i="1" s="1"/>
  <c r="BM2049" i="1"/>
  <c r="BK2051" i="1" l="1"/>
  <c r="BL2051" i="1" s="1"/>
  <c r="BM2050" i="1"/>
  <c r="BK2052" i="1" l="1"/>
  <c r="BL2052" i="1" s="1"/>
  <c r="BM2051" i="1"/>
  <c r="BK2053" i="1" l="1"/>
  <c r="BL2053" i="1" s="1"/>
  <c r="BM2052" i="1"/>
  <c r="BK2054" i="1" l="1"/>
  <c r="BL2054" i="1" s="1"/>
  <c r="BM2053" i="1"/>
  <c r="BK2055" i="1" l="1"/>
  <c r="BL2055" i="1" s="1"/>
  <c r="BM2054" i="1"/>
  <c r="BK2056" i="1" l="1"/>
  <c r="BL2056" i="1" s="1"/>
  <c r="BM2055" i="1"/>
  <c r="BK2057" i="1" l="1"/>
  <c r="BL2057" i="1" s="1"/>
  <c r="BM2056" i="1"/>
  <c r="BK2058" i="1" l="1"/>
  <c r="BL2058" i="1" s="1"/>
  <c r="BM2057" i="1"/>
  <c r="BK2059" i="1" l="1"/>
  <c r="BL2059" i="1" s="1"/>
  <c r="BM2058" i="1"/>
  <c r="BK2060" i="1" l="1"/>
  <c r="BL2060" i="1" s="1"/>
  <c r="BM2059" i="1"/>
  <c r="BK2061" i="1" l="1"/>
  <c r="BL2061" i="1" s="1"/>
  <c r="BM2060" i="1"/>
  <c r="BK2062" i="1" l="1"/>
  <c r="BL2062" i="1" s="1"/>
  <c r="BM2061" i="1"/>
  <c r="BK2063" i="1" l="1"/>
  <c r="BL2063" i="1" s="1"/>
  <c r="BM2062" i="1"/>
  <c r="BK2064" i="1" l="1"/>
  <c r="BL2064" i="1" s="1"/>
  <c r="BM2063" i="1"/>
  <c r="BK2065" i="1" l="1"/>
  <c r="BL2065" i="1" s="1"/>
  <c r="BM2064" i="1"/>
  <c r="BK2066" i="1" l="1"/>
  <c r="BL2066" i="1" s="1"/>
  <c r="BM2065" i="1"/>
  <c r="BK2067" i="1" l="1"/>
  <c r="BL2067" i="1" s="1"/>
  <c r="BM2066" i="1"/>
  <c r="BK2068" i="1" l="1"/>
  <c r="BL2068" i="1" s="1"/>
  <c r="BM2067" i="1"/>
  <c r="BK2069" i="1" l="1"/>
  <c r="BL2069" i="1" s="1"/>
  <c r="BM2068" i="1"/>
  <c r="BK2070" i="1" l="1"/>
  <c r="BL2070" i="1" s="1"/>
  <c r="BM2069" i="1"/>
  <c r="BK2071" i="1" l="1"/>
  <c r="BL2071" i="1" s="1"/>
  <c r="BM2070" i="1"/>
  <c r="BK2072" i="1" l="1"/>
  <c r="BL2072" i="1" s="1"/>
  <c r="BM2071" i="1"/>
  <c r="BK2073" i="1" l="1"/>
  <c r="BL2073" i="1" s="1"/>
  <c r="BM2072" i="1"/>
  <c r="BK2074" i="1" l="1"/>
  <c r="BL2074" i="1" s="1"/>
  <c r="BM2073" i="1"/>
  <c r="BK2075" i="1" l="1"/>
  <c r="BL2075" i="1" s="1"/>
  <c r="BM2074" i="1"/>
  <c r="BK2076" i="1" l="1"/>
  <c r="BL2076" i="1" s="1"/>
  <c r="BM2075" i="1"/>
  <c r="BK2077" i="1" l="1"/>
  <c r="BL2077" i="1" s="1"/>
  <c r="BM2076" i="1"/>
  <c r="BK2078" i="1" l="1"/>
  <c r="BL2078" i="1" s="1"/>
  <c r="BM2077" i="1"/>
  <c r="BK2079" i="1" l="1"/>
  <c r="BL2079" i="1" s="1"/>
  <c r="BM2078" i="1"/>
  <c r="BK2080" i="1" l="1"/>
  <c r="BL2080" i="1" s="1"/>
  <c r="BM2079" i="1"/>
  <c r="BK2081" i="1" l="1"/>
  <c r="BL2081" i="1" s="1"/>
  <c r="BM2080" i="1"/>
  <c r="BK2082" i="1" l="1"/>
  <c r="BL2082" i="1" s="1"/>
  <c r="BM2081" i="1"/>
  <c r="BK2083" i="1" l="1"/>
  <c r="BL2083" i="1" s="1"/>
  <c r="BM2082" i="1"/>
  <c r="BK2084" i="1" l="1"/>
  <c r="BL2084" i="1" s="1"/>
  <c r="BM2083" i="1"/>
  <c r="BK2085" i="1" l="1"/>
  <c r="BL2085" i="1" s="1"/>
  <c r="BM2084" i="1"/>
  <c r="BK2086" i="1" l="1"/>
  <c r="BL2086" i="1" s="1"/>
  <c r="BM2085" i="1"/>
  <c r="BK2087" i="1" l="1"/>
  <c r="BL2087" i="1" s="1"/>
  <c r="BM2086" i="1"/>
  <c r="BK2088" i="1" l="1"/>
  <c r="BL2088" i="1" s="1"/>
  <c r="BM2087" i="1"/>
  <c r="BK2089" i="1" l="1"/>
  <c r="BL2089" i="1" s="1"/>
  <c r="BM2088" i="1"/>
  <c r="BK2090" i="1" l="1"/>
  <c r="BL2090" i="1" s="1"/>
  <c r="BM2089" i="1"/>
  <c r="BK2091" i="1" l="1"/>
  <c r="BL2091" i="1" s="1"/>
  <c r="BM2090" i="1"/>
  <c r="BK2092" i="1" l="1"/>
  <c r="BL2092" i="1" s="1"/>
  <c r="BM2091" i="1"/>
  <c r="BK2093" i="1" l="1"/>
  <c r="BL2093" i="1" s="1"/>
  <c r="BM2092" i="1"/>
  <c r="BK2094" i="1" l="1"/>
  <c r="BL2094" i="1" s="1"/>
  <c r="BM2093" i="1"/>
  <c r="BK2095" i="1" l="1"/>
  <c r="BL2095" i="1" s="1"/>
  <c r="BM2094" i="1"/>
  <c r="BK2096" i="1" l="1"/>
  <c r="BL2096" i="1" s="1"/>
  <c r="BM2095" i="1"/>
  <c r="BK2097" i="1" l="1"/>
  <c r="BL2097" i="1" s="1"/>
  <c r="BM2096" i="1"/>
  <c r="BK2098" i="1" l="1"/>
  <c r="BL2098" i="1" s="1"/>
  <c r="BM2097" i="1"/>
  <c r="BK2099" i="1" l="1"/>
  <c r="BL2099" i="1" s="1"/>
  <c r="BM2098" i="1"/>
  <c r="BK2100" i="1" l="1"/>
  <c r="BL2100" i="1" s="1"/>
  <c r="BM2099" i="1"/>
  <c r="BK2101" i="1" l="1"/>
  <c r="BL2101" i="1" s="1"/>
  <c r="BM2100" i="1"/>
  <c r="BK2102" i="1" l="1"/>
  <c r="BL2102" i="1" s="1"/>
  <c r="BM2101" i="1"/>
  <c r="BK2103" i="1" l="1"/>
  <c r="BL2103" i="1" s="1"/>
  <c r="BM2102" i="1"/>
  <c r="BK2104" i="1" l="1"/>
  <c r="BL2104" i="1" s="1"/>
  <c r="BM2103" i="1"/>
  <c r="BK2105" i="1" l="1"/>
  <c r="BL2105" i="1" s="1"/>
  <c r="BM2104" i="1"/>
  <c r="BK2106" i="1" l="1"/>
  <c r="BL2106" i="1" s="1"/>
  <c r="BM2105" i="1"/>
  <c r="BK2107" i="1" l="1"/>
  <c r="BL2107" i="1" s="1"/>
  <c r="BM2106" i="1"/>
  <c r="BK2108" i="1" l="1"/>
  <c r="BL2108" i="1" s="1"/>
  <c r="BM2107" i="1"/>
  <c r="BK2109" i="1" l="1"/>
  <c r="BL2109" i="1" s="1"/>
  <c r="BM2108" i="1"/>
  <c r="BK2110" i="1" l="1"/>
  <c r="BL2110" i="1" s="1"/>
  <c r="BM2109" i="1"/>
  <c r="BK2111" i="1" l="1"/>
  <c r="BL2111" i="1" s="1"/>
  <c r="BM2110" i="1"/>
  <c r="BK2112" i="1" l="1"/>
  <c r="BL2112" i="1" s="1"/>
  <c r="BM2111" i="1"/>
  <c r="BK2113" i="1" l="1"/>
  <c r="BL2113" i="1" s="1"/>
  <c r="BM2112" i="1"/>
  <c r="BK2114" i="1" l="1"/>
  <c r="BL2114" i="1" s="1"/>
  <c r="BM2113" i="1"/>
  <c r="BK2115" i="1" l="1"/>
  <c r="BL2115" i="1" s="1"/>
  <c r="BM2114" i="1"/>
  <c r="BK2116" i="1" l="1"/>
  <c r="BL2116" i="1" s="1"/>
  <c r="BM2115" i="1"/>
  <c r="BK2117" i="1" l="1"/>
  <c r="BL2117" i="1" s="1"/>
  <c r="BM2116" i="1"/>
  <c r="BK2118" i="1" l="1"/>
  <c r="BL2118" i="1" s="1"/>
  <c r="BM2117" i="1"/>
  <c r="BK2119" i="1" l="1"/>
  <c r="BL2119" i="1" s="1"/>
  <c r="BM2118" i="1"/>
  <c r="BK2120" i="1" l="1"/>
  <c r="BL2120" i="1" s="1"/>
  <c r="BM2119" i="1"/>
  <c r="BK2121" i="1" l="1"/>
  <c r="BL2121" i="1" s="1"/>
  <c r="BM2120" i="1"/>
  <c r="BK2122" i="1" l="1"/>
  <c r="BL2122" i="1" s="1"/>
  <c r="BM2121" i="1"/>
  <c r="BK2123" i="1" l="1"/>
  <c r="BL2123" i="1" s="1"/>
  <c r="BM2122" i="1"/>
  <c r="BK2124" i="1" l="1"/>
  <c r="BL2124" i="1" s="1"/>
  <c r="BM2123" i="1"/>
  <c r="BK2125" i="1" l="1"/>
  <c r="BL2125" i="1" s="1"/>
  <c r="BM2124" i="1"/>
  <c r="BK2126" i="1" l="1"/>
  <c r="BL2126" i="1" s="1"/>
  <c r="BM2125" i="1"/>
  <c r="BK2127" i="1" l="1"/>
  <c r="BL2127" i="1" s="1"/>
  <c r="BM2126" i="1"/>
  <c r="BK2128" i="1" l="1"/>
  <c r="BL2128" i="1" s="1"/>
  <c r="BM2127" i="1"/>
  <c r="BK2129" i="1" l="1"/>
  <c r="BL2129" i="1" s="1"/>
  <c r="BM2128" i="1"/>
  <c r="BK2130" i="1" l="1"/>
  <c r="BL2130" i="1" s="1"/>
  <c r="BM2129" i="1"/>
  <c r="BK2131" i="1" l="1"/>
  <c r="BL2131" i="1" s="1"/>
  <c r="BM2130" i="1"/>
  <c r="BK2132" i="1" l="1"/>
  <c r="BL2132" i="1" s="1"/>
  <c r="BM2131" i="1"/>
  <c r="BK2133" i="1" l="1"/>
  <c r="BL2133" i="1" s="1"/>
  <c r="BM2132" i="1"/>
  <c r="BK2134" i="1" l="1"/>
  <c r="BL2134" i="1" s="1"/>
  <c r="BM2133" i="1"/>
  <c r="BK2135" i="1" l="1"/>
  <c r="BL2135" i="1" s="1"/>
  <c r="BM2134" i="1"/>
  <c r="BK2136" i="1" l="1"/>
  <c r="BL2136" i="1" s="1"/>
  <c r="BM2135" i="1"/>
  <c r="BK2137" i="1" l="1"/>
  <c r="BL2137" i="1" s="1"/>
  <c r="BM2136" i="1"/>
  <c r="BK2138" i="1" l="1"/>
  <c r="BL2138" i="1" s="1"/>
  <c r="BM2137" i="1"/>
  <c r="BK2139" i="1" l="1"/>
  <c r="BL2139" i="1" s="1"/>
  <c r="BM2138" i="1"/>
  <c r="BK2140" i="1" l="1"/>
  <c r="BL2140" i="1" s="1"/>
  <c r="BM2139" i="1"/>
  <c r="BK2141" i="1" l="1"/>
  <c r="BL2141" i="1" s="1"/>
  <c r="BM2140" i="1"/>
  <c r="BK2142" i="1" l="1"/>
  <c r="BL2142" i="1" s="1"/>
  <c r="BM2141" i="1"/>
  <c r="BK2143" i="1" l="1"/>
  <c r="BL2143" i="1" s="1"/>
  <c r="BM2142" i="1"/>
  <c r="BK2144" i="1" l="1"/>
  <c r="BL2144" i="1" s="1"/>
  <c r="BM2143" i="1"/>
  <c r="BK2145" i="1" l="1"/>
  <c r="BL2145" i="1" s="1"/>
  <c r="BM2144" i="1"/>
  <c r="BK2146" i="1" l="1"/>
  <c r="BL2146" i="1" s="1"/>
  <c r="BM2145" i="1"/>
  <c r="BK2147" i="1" l="1"/>
  <c r="BL2147" i="1" s="1"/>
  <c r="BM2146" i="1"/>
  <c r="BK2148" i="1" l="1"/>
  <c r="BL2148" i="1" s="1"/>
  <c r="BM2147" i="1"/>
  <c r="BK2149" i="1" l="1"/>
  <c r="BL2149" i="1" s="1"/>
  <c r="BM2148" i="1"/>
  <c r="BK2150" i="1" l="1"/>
  <c r="BL2150" i="1" s="1"/>
  <c r="BM2149" i="1"/>
  <c r="BK2151" i="1" l="1"/>
  <c r="BL2151" i="1" s="1"/>
  <c r="BM2150" i="1"/>
  <c r="BK2152" i="1" l="1"/>
  <c r="BL2152" i="1" s="1"/>
  <c r="BM2151" i="1"/>
  <c r="BK2153" i="1" l="1"/>
  <c r="BL2153" i="1" s="1"/>
  <c r="BM2152" i="1"/>
  <c r="BK2154" i="1" l="1"/>
  <c r="BL2154" i="1" s="1"/>
  <c r="BM2153" i="1"/>
  <c r="BK2155" i="1" l="1"/>
  <c r="BL2155" i="1" s="1"/>
  <c r="BM2154" i="1"/>
  <c r="BK2156" i="1" l="1"/>
  <c r="BL2156" i="1" s="1"/>
  <c r="BM2155" i="1"/>
  <c r="BK2157" i="1" l="1"/>
  <c r="BL2157" i="1" s="1"/>
  <c r="BM2156" i="1"/>
  <c r="BK2158" i="1" l="1"/>
  <c r="BL2158" i="1" s="1"/>
  <c r="BM2157" i="1"/>
  <c r="BK2159" i="1" l="1"/>
  <c r="BL2159" i="1" s="1"/>
  <c r="BM2158" i="1"/>
  <c r="BK2160" i="1" l="1"/>
  <c r="BL2160" i="1" s="1"/>
  <c r="BM2159" i="1"/>
  <c r="BK2161" i="1" l="1"/>
  <c r="BL2161" i="1" s="1"/>
  <c r="BM2160" i="1"/>
  <c r="BK2162" i="1" l="1"/>
  <c r="BL2162" i="1" s="1"/>
  <c r="BM2161" i="1"/>
  <c r="BK2163" i="1" l="1"/>
  <c r="BL2163" i="1" s="1"/>
  <c r="BM2162" i="1"/>
  <c r="BK2164" i="1" l="1"/>
  <c r="BL2164" i="1" s="1"/>
  <c r="BM2163" i="1"/>
  <c r="BK2165" i="1" l="1"/>
  <c r="BL2165" i="1" s="1"/>
  <c r="BM2164" i="1"/>
  <c r="BK2166" i="1" l="1"/>
  <c r="BL2166" i="1" s="1"/>
  <c r="BM2165" i="1"/>
  <c r="BK2167" i="1" l="1"/>
  <c r="BL2167" i="1" s="1"/>
  <c r="BM2166" i="1"/>
  <c r="BK2168" i="1" l="1"/>
  <c r="BL2168" i="1" s="1"/>
  <c r="BM2167" i="1"/>
  <c r="BK2169" i="1" l="1"/>
  <c r="BL2169" i="1" s="1"/>
  <c r="BM2168" i="1"/>
  <c r="BK2170" i="1" l="1"/>
  <c r="BL2170" i="1" s="1"/>
  <c r="BM2169" i="1"/>
  <c r="BK2171" i="1" l="1"/>
  <c r="BL2171" i="1" s="1"/>
  <c r="BM2170" i="1"/>
  <c r="BK2172" i="1" l="1"/>
  <c r="BL2172" i="1" s="1"/>
  <c r="BM2171" i="1"/>
  <c r="BK2173" i="1" l="1"/>
  <c r="BL2173" i="1" s="1"/>
  <c r="BM2172" i="1"/>
  <c r="BK2174" i="1" l="1"/>
  <c r="BL2174" i="1" s="1"/>
  <c r="BM2173" i="1"/>
  <c r="BK2175" i="1" l="1"/>
  <c r="BL2175" i="1" s="1"/>
  <c r="BM2174" i="1"/>
  <c r="BK2176" i="1" l="1"/>
  <c r="BL2176" i="1" s="1"/>
  <c r="BM2175" i="1"/>
  <c r="BK2177" i="1" l="1"/>
  <c r="BL2177" i="1" s="1"/>
  <c r="BM2176" i="1"/>
  <c r="BK2178" i="1" l="1"/>
  <c r="BL2178" i="1" s="1"/>
  <c r="BM2177" i="1"/>
  <c r="BK2179" i="1" l="1"/>
  <c r="BL2179" i="1" s="1"/>
  <c r="BM2178" i="1"/>
  <c r="BK2180" i="1" l="1"/>
  <c r="BL2180" i="1" s="1"/>
  <c r="BM2179" i="1"/>
  <c r="BK2181" i="1" l="1"/>
  <c r="BL2181" i="1" s="1"/>
  <c r="BM2180" i="1"/>
  <c r="BK2182" i="1" l="1"/>
  <c r="BL2182" i="1" s="1"/>
  <c r="BM2181" i="1"/>
  <c r="BK2183" i="1" l="1"/>
  <c r="BL2183" i="1" s="1"/>
  <c r="BM2182" i="1"/>
  <c r="BK2184" i="1" l="1"/>
  <c r="BL2184" i="1" s="1"/>
  <c r="BM2183" i="1"/>
  <c r="BK2185" i="1" l="1"/>
  <c r="BL2185" i="1" s="1"/>
  <c r="BM2184" i="1"/>
  <c r="BK2186" i="1" l="1"/>
  <c r="BL2186" i="1" s="1"/>
  <c r="BM2185" i="1"/>
  <c r="BK2187" i="1" l="1"/>
  <c r="BL2187" i="1" s="1"/>
  <c r="BM2186" i="1"/>
  <c r="BK2188" i="1" l="1"/>
  <c r="BL2188" i="1" s="1"/>
  <c r="BM2187" i="1"/>
  <c r="BK2189" i="1" l="1"/>
  <c r="BL2189" i="1" s="1"/>
  <c r="BM2188" i="1"/>
  <c r="BK2190" i="1" l="1"/>
  <c r="BL2190" i="1" s="1"/>
  <c r="BM2189" i="1"/>
  <c r="BK2191" i="1" l="1"/>
  <c r="BL2191" i="1" s="1"/>
  <c r="BM2190" i="1"/>
  <c r="BK2192" i="1" l="1"/>
  <c r="BL2192" i="1" s="1"/>
  <c r="BM2191" i="1"/>
  <c r="BK2193" i="1" l="1"/>
  <c r="BL2193" i="1" s="1"/>
  <c r="BM2192" i="1"/>
  <c r="BK2194" i="1" l="1"/>
  <c r="BL2194" i="1" s="1"/>
  <c r="BM2193" i="1"/>
  <c r="BK2195" i="1" l="1"/>
  <c r="BL2195" i="1" s="1"/>
  <c r="BM2194" i="1"/>
  <c r="BK2196" i="1" l="1"/>
  <c r="BL2196" i="1" s="1"/>
  <c r="BM2195" i="1"/>
  <c r="BK2197" i="1" l="1"/>
  <c r="BL2197" i="1" s="1"/>
  <c r="BM2196" i="1"/>
  <c r="BK2198" i="1" l="1"/>
  <c r="BL2198" i="1" s="1"/>
  <c r="BM2197" i="1"/>
  <c r="BK2199" i="1" l="1"/>
  <c r="BL2199" i="1" s="1"/>
  <c r="BM2198" i="1"/>
  <c r="BK2200" i="1" l="1"/>
  <c r="BL2200" i="1" s="1"/>
  <c r="BM2199" i="1"/>
  <c r="BK2201" i="1" l="1"/>
  <c r="BL2201" i="1" s="1"/>
  <c r="BM2200" i="1"/>
  <c r="BK2202" i="1" l="1"/>
  <c r="BL2202" i="1" s="1"/>
  <c r="BM2201" i="1"/>
  <c r="BK2203" i="1" l="1"/>
  <c r="BL2203" i="1" s="1"/>
  <c r="BM2202" i="1"/>
  <c r="BK2204" i="1" l="1"/>
  <c r="BL2204" i="1" s="1"/>
  <c r="BM2203" i="1"/>
  <c r="BK2205" i="1" l="1"/>
  <c r="BL2205" i="1" s="1"/>
  <c r="BM2204" i="1"/>
  <c r="BK2206" i="1" l="1"/>
  <c r="BL2206" i="1" s="1"/>
  <c r="BM2205" i="1"/>
  <c r="BK2207" i="1" l="1"/>
  <c r="BL2207" i="1" s="1"/>
  <c r="BM2206" i="1"/>
  <c r="BK2208" i="1" l="1"/>
  <c r="BL2208" i="1" s="1"/>
  <c r="BM2207" i="1"/>
  <c r="BK2209" i="1" l="1"/>
  <c r="BL2209" i="1" s="1"/>
  <c r="BM2208" i="1"/>
  <c r="BK2210" i="1" l="1"/>
  <c r="BL2210" i="1" s="1"/>
  <c r="BM2209" i="1"/>
  <c r="BK2211" i="1" l="1"/>
  <c r="BL2211" i="1" s="1"/>
  <c r="BM2210" i="1"/>
  <c r="BK2212" i="1" l="1"/>
  <c r="BL2212" i="1" s="1"/>
  <c r="BM2211" i="1"/>
  <c r="BK2213" i="1" l="1"/>
  <c r="BL2213" i="1" s="1"/>
  <c r="BM2212" i="1"/>
  <c r="BK2214" i="1" l="1"/>
  <c r="BL2214" i="1" s="1"/>
  <c r="BM2213" i="1"/>
  <c r="BK2215" i="1" l="1"/>
  <c r="BL2215" i="1" s="1"/>
  <c r="BM2214" i="1"/>
  <c r="BK2216" i="1" l="1"/>
  <c r="BL2216" i="1" s="1"/>
  <c r="BM2215" i="1"/>
  <c r="BK2217" i="1" l="1"/>
  <c r="BL2217" i="1" s="1"/>
  <c r="BM2216" i="1"/>
  <c r="BK2218" i="1" l="1"/>
  <c r="BL2218" i="1" s="1"/>
  <c r="BM2217" i="1"/>
  <c r="BK2219" i="1" l="1"/>
  <c r="BL2219" i="1" s="1"/>
  <c r="BM2218" i="1"/>
  <c r="BK2220" i="1" l="1"/>
  <c r="BL2220" i="1" s="1"/>
  <c r="BM2219" i="1"/>
  <c r="BK2221" i="1" l="1"/>
  <c r="BL2221" i="1" s="1"/>
  <c r="BM2220" i="1"/>
  <c r="BK2222" i="1" l="1"/>
  <c r="BL2222" i="1" s="1"/>
  <c r="BM2221" i="1"/>
  <c r="BK2223" i="1" l="1"/>
  <c r="BL2223" i="1" s="1"/>
  <c r="BM2222" i="1"/>
  <c r="BK2224" i="1" l="1"/>
  <c r="BL2224" i="1" s="1"/>
  <c r="BM2223" i="1"/>
  <c r="BK2225" i="1" l="1"/>
  <c r="BL2225" i="1" s="1"/>
  <c r="BM2224" i="1"/>
  <c r="BK2226" i="1" l="1"/>
  <c r="BL2226" i="1" s="1"/>
  <c r="BM2225" i="1"/>
  <c r="BK2227" i="1" l="1"/>
  <c r="BL2227" i="1" s="1"/>
  <c r="BM2226" i="1"/>
  <c r="BK2228" i="1" l="1"/>
  <c r="BL2228" i="1" s="1"/>
  <c r="BM2227" i="1"/>
  <c r="BK2229" i="1" l="1"/>
  <c r="BL2229" i="1" s="1"/>
  <c r="BM2228" i="1"/>
  <c r="BK2230" i="1" l="1"/>
  <c r="BL2230" i="1" s="1"/>
  <c r="BM2229" i="1"/>
  <c r="BK2231" i="1" l="1"/>
  <c r="BL2231" i="1" s="1"/>
  <c r="BM2230" i="1"/>
  <c r="BK2232" i="1" l="1"/>
  <c r="BL2232" i="1" s="1"/>
  <c r="BM2231" i="1"/>
  <c r="BK2233" i="1" l="1"/>
  <c r="BL2233" i="1" s="1"/>
  <c r="BM2232" i="1"/>
  <c r="BK2234" i="1" l="1"/>
  <c r="BL2234" i="1" s="1"/>
  <c r="BM2233" i="1"/>
  <c r="BK2235" i="1" l="1"/>
  <c r="BL2235" i="1" s="1"/>
  <c r="BM2234" i="1"/>
  <c r="BK2236" i="1" l="1"/>
  <c r="BL2236" i="1" s="1"/>
  <c r="BM2235" i="1"/>
  <c r="BK2237" i="1" l="1"/>
  <c r="BL2237" i="1" s="1"/>
  <c r="BM2236" i="1"/>
  <c r="BK2238" i="1" l="1"/>
  <c r="BL2238" i="1" s="1"/>
  <c r="BM2237" i="1"/>
  <c r="BK2239" i="1" l="1"/>
  <c r="BL2239" i="1" s="1"/>
  <c r="BM2238" i="1"/>
  <c r="BK2240" i="1" l="1"/>
  <c r="BL2240" i="1" s="1"/>
  <c r="BM2239" i="1"/>
  <c r="BK2241" i="1" l="1"/>
  <c r="BL2241" i="1" s="1"/>
  <c r="BM2240" i="1"/>
  <c r="BK2242" i="1" l="1"/>
  <c r="BL2242" i="1" s="1"/>
  <c r="BM2241" i="1"/>
  <c r="BK2243" i="1" l="1"/>
  <c r="BL2243" i="1" s="1"/>
  <c r="BM2242" i="1"/>
  <c r="BK2244" i="1" l="1"/>
  <c r="BL2244" i="1" s="1"/>
  <c r="BM2243" i="1"/>
  <c r="BK2245" i="1" l="1"/>
  <c r="BL2245" i="1" s="1"/>
  <c r="BM2244" i="1"/>
  <c r="BK2246" i="1" l="1"/>
  <c r="BL2246" i="1" s="1"/>
  <c r="BM2245" i="1"/>
  <c r="BK2247" i="1" l="1"/>
  <c r="BL2247" i="1" s="1"/>
  <c r="BM2246" i="1"/>
  <c r="BK2248" i="1" l="1"/>
  <c r="BL2248" i="1" s="1"/>
  <c r="BM2247" i="1"/>
  <c r="BK2249" i="1" l="1"/>
  <c r="BL2249" i="1" s="1"/>
  <c r="BM2248" i="1"/>
  <c r="BK2250" i="1" l="1"/>
  <c r="BL2250" i="1" s="1"/>
  <c r="BM2249" i="1"/>
  <c r="BK2251" i="1" l="1"/>
  <c r="BL2251" i="1" s="1"/>
  <c r="BM2250" i="1"/>
  <c r="BK2252" i="1" l="1"/>
  <c r="BL2252" i="1" s="1"/>
  <c r="BM2251" i="1"/>
  <c r="BK2253" i="1" l="1"/>
  <c r="BL2253" i="1" s="1"/>
  <c r="BM2252" i="1"/>
  <c r="BK2254" i="1" l="1"/>
  <c r="BL2254" i="1" s="1"/>
  <c r="BM2253" i="1"/>
  <c r="BK2255" i="1" l="1"/>
  <c r="BL2255" i="1" s="1"/>
  <c r="BM2254" i="1"/>
  <c r="BK2256" i="1" l="1"/>
  <c r="BL2256" i="1" s="1"/>
  <c r="BM2255" i="1"/>
  <c r="BK2257" i="1" l="1"/>
  <c r="BL2257" i="1" s="1"/>
  <c r="BM2256" i="1"/>
  <c r="BK2258" i="1" l="1"/>
  <c r="BL2258" i="1" s="1"/>
  <c r="BM2257" i="1"/>
  <c r="BK2259" i="1" l="1"/>
  <c r="BL2259" i="1" s="1"/>
  <c r="BM2258" i="1"/>
  <c r="BK2260" i="1" l="1"/>
  <c r="BL2260" i="1" s="1"/>
  <c r="BM2259" i="1"/>
  <c r="BK2261" i="1" l="1"/>
  <c r="BL2261" i="1" s="1"/>
  <c r="BM2260" i="1"/>
  <c r="BK2262" i="1" l="1"/>
  <c r="BL2262" i="1" s="1"/>
  <c r="BM2261" i="1"/>
  <c r="BK2263" i="1" l="1"/>
  <c r="BL2263" i="1" s="1"/>
  <c r="BM2262" i="1"/>
  <c r="BK2264" i="1" l="1"/>
  <c r="BL2264" i="1" s="1"/>
  <c r="BM2263" i="1"/>
  <c r="BK2265" i="1" l="1"/>
  <c r="BL2265" i="1" s="1"/>
  <c r="BM2264" i="1"/>
  <c r="BK2266" i="1" l="1"/>
  <c r="BL2266" i="1" s="1"/>
  <c r="BM2265" i="1"/>
  <c r="BK2267" i="1" l="1"/>
  <c r="BL2267" i="1" s="1"/>
  <c r="BM2266" i="1"/>
  <c r="BK2268" i="1" l="1"/>
  <c r="BL2268" i="1" s="1"/>
  <c r="BM2267" i="1"/>
  <c r="BK2269" i="1" l="1"/>
  <c r="BL2269" i="1" s="1"/>
  <c r="BM2268" i="1"/>
  <c r="BK2270" i="1" l="1"/>
  <c r="BL2270" i="1" s="1"/>
  <c r="BM2269" i="1"/>
  <c r="BK2271" i="1" l="1"/>
  <c r="BL2271" i="1" s="1"/>
  <c r="BM2270" i="1"/>
  <c r="BK2272" i="1" l="1"/>
  <c r="BL2272" i="1" s="1"/>
  <c r="BM2271" i="1"/>
  <c r="BK2273" i="1" l="1"/>
  <c r="BL2273" i="1" s="1"/>
  <c r="BM2272" i="1"/>
  <c r="BK2274" i="1" l="1"/>
  <c r="BL2274" i="1" s="1"/>
  <c r="BM2273" i="1"/>
  <c r="BK2275" i="1" l="1"/>
  <c r="BL2275" i="1" s="1"/>
  <c r="BM2274" i="1"/>
  <c r="BK2276" i="1" l="1"/>
  <c r="BL2276" i="1" s="1"/>
  <c r="BM2275" i="1"/>
  <c r="BK2277" i="1" l="1"/>
  <c r="BL2277" i="1" s="1"/>
  <c r="BM2276" i="1"/>
  <c r="BK2278" i="1" l="1"/>
  <c r="BL2278" i="1" s="1"/>
  <c r="BM2277" i="1"/>
  <c r="BK2279" i="1" l="1"/>
  <c r="BL2279" i="1" s="1"/>
  <c r="BM2278" i="1"/>
  <c r="BK2280" i="1" l="1"/>
  <c r="BL2280" i="1" s="1"/>
  <c r="BM2279" i="1"/>
  <c r="BK2281" i="1" l="1"/>
  <c r="BL2281" i="1" s="1"/>
  <c r="BM2280" i="1"/>
  <c r="BK2282" i="1" l="1"/>
  <c r="BL2282" i="1" s="1"/>
  <c r="BM2281" i="1"/>
  <c r="BK2283" i="1" l="1"/>
  <c r="BL2283" i="1" s="1"/>
  <c r="BM2282" i="1"/>
  <c r="BK2284" i="1" l="1"/>
  <c r="BL2284" i="1" s="1"/>
  <c r="BM2283" i="1"/>
  <c r="BK2285" i="1" l="1"/>
  <c r="BL2285" i="1" s="1"/>
  <c r="BM2284" i="1"/>
  <c r="BK2286" i="1" l="1"/>
  <c r="BL2286" i="1" s="1"/>
  <c r="BM2285" i="1"/>
  <c r="BK2287" i="1" l="1"/>
  <c r="BL2287" i="1" s="1"/>
  <c r="BM2286" i="1"/>
  <c r="BK2288" i="1" l="1"/>
  <c r="BL2288" i="1" s="1"/>
  <c r="BM2287" i="1"/>
  <c r="BK2289" i="1" l="1"/>
  <c r="BL2289" i="1" s="1"/>
  <c r="BM2288" i="1"/>
  <c r="BK2290" i="1" l="1"/>
  <c r="BL2290" i="1" s="1"/>
  <c r="BM2289" i="1"/>
  <c r="BK2291" i="1" l="1"/>
  <c r="BL2291" i="1" s="1"/>
  <c r="BM2290" i="1"/>
  <c r="BK2292" i="1" l="1"/>
  <c r="BL2292" i="1" s="1"/>
  <c r="BM2291" i="1"/>
  <c r="BK2293" i="1" l="1"/>
  <c r="BL2293" i="1" s="1"/>
  <c r="BM2292" i="1"/>
  <c r="BK2294" i="1" l="1"/>
  <c r="BL2294" i="1" s="1"/>
  <c r="BM2293" i="1"/>
  <c r="BK2295" i="1" l="1"/>
  <c r="BL2295" i="1" s="1"/>
  <c r="BM2294" i="1"/>
  <c r="BK2296" i="1" l="1"/>
  <c r="BL2296" i="1" s="1"/>
  <c r="BM2295" i="1"/>
  <c r="BK2297" i="1" l="1"/>
  <c r="BL2297" i="1" s="1"/>
  <c r="BM2296" i="1"/>
  <c r="BK2298" i="1" l="1"/>
  <c r="BL2298" i="1" s="1"/>
  <c r="BM2297" i="1"/>
  <c r="BK2299" i="1" l="1"/>
  <c r="BL2299" i="1" s="1"/>
  <c r="BM2298" i="1"/>
  <c r="BK2300" i="1" l="1"/>
  <c r="BL2300" i="1" s="1"/>
  <c r="BM2299" i="1"/>
  <c r="BK2301" i="1" l="1"/>
  <c r="BL2301" i="1" s="1"/>
  <c r="BM2300" i="1"/>
  <c r="BK2302" i="1" l="1"/>
  <c r="BL2302" i="1" s="1"/>
  <c r="BM2301" i="1"/>
  <c r="BK2303" i="1" l="1"/>
  <c r="BL2303" i="1" s="1"/>
  <c r="BM2302" i="1"/>
  <c r="BK2304" i="1" l="1"/>
  <c r="BL2304" i="1" s="1"/>
  <c r="BM2303" i="1"/>
  <c r="BK2305" i="1" l="1"/>
  <c r="BL2305" i="1" s="1"/>
  <c r="BM2304" i="1"/>
  <c r="BK2306" i="1" l="1"/>
  <c r="BL2306" i="1" s="1"/>
  <c r="BM2305" i="1"/>
  <c r="BK2307" i="1" l="1"/>
  <c r="BL2307" i="1" s="1"/>
  <c r="BM2306" i="1"/>
  <c r="BK2308" i="1" l="1"/>
  <c r="BL2308" i="1" s="1"/>
  <c r="BM2307" i="1"/>
  <c r="BK2309" i="1" l="1"/>
  <c r="BL2309" i="1" s="1"/>
  <c r="BM2308" i="1"/>
  <c r="BK2310" i="1" l="1"/>
  <c r="BL2310" i="1" s="1"/>
  <c r="BM2309" i="1"/>
  <c r="BK2311" i="1" l="1"/>
  <c r="BL2311" i="1" s="1"/>
  <c r="BM2310" i="1"/>
  <c r="BK2312" i="1" l="1"/>
  <c r="BL2312" i="1" s="1"/>
  <c r="BM2311" i="1"/>
  <c r="BK2313" i="1" l="1"/>
  <c r="BL2313" i="1" s="1"/>
  <c r="BM2312" i="1"/>
  <c r="BK2314" i="1" l="1"/>
  <c r="BL2314" i="1" s="1"/>
  <c r="BM2313" i="1"/>
  <c r="BK2315" i="1" l="1"/>
  <c r="BL2315" i="1" s="1"/>
  <c r="BM2314" i="1"/>
  <c r="BK2316" i="1" l="1"/>
  <c r="BL2316" i="1" s="1"/>
  <c r="BM2315" i="1"/>
  <c r="BK2317" i="1" l="1"/>
  <c r="BL2317" i="1" s="1"/>
  <c r="BM2316" i="1"/>
  <c r="BK2318" i="1" l="1"/>
  <c r="BL2318" i="1" s="1"/>
  <c r="BM2317" i="1"/>
  <c r="BK2319" i="1" l="1"/>
  <c r="BL2319" i="1" s="1"/>
  <c r="BM2318" i="1"/>
  <c r="BK2320" i="1" l="1"/>
  <c r="BL2320" i="1" s="1"/>
  <c r="BM2319" i="1"/>
  <c r="BK2321" i="1" l="1"/>
  <c r="BL2321" i="1" s="1"/>
  <c r="BM2320" i="1"/>
  <c r="BK2322" i="1" l="1"/>
  <c r="BL2322" i="1" s="1"/>
  <c r="BM2321" i="1"/>
  <c r="BK2323" i="1" l="1"/>
  <c r="BL2323" i="1" s="1"/>
  <c r="BM2322" i="1"/>
  <c r="BK2324" i="1" l="1"/>
  <c r="BL2324" i="1" s="1"/>
  <c r="BM2323" i="1"/>
  <c r="BK2325" i="1" l="1"/>
  <c r="BL2325" i="1" s="1"/>
  <c r="BM2324" i="1"/>
  <c r="BK2326" i="1" l="1"/>
  <c r="BL2326" i="1" s="1"/>
  <c r="BM2325" i="1"/>
  <c r="BK2327" i="1" l="1"/>
  <c r="BL2327" i="1" s="1"/>
  <c r="BM2326" i="1"/>
  <c r="BK2328" i="1" l="1"/>
  <c r="BL2328" i="1" s="1"/>
  <c r="BM2327" i="1"/>
  <c r="BK2329" i="1" l="1"/>
  <c r="BL2329" i="1" s="1"/>
  <c r="BM2328" i="1"/>
  <c r="BK2330" i="1" l="1"/>
  <c r="BL2330" i="1" s="1"/>
  <c r="BM2329" i="1"/>
  <c r="BK2331" i="1" l="1"/>
  <c r="BL2331" i="1" s="1"/>
  <c r="BM2330" i="1"/>
  <c r="BK2332" i="1" l="1"/>
  <c r="BL2332" i="1" s="1"/>
  <c r="BM2331" i="1"/>
  <c r="BK2333" i="1" l="1"/>
  <c r="BL2333" i="1" s="1"/>
  <c r="BM2332" i="1"/>
  <c r="BK2334" i="1" l="1"/>
  <c r="BL2334" i="1" s="1"/>
  <c r="BM2333" i="1"/>
  <c r="BK2335" i="1" l="1"/>
  <c r="BL2335" i="1" s="1"/>
  <c r="BM2334" i="1"/>
  <c r="BK2336" i="1" l="1"/>
  <c r="BL2336" i="1" s="1"/>
  <c r="BM2335" i="1"/>
  <c r="BK2337" i="1" l="1"/>
  <c r="BL2337" i="1" s="1"/>
  <c r="BM2336" i="1"/>
  <c r="BK2338" i="1" l="1"/>
  <c r="BL2338" i="1" s="1"/>
  <c r="BM2337" i="1"/>
  <c r="BK2339" i="1" l="1"/>
  <c r="BL2339" i="1" s="1"/>
  <c r="BM2338" i="1"/>
  <c r="BK2340" i="1" l="1"/>
  <c r="BL2340" i="1" s="1"/>
  <c r="BM2339" i="1"/>
  <c r="BK2341" i="1" l="1"/>
  <c r="BL2341" i="1" s="1"/>
  <c r="BM2340" i="1"/>
  <c r="BK2342" i="1" l="1"/>
  <c r="BL2342" i="1" s="1"/>
  <c r="BM2341" i="1"/>
  <c r="BK2343" i="1" l="1"/>
  <c r="BL2343" i="1" s="1"/>
  <c r="BM2342" i="1"/>
  <c r="BK2344" i="1" l="1"/>
  <c r="BL2344" i="1" s="1"/>
  <c r="BM2343" i="1"/>
  <c r="BK2345" i="1" l="1"/>
  <c r="BL2345" i="1" s="1"/>
  <c r="BM2344" i="1"/>
  <c r="BK2346" i="1" l="1"/>
  <c r="BL2346" i="1" s="1"/>
  <c r="BM2345" i="1"/>
  <c r="BK2347" i="1" l="1"/>
  <c r="BL2347" i="1" s="1"/>
  <c r="BM2346" i="1"/>
  <c r="BK2348" i="1" l="1"/>
  <c r="BL2348" i="1" s="1"/>
  <c r="BM2347" i="1"/>
  <c r="BK2349" i="1" l="1"/>
  <c r="BL2349" i="1" s="1"/>
  <c r="BM2348" i="1"/>
  <c r="BK2350" i="1" l="1"/>
  <c r="BL2350" i="1" s="1"/>
  <c r="BM2349" i="1"/>
  <c r="BK2351" i="1" l="1"/>
  <c r="BL2351" i="1" s="1"/>
  <c r="BM2350" i="1"/>
  <c r="BK2352" i="1" l="1"/>
  <c r="BL2352" i="1" s="1"/>
  <c r="BM2351" i="1"/>
  <c r="BK2353" i="1" l="1"/>
  <c r="BL2353" i="1" s="1"/>
  <c r="BM2352" i="1"/>
  <c r="BK2354" i="1" l="1"/>
  <c r="BL2354" i="1" s="1"/>
  <c r="BM2353" i="1"/>
  <c r="BK2355" i="1" l="1"/>
  <c r="BL2355" i="1" s="1"/>
  <c r="BM2354" i="1"/>
  <c r="BK2356" i="1" l="1"/>
  <c r="BL2356" i="1" s="1"/>
  <c r="BM2355" i="1"/>
  <c r="BK2357" i="1" l="1"/>
  <c r="BL2357" i="1" s="1"/>
  <c r="BM2356" i="1"/>
  <c r="BK2358" i="1" l="1"/>
  <c r="BL2358" i="1" s="1"/>
  <c r="BM2357" i="1"/>
  <c r="BK2359" i="1" l="1"/>
  <c r="BL2359" i="1" s="1"/>
  <c r="BM2358" i="1"/>
  <c r="BK2360" i="1" l="1"/>
  <c r="BL2360" i="1" s="1"/>
  <c r="BM2359" i="1"/>
  <c r="BK2361" i="1" l="1"/>
  <c r="BL2361" i="1" s="1"/>
  <c r="BM2360" i="1"/>
  <c r="BK2362" i="1" l="1"/>
  <c r="BL2362" i="1" s="1"/>
  <c r="BM2361" i="1"/>
  <c r="BK2363" i="1" l="1"/>
  <c r="BL2363" i="1" s="1"/>
  <c r="BM2362" i="1"/>
  <c r="BK2364" i="1" l="1"/>
  <c r="BL2364" i="1" s="1"/>
  <c r="BM2363" i="1"/>
  <c r="BK2365" i="1" l="1"/>
  <c r="BL2365" i="1" s="1"/>
  <c r="BM2364" i="1"/>
  <c r="BK2366" i="1" l="1"/>
  <c r="BL2366" i="1" s="1"/>
  <c r="BM2365" i="1"/>
  <c r="BK2367" i="1" l="1"/>
  <c r="BL2367" i="1" s="1"/>
  <c r="BM2366" i="1"/>
  <c r="BK2368" i="1" l="1"/>
  <c r="BL2368" i="1" s="1"/>
  <c r="BM2367" i="1"/>
  <c r="BK2369" i="1" l="1"/>
  <c r="BL2369" i="1" s="1"/>
  <c r="BM2368" i="1"/>
  <c r="BK2370" i="1" l="1"/>
  <c r="BL2370" i="1" s="1"/>
  <c r="BM2369" i="1"/>
  <c r="BK2371" i="1" l="1"/>
  <c r="BL2371" i="1" s="1"/>
  <c r="BM2370" i="1"/>
  <c r="BK2372" i="1" l="1"/>
  <c r="BL2372" i="1" s="1"/>
  <c r="BM2371" i="1"/>
  <c r="BK2373" i="1" l="1"/>
  <c r="BL2373" i="1" s="1"/>
  <c r="BM2372" i="1"/>
  <c r="BK2374" i="1" l="1"/>
  <c r="BL2374" i="1" s="1"/>
  <c r="BM2373" i="1"/>
  <c r="BK2375" i="1" l="1"/>
  <c r="BL2375" i="1" s="1"/>
  <c r="BM2374" i="1"/>
  <c r="BK2376" i="1" l="1"/>
  <c r="BL2376" i="1" s="1"/>
  <c r="BM2375" i="1"/>
  <c r="BK2377" i="1" l="1"/>
  <c r="BL2377" i="1" s="1"/>
  <c r="BM2376" i="1"/>
  <c r="BK2378" i="1" l="1"/>
  <c r="BL2378" i="1" s="1"/>
  <c r="BM2377" i="1"/>
  <c r="BK2379" i="1" l="1"/>
  <c r="BL2379" i="1" s="1"/>
  <c r="BM2378" i="1"/>
  <c r="BK2380" i="1" l="1"/>
  <c r="BL2380" i="1" s="1"/>
  <c r="BM2379" i="1"/>
  <c r="BK2381" i="1" l="1"/>
  <c r="BL2381" i="1" s="1"/>
  <c r="BM2380" i="1"/>
  <c r="BK2382" i="1" l="1"/>
  <c r="BL2382" i="1" s="1"/>
  <c r="BM2381" i="1"/>
  <c r="BK2383" i="1" l="1"/>
  <c r="BL2383" i="1" s="1"/>
  <c r="BM2382" i="1"/>
  <c r="BK2384" i="1" l="1"/>
  <c r="BL2384" i="1" s="1"/>
  <c r="BM2383" i="1"/>
  <c r="BK2385" i="1" l="1"/>
  <c r="BL2385" i="1" s="1"/>
  <c r="BM2384" i="1"/>
  <c r="BK2386" i="1" l="1"/>
  <c r="BL2386" i="1" s="1"/>
  <c r="BM2385" i="1"/>
  <c r="BK2387" i="1" l="1"/>
  <c r="BL2387" i="1" s="1"/>
  <c r="BM2386" i="1"/>
  <c r="BK2388" i="1" l="1"/>
  <c r="BL2388" i="1" s="1"/>
  <c r="BM2387" i="1"/>
  <c r="BK2389" i="1" l="1"/>
  <c r="BL2389" i="1" s="1"/>
  <c r="BM2388" i="1"/>
  <c r="BK2390" i="1" l="1"/>
  <c r="BL2390" i="1" s="1"/>
  <c r="BM2389" i="1"/>
  <c r="BK2391" i="1" l="1"/>
  <c r="BL2391" i="1" s="1"/>
  <c r="BM2390" i="1"/>
  <c r="BK2392" i="1" l="1"/>
  <c r="BL2392" i="1" s="1"/>
  <c r="BM2391" i="1"/>
  <c r="BK2393" i="1" l="1"/>
  <c r="BL2393" i="1" s="1"/>
  <c r="BM2392" i="1"/>
  <c r="BK2394" i="1" l="1"/>
  <c r="BL2394" i="1" s="1"/>
  <c r="BM2393" i="1"/>
  <c r="BK2395" i="1" l="1"/>
  <c r="BL2395" i="1" s="1"/>
  <c r="BM2394" i="1"/>
  <c r="BK2396" i="1" l="1"/>
  <c r="BL2396" i="1" s="1"/>
  <c r="BM2395" i="1"/>
  <c r="BK2397" i="1" l="1"/>
  <c r="BL2397" i="1" s="1"/>
  <c r="BM2396" i="1"/>
  <c r="BK2398" i="1" l="1"/>
  <c r="BL2398" i="1" s="1"/>
  <c r="BM2397" i="1"/>
  <c r="BK2399" i="1" l="1"/>
  <c r="BL2399" i="1" s="1"/>
  <c r="BM2398" i="1"/>
  <c r="BK2400" i="1" l="1"/>
  <c r="BL2400" i="1" s="1"/>
  <c r="BM2399" i="1"/>
  <c r="BK2401" i="1" l="1"/>
  <c r="BL2401" i="1" s="1"/>
  <c r="BM2400" i="1"/>
  <c r="BK2402" i="1" l="1"/>
  <c r="BL2402" i="1" s="1"/>
  <c r="BM2401" i="1"/>
  <c r="BK2403" i="1" l="1"/>
  <c r="BL2403" i="1" s="1"/>
  <c r="BM2402" i="1"/>
  <c r="BK2404" i="1" l="1"/>
  <c r="BL2404" i="1" s="1"/>
  <c r="BM2403" i="1"/>
  <c r="BK2405" i="1" l="1"/>
  <c r="BL2405" i="1" s="1"/>
  <c r="BM2404" i="1"/>
  <c r="BK2406" i="1" l="1"/>
  <c r="BL2406" i="1" s="1"/>
  <c r="BM2405" i="1"/>
  <c r="BK2407" i="1" l="1"/>
  <c r="BL2407" i="1" s="1"/>
  <c r="BM2406" i="1"/>
  <c r="BK2408" i="1" l="1"/>
  <c r="BL2408" i="1" s="1"/>
  <c r="BM2407" i="1"/>
  <c r="BK2409" i="1" l="1"/>
  <c r="BL2409" i="1" s="1"/>
  <c r="BM2408" i="1"/>
  <c r="BK2410" i="1" l="1"/>
  <c r="BL2410" i="1" s="1"/>
  <c r="BM2409" i="1"/>
  <c r="BK2411" i="1" l="1"/>
  <c r="BL2411" i="1" s="1"/>
  <c r="BM2410" i="1"/>
  <c r="BK2412" i="1" l="1"/>
  <c r="BL2412" i="1" s="1"/>
  <c r="BM2411" i="1"/>
  <c r="BK2413" i="1" l="1"/>
  <c r="BL2413" i="1" s="1"/>
  <c r="BM2412" i="1"/>
  <c r="BK2414" i="1" l="1"/>
  <c r="BL2414" i="1" s="1"/>
  <c r="BM2413" i="1"/>
  <c r="BK2415" i="1" l="1"/>
  <c r="BL2415" i="1" s="1"/>
  <c r="BM2414" i="1"/>
  <c r="BK2416" i="1" l="1"/>
  <c r="BL2416" i="1" s="1"/>
  <c r="BM2415" i="1"/>
  <c r="BK2417" i="1" l="1"/>
  <c r="BL2417" i="1" s="1"/>
  <c r="BM2416" i="1"/>
  <c r="BK2418" i="1" l="1"/>
  <c r="BL2418" i="1" s="1"/>
  <c r="BM2417" i="1"/>
  <c r="BK2419" i="1" l="1"/>
  <c r="BL2419" i="1" s="1"/>
  <c r="BM2418" i="1"/>
  <c r="BK2420" i="1" l="1"/>
  <c r="BL2420" i="1" s="1"/>
  <c r="BM2419" i="1"/>
  <c r="BK2421" i="1" l="1"/>
  <c r="BL2421" i="1" s="1"/>
  <c r="BM2420" i="1"/>
  <c r="BK2422" i="1" l="1"/>
  <c r="BL2422" i="1" s="1"/>
  <c r="BM2421" i="1"/>
  <c r="BK2423" i="1" l="1"/>
  <c r="BL2423" i="1" s="1"/>
  <c r="BM2422" i="1"/>
  <c r="BK2424" i="1" l="1"/>
  <c r="BL2424" i="1" s="1"/>
  <c r="BM2423" i="1"/>
  <c r="BK2425" i="1" l="1"/>
  <c r="BL2425" i="1" s="1"/>
  <c r="BM2424" i="1"/>
  <c r="BK2426" i="1" l="1"/>
  <c r="BL2426" i="1" s="1"/>
  <c r="BM2425" i="1"/>
  <c r="BK2427" i="1" l="1"/>
  <c r="BL2427" i="1" s="1"/>
  <c r="BM2426" i="1"/>
  <c r="BK2428" i="1" l="1"/>
  <c r="BL2428" i="1" s="1"/>
  <c r="BM2427" i="1"/>
  <c r="BK2429" i="1" l="1"/>
  <c r="BL2429" i="1" s="1"/>
  <c r="BM2428" i="1"/>
  <c r="BK2430" i="1" l="1"/>
  <c r="BL2430" i="1" s="1"/>
  <c r="BM2429" i="1"/>
  <c r="BK2431" i="1" l="1"/>
  <c r="BL2431" i="1" s="1"/>
  <c r="BM2430" i="1"/>
  <c r="BK2432" i="1" l="1"/>
  <c r="BL2432" i="1" s="1"/>
  <c r="BM2431" i="1"/>
  <c r="BK2433" i="1" l="1"/>
  <c r="BL2433" i="1" s="1"/>
  <c r="BM2432" i="1"/>
  <c r="BK2434" i="1" l="1"/>
  <c r="BL2434" i="1" s="1"/>
  <c r="BM2433" i="1"/>
  <c r="BK2435" i="1" l="1"/>
  <c r="BL2435" i="1" s="1"/>
  <c r="BM2434" i="1"/>
  <c r="BK2436" i="1" l="1"/>
  <c r="BL2436" i="1" s="1"/>
  <c r="BM2435" i="1"/>
  <c r="BK2437" i="1" l="1"/>
  <c r="BL2437" i="1" s="1"/>
  <c r="BM2436" i="1"/>
  <c r="BK2438" i="1" l="1"/>
  <c r="BL2438" i="1" s="1"/>
  <c r="BM2437" i="1"/>
  <c r="BK2439" i="1" l="1"/>
  <c r="BL2439" i="1" s="1"/>
  <c r="BM2438" i="1"/>
  <c r="BK2440" i="1" l="1"/>
  <c r="BL2440" i="1" s="1"/>
  <c r="BM2439" i="1"/>
  <c r="BK2441" i="1" l="1"/>
  <c r="BL2441" i="1" s="1"/>
  <c r="BM2440" i="1"/>
  <c r="BK2442" i="1" l="1"/>
  <c r="BL2442" i="1" s="1"/>
  <c r="BM2441" i="1"/>
  <c r="BK2443" i="1" l="1"/>
  <c r="BL2443" i="1" s="1"/>
  <c r="BM2442" i="1"/>
  <c r="BK2444" i="1" l="1"/>
  <c r="BL2444" i="1" s="1"/>
  <c r="BM2443" i="1"/>
  <c r="BK2445" i="1" l="1"/>
  <c r="BL2445" i="1" s="1"/>
  <c r="BM2444" i="1"/>
  <c r="BK2446" i="1" l="1"/>
  <c r="BL2446" i="1" s="1"/>
  <c r="BM2445" i="1"/>
  <c r="BK2447" i="1" l="1"/>
  <c r="BL2447" i="1" s="1"/>
  <c r="BM2446" i="1"/>
  <c r="BK2448" i="1" l="1"/>
  <c r="BL2448" i="1" s="1"/>
  <c r="BM2447" i="1"/>
  <c r="BK2449" i="1" l="1"/>
  <c r="BL2449" i="1" s="1"/>
  <c r="BM2448" i="1"/>
  <c r="BK2450" i="1" l="1"/>
  <c r="BL2450" i="1" s="1"/>
  <c r="BM2449" i="1"/>
  <c r="BK2451" i="1" l="1"/>
  <c r="BL2451" i="1" s="1"/>
  <c r="BM2450" i="1"/>
  <c r="BK2452" i="1" l="1"/>
  <c r="BL2452" i="1" s="1"/>
  <c r="BM2451" i="1"/>
  <c r="BK2453" i="1" l="1"/>
  <c r="BL2453" i="1" s="1"/>
  <c r="BM2452" i="1"/>
  <c r="BK2454" i="1" l="1"/>
  <c r="BL2454" i="1" s="1"/>
  <c r="BM2453" i="1"/>
  <c r="BK2455" i="1" l="1"/>
  <c r="BL2455" i="1" s="1"/>
  <c r="BM2454" i="1"/>
  <c r="BK2456" i="1" l="1"/>
  <c r="BL2456" i="1" s="1"/>
  <c r="BM2455" i="1"/>
  <c r="BK2457" i="1" l="1"/>
  <c r="BL2457" i="1" s="1"/>
  <c r="BM2456" i="1"/>
  <c r="BK2458" i="1" l="1"/>
  <c r="BL2458" i="1" s="1"/>
  <c r="BM2457" i="1"/>
  <c r="BK2459" i="1" l="1"/>
  <c r="BL2459" i="1" s="1"/>
  <c r="BM2458" i="1"/>
  <c r="BK2460" i="1" l="1"/>
  <c r="BL2460" i="1" s="1"/>
  <c r="BM2459" i="1"/>
  <c r="BK2461" i="1" l="1"/>
  <c r="BL2461" i="1" s="1"/>
  <c r="BM2460" i="1"/>
  <c r="BK2462" i="1" l="1"/>
  <c r="BL2462" i="1" s="1"/>
  <c r="BM2461" i="1"/>
  <c r="BK2463" i="1" l="1"/>
  <c r="BL2463" i="1" s="1"/>
  <c r="BM2462" i="1"/>
  <c r="BK2464" i="1" l="1"/>
  <c r="BL2464" i="1" s="1"/>
  <c r="BM2463" i="1"/>
  <c r="BK2465" i="1" l="1"/>
  <c r="BL2465" i="1" s="1"/>
  <c r="BM2464" i="1"/>
  <c r="BK2466" i="1" l="1"/>
  <c r="BL2466" i="1" s="1"/>
  <c r="BM2465" i="1"/>
  <c r="BK2467" i="1" l="1"/>
  <c r="BL2467" i="1" s="1"/>
  <c r="BM2466" i="1"/>
  <c r="BK2468" i="1" l="1"/>
  <c r="BL2468" i="1" s="1"/>
  <c r="BM2467" i="1"/>
  <c r="BK2469" i="1" l="1"/>
  <c r="BL2469" i="1" s="1"/>
  <c r="BM2468" i="1"/>
  <c r="BK2470" i="1" l="1"/>
  <c r="BL2470" i="1" s="1"/>
  <c r="BM2469" i="1"/>
  <c r="BK2471" i="1" l="1"/>
  <c r="BL2471" i="1" s="1"/>
  <c r="BM2470" i="1"/>
  <c r="BK2472" i="1" l="1"/>
  <c r="BL2472" i="1" s="1"/>
  <c r="BM2471" i="1"/>
  <c r="BK2473" i="1" l="1"/>
  <c r="BL2473" i="1" s="1"/>
  <c r="BM2472" i="1"/>
  <c r="BK2474" i="1" l="1"/>
  <c r="BL2474" i="1" s="1"/>
  <c r="BM2473" i="1"/>
  <c r="BK2475" i="1" l="1"/>
  <c r="BL2475" i="1" s="1"/>
  <c r="BM2474" i="1"/>
  <c r="BK2476" i="1" l="1"/>
  <c r="BL2476" i="1" s="1"/>
  <c r="BM2475" i="1"/>
  <c r="BK2477" i="1" l="1"/>
  <c r="BL2477" i="1" s="1"/>
  <c r="BM2476" i="1"/>
  <c r="BK2478" i="1" l="1"/>
  <c r="BL2478" i="1" s="1"/>
  <c r="BM2477" i="1"/>
  <c r="BK2479" i="1" l="1"/>
  <c r="BL2479" i="1" s="1"/>
  <c r="BM2478" i="1"/>
  <c r="BK2480" i="1" l="1"/>
  <c r="BL2480" i="1" s="1"/>
  <c r="BM2479" i="1"/>
  <c r="BK2481" i="1" l="1"/>
  <c r="BL2481" i="1" s="1"/>
  <c r="BM2480" i="1"/>
  <c r="BK2482" i="1" l="1"/>
  <c r="BL2482" i="1" s="1"/>
  <c r="BM2481" i="1"/>
  <c r="BK2483" i="1" l="1"/>
  <c r="BL2483" i="1" s="1"/>
  <c r="BM2482" i="1"/>
  <c r="BK2484" i="1" l="1"/>
  <c r="BL2484" i="1" s="1"/>
  <c r="BM2483" i="1"/>
  <c r="BK2485" i="1" l="1"/>
  <c r="BL2485" i="1" s="1"/>
  <c r="BM2484" i="1"/>
  <c r="BK2486" i="1" l="1"/>
  <c r="BL2486" i="1" s="1"/>
  <c r="BM2485" i="1"/>
  <c r="BK2487" i="1" l="1"/>
  <c r="BL2487" i="1" s="1"/>
  <c r="BM2486" i="1"/>
  <c r="BK2488" i="1" l="1"/>
  <c r="BL2488" i="1" s="1"/>
  <c r="BM2487" i="1"/>
  <c r="BK2489" i="1" l="1"/>
  <c r="BL2489" i="1" s="1"/>
  <c r="BM2488" i="1"/>
  <c r="BK2490" i="1" l="1"/>
  <c r="BL2490" i="1" s="1"/>
  <c r="BM2489" i="1"/>
  <c r="BK2491" i="1" l="1"/>
  <c r="BL2491" i="1" s="1"/>
  <c r="BM2490" i="1"/>
  <c r="BK2492" i="1" l="1"/>
  <c r="BL2492" i="1" s="1"/>
  <c r="BM2491" i="1"/>
  <c r="BK2493" i="1" l="1"/>
  <c r="BL2493" i="1" s="1"/>
  <c r="BM2492" i="1"/>
  <c r="BK2494" i="1" l="1"/>
  <c r="BL2494" i="1" s="1"/>
  <c r="BM2493" i="1"/>
  <c r="BK2495" i="1" l="1"/>
  <c r="BL2495" i="1" s="1"/>
  <c r="BM2494" i="1"/>
  <c r="BK2496" i="1" l="1"/>
  <c r="BL2496" i="1" s="1"/>
  <c r="BM2495" i="1"/>
  <c r="BK2497" i="1" l="1"/>
  <c r="BL2497" i="1" s="1"/>
  <c r="BM2496" i="1"/>
  <c r="BK2498" i="1" l="1"/>
  <c r="BL2498" i="1" s="1"/>
  <c r="BM2497" i="1"/>
  <c r="BK2499" i="1" l="1"/>
  <c r="BL2499" i="1" s="1"/>
  <c r="BM2498" i="1"/>
  <c r="BK2500" i="1" l="1"/>
  <c r="BL2500" i="1" s="1"/>
  <c r="BM2499" i="1"/>
  <c r="BK2501" i="1" l="1"/>
  <c r="BL2501" i="1" s="1"/>
  <c r="BM2500" i="1"/>
  <c r="BK2502" i="1" l="1"/>
  <c r="BL2502" i="1" s="1"/>
  <c r="BM2501" i="1"/>
  <c r="BK2503" i="1" l="1"/>
  <c r="BL2503" i="1" s="1"/>
  <c r="BM2502" i="1"/>
  <c r="BK2504" i="1" l="1"/>
  <c r="BL2504" i="1" s="1"/>
  <c r="BM2503" i="1"/>
  <c r="BK2505" i="1" l="1"/>
  <c r="BL2505" i="1" s="1"/>
  <c r="BM2504" i="1"/>
  <c r="BK2506" i="1" l="1"/>
  <c r="BL2506" i="1" s="1"/>
  <c r="BM2505" i="1"/>
  <c r="BK2507" i="1" l="1"/>
  <c r="BL2507" i="1" s="1"/>
  <c r="BM2506" i="1"/>
  <c r="BK2508" i="1" l="1"/>
  <c r="BL2508" i="1" s="1"/>
  <c r="BM2507" i="1"/>
  <c r="BK2509" i="1" l="1"/>
  <c r="BL2509" i="1" s="1"/>
  <c r="BM2508" i="1"/>
  <c r="BK2510" i="1" l="1"/>
  <c r="BL2510" i="1" s="1"/>
  <c r="BM2509" i="1"/>
  <c r="BK2511" i="1" l="1"/>
  <c r="BL2511" i="1" s="1"/>
  <c r="BM2510" i="1"/>
  <c r="BK2512" i="1" l="1"/>
  <c r="BL2512" i="1" s="1"/>
  <c r="BM2511" i="1"/>
  <c r="BK2513" i="1" l="1"/>
  <c r="BL2513" i="1" s="1"/>
  <c r="BM2512" i="1"/>
  <c r="BK2514" i="1" l="1"/>
  <c r="BL2514" i="1" s="1"/>
  <c r="BM2513" i="1"/>
  <c r="BK2515" i="1" l="1"/>
  <c r="BL2515" i="1" s="1"/>
  <c r="BM2514" i="1"/>
  <c r="BK2516" i="1" l="1"/>
  <c r="BL2516" i="1" s="1"/>
  <c r="BM2515" i="1"/>
  <c r="BK2517" i="1" l="1"/>
  <c r="BL2517" i="1" s="1"/>
  <c r="BM2516" i="1"/>
  <c r="BK2518" i="1" l="1"/>
  <c r="BL2518" i="1" s="1"/>
  <c r="BM2517" i="1"/>
  <c r="BK2519" i="1" l="1"/>
  <c r="BL2519" i="1" s="1"/>
  <c r="BM2518" i="1"/>
  <c r="BK2520" i="1" l="1"/>
  <c r="BL2520" i="1" s="1"/>
  <c r="BM2519" i="1"/>
  <c r="BK2521" i="1" l="1"/>
  <c r="BL2521" i="1" s="1"/>
  <c r="BM2520" i="1"/>
  <c r="BK2522" i="1" l="1"/>
  <c r="BL2522" i="1" s="1"/>
  <c r="BM2521" i="1"/>
  <c r="BK2523" i="1" l="1"/>
  <c r="BL2523" i="1" s="1"/>
  <c r="BM2522" i="1"/>
  <c r="BK2524" i="1" l="1"/>
  <c r="BL2524" i="1" s="1"/>
  <c r="BM2523" i="1"/>
  <c r="BK2525" i="1" l="1"/>
  <c r="BL2525" i="1" s="1"/>
  <c r="BM2524" i="1"/>
  <c r="BK2526" i="1" l="1"/>
  <c r="BL2526" i="1" s="1"/>
  <c r="BM2525" i="1"/>
  <c r="BK2527" i="1" l="1"/>
  <c r="BL2527" i="1" s="1"/>
  <c r="BM2526" i="1"/>
  <c r="BK2528" i="1" l="1"/>
  <c r="BL2528" i="1" s="1"/>
  <c r="BM2527" i="1"/>
  <c r="BK2529" i="1" l="1"/>
  <c r="BL2529" i="1" s="1"/>
  <c r="BM2528" i="1"/>
  <c r="BK2530" i="1" l="1"/>
  <c r="BL2530" i="1" s="1"/>
  <c r="BM2529" i="1"/>
  <c r="BK2531" i="1" l="1"/>
  <c r="BL2531" i="1" s="1"/>
  <c r="BM2530" i="1"/>
  <c r="BK2532" i="1" l="1"/>
  <c r="BL2532" i="1" s="1"/>
  <c r="BM2531" i="1"/>
  <c r="BK2533" i="1" l="1"/>
  <c r="BL2533" i="1" s="1"/>
  <c r="BM2532" i="1"/>
  <c r="BK2534" i="1" l="1"/>
  <c r="BL2534" i="1" s="1"/>
  <c r="BM2533" i="1"/>
  <c r="BK2535" i="1" l="1"/>
  <c r="BL2535" i="1" s="1"/>
  <c r="BM2534" i="1"/>
  <c r="BK2536" i="1" l="1"/>
  <c r="BL2536" i="1" s="1"/>
  <c r="BM2535" i="1"/>
  <c r="BK2537" i="1" l="1"/>
  <c r="BL2537" i="1" s="1"/>
  <c r="BM2536" i="1"/>
  <c r="BK2538" i="1" l="1"/>
  <c r="BL2538" i="1" s="1"/>
  <c r="BM2537" i="1"/>
  <c r="BK2539" i="1" l="1"/>
  <c r="BL2539" i="1" s="1"/>
  <c r="BM2538" i="1"/>
  <c r="BK2540" i="1" l="1"/>
  <c r="BL2540" i="1" s="1"/>
  <c r="BM2539" i="1"/>
  <c r="BK2541" i="1" l="1"/>
  <c r="BL2541" i="1" s="1"/>
  <c r="BM2540" i="1"/>
  <c r="BK2542" i="1" l="1"/>
  <c r="BL2542" i="1" s="1"/>
  <c r="BM2541" i="1"/>
  <c r="BK2543" i="1" l="1"/>
  <c r="BL2543" i="1" s="1"/>
  <c r="BM2542" i="1"/>
  <c r="BK2544" i="1" l="1"/>
  <c r="BL2544" i="1" s="1"/>
  <c r="BM2543" i="1"/>
  <c r="BK2545" i="1" l="1"/>
  <c r="BL2545" i="1" s="1"/>
  <c r="BM2544" i="1"/>
  <c r="BK2546" i="1" l="1"/>
  <c r="BL2546" i="1" s="1"/>
  <c r="BM2545" i="1"/>
  <c r="BK2547" i="1" l="1"/>
  <c r="BL2547" i="1" s="1"/>
  <c r="BM2546" i="1"/>
  <c r="BK2548" i="1" l="1"/>
  <c r="BL2548" i="1" s="1"/>
  <c r="BM2547" i="1"/>
  <c r="BK2549" i="1" l="1"/>
  <c r="BL2549" i="1" s="1"/>
  <c r="BM2548" i="1"/>
  <c r="BK2550" i="1" l="1"/>
  <c r="BL2550" i="1" s="1"/>
  <c r="BM2549" i="1"/>
  <c r="BK2551" i="1" l="1"/>
  <c r="BL2551" i="1" s="1"/>
  <c r="BM2550" i="1"/>
  <c r="BK2552" i="1" l="1"/>
  <c r="BL2552" i="1" s="1"/>
  <c r="BM2551" i="1"/>
  <c r="BK2553" i="1" l="1"/>
  <c r="BL2553" i="1" s="1"/>
  <c r="BM2552" i="1"/>
  <c r="BK2554" i="1" l="1"/>
  <c r="BL2554" i="1" s="1"/>
  <c r="BM2553" i="1"/>
  <c r="BK2555" i="1" l="1"/>
  <c r="BL2555" i="1" s="1"/>
  <c r="BM2554" i="1"/>
  <c r="BK2556" i="1" l="1"/>
  <c r="BL2556" i="1" s="1"/>
  <c r="BM2555" i="1"/>
  <c r="BK2557" i="1" l="1"/>
  <c r="BL2557" i="1" s="1"/>
  <c r="BM2556" i="1"/>
  <c r="BK2558" i="1" l="1"/>
  <c r="BL2558" i="1" s="1"/>
  <c r="BM2557" i="1"/>
  <c r="BK2559" i="1" l="1"/>
  <c r="BL2559" i="1" s="1"/>
  <c r="BM2558" i="1"/>
  <c r="BK2560" i="1" l="1"/>
  <c r="BL2560" i="1" s="1"/>
  <c r="BM2559" i="1"/>
  <c r="BK2561" i="1" l="1"/>
  <c r="BL2561" i="1" s="1"/>
  <c r="BM2560" i="1"/>
  <c r="BK2562" i="1" l="1"/>
  <c r="BL2562" i="1" s="1"/>
  <c r="BM2561" i="1"/>
  <c r="BK2563" i="1" l="1"/>
  <c r="BL2563" i="1" s="1"/>
  <c r="BM2562" i="1"/>
  <c r="BK2564" i="1" l="1"/>
  <c r="BL2564" i="1" s="1"/>
  <c r="BM2563" i="1"/>
  <c r="BK2565" i="1" l="1"/>
  <c r="BL2565" i="1" s="1"/>
  <c r="BM2564" i="1"/>
  <c r="BK2566" i="1" l="1"/>
  <c r="BL2566" i="1" s="1"/>
  <c r="BM2565" i="1"/>
  <c r="BK2567" i="1" l="1"/>
  <c r="BL2567" i="1" s="1"/>
  <c r="BM2566" i="1"/>
  <c r="BK2568" i="1" l="1"/>
  <c r="BL2568" i="1" s="1"/>
  <c r="BM2567" i="1"/>
  <c r="BK2569" i="1" l="1"/>
  <c r="BL2569" i="1" s="1"/>
  <c r="BM2568" i="1"/>
  <c r="BK2570" i="1" l="1"/>
  <c r="BL2570" i="1" s="1"/>
  <c r="BM2569" i="1"/>
  <c r="BK2571" i="1" l="1"/>
  <c r="BL2571" i="1" s="1"/>
  <c r="BM2570" i="1"/>
  <c r="BK2572" i="1" l="1"/>
  <c r="BL2572" i="1" s="1"/>
  <c r="BM2571" i="1"/>
  <c r="BK2573" i="1" l="1"/>
  <c r="BL2573" i="1" s="1"/>
  <c r="BM2572" i="1"/>
  <c r="BK2574" i="1" l="1"/>
  <c r="BL2574" i="1" s="1"/>
  <c r="BM2573" i="1"/>
  <c r="BK2575" i="1" l="1"/>
  <c r="BL2575" i="1" s="1"/>
  <c r="BM2574" i="1"/>
  <c r="BK2576" i="1" l="1"/>
  <c r="BL2576" i="1" s="1"/>
  <c r="BM2575" i="1"/>
  <c r="BK2577" i="1" l="1"/>
  <c r="BL2577" i="1" s="1"/>
  <c r="BM2576" i="1"/>
  <c r="BK2578" i="1" l="1"/>
  <c r="BL2578" i="1" s="1"/>
  <c r="BM2577" i="1"/>
  <c r="BK2579" i="1" l="1"/>
  <c r="BL2579" i="1" s="1"/>
  <c r="BM2578" i="1"/>
  <c r="BK2580" i="1" l="1"/>
  <c r="BL2580" i="1" s="1"/>
  <c r="BM2579" i="1"/>
  <c r="BK2581" i="1" l="1"/>
  <c r="BL2581" i="1" s="1"/>
  <c r="BM2580" i="1"/>
  <c r="BK2582" i="1" l="1"/>
  <c r="BL2582" i="1" s="1"/>
  <c r="BM2581" i="1"/>
  <c r="BK2583" i="1" l="1"/>
  <c r="BL2583" i="1" s="1"/>
  <c r="BM2582" i="1"/>
  <c r="BK2584" i="1" l="1"/>
  <c r="BL2584" i="1" s="1"/>
  <c r="BM2583" i="1"/>
  <c r="BK2585" i="1" l="1"/>
  <c r="BL2585" i="1" s="1"/>
  <c r="BM2584" i="1"/>
  <c r="BK2586" i="1" l="1"/>
  <c r="BL2586" i="1" s="1"/>
  <c r="BM2585" i="1"/>
  <c r="BK2587" i="1" l="1"/>
  <c r="BL2587" i="1" s="1"/>
  <c r="BM2586" i="1"/>
  <c r="BK2588" i="1" l="1"/>
  <c r="BL2588" i="1" s="1"/>
  <c r="BM2587" i="1"/>
  <c r="BK2589" i="1" l="1"/>
  <c r="BL2589" i="1" s="1"/>
  <c r="BM2588" i="1"/>
  <c r="BK2590" i="1" l="1"/>
  <c r="BL2590" i="1" s="1"/>
  <c r="BM2589" i="1"/>
  <c r="BK2591" i="1" l="1"/>
  <c r="BL2591" i="1" s="1"/>
  <c r="BM2590" i="1"/>
  <c r="BK2592" i="1" l="1"/>
  <c r="BL2592" i="1" s="1"/>
  <c r="BM2591" i="1"/>
  <c r="BK2593" i="1" l="1"/>
  <c r="BL2593" i="1" s="1"/>
  <c r="BM2592" i="1"/>
  <c r="BK2594" i="1" l="1"/>
  <c r="BL2594" i="1" s="1"/>
  <c r="BM2593" i="1"/>
  <c r="BK2595" i="1" l="1"/>
  <c r="BL2595" i="1" s="1"/>
  <c r="BM2594" i="1"/>
  <c r="BK2596" i="1" l="1"/>
  <c r="BL2596" i="1" s="1"/>
  <c r="BM2595" i="1"/>
  <c r="BK2597" i="1" l="1"/>
  <c r="BL2597" i="1" s="1"/>
  <c r="BM2596" i="1"/>
  <c r="BK2598" i="1" l="1"/>
  <c r="BL2598" i="1" s="1"/>
  <c r="BM2597" i="1"/>
  <c r="BK2599" i="1" l="1"/>
  <c r="BL2599" i="1" s="1"/>
  <c r="BM2598" i="1"/>
  <c r="BK2600" i="1" l="1"/>
  <c r="BL2600" i="1" s="1"/>
  <c r="BM2599" i="1"/>
  <c r="BK2601" i="1" l="1"/>
  <c r="BL2601" i="1" s="1"/>
  <c r="BM2600" i="1"/>
  <c r="BK2602" i="1" l="1"/>
  <c r="BL2602" i="1" s="1"/>
  <c r="BM2601" i="1"/>
  <c r="BK2603" i="1" l="1"/>
  <c r="BL2603" i="1" s="1"/>
  <c r="BM2602" i="1"/>
  <c r="BK2604" i="1" l="1"/>
  <c r="BL2604" i="1" s="1"/>
  <c r="BM2603" i="1"/>
  <c r="BK2605" i="1" l="1"/>
  <c r="BL2605" i="1" s="1"/>
  <c r="BM2604" i="1"/>
  <c r="BK2606" i="1" l="1"/>
  <c r="BL2606" i="1" s="1"/>
  <c r="BM2605" i="1"/>
  <c r="BK2607" i="1" l="1"/>
  <c r="BL2607" i="1" s="1"/>
  <c r="BM2606" i="1"/>
  <c r="BK2608" i="1" l="1"/>
  <c r="BL2608" i="1" s="1"/>
  <c r="BM2607" i="1"/>
  <c r="BK2609" i="1" l="1"/>
  <c r="BL2609" i="1" s="1"/>
  <c r="BM2608" i="1"/>
  <c r="BK2610" i="1" l="1"/>
  <c r="BL2610" i="1" s="1"/>
  <c r="BM2609" i="1"/>
  <c r="BK2611" i="1" l="1"/>
  <c r="BL2611" i="1" s="1"/>
  <c r="BM2610" i="1"/>
  <c r="BK2612" i="1" l="1"/>
  <c r="BL2612" i="1" s="1"/>
  <c r="BM2611" i="1"/>
  <c r="BK2613" i="1" l="1"/>
  <c r="BL2613" i="1" s="1"/>
  <c r="BM2612" i="1"/>
  <c r="BK2614" i="1" l="1"/>
  <c r="BL2614" i="1" s="1"/>
  <c r="BM2613" i="1"/>
  <c r="BK2615" i="1" l="1"/>
  <c r="BL2615" i="1" s="1"/>
  <c r="BM2614" i="1"/>
  <c r="BK2616" i="1" l="1"/>
  <c r="BL2616" i="1" s="1"/>
  <c r="BM2615" i="1"/>
  <c r="BK2617" i="1" l="1"/>
  <c r="BL2617" i="1" s="1"/>
  <c r="BM2616" i="1"/>
  <c r="BK2618" i="1" l="1"/>
  <c r="BL2618" i="1" s="1"/>
  <c r="BM2617" i="1"/>
  <c r="BK2619" i="1" l="1"/>
  <c r="BL2619" i="1" s="1"/>
  <c r="BM2618" i="1"/>
  <c r="BK2620" i="1" l="1"/>
  <c r="BL2620" i="1" s="1"/>
  <c r="BM2619" i="1"/>
  <c r="BK2621" i="1" l="1"/>
  <c r="BL2621" i="1" s="1"/>
  <c r="BM2620" i="1"/>
  <c r="BK2622" i="1" l="1"/>
  <c r="BL2622" i="1" s="1"/>
  <c r="BM2621" i="1"/>
  <c r="BK2623" i="1" l="1"/>
  <c r="BL2623" i="1" s="1"/>
  <c r="BM2622" i="1"/>
  <c r="BK2624" i="1" l="1"/>
  <c r="BL2624" i="1" s="1"/>
  <c r="BM2623" i="1"/>
  <c r="BK2625" i="1" l="1"/>
  <c r="BL2625" i="1" s="1"/>
  <c r="BM2624" i="1"/>
  <c r="BK2626" i="1" l="1"/>
  <c r="BL2626" i="1" s="1"/>
  <c r="BM2625" i="1"/>
  <c r="BK2627" i="1" l="1"/>
  <c r="BL2627" i="1" s="1"/>
  <c r="BM2626" i="1"/>
  <c r="BK2628" i="1" l="1"/>
  <c r="BL2628" i="1" s="1"/>
  <c r="BM2627" i="1"/>
  <c r="BK2629" i="1" l="1"/>
  <c r="BL2629" i="1" s="1"/>
  <c r="BM2628" i="1"/>
  <c r="BK2630" i="1" l="1"/>
  <c r="BL2630" i="1" s="1"/>
  <c r="BM2629" i="1"/>
  <c r="BK2631" i="1" l="1"/>
  <c r="BL2631" i="1" s="1"/>
  <c r="BM2630" i="1"/>
  <c r="BK2632" i="1" l="1"/>
  <c r="BL2632" i="1" s="1"/>
  <c r="BM2631" i="1"/>
  <c r="BK2633" i="1" l="1"/>
  <c r="BL2633" i="1" s="1"/>
  <c r="BM2632" i="1"/>
  <c r="BK2634" i="1" l="1"/>
  <c r="BL2634" i="1" s="1"/>
  <c r="BM2633" i="1"/>
  <c r="BK2635" i="1" l="1"/>
  <c r="BL2635" i="1" s="1"/>
  <c r="BM2634" i="1"/>
  <c r="BK2636" i="1" l="1"/>
  <c r="BL2636" i="1" s="1"/>
  <c r="BM2635" i="1"/>
  <c r="BK2637" i="1" l="1"/>
  <c r="BL2637" i="1" s="1"/>
  <c r="BM2636" i="1"/>
  <c r="BK2638" i="1" l="1"/>
  <c r="BL2638" i="1" s="1"/>
  <c r="BM2637" i="1"/>
  <c r="BK2639" i="1" l="1"/>
  <c r="BL2639" i="1" s="1"/>
  <c r="BM2638" i="1"/>
  <c r="BK2640" i="1" l="1"/>
  <c r="BL2640" i="1" s="1"/>
  <c r="BM2639" i="1"/>
  <c r="BK2641" i="1" l="1"/>
  <c r="BL2641" i="1" s="1"/>
  <c r="BM2640" i="1"/>
  <c r="BK2642" i="1" l="1"/>
  <c r="BL2642" i="1" s="1"/>
  <c r="BM2641" i="1"/>
  <c r="BK2643" i="1" l="1"/>
  <c r="BL2643" i="1" s="1"/>
  <c r="BM2642" i="1"/>
  <c r="BK2644" i="1" l="1"/>
  <c r="BL2644" i="1" s="1"/>
  <c r="BM2643" i="1"/>
  <c r="BK2645" i="1" l="1"/>
  <c r="BL2645" i="1" s="1"/>
  <c r="BM2644" i="1"/>
  <c r="BK2646" i="1" l="1"/>
  <c r="BL2646" i="1" s="1"/>
  <c r="BM2645" i="1"/>
  <c r="BK2647" i="1" l="1"/>
  <c r="BL2647" i="1" s="1"/>
  <c r="BM2646" i="1"/>
  <c r="BK2648" i="1" l="1"/>
  <c r="BL2648" i="1" s="1"/>
  <c r="BM2647" i="1"/>
  <c r="BK2649" i="1" l="1"/>
  <c r="BL2649" i="1" s="1"/>
  <c r="BM2648" i="1"/>
  <c r="BK2650" i="1" l="1"/>
  <c r="BL2650" i="1" s="1"/>
  <c r="BM2649" i="1"/>
  <c r="BK2651" i="1" l="1"/>
  <c r="BL2651" i="1" s="1"/>
  <c r="BM2650" i="1"/>
  <c r="BK2652" i="1" l="1"/>
  <c r="BL2652" i="1" s="1"/>
  <c r="BM2651" i="1"/>
  <c r="BK2653" i="1" l="1"/>
  <c r="BL2653" i="1" s="1"/>
  <c r="BM2652" i="1"/>
  <c r="BK2654" i="1" l="1"/>
  <c r="BL2654" i="1" s="1"/>
  <c r="BM2653" i="1"/>
  <c r="BK2655" i="1" l="1"/>
  <c r="BL2655" i="1" s="1"/>
  <c r="BM2654" i="1"/>
  <c r="BK2656" i="1" l="1"/>
  <c r="BL2656" i="1" s="1"/>
  <c r="BM2655" i="1"/>
  <c r="BK2657" i="1" l="1"/>
  <c r="BL2657" i="1" s="1"/>
  <c r="BM2656" i="1"/>
  <c r="BK2658" i="1" l="1"/>
  <c r="BL2658" i="1" s="1"/>
  <c r="BM2657" i="1"/>
  <c r="BK2659" i="1" l="1"/>
  <c r="BL2659" i="1" s="1"/>
  <c r="BM2658" i="1"/>
  <c r="BK2660" i="1" l="1"/>
  <c r="BL2660" i="1" s="1"/>
  <c r="BM2659" i="1"/>
  <c r="BK2661" i="1" l="1"/>
  <c r="BL2661" i="1" s="1"/>
  <c r="BM2660" i="1"/>
  <c r="BK2662" i="1" l="1"/>
  <c r="BL2662" i="1" s="1"/>
  <c r="BM2661" i="1"/>
  <c r="BK2663" i="1" l="1"/>
  <c r="BL2663" i="1" s="1"/>
  <c r="BM2662" i="1"/>
  <c r="BK2664" i="1" l="1"/>
  <c r="BL2664" i="1" s="1"/>
  <c r="BM2663" i="1"/>
  <c r="BK2665" i="1" l="1"/>
  <c r="BL2665" i="1" s="1"/>
  <c r="BM2664" i="1"/>
  <c r="BK2666" i="1" l="1"/>
  <c r="BL2666" i="1" s="1"/>
  <c r="BM2665" i="1"/>
  <c r="BK2667" i="1" l="1"/>
  <c r="BL2667" i="1" s="1"/>
  <c r="BM2666" i="1"/>
  <c r="BK2668" i="1" l="1"/>
  <c r="BL2668" i="1" s="1"/>
  <c r="BM2667" i="1"/>
  <c r="BK2669" i="1" l="1"/>
  <c r="BL2669" i="1" s="1"/>
  <c r="BM2668" i="1"/>
  <c r="BK2670" i="1" l="1"/>
  <c r="BL2670" i="1" s="1"/>
  <c r="BM2669" i="1"/>
  <c r="BK2671" i="1" l="1"/>
  <c r="BL2671" i="1" s="1"/>
  <c r="BM2670" i="1"/>
  <c r="BK2672" i="1" l="1"/>
  <c r="BL2672" i="1" s="1"/>
  <c r="BM2671" i="1"/>
  <c r="BK2673" i="1" l="1"/>
  <c r="BL2673" i="1" s="1"/>
  <c r="BM2672" i="1"/>
  <c r="BK2674" i="1" l="1"/>
  <c r="BL2674" i="1" s="1"/>
  <c r="BM2673" i="1"/>
  <c r="BK2675" i="1" l="1"/>
  <c r="BL2675" i="1" s="1"/>
  <c r="BM2674" i="1"/>
  <c r="BK2676" i="1" l="1"/>
  <c r="BL2676" i="1" s="1"/>
  <c r="BM2675" i="1"/>
  <c r="BK2677" i="1" l="1"/>
  <c r="BL2677" i="1" s="1"/>
  <c r="BM2676" i="1"/>
  <c r="BK2678" i="1" l="1"/>
  <c r="BL2678" i="1" s="1"/>
  <c r="BM2677" i="1"/>
  <c r="BK2679" i="1" l="1"/>
  <c r="BL2679" i="1" s="1"/>
  <c r="BM2678" i="1"/>
  <c r="BK2680" i="1" l="1"/>
  <c r="BL2680" i="1" s="1"/>
  <c r="BM2679" i="1"/>
  <c r="BK2681" i="1" l="1"/>
  <c r="BL2681" i="1" s="1"/>
  <c r="BM2680" i="1"/>
  <c r="BK2682" i="1" l="1"/>
  <c r="BL2682" i="1" s="1"/>
  <c r="BM2681" i="1"/>
  <c r="BK2683" i="1" l="1"/>
  <c r="BL2683" i="1" s="1"/>
  <c r="BM2682" i="1"/>
  <c r="BK2684" i="1" l="1"/>
  <c r="BL2684" i="1" s="1"/>
  <c r="BM2683" i="1"/>
  <c r="BK2685" i="1" l="1"/>
  <c r="BL2685" i="1" s="1"/>
  <c r="BM2684" i="1"/>
  <c r="BK2686" i="1" l="1"/>
  <c r="BL2686" i="1" s="1"/>
  <c r="BM2685" i="1"/>
  <c r="BK2687" i="1" l="1"/>
  <c r="BL2687" i="1" s="1"/>
  <c r="BM2686" i="1"/>
  <c r="BK2688" i="1" l="1"/>
  <c r="BL2688" i="1" s="1"/>
  <c r="BM2687" i="1"/>
  <c r="BK2689" i="1" l="1"/>
  <c r="BL2689" i="1" s="1"/>
  <c r="BM2688" i="1"/>
  <c r="BK2690" i="1" l="1"/>
  <c r="BL2690" i="1" s="1"/>
  <c r="BM2689" i="1"/>
  <c r="BK2691" i="1" l="1"/>
  <c r="BL2691" i="1" s="1"/>
  <c r="BM2690" i="1"/>
  <c r="BK2692" i="1" l="1"/>
  <c r="BL2692" i="1" s="1"/>
  <c r="BM2691" i="1"/>
  <c r="BK2693" i="1" l="1"/>
  <c r="BL2693" i="1" s="1"/>
  <c r="BM2692" i="1"/>
  <c r="BK2694" i="1" l="1"/>
  <c r="BL2694" i="1" s="1"/>
  <c r="BM2693" i="1"/>
  <c r="BK2695" i="1" l="1"/>
  <c r="BL2695" i="1" s="1"/>
  <c r="BM2694" i="1"/>
  <c r="BK2696" i="1" l="1"/>
  <c r="BL2696" i="1" s="1"/>
  <c r="BM2695" i="1"/>
  <c r="BK2697" i="1" l="1"/>
  <c r="BL2697" i="1" s="1"/>
  <c r="BM2696" i="1"/>
  <c r="BK2698" i="1" l="1"/>
  <c r="BL2698" i="1" s="1"/>
  <c r="BM2697" i="1"/>
  <c r="BK2699" i="1" l="1"/>
  <c r="BL2699" i="1" s="1"/>
  <c r="BM2698" i="1"/>
  <c r="BK2700" i="1" l="1"/>
  <c r="BL2700" i="1" s="1"/>
  <c r="BM2699" i="1"/>
  <c r="BK2701" i="1" l="1"/>
  <c r="BL2701" i="1" s="1"/>
  <c r="BM2700" i="1"/>
  <c r="BK2702" i="1" l="1"/>
  <c r="BL2702" i="1" s="1"/>
  <c r="BM2701" i="1"/>
  <c r="BK2703" i="1" l="1"/>
  <c r="BL2703" i="1" s="1"/>
  <c r="BM2702" i="1"/>
  <c r="BK2704" i="1" l="1"/>
  <c r="BL2704" i="1" s="1"/>
  <c r="BM2703" i="1"/>
  <c r="BK2705" i="1" l="1"/>
  <c r="BL2705" i="1" s="1"/>
  <c r="BM2704" i="1"/>
  <c r="BK2706" i="1" l="1"/>
  <c r="BL2706" i="1" s="1"/>
  <c r="BM2705" i="1"/>
  <c r="BK2707" i="1" l="1"/>
  <c r="BL2707" i="1" s="1"/>
  <c r="BM2706" i="1"/>
  <c r="BK2708" i="1" l="1"/>
  <c r="BL2708" i="1" s="1"/>
  <c r="BM2707" i="1"/>
  <c r="BK2709" i="1" l="1"/>
  <c r="BL2709" i="1" s="1"/>
  <c r="BM2708" i="1"/>
  <c r="BK2710" i="1" l="1"/>
  <c r="BL2710" i="1" s="1"/>
  <c r="BM2709" i="1"/>
  <c r="BK2711" i="1" l="1"/>
  <c r="BL2711" i="1" s="1"/>
  <c r="BM2710" i="1"/>
  <c r="BK2712" i="1" l="1"/>
  <c r="BL2712" i="1" s="1"/>
  <c r="BM2711" i="1"/>
  <c r="BK2713" i="1" l="1"/>
  <c r="BL2713" i="1" s="1"/>
  <c r="BM2712" i="1"/>
  <c r="BK2714" i="1" l="1"/>
  <c r="BL2714" i="1" s="1"/>
  <c r="BM2713" i="1"/>
  <c r="BK2715" i="1" l="1"/>
  <c r="BL2715" i="1" s="1"/>
  <c r="BM2714" i="1"/>
  <c r="BK2716" i="1" l="1"/>
  <c r="BL2716" i="1" s="1"/>
  <c r="BM2715" i="1"/>
  <c r="BK2717" i="1" l="1"/>
  <c r="BL2717" i="1" s="1"/>
  <c r="BM2716" i="1"/>
  <c r="BK2718" i="1" l="1"/>
  <c r="BL2718" i="1" s="1"/>
  <c r="BM2717" i="1"/>
  <c r="BK2719" i="1" l="1"/>
  <c r="BL2719" i="1" s="1"/>
  <c r="BM2718" i="1"/>
  <c r="BK2720" i="1" l="1"/>
  <c r="BL2720" i="1" s="1"/>
  <c r="BM2719" i="1"/>
  <c r="BK2721" i="1" l="1"/>
  <c r="BL2721" i="1" s="1"/>
  <c r="BM2720" i="1"/>
  <c r="BK2722" i="1" l="1"/>
  <c r="BL2722" i="1" s="1"/>
  <c r="BM2721" i="1"/>
  <c r="BK2723" i="1" l="1"/>
  <c r="BL2723" i="1" s="1"/>
  <c r="BM2722" i="1"/>
  <c r="BK2724" i="1" l="1"/>
  <c r="BL2724" i="1" s="1"/>
  <c r="BM2723" i="1"/>
  <c r="BK2725" i="1" l="1"/>
  <c r="BL2725" i="1" s="1"/>
  <c r="BM2724" i="1"/>
  <c r="BK2726" i="1" l="1"/>
  <c r="BL2726" i="1" s="1"/>
  <c r="BM2725" i="1"/>
  <c r="BK2727" i="1" l="1"/>
  <c r="BL2727" i="1" s="1"/>
  <c r="BM2726" i="1"/>
  <c r="BK2728" i="1" l="1"/>
  <c r="BL2728" i="1" s="1"/>
  <c r="BM2727" i="1"/>
  <c r="BK2729" i="1" l="1"/>
  <c r="BL2729" i="1" s="1"/>
  <c r="BM2728" i="1"/>
  <c r="BK2730" i="1" l="1"/>
  <c r="BL2730" i="1" s="1"/>
  <c r="BM2729" i="1"/>
  <c r="BK2731" i="1" l="1"/>
  <c r="BL2731" i="1" s="1"/>
  <c r="BM2730" i="1"/>
  <c r="BK2732" i="1" l="1"/>
  <c r="BL2732" i="1" s="1"/>
  <c r="BM2731" i="1"/>
  <c r="BK2733" i="1" l="1"/>
  <c r="BL2733" i="1" s="1"/>
  <c r="BM2732" i="1"/>
  <c r="BK2734" i="1" l="1"/>
  <c r="BL2734" i="1" s="1"/>
  <c r="BM2733" i="1"/>
  <c r="BK2735" i="1" l="1"/>
  <c r="BL2735" i="1" s="1"/>
  <c r="BM2734" i="1"/>
  <c r="BK2736" i="1" l="1"/>
  <c r="BL2736" i="1" s="1"/>
  <c r="BM2735" i="1"/>
  <c r="BK2737" i="1" l="1"/>
  <c r="BL2737" i="1" s="1"/>
  <c r="BM2736" i="1"/>
  <c r="BK2738" i="1" l="1"/>
  <c r="BL2738" i="1" s="1"/>
  <c r="BM2737" i="1"/>
  <c r="BK2739" i="1" l="1"/>
  <c r="BL2739" i="1" s="1"/>
  <c r="BM2738" i="1"/>
  <c r="BK2740" i="1" l="1"/>
  <c r="BL2740" i="1" s="1"/>
  <c r="BM2739" i="1"/>
  <c r="BK2741" i="1" l="1"/>
  <c r="BL2741" i="1" s="1"/>
  <c r="BM2740" i="1"/>
  <c r="BK2742" i="1" l="1"/>
  <c r="BL2742" i="1" s="1"/>
  <c r="BM2741" i="1"/>
  <c r="BK2743" i="1" l="1"/>
  <c r="BL2743" i="1" s="1"/>
  <c r="BM2742" i="1"/>
  <c r="BK2744" i="1" l="1"/>
  <c r="BL2744" i="1" s="1"/>
  <c r="BM2743" i="1"/>
  <c r="BK2745" i="1" l="1"/>
  <c r="BL2745" i="1" s="1"/>
  <c r="BM2744" i="1"/>
  <c r="BK2746" i="1" l="1"/>
  <c r="BL2746" i="1" s="1"/>
  <c r="BM2745" i="1"/>
  <c r="BK2747" i="1" l="1"/>
  <c r="BL2747" i="1" s="1"/>
  <c r="BM2746" i="1"/>
  <c r="BK2748" i="1" l="1"/>
  <c r="BL2748" i="1" s="1"/>
  <c r="BM2747" i="1"/>
  <c r="BK2749" i="1" l="1"/>
  <c r="BL2749" i="1" s="1"/>
  <c r="BM2748" i="1"/>
  <c r="BK2750" i="1" l="1"/>
  <c r="BL2750" i="1" s="1"/>
  <c r="BM2749" i="1"/>
  <c r="BK2751" i="1" l="1"/>
  <c r="BL2751" i="1" s="1"/>
  <c r="BM2750" i="1"/>
  <c r="BK2752" i="1" l="1"/>
  <c r="BL2752" i="1" s="1"/>
  <c r="BM2751" i="1"/>
  <c r="BK2753" i="1" l="1"/>
  <c r="BL2753" i="1" s="1"/>
  <c r="BM2752" i="1"/>
  <c r="BK2754" i="1" l="1"/>
  <c r="BL2754" i="1" s="1"/>
  <c r="BM2753" i="1"/>
  <c r="BK2755" i="1" l="1"/>
  <c r="BL2755" i="1" s="1"/>
  <c r="BM2754" i="1"/>
  <c r="BK2756" i="1" l="1"/>
  <c r="BL2756" i="1" s="1"/>
  <c r="BM2755" i="1"/>
  <c r="BK2757" i="1" l="1"/>
  <c r="BL2757" i="1" s="1"/>
  <c r="BM2756" i="1"/>
  <c r="BK2758" i="1" l="1"/>
  <c r="BL2758" i="1" s="1"/>
  <c r="BM2757" i="1"/>
  <c r="BK2759" i="1" l="1"/>
  <c r="BL2759" i="1" s="1"/>
  <c r="BM2758" i="1"/>
  <c r="BK2760" i="1" l="1"/>
  <c r="BL2760" i="1" s="1"/>
  <c r="BM2759" i="1"/>
  <c r="BK2761" i="1" l="1"/>
  <c r="BL2761" i="1" s="1"/>
  <c r="BM2760" i="1"/>
  <c r="BK2762" i="1" l="1"/>
  <c r="BL2762" i="1" s="1"/>
  <c r="BM2761" i="1"/>
  <c r="BK2763" i="1" l="1"/>
  <c r="BL2763" i="1" s="1"/>
  <c r="BM2762" i="1"/>
  <c r="BK2764" i="1" l="1"/>
  <c r="BL2764" i="1" s="1"/>
  <c r="BM2763" i="1"/>
  <c r="BK2765" i="1" l="1"/>
  <c r="BL2765" i="1" s="1"/>
  <c r="BM2764" i="1"/>
  <c r="BK2766" i="1" l="1"/>
  <c r="BL2766" i="1" s="1"/>
  <c r="BM2765" i="1"/>
  <c r="BK2767" i="1" l="1"/>
  <c r="BL2767" i="1" s="1"/>
  <c r="BM2766" i="1"/>
  <c r="BK2768" i="1" l="1"/>
  <c r="BL2768" i="1" s="1"/>
  <c r="BM2767" i="1"/>
  <c r="BK2769" i="1" l="1"/>
  <c r="BL2769" i="1" s="1"/>
  <c r="BM2768" i="1"/>
  <c r="BK2770" i="1" l="1"/>
  <c r="BL2770" i="1" s="1"/>
  <c r="BM2769" i="1"/>
  <c r="BK2771" i="1" l="1"/>
  <c r="BL2771" i="1" s="1"/>
  <c r="BM2770" i="1"/>
  <c r="BK2772" i="1" l="1"/>
  <c r="BL2772" i="1" s="1"/>
  <c r="BM2771" i="1"/>
  <c r="BK2773" i="1" l="1"/>
  <c r="BL2773" i="1" s="1"/>
  <c r="BM2772" i="1"/>
  <c r="BK2774" i="1" l="1"/>
  <c r="BL2774" i="1" s="1"/>
  <c r="BM2773" i="1"/>
  <c r="BK2775" i="1" l="1"/>
  <c r="BL2775" i="1" s="1"/>
  <c r="BM2774" i="1"/>
  <c r="BK2776" i="1" l="1"/>
  <c r="BL2776" i="1" s="1"/>
  <c r="BM2775" i="1"/>
  <c r="BK2777" i="1" l="1"/>
  <c r="BL2777" i="1" s="1"/>
  <c r="BM2776" i="1"/>
  <c r="BK2778" i="1" l="1"/>
  <c r="BL2778" i="1" s="1"/>
  <c r="BM2777" i="1"/>
  <c r="BK2779" i="1" l="1"/>
  <c r="BL2779" i="1" s="1"/>
  <c r="BM2778" i="1"/>
  <c r="BK2780" i="1" l="1"/>
  <c r="BL2780" i="1" s="1"/>
  <c r="BM2779" i="1"/>
  <c r="BK2781" i="1" l="1"/>
  <c r="BL2781" i="1" s="1"/>
  <c r="BM2780" i="1"/>
  <c r="BK2782" i="1" l="1"/>
  <c r="BL2782" i="1" s="1"/>
  <c r="BM2781" i="1"/>
  <c r="BK2783" i="1" l="1"/>
  <c r="BL2783" i="1" s="1"/>
  <c r="BM2782" i="1"/>
  <c r="BK2784" i="1" l="1"/>
  <c r="BL2784" i="1" s="1"/>
  <c r="BM2783" i="1"/>
  <c r="BK2785" i="1" l="1"/>
  <c r="BL2785" i="1" s="1"/>
  <c r="BM2784" i="1"/>
  <c r="BK2786" i="1" l="1"/>
  <c r="BL2786" i="1" s="1"/>
  <c r="BM2785" i="1"/>
  <c r="BK2787" i="1" l="1"/>
  <c r="BL2787" i="1" s="1"/>
  <c r="BM2786" i="1"/>
  <c r="BK2788" i="1" l="1"/>
  <c r="BL2788" i="1" s="1"/>
  <c r="BM2787" i="1"/>
  <c r="BK2789" i="1" l="1"/>
  <c r="BL2789" i="1" s="1"/>
  <c r="BM2788" i="1"/>
  <c r="BK2790" i="1" l="1"/>
  <c r="BL2790" i="1" s="1"/>
  <c r="BM2789" i="1"/>
  <c r="BK2791" i="1" l="1"/>
  <c r="BL2791" i="1" s="1"/>
  <c r="BM2790" i="1"/>
  <c r="BK2792" i="1" l="1"/>
  <c r="BL2792" i="1" s="1"/>
  <c r="BM2791" i="1"/>
  <c r="BK2793" i="1" l="1"/>
  <c r="BL2793" i="1" s="1"/>
  <c r="BM2792" i="1"/>
  <c r="BK2794" i="1" l="1"/>
  <c r="BL2794" i="1" s="1"/>
  <c r="BM2793" i="1"/>
  <c r="BK2795" i="1" l="1"/>
  <c r="BL2795" i="1" s="1"/>
  <c r="BM2794" i="1"/>
  <c r="BK2796" i="1" l="1"/>
  <c r="BL2796" i="1" s="1"/>
  <c r="BM2795" i="1"/>
  <c r="BK2797" i="1" l="1"/>
  <c r="BL2797" i="1" s="1"/>
  <c r="BM2796" i="1"/>
  <c r="BK2798" i="1" l="1"/>
  <c r="BL2798" i="1" s="1"/>
  <c r="BM2797" i="1"/>
  <c r="BK2799" i="1" l="1"/>
  <c r="BL2799" i="1" s="1"/>
  <c r="BM2798" i="1"/>
  <c r="BK2800" i="1" l="1"/>
  <c r="BL2800" i="1" s="1"/>
  <c r="BM2799" i="1"/>
  <c r="BK2801" i="1" l="1"/>
  <c r="BL2801" i="1" s="1"/>
  <c r="BM2800" i="1"/>
  <c r="BK2802" i="1" l="1"/>
  <c r="BL2802" i="1" s="1"/>
  <c r="BM2801" i="1"/>
  <c r="BK2803" i="1" l="1"/>
  <c r="BL2803" i="1" s="1"/>
  <c r="BM2802" i="1"/>
  <c r="BK2804" i="1" l="1"/>
  <c r="BL2804" i="1" s="1"/>
  <c r="BM2803" i="1"/>
  <c r="BK2805" i="1" l="1"/>
  <c r="BL2805" i="1" s="1"/>
  <c r="BM2804" i="1"/>
  <c r="BK2806" i="1" l="1"/>
  <c r="BL2806" i="1" s="1"/>
  <c r="BM2805" i="1"/>
  <c r="BK2807" i="1" l="1"/>
  <c r="BL2807" i="1" s="1"/>
  <c r="BM2806" i="1"/>
  <c r="BK2808" i="1" l="1"/>
  <c r="BL2808" i="1" s="1"/>
  <c r="BM2807" i="1"/>
  <c r="BK2809" i="1" l="1"/>
  <c r="BL2809" i="1" s="1"/>
  <c r="BM2808" i="1"/>
  <c r="BK2810" i="1" l="1"/>
  <c r="BL2810" i="1" s="1"/>
  <c r="BM2809" i="1"/>
  <c r="BK2811" i="1" l="1"/>
  <c r="BL2811" i="1" s="1"/>
  <c r="BM2810" i="1"/>
  <c r="BK2812" i="1" l="1"/>
  <c r="BL2812" i="1" s="1"/>
  <c r="BM2811" i="1"/>
  <c r="BK2813" i="1" l="1"/>
  <c r="BL2813" i="1" s="1"/>
  <c r="BM2812" i="1"/>
  <c r="BK2814" i="1" l="1"/>
  <c r="BL2814" i="1" s="1"/>
  <c r="BM2813" i="1"/>
  <c r="BK2815" i="1" l="1"/>
  <c r="BL2815" i="1" s="1"/>
  <c r="BM2814" i="1"/>
  <c r="BK2816" i="1" l="1"/>
  <c r="BL2816" i="1" s="1"/>
  <c r="BM2815" i="1"/>
  <c r="BK2817" i="1" l="1"/>
  <c r="BL2817" i="1" s="1"/>
  <c r="BM2816" i="1"/>
  <c r="BK2818" i="1" l="1"/>
  <c r="BL2818" i="1" s="1"/>
  <c r="BM2817" i="1"/>
  <c r="BK2819" i="1" l="1"/>
  <c r="BL2819" i="1" s="1"/>
  <c r="BM2818" i="1"/>
  <c r="BK2820" i="1" l="1"/>
  <c r="BL2820" i="1" s="1"/>
  <c r="BM2819" i="1"/>
  <c r="BK2821" i="1" l="1"/>
  <c r="BL2821" i="1" s="1"/>
  <c r="BM2820" i="1"/>
  <c r="BK2822" i="1" l="1"/>
  <c r="BL2822" i="1" s="1"/>
  <c r="BM2821" i="1"/>
  <c r="BK2823" i="1" l="1"/>
  <c r="BL2823" i="1" s="1"/>
  <c r="BM2822" i="1"/>
  <c r="BK2824" i="1" l="1"/>
  <c r="BL2824" i="1" s="1"/>
  <c r="BM2823" i="1"/>
  <c r="BK2825" i="1" l="1"/>
  <c r="BL2825" i="1" s="1"/>
  <c r="BM2824" i="1"/>
  <c r="BK2826" i="1" l="1"/>
  <c r="BL2826" i="1" s="1"/>
  <c r="BM2825" i="1"/>
  <c r="BK2827" i="1" l="1"/>
  <c r="BL2827" i="1" s="1"/>
  <c r="BM2826" i="1"/>
  <c r="BK2828" i="1" l="1"/>
  <c r="BL2828" i="1" s="1"/>
  <c r="BM2827" i="1"/>
  <c r="BK2829" i="1" l="1"/>
  <c r="BL2829" i="1" s="1"/>
  <c r="BM2828" i="1"/>
  <c r="BK2830" i="1" l="1"/>
  <c r="BL2830" i="1" s="1"/>
  <c r="BM2829" i="1"/>
  <c r="BK2831" i="1" l="1"/>
  <c r="BL2831" i="1" s="1"/>
  <c r="BM2830" i="1"/>
  <c r="BK2832" i="1" l="1"/>
  <c r="BL2832" i="1" s="1"/>
  <c r="BM2831" i="1"/>
  <c r="BK2833" i="1" l="1"/>
  <c r="BL2833" i="1" s="1"/>
  <c r="BM2832" i="1"/>
  <c r="BK2834" i="1" l="1"/>
  <c r="BL2834" i="1" s="1"/>
  <c r="BM2833" i="1"/>
  <c r="BK2835" i="1" l="1"/>
  <c r="BL2835" i="1" s="1"/>
  <c r="BM2834" i="1"/>
  <c r="BK2836" i="1" l="1"/>
  <c r="BL2836" i="1" s="1"/>
  <c r="BM2835" i="1"/>
  <c r="BK2837" i="1" l="1"/>
  <c r="BL2837" i="1" s="1"/>
  <c r="BM2836" i="1"/>
  <c r="BK2838" i="1" l="1"/>
  <c r="BL2838" i="1" s="1"/>
  <c r="BM2837" i="1"/>
  <c r="BK2839" i="1" l="1"/>
  <c r="BL2839" i="1" s="1"/>
  <c r="BM2838" i="1"/>
  <c r="BK2840" i="1" l="1"/>
  <c r="BL2840" i="1" s="1"/>
  <c r="BM2839" i="1"/>
  <c r="BK2841" i="1" l="1"/>
  <c r="BL2841" i="1" s="1"/>
  <c r="BM2840" i="1"/>
  <c r="BK2842" i="1" l="1"/>
  <c r="BL2842" i="1" s="1"/>
  <c r="BM2841" i="1"/>
  <c r="BK2843" i="1" l="1"/>
  <c r="BL2843" i="1" s="1"/>
  <c r="BM2842" i="1"/>
  <c r="BK2844" i="1" l="1"/>
  <c r="BL2844" i="1" s="1"/>
  <c r="BM2843" i="1"/>
  <c r="BK2845" i="1" l="1"/>
  <c r="BL2845" i="1" s="1"/>
  <c r="BM2844" i="1"/>
  <c r="BK2846" i="1" l="1"/>
  <c r="BL2846" i="1" s="1"/>
  <c r="BM2845" i="1"/>
  <c r="BK2847" i="1" l="1"/>
  <c r="BL2847" i="1" s="1"/>
  <c r="BM2846" i="1"/>
  <c r="BK2848" i="1" l="1"/>
  <c r="BL2848" i="1" s="1"/>
  <c r="BM2847" i="1"/>
  <c r="BK2849" i="1" l="1"/>
  <c r="BL2849" i="1" s="1"/>
  <c r="BM2848" i="1"/>
  <c r="BK2850" i="1" l="1"/>
  <c r="BL2850" i="1" s="1"/>
  <c r="BM2849" i="1"/>
  <c r="BK2851" i="1" l="1"/>
  <c r="BL2851" i="1" s="1"/>
  <c r="BM2850" i="1"/>
  <c r="BK2852" i="1" l="1"/>
  <c r="BL2852" i="1" s="1"/>
  <c r="BM2851" i="1"/>
  <c r="BK2853" i="1" l="1"/>
  <c r="BL2853" i="1" s="1"/>
  <c r="BM2852" i="1"/>
  <c r="BK2854" i="1" l="1"/>
  <c r="BL2854" i="1" s="1"/>
  <c r="BM2853" i="1"/>
  <c r="BK2855" i="1" l="1"/>
  <c r="BL2855" i="1" s="1"/>
  <c r="BM2854" i="1"/>
  <c r="BK2856" i="1" l="1"/>
  <c r="BL2856" i="1" s="1"/>
  <c r="BM2855" i="1"/>
  <c r="BK2857" i="1" l="1"/>
  <c r="BL2857" i="1" s="1"/>
  <c r="BM2856" i="1"/>
  <c r="BK2858" i="1" l="1"/>
  <c r="BL2858" i="1" s="1"/>
  <c r="BM2857" i="1"/>
  <c r="BK2859" i="1" l="1"/>
  <c r="BL2859" i="1" s="1"/>
  <c r="BM2858" i="1"/>
  <c r="BK2860" i="1" l="1"/>
  <c r="BL2860" i="1" s="1"/>
  <c r="BM2859" i="1"/>
  <c r="BK2861" i="1" l="1"/>
  <c r="BL2861" i="1" s="1"/>
  <c r="BM2860" i="1"/>
  <c r="BK2862" i="1" l="1"/>
  <c r="BL2862" i="1" s="1"/>
  <c r="BM2861" i="1"/>
  <c r="BK2863" i="1" l="1"/>
  <c r="BL2863" i="1" s="1"/>
  <c r="BM2862" i="1"/>
  <c r="BK2864" i="1" l="1"/>
  <c r="BL2864" i="1" s="1"/>
  <c r="BM2863" i="1"/>
  <c r="BK2865" i="1" l="1"/>
  <c r="BL2865" i="1" s="1"/>
  <c r="BM2864" i="1"/>
  <c r="BK2866" i="1" l="1"/>
  <c r="BL2866" i="1" s="1"/>
  <c r="BM2865" i="1"/>
  <c r="BK2867" i="1" l="1"/>
  <c r="BL2867" i="1" s="1"/>
  <c r="BM2866" i="1"/>
  <c r="BK2868" i="1" l="1"/>
  <c r="BL2868" i="1" s="1"/>
  <c r="BM2867" i="1"/>
  <c r="BK2869" i="1" l="1"/>
  <c r="BL2869" i="1" s="1"/>
  <c r="BM2868" i="1"/>
  <c r="BK2870" i="1" l="1"/>
  <c r="BL2870" i="1" s="1"/>
  <c r="BM2869" i="1"/>
  <c r="BK2871" i="1" l="1"/>
  <c r="BL2871" i="1" s="1"/>
  <c r="BM2870" i="1"/>
  <c r="BK2872" i="1" l="1"/>
  <c r="BL2872" i="1" s="1"/>
  <c r="BM2871" i="1"/>
  <c r="BK2873" i="1" l="1"/>
  <c r="BL2873" i="1" s="1"/>
  <c r="BM2872" i="1"/>
  <c r="BK2874" i="1" l="1"/>
  <c r="BL2874" i="1" s="1"/>
  <c r="BM2873" i="1"/>
  <c r="BK2875" i="1" l="1"/>
  <c r="BL2875" i="1" s="1"/>
  <c r="BM2874" i="1"/>
  <c r="BK2876" i="1" l="1"/>
  <c r="BL2876" i="1" s="1"/>
  <c r="BM2875" i="1"/>
  <c r="BK2877" i="1" l="1"/>
  <c r="BL2877" i="1" s="1"/>
  <c r="BM2876" i="1"/>
  <c r="BK2878" i="1" l="1"/>
  <c r="BL2878" i="1" s="1"/>
  <c r="BM2877" i="1"/>
  <c r="BK2879" i="1" l="1"/>
  <c r="BL2879" i="1" s="1"/>
  <c r="BM2878" i="1"/>
  <c r="BK2880" i="1" l="1"/>
  <c r="BL2880" i="1" s="1"/>
  <c r="BM2879" i="1"/>
  <c r="BK2881" i="1" l="1"/>
  <c r="BL2881" i="1" s="1"/>
  <c r="BM2880" i="1"/>
  <c r="BK2882" i="1" l="1"/>
  <c r="BL2882" i="1" s="1"/>
  <c r="BM2881" i="1"/>
  <c r="BK2883" i="1" l="1"/>
  <c r="BL2883" i="1" s="1"/>
  <c r="BM2882" i="1"/>
  <c r="BK2884" i="1" l="1"/>
  <c r="BL2884" i="1" s="1"/>
  <c r="BM2883" i="1"/>
  <c r="BK2885" i="1" l="1"/>
  <c r="BL2885" i="1" s="1"/>
  <c r="BM2884" i="1"/>
  <c r="BK2886" i="1" l="1"/>
  <c r="BL2886" i="1" s="1"/>
  <c r="BM2885" i="1"/>
  <c r="BK2887" i="1" l="1"/>
  <c r="BL2887" i="1" s="1"/>
  <c r="BM2886" i="1"/>
  <c r="BK2888" i="1" l="1"/>
  <c r="BL2888" i="1" s="1"/>
  <c r="BM2887" i="1"/>
  <c r="BK2889" i="1" l="1"/>
  <c r="BL2889" i="1" s="1"/>
  <c r="BM2888" i="1"/>
  <c r="BK2890" i="1" l="1"/>
  <c r="BL2890" i="1" s="1"/>
  <c r="BM2889" i="1"/>
  <c r="BK2891" i="1" l="1"/>
  <c r="BL2891" i="1" s="1"/>
  <c r="BM2890" i="1"/>
  <c r="BK2892" i="1" l="1"/>
  <c r="BL2892" i="1" s="1"/>
  <c r="BM2891" i="1"/>
  <c r="BK2893" i="1" l="1"/>
  <c r="BL2893" i="1" s="1"/>
  <c r="BM2892" i="1"/>
  <c r="BK2894" i="1" l="1"/>
  <c r="BL2894" i="1" s="1"/>
  <c r="BM2893" i="1"/>
  <c r="BK2895" i="1" l="1"/>
  <c r="BL2895" i="1" s="1"/>
  <c r="BM2894" i="1"/>
  <c r="BK2896" i="1" l="1"/>
  <c r="BL2896" i="1" s="1"/>
  <c r="BM2895" i="1"/>
  <c r="BK2897" i="1" l="1"/>
  <c r="BL2897" i="1" s="1"/>
  <c r="BM2896" i="1"/>
  <c r="BK2898" i="1" l="1"/>
  <c r="BL2898" i="1" s="1"/>
  <c r="BM2897" i="1"/>
  <c r="BK2899" i="1" l="1"/>
  <c r="BL2899" i="1" s="1"/>
  <c r="BM2898" i="1"/>
  <c r="BK2900" i="1" l="1"/>
  <c r="BL2900" i="1" s="1"/>
  <c r="BM2899" i="1"/>
  <c r="BK2901" i="1" l="1"/>
  <c r="BL2901" i="1" s="1"/>
  <c r="BM2900" i="1"/>
  <c r="BK2902" i="1" l="1"/>
  <c r="BL2902" i="1" s="1"/>
  <c r="BM2901" i="1"/>
  <c r="BK2903" i="1" l="1"/>
  <c r="BL2903" i="1" s="1"/>
  <c r="BM2902" i="1"/>
  <c r="BK2904" i="1" l="1"/>
  <c r="BL2904" i="1" s="1"/>
  <c r="BM2903" i="1"/>
  <c r="BK2905" i="1" l="1"/>
  <c r="BL2905" i="1" s="1"/>
  <c r="BM2904" i="1"/>
  <c r="BK2906" i="1" l="1"/>
  <c r="BL2906" i="1" s="1"/>
  <c r="BM2905" i="1"/>
  <c r="BK2907" i="1" l="1"/>
  <c r="BL2907" i="1" s="1"/>
  <c r="BM2906" i="1"/>
  <c r="BK2908" i="1" l="1"/>
  <c r="BL2908" i="1" s="1"/>
  <c r="BM2907" i="1"/>
  <c r="BK2909" i="1" l="1"/>
  <c r="BL2909" i="1" s="1"/>
  <c r="BM2908" i="1"/>
  <c r="BK2910" i="1" l="1"/>
  <c r="BL2910" i="1" s="1"/>
  <c r="BM2909" i="1"/>
  <c r="BK2911" i="1" l="1"/>
  <c r="BL2911" i="1" s="1"/>
  <c r="BM2910" i="1"/>
  <c r="BK2912" i="1" l="1"/>
  <c r="BL2912" i="1" s="1"/>
  <c r="BM2911" i="1"/>
  <c r="BK2913" i="1" l="1"/>
  <c r="BL2913" i="1" s="1"/>
  <c r="BM2912" i="1"/>
  <c r="BK2914" i="1" l="1"/>
  <c r="BL2914" i="1" s="1"/>
  <c r="BM2913" i="1"/>
  <c r="BK2915" i="1" l="1"/>
  <c r="BL2915" i="1" s="1"/>
  <c r="BM2914" i="1"/>
  <c r="BK2916" i="1" l="1"/>
  <c r="BL2916" i="1" s="1"/>
  <c r="BM2915" i="1"/>
  <c r="BK2917" i="1" l="1"/>
  <c r="BL2917" i="1" s="1"/>
  <c r="BM2916" i="1"/>
  <c r="BK2918" i="1" l="1"/>
  <c r="BL2918" i="1" s="1"/>
  <c r="BM2917" i="1"/>
  <c r="BK2919" i="1" l="1"/>
  <c r="BL2919" i="1" s="1"/>
  <c r="BM2918" i="1"/>
  <c r="BK2920" i="1" l="1"/>
  <c r="BL2920" i="1" s="1"/>
  <c r="BM2919" i="1"/>
  <c r="BK2921" i="1" l="1"/>
  <c r="BL2921" i="1" s="1"/>
  <c r="BM2920" i="1"/>
  <c r="BK2922" i="1" l="1"/>
  <c r="BL2922" i="1" s="1"/>
  <c r="BM2921" i="1"/>
  <c r="BK2923" i="1" l="1"/>
  <c r="BL2923" i="1" s="1"/>
  <c r="BM2922" i="1"/>
  <c r="BK2924" i="1" l="1"/>
  <c r="BL2924" i="1" s="1"/>
  <c r="BM2923" i="1"/>
  <c r="BK2925" i="1" l="1"/>
  <c r="BL2925" i="1" s="1"/>
  <c r="BM2924" i="1"/>
  <c r="BK2926" i="1" l="1"/>
  <c r="BL2926" i="1" s="1"/>
  <c r="BM2925" i="1"/>
  <c r="BK2927" i="1" l="1"/>
  <c r="BL2927" i="1" s="1"/>
  <c r="BM2926" i="1"/>
  <c r="BK2928" i="1" l="1"/>
  <c r="BL2928" i="1" s="1"/>
  <c r="BM2927" i="1"/>
  <c r="BK2929" i="1" l="1"/>
  <c r="BL2929" i="1" s="1"/>
  <c r="BM2928" i="1"/>
  <c r="BK2930" i="1" l="1"/>
  <c r="BL2930" i="1" s="1"/>
  <c r="BM2929" i="1"/>
  <c r="BK2931" i="1" l="1"/>
  <c r="BL2931" i="1" s="1"/>
  <c r="BM2930" i="1"/>
  <c r="BK2932" i="1" l="1"/>
  <c r="BL2932" i="1" s="1"/>
  <c r="BM2931" i="1"/>
  <c r="BK2933" i="1" l="1"/>
  <c r="BL2933" i="1" s="1"/>
  <c r="BM2932" i="1"/>
  <c r="BK2934" i="1" l="1"/>
  <c r="BL2934" i="1" s="1"/>
  <c r="BM2933" i="1"/>
  <c r="BK2935" i="1" l="1"/>
  <c r="BL2935" i="1" s="1"/>
  <c r="BM2934" i="1"/>
  <c r="BK2936" i="1" l="1"/>
  <c r="BL2936" i="1" s="1"/>
  <c r="BM2935" i="1"/>
  <c r="BK2937" i="1" l="1"/>
  <c r="BL2937" i="1" s="1"/>
  <c r="BM2936" i="1"/>
  <c r="BK2938" i="1" l="1"/>
  <c r="BL2938" i="1" s="1"/>
  <c r="BM2937" i="1"/>
  <c r="BK2939" i="1" l="1"/>
  <c r="BL2939" i="1" s="1"/>
  <c r="BM2938" i="1"/>
  <c r="BK2940" i="1" l="1"/>
  <c r="BL2940" i="1" s="1"/>
  <c r="BM2939" i="1"/>
  <c r="BK2941" i="1" l="1"/>
  <c r="BL2941" i="1" s="1"/>
  <c r="BM2940" i="1"/>
  <c r="BK2942" i="1" l="1"/>
  <c r="BL2942" i="1" s="1"/>
  <c r="BM2941" i="1"/>
  <c r="BK2943" i="1" l="1"/>
  <c r="BL2943" i="1" s="1"/>
  <c r="BM2942" i="1"/>
  <c r="BK2944" i="1" l="1"/>
  <c r="BL2944" i="1" s="1"/>
  <c r="BM2943" i="1"/>
  <c r="BK2945" i="1" l="1"/>
  <c r="BL2945" i="1" s="1"/>
  <c r="BM2944" i="1"/>
  <c r="BK2946" i="1" l="1"/>
  <c r="BL2946" i="1" s="1"/>
  <c r="BM2945" i="1"/>
  <c r="BK2947" i="1" l="1"/>
  <c r="BL2947" i="1" s="1"/>
  <c r="BM2946" i="1"/>
  <c r="BK2948" i="1" l="1"/>
  <c r="BL2948" i="1" s="1"/>
  <c r="BM2947" i="1"/>
  <c r="BK2949" i="1" l="1"/>
  <c r="BL2949" i="1" s="1"/>
  <c r="BM2948" i="1"/>
  <c r="BK2950" i="1" l="1"/>
  <c r="BL2950" i="1" s="1"/>
  <c r="BM2949" i="1"/>
  <c r="BK2951" i="1" l="1"/>
  <c r="BL2951" i="1" s="1"/>
  <c r="BM2950" i="1"/>
  <c r="BK2952" i="1" l="1"/>
  <c r="BL2952" i="1" s="1"/>
  <c r="BM2951" i="1"/>
  <c r="BK2953" i="1" l="1"/>
  <c r="BL2953" i="1" s="1"/>
  <c r="BM2952" i="1"/>
  <c r="BK2954" i="1" l="1"/>
  <c r="BL2954" i="1" s="1"/>
  <c r="BM2953" i="1"/>
  <c r="BK2955" i="1" l="1"/>
  <c r="BL2955" i="1" s="1"/>
  <c r="BM2954" i="1"/>
  <c r="BK2956" i="1" l="1"/>
  <c r="BL2956" i="1" s="1"/>
  <c r="BM2955" i="1"/>
  <c r="BK2957" i="1" l="1"/>
  <c r="BL2957" i="1" s="1"/>
  <c r="BM2956" i="1"/>
  <c r="BK2958" i="1" l="1"/>
  <c r="BL2958" i="1" s="1"/>
  <c r="BM2957" i="1"/>
  <c r="BK2959" i="1" l="1"/>
  <c r="BL2959" i="1" s="1"/>
  <c r="BM2958" i="1"/>
  <c r="BK2960" i="1" l="1"/>
  <c r="BL2960" i="1" s="1"/>
  <c r="BM2959" i="1"/>
  <c r="BK2961" i="1" l="1"/>
  <c r="BL2961" i="1" s="1"/>
  <c r="BM2960" i="1"/>
  <c r="BK2962" i="1" l="1"/>
  <c r="BL2962" i="1" s="1"/>
  <c r="BM2961" i="1"/>
  <c r="BK2963" i="1" l="1"/>
  <c r="BL2963" i="1" s="1"/>
  <c r="BM2962" i="1"/>
  <c r="BK2964" i="1" l="1"/>
  <c r="BL2964" i="1" s="1"/>
  <c r="BM2963" i="1"/>
  <c r="BK2965" i="1" l="1"/>
  <c r="BL2965" i="1" s="1"/>
  <c r="BM2964" i="1"/>
  <c r="BK2966" i="1" l="1"/>
  <c r="BL2966" i="1" s="1"/>
  <c r="BM2965" i="1"/>
  <c r="BK2967" i="1" l="1"/>
  <c r="BL2967" i="1" s="1"/>
  <c r="BM2966" i="1"/>
  <c r="BK2968" i="1" l="1"/>
  <c r="BL2968" i="1" s="1"/>
  <c r="BM2967" i="1"/>
  <c r="BK2969" i="1" l="1"/>
  <c r="BL2969" i="1" s="1"/>
  <c r="BM2968" i="1"/>
  <c r="BK2970" i="1" l="1"/>
  <c r="BL2970" i="1" s="1"/>
  <c r="BM2969" i="1"/>
  <c r="BK2971" i="1" l="1"/>
  <c r="BL2971" i="1" s="1"/>
  <c r="BM2970" i="1"/>
  <c r="BK2972" i="1" l="1"/>
  <c r="BL2972" i="1" s="1"/>
  <c r="BM2971" i="1"/>
  <c r="BK2973" i="1" l="1"/>
  <c r="BL2973" i="1" s="1"/>
  <c r="BM2972" i="1"/>
  <c r="BK2974" i="1" l="1"/>
  <c r="BL2974" i="1" s="1"/>
  <c r="BM2973" i="1"/>
  <c r="BK2975" i="1" l="1"/>
  <c r="BL2975" i="1" s="1"/>
  <c r="BM2974" i="1"/>
  <c r="BK2976" i="1" l="1"/>
  <c r="BL2976" i="1" s="1"/>
  <c r="BM2975" i="1"/>
  <c r="BK2977" i="1" l="1"/>
  <c r="BL2977" i="1" s="1"/>
  <c r="BM2976" i="1"/>
  <c r="BK2978" i="1" l="1"/>
  <c r="BL2978" i="1" s="1"/>
  <c r="BM2977" i="1"/>
  <c r="BK2979" i="1" l="1"/>
  <c r="BL2979" i="1" s="1"/>
  <c r="BM2978" i="1"/>
  <c r="BK2980" i="1" l="1"/>
  <c r="BL2980" i="1" s="1"/>
  <c r="BM2979" i="1"/>
  <c r="BK2981" i="1" l="1"/>
  <c r="BL2981" i="1" s="1"/>
  <c r="BM2980" i="1"/>
  <c r="BK2982" i="1" l="1"/>
  <c r="BL2982" i="1" s="1"/>
  <c r="BM2981" i="1"/>
  <c r="BK2983" i="1" l="1"/>
  <c r="BL2983" i="1" s="1"/>
  <c r="BM2982" i="1"/>
  <c r="BK2984" i="1" l="1"/>
  <c r="BL2984" i="1" s="1"/>
  <c r="BM2983" i="1"/>
  <c r="BK2985" i="1" l="1"/>
  <c r="BL2985" i="1" s="1"/>
  <c r="BM2984" i="1"/>
  <c r="BK2986" i="1" l="1"/>
  <c r="BL2986" i="1" s="1"/>
  <c r="BM2985" i="1"/>
  <c r="BK2987" i="1" l="1"/>
  <c r="BL2987" i="1" s="1"/>
  <c r="BM2986" i="1"/>
  <c r="BK2988" i="1" l="1"/>
  <c r="BL2988" i="1" s="1"/>
  <c r="BM2987" i="1"/>
  <c r="BK2989" i="1" l="1"/>
  <c r="BL2989" i="1" s="1"/>
  <c r="BM2988" i="1"/>
  <c r="BK2990" i="1" l="1"/>
  <c r="BL2990" i="1" s="1"/>
  <c r="BM2989" i="1"/>
  <c r="BK2991" i="1" l="1"/>
  <c r="BL2991" i="1" s="1"/>
  <c r="BM2990" i="1"/>
  <c r="BK2992" i="1" l="1"/>
  <c r="BL2992" i="1" s="1"/>
  <c r="BM2991" i="1"/>
  <c r="BK2993" i="1" l="1"/>
  <c r="BL2993" i="1" s="1"/>
  <c r="BM2992" i="1"/>
  <c r="BK2994" i="1" l="1"/>
  <c r="BL2994" i="1" s="1"/>
  <c r="BM2993" i="1"/>
  <c r="BK2995" i="1" l="1"/>
  <c r="BL2995" i="1" s="1"/>
  <c r="BM2994" i="1"/>
  <c r="BK2996" i="1" l="1"/>
  <c r="BL2996" i="1" s="1"/>
  <c r="BM2995" i="1"/>
  <c r="BK2997" i="1" l="1"/>
  <c r="BL2997" i="1" s="1"/>
  <c r="BM2996" i="1"/>
  <c r="BK2998" i="1" l="1"/>
  <c r="BL2998" i="1" s="1"/>
  <c r="BM2997" i="1"/>
  <c r="BK2999" i="1" l="1"/>
  <c r="BL2999" i="1" s="1"/>
  <c r="BM2998" i="1"/>
  <c r="BK3000" i="1" l="1"/>
  <c r="BL3000" i="1" s="1"/>
  <c r="BM2999" i="1"/>
  <c r="BK3001" i="1" l="1"/>
  <c r="BL3001" i="1" s="1"/>
  <c r="BM3000" i="1"/>
  <c r="BK3002" i="1" l="1"/>
  <c r="BL3002" i="1" s="1"/>
  <c r="BM3001" i="1"/>
  <c r="BK3003" i="1" l="1"/>
  <c r="BL3003" i="1" s="1"/>
  <c r="BM3002" i="1"/>
  <c r="BK3004" i="1" l="1"/>
  <c r="BL3004" i="1" s="1"/>
  <c r="BM3003" i="1"/>
  <c r="BK3005" i="1" l="1"/>
  <c r="BL3005" i="1" s="1"/>
  <c r="BM3004" i="1"/>
  <c r="BK3006" i="1" l="1"/>
  <c r="BL3006" i="1" s="1"/>
  <c r="BM3005" i="1"/>
  <c r="BK3007" i="1" l="1"/>
  <c r="BL3007" i="1" s="1"/>
  <c r="BM3006" i="1"/>
  <c r="BK3008" i="1" l="1"/>
  <c r="BL3008" i="1" s="1"/>
  <c r="BM3007" i="1"/>
  <c r="BK3009" i="1" l="1"/>
  <c r="BL3009" i="1" s="1"/>
  <c r="BM3008" i="1"/>
  <c r="BK3010" i="1" l="1"/>
  <c r="BL3010" i="1" s="1"/>
  <c r="BM3009" i="1"/>
  <c r="BK3011" i="1" l="1"/>
  <c r="BL3011" i="1" s="1"/>
  <c r="BM3010" i="1"/>
  <c r="BK3012" i="1" l="1"/>
  <c r="BL3012" i="1" s="1"/>
  <c r="BM3011" i="1"/>
  <c r="BK3013" i="1" l="1"/>
  <c r="BL3013" i="1" s="1"/>
  <c r="BM3012" i="1"/>
  <c r="BK3014" i="1" l="1"/>
  <c r="BL3014" i="1" s="1"/>
  <c r="BM3013" i="1"/>
  <c r="BK3015" i="1" l="1"/>
  <c r="BL3015" i="1" s="1"/>
  <c r="BM3014" i="1"/>
  <c r="BK3016" i="1" l="1"/>
  <c r="BL3016" i="1" s="1"/>
  <c r="BM3015" i="1"/>
  <c r="BK3017" i="1" l="1"/>
  <c r="BL3017" i="1" s="1"/>
  <c r="BM3016" i="1"/>
  <c r="BK3018" i="1" l="1"/>
  <c r="BL3018" i="1" s="1"/>
  <c r="BM3017" i="1"/>
  <c r="BK3019" i="1" l="1"/>
  <c r="BL3019" i="1" s="1"/>
  <c r="BM3018" i="1"/>
  <c r="BK3020" i="1" l="1"/>
  <c r="BL3020" i="1" s="1"/>
  <c r="BM3019" i="1"/>
  <c r="BK3021" i="1" l="1"/>
  <c r="BL3021" i="1" s="1"/>
  <c r="BM3020" i="1"/>
  <c r="BK3022" i="1" l="1"/>
  <c r="BL3022" i="1" s="1"/>
  <c r="BM3021" i="1"/>
  <c r="BK3023" i="1" l="1"/>
  <c r="BL3023" i="1" s="1"/>
  <c r="BM3022" i="1"/>
  <c r="BK3024" i="1" l="1"/>
  <c r="BL3024" i="1" s="1"/>
  <c r="BM3023" i="1"/>
  <c r="BK3025" i="1" l="1"/>
  <c r="BL3025" i="1" s="1"/>
  <c r="BM3024" i="1"/>
  <c r="BK3026" i="1" l="1"/>
  <c r="BL3026" i="1" s="1"/>
  <c r="BM3025" i="1"/>
  <c r="BK3027" i="1" l="1"/>
  <c r="BL3027" i="1" s="1"/>
  <c r="BM3026" i="1"/>
  <c r="BK3028" i="1" l="1"/>
  <c r="BL3028" i="1" s="1"/>
  <c r="BM3027" i="1"/>
  <c r="BK3029" i="1" l="1"/>
  <c r="BL3029" i="1" s="1"/>
  <c r="BM3028" i="1"/>
  <c r="BK3030" i="1" l="1"/>
  <c r="BL3030" i="1" s="1"/>
  <c r="BM3029" i="1"/>
  <c r="BK3031" i="1" l="1"/>
  <c r="BL3031" i="1" s="1"/>
  <c r="BM3030" i="1"/>
  <c r="BK3032" i="1" l="1"/>
  <c r="BL3032" i="1" s="1"/>
  <c r="BM3031" i="1"/>
  <c r="BK3033" i="1" l="1"/>
  <c r="BL3033" i="1" s="1"/>
  <c r="BM3032" i="1"/>
  <c r="BK3034" i="1" l="1"/>
  <c r="BL3034" i="1" s="1"/>
  <c r="BM3033" i="1"/>
  <c r="BK3035" i="1" l="1"/>
  <c r="BL3035" i="1" s="1"/>
  <c r="BM3034" i="1"/>
  <c r="BK3036" i="1" l="1"/>
  <c r="BL3036" i="1" s="1"/>
  <c r="BM3035" i="1"/>
  <c r="BK3037" i="1" l="1"/>
  <c r="BL3037" i="1" s="1"/>
  <c r="BM3036" i="1"/>
  <c r="BK3038" i="1" l="1"/>
  <c r="BL3038" i="1" s="1"/>
  <c r="BM3037" i="1"/>
  <c r="BK3039" i="1" l="1"/>
  <c r="BL3039" i="1" s="1"/>
  <c r="BM3038" i="1"/>
  <c r="BK3040" i="1" l="1"/>
  <c r="BL3040" i="1" s="1"/>
  <c r="BM3039" i="1"/>
  <c r="BK3041" i="1" l="1"/>
  <c r="BL3041" i="1" s="1"/>
  <c r="BM3040" i="1"/>
  <c r="BK3042" i="1" l="1"/>
  <c r="BL3042" i="1" s="1"/>
  <c r="BM3041" i="1"/>
  <c r="BK3043" i="1" l="1"/>
  <c r="BL3043" i="1" s="1"/>
  <c r="BM3042" i="1"/>
  <c r="BK3044" i="1" l="1"/>
  <c r="BL3044" i="1" s="1"/>
  <c r="BM3043" i="1"/>
  <c r="BK3045" i="1" l="1"/>
  <c r="BL3045" i="1" s="1"/>
  <c r="BM3044" i="1"/>
  <c r="BK3046" i="1" l="1"/>
  <c r="BL3046" i="1" s="1"/>
  <c r="BM3045" i="1"/>
  <c r="BK3047" i="1" l="1"/>
  <c r="BL3047" i="1" s="1"/>
  <c r="BM3046" i="1"/>
  <c r="BK3048" i="1" l="1"/>
  <c r="BL3048" i="1" s="1"/>
  <c r="BM3047" i="1"/>
  <c r="BK3049" i="1" l="1"/>
  <c r="BL3049" i="1" s="1"/>
  <c r="BM3048" i="1"/>
  <c r="BK3050" i="1" l="1"/>
  <c r="BL3050" i="1" s="1"/>
  <c r="BM3049" i="1"/>
  <c r="BK3051" i="1" l="1"/>
  <c r="BL3051" i="1" s="1"/>
  <c r="BM3050" i="1"/>
  <c r="BK3052" i="1" l="1"/>
  <c r="BL3052" i="1" s="1"/>
  <c r="BM3051" i="1"/>
  <c r="BK3053" i="1" l="1"/>
  <c r="BL3053" i="1" s="1"/>
  <c r="BM3052" i="1"/>
  <c r="BK3054" i="1" l="1"/>
  <c r="BL3054" i="1" s="1"/>
  <c r="BM3053" i="1"/>
  <c r="BK3055" i="1" l="1"/>
  <c r="BL3055" i="1" s="1"/>
  <c r="BM3054" i="1"/>
  <c r="BK3056" i="1" l="1"/>
  <c r="BL3056" i="1" s="1"/>
  <c r="BM3055" i="1"/>
  <c r="BK3057" i="1" l="1"/>
  <c r="BL3057" i="1" s="1"/>
  <c r="BM3056" i="1"/>
  <c r="BK3058" i="1" l="1"/>
  <c r="BL3058" i="1" s="1"/>
  <c r="BM3057" i="1"/>
  <c r="BK3059" i="1" l="1"/>
  <c r="BL3059" i="1" s="1"/>
  <c r="BM3058" i="1"/>
  <c r="BK3060" i="1" l="1"/>
  <c r="BL3060" i="1" s="1"/>
  <c r="BM3059" i="1"/>
  <c r="BK3061" i="1" l="1"/>
  <c r="BL3061" i="1" s="1"/>
  <c r="BM3060" i="1"/>
  <c r="BK3062" i="1" l="1"/>
  <c r="BL3062" i="1" s="1"/>
  <c r="BM3061" i="1"/>
  <c r="BK3063" i="1" l="1"/>
  <c r="BL3063" i="1" s="1"/>
  <c r="BM3062" i="1"/>
  <c r="BK3064" i="1" l="1"/>
  <c r="BL3064" i="1" s="1"/>
  <c r="BM3063" i="1"/>
  <c r="BK3065" i="1" l="1"/>
  <c r="BL3065" i="1" s="1"/>
  <c r="BM3064" i="1"/>
  <c r="BK3066" i="1" l="1"/>
  <c r="BL3066" i="1" s="1"/>
  <c r="BM3065" i="1"/>
  <c r="BK3067" i="1" l="1"/>
  <c r="BL3067" i="1" s="1"/>
  <c r="BM3066" i="1"/>
  <c r="BK3068" i="1" l="1"/>
  <c r="BL3068" i="1" s="1"/>
  <c r="BM3067" i="1"/>
  <c r="BK3069" i="1" l="1"/>
  <c r="BL3069" i="1" s="1"/>
  <c r="BM3068" i="1"/>
  <c r="BK3070" i="1" l="1"/>
  <c r="BL3070" i="1" s="1"/>
  <c r="BM3069" i="1"/>
  <c r="BK3071" i="1" l="1"/>
  <c r="BL3071" i="1" s="1"/>
  <c r="BM3070" i="1"/>
  <c r="BK3072" i="1" l="1"/>
  <c r="BL3072" i="1" s="1"/>
  <c r="BM3071" i="1"/>
  <c r="BK3073" i="1" l="1"/>
  <c r="BL3073" i="1" s="1"/>
  <c r="BM3072" i="1"/>
  <c r="BK3074" i="1" l="1"/>
  <c r="BL3074" i="1" s="1"/>
  <c r="BM3073" i="1"/>
  <c r="BK3075" i="1" l="1"/>
  <c r="BL3075" i="1" s="1"/>
  <c r="BM3074" i="1"/>
  <c r="BK3076" i="1" l="1"/>
  <c r="BL3076" i="1" s="1"/>
  <c r="BM3075" i="1"/>
  <c r="BK3077" i="1" l="1"/>
  <c r="BL3077" i="1" s="1"/>
  <c r="BM3076" i="1"/>
  <c r="BK3078" i="1" l="1"/>
  <c r="BL3078" i="1" s="1"/>
  <c r="BM3077" i="1"/>
  <c r="BK3079" i="1" l="1"/>
  <c r="BL3079" i="1" s="1"/>
  <c r="BM3078" i="1"/>
  <c r="BK3080" i="1" l="1"/>
  <c r="BL3080" i="1" s="1"/>
  <c r="BM3079" i="1"/>
  <c r="BK3081" i="1" l="1"/>
  <c r="BL3081" i="1" s="1"/>
  <c r="BM3080" i="1"/>
  <c r="BK3082" i="1" l="1"/>
  <c r="BL3082" i="1" s="1"/>
  <c r="BM3081" i="1"/>
  <c r="BK3083" i="1" l="1"/>
  <c r="BL3083" i="1" s="1"/>
  <c r="BM3082" i="1"/>
  <c r="BK3084" i="1" l="1"/>
  <c r="BL3084" i="1" s="1"/>
  <c r="BM3083" i="1"/>
  <c r="BK3085" i="1" l="1"/>
  <c r="BL3085" i="1" s="1"/>
  <c r="BM3084" i="1"/>
  <c r="BK3086" i="1" l="1"/>
  <c r="BL3086" i="1" s="1"/>
  <c r="BM3085" i="1"/>
  <c r="BK3087" i="1" l="1"/>
  <c r="BL3087" i="1" s="1"/>
  <c r="BM3086" i="1"/>
  <c r="BK3088" i="1" l="1"/>
  <c r="BL3088" i="1" s="1"/>
  <c r="BM3087" i="1"/>
  <c r="BK3089" i="1" l="1"/>
  <c r="BL3089" i="1" s="1"/>
  <c r="BM3088" i="1"/>
  <c r="BK3090" i="1" l="1"/>
  <c r="BL3090" i="1" s="1"/>
  <c r="BM3089" i="1"/>
  <c r="BK3091" i="1" l="1"/>
  <c r="BL3091" i="1" s="1"/>
  <c r="BM3090" i="1"/>
  <c r="BK3092" i="1" l="1"/>
  <c r="BL3092" i="1" s="1"/>
  <c r="BM3091" i="1"/>
  <c r="BK3093" i="1" l="1"/>
  <c r="BL3093" i="1" s="1"/>
  <c r="BM3092" i="1"/>
  <c r="BK3094" i="1" l="1"/>
  <c r="BL3094" i="1" s="1"/>
  <c r="BM3093" i="1"/>
  <c r="BK3095" i="1" l="1"/>
  <c r="BL3095" i="1" s="1"/>
  <c r="BM3094" i="1"/>
  <c r="BK3096" i="1" l="1"/>
  <c r="BL3096" i="1" s="1"/>
  <c r="BM3095" i="1"/>
  <c r="BK3097" i="1" l="1"/>
  <c r="BL3097" i="1" s="1"/>
  <c r="BM3096" i="1"/>
  <c r="BK3098" i="1" l="1"/>
  <c r="BL3098" i="1" s="1"/>
  <c r="BM3097" i="1"/>
  <c r="BK3099" i="1" l="1"/>
  <c r="BL3099" i="1" s="1"/>
  <c r="BM3098" i="1"/>
  <c r="BK3100" i="1" l="1"/>
  <c r="BL3100" i="1" s="1"/>
  <c r="BM3099" i="1"/>
  <c r="BK3101" i="1" l="1"/>
  <c r="BL3101" i="1" s="1"/>
  <c r="BM3100" i="1"/>
  <c r="BK3102" i="1" l="1"/>
  <c r="BL3102" i="1" s="1"/>
  <c r="BM3101" i="1"/>
  <c r="BK3103" i="1" l="1"/>
  <c r="BL3103" i="1" s="1"/>
  <c r="BM3102" i="1"/>
  <c r="BK3104" i="1" l="1"/>
  <c r="BL3104" i="1" s="1"/>
  <c r="BM3103" i="1"/>
  <c r="BK3105" i="1" l="1"/>
  <c r="BL3105" i="1" s="1"/>
  <c r="BM3104" i="1"/>
  <c r="BK3106" i="1" l="1"/>
  <c r="BL3106" i="1" s="1"/>
  <c r="BM3105" i="1"/>
  <c r="BK3107" i="1" l="1"/>
  <c r="BL3107" i="1" s="1"/>
  <c r="BM3106" i="1"/>
  <c r="BK3108" i="1" l="1"/>
  <c r="BL3108" i="1" s="1"/>
  <c r="BM3107" i="1"/>
  <c r="BK3109" i="1" l="1"/>
  <c r="BL3109" i="1" s="1"/>
  <c r="BM3108" i="1"/>
  <c r="BK3110" i="1" l="1"/>
  <c r="BL3110" i="1" s="1"/>
  <c r="BM3109" i="1"/>
  <c r="BK3111" i="1" l="1"/>
  <c r="BL3111" i="1" s="1"/>
  <c r="BM3110" i="1"/>
  <c r="BK3112" i="1" l="1"/>
  <c r="BL3112" i="1" s="1"/>
  <c r="BM3111" i="1"/>
  <c r="BK3113" i="1" l="1"/>
  <c r="BL3113" i="1" s="1"/>
  <c r="BM3112" i="1"/>
  <c r="BK3114" i="1" l="1"/>
  <c r="BL3114" i="1" s="1"/>
  <c r="BM3113" i="1"/>
  <c r="BK3115" i="1" l="1"/>
  <c r="BL3115" i="1" s="1"/>
  <c r="BM3114" i="1"/>
  <c r="BK3116" i="1" l="1"/>
  <c r="BL3116" i="1" s="1"/>
  <c r="BM3115" i="1"/>
  <c r="BK3117" i="1" l="1"/>
  <c r="BL3117" i="1" s="1"/>
  <c r="BM3116" i="1"/>
  <c r="BK3118" i="1" l="1"/>
  <c r="BL3118" i="1" s="1"/>
  <c r="BM3117" i="1"/>
  <c r="BK3119" i="1" l="1"/>
  <c r="BL3119" i="1" s="1"/>
  <c r="BM3118" i="1"/>
  <c r="BK3120" i="1" l="1"/>
  <c r="BL3120" i="1" s="1"/>
  <c r="BM3119" i="1"/>
  <c r="BK3121" i="1" l="1"/>
  <c r="BL3121" i="1" s="1"/>
  <c r="BM3120" i="1"/>
  <c r="BK3122" i="1" l="1"/>
  <c r="BL3122" i="1" s="1"/>
  <c r="BM3121" i="1"/>
  <c r="BK3123" i="1" l="1"/>
  <c r="BL3123" i="1" s="1"/>
  <c r="BM3122" i="1"/>
  <c r="BK3124" i="1" l="1"/>
  <c r="BL3124" i="1" s="1"/>
  <c r="BM3123" i="1"/>
  <c r="BK3125" i="1" l="1"/>
  <c r="BL3125" i="1" s="1"/>
  <c r="BM3124" i="1"/>
  <c r="BK3126" i="1" l="1"/>
  <c r="BL3126" i="1" s="1"/>
  <c r="BM3125" i="1"/>
  <c r="BK3127" i="1" l="1"/>
  <c r="BL3127" i="1" s="1"/>
  <c r="BM3126" i="1"/>
  <c r="BK3128" i="1" l="1"/>
  <c r="BL3128" i="1" s="1"/>
  <c r="BM3127" i="1"/>
  <c r="BK3129" i="1" l="1"/>
  <c r="BL3129" i="1" s="1"/>
  <c r="BM3128" i="1"/>
  <c r="BK3130" i="1" l="1"/>
  <c r="BL3130" i="1" s="1"/>
  <c r="BM3129" i="1"/>
  <c r="BK3131" i="1" l="1"/>
  <c r="BL3131" i="1" s="1"/>
  <c r="BM3130" i="1"/>
  <c r="BK3132" i="1" l="1"/>
  <c r="BL3132" i="1" s="1"/>
  <c r="BM3131" i="1"/>
  <c r="BK3133" i="1" l="1"/>
  <c r="BL3133" i="1" s="1"/>
  <c r="BM3132" i="1"/>
  <c r="BK3134" i="1" l="1"/>
  <c r="BL3134" i="1" s="1"/>
  <c r="BM3133" i="1"/>
  <c r="BK3135" i="1" l="1"/>
  <c r="BL3135" i="1" s="1"/>
  <c r="BM3134" i="1"/>
  <c r="BK3136" i="1" l="1"/>
  <c r="BL3136" i="1" s="1"/>
  <c r="BM3135" i="1"/>
  <c r="BK3137" i="1" l="1"/>
  <c r="BL3137" i="1" s="1"/>
  <c r="BM3136" i="1"/>
  <c r="BK3138" i="1" l="1"/>
  <c r="BL3138" i="1" s="1"/>
  <c r="BM3137" i="1"/>
  <c r="BK3139" i="1" l="1"/>
  <c r="BL3139" i="1" s="1"/>
  <c r="BM3138" i="1"/>
  <c r="BK3140" i="1" l="1"/>
  <c r="BL3140" i="1" s="1"/>
  <c r="BM3139" i="1"/>
  <c r="BK3141" i="1" l="1"/>
  <c r="BL3141" i="1" s="1"/>
  <c r="BM3140" i="1"/>
  <c r="BK3142" i="1" l="1"/>
  <c r="BL3142" i="1" s="1"/>
  <c r="BM3141" i="1"/>
  <c r="BK3143" i="1" l="1"/>
  <c r="BL3143" i="1" s="1"/>
  <c r="BM3142" i="1"/>
  <c r="BK3144" i="1" l="1"/>
  <c r="BL3144" i="1" s="1"/>
  <c r="BM3143" i="1"/>
  <c r="BK3145" i="1" l="1"/>
  <c r="BL3145" i="1" s="1"/>
  <c r="BM3144" i="1"/>
  <c r="BK3146" i="1" l="1"/>
  <c r="BL3146" i="1" s="1"/>
  <c r="BM3145" i="1"/>
  <c r="BK3147" i="1" l="1"/>
  <c r="BL3147" i="1" s="1"/>
  <c r="BM3146" i="1"/>
  <c r="BK3148" i="1" l="1"/>
  <c r="BL3148" i="1" s="1"/>
  <c r="BM3147" i="1"/>
  <c r="BK3149" i="1" l="1"/>
  <c r="BL3149" i="1" s="1"/>
  <c r="BM3148" i="1"/>
  <c r="BK3150" i="1" l="1"/>
  <c r="BL3150" i="1" s="1"/>
  <c r="BM3149" i="1"/>
  <c r="BK3151" i="1" l="1"/>
  <c r="BL3151" i="1" s="1"/>
  <c r="BM3150" i="1"/>
  <c r="BK3152" i="1" l="1"/>
  <c r="BL3152" i="1" s="1"/>
  <c r="BM3151" i="1"/>
  <c r="BK3153" i="1" l="1"/>
  <c r="BL3153" i="1" s="1"/>
  <c r="BM3152" i="1"/>
  <c r="BK3154" i="1" l="1"/>
  <c r="BL3154" i="1" s="1"/>
  <c r="BM3153" i="1"/>
  <c r="BK3155" i="1" l="1"/>
  <c r="BL3155" i="1" s="1"/>
  <c r="BM3154" i="1"/>
  <c r="BK3156" i="1" l="1"/>
  <c r="BL3156" i="1" s="1"/>
  <c r="BM3155" i="1"/>
  <c r="BK3157" i="1" l="1"/>
  <c r="BL3157" i="1" s="1"/>
  <c r="BM3156" i="1"/>
  <c r="BK3158" i="1" l="1"/>
  <c r="BL3158" i="1" s="1"/>
  <c r="BM3157" i="1"/>
  <c r="BK3159" i="1" l="1"/>
  <c r="BL3159" i="1" s="1"/>
  <c r="BM3158" i="1"/>
  <c r="BK3160" i="1" l="1"/>
  <c r="BL3160" i="1" s="1"/>
  <c r="BM3159" i="1"/>
  <c r="BK3161" i="1" l="1"/>
  <c r="BL3161" i="1" s="1"/>
  <c r="BM3160" i="1"/>
  <c r="BK3162" i="1" l="1"/>
  <c r="BL3162" i="1" s="1"/>
  <c r="BM3161" i="1"/>
  <c r="BK3163" i="1" l="1"/>
  <c r="BL3163" i="1" s="1"/>
  <c r="BM3162" i="1"/>
  <c r="BK3164" i="1" l="1"/>
  <c r="BL3164" i="1" s="1"/>
  <c r="BM3163" i="1"/>
  <c r="BK3165" i="1" l="1"/>
  <c r="BL3165" i="1" s="1"/>
  <c r="BM3164" i="1"/>
  <c r="BK3166" i="1" l="1"/>
  <c r="BL3166" i="1" s="1"/>
  <c r="BM3165" i="1"/>
  <c r="BK3167" i="1" l="1"/>
  <c r="BL3167" i="1" s="1"/>
  <c r="BM3166" i="1"/>
  <c r="BK3168" i="1" l="1"/>
  <c r="BL3168" i="1" s="1"/>
  <c r="BM3167" i="1"/>
  <c r="BK3169" i="1" l="1"/>
  <c r="BL3169" i="1" s="1"/>
  <c r="BM3168" i="1"/>
  <c r="BK3170" i="1" l="1"/>
  <c r="BL3170" i="1" s="1"/>
  <c r="BM3169" i="1"/>
  <c r="BK3171" i="1" l="1"/>
  <c r="BL3171" i="1" s="1"/>
  <c r="BM3170" i="1"/>
  <c r="BK3172" i="1" l="1"/>
  <c r="BL3172" i="1" s="1"/>
  <c r="BM3171" i="1"/>
  <c r="BK3173" i="1" l="1"/>
  <c r="BL3173" i="1" s="1"/>
  <c r="BM3172" i="1"/>
  <c r="BK3174" i="1" l="1"/>
  <c r="BL3174" i="1" s="1"/>
  <c r="BM3173" i="1"/>
  <c r="BK3175" i="1" l="1"/>
  <c r="BL3175" i="1" s="1"/>
  <c r="BM3174" i="1"/>
  <c r="BK3176" i="1" l="1"/>
  <c r="BL3176" i="1" s="1"/>
  <c r="BM3175" i="1"/>
  <c r="BK3177" i="1" l="1"/>
  <c r="BL3177" i="1" s="1"/>
  <c r="BM3176" i="1"/>
  <c r="BK3178" i="1" l="1"/>
  <c r="BL3178" i="1" s="1"/>
  <c r="BM3177" i="1"/>
  <c r="BK3179" i="1" l="1"/>
  <c r="BL3179" i="1" s="1"/>
  <c r="BM3178" i="1"/>
  <c r="BK3180" i="1" l="1"/>
  <c r="BL3180" i="1" s="1"/>
  <c r="BM3179" i="1"/>
  <c r="BK3181" i="1" l="1"/>
  <c r="BL3181" i="1" s="1"/>
  <c r="BM3180" i="1"/>
  <c r="BK3182" i="1" l="1"/>
  <c r="BL3182" i="1" s="1"/>
  <c r="BM3181" i="1"/>
  <c r="BK3183" i="1" l="1"/>
  <c r="BL3183" i="1" s="1"/>
  <c r="BM3182" i="1"/>
  <c r="BK3184" i="1" l="1"/>
  <c r="BL3184" i="1" s="1"/>
  <c r="BM3183" i="1"/>
  <c r="BK3185" i="1" l="1"/>
  <c r="BL3185" i="1" s="1"/>
  <c r="BM3184" i="1"/>
  <c r="BK3186" i="1" l="1"/>
  <c r="BL3186" i="1" s="1"/>
  <c r="BM3185" i="1"/>
  <c r="BK3187" i="1" l="1"/>
  <c r="BL3187" i="1" s="1"/>
  <c r="BM3186" i="1"/>
  <c r="BK3188" i="1" l="1"/>
  <c r="BL3188" i="1" s="1"/>
  <c r="BM3187" i="1"/>
  <c r="BK3189" i="1" l="1"/>
  <c r="BL3189" i="1" s="1"/>
  <c r="BM3188" i="1"/>
  <c r="BK3190" i="1" l="1"/>
  <c r="BL3190" i="1" s="1"/>
  <c r="BM3189" i="1"/>
  <c r="BK3191" i="1" l="1"/>
  <c r="BL3191" i="1" s="1"/>
  <c r="BM3190" i="1"/>
  <c r="BK3192" i="1" l="1"/>
  <c r="BL3192" i="1" s="1"/>
  <c r="BM3191" i="1"/>
  <c r="BK3193" i="1" l="1"/>
  <c r="BL3193" i="1" s="1"/>
  <c r="BM3192" i="1"/>
  <c r="BK3194" i="1" l="1"/>
  <c r="BL3194" i="1" s="1"/>
  <c r="BM3193" i="1"/>
  <c r="BK3195" i="1" l="1"/>
  <c r="BL3195" i="1" s="1"/>
  <c r="BM3194" i="1"/>
  <c r="BK3196" i="1" l="1"/>
  <c r="BL3196" i="1" s="1"/>
  <c r="BM3195" i="1"/>
  <c r="BK3197" i="1" l="1"/>
  <c r="BL3197" i="1" s="1"/>
  <c r="BM3196" i="1"/>
  <c r="BK3198" i="1" l="1"/>
  <c r="BL3198" i="1" s="1"/>
  <c r="BM3197" i="1"/>
  <c r="BK3199" i="1" l="1"/>
  <c r="BL3199" i="1" s="1"/>
  <c r="BM3198" i="1"/>
  <c r="BK3200" i="1" l="1"/>
  <c r="BL3200" i="1" s="1"/>
  <c r="BM3199" i="1"/>
  <c r="BK3201" i="1" l="1"/>
  <c r="BL3201" i="1" s="1"/>
  <c r="BM3200" i="1"/>
  <c r="BK3202" i="1" l="1"/>
  <c r="BL3202" i="1" s="1"/>
  <c r="BM3201" i="1"/>
  <c r="BK3203" i="1" l="1"/>
  <c r="BL3203" i="1" s="1"/>
  <c r="BM3202" i="1"/>
  <c r="BK3204" i="1" l="1"/>
  <c r="BL3204" i="1" s="1"/>
  <c r="BM3203" i="1"/>
  <c r="BK3205" i="1" l="1"/>
  <c r="BL3205" i="1" s="1"/>
  <c r="BM3204" i="1"/>
  <c r="BK3206" i="1" l="1"/>
  <c r="BL3206" i="1" s="1"/>
  <c r="BM3205" i="1"/>
  <c r="BK3207" i="1" l="1"/>
  <c r="BL3207" i="1" s="1"/>
  <c r="BM3206" i="1"/>
  <c r="BK3208" i="1" l="1"/>
  <c r="BL3208" i="1" s="1"/>
  <c r="BM3207" i="1"/>
  <c r="BK3209" i="1" l="1"/>
  <c r="BL3209" i="1" s="1"/>
  <c r="BM3208" i="1"/>
  <c r="BK3210" i="1" l="1"/>
  <c r="BL3210" i="1" s="1"/>
  <c r="BM3209" i="1"/>
  <c r="BK3211" i="1" l="1"/>
  <c r="BL3211" i="1" s="1"/>
  <c r="BM3210" i="1"/>
  <c r="BK3212" i="1" l="1"/>
  <c r="BL3212" i="1" s="1"/>
  <c r="BM3211" i="1"/>
  <c r="BK3213" i="1" l="1"/>
  <c r="BL3213" i="1" s="1"/>
  <c r="BM3212" i="1"/>
  <c r="BK3214" i="1" l="1"/>
  <c r="BL3214" i="1" s="1"/>
  <c r="BM3213" i="1"/>
  <c r="BK3215" i="1" l="1"/>
  <c r="BL3215" i="1" s="1"/>
  <c r="BM3214" i="1"/>
  <c r="BK3216" i="1" l="1"/>
  <c r="BL3216" i="1" s="1"/>
  <c r="BM3215" i="1"/>
  <c r="BK3217" i="1" l="1"/>
  <c r="BL3217" i="1" s="1"/>
  <c r="BM3216" i="1"/>
  <c r="BK3218" i="1" l="1"/>
  <c r="BL3218" i="1" s="1"/>
  <c r="BM3217" i="1"/>
  <c r="BK3219" i="1" l="1"/>
  <c r="BL3219" i="1" s="1"/>
  <c r="BM3218" i="1"/>
  <c r="BK3220" i="1" l="1"/>
  <c r="BL3220" i="1" s="1"/>
  <c r="BM3219" i="1"/>
  <c r="BK3221" i="1" l="1"/>
  <c r="BL3221" i="1" s="1"/>
  <c r="BM3220" i="1"/>
  <c r="BK3222" i="1" l="1"/>
  <c r="BL3222" i="1" s="1"/>
  <c r="BM3221" i="1"/>
  <c r="BK3223" i="1" l="1"/>
  <c r="BL3223" i="1" s="1"/>
  <c r="BM3222" i="1"/>
  <c r="BK3224" i="1" l="1"/>
  <c r="BL3224" i="1" s="1"/>
  <c r="BM3223" i="1"/>
  <c r="BK3225" i="1" l="1"/>
  <c r="BL3225" i="1" s="1"/>
  <c r="BM3224" i="1"/>
  <c r="BK3226" i="1" l="1"/>
  <c r="BL3226" i="1" s="1"/>
  <c r="BM3225" i="1"/>
  <c r="BK3227" i="1" l="1"/>
  <c r="BL3227" i="1" s="1"/>
  <c r="BM3226" i="1"/>
  <c r="BK3228" i="1" l="1"/>
  <c r="BL3228" i="1" s="1"/>
  <c r="BM3227" i="1"/>
  <c r="BK3229" i="1" l="1"/>
  <c r="BL3229" i="1" s="1"/>
  <c r="BM3228" i="1"/>
  <c r="BK3230" i="1" l="1"/>
  <c r="BL3230" i="1" s="1"/>
  <c r="BM3229" i="1"/>
  <c r="BK3231" i="1" l="1"/>
  <c r="BL3231" i="1" s="1"/>
  <c r="BM3230" i="1"/>
  <c r="BK3232" i="1" l="1"/>
  <c r="BL3232" i="1" s="1"/>
  <c r="BM3231" i="1"/>
  <c r="BK3233" i="1" l="1"/>
  <c r="BL3233" i="1" s="1"/>
  <c r="BM3232" i="1"/>
  <c r="BK3234" i="1" l="1"/>
  <c r="BL3234" i="1" s="1"/>
  <c r="BM3233" i="1"/>
  <c r="BK3235" i="1" l="1"/>
  <c r="BL3235" i="1" s="1"/>
  <c r="BM3234" i="1"/>
  <c r="BK3236" i="1" l="1"/>
  <c r="BL3236" i="1" s="1"/>
  <c r="BM3235" i="1"/>
  <c r="BK3237" i="1" l="1"/>
  <c r="BL3237" i="1" s="1"/>
  <c r="BM3236" i="1"/>
  <c r="BK3238" i="1" l="1"/>
  <c r="BL3238" i="1" s="1"/>
  <c r="BM3237" i="1"/>
  <c r="BK3239" i="1" l="1"/>
  <c r="BL3239" i="1" s="1"/>
  <c r="BM3238" i="1"/>
  <c r="BK3240" i="1" l="1"/>
  <c r="BL3240" i="1" s="1"/>
  <c r="BM3239" i="1"/>
  <c r="BK3241" i="1" l="1"/>
  <c r="BL3241" i="1" s="1"/>
  <c r="BM3240" i="1"/>
  <c r="BK3242" i="1" l="1"/>
  <c r="BL3242" i="1" s="1"/>
  <c r="BM3241" i="1"/>
  <c r="BK3243" i="1" l="1"/>
  <c r="BL3243" i="1" s="1"/>
  <c r="BM3242" i="1"/>
  <c r="BK3244" i="1" l="1"/>
  <c r="BL3244" i="1" s="1"/>
  <c r="BM3243" i="1"/>
  <c r="BK3245" i="1" l="1"/>
  <c r="BL3245" i="1" s="1"/>
  <c r="BM3244" i="1"/>
  <c r="BK3246" i="1" l="1"/>
  <c r="BL3246" i="1" s="1"/>
  <c r="BM3245" i="1"/>
  <c r="BK3247" i="1" l="1"/>
  <c r="BL3247" i="1" s="1"/>
  <c r="BM3246" i="1"/>
  <c r="BK3248" i="1" l="1"/>
  <c r="BL3248" i="1" s="1"/>
  <c r="BM3247" i="1"/>
  <c r="BK3249" i="1" l="1"/>
  <c r="BL3249" i="1" s="1"/>
  <c r="BM3248" i="1"/>
  <c r="BK3250" i="1" l="1"/>
  <c r="BL3250" i="1" s="1"/>
  <c r="BM3249" i="1"/>
  <c r="BK3251" i="1" l="1"/>
  <c r="BL3251" i="1" s="1"/>
  <c r="BM3250" i="1"/>
  <c r="BK3252" i="1" l="1"/>
  <c r="BL3252" i="1" s="1"/>
  <c r="BM3251" i="1"/>
  <c r="BK3253" i="1" l="1"/>
  <c r="BL3253" i="1" s="1"/>
  <c r="BM3252" i="1"/>
  <c r="BK3254" i="1" l="1"/>
  <c r="BL3254" i="1" s="1"/>
  <c r="BM3253" i="1"/>
  <c r="BK3255" i="1" l="1"/>
  <c r="BL3255" i="1" s="1"/>
  <c r="BM3254" i="1"/>
  <c r="BK3256" i="1" l="1"/>
  <c r="BL3256" i="1" s="1"/>
  <c r="BM3255" i="1"/>
  <c r="BK3257" i="1" l="1"/>
  <c r="BL3257" i="1" s="1"/>
  <c r="BM3256" i="1"/>
  <c r="BK3258" i="1" l="1"/>
  <c r="BL3258" i="1" s="1"/>
  <c r="BM3257" i="1"/>
  <c r="BK3259" i="1" l="1"/>
  <c r="BL3259" i="1" s="1"/>
  <c r="BM3258" i="1"/>
  <c r="BK3260" i="1" l="1"/>
  <c r="BL3260" i="1" s="1"/>
  <c r="BM3259" i="1"/>
  <c r="BK3261" i="1" l="1"/>
  <c r="BL3261" i="1" s="1"/>
  <c r="BM3260" i="1"/>
  <c r="BK3262" i="1" l="1"/>
  <c r="BL3262" i="1" s="1"/>
  <c r="BM3261" i="1"/>
  <c r="BK3263" i="1" l="1"/>
  <c r="BL3263" i="1" s="1"/>
  <c r="BM3262" i="1"/>
  <c r="BK3264" i="1" l="1"/>
  <c r="BL3264" i="1" s="1"/>
  <c r="BM3263" i="1"/>
  <c r="BK3265" i="1" l="1"/>
  <c r="BL3265" i="1" s="1"/>
  <c r="BM3264" i="1"/>
  <c r="BK3266" i="1" l="1"/>
  <c r="BL3266" i="1" s="1"/>
  <c r="BM3265" i="1"/>
  <c r="BK3267" i="1" l="1"/>
  <c r="BL3267" i="1" s="1"/>
  <c r="BM3266" i="1"/>
  <c r="BK3268" i="1" l="1"/>
  <c r="BL3268" i="1" s="1"/>
  <c r="BM3267" i="1"/>
  <c r="BK3269" i="1" l="1"/>
  <c r="BL3269" i="1" s="1"/>
  <c r="BM3268" i="1"/>
  <c r="BK3270" i="1" l="1"/>
  <c r="BL3270" i="1" s="1"/>
  <c r="BM3269" i="1"/>
  <c r="BK3271" i="1" l="1"/>
  <c r="BL3271" i="1" s="1"/>
  <c r="BM3270" i="1"/>
  <c r="BK3272" i="1" l="1"/>
  <c r="BL3272" i="1" s="1"/>
  <c r="BM3271" i="1"/>
  <c r="BK3273" i="1" l="1"/>
  <c r="BL3273" i="1" s="1"/>
  <c r="BM3272" i="1"/>
  <c r="BK3274" i="1" l="1"/>
  <c r="BL3274" i="1" s="1"/>
  <c r="BM3273" i="1"/>
  <c r="BK3275" i="1" l="1"/>
  <c r="BL3275" i="1" s="1"/>
  <c r="BM3274" i="1"/>
  <c r="BK3276" i="1" l="1"/>
  <c r="BL3276" i="1" s="1"/>
  <c r="BM3275" i="1"/>
  <c r="BK3277" i="1" l="1"/>
  <c r="BL3277" i="1" s="1"/>
  <c r="BM3276" i="1"/>
  <c r="BK3278" i="1" l="1"/>
  <c r="BL3278" i="1" s="1"/>
  <c r="BM3277" i="1"/>
  <c r="BK3279" i="1" l="1"/>
  <c r="BL3279" i="1" s="1"/>
  <c r="BM3278" i="1"/>
  <c r="BK3280" i="1" l="1"/>
  <c r="BL3280" i="1" s="1"/>
  <c r="BM3279" i="1"/>
  <c r="BK3281" i="1" l="1"/>
  <c r="BL3281" i="1" s="1"/>
  <c r="BM3280" i="1"/>
  <c r="BK3282" i="1" l="1"/>
  <c r="BL3282" i="1" s="1"/>
  <c r="BM3281" i="1"/>
  <c r="BK3283" i="1" l="1"/>
  <c r="BL3283" i="1" s="1"/>
  <c r="BM3282" i="1"/>
  <c r="BK3284" i="1" l="1"/>
  <c r="BL3284" i="1" s="1"/>
  <c r="BM3283" i="1"/>
  <c r="BK3285" i="1" l="1"/>
  <c r="BL3285" i="1" s="1"/>
  <c r="BM3284" i="1"/>
  <c r="BK3286" i="1" l="1"/>
  <c r="BL3286" i="1" s="1"/>
  <c r="BM3285" i="1"/>
  <c r="BK3287" i="1" l="1"/>
  <c r="BL3287" i="1" s="1"/>
  <c r="BM3286" i="1"/>
  <c r="BK3288" i="1" l="1"/>
  <c r="BL3288" i="1" s="1"/>
  <c r="BM3287" i="1"/>
  <c r="BK3289" i="1" l="1"/>
  <c r="BL3289" i="1" s="1"/>
  <c r="BM3288" i="1"/>
  <c r="BK3290" i="1" l="1"/>
  <c r="BL3290" i="1" s="1"/>
  <c r="BM3289" i="1"/>
  <c r="BK3291" i="1" l="1"/>
  <c r="BL3291" i="1" s="1"/>
  <c r="BM3290" i="1"/>
  <c r="BK3292" i="1" l="1"/>
  <c r="BL3292" i="1" s="1"/>
  <c r="BM3291" i="1"/>
  <c r="BK3293" i="1" l="1"/>
  <c r="BL3293" i="1" s="1"/>
  <c r="BM3292" i="1"/>
  <c r="BK3294" i="1" l="1"/>
  <c r="BL3294" i="1" s="1"/>
  <c r="BM3293" i="1"/>
  <c r="BK3295" i="1" l="1"/>
  <c r="BL3295" i="1" s="1"/>
  <c r="BM3294" i="1"/>
  <c r="BK3296" i="1" l="1"/>
  <c r="BL3296" i="1" s="1"/>
  <c r="BM3295" i="1"/>
  <c r="BK3297" i="1" l="1"/>
  <c r="BL3297" i="1" s="1"/>
  <c r="BM3296" i="1"/>
  <c r="BK3298" i="1" l="1"/>
  <c r="BL3298" i="1" s="1"/>
  <c r="BM3297" i="1"/>
  <c r="BK3299" i="1" l="1"/>
  <c r="BL3299" i="1" s="1"/>
  <c r="BM3298" i="1"/>
  <c r="BK3300" i="1" l="1"/>
  <c r="BL3300" i="1" s="1"/>
  <c r="BM3299" i="1"/>
  <c r="BK3301" i="1" l="1"/>
  <c r="BL3301" i="1" s="1"/>
  <c r="BM3300" i="1"/>
  <c r="BK3302" i="1" l="1"/>
  <c r="BL3302" i="1" s="1"/>
  <c r="BM3301" i="1"/>
  <c r="BK3303" i="1" l="1"/>
  <c r="BL3303" i="1" s="1"/>
  <c r="BM3302" i="1"/>
  <c r="BK3304" i="1" l="1"/>
  <c r="BL3304" i="1" s="1"/>
  <c r="BM3303" i="1"/>
  <c r="BK3305" i="1" l="1"/>
  <c r="BL3305" i="1" s="1"/>
  <c r="BM3304" i="1"/>
  <c r="BK3306" i="1" l="1"/>
  <c r="BL3306" i="1" s="1"/>
  <c r="BM3305" i="1"/>
  <c r="BK3307" i="1" l="1"/>
  <c r="BL3307" i="1" s="1"/>
  <c r="BM3306" i="1"/>
  <c r="BK3308" i="1" l="1"/>
  <c r="BL3308" i="1" s="1"/>
  <c r="BM3307" i="1"/>
  <c r="BK3309" i="1" l="1"/>
  <c r="BL3309" i="1" s="1"/>
  <c r="BM3308" i="1"/>
  <c r="BK3310" i="1" l="1"/>
  <c r="BL3310" i="1" s="1"/>
  <c r="BM3309" i="1"/>
  <c r="BK3311" i="1" l="1"/>
  <c r="BL3311" i="1" s="1"/>
  <c r="BM3310" i="1"/>
  <c r="BK3312" i="1" l="1"/>
  <c r="BL3312" i="1" s="1"/>
  <c r="BM3311" i="1"/>
  <c r="BK3313" i="1" l="1"/>
  <c r="BL3313" i="1" s="1"/>
  <c r="BM3312" i="1"/>
  <c r="BK3314" i="1" l="1"/>
  <c r="BL3314" i="1" s="1"/>
  <c r="BM3313" i="1"/>
  <c r="BK3315" i="1" l="1"/>
  <c r="BL3315" i="1" s="1"/>
  <c r="BM3314" i="1"/>
  <c r="BK3316" i="1" l="1"/>
  <c r="BL3316" i="1" s="1"/>
  <c r="BM3315" i="1"/>
  <c r="BK3317" i="1" l="1"/>
  <c r="BL3317" i="1" s="1"/>
  <c r="BM3316" i="1"/>
  <c r="BK3318" i="1" l="1"/>
  <c r="BL3318" i="1" s="1"/>
  <c r="BM3317" i="1"/>
  <c r="BK3319" i="1" l="1"/>
  <c r="BL3319" i="1" s="1"/>
  <c r="BM3318" i="1"/>
  <c r="BK3320" i="1" l="1"/>
  <c r="BL3320" i="1" s="1"/>
  <c r="BM3319" i="1"/>
  <c r="BK3321" i="1" l="1"/>
  <c r="BL3321" i="1" s="1"/>
  <c r="BM3320" i="1"/>
  <c r="BK3322" i="1" l="1"/>
  <c r="BL3322" i="1" s="1"/>
  <c r="BM3321" i="1"/>
  <c r="BK3323" i="1" l="1"/>
  <c r="BL3323" i="1" s="1"/>
  <c r="BM3322" i="1"/>
  <c r="BK3324" i="1" l="1"/>
  <c r="BL3324" i="1" s="1"/>
  <c r="BM3323" i="1"/>
  <c r="BK3325" i="1" l="1"/>
  <c r="BL3325" i="1" s="1"/>
  <c r="BM3324" i="1"/>
  <c r="BK3326" i="1" l="1"/>
  <c r="BL3326" i="1" s="1"/>
  <c r="BM3325" i="1"/>
  <c r="BK3327" i="1" l="1"/>
  <c r="BL3327" i="1" s="1"/>
  <c r="BM3326" i="1"/>
  <c r="BK3328" i="1" l="1"/>
  <c r="BL3328" i="1" s="1"/>
  <c r="BM3327" i="1"/>
  <c r="BK3329" i="1" l="1"/>
  <c r="BL3329" i="1" s="1"/>
  <c r="BM3328" i="1"/>
  <c r="BK3330" i="1" l="1"/>
  <c r="BL3330" i="1" s="1"/>
  <c r="BM3329" i="1"/>
  <c r="BK3331" i="1" l="1"/>
  <c r="BL3331" i="1" s="1"/>
  <c r="BM3330" i="1"/>
  <c r="BK3332" i="1" l="1"/>
  <c r="BL3332" i="1" s="1"/>
  <c r="BM3331" i="1"/>
  <c r="BK3333" i="1" l="1"/>
  <c r="BL3333" i="1" s="1"/>
  <c r="BM3332" i="1"/>
  <c r="BK3334" i="1" l="1"/>
  <c r="BL3334" i="1" s="1"/>
  <c r="BM3333" i="1"/>
  <c r="BK3335" i="1" l="1"/>
  <c r="BL3335" i="1" s="1"/>
  <c r="BM3334" i="1"/>
  <c r="BK3336" i="1" l="1"/>
  <c r="BL3336" i="1" s="1"/>
  <c r="BM3335" i="1"/>
  <c r="BK3337" i="1" l="1"/>
  <c r="BL3337" i="1" s="1"/>
  <c r="BM3336" i="1"/>
  <c r="BK3338" i="1" l="1"/>
  <c r="BL3338" i="1" s="1"/>
  <c r="BM3337" i="1"/>
  <c r="BK3339" i="1" l="1"/>
  <c r="BL3339" i="1" s="1"/>
  <c r="BM3338" i="1"/>
  <c r="BK3340" i="1" l="1"/>
  <c r="BL3340" i="1" s="1"/>
  <c r="BM3339" i="1"/>
  <c r="BK3341" i="1" l="1"/>
  <c r="BL3341" i="1" s="1"/>
  <c r="BM3340" i="1"/>
  <c r="BK3342" i="1" l="1"/>
  <c r="BL3342" i="1" s="1"/>
  <c r="BM3341" i="1"/>
  <c r="BK3343" i="1" l="1"/>
  <c r="BL3343" i="1" s="1"/>
  <c r="BM3342" i="1"/>
  <c r="BK3344" i="1" l="1"/>
  <c r="BL3344" i="1" s="1"/>
  <c r="BM3343" i="1"/>
  <c r="BK3345" i="1" l="1"/>
  <c r="BL3345" i="1" s="1"/>
  <c r="BM3344" i="1"/>
  <c r="BK3346" i="1" l="1"/>
  <c r="BL3346" i="1" s="1"/>
  <c r="BM3345" i="1"/>
  <c r="BK3347" i="1" l="1"/>
  <c r="BL3347" i="1" s="1"/>
  <c r="BM3346" i="1"/>
  <c r="BK3348" i="1" l="1"/>
  <c r="BL3348" i="1" s="1"/>
  <c r="BM3347" i="1"/>
  <c r="BK3349" i="1" l="1"/>
  <c r="BL3349" i="1" s="1"/>
  <c r="BM3348" i="1"/>
  <c r="BK3350" i="1" l="1"/>
  <c r="BL3350" i="1" s="1"/>
  <c r="BM3349" i="1"/>
  <c r="BK3351" i="1" l="1"/>
  <c r="BL3351" i="1" s="1"/>
  <c r="BM3350" i="1"/>
  <c r="BK3352" i="1" l="1"/>
  <c r="BL3352" i="1" s="1"/>
  <c r="BM3351" i="1"/>
  <c r="BK3353" i="1" l="1"/>
  <c r="BL3353" i="1" s="1"/>
  <c r="BM3352" i="1"/>
  <c r="BK3354" i="1" l="1"/>
  <c r="BL3354" i="1" s="1"/>
  <c r="BM3353" i="1"/>
  <c r="BK3355" i="1" l="1"/>
  <c r="BL3355" i="1" s="1"/>
  <c r="BM3354" i="1"/>
  <c r="BK3356" i="1" l="1"/>
  <c r="BL3356" i="1" s="1"/>
  <c r="BM3355" i="1"/>
  <c r="BK3357" i="1" l="1"/>
  <c r="BL3357" i="1" s="1"/>
  <c r="BM3356" i="1"/>
  <c r="BK3358" i="1" l="1"/>
  <c r="BL3358" i="1" s="1"/>
  <c r="BM3357" i="1"/>
  <c r="BK3359" i="1" l="1"/>
  <c r="BL3359" i="1" s="1"/>
  <c r="BM3358" i="1"/>
  <c r="BK3360" i="1" l="1"/>
  <c r="BL3360" i="1" s="1"/>
  <c r="BM3359" i="1"/>
  <c r="BK3361" i="1" l="1"/>
  <c r="BL3361" i="1" s="1"/>
  <c r="BM3360" i="1"/>
  <c r="BK3362" i="1" l="1"/>
  <c r="BL3362" i="1" s="1"/>
  <c r="BM3361" i="1"/>
  <c r="BK3363" i="1" l="1"/>
  <c r="BL3363" i="1" s="1"/>
  <c r="BM3362" i="1"/>
  <c r="BK3364" i="1" l="1"/>
  <c r="BL3364" i="1" s="1"/>
  <c r="BM3363" i="1"/>
  <c r="BK3365" i="1" l="1"/>
  <c r="BL3365" i="1" s="1"/>
  <c r="BM3364" i="1"/>
  <c r="BK3366" i="1" l="1"/>
  <c r="BL3366" i="1" s="1"/>
  <c r="BM3365" i="1"/>
  <c r="BK3367" i="1" l="1"/>
  <c r="BL3367" i="1" s="1"/>
  <c r="BM3366" i="1"/>
  <c r="BK3368" i="1" l="1"/>
  <c r="BL3368" i="1" s="1"/>
  <c r="BM3367" i="1"/>
  <c r="BK3369" i="1" l="1"/>
  <c r="BL3369" i="1" s="1"/>
  <c r="BM3368" i="1"/>
  <c r="BK3370" i="1" l="1"/>
  <c r="BL3370" i="1" s="1"/>
  <c r="BM3369" i="1"/>
  <c r="BK3371" i="1" l="1"/>
  <c r="BL3371" i="1" s="1"/>
  <c r="BM3370" i="1"/>
  <c r="BK3372" i="1" l="1"/>
  <c r="BL3372" i="1" s="1"/>
  <c r="BM3371" i="1"/>
  <c r="BK3373" i="1" l="1"/>
  <c r="BL3373" i="1" s="1"/>
  <c r="BM3372" i="1"/>
  <c r="BK3374" i="1" l="1"/>
  <c r="BL3374" i="1" s="1"/>
  <c r="BM3373" i="1"/>
  <c r="BK3375" i="1" l="1"/>
  <c r="BL3375" i="1" s="1"/>
  <c r="BM3374" i="1"/>
  <c r="BK3376" i="1" l="1"/>
  <c r="BL3376" i="1" s="1"/>
  <c r="BM3375" i="1"/>
  <c r="BK3377" i="1" l="1"/>
  <c r="BL3377" i="1" s="1"/>
  <c r="BM3376" i="1"/>
  <c r="BK3378" i="1" l="1"/>
  <c r="BL3378" i="1" s="1"/>
  <c r="BM3377" i="1"/>
  <c r="BK3379" i="1" l="1"/>
  <c r="BL3379" i="1" s="1"/>
  <c r="BM3378" i="1"/>
  <c r="BK3380" i="1" l="1"/>
  <c r="BL3380" i="1" s="1"/>
  <c r="BM3379" i="1"/>
  <c r="BK3381" i="1" l="1"/>
  <c r="BL3381" i="1" s="1"/>
  <c r="BM3380" i="1"/>
  <c r="BK3382" i="1" l="1"/>
  <c r="BL3382" i="1" s="1"/>
  <c r="BM3381" i="1"/>
  <c r="BK3383" i="1" l="1"/>
  <c r="BL3383" i="1" s="1"/>
  <c r="BM3382" i="1"/>
  <c r="BK3384" i="1" l="1"/>
  <c r="BL3384" i="1" s="1"/>
  <c r="BM3383" i="1"/>
  <c r="BK3385" i="1" l="1"/>
  <c r="BL3385" i="1" s="1"/>
  <c r="BM3384" i="1"/>
  <c r="BK3386" i="1" l="1"/>
  <c r="BL3386" i="1" s="1"/>
  <c r="BM3385" i="1"/>
  <c r="BK3387" i="1" l="1"/>
  <c r="BL3387" i="1" s="1"/>
  <c r="BM3386" i="1"/>
  <c r="BK3388" i="1" l="1"/>
  <c r="BL3388" i="1" s="1"/>
  <c r="BM3387" i="1"/>
  <c r="BK3389" i="1" l="1"/>
  <c r="BL3389" i="1" s="1"/>
  <c r="BM3388" i="1"/>
  <c r="BK3390" i="1" l="1"/>
  <c r="BL3390" i="1" s="1"/>
  <c r="BM3389" i="1"/>
  <c r="BK3391" i="1" l="1"/>
  <c r="BL3391" i="1" s="1"/>
  <c r="BM3390" i="1"/>
  <c r="BK3392" i="1" l="1"/>
  <c r="BL3392" i="1" s="1"/>
  <c r="BM3391" i="1"/>
  <c r="BK3393" i="1" l="1"/>
  <c r="BL3393" i="1" s="1"/>
  <c r="BM3392" i="1"/>
  <c r="BK3394" i="1" l="1"/>
  <c r="BL3394" i="1" s="1"/>
  <c r="BM3393" i="1"/>
  <c r="BK3395" i="1" l="1"/>
  <c r="BL3395" i="1" s="1"/>
  <c r="BM3394" i="1"/>
  <c r="BK3396" i="1" l="1"/>
  <c r="BL3396" i="1" s="1"/>
  <c r="BM3395" i="1"/>
  <c r="BK3397" i="1" l="1"/>
  <c r="BL3397" i="1" s="1"/>
  <c r="BM3396" i="1"/>
  <c r="BK3398" i="1" l="1"/>
  <c r="BL3398" i="1" s="1"/>
  <c r="BM3397" i="1"/>
  <c r="BK3399" i="1" l="1"/>
  <c r="BL3399" i="1" s="1"/>
  <c r="BM3398" i="1"/>
  <c r="BK3400" i="1" l="1"/>
  <c r="BL3400" i="1" s="1"/>
  <c r="BM3399" i="1"/>
  <c r="BK3401" i="1" l="1"/>
  <c r="BL3401" i="1" s="1"/>
  <c r="BM3400" i="1"/>
  <c r="BK3402" i="1" l="1"/>
  <c r="BL3402" i="1" s="1"/>
  <c r="BM3401" i="1"/>
  <c r="BK3403" i="1" l="1"/>
  <c r="BL3403" i="1" s="1"/>
  <c r="BM3402" i="1"/>
  <c r="BK3404" i="1" l="1"/>
  <c r="BL3404" i="1" s="1"/>
  <c r="BM3403" i="1"/>
  <c r="BK3405" i="1" l="1"/>
  <c r="BL3405" i="1" s="1"/>
  <c r="BM3404" i="1"/>
  <c r="BK3406" i="1" l="1"/>
  <c r="BL3406" i="1" s="1"/>
  <c r="BM3405" i="1"/>
  <c r="BK3407" i="1" l="1"/>
  <c r="BL3407" i="1" s="1"/>
  <c r="BM3406" i="1"/>
  <c r="BK3408" i="1" l="1"/>
  <c r="BL3408" i="1" s="1"/>
  <c r="BM3407" i="1"/>
  <c r="BK3409" i="1" l="1"/>
  <c r="BL3409" i="1" s="1"/>
  <c r="BM3408" i="1"/>
  <c r="BK3410" i="1" l="1"/>
  <c r="BL3410" i="1" s="1"/>
  <c r="BM3409" i="1"/>
  <c r="BK3411" i="1" l="1"/>
  <c r="BL3411" i="1" s="1"/>
  <c r="BM3410" i="1"/>
  <c r="BK3412" i="1" l="1"/>
  <c r="BL3412" i="1" s="1"/>
  <c r="BM3411" i="1"/>
  <c r="BK3413" i="1" l="1"/>
  <c r="BL3413" i="1" s="1"/>
  <c r="BM3412" i="1"/>
  <c r="BK3414" i="1" l="1"/>
  <c r="BL3414" i="1" s="1"/>
  <c r="BM3413" i="1"/>
  <c r="BK3415" i="1" l="1"/>
  <c r="BL3415" i="1" s="1"/>
  <c r="BM3414" i="1"/>
  <c r="BK3416" i="1" l="1"/>
  <c r="BL3416" i="1" s="1"/>
  <c r="BM3415" i="1"/>
  <c r="BK3417" i="1" l="1"/>
  <c r="BL3417" i="1" s="1"/>
  <c r="BM3416" i="1"/>
  <c r="BK3418" i="1" l="1"/>
  <c r="BL3418" i="1" s="1"/>
  <c r="BM3417" i="1"/>
  <c r="BK3419" i="1" l="1"/>
  <c r="BL3419" i="1" s="1"/>
  <c r="BM3418" i="1"/>
  <c r="BK3420" i="1" l="1"/>
  <c r="BL3420" i="1" s="1"/>
  <c r="BM3419" i="1"/>
  <c r="BK3421" i="1" l="1"/>
  <c r="BL3421" i="1" s="1"/>
  <c r="BM3420" i="1"/>
  <c r="BK3422" i="1" l="1"/>
  <c r="BL3422" i="1" s="1"/>
  <c r="BM3421" i="1"/>
  <c r="BK3423" i="1" l="1"/>
  <c r="BL3423" i="1" s="1"/>
  <c r="BM3422" i="1"/>
  <c r="BK3424" i="1" l="1"/>
  <c r="BL3424" i="1" s="1"/>
  <c r="BM3423" i="1"/>
  <c r="BK3425" i="1" l="1"/>
  <c r="BL3425" i="1" s="1"/>
  <c r="BM3424" i="1"/>
  <c r="BK3426" i="1" l="1"/>
  <c r="BL3426" i="1" s="1"/>
  <c r="BM3425" i="1"/>
  <c r="BK3427" i="1" l="1"/>
  <c r="BL3427" i="1" s="1"/>
  <c r="BM3426" i="1"/>
  <c r="BK3428" i="1" l="1"/>
  <c r="BL3428" i="1" s="1"/>
  <c r="BM3427" i="1"/>
  <c r="BK3429" i="1" l="1"/>
  <c r="BL3429" i="1" s="1"/>
  <c r="BM3428" i="1"/>
  <c r="BK3430" i="1" l="1"/>
  <c r="BL3430" i="1" s="1"/>
  <c r="BM3429" i="1"/>
  <c r="BK3431" i="1" l="1"/>
  <c r="BL3431" i="1" s="1"/>
  <c r="BM3430" i="1"/>
  <c r="BK3432" i="1" l="1"/>
  <c r="BL3432" i="1" s="1"/>
  <c r="BM3431" i="1"/>
  <c r="BK3433" i="1" l="1"/>
  <c r="BL3433" i="1" s="1"/>
  <c r="BM3432" i="1"/>
  <c r="BK3434" i="1" l="1"/>
  <c r="BL3434" i="1" s="1"/>
  <c r="BM3433" i="1"/>
  <c r="BK3435" i="1" l="1"/>
  <c r="BL3435" i="1" s="1"/>
  <c r="BM3434" i="1"/>
  <c r="BK3436" i="1" l="1"/>
  <c r="BL3436" i="1" s="1"/>
  <c r="BM3435" i="1"/>
  <c r="BK3437" i="1" l="1"/>
  <c r="BL3437" i="1" s="1"/>
  <c r="BM3436" i="1"/>
  <c r="BK3438" i="1" l="1"/>
  <c r="BL3438" i="1" s="1"/>
  <c r="BM3437" i="1"/>
  <c r="BK3439" i="1" l="1"/>
  <c r="BL3439" i="1" s="1"/>
  <c r="BM3438" i="1"/>
  <c r="BK3440" i="1" l="1"/>
  <c r="BL3440" i="1" s="1"/>
  <c r="BM3439" i="1"/>
  <c r="BK3441" i="1" l="1"/>
  <c r="BL3441" i="1" s="1"/>
  <c r="BM3440" i="1"/>
  <c r="BK3442" i="1" l="1"/>
  <c r="BL3442" i="1" s="1"/>
  <c r="BM3441" i="1"/>
  <c r="BK3443" i="1" l="1"/>
  <c r="BL3443" i="1" s="1"/>
  <c r="BM3442" i="1"/>
  <c r="BK3444" i="1" l="1"/>
  <c r="BL3444" i="1" s="1"/>
  <c r="BM3443" i="1"/>
  <c r="BK3445" i="1" l="1"/>
  <c r="BL3445" i="1" s="1"/>
  <c r="BM3444" i="1"/>
  <c r="BK3446" i="1" l="1"/>
  <c r="BL3446" i="1" s="1"/>
  <c r="BM3445" i="1"/>
  <c r="BK3447" i="1" l="1"/>
  <c r="BL3447" i="1" s="1"/>
  <c r="BM3446" i="1"/>
  <c r="BK3448" i="1" l="1"/>
  <c r="BL3448" i="1" s="1"/>
  <c r="BM3447" i="1"/>
  <c r="BK3449" i="1" l="1"/>
  <c r="BL3449" i="1" s="1"/>
  <c r="BM3448" i="1"/>
  <c r="BK3450" i="1" l="1"/>
  <c r="BL3450" i="1" s="1"/>
  <c r="BM3449" i="1"/>
  <c r="BK3451" i="1" l="1"/>
  <c r="BL3451" i="1" s="1"/>
  <c r="BM3450" i="1"/>
  <c r="BK3452" i="1" l="1"/>
  <c r="BL3452" i="1" s="1"/>
  <c r="BM3451" i="1"/>
  <c r="BK3453" i="1" l="1"/>
  <c r="BL3453" i="1" s="1"/>
  <c r="BM3452" i="1"/>
  <c r="BK3454" i="1" l="1"/>
  <c r="BL3454" i="1" s="1"/>
  <c r="BM3453" i="1"/>
  <c r="BK3455" i="1" l="1"/>
  <c r="BL3455" i="1" s="1"/>
  <c r="BM3454" i="1"/>
  <c r="BK3456" i="1" l="1"/>
  <c r="BL3456" i="1" s="1"/>
  <c r="BM3455" i="1"/>
  <c r="BK3457" i="1" l="1"/>
  <c r="BL3457" i="1" s="1"/>
  <c r="BM3456" i="1"/>
  <c r="BK3458" i="1" l="1"/>
  <c r="BL3458" i="1" s="1"/>
  <c r="BM3457" i="1"/>
  <c r="BK3459" i="1" l="1"/>
  <c r="BL3459" i="1" s="1"/>
  <c r="BM3458" i="1"/>
  <c r="BK3460" i="1" l="1"/>
  <c r="BL3460" i="1" s="1"/>
  <c r="BM3459" i="1"/>
  <c r="BK3461" i="1" l="1"/>
  <c r="BL3461" i="1" s="1"/>
  <c r="BM3460" i="1"/>
  <c r="BK3462" i="1" l="1"/>
  <c r="BL3462" i="1" s="1"/>
  <c r="BM3461" i="1"/>
  <c r="BK3463" i="1" l="1"/>
  <c r="BL3463" i="1" s="1"/>
  <c r="BM3462" i="1"/>
  <c r="BK3464" i="1" l="1"/>
  <c r="BL3464" i="1" s="1"/>
  <c r="BM3463" i="1"/>
  <c r="BK3465" i="1" l="1"/>
  <c r="BL3465" i="1" s="1"/>
  <c r="BM3464" i="1"/>
  <c r="BK3466" i="1" l="1"/>
  <c r="BL3466" i="1" s="1"/>
  <c r="BM3465" i="1"/>
  <c r="BK3467" i="1" l="1"/>
  <c r="BL3467" i="1" s="1"/>
  <c r="BM3466" i="1"/>
  <c r="BK3468" i="1" l="1"/>
  <c r="BL3468" i="1" s="1"/>
  <c r="BM3467" i="1"/>
  <c r="BK3469" i="1" l="1"/>
  <c r="BL3469" i="1" s="1"/>
  <c r="BM3468" i="1"/>
  <c r="BK3470" i="1" l="1"/>
  <c r="BL3470" i="1" s="1"/>
  <c r="BM3469" i="1"/>
  <c r="BK3471" i="1" l="1"/>
  <c r="BL3471" i="1" s="1"/>
  <c r="BM3470" i="1"/>
  <c r="BK3472" i="1" l="1"/>
  <c r="BL3472" i="1" s="1"/>
  <c r="BM3471" i="1"/>
  <c r="BK3473" i="1" l="1"/>
  <c r="BL3473" i="1" s="1"/>
  <c r="BM3472" i="1"/>
  <c r="BK3474" i="1" l="1"/>
  <c r="BL3474" i="1" s="1"/>
  <c r="BM3473" i="1"/>
  <c r="BK3475" i="1" l="1"/>
  <c r="BL3475" i="1" s="1"/>
  <c r="BM3474" i="1"/>
  <c r="BK3476" i="1" l="1"/>
  <c r="BL3476" i="1" s="1"/>
  <c r="BM3475" i="1"/>
  <c r="BK3477" i="1" l="1"/>
  <c r="BL3477" i="1" s="1"/>
  <c r="BM3476" i="1"/>
  <c r="BK3478" i="1" l="1"/>
  <c r="BL3478" i="1" s="1"/>
  <c r="BM3477" i="1"/>
  <c r="BK3479" i="1" l="1"/>
  <c r="BL3479" i="1" s="1"/>
  <c r="BM3478" i="1"/>
  <c r="BK3480" i="1" l="1"/>
  <c r="BL3480" i="1" s="1"/>
  <c r="BM3479" i="1"/>
  <c r="BK3481" i="1" l="1"/>
  <c r="BL3481" i="1" s="1"/>
  <c r="BM3480" i="1"/>
  <c r="BK3482" i="1" l="1"/>
  <c r="BL3482" i="1" s="1"/>
  <c r="BM3481" i="1"/>
  <c r="BK3483" i="1" l="1"/>
  <c r="BL3483" i="1" s="1"/>
  <c r="BM3482" i="1"/>
  <c r="BK3484" i="1" l="1"/>
  <c r="BL3484" i="1" s="1"/>
  <c r="BM3483" i="1"/>
  <c r="BK3485" i="1" l="1"/>
  <c r="BL3485" i="1" s="1"/>
  <c r="BM3484" i="1"/>
  <c r="BK3486" i="1" l="1"/>
  <c r="BL3486" i="1" s="1"/>
  <c r="BM3485" i="1"/>
  <c r="BK3487" i="1" l="1"/>
  <c r="BL3487" i="1" s="1"/>
  <c r="BM3486" i="1"/>
  <c r="BK3488" i="1" l="1"/>
  <c r="BL3488" i="1" s="1"/>
  <c r="BM3487" i="1"/>
  <c r="BK3489" i="1" l="1"/>
  <c r="BL3489" i="1" s="1"/>
  <c r="BM3488" i="1"/>
  <c r="BK3490" i="1" l="1"/>
  <c r="BL3490" i="1" s="1"/>
  <c r="BM3489" i="1"/>
  <c r="BK3491" i="1" l="1"/>
  <c r="BL3491" i="1" s="1"/>
  <c r="BM3490" i="1"/>
  <c r="BK3492" i="1" l="1"/>
  <c r="BL3492" i="1" s="1"/>
  <c r="BM3491" i="1"/>
  <c r="BK3493" i="1" l="1"/>
  <c r="BL3493" i="1" s="1"/>
  <c r="BM3492" i="1"/>
  <c r="BK3494" i="1" l="1"/>
  <c r="BL3494" i="1" s="1"/>
  <c r="BM3493" i="1"/>
  <c r="BK3495" i="1" l="1"/>
  <c r="BL3495" i="1" s="1"/>
  <c r="BM3494" i="1"/>
  <c r="BK3496" i="1" l="1"/>
  <c r="BL3496" i="1" s="1"/>
  <c r="BM3495" i="1"/>
  <c r="BK3497" i="1" l="1"/>
  <c r="BL3497" i="1" s="1"/>
  <c r="BM3496" i="1"/>
  <c r="BK3498" i="1" l="1"/>
  <c r="BL3498" i="1" s="1"/>
  <c r="BM3497" i="1"/>
  <c r="BK3499" i="1" l="1"/>
  <c r="BL3499" i="1" s="1"/>
  <c r="BM3498" i="1"/>
  <c r="BK3500" i="1" l="1"/>
  <c r="BL3500" i="1" s="1"/>
  <c r="BM3499" i="1"/>
  <c r="BK3501" i="1" l="1"/>
  <c r="BL3501" i="1" s="1"/>
  <c r="BM3500" i="1"/>
  <c r="BK3502" i="1" l="1"/>
  <c r="BL3502" i="1" s="1"/>
  <c r="BM3501" i="1"/>
  <c r="BK3503" i="1" l="1"/>
  <c r="BL3503" i="1" s="1"/>
  <c r="BM3502" i="1"/>
  <c r="BK3504" i="1" l="1"/>
  <c r="BL3504" i="1" s="1"/>
  <c r="BM3503" i="1"/>
  <c r="BK3505" i="1" l="1"/>
  <c r="BL3505" i="1" s="1"/>
  <c r="BM3504" i="1"/>
  <c r="BK3506" i="1" l="1"/>
  <c r="BL3506" i="1" s="1"/>
  <c r="BM3505" i="1"/>
  <c r="BK3507" i="1" l="1"/>
  <c r="BL3507" i="1" s="1"/>
  <c r="BM3506" i="1"/>
  <c r="BK3508" i="1" l="1"/>
  <c r="BL3508" i="1" s="1"/>
  <c r="BM3507" i="1"/>
  <c r="BK3509" i="1" l="1"/>
  <c r="BL3509" i="1" s="1"/>
  <c r="BM3508" i="1"/>
  <c r="BK3510" i="1" l="1"/>
  <c r="BL3510" i="1" s="1"/>
  <c r="BM3509" i="1"/>
  <c r="BK3511" i="1" l="1"/>
  <c r="BL3511" i="1" s="1"/>
  <c r="BM3510" i="1"/>
  <c r="BK3512" i="1" l="1"/>
  <c r="BL3512" i="1" s="1"/>
  <c r="BM3511" i="1"/>
  <c r="BK3513" i="1" l="1"/>
  <c r="BL3513" i="1" s="1"/>
  <c r="BM3512" i="1"/>
  <c r="BK3514" i="1" l="1"/>
  <c r="BL3514" i="1" s="1"/>
  <c r="BM3513" i="1"/>
  <c r="BK3515" i="1" l="1"/>
  <c r="BL3515" i="1" s="1"/>
  <c r="BM3514" i="1"/>
  <c r="BK3516" i="1" l="1"/>
  <c r="BL3516" i="1" s="1"/>
  <c r="BM3515" i="1"/>
  <c r="BK3517" i="1" l="1"/>
  <c r="BL3517" i="1" s="1"/>
  <c r="BM3516" i="1"/>
  <c r="BK3518" i="1" l="1"/>
  <c r="BL3518" i="1" s="1"/>
  <c r="BM3517" i="1"/>
  <c r="BK3519" i="1" l="1"/>
  <c r="BL3519" i="1" s="1"/>
  <c r="BM3518" i="1"/>
  <c r="BK3520" i="1" l="1"/>
  <c r="BL3520" i="1" s="1"/>
  <c r="BM3519" i="1"/>
  <c r="BK3521" i="1" l="1"/>
  <c r="BL3521" i="1" s="1"/>
  <c r="BM3520" i="1"/>
  <c r="BK3522" i="1" l="1"/>
  <c r="BL3522" i="1" s="1"/>
  <c r="BM3521" i="1"/>
  <c r="BK3523" i="1" l="1"/>
  <c r="BL3523" i="1" s="1"/>
  <c r="BM3522" i="1"/>
  <c r="BK3524" i="1" l="1"/>
  <c r="BL3524" i="1" s="1"/>
  <c r="BM3523" i="1"/>
  <c r="BK3525" i="1" l="1"/>
  <c r="BL3525" i="1" s="1"/>
  <c r="BM3524" i="1"/>
  <c r="BK3526" i="1" l="1"/>
  <c r="BL3526" i="1" s="1"/>
  <c r="BM3525" i="1"/>
  <c r="BK3527" i="1" l="1"/>
  <c r="BL3527" i="1" s="1"/>
  <c r="BM3526" i="1"/>
  <c r="BK3528" i="1" l="1"/>
  <c r="BL3528" i="1" s="1"/>
  <c r="BM3527" i="1"/>
  <c r="BK3529" i="1" l="1"/>
  <c r="BL3529" i="1" s="1"/>
  <c r="BM3528" i="1"/>
  <c r="BK3530" i="1" l="1"/>
  <c r="BL3530" i="1" s="1"/>
  <c r="BM3529" i="1"/>
  <c r="BK3531" i="1" l="1"/>
  <c r="BL3531" i="1" s="1"/>
  <c r="BM3530" i="1"/>
  <c r="BK3532" i="1" l="1"/>
  <c r="BL3532" i="1" s="1"/>
  <c r="BM3531" i="1"/>
  <c r="BK3533" i="1" l="1"/>
  <c r="BL3533" i="1" s="1"/>
  <c r="BM3532" i="1"/>
  <c r="BK3534" i="1" l="1"/>
  <c r="BL3534" i="1" s="1"/>
  <c r="BM3533" i="1"/>
  <c r="BK3535" i="1" l="1"/>
  <c r="BL3535" i="1" s="1"/>
  <c r="BM3534" i="1"/>
  <c r="BK3536" i="1" l="1"/>
  <c r="BL3536" i="1" s="1"/>
  <c r="BM3535" i="1"/>
  <c r="BK3537" i="1" l="1"/>
  <c r="BL3537" i="1" s="1"/>
  <c r="BM3536" i="1"/>
  <c r="BK3538" i="1" l="1"/>
  <c r="BL3538" i="1" s="1"/>
  <c r="BM3537" i="1"/>
  <c r="BK3539" i="1" l="1"/>
  <c r="BL3539" i="1" s="1"/>
  <c r="BM3538" i="1"/>
  <c r="BK3540" i="1" l="1"/>
  <c r="BL3540" i="1" s="1"/>
  <c r="BM3539" i="1"/>
  <c r="BK3541" i="1" l="1"/>
  <c r="BL3541" i="1" s="1"/>
  <c r="BM3540" i="1"/>
  <c r="BK3542" i="1" l="1"/>
  <c r="BL3542" i="1" s="1"/>
  <c r="BM3541" i="1"/>
  <c r="BK3543" i="1" l="1"/>
  <c r="BL3543" i="1" s="1"/>
  <c r="BM3542" i="1"/>
  <c r="BK3544" i="1" l="1"/>
  <c r="BL3544" i="1" s="1"/>
  <c r="BM3543" i="1"/>
  <c r="BK3545" i="1" l="1"/>
  <c r="BL3545" i="1" s="1"/>
  <c r="BM3544" i="1"/>
  <c r="BK3546" i="1" l="1"/>
  <c r="BL3546" i="1" s="1"/>
  <c r="BM3545" i="1"/>
  <c r="BK3547" i="1" l="1"/>
  <c r="BL3547" i="1" s="1"/>
  <c r="BM3546" i="1"/>
  <c r="BK3548" i="1" l="1"/>
  <c r="BL3548" i="1" s="1"/>
  <c r="BM3547" i="1"/>
  <c r="BK3549" i="1" l="1"/>
  <c r="BL3549" i="1" s="1"/>
  <c r="BM3548" i="1"/>
  <c r="BK3550" i="1" l="1"/>
  <c r="BL3550" i="1" s="1"/>
  <c r="BM3549" i="1"/>
  <c r="BK3551" i="1" l="1"/>
  <c r="BL3551" i="1" s="1"/>
  <c r="BM3550" i="1"/>
  <c r="BK3552" i="1" l="1"/>
  <c r="BL3552" i="1" s="1"/>
  <c r="BM3551" i="1"/>
  <c r="BK3553" i="1" l="1"/>
  <c r="BL3553" i="1" s="1"/>
  <c r="BM3552" i="1"/>
  <c r="BK3554" i="1" l="1"/>
  <c r="BL3554" i="1" s="1"/>
  <c r="BM3553" i="1"/>
  <c r="BK3555" i="1" l="1"/>
  <c r="BL3555" i="1" s="1"/>
  <c r="BM3554" i="1"/>
  <c r="BK3556" i="1" l="1"/>
  <c r="BL3556" i="1" s="1"/>
  <c r="BM3555" i="1"/>
  <c r="BK3557" i="1" l="1"/>
  <c r="BL3557" i="1" s="1"/>
  <c r="BM3556" i="1"/>
  <c r="BK3558" i="1" l="1"/>
  <c r="BL3558" i="1" s="1"/>
  <c r="BM3557" i="1"/>
  <c r="BK3559" i="1" l="1"/>
  <c r="BL3559" i="1" s="1"/>
  <c r="BM3558" i="1"/>
  <c r="BK3560" i="1" l="1"/>
  <c r="BL3560" i="1" s="1"/>
  <c r="BM3559" i="1"/>
  <c r="BK3561" i="1" l="1"/>
  <c r="BL3561" i="1" s="1"/>
  <c r="BM3560" i="1"/>
  <c r="BK3562" i="1" l="1"/>
  <c r="BL3562" i="1" s="1"/>
  <c r="BM3561" i="1"/>
  <c r="BK3563" i="1" l="1"/>
  <c r="BL3563" i="1" s="1"/>
  <c r="BM3562" i="1"/>
  <c r="BK3564" i="1" l="1"/>
  <c r="BL3564" i="1" s="1"/>
  <c r="BM3563" i="1"/>
  <c r="BK3565" i="1" l="1"/>
  <c r="BL3565" i="1" s="1"/>
  <c r="BM3564" i="1"/>
  <c r="BK3566" i="1" l="1"/>
  <c r="BL3566" i="1" s="1"/>
  <c r="BM3565" i="1"/>
  <c r="BK3567" i="1" l="1"/>
  <c r="BL3567" i="1" s="1"/>
  <c r="BM3566" i="1"/>
  <c r="BK3568" i="1" l="1"/>
  <c r="BL3568" i="1" s="1"/>
  <c r="BM3567" i="1"/>
  <c r="BK3569" i="1" l="1"/>
  <c r="BL3569" i="1" s="1"/>
  <c r="BM3568" i="1"/>
  <c r="BK3570" i="1" l="1"/>
  <c r="BL3570" i="1" s="1"/>
  <c r="BM3569" i="1"/>
  <c r="BK3571" i="1" l="1"/>
  <c r="BL3571" i="1" s="1"/>
  <c r="BM3570" i="1"/>
  <c r="BK3572" i="1" l="1"/>
  <c r="BL3572" i="1" s="1"/>
  <c r="BM3571" i="1"/>
  <c r="BK3573" i="1" l="1"/>
  <c r="BL3573" i="1" s="1"/>
  <c r="BM3572" i="1"/>
  <c r="BK3574" i="1" l="1"/>
  <c r="BL3574" i="1" s="1"/>
  <c r="BM3573" i="1"/>
  <c r="BK3575" i="1" l="1"/>
  <c r="BL3575" i="1" s="1"/>
  <c r="BM3574" i="1"/>
  <c r="BK3576" i="1" l="1"/>
  <c r="BL3576" i="1" s="1"/>
  <c r="BM3575" i="1"/>
  <c r="BK3577" i="1" l="1"/>
  <c r="BL3577" i="1" s="1"/>
  <c r="BM3576" i="1"/>
  <c r="BK3578" i="1" l="1"/>
  <c r="BL3578" i="1" s="1"/>
  <c r="BM3577" i="1"/>
  <c r="BK3579" i="1" l="1"/>
  <c r="BL3579" i="1" s="1"/>
  <c r="BM3578" i="1"/>
  <c r="BK3580" i="1" l="1"/>
  <c r="BL3580" i="1" s="1"/>
  <c r="BM3579" i="1"/>
  <c r="BK3581" i="1" l="1"/>
  <c r="BL3581" i="1" s="1"/>
  <c r="BM3580" i="1"/>
  <c r="BK3582" i="1" l="1"/>
  <c r="BL3582" i="1" s="1"/>
  <c r="BM3581" i="1"/>
  <c r="BK3583" i="1" l="1"/>
  <c r="BL3583" i="1" s="1"/>
  <c r="BM3582" i="1"/>
  <c r="BK3584" i="1" l="1"/>
  <c r="BL3584" i="1" s="1"/>
  <c r="BM3583" i="1"/>
  <c r="BK3585" i="1" l="1"/>
  <c r="BL3585" i="1" s="1"/>
  <c r="BM3584" i="1"/>
  <c r="BK3586" i="1" l="1"/>
  <c r="BL3586" i="1" s="1"/>
  <c r="BM3585" i="1"/>
  <c r="BK3587" i="1" l="1"/>
  <c r="BL3587" i="1" s="1"/>
  <c r="BM3586" i="1"/>
  <c r="BK3588" i="1" l="1"/>
  <c r="BL3588" i="1" s="1"/>
  <c r="BM3587" i="1"/>
  <c r="BK3589" i="1" l="1"/>
  <c r="BL3589" i="1" s="1"/>
  <c r="BM3588" i="1"/>
  <c r="BK3590" i="1" l="1"/>
  <c r="BL3590" i="1" s="1"/>
  <c r="BM3589" i="1"/>
  <c r="BK3591" i="1" l="1"/>
  <c r="BL3591" i="1" s="1"/>
  <c r="BM3590" i="1"/>
  <c r="BK3592" i="1" l="1"/>
  <c r="BL3592" i="1" s="1"/>
  <c r="BM3591" i="1"/>
  <c r="BK3593" i="1" l="1"/>
  <c r="BL3593" i="1" s="1"/>
  <c r="BM3592" i="1"/>
  <c r="BK3594" i="1" l="1"/>
  <c r="BL3594" i="1" s="1"/>
  <c r="BM3593" i="1"/>
  <c r="BK3595" i="1" l="1"/>
  <c r="BL3595" i="1" s="1"/>
  <c r="BM3594" i="1"/>
  <c r="BK3596" i="1" l="1"/>
  <c r="BL3596" i="1" s="1"/>
  <c r="BM3595" i="1"/>
  <c r="BK3597" i="1" l="1"/>
  <c r="BL3597" i="1" s="1"/>
  <c r="BM3596" i="1"/>
  <c r="BK3598" i="1" l="1"/>
  <c r="BL3598" i="1" s="1"/>
  <c r="BM3597" i="1"/>
  <c r="BK3599" i="1" l="1"/>
  <c r="BL3599" i="1" s="1"/>
  <c r="BM3598" i="1"/>
  <c r="BK3600" i="1" l="1"/>
  <c r="BL3600" i="1" s="1"/>
  <c r="BM3599" i="1"/>
  <c r="BK3601" i="1" l="1"/>
  <c r="BL3601" i="1" s="1"/>
  <c r="BM3600" i="1"/>
  <c r="BK3602" i="1" l="1"/>
  <c r="BL3602" i="1" s="1"/>
  <c r="BM3601" i="1"/>
  <c r="BK3603" i="1" l="1"/>
  <c r="BL3603" i="1" s="1"/>
  <c r="BM3602" i="1"/>
  <c r="BK3604" i="1" l="1"/>
  <c r="BL3604" i="1" s="1"/>
  <c r="BM3603" i="1"/>
  <c r="BK3605" i="1" l="1"/>
  <c r="BL3605" i="1" s="1"/>
  <c r="BM3604" i="1"/>
  <c r="BK3606" i="1" l="1"/>
  <c r="BL3606" i="1" s="1"/>
  <c r="BM3605" i="1"/>
  <c r="BK3607" i="1" l="1"/>
  <c r="BL3607" i="1" s="1"/>
  <c r="BM3606" i="1"/>
  <c r="BK3608" i="1" l="1"/>
  <c r="BL3608" i="1" s="1"/>
  <c r="BM3607" i="1"/>
  <c r="BK3609" i="1" l="1"/>
  <c r="BL3609" i="1" s="1"/>
  <c r="BM3608" i="1"/>
  <c r="BK3610" i="1" l="1"/>
  <c r="BL3610" i="1" s="1"/>
  <c r="BM3609" i="1"/>
  <c r="BK3611" i="1" l="1"/>
  <c r="BL3611" i="1" s="1"/>
  <c r="BM3610" i="1"/>
  <c r="BK3612" i="1" l="1"/>
  <c r="BL3612" i="1" s="1"/>
  <c r="BM3611" i="1"/>
  <c r="BK3613" i="1" l="1"/>
  <c r="BL3613" i="1" s="1"/>
  <c r="BM3612" i="1"/>
  <c r="BK3614" i="1" l="1"/>
  <c r="BL3614" i="1" s="1"/>
  <c r="BM3613" i="1"/>
  <c r="BK3615" i="1" l="1"/>
  <c r="BL3615" i="1" s="1"/>
  <c r="BM3614" i="1"/>
  <c r="BK3616" i="1" l="1"/>
  <c r="BL3616" i="1" s="1"/>
  <c r="BM3615" i="1"/>
  <c r="BK3617" i="1" l="1"/>
  <c r="BL3617" i="1" s="1"/>
  <c r="BM3616" i="1"/>
  <c r="BK3618" i="1" l="1"/>
  <c r="BL3618" i="1" s="1"/>
  <c r="BM3617" i="1"/>
  <c r="BK3619" i="1" l="1"/>
  <c r="BL3619" i="1" s="1"/>
  <c r="BM3618" i="1"/>
  <c r="BK3620" i="1" l="1"/>
  <c r="BL3620" i="1" s="1"/>
  <c r="BM3619" i="1"/>
  <c r="BK3621" i="1" l="1"/>
  <c r="BL3621" i="1" s="1"/>
  <c r="BM3620" i="1"/>
  <c r="BK3622" i="1" l="1"/>
  <c r="BL3622" i="1" s="1"/>
  <c r="BM3621" i="1"/>
  <c r="BK3623" i="1" l="1"/>
  <c r="BL3623" i="1" s="1"/>
  <c r="BM3622" i="1"/>
  <c r="BK3624" i="1" l="1"/>
  <c r="BL3624" i="1" s="1"/>
  <c r="BM3623" i="1"/>
  <c r="BK3625" i="1" l="1"/>
  <c r="BL3625" i="1" s="1"/>
  <c r="BM3624" i="1"/>
  <c r="BK3626" i="1" l="1"/>
  <c r="BL3626" i="1" s="1"/>
  <c r="BM3625" i="1"/>
  <c r="BK3627" i="1" l="1"/>
  <c r="BL3627" i="1" s="1"/>
  <c r="BM3626" i="1"/>
  <c r="BK3628" i="1" l="1"/>
  <c r="BL3628" i="1" s="1"/>
  <c r="BM3627" i="1"/>
  <c r="BK3629" i="1" l="1"/>
  <c r="BL3629" i="1" s="1"/>
  <c r="BM3628" i="1"/>
  <c r="BK3630" i="1" l="1"/>
  <c r="BL3630" i="1" s="1"/>
  <c r="BM3629" i="1"/>
  <c r="BK3631" i="1" l="1"/>
  <c r="BL3631" i="1" s="1"/>
  <c r="BM3630" i="1"/>
  <c r="BK3632" i="1" l="1"/>
  <c r="BL3632" i="1" s="1"/>
  <c r="BM3631" i="1"/>
  <c r="BK3633" i="1" l="1"/>
  <c r="BL3633" i="1" s="1"/>
  <c r="BM3632" i="1"/>
  <c r="BK3634" i="1" l="1"/>
  <c r="BL3634" i="1" s="1"/>
  <c r="BM3633" i="1"/>
  <c r="BK3635" i="1" l="1"/>
  <c r="BL3635" i="1" s="1"/>
  <c r="BM3634" i="1"/>
  <c r="BK3636" i="1" l="1"/>
  <c r="BL3636" i="1" s="1"/>
  <c r="BM3635" i="1"/>
  <c r="BK3637" i="1" l="1"/>
  <c r="BL3637" i="1" s="1"/>
  <c r="BM3636" i="1"/>
  <c r="BK3638" i="1" l="1"/>
  <c r="BL3638" i="1" s="1"/>
  <c r="BM3637" i="1"/>
  <c r="BK3639" i="1" l="1"/>
  <c r="BL3639" i="1" s="1"/>
  <c r="BM3638" i="1"/>
  <c r="BK3640" i="1" l="1"/>
  <c r="BL3640" i="1" s="1"/>
  <c r="BM3639" i="1"/>
  <c r="BK3641" i="1" l="1"/>
  <c r="BL3641" i="1" s="1"/>
  <c r="BM3640" i="1"/>
  <c r="BK3642" i="1" l="1"/>
  <c r="BL3642" i="1" s="1"/>
  <c r="BM3641" i="1"/>
  <c r="BK3643" i="1" l="1"/>
  <c r="BL3643" i="1" s="1"/>
  <c r="BM3642" i="1"/>
  <c r="BK3644" i="1" l="1"/>
  <c r="BL3644" i="1" s="1"/>
  <c r="BM3643" i="1"/>
  <c r="BK3645" i="1" l="1"/>
  <c r="BL3645" i="1" s="1"/>
  <c r="BM3644" i="1"/>
  <c r="BK3646" i="1" l="1"/>
  <c r="BL3646" i="1" s="1"/>
  <c r="BM3645" i="1"/>
  <c r="BK3647" i="1" l="1"/>
  <c r="BL3647" i="1" s="1"/>
  <c r="BM3646" i="1"/>
  <c r="BK3648" i="1" l="1"/>
  <c r="BL3648" i="1" s="1"/>
  <c r="BM3647" i="1"/>
  <c r="BK3649" i="1" l="1"/>
  <c r="BL3649" i="1" s="1"/>
  <c r="BM3648" i="1"/>
  <c r="BK3650" i="1" l="1"/>
  <c r="BL3650" i="1" s="1"/>
  <c r="BM3649" i="1"/>
  <c r="BK3651" i="1" l="1"/>
  <c r="BL3651" i="1" s="1"/>
  <c r="BM3650" i="1"/>
  <c r="BK3652" i="1" l="1"/>
  <c r="BL3652" i="1" s="1"/>
  <c r="BM3651" i="1"/>
  <c r="BK3653" i="1" l="1"/>
  <c r="BL3653" i="1" s="1"/>
  <c r="BM3652" i="1"/>
  <c r="BK3654" i="1" l="1"/>
  <c r="BL3654" i="1" s="1"/>
  <c r="BM3653" i="1"/>
  <c r="BK3655" i="1" l="1"/>
  <c r="BL3655" i="1" s="1"/>
  <c r="BM3654" i="1"/>
  <c r="BK3656" i="1" l="1"/>
  <c r="BL3656" i="1" s="1"/>
  <c r="BM3655" i="1"/>
  <c r="BK3657" i="1" l="1"/>
  <c r="BL3657" i="1" s="1"/>
  <c r="BM3656" i="1"/>
  <c r="BK3658" i="1" l="1"/>
  <c r="BL3658" i="1" s="1"/>
  <c r="BM3657" i="1"/>
  <c r="BK3659" i="1" l="1"/>
  <c r="BL3659" i="1" s="1"/>
  <c r="BM3658" i="1"/>
  <c r="BK3660" i="1" l="1"/>
  <c r="BL3660" i="1" s="1"/>
  <c r="BM3659" i="1"/>
  <c r="BK3661" i="1" l="1"/>
  <c r="BL3661" i="1" s="1"/>
  <c r="BM3660" i="1"/>
  <c r="BK3662" i="1" l="1"/>
  <c r="BL3662" i="1" s="1"/>
  <c r="BM3661" i="1"/>
  <c r="BK3663" i="1" l="1"/>
  <c r="BL3663" i="1" s="1"/>
  <c r="BM3662" i="1"/>
  <c r="BK3664" i="1" l="1"/>
  <c r="BL3664" i="1" s="1"/>
  <c r="BM3663" i="1"/>
  <c r="BK3665" i="1" l="1"/>
  <c r="BL3665" i="1" s="1"/>
  <c r="BM3664" i="1"/>
  <c r="BK3666" i="1" l="1"/>
  <c r="BL3666" i="1" s="1"/>
  <c r="BM3665" i="1"/>
  <c r="BK3667" i="1" l="1"/>
  <c r="BL3667" i="1" s="1"/>
  <c r="BM3666" i="1"/>
  <c r="BK3668" i="1" l="1"/>
  <c r="BL3668" i="1" s="1"/>
  <c r="BM3667" i="1"/>
  <c r="BK3669" i="1" l="1"/>
  <c r="BL3669" i="1" s="1"/>
  <c r="BM3668" i="1"/>
  <c r="BK3670" i="1" l="1"/>
  <c r="BL3670" i="1" s="1"/>
  <c r="BM3669" i="1"/>
  <c r="BK3671" i="1" l="1"/>
  <c r="BL3671" i="1" s="1"/>
  <c r="BM3670" i="1"/>
  <c r="BK3672" i="1" l="1"/>
  <c r="BL3672" i="1" s="1"/>
  <c r="BM3671" i="1"/>
  <c r="BK3673" i="1" l="1"/>
  <c r="BL3673" i="1" s="1"/>
  <c r="BM3672" i="1"/>
  <c r="BK3674" i="1" l="1"/>
  <c r="BL3674" i="1" s="1"/>
  <c r="BM3673" i="1"/>
  <c r="BK3675" i="1" l="1"/>
  <c r="BL3675" i="1" s="1"/>
  <c r="BM3674" i="1"/>
  <c r="BK3676" i="1" l="1"/>
  <c r="BL3676" i="1" s="1"/>
  <c r="BM3675" i="1"/>
  <c r="BK3677" i="1" l="1"/>
  <c r="BL3677" i="1" s="1"/>
  <c r="BM3676" i="1"/>
  <c r="BK3678" i="1" l="1"/>
  <c r="BL3678" i="1" s="1"/>
  <c r="BM3677" i="1"/>
  <c r="BK3679" i="1" l="1"/>
  <c r="BL3679" i="1" s="1"/>
  <c r="BM3678" i="1"/>
  <c r="BK3680" i="1" l="1"/>
  <c r="BL3680" i="1" s="1"/>
  <c r="BM3679" i="1"/>
  <c r="BK3681" i="1" l="1"/>
  <c r="BL3681" i="1" s="1"/>
  <c r="BM3680" i="1"/>
  <c r="BK3682" i="1" l="1"/>
  <c r="BL3682" i="1" s="1"/>
  <c r="BM3681" i="1"/>
  <c r="BK3683" i="1" l="1"/>
  <c r="BL3683" i="1" s="1"/>
  <c r="BM3682" i="1"/>
  <c r="BK3684" i="1" l="1"/>
  <c r="BL3684" i="1" s="1"/>
  <c r="BM3683" i="1"/>
  <c r="BK3685" i="1" l="1"/>
  <c r="BL3685" i="1" s="1"/>
  <c r="BM3684" i="1"/>
  <c r="BK3686" i="1" l="1"/>
  <c r="BL3686" i="1" s="1"/>
  <c r="BM3685" i="1"/>
  <c r="BK3687" i="1" l="1"/>
  <c r="BL3687" i="1" s="1"/>
  <c r="BM3686" i="1"/>
  <c r="BK3688" i="1" l="1"/>
  <c r="BL3688" i="1" s="1"/>
  <c r="BM3687" i="1"/>
  <c r="BK3689" i="1" l="1"/>
  <c r="BL3689" i="1" s="1"/>
  <c r="BM3688" i="1"/>
  <c r="BK3690" i="1" l="1"/>
  <c r="BL3690" i="1" s="1"/>
  <c r="BM3689" i="1"/>
  <c r="BK3691" i="1" l="1"/>
  <c r="BL3691" i="1" s="1"/>
  <c r="BM3690" i="1"/>
  <c r="BK3692" i="1" l="1"/>
  <c r="BL3692" i="1" s="1"/>
  <c r="BM3691" i="1"/>
  <c r="BK3693" i="1" l="1"/>
  <c r="BL3693" i="1" s="1"/>
  <c r="BM3692" i="1"/>
  <c r="BK3694" i="1" l="1"/>
  <c r="BL3694" i="1" s="1"/>
  <c r="BM3693" i="1"/>
  <c r="BK3695" i="1" l="1"/>
  <c r="BL3695" i="1" s="1"/>
  <c r="BM3694" i="1"/>
  <c r="BK3696" i="1" l="1"/>
  <c r="BL3696" i="1" s="1"/>
  <c r="BM3695" i="1"/>
  <c r="BK3697" i="1" l="1"/>
  <c r="BL3697" i="1" s="1"/>
  <c r="BM3696" i="1"/>
  <c r="BK3698" i="1" l="1"/>
  <c r="BL3698" i="1" s="1"/>
  <c r="BM3697" i="1"/>
  <c r="BK3699" i="1" l="1"/>
  <c r="BL3699" i="1" s="1"/>
  <c r="BM3698" i="1"/>
  <c r="BK3700" i="1" l="1"/>
  <c r="BL3700" i="1" s="1"/>
  <c r="BM3699" i="1"/>
  <c r="BK3701" i="1" l="1"/>
  <c r="BL3701" i="1" s="1"/>
  <c r="BM3700" i="1"/>
  <c r="BK3702" i="1" l="1"/>
  <c r="BL3702" i="1" s="1"/>
  <c r="BM3701" i="1"/>
  <c r="BK3703" i="1" l="1"/>
  <c r="BL3703" i="1" s="1"/>
  <c r="BM3702" i="1"/>
  <c r="BK3704" i="1" l="1"/>
  <c r="BL3704" i="1" s="1"/>
  <c r="BM3703" i="1"/>
  <c r="BK3705" i="1" l="1"/>
  <c r="BL3705" i="1" s="1"/>
  <c r="BM3704" i="1"/>
  <c r="BK3706" i="1" l="1"/>
  <c r="BL3706" i="1" s="1"/>
  <c r="BM3705" i="1"/>
  <c r="BK3707" i="1" l="1"/>
  <c r="BL3707" i="1" s="1"/>
  <c r="BM3706" i="1"/>
  <c r="BK3708" i="1" l="1"/>
  <c r="BL3708" i="1" s="1"/>
  <c r="BM3707" i="1"/>
  <c r="BK3709" i="1" l="1"/>
  <c r="BL3709" i="1" s="1"/>
  <c r="BM3708" i="1"/>
  <c r="BK3710" i="1" l="1"/>
  <c r="BL3710" i="1" s="1"/>
  <c r="BM3709" i="1"/>
  <c r="BK3711" i="1" l="1"/>
  <c r="BL3711" i="1" s="1"/>
  <c r="BM3710" i="1"/>
  <c r="BK3712" i="1" l="1"/>
  <c r="BL3712" i="1" s="1"/>
  <c r="BM3711" i="1"/>
  <c r="BK3713" i="1" l="1"/>
  <c r="BL3713" i="1" s="1"/>
  <c r="BM3712" i="1"/>
  <c r="BK3714" i="1" l="1"/>
  <c r="BL3714" i="1" s="1"/>
  <c r="BM3713" i="1"/>
  <c r="BK3715" i="1" l="1"/>
  <c r="BL3715" i="1" s="1"/>
  <c r="BM3714" i="1"/>
  <c r="BK3716" i="1" l="1"/>
  <c r="BL3716" i="1" s="1"/>
  <c r="BM3715" i="1"/>
  <c r="BK3717" i="1" l="1"/>
  <c r="BL3717" i="1" s="1"/>
  <c r="BM3716" i="1"/>
  <c r="BK3718" i="1" l="1"/>
  <c r="BL3718" i="1" s="1"/>
  <c r="BM3717" i="1"/>
  <c r="BK3719" i="1" l="1"/>
  <c r="BL3719" i="1" s="1"/>
  <c r="BM3718" i="1"/>
  <c r="BK3720" i="1" l="1"/>
  <c r="BL3720" i="1" s="1"/>
  <c r="BM3719" i="1"/>
  <c r="BK3721" i="1" l="1"/>
  <c r="BL3721" i="1" s="1"/>
  <c r="BM3720" i="1"/>
  <c r="BK3722" i="1" l="1"/>
  <c r="BL3722" i="1" s="1"/>
  <c r="BM3721" i="1"/>
  <c r="BK3723" i="1" l="1"/>
  <c r="BL3723" i="1" s="1"/>
  <c r="BM3722" i="1"/>
  <c r="BK3724" i="1" l="1"/>
  <c r="BL3724" i="1" s="1"/>
  <c r="BM3723" i="1"/>
  <c r="BK3725" i="1" l="1"/>
  <c r="BL3725" i="1" s="1"/>
  <c r="BM3724" i="1"/>
  <c r="BK3726" i="1" l="1"/>
  <c r="BL3726" i="1" s="1"/>
  <c r="BM3725" i="1"/>
  <c r="BK3727" i="1" l="1"/>
  <c r="BL3727" i="1" s="1"/>
  <c r="BM3726" i="1"/>
  <c r="BK3728" i="1" l="1"/>
  <c r="BL3728" i="1" s="1"/>
  <c r="BM3727" i="1"/>
  <c r="BK3729" i="1" l="1"/>
  <c r="BL3729" i="1" s="1"/>
  <c r="BM3728" i="1"/>
  <c r="BK3730" i="1" l="1"/>
  <c r="BL3730" i="1" s="1"/>
  <c r="BM3729" i="1"/>
  <c r="BK3731" i="1" l="1"/>
  <c r="BL3731" i="1" s="1"/>
  <c r="BM3730" i="1"/>
  <c r="BK3732" i="1" l="1"/>
  <c r="BL3732" i="1" s="1"/>
  <c r="BM3731" i="1"/>
  <c r="BK3733" i="1" l="1"/>
  <c r="BL3733" i="1" s="1"/>
  <c r="BM3732" i="1"/>
  <c r="BK3734" i="1" l="1"/>
  <c r="BL3734" i="1" s="1"/>
  <c r="BM3733" i="1"/>
  <c r="BK3735" i="1" l="1"/>
  <c r="BL3735" i="1" s="1"/>
  <c r="BM3734" i="1"/>
  <c r="BK3736" i="1" l="1"/>
  <c r="BL3736" i="1" s="1"/>
  <c r="BM3735" i="1"/>
  <c r="BK3737" i="1" l="1"/>
  <c r="BL3737" i="1" s="1"/>
  <c r="BM3736" i="1"/>
  <c r="BK3738" i="1" l="1"/>
  <c r="BL3738" i="1" s="1"/>
  <c r="BM3737" i="1"/>
  <c r="BK3739" i="1" l="1"/>
  <c r="BL3739" i="1" s="1"/>
  <c r="BM3738" i="1"/>
  <c r="BK3740" i="1" l="1"/>
  <c r="BL3740" i="1" s="1"/>
  <c r="BM3739" i="1"/>
  <c r="BK3741" i="1" l="1"/>
  <c r="BL3741" i="1" s="1"/>
  <c r="BM3740" i="1"/>
  <c r="BK3742" i="1" l="1"/>
  <c r="BL3742" i="1" s="1"/>
  <c r="BM3741" i="1"/>
  <c r="BK3743" i="1" l="1"/>
  <c r="BL3743" i="1" s="1"/>
  <c r="BM3742" i="1"/>
  <c r="BK3744" i="1" l="1"/>
  <c r="BL3744" i="1" s="1"/>
  <c r="BM3743" i="1"/>
  <c r="BK3745" i="1" l="1"/>
  <c r="BL3745" i="1" s="1"/>
  <c r="BM3744" i="1"/>
  <c r="BK3746" i="1" l="1"/>
  <c r="BL3746" i="1" s="1"/>
  <c r="BM3745" i="1"/>
  <c r="BK3747" i="1" l="1"/>
  <c r="BL3747" i="1" s="1"/>
  <c r="BM3746" i="1"/>
  <c r="BK3748" i="1" l="1"/>
  <c r="BL3748" i="1" s="1"/>
  <c r="BM3747" i="1"/>
  <c r="BK3749" i="1" l="1"/>
  <c r="BL3749" i="1" s="1"/>
  <c r="BM3748" i="1"/>
  <c r="BK3750" i="1" l="1"/>
  <c r="BL3750" i="1" s="1"/>
  <c r="BM3749" i="1"/>
  <c r="BK3751" i="1" l="1"/>
  <c r="BL3751" i="1" s="1"/>
  <c r="BM3750" i="1"/>
  <c r="BK3752" i="1" l="1"/>
  <c r="BL3752" i="1" s="1"/>
  <c r="BM3751" i="1"/>
  <c r="BK3753" i="1" l="1"/>
  <c r="BL3753" i="1" s="1"/>
  <c r="BM3752" i="1"/>
  <c r="BK3754" i="1" l="1"/>
  <c r="BL3754" i="1" s="1"/>
  <c r="BM3753" i="1"/>
  <c r="BK3755" i="1" l="1"/>
  <c r="BL3755" i="1" s="1"/>
  <c r="BM3754" i="1"/>
  <c r="BK3756" i="1" l="1"/>
  <c r="BL3756" i="1" s="1"/>
  <c r="BM3755" i="1"/>
  <c r="BK3757" i="1" l="1"/>
  <c r="BL3757" i="1" s="1"/>
  <c r="BM3756" i="1"/>
  <c r="BK3758" i="1" l="1"/>
  <c r="BL3758" i="1" s="1"/>
  <c r="BM3757" i="1"/>
  <c r="BK3759" i="1" l="1"/>
  <c r="BL3759" i="1" s="1"/>
  <c r="BM3758" i="1"/>
  <c r="BK3760" i="1" l="1"/>
  <c r="BL3760" i="1" s="1"/>
  <c r="BM3759" i="1"/>
  <c r="BK3761" i="1" l="1"/>
  <c r="BL3761" i="1" s="1"/>
  <c r="BM3760" i="1"/>
  <c r="BK3762" i="1" l="1"/>
  <c r="BL3762" i="1" s="1"/>
  <c r="BM3761" i="1"/>
  <c r="BK3763" i="1" l="1"/>
  <c r="BL3763" i="1" s="1"/>
  <c r="BM3762" i="1"/>
  <c r="BK3764" i="1" l="1"/>
  <c r="BL3764" i="1" s="1"/>
  <c r="BM3763" i="1"/>
  <c r="BK3765" i="1" l="1"/>
  <c r="BL3765" i="1" s="1"/>
  <c r="BM3764" i="1"/>
  <c r="BK3766" i="1" l="1"/>
  <c r="BL3766" i="1" s="1"/>
  <c r="BM3765" i="1"/>
  <c r="BK3767" i="1" l="1"/>
  <c r="BL3767" i="1" s="1"/>
  <c r="BM3766" i="1"/>
  <c r="BK3768" i="1" l="1"/>
  <c r="BL3768" i="1" s="1"/>
  <c r="BM3767" i="1"/>
  <c r="BK3769" i="1" l="1"/>
  <c r="BL3769" i="1" s="1"/>
  <c r="BM3768" i="1"/>
  <c r="BK3770" i="1" l="1"/>
  <c r="BL3770" i="1" s="1"/>
  <c r="BM3769" i="1"/>
  <c r="BK3771" i="1" l="1"/>
  <c r="BL3771" i="1" s="1"/>
  <c r="BM3770" i="1"/>
  <c r="BK3772" i="1" l="1"/>
  <c r="BL3772" i="1" s="1"/>
  <c r="BM3771" i="1"/>
  <c r="BK3773" i="1" l="1"/>
  <c r="BL3773" i="1" s="1"/>
  <c r="BM3772" i="1"/>
  <c r="BK3774" i="1" l="1"/>
  <c r="BL3774" i="1" s="1"/>
  <c r="BM3773" i="1"/>
  <c r="BK3775" i="1" l="1"/>
  <c r="BL3775" i="1" s="1"/>
  <c r="BM3774" i="1"/>
  <c r="BK3776" i="1" l="1"/>
  <c r="BL3776" i="1" s="1"/>
  <c r="BM3775" i="1"/>
  <c r="BK3777" i="1" l="1"/>
  <c r="BL3777" i="1" s="1"/>
  <c r="BM3776" i="1"/>
  <c r="BK3778" i="1" l="1"/>
  <c r="BL3778" i="1" s="1"/>
  <c r="BM3777" i="1"/>
  <c r="BK3779" i="1" l="1"/>
  <c r="BL3779" i="1" s="1"/>
  <c r="BM3778" i="1"/>
  <c r="BK3780" i="1" l="1"/>
  <c r="BL3780" i="1" s="1"/>
  <c r="BM3779" i="1"/>
  <c r="BK3781" i="1" l="1"/>
  <c r="BL3781" i="1" s="1"/>
  <c r="BM3780" i="1"/>
  <c r="BK3782" i="1" l="1"/>
  <c r="BL3782" i="1" s="1"/>
  <c r="BM3781" i="1"/>
  <c r="BK3783" i="1" l="1"/>
  <c r="BL3783" i="1" s="1"/>
  <c r="BM3782" i="1"/>
  <c r="BK3784" i="1" l="1"/>
  <c r="BL3784" i="1" s="1"/>
  <c r="BM3783" i="1"/>
  <c r="BK3785" i="1" l="1"/>
  <c r="BL3785" i="1" s="1"/>
  <c r="BM3784" i="1"/>
  <c r="BK3786" i="1" l="1"/>
  <c r="BL3786" i="1" s="1"/>
  <c r="BM3785" i="1"/>
  <c r="BK3787" i="1" l="1"/>
  <c r="BL3787" i="1" s="1"/>
  <c r="BM3786" i="1"/>
  <c r="BK3788" i="1" l="1"/>
  <c r="BL3788" i="1" s="1"/>
  <c r="BM3787" i="1"/>
  <c r="BK3789" i="1" l="1"/>
  <c r="BL3789" i="1" s="1"/>
  <c r="BM3788" i="1"/>
  <c r="BK3790" i="1" l="1"/>
  <c r="BL3790" i="1" s="1"/>
  <c r="BM3789" i="1"/>
  <c r="BK3791" i="1" l="1"/>
  <c r="BL3791" i="1" s="1"/>
  <c r="BM3790" i="1"/>
  <c r="BK3792" i="1" l="1"/>
  <c r="BL3792" i="1" s="1"/>
  <c r="BM3791" i="1"/>
  <c r="BK3793" i="1" l="1"/>
  <c r="BL3793" i="1" s="1"/>
  <c r="BM3792" i="1"/>
  <c r="BK3794" i="1" l="1"/>
  <c r="BL3794" i="1" s="1"/>
  <c r="BM3793" i="1"/>
  <c r="BK3795" i="1" l="1"/>
  <c r="BL3795" i="1" s="1"/>
  <c r="BM3794" i="1"/>
  <c r="BK3796" i="1" l="1"/>
  <c r="BL3796" i="1" s="1"/>
  <c r="BM3795" i="1"/>
  <c r="BK3797" i="1" l="1"/>
  <c r="BL3797" i="1" s="1"/>
  <c r="BM3796" i="1"/>
  <c r="BK3798" i="1" l="1"/>
  <c r="BL3798" i="1" s="1"/>
  <c r="BM3797" i="1"/>
  <c r="BK3799" i="1" l="1"/>
  <c r="BL3799" i="1" s="1"/>
  <c r="BM3798" i="1"/>
  <c r="BK3800" i="1" l="1"/>
  <c r="BL3800" i="1" s="1"/>
  <c r="BM3799" i="1"/>
  <c r="BK3801" i="1" l="1"/>
  <c r="BL3801" i="1" s="1"/>
  <c r="BM3800" i="1"/>
  <c r="BK3802" i="1" l="1"/>
  <c r="BL3802" i="1" s="1"/>
  <c r="BM3801" i="1"/>
  <c r="BK3803" i="1" l="1"/>
  <c r="BL3803" i="1" s="1"/>
  <c r="BM3802" i="1"/>
  <c r="BK3804" i="1" l="1"/>
  <c r="BL3804" i="1" s="1"/>
  <c r="BM3803" i="1"/>
  <c r="BK3805" i="1" l="1"/>
  <c r="BL3805" i="1" s="1"/>
  <c r="BM3804" i="1"/>
  <c r="BK3806" i="1" l="1"/>
  <c r="BL3806" i="1" s="1"/>
  <c r="BM3805" i="1"/>
  <c r="BK3807" i="1" l="1"/>
  <c r="BL3807" i="1" s="1"/>
  <c r="BM3806" i="1"/>
  <c r="BK3808" i="1" l="1"/>
  <c r="BL3808" i="1" s="1"/>
  <c r="BM3807" i="1"/>
  <c r="BK3809" i="1" l="1"/>
  <c r="BL3809" i="1" s="1"/>
  <c r="BM3808" i="1"/>
  <c r="BK3810" i="1" l="1"/>
  <c r="BL3810" i="1" s="1"/>
  <c r="BM3809" i="1"/>
  <c r="BK3811" i="1" l="1"/>
  <c r="BL3811" i="1" s="1"/>
  <c r="BM3810" i="1"/>
  <c r="BK3812" i="1" l="1"/>
  <c r="BL3812" i="1" s="1"/>
  <c r="BM3811" i="1"/>
  <c r="BK3813" i="1" l="1"/>
  <c r="BL3813" i="1" s="1"/>
  <c r="BM3812" i="1"/>
  <c r="BK3814" i="1" l="1"/>
  <c r="BL3814" i="1" s="1"/>
  <c r="BM3813" i="1"/>
  <c r="BK3815" i="1" l="1"/>
  <c r="BL3815" i="1" s="1"/>
  <c r="BM3814" i="1"/>
  <c r="BK3816" i="1" l="1"/>
  <c r="BL3816" i="1" s="1"/>
  <c r="BM3815" i="1"/>
  <c r="BK3817" i="1" l="1"/>
  <c r="BL3817" i="1" s="1"/>
  <c r="BM3816" i="1"/>
  <c r="BK3818" i="1" l="1"/>
  <c r="BL3818" i="1" s="1"/>
  <c r="BM3817" i="1"/>
  <c r="BK3819" i="1" l="1"/>
  <c r="BL3819" i="1" s="1"/>
  <c r="BM3818" i="1"/>
  <c r="BK3820" i="1" l="1"/>
  <c r="BL3820" i="1" s="1"/>
  <c r="BM3819" i="1"/>
  <c r="BK3821" i="1" l="1"/>
  <c r="BL3821" i="1" s="1"/>
  <c r="BM3820" i="1"/>
  <c r="BK3822" i="1" l="1"/>
  <c r="BL3822" i="1" s="1"/>
  <c r="BM3821" i="1"/>
  <c r="BK3823" i="1" l="1"/>
  <c r="BL3823" i="1" s="1"/>
  <c r="BM3822" i="1"/>
  <c r="BK3824" i="1" l="1"/>
  <c r="BL3824" i="1" s="1"/>
  <c r="BM3823" i="1"/>
  <c r="BK3825" i="1" l="1"/>
  <c r="BL3825" i="1" s="1"/>
  <c r="BM3824" i="1"/>
  <c r="BK3826" i="1" l="1"/>
  <c r="BL3826" i="1" s="1"/>
  <c r="BM3825" i="1"/>
  <c r="BK3827" i="1" l="1"/>
  <c r="BL3827" i="1" s="1"/>
  <c r="BM3826" i="1"/>
  <c r="BK3828" i="1" l="1"/>
  <c r="BL3828" i="1" s="1"/>
  <c r="BM3827" i="1"/>
  <c r="BK3829" i="1" l="1"/>
  <c r="BL3829" i="1" s="1"/>
  <c r="BM3828" i="1"/>
  <c r="BK3830" i="1" l="1"/>
  <c r="BL3830" i="1" s="1"/>
  <c r="BM3829" i="1"/>
  <c r="BK3831" i="1" l="1"/>
  <c r="BL3831" i="1" s="1"/>
  <c r="BM3830" i="1"/>
  <c r="BK3832" i="1" l="1"/>
  <c r="BL3832" i="1" s="1"/>
  <c r="BM3831" i="1"/>
  <c r="BK3833" i="1" l="1"/>
  <c r="BL3833" i="1" s="1"/>
  <c r="BM3832" i="1"/>
  <c r="BK3834" i="1" l="1"/>
  <c r="BL3834" i="1" s="1"/>
  <c r="BM3833" i="1"/>
  <c r="BK3835" i="1" l="1"/>
  <c r="BL3835" i="1" s="1"/>
  <c r="BM3834" i="1"/>
  <c r="BK3836" i="1" l="1"/>
  <c r="BL3836" i="1" s="1"/>
  <c r="BM3835" i="1"/>
  <c r="BK3837" i="1" l="1"/>
  <c r="BL3837" i="1" s="1"/>
  <c r="BM3836" i="1"/>
  <c r="BK3838" i="1" l="1"/>
  <c r="BL3838" i="1" s="1"/>
  <c r="BM3837" i="1"/>
  <c r="BK3839" i="1" l="1"/>
  <c r="BL3839" i="1" s="1"/>
  <c r="BM3838" i="1"/>
  <c r="BK3840" i="1" l="1"/>
  <c r="BL3840" i="1" s="1"/>
  <c r="BM3839" i="1"/>
  <c r="BK3841" i="1" l="1"/>
  <c r="BL3841" i="1" s="1"/>
  <c r="BM3840" i="1"/>
  <c r="BK3842" i="1" l="1"/>
  <c r="BL3842" i="1" s="1"/>
  <c r="BM3841" i="1"/>
  <c r="BK3843" i="1" l="1"/>
  <c r="BL3843" i="1" s="1"/>
  <c r="BM3842" i="1"/>
  <c r="BK3844" i="1" l="1"/>
  <c r="BL3844" i="1" s="1"/>
  <c r="BM3843" i="1"/>
  <c r="BK3845" i="1" l="1"/>
  <c r="BL3845" i="1" s="1"/>
  <c r="BM3844" i="1"/>
  <c r="BK3846" i="1" l="1"/>
  <c r="BL3846" i="1" s="1"/>
  <c r="BM3845" i="1"/>
  <c r="BK3847" i="1" l="1"/>
  <c r="BL3847" i="1" s="1"/>
  <c r="BM3846" i="1"/>
  <c r="BK3848" i="1" l="1"/>
  <c r="BL3848" i="1" s="1"/>
  <c r="BM3847" i="1"/>
  <c r="BK3849" i="1" l="1"/>
  <c r="BL3849" i="1" s="1"/>
  <c r="BM3848" i="1"/>
  <c r="BK3850" i="1" l="1"/>
  <c r="BL3850" i="1" s="1"/>
  <c r="BM3849" i="1"/>
  <c r="BK3851" i="1" l="1"/>
  <c r="BL3851" i="1" s="1"/>
  <c r="BM3850" i="1"/>
  <c r="BK3852" i="1" l="1"/>
  <c r="BL3852" i="1" s="1"/>
  <c r="BM3851" i="1"/>
  <c r="BK3853" i="1" l="1"/>
  <c r="BL3853" i="1" s="1"/>
  <c r="BM3852" i="1"/>
  <c r="BK3854" i="1" l="1"/>
  <c r="BL3854" i="1" s="1"/>
  <c r="BM3853" i="1"/>
  <c r="BK3855" i="1" l="1"/>
  <c r="BL3855" i="1" s="1"/>
  <c r="BM3854" i="1"/>
  <c r="BK3856" i="1" l="1"/>
  <c r="BL3856" i="1" s="1"/>
  <c r="BM3855" i="1"/>
  <c r="BK3857" i="1" l="1"/>
  <c r="BL3857" i="1" s="1"/>
  <c r="BM3856" i="1"/>
  <c r="BK3858" i="1" l="1"/>
  <c r="BL3858" i="1" s="1"/>
  <c r="BM3857" i="1"/>
  <c r="BK3859" i="1" l="1"/>
  <c r="BL3859" i="1" s="1"/>
  <c r="BM3858" i="1"/>
  <c r="BK3860" i="1" l="1"/>
  <c r="BL3860" i="1" s="1"/>
  <c r="BM3859" i="1"/>
  <c r="BK3861" i="1" l="1"/>
  <c r="BL3861" i="1" s="1"/>
  <c r="BM3860" i="1"/>
  <c r="BK3862" i="1" l="1"/>
  <c r="BL3862" i="1" s="1"/>
  <c r="BM3861" i="1"/>
  <c r="BK3863" i="1" l="1"/>
  <c r="BL3863" i="1" s="1"/>
  <c r="BM3862" i="1"/>
  <c r="BK3864" i="1" l="1"/>
  <c r="BL3864" i="1" s="1"/>
  <c r="BM3863" i="1"/>
  <c r="BK3865" i="1" l="1"/>
  <c r="BL3865" i="1" s="1"/>
  <c r="BM3864" i="1"/>
  <c r="BK3866" i="1" l="1"/>
  <c r="BL3866" i="1" s="1"/>
  <c r="BM3865" i="1"/>
  <c r="BK3867" i="1" l="1"/>
  <c r="BL3867" i="1" s="1"/>
  <c r="BM3866" i="1"/>
  <c r="BK3868" i="1" l="1"/>
  <c r="BL3868" i="1" s="1"/>
  <c r="BM3867" i="1"/>
  <c r="BK3869" i="1" l="1"/>
  <c r="BL3869" i="1" s="1"/>
  <c r="BM3868" i="1"/>
  <c r="BK3870" i="1" l="1"/>
  <c r="BL3870" i="1" s="1"/>
  <c r="BM3869" i="1"/>
  <c r="BK3871" i="1" l="1"/>
  <c r="BL3871" i="1" s="1"/>
  <c r="BM3870" i="1"/>
  <c r="BK3872" i="1" l="1"/>
  <c r="BL3872" i="1" s="1"/>
  <c r="BM3871" i="1"/>
  <c r="BK3873" i="1" l="1"/>
  <c r="BL3873" i="1" s="1"/>
  <c r="BM3872" i="1"/>
  <c r="BK3874" i="1" l="1"/>
  <c r="BL3874" i="1" s="1"/>
  <c r="BM3873" i="1"/>
  <c r="BK3875" i="1" l="1"/>
  <c r="BL3875" i="1" s="1"/>
  <c r="BM3874" i="1"/>
  <c r="BK3876" i="1" l="1"/>
  <c r="BL3876" i="1" s="1"/>
  <c r="BM3875" i="1"/>
  <c r="BK3877" i="1" l="1"/>
  <c r="BL3877" i="1" s="1"/>
  <c r="BM3876" i="1"/>
  <c r="BK3878" i="1" l="1"/>
  <c r="BL3878" i="1" s="1"/>
  <c r="BM3877" i="1"/>
  <c r="BK3879" i="1" l="1"/>
  <c r="BL3879" i="1" s="1"/>
  <c r="BM3878" i="1"/>
  <c r="BK3880" i="1" l="1"/>
  <c r="BL3880" i="1" s="1"/>
  <c r="BM3879" i="1"/>
  <c r="BK3881" i="1" l="1"/>
  <c r="BL3881" i="1" s="1"/>
  <c r="BM3880" i="1"/>
  <c r="BK3882" i="1" l="1"/>
  <c r="BL3882" i="1" s="1"/>
  <c r="BM3881" i="1"/>
  <c r="BK3883" i="1" l="1"/>
  <c r="BL3883" i="1" s="1"/>
  <c r="BM3882" i="1"/>
  <c r="BK3884" i="1" l="1"/>
  <c r="BL3884" i="1" s="1"/>
  <c r="BM3883" i="1"/>
  <c r="BK3885" i="1" l="1"/>
  <c r="BL3885" i="1" s="1"/>
  <c r="BM3884" i="1"/>
  <c r="BK3886" i="1" l="1"/>
  <c r="BL3886" i="1" s="1"/>
  <c r="BM3885" i="1"/>
  <c r="BK3887" i="1" l="1"/>
  <c r="BL3887" i="1" s="1"/>
  <c r="BM3886" i="1"/>
  <c r="BK3888" i="1" l="1"/>
  <c r="BL3888" i="1" s="1"/>
  <c r="BM3887" i="1"/>
  <c r="BK3889" i="1" l="1"/>
  <c r="BL3889" i="1" s="1"/>
  <c r="BM3888" i="1"/>
  <c r="BK3890" i="1" l="1"/>
  <c r="BL3890" i="1" s="1"/>
  <c r="BM3889" i="1"/>
  <c r="BK3891" i="1" l="1"/>
  <c r="BL3891" i="1" s="1"/>
  <c r="BM3890" i="1"/>
  <c r="BK3892" i="1" l="1"/>
  <c r="BL3892" i="1" s="1"/>
  <c r="BM3891" i="1"/>
  <c r="BK3893" i="1" l="1"/>
  <c r="BL3893" i="1" s="1"/>
  <c r="BM3892" i="1"/>
  <c r="BK3894" i="1" l="1"/>
  <c r="BL3894" i="1" s="1"/>
  <c r="BM3893" i="1"/>
  <c r="BK3895" i="1" l="1"/>
  <c r="BL3895" i="1" s="1"/>
  <c r="BM3894" i="1"/>
  <c r="BK3896" i="1" l="1"/>
  <c r="BL3896" i="1" s="1"/>
  <c r="BM3895" i="1"/>
  <c r="BK3897" i="1" l="1"/>
  <c r="BL3897" i="1" s="1"/>
  <c r="BM3896" i="1"/>
  <c r="BK3898" i="1" l="1"/>
  <c r="BL3898" i="1" s="1"/>
  <c r="BM3897" i="1"/>
  <c r="BK3899" i="1" l="1"/>
  <c r="BL3899" i="1" s="1"/>
  <c r="BM3898" i="1"/>
  <c r="BK3900" i="1" l="1"/>
  <c r="BL3900" i="1" s="1"/>
  <c r="BM3899" i="1"/>
  <c r="BK3901" i="1" l="1"/>
  <c r="BL3901" i="1" s="1"/>
  <c r="BM3900" i="1"/>
  <c r="BK3902" i="1" l="1"/>
  <c r="BL3902" i="1" s="1"/>
  <c r="BM3901" i="1"/>
  <c r="BK3903" i="1" l="1"/>
  <c r="BL3903" i="1" s="1"/>
  <c r="BM3902" i="1"/>
  <c r="BK3904" i="1" l="1"/>
  <c r="BL3904" i="1" s="1"/>
  <c r="BM3903" i="1"/>
  <c r="BK3905" i="1" l="1"/>
  <c r="BL3905" i="1" s="1"/>
  <c r="BM3904" i="1"/>
  <c r="BK3906" i="1" l="1"/>
  <c r="BL3906" i="1" s="1"/>
  <c r="BM3905" i="1"/>
  <c r="BK3907" i="1" l="1"/>
  <c r="BL3907" i="1" s="1"/>
  <c r="BM3906" i="1"/>
  <c r="BK3908" i="1" l="1"/>
  <c r="BL3908" i="1" s="1"/>
  <c r="BM3907" i="1"/>
  <c r="BK3909" i="1" l="1"/>
  <c r="BL3909" i="1" s="1"/>
  <c r="BM3908" i="1"/>
  <c r="BK3910" i="1" l="1"/>
  <c r="BL3910" i="1" s="1"/>
  <c r="BM3909" i="1"/>
  <c r="BK3911" i="1" l="1"/>
  <c r="BL3911" i="1" s="1"/>
  <c r="BM3910" i="1"/>
  <c r="BK3912" i="1" l="1"/>
  <c r="BL3912" i="1" s="1"/>
  <c r="BM3911" i="1"/>
  <c r="BK3913" i="1" l="1"/>
  <c r="BL3913" i="1" s="1"/>
  <c r="BM3912" i="1"/>
  <c r="BK3914" i="1" l="1"/>
  <c r="BL3914" i="1" s="1"/>
  <c r="BM3913" i="1"/>
  <c r="BK3915" i="1" l="1"/>
  <c r="BL3915" i="1" s="1"/>
  <c r="BM3914" i="1"/>
  <c r="BK3916" i="1" l="1"/>
  <c r="BL3916" i="1" s="1"/>
  <c r="BM3915" i="1"/>
  <c r="BK3917" i="1" l="1"/>
  <c r="BL3917" i="1" s="1"/>
  <c r="BM3916" i="1"/>
  <c r="BK3918" i="1" l="1"/>
  <c r="BL3918" i="1" s="1"/>
  <c r="BM3917" i="1"/>
  <c r="BK3919" i="1" l="1"/>
  <c r="BL3919" i="1" s="1"/>
  <c r="BM3918" i="1"/>
  <c r="BK3920" i="1" l="1"/>
  <c r="BL3920" i="1" s="1"/>
  <c r="BM3919" i="1"/>
  <c r="BK3921" i="1" l="1"/>
  <c r="BL3921" i="1" s="1"/>
  <c r="BM3920" i="1"/>
  <c r="BK3922" i="1" l="1"/>
  <c r="BL3922" i="1" s="1"/>
  <c r="BM3921" i="1"/>
  <c r="BK3923" i="1" l="1"/>
  <c r="BL3923" i="1" s="1"/>
  <c r="BM3922" i="1"/>
  <c r="BK3924" i="1" l="1"/>
  <c r="BL3924" i="1" s="1"/>
  <c r="BM3923" i="1"/>
  <c r="BK3925" i="1" l="1"/>
  <c r="BL3925" i="1" s="1"/>
  <c r="BM3924" i="1"/>
  <c r="BK3926" i="1" l="1"/>
  <c r="BL3926" i="1" s="1"/>
  <c r="BM3925" i="1"/>
  <c r="BK3927" i="1" l="1"/>
  <c r="BL3927" i="1" s="1"/>
  <c r="BM3926" i="1"/>
  <c r="BK3928" i="1" l="1"/>
  <c r="BL3928" i="1" s="1"/>
  <c r="BM3927" i="1"/>
  <c r="BK3929" i="1" l="1"/>
  <c r="BL3929" i="1" s="1"/>
  <c r="BM3928" i="1"/>
  <c r="BK3930" i="1" l="1"/>
  <c r="BL3930" i="1" s="1"/>
  <c r="BM3929" i="1"/>
  <c r="BK3931" i="1" l="1"/>
  <c r="BL3931" i="1" s="1"/>
  <c r="BM3930" i="1"/>
  <c r="BK3932" i="1" l="1"/>
  <c r="BL3932" i="1" s="1"/>
  <c r="BM3931" i="1"/>
  <c r="BK3933" i="1" l="1"/>
  <c r="BL3933" i="1" s="1"/>
  <c r="BM3932" i="1"/>
  <c r="BK3934" i="1" l="1"/>
  <c r="BL3934" i="1" s="1"/>
  <c r="BM3933" i="1"/>
  <c r="BK3935" i="1" l="1"/>
  <c r="BL3935" i="1" s="1"/>
  <c r="BM3934" i="1"/>
  <c r="BK3936" i="1" l="1"/>
  <c r="BL3936" i="1" s="1"/>
  <c r="BM3935" i="1"/>
  <c r="BK3937" i="1" l="1"/>
  <c r="BL3937" i="1" s="1"/>
  <c r="BM3936" i="1"/>
  <c r="BK3938" i="1" l="1"/>
  <c r="BL3938" i="1" s="1"/>
  <c r="BM3937" i="1"/>
  <c r="BK3939" i="1" l="1"/>
  <c r="BL3939" i="1" s="1"/>
  <c r="BM3938" i="1"/>
  <c r="BK3940" i="1" l="1"/>
  <c r="BL3940" i="1" s="1"/>
  <c r="BM3939" i="1"/>
  <c r="BK3941" i="1" l="1"/>
  <c r="BL3941" i="1" s="1"/>
  <c r="BM3940" i="1"/>
  <c r="BK3942" i="1" l="1"/>
  <c r="BL3942" i="1" s="1"/>
  <c r="BM3941" i="1"/>
  <c r="BK3943" i="1" l="1"/>
  <c r="BL3943" i="1" s="1"/>
  <c r="BM3942" i="1"/>
  <c r="BK3944" i="1" l="1"/>
  <c r="BL3944" i="1" s="1"/>
  <c r="BM3943" i="1"/>
  <c r="BK3945" i="1" l="1"/>
  <c r="BL3945" i="1" s="1"/>
  <c r="BM3944" i="1"/>
  <c r="BK3946" i="1" l="1"/>
  <c r="BL3946" i="1" s="1"/>
  <c r="BM3945" i="1"/>
  <c r="BK3947" i="1" l="1"/>
  <c r="BL3947" i="1" s="1"/>
  <c r="BM3946" i="1"/>
  <c r="BK3948" i="1" l="1"/>
  <c r="BL3948" i="1" s="1"/>
  <c r="BM3947" i="1"/>
  <c r="BK3949" i="1" l="1"/>
  <c r="BL3949" i="1" s="1"/>
  <c r="BM3948" i="1"/>
  <c r="BK3950" i="1" l="1"/>
  <c r="BL3950" i="1" s="1"/>
  <c r="BM3949" i="1"/>
  <c r="BK3951" i="1" l="1"/>
  <c r="BL3951" i="1" s="1"/>
  <c r="BM3950" i="1"/>
  <c r="BK3952" i="1" l="1"/>
  <c r="BL3952" i="1" s="1"/>
  <c r="BM3951" i="1"/>
  <c r="BK3953" i="1" l="1"/>
  <c r="BL3953" i="1" s="1"/>
  <c r="BM3952" i="1"/>
  <c r="BK3954" i="1" l="1"/>
  <c r="BL3954" i="1" s="1"/>
  <c r="BM3953" i="1"/>
  <c r="BK3955" i="1" l="1"/>
  <c r="BL3955" i="1" s="1"/>
  <c r="BM3954" i="1"/>
  <c r="BK3956" i="1" l="1"/>
  <c r="BL3956" i="1" s="1"/>
  <c r="BM3955" i="1"/>
  <c r="BK3957" i="1" l="1"/>
  <c r="BL3957" i="1" s="1"/>
  <c r="BM3956" i="1"/>
  <c r="BK3958" i="1" l="1"/>
  <c r="BL3958" i="1" s="1"/>
  <c r="BM3957" i="1"/>
  <c r="BK3959" i="1" l="1"/>
  <c r="BL3959" i="1" s="1"/>
  <c r="BM3958" i="1"/>
  <c r="BK3960" i="1" l="1"/>
  <c r="BL3960" i="1" s="1"/>
  <c r="BM3959" i="1"/>
  <c r="BK3961" i="1" l="1"/>
  <c r="BL3961" i="1" s="1"/>
  <c r="BM3960" i="1"/>
  <c r="BK3962" i="1" l="1"/>
  <c r="BL3962" i="1" s="1"/>
  <c r="BM3961" i="1"/>
  <c r="BK3963" i="1" l="1"/>
  <c r="BL3963" i="1" s="1"/>
  <c r="BM3962" i="1"/>
  <c r="BK3964" i="1" l="1"/>
  <c r="BL3964" i="1" s="1"/>
  <c r="BM3963" i="1"/>
  <c r="BK3965" i="1" l="1"/>
  <c r="BL3965" i="1" s="1"/>
  <c r="BM3964" i="1"/>
  <c r="BK3966" i="1" l="1"/>
  <c r="BL3966" i="1" s="1"/>
  <c r="BM3965" i="1"/>
  <c r="BK3967" i="1" l="1"/>
  <c r="BL3967" i="1" s="1"/>
  <c r="BM3966" i="1"/>
  <c r="BK3968" i="1" l="1"/>
  <c r="BL3968" i="1" s="1"/>
  <c r="BM3967" i="1"/>
  <c r="BK3969" i="1" l="1"/>
  <c r="BL3969" i="1" s="1"/>
  <c r="BM3968" i="1"/>
  <c r="BK3970" i="1" l="1"/>
  <c r="BL3970" i="1" s="1"/>
  <c r="BM3969" i="1"/>
  <c r="BK3971" i="1" l="1"/>
  <c r="BL3971" i="1" s="1"/>
  <c r="BM3970" i="1"/>
  <c r="BK3972" i="1" l="1"/>
  <c r="BL3972" i="1" s="1"/>
  <c r="BM3971" i="1"/>
  <c r="BK3973" i="1" l="1"/>
  <c r="BL3973" i="1" s="1"/>
  <c r="BM3972" i="1"/>
  <c r="BK3974" i="1" l="1"/>
  <c r="BL3974" i="1" s="1"/>
  <c r="BM3973" i="1"/>
  <c r="BK3975" i="1" l="1"/>
  <c r="BL3975" i="1" s="1"/>
  <c r="BM3974" i="1"/>
  <c r="BK3976" i="1" l="1"/>
  <c r="BL3976" i="1" s="1"/>
  <c r="BM3975" i="1"/>
  <c r="BK3977" i="1" l="1"/>
  <c r="BL3977" i="1" s="1"/>
  <c r="BM3976" i="1"/>
  <c r="BK3978" i="1" l="1"/>
  <c r="BL3978" i="1" s="1"/>
  <c r="BM3977" i="1"/>
  <c r="BK3979" i="1" l="1"/>
  <c r="BL3979" i="1" s="1"/>
  <c r="BM3978" i="1"/>
  <c r="BK3980" i="1" l="1"/>
  <c r="BL3980" i="1" s="1"/>
  <c r="BM3979" i="1"/>
  <c r="BK3981" i="1" l="1"/>
  <c r="BL3981" i="1" s="1"/>
  <c r="BM3980" i="1"/>
  <c r="BK3982" i="1" l="1"/>
  <c r="BL3982" i="1" s="1"/>
  <c r="BM3981" i="1"/>
  <c r="BK3983" i="1" l="1"/>
  <c r="BL3983" i="1" s="1"/>
  <c r="BM3982" i="1"/>
  <c r="BK3984" i="1" l="1"/>
  <c r="BL3984" i="1" s="1"/>
  <c r="BM3983" i="1"/>
  <c r="BK3985" i="1" l="1"/>
  <c r="BL3985" i="1" s="1"/>
  <c r="BM3984" i="1"/>
  <c r="BK3986" i="1" l="1"/>
  <c r="BL3986" i="1" s="1"/>
  <c r="BM3985" i="1"/>
  <c r="BK3987" i="1" l="1"/>
  <c r="BL3987" i="1" s="1"/>
  <c r="BM3986" i="1"/>
  <c r="BK3988" i="1" l="1"/>
  <c r="BL3988" i="1" s="1"/>
  <c r="BM3987" i="1"/>
  <c r="BK3989" i="1" l="1"/>
  <c r="BL3989" i="1" s="1"/>
  <c r="BM3988" i="1"/>
  <c r="BK3990" i="1" l="1"/>
  <c r="BL3990" i="1" s="1"/>
  <c r="BM3989" i="1"/>
  <c r="BK3991" i="1" l="1"/>
  <c r="BL3991" i="1" s="1"/>
  <c r="BM3990" i="1"/>
  <c r="BK3992" i="1" l="1"/>
  <c r="BL3992" i="1" s="1"/>
  <c r="BM3991" i="1"/>
  <c r="BK3993" i="1" l="1"/>
  <c r="BL3993" i="1" s="1"/>
  <c r="BM3992" i="1"/>
  <c r="BK3994" i="1" l="1"/>
  <c r="BL3994" i="1" s="1"/>
  <c r="BM3993" i="1"/>
  <c r="BK3995" i="1" l="1"/>
  <c r="BL3995" i="1" s="1"/>
  <c r="BM3994" i="1"/>
  <c r="BK3996" i="1" l="1"/>
  <c r="BL3996" i="1" s="1"/>
  <c r="BM3995" i="1"/>
  <c r="BK3997" i="1" l="1"/>
  <c r="BL3997" i="1" s="1"/>
  <c r="BM3996" i="1"/>
  <c r="BK3998" i="1" l="1"/>
  <c r="BL3998" i="1" s="1"/>
  <c r="BM3997" i="1"/>
  <c r="BK3999" i="1" l="1"/>
  <c r="BL3999" i="1" s="1"/>
  <c r="BM3998" i="1"/>
  <c r="BK4000" i="1" l="1"/>
  <c r="BL4000" i="1" s="1"/>
  <c r="BM3999" i="1"/>
  <c r="BK4001" i="1" l="1"/>
  <c r="BL4001" i="1" s="1"/>
  <c r="BM4000" i="1"/>
  <c r="BK4002" i="1" l="1"/>
  <c r="BL4002" i="1" s="1"/>
  <c r="BM4001" i="1"/>
  <c r="BK4003" i="1" l="1"/>
  <c r="BL4003" i="1" s="1"/>
  <c r="BM4002" i="1"/>
  <c r="BK4004" i="1" l="1"/>
  <c r="BL4004" i="1" s="1"/>
  <c r="BM4003" i="1"/>
  <c r="BK4005" i="1" l="1"/>
  <c r="BL4005" i="1" s="1"/>
  <c r="BM4004" i="1"/>
  <c r="BK4006" i="1" l="1"/>
  <c r="BL4006" i="1" s="1"/>
  <c r="BM4005" i="1"/>
  <c r="BK4007" i="1" l="1"/>
  <c r="BL4007" i="1" s="1"/>
  <c r="BM4006" i="1"/>
  <c r="BK4008" i="1" l="1"/>
  <c r="BL4008" i="1" s="1"/>
  <c r="BM4007" i="1"/>
  <c r="BK4009" i="1" l="1"/>
  <c r="BL4009" i="1" s="1"/>
  <c r="BM4008" i="1"/>
  <c r="BK4010" i="1" l="1"/>
  <c r="BL4010" i="1" s="1"/>
  <c r="BM4009" i="1"/>
  <c r="BK4011" i="1" l="1"/>
  <c r="BL4011" i="1" s="1"/>
  <c r="BM4010" i="1"/>
  <c r="BK4012" i="1" l="1"/>
  <c r="BL4012" i="1" s="1"/>
  <c r="BM4011" i="1"/>
  <c r="BK4013" i="1" l="1"/>
  <c r="BL4013" i="1" s="1"/>
  <c r="BM4012" i="1"/>
  <c r="BK4014" i="1" l="1"/>
  <c r="BL4014" i="1" s="1"/>
  <c r="BM4013" i="1"/>
  <c r="BK4015" i="1" l="1"/>
  <c r="BL4015" i="1" s="1"/>
  <c r="BM4014" i="1"/>
  <c r="BK4016" i="1" l="1"/>
  <c r="BL4016" i="1" s="1"/>
  <c r="BM4015" i="1"/>
  <c r="BK4017" i="1" l="1"/>
  <c r="BL4017" i="1" s="1"/>
  <c r="BM4016" i="1"/>
  <c r="BK4018" i="1" l="1"/>
  <c r="BL4018" i="1" s="1"/>
  <c r="BM4017" i="1"/>
  <c r="BK4019" i="1" l="1"/>
  <c r="BL4019" i="1" s="1"/>
  <c r="BM4018" i="1"/>
  <c r="BK4020" i="1" l="1"/>
  <c r="BL4020" i="1" s="1"/>
  <c r="BM4019" i="1"/>
  <c r="BK4021" i="1" l="1"/>
  <c r="BL4021" i="1" s="1"/>
  <c r="BM4020" i="1"/>
  <c r="BK4022" i="1" l="1"/>
  <c r="BL4022" i="1" s="1"/>
  <c r="BM4021" i="1"/>
  <c r="BK4023" i="1" l="1"/>
  <c r="BL4023" i="1" s="1"/>
  <c r="BM4022" i="1"/>
  <c r="BK4024" i="1" l="1"/>
  <c r="BL4024" i="1" s="1"/>
  <c r="BM4023" i="1"/>
  <c r="BK4025" i="1" l="1"/>
  <c r="BL4025" i="1" s="1"/>
  <c r="BM4024" i="1"/>
  <c r="BK4026" i="1" l="1"/>
  <c r="BL4026" i="1" s="1"/>
  <c r="BM4025" i="1"/>
  <c r="BK4027" i="1" l="1"/>
  <c r="BL4027" i="1" s="1"/>
  <c r="BM4026" i="1"/>
  <c r="BK4028" i="1" l="1"/>
  <c r="BL4028" i="1" s="1"/>
  <c r="BM4027" i="1"/>
  <c r="BK4029" i="1" l="1"/>
  <c r="BL4029" i="1" s="1"/>
  <c r="BM4028" i="1"/>
  <c r="BK4030" i="1" l="1"/>
  <c r="BL4030" i="1" s="1"/>
  <c r="BM4029" i="1"/>
  <c r="BK4031" i="1" l="1"/>
  <c r="BL4031" i="1" s="1"/>
  <c r="BM4030" i="1"/>
  <c r="BK4032" i="1" l="1"/>
  <c r="BL4032" i="1" s="1"/>
  <c r="BM4031" i="1"/>
  <c r="BK4033" i="1" l="1"/>
  <c r="BL4033" i="1" s="1"/>
  <c r="BM4032" i="1"/>
  <c r="BK4034" i="1" l="1"/>
  <c r="BL4034" i="1" s="1"/>
  <c r="BM4033" i="1"/>
  <c r="BK4035" i="1" l="1"/>
  <c r="BL4035" i="1" s="1"/>
  <c r="BM4034" i="1"/>
  <c r="BK4036" i="1" l="1"/>
  <c r="BL4036" i="1" s="1"/>
  <c r="BM4035" i="1"/>
  <c r="BK4037" i="1" l="1"/>
  <c r="BL4037" i="1" s="1"/>
  <c r="BM4036" i="1"/>
  <c r="BK4038" i="1" l="1"/>
  <c r="BL4038" i="1" s="1"/>
  <c r="BM4037" i="1"/>
  <c r="BK4039" i="1" l="1"/>
  <c r="BL4039" i="1" s="1"/>
  <c r="BM4038" i="1"/>
  <c r="BK4040" i="1" l="1"/>
  <c r="BL4040" i="1" s="1"/>
  <c r="BM4039" i="1"/>
  <c r="BK4041" i="1" l="1"/>
  <c r="BL4041" i="1" s="1"/>
  <c r="BM4040" i="1"/>
  <c r="BK4042" i="1" l="1"/>
  <c r="BL4042" i="1" s="1"/>
  <c r="BM4041" i="1"/>
  <c r="BK4043" i="1" l="1"/>
  <c r="BL4043" i="1" s="1"/>
  <c r="BM4042" i="1"/>
  <c r="BK4044" i="1" l="1"/>
  <c r="BL4044" i="1" s="1"/>
  <c r="BM4043" i="1"/>
  <c r="BK4045" i="1" l="1"/>
  <c r="BL4045" i="1" s="1"/>
  <c r="BM4044" i="1"/>
  <c r="BK4046" i="1" l="1"/>
  <c r="BL4046" i="1" s="1"/>
  <c r="BM4045" i="1"/>
  <c r="BK4047" i="1" l="1"/>
  <c r="BL4047" i="1" s="1"/>
  <c r="BM4046" i="1"/>
  <c r="BK4048" i="1" l="1"/>
  <c r="BL4048" i="1" s="1"/>
  <c r="BM4047" i="1"/>
  <c r="BK4049" i="1" l="1"/>
  <c r="BL4049" i="1" s="1"/>
  <c r="BM4048" i="1"/>
  <c r="BK4050" i="1" l="1"/>
  <c r="BL4050" i="1" s="1"/>
  <c r="BM4049" i="1"/>
  <c r="BK4051" i="1" l="1"/>
  <c r="BL4051" i="1" s="1"/>
  <c r="BM4050" i="1"/>
  <c r="BK4052" i="1" l="1"/>
  <c r="BL4052" i="1" s="1"/>
  <c r="BM4051" i="1"/>
  <c r="BK4053" i="1" l="1"/>
  <c r="BL4053" i="1" s="1"/>
  <c r="BM4052" i="1"/>
  <c r="BK4054" i="1" l="1"/>
  <c r="BL4054" i="1" s="1"/>
  <c r="BM4053" i="1"/>
  <c r="BK4055" i="1" l="1"/>
  <c r="BL4055" i="1" s="1"/>
  <c r="BM4054" i="1"/>
  <c r="BK4056" i="1" l="1"/>
  <c r="BL4056" i="1" s="1"/>
  <c r="BM4055" i="1"/>
  <c r="BK4057" i="1" l="1"/>
  <c r="BL4057" i="1" s="1"/>
  <c r="BM4056" i="1"/>
  <c r="BK4058" i="1" l="1"/>
  <c r="BL4058" i="1" s="1"/>
  <c r="BM4057" i="1"/>
  <c r="BK4059" i="1" l="1"/>
  <c r="BL4059" i="1" s="1"/>
  <c r="BM4058" i="1"/>
  <c r="BK4060" i="1" l="1"/>
  <c r="BL4060" i="1" s="1"/>
  <c r="BM4059" i="1"/>
  <c r="BK4061" i="1" l="1"/>
  <c r="BL4061" i="1" s="1"/>
  <c r="BM4060" i="1"/>
  <c r="BK4062" i="1" l="1"/>
  <c r="BL4062" i="1" s="1"/>
  <c r="BM4061" i="1"/>
  <c r="BK4063" i="1" l="1"/>
  <c r="BL4063" i="1" s="1"/>
  <c r="BM4062" i="1"/>
  <c r="BK4064" i="1" l="1"/>
  <c r="BL4064" i="1" s="1"/>
  <c r="BM4063" i="1"/>
  <c r="BK4065" i="1" l="1"/>
  <c r="BL4065" i="1" s="1"/>
  <c r="BM4064" i="1"/>
  <c r="BK4066" i="1" l="1"/>
  <c r="BL4066" i="1" s="1"/>
  <c r="BM4065" i="1"/>
  <c r="BK4067" i="1" l="1"/>
  <c r="BL4067" i="1" s="1"/>
  <c r="BM4066" i="1"/>
  <c r="BK4068" i="1" l="1"/>
  <c r="BL4068" i="1" s="1"/>
  <c r="BM4067" i="1"/>
  <c r="BK4069" i="1" l="1"/>
  <c r="BL4069" i="1" s="1"/>
  <c r="BM4068" i="1"/>
  <c r="BK4070" i="1" l="1"/>
  <c r="BL4070" i="1" s="1"/>
  <c r="BM4069" i="1"/>
  <c r="BK4071" i="1" l="1"/>
  <c r="BL4071" i="1" s="1"/>
  <c r="BM4070" i="1"/>
  <c r="BK4072" i="1" l="1"/>
  <c r="BL4072" i="1" s="1"/>
  <c r="BM4071" i="1"/>
  <c r="BK4073" i="1" l="1"/>
  <c r="BL4073" i="1" s="1"/>
  <c r="BM4072" i="1"/>
  <c r="BK4074" i="1" l="1"/>
  <c r="BL4074" i="1" s="1"/>
  <c r="BM4073" i="1"/>
  <c r="BK4075" i="1" l="1"/>
  <c r="BL4075" i="1" s="1"/>
  <c r="BM4074" i="1"/>
  <c r="BK4076" i="1" l="1"/>
  <c r="BL4076" i="1" s="1"/>
  <c r="BM4075" i="1"/>
  <c r="BK4077" i="1" l="1"/>
  <c r="BL4077" i="1" s="1"/>
  <c r="BM4076" i="1"/>
  <c r="BK4078" i="1" l="1"/>
  <c r="BL4078" i="1" s="1"/>
  <c r="BM4077" i="1"/>
  <c r="BK4079" i="1" l="1"/>
  <c r="BL4079" i="1" s="1"/>
  <c r="BM4078" i="1"/>
  <c r="BK4080" i="1" l="1"/>
  <c r="BL4080" i="1" s="1"/>
  <c r="BM4079" i="1"/>
  <c r="BK4081" i="1" l="1"/>
  <c r="BL4081" i="1" s="1"/>
  <c r="BM4080" i="1"/>
  <c r="BK4082" i="1" l="1"/>
  <c r="BL4082" i="1" s="1"/>
  <c r="BM4081" i="1"/>
  <c r="BK4083" i="1" l="1"/>
  <c r="BL4083" i="1" s="1"/>
  <c r="BM4082" i="1"/>
  <c r="BK4084" i="1" l="1"/>
  <c r="BL4084" i="1" s="1"/>
  <c r="BM4083" i="1"/>
  <c r="BK4085" i="1" l="1"/>
  <c r="BL4085" i="1" s="1"/>
  <c r="BM4084" i="1"/>
  <c r="BK4086" i="1" l="1"/>
  <c r="BL4086" i="1" s="1"/>
  <c r="BM4085" i="1"/>
  <c r="BK4087" i="1" l="1"/>
  <c r="BL4087" i="1" s="1"/>
  <c r="BM4086" i="1"/>
  <c r="BK4088" i="1" l="1"/>
  <c r="BL4088" i="1" s="1"/>
  <c r="BM4087" i="1"/>
  <c r="BK4089" i="1" l="1"/>
  <c r="BL4089" i="1" s="1"/>
  <c r="BM4088" i="1"/>
  <c r="BK4090" i="1" l="1"/>
  <c r="BL4090" i="1" s="1"/>
  <c r="BM4089" i="1"/>
  <c r="BK4091" i="1" l="1"/>
  <c r="BL4091" i="1" s="1"/>
  <c r="BM4090" i="1"/>
  <c r="BK4092" i="1" l="1"/>
  <c r="BL4092" i="1" s="1"/>
  <c r="BM4091" i="1"/>
  <c r="BK4093" i="1" l="1"/>
  <c r="BL4093" i="1" s="1"/>
  <c r="BM4092" i="1"/>
  <c r="BK4094" i="1" l="1"/>
  <c r="BL4094" i="1" s="1"/>
  <c r="BM4093" i="1"/>
  <c r="BK4095" i="1" l="1"/>
  <c r="BL4095" i="1" s="1"/>
  <c r="BM4094" i="1"/>
  <c r="BK4096" i="1" l="1"/>
  <c r="BL4096" i="1" s="1"/>
  <c r="BM4095" i="1"/>
  <c r="BK4097" i="1" l="1"/>
  <c r="BL4097" i="1" s="1"/>
  <c r="BM4096" i="1"/>
  <c r="BK4098" i="1" l="1"/>
  <c r="BL4098" i="1" s="1"/>
  <c r="BM4097" i="1"/>
  <c r="BK4099" i="1" l="1"/>
  <c r="BL4099" i="1" s="1"/>
  <c r="BM4098" i="1"/>
  <c r="BK4100" i="1" l="1"/>
  <c r="BL4100" i="1" s="1"/>
  <c r="BM4099" i="1"/>
  <c r="BK4101" i="1" l="1"/>
  <c r="BL4101" i="1" s="1"/>
  <c r="BM4100" i="1"/>
  <c r="BK4102" i="1" l="1"/>
  <c r="BL4102" i="1" s="1"/>
  <c r="BM4101" i="1"/>
  <c r="BK4103" i="1" l="1"/>
  <c r="BL4103" i="1" s="1"/>
  <c r="BM4102" i="1"/>
  <c r="BK4104" i="1" l="1"/>
  <c r="BL4104" i="1" s="1"/>
  <c r="BM4103" i="1"/>
  <c r="BK4105" i="1" l="1"/>
  <c r="BL4105" i="1" s="1"/>
  <c r="BM4104" i="1"/>
  <c r="BK4106" i="1" l="1"/>
  <c r="BL4106" i="1" s="1"/>
  <c r="BM4105" i="1"/>
  <c r="BK4107" i="1" l="1"/>
  <c r="BL4107" i="1" s="1"/>
  <c r="BM4106" i="1"/>
  <c r="BK4108" i="1" l="1"/>
  <c r="BL4108" i="1" s="1"/>
  <c r="BM4107" i="1"/>
  <c r="BK4109" i="1" l="1"/>
  <c r="BL4109" i="1" s="1"/>
  <c r="BM4108" i="1"/>
  <c r="BK4110" i="1" l="1"/>
  <c r="BL4110" i="1" s="1"/>
  <c r="BM4109" i="1"/>
  <c r="BK4111" i="1" l="1"/>
  <c r="BL4111" i="1" s="1"/>
  <c r="BM4110" i="1"/>
  <c r="BK4112" i="1" l="1"/>
  <c r="BL4112" i="1" s="1"/>
  <c r="BM4111" i="1"/>
  <c r="BK4113" i="1" l="1"/>
  <c r="BL4113" i="1" s="1"/>
  <c r="BM4112" i="1"/>
  <c r="BK4114" i="1" l="1"/>
  <c r="BL4114" i="1" s="1"/>
  <c r="BM4113" i="1"/>
  <c r="BK4115" i="1" l="1"/>
  <c r="BL4115" i="1" s="1"/>
  <c r="BM4114" i="1"/>
  <c r="BK4116" i="1" l="1"/>
  <c r="BL4116" i="1" s="1"/>
  <c r="BM4115" i="1"/>
  <c r="BK4117" i="1" l="1"/>
  <c r="BL4117" i="1" s="1"/>
  <c r="BM4116" i="1"/>
  <c r="BK4118" i="1" l="1"/>
  <c r="BL4118" i="1" s="1"/>
  <c r="BM4117" i="1"/>
  <c r="BK4119" i="1" l="1"/>
  <c r="BL4119" i="1" s="1"/>
  <c r="BM4118" i="1"/>
  <c r="BK4120" i="1" l="1"/>
  <c r="BL4120" i="1" s="1"/>
  <c r="BM4119" i="1"/>
  <c r="BK4121" i="1" l="1"/>
  <c r="BL4121" i="1" s="1"/>
  <c r="BM4120" i="1"/>
  <c r="BK4122" i="1" l="1"/>
  <c r="BL4122" i="1" s="1"/>
  <c r="BM4121" i="1"/>
  <c r="BK4123" i="1" l="1"/>
  <c r="BL4123" i="1" s="1"/>
  <c r="BM4122" i="1"/>
  <c r="BK4124" i="1" l="1"/>
  <c r="BL4124" i="1" s="1"/>
  <c r="BM4123" i="1"/>
  <c r="BK4125" i="1" l="1"/>
  <c r="BL4125" i="1" s="1"/>
  <c r="BM4124" i="1"/>
  <c r="BK4126" i="1" l="1"/>
  <c r="BL4126" i="1" s="1"/>
  <c r="BM4125" i="1"/>
  <c r="BK4127" i="1" l="1"/>
  <c r="BL4127" i="1" s="1"/>
  <c r="BM4126" i="1"/>
  <c r="BK4128" i="1" l="1"/>
  <c r="BL4128" i="1" s="1"/>
  <c r="BM4127" i="1"/>
  <c r="BK4129" i="1" l="1"/>
  <c r="BL4129" i="1" s="1"/>
  <c r="BM4128" i="1"/>
  <c r="BK4130" i="1" l="1"/>
  <c r="BL4130" i="1" s="1"/>
  <c r="BM4129" i="1"/>
  <c r="BK4131" i="1" l="1"/>
  <c r="BL4131" i="1" s="1"/>
  <c r="BM4130" i="1"/>
  <c r="BK4132" i="1" l="1"/>
  <c r="BL4132" i="1" s="1"/>
  <c r="BM4131" i="1"/>
  <c r="BK4133" i="1" l="1"/>
  <c r="BL4133" i="1" s="1"/>
  <c r="BM4132" i="1"/>
  <c r="BK4134" i="1" l="1"/>
  <c r="BL4134" i="1" s="1"/>
  <c r="BM4133" i="1"/>
  <c r="BK4135" i="1" l="1"/>
  <c r="BL4135" i="1" s="1"/>
  <c r="BM4134" i="1"/>
  <c r="BK4136" i="1" l="1"/>
  <c r="BL4136" i="1" s="1"/>
  <c r="BM4135" i="1"/>
  <c r="BK4137" i="1" l="1"/>
  <c r="BL4137" i="1" s="1"/>
  <c r="BM4136" i="1"/>
  <c r="BK4138" i="1" l="1"/>
  <c r="BL4138" i="1" s="1"/>
  <c r="BM4137" i="1"/>
  <c r="BK4139" i="1" l="1"/>
  <c r="BL4139" i="1" s="1"/>
  <c r="BM4138" i="1"/>
  <c r="BK4140" i="1" l="1"/>
  <c r="BL4140" i="1" s="1"/>
  <c r="BM4139" i="1"/>
  <c r="BK4141" i="1" l="1"/>
  <c r="BL4141" i="1" s="1"/>
  <c r="BM4140" i="1"/>
  <c r="BK4142" i="1" l="1"/>
  <c r="BL4142" i="1" s="1"/>
  <c r="BM4141" i="1"/>
  <c r="BK4143" i="1" l="1"/>
  <c r="BL4143" i="1" s="1"/>
  <c r="BM4142" i="1"/>
  <c r="BK4144" i="1" l="1"/>
  <c r="BL4144" i="1" s="1"/>
  <c r="BM4143" i="1"/>
  <c r="BK4145" i="1" l="1"/>
  <c r="BL4145" i="1" s="1"/>
  <c r="BM4144" i="1"/>
  <c r="BK4146" i="1" l="1"/>
  <c r="BL4146" i="1" s="1"/>
  <c r="BM4145" i="1"/>
  <c r="BK4147" i="1" l="1"/>
  <c r="BL4147" i="1" s="1"/>
  <c r="BM4146" i="1"/>
  <c r="BK4148" i="1" l="1"/>
  <c r="BL4148" i="1" s="1"/>
  <c r="BM4147" i="1"/>
  <c r="BK4149" i="1" l="1"/>
  <c r="BL4149" i="1" s="1"/>
  <c r="BM4148" i="1"/>
  <c r="BK4150" i="1" l="1"/>
  <c r="BL4150" i="1" s="1"/>
  <c r="BM4149" i="1"/>
  <c r="BK4151" i="1" l="1"/>
  <c r="BL4151" i="1" s="1"/>
  <c r="BM4150" i="1"/>
  <c r="BK4152" i="1" l="1"/>
  <c r="BL4152" i="1" s="1"/>
  <c r="BM4151" i="1"/>
  <c r="BK4153" i="1" l="1"/>
  <c r="BL4153" i="1" s="1"/>
  <c r="BM4152" i="1"/>
  <c r="BK4154" i="1" l="1"/>
  <c r="BL4154" i="1" s="1"/>
  <c r="BM4153" i="1"/>
  <c r="BK4155" i="1" l="1"/>
  <c r="BL4155" i="1" s="1"/>
  <c r="BM4154" i="1"/>
  <c r="BK4156" i="1" l="1"/>
  <c r="BL4156" i="1" s="1"/>
  <c r="BM4155" i="1"/>
  <c r="BK4157" i="1" l="1"/>
  <c r="BL4157" i="1" s="1"/>
  <c r="BM4156" i="1"/>
  <c r="BK4158" i="1" l="1"/>
  <c r="BL4158" i="1" s="1"/>
  <c r="BM4157" i="1"/>
  <c r="BK4159" i="1" l="1"/>
  <c r="BL4159" i="1" s="1"/>
  <c r="BM4158" i="1"/>
  <c r="BK4160" i="1" l="1"/>
  <c r="BL4160" i="1" s="1"/>
  <c r="BM4159" i="1"/>
  <c r="BK4161" i="1" l="1"/>
  <c r="BL4161" i="1" s="1"/>
  <c r="BM4160" i="1"/>
  <c r="BK4162" i="1" l="1"/>
  <c r="BL4162" i="1" s="1"/>
  <c r="BM4161" i="1"/>
  <c r="BK4163" i="1" l="1"/>
  <c r="BL4163" i="1" s="1"/>
  <c r="BM4162" i="1"/>
  <c r="BK4164" i="1" l="1"/>
  <c r="BL4164" i="1" s="1"/>
  <c r="BM4163" i="1"/>
  <c r="BK4165" i="1" l="1"/>
  <c r="BL4165" i="1" s="1"/>
  <c r="BM4164" i="1"/>
  <c r="BK4166" i="1" l="1"/>
  <c r="BL4166" i="1" s="1"/>
  <c r="BM4165" i="1"/>
  <c r="BK4167" i="1" l="1"/>
  <c r="BL4167" i="1" s="1"/>
  <c r="BM4166" i="1"/>
  <c r="BK4168" i="1" l="1"/>
  <c r="BL4168" i="1" s="1"/>
  <c r="BM4167" i="1"/>
  <c r="BK4169" i="1" l="1"/>
  <c r="BL4169" i="1" s="1"/>
  <c r="BM4168" i="1"/>
  <c r="BK4170" i="1" l="1"/>
  <c r="BL4170" i="1" s="1"/>
  <c r="BM4169" i="1"/>
  <c r="BK4171" i="1" l="1"/>
  <c r="BL4171" i="1" s="1"/>
  <c r="BM4170" i="1"/>
  <c r="BK4172" i="1" l="1"/>
  <c r="BL4172" i="1" s="1"/>
  <c r="BM4171" i="1"/>
  <c r="BK4173" i="1" l="1"/>
  <c r="BL4173" i="1" s="1"/>
  <c r="BM4172" i="1"/>
  <c r="BK4174" i="1" l="1"/>
  <c r="BL4174" i="1" s="1"/>
  <c r="BM4173" i="1"/>
  <c r="BK4175" i="1" l="1"/>
  <c r="BL4175" i="1" s="1"/>
  <c r="BM4174" i="1"/>
  <c r="BK4176" i="1" l="1"/>
  <c r="BL4176" i="1" s="1"/>
  <c r="BM4175" i="1"/>
  <c r="BK4177" i="1" l="1"/>
  <c r="BL4177" i="1" s="1"/>
  <c r="BM4176" i="1"/>
  <c r="BK4178" i="1" l="1"/>
  <c r="BL4178" i="1" s="1"/>
  <c r="BM4177" i="1"/>
  <c r="BK4179" i="1" l="1"/>
  <c r="BL4179" i="1" s="1"/>
  <c r="BM4178" i="1"/>
  <c r="BK4180" i="1" l="1"/>
  <c r="BL4180" i="1" s="1"/>
  <c r="BM4179" i="1"/>
  <c r="BK4181" i="1" l="1"/>
  <c r="BL4181" i="1" s="1"/>
  <c r="BM4180" i="1"/>
  <c r="BK4182" i="1" l="1"/>
  <c r="BL4182" i="1" s="1"/>
  <c r="BM4181" i="1"/>
  <c r="BK4183" i="1" l="1"/>
  <c r="BL4183" i="1" s="1"/>
  <c r="BM4182" i="1"/>
  <c r="BK4184" i="1" l="1"/>
  <c r="BL4184" i="1" s="1"/>
  <c r="BM4183" i="1"/>
  <c r="BK4185" i="1" l="1"/>
  <c r="BL4185" i="1" s="1"/>
  <c r="BM4184" i="1"/>
  <c r="BK4186" i="1" l="1"/>
  <c r="BL4186" i="1" s="1"/>
  <c r="BM4185" i="1"/>
  <c r="BK4187" i="1" l="1"/>
  <c r="BL4187" i="1" s="1"/>
  <c r="BM4186" i="1"/>
  <c r="BK4188" i="1" l="1"/>
  <c r="BL4188" i="1" s="1"/>
  <c r="BM4187" i="1"/>
  <c r="BK4189" i="1" l="1"/>
  <c r="BL4189" i="1" s="1"/>
  <c r="BM4188" i="1"/>
  <c r="BK4190" i="1" l="1"/>
  <c r="BL4190" i="1" s="1"/>
  <c r="BM4189" i="1"/>
  <c r="BK4191" i="1" l="1"/>
  <c r="BL4191" i="1" s="1"/>
  <c r="BM4190" i="1"/>
  <c r="BK4192" i="1" l="1"/>
  <c r="BL4192" i="1" s="1"/>
  <c r="BM4191" i="1"/>
  <c r="BK4193" i="1" l="1"/>
  <c r="BL4193" i="1" s="1"/>
  <c r="BM4192" i="1"/>
  <c r="BK4194" i="1" l="1"/>
  <c r="BL4194" i="1" s="1"/>
  <c r="BM4193" i="1"/>
  <c r="BK4195" i="1" l="1"/>
  <c r="BL4195" i="1" s="1"/>
  <c r="BM4194" i="1"/>
  <c r="BK4196" i="1" l="1"/>
  <c r="BL4196" i="1" s="1"/>
  <c r="BM4195" i="1"/>
  <c r="BK4197" i="1" l="1"/>
  <c r="BL4197" i="1" s="1"/>
  <c r="BM4196" i="1"/>
  <c r="BK4198" i="1" l="1"/>
  <c r="BL4198" i="1" s="1"/>
  <c r="BM4197" i="1"/>
  <c r="BK4199" i="1" l="1"/>
  <c r="BL4199" i="1" s="1"/>
  <c r="BM4198" i="1"/>
  <c r="BK4200" i="1" l="1"/>
  <c r="BL4200" i="1" s="1"/>
  <c r="BM4199" i="1"/>
  <c r="BK4201" i="1" l="1"/>
  <c r="BL4201" i="1" s="1"/>
  <c r="BM4200" i="1"/>
  <c r="BK4202" i="1" l="1"/>
  <c r="BL4202" i="1" s="1"/>
  <c r="BM4201" i="1"/>
  <c r="BK4203" i="1" l="1"/>
  <c r="BL4203" i="1" s="1"/>
  <c r="BM4202" i="1"/>
  <c r="BK4204" i="1" l="1"/>
  <c r="BL4204" i="1" s="1"/>
  <c r="BM4203" i="1"/>
  <c r="BK4205" i="1" l="1"/>
  <c r="BL4205" i="1" s="1"/>
  <c r="BM4204" i="1"/>
  <c r="BK4206" i="1" l="1"/>
  <c r="BL4206" i="1" s="1"/>
  <c r="BM4205" i="1"/>
  <c r="BK4207" i="1" l="1"/>
  <c r="BL4207" i="1" s="1"/>
  <c r="BM4206" i="1"/>
  <c r="BK4208" i="1" l="1"/>
  <c r="BL4208" i="1" s="1"/>
  <c r="BM4207" i="1"/>
  <c r="BK4209" i="1" l="1"/>
  <c r="BL4209" i="1" s="1"/>
  <c r="BM4208" i="1"/>
  <c r="BK4210" i="1" l="1"/>
  <c r="BL4210" i="1" s="1"/>
  <c r="BM4209" i="1"/>
  <c r="BK4211" i="1" l="1"/>
  <c r="BL4211" i="1" s="1"/>
  <c r="BM4210" i="1"/>
  <c r="BK4212" i="1" l="1"/>
  <c r="BL4212" i="1" s="1"/>
  <c r="BM4211" i="1"/>
  <c r="BK4213" i="1" l="1"/>
  <c r="BL4213" i="1" s="1"/>
  <c r="BM4212" i="1"/>
  <c r="BK4214" i="1" l="1"/>
  <c r="BL4214" i="1" s="1"/>
  <c r="BM4213" i="1"/>
  <c r="BK4215" i="1" l="1"/>
  <c r="BL4215" i="1" s="1"/>
  <c r="BM4214" i="1"/>
  <c r="BK4216" i="1" l="1"/>
  <c r="BL4216" i="1" s="1"/>
  <c r="BM4215" i="1"/>
  <c r="BK4217" i="1" l="1"/>
  <c r="BL4217" i="1" s="1"/>
  <c r="BM4216" i="1"/>
  <c r="BK4218" i="1" l="1"/>
  <c r="BL4218" i="1" s="1"/>
  <c r="BM4217" i="1"/>
  <c r="BK4219" i="1" l="1"/>
  <c r="BL4219" i="1" s="1"/>
  <c r="BM4218" i="1"/>
  <c r="BK4220" i="1" l="1"/>
  <c r="BL4220" i="1" s="1"/>
  <c r="BM4219" i="1"/>
  <c r="BK4221" i="1" l="1"/>
  <c r="BL4221" i="1" s="1"/>
  <c r="BM4220" i="1"/>
  <c r="BK4222" i="1" l="1"/>
  <c r="BL4222" i="1" s="1"/>
  <c r="BM4221" i="1"/>
  <c r="BK4223" i="1" l="1"/>
  <c r="BL4223" i="1" s="1"/>
  <c r="BM4222" i="1"/>
  <c r="BK4224" i="1" l="1"/>
  <c r="BL4224" i="1" s="1"/>
  <c r="BM4223" i="1"/>
  <c r="BK4225" i="1" l="1"/>
  <c r="BL4225" i="1" s="1"/>
  <c r="BM4224" i="1"/>
  <c r="BK4226" i="1" l="1"/>
  <c r="BL4226" i="1" s="1"/>
  <c r="BM4225" i="1"/>
  <c r="BK4227" i="1" l="1"/>
  <c r="BL4227" i="1" s="1"/>
  <c r="BM4226" i="1"/>
  <c r="BK4228" i="1" l="1"/>
  <c r="BL4228" i="1" s="1"/>
  <c r="BM4227" i="1"/>
  <c r="BK4229" i="1" l="1"/>
  <c r="BL4229" i="1" s="1"/>
  <c r="BM4228" i="1"/>
  <c r="BK4230" i="1" l="1"/>
  <c r="BL4230" i="1" s="1"/>
  <c r="BM4229" i="1"/>
  <c r="BK4231" i="1" l="1"/>
  <c r="BL4231" i="1" s="1"/>
  <c r="BM4230" i="1"/>
  <c r="BK4232" i="1" l="1"/>
  <c r="BL4232" i="1" s="1"/>
  <c r="BM4231" i="1"/>
  <c r="BK4233" i="1" l="1"/>
  <c r="BL4233" i="1" s="1"/>
  <c r="BM4232" i="1"/>
  <c r="BK4234" i="1" l="1"/>
  <c r="BL4234" i="1" s="1"/>
  <c r="BM4233" i="1"/>
  <c r="BK4235" i="1" l="1"/>
  <c r="BL4235" i="1" s="1"/>
  <c r="BM4234" i="1"/>
  <c r="BK4236" i="1" l="1"/>
  <c r="BL4236" i="1" s="1"/>
  <c r="BM4235" i="1"/>
  <c r="BK4237" i="1" l="1"/>
  <c r="BL4237" i="1" s="1"/>
  <c r="BM4236" i="1"/>
  <c r="BK4238" i="1" l="1"/>
  <c r="BL4238" i="1" s="1"/>
  <c r="BM4237" i="1"/>
  <c r="BK4239" i="1" l="1"/>
  <c r="BL4239" i="1" s="1"/>
  <c r="BM4238" i="1"/>
  <c r="BK4240" i="1" l="1"/>
  <c r="BL4240" i="1" s="1"/>
  <c r="BM4239" i="1"/>
  <c r="BK4241" i="1" l="1"/>
  <c r="BL4241" i="1" s="1"/>
  <c r="BM4240" i="1"/>
  <c r="BK4242" i="1" l="1"/>
  <c r="BL4242" i="1" s="1"/>
  <c r="BM4241" i="1"/>
  <c r="BK4243" i="1" l="1"/>
  <c r="BL4243" i="1" s="1"/>
  <c r="BM4242" i="1"/>
  <c r="BK4244" i="1" l="1"/>
  <c r="BL4244" i="1" s="1"/>
  <c r="BM4243" i="1"/>
  <c r="BK4245" i="1" l="1"/>
  <c r="BL4245" i="1" s="1"/>
  <c r="BM4244" i="1"/>
  <c r="BK4246" i="1" l="1"/>
  <c r="BL4246" i="1" s="1"/>
  <c r="BM4245" i="1"/>
  <c r="BK4247" i="1" l="1"/>
  <c r="BL4247" i="1" s="1"/>
  <c r="BM4246" i="1"/>
  <c r="BK4248" i="1" l="1"/>
  <c r="BL4248" i="1" s="1"/>
  <c r="BM4247" i="1"/>
  <c r="BK4249" i="1" l="1"/>
  <c r="BL4249" i="1" s="1"/>
  <c r="BM4248" i="1"/>
  <c r="BK4250" i="1" l="1"/>
  <c r="BL4250" i="1" s="1"/>
  <c r="BM4249" i="1"/>
  <c r="BK4251" i="1" l="1"/>
  <c r="BL4251" i="1" s="1"/>
  <c r="BM4250" i="1"/>
  <c r="BK4252" i="1" l="1"/>
  <c r="BL4252" i="1" s="1"/>
  <c r="BM4251" i="1"/>
  <c r="BK4253" i="1" l="1"/>
  <c r="BL4253" i="1" s="1"/>
  <c r="BM4252" i="1"/>
  <c r="BK4254" i="1" l="1"/>
  <c r="BL4254" i="1" s="1"/>
  <c r="BM4253" i="1"/>
  <c r="BK4255" i="1" l="1"/>
  <c r="BL4255" i="1" s="1"/>
  <c r="BM4254" i="1"/>
  <c r="BK4256" i="1" l="1"/>
  <c r="BL4256" i="1" s="1"/>
  <c r="BM4255" i="1"/>
  <c r="BK4257" i="1" l="1"/>
  <c r="BL4257" i="1" s="1"/>
  <c r="BM4256" i="1"/>
  <c r="BK4258" i="1" l="1"/>
  <c r="BL4258" i="1" s="1"/>
  <c r="BM4257" i="1"/>
  <c r="BK4259" i="1" l="1"/>
  <c r="BL4259" i="1" s="1"/>
  <c r="BM4258" i="1"/>
  <c r="BK4260" i="1" l="1"/>
  <c r="BL4260" i="1" s="1"/>
  <c r="BM4259" i="1"/>
  <c r="BK4261" i="1" l="1"/>
  <c r="BL4261" i="1" s="1"/>
  <c r="BM4260" i="1"/>
  <c r="BK4262" i="1" l="1"/>
  <c r="BL4262" i="1" s="1"/>
  <c r="BM4261" i="1"/>
  <c r="BK4263" i="1" l="1"/>
  <c r="BL4263" i="1" s="1"/>
  <c r="BM4262" i="1"/>
  <c r="BK4264" i="1" l="1"/>
  <c r="BL4264" i="1" s="1"/>
  <c r="BM4263" i="1"/>
  <c r="BK4265" i="1" l="1"/>
  <c r="BL4265" i="1" s="1"/>
  <c r="BM4264" i="1"/>
  <c r="BK4266" i="1" l="1"/>
  <c r="BL4266" i="1" s="1"/>
  <c r="BM4265" i="1"/>
  <c r="BK4267" i="1" l="1"/>
  <c r="BL4267" i="1" s="1"/>
  <c r="BM4266" i="1"/>
  <c r="BK4268" i="1" l="1"/>
  <c r="BL4268" i="1" s="1"/>
  <c r="BM4267" i="1"/>
  <c r="BK4269" i="1" l="1"/>
  <c r="BL4269" i="1" s="1"/>
  <c r="BM4268" i="1"/>
  <c r="BK4270" i="1" l="1"/>
  <c r="BL4270" i="1" s="1"/>
  <c r="BM4269" i="1"/>
  <c r="BK4271" i="1" l="1"/>
  <c r="BL4271" i="1" s="1"/>
  <c r="BM4270" i="1"/>
  <c r="BK4272" i="1" l="1"/>
  <c r="BL4272" i="1" s="1"/>
  <c r="BM4271" i="1"/>
  <c r="BK4273" i="1" l="1"/>
  <c r="BL4273" i="1" s="1"/>
  <c r="BM4272" i="1"/>
  <c r="BK4274" i="1" l="1"/>
  <c r="BL4274" i="1" s="1"/>
  <c r="BM4273" i="1"/>
  <c r="BK4275" i="1" l="1"/>
  <c r="BL4275" i="1" s="1"/>
  <c r="BM4274" i="1"/>
  <c r="BK4276" i="1" l="1"/>
  <c r="BL4276" i="1" s="1"/>
  <c r="BM4275" i="1"/>
  <c r="BK4277" i="1" l="1"/>
  <c r="BL4277" i="1" s="1"/>
  <c r="BM4276" i="1"/>
  <c r="BK4278" i="1" l="1"/>
  <c r="BL4278" i="1" s="1"/>
  <c r="BM4277" i="1"/>
  <c r="BK4279" i="1" l="1"/>
  <c r="BL4279" i="1" s="1"/>
  <c r="BM4278" i="1"/>
  <c r="BK4280" i="1" l="1"/>
  <c r="BL4280" i="1" s="1"/>
  <c r="BM4279" i="1"/>
  <c r="BK4281" i="1" l="1"/>
  <c r="BL4281" i="1" s="1"/>
  <c r="BM4280" i="1"/>
  <c r="BK4282" i="1" l="1"/>
  <c r="BL4282" i="1" s="1"/>
  <c r="BM4281" i="1"/>
  <c r="BK4283" i="1" l="1"/>
  <c r="BL4283" i="1" s="1"/>
  <c r="BM4282" i="1"/>
  <c r="BK4284" i="1" l="1"/>
  <c r="BL4284" i="1" s="1"/>
  <c r="BM4283" i="1"/>
  <c r="BK4285" i="1" l="1"/>
  <c r="BL4285" i="1" s="1"/>
  <c r="BM4284" i="1"/>
  <c r="BK4286" i="1" l="1"/>
  <c r="BL4286" i="1" s="1"/>
  <c r="BM4285" i="1"/>
  <c r="BK4287" i="1" l="1"/>
  <c r="BL4287" i="1" s="1"/>
  <c r="BM4286" i="1"/>
  <c r="BK4288" i="1" l="1"/>
  <c r="BL4288" i="1" s="1"/>
  <c r="BM4287" i="1"/>
  <c r="BK4289" i="1" l="1"/>
  <c r="BL4289" i="1" s="1"/>
  <c r="BM4288" i="1"/>
  <c r="BK4290" i="1" l="1"/>
  <c r="BL4290" i="1" s="1"/>
  <c r="BM4289" i="1"/>
  <c r="BK4291" i="1" l="1"/>
  <c r="BL4291" i="1" s="1"/>
  <c r="BM4290" i="1"/>
  <c r="BK4292" i="1" l="1"/>
  <c r="BL4292" i="1" s="1"/>
  <c r="BM4291" i="1"/>
  <c r="BK4293" i="1" l="1"/>
  <c r="BL4293" i="1" s="1"/>
  <c r="BM4292" i="1"/>
  <c r="BK4294" i="1" l="1"/>
  <c r="BL4294" i="1" s="1"/>
  <c r="BM4293" i="1"/>
  <c r="BK4295" i="1" l="1"/>
  <c r="BL4295" i="1" s="1"/>
  <c r="BM4294" i="1"/>
  <c r="BK4296" i="1" l="1"/>
  <c r="BL4296" i="1" s="1"/>
  <c r="BM4295" i="1"/>
  <c r="BK4297" i="1" l="1"/>
  <c r="BL4297" i="1" s="1"/>
  <c r="BM4296" i="1"/>
  <c r="BK4298" i="1" l="1"/>
  <c r="BL4298" i="1" s="1"/>
  <c r="BM4297" i="1"/>
  <c r="BK4299" i="1" l="1"/>
  <c r="BL4299" i="1" s="1"/>
  <c r="BM4298" i="1"/>
  <c r="BK4300" i="1" l="1"/>
  <c r="BL4300" i="1" s="1"/>
  <c r="BM4299" i="1"/>
  <c r="BK4301" i="1" l="1"/>
  <c r="BL4301" i="1" s="1"/>
  <c r="BM4300" i="1"/>
  <c r="BK4302" i="1" l="1"/>
  <c r="BL4302" i="1" s="1"/>
  <c r="BM4301" i="1"/>
  <c r="BK4303" i="1" l="1"/>
  <c r="BL4303" i="1" s="1"/>
  <c r="BM4302" i="1"/>
  <c r="BK4304" i="1" l="1"/>
  <c r="BL4304" i="1" s="1"/>
  <c r="BM4303" i="1"/>
  <c r="BK4305" i="1" l="1"/>
  <c r="BL4305" i="1" s="1"/>
  <c r="BM4304" i="1"/>
  <c r="BK4306" i="1" l="1"/>
  <c r="BL4306" i="1" s="1"/>
  <c r="BM4305" i="1"/>
  <c r="BK4307" i="1" l="1"/>
  <c r="BL4307" i="1" s="1"/>
  <c r="BM4306" i="1"/>
  <c r="BK4308" i="1" l="1"/>
  <c r="BL4308" i="1" s="1"/>
  <c r="BM4307" i="1"/>
  <c r="BK4309" i="1" l="1"/>
  <c r="BL4309" i="1" s="1"/>
  <c r="BM4308" i="1"/>
  <c r="BK4310" i="1" l="1"/>
  <c r="BL4310" i="1" s="1"/>
  <c r="BM4309" i="1"/>
  <c r="BK4311" i="1" l="1"/>
  <c r="BL4311" i="1" s="1"/>
  <c r="BM4310" i="1"/>
  <c r="BK4312" i="1" l="1"/>
  <c r="BL4312" i="1" s="1"/>
  <c r="BM4311" i="1"/>
  <c r="BK4313" i="1" l="1"/>
  <c r="BL4313" i="1" s="1"/>
  <c r="BM4312" i="1"/>
  <c r="BK4314" i="1" l="1"/>
  <c r="BL4314" i="1" s="1"/>
  <c r="BM4313" i="1"/>
  <c r="BK4315" i="1" l="1"/>
  <c r="BL4315" i="1" s="1"/>
  <c r="BM4314" i="1"/>
  <c r="BK4316" i="1" l="1"/>
  <c r="BL4316" i="1" s="1"/>
  <c r="BM4315" i="1"/>
  <c r="BK4317" i="1" l="1"/>
  <c r="BL4317" i="1" s="1"/>
  <c r="BM4316" i="1"/>
  <c r="BK4318" i="1" l="1"/>
  <c r="BL4318" i="1" s="1"/>
  <c r="BM4317" i="1"/>
  <c r="BK4319" i="1" l="1"/>
  <c r="BL4319" i="1" s="1"/>
  <c r="BM4318" i="1"/>
  <c r="BK4320" i="1" l="1"/>
  <c r="BL4320" i="1" s="1"/>
  <c r="BM4319" i="1"/>
  <c r="BK4321" i="1" l="1"/>
  <c r="BL4321" i="1" s="1"/>
  <c r="BM4320" i="1"/>
  <c r="BK4322" i="1" l="1"/>
  <c r="BL4322" i="1" s="1"/>
  <c r="BM4321" i="1"/>
  <c r="BK4323" i="1" l="1"/>
  <c r="BL4323" i="1" s="1"/>
  <c r="BM4322" i="1"/>
  <c r="BK4324" i="1" l="1"/>
  <c r="BL4324" i="1" s="1"/>
  <c r="BM4323" i="1"/>
  <c r="BK4325" i="1" l="1"/>
  <c r="BL4325" i="1" s="1"/>
  <c r="BM4324" i="1"/>
  <c r="BK4326" i="1" l="1"/>
  <c r="BL4326" i="1" s="1"/>
  <c r="BM4325" i="1"/>
  <c r="BK4327" i="1" l="1"/>
  <c r="BL4327" i="1" s="1"/>
  <c r="BM4326" i="1"/>
  <c r="BK4328" i="1" l="1"/>
  <c r="BL4328" i="1" s="1"/>
  <c r="BM4327" i="1"/>
  <c r="BK4329" i="1" l="1"/>
  <c r="BL4329" i="1" s="1"/>
  <c r="BM4328" i="1"/>
  <c r="BK4330" i="1" l="1"/>
  <c r="BL4330" i="1" s="1"/>
  <c r="BM4329" i="1"/>
  <c r="BK4331" i="1" l="1"/>
  <c r="BL4331" i="1" s="1"/>
  <c r="BM4330" i="1"/>
  <c r="BK4332" i="1" l="1"/>
  <c r="BL4332" i="1" s="1"/>
  <c r="BM4331" i="1"/>
  <c r="BK4333" i="1" l="1"/>
  <c r="BL4333" i="1" s="1"/>
  <c r="BM4332" i="1"/>
  <c r="BK4334" i="1" l="1"/>
  <c r="BL4334" i="1" s="1"/>
  <c r="BM4333" i="1"/>
  <c r="BK4335" i="1" l="1"/>
  <c r="BL4335" i="1" s="1"/>
  <c r="BM4334" i="1"/>
  <c r="BK4336" i="1" l="1"/>
  <c r="BL4336" i="1" s="1"/>
  <c r="BM4335" i="1"/>
  <c r="BK4337" i="1" l="1"/>
  <c r="BL4337" i="1" s="1"/>
  <c r="BM4336" i="1"/>
  <c r="BK4338" i="1" l="1"/>
  <c r="BL4338" i="1" s="1"/>
  <c r="BM4337" i="1"/>
  <c r="BK4339" i="1" l="1"/>
  <c r="BL4339" i="1" s="1"/>
  <c r="BM4338" i="1"/>
  <c r="BK4340" i="1" l="1"/>
  <c r="BL4340" i="1" s="1"/>
  <c r="BM4339" i="1"/>
  <c r="BK4341" i="1" l="1"/>
  <c r="BL4341" i="1" s="1"/>
  <c r="BM4340" i="1"/>
  <c r="BK4342" i="1" l="1"/>
  <c r="BL4342" i="1" s="1"/>
  <c r="BM4341" i="1"/>
  <c r="BK4343" i="1" l="1"/>
  <c r="BL4343" i="1" s="1"/>
  <c r="BM4342" i="1"/>
  <c r="BK4344" i="1" l="1"/>
  <c r="BL4344" i="1" s="1"/>
  <c r="BM4343" i="1"/>
  <c r="BK4345" i="1" l="1"/>
  <c r="BL4345" i="1" s="1"/>
  <c r="BM4344" i="1"/>
  <c r="BK4346" i="1" l="1"/>
  <c r="BL4346" i="1" s="1"/>
  <c r="BM4345" i="1"/>
  <c r="BK4347" i="1" l="1"/>
  <c r="BL4347" i="1" s="1"/>
  <c r="BM4346" i="1"/>
  <c r="BK4348" i="1" l="1"/>
  <c r="BL4348" i="1" s="1"/>
  <c r="BM4347" i="1"/>
  <c r="BK4349" i="1" l="1"/>
  <c r="BL4349" i="1" s="1"/>
  <c r="BM4348" i="1"/>
  <c r="BK4350" i="1" l="1"/>
  <c r="BL4350" i="1" s="1"/>
  <c r="BM4349" i="1"/>
  <c r="BK4351" i="1" l="1"/>
  <c r="BL4351" i="1" s="1"/>
  <c r="BM4350" i="1"/>
  <c r="BK4352" i="1" l="1"/>
  <c r="BL4352" i="1" s="1"/>
  <c r="BM4351" i="1"/>
  <c r="BK4353" i="1" l="1"/>
  <c r="BL4353" i="1" s="1"/>
  <c r="BM4352" i="1"/>
  <c r="BK4354" i="1" l="1"/>
  <c r="BL4354" i="1" s="1"/>
  <c r="BM4353" i="1"/>
  <c r="BK4355" i="1" l="1"/>
  <c r="BL4355" i="1" s="1"/>
  <c r="BM4354" i="1"/>
  <c r="BK4356" i="1" l="1"/>
  <c r="BL4356" i="1" s="1"/>
  <c r="BM4355" i="1"/>
  <c r="BK4357" i="1" l="1"/>
  <c r="BL4357" i="1" s="1"/>
  <c r="BM4356" i="1"/>
  <c r="BK4358" i="1" l="1"/>
  <c r="BL4358" i="1" s="1"/>
  <c r="BM4357" i="1"/>
  <c r="BK4359" i="1" l="1"/>
  <c r="BL4359" i="1" s="1"/>
  <c r="BM4358" i="1"/>
  <c r="BK4360" i="1" l="1"/>
  <c r="BL4360" i="1" s="1"/>
  <c r="BM4359" i="1"/>
  <c r="BK4361" i="1" l="1"/>
  <c r="BL4361" i="1" s="1"/>
  <c r="BM4360" i="1"/>
  <c r="BK4362" i="1" l="1"/>
  <c r="BL4362" i="1" s="1"/>
  <c r="BM4361" i="1"/>
  <c r="BK4363" i="1" l="1"/>
  <c r="BL4363" i="1" s="1"/>
  <c r="BM4362" i="1"/>
  <c r="BK4364" i="1" l="1"/>
  <c r="BL4364" i="1" s="1"/>
  <c r="BM4363" i="1"/>
  <c r="BK4365" i="1" l="1"/>
  <c r="BL4365" i="1" s="1"/>
  <c r="BM4364" i="1"/>
  <c r="BK4366" i="1" l="1"/>
  <c r="BL4366" i="1" s="1"/>
  <c r="BM4365" i="1"/>
  <c r="BK4367" i="1" l="1"/>
  <c r="BL4367" i="1" s="1"/>
  <c r="BM4366" i="1"/>
  <c r="BK4368" i="1" l="1"/>
  <c r="BL4368" i="1" s="1"/>
  <c r="BM4367" i="1"/>
  <c r="BK4369" i="1" l="1"/>
  <c r="BL4369" i="1" s="1"/>
  <c r="BM4368" i="1"/>
  <c r="BK4370" i="1" l="1"/>
  <c r="BL4370" i="1" s="1"/>
  <c r="BM4369" i="1"/>
  <c r="BK4371" i="1" l="1"/>
  <c r="BL4371" i="1" s="1"/>
  <c r="BM4370" i="1"/>
  <c r="BK4372" i="1" l="1"/>
  <c r="BL4372" i="1" s="1"/>
  <c r="BM4371" i="1"/>
  <c r="BK4373" i="1" l="1"/>
  <c r="BL4373" i="1" s="1"/>
  <c r="BM4372" i="1"/>
  <c r="BK4374" i="1" l="1"/>
  <c r="BL4374" i="1" s="1"/>
  <c r="BM4373" i="1"/>
  <c r="BK4375" i="1" l="1"/>
  <c r="BL4375" i="1" s="1"/>
  <c r="BM4374" i="1"/>
  <c r="BK4376" i="1" l="1"/>
  <c r="BL4376" i="1" s="1"/>
  <c r="BM4375" i="1"/>
  <c r="BK4377" i="1" l="1"/>
  <c r="BL4377" i="1" s="1"/>
  <c r="BM4376" i="1"/>
  <c r="BK4378" i="1" l="1"/>
  <c r="BL4378" i="1" s="1"/>
  <c r="BM4377" i="1"/>
  <c r="BK4379" i="1" l="1"/>
  <c r="BL4379" i="1" s="1"/>
  <c r="BM4378" i="1"/>
  <c r="BK4380" i="1" l="1"/>
  <c r="BL4380" i="1" s="1"/>
  <c r="BM4379" i="1"/>
  <c r="BK4381" i="1" l="1"/>
  <c r="BL4381" i="1" s="1"/>
  <c r="BM4380" i="1"/>
  <c r="BK4382" i="1" l="1"/>
  <c r="BL4382" i="1" s="1"/>
  <c r="BM4381" i="1"/>
  <c r="BK4383" i="1" l="1"/>
  <c r="BL4383" i="1" s="1"/>
  <c r="BM4382" i="1"/>
  <c r="BK4384" i="1" l="1"/>
  <c r="BL4384" i="1" s="1"/>
  <c r="BM4383" i="1"/>
  <c r="BK4385" i="1" l="1"/>
  <c r="BL4385" i="1" s="1"/>
  <c r="BM4384" i="1"/>
  <c r="BK4386" i="1" l="1"/>
  <c r="BL4386" i="1" s="1"/>
  <c r="BM4385" i="1"/>
  <c r="BK4387" i="1" l="1"/>
  <c r="BL4387" i="1" s="1"/>
  <c r="BM4386" i="1"/>
  <c r="BK4388" i="1" l="1"/>
  <c r="BL4388" i="1" s="1"/>
  <c r="BM4387" i="1"/>
  <c r="BK4389" i="1" l="1"/>
  <c r="BL4389" i="1" s="1"/>
  <c r="BM4388" i="1"/>
  <c r="BK4390" i="1" l="1"/>
  <c r="BL4390" i="1" s="1"/>
  <c r="BM4389" i="1"/>
  <c r="BK4391" i="1" l="1"/>
  <c r="BL4391" i="1" s="1"/>
  <c r="BM4390" i="1"/>
  <c r="BK4392" i="1" l="1"/>
  <c r="BL4392" i="1" s="1"/>
  <c r="BM4391" i="1"/>
  <c r="BK4393" i="1" l="1"/>
  <c r="BL4393" i="1" s="1"/>
  <c r="BM4392" i="1"/>
  <c r="BK4394" i="1" l="1"/>
  <c r="BL4394" i="1" s="1"/>
  <c r="BM4393" i="1"/>
  <c r="BK4395" i="1" l="1"/>
  <c r="BL4395" i="1" s="1"/>
  <c r="BM4394" i="1"/>
  <c r="BK4396" i="1" l="1"/>
  <c r="BL4396" i="1" s="1"/>
  <c r="BM4395" i="1"/>
  <c r="BK4397" i="1" l="1"/>
  <c r="BL4397" i="1" s="1"/>
  <c r="BM4396" i="1"/>
  <c r="BK4398" i="1" l="1"/>
  <c r="BL4398" i="1" s="1"/>
  <c r="BM4397" i="1"/>
  <c r="BK4399" i="1" l="1"/>
  <c r="BL4399" i="1" s="1"/>
  <c r="BM4398" i="1"/>
  <c r="BK4400" i="1" l="1"/>
  <c r="BL4400" i="1" s="1"/>
  <c r="BM4399" i="1"/>
  <c r="BK4401" i="1" l="1"/>
  <c r="BL4401" i="1" s="1"/>
  <c r="BM4400" i="1"/>
  <c r="BK4402" i="1" l="1"/>
  <c r="BL4402" i="1" s="1"/>
  <c r="BM4401" i="1"/>
  <c r="BK4403" i="1" l="1"/>
  <c r="BL4403" i="1" s="1"/>
  <c r="BM4402" i="1"/>
  <c r="BK4404" i="1" l="1"/>
  <c r="BL4404" i="1" s="1"/>
  <c r="BM4403" i="1"/>
  <c r="BK4405" i="1" l="1"/>
  <c r="BL4405" i="1" s="1"/>
  <c r="BM4404" i="1"/>
  <c r="BK4406" i="1" l="1"/>
  <c r="BL4406" i="1" s="1"/>
  <c r="BM4405" i="1"/>
  <c r="BK4407" i="1" l="1"/>
  <c r="BL4407" i="1" s="1"/>
  <c r="BM4406" i="1"/>
  <c r="BK4408" i="1" l="1"/>
  <c r="BL4408" i="1" s="1"/>
  <c r="BM4407" i="1"/>
  <c r="BK4409" i="1" l="1"/>
  <c r="BL4409" i="1" s="1"/>
  <c r="BM4408" i="1"/>
  <c r="BK4410" i="1" l="1"/>
  <c r="BL4410" i="1" s="1"/>
  <c r="BM4409" i="1"/>
  <c r="BK4411" i="1" l="1"/>
  <c r="BL4411" i="1" s="1"/>
  <c r="BM4410" i="1"/>
  <c r="BK4412" i="1" l="1"/>
  <c r="BL4412" i="1" s="1"/>
  <c r="BM4411" i="1"/>
  <c r="BK4413" i="1" l="1"/>
  <c r="BL4413" i="1" s="1"/>
  <c r="BM4412" i="1"/>
  <c r="BK4414" i="1" l="1"/>
  <c r="BL4414" i="1" s="1"/>
  <c r="BM4413" i="1"/>
  <c r="BK4415" i="1" l="1"/>
  <c r="BL4415" i="1" s="1"/>
  <c r="BM4414" i="1"/>
  <c r="BK4416" i="1" l="1"/>
  <c r="BL4416" i="1" s="1"/>
  <c r="BM4415" i="1"/>
  <c r="BK4417" i="1" l="1"/>
  <c r="BL4417" i="1" s="1"/>
  <c r="BM4416" i="1"/>
  <c r="BK4418" i="1" l="1"/>
  <c r="BL4418" i="1" s="1"/>
  <c r="BM4417" i="1"/>
  <c r="BK4419" i="1" l="1"/>
  <c r="BL4419" i="1" s="1"/>
  <c r="BM4418" i="1"/>
  <c r="BK4420" i="1" l="1"/>
  <c r="BL4420" i="1" s="1"/>
  <c r="BM4419" i="1"/>
  <c r="BK4421" i="1" l="1"/>
  <c r="BL4421" i="1" s="1"/>
  <c r="BM4420" i="1"/>
  <c r="BK4422" i="1" l="1"/>
  <c r="BL4422" i="1" s="1"/>
  <c r="BM4421" i="1"/>
  <c r="BK4423" i="1" l="1"/>
  <c r="BL4423" i="1" s="1"/>
  <c r="BM4422" i="1"/>
  <c r="BK4424" i="1" l="1"/>
  <c r="BL4424" i="1" s="1"/>
  <c r="BM4423" i="1"/>
  <c r="BK4425" i="1" l="1"/>
  <c r="BL4425" i="1" s="1"/>
  <c r="BM4424" i="1"/>
  <c r="BK4426" i="1" l="1"/>
  <c r="BL4426" i="1" s="1"/>
  <c r="BM4425" i="1"/>
  <c r="BK4427" i="1" l="1"/>
  <c r="BL4427" i="1" s="1"/>
  <c r="BM4426" i="1"/>
  <c r="BK4428" i="1" l="1"/>
  <c r="BL4428" i="1" s="1"/>
  <c r="BM4427" i="1"/>
  <c r="BK4429" i="1" l="1"/>
  <c r="BL4429" i="1" s="1"/>
  <c r="BM4428" i="1"/>
  <c r="BK4430" i="1" l="1"/>
  <c r="BL4430" i="1" s="1"/>
  <c r="BM4429" i="1"/>
  <c r="BK4431" i="1" l="1"/>
  <c r="BL4431" i="1" s="1"/>
  <c r="BM4430" i="1"/>
  <c r="BK4432" i="1" l="1"/>
  <c r="BL4432" i="1" s="1"/>
  <c r="BM4431" i="1"/>
  <c r="BK4433" i="1" l="1"/>
  <c r="BL4433" i="1" s="1"/>
  <c r="BM4432" i="1"/>
  <c r="BK4434" i="1" l="1"/>
  <c r="BL4434" i="1" s="1"/>
  <c r="BM4433" i="1"/>
  <c r="BK4435" i="1" l="1"/>
  <c r="BL4435" i="1" s="1"/>
  <c r="BM4434" i="1"/>
  <c r="BK4436" i="1" l="1"/>
  <c r="BL4436" i="1" s="1"/>
  <c r="BM4435" i="1"/>
  <c r="BK4437" i="1" l="1"/>
  <c r="BL4437" i="1" s="1"/>
  <c r="BM4436" i="1"/>
  <c r="BK4438" i="1" l="1"/>
  <c r="BL4438" i="1" s="1"/>
  <c r="BM4437" i="1"/>
  <c r="BK4439" i="1" l="1"/>
  <c r="BL4439" i="1" s="1"/>
  <c r="BM4438" i="1"/>
  <c r="BK4440" i="1" l="1"/>
  <c r="BL4440" i="1" s="1"/>
  <c r="BM4439" i="1"/>
  <c r="BK4441" i="1" l="1"/>
  <c r="BL4441" i="1" s="1"/>
  <c r="BM4440" i="1"/>
  <c r="BK4442" i="1" l="1"/>
  <c r="BL4442" i="1" s="1"/>
  <c r="BM4441" i="1"/>
  <c r="BK4443" i="1" l="1"/>
  <c r="BL4443" i="1" s="1"/>
  <c r="BM4442" i="1"/>
  <c r="BK4444" i="1" l="1"/>
  <c r="BL4444" i="1" s="1"/>
  <c r="BM4443" i="1"/>
  <c r="BK4445" i="1" l="1"/>
  <c r="BL4445" i="1" s="1"/>
  <c r="BM4444" i="1"/>
  <c r="BK4446" i="1" l="1"/>
  <c r="BL4446" i="1" s="1"/>
  <c r="BM4445" i="1"/>
  <c r="BK4447" i="1" l="1"/>
  <c r="BL4447" i="1" s="1"/>
  <c r="BM4446" i="1"/>
  <c r="BK4448" i="1" l="1"/>
  <c r="BL4448" i="1" s="1"/>
  <c r="BM4447" i="1"/>
  <c r="BK4449" i="1" l="1"/>
  <c r="BL4449" i="1" s="1"/>
  <c r="BM4448" i="1"/>
  <c r="BK4450" i="1" l="1"/>
  <c r="BL4450" i="1" s="1"/>
  <c r="BM4449" i="1"/>
  <c r="BK4451" i="1" l="1"/>
  <c r="BL4451" i="1" s="1"/>
  <c r="BM4450" i="1"/>
  <c r="BK4452" i="1" l="1"/>
  <c r="BL4452" i="1" s="1"/>
  <c r="BM4451" i="1"/>
  <c r="BK4453" i="1" l="1"/>
  <c r="BL4453" i="1" s="1"/>
  <c r="BM4452" i="1"/>
  <c r="BK4454" i="1" l="1"/>
  <c r="BL4454" i="1" s="1"/>
  <c r="BM4453" i="1"/>
  <c r="BK4455" i="1" l="1"/>
  <c r="BL4455" i="1" s="1"/>
  <c r="BM4454" i="1"/>
  <c r="BK4456" i="1" l="1"/>
  <c r="BL4456" i="1" s="1"/>
  <c r="BM4455" i="1"/>
  <c r="BK4457" i="1" l="1"/>
  <c r="BL4457" i="1" s="1"/>
  <c r="BM4456" i="1"/>
  <c r="BK4458" i="1" l="1"/>
  <c r="BL4458" i="1" s="1"/>
  <c r="BM4457" i="1"/>
  <c r="BK4459" i="1" l="1"/>
  <c r="BL4459" i="1" s="1"/>
  <c r="BM4458" i="1"/>
  <c r="BK4460" i="1" l="1"/>
  <c r="BL4460" i="1" s="1"/>
  <c r="BM4459" i="1"/>
  <c r="BK4461" i="1" l="1"/>
  <c r="BL4461" i="1" s="1"/>
  <c r="BM4460" i="1"/>
  <c r="BK4462" i="1" l="1"/>
  <c r="BL4462" i="1" s="1"/>
  <c r="BM4461" i="1"/>
  <c r="BK4463" i="1" l="1"/>
  <c r="BL4463" i="1" s="1"/>
  <c r="BM4462" i="1"/>
  <c r="BK4464" i="1" l="1"/>
  <c r="BL4464" i="1" s="1"/>
  <c r="BM4463" i="1"/>
  <c r="BK4465" i="1" l="1"/>
  <c r="BL4465" i="1" s="1"/>
  <c r="BM4464" i="1"/>
  <c r="BK4466" i="1" l="1"/>
  <c r="BL4466" i="1" s="1"/>
  <c r="BM4465" i="1"/>
  <c r="BK4467" i="1" l="1"/>
  <c r="BL4467" i="1" s="1"/>
  <c r="BM4466" i="1"/>
  <c r="BK4468" i="1" l="1"/>
  <c r="BL4468" i="1" s="1"/>
  <c r="BM4467" i="1"/>
  <c r="BK4469" i="1" l="1"/>
  <c r="BL4469" i="1" s="1"/>
  <c r="BM4468" i="1"/>
  <c r="BK4470" i="1" l="1"/>
  <c r="BL4470" i="1" s="1"/>
  <c r="BM4469" i="1"/>
  <c r="BK4471" i="1" l="1"/>
  <c r="BL4471" i="1" s="1"/>
  <c r="BM4470" i="1"/>
  <c r="BK4472" i="1" l="1"/>
  <c r="BL4472" i="1" s="1"/>
  <c r="BM4471" i="1"/>
  <c r="BK4473" i="1" l="1"/>
  <c r="BL4473" i="1" s="1"/>
  <c r="BM4472" i="1"/>
  <c r="BK4474" i="1" l="1"/>
  <c r="BL4474" i="1" s="1"/>
  <c r="BM4473" i="1"/>
  <c r="BK4475" i="1" l="1"/>
  <c r="BL4475" i="1" s="1"/>
  <c r="BM4474" i="1"/>
  <c r="BK4476" i="1" l="1"/>
  <c r="BL4476" i="1" s="1"/>
  <c r="BM4475" i="1"/>
  <c r="BK4477" i="1" l="1"/>
  <c r="BL4477" i="1" s="1"/>
  <c r="BM4476" i="1"/>
  <c r="BK4478" i="1" l="1"/>
  <c r="BL4478" i="1" s="1"/>
  <c r="BM4477" i="1"/>
  <c r="BK4479" i="1" l="1"/>
  <c r="BL4479" i="1" s="1"/>
  <c r="BM4478" i="1"/>
  <c r="BK4480" i="1" l="1"/>
  <c r="BL4480" i="1" s="1"/>
  <c r="BM4479" i="1"/>
  <c r="BK4481" i="1" l="1"/>
  <c r="BL4481" i="1" s="1"/>
  <c r="BM4480" i="1"/>
  <c r="BK4482" i="1" l="1"/>
  <c r="BL4482" i="1" s="1"/>
  <c r="BM4481" i="1"/>
  <c r="BK4483" i="1" l="1"/>
  <c r="BL4483" i="1" s="1"/>
  <c r="BM4482" i="1"/>
  <c r="BK4484" i="1" l="1"/>
  <c r="BL4484" i="1" s="1"/>
  <c r="BM4483" i="1"/>
  <c r="BK4485" i="1" l="1"/>
  <c r="BL4485" i="1" s="1"/>
  <c r="BM4484" i="1"/>
  <c r="BK4486" i="1" l="1"/>
  <c r="BL4486" i="1" s="1"/>
  <c r="BM4485" i="1"/>
  <c r="BK4487" i="1" l="1"/>
  <c r="BL4487" i="1" s="1"/>
  <c r="BM4486" i="1"/>
  <c r="BK4488" i="1" l="1"/>
  <c r="BL4488" i="1" s="1"/>
  <c r="BM4487" i="1"/>
  <c r="BK4489" i="1" l="1"/>
  <c r="BL4489" i="1" s="1"/>
  <c r="BM4488" i="1"/>
  <c r="BK4490" i="1" l="1"/>
  <c r="BL4490" i="1" s="1"/>
  <c r="BM4489" i="1"/>
  <c r="BK4491" i="1" l="1"/>
  <c r="BL4491" i="1" s="1"/>
  <c r="BM4490" i="1"/>
  <c r="BK4492" i="1" l="1"/>
  <c r="BL4492" i="1" s="1"/>
  <c r="BM4491" i="1"/>
  <c r="BK4493" i="1" l="1"/>
  <c r="BL4493" i="1" s="1"/>
  <c r="BM4492" i="1"/>
  <c r="BK4494" i="1" l="1"/>
  <c r="BL4494" i="1" s="1"/>
  <c r="BM4493" i="1"/>
  <c r="BK4495" i="1" l="1"/>
  <c r="BL4495" i="1" s="1"/>
  <c r="BM4494" i="1"/>
  <c r="BK4496" i="1" l="1"/>
  <c r="BL4496" i="1" s="1"/>
  <c r="BM4495" i="1"/>
  <c r="BK4497" i="1" l="1"/>
  <c r="BL4497" i="1" s="1"/>
  <c r="BM4496" i="1"/>
  <c r="BK4498" i="1" l="1"/>
  <c r="BL4498" i="1" s="1"/>
  <c r="BM4497" i="1"/>
  <c r="BK4499" i="1" l="1"/>
  <c r="BL4499" i="1" s="1"/>
  <c r="BM4498" i="1"/>
  <c r="BK4500" i="1" l="1"/>
  <c r="BL4500" i="1" s="1"/>
  <c r="BM4499" i="1"/>
  <c r="BK4501" i="1" l="1"/>
  <c r="BL4501" i="1" s="1"/>
  <c r="BM4500" i="1"/>
  <c r="BK4502" i="1" l="1"/>
  <c r="BL4502" i="1" s="1"/>
  <c r="BM4501" i="1"/>
  <c r="BK4503" i="1" l="1"/>
  <c r="BL4503" i="1" s="1"/>
  <c r="BM4502" i="1"/>
  <c r="BK4504" i="1" l="1"/>
  <c r="BL4504" i="1" s="1"/>
  <c r="BM4503" i="1"/>
  <c r="BK4505" i="1" l="1"/>
  <c r="BL4505" i="1" s="1"/>
  <c r="BM4504" i="1"/>
  <c r="BK4506" i="1" l="1"/>
  <c r="BL4506" i="1" s="1"/>
  <c r="BM4505" i="1"/>
  <c r="BK4507" i="1" l="1"/>
  <c r="BL4507" i="1" s="1"/>
  <c r="BM4506" i="1"/>
  <c r="BK4508" i="1" l="1"/>
  <c r="BL4508" i="1" s="1"/>
  <c r="BM4507" i="1"/>
  <c r="BK4509" i="1" l="1"/>
  <c r="BL4509" i="1" s="1"/>
  <c r="BM4508" i="1"/>
  <c r="BK4510" i="1" l="1"/>
  <c r="BL4510" i="1" s="1"/>
  <c r="BM4509" i="1"/>
  <c r="BK4511" i="1" l="1"/>
  <c r="BL4511" i="1" s="1"/>
  <c r="BM4510" i="1"/>
  <c r="BK4512" i="1" l="1"/>
  <c r="BL4512" i="1" s="1"/>
  <c r="BM4511" i="1"/>
  <c r="BK4513" i="1" l="1"/>
  <c r="BL4513" i="1" s="1"/>
  <c r="BM4512" i="1"/>
  <c r="BK4514" i="1" l="1"/>
  <c r="BL4514" i="1" s="1"/>
  <c r="BM4513" i="1"/>
  <c r="BK4515" i="1" l="1"/>
  <c r="BL4515" i="1" s="1"/>
  <c r="BM4514" i="1"/>
  <c r="BK4516" i="1" l="1"/>
  <c r="BL4516" i="1" s="1"/>
  <c r="BM4515" i="1"/>
  <c r="BK4517" i="1" l="1"/>
  <c r="BL4517" i="1" s="1"/>
  <c r="BM4516" i="1"/>
  <c r="BK4518" i="1" l="1"/>
  <c r="BL4518" i="1" s="1"/>
  <c r="BM4517" i="1"/>
  <c r="BK4519" i="1" l="1"/>
  <c r="BL4519" i="1" s="1"/>
  <c r="BM4518" i="1"/>
  <c r="BK4520" i="1" l="1"/>
  <c r="BL4520" i="1" s="1"/>
  <c r="BM4519" i="1"/>
  <c r="BK4521" i="1" l="1"/>
  <c r="BL4521" i="1" s="1"/>
  <c r="BM4520" i="1"/>
  <c r="BK4522" i="1" l="1"/>
  <c r="BL4522" i="1" s="1"/>
  <c r="BM4521" i="1"/>
  <c r="BK4523" i="1" l="1"/>
  <c r="BL4523" i="1" s="1"/>
  <c r="BM4522" i="1"/>
  <c r="BK4524" i="1" l="1"/>
  <c r="BL4524" i="1" s="1"/>
  <c r="BM4523" i="1"/>
  <c r="BK4525" i="1" l="1"/>
  <c r="BL4525" i="1" s="1"/>
  <c r="BM4524" i="1"/>
  <c r="BK4526" i="1" l="1"/>
  <c r="BL4526" i="1" s="1"/>
  <c r="BM4525" i="1"/>
  <c r="BK4527" i="1" l="1"/>
  <c r="BL4527" i="1" s="1"/>
  <c r="BM4526" i="1"/>
  <c r="BK4528" i="1" l="1"/>
  <c r="BL4528" i="1" s="1"/>
  <c r="BM4527" i="1"/>
  <c r="BK4529" i="1" l="1"/>
  <c r="BL4529" i="1" s="1"/>
  <c r="BM4528" i="1"/>
  <c r="BK4530" i="1" l="1"/>
  <c r="BL4530" i="1" s="1"/>
  <c r="BM4529" i="1"/>
  <c r="BK4531" i="1" l="1"/>
  <c r="BL4531" i="1" s="1"/>
  <c r="BM4530" i="1"/>
  <c r="BK4532" i="1" l="1"/>
  <c r="BL4532" i="1" s="1"/>
  <c r="BM4531" i="1"/>
  <c r="BK4533" i="1" l="1"/>
  <c r="BL4533" i="1" s="1"/>
  <c r="BM4532" i="1"/>
  <c r="BK4534" i="1" l="1"/>
  <c r="BL4534" i="1" s="1"/>
  <c r="BM4533" i="1"/>
  <c r="BK4535" i="1" l="1"/>
  <c r="BL4535" i="1" s="1"/>
  <c r="BM4534" i="1"/>
  <c r="BK4536" i="1" l="1"/>
  <c r="BL4536" i="1" s="1"/>
  <c r="BM4535" i="1"/>
  <c r="BK4537" i="1" l="1"/>
  <c r="BL4537" i="1" s="1"/>
  <c r="BM4536" i="1"/>
  <c r="BK4538" i="1" l="1"/>
  <c r="BL4538" i="1" s="1"/>
  <c r="BM4537" i="1"/>
  <c r="BK4539" i="1" l="1"/>
  <c r="BL4539" i="1" s="1"/>
  <c r="BM4538" i="1"/>
  <c r="BK4540" i="1" l="1"/>
  <c r="BL4540" i="1" s="1"/>
  <c r="BM4539" i="1"/>
  <c r="BK4541" i="1" l="1"/>
  <c r="BL4541" i="1" s="1"/>
  <c r="BM4540" i="1"/>
  <c r="BK4542" i="1" l="1"/>
  <c r="BL4542" i="1" s="1"/>
  <c r="BM4541" i="1"/>
  <c r="BK4543" i="1" l="1"/>
  <c r="BL4543" i="1" s="1"/>
  <c r="BM4542" i="1"/>
  <c r="BK4544" i="1" l="1"/>
  <c r="BL4544" i="1" s="1"/>
  <c r="BM4543" i="1"/>
  <c r="BK4545" i="1" l="1"/>
  <c r="BL4545" i="1" s="1"/>
  <c r="BM4544" i="1"/>
  <c r="BK4546" i="1" l="1"/>
  <c r="BL4546" i="1" s="1"/>
  <c r="BM4545" i="1"/>
  <c r="BK4547" i="1" l="1"/>
  <c r="BL4547" i="1" s="1"/>
  <c r="BM4546" i="1"/>
  <c r="BK4548" i="1" l="1"/>
  <c r="BL4548" i="1" s="1"/>
  <c r="BM4547" i="1"/>
  <c r="BK4549" i="1" l="1"/>
  <c r="BL4549" i="1" s="1"/>
  <c r="BM4548" i="1"/>
  <c r="BK4550" i="1" l="1"/>
  <c r="BL4550" i="1" s="1"/>
  <c r="BM4549" i="1"/>
  <c r="BK4551" i="1" l="1"/>
  <c r="BL4551" i="1" s="1"/>
  <c r="BM4550" i="1"/>
  <c r="BK4552" i="1" l="1"/>
  <c r="BL4552" i="1" s="1"/>
  <c r="BM4551" i="1"/>
  <c r="BK4553" i="1" l="1"/>
  <c r="BL4553" i="1" s="1"/>
  <c r="BM4552" i="1"/>
  <c r="BK4554" i="1" l="1"/>
  <c r="BL4554" i="1" s="1"/>
  <c r="BM4553" i="1"/>
  <c r="BK4555" i="1" l="1"/>
  <c r="BL4555" i="1" s="1"/>
  <c r="BM4554" i="1"/>
  <c r="BK4556" i="1" l="1"/>
  <c r="BL4556" i="1" s="1"/>
  <c r="BM4555" i="1"/>
  <c r="BK4557" i="1" l="1"/>
  <c r="BL4557" i="1" s="1"/>
  <c r="BM4556" i="1"/>
  <c r="BK4558" i="1" l="1"/>
  <c r="BL4558" i="1" s="1"/>
  <c r="BM4557" i="1"/>
  <c r="BK4559" i="1" l="1"/>
  <c r="BL4559" i="1" s="1"/>
  <c r="BM4558" i="1"/>
  <c r="BK4560" i="1" l="1"/>
  <c r="BL4560" i="1" s="1"/>
  <c r="BM4559" i="1"/>
  <c r="BK4561" i="1" l="1"/>
  <c r="BL4561" i="1" s="1"/>
  <c r="BM4560" i="1"/>
  <c r="BK4562" i="1" l="1"/>
  <c r="BL4562" i="1" s="1"/>
  <c r="BM4561" i="1"/>
  <c r="BK4563" i="1" l="1"/>
  <c r="BL4563" i="1" s="1"/>
  <c r="BM4562" i="1"/>
  <c r="BK4564" i="1" l="1"/>
  <c r="BL4564" i="1" s="1"/>
  <c r="BM4563" i="1"/>
  <c r="BK4565" i="1" l="1"/>
  <c r="BL4565" i="1" s="1"/>
  <c r="BM4564" i="1"/>
  <c r="BK4566" i="1" l="1"/>
  <c r="BL4566" i="1" s="1"/>
  <c r="BM4565" i="1"/>
  <c r="BK4567" i="1" l="1"/>
  <c r="BL4567" i="1" s="1"/>
  <c r="BM4566" i="1"/>
  <c r="BK4568" i="1" l="1"/>
  <c r="BL4568" i="1" s="1"/>
  <c r="BM4567" i="1"/>
  <c r="BK4569" i="1" l="1"/>
  <c r="BL4569" i="1" s="1"/>
  <c r="BM4568" i="1"/>
  <c r="BK4570" i="1" l="1"/>
  <c r="BL4570" i="1" s="1"/>
  <c r="BM4569" i="1"/>
  <c r="BK4571" i="1" l="1"/>
  <c r="BL4571" i="1" s="1"/>
  <c r="BM4570" i="1"/>
  <c r="BK4572" i="1" l="1"/>
  <c r="BL4572" i="1" s="1"/>
  <c r="BM4571" i="1"/>
  <c r="BK4573" i="1" l="1"/>
  <c r="BL4573" i="1" s="1"/>
  <c r="BM4572" i="1"/>
  <c r="BK4574" i="1" l="1"/>
  <c r="BL4574" i="1" s="1"/>
  <c r="BM4573" i="1"/>
  <c r="BK4575" i="1" l="1"/>
  <c r="BL4575" i="1" s="1"/>
  <c r="BM4574" i="1"/>
  <c r="BK4576" i="1" l="1"/>
  <c r="BL4576" i="1" s="1"/>
  <c r="BM4575" i="1"/>
  <c r="BK4577" i="1" l="1"/>
  <c r="BL4577" i="1" s="1"/>
  <c r="BM4576" i="1"/>
  <c r="BK4578" i="1" l="1"/>
  <c r="BL4578" i="1" s="1"/>
  <c r="BM4577" i="1"/>
  <c r="BK4579" i="1" l="1"/>
  <c r="BL4579" i="1" s="1"/>
  <c r="BM4578" i="1"/>
  <c r="BK4580" i="1" l="1"/>
  <c r="BL4580" i="1" s="1"/>
  <c r="BM4579" i="1"/>
  <c r="BK4581" i="1" l="1"/>
  <c r="BL4581" i="1" s="1"/>
  <c r="BM4580" i="1"/>
  <c r="BK4582" i="1" l="1"/>
  <c r="BL4582" i="1" s="1"/>
  <c r="BM4581" i="1"/>
  <c r="BK4583" i="1" l="1"/>
  <c r="BL4583" i="1" s="1"/>
  <c r="BM4582" i="1"/>
  <c r="BK4584" i="1" l="1"/>
  <c r="BL4584" i="1" s="1"/>
  <c r="BM4583" i="1"/>
  <c r="BK4585" i="1" l="1"/>
  <c r="BL4585" i="1" s="1"/>
  <c r="BM4584" i="1"/>
  <c r="BK4586" i="1" l="1"/>
  <c r="BL4586" i="1" s="1"/>
  <c r="BM4585" i="1"/>
  <c r="BK4587" i="1" l="1"/>
  <c r="BL4587" i="1" s="1"/>
  <c r="BM4586" i="1"/>
  <c r="BK4588" i="1" l="1"/>
  <c r="BL4588" i="1" s="1"/>
  <c r="BM4587" i="1"/>
  <c r="BK4589" i="1" l="1"/>
  <c r="BL4589" i="1" s="1"/>
  <c r="BM4588" i="1"/>
  <c r="BK4590" i="1" l="1"/>
  <c r="BL4590" i="1" s="1"/>
  <c r="BM4589" i="1"/>
  <c r="BK4591" i="1" l="1"/>
  <c r="BL4591" i="1" s="1"/>
  <c r="BM4590" i="1"/>
  <c r="BK4592" i="1" l="1"/>
  <c r="BL4592" i="1" s="1"/>
  <c r="BM4591" i="1"/>
  <c r="BK4593" i="1" l="1"/>
  <c r="BL4593" i="1" s="1"/>
  <c r="BM4592" i="1"/>
  <c r="BK4594" i="1" l="1"/>
  <c r="BL4594" i="1" s="1"/>
  <c r="BM4593" i="1"/>
  <c r="BK4595" i="1" l="1"/>
  <c r="BL4595" i="1" s="1"/>
  <c r="BM4594" i="1"/>
  <c r="BK4596" i="1" l="1"/>
  <c r="BL4596" i="1" s="1"/>
  <c r="BM4595" i="1"/>
  <c r="BK4597" i="1" l="1"/>
  <c r="BL4597" i="1" s="1"/>
  <c r="BM4596" i="1"/>
  <c r="BK4598" i="1" l="1"/>
  <c r="BL4598" i="1" s="1"/>
  <c r="BM4597" i="1"/>
  <c r="BK4599" i="1" l="1"/>
  <c r="BL4599" i="1" s="1"/>
  <c r="BM4598" i="1"/>
  <c r="BK4600" i="1" l="1"/>
  <c r="BL4600" i="1" s="1"/>
  <c r="BM4599" i="1"/>
  <c r="BK4601" i="1" l="1"/>
  <c r="BL4601" i="1" s="1"/>
  <c r="BM4600" i="1"/>
  <c r="BK4602" i="1" l="1"/>
  <c r="BL4602" i="1" s="1"/>
  <c r="BM4601" i="1"/>
  <c r="BK4603" i="1" l="1"/>
  <c r="BL4603" i="1" s="1"/>
  <c r="BM4602" i="1"/>
  <c r="BK4604" i="1" l="1"/>
  <c r="BL4604" i="1" s="1"/>
  <c r="BM4603" i="1"/>
  <c r="BK4605" i="1" l="1"/>
  <c r="BL4605" i="1" s="1"/>
  <c r="BM4604" i="1"/>
  <c r="BK4606" i="1" l="1"/>
  <c r="BL4606" i="1" s="1"/>
  <c r="BM4605" i="1"/>
  <c r="BK4607" i="1" l="1"/>
  <c r="BL4607" i="1" s="1"/>
  <c r="BM4606" i="1"/>
  <c r="BK4608" i="1" l="1"/>
  <c r="BL4608" i="1" s="1"/>
  <c r="BM4607" i="1"/>
  <c r="BK4609" i="1" l="1"/>
  <c r="BL4609" i="1" s="1"/>
  <c r="BM4608" i="1"/>
  <c r="BK4610" i="1" l="1"/>
  <c r="BL4610" i="1" s="1"/>
  <c r="BM4609" i="1"/>
  <c r="BK4611" i="1" l="1"/>
  <c r="BL4611" i="1" s="1"/>
  <c r="BM4610" i="1"/>
  <c r="BK4612" i="1" l="1"/>
  <c r="BL4612" i="1" s="1"/>
  <c r="BM4611" i="1"/>
  <c r="BK4613" i="1" l="1"/>
  <c r="BL4613" i="1" s="1"/>
  <c r="BM4612" i="1"/>
  <c r="BK4614" i="1" l="1"/>
  <c r="BL4614" i="1" s="1"/>
  <c r="BM4613" i="1"/>
  <c r="BK4615" i="1" l="1"/>
  <c r="BL4615" i="1" s="1"/>
  <c r="BM4614" i="1"/>
  <c r="BK4616" i="1" l="1"/>
  <c r="BL4616" i="1" s="1"/>
  <c r="BM4615" i="1"/>
  <c r="BK4617" i="1" l="1"/>
  <c r="BL4617" i="1" s="1"/>
  <c r="BM4616" i="1"/>
  <c r="BK4618" i="1" l="1"/>
  <c r="BL4618" i="1" s="1"/>
  <c r="BM4617" i="1"/>
  <c r="BK4619" i="1" l="1"/>
  <c r="BL4619" i="1" s="1"/>
  <c r="BM4618" i="1"/>
  <c r="BK4620" i="1" l="1"/>
  <c r="BL4620" i="1" s="1"/>
  <c r="BM4619" i="1"/>
  <c r="BK4621" i="1" l="1"/>
  <c r="BL4621" i="1" s="1"/>
  <c r="BM4620" i="1"/>
  <c r="BK4622" i="1" l="1"/>
  <c r="BL4622" i="1" s="1"/>
  <c r="BM4621" i="1"/>
  <c r="BK4623" i="1" l="1"/>
  <c r="BL4623" i="1" s="1"/>
  <c r="BM4622" i="1"/>
  <c r="BK4624" i="1" l="1"/>
  <c r="BL4624" i="1" s="1"/>
  <c r="BM4623" i="1"/>
  <c r="BK4625" i="1" l="1"/>
  <c r="BL4625" i="1" s="1"/>
  <c r="BM4624" i="1"/>
  <c r="BK4626" i="1" l="1"/>
  <c r="BL4626" i="1" s="1"/>
  <c r="BM4625" i="1"/>
  <c r="BK4627" i="1" l="1"/>
  <c r="BL4627" i="1" s="1"/>
  <c r="BM4626" i="1"/>
  <c r="BK4628" i="1" l="1"/>
  <c r="BL4628" i="1" s="1"/>
  <c r="BM4627" i="1"/>
  <c r="BK4629" i="1" l="1"/>
  <c r="BL4629" i="1" s="1"/>
  <c r="BM4628" i="1"/>
  <c r="BK4630" i="1" l="1"/>
  <c r="BL4630" i="1" s="1"/>
  <c r="BM4629" i="1"/>
  <c r="BK4631" i="1" l="1"/>
  <c r="BL4631" i="1" s="1"/>
  <c r="BM4630" i="1"/>
  <c r="BK4632" i="1" l="1"/>
  <c r="BL4632" i="1" s="1"/>
  <c r="BM4631" i="1"/>
  <c r="BK4633" i="1" l="1"/>
  <c r="BL4633" i="1" s="1"/>
  <c r="BM4632" i="1"/>
  <c r="BK4634" i="1" l="1"/>
  <c r="BL4634" i="1" s="1"/>
  <c r="BM4633" i="1"/>
  <c r="BK4635" i="1" l="1"/>
  <c r="BL4635" i="1" s="1"/>
  <c r="BM4634" i="1"/>
  <c r="BK4636" i="1" l="1"/>
  <c r="BL4636" i="1" s="1"/>
  <c r="BM4635" i="1"/>
  <c r="BK4637" i="1" l="1"/>
  <c r="BL4637" i="1" s="1"/>
  <c r="BM4636" i="1"/>
  <c r="BK4638" i="1" l="1"/>
  <c r="BL4638" i="1" s="1"/>
  <c r="BM4637" i="1"/>
  <c r="BK4639" i="1" l="1"/>
  <c r="BL4639" i="1" s="1"/>
  <c r="BM4638" i="1"/>
  <c r="BK4640" i="1" l="1"/>
  <c r="BL4640" i="1" s="1"/>
  <c r="BM4639" i="1"/>
  <c r="BK4641" i="1" l="1"/>
  <c r="BL4641" i="1" s="1"/>
  <c r="BM4640" i="1"/>
  <c r="BK4642" i="1" l="1"/>
  <c r="BL4642" i="1" s="1"/>
  <c r="BM4641" i="1"/>
  <c r="BK4643" i="1" l="1"/>
  <c r="BL4643" i="1" s="1"/>
  <c r="BM4642" i="1"/>
  <c r="BK4644" i="1" l="1"/>
  <c r="BL4644" i="1" s="1"/>
  <c r="BM4643" i="1"/>
  <c r="BK4645" i="1" l="1"/>
  <c r="BL4645" i="1" s="1"/>
  <c r="BM4644" i="1"/>
  <c r="BK4646" i="1" l="1"/>
  <c r="BL4646" i="1" s="1"/>
  <c r="BM4645" i="1"/>
  <c r="BK4647" i="1" l="1"/>
  <c r="BL4647" i="1" s="1"/>
  <c r="BM4646" i="1"/>
  <c r="BK4648" i="1" l="1"/>
  <c r="BL4648" i="1" s="1"/>
  <c r="BM4647" i="1"/>
  <c r="BK4649" i="1" l="1"/>
  <c r="BL4649" i="1" s="1"/>
  <c r="BM4648" i="1"/>
  <c r="BK4650" i="1" l="1"/>
  <c r="BL4650" i="1" s="1"/>
  <c r="BM4649" i="1"/>
  <c r="BK4651" i="1" l="1"/>
  <c r="BL4651" i="1" s="1"/>
  <c r="BM4650" i="1"/>
  <c r="BK4652" i="1" l="1"/>
  <c r="BL4652" i="1" s="1"/>
  <c r="BM4651" i="1"/>
  <c r="BK4653" i="1" l="1"/>
  <c r="BL4653" i="1" s="1"/>
  <c r="BM4652" i="1"/>
  <c r="BK4654" i="1" l="1"/>
  <c r="BL4654" i="1" s="1"/>
  <c r="BM4653" i="1"/>
  <c r="BK4655" i="1" l="1"/>
  <c r="BL4655" i="1" s="1"/>
  <c r="BM4654" i="1"/>
  <c r="BK4656" i="1" l="1"/>
  <c r="BL4656" i="1" s="1"/>
  <c r="BM4655" i="1"/>
  <c r="BK4657" i="1" l="1"/>
  <c r="BL4657" i="1" s="1"/>
  <c r="BM4656" i="1"/>
  <c r="BK4658" i="1" l="1"/>
  <c r="BL4658" i="1" s="1"/>
  <c r="BM4657" i="1"/>
  <c r="BK4659" i="1" l="1"/>
  <c r="BL4659" i="1" s="1"/>
  <c r="BM4658" i="1"/>
  <c r="BK4660" i="1" l="1"/>
  <c r="BL4660" i="1" s="1"/>
  <c r="BM4659" i="1"/>
  <c r="BK4661" i="1" l="1"/>
  <c r="BL4661" i="1" s="1"/>
  <c r="BM4660" i="1"/>
  <c r="BK4662" i="1" l="1"/>
  <c r="BL4662" i="1" s="1"/>
  <c r="BM4661" i="1"/>
  <c r="BK4663" i="1" l="1"/>
  <c r="BL4663" i="1" s="1"/>
  <c r="BM4662" i="1"/>
  <c r="BK4664" i="1" l="1"/>
  <c r="BL4664" i="1" s="1"/>
  <c r="BM4663" i="1"/>
  <c r="BK4665" i="1" l="1"/>
  <c r="BL4665" i="1" s="1"/>
  <c r="BM4664" i="1"/>
  <c r="BK4666" i="1" l="1"/>
  <c r="BL4666" i="1" s="1"/>
  <c r="BM4665" i="1"/>
  <c r="BK4667" i="1" l="1"/>
  <c r="BL4667" i="1" s="1"/>
  <c r="BM4666" i="1"/>
  <c r="BK4668" i="1" l="1"/>
  <c r="BL4668" i="1" s="1"/>
  <c r="BM4667" i="1"/>
  <c r="BK4669" i="1" l="1"/>
  <c r="BL4669" i="1" s="1"/>
  <c r="BM4668" i="1"/>
  <c r="BK4670" i="1" l="1"/>
  <c r="BL4670" i="1" s="1"/>
  <c r="BM4669" i="1"/>
  <c r="BK4671" i="1" l="1"/>
  <c r="BL4671" i="1" s="1"/>
  <c r="BM4670" i="1"/>
  <c r="BK4672" i="1" l="1"/>
  <c r="BL4672" i="1" s="1"/>
  <c r="BM4671" i="1"/>
  <c r="BK4673" i="1" l="1"/>
  <c r="BL4673" i="1" s="1"/>
  <c r="BM4672" i="1"/>
  <c r="BK4674" i="1" l="1"/>
  <c r="BL4674" i="1" s="1"/>
  <c r="BM4673" i="1"/>
  <c r="BK4675" i="1" l="1"/>
  <c r="BL4675" i="1" s="1"/>
  <c r="BM4674" i="1"/>
  <c r="BK4676" i="1" l="1"/>
  <c r="BL4676" i="1" s="1"/>
  <c r="BM4675" i="1"/>
  <c r="BK4677" i="1" l="1"/>
  <c r="BL4677" i="1" s="1"/>
  <c r="BM4676" i="1"/>
  <c r="BK4678" i="1" l="1"/>
  <c r="BL4678" i="1" s="1"/>
  <c r="BM4677" i="1"/>
  <c r="BK4679" i="1" l="1"/>
  <c r="BL4679" i="1" s="1"/>
  <c r="BM4678" i="1"/>
  <c r="BK4680" i="1" l="1"/>
  <c r="BL4680" i="1" s="1"/>
  <c r="BM4679" i="1"/>
  <c r="BK4681" i="1" l="1"/>
  <c r="BL4681" i="1" s="1"/>
  <c r="BM4680" i="1"/>
  <c r="BK4682" i="1" l="1"/>
  <c r="BL4682" i="1" s="1"/>
  <c r="BM4681" i="1"/>
  <c r="BK4683" i="1" l="1"/>
  <c r="BL4683" i="1" s="1"/>
  <c r="BM4682" i="1"/>
  <c r="BK4684" i="1" l="1"/>
  <c r="BL4684" i="1" s="1"/>
  <c r="BM4683" i="1"/>
  <c r="BK4685" i="1" l="1"/>
  <c r="BL4685" i="1" s="1"/>
  <c r="BM4684" i="1"/>
  <c r="BK4686" i="1" l="1"/>
  <c r="BL4686" i="1" s="1"/>
  <c r="BM4685" i="1"/>
  <c r="BK4687" i="1" l="1"/>
  <c r="BL4687" i="1" s="1"/>
  <c r="BM4686" i="1"/>
  <c r="BK4688" i="1" l="1"/>
  <c r="BL4688" i="1" s="1"/>
  <c r="BM4687" i="1"/>
  <c r="BK4689" i="1" l="1"/>
  <c r="BL4689" i="1" s="1"/>
  <c r="BM4688" i="1"/>
  <c r="BK4690" i="1" l="1"/>
  <c r="BL4690" i="1" s="1"/>
  <c r="BM4689" i="1"/>
  <c r="BK4691" i="1" l="1"/>
  <c r="BL4691" i="1" s="1"/>
  <c r="BM4690" i="1"/>
  <c r="BK4692" i="1" l="1"/>
  <c r="BL4692" i="1" s="1"/>
  <c r="BM4691" i="1"/>
  <c r="BK4693" i="1" l="1"/>
  <c r="BL4693" i="1" s="1"/>
  <c r="BM4692" i="1"/>
  <c r="BK4694" i="1" l="1"/>
  <c r="BL4694" i="1" s="1"/>
  <c r="BM4693" i="1"/>
  <c r="BK4695" i="1" l="1"/>
  <c r="BL4695" i="1" s="1"/>
  <c r="BM4694" i="1"/>
  <c r="BK4696" i="1" l="1"/>
  <c r="BL4696" i="1" s="1"/>
  <c r="BM4695" i="1"/>
  <c r="BK4697" i="1" l="1"/>
  <c r="BL4697" i="1" s="1"/>
  <c r="BM4696" i="1"/>
  <c r="BK4698" i="1" l="1"/>
  <c r="BL4698" i="1" s="1"/>
  <c r="BM4697" i="1"/>
  <c r="BK4699" i="1" l="1"/>
  <c r="BL4699" i="1" s="1"/>
  <c r="BM4698" i="1"/>
  <c r="BK4700" i="1" l="1"/>
  <c r="BL4700" i="1" s="1"/>
  <c r="BM4699" i="1"/>
  <c r="BK4701" i="1" l="1"/>
  <c r="BL4701" i="1" s="1"/>
  <c r="BM4700" i="1"/>
  <c r="BK4702" i="1" l="1"/>
  <c r="BL4702" i="1" s="1"/>
  <c r="BM4701" i="1"/>
  <c r="BK4703" i="1" l="1"/>
  <c r="BL4703" i="1" s="1"/>
  <c r="BM4702" i="1"/>
  <c r="BK4704" i="1" l="1"/>
  <c r="BL4704" i="1" s="1"/>
  <c r="BM4703" i="1"/>
  <c r="BK4705" i="1" l="1"/>
  <c r="BL4705" i="1" s="1"/>
  <c r="BM4704" i="1"/>
  <c r="BK4706" i="1" l="1"/>
  <c r="BL4706" i="1" s="1"/>
  <c r="BM4705" i="1"/>
  <c r="BK4707" i="1" l="1"/>
  <c r="BL4707" i="1" s="1"/>
  <c r="BM4706" i="1"/>
  <c r="BK4708" i="1" l="1"/>
  <c r="BL4708" i="1" s="1"/>
  <c r="BM4707" i="1"/>
  <c r="BK4709" i="1" l="1"/>
  <c r="BL4709" i="1" s="1"/>
  <c r="BM4708" i="1"/>
  <c r="BK4710" i="1" l="1"/>
  <c r="BL4710" i="1" s="1"/>
  <c r="BM4709" i="1"/>
  <c r="BK4711" i="1" l="1"/>
  <c r="BL4711" i="1" s="1"/>
  <c r="BM4710" i="1"/>
  <c r="BK4712" i="1" l="1"/>
  <c r="BL4712" i="1" s="1"/>
  <c r="BM4711" i="1"/>
  <c r="BK4713" i="1" l="1"/>
  <c r="BL4713" i="1" s="1"/>
  <c r="BM4712" i="1"/>
  <c r="BK4714" i="1" l="1"/>
  <c r="BL4714" i="1" s="1"/>
  <c r="BM4713" i="1"/>
  <c r="BK4715" i="1" l="1"/>
  <c r="BL4715" i="1" s="1"/>
  <c r="BM4714" i="1"/>
  <c r="BK4716" i="1" l="1"/>
  <c r="BL4716" i="1" s="1"/>
  <c r="BM4715" i="1"/>
  <c r="BK4717" i="1" l="1"/>
  <c r="BL4717" i="1" s="1"/>
  <c r="BM4716" i="1"/>
  <c r="BK4718" i="1" l="1"/>
  <c r="BL4718" i="1" s="1"/>
  <c r="BM4717" i="1"/>
  <c r="BK4719" i="1" l="1"/>
  <c r="BL4719" i="1" s="1"/>
  <c r="BM4718" i="1"/>
  <c r="BK4720" i="1" l="1"/>
  <c r="BL4720" i="1" s="1"/>
  <c r="BM4719" i="1"/>
  <c r="BK4721" i="1" l="1"/>
  <c r="BL4721" i="1" s="1"/>
  <c r="BM4720" i="1"/>
  <c r="BK4722" i="1" l="1"/>
  <c r="BL4722" i="1" s="1"/>
  <c r="BM4721" i="1"/>
  <c r="BK4723" i="1" l="1"/>
  <c r="BL4723" i="1" s="1"/>
  <c r="BM4722" i="1"/>
  <c r="BK4724" i="1" l="1"/>
  <c r="BL4724" i="1" s="1"/>
  <c r="BM4723" i="1"/>
  <c r="BK4725" i="1" l="1"/>
  <c r="BL4725" i="1" s="1"/>
  <c r="BM4724" i="1"/>
  <c r="BK4726" i="1" l="1"/>
  <c r="BL4726" i="1" s="1"/>
  <c r="BM4725" i="1"/>
  <c r="BK4727" i="1" l="1"/>
  <c r="BL4727" i="1" s="1"/>
  <c r="BM4726" i="1"/>
  <c r="BK4728" i="1" l="1"/>
  <c r="BL4728" i="1" s="1"/>
  <c r="BM4727" i="1"/>
  <c r="BK4729" i="1" l="1"/>
  <c r="BL4729" i="1" s="1"/>
  <c r="BM4728" i="1"/>
  <c r="BK4730" i="1" l="1"/>
  <c r="BL4730" i="1" s="1"/>
  <c r="BM4729" i="1"/>
  <c r="BK4731" i="1" l="1"/>
  <c r="BL4731" i="1" s="1"/>
  <c r="BM4730" i="1"/>
  <c r="BK4732" i="1" l="1"/>
  <c r="BL4732" i="1" s="1"/>
  <c r="BM4731" i="1"/>
  <c r="BK4733" i="1" l="1"/>
  <c r="BL4733" i="1" s="1"/>
  <c r="BM4732" i="1"/>
  <c r="BK4734" i="1" l="1"/>
  <c r="BL4734" i="1" s="1"/>
  <c r="BM4733" i="1"/>
  <c r="BK4735" i="1" l="1"/>
  <c r="BL4735" i="1" s="1"/>
  <c r="BM4734" i="1"/>
  <c r="BK4736" i="1" l="1"/>
  <c r="BL4736" i="1" s="1"/>
  <c r="BM4735" i="1"/>
  <c r="BK4737" i="1" l="1"/>
  <c r="BL4737" i="1" s="1"/>
  <c r="BM4736" i="1"/>
  <c r="BK4738" i="1" l="1"/>
  <c r="BL4738" i="1" s="1"/>
  <c r="BM4737" i="1"/>
  <c r="BK4739" i="1" l="1"/>
  <c r="BL4739" i="1" s="1"/>
  <c r="BM4738" i="1"/>
  <c r="BK4740" i="1" l="1"/>
  <c r="BL4740" i="1" s="1"/>
  <c r="BM4739" i="1"/>
  <c r="BK4741" i="1" l="1"/>
  <c r="BL4741" i="1" s="1"/>
  <c r="BM4740" i="1"/>
  <c r="BK4742" i="1" l="1"/>
  <c r="BL4742" i="1" s="1"/>
  <c r="BM4741" i="1"/>
  <c r="BK4743" i="1" l="1"/>
  <c r="BL4743" i="1" s="1"/>
  <c r="BM4742" i="1"/>
  <c r="BK4744" i="1" l="1"/>
  <c r="BL4744" i="1" s="1"/>
  <c r="BM4743" i="1"/>
  <c r="BK4745" i="1" l="1"/>
  <c r="BL4745" i="1" s="1"/>
  <c r="BM4744" i="1"/>
  <c r="BK4746" i="1" l="1"/>
  <c r="BL4746" i="1" s="1"/>
  <c r="BM4745" i="1"/>
  <c r="BK4747" i="1" l="1"/>
  <c r="BL4747" i="1" s="1"/>
  <c r="BM4746" i="1"/>
  <c r="BK4748" i="1" l="1"/>
  <c r="BL4748" i="1" s="1"/>
  <c r="BM4747" i="1"/>
  <c r="BK4749" i="1" l="1"/>
  <c r="BL4749" i="1" s="1"/>
  <c r="BM4748" i="1"/>
  <c r="BK4750" i="1" l="1"/>
  <c r="BL4750" i="1" s="1"/>
  <c r="BM4749" i="1"/>
  <c r="BK4751" i="1" l="1"/>
  <c r="BL4751" i="1" s="1"/>
  <c r="BM4750" i="1"/>
  <c r="BK4752" i="1" l="1"/>
  <c r="BL4752" i="1" s="1"/>
  <c r="BM4751" i="1"/>
  <c r="BK4753" i="1" l="1"/>
  <c r="BL4753" i="1" s="1"/>
  <c r="BM4752" i="1"/>
  <c r="BK4754" i="1" l="1"/>
  <c r="BL4754" i="1" s="1"/>
  <c r="BM4753" i="1"/>
  <c r="BK4755" i="1" l="1"/>
  <c r="BL4755" i="1" s="1"/>
  <c r="BM4754" i="1"/>
  <c r="BK4756" i="1" l="1"/>
  <c r="BL4756" i="1" s="1"/>
  <c r="BM4755" i="1"/>
  <c r="BK4757" i="1" l="1"/>
  <c r="BL4757" i="1" s="1"/>
  <c r="BM4756" i="1"/>
  <c r="BK4758" i="1" l="1"/>
  <c r="BL4758" i="1" s="1"/>
  <c r="BM4757" i="1"/>
  <c r="BK4759" i="1" l="1"/>
  <c r="BL4759" i="1" s="1"/>
  <c r="BM4758" i="1"/>
  <c r="BK4760" i="1" l="1"/>
  <c r="BL4760" i="1" s="1"/>
  <c r="BM4759" i="1"/>
  <c r="BK4761" i="1" l="1"/>
  <c r="BL4761" i="1" s="1"/>
  <c r="BM4760" i="1"/>
  <c r="BK4762" i="1" l="1"/>
  <c r="BL4762" i="1" s="1"/>
  <c r="BM4761" i="1"/>
  <c r="BK4763" i="1" l="1"/>
  <c r="BL4763" i="1" s="1"/>
  <c r="BM4762" i="1"/>
  <c r="BK4764" i="1" l="1"/>
  <c r="BL4764" i="1" s="1"/>
  <c r="BM4763" i="1"/>
  <c r="BK4765" i="1" l="1"/>
  <c r="BL4765" i="1" s="1"/>
  <c r="BM4764" i="1"/>
  <c r="BK4766" i="1" l="1"/>
  <c r="BL4766" i="1" s="1"/>
  <c r="BM4765" i="1"/>
  <c r="BK4767" i="1" l="1"/>
  <c r="BL4767" i="1" s="1"/>
  <c r="BM4766" i="1"/>
  <c r="BK4768" i="1" l="1"/>
  <c r="BL4768" i="1" s="1"/>
  <c r="BM4767" i="1"/>
  <c r="BK4769" i="1" l="1"/>
  <c r="BL4769" i="1" s="1"/>
  <c r="BM4768" i="1"/>
  <c r="BK4770" i="1" l="1"/>
  <c r="BL4770" i="1" s="1"/>
  <c r="BM4769" i="1"/>
  <c r="BK4771" i="1" l="1"/>
  <c r="BL4771" i="1" s="1"/>
  <c r="BM4770" i="1"/>
  <c r="BK4772" i="1" l="1"/>
  <c r="BL4772" i="1" s="1"/>
  <c r="BM4771" i="1"/>
  <c r="BK4773" i="1" l="1"/>
  <c r="BL4773" i="1" s="1"/>
  <c r="BM4772" i="1"/>
  <c r="BK4774" i="1" l="1"/>
  <c r="BL4774" i="1" s="1"/>
  <c r="BM4773" i="1"/>
  <c r="BK4775" i="1" l="1"/>
  <c r="BL4775" i="1" s="1"/>
  <c r="BM4774" i="1"/>
  <c r="BK4776" i="1" l="1"/>
  <c r="BL4776" i="1" s="1"/>
  <c r="BM4775" i="1"/>
  <c r="BK4777" i="1" l="1"/>
  <c r="BL4777" i="1" s="1"/>
  <c r="BM4776" i="1"/>
  <c r="BK4778" i="1" l="1"/>
  <c r="BL4778" i="1" s="1"/>
  <c r="BM4777" i="1"/>
  <c r="BK4779" i="1" l="1"/>
  <c r="BL4779" i="1" s="1"/>
  <c r="BM4778" i="1"/>
  <c r="BK4780" i="1" l="1"/>
  <c r="BL4780" i="1" s="1"/>
  <c r="BM4779" i="1"/>
  <c r="BK4781" i="1" l="1"/>
  <c r="BL4781" i="1" s="1"/>
  <c r="BM4780" i="1"/>
  <c r="BK4782" i="1" l="1"/>
  <c r="BL4782" i="1" s="1"/>
  <c r="BM4781" i="1"/>
  <c r="BK4783" i="1" l="1"/>
  <c r="BL4783" i="1" s="1"/>
  <c r="BM4782" i="1"/>
  <c r="BK4784" i="1" l="1"/>
  <c r="BL4784" i="1" s="1"/>
  <c r="BM4783" i="1"/>
  <c r="BK4785" i="1" l="1"/>
  <c r="BL4785" i="1" s="1"/>
  <c r="BM4784" i="1"/>
  <c r="BK4786" i="1" l="1"/>
  <c r="BL4786" i="1" s="1"/>
  <c r="BM4785" i="1"/>
  <c r="BK4787" i="1" l="1"/>
  <c r="BL4787" i="1" s="1"/>
  <c r="BM4786" i="1"/>
  <c r="BK4788" i="1" l="1"/>
  <c r="BL4788" i="1" s="1"/>
  <c r="BM4787" i="1"/>
  <c r="BK4789" i="1" l="1"/>
  <c r="BL4789" i="1" s="1"/>
  <c r="BM4788" i="1"/>
  <c r="BK4790" i="1" l="1"/>
  <c r="BL4790" i="1" s="1"/>
  <c r="BM4789" i="1"/>
  <c r="BK4791" i="1" l="1"/>
  <c r="BL4791" i="1" s="1"/>
  <c r="BM4790" i="1"/>
  <c r="BK4792" i="1" l="1"/>
  <c r="BL4792" i="1" s="1"/>
  <c r="BM4791" i="1"/>
  <c r="BK4793" i="1" l="1"/>
  <c r="BL4793" i="1" s="1"/>
  <c r="BM4792" i="1"/>
  <c r="BK4794" i="1" l="1"/>
  <c r="BL4794" i="1" s="1"/>
  <c r="BM4793" i="1"/>
  <c r="BK4795" i="1" l="1"/>
  <c r="BL4795" i="1" s="1"/>
  <c r="BM4794" i="1"/>
  <c r="BK4796" i="1" l="1"/>
  <c r="BL4796" i="1" s="1"/>
  <c r="BM4795" i="1"/>
  <c r="BK4797" i="1" l="1"/>
  <c r="BL4797" i="1" s="1"/>
  <c r="BM4796" i="1"/>
  <c r="BK4798" i="1" l="1"/>
  <c r="BL4798" i="1" s="1"/>
  <c r="BM4797" i="1"/>
  <c r="BK4799" i="1" l="1"/>
  <c r="BL4799" i="1" s="1"/>
  <c r="BM4798" i="1"/>
  <c r="BK4800" i="1" l="1"/>
  <c r="BL4800" i="1" s="1"/>
  <c r="BM4799" i="1"/>
  <c r="BK4801" i="1" l="1"/>
  <c r="BL4801" i="1" s="1"/>
  <c r="BM4800" i="1"/>
  <c r="BK4802" i="1" l="1"/>
  <c r="BL4802" i="1" s="1"/>
  <c r="BM4801" i="1"/>
  <c r="BK4803" i="1" l="1"/>
  <c r="BL4803" i="1" s="1"/>
  <c r="BM4802" i="1"/>
  <c r="BK4804" i="1" l="1"/>
  <c r="BL4804" i="1" s="1"/>
  <c r="BM4803" i="1"/>
  <c r="BK4805" i="1" l="1"/>
  <c r="BL4805" i="1" s="1"/>
  <c r="BM4804" i="1"/>
  <c r="BK4806" i="1" l="1"/>
  <c r="BL4806" i="1" s="1"/>
  <c r="BM4805" i="1"/>
  <c r="BK4807" i="1" l="1"/>
  <c r="BL4807" i="1" s="1"/>
  <c r="BM4806" i="1"/>
  <c r="BK4808" i="1" l="1"/>
  <c r="BL4808" i="1" s="1"/>
  <c r="BM4807" i="1"/>
  <c r="BK4809" i="1" l="1"/>
  <c r="BL4809" i="1" s="1"/>
  <c r="BM4808" i="1"/>
  <c r="BK4810" i="1" l="1"/>
  <c r="BL4810" i="1" s="1"/>
  <c r="BM4809" i="1"/>
  <c r="BK4811" i="1" l="1"/>
  <c r="BL4811" i="1" s="1"/>
  <c r="BM4810" i="1"/>
  <c r="BK4812" i="1" l="1"/>
  <c r="BL4812" i="1" s="1"/>
  <c r="BM4811" i="1"/>
  <c r="BK4813" i="1" l="1"/>
  <c r="BL4813" i="1" s="1"/>
  <c r="BM4812" i="1"/>
  <c r="BK4814" i="1" l="1"/>
  <c r="BL4814" i="1" s="1"/>
  <c r="BM4813" i="1"/>
  <c r="BK4815" i="1" l="1"/>
  <c r="BL4815" i="1" s="1"/>
  <c r="BM4814" i="1"/>
  <c r="BK4816" i="1" l="1"/>
  <c r="BL4816" i="1" s="1"/>
  <c r="BM4815" i="1"/>
  <c r="BK4817" i="1" l="1"/>
  <c r="BL4817" i="1" s="1"/>
  <c r="BM4816" i="1"/>
  <c r="BK4818" i="1" l="1"/>
  <c r="BL4818" i="1" s="1"/>
  <c r="BM4817" i="1"/>
  <c r="BK4819" i="1" l="1"/>
  <c r="BL4819" i="1" s="1"/>
  <c r="BM4818" i="1"/>
  <c r="BK4820" i="1" l="1"/>
  <c r="BL4820" i="1" s="1"/>
  <c r="BM4819" i="1"/>
  <c r="BK4821" i="1" l="1"/>
  <c r="BL4821" i="1" s="1"/>
  <c r="BM4820" i="1"/>
  <c r="BK4822" i="1" l="1"/>
  <c r="BL4822" i="1" s="1"/>
  <c r="BM4821" i="1"/>
  <c r="BK4823" i="1" l="1"/>
  <c r="BL4823" i="1" s="1"/>
  <c r="BM4822" i="1"/>
  <c r="BK4824" i="1" l="1"/>
  <c r="BL4824" i="1" s="1"/>
  <c r="BM4823" i="1"/>
  <c r="BK4825" i="1" l="1"/>
  <c r="BL4825" i="1" s="1"/>
  <c r="BM4824" i="1"/>
  <c r="BK4826" i="1" l="1"/>
  <c r="BL4826" i="1" s="1"/>
  <c r="BM4825" i="1"/>
  <c r="BK4827" i="1" l="1"/>
  <c r="BL4827" i="1" s="1"/>
  <c r="BM4826" i="1"/>
  <c r="BK4828" i="1" l="1"/>
  <c r="BL4828" i="1" s="1"/>
  <c r="BM4827" i="1"/>
  <c r="BK4829" i="1" l="1"/>
  <c r="BL4829" i="1" s="1"/>
  <c r="BM4828" i="1"/>
  <c r="BK4830" i="1" l="1"/>
  <c r="BL4830" i="1" s="1"/>
  <c r="BM4829" i="1"/>
  <c r="BK4831" i="1" l="1"/>
  <c r="BL4831" i="1" s="1"/>
  <c r="BM4830" i="1"/>
  <c r="BK4832" i="1" l="1"/>
  <c r="BL4832" i="1" s="1"/>
  <c r="BM4831" i="1"/>
  <c r="BK4833" i="1" l="1"/>
  <c r="BL4833" i="1" s="1"/>
  <c r="BM4832" i="1"/>
  <c r="BK4834" i="1" l="1"/>
  <c r="BL4834" i="1" s="1"/>
  <c r="BM4833" i="1"/>
  <c r="BK4835" i="1" l="1"/>
  <c r="BL4835" i="1" s="1"/>
  <c r="BM4834" i="1"/>
  <c r="BK4836" i="1" l="1"/>
  <c r="BL4836" i="1" s="1"/>
  <c r="BM4835" i="1"/>
  <c r="BK4837" i="1" l="1"/>
  <c r="BL4837" i="1" s="1"/>
  <c r="BM4836" i="1"/>
  <c r="BK4838" i="1" l="1"/>
  <c r="BL4838" i="1" s="1"/>
  <c r="BM4837" i="1"/>
  <c r="BK4839" i="1" l="1"/>
  <c r="BL4839" i="1" s="1"/>
  <c r="BM4838" i="1"/>
  <c r="BK4840" i="1" l="1"/>
  <c r="BL4840" i="1" s="1"/>
  <c r="BM4839" i="1"/>
  <c r="BK4841" i="1" l="1"/>
  <c r="BL4841" i="1" s="1"/>
  <c r="BM4840" i="1"/>
  <c r="BK4842" i="1" l="1"/>
  <c r="BL4842" i="1" s="1"/>
  <c r="BM4841" i="1"/>
  <c r="BK4843" i="1" l="1"/>
  <c r="BL4843" i="1" s="1"/>
  <c r="BM4842" i="1"/>
  <c r="BK4844" i="1" l="1"/>
  <c r="BL4844" i="1" s="1"/>
  <c r="BM4843" i="1"/>
  <c r="BK4845" i="1" l="1"/>
  <c r="BL4845" i="1" s="1"/>
  <c r="BM4844" i="1"/>
  <c r="BK4846" i="1" l="1"/>
  <c r="BL4846" i="1" s="1"/>
  <c r="BM4845" i="1"/>
  <c r="BK4847" i="1" l="1"/>
  <c r="BL4847" i="1" s="1"/>
  <c r="BM4846" i="1"/>
  <c r="BK4848" i="1" l="1"/>
  <c r="BL4848" i="1" s="1"/>
  <c r="BM4847" i="1"/>
  <c r="BK4849" i="1" l="1"/>
  <c r="BL4849" i="1" s="1"/>
  <c r="BM4848" i="1"/>
  <c r="BK4850" i="1" l="1"/>
  <c r="BL4850" i="1" s="1"/>
  <c r="BM4849" i="1"/>
  <c r="BK4851" i="1" l="1"/>
  <c r="BL4851" i="1" s="1"/>
  <c r="BM4850" i="1"/>
  <c r="BK4852" i="1" l="1"/>
  <c r="BL4852" i="1" s="1"/>
  <c r="BM4851" i="1"/>
  <c r="BK4853" i="1" l="1"/>
  <c r="BL4853" i="1" s="1"/>
  <c r="BM4852" i="1"/>
  <c r="BK4854" i="1" l="1"/>
  <c r="BL4854" i="1" s="1"/>
  <c r="BM4853" i="1"/>
  <c r="BK4855" i="1" l="1"/>
  <c r="BL4855" i="1" s="1"/>
  <c r="BM4854" i="1"/>
  <c r="BK4856" i="1" l="1"/>
  <c r="BL4856" i="1" s="1"/>
  <c r="BM4855" i="1"/>
  <c r="BK4857" i="1" l="1"/>
  <c r="BL4857" i="1" s="1"/>
  <c r="BM4856" i="1"/>
  <c r="BK4858" i="1" l="1"/>
  <c r="BL4858" i="1" s="1"/>
  <c r="BM4857" i="1"/>
  <c r="BK4859" i="1" l="1"/>
  <c r="BL4859" i="1" s="1"/>
  <c r="BM4858" i="1"/>
  <c r="BK4860" i="1" l="1"/>
  <c r="BL4860" i="1" s="1"/>
  <c r="BM4859" i="1"/>
  <c r="BK4861" i="1" l="1"/>
  <c r="BL4861" i="1" s="1"/>
  <c r="BM4860" i="1"/>
  <c r="BK4862" i="1" l="1"/>
  <c r="BL4862" i="1" s="1"/>
  <c r="BM4861" i="1"/>
  <c r="BK4863" i="1" l="1"/>
  <c r="BL4863" i="1" s="1"/>
  <c r="BM4862" i="1"/>
  <c r="BK4864" i="1" l="1"/>
  <c r="BL4864" i="1" s="1"/>
  <c r="BM4863" i="1"/>
  <c r="BK4865" i="1" l="1"/>
  <c r="BL4865" i="1" s="1"/>
  <c r="BM4864" i="1"/>
  <c r="BK4866" i="1" l="1"/>
  <c r="BL4866" i="1" s="1"/>
  <c r="BM4865" i="1"/>
  <c r="BK4867" i="1" l="1"/>
  <c r="BL4867" i="1" s="1"/>
  <c r="BM4866" i="1"/>
  <c r="BK4868" i="1" l="1"/>
  <c r="BL4868" i="1" s="1"/>
  <c r="BM4867" i="1"/>
  <c r="BK4869" i="1" l="1"/>
  <c r="BL4869" i="1" s="1"/>
  <c r="BM4868" i="1"/>
  <c r="BK4870" i="1" l="1"/>
  <c r="BL4870" i="1" s="1"/>
  <c r="BM4869" i="1"/>
  <c r="BK4871" i="1" l="1"/>
  <c r="BL4871" i="1" s="1"/>
  <c r="BM4870" i="1"/>
  <c r="BK4872" i="1" l="1"/>
  <c r="BL4872" i="1" s="1"/>
  <c r="BM4871" i="1"/>
  <c r="BK4873" i="1" l="1"/>
  <c r="BL4873" i="1" s="1"/>
  <c r="BM4872" i="1"/>
  <c r="BK4874" i="1" l="1"/>
  <c r="BL4874" i="1" s="1"/>
  <c r="BM4873" i="1"/>
  <c r="BK4875" i="1" l="1"/>
  <c r="BL4875" i="1" s="1"/>
  <c r="BM4874" i="1"/>
  <c r="BK4876" i="1" l="1"/>
  <c r="BL4876" i="1" s="1"/>
  <c r="BM4875" i="1"/>
  <c r="BK4877" i="1" l="1"/>
  <c r="BL4877" i="1" s="1"/>
  <c r="BM4876" i="1"/>
  <c r="BK4878" i="1" l="1"/>
  <c r="BL4878" i="1" s="1"/>
  <c r="BM4877" i="1"/>
  <c r="BK4879" i="1" l="1"/>
  <c r="BL4879" i="1" s="1"/>
  <c r="BM4878" i="1"/>
  <c r="BK4880" i="1" l="1"/>
  <c r="BL4880" i="1" s="1"/>
  <c r="BM4879" i="1"/>
  <c r="BK4881" i="1" l="1"/>
  <c r="BL4881" i="1" s="1"/>
  <c r="BM4880" i="1"/>
  <c r="BK4882" i="1" l="1"/>
  <c r="BL4882" i="1" s="1"/>
  <c r="BM4881" i="1"/>
  <c r="BK4883" i="1" l="1"/>
  <c r="BL4883" i="1" s="1"/>
  <c r="BM4882" i="1"/>
  <c r="BK4884" i="1" l="1"/>
  <c r="BL4884" i="1" s="1"/>
  <c r="BM4883" i="1"/>
  <c r="BK4885" i="1" l="1"/>
  <c r="BL4885" i="1" s="1"/>
  <c r="BM4884" i="1"/>
  <c r="BK4886" i="1" l="1"/>
  <c r="BL4886" i="1" s="1"/>
  <c r="BM4885" i="1"/>
  <c r="BK4887" i="1" l="1"/>
  <c r="BL4887" i="1" s="1"/>
  <c r="BM4886" i="1"/>
  <c r="BK4888" i="1" l="1"/>
  <c r="BL4888" i="1" s="1"/>
  <c r="BM4887" i="1"/>
  <c r="BK4889" i="1" l="1"/>
  <c r="BL4889" i="1" s="1"/>
  <c r="BM4888" i="1"/>
  <c r="BK4890" i="1" l="1"/>
  <c r="BL4890" i="1" s="1"/>
  <c r="BM4889" i="1"/>
  <c r="BK4891" i="1" l="1"/>
  <c r="BL4891" i="1" s="1"/>
  <c r="BM4890" i="1"/>
  <c r="BK4892" i="1" l="1"/>
  <c r="BL4892" i="1" s="1"/>
  <c r="BM4891" i="1"/>
  <c r="BK4893" i="1" l="1"/>
  <c r="BL4893" i="1" s="1"/>
  <c r="BM4892" i="1"/>
  <c r="BK4894" i="1" l="1"/>
  <c r="BL4894" i="1" s="1"/>
  <c r="BM4893" i="1"/>
  <c r="BK4895" i="1" l="1"/>
  <c r="BL4895" i="1" s="1"/>
  <c r="BM4894" i="1"/>
  <c r="BK4896" i="1" l="1"/>
  <c r="BL4896" i="1" s="1"/>
  <c r="BM4895" i="1"/>
  <c r="BK4897" i="1" l="1"/>
  <c r="BL4897" i="1" s="1"/>
  <c r="BM4896" i="1"/>
  <c r="BK4898" i="1" l="1"/>
  <c r="BL4898" i="1" s="1"/>
  <c r="BM4897" i="1"/>
  <c r="BK4899" i="1" l="1"/>
  <c r="BL4899" i="1" s="1"/>
  <c r="BM4898" i="1"/>
  <c r="BK4900" i="1" l="1"/>
  <c r="BL4900" i="1" s="1"/>
  <c r="BM4899" i="1"/>
  <c r="BK4901" i="1" l="1"/>
  <c r="BL4901" i="1" s="1"/>
  <c r="BM4900" i="1"/>
  <c r="BK4902" i="1" l="1"/>
  <c r="BL4902" i="1" s="1"/>
  <c r="BM4901" i="1"/>
  <c r="BK4903" i="1" l="1"/>
  <c r="BL4903" i="1" s="1"/>
  <c r="BM4902" i="1"/>
  <c r="BK4904" i="1" l="1"/>
  <c r="BL4904" i="1" s="1"/>
  <c r="BM4903" i="1"/>
  <c r="BK4905" i="1" l="1"/>
  <c r="BL4905" i="1" s="1"/>
  <c r="BM4904" i="1"/>
  <c r="BK4906" i="1" l="1"/>
  <c r="BL4906" i="1" s="1"/>
  <c r="BM4905" i="1"/>
  <c r="BK4907" i="1" l="1"/>
  <c r="BL4907" i="1" s="1"/>
  <c r="BM4906" i="1"/>
  <c r="BK4908" i="1" l="1"/>
  <c r="BL4908" i="1" s="1"/>
  <c r="BM4907" i="1"/>
  <c r="BK4909" i="1" l="1"/>
  <c r="BL4909" i="1" s="1"/>
  <c r="BM4908" i="1"/>
  <c r="BK4910" i="1" l="1"/>
  <c r="BL4910" i="1" s="1"/>
  <c r="BM4909" i="1"/>
  <c r="BK4911" i="1" l="1"/>
  <c r="BL4911" i="1" s="1"/>
  <c r="BM4910" i="1"/>
  <c r="BK4912" i="1" l="1"/>
  <c r="BL4912" i="1" s="1"/>
  <c r="BM4911" i="1"/>
  <c r="BK4913" i="1" l="1"/>
  <c r="BL4913" i="1" s="1"/>
  <c r="BM4912" i="1"/>
  <c r="BK4914" i="1" l="1"/>
  <c r="BL4914" i="1" s="1"/>
  <c r="BM4913" i="1"/>
  <c r="BK4915" i="1" l="1"/>
  <c r="BL4915" i="1" s="1"/>
  <c r="BM4914" i="1"/>
  <c r="BK4916" i="1" l="1"/>
  <c r="BL4916" i="1" s="1"/>
  <c r="BM4915" i="1"/>
  <c r="BK4917" i="1" l="1"/>
  <c r="BL4917" i="1" s="1"/>
  <c r="BM4916" i="1"/>
  <c r="BK4918" i="1" l="1"/>
  <c r="BL4918" i="1" s="1"/>
  <c r="BM4917" i="1"/>
  <c r="BK4919" i="1" l="1"/>
  <c r="BL4919" i="1" s="1"/>
  <c r="BM4918" i="1"/>
  <c r="BK4920" i="1" l="1"/>
  <c r="BL4920" i="1" s="1"/>
  <c r="BM4919" i="1"/>
  <c r="BK4921" i="1" l="1"/>
  <c r="BL4921" i="1" s="1"/>
  <c r="BM4920" i="1"/>
  <c r="BK4922" i="1" l="1"/>
  <c r="BL4922" i="1" s="1"/>
  <c r="BM4921" i="1"/>
  <c r="BK4923" i="1" l="1"/>
  <c r="BL4923" i="1" s="1"/>
  <c r="BM4922" i="1"/>
  <c r="BK4924" i="1" l="1"/>
  <c r="BL4924" i="1" s="1"/>
  <c r="BM4923" i="1"/>
  <c r="BK4925" i="1" l="1"/>
  <c r="BL4925" i="1" s="1"/>
  <c r="BM4924" i="1"/>
  <c r="BK4926" i="1" l="1"/>
  <c r="BL4926" i="1" s="1"/>
  <c r="BM4925" i="1"/>
  <c r="BK4927" i="1" l="1"/>
  <c r="BL4927" i="1" s="1"/>
  <c r="BM4926" i="1"/>
  <c r="BK4928" i="1" l="1"/>
  <c r="BL4928" i="1" s="1"/>
  <c r="BM4927" i="1"/>
  <c r="BK4929" i="1" l="1"/>
  <c r="BL4929" i="1" s="1"/>
  <c r="BM4928" i="1"/>
  <c r="BK4930" i="1" l="1"/>
  <c r="BL4930" i="1" s="1"/>
  <c r="BM4929" i="1"/>
  <c r="BK4931" i="1" l="1"/>
  <c r="BL4931" i="1" s="1"/>
  <c r="BM4930" i="1"/>
  <c r="BK4932" i="1" l="1"/>
  <c r="BL4932" i="1" s="1"/>
  <c r="BM4931" i="1"/>
  <c r="BK4933" i="1" l="1"/>
  <c r="BL4933" i="1" s="1"/>
  <c r="BM4932" i="1"/>
  <c r="BK4934" i="1" l="1"/>
  <c r="BL4934" i="1" s="1"/>
  <c r="BM4933" i="1"/>
  <c r="BK4935" i="1" l="1"/>
  <c r="BL4935" i="1" s="1"/>
  <c r="BM4934" i="1"/>
  <c r="BK4936" i="1" l="1"/>
  <c r="BL4936" i="1" s="1"/>
  <c r="BM4935" i="1"/>
  <c r="BK4937" i="1" l="1"/>
  <c r="BL4937" i="1" s="1"/>
  <c r="BM4936" i="1"/>
  <c r="BK4938" i="1" l="1"/>
  <c r="BL4938" i="1" s="1"/>
  <c r="BM4937" i="1"/>
  <c r="BK4939" i="1" l="1"/>
  <c r="BL4939" i="1" s="1"/>
  <c r="BM4938" i="1"/>
  <c r="BK4940" i="1" l="1"/>
  <c r="BL4940" i="1" s="1"/>
  <c r="BM4939" i="1"/>
  <c r="BK4941" i="1" l="1"/>
  <c r="BL4941" i="1" s="1"/>
  <c r="BM4940" i="1"/>
  <c r="BK4942" i="1" l="1"/>
  <c r="BL4942" i="1" s="1"/>
  <c r="BM4941" i="1"/>
  <c r="BK4943" i="1" l="1"/>
  <c r="BL4943" i="1" s="1"/>
  <c r="BM4942" i="1"/>
  <c r="BK4944" i="1" l="1"/>
  <c r="BL4944" i="1" s="1"/>
  <c r="BM4943" i="1"/>
  <c r="BK4945" i="1" l="1"/>
  <c r="BL4945" i="1" s="1"/>
  <c r="BM4944" i="1"/>
  <c r="BK4946" i="1" l="1"/>
  <c r="BL4946" i="1" s="1"/>
  <c r="BM4945" i="1"/>
  <c r="BK4947" i="1" l="1"/>
  <c r="BL4947" i="1" s="1"/>
  <c r="BM4946" i="1"/>
  <c r="BK4948" i="1" l="1"/>
  <c r="BL4948" i="1" s="1"/>
  <c r="BM4947" i="1"/>
  <c r="BK4949" i="1" l="1"/>
  <c r="BL4949" i="1" s="1"/>
  <c r="BM4948" i="1"/>
  <c r="BK4950" i="1" l="1"/>
  <c r="BL4950" i="1" s="1"/>
  <c r="BM4949" i="1"/>
  <c r="BK4951" i="1" l="1"/>
  <c r="BL4951" i="1" s="1"/>
  <c r="BM4950" i="1"/>
  <c r="BK4952" i="1" l="1"/>
  <c r="BL4952" i="1" s="1"/>
  <c r="BM4951" i="1"/>
  <c r="BK4953" i="1" l="1"/>
  <c r="BL4953" i="1" s="1"/>
  <c r="BM4952" i="1"/>
  <c r="BK4954" i="1" l="1"/>
  <c r="BL4954" i="1" s="1"/>
  <c r="BM4953" i="1"/>
  <c r="BK4955" i="1" l="1"/>
  <c r="BL4955" i="1" s="1"/>
  <c r="BM4954" i="1"/>
  <c r="BK4956" i="1" l="1"/>
  <c r="BL4956" i="1" s="1"/>
  <c r="BM4955" i="1"/>
  <c r="BK4957" i="1" l="1"/>
  <c r="BL4957" i="1" s="1"/>
  <c r="BM4956" i="1"/>
  <c r="BK4958" i="1" l="1"/>
  <c r="BL4958" i="1" s="1"/>
  <c r="BM4957" i="1"/>
  <c r="BK4959" i="1" l="1"/>
  <c r="BL4959" i="1" s="1"/>
  <c r="BM4958" i="1"/>
  <c r="BK4960" i="1" l="1"/>
  <c r="BL4960" i="1" s="1"/>
  <c r="BM4959" i="1"/>
  <c r="BK4961" i="1" l="1"/>
  <c r="BL4961" i="1" s="1"/>
  <c r="BM4960" i="1"/>
  <c r="BK4962" i="1" l="1"/>
  <c r="BL4962" i="1" s="1"/>
  <c r="BM4961" i="1"/>
  <c r="BK4963" i="1" l="1"/>
  <c r="BL4963" i="1" s="1"/>
  <c r="BM4962" i="1"/>
  <c r="BK4964" i="1" l="1"/>
  <c r="BL4964" i="1" s="1"/>
  <c r="BM4963" i="1"/>
  <c r="BK4965" i="1" l="1"/>
  <c r="BL4965" i="1" s="1"/>
  <c r="BM4964" i="1"/>
  <c r="BK4966" i="1" l="1"/>
  <c r="BL4966" i="1" s="1"/>
  <c r="BM4965" i="1"/>
  <c r="BK4967" i="1" l="1"/>
  <c r="BL4967" i="1" s="1"/>
  <c r="BM4966" i="1"/>
  <c r="BK4968" i="1" l="1"/>
  <c r="BL4968" i="1" s="1"/>
  <c r="BM4967" i="1"/>
  <c r="BK4969" i="1" l="1"/>
  <c r="BL4969" i="1" s="1"/>
  <c r="BM4968" i="1"/>
  <c r="BK4970" i="1" l="1"/>
  <c r="BL4970" i="1" s="1"/>
  <c r="BM4969" i="1"/>
  <c r="BK4971" i="1" l="1"/>
  <c r="BL4971" i="1" s="1"/>
  <c r="BM4970" i="1"/>
  <c r="BK4972" i="1" l="1"/>
  <c r="BL4972" i="1" s="1"/>
  <c r="BM4971" i="1"/>
  <c r="BK4973" i="1" l="1"/>
  <c r="BL4973" i="1" s="1"/>
  <c r="BM4972" i="1"/>
  <c r="BK4974" i="1" l="1"/>
  <c r="BL4974" i="1" s="1"/>
  <c r="BM4973" i="1"/>
  <c r="BK4975" i="1" l="1"/>
  <c r="BL4975" i="1" s="1"/>
  <c r="BM4974" i="1"/>
  <c r="BK4976" i="1" l="1"/>
  <c r="BL4976" i="1" s="1"/>
  <c r="BM4975" i="1"/>
  <c r="BK4977" i="1" l="1"/>
  <c r="BL4977" i="1" s="1"/>
  <c r="BM4976" i="1"/>
  <c r="BK4978" i="1" l="1"/>
  <c r="BL4978" i="1" s="1"/>
  <c r="BM4977" i="1"/>
  <c r="BK4979" i="1" l="1"/>
  <c r="BL4979" i="1" s="1"/>
  <c r="BM4978" i="1"/>
  <c r="BK4980" i="1" l="1"/>
  <c r="BL4980" i="1" s="1"/>
  <c r="BM4979" i="1"/>
  <c r="BK4981" i="1" l="1"/>
  <c r="BL4981" i="1" s="1"/>
  <c r="BM4980" i="1"/>
  <c r="BK4982" i="1" l="1"/>
  <c r="BL4982" i="1" s="1"/>
  <c r="BM4981" i="1"/>
  <c r="BK4983" i="1" l="1"/>
  <c r="BL4983" i="1" s="1"/>
  <c r="BM4982" i="1"/>
  <c r="BK4984" i="1" l="1"/>
  <c r="BL4984" i="1" s="1"/>
  <c r="BM4983" i="1"/>
  <c r="BK4985" i="1" l="1"/>
  <c r="BL4985" i="1" s="1"/>
  <c r="BM4984" i="1"/>
  <c r="BK4986" i="1" l="1"/>
  <c r="BL4986" i="1" s="1"/>
  <c r="BM4985" i="1"/>
  <c r="BK4987" i="1" l="1"/>
  <c r="BL4987" i="1" s="1"/>
  <c r="BM4986" i="1"/>
  <c r="BK4988" i="1" l="1"/>
  <c r="BL4988" i="1" s="1"/>
  <c r="BM4987" i="1"/>
  <c r="BK4989" i="1" l="1"/>
  <c r="BL4989" i="1" s="1"/>
  <c r="BM4988" i="1"/>
  <c r="BK4990" i="1" l="1"/>
  <c r="BL4990" i="1" s="1"/>
  <c r="BM4989" i="1"/>
  <c r="BK4991" i="1" l="1"/>
  <c r="BL4991" i="1" s="1"/>
  <c r="BM4990" i="1"/>
  <c r="BK4992" i="1" l="1"/>
  <c r="BL4992" i="1" s="1"/>
  <c r="BM4991" i="1"/>
  <c r="BK4993" i="1" l="1"/>
  <c r="BL4993" i="1" s="1"/>
  <c r="BM4992" i="1"/>
  <c r="BK4994" i="1" l="1"/>
  <c r="BL4994" i="1" s="1"/>
  <c r="BM4993" i="1"/>
  <c r="BK4995" i="1" l="1"/>
  <c r="BL4995" i="1" s="1"/>
  <c r="BM4994" i="1"/>
  <c r="BK4996" i="1" l="1"/>
  <c r="BL4996" i="1" s="1"/>
  <c r="BM4995" i="1"/>
  <c r="BK4997" i="1" l="1"/>
  <c r="BL4997" i="1" s="1"/>
  <c r="BM4996" i="1"/>
  <c r="BK4998" i="1" l="1"/>
  <c r="BL4998" i="1" s="1"/>
  <c r="BM4997" i="1"/>
  <c r="BK4999" i="1" l="1"/>
  <c r="BL4999" i="1" s="1"/>
  <c r="BM4998" i="1"/>
  <c r="BK5000" i="1" l="1"/>
  <c r="BL5000" i="1" s="1"/>
  <c r="BM4999" i="1"/>
  <c r="BK5001" i="1" l="1"/>
  <c r="BL5001" i="1" s="1"/>
  <c r="BM5000" i="1"/>
  <c r="BK5002" i="1" l="1"/>
  <c r="BL5002" i="1" s="1"/>
  <c r="BM5001" i="1"/>
  <c r="BK5003" i="1" l="1"/>
  <c r="BL5003" i="1" s="1"/>
  <c r="BM5002" i="1"/>
  <c r="BK5004" i="1" l="1"/>
  <c r="BL5004" i="1" s="1"/>
  <c r="BM5003" i="1"/>
  <c r="BK5005" i="1" l="1"/>
  <c r="BL5005" i="1" s="1"/>
  <c r="BM5004" i="1"/>
  <c r="BK5006" i="1" l="1"/>
  <c r="BL5006" i="1" s="1"/>
  <c r="BM5005" i="1"/>
  <c r="BK5007" i="1" l="1"/>
  <c r="BL5007" i="1" s="1"/>
  <c r="BM5006" i="1"/>
  <c r="BK5008" i="1" l="1"/>
  <c r="BL5008" i="1" s="1"/>
  <c r="BM5007" i="1"/>
  <c r="BK5009" i="1" l="1"/>
  <c r="BL5009" i="1" s="1"/>
  <c r="BM5008" i="1"/>
  <c r="BK5010" i="1" l="1"/>
  <c r="BL5010" i="1" s="1"/>
  <c r="BM5009" i="1"/>
  <c r="BK5011" i="1" l="1"/>
  <c r="BL5011" i="1" s="1"/>
  <c r="BM5010" i="1"/>
  <c r="BK5012" i="1" l="1"/>
  <c r="BL5012" i="1" s="1"/>
  <c r="BM5011" i="1"/>
  <c r="BK5013" i="1" l="1"/>
  <c r="BL5013" i="1" s="1"/>
  <c r="BM5012" i="1"/>
  <c r="BK5014" i="1" l="1"/>
  <c r="BL5014" i="1" s="1"/>
  <c r="BM5013" i="1"/>
  <c r="BK5015" i="1" l="1"/>
  <c r="BL5015" i="1" s="1"/>
  <c r="BM5014" i="1"/>
  <c r="BK5016" i="1" l="1"/>
  <c r="BL5016" i="1" s="1"/>
  <c r="BM5015" i="1"/>
  <c r="BK5017" i="1" l="1"/>
  <c r="BL5017" i="1" s="1"/>
  <c r="BM5016" i="1"/>
  <c r="BK5018" i="1" l="1"/>
  <c r="BL5018" i="1" s="1"/>
  <c r="BM5017" i="1"/>
  <c r="BK5019" i="1" l="1"/>
  <c r="BL5019" i="1" s="1"/>
  <c r="BM5018" i="1"/>
  <c r="BK5020" i="1" l="1"/>
  <c r="BL5020" i="1" s="1"/>
  <c r="BM5019" i="1"/>
  <c r="BK5021" i="1" l="1"/>
  <c r="BL5021" i="1" s="1"/>
  <c r="BM5020" i="1"/>
  <c r="BK5022" i="1" l="1"/>
  <c r="BL5022" i="1" s="1"/>
  <c r="BM5021" i="1"/>
  <c r="BK5023" i="1" l="1"/>
  <c r="BL5023" i="1" s="1"/>
  <c r="BM5022" i="1"/>
  <c r="BK5024" i="1" l="1"/>
  <c r="BL5024" i="1" s="1"/>
  <c r="BM5023" i="1"/>
  <c r="BK5025" i="1" l="1"/>
  <c r="BL5025" i="1" s="1"/>
  <c r="BM5024" i="1"/>
  <c r="BK5026" i="1" l="1"/>
  <c r="BL5026" i="1" s="1"/>
  <c r="BM5025" i="1"/>
  <c r="BK5027" i="1" l="1"/>
  <c r="BL5027" i="1" s="1"/>
  <c r="BM5026" i="1"/>
  <c r="BK5028" i="1" l="1"/>
  <c r="BL5028" i="1" s="1"/>
  <c r="BM5027" i="1"/>
  <c r="BK5029" i="1" l="1"/>
  <c r="BL5029" i="1" s="1"/>
  <c r="BM5028" i="1"/>
  <c r="BK5030" i="1" l="1"/>
  <c r="BL5030" i="1" s="1"/>
  <c r="BM5029" i="1"/>
  <c r="BK5031" i="1" l="1"/>
  <c r="BL5031" i="1" s="1"/>
  <c r="BM5030" i="1"/>
  <c r="BK5032" i="1" l="1"/>
  <c r="BL5032" i="1" s="1"/>
  <c r="BM5031" i="1"/>
  <c r="BK5033" i="1" l="1"/>
  <c r="BL5033" i="1" s="1"/>
  <c r="BM5032" i="1"/>
  <c r="BK5034" i="1" l="1"/>
  <c r="BL5034" i="1" s="1"/>
  <c r="BM5033" i="1"/>
  <c r="BK5035" i="1" l="1"/>
  <c r="BL5035" i="1" s="1"/>
  <c r="BM5034" i="1"/>
  <c r="BK5036" i="1" l="1"/>
  <c r="BL5036" i="1" s="1"/>
  <c r="BM5035" i="1"/>
  <c r="BK5037" i="1" l="1"/>
  <c r="BL5037" i="1" s="1"/>
  <c r="BM5036" i="1"/>
  <c r="BK5038" i="1" l="1"/>
  <c r="BL5038" i="1" s="1"/>
  <c r="BM5037" i="1"/>
  <c r="BK5039" i="1" l="1"/>
  <c r="BL5039" i="1" s="1"/>
  <c r="BM5038" i="1"/>
  <c r="BK5040" i="1" l="1"/>
  <c r="BL5040" i="1" s="1"/>
  <c r="BM5039" i="1"/>
  <c r="BK5041" i="1" l="1"/>
  <c r="BL5041" i="1" s="1"/>
  <c r="BM5040" i="1"/>
  <c r="BK5042" i="1" l="1"/>
  <c r="BL5042" i="1" s="1"/>
  <c r="BM5041" i="1"/>
  <c r="BK5043" i="1" l="1"/>
  <c r="BL5043" i="1" s="1"/>
  <c r="BM5042" i="1"/>
  <c r="BK5044" i="1" l="1"/>
  <c r="BL5044" i="1" s="1"/>
  <c r="BM5043" i="1"/>
  <c r="BK5045" i="1" l="1"/>
  <c r="BL5045" i="1" s="1"/>
  <c r="BM5044" i="1"/>
  <c r="BK5046" i="1" l="1"/>
  <c r="BL5046" i="1" s="1"/>
  <c r="BM5045" i="1"/>
  <c r="BK5047" i="1" l="1"/>
  <c r="BL5047" i="1" s="1"/>
  <c r="BM5046" i="1"/>
  <c r="BK5048" i="1" l="1"/>
  <c r="BL5048" i="1" s="1"/>
  <c r="BM5047" i="1"/>
  <c r="BK5049" i="1" l="1"/>
  <c r="BL5049" i="1" s="1"/>
  <c r="BM5048" i="1"/>
  <c r="BK5050" i="1" l="1"/>
  <c r="BL5050" i="1" s="1"/>
  <c r="BM5049" i="1"/>
  <c r="BK5051" i="1" l="1"/>
  <c r="BL5051" i="1" s="1"/>
  <c r="BM5050" i="1"/>
  <c r="BK5052" i="1" l="1"/>
  <c r="BL5052" i="1" s="1"/>
  <c r="BM5051" i="1"/>
  <c r="BK5053" i="1" l="1"/>
  <c r="BL5053" i="1" s="1"/>
  <c r="BM5052" i="1"/>
  <c r="BK5054" i="1" l="1"/>
  <c r="BL5054" i="1" s="1"/>
  <c r="BM5053" i="1"/>
  <c r="BK5055" i="1" l="1"/>
  <c r="BL5055" i="1" s="1"/>
  <c r="BM5054" i="1"/>
  <c r="BK5056" i="1" l="1"/>
  <c r="BL5056" i="1" s="1"/>
  <c r="BM5055" i="1"/>
  <c r="BK5057" i="1" l="1"/>
  <c r="BL5057" i="1" s="1"/>
  <c r="BM5056" i="1"/>
  <c r="BK5058" i="1" l="1"/>
  <c r="BL5058" i="1" s="1"/>
  <c r="BM5057" i="1"/>
  <c r="BK5059" i="1" l="1"/>
  <c r="BL5059" i="1" s="1"/>
  <c r="BM5058" i="1"/>
  <c r="BK5060" i="1" l="1"/>
  <c r="BL5060" i="1" s="1"/>
  <c r="BM5059" i="1"/>
  <c r="BK5061" i="1" l="1"/>
  <c r="BL5061" i="1" s="1"/>
  <c r="BM5060" i="1"/>
  <c r="BK5062" i="1" l="1"/>
  <c r="BL5062" i="1" s="1"/>
  <c r="BM5061" i="1"/>
  <c r="BK5063" i="1" l="1"/>
  <c r="BL5063" i="1" s="1"/>
  <c r="BM5062" i="1"/>
  <c r="BK5064" i="1" l="1"/>
  <c r="BL5064" i="1" s="1"/>
  <c r="BM5063" i="1"/>
  <c r="BK5065" i="1" l="1"/>
  <c r="BL5065" i="1" s="1"/>
  <c r="BM5064" i="1"/>
  <c r="BK5066" i="1" l="1"/>
  <c r="BL5066" i="1" s="1"/>
  <c r="BM5065" i="1"/>
  <c r="BK5067" i="1" l="1"/>
  <c r="BL5067" i="1" s="1"/>
  <c r="BM5066" i="1"/>
  <c r="BK5068" i="1" l="1"/>
  <c r="BL5068" i="1" s="1"/>
  <c r="BM5067" i="1"/>
  <c r="BK5069" i="1" l="1"/>
  <c r="BL5069" i="1" s="1"/>
  <c r="BM5068" i="1"/>
  <c r="BK5070" i="1" l="1"/>
  <c r="BL5070" i="1" s="1"/>
  <c r="BM5069" i="1"/>
  <c r="BK5071" i="1" l="1"/>
  <c r="BL5071" i="1" s="1"/>
  <c r="BM5070" i="1"/>
  <c r="BK5072" i="1" l="1"/>
  <c r="BL5072" i="1" s="1"/>
  <c r="BM5071" i="1"/>
  <c r="BK5073" i="1" l="1"/>
  <c r="BL5073" i="1" s="1"/>
  <c r="BM5072" i="1"/>
  <c r="BK5074" i="1" l="1"/>
  <c r="BL5074" i="1" s="1"/>
  <c r="BM5073" i="1"/>
  <c r="BK5075" i="1" l="1"/>
  <c r="BL5075" i="1" s="1"/>
  <c r="BM5074" i="1"/>
  <c r="BK5076" i="1" l="1"/>
  <c r="BL5076" i="1" s="1"/>
  <c r="BM5075" i="1"/>
  <c r="BK5077" i="1" l="1"/>
  <c r="BL5077" i="1" s="1"/>
  <c r="BM5076" i="1"/>
  <c r="BK5078" i="1" l="1"/>
  <c r="BL5078" i="1" s="1"/>
  <c r="BM5077" i="1"/>
  <c r="BK5079" i="1" l="1"/>
  <c r="BL5079" i="1" s="1"/>
  <c r="BM5078" i="1"/>
  <c r="BK5080" i="1" l="1"/>
  <c r="BL5080" i="1" s="1"/>
  <c r="BM5079" i="1"/>
  <c r="BK5081" i="1" l="1"/>
  <c r="BL5081" i="1" s="1"/>
  <c r="BM5080" i="1"/>
  <c r="BK5082" i="1" l="1"/>
  <c r="BL5082" i="1" s="1"/>
  <c r="BM5081" i="1"/>
  <c r="BK5083" i="1" l="1"/>
  <c r="BL5083" i="1" s="1"/>
  <c r="BM5082" i="1"/>
  <c r="BK5084" i="1" l="1"/>
  <c r="BL5084" i="1" s="1"/>
  <c r="BM5083" i="1"/>
  <c r="BK5085" i="1" l="1"/>
  <c r="BL5085" i="1" s="1"/>
  <c r="BM5084" i="1"/>
  <c r="BK5086" i="1" l="1"/>
  <c r="BL5086" i="1" s="1"/>
  <c r="BM5085" i="1"/>
  <c r="BK5087" i="1" l="1"/>
  <c r="BL5087" i="1" s="1"/>
  <c r="BM5086" i="1"/>
  <c r="BK5088" i="1" l="1"/>
  <c r="BL5088" i="1" s="1"/>
  <c r="BM5087" i="1"/>
  <c r="BK5089" i="1" l="1"/>
  <c r="BL5089" i="1" s="1"/>
  <c r="BM5088" i="1"/>
  <c r="BK5090" i="1" l="1"/>
  <c r="BL5090" i="1" s="1"/>
  <c r="BM5089" i="1"/>
  <c r="BK5091" i="1" l="1"/>
  <c r="BL5091" i="1" s="1"/>
  <c r="BM5090" i="1"/>
  <c r="BK5092" i="1" l="1"/>
  <c r="BL5092" i="1" s="1"/>
  <c r="BM5091" i="1"/>
  <c r="BK5093" i="1" l="1"/>
  <c r="BL5093" i="1" s="1"/>
  <c r="BM5092" i="1"/>
  <c r="BK5094" i="1" l="1"/>
  <c r="BL5094" i="1" s="1"/>
  <c r="BM5093" i="1"/>
  <c r="BK5095" i="1" l="1"/>
  <c r="BL5095" i="1" s="1"/>
  <c r="BM5094" i="1"/>
  <c r="BK5096" i="1" l="1"/>
  <c r="BL5096" i="1" s="1"/>
  <c r="BM5095" i="1"/>
  <c r="BK5097" i="1" l="1"/>
  <c r="BL5097" i="1" s="1"/>
  <c r="BM5096" i="1"/>
  <c r="BK5098" i="1" l="1"/>
  <c r="BL5098" i="1" s="1"/>
  <c r="BM5097" i="1"/>
  <c r="BK5099" i="1" l="1"/>
  <c r="BL5099" i="1" s="1"/>
  <c r="BM5098" i="1"/>
  <c r="BK5100" i="1" l="1"/>
  <c r="BL5100" i="1" s="1"/>
  <c r="BM5099" i="1"/>
  <c r="BK5101" i="1" l="1"/>
  <c r="BL5101" i="1" s="1"/>
  <c r="BM5100" i="1"/>
  <c r="BK5102" i="1" l="1"/>
  <c r="BL5102" i="1" s="1"/>
  <c r="BM5101" i="1"/>
  <c r="BK5103" i="1" l="1"/>
  <c r="BL5103" i="1" s="1"/>
  <c r="BM5102" i="1"/>
  <c r="BK5104" i="1" l="1"/>
  <c r="BL5104" i="1" s="1"/>
  <c r="BM5103" i="1"/>
  <c r="BK5105" i="1" l="1"/>
  <c r="BL5105" i="1" s="1"/>
  <c r="BM5104" i="1"/>
  <c r="BK5106" i="1" l="1"/>
  <c r="BL5106" i="1" s="1"/>
  <c r="BM5105" i="1"/>
  <c r="BK5107" i="1" l="1"/>
  <c r="BL5107" i="1" s="1"/>
  <c r="BM5106" i="1"/>
  <c r="BK5108" i="1" l="1"/>
  <c r="BL5108" i="1" s="1"/>
  <c r="BM5107" i="1"/>
  <c r="BK5109" i="1" l="1"/>
  <c r="BL5109" i="1" s="1"/>
  <c r="BM5108" i="1"/>
  <c r="BK5110" i="1" l="1"/>
  <c r="BL5110" i="1" s="1"/>
  <c r="BM5109" i="1"/>
  <c r="BK5111" i="1" l="1"/>
  <c r="BL5111" i="1" s="1"/>
  <c r="BM5110" i="1"/>
  <c r="BK5112" i="1" l="1"/>
  <c r="BL5112" i="1" s="1"/>
  <c r="BM5111" i="1"/>
  <c r="BK5113" i="1" l="1"/>
  <c r="BL5113" i="1" s="1"/>
  <c r="BM5112" i="1"/>
  <c r="BK5114" i="1" l="1"/>
  <c r="BL5114" i="1" s="1"/>
  <c r="BM5113" i="1"/>
  <c r="BK5115" i="1" l="1"/>
  <c r="BL5115" i="1" s="1"/>
  <c r="BM5114" i="1"/>
  <c r="BK5116" i="1" l="1"/>
  <c r="BL5116" i="1" s="1"/>
  <c r="BM5115" i="1"/>
  <c r="BK5117" i="1" l="1"/>
  <c r="BL5117" i="1" s="1"/>
  <c r="BM5116" i="1"/>
  <c r="BK5118" i="1" l="1"/>
  <c r="BL5118" i="1" s="1"/>
  <c r="BM5117" i="1"/>
  <c r="BK5119" i="1" l="1"/>
  <c r="BL5119" i="1" s="1"/>
  <c r="BM5118" i="1"/>
  <c r="BK5120" i="1" l="1"/>
  <c r="BL5120" i="1" s="1"/>
  <c r="BM5119" i="1"/>
  <c r="BK5121" i="1" l="1"/>
  <c r="BL5121" i="1" s="1"/>
  <c r="BM5120" i="1"/>
  <c r="BK5122" i="1" l="1"/>
  <c r="BL5122" i="1" s="1"/>
  <c r="BM5121" i="1"/>
  <c r="BK5123" i="1" l="1"/>
  <c r="BL5123" i="1" s="1"/>
  <c r="BM5122" i="1"/>
  <c r="BK5124" i="1" l="1"/>
  <c r="BL5124" i="1" s="1"/>
  <c r="BM5123" i="1"/>
  <c r="BK5125" i="1" l="1"/>
  <c r="BL5125" i="1" s="1"/>
  <c r="BM5124" i="1"/>
  <c r="BK5126" i="1" l="1"/>
  <c r="BL5126" i="1" s="1"/>
  <c r="BM5125" i="1"/>
  <c r="BK5127" i="1" l="1"/>
  <c r="BL5127" i="1" s="1"/>
  <c r="BM5126" i="1"/>
  <c r="BK5128" i="1" l="1"/>
  <c r="BL5128" i="1" s="1"/>
  <c r="BM5127" i="1"/>
  <c r="BK5129" i="1" l="1"/>
  <c r="BL5129" i="1" s="1"/>
  <c r="BM5128" i="1"/>
  <c r="BK5130" i="1" l="1"/>
  <c r="BL5130" i="1" s="1"/>
  <c r="BM5129" i="1"/>
  <c r="BK5131" i="1" l="1"/>
  <c r="BL5131" i="1" s="1"/>
  <c r="BM5130" i="1"/>
  <c r="BK5132" i="1" l="1"/>
  <c r="BL5132" i="1" s="1"/>
  <c r="BM5131" i="1"/>
  <c r="BK5133" i="1" l="1"/>
  <c r="BL5133" i="1" s="1"/>
  <c r="BM5132" i="1"/>
  <c r="BK5134" i="1" l="1"/>
  <c r="BL5134" i="1" s="1"/>
  <c r="BM5133" i="1"/>
  <c r="BK5135" i="1" l="1"/>
  <c r="BL5135" i="1" s="1"/>
  <c r="BM5134" i="1"/>
  <c r="BK5136" i="1" l="1"/>
  <c r="BL5136" i="1" s="1"/>
  <c r="BM5135" i="1"/>
  <c r="BK5137" i="1" l="1"/>
  <c r="BL5137" i="1" s="1"/>
  <c r="BM5136" i="1"/>
  <c r="BK5138" i="1" l="1"/>
  <c r="BL5138" i="1" s="1"/>
  <c r="BM5137" i="1"/>
  <c r="BK5139" i="1" l="1"/>
  <c r="BL5139" i="1" s="1"/>
  <c r="BM5138" i="1"/>
  <c r="BK5140" i="1" l="1"/>
  <c r="BL5140" i="1" s="1"/>
  <c r="BM5139" i="1"/>
  <c r="BK5141" i="1" l="1"/>
  <c r="BL5141" i="1" s="1"/>
  <c r="BM5140" i="1"/>
  <c r="BK5142" i="1" l="1"/>
  <c r="BL5142" i="1" s="1"/>
  <c r="BM5141" i="1"/>
  <c r="BK5143" i="1" l="1"/>
  <c r="BL5143" i="1" s="1"/>
  <c r="BM5142" i="1"/>
  <c r="BK5144" i="1" l="1"/>
  <c r="BL5144" i="1" s="1"/>
  <c r="BM5143" i="1"/>
  <c r="BK5145" i="1" l="1"/>
  <c r="BL5145" i="1" s="1"/>
  <c r="BM5144" i="1"/>
  <c r="BK5146" i="1" l="1"/>
  <c r="BL5146" i="1" s="1"/>
  <c r="BM5145" i="1"/>
  <c r="BK5147" i="1" l="1"/>
  <c r="BL5147" i="1" s="1"/>
  <c r="BM5146" i="1"/>
  <c r="BK5148" i="1" l="1"/>
  <c r="BL5148" i="1" s="1"/>
  <c r="BM5147" i="1"/>
  <c r="BK5149" i="1" l="1"/>
  <c r="BL5149" i="1" s="1"/>
  <c r="BM5148" i="1"/>
  <c r="BK5150" i="1" l="1"/>
  <c r="BL5150" i="1" s="1"/>
  <c r="BM5149" i="1"/>
  <c r="BK5151" i="1" l="1"/>
  <c r="BL5151" i="1" s="1"/>
  <c r="BM5150" i="1"/>
  <c r="BK5152" i="1" l="1"/>
  <c r="BL5152" i="1" s="1"/>
  <c r="BM5151" i="1"/>
  <c r="BK5153" i="1" l="1"/>
  <c r="BL5153" i="1" s="1"/>
  <c r="BM5152" i="1"/>
  <c r="BK5154" i="1" l="1"/>
  <c r="BL5154" i="1" s="1"/>
  <c r="BM5153" i="1"/>
  <c r="BK5155" i="1" l="1"/>
  <c r="BL5155" i="1" s="1"/>
  <c r="BM5154" i="1"/>
  <c r="BK5156" i="1" l="1"/>
  <c r="BL5156" i="1" s="1"/>
  <c r="BM5155" i="1"/>
  <c r="BK5157" i="1" l="1"/>
  <c r="BL5157" i="1" s="1"/>
  <c r="BM5156" i="1"/>
  <c r="BK5158" i="1" l="1"/>
  <c r="BL5158" i="1" s="1"/>
  <c r="BM5157" i="1"/>
  <c r="BK5159" i="1" l="1"/>
  <c r="BL5159" i="1" s="1"/>
  <c r="BM5158" i="1"/>
  <c r="BK5160" i="1" l="1"/>
  <c r="BL5160" i="1" s="1"/>
  <c r="BM5159" i="1"/>
  <c r="BK5161" i="1" l="1"/>
  <c r="BL5161" i="1" s="1"/>
  <c r="BM5160" i="1"/>
  <c r="BK5162" i="1" l="1"/>
  <c r="BL5162" i="1" s="1"/>
  <c r="BM5161" i="1"/>
  <c r="BK5163" i="1" l="1"/>
  <c r="BL5163" i="1" s="1"/>
  <c r="BM5162" i="1"/>
  <c r="BK5164" i="1" l="1"/>
  <c r="BL5164" i="1" s="1"/>
  <c r="BM5163" i="1"/>
  <c r="BK5165" i="1" l="1"/>
  <c r="BL5165" i="1" s="1"/>
  <c r="BM5164" i="1"/>
  <c r="BK5166" i="1" l="1"/>
  <c r="BL5166" i="1" s="1"/>
  <c r="BM5165" i="1"/>
  <c r="BK5167" i="1" l="1"/>
  <c r="BL5167" i="1" s="1"/>
  <c r="BM5166" i="1"/>
  <c r="BK5168" i="1" l="1"/>
  <c r="BL5168" i="1" s="1"/>
  <c r="BM5167" i="1"/>
  <c r="BK5169" i="1" l="1"/>
  <c r="BL5169" i="1" s="1"/>
  <c r="BM5168" i="1"/>
  <c r="BK5170" i="1" l="1"/>
  <c r="BL5170" i="1" s="1"/>
  <c r="BM5169" i="1"/>
  <c r="BK5171" i="1" l="1"/>
  <c r="BL5171" i="1" s="1"/>
  <c r="BM5170" i="1"/>
  <c r="BK5172" i="1" l="1"/>
  <c r="BL5172" i="1" s="1"/>
  <c r="BM5171" i="1"/>
  <c r="BK5173" i="1" l="1"/>
  <c r="BL5173" i="1" s="1"/>
  <c r="BM5172" i="1"/>
  <c r="BK5174" i="1" l="1"/>
  <c r="BL5174" i="1" s="1"/>
  <c r="BM5173" i="1"/>
  <c r="BK5175" i="1" l="1"/>
  <c r="BL5175" i="1" s="1"/>
  <c r="BM5174" i="1"/>
  <c r="BK5176" i="1" l="1"/>
  <c r="BL5176" i="1" s="1"/>
  <c r="BM5175" i="1"/>
  <c r="BK5177" i="1" l="1"/>
  <c r="BL5177" i="1" s="1"/>
  <c r="BM5176" i="1"/>
  <c r="BK5178" i="1" l="1"/>
  <c r="BL5178" i="1" s="1"/>
  <c r="BM5177" i="1"/>
  <c r="BK5179" i="1" l="1"/>
  <c r="BL5179" i="1" s="1"/>
  <c r="BM5178" i="1"/>
  <c r="BK5180" i="1" l="1"/>
  <c r="BL5180" i="1" s="1"/>
  <c r="BM5179" i="1"/>
  <c r="BK5181" i="1" l="1"/>
  <c r="BL5181" i="1" s="1"/>
  <c r="BM5180" i="1"/>
  <c r="BK5182" i="1" l="1"/>
  <c r="BL5182" i="1" s="1"/>
  <c r="BM5181" i="1"/>
  <c r="BK5183" i="1" l="1"/>
  <c r="BL5183" i="1" s="1"/>
  <c r="BM5182" i="1"/>
  <c r="BK5184" i="1" l="1"/>
  <c r="BL5184" i="1" s="1"/>
  <c r="BM5183" i="1"/>
  <c r="BK5185" i="1" l="1"/>
  <c r="BL5185" i="1" s="1"/>
  <c r="BM5184" i="1"/>
  <c r="BK5186" i="1" l="1"/>
  <c r="BL5186" i="1" s="1"/>
  <c r="BM5185" i="1"/>
  <c r="BK5187" i="1" l="1"/>
  <c r="BL5187" i="1" s="1"/>
  <c r="BM5186" i="1"/>
  <c r="BK5188" i="1" l="1"/>
  <c r="BL5188" i="1" s="1"/>
  <c r="BM5187" i="1"/>
  <c r="BK5189" i="1" l="1"/>
  <c r="BL5189" i="1" s="1"/>
  <c r="BM5188" i="1"/>
  <c r="BK5190" i="1" l="1"/>
  <c r="BL5190" i="1" s="1"/>
  <c r="BM5189" i="1"/>
  <c r="BK5191" i="1" l="1"/>
  <c r="BL5191" i="1" s="1"/>
  <c r="BM5190" i="1"/>
  <c r="BK5192" i="1" l="1"/>
  <c r="BL5192" i="1" s="1"/>
  <c r="BM5191" i="1"/>
  <c r="BK5193" i="1" l="1"/>
  <c r="BL5193" i="1" s="1"/>
  <c r="BM5192" i="1"/>
  <c r="BK5194" i="1" l="1"/>
  <c r="BL5194" i="1" s="1"/>
  <c r="BM5193" i="1"/>
  <c r="BK5195" i="1" l="1"/>
  <c r="BL5195" i="1" s="1"/>
  <c r="BM5194" i="1"/>
  <c r="BK5196" i="1" l="1"/>
  <c r="BL5196" i="1" s="1"/>
  <c r="BM5195" i="1"/>
  <c r="BK5197" i="1" l="1"/>
  <c r="BL5197" i="1" s="1"/>
  <c r="BM5196" i="1"/>
  <c r="BK5198" i="1" l="1"/>
  <c r="BL5198" i="1" s="1"/>
  <c r="BM5197" i="1"/>
  <c r="BK5199" i="1" l="1"/>
  <c r="BL5199" i="1" s="1"/>
  <c r="BM5198" i="1"/>
  <c r="BK5200" i="1" l="1"/>
  <c r="BL5200" i="1" s="1"/>
  <c r="BM5199" i="1"/>
  <c r="BK5201" i="1" l="1"/>
  <c r="BL5201" i="1" s="1"/>
  <c r="BM5200" i="1"/>
  <c r="BK5202" i="1" l="1"/>
  <c r="BL5202" i="1" s="1"/>
  <c r="BM5201" i="1"/>
  <c r="BK5203" i="1" l="1"/>
  <c r="BL5203" i="1" s="1"/>
  <c r="BM5202" i="1"/>
  <c r="BK5204" i="1" l="1"/>
  <c r="BM5203" i="1"/>
  <c r="BM5204" i="1" l="1"/>
  <c r="BL5204" i="1"/>
  <c r="AJ4" i="3" l="1"/>
  <c r="AT4" i="3"/>
  <c r="AO4" i="3"/>
  <c r="AN4" i="3"/>
  <c r="AP4" i="3"/>
  <c r="AG4" i="3"/>
  <c r="BE12" i="3"/>
  <c r="AT24" i="3"/>
  <c r="AG6" i="3"/>
  <c r="AK23" i="3"/>
  <c r="AV21" i="3"/>
  <c r="AB28" i="3"/>
  <c r="BE14" i="3"/>
  <c r="AP20" i="3"/>
  <c r="AQ15" i="3"/>
  <c r="BB6" i="3"/>
  <c r="AB12" i="3"/>
  <c r="AW19" i="3"/>
  <c r="AD25" i="3"/>
  <c r="AB4" i="3"/>
  <c r="AL27" i="3"/>
  <c r="BA22" i="3"/>
  <c r="AL20" i="3"/>
  <c r="BD22" i="3"/>
  <c r="AY6" i="3"/>
  <c r="AV8" i="3"/>
  <c r="AL15" i="3"/>
  <c r="AG5" i="3"/>
  <c r="AD20" i="3"/>
  <c r="BC24" i="3"/>
  <c r="AK11" i="3"/>
  <c r="BD23" i="3"/>
  <c r="AH12" i="3"/>
  <c r="AR23" i="3"/>
  <c r="AO17" i="3"/>
  <c r="BC23" i="3"/>
  <c r="AK10" i="3"/>
  <c r="AM27" i="3"/>
  <c r="BA6" i="3"/>
  <c r="Z19" i="3"/>
  <c r="AC8" i="3"/>
  <c r="AO12" i="3"/>
  <c r="AB23" i="3"/>
  <c r="AU25" i="3"/>
  <c r="AI22" i="3"/>
  <c r="AU5" i="3"/>
  <c r="AA10" i="3"/>
  <c r="AD27" i="3"/>
  <c r="AQ6" i="3"/>
  <c r="AL10" i="3"/>
  <c r="AI6" i="3"/>
  <c r="AG16" i="3"/>
  <c r="BD8" i="3"/>
  <c r="AL24" i="3"/>
  <c r="AA26" i="3"/>
  <c r="AI14" i="3"/>
  <c r="AW16" i="3"/>
  <c r="AR17" i="3"/>
  <c r="AR25" i="3"/>
  <c r="BB8" i="3"/>
  <c r="AS10" i="3"/>
  <c r="AY16" i="3"/>
  <c r="AH7" i="3"/>
  <c r="AX7" i="3"/>
  <c r="AV15" i="3"/>
  <c r="AW28" i="3"/>
  <c r="AN15" i="3"/>
  <c r="Z23" i="3"/>
  <c r="AL8" i="3"/>
  <c r="Z16" i="3"/>
  <c r="AK4" i="3"/>
  <c r="BC15" i="3"/>
  <c r="AN14" i="3"/>
  <c r="Z22" i="3"/>
  <c r="AH6" i="3"/>
  <c r="AO28" i="3"/>
  <c r="AY22" i="3"/>
  <c r="AB17" i="3"/>
  <c r="AD22" i="3"/>
  <c r="AF24" i="3"/>
  <c r="AE5" i="3"/>
  <c r="AB7" i="3"/>
  <c r="AN11" i="3"/>
  <c r="AE10" i="3"/>
  <c r="BD7" i="3"/>
  <c r="BE19" i="3"/>
  <c r="AV7" i="3"/>
  <c r="AL14" i="3"/>
  <c r="AB19" i="3"/>
  <c r="AQ17" i="3"/>
  <c r="BB25" i="3"/>
  <c r="AU11" i="3"/>
  <c r="AI5" i="3"/>
  <c r="AG15" i="3"/>
  <c r="AJ17" i="3"/>
  <c r="AL9" i="3"/>
  <c r="AC19" i="3"/>
  <c r="AJ9" i="3"/>
  <c r="BE6" i="3"/>
  <c r="AA24" i="3"/>
  <c r="BE18" i="3"/>
  <c r="AG22" i="3"/>
  <c r="AI16" i="3"/>
  <c r="AZ14" i="3"/>
  <c r="AF19" i="3"/>
  <c r="AJ19" i="3"/>
  <c r="AW13" i="3"/>
  <c r="AC13" i="3"/>
  <c r="BC9" i="3"/>
  <c r="AK17" i="3"/>
  <c r="AT17" i="3"/>
  <c r="AS18" i="3"/>
  <c r="AH26" i="3"/>
  <c r="AY23" i="3"/>
  <c r="AB14" i="3"/>
  <c r="AI27" i="3"/>
  <c r="AQ20" i="3"/>
  <c r="AS25" i="3"/>
  <c r="AX9" i="3"/>
  <c r="AF16" i="3"/>
  <c r="AZ9" i="3"/>
  <c r="AQ24" i="3"/>
  <c r="AR6" i="3"/>
  <c r="AC7" i="3"/>
  <c r="AO11" i="3"/>
  <c r="AR11" i="3"/>
  <c r="BE7" i="3"/>
  <c r="AC17" i="3"/>
  <c r="AJ7" i="3"/>
  <c r="AP8" i="3"/>
  <c r="AB26" i="3"/>
  <c r="AT22" i="3"/>
  <c r="BD26" i="3"/>
  <c r="BC19" i="3"/>
  <c r="AN18" i="3"/>
  <c r="AH23" i="3"/>
  <c r="AX14" i="3"/>
  <c r="BB21" i="3"/>
  <c r="AU20" i="3"/>
  <c r="AM26" i="3"/>
  <c r="AX27" i="3"/>
  <c r="AA14" i="3"/>
  <c r="AM21" i="3"/>
  <c r="AQ18" i="3"/>
  <c r="AS23" i="3"/>
  <c r="AY19" i="3"/>
  <c r="AF14" i="3"/>
  <c r="AG27" i="3"/>
  <c r="AQ26" i="3"/>
  <c r="AE23" i="3"/>
  <c r="AS12" i="3"/>
  <c r="AY18" i="3"/>
  <c r="AF13" i="3"/>
  <c r="AI15" i="3"/>
  <c r="AU19" i="3"/>
  <c r="AW22" i="3"/>
  <c r="AM19" i="3"/>
  <c r="BE26" i="3"/>
  <c r="AC23" i="3"/>
  <c r="AO25" i="3"/>
  <c r="AY10" i="3"/>
  <c r="AV12" i="3"/>
  <c r="AL19" i="3"/>
  <c r="AF9" i="3"/>
  <c r="BB15" i="3"/>
  <c r="BC28" i="3"/>
  <c r="AK7" i="3"/>
  <c r="AP19" i="3"/>
  <c r="AH21" i="3"/>
  <c r="AD15" i="3"/>
  <c r="AD23" i="3"/>
  <c r="BD17" i="3"/>
  <c r="AJ6" i="3"/>
  <c r="BA26" i="3"/>
  <c r="AL25" i="3"/>
  <c r="AA27" i="3"/>
  <c r="AK25" i="3"/>
  <c r="AV23" i="3"/>
  <c r="AF28" i="3"/>
  <c r="Z12" i="3"/>
  <c r="AA7" i="3"/>
  <c r="BB5" i="3"/>
  <c r="AR14" i="3"/>
  <c r="AX11" i="3"/>
  <c r="AE21" i="3"/>
  <c r="AX8" i="3"/>
  <c r="BB28" i="3"/>
  <c r="AL23" i="3"/>
  <c r="BA21" i="3"/>
  <c r="BB19" i="3"/>
  <c r="AC28" i="3"/>
  <c r="AB13" i="3"/>
  <c r="AW26" i="3"/>
  <c r="AQ16" i="3"/>
  <c r="BA4" i="3"/>
  <c r="BB27" i="3"/>
  <c r="AL12" i="3"/>
  <c r="AS20" i="3"/>
  <c r="AU22" i="3"/>
  <c r="BB4" i="3"/>
  <c r="AP5" i="3"/>
  <c r="BE4" i="3"/>
  <c r="AA15" i="3"/>
  <c r="AR28" i="3"/>
  <c r="AZ10" i="3"/>
  <c r="AL13" i="3"/>
  <c r="AV20" i="3"/>
  <c r="AQ23" i="3"/>
  <c r="AZ19" i="3"/>
  <c r="AF27" i="3"/>
  <c r="AH15" i="3"/>
  <c r="AK26" i="3"/>
  <c r="Z5" i="3"/>
  <c r="AN8" i="3"/>
  <c r="BC26" i="3"/>
  <c r="AQ8" i="3"/>
  <c r="AK20" i="3"/>
  <c r="AV27" i="3"/>
  <c r="AL4" i="3"/>
  <c r="AA23" i="3"/>
  <c r="BA7" i="3"/>
  <c r="AF4" i="3"/>
  <c r="AH10" i="3"/>
  <c r="BC6" i="3"/>
  <c r="AK14" i="3"/>
  <c r="AM11" i="3"/>
  <c r="BA18" i="3"/>
  <c r="AB6" i="3"/>
  <c r="AN10" i="3"/>
  <c r="AI12" i="3"/>
  <c r="AK28" i="3"/>
  <c r="AV26" i="3"/>
  <c r="AD26" i="3"/>
  <c r="AB5" i="3"/>
  <c r="AN9" i="3"/>
  <c r="AE8" i="3"/>
  <c r="BD5" i="3"/>
  <c r="BE17" i="3"/>
  <c r="AV5" i="3"/>
  <c r="AY11" i="3"/>
  <c r="AM12" i="3"/>
  <c r="BA11" i="3"/>
  <c r="AT11" i="3"/>
  <c r="AX5" i="3"/>
  <c r="AF15" i="3"/>
  <c r="AI17" i="3"/>
  <c r="AH9" i="3"/>
  <c r="AW24" i="3"/>
  <c r="AH8" i="3"/>
  <c r="BE28" i="3"/>
  <c r="AC27" i="3"/>
  <c r="AP23" i="3"/>
  <c r="AY12" i="3"/>
  <c r="AE22" i="3"/>
  <c r="AQ25" i="3"/>
  <c r="AH16" i="3"/>
  <c r="AO21" i="3"/>
  <c r="AW14" i="3"/>
  <c r="AF8" i="3"/>
  <c r="AW8" i="3"/>
  <c r="AZ23" i="3"/>
  <c r="D30" i="6" s="1" a="1"/>
  <c r="D30" i="6" s="1"/>
  <c r="E30" i="6" s="1"/>
  <c r="AD6" i="3"/>
  <c r="AJ28" i="3"/>
  <c r="AX26" i="3"/>
  <c r="AA17" i="3"/>
  <c r="AC22" i="3"/>
  <c r="AX13" i="3"/>
  <c r="AX21" i="3"/>
  <c r="AM24" i="3"/>
  <c r="AX25" i="3"/>
  <c r="AA16" i="3"/>
  <c r="AI4" i="3"/>
  <c r="AD12" i="3"/>
  <c r="AN27" i="3"/>
  <c r="AY13" i="3"/>
  <c r="AE18" i="3"/>
  <c r="AG21" i="3"/>
  <c r="AP27" i="3"/>
  <c r="AI20" i="3"/>
  <c r="AZ18" i="3"/>
  <c r="AG13" i="3"/>
  <c r="AJ15" i="3"/>
  <c r="AV19" i="3"/>
  <c r="AX22" i="3"/>
  <c r="BC5" i="3"/>
  <c r="AK13" i="3"/>
  <c r="AO19" i="3"/>
  <c r="AN26" i="3"/>
  <c r="BB9" i="3"/>
  <c r="AD10" i="3"/>
  <c r="AM20" i="3"/>
  <c r="BE27" i="3"/>
  <c r="BC16" i="3"/>
  <c r="AO24" i="3"/>
  <c r="AT28" i="3"/>
  <c r="BB23" i="3"/>
  <c r="AP28" i="3"/>
  <c r="AD19" i="3"/>
  <c r="AV18" i="3"/>
  <c r="AT8" i="3"/>
  <c r="AG8" i="3"/>
  <c r="AM14" i="3"/>
  <c r="BE21" i="3"/>
  <c r="BC18" i="3"/>
  <c r="AO26" i="3"/>
  <c r="AY24" i="3"/>
  <c r="AB15" i="3"/>
  <c r="AX19" i="3"/>
  <c r="AF22" i="3"/>
  <c r="BB22" i="3"/>
  <c r="AR12" i="3"/>
  <c r="AT5" i="3"/>
  <c r="AE15" i="3"/>
  <c r="AS9" i="3"/>
  <c r="AD9" i="3"/>
  <c r="AR24" i="3"/>
  <c r="AD8" i="3"/>
  <c r="AZ28" i="3"/>
  <c r="Z14" i="3"/>
  <c r="AP12" i="3"/>
  <c r="AJ18" i="3"/>
  <c r="AI11" i="3"/>
  <c r="Z8" i="3"/>
  <c r="AY7" i="3"/>
  <c r="AW17" i="3"/>
  <c r="AY20" i="3"/>
  <c r="AA5" i="3"/>
  <c r="AD24" i="3"/>
  <c r="AF26" i="3"/>
  <c r="AH14" i="3"/>
  <c r="AJ20" i="3"/>
  <c r="AY27" i="3"/>
  <c r="AA20" i="3"/>
  <c r="AN24" i="3"/>
  <c r="AC21" i="3"/>
  <c r="AS17" i="3"/>
  <c r="AF21" i="3"/>
  <c r="AE9" i="3"/>
  <c r="AB11" i="3"/>
  <c r="AO7" i="3"/>
  <c r="AS7" i="3"/>
  <c r="BE11" i="3"/>
  <c r="AR22" i="3"/>
  <c r="AW11" i="3"/>
  <c r="AZ26" i="3"/>
  <c r="BA15" i="3"/>
  <c r="AV14" i="3"/>
  <c r="AQ11" i="3"/>
  <c r="AF10" i="3"/>
  <c r="AW10" i="3"/>
  <c r="AZ25" i="3"/>
  <c r="AG7" i="3"/>
  <c r="AJ22" i="3"/>
  <c r="BC22" i="3"/>
  <c r="AT6" i="3"/>
  <c r="BD25" i="3"/>
  <c r="AS15" i="3"/>
  <c r="AR27" i="3"/>
  <c r="BD15" i="3"/>
  <c r="BC10" i="3"/>
  <c r="AK18" i="3"/>
  <c r="AM7" i="3"/>
  <c r="BA14" i="3"/>
  <c r="AU8" i="3"/>
  <c r="AN6" i="3"/>
  <c r="AO18" i="3"/>
  <c r="AK24" i="3"/>
  <c r="AV22" i="3"/>
  <c r="AI28" i="3"/>
  <c r="AU4" i="3"/>
  <c r="AB18" i="3"/>
  <c r="AO27" i="3"/>
  <c r="BA13" i="3"/>
  <c r="AV24" i="3"/>
  <c r="AQ21" i="3"/>
  <c r="Z28" i="3"/>
  <c r="BD19" i="3"/>
  <c r="AP13" i="3"/>
  <c r="BC7" i="3"/>
  <c r="BE13" i="3"/>
  <c r="BD14" i="3"/>
  <c r="AD7" i="3"/>
  <c r="AD4" i="3"/>
  <c r="AN28" i="3"/>
  <c r="BB20" i="3"/>
  <c r="AZ7" i="3"/>
  <c r="AA25" i="3"/>
  <c r="AT13" i="3"/>
  <c r="AK15" i="3"/>
  <c r="AN13" i="3"/>
  <c r="AS21" i="3"/>
  <c r="AG11" i="3"/>
  <c r="AN5" i="3"/>
  <c r="AB24" i="3"/>
  <c r="AR19" i="3"/>
  <c r="Z27" i="3"/>
  <c r="AQ5" i="3"/>
  <c r="BB26" i="3"/>
  <c r="AD21" i="3"/>
  <c r="Z21" i="3"/>
  <c r="AM15" i="3"/>
  <c r="Z15" i="3"/>
  <c r="AF11" i="3"/>
  <c r="AK6" i="3"/>
  <c r="BD12" i="3"/>
  <c r="BB14" i="3"/>
  <c r="AC16" i="3"/>
  <c r="AP24" i="3"/>
  <c r="AE26" i="3"/>
  <c r="AX23" i="3"/>
  <c r="BD21" i="3"/>
  <c r="AK9" i="3"/>
  <c r="Z11" i="3"/>
  <c r="AM9" i="3"/>
  <c r="AF17" i="3"/>
  <c r="AS4" i="3"/>
  <c r="AC14" i="3"/>
  <c r="BA23" i="3"/>
  <c r="AU28" i="3"/>
  <c r="AH28" i="3"/>
  <c r="AY25" i="3"/>
  <c r="AX10" i="3"/>
  <c r="AI21" i="3"/>
  <c r="AR16" i="3"/>
  <c r="AT21" i="3"/>
  <c r="AZ17" i="3"/>
  <c r="AL11" i="3"/>
  <c r="AR13" i="3"/>
  <c r="AL28" i="3"/>
  <c r="Z25" i="3"/>
  <c r="AI18" i="3"/>
  <c r="AZ16" i="3"/>
  <c r="AL6" i="3"/>
  <c r="AJ13" i="3"/>
  <c r="AV17" i="3"/>
  <c r="AX20" i="3"/>
  <c r="AN17" i="3"/>
  <c r="BB7" i="3"/>
  <c r="AO15" i="3"/>
  <c r="AN22" i="3"/>
  <c r="AF12" i="3"/>
  <c r="AW12" i="3"/>
  <c r="AZ27" i="3"/>
  <c r="AG9" i="3"/>
  <c r="AJ24" i="3"/>
  <c r="BC20" i="3"/>
  <c r="AA13" i="3"/>
  <c r="BD27" i="3"/>
  <c r="AC18" i="3"/>
  <c r="AW21" i="3"/>
  <c r="AT15" i="3"/>
  <c r="AH19" i="3"/>
  <c r="AK21" i="3"/>
  <c r="Z26" i="3"/>
  <c r="AM4" i="3"/>
  <c r="AV28" i="3"/>
  <c r="AM6" i="3"/>
  <c r="AJ8" i="3"/>
  <c r="AA12" i="3"/>
  <c r="AZ12" i="3"/>
  <c r="Z17" i="3"/>
  <c r="AC6" i="3"/>
  <c r="AO10" i="3"/>
  <c r="AB21" i="3"/>
  <c r="AU27" i="3"/>
  <c r="BA24" i="3"/>
  <c r="AE11" i="3"/>
  <c r="AC5" i="3"/>
  <c r="AO9" i="3"/>
  <c r="AR9" i="3"/>
  <c r="BE5" i="3"/>
  <c r="AD16" i="3"/>
  <c r="AW5" i="3"/>
  <c r="AZ20" i="3"/>
  <c r="AJ25" i="3"/>
  <c r="BD10" i="3"/>
  <c r="AG12" i="3"/>
  <c r="AM18" i="3"/>
  <c r="BE25" i="3"/>
  <c r="BC14" i="3"/>
  <c r="AO22" i="3"/>
  <c r="AY28" i="3"/>
  <c r="AX6" i="3"/>
  <c r="AC26" i="3"/>
  <c r="AX17" i="3"/>
  <c r="AS13" i="3"/>
  <c r="AM28" i="3"/>
  <c r="AY4" i="3"/>
  <c r="AT10" i="3"/>
  <c r="AM23" i="3"/>
  <c r="BA10" i="3"/>
  <c r="AN23" i="3"/>
  <c r="AY17" i="3"/>
  <c r="AC20" i="3"/>
  <c r="AF23" i="3"/>
  <c r="AE24" i="3"/>
  <c r="AQ27" i="3"/>
  <c r="AP9" i="3"/>
  <c r="BC25" i="3"/>
  <c r="AK8" i="3"/>
  <c r="BA12" i="3"/>
  <c r="AN25" i="3"/>
  <c r="AT9" i="3"/>
  <c r="AE16" i="3"/>
  <c r="AC4" i="3"/>
  <c r="AQ9" i="3"/>
  <c r="BA5" i="3"/>
  <c r="AY8" i="3"/>
  <c r="AV10" i="3"/>
  <c r="AL17" i="3"/>
  <c r="AF7" i="3"/>
  <c r="BB13" i="3"/>
  <c r="AH13" i="3"/>
  <c r="AK5" i="3"/>
  <c r="AP17" i="3"/>
  <c r="AG28" i="3"/>
  <c r="Z7" i="3"/>
  <c r="BC17" i="3"/>
  <c r="AN16" i="3"/>
  <c r="Z24" i="3"/>
  <c r="BC12" i="3"/>
  <c r="AO20" i="3"/>
  <c r="AY15" i="3"/>
  <c r="AE20" i="3"/>
  <c r="AG23" i="3"/>
  <c r="AP25" i="3"/>
  <c r="AE27" i="3"/>
  <c r="AR8" i="3"/>
  <c r="AC9" i="3"/>
  <c r="AA21" i="3"/>
  <c r="AQ13" i="3"/>
  <c r="AE25" i="3"/>
  <c r="AS26" i="3"/>
  <c r="Z9" i="3"/>
  <c r="AJ14" i="3"/>
  <c r="AI7" i="3"/>
  <c r="AG17" i="3"/>
  <c r="AF5" i="3"/>
  <c r="Z10" i="3"/>
  <c r="AP7" i="3"/>
  <c r="AJ11" i="3"/>
  <c r="AP15" i="3"/>
  <c r="AG24" i="3"/>
  <c r="BE16" i="3"/>
  <c r="AC25" i="3"/>
  <c r="AM8" i="3"/>
  <c r="AJ10" i="3"/>
  <c r="AP14" i="3"/>
  <c r="AZ6" i="3"/>
  <c r="AP6" i="3"/>
  <c r="AB8" i="3"/>
  <c r="AN12" i="3"/>
  <c r="AT14" i="3"/>
  <c r="AH20" i="3"/>
  <c r="AH24" i="3"/>
  <c r="AY21" i="3"/>
  <c r="AB16" i="3"/>
  <c r="AI25" i="3"/>
  <c r="AE12" i="3"/>
  <c r="AS27" i="3"/>
  <c r="AZ13" i="3"/>
  <c r="AF18" i="3"/>
  <c r="BA9" i="3"/>
  <c r="AQ22" i="3"/>
  <c r="AA4" i="3"/>
  <c r="AS8" i="3"/>
  <c r="AY14" i="3"/>
  <c r="AE19" i="3"/>
  <c r="AS16" i="3"/>
  <c r="AW23" i="3"/>
  <c r="AU18" i="3"/>
  <c r="AJ23" i="3"/>
  <c r="AU16" i="3"/>
  <c r="AP21" i="3"/>
  <c r="AZ24" i="3"/>
  <c r="AI8" i="3"/>
  <c r="AP22" i="3"/>
  <c r="AI19" i="3"/>
  <c r="AU12" i="3"/>
  <c r="AX16" i="3"/>
  <c r="BB10" i="3"/>
  <c r="BA19" i="3"/>
  <c r="AP10" i="3"/>
  <c r="AR15" i="3"/>
  <c r="AW18" i="3"/>
  <c r="AL16" i="3"/>
  <c r="AZ15" i="3"/>
  <c r="AJ26" i="3"/>
  <c r="AT7" i="3"/>
  <c r="AU7" i="3"/>
  <c r="AF25" i="3"/>
  <c r="AQ12" i="3"/>
  <c r="AO13" i="3"/>
  <c r="AS22" i="3"/>
  <c r="AM10" i="3"/>
  <c r="BE8" i="3"/>
  <c r="AG18" i="3"/>
  <c r="AC12" i="3"/>
  <c r="BB17" i="3"/>
  <c r="AS5" i="3"/>
  <c r="BC27" i="3"/>
  <c r="AX4" i="3"/>
  <c r="AD17" i="3"/>
  <c r="AZ5" i="3"/>
  <c r="AH5" i="3"/>
  <c r="BB18" i="3"/>
  <c r="BD24" i="3"/>
  <c r="D31" i="6" s="1" a="1"/>
  <c r="D31" i="6" s="1"/>
  <c r="E31" i="6" s="1"/>
  <c r="BE22" i="3"/>
  <c r="AV9" i="3"/>
  <c r="BA16" i="3"/>
  <c r="AY9" i="3"/>
  <c r="BB11" i="3"/>
  <c r="AJ21" i="3"/>
  <c r="Z20" i="3"/>
  <c r="AP11" i="3"/>
  <c r="AR10" i="3"/>
  <c r="AC11" i="3"/>
  <c r="AE13" i="3"/>
  <c r="AI13" i="3"/>
  <c r="AU17" i="3"/>
  <c r="AW20" i="3"/>
  <c r="AM17" i="3"/>
  <c r="BE24" i="3"/>
  <c r="BD28" i="3"/>
  <c r="AJ27" i="3"/>
  <c r="AV16" i="3"/>
  <c r="AG10" i="3"/>
  <c r="AM16" i="3"/>
  <c r="BE23" i="3"/>
  <c r="BB12" i="3"/>
  <c r="AN20" i="3"/>
  <c r="AX24" i="3"/>
  <c r="AA19" i="3"/>
  <c r="AC24" i="3"/>
  <c r="AX15" i="3"/>
  <c r="BD18" i="3"/>
  <c r="BD4" i="3"/>
  <c r="AJ12" i="3"/>
  <c r="AP16" i="3"/>
  <c r="AZ8" i="3"/>
  <c r="Z13" i="3"/>
  <c r="AB10" i="3"/>
  <c r="AO6" i="3"/>
  <c r="AT16" i="3"/>
  <c r="AL22" i="3"/>
  <c r="BA20" i="3"/>
  <c r="AB20" i="3"/>
  <c r="AD13" i="3"/>
  <c r="AG26" i="3"/>
  <c r="AV25" i="3"/>
  <c r="AK27" i="3"/>
  <c r="AI26" i="3"/>
  <c r="AT27" i="3"/>
  <c r="AA6" i="3"/>
  <c r="AE6" i="3"/>
  <c r="AQ10" i="3"/>
  <c r="BE15" i="3"/>
  <c r="AI10" i="3"/>
  <c r="AG20" i="3"/>
  <c r="AU14" i="3"/>
  <c r="AZ11" i="3"/>
  <c r="AA22" i="3"/>
  <c r="AJ16" i="3"/>
  <c r="AI9" i="3"/>
  <c r="AG19" i="3"/>
  <c r="AY5" i="3"/>
  <c r="AW15" i="3"/>
  <c r="AC15" i="3"/>
  <c r="AJ5" i="3"/>
  <c r="AK19" i="3"/>
  <c r="AB22" i="3"/>
  <c r="AS28" i="3"/>
  <c r="BC21" i="3"/>
  <c r="AK12" i="3"/>
  <c r="AM25" i="3"/>
  <c r="BA8" i="3"/>
  <c r="AN21" i="3"/>
  <c r="AC10" i="3"/>
  <c r="AD11" i="3"/>
  <c r="AB25" i="3"/>
  <c r="AU23" i="3"/>
  <c r="BA28" i="3"/>
  <c r="AE7" i="3"/>
  <c r="AB9" i="3"/>
  <c r="AO5" i="3"/>
  <c r="AR5" i="3"/>
  <c r="BD9" i="3"/>
  <c r="AR20" i="3"/>
  <c r="AW9" i="3"/>
  <c r="AT20" i="3"/>
  <c r="AT19" i="3"/>
  <c r="AH17" i="3"/>
  <c r="AD28" i="3"/>
  <c r="AU9" i="3"/>
  <c r="AN7" i="3"/>
  <c r="AR7" i="3"/>
  <c r="BD11" i="3"/>
  <c r="AD14" i="3"/>
  <c r="AV11" i="3"/>
  <c r="AL18" i="3"/>
  <c r="BB16" i="3"/>
  <c r="AS24" i="3"/>
  <c r="Z18" i="3"/>
  <c r="BD13" i="3"/>
  <c r="BC8" i="3"/>
  <c r="AK16" i="3"/>
  <c r="AM5" i="3"/>
  <c r="AX12" i="3"/>
  <c r="AU6" i="3"/>
  <c r="AA11" i="3"/>
  <c r="AO16" i="3"/>
  <c r="AK22" i="3"/>
  <c r="AM22" i="3"/>
  <c r="AZ4" i="3"/>
  <c r="AA18" i="3"/>
  <c r="AH27" i="3"/>
  <c r="AQ14" i="3"/>
  <c r="AD18" i="3"/>
  <c r="AW7" i="3"/>
  <c r="AZ22" i="3"/>
  <c r="AO23" i="3"/>
  <c r="BE10" i="3"/>
  <c r="AQ19" i="3"/>
  <c r="AL7" i="3"/>
  <c r="AV6" i="3"/>
  <c r="BA25" i="3"/>
  <c r="AU26" i="3"/>
  <c r="BB24" i="3"/>
  <c r="BD6" i="3"/>
  <c r="AA28" i="3"/>
  <c r="BC13" i="3"/>
  <c r="BC11" i="3"/>
  <c r="Z4" i="3"/>
  <c r="BD16" i="3"/>
  <c r="AN19" i="3"/>
  <c r="AT26" i="3"/>
  <c r="AA9" i="3"/>
  <c r="AO14" i="3"/>
  <c r="AF20" i="3"/>
  <c r="AH18" i="3"/>
  <c r="AI24" i="3"/>
  <c r="AT25" i="3"/>
  <c r="AA8" i="3"/>
  <c r="AE4" i="3"/>
  <c r="AR18" i="3"/>
  <c r="AT23" i="3"/>
  <c r="AL5" i="3"/>
  <c r="AG14" i="3"/>
  <c r="AQ7" i="3"/>
  <c r="AL26" i="3"/>
  <c r="AS6" i="3"/>
  <c r="AT12" i="3"/>
  <c r="AE17" i="3"/>
  <c r="AS11" i="3"/>
  <c r="AU13" i="3"/>
  <c r="AR26" i="3"/>
  <c r="AM13" i="3"/>
  <c r="BE20" i="3"/>
  <c r="BD20" i="3"/>
  <c r="Z6" i="3"/>
  <c r="AD5" i="3"/>
  <c r="AF6" i="3"/>
  <c r="AW6" i="3"/>
  <c r="AZ21" i="3"/>
  <c r="AL21" i="3"/>
  <c r="AW4" i="3"/>
  <c r="AH22" i="3"/>
  <c r="AR21" i="3"/>
  <c r="AQ28" i="3"/>
  <c r="AG25" i="3"/>
  <c r="AH11" i="3"/>
  <c r="AV13" i="3"/>
  <c r="BA27" i="3"/>
  <c r="AB27" i="3"/>
  <c r="AH25" i="3"/>
  <c r="AX18" i="3"/>
  <c r="AO8" i="3"/>
  <c r="AI23" i="3"/>
  <c r="AS19" i="3"/>
  <c r="AE14" i="3"/>
  <c r="AW25" i="3"/>
  <c r="AS14" i="3"/>
  <c r="AX28" i="3"/>
  <c r="BA17" i="3"/>
  <c r="AW27" i="3"/>
  <c r="AY26" i="3"/>
  <c r="AP26" i="3"/>
  <c r="AV4" i="3"/>
  <c r="BE9" i="3"/>
  <c r="AU10" i="3"/>
  <c r="AU24" i="3"/>
  <c r="AU21" i="3"/>
  <c r="AU15" i="3"/>
  <c r="AE28" i="3"/>
  <c r="AT18" i="3"/>
  <c r="AP18" i="3"/>
  <c r="D11" i="6" a="1"/>
  <c r="D11" i="6" s="1"/>
  <c r="E11" i="6" s="1"/>
  <c r="D24" i="6" a="1"/>
  <c r="D24" i="6" s="1"/>
  <c r="E24" i="6" s="1"/>
  <c r="D15" i="6" a="1"/>
  <c r="D15" i="6" s="1"/>
  <c r="E15" i="6" s="1"/>
  <c r="D17" i="6" a="1"/>
  <c r="D17" i="6" s="1"/>
  <c r="E17" i="6" s="1"/>
  <c r="D19" i="6" a="1"/>
  <c r="D19" i="6" s="1"/>
  <c r="E19" i="6" s="1"/>
  <c r="D22" i="6" a="1"/>
  <c r="D22" i="6" s="1"/>
  <c r="E22" i="6" s="1"/>
  <c r="F17" i="6" l="1"/>
  <c r="G17" i="6" s="1"/>
  <c r="Q17" i="6" s="1"/>
  <c r="F19" i="6"/>
  <c r="G19" i="6" s="1"/>
  <c r="H19" i="6" s="1"/>
  <c r="I19" i="6" s="1"/>
  <c r="J19" i="6" s="1"/>
  <c r="K19" i="6" s="1"/>
  <c r="L19" i="6" s="1"/>
  <c r="F15" i="6"/>
  <c r="G15" i="6" s="1"/>
  <c r="Q15" i="6" s="1"/>
  <c r="F31" i="6"/>
  <c r="G31" i="6" s="1"/>
  <c r="AJ31" i="6"/>
  <c r="AK31" i="6"/>
  <c r="F22" i="6"/>
  <c r="G22" i="6" s="1"/>
  <c r="H22" i="6" s="1"/>
  <c r="I22" i="6" s="1"/>
  <c r="J22" i="6" s="1"/>
  <c r="K22" i="6" s="1"/>
  <c r="L22" i="6" s="1"/>
  <c r="F24" i="6"/>
  <c r="G24" i="6" s="1"/>
  <c r="Q24" i="6" s="1"/>
  <c r="F30" i="6"/>
  <c r="G30" i="6" s="1"/>
  <c r="N30" i="6" s="1"/>
  <c r="AJ30" i="6"/>
  <c r="AK30" i="6"/>
  <c r="D29" i="6" a="1"/>
  <c r="D29" i="6" s="1"/>
  <c r="E29" i="6" s="1"/>
  <c r="D14" i="6" a="1"/>
  <c r="D14" i="6" s="1"/>
  <c r="E14" i="6" s="1"/>
  <c r="D18" i="6" a="1"/>
  <c r="D18" i="6" s="1"/>
  <c r="E18" i="6" s="1"/>
  <c r="D13" i="6" a="1"/>
  <c r="D13" i="6" s="1"/>
  <c r="E13" i="6" s="1"/>
  <c r="D33" i="6" a="1"/>
  <c r="D33" i="6" s="1"/>
  <c r="E33" i="6" s="1"/>
  <c r="F33" i="6" s="1"/>
  <c r="G33" i="6" s="1"/>
  <c r="Q33" i="6" s="1"/>
  <c r="W33" i="6" s="1"/>
  <c r="D26" i="6" a="1"/>
  <c r="D26" i="6" s="1"/>
  <c r="E26" i="6" s="1"/>
  <c r="D27" i="6" a="1"/>
  <c r="D27" i="6" s="1"/>
  <c r="E27" i="6" s="1"/>
  <c r="D28" i="6" a="1"/>
  <c r="D28" i="6" s="1"/>
  <c r="E28" i="6" s="1"/>
  <c r="D25" i="6" a="1"/>
  <c r="D25" i="6" s="1"/>
  <c r="E25" i="6" s="1"/>
  <c r="D23" i="6" a="1"/>
  <c r="D23" i="6" s="1"/>
  <c r="E23" i="6" s="1"/>
  <c r="D32" i="6" a="1"/>
  <c r="D32" i="6" s="1"/>
  <c r="E32" i="6" s="1"/>
  <c r="F32" i="6" s="1"/>
  <c r="G32" i="6" s="1"/>
  <c r="H32" i="6" s="1"/>
  <c r="I32" i="6" s="1"/>
  <c r="D16" i="6" a="1"/>
  <c r="D16" i="6" s="1"/>
  <c r="E16" i="6" s="1"/>
  <c r="D21" i="6" a="1"/>
  <c r="D21" i="6" s="1"/>
  <c r="E21" i="6" s="1"/>
  <c r="D35" i="6" a="1"/>
  <c r="D35" i="6" s="1"/>
  <c r="E35" i="6" s="1"/>
  <c r="F35" i="6" s="1"/>
  <c r="G35" i="6" s="1"/>
  <c r="H35" i="6" s="1"/>
  <c r="I35" i="6" s="1"/>
  <c r="D12" i="6" a="1"/>
  <c r="D12" i="6" s="1"/>
  <c r="E12" i="6" s="1"/>
  <c r="D34" i="6" a="1"/>
  <c r="D34" i="6" s="1"/>
  <c r="E34" i="6" s="1"/>
  <c r="F34" i="6" s="1"/>
  <c r="G34" i="6" s="1"/>
  <c r="M34" i="6" s="1"/>
  <c r="D20" i="6" a="1"/>
  <c r="D20" i="6" s="1"/>
  <c r="E20" i="6" s="1"/>
  <c r="M31" i="6"/>
  <c r="Q31" i="6"/>
  <c r="W31" i="6" s="1"/>
  <c r="N31" i="6"/>
  <c r="H31" i="6"/>
  <c r="I31" i="6" s="1"/>
  <c r="H33" i="6"/>
  <c r="I33" i="6" s="1"/>
  <c r="N33" i="6"/>
  <c r="M33" i="6"/>
  <c r="M30" i="6"/>
  <c r="N24" i="6"/>
  <c r="M24" i="6"/>
  <c r="H24" i="6"/>
  <c r="I24" i="6" s="1"/>
  <c r="J24" i="6" s="1"/>
  <c r="F11" i="6"/>
  <c r="G11" i="6" s="1"/>
  <c r="H30" i="6" l="1"/>
  <c r="I30" i="6" s="1"/>
  <c r="N32" i="6"/>
  <c r="H15" i="6"/>
  <c r="I15" i="6" s="1"/>
  <c r="J15" i="6" s="1"/>
  <c r="K15" i="6" s="1"/>
  <c r="L15" i="6" s="1"/>
  <c r="T15" i="6" s="1"/>
  <c r="N22" i="6"/>
  <c r="M22" i="6"/>
  <c r="H17" i="6"/>
  <c r="I17" i="6" s="1"/>
  <c r="J17" i="6" s="1"/>
  <c r="K17" i="6" s="1"/>
  <c r="L17" i="6" s="1"/>
  <c r="AA17" i="6" s="1"/>
  <c r="Q32" i="6"/>
  <c r="W32" i="6" s="1"/>
  <c r="N35" i="6"/>
  <c r="Q22" i="6"/>
  <c r="Q30" i="6"/>
  <c r="W30" i="6" s="1"/>
  <c r="N34" i="6"/>
  <c r="M32" i="6"/>
  <c r="Q19" i="6"/>
  <c r="Q35" i="6"/>
  <c r="W35" i="6" s="1"/>
  <c r="F20" i="6"/>
  <c r="G20" i="6" s="1"/>
  <c r="H20" i="6" s="1"/>
  <c r="I20" i="6" s="1"/>
  <c r="J20" i="6" s="1"/>
  <c r="K20" i="6" s="1"/>
  <c r="L20" i="6" s="1"/>
  <c r="U20" i="6" s="1"/>
  <c r="AH20" i="6" s="1"/>
  <c r="F25" i="6"/>
  <c r="G25" i="6" s="1"/>
  <c r="F29" i="6"/>
  <c r="G29" i="6" s="1"/>
  <c r="F21" i="6"/>
  <c r="G21" i="6" s="1"/>
  <c r="H21" i="6" s="1"/>
  <c r="I21" i="6" s="1"/>
  <c r="J21" i="6" s="1"/>
  <c r="K21" i="6" s="1"/>
  <c r="L21" i="6" s="1"/>
  <c r="AA21" i="6" s="1"/>
  <c r="M35" i="6"/>
  <c r="F16" i="6"/>
  <c r="G16" i="6" s="1"/>
  <c r="F28" i="6"/>
  <c r="G28" i="6" s="1"/>
  <c r="F13" i="6"/>
  <c r="G13" i="6" s="1"/>
  <c r="Q34" i="6"/>
  <c r="W34" i="6" s="1"/>
  <c r="F12" i="6"/>
  <c r="G12" i="6" s="1"/>
  <c r="F27" i="6"/>
  <c r="G27" i="6" s="1"/>
  <c r="F18" i="6"/>
  <c r="G18" i="6" s="1"/>
  <c r="F23" i="6"/>
  <c r="G23" i="6" s="1"/>
  <c r="M23" i="6" s="1"/>
  <c r="F26" i="6"/>
  <c r="G26" i="6" s="1"/>
  <c r="F14" i="6"/>
  <c r="G14" i="6" s="1"/>
  <c r="H8" i="6"/>
  <c r="N11" i="6" s="1"/>
  <c r="M21" i="6"/>
  <c r="H34" i="6"/>
  <c r="I34" i="6" s="1"/>
  <c r="J34" i="6" s="1"/>
  <c r="P22" i="6"/>
  <c r="O22" i="6"/>
  <c r="P24" i="6"/>
  <c r="K24" i="6"/>
  <c r="L24" i="6" s="1"/>
  <c r="O32" i="6"/>
  <c r="J32" i="6"/>
  <c r="O33" i="6"/>
  <c r="J33" i="6"/>
  <c r="O24" i="6"/>
  <c r="U15" i="6"/>
  <c r="AH15" i="6" s="1"/>
  <c r="O31" i="6"/>
  <c r="J31" i="6"/>
  <c r="AA19" i="6"/>
  <c r="R19" i="6"/>
  <c r="U19" i="6"/>
  <c r="AH19" i="6" s="1"/>
  <c r="Z19" i="6"/>
  <c r="T19" i="6"/>
  <c r="Y19" i="6"/>
  <c r="X19" i="6"/>
  <c r="S19" i="6"/>
  <c r="AA22" i="6"/>
  <c r="Z22" i="6"/>
  <c r="U22" i="6"/>
  <c r="AH22" i="6" s="1"/>
  <c r="T22" i="6"/>
  <c r="X22" i="6"/>
  <c r="Y22" i="6"/>
  <c r="R22" i="6"/>
  <c r="S22" i="6"/>
  <c r="O35" i="6"/>
  <c r="J35" i="6"/>
  <c r="H11" i="6"/>
  <c r="I11" i="6" s="1"/>
  <c r="Q11" i="6"/>
  <c r="O30" i="6"/>
  <c r="J30" i="6"/>
  <c r="X21" i="6" l="1"/>
  <c r="S17" i="6"/>
  <c r="X15" i="6"/>
  <c r="Y17" i="6"/>
  <c r="R15" i="6"/>
  <c r="Z15" i="6"/>
  <c r="R21" i="6"/>
  <c r="Y15" i="6"/>
  <c r="AA15" i="6"/>
  <c r="Q20" i="6"/>
  <c r="S15" i="6"/>
  <c r="Z17" i="6"/>
  <c r="Y21" i="6"/>
  <c r="U17" i="6"/>
  <c r="AH17" i="6" s="1"/>
  <c r="T21" i="6"/>
  <c r="O34" i="6"/>
  <c r="X17" i="6"/>
  <c r="R17" i="6"/>
  <c r="S21" i="6"/>
  <c r="U21" i="6"/>
  <c r="AH21" i="6" s="1"/>
  <c r="T17" i="6"/>
  <c r="O21" i="6"/>
  <c r="Q21" i="6"/>
  <c r="N21" i="6"/>
  <c r="AA20" i="6"/>
  <c r="R20" i="6"/>
  <c r="Z21" i="6"/>
  <c r="Z20" i="6"/>
  <c r="P21" i="6"/>
  <c r="G8" i="6"/>
  <c r="Y20" i="6"/>
  <c r="S20" i="6"/>
  <c r="T20" i="6"/>
  <c r="N20" i="6"/>
  <c r="N16" i="6"/>
  <c r="N27" i="6"/>
  <c r="H27" i="6"/>
  <c r="Q27" i="6"/>
  <c r="M27" i="6"/>
  <c r="N28" i="6"/>
  <c r="H28" i="6"/>
  <c r="I28" i="6" s="1"/>
  <c r="M28" i="6"/>
  <c r="Q28" i="6"/>
  <c r="W28" i="6" s="1"/>
  <c r="Q29" i="6"/>
  <c r="W29" i="6" s="1"/>
  <c r="N29" i="6"/>
  <c r="H29" i="6"/>
  <c r="M29" i="6"/>
  <c r="X20" i="6"/>
  <c r="N23" i="6"/>
  <c r="H23" i="6"/>
  <c r="I23" i="6" s="1"/>
  <c r="Q23" i="6"/>
  <c r="Q18" i="6"/>
  <c r="H18" i="6"/>
  <c r="I18" i="6" s="1"/>
  <c r="J18" i="6" s="1"/>
  <c r="K18" i="6" s="1"/>
  <c r="L18" i="6" s="1"/>
  <c r="H13" i="6"/>
  <c r="Q13" i="6"/>
  <c r="N26" i="6"/>
  <c r="Q26" i="6"/>
  <c r="H26" i="6"/>
  <c r="I26" i="6" s="1"/>
  <c r="M26" i="6"/>
  <c r="Q14" i="6"/>
  <c r="H14" i="6"/>
  <c r="I14" i="6" s="1"/>
  <c r="J14" i="6" s="1"/>
  <c r="K14" i="6" s="1"/>
  <c r="L14" i="6" s="1"/>
  <c r="Q12" i="6"/>
  <c r="H12" i="6"/>
  <c r="I12" i="6" s="1"/>
  <c r="J12" i="6" s="1"/>
  <c r="K12" i="6" s="1"/>
  <c r="L12" i="6" s="1"/>
  <c r="H16" i="6"/>
  <c r="I16" i="6" s="1"/>
  <c r="J16" i="6" s="1"/>
  <c r="K16" i="6" s="1"/>
  <c r="L16" i="6" s="1"/>
  <c r="Q16" i="6"/>
  <c r="Q25" i="6"/>
  <c r="N25" i="6"/>
  <c r="H25" i="6"/>
  <c r="I25" i="6" s="1"/>
  <c r="M25" i="6"/>
  <c r="N17" i="6"/>
  <c r="N13" i="6"/>
  <c r="N14" i="6"/>
  <c r="N15" i="6"/>
  <c r="M17" i="6"/>
  <c r="M19" i="6"/>
  <c r="M18" i="6"/>
  <c r="M20" i="6"/>
  <c r="N12" i="6"/>
  <c r="N19" i="6"/>
  <c r="N18" i="6"/>
  <c r="AF20" i="6"/>
  <c r="M11" i="6"/>
  <c r="M15" i="6"/>
  <c r="M16" i="6"/>
  <c r="AF21" i="6"/>
  <c r="AF22" i="6"/>
  <c r="AF19" i="6"/>
  <c r="AF17" i="6"/>
  <c r="M13" i="6"/>
  <c r="M12" i="6"/>
  <c r="M14" i="6"/>
  <c r="AF15" i="6"/>
  <c r="P34" i="6"/>
  <c r="K34" i="6"/>
  <c r="L34" i="6" s="1"/>
  <c r="AG17" i="6"/>
  <c r="V17" i="6"/>
  <c r="V21" i="6"/>
  <c r="AG21" i="6"/>
  <c r="P31" i="6"/>
  <c r="K31" i="6"/>
  <c r="L31" i="6" s="1"/>
  <c r="AG15" i="6"/>
  <c r="V15" i="6"/>
  <c r="P32" i="6"/>
  <c r="K32" i="6"/>
  <c r="L32" i="6" s="1"/>
  <c r="P30" i="6"/>
  <c r="K30" i="6"/>
  <c r="L30" i="6" s="1"/>
  <c r="J11" i="6"/>
  <c r="AG22" i="6"/>
  <c r="V22" i="6"/>
  <c r="AG19" i="6"/>
  <c r="V19" i="6"/>
  <c r="AA24" i="6"/>
  <c r="Z24" i="6"/>
  <c r="U24" i="6"/>
  <c r="AH24" i="6" s="1"/>
  <c r="T24" i="6"/>
  <c r="X24" i="6"/>
  <c r="Y24" i="6"/>
  <c r="R24" i="6"/>
  <c r="S24" i="6"/>
  <c r="P35" i="6"/>
  <c r="K35" i="6"/>
  <c r="L35" i="6" s="1"/>
  <c r="P33" i="6"/>
  <c r="K33" i="6"/>
  <c r="L33" i="6" s="1"/>
  <c r="AG20" i="6"/>
  <c r="V20" i="6"/>
  <c r="I29" i="6" l="1"/>
  <c r="I27" i="6"/>
  <c r="J26" i="6"/>
  <c r="O26" i="6"/>
  <c r="J23" i="6"/>
  <c r="O23" i="6"/>
  <c r="J25" i="6"/>
  <c r="O25" i="6"/>
  <c r="AA12" i="6"/>
  <c r="X12" i="6"/>
  <c r="Z12" i="6"/>
  <c r="Y12" i="6"/>
  <c r="U12" i="6"/>
  <c r="R12" i="6"/>
  <c r="T12" i="6"/>
  <c r="S12" i="6"/>
  <c r="T18" i="6"/>
  <c r="S18" i="6"/>
  <c r="AA18" i="6"/>
  <c r="Z18" i="6"/>
  <c r="R18" i="6"/>
  <c r="Y18" i="6"/>
  <c r="U18" i="6"/>
  <c r="X18" i="6"/>
  <c r="AA16" i="6"/>
  <c r="Z16" i="6"/>
  <c r="R16" i="6"/>
  <c r="Y16" i="6"/>
  <c r="U16" i="6"/>
  <c r="X16" i="6"/>
  <c r="T16" i="6"/>
  <c r="AF16" i="6" s="1"/>
  <c r="S16" i="6"/>
  <c r="O29" i="6"/>
  <c r="J29" i="6"/>
  <c r="R14" i="6"/>
  <c r="S14" i="6"/>
  <c r="U14" i="6"/>
  <c r="X14" i="6"/>
  <c r="Y14" i="6"/>
  <c r="Z14" i="6"/>
  <c r="AA14" i="6"/>
  <c r="T14" i="6"/>
  <c r="I13" i="6"/>
  <c r="J13" i="6" s="1"/>
  <c r="K13" i="6" s="1"/>
  <c r="L13" i="6" s="1"/>
  <c r="J28" i="6"/>
  <c r="O28" i="6"/>
  <c r="O27" i="6"/>
  <c r="J27" i="6"/>
  <c r="AF24" i="6"/>
  <c r="AB20" i="6"/>
  <c r="AA35" i="6"/>
  <c r="R35" i="6"/>
  <c r="U35" i="6"/>
  <c r="AH35" i="6" s="1"/>
  <c r="AI35" i="6" s="1"/>
  <c r="Z35" i="6"/>
  <c r="T35" i="6"/>
  <c r="AF35" i="6" s="1"/>
  <c r="Y35" i="6"/>
  <c r="X35" i="6"/>
  <c r="S35" i="6"/>
  <c r="AB19" i="6"/>
  <c r="AA32" i="6"/>
  <c r="Z32" i="6"/>
  <c r="U32" i="6"/>
  <c r="AH32" i="6" s="1"/>
  <c r="AI32" i="6" s="1"/>
  <c r="T32" i="6"/>
  <c r="AF32" i="6" s="1"/>
  <c r="X32" i="6"/>
  <c r="Y32" i="6"/>
  <c r="R32" i="6"/>
  <c r="S32" i="6"/>
  <c r="AB15" i="6"/>
  <c r="AB17" i="6"/>
  <c r="AA34" i="6"/>
  <c r="Z34" i="6"/>
  <c r="U34" i="6"/>
  <c r="AH34" i="6" s="1"/>
  <c r="AI34" i="6" s="1"/>
  <c r="T34" i="6"/>
  <c r="AF34" i="6" s="1"/>
  <c r="X34" i="6"/>
  <c r="Y34" i="6"/>
  <c r="R34" i="6"/>
  <c r="S34" i="6"/>
  <c r="V24" i="6"/>
  <c r="AG24" i="6"/>
  <c r="K11" i="6"/>
  <c r="L11" i="6" s="1"/>
  <c r="AB21" i="6"/>
  <c r="AA33" i="6"/>
  <c r="X33" i="6"/>
  <c r="U33" i="6"/>
  <c r="AH33" i="6" s="1"/>
  <c r="AI33" i="6" s="1"/>
  <c r="R33" i="6"/>
  <c r="Z33" i="6"/>
  <c r="Y33" i="6"/>
  <c r="T33" i="6"/>
  <c r="AF33" i="6" s="1"/>
  <c r="S33" i="6"/>
  <c r="AB22" i="6"/>
  <c r="AA30" i="6"/>
  <c r="Z30" i="6"/>
  <c r="U30" i="6"/>
  <c r="AH30" i="6" s="1"/>
  <c r="AI30" i="6" s="1"/>
  <c r="T30" i="6"/>
  <c r="AF30" i="6" s="1"/>
  <c r="X30" i="6"/>
  <c r="Y30" i="6"/>
  <c r="R30" i="6"/>
  <c r="S30" i="6"/>
  <c r="AA31" i="6"/>
  <c r="X31" i="6"/>
  <c r="U31" i="6"/>
  <c r="AH31" i="6" s="1"/>
  <c r="AI31" i="6" s="1"/>
  <c r="R31" i="6"/>
  <c r="Z31" i="6"/>
  <c r="Y31" i="6"/>
  <c r="T31" i="6"/>
  <c r="AF31" i="6" s="1"/>
  <c r="S31" i="6"/>
  <c r="AF14" i="6" l="1"/>
  <c r="K23" i="6"/>
  <c r="L23" i="6" s="1"/>
  <c r="P23" i="6"/>
  <c r="J8" i="6"/>
  <c r="P16" i="6" s="1"/>
  <c r="AF12" i="6"/>
  <c r="P25" i="6"/>
  <c r="K25" i="6"/>
  <c r="L25" i="6" s="1"/>
  <c r="P26" i="6"/>
  <c r="K26" i="6"/>
  <c r="L26" i="6" s="1"/>
  <c r="P28" i="6"/>
  <c r="K28" i="6"/>
  <c r="L28" i="6" s="1"/>
  <c r="AH14" i="6"/>
  <c r="V14" i="6"/>
  <c r="AB14" i="6" s="1"/>
  <c r="AG14" i="6"/>
  <c r="AH18" i="6"/>
  <c r="V18" i="6"/>
  <c r="AB18" i="6" s="1"/>
  <c r="AG18" i="6"/>
  <c r="P27" i="6"/>
  <c r="K27" i="6"/>
  <c r="L27" i="6" s="1"/>
  <c r="P29" i="6"/>
  <c r="K29" i="6"/>
  <c r="L29" i="6" s="1"/>
  <c r="AH16" i="6"/>
  <c r="AG16" i="6"/>
  <c r="V16" i="6"/>
  <c r="AB16" i="6" s="1"/>
  <c r="U13" i="6"/>
  <c r="X13" i="6"/>
  <c r="T13" i="6"/>
  <c r="S13" i="6"/>
  <c r="AA13" i="6"/>
  <c r="Z13" i="6"/>
  <c r="R13" i="6"/>
  <c r="Y13" i="6"/>
  <c r="I8" i="6"/>
  <c r="AF18" i="6"/>
  <c r="AH12" i="6"/>
  <c r="AG12" i="6"/>
  <c r="V12" i="6"/>
  <c r="AB12" i="6" s="1"/>
  <c r="P17" i="6"/>
  <c r="P18" i="6"/>
  <c r="P20" i="6"/>
  <c r="P19" i="6"/>
  <c r="P15" i="6"/>
  <c r="P11" i="6"/>
  <c r="P12" i="6"/>
  <c r="P13" i="6"/>
  <c r="V30" i="6"/>
  <c r="AG30" i="6"/>
  <c r="AG31" i="6"/>
  <c r="V31" i="6"/>
  <c r="V34" i="6"/>
  <c r="AG34" i="6"/>
  <c r="V33" i="6"/>
  <c r="AG33" i="6"/>
  <c r="Y11" i="6"/>
  <c r="T11" i="6"/>
  <c r="W16" i="6"/>
  <c r="W21" i="6"/>
  <c r="W22" i="6"/>
  <c r="W23" i="6"/>
  <c r="X11" i="6"/>
  <c r="S11" i="6"/>
  <c r="W20" i="6"/>
  <c r="W25" i="6"/>
  <c r="W26" i="6"/>
  <c r="R11" i="6"/>
  <c r="U11" i="6"/>
  <c r="AH11" i="6" s="1"/>
  <c r="W13" i="6"/>
  <c r="W14" i="6"/>
  <c r="W19" i="6"/>
  <c r="W15" i="6"/>
  <c r="AA11" i="6"/>
  <c r="Z11" i="6"/>
  <c r="W12" i="6"/>
  <c r="W17" i="6"/>
  <c r="W18" i="6"/>
  <c r="W27" i="6"/>
  <c r="W24" i="6"/>
  <c r="W11" i="6"/>
  <c r="AG35" i="6"/>
  <c r="V35" i="6"/>
  <c r="AB24" i="6"/>
  <c r="V32" i="6"/>
  <c r="AG32" i="6"/>
  <c r="AF11" i="6" l="1"/>
  <c r="P14" i="6"/>
  <c r="Z26" i="6"/>
  <c r="Y26" i="6"/>
  <c r="U26" i="6"/>
  <c r="R26" i="6"/>
  <c r="AA26" i="6"/>
  <c r="X26" i="6"/>
  <c r="T26" i="6"/>
  <c r="AF26" i="6" s="1"/>
  <c r="S26" i="6"/>
  <c r="U25" i="6"/>
  <c r="T25" i="6"/>
  <c r="R25" i="6"/>
  <c r="S25" i="6"/>
  <c r="X25" i="6"/>
  <c r="Y25" i="6"/>
  <c r="AA25" i="6"/>
  <c r="Z25" i="6"/>
  <c r="AA23" i="6"/>
  <c r="U23" i="6"/>
  <c r="Z23" i="6"/>
  <c r="T23" i="6"/>
  <c r="X23" i="6"/>
  <c r="R23" i="6"/>
  <c r="Y23" i="6"/>
  <c r="S23" i="6"/>
  <c r="X27" i="6"/>
  <c r="Y27" i="6"/>
  <c r="U27" i="6"/>
  <c r="T27" i="6"/>
  <c r="R27" i="6"/>
  <c r="S27" i="6"/>
  <c r="AA27" i="6"/>
  <c r="Z27" i="6"/>
  <c r="U28" i="6"/>
  <c r="R28" i="6"/>
  <c r="T28" i="6"/>
  <c r="S28" i="6"/>
  <c r="AA28" i="6"/>
  <c r="X28" i="6"/>
  <c r="Z28" i="6"/>
  <c r="Y28" i="6"/>
  <c r="O18" i="6"/>
  <c r="O17" i="6"/>
  <c r="O14" i="6"/>
  <c r="O19" i="6"/>
  <c r="O15" i="6"/>
  <c r="O12" i="6"/>
  <c r="O11" i="6"/>
  <c r="O20" i="6"/>
  <c r="O16" i="6"/>
  <c r="O13" i="6"/>
  <c r="AH13" i="6"/>
  <c r="AG13" i="6"/>
  <c r="V13" i="6"/>
  <c r="AB13" i="6" s="1"/>
  <c r="X29" i="6"/>
  <c r="Y29" i="6"/>
  <c r="U29" i="6"/>
  <c r="T29" i="6"/>
  <c r="AF29" i="6" s="1"/>
  <c r="S29" i="6"/>
  <c r="R29" i="6"/>
  <c r="AA29" i="6"/>
  <c r="Z29" i="6"/>
  <c r="AF13" i="6"/>
  <c r="AD35" i="6"/>
  <c r="AE35" i="6"/>
  <c r="AC35" i="6"/>
  <c r="AC33" i="6"/>
  <c r="AD33" i="6"/>
  <c r="AE33" i="6"/>
  <c r="AC34" i="6"/>
  <c r="AD34" i="6"/>
  <c r="AE34" i="6"/>
  <c r="AE32" i="6"/>
  <c r="AC32" i="6"/>
  <c r="AD32" i="6"/>
  <c r="AD31" i="6"/>
  <c r="AE31" i="6"/>
  <c r="AC31" i="6"/>
  <c r="AC30" i="6"/>
  <c r="AD30" i="6"/>
  <c r="AE30" i="6"/>
  <c r="V11" i="6"/>
  <c r="AG11" i="6"/>
  <c r="AB30" i="6"/>
  <c r="AB31" i="6"/>
  <c r="AB32" i="6"/>
  <c r="AB35" i="6"/>
  <c r="AB33" i="6"/>
  <c r="AB34" i="6"/>
  <c r="AF28" i="6" l="1"/>
  <c r="K8" i="6"/>
  <c r="AF25" i="6"/>
  <c r="M8" i="6"/>
  <c r="AE16" i="6" s="1"/>
  <c r="AF27" i="6"/>
  <c r="AF23" i="6"/>
  <c r="F8" i="6"/>
  <c r="AE19" i="6"/>
  <c r="L8" i="6"/>
  <c r="AD22" i="6" s="1"/>
  <c r="AH26" i="6"/>
  <c r="V26" i="6"/>
  <c r="AB26" i="6" s="1"/>
  <c r="AG26" i="6"/>
  <c r="AH23" i="6"/>
  <c r="V23" i="6"/>
  <c r="AB23" i="6" s="1"/>
  <c r="AG23" i="6"/>
  <c r="AH25" i="6"/>
  <c r="AG25" i="6"/>
  <c r="V25" i="6"/>
  <c r="AB25" i="6" s="1"/>
  <c r="AE12" i="6"/>
  <c r="AE15" i="6"/>
  <c r="AH27" i="6"/>
  <c r="V27" i="6"/>
  <c r="AG27" i="6"/>
  <c r="AH29" i="6"/>
  <c r="AI29" i="6" s="1"/>
  <c r="V29" i="6"/>
  <c r="AG29" i="6"/>
  <c r="AH28" i="6"/>
  <c r="AG28" i="6"/>
  <c r="V28" i="6"/>
  <c r="AC23" i="6"/>
  <c r="AC24" i="6"/>
  <c r="AC12" i="6"/>
  <c r="AC15" i="6"/>
  <c r="AC11" i="6"/>
  <c r="AE11" i="6"/>
  <c r="AD11" i="6"/>
  <c r="AC21" i="6"/>
  <c r="AC16" i="6"/>
  <c r="AC14" i="6"/>
  <c r="AC19" i="6"/>
  <c r="AC17" i="6"/>
  <c r="AC22" i="6"/>
  <c r="AC13" i="6"/>
  <c r="AC20" i="6"/>
  <c r="AC18" i="6"/>
  <c r="D8" i="6"/>
  <c r="AB11" i="6"/>
  <c r="AE26" i="6" l="1"/>
  <c r="AE22" i="6"/>
  <c r="AE17" i="6"/>
  <c r="AE13" i="6"/>
  <c r="AE23" i="6"/>
  <c r="AC26" i="6"/>
  <c r="AE24" i="6"/>
  <c r="AE14" i="6"/>
  <c r="AE18" i="6"/>
  <c r="AE21" i="6"/>
  <c r="AE20" i="6"/>
  <c r="AD24" i="6"/>
  <c r="AD15" i="6"/>
  <c r="AD21" i="6"/>
  <c r="AD14" i="6"/>
  <c r="AD23" i="6"/>
  <c r="AD25" i="6"/>
  <c r="AD13" i="6"/>
  <c r="AD17" i="6"/>
  <c r="AI28" i="6"/>
  <c r="AD12" i="6"/>
  <c r="E8" i="6"/>
  <c r="AD18" i="6"/>
  <c r="AI27" i="6"/>
  <c r="AD20" i="6"/>
  <c r="AD26" i="6"/>
  <c r="AD16" i="6"/>
  <c r="AD19" i="6"/>
  <c r="AE25" i="6"/>
  <c r="AC25" i="6"/>
  <c r="AE28" i="6"/>
  <c r="AC28" i="6"/>
  <c r="AB28" i="6"/>
  <c r="AD28" i="6"/>
  <c r="AC27" i="6"/>
  <c r="AD27" i="6"/>
  <c r="AE27" i="6"/>
  <c r="AB27" i="6"/>
  <c r="AC29" i="6"/>
  <c r="AD29" i="6"/>
  <c r="AE29" i="6"/>
  <c r="AB29" i="6"/>
  <c r="AJ29" i="6" s="1"/>
  <c r="AK29" i="6" s="1"/>
  <c r="AI22" i="6"/>
  <c r="AJ22" i="6" s="1"/>
  <c r="AK22" i="6" s="1"/>
  <c r="AI23" i="6"/>
  <c r="AI24" i="6"/>
  <c r="AI26" i="6"/>
  <c r="AJ26" i="6" s="1"/>
  <c r="AK26" i="6" s="1"/>
  <c r="AI25" i="6"/>
  <c r="AI12" i="6"/>
  <c r="AI16" i="6"/>
  <c r="AI18" i="6"/>
  <c r="AI13" i="6"/>
  <c r="AI20" i="6"/>
  <c r="AI14" i="6"/>
  <c r="AI19" i="6"/>
  <c r="AI17" i="6"/>
  <c r="AJ17" i="6" s="1"/>
  <c r="AK17" i="6" s="1"/>
  <c r="AI21" i="6"/>
  <c r="AJ21" i="6" s="1"/>
  <c r="AK21" i="6" s="1"/>
  <c r="AI15" i="6"/>
  <c r="AJ15" i="6" s="1"/>
  <c r="AK15" i="6" s="1"/>
  <c r="AI11" i="6"/>
  <c r="AJ11" i="6" s="1"/>
  <c r="AK11" i="6" s="1"/>
  <c r="AJ19" i="6" l="1"/>
  <c r="AK19" i="6" s="1"/>
  <c r="AJ13" i="6"/>
  <c r="AK13" i="6" s="1"/>
  <c r="AJ24" i="6"/>
  <c r="AK24" i="6" s="1"/>
  <c r="AJ23" i="6"/>
  <c r="AK23" i="6" s="1"/>
  <c r="AJ18" i="6"/>
  <c r="AK18" i="6" s="1"/>
  <c r="AJ14" i="6"/>
  <c r="AK14" i="6" s="1"/>
  <c r="AJ20" i="6"/>
  <c r="AK20" i="6" s="1"/>
  <c r="AJ12" i="6"/>
  <c r="AK12" i="6" s="1"/>
  <c r="AJ25" i="6"/>
  <c r="AK25" i="6" s="1"/>
  <c r="AJ16" i="6"/>
  <c r="AK16" i="6" s="1"/>
  <c r="AJ28" i="6"/>
  <c r="AK28" i="6" s="1"/>
  <c r="AJ27" i="6"/>
  <c r="AK2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<sst xmlns="http://schemas.openxmlformats.org/spreadsheetml/2006/main" count="51877" uniqueCount="2770">
  <si>
    <t>player</t>
  </si>
  <si>
    <t>tm</t>
  </si>
  <si>
    <t>game_id</t>
  </si>
  <si>
    <t>wpa</t>
  </si>
  <si>
    <t>epa</t>
  </si>
  <si>
    <t>id</t>
  </si>
  <si>
    <t>pa.yds</t>
  </si>
  <si>
    <t>pa.tds</t>
  </si>
  <si>
    <t>pa.cmp</t>
  </si>
  <si>
    <t>pa.att</t>
  </si>
  <si>
    <t>pa.cmp_pct</t>
  </si>
  <si>
    <t>pa.cpo</t>
  </si>
  <si>
    <t>pa.sck</t>
  </si>
  <si>
    <t>pa.int</t>
  </si>
  <si>
    <t>pa.1st</t>
  </si>
  <si>
    <t>pa.air</t>
  </si>
  <si>
    <t>pa.dpb</t>
  </si>
  <si>
    <t>pa.prob_dpb</t>
  </si>
  <si>
    <t>pa.dpb_oe</t>
  </si>
  <si>
    <t>pa.frc</t>
  </si>
  <si>
    <t>pa.lst</t>
  </si>
  <si>
    <t>ru.yds</t>
  </si>
  <si>
    <t>ru.tds</t>
  </si>
  <si>
    <t>ru.att</t>
  </si>
  <si>
    <t>ru.1st</t>
  </si>
  <si>
    <t>ru.20z</t>
  </si>
  <si>
    <t>ru.10z</t>
  </si>
  <si>
    <t>ru.frc</t>
  </si>
  <si>
    <t>ru.lst</t>
  </si>
  <si>
    <t>re.yds</t>
  </si>
  <si>
    <t>re.tds</t>
  </si>
  <si>
    <t>re.cat</t>
  </si>
  <si>
    <t>re.tgt</t>
  </si>
  <si>
    <t>re.cat_pct</t>
  </si>
  <si>
    <t>re.cpo</t>
  </si>
  <si>
    <t>re.1st</t>
  </si>
  <si>
    <t>re.air</t>
  </si>
  <si>
    <t>re.yac</t>
  </si>
  <si>
    <t>re.xyc</t>
  </si>
  <si>
    <t>re.frc</t>
  </si>
  <si>
    <t>re.lst</t>
  </si>
  <si>
    <t>tm.tot.yds</t>
  </si>
  <si>
    <t>tm.tot.tds</t>
  </si>
  <si>
    <t>tm.rushes</t>
  </si>
  <si>
    <t>tm.target</t>
  </si>
  <si>
    <t>tm.pyards</t>
  </si>
  <si>
    <t>tm.ayards</t>
  </si>
  <si>
    <t>tm.ryards</t>
  </si>
  <si>
    <t>tm.20zone</t>
  </si>
  <si>
    <t>tm.10zone</t>
  </si>
  <si>
    <t>D.Prescott</t>
  </si>
  <si>
    <t>DAL</t>
  </si>
  <si>
    <t>NA</t>
  </si>
  <si>
    <t>P.Mahomes</t>
  </si>
  <si>
    <t>KC</t>
  </si>
  <si>
    <t>M.Ryan</t>
  </si>
  <si>
    <t>ATL</t>
  </si>
  <si>
    <t>J.Allen</t>
  </si>
  <si>
    <t>BUF</t>
  </si>
  <si>
    <t>J.Burrow</t>
  </si>
  <si>
    <t>CIN</t>
  </si>
  <si>
    <t>K.Murray</t>
  </si>
  <si>
    <t>ARI</t>
  </si>
  <si>
    <t>K.Cousins</t>
  </si>
  <si>
    <t>MIN</t>
  </si>
  <si>
    <t>M.Stafford</t>
  </si>
  <si>
    <t>DET</t>
  </si>
  <si>
    <t>T.Brady</t>
  </si>
  <si>
    <t>TB</t>
  </si>
  <si>
    <t>NE</t>
  </si>
  <si>
    <t>WAS</t>
  </si>
  <si>
    <t>R.Wilson</t>
  </si>
  <si>
    <t>SEA</t>
  </si>
  <si>
    <t>R.Tannehill</t>
  </si>
  <si>
    <t>TEN</t>
  </si>
  <si>
    <t>D.Carr</t>
  </si>
  <si>
    <t>LV</t>
  </si>
  <si>
    <t>A.Dalton</t>
  </si>
  <si>
    <t>J.Goff</t>
  </si>
  <si>
    <t>LA</t>
  </si>
  <si>
    <t>HOU</t>
  </si>
  <si>
    <t>IND</t>
  </si>
  <si>
    <t>T.Bridgewater</t>
  </si>
  <si>
    <t>CAR</t>
  </si>
  <si>
    <t>J.Herbert</t>
  </si>
  <si>
    <t>LAC</t>
  </si>
  <si>
    <t>GB</t>
  </si>
  <si>
    <t>T.Tagovailoa</t>
  </si>
  <si>
    <t>MIA</t>
  </si>
  <si>
    <t>C.Wentz</t>
  </si>
  <si>
    <t>PHI</t>
  </si>
  <si>
    <t>JAX</t>
  </si>
  <si>
    <t>R.Fitzpatrick</t>
  </si>
  <si>
    <t>B.Mayfield</t>
  </si>
  <si>
    <t>CLE</t>
  </si>
  <si>
    <t>SF</t>
  </si>
  <si>
    <t>J.Hurts</t>
  </si>
  <si>
    <t>B.Roethlisberger</t>
  </si>
  <si>
    <t>PIT</t>
  </si>
  <si>
    <t>DEN</t>
  </si>
  <si>
    <t>CHI</t>
  </si>
  <si>
    <t>NO</t>
  </si>
  <si>
    <t>T.Hill</t>
  </si>
  <si>
    <t>K.Allen</t>
  </si>
  <si>
    <t>D.Jones</t>
  </si>
  <si>
    <t>NYG</t>
  </si>
  <si>
    <t>J.Garoppolo</t>
  </si>
  <si>
    <t>L.Jackson</t>
  </si>
  <si>
    <t>BAL</t>
  </si>
  <si>
    <t>S.Darnold</t>
  </si>
  <si>
    <t>NYJ</t>
  </si>
  <si>
    <t>M.Mariota</t>
  </si>
  <si>
    <t>T.Heinicke</t>
  </si>
  <si>
    <t>J.Winston</t>
  </si>
  <si>
    <t>J.Taylor</t>
  </si>
  <si>
    <t>D.Henry</t>
  </si>
  <si>
    <t>D.Cook</t>
  </si>
  <si>
    <t>R.Jones</t>
  </si>
  <si>
    <t>A.Jones</t>
  </si>
  <si>
    <t>K.Drake</t>
  </si>
  <si>
    <t>C.Edwards-Helaire</t>
  </si>
  <si>
    <t>A.Kamara</t>
  </si>
  <si>
    <t>J.Mixon</t>
  </si>
  <si>
    <t>D.Montgomery</t>
  </si>
  <si>
    <t>N.Chubb</t>
  </si>
  <si>
    <t>M.Gordon</t>
  </si>
  <si>
    <t>J.Jacobs</t>
  </si>
  <si>
    <t>A.Gibson</t>
  </si>
  <si>
    <t>J.Robinson</t>
  </si>
  <si>
    <t>A.Dillon</t>
  </si>
  <si>
    <t>L.Murray</t>
  </si>
  <si>
    <t>S.Ahmed</t>
  </si>
  <si>
    <t>D.Harris</t>
  </si>
  <si>
    <t>M.Sanders</t>
  </si>
  <si>
    <t>S.Michel</t>
  </si>
  <si>
    <t>D.Swift</t>
  </si>
  <si>
    <t>D.Henderson</t>
  </si>
  <si>
    <t>A.Mattison</t>
  </si>
  <si>
    <t>J.Conner</t>
  </si>
  <si>
    <t>E.Elliott</t>
  </si>
  <si>
    <t>T.Montgomery</t>
  </si>
  <si>
    <t>K.Hunt</t>
  </si>
  <si>
    <t>T.Johnson</t>
  </si>
  <si>
    <t>L.Fournette</t>
  </si>
  <si>
    <t>P.Lindsay</t>
  </si>
  <si>
    <t>C.McCaffrey</t>
  </si>
  <si>
    <t>D.Johnson</t>
  </si>
  <si>
    <t>S.Perine</t>
  </si>
  <si>
    <t>A.Ekeler</t>
  </si>
  <si>
    <t>R.Mostert</t>
  </si>
  <si>
    <t>M.Gaskin</t>
  </si>
  <si>
    <t>J.Jackson</t>
  </si>
  <si>
    <t>M.Davis</t>
  </si>
  <si>
    <t>D.Singletary</t>
  </si>
  <si>
    <t>M.Breida</t>
  </si>
  <si>
    <t>G.Bernard</t>
  </si>
  <si>
    <t>D.Booker</t>
  </si>
  <si>
    <t>C.Carson</t>
  </si>
  <si>
    <t>C.Hyde</t>
  </si>
  <si>
    <t>M.Brown</t>
  </si>
  <si>
    <t>J.Williams</t>
  </si>
  <si>
    <t>T.Williams</t>
  </si>
  <si>
    <t>C.Edmonds</t>
  </si>
  <si>
    <t>N.Hines</t>
  </si>
  <si>
    <t>T.Pollard</t>
  </si>
  <si>
    <t>J.McKissic</t>
  </si>
  <si>
    <t>C.Patterson</t>
  </si>
  <si>
    <t>J.Hasty</t>
  </si>
  <si>
    <t>M.Ingram</t>
  </si>
  <si>
    <t>R.Burkhead</t>
  </si>
  <si>
    <t>J.McNichols</t>
  </si>
  <si>
    <t>D.Dallas</t>
  </si>
  <si>
    <t>R.Woods</t>
  </si>
  <si>
    <t>S.Barkley</t>
  </si>
  <si>
    <t>S.Shepard</t>
  </si>
  <si>
    <t>J.White</t>
  </si>
  <si>
    <t>T.Coleman</t>
  </si>
  <si>
    <t>C.Kupp</t>
  </si>
  <si>
    <t>R.Penny</t>
  </si>
  <si>
    <t>K.Juszczyk</t>
  </si>
  <si>
    <t>T.Cannon</t>
  </si>
  <si>
    <t>B.Berrios</t>
  </si>
  <si>
    <t>K.Hamler</t>
  </si>
  <si>
    <t>R.Anderson</t>
  </si>
  <si>
    <t>T.Jones</t>
  </si>
  <si>
    <t>C.Lamb</t>
  </si>
  <si>
    <t>A.Abdullah</t>
  </si>
  <si>
    <t>H.Ruggs</t>
  </si>
  <si>
    <t>I.McKenzie</t>
  </si>
  <si>
    <t>M.Burton</t>
  </si>
  <si>
    <t>J.Brissett</t>
  </si>
  <si>
    <t>T.Boyd</t>
  </si>
  <si>
    <t>D.Williams</t>
  </si>
  <si>
    <t>E.Penny</t>
  </si>
  <si>
    <t>C.Claypool</t>
  </si>
  <si>
    <t>D.Samuel</t>
  </si>
  <si>
    <t>T.Higgins</t>
  </si>
  <si>
    <t>A.Janovich</t>
  </si>
  <si>
    <t>J.Landry</t>
  </si>
  <si>
    <t>A.Cooper</t>
  </si>
  <si>
    <t>C.Wilson</t>
  </si>
  <si>
    <t>D.Waller</t>
  </si>
  <si>
    <t>T.Lockett</t>
  </si>
  <si>
    <t>D.Adams</t>
  </si>
  <si>
    <t>G.Kittle</t>
  </si>
  <si>
    <t>C.Davis</t>
  </si>
  <si>
    <t>M.Evans</t>
  </si>
  <si>
    <t>M.Jones</t>
  </si>
  <si>
    <t>D.Metcalf</t>
  </si>
  <si>
    <t>J.Jefferson</t>
  </si>
  <si>
    <t>D.Hopkins</t>
  </si>
  <si>
    <t>J.Meyers</t>
  </si>
  <si>
    <t>B.Cooks</t>
  </si>
  <si>
    <t>C.Ridley</t>
  </si>
  <si>
    <t>T.Kelce</t>
  </si>
  <si>
    <t>J.Jones</t>
  </si>
  <si>
    <t>N.Agholor</t>
  </si>
  <si>
    <t>A.Brown</t>
  </si>
  <si>
    <t>S.Diggs</t>
  </si>
  <si>
    <t>M.Valdes-Scantling</t>
  </si>
  <si>
    <t>A.Lazard</t>
  </si>
  <si>
    <t>J.Jeudy</t>
  </si>
  <si>
    <t>M.Gallup</t>
  </si>
  <si>
    <t>C.Godwin</t>
  </si>
  <si>
    <t>D.Byrd</t>
  </si>
  <si>
    <t>C.Beasley</t>
  </si>
  <si>
    <t>M.Gesicki</t>
  </si>
  <si>
    <t>D.Slayton</t>
  </si>
  <si>
    <t>T.McLaurin</t>
  </si>
  <si>
    <t>A.Robinson</t>
  </si>
  <si>
    <t>A.Thielen</t>
  </si>
  <si>
    <t>C.Kirk</t>
  </si>
  <si>
    <t>E.Sanders</t>
  </si>
  <si>
    <t>D.Parker</t>
  </si>
  <si>
    <t>T.Patrick</t>
  </si>
  <si>
    <t>K.Raymond</t>
  </si>
  <si>
    <t>K.Golladay</t>
  </si>
  <si>
    <t>R.Gage</t>
  </si>
  <si>
    <t>A.Firkser</t>
  </si>
  <si>
    <t>M.Alie-Cox</t>
  </si>
  <si>
    <t>C.Sims</t>
  </si>
  <si>
    <t>M.Williams</t>
  </si>
  <si>
    <t>G.Davis</t>
  </si>
  <si>
    <t>R.Gronkowski</t>
  </si>
  <si>
    <t>W.Snead</t>
  </si>
  <si>
    <t>M.Thomas</t>
  </si>
  <si>
    <t>D.Goedert</t>
  </si>
  <si>
    <t>L.Thomas</t>
  </si>
  <si>
    <t>M.Pittman</t>
  </si>
  <si>
    <t>R.Tonyan</t>
  </si>
  <si>
    <t>A.Green</t>
  </si>
  <si>
    <t>J.Smith-Schuster</t>
  </si>
  <si>
    <t>M.Andrews</t>
  </si>
  <si>
    <t>M.Hardman</t>
  </si>
  <si>
    <t>R.Cobb</t>
  </si>
  <si>
    <t>D.Mooney</t>
  </si>
  <si>
    <t>D.Peoples-Jones</t>
  </si>
  <si>
    <t>J.Guyton</t>
  </si>
  <si>
    <t>G.Everett</t>
  </si>
  <si>
    <t>T.Hockenson</t>
  </si>
  <si>
    <t>D.Schultz</t>
  </si>
  <si>
    <t>C.Conley</t>
  </si>
  <si>
    <t>K.Bourne</t>
  </si>
  <si>
    <t>D.Fells</t>
  </si>
  <si>
    <t>H.Renfrow</t>
  </si>
  <si>
    <t>J.Smith</t>
  </si>
  <si>
    <t>H.Henry</t>
  </si>
  <si>
    <t>J.Akins</t>
  </si>
  <si>
    <t>J.Cook</t>
  </si>
  <si>
    <t>S.Watkins</t>
  </si>
  <si>
    <t>D.Amendola</t>
  </si>
  <si>
    <t>N.Fant</t>
  </si>
  <si>
    <t>J.Washington</t>
  </si>
  <si>
    <t>Z.Pascal</t>
  </si>
  <si>
    <t>C.Hogan</t>
  </si>
  <si>
    <t>M.Callaway</t>
  </si>
  <si>
    <t>H.Hurst</t>
  </si>
  <si>
    <t>A.Hooper</t>
  </si>
  <si>
    <t>D.Mims</t>
  </si>
  <si>
    <t>P.Campbell</t>
  </si>
  <si>
    <t>Z.Ertz</t>
  </si>
  <si>
    <t>D.Robinson</t>
  </si>
  <si>
    <t>J.Graham</t>
  </si>
  <si>
    <t>E.Ebron</t>
  </si>
  <si>
    <t>K.Rudolph</t>
  </si>
  <si>
    <t>T.Higbee</t>
  </si>
  <si>
    <t>C.Sutton</t>
  </si>
  <si>
    <t>A.Humphries</t>
  </si>
  <si>
    <t>D.Jackson</t>
  </si>
  <si>
    <t>T.Kroft</t>
  </si>
  <si>
    <t>C.Herndon</t>
  </si>
  <si>
    <t>Q.Cephus</t>
  </si>
  <si>
    <t>D.Arnold</t>
  </si>
  <si>
    <t>A.Okwuegbunam</t>
  </si>
  <si>
    <t>Q.Watkins</t>
  </si>
  <si>
    <t>T.Conklin</t>
  </si>
  <si>
    <t>H.Bryant</t>
  </si>
  <si>
    <t>J.Reagor</t>
  </si>
  <si>
    <t>B.Pringle</t>
  </si>
  <si>
    <t>S.Anderson</t>
  </si>
  <si>
    <t>B.Edwards</t>
  </si>
  <si>
    <t>D.Knox</t>
  </si>
  <si>
    <t>D.Njoku</t>
  </si>
  <si>
    <t>J.Doyle</t>
  </si>
  <si>
    <t>V.Jefferson</t>
  </si>
  <si>
    <t>P.Brown</t>
  </si>
  <si>
    <t>A.Trautman</t>
  </si>
  <si>
    <t>C.Kmet</t>
  </si>
  <si>
    <t>C.Uzomah</t>
  </si>
  <si>
    <t>D.Duvernay</t>
  </si>
  <si>
    <t>C.Ham</t>
  </si>
  <si>
    <t>T.Sherfield</t>
  </si>
  <si>
    <t>J.O'Shaughnessy</t>
  </si>
  <si>
    <t>D.Smythe</t>
  </si>
  <si>
    <t>M.Sanu</t>
  </si>
  <si>
    <t>W.Dissly</t>
  </si>
  <si>
    <t>F.Swain</t>
  </si>
  <si>
    <t>Z.Jones</t>
  </si>
  <si>
    <t>B.Bell</t>
  </si>
  <si>
    <t>G.Swaim</t>
  </si>
  <si>
    <t>C.Board</t>
  </si>
  <si>
    <t>K.Smith</t>
  </si>
  <si>
    <t>R.Griffin</t>
  </si>
  <si>
    <t>A.Ingold</t>
  </si>
  <si>
    <t>I.Thomas</t>
  </si>
  <si>
    <t>M.Lewis</t>
  </si>
  <si>
    <t>P.Ricard</t>
  </si>
  <si>
    <t>C.Manhertz</t>
  </si>
  <si>
    <t>M.Taylor</t>
  </si>
  <si>
    <t>J.Johnson</t>
  </si>
  <si>
    <t>N.Westbrook-Ikhine</t>
  </si>
  <si>
    <t>tm.wkid</t>
  </si>
  <si>
    <t>Team Yards</t>
  </si>
  <si>
    <t>Team TDs</t>
  </si>
  <si>
    <t>Team Targets</t>
  </si>
  <si>
    <t>Team Rush Yards</t>
  </si>
  <si>
    <t>Team Opportunities</t>
  </si>
  <si>
    <t>Team Passing Yards</t>
  </si>
  <si>
    <t>Team Carries</t>
  </si>
  <si>
    <t>Team Carries &lt;20y</t>
  </si>
  <si>
    <t>Team Carries &lt;10y</t>
  </si>
  <si>
    <t>Team Air Yards</t>
  </si>
  <si>
    <t>Team Week</t>
  </si>
  <si>
    <t>Rusher ID</t>
  </si>
  <si>
    <t>Reciever ID</t>
  </si>
  <si>
    <t>Team</t>
  </si>
  <si>
    <t>Rushing</t>
  </si>
  <si>
    <t>ru1</t>
  </si>
  <si>
    <t>ru2</t>
  </si>
  <si>
    <t>ru3</t>
  </si>
  <si>
    <t>ru4</t>
  </si>
  <si>
    <t>ru5</t>
  </si>
  <si>
    <t>ru6</t>
  </si>
  <si>
    <t>Receiving</t>
  </si>
  <si>
    <t>re1</t>
  </si>
  <si>
    <t>re2</t>
  </si>
  <si>
    <t>re3</t>
  </si>
  <si>
    <t>re4</t>
  </si>
  <si>
    <t>re5</t>
  </si>
  <si>
    <t>re6</t>
  </si>
  <si>
    <t>re7</t>
  </si>
  <si>
    <t>re8</t>
  </si>
  <si>
    <t>re9</t>
  </si>
  <si>
    <t>re10</t>
  </si>
  <si>
    <t>Week</t>
  </si>
  <si>
    <t>Season</t>
  </si>
  <si>
    <t>Opps</t>
  </si>
  <si>
    <t>Yds</t>
  </si>
  <si>
    <t>TDs</t>
  </si>
  <si>
    <t>Total</t>
  </si>
  <si>
    <t>Tyds</t>
  </si>
  <si>
    <t>Att</t>
  </si>
  <si>
    <t>Ryds</t>
  </si>
  <si>
    <t>20z</t>
  </si>
  <si>
    <t>10z</t>
  </si>
  <si>
    <t>Tgt</t>
  </si>
  <si>
    <t>Pyds</t>
  </si>
  <si>
    <t>Ayds</t>
  </si>
  <si>
    <t>Player</t>
  </si>
  <si>
    <t>1st</t>
  </si>
  <si>
    <t>Fum</t>
  </si>
  <si>
    <t>Lost</t>
  </si>
  <si>
    <t>Rec</t>
  </si>
  <si>
    <t>CPO</t>
  </si>
  <si>
    <t>Air</t>
  </si>
  <si>
    <t>YAC</t>
  </si>
  <si>
    <t>xYAC</t>
  </si>
  <si>
    <t>YACoe</t>
  </si>
  <si>
    <t>RYd %</t>
  </si>
  <si>
    <t>Att %</t>
  </si>
  <si>
    <t>20z %</t>
  </si>
  <si>
    <t>10z %</t>
  </si>
  <si>
    <t>Tgt %</t>
  </si>
  <si>
    <t>Yd %</t>
  </si>
  <si>
    <t>Air %</t>
  </si>
  <si>
    <t>Rec %</t>
  </si>
  <si>
    <t>YPC</t>
  </si>
  <si>
    <t>YPR</t>
  </si>
  <si>
    <t>ADOT</t>
  </si>
  <si>
    <t>A.Hooker</t>
  </si>
  <si>
    <t>G.Nabers</t>
  </si>
  <si>
    <t>J.Cabinda</t>
  </si>
  <si>
    <t>J.Gillan</t>
  </si>
  <si>
    <t>D.Brown</t>
  </si>
  <si>
    <t>B.Jarwin</t>
  </si>
  <si>
    <t>E.Saubert</t>
  </si>
  <si>
    <t>D.Westbrook</t>
  </si>
  <si>
    <t>Rosters</t>
  </si>
  <si>
    <t>Flex</t>
  </si>
  <si>
    <t>2021_01_DAL_TB</t>
  </si>
  <si>
    <t>D.Prescott2021_01_DAL_TB</t>
  </si>
  <si>
    <t>T.Brady2021_01_DAL_TB</t>
  </si>
  <si>
    <t>2021_01_MIN_CIN</t>
  </si>
  <si>
    <t>K.Cousins2021_01_MIN_CIN</t>
  </si>
  <si>
    <t>2021_01_SF_DET</t>
  </si>
  <si>
    <t>J.Goff2021_01_SF_DET</t>
  </si>
  <si>
    <t>2021_01_LAC_WAS</t>
  </si>
  <si>
    <t>J.Herbert2021_01_LAC_WAS</t>
  </si>
  <si>
    <t>2021_01_CLE_KC</t>
  </si>
  <si>
    <t>P.Mahomes2021_01_CLE_KC</t>
  </si>
  <si>
    <t>T.Lawrence</t>
  </si>
  <si>
    <t>2021_01_JAX_HOU</t>
  </si>
  <si>
    <t>T.Lawrence2021_01_JAX_HOU</t>
  </si>
  <si>
    <t>B.Mayfield2021_01_CLE_KC</t>
  </si>
  <si>
    <t>2021_01_CHI_LA</t>
  </si>
  <si>
    <t>M.Stafford2021_01_CHI_LA</t>
  </si>
  <si>
    <t>J.Garoppolo2021_01_SF_DET</t>
  </si>
  <si>
    <t>Ty.Taylor</t>
  </si>
  <si>
    <t>Ty.Taylor2021_01_JAX_HOU</t>
  </si>
  <si>
    <t>2021_01_ARI_TEN</t>
  </si>
  <si>
    <t>K.Murray2021_01_ARI_TEN</t>
  </si>
  <si>
    <t>2021_01_MIA_NE</t>
  </si>
  <si>
    <t>M.Jones2021_01_MIA_NE</t>
  </si>
  <si>
    <t>2021_01_NYJ_CAR</t>
  </si>
  <si>
    <t>S.Darnold2021_01_NYJ_CAR</t>
  </si>
  <si>
    <t>2021_01_PIT_BUF</t>
  </si>
  <si>
    <t>J.Allen2021_01_PIT_BUF</t>
  </si>
  <si>
    <t>2021_01_DEN_NYG</t>
  </si>
  <si>
    <t>D.Jones2021_01_DEN_NYG</t>
  </si>
  <si>
    <t>2021_01_PHI_ATL</t>
  </si>
  <si>
    <t>J.Hurts2021_01_PHI_ATL</t>
  </si>
  <si>
    <t>T.Bridgewater2021_01_DEN_NYG</t>
  </si>
  <si>
    <t>J.Burrow2021_01_MIN_CIN</t>
  </si>
  <si>
    <t>Z.Wilson</t>
  </si>
  <si>
    <t>Z.Wilson2021_01_NYJ_CAR</t>
  </si>
  <si>
    <t>2021_01_SEA_IND</t>
  </si>
  <si>
    <t>R.Wilson2021_01_SEA_IND</t>
  </si>
  <si>
    <t>C.Wentz2021_01_SEA_IND</t>
  </si>
  <si>
    <t>R.Tannehill2021_01_ARI_TEN</t>
  </si>
  <si>
    <t>A.Dalton2021_01_CHI_LA</t>
  </si>
  <si>
    <t>T.Tagovailoa2021_01_MIA_NE</t>
  </si>
  <si>
    <t>B.Roethlisberger2021_01_PIT_BUF</t>
  </si>
  <si>
    <t>M.Ryan2021_01_PHI_ATL</t>
  </si>
  <si>
    <t>2021_01_GB_NO</t>
  </si>
  <si>
    <t>J.Winston2021_01_GB_NO</t>
  </si>
  <si>
    <t>Aa.Rodgers</t>
  </si>
  <si>
    <t>Aa.Rodgers2021_01_GB_NO</t>
  </si>
  <si>
    <t>T.Heinicke2021_01_LAC_WAS</t>
  </si>
  <si>
    <t>J.Love</t>
  </si>
  <si>
    <t>J.Love2021_01_GB_NO</t>
  </si>
  <si>
    <t>R.Fitzpatrick2021_01_LAC_WAS</t>
  </si>
  <si>
    <t>J.Jefferson2021_01_MIN_CIN</t>
  </si>
  <si>
    <t>J.Fields</t>
  </si>
  <si>
    <t>J.Fields2021_01_CHI_LA</t>
  </si>
  <si>
    <t>M.Farley</t>
  </si>
  <si>
    <t>M.Farley2021_01_ARI_TEN</t>
  </si>
  <si>
    <t>T.Lance</t>
  </si>
  <si>
    <t>T.Lance2021_01_SF_DET</t>
  </si>
  <si>
    <t>T.Hill2021_01_GB_NO</t>
  </si>
  <si>
    <t>J.Mixon2021_01_MIN_CIN</t>
  </si>
  <si>
    <t>D.Montgomery2021_01_CHI_LA</t>
  </si>
  <si>
    <t>E.Mitchell</t>
  </si>
  <si>
    <t>E.Mitchell2021_01_SF_DET</t>
  </si>
  <si>
    <t>M.Gordon2021_01_DEN_NYG</t>
  </si>
  <si>
    <t>D.Harris2021_01_MIA_NE</t>
  </si>
  <si>
    <t>C.McCaffrey2021_01_NYJ_CAR</t>
  </si>
  <si>
    <t>C.Carson2021_01_SEA_IND</t>
  </si>
  <si>
    <t>A.Gibson2021_01_LAC_WAS</t>
  </si>
  <si>
    <t>M.Ingram2021_01_JAX_HOU</t>
  </si>
  <si>
    <t>A.Kamara2021_01_GB_NO</t>
  </si>
  <si>
    <t>N.Chubb2021_01_CLE_KC</t>
  </si>
  <si>
    <t>M.Sanders2021_01_PHI_ATL</t>
  </si>
  <si>
    <t>D.Singletary2021_01_PIT_BUF</t>
  </si>
  <si>
    <t>D.Henderson2021_01_CHI_LA</t>
  </si>
  <si>
    <t>C.Edmonds2021_01_ARI_TEN</t>
  </si>
  <si>
    <t>D.Cook2021_01_MIN_CIN</t>
  </si>
  <si>
    <t>D.Henry2021_01_ARI_TEN</t>
  </si>
  <si>
    <t>A.Ekeler2021_01_LAC_WAS</t>
  </si>
  <si>
    <t>J.Taylor2021_01_SEA_IND</t>
  </si>
  <si>
    <t>C.Patterson2021_01_PHI_ATL</t>
  </si>
  <si>
    <t>J.Williams2021_01_SF_DET</t>
  </si>
  <si>
    <t>J.Conner2021_01_ARI_TEN</t>
  </si>
  <si>
    <t>T.Jones2021_01_GB_NO</t>
  </si>
  <si>
    <t>M.Davis2021_01_PHI_ATL</t>
  </si>
  <si>
    <t>M.Gaskin2021_01_MIA_NE</t>
  </si>
  <si>
    <t>J.Williams2021_01_DEN_NYG</t>
  </si>
  <si>
    <t>N.Harris</t>
  </si>
  <si>
    <t>N.Harris2021_01_PIT_BUF</t>
  </si>
  <si>
    <t>C.Hyde2021_01_JAX_HOU</t>
  </si>
  <si>
    <t>C.Edwards-Helaire2021_01_CLE_KC</t>
  </si>
  <si>
    <t>D.Swift2021_01_SF_DET</t>
  </si>
  <si>
    <t>K.Gainwell</t>
  </si>
  <si>
    <t>K.Gainwell2021_01_PHI_ATL</t>
  </si>
  <si>
    <t>N.Hines2021_01_SEA_IND</t>
  </si>
  <si>
    <t>E.Elliott2021_01_DAL_TB</t>
  </si>
  <si>
    <t>K.Hunt2021_01_CLE_KC</t>
  </si>
  <si>
    <t>L.Fournette2021_01_DAL_TB</t>
  </si>
  <si>
    <t>L.Rountree</t>
  </si>
  <si>
    <t>L.Rountree2021_01_LAC_WAS</t>
  </si>
  <si>
    <t>S.Barkley2021_01_DEN_NYG</t>
  </si>
  <si>
    <t>C.Claypool2021_01_PIT_BUF</t>
  </si>
  <si>
    <t>J.Robinson2021_01_JAX_HOU</t>
  </si>
  <si>
    <t>P.Lindsay2021_01_JAX_HOU</t>
  </si>
  <si>
    <t>T.Coleman2021_01_NYJ_CAR</t>
  </si>
  <si>
    <t>D.Eskridge</t>
  </si>
  <si>
    <t>D.Eskridge2021_01_SEA_IND</t>
  </si>
  <si>
    <t>S.Perine2021_01_MIN_CIN</t>
  </si>
  <si>
    <t>R.Mostert2021_01_SF_DET</t>
  </si>
  <si>
    <t>A.Dillon2021_01_GB_NO</t>
  </si>
  <si>
    <t>A.Schwartz</t>
  </si>
  <si>
    <t>A.Schwartz2021_01_CLE_KC</t>
  </si>
  <si>
    <t>M.Brown2021_01_MIA_NE</t>
  </si>
  <si>
    <t>T.Johnson2021_01_NYJ_CAR</t>
  </si>
  <si>
    <t>Dj.Moore</t>
  </si>
  <si>
    <t>Dj.Moore2021_01_NYJ_CAR</t>
  </si>
  <si>
    <t>K.Hill</t>
  </si>
  <si>
    <t>K.Hill2021_01_GB_NO</t>
  </si>
  <si>
    <t>R.Jones2021_01_DAL_TB</t>
  </si>
  <si>
    <t>T.Pollard2021_01_DAL_TB</t>
  </si>
  <si>
    <t>K.Smith2021_01_PHI_ATL</t>
  </si>
  <si>
    <t>D.Williams2021_01_CHI_LA</t>
  </si>
  <si>
    <t>J.White2021_01_MIA_NE</t>
  </si>
  <si>
    <t>D.Johnson2021_01_JAX_HOU</t>
  </si>
  <si>
    <t>A.Jones2021_01_GB_NO</t>
  </si>
  <si>
    <t>J.McNichols2021_01_ARI_TEN</t>
  </si>
  <si>
    <t>J.Patterson</t>
  </si>
  <si>
    <t>J.Patterson2021_01_LAC_WAS</t>
  </si>
  <si>
    <t>K.Raymond2021_01_SF_DET</t>
  </si>
  <si>
    <t>L.Shenault</t>
  </si>
  <si>
    <t>L.Shenault2021_01_JAX_HOU</t>
  </si>
  <si>
    <t>J.McKissic2021_01_LAC_WAS</t>
  </si>
  <si>
    <t>R.Penny2021_01_SEA_IND</t>
  </si>
  <si>
    <t>D.Booker2021_01_DEN_NYG</t>
  </si>
  <si>
    <t>R.Woods2021_01_CHI_LA</t>
  </si>
  <si>
    <t>A.Brown2021_01_DAL_TB</t>
  </si>
  <si>
    <t>J.Smith2021_01_MIA_NE</t>
  </si>
  <si>
    <t>Mi.Carter</t>
  </si>
  <si>
    <t>Mi.Carter2021_01_NYJ_CAR</t>
  </si>
  <si>
    <t>B.Bolden</t>
  </si>
  <si>
    <t>B.Bolden2021_01_MIA_NE</t>
  </si>
  <si>
    <t>D.Dallas2021_01_SEA_IND</t>
  </si>
  <si>
    <t>F.Swain2021_01_SEA_IND</t>
  </si>
  <si>
    <t>J.Jackson2021_01_LAC_WAS</t>
  </si>
  <si>
    <t>J.Landry2021_01_CLE_KC</t>
  </si>
  <si>
    <t>A.Abdullah2021_01_MIN_CIN</t>
  </si>
  <si>
    <t>Da.Williams</t>
  </si>
  <si>
    <t>Da.Williams2021_01_CLE_KC</t>
  </si>
  <si>
    <t>J.Brissett2021_01_MIA_NE</t>
  </si>
  <si>
    <t>M.Breida2021_01_PIT_BUF</t>
  </si>
  <si>
    <t>S.Ahmed2021_01_MIA_NE</t>
  </si>
  <si>
    <t>T.Hill2021_01_CLE_KC</t>
  </si>
  <si>
    <t>J.Hasty2021_01_SF_DET</t>
  </si>
  <si>
    <t>A.Mattison2021_01_MIN_CIN</t>
  </si>
  <si>
    <t>B.Bell2021_01_CLE_KC</t>
  </si>
  <si>
    <t>G.Nabers2021_01_LAC_WAS</t>
  </si>
  <si>
    <t>M.Burton2021_01_CLE_KC</t>
  </si>
  <si>
    <t>M.Sargent</t>
  </si>
  <si>
    <t>M.Sargent2021_01_ARI_TEN</t>
  </si>
  <si>
    <t>R.Stevenson</t>
  </si>
  <si>
    <t>R.Stevenson2021_01_MIA_NE</t>
  </si>
  <si>
    <t>S.Michel2021_01_CHI_LA</t>
  </si>
  <si>
    <t>R.Cobb2021_01_GB_NO</t>
  </si>
  <si>
    <t>J.Gillan2021_01_CLE_KC</t>
  </si>
  <si>
    <t>J.Chase</t>
  </si>
  <si>
    <t>J.Chase2021_01_MIN_CIN</t>
  </si>
  <si>
    <t>M.Goodwin</t>
  </si>
  <si>
    <t>M.Goodwin2021_01_CHI_LA</t>
  </si>
  <si>
    <t>I.McKenzie2021_01_PIT_BUF</t>
  </si>
  <si>
    <t>D.Samuel2021_01_SF_DET</t>
  </si>
  <si>
    <t>A.Cooper2021_01_DAL_TB</t>
  </si>
  <si>
    <t>B.Cooks2021_01_JAX_HOU</t>
  </si>
  <si>
    <t>S.Shepard2021_01_DEN_NYG</t>
  </si>
  <si>
    <t>C.Kupp2021_01_CHI_LA</t>
  </si>
  <si>
    <t>C.Godwin2021_01_DAL_TB</t>
  </si>
  <si>
    <t>C.Lamb2021_01_DAL_TB</t>
  </si>
  <si>
    <t>K.Allen2021_01_LAC_WAS</t>
  </si>
  <si>
    <t>T.Lockett2021_01_SEA_IND</t>
  </si>
  <si>
    <t>C.Davis2021_01_NYJ_CAR</t>
  </si>
  <si>
    <t>T.Hockenson2021_01_SF_DET</t>
  </si>
  <si>
    <t>A.Thielen2021_01_MIN_CIN</t>
  </si>
  <si>
    <t>R.Gronkowski2021_01_DAL_TB</t>
  </si>
  <si>
    <t>D.Chark</t>
  </si>
  <si>
    <t>D.Chark2021_01_JAX_HOU</t>
  </si>
  <si>
    <t>D.Hopkins2021_01_ARI_TEN</t>
  </si>
  <si>
    <t>M.Williams2021_01_LAC_WAS</t>
  </si>
  <si>
    <t>D.Parker2021_01_MIA_NE</t>
  </si>
  <si>
    <t>V.Jefferson2021_01_CHI_LA</t>
  </si>
  <si>
    <t>G.Kittle2021_01_SF_DET</t>
  </si>
  <si>
    <t>M.Jones2021_01_JAX_HOU</t>
  </si>
  <si>
    <t>D.Njoku2021_01_CLE_KC</t>
  </si>
  <si>
    <t>K.Osborn</t>
  </si>
  <si>
    <t>K.Osborn2021_01_MIN_CIN</t>
  </si>
  <si>
    <t>T.Kelce2021_01_CLE_KC</t>
  </si>
  <si>
    <t>D.Harris2021_01_GB_NO</t>
  </si>
  <si>
    <t>J.Jeudy2021_01_DEN_NYG</t>
  </si>
  <si>
    <t>N.Agholor2021_01_MIA_NE</t>
  </si>
  <si>
    <t>D.Smith</t>
  </si>
  <si>
    <t>D.Smith2021_01_PHI_ATL</t>
  </si>
  <si>
    <t>C.Kirk2021_01_ARI_TEN</t>
  </si>
  <si>
    <t>S.Diggs2021_01_PIT_BUF</t>
  </si>
  <si>
    <t>R.Moore</t>
  </si>
  <si>
    <t>R.Moore2021_01_ARI_TEN</t>
  </si>
  <si>
    <t>T.Higbee2021_01_CHI_LA</t>
  </si>
  <si>
    <t>P.Brown2021_01_JAX_HOU</t>
  </si>
  <si>
    <t>D.Slayton2021_01_DEN_NYG</t>
  </si>
  <si>
    <t>K.Golladay2021_01_DEN_NYG</t>
  </si>
  <si>
    <t>C.Rogers</t>
  </si>
  <si>
    <t>C.Rogers2021_01_ARI_TEN</t>
  </si>
  <si>
    <t>N.Fant2021_01_DEN_NYG</t>
  </si>
  <si>
    <t>T.McLaurin2021_01_LAC_WAS</t>
  </si>
  <si>
    <t>J.Waddle</t>
  </si>
  <si>
    <t>J.Waddle2021_01_MIA_NE</t>
  </si>
  <si>
    <t>C.Beasley2021_01_PIT_BUF</t>
  </si>
  <si>
    <t>D.Metcalf2021_01_SEA_IND</t>
  </si>
  <si>
    <t>T.Higgins2021_01_MIN_CIN</t>
  </si>
  <si>
    <t>R.Anderson2021_01_NYJ_CAR</t>
  </si>
  <si>
    <t>D.Adams2021_01_GB_NO</t>
  </si>
  <si>
    <t>J.Cook2021_01_LAC_WAS</t>
  </si>
  <si>
    <t>E.Sanders2021_01_PIT_BUF</t>
  </si>
  <si>
    <t>J.Smith-Schuster2021_01_PIT_BUF</t>
  </si>
  <si>
    <t>B.Berrios2021_01_NYJ_CAR</t>
  </si>
  <si>
    <t>C.Ridley2021_01_PHI_ATL</t>
  </si>
  <si>
    <t>A.Brown2021_01_ARI_TEN</t>
  </si>
  <si>
    <t>J.Guyton2021_01_LAC_WAS</t>
  </si>
  <si>
    <t>J.Reagor2021_01_PHI_ATL</t>
  </si>
  <si>
    <t>J.O'Shaughnessy2021_01_JAX_HOU</t>
  </si>
  <si>
    <t>D.Schultz2021_01_DAL_TB</t>
  </si>
  <si>
    <t>J.Meyers2021_01_MIA_NE</t>
  </si>
  <si>
    <t>Z.Pascal2021_01_SEA_IND</t>
  </si>
  <si>
    <t>C.Kmet2021_01_CHI_LA</t>
  </si>
  <si>
    <t>D.Goedert2021_01_PHI_ATL</t>
  </si>
  <si>
    <t>D.Knox2021_01_PIT_BUF</t>
  </si>
  <si>
    <t>K.Hamler2021_01_DEN_NYG</t>
  </si>
  <si>
    <t>T.Conklin2021_01_MIN_CIN</t>
  </si>
  <si>
    <t>D.Mims2021_01_NYJ_CAR</t>
  </si>
  <si>
    <t>G.Davis2021_01_PIT_BUF</t>
  </si>
  <si>
    <t>T.Patrick2021_01_DEN_NYG</t>
  </si>
  <si>
    <t>W.Dissly2021_01_SEA_IND</t>
  </si>
  <si>
    <t>D.Johnson2021_01_PIT_BUF</t>
  </si>
  <si>
    <t>M.Gallup2021_01_DAL_TB</t>
  </si>
  <si>
    <t>A.Robinson2021_01_CHI_LA</t>
  </si>
  <si>
    <t>C.Uzomah2021_01_MIN_CIN</t>
  </si>
  <si>
    <t>D.Amendola2021_01_JAX_HOU</t>
  </si>
  <si>
    <t>Z.Ertz2021_01_PHI_ATL</t>
  </si>
  <si>
    <t>T.Boyd2021_01_MIN_CIN</t>
  </si>
  <si>
    <t>H.Henry2021_01_MIA_NE</t>
  </si>
  <si>
    <t>K.Pitts</t>
  </si>
  <si>
    <t>K.Pitts2021_01_PHI_ATL</t>
  </si>
  <si>
    <t>K.Hill2021_01_LAC_WAS</t>
  </si>
  <si>
    <t>L.Thomas2021_01_LAC_WAS</t>
  </si>
  <si>
    <t>J.Jones2021_01_ARI_TEN</t>
  </si>
  <si>
    <t>M.Pittman2021_01_SEA_IND</t>
  </si>
  <si>
    <t>H.Hurst2021_01_PHI_ATL</t>
  </si>
  <si>
    <t>A.Hooper2021_01_CLE_KC</t>
  </si>
  <si>
    <t>C.Conley2021_01_JAX_HOU</t>
  </si>
  <si>
    <t>D.Mooney2021_01_CHI_LA</t>
  </si>
  <si>
    <t>M.Strachan</t>
  </si>
  <si>
    <t>M.Strachan2021_01_SEA_IND</t>
  </si>
  <si>
    <t>T.Kroft2021_01_NYJ_CAR</t>
  </si>
  <si>
    <t>T.Marshall</t>
  </si>
  <si>
    <t>T.Marshall2021_01_NYJ_CAR</t>
  </si>
  <si>
    <t>A.Green2021_01_ARI_TEN</t>
  </si>
  <si>
    <t>C.Wilson2021_01_DAL_TB</t>
  </si>
  <si>
    <t>M.Evans2021_01_DAL_TB</t>
  </si>
  <si>
    <t>P.Campbell2021_01_SEA_IND</t>
  </si>
  <si>
    <t>P.Freiermuth</t>
  </si>
  <si>
    <t>P.Freiermuth2021_01_PIT_BUF</t>
  </si>
  <si>
    <t>A.St</t>
  </si>
  <si>
    <t>A.St2021_01_SF_DET</t>
  </si>
  <si>
    <t>Q.Watkins2021_01_PHI_ATL</t>
  </si>
  <si>
    <t>T.Sherfield2021_01_SF_DET</t>
  </si>
  <si>
    <t>C.Manhertz2021_01_JAX_HOU</t>
  </si>
  <si>
    <t>R.Griffin2021_01_NYJ_CAR</t>
  </si>
  <si>
    <t>D.Jackson2021_01_CHI_LA</t>
  </si>
  <si>
    <t>J.Doyle2021_01_SEA_IND</t>
  </si>
  <si>
    <t>J.Johnson2021_01_GB_NO</t>
  </si>
  <si>
    <t>B.Jarwin2021_01_DAL_TB</t>
  </si>
  <si>
    <t>G.Everett2021_01_SEA_IND</t>
  </si>
  <si>
    <t>A.Firkser2021_01_ARI_TEN</t>
  </si>
  <si>
    <t>Am.Rodgers</t>
  </si>
  <si>
    <t>Am.Rodgers2021_01_GB_NO</t>
  </si>
  <si>
    <t>D.Byrd2021_01_CHI_LA</t>
  </si>
  <si>
    <t>E.Ebron2021_01_PIT_BUF</t>
  </si>
  <si>
    <t>M.Hardman2021_01_CLE_KC</t>
  </si>
  <si>
    <t>M.Lewis2021_01_GB_NO</t>
  </si>
  <si>
    <t>T.Benson</t>
  </si>
  <si>
    <t>T.Benson2021_01_SF_DET</t>
  </si>
  <si>
    <t>A.Trautman2021_01_GB_NO</t>
  </si>
  <si>
    <t>C.Sims2021_01_LAC_WAS</t>
  </si>
  <si>
    <t>H.Bryant2021_01_CLE_KC</t>
  </si>
  <si>
    <t>I.Thomas2021_01_NYJ_CAR</t>
  </si>
  <si>
    <t>J.Palmer</t>
  </si>
  <si>
    <t>J.Palmer2021_01_LAC_WAS</t>
  </si>
  <si>
    <t>K.Bourne2021_01_MIA_NE</t>
  </si>
  <si>
    <t>M.Valdes-Scantling2021_01_GB_NO</t>
  </si>
  <si>
    <t>A.Lazard2021_01_GB_NO</t>
  </si>
  <si>
    <t>A.Okwuegbunam2021_01_DEN_NYG</t>
  </si>
  <si>
    <t>C.Sutton2021_01_DEN_NYG</t>
  </si>
  <si>
    <t>M.Callaway2021_01_GB_NO</t>
  </si>
  <si>
    <t>M.Taylor2021_01_GB_NO</t>
  </si>
  <si>
    <t>T.Williams2021_01_SF_DET</t>
  </si>
  <si>
    <t>G.Bernard2021_01_DAL_TB</t>
  </si>
  <si>
    <t>Q.Cephus2021_01_SF_DET</t>
  </si>
  <si>
    <t>D.Westbrook2021_01_MIN_CIN</t>
  </si>
  <si>
    <t>J.Graham2021_01_CHI_LA</t>
  </si>
  <si>
    <t>A.Humphries2021_01_LAC_WAS</t>
  </si>
  <si>
    <t>C.Hogan2021_01_GB_NO</t>
  </si>
  <si>
    <t>J.Washington2021_01_PIT_BUF</t>
  </si>
  <si>
    <t>N.Westbrook-Ikhine2021_01_ARI_TEN</t>
  </si>
  <si>
    <t>C.Ham2021_01_MIN_CIN</t>
  </si>
  <si>
    <t>D.Robinson2021_01_CLE_KC</t>
  </si>
  <si>
    <t>D.Smythe2021_01_MIA_NE</t>
  </si>
  <si>
    <t>K.Rudolph2021_01_DEN_NYG</t>
  </si>
  <si>
    <t>R.Tonyan2021_01_GB_NO</t>
  </si>
  <si>
    <t>E.Saubert2021_01_DEN_NYG</t>
  </si>
  <si>
    <t>K.Juszczyk2021_01_SF_DET</t>
  </si>
  <si>
    <t>M.Sanu2021_01_SF_DET</t>
  </si>
  <si>
    <t>N.Collins</t>
  </si>
  <si>
    <t>N.Collins2021_01_JAX_HOU</t>
  </si>
  <si>
    <t>A.Hooker2021_01_ARI_TEN</t>
  </si>
  <si>
    <t>B.Pringle2021_01_CLE_KC</t>
  </si>
  <si>
    <t>C.Board2021_01_DEN_NYG</t>
  </si>
  <si>
    <t>D.Arnold2021_01_NYJ_CAR</t>
  </si>
  <si>
    <t>G.Brightwell</t>
  </si>
  <si>
    <t>G.Brightwell2021_01_DEN_NYG</t>
  </si>
  <si>
    <t>R.Burkhead2021_01_JAX_HOU</t>
  </si>
  <si>
    <t>T.Johnson2021_01_JAX_HOU</t>
  </si>
  <si>
    <t>M.Thomas2021_01_MIN_CIN</t>
  </si>
  <si>
    <t>T.Montgomery2021_01_GB_NO</t>
  </si>
  <si>
    <t>C.Hubbard</t>
  </si>
  <si>
    <t>C.Hubbard2021_01_NYJ_CAR</t>
  </si>
  <si>
    <t>D.Peoples-Jones2021_01_CLE_KC</t>
  </si>
  <si>
    <t>D.Fells2021_01_SF_DET</t>
  </si>
  <si>
    <t>S.Anderson2021_01_LAC_WAS</t>
  </si>
  <si>
    <t>A.Janovich2021_01_CLE_KC</t>
  </si>
  <si>
    <t>A.Wilson</t>
  </si>
  <si>
    <t>A.Wilson2021_01_MIA_NE</t>
  </si>
  <si>
    <t>C.Herndon2021_01_MIN_CIN</t>
  </si>
  <si>
    <t>D.Harris2021_01_ARI_TEN</t>
  </si>
  <si>
    <t>D.Parham</t>
  </si>
  <si>
    <t>D.Parham2021_01_LAC_WAS</t>
  </si>
  <si>
    <t>D.Smith2021_01_JAX_HOU</t>
  </si>
  <si>
    <t>E.Penny2021_01_DEN_NYG</t>
  </si>
  <si>
    <t>G.Swaim2021_01_ARI_TEN</t>
  </si>
  <si>
    <t>J.Akins2021_01_JAX_HOU</t>
  </si>
  <si>
    <t>J.Cabinda2021_01_SF_DET</t>
  </si>
  <si>
    <t>J.Smith2021_01_NYJ_CAR</t>
  </si>
  <si>
    <t>M.Alie-Cox2021_01_SEA_IND</t>
  </si>
  <si>
    <t>M.Gesicki2021_01_MIA_NE</t>
  </si>
  <si>
    <t>M.Williams2021_01_ARI_TEN</t>
  </si>
  <si>
    <t>R.Gage2021_01_PHI_ATL</t>
  </si>
  <si>
    <t>T.Johnson2021_01_DAL_TB</t>
  </si>
  <si>
    <t>D.Brown2021_01_LAC_WAS</t>
  </si>
  <si>
    <t>K.Toney</t>
  </si>
  <si>
    <t>K.Toney2021_01_DEN_NYG</t>
  </si>
  <si>
    <t>M.Remmers</t>
  </si>
  <si>
    <t>M.Remmers2021_01_CLE_KC</t>
  </si>
  <si>
    <t>Z.Gentry</t>
  </si>
  <si>
    <t>Z.Gentry2021_01_PIT_BUF</t>
  </si>
  <si>
    <t>E.Moore</t>
  </si>
  <si>
    <t>E.Moore2021_01_NYJ_CAR</t>
  </si>
  <si>
    <t>2021_01_DAL</t>
  </si>
  <si>
    <t>2021_01_TB</t>
  </si>
  <si>
    <t>2021_01_MIN</t>
  </si>
  <si>
    <t>2021_01_DET</t>
  </si>
  <si>
    <t>2021_01_LAC</t>
  </si>
  <si>
    <t>2021_01_KC</t>
  </si>
  <si>
    <t>2021_01_JAX</t>
  </si>
  <si>
    <t>2021_01_CLE</t>
  </si>
  <si>
    <t>2021_01_LA</t>
  </si>
  <si>
    <t>2021_01_SF</t>
  </si>
  <si>
    <t>2021_01_HOU</t>
  </si>
  <si>
    <t>2021_01_ARI</t>
  </si>
  <si>
    <t>2021_01_NE</t>
  </si>
  <si>
    <t>2021_01_CAR</t>
  </si>
  <si>
    <t>2021_01_BUF</t>
  </si>
  <si>
    <t>2021_01_NYG</t>
  </si>
  <si>
    <t>2021_01_PHI</t>
  </si>
  <si>
    <t>2021_01_DEN</t>
  </si>
  <si>
    <t>2021_01_CIN</t>
  </si>
  <si>
    <t>2021_01_NYJ</t>
  </si>
  <si>
    <t>2021_01_SEA</t>
  </si>
  <si>
    <t>2021_01_IND</t>
  </si>
  <si>
    <t>2021_01_TEN</t>
  </si>
  <si>
    <t>2021_01_CHI</t>
  </si>
  <si>
    <t>2021_01_MIA</t>
  </si>
  <si>
    <t>2021_01_PIT</t>
  </si>
  <si>
    <t>2021_01_ATL</t>
  </si>
  <si>
    <t>2021_01_NO</t>
  </si>
  <si>
    <t>2021_01_GB</t>
  </si>
  <si>
    <t>2021_01_WAS</t>
  </si>
  <si>
    <t>2021_01_BAL_LV</t>
  </si>
  <si>
    <t>D.Carr2021_01_BAL_LV</t>
  </si>
  <si>
    <t>L.Jackson2021_01_BAL_LV</t>
  </si>
  <si>
    <t>T.Williams2021_01_BAL_LV</t>
  </si>
  <si>
    <t>J.Jacobs2021_01_BAL_LV</t>
  </si>
  <si>
    <t>M.Mariota2021_01_BAL_LV</t>
  </si>
  <si>
    <t>L.Murray2021_01_BAL_LV</t>
  </si>
  <si>
    <t>K.Drake2021_01_BAL_LV</t>
  </si>
  <si>
    <t>M.Brown2021_01_BAL_LV</t>
  </si>
  <si>
    <t>T.Cannon2021_01_BAL_LV</t>
  </si>
  <si>
    <t>D.Waller2021_01_BAL_LV</t>
  </si>
  <si>
    <t>S.Watkins2021_01_BAL_LV</t>
  </si>
  <si>
    <t>B.Edwards2021_01_BAL_LV</t>
  </si>
  <si>
    <t>H.Renfrow2021_01_BAL_LV</t>
  </si>
  <si>
    <t>H.Ruggs2021_01_BAL_LV</t>
  </si>
  <si>
    <t>Z.Jones2021_01_BAL_LV</t>
  </si>
  <si>
    <t>A.Ingold2021_01_BAL_LV</t>
  </si>
  <si>
    <t>M.Andrews2021_01_BAL_LV</t>
  </si>
  <si>
    <t>P.Ricard2021_01_BAL_LV</t>
  </si>
  <si>
    <t>D.Duvernay2021_01_BAL_LV</t>
  </si>
  <si>
    <t>J.Oliver</t>
  </si>
  <si>
    <t>J.Oliver2021_01_BAL_LV</t>
  </si>
  <si>
    <t>W.Snead2021_01_BAL_LV</t>
  </si>
  <si>
    <t>2021_01_LV</t>
  </si>
  <si>
    <t>2021_01_BAL</t>
  </si>
  <si>
    <t>2021_02_MIN_ARI</t>
  </si>
  <si>
    <t>K.Murray2021_02_MIN_ARI</t>
  </si>
  <si>
    <t>2021_02_LV_PIT</t>
  </si>
  <si>
    <t>D.Carr2021_02_LV_PIT</t>
  </si>
  <si>
    <t>2021_02_TEN_SEA</t>
  </si>
  <si>
    <t>R.Tannehill2021_02_TEN_SEA</t>
  </si>
  <si>
    <t>2021_02_KC_BAL</t>
  </si>
  <si>
    <t>P.Mahomes2021_02_KC_BAL</t>
  </si>
  <si>
    <t>R.Wilson2021_02_TEN_SEA</t>
  </si>
  <si>
    <t>2021_02_DAL_LAC</t>
  </si>
  <si>
    <t>J.Herbert2021_02_DAL_LAC</t>
  </si>
  <si>
    <t>2021_02_NYG_WAS</t>
  </si>
  <si>
    <t>T.Heinicke2021_02_NYG_WAS</t>
  </si>
  <si>
    <t>2021_02_DEN_JAX</t>
  </si>
  <si>
    <t>T.Bridgewater2021_02_DEN_JAX</t>
  </si>
  <si>
    <t>2021_02_NO_CAR</t>
  </si>
  <si>
    <t>S.Darnold2021_02_NO_CAR</t>
  </si>
  <si>
    <t>2021_02_ATL_TB</t>
  </si>
  <si>
    <t>M.Ryan2021_02_ATL_TB</t>
  </si>
  <si>
    <t>B.Roethlisberger2021_02_LV_PIT</t>
  </si>
  <si>
    <t>2021_02_LA_IND</t>
  </si>
  <si>
    <t>M.Stafford2021_02_LA_IND</t>
  </si>
  <si>
    <t>T.Brady2021_02_ATL_TB</t>
  </si>
  <si>
    <t>2021_02_DET_GB</t>
  </si>
  <si>
    <t>Aa.Rodgers2021_02_DET_GB</t>
  </si>
  <si>
    <t>D.Jones2021_02_NYG_WAS</t>
  </si>
  <si>
    <t>C.Wentz2021_02_LA_IND</t>
  </si>
  <si>
    <t>J.Goff2021_02_DET_GB</t>
  </si>
  <si>
    <t>K.Cousins2021_02_MIN_ARI</t>
  </si>
  <si>
    <t>L.Jackson2021_02_KC_BAL</t>
  </si>
  <si>
    <t>D.Prescott2021_02_DAL_LAC</t>
  </si>
  <si>
    <t>2021_02_HOU_CLE</t>
  </si>
  <si>
    <t>B.Mayfield2021_02_HOU_CLE</t>
  </si>
  <si>
    <t>2021_02_NE_NYJ</t>
  </si>
  <si>
    <t>Z.Wilson2021_02_NE_NYJ</t>
  </si>
  <si>
    <t>2021_02_CIN_CHI</t>
  </si>
  <si>
    <t>J.Burrow2021_02_CIN_CHI</t>
  </si>
  <si>
    <t>2021_02_SF_PHI</t>
  </si>
  <si>
    <t>J.Hurts2021_02_SF_PHI</t>
  </si>
  <si>
    <t>J.Garoppolo2021_02_SF_PHI</t>
  </si>
  <si>
    <t>M.Jones2021_02_NE_NYJ</t>
  </si>
  <si>
    <t>2021_02_BUF_MIA</t>
  </si>
  <si>
    <t>J.Allen2021_02_BUF_MIA</t>
  </si>
  <si>
    <t>J.Brissett2021_02_BUF_MIA</t>
  </si>
  <si>
    <t>Ty.Taylor2021_02_HOU_CLE</t>
  </si>
  <si>
    <t>T.Lawrence2021_02_DEN_JAX</t>
  </si>
  <si>
    <t>J.Winston2021_02_NO_CAR</t>
  </si>
  <si>
    <t>D.Mills</t>
  </si>
  <si>
    <t>D.Mills2021_02_HOU_CLE</t>
  </si>
  <si>
    <t>J.Fields2021_02_CIN_CHI</t>
  </si>
  <si>
    <t>A.Dalton2021_02_CIN_CHI</t>
  </si>
  <si>
    <t>J.Eason</t>
  </si>
  <si>
    <t>J.Eason2021_02_LA_IND</t>
  </si>
  <si>
    <t>T.Tagovailoa2021_02_BUF_MIA</t>
  </si>
  <si>
    <t>G.Ward</t>
  </si>
  <si>
    <t>G.Ward2021_02_SF_PHI</t>
  </si>
  <si>
    <t>J.Rosen</t>
  </si>
  <si>
    <t>J.Rosen2021_02_ATL_TB</t>
  </si>
  <si>
    <t>D.Henry2021_02_TEN_SEA</t>
  </si>
  <si>
    <t>D.Cook2021_02_MIN_ARI</t>
  </si>
  <si>
    <t>T.Pollard2021_02_DAL_LAC</t>
  </si>
  <si>
    <t>N.Chubb2021_02_HOU_CLE</t>
  </si>
  <si>
    <t>D.Singletary2021_02_BUF_MIA</t>
  </si>
  <si>
    <t>T.Williams2021_02_KC_BAL</t>
  </si>
  <si>
    <t>C.McCaffrey2021_02_NO_CAR</t>
  </si>
  <si>
    <t>E.Elliott2021_02_DAL_LAC</t>
  </si>
  <si>
    <t>A.Gibson2021_02_NYG_WAS</t>
  </si>
  <si>
    <t>J.Mixon2021_02_CIN_CHI</t>
  </si>
  <si>
    <t>A.Jones2021_02_DET_GB</t>
  </si>
  <si>
    <t>J.Williams2021_02_DEN_JAX</t>
  </si>
  <si>
    <t>D.Harris2021_02_NE_NYJ</t>
  </si>
  <si>
    <t>D.Montgomery2021_02_CIN_CHI</t>
  </si>
  <si>
    <t>Mi.Carter2021_02_NE_NYJ</t>
  </si>
  <si>
    <t>S.Barkley2021_02_NYG_WAS</t>
  </si>
  <si>
    <t>M.Sanders2021_02_SF_PHI</t>
  </si>
  <si>
    <t>A.Ekeler2021_02_DAL_LAC</t>
  </si>
  <si>
    <t>D.Henderson2021_02_LA_IND</t>
  </si>
  <si>
    <t>L.Fournette2021_02_ATL_TB</t>
  </si>
  <si>
    <t>J.Taylor2021_02_LA_IND</t>
  </si>
  <si>
    <t>K.Hunt2021_02_HOU_CLE</t>
  </si>
  <si>
    <t>T.Johnson2021_02_NE_NYJ</t>
  </si>
  <si>
    <t>J.Robinson2021_02_DEN_JAX</t>
  </si>
  <si>
    <t>C.Edmonds2021_02_MIN_ARI</t>
  </si>
  <si>
    <t>C.Edwards-Helaire2021_02_KC_BAL</t>
  </si>
  <si>
    <t>S.Michel2021_02_LA_IND</t>
  </si>
  <si>
    <t>E.Mitchell2021_02_SF_PHI</t>
  </si>
  <si>
    <t>M.Ingram2021_02_HOU_CLE</t>
  </si>
  <si>
    <t>J.Hasty2021_02_SF_PHI</t>
  </si>
  <si>
    <t>M.Davis2021_02_ATL_TB</t>
  </si>
  <si>
    <t>N.Harris2021_02_LV_PIT</t>
  </si>
  <si>
    <t>D.Swift2021_02_DET_GB</t>
  </si>
  <si>
    <t>L.Murray2021_02_KC_BAL</t>
  </si>
  <si>
    <t>P.Barber</t>
  </si>
  <si>
    <t>P.Barber2021_02_LV_PIT</t>
  </si>
  <si>
    <t>C.Carson2021_02_TEN_SEA</t>
  </si>
  <si>
    <t>M.Gordon2021_02_DEN_JAX</t>
  </si>
  <si>
    <t>D.Freeman</t>
  </si>
  <si>
    <t>D.Freeman2021_02_KC_BAL</t>
  </si>
  <si>
    <t>R.Jones2021_02_ATL_TB</t>
  </si>
  <si>
    <t>J.Conner2021_02_MIN_ARI</t>
  </si>
  <si>
    <t>Z.Moss</t>
  </si>
  <si>
    <t>Z.Moss2021_02_BUF_MIA</t>
  </si>
  <si>
    <t>A.Collins</t>
  </si>
  <si>
    <t>A.Collins2021_02_TEN_SEA</t>
  </si>
  <si>
    <t>D.Johnson2021_02_HOU_CLE</t>
  </si>
  <si>
    <t>J.Williams2021_02_DET_GB</t>
  </si>
  <si>
    <t>M.Gaskin2021_02_BUF_MIA</t>
  </si>
  <si>
    <t>T.Coleman2021_02_NE_NYJ</t>
  </si>
  <si>
    <t>J.Jackson2021_02_DAL_LAC</t>
  </si>
  <si>
    <t>M.Brown2021_02_BUF_MIA</t>
  </si>
  <si>
    <t>J.White2021_02_NE_NYJ</t>
  </si>
  <si>
    <t>A.Dillon2021_02_DET_GB</t>
  </si>
  <si>
    <t>S.Ahmed2021_02_BUF_MIA</t>
  </si>
  <si>
    <t>K.Bourne2021_02_NE_NYJ</t>
  </si>
  <si>
    <t>M.Mack</t>
  </si>
  <si>
    <t>M.Mack2021_02_LA_IND</t>
  </si>
  <si>
    <t>T.Hill2021_02_KC_BAL</t>
  </si>
  <si>
    <t>K.Gainwell2021_02_SF_PHI</t>
  </si>
  <si>
    <t>C.Lamb2021_02_DAL_LAC</t>
  </si>
  <si>
    <t>A.Mattison2021_02_MIN_ARI</t>
  </si>
  <si>
    <t>C.Patterson2021_02_ATL_TB</t>
  </si>
  <si>
    <t>C.Hubbard2021_02_NO_CAR</t>
  </si>
  <si>
    <t>J.McKissic2021_02_NYG_WAS</t>
  </si>
  <si>
    <t>D.Booker2021_02_NYG_WAS</t>
  </si>
  <si>
    <t>J.Guyton2021_02_DAL_LAC</t>
  </si>
  <si>
    <t>K.Drake2021_02_LV_PIT</t>
  </si>
  <si>
    <t>D.Samuel2021_02_SF_PHI</t>
  </si>
  <si>
    <t>K.Hill2021_02_DET_GB</t>
  </si>
  <si>
    <t>T.Sermon</t>
  </si>
  <si>
    <t>T.Sermon2021_02_SF_PHI</t>
  </si>
  <si>
    <t>C.Hyde2021_02_DEN_JAX</t>
  </si>
  <si>
    <t>T.Hill2021_02_NO_CAR</t>
  </si>
  <si>
    <t>T.Jones2021_02_NO_CAR</t>
  </si>
  <si>
    <t>C.Board2021_02_NYG_WAS</t>
  </si>
  <si>
    <t>D.Williams2021_02_CIN_CHI</t>
  </si>
  <si>
    <t>R.Woods2021_02_LA_IND</t>
  </si>
  <si>
    <t>A.Kamara2021_02_NO_CAR</t>
  </si>
  <si>
    <t>C.Wilson2021_02_DAL_LAC</t>
  </si>
  <si>
    <t>E.Penny2021_02_NYG_WAS</t>
  </si>
  <si>
    <t>F.Swain2021_02_TEN_SEA</t>
  </si>
  <si>
    <t>N.Hines2021_02_LA_IND</t>
  </si>
  <si>
    <t>J.McNichols2021_02_TEN_SEA</t>
  </si>
  <si>
    <t>J.Smith-Schuster2021_02_LV_PIT</t>
  </si>
  <si>
    <t>J.Taylor2021_02_NE_NYJ</t>
  </si>
  <si>
    <t>K.Smith2021_02_ATL_TB</t>
  </si>
  <si>
    <t>D.Carter</t>
  </si>
  <si>
    <t>D.Carter2021_02_NYG_WAS</t>
  </si>
  <si>
    <t>H.Ruggs2021_02_LV_PIT</t>
  </si>
  <si>
    <t>K.Juszczyk2021_02_SF_PHI</t>
  </si>
  <si>
    <t>P.Lindsay2021_02_HOU_CLE</t>
  </si>
  <si>
    <t>P.Ricard2021_02_KC_BAL</t>
  </si>
  <si>
    <t>R.Gilliam</t>
  </si>
  <si>
    <t>R.Gilliam2021_02_BUF_MIA</t>
  </si>
  <si>
    <t>B.Snell</t>
  </si>
  <si>
    <t>B.Snell2021_02_LV_PIT</t>
  </si>
  <si>
    <t>D.Harris2021_02_NO_CAR</t>
  </si>
  <si>
    <t>A.Janovich2021_02_HOU_CLE</t>
  </si>
  <si>
    <t>L.Shenault2021_02_DEN_JAX</t>
  </si>
  <si>
    <t>M.Orzech</t>
  </si>
  <si>
    <t>M.Orzech2021_02_LA_IND</t>
  </si>
  <si>
    <t>L.Rountree2021_02_DAL_LAC</t>
  </si>
  <si>
    <t>T.Cannon2021_02_SF_PHI</t>
  </si>
  <si>
    <t>Da.Williams2021_02_KC_BAL</t>
  </si>
  <si>
    <t>C.Claypool2021_02_LV_PIT</t>
  </si>
  <si>
    <t>C.Kupp2021_02_LA_IND</t>
  </si>
  <si>
    <t>S.Shepard2021_02_NYG_WAS</t>
  </si>
  <si>
    <t>T.Lockett2021_02_TEN_SEA</t>
  </si>
  <si>
    <t>C.Sutton2021_02_DEN_JAX</t>
  </si>
  <si>
    <t>J.Jones2021_02_TEN_SEA</t>
  </si>
  <si>
    <t>M.Pittman2021_02_LA_IND</t>
  </si>
  <si>
    <t>D.Adams2021_02_DET_GB</t>
  </si>
  <si>
    <t>Q.Watkins2021_02_SF_PHI</t>
  </si>
  <si>
    <t>R.Moore2021_02_MIN_ARI</t>
  </si>
  <si>
    <t>M.Brown2021_02_KC_BAL</t>
  </si>
  <si>
    <t>T.Kelce2021_02_KC_BAL</t>
  </si>
  <si>
    <t>K.Allen2021_02_DAL_LAC</t>
  </si>
  <si>
    <t>T.McLaurin2021_02_NYG_WAS</t>
  </si>
  <si>
    <t>D.Johnson2021_02_LV_PIT</t>
  </si>
  <si>
    <t>M.Williams2021_02_MIN_ARI</t>
  </si>
  <si>
    <t>K.Osborn2021_02_MIN_ARI</t>
  </si>
  <si>
    <t>M.Williams2021_02_DAL_LAC</t>
  </si>
  <si>
    <t>B.Cooks2021_02_HOU_CLE</t>
  </si>
  <si>
    <t>M.Evans2021_02_ATL_TB</t>
  </si>
  <si>
    <t>B.Berrios2021_02_NE_NYJ</t>
  </si>
  <si>
    <t>K.Pitts2021_02_ATL_TB</t>
  </si>
  <si>
    <t>T.Boyd2021_02_CIN_CHI</t>
  </si>
  <si>
    <t>D.Mooney2021_02_CIN_CHI</t>
  </si>
  <si>
    <t>T.Hockenson2021_02_DET_GB</t>
  </si>
  <si>
    <t>C.Kirk2021_02_MIN_ARI</t>
  </si>
  <si>
    <t>D.Waller2021_02_LV_PIT</t>
  </si>
  <si>
    <t>J.Jefferson2021_02_MIN_ARI</t>
  </si>
  <si>
    <t>J.Doyle2021_02_LA_IND</t>
  </si>
  <si>
    <t>B.Pringle2021_02_KC_BAL</t>
  </si>
  <si>
    <t>C.Ridley2021_02_ATL_TB</t>
  </si>
  <si>
    <t>Q.Cephus2021_02_DET_GB</t>
  </si>
  <si>
    <t>C.Godwin2021_02_ATL_TB</t>
  </si>
  <si>
    <t>S.Diggs2021_02_BUF_MIA</t>
  </si>
  <si>
    <t>T.Higgins2021_02_CIN_CHI</t>
  </si>
  <si>
    <t>H.Renfrow2021_02_LV_PIT</t>
  </si>
  <si>
    <t>M.Andrews2021_02_KC_BAL</t>
  </si>
  <si>
    <t>D.Arnold2021_02_NO_CAR</t>
  </si>
  <si>
    <t>M.Hardman2021_02_KC_BAL</t>
  </si>
  <si>
    <t>M.Jones2021_02_DEN_JAX</t>
  </si>
  <si>
    <t>D.Hopkins2021_02_MIN_ARI</t>
  </si>
  <si>
    <t>D.Slayton2021_02_NYG_WAS</t>
  </si>
  <si>
    <t>J.Chase2021_02_CIN_CHI</t>
  </si>
  <si>
    <t>D.Metcalf2021_02_TEN_SEA</t>
  </si>
  <si>
    <t>R.Tonyan2021_02_DET_GB</t>
  </si>
  <si>
    <t>D.Felton</t>
  </si>
  <si>
    <t>D.Felton2021_02_HOU_CLE</t>
  </si>
  <si>
    <t>H.Bryant2021_02_HOU_CLE</t>
  </si>
  <si>
    <t>E.Sanders2021_02_BUF_MIA</t>
  </si>
  <si>
    <t>J.Waddle2021_02_BUF_MIA</t>
  </si>
  <si>
    <t>Z.Pascal2021_02_LA_IND</t>
  </si>
  <si>
    <t>E.Moore2021_02_NE_NYJ</t>
  </si>
  <si>
    <t>D.Robinson2021_02_KC_BAL</t>
  </si>
  <si>
    <t>L.Thomas2021_02_NYG_WAS</t>
  </si>
  <si>
    <t>A.Green2021_02_MIN_ARI</t>
  </si>
  <si>
    <t>A.Humphries2021_02_NYG_WAS</t>
  </si>
  <si>
    <t>B.Zylstra</t>
  </si>
  <si>
    <t>B.Zylstra2021_02_NO_CAR</t>
  </si>
  <si>
    <t>S.Watkins2021_02_KC_BAL</t>
  </si>
  <si>
    <t>A.Brown2021_02_TEN_SEA</t>
  </si>
  <si>
    <t>M.Pruitt</t>
  </si>
  <si>
    <t>M.Pruitt2021_02_TEN_SEA</t>
  </si>
  <si>
    <t>D.Parker2021_02_BUF_MIA</t>
  </si>
  <si>
    <t>H.Henry2021_02_NE_NYJ</t>
  </si>
  <si>
    <t>M.Gesicki2021_02_BUF_MIA</t>
  </si>
  <si>
    <t>A.Hooper2021_02_HOU_CLE</t>
  </si>
  <si>
    <t>B.Edwards2021_02_LV_PIT</t>
  </si>
  <si>
    <t>A.Thielen2021_02_MIN_ARI</t>
  </si>
  <si>
    <t>R.Gronkowski2021_02_ATL_TB</t>
  </si>
  <si>
    <t>J.Meyers2021_02_NE_NYJ</t>
  </si>
  <si>
    <t>K.Golladay2021_02_NYG_WAS</t>
  </si>
  <si>
    <t>R.Anderson2021_02_NO_CAR</t>
  </si>
  <si>
    <t>B.Jarwin2021_02_DAL_LAC</t>
  </si>
  <si>
    <t>T.Patrick2021_02_DEN_JAX</t>
  </si>
  <si>
    <t>C.Beasley2021_02_BUF_MIA</t>
  </si>
  <si>
    <t>P.Freiermuth2021_02_LV_PIT</t>
  </si>
  <si>
    <t>A.Roberts</t>
  </si>
  <si>
    <t>A.Roberts2021_02_HOU_CLE</t>
  </si>
  <si>
    <t>J.Smith2021_02_NE_NYJ</t>
  </si>
  <si>
    <t>D.Brown2021_02_NYG_WAS</t>
  </si>
  <si>
    <t>F.Moreau</t>
  </si>
  <si>
    <t>F.Moreau2021_02_LV_PIT</t>
  </si>
  <si>
    <t>N.Fant2021_02_DEN_JAX</t>
  </si>
  <si>
    <t>N.Collins2021_02_HOU_CLE</t>
  </si>
  <si>
    <t>J.Cook2021_02_DAL_LAC</t>
  </si>
  <si>
    <t>R.Gage2021_02_ATL_TB</t>
  </si>
  <si>
    <t>L.Humphrey</t>
  </si>
  <si>
    <t>L.Humphrey2021_02_NO_CAR</t>
  </si>
  <si>
    <t>R.Higgins</t>
  </si>
  <si>
    <t>R.Higgins2021_02_HOU_CLE</t>
  </si>
  <si>
    <t>R.Cobb2021_02_DET_GB</t>
  </si>
  <si>
    <t>K.Rudolph2021_02_NYG_WAS</t>
  </si>
  <si>
    <t>A.Cooper2021_02_DAL_LAC</t>
  </si>
  <si>
    <t>A.Okwuegbunam2021_02_DEN_JAX</t>
  </si>
  <si>
    <t>A.Robinson2021_02_CIN_CHI</t>
  </si>
  <si>
    <t>D.Goedert2021_02_SF_PHI</t>
  </si>
  <si>
    <t>J.O'Shaughnessy2021_02_DEN_JAX</t>
  </si>
  <si>
    <t>K.Smith2021_02_NYG_WAS</t>
  </si>
  <si>
    <t>T.Benson2021_02_DET_GB</t>
  </si>
  <si>
    <t>J.Johnson2021_02_NO_CAR</t>
  </si>
  <si>
    <t>C.Rogers2021_02_TEN_SEA</t>
  </si>
  <si>
    <t>O.Zaccheaus</t>
  </si>
  <si>
    <t>O.Zaccheaus2021_02_ATL_TB</t>
  </si>
  <si>
    <t>J.Palmer2021_02_DAL_LAC</t>
  </si>
  <si>
    <t>N.Agholor2021_02_NE_NYJ</t>
  </si>
  <si>
    <t>O.Howard</t>
  </si>
  <si>
    <t>O.Howard2021_02_ATL_TB</t>
  </si>
  <si>
    <t>A.Wilson2021_02_BUF_MIA</t>
  </si>
  <si>
    <t>B.Bell2021_02_KC_BAL</t>
  </si>
  <si>
    <t>D.Chark2021_02_DEN_JAX</t>
  </si>
  <si>
    <t>R.Seals-Jones</t>
  </si>
  <si>
    <t>R.Seals-Jones2021_02_NYG_WAS</t>
  </si>
  <si>
    <t>A.St2021_02_DET_GB</t>
  </si>
  <si>
    <t>D.Njoku2021_02_HOU_CLE</t>
  </si>
  <si>
    <t>D.Schultz2021_02_DAL_LAC</t>
  </si>
  <si>
    <t>K.Raymond2021_02_DET_GB</t>
  </si>
  <si>
    <t>M.Alie-Cox2021_02_LA_IND</t>
  </si>
  <si>
    <t>A.Brown2021_02_ATL_TB</t>
  </si>
  <si>
    <t>D.Knox2021_02_BUF_MIA</t>
  </si>
  <si>
    <t>G.Kittle2021_02_SF_PHI</t>
  </si>
  <si>
    <t>J.Akins2021_02_HOU_CLE</t>
  </si>
  <si>
    <t>J.Jennings</t>
  </si>
  <si>
    <t>J.Jennings2021_02_SF_PHI</t>
  </si>
  <si>
    <t>T.Marshall2021_02_NO_CAR</t>
  </si>
  <si>
    <t>C.Hogan2021_02_NO_CAR</t>
  </si>
  <si>
    <t>D.Smith2021_02_SF_PHI</t>
  </si>
  <si>
    <t>G.Bernard2021_02_ATL_TB</t>
  </si>
  <si>
    <t>K.Hinton</t>
  </si>
  <si>
    <t>K.Hinton2021_02_DEN_JAX</t>
  </si>
  <si>
    <t>T.Conklin2021_02_MIN_ARI</t>
  </si>
  <si>
    <t>C.Evans</t>
  </si>
  <si>
    <t>C.Evans2021_02_CIN_CHI</t>
  </si>
  <si>
    <t>D.Peoples-Jones2021_02_HOU_CLE</t>
  </si>
  <si>
    <t>J.McKinnon</t>
  </si>
  <si>
    <t>J.McKinnon2021_02_KC_BAL</t>
  </si>
  <si>
    <t>T.Homer</t>
  </si>
  <si>
    <t>T.Homer2021_02_TEN_SEA</t>
  </si>
  <si>
    <t>T.Hudson</t>
  </si>
  <si>
    <t>T.Hudson2021_02_TEN_SEA</t>
  </si>
  <si>
    <t>V.Jefferson2021_02_LA_IND</t>
  </si>
  <si>
    <t>W.Snead2021_02_LV_PIT</t>
  </si>
  <si>
    <t>C.Conley2021_02_HOU_CLE</t>
  </si>
  <si>
    <t>D.Carrier</t>
  </si>
  <si>
    <t>D.Carrier2021_02_LV_PIT</t>
  </si>
  <si>
    <t>J.Fortson</t>
  </si>
  <si>
    <t>J.Fortson2021_02_KC_BAL</t>
  </si>
  <si>
    <t>M.Burton2021_02_KC_BAL</t>
  </si>
  <si>
    <t>A.Dulin</t>
  </si>
  <si>
    <t>A.Dulin2021_02_LA_IND</t>
  </si>
  <si>
    <t>G.Swaim2021_02_TEN_SEA</t>
  </si>
  <si>
    <t>M.Goodwin2021_02_CIN_CHI</t>
  </si>
  <si>
    <t>R.Griffin2021_02_NE_NYJ</t>
  </si>
  <si>
    <t>D.Amendola2021_02_HOU_CLE</t>
  </si>
  <si>
    <t>J.Landry2021_02_HOU_CLE</t>
  </si>
  <si>
    <t>J.Oliver2021_02_KC_BAL</t>
  </si>
  <si>
    <t>L.Smith</t>
  </si>
  <si>
    <t>L.Smith2021_02_ATL_TB</t>
  </si>
  <si>
    <t>S.Anderson2021_02_DAL_LAC</t>
  </si>
  <si>
    <t>T.Sherfield2021_02_SF_PHI</t>
  </si>
  <si>
    <t>C.Blake</t>
  </si>
  <si>
    <t>C.Blake2021_02_ATL_TB</t>
  </si>
  <si>
    <t>C.Brate</t>
  </si>
  <si>
    <t>C.Brate2021_02_ATL_TB</t>
  </si>
  <si>
    <t>C.Carter</t>
  </si>
  <si>
    <t>C.Carter2021_02_BUF_MIA</t>
  </si>
  <si>
    <t>C.Davis2021_02_NE_NYJ</t>
  </si>
  <si>
    <t>M.Callaway2021_02_NO_CAR</t>
  </si>
  <si>
    <t>T.Higbee2021_02_LA_IND</t>
  </si>
  <si>
    <t>T.Kroft2021_02_NE_NYJ</t>
  </si>
  <si>
    <t>T.Sharpe</t>
  </si>
  <si>
    <t>T.Sharpe2021_02_ATL_TB</t>
  </si>
  <si>
    <t>E.Saubert2021_02_DEN_JAX</t>
  </si>
  <si>
    <t>I.Thomas2021_02_NO_CAR</t>
  </si>
  <si>
    <t>B.Aiyuk</t>
  </si>
  <si>
    <t>B.Aiyuk2021_02_SF_PHI</t>
  </si>
  <si>
    <t>H.Hurst2021_02_ATL_TB</t>
  </si>
  <si>
    <t>L.Farrell</t>
  </si>
  <si>
    <t>L.Farrell2021_02_DEN_JAX</t>
  </si>
  <si>
    <t>N.Westbrook-Ikhine2021_02_TEN_SEA</t>
  </si>
  <si>
    <t>Z.Ertz2021_02_SF_PHI</t>
  </si>
  <si>
    <t>J.Reagor2021_02_SF_PHI</t>
  </si>
  <si>
    <t>K.Hamler2021_02_DEN_JAX</t>
  </si>
  <si>
    <t>T.Johnson2021_02_ATL_TB</t>
  </si>
  <si>
    <t>C.Uzomah2021_02_CIN_CHI</t>
  </si>
  <si>
    <t>J.Cabinda2021_02_DET_GB</t>
  </si>
  <si>
    <t>G.Everett2021_02_TEN_SEA</t>
  </si>
  <si>
    <t>T.Montgomery2021_02_NO_CAR</t>
  </si>
  <si>
    <t>P.Williams</t>
  </si>
  <si>
    <t>P.Williams2021_02_BUF_MIA</t>
  </si>
  <si>
    <t>I.McKenzie2021_02_BUF_MIA</t>
  </si>
  <si>
    <t>A.Abdullah2021_02_MIN_ARI</t>
  </si>
  <si>
    <t>A.Ingold2021_02_LV_PIT</t>
  </si>
  <si>
    <t>A.Schwartz2021_02_HOU_CLE</t>
  </si>
  <si>
    <t>C.Kmet2021_02_CIN_CHI</t>
  </si>
  <si>
    <t>C.Manhertz2021_02_DEN_JAX</t>
  </si>
  <si>
    <t>E.Ebron2021_02_LV_PIT</t>
  </si>
  <si>
    <t>E.St</t>
  </si>
  <si>
    <t>E.St2021_02_DET_GB</t>
  </si>
  <si>
    <t>J.Grant</t>
  </si>
  <si>
    <t>J.Grant2021_02_BUF_MIA</t>
  </si>
  <si>
    <t>J.Kumerow</t>
  </si>
  <si>
    <t>J.Kumerow2021_02_BUF_MIA</t>
  </si>
  <si>
    <t>J.Washington2021_02_LV_PIT</t>
  </si>
  <si>
    <t>L.Treadwell</t>
  </si>
  <si>
    <t>L.Treadwell2021_02_DEN_JAX</t>
  </si>
  <si>
    <t>M.Sanu2021_02_SF_PHI</t>
  </si>
  <si>
    <t>M.Strachan2021_02_LA_IND</t>
  </si>
  <si>
    <t>M.Valdes-Scantling2021_02_DET_GB</t>
  </si>
  <si>
    <t>P.Brown2021_02_HOU_CLE</t>
  </si>
  <si>
    <t>P.Hesse</t>
  </si>
  <si>
    <t>P.Hesse2021_02_ATL_TB</t>
  </si>
  <si>
    <t>S.Perine2021_02_CIN_CHI</t>
  </si>
  <si>
    <t>T.Johnson2021_02_DEN_JAX</t>
  </si>
  <si>
    <t>2021_02_SEA</t>
  </si>
  <si>
    <t>2021_02_DEN</t>
  </si>
  <si>
    <t>2021_02_TEN</t>
  </si>
  <si>
    <t>2021_02_IND</t>
  </si>
  <si>
    <t>2021_02_GB</t>
  </si>
  <si>
    <t>2021_02_PHI</t>
  </si>
  <si>
    <t>2021_02_ARI</t>
  </si>
  <si>
    <t>2021_02_BAL</t>
  </si>
  <si>
    <t>2021_02_KC</t>
  </si>
  <si>
    <t>2021_02_LAC</t>
  </si>
  <si>
    <t>2021_02_WAS</t>
  </si>
  <si>
    <t>2021_02_PIT</t>
  </si>
  <si>
    <t>2021_02_MIN</t>
  </si>
  <si>
    <t>2021_02_HOU</t>
  </si>
  <si>
    <t>2021_02_TB</t>
  </si>
  <si>
    <t>2021_02_NYJ</t>
  </si>
  <si>
    <t>2021_02_ATL</t>
  </si>
  <si>
    <t>2021_02_CIN</t>
  </si>
  <si>
    <t>2021_02_CHI</t>
  </si>
  <si>
    <t>2021_02_DET</t>
  </si>
  <si>
    <t>2021_02_LV</t>
  </si>
  <si>
    <t>2021_02_BUF</t>
  </si>
  <si>
    <t>2021_02_CAR</t>
  </si>
  <si>
    <t>2021_02_JAX</t>
  </si>
  <si>
    <t>2021_02_NYG</t>
  </si>
  <si>
    <t>2021_02_CLE</t>
  </si>
  <si>
    <t>2021_02_MIA</t>
  </si>
  <si>
    <t>2021_02_NE</t>
  </si>
  <si>
    <t>2021_02_DAL</t>
  </si>
  <si>
    <t>2021_02_NO</t>
  </si>
  <si>
    <t>2021_02_SF</t>
  </si>
  <si>
    <t>2021_02_LA</t>
  </si>
  <si>
    <t>2021_03_TB_LA</t>
  </si>
  <si>
    <t>T.Brady2021_03_TB_LA</t>
  </si>
  <si>
    <t>2021_03_MIA_LV</t>
  </si>
  <si>
    <t>D.Carr2021_03_MIA_LV</t>
  </si>
  <si>
    <t>2021_03_WAS_BUF</t>
  </si>
  <si>
    <t>J.Allen2021_03_WAS_BUF</t>
  </si>
  <si>
    <t>M.Stafford2021_03_TB_LA</t>
  </si>
  <si>
    <t>2021_03_PHI_DAL</t>
  </si>
  <si>
    <t>J.Hurts2021_03_PHI_DAL</t>
  </si>
  <si>
    <t>2021_03_SEA_MIN</t>
  </si>
  <si>
    <t>K.Cousins2021_03_SEA_MIN</t>
  </si>
  <si>
    <t>2021_03_CIN_PIT</t>
  </si>
  <si>
    <t>B.Roethlisberger2021_03_CIN_PIT</t>
  </si>
  <si>
    <t>2021_03_ARI_JAX</t>
  </si>
  <si>
    <t>K.Murray2021_03_ARI_JAX</t>
  </si>
  <si>
    <t>2021_03_CAR_HOU</t>
  </si>
  <si>
    <t>S.Darnold2021_03_CAR_HOU</t>
  </si>
  <si>
    <t>R.Wilson2021_03_SEA_MIN</t>
  </si>
  <si>
    <t>2021_03_BAL_DET</t>
  </si>
  <si>
    <t>L.Jackson2021_03_BAL_DET</t>
  </si>
  <si>
    <t>2021_03_LAC_KC</t>
  </si>
  <si>
    <t>J.Herbert2021_03_LAC_KC</t>
  </si>
  <si>
    <t>2021_03_NO_NE</t>
  </si>
  <si>
    <t>M.Jones2021_03_NO_NE</t>
  </si>
  <si>
    <t>2021_03_ATL_NYG</t>
  </si>
  <si>
    <t>D.Jones2021_03_ATL_NYG</t>
  </si>
  <si>
    <t>2021_03_GB_SF</t>
  </si>
  <si>
    <t>Aa.Rodgers2021_03_GB_SF</t>
  </si>
  <si>
    <t>P.Mahomes2021_03_LAC_KC</t>
  </si>
  <si>
    <t>J.Garoppolo2021_03_GB_SF</t>
  </si>
  <si>
    <t>2021_03_CHI_CLE</t>
  </si>
  <si>
    <t>B.Mayfield2021_03_CHI_CLE</t>
  </si>
  <si>
    <t>M.Ryan2021_03_ATL_NYG</t>
  </si>
  <si>
    <t>D.Prescott2021_03_PHI_DAL</t>
  </si>
  <si>
    <t>2021_03_NYJ_DEN</t>
  </si>
  <si>
    <t>T.Bridgewater2021_03_NYJ_DEN</t>
  </si>
  <si>
    <t>T.Lawrence2021_03_ARI_JAX</t>
  </si>
  <si>
    <t>J.Goff2021_03_BAL_DET</t>
  </si>
  <si>
    <t>J.Brissett2021_03_MIA_LV</t>
  </si>
  <si>
    <t>T.Heinicke2021_03_WAS_BUF</t>
  </si>
  <si>
    <t>2021_03_IND_TEN</t>
  </si>
  <si>
    <t>R.Tannehill2021_03_IND_TEN</t>
  </si>
  <si>
    <t>C.Wentz2021_03_IND_TEN</t>
  </si>
  <si>
    <t>J.Burrow2021_03_CIN_PIT</t>
  </si>
  <si>
    <t>D.Mills2021_03_CAR_HOU</t>
  </si>
  <si>
    <t>Z.Wilson2021_03_NYJ_DEN</t>
  </si>
  <si>
    <t>J.Winston2021_03_NO_NE</t>
  </si>
  <si>
    <t>J.Fields2021_03_CHI_CLE</t>
  </si>
  <si>
    <t>M.Trubisky</t>
  </si>
  <si>
    <t>M.Trubisky2021_03_WAS_BUF</t>
  </si>
  <si>
    <t>D.Swift2021_03_BAL_DET</t>
  </si>
  <si>
    <t>D.Henry2021_03_IND_TEN</t>
  </si>
  <si>
    <t>A.Mattison2021_03_SEA_MIN</t>
  </si>
  <si>
    <t>P.Barber2021_03_MIA_LV</t>
  </si>
  <si>
    <t>C.Edwards-Helaire2021_03_LAC_KC</t>
  </si>
  <si>
    <t>E.Elliott2021_03_PHI_DAL</t>
  </si>
  <si>
    <t>J.Mixon2021_03_CIN_PIT</t>
  </si>
  <si>
    <t>A.Kamara2021_03_NO_NE</t>
  </si>
  <si>
    <t>J.Robinson2021_03_ARI_JAX</t>
  </si>
  <si>
    <t>N.Chubb2021_03_CHI_CLE</t>
  </si>
  <si>
    <t>A.Jones2021_03_GB_SF</t>
  </si>
  <si>
    <t>K.Hunt2021_03_CHI_CLE</t>
  </si>
  <si>
    <t>C.Carson2021_03_SEA_MIN</t>
  </si>
  <si>
    <t>S.Michel2021_03_TB_LA</t>
  </si>
  <si>
    <t>M.Gaskin2021_03_MIA_LV</t>
  </si>
  <si>
    <t>J.Taylor2021_03_IND_TEN</t>
  </si>
  <si>
    <t>M.Gordon2021_03_NYJ_DEN</t>
  </si>
  <si>
    <t>T.Pollard2021_03_PHI_DAL</t>
  </si>
  <si>
    <t>Z.Moss2021_03_WAS_BUF</t>
  </si>
  <si>
    <t>A.Ekeler2021_03_LAC_KC</t>
  </si>
  <si>
    <t>C.Hubbard2021_03_CAR_HOU</t>
  </si>
  <si>
    <t>S.Barkley2021_03_ATL_NYG</t>
  </si>
  <si>
    <t>M.Davis2021_03_ATL_NYG</t>
  </si>
  <si>
    <t>C.Hyde2021_03_ARI_JAX</t>
  </si>
  <si>
    <t>J.Conner2021_03_ARI_JAX</t>
  </si>
  <si>
    <t>J.Williams2021_03_BAL_DET</t>
  </si>
  <si>
    <t>N.Harris2021_03_CIN_PIT</t>
  </si>
  <si>
    <t>D.Montgomery2021_03_CHI_CLE</t>
  </si>
  <si>
    <t>T.Hill2021_03_NO_NE</t>
  </si>
  <si>
    <t>A.Gibson2021_03_WAS_BUF</t>
  </si>
  <si>
    <t>C.McCaffrey2021_03_CAR_HOU</t>
  </si>
  <si>
    <t>M.Brown2021_03_MIA_LV</t>
  </si>
  <si>
    <t>T.Sermon2021_03_GB_SF</t>
  </si>
  <si>
    <t>J.Williams2021_03_NYJ_DEN</t>
  </si>
  <si>
    <t>Da.Williams2021_03_LAC_KC</t>
  </si>
  <si>
    <t>L.Murray2021_03_BAL_DET</t>
  </si>
  <si>
    <t>M.Sanders2021_03_PHI_DAL</t>
  </si>
  <si>
    <t>C.Edmonds2021_03_ARI_JAX</t>
  </si>
  <si>
    <t>D.Singletary2021_03_WAS_BUF</t>
  </si>
  <si>
    <t>N.Hines2021_03_IND_TEN</t>
  </si>
  <si>
    <t>A.Abdullah2021_03_SEA_MIN</t>
  </si>
  <si>
    <t>K.Drake2021_03_MIA_LV</t>
  </si>
  <si>
    <t>Mi.Carter2021_03_NYJ_DEN</t>
  </si>
  <si>
    <t>J.McKissic2021_03_WAS_BUF</t>
  </si>
  <si>
    <t>T.Williams2021_03_BAL_DET</t>
  </si>
  <si>
    <t>M.Ingram2021_03_CAR_HOU</t>
  </si>
  <si>
    <t>C.Patterson2021_03_ATL_NYG</t>
  </si>
  <si>
    <t>A.Dillon2021_03_GB_SF</t>
  </si>
  <si>
    <t>R.Freeman</t>
  </si>
  <si>
    <t>R.Freeman2021_03_CAR_HOU</t>
  </si>
  <si>
    <t>T.Johnson2021_03_NYJ_DEN</t>
  </si>
  <si>
    <t>D.Harris2021_03_NO_NE</t>
  </si>
  <si>
    <t>K.Juszczyk2021_03_GB_SF</t>
  </si>
  <si>
    <t>T.Jones2021_03_NO_NE</t>
  </si>
  <si>
    <t>D.Johnson2021_03_CAR_HOU</t>
  </si>
  <si>
    <t>F.Swain2021_03_SEA_MIN</t>
  </si>
  <si>
    <t>R.Jones2021_03_TB_LA</t>
  </si>
  <si>
    <t>T.Hill2021_03_LAC_KC</t>
  </si>
  <si>
    <t>O.Beckham</t>
  </si>
  <si>
    <t>O.Beckham2021_03_CHI_CLE</t>
  </si>
  <si>
    <t>D.Johnson2021_03_CHI_CLE</t>
  </si>
  <si>
    <t>G.Kittle2021_03_GB_SF</t>
  </si>
  <si>
    <t>A.Collins2021_03_SEA_MIN</t>
  </si>
  <si>
    <t>B.Aiyuk2021_03_GB_SF</t>
  </si>
  <si>
    <t>D.Freeman2021_03_BAL_DET</t>
  </si>
  <si>
    <t>I.McKenzie2021_03_WAS_BUF</t>
  </si>
  <si>
    <t>L.Fournette2021_03_TB_LA</t>
  </si>
  <si>
    <t>C.Sims2021_03_WAS_BUF</t>
  </si>
  <si>
    <t>D.Crockett</t>
  </si>
  <si>
    <t>D.Crockett2021_03_NYJ_DEN</t>
  </si>
  <si>
    <t>H.Ruggs2021_03_MIA_LV</t>
  </si>
  <si>
    <t>T.Tremble</t>
  </si>
  <si>
    <t>T.Tremble2021_03_CAR_HOU</t>
  </si>
  <si>
    <t>E.Penny2021_03_ATL_NYG</t>
  </si>
  <si>
    <t>J.Funk</t>
  </si>
  <si>
    <t>J.Funk2021_03_TB_LA</t>
  </si>
  <si>
    <t>J.McNichols2021_03_IND_TEN</t>
  </si>
  <si>
    <t>J.White2021_03_NO_NE</t>
  </si>
  <si>
    <t>A.Armah</t>
  </si>
  <si>
    <t>A.Armah2021_03_NO_NE</t>
  </si>
  <si>
    <t>B.Cooks2021_03_CAR_HOU</t>
  </si>
  <si>
    <t>M.Pittman2021_03_IND_TEN</t>
  </si>
  <si>
    <t>P.Lindsay2021_03_CAR_HOU</t>
  </si>
  <si>
    <t>R.Woods2021_03_TB_LA</t>
  </si>
  <si>
    <t>G.Brightwell2021_03_ATL_NYG</t>
  </si>
  <si>
    <t>A.Brown2021_03_IND_TEN</t>
  </si>
  <si>
    <t>J.Guyton2021_03_LAC_KC</t>
  </si>
  <si>
    <t>L.Rountree2021_03_LAC_KC</t>
  </si>
  <si>
    <t>R.Moore2021_03_ARI_JAX</t>
  </si>
  <si>
    <t>C.Godwin2021_03_TB_LA</t>
  </si>
  <si>
    <t>C.Ham2021_03_SEA_MIN</t>
  </si>
  <si>
    <t>C.Keenum</t>
  </si>
  <si>
    <t>C.Keenum2021_03_CHI_CLE</t>
  </si>
  <si>
    <t>J.Taylor2021_03_NO_NE</t>
  </si>
  <si>
    <t>K.Gainwell2021_03_PHI_DAL</t>
  </si>
  <si>
    <t>M.Hardman2021_03_LAC_KC</t>
  </si>
  <si>
    <t>M.Sargent2021_03_IND_TEN</t>
  </si>
  <si>
    <t>T.Lance2021_03_GB_SF</t>
  </si>
  <si>
    <t>A.Ingold2021_03_MIA_LV</t>
  </si>
  <si>
    <t>A.Mack</t>
  </si>
  <si>
    <t>A.Mack2021_03_GB_SF</t>
  </si>
  <si>
    <t>C.Clement</t>
  </si>
  <si>
    <t>C.Clement2021_03_PHI_DAL</t>
  </si>
  <si>
    <t>C.Roullier</t>
  </si>
  <si>
    <t>C.Roullier2021_03_WAS_BUF</t>
  </si>
  <si>
    <t>D.Samuel2021_03_GB_SF</t>
  </si>
  <si>
    <t>J.Britt</t>
  </si>
  <si>
    <t>J.Britt2021_03_CAR_HOU</t>
  </si>
  <si>
    <t>J.Jackson2021_03_LAC_KC</t>
  </si>
  <si>
    <t>B.Bolden2021_03_NO_NE</t>
  </si>
  <si>
    <t>C.Lamb2021_03_PHI_DAL</t>
  </si>
  <si>
    <t>Dj.Moore2021_03_CAR_HOU</t>
  </si>
  <si>
    <t>S.Perine2021_03_CIN_PIT</t>
  </si>
  <si>
    <t>D.Brown2021_03_WAS_BUF</t>
  </si>
  <si>
    <t>A.Dulin2021_03_IND_TEN</t>
  </si>
  <si>
    <t>D.Adams2021_03_GB_SF</t>
  </si>
  <si>
    <t>M.Williams2021_03_LAC_KC</t>
  </si>
  <si>
    <t>D.Jackson2021_03_TB_LA</t>
  </si>
  <si>
    <t>J.Jefferson2021_03_SEA_MIN</t>
  </si>
  <si>
    <t>A.Green2021_03_ARI_JAX</t>
  </si>
  <si>
    <t>M.Andrews2021_03_BAL_DET</t>
  </si>
  <si>
    <t>D.Metcalf2021_03_SEA_MIN</t>
  </si>
  <si>
    <t>M.Evans2021_03_TB_LA</t>
  </si>
  <si>
    <t>C.Kirk2021_03_ARI_JAX</t>
  </si>
  <si>
    <t>T.Kelce2021_03_LAC_KC</t>
  </si>
  <si>
    <t>C.Beasley2021_03_WAS_BUF</t>
  </si>
  <si>
    <t>T.Patrick2021_03_NYJ_DEN</t>
  </si>
  <si>
    <t>C.Claypool2021_03_CIN_PIT</t>
  </si>
  <si>
    <t>C.Kupp2021_03_TB_LA</t>
  </si>
  <si>
    <t>K.Bourne2021_03_NO_NE</t>
  </si>
  <si>
    <t>E.Sanders2021_03_WAS_BUF</t>
  </si>
  <si>
    <t>J.Meyers2021_03_NO_NE</t>
  </si>
  <si>
    <t>B.Edwards2021_03_MIA_LV</t>
  </si>
  <si>
    <t>M.Gesicki2021_03_MIA_LV</t>
  </si>
  <si>
    <t>D.Schultz2021_03_PHI_DAL</t>
  </si>
  <si>
    <t>H.Renfrow2021_03_MIA_LV</t>
  </si>
  <si>
    <t>T.Conklin2021_03_SEA_MIN</t>
  </si>
  <si>
    <t>K.Raymond2021_03_BAL_DET</t>
  </si>
  <si>
    <t>S.Watkins2021_03_BAL_DET</t>
  </si>
  <si>
    <t>D.Goedert2021_03_PHI_DAL</t>
  </si>
  <si>
    <t>J.Chase2021_03_CIN_PIT</t>
  </si>
  <si>
    <t>K.Golladay2021_03_ATL_NYG</t>
  </si>
  <si>
    <t>T.Johnson2021_03_TB_LA</t>
  </si>
  <si>
    <t>M.Jones2021_03_ARI_JAX</t>
  </si>
  <si>
    <t>S.Diggs2021_03_WAS_BUF</t>
  </si>
  <si>
    <t>T.McLaurin2021_03_WAS_BUF</t>
  </si>
  <si>
    <t>C.Ridley2021_03_ATL_NYG</t>
  </si>
  <si>
    <t>M.Valdes-Scantling2021_03_GB_SF</t>
  </si>
  <si>
    <t>J.Waddle2021_03_MIA_LV</t>
  </si>
  <si>
    <t>R.Gronkowski2021_03_TB_LA</t>
  </si>
  <si>
    <t>D.Waller2021_03_MIA_LV</t>
  </si>
  <si>
    <t>G.Everett2021_03_SEA_MIN</t>
  </si>
  <si>
    <t>J.Reagor2021_03_PHI_DAL</t>
  </si>
  <si>
    <t>M.Brown2021_03_BAL_DET</t>
  </si>
  <si>
    <t>N.Westbrook-Ikhine2021_03_IND_TEN</t>
  </si>
  <si>
    <t>Z.Ertz2021_03_PHI_DAL</t>
  </si>
  <si>
    <t>C.Johnson</t>
  </si>
  <si>
    <t>C.Johnson2021_03_ATL_NYG</t>
  </si>
  <si>
    <t>G.Bernard2021_03_TB_LA</t>
  </si>
  <si>
    <t>A.Thielen2021_03_SEA_MIN</t>
  </si>
  <si>
    <t>K.Allen2021_03_LAC_KC</t>
  </si>
  <si>
    <t>D.Chark2021_03_ARI_JAX</t>
  </si>
  <si>
    <t>D.Knox2021_03_WAS_BUF</t>
  </si>
  <si>
    <t>L.Shenault2021_03_ARI_JAX</t>
  </si>
  <si>
    <t>T.Homer2021_03_SEA_MIN</t>
  </si>
  <si>
    <t>T.Marshall2021_03_CAR_HOU</t>
  </si>
  <si>
    <t>J.Jones2021_03_IND_TEN</t>
  </si>
  <si>
    <t>Q.Watkins2021_03_PHI_DAL</t>
  </si>
  <si>
    <t>A.Lazard2021_03_GB_SF</t>
  </si>
  <si>
    <t>D.Parker2021_03_MIA_LV</t>
  </si>
  <si>
    <t>L.Thomas2021_03_WAS_BUF</t>
  </si>
  <si>
    <t>V.Jefferson2021_03_TB_LA</t>
  </si>
  <si>
    <t>C.Davis2021_03_NYJ_DEN</t>
  </si>
  <si>
    <t>M.Callaway2021_03_NO_NE</t>
  </si>
  <si>
    <t>T.Higbee2021_03_TB_LA</t>
  </si>
  <si>
    <t>D.Peoples-Jones2021_03_CHI_CLE</t>
  </si>
  <si>
    <t>W.Dissly2021_03_SEA_MIN</t>
  </si>
  <si>
    <t>C.Board2021_03_ATL_NYG</t>
  </si>
  <si>
    <t>C.Sutton2021_03_NYJ_DEN</t>
  </si>
  <si>
    <t>H.Henry2021_03_NO_NE</t>
  </si>
  <si>
    <t>M.Sanu2021_03_GB_SF</t>
  </si>
  <si>
    <t>T.Boyd2021_03_CIN_PIT</t>
  </si>
  <si>
    <t>C.Brate2021_03_TB_LA</t>
  </si>
  <si>
    <t>D.Fells2021_03_BAL_DET</t>
  </si>
  <si>
    <t>K.Pitts2021_03_ATL_NYG</t>
  </si>
  <si>
    <t>R.McCloud</t>
  </si>
  <si>
    <t>R.McCloud2021_03_CIN_PIT</t>
  </si>
  <si>
    <t>J.Akins2021_03_CAR_HOU</t>
  </si>
  <si>
    <t>O.Zaccheaus2021_03_ATL_NYG</t>
  </si>
  <si>
    <t>T.Lockett2021_03_SEA_MIN</t>
  </si>
  <si>
    <t>Z.Pascal2021_03_IND_TEN</t>
  </si>
  <si>
    <t>K.Cole</t>
  </si>
  <si>
    <t>K.Cole2021_03_NYJ_DEN</t>
  </si>
  <si>
    <t>J.Proche</t>
  </si>
  <si>
    <t>J.Proche2021_03_BAL_DET</t>
  </si>
  <si>
    <t>D.Smith2021_03_PHI_DAL</t>
  </si>
  <si>
    <t>K.Hamler2021_03_NYJ_DEN</t>
  </si>
  <si>
    <t>A.Robinson2021_03_CHI_CLE</t>
  </si>
  <si>
    <t>G.Swaim2021_03_IND_TEN</t>
  </si>
  <si>
    <t>J.Cook2021_03_LAC_KC</t>
  </si>
  <si>
    <t>A.Cooper2021_03_PHI_DAL</t>
  </si>
  <si>
    <t>B.Berrios2021_03_NYJ_DEN</t>
  </si>
  <si>
    <t>C.Evans2021_03_CIN_PIT</t>
  </si>
  <si>
    <t>K.Osborn2021_03_SEA_MIN</t>
  </si>
  <si>
    <t>A.Erickson</t>
  </si>
  <si>
    <t>A.Erickson2021_03_CAR_HOU</t>
  </si>
  <si>
    <t>J.Smith-Schuster2021_03_CIN_PIT</t>
  </si>
  <si>
    <t>R.Higgins2021_03_CHI_CLE</t>
  </si>
  <si>
    <t>D.Arnold2021_03_CAR_HOU</t>
  </si>
  <si>
    <t>G.Davis2021_03_WAS_BUF</t>
  </si>
  <si>
    <t>D.Duvernay2021_03_BAL_DET</t>
  </si>
  <si>
    <t>E.Moore2021_03_NYJ_DEN</t>
  </si>
  <si>
    <t>P.Freiermuth2021_03_CIN_PIT</t>
  </si>
  <si>
    <t>D.Hopkins2021_03_ARI_JAX</t>
  </si>
  <si>
    <t>E.Engram</t>
  </si>
  <si>
    <t>E.Engram2021_03_ATL_NYG</t>
  </si>
  <si>
    <t>A.Miller</t>
  </si>
  <si>
    <t>A.Miller2021_03_CAR_HOU</t>
  </si>
  <si>
    <t>J.Washington2021_03_CIN_PIT</t>
  </si>
  <si>
    <t>W.Fuller</t>
  </si>
  <si>
    <t>W.Fuller2021_03_MIA_LV</t>
  </si>
  <si>
    <t>A.Hooper2021_03_CHI_CLE</t>
  </si>
  <si>
    <t>D.Parham2021_03_LAC_KC</t>
  </si>
  <si>
    <t>M.Thomas2021_03_CIN_PIT</t>
  </si>
  <si>
    <t>M.Williams2021_03_ARI_JAX</t>
  </si>
  <si>
    <t>C.White</t>
  </si>
  <si>
    <t>C.White2021_03_CIN_PIT</t>
  </si>
  <si>
    <t>C.Wilson2021_03_PHI_DAL</t>
  </si>
  <si>
    <t>D.Robinson2021_03_LAC_KC</t>
  </si>
  <si>
    <t>K.Stills</t>
  </si>
  <si>
    <t>K.Stills2021_03_NO_NE</t>
  </si>
  <si>
    <t>N.Agholor2021_03_NO_NE</t>
  </si>
  <si>
    <t>K.Toney2021_03_ATL_NYG</t>
  </si>
  <si>
    <t>S.Shepard2021_03_ATL_NYG</t>
  </si>
  <si>
    <t>G.Ward2021_03_PHI_DAL</t>
  </si>
  <si>
    <t>J.Hollister</t>
  </si>
  <si>
    <t>J.Hollister2021_03_ARI_JAX</t>
  </si>
  <si>
    <t>N.Fant2021_03_NYJ_DEN</t>
  </si>
  <si>
    <t>Z.Jones2021_03_MIA_LV</t>
  </si>
  <si>
    <t>A.Tate</t>
  </si>
  <si>
    <t>A.Tate2021_03_CIN_PIT</t>
  </si>
  <si>
    <t>B.Jarwin2021_03_PHI_DAL</t>
  </si>
  <si>
    <t>M.Alie-Cox2021_03_IND_TEN</t>
  </si>
  <si>
    <t>C.Batson</t>
  </si>
  <si>
    <t>C.Batson2021_03_IND_TEN</t>
  </si>
  <si>
    <t>D.Felton2021_03_CHI_CLE</t>
  </si>
  <si>
    <t>J.Smith2021_03_NYJ_DEN</t>
  </si>
  <si>
    <t>B.Pringle2021_03_LAC_KC</t>
  </si>
  <si>
    <t>T.Kroft2021_03_NYJ_DEN</t>
  </si>
  <si>
    <t>C.Kmet2021_03_CHI_CLE</t>
  </si>
  <si>
    <t>G.Nabers2021_03_LAC_KC</t>
  </si>
  <si>
    <t>O.Howard2021_03_TB_LA</t>
  </si>
  <si>
    <t>S.Miller</t>
  </si>
  <si>
    <t>S.Miller2021_03_TB_LA</t>
  </si>
  <si>
    <t>J.Doyle2021_03_IND_TEN</t>
  </si>
  <si>
    <t>T.Hockenson2021_03_BAL_DET</t>
  </si>
  <si>
    <t>D.Mooney2021_03_CHI_CLE</t>
  </si>
  <si>
    <t>K.Hodge</t>
  </si>
  <si>
    <t>K.Hodge2021_03_BAL_DET</t>
  </si>
  <si>
    <t>K.Smith2021_03_ATL_NYG</t>
  </si>
  <si>
    <t>N.Brown</t>
  </si>
  <si>
    <t>N.Brown2021_03_PHI_DAL</t>
  </si>
  <si>
    <t>P.Campbell2021_03_IND_TEN</t>
  </si>
  <si>
    <t>D.Slayton2021_03_ATL_NYG</t>
  </si>
  <si>
    <t>F.Moreau2021_03_MIA_LV</t>
  </si>
  <si>
    <t>Q.Cephus2021_03_BAL_DET</t>
  </si>
  <si>
    <t>R.Anderson2021_03_CAR_HOU</t>
  </si>
  <si>
    <t>A.Humphries2021_03_WAS_BUF</t>
  </si>
  <si>
    <t>J.Fortson2021_03_LAC_KC</t>
  </si>
  <si>
    <t>L.Smith2021_03_ATL_NYG</t>
  </si>
  <si>
    <t>M.Pruitt2021_03_IND_TEN</t>
  </si>
  <si>
    <t>P.Hart</t>
  </si>
  <si>
    <t>P.Hart2021_03_SEA_MIN</t>
  </si>
  <si>
    <t>A.Okwuegbunam2021_03_NYJ_DEN</t>
  </si>
  <si>
    <t>B.Bell2021_03_LAC_KC</t>
  </si>
  <si>
    <t>C.Rogers2021_03_IND_TEN</t>
  </si>
  <si>
    <t>J.Oliver2021_03_BAL_DET</t>
  </si>
  <si>
    <t>R.Tonyan2021_03_GB_SF</t>
  </si>
  <si>
    <t>T.Sharpe2021_03_ATL_NYG</t>
  </si>
  <si>
    <t>B.Scott</t>
  </si>
  <si>
    <t>B.Scott2021_03_PHI_DAL</t>
  </si>
  <si>
    <t>N.Gray</t>
  </si>
  <si>
    <t>N.Gray2021_03_LAC_KC</t>
  </si>
  <si>
    <t>R.Burkhead2021_03_CAR_HOU</t>
  </si>
  <si>
    <t>R.Griffin2021_03_NYJ_DEN</t>
  </si>
  <si>
    <t>J.Deguara</t>
  </si>
  <si>
    <t>J.Deguara2021_03_GB_SF</t>
  </si>
  <si>
    <t>J.Smith2021_03_NO_NE</t>
  </si>
  <si>
    <t>D.Watt</t>
  </si>
  <si>
    <t>D.Watt2021_03_CIN_PIT</t>
  </si>
  <si>
    <t>T.Hudson2021_03_IND_TEN</t>
  </si>
  <si>
    <t>A.St2021_03_BAL_DET</t>
  </si>
  <si>
    <t>T.Sweeney</t>
  </si>
  <si>
    <t>T.Sweeney2021_03_WAS_BUF</t>
  </si>
  <si>
    <t>A.Schwartz2021_03_CHI_CLE</t>
  </si>
  <si>
    <t>A.Trautman2021_03_NO_NE</t>
  </si>
  <si>
    <t>C.Conley2021_03_CAR_HOU</t>
  </si>
  <si>
    <t>C.Hogan2021_03_NO_NE</t>
  </si>
  <si>
    <t>C.Uzomah2021_03_CIN_PIT</t>
  </si>
  <si>
    <t>D.Smythe2021_03_MIA_LV</t>
  </si>
  <si>
    <t>E.Ebron2021_03_CIN_PIT</t>
  </si>
  <si>
    <t>H.Bryant2021_03_CHI_CLE</t>
  </si>
  <si>
    <t>H.Hurst2021_03_ATL_NYG</t>
  </si>
  <si>
    <t>J.Darden</t>
  </si>
  <si>
    <t>J.Darden2021_03_TB_LA</t>
  </si>
  <si>
    <t>J.Graham2021_03_CHI_CLE</t>
  </si>
  <si>
    <t>J.Johnson2021_03_NO_NE</t>
  </si>
  <si>
    <t>M.Goodwin2021_03_CHI_CLE</t>
  </si>
  <si>
    <t>M.Kemp</t>
  </si>
  <si>
    <t>M.Kemp2021_03_LAC_KC</t>
  </si>
  <si>
    <t>P.Dorsett</t>
  </si>
  <si>
    <t>P.Dorsett2021_03_ARI_JAX</t>
  </si>
  <si>
    <t>R.Cobb2021_03_GB_SF</t>
  </si>
  <si>
    <t>R.Gilliam2021_03_WAS_BUF</t>
  </si>
  <si>
    <t>R.McMath</t>
  </si>
  <si>
    <t>R.McMath2021_03_IND_TEN</t>
  </si>
  <si>
    <t>T.Benson2021_03_BAL_DET</t>
  </si>
  <si>
    <t>L.Farrell2021_03_ARI_JAX</t>
  </si>
  <si>
    <t>D.Spencer</t>
  </si>
  <si>
    <t>D.Spencer2021_03_NYJ_DEN</t>
  </si>
  <si>
    <t>2021_03_GB</t>
  </si>
  <si>
    <t>2021_03_LAC</t>
  </si>
  <si>
    <t>2021_03_LA</t>
  </si>
  <si>
    <t>2021_03_MIN</t>
  </si>
  <si>
    <t>2021_03_ARI</t>
  </si>
  <si>
    <t>2021_03_BAL</t>
  </si>
  <si>
    <t>2021_03_SEA</t>
  </si>
  <si>
    <t>2021_03_TB</t>
  </si>
  <si>
    <t>2021_03_KC</t>
  </si>
  <si>
    <t>2021_03_BUF</t>
  </si>
  <si>
    <t>2021_03_DEN</t>
  </si>
  <si>
    <t>2021_03_PIT</t>
  </si>
  <si>
    <t>2021_03_NE</t>
  </si>
  <si>
    <t>2021_03_LV</t>
  </si>
  <si>
    <t>2021_03_MIA</t>
  </si>
  <si>
    <t>2021_03_DAL</t>
  </si>
  <si>
    <t>2021_03_DET</t>
  </si>
  <si>
    <t>2021_03_PHI</t>
  </si>
  <si>
    <t>2021_03_CIN</t>
  </si>
  <si>
    <t>2021_03_NYG</t>
  </si>
  <si>
    <t>2021_03_JAX</t>
  </si>
  <si>
    <t>2021_03_WAS</t>
  </si>
  <si>
    <t>2021_03_ATL</t>
  </si>
  <si>
    <t>2021_03_TEN</t>
  </si>
  <si>
    <t>2021_03_CAR</t>
  </si>
  <si>
    <t>2021_03_NYJ</t>
  </si>
  <si>
    <t>2021_03_NO</t>
  </si>
  <si>
    <t>2021_03_CLE</t>
  </si>
  <si>
    <t>2021_03_SF</t>
  </si>
  <si>
    <t>2021_03_HOU</t>
  </si>
  <si>
    <t>2021_03_IND</t>
  </si>
  <si>
    <t>2021_03_CHI</t>
  </si>
  <si>
    <t>2021_04_NYG_NO</t>
  </si>
  <si>
    <t>D.Jones2021_04_NYG_NO</t>
  </si>
  <si>
    <t>2021_04_KC_PHI</t>
  </si>
  <si>
    <t>J.Hurts2021_04_KC_PHI</t>
  </si>
  <si>
    <t>2021_04_JAX_CIN</t>
  </si>
  <si>
    <t>J.Burrow2021_04_JAX_CIN</t>
  </si>
  <si>
    <t>2021_04_BAL_DEN</t>
  </si>
  <si>
    <t>L.Jackson2021_04_BAL_DEN</t>
  </si>
  <si>
    <t>2021_04_CAR_DAL</t>
  </si>
  <si>
    <t>S.Darnold2021_04_CAR_DAL</t>
  </si>
  <si>
    <t>2021_04_DET_CHI</t>
  </si>
  <si>
    <t>J.Goff2021_04_DET_CHI</t>
  </si>
  <si>
    <t>2021_04_TEN_NYJ</t>
  </si>
  <si>
    <t>R.Tannehill2021_04_TEN_NYJ</t>
  </si>
  <si>
    <t>Z.Wilson2021_04_TEN_NYJ</t>
  </si>
  <si>
    <t>2021_04_WAS_ATL</t>
  </si>
  <si>
    <t>T.Heinicke2021_04_WAS_ATL</t>
  </si>
  <si>
    <t>M.Ryan2021_04_WAS_ATL</t>
  </si>
  <si>
    <t>2021_04_ARI_LA</t>
  </si>
  <si>
    <t>M.Stafford2021_04_ARI_LA</t>
  </si>
  <si>
    <t>P.Mahomes2021_04_KC_PHI</t>
  </si>
  <si>
    <t>2021_04_TB_NE</t>
  </si>
  <si>
    <t>M.Jones2021_04_TB_NE</t>
  </si>
  <si>
    <t>T.Brady2021_04_TB_NE</t>
  </si>
  <si>
    <t>K.Murray2021_04_ARI_LA</t>
  </si>
  <si>
    <t>2021_04_PIT_GB</t>
  </si>
  <si>
    <t>Aa.Rodgers2021_04_PIT_GB</t>
  </si>
  <si>
    <t>2021_04_HOU_BUF</t>
  </si>
  <si>
    <t>J.Allen2021_04_HOU_BUF</t>
  </si>
  <si>
    <t>B.Roethlisberger2021_04_PIT_GB</t>
  </si>
  <si>
    <t>2021_04_IND_MIA</t>
  </si>
  <si>
    <t>C.Wentz2021_04_IND_MIA</t>
  </si>
  <si>
    <t>J.Winston2021_04_NYG_NO</t>
  </si>
  <si>
    <t>2021_04_LV_LAC</t>
  </si>
  <si>
    <t>J.Herbert2021_04_LV_LAC</t>
  </si>
  <si>
    <t>J.Fields2021_04_DET_CHI</t>
  </si>
  <si>
    <t>T.Lawrence2021_04_JAX_CIN</t>
  </si>
  <si>
    <t>2021_04_CLE_MIN</t>
  </si>
  <si>
    <t>K.Cousins2021_04_CLE_MIN</t>
  </si>
  <si>
    <t>J.Brissett2021_04_IND_MIA</t>
  </si>
  <si>
    <t>D.Carr2021_04_LV_LAC</t>
  </si>
  <si>
    <t>D.Prescott2021_04_CAR_DAL</t>
  </si>
  <si>
    <t>2021_04_SEA_SF</t>
  </si>
  <si>
    <t>J.Garoppolo2021_04_SEA_SF</t>
  </si>
  <si>
    <t>T.Lance2021_04_SEA_SF</t>
  </si>
  <si>
    <t>B.Mayfield2021_04_CLE_MIN</t>
  </si>
  <si>
    <t>R.Wilson2021_04_SEA_SF</t>
  </si>
  <si>
    <t>D.Lock</t>
  </si>
  <si>
    <t>D.Lock2021_04_BAL_DEN</t>
  </si>
  <si>
    <t>D.Mills2021_04_HOU_BUF</t>
  </si>
  <si>
    <t>T.Bridgewater2021_04_BAL_DEN</t>
  </si>
  <si>
    <t>J.Meyers2021_04_TB_NE</t>
  </si>
  <si>
    <t>T.Hill2021_04_NYG_NO</t>
  </si>
  <si>
    <t>M.Trubisky2021_04_HOU_BUF</t>
  </si>
  <si>
    <t>T.Long</t>
  </si>
  <si>
    <t>T.Long2021_04_LV_LAC</t>
  </si>
  <si>
    <t>D.Henry2021_04_TEN_NYJ</t>
  </si>
  <si>
    <t>E.Elliott2021_04_CAR_DAL</t>
  </si>
  <si>
    <t>A.Kamara2021_04_NYG_NO</t>
  </si>
  <si>
    <t>C.Edmonds2021_04_ARI_LA</t>
  </si>
  <si>
    <t>A.Ekeler2021_04_LV_LAC</t>
  </si>
  <si>
    <t>D.Montgomery2021_04_DET_CHI</t>
  </si>
  <si>
    <t>J.Taylor2021_04_IND_MIA</t>
  </si>
  <si>
    <t>C.Edwards-Helaire2021_04_KC_PHI</t>
  </si>
  <si>
    <t>N.Chubb2021_04_CLE_MIN</t>
  </si>
  <si>
    <t>L.Fournette2021_04_TB_NE</t>
  </si>
  <si>
    <t>D.Henderson2021_04_ARI_LA</t>
  </si>
  <si>
    <t>T.Sermon2021_04_SEA_SF</t>
  </si>
  <si>
    <t>A.Dillon2021_04_PIT_GB</t>
  </si>
  <si>
    <t>D.Singletary2021_04_HOU_BUF</t>
  </si>
  <si>
    <t>J.Robinson2021_04_JAX_CIN</t>
  </si>
  <si>
    <t>K.Hunt2021_04_CLE_MIN</t>
  </si>
  <si>
    <t>J.Mixon2021_04_JAX_CIN</t>
  </si>
  <si>
    <t>T.Pollard2021_04_CAR_DAL</t>
  </si>
  <si>
    <t>J.Williams2021_04_DET_CHI</t>
  </si>
  <si>
    <t>A.Gibson2021_04_WAS_ATL</t>
  </si>
  <si>
    <t>N.Harris2021_04_PIT_GB</t>
  </si>
  <si>
    <t>Z.Moss2021_04_HOU_BUF</t>
  </si>
  <si>
    <t>L.Murray2021_04_BAL_DEN</t>
  </si>
  <si>
    <t>C.Hubbard2021_04_CAR_DAL</t>
  </si>
  <si>
    <t>M.Gordon2021_04_BAL_DEN</t>
  </si>
  <si>
    <t>D.Williams2021_04_DET_CHI</t>
  </si>
  <si>
    <t>S.Barkley2021_04_NYG_NO</t>
  </si>
  <si>
    <t>J.Conner2021_04_ARI_LA</t>
  </si>
  <si>
    <t>A.Jones2021_04_PIT_GB</t>
  </si>
  <si>
    <t>J.Williams2021_04_BAL_DEN</t>
  </si>
  <si>
    <t>A.Collins2021_04_SEA_SF</t>
  </si>
  <si>
    <t>Da.Williams2021_04_KC_PHI</t>
  </si>
  <si>
    <t>J.Jacobs2021_04_LV_LAC</t>
  </si>
  <si>
    <t>Mi.Carter2021_04_TEN_NYJ</t>
  </si>
  <si>
    <t>C.Patterson2021_04_WAS_ATL</t>
  </si>
  <si>
    <t>D.Cook2021_04_CLE_MIN</t>
  </si>
  <si>
    <t>K.Gainwell2021_04_KC_PHI</t>
  </si>
  <si>
    <t>L.Rountree2021_04_LV_LAC</t>
  </si>
  <si>
    <t>C.Carson2021_04_SEA_SF</t>
  </si>
  <si>
    <t>W.Gallman</t>
  </si>
  <si>
    <t>W.Gallman2021_04_WAS_ATL</t>
  </si>
  <si>
    <t>M.Hardman2021_04_KC_PHI</t>
  </si>
  <si>
    <t>R.Jones2021_04_TB_NE</t>
  </si>
  <si>
    <t>M.Ingram2021_04_HOU_BUF</t>
  </si>
  <si>
    <t>M.Brown2021_04_IND_MIA</t>
  </si>
  <si>
    <t>M.Mack2021_04_IND_MIA</t>
  </si>
  <si>
    <t>D.Johnson2021_04_HOU_BUF</t>
  </si>
  <si>
    <t>A.Mattison2021_04_CLE_MIN</t>
  </si>
  <si>
    <t>J.Guyton2021_04_LV_LAC</t>
  </si>
  <si>
    <t>D.Swift2021_04_DET_CHI</t>
  </si>
  <si>
    <t>B.Berrios2021_04_TEN_NYJ</t>
  </si>
  <si>
    <t>J.McKissic2021_04_WAS_ATL</t>
  </si>
  <si>
    <t>M.Davis2021_04_WAS_ATL</t>
  </si>
  <si>
    <t>T.Coleman2021_04_TEN_NYJ</t>
  </si>
  <si>
    <t>M.Sanders2021_04_KC_PHI</t>
  </si>
  <si>
    <t>J.Patrick</t>
  </si>
  <si>
    <t>J.Patrick2021_04_SEA_SF</t>
  </si>
  <si>
    <t>J.Reagor2021_04_KC_PHI</t>
  </si>
  <si>
    <t>R.Freeman2021_04_CAR_DAL</t>
  </si>
  <si>
    <t>J.Agnew</t>
  </si>
  <si>
    <t>J.Agnew2021_04_JAX_CIN</t>
  </si>
  <si>
    <t>J.McNichols2021_04_TEN_NYJ</t>
  </si>
  <si>
    <t>L.Bell</t>
  </si>
  <si>
    <t>L.Bell2021_04_BAL_DEN</t>
  </si>
  <si>
    <t>L.Shenault2021_04_JAX_CIN</t>
  </si>
  <si>
    <t>S.Michel2021_04_ARI_LA</t>
  </si>
  <si>
    <t>D.Mooney2021_04_DET_CHI</t>
  </si>
  <si>
    <t>K.Osborn2021_04_CLE_MIN</t>
  </si>
  <si>
    <t>R.Moore2021_04_ARI_LA</t>
  </si>
  <si>
    <t>T.Jones2021_04_NYG_NO</t>
  </si>
  <si>
    <t>E.Sanders2021_04_HOU_BUF</t>
  </si>
  <si>
    <t>K.Herbert</t>
  </si>
  <si>
    <t>K.Herbert2021_04_DET_CHI</t>
  </si>
  <si>
    <t>S.Perine2021_04_JAX_CIN</t>
  </si>
  <si>
    <t>T.Montgomery2021_04_NYG_NO</t>
  </si>
  <si>
    <t>D.Booker2021_04_NYG_NO</t>
  </si>
  <si>
    <t>Dj.Moore2021_04_CAR_DAL</t>
  </si>
  <si>
    <t>N.Hines2021_04_IND_MIA</t>
  </si>
  <si>
    <t>D.Washington</t>
  </si>
  <si>
    <t>D.Washington2021_04_NYG_NO</t>
  </si>
  <si>
    <t>M.Burton2021_04_KC_PHI</t>
  </si>
  <si>
    <t>T.Homer2021_04_SEA_SF</t>
  </si>
  <si>
    <t>D.Freeman2021_04_BAL_DEN</t>
  </si>
  <si>
    <t>N.Agholor2021_04_TB_NE</t>
  </si>
  <si>
    <t>O.Beckham2021_04_CLE_MIN</t>
  </si>
  <si>
    <t>D.Ogunbowale</t>
  </si>
  <si>
    <t>D.Ogunbowale2021_04_JAX_CIN</t>
  </si>
  <si>
    <t>F.Franks</t>
  </si>
  <si>
    <t>F.Franks2021_04_WAS_ATL</t>
  </si>
  <si>
    <t>J.Akins2021_04_HOU_BUF</t>
  </si>
  <si>
    <t>M.Gaskin2021_04_IND_MIA</t>
  </si>
  <si>
    <t>R.Anderson2021_04_CAR_DAL</t>
  </si>
  <si>
    <t>A.Armah2021_04_NYG_NO</t>
  </si>
  <si>
    <t>K.Drake2021_04_LV_LAC</t>
  </si>
  <si>
    <t>K.Smith2021_04_WAS_ATL</t>
  </si>
  <si>
    <t>C.Ham2021_04_CLE_MIN</t>
  </si>
  <si>
    <t>D.Samuel2021_04_SEA_SF</t>
  </si>
  <si>
    <t>J.Patterson2021_04_WAS_ATL</t>
  </si>
  <si>
    <t>K.Toney2021_04_NYG_NO</t>
  </si>
  <si>
    <t>M.Goodwin2021_04_DET_CHI</t>
  </si>
  <si>
    <t>R.Gilliam2021_04_HOU_BUF</t>
  </si>
  <si>
    <t>S.Ahmed2021_04_IND_MIA</t>
  </si>
  <si>
    <t>T.Johnson2021_04_TEN_NYJ</t>
  </si>
  <si>
    <t>A.Brewer</t>
  </si>
  <si>
    <t>A.Brewer2021_04_TEN_NYJ</t>
  </si>
  <si>
    <t>B.Bolden2021_04_TB_NE</t>
  </si>
  <si>
    <t>B.Snell2021_04_PIT_GB</t>
  </si>
  <si>
    <t>J.Taylor2021_04_TB_NE</t>
  </si>
  <si>
    <t>P.Barber2021_04_LV_LAC</t>
  </si>
  <si>
    <t>T.Biadasz</t>
  </si>
  <si>
    <t>T.Biadasz2021_04_CAR_DAL</t>
  </si>
  <si>
    <t>P.Lindsay2021_04_HOU_BUF</t>
  </si>
  <si>
    <t>R.Burkhead2021_04_HOU_BUF</t>
  </si>
  <si>
    <t>E.Engram2021_04_NYG_NO</t>
  </si>
  <si>
    <t>D.Harris2021_04_TB_NE</t>
  </si>
  <si>
    <t>J.Jackson2021_04_LV_LAC</t>
  </si>
  <si>
    <t>T.Hill2021_04_KC_PHI</t>
  </si>
  <si>
    <t>T.McLaurin2021_04_WAS_ATL</t>
  </si>
  <si>
    <t>D.Smith2021_04_KC_PHI</t>
  </si>
  <si>
    <t>T.Boyd2021_04_JAX_CIN</t>
  </si>
  <si>
    <t>K.Golladay2021_04_NYG_NO</t>
  </si>
  <si>
    <t>S.Diggs2021_04_HOU_BUF</t>
  </si>
  <si>
    <t>C.Davis2021_04_TEN_NYJ</t>
  </si>
  <si>
    <t>C.Uzomah2021_04_JAX_CIN</t>
  </si>
  <si>
    <t>D.Johnson2021_04_PIT_GB</t>
  </si>
  <si>
    <t>K.Cole2021_04_TEN_NYJ</t>
  </si>
  <si>
    <t>M.Brown2021_04_BAL_DEN</t>
  </si>
  <si>
    <t>V.Jefferson2021_04_ARI_LA</t>
  </si>
  <si>
    <t>J.Jefferson2021_04_CLE_MIN</t>
  </si>
  <si>
    <t>Q.Cephus2021_04_DET_CHI</t>
  </si>
  <si>
    <t>C.Ridley2021_04_WAS_ATL</t>
  </si>
  <si>
    <t>D.Parker2021_04_IND_MIA</t>
  </si>
  <si>
    <t>J.Chase2021_04_JAX_CIN</t>
  </si>
  <si>
    <t>J.Ross</t>
  </si>
  <si>
    <t>J.Ross2021_04_NYG_NO</t>
  </si>
  <si>
    <t>M.Evans2021_04_TB_NE</t>
  </si>
  <si>
    <t>J.Proche2021_04_BAL_DEN</t>
  </si>
  <si>
    <t>M.Callaway2021_04_NYG_NO</t>
  </si>
  <si>
    <t>A.St2021_04_DET_CHI</t>
  </si>
  <si>
    <t>J.Cook2021_04_LV_LAC</t>
  </si>
  <si>
    <t>A.Cooper2021_04_CAR_DAL</t>
  </si>
  <si>
    <t>J.Washington2021_04_PIT_GB</t>
  </si>
  <si>
    <t>R.Cobb2021_04_PIT_GB</t>
  </si>
  <si>
    <t>A.Green2021_04_ARI_LA</t>
  </si>
  <si>
    <t>D.Hopkins2021_04_ARI_LA</t>
  </si>
  <si>
    <t>M.Andrews2021_04_BAL_DEN</t>
  </si>
  <si>
    <t>M.Williams2021_04_ARI_LA</t>
  </si>
  <si>
    <t>D.Metcalf2021_04_SEA_SF</t>
  </si>
  <si>
    <t>C.Kupp2021_04_ARI_LA</t>
  </si>
  <si>
    <t>D.Adams2021_04_PIT_GB</t>
  </si>
  <si>
    <t>A.Brown2021_04_TB_NE</t>
  </si>
  <si>
    <t>A.Robinson2021_04_DET_CHI</t>
  </si>
  <si>
    <t>B.Zylstra2021_04_CAR_DAL</t>
  </si>
  <si>
    <t>C.Rogers2021_04_TEN_NYJ</t>
  </si>
  <si>
    <t>R.Higgins2021_04_CLE_MIN</t>
  </si>
  <si>
    <t>J.Crowder</t>
  </si>
  <si>
    <t>J.Crowder2021_04_TEN_NYJ</t>
  </si>
  <si>
    <t>H.Ruggs2021_04_LV_LAC</t>
  </si>
  <si>
    <t>Z.Ertz2021_04_KC_PHI</t>
  </si>
  <si>
    <t>J.Reynolds</t>
  </si>
  <si>
    <t>J.Reynolds2021_04_TEN_NYJ</t>
  </si>
  <si>
    <t>M.Pittman2021_04_IND_MIA</t>
  </si>
  <si>
    <t>D.Schultz2021_04_CAR_DAL</t>
  </si>
  <si>
    <t>K.Bourne2021_04_TB_NE</t>
  </si>
  <si>
    <t>M.Gesicki2021_04_IND_MIA</t>
  </si>
  <si>
    <t>D.Goedert2021_04_KC_PHI</t>
  </si>
  <si>
    <t>C.Godwin2021_04_TB_NE</t>
  </si>
  <si>
    <t>D.Harris2021_04_NYG_NO</t>
  </si>
  <si>
    <t>D.Waller2021_04_LV_LAC</t>
  </si>
  <si>
    <t>K.Pitts2021_04_WAS_ATL</t>
  </si>
  <si>
    <t>S.Watkins2021_04_BAL_DEN</t>
  </si>
  <si>
    <t>R.Smith</t>
  </si>
  <si>
    <t>R.Smith2021_04_CAR_DAL</t>
  </si>
  <si>
    <t>R.Woods2021_04_ARI_LA</t>
  </si>
  <si>
    <t>B.Cooks2021_04_HOU_BUF</t>
  </si>
  <si>
    <t>C.Sutton2021_04_BAL_DEN</t>
  </si>
  <si>
    <t>A.Thielen2021_04_CLE_MIN</t>
  </si>
  <si>
    <t>K.Raymond2021_04_DET_CHI</t>
  </si>
  <si>
    <t>N.Fant2021_04_BAL_DEN</t>
  </si>
  <si>
    <t>H.Renfrow2021_04_LV_LAC</t>
  </si>
  <si>
    <t>Z.Pascal2021_04_IND_MIA</t>
  </si>
  <si>
    <t>M.Alie-Cox2021_04_IND_MIA</t>
  </si>
  <si>
    <t>T.Hockenson2021_04_DET_CHI</t>
  </si>
  <si>
    <t>K.Juszczyk2021_04_SEA_SF</t>
  </si>
  <si>
    <t>G.Kittle2021_04_SEA_SF</t>
  </si>
  <si>
    <t>T.Patrick2021_04_BAL_DEN</t>
  </si>
  <si>
    <t>D.Knox2021_04_HOU_BUF</t>
  </si>
  <si>
    <t>K.Allen2021_04_LV_LAC</t>
  </si>
  <si>
    <t>T.Higbee2021_04_ARI_LA</t>
  </si>
  <si>
    <t>M.Sanu2021_04_SEA_SF</t>
  </si>
  <si>
    <t>S.Anderson2021_04_LV_LAC</t>
  </si>
  <si>
    <t>A.Lazard2021_04_PIT_GB</t>
  </si>
  <si>
    <t>J.Waddle2021_04_IND_MIA</t>
  </si>
  <si>
    <t>Q.Watkins2021_04_KC_PHI</t>
  </si>
  <si>
    <t>H.Henry2021_04_TB_NE</t>
  </si>
  <si>
    <t>D.Duvernay2021_04_BAL_DEN</t>
  </si>
  <si>
    <t>C.Wilson2021_04_CAR_DAL</t>
  </si>
  <si>
    <t>C.Brate2021_04_TB_NE</t>
  </si>
  <si>
    <t>D.Arnold2021_04_JAX_CIN</t>
  </si>
  <si>
    <t>H.Hurst2021_04_WAS_ATL</t>
  </si>
  <si>
    <t>N.Westbrook-Ikhine2021_04_TEN_NYJ</t>
  </si>
  <si>
    <t>T.Irwin</t>
  </si>
  <si>
    <t>T.Irwin2021_04_JAX_CIN</t>
  </si>
  <si>
    <t>D.Carter2021_04_WAS_ATL</t>
  </si>
  <si>
    <t>J.Doyle2021_04_IND_MIA</t>
  </si>
  <si>
    <t>K.Rudolph2021_04_NYG_NO</t>
  </si>
  <si>
    <t>M.Jones2021_04_JAX_CIN</t>
  </si>
  <si>
    <t>T.Lockett2021_04_SEA_SF</t>
  </si>
  <si>
    <t>A.Firkser2021_04_TEN_NYJ</t>
  </si>
  <si>
    <t>B.Pringle2021_04_KC_PHI</t>
  </si>
  <si>
    <t>T.Kelce2021_04_KC_PHI</t>
  </si>
  <si>
    <t>P.Campbell2021_04_IND_MIA</t>
  </si>
  <si>
    <t>R.Dwelley</t>
  </si>
  <si>
    <t>R.Dwelley2021_04_SEA_SF</t>
  </si>
  <si>
    <t>F.Swain2021_04_SEA_SF</t>
  </si>
  <si>
    <t>J.Johnson2021_04_NYG_NO</t>
  </si>
  <si>
    <t>A.Humphries2021_04_WAS_ATL</t>
  </si>
  <si>
    <t>C.Samuel</t>
  </si>
  <si>
    <t>C.Samuel2021_04_WAS_ATL</t>
  </si>
  <si>
    <t>D.Brown2021_04_WAS_ATL</t>
  </si>
  <si>
    <t>R.Seals-Jones2021_04_WAS_ATL</t>
  </si>
  <si>
    <t>A.Tate2021_04_JAX_CIN</t>
  </si>
  <si>
    <t>B.Jarwin2021_04_CAR_DAL</t>
  </si>
  <si>
    <t>T.Conklin2021_04_CLE_MIN</t>
  </si>
  <si>
    <t>A.Dulin2021_04_IND_MIA</t>
  </si>
  <si>
    <t>D.Njoku2021_04_CLE_MIN</t>
  </si>
  <si>
    <t>D.Parham2021_04_LV_LAC</t>
  </si>
  <si>
    <t>D.Westbrook2021_04_CLE_MIN</t>
  </si>
  <si>
    <t>C.Beasley2021_04_HOU_BUF</t>
  </si>
  <si>
    <t>B.Aiyuk2021_04_SEA_SF</t>
  </si>
  <si>
    <t>C.Hogan2021_04_NYG_NO</t>
  </si>
  <si>
    <t>G.Ward2021_04_KC_PHI</t>
  </si>
  <si>
    <t>I.Thomas2021_04_CAR_DAL</t>
  </si>
  <si>
    <t>O.Zaccheaus2021_04_WAS_ATL</t>
  </si>
  <si>
    <t>T.Sharpe2021_04_WAS_ATL</t>
  </si>
  <si>
    <t>W.Snead2021_04_LV_LAC</t>
  </si>
  <si>
    <t>J.Jennings2021_04_SEA_SF</t>
  </si>
  <si>
    <t>J.Smith2021_04_TB_NE</t>
  </si>
  <si>
    <t>M.Pruitt2021_04_TEN_NYJ</t>
  </si>
  <si>
    <t>T.Hudson2021_04_TEN_NYJ</t>
  </si>
  <si>
    <t>C.Lamb2021_04_CAR_DAL</t>
  </si>
  <si>
    <t>K.Hinton2021_04_BAL_DEN</t>
  </si>
  <si>
    <t>K.Hodge2021_04_DET_CHI</t>
  </si>
  <si>
    <t>D.Felton2021_04_CLE_MIN</t>
  </si>
  <si>
    <t>T.Benson2021_04_DET_CHI</t>
  </si>
  <si>
    <t>A.Hooper2021_04_CLE_MIN</t>
  </si>
  <si>
    <t>A.Okwuegbunam2021_04_BAL_DEN</t>
  </si>
  <si>
    <t>A.Wilson2021_04_IND_MIA</t>
  </si>
  <si>
    <t>J.Smith-Schuster2021_04_PIT_GB</t>
  </si>
  <si>
    <t>M.Williams2021_04_LV_LAC</t>
  </si>
  <si>
    <t>P.Freiermuth2021_04_PIT_GB</t>
  </si>
  <si>
    <t>N.Harry</t>
  </si>
  <si>
    <t>N.Harry2021_04_TB_NE</t>
  </si>
  <si>
    <t>Z.Gentry2021_04_PIT_GB</t>
  </si>
  <si>
    <t>J.Mundt</t>
  </si>
  <si>
    <t>J.Mundt2021_04_ARI_LA</t>
  </si>
  <si>
    <t>E.Ebron2021_04_PIT_GB</t>
  </si>
  <si>
    <t>R.Griffin2021_04_TEN_NYJ</t>
  </si>
  <si>
    <t>R.Tonyan2021_04_PIT_GB</t>
  </si>
  <si>
    <t>T.Austin</t>
  </si>
  <si>
    <t>T.Austin2021_04_JAX_CIN</t>
  </si>
  <si>
    <t>C.Manhertz2021_04_JAX_CIN</t>
  </si>
  <si>
    <t>L.Farrell2021_04_JAX_CIN</t>
  </si>
  <si>
    <t>M.Lewis2021_04_PIT_GB</t>
  </si>
  <si>
    <t>C.Kmet2021_04_DET_CHI</t>
  </si>
  <si>
    <t>D.Jackson2021_04_ARI_LA</t>
  </si>
  <si>
    <t>D.Smythe2021_04_IND_MIA</t>
  </si>
  <si>
    <t>P.Brown2021_04_HOU_BUF</t>
  </si>
  <si>
    <t>W.Fuller2021_04_IND_MIA</t>
  </si>
  <si>
    <t>C.Kirk2021_04_ARI_LA</t>
  </si>
  <si>
    <t>J.Hollister2021_04_JAX_CIN</t>
  </si>
  <si>
    <t>W.Dissly2021_04_SEA_SF</t>
  </si>
  <si>
    <t>Z.Jones2021_04_LV_LAC</t>
  </si>
  <si>
    <t>B.Edwards2021_04_LV_LAC</t>
  </si>
  <si>
    <t>P.Ricard2021_04_BAL_DEN</t>
  </si>
  <si>
    <t>A.Miller2021_04_HOU_BUF</t>
  </si>
  <si>
    <t>A.Trautman2021_04_NYG_NO</t>
  </si>
  <si>
    <t>H.Bryant2021_04_CLE_MIN</t>
  </si>
  <si>
    <t>K.Granson</t>
  </si>
  <si>
    <t>K.Granson2021_04_IND_MIA</t>
  </si>
  <si>
    <t>A.Abdullah2021_04_CLE_MIN</t>
  </si>
  <si>
    <t>C.Batson2021_04_TEN_NYJ</t>
  </si>
  <si>
    <t>J.Fortson2021_04_KC_PHI</t>
  </si>
  <si>
    <t>R.McCloud2021_04_PIT_GB</t>
  </si>
  <si>
    <t>T.Marshall2021_04_CAR_DAL</t>
  </si>
  <si>
    <t>A.Schwartz2021_04_CLE_MIN</t>
  </si>
  <si>
    <t>A.Shaheen</t>
  </si>
  <si>
    <t>A.Shaheen2021_04_IND_MIA</t>
  </si>
  <si>
    <t>C.Conley2021_04_HOU_BUF</t>
  </si>
  <si>
    <t>C.McElroy</t>
  </si>
  <si>
    <t>C.McElroy2021_04_TB_NE</t>
  </si>
  <si>
    <t>D.Spencer2021_04_BAL_DEN</t>
  </si>
  <si>
    <t>E.St2021_04_PIT_GB</t>
  </si>
  <si>
    <t>G.Davis2021_04_HOU_BUF</t>
  </si>
  <si>
    <t>G.Swaim2021_04_TEN_NYJ</t>
  </si>
  <si>
    <t>J.Oliver2021_04_BAL_DEN</t>
  </si>
  <si>
    <t>K.Stills2021_04_NYG_NO</t>
  </si>
  <si>
    <t>M.Thomas2021_04_JAX_CIN</t>
  </si>
  <si>
    <t>N.Gray2021_04_KC_PHI</t>
  </si>
  <si>
    <t>O.Howard2021_04_TB_NE</t>
  </si>
  <si>
    <t>T.Campbell</t>
  </si>
  <si>
    <t>T.Campbell2021_04_LV_LAC</t>
  </si>
  <si>
    <t>T.Johnson2021_04_JAX_CIN</t>
  </si>
  <si>
    <t>T.Johnson2021_04_TB_NE</t>
  </si>
  <si>
    <t>T.Kroft2021_04_TEN_NYJ</t>
  </si>
  <si>
    <t>T.Sherfield2021_04_SEA_SF</t>
  </si>
  <si>
    <t>T.Tremble2021_04_CAR_DAL</t>
  </si>
  <si>
    <t>T.Wesco</t>
  </si>
  <si>
    <t>T.Wesco2021_04_TEN_NYJ</t>
  </si>
  <si>
    <t>J.Grant2021_04_IND_MIA</t>
  </si>
  <si>
    <t>2021_04_NYG</t>
  </si>
  <si>
    <t>2021_04_PHI</t>
  </si>
  <si>
    <t>2021_04_CIN</t>
  </si>
  <si>
    <t>2021_04_BAL</t>
  </si>
  <si>
    <t>2021_04_CAR</t>
  </si>
  <si>
    <t>2021_04_DET</t>
  </si>
  <si>
    <t>2021_04_TEN</t>
  </si>
  <si>
    <t>2021_04_NYJ</t>
  </si>
  <si>
    <t>2021_04_WAS</t>
  </si>
  <si>
    <t>2021_04_ATL</t>
  </si>
  <si>
    <t>2021_04_LA</t>
  </si>
  <si>
    <t>2021_04_KC</t>
  </si>
  <si>
    <t>2021_04_NE</t>
  </si>
  <si>
    <t>2021_04_TB</t>
  </si>
  <si>
    <t>2021_04_ARI</t>
  </si>
  <si>
    <t>2021_04_GB</t>
  </si>
  <si>
    <t>2021_04_BUF</t>
  </si>
  <si>
    <t>2021_04_PIT</t>
  </si>
  <si>
    <t>2021_04_IND</t>
  </si>
  <si>
    <t>2021_04_NO</t>
  </si>
  <si>
    <t>2021_04_LAC</t>
  </si>
  <si>
    <t>2021_04_CHI</t>
  </si>
  <si>
    <t>2021_04_JAX</t>
  </si>
  <si>
    <t>2021_04_MIN</t>
  </si>
  <si>
    <t>2021_04_MIA</t>
  </si>
  <si>
    <t>2021_04_LV</t>
  </si>
  <si>
    <t>2021_04_DAL</t>
  </si>
  <si>
    <t>2021_04_SF</t>
  </si>
  <si>
    <t>2021_04_CLE</t>
  </si>
  <si>
    <t>2021_04_SEA</t>
  </si>
  <si>
    <t>2021_04_DEN</t>
  </si>
  <si>
    <t>2021_04_HOU</t>
  </si>
  <si>
    <t>opps</t>
  </si>
  <si>
    <t>opp %</t>
  </si>
  <si>
    <t>2021_05_IND_BAL</t>
  </si>
  <si>
    <t>L.Jackson2021_05_IND_BAL</t>
  </si>
  <si>
    <t>2021_05_MIA_TB</t>
  </si>
  <si>
    <t>T.Brady2021_05_MIA_TB</t>
  </si>
  <si>
    <t>C.Wentz2021_05_IND_BAL</t>
  </si>
  <si>
    <t>2021_05_CLE_LAC</t>
  </si>
  <si>
    <t>J.Herbert2021_05_CLE_LAC</t>
  </si>
  <si>
    <t>2021_05_LA_SEA</t>
  </si>
  <si>
    <t>M.Stafford2021_05_LA_SEA</t>
  </si>
  <si>
    <t>2021_05_GB_CIN</t>
  </si>
  <si>
    <t>Aa.Rodgers2021_05_GB_CIN</t>
  </si>
  <si>
    <t>2021_05_NYJ_ATL</t>
  </si>
  <si>
    <t>M.Ryan2021_05_NYJ_ATL</t>
  </si>
  <si>
    <t>2021_05_BUF_KC</t>
  </si>
  <si>
    <t>J.Allen2021_05_BUF_KC</t>
  </si>
  <si>
    <t>2021_05_NE_HOU</t>
  </si>
  <si>
    <t>D.Mills2021_05_NE_HOU</t>
  </si>
  <si>
    <t>B.Mayfield2021_05_CLE_LAC</t>
  </si>
  <si>
    <t>2021_05_NYG_DAL</t>
  </si>
  <si>
    <t>D.Prescott2021_05_NYG_DAL</t>
  </si>
  <si>
    <t>2021_05_DEN_PIT</t>
  </si>
  <si>
    <t>T.Bridgewater2021_05_DEN_PIT</t>
  </si>
  <si>
    <t>J.Burrow2021_05_GB_CIN</t>
  </si>
  <si>
    <t>2021_05_NO_WAS</t>
  </si>
  <si>
    <t>J.Winston2021_05_NO_WAS</t>
  </si>
  <si>
    <t>J.Brissett2021_05_MIA_TB</t>
  </si>
  <si>
    <t>2021_05_DET_MIN</t>
  </si>
  <si>
    <t>K.Cousins2021_05_DET_MIN</t>
  </si>
  <si>
    <t>2021_05_TEN_JAX</t>
  </si>
  <si>
    <t>T.Lawrence2021_05_TEN_JAX</t>
  </si>
  <si>
    <t>P.Mahomes2021_05_BUF_KC</t>
  </si>
  <si>
    <t>B.Roethlisberger2021_05_DEN_PIT</t>
  </si>
  <si>
    <t>T.Heinicke2021_05_NO_WAS</t>
  </si>
  <si>
    <t>2021_05_SF_ARI</t>
  </si>
  <si>
    <t>K.Murray2021_05_SF_ARI</t>
  </si>
  <si>
    <t>M.Jones2021_05_NE_HOU</t>
  </si>
  <si>
    <t>2021_05_CHI_LV</t>
  </si>
  <si>
    <t>D.Carr2021_05_CHI_LV</t>
  </si>
  <si>
    <t>J.Goff2021_05_DET_MIN</t>
  </si>
  <si>
    <t>2021_05_PHI_CAR</t>
  </si>
  <si>
    <t>J.Hurts2021_05_PHI_CAR</t>
  </si>
  <si>
    <t>R.Tannehill2021_05_TEN_JAX</t>
  </si>
  <si>
    <t>M.Glennon</t>
  </si>
  <si>
    <t>M.Glennon2021_05_NYG_DAL</t>
  </si>
  <si>
    <t>T.Lance2021_05_SF_ARI</t>
  </si>
  <si>
    <t>Z.Wilson2021_05_NYJ_ATL</t>
  </si>
  <si>
    <t>S.Darnold2021_05_PHI_CAR</t>
  </si>
  <si>
    <t>R.Wilson2021_05_LA_SEA</t>
  </si>
  <si>
    <t>G.Smith</t>
  </si>
  <si>
    <t>G.Smith2021_05_LA_SEA</t>
  </si>
  <si>
    <t>J.Fields2021_05_CHI_LV</t>
  </si>
  <si>
    <t>D.Jones2021_05_NYG_DAL</t>
  </si>
  <si>
    <t>B.Gabbert</t>
  </si>
  <si>
    <t>B.Gabbert2021_05_MIA_TB</t>
  </si>
  <si>
    <t>C.Wilson2021_05_NYG_DAL</t>
  </si>
  <si>
    <t>A.Dalton2021_05_CHI_LV</t>
  </si>
  <si>
    <t>K.Toney2021_05_NYG_DAL</t>
  </si>
  <si>
    <t>N.Chubb2021_05_CLE_LAC</t>
  </si>
  <si>
    <t>J.Robinson2021_05_TEN_JAX</t>
  </si>
  <si>
    <t>D.Henry2021_05_TEN_JAX</t>
  </si>
  <si>
    <t>N.Harris2021_05_DEN_PIT</t>
  </si>
  <si>
    <t>A.Mattison2021_05_DET_MIN</t>
  </si>
  <si>
    <t>E.Elliott2021_05_NYG_DAL</t>
  </si>
  <si>
    <t>A.Jones2021_05_GB_CIN</t>
  </si>
  <si>
    <t>C.Hubbard2021_05_PHI_CAR</t>
  </si>
  <si>
    <t>D.Henderson2021_05_LA_SEA</t>
  </si>
  <si>
    <t>K.Herbert2021_05_CHI_LV</t>
  </si>
  <si>
    <t>T.Pollard2021_05_NYG_DAL</t>
  </si>
  <si>
    <t>A.Kamara2021_05_NO_WAS</t>
  </si>
  <si>
    <t>L.Fournette2021_05_MIA_TB</t>
  </si>
  <si>
    <t>A.Ekeler2021_05_CLE_LAC</t>
  </si>
  <si>
    <t>D.Williams2021_05_CHI_LV</t>
  </si>
  <si>
    <t>J.Williams2021_05_DEN_PIT</t>
  </si>
  <si>
    <t>K.Hunt2021_05_CLE_LAC</t>
  </si>
  <si>
    <t>A.Gibson2021_05_NO_WAS</t>
  </si>
  <si>
    <t>S.Perine2021_05_GB_CIN</t>
  </si>
  <si>
    <t>D.Harris2021_05_NE_HOU</t>
  </si>
  <si>
    <t>J.Williams2021_05_DET_MIN</t>
  </si>
  <si>
    <t>C.Patterson2021_05_NYJ_ATL</t>
  </si>
  <si>
    <t>J.Taylor2021_05_IND_BAL</t>
  </si>
  <si>
    <t>M.Davis2021_05_NYJ_ATL</t>
  </si>
  <si>
    <t>D.Swift2021_05_DET_MIN</t>
  </si>
  <si>
    <t>J.Jacobs2021_05_CHI_LV</t>
  </si>
  <si>
    <t>A.Collins2021_05_LA_SEA</t>
  </si>
  <si>
    <t>M.Mack2021_05_IND_BAL</t>
  </si>
  <si>
    <t>M.Sanders2021_05_PHI_CAR</t>
  </si>
  <si>
    <t>E.Mitchell2021_05_SF_ARI</t>
  </si>
  <si>
    <t>D.Booker2021_05_NYG_DAL</t>
  </si>
  <si>
    <t>M.Ingram2021_05_NE_HOU</t>
  </si>
  <si>
    <t>Mi.Carter2021_05_NYJ_ATL</t>
  </si>
  <si>
    <t>R.Moore2021_05_SF_ARI</t>
  </si>
  <si>
    <t>S.Michel2021_05_LA_SEA</t>
  </si>
  <si>
    <t>Z.Moss2021_05_BUF_KC</t>
  </si>
  <si>
    <t>M.Gordon2021_05_DEN_PIT</t>
  </si>
  <si>
    <t>J.Mixon2021_05_GB_CIN</t>
  </si>
  <si>
    <t>A.Dillon2021_05_GB_CIN</t>
  </si>
  <si>
    <t>J.Conner2021_05_SF_ARI</t>
  </si>
  <si>
    <t>Da.Williams2021_05_BUF_KC</t>
  </si>
  <si>
    <t>B.Bolden2021_05_NE_HOU</t>
  </si>
  <si>
    <t>D.Singletary2021_05_BUF_KC</t>
  </si>
  <si>
    <t>M.Gaskin2021_05_MIA_TB</t>
  </si>
  <si>
    <t>R.Stevenson2021_05_NE_HOU</t>
  </si>
  <si>
    <t>G.Bernard2021_05_MIA_TB</t>
  </si>
  <si>
    <t>R.Jones2021_05_MIA_TB</t>
  </si>
  <si>
    <t>B.Snell2021_05_DEN_PIT</t>
  </si>
  <si>
    <t>P.Lindsay2021_05_NE_HOU</t>
  </si>
  <si>
    <t>N.Hines2021_05_IND_BAL</t>
  </si>
  <si>
    <t>J.Kelley</t>
  </si>
  <si>
    <t>J.Kelley2021_05_CLE_LAC</t>
  </si>
  <si>
    <t>L.Murray2021_05_IND_BAL</t>
  </si>
  <si>
    <t>K.Gainwell2021_05_PHI_CAR</t>
  </si>
  <si>
    <t>C.Batson2021_05_TEN_JAX</t>
  </si>
  <si>
    <t>C.Edmonds2021_05_SF_ARI</t>
  </si>
  <si>
    <t>T.Hill2021_05_BUF_KC</t>
  </si>
  <si>
    <t>C.Edwards-Helaire2021_05_BUF_KC</t>
  </si>
  <si>
    <t>C.Hyde2021_05_TEN_JAX</t>
  </si>
  <si>
    <t>D.Samuel2021_05_SF_ARI</t>
  </si>
  <si>
    <t>J.Patterson2021_05_NO_WAS</t>
  </si>
  <si>
    <t>K.Bourne2021_05_NE_HOU</t>
  </si>
  <si>
    <t>T.Johnson2021_05_NYJ_ATL</t>
  </si>
  <si>
    <t>C.Kirk2021_05_SF_ARI</t>
  </si>
  <si>
    <t>D.Carter2021_05_NO_WAS</t>
  </si>
  <si>
    <t>K.Drake2021_05_CHI_LV</t>
  </si>
  <si>
    <t>T.Coleman2021_05_NYJ_ATL</t>
  </si>
  <si>
    <t>C.Rogers2021_05_TEN_JAX</t>
  </si>
  <si>
    <t>J.McNichols2021_05_TEN_JAX</t>
  </si>
  <si>
    <t>S.Barkley2021_05_NYG_DAL</t>
  </si>
  <si>
    <t>C.Samuel2021_05_NO_WAS</t>
  </si>
  <si>
    <t>J.Agnew2021_05_TEN_JAX</t>
  </si>
  <si>
    <t>D.Dallas2021_05_LA_SEA</t>
  </si>
  <si>
    <t>P.Williams2021_05_MIA_TB</t>
  </si>
  <si>
    <t>T.Sermon2021_05_SF_ARI</t>
  </si>
  <si>
    <t>J.Smith-Schuster2021_05_DEN_PIT</t>
  </si>
  <si>
    <t>T.Williams2021_05_IND_BAL</t>
  </si>
  <si>
    <t>D.Johnson2021_05_NE_HOU</t>
  </si>
  <si>
    <t>J.Smith2021_05_NE_HOU</t>
  </si>
  <si>
    <t>S.Ahmed2021_05_MIA_TB</t>
  </si>
  <si>
    <t>T.Homer2021_05_LA_SEA</t>
  </si>
  <si>
    <t>C.Lamb2021_05_NYG_DAL</t>
  </si>
  <si>
    <t>E.Penny2021_05_NYG_DAL</t>
  </si>
  <si>
    <t>A.Abdullah2021_05_DET_MIN</t>
  </si>
  <si>
    <t>J.McKinnon2021_05_BUF_KC</t>
  </si>
  <si>
    <t>J.Waddle2021_05_MIA_TB</t>
  </si>
  <si>
    <t>M.Burton2021_05_BUF_KC</t>
  </si>
  <si>
    <t>R.Freeman2021_05_PHI_CAR</t>
  </si>
  <si>
    <t>W.Gallman2021_05_NYJ_ATL</t>
  </si>
  <si>
    <t>C.Ham2021_05_DET_MIN</t>
  </si>
  <si>
    <t>D.Freeman2021_05_IND_BAL</t>
  </si>
  <si>
    <t>K.Stills2021_05_NO_WAS</t>
  </si>
  <si>
    <t>N.Peterman</t>
  </si>
  <si>
    <t>N.Peterman2021_05_CHI_LV</t>
  </si>
  <si>
    <t>K.Ballage</t>
  </si>
  <si>
    <t>K.Ballage2021_05_DEN_PIT</t>
  </si>
  <si>
    <t>K.Juszczyk2021_05_SF_ARI</t>
  </si>
  <si>
    <t>J.McKissic2021_05_NO_WAS</t>
  </si>
  <si>
    <t>Dj.Moore2021_05_PHI_CAR</t>
  </si>
  <si>
    <t>D.Adams2021_05_GB_CIN</t>
  </si>
  <si>
    <t>M.Williams2021_05_CLE_LAC</t>
  </si>
  <si>
    <t>J.Chase2021_05_GB_CIN</t>
  </si>
  <si>
    <t>R.Woods2021_05_LA_SEA</t>
  </si>
  <si>
    <t>D.Njoku2021_05_CLE_LAC</t>
  </si>
  <si>
    <t>M.Andrews2021_05_IND_BAL</t>
  </si>
  <si>
    <t>C.Claypool2021_05_DEN_PIT</t>
  </si>
  <si>
    <t>M.Brown2021_05_IND_BAL</t>
  </si>
  <si>
    <t>A.Brown2021_05_MIA_TB</t>
  </si>
  <si>
    <t>J.Jefferson2021_05_DET_MIN</t>
  </si>
  <si>
    <t>C.Sutton2021_05_DEN_PIT</t>
  </si>
  <si>
    <t>K.Pitts2021_05_NYJ_ATL</t>
  </si>
  <si>
    <t>D.Knox2021_05_BUF_KC</t>
  </si>
  <si>
    <t>M.Evans2021_05_MIA_TB</t>
  </si>
  <si>
    <t>C.Moore</t>
  </si>
  <si>
    <t>C.Moore2021_05_NE_HOU</t>
  </si>
  <si>
    <t>D.Metcalf2021_05_LA_SEA</t>
  </si>
  <si>
    <t>C.Kupp2021_05_LA_SEA</t>
  </si>
  <si>
    <t>M.Pittman2021_05_IND_BAL</t>
  </si>
  <si>
    <t>T.Patrick2021_05_DEN_PIT</t>
  </si>
  <si>
    <t>D.Hopkins2021_05_SF_ARI</t>
  </si>
  <si>
    <t>M.Callaway2021_05_NO_WAS</t>
  </si>
  <si>
    <t>C.Conley2021_05_NE_HOU</t>
  </si>
  <si>
    <t>D.Schultz2021_05_NYG_DAL</t>
  </si>
  <si>
    <t>D.Smith2021_05_PHI_CAR</t>
  </si>
  <si>
    <t>M.Hardman2021_05_BUF_KC</t>
  </si>
  <si>
    <t>H.Henry2021_05_NE_HOU</t>
  </si>
  <si>
    <t>K.Allen2021_05_CLE_LAC</t>
  </si>
  <si>
    <t>A.Humphries2021_05_NO_WAS</t>
  </si>
  <si>
    <t>D.Harris2021_05_NO_WAS</t>
  </si>
  <si>
    <t>D.Johnson2021_05_DEN_PIT</t>
  </si>
  <si>
    <t>C.Godwin2021_05_MIA_TB</t>
  </si>
  <si>
    <t>D.Peoples-Jones2021_05_CLE_LAC</t>
  </si>
  <si>
    <t>S.Diggs2021_05_BUF_KC</t>
  </si>
  <si>
    <t>D.Jackson2021_05_LA_SEA</t>
  </si>
  <si>
    <t>A.St2021_05_DET_MIN</t>
  </si>
  <si>
    <t>D.Arnold2021_05_TEN_JAX</t>
  </si>
  <si>
    <t>A.Cooper2021_05_NYG_DAL</t>
  </si>
  <si>
    <t>L.Shenault2021_05_TEN_JAX</t>
  </si>
  <si>
    <t>T.Kelce2021_05_BUF_KC</t>
  </si>
  <si>
    <t>T.Lockett2021_05_LA_SEA</t>
  </si>
  <si>
    <t>H.Renfrow2021_05_CHI_LV</t>
  </si>
  <si>
    <t>J.Meyers2021_05_NE_HOU</t>
  </si>
  <si>
    <t>P.Campbell2021_05_IND_BAL</t>
  </si>
  <si>
    <t>E.Engram2021_05_NYG_DAL</t>
  </si>
  <si>
    <t>E.Sanders2021_05_BUF_KC</t>
  </si>
  <si>
    <t>T.Austin2021_05_TEN_JAX</t>
  </si>
  <si>
    <t>T.Sharpe2021_05_NYJ_ATL</t>
  </si>
  <si>
    <t>M.Johnson</t>
  </si>
  <si>
    <t>M.Johnson2021_05_TEN_JAX</t>
  </si>
  <si>
    <t>H.Ruggs2021_05_CHI_LV</t>
  </si>
  <si>
    <t>M.Alie-Cox2021_05_IND_BAL</t>
  </si>
  <si>
    <t>Q.Watkins2021_05_PHI_CAR</t>
  </si>
  <si>
    <t>Z.Pascal2021_05_IND_BAL</t>
  </si>
  <si>
    <t>T.McLaurin2021_05_NO_WAS</t>
  </si>
  <si>
    <t>C.Davis2021_05_NYJ_ATL</t>
  </si>
  <si>
    <t>D.Duvernay2021_05_IND_BAL</t>
  </si>
  <si>
    <t>D.Waller2021_05_CHI_LV</t>
  </si>
  <si>
    <t>A.Trautman2021_05_NO_WAS</t>
  </si>
  <si>
    <t>M.Gesicki2021_05_MIA_TB</t>
  </si>
  <si>
    <t>T.Johnson2021_05_MIA_TB</t>
  </si>
  <si>
    <t>R.Seals-Jones2021_05_NO_WAS</t>
  </si>
  <si>
    <t>A.Thielen2021_05_DET_MIN</t>
  </si>
  <si>
    <t>H.Hurst2021_05_NYJ_ATL</t>
  </si>
  <si>
    <t>I.Thomas2021_05_PHI_CAR</t>
  </si>
  <si>
    <t>A.Brown2021_05_TEN_JAX</t>
  </si>
  <si>
    <t>K.Cole2021_05_NYJ_ATL</t>
  </si>
  <si>
    <t>Q.Cephus2021_05_DET_MIN</t>
  </si>
  <si>
    <t>N.Brown2021_05_NYG_DAL</t>
  </si>
  <si>
    <t>D.Mooney2021_05_CHI_LV</t>
  </si>
  <si>
    <t>J.Guyton2021_05_CLE_LAC</t>
  </si>
  <si>
    <t>S.Watkins2021_05_IND_BAL</t>
  </si>
  <si>
    <t>M.Lewis2021_05_GB_CIN</t>
  </si>
  <si>
    <t>A.Firkser2021_05_TEN_JAX</t>
  </si>
  <si>
    <t>D.Mims2021_05_NYJ_ATL</t>
  </si>
  <si>
    <t>A.Robinson2021_05_CHI_LV</t>
  </si>
  <si>
    <t>B.Aiyuk2021_05_SF_ARI</t>
  </si>
  <si>
    <t>N.Agholor2021_05_NE_HOU</t>
  </si>
  <si>
    <t>T.Higgins2021_05_GB_CIN</t>
  </si>
  <si>
    <t>L.Smith2021_05_NYJ_ATL</t>
  </si>
  <si>
    <t>R.Anderson2021_05_PHI_CAR</t>
  </si>
  <si>
    <t>R.Cobb2021_05_GB_CIN</t>
  </si>
  <si>
    <t>D.Parham2021_05_CLE_LAC</t>
  </si>
  <si>
    <t>J.Cook2021_05_CLE_LAC</t>
  </si>
  <si>
    <t>R.Higgins2021_05_CLE_LAC</t>
  </si>
  <si>
    <t>W.Dissly2021_05_LA_SEA</t>
  </si>
  <si>
    <t>D.Goedert2021_05_PHI_CAR</t>
  </si>
  <si>
    <t>K.Hinton2021_05_DEN_PIT</t>
  </si>
  <si>
    <t>M.Jones2021_05_TEN_JAX</t>
  </si>
  <si>
    <t>R.Dwelley2021_05_SF_ARI</t>
  </si>
  <si>
    <t>T.Conklin2021_05_DET_MIN</t>
  </si>
  <si>
    <t>J.Crowder2021_05_NYJ_ATL</t>
  </si>
  <si>
    <t>J.Reagor2021_05_PHI_CAR</t>
  </si>
  <si>
    <t>T.Boyd2021_05_GB_CIN</t>
  </si>
  <si>
    <t>B.Cooks2021_05_NE_HOU</t>
  </si>
  <si>
    <t>D.Smythe2021_05_MIA_TB</t>
  </si>
  <si>
    <t>B.Edwards2021_05_CHI_LV</t>
  </si>
  <si>
    <t>C.Kmet2021_05_CHI_LV</t>
  </si>
  <si>
    <t>P.Brown2021_05_NE_HOU</t>
  </si>
  <si>
    <t>T.Hockenson2021_05_DET_MIN</t>
  </si>
  <si>
    <t>N.Fant2021_05_DEN_PIT</t>
  </si>
  <si>
    <t>O.Beckham2021_05_CLE_LAC</t>
  </si>
  <si>
    <t>O.Zaccheaus2021_05_NYJ_ATL</t>
  </si>
  <si>
    <t>D.Ogunbowale2021_05_TEN_JAX</t>
  </si>
  <si>
    <t>K.Granson2021_05_IND_BAL</t>
  </si>
  <si>
    <t>M.Sanu2021_05_SF_ARI</t>
  </si>
  <si>
    <t>O.Howard2021_05_MIA_TB</t>
  </si>
  <si>
    <t>P.Hart2021_05_LA_SEA</t>
  </si>
  <si>
    <t>D.Westbrook2021_05_DET_MIN</t>
  </si>
  <si>
    <t>J.Akins2021_05_NE_HOU</t>
  </si>
  <si>
    <t>K.Hodge2021_05_DET_MIN</t>
  </si>
  <si>
    <t>C.Uzomah2021_05_GB_CIN</t>
  </si>
  <si>
    <t>G.Davis2021_05_BUF_KC</t>
  </si>
  <si>
    <t>V.Jefferson2021_05_LA_SEA</t>
  </si>
  <si>
    <t>A.Shaheen2021_05_MIA_TB</t>
  </si>
  <si>
    <t>C.Evans2021_05_GB_CIN</t>
  </si>
  <si>
    <t>J.Proche2021_05_IND_BAL</t>
  </si>
  <si>
    <t>K.Osborn2021_05_DET_MIN</t>
  </si>
  <si>
    <t>K.Rudolph2021_05_NYG_DAL</t>
  </si>
  <si>
    <t>M.Pruitt2021_05_TEN_JAX</t>
  </si>
  <si>
    <t>M.Williams2021_05_SF_ARI</t>
  </si>
  <si>
    <t>T.Higbee2021_05_LA_SEA</t>
  </si>
  <si>
    <t>T.Marshall2021_05_PHI_CAR</t>
  </si>
  <si>
    <t>A.Dulin2021_05_IND_BAL</t>
  </si>
  <si>
    <t>A.Green2021_05_SF_ARI</t>
  </si>
  <si>
    <t>J.Oliver2021_05_IND_BAL</t>
  </si>
  <si>
    <t>J.Ross2021_05_NYG_DAL</t>
  </si>
  <si>
    <t>L.Farrell2021_05_TEN_JAX</t>
  </si>
  <si>
    <t>Z.Gentry2021_05_DEN_PIT</t>
  </si>
  <si>
    <t>C.Blake2021_05_NYJ_ATL</t>
  </si>
  <si>
    <t>C.Brate2021_05_MIA_TB</t>
  </si>
  <si>
    <t>J.Palmer2021_05_CLE_LAC</t>
  </si>
  <si>
    <t>T.Tremble2021_05_PHI_CAR</t>
  </si>
  <si>
    <t>A.Auclair</t>
  </si>
  <si>
    <t>A.Auclair2021_05_NE_HOU</t>
  </si>
  <si>
    <t>B.Pringle2021_05_BUF_KC</t>
  </si>
  <si>
    <t>J.Gordon</t>
  </si>
  <si>
    <t>J.Gordon2021_05_BUF_KC</t>
  </si>
  <si>
    <t>T.Hill2021_05_NO_WAS</t>
  </si>
  <si>
    <t>E.Ebron2021_05_DEN_PIT</t>
  </si>
  <si>
    <t>M.Hollins</t>
  </si>
  <si>
    <t>M.Hollins2021_05_MIA_TB</t>
  </si>
  <si>
    <t>D.Sample</t>
  </si>
  <si>
    <t>D.Sample2021_05_GB_CIN</t>
  </si>
  <si>
    <t>F.Swain2021_05_LA_SEA</t>
  </si>
  <si>
    <t>N.Harry2021_05_NE_HOU</t>
  </si>
  <si>
    <t>D.Robinson2021_05_BUF_KC</t>
  </si>
  <si>
    <t>J.Reynolds2021_05_TEN_JAX</t>
  </si>
  <si>
    <t>M.Goodwin2021_05_CHI_LV</t>
  </si>
  <si>
    <t>R.Tonyan2021_05_GB_CIN</t>
  </si>
  <si>
    <t>C.Board2021_05_NYG_DAL</t>
  </si>
  <si>
    <t>P.Freiermuth2021_05_DEN_PIT</t>
  </si>
  <si>
    <t>Z.Ertz2021_05_PHI_CAR</t>
  </si>
  <si>
    <t>A.Lazard2021_05_GB_CIN</t>
  </si>
  <si>
    <t>B.Berrios2021_05_NYJ_ATL</t>
  </si>
  <si>
    <t>D.Milne</t>
  </si>
  <si>
    <t>D.Milne2021_05_NO_WAS</t>
  </si>
  <si>
    <t>Z.Jones2021_05_CHI_LV</t>
  </si>
  <si>
    <t>C.Beasley2021_05_BUF_KC</t>
  </si>
  <si>
    <t>K.Hill2021_05_GB_CIN</t>
  </si>
  <si>
    <t>B.Bell2021_05_BUF_KC</t>
  </si>
  <si>
    <t>C.Woerner</t>
  </si>
  <si>
    <t>C.Woerner2021_05_SF_ARI</t>
  </si>
  <si>
    <t>J.Doyle2021_05_IND_BAL</t>
  </si>
  <si>
    <t>J.Richard</t>
  </si>
  <si>
    <t>J.Richard2021_05_CHI_LV</t>
  </si>
  <si>
    <t>R.Griffin2021_05_NYJ_ATL</t>
  </si>
  <si>
    <t>I.Ford</t>
  </si>
  <si>
    <t>I.Ford2021_05_MIA_TB</t>
  </si>
  <si>
    <t>W.Snead2021_05_CHI_LV</t>
  </si>
  <si>
    <t>J.Horsted</t>
  </si>
  <si>
    <t>J.Horsted2021_05_CHI_LV</t>
  </si>
  <si>
    <t>C.Parkinson</t>
  </si>
  <si>
    <t>C.Parkinson2021_05_LA_SEA</t>
  </si>
  <si>
    <t>J.Hollister2021_05_TEN_JAX</t>
  </si>
  <si>
    <t>R.McCloud2021_05_DEN_PIT</t>
  </si>
  <si>
    <t>T.Sweeney2021_05_BUF_KC</t>
  </si>
  <si>
    <t>A.Schwartz2021_05_CLE_LAC</t>
  </si>
  <si>
    <t>A.Tate2021_05_GB_CIN</t>
  </si>
  <si>
    <t>B.Ellefson</t>
  </si>
  <si>
    <t>B.Ellefson2021_05_DET_MIN</t>
  </si>
  <si>
    <t>C.Hogan2021_05_NO_WAS</t>
  </si>
  <si>
    <t>C.Johnson2021_05_NYG_DAL</t>
  </si>
  <si>
    <t>C.White2021_05_DEN_PIT</t>
  </si>
  <si>
    <t>D.Moore</t>
  </si>
  <si>
    <t>D.Moore2021_05_DEN_PIT</t>
  </si>
  <si>
    <t>D.Spencer2021_05_DEN_PIT</t>
  </si>
  <si>
    <t>E.Moore2021_05_NYJ_ATL</t>
  </si>
  <si>
    <t>J.Johnson2021_05_NO_WAS</t>
  </si>
  <si>
    <t>K.Golladay2021_05_NYG_DAL</t>
  </si>
  <si>
    <t>K.Raymond2021_05_DET_MIN</t>
  </si>
  <si>
    <t>S.Anderson2021_05_CLE_LAC</t>
  </si>
  <si>
    <t>T.Benjamin</t>
  </si>
  <si>
    <t>T.Benjamin2021_05_SF_ARI</t>
  </si>
  <si>
    <t>T.Benson2021_05_DET_MIN</t>
  </si>
  <si>
    <t>2021_05_BAL</t>
  </si>
  <si>
    <t>2021_05_TB</t>
  </si>
  <si>
    <t>2021_05_IND</t>
  </si>
  <si>
    <t>2021_05_LAC</t>
  </si>
  <si>
    <t>2021_05_LA</t>
  </si>
  <si>
    <t>2021_05_GB</t>
  </si>
  <si>
    <t>2021_05_ATL</t>
  </si>
  <si>
    <t>2021_05_BUF</t>
  </si>
  <si>
    <t>2021_05_HOU</t>
  </si>
  <si>
    <t>2021_05_CLE</t>
  </si>
  <si>
    <t>2021_05_DAL</t>
  </si>
  <si>
    <t>2021_05_DEN</t>
  </si>
  <si>
    <t>2021_05_CIN</t>
  </si>
  <si>
    <t>2021_05_NO</t>
  </si>
  <si>
    <t>2021_05_MIA</t>
  </si>
  <si>
    <t>2021_05_MIN</t>
  </si>
  <si>
    <t>2021_05_JAX</t>
  </si>
  <si>
    <t>2021_05_KC</t>
  </si>
  <si>
    <t>2021_05_PIT</t>
  </si>
  <si>
    <t>2021_05_WAS</t>
  </si>
  <si>
    <t>2021_05_ARI</t>
  </si>
  <si>
    <t>2021_05_NE</t>
  </si>
  <si>
    <t>2021_05_LV</t>
  </si>
  <si>
    <t>2021_05_DET</t>
  </si>
  <si>
    <t>2021_05_PHI</t>
  </si>
  <si>
    <t>2021_05_TEN</t>
  </si>
  <si>
    <t>2021_05_NYG</t>
  </si>
  <si>
    <t>2021_05_SF</t>
  </si>
  <si>
    <t>2021_05_NYJ</t>
  </si>
  <si>
    <t>2021_05_CAR</t>
  </si>
  <si>
    <t>2021_05_SEA</t>
  </si>
  <si>
    <t>2021_05_CHI</t>
  </si>
  <si>
    <t>2021_06_DAL_NE</t>
  </si>
  <si>
    <t>D.Prescott2021_06_DAL_NE</t>
  </si>
  <si>
    <t>2021_06_KC_WAS</t>
  </si>
  <si>
    <t>P.Mahomes2021_06_KC_WAS</t>
  </si>
  <si>
    <t>2021_06_MIN_CAR</t>
  </si>
  <si>
    <t>K.Cousins2021_06_MIN_CAR</t>
  </si>
  <si>
    <t>2021_06_BUF_TEN</t>
  </si>
  <si>
    <t>J.Allen2021_06_BUF_TEN</t>
  </si>
  <si>
    <t>2021_06_LV_DEN</t>
  </si>
  <si>
    <t>D.Carr2021_06_LV_DEN</t>
  </si>
  <si>
    <t>T.Bridgewater2021_06_LV_DEN</t>
  </si>
  <si>
    <t>2021_06_MIA_JAX</t>
  </si>
  <si>
    <t>T.Tagovailoa2021_06_MIA_JAX</t>
  </si>
  <si>
    <t>T.Lawrence2021_06_MIA_JAX</t>
  </si>
  <si>
    <t>2021_06_TB_PHI</t>
  </si>
  <si>
    <t>T.Brady2021_06_TB_PHI</t>
  </si>
  <si>
    <t>2021_06_CIN_DET</t>
  </si>
  <si>
    <t>J.Burrow2021_06_CIN_DET</t>
  </si>
  <si>
    <t>2021_06_LA_NYG</t>
  </si>
  <si>
    <t>M.Stafford2021_06_LA_NYG</t>
  </si>
  <si>
    <t>2021_06_HOU_IND</t>
  </si>
  <si>
    <t>D.Mills2021_06_HOU_IND</t>
  </si>
  <si>
    <t>D.Jones2021_06_LA_NYG</t>
  </si>
  <si>
    <t>2021_06_ARI_CLE</t>
  </si>
  <si>
    <t>B.Mayfield2021_06_ARI_CLE</t>
  </si>
  <si>
    <t>2021_06_SEA_PIT</t>
  </si>
  <si>
    <t>B.Roethlisberger2021_06_SEA_PIT</t>
  </si>
  <si>
    <t>K.Murray2021_06_ARI_CLE</t>
  </si>
  <si>
    <t>M.Jones2021_06_DAL_NE</t>
  </si>
  <si>
    <t>C.Wentz2021_06_HOU_IND</t>
  </si>
  <si>
    <t>R.Tannehill2021_06_BUF_TEN</t>
  </si>
  <si>
    <t>G.Smith2021_06_SEA_PIT</t>
  </si>
  <si>
    <t>S.Darnold2021_06_MIN_CAR</t>
  </si>
  <si>
    <t>J.Goff2021_06_CIN_DET</t>
  </si>
  <si>
    <t>2021_06_GB_CHI</t>
  </si>
  <si>
    <t>Aa.Rodgers2021_06_GB_CHI</t>
  </si>
  <si>
    <t>2021_06_LAC_BAL</t>
  </si>
  <si>
    <t>J.Herbert2021_06_LAC_BAL</t>
  </si>
  <si>
    <t>T.Heinicke2021_06_KC_WAS</t>
  </si>
  <si>
    <t>J.Fields2021_06_GB_CHI</t>
  </si>
  <si>
    <t>L.Jackson2021_06_LAC_BAL</t>
  </si>
  <si>
    <t>J.Hurts2021_06_TB_PHI</t>
  </si>
  <si>
    <t>J.Brissett2021_06_MIA_JAX</t>
  </si>
  <si>
    <t>J.Hekker</t>
  </si>
  <si>
    <t>J.Hekker2021_06_LA_NYG</t>
  </si>
  <si>
    <t>B.Allen</t>
  </si>
  <si>
    <t>B.Allen2021_06_CIN_DET</t>
  </si>
  <si>
    <t>C.Keenum2021_06_ARI_CLE</t>
  </si>
  <si>
    <t>J.Wolford</t>
  </si>
  <si>
    <t>J.Wolford2021_06_LA_NYG</t>
  </si>
  <si>
    <t>J.Taylor2021_06_HOU_IND</t>
  </si>
  <si>
    <t>D.Henry2021_06_BUF_TEN</t>
  </si>
  <si>
    <t>D.Cook2021_06_MIN_CAR</t>
  </si>
  <si>
    <t>A.Collins2021_06_SEA_PIT</t>
  </si>
  <si>
    <t>D.Harris2021_06_DAL_NE</t>
  </si>
  <si>
    <t>K.Herbert2021_06_GB_CHI</t>
  </si>
  <si>
    <t>J.Mixon2021_06_CIN_DET</t>
  </si>
  <si>
    <t>L.Fournette2021_06_TB_PHI</t>
  </si>
  <si>
    <t>N.Harris2021_06_SEA_PIT</t>
  </si>
  <si>
    <t>D.Henderson2021_06_LA_NYG</t>
  </si>
  <si>
    <t>A.Jones2021_06_GB_CHI</t>
  </si>
  <si>
    <t>J.Robinson2021_06_MIA_JAX</t>
  </si>
  <si>
    <t>M.Ingram2021_06_HOU_IND</t>
  </si>
  <si>
    <t>J.Conner2021_06_ARI_CLE</t>
  </si>
  <si>
    <t>E.Elliott2021_06_DAL_NE</t>
  </si>
  <si>
    <t>K.Hunt2021_06_ARI_CLE</t>
  </si>
  <si>
    <t>Da.Williams2021_06_KC_WAS</t>
  </si>
  <si>
    <t>C.Hubbard2021_06_MIN_CAR</t>
  </si>
  <si>
    <t>A.Dillon2021_06_GB_CHI</t>
  </si>
  <si>
    <t>M.Sanders2021_06_TB_PHI</t>
  </si>
  <si>
    <t>D.Freeman2021_06_LAC_BAL</t>
  </si>
  <si>
    <t>J.Jacobs2021_06_LV_DEN</t>
  </si>
  <si>
    <t>J.Williams2021_06_LV_DEN</t>
  </si>
  <si>
    <t>M.Gordon2021_06_LV_DEN</t>
  </si>
  <si>
    <t>C.Edmonds2021_06_ARI_CLE</t>
  </si>
  <si>
    <t>J.McKissic2021_06_KC_WAS</t>
  </si>
  <si>
    <t>A.Gibson2021_06_KC_WAS</t>
  </si>
  <si>
    <t>L.Murray2021_06_LAC_BAL</t>
  </si>
  <si>
    <t>S.Michel2021_06_LA_NYG</t>
  </si>
  <si>
    <t>D.Booker2021_06_LA_NYG</t>
  </si>
  <si>
    <t>T.Pollard2021_06_DAL_NE</t>
  </si>
  <si>
    <t>P.Lindsay2021_06_HOU_IND</t>
  </si>
  <si>
    <t>K.Drake2021_06_LV_DEN</t>
  </si>
  <si>
    <t>C.Ham2021_06_MIN_CAR</t>
  </si>
  <si>
    <t>D.Singletary2021_06_BUF_TEN</t>
  </si>
  <si>
    <t>T.Homer2021_06_SEA_PIT</t>
  </si>
  <si>
    <t>D.Johnson2021_06_SEA_PIT</t>
  </si>
  <si>
    <t>D.Swift2021_06_CIN_DET</t>
  </si>
  <si>
    <t>M.Brown2021_06_MIA_JAX</t>
  </si>
  <si>
    <t>Z.Moss2021_06_BUF_TEN</t>
  </si>
  <si>
    <t>R.Stevenson2021_06_DAL_NE</t>
  </si>
  <si>
    <t>S.Ahmed2021_06_MIA_JAX</t>
  </si>
  <si>
    <t>R.Jones2021_06_TB_PHI</t>
  </si>
  <si>
    <t>C.Evans2021_06_CIN_DET</t>
  </si>
  <si>
    <t>L.Bell2021_06_LAC_BAL</t>
  </si>
  <si>
    <t>D.Dallas2021_06_SEA_PIT</t>
  </si>
  <si>
    <t>E.Penny2021_06_LA_NYG</t>
  </si>
  <si>
    <t>K.Ballage2021_06_SEA_PIT</t>
  </si>
  <si>
    <t>J.Ward</t>
  </si>
  <si>
    <t>J.Ward2021_06_ARI_CLE</t>
  </si>
  <si>
    <t>N.Hines2021_06_HOU_IND</t>
  </si>
  <si>
    <t>T.Williams2021_06_CIN_DET</t>
  </si>
  <si>
    <t>M.Mack2021_06_HOU_IND</t>
  </si>
  <si>
    <t>T.Huntley</t>
  </si>
  <si>
    <t>T.Huntley2021_06_LAC_BAL</t>
  </si>
  <si>
    <t>D.Duvernay2021_06_LAC_BAL</t>
  </si>
  <si>
    <t>J.Williams2021_06_CIN_DET</t>
  </si>
  <si>
    <t>A.Mattison2021_06_MIN_CAR</t>
  </si>
  <si>
    <t>J.McKinnon2021_06_KC_WAS</t>
  </si>
  <si>
    <t>R.Moore2021_06_ARI_CLE</t>
  </si>
  <si>
    <t>M.Gaskin2021_06_MIA_JAX</t>
  </si>
  <si>
    <t>A.Ekeler2021_06_LAC_BAL</t>
  </si>
  <si>
    <t>D.Johnson2021_06_HOU_IND</t>
  </si>
  <si>
    <t>J.Kelley2021_06_LAC_BAL</t>
  </si>
  <si>
    <t>Dj.Moore2021_06_MIN_CAR</t>
  </si>
  <si>
    <t>M.Hardman2021_06_KC_WAS</t>
  </si>
  <si>
    <t>I.McKenzie2021_06_BUF_TEN</t>
  </si>
  <si>
    <t>J.Patterson2021_06_KC_WAS</t>
  </si>
  <si>
    <t>M.Pittman2021_06_HOU_IND</t>
  </si>
  <si>
    <t>R.Freeman2021_06_MIN_CAR</t>
  </si>
  <si>
    <t>A.Thielen2021_06_MIN_CAR</t>
  </si>
  <si>
    <t>C.Lamb2021_06_DAL_NE</t>
  </si>
  <si>
    <t>D.Johnson2021_06_ARI_CLE</t>
  </si>
  <si>
    <t>E.Ebron2021_06_SEA_PIT</t>
  </si>
  <si>
    <t>N.Agholor2021_06_DAL_NE</t>
  </si>
  <si>
    <t>C.Kmet2021_06_GB_CHI</t>
  </si>
  <si>
    <t>J.Richard2021_06_LV_DEN</t>
  </si>
  <si>
    <t>S.Mustipher</t>
  </si>
  <si>
    <t>S.Mustipher2021_06_GB_CHI</t>
  </si>
  <si>
    <t>T.Tremble2021_06_MIN_CAR</t>
  </si>
  <si>
    <t>B.Bolden2021_06_DAL_NE</t>
  </si>
  <si>
    <t>A.Schwartz2021_06_ARI_CLE</t>
  </si>
  <si>
    <t>C.Kupp2021_06_LA_NYG</t>
  </si>
  <si>
    <t>M.Gesicki2021_06_MIA_JAX</t>
  </si>
  <si>
    <t>D.Peoples-Jones2021_06_ARI_CLE</t>
  </si>
  <si>
    <t>M.Jones2021_06_MIA_JAX</t>
  </si>
  <si>
    <t>T.Kelce2021_06_KC_WAS</t>
  </si>
  <si>
    <t>H.Ruggs2021_06_LV_DEN</t>
  </si>
  <si>
    <t>J.Chase2021_06_CIN_DET</t>
  </si>
  <si>
    <t>N.Fant2021_06_LV_DEN</t>
  </si>
  <si>
    <t>C.Sutton2021_06_LV_DEN</t>
  </si>
  <si>
    <t>A.Brown2021_06_TB_PHI</t>
  </si>
  <si>
    <t>A.Brown2021_06_BUF_TEN</t>
  </si>
  <si>
    <t>E.Sanders2021_06_BUF_TEN</t>
  </si>
  <si>
    <t>B.Cooks2021_06_HOU_IND</t>
  </si>
  <si>
    <t>D.Adams2021_06_GB_CHI</t>
  </si>
  <si>
    <t>S.Diggs2021_06_BUF_TEN</t>
  </si>
  <si>
    <t>C.Beasley2021_06_BUF_TEN</t>
  </si>
  <si>
    <t>J.Jefferson2021_06_MIN_CAR</t>
  </si>
  <si>
    <t>T.Hilton</t>
  </si>
  <si>
    <t>T.Hilton2021_06_HOU_IND</t>
  </si>
  <si>
    <t>A.Green2021_06_ARI_CLE</t>
  </si>
  <si>
    <t>D.Schultz2021_06_DAL_NE</t>
  </si>
  <si>
    <t>O.Beckham2021_06_ARI_CLE</t>
  </si>
  <si>
    <t>J.Agnew2021_06_MIA_JAX</t>
  </si>
  <si>
    <t>K.Osborn2021_06_MIN_CAR</t>
  </si>
  <si>
    <t>S.Shepard2021_06_LA_NYG</t>
  </si>
  <si>
    <t>T.Hill2021_06_KC_WAS</t>
  </si>
  <si>
    <t>C.Kirk2021_06_ARI_CLE</t>
  </si>
  <si>
    <t>K.Bourne2021_06_DAL_NE</t>
  </si>
  <si>
    <t>T.Hockenson2021_06_CIN_DET</t>
  </si>
  <si>
    <t>T.Conklin2021_06_MIN_CAR</t>
  </si>
  <si>
    <t>J.Waddle2021_06_MIA_JAX</t>
  </si>
  <si>
    <t>M.Andrews2021_06_LAC_BAL</t>
  </si>
  <si>
    <t>B.Edwards2021_06_LV_DEN</t>
  </si>
  <si>
    <t>M.Hollins2021_06_MIA_JAX</t>
  </si>
  <si>
    <t>D.Smythe2021_06_MIA_JAX</t>
  </si>
  <si>
    <t>D.Waller2021_06_LV_DEN</t>
  </si>
  <si>
    <t>J.Jones2021_06_BUF_TEN</t>
  </si>
  <si>
    <t>D.Metcalf2021_06_SEA_PIT</t>
  </si>
  <si>
    <t>P.Freiermuth2021_06_SEA_PIT</t>
  </si>
  <si>
    <t>R.Seals-Jones2021_06_KC_WAS</t>
  </si>
  <si>
    <t>A.Cooper2021_06_DAL_NE</t>
  </si>
  <si>
    <t>B.Pringle2021_06_KC_WAS</t>
  </si>
  <si>
    <t>D.Hopkins2021_06_ARI_CLE</t>
  </si>
  <si>
    <t>L.Shenault2021_06_MIA_JAX</t>
  </si>
  <si>
    <t>A.Robinson2021_06_GB_CHI</t>
  </si>
  <si>
    <t>P.Campbell2021_06_HOU_IND</t>
  </si>
  <si>
    <t>K.Allen2021_06_LAC_BAL</t>
  </si>
  <si>
    <t>O.Howard2021_06_TB_PHI</t>
  </si>
  <si>
    <t>D.Pettis</t>
  </si>
  <si>
    <t>D.Pettis2021_06_LA_NYG</t>
  </si>
  <si>
    <t>N.Brown2021_06_DAL_NE</t>
  </si>
  <si>
    <t>D.Robinson2021_06_KC_WAS</t>
  </si>
  <si>
    <t>D.Mooney2021_06_GB_CHI</t>
  </si>
  <si>
    <t>J.Meyers2021_06_DAL_NE</t>
  </si>
  <si>
    <t>N.Collins2021_06_HOU_IND</t>
  </si>
  <si>
    <t>Q.Watkins2021_06_TB_PHI</t>
  </si>
  <si>
    <t>T.Higgins2021_06_CIN_DET</t>
  </si>
  <si>
    <t>C.Godwin2021_06_TB_PHI</t>
  </si>
  <si>
    <t>C.Wilson2021_06_DAL_NE</t>
  </si>
  <si>
    <t>T.Patrick2021_06_LV_DEN</t>
  </si>
  <si>
    <t>I.Thomas2021_06_MIN_CAR</t>
  </si>
  <si>
    <t>J.Akins2021_06_HOU_IND</t>
  </si>
  <si>
    <t>G.Everett2021_06_SEA_PIT</t>
  </si>
  <si>
    <t>K.Hinton2021_06_LV_DEN</t>
  </si>
  <si>
    <t>K.Raymond2021_06_CIN_DET</t>
  </si>
  <si>
    <t>H.Renfrow2021_06_LV_DEN</t>
  </si>
  <si>
    <t>K.Toney2021_06_LA_NYG</t>
  </si>
  <si>
    <t>T.Higbee2021_06_LA_NYG</t>
  </si>
  <si>
    <t>M.Brown2021_06_LAC_BAL</t>
  </si>
  <si>
    <t>T.Lockett2021_06_SEA_PIT</t>
  </si>
  <si>
    <t>B.Zylstra2021_06_MIN_CAR</t>
  </si>
  <si>
    <t>D.Smith2021_06_TB_PHI</t>
  </si>
  <si>
    <t>R.Woods2021_06_LA_NYG</t>
  </si>
  <si>
    <t>D.Brown2021_06_KC_WAS</t>
  </si>
  <si>
    <t>R.Bateman</t>
  </si>
  <si>
    <t>R.Bateman2021_06_LAC_BAL</t>
  </si>
  <si>
    <t>Z.Ertz2021_06_TB_PHI</t>
  </si>
  <si>
    <t>M.Alie-Cox2021_06_HOU_IND</t>
  </si>
  <si>
    <t>T.McLaurin2021_06_KC_WAS</t>
  </si>
  <si>
    <t>A.Lazard2021_06_GB_CHI</t>
  </si>
  <si>
    <t>D.Arnold2021_06_MIA_JAX</t>
  </si>
  <si>
    <t>J.Fortson2021_06_KC_WAS</t>
  </si>
  <si>
    <t>M.Evans2021_06_TB_PHI</t>
  </si>
  <si>
    <t>M.Williams2021_06_LAC_BAL</t>
  </si>
  <si>
    <t>N.Westbrook-Ikhine2021_06_BUF_TEN</t>
  </si>
  <si>
    <t>A.St2021_06_CIN_DET</t>
  </si>
  <si>
    <t>C.Brate2021_06_TB_PHI</t>
  </si>
  <si>
    <t>D.Knox2021_06_BUF_TEN</t>
  </si>
  <si>
    <t>G.Davis2021_06_BUF_TEN</t>
  </si>
  <si>
    <t>H.Henry2021_06_DAL_NE</t>
  </si>
  <si>
    <t>J.Cook2021_06_LAC_BAL</t>
  </si>
  <si>
    <t>E.Engram2021_06_LA_NYG</t>
  </si>
  <si>
    <t>E.Saubert2021_06_LV_DEN</t>
  </si>
  <si>
    <t>C.Johnson2021_06_LA_NYG</t>
  </si>
  <si>
    <t>L.Farrell2021_06_MIA_JAX</t>
  </si>
  <si>
    <t>S.Smith</t>
  </si>
  <si>
    <t>S.Smith2021_06_MIN_CAR</t>
  </si>
  <si>
    <t>V.Jefferson2021_06_LA_NYG</t>
  </si>
  <si>
    <t>R.McCloud2021_06_SEA_PIT</t>
  </si>
  <si>
    <t>A.Erickson2021_06_MIN_CAR</t>
  </si>
  <si>
    <t>C.Claypool2021_06_SEA_PIT</t>
  </si>
  <si>
    <t>M.Lewis2021_06_GB_CHI</t>
  </si>
  <si>
    <t>B.Skowronek</t>
  </si>
  <si>
    <t>B.Skowronek2021_06_LA_NYG</t>
  </si>
  <si>
    <t>C.Uzomah2021_06_CIN_DET</t>
  </si>
  <si>
    <t>J.Guyton2021_06_LAC_BAL</t>
  </si>
  <si>
    <t>T.Kennedy</t>
  </si>
  <si>
    <t>T.Kennedy2021_06_CIN_DET</t>
  </si>
  <si>
    <t>A.Wilson2021_06_MIA_JAX</t>
  </si>
  <si>
    <t>Am.Rodgers2021_06_GB_CHI</t>
  </si>
  <si>
    <t>C.Moore2021_06_HOU_IND</t>
  </si>
  <si>
    <t>D.Felton2021_06_ARI_CLE</t>
  </si>
  <si>
    <t>D.Westbrook2021_06_MIN_CAR</t>
  </si>
  <si>
    <t>M.Goodwin2021_06_GB_CHI</t>
  </si>
  <si>
    <t>P.Hart2021_06_SEA_PIT</t>
  </si>
  <si>
    <t>A.Firkser2021_06_BUF_TEN</t>
  </si>
  <si>
    <t>C.Manhertz2021_06_MIA_JAX</t>
  </si>
  <si>
    <t>F.Moreau2021_06_LV_DEN</t>
  </si>
  <si>
    <t>R.Anderson2021_06_MIN_CAR</t>
  </si>
  <si>
    <t>C.Conley2021_06_HOU_IND</t>
  </si>
  <si>
    <t>D.Parham2021_06_LAC_BAL</t>
  </si>
  <si>
    <t>R.Tonyan2021_06_GB_CHI</t>
  </si>
  <si>
    <t>J.Smith2021_06_DAL_NE</t>
  </si>
  <si>
    <t>J.Washington2021_06_SEA_PIT</t>
  </si>
  <si>
    <t>K.Hodge2021_06_CIN_DET</t>
  </si>
  <si>
    <t>T.Marshall2021_06_MIN_CAR</t>
  </si>
  <si>
    <t>C.Carter2021_06_MIA_JAX</t>
  </si>
  <si>
    <t>G.Swaim2021_06_BUF_TEN</t>
  </si>
  <si>
    <t>J.Palmer2021_06_LAC_BAL</t>
  </si>
  <si>
    <t>K.Rudolph2021_06_LA_NYG</t>
  </si>
  <si>
    <t>P.Brown2021_06_HOU_IND</t>
  </si>
  <si>
    <t>W.Dissly2021_06_SEA_PIT</t>
  </si>
  <si>
    <t>A.Dulin2021_06_HOU_IND</t>
  </si>
  <si>
    <t>A.Tate2021_06_CIN_DET</t>
  </si>
  <si>
    <t>C.Rogers2021_06_BUF_TEN</t>
  </si>
  <si>
    <t>J.Bates</t>
  </si>
  <si>
    <t>J.Bates2021_06_KC_WAS</t>
  </si>
  <si>
    <t>J.Jackson2021_06_LAC_BAL</t>
  </si>
  <si>
    <t>T.Boyd2021_06_CIN_DET</t>
  </si>
  <si>
    <t>D.Jackson2021_06_LA_NYG</t>
  </si>
  <si>
    <t>D.Njoku2021_06_ARI_CLE</t>
  </si>
  <si>
    <t>G.Nabers2021_06_LAC_BAL</t>
  </si>
  <si>
    <t>J.Stanton</t>
  </si>
  <si>
    <t>J.Stanton2021_06_ARI_CLE</t>
  </si>
  <si>
    <t>M.Boykin</t>
  </si>
  <si>
    <t>M.Boykin2021_06_LAC_BAL</t>
  </si>
  <si>
    <t>A.Hooper2021_06_ARI_CLE</t>
  </si>
  <si>
    <t>G.Bernard2021_06_TB_PHI</t>
  </si>
  <si>
    <t>J.Deguara2021_06_GB_CHI</t>
  </si>
  <si>
    <t>M.Boone</t>
  </si>
  <si>
    <t>M.Boone2021_06_LV_DEN</t>
  </si>
  <si>
    <t>P.Dorsett2021_06_SEA_PIT</t>
  </si>
  <si>
    <t>C.Herndon2021_06_MIN_CAR</t>
  </si>
  <si>
    <t>J.Oliver2021_06_LAC_BAL</t>
  </si>
  <si>
    <t>B.Jarwin2021_06_DAL_NE</t>
  </si>
  <si>
    <t>K.Gainwell2021_06_TB_PHI</t>
  </si>
  <si>
    <t>T.Sweeney2021_06_BUF_TEN</t>
  </si>
  <si>
    <t>A.Ingold2021_06_LV_DEN</t>
  </si>
  <si>
    <t>C.Hyde2021_06_MIA_JAX</t>
  </si>
  <si>
    <t>D.Byrd2021_06_GB_CHI</t>
  </si>
  <si>
    <t>D.Carter2021_06_KC_WAS</t>
  </si>
  <si>
    <t>D.Daniels</t>
  </si>
  <si>
    <t>D.Daniels2021_06_ARI_CLE</t>
  </si>
  <si>
    <t>D.Milne2021_06_KC_WAS</t>
  </si>
  <si>
    <t>D.Sample2021_06_CIN_DET</t>
  </si>
  <si>
    <t>G.Swaim2021_05_TEN_JAX</t>
  </si>
  <si>
    <t>H.Long</t>
  </si>
  <si>
    <t>H.Long2021_06_MIA_JAX</t>
  </si>
  <si>
    <t>I.Ford2021_06_MIA_JAX</t>
  </si>
  <si>
    <t>J.Doyle2021_06_HOU_IND</t>
  </si>
  <si>
    <t>J.Hollister2021_06_MIA_JAX</t>
  </si>
  <si>
    <t>J.Kumerow2021_06_BUF_TEN</t>
  </si>
  <si>
    <t>J.Proche2021_06_LAC_BAL</t>
  </si>
  <si>
    <t>J.Reagor2021_06_TB_PHI</t>
  </si>
  <si>
    <t>J.Ross2021_06_LA_NYG</t>
  </si>
  <si>
    <t>L.Treadwell2021_06_MIA_JAX</t>
  </si>
  <si>
    <t>M.Johnson2021_06_BUF_TEN</t>
  </si>
  <si>
    <t>M.Pruitt2021_06_BUF_TEN</t>
  </si>
  <si>
    <t>M.Turner</t>
  </si>
  <si>
    <t>M.Turner2021_06_DAL_NE</t>
  </si>
  <si>
    <t>R.Burkhead2021_06_HOU_IND</t>
  </si>
  <si>
    <t>R.Higgins2021_06_ARI_CLE</t>
  </si>
  <si>
    <t>T.Austin2021_06_MIA_JAX</t>
  </si>
  <si>
    <t>W.Snead2021_06_LV_DEN</t>
  </si>
  <si>
    <t>Z.Pascal2021_06_HOU_IND</t>
  </si>
  <si>
    <t>S.Anderson2021_06_LAC_BAL</t>
  </si>
  <si>
    <t>A.Humphries2021_06_KC_WAS</t>
  </si>
  <si>
    <t>F.Swain2021_06_SEA_PIT</t>
  </si>
  <si>
    <t>2021_06_DAL</t>
  </si>
  <si>
    <t>2021_06_KC</t>
  </si>
  <si>
    <t>2021_06_MIN</t>
  </si>
  <si>
    <t>2021_06_BUF</t>
  </si>
  <si>
    <t>2021_06_LV</t>
  </si>
  <si>
    <t>2021_06_DEN</t>
  </si>
  <si>
    <t>2021_06_MIA</t>
  </si>
  <si>
    <t>2021_06_JAX</t>
  </si>
  <si>
    <t>2021_06_TB</t>
  </si>
  <si>
    <t>2021_06_CIN</t>
  </si>
  <si>
    <t>2021_06_LA</t>
  </si>
  <si>
    <t>2021_06_HOU</t>
  </si>
  <si>
    <t>2021_06_NYG</t>
  </si>
  <si>
    <t>2021_06_CLE</t>
  </si>
  <si>
    <t>2021_06_PIT</t>
  </si>
  <si>
    <t>2021_06_ARI</t>
  </si>
  <si>
    <t>2021_06_NE</t>
  </si>
  <si>
    <t>2021_06_IND</t>
  </si>
  <si>
    <t>2021_06_TEN</t>
  </si>
  <si>
    <t>2021_06_SEA</t>
  </si>
  <si>
    <t>2021_06_CAR</t>
  </si>
  <si>
    <t>2021_06_DET</t>
  </si>
  <si>
    <t>2021_06_GB</t>
  </si>
  <si>
    <t>2021_06_LAC</t>
  </si>
  <si>
    <t>2021_06_WAS</t>
  </si>
  <si>
    <t>2021_06_CHI</t>
  </si>
  <si>
    <t>2021_06_BAL</t>
  </si>
  <si>
    <t>2021_06_PHI</t>
  </si>
  <si>
    <t>FPts</t>
  </si>
  <si>
    <t>Games Played</t>
  </si>
  <si>
    <t>FPPG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</si>
</sst>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0"/>
    <numFmt numFmtId="166" formatCode="0.0%"/>
    <numFmt numFmtId="167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164" fontId="0" fillId="0" borderId="0" xfId="1" applyNumberFormat="1" applyFont="1"/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Continuous"/>
    </xf>
    <xf numFmtId="0" fontId="2" fillId="0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Continuous"/>
    </xf>
    <xf numFmtId="0" fontId="0" fillId="0" borderId="0" xfId="0" applyFill="1"/>
    <xf numFmtId="0" fontId="2" fillId="5" borderId="0" xfId="0" applyFont="1" applyFill="1" applyAlignment="1">
      <alignment horizontal="centerContinuous"/>
    </xf>
    <xf numFmtId="0" fontId="2" fillId="6" borderId="0" xfId="0" applyFont="1" applyFill="1" applyAlignment="1">
      <alignment horizontal="centerContinuous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4" fontId="2" fillId="4" borderId="0" xfId="1" applyNumberFormat="1" applyFont="1" applyFill="1" applyAlignment="1">
      <alignment horizontal="centerContinuous"/>
    </xf>
    <xf numFmtId="164" fontId="0" fillId="0" borderId="5" xfId="1" applyNumberFormat="1" applyFont="1" applyBorder="1" applyAlignment="1">
      <alignment horizontal="center"/>
    </xf>
    <xf numFmtId="164" fontId="0" fillId="0" borderId="6" xfId="1" applyNumberFormat="1" applyFont="1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4" fontId="2" fillId="5" borderId="0" xfId="1" applyNumberFormat="1" applyFont="1" applyFill="1" applyAlignment="1">
      <alignment horizontal="centerContinuous"/>
    </xf>
    <xf numFmtId="164" fontId="2" fillId="6" borderId="0" xfId="1" applyNumberFormat="1" applyFont="1" applyFill="1" applyAlignment="1">
      <alignment horizontal="centerContinuous"/>
    </xf>
    <xf numFmtId="165" fontId="0" fillId="0" borderId="0" xfId="0" applyNumberFormat="1" applyAlignment="1">
      <alignment horizontal="center"/>
    </xf>
    <xf numFmtId="0" fontId="2" fillId="6" borderId="2" xfId="0" applyFont="1" applyFill="1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1" xfId="0" applyBorder="1"/>
    <xf numFmtId="0" fontId="2" fillId="0" borderId="0" xfId="0" applyFont="1" applyBorder="1" applyAlignment="1">
      <alignment horizontal="center"/>
    </xf>
    <xf numFmtId="0" fontId="2" fillId="5" borderId="2" xfId="0" applyFont="1" applyFill="1" applyBorder="1"/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6" fontId="0" fillId="0" borderId="2" xfId="2" applyNumberFormat="1" applyFont="1" applyBorder="1" applyAlignment="1">
      <alignment horizontal="center"/>
    </xf>
    <xf numFmtId="166" fontId="0" fillId="0" borderId="3" xfId="2" applyNumberFormat="1" applyFont="1" applyBorder="1" applyAlignment="1">
      <alignment horizontal="center"/>
    </xf>
    <xf numFmtId="166" fontId="0" fillId="0" borderId="4" xfId="2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Continuous"/>
    </xf>
    <xf numFmtId="0" fontId="0" fillId="7" borderId="3" xfId="0" applyFill="1" applyBorder="1" applyAlignment="1">
      <alignment horizontal="centerContinuous"/>
    </xf>
    <xf numFmtId="0" fontId="0" fillId="7" borderId="4" xfId="0" applyFill="1" applyBorder="1" applyAlignment="1">
      <alignment horizontal="centerContinuous"/>
    </xf>
    <xf numFmtId="0" fontId="0" fillId="7" borderId="16" xfId="0" applyFill="1" applyBorder="1" applyAlignment="1">
      <alignment horizontal="centerContinuous"/>
    </xf>
    <xf numFmtId="0" fontId="0" fillId="7" borderId="17" xfId="0" applyFill="1" applyBorder="1" applyAlignment="1">
      <alignment horizontal="centerContinuous"/>
    </xf>
    <xf numFmtId="0" fontId="0" fillId="7" borderId="18" xfId="0" applyFill="1" applyBorder="1" applyAlignment="1">
      <alignment horizontal="centerContinuous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0" xfId="0" applyFont="1" applyAlignment="1">
      <alignment horizontal="center"/>
    </xf>
    <xf numFmtId="166" fontId="0" fillId="0" borderId="1" xfId="0" applyNumberFormat="1" applyBorder="1" applyAlignment="1">
      <alignment horizontal="center"/>
    </xf>
    <xf numFmtId="1" fontId="0" fillId="3" borderId="3" xfId="1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4" fillId="9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Carry</a:t>
            </a:r>
            <a:r>
              <a:rPr lang="en-US" baseline="0"/>
              <a:t> Share</a:t>
            </a:r>
          </a:p>
        </c:rich>
      </c:tx>
      <c:layout>
        <c:manualLayout>
          <c:xMode val="edge"/>
          <c:yMode val="edge"/>
          <c:x val="0.6808707920518943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'team weekly research'!$M$10</c:f>
              <c:strCache>
                <c:ptCount val="1"/>
                <c:pt idx="0">
                  <c:v>Att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5CF-4C9F-BCE7-04ECF34676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8D-4CE6-A104-E2F32B0FB6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8D-4CE6-A104-E2F32B0FB6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8D-4CE6-A104-E2F32B0FB64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78D-4CE6-A104-E2F32B0FB64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78D-4CE6-A104-E2F32B0FB643}"/>
              </c:ext>
            </c:extLst>
          </c:dPt>
          <c:dLbls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'team weekly research'!$D$11:$D$16</c:f>
              <c:strCache>
                <c:ptCount val="4"/>
                <c:pt idx="0">
                  <c:v>J.Allen</c:v>
                </c:pt>
                <c:pt idx="1">
                  <c:v>D.Singletary</c:v>
                </c:pt>
                <c:pt idx="2">
                  <c:v>Z.Moss</c:v>
                </c:pt>
                <c:pt idx="3">
                  <c:v>I.McKenzie</c:v>
                </c:pt>
              </c:strCache>
            </c:strRef>
          </c:cat>
          <c:val>
            <c:numRef>
              <c:f>'team weekly research'!$M$11:$M$16</c:f>
              <c:numCache>
                <c:formatCode>0.0%</c:formatCode>
                <c:ptCount val="6"/>
                <c:pt idx="0">
                  <c:v>0.26315789473684209</c:v>
                </c:pt>
                <c:pt idx="1">
                  <c:v>0.26315789473684209</c:v>
                </c:pt>
                <c:pt idx="2">
                  <c:v>0.42105263157894735</c:v>
                </c:pt>
                <c:pt idx="3">
                  <c:v>5.2631578947368418E-2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F-4C9F-BCE7-04ECF3467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Rush Yard </a:t>
            </a:r>
            <a:r>
              <a:rPr lang="en-US" baseline="0"/>
              <a:t>Share</a:t>
            </a:r>
          </a:p>
        </c:rich>
      </c:tx>
      <c:layout>
        <c:manualLayout>
          <c:xMode val="edge"/>
          <c:yMode val="edge"/>
          <c:x val="0.6808707920518943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'team weekly research'!$N$10</c:f>
              <c:strCache>
                <c:ptCount val="1"/>
                <c:pt idx="0">
                  <c:v>RYd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80-4626-969F-7A3C759A25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80-4626-969F-7A3C759A25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080-4626-969F-7A3C759A25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080-4626-969F-7A3C759A25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080-4626-969F-7A3C759A25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080-4626-969F-7A3C759A2569}"/>
              </c:ext>
            </c:extLst>
          </c:dPt>
          <c:dLbls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'team weekly research'!$D$11:$D$16</c:f>
              <c:strCache>
                <c:ptCount val="4"/>
                <c:pt idx="0">
                  <c:v>J.Allen</c:v>
                </c:pt>
                <c:pt idx="1">
                  <c:v>D.Singletary</c:v>
                </c:pt>
                <c:pt idx="2">
                  <c:v>Z.Moss</c:v>
                </c:pt>
                <c:pt idx="3">
                  <c:v>I.McKenzie</c:v>
                </c:pt>
              </c:strCache>
            </c:strRef>
          </c:cat>
          <c:val>
            <c:numRef>
              <c:f>'team weekly research'!$N$11:$N$16</c:f>
              <c:numCache>
                <c:formatCode>0.0%</c:formatCode>
                <c:ptCount val="6"/>
                <c:pt idx="0">
                  <c:v>0.17647058823529413</c:v>
                </c:pt>
                <c:pt idx="1">
                  <c:v>0.39705882352941174</c:v>
                </c:pt>
                <c:pt idx="2">
                  <c:v>0.35294117647058826</c:v>
                </c:pt>
                <c:pt idx="3">
                  <c:v>7.3529411764705885E-2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80-4626-969F-7A3C759A2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Redzone Rush</a:t>
            </a:r>
            <a:endParaRPr lang="en-US" baseline="0"/>
          </a:p>
        </c:rich>
      </c:tx>
      <c:layout>
        <c:manualLayout>
          <c:xMode val="edge"/>
          <c:yMode val="edge"/>
          <c:x val="0.6808707920518943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'team weekly research'!$O$10</c:f>
              <c:strCache>
                <c:ptCount val="1"/>
                <c:pt idx="0">
                  <c:v>20z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DD-4736-9B7A-B9E6019AC6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DD-4736-9B7A-B9E6019AC6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DD-4736-9B7A-B9E6019AC6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DD-4736-9B7A-B9E6019AC6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DD-4736-9B7A-B9E6019AC65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DD-4736-9B7A-B9E6019AC654}"/>
              </c:ext>
            </c:extLst>
          </c:dPt>
          <c:dLbls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'team weekly research'!$D$11:$D$16</c:f>
              <c:strCache>
                <c:ptCount val="4"/>
                <c:pt idx="0">
                  <c:v>J.Allen</c:v>
                </c:pt>
                <c:pt idx="1">
                  <c:v>D.Singletary</c:v>
                </c:pt>
                <c:pt idx="2">
                  <c:v>Z.Moss</c:v>
                </c:pt>
                <c:pt idx="3">
                  <c:v>I.McKenzie</c:v>
                </c:pt>
              </c:strCache>
            </c:strRef>
          </c:cat>
          <c:val>
            <c:numRef>
              <c:f>'team weekly research'!$O$11:$O$16</c:f>
              <c:numCache>
                <c:formatCode>0.0%</c:formatCode>
                <c:ptCount val="6"/>
                <c:pt idx="0">
                  <c:v>0.4</c:v>
                </c:pt>
                <c:pt idx="1">
                  <c:v>0</c:v>
                </c:pt>
                <c:pt idx="2">
                  <c:v>0.6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DD-4736-9B7A-B9E6019AC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Share</a:t>
            </a:r>
          </a:p>
        </c:rich>
      </c:tx>
      <c:layout>
        <c:manualLayout>
          <c:xMode val="edge"/>
          <c:yMode val="edge"/>
          <c:x val="0.74916356187183919"/>
          <c:y val="2.53386275897997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'team weekly research'!$P$10</c:f>
              <c:strCache>
                <c:ptCount val="1"/>
                <c:pt idx="0">
                  <c:v>10z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07-4CB9-AB21-E69367530B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07-4CB9-AB21-E69367530B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07-4CB9-AB21-E69367530B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07-4CB9-AB21-E69367530B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07-4CB9-AB21-E69367530B0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F07-4CB9-AB21-E69367530B0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0F7-46DC-82D1-F8D21C13BCB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0F7-46DC-82D1-F8D21C13BCB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0F7-46DC-82D1-F8D21C13BCB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0F7-46DC-82D1-F8D21C13BCBA}"/>
              </c:ext>
            </c:extLst>
          </c:dPt>
          <c:dLbls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'team weekly research'!$D$20:$D$29</c:f>
              <c:strCache>
                <c:ptCount val="10"/>
                <c:pt idx="0">
                  <c:v>D.Singletary</c:v>
                </c:pt>
                <c:pt idx="1">
                  <c:v>Z.Moss</c:v>
                </c:pt>
                <c:pt idx="2">
                  <c:v>I.McKenzie</c:v>
                </c:pt>
                <c:pt idx="3">
                  <c:v>E.Sanders</c:v>
                </c:pt>
                <c:pt idx="4">
                  <c:v>S.Diggs</c:v>
                </c:pt>
                <c:pt idx="5">
                  <c:v>C.Beasley</c:v>
                </c:pt>
                <c:pt idx="6">
                  <c:v>D.Knox</c:v>
                </c:pt>
                <c:pt idx="7">
                  <c:v>G.Davis</c:v>
                </c:pt>
                <c:pt idx="8">
                  <c:v>T.Sweeney</c:v>
                </c:pt>
                <c:pt idx="9">
                  <c:v>J.Kumerow</c:v>
                </c:pt>
              </c:strCache>
            </c:strRef>
          </c:cat>
          <c:val>
            <c:numRef>
              <c:f>'team weekly research'!$P$20:$P$29</c:f>
              <c:numCache>
                <c:formatCode>0.0%</c:formatCode>
                <c:ptCount val="10"/>
                <c:pt idx="0">
                  <c:v>0.1111111111111111</c:v>
                </c:pt>
                <c:pt idx="1">
                  <c:v>8.8888888888888892E-2</c:v>
                </c:pt>
                <c:pt idx="2">
                  <c:v>2.2222222222222223E-2</c:v>
                </c:pt>
                <c:pt idx="3">
                  <c:v>0.17777777777777778</c:v>
                </c:pt>
                <c:pt idx="4">
                  <c:v>0.24444444444444444</c:v>
                </c:pt>
                <c:pt idx="5">
                  <c:v>0.2</c:v>
                </c:pt>
                <c:pt idx="6">
                  <c:v>6.6666666666666666E-2</c:v>
                </c:pt>
                <c:pt idx="7">
                  <c:v>4.4444444444444446E-2</c:v>
                </c:pt>
                <c:pt idx="8">
                  <c:v>2.2222222222222223E-2</c:v>
                </c:pt>
                <c:pt idx="9">
                  <c:v>2.2222222222222223E-2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F07-4CB9-AB21-E69367530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 Yard</a:t>
            </a:r>
            <a:r>
              <a:rPr lang="en-US" baseline="0"/>
              <a:t> Share</a:t>
            </a:r>
          </a:p>
        </c:rich>
      </c:tx>
      <c:layout>
        <c:manualLayout>
          <c:xMode val="edge"/>
          <c:yMode val="edge"/>
          <c:x val="0.74916356187183919"/>
          <c:y val="2.53386275897997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'team weekly research'!$Q$10</c:f>
              <c:strCache>
                <c:ptCount val="1"/>
                <c:pt idx="0">
                  <c:v>YPC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71-4482-9393-C3F7C021C0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71-4482-9393-C3F7C021C0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71-4482-9393-C3F7C021C01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71-4482-9393-C3F7C021C01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71-4482-9393-C3F7C021C01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71-4482-9393-C3F7C021C01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171-4482-9393-C3F7C021C01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171-4482-9393-C3F7C021C01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171-4482-9393-C3F7C021C01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171-4482-9393-C3F7C021C010}"/>
              </c:ext>
            </c:extLst>
          </c:dPt>
          <c:dLbls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'team weekly research'!$D$20:$D$29</c:f>
              <c:strCache>
                <c:ptCount val="10"/>
                <c:pt idx="0">
                  <c:v>D.Singletary</c:v>
                </c:pt>
                <c:pt idx="1">
                  <c:v>Z.Moss</c:v>
                </c:pt>
                <c:pt idx="2">
                  <c:v>I.McKenzie</c:v>
                </c:pt>
                <c:pt idx="3">
                  <c:v>E.Sanders</c:v>
                </c:pt>
                <c:pt idx="4">
                  <c:v>S.Diggs</c:v>
                </c:pt>
                <c:pt idx="5">
                  <c:v>C.Beasley</c:v>
                </c:pt>
                <c:pt idx="6">
                  <c:v>D.Knox</c:v>
                </c:pt>
                <c:pt idx="7">
                  <c:v>G.Davis</c:v>
                </c:pt>
                <c:pt idx="8">
                  <c:v>T.Sweeney</c:v>
                </c:pt>
                <c:pt idx="9">
                  <c:v>J.Kumerow</c:v>
                </c:pt>
              </c:strCache>
            </c:strRef>
          </c:cat>
          <c:val>
            <c:numRef>
              <c:f>'team weekly research'!$Q$20:$Q$29</c:f>
              <c:numCache>
                <c:formatCode>0.0%</c:formatCode>
                <c:ptCount val="10"/>
                <c:pt idx="0">
                  <c:v>4.5325779036827198E-2</c:v>
                </c:pt>
                <c:pt idx="1">
                  <c:v>4.2492917847025496E-2</c:v>
                </c:pt>
                <c:pt idx="2">
                  <c:v>8.4985835694051E-3</c:v>
                </c:pt>
                <c:pt idx="3">
                  <c:v>0.25779036827195467</c:v>
                </c:pt>
                <c:pt idx="4">
                  <c:v>0.25212464589235128</c:v>
                </c:pt>
                <c:pt idx="5">
                  <c:v>0.24929178470254956</c:v>
                </c:pt>
                <c:pt idx="6">
                  <c:v>7.0821529745042494E-2</c:v>
                </c:pt>
                <c:pt idx="7">
                  <c:v>7.0821529745042494E-2</c:v>
                </c:pt>
                <c:pt idx="8">
                  <c:v>2.8328611898016999E-3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171-4482-9393-C3F7C021C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Yard</a:t>
            </a:r>
            <a:r>
              <a:rPr lang="en-US" baseline="0"/>
              <a:t> Share</a:t>
            </a:r>
          </a:p>
        </c:rich>
      </c:tx>
      <c:layout>
        <c:manualLayout>
          <c:xMode val="edge"/>
          <c:yMode val="edge"/>
          <c:x val="0.74916356187183919"/>
          <c:y val="2.53386275897997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'team weekly research'!$R$10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F-498C-90FE-1CC092D6CF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FAF-498C-90FE-1CC092D6CF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FAF-498C-90FE-1CC092D6CF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FAF-498C-90FE-1CC092D6CF3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FAF-498C-90FE-1CC092D6CF3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FAF-498C-90FE-1CC092D6CF3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FAF-498C-90FE-1CC092D6CF3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FAF-498C-90FE-1CC092D6CF3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FAF-498C-90FE-1CC092D6CF3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FAF-498C-90FE-1CC092D6CF30}"/>
              </c:ext>
            </c:extLst>
          </c:dPt>
          <c:dLbls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'team weekly research'!$D$20:$D$29</c:f>
              <c:strCache>
                <c:ptCount val="10"/>
                <c:pt idx="0">
                  <c:v>D.Singletary</c:v>
                </c:pt>
                <c:pt idx="1">
                  <c:v>Z.Moss</c:v>
                </c:pt>
                <c:pt idx="2">
                  <c:v>I.McKenzie</c:v>
                </c:pt>
                <c:pt idx="3">
                  <c:v>E.Sanders</c:v>
                </c:pt>
                <c:pt idx="4">
                  <c:v>S.Diggs</c:v>
                </c:pt>
                <c:pt idx="5">
                  <c:v>C.Beasley</c:v>
                </c:pt>
                <c:pt idx="6">
                  <c:v>D.Knox</c:v>
                </c:pt>
                <c:pt idx="7">
                  <c:v>G.Davis</c:v>
                </c:pt>
                <c:pt idx="8">
                  <c:v>T.Sweeney</c:v>
                </c:pt>
                <c:pt idx="9">
                  <c:v>J.Kumerow</c:v>
                </c:pt>
              </c:strCache>
            </c:strRef>
          </c:cat>
          <c:val>
            <c:numRef>
              <c:f>'team weekly research'!$R$20:$R$29</c:f>
              <c:numCache>
                <c:formatCode>0.0%</c:formatCode>
                <c:ptCount val="10"/>
                <c:pt idx="0">
                  <c:v>-1.038961038961039E-2</c:v>
                </c:pt>
                <c:pt idx="1">
                  <c:v>2.8571428571428571E-2</c:v>
                </c:pt>
                <c:pt idx="2">
                  <c:v>0</c:v>
                </c:pt>
                <c:pt idx="3">
                  <c:v>0.45974025974025973</c:v>
                </c:pt>
                <c:pt idx="4">
                  <c:v>0.24155844155844156</c:v>
                </c:pt>
                <c:pt idx="5">
                  <c:v>0.15584415584415584</c:v>
                </c:pt>
                <c:pt idx="6">
                  <c:v>1.038961038961039E-2</c:v>
                </c:pt>
                <c:pt idx="7">
                  <c:v>3.3766233766233764E-2</c:v>
                </c:pt>
                <c:pt idx="8">
                  <c:v>2.5974025974025974E-3</c:v>
                </c:pt>
                <c:pt idx="9">
                  <c:v>7.792207792207792E-2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FAF-498C-90FE-1CC092D6C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_xlchart.v1.15</cx:f>
      </cx:numDim>
    </cx:data>
  </cx:chartData>
  <cx:chart>
    <cx:title pos="t" align="ctr" overlay="0">
      <cx:tx>
        <cx:txData>
          <cx:v>Att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Att %</a:t>
          </a:r>
        </a:p>
      </cx:txPr>
    </cx:title>
    <cx:plotArea>
      <cx:plotAreaRegion>
        <cx:series layoutId="clusteredColumn" uniqueId="{E768FD81-0C28-48B2-97F7-7F6677248BAA}">
          <cx:tx>
            <cx:txData>
              <cx:f>_xlchart.v1.14</cx:f>
              <cx:v>Att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3CAABAB8-EC2D-4953-A535-D4F154C47800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</cx:f>
      </cx:strDim>
      <cx:numDim type="val">
        <cx:f>_xlchart.v1.18</cx:f>
      </cx:numDim>
    </cx:data>
  </cx:chartData>
  <cx:chart>
    <cx:title pos="t" align="ctr" overlay="0">
      <cx:tx>
        <cx:txData>
          <cx:v>Rush Yd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Rush Yd %</a:t>
          </a:r>
        </a:p>
      </cx:txPr>
    </cx:title>
    <cx:plotArea>
      <cx:plotAreaRegion>
        <cx:series layoutId="clusteredColumn" uniqueId="{80482131-EE00-44F6-8C7E-F8597816372D}">
          <cx:tx>
            <cx:txData>
              <cx:f>_xlchart.v1.17</cx:f>
              <cx:v>RYd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8B35E3A-84A5-4F37-9F62-84820680CDD2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val">
        <cx:f>_xlchart.v1.21</cx:f>
      </cx:numDim>
    </cx:data>
  </cx:chartData>
  <cx:chart>
    <cx:title pos="t" align="ctr" overlay="0">
      <cx:tx>
        <cx:txData>
          <cx:v>20z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20z %</a:t>
          </a:r>
        </a:p>
      </cx:txPr>
    </cx:title>
    <cx:plotArea>
      <cx:plotAreaRegion>
        <cx:series layoutId="clusteredColumn" uniqueId="{033FCFC5-8F91-4750-8DA8-2084B78CD350}">
          <cx:tx>
            <cx:txData>
              <cx:f>_xlchart.v1.20</cx:f>
              <cx:v>20z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DCCAA1CF-8D8D-47DB-B784-849904E22786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10z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10z %</a:t>
          </a:r>
        </a:p>
      </cx:txPr>
    </cx:title>
    <cx:plotArea>
      <cx:plotAreaRegion>
        <cx:series layoutId="clusteredColumn" uniqueId="{BF4BC6D4-94A7-4667-A66F-5D291A51EC53}">
          <cx:tx>
            <cx:txData>
              <cx:f>_xlchart.v1.1</cx:f>
              <cx:v>10z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5D587BB2-F7E0-41E6-8FA4-75FB6D5B8949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_xlchart.v1.6</cx:f>
      </cx:numDim>
    </cx:data>
  </cx:chartData>
  <cx:chart>
    <cx:title pos="t" align="ctr" overlay="0">
      <cx:tx>
        <cx:txData>
          <cx:v>Tgt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Tgt %</a:t>
          </a:r>
        </a:p>
      </cx:txPr>
    </cx:title>
    <cx:plotArea>
      <cx:plotAreaRegion>
        <cx:series layoutId="clusteredColumn" uniqueId="{3934FAE6-C215-40B3-BE8A-A95644F91D48}">
          <cx:dataId val="0"/>
          <cx:layoutPr>
            <cx:aggregation/>
          </cx:layoutPr>
          <cx:axisId val="1"/>
        </cx:series>
        <cx:series layoutId="paretoLine" ownerIdx="0" uniqueId="{C5040053-748A-4AFE-9740-DF42B52634B0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txData>
          <cx:v>Rec Yd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Rec Yd %</a:t>
          </a:r>
        </a:p>
      </cx:txPr>
    </cx:title>
    <cx:plotArea>
      <cx:plotAreaRegion>
        <cx:series layoutId="clusteredColumn" uniqueId="{B5F7E236-B478-425D-A8D3-6CA7DB5BBD95}">
          <cx:tx>
            <cx:txData>
              <cx:f>_xlchart.v1.3</cx:f>
              <cx:v>Yd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FA82A793-4B33-463F-A51A-26DE5FB38689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val">
        <cx:f>_xlchart.v1.9</cx:f>
      </cx:numDim>
    </cx:data>
  </cx:chartData>
  <cx:chart>
    <cx:title pos="t" align="ctr" overlay="0">
      <cx:tx>
        <cx:txData>
          <cx:v>Air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Air %</a:t>
          </a:r>
        </a:p>
      </cx:txPr>
    </cx:title>
    <cx:plotArea>
      <cx:plotAreaRegion>
        <cx:series layoutId="clusteredColumn" uniqueId="{3F090369-9947-41E3-BE4C-1608D5C8D9E5}">
          <cx:tx>
            <cx:txData>
              <cx:f>_xlchart.v1.8</cx:f>
              <cx:v>Air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ADABC7C6-66FE-4039-B05E-39F73CCC6934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val">
        <cx:f>_xlchart.v1.11</cx:f>
      </cx:numDim>
    </cx:data>
  </cx:chartData>
  <cx:chart>
    <cx:title pos="t" align="ctr" overlay="0">
      <cx:tx>
        <cx:txData>
          <cx:v>Opp %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Opp %</a:t>
          </a:r>
        </a:p>
      </cx:txPr>
    </cx:title>
    <cx:plotArea>
      <cx:plotAreaRegion>
        <cx:series layoutId="clusteredColumn" uniqueId="{3934FAE6-C215-40B3-BE8A-A95644F91D48}">
          <cx:dataId val="0"/>
          <cx:layoutPr>
            <cx:aggregation/>
          </cx:layoutPr>
          <cx:axisId val="1"/>
        </cx:series>
        <cx:series layoutId="paretoLine" ownerIdx="0" uniqueId="{C5040053-748A-4AFE-9740-DF42B52634B0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3" Type="http://schemas.microsoft.com/office/2014/relationships/chartEx" Target="../charts/chartEx3.xml"/><Relationship Id="rId7" Type="http://schemas.microsoft.com/office/2014/relationships/chartEx" Target="../charts/chartEx7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200025</xdr:colOff>
      <xdr:row>0</xdr:row>
      <xdr:rowOff>183425</xdr:rowOff>
    </xdr:from>
    <xdr:to>
      <xdr:col>23</xdr:col>
      <xdr:colOff>447675</xdr:colOff>
      <xdr:row>16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B0274F-B091-4913-A47D-44A5334E81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412915</xdr:colOff>
      <xdr:row>1</xdr:row>
      <xdr:rowOff>9525</xdr:rowOff>
    </xdr:from>
    <xdr:to>
      <xdr:col>28</xdr:col>
      <xdr:colOff>542926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DB1158-D108-497A-B3A0-F2117E9EF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412915</xdr:colOff>
      <xdr:row>1</xdr:row>
      <xdr:rowOff>9525</xdr:rowOff>
    </xdr:from>
    <xdr:to>
      <xdr:col>33</xdr:col>
      <xdr:colOff>542926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47E4B2-E1CD-49D4-A305-2993EED83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9525</xdr:colOff>
      <xdr:row>16</xdr:row>
      <xdr:rowOff>180975</xdr:rowOff>
    </xdr:from>
    <xdr:to>
      <xdr:col>26</xdr:col>
      <xdr:colOff>257175</xdr:colOff>
      <xdr:row>35</xdr:row>
      <xdr:rowOff>154803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8656E2-B218-4965-A823-C69601F06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257175</xdr:colOff>
      <xdr:row>16</xdr:row>
      <xdr:rowOff>180975</xdr:rowOff>
    </xdr:from>
    <xdr:to>
      <xdr:col>32</xdr:col>
      <xdr:colOff>504825</xdr:colOff>
      <xdr:row>35</xdr:row>
      <xdr:rowOff>154803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D3A4A0D-85D8-41FE-A0C1-A87884DFA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495300</xdr:colOff>
      <xdr:row>16</xdr:row>
      <xdr:rowOff>180975</xdr:rowOff>
    </xdr:from>
    <xdr:to>
      <xdr:col>39</xdr:col>
      <xdr:colOff>133350</xdr:colOff>
      <xdr:row>35</xdr:row>
      <xdr:rowOff>154803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19654A1-FFEC-47B1-A1AC-55CEC67EF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371474</xdr:colOff>
      <xdr:row>35</xdr:row>
      <xdr:rowOff>0</xdr:rowOff>
    </xdr:from>
    <xdr:to>
      <xdr:col>15</xdr:col>
      <xdr:colOff>276224</xdr:colOff>
      <xdr:row>58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702FC8A3-47C1-45E5-91F0-C23FED2434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1974" y="6667500"/>
              <a:ext cx="5534025" cy="4514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23812</xdr:colOff>
      <xdr:row>58</xdr:row>
      <xdr:rowOff>147637</xdr:rowOff>
    </xdr:from>
    <xdr:to>
      <xdr:col>15</xdr:col>
      <xdr:colOff>342900</xdr:colOff>
      <xdr:row>82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D80D943-21B3-4482-8BE1-6C16ACC604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4837" y="11196637"/>
              <a:ext cx="5557838" cy="44910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23811</xdr:colOff>
      <xdr:row>82</xdr:row>
      <xdr:rowOff>23812</xdr:rowOff>
    </xdr:from>
    <xdr:to>
      <xdr:col>15</xdr:col>
      <xdr:colOff>333374</xdr:colOff>
      <xdr:row>105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B3E1FA11-C9E2-4FBA-B352-78B0BD1070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4836" y="15644812"/>
              <a:ext cx="5548313" cy="4510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23812</xdr:colOff>
      <xdr:row>105</xdr:row>
      <xdr:rowOff>138112</xdr:rowOff>
    </xdr:from>
    <xdr:to>
      <xdr:col>15</xdr:col>
      <xdr:colOff>323850</xdr:colOff>
      <xdr:row>129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7CE0EE9A-EB43-4B3A-BA41-0279C9A26C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4837" y="20140612"/>
              <a:ext cx="5538788" cy="4510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280987</xdr:colOff>
      <xdr:row>35</xdr:row>
      <xdr:rowOff>4761</xdr:rowOff>
    </xdr:from>
    <xdr:to>
      <xdr:col>27</xdr:col>
      <xdr:colOff>161925</xdr:colOff>
      <xdr:row>58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6EAC1F82-3905-4F69-ADE3-902DE1C926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00762" y="6672261"/>
              <a:ext cx="5538788" cy="45291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280986</xdr:colOff>
      <xdr:row>58</xdr:row>
      <xdr:rowOff>138111</xdr:rowOff>
    </xdr:from>
    <xdr:to>
      <xdr:col>27</xdr:col>
      <xdr:colOff>152399</xdr:colOff>
      <xdr:row>82</xdr:row>
      <xdr:rowOff>85724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02F48436-95E0-4C1D-97D7-1D5F2A1EBB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00761" y="11187111"/>
              <a:ext cx="5529263" cy="45196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319087</xdr:colOff>
      <xdr:row>82</xdr:row>
      <xdr:rowOff>4762</xdr:rowOff>
    </xdr:from>
    <xdr:to>
      <xdr:col>27</xdr:col>
      <xdr:colOff>238125</xdr:colOff>
      <xdr:row>105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CD9F69D2-00DE-4F1F-A7D8-0AF0AF363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38862" y="15625762"/>
              <a:ext cx="5576888" cy="4510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27</xdr:col>
      <xdr:colOff>147637</xdr:colOff>
      <xdr:row>35</xdr:row>
      <xdr:rowOff>4761</xdr:rowOff>
    </xdr:from>
    <xdr:to>
      <xdr:col>36</xdr:col>
      <xdr:colOff>200025</xdr:colOff>
      <xdr:row>58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35E6436F-2B74-42D2-9510-67E67526CF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25262" y="6672261"/>
              <a:ext cx="5538788" cy="45291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uffd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2B5C"/>
      </a:accent1>
      <a:accent2>
        <a:srgbClr val="015836"/>
      </a:accent2>
      <a:accent3>
        <a:srgbClr val="4F2E84"/>
      </a:accent3>
      <a:accent4>
        <a:srgbClr val="BF2B37"/>
      </a:accent4>
      <a:accent5>
        <a:srgbClr val="FEC62F"/>
      </a:accent5>
      <a:accent6>
        <a:srgbClr val="8CD2F4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421E1-E746-4B1B-A544-FFF95872F611}">
  <sheetPr codeName="Sheet1">
    <tabColor theme="8"/>
  </sheetPr>
  <dimension ref="A1:BM5204"/>
  <sheetViews>
    <sheetView topLeftCell="AE94" zoomScale="70" zoomScaleNormal="70" workbookViewId="0">
      <selection activeCell="AY220" sqref="AY2:AY220"/>
    </sheetView>
  </sheetViews>
  <sheetFormatPr defaultRowHeight="15" x14ac:dyDescent="0.25"/>
  <cols>
    <col min="51" max="51" width="15" bestFit="1" customWidth="1"/>
    <col min="53" max="53" width="3.5703125" bestFit="1" customWidth="1"/>
    <col min="54" max="54" width="5" customWidth="1"/>
    <col min="55" max="55" width="2.85546875" bestFit="1" customWidth="1"/>
    <col min="56" max="56" width="2" bestFit="1" customWidth="1"/>
    <col min="57" max="57" width="2.85546875" bestFit="1" customWidth="1"/>
    <col min="58" max="58" width="3" bestFit="1" customWidth="1"/>
    <col min="59" max="60" width="3.85546875" customWidth="1"/>
    <col min="61" max="61" width="24" customWidth="1"/>
    <col min="62" max="62" width="12" customWidth="1"/>
    <col min="63" max="63" width="21.42578125" customWidth="1"/>
  </cols>
  <sheetData>
    <row r="1" spans="1:6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331</v>
      </c>
    </row>
    <row r="2" spans="1:65" x14ac:dyDescent="0.25">
      <c r="A2" s="1" t="s">
        <v>50</v>
      </c>
      <c r="B2" s="1" t="s">
        <v>51</v>
      </c>
      <c r="C2" s="1" t="s">
        <v>2419</v>
      </c>
      <c r="D2" s="1">
        <v>-0.121</v>
      </c>
      <c r="E2" s="1">
        <v>22.49</v>
      </c>
      <c r="F2" s="1" t="s">
        <v>2420</v>
      </c>
      <c r="G2" s="1">
        <v>445</v>
      </c>
      <c r="H2" s="1">
        <v>3</v>
      </c>
      <c r="I2" s="1">
        <v>36</v>
      </c>
      <c r="J2" s="1">
        <v>52</v>
      </c>
      <c r="K2" s="1">
        <v>0.69199999999999995</v>
      </c>
      <c r="L2" s="1">
        <v>10.07</v>
      </c>
      <c r="M2" s="1">
        <v>0</v>
      </c>
      <c r="N2" s="1">
        <v>1</v>
      </c>
      <c r="O2" s="1">
        <v>25</v>
      </c>
      <c r="P2" s="1">
        <v>458</v>
      </c>
      <c r="Q2" s="1">
        <v>52</v>
      </c>
      <c r="R2" s="1">
        <v>0.70299999999999996</v>
      </c>
      <c r="S2" s="1">
        <v>29.672999999999998</v>
      </c>
      <c r="T2" s="1">
        <v>0</v>
      </c>
      <c r="U2" s="1">
        <v>0</v>
      </c>
      <c r="V2" s="1">
        <v>0</v>
      </c>
      <c r="W2" s="1">
        <v>0</v>
      </c>
      <c r="X2" s="1">
        <v>2</v>
      </c>
      <c r="Y2" s="1">
        <v>0</v>
      </c>
      <c r="Z2" s="1">
        <v>2</v>
      </c>
      <c r="AA2" s="1">
        <v>2</v>
      </c>
      <c r="AB2" s="1">
        <v>1</v>
      </c>
      <c r="AC2" s="1">
        <v>1</v>
      </c>
      <c r="AD2" s="1" t="s">
        <v>52</v>
      </c>
      <c r="AE2" s="1" t="s">
        <v>52</v>
      </c>
      <c r="AF2" s="1" t="s">
        <v>52</v>
      </c>
      <c r="AG2" s="1" t="s">
        <v>52</v>
      </c>
      <c r="AH2" s="1" t="s">
        <v>52</v>
      </c>
      <c r="AI2" s="1" t="s">
        <v>52</v>
      </c>
      <c r="AJ2" s="1" t="s">
        <v>52</v>
      </c>
      <c r="AK2" s="1" t="s">
        <v>52</v>
      </c>
      <c r="AL2" s="1" t="s">
        <v>52</v>
      </c>
      <c r="AM2" s="1" t="s">
        <v>52</v>
      </c>
      <c r="AN2" s="1" t="s">
        <v>52</v>
      </c>
      <c r="AO2" s="1" t="s">
        <v>52</v>
      </c>
      <c r="AP2" s="1">
        <v>567</v>
      </c>
      <c r="AQ2" s="1">
        <v>3</v>
      </c>
      <c r="AR2" s="1">
        <v>31</v>
      </c>
      <c r="AS2" s="1">
        <v>36</v>
      </c>
      <c r="AT2" s="1">
        <v>445</v>
      </c>
      <c r="AU2" s="1">
        <v>458</v>
      </c>
      <c r="AV2" s="1">
        <v>122</v>
      </c>
      <c r="AW2" s="1">
        <v>9</v>
      </c>
      <c r="AX2" s="1">
        <v>4</v>
      </c>
      <c r="AY2" t="str">
        <f>IF(ISNUMBER(AP2),LEFT(C2,7)&amp;"_"&amp;B2,"")</f>
        <v>2021_06_DAL</v>
      </c>
      <c r="AZ2" t="str">
        <f>A2</f>
        <v>D.Prescott</v>
      </c>
      <c r="BA2" t="str">
        <f>IF(G2="NA","","QB")</f>
        <v>QB</v>
      </c>
      <c r="BB2" t="str">
        <f>LEFT(C2,7)&amp;"_"&amp;B2</f>
        <v>2021_06_DAL</v>
      </c>
      <c r="BC2" t="str">
        <f>IF(X2="NA","","ru")</f>
        <v>ru</v>
      </c>
      <c r="BD2">
        <f>COUNTIFS($BB$1:BB2,BB2,$BC$1:BC2,"ru")</f>
        <v>1</v>
      </c>
      <c r="BE2" t="str">
        <f>IF(AD2="NA","","re")</f>
        <v/>
      </c>
      <c r="BF2">
        <f>COUNTIFS($BB$1:BB2,BB2,$BE$1:BE2,"re")</f>
        <v>0</v>
      </c>
      <c r="BG2" t="str">
        <f>BC2&amp;BD2&amp;$BB2</f>
        <v>ru12021_06_DAL</v>
      </c>
      <c r="BH2" t="str">
        <f>BE2&amp;BF2&amp;$BB2</f>
        <v>02021_06_DAL</v>
      </c>
      <c r="BI2" t="str">
        <f>BB2&amp;AZ2</f>
        <v>2021_06_DALD.Prescott</v>
      </c>
      <c r="BJ2" t="str">
        <f>LEFT(C2,5)&amp;B2&amp;"_"&amp;A2</f>
        <v>2021_DAL_D.Prescott</v>
      </c>
      <c r="BK2" t="str">
        <f>LEFT(C2,5)&amp;B2&amp;"_"&amp;A2</f>
        <v>2021_DAL_D.Prescott</v>
      </c>
      <c r="BL2">
        <f>COUNTIFS($B$1:B2,B2)-COUNTIFS($B$1:B2,B2,$BK$1:BK2,"")</f>
        <v>1</v>
      </c>
      <c r="BM2" t="str">
        <f>IF(BK2="","",LEFT(C2,5)&amp;B2&amp;BL2)</f>
        <v>2021_DAL1</v>
      </c>
    </row>
    <row r="3" spans="1:65" x14ac:dyDescent="0.25">
      <c r="A3" s="1" t="s">
        <v>107</v>
      </c>
      <c r="B3" s="1" t="s">
        <v>108</v>
      </c>
      <c r="C3" s="1" t="s">
        <v>2036</v>
      </c>
      <c r="D3" s="1">
        <v>1.0489999999999999</v>
      </c>
      <c r="E3" s="1">
        <v>32.47</v>
      </c>
      <c r="F3" s="1" t="s">
        <v>2037</v>
      </c>
      <c r="G3" s="1">
        <v>442</v>
      </c>
      <c r="H3" s="1">
        <v>4</v>
      </c>
      <c r="I3" s="1">
        <v>37</v>
      </c>
      <c r="J3" s="1">
        <v>47</v>
      </c>
      <c r="K3" s="1">
        <v>0.78700000000000003</v>
      </c>
      <c r="L3" s="1">
        <v>17.77</v>
      </c>
      <c r="M3" s="1">
        <v>2</v>
      </c>
      <c r="N3" s="1">
        <v>0</v>
      </c>
      <c r="O3" s="1">
        <v>23</v>
      </c>
      <c r="P3" s="1">
        <v>308</v>
      </c>
      <c r="Q3" s="1">
        <v>47</v>
      </c>
      <c r="R3" s="1">
        <v>0.71899999999999997</v>
      </c>
      <c r="S3" s="1">
        <v>28.09</v>
      </c>
      <c r="T3" s="1">
        <v>0</v>
      </c>
      <c r="U3" s="1">
        <v>0</v>
      </c>
      <c r="V3" s="1">
        <v>15</v>
      </c>
      <c r="W3" s="1">
        <v>0</v>
      </c>
      <c r="X3" s="1">
        <v>8</v>
      </c>
      <c r="Y3" s="1">
        <v>1</v>
      </c>
      <c r="Z3" s="1">
        <v>3</v>
      </c>
      <c r="AA3" s="1">
        <v>3</v>
      </c>
      <c r="AB3" s="1">
        <v>1</v>
      </c>
      <c r="AC3" s="1">
        <v>1</v>
      </c>
      <c r="AD3" s="1" t="s">
        <v>52</v>
      </c>
      <c r="AE3" s="1" t="s">
        <v>52</v>
      </c>
      <c r="AF3" s="1" t="s">
        <v>52</v>
      </c>
      <c r="AG3" s="1" t="s">
        <v>52</v>
      </c>
      <c r="AH3" s="1" t="s">
        <v>52</v>
      </c>
      <c r="AI3" s="1" t="s">
        <v>52</v>
      </c>
      <c r="AJ3" s="1" t="s">
        <v>52</v>
      </c>
      <c r="AK3" s="1" t="s">
        <v>52</v>
      </c>
      <c r="AL3" s="1" t="s">
        <v>52</v>
      </c>
      <c r="AM3" s="1" t="s">
        <v>52</v>
      </c>
      <c r="AN3" s="1" t="s">
        <v>52</v>
      </c>
      <c r="AO3" s="1" t="s">
        <v>52</v>
      </c>
      <c r="AP3" s="1">
        <v>527</v>
      </c>
      <c r="AQ3" s="1">
        <v>4</v>
      </c>
      <c r="AR3" s="1">
        <v>26</v>
      </c>
      <c r="AS3" s="1">
        <v>37</v>
      </c>
      <c r="AT3" s="1">
        <v>442</v>
      </c>
      <c r="AU3" s="1">
        <v>308</v>
      </c>
      <c r="AV3" s="1">
        <v>86</v>
      </c>
      <c r="AW3" s="1">
        <v>7</v>
      </c>
      <c r="AX3" s="1">
        <v>6</v>
      </c>
      <c r="AY3" t="str">
        <f t="shared" ref="AY3:AY66" si="0">IF(ISNUMBER(AP3),LEFT(C3,7)&amp;"_"&amp;B3,"")</f>
        <v>2021_05_BAL</v>
      </c>
      <c r="AZ3" t="str">
        <f t="shared" ref="AZ3:AZ66" si="1">A3</f>
        <v>L.Jackson</v>
      </c>
      <c r="BA3" t="str">
        <f t="shared" ref="BA3:BA66" si="2">IF(G3="NA","","QB")</f>
        <v>QB</v>
      </c>
      <c r="BB3" t="str">
        <f t="shared" ref="BB3:BB66" si="3">LEFT(C3,7)&amp;"_"&amp;B3</f>
        <v>2021_05_BAL</v>
      </c>
      <c r="BC3" t="str">
        <f t="shared" ref="BC3:BC66" si="4">IF(X3="NA","","ru")</f>
        <v>ru</v>
      </c>
      <c r="BD3">
        <f>COUNTIFS($BB$1:BB3,BB3,$BC$1:BC3,"ru")</f>
        <v>1</v>
      </c>
      <c r="BE3" t="str">
        <f t="shared" ref="BE3:BE66" si="5">IF(AD3="NA","","re")</f>
        <v/>
      </c>
      <c r="BF3">
        <f>COUNTIFS($BB$1:BB3,BB3,$BE$1:BE3,"re")</f>
        <v>0</v>
      </c>
      <c r="BG3" t="str">
        <f t="shared" ref="BG3:BG66" si="6">BC3&amp;BD3&amp;$BB3</f>
        <v>ru12021_05_BAL</v>
      </c>
      <c r="BH3" t="str">
        <f t="shared" ref="BH3:BH66" si="7">BE3&amp;BF3&amp;$BB3</f>
        <v>02021_05_BAL</v>
      </c>
      <c r="BI3" t="str">
        <f t="shared" ref="BI3:BI66" si="8">BB3&amp;AZ3</f>
        <v>2021_05_BALL.Jackson</v>
      </c>
      <c r="BJ3" t="str">
        <f t="shared" ref="BJ3:BJ66" si="9">LEFT(C3,5)&amp;B3&amp;"_"&amp;A3</f>
        <v>2021_BAL_L.Jackson</v>
      </c>
      <c r="BK3" t="str">
        <f>IF(ISERROR(MATCH(LEFT(C3,5)&amp;B3&amp;"_"&amp;A3,$BK$1:BK2,0)),LEFT(C3,5)&amp;B3&amp;"_"&amp;A3,"")</f>
        <v>2021_BAL_L.Jackson</v>
      </c>
      <c r="BL3">
        <f>COUNTIFS($B$1:B3,B3)-COUNTIFS($B$1:B3,B3,$BK$1:BK3,"")</f>
        <v>1</v>
      </c>
      <c r="BM3" t="str">
        <f t="shared" ref="BM3:BM66" si="10">IF(BK3="","",LEFT(C3,5)&amp;B3&amp;BL3)</f>
        <v>2021_BAL1</v>
      </c>
    </row>
    <row r="4" spans="1:65" x14ac:dyDescent="0.25">
      <c r="A4" s="1" t="s">
        <v>75</v>
      </c>
      <c r="B4" s="1" t="s">
        <v>76</v>
      </c>
      <c r="C4" s="1" t="s">
        <v>801</v>
      </c>
      <c r="D4" s="1">
        <v>-0.60099999999999998</v>
      </c>
      <c r="E4" s="1">
        <v>9.41</v>
      </c>
      <c r="F4" s="1" t="s">
        <v>802</v>
      </c>
      <c r="G4" s="1">
        <v>435</v>
      </c>
      <c r="H4" s="1">
        <v>2</v>
      </c>
      <c r="I4" s="1">
        <v>34</v>
      </c>
      <c r="J4" s="1">
        <v>57</v>
      </c>
      <c r="K4" s="1">
        <v>0.59599999999999997</v>
      </c>
      <c r="L4" s="1">
        <v>-3.39</v>
      </c>
      <c r="M4" s="1">
        <v>3</v>
      </c>
      <c r="N4" s="1">
        <v>1</v>
      </c>
      <c r="O4" s="1">
        <v>17</v>
      </c>
      <c r="P4" s="1">
        <v>550</v>
      </c>
      <c r="Q4" s="1">
        <v>57</v>
      </c>
      <c r="R4" s="1">
        <v>0.73499999999999999</v>
      </c>
      <c r="S4" s="1">
        <v>26.452000000000002</v>
      </c>
      <c r="T4" s="1">
        <v>0</v>
      </c>
      <c r="U4" s="1">
        <v>0</v>
      </c>
      <c r="V4" s="1">
        <v>4</v>
      </c>
      <c r="W4" s="1">
        <v>0</v>
      </c>
      <c r="X4" s="1">
        <v>3</v>
      </c>
      <c r="Y4" s="1">
        <v>0</v>
      </c>
      <c r="Z4" s="1">
        <v>1</v>
      </c>
      <c r="AA4" s="1">
        <v>1</v>
      </c>
      <c r="AB4" s="1">
        <v>0</v>
      </c>
      <c r="AC4" s="1">
        <v>0</v>
      </c>
      <c r="AD4" s="1" t="s">
        <v>52</v>
      </c>
      <c r="AE4" s="1" t="s">
        <v>52</v>
      </c>
      <c r="AF4" s="1" t="s">
        <v>52</v>
      </c>
      <c r="AG4" s="1" t="s">
        <v>52</v>
      </c>
      <c r="AH4" s="1" t="s">
        <v>52</v>
      </c>
      <c r="AI4" s="1" t="s">
        <v>52</v>
      </c>
      <c r="AJ4" s="1" t="s">
        <v>52</v>
      </c>
      <c r="AK4" s="1" t="s">
        <v>52</v>
      </c>
      <c r="AL4" s="1" t="s">
        <v>52</v>
      </c>
      <c r="AM4" s="1" t="s">
        <v>52</v>
      </c>
      <c r="AN4" s="1" t="s">
        <v>52</v>
      </c>
      <c r="AO4" s="1" t="s">
        <v>52</v>
      </c>
      <c r="AP4" s="1">
        <v>491</v>
      </c>
      <c r="AQ4" s="1">
        <v>4</v>
      </c>
      <c r="AR4" s="1">
        <v>21</v>
      </c>
      <c r="AS4" s="1">
        <v>34</v>
      </c>
      <c r="AT4" s="1">
        <v>435</v>
      </c>
      <c r="AU4" s="1">
        <v>550</v>
      </c>
      <c r="AV4" s="1">
        <v>82</v>
      </c>
      <c r="AW4" s="1">
        <v>4</v>
      </c>
      <c r="AX4" s="1">
        <v>2</v>
      </c>
      <c r="AY4" t="str">
        <f t="shared" si="0"/>
        <v>2021_01_LV</v>
      </c>
      <c r="AZ4" t="str">
        <f t="shared" si="1"/>
        <v>D.Carr</v>
      </c>
      <c r="BA4" t="str">
        <f t="shared" si="2"/>
        <v>QB</v>
      </c>
      <c r="BB4" t="str">
        <f t="shared" si="3"/>
        <v>2021_01_LV</v>
      </c>
      <c r="BC4" t="str">
        <f t="shared" si="4"/>
        <v>ru</v>
      </c>
      <c r="BD4">
        <f>COUNTIFS($BB$1:BB4,BB4,$BC$1:BC4,"ru")</f>
        <v>1</v>
      </c>
      <c r="BE4" t="str">
        <f t="shared" si="5"/>
        <v/>
      </c>
      <c r="BF4">
        <f>COUNTIFS($BB$1:BB4,BB4,$BE$1:BE4,"re")</f>
        <v>0</v>
      </c>
      <c r="BG4" t="str">
        <f t="shared" si="6"/>
        <v>ru12021_01_LV</v>
      </c>
      <c r="BH4" t="str">
        <f t="shared" si="7"/>
        <v>02021_01_LV</v>
      </c>
      <c r="BI4" t="str">
        <f t="shared" si="8"/>
        <v>2021_01_LVD.Carr</v>
      </c>
      <c r="BJ4" t="str">
        <f t="shared" si="9"/>
        <v>2021_LV_D.Carr</v>
      </c>
      <c r="BK4" t="str">
        <f>IF(ISERROR(MATCH(LEFT(C4,5)&amp;B4&amp;"_"&amp;A4,$BK$1:BK3,0)),LEFT(C4,5)&amp;B4&amp;"_"&amp;A4,"")</f>
        <v>2021_LV_D.Carr</v>
      </c>
      <c r="BL4">
        <f>COUNTIFS($B$1:B4,B4)-COUNTIFS($B$1:B4,B4,$BK$1:BK4,"")</f>
        <v>1</v>
      </c>
      <c r="BM4" t="str">
        <f t="shared" si="10"/>
        <v>2021_LV1</v>
      </c>
    </row>
    <row r="5" spans="1:65" x14ac:dyDescent="0.25">
      <c r="A5" s="1" t="s">
        <v>67</v>
      </c>
      <c r="B5" s="1" t="s">
        <v>68</v>
      </c>
      <c r="C5" s="1" t="s">
        <v>1234</v>
      </c>
      <c r="D5" s="1">
        <v>0.32900000000000001</v>
      </c>
      <c r="E5" s="1">
        <v>13.16</v>
      </c>
      <c r="F5" s="1" t="s">
        <v>1235</v>
      </c>
      <c r="G5" s="1">
        <v>432</v>
      </c>
      <c r="H5" s="1">
        <v>1</v>
      </c>
      <c r="I5" s="1">
        <v>41</v>
      </c>
      <c r="J5" s="1">
        <v>58</v>
      </c>
      <c r="K5" s="1">
        <v>0.70599999999999996</v>
      </c>
      <c r="L5" s="1">
        <v>3.77</v>
      </c>
      <c r="M5" s="1">
        <v>3</v>
      </c>
      <c r="N5" s="1">
        <v>0</v>
      </c>
      <c r="O5" s="1">
        <v>24</v>
      </c>
      <c r="P5" s="1">
        <v>382</v>
      </c>
      <c r="Q5" s="1">
        <v>58</v>
      </c>
      <c r="R5" s="1">
        <v>0.75800000000000001</v>
      </c>
      <c r="S5" s="1">
        <v>24.132999999999999</v>
      </c>
      <c r="T5" s="1">
        <v>2</v>
      </c>
      <c r="U5" s="1">
        <v>0</v>
      </c>
      <c r="V5" s="1">
        <v>1</v>
      </c>
      <c r="W5" s="1">
        <v>1</v>
      </c>
      <c r="X5" s="1">
        <v>1</v>
      </c>
      <c r="Y5" s="1">
        <v>1</v>
      </c>
      <c r="Z5" s="1">
        <v>1</v>
      </c>
      <c r="AA5" s="1">
        <v>1</v>
      </c>
      <c r="AB5" s="1">
        <v>0</v>
      </c>
      <c r="AC5" s="1">
        <v>0</v>
      </c>
      <c r="AD5" s="1" t="s">
        <v>52</v>
      </c>
      <c r="AE5" s="1" t="s">
        <v>52</v>
      </c>
      <c r="AF5" s="1" t="s">
        <v>52</v>
      </c>
      <c r="AG5" s="1" t="s">
        <v>52</v>
      </c>
      <c r="AH5" s="1" t="s">
        <v>52</v>
      </c>
      <c r="AI5" s="1" t="s">
        <v>52</v>
      </c>
      <c r="AJ5" s="1" t="s">
        <v>52</v>
      </c>
      <c r="AK5" s="1" t="s">
        <v>52</v>
      </c>
      <c r="AL5" s="1" t="s">
        <v>52</v>
      </c>
      <c r="AM5" s="1" t="s">
        <v>52</v>
      </c>
      <c r="AN5" s="1" t="s">
        <v>52</v>
      </c>
      <c r="AO5" s="1" t="s">
        <v>52</v>
      </c>
      <c r="AP5" s="1">
        <v>446</v>
      </c>
      <c r="AQ5" s="1">
        <v>3</v>
      </c>
      <c r="AR5" s="1">
        <v>13</v>
      </c>
      <c r="AS5" s="1">
        <v>41</v>
      </c>
      <c r="AT5" s="1">
        <v>432</v>
      </c>
      <c r="AU5" s="1">
        <v>382</v>
      </c>
      <c r="AV5" s="1">
        <v>35</v>
      </c>
      <c r="AW5" s="1">
        <v>3</v>
      </c>
      <c r="AX5" s="1">
        <v>3</v>
      </c>
      <c r="AY5" t="str">
        <f t="shared" si="0"/>
        <v>2021_03_TB</v>
      </c>
      <c r="AZ5" t="str">
        <f t="shared" si="1"/>
        <v>T.Brady</v>
      </c>
      <c r="BA5" t="str">
        <f t="shared" si="2"/>
        <v>QB</v>
      </c>
      <c r="BB5" t="str">
        <f t="shared" si="3"/>
        <v>2021_03_TB</v>
      </c>
      <c r="BC5" t="str">
        <f t="shared" si="4"/>
        <v>ru</v>
      </c>
      <c r="BD5">
        <f>COUNTIFS($BB$1:BB5,BB5,$BC$1:BC5,"ru")</f>
        <v>1</v>
      </c>
      <c r="BE5" t="str">
        <f t="shared" si="5"/>
        <v/>
      </c>
      <c r="BF5">
        <f>COUNTIFS($BB$1:BB5,BB5,$BE$1:BE5,"re")</f>
        <v>0</v>
      </c>
      <c r="BG5" t="str">
        <f t="shared" si="6"/>
        <v>ru12021_03_TB</v>
      </c>
      <c r="BH5" t="str">
        <f t="shared" si="7"/>
        <v>02021_03_TB</v>
      </c>
      <c r="BI5" t="str">
        <f t="shared" si="8"/>
        <v>2021_03_TBT.Brady</v>
      </c>
      <c r="BJ5" t="str">
        <f t="shared" si="9"/>
        <v>2021_TB_T.Brady</v>
      </c>
      <c r="BK5" t="str">
        <f>IF(ISERROR(MATCH(LEFT(C5,5)&amp;B5&amp;"_"&amp;A5,$BK$1:BK4,0)),LEFT(C5,5)&amp;B5&amp;"_"&amp;A5,"")</f>
        <v>2021_TB_T.Brady</v>
      </c>
      <c r="BL5">
        <f>COUNTIFS($B$1:B5,B5)-COUNTIFS($B$1:B5,B5,$BK$1:BK5,"")</f>
        <v>1</v>
      </c>
      <c r="BM5" t="str">
        <f t="shared" si="10"/>
        <v>2021_TB1</v>
      </c>
    </row>
    <row r="6" spans="1:65" x14ac:dyDescent="0.25">
      <c r="A6" s="1" t="s">
        <v>67</v>
      </c>
      <c r="B6" s="1" t="s">
        <v>68</v>
      </c>
      <c r="C6" s="1" t="s">
        <v>2038</v>
      </c>
      <c r="D6" s="1">
        <v>4.1000000000000002E-2</v>
      </c>
      <c r="E6" s="1">
        <v>28.32</v>
      </c>
      <c r="F6" s="1" t="s">
        <v>2039</v>
      </c>
      <c r="G6" s="1">
        <v>411</v>
      </c>
      <c r="H6" s="1">
        <v>5</v>
      </c>
      <c r="I6" s="1">
        <v>30</v>
      </c>
      <c r="J6" s="1">
        <v>42</v>
      </c>
      <c r="K6" s="1">
        <v>0.71399999999999997</v>
      </c>
      <c r="L6" s="1">
        <v>13.52</v>
      </c>
      <c r="M6" s="1">
        <v>2</v>
      </c>
      <c r="N6" s="1">
        <v>0</v>
      </c>
      <c r="O6" s="1">
        <v>24</v>
      </c>
      <c r="P6" s="1">
        <v>421</v>
      </c>
      <c r="Q6" s="1">
        <v>42</v>
      </c>
      <c r="R6" s="1">
        <v>0.59299999999999997</v>
      </c>
      <c r="S6" s="1">
        <v>40.612000000000002</v>
      </c>
      <c r="T6" s="1">
        <v>0</v>
      </c>
      <c r="U6" s="1">
        <v>0</v>
      </c>
      <c r="V6" s="1" t="s">
        <v>52</v>
      </c>
      <c r="W6" s="1" t="s">
        <v>52</v>
      </c>
      <c r="X6" s="1" t="s">
        <v>52</v>
      </c>
      <c r="Y6" s="1" t="s">
        <v>52</v>
      </c>
      <c r="Z6" s="1" t="s">
        <v>52</v>
      </c>
      <c r="AA6" s="1" t="s">
        <v>52</v>
      </c>
      <c r="AB6" s="1" t="s">
        <v>52</v>
      </c>
      <c r="AC6" s="1" t="s">
        <v>52</v>
      </c>
      <c r="AD6" s="1" t="s">
        <v>52</v>
      </c>
      <c r="AE6" s="1" t="s">
        <v>52</v>
      </c>
      <c r="AF6" s="1" t="s">
        <v>52</v>
      </c>
      <c r="AG6" s="1" t="s">
        <v>52</v>
      </c>
      <c r="AH6" s="1" t="s">
        <v>52</v>
      </c>
      <c r="AI6" s="1" t="s">
        <v>52</v>
      </c>
      <c r="AJ6" s="1" t="s">
        <v>52</v>
      </c>
      <c r="AK6" s="1" t="s">
        <v>52</v>
      </c>
      <c r="AL6" s="1" t="s">
        <v>52</v>
      </c>
      <c r="AM6" s="1" t="s">
        <v>52</v>
      </c>
      <c r="AN6" s="1" t="s">
        <v>52</v>
      </c>
      <c r="AO6" s="1" t="s">
        <v>52</v>
      </c>
      <c r="AP6" s="1">
        <v>558</v>
      </c>
      <c r="AQ6" s="1">
        <v>6</v>
      </c>
      <c r="AR6" s="1">
        <v>25</v>
      </c>
      <c r="AS6" s="1">
        <v>33</v>
      </c>
      <c r="AT6" s="1">
        <v>452</v>
      </c>
      <c r="AU6" s="1">
        <v>449</v>
      </c>
      <c r="AV6" s="1">
        <v>121</v>
      </c>
      <c r="AW6" s="1">
        <v>7</v>
      </c>
      <c r="AX6" s="1">
        <v>2</v>
      </c>
      <c r="AY6" t="str">
        <f t="shared" si="0"/>
        <v>2021_05_TB</v>
      </c>
      <c r="AZ6" t="str">
        <f t="shared" si="1"/>
        <v>T.Brady</v>
      </c>
      <c r="BA6" t="str">
        <f t="shared" si="2"/>
        <v>QB</v>
      </c>
      <c r="BB6" t="str">
        <f t="shared" si="3"/>
        <v>2021_05_TB</v>
      </c>
      <c r="BC6" t="str">
        <f t="shared" si="4"/>
        <v/>
      </c>
      <c r="BD6">
        <f>COUNTIFS($BB$1:BB6,BB6,$BC$1:BC6,"ru")</f>
        <v>0</v>
      </c>
      <c r="BE6" t="str">
        <f t="shared" si="5"/>
        <v/>
      </c>
      <c r="BF6">
        <f>COUNTIFS($BB$1:BB6,BB6,$BE$1:BE6,"re")</f>
        <v>0</v>
      </c>
      <c r="BG6" t="str">
        <f t="shared" si="6"/>
        <v>02021_05_TB</v>
      </c>
      <c r="BH6" t="str">
        <f t="shared" si="7"/>
        <v>02021_05_TB</v>
      </c>
      <c r="BI6" t="str">
        <f t="shared" si="8"/>
        <v>2021_05_TBT.Brady</v>
      </c>
      <c r="BJ6" t="str">
        <f t="shared" si="9"/>
        <v>2021_TB_T.Brady</v>
      </c>
      <c r="BK6" t="str">
        <f>IF(ISERROR(MATCH(LEFT(C6,5)&amp;B6&amp;"_"&amp;A6,$BK$1:BK5,0)),LEFT(C6,5)&amp;B6&amp;"_"&amp;A6,"")</f>
        <v/>
      </c>
      <c r="BL6">
        <f>COUNTIFS($B$1:B6,B6)-COUNTIFS($B$1:B6,B6,$BK$1:BK6,"")</f>
        <v>1</v>
      </c>
      <c r="BM6" t="str">
        <f t="shared" si="10"/>
        <v/>
      </c>
    </row>
    <row r="7" spans="1:65" x14ac:dyDescent="0.25">
      <c r="A7" s="1" t="s">
        <v>50</v>
      </c>
      <c r="B7" s="1" t="s">
        <v>51</v>
      </c>
      <c r="C7" s="1" t="s">
        <v>409</v>
      </c>
      <c r="D7" s="1">
        <v>0.24</v>
      </c>
      <c r="E7" s="1">
        <v>14.2</v>
      </c>
      <c r="F7" s="1" t="s">
        <v>410</v>
      </c>
      <c r="G7" s="1">
        <v>403</v>
      </c>
      <c r="H7" s="1">
        <v>3</v>
      </c>
      <c r="I7" s="1">
        <v>42</v>
      </c>
      <c r="J7" s="1">
        <v>59</v>
      </c>
      <c r="K7" s="1">
        <v>0.71099999999999997</v>
      </c>
      <c r="L7" s="1">
        <v>6.46</v>
      </c>
      <c r="M7" s="1">
        <v>1</v>
      </c>
      <c r="N7" s="1">
        <v>1</v>
      </c>
      <c r="O7" s="1">
        <v>21</v>
      </c>
      <c r="P7" s="1">
        <v>382</v>
      </c>
      <c r="Q7" s="1">
        <v>59</v>
      </c>
      <c r="R7" s="1">
        <v>0.60299999999999998</v>
      </c>
      <c r="S7" s="1">
        <v>39.615000000000002</v>
      </c>
      <c r="T7" s="1">
        <v>0</v>
      </c>
      <c r="U7" s="1">
        <v>0</v>
      </c>
      <c r="V7" s="1">
        <v>3</v>
      </c>
      <c r="W7" s="1">
        <v>0</v>
      </c>
      <c r="X7" s="1">
        <v>1</v>
      </c>
      <c r="Y7" s="1">
        <v>0</v>
      </c>
      <c r="Z7" s="1">
        <v>1</v>
      </c>
      <c r="AA7" s="1">
        <v>1</v>
      </c>
      <c r="AB7" s="1">
        <v>0</v>
      </c>
      <c r="AC7" s="1">
        <v>0</v>
      </c>
      <c r="AD7" s="1" t="s">
        <v>52</v>
      </c>
      <c r="AE7" s="1" t="s">
        <v>52</v>
      </c>
      <c r="AF7" s="1" t="s">
        <v>52</v>
      </c>
      <c r="AG7" s="1" t="s">
        <v>52</v>
      </c>
      <c r="AH7" s="1" t="s">
        <v>52</v>
      </c>
      <c r="AI7" s="1" t="s">
        <v>52</v>
      </c>
      <c r="AJ7" s="1" t="s">
        <v>52</v>
      </c>
      <c r="AK7" s="1" t="s">
        <v>52</v>
      </c>
      <c r="AL7" s="1" t="s">
        <v>52</v>
      </c>
      <c r="AM7" s="1" t="s">
        <v>52</v>
      </c>
      <c r="AN7" s="1" t="s">
        <v>52</v>
      </c>
      <c r="AO7" s="1" t="s">
        <v>52</v>
      </c>
      <c r="AP7" s="1">
        <v>451</v>
      </c>
      <c r="AQ7" s="1">
        <v>3</v>
      </c>
      <c r="AR7" s="1">
        <v>18</v>
      </c>
      <c r="AS7" s="1">
        <v>42</v>
      </c>
      <c r="AT7" s="1">
        <v>403</v>
      </c>
      <c r="AU7" s="1">
        <v>382</v>
      </c>
      <c r="AV7" s="1">
        <v>60</v>
      </c>
      <c r="AW7" s="1">
        <v>3</v>
      </c>
      <c r="AX7" s="1">
        <v>2</v>
      </c>
      <c r="AY7" t="str">
        <f t="shared" si="0"/>
        <v>2021_01_DAL</v>
      </c>
      <c r="AZ7" t="str">
        <f t="shared" si="1"/>
        <v>D.Prescott</v>
      </c>
      <c r="BA7" t="str">
        <f t="shared" si="2"/>
        <v>QB</v>
      </c>
      <c r="BB7" t="str">
        <f t="shared" si="3"/>
        <v>2021_01_DAL</v>
      </c>
      <c r="BC7" t="str">
        <f t="shared" si="4"/>
        <v>ru</v>
      </c>
      <c r="BD7">
        <f>COUNTIFS($BB$1:BB7,BB7,$BC$1:BC7,"ru")</f>
        <v>1</v>
      </c>
      <c r="BE7" t="str">
        <f t="shared" si="5"/>
        <v/>
      </c>
      <c r="BF7">
        <f>COUNTIFS($BB$1:BB7,BB7,$BE$1:BE7,"re")</f>
        <v>0</v>
      </c>
      <c r="BG7" t="str">
        <f t="shared" si="6"/>
        <v>ru12021_01_DAL</v>
      </c>
      <c r="BH7" t="str">
        <f t="shared" si="7"/>
        <v>02021_01_DAL</v>
      </c>
      <c r="BI7" t="str">
        <f t="shared" si="8"/>
        <v>2021_01_DALD.Prescott</v>
      </c>
      <c r="BJ7" t="str">
        <f t="shared" si="9"/>
        <v>2021_DAL_D.Prescott</v>
      </c>
      <c r="BK7" t="str">
        <f>IF(ISERROR(MATCH(LEFT(C7,5)&amp;B7&amp;"_"&amp;A7,$BK$1:BK6,0)),LEFT(C7,5)&amp;B7&amp;"_"&amp;A7,"")</f>
        <v/>
      </c>
      <c r="BL7">
        <f>COUNTIFS($B$1:B7,B7)-COUNTIFS($B$1:B7,B7,$BK$1:BK7,"")</f>
        <v>1</v>
      </c>
      <c r="BM7" t="str">
        <f t="shared" si="10"/>
        <v/>
      </c>
    </row>
    <row r="8" spans="1:65" x14ac:dyDescent="0.25">
      <c r="A8" s="1" t="s">
        <v>89</v>
      </c>
      <c r="B8" s="1" t="s">
        <v>81</v>
      </c>
      <c r="C8" s="1" t="s">
        <v>2036</v>
      </c>
      <c r="D8" s="1">
        <v>0.13700000000000001</v>
      </c>
      <c r="E8" s="1">
        <v>16.510000000000002</v>
      </c>
      <c r="F8" s="1" t="s">
        <v>2040</v>
      </c>
      <c r="G8" s="1">
        <v>402</v>
      </c>
      <c r="H8" s="1">
        <v>2</v>
      </c>
      <c r="I8" s="1">
        <v>25</v>
      </c>
      <c r="J8" s="1">
        <v>38</v>
      </c>
      <c r="K8" s="1">
        <v>0.65700000000000003</v>
      </c>
      <c r="L8" s="1">
        <v>4.16</v>
      </c>
      <c r="M8" s="1">
        <v>2</v>
      </c>
      <c r="N8" s="1">
        <v>0</v>
      </c>
      <c r="O8" s="1">
        <v>17</v>
      </c>
      <c r="P8" s="1">
        <v>204</v>
      </c>
      <c r="Q8" s="1">
        <v>38</v>
      </c>
      <c r="R8" s="1">
        <v>0.68200000000000005</v>
      </c>
      <c r="S8" s="1">
        <v>31.745000000000001</v>
      </c>
      <c r="T8" s="1">
        <v>1</v>
      </c>
      <c r="U8" s="1">
        <v>1</v>
      </c>
      <c r="V8" s="1">
        <v>1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 t="s">
        <v>52</v>
      </c>
      <c r="AE8" s="1" t="s">
        <v>52</v>
      </c>
      <c r="AF8" s="1" t="s">
        <v>52</v>
      </c>
      <c r="AG8" s="1" t="s">
        <v>52</v>
      </c>
      <c r="AH8" s="1" t="s">
        <v>52</v>
      </c>
      <c r="AI8" s="1" t="s">
        <v>52</v>
      </c>
      <c r="AJ8" s="1" t="s">
        <v>52</v>
      </c>
      <c r="AK8" s="1" t="s">
        <v>52</v>
      </c>
      <c r="AL8" s="1" t="s">
        <v>52</v>
      </c>
      <c r="AM8" s="1" t="s">
        <v>52</v>
      </c>
      <c r="AN8" s="1" t="s">
        <v>52</v>
      </c>
      <c r="AO8" s="1" t="s">
        <v>52</v>
      </c>
      <c r="AP8" s="1">
        <v>513</v>
      </c>
      <c r="AQ8" s="1">
        <v>3</v>
      </c>
      <c r="AR8" s="1">
        <v>26</v>
      </c>
      <c r="AS8" s="1">
        <v>25</v>
      </c>
      <c r="AT8" s="1">
        <v>402</v>
      </c>
      <c r="AU8" s="1">
        <v>204</v>
      </c>
      <c r="AV8" s="1">
        <v>123</v>
      </c>
      <c r="AW8" s="1">
        <v>6</v>
      </c>
      <c r="AX8" s="1">
        <v>1</v>
      </c>
      <c r="AY8" t="str">
        <f t="shared" si="0"/>
        <v>2021_05_IND</v>
      </c>
      <c r="AZ8" t="str">
        <f t="shared" si="1"/>
        <v>C.Wentz</v>
      </c>
      <c r="BA8" t="str">
        <f t="shared" si="2"/>
        <v>QB</v>
      </c>
      <c r="BB8" t="str">
        <f t="shared" si="3"/>
        <v>2021_05_IND</v>
      </c>
      <c r="BC8" t="str">
        <f t="shared" si="4"/>
        <v>ru</v>
      </c>
      <c r="BD8">
        <f>COUNTIFS($BB$1:BB8,BB8,$BC$1:BC8,"ru")</f>
        <v>1</v>
      </c>
      <c r="BE8" t="str">
        <f t="shared" si="5"/>
        <v/>
      </c>
      <c r="BF8">
        <f>COUNTIFS($BB$1:BB8,BB8,$BE$1:BE8,"re")</f>
        <v>0</v>
      </c>
      <c r="BG8" t="str">
        <f t="shared" si="6"/>
        <v>ru12021_05_IND</v>
      </c>
      <c r="BH8" t="str">
        <f t="shared" si="7"/>
        <v>02021_05_IND</v>
      </c>
      <c r="BI8" t="str">
        <f t="shared" si="8"/>
        <v>2021_05_INDC.Wentz</v>
      </c>
      <c r="BJ8" t="str">
        <f t="shared" si="9"/>
        <v>2021_IND_C.Wentz</v>
      </c>
      <c r="BK8" t="str">
        <f>IF(ISERROR(MATCH(LEFT(C8,5)&amp;B8&amp;"_"&amp;A8,$BK$1:BK7,0)),LEFT(C8,5)&amp;B8&amp;"_"&amp;A8,"")</f>
        <v>2021_IND_C.Wentz</v>
      </c>
      <c r="BL8">
        <f>COUNTIFS($B$1:B8,B8)-COUNTIFS($B$1:B8,B8,$BK$1:BK8,"")</f>
        <v>1</v>
      </c>
      <c r="BM8" t="str">
        <f t="shared" si="10"/>
        <v>2021_IND1</v>
      </c>
    </row>
    <row r="9" spans="1:65" x14ac:dyDescent="0.25">
      <c r="A9" s="1" t="s">
        <v>104</v>
      </c>
      <c r="B9" s="1" t="s">
        <v>105</v>
      </c>
      <c r="C9" s="1" t="s">
        <v>1636</v>
      </c>
      <c r="D9" s="1">
        <v>-1.286</v>
      </c>
      <c r="E9" s="1">
        <v>16.37</v>
      </c>
      <c r="F9" s="1" t="s">
        <v>1637</v>
      </c>
      <c r="G9" s="1">
        <v>402</v>
      </c>
      <c r="H9" s="1">
        <v>2</v>
      </c>
      <c r="I9" s="1">
        <v>28</v>
      </c>
      <c r="J9" s="1">
        <v>40</v>
      </c>
      <c r="K9" s="1">
        <v>0.7</v>
      </c>
      <c r="L9" s="1">
        <v>8.7200000000000006</v>
      </c>
      <c r="M9" s="1">
        <v>0</v>
      </c>
      <c r="N9" s="1">
        <v>1</v>
      </c>
      <c r="O9" s="1">
        <v>17</v>
      </c>
      <c r="P9" s="1">
        <v>375</v>
      </c>
      <c r="Q9" s="1">
        <v>40</v>
      </c>
      <c r="R9" s="1">
        <v>0.71799999999999997</v>
      </c>
      <c r="S9" s="1">
        <v>28.193999999999999</v>
      </c>
      <c r="T9" s="1">
        <v>2</v>
      </c>
      <c r="U9" s="1">
        <v>0</v>
      </c>
      <c r="V9" s="1">
        <v>2</v>
      </c>
      <c r="W9" s="1">
        <v>0</v>
      </c>
      <c r="X9" s="1">
        <v>2</v>
      </c>
      <c r="Y9" s="1">
        <v>0</v>
      </c>
      <c r="Z9" s="1">
        <v>1</v>
      </c>
      <c r="AA9" s="1">
        <v>1</v>
      </c>
      <c r="AB9" s="1">
        <v>0</v>
      </c>
      <c r="AC9" s="1">
        <v>0</v>
      </c>
      <c r="AD9" s="1" t="s">
        <v>52</v>
      </c>
      <c r="AE9" s="1" t="s">
        <v>52</v>
      </c>
      <c r="AF9" s="1" t="s">
        <v>52</v>
      </c>
      <c r="AG9" s="1" t="s">
        <v>52</v>
      </c>
      <c r="AH9" s="1" t="s">
        <v>52</v>
      </c>
      <c r="AI9" s="1" t="s">
        <v>52</v>
      </c>
      <c r="AJ9" s="1" t="s">
        <v>52</v>
      </c>
      <c r="AK9" s="1" t="s">
        <v>52</v>
      </c>
      <c r="AL9" s="1" t="s">
        <v>52</v>
      </c>
      <c r="AM9" s="1" t="s">
        <v>52</v>
      </c>
      <c r="AN9" s="1" t="s">
        <v>52</v>
      </c>
      <c r="AO9" s="1" t="s">
        <v>52</v>
      </c>
      <c r="AP9" s="1">
        <v>487</v>
      </c>
      <c r="AQ9" s="1">
        <v>3</v>
      </c>
      <c r="AR9" s="1">
        <v>21</v>
      </c>
      <c r="AS9" s="1">
        <v>28</v>
      </c>
      <c r="AT9" s="1">
        <v>402</v>
      </c>
      <c r="AU9" s="1">
        <v>375</v>
      </c>
      <c r="AV9" s="1">
        <v>83</v>
      </c>
      <c r="AW9" s="1">
        <v>5</v>
      </c>
      <c r="AX9" s="1">
        <v>4</v>
      </c>
      <c r="AY9" t="str">
        <f t="shared" si="0"/>
        <v>2021_04_NYG</v>
      </c>
      <c r="AZ9" t="str">
        <f t="shared" si="1"/>
        <v>D.Jones</v>
      </c>
      <c r="BA9" t="str">
        <f t="shared" si="2"/>
        <v>QB</v>
      </c>
      <c r="BB9" t="str">
        <f t="shared" si="3"/>
        <v>2021_04_NYG</v>
      </c>
      <c r="BC9" t="str">
        <f t="shared" si="4"/>
        <v>ru</v>
      </c>
      <c r="BD9">
        <f>COUNTIFS($BB$1:BB9,BB9,$BC$1:BC9,"ru")</f>
        <v>1</v>
      </c>
      <c r="BE9" t="str">
        <f t="shared" si="5"/>
        <v/>
      </c>
      <c r="BF9">
        <f>COUNTIFS($BB$1:BB9,BB9,$BE$1:BE9,"re")</f>
        <v>0</v>
      </c>
      <c r="BG9" t="str">
        <f t="shared" si="6"/>
        <v>ru12021_04_NYG</v>
      </c>
      <c r="BH9" t="str">
        <f t="shared" si="7"/>
        <v>02021_04_NYG</v>
      </c>
      <c r="BI9" t="str">
        <f t="shared" si="8"/>
        <v>2021_04_NYGD.Jones</v>
      </c>
      <c r="BJ9" t="str">
        <f t="shared" si="9"/>
        <v>2021_NYG_D.Jones</v>
      </c>
      <c r="BK9" t="str">
        <f>IF(ISERROR(MATCH(LEFT(C9,5)&amp;B9&amp;"_"&amp;A9,$BK$1:BK8,0)),LEFT(C9,5)&amp;B9&amp;"_"&amp;A9,"")</f>
        <v>2021_NYG_D.Jones</v>
      </c>
      <c r="BL9">
        <f>COUNTIFS($B$1:B9,B9)-COUNTIFS($B$1:B9,B9,$BK$1:BK9,"")</f>
        <v>1</v>
      </c>
      <c r="BM9" t="str">
        <f t="shared" si="10"/>
        <v>2021_NYG1</v>
      </c>
    </row>
    <row r="10" spans="1:65" x14ac:dyDescent="0.25">
      <c r="A10" s="1" t="s">
        <v>61</v>
      </c>
      <c r="B10" s="1" t="s">
        <v>62</v>
      </c>
      <c r="C10" s="1" t="s">
        <v>826</v>
      </c>
      <c r="D10" s="1">
        <v>0.156</v>
      </c>
      <c r="E10" s="1">
        <v>4.57</v>
      </c>
      <c r="F10" s="1" t="s">
        <v>827</v>
      </c>
      <c r="G10" s="1">
        <v>400</v>
      </c>
      <c r="H10" s="1">
        <v>4</v>
      </c>
      <c r="I10" s="1">
        <v>29</v>
      </c>
      <c r="J10" s="1">
        <v>39</v>
      </c>
      <c r="K10" s="1">
        <v>0.74299999999999999</v>
      </c>
      <c r="L10" s="1">
        <v>14.58</v>
      </c>
      <c r="M10" s="1">
        <v>3</v>
      </c>
      <c r="N10" s="1">
        <v>2</v>
      </c>
      <c r="O10" s="1">
        <v>16</v>
      </c>
      <c r="P10" s="1">
        <v>296</v>
      </c>
      <c r="Q10" s="1">
        <v>39</v>
      </c>
      <c r="R10" s="1">
        <v>0.66100000000000003</v>
      </c>
      <c r="S10" s="1">
        <v>33.801000000000002</v>
      </c>
      <c r="T10" s="1">
        <v>1</v>
      </c>
      <c r="U10" s="1">
        <v>0</v>
      </c>
      <c r="V10" s="1">
        <v>4</v>
      </c>
      <c r="W10" s="1">
        <v>0</v>
      </c>
      <c r="X10" s="1">
        <v>2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 t="s">
        <v>52</v>
      </c>
      <c r="AE10" s="1" t="s">
        <v>52</v>
      </c>
      <c r="AF10" s="1" t="s">
        <v>52</v>
      </c>
      <c r="AG10" s="1" t="s">
        <v>52</v>
      </c>
      <c r="AH10" s="1" t="s">
        <v>52</v>
      </c>
      <c r="AI10" s="1" t="s">
        <v>52</v>
      </c>
      <c r="AJ10" s="1" t="s">
        <v>52</v>
      </c>
      <c r="AK10" s="1" t="s">
        <v>52</v>
      </c>
      <c r="AL10" s="1" t="s">
        <v>52</v>
      </c>
      <c r="AM10" s="1" t="s">
        <v>52</v>
      </c>
      <c r="AN10" s="1" t="s">
        <v>52</v>
      </c>
      <c r="AO10" s="1" t="s">
        <v>52</v>
      </c>
      <c r="AP10" s="1">
        <v>474</v>
      </c>
      <c r="AQ10" s="1">
        <v>5</v>
      </c>
      <c r="AR10" s="1">
        <v>21</v>
      </c>
      <c r="AS10" s="1">
        <v>29</v>
      </c>
      <c r="AT10" s="1">
        <v>400</v>
      </c>
      <c r="AU10" s="1">
        <v>296</v>
      </c>
      <c r="AV10" s="1">
        <v>103</v>
      </c>
      <c r="AW10" s="1">
        <v>3</v>
      </c>
      <c r="AX10" s="1">
        <v>1</v>
      </c>
      <c r="AY10" t="str">
        <f t="shared" si="0"/>
        <v>2021_02_ARI</v>
      </c>
      <c r="AZ10" t="str">
        <f t="shared" si="1"/>
        <v>K.Murray</v>
      </c>
      <c r="BA10" t="str">
        <f t="shared" si="2"/>
        <v>QB</v>
      </c>
      <c r="BB10" t="str">
        <f t="shared" si="3"/>
        <v>2021_02_ARI</v>
      </c>
      <c r="BC10" t="str">
        <f t="shared" si="4"/>
        <v>ru</v>
      </c>
      <c r="BD10">
        <f>COUNTIFS($BB$1:BB10,BB10,$BC$1:BC10,"ru")</f>
        <v>1</v>
      </c>
      <c r="BE10" t="str">
        <f t="shared" si="5"/>
        <v/>
      </c>
      <c r="BF10">
        <f>COUNTIFS($BB$1:BB10,BB10,$BE$1:BE10,"re")</f>
        <v>0</v>
      </c>
      <c r="BG10" t="str">
        <f t="shared" si="6"/>
        <v>ru12021_02_ARI</v>
      </c>
      <c r="BH10" t="str">
        <f t="shared" si="7"/>
        <v>02021_02_ARI</v>
      </c>
      <c r="BI10" t="str">
        <f t="shared" si="8"/>
        <v>2021_02_ARIK.Murray</v>
      </c>
      <c r="BJ10" t="str">
        <f t="shared" si="9"/>
        <v>2021_ARI_K.Murray</v>
      </c>
      <c r="BK10" t="str">
        <f>IF(ISERROR(MATCH(LEFT(C10,5)&amp;B10&amp;"_"&amp;A10,$BK$1:BK9,0)),LEFT(C10,5)&amp;B10&amp;"_"&amp;A10,"")</f>
        <v>2021_ARI_K.Murray</v>
      </c>
      <c r="BL10">
        <f>COUNTIFS($B$1:B10,B10)-COUNTIFS($B$1:B10,B10,$BK$1:BK10,"")</f>
        <v>1</v>
      </c>
      <c r="BM10" t="str">
        <f t="shared" si="10"/>
        <v>2021_ARI1</v>
      </c>
    </row>
    <row r="11" spans="1:65" x14ac:dyDescent="0.25">
      <c r="A11" s="1" t="s">
        <v>84</v>
      </c>
      <c r="B11" s="1" t="s">
        <v>85</v>
      </c>
      <c r="C11" s="1" t="s">
        <v>2041</v>
      </c>
      <c r="D11" s="1">
        <v>2.4E-2</v>
      </c>
      <c r="E11" s="1">
        <v>17.25</v>
      </c>
      <c r="F11" s="1" t="s">
        <v>2042</v>
      </c>
      <c r="G11" s="1">
        <v>398</v>
      </c>
      <c r="H11" s="1">
        <v>4</v>
      </c>
      <c r="I11" s="1">
        <v>26</v>
      </c>
      <c r="J11" s="1">
        <v>46</v>
      </c>
      <c r="K11" s="1">
        <v>0.56499999999999995</v>
      </c>
      <c r="L11" s="1">
        <v>-6.02</v>
      </c>
      <c r="M11" s="1">
        <v>2</v>
      </c>
      <c r="N11" s="1">
        <v>0</v>
      </c>
      <c r="O11" s="1">
        <v>14</v>
      </c>
      <c r="P11" s="1">
        <v>410</v>
      </c>
      <c r="Q11" s="1">
        <v>46</v>
      </c>
      <c r="R11" s="1">
        <v>0.74099999999999999</v>
      </c>
      <c r="S11" s="1">
        <v>25.832999999999998</v>
      </c>
      <c r="T11" s="1">
        <v>2</v>
      </c>
      <c r="U11" s="1">
        <v>1</v>
      </c>
      <c r="V11" s="1" t="s">
        <v>52</v>
      </c>
      <c r="W11" s="1" t="s">
        <v>52</v>
      </c>
      <c r="X11" s="1" t="s">
        <v>52</v>
      </c>
      <c r="Y11" s="1" t="s">
        <v>52</v>
      </c>
      <c r="Z11" s="1" t="s">
        <v>52</v>
      </c>
      <c r="AA11" s="1" t="s">
        <v>52</v>
      </c>
      <c r="AB11" s="1" t="s">
        <v>52</v>
      </c>
      <c r="AC11" s="1" t="s">
        <v>52</v>
      </c>
      <c r="AD11" s="1" t="s">
        <v>52</v>
      </c>
      <c r="AE11" s="1" t="s">
        <v>52</v>
      </c>
      <c r="AF11" s="1" t="s">
        <v>52</v>
      </c>
      <c r="AG11" s="1" t="s">
        <v>52</v>
      </c>
      <c r="AH11" s="1" t="s">
        <v>52</v>
      </c>
      <c r="AI11" s="1" t="s">
        <v>52</v>
      </c>
      <c r="AJ11" s="1" t="s">
        <v>52</v>
      </c>
      <c r="AK11" s="1" t="s">
        <v>52</v>
      </c>
      <c r="AL11" s="1" t="s">
        <v>52</v>
      </c>
      <c r="AM11" s="1" t="s">
        <v>52</v>
      </c>
      <c r="AN11" s="1" t="s">
        <v>52</v>
      </c>
      <c r="AO11" s="1" t="s">
        <v>52</v>
      </c>
      <c r="AP11" s="1">
        <v>495</v>
      </c>
      <c r="AQ11" s="1">
        <v>7</v>
      </c>
      <c r="AR11" s="1">
        <v>24</v>
      </c>
      <c r="AS11" s="1">
        <v>26</v>
      </c>
      <c r="AT11" s="1">
        <v>398</v>
      </c>
      <c r="AU11" s="1">
        <v>410</v>
      </c>
      <c r="AV11" s="1">
        <v>112</v>
      </c>
      <c r="AW11" s="1">
        <v>8</v>
      </c>
      <c r="AX11" s="1">
        <v>5</v>
      </c>
      <c r="AY11" t="str">
        <f t="shared" si="0"/>
        <v>2021_05_LAC</v>
      </c>
      <c r="AZ11" t="str">
        <f t="shared" si="1"/>
        <v>J.Herbert</v>
      </c>
      <c r="BA11" t="str">
        <f t="shared" si="2"/>
        <v>QB</v>
      </c>
      <c r="BB11" t="str">
        <f t="shared" si="3"/>
        <v>2021_05_LAC</v>
      </c>
      <c r="BC11" t="str">
        <f t="shared" si="4"/>
        <v/>
      </c>
      <c r="BD11">
        <f>COUNTIFS($BB$1:BB11,BB11,$BC$1:BC11,"ru")</f>
        <v>0</v>
      </c>
      <c r="BE11" t="str">
        <f t="shared" si="5"/>
        <v/>
      </c>
      <c r="BF11">
        <f>COUNTIFS($BB$1:BB11,BB11,$BE$1:BE11,"re")</f>
        <v>0</v>
      </c>
      <c r="BG11" t="str">
        <f t="shared" si="6"/>
        <v>02021_05_LAC</v>
      </c>
      <c r="BH11" t="str">
        <f t="shared" si="7"/>
        <v>02021_05_LAC</v>
      </c>
      <c r="BI11" t="str">
        <f t="shared" si="8"/>
        <v>2021_05_LACJ.Herbert</v>
      </c>
      <c r="BJ11" t="str">
        <f t="shared" si="9"/>
        <v>2021_LAC_J.Herbert</v>
      </c>
      <c r="BK11" t="str">
        <f>IF(ISERROR(MATCH(LEFT(C11,5)&amp;B11&amp;"_"&amp;A11,$BK$1:BK10,0)),LEFT(C11,5)&amp;B11&amp;"_"&amp;A11,"")</f>
        <v>2021_LAC_J.Herbert</v>
      </c>
      <c r="BL11">
        <f>COUNTIFS($B$1:B11,B11)-COUNTIFS($B$1:B11,B11,$BK$1:BK11,"")</f>
        <v>1</v>
      </c>
      <c r="BM11" t="str">
        <f t="shared" si="10"/>
        <v>2021_LAC1</v>
      </c>
    </row>
    <row r="12" spans="1:65" x14ac:dyDescent="0.25">
      <c r="A12" s="1" t="s">
        <v>53</v>
      </c>
      <c r="B12" s="1" t="s">
        <v>54</v>
      </c>
      <c r="C12" s="1" t="s">
        <v>2421</v>
      </c>
      <c r="D12" s="1">
        <v>0.27700000000000002</v>
      </c>
      <c r="E12" s="1">
        <v>12.36</v>
      </c>
      <c r="F12" s="1" t="s">
        <v>2422</v>
      </c>
      <c r="G12" s="1">
        <v>397</v>
      </c>
      <c r="H12" s="1">
        <v>2</v>
      </c>
      <c r="I12" s="1">
        <v>33</v>
      </c>
      <c r="J12" s="1">
        <v>51</v>
      </c>
      <c r="K12" s="1">
        <v>0.64700000000000002</v>
      </c>
      <c r="L12" s="1">
        <v>5.77</v>
      </c>
      <c r="M12" s="1">
        <v>3</v>
      </c>
      <c r="N12" s="1">
        <v>2</v>
      </c>
      <c r="O12" s="1">
        <v>21</v>
      </c>
      <c r="P12" s="1">
        <v>363</v>
      </c>
      <c r="Q12" s="1">
        <v>51</v>
      </c>
      <c r="R12" s="1">
        <v>0.61099999999999999</v>
      </c>
      <c r="S12" s="1">
        <v>38.841000000000001</v>
      </c>
      <c r="T12" s="1">
        <v>0</v>
      </c>
      <c r="U12" s="1">
        <v>0</v>
      </c>
      <c r="V12" s="1" t="s">
        <v>52</v>
      </c>
      <c r="W12" s="1" t="s">
        <v>52</v>
      </c>
      <c r="X12" s="1" t="s">
        <v>52</v>
      </c>
      <c r="Y12" s="1" t="s">
        <v>52</v>
      </c>
      <c r="Z12" s="1" t="s">
        <v>52</v>
      </c>
      <c r="AA12" s="1" t="s">
        <v>52</v>
      </c>
      <c r="AB12" s="1" t="s">
        <v>52</v>
      </c>
      <c r="AC12" s="1" t="s">
        <v>52</v>
      </c>
      <c r="AD12" s="1" t="s">
        <v>52</v>
      </c>
      <c r="AE12" s="1" t="s">
        <v>52</v>
      </c>
      <c r="AF12" s="1" t="s">
        <v>52</v>
      </c>
      <c r="AG12" s="1" t="s">
        <v>52</v>
      </c>
      <c r="AH12" s="1" t="s">
        <v>52</v>
      </c>
      <c r="AI12" s="1" t="s">
        <v>52</v>
      </c>
      <c r="AJ12" s="1" t="s">
        <v>52</v>
      </c>
      <c r="AK12" s="1" t="s">
        <v>52</v>
      </c>
      <c r="AL12" s="1" t="s">
        <v>52</v>
      </c>
      <c r="AM12" s="1" t="s">
        <v>52</v>
      </c>
      <c r="AN12" s="1" t="s">
        <v>52</v>
      </c>
      <c r="AO12" s="1" t="s">
        <v>52</v>
      </c>
      <c r="AP12" s="1">
        <v>499</v>
      </c>
      <c r="AQ12" s="1">
        <v>4</v>
      </c>
      <c r="AR12" s="1">
        <v>28</v>
      </c>
      <c r="AS12" s="1">
        <v>33</v>
      </c>
      <c r="AT12" s="1">
        <v>397</v>
      </c>
      <c r="AU12" s="1">
        <v>363</v>
      </c>
      <c r="AV12" s="1">
        <v>109</v>
      </c>
      <c r="AW12" s="1">
        <v>6</v>
      </c>
      <c r="AX12" s="1">
        <v>3</v>
      </c>
      <c r="AY12" t="str">
        <f t="shared" si="0"/>
        <v>2021_06_KC</v>
      </c>
      <c r="AZ12" t="str">
        <f t="shared" si="1"/>
        <v>P.Mahomes</v>
      </c>
      <c r="BA12" t="str">
        <f t="shared" si="2"/>
        <v>QB</v>
      </c>
      <c r="BB12" t="str">
        <f t="shared" si="3"/>
        <v>2021_06_KC</v>
      </c>
      <c r="BC12" t="str">
        <f t="shared" si="4"/>
        <v/>
      </c>
      <c r="BD12">
        <f>COUNTIFS($BB$1:BB12,BB12,$BC$1:BC12,"ru")</f>
        <v>0</v>
      </c>
      <c r="BE12" t="str">
        <f t="shared" si="5"/>
        <v/>
      </c>
      <c r="BF12">
        <f>COUNTIFS($BB$1:BB12,BB12,$BE$1:BE12,"re")</f>
        <v>0</v>
      </c>
      <c r="BG12" t="str">
        <f t="shared" si="6"/>
        <v>02021_06_KC</v>
      </c>
      <c r="BH12" t="str">
        <f t="shared" si="7"/>
        <v>02021_06_KC</v>
      </c>
      <c r="BI12" t="str">
        <f t="shared" si="8"/>
        <v>2021_06_KCP.Mahomes</v>
      </c>
      <c r="BJ12" t="str">
        <f t="shared" si="9"/>
        <v>2021_KC_P.Mahomes</v>
      </c>
      <c r="BK12" t="str">
        <f>IF(ISERROR(MATCH(LEFT(C12,5)&amp;B12&amp;"_"&amp;A12,$BK$1:BK11,0)),LEFT(C12,5)&amp;B12&amp;"_"&amp;A12,"")</f>
        <v>2021_KC_P.Mahomes</v>
      </c>
      <c r="BL12">
        <f>COUNTIFS($B$1:B12,B12)-COUNTIFS($B$1:B12,B12,$BK$1:BK12,"")</f>
        <v>1</v>
      </c>
      <c r="BM12" t="str">
        <f t="shared" si="10"/>
        <v>2021_KC1</v>
      </c>
    </row>
    <row r="13" spans="1:65" x14ac:dyDescent="0.25">
      <c r="A13" s="1" t="s">
        <v>96</v>
      </c>
      <c r="B13" s="1" t="s">
        <v>90</v>
      </c>
      <c r="C13" s="1" t="s">
        <v>1638</v>
      </c>
      <c r="D13" s="1">
        <v>1.7000000000000001E-2</v>
      </c>
      <c r="E13" s="1">
        <v>13.82</v>
      </c>
      <c r="F13" s="1" t="s">
        <v>1639</v>
      </c>
      <c r="G13" s="1">
        <v>387</v>
      </c>
      <c r="H13" s="1">
        <v>2</v>
      </c>
      <c r="I13" s="1">
        <v>32</v>
      </c>
      <c r="J13" s="1">
        <v>51</v>
      </c>
      <c r="K13" s="1">
        <v>0.627</v>
      </c>
      <c r="L13" s="1">
        <v>8.67</v>
      </c>
      <c r="M13" s="1">
        <v>3</v>
      </c>
      <c r="N13" s="1">
        <v>0</v>
      </c>
      <c r="O13" s="1">
        <v>19</v>
      </c>
      <c r="P13" s="1">
        <v>344</v>
      </c>
      <c r="Q13" s="1">
        <v>51</v>
      </c>
      <c r="R13" s="1">
        <v>0.73299999999999998</v>
      </c>
      <c r="S13" s="1">
        <v>26.686</v>
      </c>
      <c r="T13" s="1">
        <v>2</v>
      </c>
      <c r="U13" s="1">
        <v>0</v>
      </c>
      <c r="V13" s="1">
        <v>24</v>
      </c>
      <c r="W13" s="1">
        <v>0</v>
      </c>
      <c r="X13" s="1">
        <v>4</v>
      </c>
      <c r="Y13" s="1">
        <v>4</v>
      </c>
      <c r="Z13" s="1">
        <v>1</v>
      </c>
      <c r="AA13" s="1">
        <v>1</v>
      </c>
      <c r="AB13" s="1">
        <v>0</v>
      </c>
      <c r="AC13" s="1">
        <v>0</v>
      </c>
      <c r="AD13" s="1" t="s">
        <v>52</v>
      </c>
      <c r="AE13" s="1" t="s">
        <v>52</v>
      </c>
      <c r="AF13" s="1" t="s">
        <v>52</v>
      </c>
      <c r="AG13" s="1" t="s">
        <v>52</v>
      </c>
      <c r="AH13" s="1" t="s">
        <v>52</v>
      </c>
      <c r="AI13" s="1" t="s">
        <v>52</v>
      </c>
      <c r="AJ13" s="1" t="s">
        <v>52</v>
      </c>
      <c r="AK13" s="1" t="s">
        <v>52</v>
      </c>
      <c r="AL13" s="1" t="s">
        <v>52</v>
      </c>
      <c r="AM13" s="1" t="s">
        <v>52</v>
      </c>
      <c r="AN13" s="1" t="s">
        <v>52</v>
      </c>
      <c r="AO13" s="1" t="s">
        <v>52</v>
      </c>
      <c r="AP13" s="1">
        <v>461</v>
      </c>
      <c r="AQ13" s="1">
        <v>3</v>
      </c>
      <c r="AR13" s="1">
        <v>19</v>
      </c>
      <c r="AS13" s="1">
        <v>32</v>
      </c>
      <c r="AT13" s="1">
        <v>387</v>
      </c>
      <c r="AU13" s="1">
        <v>344</v>
      </c>
      <c r="AV13" s="1">
        <v>103</v>
      </c>
      <c r="AW13" s="1">
        <v>6</v>
      </c>
      <c r="AX13" s="1">
        <v>3</v>
      </c>
      <c r="AY13" t="str">
        <f t="shared" si="0"/>
        <v>2021_04_PHI</v>
      </c>
      <c r="AZ13" t="str">
        <f t="shared" si="1"/>
        <v>J.Hurts</v>
      </c>
      <c r="BA13" t="str">
        <f t="shared" si="2"/>
        <v>QB</v>
      </c>
      <c r="BB13" t="str">
        <f t="shared" si="3"/>
        <v>2021_04_PHI</v>
      </c>
      <c r="BC13" t="str">
        <f t="shared" si="4"/>
        <v>ru</v>
      </c>
      <c r="BD13">
        <f>COUNTIFS($BB$1:BB13,BB13,$BC$1:BC13,"ru")</f>
        <v>1</v>
      </c>
      <c r="BE13" t="str">
        <f t="shared" si="5"/>
        <v/>
      </c>
      <c r="BF13">
        <f>COUNTIFS($BB$1:BB13,BB13,$BE$1:BE13,"re")</f>
        <v>0</v>
      </c>
      <c r="BG13" t="str">
        <f t="shared" si="6"/>
        <v>ru12021_04_PHI</v>
      </c>
      <c r="BH13" t="str">
        <f t="shared" si="7"/>
        <v>02021_04_PHI</v>
      </c>
      <c r="BI13" t="str">
        <f t="shared" si="8"/>
        <v>2021_04_PHIJ.Hurts</v>
      </c>
      <c r="BJ13" t="str">
        <f t="shared" si="9"/>
        <v>2021_PHI_J.Hurts</v>
      </c>
      <c r="BK13" t="str">
        <f>IF(ISERROR(MATCH(LEFT(C13,5)&amp;B13&amp;"_"&amp;A13,$BK$1:BK12,0)),LEFT(C13,5)&amp;B13&amp;"_"&amp;A13,"")</f>
        <v>2021_PHI_J.Hurts</v>
      </c>
      <c r="BL13">
        <f>COUNTIFS($B$1:B13,B13)-COUNTIFS($B$1:B13,B13,$BK$1:BK13,"")</f>
        <v>1</v>
      </c>
      <c r="BM13" t="str">
        <f t="shared" si="10"/>
        <v>2021_PHI1</v>
      </c>
    </row>
    <row r="14" spans="1:65" x14ac:dyDescent="0.25">
      <c r="A14" s="1" t="s">
        <v>75</v>
      </c>
      <c r="B14" s="1" t="s">
        <v>76</v>
      </c>
      <c r="C14" s="1" t="s">
        <v>1236</v>
      </c>
      <c r="D14" s="1">
        <v>0.26700000000000002</v>
      </c>
      <c r="E14" s="1">
        <v>6.62</v>
      </c>
      <c r="F14" s="1" t="s">
        <v>1237</v>
      </c>
      <c r="G14" s="1">
        <v>386</v>
      </c>
      <c r="H14" s="1">
        <v>3</v>
      </c>
      <c r="I14" s="1">
        <v>26</v>
      </c>
      <c r="J14" s="1">
        <v>46</v>
      </c>
      <c r="K14" s="1">
        <v>0.56499999999999995</v>
      </c>
      <c r="L14" s="1">
        <v>-1.76</v>
      </c>
      <c r="M14" s="1">
        <v>3</v>
      </c>
      <c r="N14" s="1">
        <v>1</v>
      </c>
      <c r="O14" s="1">
        <v>19</v>
      </c>
      <c r="P14" s="1">
        <v>399</v>
      </c>
      <c r="Q14" s="1">
        <v>46</v>
      </c>
      <c r="R14" s="1">
        <v>0.71899999999999997</v>
      </c>
      <c r="S14" s="1">
        <v>28.041</v>
      </c>
      <c r="T14" s="1">
        <v>0</v>
      </c>
      <c r="U14" s="1">
        <v>0</v>
      </c>
      <c r="V14" s="1" t="s">
        <v>52</v>
      </c>
      <c r="W14" s="1" t="s">
        <v>52</v>
      </c>
      <c r="X14" s="1" t="s">
        <v>52</v>
      </c>
      <c r="Y14" s="1" t="s">
        <v>52</v>
      </c>
      <c r="Z14" s="1" t="s">
        <v>52</v>
      </c>
      <c r="AA14" s="1" t="s">
        <v>52</v>
      </c>
      <c r="AB14" s="1" t="s">
        <v>52</v>
      </c>
      <c r="AC14" s="1" t="s">
        <v>52</v>
      </c>
      <c r="AD14" s="1" t="s">
        <v>52</v>
      </c>
      <c r="AE14" s="1" t="s">
        <v>52</v>
      </c>
      <c r="AF14" s="1" t="s">
        <v>52</v>
      </c>
      <c r="AG14" s="1" t="s">
        <v>52</v>
      </c>
      <c r="AH14" s="1" t="s">
        <v>52</v>
      </c>
      <c r="AI14" s="1" t="s">
        <v>52</v>
      </c>
      <c r="AJ14" s="1" t="s">
        <v>52</v>
      </c>
      <c r="AK14" s="1" t="s">
        <v>52</v>
      </c>
      <c r="AL14" s="1" t="s">
        <v>52</v>
      </c>
      <c r="AM14" s="1" t="s">
        <v>52</v>
      </c>
      <c r="AN14" s="1" t="s">
        <v>52</v>
      </c>
      <c r="AO14" s="1" t="s">
        <v>52</v>
      </c>
      <c r="AP14" s="1">
        <v>497</v>
      </c>
      <c r="AQ14" s="1">
        <v>4</v>
      </c>
      <c r="AR14" s="1">
        <v>35</v>
      </c>
      <c r="AS14" s="1">
        <v>26</v>
      </c>
      <c r="AT14" s="1">
        <v>386</v>
      </c>
      <c r="AU14" s="1">
        <v>399</v>
      </c>
      <c r="AV14" s="1">
        <v>140</v>
      </c>
      <c r="AW14" s="1">
        <v>9</v>
      </c>
      <c r="AX14" s="1">
        <v>4</v>
      </c>
      <c r="AY14" t="str">
        <f t="shared" si="0"/>
        <v>2021_03_LV</v>
      </c>
      <c r="AZ14" t="str">
        <f t="shared" si="1"/>
        <v>D.Carr</v>
      </c>
      <c r="BA14" t="str">
        <f t="shared" si="2"/>
        <v>QB</v>
      </c>
      <c r="BB14" t="str">
        <f t="shared" si="3"/>
        <v>2021_03_LV</v>
      </c>
      <c r="BC14" t="str">
        <f t="shared" si="4"/>
        <v/>
      </c>
      <c r="BD14">
        <f>COUNTIFS($BB$1:BB14,BB14,$BC$1:BC14,"ru")</f>
        <v>0</v>
      </c>
      <c r="BE14" t="str">
        <f t="shared" si="5"/>
        <v/>
      </c>
      <c r="BF14">
        <f>COUNTIFS($BB$1:BB14,BB14,$BE$1:BE14,"re")</f>
        <v>0</v>
      </c>
      <c r="BG14" t="str">
        <f t="shared" si="6"/>
        <v>02021_03_LV</v>
      </c>
      <c r="BH14" t="str">
        <f t="shared" si="7"/>
        <v>02021_03_LV</v>
      </c>
      <c r="BI14" t="str">
        <f t="shared" si="8"/>
        <v>2021_03_LVD.Carr</v>
      </c>
      <c r="BJ14" t="str">
        <f t="shared" si="9"/>
        <v>2021_LV_D.Carr</v>
      </c>
      <c r="BK14" t="str">
        <f>IF(ISERROR(MATCH(LEFT(C14,5)&amp;B14&amp;"_"&amp;A14,$BK$1:BK13,0)),LEFT(C14,5)&amp;B14&amp;"_"&amp;A14,"")</f>
        <v/>
      </c>
      <c r="BL14">
        <f>COUNTIFS($B$1:B14,B14)-COUNTIFS($B$1:B14,B14,$BK$1:BK14,"")</f>
        <v>1</v>
      </c>
      <c r="BM14" t="str">
        <f t="shared" si="10"/>
        <v/>
      </c>
    </row>
    <row r="15" spans="1:65" x14ac:dyDescent="0.25">
      <c r="A15" s="1" t="s">
        <v>75</v>
      </c>
      <c r="B15" s="1" t="s">
        <v>76</v>
      </c>
      <c r="C15" s="1" t="s">
        <v>828</v>
      </c>
      <c r="D15" s="1">
        <v>8.4000000000000005E-2</v>
      </c>
      <c r="E15" s="1">
        <v>20.62</v>
      </c>
      <c r="F15" s="1" t="s">
        <v>829</v>
      </c>
      <c r="G15" s="1">
        <v>382</v>
      </c>
      <c r="H15" s="1">
        <v>2</v>
      </c>
      <c r="I15" s="1">
        <v>28</v>
      </c>
      <c r="J15" s="1">
        <v>39</v>
      </c>
      <c r="K15" s="1">
        <v>0.71699999999999997</v>
      </c>
      <c r="L15" s="1">
        <v>9.81</v>
      </c>
      <c r="M15" s="1">
        <v>2</v>
      </c>
      <c r="N15" s="1">
        <v>0</v>
      </c>
      <c r="O15" s="1">
        <v>17</v>
      </c>
      <c r="P15" s="1">
        <v>303</v>
      </c>
      <c r="Q15" s="1">
        <v>39</v>
      </c>
      <c r="R15" s="1">
        <v>0.59899999999999998</v>
      </c>
      <c r="S15" s="1">
        <v>40.095999999999997</v>
      </c>
      <c r="T15" s="1">
        <v>1</v>
      </c>
      <c r="U15" s="1">
        <v>0</v>
      </c>
      <c r="V15" s="1">
        <v>4</v>
      </c>
      <c r="W15" s="1">
        <v>0</v>
      </c>
      <c r="X15" s="1">
        <v>3</v>
      </c>
      <c r="Y15" s="1">
        <v>2</v>
      </c>
      <c r="Z15" s="1">
        <v>1</v>
      </c>
      <c r="AA15" s="1">
        <v>1</v>
      </c>
      <c r="AB15" s="1">
        <v>0</v>
      </c>
      <c r="AC15" s="1">
        <v>0</v>
      </c>
      <c r="AD15" s="1" t="s">
        <v>52</v>
      </c>
      <c r="AE15" s="1" t="s">
        <v>52</v>
      </c>
      <c r="AF15" s="1" t="s">
        <v>52</v>
      </c>
      <c r="AG15" s="1" t="s">
        <v>52</v>
      </c>
      <c r="AH15" s="1" t="s">
        <v>52</v>
      </c>
      <c r="AI15" s="1" t="s">
        <v>52</v>
      </c>
      <c r="AJ15" s="1" t="s">
        <v>52</v>
      </c>
      <c r="AK15" s="1" t="s">
        <v>52</v>
      </c>
      <c r="AL15" s="1" t="s">
        <v>52</v>
      </c>
      <c r="AM15" s="1" t="s">
        <v>52</v>
      </c>
      <c r="AN15" s="1" t="s">
        <v>52</v>
      </c>
      <c r="AO15" s="1" t="s">
        <v>52</v>
      </c>
      <c r="AP15" s="1">
        <v>425</v>
      </c>
      <c r="AQ15" s="1">
        <v>2</v>
      </c>
      <c r="AR15" s="1">
        <v>25</v>
      </c>
      <c r="AS15" s="1">
        <v>28</v>
      </c>
      <c r="AT15" s="1">
        <v>382</v>
      </c>
      <c r="AU15" s="1">
        <v>303</v>
      </c>
      <c r="AV15" s="1">
        <v>52</v>
      </c>
      <c r="AW15" s="1">
        <v>5</v>
      </c>
      <c r="AX15" s="1">
        <v>2</v>
      </c>
      <c r="AY15" t="str">
        <f t="shared" si="0"/>
        <v>2021_02_LV</v>
      </c>
      <c r="AZ15" t="str">
        <f t="shared" si="1"/>
        <v>D.Carr</v>
      </c>
      <c r="BA15" t="str">
        <f t="shared" si="2"/>
        <v>QB</v>
      </c>
      <c r="BB15" t="str">
        <f t="shared" si="3"/>
        <v>2021_02_LV</v>
      </c>
      <c r="BC15" t="str">
        <f t="shared" si="4"/>
        <v>ru</v>
      </c>
      <c r="BD15">
        <f>COUNTIFS($BB$1:BB15,BB15,$BC$1:BC15,"ru")</f>
        <v>1</v>
      </c>
      <c r="BE15" t="str">
        <f t="shared" si="5"/>
        <v/>
      </c>
      <c r="BF15">
        <f>COUNTIFS($BB$1:BB15,BB15,$BE$1:BE15,"re")</f>
        <v>0</v>
      </c>
      <c r="BG15" t="str">
        <f t="shared" si="6"/>
        <v>ru12021_02_LV</v>
      </c>
      <c r="BH15" t="str">
        <f t="shared" si="7"/>
        <v>02021_02_LV</v>
      </c>
      <c r="BI15" t="str">
        <f t="shared" si="8"/>
        <v>2021_02_LVD.Carr</v>
      </c>
      <c r="BJ15" t="str">
        <f t="shared" si="9"/>
        <v>2021_LV_D.Carr</v>
      </c>
      <c r="BK15" t="str">
        <f>IF(ISERROR(MATCH(LEFT(C15,5)&amp;B15&amp;"_"&amp;A15,$BK$1:BK14,0)),LEFT(C15,5)&amp;B15&amp;"_"&amp;A15,"")</f>
        <v/>
      </c>
      <c r="BL15">
        <f>COUNTIFS($B$1:B15,B15)-COUNTIFS($B$1:B15,B15,$BK$1:BK15,"")</f>
        <v>1</v>
      </c>
      <c r="BM15" t="str">
        <f t="shared" si="10"/>
        <v/>
      </c>
    </row>
    <row r="16" spans="1:65" x14ac:dyDescent="0.25">
      <c r="A16" s="1" t="s">
        <v>67</v>
      </c>
      <c r="B16" s="1" t="s">
        <v>68</v>
      </c>
      <c r="C16" s="1" t="s">
        <v>409</v>
      </c>
      <c r="D16" s="1">
        <v>1.0999999999999999E-2</v>
      </c>
      <c r="E16" s="1">
        <v>14</v>
      </c>
      <c r="F16" s="1" t="s">
        <v>411</v>
      </c>
      <c r="G16" s="1">
        <v>379</v>
      </c>
      <c r="H16" s="1">
        <v>4</v>
      </c>
      <c r="I16" s="1">
        <v>32</v>
      </c>
      <c r="J16" s="1">
        <v>50</v>
      </c>
      <c r="K16" s="1">
        <v>0.64</v>
      </c>
      <c r="L16" s="1">
        <v>3.23</v>
      </c>
      <c r="M16" s="1">
        <v>0</v>
      </c>
      <c r="N16" s="1">
        <v>2</v>
      </c>
      <c r="O16" s="1">
        <v>22</v>
      </c>
      <c r="P16" s="1">
        <v>446</v>
      </c>
      <c r="Q16" s="1">
        <v>50</v>
      </c>
      <c r="R16" s="1">
        <v>0.67300000000000004</v>
      </c>
      <c r="S16" s="1">
        <v>32.633000000000003</v>
      </c>
      <c r="T16" s="1">
        <v>1</v>
      </c>
      <c r="U16" s="1">
        <v>1</v>
      </c>
      <c r="V16" s="1" t="s">
        <v>52</v>
      </c>
      <c r="W16" s="1" t="s">
        <v>52</v>
      </c>
      <c r="X16" s="1" t="s">
        <v>52</v>
      </c>
      <c r="Y16" s="1" t="s">
        <v>52</v>
      </c>
      <c r="Z16" s="1" t="s">
        <v>52</v>
      </c>
      <c r="AA16" s="1" t="s">
        <v>52</v>
      </c>
      <c r="AB16" s="1" t="s">
        <v>52</v>
      </c>
      <c r="AC16" s="1" t="s">
        <v>52</v>
      </c>
      <c r="AD16" s="1" t="s">
        <v>52</v>
      </c>
      <c r="AE16" s="1" t="s">
        <v>52</v>
      </c>
      <c r="AF16" s="1" t="s">
        <v>52</v>
      </c>
      <c r="AG16" s="1" t="s">
        <v>52</v>
      </c>
      <c r="AH16" s="1" t="s">
        <v>52</v>
      </c>
      <c r="AI16" s="1" t="s">
        <v>52</v>
      </c>
      <c r="AJ16" s="1" t="s">
        <v>52</v>
      </c>
      <c r="AK16" s="1" t="s">
        <v>52</v>
      </c>
      <c r="AL16" s="1" t="s">
        <v>52</v>
      </c>
      <c r="AM16" s="1" t="s">
        <v>52</v>
      </c>
      <c r="AN16" s="1" t="s">
        <v>52</v>
      </c>
      <c r="AO16" s="1" t="s">
        <v>52</v>
      </c>
      <c r="AP16" s="1">
        <v>431</v>
      </c>
      <c r="AQ16" s="1">
        <v>4</v>
      </c>
      <c r="AR16" s="1">
        <v>14</v>
      </c>
      <c r="AS16" s="1">
        <v>32</v>
      </c>
      <c r="AT16" s="1">
        <v>379</v>
      </c>
      <c r="AU16" s="1">
        <v>446</v>
      </c>
      <c r="AV16" s="1">
        <v>52</v>
      </c>
      <c r="AW16" s="1">
        <v>4</v>
      </c>
      <c r="AX16" s="1">
        <v>1</v>
      </c>
      <c r="AY16" t="str">
        <f t="shared" si="0"/>
        <v>2021_01_TB</v>
      </c>
      <c r="AZ16" t="str">
        <f t="shared" si="1"/>
        <v>T.Brady</v>
      </c>
      <c r="BA16" t="str">
        <f t="shared" si="2"/>
        <v>QB</v>
      </c>
      <c r="BB16" t="str">
        <f t="shared" si="3"/>
        <v>2021_01_TB</v>
      </c>
      <c r="BC16" t="str">
        <f t="shared" si="4"/>
        <v/>
      </c>
      <c r="BD16">
        <f>COUNTIFS($BB$1:BB16,BB16,$BC$1:BC16,"ru")</f>
        <v>0</v>
      </c>
      <c r="BE16" t="str">
        <f t="shared" si="5"/>
        <v/>
      </c>
      <c r="BF16">
        <f>COUNTIFS($BB$1:BB16,BB16,$BE$1:BE16,"re")</f>
        <v>0</v>
      </c>
      <c r="BG16" t="str">
        <f t="shared" si="6"/>
        <v>02021_01_TB</v>
      </c>
      <c r="BH16" t="str">
        <f t="shared" si="7"/>
        <v>02021_01_TB</v>
      </c>
      <c r="BI16" t="str">
        <f t="shared" si="8"/>
        <v>2021_01_TBT.Brady</v>
      </c>
      <c r="BJ16" t="str">
        <f t="shared" si="9"/>
        <v>2021_TB_T.Brady</v>
      </c>
      <c r="BK16" t="str">
        <f>IF(ISERROR(MATCH(LEFT(C16,5)&amp;B16&amp;"_"&amp;A16,$BK$1:BK15,0)),LEFT(C16,5)&amp;B16&amp;"_"&amp;A16,"")</f>
        <v/>
      </c>
      <c r="BL16">
        <f>COUNTIFS($B$1:B16,B16)-COUNTIFS($B$1:B16,B16,$BK$1:BK16,"")</f>
        <v>1</v>
      </c>
      <c r="BM16" t="str">
        <f t="shared" si="10"/>
        <v/>
      </c>
    </row>
    <row r="17" spans="1:65" x14ac:dyDescent="0.25">
      <c r="A17" s="1" t="s">
        <v>63</v>
      </c>
      <c r="B17" s="1" t="s">
        <v>64</v>
      </c>
      <c r="C17" s="1" t="s">
        <v>2423</v>
      </c>
      <c r="D17" s="1">
        <v>-0.30499999999999999</v>
      </c>
      <c r="E17" s="1">
        <v>13.55</v>
      </c>
      <c r="F17" s="1" t="s">
        <v>2424</v>
      </c>
      <c r="G17" s="1">
        <v>373</v>
      </c>
      <c r="H17" s="1">
        <v>3</v>
      </c>
      <c r="I17" s="1">
        <v>33</v>
      </c>
      <c r="J17" s="1">
        <v>48</v>
      </c>
      <c r="K17" s="1">
        <v>0.68700000000000006</v>
      </c>
      <c r="L17" s="1">
        <v>9.5500000000000007</v>
      </c>
      <c r="M17" s="1">
        <v>0</v>
      </c>
      <c r="N17" s="1">
        <v>0</v>
      </c>
      <c r="O17" s="1">
        <v>16</v>
      </c>
      <c r="P17" s="1">
        <v>373</v>
      </c>
      <c r="Q17" s="1">
        <v>48</v>
      </c>
      <c r="R17" s="1">
        <v>0.64700000000000002</v>
      </c>
      <c r="S17" s="1">
        <v>35.241</v>
      </c>
      <c r="T17" s="1">
        <v>1</v>
      </c>
      <c r="U17" s="1">
        <v>1</v>
      </c>
      <c r="V17" s="1">
        <v>0</v>
      </c>
      <c r="W17" s="1">
        <v>0</v>
      </c>
      <c r="X17" s="1">
        <v>1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 t="s">
        <v>52</v>
      </c>
      <c r="AE17" s="1" t="s">
        <v>52</v>
      </c>
      <c r="AF17" s="1" t="s">
        <v>52</v>
      </c>
      <c r="AG17" s="1" t="s">
        <v>52</v>
      </c>
      <c r="AH17" s="1" t="s">
        <v>52</v>
      </c>
      <c r="AI17" s="1" t="s">
        <v>52</v>
      </c>
      <c r="AJ17" s="1" t="s">
        <v>52</v>
      </c>
      <c r="AK17" s="1" t="s">
        <v>52</v>
      </c>
      <c r="AL17" s="1" t="s">
        <v>52</v>
      </c>
      <c r="AM17" s="1" t="s">
        <v>52</v>
      </c>
      <c r="AN17" s="1" t="s">
        <v>52</v>
      </c>
      <c r="AO17" s="1" t="s">
        <v>52</v>
      </c>
      <c r="AP17" s="1">
        <v>571</v>
      </c>
      <c r="AQ17" s="1">
        <v>5</v>
      </c>
      <c r="AR17" s="1">
        <v>37</v>
      </c>
      <c r="AS17" s="1">
        <v>33</v>
      </c>
      <c r="AT17" s="1">
        <v>373</v>
      </c>
      <c r="AU17" s="1">
        <v>373</v>
      </c>
      <c r="AV17" s="1">
        <v>198</v>
      </c>
      <c r="AW17" s="1">
        <v>6</v>
      </c>
      <c r="AX17" s="1">
        <v>2</v>
      </c>
      <c r="AY17" t="str">
        <f t="shared" si="0"/>
        <v>2021_06_MIN</v>
      </c>
      <c r="AZ17" t="str">
        <f t="shared" si="1"/>
        <v>K.Cousins</v>
      </c>
      <c r="BA17" t="str">
        <f t="shared" si="2"/>
        <v>QB</v>
      </c>
      <c r="BB17" t="str">
        <f t="shared" si="3"/>
        <v>2021_06_MIN</v>
      </c>
      <c r="BC17" t="str">
        <f t="shared" si="4"/>
        <v>ru</v>
      </c>
      <c r="BD17">
        <f>COUNTIFS($BB$1:BB17,BB17,$BC$1:BC17,"ru")</f>
        <v>1</v>
      </c>
      <c r="BE17" t="str">
        <f t="shared" si="5"/>
        <v/>
      </c>
      <c r="BF17">
        <f>COUNTIFS($BB$1:BB17,BB17,$BE$1:BE17,"re")</f>
        <v>0</v>
      </c>
      <c r="BG17" t="str">
        <f t="shared" si="6"/>
        <v>ru12021_06_MIN</v>
      </c>
      <c r="BH17" t="str">
        <f t="shared" si="7"/>
        <v>02021_06_MIN</v>
      </c>
      <c r="BI17" t="str">
        <f t="shared" si="8"/>
        <v>2021_06_MINK.Cousins</v>
      </c>
      <c r="BJ17" t="str">
        <f t="shared" si="9"/>
        <v>2021_MIN_K.Cousins</v>
      </c>
      <c r="BK17" t="str">
        <f>IF(ISERROR(MATCH(LEFT(C17,5)&amp;B17&amp;"_"&amp;A17,$BK$1:BK16,0)),LEFT(C17,5)&amp;B17&amp;"_"&amp;A17,"")</f>
        <v>2021_MIN_K.Cousins</v>
      </c>
      <c r="BL17">
        <f>COUNTIFS($B$1:B17,B17)-COUNTIFS($B$1:B17,B17,$BK$1:BK17,"")</f>
        <v>1</v>
      </c>
      <c r="BM17" t="str">
        <f t="shared" si="10"/>
        <v>2021_MIN1</v>
      </c>
    </row>
    <row r="18" spans="1:65" x14ac:dyDescent="0.25">
      <c r="A18" s="1" t="s">
        <v>65</v>
      </c>
      <c r="B18" s="1" t="s">
        <v>79</v>
      </c>
      <c r="C18" s="1" t="s">
        <v>2043</v>
      </c>
      <c r="D18" s="1">
        <v>0.311</v>
      </c>
      <c r="E18" s="1">
        <v>14.05</v>
      </c>
      <c r="F18" s="1" t="s">
        <v>2044</v>
      </c>
      <c r="G18" s="1">
        <v>365</v>
      </c>
      <c r="H18" s="1">
        <v>1</v>
      </c>
      <c r="I18" s="1">
        <v>25</v>
      </c>
      <c r="J18" s="1">
        <v>38</v>
      </c>
      <c r="K18" s="1">
        <v>0.65700000000000003</v>
      </c>
      <c r="L18" s="1">
        <v>9.66</v>
      </c>
      <c r="M18" s="1">
        <v>1</v>
      </c>
      <c r="N18" s="1">
        <v>1</v>
      </c>
      <c r="O18" s="1">
        <v>16</v>
      </c>
      <c r="P18" s="1">
        <v>469</v>
      </c>
      <c r="Q18" s="1">
        <v>38</v>
      </c>
      <c r="R18" s="1">
        <v>0.57599999999999996</v>
      </c>
      <c r="S18" s="1">
        <v>42.341999999999999</v>
      </c>
      <c r="T18" s="1">
        <v>0</v>
      </c>
      <c r="U18" s="1">
        <v>0</v>
      </c>
      <c r="V18" s="1" t="s">
        <v>52</v>
      </c>
      <c r="W18" s="1" t="s">
        <v>52</v>
      </c>
      <c r="X18" s="1" t="s">
        <v>52</v>
      </c>
      <c r="Y18" s="1" t="s">
        <v>52</v>
      </c>
      <c r="Z18" s="1" t="s">
        <v>52</v>
      </c>
      <c r="AA18" s="1" t="s">
        <v>52</v>
      </c>
      <c r="AB18" s="1" t="s">
        <v>52</v>
      </c>
      <c r="AC18" s="1" t="s">
        <v>52</v>
      </c>
      <c r="AD18" s="1" t="s">
        <v>52</v>
      </c>
      <c r="AE18" s="1" t="s">
        <v>52</v>
      </c>
      <c r="AF18" s="1" t="s">
        <v>52</v>
      </c>
      <c r="AG18" s="1" t="s">
        <v>52</v>
      </c>
      <c r="AH18" s="1" t="s">
        <v>52</v>
      </c>
      <c r="AI18" s="1" t="s">
        <v>52</v>
      </c>
      <c r="AJ18" s="1" t="s">
        <v>52</v>
      </c>
      <c r="AK18" s="1" t="s">
        <v>52</v>
      </c>
      <c r="AL18" s="1" t="s">
        <v>52</v>
      </c>
      <c r="AM18" s="1" t="s">
        <v>52</v>
      </c>
      <c r="AN18" s="1" t="s">
        <v>52</v>
      </c>
      <c r="AO18" s="1" t="s">
        <v>52</v>
      </c>
      <c r="AP18" s="1">
        <v>476</v>
      </c>
      <c r="AQ18" s="1">
        <v>3</v>
      </c>
      <c r="AR18" s="1">
        <v>29</v>
      </c>
      <c r="AS18" s="1">
        <v>25</v>
      </c>
      <c r="AT18" s="1">
        <v>365</v>
      </c>
      <c r="AU18" s="1">
        <v>469</v>
      </c>
      <c r="AV18" s="1">
        <v>118</v>
      </c>
      <c r="AW18" s="1">
        <v>6</v>
      </c>
      <c r="AX18" s="1">
        <v>2</v>
      </c>
      <c r="AY18" t="str">
        <f t="shared" si="0"/>
        <v>2021_05_LA</v>
      </c>
      <c r="AZ18" t="str">
        <f t="shared" si="1"/>
        <v>M.Stafford</v>
      </c>
      <c r="BA18" t="str">
        <f t="shared" si="2"/>
        <v>QB</v>
      </c>
      <c r="BB18" t="str">
        <f t="shared" si="3"/>
        <v>2021_05_LA</v>
      </c>
      <c r="BC18" t="str">
        <f t="shared" si="4"/>
        <v/>
      </c>
      <c r="BD18">
        <f>COUNTIFS($BB$1:BB18,BB18,$BC$1:BC18,"ru")</f>
        <v>0</v>
      </c>
      <c r="BE18" t="str">
        <f t="shared" si="5"/>
        <v/>
      </c>
      <c r="BF18">
        <f>COUNTIFS($BB$1:BB18,BB18,$BE$1:BE18,"re")</f>
        <v>0</v>
      </c>
      <c r="BG18" t="str">
        <f t="shared" si="6"/>
        <v>02021_05_LA</v>
      </c>
      <c r="BH18" t="str">
        <f t="shared" si="7"/>
        <v>02021_05_LA</v>
      </c>
      <c r="BI18" t="str">
        <f t="shared" si="8"/>
        <v>2021_05_LAM.Stafford</v>
      </c>
      <c r="BJ18" t="str">
        <f t="shared" si="9"/>
        <v>2021_LA_M.Stafford</v>
      </c>
      <c r="BK18" t="str">
        <f>IF(ISERROR(MATCH(LEFT(C18,5)&amp;B18&amp;"_"&amp;A18,$BK$1:BK17,0)),LEFT(C18,5)&amp;B18&amp;"_"&amp;A18,"")</f>
        <v>2021_LA_M.Stafford</v>
      </c>
      <c r="BL18">
        <f>COUNTIFS($B$1:B18,B18)-COUNTIFS($B$1:B18,B18,$BK$1:BK18,"")</f>
        <v>1</v>
      </c>
      <c r="BM18" t="str">
        <f t="shared" si="10"/>
        <v>2021_LA1</v>
      </c>
    </row>
    <row r="19" spans="1:65" x14ac:dyDescent="0.25">
      <c r="A19" s="1" t="s">
        <v>57</v>
      </c>
      <c r="B19" s="1" t="s">
        <v>58</v>
      </c>
      <c r="C19" s="1" t="s">
        <v>1238</v>
      </c>
      <c r="D19" s="1">
        <v>9.4E-2</v>
      </c>
      <c r="E19" s="1">
        <v>17.329999999999998</v>
      </c>
      <c r="F19" s="1" t="s">
        <v>1239</v>
      </c>
      <c r="G19" s="1">
        <v>358</v>
      </c>
      <c r="H19" s="1">
        <v>4</v>
      </c>
      <c r="I19" s="1">
        <v>32</v>
      </c>
      <c r="J19" s="1">
        <v>44</v>
      </c>
      <c r="K19" s="1">
        <v>0.72699999999999998</v>
      </c>
      <c r="L19" s="1">
        <v>13.86</v>
      </c>
      <c r="M19" s="1">
        <v>0</v>
      </c>
      <c r="N19" s="1">
        <v>0</v>
      </c>
      <c r="O19" s="1">
        <v>20</v>
      </c>
      <c r="P19" s="1">
        <v>406</v>
      </c>
      <c r="Q19" s="1">
        <v>44</v>
      </c>
      <c r="R19" s="1">
        <v>0.61699999999999999</v>
      </c>
      <c r="S19" s="1">
        <v>38.243000000000002</v>
      </c>
      <c r="T19" s="1">
        <v>0</v>
      </c>
      <c r="U19" s="1">
        <v>0</v>
      </c>
      <c r="V19" s="1">
        <v>3</v>
      </c>
      <c r="W19" s="1">
        <v>0</v>
      </c>
      <c r="X19" s="1">
        <v>2</v>
      </c>
      <c r="Y19" s="1">
        <v>0</v>
      </c>
      <c r="Z19" s="1">
        <v>1</v>
      </c>
      <c r="AA19" s="1">
        <v>1</v>
      </c>
      <c r="AB19" s="1">
        <v>0</v>
      </c>
      <c r="AC19" s="1">
        <v>0</v>
      </c>
      <c r="AD19" s="1" t="s">
        <v>52</v>
      </c>
      <c r="AE19" s="1" t="s">
        <v>52</v>
      </c>
      <c r="AF19" s="1" t="s">
        <v>52</v>
      </c>
      <c r="AG19" s="1" t="s">
        <v>52</v>
      </c>
      <c r="AH19" s="1" t="s">
        <v>52</v>
      </c>
      <c r="AI19" s="1" t="s">
        <v>52</v>
      </c>
      <c r="AJ19" s="1" t="s">
        <v>52</v>
      </c>
      <c r="AK19" s="1" t="s">
        <v>52</v>
      </c>
      <c r="AL19" s="1" t="s">
        <v>52</v>
      </c>
      <c r="AM19" s="1" t="s">
        <v>52</v>
      </c>
      <c r="AN19" s="1" t="s">
        <v>52</v>
      </c>
      <c r="AO19" s="1" t="s">
        <v>52</v>
      </c>
      <c r="AP19" s="1">
        <v>481</v>
      </c>
      <c r="AQ19" s="1">
        <v>5</v>
      </c>
      <c r="AR19" s="1">
        <v>33</v>
      </c>
      <c r="AS19" s="1">
        <v>33</v>
      </c>
      <c r="AT19" s="1">
        <v>359</v>
      </c>
      <c r="AU19" s="1">
        <v>407</v>
      </c>
      <c r="AV19" s="1">
        <v>122</v>
      </c>
      <c r="AW19" s="1">
        <v>10</v>
      </c>
      <c r="AX19" s="1">
        <v>7</v>
      </c>
      <c r="AY19" t="str">
        <f t="shared" si="0"/>
        <v>2021_03_BUF</v>
      </c>
      <c r="AZ19" t="str">
        <f t="shared" si="1"/>
        <v>J.Allen</v>
      </c>
      <c r="BA19" t="str">
        <f t="shared" si="2"/>
        <v>QB</v>
      </c>
      <c r="BB19" t="str">
        <f t="shared" si="3"/>
        <v>2021_03_BUF</v>
      </c>
      <c r="BC19" t="str">
        <f t="shared" si="4"/>
        <v>ru</v>
      </c>
      <c r="BD19">
        <f>COUNTIFS($BB$1:BB19,BB19,$BC$1:BC19,"ru")</f>
        <v>1</v>
      </c>
      <c r="BE19" t="str">
        <f t="shared" si="5"/>
        <v/>
      </c>
      <c r="BF19">
        <f>COUNTIFS($BB$1:BB19,BB19,$BE$1:BE19,"re")</f>
        <v>0</v>
      </c>
      <c r="BG19" t="str">
        <f t="shared" si="6"/>
        <v>ru12021_03_BUF</v>
      </c>
      <c r="BH19" t="str">
        <f t="shared" si="7"/>
        <v>02021_03_BUF</v>
      </c>
      <c r="BI19" t="str">
        <f t="shared" si="8"/>
        <v>2021_03_BUFJ.Allen</v>
      </c>
      <c r="BJ19" t="str">
        <f t="shared" si="9"/>
        <v>2021_BUF_J.Allen</v>
      </c>
      <c r="BK19" t="str">
        <f>IF(ISERROR(MATCH(LEFT(C19,5)&amp;B19&amp;"_"&amp;A19,$BK$1:BK18,0)),LEFT(C19,5)&amp;B19&amp;"_"&amp;A19,"")</f>
        <v>2021_BUF_J.Allen</v>
      </c>
      <c r="BL19">
        <f>COUNTIFS($B$1:B19,B19)-COUNTIFS($B$1:B19,B19,$BK$1:BK19,"")</f>
        <v>1</v>
      </c>
      <c r="BM19" t="str">
        <f t="shared" si="10"/>
        <v>2021_BUF1</v>
      </c>
    </row>
    <row r="20" spans="1:65" x14ac:dyDescent="0.25">
      <c r="A20" s="1" t="s">
        <v>57</v>
      </c>
      <c r="B20" s="1" t="s">
        <v>58</v>
      </c>
      <c r="C20" s="1" t="s">
        <v>2425</v>
      </c>
      <c r="D20" s="1">
        <v>0.61199999999999999</v>
      </c>
      <c r="E20" s="1">
        <v>13.95</v>
      </c>
      <c r="F20" s="1" t="s">
        <v>2426</v>
      </c>
      <c r="G20" s="1">
        <v>353</v>
      </c>
      <c r="H20" s="1">
        <v>3</v>
      </c>
      <c r="I20" s="1">
        <v>35</v>
      </c>
      <c r="J20" s="1">
        <v>50</v>
      </c>
      <c r="K20" s="1">
        <v>0.7</v>
      </c>
      <c r="L20" s="1">
        <v>13.91</v>
      </c>
      <c r="M20" s="1">
        <v>3</v>
      </c>
      <c r="N20" s="1">
        <v>1</v>
      </c>
      <c r="O20" s="1">
        <v>23</v>
      </c>
      <c r="P20" s="1">
        <v>385</v>
      </c>
      <c r="Q20" s="1">
        <v>50</v>
      </c>
      <c r="R20" s="1">
        <v>0.65900000000000003</v>
      </c>
      <c r="S20" s="1">
        <v>34.008000000000003</v>
      </c>
      <c r="T20" s="1">
        <v>1</v>
      </c>
      <c r="U20" s="1">
        <v>0</v>
      </c>
      <c r="V20" s="1">
        <v>12</v>
      </c>
      <c r="W20" s="1">
        <v>0</v>
      </c>
      <c r="X20" s="1">
        <v>5</v>
      </c>
      <c r="Y20" s="1">
        <v>1</v>
      </c>
      <c r="Z20" s="1">
        <v>2</v>
      </c>
      <c r="AA20" s="1">
        <v>2</v>
      </c>
      <c r="AB20" s="1">
        <v>0</v>
      </c>
      <c r="AC20" s="1">
        <v>0</v>
      </c>
      <c r="AD20" s="1" t="s">
        <v>52</v>
      </c>
      <c r="AE20" s="1" t="s">
        <v>52</v>
      </c>
      <c r="AF20" s="1" t="s">
        <v>52</v>
      </c>
      <c r="AG20" s="1" t="s">
        <v>52</v>
      </c>
      <c r="AH20" s="1" t="s">
        <v>52</v>
      </c>
      <c r="AI20" s="1" t="s">
        <v>52</v>
      </c>
      <c r="AJ20" s="1" t="s">
        <v>52</v>
      </c>
      <c r="AK20" s="1" t="s">
        <v>52</v>
      </c>
      <c r="AL20" s="1" t="s">
        <v>52</v>
      </c>
      <c r="AM20" s="1" t="s">
        <v>52</v>
      </c>
      <c r="AN20" s="1" t="s">
        <v>52</v>
      </c>
      <c r="AO20" s="1" t="s">
        <v>52</v>
      </c>
      <c r="AP20" s="1">
        <v>419</v>
      </c>
      <c r="AQ20" s="1">
        <v>3</v>
      </c>
      <c r="AR20" s="1">
        <v>23</v>
      </c>
      <c r="AS20" s="1">
        <v>35</v>
      </c>
      <c r="AT20" s="1">
        <v>353</v>
      </c>
      <c r="AU20" s="1">
        <v>385</v>
      </c>
      <c r="AV20" s="1">
        <v>82</v>
      </c>
      <c r="AW20" s="1">
        <v>6</v>
      </c>
      <c r="AX20" s="1">
        <v>4</v>
      </c>
      <c r="AY20" t="str">
        <f t="shared" si="0"/>
        <v>2021_06_BUF</v>
      </c>
      <c r="AZ20" t="str">
        <f t="shared" si="1"/>
        <v>J.Allen</v>
      </c>
      <c r="BA20" t="str">
        <f t="shared" si="2"/>
        <v>QB</v>
      </c>
      <c r="BB20" t="str">
        <f t="shared" si="3"/>
        <v>2021_06_BUF</v>
      </c>
      <c r="BC20" t="str">
        <f t="shared" si="4"/>
        <v>ru</v>
      </c>
      <c r="BD20">
        <f>COUNTIFS($BB$1:BB20,BB20,$BC$1:BC20,"ru")</f>
        <v>1</v>
      </c>
      <c r="BE20" t="str">
        <f t="shared" si="5"/>
        <v/>
      </c>
      <c r="BF20">
        <f>COUNTIFS($BB$1:BB20,BB20,$BE$1:BE20,"re")</f>
        <v>0</v>
      </c>
      <c r="BG20" t="str">
        <f t="shared" si="6"/>
        <v>ru12021_06_BUF</v>
      </c>
      <c r="BH20" t="str">
        <f t="shared" si="7"/>
        <v>02021_06_BUF</v>
      </c>
      <c r="BI20" t="str">
        <f t="shared" si="8"/>
        <v>2021_06_BUFJ.Allen</v>
      </c>
      <c r="BJ20" t="str">
        <f t="shared" si="9"/>
        <v>2021_BUF_J.Allen</v>
      </c>
      <c r="BK20" t="str">
        <f>IF(ISERROR(MATCH(LEFT(C20,5)&amp;B20&amp;"_"&amp;A20,$BK$1:BK19,0)),LEFT(C20,5)&amp;B20&amp;"_"&amp;A20,"")</f>
        <v/>
      </c>
      <c r="BL20">
        <f>COUNTIFS($B$1:B20,B20)-COUNTIFS($B$1:B20,B20,$BK$1:BK20,"")</f>
        <v>1</v>
      </c>
      <c r="BM20" t="str">
        <f t="shared" si="10"/>
        <v/>
      </c>
    </row>
    <row r="21" spans="1:65" x14ac:dyDescent="0.25">
      <c r="A21" s="1" t="s">
        <v>63</v>
      </c>
      <c r="B21" s="1" t="s">
        <v>64</v>
      </c>
      <c r="C21" s="1" t="s">
        <v>412</v>
      </c>
      <c r="D21" s="1">
        <v>0.30199999999999999</v>
      </c>
      <c r="E21" s="1">
        <v>10.4</v>
      </c>
      <c r="F21" s="1" t="s">
        <v>413</v>
      </c>
      <c r="G21" s="1">
        <v>351</v>
      </c>
      <c r="H21" s="1">
        <v>2</v>
      </c>
      <c r="I21" s="1">
        <v>36</v>
      </c>
      <c r="J21" s="1">
        <v>51</v>
      </c>
      <c r="K21" s="1">
        <v>0.70499999999999996</v>
      </c>
      <c r="L21" s="1">
        <v>6.79</v>
      </c>
      <c r="M21" s="1">
        <v>3</v>
      </c>
      <c r="N21" s="1">
        <v>0</v>
      </c>
      <c r="O21" s="1">
        <v>15</v>
      </c>
      <c r="P21" s="1">
        <v>297</v>
      </c>
      <c r="Q21" s="1">
        <v>51</v>
      </c>
      <c r="R21" s="1">
        <v>0.76600000000000001</v>
      </c>
      <c r="S21" s="1">
        <v>23.335000000000001</v>
      </c>
      <c r="T21" s="1">
        <v>0</v>
      </c>
      <c r="U21" s="1">
        <v>0</v>
      </c>
      <c r="V21" s="1" t="s">
        <v>52</v>
      </c>
      <c r="W21" s="1" t="s">
        <v>52</v>
      </c>
      <c r="X21" s="1" t="s">
        <v>52</v>
      </c>
      <c r="Y21" s="1" t="s">
        <v>52</v>
      </c>
      <c r="Z21" s="1" t="s">
        <v>52</v>
      </c>
      <c r="AA21" s="1" t="s">
        <v>52</v>
      </c>
      <c r="AB21" s="1" t="s">
        <v>52</v>
      </c>
      <c r="AC21" s="1" t="s">
        <v>52</v>
      </c>
      <c r="AD21" s="1" t="s">
        <v>52</v>
      </c>
      <c r="AE21" s="1" t="s">
        <v>52</v>
      </c>
      <c r="AF21" s="1" t="s">
        <v>52</v>
      </c>
      <c r="AG21" s="1" t="s">
        <v>52</v>
      </c>
      <c r="AH21" s="1" t="s">
        <v>52</v>
      </c>
      <c r="AI21" s="1" t="s">
        <v>52</v>
      </c>
      <c r="AJ21" s="1" t="s">
        <v>52</v>
      </c>
      <c r="AK21" s="1" t="s">
        <v>52</v>
      </c>
      <c r="AL21" s="1" t="s">
        <v>52</v>
      </c>
      <c r="AM21" s="1" t="s">
        <v>52</v>
      </c>
      <c r="AN21" s="1" t="s">
        <v>52</v>
      </c>
      <c r="AO21" s="1" t="s">
        <v>52</v>
      </c>
      <c r="AP21" s="1">
        <v>403</v>
      </c>
      <c r="AQ21" s="1">
        <v>3</v>
      </c>
      <c r="AR21" s="1">
        <v>22</v>
      </c>
      <c r="AS21" s="1">
        <v>37</v>
      </c>
      <c r="AT21" s="1">
        <v>362</v>
      </c>
      <c r="AU21" s="1">
        <v>308</v>
      </c>
      <c r="AV21" s="1">
        <v>67</v>
      </c>
      <c r="AW21" s="1">
        <v>2</v>
      </c>
      <c r="AX21" s="1">
        <v>1</v>
      </c>
      <c r="AY21" t="str">
        <f t="shared" si="0"/>
        <v>2021_01_MIN</v>
      </c>
      <c r="AZ21" t="str">
        <f t="shared" si="1"/>
        <v>K.Cousins</v>
      </c>
      <c r="BA21" t="str">
        <f t="shared" si="2"/>
        <v>QB</v>
      </c>
      <c r="BB21" t="str">
        <f t="shared" si="3"/>
        <v>2021_01_MIN</v>
      </c>
      <c r="BC21" t="str">
        <f t="shared" si="4"/>
        <v/>
      </c>
      <c r="BD21">
        <f>COUNTIFS($BB$1:BB21,BB21,$BC$1:BC21,"ru")</f>
        <v>0</v>
      </c>
      <c r="BE21" t="str">
        <f t="shared" si="5"/>
        <v/>
      </c>
      <c r="BF21">
        <f>COUNTIFS($BB$1:BB21,BB21,$BE$1:BE21,"re")</f>
        <v>0</v>
      </c>
      <c r="BG21" t="str">
        <f t="shared" si="6"/>
        <v>02021_01_MIN</v>
      </c>
      <c r="BH21" t="str">
        <f t="shared" si="7"/>
        <v>02021_01_MIN</v>
      </c>
      <c r="BI21" t="str">
        <f t="shared" si="8"/>
        <v>2021_01_MINK.Cousins</v>
      </c>
      <c r="BJ21" t="str">
        <f t="shared" si="9"/>
        <v>2021_MIN_K.Cousins</v>
      </c>
      <c r="BK21" t="str">
        <f>IF(ISERROR(MATCH(LEFT(C21,5)&amp;B21&amp;"_"&amp;A21,$BK$1:BK20,0)),LEFT(C21,5)&amp;B21&amp;"_"&amp;A21,"")</f>
        <v/>
      </c>
      <c r="BL21">
        <f>COUNTIFS($B$1:B21,B21)-COUNTIFS($B$1:B21,B21,$BK$1:BK21,"")</f>
        <v>1</v>
      </c>
      <c r="BM21" t="str">
        <f t="shared" si="10"/>
        <v/>
      </c>
    </row>
    <row r="22" spans="1:65" x14ac:dyDescent="0.25">
      <c r="A22" s="1" t="s">
        <v>59</v>
      </c>
      <c r="B22" s="1" t="s">
        <v>60</v>
      </c>
      <c r="C22" s="1" t="s">
        <v>1640</v>
      </c>
      <c r="D22" s="1">
        <v>3.5000000000000003E-2</v>
      </c>
      <c r="E22" s="1">
        <v>17.579999999999998</v>
      </c>
      <c r="F22" s="1" t="s">
        <v>1641</v>
      </c>
      <c r="G22" s="1">
        <v>348</v>
      </c>
      <c r="H22" s="1">
        <v>2</v>
      </c>
      <c r="I22" s="1">
        <v>25</v>
      </c>
      <c r="J22" s="1">
        <v>33</v>
      </c>
      <c r="K22" s="1">
        <v>0.75700000000000001</v>
      </c>
      <c r="L22" s="1">
        <v>10.65</v>
      </c>
      <c r="M22" s="1">
        <v>1</v>
      </c>
      <c r="N22" s="1">
        <v>0</v>
      </c>
      <c r="O22" s="1">
        <v>16</v>
      </c>
      <c r="P22" s="1">
        <v>235</v>
      </c>
      <c r="Q22" s="1">
        <v>33</v>
      </c>
      <c r="R22" s="1">
        <v>0.69799999999999995</v>
      </c>
      <c r="S22" s="1">
        <v>30.192</v>
      </c>
      <c r="T22" s="1">
        <v>0</v>
      </c>
      <c r="U22" s="1">
        <v>0</v>
      </c>
      <c r="V22" s="1">
        <v>4</v>
      </c>
      <c r="W22" s="1">
        <v>0</v>
      </c>
      <c r="X22" s="1">
        <v>3</v>
      </c>
      <c r="Y22" s="1">
        <v>0</v>
      </c>
      <c r="Z22" s="1">
        <v>1</v>
      </c>
      <c r="AA22" s="1">
        <v>1</v>
      </c>
      <c r="AB22" s="1">
        <v>0</v>
      </c>
      <c r="AC22" s="1">
        <v>0</v>
      </c>
      <c r="AD22" s="1" t="s">
        <v>52</v>
      </c>
      <c r="AE22" s="1" t="s">
        <v>52</v>
      </c>
      <c r="AF22" s="1" t="s">
        <v>52</v>
      </c>
      <c r="AG22" s="1" t="s">
        <v>52</v>
      </c>
      <c r="AH22" s="1" t="s">
        <v>52</v>
      </c>
      <c r="AI22" s="1" t="s">
        <v>52</v>
      </c>
      <c r="AJ22" s="1" t="s">
        <v>52</v>
      </c>
      <c r="AK22" s="1" t="s">
        <v>52</v>
      </c>
      <c r="AL22" s="1" t="s">
        <v>52</v>
      </c>
      <c r="AM22" s="1" t="s">
        <v>52</v>
      </c>
      <c r="AN22" s="1" t="s">
        <v>52</v>
      </c>
      <c r="AO22" s="1" t="s">
        <v>52</v>
      </c>
      <c r="AP22" s="1">
        <v>420</v>
      </c>
      <c r="AQ22" s="1">
        <v>3</v>
      </c>
      <c r="AR22" s="1">
        <v>22</v>
      </c>
      <c r="AS22" s="1">
        <v>25</v>
      </c>
      <c r="AT22" s="1">
        <v>348</v>
      </c>
      <c r="AU22" s="1">
        <v>235</v>
      </c>
      <c r="AV22" s="1">
        <v>78</v>
      </c>
      <c r="AW22" s="1">
        <v>3</v>
      </c>
      <c r="AX22" s="1">
        <v>3</v>
      </c>
      <c r="AY22" t="str">
        <f t="shared" si="0"/>
        <v>2021_04_CIN</v>
      </c>
      <c r="AZ22" t="str">
        <f t="shared" si="1"/>
        <v>J.Burrow</v>
      </c>
      <c r="BA22" t="str">
        <f t="shared" si="2"/>
        <v>QB</v>
      </c>
      <c r="BB22" t="str">
        <f t="shared" si="3"/>
        <v>2021_04_CIN</v>
      </c>
      <c r="BC22" t="str">
        <f t="shared" si="4"/>
        <v>ru</v>
      </c>
      <c r="BD22">
        <f>COUNTIFS($BB$1:BB22,BB22,$BC$1:BC22,"ru")</f>
        <v>1</v>
      </c>
      <c r="BE22" t="str">
        <f t="shared" si="5"/>
        <v/>
      </c>
      <c r="BF22">
        <f>COUNTIFS($BB$1:BB22,BB22,$BE$1:BE22,"re")</f>
        <v>0</v>
      </c>
      <c r="BG22" t="str">
        <f t="shared" si="6"/>
        <v>ru12021_04_CIN</v>
      </c>
      <c r="BH22" t="str">
        <f t="shared" si="7"/>
        <v>02021_04_CIN</v>
      </c>
      <c r="BI22" t="str">
        <f t="shared" si="8"/>
        <v>2021_04_CINJ.Burrow</v>
      </c>
      <c r="BJ22" t="str">
        <f t="shared" si="9"/>
        <v>2021_CIN_J.Burrow</v>
      </c>
      <c r="BK22" t="str">
        <f>IF(ISERROR(MATCH(LEFT(C22,5)&amp;B22&amp;"_"&amp;A22,$BK$1:BK21,0)),LEFT(C22,5)&amp;B22&amp;"_"&amp;A22,"")</f>
        <v>2021_CIN_J.Burrow</v>
      </c>
      <c r="BL22">
        <f>COUNTIFS($B$1:B22,B22)-COUNTIFS($B$1:B22,B22,$BK$1:BK22,"")</f>
        <v>1</v>
      </c>
      <c r="BM22" t="str">
        <f t="shared" si="10"/>
        <v>2021_CIN1</v>
      </c>
    </row>
    <row r="23" spans="1:65" x14ac:dyDescent="0.25">
      <c r="A23" s="1" t="s">
        <v>73</v>
      </c>
      <c r="B23" s="1" t="s">
        <v>74</v>
      </c>
      <c r="C23" s="1" t="s">
        <v>830</v>
      </c>
      <c r="D23" s="1">
        <v>0.18099999999999999</v>
      </c>
      <c r="E23" s="1">
        <v>7.43</v>
      </c>
      <c r="F23" s="1" t="s">
        <v>831</v>
      </c>
      <c r="G23" s="1">
        <v>347</v>
      </c>
      <c r="H23" s="1">
        <v>0</v>
      </c>
      <c r="I23" s="1">
        <v>27</v>
      </c>
      <c r="J23" s="1">
        <v>43</v>
      </c>
      <c r="K23" s="1">
        <v>0.627</v>
      </c>
      <c r="L23" s="1">
        <v>5.37</v>
      </c>
      <c r="M23" s="1">
        <v>3</v>
      </c>
      <c r="N23" s="1">
        <v>0</v>
      </c>
      <c r="O23" s="1">
        <v>17</v>
      </c>
      <c r="P23" s="1">
        <v>402</v>
      </c>
      <c r="Q23" s="1">
        <v>43</v>
      </c>
      <c r="R23" s="1">
        <v>0.749</v>
      </c>
      <c r="S23" s="1">
        <v>25.082000000000001</v>
      </c>
      <c r="T23" s="1">
        <v>1</v>
      </c>
      <c r="U23" s="1">
        <v>1</v>
      </c>
      <c r="V23" s="1">
        <v>2</v>
      </c>
      <c r="W23" s="1">
        <v>0</v>
      </c>
      <c r="X23" s="1">
        <v>1</v>
      </c>
      <c r="Y23" s="1">
        <v>1</v>
      </c>
      <c r="Z23" s="1">
        <v>0</v>
      </c>
      <c r="AA23" s="1">
        <v>0</v>
      </c>
      <c r="AB23" s="1">
        <v>0</v>
      </c>
      <c r="AC23" s="1">
        <v>0</v>
      </c>
      <c r="AD23" s="1" t="s">
        <v>52</v>
      </c>
      <c r="AE23" s="1" t="s">
        <v>52</v>
      </c>
      <c r="AF23" s="1" t="s">
        <v>52</v>
      </c>
      <c r="AG23" s="1" t="s">
        <v>52</v>
      </c>
      <c r="AH23" s="1" t="s">
        <v>52</v>
      </c>
      <c r="AI23" s="1" t="s">
        <v>52</v>
      </c>
      <c r="AJ23" s="1" t="s">
        <v>52</v>
      </c>
      <c r="AK23" s="1" t="s">
        <v>52</v>
      </c>
      <c r="AL23" s="1" t="s">
        <v>52</v>
      </c>
      <c r="AM23" s="1" t="s">
        <v>52</v>
      </c>
      <c r="AN23" s="1" t="s">
        <v>52</v>
      </c>
      <c r="AO23" s="1" t="s">
        <v>52</v>
      </c>
      <c r="AP23" s="1">
        <v>532</v>
      </c>
      <c r="AQ23" s="1">
        <v>3</v>
      </c>
      <c r="AR23" s="1">
        <v>40</v>
      </c>
      <c r="AS23" s="1">
        <v>27</v>
      </c>
      <c r="AT23" s="1">
        <v>347</v>
      </c>
      <c r="AU23" s="1">
        <v>402</v>
      </c>
      <c r="AV23" s="1">
        <v>212</v>
      </c>
      <c r="AW23" s="1">
        <v>9</v>
      </c>
      <c r="AX23" s="1">
        <v>5</v>
      </c>
      <c r="AY23" t="str">
        <f t="shared" si="0"/>
        <v>2021_02_TEN</v>
      </c>
      <c r="AZ23" t="str">
        <f t="shared" si="1"/>
        <v>R.Tannehill</v>
      </c>
      <c r="BA23" t="str">
        <f t="shared" si="2"/>
        <v>QB</v>
      </c>
      <c r="BB23" t="str">
        <f t="shared" si="3"/>
        <v>2021_02_TEN</v>
      </c>
      <c r="BC23" t="str">
        <f t="shared" si="4"/>
        <v>ru</v>
      </c>
      <c r="BD23">
        <f>COUNTIFS($BB$1:BB23,BB23,$BC$1:BC23,"ru")</f>
        <v>1</v>
      </c>
      <c r="BE23" t="str">
        <f t="shared" si="5"/>
        <v/>
      </c>
      <c r="BF23">
        <f>COUNTIFS($BB$1:BB23,BB23,$BE$1:BE23,"re")</f>
        <v>0</v>
      </c>
      <c r="BG23" t="str">
        <f t="shared" si="6"/>
        <v>ru12021_02_TEN</v>
      </c>
      <c r="BH23" t="str">
        <f t="shared" si="7"/>
        <v>02021_02_TEN</v>
      </c>
      <c r="BI23" t="str">
        <f t="shared" si="8"/>
        <v>2021_02_TENR.Tannehill</v>
      </c>
      <c r="BJ23" t="str">
        <f t="shared" si="9"/>
        <v>2021_TEN_R.Tannehill</v>
      </c>
      <c r="BK23" t="str">
        <f>IF(ISERROR(MATCH(LEFT(C23,5)&amp;B23&amp;"_"&amp;A23,$BK$1:BK22,0)),LEFT(C23,5)&amp;B23&amp;"_"&amp;A23,"")</f>
        <v>2021_TEN_R.Tannehill</v>
      </c>
      <c r="BL23">
        <f>COUNTIFS($B$1:B23,B23)-COUNTIFS($B$1:B23,B23,$BK$1:BK23,"")</f>
        <v>1</v>
      </c>
      <c r="BM23" t="str">
        <f t="shared" si="10"/>
        <v>2021_TEN1</v>
      </c>
    </row>
    <row r="24" spans="1:65" x14ac:dyDescent="0.25">
      <c r="A24" s="1" t="s">
        <v>455</v>
      </c>
      <c r="B24" s="1" t="s">
        <v>86</v>
      </c>
      <c r="C24" s="1" t="s">
        <v>2045</v>
      </c>
      <c r="D24" s="1">
        <v>0.57799999999999996</v>
      </c>
      <c r="E24" s="1">
        <v>8.68</v>
      </c>
      <c r="F24" s="1" t="s">
        <v>2046</v>
      </c>
      <c r="G24" s="1">
        <v>344</v>
      </c>
      <c r="H24" s="1">
        <v>2</v>
      </c>
      <c r="I24" s="1">
        <v>27</v>
      </c>
      <c r="J24" s="1">
        <v>40</v>
      </c>
      <c r="K24" s="1">
        <v>0.67500000000000004</v>
      </c>
      <c r="L24" s="1">
        <v>15.21</v>
      </c>
      <c r="M24" s="1">
        <v>2</v>
      </c>
      <c r="N24" s="1">
        <v>1</v>
      </c>
      <c r="O24" s="1">
        <v>16</v>
      </c>
      <c r="P24" s="1">
        <v>331</v>
      </c>
      <c r="Q24" s="1">
        <v>40</v>
      </c>
      <c r="R24" s="1">
        <v>0.69099999999999995</v>
      </c>
      <c r="S24" s="1">
        <v>30.817</v>
      </c>
      <c r="T24" s="1">
        <v>0</v>
      </c>
      <c r="U24" s="1">
        <v>0</v>
      </c>
      <c r="V24" s="1" t="s">
        <v>52</v>
      </c>
      <c r="W24" s="1" t="s">
        <v>52</v>
      </c>
      <c r="X24" s="1" t="s">
        <v>52</v>
      </c>
      <c r="Y24" s="1" t="s">
        <v>52</v>
      </c>
      <c r="Z24" s="1" t="s">
        <v>52</v>
      </c>
      <c r="AA24" s="1" t="s">
        <v>52</v>
      </c>
      <c r="AB24" s="1" t="s">
        <v>52</v>
      </c>
      <c r="AC24" s="1" t="s">
        <v>52</v>
      </c>
      <c r="AD24" s="1" t="s">
        <v>52</v>
      </c>
      <c r="AE24" s="1" t="s">
        <v>52</v>
      </c>
      <c r="AF24" s="1" t="s">
        <v>52</v>
      </c>
      <c r="AG24" s="1" t="s">
        <v>52</v>
      </c>
      <c r="AH24" s="1" t="s">
        <v>52</v>
      </c>
      <c r="AI24" s="1" t="s">
        <v>52</v>
      </c>
      <c r="AJ24" s="1" t="s">
        <v>52</v>
      </c>
      <c r="AK24" s="1" t="s">
        <v>52</v>
      </c>
      <c r="AL24" s="1" t="s">
        <v>52</v>
      </c>
      <c r="AM24" s="1" t="s">
        <v>52</v>
      </c>
      <c r="AN24" s="1" t="s">
        <v>52</v>
      </c>
      <c r="AO24" s="1" t="s">
        <v>52</v>
      </c>
      <c r="AP24" s="1">
        <v>466</v>
      </c>
      <c r="AQ24" s="1">
        <v>2</v>
      </c>
      <c r="AR24" s="1">
        <v>22</v>
      </c>
      <c r="AS24" s="1">
        <v>27</v>
      </c>
      <c r="AT24" s="1">
        <v>344</v>
      </c>
      <c r="AU24" s="1">
        <v>331</v>
      </c>
      <c r="AV24" s="1">
        <v>133</v>
      </c>
      <c r="AW24" s="1">
        <v>6</v>
      </c>
      <c r="AX24" s="1">
        <v>2</v>
      </c>
      <c r="AY24" t="str">
        <f t="shared" si="0"/>
        <v>2021_05_GB</v>
      </c>
      <c r="AZ24" t="str">
        <f t="shared" si="1"/>
        <v>Aa.Rodgers</v>
      </c>
      <c r="BA24" t="str">
        <f t="shared" si="2"/>
        <v>QB</v>
      </c>
      <c r="BB24" t="str">
        <f t="shared" si="3"/>
        <v>2021_05_GB</v>
      </c>
      <c r="BC24" t="str">
        <f t="shared" si="4"/>
        <v/>
      </c>
      <c r="BD24">
        <f>COUNTIFS($BB$1:BB24,BB24,$BC$1:BC24,"ru")</f>
        <v>0</v>
      </c>
      <c r="BE24" t="str">
        <f t="shared" si="5"/>
        <v/>
      </c>
      <c r="BF24">
        <f>COUNTIFS($BB$1:BB24,BB24,$BE$1:BE24,"re")</f>
        <v>0</v>
      </c>
      <c r="BG24" t="str">
        <f t="shared" si="6"/>
        <v>02021_05_GB</v>
      </c>
      <c r="BH24" t="str">
        <f t="shared" si="7"/>
        <v>02021_05_GB</v>
      </c>
      <c r="BI24" t="str">
        <f t="shared" si="8"/>
        <v>2021_05_GBAa.Rodgers</v>
      </c>
      <c r="BJ24" t="str">
        <f t="shared" si="9"/>
        <v>2021_GB_Aa.Rodgers</v>
      </c>
      <c r="BK24" t="str">
        <f>IF(ISERROR(MATCH(LEFT(C24,5)&amp;B24&amp;"_"&amp;A24,$BK$1:BK23,0)),LEFT(C24,5)&amp;B24&amp;"_"&amp;A24,"")</f>
        <v>2021_GB_Aa.Rodgers</v>
      </c>
      <c r="BL24">
        <f>COUNTIFS($B$1:B24,B24)-COUNTIFS($B$1:B24,B24,$BK$1:BK24,"")</f>
        <v>1</v>
      </c>
      <c r="BM24" t="str">
        <f t="shared" si="10"/>
        <v>2021_GB1</v>
      </c>
    </row>
    <row r="25" spans="1:65" x14ac:dyDescent="0.25">
      <c r="A25" s="1" t="s">
        <v>65</v>
      </c>
      <c r="B25" s="1" t="s">
        <v>79</v>
      </c>
      <c r="C25" s="1" t="s">
        <v>1234</v>
      </c>
      <c r="D25" s="1">
        <v>0.13200000000000001</v>
      </c>
      <c r="E25" s="1">
        <v>17.66</v>
      </c>
      <c r="F25" s="1" t="s">
        <v>1240</v>
      </c>
      <c r="G25" s="1">
        <v>343</v>
      </c>
      <c r="H25" s="1">
        <v>4</v>
      </c>
      <c r="I25" s="1">
        <v>27</v>
      </c>
      <c r="J25" s="1">
        <v>39</v>
      </c>
      <c r="K25" s="1">
        <v>0.69199999999999995</v>
      </c>
      <c r="L25" s="1">
        <v>1</v>
      </c>
      <c r="M25" s="1">
        <v>1</v>
      </c>
      <c r="N25" s="1">
        <v>0</v>
      </c>
      <c r="O25" s="1">
        <v>16</v>
      </c>
      <c r="P25" s="1">
        <v>359</v>
      </c>
      <c r="Q25" s="1">
        <v>39</v>
      </c>
      <c r="R25" s="1">
        <v>0.65100000000000002</v>
      </c>
      <c r="S25" s="1">
        <v>34.877000000000002</v>
      </c>
      <c r="T25" s="1">
        <v>1</v>
      </c>
      <c r="U25" s="1">
        <v>0</v>
      </c>
      <c r="V25" s="1" t="s">
        <v>52</v>
      </c>
      <c r="W25" s="1" t="s">
        <v>52</v>
      </c>
      <c r="X25" s="1" t="s">
        <v>52</v>
      </c>
      <c r="Y25" s="1" t="s">
        <v>52</v>
      </c>
      <c r="Z25" s="1" t="s">
        <v>52</v>
      </c>
      <c r="AA25" s="1" t="s">
        <v>52</v>
      </c>
      <c r="AB25" s="1" t="s">
        <v>52</v>
      </c>
      <c r="AC25" s="1" t="s">
        <v>52</v>
      </c>
      <c r="AD25" s="1" t="s">
        <v>52</v>
      </c>
      <c r="AE25" s="1" t="s">
        <v>52</v>
      </c>
      <c r="AF25" s="1" t="s">
        <v>52</v>
      </c>
      <c r="AG25" s="1" t="s">
        <v>52</v>
      </c>
      <c r="AH25" s="1" t="s">
        <v>52</v>
      </c>
      <c r="AI25" s="1" t="s">
        <v>52</v>
      </c>
      <c r="AJ25" s="1" t="s">
        <v>52</v>
      </c>
      <c r="AK25" s="1" t="s">
        <v>52</v>
      </c>
      <c r="AL25" s="1" t="s">
        <v>52</v>
      </c>
      <c r="AM25" s="1" t="s">
        <v>52</v>
      </c>
      <c r="AN25" s="1" t="s">
        <v>52</v>
      </c>
      <c r="AO25" s="1" t="s">
        <v>52</v>
      </c>
      <c r="AP25" s="1">
        <v>407</v>
      </c>
      <c r="AQ25" s="1">
        <v>4</v>
      </c>
      <c r="AR25" s="1">
        <v>24</v>
      </c>
      <c r="AS25" s="1">
        <v>27</v>
      </c>
      <c r="AT25" s="1">
        <v>343</v>
      </c>
      <c r="AU25" s="1">
        <v>359</v>
      </c>
      <c r="AV25" s="1">
        <v>76</v>
      </c>
      <c r="AW25" s="1">
        <v>3</v>
      </c>
      <c r="AX25" s="1">
        <v>1</v>
      </c>
      <c r="AY25" t="str">
        <f t="shared" si="0"/>
        <v>2021_03_LA</v>
      </c>
      <c r="AZ25" t="str">
        <f t="shared" si="1"/>
        <v>M.Stafford</v>
      </c>
      <c r="BA25" t="str">
        <f t="shared" si="2"/>
        <v>QB</v>
      </c>
      <c r="BB25" t="str">
        <f t="shared" si="3"/>
        <v>2021_03_LA</v>
      </c>
      <c r="BC25" t="str">
        <f t="shared" si="4"/>
        <v/>
      </c>
      <c r="BD25">
        <f>COUNTIFS($BB$1:BB25,BB25,$BC$1:BC25,"ru")</f>
        <v>0</v>
      </c>
      <c r="BE25" t="str">
        <f t="shared" si="5"/>
        <v/>
      </c>
      <c r="BF25">
        <f>COUNTIFS($BB$1:BB25,BB25,$BE$1:BE25,"re")</f>
        <v>0</v>
      </c>
      <c r="BG25" t="str">
        <f t="shared" si="6"/>
        <v>02021_03_LA</v>
      </c>
      <c r="BH25" t="str">
        <f t="shared" si="7"/>
        <v>02021_03_LA</v>
      </c>
      <c r="BI25" t="str">
        <f t="shared" si="8"/>
        <v>2021_03_LAM.Stafford</v>
      </c>
      <c r="BJ25" t="str">
        <f t="shared" si="9"/>
        <v>2021_LA_M.Stafford</v>
      </c>
      <c r="BK25" t="str">
        <f>IF(ISERROR(MATCH(LEFT(C25,5)&amp;B25&amp;"_"&amp;A25,$BK$1:BK24,0)),LEFT(C25,5)&amp;B25&amp;"_"&amp;A25,"")</f>
        <v/>
      </c>
      <c r="BL25">
        <f>COUNTIFS($B$1:B25,B25)-COUNTIFS($B$1:B25,B25,$BK$1:BK25,"")</f>
        <v>1</v>
      </c>
      <c r="BM25" t="str">
        <f t="shared" si="10"/>
        <v/>
      </c>
    </row>
    <row r="26" spans="1:65" x14ac:dyDescent="0.25">
      <c r="A26" s="1" t="s">
        <v>53</v>
      </c>
      <c r="B26" s="1" t="s">
        <v>54</v>
      </c>
      <c r="C26" s="1" t="s">
        <v>832</v>
      </c>
      <c r="D26" s="1">
        <v>0.104</v>
      </c>
      <c r="E26" s="1">
        <v>17.190000000000001</v>
      </c>
      <c r="F26" s="1" t="s">
        <v>833</v>
      </c>
      <c r="G26" s="1">
        <v>343</v>
      </c>
      <c r="H26" s="1">
        <v>3</v>
      </c>
      <c r="I26" s="1">
        <v>24</v>
      </c>
      <c r="J26" s="1">
        <v>31</v>
      </c>
      <c r="K26" s="1">
        <v>0.77400000000000002</v>
      </c>
      <c r="L26" s="1">
        <v>10.41</v>
      </c>
      <c r="M26" s="1">
        <v>0</v>
      </c>
      <c r="N26" s="1">
        <v>1</v>
      </c>
      <c r="O26" s="1">
        <v>18</v>
      </c>
      <c r="P26" s="1">
        <v>245</v>
      </c>
      <c r="Q26" s="1">
        <v>31</v>
      </c>
      <c r="R26" s="1">
        <v>0.61099999999999999</v>
      </c>
      <c r="S26" s="1">
        <v>38.856999999999999</v>
      </c>
      <c r="T26" s="1">
        <v>0</v>
      </c>
      <c r="U26" s="1">
        <v>0</v>
      </c>
      <c r="V26" s="1" t="s">
        <v>52</v>
      </c>
      <c r="W26" s="1" t="s">
        <v>52</v>
      </c>
      <c r="X26" s="1" t="s">
        <v>52</v>
      </c>
      <c r="Y26" s="1" t="s">
        <v>52</v>
      </c>
      <c r="Z26" s="1" t="s">
        <v>52</v>
      </c>
      <c r="AA26" s="1" t="s">
        <v>52</v>
      </c>
      <c r="AB26" s="1" t="s">
        <v>52</v>
      </c>
      <c r="AC26" s="1" t="s">
        <v>52</v>
      </c>
      <c r="AD26" s="1" t="s">
        <v>52</v>
      </c>
      <c r="AE26" s="1" t="s">
        <v>52</v>
      </c>
      <c r="AF26" s="1" t="s">
        <v>52</v>
      </c>
      <c r="AG26" s="1" t="s">
        <v>52</v>
      </c>
      <c r="AH26" s="1" t="s">
        <v>52</v>
      </c>
      <c r="AI26" s="1" t="s">
        <v>52</v>
      </c>
      <c r="AJ26" s="1" t="s">
        <v>52</v>
      </c>
      <c r="AK26" s="1" t="s">
        <v>52</v>
      </c>
      <c r="AL26" s="1" t="s">
        <v>52</v>
      </c>
      <c r="AM26" s="1" t="s">
        <v>52</v>
      </c>
      <c r="AN26" s="1" t="s">
        <v>52</v>
      </c>
      <c r="AO26" s="1" t="s">
        <v>52</v>
      </c>
      <c r="AP26" s="1">
        <v>405</v>
      </c>
      <c r="AQ26" s="1">
        <v>4</v>
      </c>
      <c r="AR26" s="1">
        <v>18</v>
      </c>
      <c r="AS26" s="1">
        <v>24</v>
      </c>
      <c r="AT26" s="1">
        <v>343</v>
      </c>
      <c r="AU26" s="1">
        <v>245</v>
      </c>
      <c r="AV26" s="1">
        <v>62</v>
      </c>
      <c r="AW26" s="1">
        <v>2</v>
      </c>
      <c r="AX26" s="1">
        <v>1</v>
      </c>
      <c r="AY26" t="str">
        <f t="shared" si="0"/>
        <v>2021_02_KC</v>
      </c>
      <c r="AZ26" t="str">
        <f t="shared" si="1"/>
        <v>P.Mahomes</v>
      </c>
      <c r="BA26" t="str">
        <f t="shared" si="2"/>
        <v>QB</v>
      </c>
      <c r="BB26" t="str">
        <f t="shared" si="3"/>
        <v>2021_02_KC</v>
      </c>
      <c r="BC26" t="str">
        <f t="shared" si="4"/>
        <v/>
      </c>
      <c r="BD26">
        <f>COUNTIFS($BB$1:BB26,BB26,$BC$1:BC26,"ru")</f>
        <v>0</v>
      </c>
      <c r="BE26" t="str">
        <f t="shared" si="5"/>
        <v/>
      </c>
      <c r="BF26">
        <f>COUNTIFS($BB$1:BB26,BB26,$BE$1:BE26,"re")</f>
        <v>0</v>
      </c>
      <c r="BG26" t="str">
        <f t="shared" si="6"/>
        <v>02021_02_KC</v>
      </c>
      <c r="BH26" t="str">
        <f t="shared" si="7"/>
        <v>02021_02_KC</v>
      </c>
      <c r="BI26" t="str">
        <f t="shared" si="8"/>
        <v>2021_02_KCP.Mahomes</v>
      </c>
      <c r="BJ26" t="str">
        <f t="shared" si="9"/>
        <v>2021_KC_P.Mahomes</v>
      </c>
      <c r="BK26" t="str">
        <f>IF(ISERROR(MATCH(LEFT(C26,5)&amp;B26&amp;"_"&amp;A26,$BK$1:BK25,0)),LEFT(C26,5)&amp;B26&amp;"_"&amp;A26,"")</f>
        <v/>
      </c>
      <c r="BL26">
        <f>COUNTIFS($B$1:B26,B26)-COUNTIFS($B$1:B26,B26,$BK$1:BK26,"")</f>
        <v>1</v>
      </c>
      <c r="BM26" t="str">
        <f t="shared" si="10"/>
        <v/>
      </c>
    </row>
    <row r="27" spans="1:65" x14ac:dyDescent="0.25">
      <c r="A27" s="1" t="s">
        <v>71</v>
      </c>
      <c r="B27" s="1" t="s">
        <v>72</v>
      </c>
      <c r="C27" s="1" t="s">
        <v>830</v>
      </c>
      <c r="D27" s="1">
        <v>-0.22900000000000001</v>
      </c>
      <c r="E27" s="1">
        <v>8.27</v>
      </c>
      <c r="F27" s="1" t="s">
        <v>834</v>
      </c>
      <c r="G27" s="1">
        <v>343</v>
      </c>
      <c r="H27" s="1">
        <v>2</v>
      </c>
      <c r="I27" s="1">
        <v>22</v>
      </c>
      <c r="J27" s="1">
        <v>34</v>
      </c>
      <c r="K27" s="1">
        <v>0.64700000000000002</v>
      </c>
      <c r="L27" s="1">
        <v>6.51</v>
      </c>
      <c r="M27" s="1">
        <v>3</v>
      </c>
      <c r="N27" s="1">
        <v>0</v>
      </c>
      <c r="O27" s="1">
        <v>10</v>
      </c>
      <c r="P27" s="1">
        <v>310</v>
      </c>
      <c r="Q27" s="1">
        <v>34</v>
      </c>
      <c r="R27" s="1">
        <v>0.745</v>
      </c>
      <c r="S27" s="1">
        <v>25.427</v>
      </c>
      <c r="T27" s="1">
        <v>0</v>
      </c>
      <c r="U27" s="1">
        <v>0</v>
      </c>
      <c r="V27" s="1">
        <v>-3</v>
      </c>
      <c r="W27" s="1">
        <v>0</v>
      </c>
      <c r="X27" s="1">
        <v>1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 t="s">
        <v>52</v>
      </c>
      <c r="AE27" s="1" t="s">
        <v>52</v>
      </c>
      <c r="AF27" s="1" t="s">
        <v>52</v>
      </c>
      <c r="AG27" s="1" t="s">
        <v>52</v>
      </c>
      <c r="AH27" s="1" t="s">
        <v>52</v>
      </c>
      <c r="AI27" s="1" t="s">
        <v>52</v>
      </c>
      <c r="AJ27" s="1" t="s">
        <v>52</v>
      </c>
      <c r="AK27" s="1" t="s">
        <v>52</v>
      </c>
      <c r="AL27" s="1" t="s">
        <v>52</v>
      </c>
      <c r="AM27" s="1" t="s">
        <v>52</v>
      </c>
      <c r="AN27" s="1" t="s">
        <v>52</v>
      </c>
      <c r="AO27" s="1" t="s">
        <v>52</v>
      </c>
      <c r="AP27" s="1">
        <v>397</v>
      </c>
      <c r="AQ27" s="1">
        <v>4</v>
      </c>
      <c r="AR27" s="1">
        <v>18</v>
      </c>
      <c r="AS27" s="1">
        <v>22</v>
      </c>
      <c r="AT27" s="1">
        <v>343</v>
      </c>
      <c r="AU27" s="1">
        <v>310</v>
      </c>
      <c r="AV27" s="1">
        <v>77</v>
      </c>
      <c r="AW27" s="1">
        <v>5</v>
      </c>
      <c r="AX27" s="1">
        <v>3</v>
      </c>
      <c r="AY27" t="str">
        <f t="shared" si="0"/>
        <v>2021_02_SEA</v>
      </c>
      <c r="AZ27" t="str">
        <f t="shared" si="1"/>
        <v>R.Wilson</v>
      </c>
      <c r="BA27" t="str">
        <f t="shared" si="2"/>
        <v>QB</v>
      </c>
      <c r="BB27" t="str">
        <f t="shared" si="3"/>
        <v>2021_02_SEA</v>
      </c>
      <c r="BC27" t="str">
        <f t="shared" si="4"/>
        <v>ru</v>
      </c>
      <c r="BD27">
        <f>COUNTIFS($BB$1:BB27,BB27,$BC$1:BC27,"ru")</f>
        <v>1</v>
      </c>
      <c r="BE27" t="str">
        <f t="shared" si="5"/>
        <v/>
      </c>
      <c r="BF27">
        <f>COUNTIFS($BB$1:BB27,BB27,$BE$1:BE27,"re")</f>
        <v>0</v>
      </c>
      <c r="BG27" t="str">
        <f t="shared" si="6"/>
        <v>ru12021_02_SEA</v>
      </c>
      <c r="BH27" t="str">
        <f t="shared" si="7"/>
        <v>02021_02_SEA</v>
      </c>
      <c r="BI27" t="str">
        <f t="shared" si="8"/>
        <v>2021_02_SEAR.Wilson</v>
      </c>
      <c r="BJ27" t="str">
        <f t="shared" si="9"/>
        <v>2021_SEA_R.Wilson</v>
      </c>
      <c r="BK27" t="str">
        <f>IF(ISERROR(MATCH(LEFT(C27,5)&amp;B27&amp;"_"&amp;A27,$BK$1:BK26,0)),LEFT(C27,5)&amp;B27&amp;"_"&amp;A27,"")</f>
        <v>2021_SEA_R.Wilson</v>
      </c>
      <c r="BL27">
        <f>COUNTIFS($B$1:B27,B27)-COUNTIFS($B$1:B27,B27,$BK$1:BK27,"")</f>
        <v>1</v>
      </c>
      <c r="BM27" t="str">
        <f t="shared" si="10"/>
        <v>2021_SEA1</v>
      </c>
    </row>
    <row r="28" spans="1:65" x14ac:dyDescent="0.25">
      <c r="A28" s="1" t="s">
        <v>55</v>
      </c>
      <c r="B28" s="1" t="s">
        <v>56</v>
      </c>
      <c r="C28" s="1" t="s">
        <v>2047</v>
      </c>
      <c r="D28" s="1">
        <v>0.113</v>
      </c>
      <c r="E28" s="1">
        <v>19.64</v>
      </c>
      <c r="F28" s="1" t="s">
        <v>2048</v>
      </c>
      <c r="G28" s="1">
        <v>342</v>
      </c>
      <c r="H28" s="1">
        <v>2</v>
      </c>
      <c r="I28" s="1">
        <v>33</v>
      </c>
      <c r="J28" s="1">
        <v>45</v>
      </c>
      <c r="K28" s="1">
        <v>0.73299999999999998</v>
      </c>
      <c r="L28" s="1">
        <v>6.35</v>
      </c>
      <c r="M28" s="1">
        <v>0</v>
      </c>
      <c r="N28" s="1">
        <v>0</v>
      </c>
      <c r="O28" s="1">
        <v>19</v>
      </c>
      <c r="P28" s="1">
        <v>336</v>
      </c>
      <c r="Q28" s="1">
        <v>45</v>
      </c>
      <c r="R28" s="1">
        <v>0.66100000000000003</v>
      </c>
      <c r="S28" s="1">
        <v>33.83</v>
      </c>
      <c r="T28" s="1">
        <v>2</v>
      </c>
      <c r="U28" s="1">
        <v>1</v>
      </c>
      <c r="V28" s="1" t="s">
        <v>52</v>
      </c>
      <c r="W28" s="1" t="s">
        <v>52</v>
      </c>
      <c r="X28" s="1" t="s">
        <v>52</v>
      </c>
      <c r="Y28" s="1" t="s">
        <v>52</v>
      </c>
      <c r="Z28" s="1" t="s">
        <v>52</v>
      </c>
      <c r="AA28" s="1" t="s">
        <v>52</v>
      </c>
      <c r="AB28" s="1" t="s">
        <v>52</v>
      </c>
      <c r="AC28" s="1" t="s">
        <v>52</v>
      </c>
      <c r="AD28" s="1" t="s">
        <v>52</v>
      </c>
      <c r="AE28" s="1" t="s">
        <v>52</v>
      </c>
      <c r="AF28" s="1" t="s">
        <v>52</v>
      </c>
      <c r="AG28" s="1" t="s">
        <v>52</v>
      </c>
      <c r="AH28" s="1" t="s">
        <v>52</v>
      </c>
      <c r="AI28" s="1" t="s">
        <v>52</v>
      </c>
      <c r="AJ28" s="1" t="s">
        <v>52</v>
      </c>
      <c r="AK28" s="1" t="s">
        <v>52</v>
      </c>
      <c r="AL28" s="1" t="s">
        <v>52</v>
      </c>
      <c r="AM28" s="1" t="s">
        <v>52</v>
      </c>
      <c r="AN28" s="1" t="s">
        <v>52</v>
      </c>
      <c r="AO28" s="1" t="s">
        <v>52</v>
      </c>
      <c r="AP28" s="1">
        <v>450</v>
      </c>
      <c r="AQ28" s="1">
        <v>3</v>
      </c>
      <c r="AR28" s="1">
        <v>29</v>
      </c>
      <c r="AS28" s="1">
        <v>33</v>
      </c>
      <c r="AT28" s="1">
        <v>342</v>
      </c>
      <c r="AU28" s="1">
        <v>354</v>
      </c>
      <c r="AV28" s="1">
        <v>108</v>
      </c>
      <c r="AW28" s="1">
        <v>4</v>
      </c>
      <c r="AX28" s="1">
        <v>2</v>
      </c>
      <c r="AY28" t="str">
        <f t="shared" si="0"/>
        <v>2021_05_ATL</v>
      </c>
      <c r="AZ28" t="str">
        <f t="shared" si="1"/>
        <v>M.Ryan</v>
      </c>
      <c r="BA28" t="str">
        <f t="shared" si="2"/>
        <v>QB</v>
      </c>
      <c r="BB28" t="str">
        <f t="shared" si="3"/>
        <v>2021_05_ATL</v>
      </c>
      <c r="BC28" t="str">
        <f t="shared" si="4"/>
        <v/>
      </c>
      <c r="BD28">
        <f>COUNTIFS($BB$1:BB28,BB28,$BC$1:BC28,"ru")</f>
        <v>0</v>
      </c>
      <c r="BE28" t="str">
        <f t="shared" si="5"/>
        <v/>
      </c>
      <c r="BF28">
        <f>COUNTIFS($BB$1:BB28,BB28,$BE$1:BE28,"re")</f>
        <v>0</v>
      </c>
      <c r="BG28" t="str">
        <f t="shared" si="6"/>
        <v>02021_05_ATL</v>
      </c>
      <c r="BH28" t="str">
        <f t="shared" si="7"/>
        <v>02021_05_ATL</v>
      </c>
      <c r="BI28" t="str">
        <f t="shared" si="8"/>
        <v>2021_05_ATLM.Ryan</v>
      </c>
      <c r="BJ28" t="str">
        <f t="shared" si="9"/>
        <v>2021_ATL_M.Ryan</v>
      </c>
      <c r="BK28" t="str">
        <f>IF(ISERROR(MATCH(LEFT(C28,5)&amp;B28&amp;"_"&amp;A28,$BK$1:BK27,0)),LEFT(C28,5)&amp;B28&amp;"_"&amp;A28,"")</f>
        <v>2021_ATL_M.Ryan</v>
      </c>
      <c r="BL28">
        <f>COUNTIFS($B$1:B28,B28)-COUNTIFS($B$1:B28,B28,$BK$1:BK28,"")</f>
        <v>1</v>
      </c>
      <c r="BM28" t="str">
        <f t="shared" si="10"/>
        <v>2021_ATL1</v>
      </c>
    </row>
    <row r="29" spans="1:65" x14ac:dyDescent="0.25">
      <c r="A29" s="1" t="s">
        <v>75</v>
      </c>
      <c r="B29" s="1" t="s">
        <v>76</v>
      </c>
      <c r="C29" s="1" t="s">
        <v>2427</v>
      </c>
      <c r="D29" s="1">
        <v>6.4000000000000001E-2</v>
      </c>
      <c r="E29" s="1">
        <v>16.489999999999998</v>
      </c>
      <c r="F29" s="1" t="s">
        <v>2428</v>
      </c>
      <c r="G29" s="1">
        <v>341</v>
      </c>
      <c r="H29" s="1">
        <v>2</v>
      </c>
      <c r="I29" s="1">
        <v>18</v>
      </c>
      <c r="J29" s="1">
        <v>29</v>
      </c>
      <c r="K29" s="1">
        <v>0.62</v>
      </c>
      <c r="L29" s="1">
        <v>9.7200000000000006</v>
      </c>
      <c r="M29" s="1">
        <v>2</v>
      </c>
      <c r="N29" s="1">
        <v>0</v>
      </c>
      <c r="O29" s="1">
        <v>11</v>
      </c>
      <c r="P29" s="1">
        <v>320</v>
      </c>
      <c r="Q29" s="1">
        <v>29</v>
      </c>
      <c r="R29" s="1">
        <v>0.68899999999999995</v>
      </c>
      <c r="S29" s="1">
        <v>31.052</v>
      </c>
      <c r="T29" s="1">
        <v>0</v>
      </c>
      <c r="U29" s="1">
        <v>0</v>
      </c>
      <c r="V29" s="1">
        <v>0</v>
      </c>
      <c r="W29" s="1">
        <v>0</v>
      </c>
      <c r="X29" s="1">
        <v>1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 t="s">
        <v>52</v>
      </c>
      <c r="AE29" s="1" t="s">
        <v>52</v>
      </c>
      <c r="AF29" s="1" t="s">
        <v>52</v>
      </c>
      <c r="AG29" s="1" t="s">
        <v>52</v>
      </c>
      <c r="AH29" s="1" t="s">
        <v>52</v>
      </c>
      <c r="AI29" s="1" t="s">
        <v>52</v>
      </c>
      <c r="AJ29" s="1" t="s">
        <v>52</v>
      </c>
      <c r="AK29" s="1" t="s">
        <v>52</v>
      </c>
      <c r="AL29" s="1" t="s">
        <v>52</v>
      </c>
      <c r="AM29" s="1" t="s">
        <v>52</v>
      </c>
      <c r="AN29" s="1" t="s">
        <v>52</v>
      </c>
      <c r="AO29" s="1" t="s">
        <v>52</v>
      </c>
      <c r="AP29" s="1">
        <v>426</v>
      </c>
      <c r="AQ29" s="1">
        <v>4</v>
      </c>
      <c r="AR29" s="1">
        <v>23</v>
      </c>
      <c r="AS29" s="1">
        <v>18</v>
      </c>
      <c r="AT29" s="1">
        <v>341</v>
      </c>
      <c r="AU29" s="1">
        <v>320</v>
      </c>
      <c r="AV29" s="1">
        <v>86</v>
      </c>
      <c r="AW29" s="1">
        <v>5</v>
      </c>
      <c r="AX29" s="1">
        <v>2</v>
      </c>
      <c r="AY29" t="str">
        <f t="shared" si="0"/>
        <v>2021_06_LV</v>
      </c>
      <c r="AZ29" t="str">
        <f t="shared" si="1"/>
        <v>D.Carr</v>
      </c>
      <c r="BA29" t="str">
        <f t="shared" si="2"/>
        <v>QB</v>
      </c>
      <c r="BB29" t="str">
        <f t="shared" si="3"/>
        <v>2021_06_LV</v>
      </c>
      <c r="BC29" t="str">
        <f t="shared" si="4"/>
        <v>ru</v>
      </c>
      <c r="BD29">
        <f>COUNTIFS($BB$1:BB29,BB29,$BC$1:BC29,"ru")</f>
        <v>1</v>
      </c>
      <c r="BE29" t="str">
        <f t="shared" si="5"/>
        <v/>
      </c>
      <c r="BF29">
        <f>COUNTIFS($BB$1:BB29,BB29,$BE$1:BE29,"re")</f>
        <v>0</v>
      </c>
      <c r="BG29" t="str">
        <f t="shared" si="6"/>
        <v>ru12021_06_LV</v>
      </c>
      <c r="BH29" t="str">
        <f t="shared" si="7"/>
        <v>02021_06_LV</v>
      </c>
      <c r="BI29" t="str">
        <f t="shared" si="8"/>
        <v>2021_06_LVD.Carr</v>
      </c>
      <c r="BJ29" t="str">
        <f t="shared" si="9"/>
        <v>2021_LV_D.Carr</v>
      </c>
      <c r="BK29" t="str">
        <f>IF(ISERROR(MATCH(LEFT(C29,5)&amp;B29&amp;"_"&amp;A29,$BK$1:BK28,0)),LEFT(C29,5)&amp;B29&amp;"_"&amp;A29,"")</f>
        <v/>
      </c>
      <c r="BL29">
        <f>COUNTIFS($B$1:B29,B29)-COUNTIFS($B$1:B29,B29,$BK$1:BK29,"")</f>
        <v>1</v>
      </c>
      <c r="BM29" t="str">
        <f t="shared" si="10"/>
        <v/>
      </c>
    </row>
    <row r="30" spans="1:65" x14ac:dyDescent="0.25">
      <c r="A30" s="1" t="s">
        <v>78</v>
      </c>
      <c r="B30" s="1" t="s">
        <v>66</v>
      </c>
      <c r="C30" s="1" t="s">
        <v>414</v>
      </c>
      <c r="D30" s="1">
        <v>0.627</v>
      </c>
      <c r="E30" s="1">
        <v>-6.84</v>
      </c>
      <c r="F30" s="1" t="s">
        <v>415</v>
      </c>
      <c r="G30" s="1">
        <v>338</v>
      </c>
      <c r="H30" s="1">
        <v>4</v>
      </c>
      <c r="I30" s="1">
        <v>38</v>
      </c>
      <c r="J30" s="1">
        <v>62</v>
      </c>
      <c r="K30" s="1">
        <v>0.61199999999999999</v>
      </c>
      <c r="L30" s="1">
        <v>-3.69</v>
      </c>
      <c r="M30" s="1">
        <v>3</v>
      </c>
      <c r="N30" s="1">
        <v>1</v>
      </c>
      <c r="O30" s="1">
        <v>19</v>
      </c>
      <c r="P30" s="1">
        <v>351</v>
      </c>
      <c r="Q30" s="1">
        <v>62</v>
      </c>
      <c r="R30" s="1">
        <v>0.79600000000000004</v>
      </c>
      <c r="S30" s="1">
        <v>20.34</v>
      </c>
      <c r="T30" s="1">
        <v>0</v>
      </c>
      <c r="U30" s="1">
        <v>0</v>
      </c>
      <c r="V30" s="1" t="s">
        <v>52</v>
      </c>
      <c r="W30" s="1" t="s">
        <v>52</v>
      </c>
      <c r="X30" s="1" t="s">
        <v>52</v>
      </c>
      <c r="Y30" s="1" t="s">
        <v>52</v>
      </c>
      <c r="Z30" s="1" t="s">
        <v>52</v>
      </c>
      <c r="AA30" s="1" t="s">
        <v>52</v>
      </c>
      <c r="AB30" s="1" t="s">
        <v>52</v>
      </c>
      <c r="AC30" s="1" t="s">
        <v>52</v>
      </c>
      <c r="AD30" s="1" t="s">
        <v>52</v>
      </c>
      <c r="AE30" s="1" t="s">
        <v>52</v>
      </c>
      <c r="AF30" s="1" t="s">
        <v>52</v>
      </c>
      <c r="AG30" s="1" t="s">
        <v>52</v>
      </c>
      <c r="AH30" s="1" t="s">
        <v>52</v>
      </c>
      <c r="AI30" s="1" t="s">
        <v>52</v>
      </c>
      <c r="AJ30" s="1" t="s">
        <v>52</v>
      </c>
      <c r="AK30" s="1" t="s">
        <v>52</v>
      </c>
      <c r="AL30" s="1" t="s">
        <v>52</v>
      </c>
      <c r="AM30" s="1" t="s">
        <v>52</v>
      </c>
      <c r="AN30" s="1" t="s">
        <v>52</v>
      </c>
      <c r="AO30" s="1" t="s">
        <v>52</v>
      </c>
      <c r="AP30" s="1">
        <v>434</v>
      </c>
      <c r="AQ30" s="1">
        <v>5</v>
      </c>
      <c r="AR30" s="1">
        <v>24</v>
      </c>
      <c r="AS30" s="1">
        <v>38</v>
      </c>
      <c r="AT30" s="1">
        <v>338</v>
      </c>
      <c r="AU30" s="1">
        <v>351</v>
      </c>
      <c r="AV30" s="1">
        <v>116</v>
      </c>
      <c r="AW30" s="1">
        <v>3</v>
      </c>
      <c r="AX30" s="1">
        <v>2</v>
      </c>
      <c r="AY30" t="str">
        <f t="shared" si="0"/>
        <v>2021_01_DET</v>
      </c>
      <c r="AZ30" t="str">
        <f t="shared" si="1"/>
        <v>J.Goff</v>
      </c>
      <c r="BA30" t="str">
        <f t="shared" si="2"/>
        <v>QB</v>
      </c>
      <c r="BB30" t="str">
        <f t="shared" si="3"/>
        <v>2021_01_DET</v>
      </c>
      <c r="BC30" t="str">
        <f t="shared" si="4"/>
        <v/>
      </c>
      <c r="BD30">
        <f>COUNTIFS($BB$1:BB30,BB30,$BC$1:BC30,"ru")</f>
        <v>0</v>
      </c>
      <c r="BE30" t="str">
        <f t="shared" si="5"/>
        <v/>
      </c>
      <c r="BF30">
        <f>COUNTIFS($BB$1:BB30,BB30,$BE$1:BE30,"re")</f>
        <v>0</v>
      </c>
      <c r="BG30" t="str">
        <f t="shared" si="6"/>
        <v>02021_01_DET</v>
      </c>
      <c r="BH30" t="str">
        <f t="shared" si="7"/>
        <v>02021_01_DET</v>
      </c>
      <c r="BI30" t="str">
        <f t="shared" si="8"/>
        <v>2021_01_DETJ.Goff</v>
      </c>
      <c r="BJ30" t="str">
        <f t="shared" si="9"/>
        <v>2021_DET_J.Goff</v>
      </c>
      <c r="BK30" t="str">
        <f>IF(ISERROR(MATCH(LEFT(C30,5)&amp;B30&amp;"_"&amp;A30,$BK$1:BK29,0)),LEFT(C30,5)&amp;B30&amp;"_"&amp;A30,"")</f>
        <v>2021_DET_J.Goff</v>
      </c>
      <c r="BL30">
        <f>COUNTIFS($B$1:B30,B30)-COUNTIFS($B$1:B30,B30,$BK$1:BK30,"")</f>
        <v>1</v>
      </c>
      <c r="BM30" t="str">
        <f t="shared" si="10"/>
        <v>2021_DET1</v>
      </c>
    </row>
    <row r="31" spans="1:65" x14ac:dyDescent="0.25">
      <c r="A31" s="1" t="s">
        <v>84</v>
      </c>
      <c r="B31" s="1" t="s">
        <v>85</v>
      </c>
      <c r="C31" s="1" t="s">
        <v>835</v>
      </c>
      <c r="D31" s="1">
        <v>0.125</v>
      </c>
      <c r="E31" s="1">
        <v>3.81</v>
      </c>
      <c r="F31" s="1" t="s">
        <v>836</v>
      </c>
      <c r="G31" s="1">
        <v>338</v>
      </c>
      <c r="H31" s="1">
        <v>1</v>
      </c>
      <c r="I31" s="1">
        <v>31</v>
      </c>
      <c r="J31" s="1">
        <v>43</v>
      </c>
      <c r="K31" s="1">
        <v>0.72</v>
      </c>
      <c r="L31" s="1">
        <v>7.44</v>
      </c>
      <c r="M31" s="1">
        <v>2</v>
      </c>
      <c r="N31" s="1">
        <v>2</v>
      </c>
      <c r="O31" s="1">
        <v>13</v>
      </c>
      <c r="P31" s="1">
        <v>254</v>
      </c>
      <c r="Q31" s="1">
        <v>43</v>
      </c>
      <c r="R31" s="1">
        <v>0.71699999999999997</v>
      </c>
      <c r="S31" s="1">
        <v>28.286999999999999</v>
      </c>
      <c r="T31" s="1">
        <v>0</v>
      </c>
      <c r="U31" s="1">
        <v>0</v>
      </c>
      <c r="V31" s="1">
        <v>4</v>
      </c>
      <c r="W31" s="1">
        <v>0</v>
      </c>
      <c r="X31" s="1">
        <v>2</v>
      </c>
      <c r="Y31" s="1">
        <v>1</v>
      </c>
      <c r="Z31" s="1">
        <v>1</v>
      </c>
      <c r="AA31" s="1">
        <v>0</v>
      </c>
      <c r="AB31" s="1">
        <v>0</v>
      </c>
      <c r="AC31" s="1">
        <v>0</v>
      </c>
      <c r="AD31" s="1" t="s">
        <v>52</v>
      </c>
      <c r="AE31" s="1" t="s">
        <v>52</v>
      </c>
      <c r="AF31" s="1" t="s">
        <v>52</v>
      </c>
      <c r="AG31" s="1" t="s">
        <v>52</v>
      </c>
      <c r="AH31" s="1" t="s">
        <v>52</v>
      </c>
      <c r="AI31" s="1" t="s">
        <v>52</v>
      </c>
      <c r="AJ31" s="1" t="s">
        <v>52</v>
      </c>
      <c r="AK31" s="1" t="s">
        <v>52</v>
      </c>
      <c r="AL31" s="1" t="s">
        <v>52</v>
      </c>
      <c r="AM31" s="1" t="s">
        <v>52</v>
      </c>
      <c r="AN31" s="1" t="s">
        <v>52</v>
      </c>
      <c r="AO31" s="1" t="s">
        <v>52</v>
      </c>
      <c r="AP31" s="1">
        <v>410</v>
      </c>
      <c r="AQ31" s="1">
        <v>1</v>
      </c>
      <c r="AR31" s="1">
        <v>20</v>
      </c>
      <c r="AS31" s="1">
        <v>31</v>
      </c>
      <c r="AT31" s="1">
        <v>338</v>
      </c>
      <c r="AU31" s="1">
        <v>254</v>
      </c>
      <c r="AV31" s="1">
        <v>95</v>
      </c>
      <c r="AW31" s="1">
        <v>3</v>
      </c>
      <c r="AX31" s="1">
        <v>1</v>
      </c>
      <c r="AY31" t="str">
        <f t="shared" si="0"/>
        <v>2021_02_LAC</v>
      </c>
      <c r="AZ31" t="str">
        <f t="shared" si="1"/>
        <v>J.Herbert</v>
      </c>
      <c r="BA31" t="str">
        <f t="shared" si="2"/>
        <v>QB</v>
      </c>
      <c r="BB31" t="str">
        <f t="shared" si="3"/>
        <v>2021_02_LAC</v>
      </c>
      <c r="BC31" t="str">
        <f t="shared" si="4"/>
        <v>ru</v>
      </c>
      <c r="BD31">
        <f>COUNTIFS($BB$1:BB31,BB31,$BC$1:BC31,"ru")</f>
        <v>1</v>
      </c>
      <c r="BE31" t="str">
        <f t="shared" si="5"/>
        <v/>
      </c>
      <c r="BF31">
        <f>COUNTIFS($BB$1:BB31,BB31,$BE$1:BE31,"re")</f>
        <v>0</v>
      </c>
      <c r="BG31" t="str">
        <f t="shared" si="6"/>
        <v>ru12021_02_LAC</v>
      </c>
      <c r="BH31" t="str">
        <f t="shared" si="7"/>
        <v>02021_02_LAC</v>
      </c>
      <c r="BI31" t="str">
        <f t="shared" si="8"/>
        <v>2021_02_LACJ.Herbert</v>
      </c>
      <c r="BJ31" t="str">
        <f t="shared" si="9"/>
        <v>2021_LAC_J.Herbert</v>
      </c>
      <c r="BK31" t="str">
        <f>IF(ISERROR(MATCH(LEFT(C31,5)&amp;B31&amp;"_"&amp;A31,$BK$1:BK30,0)),LEFT(C31,5)&amp;B31&amp;"_"&amp;A31,"")</f>
        <v/>
      </c>
      <c r="BL31">
        <f>COUNTIFS($B$1:B31,B31)-COUNTIFS($B$1:B31,B31,$BK$1:BK31,"")</f>
        <v>1</v>
      </c>
      <c r="BM31" t="str">
        <f t="shared" si="10"/>
        <v/>
      </c>
    </row>
    <row r="32" spans="1:65" x14ac:dyDescent="0.25">
      <c r="A32" s="1" t="s">
        <v>84</v>
      </c>
      <c r="B32" s="1" t="s">
        <v>85</v>
      </c>
      <c r="C32" s="1" t="s">
        <v>416</v>
      </c>
      <c r="D32" s="1">
        <v>0.34699999999999998</v>
      </c>
      <c r="E32" s="1">
        <v>10.38</v>
      </c>
      <c r="F32" s="1" t="s">
        <v>417</v>
      </c>
      <c r="G32" s="1">
        <v>337</v>
      </c>
      <c r="H32" s="1">
        <v>1</v>
      </c>
      <c r="I32" s="1">
        <v>31</v>
      </c>
      <c r="J32" s="1">
        <v>49</v>
      </c>
      <c r="K32" s="1">
        <v>0.63200000000000001</v>
      </c>
      <c r="L32" s="1">
        <v>3.57</v>
      </c>
      <c r="M32" s="1">
        <v>2</v>
      </c>
      <c r="N32" s="1">
        <v>1</v>
      </c>
      <c r="O32" s="1">
        <v>20</v>
      </c>
      <c r="P32" s="1">
        <v>364</v>
      </c>
      <c r="Q32" s="1">
        <v>49</v>
      </c>
      <c r="R32" s="1">
        <v>0.64900000000000002</v>
      </c>
      <c r="S32" s="1">
        <v>35.036999999999999</v>
      </c>
      <c r="T32" s="1">
        <v>1</v>
      </c>
      <c r="U32" s="1">
        <v>1</v>
      </c>
      <c r="V32" s="1">
        <v>2</v>
      </c>
      <c r="W32" s="1">
        <v>0</v>
      </c>
      <c r="X32" s="1">
        <v>1</v>
      </c>
      <c r="Y32" s="1">
        <v>1</v>
      </c>
      <c r="Z32" s="1">
        <v>1</v>
      </c>
      <c r="AA32" s="1">
        <v>1</v>
      </c>
      <c r="AB32" s="1">
        <v>0</v>
      </c>
      <c r="AC32" s="1">
        <v>0</v>
      </c>
      <c r="AD32" s="1" t="s">
        <v>52</v>
      </c>
      <c r="AE32" s="1" t="s">
        <v>52</v>
      </c>
      <c r="AF32" s="1" t="s">
        <v>52</v>
      </c>
      <c r="AG32" s="1" t="s">
        <v>52</v>
      </c>
      <c r="AH32" s="1" t="s">
        <v>52</v>
      </c>
      <c r="AI32" s="1" t="s">
        <v>52</v>
      </c>
      <c r="AJ32" s="1" t="s">
        <v>52</v>
      </c>
      <c r="AK32" s="1" t="s">
        <v>52</v>
      </c>
      <c r="AL32" s="1" t="s">
        <v>52</v>
      </c>
      <c r="AM32" s="1" t="s">
        <v>52</v>
      </c>
      <c r="AN32" s="1" t="s">
        <v>52</v>
      </c>
      <c r="AO32" s="1" t="s">
        <v>52</v>
      </c>
      <c r="AP32" s="1">
        <v>424</v>
      </c>
      <c r="AQ32" s="1">
        <v>2</v>
      </c>
      <c r="AR32" s="1">
        <v>29</v>
      </c>
      <c r="AS32" s="1">
        <v>31</v>
      </c>
      <c r="AT32" s="1">
        <v>337</v>
      </c>
      <c r="AU32" s="1">
        <v>364</v>
      </c>
      <c r="AV32" s="1">
        <v>90</v>
      </c>
      <c r="AW32" s="1">
        <v>10</v>
      </c>
      <c r="AX32" s="1">
        <v>5</v>
      </c>
      <c r="AY32" t="str">
        <f t="shared" si="0"/>
        <v>2021_01_LAC</v>
      </c>
      <c r="AZ32" t="str">
        <f t="shared" si="1"/>
        <v>J.Herbert</v>
      </c>
      <c r="BA32" t="str">
        <f t="shared" si="2"/>
        <v>QB</v>
      </c>
      <c r="BB32" t="str">
        <f t="shared" si="3"/>
        <v>2021_01_LAC</v>
      </c>
      <c r="BC32" t="str">
        <f t="shared" si="4"/>
        <v>ru</v>
      </c>
      <c r="BD32">
        <f>COUNTIFS($BB$1:BB32,BB32,$BC$1:BC32,"ru")</f>
        <v>1</v>
      </c>
      <c r="BE32" t="str">
        <f t="shared" si="5"/>
        <v/>
      </c>
      <c r="BF32">
        <f>COUNTIFS($BB$1:BB32,BB32,$BE$1:BE32,"re")</f>
        <v>0</v>
      </c>
      <c r="BG32" t="str">
        <f t="shared" si="6"/>
        <v>ru12021_01_LAC</v>
      </c>
      <c r="BH32" t="str">
        <f t="shared" si="7"/>
        <v>02021_01_LAC</v>
      </c>
      <c r="BI32" t="str">
        <f t="shared" si="8"/>
        <v>2021_01_LACJ.Herbert</v>
      </c>
      <c r="BJ32" t="str">
        <f t="shared" si="9"/>
        <v>2021_LAC_J.Herbert</v>
      </c>
      <c r="BK32" t="str">
        <f>IF(ISERROR(MATCH(LEFT(C32,5)&amp;B32&amp;"_"&amp;A32,$BK$1:BK31,0)),LEFT(C32,5)&amp;B32&amp;"_"&amp;A32,"")</f>
        <v/>
      </c>
      <c r="BL32">
        <f>COUNTIFS($B$1:B32,B32)-COUNTIFS($B$1:B32,B32,$BK$1:BK32,"")</f>
        <v>1</v>
      </c>
      <c r="BM32" t="str">
        <f t="shared" si="10"/>
        <v/>
      </c>
    </row>
    <row r="33" spans="1:65" x14ac:dyDescent="0.25">
      <c r="A33" s="1" t="s">
        <v>53</v>
      </c>
      <c r="B33" s="1" t="s">
        <v>54</v>
      </c>
      <c r="C33" s="1" t="s">
        <v>418</v>
      </c>
      <c r="D33" s="1">
        <v>6.7000000000000004E-2</v>
      </c>
      <c r="E33" s="1">
        <v>19.39</v>
      </c>
      <c r="F33" s="1" t="s">
        <v>419</v>
      </c>
      <c r="G33" s="1">
        <v>337</v>
      </c>
      <c r="H33" s="1">
        <v>3</v>
      </c>
      <c r="I33" s="1">
        <v>27</v>
      </c>
      <c r="J33" s="1">
        <v>39</v>
      </c>
      <c r="K33" s="1">
        <v>0.69199999999999995</v>
      </c>
      <c r="L33" s="1">
        <v>15.94</v>
      </c>
      <c r="M33" s="1">
        <v>2</v>
      </c>
      <c r="N33" s="1">
        <v>0</v>
      </c>
      <c r="O33" s="1">
        <v>17</v>
      </c>
      <c r="P33" s="1">
        <v>335</v>
      </c>
      <c r="Q33" s="1">
        <v>39</v>
      </c>
      <c r="R33" s="1">
        <v>0.66900000000000004</v>
      </c>
      <c r="S33" s="1">
        <v>33.021000000000001</v>
      </c>
      <c r="T33" s="1">
        <v>0</v>
      </c>
      <c r="U33" s="1">
        <v>0</v>
      </c>
      <c r="V33" s="1" t="s">
        <v>52</v>
      </c>
      <c r="W33" s="1" t="s">
        <v>52</v>
      </c>
      <c r="X33" s="1" t="s">
        <v>52</v>
      </c>
      <c r="Y33" s="1" t="s">
        <v>52</v>
      </c>
      <c r="Z33" s="1" t="s">
        <v>52</v>
      </c>
      <c r="AA33" s="1" t="s">
        <v>52</v>
      </c>
      <c r="AB33" s="1" t="s">
        <v>52</v>
      </c>
      <c r="AC33" s="1" t="s">
        <v>52</v>
      </c>
      <c r="AD33" s="1" t="s">
        <v>52</v>
      </c>
      <c r="AE33" s="1" t="s">
        <v>52</v>
      </c>
      <c r="AF33" s="1" t="s">
        <v>52</v>
      </c>
      <c r="AG33" s="1" t="s">
        <v>52</v>
      </c>
      <c r="AH33" s="1" t="s">
        <v>52</v>
      </c>
      <c r="AI33" s="1" t="s">
        <v>52</v>
      </c>
      <c r="AJ33" s="1" t="s">
        <v>52</v>
      </c>
      <c r="AK33" s="1" t="s">
        <v>52</v>
      </c>
      <c r="AL33" s="1" t="s">
        <v>52</v>
      </c>
      <c r="AM33" s="1" t="s">
        <v>52</v>
      </c>
      <c r="AN33" s="1" t="s">
        <v>52</v>
      </c>
      <c r="AO33" s="1" t="s">
        <v>52</v>
      </c>
      <c r="AP33" s="1">
        <v>397</v>
      </c>
      <c r="AQ33" s="1">
        <v>4</v>
      </c>
      <c r="AR33" s="1">
        <v>23</v>
      </c>
      <c r="AS33" s="1">
        <v>27</v>
      </c>
      <c r="AT33" s="1">
        <v>337</v>
      </c>
      <c r="AU33" s="1">
        <v>335</v>
      </c>
      <c r="AV33" s="1">
        <v>73</v>
      </c>
      <c r="AW33" s="1">
        <v>6</v>
      </c>
      <c r="AX33" s="1">
        <v>2</v>
      </c>
      <c r="AY33" t="str">
        <f t="shared" si="0"/>
        <v>2021_01_KC</v>
      </c>
      <c r="AZ33" t="str">
        <f t="shared" si="1"/>
        <v>P.Mahomes</v>
      </c>
      <c r="BA33" t="str">
        <f t="shared" si="2"/>
        <v>QB</v>
      </c>
      <c r="BB33" t="str">
        <f t="shared" si="3"/>
        <v>2021_01_KC</v>
      </c>
      <c r="BC33" t="str">
        <f t="shared" si="4"/>
        <v/>
      </c>
      <c r="BD33">
        <f>COUNTIFS($BB$1:BB33,BB33,$BC$1:BC33,"ru")</f>
        <v>0</v>
      </c>
      <c r="BE33" t="str">
        <f t="shared" si="5"/>
        <v/>
      </c>
      <c r="BF33">
        <f>COUNTIFS($BB$1:BB33,BB33,$BE$1:BE33,"re")</f>
        <v>0</v>
      </c>
      <c r="BG33" t="str">
        <f t="shared" si="6"/>
        <v>02021_01_KC</v>
      </c>
      <c r="BH33" t="str">
        <f t="shared" si="7"/>
        <v>02021_01_KC</v>
      </c>
      <c r="BI33" t="str">
        <f t="shared" si="8"/>
        <v>2021_01_KCP.Mahomes</v>
      </c>
      <c r="BJ33" t="str">
        <f t="shared" si="9"/>
        <v>2021_KC_P.Mahomes</v>
      </c>
      <c r="BK33" t="str">
        <f>IF(ISERROR(MATCH(LEFT(C33,5)&amp;B33&amp;"_"&amp;A33,$BK$1:BK32,0)),LEFT(C33,5)&amp;B33&amp;"_"&amp;A33,"")</f>
        <v/>
      </c>
      <c r="BL33">
        <f>COUNTIFS($B$1:B33,B33)-COUNTIFS($B$1:B33,B33,$BK$1:BK33,"")</f>
        <v>1</v>
      </c>
      <c r="BM33" t="str">
        <f t="shared" si="10"/>
        <v/>
      </c>
    </row>
    <row r="34" spans="1:65" x14ac:dyDescent="0.25">
      <c r="A34" s="1" t="s">
        <v>112</v>
      </c>
      <c r="B34" s="1" t="s">
        <v>70</v>
      </c>
      <c r="C34" s="1" t="s">
        <v>837</v>
      </c>
      <c r="D34" s="1">
        <v>0.27400000000000002</v>
      </c>
      <c r="E34" s="1">
        <v>0.78</v>
      </c>
      <c r="F34" s="1" t="s">
        <v>838</v>
      </c>
      <c r="G34" s="1">
        <v>336</v>
      </c>
      <c r="H34" s="1">
        <v>2</v>
      </c>
      <c r="I34" s="1">
        <v>34</v>
      </c>
      <c r="J34" s="1">
        <v>46</v>
      </c>
      <c r="K34" s="1">
        <v>0.73899999999999999</v>
      </c>
      <c r="L34" s="1">
        <v>7.75</v>
      </c>
      <c r="M34" s="1">
        <v>1</v>
      </c>
      <c r="N34" s="1">
        <v>1</v>
      </c>
      <c r="O34" s="1">
        <v>13</v>
      </c>
      <c r="P34" s="1">
        <v>344</v>
      </c>
      <c r="Q34" s="1">
        <v>46</v>
      </c>
      <c r="R34" s="1">
        <v>0.70599999999999996</v>
      </c>
      <c r="S34" s="1">
        <v>29.376000000000001</v>
      </c>
      <c r="T34" s="1">
        <v>0</v>
      </c>
      <c r="U34" s="1">
        <v>0</v>
      </c>
      <c r="V34" s="1">
        <v>2</v>
      </c>
      <c r="W34" s="1">
        <v>0</v>
      </c>
      <c r="X34" s="1">
        <v>1</v>
      </c>
      <c r="Y34" s="1">
        <v>1</v>
      </c>
      <c r="Z34" s="1">
        <v>0</v>
      </c>
      <c r="AA34" s="1">
        <v>0</v>
      </c>
      <c r="AB34" s="1">
        <v>0</v>
      </c>
      <c r="AC34" s="1">
        <v>0</v>
      </c>
      <c r="AD34" s="1" t="s">
        <v>52</v>
      </c>
      <c r="AE34" s="1" t="s">
        <v>52</v>
      </c>
      <c r="AF34" s="1" t="s">
        <v>52</v>
      </c>
      <c r="AG34" s="1" t="s">
        <v>52</v>
      </c>
      <c r="AH34" s="1" t="s">
        <v>52</v>
      </c>
      <c r="AI34" s="1" t="s">
        <v>52</v>
      </c>
      <c r="AJ34" s="1" t="s">
        <v>52</v>
      </c>
      <c r="AK34" s="1" t="s">
        <v>52</v>
      </c>
      <c r="AL34" s="1" t="s">
        <v>52</v>
      </c>
      <c r="AM34" s="1" t="s">
        <v>52</v>
      </c>
      <c r="AN34" s="1" t="s">
        <v>52</v>
      </c>
      <c r="AO34" s="1" t="s">
        <v>52</v>
      </c>
      <c r="AP34" s="1">
        <v>407</v>
      </c>
      <c r="AQ34" s="1">
        <v>3</v>
      </c>
      <c r="AR34" s="1">
        <v>22</v>
      </c>
      <c r="AS34" s="1">
        <v>34</v>
      </c>
      <c r="AT34" s="1">
        <v>336</v>
      </c>
      <c r="AU34" s="1">
        <v>344</v>
      </c>
      <c r="AV34" s="1">
        <v>87</v>
      </c>
      <c r="AW34" s="1">
        <v>2</v>
      </c>
      <c r="AX34" s="1">
        <v>2</v>
      </c>
      <c r="AY34" t="str">
        <f t="shared" si="0"/>
        <v>2021_02_WAS</v>
      </c>
      <c r="AZ34" t="str">
        <f t="shared" si="1"/>
        <v>T.Heinicke</v>
      </c>
      <c r="BA34" t="str">
        <f t="shared" si="2"/>
        <v>QB</v>
      </c>
      <c r="BB34" t="str">
        <f t="shared" si="3"/>
        <v>2021_02_WAS</v>
      </c>
      <c r="BC34" t="str">
        <f t="shared" si="4"/>
        <v>ru</v>
      </c>
      <c r="BD34">
        <f>COUNTIFS($BB$1:BB34,BB34,$BC$1:BC34,"ru")</f>
        <v>1</v>
      </c>
      <c r="BE34" t="str">
        <f t="shared" si="5"/>
        <v/>
      </c>
      <c r="BF34">
        <f>COUNTIFS($BB$1:BB34,BB34,$BE$1:BE34,"re")</f>
        <v>0</v>
      </c>
      <c r="BG34" t="str">
        <f t="shared" si="6"/>
        <v>ru12021_02_WAS</v>
      </c>
      <c r="BH34" t="str">
        <f t="shared" si="7"/>
        <v>02021_02_WAS</v>
      </c>
      <c r="BI34" t="str">
        <f t="shared" si="8"/>
        <v>2021_02_WAST.Heinicke</v>
      </c>
      <c r="BJ34" t="str">
        <f t="shared" si="9"/>
        <v>2021_WAS_T.Heinicke</v>
      </c>
      <c r="BK34" t="str">
        <f>IF(ISERROR(MATCH(LEFT(C34,5)&amp;B34&amp;"_"&amp;A34,$BK$1:BK33,0)),LEFT(C34,5)&amp;B34&amp;"_"&amp;A34,"")</f>
        <v>2021_WAS_T.Heinicke</v>
      </c>
      <c r="BL34">
        <f>COUNTIFS($B$1:B34,B34)-COUNTIFS($B$1:B34,B34,$BK$1:BK34,"")</f>
        <v>1</v>
      </c>
      <c r="BM34" t="str">
        <f t="shared" si="10"/>
        <v>2021_WAS1</v>
      </c>
    </row>
    <row r="35" spans="1:65" x14ac:dyDescent="0.25">
      <c r="A35" s="1" t="s">
        <v>82</v>
      </c>
      <c r="B35" s="1" t="s">
        <v>99</v>
      </c>
      <c r="C35" s="1" t="s">
        <v>2427</v>
      </c>
      <c r="D35" s="1">
        <v>9.9000000000000005E-2</v>
      </c>
      <c r="E35" s="1">
        <v>3.86</v>
      </c>
      <c r="F35" s="1" t="s">
        <v>2429</v>
      </c>
      <c r="G35" s="1">
        <v>334</v>
      </c>
      <c r="H35" s="1">
        <v>3</v>
      </c>
      <c r="I35" s="1">
        <v>35</v>
      </c>
      <c r="J35" s="1">
        <v>54</v>
      </c>
      <c r="K35" s="1">
        <v>0.64800000000000002</v>
      </c>
      <c r="L35" s="1">
        <v>10.119999999999999</v>
      </c>
      <c r="M35" s="1">
        <v>5</v>
      </c>
      <c r="N35" s="1">
        <v>3</v>
      </c>
      <c r="O35" s="1">
        <v>18</v>
      </c>
      <c r="P35" s="1">
        <v>491</v>
      </c>
      <c r="Q35" s="1">
        <v>54</v>
      </c>
      <c r="R35" s="1">
        <v>0.81100000000000005</v>
      </c>
      <c r="S35" s="1">
        <v>18.809000000000001</v>
      </c>
      <c r="T35" s="1">
        <v>0</v>
      </c>
      <c r="U35" s="1">
        <v>0</v>
      </c>
      <c r="V35" s="1" t="s">
        <v>52</v>
      </c>
      <c r="W35" s="1" t="s">
        <v>52</v>
      </c>
      <c r="X35" s="1" t="s">
        <v>52</v>
      </c>
      <c r="Y35" s="1" t="s">
        <v>52</v>
      </c>
      <c r="Z35" s="1" t="s">
        <v>52</v>
      </c>
      <c r="AA35" s="1" t="s">
        <v>52</v>
      </c>
      <c r="AB35" s="1" t="s">
        <v>52</v>
      </c>
      <c r="AC35" s="1" t="s">
        <v>52</v>
      </c>
      <c r="AD35" s="1" t="s">
        <v>52</v>
      </c>
      <c r="AE35" s="1" t="s">
        <v>52</v>
      </c>
      <c r="AF35" s="1" t="s">
        <v>52</v>
      </c>
      <c r="AG35" s="1" t="s">
        <v>52</v>
      </c>
      <c r="AH35" s="1" t="s">
        <v>52</v>
      </c>
      <c r="AI35" s="1" t="s">
        <v>52</v>
      </c>
      <c r="AJ35" s="1" t="s">
        <v>52</v>
      </c>
      <c r="AK35" s="1" t="s">
        <v>52</v>
      </c>
      <c r="AL35" s="1" t="s">
        <v>52</v>
      </c>
      <c r="AM35" s="1" t="s">
        <v>52</v>
      </c>
      <c r="AN35" s="1" t="s">
        <v>52</v>
      </c>
      <c r="AO35" s="1" t="s">
        <v>52</v>
      </c>
      <c r="AP35" s="1">
        <v>421</v>
      </c>
      <c r="AQ35" s="1">
        <v>3</v>
      </c>
      <c r="AR35" s="1">
        <v>23</v>
      </c>
      <c r="AS35" s="1">
        <v>35</v>
      </c>
      <c r="AT35" s="1">
        <v>334</v>
      </c>
      <c r="AU35" s="1">
        <v>491</v>
      </c>
      <c r="AV35" s="1">
        <v>112</v>
      </c>
      <c r="AW35" s="1">
        <v>2</v>
      </c>
      <c r="AX35" s="1">
        <v>0</v>
      </c>
      <c r="AY35" t="str">
        <f t="shared" si="0"/>
        <v>2021_06_DEN</v>
      </c>
      <c r="AZ35" t="str">
        <f t="shared" si="1"/>
        <v>T.Bridgewater</v>
      </c>
      <c r="BA35" t="str">
        <f t="shared" si="2"/>
        <v>QB</v>
      </c>
      <c r="BB35" t="str">
        <f t="shared" si="3"/>
        <v>2021_06_DEN</v>
      </c>
      <c r="BC35" t="str">
        <f t="shared" si="4"/>
        <v/>
      </c>
      <c r="BD35">
        <f>COUNTIFS($BB$1:BB35,BB35,$BC$1:BC35,"ru")</f>
        <v>0</v>
      </c>
      <c r="BE35" t="str">
        <f t="shared" si="5"/>
        <v/>
      </c>
      <c r="BF35">
        <f>COUNTIFS($BB$1:BB35,BB35,$BE$1:BE35,"re")</f>
        <v>0</v>
      </c>
      <c r="BG35" t="str">
        <f t="shared" si="6"/>
        <v>02021_06_DEN</v>
      </c>
      <c r="BH35" t="str">
        <f t="shared" si="7"/>
        <v>02021_06_DEN</v>
      </c>
      <c r="BI35" t="str">
        <f t="shared" si="8"/>
        <v>2021_06_DENT.Bridgewater</v>
      </c>
      <c r="BJ35" t="str">
        <f t="shared" si="9"/>
        <v>2021_DEN_T.Bridgewater</v>
      </c>
      <c r="BK35" t="str">
        <f>IF(ISERROR(MATCH(LEFT(C35,5)&amp;B35&amp;"_"&amp;A35,$BK$1:BK34,0)),LEFT(C35,5)&amp;B35&amp;"_"&amp;A35,"")</f>
        <v>2021_DEN_T.Bridgewater</v>
      </c>
      <c r="BL35">
        <f>COUNTIFS($B$1:B35,B35)-COUNTIFS($B$1:B35,B35,$BK$1:BK35,"")</f>
        <v>1</v>
      </c>
      <c r="BM35" t="str">
        <f t="shared" si="10"/>
        <v>2021_DEN1</v>
      </c>
    </row>
    <row r="36" spans="1:65" x14ac:dyDescent="0.25">
      <c r="A36" s="1" t="s">
        <v>420</v>
      </c>
      <c r="B36" s="1" t="s">
        <v>91</v>
      </c>
      <c r="C36" s="1" t="s">
        <v>421</v>
      </c>
      <c r="D36" s="1">
        <v>1E-3</v>
      </c>
      <c r="E36" s="1">
        <v>-3.83</v>
      </c>
      <c r="F36" s="1" t="s">
        <v>422</v>
      </c>
      <c r="G36" s="1">
        <v>332</v>
      </c>
      <c r="H36" s="1">
        <v>3</v>
      </c>
      <c r="I36" s="1">
        <v>28</v>
      </c>
      <c r="J36" s="1">
        <v>52</v>
      </c>
      <c r="K36" s="1">
        <v>0.53800000000000003</v>
      </c>
      <c r="L36" s="1">
        <v>-12.44</v>
      </c>
      <c r="M36" s="1">
        <v>1</v>
      </c>
      <c r="N36" s="1">
        <v>3</v>
      </c>
      <c r="O36" s="1">
        <v>13</v>
      </c>
      <c r="P36" s="1">
        <v>412</v>
      </c>
      <c r="Q36" s="1">
        <v>52</v>
      </c>
      <c r="R36" s="1">
        <v>0.8</v>
      </c>
      <c r="S36" s="1">
        <v>19.989999999999998</v>
      </c>
      <c r="T36" s="1">
        <v>1</v>
      </c>
      <c r="U36" s="1">
        <v>0</v>
      </c>
      <c r="V36" s="1" t="s">
        <v>52</v>
      </c>
      <c r="W36" s="1" t="s">
        <v>52</v>
      </c>
      <c r="X36" s="1" t="s">
        <v>52</v>
      </c>
      <c r="Y36" s="1" t="s">
        <v>52</v>
      </c>
      <c r="Z36" s="1" t="s">
        <v>52</v>
      </c>
      <c r="AA36" s="1" t="s">
        <v>52</v>
      </c>
      <c r="AB36" s="1" t="s">
        <v>52</v>
      </c>
      <c r="AC36" s="1" t="s">
        <v>52</v>
      </c>
      <c r="AD36" s="1" t="s">
        <v>52</v>
      </c>
      <c r="AE36" s="1" t="s">
        <v>52</v>
      </c>
      <c r="AF36" s="1" t="s">
        <v>52</v>
      </c>
      <c r="AG36" s="1" t="s">
        <v>52</v>
      </c>
      <c r="AH36" s="1" t="s">
        <v>52</v>
      </c>
      <c r="AI36" s="1" t="s">
        <v>52</v>
      </c>
      <c r="AJ36" s="1" t="s">
        <v>52</v>
      </c>
      <c r="AK36" s="1" t="s">
        <v>52</v>
      </c>
      <c r="AL36" s="1" t="s">
        <v>52</v>
      </c>
      <c r="AM36" s="1" t="s">
        <v>52</v>
      </c>
      <c r="AN36" s="1" t="s">
        <v>52</v>
      </c>
      <c r="AO36" s="1" t="s">
        <v>52</v>
      </c>
      <c r="AP36" s="1">
        <v>395</v>
      </c>
      <c r="AQ36" s="1">
        <v>3</v>
      </c>
      <c r="AR36" s="1">
        <v>16</v>
      </c>
      <c r="AS36" s="1">
        <v>28</v>
      </c>
      <c r="AT36" s="1">
        <v>332</v>
      </c>
      <c r="AU36" s="1">
        <v>412</v>
      </c>
      <c r="AV36" s="1">
        <v>76</v>
      </c>
      <c r="AW36" s="1">
        <v>0</v>
      </c>
      <c r="AX36" s="1">
        <v>0</v>
      </c>
      <c r="AY36" t="str">
        <f t="shared" si="0"/>
        <v>2021_01_JAX</v>
      </c>
      <c r="AZ36" t="str">
        <f t="shared" si="1"/>
        <v>T.Lawrence</v>
      </c>
      <c r="BA36" t="str">
        <f t="shared" si="2"/>
        <v>QB</v>
      </c>
      <c r="BB36" t="str">
        <f t="shared" si="3"/>
        <v>2021_01_JAX</v>
      </c>
      <c r="BC36" t="str">
        <f t="shared" si="4"/>
        <v/>
      </c>
      <c r="BD36">
        <f>COUNTIFS($BB$1:BB36,BB36,$BC$1:BC36,"ru")</f>
        <v>0</v>
      </c>
      <c r="BE36" t="str">
        <f t="shared" si="5"/>
        <v/>
      </c>
      <c r="BF36">
        <f>COUNTIFS($BB$1:BB36,BB36,$BE$1:BE36,"re")</f>
        <v>0</v>
      </c>
      <c r="BG36" t="str">
        <f t="shared" si="6"/>
        <v>02021_01_JAX</v>
      </c>
      <c r="BH36" t="str">
        <f t="shared" si="7"/>
        <v>02021_01_JAX</v>
      </c>
      <c r="BI36" t="str">
        <f t="shared" si="8"/>
        <v>2021_01_JAXT.Lawrence</v>
      </c>
      <c r="BJ36" t="str">
        <f t="shared" si="9"/>
        <v>2021_JAX_T.Lawrence</v>
      </c>
      <c r="BK36" t="str">
        <f>IF(ISERROR(MATCH(LEFT(C36,5)&amp;B36&amp;"_"&amp;A36,$BK$1:BK35,0)),LEFT(C36,5)&amp;B36&amp;"_"&amp;A36,"")</f>
        <v>2021_JAX_T.Lawrence</v>
      </c>
      <c r="BL36">
        <f>COUNTIFS($B$1:B36,B36)-COUNTIFS($B$1:B36,B36,$BK$1:BK36,"")</f>
        <v>1</v>
      </c>
      <c r="BM36" t="str">
        <f t="shared" si="10"/>
        <v>2021_JAX1</v>
      </c>
    </row>
    <row r="37" spans="1:65" x14ac:dyDescent="0.25">
      <c r="A37" s="1" t="s">
        <v>87</v>
      </c>
      <c r="B37" s="1" t="s">
        <v>88</v>
      </c>
      <c r="C37" s="1" t="s">
        <v>2430</v>
      </c>
      <c r="D37" s="1">
        <v>5.0000000000000001E-3</v>
      </c>
      <c r="E37" s="1">
        <v>8.48</v>
      </c>
      <c r="F37" s="1" t="s">
        <v>2431</v>
      </c>
      <c r="G37" s="1">
        <v>329</v>
      </c>
      <c r="H37" s="1">
        <v>2</v>
      </c>
      <c r="I37" s="1">
        <v>33</v>
      </c>
      <c r="J37" s="1">
        <v>46</v>
      </c>
      <c r="K37" s="1">
        <v>0.71699999999999997</v>
      </c>
      <c r="L37" s="1">
        <v>6.25</v>
      </c>
      <c r="M37" s="1">
        <v>0</v>
      </c>
      <c r="N37" s="1">
        <v>1</v>
      </c>
      <c r="O37" s="1">
        <v>17</v>
      </c>
      <c r="P37" s="1">
        <v>382</v>
      </c>
      <c r="Q37" s="1">
        <v>46</v>
      </c>
      <c r="R37" s="1">
        <v>0.67700000000000005</v>
      </c>
      <c r="S37" s="1">
        <v>32.238</v>
      </c>
      <c r="T37" s="1">
        <v>0</v>
      </c>
      <c r="U37" s="1">
        <v>0</v>
      </c>
      <c r="V37" s="1" t="s">
        <v>52</v>
      </c>
      <c r="W37" s="1" t="s">
        <v>52</v>
      </c>
      <c r="X37" s="1" t="s">
        <v>52</v>
      </c>
      <c r="Y37" s="1" t="s">
        <v>52</v>
      </c>
      <c r="Z37" s="1" t="s">
        <v>52</v>
      </c>
      <c r="AA37" s="1" t="s">
        <v>52</v>
      </c>
      <c r="AB37" s="1" t="s">
        <v>52</v>
      </c>
      <c r="AC37" s="1" t="s">
        <v>52</v>
      </c>
      <c r="AD37" s="1" t="s">
        <v>52</v>
      </c>
      <c r="AE37" s="1" t="s">
        <v>52</v>
      </c>
      <c r="AF37" s="1" t="s">
        <v>52</v>
      </c>
      <c r="AG37" s="1" t="s">
        <v>52</v>
      </c>
      <c r="AH37" s="1" t="s">
        <v>52</v>
      </c>
      <c r="AI37" s="1" t="s">
        <v>52</v>
      </c>
      <c r="AJ37" s="1" t="s">
        <v>52</v>
      </c>
      <c r="AK37" s="1" t="s">
        <v>52</v>
      </c>
      <c r="AL37" s="1" t="s">
        <v>52</v>
      </c>
      <c r="AM37" s="1" t="s">
        <v>52</v>
      </c>
      <c r="AN37" s="1" t="s">
        <v>52</v>
      </c>
      <c r="AO37" s="1" t="s">
        <v>52</v>
      </c>
      <c r="AP37" s="1">
        <v>431</v>
      </c>
      <c r="AQ37" s="1">
        <v>2</v>
      </c>
      <c r="AR37" s="1">
        <v>20</v>
      </c>
      <c r="AS37" s="1">
        <v>34</v>
      </c>
      <c r="AT37" s="1">
        <v>354</v>
      </c>
      <c r="AU37" s="1">
        <v>405</v>
      </c>
      <c r="AV37" s="1">
        <v>77</v>
      </c>
      <c r="AW37" s="1">
        <v>4</v>
      </c>
      <c r="AX37" s="1">
        <v>1</v>
      </c>
      <c r="AY37" t="str">
        <f t="shared" si="0"/>
        <v>2021_06_MIA</v>
      </c>
      <c r="AZ37" t="str">
        <f t="shared" si="1"/>
        <v>T.Tagovailoa</v>
      </c>
      <c r="BA37" t="str">
        <f t="shared" si="2"/>
        <v>QB</v>
      </c>
      <c r="BB37" t="str">
        <f t="shared" si="3"/>
        <v>2021_06_MIA</v>
      </c>
      <c r="BC37" t="str">
        <f t="shared" si="4"/>
        <v/>
      </c>
      <c r="BD37">
        <f>COUNTIFS($BB$1:BB37,BB37,$BC$1:BC37,"ru")</f>
        <v>0</v>
      </c>
      <c r="BE37" t="str">
        <f t="shared" si="5"/>
        <v/>
      </c>
      <c r="BF37">
        <f>COUNTIFS($BB$1:BB37,BB37,$BE$1:BE37,"re")</f>
        <v>0</v>
      </c>
      <c r="BG37" t="str">
        <f t="shared" si="6"/>
        <v>02021_06_MIA</v>
      </c>
      <c r="BH37" t="str">
        <f t="shared" si="7"/>
        <v>02021_06_MIA</v>
      </c>
      <c r="BI37" t="str">
        <f t="shared" si="8"/>
        <v>2021_06_MIAT.Tagovailoa</v>
      </c>
      <c r="BJ37" t="str">
        <f t="shared" si="9"/>
        <v>2021_MIA_T.Tagovailoa</v>
      </c>
      <c r="BK37" t="str">
        <f>IF(ISERROR(MATCH(LEFT(C37,5)&amp;B37&amp;"_"&amp;A37,$BK$1:BK36,0)),LEFT(C37,5)&amp;B37&amp;"_"&amp;A37,"")</f>
        <v>2021_MIA_T.Tagovailoa</v>
      </c>
      <c r="BL37">
        <f>COUNTIFS($B$1:B37,B37)-COUNTIFS($B$1:B37,B37,$BK$1:BK37,"")</f>
        <v>1</v>
      </c>
      <c r="BM37" t="str">
        <f t="shared" si="10"/>
        <v>2021_MIA1</v>
      </c>
    </row>
    <row r="38" spans="1:65" x14ac:dyDescent="0.25">
      <c r="A38" s="1" t="s">
        <v>82</v>
      </c>
      <c r="B38" s="1" t="s">
        <v>99</v>
      </c>
      <c r="C38" s="1" t="s">
        <v>839</v>
      </c>
      <c r="D38" s="1">
        <v>-0.70299999999999996</v>
      </c>
      <c r="E38" s="1">
        <v>8.9499999999999993</v>
      </c>
      <c r="F38" s="1" t="s">
        <v>840</v>
      </c>
      <c r="G38" s="1">
        <v>328</v>
      </c>
      <c r="H38" s="1">
        <v>2</v>
      </c>
      <c r="I38" s="1">
        <v>26</v>
      </c>
      <c r="J38" s="1">
        <v>37</v>
      </c>
      <c r="K38" s="1">
        <v>0.70199999999999996</v>
      </c>
      <c r="L38" s="1">
        <v>14.66</v>
      </c>
      <c r="M38" s="1">
        <v>3</v>
      </c>
      <c r="N38" s="1">
        <v>0</v>
      </c>
      <c r="O38" s="1">
        <v>11</v>
      </c>
      <c r="P38" s="1">
        <v>389</v>
      </c>
      <c r="Q38" s="1">
        <v>37</v>
      </c>
      <c r="R38" s="1">
        <v>0.64500000000000002</v>
      </c>
      <c r="S38" s="1">
        <v>35.487000000000002</v>
      </c>
      <c r="T38" s="1">
        <v>0</v>
      </c>
      <c r="U38" s="1">
        <v>0</v>
      </c>
      <c r="V38" s="1">
        <v>1</v>
      </c>
      <c r="W38" s="1">
        <v>0</v>
      </c>
      <c r="X38" s="1">
        <v>1</v>
      </c>
      <c r="Y38" s="1">
        <v>1</v>
      </c>
      <c r="Z38" s="1">
        <v>1</v>
      </c>
      <c r="AA38" s="1">
        <v>0</v>
      </c>
      <c r="AB38" s="1">
        <v>0</v>
      </c>
      <c r="AC38" s="1">
        <v>0</v>
      </c>
      <c r="AD38" s="1" t="s">
        <v>52</v>
      </c>
      <c r="AE38" s="1" t="s">
        <v>52</v>
      </c>
      <c r="AF38" s="1" t="s">
        <v>52</v>
      </c>
      <c r="AG38" s="1" t="s">
        <v>52</v>
      </c>
      <c r="AH38" s="1" t="s">
        <v>52</v>
      </c>
      <c r="AI38" s="1" t="s">
        <v>52</v>
      </c>
      <c r="AJ38" s="1" t="s">
        <v>52</v>
      </c>
      <c r="AK38" s="1" t="s">
        <v>52</v>
      </c>
      <c r="AL38" s="1" t="s">
        <v>52</v>
      </c>
      <c r="AM38" s="1" t="s">
        <v>52</v>
      </c>
      <c r="AN38" s="1" t="s">
        <v>52</v>
      </c>
      <c r="AO38" s="1" t="s">
        <v>52</v>
      </c>
      <c r="AP38" s="1">
        <v>398</v>
      </c>
      <c r="AQ38" s="1">
        <v>2</v>
      </c>
      <c r="AR38" s="1">
        <v>30</v>
      </c>
      <c r="AS38" s="1">
        <v>26</v>
      </c>
      <c r="AT38" s="1">
        <v>328</v>
      </c>
      <c r="AU38" s="1">
        <v>389</v>
      </c>
      <c r="AV38" s="1">
        <v>96</v>
      </c>
      <c r="AW38" s="1">
        <v>7</v>
      </c>
      <c r="AX38" s="1">
        <v>1</v>
      </c>
      <c r="AY38" t="str">
        <f t="shared" si="0"/>
        <v>2021_02_DEN</v>
      </c>
      <c r="AZ38" t="str">
        <f t="shared" si="1"/>
        <v>T.Bridgewater</v>
      </c>
      <c r="BA38" t="str">
        <f t="shared" si="2"/>
        <v>QB</v>
      </c>
      <c r="BB38" t="str">
        <f t="shared" si="3"/>
        <v>2021_02_DEN</v>
      </c>
      <c r="BC38" t="str">
        <f t="shared" si="4"/>
        <v>ru</v>
      </c>
      <c r="BD38">
        <f>COUNTIFS($BB$1:BB38,BB38,$BC$1:BC38,"ru")</f>
        <v>1</v>
      </c>
      <c r="BE38" t="str">
        <f t="shared" si="5"/>
        <v/>
      </c>
      <c r="BF38">
        <f>COUNTIFS($BB$1:BB38,BB38,$BE$1:BE38,"re")</f>
        <v>0</v>
      </c>
      <c r="BG38" t="str">
        <f t="shared" si="6"/>
        <v>ru12021_02_DEN</v>
      </c>
      <c r="BH38" t="str">
        <f t="shared" si="7"/>
        <v>02021_02_DEN</v>
      </c>
      <c r="BI38" t="str">
        <f t="shared" si="8"/>
        <v>2021_02_DENT.Bridgewater</v>
      </c>
      <c r="BJ38" t="str">
        <f t="shared" si="9"/>
        <v>2021_DEN_T.Bridgewater</v>
      </c>
      <c r="BK38" t="str">
        <f>IF(ISERROR(MATCH(LEFT(C38,5)&amp;B38&amp;"_"&amp;A38,$BK$1:BK37,0)),LEFT(C38,5)&amp;B38&amp;"_"&amp;A38,"")</f>
        <v/>
      </c>
      <c r="BL38">
        <f>COUNTIFS($B$1:B38,B38)-COUNTIFS($B$1:B38,B38,$BK$1:BK38,"")</f>
        <v>1</v>
      </c>
      <c r="BM38" t="str">
        <f t="shared" si="10"/>
        <v/>
      </c>
    </row>
    <row r="39" spans="1:65" x14ac:dyDescent="0.25">
      <c r="A39" s="1" t="s">
        <v>96</v>
      </c>
      <c r="B39" s="1" t="s">
        <v>90</v>
      </c>
      <c r="C39" s="1" t="s">
        <v>1241</v>
      </c>
      <c r="D39" s="1">
        <v>0</v>
      </c>
      <c r="E39" s="1">
        <v>-6.22</v>
      </c>
      <c r="F39" s="1" t="s">
        <v>1242</v>
      </c>
      <c r="G39" s="1">
        <v>326</v>
      </c>
      <c r="H39" s="1">
        <v>3</v>
      </c>
      <c r="I39" s="1">
        <v>25</v>
      </c>
      <c r="J39" s="1">
        <v>41</v>
      </c>
      <c r="K39" s="1">
        <v>0.60899999999999999</v>
      </c>
      <c r="L39" s="1">
        <v>-3.82</v>
      </c>
      <c r="M39" s="1">
        <v>2</v>
      </c>
      <c r="N39" s="1">
        <v>2</v>
      </c>
      <c r="O39" s="1">
        <v>11</v>
      </c>
      <c r="P39" s="1">
        <v>277</v>
      </c>
      <c r="Q39" s="1">
        <v>41</v>
      </c>
      <c r="R39" s="1">
        <v>0.70599999999999996</v>
      </c>
      <c r="S39" s="1">
        <v>29.349</v>
      </c>
      <c r="T39" s="1">
        <v>0</v>
      </c>
      <c r="U39" s="1">
        <v>0</v>
      </c>
      <c r="V39" s="1">
        <v>1</v>
      </c>
      <c r="W39" s="1">
        <v>0</v>
      </c>
      <c r="X39" s="1">
        <v>2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 t="s">
        <v>52</v>
      </c>
      <c r="AE39" s="1" t="s">
        <v>52</v>
      </c>
      <c r="AF39" s="1" t="s">
        <v>52</v>
      </c>
      <c r="AG39" s="1" t="s">
        <v>52</v>
      </c>
      <c r="AH39" s="1" t="s">
        <v>52</v>
      </c>
      <c r="AI39" s="1" t="s">
        <v>52</v>
      </c>
      <c r="AJ39" s="1" t="s">
        <v>52</v>
      </c>
      <c r="AK39" s="1" t="s">
        <v>52</v>
      </c>
      <c r="AL39" s="1" t="s">
        <v>52</v>
      </c>
      <c r="AM39" s="1" t="s">
        <v>52</v>
      </c>
      <c r="AN39" s="1" t="s">
        <v>52</v>
      </c>
      <c r="AO39" s="1" t="s">
        <v>52</v>
      </c>
      <c r="AP39" s="1">
        <v>367</v>
      </c>
      <c r="AQ39" s="1">
        <v>3</v>
      </c>
      <c r="AR39" s="1">
        <v>12</v>
      </c>
      <c r="AS39" s="1">
        <v>25</v>
      </c>
      <c r="AT39" s="1">
        <v>326</v>
      </c>
      <c r="AU39" s="1">
        <v>277</v>
      </c>
      <c r="AV39" s="1">
        <v>64</v>
      </c>
      <c r="AW39" s="1">
        <v>1</v>
      </c>
      <c r="AX39" s="1">
        <v>0</v>
      </c>
      <c r="AY39" t="str">
        <f t="shared" si="0"/>
        <v>2021_03_PHI</v>
      </c>
      <c r="AZ39" t="str">
        <f t="shared" si="1"/>
        <v>J.Hurts</v>
      </c>
      <c r="BA39" t="str">
        <f t="shared" si="2"/>
        <v>QB</v>
      </c>
      <c r="BB39" t="str">
        <f t="shared" si="3"/>
        <v>2021_03_PHI</v>
      </c>
      <c r="BC39" t="str">
        <f t="shared" si="4"/>
        <v>ru</v>
      </c>
      <c r="BD39">
        <f>COUNTIFS($BB$1:BB39,BB39,$BC$1:BC39,"ru")</f>
        <v>1</v>
      </c>
      <c r="BE39" t="str">
        <f t="shared" si="5"/>
        <v/>
      </c>
      <c r="BF39">
        <f>COUNTIFS($BB$1:BB39,BB39,$BE$1:BE39,"re")</f>
        <v>0</v>
      </c>
      <c r="BG39" t="str">
        <f t="shared" si="6"/>
        <v>ru12021_03_PHI</v>
      </c>
      <c r="BH39" t="str">
        <f t="shared" si="7"/>
        <v>02021_03_PHI</v>
      </c>
      <c r="BI39" t="str">
        <f t="shared" si="8"/>
        <v>2021_03_PHIJ.Hurts</v>
      </c>
      <c r="BJ39" t="str">
        <f t="shared" si="9"/>
        <v>2021_PHI_J.Hurts</v>
      </c>
      <c r="BK39" t="str">
        <f>IF(ISERROR(MATCH(LEFT(C39,5)&amp;B39&amp;"_"&amp;A39,$BK$1:BK38,0)),LEFT(C39,5)&amp;B39&amp;"_"&amp;A39,"")</f>
        <v/>
      </c>
      <c r="BL39">
        <f>COUNTIFS($B$1:B39,B39)-COUNTIFS($B$1:B39,B39,$BK$1:BK39,"")</f>
        <v>1</v>
      </c>
      <c r="BM39" t="str">
        <f t="shared" si="10"/>
        <v/>
      </c>
    </row>
    <row r="40" spans="1:65" x14ac:dyDescent="0.25">
      <c r="A40" s="1" t="s">
        <v>63</v>
      </c>
      <c r="B40" s="1" t="s">
        <v>64</v>
      </c>
      <c r="C40" s="1" t="s">
        <v>1243</v>
      </c>
      <c r="D40" s="1">
        <v>0.191</v>
      </c>
      <c r="E40" s="1">
        <v>19.21</v>
      </c>
      <c r="F40" s="1" t="s">
        <v>1244</v>
      </c>
      <c r="G40" s="1">
        <v>323</v>
      </c>
      <c r="H40" s="1">
        <v>3</v>
      </c>
      <c r="I40" s="1">
        <v>30</v>
      </c>
      <c r="J40" s="1">
        <v>39</v>
      </c>
      <c r="K40" s="1">
        <v>0.76900000000000002</v>
      </c>
      <c r="L40" s="1">
        <v>6.37</v>
      </c>
      <c r="M40" s="1">
        <v>1</v>
      </c>
      <c r="N40" s="1">
        <v>0</v>
      </c>
      <c r="O40" s="1">
        <v>20</v>
      </c>
      <c r="P40" s="1">
        <v>189</v>
      </c>
      <c r="Q40" s="1">
        <v>39</v>
      </c>
      <c r="R40" s="1">
        <v>0.67800000000000005</v>
      </c>
      <c r="S40" s="1">
        <v>32.186</v>
      </c>
      <c r="T40" s="1">
        <v>1</v>
      </c>
      <c r="U40" s="1">
        <v>0</v>
      </c>
      <c r="V40" s="1">
        <v>2</v>
      </c>
      <c r="W40" s="1">
        <v>0</v>
      </c>
      <c r="X40" s="1">
        <v>1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 t="s">
        <v>52</v>
      </c>
      <c r="AE40" s="1" t="s">
        <v>52</v>
      </c>
      <c r="AF40" s="1" t="s">
        <v>52</v>
      </c>
      <c r="AG40" s="1" t="s">
        <v>52</v>
      </c>
      <c r="AH40" s="1" t="s">
        <v>52</v>
      </c>
      <c r="AI40" s="1" t="s">
        <v>52</v>
      </c>
      <c r="AJ40" s="1" t="s">
        <v>52</v>
      </c>
      <c r="AK40" s="1" t="s">
        <v>52</v>
      </c>
      <c r="AL40" s="1" t="s">
        <v>52</v>
      </c>
      <c r="AM40" s="1" t="s">
        <v>52</v>
      </c>
      <c r="AN40" s="1" t="s">
        <v>52</v>
      </c>
      <c r="AO40" s="1" t="s">
        <v>52</v>
      </c>
      <c r="AP40" s="1">
        <v>453</v>
      </c>
      <c r="AQ40" s="1">
        <v>3</v>
      </c>
      <c r="AR40" s="1">
        <v>34</v>
      </c>
      <c r="AS40" s="1">
        <v>30</v>
      </c>
      <c r="AT40" s="1">
        <v>323</v>
      </c>
      <c r="AU40" s="1">
        <v>189</v>
      </c>
      <c r="AV40" s="1">
        <v>140</v>
      </c>
      <c r="AW40" s="1">
        <v>6</v>
      </c>
      <c r="AX40" s="1">
        <v>3</v>
      </c>
      <c r="AY40" t="str">
        <f t="shared" si="0"/>
        <v>2021_03_MIN</v>
      </c>
      <c r="AZ40" t="str">
        <f t="shared" si="1"/>
        <v>K.Cousins</v>
      </c>
      <c r="BA40" t="str">
        <f t="shared" si="2"/>
        <v>QB</v>
      </c>
      <c r="BB40" t="str">
        <f t="shared" si="3"/>
        <v>2021_03_MIN</v>
      </c>
      <c r="BC40" t="str">
        <f t="shared" si="4"/>
        <v>ru</v>
      </c>
      <c r="BD40">
        <f>COUNTIFS($BB$1:BB40,BB40,$BC$1:BC40,"ru")</f>
        <v>1</v>
      </c>
      <c r="BE40" t="str">
        <f t="shared" si="5"/>
        <v/>
      </c>
      <c r="BF40">
        <f>COUNTIFS($BB$1:BB40,BB40,$BE$1:BE40,"re")</f>
        <v>0</v>
      </c>
      <c r="BG40" t="str">
        <f t="shared" si="6"/>
        <v>ru12021_03_MIN</v>
      </c>
      <c r="BH40" t="str">
        <f t="shared" si="7"/>
        <v>02021_03_MIN</v>
      </c>
      <c r="BI40" t="str">
        <f t="shared" si="8"/>
        <v>2021_03_MINK.Cousins</v>
      </c>
      <c r="BJ40" t="str">
        <f t="shared" si="9"/>
        <v>2021_MIN_K.Cousins</v>
      </c>
      <c r="BK40" t="str">
        <f>IF(ISERROR(MATCH(LEFT(C40,5)&amp;B40&amp;"_"&amp;A40,$BK$1:BK39,0)),LEFT(C40,5)&amp;B40&amp;"_"&amp;A40,"")</f>
        <v/>
      </c>
      <c r="BL40">
        <f>COUNTIFS($B$1:B40,B40)-COUNTIFS($B$1:B40,B40,$BK$1:BK40,"")</f>
        <v>1</v>
      </c>
      <c r="BM40" t="str">
        <f t="shared" si="10"/>
        <v/>
      </c>
    </row>
    <row r="41" spans="1:65" x14ac:dyDescent="0.25">
      <c r="A41" s="1" t="s">
        <v>93</v>
      </c>
      <c r="B41" s="1" t="s">
        <v>94</v>
      </c>
      <c r="C41" s="1" t="s">
        <v>418</v>
      </c>
      <c r="D41" s="1">
        <v>-0.66300000000000003</v>
      </c>
      <c r="E41" s="1">
        <v>10.77</v>
      </c>
      <c r="F41" s="1" t="s">
        <v>423</v>
      </c>
      <c r="G41" s="1">
        <v>321</v>
      </c>
      <c r="H41" s="1">
        <v>0</v>
      </c>
      <c r="I41" s="1">
        <v>21</v>
      </c>
      <c r="J41" s="1">
        <v>30</v>
      </c>
      <c r="K41" s="1">
        <v>0.7</v>
      </c>
      <c r="L41" s="1">
        <v>14.24</v>
      </c>
      <c r="M41" s="1">
        <v>2</v>
      </c>
      <c r="N41" s="1">
        <v>1</v>
      </c>
      <c r="O41" s="1">
        <v>14</v>
      </c>
      <c r="P41" s="1">
        <v>284</v>
      </c>
      <c r="Q41" s="1">
        <v>30</v>
      </c>
      <c r="R41" s="1">
        <v>0.71299999999999997</v>
      </c>
      <c r="S41" s="1">
        <v>28.66</v>
      </c>
      <c r="T41" s="1">
        <v>0</v>
      </c>
      <c r="U41" s="1">
        <v>0</v>
      </c>
      <c r="V41" s="1" t="s">
        <v>52</v>
      </c>
      <c r="W41" s="1" t="s">
        <v>52</v>
      </c>
      <c r="X41" s="1" t="s">
        <v>52</v>
      </c>
      <c r="Y41" s="1" t="s">
        <v>52</v>
      </c>
      <c r="Z41" s="1" t="s">
        <v>52</v>
      </c>
      <c r="AA41" s="1" t="s">
        <v>52</v>
      </c>
      <c r="AB41" s="1" t="s">
        <v>52</v>
      </c>
      <c r="AC41" s="1" t="s">
        <v>52</v>
      </c>
      <c r="AD41" s="1" t="s">
        <v>52</v>
      </c>
      <c r="AE41" s="1" t="s">
        <v>52</v>
      </c>
      <c r="AF41" s="1" t="s">
        <v>52</v>
      </c>
      <c r="AG41" s="1" t="s">
        <v>52</v>
      </c>
      <c r="AH41" s="1" t="s">
        <v>52</v>
      </c>
      <c r="AI41" s="1" t="s">
        <v>52</v>
      </c>
      <c r="AJ41" s="1" t="s">
        <v>52</v>
      </c>
      <c r="AK41" s="1" t="s">
        <v>52</v>
      </c>
      <c r="AL41" s="1" t="s">
        <v>52</v>
      </c>
      <c r="AM41" s="1" t="s">
        <v>52</v>
      </c>
      <c r="AN41" s="1" t="s">
        <v>52</v>
      </c>
      <c r="AO41" s="1" t="s">
        <v>52</v>
      </c>
      <c r="AP41" s="1">
        <v>459</v>
      </c>
      <c r="AQ41" s="1">
        <v>4</v>
      </c>
      <c r="AR41" s="1">
        <v>27</v>
      </c>
      <c r="AS41" s="1">
        <v>21</v>
      </c>
      <c r="AT41" s="1">
        <v>321</v>
      </c>
      <c r="AU41" s="1">
        <v>284</v>
      </c>
      <c r="AV41" s="1">
        <v>153</v>
      </c>
      <c r="AW41" s="1">
        <v>11</v>
      </c>
      <c r="AX41" s="1">
        <v>8</v>
      </c>
      <c r="AY41" t="str">
        <f t="shared" si="0"/>
        <v>2021_01_CLE</v>
      </c>
      <c r="AZ41" t="str">
        <f t="shared" si="1"/>
        <v>B.Mayfield</v>
      </c>
      <c r="BA41" t="str">
        <f t="shared" si="2"/>
        <v>QB</v>
      </c>
      <c r="BB41" t="str">
        <f t="shared" si="3"/>
        <v>2021_01_CLE</v>
      </c>
      <c r="BC41" t="str">
        <f t="shared" si="4"/>
        <v/>
      </c>
      <c r="BD41">
        <f>COUNTIFS($BB$1:BB41,BB41,$BC$1:BC41,"ru")</f>
        <v>0</v>
      </c>
      <c r="BE41" t="str">
        <f t="shared" si="5"/>
        <v/>
      </c>
      <c r="BF41">
        <f>COUNTIFS($BB$1:BB41,BB41,$BE$1:BE41,"re")</f>
        <v>0</v>
      </c>
      <c r="BG41" t="str">
        <f t="shared" si="6"/>
        <v>02021_01_CLE</v>
      </c>
      <c r="BH41" t="str">
        <f t="shared" si="7"/>
        <v>02021_01_CLE</v>
      </c>
      <c r="BI41" t="str">
        <f t="shared" si="8"/>
        <v>2021_01_CLEB.Mayfield</v>
      </c>
      <c r="BJ41" t="str">
        <f t="shared" si="9"/>
        <v>2021_CLE_B.Mayfield</v>
      </c>
      <c r="BK41" t="str">
        <f>IF(ISERROR(MATCH(LEFT(C41,5)&amp;B41&amp;"_"&amp;A41,$BK$1:BK40,0)),LEFT(C41,5)&amp;B41&amp;"_"&amp;A41,"")</f>
        <v>2021_CLE_B.Mayfield</v>
      </c>
      <c r="BL41">
        <f>COUNTIFS($B$1:B41,B41)-COUNTIFS($B$1:B41,B41,$BK$1:BK41,"")</f>
        <v>1</v>
      </c>
      <c r="BM41" t="str">
        <f t="shared" si="10"/>
        <v>2021_CLE1</v>
      </c>
    </row>
    <row r="42" spans="1:65" x14ac:dyDescent="0.25">
      <c r="A42" s="1" t="s">
        <v>65</v>
      </c>
      <c r="B42" s="1" t="s">
        <v>79</v>
      </c>
      <c r="C42" s="1" t="s">
        <v>424</v>
      </c>
      <c r="D42" s="1">
        <v>0.128</v>
      </c>
      <c r="E42" s="1">
        <v>18.84</v>
      </c>
      <c r="F42" s="1" t="s">
        <v>425</v>
      </c>
      <c r="G42" s="1">
        <v>321</v>
      </c>
      <c r="H42" s="1">
        <v>3</v>
      </c>
      <c r="I42" s="1">
        <v>20</v>
      </c>
      <c r="J42" s="1">
        <v>27</v>
      </c>
      <c r="K42" s="1">
        <v>0.74</v>
      </c>
      <c r="L42" s="1">
        <v>8.26</v>
      </c>
      <c r="M42" s="1">
        <v>1</v>
      </c>
      <c r="N42" s="1">
        <v>0</v>
      </c>
      <c r="O42" s="1">
        <v>13</v>
      </c>
      <c r="P42" s="1">
        <v>228</v>
      </c>
      <c r="Q42" s="1">
        <v>27</v>
      </c>
      <c r="R42" s="1">
        <v>0.56299999999999994</v>
      </c>
      <c r="S42" s="1">
        <v>43.695</v>
      </c>
      <c r="T42" s="1">
        <v>0</v>
      </c>
      <c r="U42" s="1">
        <v>0</v>
      </c>
      <c r="V42" s="1">
        <v>1</v>
      </c>
      <c r="W42" s="1">
        <v>0</v>
      </c>
      <c r="X42" s="1">
        <v>1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 t="s">
        <v>52</v>
      </c>
      <c r="AE42" s="1" t="s">
        <v>52</v>
      </c>
      <c r="AF42" s="1" t="s">
        <v>52</v>
      </c>
      <c r="AG42" s="1" t="s">
        <v>52</v>
      </c>
      <c r="AH42" s="1" t="s">
        <v>52</v>
      </c>
      <c r="AI42" s="1" t="s">
        <v>52</v>
      </c>
      <c r="AJ42" s="1" t="s">
        <v>52</v>
      </c>
      <c r="AK42" s="1" t="s">
        <v>52</v>
      </c>
      <c r="AL42" s="1" t="s">
        <v>52</v>
      </c>
      <c r="AM42" s="1" t="s">
        <v>52</v>
      </c>
      <c r="AN42" s="1" t="s">
        <v>52</v>
      </c>
      <c r="AO42" s="1" t="s">
        <v>52</v>
      </c>
      <c r="AP42" s="1">
        <v>386</v>
      </c>
      <c r="AQ42" s="1">
        <v>4</v>
      </c>
      <c r="AR42" s="1">
        <v>23</v>
      </c>
      <c r="AS42" s="1">
        <v>20</v>
      </c>
      <c r="AT42" s="1">
        <v>321</v>
      </c>
      <c r="AU42" s="1">
        <v>228</v>
      </c>
      <c r="AV42" s="1">
        <v>74</v>
      </c>
      <c r="AW42" s="1">
        <v>4</v>
      </c>
      <c r="AX42" s="1">
        <v>3</v>
      </c>
      <c r="AY42" t="str">
        <f t="shared" si="0"/>
        <v>2021_01_LA</v>
      </c>
      <c r="AZ42" t="str">
        <f t="shared" si="1"/>
        <v>M.Stafford</v>
      </c>
      <c r="BA42" t="str">
        <f t="shared" si="2"/>
        <v>QB</v>
      </c>
      <c r="BB42" t="str">
        <f t="shared" si="3"/>
        <v>2021_01_LA</v>
      </c>
      <c r="BC42" t="str">
        <f t="shared" si="4"/>
        <v>ru</v>
      </c>
      <c r="BD42">
        <f>COUNTIFS($BB$1:BB42,BB42,$BC$1:BC42,"ru")</f>
        <v>1</v>
      </c>
      <c r="BE42" t="str">
        <f t="shared" si="5"/>
        <v/>
      </c>
      <c r="BF42">
        <f>COUNTIFS($BB$1:BB42,BB42,$BE$1:BE42,"re")</f>
        <v>0</v>
      </c>
      <c r="BG42" t="str">
        <f t="shared" si="6"/>
        <v>ru12021_01_LA</v>
      </c>
      <c r="BH42" t="str">
        <f t="shared" si="7"/>
        <v>02021_01_LA</v>
      </c>
      <c r="BI42" t="str">
        <f t="shared" si="8"/>
        <v>2021_01_LAM.Stafford</v>
      </c>
      <c r="BJ42" t="str">
        <f t="shared" si="9"/>
        <v>2021_LA_M.Stafford</v>
      </c>
      <c r="BK42" t="str">
        <f>IF(ISERROR(MATCH(LEFT(C42,5)&amp;B42&amp;"_"&amp;A42,$BK$1:BK41,0)),LEFT(C42,5)&amp;B42&amp;"_"&amp;A42,"")</f>
        <v/>
      </c>
      <c r="BL42">
        <f>COUNTIFS($B$1:B42,B42)-COUNTIFS($B$1:B42,B42,$BK$1:BK42,"")</f>
        <v>1</v>
      </c>
      <c r="BM42" t="str">
        <f t="shared" si="10"/>
        <v/>
      </c>
    </row>
    <row r="43" spans="1:65" x14ac:dyDescent="0.25">
      <c r="A43" s="1" t="s">
        <v>420</v>
      </c>
      <c r="B43" s="1" t="s">
        <v>91</v>
      </c>
      <c r="C43" s="1" t="s">
        <v>2430</v>
      </c>
      <c r="D43" s="1">
        <v>4.9000000000000002E-2</v>
      </c>
      <c r="E43" s="1">
        <v>8.0500000000000007</v>
      </c>
      <c r="F43" s="1" t="s">
        <v>2432</v>
      </c>
      <c r="G43" s="1">
        <v>319</v>
      </c>
      <c r="H43" s="1">
        <v>1</v>
      </c>
      <c r="I43" s="1">
        <v>25</v>
      </c>
      <c r="J43" s="1">
        <v>43</v>
      </c>
      <c r="K43" s="1">
        <v>0.58099999999999996</v>
      </c>
      <c r="L43" s="1">
        <v>-6.79</v>
      </c>
      <c r="M43" s="1">
        <v>2</v>
      </c>
      <c r="N43" s="1">
        <v>0</v>
      </c>
      <c r="O43" s="1">
        <v>16</v>
      </c>
      <c r="P43" s="1">
        <v>306</v>
      </c>
      <c r="Q43" s="1">
        <v>43</v>
      </c>
      <c r="R43" s="1">
        <v>0.753</v>
      </c>
      <c r="S43" s="1">
        <v>24.61</v>
      </c>
      <c r="T43" s="1">
        <v>1</v>
      </c>
      <c r="U43" s="1">
        <v>1</v>
      </c>
      <c r="V43" s="1">
        <v>-1</v>
      </c>
      <c r="W43" s="1">
        <v>0</v>
      </c>
      <c r="X43" s="1">
        <v>1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 t="s">
        <v>52</v>
      </c>
      <c r="AE43" s="1" t="s">
        <v>52</v>
      </c>
      <c r="AF43" s="1" t="s">
        <v>52</v>
      </c>
      <c r="AG43" s="1" t="s">
        <v>52</v>
      </c>
      <c r="AH43" s="1" t="s">
        <v>52</v>
      </c>
      <c r="AI43" s="1" t="s">
        <v>52</v>
      </c>
      <c r="AJ43" s="1" t="s">
        <v>52</v>
      </c>
      <c r="AK43" s="1" t="s">
        <v>52</v>
      </c>
      <c r="AL43" s="1" t="s">
        <v>52</v>
      </c>
      <c r="AM43" s="1" t="s">
        <v>52</v>
      </c>
      <c r="AN43" s="1" t="s">
        <v>52</v>
      </c>
      <c r="AO43" s="1" t="s">
        <v>52</v>
      </c>
      <c r="AP43" s="1">
        <v>396</v>
      </c>
      <c r="AQ43" s="1">
        <v>2</v>
      </c>
      <c r="AR43" s="1">
        <v>19</v>
      </c>
      <c r="AS43" s="1">
        <v>25</v>
      </c>
      <c r="AT43" s="1">
        <v>319</v>
      </c>
      <c r="AU43" s="1">
        <v>306</v>
      </c>
      <c r="AV43" s="1">
        <v>84</v>
      </c>
      <c r="AW43" s="1">
        <v>3</v>
      </c>
      <c r="AX43" s="1">
        <v>2</v>
      </c>
      <c r="AY43" t="str">
        <f t="shared" si="0"/>
        <v>2021_06_JAX</v>
      </c>
      <c r="AZ43" t="str">
        <f t="shared" si="1"/>
        <v>T.Lawrence</v>
      </c>
      <c r="BA43" t="str">
        <f t="shared" si="2"/>
        <v>QB</v>
      </c>
      <c r="BB43" t="str">
        <f t="shared" si="3"/>
        <v>2021_06_JAX</v>
      </c>
      <c r="BC43" t="str">
        <f t="shared" si="4"/>
        <v>ru</v>
      </c>
      <c r="BD43">
        <f>COUNTIFS($BB$1:BB43,BB43,$BC$1:BC43,"ru")</f>
        <v>1</v>
      </c>
      <c r="BE43" t="str">
        <f t="shared" si="5"/>
        <v/>
      </c>
      <c r="BF43">
        <f>COUNTIFS($BB$1:BB43,BB43,$BE$1:BE43,"re")</f>
        <v>0</v>
      </c>
      <c r="BG43" t="str">
        <f t="shared" si="6"/>
        <v>ru12021_06_JAX</v>
      </c>
      <c r="BH43" t="str">
        <f t="shared" si="7"/>
        <v>02021_06_JAX</v>
      </c>
      <c r="BI43" t="str">
        <f t="shared" si="8"/>
        <v>2021_06_JAXT.Lawrence</v>
      </c>
      <c r="BJ43" t="str">
        <f t="shared" si="9"/>
        <v>2021_JAX_T.Lawrence</v>
      </c>
      <c r="BK43" t="str">
        <f>IF(ISERROR(MATCH(LEFT(C43,5)&amp;B43&amp;"_"&amp;A43,$BK$1:BK42,0)),LEFT(C43,5)&amp;B43&amp;"_"&amp;A43,"")</f>
        <v/>
      </c>
      <c r="BL43">
        <f>COUNTIFS($B$1:B43,B43)-COUNTIFS($B$1:B43,B43,$BK$1:BK43,"")</f>
        <v>1</v>
      </c>
      <c r="BM43" t="str">
        <f t="shared" si="10"/>
        <v/>
      </c>
    </row>
    <row r="44" spans="1:65" x14ac:dyDescent="0.25">
      <c r="A44" s="1" t="s">
        <v>97</v>
      </c>
      <c r="B44" s="1" t="s">
        <v>98</v>
      </c>
      <c r="C44" s="1" t="s">
        <v>1245</v>
      </c>
      <c r="D44" s="1">
        <v>0.183</v>
      </c>
      <c r="E44" s="1">
        <v>-8.94</v>
      </c>
      <c r="F44" s="1" t="s">
        <v>1246</v>
      </c>
      <c r="G44" s="1">
        <v>318</v>
      </c>
      <c r="H44" s="1">
        <v>1</v>
      </c>
      <c r="I44" s="1">
        <v>38</v>
      </c>
      <c r="J44" s="1">
        <v>62</v>
      </c>
      <c r="K44" s="1">
        <v>0.61199999999999999</v>
      </c>
      <c r="L44" s="1">
        <v>-5.36</v>
      </c>
      <c r="M44" s="1">
        <v>4</v>
      </c>
      <c r="N44" s="1">
        <v>2</v>
      </c>
      <c r="O44" s="1">
        <v>16</v>
      </c>
      <c r="P44" s="1">
        <v>314</v>
      </c>
      <c r="Q44" s="1">
        <v>62</v>
      </c>
      <c r="R44" s="1">
        <v>0.81399999999999995</v>
      </c>
      <c r="S44" s="1">
        <v>18.541</v>
      </c>
      <c r="T44" s="1">
        <v>1</v>
      </c>
      <c r="U44" s="1">
        <v>0</v>
      </c>
      <c r="V44" s="1" t="s">
        <v>52</v>
      </c>
      <c r="W44" s="1" t="s">
        <v>52</v>
      </c>
      <c r="X44" s="1" t="s">
        <v>52</v>
      </c>
      <c r="Y44" s="1" t="s">
        <v>52</v>
      </c>
      <c r="Z44" s="1" t="s">
        <v>52</v>
      </c>
      <c r="AA44" s="1" t="s">
        <v>52</v>
      </c>
      <c r="AB44" s="1" t="s">
        <v>52</v>
      </c>
      <c r="AC44" s="1" t="s">
        <v>52</v>
      </c>
      <c r="AD44" s="1" t="s">
        <v>52</v>
      </c>
      <c r="AE44" s="1" t="s">
        <v>52</v>
      </c>
      <c r="AF44" s="1" t="s">
        <v>52</v>
      </c>
      <c r="AG44" s="1" t="s">
        <v>52</v>
      </c>
      <c r="AH44" s="1" t="s">
        <v>52</v>
      </c>
      <c r="AI44" s="1" t="s">
        <v>52</v>
      </c>
      <c r="AJ44" s="1" t="s">
        <v>52</v>
      </c>
      <c r="AK44" s="1" t="s">
        <v>52</v>
      </c>
      <c r="AL44" s="1" t="s">
        <v>52</v>
      </c>
      <c r="AM44" s="1" t="s">
        <v>52</v>
      </c>
      <c r="AN44" s="1" t="s">
        <v>52</v>
      </c>
      <c r="AO44" s="1" t="s">
        <v>52</v>
      </c>
      <c r="AP44" s="1">
        <v>342</v>
      </c>
      <c r="AQ44" s="1">
        <v>1</v>
      </c>
      <c r="AR44" s="1">
        <v>15</v>
      </c>
      <c r="AS44" s="1">
        <v>38</v>
      </c>
      <c r="AT44" s="1">
        <v>318</v>
      </c>
      <c r="AU44" s="1">
        <v>314</v>
      </c>
      <c r="AV44" s="1">
        <v>45</v>
      </c>
      <c r="AW44" s="1">
        <v>0</v>
      </c>
      <c r="AX44" s="1">
        <v>0</v>
      </c>
      <c r="AY44" t="str">
        <f t="shared" si="0"/>
        <v>2021_03_PIT</v>
      </c>
      <c r="AZ44" t="str">
        <f t="shared" si="1"/>
        <v>B.Roethlisberger</v>
      </c>
      <c r="BA44" t="str">
        <f t="shared" si="2"/>
        <v>QB</v>
      </c>
      <c r="BB44" t="str">
        <f t="shared" si="3"/>
        <v>2021_03_PIT</v>
      </c>
      <c r="BC44" t="str">
        <f t="shared" si="4"/>
        <v/>
      </c>
      <c r="BD44">
        <f>COUNTIFS($BB$1:BB44,BB44,$BC$1:BC44,"ru")</f>
        <v>0</v>
      </c>
      <c r="BE44" t="str">
        <f t="shared" si="5"/>
        <v/>
      </c>
      <c r="BF44">
        <f>COUNTIFS($BB$1:BB44,BB44,$BE$1:BE44,"re")</f>
        <v>0</v>
      </c>
      <c r="BG44" t="str">
        <f t="shared" si="6"/>
        <v>02021_03_PIT</v>
      </c>
      <c r="BH44" t="str">
        <f t="shared" si="7"/>
        <v>02021_03_PIT</v>
      </c>
      <c r="BI44" t="str">
        <f t="shared" si="8"/>
        <v>2021_03_PITB.Roethlisberger</v>
      </c>
      <c r="BJ44" t="str">
        <f t="shared" si="9"/>
        <v>2021_PIT_B.Roethlisberger</v>
      </c>
      <c r="BK44" t="str">
        <f>IF(ISERROR(MATCH(LEFT(C44,5)&amp;B44&amp;"_"&amp;A44,$BK$1:BK43,0)),LEFT(C44,5)&amp;B44&amp;"_"&amp;A44,"")</f>
        <v>2021_PIT_B.Roethlisberger</v>
      </c>
      <c r="BL44">
        <f>COUNTIFS($B$1:B44,B44)-COUNTIFS($B$1:B44,B44,$BK$1:BK44,"")</f>
        <v>1</v>
      </c>
      <c r="BM44" t="str">
        <f t="shared" si="10"/>
        <v>2021_PIT1</v>
      </c>
    </row>
    <row r="45" spans="1:65" x14ac:dyDescent="0.25">
      <c r="A45" s="1" t="s">
        <v>61</v>
      </c>
      <c r="B45" s="1" t="s">
        <v>62</v>
      </c>
      <c r="C45" s="1" t="s">
        <v>1247</v>
      </c>
      <c r="D45" s="1">
        <v>0.27200000000000002</v>
      </c>
      <c r="E45" s="1">
        <v>11.86</v>
      </c>
      <c r="F45" s="1" t="s">
        <v>1248</v>
      </c>
      <c r="G45" s="1">
        <v>316</v>
      </c>
      <c r="H45" s="1">
        <v>0</v>
      </c>
      <c r="I45" s="1">
        <v>28</v>
      </c>
      <c r="J45" s="1">
        <v>34</v>
      </c>
      <c r="K45" s="1">
        <v>0.82299999999999995</v>
      </c>
      <c r="L45" s="1">
        <v>14</v>
      </c>
      <c r="M45" s="1">
        <v>0</v>
      </c>
      <c r="N45" s="1">
        <v>1</v>
      </c>
      <c r="O45" s="1">
        <v>14</v>
      </c>
      <c r="P45" s="1">
        <v>262</v>
      </c>
      <c r="Q45" s="1">
        <v>34</v>
      </c>
      <c r="R45" s="1">
        <v>0.59399999999999997</v>
      </c>
      <c r="S45" s="1">
        <v>40.5</v>
      </c>
      <c r="T45" s="1">
        <v>0</v>
      </c>
      <c r="U45" s="1">
        <v>0</v>
      </c>
      <c r="V45" s="1">
        <v>2</v>
      </c>
      <c r="W45" s="1">
        <v>1</v>
      </c>
      <c r="X45" s="1">
        <v>4</v>
      </c>
      <c r="Y45" s="1">
        <v>2</v>
      </c>
      <c r="Z45" s="1">
        <v>3</v>
      </c>
      <c r="AA45" s="1">
        <v>2</v>
      </c>
      <c r="AB45" s="1">
        <v>0</v>
      </c>
      <c r="AC45" s="1">
        <v>0</v>
      </c>
      <c r="AD45" s="1" t="s">
        <v>52</v>
      </c>
      <c r="AE45" s="1" t="s">
        <v>52</v>
      </c>
      <c r="AF45" s="1" t="s">
        <v>52</v>
      </c>
      <c r="AG45" s="1" t="s">
        <v>52</v>
      </c>
      <c r="AH45" s="1" t="s">
        <v>52</v>
      </c>
      <c r="AI45" s="1" t="s">
        <v>52</v>
      </c>
      <c r="AJ45" s="1" t="s">
        <v>52</v>
      </c>
      <c r="AK45" s="1" t="s">
        <v>52</v>
      </c>
      <c r="AL45" s="1" t="s">
        <v>52</v>
      </c>
      <c r="AM45" s="1" t="s">
        <v>52</v>
      </c>
      <c r="AN45" s="1" t="s">
        <v>52</v>
      </c>
      <c r="AO45" s="1" t="s">
        <v>52</v>
      </c>
      <c r="AP45" s="1">
        <v>407</v>
      </c>
      <c r="AQ45" s="1">
        <v>4</v>
      </c>
      <c r="AR45" s="1">
        <v>30</v>
      </c>
      <c r="AS45" s="1">
        <v>28</v>
      </c>
      <c r="AT45" s="1">
        <v>316</v>
      </c>
      <c r="AU45" s="1">
        <v>262</v>
      </c>
      <c r="AV45" s="1">
        <v>91</v>
      </c>
      <c r="AW45" s="1">
        <v>8</v>
      </c>
      <c r="AX45" s="1">
        <v>6</v>
      </c>
      <c r="AY45" t="str">
        <f t="shared" si="0"/>
        <v>2021_03_ARI</v>
      </c>
      <c r="AZ45" t="str">
        <f t="shared" si="1"/>
        <v>K.Murray</v>
      </c>
      <c r="BA45" t="str">
        <f t="shared" si="2"/>
        <v>QB</v>
      </c>
      <c r="BB45" t="str">
        <f t="shared" si="3"/>
        <v>2021_03_ARI</v>
      </c>
      <c r="BC45" t="str">
        <f t="shared" si="4"/>
        <v>ru</v>
      </c>
      <c r="BD45">
        <f>COUNTIFS($BB$1:BB45,BB45,$BC$1:BC45,"ru")</f>
        <v>1</v>
      </c>
      <c r="BE45" t="str">
        <f t="shared" si="5"/>
        <v/>
      </c>
      <c r="BF45">
        <f>COUNTIFS($BB$1:BB45,BB45,$BE$1:BE45,"re")</f>
        <v>0</v>
      </c>
      <c r="BG45" t="str">
        <f t="shared" si="6"/>
        <v>ru12021_03_ARI</v>
      </c>
      <c r="BH45" t="str">
        <f t="shared" si="7"/>
        <v>02021_03_ARI</v>
      </c>
      <c r="BI45" t="str">
        <f t="shared" si="8"/>
        <v>2021_03_ARIK.Murray</v>
      </c>
      <c r="BJ45" t="str">
        <f t="shared" si="9"/>
        <v>2021_ARI_K.Murray</v>
      </c>
      <c r="BK45" t="str">
        <f>IF(ISERROR(MATCH(LEFT(C45,5)&amp;B45&amp;"_"&amp;A45,$BK$1:BK44,0)),LEFT(C45,5)&amp;B45&amp;"_"&amp;A45,"")</f>
        <v/>
      </c>
      <c r="BL45">
        <f>COUNTIFS($B$1:B45,B45)-COUNTIFS($B$1:B45,B45,$BK$1:BK45,"")</f>
        <v>1</v>
      </c>
      <c r="BM45" t="str">
        <f t="shared" si="10"/>
        <v/>
      </c>
    </row>
    <row r="46" spans="1:65" x14ac:dyDescent="0.25">
      <c r="A46" s="1" t="s">
        <v>107</v>
      </c>
      <c r="B46" s="1" t="s">
        <v>108</v>
      </c>
      <c r="C46" s="1" t="s">
        <v>1642</v>
      </c>
      <c r="D46" s="1">
        <v>0.17699999999999999</v>
      </c>
      <c r="E46" s="1">
        <v>10.41</v>
      </c>
      <c r="F46" s="1" t="s">
        <v>1643</v>
      </c>
      <c r="G46" s="1">
        <v>316</v>
      </c>
      <c r="H46" s="1">
        <v>1</v>
      </c>
      <c r="I46" s="1">
        <v>22</v>
      </c>
      <c r="J46" s="1">
        <v>40</v>
      </c>
      <c r="K46" s="1">
        <v>0.55000000000000004</v>
      </c>
      <c r="L46" s="1">
        <v>0.78</v>
      </c>
      <c r="M46" s="1">
        <v>3</v>
      </c>
      <c r="N46" s="1">
        <v>0</v>
      </c>
      <c r="O46" s="1">
        <v>14</v>
      </c>
      <c r="P46" s="1">
        <v>420</v>
      </c>
      <c r="Q46" s="1">
        <v>40</v>
      </c>
      <c r="R46" s="1">
        <v>0.63400000000000001</v>
      </c>
      <c r="S46" s="1">
        <v>36.593000000000004</v>
      </c>
      <c r="T46" s="1">
        <v>0</v>
      </c>
      <c r="U46" s="1">
        <v>0</v>
      </c>
      <c r="V46" s="1">
        <v>26</v>
      </c>
      <c r="W46" s="1">
        <v>0</v>
      </c>
      <c r="X46" s="1">
        <v>6</v>
      </c>
      <c r="Y46" s="1">
        <v>2</v>
      </c>
      <c r="Z46" s="1">
        <v>1</v>
      </c>
      <c r="AA46" s="1">
        <v>0</v>
      </c>
      <c r="AB46" s="1">
        <v>0</v>
      </c>
      <c r="AC46" s="1">
        <v>0</v>
      </c>
      <c r="AD46" s="1" t="s">
        <v>52</v>
      </c>
      <c r="AE46" s="1" t="s">
        <v>52</v>
      </c>
      <c r="AF46" s="1" t="s">
        <v>52</v>
      </c>
      <c r="AG46" s="1" t="s">
        <v>52</v>
      </c>
      <c r="AH46" s="1" t="s">
        <v>52</v>
      </c>
      <c r="AI46" s="1" t="s">
        <v>52</v>
      </c>
      <c r="AJ46" s="1" t="s">
        <v>52</v>
      </c>
      <c r="AK46" s="1" t="s">
        <v>52</v>
      </c>
      <c r="AL46" s="1" t="s">
        <v>52</v>
      </c>
      <c r="AM46" s="1" t="s">
        <v>52</v>
      </c>
      <c r="AN46" s="1" t="s">
        <v>52</v>
      </c>
      <c r="AO46" s="1" t="s">
        <v>52</v>
      </c>
      <c r="AP46" s="1">
        <v>406</v>
      </c>
      <c r="AQ46" s="1">
        <v>2</v>
      </c>
      <c r="AR46" s="1">
        <v>30</v>
      </c>
      <c r="AS46" s="1">
        <v>22</v>
      </c>
      <c r="AT46" s="1">
        <v>316</v>
      </c>
      <c r="AU46" s="1">
        <v>420</v>
      </c>
      <c r="AV46" s="1">
        <v>102</v>
      </c>
      <c r="AW46" s="1">
        <v>4</v>
      </c>
      <c r="AX46" s="1">
        <v>1</v>
      </c>
      <c r="AY46" t="str">
        <f t="shared" si="0"/>
        <v>2021_04_BAL</v>
      </c>
      <c r="AZ46" t="str">
        <f t="shared" si="1"/>
        <v>L.Jackson</v>
      </c>
      <c r="BA46" t="str">
        <f t="shared" si="2"/>
        <v>QB</v>
      </c>
      <c r="BB46" t="str">
        <f t="shared" si="3"/>
        <v>2021_04_BAL</v>
      </c>
      <c r="BC46" t="str">
        <f t="shared" si="4"/>
        <v>ru</v>
      </c>
      <c r="BD46">
        <f>COUNTIFS($BB$1:BB46,BB46,$BC$1:BC46,"ru")</f>
        <v>1</v>
      </c>
      <c r="BE46" t="str">
        <f t="shared" si="5"/>
        <v/>
      </c>
      <c r="BF46">
        <f>COUNTIFS($BB$1:BB46,BB46,$BE$1:BE46,"re")</f>
        <v>0</v>
      </c>
      <c r="BG46" t="str">
        <f t="shared" si="6"/>
        <v>ru12021_04_BAL</v>
      </c>
      <c r="BH46" t="str">
        <f t="shared" si="7"/>
        <v>02021_04_BAL</v>
      </c>
      <c r="BI46" t="str">
        <f t="shared" si="8"/>
        <v>2021_04_BALL.Jackson</v>
      </c>
      <c r="BJ46" t="str">
        <f t="shared" si="9"/>
        <v>2021_BAL_L.Jackson</v>
      </c>
      <c r="BK46" t="str">
        <f>IF(ISERROR(MATCH(LEFT(C46,5)&amp;B46&amp;"_"&amp;A46,$BK$1:BK45,0)),LEFT(C46,5)&amp;B46&amp;"_"&amp;A46,"")</f>
        <v/>
      </c>
      <c r="BL46">
        <f>COUNTIFS($B$1:B46,B46)-COUNTIFS($B$1:B46,B46,$BK$1:BK46,"")</f>
        <v>1</v>
      </c>
      <c r="BM46" t="str">
        <f t="shared" si="10"/>
        <v/>
      </c>
    </row>
    <row r="47" spans="1:65" x14ac:dyDescent="0.25">
      <c r="A47" s="1" t="s">
        <v>57</v>
      </c>
      <c r="B47" s="1" t="s">
        <v>58</v>
      </c>
      <c r="C47" s="1" t="s">
        <v>2049</v>
      </c>
      <c r="D47" s="1">
        <v>0.106</v>
      </c>
      <c r="E47" s="1">
        <v>14.43</v>
      </c>
      <c r="F47" s="1" t="s">
        <v>2050</v>
      </c>
      <c r="G47" s="1">
        <v>315</v>
      </c>
      <c r="H47" s="1">
        <v>3</v>
      </c>
      <c r="I47" s="1">
        <v>15</v>
      </c>
      <c r="J47" s="1">
        <v>26</v>
      </c>
      <c r="K47" s="1">
        <v>0.57599999999999996</v>
      </c>
      <c r="L47" s="1">
        <v>3.47</v>
      </c>
      <c r="M47" s="1">
        <v>0</v>
      </c>
      <c r="N47" s="1">
        <v>0</v>
      </c>
      <c r="O47" s="1">
        <v>12</v>
      </c>
      <c r="P47" s="1">
        <v>292</v>
      </c>
      <c r="Q47" s="1">
        <v>26</v>
      </c>
      <c r="R47" s="1">
        <v>0.61599999999999999</v>
      </c>
      <c r="S47" s="1">
        <v>38.36</v>
      </c>
      <c r="T47" s="1">
        <v>0</v>
      </c>
      <c r="U47" s="1">
        <v>0</v>
      </c>
      <c r="V47" s="1">
        <v>30</v>
      </c>
      <c r="W47" s="1">
        <v>1</v>
      </c>
      <c r="X47" s="1">
        <v>4</v>
      </c>
      <c r="Y47" s="1">
        <v>2</v>
      </c>
      <c r="Z47" s="1">
        <v>2</v>
      </c>
      <c r="AA47" s="1">
        <v>1</v>
      </c>
      <c r="AB47" s="1">
        <v>0</v>
      </c>
      <c r="AC47" s="1">
        <v>0</v>
      </c>
      <c r="AD47" s="1" t="s">
        <v>52</v>
      </c>
      <c r="AE47" s="1" t="s">
        <v>52</v>
      </c>
      <c r="AF47" s="1" t="s">
        <v>52</v>
      </c>
      <c r="AG47" s="1" t="s">
        <v>52</v>
      </c>
      <c r="AH47" s="1" t="s">
        <v>52</v>
      </c>
      <c r="AI47" s="1" t="s">
        <v>52</v>
      </c>
      <c r="AJ47" s="1" t="s">
        <v>52</v>
      </c>
      <c r="AK47" s="1" t="s">
        <v>52</v>
      </c>
      <c r="AL47" s="1" t="s">
        <v>52</v>
      </c>
      <c r="AM47" s="1" t="s">
        <v>52</v>
      </c>
      <c r="AN47" s="1" t="s">
        <v>52</v>
      </c>
      <c r="AO47" s="1" t="s">
        <v>52</v>
      </c>
      <c r="AP47" s="1">
        <v>436</v>
      </c>
      <c r="AQ47" s="1">
        <v>4</v>
      </c>
      <c r="AR47" s="1">
        <v>28</v>
      </c>
      <c r="AS47" s="1">
        <v>15</v>
      </c>
      <c r="AT47" s="1">
        <v>315</v>
      </c>
      <c r="AU47" s="1">
        <v>292</v>
      </c>
      <c r="AV47" s="1">
        <v>121</v>
      </c>
      <c r="AW47" s="1">
        <v>4</v>
      </c>
      <c r="AX47" s="1">
        <v>1</v>
      </c>
      <c r="AY47" t="str">
        <f t="shared" si="0"/>
        <v>2021_05_BUF</v>
      </c>
      <c r="AZ47" t="str">
        <f t="shared" si="1"/>
        <v>J.Allen</v>
      </c>
      <c r="BA47" t="str">
        <f t="shared" si="2"/>
        <v>QB</v>
      </c>
      <c r="BB47" t="str">
        <f t="shared" si="3"/>
        <v>2021_05_BUF</v>
      </c>
      <c r="BC47" t="str">
        <f t="shared" si="4"/>
        <v>ru</v>
      </c>
      <c r="BD47">
        <f>COUNTIFS($BB$1:BB47,BB47,$BC$1:BC47,"ru")</f>
        <v>1</v>
      </c>
      <c r="BE47" t="str">
        <f t="shared" si="5"/>
        <v/>
      </c>
      <c r="BF47">
        <f>COUNTIFS($BB$1:BB47,BB47,$BE$1:BE47,"re")</f>
        <v>0</v>
      </c>
      <c r="BG47" t="str">
        <f t="shared" si="6"/>
        <v>ru12021_05_BUF</v>
      </c>
      <c r="BH47" t="str">
        <f t="shared" si="7"/>
        <v>02021_05_BUF</v>
      </c>
      <c r="BI47" t="str">
        <f t="shared" si="8"/>
        <v>2021_05_BUFJ.Allen</v>
      </c>
      <c r="BJ47" t="str">
        <f t="shared" si="9"/>
        <v>2021_BUF_J.Allen</v>
      </c>
      <c r="BK47" t="str">
        <f>IF(ISERROR(MATCH(LEFT(C47,5)&amp;B47&amp;"_"&amp;A47,$BK$1:BK46,0)),LEFT(C47,5)&amp;B47&amp;"_"&amp;A47,"")</f>
        <v/>
      </c>
      <c r="BL47">
        <f>COUNTIFS($B$1:B47,B47)-COUNTIFS($B$1:B47,B47,$BK$1:BK47,"")</f>
        <v>1</v>
      </c>
      <c r="BM47" t="str">
        <f t="shared" si="10"/>
        <v/>
      </c>
    </row>
    <row r="48" spans="1:65" x14ac:dyDescent="0.25">
      <c r="A48" s="1" t="s">
        <v>106</v>
      </c>
      <c r="B48" s="1" t="s">
        <v>95</v>
      </c>
      <c r="C48" s="1" t="s">
        <v>414</v>
      </c>
      <c r="D48" s="1">
        <v>8.0000000000000002E-3</v>
      </c>
      <c r="E48" s="1">
        <v>20.32</v>
      </c>
      <c r="F48" s="1" t="s">
        <v>426</v>
      </c>
      <c r="G48" s="1">
        <v>314</v>
      </c>
      <c r="H48" s="1">
        <v>1</v>
      </c>
      <c r="I48" s="1">
        <v>17</v>
      </c>
      <c r="J48" s="1">
        <v>25</v>
      </c>
      <c r="K48" s="1">
        <v>0.68</v>
      </c>
      <c r="L48" s="1">
        <v>6.22</v>
      </c>
      <c r="M48" s="1">
        <v>1</v>
      </c>
      <c r="N48" s="1">
        <v>0</v>
      </c>
      <c r="O48" s="1">
        <v>13</v>
      </c>
      <c r="P48" s="1">
        <v>162</v>
      </c>
      <c r="Q48" s="1">
        <v>25</v>
      </c>
      <c r="R48" s="1">
        <v>0.64</v>
      </c>
      <c r="S48" s="1">
        <v>35.914000000000001</v>
      </c>
      <c r="T48" s="1">
        <v>1</v>
      </c>
      <c r="U48" s="1">
        <v>1</v>
      </c>
      <c r="V48" s="1">
        <v>0</v>
      </c>
      <c r="W48" s="1">
        <v>0</v>
      </c>
      <c r="X48" s="1">
        <v>1</v>
      </c>
      <c r="Y48" s="1">
        <v>0</v>
      </c>
      <c r="Z48" s="1">
        <v>0</v>
      </c>
      <c r="AA48" s="1">
        <v>0</v>
      </c>
      <c r="AB48" s="1">
        <v>0</v>
      </c>
      <c r="AC48" s="1">
        <v>1</v>
      </c>
      <c r="AD48" s="1" t="s">
        <v>52</v>
      </c>
      <c r="AE48" s="1" t="s">
        <v>52</v>
      </c>
      <c r="AF48" s="1" t="s">
        <v>52</v>
      </c>
      <c r="AG48" s="1" t="s">
        <v>52</v>
      </c>
      <c r="AH48" s="1" t="s">
        <v>52</v>
      </c>
      <c r="AI48" s="1" t="s">
        <v>52</v>
      </c>
      <c r="AJ48" s="1" t="s">
        <v>52</v>
      </c>
      <c r="AK48" s="1" t="s">
        <v>52</v>
      </c>
      <c r="AL48" s="1" t="s">
        <v>52</v>
      </c>
      <c r="AM48" s="1" t="s">
        <v>52</v>
      </c>
      <c r="AN48" s="1" t="s">
        <v>52</v>
      </c>
      <c r="AO48" s="1" t="s">
        <v>52</v>
      </c>
      <c r="AP48" s="1">
        <v>442</v>
      </c>
      <c r="AQ48" s="1">
        <v>4</v>
      </c>
      <c r="AR48" s="1">
        <v>28</v>
      </c>
      <c r="AS48" s="1">
        <v>18</v>
      </c>
      <c r="AT48" s="1">
        <v>319</v>
      </c>
      <c r="AU48" s="1">
        <v>165</v>
      </c>
      <c r="AV48" s="1">
        <v>131</v>
      </c>
      <c r="AW48" s="1">
        <v>4</v>
      </c>
      <c r="AX48" s="1">
        <v>1</v>
      </c>
      <c r="AY48" t="str">
        <f t="shared" si="0"/>
        <v>2021_01_SF</v>
      </c>
      <c r="AZ48" t="str">
        <f t="shared" si="1"/>
        <v>J.Garoppolo</v>
      </c>
      <c r="BA48" t="str">
        <f t="shared" si="2"/>
        <v>QB</v>
      </c>
      <c r="BB48" t="str">
        <f t="shared" si="3"/>
        <v>2021_01_SF</v>
      </c>
      <c r="BC48" t="str">
        <f t="shared" si="4"/>
        <v>ru</v>
      </c>
      <c r="BD48">
        <f>COUNTIFS($BB$1:BB48,BB48,$BC$1:BC48,"ru")</f>
        <v>1</v>
      </c>
      <c r="BE48" t="str">
        <f t="shared" si="5"/>
        <v/>
      </c>
      <c r="BF48">
        <f>COUNTIFS($BB$1:BB48,BB48,$BE$1:BE48,"re")</f>
        <v>0</v>
      </c>
      <c r="BG48" t="str">
        <f t="shared" si="6"/>
        <v>ru12021_01_SF</v>
      </c>
      <c r="BH48" t="str">
        <f t="shared" si="7"/>
        <v>02021_01_SF</v>
      </c>
      <c r="BI48" t="str">
        <f t="shared" si="8"/>
        <v>2021_01_SFJ.Garoppolo</v>
      </c>
      <c r="BJ48" t="str">
        <f t="shared" si="9"/>
        <v>2021_SF_J.Garoppolo</v>
      </c>
      <c r="BK48" t="str">
        <f>IF(ISERROR(MATCH(LEFT(C48,5)&amp;B48&amp;"_"&amp;A48,$BK$1:BK47,0)),LEFT(C48,5)&amp;B48&amp;"_"&amp;A48,"")</f>
        <v>2021_SF_J.Garoppolo</v>
      </c>
      <c r="BL48">
        <f>COUNTIFS($B$1:B48,B48)-COUNTIFS($B$1:B48,B48,$BK$1:BK48,"")</f>
        <v>1</v>
      </c>
      <c r="BM48" t="str">
        <f t="shared" si="10"/>
        <v>2021_SF1</v>
      </c>
    </row>
    <row r="49" spans="1:65" x14ac:dyDescent="0.25">
      <c r="A49" s="1" t="s">
        <v>873</v>
      </c>
      <c r="B49" s="1" t="s">
        <v>80</v>
      </c>
      <c r="C49" s="1" t="s">
        <v>2051</v>
      </c>
      <c r="D49" s="1">
        <v>-1.7000000000000001E-2</v>
      </c>
      <c r="E49" s="1">
        <v>17.91</v>
      </c>
      <c r="F49" s="1" t="s">
        <v>2052</v>
      </c>
      <c r="G49" s="1">
        <v>312</v>
      </c>
      <c r="H49" s="1">
        <v>3</v>
      </c>
      <c r="I49" s="1">
        <v>21</v>
      </c>
      <c r="J49" s="1">
        <v>32</v>
      </c>
      <c r="K49" s="1">
        <v>0.65600000000000003</v>
      </c>
      <c r="L49" s="1">
        <v>9.2899999999999991</v>
      </c>
      <c r="M49" s="1">
        <v>3</v>
      </c>
      <c r="N49" s="1">
        <v>0</v>
      </c>
      <c r="O49" s="1">
        <v>10</v>
      </c>
      <c r="P49" s="1">
        <v>266</v>
      </c>
      <c r="Q49" s="1">
        <v>32</v>
      </c>
      <c r="R49" s="1">
        <v>0.69599999999999995</v>
      </c>
      <c r="S49" s="1">
        <v>30.303999999999998</v>
      </c>
      <c r="T49" s="1">
        <v>0</v>
      </c>
      <c r="U49" s="1">
        <v>1</v>
      </c>
      <c r="V49" s="1">
        <v>2</v>
      </c>
      <c r="W49" s="1">
        <v>0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 t="s">
        <v>52</v>
      </c>
      <c r="AE49" s="1" t="s">
        <v>52</v>
      </c>
      <c r="AF49" s="1" t="s">
        <v>52</v>
      </c>
      <c r="AG49" s="1" t="s">
        <v>52</v>
      </c>
      <c r="AH49" s="1" t="s">
        <v>52</v>
      </c>
      <c r="AI49" s="1" t="s">
        <v>52</v>
      </c>
      <c r="AJ49" s="1" t="s">
        <v>52</v>
      </c>
      <c r="AK49" s="1" t="s">
        <v>52</v>
      </c>
      <c r="AL49" s="1" t="s">
        <v>52</v>
      </c>
      <c r="AM49" s="1" t="s">
        <v>52</v>
      </c>
      <c r="AN49" s="1" t="s">
        <v>52</v>
      </c>
      <c r="AO49" s="1" t="s">
        <v>52</v>
      </c>
      <c r="AP49" s="1">
        <v>360</v>
      </c>
      <c r="AQ49" s="1">
        <v>3</v>
      </c>
      <c r="AR49" s="1">
        <v>24</v>
      </c>
      <c r="AS49" s="1">
        <v>21</v>
      </c>
      <c r="AT49" s="1">
        <v>312</v>
      </c>
      <c r="AU49" s="1">
        <v>266</v>
      </c>
      <c r="AV49" s="1">
        <v>67</v>
      </c>
      <c r="AW49" s="1">
        <v>2</v>
      </c>
      <c r="AX49" s="1">
        <v>1</v>
      </c>
      <c r="AY49" t="str">
        <f t="shared" si="0"/>
        <v>2021_05_HOU</v>
      </c>
      <c r="AZ49" t="str">
        <f t="shared" si="1"/>
        <v>D.Mills</v>
      </c>
      <c r="BA49" t="str">
        <f t="shared" si="2"/>
        <v>QB</v>
      </c>
      <c r="BB49" t="str">
        <f t="shared" si="3"/>
        <v>2021_05_HOU</v>
      </c>
      <c r="BC49" t="str">
        <f t="shared" si="4"/>
        <v>ru</v>
      </c>
      <c r="BD49">
        <f>COUNTIFS($BB$1:BB49,BB49,$BC$1:BC49,"ru")</f>
        <v>1</v>
      </c>
      <c r="BE49" t="str">
        <f t="shared" si="5"/>
        <v/>
      </c>
      <c r="BF49">
        <f>COUNTIFS($BB$1:BB49,BB49,$BE$1:BE49,"re")</f>
        <v>0</v>
      </c>
      <c r="BG49" t="str">
        <f t="shared" si="6"/>
        <v>ru12021_05_HOU</v>
      </c>
      <c r="BH49" t="str">
        <f t="shared" si="7"/>
        <v>02021_05_HOU</v>
      </c>
      <c r="BI49" t="str">
        <f t="shared" si="8"/>
        <v>2021_05_HOUD.Mills</v>
      </c>
      <c r="BJ49" t="str">
        <f t="shared" si="9"/>
        <v>2021_HOU_D.Mills</v>
      </c>
      <c r="BK49" t="str">
        <f>IF(ISERROR(MATCH(LEFT(C49,5)&amp;B49&amp;"_"&amp;A49,$BK$1:BK48,0)),LEFT(C49,5)&amp;B49&amp;"_"&amp;A49,"")</f>
        <v>2021_HOU_D.Mills</v>
      </c>
      <c r="BL49">
        <f>COUNTIFS($B$1:B49,B49)-COUNTIFS($B$1:B49,B49,$BK$1:BK49,"")</f>
        <v>1</v>
      </c>
      <c r="BM49" t="str">
        <f t="shared" si="10"/>
        <v>2021_HOU1</v>
      </c>
    </row>
    <row r="50" spans="1:65" x14ac:dyDescent="0.25">
      <c r="A50" s="1" t="s">
        <v>93</v>
      </c>
      <c r="B50" s="1" t="s">
        <v>94</v>
      </c>
      <c r="C50" s="1" t="s">
        <v>2041</v>
      </c>
      <c r="D50" s="1">
        <v>8.9999999999999993E-3</v>
      </c>
      <c r="E50" s="1">
        <v>11.08</v>
      </c>
      <c r="F50" s="1" t="s">
        <v>2053</v>
      </c>
      <c r="G50" s="1">
        <v>305</v>
      </c>
      <c r="H50" s="1">
        <v>2</v>
      </c>
      <c r="I50" s="1">
        <v>23</v>
      </c>
      <c r="J50" s="1">
        <v>33</v>
      </c>
      <c r="K50" s="1">
        <v>0.69599999999999995</v>
      </c>
      <c r="L50" s="1">
        <v>9.51</v>
      </c>
      <c r="M50" s="1">
        <v>1</v>
      </c>
      <c r="N50" s="1">
        <v>0</v>
      </c>
      <c r="O50" s="1">
        <v>12</v>
      </c>
      <c r="P50" s="1">
        <v>330</v>
      </c>
      <c r="Q50" s="1">
        <v>33</v>
      </c>
      <c r="R50" s="1">
        <v>0.71299999999999997</v>
      </c>
      <c r="S50" s="1">
        <v>28.669</v>
      </c>
      <c r="T50" s="1">
        <v>1</v>
      </c>
      <c r="U50" s="1">
        <v>0</v>
      </c>
      <c r="V50" s="1" t="s">
        <v>52</v>
      </c>
      <c r="W50" s="1" t="s">
        <v>52</v>
      </c>
      <c r="X50" s="1" t="s">
        <v>52</v>
      </c>
      <c r="Y50" s="1" t="s">
        <v>52</v>
      </c>
      <c r="Z50" s="1" t="s">
        <v>52</v>
      </c>
      <c r="AA50" s="1" t="s">
        <v>52</v>
      </c>
      <c r="AB50" s="1" t="s">
        <v>52</v>
      </c>
      <c r="AC50" s="1" t="s">
        <v>52</v>
      </c>
      <c r="AD50" s="1" t="s">
        <v>52</v>
      </c>
      <c r="AE50" s="1" t="s">
        <v>52</v>
      </c>
      <c r="AF50" s="1" t="s">
        <v>52</v>
      </c>
      <c r="AG50" s="1" t="s">
        <v>52</v>
      </c>
      <c r="AH50" s="1" t="s">
        <v>52</v>
      </c>
      <c r="AI50" s="1" t="s">
        <v>52</v>
      </c>
      <c r="AJ50" s="1" t="s">
        <v>52</v>
      </c>
      <c r="AK50" s="1" t="s">
        <v>52</v>
      </c>
      <c r="AL50" s="1" t="s">
        <v>52</v>
      </c>
      <c r="AM50" s="1" t="s">
        <v>52</v>
      </c>
      <c r="AN50" s="1" t="s">
        <v>52</v>
      </c>
      <c r="AO50" s="1" t="s">
        <v>52</v>
      </c>
      <c r="AP50" s="1">
        <v>533</v>
      </c>
      <c r="AQ50" s="1">
        <v>5</v>
      </c>
      <c r="AR50" s="1">
        <v>35</v>
      </c>
      <c r="AS50" s="1">
        <v>23</v>
      </c>
      <c r="AT50" s="1">
        <v>305</v>
      </c>
      <c r="AU50" s="1">
        <v>330</v>
      </c>
      <c r="AV50" s="1">
        <v>230</v>
      </c>
      <c r="AW50" s="1">
        <v>10</v>
      </c>
      <c r="AX50" s="1">
        <v>5</v>
      </c>
      <c r="AY50" t="str">
        <f t="shared" si="0"/>
        <v>2021_05_CLE</v>
      </c>
      <c r="AZ50" t="str">
        <f t="shared" si="1"/>
        <v>B.Mayfield</v>
      </c>
      <c r="BA50" t="str">
        <f t="shared" si="2"/>
        <v>QB</v>
      </c>
      <c r="BB50" t="str">
        <f t="shared" si="3"/>
        <v>2021_05_CLE</v>
      </c>
      <c r="BC50" t="str">
        <f t="shared" si="4"/>
        <v/>
      </c>
      <c r="BD50">
        <f>COUNTIFS($BB$1:BB50,BB50,$BC$1:BC50,"ru")</f>
        <v>0</v>
      </c>
      <c r="BE50" t="str">
        <f t="shared" si="5"/>
        <v/>
      </c>
      <c r="BF50">
        <f>COUNTIFS($BB$1:BB50,BB50,$BE$1:BE50,"re")</f>
        <v>0</v>
      </c>
      <c r="BG50" t="str">
        <f t="shared" si="6"/>
        <v>02021_05_CLE</v>
      </c>
      <c r="BH50" t="str">
        <f t="shared" si="7"/>
        <v>02021_05_CLE</v>
      </c>
      <c r="BI50" t="str">
        <f t="shared" si="8"/>
        <v>2021_05_CLEB.Mayfield</v>
      </c>
      <c r="BJ50" t="str">
        <f t="shared" si="9"/>
        <v>2021_CLE_B.Mayfield</v>
      </c>
      <c r="BK50" t="str">
        <f>IF(ISERROR(MATCH(LEFT(C50,5)&amp;B50&amp;"_"&amp;A50,$BK$1:BK49,0)),LEFT(C50,5)&amp;B50&amp;"_"&amp;A50,"")</f>
        <v/>
      </c>
      <c r="BL50">
        <f>COUNTIFS($B$1:B50,B50)-COUNTIFS($B$1:B50,B50,$BK$1:BK50,"")</f>
        <v>1</v>
      </c>
      <c r="BM50" t="str">
        <f t="shared" si="10"/>
        <v/>
      </c>
    </row>
    <row r="51" spans="1:65" x14ac:dyDescent="0.25">
      <c r="A51" s="1" t="s">
        <v>109</v>
      </c>
      <c r="B51" s="1" t="s">
        <v>83</v>
      </c>
      <c r="C51" s="1" t="s">
        <v>841</v>
      </c>
      <c r="D51" s="1">
        <v>6.6000000000000003E-2</v>
      </c>
      <c r="E51" s="1">
        <v>10.91</v>
      </c>
      <c r="F51" s="1" t="s">
        <v>842</v>
      </c>
      <c r="G51" s="1">
        <v>305</v>
      </c>
      <c r="H51" s="1">
        <v>2</v>
      </c>
      <c r="I51" s="1">
        <v>26</v>
      </c>
      <c r="J51" s="1">
        <v>40</v>
      </c>
      <c r="K51" s="1">
        <v>0.65</v>
      </c>
      <c r="L51" s="1">
        <v>2.83</v>
      </c>
      <c r="M51" s="1">
        <v>2</v>
      </c>
      <c r="N51" s="1">
        <v>1</v>
      </c>
      <c r="O51" s="1">
        <v>18</v>
      </c>
      <c r="P51" s="1">
        <v>268</v>
      </c>
      <c r="Q51" s="1">
        <v>40</v>
      </c>
      <c r="R51" s="1">
        <v>0.59399999999999997</v>
      </c>
      <c r="S51" s="1">
        <v>40.573</v>
      </c>
      <c r="T51" s="1">
        <v>0</v>
      </c>
      <c r="U51" s="1">
        <v>0</v>
      </c>
      <c r="V51" s="1" t="s">
        <v>52</v>
      </c>
      <c r="W51" s="1" t="s">
        <v>52</v>
      </c>
      <c r="X51" s="1" t="s">
        <v>52</v>
      </c>
      <c r="Y51" s="1" t="s">
        <v>52</v>
      </c>
      <c r="Z51" s="1" t="s">
        <v>52</v>
      </c>
      <c r="AA51" s="1" t="s">
        <v>52</v>
      </c>
      <c r="AB51" s="1" t="s">
        <v>52</v>
      </c>
      <c r="AC51" s="1" t="s">
        <v>52</v>
      </c>
      <c r="AD51" s="1" t="s">
        <v>52</v>
      </c>
      <c r="AE51" s="1" t="s">
        <v>52</v>
      </c>
      <c r="AF51" s="1" t="s">
        <v>52</v>
      </c>
      <c r="AG51" s="1" t="s">
        <v>52</v>
      </c>
      <c r="AH51" s="1" t="s">
        <v>52</v>
      </c>
      <c r="AI51" s="1" t="s">
        <v>52</v>
      </c>
      <c r="AJ51" s="1" t="s">
        <v>52</v>
      </c>
      <c r="AK51" s="1" t="s">
        <v>52</v>
      </c>
      <c r="AL51" s="1" t="s">
        <v>52</v>
      </c>
      <c r="AM51" s="1" t="s">
        <v>52</v>
      </c>
      <c r="AN51" s="1" t="s">
        <v>52</v>
      </c>
      <c r="AO51" s="1" t="s">
        <v>52</v>
      </c>
      <c r="AP51" s="1">
        <v>383</v>
      </c>
      <c r="AQ51" s="1">
        <v>3</v>
      </c>
      <c r="AR51" s="1">
        <v>33</v>
      </c>
      <c r="AS51" s="1">
        <v>26</v>
      </c>
      <c r="AT51" s="1">
        <v>305</v>
      </c>
      <c r="AU51" s="1">
        <v>268</v>
      </c>
      <c r="AV51" s="1">
        <v>89</v>
      </c>
      <c r="AW51" s="1">
        <v>7</v>
      </c>
      <c r="AX51" s="1">
        <v>5</v>
      </c>
      <c r="AY51" t="str">
        <f t="shared" si="0"/>
        <v>2021_02_CAR</v>
      </c>
      <c r="AZ51" t="str">
        <f t="shared" si="1"/>
        <v>S.Darnold</v>
      </c>
      <c r="BA51" t="str">
        <f t="shared" si="2"/>
        <v>QB</v>
      </c>
      <c r="BB51" t="str">
        <f t="shared" si="3"/>
        <v>2021_02_CAR</v>
      </c>
      <c r="BC51" t="str">
        <f t="shared" si="4"/>
        <v/>
      </c>
      <c r="BD51">
        <f>COUNTIFS($BB$1:BB51,BB51,$BC$1:BC51,"ru")</f>
        <v>0</v>
      </c>
      <c r="BE51" t="str">
        <f t="shared" si="5"/>
        <v/>
      </c>
      <c r="BF51">
        <f>COUNTIFS($BB$1:BB51,BB51,$BE$1:BE51,"re")</f>
        <v>0</v>
      </c>
      <c r="BG51" t="str">
        <f t="shared" si="6"/>
        <v>02021_02_CAR</v>
      </c>
      <c r="BH51" t="str">
        <f t="shared" si="7"/>
        <v>02021_02_CAR</v>
      </c>
      <c r="BI51" t="str">
        <f t="shared" si="8"/>
        <v>2021_02_CARS.Darnold</v>
      </c>
      <c r="BJ51" t="str">
        <f t="shared" si="9"/>
        <v>2021_CAR_S.Darnold</v>
      </c>
      <c r="BK51" t="str">
        <f>IF(ISERROR(MATCH(LEFT(C51,5)&amp;B51&amp;"_"&amp;A51,$BK$1:BK50,0)),LEFT(C51,5)&amp;B51&amp;"_"&amp;A51,"")</f>
        <v>2021_CAR_S.Darnold</v>
      </c>
      <c r="BL51">
        <f>COUNTIFS($B$1:B51,B51)-COUNTIFS($B$1:B51,B51,$BK$1:BK51,"")</f>
        <v>1</v>
      </c>
      <c r="BM51" t="str">
        <f t="shared" si="10"/>
        <v>2021_CAR1</v>
      </c>
    </row>
    <row r="52" spans="1:65" x14ac:dyDescent="0.25">
      <c r="A52" s="1" t="s">
        <v>109</v>
      </c>
      <c r="B52" s="1" t="s">
        <v>83</v>
      </c>
      <c r="C52" s="1" t="s">
        <v>1249</v>
      </c>
      <c r="D52" s="1">
        <v>6.5000000000000002E-2</v>
      </c>
      <c r="E52" s="1">
        <v>11.99</v>
      </c>
      <c r="F52" s="1" t="s">
        <v>1250</v>
      </c>
      <c r="G52" s="1">
        <v>304</v>
      </c>
      <c r="H52" s="1">
        <v>0</v>
      </c>
      <c r="I52" s="1">
        <v>23</v>
      </c>
      <c r="J52" s="1">
        <v>37</v>
      </c>
      <c r="K52" s="1">
        <v>0.621</v>
      </c>
      <c r="L52" s="1">
        <v>-0.28000000000000003</v>
      </c>
      <c r="M52" s="1">
        <v>3</v>
      </c>
      <c r="N52" s="1">
        <v>0</v>
      </c>
      <c r="O52" s="1">
        <v>15</v>
      </c>
      <c r="P52" s="1">
        <v>269</v>
      </c>
      <c r="Q52" s="1">
        <v>37</v>
      </c>
      <c r="R52" s="1">
        <v>0.66</v>
      </c>
      <c r="S52" s="1">
        <v>33.908000000000001</v>
      </c>
      <c r="T52" s="1">
        <v>2</v>
      </c>
      <c r="U52" s="1">
        <v>0</v>
      </c>
      <c r="V52" s="1">
        <v>10</v>
      </c>
      <c r="W52" s="1">
        <v>2</v>
      </c>
      <c r="X52" s="1">
        <v>4</v>
      </c>
      <c r="Y52" s="1">
        <v>4</v>
      </c>
      <c r="Z52" s="1">
        <v>2</v>
      </c>
      <c r="AA52" s="1">
        <v>2</v>
      </c>
      <c r="AB52" s="1">
        <v>0</v>
      </c>
      <c r="AC52" s="1">
        <v>0</v>
      </c>
      <c r="AD52" s="1" t="s">
        <v>52</v>
      </c>
      <c r="AE52" s="1" t="s">
        <v>52</v>
      </c>
      <c r="AF52" s="1" t="s">
        <v>52</v>
      </c>
      <c r="AG52" s="1" t="s">
        <v>52</v>
      </c>
      <c r="AH52" s="1" t="s">
        <v>52</v>
      </c>
      <c r="AI52" s="1" t="s">
        <v>52</v>
      </c>
      <c r="AJ52" s="1" t="s">
        <v>52</v>
      </c>
      <c r="AK52" s="1" t="s">
        <v>52</v>
      </c>
      <c r="AL52" s="1" t="s">
        <v>52</v>
      </c>
      <c r="AM52" s="1" t="s">
        <v>52</v>
      </c>
      <c r="AN52" s="1" t="s">
        <v>52</v>
      </c>
      <c r="AO52" s="1" t="s">
        <v>52</v>
      </c>
      <c r="AP52" s="1">
        <v>407</v>
      </c>
      <c r="AQ52" s="1">
        <v>3</v>
      </c>
      <c r="AR52" s="1">
        <v>33</v>
      </c>
      <c r="AS52" s="1">
        <v>23</v>
      </c>
      <c r="AT52" s="1">
        <v>304</v>
      </c>
      <c r="AU52" s="1">
        <v>269</v>
      </c>
      <c r="AV52" s="1">
        <v>117</v>
      </c>
      <c r="AW52" s="1">
        <v>9</v>
      </c>
      <c r="AX52" s="1">
        <v>5</v>
      </c>
      <c r="AY52" t="str">
        <f t="shared" si="0"/>
        <v>2021_03_CAR</v>
      </c>
      <c r="AZ52" t="str">
        <f t="shared" si="1"/>
        <v>S.Darnold</v>
      </c>
      <c r="BA52" t="str">
        <f t="shared" si="2"/>
        <v>QB</v>
      </c>
      <c r="BB52" t="str">
        <f t="shared" si="3"/>
        <v>2021_03_CAR</v>
      </c>
      <c r="BC52" t="str">
        <f t="shared" si="4"/>
        <v>ru</v>
      </c>
      <c r="BD52">
        <f>COUNTIFS($BB$1:BB52,BB52,$BC$1:BC52,"ru")</f>
        <v>1</v>
      </c>
      <c r="BE52" t="str">
        <f t="shared" si="5"/>
        <v/>
      </c>
      <c r="BF52">
        <f>COUNTIFS($BB$1:BB52,BB52,$BE$1:BE52,"re")</f>
        <v>0</v>
      </c>
      <c r="BG52" t="str">
        <f t="shared" si="6"/>
        <v>ru12021_03_CAR</v>
      </c>
      <c r="BH52" t="str">
        <f t="shared" si="7"/>
        <v>02021_03_CAR</v>
      </c>
      <c r="BI52" t="str">
        <f t="shared" si="8"/>
        <v>2021_03_CARS.Darnold</v>
      </c>
      <c r="BJ52" t="str">
        <f t="shared" si="9"/>
        <v>2021_CAR_S.Darnold</v>
      </c>
      <c r="BK52" t="str">
        <f>IF(ISERROR(MATCH(LEFT(C52,5)&amp;B52&amp;"_"&amp;A52,$BK$1:BK51,0)),LEFT(C52,5)&amp;B52&amp;"_"&amp;A52,"")</f>
        <v/>
      </c>
      <c r="BL52">
        <f>COUNTIFS($B$1:B52,B52)-COUNTIFS($B$1:B52,B52,$BK$1:BK52,"")</f>
        <v>1</v>
      </c>
      <c r="BM52" t="str">
        <f t="shared" si="10"/>
        <v/>
      </c>
    </row>
    <row r="53" spans="1:65" x14ac:dyDescent="0.25">
      <c r="A53" s="1" t="s">
        <v>50</v>
      </c>
      <c r="B53" s="1" t="s">
        <v>51</v>
      </c>
      <c r="C53" s="1" t="s">
        <v>2054</v>
      </c>
      <c r="D53" s="1">
        <v>0.16800000000000001</v>
      </c>
      <c r="E53" s="1">
        <v>10.34</v>
      </c>
      <c r="F53" s="1" t="s">
        <v>2055</v>
      </c>
      <c r="G53" s="1">
        <v>302</v>
      </c>
      <c r="H53" s="1">
        <v>3</v>
      </c>
      <c r="I53" s="1">
        <v>22</v>
      </c>
      <c r="J53" s="1">
        <v>34</v>
      </c>
      <c r="K53" s="1">
        <v>0.64700000000000002</v>
      </c>
      <c r="L53" s="1">
        <v>3.6</v>
      </c>
      <c r="M53" s="1">
        <v>2</v>
      </c>
      <c r="N53" s="1">
        <v>1</v>
      </c>
      <c r="O53" s="1">
        <v>12</v>
      </c>
      <c r="P53" s="1">
        <v>276</v>
      </c>
      <c r="Q53" s="1">
        <v>34</v>
      </c>
      <c r="R53" s="1">
        <v>0.68200000000000005</v>
      </c>
      <c r="S53" s="1">
        <v>31.716000000000001</v>
      </c>
      <c r="T53" s="1">
        <v>1</v>
      </c>
      <c r="U53" s="1">
        <v>0</v>
      </c>
      <c r="V53" s="1">
        <v>0</v>
      </c>
      <c r="W53" s="1">
        <v>0</v>
      </c>
      <c r="X53" s="1">
        <v>1</v>
      </c>
      <c r="Y53" s="1">
        <v>0</v>
      </c>
      <c r="Z53" s="1">
        <v>1</v>
      </c>
      <c r="AA53" s="1">
        <v>1</v>
      </c>
      <c r="AB53" s="1">
        <v>0</v>
      </c>
      <c r="AC53" s="1">
        <v>1</v>
      </c>
      <c r="AD53" s="1" t="s">
        <v>52</v>
      </c>
      <c r="AE53" s="1" t="s">
        <v>52</v>
      </c>
      <c r="AF53" s="1" t="s">
        <v>52</v>
      </c>
      <c r="AG53" s="1" t="s">
        <v>52</v>
      </c>
      <c r="AH53" s="1" t="s">
        <v>52</v>
      </c>
      <c r="AI53" s="1" t="s">
        <v>52</v>
      </c>
      <c r="AJ53" s="1" t="s">
        <v>52</v>
      </c>
      <c r="AK53" s="1" t="s">
        <v>52</v>
      </c>
      <c r="AL53" s="1" t="s">
        <v>52</v>
      </c>
      <c r="AM53" s="1" t="s">
        <v>52</v>
      </c>
      <c r="AN53" s="1" t="s">
        <v>52</v>
      </c>
      <c r="AO53" s="1" t="s">
        <v>52</v>
      </c>
      <c r="AP53" s="1">
        <v>515</v>
      </c>
      <c r="AQ53" s="1">
        <v>4</v>
      </c>
      <c r="AR53" s="1">
        <v>39</v>
      </c>
      <c r="AS53" s="1">
        <v>23</v>
      </c>
      <c r="AT53" s="1">
        <v>324</v>
      </c>
      <c r="AU53" s="1">
        <v>296</v>
      </c>
      <c r="AV53" s="1">
        <v>201</v>
      </c>
      <c r="AW53" s="1">
        <v>10</v>
      </c>
      <c r="AX53" s="1">
        <v>3</v>
      </c>
      <c r="AY53" t="str">
        <f t="shared" si="0"/>
        <v>2021_05_DAL</v>
      </c>
      <c r="AZ53" t="str">
        <f t="shared" si="1"/>
        <v>D.Prescott</v>
      </c>
      <c r="BA53" t="str">
        <f t="shared" si="2"/>
        <v>QB</v>
      </c>
      <c r="BB53" t="str">
        <f t="shared" si="3"/>
        <v>2021_05_DAL</v>
      </c>
      <c r="BC53" t="str">
        <f t="shared" si="4"/>
        <v>ru</v>
      </c>
      <c r="BD53">
        <f>COUNTIFS($BB$1:BB53,BB53,$BC$1:BC53,"ru")</f>
        <v>1</v>
      </c>
      <c r="BE53" t="str">
        <f t="shared" si="5"/>
        <v/>
      </c>
      <c r="BF53">
        <f>COUNTIFS($BB$1:BB53,BB53,$BE$1:BE53,"re")</f>
        <v>0</v>
      </c>
      <c r="BG53" t="str">
        <f t="shared" si="6"/>
        <v>ru12021_05_DAL</v>
      </c>
      <c r="BH53" t="str">
        <f t="shared" si="7"/>
        <v>02021_05_DAL</v>
      </c>
      <c r="BI53" t="str">
        <f t="shared" si="8"/>
        <v>2021_05_DALD.Prescott</v>
      </c>
      <c r="BJ53" t="str">
        <f t="shared" si="9"/>
        <v>2021_DAL_D.Prescott</v>
      </c>
      <c r="BK53" t="str">
        <f>IF(ISERROR(MATCH(LEFT(C53,5)&amp;B53&amp;"_"&amp;A53,$BK$1:BK52,0)),LEFT(C53,5)&amp;B53&amp;"_"&amp;A53,"")</f>
        <v/>
      </c>
      <c r="BL53">
        <f>COUNTIFS($B$1:B53,B53)-COUNTIFS($B$1:B53,B53,$BK$1:BK53,"")</f>
        <v>1</v>
      </c>
      <c r="BM53" t="str">
        <f t="shared" si="10"/>
        <v/>
      </c>
    </row>
    <row r="54" spans="1:65" x14ac:dyDescent="0.25">
      <c r="A54" s="1" t="s">
        <v>109</v>
      </c>
      <c r="B54" s="1" t="s">
        <v>83</v>
      </c>
      <c r="C54" s="1" t="s">
        <v>1644</v>
      </c>
      <c r="D54" s="1">
        <v>7.4999999999999997E-2</v>
      </c>
      <c r="E54" s="1">
        <v>-1.57</v>
      </c>
      <c r="F54" s="1" t="s">
        <v>1645</v>
      </c>
      <c r="G54" s="1">
        <v>301</v>
      </c>
      <c r="H54" s="1">
        <v>2</v>
      </c>
      <c r="I54" s="1">
        <v>26</v>
      </c>
      <c r="J54" s="1">
        <v>44</v>
      </c>
      <c r="K54" s="1">
        <v>0.59</v>
      </c>
      <c r="L54" s="1">
        <v>-0.1</v>
      </c>
      <c r="M54" s="1">
        <v>5</v>
      </c>
      <c r="N54" s="1">
        <v>2</v>
      </c>
      <c r="O54" s="1">
        <v>13</v>
      </c>
      <c r="P54" s="1">
        <v>350</v>
      </c>
      <c r="Q54" s="1">
        <v>44</v>
      </c>
      <c r="R54" s="1">
        <v>0.75</v>
      </c>
      <c r="S54" s="1">
        <v>24.934999999999999</v>
      </c>
      <c r="T54" s="1">
        <v>0</v>
      </c>
      <c r="U54" s="1">
        <v>0</v>
      </c>
      <c r="V54" s="1">
        <v>14</v>
      </c>
      <c r="W54" s="1">
        <v>2</v>
      </c>
      <c r="X54" s="1">
        <v>4</v>
      </c>
      <c r="Y54" s="1">
        <v>3</v>
      </c>
      <c r="Z54" s="1">
        <v>2</v>
      </c>
      <c r="AA54" s="1">
        <v>1</v>
      </c>
      <c r="AB54" s="1">
        <v>0</v>
      </c>
      <c r="AC54" s="1">
        <v>0</v>
      </c>
      <c r="AD54" s="1" t="s">
        <v>52</v>
      </c>
      <c r="AE54" s="1" t="s">
        <v>52</v>
      </c>
      <c r="AF54" s="1" t="s">
        <v>52</v>
      </c>
      <c r="AG54" s="1" t="s">
        <v>52</v>
      </c>
      <c r="AH54" s="1" t="s">
        <v>52</v>
      </c>
      <c r="AI54" s="1" t="s">
        <v>52</v>
      </c>
      <c r="AJ54" s="1" t="s">
        <v>52</v>
      </c>
      <c r="AK54" s="1" t="s">
        <v>52</v>
      </c>
      <c r="AL54" s="1" t="s">
        <v>52</v>
      </c>
      <c r="AM54" s="1" t="s">
        <v>52</v>
      </c>
      <c r="AN54" s="1" t="s">
        <v>52</v>
      </c>
      <c r="AO54" s="1" t="s">
        <v>52</v>
      </c>
      <c r="AP54" s="1">
        <v>379</v>
      </c>
      <c r="AQ54" s="1">
        <v>4</v>
      </c>
      <c r="AR54" s="1">
        <v>24</v>
      </c>
      <c r="AS54" s="1">
        <v>26</v>
      </c>
      <c r="AT54" s="1">
        <v>301</v>
      </c>
      <c r="AU54" s="1">
        <v>350</v>
      </c>
      <c r="AV54" s="1">
        <v>113</v>
      </c>
      <c r="AW54" s="1">
        <v>3</v>
      </c>
      <c r="AX54" s="1">
        <v>2</v>
      </c>
      <c r="AY54" t="str">
        <f t="shared" si="0"/>
        <v>2021_04_CAR</v>
      </c>
      <c r="AZ54" t="str">
        <f t="shared" si="1"/>
        <v>S.Darnold</v>
      </c>
      <c r="BA54" t="str">
        <f t="shared" si="2"/>
        <v>QB</v>
      </c>
      <c r="BB54" t="str">
        <f t="shared" si="3"/>
        <v>2021_04_CAR</v>
      </c>
      <c r="BC54" t="str">
        <f t="shared" si="4"/>
        <v>ru</v>
      </c>
      <c r="BD54">
        <f>COUNTIFS($BB$1:BB54,BB54,$BC$1:BC54,"ru")</f>
        <v>1</v>
      </c>
      <c r="BE54" t="str">
        <f t="shared" si="5"/>
        <v/>
      </c>
      <c r="BF54">
        <f>COUNTIFS($BB$1:BB54,BB54,$BE$1:BE54,"re")</f>
        <v>0</v>
      </c>
      <c r="BG54" t="str">
        <f t="shared" si="6"/>
        <v>ru12021_04_CAR</v>
      </c>
      <c r="BH54" t="str">
        <f t="shared" si="7"/>
        <v>02021_04_CAR</v>
      </c>
      <c r="BI54" t="str">
        <f t="shared" si="8"/>
        <v>2021_04_CARS.Darnold</v>
      </c>
      <c r="BJ54" t="str">
        <f t="shared" si="9"/>
        <v>2021_CAR_S.Darnold</v>
      </c>
      <c r="BK54" t="str">
        <f>IF(ISERROR(MATCH(LEFT(C54,5)&amp;B54&amp;"_"&amp;A54,$BK$1:BK53,0)),LEFT(C54,5)&amp;B54&amp;"_"&amp;A54,"")</f>
        <v/>
      </c>
      <c r="BL54">
        <f>COUNTIFS($B$1:B54,B54)-COUNTIFS($B$1:B54,B54,$BK$1:BK54,"")</f>
        <v>1</v>
      </c>
      <c r="BM54" t="str">
        <f t="shared" si="10"/>
        <v/>
      </c>
    </row>
    <row r="55" spans="1:65" x14ac:dyDescent="0.25">
      <c r="A55" s="1" t="s">
        <v>55</v>
      </c>
      <c r="B55" s="1" t="s">
        <v>56</v>
      </c>
      <c r="C55" s="1" t="s">
        <v>843</v>
      </c>
      <c r="D55" s="1">
        <v>9.0999999999999998E-2</v>
      </c>
      <c r="E55" s="1">
        <v>-6.28</v>
      </c>
      <c r="F55" s="1" t="s">
        <v>844</v>
      </c>
      <c r="G55" s="1">
        <v>300</v>
      </c>
      <c r="H55" s="1">
        <v>4</v>
      </c>
      <c r="I55" s="1">
        <v>35</v>
      </c>
      <c r="J55" s="1">
        <v>47</v>
      </c>
      <c r="K55" s="1">
        <v>0.74399999999999999</v>
      </c>
      <c r="L55" s="1">
        <v>7.17</v>
      </c>
      <c r="M55" s="1">
        <v>1</v>
      </c>
      <c r="N55" s="1">
        <v>3</v>
      </c>
      <c r="O55" s="1">
        <v>16</v>
      </c>
      <c r="P55" s="1">
        <v>170</v>
      </c>
      <c r="Q55" s="1">
        <v>47</v>
      </c>
      <c r="R55" s="1">
        <v>0.68100000000000005</v>
      </c>
      <c r="S55" s="1">
        <v>31.815999999999999</v>
      </c>
      <c r="T55" s="1">
        <v>0</v>
      </c>
      <c r="U55" s="1">
        <v>0</v>
      </c>
      <c r="V55" s="1">
        <v>0</v>
      </c>
      <c r="W55" s="1">
        <v>0</v>
      </c>
      <c r="X55" s="1">
        <v>2</v>
      </c>
      <c r="Y55" s="1">
        <v>0</v>
      </c>
      <c r="Z55" s="1">
        <v>1</v>
      </c>
      <c r="AA55" s="1">
        <v>1</v>
      </c>
      <c r="AB55" s="1">
        <v>0</v>
      </c>
      <c r="AC55" s="1">
        <v>0</v>
      </c>
      <c r="AD55" s="1" t="s">
        <v>52</v>
      </c>
      <c r="AE55" s="1" t="s">
        <v>52</v>
      </c>
      <c r="AF55" s="1" t="s">
        <v>52</v>
      </c>
      <c r="AG55" s="1" t="s">
        <v>52</v>
      </c>
      <c r="AH55" s="1" t="s">
        <v>52</v>
      </c>
      <c r="AI55" s="1" t="s">
        <v>52</v>
      </c>
      <c r="AJ55" s="1" t="s">
        <v>52</v>
      </c>
      <c r="AK55" s="1" t="s">
        <v>52</v>
      </c>
      <c r="AL55" s="1" t="s">
        <v>52</v>
      </c>
      <c r="AM55" s="1" t="s">
        <v>52</v>
      </c>
      <c r="AN55" s="1" t="s">
        <v>52</v>
      </c>
      <c r="AO55" s="1" t="s">
        <v>52</v>
      </c>
      <c r="AP55" s="1">
        <v>350</v>
      </c>
      <c r="AQ55" s="1">
        <v>5</v>
      </c>
      <c r="AR55" s="1">
        <v>21</v>
      </c>
      <c r="AS55" s="1">
        <v>35</v>
      </c>
      <c r="AT55" s="1">
        <v>300</v>
      </c>
      <c r="AU55" s="1">
        <v>186</v>
      </c>
      <c r="AV55" s="1">
        <v>55</v>
      </c>
      <c r="AW55" s="1">
        <v>3</v>
      </c>
      <c r="AX55" s="1">
        <v>3</v>
      </c>
      <c r="AY55" t="str">
        <f t="shared" si="0"/>
        <v>2021_02_ATL</v>
      </c>
      <c r="AZ55" t="str">
        <f t="shared" si="1"/>
        <v>M.Ryan</v>
      </c>
      <c r="BA55" t="str">
        <f t="shared" si="2"/>
        <v>QB</v>
      </c>
      <c r="BB55" t="str">
        <f t="shared" si="3"/>
        <v>2021_02_ATL</v>
      </c>
      <c r="BC55" t="str">
        <f t="shared" si="4"/>
        <v>ru</v>
      </c>
      <c r="BD55">
        <f>COUNTIFS($BB$1:BB55,BB55,$BC$1:BC55,"ru")</f>
        <v>1</v>
      </c>
      <c r="BE55" t="str">
        <f t="shared" si="5"/>
        <v/>
      </c>
      <c r="BF55">
        <f>COUNTIFS($BB$1:BB55,BB55,$BE$1:BE55,"re")</f>
        <v>0</v>
      </c>
      <c r="BG55" t="str">
        <f t="shared" si="6"/>
        <v>ru12021_02_ATL</v>
      </c>
      <c r="BH55" t="str">
        <f t="shared" si="7"/>
        <v>02021_02_ATL</v>
      </c>
      <c r="BI55" t="str">
        <f t="shared" si="8"/>
        <v>2021_02_ATLM.Ryan</v>
      </c>
      <c r="BJ55" t="str">
        <f t="shared" si="9"/>
        <v>2021_ATL_M.Ryan</v>
      </c>
      <c r="BK55" t="str">
        <f>IF(ISERROR(MATCH(LEFT(C55,5)&amp;B55&amp;"_"&amp;A55,$BK$1:BK54,0)),LEFT(C55,5)&amp;B55&amp;"_"&amp;A55,"")</f>
        <v/>
      </c>
      <c r="BL55">
        <f>COUNTIFS($B$1:B55,B55)-COUNTIFS($B$1:B55,B55,$BK$1:BK55,"")</f>
        <v>1</v>
      </c>
      <c r="BM55" t="str">
        <f t="shared" si="10"/>
        <v/>
      </c>
    </row>
    <row r="56" spans="1:65" x14ac:dyDescent="0.25">
      <c r="A56" s="1" t="s">
        <v>78</v>
      </c>
      <c r="B56" s="1" t="s">
        <v>66</v>
      </c>
      <c r="C56" s="1" t="s">
        <v>1646</v>
      </c>
      <c r="D56" s="1">
        <v>6.0999999999999999E-2</v>
      </c>
      <c r="E56" s="1">
        <v>4.78</v>
      </c>
      <c r="F56" s="1" t="s">
        <v>1647</v>
      </c>
      <c r="G56" s="1">
        <v>299</v>
      </c>
      <c r="H56" s="1">
        <v>2</v>
      </c>
      <c r="I56" s="1">
        <v>24</v>
      </c>
      <c r="J56" s="1">
        <v>42</v>
      </c>
      <c r="K56" s="1">
        <v>0.57099999999999995</v>
      </c>
      <c r="L56" s="1">
        <v>0.98</v>
      </c>
      <c r="M56" s="1">
        <v>4</v>
      </c>
      <c r="N56" s="1">
        <v>0</v>
      </c>
      <c r="O56" s="1">
        <v>16</v>
      </c>
      <c r="P56" s="1">
        <v>326</v>
      </c>
      <c r="Q56" s="1">
        <v>42</v>
      </c>
      <c r="R56" s="1">
        <v>0.74099999999999999</v>
      </c>
      <c r="S56" s="1">
        <v>25.884</v>
      </c>
      <c r="T56" s="1">
        <v>1</v>
      </c>
      <c r="U56" s="1">
        <v>1</v>
      </c>
      <c r="V56" s="1">
        <v>6</v>
      </c>
      <c r="W56" s="1">
        <v>0</v>
      </c>
      <c r="X56" s="1">
        <v>2</v>
      </c>
      <c r="Y56" s="1">
        <v>0</v>
      </c>
      <c r="Z56" s="1">
        <v>1</v>
      </c>
      <c r="AA56" s="1">
        <v>1</v>
      </c>
      <c r="AB56" s="1">
        <v>1</v>
      </c>
      <c r="AC56" s="1">
        <v>1</v>
      </c>
      <c r="AD56" s="1" t="s">
        <v>52</v>
      </c>
      <c r="AE56" s="1" t="s">
        <v>52</v>
      </c>
      <c r="AF56" s="1" t="s">
        <v>52</v>
      </c>
      <c r="AG56" s="1" t="s">
        <v>52</v>
      </c>
      <c r="AH56" s="1" t="s">
        <v>52</v>
      </c>
      <c r="AI56" s="1" t="s">
        <v>52</v>
      </c>
      <c r="AJ56" s="1" t="s">
        <v>52</v>
      </c>
      <c r="AK56" s="1" t="s">
        <v>52</v>
      </c>
      <c r="AL56" s="1" t="s">
        <v>52</v>
      </c>
      <c r="AM56" s="1" t="s">
        <v>52</v>
      </c>
      <c r="AN56" s="1" t="s">
        <v>52</v>
      </c>
      <c r="AO56" s="1" t="s">
        <v>52</v>
      </c>
      <c r="AP56" s="1">
        <v>351</v>
      </c>
      <c r="AQ56" s="1">
        <v>2</v>
      </c>
      <c r="AR56" s="1">
        <v>25</v>
      </c>
      <c r="AS56" s="1">
        <v>24</v>
      </c>
      <c r="AT56" s="1">
        <v>299</v>
      </c>
      <c r="AU56" s="1">
        <v>326</v>
      </c>
      <c r="AV56" s="1">
        <v>90</v>
      </c>
      <c r="AW56" s="1">
        <v>9</v>
      </c>
      <c r="AX56" s="1">
        <v>7</v>
      </c>
      <c r="AY56" t="str">
        <f t="shared" si="0"/>
        <v>2021_04_DET</v>
      </c>
      <c r="AZ56" t="str">
        <f t="shared" si="1"/>
        <v>J.Goff</v>
      </c>
      <c r="BA56" t="str">
        <f t="shared" si="2"/>
        <v>QB</v>
      </c>
      <c r="BB56" t="str">
        <f t="shared" si="3"/>
        <v>2021_04_DET</v>
      </c>
      <c r="BC56" t="str">
        <f t="shared" si="4"/>
        <v>ru</v>
      </c>
      <c r="BD56">
        <f>COUNTIFS($BB$1:BB56,BB56,$BC$1:BC56,"ru")</f>
        <v>1</v>
      </c>
      <c r="BE56" t="str">
        <f t="shared" si="5"/>
        <v/>
      </c>
      <c r="BF56">
        <f>COUNTIFS($BB$1:BB56,BB56,$BE$1:BE56,"re")</f>
        <v>0</v>
      </c>
      <c r="BG56" t="str">
        <f t="shared" si="6"/>
        <v>ru12021_04_DET</v>
      </c>
      <c r="BH56" t="str">
        <f t="shared" si="7"/>
        <v>02021_04_DET</v>
      </c>
      <c r="BI56" t="str">
        <f t="shared" si="8"/>
        <v>2021_04_DETJ.Goff</v>
      </c>
      <c r="BJ56" t="str">
        <f t="shared" si="9"/>
        <v>2021_DET_J.Goff</v>
      </c>
      <c r="BK56" t="str">
        <f>IF(ISERROR(MATCH(LEFT(C56,5)&amp;B56&amp;"_"&amp;A56,$BK$1:BK55,0)),LEFT(C56,5)&amp;B56&amp;"_"&amp;A56,"")</f>
        <v/>
      </c>
      <c r="BL56">
        <f>COUNTIFS($B$1:B56,B56)-COUNTIFS($B$1:B56,B56,$BK$1:BK56,"")</f>
        <v>1</v>
      </c>
      <c r="BM56" t="str">
        <f t="shared" si="10"/>
        <v/>
      </c>
    </row>
    <row r="57" spans="1:65" x14ac:dyDescent="0.25">
      <c r="A57" s="1" t="s">
        <v>73</v>
      </c>
      <c r="B57" s="1" t="s">
        <v>74</v>
      </c>
      <c r="C57" s="1" t="s">
        <v>1648</v>
      </c>
      <c r="D57" s="1">
        <v>-0.74299999999999999</v>
      </c>
      <c r="E57" s="1">
        <v>0.25</v>
      </c>
      <c r="F57" s="1" t="s">
        <v>1649</v>
      </c>
      <c r="G57" s="1">
        <v>298</v>
      </c>
      <c r="H57" s="1">
        <v>1</v>
      </c>
      <c r="I57" s="1">
        <v>30</v>
      </c>
      <c r="J57" s="1">
        <v>57</v>
      </c>
      <c r="K57" s="1">
        <v>0.52600000000000002</v>
      </c>
      <c r="L57" s="1">
        <v>-2.35</v>
      </c>
      <c r="M57" s="1">
        <v>7</v>
      </c>
      <c r="N57" s="1">
        <v>0</v>
      </c>
      <c r="O57" s="1">
        <v>18</v>
      </c>
      <c r="P57" s="1">
        <v>393</v>
      </c>
      <c r="Q57" s="1">
        <v>57</v>
      </c>
      <c r="R57" s="1">
        <v>0.82299999999999995</v>
      </c>
      <c r="S57" s="1">
        <v>17.687999999999999</v>
      </c>
      <c r="T57" s="1">
        <v>0</v>
      </c>
      <c r="U57" s="1">
        <v>0</v>
      </c>
      <c r="V57" s="1">
        <v>2</v>
      </c>
      <c r="W57" s="1">
        <v>0</v>
      </c>
      <c r="X57" s="1">
        <v>1</v>
      </c>
      <c r="Y57" s="1">
        <v>1</v>
      </c>
      <c r="Z57" s="1">
        <v>0</v>
      </c>
      <c r="AA57" s="1">
        <v>0</v>
      </c>
      <c r="AB57" s="1">
        <v>0</v>
      </c>
      <c r="AC57" s="1">
        <v>0</v>
      </c>
      <c r="AD57" s="1" t="s">
        <v>52</v>
      </c>
      <c r="AE57" s="1" t="s">
        <v>52</v>
      </c>
      <c r="AF57" s="1" t="s">
        <v>52</v>
      </c>
      <c r="AG57" s="1" t="s">
        <v>52</v>
      </c>
      <c r="AH57" s="1" t="s">
        <v>52</v>
      </c>
      <c r="AI57" s="1" t="s">
        <v>52</v>
      </c>
      <c r="AJ57" s="1" t="s">
        <v>52</v>
      </c>
      <c r="AK57" s="1" t="s">
        <v>52</v>
      </c>
      <c r="AL57" s="1" t="s">
        <v>52</v>
      </c>
      <c r="AM57" s="1" t="s">
        <v>52</v>
      </c>
      <c r="AN57" s="1" t="s">
        <v>52</v>
      </c>
      <c r="AO57" s="1" t="s">
        <v>52</v>
      </c>
      <c r="AP57" s="1">
        <v>432</v>
      </c>
      <c r="AQ57" s="1">
        <v>2</v>
      </c>
      <c r="AR57" s="1">
        <v>37</v>
      </c>
      <c r="AS57" s="1">
        <v>30</v>
      </c>
      <c r="AT57" s="1">
        <v>298</v>
      </c>
      <c r="AU57" s="1">
        <v>393</v>
      </c>
      <c r="AV57" s="1">
        <v>177</v>
      </c>
      <c r="AW57" s="1">
        <v>6</v>
      </c>
      <c r="AX57" s="1">
        <v>1</v>
      </c>
      <c r="AY57" t="str">
        <f t="shared" si="0"/>
        <v>2021_04_TEN</v>
      </c>
      <c r="AZ57" t="str">
        <f t="shared" si="1"/>
        <v>R.Tannehill</v>
      </c>
      <c r="BA57" t="str">
        <f t="shared" si="2"/>
        <v>QB</v>
      </c>
      <c r="BB57" t="str">
        <f t="shared" si="3"/>
        <v>2021_04_TEN</v>
      </c>
      <c r="BC57" t="str">
        <f t="shared" si="4"/>
        <v>ru</v>
      </c>
      <c r="BD57">
        <f>COUNTIFS($BB$1:BB57,BB57,$BC$1:BC57,"ru")</f>
        <v>1</v>
      </c>
      <c r="BE57" t="str">
        <f t="shared" si="5"/>
        <v/>
      </c>
      <c r="BF57">
        <f>COUNTIFS($BB$1:BB57,BB57,$BE$1:BE57,"re")</f>
        <v>0</v>
      </c>
      <c r="BG57" t="str">
        <f t="shared" si="6"/>
        <v>ru12021_04_TEN</v>
      </c>
      <c r="BH57" t="str">
        <f t="shared" si="7"/>
        <v>02021_04_TEN</v>
      </c>
      <c r="BI57" t="str">
        <f t="shared" si="8"/>
        <v>2021_04_TENR.Tannehill</v>
      </c>
      <c r="BJ57" t="str">
        <f t="shared" si="9"/>
        <v>2021_TEN_R.Tannehill</v>
      </c>
      <c r="BK57" t="str">
        <f>IF(ISERROR(MATCH(LEFT(C57,5)&amp;B57&amp;"_"&amp;A57,$BK$1:BK56,0)),LEFT(C57,5)&amp;B57&amp;"_"&amp;A57,"")</f>
        <v/>
      </c>
      <c r="BL57">
        <f>COUNTIFS($B$1:B57,B57)-COUNTIFS($B$1:B57,B57,$BK$1:BK57,"")</f>
        <v>1</v>
      </c>
      <c r="BM57" t="str">
        <f t="shared" si="10"/>
        <v/>
      </c>
    </row>
    <row r="58" spans="1:65" x14ac:dyDescent="0.25">
      <c r="A58" s="1" t="s">
        <v>71</v>
      </c>
      <c r="B58" s="1" t="s">
        <v>72</v>
      </c>
      <c r="C58" s="1" t="s">
        <v>1243</v>
      </c>
      <c r="D58" s="1">
        <v>-0.30199999999999999</v>
      </c>
      <c r="E58" s="1">
        <v>0.71</v>
      </c>
      <c r="F58" s="1" t="s">
        <v>1251</v>
      </c>
      <c r="G58" s="1">
        <v>298</v>
      </c>
      <c r="H58" s="1">
        <v>1</v>
      </c>
      <c r="I58" s="1">
        <v>23</v>
      </c>
      <c r="J58" s="1">
        <v>34</v>
      </c>
      <c r="K58" s="1">
        <v>0.67600000000000005</v>
      </c>
      <c r="L58" s="1">
        <v>13.05</v>
      </c>
      <c r="M58" s="1">
        <v>2</v>
      </c>
      <c r="N58" s="1">
        <v>0</v>
      </c>
      <c r="O58" s="1">
        <v>14</v>
      </c>
      <c r="P58" s="1">
        <v>282</v>
      </c>
      <c r="Q58" s="1">
        <v>34</v>
      </c>
      <c r="R58" s="1">
        <v>0.68899999999999995</v>
      </c>
      <c r="S58" s="1">
        <v>31.08</v>
      </c>
      <c r="T58" s="1">
        <v>0</v>
      </c>
      <c r="U58" s="1">
        <v>0</v>
      </c>
      <c r="V58" s="1" t="s">
        <v>52</v>
      </c>
      <c r="W58" s="1" t="s">
        <v>52</v>
      </c>
      <c r="X58" s="1" t="s">
        <v>52</v>
      </c>
      <c r="Y58" s="1" t="s">
        <v>52</v>
      </c>
      <c r="Z58" s="1" t="s">
        <v>52</v>
      </c>
      <c r="AA58" s="1" t="s">
        <v>52</v>
      </c>
      <c r="AB58" s="1" t="s">
        <v>52</v>
      </c>
      <c r="AC58" s="1" t="s">
        <v>52</v>
      </c>
      <c r="AD58" s="1" t="s">
        <v>52</v>
      </c>
      <c r="AE58" s="1" t="s">
        <v>52</v>
      </c>
      <c r="AF58" s="1" t="s">
        <v>52</v>
      </c>
      <c r="AG58" s="1" t="s">
        <v>52</v>
      </c>
      <c r="AH58" s="1" t="s">
        <v>52</v>
      </c>
      <c r="AI58" s="1" t="s">
        <v>52</v>
      </c>
      <c r="AJ58" s="1" t="s">
        <v>52</v>
      </c>
      <c r="AK58" s="1" t="s">
        <v>52</v>
      </c>
      <c r="AL58" s="1" t="s">
        <v>52</v>
      </c>
      <c r="AM58" s="1" t="s">
        <v>52</v>
      </c>
      <c r="AN58" s="1" t="s">
        <v>52</v>
      </c>
      <c r="AO58" s="1" t="s">
        <v>52</v>
      </c>
      <c r="AP58" s="1">
        <v>389</v>
      </c>
      <c r="AQ58" s="1">
        <v>2</v>
      </c>
      <c r="AR58" s="1">
        <v>18</v>
      </c>
      <c r="AS58" s="1">
        <v>23</v>
      </c>
      <c r="AT58" s="1">
        <v>298</v>
      </c>
      <c r="AU58" s="1">
        <v>282</v>
      </c>
      <c r="AV58" s="1">
        <v>106</v>
      </c>
      <c r="AW58" s="1">
        <v>0</v>
      </c>
      <c r="AX58" s="1">
        <v>0</v>
      </c>
      <c r="AY58" t="str">
        <f t="shared" si="0"/>
        <v>2021_03_SEA</v>
      </c>
      <c r="AZ58" t="str">
        <f t="shared" si="1"/>
        <v>R.Wilson</v>
      </c>
      <c r="BA58" t="str">
        <f t="shared" si="2"/>
        <v>QB</v>
      </c>
      <c r="BB58" t="str">
        <f t="shared" si="3"/>
        <v>2021_03_SEA</v>
      </c>
      <c r="BC58" t="str">
        <f t="shared" si="4"/>
        <v/>
      </c>
      <c r="BD58">
        <f>COUNTIFS($BB$1:BB58,BB58,$BC$1:BC58,"ru")</f>
        <v>0</v>
      </c>
      <c r="BE58" t="str">
        <f t="shared" si="5"/>
        <v/>
      </c>
      <c r="BF58">
        <f>COUNTIFS($BB$1:BB58,BB58,$BE$1:BE58,"re")</f>
        <v>0</v>
      </c>
      <c r="BG58" t="str">
        <f t="shared" si="6"/>
        <v>02021_03_SEA</v>
      </c>
      <c r="BH58" t="str">
        <f t="shared" si="7"/>
        <v>02021_03_SEA</v>
      </c>
      <c r="BI58" t="str">
        <f t="shared" si="8"/>
        <v>2021_03_SEAR.Wilson</v>
      </c>
      <c r="BJ58" t="str">
        <f t="shared" si="9"/>
        <v>2021_SEA_R.Wilson</v>
      </c>
      <c r="BK58" t="str">
        <f>IF(ISERROR(MATCH(LEFT(C58,5)&amp;B58&amp;"_"&amp;A58,$BK$1:BK57,0)),LEFT(C58,5)&amp;B58&amp;"_"&amp;A58,"")</f>
        <v/>
      </c>
      <c r="BL58">
        <f>COUNTIFS($B$1:B58,B58)-COUNTIFS($B$1:B58,B58,$BK$1:BK58,"")</f>
        <v>1</v>
      </c>
      <c r="BM58" t="str">
        <f t="shared" si="10"/>
        <v/>
      </c>
    </row>
    <row r="59" spans="1:65" x14ac:dyDescent="0.25">
      <c r="A59" s="1" t="s">
        <v>67</v>
      </c>
      <c r="B59" s="1" t="s">
        <v>68</v>
      </c>
      <c r="C59" s="1" t="s">
        <v>2433</v>
      </c>
      <c r="D59" s="1">
        <v>7.0000000000000007E-2</v>
      </c>
      <c r="E59" s="1">
        <v>13.49</v>
      </c>
      <c r="F59" s="1" t="s">
        <v>2434</v>
      </c>
      <c r="G59" s="1">
        <v>297</v>
      </c>
      <c r="H59" s="1">
        <v>2</v>
      </c>
      <c r="I59" s="1">
        <v>34</v>
      </c>
      <c r="J59" s="1">
        <v>42</v>
      </c>
      <c r="K59" s="1">
        <v>0.80900000000000005</v>
      </c>
      <c r="L59" s="1">
        <v>12.94</v>
      </c>
      <c r="M59" s="1">
        <v>0</v>
      </c>
      <c r="N59" s="1">
        <v>1</v>
      </c>
      <c r="O59" s="1">
        <v>17</v>
      </c>
      <c r="P59" s="1">
        <v>283</v>
      </c>
      <c r="Q59" s="1">
        <v>42</v>
      </c>
      <c r="R59" s="1">
        <v>0.64</v>
      </c>
      <c r="S59" s="1">
        <v>35.985999999999997</v>
      </c>
      <c r="T59" s="1">
        <v>0</v>
      </c>
      <c r="U59" s="1">
        <v>0</v>
      </c>
      <c r="V59" s="1">
        <v>3</v>
      </c>
      <c r="W59" s="1">
        <v>0</v>
      </c>
      <c r="X59" s="1">
        <v>1</v>
      </c>
      <c r="Y59" s="1">
        <v>1</v>
      </c>
      <c r="Z59" s="1">
        <v>1</v>
      </c>
      <c r="AA59" s="1">
        <v>1</v>
      </c>
      <c r="AB59" s="1">
        <v>0</v>
      </c>
      <c r="AC59" s="1">
        <v>0</v>
      </c>
      <c r="AD59" s="1" t="s">
        <v>52</v>
      </c>
      <c r="AE59" s="1" t="s">
        <v>52</v>
      </c>
      <c r="AF59" s="1" t="s">
        <v>52</v>
      </c>
      <c r="AG59" s="1" t="s">
        <v>52</v>
      </c>
      <c r="AH59" s="1" t="s">
        <v>52</v>
      </c>
      <c r="AI59" s="1" t="s">
        <v>52</v>
      </c>
      <c r="AJ59" s="1" t="s">
        <v>52</v>
      </c>
      <c r="AK59" s="1" t="s">
        <v>52</v>
      </c>
      <c r="AL59" s="1" t="s">
        <v>52</v>
      </c>
      <c r="AM59" s="1" t="s">
        <v>52</v>
      </c>
      <c r="AN59" s="1" t="s">
        <v>52</v>
      </c>
      <c r="AO59" s="1" t="s">
        <v>52</v>
      </c>
      <c r="AP59" s="1">
        <v>399</v>
      </c>
      <c r="AQ59" s="1">
        <v>4</v>
      </c>
      <c r="AR59" s="1">
        <v>31</v>
      </c>
      <c r="AS59" s="1">
        <v>34</v>
      </c>
      <c r="AT59" s="1">
        <v>297</v>
      </c>
      <c r="AU59" s="1">
        <v>283</v>
      </c>
      <c r="AV59" s="1">
        <v>102</v>
      </c>
      <c r="AW59" s="1">
        <v>9</v>
      </c>
      <c r="AX59" s="1">
        <v>7</v>
      </c>
      <c r="AY59" t="str">
        <f t="shared" si="0"/>
        <v>2021_06_TB</v>
      </c>
      <c r="AZ59" t="str">
        <f t="shared" si="1"/>
        <v>T.Brady</v>
      </c>
      <c r="BA59" t="str">
        <f t="shared" si="2"/>
        <v>QB</v>
      </c>
      <c r="BB59" t="str">
        <f t="shared" si="3"/>
        <v>2021_06_TB</v>
      </c>
      <c r="BC59" t="str">
        <f t="shared" si="4"/>
        <v>ru</v>
      </c>
      <c r="BD59">
        <f>COUNTIFS($BB$1:BB59,BB59,$BC$1:BC59,"ru")</f>
        <v>1</v>
      </c>
      <c r="BE59" t="str">
        <f t="shared" si="5"/>
        <v/>
      </c>
      <c r="BF59">
        <f>COUNTIFS($BB$1:BB59,BB59,$BE$1:BE59,"re")</f>
        <v>0</v>
      </c>
      <c r="BG59" t="str">
        <f t="shared" si="6"/>
        <v>ru12021_06_TB</v>
      </c>
      <c r="BH59" t="str">
        <f t="shared" si="7"/>
        <v>02021_06_TB</v>
      </c>
      <c r="BI59" t="str">
        <f t="shared" si="8"/>
        <v>2021_06_TBT.Brady</v>
      </c>
      <c r="BJ59" t="str">
        <f t="shared" si="9"/>
        <v>2021_TB_T.Brady</v>
      </c>
      <c r="BK59" t="str">
        <f>IF(ISERROR(MATCH(LEFT(C59,5)&amp;B59&amp;"_"&amp;A59,$BK$1:BK58,0)),LEFT(C59,5)&amp;B59&amp;"_"&amp;A59,"")</f>
        <v/>
      </c>
      <c r="BL59">
        <f>COUNTIFS($B$1:B59,B59)-COUNTIFS($B$1:B59,B59,$BK$1:BK59,"")</f>
        <v>1</v>
      </c>
      <c r="BM59" t="str">
        <f t="shared" si="10"/>
        <v/>
      </c>
    </row>
    <row r="60" spans="1:65" x14ac:dyDescent="0.25">
      <c r="A60" s="1" t="s">
        <v>443</v>
      </c>
      <c r="B60" s="1" t="s">
        <v>110</v>
      </c>
      <c r="C60" s="1" t="s">
        <v>1648</v>
      </c>
      <c r="D60" s="1">
        <v>9.0999999999999998E-2</v>
      </c>
      <c r="E60" s="1">
        <v>9.09</v>
      </c>
      <c r="F60" s="1" t="s">
        <v>1650</v>
      </c>
      <c r="G60" s="1">
        <v>297</v>
      </c>
      <c r="H60" s="1">
        <v>2</v>
      </c>
      <c r="I60" s="1">
        <v>21</v>
      </c>
      <c r="J60" s="1">
        <v>35</v>
      </c>
      <c r="K60" s="1">
        <v>0.6</v>
      </c>
      <c r="L60" s="1">
        <v>-3.64</v>
      </c>
      <c r="M60" s="1">
        <v>1</v>
      </c>
      <c r="N60" s="1">
        <v>1</v>
      </c>
      <c r="O60" s="1">
        <v>11</v>
      </c>
      <c r="P60" s="1">
        <v>324</v>
      </c>
      <c r="Q60" s="1">
        <v>35</v>
      </c>
      <c r="R60" s="1">
        <v>0.61599999999999999</v>
      </c>
      <c r="S60" s="1">
        <v>38.383000000000003</v>
      </c>
      <c r="T60" s="1">
        <v>1</v>
      </c>
      <c r="U60" s="1">
        <v>0</v>
      </c>
      <c r="V60" s="1">
        <v>-3</v>
      </c>
      <c r="W60" s="1">
        <v>0</v>
      </c>
      <c r="X60" s="1">
        <v>1</v>
      </c>
      <c r="Y60" s="1">
        <v>0</v>
      </c>
      <c r="Z60" s="1">
        <v>1</v>
      </c>
      <c r="AA60" s="1">
        <v>1</v>
      </c>
      <c r="AB60" s="1">
        <v>0</v>
      </c>
      <c r="AC60" s="1">
        <v>0</v>
      </c>
      <c r="AD60" s="1" t="s">
        <v>52</v>
      </c>
      <c r="AE60" s="1" t="s">
        <v>52</v>
      </c>
      <c r="AF60" s="1" t="s">
        <v>52</v>
      </c>
      <c r="AG60" s="1" t="s">
        <v>52</v>
      </c>
      <c r="AH60" s="1" t="s">
        <v>52</v>
      </c>
      <c r="AI60" s="1" t="s">
        <v>52</v>
      </c>
      <c r="AJ60" s="1" t="s">
        <v>52</v>
      </c>
      <c r="AK60" s="1" t="s">
        <v>52</v>
      </c>
      <c r="AL60" s="1" t="s">
        <v>52</v>
      </c>
      <c r="AM60" s="1" t="s">
        <v>52</v>
      </c>
      <c r="AN60" s="1" t="s">
        <v>52</v>
      </c>
      <c r="AO60" s="1" t="s">
        <v>52</v>
      </c>
      <c r="AP60" s="1">
        <v>355</v>
      </c>
      <c r="AQ60" s="1">
        <v>3</v>
      </c>
      <c r="AR60" s="1">
        <v>25</v>
      </c>
      <c r="AS60" s="1">
        <v>21</v>
      </c>
      <c r="AT60" s="1">
        <v>297</v>
      </c>
      <c r="AU60" s="1">
        <v>324</v>
      </c>
      <c r="AV60" s="1">
        <v>66</v>
      </c>
      <c r="AW60" s="1">
        <v>5</v>
      </c>
      <c r="AX60" s="1">
        <v>4</v>
      </c>
      <c r="AY60" t="str">
        <f t="shared" si="0"/>
        <v>2021_04_NYJ</v>
      </c>
      <c r="AZ60" t="str">
        <f t="shared" si="1"/>
        <v>Z.Wilson</v>
      </c>
      <c r="BA60" t="str">
        <f t="shared" si="2"/>
        <v>QB</v>
      </c>
      <c r="BB60" t="str">
        <f t="shared" si="3"/>
        <v>2021_04_NYJ</v>
      </c>
      <c r="BC60" t="str">
        <f t="shared" si="4"/>
        <v>ru</v>
      </c>
      <c r="BD60">
        <f>COUNTIFS($BB$1:BB60,BB60,$BC$1:BC60,"ru")</f>
        <v>1</v>
      </c>
      <c r="BE60" t="str">
        <f t="shared" si="5"/>
        <v/>
      </c>
      <c r="BF60">
        <f>COUNTIFS($BB$1:BB60,BB60,$BE$1:BE60,"re")</f>
        <v>0</v>
      </c>
      <c r="BG60" t="str">
        <f t="shared" si="6"/>
        <v>ru12021_04_NYJ</v>
      </c>
      <c r="BH60" t="str">
        <f t="shared" si="7"/>
        <v>02021_04_NYJ</v>
      </c>
      <c r="BI60" t="str">
        <f t="shared" si="8"/>
        <v>2021_04_NYJZ.Wilson</v>
      </c>
      <c r="BJ60" t="str">
        <f t="shared" si="9"/>
        <v>2021_NYJ_Z.Wilson</v>
      </c>
      <c r="BK60" t="str">
        <f>IF(ISERROR(MATCH(LEFT(C60,5)&amp;B60&amp;"_"&amp;A60,$BK$1:BK59,0)),LEFT(C60,5)&amp;B60&amp;"_"&amp;A60,"")</f>
        <v>2021_NYJ_Z.Wilson</v>
      </c>
      <c r="BL60">
        <f>COUNTIFS($B$1:B60,B60)-COUNTIFS($B$1:B60,B60,$BK$1:BK60,"")</f>
        <v>1</v>
      </c>
      <c r="BM60" t="str">
        <f t="shared" si="10"/>
        <v>2021_NYJ1</v>
      </c>
    </row>
    <row r="61" spans="1:65" x14ac:dyDescent="0.25">
      <c r="A61" s="1" t="s">
        <v>97</v>
      </c>
      <c r="B61" s="1" t="s">
        <v>98</v>
      </c>
      <c r="C61" s="1" t="s">
        <v>828</v>
      </c>
      <c r="D61" s="1">
        <v>5.0000000000000001E-3</v>
      </c>
      <c r="E61" s="1">
        <v>2.7</v>
      </c>
      <c r="F61" s="1" t="s">
        <v>845</v>
      </c>
      <c r="G61" s="1">
        <v>295</v>
      </c>
      <c r="H61" s="1">
        <v>1</v>
      </c>
      <c r="I61" s="1">
        <v>27</v>
      </c>
      <c r="J61" s="1">
        <v>42</v>
      </c>
      <c r="K61" s="1">
        <v>0.64200000000000002</v>
      </c>
      <c r="L61" s="1">
        <v>4.3</v>
      </c>
      <c r="M61" s="1">
        <v>2</v>
      </c>
      <c r="N61" s="1">
        <v>1</v>
      </c>
      <c r="O61" s="1">
        <v>13</v>
      </c>
      <c r="P61" s="1">
        <v>388</v>
      </c>
      <c r="Q61" s="1">
        <v>42</v>
      </c>
      <c r="R61" s="1">
        <v>0.77700000000000002</v>
      </c>
      <c r="S61" s="1">
        <v>22.29</v>
      </c>
      <c r="T61" s="1">
        <v>0</v>
      </c>
      <c r="U61" s="1">
        <v>0</v>
      </c>
      <c r="V61" s="1" t="s">
        <v>52</v>
      </c>
      <c r="W61" s="1" t="s">
        <v>52</v>
      </c>
      <c r="X61" s="1" t="s">
        <v>52</v>
      </c>
      <c r="Y61" s="1" t="s">
        <v>52</v>
      </c>
      <c r="Z61" s="1" t="s">
        <v>52</v>
      </c>
      <c r="AA61" s="1" t="s">
        <v>52</v>
      </c>
      <c r="AB61" s="1" t="s">
        <v>52</v>
      </c>
      <c r="AC61" s="1" t="s">
        <v>52</v>
      </c>
      <c r="AD61" s="1" t="s">
        <v>52</v>
      </c>
      <c r="AE61" s="1" t="s">
        <v>52</v>
      </c>
      <c r="AF61" s="1" t="s">
        <v>52</v>
      </c>
      <c r="AG61" s="1" t="s">
        <v>52</v>
      </c>
      <c r="AH61" s="1" t="s">
        <v>52</v>
      </c>
      <c r="AI61" s="1" t="s">
        <v>52</v>
      </c>
      <c r="AJ61" s="1" t="s">
        <v>52</v>
      </c>
      <c r="AK61" s="1" t="s">
        <v>52</v>
      </c>
      <c r="AL61" s="1" t="s">
        <v>52</v>
      </c>
      <c r="AM61" s="1" t="s">
        <v>52</v>
      </c>
      <c r="AN61" s="1" t="s">
        <v>52</v>
      </c>
      <c r="AO61" s="1" t="s">
        <v>52</v>
      </c>
      <c r="AP61" s="1">
        <v>331</v>
      </c>
      <c r="AQ61" s="1">
        <v>2</v>
      </c>
      <c r="AR61" s="1">
        <v>14</v>
      </c>
      <c r="AS61" s="1">
        <v>27</v>
      </c>
      <c r="AT61" s="1">
        <v>295</v>
      </c>
      <c r="AU61" s="1">
        <v>388</v>
      </c>
      <c r="AV61" s="1">
        <v>39</v>
      </c>
      <c r="AW61" s="1">
        <v>2</v>
      </c>
      <c r="AX61" s="1">
        <v>2</v>
      </c>
      <c r="AY61" t="str">
        <f t="shared" si="0"/>
        <v>2021_02_PIT</v>
      </c>
      <c r="AZ61" t="str">
        <f t="shared" si="1"/>
        <v>B.Roethlisberger</v>
      </c>
      <c r="BA61" t="str">
        <f t="shared" si="2"/>
        <v>QB</v>
      </c>
      <c r="BB61" t="str">
        <f t="shared" si="3"/>
        <v>2021_02_PIT</v>
      </c>
      <c r="BC61" t="str">
        <f t="shared" si="4"/>
        <v/>
      </c>
      <c r="BD61">
        <f>COUNTIFS($BB$1:BB61,BB61,$BC$1:BC61,"ru")</f>
        <v>0</v>
      </c>
      <c r="BE61" t="str">
        <f t="shared" si="5"/>
        <v/>
      </c>
      <c r="BF61">
        <f>COUNTIFS($BB$1:BB61,BB61,$BE$1:BE61,"re")</f>
        <v>0</v>
      </c>
      <c r="BG61" t="str">
        <f t="shared" si="6"/>
        <v>02021_02_PIT</v>
      </c>
      <c r="BH61" t="str">
        <f t="shared" si="7"/>
        <v>02021_02_PIT</v>
      </c>
      <c r="BI61" t="str">
        <f t="shared" si="8"/>
        <v>2021_02_PITB.Roethlisberger</v>
      </c>
      <c r="BJ61" t="str">
        <f t="shared" si="9"/>
        <v>2021_PIT_B.Roethlisberger</v>
      </c>
      <c r="BK61" t="str">
        <f>IF(ISERROR(MATCH(LEFT(C61,5)&amp;B61&amp;"_"&amp;A61,$BK$1:BK60,0)),LEFT(C61,5)&amp;B61&amp;"_"&amp;A61,"")</f>
        <v/>
      </c>
      <c r="BL61">
        <f>COUNTIFS($B$1:B61,B61)-COUNTIFS($B$1:B61,B61,$BK$1:BK61,"")</f>
        <v>1</v>
      </c>
      <c r="BM61" t="str">
        <f t="shared" si="10"/>
        <v/>
      </c>
    </row>
    <row r="62" spans="1:65" x14ac:dyDescent="0.25">
      <c r="A62" s="1" t="s">
        <v>427</v>
      </c>
      <c r="B62" s="1" t="s">
        <v>80</v>
      </c>
      <c r="C62" s="1" t="s">
        <v>421</v>
      </c>
      <c r="D62" s="1">
        <v>7.1999999999999995E-2</v>
      </c>
      <c r="E62" s="1">
        <v>14.05</v>
      </c>
      <c r="F62" s="1" t="s">
        <v>428</v>
      </c>
      <c r="G62" s="1">
        <v>291</v>
      </c>
      <c r="H62" s="1">
        <v>2</v>
      </c>
      <c r="I62" s="1">
        <v>21</v>
      </c>
      <c r="J62" s="1">
        <v>34</v>
      </c>
      <c r="K62" s="1">
        <v>0.61699999999999999</v>
      </c>
      <c r="L62" s="1">
        <v>1.71</v>
      </c>
      <c r="M62" s="1">
        <v>1</v>
      </c>
      <c r="N62" s="1">
        <v>0</v>
      </c>
      <c r="O62" s="1">
        <v>13</v>
      </c>
      <c r="P62" s="1">
        <v>318</v>
      </c>
      <c r="Q62" s="1">
        <v>34</v>
      </c>
      <c r="R62" s="1">
        <v>0.64200000000000002</v>
      </c>
      <c r="S62" s="1">
        <v>35.786999999999999</v>
      </c>
      <c r="T62" s="1">
        <v>0</v>
      </c>
      <c r="U62" s="1">
        <v>0</v>
      </c>
      <c r="V62" s="1" t="s">
        <v>52</v>
      </c>
      <c r="W62" s="1" t="s">
        <v>52</v>
      </c>
      <c r="X62" s="1" t="s">
        <v>52</v>
      </c>
      <c r="Y62" s="1" t="s">
        <v>52</v>
      </c>
      <c r="Z62" s="1" t="s">
        <v>52</v>
      </c>
      <c r="AA62" s="1" t="s">
        <v>52</v>
      </c>
      <c r="AB62" s="1" t="s">
        <v>52</v>
      </c>
      <c r="AC62" s="1" t="s">
        <v>52</v>
      </c>
      <c r="AD62" s="1" t="s">
        <v>52</v>
      </c>
      <c r="AE62" s="1" t="s">
        <v>52</v>
      </c>
      <c r="AF62" s="1" t="s">
        <v>52</v>
      </c>
      <c r="AG62" s="1" t="s">
        <v>52</v>
      </c>
      <c r="AH62" s="1" t="s">
        <v>52</v>
      </c>
      <c r="AI62" s="1" t="s">
        <v>52</v>
      </c>
      <c r="AJ62" s="1" t="s">
        <v>52</v>
      </c>
      <c r="AK62" s="1" t="s">
        <v>52</v>
      </c>
      <c r="AL62" s="1" t="s">
        <v>52</v>
      </c>
      <c r="AM62" s="1" t="s">
        <v>52</v>
      </c>
      <c r="AN62" s="1" t="s">
        <v>52</v>
      </c>
      <c r="AO62" s="1" t="s">
        <v>52</v>
      </c>
      <c r="AP62" s="1">
        <v>449</v>
      </c>
      <c r="AQ62" s="1">
        <v>4</v>
      </c>
      <c r="AR62" s="1">
        <v>41</v>
      </c>
      <c r="AS62" s="1">
        <v>21</v>
      </c>
      <c r="AT62" s="1">
        <v>291</v>
      </c>
      <c r="AU62" s="1">
        <v>318</v>
      </c>
      <c r="AV62" s="1">
        <v>160</v>
      </c>
      <c r="AW62" s="1">
        <v>8</v>
      </c>
      <c r="AX62" s="1">
        <v>5</v>
      </c>
      <c r="AY62" t="str">
        <f t="shared" si="0"/>
        <v>2021_01_HOU</v>
      </c>
      <c r="AZ62" t="str">
        <f t="shared" si="1"/>
        <v>Ty.Taylor</v>
      </c>
      <c r="BA62" t="str">
        <f t="shared" si="2"/>
        <v>QB</v>
      </c>
      <c r="BB62" t="str">
        <f t="shared" si="3"/>
        <v>2021_01_HOU</v>
      </c>
      <c r="BC62" t="str">
        <f t="shared" si="4"/>
        <v/>
      </c>
      <c r="BD62">
        <f>COUNTIFS($BB$1:BB62,BB62,$BC$1:BC62,"ru")</f>
        <v>0</v>
      </c>
      <c r="BE62" t="str">
        <f t="shared" si="5"/>
        <v/>
      </c>
      <c r="BF62">
        <f>COUNTIFS($BB$1:BB62,BB62,$BE$1:BE62,"re")</f>
        <v>0</v>
      </c>
      <c r="BG62" t="str">
        <f t="shared" si="6"/>
        <v>02021_01_HOU</v>
      </c>
      <c r="BH62" t="str">
        <f t="shared" si="7"/>
        <v>02021_01_HOU</v>
      </c>
      <c r="BI62" t="str">
        <f t="shared" si="8"/>
        <v>2021_01_HOUTy.Taylor</v>
      </c>
      <c r="BJ62" t="str">
        <f t="shared" si="9"/>
        <v>2021_HOU_Ty.Taylor</v>
      </c>
      <c r="BK62" t="str">
        <f>IF(ISERROR(MATCH(LEFT(C62,5)&amp;B62&amp;"_"&amp;A62,$BK$1:BK61,0)),LEFT(C62,5)&amp;B62&amp;"_"&amp;A62,"")</f>
        <v>2021_HOU_Ty.Taylor</v>
      </c>
      <c r="BL62">
        <f>COUNTIFS($B$1:B62,B62)-COUNTIFS($B$1:B62,B62,$BK$1:BK62,"")</f>
        <v>2</v>
      </c>
      <c r="BM62" t="str">
        <f t="shared" si="10"/>
        <v>2021_HOU2</v>
      </c>
    </row>
    <row r="63" spans="1:65" x14ac:dyDescent="0.25">
      <c r="A63" s="1" t="s">
        <v>112</v>
      </c>
      <c r="B63" s="1" t="s">
        <v>70</v>
      </c>
      <c r="C63" s="1" t="s">
        <v>1651</v>
      </c>
      <c r="D63" s="1">
        <v>0.52200000000000002</v>
      </c>
      <c r="E63" s="1">
        <v>18.07</v>
      </c>
      <c r="F63" s="1" t="s">
        <v>1652</v>
      </c>
      <c r="G63" s="1">
        <v>290</v>
      </c>
      <c r="H63" s="1">
        <v>3</v>
      </c>
      <c r="I63" s="1">
        <v>23</v>
      </c>
      <c r="J63" s="1">
        <v>35</v>
      </c>
      <c r="K63" s="1">
        <v>0.65700000000000003</v>
      </c>
      <c r="L63" s="1">
        <v>3.52</v>
      </c>
      <c r="M63" s="1">
        <v>1</v>
      </c>
      <c r="N63" s="1">
        <v>0</v>
      </c>
      <c r="O63" s="1">
        <v>16</v>
      </c>
      <c r="P63" s="1">
        <v>295</v>
      </c>
      <c r="Q63" s="1">
        <v>35</v>
      </c>
      <c r="R63" s="1">
        <v>0.73699999999999999</v>
      </c>
      <c r="S63" s="1">
        <v>26.207000000000001</v>
      </c>
      <c r="T63" s="1">
        <v>0</v>
      </c>
      <c r="U63" s="1">
        <v>0</v>
      </c>
      <c r="V63" s="1" t="s">
        <v>52</v>
      </c>
      <c r="W63" s="1" t="s">
        <v>52</v>
      </c>
      <c r="X63" s="1" t="s">
        <v>52</v>
      </c>
      <c r="Y63" s="1" t="s">
        <v>52</v>
      </c>
      <c r="Z63" s="1" t="s">
        <v>52</v>
      </c>
      <c r="AA63" s="1" t="s">
        <v>52</v>
      </c>
      <c r="AB63" s="1" t="s">
        <v>52</v>
      </c>
      <c r="AC63" s="1" t="s">
        <v>52</v>
      </c>
      <c r="AD63" s="1" t="s">
        <v>52</v>
      </c>
      <c r="AE63" s="1" t="s">
        <v>52</v>
      </c>
      <c r="AF63" s="1" t="s">
        <v>52</v>
      </c>
      <c r="AG63" s="1" t="s">
        <v>52</v>
      </c>
      <c r="AH63" s="1" t="s">
        <v>52</v>
      </c>
      <c r="AI63" s="1" t="s">
        <v>52</v>
      </c>
      <c r="AJ63" s="1" t="s">
        <v>52</v>
      </c>
      <c r="AK63" s="1" t="s">
        <v>52</v>
      </c>
      <c r="AL63" s="1" t="s">
        <v>52</v>
      </c>
      <c r="AM63" s="1" t="s">
        <v>52</v>
      </c>
      <c r="AN63" s="1" t="s">
        <v>52</v>
      </c>
      <c r="AO63" s="1" t="s">
        <v>52</v>
      </c>
      <c r="AP63" s="1">
        <v>412</v>
      </c>
      <c r="AQ63" s="1">
        <v>5</v>
      </c>
      <c r="AR63" s="1">
        <v>29</v>
      </c>
      <c r="AS63" s="1">
        <v>23</v>
      </c>
      <c r="AT63" s="1">
        <v>290</v>
      </c>
      <c r="AU63" s="1">
        <v>295</v>
      </c>
      <c r="AV63" s="1">
        <v>122</v>
      </c>
      <c r="AW63" s="1">
        <v>5</v>
      </c>
      <c r="AX63" s="1">
        <v>4</v>
      </c>
      <c r="AY63" t="str">
        <f t="shared" si="0"/>
        <v>2021_04_WAS</v>
      </c>
      <c r="AZ63" t="str">
        <f t="shared" si="1"/>
        <v>T.Heinicke</v>
      </c>
      <c r="BA63" t="str">
        <f t="shared" si="2"/>
        <v>QB</v>
      </c>
      <c r="BB63" t="str">
        <f t="shared" si="3"/>
        <v>2021_04_WAS</v>
      </c>
      <c r="BC63" t="str">
        <f t="shared" si="4"/>
        <v/>
      </c>
      <c r="BD63">
        <f>COUNTIFS($BB$1:BB63,BB63,$BC$1:BC63,"ru")</f>
        <v>0</v>
      </c>
      <c r="BE63" t="str">
        <f t="shared" si="5"/>
        <v/>
      </c>
      <c r="BF63">
        <f>COUNTIFS($BB$1:BB63,BB63,$BE$1:BE63,"re")</f>
        <v>0</v>
      </c>
      <c r="BG63" t="str">
        <f t="shared" si="6"/>
        <v>02021_04_WAS</v>
      </c>
      <c r="BH63" t="str">
        <f t="shared" si="7"/>
        <v>02021_04_WAS</v>
      </c>
      <c r="BI63" t="str">
        <f t="shared" si="8"/>
        <v>2021_04_WAST.Heinicke</v>
      </c>
      <c r="BJ63" t="str">
        <f t="shared" si="9"/>
        <v>2021_WAS_T.Heinicke</v>
      </c>
      <c r="BK63" t="str">
        <f>IF(ISERROR(MATCH(LEFT(C63,5)&amp;B63&amp;"_"&amp;A63,$BK$1:BK62,0)),LEFT(C63,5)&amp;B63&amp;"_"&amp;A63,"")</f>
        <v/>
      </c>
      <c r="BL63">
        <f>COUNTIFS($B$1:B63,B63)-COUNTIFS($B$1:B63,B63,$BK$1:BK63,"")</f>
        <v>1</v>
      </c>
      <c r="BM63" t="str">
        <f t="shared" si="10"/>
        <v/>
      </c>
    </row>
    <row r="64" spans="1:65" x14ac:dyDescent="0.25">
      <c r="A64" s="1" t="s">
        <v>61</v>
      </c>
      <c r="B64" s="1" t="s">
        <v>62</v>
      </c>
      <c r="C64" s="1" t="s">
        <v>429</v>
      </c>
      <c r="D64" s="1">
        <v>-0.79700000000000004</v>
      </c>
      <c r="E64" s="1">
        <v>11.81</v>
      </c>
      <c r="F64" s="1" t="s">
        <v>430</v>
      </c>
      <c r="G64" s="1">
        <v>289</v>
      </c>
      <c r="H64" s="1">
        <v>4</v>
      </c>
      <c r="I64" s="1">
        <v>21</v>
      </c>
      <c r="J64" s="1">
        <v>34</v>
      </c>
      <c r="K64" s="1">
        <v>0.61699999999999999</v>
      </c>
      <c r="L64" s="1">
        <v>5.08</v>
      </c>
      <c r="M64" s="1">
        <v>2</v>
      </c>
      <c r="N64" s="1">
        <v>1</v>
      </c>
      <c r="O64" s="1">
        <v>14</v>
      </c>
      <c r="P64" s="1">
        <v>262</v>
      </c>
      <c r="Q64" s="1">
        <v>34</v>
      </c>
      <c r="R64" s="1">
        <v>0.68400000000000005</v>
      </c>
      <c r="S64" s="1">
        <v>31.533000000000001</v>
      </c>
      <c r="T64" s="1">
        <v>0</v>
      </c>
      <c r="U64" s="1">
        <v>0</v>
      </c>
      <c r="V64" s="1">
        <v>12</v>
      </c>
      <c r="W64" s="1">
        <v>1</v>
      </c>
      <c r="X64" s="1">
        <v>4</v>
      </c>
      <c r="Y64" s="1">
        <v>1</v>
      </c>
      <c r="Z64" s="1">
        <v>1</v>
      </c>
      <c r="AA64" s="1">
        <v>1</v>
      </c>
      <c r="AB64" s="1">
        <v>0</v>
      </c>
      <c r="AC64" s="1">
        <v>0</v>
      </c>
      <c r="AD64" s="1" t="s">
        <v>52</v>
      </c>
      <c r="AE64" s="1" t="s">
        <v>52</v>
      </c>
      <c r="AF64" s="1" t="s">
        <v>52</v>
      </c>
      <c r="AG64" s="1" t="s">
        <v>52</v>
      </c>
      <c r="AH64" s="1" t="s">
        <v>52</v>
      </c>
      <c r="AI64" s="1" t="s">
        <v>52</v>
      </c>
      <c r="AJ64" s="1" t="s">
        <v>52</v>
      </c>
      <c r="AK64" s="1" t="s">
        <v>52</v>
      </c>
      <c r="AL64" s="1" t="s">
        <v>52</v>
      </c>
      <c r="AM64" s="1" t="s">
        <v>52</v>
      </c>
      <c r="AN64" s="1" t="s">
        <v>52</v>
      </c>
      <c r="AO64" s="1" t="s">
        <v>52</v>
      </c>
      <c r="AP64" s="1">
        <v>416</v>
      </c>
      <c r="AQ64" s="1">
        <v>5</v>
      </c>
      <c r="AR64" s="1">
        <v>33</v>
      </c>
      <c r="AS64" s="1">
        <v>21</v>
      </c>
      <c r="AT64" s="1">
        <v>289</v>
      </c>
      <c r="AU64" s="1">
        <v>262</v>
      </c>
      <c r="AV64" s="1">
        <v>136</v>
      </c>
      <c r="AW64" s="1">
        <v>6</v>
      </c>
      <c r="AX64" s="1">
        <v>3</v>
      </c>
      <c r="AY64" t="str">
        <f t="shared" si="0"/>
        <v>2021_01_ARI</v>
      </c>
      <c r="AZ64" t="str">
        <f t="shared" si="1"/>
        <v>K.Murray</v>
      </c>
      <c r="BA64" t="str">
        <f t="shared" si="2"/>
        <v>QB</v>
      </c>
      <c r="BB64" t="str">
        <f t="shared" si="3"/>
        <v>2021_01_ARI</v>
      </c>
      <c r="BC64" t="str">
        <f t="shared" si="4"/>
        <v>ru</v>
      </c>
      <c r="BD64">
        <f>COUNTIFS($BB$1:BB64,BB64,$BC$1:BC64,"ru")</f>
        <v>1</v>
      </c>
      <c r="BE64" t="str">
        <f t="shared" si="5"/>
        <v/>
      </c>
      <c r="BF64">
        <f>COUNTIFS($BB$1:BB64,BB64,$BE$1:BE64,"re")</f>
        <v>0</v>
      </c>
      <c r="BG64" t="str">
        <f t="shared" si="6"/>
        <v>ru12021_01_ARI</v>
      </c>
      <c r="BH64" t="str">
        <f t="shared" si="7"/>
        <v>02021_01_ARI</v>
      </c>
      <c r="BI64" t="str">
        <f t="shared" si="8"/>
        <v>2021_01_ARIK.Murray</v>
      </c>
      <c r="BJ64" t="str">
        <f t="shared" si="9"/>
        <v>2021_ARI_K.Murray</v>
      </c>
      <c r="BK64" t="str">
        <f>IF(ISERROR(MATCH(LEFT(C64,5)&amp;B64&amp;"_"&amp;A64,$BK$1:BK63,0)),LEFT(C64,5)&amp;B64&amp;"_"&amp;A64,"")</f>
        <v/>
      </c>
      <c r="BL64">
        <f>COUNTIFS($B$1:B64,B64)-COUNTIFS($B$1:B64,B64,$BK$1:BK64,"")</f>
        <v>1</v>
      </c>
      <c r="BM64" t="str">
        <f t="shared" si="10"/>
        <v/>
      </c>
    </row>
    <row r="65" spans="1:65" x14ac:dyDescent="0.25">
      <c r="A65" s="1" t="s">
        <v>82</v>
      </c>
      <c r="B65" s="1" t="s">
        <v>99</v>
      </c>
      <c r="C65" s="1" t="s">
        <v>2056</v>
      </c>
      <c r="D65" s="1">
        <v>1.556</v>
      </c>
      <c r="E65" s="1">
        <v>7.27</v>
      </c>
      <c r="F65" s="1" t="s">
        <v>2057</v>
      </c>
      <c r="G65" s="1">
        <v>288</v>
      </c>
      <c r="H65" s="1">
        <v>2</v>
      </c>
      <c r="I65" s="1">
        <v>24</v>
      </c>
      <c r="J65" s="1">
        <v>41</v>
      </c>
      <c r="K65" s="1">
        <v>0.58499999999999996</v>
      </c>
      <c r="L65" s="1">
        <v>6.29</v>
      </c>
      <c r="M65" s="1">
        <v>2</v>
      </c>
      <c r="N65" s="1">
        <v>1</v>
      </c>
      <c r="O65" s="1">
        <v>14</v>
      </c>
      <c r="P65" s="1">
        <v>336</v>
      </c>
      <c r="Q65" s="1">
        <v>41</v>
      </c>
      <c r="R65" s="1">
        <v>0.84899999999999998</v>
      </c>
      <c r="S65" s="1">
        <v>15.054</v>
      </c>
      <c r="T65" s="1">
        <v>0</v>
      </c>
      <c r="U65" s="1">
        <v>0</v>
      </c>
      <c r="V65" s="1" t="s">
        <v>52</v>
      </c>
      <c r="W65" s="1" t="s">
        <v>52</v>
      </c>
      <c r="X65" s="1" t="s">
        <v>52</v>
      </c>
      <c r="Y65" s="1" t="s">
        <v>52</v>
      </c>
      <c r="Z65" s="1" t="s">
        <v>52</v>
      </c>
      <c r="AA65" s="1" t="s">
        <v>52</v>
      </c>
      <c r="AB65" s="1" t="s">
        <v>52</v>
      </c>
      <c r="AC65" s="1" t="s">
        <v>52</v>
      </c>
      <c r="AD65" s="1" t="s">
        <v>52</v>
      </c>
      <c r="AE65" s="1" t="s">
        <v>52</v>
      </c>
      <c r="AF65" s="1" t="s">
        <v>52</v>
      </c>
      <c r="AG65" s="1" t="s">
        <v>52</v>
      </c>
      <c r="AH65" s="1" t="s">
        <v>52</v>
      </c>
      <c r="AI65" s="1" t="s">
        <v>52</v>
      </c>
      <c r="AJ65" s="1" t="s">
        <v>52</v>
      </c>
      <c r="AK65" s="1" t="s">
        <v>52</v>
      </c>
      <c r="AL65" s="1" t="s">
        <v>52</v>
      </c>
      <c r="AM65" s="1" t="s">
        <v>52</v>
      </c>
      <c r="AN65" s="1" t="s">
        <v>52</v>
      </c>
      <c r="AO65" s="1" t="s">
        <v>52</v>
      </c>
      <c r="AP65" s="1">
        <v>374</v>
      </c>
      <c r="AQ65" s="1">
        <v>2</v>
      </c>
      <c r="AR65" s="1">
        <v>18</v>
      </c>
      <c r="AS65" s="1">
        <v>24</v>
      </c>
      <c r="AT65" s="1">
        <v>288</v>
      </c>
      <c r="AU65" s="1">
        <v>336</v>
      </c>
      <c r="AV65" s="1">
        <v>106</v>
      </c>
      <c r="AW65" s="1">
        <v>2</v>
      </c>
      <c r="AX65" s="1">
        <v>1</v>
      </c>
      <c r="AY65" t="str">
        <f t="shared" si="0"/>
        <v>2021_05_DEN</v>
      </c>
      <c r="AZ65" t="str">
        <f t="shared" si="1"/>
        <v>T.Bridgewater</v>
      </c>
      <c r="BA65" t="str">
        <f t="shared" si="2"/>
        <v>QB</v>
      </c>
      <c r="BB65" t="str">
        <f t="shared" si="3"/>
        <v>2021_05_DEN</v>
      </c>
      <c r="BC65" t="str">
        <f t="shared" si="4"/>
        <v/>
      </c>
      <c r="BD65">
        <f>COUNTIFS($BB$1:BB65,BB65,$BC$1:BC65,"ru")</f>
        <v>0</v>
      </c>
      <c r="BE65" t="str">
        <f t="shared" si="5"/>
        <v/>
      </c>
      <c r="BF65">
        <f>COUNTIFS($BB$1:BB65,BB65,$BE$1:BE65,"re")</f>
        <v>0</v>
      </c>
      <c r="BG65" t="str">
        <f t="shared" si="6"/>
        <v>02021_05_DEN</v>
      </c>
      <c r="BH65" t="str">
        <f t="shared" si="7"/>
        <v>02021_05_DEN</v>
      </c>
      <c r="BI65" t="str">
        <f t="shared" si="8"/>
        <v>2021_05_DENT.Bridgewater</v>
      </c>
      <c r="BJ65" t="str">
        <f t="shared" si="9"/>
        <v>2021_DEN_T.Bridgewater</v>
      </c>
      <c r="BK65" t="str">
        <f>IF(ISERROR(MATCH(LEFT(C65,5)&amp;B65&amp;"_"&amp;A65,$BK$1:BK64,0)),LEFT(C65,5)&amp;B65&amp;"_"&amp;A65,"")</f>
        <v/>
      </c>
      <c r="BL65">
        <f>COUNTIFS($B$1:B65,B65)-COUNTIFS($B$1:B65,B65,$BK$1:BK65,"")</f>
        <v>1</v>
      </c>
      <c r="BM65" t="str">
        <f t="shared" si="10"/>
        <v/>
      </c>
    </row>
    <row r="66" spans="1:65" x14ac:dyDescent="0.25">
      <c r="A66" s="1" t="s">
        <v>107</v>
      </c>
      <c r="B66" s="1" t="s">
        <v>108</v>
      </c>
      <c r="C66" s="1" t="s">
        <v>1252</v>
      </c>
      <c r="D66" s="1">
        <v>0.22500000000000001</v>
      </c>
      <c r="E66" s="1">
        <v>7.41</v>
      </c>
      <c r="F66" s="1" t="s">
        <v>1253</v>
      </c>
      <c r="G66" s="1">
        <v>287</v>
      </c>
      <c r="H66" s="1">
        <v>1</v>
      </c>
      <c r="I66" s="1">
        <v>16</v>
      </c>
      <c r="J66" s="1">
        <v>34</v>
      </c>
      <c r="K66" s="1">
        <v>0.47</v>
      </c>
      <c r="L66" s="1">
        <v>5.48</v>
      </c>
      <c r="M66" s="1">
        <v>4</v>
      </c>
      <c r="N66" s="1">
        <v>1</v>
      </c>
      <c r="O66" s="1">
        <v>10</v>
      </c>
      <c r="P66" s="1">
        <v>529</v>
      </c>
      <c r="Q66" s="1">
        <v>34</v>
      </c>
      <c r="R66" s="1">
        <v>0.70799999999999996</v>
      </c>
      <c r="S66" s="1">
        <v>29.102</v>
      </c>
      <c r="T66" s="1">
        <v>0</v>
      </c>
      <c r="U66" s="1">
        <v>0</v>
      </c>
      <c r="V66" s="1">
        <v>6</v>
      </c>
      <c r="W66" s="1">
        <v>0</v>
      </c>
      <c r="X66" s="1">
        <v>2</v>
      </c>
      <c r="Y66" s="1">
        <v>0</v>
      </c>
      <c r="Z66" s="1">
        <v>1</v>
      </c>
      <c r="AA66" s="1">
        <v>0</v>
      </c>
      <c r="AB66" s="1">
        <v>0</v>
      </c>
      <c r="AC66" s="1">
        <v>0</v>
      </c>
      <c r="AD66" s="1" t="s">
        <v>52</v>
      </c>
      <c r="AE66" s="1" t="s">
        <v>52</v>
      </c>
      <c r="AF66" s="1" t="s">
        <v>52</v>
      </c>
      <c r="AG66" s="1" t="s">
        <v>52</v>
      </c>
      <c r="AH66" s="1" t="s">
        <v>52</v>
      </c>
      <c r="AI66" s="1" t="s">
        <v>52</v>
      </c>
      <c r="AJ66" s="1" t="s">
        <v>52</v>
      </c>
      <c r="AK66" s="1" t="s">
        <v>52</v>
      </c>
      <c r="AL66" s="1" t="s">
        <v>52</v>
      </c>
      <c r="AM66" s="1" t="s">
        <v>52</v>
      </c>
      <c r="AN66" s="1" t="s">
        <v>52</v>
      </c>
      <c r="AO66" s="1" t="s">
        <v>52</v>
      </c>
      <c r="AP66" s="1">
        <v>387</v>
      </c>
      <c r="AQ66" s="1">
        <v>1</v>
      </c>
      <c r="AR66" s="1">
        <v>22</v>
      </c>
      <c r="AS66" s="1">
        <v>16</v>
      </c>
      <c r="AT66" s="1">
        <v>287</v>
      </c>
      <c r="AU66" s="1">
        <v>529</v>
      </c>
      <c r="AV66" s="1">
        <v>116</v>
      </c>
      <c r="AW66" s="1">
        <v>1</v>
      </c>
      <c r="AX66" s="1">
        <v>0</v>
      </c>
      <c r="AY66" t="str">
        <f t="shared" si="0"/>
        <v>2021_03_BAL</v>
      </c>
      <c r="AZ66" t="str">
        <f t="shared" si="1"/>
        <v>L.Jackson</v>
      </c>
      <c r="BA66" t="str">
        <f t="shared" si="2"/>
        <v>QB</v>
      </c>
      <c r="BB66" t="str">
        <f t="shared" si="3"/>
        <v>2021_03_BAL</v>
      </c>
      <c r="BC66" t="str">
        <f t="shared" si="4"/>
        <v>ru</v>
      </c>
      <c r="BD66">
        <f>COUNTIFS($BB$1:BB66,BB66,$BC$1:BC66,"ru")</f>
        <v>1</v>
      </c>
      <c r="BE66" t="str">
        <f t="shared" si="5"/>
        <v/>
      </c>
      <c r="BF66">
        <f>COUNTIFS($BB$1:BB66,BB66,$BE$1:BE66,"re")</f>
        <v>0</v>
      </c>
      <c r="BG66" t="str">
        <f t="shared" si="6"/>
        <v>ru12021_03_BAL</v>
      </c>
      <c r="BH66" t="str">
        <f t="shared" si="7"/>
        <v>02021_03_BAL</v>
      </c>
      <c r="BI66" t="str">
        <f t="shared" si="8"/>
        <v>2021_03_BALL.Jackson</v>
      </c>
      <c r="BJ66" t="str">
        <f t="shared" si="9"/>
        <v>2021_BAL_L.Jackson</v>
      </c>
      <c r="BK66" t="str">
        <f>IF(ISERROR(MATCH(LEFT(C66,5)&amp;B66&amp;"_"&amp;A66,$BK$1:BK65,0)),LEFT(C66,5)&amp;B66&amp;"_"&amp;A66,"")</f>
        <v/>
      </c>
      <c r="BL66">
        <f>COUNTIFS($B$1:B66,B66)-COUNTIFS($B$1:B66,B66,$BK$1:BK66,"")</f>
        <v>1</v>
      </c>
      <c r="BM66" t="str">
        <f t="shared" si="10"/>
        <v/>
      </c>
    </row>
    <row r="67" spans="1:65" x14ac:dyDescent="0.25">
      <c r="A67" s="1" t="s">
        <v>55</v>
      </c>
      <c r="B67" s="1" t="s">
        <v>56</v>
      </c>
      <c r="C67" s="1" t="s">
        <v>1651</v>
      </c>
      <c r="D67" s="1">
        <v>-3.1E-2</v>
      </c>
      <c r="E67" s="1">
        <v>12.4</v>
      </c>
      <c r="F67" s="1" t="s">
        <v>1653</v>
      </c>
      <c r="G67" s="1">
        <v>283</v>
      </c>
      <c r="H67" s="1">
        <v>4</v>
      </c>
      <c r="I67" s="1">
        <v>25</v>
      </c>
      <c r="J67" s="1">
        <v>43</v>
      </c>
      <c r="K67" s="1">
        <v>0.58099999999999996</v>
      </c>
      <c r="L67" s="1">
        <v>-1.81</v>
      </c>
      <c r="M67" s="1">
        <v>1</v>
      </c>
      <c r="N67" s="1">
        <v>0</v>
      </c>
      <c r="O67" s="1">
        <v>15</v>
      </c>
      <c r="P67" s="1">
        <v>441</v>
      </c>
      <c r="Q67" s="1">
        <v>43</v>
      </c>
      <c r="R67" s="1">
        <v>0.77900000000000003</v>
      </c>
      <c r="S67" s="1">
        <v>22.064</v>
      </c>
      <c r="T67" s="1">
        <v>1</v>
      </c>
      <c r="U67" s="1">
        <v>0</v>
      </c>
      <c r="V67" s="1" t="s">
        <v>52</v>
      </c>
      <c r="W67" s="1" t="s">
        <v>52</v>
      </c>
      <c r="X67" s="1" t="s">
        <v>52</v>
      </c>
      <c r="Y67" s="1" t="s">
        <v>52</v>
      </c>
      <c r="Z67" s="1" t="s">
        <v>52</v>
      </c>
      <c r="AA67" s="1" t="s">
        <v>52</v>
      </c>
      <c r="AB67" s="1" t="s">
        <v>52</v>
      </c>
      <c r="AC67" s="1" t="s">
        <v>52</v>
      </c>
      <c r="AD67" s="1" t="s">
        <v>52</v>
      </c>
      <c r="AE67" s="1" t="s">
        <v>52</v>
      </c>
      <c r="AF67" s="1" t="s">
        <v>52</v>
      </c>
      <c r="AG67" s="1" t="s">
        <v>52</v>
      </c>
      <c r="AH67" s="1" t="s">
        <v>52</v>
      </c>
      <c r="AI67" s="1" t="s">
        <v>52</v>
      </c>
      <c r="AJ67" s="1" t="s">
        <v>52</v>
      </c>
      <c r="AK67" s="1" t="s">
        <v>52</v>
      </c>
      <c r="AL67" s="1" t="s">
        <v>52</v>
      </c>
      <c r="AM67" s="1" t="s">
        <v>52</v>
      </c>
      <c r="AN67" s="1" t="s">
        <v>52</v>
      </c>
      <c r="AO67" s="1" t="s">
        <v>52</v>
      </c>
      <c r="AP67" s="1">
        <v>374</v>
      </c>
      <c r="AQ67" s="1">
        <v>4</v>
      </c>
      <c r="AR67" s="1">
        <v>28</v>
      </c>
      <c r="AS67" s="1">
        <v>25</v>
      </c>
      <c r="AT67" s="1">
        <v>283</v>
      </c>
      <c r="AU67" s="1">
        <v>440</v>
      </c>
      <c r="AV67" s="1">
        <v>99</v>
      </c>
      <c r="AW67" s="1">
        <v>4</v>
      </c>
      <c r="AX67" s="1">
        <v>2</v>
      </c>
      <c r="AY67" t="str">
        <f t="shared" ref="AY67:AY130" si="11">IF(ISNUMBER(AP67),LEFT(C67,7)&amp;"_"&amp;B67,"")</f>
        <v>2021_04_ATL</v>
      </c>
      <c r="AZ67" t="str">
        <f t="shared" ref="AZ67:AZ130" si="12">A67</f>
        <v>M.Ryan</v>
      </c>
      <c r="BA67" t="str">
        <f t="shared" ref="BA67:BA130" si="13">IF(G67="NA","","QB")</f>
        <v>QB</v>
      </c>
      <c r="BB67" t="str">
        <f t="shared" ref="BB67:BB130" si="14">LEFT(C67,7)&amp;"_"&amp;B67</f>
        <v>2021_04_ATL</v>
      </c>
      <c r="BC67" t="str">
        <f t="shared" ref="BC67:BC130" si="15">IF(X67="NA","","ru")</f>
        <v/>
      </c>
      <c r="BD67">
        <f>COUNTIFS($BB$1:BB67,BB67,$BC$1:BC67,"ru")</f>
        <v>0</v>
      </c>
      <c r="BE67" t="str">
        <f t="shared" ref="BE67:BE130" si="16">IF(AD67="NA","","re")</f>
        <v/>
      </c>
      <c r="BF67">
        <f>COUNTIFS($BB$1:BB67,BB67,$BE$1:BE67,"re")</f>
        <v>0</v>
      </c>
      <c r="BG67" t="str">
        <f t="shared" ref="BG67:BG130" si="17">BC67&amp;BD67&amp;$BB67</f>
        <v>02021_04_ATL</v>
      </c>
      <c r="BH67" t="str">
        <f t="shared" ref="BH67:BH130" si="18">BE67&amp;BF67&amp;$BB67</f>
        <v>02021_04_ATL</v>
      </c>
      <c r="BI67" t="str">
        <f t="shared" ref="BI67:BI130" si="19">BB67&amp;AZ67</f>
        <v>2021_04_ATLM.Ryan</v>
      </c>
      <c r="BJ67" t="str">
        <f t="shared" ref="BJ67:BJ130" si="20">LEFT(C67,5)&amp;B67&amp;"_"&amp;A67</f>
        <v>2021_ATL_M.Ryan</v>
      </c>
      <c r="BK67" t="str">
        <f>IF(ISERROR(MATCH(LEFT(C67,5)&amp;B67&amp;"_"&amp;A67,$BK$1:BK66,0)),LEFT(C67,5)&amp;B67&amp;"_"&amp;A67,"")</f>
        <v/>
      </c>
      <c r="BL67">
        <f>COUNTIFS($B$1:B67,B67)-COUNTIFS($B$1:B67,B67,$BK$1:BK67,"")</f>
        <v>1</v>
      </c>
      <c r="BM67" t="str">
        <f t="shared" ref="BM67:BM130" si="21">IF(BK67="","",LEFT(C67,5)&amp;B67&amp;BL67)</f>
        <v/>
      </c>
    </row>
    <row r="68" spans="1:65" x14ac:dyDescent="0.25">
      <c r="A68" s="1" t="s">
        <v>59</v>
      </c>
      <c r="B68" s="1" t="s">
        <v>60</v>
      </c>
      <c r="C68" s="1" t="s">
        <v>2045</v>
      </c>
      <c r="D68" s="1">
        <v>0.215</v>
      </c>
      <c r="E68" s="1">
        <v>2.4</v>
      </c>
      <c r="F68" s="1" t="s">
        <v>2058</v>
      </c>
      <c r="G68" s="1">
        <v>281</v>
      </c>
      <c r="H68" s="1">
        <v>2</v>
      </c>
      <c r="I68" s="1">
        <v>26</v>
      </c>
      <c r="J68" s="1">
        <v>42</v>
      </c>
      <c r="K68" s="1">
        <v>0.61899999999999999</v>
      </c>
      <c r="L68" s="1">
        <v>2.5</v>
      </c>
      <c r="M68" s="1">
        <v>3</v>
      </c>
      <c r="N68" s="1">
        <v>2</v>
      </c>
      <c r="O68" s="1">
        <v>12</v>
      </c>
      <c r="P68" s="1">
        <v>306</v>
      </c>
      <c r="Q68" s="1">
        <v>42</v>
      </c>
      <c r="R68" s="1">
        <v>0.67800000000000005</v>
      </c>
      <c r="S68" s="1">
        <v>32.197000000000003</v>
      </c>
      <c r="T68" s="1">
        <v>0</v>
      </c>
      <c r="U68" s="1">
        <v>0</v>
      </c>
      <c r="V68" s="1">
        <v>2</v>
      </c>
      <c r="W68" s="1">
        <v>0</v>
      </c>
      <c r="X68" s="1">
        <v>2</v>
      </c>
      <c r="Y68" s="1">
        <v>1</v>
      </c>
      <c r="Z68" s="1">
        <v>0</v>
      </c>
      <c r="AA68" s="1">
        <v>0</v>
      </c>
      <c r="AB68" s="1">
        <v>0</v>
      </c>
      <c r="AC68" s="1">
        <v>0</v>
      </c>
      <c r="AD68" s="1" t="s">
        <v>52</v>
      </c>
      <c r="AE68" s="1" t="s">
        <v>52</v>
      </c>
      <c r="AF68" s="1" t="s">
        <v>52</v>
      </c>
      <c r="AG68" s="1" t="s">
        <v>52</v>
      </c>
      <c r="AH68" s="1" t="s">
        <v>52</v>
      </c>
      <c r="AI68" s="1" t="s">
        <v>52</v>
      </c>
      <c r="AJ68" s="1" t="s">
        <v>52</v>
      </c>
      <c r="AK68" s="1" t="s">
        <v>52</v>
      </c>
      <c r="AL68" s="1" t="s">
        <v>52</v>
      </c>
      <c r="AM68" s="1" t="s">
        <v>52</v>
      </c>
      <c r="AN68" s="1" t="s">
        <v>52</v>
      </c>
      <c r="AO68" s="1" t="s">
        <v>52</v>
      </c>
      <c r="AP68" s="1">
        <v>369</v>
      </c>
      <c r="AQ68" s="1">
        <v>3</v>
      </c>
      <c r="AR68" s="1">
        <v>24</v>
      </c>
      <c r="AS68" s="1">
        <v>26</v>
      </c>
      <c r="AT68" s="1">
        <v>281</v>
      </c>
      <c r="AU68" s="1">
        <v>306</v>
      </c>
      <c r="AV68" s="1">
        <v>103</v>
      </c>
      <c r="AW68" s="1">
        <v>2</v>
      </c>
      <c r="AX68" s="1">
        <v>1</v>
      </c>
      <c r="AY68" t="str">
        <f t="shared" si="11"/>
        <v>2021_05_CIN</v>
      </c>
      <c r="AZ68" t="str">
        <f t="shared" si="12"/>
        <v>J.Burrow</v>
      </c>
      <c r="BA68" t="str">
        <f t="shared" si="13"/>
        <v>QB</v>
      </c>
      <c r="BB68" t="str">
        <f t="shared" si="14"/>
        <v>2021_05_CIN</v>
      </c>
      <c r="BC68" t="str">
        <f t="shared" si="15"/>
        <v>ru</v>
      </c>
      <c r="BD68">
        <f>COUNTIFS($BB$1:BB68,BB68,$BC$1:BC68,"ru")</f>
        <v>1</v>
      </c>
      <c r="BE68" t="str">
        <f t="shared" si="16"/>
        <v/>
      </c>
      <c r="BF68">
        <f>COUNTIFS($BB$1:BB68,BB68,$BE$1:BE68,"re")</f>
        <v>0</v>
      </c>
      <c r="BG68" t="str">
        <f t="shared" si="17"/>
        <v>ru12021_05_CIN</v>
      </c>
      <c r="BH68" t="str">
        <f t="shared" si="18"/>
        <v>02021_05_CIN</v>
      </c>
      <c r="BI68" t="str">
        <f t="shared" si="19"/>
        <v>2021_05_CINJ.Burrow</v>
      </c>
      <c r="BJ68" t="str">
        <f t="shared" si="20"/>
        <v>2021_CIN_J.Burrow</v>
      </c>
      <c r="BK68" t="str">
        <f>IF(ISERROR(MATCH(LEFT(C68,5)&amp;B68&amp;"_"&amp;A68,$BK$1:BK67,0)),LEFT(C68,5)&amp;B68&amp;"_"&amp;A68,"")</f>
        <v/>
      </c>
      <c r="BL68">
        <f>COUNTIFS($B$1:B68,B68)-COUNTIFS($B$1:B68,B68,$BK$1:BK68,"")</f>
        <v>1</v>
      </c>
      <c r="BM68" t="str">
        <f t="shared" si="21"/>
        <v/>
      </c>
    </row>
    <row r="69" spans="1:65" x14ac:dyDescent="0.25">
      <c r="A69" s="1" t="s">
        <v>84</v>
      </c>
      <c r="B69" s="1" t="s">
        <v>85</v>
      </c>
      <c r="C69" s="1" t="s">
        <v>1254</v>
      </c>
      <c r="D69" s="1">
        <v>8.1000000000000003E-2</v>
      </c>
      <c r="E69" s="1">
        <v>16.22</v>
      </c>
      <c r="F69" s="1" t="s">
        <v>1255</v>
      </c>
      <c r="G69" s="1">
        <v>281</v>
      </c>
      <c r="H69" s="1">
        <v>4</v>
      </c>
      <c r="I69" s="1">
        <v>26</v>
      </c>
      <c r="J69" s="1">
        <v>40</v>
      </c>
      <c r="K69" s="1">
        <v>0.65</v>
      </c>
      <c r="L69" s="1">
        <v>8.1999999999999993</v>
      </c>
      <c r="M69" s="1">
        <v>1</v>
      </c>
      <c r="N69" s="1">
        <v>0</v>
      </c>
      <c r="O69" s="1">
        <v>16</v>
      </c>
      <c r="P69" s="1">
        <v>237</v>
      </c>
      <c r="Q69" s="1">
        <v>40</v>
      </c>
      <c r="R69" s="1">
        <v>0.63800000000000001</v>
      </c>
      <c r="S69" s="1">
        <v>36.19</v>
      </c>
      <c r="T69" s="1">
        <v>0</v>
      </c>
      <c r="U69" s="1">
        <v>0</v>
      </c>
      <c r="V69" s="1">
        <v>2</v>
      </c>
      <c r="W69" s="1">
        <v>0</v>
      </c>
      <c r="X69" s="1">
        <v>1</v>
      </c>
      <c r="Y69" s="1">
        <v>1</v>
      </c>
      <c r="Z69" s="1">
        <v>0</v>
      </c>
      <c r="AA69" s="1">
        <v>0</v>
      </c>
      <c r="AB69" s="1">
        <v>0</v>
      </c>
      <c r="AC69" s="1">
        <v>0</v>
      </c>
      <c r="AD69" s="1" t="s">
        <v>52</v>
      </c>
      <c r="AE69" s="1" t="s">
        <v>52</v>
      </c>
      <c r="AF69" s="1" t="s">
        <v>52</v>
      </c>
      <c r="AG69" s="1" t="s">
        <v>52</v>
      </c>
      <c r="AH69" s="1" t="s">
        <v>52</v>
      </c>
      <c r="AI69" s="1" t="s">
        <v>52</v>
      </c>
      <c r="AJ69" s="1" t="s">
        <v>52</v>
      </c>
      <c r="AK69" s="1" t="s">
        <v>52</v>
      </c>
      <c r="AL69" s="1" t="s">
        <v>52</v>
      </c>
      <c r="AM69" s="1" t="s">
        <v>52</v>
      </c>
      <c r="AN69" s="1" t="s">
        <v>52</v>
      </c>
      <c r="AO69" s="1" t="s">
        <v>52</v>
      </c>
      <c r="AP69" s="1">
        <v>354</v>
      </c>
      <c r="AQ69" s="1">
        <v>4</v>
      </c>
      <c r="AR69" s="1">
        <v>22</v>
      </c>
      <c r="AS69" s="1">
        <v>26</v>
      </c>
      <c r="AT69" s="1">
        <v>281</v>
      </c>
      <c r="AU69" s="1">
        <v>237</v>
      </c>
      <c r="AV69" s="1">
        <v>77</v>
      </c>
      <c r="AW69" s="1">
        <v>6</v>
      </c>
      <c r="AX69" s="1">
        <v>2</v>
      </c>
      <c r="AY69" t="str">
        <f t="shared" si="11"/>
        <v>2021_03_LAC</v>
      </c>
      <c r="AZ69" t="str">
        <f t="shared" si="12"/>
        <v>J.Herbert</v>
      </c>
      <c r="BA69" t="str">
        <f t="shared" si="13"/>
        <v>QB</v>
      </c>
      <c r="BB69" t="str">
        <f t="shared" si="14"/>
        <v>2021_03_LAC</v>
      </c>
      <c r="BC69" t="str">
        <f t="shared" si="15"/>
        <v>ru</v>
      </c>
      <c r="BD69">
        <f>COUNTIFS($BB$1:BB69,BB69,$BC$1:BC69,"ru")</f>
        <v>1</v>
      </c>
      <c r="BE69" t="str">
        <f t="shared" si="16"/>
        <v/>
      </c>
      <c r="BF69">
        <f>COUNTIFS($BB$1:BB69,BB69,$BE$1:BE69,"re")</f>
        <v>0</v>
      </c>
      <c r="BG69" t="str">
        <f t="shared" si="17"/>
        <v>ru12021_03_LAC</v>
      </c>
      <c r="BH69" t="str">
        <f t="shared" si="18"/>
        <v>02021_03_LAC</v>
      </c>
      <c r="BI69" t="str">
        <f t="shared" si="19"/>
        <v>2021_03_LACJ.Herbert</v>
      </c>
      <c r="BJ69" t="str">
        <f t="shared" si="20"/>
        <v>2021_LAC_J.Herbert</v>
      </c>
      <c r="BK69" t="str">
        <f>IF(ISERROR(MATCH(LEFT(C69,5)&amp;B69&amp;"_"&amp;A69,$BK$1:BK68,0)),LEFT(C69,5)&amp;B69&amp;"_"&amp;A69,"")</f>
        <v/>
      </c>
      <c r="BL69">
        <f>COUNTIFS($B$1:B69,B69)-COUNTIFS($B$1:B69,B69,$BK$1:BK69,"")</f>
        <v>1</v>
      </c>
      <c r="BM69" t="str">
        <f t="shared" si="21"/>
        <v/>
      </c>
    </row>
    <row r="70" spans="1:65" x14ac:dyDescent="0.25">
      <c r="A70" s="1" t="s">
        <v>207</v>
      </c>
      <c r="B70" s="1" t="s">
        <v>69</v>
      </c>
      <c r="C70" s="1" t="s">
        <v>431</v>
      </c>
      <c r="D70" s="1">
        <v>0.26500000000000001</v>
      </c>
      <c r="E70" s="1">
        <v>12.53</v>
      </c>
      <c r="F70" s="1" t="s">
        <v>432</v>
      </c>
      <c r="G70" s="1">
        <v>281</v>
      </c>
      <c r="H70" s="1">
        <v>1</v>
      </c>
      <c r="I70" s="1">
        <v>29</v>
      </c>
      <c r="J70" s="1">
        <v>40</v>
      </c>
      <c r="K70" s="1">
        <v>0.72499999999999998</v>
      </c>
      <c r="L70" s="1">
        <v>7.57</v>
      </c>
      <c r="M70" s="1">
        <v>1</v>
      </c>
      <c r="N70" s="1">
        <v>0</v>
      </c>
      <c r="O70" s="1">
        <v>14</v>
      </c>
      <c r="P70" s="1">
        <v>239</v>
      </c>
      <c r="Q70" s="1">
        <v>40</v>
      </c>
      <c r="R70" s="1">
        <v>0.69499999999999995</v>
      </c>
      <c r="S70" s="1">
        <v>30.413</v>
      </c>
      <c r="T70" s="1">
        <v>2</v>
      </c>
      <c r="U70" s="1">
        <v>1</v>
      </c>
      <c r="V70" s="1" t="s">
        <v>52</v>
      </c>
      <c r="W70" s="1" t="s">
        <v>52</v>
      </c>
      <c r="X70" s="1" t="s">
        <v>52</v>
      </c>
      <c r="Y70" s="1" t="s">
        <v>52</v>
      </c>
      <c r="Z70" s="1" t="s">
        <v>52</v>
      </c>
      <c r="AA70" s="1" t="s">
        <v>52</v>
      </c>
      <c r="AB70" s="1" t="s">
        <v>52</v>
      </c>
      <c r="AC70" s="1" t="s">
        <v>52</v>
      </c>
      <c r="AD70" s="1" t="s">
        <v>52</v>
      </c>
      <c r="AE70" s="1" t="s">
        <v>52</v>
      </c>
      <c r="AF70" s="1" t="s">
        <v>52</v>
      </c>
      <c r="AG70" s="1" t="s">
        <v>52</v>
      </c>
      <c r="AH70" s="1" t="s">
        <v>52</v>
      </c>
      <c r="AI70" s="1" t="s">
        <v>52</v>
      </c>
      <c r="AJ70" s="1" t="s">
        <v>52</v>
      </c>
      <c r="AK70" s="1" t="s">
        <v>52</v>
      </c>
      <c r="AL70" s="1" t="s">
        <v>52</v>
      </c>
      <c r="AM70" s="1" t="s">
        <v>52</v>
      </c>
      <c r="AN70" s="1" t="s">
        <v>52</v>
      </c>
      <c r="AO70" s="1" t="s">
        <v>52</v>
      </c>
      <c r="AP70" s="1">
        <v>393</v>
      </c>
      <c r="AQ70" s="1">
        <v>1</v>
      </c>
      <c r="AR70" s="1">
        <v>30</v>
      </c>
      <c r="AS70" s="1">
        <v>29</v>
      </c>
      <c r="AT70" s="1">
        <v>281</v>
      </c>
      <c r="AU70" s="1">
        <v>239</v>
      </c>
      <c r="AV70" s="1">
        <v>125</v>
      </c>
      <c r="AW70" s="1">
        <v>3</v>
      </c>
      <c r="AX70" s="1">
        <v>1</v>
      </c>
      <c r="AY70" t="str">
        <f t="shared" si="11"/>
        <v>2021_01_NE</v>
      </c>
      <c r="AZ70" t="str">
        <f t="shared" si="12"/>
        <v>M.Jones</v>
      </c>
      <c r="BA70" t="str">
        <f t="shared" si="13"/>
        <v>QB</v>
      </c>
      <c r="BB70" t="str">
        <f t="shared" si="14"/>
        <v>2021_01_NE</v>
      </c>
      <c r="BC70" t="str">
        <f t="shared" si="15"/>
        <v/>
      </c>
      <c r="BD70">
        <f>COUNTIFS($BB$1:BB70,BB70,$BC$1:BC70,"ru")</f>
        <v>0</v>
      </c>
      <c r="BE70" t="str">
        <f t="shared" si="16"/>
        <v/>
      </c>
      <c r="BF70">
        <f>COUNTIFS($BB$1:BB70,BB70,$BE$1:BE70,"re")</f>
        <v>0</v>
      </c>
      <c r="BG70" t="str">
        <f t="shared" si="17"/>
        <v>02021_01_NE</v>
      </c>
      <c r="BH70" t="str">
        <f t="shared" si="18"/>
        <v>02021_01_NE</v>
      </c>
      <c r="BI70" t="str">
        <f t="shared" si="19"/>
        <v>2021_01_NEM.Jones</v>
      </c>
      <c r="BJ70" t="str">
        <f t="shared" si="20"/>
        <v>2021_NE_M.Jones</v>
      </c>
      <c r="BK70" t="str">
        <f>IF(ISERROR(MATCH(LEFT(C70,5)&amp;B70&amp;"_"&amp;A70,$BK$1:BK69,0)),LEFT(C70,5)&amp;B70&amp;"_"&amp;A70,"")</f>
        <v>2021_NE_M.Jones</v>
      </c>
      <c r="BL70">
        <f>COUNTIFS($B$1:B70,B70)-COUNTIFS($B$1:B70,B70,$BK$1:BK70,"")</f>
        <v>1</v>
      </c>
      <c r="BM70" t="str">
        <f t="shared" si="21"/>
        <v>2021_NE1</v>
      </c>
    </row>
    <row r="71" spans="1:65" x14ac:dyDescent="0.25">
      <c r="A71" s="1" t="s">
        <v>65</v>
      </c>
      <c r="B71" s="1" t="s">
        <v>79</v>
      </c>
      <c r="C71" s="1" t="s">
        <v>1654</v>
      </c>
      <c r="D71" s="1">
        <v>8.5000000000000006E-2</v>
      </c>
      <c r="E71" s="1">
        <v>2.38</v>
      </c>
      <c r="F71" s="1" t="s">
        <v>1655</v>
      </c>
      <c r="G71" s="1">
        <v>280</v>
      </c>
      <c r="H71" s="1">
        <v>2</v>
      </c>
      <c r="I71" s="1">
        <v>26</v>
      </c>
      <c r="J71" s="1">
        <v>41</v>
      </c>
      <c r="K71" s="1">
        <v>0.63400000000000001</v>
      </c>
      <c r="L71" s="1">
        <v>-2.19</v>
      </c>
      <c r="M71" s="1">
        <v>0</v>
      </c>
      <c r="N71" s="1">
        <v>1</v>
      </c>
      <c r="O71" s="1">
        <v>13</v>
      </c>
      <c r="P71" s="1">
        <v>354</v>
      </c>
      <c r="Q71" s="1">
        <v>41</v>
      </c>
      <c r="R71" s="1">
        <v>0.72699999999999998</v>
      </c>
      <c r="S71" s="1">
        <v>27.233000000000001</v>
      </c>
      <c r="T71" s="1">
        <v>0</v>
      </c>
      <c r="U71" s="1">
        <v>0</v>
      </c>
      <c r="V71" s="1">
        <v>10</v>
      </c>
      <c r="W71" s="1">
        <v>0</v>
      </c>
      <c r="X71" s="1">
        <v>3</v>
      </c>
      <c r="Y71" s="1">
        <v>2</v>
      </c>
      <c r="Z71" s="1">
        <v>1</v>
      </c>
      <c r="AA71" s="1">
        <v>1</v>
      </c>
      <c r="AB71" s="1">
        <v>0</v>
      </c>
      <c r="AC71" s="1">
        <v>0</v>
      </c>
      <c r="AD71" s="1" t="s">
        <v>52</v>
      </c>
      <c r="AE71" s="1" t="s">
        <v>52</v>
      </c>
      <c r="AF71" s="1" t="s">
        <v>52</v>
      </c>
      <c r="AG71" s="1" t="s">
        <v>52</v>
      </c>
      <c r="AH71" s="1" t="s">
        <v>52</v>
      </c>
      <c r="AI71" s="1" t="s">
        <v>52</v>
      </c>
      <c r="AJ71" s="1" t="s">
        <v>52</v>
      </c>
      <c r="AK71" s="1" t="s">
        <v>52</v>
      </c>
      <c r="AL71" s="1" t="s">
        <v>52</v>
      </c>
      <c r="AM71" s="1" t="s">
        <v>52</v>
      </c>
      <c r="AN71" s="1" t="s">
        <v>52</v>
      </c>
      <c r="AO71" s="1" t="s">
        <v>52</v>
      </c>
      <c r="AP71" s="1">
        <v>401</v>
      </c>
      <c r="AQ71" s="1">
        <v>2</v>
      </c>
      <c r="AR71" s="1">
        <v>23</v>
      </c>
      <c r="AS71" s="1">
        <v>26</v>
      </c>
      <c r="AT71" s="1">
        <v>280</v>
      </c>
      <c r="AU71" s="1">
        <v>354</v>
      </c>
      <c r="AV71" s="1">
        <v>121</v>
      </c>
      <c r="AW71" s="1">
        <v>5</v>
      </c>
      <c r="AX71" s="1">
        <v>3</v>
      </c>
      <c r="AY71" t="str">
        <f t="shared" si="11"/>
        <v>2021_04_LA</v>
      </c>
      <c r="AZ71" t="str">
        <f t="shared" si="12"/>
        <v>M.Stafford</v>
      </c>
      <c r="BA71" t="str">
        <f t="shared" si="13"/>
        <v>QB</v>
      </c>
      <c r="BB71" t="str">
        <f t="shared" si="14"/>
        <v>2021_04_LA</v>
      </c>
      <c r="BC71" t="str">
        <f t="shared" si="15"/>
        <v>ru</v>
      </c>
      <c r="BD71">
        <f>COUNTIFS($BB$1:BB71,BB71,$BC$1:BC71,"ru")</f>
        <v>1</v>
      </c>
      <c r="BE71" t="str">
        <f t="shared" si="16"/>
        <v/>
      </c>
      <c r="BF71">
        <f>COUNTIFS($BB$1:BB71,BB71,$BE$1:BE71,"re")</f>
        <v>0</v>
      </c>
      <c r="BG71" t="str">
        <f t="shared" si="17"/>
        <v>ru12021_04_LA</v>
      </c>
      <c r="BH71" t="str">
        <f t="shared" si="18"/>
        <v>02021_04_LA</v>
      </c>
      <c r="BI71" t="str">
        <f t="shared" si="19"/>
        <v>2021_04_LAM.Stafford</v>
      </c>
      <c r="BJ71" t="str">
        <f t="shared" si="20"/>
        <v>2021_LA_M.Stafford</v>
      </c>
      <c r="BK71" t="str">
        <f>IF(ISERROR(MATCH(LEFT(C71,5)&amp;B71&amp;"_"&amp;A71,$BK$1:BK70,0)),LEFT(C71,5)&amp;B71&amp;"_"&amp;A71,"")</f>
        <v/>
      </c>
      <c r="BL71">
        <f>COUNTIFS($B$1:B71,B71)-COUNTIFS($B$1:B71,B71,$BK$1:BK71,"")</f>
        <v>1</v>
      </c>
      <c r="BM71" t="str">
        <f t="shared" si="21"/>
        <v/>
      </c>
    </row>
    <row r="72" spans="1:65" x14ac:dyDescent="0.25">
      <c r="A72" s="1" t="s">
        <v>113</v>
      </c>
      <c r="B72" s="1" t="s">
        <v>101</v>
      </c>
      <c r="C72" s="1" t="s">
        <v>2059</v>
      </c>
      <c r="D72" s="1">
        <v>0.30299999999999999</v>
      </c>
      <c r="E72" s="1">
        <v>7.17</v>
      </c>
      <c r="F72" s="1" t="s">
        <v>2060</v>
      </c>
      <c r="G72" s="1">
        <v>279</v>
      </c>
      <c r="H72" s="1">
        <v>4</v>
      </c>
      <c r="I72" s="1">
        <v>15</v>
      </c>
      <c r="J72" s="1">
        <v>32</v>
      </c>
      <c r="K72" s="1">
        <v>0.46800000000000003</v>
      </c>
      <c r="L72" s="1">
        <v>-4.66</v>
      </c>
      <c r="M72" s="1">
        <v>2</v>
      </c>
      <c r="N72" s="1">
        <v>1</v>
      </c>
      <c r="O72" s="1">
        <v>12</v>
      </c>
      <c r="P72" s="1">
        <v>365</v>
      </c>
      <c r="Q72" s="1">
        <v>32</v>
      </c>
      <c r="R72" s="1">
        <v>0.63900000000000001</v>
      </c>
      <c r="S72" s="1">
        <v>36.090000000000003</v>
      </c>
      <c r="T72" s="1">
        <v>1</v>
      </c>
      <c r="U72" s="1">
        <v>1</v>
      </c>
      <c r="V72" s="1">
        <v>5</v>
      </c>
      <c r="W72" s="1">
        <v>0</v>
      </c>
      <c r="X72" s="1">
        <v>3</v>
      </c>
      <c r="Y72" s="1">
        <v>2</v>
      </c>
      <c r="Z72" s="1">
        <v>0</v>
      </c>
      <c r="AA72" s="1">
        <v>0</v>
      </c>
      <c r="AB72" s="1">
        <v>0</v>
      </c>
      <c r="AC72" s="1">
        <v>0</v>
      </c>
      <c r="AD72" s="1" t="s">
        <v>52</v>
      </c>
      <c r="AE72" s="1" t="s">
        <v>52</v>
      </c>
      <c r="AF72" s="1" t="s">
        <v>52</v>
      </c>
      <c r="AG72" s="1" t="s">
        <v>52</v>
      </c>
      <c r="AH72" s="1" t="s">
        <v>52</v>
      </c>
      <c r="AI72" s="1" t="s">
        <v>52</v>
      </c>
      <c r="AJ72" s="1" t="s">
        <v>52</v>
      </c>
      <c r="AK72" s="1" t="s">
        <v>52</v>
      </c>
      <c r="AL72" s="1" t="s">
        <v>52</v>
      </c>
      <c r="AM72" s="1" t="s">
        <v>52</v>
      </c>
      <c r="AN72" s="1" t="s">
        <v>52</v>
      </c>
      <c r="AO72" s="1" t="s">
        <v>52</v>
      </c>
      <c r="AP72" s="1">
        <v>369</v>
      </c>
      <c r="AQ72" s="1">
        <v>5</v>
      </c>
      <c r="AR72" s="1">
        <v>23</v>
      </c>
      <c r="AS72" s="1">
        <v>15</v>
      </c>
      <c r="AT72" s="1">
        <v>279</v>
      </c>
      <c r="AU72" s="1">
        <v>365</v>
      </c>
      <c r="AV72" s="1">
        <v>98</v>
      </c>
      <c r="AW72" s="1">
        <v>1</v>
      </c>
      <c r="AX72" s="1">
        <v>0</v>
      </c>
      <c r="AY72" t="str">
        <f t="shared" si="11"/>
        <v>2021_05_NO</v>
      </c>
      <c r="AZ72" t="str">
        <f t="shared" si="12"/>
        <v>J.Winston</v>
      </c>
      <c r="BA72" t="str">
        <f t="shared" si="13"/>
        <v>QB</v>
      </c>
      <c r="BB72" t="str">
        <f t="shared" si="14"/>
        <v>2021_05_NO</v>
      </c>
      <c r="BC72" t="str">
        <f t="shared" si="15"/>
        <v>ru</v>
      </c>
      <c r="BD72">
        <f>COUNTIFS($BB$1:BB72,BB72,$BC$1:BC72,"ru")</f>
        <v>1</v>
      </c>
      <c r="BE72" t="str">
        <f t="shared" si="16"/>
        <v/>
      </c>
      <c r="BF72">
        <f>COUNTIFS($BB$1:BB72,BB72,$BE$1:BE72,"re")</f>
        <v>0</v>
      </c>
      <c r="BG72" t="str">
        <f t="shared" si="17"/>
        <v>ru12021_05_NO</v>
      </c>
      <c r="BH72" t="str">
        <f t="shared" si="18"/>
        <v>02021_05_NO</v>
      </c>
      <c r="BI72" t="str">
        <f t="shared" si="19"/>
        <v>2021_05_NOJ.Winston</v>
      </c>
      <c r="BJ72" t="str">
        <f t="shared" si="20"/>
        <v>2021_NO_J.Winston</v>
      </c>
      <c r="BK72" t="str">
        <f>IF(ISERROR(MATCH(LEFT(C72,5)&amp;B72&amp;"_"&amp;A72,$BK$1:BK71,0)),LEFT(C72,5)&amp;B72&amp;"_"&amp;A72,"")</f>
        <v>2021_NO_J.Winston</v>
      </c>
      <c r="BL72">
        <f>COUNTIFS($B$1:B72,B72)-COUNTIFS($B$1:B72,B72,$BK$1:BK72,"")</f>
        <v>1</v>
      </c>
      <c r="BM72" t="str">
        <f t="shared" si="21"/>
        <v>2021_NO1</v>
      </c>
    </row>
    <row r="73" spans="1:65" x14ac:dyDescent="0.25">
      <c r="A73" s="1" t="s">
        <v>109</v>
      </c>
      <c r="B73" s="1" t="s">
        <v>83</v>
      </c>
      <c r="C73" s="1" t="s">
        <v>433</v>
      </c>
      <c r="D73" s="1">
        <v>4.5999999999999999E-2</v>
      </c>
      <c r="E73" s="1">
        <v>2.87</v>
      </c>
      <c r="F73" s="1" t="s">
        <v>434</v>
      </c>
      <c r="G73" s="1">
        <v>279</v>
      </c>
      <c r="H73" s="1">
        <v>1</v>
      </c>
      <c r="I73" s="1">
        <v>24</v>
      </c>
      <c r="J73" s="1">
        <v>36</v>
      </c>
      <c r="K73" s="1">
        <v>0.66600000000000004</v>
      </c>
      <c r="L73" s="1">
        <v>10.44</v>
      </c>
      <c r="M73" s="1">
        <v>1</v>
      </c>
      <c r="N73" s="1">
        <v>0</v>
      </c>
      <c r="O73" s="1">
        <v>14</v>
      </c>
      <c r="P73" s="1">
        <v>273</v>
      </c>
      <c r="Q73" s="1">
        <v>36</v>
      </c>
      <c r="R73" s="1">
        <v>0.65900000000000003</v>
      </c>
      <c r="S73" s="1">
        <v>34.046999999999997</v>
      </c>
      <c r="T73" s="1">
        <v>0</v>
      </c>
      <c r="U73" s="1">
        <v>0</v>
      </c>
      <c r="V73" s="1">
        <v>5</v>
      </c>
      <c r="W73" s="1">
        <v>1</v>
      </c>
      <c r="X73" s="1">
        <v>2</v>
      </c>
      <c r="Y73" s="1">
        <v>1</v>
      </c>
      <c r="Z73" s="1">
        <v>2</v>
      </c>
      <c r="AA73" s="1">
        <v>2</v>
      </c>
      <c r="AB73" s="1">
        <v>0</v>
      </c>
      <c r="AC73" s="1">
        <v>1</v>
      </c>
      <c r="AD73" s="1" t="s">
        <v>52</v>
      </c>
      <c r="AE73" s="1" t="s">
        <v>52</v>
      </c>
      <c r="AF73" s="1" t="s">
        <v>52</v>
      </c>
      <c r="AG73" s="1" t="s">
        <v>52</v>
      </c>
      <c r="AH73" s="1" t="s">
        <v>52</v>
      </c>
      <c r="AI73" s="1" t="s">
        <v>52</v>
      </c>
      <c r="AJ73" s="1" t="s">
        <v>52</v>
      </c>
      <c r="AK73" s="1" t="s">
        <v>52</v>
      </c>
      <c r="AL73" s="1" t="s">
        <v>52</v>
      </c>
      <c r="AM73" s="1" t="s">
        <v>52</v>
      </c>
      <c r="AN73" s="1" t="s">
        <v>52</v>
      </c>
      <c r="AO73" s="1" t="s">
        <v>52</v>
      </c>
      <c r="AP73" s="1">
        <v>381</v>
      </c>
      <c r="AQ73" s="1">
        <v>2</v>
      </c>
      <c r="AR73" s="1">
        <v>27</v>
      </c>
      <c r="AS73" s="1">
        <v>24</v>
      </c>
      <c r="AT73" s="1">
        <v>279</v>
      </c>
      <c r="AU73" s="1">
        <v>273</v>
      </c>
      <c r="AV73" s="1">
        <v>111</v>
      </c>
      <c r="AW73" s="1">
        <v>7</v>
      </c>
      <c r="AX73" s="1">
        <v>4</v>
      </c>
      <c r="AY73" t="str">
        <f t="shared" si="11"/>
        <v>2021_01_CAR</v>
      </c>
      <c r="AZ73" t="str">
        <f t="shared" si="12"/>
        <v>S.Darnold</v>
      </c>
      <c r="BA73" t="str">
        <f t="shared" si="13"/>
        <v>QB</v>
      </c>
      <c r="BB73" t="str">
        <f t="shared" si="14"/>
        <v>2021_01_CAR</v>
      </c>
      <c r="BC73" t="str">
        <f t="shared" si="15"/>
        <v>ru</v>
      </c>
      <c r="BD73">
        <f>COUNTIFS($BB$1:BB73,BB73,$BC$1:BC73,"ru")</f>
        <v>1</v>
      </c>
      <c r="BE73" t="str">
        <f t="shared" si="16"/>
        <v/>
      </c>
      <c r="BF73">
        <f>COUNTIFS($BB$1:BB73,BB73,$BE$1:BE73,"re")</f>
        <v>0</v>
      </c>
      <c r="BG73" t="str">
        <f t="shared" si="17"/>
        <v>ru12021_01_CAR</v>
      </c>
      <c r="BH73" t="str">
        <f t="shared" si="18"/>
        <v>02021_01_CAR</v>
      </c>
      <c r="BI73" t="str">
        <f t="shared" si="19"/>
        <v>2021_01_CARS.Darnold</v>
      </c>
      <c r="BJ73" t="str">
        <f t="shared" si="20"/>
        <v>2021_CAR_S.Darnold</v>
      </c>
      <c r="BK73" t="str">
        <f>IF(ISERROR(MATCH(LEFT(C73,5)&amp;B73&amp;"_"&amp;A73,$BK$1:BK72,0)),LEFT(C73,5)&amp;B73&amp;"_"&amp;A73,"")</f>
        <v/>
      </c>
      <c r="BL73">
        <f>COUNTIFS($B$1:B73,B73)-COUNTIFS($B$1:B73,B73,$BK$1:BK73,"")</f>
        <v>1</v>
      </c>
      <c r="BM73" t="str">
        <f t="shared" si="21"/>
        <v/>
      </c>
    </row>
    <row r="74" spans="1:65" x14ac:dyDescent="0.25">
      <c r="A74" s="1" t="s">
        <v>65</v>
      </c>
      <c r="B74" s="1" t="s">
        <v>79</v>
      </c>
      <c r="C74" s="1" t="s">
        <v>846</v>
      </c>
      <c r="D74" s="1">
        <v>0.17799999999999999</v>
      </c>
      <c r="E74" s="1">
        <v>11.93</v>
      </c>
      <c r="F74" s="1" t="s">
        <v>847</v>
      </c>
      <c r="G74" s="1">
        <v>278</v>
      </c>
      <c r="H74" s="1">
        <v>2</v>
      </c>
      <c r="I74" s="1">
        <v>19</v>
      </c>
      <c r="J74" s="1">
        <v>31</v>
      </c>
      <c r="K74" s="1">
        <v>0.61199999999999999</v>
      </c>
      <c r="L74" s="1">
        <v>-4.28</v>
      </c>
      <c r="M74" s="1">
        <v>1</v>
      </c>
      <c r="N74" s="1">
        <v>1</v>
      </c>
      <c r="O74" s="1">
        <v>15</v>
      </c>
      <c r="P74" s="1">
        <v>218</v>
      </c>
      <c r="Q74" s="1">
        <v>31</v>
      </c>
      <c r="R74" s="1">
        <v>0.63500000000000001</v>
      </c>
      <c r="S74" s="1">
        <v>36.497</v>
      </c>
      <c r="T74" s="1">
        <v>0</v>
      </c>
      <c r="U74" s="1">
        <v>0</v>
      </c>
      <c r="V74" s="1">
        <v>-4</v>
      </c>
      <c r="W74" s="1">
        <v>0</v>
      </c>
      <c r="X74" s="1">
        <v>1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 t="s">
        <v>52</v>
      </c>
      <c r="AE74" s="1" t="s">
        <v>52</v>
      </c>
      <c r="AF74" s="1" t="s">
        <v>52</v>
      </c>
      <c r="AG74" s="1" t="s">
        <v>52</v>
      </c>
      <c r="AH74" s="1" t="s">
        <v>52</v>
      </c>
      <c r="AI74" s="1" t="s">
        <v>52</v>
      </c>
      <c r="AJ74" s="1" t="s">
        <v>52</v>
      </c>
      <c r="AK74" s="1" t="s">
        <v>52</v>
      </c>
      <c r="AL74" s="1" t="s">
        <v>52</v>
      </c>
      <c r="AM74" s="1" t="s">
        <v>52</v>
      </c>
      <c r="AN74" s="1" t="s">
        <v>52</v>
      </c>
      <c r="AO74" s="1" t="s">
        <v>52</v>
      </c>
      <c r="AP74" s="1">
        <v>371</v>
      </c>
      <c r="AQ74" s="1">
        <v>4</v>
      </c>
      <c r="AR74" s="1">
        <v>29</v>
      </c>
      <c r="AS74" s="1">
        <v>19</v>
      </c>
      <c r="AT74" s="1">
        <v>278</v>
      </c>
      <c r="AU74" s="1">
        <v>218</v>
      </c>
      <c r="AV74" s="1">
        <v>101</v>
      </c>
      <c r="AW74" s="1">
        <v>7</v>
      </c>
      <c r="AX74" s="1">
        <v>2</v>
      </c>
      <c r="AY74" t="str">
        <f t="shared" si="11"/>
        <v>2021_02_LA</v>
      </c>
      <c r="AZ74" t="str">
        <f t="shared" si="12"/>
        <v>M.Stafford</v>
      </c>
      <c r="BA74" t="str">
        <f t="shared" si="13"/>
        <v>QB</v>
      </c>
      <c r="BB74" t="str">
        <f t="shared" si="14"/>
        <v>2021_02_LA</v>
      </c>
      <c r="BC74" t="str">
        <f t="shared" si="15"/>
        <v>ru</v>
      </c>
      <c r="BD74">
        <f>COUNTIFS($BB$1:BB74,BB74,$BC$1:BC74,"ru")</f>
        <v>1</v>
      </c>
      <c r="BE74" t="str">
        <f t="shared" si="16"/>
        <v/>
      </c>
      <c r="BF74">
        <f>COUNTIFS($BB$1:BB74,BB74,$BE$1:BE74,"re")</f>
        <v>0</v>
      </c>
      <c r="BG74" t="str">
        <f t="shared" si="17"/>
        <v>ru12021_02_LA</v>
      </c>
      <c r="BH74" t="str">
        <f t="shared" si="18"/>
        <v>02021_02_LA</v>
      </c>
      <c r="BI74" t="str">
        <f t="shared" si="19"/>
        <v>2021_02_LAM.Stafford</v>
      </c>
      <c r="BJ74" t="str">
        <f t="shared" si="20"/>
        <v>2021_LA_M.Stafford</v>
      </c>
      <c r="BK74" t="str">
        <f>IF(ISERROR(MATCH(LEFT(C74,5)&amp;B74&amp;"_"&amp;A74,$BK$1:BK73,0)),LEFT(C74,5)&amp;B74&amp;"_"&amp;A74,"")</f>
        <v/>
      </c>
      <c r="BL74">
        <f>COUNTIFS($B$1:B74,B74)-COUNTIFS($B$1:B74,B74,$BK$1:BK74,"")</f>
        <v>1</v>
      </c>
      <c r="BM74" t="str">
        <f t="shared" si="21"/>
        <v/>
      </c>
    </row>
    <row r="75" spans="1:65" x14ac:dyDescent="0.25">
      <c r="A75" s="1" t="s">
        <v>53</v>
      </c>
      <c r="B75" s="1" t="s">
        <v>54</v>
      </c>
      <c r="C75" s="1" t="s">
        <v>1638</v>
      </c>
      <c r="D75" s="1">
        <v>0.112</v>
      </c>
      <c r="E75" s="1">
        <v>22.73</v>
      </c>
      <c r="F75" s="1" t="s">
        <v>1656</v>
      </c>
      <c r="G75" s="1">
        <v>278</v>
      </c>
      <c r="H75" s="1">
        <v>5</v>
      </c>
      <c r="I75" s="1">
        <v>24</v>
      </c>
      <c r="J75" s="1">
        <v>31</v>
      </c>
      <c r="K75" s="1">
        <v>0.77400000000000002</v>
      </c>
      <c r="L75" s="1">
        <v>17.03</v>
      </c>
      <c r="M75" s="1">
        <v>1</v>
      </c>
      <c r="N75" s="1">
        <v>1</v>
      </c>
      <c r="O75" s="1">
        <v>17</v>
      </c>
      <c r="P75" s="1">
        <v>219</v>
      </c>
      <c r="Q75" s="1">
        <v>31</v>
      </c>
      <c r="R75" s="1">
        <v>0.55900000000000005</v>
      </c>
      <c r="S75" s="1">
        <v>44.097000000000001</v>
      </c>
      <c r="T75" s="1">
        <v>0</v>
      </c>
      <c r="U75" s="1">
        <v>0</v>
      </c>
      <c r="V75" s="1" t="s">
        <v>52</v>
      </c>
      <c r="W75" s="1" t="s">
        <v>52</v>
      </c>
      <c r="X75" s="1" t="s">
        <v>52</v>
      </c>
      <c r="Y75" s="1" t="s">
        <v>52</v>
      </c>
      <c r="Z75" s="1" t="s">
        <v>52</v>
      </c>
      <c r="AA75" s="1" t="s">
        <v>52</v>
      </c>
      <c r="AB75" s="1" t="s">
        <v>52</v>
      </c>
      <c r="AC75" s="1" t="s">
        <v>52</v>
      </c>
      <c r="AD75" s="1" t="s">
        <v>52</v>
      </c>
      <c r="AE75" s="1" t="s">
        <v>52</v>
      </c>
      <c r="AF75" s="1" t="s">
        <v>52</v>
      </c>
      <c r="AG75" s="1" t="s">
        <v>52</v>
      </c>
      <c r="AH75" s="1" t="s">
        <v>52</v>
      </c>
      <c r="AI75" s="1" t="s">
        <v>52</v>
      </c>
      <c r="AJ75" s="1" t="s">
        <v>52</v>
      </c>
      <c r="AK75" s="1" t="s">
        <v>52</v>
      </c>
      <c r="AL75" s="1" t="s">
        <v>52</v>
      </c>
      <c r="AM75" s="1" t="s">
        <v>52</v>
      </c>
      <c r="AN75" s="1" t="s">
        <v>52</v>
      </c>
      <c r="AO75" s="1" t="s">
        <v>52</v>
      </c>
      <c r="AP75" s="1">
        <v>471</v>
      </c>
      <c r="AQ75" s="1">
        <v>6</v>
      </c>
      <c r="AR75" s="1">
        <v>32</v>
      </c>
      <c r="AS75" s="1">
        <v>24</v>
      </c>
      <c r="AT75" s="1">
        <v>278</v>
      </c>
      <c r="AU75" s="1">
        <v>219</v>
      </c>
      <c r="AV75" s="1">
        <v>200</v>
      </c>
      <c r="AW75" s="1">
        <v>3</v>
      </c>
      <c r="AX75" s="1">
        <v>2</v>
      </c>
      <c r="AY75" t="str">
        <f t="shared" si="11"/>
        <v>2021_04_KC</v>
      </c>
      <c r="AZ75" t="str">
        <f t="shared" si="12"/>
        <v>P.Mahomes</v>
      </c>
      <c r="BA75" t="str">
        <f t="shared" si="13"/>
        <v>QB</v>
      </c>
      <c r="BB75" t="str">
        <f t="shared" si="14"/>
        <v>2021_04_KC</v>
      </c>
      <c r="BC75" t="str">
        <f t="shared" si="15"/>
        <v/>
      </c>
      <c r="BD75">
        <f>COUNTIFS($BB$1:BB75,BB75,$BC$1:BC75,"ru")</f>
        <v>0</v>
      </c>
      <c r="BE75" t="str">
        <f t="shared" si="16"/>
        <v/>
      </c>
      <c r="BF75">
        <f>COUNTIFS($BB$1:BB75,BB75,$BE$1:BE75,"re")</f>
        <v>0</v>
      </c>
      <c r="BG75" t="str">
        <f t="shared" si="17"/>
        <v>02021_04_KC</v>
      </c>
      <c r="BH75" t="str">
        <f t="shared" si="18"/>
        <v>02021_04_KC</v>
      </c>
      <c r="BI75" t="str">
        <f t="shared" si="19"/>
        <v>2021_04_KCP.Mahomes</v>
      </c>
      <c r="BJ75" t="str">
        <f t="shared" si="20"/>
        <v>2021_KC_P.Mahomes</v>
      </c>
      <c r="BK75" t="str">
        <f>IF(ISERROR(MATCH(LEFT(C75,5)&amp;B75&amp;"_"&amp;A75,$BK$1:BK74,0)),LEFT(C75,5)&amp;B75&amp;"_"&amp;A75,"")</f>
        <v/>
      </c>
      <c r="BL75">
        <f>COUNTIFS($B$1:B75,B75)-COUNTIFS($B$1:B75,B75,$BK$1:BK75,"")</f>
        <v>1</v>
      </c>
      <c r="BM75" t="str">
        <f t="shared" si="21"/>
        <v/>
      </c>
    </row>
    <row r="76" spans="1:65" x14ac:dyDescent="0.25">
      <c r="A76" s="1" t="s">
        <v>67</v>
      </c>
      <c r="B76" s="1" t="s">
        <v>68</v>
      </c>
      <c r="C76" s="1" t="s">
        <v>843</v>
      </c>
      <c r="D76" s="1">
        <v>8.7999999999999995E-2</v>
      </c>
      <c r="E76" s="1">
        <v>1.85</v>
      </c>
      <c r="F76" s="1" t="s">
        <v>848</v>
      </c>
      <c r="G76" s="1">
        <v>276</v>
      </c>
      <c r="H76" s="1">
        <v>5</v>
      </c>
      <c r="I76" s="1">
        <v>24</v>
      </c>
      <c r="J76" s="1">
        <v>39</v>
      </c>
      <c r="K76" s="1">
        <v>0.61499999999999999</v>
      </c>
      <c r="L76" s="1">
        <v>4.93</v>
      </c>
      <c r="M76" s="1">
        <v>3</v>
      </c>
      <c r="N76" s="1">
        <v>0</v>
      </c>
      <c r="O76" s="1">
        <v>14</v>
      </c>
      <c r="P76" s="1">
        <v>347</v>
      </c>
      <c r="Q76" s="1">
        <v>39</v>
      </c>
      <c r="R76" s="1">
        <v>0.58799999999999997</v>
      </c>
      <c r="S76" s="1">
        <v>41.109000000000002</v>
      </c>
      <c r="T76" s="1">
        <v>2</v>
      </c>
      <c r="U76" s="1">
        <v>1</v>
      </c>
      <c r="V76" s="1" t="s">
        <v>52</v>
      </c>
      <c r="W76" s="1" t="s">
        <v>52</v>
      </c>
      <c r="X76" s="1" t="s">
        <v>52</v>
      </c>
      <c r="Y76" s="1" t="s">
        <v>52</v>
      </c>
      <c r="Z76" s="1" t="s">
        <v>52</v>
      </c>
      <c r="AA76" s="1" t="s">
        <v>52</v>
      </c>
      <c r="AB76" s="1" t="s">
        <v>52</v>
      </c>
      <c r="AC76" s="1" t="s">
        <v>52</v>
      </c>
      <c r="AD76" s="1" t="s">
        <v>52</v>
      </c>
      <c r="AE76" s="1" t="s">
        <v>52</v>
      </c>
      <c r="AF76" s="1" t="s">
        <v>52</v>
      </c>
      <c r="AG76" s="1" t="s">
        <v>52</v>
      </c>
      <c r="AH76" s="1" t="s">
        <v>52</v>
      </c>
      <c r="AI76" s="1" t="s">
        <v>52</v>
      </c>
      <c r="AJ76" s="1" t="s">
        <v>52</v>
      </c>
      <c r="AK76" s="1" t="s">
        <v>52</v>
      </c>
      <c r="AL76" s="1" t="s">
        <v>52</v>
      </c>
      <c r="AM76" s="1" t="s">
        <v>52</v>
      </c>
      <c r="AN76" s="1" t="s">
        <v>52</v>
      </c>
      <c r="AO76" s="1" t="s">
        <v>52</v>
      </c>
      <c r="AP76" s="1">
        <v>341</v>
      </c>
      <c r="AQ76" s="1">
        <v>5</v>
      </c>
      <c r="AR76" s="1">
        <v>21</v>
      </c>
      <c r="AS76" s="1">
        <v>24</v>
      </c>
      <c r="AT76" s="1">
        <v>276</v>
      </c>
      <c r="AU76" s="1">
        <v>347</v>
      </c>
      <c r="AV76" s="1">
        <v>82</v>
      </c>
      <c r="AW76" s="1">
        <v>4</v>
      </c>
      <c r="AX76" s="1">
        <v>2</v>
      </c>
      <c r="AY76" t="str">
        <f t="shared" si="11"/>
        <v>2021_02_TB</v>
      </c>
      <c r="AZ76" t="str">
        <f t="shared" si="12"/>
        <v>T.Brady</v>
      </c>
      <c r="BA76" t="str">
        <f t="shared" si="13"/>
        <v>QB</v>
      </c>
      <c r="BB76" t="str">
        <f t="shared" si="14"/>
        <v>2021_02_TB</v>
      </c>
      <c r="BC76" t="str">
        <f t="shared" si="15"/>
        <v/>
      </c>
      <c r="BD76">
        <f>COUNTIFS($BB$1:BB76,BB76,$BC$1:BC76,"ru")</f>
        <v>0</v>
      </c>
      <c r="BE76" t="str">
        <f t="shared" si="16"/>
        <v/>
      </c>
      <c r="BF76">
        <f>COUNTIFS($BB$1:BB76,BB76,$BE$1:BE76,"re")</f>
        <v>0</v>
      </c>
      <c r="BG76" t="str">
        <f t="shared" si="17"/>
        <v>02021_02_TB</v>
      </c>
      <c r="BH76" t="str">
        <f t="shared" si="18"/>
        <v>02021_02_TB</v>
      </c>
      <c r="BI76" t="str">
        <f t="shared" si="19"/>
        <v>2021_02_TBT.Brady</v>
      </c>
      <c r="BJ76" t="str">
        <f t="shared" si="20"/>
        <v>2021_TB_T.Brady</v>
      </c>
      <c r="BK76" t="str">
        <f>IF(ISERROR(MATCH(LEFT(C76,5)&amp;B76&amp;"_"&amp;A76,$BK$1:BK75,0)),LEFT(C76,5)&amp;B76&amp;"_"&amp;A76,"")</f>
        <v/>
      </c>
      <c r="BL76">
        <f>COUNTIFS($B$1:B76,B76)-COUNTIFS($B$1:B76,B76,$BK$1:BK76,"")</f>
        <v>1</v>
      </c>
      <c r="BM76" t="str">
        <f t="shared" si="21"/>
        <v/>
      </c>
    </row>
    <row r="77" spans="1:65" x14ac:dyDescent="0.25">
      <c r="A77" s="1" t="s">
        <v>190</v>
      </c>
      <c r="B77" s="1" t="s">
        <v>88</v>
      </c>
      <c r="C77" s="1" t="s">
        <v>2038</v>
      </c>
      <c r="D77" s="1">
        <v>5.3999999999999999E-2</v>
      </c>
      <c r="E77" s="1">
        <v>-1.07</v>
      </c>
      <c r="F77" s="1" t="s">
        <v>2061</v>
      </c>
      <c r="G77" s="1">
        <v>275</v>
      </c>
      <c r="H77" s="1">
        <v>2</v>
      </c>
      <c r="I77" s="1">
        <v>27</v>
      </c>
      <c r="J77" s="1">
        <v>42</v>
      </c>
      <c r="K77" s="1">
        <v>0.64200000000000002</v>
      </c>
      <c r="L77" s="1">
        <v>1.08</v>
      </c>
      <c r="M77" s="1">
        <v>3</v>
      </c>
      <c r="N77" s="1">
        <v>1</v>
      </c>
      <c r="O77" s="1">
        <v>13</v>
      </c>
      <c r="P77" s="1">
        <v>250</v>
      </c>
      <c r="Q77" s="1">
        <v>42</v>
      </c>
      <c r="R77" s="1">
        <v>0.65</v>
      </c>
      <c r="S77" s="1">
        <v>34.927</v>
      </c>
      <c r="T77" s="1">
        <v>1</v>
      </c>
      <c r="U77" s="1">
        <v>1</v>
      </c>
      <c r="V77" s="1" t="s">
        <v>52</v>
      </c>
      <c r="W77" s="1" t="s">
        <v>52</v>
      </c>
      <c r="X77" s="1" t="s">
        <v>52</v>
      </c>
      <c r="Y77" s="1" t="s">
        <v>52</v>
      </c>
      <c r="Z77" s="1" t="s">
        <v>52</v>
      </c>
      <c r="AA77" s="1" t="s">
        <v>52</v>
      </c>
      <c r="AB77" s="1" t="s">
        <v>52</v>
      </c>
      <c r="AC77" s="1" t="s">
        <v>52</v>
      </c>
      <c r="AD77" s="1" t="s">
        <v>52</v>
      </c>
      <c r="AE77" s="1" t="s">
        <v>52</v>
      </c>
      <c r="AF77" s="1" t="s">
        <v>52</v>
      </c>
      <c r="AG77" s="1" t="s">
        <v>52</v>
      </c>
      <c r="AH77" s="1" t="s">
        <v>52</v>
      </c>
      <c r="AI77" s="1" t="s">
        <v>52</v>
      </c>
      <c r="AJ77" s="1" t="s">
        <v>52</v>
      </c>
      <c r="AK77" s="1" t="s">
        <v>52</v>
      </c>
      <c r="AL77" s="1" t="s">
        <v>52</v>
      </c>
      <c r="AM77" s="1" t="s">
        <v>52</v>
      </c>
      <c r="AN77" s="1" t="s">
        <v>52</v>
      </c>
      <c r="AO77" s="1" t="s">
        <v>52</v>
      </c>
      <c r="AP77" s="1">
        <v>301</v>
      </c>
      <c r="AQ77" s="1">
        <v>2</v>
      </c>
      <c r="AR77" s="1">
        <v>9</v>
      </c>
      <c r="AS77" s="1">
        <v>27</v>
      </c>
      <c r="AT77" s="1">
        <v>275</v>
      </c>
      <c r="AU77" s="1">
        <v>250</v>
      </c>
      <c r="AV77" s="1">
        <v>39</v>
      </c>
      <c r="AW77" s="1">
        <v>2</v>
      </c>
      <c r="AX77" s="1">
        <v>2</v>
      </c>
      <c r="AY77" t="str">
        <f t="shared" si="11"/>
        <v>2021_05_MIA</v>
      </c>
      <c r="AZ77" t="str">
        <f t="shared" si="12"/>
        <v>J.Brissett</v>
      </c>
      <c r="BA77" t="str">
        <f t="shared" si="13"/>
        <v>QB</v>
      </c>
      <c r="BB77" t="str">
        <f t="shared" si="14"/>
        <v>2021_05_MIA</v>
      </c>
      <c r="BC77" t="str">
        <f t="shared" si="15"/>
        <v/>
      </c>
      <c r="BD77">
        <f>COUNTIFS($BB$1:BB77,BB77,$BC$1:BC77,"ru")</f>
        <v>0</v>
      </c>
      <c r="BE77" t="str">
        <f t="shared" si="16"/>
        <v/>
      </c>
      <c r="BF77">
        <f>COUNTIFS($BB$1:BB77,BB77,$BE$1:BE77,"re")</f>
        <v>0</v>
      </c>
      <c r="BG77" t="str">
        <f t="shared" si="17"/>
        <v>02021_05_MIA</v>
      </c>
      <c r="BH77" t="str">
        <f t="shared" si="18"/>
        <v>02021_05_MIA</v>
      </c>
      <c r="BI77" t="str">
        <f t="shared" si="19"/>
        <v>2021_05_MIAJ.Brissett</v>
      </c>
      <c r="BJ77" t="str">
        <f t="shared" si="20"/>
        <v>2021_MIA_J.Brissett</v>
      </c>
      <c r="BK77" t="str">
        <f>IF(ISERROR(MATCH(LEFT(C77,5)&amp;B77&amp;"_"&amp;A77,$BK$1:BK76,0)),LEFT(C77,5)&amp;B77&amp;"_"&amp;A77,"")</f>
        <v>2021_MIA_J.Brissett</v>
      </c>
      <c r="BL77">
        <f>COUNTIFS($B$1:B77,B77)-COUNTIFS($B$1:B77,B77,$BK$1:BK77,"")</f>
        <v>2</v>
      </c>
      <c r="BM77" t="str">
        <f t="shared" si="21"/>
        <v>2021_MIA2</v>
      </c>
    </row>
    <row r="78" spans="1:65" x14ac:dyDescent="0.25">
      <c r="A78" s="1" t="s">
        <v>63</v>
      </c>
      <c r="B78" s="1" t="s">
        <v>64</v>
      </c>
      <c r="C78" s="1" t="s">
        <v>2062</v>
      </c>
      <c r="D78" s="1">
        <v>7.6999999999999999E-2</v>
      </c>
      <c r="E78" s="1">
        <v>5.1100000000000003</v>
      </c>
      <c r="F78" s="1" t="s">
        <v>2063</v>
      </c>
      <c r="G78" s="1">
        <v>275</v>
      </c>
      <c r="H78" s="1">
        <v>1</v>
      </c>
      <c r="I78" s="1">
        <v>25</v>
      </c>
      <c r="J78" s="1">
        <v>35</v>
      </c>
      <c r="K78" s="1">
        <v>0.71399999999999997</v>
      </c>
      <c r="L78" s="1">
        <v>6.46</v>
      </c>
      <c r="M78" s="1">
        <v>2</v>
      </c>
      <c r="N78" s="1">
        <v>1</v>
      </c>
      <c r="O78" s="1">
        <v>13</v>
      </c>
      <c r="P78" s="1">
        <v>254</v>
      </c>
      <c r="Q78" s="1">
        <v>35</v>
      </c>
      <c r="R78" s="1">
        <v>0.68600000000000005</v>
      </c>
      <c r="S78" s="1">
        <v>31.375</v>
      </c>
      <c r="T78" s="1">
        <v>0</v>
      </c>
      <c r="U78" s="1">
        <v>0</v>
      </c>
      <c r="V78" s="1" t="s">
        <v>52</v>
      </c>
      <c r="W78" s="1" t="s">
        <v>52</v>
      </c>
      <c r="X78" s="1" t="s">
        <v>52</v>
      </c>
      <c r="Y78" s="1" t="s">
        <v>52</v>
      </c>
      <c r="Z78" s="1" t="s">
        <v>52</v>
      </c>
      <c r="AA78" s="1" t="s">
        <v>52</v>
      </c>
      <c r="AB78" s="1" t="s">
        <v>52</v>
      </c>
      <c r="AC78" s="1" t="s">
        <v>52</v>
      </c>
      <c r="AD78" s="1" t="s">
        <v>52</v>
      </c>
      <c r="AE78" s="1" t="s">
        <v>52</v>
      </c>
      <c r="AF78" s="1" t="s">
        <v>52</v>
      </c>
      <c r="AG78" s="1" t="s">
        <v>52</v>
      </c>
      <c r="AH78" s="1" t="s">
        <v>52</v>
      </c>
      <c r="AI78" s="1" t="s">
        <v>52</v>
      </c>
      <c r="AJ78" s="1" t="s">
        <v>52</v>
      </c>
      <c r="AK78" s="1" t="s">
        <v>52</v>
      </c>
      <c r="AL78" s="1" t="s">
        <v>52</v>
      </c>
      <c r="AM78" s="1" t="s">
        <v>52</v>
      </c>
      <c r="AN78" s="1" t="s">
        <v>52</v>
      </c>
      <c r="AO78" s="1" t="s">
        <v>52</v>
      </c>
      <c r="AP78" s="1">
        <v>384</v>
      </c>
      <c r="AQ78" s="1">
        <v>1</v>
      </c>
      <c r="AR78" s="1">
        <v>28</v>
      </c>
      <c r="AS78" s="1">
        <v>25</v>
      </c>
      <c r="AT78" s="1">
        <v>275</v>
      </c>
      <c r="AU78" s="1">
        <v>254</v>
      </c>
      <c r="AV78" s="1">
        <v>120</v>
      </c>
      <c r="AW78" s="1">
        <v>1</v>
      </c>
      <c r="AX78" s="1">
        <v>0</v>
      </c>
      <c r="AY78" t="str">
        <f t="shared" si="11"/>
        <v>2021_05_MIN</v>
      </c>
      <c r="AZ78" t="str">
        <f t="shared" si="12"/>
        <v>K.Cousins</v>
      </c>
      <c r="BA78" t="str">
        <f t="shared" si="13"/>
        <v>QB</v>
      </c>
      <c r="BB78" t="str">
        <f t="shared" si="14"/>
        <v>2021_05_MIN</v>
      </c>
      <c r="BC78" t="str">
        <f t="shared" si="15"/>
        <v/>
      </c>
      <c r="BD78">
        <f>COUNTIFS($BB$1:BB78,BB78,$BC$1:BC78,"ru")</f>
        <v>0</v>
      </c>
      <c r="BE78" t="str">
        <f t="shared" si="16"/>
        <v/>
      </c>
      <c r="BF78">
        <f>COUNTIFS($BB$1:BB78,BB78,$BE$1:BE78,"re")</f>
        <v>0</v>
      </c>
      <c r="BG78" t="str">
        <f t="shared" si="17"/>
        <v>02021_05_MIN</v>
      </c>
      <c r="BH78" t="str">
        <f t="shared" si="18"/>
        <v>02021_05_MIN</v>
      </c>
      <c r="BI78" t="str">
        <f t="shared" si="19"/>
        <v>2021_05_MINK.Cousins</v>
      </c>
      <c r="BJ78" t="str">
        <f t="shared" si="20"/>
        <v>2021_MIN_K.Cousins</v>
      </c>
      <c r="BK78" t="str">
        <f>IF(ISERROR(MATCH(LEFT(C78,5)&amp;B78&amp;"_"&amp;A78,$BK$1:BK77,0)),LEFT(C78,5)&amp;B78&amp;"_"&amp;A78,"")</f>
        <v/>
      </c>
      <c r="BL78">
        <f>COUNTIFS($B$1:B78,B78)-COUNTIFS($B$1:B78,B78,$BK$1:BK78,"")</f>
        <v>1</v>
      </c>
      <c r="BM78" t="str">
        <f t="shared" si="21"/>
        <v/>
      </c>
    </row>
    <row r="79" spans="1:65" x14ac:dyDescent="0.25">
      <c r="A79" s="1" t="s">
        <v>207</v>
      </c>
      <c r="B79" s="1" t="s">
        <v>69</v>
      </c>
      <c r="C79" s="1" t="s">
        <v>1657</v>
      </c>
      <c r="D79" s="1">
        <v>0.14399999999999999</v>
      </c>
      <c r="E79" s="1">
        <v>2.5099999999999998</v>
      </c>
      <c r="F79" s="1" t="s">
        <v>1658</v>
      </c>
      <c r="G79" s="1">
        <v>275</v>
      </c>
      <c r="H79" s="1">
        <v>2</v>
      </c>
      <c r="I79" s="1">
        <v>31</v>
      </c>
      <c r="J79" s="1">
        <v>44</v>
      </c>
      <c r="K79" s="1">
        <v>0.70399999999999996</v>
      </c>
      <c r="L79" s="1">
        <v>7.7</v>
      </c>
      <c r="M79" s="1">
        <v>4</v>
      </c>
      <c r="N79" s="1">
        <v>1</v>
      </c>
      <c r="O79" s="1">
        <v>15</v>
      </c>
      <c r="P79" s="1">
        <v>206</v>
      </c>
      <c r="Q79" s="1">
        <v>44</v>
      </c>
      <c r="R79" s="1">
        <v>0.65300000000000002</v>
      </c>
      <c r="S79" s="1">
        <v>34.68</v>
      </c>
      <c r="T79" s="1">
        <v>1</v>
      </c>
      <c r="U79" s="1">
        <v>1</v>
      </c>
      <c r="V79" s="1" t="s">
        <v>52</v>
      </c>
      <c r="W79" s="1" t="s">
        <v>52</v>
      </c>
      <c r="X79" s="1" t="s">
        <v>52</v>
      </c>
      <c r="Y79" s="1" t="s">
        <v>52</v>
      </c>
      <c r="Z79" s="1" t="s">
        <v>52</v>
      </c>
      <c r="AA79" s="1" t="s">
        <v>52</v>
      </c>
      <c r="AB79" s="1" t="s">
        <v>52</v>
      </c>
      <c r="AC79" s="1" t="s">
        <v>52</v>
      </c>
      <c r="AD79" s="1" t="s">
        <v>52</v>
      </c>
      <c r="AE79" s="1" t="s">
        <v>52</v>
      </c>
      <c r="AF79" s="1" t="s">
        <v>52</v>
      </c>
      <c r="AG79" s="1" t="s">
        <v>52</v>
      </c>
      <c r="AH79" s="1" t="s">
        <v>52</v>
      </c>
      <c r="AI79" s="1" t="s">
        <v>52</v>
      </c>
      <c r="AJ79" s="1" t="s">
        <v>52</v>
      </c>
      <c r="AK79" s="1" t="s">
        <v>52</v>
      </c>
      <c r="AL79" s="1" t="s">
        <v>52</v>
      </c>
      <c r="AM79" s="1" t="s">
        <v>52</v>
      </c>
      <c r="AN79" s="1" t="s">
        <v>52</v>
      </c>
      <c r="AO79" s="1" t="s">
        <v>52</v>
      </c>
      <c r="AP79" s="1">
        <v>294</v>
      </c>
      <c r="AQ79" s="1">
        <v>2</v>
      </c>
      <c r="AR79" s="1">
        <v>8</v>
      </c>
      <c r="AS79" s="1">
        <v>33</v>
      </c>
      <c r="AT79" s="1">
        <v>320</v>
      </c>
      <c r="AU79" s="1">
        <v>217</v>
      </c>
      <c r="AV79" s="1">
        <v>-1</v>
      </c>
      <c r="AW79" s="1">
        <v>0</v>
      </c>
      <c r="AX79" s="1">
        <v>0</v>
      </c>
      <c r="AY79" t="str">
        <f t="shared" si="11"/>
        <v>2021_04_NE</v>
      </c>
      <c r="AZ79" t="str">
        <f t="shared" si="12"/>
        <v>M.Jones</v>
      </c>
      <c r="BA79" t="str">
        <f t="shared" si="13"/>
        <v>QB</v>
      </c>
      <c r="BB79" t="str">
        <f t="shared" si="14"/>
        <v>2021_04_NE</v>
      </c>
      <c r="BC79" t="str">
        <f t="shared" si="15"/>
        <v/>
      </c>
      <c r="BD79">
        <f>COUNTIFS($BB$1:BB79,BB79,$BC$1:BC79,"ru")</f>
        <v>0</v>
      </c>
      <c r="BE79" t="str">
        <f t="shared" si="16"/>
        <v/>
      </c>
      <c r="BF79">
        <f>COUNTIFS($BB$1:BB79,BB79,$BE$1:BE79,"re")</f>
        <v>0</v>
      </c>
      <c r="BG79" t="str">
        <f t="shared" si="17"/>
        <v>02021_04_NE</v>
      </c>
      <c r="BH79" t="str">
        <f t="shared" si="18"/>
        <v>02021_04_NE</v>
      </c>
      <c r="BI79" t="str">
        <f t="shared" si="19"/>
        <v>2021_04_NEM.Jones</v>
      </c>
      <c r="BJ79" t="str">
        <f t="shared" si="20"/>
        <v>2021_NE_M.Jones</v>
      </c>
      <c r="BK79" t="str">
        <f>IF(ISERROR(MATCH(LEFT(C79,5)&amp;B79&amp;"_"&amp;A79,$BK$1:BK78,0)),LEFT(C79,5)&amp;B79&amp;"_"&amp;A79,"")</f>
        <v/>
      </c>
      <c r="BL79">
        <f>COUNTIFS($B$1:B79,B79)-COUNTIFS($B$1:B79,B79,$BK$1:BK79,"")</f>
        <v>1</v>
      </c>
      <c r="BM79" t="str">
        <f t="shared" si="21"/>
        <v/>
      </c>
    </row>
    <row r="80" spans="1:65" x14ac:dyDescent="0.25">
      <c r="A80" s="1" t="s">
        <v>420</v>
      </c>
      <c r="B80" s="1" t="s">
        <v>91</v>
      </c>
      <c r="C80" s="1" t="s">
        <v>2064</v>
      </c>
      <c r="D80" s="1">
        <v>-7.0999999999999994E-2</v>
      </c>
      <c r="E80" s="1">
        <v>-1.56</v>
      </c>
      <c r="F80" s="1" t="s">
        <v>2065</v>
      </c>
      <c r="G80" s="1">
        <v>273</v>
      </c>
      <c r="H80" s="1">
        <v>2</v>
      </c>
      <c r="I80" s="1">
        <v>23</v>
      </c>
      <c r="J80" s="1">
        <v>36</v>
      </c>
      <c r="K80" s="1">
        <v>0.63800000000000001</v>
      </c>
      <c r="L80" s="1">
        <v>4.9800000000000004</v>
      </c>
      <c r="M80" s="1">
        <v>2</v>
      </c>
      <c r="N80" s="1">
        <v>1</v>
      </c>
      <c r="O80" s="1">
        <v>12</v>
      </c>
      <c r="P80" s="1">
        <v>251</v>
      </c>
      <c r="Q80" s="1">
        <v>36</v>
      </c>
      <c r="R80" s="1">
        <v>0.73299999999999998</v>
      </c>
      <c r="S80" s="1">
        <v>26.632999999999999</v>
      </c>
      <c r="T80" s="1">
        <v>1</v>
      </c>
      <c r="U80" s="1">
        <v>1</v>
      </c>
      <c r="V80" s="1">
        <v>15</v>
      </c>
      <c r="W80" s="1">
        <v>1</v>
      </c>
      <c r="X80" s="1">
        <v>4</v>
      </c>
      <c r="Y80" s="1">
        <v>1</v>
      </c>
      <c r="Z80" s="1">
        <v>2</v>
      </c>
      <c r="AA80" s="1">
        <v>2</v>
      </c>
      <c r="AB80" s="1">
        <v>0</v>
      </c>
      <c r="AC80" s="1">
        <v>0</v>
      </c>
      <c r="AD80" s="1" t="s">
        <v>52</v>
      </c>
      <c r="AE80" s="1" t="s">
        <v>52</v>
      </c>
      <c r="AF80" s="1" t="s">
        <v>52</v>
      </c>
      <c r="AG80" s="1" t="s">
        <v>52</v>
      </c>
      <c r="AH80" s="1" t="s">
        <v>52</v>
      </c>
      <c r="AI80" s="1" t="s">
        <v>52</v>
      </c>
      <c r="AJ80" s="1" t="s">
        <v>52</v>
      </c>
      <c r="AK80" s="1" t="s">
        <v>52</v>
      </c>
      <c r="AL80" s="1" t="s">
        <v>52</v>
      </c>
      <c r="AM80" s="1" t="s">
        <v>52</v>
      </c>
      <c r="AN80" s="1" t="s">
        <v>52</v>
      </c>
      <c r="AO80" s="1" t="s">
        <v>52</v>
      </c>
      <c r="AP80" s="1">
        <v>454</v>
      </c>
      <c r="AQ80" s="1">
        <v>4</v>
      </c>
      <c r="AR80" s="1">
        <v>31</v>
      </c>
      <c r="AS80" s="1">
        <v>23</v>
      </c>
      <c r="AT80" s="1">
        <v>273</v>
      </c>
      <c r="AU80" s="1">
        <v>251</v>
      </c>
      <c r="AV80" s="1">
        <v>198</v>
      </c>
      <c r="AW80" s="1">
        <v>11</v>
      </c>
      <c r="AX80" s="1">
        <v>9</v>
      </c>
      <c r="AY80" t="str">
        <f t="shared" si="11"/>
        <v>2021_05_JAX</v>
      </c>
      <c r="AZ80" t="str">
        <f t="shared" si="12"/>
        <v>T.Lawrence</v>
      </c>
      <c r="BA80" t="str">
        <f t="shared" si="13"/>
        <v>QB</v>
      </c>
      <c r="BB80" t="str">
        <f t="shared" si="14"/>
        <v>2021_05_JAX</v>
      </c>
      <c r="BC80" t="str">
        <f t="shared" si="15"/>
        <v>ru</v>
      </c>
      <c r="BD80">
        <f>COUNTIFS($BB$1:BB80,BB80,$BC$1:BC80,"ru")</f>
        <v>1</v>
      </c>
      <c r="BE80" t="str">
        <f t="shared" si="16"/>
        <v/>
      </c>
      <c r="BF80">
        <f>COUNTIFS($BB$1:BB80,BB80,$BE$1:BE80,"re")</f>
        <v>0</v>
      </c>
      <c r="BG80" t="str">
        <f t="shared" si="17"/>
        <v>ru12021_05_JAX</v>
      </c>
      <c r="BH80" t="str">
        <f t="shared" si="18"/>
        <v>02021_05_JAX</v>
      </c>
      <c r="BI80" t="str">
        <f t="shared" si="19"/>
        <v>2021_05_JAXT.Lawrence</v>
      </c>
      <c r="BJ80" t="str">
        <f t="shared" si="20"/>
        <v>2021_JAX_T.Lawrence</v>
      </c>
      <c r="BK80" t="str">
        <f>IF(ISERROR(MATCH(LEFT(C80,5)&amp;B80&amp;"_"&amp;A80,$BK$1:BK79,0)),LEFT(C80,5)&amp;B80&amp;"_"&amp;A80,"")</f>
        <v/>
      </c>
      <c r="BL80">
        <f>COUNTIFS($B$1:B80,B80)-COUNTIFS($B$1:B80,B80,$BK$1:BK80,"")</f>
        <v>1</v>
      </c>
      <c r="BM80" t="str">
        <f t="shared" si="21"/>
        <v/>
      </c>
    </row>
    <row r="81" spans="1:65" x14ac:dyDescent="0.25">
      <c r="A81" s="1" t="s">
        <v>53</v>
      </c>
      <c r="B81" s="1" t="s">
        <v>54</v>
      </c>
      <c r="C81" s="1" t="s">
        <v>2049</v>
      </c>
      <c r="D81" s="1">
        <v>7.3999999999999996E-2</v>
      </c>
      <c r="E81" s="1">
        <v>-9.8699999999999992</v>
      </c>
      <c r="F81" s="1" t="s">
        <v>2066</v>
      </c>
      <c r="G81" s="1">
        <v>272</v>
      </c>
      <c r="H81" s="1">
        <v>3</v>
      </c>
      <c r="I81" s="1">
        <v>33</v>
      </c>
      <c r="J81" s="1">
        <v>56</v>
      </c>
      <c r="K81" s="1">
        <v>0.58899999999999997</v>
      </c>
      <c r="L81" s="1">
        <v>-3.64</v>
      </c>
      <c r="M81" s="1">
        <v>2</v>
      </c>
      <c r="N81" s="1">
        <v>2</v>
      </c>
      <c r="O81" s="1">
        <v>16</v>
      </c>
      <c r="P81" s="1">
        <v>363</v>
      </c>
      <c r="Q81" s="1">
        <v>56</v>
      </c>
      <c r="R81" s="1">
        <v>0.71199999999999997</v>
      </c>
      <c r="S81" s="1">
        <v>28.765999999999998</v>
      </c>
      <c r="T81" s="1">
        <v>0</v>
      </c>
      <c r="U81" s="1">
        <v>0</v>
      </c>
      <c r="V81" s="1">
        <v>0</v>
      </c>
      <c r="W81" s="1">
        <v>0</v>
      </c>
      <c r="X81" s="1">
        <v>1</v>
      </c>
      <c r="Y81" s="1">
        <v>0</v>
      </c>
      <c r="Z81" s="1">
        <v>1</v>
      </c>
      <c r="AA81" s="1">
        <v>0</v>
      </c>
      <c r="AB81" s="1">
        <v>0</v>
      </c>
      <c r="AC81" s="1">
        <v>1</v>
      </c>
      <c r="AD81" s="1" t="s">
        <v>52</v>
      </c>
      <c r="AE81" s="1" t="s">
        <v>52</v>
      </c>
      <c r="AF81" s="1" t="s">
        <v>52</v>
      </c>
      <c r="AG81" s="1" t="s">
        <v>52</v>
      </c>
      <c r="AH81" s="1" t="s">
        <v>52</v>
      </c>
      <c r="AI81" s="1" t="s">
        <v>52</v>
      </c>
      <c r="AJ81" s="1" t="s">
        <v>52</v>
      </c>
      <c r="AK81" s="1" t="s">
        <v>52</v>
      </c>
      <c r="AL81" s="1" t="s">
        <v>52</v>
      </c>
      <c r="AM81" s="1" t="s">
        <v>52</v>
      </c>
      <c r="AN81" s="1" t="s">
        <v>52</v>
      </c>
      <c r="AO81" s="1" t="s">
        <v>52</v>
      </c>
      <c r="AP81" s="1">
        <v>392</v>
      </c>
      <c r="AQ81" s="1">
        <v>3</v>
      </c>
      <c r="AR81" s="1">
        <v>23</v>
      </c>
      <c r="AS81" s="1">
        <v>33</v>
      </c>
      <c r="AT81" s="1">
        <v>272</v>
      </c>
      <c r="AU81" s="1">
        <v>363</v>
      </c>
      <c r="AV81" s="1">
        <v>120</v>
      </c>
      <c r="AW81" s="1">
        <v>4</v>
      </c>
      <c r="AX81" s="1">
        <v>2</v>
      </c>
      <c r="AY81" t="str">
        <f t="shared" si="11"/>
        <v>2021_05_KC</v>
      </c>
      <c r="AZ81" t="str">
        <f t="shared" si="12"/>
        <v>P.Mahomes</v>
      </c>
      <c r="BA81" t="str">
        <f t="shared" si="13"/>
        <v>QB</v>
      </c>
      <c r="BB81" t="str">
        <f t="shared" si="14"/>
        <v>2021_05_KC</v>
      </c>
      <c r="BC81" t="str">
        <f t="shared" si="15"/>
        <v>ru</v>
      </c>
      <c r="BD81">
        <f>COUNTIFS($BB$1:BB81,BB81,$BC$1:BC81,"ru")</f>
        <v>1</v>
      </c>
      <c r="BE81" t="str">
        <f t="shared" si="16"/>
        <v/>
      </c>
      <c r="BF81">
        <f>COUNTIFS($BB$1:BB81,BB81,$BE$1:BE81,"re")</f>
        <v>0</v>
      </c>
      <c r="BG81" t="str">
        <f t="shared" si="17"/>
        <v>ru12021_05_KC</v>
      </c>
      <c r="BH81" t="str">
        <f t="shared" si="18"/>
        <v>02021_05_KC</v>
      </c>
      <c r="BI81" t="str">
        <f t="shared" si="19"/>
        <v>2021_05_KCP.Mahomes</v>
      </c>
      <c r="BJ81" t="str">
        <f t="shared" si="20"/>
        <v>2021_KC_P.Mahomes</v>
      </c>
      <c r="BK81" t="str">
        <f>IF(ISERROR(MATCH(LEFT(C81,5)&amp;B81&amp;"_"&amp;A81,$BK$1:BK80,0)),LEFT(C81,5)&amp;B81&amp;"_"&amp;A81,"")</f>
        <v/>
      </c>
      <c r="BL81">
        <f>COUNTIFS($B$1:B81,B81)-COUNTIFS($B$1:B81,B81,$BK$1:BK81,"")</f>
        <v>1</v>
      </c>
      <c r="BM81" t="str">
        <f t="shared" si="21"/>
        <v/>
      </c>
    </row>
    <row r="82" spans="1:65" x14ac:dyDescent="0.25">
      <c r="A82" s="1" t="s">
        <v>59</v>
      </c>
      <c r="B82" s="1" t="s">
        <v>60</v>
      </c>
      <c r="C82" s="1" t="s">
        <v>2435</v>
      </c>
      <c r="D82" s="1">
        <v>-1.0999999999999999E-2</v>
      </c>
      <c r="E82" s="1">
        <v>10.47</v>
      </c>
      <c r="F82" s="1" t="s">
        <v>2436</v>
      </c>
      <c r="G82" s="1">
        <v>271</v>
      </c>
      <c r="H82" s="1">
        <v>3</v>
      </c>
      <c r="I82" s="1">
        <v>19</v>
      </c>
      <c r="J82" s="1">
        <v>31</v>
      </c>
      <c r="K82" s="1">
        <v>0.61199999999999999</v>
      </c>
      <c r="L82" s="1">
        <v>-2.14</v>
      </c>
      <c r="M82" s="1">
        <v>2</v>
      </c>
      <c r="N82" s="1">
        <v>1</v>
      </c>
      <c r="O82" s="1">
        <v>9</v>
      </c>
      <c r="P82" s="1">
        <v>225</v>
      </c>
      <c r="Q82" s="1">
        <v>31</v>
      </c>
      <c r="R82" s="1">
        <v>0.69</v>
      </c>
      <c r="S82" s="1">
        <v>30.928999999999998</v>
      </c>
      <c r="T82" s="1">
        <v>1</v>
      </c>
      <c r="U82" s="1">
        <v>0</v>
      </c>
      <c r="V82" s="1" t="s">
        <v>52</v>
      </c>
      <c r="W82" s="1" t="s">
        <v>52</v>
      </c>
      <c r="X82" s="1" t="s">
        <v>52</v>
      </c>
      <c r="Y82" s="1" t="s">
        <v>52</v>
      </c>
      <c r="Z82" s="1" t="s">
        <v>52</v>
      </c>
      <c r="AA82" s="1" t="s">
        <v>52</v>
      </c>
      <c r="AB82" s="1" t="s">
        <v>52</v>
      </c>
      <c r="AC82" s="1" t="s">
        <v>52</v>
      </c>
      <c r="AD82" s="1" t="s">
        <v>52</v>
      </c>
      <c r="AE82" s="1" t="s">
        <v>52</v>
      </c>
      <c r="AF82" s="1" t="s">
        <v>52</v>
      </c>
      <c r="AG82" s="1" t="s">
        <v>52</v>
      </c>
      <c r="AH82" s="1" t="s">
        <v>52</v>
      </c>
      <c r="AI82" s="1" t="s">
        <v>52</v>
      </c>
      <c r="AJ82" s="1" t="s">
        <v>52</v>
      </c>
      <c r="AK82" s="1" t="s">
        <v>52</v>
      </c>
      <c r="AL82" s="1" t="s">
        <v>52</v>
      </c>
      <c r="AM82" s="1" t="s">
        <v>52</v>
      </c>
      <c r="AN82" s="1" t="s">
        <v>52</v>
      </c>
      <c r="AO82" s="1" t="s">
        <v>52</v>
      </c>
      <c r="AP82" s="1">
        <v>398</v>
      </c>
      <c r="AQ82" s="1">
        <v>4</v>
      </c>
      <c r="AR82" s="1">
        <v>36</v>
      </c>
      <c r="AS82" s="1">
        <v>20</v>
      </c>
      <c r="AT82" s="1">
        <v>278</v>
      </c>
      <c r="AU82" s="1">
        <v>225</v>
      </c>
      <c r="AV82" s="1">
        <v>142</v>
      </c>
      <c r="AW82" s="1">
        <v>2</v>
      </c>
      <c r="AX82" s="1">
        <v>0</v>
      </c>
      <c r="AY82" t="str">
        <f t="shared" si="11"/>
        <v>2021_06_CIN</v>
      </c>
      <c r="AZ82" t="str">
        <f t="shared" si="12"/>
        <v>J.Burrow</v>
      </c>
      <c r="BA82" t="str">
        <f t="shared" si="13"/>
        <v>QB</v>
      </c>
      <c r="BB82" t="str">
        <f t="shared" si="14"/>
        <v>2021_06_CIN</v>
      </c>
      <c r="BC82" t="str">
        <f t="shared" si="15"/>
        <v/>
      </c>
      <c r="BD82">
        <f>COUNTIFS($BB$1:BB82,BB82,$BC$1:BC82,"ru")</f>
        <v>0</v>
      </c>
      <c r="BE82" t="str">
        <f t="shared" si="16"/>
        <v/>
      </c>
      <c r="BF82">
        <f>COUNTIFS($BB$1:BB82,BB82,$BE$1:BE82,"re")</f>
        <v>0</v>
      </c>
      <c r="BG82" t="str">
        <f t="shared" si="17"/>
        <v>02021_06_CIN</v>
      </c>
      <c r="BH82" t="str">
        <f t="shared" si="18"/>
        <v>02021_06_CIN</v>
      </c>
      <c r="BI82" t="str">
        <f t="shared" si="19"/>
        <v>2021_06_CINJ.Burrow</v>
      </c>
      <c r="BJ82" t="str">
        <f t="shared" si="20"/>
        <v>2021_CIN_J.Burrow</v>
      </c>
      <c r="BK82" t="str">
        <f>IF(ISERROR(MATCH(LEFT(C82,5)&amp;B82&amp;"_"&amp;A82,$BK$1:BK81,0)),LEFT(C82,5)&amp;B82&amp;"_"&amp;A82,"")</f>
        <v/>
      </c>
      <c r="BL82">
        <f>COUNTIFS($B$1:B82,B82)-COUNTIFS($B$1:B82,B82,$BK$1:BK82,"")</f>
        <v>1</v>
      </c>
      <c r="BM82" t="str">
        <f t="shared" si="21"/>
        <v/>
      </c>
    </row>
    <row r="83" spans="1:65" x14ac:dyDescent="0.25">
      <c r="A83" s="1" t="s">
        <v>57</v>
      </c>
      <c r="B83" s="1" t="s">
        <v>58</v>
      </c>
      <c r="C83" s="1" t="s">
        <v>435</v>
      </c>
      <c r="D83" s="1">
        <v>4.1000000000000002E-2</v>
      </c>
      <c r="E83" s="1">
        <v>-6.09</v>
      </c>
      <c r="F83" s="1" t="s">
        <v>436</v>
      </c>
      <c r="G83" s="1">
        <v>270</v>
      </c>
      <c r="H83" s="1">
        <v>1</v>
      </c>
      <c r="I83" s="1">
        <v>30</v>
      </c>
      <c r="J83" s="1">
        <v>54</v>
      </c>
      <c r="K83" s="1">
        <v>0.55500000000000005</v>
      </c>
      <c r="L83" s="1">
        <v>-3.38</v>
      </c>
      <c r="M83" s="1">
        <v>3</v>
      </c>
      <c r="N83" s="1">
        <v>0</v>
      </c>
      <c r="O83" s="1">
        <v>13</v>
      </c>
      <c r="P83" s="1">
        <v>487</v>
      </c>
      <c r="Q83" s="1">
        <v>54</v>
      </c>
      <c r="R83" s="1">
        <v>0.72099999999999997</v>
      </c>
      <c r="S83" s="1">
        <v>27.835000000000001</v>
      </c>
      <c r="T83" s="1">
        <v>3</v>
      </c>
      <c r="U83" s="1">
        <v>1</v>
      </c>
      <c r="V83" s="1">
        <v>33</v>
      </c>
      <c r="W83" s="1">
        <v>0</v>
      </c>
      <c r="X83" s="1">
        <v>8</v>
      </c>
      <c r="Y83" s="1">
        <v>3</v>
      </c>
      <c r="Z83" s="1">
        <v>4</v>
      </c>
      <c r="AA83" s="1">
        <v>3</v>
      </c>
      <c r="AB83" s="1">
        <v>1</v>
      </c>
      <c r="AC83" s="1">
        <v>0</v>
      </c>
      <c r="AD83" s="1" t="s">
        <v>52</v>
      </c>
      <c r="AE83" s="1" t="s">
        <v>52</v>
      </c>
      <c r="AF83" s="1" t="s">
        <v>52</v>
      </c>
      <c r="AG83" s="1" t="s">
        <v>52</v>
      </c>
      <c r="AH83" s="1" t="s">
        <v>52</v>
      </c>
      <c r="AI83" s="1" t="s">
        <v>52</v>
      </c>
      <c r="AJ83" s="1" t="s">
        <v>52</v>
      </c>
      <c r="AK83" s="1" t="s">
        <v>52</v>
      </c>
      <c r="AL83" s="1" t="s">
        <v>52</v>
      </c>
      <c r="AM83" s="1" t="s">
        <v>52</v>
      </c>
      <c r="AN83" s="1" t="s">
        <v>52</v>
      </c>
      <c r="AO83" s="1" t="s">
        <v>52</v>
      </c>
      <c r="AP83" s="1">
        <v>371</v>
      </c>
      <c r="AQ83" s="1">
        <v>2</v>
      </c>
      <c r="AR83" s="1">
        <v>25</v>
      </c>
      <c r="AS83" s="1">
        <v>30</v>
      </c>
      <c r="AT83" s="1">
        <v>270</v>
      </c>
      <c r="AU83" s="1">
        <v>487</v>
      </c>
      <c r="AV83" s="1">
        <v>117</v>
      </c>
      <c r="AW83" s="1">
        <v>5</v>
      </c>
      <c r="AX83" s="1">
        <v>4</v>
      </c>
      <c r="AY83" t="str">
        <f t="shared" si="11"/>
        <v>2021_01_BUF</v>
      </c>
      <c r="AZ83" t="str">
        <f t="shared" si="12"/>
        <v>J.Allen</v>
      </c>
      <c r="BA83" t="str">
        <f t="shared" si="13"/>
        <v>QB</v>
      </c>
      <c r="BB83" t="str">
        <f t="shared" si="14"/>
        <v>2021_01_BUF</v>
      </c>
      <c r="BC83" t="str">
        <f t="shared" si="15"/>
        <v>ru</v>
      </c>
      <c r="BD83">
        <f>COUNTIFS($BB$1:BB83,BB83,$BC$1:BC83,"ru")</f>
        <v>1</v>
      </c>
      <c r="BE83" t="str">
        <f t="shared" si="16"/>
        <v/>
      </c>
      <c r="BF83">
        <f>COUNTIFS($BB$1:BB83,BB83,$BE$1:BE83,"re")</f>
        <v>0</v>
      </c>
      <c r="BG83" t="str">
        <f t="shared" si="17"/>
        <v>ru12021_01_BUF</v>
      </c>
      <c r="BH83" t="str">
        <f t="shared" si="18"/>
        <v>02021_01_BUF</v>
      </c>
      <c r="BI83" t="str">
        <f t="shared" si="19"/>
        <v>2021_01_BUFJ.Allen</v>
      </c>
      <c r="BJ83" t="str">
        <f t="shared" si="20"/>
        <v>2021_BUF_J.Allen</v>
      </c>
      <c r="BK83" t="str">
        <f>IF(ISERROR(MATCH(LEFT(C83,5)&amp;B83&amp;"_"&amp;A83,$BK$1:BK82,0)),LEFT(C83,5)&amp;B83&amp;"_"&amp;A83,"")</f>
        <v/>
      </c>
      <c r="BL83">
        <f>COUNTIFS($B$1:B83,B83)-COUNTIFS($B$1:B83,B83,$BK$1:BK83,"")</f>
        <v>1</v>
      </c>
      <c r="BM83" t="str">
        <f t="shared" si="21"/>
        <v/>
      </c>
    </row>
    <row r="84" spans="1:65" x14ac:dyDescent="0.25">
      <c r="A84" s="1" t="s">
        <v>207</v>
      </c>
      <c r="B84" s="1" t="s">
        <v>69</v>
      </c>
      <c r="C84" s="1" t="s">
        <v>1256</v>
      </c>
      <c r="D84" s="1">
        <v>0.10199999999999999</v>
      </c>
      <c r="E84" s="1">
        <v>-16.88</v>
      </c>
      <c r="F84" s="1" t="s">
        <v>1257</v>
      </c>
      <c r="G84" s="1">
        <v>270</v>
      </c>
      <c r="H84" s="1">
        <v>2</v>
      </c>
      <c r="I84" s="1">
        <v>30</v>
      </c>
      <c r="J84" s="1">
        <v>53</v>
      </c>
      <c r="K84" s="1">
        <v>0.56599999999999995</v>
      </c>
      <c r="L84" s="1">
        <v>-1.01</v>
      </c>
      <c r="M84" s="1">
        <v>2</v>
      </c>
      <c r="N84" s="1">
        <v>3</v>
      </c>
      <c r="O84" s="1">
        <v>10</v>
      </c>
      <c r="P84" s="1">
        <v>633</v>
      </c>
      <c r="Q84" s="1">
        <v>53</v>
      </c>
      <c r="R84" s="1">
        <v>0.80700000000000005</v>
      </c>
      <c r="S84" s="1">
        <v>19.21</v>
      </c>
      <c r="T84" s="1">
        <v>0</v>
      </c>
      <c r="U84" s="1">
        <v>0</v>
      </c>
      <c r="V84" s="1">
        <v>7</v>
      </c>
      <c r="W84" s="1">
        <v>0</v>
      </c>
      <c r="X84" s="1">
        <v>3</v>
      </c>
      <c r="Y84" s="1">
        <v>3</v>
      </c>
      <c r="Z84" s="1">
        <v>0</v>
      </c>
      <c r="AA84" s="1">
        <v>0</v>
      </c>
      <c r="AB84" s="1">
        <v>0</v>
      </c>
      <c r="AC84" s="1">
        <v>0</v>
      </c>
      <c r="AD84" s="1" t="s">
        <v>52</v>
      </c>
      <c r="AE84" s="1" t="s">
        <v>52</v>
      </c>
      <c r="AF84" s="1" t="s">
        <v>52</v>
      </c>
      <c r="AG84" s="1" t="s">
        <v>52</v>
      </c>
      <c r="AH84" s="1" t="s">
        <v>52</v>
      </c>
      <c r="AI84" s="1" t="s">
        <v>52</v>
      </c>
      <c r="AJ84" s="1" t="s">
        <v>52</v>
      </c>
      <c r="AK84" s="1" t="s">
        <v>52</v>
      </c>
      <c r="AL84" s="1" t="s">
        <v>52</v>
      </c>
      <c r="AM84" s="1" t="s">
        <v>52</v>
      </c>
      <c r="AN84" s="1" t="s">
        <v>52</v>
      </c>
      <c r="AO84" s="1" t="s">
        <v>52</v>
      </c>
      <c r="AP84" s="1">
        <v>300</v>
      </c>
      <c r="AQ84" s="1">
        <v>2</v>
      </c>
      <c r="AR84" s="1">
        <v>17</v>
      </c>
      <c r="AS84" s="1">
        <v>30</v>
      </c>
      <c r="AT84" s="1">
        <v>270</v>
      </c>
      <c r="AU84" s="1">
        <v>633</v>
      </c>
      <c r="AV84" s="1">
        <v>49</v>
      </c>
      <c r="AW84" s="1">
        <v>2</v>
      </c>
      <c r="AX84" s="1">
        <v>0</v>
      </c>
      <c r="AY84" t="str">
        <f t="shared" si="11"/>
        <v>2021_03_NE</v>
      </c>
      <c r="AZ84" t="str">
        <f t="shared" si="12"/>
        <v>M.Jones</v>
      </c>
      <c r="BA84" t="str">
        <f t="shared" si="13"/>
        <v>QB</v>
      </c>
      <c r="BB84" t="str">
        <f t="shared" si="14"/>
        <v>2021_03_NE</v>
      </c>
      <c r="BC84" t="str">
        <f t="shared" si="15"/>
        <v>ru</v>
      </c>
      <c r="BD84">
        <f>COUNTIFS($BB$1:BB84,BB84,$BC$1:BC84,"ru")</f>
        <v>1</v>
      </c>
      <c r="BE84" t="str">
        <f t="shared" si="16"/>
        <v/>
      </c>
      <c r="BF84">
        <f>COUNTIFS($BB$1:BB84,BB84,$BE$1:BE84,"re")</f>
        <v>0</v>
      </c>
      <c r="BG84" t="str">
        <f t="shared" si="17"/>
        <v>ru12021_03_NE</v>
      </c>
      <c r="BH84" t="str">
        <f t="shared" si="18"/>
        <v>02021_03_NE</v>
      </c>
      <c r="BI84" t="str">
        <f t="shared" si="19"/>
        <v>2021_03_NEM.Jones</v>
      </c>
      <c r="BJ84" t="str">
        <f t="shared" si="20"/>
        <v>2021_NE_M.Jones</v>
      </c>
      <c r="BK84" t="str">
        <f>IF(ISERROR(MATCH(LEFT(C84,5)&amp;B84&amp;"_"&amp;A84,$BK$1:BK83,0)),LEFT(C84,5)&amp;B84&amp;"_"&amp;A84,"")</f>
        <v/>
      </c>
      <c r="BL84">
        <f>COUNTIFS($B$1:B84,B84)-COUNTIFS($B$1:B84,B84,$BK$1:BK84,"")</f>
        <v>1</v>
      </c>
      <c r="BM84" t="str">
        <f t="shared" si="21"/>
        <v/>
      </c>
    </row>
    <row r="85" spans="1:65" x14ac:dyDescent="0.25">
      <c r="A85" s="1" t="s">
        <v>67</v>
      </c>
      <c r="B85" s="1" t="s">
        <v>68</v>
      </c>
      <c r="C85" s="1" t="s">
        <v>1657</v>
      </c>
      <c r="D85" s="1">
        <v>0.10299999999999999</v>
      </c>
      <c r="E85" s="1">
        <v>2.2400000000000002</v>
      </c>
      <c r="F85" s="1" t="s">
        <v>1659</v>
      </c>
      <c r="G85" s="1">
        <v>269</v>
      </c>
      <c r="H85" s="1">
        <v>0</v>
      </c>
      <c r="I85" s="1">
        <v>22</v>
      </c>
      <c r="J85" s="1">
        <v>44</v>
      </c>
      <c r="K85" s="1">
        <v>0.5</v>
      </c>
      <c r="L85" s="1">
        <v>-10.71</v>
      </c>
      <c r="M85" s="1">
        <v>1</v>
      </c>
      <c r="N85" s="1">
        <v>0</v>
      </c>
      <c r="O85" s="1">
        <v>12</v>
      </c>
      <c r="P85" s="1">
        <v>459</v>
      </c>
      <c r="Q85" s="1">
        <v>44</v>
      </c>
      <c r="R85" s="1">
        <v>0.73599999999999999</v>
      </c>
      <c r="S85" s="1">
        <v>26.356000000000002</v>
      </c>
      <c r="T85" s="1">
        <v>0</v>
      </c>
      <c r="U85" s="1">
        <v>0</v>
      </c>
      <c r="V85" s="1" t="s">
        <v>52</v>
      </c>
      <c r="W85" s="1" t="s">
        <v>52</v>
      </c>
      <c r="X85" s="1" t="s">
        <v>52</v>
      </c>
      <c r="Y85" s="1" t="s">
        <v>52</v>
      </c>
      <c r="Z85" s="1" t="s">
        <v>52</v>
      </c>
      <c r="AA85" s="1" t="s">
        <v>52</v>
      </c>
      <c r="AB85" s="1" t="s">
        <v>52</v>
      </c>
      <c r="AC85" s="1" t="s">
        <v>52</v>
      </c>
      <c r="AD85" s="1" t="s">
        <v>52</v>
      </c>
      <c r="AE85" s="1" t="s">
        <v>52</v>
      </c>
      <c r="AF85" s="1" t="s">
        <v>52</v>
      </c>
      <c r="AG85" s="1" t="s">
        <v>52</v>
      </c>
      <c r="AH85" s="1" t="s">
        <v>52</v>
      </c>
      <c r="AI85" s="1" t="s">
        <v>52</v>
      </c>
      <c r="AJ85" s="1" t="s">
        <v>52</v>
      </c>
      <c r="AK85" s="1" t="s">
        <v>52</v>
      </c>
      <c r="AL85" s="1" t="s">
        <v>52</v>
      </c>
      <c r="AM85" s="1" t="s">
        <v>52</v>
      </c>
      <c r="AN85" s="1" t="s">
        <v>52</v>
      </c>
      <c r="AO85" s="1" t="s">
        <v>52</v>
      </c>
      <c r="AP85" s="1">
        <v>381</v>
      </c>
      <c r="AQ85" s="1">
        <v>1</v>
      </c>
      <c r="AR85" s="1">
        <v>30</v>
      </c>
      <c r="AS85" s="1">
        <v>22</v>
      </c>
      <c r="AT85" s="1">
        <v>269</v>
      </c>
      <c r="AU85" s="1">
        <v>459</v>
      </c>
      <c r="AV85" s="1">
        <v>120</v>
      </c>
      <c r="AW85" s="1">
        <v>3</v>
      </c>
      <c r="AX85" s="1">
        <v>2</v>
      </c>
      <c r="AY85" t="str">
        <f t="shared" si="11"/>
        <v>2021_04_TB</v>
      </c>
      <c r="AZ85" t="str">
        <f t="shared" si="12"/>
        <v>T.Brady</v>
      </c>
      <c r="BA85" t="str">
        <f t="shared" si="13"/>
        <v>QB</v>
      </c>
      <c r="BB85" t="str">
        <f t="shared" si="14"/>
        <v>2021_04_TB</v>
      </c>
      <c r="BC85" t="str">
        <f t="shared" si="15"/>
        <v/>
      </c>
      <c r="BD85">
        <f>COUNTIFS($BB$1:BB85,BB85,$BC$1:BC85,"ru")</f>
        <v>0</v>
      </c>
      <c r="BE85" t="str">
        <f t="shared" si="16"/>
        <v/>
      </c>
      <c r="BF85">
        <f>COUNTIFS($BB$1:BB85,BB85,$BE$1:BE85,"re")</f>
        <v>0</v>
      </c>
      <c r="BG85" t="str">
        <f t="shared" si="17"/>
        <v>02021_04_TB</v>
      </c>
      <c r="BH85" t="str">
        <f t="shared" si="18"/>
        <v>02021_04_TB</v>
      </c>
      <c r="BI85" t="str">
        <f t="shared" si="19"/>
        <v>2021_04_TBT.Brady</v>
      </c>
      <c r="BJ85" t="str">
        <f t="shared" si="20"/>
        <v>2021_TB_T.Brady</v>
      </c>
      <c r="BK85" t="str">
        <f>IF(ISERROR(MATCH(LEFT(C85,5)&amp;B85&amp;"_"&amp;A85,$BK$1:BK84,0)),LEFT(C85,5)&amp;B85&amp;"_"&amp;A85,"")</f>
        <v/>
      </c>
      <c r="BL85">
        <f>COUNTIFS($B$1:B85,B85)-COUNTIFS($B$1:B85,B85,$BK$1:BK85,"")</f>
        <v>1</v>
      </c>
      <c r="BM85" t="str">
        <f t="shared" si="21"/>
        <v/>
      </c>
    </row>
    <row r="86" spans="1:65" x14ac:dyDescent="0.25">
      <c r="A86" s="1" t="s">
        <v>61</v>
      </c>
      <c r="B86" s="1" t="s">
        <v>62</v>
      </c>
      <c r="C86" s="1" t="s">
        <v>1654</v>
      </c>
      <c r="D86" s="1">
        <v>0.14899999999999999</v>
      </c>
      <c r="E86" s="1">
        <v>13.92</v>
      </c>
      <c r="F86" s="1" t="s">
        <v>1660</v>
      </c>
      <c r="G86" s="1">
        <v>268</v>
      </c>
      <c r="H86" s="1">
        <v>2</v>
      </c>
      <c r="I86" s="1">
        <v>24</v>
      </c>
      <c r="J86" s="1">
        <v>35</v>
      </c>
      <c r="K86" s="1">
        <v>0.68500000000000005</v>
      </c>
      <c r="L86" s="1">
        <v>10.47</v>
      </c>
      <c r="M86" s="1">
        <v>3</v>
      </c>
      <c r="N86" s="1">
        <v>0</v>
      </c>
      <c r="O86" s="1">
        <v>11</v>
      </c>
      <c r="P86" s="1">
        <v>230</v>
      </c>
      <c r="Q86" s="1">
        <v>35</v>
      </c>
      <c r="R86" s="1">
        <v>0.68200000000000005</v>
      </c>
      <c r="S86" s="1">
        <v>31.704000000000001</v>
      </c>
      <c r="T86" s="1">
        <v>0</v>
      </c>
      <c r="U86" s="1">
        <v>0</v>
      </c>
      <c r="V86" s="1">
        <v>1</v>
      </c>
      <c r="W86" s="1">
        <v>0</v>
      </c>
      <c r="X86" s="1">
        <v>2</v>
      </c>
      <c r="Y86" s="1">
        <v>0</v>
      </c>
      <c r="Z86" s="1">
        <v>1</v>
      </c>
      <c r="AA86" s="1">
        <v>1</v>
      </c>
      <c r="AB86" s="1">
        <v>0</v>
      </c>
      <c r="AC86" s="1">
        <v>0</v>
      </c>
      <c r="AD86" s="1" t="s">
        <v>52</v>
      </c>
      <c r="AE86" s="1" t="s">
        <v>52</v>
      </c>
      <c r="AF86" s="1" t="s">
        <v>52</v>
      </c>
      <c r="AG86" s="1" t="s">
        <v>52</v>
      </c>
      <c r="AH86" s="1" t="s">
        <v>52</v>
      </c>
      <c r="AI86" s="1" t="s">
        <v>52</v>
      </c>
      <c r="AJ86" s="1" t="s">
        <v>52</v>
      </c>
      <c r="AK86" s="1" t="s">
        <v>52</v>
      </c>
      <c r="AL86" s="1" t="s">
        <v>52</v>
      </c>
      <c r="AM86" s="1" t="s">
        <v>52</v>
      </c>
      <c r="AN86" s="1" t="s">
        <v>52</v>
      </c>
      <c r="AO86" s="1" t="s">
        <v>52</v>
      </c>
      <c r="AP86" s="1">
        <v>465</v>
      </c>
      <c r="AQ86" s="1">
        <v>4</v>
      </c>
      <c r="AR86" s="1">
        <v>40</v>
      </c>
      <c r="AS86" s="1">
        <v>24</v>
      </c>
      <c r="AT86" s="1">
        <v>268</v>
      </c>
      <c r="AU86" s="1">
        <v>230</v>
      </c>
      <c r="AV86" s="1">
        <v>216</v>
      </c>
      <c r="AW86" s="1">
        <v>11</v>
      </c>
      <c r="AX86" s="1">
        <v>8</v>
      </c>
      <c r="AY86" t="str">
        <f t="shared" si="11"/>
        <v>2021_04_ARI</v>
      </c>
      <c r="AZ86" t="str">
        <f t="shared" si="12"/>
        <v>K.Murray</v>
      </c>
      <c r="BA86" t="str">
        <f t="shared" si="13"/>
        <v>QB</v>
      </c>
      <c r="BB86" t="str">
        <f t="shared" si="14"/>
        <v>2021_04_ARI</v>
      </c>
      <c r="BC86" t="str">
        <f t="shared" si="15"/>
        <v>ru</v>
      </c>
      <c r="BD86">
        <f>COUNTIFS($BB$1:BB86,BB86,$BC$1:BC86,"ru")</f>
        <v>1</v>
      </c>
      <c r="BE86" t="str">
        <f t="shared" si="16"/>
        <v/>
      </c>
      <c r="BF86">
        <f>COUNTIFS($BB$1:BB86,BB86,$BE$1:BE86,"re")</f>
        <v>0</v>
      </c>
      <c r="BG86" t="str">
        <f t="shared" si="17"/>
        <v>ru12021_04_ARI</v>
      </c>
      <c r="BH86" t="str">
        <f t="shared" si="18"/>
        <v>02021_04_ARI</v>
      </c>
      <c r="BI86" t="str">
        <f t="shared" si="19"/>
        <v>2021_04_ARIK.Murray</v>
      </c>
      <c r="BJ86" t="str">
        <f t="shared" si="20"/>
        <v>2021_ARI_K.Murray</v>
      </c>
      <c r="BK86" t="str">
        <f>IF(ISERROR(MATCH(LEFT(C86,5)&amp;B86&amp;"_"&amp;A86,$BK$1:BK85,0)),LEFT(C86,5)&amp;B86&amp;"_"&amp;A86,"")</f>
        <v/>
      </c>
      <c r="BL86">
        <f>COUNTIFS($B$1:B86,B86)-COUNTIFS($B$1:B86,B86,$BK$1:BK86,"")</f>
        <v>1</v>
      </c>
      <c r="BM86" t="str">
        <f t="shared" si="21"/>
        <v/>
      </c>
    </row>
    <row r="87" spans="1:65" x14ac:dyDescent="0.25">
      <c r="A87" s="1" t="s">
        <v>104</v>
      </c>
      <c r="B87" s="1" t="s">
        <v>105</v>
      </c>
      <c r="C87" s="1" t="s">
        <v>437</v>
      </c>
      <c r="D87" s="1">
        <v>5.3999999999999999E-2</v>
      </c>
      <c r="E87" s="1">
        <v>-1.38</v>
      </c>
      <c r="F87" s="1" t="s">
        <v>438</v>
      </c>
      <c r="G87" s="1">
        <v>267</v>
      </c>
      <c r="H87" s="1">
        <v>1</v>
      </c>
      <c r="I87" s="1">
        <v>22</v>
      </c>
      <c r="J87" s="1">
        <v>38</v>
      </c>
      <c r="K87" s="1">
        <v>0.57799999999999996</v>
      </c>
      <c r="L87" s="1">
        <v>-3.64</v>
      </c>
      <c r="M87" s="1">
        <v>2</v>
      </c>
      <c r="N87" s="1">
        <v>0</v>
      </c>
      <c r="O87" s="1">
        <v>13</v>
      </c>
      <c r="P87" s="1">
        <v>306</v>
      </c>
      <c r="Q87" s="1">
        <v>38</v>
      </c>
      <c r="R87" s="1">
        <v>0.79700000000000004</v>
      </c>
      <c r="S87" s="1">
        <v>20.212</v>
      </c>
      <c r="T87" s="1">
        <v>0</v>
      </c>
      <c r="U87" s="1">
        <v>0</v>
      </c>
      <c r="V87" s="1">
        <v>4</v>
      </c>
      <c r="W87" s="1">
        <v>1</v>
      </c>
      <c r="X87" s="1">
        <v>1</v>
      </c>
      <c r="Y87" s="1">
        <v>1</v>
      </c>
      <c r="Z87" s="1">
        <v>1</v>
      </c>
      <c r="AA87" s="1">
        <v>1</v>
      </c>
      <c r="AB87" s="1">
        <v>0</v>
      </c>
      <c r="AC87" s="1">
        <v>0</v>
      </c>
      <c r="AD87" s="1" t="s">
        <v>52</v>
      </c>
      <c r="AE87" s="1" t="s">
        <v>52</v>
      </c>
      <c r="AF87" s="1" t="s">
        <v>52</v>
      </c>
      <c r="AG87" s="1" t="s">
        <v>52</v>
      </c>
      <c r="AH87" s="1" t="s">
        <v>52</v>
      </c>
      <c r="AI87" s="1" t="s">
        <v>52</v>
      </c>
      <c r="AJ87" s="1" t="s">
        <v>52</v>
      </c>
      <c r="AK87" s="1" t="s">
        <v>52</v>
      </c>
      <c r="AL87" s="1" t="s">
        <v>52</v>
      </c>
      <c r="AM87" s="1" t="s">
        <v>52</v>
      </c>
      <c r="AN87" s="1" t="s">
        <v>52</v>
      </c>
      <c r="AO87" s="1" t="s">
        <v>52</v>
      </c>
      <c r="AP87" s="1">
        <v>314</v>
      </c>
      <c r="AQ87" s="1">
        <v>2</v>
      </c>
      <c r="AR87" s="1">
        <v>20</v>
      </c>
      <c r="AS87" s="1">
        <v>22</v>
      </c>
      <c r="AT87" s="1">
        <v>267</v>
      </c>
      <c r="AU87" s="1">
        <v>306</v>
      </c>
      <c r="AV87" s="1">
        <v>60</v>
      </c>
      <c r="AW87" s="1">
        <v>3</v>
      </c>
      <c r="AX87" s="1">
        <v>2</v>
      </c>
      <c r="AY87" t="str">
        <f t="shared" si="11"/>
        <v>2021_01_NYG</v>
      </c>
      <c r="AZ87" t="str">
        <f t="shared" si="12"/>
        <v>D.Jones</v>
      </c>
      <c r="BA87" t="str">
        <f t="shared" si="13"/>
        <v>QB</v>
      </c>
      <c r="BB87" t="str">
        <f t="shared" si="14"/>
        <v>2021_01_NYG</v>
      </c>
      <c r="BC87" t="str">
        <f t="shared" si="15"/>
        <v>ru</v>
      </c>
      <c r="BD87">
        <f>COUNTIFS($BB$1:BB87,BB87,$BC$1:BC87,"ru")</f>
        <v>1</v>
      </c>
      <c r="BE87" t="str">
        <f t="shared" si="16"/>
        <v/>
      </c>
      <c r="BF87">
        <f>COUNTIFS($BB$1:BB87,BB87,$BE$1:BE87,"re")</f>
        <v>0</v>
      </c>
      <c r="BG87" t="str">
        <f t="shared" si="17"/>
        <v>ru12021_01_NYG</v>
      </c>
      <c r="BH87" t="str">
        <f t="shared" si="18"/>
        <v>02021_01_NYG</v>
      </c>
      <c r="BI87" t="str">
        <f t="shared" si="19"/>
        <v>2021_01_NYGD.Jones</v>
      </c>
      <c r="BJ87" t="str">
        <f t="shared" si="20"/>
        <v>2021_NYG_D.Jones</v>
      </c>
      <c r="BK87" t="str">
        <f>IF(ISERROR(MATCH(LEFT(C87,5)&amp;B87&amp;"_"&amp;A87,$BK$1:BK86,0)),LEFT(C87,5)&amp;B87&amp;"_"&amp;A87,"")</f>
        <v/>
      </c>
      <c r="BL87">
        <f>COUNTIFS($B$1:B87,B87)-COUNTIFS($B$1:B87,B87,$BK$1:BK87,"")</f>
        <v>1</v>
      </c>
      <c r="BM87" t="str">
        <f t="shared" si="21"/>
        <v/>
      </c>
    </row>
    <row r="88" spans="1:65" x14ac:dyDescent="0.25">
      <c r="A88" s="1" t="s">
        <v>104</v>
      </c>
      <c r="B88" s="1" t="s">
        <v>105</v>
      </c>
      <c r="C88" s="1" t="s">
        <v>1258</v>
      </c>
      <c r="D88" s="1">
        <v>0.105</v>
      </c>
      <c r="E88" s="1">
        <v>7.62</v>
      </c>
      <c r="F88" s="1" t="s">
        <v>1259</v>
      </c>
      <c r="G88" s="1">
        <v>266</v>
      </c>
      <c r="H88" s="1">
        <v>0</v>
      </c>
      <c r="I88" s="1">
        <v>24</v>
      </c>
      <c r="J88" s="1">
        <v>37</v>
      </c>
      <c r="K88" s="1">
        <v>0.64800000000000002</v>
      </c>
      <c r="L88" s="1">
        <v>0.3</v>
      </c>
      <c r="M88" s="1">
        <v>2</v>
      </c>
      <c r="N88" s="1">
        <v>0</v>
      </c>
      <c r="O88" s="1">
        <v>12</v>
      </c>
      <c r="P88" s="1">
        <v>238</v>
      </c>
      <c r="Q88" s="1">
        <v>37</v>
      </c>
      <c r="R88" s="1">
        <v>0.67800000000000005</v>
      </c>
      <c r="S88" s="1">
        <v>32.143999999999998</v>
      </c>
      <c r="T88" s="1">
        <v>2</v>
      </c>
      <c r="U88" s="1">
        <v>1</v>
      </c>
      <c r="V88" s="1">
        <v>2</v>
      </c>
      <c r="W88" s="1">
        <v>0</v>
      </c>
      <c r="X88" s="1">
        <v>3</v>
      </c>
      <c r="Y88" s="1">
        <v>1</v>
      </c>
      <c r="Z88" s="1">
        <v>2</v>
      </c>
      <c r="AA88" s="1">
        <v>1</v>
      </c>
      <c r="AB88" s="1">
        <v>0</v>
      </c>
      <c r="AC88" s="1">
        <v>0</v>
      </c>
      <c r="AD88" s="1" t="s">
        <v>52</v>
      </c>
      <c r="AE88" s="1" t="s">
        <v>52</v>
      </c>
      <c r="AF88" s="1" t="s">
        <v>52</v>
      </c>
      <c r="AG88" s="1" t="s">
        <v>52</v>
      </c>
      <c r="AH88" s="1" t="s">
        <v>52</v>
      </c>
      <c r="AI88" s="1" t="s">
        <v>52</v>
      </c>
      <c r="AJ88" s="1" t="s">
        <v>52</v>
      </c>
      <c r="AK88" s="1" t="s">
        <v>52</v>
      </c>
      <c r="AL88" s="1" t="s">
        <v>52</v>
      </c>
      <c r="AM88" s="1" t="s">
        <v>52</v>
      </c>
      <c r="AN88" s="1" t="s">
        <v>52</v>
      </c>
      <c r="AO88" s="1" t="s">
        <v>52</v>
      </c>
      <c r="AP88" s="1">
        <v>348</v>
      </c>
      <c r="AQ88" s="1">
        <v>1</v>
      </c>
      <c r="AR88" s="1">
        <v>28</v>
      </c>
      <c r="AS88" s="1">
        <v>24</v>
      </c>
      <c r="AT88" s="1">
        <v>266</v>
      </c>
      <c r="AU88" s="1">
        <v>238</v>
      </c>
      <c r="AV88" s="1">
        <v>100</v>
      </c>
      <c r="AW88" s="1">
        <v>6</v>
      </c>
      <c r="AX88" s="1">
        <v>2</v>
      </c>
      <c r="AY88" t="str">
        <f t="shared" si="11"/>
        <v>2021_03_NYG</v>
      </c>
      <c r="AZ88" t="str">
        <f t="shared" si="12"/>
        <v>D.Jones</v>
      </c>
      <c r="BA88" t="str">
        <f t="shared" si="13"/>
        <v>QB</v>
      </c>
      <c r="BB88" t="str">
        <f t="shared" si="14"/>
        <v>2021_03_NYG</v>
      </c>
      <c r="BC88" t="str">
        <f t="shared" si="15"/>
        <v>ru</v>
      </c>
      <c r="BD88">
        <f>COUNTIFS($BB$1:BB88,BB88,$BC$1:BC88,"ru")</f>
        <v>1</v>
      </c>
      <c r="BE88" t="str">
        <f t="shared" si="16"/>
        <v/>
      </c>
      <c r="BF88">
        <f>COUNTIFS($BB$1:BB88,BB88,$BE$1:BE88,"re")</f>
        <v>0</v>
      </c>
      <c r="BG88" t="str">
        <f t="shared" si="17"/>
        <v>ru12021_03_NYG</v>
      </c>
      <c r="BH88" t="str">
        <f t="shared" si="18"/>
        <v>02021_03_NYG</v>
      </c>
      <c r="BI88" t="str">
        <f t="shared" si="19"/>
        <v>2021_03_NYGD.Jones</v>
      </c>
      <c r="BJ88" t="str">
        <f t="shared" si="20"/>
        <v>2021_NYG_D.Jones</v>
      </c>
      <c r="BK88" t="str">
        <f>IF(ISERROR(MATCH(LEFT(C88,5)&amp;B88&amp;"_"&amp;A88,$BK$1:BK87,0)),LEFT(C88,5)&amp;B88&amp;"_"&amp;A88,"")</f>
        <v/>
      </c>
      <c r="BL88">
        <f>COUNTIFS($B$1:B88,B88)-COUNTIFS($B$1:B88,B88,$BK$1:BK88,"")</f>
        <v>1</v>
      </c>
      <c r="BM88" t="str">
        <f t="shared" si="21"/>
        <v/>
      </c>
    </row>
    <row r="89" spans="1:65" x14ac:dyDescent="0.25">
      <c r="A89" s="1" t="s">
        <v>96</v>
      </c>
      <c r="B89" s="1" t="s">
        <v>90</v>
      </c>
      <c r="C89" s="1" t="s">
        <v>439</v>
      </c>
      <c r="D89" s="1">
        <v>0.26300000000000001</v>
      </c>
      <c r="E89" s="1">
        <v>12.51</v>
      </c>
      <c r="F89" s="1" t="s">
        <v>440</v>
      </c>
      <c r="G89" s="1">
        <v>264</v>
      </c>
      <c r="H89" s="1">
        <v>3</v>
      </c>
      <c r="I89" s="1">
        <v>27</v>
      </c>
      <c r="J89" s="1">
        <v>35</v>
      </c>
      <c r="K89" s="1">
        <v>0.77100000000000002</v>
      </c>
      <c r="L89" s="1">
        <v>11.62</v>
      </c>
      <c r="M89" s="1">
        <v>1</v>
      </c>
      <c r="N89" s="1">
        <v>0</v>
      </c>
      <c r="O89" s="1">
        <v>13</v>
      </c>
      <c r="P89" s="1">
        <v>128</v>
      </c>
      <c r="Q89" s="1">
        <v>35</v>
      </c>
      <c r="R89" s="1">
        <v>0.64700000000000002</v>
      </c>
      <c r="S89" s="1">
        <v>35.273000000000003</v>
      </c>
      <c r="T89" s="1">
        <v>0</v>
      </c>
      <c r="U89" s="1">
        <v>0</v>
      </c>
      <c r="V89" s="1">
        <v>38</v>
      </c>
      <c r="W89" s="1">
        <v>0</v>
      </c>
      <c r="X89" s="1">
        <v>4</v>
      </c>
      <c r="Y89" s="1">
        <v>2</v>
      </c>
      <c r="Z89" s="1">
        <v>0</v>
      </c>
      <c r="AA89" s="1">
        <v>0</v>
      </c>
      <c r="AB89" s="1">
        <v>0</v>
      </c>
      <c r="AC89" s="1">
        <v>0</v>
      </c>
      <c r="AD89" s="1" t="s">
        <v>52</v>
      </c>
      <c r="AE89" s="1" t="s">
        <v>52</v>
      </c>
      <c r="AF89" s="1" t="s">
        <v>52</v>
      </c>
      <c r="AG89" s="1" t="s">
        <v>52</v>
      </c>
      <c r="AH89" s="1" t="s">
        <v>52</v>
      </c>
      <c r="AI89" s="1" t="s">
        <v>52</v>
      </c>
      <c r="AJ89" s="1" t="s">
        <v>52</v>
      </c>
      <c r="AK89" s="1" t="s">
        <v>52</v>
      </c>
      <c r="AL89" s="1" t="s">
        <v>52</v>
      </c>
      <c r="AM89" s="1" t="s">
        <v>52</v>
      </c>
      <c r="AN89" s="1" t="s">
        <v>52</v>
      </c>
      <c r="AO89" s="1" t="s">
        <v>52</v>
      </c>
      <c r="AP89" s="1">
        <v>436</v>
      </c>
      <c r="AQ89" s="1">
        <v>4</v>
      </c>
      <c r="AR89" s="1">
        <v>32</v>
      </c>
      <c r="AS89" s="1">
        <v>27</v>
      </c>
      <c r="AT89" s="1">
        <v>264</v>
      </c>
      <c r="AU89" s="1">
        <v>128</v>
      </c>
      <c r="AV89" s="1">
        <v>173</v>
      </c>
      <c r="AW89" s="1">
        <v>3</v>
      </c>
      <c r="AX89" s="1">
        <v>2</v>
      </c>
      <c r="AY89" t="str">
        <f t="shared" si="11"/>
        <v>2021_01_PHI</v>
      </c>
      <c r="AZ89" t="str">
        <f t="shared" si="12"/>
        <v>J.Hurts</v>
      </c>
      <c r="BA89" t="str">
        <f t="shared" si="13"/>
        <v>QB</v>
      </c>
      <c r="BB89" t="str">
        <f t="shared" si="14"/>
        <v>2021_01_PHI</v>
      </c>
      <c r="BC89" t="str">
        <f t="shared" si="15"/>
        <v>ru</v>
      </c>
      <c r="BD89">
        <f>COUNTIFS($BB$1:BB89,BB89,$BC$1:BC89,"ru")</f>
        <v>1</v>
      </c>
      <c r="BE89" t="str">
        <f t="shared" si="16"/>
        <v/>
      </c>
      <c r="BF89">
        <f>COUNTIFS($BB$1:BB89,BB89,$BE$1:BE89,"re")</f>
        <v>0</v>
      </c>
      <c r="BG89" t="str">
        <f t="shared" si="17"/>
        <v>ru12021_01_PHI</v>
      </c>
      <c r="BH89" t="str">
        <f t="shared" si="18"/>
        <v>02021_01_PHI</v>
      </c>
      <c r="BI89" t="str">
        <f t="shared" si="19"/>
        <v>2021_01_PHIJ.Hurts</v>
      </c>
      <c r="BJ89" t="str">
        <f t="shared" si="20"/>
        <v>2021_PHI_J.Hurts</v>
      </c>
      <c r="BK89" t="str">
        <f>IF(ISERROR(MATCH(LEFT(C89,5)&amp;B89&amp;"_"&amp;A89,$BK$1:BK88,0)),LEFT(C89,5)&amp;B89&amp;"_"&amp;A89,"")</f>
        <v/>
      </c>
      <c r="BL89">
        <f>COUNTIFS($B$1:B89,B89)-COUNTIFS($B$1:B89,B89,$BK$1:BK89,"")</f>
        <v>1</v>
      </c>
      <c r="BM89" t="str">
        <f t="shared" si="21"/>
        <v/>
      </c>
    </row>
    <row r="90" spans="1:65" x14ac:dyDescent="0.25">
      <c r="A90" s="1" t="s">
        <v>82</v>
      </c>
      <c r="B90" s="1" t="s">
        <v>99</v>
      </c>
      <c r="C90" s="1" t="s">
        <v>437</v>
      </c>
      <c r="D90" s="1">
        <v>-1.0999999999999999E-2</v>
      </c>
      <c r="E90" s="1">
        <v>23.34</v>
      </c>
      <c r="F90" s="1" t="s">
        <v>441</v>
      </c>
      <c r="G90" s="1">
        <v>264</v>
      </c>
      <c r="H90" s="1">
        <v>2</v>
      </c>
      <c r="I90" s="1">
        <v>28</v>
      </c>
      <c r="J90" s="1">
        <v>38</v>
      </c>
      <c r="K90" s="1">
        <v>0.73599999999999999</v>
      </c>
      <c r="L90" s="1">
        <v>15.41</v>
      </c>
      <c r="M90" s="1">
        <v>2</v>
      </c>
      <c r="N90" s="1">
        <v>0</v>
      </c>
      <c r="O90" s="1">
        <v>18</v>
      </c>
      <c r="P90" s="1">
        <v>312</v>
      </c>
      <c r="Q90" s="1">
        <v>38</v>
      </c>
      <c r="R90" s="1">
        <v>0.72599999999999998</v>
      </c>
      <c r="S90" s="1">
        <v>27.367000000000001</v>
      </c>
      <c r="T90" s="1">
        <v>1</v>
      </c>
      <c r="U90" s="1">
        <v>1</v>
      </c>
      <c r="V90" s="1" t="s">
        <v>52</v>
      </c>
      <c r="W90" s="1" t="s">
        <v>52</v>
      </c>
      <c r="X90" s="1" t="s">
        <v>52</v>
      </c>
      <c r="Y90" s="1" t="s">
        <v>52</v>
      </c>
      <c r="Z90" s="1" t="s">
        <v>52</v>
      </c>
      <c r="AA90" s="1" t="s">
        <v>52</v>
      </c>
      <c r="AB90" s="1" t="s">
        <v>52</v>
      </c>
      <c r="AC90" s="1" t="s">
        <v>52</v>
      </c>
      <c r="AD90" s="1" t="s">
        <v>52</v>
      </c>
      <c r="AE90" s="1" t="s">
        <v>52</v>
      </c>
      <c r="AF90" s="1" t="s">
        <v>52</v>
      </c>
      <c r="AG90" s="1" t="s">
        <v>52</v>
      </c>
      <c r="AH90" s="1" t="s">
        <v>52</v>
      </c>
      <c r="AI90" s="1" t="s">
        <v>52</v>
      </c>
      <c r="AJ90" s="1" t="s">
        <v>52</v>
      </c>
      <c r="AK90" s="1" t="s">
        <v>52</v>
      </c>
      <c r="AL90" s="1" t="s">
        <v>52</v>
      </c>
      <c r="AM90" s="1" t="s">
        <v>52</v>
      </c>
      <c r="AN90" s="1" t="s">
        <v>52</v>
      </c>
      <c r="AO90" s="1" t="s">
        <v>52</v>
      </c>
      <c r="AP90" s="1">
        <v>420</v>
      </c>
      <c r="AQ90" s="1">
        <v>3</v>
      </c>
      <c r="AR90" s="1">
        <v>28</v>
      </c>
      <c r="AS90" s="1">
        <v>28</v>
      </c>
      <c r="AT90" s="1">
        <v>264</v>
      </c>
      <c r="AU90" s="1">
        <v>312</v>
      </c>
      <c r="AV90" s="1">
        <v>165</v>
      </c>
      <c r="AW90" s="1">
        <v>4</v>
      </c>
      <c r="AX90" s="1">
        <v>0</v>
      </c>
      <c r="AY90" t="str">
        <f t="shared" si="11"/>
        <v>2021_01_DEN</v>
      </c>
      <c r="AZ90" t="str">
        <f t="shared" si="12"/>
        <v>T.Bridgewater</v>
      </c>
      <c r="BA90" t="str">
        <f t="shared" si="13"/>
        <v>QB</v>
      </c>
      <c r="BB90" t="str">
        <f t="shared" si="14"/>
        <v>2021_01_DEN</v>
      </c>
      <c r="BC90" t="str">
        <f t="shared" si="15"/>
        <v/>
      </c>
      <c r="BD90">
        <f>COUNTIFS($BB$1:BB90,BB90,$BC$1:BC90,"ru")</f>
        <v>0</v>
      </c>
      <c r="BE90" t="str">
        <f t="shared" si="16"/>
        <v/>
      </c>
      <c r="BF90">
        <f>COUNTIFS($BB$1:BB90,BB90,$BE$1:BE90,"re")</f>
        <v>0</v>
      </c>
      <c r="BG90" t="str">
        <f t="shared" si="17"/>
        <v>02021_01_DEN</v>
      </c>
      <c r="BH90" t="str">
        <f t="shared" si="18"/>
        <v>02021_01_DEN</v>
      </c>
      <c r="BI90" t="str">
        <f t="shared" si="19"/>
        <v>2021_01_DENT.Bridgewater</v>
      </c>
      <c r="BJ90" t="str">
        <f t="shared" si="20"/>
        <v>2021_DEN_T.Bridgewater</v>
      </c>
      <c r="BK90" t="str">
        <f>IF(ISERROR(MATCH(LEFT(C90,5)&amp;B90&amp;"_"&amp;A90,$BK$1:BK89,0)),LEFT(C90,5)&amp;B90&amp;"_"&amp;A90,"")</f>
        <v/>
      </c>
      <c r="BL90">
        <f>COUNTIFS($B$1:B90,B90)-COUNTIFS($B$1:B90,B90,$BK$1:BK90,"")</f>
        <v>1</v>
      </c>
      <c r="BM90" t="str">
        <f t="shared" si="21"/>
        <v/>
      </c>
    </row>
    <row r="91" spans="1:65" x14ac:dyDescent="0.25">
      <c r="A91" s="1" t="s">
        <v>455</v>
      </c>
      <c r="B91" s="1" t="s">
        <v>86</v>
      </c>
      <c r="C91" s="1" t="s">
        <v>1260</v>
      </c>
      <c r="D91" s="1">
        <v>0.45</v>
      </c>
      <c r="E91" s="1">
        <v>7.22</v>
      </c>
      <c r="F91" s="1" t="s">
        <v>1261</v>
      </c>
      <c r="G91" s="1">
        <v>261</v>
      </c>
      <c r="H91" s="1">
        <v>2</v>
      </c>
      <c r="I91" s="1">
        <v>23</v>
      </c>
      <c r="J91" s="1">
        <v>32</v>
      </c>
      <c r="K91" s="1">
        <v>0.71799999999999997</v>
      </c>
      <c r="L91" s="1">
        <v>15.73</v>
      </c>
      <c r="M91" s="1">
        <v>1</v>
      </c>
      <c r="N91" s="1">
        <v>0</v>
      </c>
      <c r="O91" s="1">
        <v>13</v>
      </c>
      <c r="P91" s="1">
        <v>354</v>
      </c>
      <c r="Q91" s="1">
        <v>32</v>
      </c>
      <c r="R91" s="1">
        <v>0.64600000000000002</v>
      </c>
      <c r="S91" s="1">
        <v>35.348999999999997</v>
      </c>
      <c r="T91" s="1">
        <v>1</v>
      </c>
      <c r="U91" s="1">
        <v>0</v>
      </c>
      <c r="V91" s="1" t="s">
        <v>52</v>
      </c>
      <c r="W91" s="1" t="s">
        <v>52</v>
      </c>
      <c r="X91" s="1" t="s">
        <v>52</v>
      </c>
      <c r="Y91" s="1" t="s">
        <v>52</v>
      </c>
      <c r="Z91" s="1" t="s">
        <v>52</v>
      </c>
      <c r="AA91" s="1" t="s">
        <v>52</v>
      </c>
      <c r="AB91" s="1" t="s">
        <v>52</v>
      </c>
      <c r="AC91" s="1" t="s">
        <v>52</v>
      </c>
      <c r="AD91" s="1">
        <v>-4</v>
      </c>
      <c r="AE91" s="1">
        <v>0</v>
      </c>
      <c r="AF91" s="1">
        <v>1</v>
      </c>
      <c r="AG91" s="1">
        <v>1</v>
      </c>
      <c r="AH91" s="1">
        <v>1</v>
      </c>
      <c r="AI91" s="1">
        <v>18.600000000000001</v>
      </c>
      <c r="AJ91" s="1">
        <v>0</v>
      </c>
      <c r="AK91" s="1">
        <v>-4</v>
      </c>
      <c r="AL91" s="1">
        <v>0</v>
      </c>
      <c r="AM91" s="1">
        <v>8</v>
      </c>
      <c r="AN91" s="1">
        <v>0</v>
      </c>
      <c r="AO91" s="1">
        <v>0</v>
      </c>
      <c r="AP91" s="1">
        <v>353</v>
      </c>
      <c r="AQ91" s="1">
        <v>3</v>
      </c>
      <c r="AR91" s="1">
        <v>25</v>
      </c>
      <c r="AS91" s="1">
        <v>23</v>
      </c>
      <c r="AT91" s="1">
        <v>261</v>
      </c>
      <c r="AU91" s="1">
        <v>354</v>
      </c>
      <c r="AV91" s="1">
        <v>100</v>
      </c>
      <c r="AW91" s="1">
        <v>7</v>
      </c>
      <c r="AX91" s="1">
        <v>2</v>
      </c>
      <c r="AY91" t="str">
        <f t="shared" si="11"/>
        <v>2021_03_GB</v>
      </c>
      <c r="AZ91" t="str">
        <f t="shared" si="12"/>
        <v>Aa.Rodgers</v>
      </c>
      <c r="BA91" t="str">
        <f t="shared" si="13"/>
        <v>QB</v>
      </c>
      <c r="BB91" t="str">
        <f t="shared" si="14"/>
        <v>2021_03_GB</v>
      </c>
      <c r="BC91" t="str">
        <f t="shared" si="15"/>
        <v/>
      </c>
      <c r="BD91">
        <f>COUNTIFS($BB$1:BB91,BB91,$BC$1:BC91,"ru")</f>
        <v>0</v>
      </c>
      <c r="BE91" t="str">
        <f t="shared" si="16"/>
        <v>re</v>
      </c>
      <c r="BF91">
        <f>COUNTIFS($BB$1:BB91,BB91,$BE$1:BE91,"re")</f>
        <v>1</v>
      </c>
      <c r="BG91" t="str">
        <f t="shared" si="17"/>
        <v>02021_03_GB</v>
      </c>
      <c r="BH91" t="str">
        <f t="shared" si="18"/>
        <v>re12021_03_GB</v>
      </c>
      <c r="BI91" t="str">
        <f t="shared" si="19"/>
        <v>2021_03_GBAa.Rodgers</v>
      </c>
      <c r="BJ91" t="str">
        <f t="shared" si="20"/>
        <v>2021_GB_Aa.Rodgers</v>
      </c>
      <c r="BK91" t="str">
        <f>IF(ISERROR(MATCH(LEFT(C91,5)&amp;B91&amp;"_"&amp;A91,$BK$1:BK90,0)),LEFT(C91,5)&amp;B91&amp;"_"&amp;A91,"")</f>
        <v/>
      </c>
      <c r="BL91">
        <f>COUNTIFS($B$1:B91,B91)-COUNTIFS($B$1:B91,B91,$BK$1:BK91,"")</f>
        <v>1</v>
      </c>
      <c r="BM91" t="str">
        <f t="shared" si="21"/>
        <v/>
      </c>
    </row>
    <row r="92" spans="1:65" x14ac:dyDescent="0.25">
      <c r="A92" s="1" t="s">
        <v>59</v>
      </c>
      <c r="B92" s="1" t="s">
        <v>60</v>
      </c>
      <c r="C92" s="1" t="s">
        <v>412</v>
      </c>
      <c r="D92" s="1">
        <v>1.2250000000000001</v>
      </c>
      <c r="E92" s="1">
        <v>3.98</v>
      </c>
      <c r="F92" s="1" t="s">
        <v>442</v>
      </c>
      <c r="G92" s="1">
        <v>261</v>
      </c>
      <c r="H92" s="1">
        <v>2</v>
      </c>
      <c r="I92" s="1">
        <v>20</v>
      </c>
      <c r="J92" s="1">
        <v>31</v>
      </c>
      <c r="K92" s="1">
        <v>0.64500000000000002</v>
      </c>
      <c r="L92" s="1">
        <v>11.1</v>
      </c>
      <c r="M92" s="1">
        <v>5</v>
      </c>
      <c r="N92" s="1">
        <v>0</v>
      </c>
      <c r="O92" s="1">
        <v>12</v>
      </c>
      <c r="P92" s="1">
        <v>220</v>
      </c>
      <c r="Q92" s="1">
        <v>31</v>
      </c>
      <c r="R92" s="1">
        <v>0.72799999999999998</v>
      </c>
      <c r="S92" s="1">
        <v>27.158999999999999</v>
      </c>
      <c r="T92" s="1">
        <v>0</v>
      </c>
      <c r="U92" s="1">
        <v>0</v>
      </c>
      <c r="V92" s="1">
        <v>2</v>
      </c>
      <c r="W92" s="1">
        <v>0</v>
      </c>
      <c r="X92" s="1">
        <v>1</v>
      </c>
      <c r="Y92" s="1">
        <v>1</v>
      </c>
      <c r="Z92" s="1">
        <v>0</v>
      </c>
      <c r="AA92" s="1">
        <v>0</v>
      </c>
      <c r="AB92" s="1">
        <v>0</v>
      </c>
      <c r="AC92" s="1">
        <v>0</v>
      </c>
      <c r="AD92" s="1" t="s">
        <v>52</v>
      </c>
      <c r="AE92" s="1" t="s">
        <v>52</v>
      </c>
      <c r="AF92" s="1" t="s">
        <v>52</v>
      </c>
      <c r="AG92" s="1" t="s">
        <v>52</v>
      </c>
      <c r="AH92" s="1" t="s">
        <v>52</v>
      </c>
      <c r="AI92" s="1" t="s">
        <v>52</v>
      </c>
      <c r="AJ92" s="1" t="s">
        <v>52</v>
      </c>
      <c r="AK92" s="1" t="s">
        <v>52</v>
      </c>
      <c r="AL92" s="1" t="s">
        <v>52</v>
      </c>
      <c r="AM92" s="1" t="s">
        <v>52</v>
      </c>
      <c r="AN92" s="1" t="s">
        <v>52</v>
      </c>
      <c r="AO92" s="1" t="s">
        <v>52</v>
      </c>
      <c r="AP92" s="1">
        <v>366</v>
      </c>
      <c r="AQ92" s="1">
        <v>3</v>
      </c>
      <c r="AR92" s="1">
        <v>36</v>
      </c>
      <c r="AS92" s="1">
        <v>20</v>
      </c>
      <c r="AT92" s="1">
        <v>261</v>
      </c>
      <c r="AU92" s="1">
        <v>220</v>
      </c>
      <c r="AV92" s="1">
        <v>149</v>
      </c>
      <c r="AW92" s="1">
        <v>3</v>
      </c>
      <c r="AX92" s="1">
        <v>2</v>
      </c>
      <c r="AY92" t="str">
        <f t="shared" si="11"/>
        <v>2021_01_CIN</v>
      </c>
      <c r="AZ92" t="str">
        <f t="shared" si="12"/>
        <v>J.Burrow</v>
      </c>
      <c r="BA92" t="str">
        <f t="shared" si="13"/>
        <v>QB</v>
      </c>
      <c r="BB92" t="str">
        <f t="shared" si="14"/>
        <v>2021_01_CIN</v>
      </c>
      <c r="BC92" t="str">
        <f t="shared" si="15"/>
        <v>ru</v>
      </c>
      <c r="BD92">
        <f>COUNTIFS($BB$1:BB92,BB92,$BC$1:BC92,"ru")</f>
        <v>1</v>
      </c>
      <c r="BE92" t="str">
        <f t="shared" si="16"/>
        <v/>
      </c>
      <c r="BF92">
        <f>COUNTIFS($BB$1:BB92,BB92,$BE$1:BE92,"re")</f>
        <v>0</v>
      </c>
      <c r="BG92" t="str">
        <f t="shared" si="17"/>
        <v>ru12021_01_CIN</v>
      </c>
      <c r="BH92" t="str">
        <f t="shared" si="18"/>
        <v>02021_01_CIN</v>
      </c>
      <c r="BI92" t="str">
        <f t="shared" si="19"/>
        <v>2021_01_CINJ.Burrow</v>
      </c>
      <c r="BJ92" t="str">
        <f t="shared" si="20"/>
        <v>2021_CIN_J.Burrow</v>
      </c>
      <c r="BK92" t="str">
        <f>IF(ISERROR(MATCH(LEFT(C92,5)&amp;B92&amp;"_"&amp;A92,$BK$1:BK91,0)),LEFT(C92,5)&amp;B92&amp;"_"&amp;A92,"")</f>
        <v/>
      </c>
      <c r="BL92">
        <f>COUNTIFS($B$1:B92,B92)-COUNTIFS($B$1:B92,B92,$BK$1:BK92,"")</f>
        <v>1</v>
      </c>
      <c r="BM92" t="str">
        <f t="shared" si="21"/>
        <v/>
      </c>
    </row>
    <row r="93" spans="1:65" x14ac:dyDescent="0.25">
      <c r="A93" s="1" t="s">
        <v>53</v>
      </c>
      <c r="B93" s="1" t="s">
        <v>54</v>
      </c>
      <c r="C93" s="1" t="s">
        <v>1254</v>
      </c>
      <c r="D93" s="1">
        <v>0.122</v>
      </c>
      <c r="E93" s="1">
        <v>11.1</v>
      </c>
      <c r="F93" s="1" t="s">
        <v>1262</v>
      </c>
      <c r="G93" s="1">
        <v>260</v>
      </c>
      <c r="H93" s="1">
        <v>3</v>
      </c>
      <c r="I93" s="1">
        <v>27</v>
      </c>
      <c r="J93" s="1">
        <v>46</v>
      </c>
      <c r="K93" s="1">
        <v>0.58599999999999997</v>
      </c>
      <c r="L93" s="1">
        <v>1.18</v>
      </c>
      <c r="M93" s="1">
        <v>2</v>
      </c>
      <c r="N93" s="1">
        <v>2</v>
      </c>
      <c r="O93" s="1">
        <v>17</v>
      </c>
      <c r="P93" s="1">
        <v>383</v>
      </c>
      <c r="Q93" s="1">
        <v>46</v>
      </c>
      <c r="R93" s="1">
        <v>0.72599999999999998</v>
      </c>
      <c r="S93" s="1">
        <v>27.370999999999999</v>
      </c>
      <c r="T93" s="1">
        <v>1</v>
      </c>
      <c r="U93" s="1">
        <v>1</v>
      </c>
      <c r="V93" s="1" t="s">
        <v>52</v>
      </c>
      <c r="W93" s="1" t="s">
        <v>52</v>
      </c>
      <c r="X93" s="1" t="s">
        <v>52</v>
      </c>
      <c r="Y93" s="1" t="s">
        <v>52</v>
      </c>
      <c r="Z93" s="1" t="s">
        <v>52</v>
      </c>
      <c r="AA93" s="1" t="s">
        <v>52</v>
      </c>
      <c r="AB93" s="1" t="s">
        <v>52</v>
      </c>
      <c r="AC93" s="1" t="s">
        <v>52</v>
      </c>
      <c r="AD93" s="1" t="s">
        <v>52</v>
      </c>
      <c r="AE93" s="1" t="s">
        <v>52</v>
      </c>
      <c r="AF93" s="1" t="s">
        <v>52</v>
      </c>
      <c r="AG93" s="1" t="s">
        <v>52</v>
      </c>
      <c r="AH93" s="1" t="s">
        <v>52</v>
      </c>
      <c r="AI93" s="1" t="s">
        <v>52</v>
      </c>
      <c r="AJ93" s="1" t="s">
        <v>52</v>
      </c>
      <c r="AK93" s="1" t="s">
        <v>52</v>
      </c>
      <c r="AL93" s="1" t="s">
        <v>52</v>
      </c>
      <c r="AM93" s="1" t="s">
        <v>52</v>
      </c>
      <c r="AN93" s="1" t="s">
        <v>52</v>
      </c>
      <c r="AO93" s="1" t="s">
        <v>52</v>
      </c>
      <c r="AP93" s="1">
        <v>437</v>
      </c>
      <c r="AQ93" s="1">
        <v>3</v>
      </c>
      <c r="AR93" s="1">
        <v>30</v>
      </c>
      <c r="AS93" s="1">
        <v>27</v>
      </c>
      <c r="AT93" s="1">
        <v>260</v>
      </c>
      <c r="AU93" s="1">
        <v>383</v>
      </c>
      <c r="AV93" s="1">
        <v>186</v>
      </c>
      <c r="AW93" s="1">
        <v>4</v>
      </c>
      <c r="AX93" s="1">
        <v>2</v>
      </c>
      <c r="AY93" t="str">
        <f t="shared" si="11"/>
        <v>2021_03_KC</v>
      </c>
      <c r="AZ93" t="str">
        <f t="shared" si="12"/>
        <v>P.Mahomes</v>
      </c>
      <c r="BA93" t="str">
        <f t="shared" si="13"/>
        <v>QB</v>
      </c>
      <c r="BB93" t="str">
        <f t="shared" si="14"/>
        <v>2021_03_KC</v>
      </c>
      <c r="BC93" t="str">
        <f t="shared" si="15"/>
        <v/>
      </c>
      <c r="BD93">
        <f>COUNTIFS($BB$1:BB93,BB93,$BC$1:BC93,"ru")</f>
        <v>0</v>
      </c>
      <c r="BE93" t="str">
        <f t="shared" si="16"/>
        <v/>
      </c>
      <c r="BF93">
        <f>COUNTIFS($BB$1:BB93,BB93,$BE$1:BE93,"re")</f>
        <v>0</v>
      </c>
      <c r="BG93" t="str">
        <f t="shared" si="17"/>
        <v>02021_03_KC</v>
      </c>
      <c r="BH93" t="str">
        <f t="shared" si="18"/>
        <v>02021_03_KC</v>
      </c>
      <c r="BI93" t="str">
        <f t="shared" si="19"/>
        <v>2021_03_KCP.Mahomes</v>
      </c>
      <c r="BJ93" t="str">
        <f t="shared" si="20"/>
        <v>2021_KC_P.Mahomes</v>
      </c>
      <c r="BK93" t="str">
        <f>IF(ISERROR(MATCH(LEFT(C93,5)&amp;B93&amp;"_"&amp;A93,$BK$1:BK92,0)),LEFT(C93,5)&amp;B93&amp;"_"&amp;A93,"")</f>
        <v/>
      </c>
      <c r="BL93">
        <f>COUNTIFS($B$1:B93,B93)-COUNTIFS($B$1:B93,B93,$BK$1:BK93,"")</f>
        <v>1</v>
      </c>
      <c r="BM93" t="str">
        <f t="shared" si="21"/>
        <v/>
      </c>
    </row>
    <row r="94" spans="1:65" x14ac:dyDescent="0.25">
      <c r="A94" s="1" t="s">
        <v>443</v>
      </c>
      <c r="B94" s="1" t="s">
        <v>110</v>
      </c>
      <c r="C94" s="1" t="s">
        <v>433</v>
      </c>
      <c r="D94" s="1">
        <v>9.8000000000000004E-2</v>
      </c>
      <c r="E94" s="1">
        <v>-7.69</v>
      </c>
      <c r="F94" s="1" t="s">
        <v>444</v>
      </c>
      <c r="G94" s="1">
        <v>258</v>
      </c>
      <c r="H94" s="1">
        <v>2</v>
      </c>
      <c r="I94" s="1">
        <v>20</v>
      </c>
      <c r="J94" s="1">
        <v>44</v>
      </c>
      <c r="K94" s="1">
        <v>0.45400000000000001</v>
      </c>
      <c r="L94" s="1">
        <v>-9.8800000000000008</v>
      </c>
      <c r="M94" s="1">
        <v>6</v>
      </c>
      <c r="N94" s="1">
        <v>1</v>
      </c>
      <c r="O94" s="1">
        <v>10</v>
      </c>
      <c r="P94" s="1">
        <v>360</v>
      </c>
      <c r="Q94" s="1">
        <v>44</v>
      </c>
      <c r="R94" s="1">
        <v>0.75700000000000001</v>
      </c>
      <c r="S94" s="1">
        <v>24.271000000000001</v>
      </c>
      <c r="T94" s="1">
        <v>1</v>
      </c>
      <c r="U94" s="1">
        <v>0</v>
      </c>
      <c r="V94" s="1">
        <v>0</v>
      </c>
      <c r="W94" s="1">
        <v>0</v>
      </c>
      <c r="X94" s="1">
        <v>1</v>
      </c>
      <c r="Y94" s="1">
        <v>0</v>
      </c>
      <c r="Z94" s="1">
        <v>1</v>
      </c>
      <c r="AA94" s="1">
        <v>1</v>
      </c>
      <c r="AB94" s="1">
        <v>0</v>
      </c>
      <c r="AC94" s="1">
        <v>0</v>
      </c>
      <c r="AD94" s="1" t="s">
        <v>52</v>
      </c>
      <c r="AE94" s="1" t="s">
        <v>52</v>
      </c>
      <c r="AF94" s="1" t="s">
        <v>52</v>
      </c>
      <c r="AG94" s="1" t="s">
        <v>52</v>
      </c>
      <c r="AH94" s="1" t="s">
        <v>52</v>
      </c>
      <c r="AI94" s="1" t="s">
        <v>52</v>
      </c>
      <c r="AJ94" s="1" t="s">
        <v>52</v>
      </c>
      <c r="AK94" s="1" t="s">
        <v>52</v>
      </c>
      <c r="AL94" s="1" t="s">
        <v>52</v>
      </c>
      <c r="AM94" s="1" t="s">
        <v>52</v>
      </c>
      <c r="AN94" s="1" t="s">
        <v>52</v>
      </c>
      <c r="AO94" s="1" t="s">
        <v>52</v>
      </c>
      <c r="AP94" s="1">
        <v>254</v>
      </c>
      <c r="AQ94" s="1">
        <v>2</v>
      </c>
      <c r="AR94" s="1">
        <v>18</v>
      </c>
      <c r="AS94" s="1">
        <v>20</v>
      </c>
      <c r="AT94" s="1">
        <v>258</v>
      </c>
      <c r="AU94" s="1">
        <v>360</v>
      </c>
      <c r="AV94" s="1">
        <v>45</v>
      </c>
      <c r="AW94" s="1">
        <v>1</v>
      </c>
      <c r="AX94" s="1">
        <v>1</v>
      </c>
      <c r="AY94" t="str">
        <f t="shared" si="11"/>
        <v>2021_01_NYJ</v>
      </c>
      <c r="AZ94" t="str">
        <f t="shared" si="12"/>
        <v>Z.Wilson</v>
      </c>
      <c r="BA94" t="str">
        <f t="shared" si="13"/>
        <v>QB</v>
      </c>
      <c r="BB94" t="str">
        <f t="shared" si="14"/>
        <v>2021_01_NYJ</v>
      </c>
      <c r="BC94" t="str">
        <f t="shared" si="15"/>
        <v>ru</v>
      </c>
      <c r="BD94">
        <f>COUNTIFS($BB$1:BB94,BB94,$BC$1:BC94,"ru")</f>
        <v>1</v>
      </c>
      <c r="BE94" t="str">
        <f t="shared" si="16"/>
        <v/>
      </c>
      <c r="BF94">
        <f>COUNTIFS($BB$1:BB94,BB94,$BE$1:BE94,"re")</f>
        <v>0</v>
      </c>
      <c r="BG94" t="str">
        <f t="shared" si="17"/>
        <v>ru12021_01_NYJ</v>
      </c>
      <c r="BH94" t="str">
        <f t="shared" si="18"/>
        <v>02021_01_NYJ</v>
      </c>
      <c r="BI94" t="str">
        <f t="shared" si="19"/>
        <v>2021_01_NYJZ.Wilson</v>
      </c>
      <c r="BJ94" t="str">
        <f t="shared" si="20"/>
        <v>2021_NYJ_Z.Wilson</v>
      </c>
      <c r="BK94" t="str">
        <f>IF(ISERROR(MATCH(LEFT(C94,5)&amp;B94&amp;"_"&amp;A94,$BK$1:BK93,0)),LEFT(C94,5)&amp;B94&amp;"_"&amp;A94,"")</f>
        <v/>
      </c>
      <c r="BL94">
        <f>COUNTIFS($B$1:B94,B94)-COUNTIFS($B$1:B94,B94,$BK$1:BK94,"")</f>
        <v>1</v>
      </c>
      <c r="BM94" t="str">
        <f t="shared" si="21"/>
        <v/>
      </c>
    </row>
    <row r="95" spans="1:65" x14ac:dyDescent="0.25">
      <c r="A95" s="1" t="s">
        <v>106</v>
      </c>
      <c r="B95" s="1" t="s">
        <v>95</v>
      </c>
      <c r="C95" s="1" t="s">
        <v>1260</v>
      </c>
      <c r="D95" s="1">
        <v>0.313</v>
      </c>
      <c r="E95" s="1">
        <v>0.66</v>
      </c>
      <c r="F95" s="1" t="s">
        <v>1263</v>
      </c>
      <c r="G95" s="1">
        <v>257</v>
      </c>
      <c r="H95" s="1">
        <v>2</v>
      </c>
      <c r="I95" s="1">
        <v>25</v>
      </c>
      <c r="J95" s="1">
        <v>44</v>
      </c>
      <c r="K95" s="1">
        <v>0.56799999999999995</v>
      </c>
      <c r="L95" s="1">
        <v>-2.11</v>
      </c>
      <c r="M95" s="1">
        <v>4</v>
      </c>
      <c r="N95" s="1">
        <v>1</v>
      </c>
      <c r="O95" s="1">
        <v>16</v>
      </c>
      <c r="P95" s="1">
        <v>261</v>
      </c>
      <c r="Q95" s="1">
        <v>44</v>
      </c>
      <c r="R95" s="1">
        <v>0.76100000000000001</v>
      </c>
      <c r="S95" s="1">
        <v>23.835000000000001</v>
      </c>
      <c r="T95" s="1">
        <v>0</v>
      </c>
      <c r="U95" s="1">
        <v>1</v>
      </c>
      <c r="V95" s="1" t="s">
        <v>52</v>
      </c>
      <c r="W95" s="1" t="s">
        <v>52</v>
      </c>
      <c r="X95" s="1" t="s">
        <v>52</v>
      </c>
      <c r="Y95" s="1" t="s">
        <v>52</v>
      </c>
      <c r="Z95" s="1" t="s">
        <v>52</v>
      </c>
      <c r="AA95" s="1" t="s">
        <v>52</v>
      </c>
      <c r="AB95" s="1" t="s">
        <v>52</v>
      </c>
      <c r="AC95" s="1" t="s">
        <v>52</v>
      </c>
      <c r="AD95" s="1" t="s">
        <v>52</v>
      </c>
      <c r="AE95" s="1" t="s">
        <v>52</v>
      </c>
      <c r="AF95" s="1" t="s">
        <v>52</v>
      </c>
      <c r="AG95" s="1" t="s">
        <v>52</v>
      </c>
      <c r="AH95" s="1" t="s">
        <v>52</v>
      </c>
      <c r="AI95" s="1" t="s">
        <v>52</v>
      </c>
      <c r="AJ95" s="1" t="s">
        <v>52</v>
      </c>
      <c r="AK95" s="1" t="s">
        <v>52</v>
      </c>
      <c r="AL95" s="1" t="s">
        <v>52</v>
      </c>
      <c r="AM95" s="1" t="s">
        <v>52</v>
      </c>
      <c r="AN95" s="1" t="s">
        <v>52</v>
      </c>
      <c r="AO95" s="1" t="s">
        <v>52</v>
      </c>
      <c r="AP95" s="1">
        <v>298</v>
      </c>
      <c r="AQ95" s="1">
        <v>4</v>
      </c>
      <c r="AR95" s="1">
        <v>21</v>
      </c>
      <c r="AS95" s="1">
        <v>25</v>
      </c>
      <c r="AT95" s="1">
        <v>257</v>
      </c>
      <c r="AU95" s="1">
        <v>261</v>
      </c>
      <c r="AV95" s="1">
        <v>63</v>
      </c>
      <c r="AW95" s="1">
        <v>5</v>
      </c>
      <c r="AX95" s="1">
        <v>5</v>
      </c>
      <c r="AY95" t="str">
        <f t="shared" si="11"/>
        <v>2021_03_SF</v>
      </c>
      <c r="AZ95" t="str">
        <f t="shared" si="12"/>
        <v>J.Garoppolo</v>
      </c>
      <c r="BA95" t="str">
        <f t="shared" si="13"/>
        <v>QB</v>
      </c>
      <c r="BB95" t="str">
        <f t="shared" si="14"/>
        <v>2021_03_SF</v>
      </c>
      <c r="BC95" t="str">
        <f t="shared" si="15"/>
        <v/>
      </c>
      <c r="BD95">
        <f>COUNTIFS($BB$1:BB95,BB95,$BC$1:BC95,"ru")</f>
        <v>0</v>
      </c>
      <c r="BE95" t="str">
        <f t="shared" si="16"/>
        <v/>
      </c>
      <c r="BF95">
        <f>COUNTIFS($BB$1:BB95,BB95,$BE$1:BE95,"re")</f>
        <v>0</v>
      </c>
      <c r="BG95" t="str">
        <f t="shared" si="17"/>
        <v>02021_03_SF</v>
      </c>
      <c r="BH95" t="str">
        <f t="shared" si="18"/>
        <v>02021_03_SF</v>
      </c>
      <c r="BI95" t="str">
        <f t="shared" si="19"/>
        <v>2021_03_SFJ.Garoppolo</v>
      </c>
      <c r="BJ95" t="str">
        <f t="shared" si="20"/>
        <v>2021_SF_J.Garoppolo</v>
      </c>
      <c r="BK95" t="str">
        <f>IF(ISERROR(MATCH(LEFT(C95,5)&amp;B95&amp;"_"&amp;A95,$BK$1:BK94,0)),LEFT(C95,5)&amp;B95&amp;"_"&amp;A95,"")</f>
        <v/>
      </c>
      <c r="BL95">
        <f>COUNTIFS($B$1:B95,B95)-COUNTIFS($B$1:B95,B95,$BK$1:BK95,"")</f>
        <v>1</v>
      </c>
      <c r="BM95" t="str">
        <f t="shared" si="21"/>
        <v/>
      </c>
    </row>
    <row r="96" spans="1:65" x14ac:dyDescent="0.25">
      <c r="A96" s="1" t="s">
        <v>455</v>
      </c>
      <c r="B96" s="1" t="s">
        <v>86</v>
      </c>
      <c r="C96" s="1" t="s">
        <v>849</v>
      </c>
      <c r="D96" s="1">
        <v>0.14399999999999999</v>
      </c>
      <c r="E96" s="1">
        <v>17.57</v>
      </c>
      <c r="F96" s="1" t="s">
        <v>850</v>
      </c>
      <c r="G96" s="1">
        <v>255</v>
      </c>
      <c r="H96" s="1">
        <v>4</v>
      </c>
      <c r="I96" s="1">
        <v>22</v>
      </c>
      <c r="J96" s="1">
        <v>30</v>
      </c>
      <c r="K96" s="1">
        <v>0.73299999999999998</v>
      </c>
      <c r="L96" s="1">
        <v>15.81</v>
      </c>
      <c r="M96" s="1">
        <v>3</v>
      </c>
      <c r="N96" s="1">
        <v>0</v>
      </c>
      <c r="O96" s="1">
        <v>16</v>
      </c>
      <c r="P96" s="1">
        <v>258</v>
      </c>
      <c r="Q96" s="1">
        <v>30</v>
      </c>
      <c r="R96" s="1">
        <v>0.56000000000000005</v>
      </c>
      <c r="S96" s="1">
        <v>43.923999999999999</v>
      </c>
      <c r="T96" s="1">
        <v>0</v>
      </c>
      <c r="U96" s="1">
        <v>0</v>
      </c>
      <c r="V96" s="1" t="s">
        <v>52</v>
      </c>
      <c r="W96" s="1" t="s">
        <v>52</v>
      </c>
      <c r="X96" s="1" t="s">
        <v>52</v>
      </c>
      <c r="Y96" s="1" t="s">
        <v>52</v>
      </c>
      <c r="Z96" s="1" t="s">
        <v>52</v>
      </c>
      <c r="AA96" s="1" t="s">
        <v>52</v>
      </c>
      <c r="AB96" s="1" t="s">
        <v>52</v>
      </c>
      <c r="AC96" s="1" t="s">
        <v>52</v>
      </c>
      <c r="AD96" s="1" t="s">
        <v>52</v>
      </c>
      <c r="AE96" s="1" t="s">
        <v>52</v>
      </c>
      <c r="AF96" s="1" t="s">
        <v>52</v>
      </c>
      <c r="AG96" s="1" t="s">
        <v>52</v>
      </c>
      <c r="AH96" s="1" t="s">
        <v>52</v>
      </c>
      <c r="AI96" s="1" t="s">
        <v>52</v>
      </c>
      <c r="AJ96" s="1" t="s">
        <v>52</v>
      </c>
      <c r="AK96" s="1" t="s">
        <v>52</v>
      </c>
      <c r="AL96" s="1" t="s">
        <v>52</v>
      </c>
      <c r="AM96" s="1" t="s">
        <v>52</v>
      </c>
      <c r="AN96" s="1" t="s">
        <v>52</v>
      </c>
      <c r="AO96" s="1" t="s">
        <v>52</v>
      </c>
      <c r="AP96" s="1">
        <v>323</v>
      </c>
      <c r="AQ96" s="1">
        <v>5</v>
      </c>
      <c r="AR96" s="1">
        <v>31</v>
      </c>
      <c r="AS96" s="1">
        <v>22</v>
      </c>
      <c r="AT96" s="1">
        <v>255</v>
      </c>
      <c r="AU96" s="1">
        <v>258</v>
      </c>
      <c r="AV96" s="1">
        <v>96</v>
      </c>
      <c r="AW96" s="1">
        <v>7</v>
      </c>
      <c r="AX96" s="1">
        <v>4</v>
      </c>
      <c r="AY96" t="str">
        <f t="shared" si="11"/>
        <v>2021_02_GB</v>
      </c>
      <c r="AZ96" t="str">
        <f t="shared" si="12"/>
        <v>Aa.Rodgers</v>
      </c>
      <c r="BA96" t="str">
        <f t="shared" si="13"/>
        <v>QB</v>
      </c>
      <c r="BB96" t="str">
        <f t="shared" si="14"/>
        <v>2021_02_GB</v>
      </c>
      <c r="BC96" t="str">
        <f t="shared" si="15"/>
        <v/>
      </c>
      <c r="BD96">
        <f>COUNTIFS($BB$1:BB96,BB96,$BC$1:BC96,"ru")</f>
        <v>0</v>
      </c>
      <c r="BE96" t="str">
        <f t="shared" si="16"/>
        <v/>
      </c>
      <c r="BF96">
        <f>COUNTIFS($BB$1:BB96,BB96,$BE$1:BE96,"re")</f>
        <v>0</v>
      </c>
      <c r="BG96" t="str">
        <f t="shared" si="17"/>
        <v>02021_02_GB</v>
      </c>
      <c r="BH96" t="str">
        <f t="shared" si="18"/>
        <v>02021_02_GB</v>
      </c>
      <c r="BI96" t="str">
        <f t="shared" si="19"/>
        <v>2021_02_GBAa.Rodgers</v>
      </c>
      <c r="BJ96" t="str">
        <f t="shared" si="20"/>
        <v>2021_GB_Aa.Rodgers</v>
      </c>
      <c r="BK96" t="str">
        <f>IF(ISERROR(MATCH(LEFT(C96,5)&amp;B96&amp;"_"&amp;A96,$BK$1:BK95,0)),LEFT(C96,5)&amp;B96&amp;"_"&amp;A96,"")</f>
        <v/>
      </c>
      <c r="BL96">
        <f>COUNTIFS($B$1:B96,B96)-COUNTIFS($B$1:B96,B96,$BK$1:BK96,"")</f>
        <v>1</v>
      </c>
      <c r="BM96" t="str">
        <f t="shared" si="21"/>
        <v/>
      </c>
    </row>
    <row r="97" spans="1:65" x14ac:dyDescent="0.25">
      <c r="A97" s="1" t="s">
        <v>71</v>
      </c>
      <c r="B97" s="1" t="s">
        <v>72</v>
      </c>
      <c r="C97" s="1" t="s">
        <v>445</v>
      </c>
      <c r="D97" s="1">
        <v>0.108</v>
      </c>
      <c r="E97" s="1">
        <v>12.11</v>
      </c>
      <c r="F97" s="1" t="s">
        <v>446</v>
      </c>
      <c r="G97" s="1">
        <v>254</v>
      </c>
      <c r="H97" s="1">
        <v>4</v>
      </c>
      <c r="I97" s="1">
        <v>18</v>
      </c>
      <c r="J97" s="1">
        <v>26</v>
      </c>
      <c r="K97" s="1">
        <v>0.69199999999999995</v>
      </c>
      <c r="L97" s="1">
        <v>19.510000000000002</v>
      </c>
      <c r="M97" s="1">
        <v>3</v>
      </c>
      <c r="N97" s="1">
        <v>0</v>
      </c>
      <c r="O97" s="1">
        <v>12</v>
      </c>
      <c r="P97" s="1">
        <v>231</v>
      </c>
      <c r="Q97" s="1">
        <v>26</v>
      </c>
      <c r="R97" s="1">
        <v>0.621</v>
      </c>
      <c r="S97" s="1">
        <v>37.837000000000003</v>
      </c>
      <c r="T97" s="1">
        <v>0</v>
      </c>
      <c r="U97" s="1">
        <v>0</v>
      </c>
      <c r="V97" s="1">
        <v>-4</v>
      </c>
      <c r="W97" s="1">
        <v>0</v>
      </c>
      <c r="X97" s="1">
        <v>3</v>
      </c>
      <c r="Y97" s="1">
        <v>1</v>
      </c>
      <c r="Z97" s="1">
        <v>0</v>
      </c>
      <c r="AA97" s="1">
        <v>0</v>
      </c>
      <c r="AB97" s="1">
        <v>0</v>
      </c>
      <c r="AC97" s="1">
        <v>0</v>
      </c>
      <c r="AD97" s="1" t="s">
        <v>52</v>
      </c>
      <c r="AE97" s="1" t="s">
        <v>52</v>
      </c>
      <c r="AF97" s="1" t="s">
        <v>52</v>
      </c>
      <c r="AG97" s="1" t="s">
        <v>52</v>
      </c>
      <c r="AH97" s="1" t="s">
        <v>52</v>
      </c>
      <c r="AI97" s="1" t="s">
        <v>52</v>
      </c>
      <c r="AJ97" s="1" t="s">
        <v>52</v>
      </c>
      <c r="AK97" s="1" t="s">
        <v>52</v>
      </c>
      <c r="AL97" s="1" t="s">
        <v>52</v>
      </c>
      <c r="AM97" s="1" t="s">
        <v>52</v>
      </c>
      <c r="AN97" s="1" t="s">
        <v>52</v>
      </c>
      <c r="AO97" s="1" t="s">
        <v>52</v>
      </c>
      <c r="AP97" s="1">
        <v>381</v>
      </c>
      <c r="AQ97" s="1">
        <v>4</v>
      </c>
      <c r="AR97" s="1">
        <v>27</v>
      </c>
      <c r="AS97" s="1">
        <v>18</v>
      </c>
      <c r="AT97" s="1">
        <v>254</v>
      </c>
      <c r="AU97" s="1">
        <v>231</v>
      </c>
      <c r="AV97" s="1">
        <v>140</v>
      </c>
      <c r="AW97" s="1">
        <v>2</v>
      </c>
      <c r="AX97" s="1">
        <v>0</v>
      </c>
      <c r="AY97" t="str">
        <f t="shared" si="11"/>
        <v>2021_01_SEA</v>
      </c>
      <c r="AZ97" t="str">
        <f t="shared" si="12"/>
        <v>R.Wilson</v>
      </c>
      <c r="BA97" t="str">
        <f t="shared" si="13"/>
        <v>QB</v>
      </c>
      <c r="BB97" t="str">
        <f t="shared" si="14"/>
        <v>2021_01_SEA</v>
      </c>
      <c r="BC97" t="str">
        <f t="shared" si="15"/>
        <v>ru</v>
      </c>
      <c r="BD97">
        <f>COUNTIFS($BB$1:BB97,BB97,$BC$1:BC97,"ru")</f>
        <v>1</v>
      </c>
      <c r="BE97" t="str">
        <f t="shared" si="16"/>
        <v/>
      </c>
      <c r="BF97">
        <f>COUNTIFS($BB$1:BB97,BB97,$BE$1:BE97,"re")</f>
        <v>0</v>
      </c>
      <c r="BG97" t="str">
        <f t="shared" si="17"/>
        <v>ru12021_01_SEA</v>
      </c>
      <c r="BH97" t="str">
        <f t="shared" si="18"/>
        <v>02021_01_SEA</v>
      </c>
      <c r="BI97" t="str">
        <f t="shared" si="19"/>
        <v>2021_01_SEAR.Wilson</v>
      </c>
      <c r="BJ97" t="str">
        <f t="shared" si="20"/>
        <v>2021_SEA_R.Wilson</v>
      </c>
      <c r="BK97" t="str">
        <f>IF(ISERROR(MATCH(LEFT(C97,5)&amp;B97&amp;"_"&amp;A97,$BK$1:BK96,0)),LEFT(C97,5)&amp;B97&amp;"_"&amp;A97,"")</f>
        <v/>
      </c>
      <c r="BL97">
        <f>COUNTIFS($B$1:B97,B97)-COUNTIFS($B$1:B97,B97,$BK$1:BK97,"")</f>
        <v>1</v>
      </c>
      <c r="BM97" t="str">
        <f t="shared" si="21"/>
        <v/>
      </c>
    </row>
    <row r="98" spans="1:65" x14ac:dyDescent="0.25">
      <c r="A98" s="1" t="s">
        <v>97</v>
      </c>
      <c r="B98" s="1" t="s">
        <v>98</v>
      </c>
      <c r="C98" s="1" t="s">
        <v>2056</v>
      </c>
      <c r="D98" s="1">
        <v>9.0999999999999998E-2</v>
      </c>
      <c r="E98" s="1">
        <v>9.34</v>
      </c>
      <c r="F98" s="1" t="s">
        <v>2067</v>
      </c>
      <c r="G98" s="1">
        <v>253</v>
      </c>
      <c r="H98" s="1">
        <v>2</v>
      </c>
      <c r="I98" s="1">
        <v>15</v>
      </c>
      <c r="J98" s="1">
        <v>26</v>
      </c>
      <c r="K98" s="1">
        <v>0.57599999999999996</v>
      </c>
      <c r="L98" s="1">
        <v>-7.36</v>
      </c>
      <c r="M98" s="1">
        <v>1</v>
      </c>
      <c r="N98" s="1">
        <v>0</v>
      </c>
      <c r="O98" s="1">
        <v>12</v>
      </c>
      <c r="P98" s="1">
        <v>193</v>
      </c>
      <c r="Q98" s="1">
        <v>26</v>
      </c>
      <c r="R98" s="1">
        <v>0.68100000000000005</v>
      </c>
      <c r="S98" s="1">
        <v>31.870999999999999</v>
      </c>
      <c r="T98" s="1">
        <v>1</v>
      </c>
      <c r="U98" s="1">
        <v>1</v>
      </c>
      <c r="V98" s="1" t="s">
        <v>52</v>
      </c>
      <c r="W98" s="1" t="s">
        <v>52</v>
      </c>
      <c r="X98" s="1" t="s">
        <v>52</v>
      </c>
      <c r="Y98" s="1" t="s">
        <v>52</v>
      </c>
      <c r="Z98" s="1" t="s">
        <v>52</v>
      </c>
      <c r="AA98" s="1" t="s">
        <v>52</v>
      </c>
      <c r="AB98" s="1" t="s">
        <v>52</v>
      </c>
      <c r="AC98" s="1" t="s">
        <v>52</v>
      </c>
      <c r="AD98" s="1" t="s">
        <v>52</v>
      </c>
      <c r="AE98" s="1" t="s">
        <v>52</v>
      </c>
      <c r="AF98" s="1" t="s">
        <v>52</v>
      </c>
      <c r="AG98" s="1" t="s">
        <v>52</v>
      </c>
      <c r="AH98" s="1" t="s">
        <v>52</v>
      </c>
      <c r="AI98" s="1" t="s">
        <v>52</v>
      </c>
      <c r="AJ98" s="1" t="s">
        <v>52</v>
      </c>
      <c r="AK98" s="1" t="s">
        <v>52</v>
      </c>
      <c r="AL98" s="1" t="s">
        <v>52</v>
      </c>
      <c r="AM98" s="1" t="s">
        <v>52</v>
      </c>
      <c r="AN98" s="1" t="s">
        <v>52</v>
      </c>
      <c r="AO98" s="1" t="s">
        <v>52</v>
      </c>
      <c r="AP98" s="1">
        <v>391</v>
      </c>
      <c r="AQ98" s="1">
        <v>3</v>
      </c>
      <c r="AR98" s="1">
        <v>35</v>
      </c>
      <c r="AS98" s="1">
        <v>15</v>
      </c>
      <c r="AT98" s="1">
        <v>253</v>
      </c>
      <c r="AU98" s="1">
        <v>193</v>
      </c>
      <c r="AV98" s="1">
        <v>147</v>
      </c>
      <c r="AW98" s="1">
        <v>3</v>
      </c>
      <c r="AX98" s="1">
        <v>2</v>
      </c>
      <c r="AY98" t="str">
        <f t="shared" si="11"/>
        <v>2021_05_PIT</v>
      </c>
      <c r="AZ98" t="str">
        <f t="shared" si="12"/>
        <v>B.Roethlisberger</v>
      </c>
      <c r="BA98" t="str">
        <f t="shared" si="13"/>
        <v>QB</v>
      </c>
      <c r="BB98" t="str">
        <f t="shared" si="14"/>
        <v>2021_05_PIT</v>
      </c>
      <c r="BC98" t="str">
        <f t="shared" si="15"/>
        <v/>
      </c>
      <c r="BD98">
        <f>COUNTIFS($BB$1:BB98,BB98,$BC$1:BC98,"ru")</f>
        <v>0</v>
      </c>
      <c r="BE98" t="str">
        <f t="shared" si="16"/>
        <v/>
      </c>
      <c r="BF98">
        <f>COUNTIFS($BB$1:BB98,BB98,$BE$1:BE98,"re")</f>
        <v>0</v>
      </c>
      <c r="BG98" t="str">
        <f t="shared" si="17"/>
        <v>02021_05_PIT</v>
      </c>
      <c r="BH98" t="str">
        <f t="shared" si="18"/>
        <v>02021_05_PIT</v>
      </c>
      <c r="BI98" t="str">
        <f t="shared" si="19"/>
        <v>2021_05_PITB.Roethlisberger</v>
      </c>
      <c r="BJ98" t="str">
        <f t="shared" si="20"/>
        <v>2021_PIT_B.Roethlisberger</v>
      </c>
      <c r="BK98" t="str">
        <f>IF(ISERROR(MATCH(LEFT(C98,5)&amp;B98&amp;"_"&amp;A98,$BK$1:BK97,0)),LEFT(C98,5)&amp;B98&amp;"_"&amp;A98,"")</f>
        <v/>
      </c>
      <c r="BL98">
        <f>COUNTIFS($B$1:B98,B98)-COUNTIFS($B$1:B98,B98,$BK$1:BK98,"")</f>
        <v>1</v>
      </c>
      <c r="BM98" t="str">
        <f t="shared" si="21"/>
        <v/>
      </c>
    </row>
    <row r="99" spans="1:65" x14ac:dyDescent="0.25">
      <c r="A99" s="1" t="s">
        <v>89</v>
      </c>
      <c r="B99" s="1" t="s">
        <v>81</v>
      </c>
      <c r="C99" s="1" t="s">
        <v>445</v>
      </c>
      <c r="D99" s="1">
        <v>-1.2999999999999999E-2</v>
      </c>
      <c r="E99" s="1">
        <v>0.3</v>
      </c>
      <c r="F99" s="1" t="s">
        <v>447</v>
      </c>
      <c r="G99" s="1">
        <v>251</v>
      </c>
      <c r="H99" s="1">
        <v>2</v>
      </c>
      <c r="I99" s="1">
        <v>25</v>
      </c>
      <c r="J99" s="1">
        <v>41</v>
      </c>
      <c r="K99" s="1">
        <v>0.60899999999999999</v>
      </c>
      <c r="L99" s="1">
        <v>1.08</v>
      </c>
      <c r="M99" s="1">
        <v>3</v>
      </c>
      <c r="N99" s="1">
        <v>0</v>
      </c>
      <c r="O99" s="1">
        <v>14</v>
      </c>
      <c r="P99" s="1">
        <v>208</v>
      </c>
      <c r="Q99" s="1">
        <v>41</v>
      </c>
      <c r="R99" s="1">
        <v>0.755</v>
      </c>
      <c r="S99" s="1">
        <v>24.443000000000001</v>
      </c>
      <c r="T99" s="1">
        <v>0</v>
      </c>
      <c r="U99" s="1">
        <v>0</v>
      </c>
      <c r="V99" s="1">
        <v>0</v>
      </c>
      <c r="W99" s="1">
        <v>0</v>
      </c>
      <c r="X99" s="1">
        <v>2</v>
      </c>
      <c r="Y99" s="1">
        <v>0</v>
      </c>
      <c r="Z99" s="1">
        <v>1</v>
      </c>
      <c r="AA99" s="1">
        <v>1</v>
      </c>
      <c r="AB99" s="1">
        <v>0</v>
      </c>
      <c r="AC99" s="1">
        <v>1</v>
      </c>
      <c r="AD99" s="1" t="s">
        <v>52</v>
      </c>
      <c r="AE99" s="1" t="s">
        <v>52</v>
      </c>
      <c r="AF99" s="1" t="s">
        <v>52</v>
      </c>
      <c r="AG99" s="1" t="s">
        <v>52</v>
      </c>
      <c r="AH99" s="1" t="s">
        <v>52</v>
      </c>
      <c r="AI99" s="1" t="s">
        <v>52</v>
      </c>
      <c r="AJ99" s="1" t="s">
        <v>52</v>
      </c>
      <c r="AK99" s="1" t="s">
        <v>52</v>
      </c>
      <c r="AL99" s="1" t="s">
        <v>52</v>
      </c>
      <c r="AM99" s="1" t="s">
        <v>52</v>
      </c>
      <c r="AN99" s="1" t="s">
        <v>52</v>
      </c>
      <c r="AO99" s="1" t="s">
        <v>52</v>
      </c>
      <c r="AP99" s="1">
        <v>336</v>
      </c>
      <c r="AQ99" s="1">
        <v>2</v>
      </c>
      <c r="AR99" s="1">
        <v>31</v>
      </c>
      <c r="AS99" s="1">
        <v>25</v>
      </c>
      <c r="AT99" s="1">
        <v>251</v>
      </c>
      <c r="AU99" s="1">
        <v>208</v>
      </c>
      <c r="AV99" s="1">
        <v>113</v>
      </c>
      <c r="AW99" s="1">
        <v>6</v>
      </c>
      <c r="AX99" s="1">
        <v>4</v>
      </c>
      <c r="AY99" t="str">
        <f t="shared" si="11"/>
        <v>2021_01_IND</v>
      </c>
      <c r="AZ99" t="str">
        <f t="shared" si="12"/>
        <v>C.Wentz</v>
      </c>
      <c r="BA99" t="str">
        <f t="shared" si="13"/>
        <v>QB</v>
      </c>
      <c r="BB99" t="str">
        <f t="shared" si="14"/>
        <v>2021_01_IND</v>
      </c>
      <c r="BC99" t="str">
        <f t="shared" si="15"/>
        <v>ru</v>
      </c>
      <c r="BD99">
        <f>COUNTIFS($BB$1:BB99,BB99,$BC$1:BC99,"ru")</f>
        <v>1</v>
      </c>
      <c r="BE99" t="str">
        <f t="shared" si="16"/>
        <v/>
      </c>
      <c r="BF99">
        <f>COUNTIFS($BB$1:BB99,BB99,$BE$1:BE99,"re")</f>
        <v>0</v>
      </c>
      <c r="BG99" t="str">
        <f t="shared" si="17"/>
        <v>ru12021_01_IND</v>
      </c>
      <c r="BH99" t="str">
        <f t="shared" si="18"/>
        <v>02021_01_IND</v>
      </c>
      <c r="BI99" t="str">
        <f t="shared" si="19"/>
        <v>2021_01_INDC.Wentz</v>
      </c>
      <c r="BJ99" t="str">
        <f t="shared" si="20"/>
        <v>2021_IND_C.Wentz</v>
      </c>
      <c r="BK99" t="str">
        <f>IF(ISERROR(MATCH(LEFT(C99,5)&amp;B99&amp;"_"&amp;A99,$BK$1:BK98,0)),LEFT(C99,5)&amp;B99&amp;"_"&amp;A99,"")</f>
        <v/>
      </c>
      <c r="BL99">
        <f>COUNTIFS($B$1:B99,B99)-COUNTIFS($B$1:B99,B99,$BK$1:BK99,"")</f>
        <v>1</v>
      </c>
      <c r="BM99" t="str">
        <f t="shared" si="21"/>
        <v/>
      </c>
    </row>
    <row r="100" spans="1:65" x14ac:dyDescent="0.25">
      <c r="A100" s="1" t="s">
        <v>65</v>
      </c>
      <c r="B100" s="1" t="s">
        <v>79</v>
      </c>
      <c r="C100" s="1" t="s">
        <v>2437</v>
      </c>
      <c r="D100" s="1">
        <v>1.2E-2</v>
      </c>
      <c r="E100" s="1">
        <v>18.57</v>
      </c>
      <c r="F100" s="1" t="s">
        <v>2438</v>
      </c>
      <c r="G100" s="1">
        <v>251</v>
      </c>
      <c r="H100" s="1">
        <v>4</v>
      </c>
      <c r="I100" s="1">
        <v>22</v>
      </c>
      <c r="J100" s="1">
        <v>30</v>
      </c>
      <c r="K100" s="1">
        <v>0.73299999999999998</v>
      </c>
      <c r="L100" s="1">
        <v>11.72</v>
      </c>
      <c r="M100" s="1">
        <v>2</v>
      </c>
      <c r="N100" s="1">
        <v>1</v>
      </c>
      <c r="O100" s="1">
        <v>15</v>
      </c>
      <c r="P100" s="1">
        <v>216</v>
      </c>
      <c r="Q100" s="1">
        <v>30</v>
      </c>
      <c r="R100" s="1">
        <v>0.629</v>
      </c>
      <c r="S100" s="1">
        <v>37.045999999999999</v>
      </c>
      <c r="T100" s="1">
        <v>0</v>
      </c>
      <c r="U100" s="1">
        <v>0</v>
      </c>
      <c r="V100" s="1" t="s">
        <v>52</v>
      </c>
      <c r="W100" s="1" t="s">
        <v>52</v>
      </c>
      <c r="X100" s="1" t="s">
        <v>52</v>
      </c>
      <c r="Y100" s="1" t="s">
        <v>52</v>
      </c>
      <c r="Z100" s="1" t="s">
        <v>52</v>
      </c>
      <c r="AA100" s="1" t="s">
        <v>52</v>
      </c>
      <c r="AB100" s="1" t="s">
        <v>52</v>
      </c>
      <c r="AC100" s="1" t="s">
        <v>52</v>
      </c>
      <c r="AD100" s="1" t="s">
        <v>52</v>
      </c>
      <c r="AE100" s="1" t="s">
        <v>52</v>
      </c>
      <c r="AF100" s="1" t="s">
        <v>52</v>
      </c>
      <c r="AG100" s="1" t="s">
        <v>52</v>
      </c>
      <c r="AH100" s="1" t="s">
        <v>52</v>
      </c>
      <c r="AI100" s="1" t="s">
        <v>52</v>
      </c>
      <c r="AJ100" s="1" t="s">
        <v>52</v>
      </c>
      <c r="AK100" s="1" t="s">
        <v>52</v>
      </c>
      <c r="AL100" s="1" t="s">
        <v>52</v>
      </c>
      <c r="AM100" s="1" t="s">
        <v>52</v>
      </c>
      <c r="AN100" s="1" t="s">
        <v>52</v>
      </c>
      <c r="AO100" s="1" t="s">
        <v>52</v>
      </c>
      <c r="AP100" s="1">
        <v>380</v>
      </c>
      <c r="AQ100" s="1">
        <v>5</v>
      </c>
      <c r="AR100" s="1">
        <v>34</v>
      </c>
      <c r="AS100" s="1">
        <v>23</v>
      </c>
      <c r="AT100" s="1">
        <v>266</v>
      </c>
      <c r="AU100" s="1">
        <v>244</v>
      </c>
      <c r="AV100" s="1">
        <v>131</v>
      </c>
      <c r="AW100" s="1">
        <v>6</v>
      </c>
      <c r="AX100" s="1">
        <v>2</v>
      </c>
      <c r="AY100" t="str">
        <f t="shared" si="11"/>
        <v>2021_06_LA</v>
      </c>
      <c r="AZ100" t="str">
        <f t="shared" si="12"/>
        <v>M.Stafford</v>
      </c>
      <c r="BA100" t="str">
        <f t="shared" si="13"/>
        <v>QB</v>
      </c>
      <c r="BB100" t="str">
        <f t="shared" si="14"/>
        <v>2021_06_LA</v>
      </c>
      <c r="BC100" t="str">
        <f t="shared" si="15"/>
        <v/>
      </c>
      <c r="BD100">
        <f>COUNTIFS($BB$1:BB100,BB100,$BC$1:BC100,"ru")</f>
        <v>0</v>
      </c>
      <c r="BE100" t="str">
        <f t="shared" si="16"/>
        <v/>
      </c>
      <c r="BF100">
        <f>COUNTIFS($BB$1:BB100,BB100,$BE$1:BE100,"re")</f>
        <v>0</v>
      </c>
      <c r="BG100" t="str">
        <f t="shared" si="17"/>
        <v>02021_06_LA</v>
      </c>
      <c r="BH100" t="str">
        <f t="shared" si="18"/>
        <v>02021_06_LA</v>
      </c>
      <c r="BI100" t="str">
        <f t="shared" si="19"/>
        <v>2021_06_LAM.Stafford</v>
      </c>
      <c r="BJ100" t="str">
        <f t="shared" si="20"/>
        <v>2021_LA_M.Stafford</v>
      </c>
      <c r="BK100" t="str">
        <f>IF(ISERROR(MATCH(LEFT(C100,5)&amp;B100&amp;"_"&amp;A100,$BK$1:BK99,0)),LEFT(C100,5)&amp;B100&amp;"_"&amp;A100,"")</f>
        <v/>
      </c>
      <c r="BL100">
        <f>COUNTIFS($B$1:B100,B100)-COUNTIFS($B$1:B100,B100,$BK$1:BK100,"")</f>
        <v>1</v>
      </c>
      <c r="BM100" t="str">
        <f t="shared" si="21"/>
        <v/>
      </c>
    </row>
    <row r="101" spans="1:65" x14ac:dyDescent="0.25">
      <c r="A101" s="1" t="s">
        <v>104</v>
      </c>
      <c r="B101" s="1" t="s">
        <v>105</v>
      </c>
      <c r="C101" s="1" t="s">
        <v>837</v>
      </c>
      <c r="D101" s="1">
        <v>0.27500000000000002</v>
      </c>
      <c r="E101" s="1">
        <v>2.82</v>
      </c>
      <c r="F101" s="1" t="s">
        <v>851</v>
      </c>
      <c r="G101" s="1">
        <v>249</v>
      </c>
      <c r="H101" s="1">
        <v>1</v>
      </c>
      <c r="I101" s="1">
        <v>22</v>
      </c>
      <c r="J101" s="1">
        <v>36</v>
      </c>
      <c r="K101" s="1">
        <v>0.61099999999999999</v>
      </c>
      <c r="L101" s="1">
        <v>4.38</v>
      </c>
      <c r="M101" s="1">
        <v>4</v>
      </c>
      <c r="N101" s="1">
        <v>0</v>
      </c>
      <c r="O101" s="1">
        <v>10</v>
      </c>
      <c r="P101" s="1">
        <v>359</v>
      </c>
      <c r="Q101" s="1">
        <v>36</v>
      </c>
      <c r="R101" s="1">
        <v>0.63800000000000001</v>
      </c>
      <c r="S101" s="1">
        <v>36.127000000000002</v>
      </c>
      <c r="T101" s="1">
        <v>0</v>
      </c>
      <c r="U101" s="1">
        <v>0</v>
      </c>
      <c r="V101" s="1">
        <v>83</v>
      </c>
      <c r="W101" s="1">
        <v>1</v>
      </c>
      <c r="X101" s="1">
        <v>6</v>
      </c>
      <c r="Y101" s="1">
        <v>4</v>
      </c>
      <c r="Z101" s="1">
        <v>1</v>
      </c>
      <c r="AA101" s="1">
        <v>1</v>
      </c>
      <c r="AB101" s="1">
        <v>0</v>
      </c>
      <c r="AC101" s="1">
        <v>0</v>
      </c>
      <c r="AD101" s="1" t="s">
        <v>52</v>
      </c>
      <c r="AE101" s="1" t="s">
        <v>52</v>
      </c>
      <c r="AF101" s="1" t="s">
        <v>52</v>
      </c>
      <c r="AG101" s="1" t="s">
        <v>52</v>
      </c>
      <c r="AH101" s="1" t="s">
        <v>52</v>
      </c>
      <c r="AI101" s="1" t="s">
        <v>52</v>
      </c>
      <c r="AJ101" s="1" t="s">
        <v>52</v>
      </c>
      <c r="AK101" s="1" t="s">
        <v>52</v>
      </c>
      <c r="AL101" s="1" t="s">
        <v>52</v>
      </c>
      <c r="AM101" s="1" t="s">
        <v>52</v>
      </c>
      <c r="AN101" s="1" t="s">
        <v>52</v>
      </c>
      <c r="AO101" s="1" t="s">
        <v>52</v>
      </c>
      <c r="AP101" s="1">
        <v>391</v>
      </c>
      <c r="AQ101" s="1">
        <v>2</v>
      </c>
      <c r="AR101" s="1">
        <v>28</v>
      </c>
      <c r="AS101" s="1">
        <v>22</v>
      </c>
      <c r="AT101" s="1">
        <v>249</v>
      </c>
      <c r="AU101" s="1">
        <v>359</v>
      </c>
      <c r="AV101" s="1">
        <v>163</v>
      </c>
      <c r="AW101" s="1">
        <v>6</v>
      </c>
      <c r="AX101" s="1">
        <v>2</v>
      </c>
      <c r="AY101" t="str">
        <f t="shared" si="11"/>
        <v>2021_02_NYG</v>
      </c>
      <c r="AZ101" t="str">
        <f t="shared" si="12"/>
        <v>D.Jones</v>
      </c>
      <c r="BA101" t="str">
        <f t="shared" si="13"/>
        <v>QB</v>
      </c>
      <c r="BB101" t="str">
        <f t="shared" si="14"/>
        <v>2021_02_NYG</v>
      </c>
      <c r="BC101" t="str">
        <f t="shared" si="15"/>
        <v>ru</v>
      </c>
      <c r="BD101">
        <f>COUNTIFS($BB$1:BB101,BB101,$BC$1:BC101,"ru")</f>
        <v>1</v>
      </c>
      <c r="BE101" t="str">
        <f t="shared" si="16"/>
        <v/>
      </c>
      <c r="BF101">
        <f>COUNTIFS($BB$1:BB101,BB101,$BE$1:BE101,"re")</f>
        <v>0</v>
      </c>
      <c r="BG101" t="str">
        <f t="shared" si="17"/>
        <v>ru12021_02_NYG</v>
      </c>
      <c r="BH101" t="str">
        <f t="shared" si="18"/>
        <v>02021_02_NYG</v>
      </c>
      <c r="BI101" t="str">
        <f t="shared" si="19"/>
        <v>2021_02_NYGD.Jones</v>
      </c>
      <c r="BJ101" t="str">
        <f t="shared" si="20"/>
        <v>2021_NYG_D.Jones</v>
      </c>
      <c r="BK101" t="str">
        <f>IF(ISERROR(MATCH(LEFT(C101,5)&amp;B101&amp;"_"&amp;A101,$BK$1:BK100,0)),LEFT(C101,5)&amp;B101&amp;"_"&amp;A101,"")</f>
        <v/>
      </c>
      <c r="BL101">
        <f>COUNTIFS($B$1:B101,B101)-COUNTIFS($B$1:B101,B101,$BK$1:BK101,"")</f>
        <v>1</v>
      </c>
      <c r="BM101" t="str">
        <f t="shared" si="21"/>
        <v/>
      </c>
    </row>
    <row r="102" spans="1:65" x14ac:dyDescent="0.25">
      <c r="A102" s="1" t="s">
        <v>455</v>
      </c>
      <c r="B102" s="1" t="s">
        <v>86</v>
      </c>
      <c r="C102" s="1" t="s">
        <v>1661</v>
      </c>
      <c r="D102" s="1">
        <v>8.8999999999999996E-2</v>
      </c>
      <c r="E102" s="1">
        <v>3.57</v>
      </c>
      <c r="F102" s="1" t="s">
        <v>1662</v>
      </c>
      <c r="G102" s="1">
        <v>248</v>
      </c>
      <c r="H102" s="1">
        <v>2</v>
      </c>
      <c r="I102" s="1">
        <v>20</v>
      </c>
      <c r="J102" s="1">
        <v>39</v>
      </c>
      <c r="K102" s="1">
        <v>0.51200000000000001</v>
      </c>
      <c r="L102" s="1">
        <v>-6.73</v>
      </c>
      <c r="M102" s="1">
        <v>3</v>
      </c>
      <c r="N102" s="1">
        <v>0</v>
      </c>
      <c r="O102" s="1">
        <v>13</v>
      </c>
      <c r="P102" s="1">
        <v>344</v>
      </c>
      <c r="Q102" s="1">
        <v>39</v>
      </c>
      <c r="R102" s="1">
        <v>0.65700000000000003</v>
      </c>
      <c r="S102" s="1">
        <v>34.225000000000001</v>
      </c>
      <c r="T102" s="1">
        <v>0</v>
      </c>
      <c r="U102" s="1">
        <v>0</v>
      </c>
      <c r="V102" s="1" t="s">
        <v>52</v>
      </c>
      <c r="W102" s="1" t="s">
        <v>52</v>
      </c>
      <c r="X102" s="1" t="s">
        <v>52</v>
      </c>
      <c r="Y102" s="1" t="s">
        <v>52</v>
      </c>
      <c r="Z102" s="1" t="s">
        <v>52</v>
      </c>
      <c r="AA102" s="1" t="s">
        <v>52</v>
      </c>
      <c r="AB102" s="1" t="s">
        <v>52</v>
      </c>
      <c r="AC102" s="1" t="s">
        <v>52</v>
      </c>
      <c r="AD102" s="1" t="s">
        <v>52</v>
      </c>
      <c r="AE102" s="1" t="s">
        <v>52</v>
      </c>
      <c r="AF102" s="1" t="s">
        <v>52</v>
      </c>
      <c r="AG102" s="1" t="s">
        <v>52</v>
      </c>
      <c r="AH102" s="1" t="s">
        <v>52</v>
      </c>
      <c r="AI102" s="1" t="s">
        <v>52</v>
      </c>
      <c r="AJ102" s="1" t="s">
        <v>52</v>
      </c>
      <c r="AK102" s="1" t="s">
        <v>52</v>
      </c>
      <c r="AL102" s="1" t="s">
        <v>52</v>
      </c>
      <c r="AM102" s="1" t="s">
        <v>52</v>
      </c>
      <c r="AN102" s="1" t="s">
        <v>52</v>
      </c>
      <c r="AO102" s="1" t="s">
        <v>52</v>
      </c>
      <c r="AP102" s="1">
        <v>367</v>
      </c>
      <c r="AQ102" s="1">
        <v>3</v>
      </c>
      <c r="AR102" s="1">
        <v>33</v>
      </c>
      <c r="AS102" s="1">
        <v>20</v>
      </c>
      <c r="AT102" s="1">
        <v>248</v>
      </c>
      <c r="AU102" s="1">
        <v>344</v>
      </c>
      <c r="AV102" s="1">
        <v>131</v>
      </c>
      <c r="AW102" s="1">
        <v>3</v>
      </c>
      <c r="AX102" s="1">
        <v>3</v>
      </c>
      <c r="AY102" t="str">
        <f t="shared" si="11"/>
        <v>2021_04_GB</v>
      </c>
      <c r="AZ102" t="str">
        <f t="shared" si="12"/>
        <v>Aa.Rodgers</v>
      </c>
      <c r="BA102" t="str">
        <f t="shared" si="13"/>
        <v>QB</v>
      </c>
      <c r="BB102" t="str">
        <f t="shared" si="14"/>
        <v>2021_04_GB</v>
      </c>
      <c r="BC102" t="str">
        <f t="shared" si="15"/>
        <v/>
      </c>
      <c r="BD102">
        <f>COUNTIFS($BB$1:BB102,BB102,$BC$1:BC102,"ru")</f>
        <v>0</v>
      </c>
      <c r="BE102" t="str">
        <f t="shared" si="16"/>
        <v/>
      </c>
      <c r="BF102">
        <f>COUNTIFS($BB$1:BB102,BB102,$BE$1:BE102,"re")</f>
        <v>0</v>
      </c>
      <c r="BG102" t="str">
        <f t="shared" si="17"/>
        <v>02021_04_GB</v>
      </c>
      <c r="BH102" t="str">
        <f t="shared" si="18"/>
        <v>02021_04_GB</v>
      </c>
      <c r="BI102" t="str">
        <f t="shared" si="19"/>
        <v>2021_04_GBAa.Rodgers</v>
      </c>
      <c r="BJ102" t="str">
        <f t="shared" si="20"/>
        <v>2021_GB_Aa.Rodgers</v>
      </c>
      <c r="BK102" t="str">
        <f>IF(ISERROR(MATCH(LEFT(C102,5)&amp;B102&amp;"_"&amp;A102,$BK$1:BK101,0)),LEFT(C102,5)&amp;B102&amp;"_"&amp;A102,"")</f>
        <v/>
      </c>
      <c r="BL102">
        <f>COUNTIFS($B$1:B102,B102)-COUNTIFS($B$1:B102,B102,$BK$1:BK102,"")</f>
        <v>1</v>
      </c>
      <c r="BM102" t="str">
        <f t="shared" si="21"/>
        <v/>
      </c>
    </row>
    <row r="103" spans="1:65" x14ac:dyDescent="0.25">
      <c r="A103" s="1" t="s">
        <v>57</v>
      </c>
      <c r="B103" s="1" t="s">
        <v>58</v>
      </c>
      <c r="C103" s="1" t="s">
        <v>1663</v>
      </c>
      <c r="D103" s="1">
        <v>6.2E-2</v>
      </c>
      <c r="E103" s="1">
        <v>1.95</v>
      </c>
      <c r="F103" s="1" t="s">
        <v>1664</v>
      </c>
      <c r="G103" s="1">
        <v>248</v>
      </c>
      <c r="H103" s="1">
        <v>2</v>
      </c>
      <c r="I103" s="1">
        <v>20</v>
      </c>
      <c r="J103" s="1">
        <v>31</v>
      </c>
      <c r="K103" s="1">
        <v>0.64500000000000002</v>
      </c>
      <c r="L103" s="1">
        <v>4.9800000000000004</v>
      </c>
      <c r="M103" s="1">
        <v>1</v>
      </c>
      <c r="N103" s="1">
        <v>1</v>
      </c>
      <c r="O103" s="1">
        <v>13</v>
      </c>
      <c r="P103" s="1">
        <v>269</v>
      </c>
      <c r="Q103" s="1">
        <v>31</v>
      </c>
      <c r="R103" s="1">
        <v>0.65700000000000003</v>
      </c>
      <c r="S103" s="1">
        <v>34.268000000000001</v>
      </c>
      <c r="T103" s="1">
        <v>1</v>
      </c>
      <c r="U103" s="1">
        <v>0</v>
      </c>
      <c r="V103" s="1">
        <v>31</v>
      </c>
      <c r="W103" s="1">
        <v>0</v>
      </c>
      <c r="X103" s="1">
        <v>4</v>
      </c>
      <c r="Y103" s="1">
        <v>2</v>
      </c>
      <c r="Z103" s="1">
        <v>0</v>
      </c>
      <c r="AA103" s="1">
        <v>0</v>
      </c>
      <c r="AB103" s="1">
        <v>0</v>
      </c>
      <c r="AC103" s="1">
        <v>0</v>
      </c>
      <c r="AD103" s="1" t="s">
        <v>52</v>
      </c>
      <c r="AE103" s="1" t="s">
        <v>52</v>
      </c>
      <c r="AF103" s="1" t="s">
        <v>52</v>
      </c>
      <c r="AG103" s="1" t="s">
        <v>52</v>
      </c>
      <c r="AH103" s="1" t="s">
        <v>52</v>
      </c>
      <c r="AI103" s="1" t="s">
        <v>52</v>
      </c>
      <c r="AJ103" s="1" t="s">
        <v>52</v>
      </c>
      <c r="AK103" s="1" t="s">
        <v>52</v>
      </c>
      <c r="AL103" s="1" t="s">
        <v>52</v>
      </c>
      <c r="AM103" s="1" t="s">
        <v>52</v>
      </c>
      <c r="AN103" s="1" t="s">
        <v>52</v>
      </c>
      <c r="AO103" s="1" t="s">
        <v>52</v>
      </c>
      <c r="AP103" s="1">
        <v>450</v>
      </c>
      <c r="AQ103" s="1">
        <v>4</v>
      </c>
      <c r="AR103" s="1">
        <v>40</v>
      </c>
      <c r="AS103" s="1">
        <v>21</v>
      </c>
      <c r="AT103" s="1">
        <v>256</v>
      </c>
      <c r="AU103" s="1">
        <v>271</v>
      </c>
      <c r="AV103" s="1">
        <v>199</v>
      </c>
      <c r="AW103" s="1">
        <v>8</v>
      </c>
      <c r="AX103" s="1">
        <v>4</v>
      </c>
      <c r="AY103" t="str">
        <f t="shared" si="11"/>
        <v>2021_04_BUF</v>
      </c>
      <c r="AZ103" t="str">
        <f t="shared" si="12"/>
        <v>J.Allen</v>
      </c>
      <c r="BA103" t="str">
        <f t="shared" si="13"/>
        <v>QB</v>
      </c>
      <c r="BB103" t="str">
        <f t="shared" si="14"/>
        <v>2021_04_BUF</v>
      </c>
      <c r="BC103" t="str">
        <f t="shared" si="15"/>
        <v>ru</v>
      </c>
      <c r="BD103">
        <f>COUNTIFS($BB$1:BB103,BB103,$BC$1:BC103,"ru")</f>
        <v>1</v>
      </c>
      <c r="BE103" t="str">
        <f t="shared" si="16"/>
        <v/>
      </c>
      <c r="BF103">
        <f>COUNTIFS($BB$1:BB103,BB103,$BE$1:BE103,"re")</f>
        <v>0</v>
      </c>
      <c r="BG103" t="str">
        <f t="shared" si="17"/>
        <v>ru12021_04_BUF</v>
      </c>
      <c r="BH103" t="str">
        <f t="shared" si="18"/>
        <v>02021_04_BUF</v>
      </c>
      <c r="BI103" t="str">
        <f t="shared" si="19"/>
        <v>2021_04_BUFJ.Allen</v>
      </c>
      <c r="BJ103" t="str">
        <f t="shared" si="20"/>
        <v>2021_BUF_J.Allen</v>
      </c>
      <c r="BK103" t="str">
        <f>IF(ISERROR(MATCH(LEFT(C103,5)&amp;B103&amp;"_"&amp;A103,$BK$1:BK102,0)),LEFT(C103,5)&amp;B103&amp;"_"&amp;A103,"")</f>
        <v/>
      </c>
      <c r="BL103">
        <f>COUNTIFS($B$1:B103,B103)-COUNTIFS($B$1:B103,B103,$BK$1:BK103,"")</f>
        <v>1</v>
      </c>
      <c r="BM103" t="str">
        <f t="shared" si="21"/>
        <v/>
      </c>
    </row>
    <row r="104" spans="1:65" x14ac:dyDescent="0.25">
      <c r="A104" s="1" t="s">
        <v>112</v>
      </c>
      <c r="B104" s="1" t="s">
        <v>70</v>
      </c>
      <c r="C104" s="1" t="s">
        <v>2059</v>
      </c>
      <c r="D104" s="1">
        <v>0.13100000000000001</v>
      </c>
      <c r="E104" s="1">
        <v>-13.3</v>
      </c>
      <c r="F104" s="1" t="s">
        <v>2068</v>
      </c>
      <c r="G104" s="1">
        <v>248</v>
      </c>
      <c r="H104" s="1">
        <v>0</v>
      </c>
      <c r="I104" s="1">
        <v>20</v>
      </c>
      <c r="J104" s="1">
        <v>44</v>
      </c>
      <c r="K104" s="1">
        <v>0.45400000000000001</v>
      </c>
      <c r="L104" s="1">
        <v>-12.05</v>
      </c>
      <c r="M104" s="1">
        <v>2</v>
      </c>
      <c r="N104" s="1">
        <v>2</v>
      </c>
      <c r="O104" s="1">
        <v>11</v>
      </c>
      <c r="P104" s="1">
        <v>398</v>
      </c>
      <c r="Q104" s="1">
        <v>44</v>
      </c>
      <c r="R104" s="1">
        <v>0.70499999999999996</v>
      </c>
      <c r="S104" s="1">
        <v>29.492000000000001</v>
      </c>
      <c r="T104" s="1">
        <v>0</v>
      </c>
      <c r="U104" s="1">
        <v>0</v>
      </c>
      <c r="V104" s="1" t="s">
        <v>52</v>
      </c>
      <c r="W104" s="1" t="s">
        <v>52</v>
      </c>
      <c r="X104" s="1" t="s">
        <v>52</v>
      </c>
      <c r="Y104" s="1" t="s">
        <v>52</v>
      </c>
      <c r="Z104" s="1" t="s">
        <v>52</v>
      </c>
      <c r="AA104" s="1" t="s">
        <v>52</v>
      </c>
      <c r="AB104" s="1" t="s">
        <v>52</v>
      </c>
      <c r="AC104" s="1" t="s">
        <v>52</v>
      </c>
      <c r="AD104" s="1" t="s">
        <v>52</v>
      </c>
      <c r="AE104" s="1" t="s">
        <v>52</v>
      </c>
      <c r="AF104" s="1" t="s">
        <v>52</v>
      </c>
      <c r="AG104" s="1" t="s">
        <v>52</v>
      </c>
      <c r="AH104" s="1" t="s">
        <v>52</v>
      </c>
      <c r="AI104" s="1" t="s">
        <v>52</v>
      </c>
      <c r="AJ104" s="1" t="s">
        <v>52</v>
      </c>
      <c r="AK104" s="1" t="s">
        <v>52</v>
      </c>
      <c r="AL104" s="1" t="s">
        <v>52</v>
      </c>
      <c r="AM104" s="1" t="s">
        <v>52</v>
      </c>
      <c r="AN104" s="1" t="s">
        <v>52</v>
      </c>
      <c r="AO104" s="1" t="s">
        <v>52</v>
      </c>
      <c r="AP104" s="1">
        <v>373</v>
      </c>
      <c r="AQ104" s="1">
        <v>2</v>
      </c>
      <c r="AR104" s="1">
        <v>33</v>
      </c>
      <c r="AS104" s="1">
        <v>20</v>
      </c>
      <c r="AT104" s="1">
        <v>248</v>
      </c>
      <c r="AU104" s="1">
        <v>398</v>
      </c>
      <c r="AV104" s="1">
        <v>131</v>
      </c>
      <c r="AW104" s="1">
        <v>10</v>
      </c>
      <c r="AX104" s="1">
        <v>6</v>
      </c>
      <c r="AY104" t="str">
        <f t="shared" si="11"/>
        <v>2021_05_WAS</v>
      </c>
      <c r="AZ104" t="str">
        <f t="shared" si="12"/>
        <v>T.Heinicke</v>
      </c>
      <c r="BA104" t="str">
        <f t="shared" si="13"/>
        <v>QB</v>
      </c>
      <c r="BB104" t="str">
        <f t="shared" si="14"/>
        <v>2021_05_WAS</v>
      </c>
      <c r="BC104" t="str">
        <f t="shared" si="15"/>
        <v/>
      </c>
      <c r="BD104">
        <f>COUNTIFS($BB$1:BB104,BB104,$BC$1:BC104,"ru")</f>
        <v>0</v>
      </c>
      <c r="BE104" t="str">
        <f t="shared" si="16"/>
        <v/>
      </c>
      <c r="BF104">
        <f>COUNTIFS($BB$1:BB104,BB104,$BE$1:BE104,"re")</f>
        <v>0</v>
      </c>
      <c r="BG104" t="str">
        <f t="shared" si="17"/>
        <v>02021_05_WAS</v>
      </c>
      <c r="BH104" t="str">
        <f t="shared" si="18"/>
        <v>02021_05_WAS</v>
      </c>
      <c r="BI104" t="str">
        <f t="shared" si="19"/>
        <v>2021_05_WAST.Heinicke</v>
      </c>
      <c r="BJ104" t="str">
        <f t="shared" si="20"/>
        <v>2021_WAS_T.Heinicke</v>
      </c>
      <c r="BK104" t="str">
        <f>IF(ISERROR(MATCH(LEFT(C104,5)&amp;B104&amp;"_"&amp;A104,$BK$1:BK103,0)),LEFT(C104,5)&amp;B104&amp;"_"&amp;A104,"")</f>
        <v/>
      </c>
      <c r="BL104">
        <f>COUNTIFS($B$1:B104,B104)-COUNTIFS($B$1:B104,B104,$BK$1:BK104,"")</f>
        <v>1</v>
      </c>
      <c r="BM104" t="str">
        <f t="shared" si="21"/>
        <v/>
      </c>
    </row>
    <row r="105" spans="1:65" x14ac:dyDescent="0.25">
      <c r="A105" s="1" t="s">
        <v>89</v>
      </c>
      <c r="B105" s="1" t="s">
        <v>81</v>
      </c>
      <c r="C105" s="1" t="s">
        <v>846</v>
      </c>
      <c r="D105" s="1">
        <v>9.0999999999999998E-2</v>
      </c>
      <c r="E105" s="1">
        <v>-1.27</v>
      </c>
      <c r="F105" s="1" t="s">
        <v>852</v>
      </c>
      <c r="G105" s="1">
        <v>247</v>
      </c>
      <c r="H105" s="1">
        <v>1</v>
      </c>
      <c r="I105" s="1">
        <v>20</v>
      </c>
      <c r="J105" s="1">
        <v>35</v>
      </c>
      <c r="K105" s="1">
        <v>0.57099999999999995</v>
      </c>
      <c r="L105" s="1">
        <v>0.16</v>
      </c>
      <c r="M105" s="1">
        <v>3</v>
      </c>
      <c r="N105" s="1">
        <v>1</v>
      </c>
      <c r="O105" s="1">
        <v>11</v>
      </c>
      <c r="P105" s="1">
        <v>231</v>
      </c>
      <c r="Q105" s="1">
        <v>35</v>
      </c>
      <c r="R105" s="1">
        <v>0.71599999999999997</v>
      </c>
      <c r="S105" s="1">
        <v>28.321000000000002</v>
      </c>
      <c r="T105" s="1">
        <v>0</v>
      </c>
      <c r="U105" s="1">
        <v>0</v>
      </c>
      <c r="V105" s="1" t="s">
        <v>52</v>
      </c>
      <c r="W105" s="1" t="s">
        <v>52</v>
      </c>
      <c r="X105" s="1" t="s">
        <v>52</v>
      </c>
      <c r="Y105" s="1" t="s">
        <v>52</v>
      </c>
      <c r="Z105" s="1" t="s">
        <v>52</v>
      </c>
      <c r="AA105" s="1" t="s">
        <v>52</v>
      </c>
      <c r="AB105" s="1" t="s">
        <v>52</v>
      </c>
      <c r="AC105" s="1" t="s">
        <v>52</v>
      </c>
      <c r="AD105" s="1" t="s">
        <v>52</v>
      </c>
      <c r="AE105" s="1" t="s">
        <v>52</v>
      </c>
      <c r="AF105" s="1" t="s">
        <v>52</v>
      </c>
      <c r="AG105" s="1" t="s">
        <v>52</v>
      </c>
      <c r="AH105" s="1" t="s">
        <v>52</v>
      </c>
      <c r="AI105" s="1" t="s">
        <v>52</v>
      </c>
      <c r="AJ105" s="1" t="s">
        <v>52</v>
      </c>
      <c r="AK105" s="1" t="s">
        <v>52</v>
      </c>
      <c r="AL105" s="1" t="s">
        <v>52</v>
      </c>
      <c r="AM105" s="1" t="s">
        <v>52</v>
      </c>
      <c r="AN105" s="1" t="s">
        <v>52</v>
      </c>
      <c r="AO105" s="1" t="s">
        <v>52</v>
      </c>
      <c r="AP105" s="1">
        <v>356</v>
      </c>
      <c r="AQ105" s="1">
        <v>1</v>
      </c>
      <c r="AR105" s="1">
        <v>26</v>
      </c>
      <c r="AS105" s="1">
        <v>22</v>
      </c>
      <c r="AT105" s="1">
        <v>272</v>
      </c>
      <c r="AU105" s="1">
        <v>294</v>
      </c>
      <c r="AV105" s="1">
        <v>109</v>
      </c>
      <c r="AW105" s="1">
        <v>9</v>
      </c>
      <c r="AX105" s="1">
        <v>6</v>
      </c>
      <c r="AY105" t="str">
        <f t="shared" si="11"/>
        <v>2021_02_IND</v>
      </c>
      <c r="AZ105" t="str">
        <f t="shared" si="12"/>
        <v>C.Wentz</v>
      </c>
      <c r="BA105" t="str">
        <f t="shared" si="13"/>
        <v>QB</v>
      </c>
      <c r="BB105" t="str">
        <f t="shared" si="14"/>
        <v>2021_02_IND</v>
      </c>
      <c r="BC105" t="str">
        <f t="shared" si="15"/>
        <v/>
      </c>
      <c r="BD105">
        <f>COUNTIFS($BB$1:BB105,BB105,$BC$1:BC105,"ru")</f>
        <v>0</v>
      </c>
      <c r="BE105" t="str">
        <f t="shared" si="16"/>
        <v/>
      </c>
      <c r="BF105">
        <f>COUNTIFS($BB$1:BB105,BB105,$BE$1:BE105,"re")</f>
        <v>0</v>
      </c>
      <c r="BG105" t="str">
        <f t="shared" si="17"/>
        <v>02021_02_IND</v>
      </c>
      <c r="BH105" t="str">
        <f t="shared" si="18"/>
        <v>02021_02_IND</v>
      </c>
      <c r="BI105" t="str">
        <f t="shared" si="19"/>
        <v>2021_02_INDC.Wentz</v>
      </c>
      <c r="BJ105" t="str">
        <f t="shared" si="20"/>
        <v>2021_IND_C.Wentz</v>
      </c>
      <c r="BK105" t="str">
        <f>IF(ISERROR(MATCH(LEFT(C105,5)&amp;B105&amp;"_"&amp;A105,$BK$1:BK104,0)),LEFT(C105,5)&amp;B105&amp;"_"&amp;A105,"")</f>
        <v/>
      </c>
      <c r="BL105">
        <f>COUNTIFS($B$1:B105,B105)-COUNTIFS($B$1:B105,B105,$BK$1:BK105,"")</f>
        <v>1</v>
      </c>
      <c r="BM105" t="str">
        <f t="shared" si="21"/>
        <v/>
      </c>
    </row>
    <row r="106" spans="1:65" x14ac:dyDescent="0.25">
      <c r="A106" s="1" t="s">
        <v>93</v>
      </c>
      <c r="B106" s="1" t="s">
        <v>94</v>
      </c>
      <c r="C106" s="1" t="s">
        <v>1264</v>
      </c>
      <c r="D106" s="1">
        <v>0.47399999999999998</v>
      </c>
      <c r="E106" s="1">
        <v>-1.99</v>
      </c>
      <c r="F106" s="1" t="s">
        <v>1265</v>
      </c>
      <c r="G106" s="1">
        <v>246</v>
      </c>
      <c r="H106" s="1">
        <v>1</v>
      </c>
      <c r="I106" s="1">
        <v>19</v>
      </c>
      <c r="J106" s="1">
        <v>35</v>
      </c>
      <c r="K106" s="1">
        <v>0.54200000000000004</v>
      </c>
      <c r="L106" s="1">
        <v>0.55000000000000004</v>
      </c>
      <c r="M106" s="1">
        <v>5</v>
      </c>
      <c r="N106" s="1">
        <v>0</v>
      </c>
      <c r="O106" s="1">
        <v>13</v>
      </c>
      <c r="P106" s="1">
        <v>306</v>
      </c>
      <c r="Q106" s="1">
        <v>35</v>
      </c>
      <c r="R106" s="1">
        <v>0.72</v>
      </c>
      <c r="S106" s="1">
        <v>27.984999999999999</v>
      </c>
      <c r="T106" s="1">
        <v>0</v>
      </c>
      <c r="U106" s="1">
        <v>0</v>
      </c>
      <c r="V106" s="1" t="s">
        <v>52</v>
      </c>
      <c r="W106" s="1" t="s">
        <v>52</v>
      </c>
      <c r="X106" s="1" t="s">
        <v>52</v>
      </c>
      <c r="Y106" s="1" t="s">
        <v>52</v>
      </c>
      <c r="Z106" s="1" t="s">
        <v>52</v>
      </c>
      <c r="AA106" s="1" t="s">
        <v>52</v>
      </c>
      <c r="AB106" s="1" t="s">
        <v>52</v>
      </c>
      <c r="AC106" s="1" t="s">
        <v>52</v>
      </c>
      <c r="AD106" s="1" t="s">
        <v>52</v>
      </c>
      <c r="AE106" s="1" t="s">
        <v>52</v>
      </c>
      <c r="AF106" s="1" t="s">
        <v>52</v>
      </c>
      <c r="AG106" s="1" t="s">
        <v>52</v>
      </c>
      <c r="AH106" s="1" t="s">
        <v>52</v>
      </c>
      <c r="AI106" s="1" t="s">
        <v>52</v>
      </c>
      <c r="AJ106" s="1" t="s">
        <v>52</v>
      </c>
      <c r="AK106" s="1" t="s">
        <v>52</v>
      </c>
      <c r="AL106" s="1" t="s">
        <v>52</v>
      </c>
      <c r="AM106" s="1" t="s">
        <v>52</v>
      </c>
      <c r="AN106" s="1" t="s">
        <v>52</v>
      </c>
      <c r="AO106" s="1" t="s">
        <v>52</v>
      </c>
      <c r="AP106" s="1">
        <v>418</v>
      </c>
      <c r="AQ106" s="1">
        <v>2</v>
      </c>
      <c r="AR106" s="1">
        <v>42</v>
      </c>
      <c r="AS106" s="1">
        <v>19</v>
      </c>
      <c r="AT106" s="1">
        <v>246</v>
      </c>
      <c r="AU106" s="1">
        <v>306</v>
      </c>
      <c r="AV106" s="1">
        <v>215</v>
      </c>
      <c r="AW106" s="1">
        <v>8</v>
      </c>
      <c r="AX106" s="1">
        <v>0</v>
      </c>
      <c r="AY106" t="str">
        <f t="shared" si="11"/>
        <v>2021_03_CLE</v>
      </c>
      <c r="AZ106" t="str">
        <f t="shared" si="12"/>
        <v>B.Mayfield</v>
      </c>
      <c r="BA106" t="str">
        <f t="shared" si="13"/>
        <v>QB</v>
      </c>
      <c r="BB106" t="str">
        <f t="shared" si="14"/>
        <v>2021_03_CLE</v>
      </c>
      <c r="BC106" t="str">
        <f t="shared" si="15"/>
        <v/>
      </c>
      <c r="BD106">
        <f>COUNTIFS($BB$1:BB106,BB106,$BC$1:BC106,"ru")</f>
        <v>0</v>
      </c>
      <c r="BE106" t="str">
        <f t="shared" si="16"/>
        <v/>
      </c>
      <c r="BF106">
        <f>COUNTIFS($BB$1:BB106,BB106,$BE$1:BE106,"re")</f>
        <v>0</v>
      </c>
      <c r="BG106" t="str">
        <f t="shared" si="17"/>
        <v>02021_03_CLE</v>
      </c>
      <c r="BH106" t="str">
        <f t="shared" si="18"/>
        <v>02021_03_CLE</v>
      </c>
      <c r="BI106" t="str">
        <f t="shared" si="19"/>
        <v>2021_03_CLEB.Mayfield</v>
      </c>
      <c r="BJ106" t="str">
        <f t="shared" si="20"/>
        <v>2021_CLE_B.Mayfield</v>
      </c>
      <c r="BK106" t="str">
        <f>IF(ISERROR(MATCH(LEFT(C106,5)&amp;B106&amp;"_"&amp;A106,$BK$1:BK105,0)),LEFT(C106,5)&amp;B106&amp;"_"&amp;A106,"")</f>
        <v/>
      </c>
      <c r="BL106">
        <f>COUNTIFS($B$1:B106,B106)-COUNTIFS($B$1:B106,B106,$BK$1:BK106,"")</f>
        <v>1</v>
      </c>
      <c r="BM106" t="str">
        <f t="shared" si="21"/>
        <v/>
      </c>
    </row>
    <row r="107" spans="1:65" x14ac:dyDescent="0.25">
      <c r="A107" s="1" t="s">
        <v>78</v>
      </c>
      <c r="B107" s="1" t="s">
        <v>66</v>
      </c>
      <c r="C107" s="1" t="s">
        <v>849</v>
      </c>
      <c r="D107" s="1">
        <v>0.125</v>
      </c>
      <c r="E107" s="1">
        <v>-0.56000000000000005</v>
      </c>
      <c r="F107" s="1" t="s">
        <v>853</v>
      </c>
      <c r="G107" s="1">
        <v>246</v>
      </c>
      <c r="H107" s="1">
        <v>2</v>
      </c>
      <c r="I107" s="1">
        <v>26</v>
      </c>
      <c r="J107" s="1">
        <v>37</v>
      </c>
      <c r="K107" s="1">
        <v>0.70199999999999996</v>
      </c>
      <c r="L107" s="1">
        <v>8.65</v>
      </c>
      <c r="M107" s="1">
        <v>1</v>
      </c>
      <c r="N107" s="1">
        <v>1</v>
      </c>
      <c r="O107" s="1">
        <v>11</v>
      </c>
      <c r="P107" s="1">
        <v>234</v>
      </c>
      <c r="Q107" s="1">
        <v>37</v>
      </c>
      <c r="R107" s="1">
        <v>0.71699999999999997</v>
      </c>
      <c r="S107" s="1">
        <v>28.254999999999999</v>
      </c>
      <c r="T107" s="1">
        <v>0</v>
      </c>
      <c r="U107" s="1">
        <v>0</v>
      </c>
      <c r="V107" s="1">
        <v>17</v>
      </c>
      <c r="W107" s="1">
        <v>0</v>
      </c>
      <c r="X107" s="1">
        <v>2</v>
      </c>
      <c r="Y107" s="1">
        <v>1</v>
      </c>
      <c r="Z107" s="1">
        <v>0</v>
      </c>
      <c r="AA107" s="1">
        <v>0</v>
      </c>
      <c r="AB107" s="1">
        <v>0</v>
      </c>
      <c r="AC107" s="1">
        <v>1</v>
      </c>
      <c r="AD107" s="1" t="s">
        <v>52</v>
      </c>
      <c r="AE107" s="1" t="s">
        <v>52</v>
      </c>
      <c r="AF107" s="1" t="s">
        <v>52</v>
      </c>
      <c r="AG107" s="1" t="s">
        <v>52</v>
      </c>
      <c r="AH107" s="1" t="s">
        <v>52</v>
      </c>
      <c r="AI107" s="1" t="s">
        <v>52</v>
      </c>
      <c r="AJ107" s="1" t="s">
        <v>52</v>
      </c>
      <c r="AK107" s="1" t="s">
        <v>52</v>
      </c>
      <c r="AL107" s="1" t="s">
        <v>52</v>
      </c>
      <c r="AM107" s="1" t="s">
        <v>52</v>
      </c>
      <c r="AN107" s="1" t="s">
        <v>52</v>
      </c>
      <c r="AO107" s="1" t="s">
        <v>52</v>
      </c>
      <c r="AP107" s="1">
        <v>344</v>
      </c>
      <c r="AQ107" s="1">
        <v>2</v>
      </c>
      <c r="AR107" s="1">
        <v>19</v>
      </c>
      <c r="AS107" s="1">
        <v>26</v>
      </c>
      <c r="AT107" s="1">
        <v>246</v>
      </c>
      <c r="AU107" s="1">
        <v>234</v>
      </c>
      <c r="AV107" s="1">
        <v>108</v>
      </c>
      <c r="AW107" s="1">
        <v>3</v>
      </c>
      <c r="AX107" s="1">
        <v>2</v>
      </c>
      <c r="AY107" t="str">
        <f t="shared" si="11"/>
        <v>2021_02_DET</v>
      </c>
      <c r="AZ107" t="str">
        <f t="shared" si="12"/>
        <v>J.Goff</v>
      </c>
      <c r="BA107" t="str">
        <f t="shared" si="13"/>
        <v>QB</v>
      </c>
      <c r="BB107" t="str">
        <f t="shared" si="14"/>
        <v>2021_02_DET</v>
      </c>
      <c r="BC107" t="str">
        <f t="shared" si="15"/>
        <v>ru</v>
      </c>
      <c r="BD107">
        <f>COUNTIFS($BB$1:BB107,BB107,$BC$1:BC107,"ru")</f>
        <v>1</v>
      </c>
      <c r="BE107" t="str">
        <f t="shared" si="16"/>
        <v/>
      </c>
      <c r="BF107">
        <f>COUNTIFS($BB$1:BB107,BB107,$BE$1:BE107,"re")</f>
        <v>0</v>
      </c>
      <c r="BG107" t="str">
        <f t="shared" si="17"/>
        <v>ru12021_02_DET</v>
      </c>
      <c r="BH107" t="str">
        <f t="shared" si="18"/>
        <v>02021_02_DET</v>
      </c>
      <c r="BI107" t="str">
        <f t="shared" si="19"/>
        <v>2021_02_DETJ.Goff</v>
      </c>
      <c r="BJ107" t="str">
        <f t="shared" si="20"/>
        <v>2021_DET_J.Goff</v>
      </c>
      <c r="BK107" t="str">
        <f>IF(ISERROR(MATCH(LEFT(C107,5)&amp;B107&amp;"_"&amp;A107,$BK$1:BK106,0)),LEFT(C107,5)&amp;B107&amp;"_"&amp;A107,"")</f>
        <v/>
      </c>
      <c r="BL107">
        <f>COUNTIFS($B$1:B107,B107)-COUNTIFS($B$1:B107,B107,$BK$1:BK107,"")</f>
        <v>1</v>
      </c>
      <c r="BM107" t="str">
        <f t="shared" si="21"/>
        <v/>
      </c>
    </row>
    <row r="108" spans="1:65" x14ac:dyDescent="0.25">
      <c r="A108" s="1" t="s">
        <v>63</v>
      </c>
      <c r="B108" s="1" t="s">
        <v>64</v>
      </c>
      <c r="C108" s="1" t="s">
        <v>826</v>
      </c>
      <c r="D108" s="1">
        <v>0.16300000000000001</v>
      </c>
      <c r="E108" s="1">
        <v>6.97</v>
      </c>
      <c r="F108" s="1" t="s">
        <v>854</v>
      </c>
      <c r="G108" s="1">
        <v>244</v>
      </c>
      <c r="H108" s="1">
        <v>3</v>
      </c>
      <c r="I108" s="1">
        <v>22</v>
      </c>
      <c r="J108" s="1">
        <v>33</v>
      </c>
      <c r="K108" s="1">
        <v>0.66600000000000004</v>
      </c>
      <c r="L108" s="1">
        <v>-1.52</v>
      </c>
      <c r="M108" s="1">
        <v>1</v>
      </c>
      <c r="N108" s="1">
        <v>0</v>
      </c>
      <c r="O108" s="1">
        <v>10</v>
      </c>
      <c r="P108" s="1">
        <v>203</v>
      </c>
      <c r="Q108" s="1">
        <v>33</v>
      </c>
      <c r="R108" s="1">
        <v>0.74399999999999999</v>
      </c>
      <c r="S108" s="1">
        <v>25.581</v>
      </c>
      <c r="T108" s="1">
        <v>2</v>
      </c>
      <c r="U108" s="1">
        <v>0</v>
      </c>
      <c r="V108" s="1" t="s">
        <v>52</v>
      </c>
      <c r="W108" s="1" t="s">
        <v>52</v>
      </c>
      <c r="X108" s="1" t="s">
        <v>52</v>
      </c>
      <c r="Y108" s="1" t="s">
        <v>52</v>
      </c>
      <c r="Z108" s="1" t="s">
        <v>52</v>
      </c>
      <c r="AA108" s="1" t="s">
        <v>52</v>
      </c>
      <c r="AB108" s="1" t="s">
        <v>52</v>
      </c>
      <c r="AC108" s="1" t="s">
        <v>52</v>
      </c>
      <c r="AD108" s="1" t="s">
        <v>52</v>
      </c>
      <c r="AE108" s="1" t="s">
        <v>52</v>
      </c>
      <c r="AF108" s="1" t="s">
        <v>52</v>
      </c>
      <c r="AG108" s="1" t="s">
        <v>52</v>
      </c>
      <c r="AH108" s="1" t="s">
        <v>52</v>
      </c>
      <c r="AI108" s="1" t="s">
        <v>52</v>
      </c>
      <c r="AJ108" s="1" t="s">
        <v>52</v>
      </c>
      <c r="AK108" s="1" t="s">
        <v>52</v>
      </c>
      <c r="AL108" s="1" t="s">
        <v>52</v>
      </c>
      <c r="AM108" s="1" t="s">
        <v>52</v>
      </c>
      <c r="AN108" s="1" t="s">
        <v>52</v>
      </c>
      <c r="AO108" s="1" t="s">
        <v>52</v>
      </c>
      <c r="AP108" s="1">
        <v>419</v>
      </c>
      <c r="AQ108" s="1">
        <v>3</v>
      </c>
      <c r="AR108" s="1">
        <v>27</v>
      </c>
      <c r="AS108" s="1">
        <v>22</v>
      </c>
      <c r="AT108" s="1">
        <v>244</v>
      </c>
      <c r="AU108" s="1">
        <v>203</v>
      </c>
      <c r="AV108" s="1">
        <v>177</v>
      </c>
      <c r="AW108" s="1">
        <v>3</v>
      </c>
      <c r="AX108" s="1">
        <v>1</v>
      </c>
      <c r="AY108" t="str">
        <f t="shared" si="11"/>
        <v>2021_02_MIN</v>
      </c>
      <c r="AZ108" t="str">
        <f t="shared" si="12"/>
        <v>K.Cousins</v>
      </c>
      <c r="BA108" t="str">
        <f t="shared" si="13"/>
        <v>QB</v>
      </c>
      <c r="BB108" t="str">
        <f t="shared" si="14"/>
        <v>2021_02_MIN</v>
      </c>
      <c r="BC108" t="str">
        <f t="shared" si="15"/>
        <v/>
      </c>
      <c r="BD108">
        <f>COUNTIFS($BB$1:BB108,BB108,$BC$1:BC108,"ru")</f>
        <v>0</v>
      </c>
      <c r="BE108" t="str">
        <f t="shared" si="16"/>
        <v/>
      </c>
      <c r="BF108">
        <f>COUNTIFS($BB$1:BB108,BB108,$BE$1:BE108,"re")</f>
        <v>0</v>
      </c>
      <c r="BG108" t="str">
        <f t="shared" si="17"/>
        <v>02021_02_MIN</v>
      </c>
      <c r="BH108" t="str">
        <f t="shared" si="18"/>
        <v>02021_02_MIN</v>
      </c>
      <c r="BI108" t="str">
        <f t="shared" si="19"/>
        <v>2021_02_MINK.Cousins</v>
      </c>
      <c r="BJ108" t="str">
        <f t="shared" si="20"/>
        <v>2021_MIN_K.Cousins</v>
      </c>
      <c r="BK108" t="str">
        <f>IF(ISERROR(MATCH(LEFT(C108,5)&amp;B108&amp;"_"&amp;A108,$BK$1:BK107,0)),LEFT(C108,5)&amp;B108&amp;"_"&amp;A108,"")</f>
        <v/>
      </c>
      <c r="BL108">
        <f>COUNTIFS($B$1:B108,B108)-COUNTIFS($B$1:B108,B108,$BK$1:BK108,"")</f>
        <v>1</v>
      </c>
      <c r="BM108" t="str">
        <f t="shared" si="21"/>
        <v/>
      </c>
    </row>
    <row r="109" spans="1:65" x14ac:dyDescent="0.25">
      <c r="A109" s="1" t="s">
        <v>873</v>
      </c>
      <c r="B109" s="1" t="s">
        <v>80</v>
      </c>
      <c r="C109" s="1" t="s">
        <v>2439</v>
      </c>
      <c r="D109" s="1">
        <v>0.93</v>
      </c>
      <c r="E109" s="1">
        <v>-8.99</v>
      </c>
      <c r="F109" s="1" t="s">
        <v>2440</v>
      </c>
      <c r="G109" s="1">
        <v>243</v>
      </c>
      <c r="H109" s="1">
        <v>0</v>
      </c>
      <c r="I109" s="1">
        <v>29</v>
      </c>
      <c r="J109" s="1">
        <v>45</v>
      </c>
      <c r="K109" s="1">
        <v>0.64400000000000002</v>
      </c>
      <c r="L109" s="1">
        <v>-1.98</v>
      </c>
      <c r="M109" s="1">
        <v>2</v>
      </c>
      <c r="N109" s="1">
        <v>2</v>
      </c>
      <c r="O109" s="1">
        <v>12</v>
      </c>
      <c r="P109" s="1">
        <v>279</v>
      </c>
      <c r="Q109" s="1">
        <v>45</v>
      </c>
      <c r="R109" s="1">
        <v>0.74</v>
      </c>
      <c r="S109" s="1">
        <v>25.928000000000001</v>
      </c>
      <c r="T109" s="1">
        <v>0</v>
      </c>
      <c r="U109" s="1">
        <v>0</v>
      </c>
      <c r="V109" s="1">
        <v>2</v>
      </c>
      <c r="W109" s="1">
        <v>0</v>
      </c>
      <c r="X109" s="1">
        <v>1</v>
      </c>
      <c r="Y109" s="1">
        <v>1</v>
      </c>
      <c r="Z109" s="1">
        <v>0</v>
      </c>
      <c r="AA109" s="1">
        <v>0</v>
      </c>
      <c r="AB109" s="1">
        <v>0</v>
      </c>
      <c r="AC109" s="1">
        <v>0</v>
      </c>
      <c r="AD109" s="1" t="s">
        <v>52</v>
      </c>
      <c r="AE109" s="1" t="s">
        <v>52</v>
      </c>
      <c r="AF109" s="1" t="s">
        <v>52</v>
      </c>
      <c r="AG109" s="1" t="s">
        <v>52</v>
      </c>
      <c r="AH109" s="1" t="s">
        <v>52</v>
      </c>
      <c r="AI109" s="1" t="s">
        <v>52</v>
      </c>
      <c r="AJ109" s="1" t="s">
        <v>52</v>
      </c>
      <c r="AK109" s="1" t="s">
        <v>52</v>
      </c>
      <c r="AL109" s="1" t="s">
        <v>52</v>
      </c>
      <c r="AM109" s="1" t="s">
        <v>52</v>
      </c>
      <c r="AN109" s="1" t="s">
        <v>52</v>
      </c>
      <c r="AO109" s="1" t="s">
        <v>52</v>
      </c>
      <c r="AP109" s="1">
        <v>353</v>
      </c>
      <c r="AQ109" s="1">
        <v>0</v>
      </c>
      <c r="AR109" s="1">
        <v>29</v>
      </c>
      <c r="AS109" s="1">
        <v>29</v>
      </c>
      <c r="AT109" s="1">
        <v>243</v>
      </c>
      <c r="AU109" s="1">
        <v>279</v>
      </c>
      <c r="AV109" s="1">
        <v>124</v>
      </c>
      <c r="AW109" s="1">
        <v>1</v>
      </c>
      <c r="AX109" s="1">
        <v>0</v>
      </c>
      <c r="AY109" t="str">
        <f t="shared" si="11"/>
        <v>2021_06_HOU</v>
      </c>
      <c r="AZ109" t="str">
        <f t="shared" si="12"/>
        <v>D.Mills</v>
      </c>
      <c r="BA109" t="str">
        <f t="shared" si="13"/>
        <v>QB</v>
      </c>
      <c r="BB109" t="str">
        <f t="shared" si="14"/>
        <v>2021_06_HOU</v>
      </c>
      <c r="BC109" t="str">
        <f t="shared" si="15"/>
        <v>ru</v>
      </c>
      <c r="BD109">
        <f>COUNTIFS($BB$1:BB109,BB109,$BC$1:BC109,"ru")</f>
        <v>1</v>
      </c>
      <c r="BE109" t="str">
        <f t="shared" si="16"/>
        <v/>
      </c>
      <c r="BF109">
        <f>COUNTIFS($BB$1:BB109,BB109,$BE$1:BE109,"re")</f>
        <v>0</v>
      </c>
      <c r="BG109" t="str">
        <f t="shared" si="17"/>
        <v>ru12021_06_HOU</v>
      </c>
      <c r="BH109" t="str">
        <f t="shared" si="18"/>
        <v>02021_06_HOU</v>
      </c>
      <c r="BI109" t="str">
        <f t="shared" si="19"/>
        <v>2021_06_HOUD.Mills</v>
      </c>
      <c r="BJ109" t="str">
        <f t="shared" si="20"/>
        <v>2021_HOU_D.Mills</v>
      </c>
      <c r="BK109" t="str">
        <f>IF(ISERROR(MATCH(LEFT(C109,5)&amp;B109&amp;"_"&amp;A109,$BK$1:BK108,0)),LEFT(C109,5)&amp;B109&amp;"_"&amp;A109,"")</f>
        <v/>
      </c>
      <c r="BL109">
        <f>COUNTIFS($B$1:B109,B109)-COUNTIFS($B$1:B109,B109,$BK$1:BK109,"")</f>
        <v>2</v>
      </c>
      <c r="BM109" t="str">
        <f t="shared" si="21"/>
        <v/>
      </c>
    </row>
    <row r="110" spans="1:65" x14ac:dyDescent="0.25">
      <c r="A110" s="1" t="s">
        <v>55</v>
      </c>
      <c r="B110" s="1" t="s">
        <v>56</v>
      </c>
      <c r="C110" s="1" t="s">
        <v>1258</v>
      </c>
      <c r="D110" s="1">
        <v>0.107</v>
      </c>
      <c r="E110" s="1">
        <v>5.15</v>
      </c>
      <c r="F110" s="1" t="s">
        <v>1266</v>
      </c>
      <c r="G110" s="1">
        <v>243</v>
      </c>
      <c r="H110" s="1">
        <v>2</v>
      </c>
      <c r="I110" s="1">
        <v>27</v>
      </c>
      <c r="J110" s="1">
        <v>39</v>
      </c>
      <c r="K110" s="1">
        <v>0.69199999999999995</v>
      </c>
      <c r="L110" s="1">
        <v>4.18</v>
      </c>
      <c r="M110" s="1">
        <v>3</v>
      </c>
      <c r="N110" s="1">
        <v>0</v>
      </c>
      <c r="O110" s="1">
        <v>12</v>
      </c>
      <c r="P110" s="1">
        <v>148</v>
      </c>
      <c r="Q110" s="1">
        <v>39</v>
      </c>
      <c r="R110" s="1">
        <v>0.74199999999999999</v>
      </c>
      <c r="S110" s="1">
        <v>25.763000000000002</v>
      </c>
      <c r="T110" s="1">
        <v>1</v>
      </c>
      <c r="U110" s="1">
        <v>1</v>
      </c>
      <c r="V110" s="1">
        <v>-1</v>
      </c>
      <c r="W110" s="1">
        <v>0</v>
      </c>
      <c r="X110" s="1">
        <v>1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 t="s">
        <v>52</v>
      </c>
      <c r="AE110" s="1" t="s">
        <v>52</v>
      </c>
      <c r="AF110" s="1" t="s">
        <v>52</v>
      </c>
      <c r="AG110" s="1" t="s">
        <v>52</v>
      </c>
      <c r="AH110" s="1" t="s">
        <v>52</v>
      </c>
      <c r="AI110" s="1" t="s">
        <v>52</v>
      </c>
      <c r="AJ110" s="1" t="s">
        <v>52</v>
      </c>
      <c r="AK110" s="1" t="s">
        <v>52</v>
      </c>
      <c r="AL110" s="1" t="s">
        <v>52</v>
      </c>
      <c r="AM110" s="1" t="s">
        <v>52</v>
      </c>
      <c r="AN110" s="1" t="s">
        <v>52</v>
      </c>
      <c r="AO110" s="1" t="s">
        <v>52</v>
      </c>
      <c r="AP110" s="1">
        <v>296</v>
      </c>
      <c r="AQ110" s="1">
        <v>2</v>
      </c>
      <c r="AR110" s="1">
        <v>20</v>
      </c>
      <c r="AS110" s="1">
        <v>27</v>
      </c>
      <c r="AT110" s="1">
        <v>243</v>
      </c>
      <c r="AU110" s="1">
        <v>148</v>
      </c>
      <c r="AV110" s="1">
        <v>69</v>
      </c>
      <c r="AW110" s="1">
        <v>1</v>
      </c>
      <c r="AX110" s="1">
        <v>1</v>
      </c>
      <c r="AY110" t="str">
        <f t="shared" si="11"/>
        <v>2021_03_ATL</v>
      </c>
      <c r="AZ110" t="str">
        <f t="shared" si="12"/>
        <v>M.Ryan</v>
      </c>
      <c r="BA110" t="str">
        <f t="shared" si="13"/>
        <v>QB</v>
      </c>
      <c r="BB110" t="str">
        <f t="shared" si="14"/>
        <v>2021_03_ATL</v>
      </c>
      <c r="BC110" t="str">
        <f t="shared" si="15"/>
        <v>ru</v>
      </c>
      <c r="BD110">
        <f>COUNTIFS($BB$1:BB110,BB110,$BC$1:BC110,"ru")</f>
        <v>1</v>
      </c>
      <c r="BE110" t="str">
        <f t="shared" si="16"/>
        <v/>
      </c>
      <c r="BF110">
        <f>COUNTIFS($BB$1:BB110,BB110,$BE$1:BE110,"re")</f>
        <v>0</v>
      </c>
      <c r="BG110" t="str">
        <f t="shared" si="17"/>
        <v>ru12021_03_ATL</v>
      </c>
      <c r="BH110" t="str">
        <f t="shared" si="18"/>
        <v>02021_03_ATL</v>
      </c>
      <c r="BI110" t="str">
        <f t="shared" si="19"/>
        <v>2021_03_ATLM.Ryan</v>
      </c>
      <c r="BJ110" t="str">
        <f t="shared" si="20"/>
        <v>2021_ATL_M.Ryan</v>
      </c>
      <c r="BK110" t="str">
        <f>IF(ISERROR(MATCH(LEFT(C110,5)&amp;B110&amp;"_"&amp;A110,$BK$1:BK109,0)),LEFT(C110,5)&amp;B110&amp;"_"&amp;A110,"")</f>
        <v/>
      </c>
      <c r="BL110">
        <f>COUNTIFS($B$1:B110,B110)-COUNTIFS($B$1:B110,B110,$BK$1:BK110,"")</f>
        <v>1</v>
      </c>
      <c r="BM110" t="str">
        <f t="shared" si="21"/>
        <v/>
      </c>
    </row>
    <row r="111" spans="1:65" x14ac:dyDescent="0.25">
      <c r="A111" s="1" t="s">
        <v>104</v>
      </c>
      <c r="B111" s="1" t="s">
        <v>105</v>
      </c>
      <c r="C111" s="1" t="s">
        <v>2437</v>
      </c>
      <c r="D111" s="1">
        <v>1.0029999999999999</v>
      </c>
      <c r="E111" s="1">
        <v>-14.7</v>
      </c>
      <c r="F111" s="1" t="s">
        <v>2441</v>
      </c>
      <c r="G111" s="1">
        <v>242</v>
      </c>
      <c r="H111" s="1">
        <v>0</v>
      </c>
      <c r="I111" s="1">
        <v>29</v>
      </c>
      <c r="J111" s="1">
        <v>56</v>
      </c>
      <c r="K111" s="1">
        <v>0.51700000000000002</v>
      </c>
      <c r="L111" s="1">
        <v>-9.59</v>
      </c>
      <c r="M111" s="1">
        <v>4</v>
      </c>
      <c r="N111" s="1">
        <v>3</v>
      </c>
      <c r="O111" s="1">
        <v>15</v>
      </c>
      <c r="P111" s="1">
        <v>350</v>
      </c>
      <c r="Q111" s="1">
        <v>56</v>
      </c>
      <c r="R111" s="1">
        <v>0.75700000000000001</v>
      </c>
      <c r="S111" s="1">
        <v>24.204000000000001</v>
      </c>
      <c r="T111" s="1">
        <v>2</v>
      </c>
      <c r="U111" s="1">
        <v>1</v>
      </c>
      <c r="V111" s="1">
        <v>2</v>
      </c>
      <c r="W111" s="1">
        <v>0</v>
      </c>
      <c r="X111" s="1">
        <v>2</v>
      </c>
      <c r="Y111" s="1">
        <v>1</v>
      </c>
      <c r="Z111" s="1">
        <v>1</v>
      </c>
      <c r="AA111" s="1">
        <v>0</v>
      </c>
      <c r="AB111" s="1">
        <v>0</v>
      </c>
      <c r="AC111" s="1">
        <v>0</v>
      </c>
      <c r="AD111" s="1" t="s">
        <v>52</v>
      </c>
      <c r="AE111" s="1" t="s">
        <v>52</v>
      </c>
      <c r="AF111" s="1" t="s">
        <v>52</v>
      </c>
      <c r="AG111" s="1" t="s">
        <v>52</v>
      </c>
      <c r="AH111" s="1" t="s">
        <v>52</v>
      </c>
      <c r="AI111" s="1" t="s">
        <v>52</v>
      </c>
      <c r="AJ111" s="1" t="s">
        <v>52</v>
      </c>
      <c r="AK111" s="1" t="s">
        <v>52</v>
      </c>
      <c r="AL111" s="1" t="s">
        <v>52</v>
      </c>
      <c r="AM111" s="1" t="s">
        <v>52</v>
      </c>
      <c r="AN111" s="1" t="s">
        <v>52</v>
      </c>
      <c r="AO111" s="1" t="s">
        <v>52</v>
      </c>
      <c r="AP111" s="1">
        <v>263</v>
      </c>
      <c r="AQ111" s="1">
        <v>1</v>
      </c>
      <c r="AR111" s="1">
        <v>18</v>
      </c>
      <c r="AS111" s="1">
        <v>29</v>
      </c>
      <c r="AT111" s="1">
        <v>242</v>
      </c>
      <c r="AU111" s="1">
        <v>350</v>
      </c>
      <c r="AV111" s="1">
        <v>60</v>
      </c>
      <c r="AW111" s="1">
        <v>3</v>
      </c>
      <c r="AX111" s="1">
        <v>1</v>
      </c>
      <c r="AY111" t="str">
        <f t="shared" si="11"/>
        <v>2021_06_NYG</v>
      </c>
      <c r="AZ111" t="str">
        <f t="shared" si="12"/>
        <v>D.Jones</v>
      </c>
      <c r="BA111" t="str">
        <f t="shared" si="13"/>
        <v>QB</v>
      </c>
      <c r="BB111" t="str">
        <f t="shared" si="14"/>
        <v>2021_06_NYG</v>
      </c>
      <c r="BC111" t="str">
        <f t="shared" si="15"/>
        <v>ru</v>
      </c>
      <c r="BD111">
        <f>COUNTIFS($BB$1:BB111,BB111,$BC$1:BC111,"ru")</f>
        <v>1</v>
      </c>
      <c r="BE111" t="str">
        <f t="shared" si="16"/>
        <v/>
      </c>
      <c r="BF111">
        <f>COUNTIFS($BB$1:BB111,BB111,$BE$1:BE111,"re")</f>
        <v>0</v>
      </c>
      <c r="BG111" t="str">
        <f t="shared" si="17"/>
        <v>ru12021_06_NYG</v>
      </c>
      <c r="BH111" t="str">
        <f t="shared" si="18"/>
        <v>02021_06_NYG</v>
      </c>
      <c r="BI111" t="str">
        <f t="shared" si="19"/>
        <v>2021_06_NYGD.Jones</v>
      </c>
      <c r="BJ111" t="str">
        <f t="shared" si="20"/>
        <v>2021_NYG_D.Jones</v>
      </c>
      <c r="BK111" t="str">
        <f>IF(ISERROR(MATCH(LEFT(C111,5)&amp;B111&amp;"_"&amp;A111,$BK$1:BK110,0)),LEFT(C111,5)&amp;B111&amp;"_"&amp;A111,"")</f>
        <v/>
      </c>
      <c r="BL111">
        <f>COUNTIFS($B$1:B111,B111)-COUNTIFS($B$1:B111,B111,$BK$1:BK111,"")</f>
        <v>1</v>
      </c>
      <c r="BM111" t="str">
        <f t="shared" si="21"/>
        <v/>
      </c>
    </row>
    <row r="112" spans="1:65" x14ac:dyDescent="0.25">
      <c r="A112" s="1" t="s">
        <v>61</v>
      </c>
      <c r="B112" s="1" t="s">
        <v>62</v>
      </c>
      <c r="C112" s="1" t="s">
        <v>2069</v>
      </c>
      <c r="D112" s="1">
        <v>0.107</v>
      </c>
      <c r="E112" s="1">
        <v>4.3600000000000003</v>
      </c>
      <c r="F112" s="1" t="s">
        <v>2070</v>
      </c>
      <c r="G112" s="1">
        <v>239</v>
      </c>
      <c r="H112" s="1">
        <v>1</v>
      </c>
      <c r="I112" s="1">
        <v>22</v>
      </c>
      <c r="J112" s="1">
        <v>33</v>
      </c>
      <c r="K112" s="1">
        <v>0.66600000000000004</v>
      </c>
      <c r="L112" s="1">
        <v>10.38</v>
      </c>
      <c r="M112" s="1">
        <v>2</v>
      </c>
      <c r="N112" s="1">
        <v>0</v>
      </c>
      <c r="O112" s="1">
        <v>11</v>
      </c>
      <c r="P112" s="1">
        <v>218</v>
      </c>
      <c r="Q112" s="1">
        <v>33</v>
      </c>
      <c r="R112" s="1">
        <v>0.64800000000000002</v>
      </c>
      <c r="S112" s="1">
        <v>35.119</v>
      </c>
      <c r="T112" s="1">
        <v>1</v>
      </c>
      <c r="U112" s="1">
        <v>1</v>
      </c>
      <c r="V112" s="1">
        <v>8</v>
      </c>
      <c r="W112" s="1">
        <v>0</v>
      </c>
      <c r="X112" s="1">
        <v>4</v>
      </c>
      <c r="Y112" s="1">
        <v>1</v>
      </c>
      <c r="Z112" s="1">
        <v>1</v>
      </c>
      <c r="AA112" s="1">
        <v>0</v>
      </c>
      <c r="AB112" s="1">
        <v>0</v>
      </c>
      <c r="AC112" s="1">
        <v>0</v>
      </c>
      <c r="AD112" s="1" t="s">
        <v>52</v>
      </c>
      <c r="AE112" s="1" t="s">
        <v>52</v>
      </c>
      <c r="AF112" s="1" t="s">
        <v>52</v>
      </c>
      <c r="AG112" s="1" t="s">
        <v>52</v>
      </c>
      <c r="AH112" s="1" t="s">
        <v>52</v>
      </c>
      <c r="AI112" s="1" t="s">
        <v>52</v>
      </c>
      <c r="AJ112" s="1" t="s">
        <v>52</v>
      </c>
      <c r="AK112" s="1" t="s">
        <v>52</v>
      </c>
      <c r="AL112" s="1" t="s">
        <v>52</v>
      </c>
      <c r="AM112" s="1" t="s">
        <v>52</v>
      </c>
      <c r="AN112" s="1" t="s">
        <v>52</v>
      </c>
      <c r="AO112" s="1" t="s">
        <v>52</v>
      </c>
      <c r="AP112" s="1">
        <v>304</v>
      </c>
      <c r="AQ112" s="1">
        <v>2</v>
      </c>
      <c r="AR112" s="1">
        <v>27</v>
      </c>
      <c r="AS112" s="1">
        <v>22</v>
      </c>
      <c r="AT112" s="1">
        <v>239</v>
      </c>
      <c r="AU112" s="1">
        <v>218</v>
      </c>
      <c r="AV112" s="1">
        <v>94</v>
      </c>
      <c r="AW112" s="1">
        <v>2</v>
      </c>
      <c r="AX112" s="1">
        <v>1</v>
      </c>
      <c r="AY112" t="str">
        <f t="shared" si="11"/>
        <v>2021_05_ARI</v>
      </c>
      <c r="AZ112" t="str">
        <f t="shared" si="12"/>
        <v>K.Murray</v>
      </c>
      <c r="BA112" t="str">
        <f t="shared" si="13"/>
        <v>QB</v>
      </c>
      <c r="BB112" t="str">
        <f t="shared" si="14"/>
        <v>2021_05_ARI</v>
      </c>
      <c r="BC112" t="str">
        <f t="shared" si="15"/>
        <v>ru</v>
      </c>
      <c r="BD112">
        <f>COUNTIFS($BB$1:BB112,BB112,$BC$1:BC112,"ru")</f>
        <v>1</v>
      </c>
      <c r="BE112" t="str">
        <f t="shared" si="16"/>
        <v/>
      </c>
      <c r="BF112">
        <f>COUNTIFS($BB$1:BB112,BB112,$BE$1:BE112,"re")</f>
        <v>0</v>
      </c>
      <c r="BG112" t="str">
        <f t="shared" si="17"/>
        <v>ru12021_05_ARI</v>
      </c>
      <c r="BH112" t="str">
        <f t="shared" si="18"/>
        <v>02021_05_ARI</v>
      </c>
      <c r="BI112" t="str">
        <f t="shared" si="19"/>
        <v>2021_05_ARIK.Murray</v>
      </c>
      <c r="BJ112" t="str">
        <f t="shared" si="20"/>
        <v>2021_ARI_K.Murray</v>
      </c>
      <c r="BK112" t="str">
        <f>IF(ISERROR(MATCH(LEFT(C112,5)&amp;B112&amp;"_"&amp;A112,$BK$1:BK111,0)),LEFT(C112,5)&amp;B112&amp;"_"&amp;A112,"")</f>
        <v/>
      </c>
      <c r="BL112">
        <f>COUNTIFS($B$1:B112,B112)-COUNTIFS($B$1:B112,B112,$BK$1:BK112,"")</f>
        <v>1</v>
      </c>
      <c r="BM112" t="str">
        <f t="shared" si="21"/>
        <v/>
      </c>
    </row>
    <row r="113" spans="1:65" x14ac:dyDescent="0.25">
      <c r="A113" s="1" t="s">
        <v>107</v>
      </c>
      <c r="B113" s="1" t="s">
        <v>108</v>
      </c>
      <c r="C113" s="1" t="s">
        <v>832</v>
      </c>
      <c r="D113" s="1">
        <v>1.4999999999999999E-2</v>
      </c>
      <c r="E113" s="1">
        <v>-1.1499999999999999</v>
      </c>
      <c r="F113" s="1" t="s">
        <v>855</v>
      </c>
      <c r="G113" s="1">
        <v>239</v>
      </c>
      <c r="H113" s="1">
        <v>2</v>
      </c>
      <c r="I113" s="1">
        <v>18</v>
      </c>
      <c r="J113" s="1">
        <v>28</v>
      </c>
      <c r="K113" s="1">
        <v>0.64200000000000002</v>
      </c>
      <c r="L113" s="1">
        <v>4.4800000000000004</v>
      </c>
      <c r="M113" s="1">
        <v>1</v>
      </c>
      <c r="N113" s="1">
        <v>2</v>
      </c>
      <c r="O113" s="1">
        <v>11</v>
      </c>
      <c r="P113" s="1">
        <v>247</v>
      </c>
      <c r="Q113" s="1">
        <v>28</v>
      </c>
      <c r="R113" s="1">
        <v>0.7</v>
      </c>
      <c r="S113" s="1">
        <v>29.922000000000001</v>
      </c>
      <c r="T113" s="1">
        <v>0</v>
      </c>
      <c r="U113" s="1">
        <v>0</v>
      </c>
      <c r="V113" s="1">
        <v>88</v>
      </c>
      <c r="W113" s="1">
        <v>2</v>
      </c>
      <c r="X113" s="1">
        <v>14</v>
      </c>
      <c r="Y113" s="1">
        <v>7</v>
      </c>
      <c r="Z113" s="1">
        <v>4</v>
      </c>
      <c r="AA113" s="1">
        <v>3</v>
      </c>
      <c r="AB113" s="1">
        <v>0</v>
      </c>
      <c r="AC113" s="1">
        <v>0</v>
      </c>
      <c r="AD113" s="1" t="s">
        <v>52</v>
      </c>
      <c r="AE113" s="1" t="s">
        <v>52</v>
      </c>
      <c r="AF113" s="1" t="s">
        <v>52</v>
      </c>
      <c r="AG113" s="1" t="s">
        <v>52</v>
      </c>
      <c r="AH113" s="1" t="s">
        <v>52</v>
      </c>
      <c r="AI113" s="1" t="s">
        <v>52</v>
      </c>
      <c r="AJ113" s="1" t="s">
        <v>52</v>
      </c>
      <c r="AK113" s="1" t="s">
        <v>52</v>
      </c>
      <c r="AL113" s="1" t="s">
        <v>52</v>
      </c>
      <c r="AM113" s="1" t="s">
        <v>52</v>
      </c>
      <c r="AN113" s="1" t="s">
        <v>52</v>
      </c>
      <c r="AO113" s="1" t="s">
        <v>52</v>
      </c>
      <c r="AP113" s="1">
        <v>481</v>
      </c>
      <c r="AQ113" s="1">
        <v>6</v>
      </c>
      <c r="AR113" s="1">
        <v>41</v>
      </c>
      <c r="AS113" s="1">
        <v>18</v>
      </c>
      <c r="AT113" s="1">
        <v>239</v>
      </c>
      <c r="AU113" s="1">
        <v>247</v>
      </c>
      <c r="AV113" s="1">
        <v>251</v>
      </c>
      <c r="AW113" s="1">
        <v>10</v>
      </c>
      <c r="AX113" s="1">
        <v>6</v>
      </c>
      <c r="AY113" t="str">
        <f t="shared" si="11"/>
        <v>2021_02_BAL</v>
      </c>
      <c r="AZ113" t="str">
        <f t="shared" si="12"/>
        <v>L.Jackson</v>
      </c>
      <c r="BA113" t="str">
        <f t="shared" si="13"/>
        <v>QB</v>
      </c>
      <c r="BB113" t="str">
        <f t="shared" si="14"/>
        <v>2021_02_BAL</v>
      </c>
      <c r="BC113" t="str">
        <f t="shared" si="15"/>
        <v>ru</v>
      </c>
      <c r="BD113">
        <f>COUNTIFS($BB$1:BB113,BB113,$BC$1:BC113,"ru")</f>
        <v>1</v>
      </c>
      <c r="BE113" t="str">
        <f t="shared" si="16"/>
        <v/>
      </c>
      <c r="BF113">
        <f>COUNTIFS($BB$1:BB113,BB113,$BE$1:BE113,"re")</f>
        <v>0</v>
      </c>
      <c r="BG113" t="str">
        <f t="shared" si="17"/>
        <v>ru12021_02_BAL</v>
      </c>
      <c r="BH113" t="str">
        <f t="shared" si="18"/>
        <v>02021_02_BAL</v>
      </c>
      <c r="BI113" t="str">
        <f t="shared" si="19"/>
        <v>2021_02_BALL.Jackson</v>
      </c>
      <c r="BJ113" t="str">
        <f t="shared" si="20"/>
        <v>2021_BAL_L.Jackson</v>
      </c>
      <c r="BK113" t="str">
        <f>IF(ISERROR(MATCH(LEFT(C113,5)&amp;B113&amp;"_"&amp;A113,$BK$1:BK112,0)),LEFT(C113,5)&amp;B113&amp;"_"&amp;A113,"")</f>
        <v/>
      </c>
      <c r="BL113">
        <f>COUNTIFS($B$1:B113,B113)-COUNTIFS($B$1:B113,B113,$BK$1:BK113,"")</f>
        <v>1</v>
      </c>
      <c r="BM113" t="str">
        <f t="shared" si="21"/>
        <v/>
      </c>
    </row>
    <row r="114" spans="1:65" x14ac:dyDescent="0.25">
      <c r="A114" s="1" t="s">
        <v>50</v>
      </c>
      <c r="B114" s="1" t="s">
        <v>51</v>
      </c>
      <c r="C114" s="1" t="s">
        <v>1241</v>
      </c>
      <c r="D114" s="1">
        <v>0.08</v>
      </c>
      <c r="E114" s="1">
        <v>11.57</v>
      </c>
      <c r="F114" s="1" t="s">
        <v>1267</v>
      </c>
      <c r="G114" s="1">
        <v>238</v>
      </c>
      <c r="H114" s="1">
        <v>4</v>
      </c>
      <c r="I114" s="1">
        <v>21</v>
      </c>
      <c r="J114" s="1">
        <v>30</v>
      </c>
      <c r="K114" s="1">
        <v>0.7</v>
      </c>
      <c r="L114" s="1">
        <v>16.84</v>
      </c>
      <c r="M114" s="1">
        <v>4</v>
      </c>
      <c r="N114" s="1">
        <v>0</v>
      </c>
      <c r="O114" s="1">
        <v>14</v>
      </c>
      <c r="P114" s="1">
        <v>243</v>
      </c>
      <c r="Q114" s="1">
        <v>30</v>
      </c>
      <c r="R114" s="1">
        <v>0.61599999999999999</v>
      </c>
      <c r="S114" s="1">
        <v>38.302</v>
      </c>
      <c r="T114" s="1">
        <v>1</v>
      </c>
      <c r="U114" s="1">
        <v>1</v>
      </c>
      <c r="V114" s="1">
        <v>3</v>
      </c>
      <c r="W114" s="1">
        <v>0</v>
      </c>
      <c r="X114" s="1">
        <v>4</v>
      </c>
      <c r="Y114" s="1">
        <v>0</v>
      </c>
      <c r="Z114" s="1">
        <v>1</v>
      </c>
      <c r="AA114" s="1">
        <v>1</v>
      </c>
      <c r="AB114" s="1">
        <v>0</v>
      </c>
      <c r="AC114" s="1">
        <v>0</v>
      </c>
      <c r="AD114" s="1" t="s">
        <v>52</v>
      </c>
      <c r="AE114" s="1" t="s">
        <v>52</v>
      </c>
      <c r="AF114" s="1" t="s">
        <v>52</v>
      </c>
      <c r="AG114" s="1" t="s">
        <v>52</v>
      </c>
      <c r="AH114" s="1" t="s">
        <v>52</v>
      </c>
      <c r="AI114" s="1" t="s">
        <v>52</v>
      </c>
      <c r="AJ114" s="1" t="s">
        <v>52</v>
      </c>
      <c r="AK114" s="1" t="s">
        <v>52</v>
      </c>
      <c r="AL114" s="1" t="s">
        <v>52</v>
      </c>
      <c r="AM114" s="1" t="s">
        <v>52</v>
      </c>
      <c r="AN114" s="1" t="s">
        <v>52</v>
      </c>
      <c r="AO114" s="1" t="s">
        <v>52</v>
      </c>
      <c r="AP114" s="1">
        <v>380</v>
      </c>
      <c r="AQ114" s="1">
        <v>6</v>
      </c>
      <c r="AR114" s="1">
        <v>41</v>
      </c>
      <c r="AS114" s="1">
        <v>21</v>
      </c>
      <c r="AT114" s="1">
        <v>238</v>
      </c>
      <c r="AU114" s="1">
        <v>243</v>
      </c>
      <c r="AV114" s="1">
        <v>160</v>
      </c>
      <c r="AW114" s="1">
        <v>10</v>
      </c>
      <c r="AX114" s="1">
        <v>7</v>
      </c>
      <c r="AY114" t="str">
        <f t="shared" si="11"/>
        <v>2021_03_DAL</v>
      </c>
      <c r="AZ114" t="str">
        <f t="shared" si="12"/>
        <v>D.Prescott</v>
      </c>
      <c r="BA114" t="str">
        <f t="shared" si="13"/>
        <v>QB</v>
      </c>
      <c r="BB114" t="str">
        <f t="shared" si="14"/>
        <v>2021_03_DAL</v>
      </c>
      <c r="BC114" t="str">
        <f t="shared" si="15"/>
        <v>ru</v>
      </c>
      <c r="BD114">
        <f>COUNTIFS($BB$1:BB114,BB114,$BC$1:BC114,"ru")</f>
        <v>1</v>
      </c>
      <c r="BE114" t="str">
        <f t="shared" si="16"/>
        <v/>
      </c>
      <c r="BF114">
        <f>COUNTIFS($BB$1:BB114,BB114,$BE$1:BE114,"re")</f>
        <v>0</v>
      </c>
      <c r="BG114" t="str">
        <f t="shared" si="17"/>
        <v>ru12021_03_DAL</v>
      </c>
      <c r="BH114" t="str">
        <f t="shared" si="18"/>
        <v>02021_03_DAL</v>
      </c>
      <c r="BI114" t="str">
        <f t="shared" si="19"/>
        <v>2021_03_DALD.Prescott</v>
      </c>
      <c r="BJ114" t="str">
        <f t="shared" si="20"/>
        <v>2021_DAL_D.Prescott</v>
      </c>
      <c r="BK114" t="str">
        <f>IF(ISERROR(MATCH(LEFT(C114,5)&amp;B114&amp;"_"&amp;A114,$BK$1:BK113,0)),LEFT(C114,5)&amp;B114&amp;"_"&amp;A114,"")</f>
        <v/>
      </c>
      <c r="BL114">
        <f>COUNTIFS($B$1:B114,B114)-COUNTIFS($B$1:B114,B114,$BK$1:BK114,"")</f>
        <v>1</v>
      </c>
      <c r="BM114" t="str">
        <f t="shared" si="21"/>
        <v/>
      </c>
    </row>
    <row r="115" spans="1:65" x14ac:dyDescent="0.25">
      <c r="A115" s="1" t="s">
        <v>50</v>
      </c>
      <c r="B115" s="1" t="s">
        <v>51</v>
      </c>
      <c r="C115" s="1" t="s">
        <v>835</v>
      </c>
      <c r="D115" s="1">
        <v>-0.61199999999999999</v>
      </c>
      <c r="E115" s="1">
        <v>-1.66</v>
      </c>
      <c r="F115" s="1" t="s">
        <v>856</v>
      </c>
      <c r="G115" s="1">
        <v>237</v>
      </c>
      <c r="H115" s="1">
        <v>0</v>
      </c>
      <c r="I115" s="1">
        <v>23</v>
      </c>
      <c r="J115" s="1">
        <v>29</v>
      </c>
      <c r="K115" s="1">
        <v>0.79300000000000004</v>
      </c>
      <c r="L115" s="1">
        <v>12.98</v>
      </c>
      <c r="M115" s="1">
        <v>2</v>
      </c>
      <c r="N115" s="1">
        <v>1</v>
      </c>
      <c r="O115" s="1">
        <v>13</v>
      </c>
      <c r="P115" s="1">
        <v>137</v>
      </c>
      <c r="Q115" s="1">
        <v>29</v>
      </c>
      <c r="R115" s="1">
        <v>0.70799999999999996</v>
      </c>
      <c r="S115" s="1">
        <v>29.186</v>
      </c>
      <c r="T115" s="1">
        <v>1</v>
      </c>
      <c r="U115" s="1">
        <v>0</v>
      </c>
      <c r="V115" s="1" t="s">
        <v>52</v>
      </c>
      <c r="W115" s="1" t="s">
        <v>52</v>
      </c>
      <c r="X115" s="1" t="s">
        <v>52</v>
      </c>
      <c r="Y115" s="1" t="s">
        <v>52</v>
      </c>
      <c r="Z115" s="1" t="s">
        <v>52</v>
      </c>
      <c r="AA115" s="1" t="s">
        <v>52</v>
      </c>
      <c r="AB115" s="1" t="s">
        <v>52</v>
      </c>
      <c r="AC115" s="1" t="s">
        <v>52</v>
      </c>
      <c r="AD115" s="1" t="s">
        <v>52</v>
      </c>
      <c r="AE115" s="1" t="s">
        <v>52</v>
      </c>
      <c r="AF115" s="1" t="s">
        <v>52</v>
      </c>
      <c r="AG115" s="1" t="s">
        <v>52</v>
      </c>
      <c r="AH115" s="1" t="s">
        <v>52</v>
      </c>
      <c r="AI115" s="1" t="s">
        <v>52</v>
      </c>
      <c r="AJ115" s="1" t="s">
        <v>52</v>
      </c>
      <c r="AK115" s="1" t="s">
        <v>52</v>
      </c>
      <c r="AL115" s="1" t="s">
        <v>52</v>
      </c>
      <c r="AM115" s="1" t="s">
        <v>52</v>
      </c>
      <c r="AN115" s="1" t="s">
        <v>52</v>
      </c>
      <c r="AO115" s="1" t="s">
        <v>52</v>
      </c>
      <c r="AP115" s="1">
        <v>419</v>
      </c>
      <c r="AQ115" s="1">
        <v>2</v>
      </c>
      <c r="AR115" s="1">
        <v>31</v>
      </c>
      <c r="AS115" s="1">
        <v>23</v>
      </c>
      <c r="AT115" s="1">
        <v>237</v>
      </c>
      <c r="AU115" s="1">
        <v>137</v>
      </c>
      <c r="AV115" s="1">
        <v>198</v>
      </c>
      <c r="AW115" s="1">
        <v>4</v>
      </c>
      <c r="AX115" s="1">
        <v>2</v>
      </c>
      <c r="AY115" t="str">
        <f t="shared" si="11"/>
        <v>2021_02_DAL</v>
      </c>
      <c r="AZ115" t="str">
        <f t="shared" si="12"/>
        <v>D.Prescott</v>
      </c>
      <c r="BA115" t="str">
        <f t="shared" si="13"/>
        <v>QB</v>
      </c>
      <c r="BB115" t="str">
        <f t="shared" si="14"/>
        <v>2021_02_DAL</v>
      </c>
      <c r="BC115" t="str">
        <f t="shared" si="15"/>
        <v/>
      </c>
      <c r="BD115">
        <f>COUNTIFS($BB$1:BB115,BB115,$BC$1:BC115,"ru")</f>
        <v>0</v>
      </c>
      <c r="BE115" t="str">
        <f t="shared" si="16"/>
        <v/>
      </c>
      <c r="BF115">
        <f>COUNTIFS($BB$1:BB115,BB115,$BE$1:BE115,"re")</f>
        <v>0</v>
      </c>
      <c r="BG115" t="str">
        <f t="shared" si="17"/>
        <v>02021_02_DAL</v>
      </c>
      <c r="BH115" t="str">
        <f t="shared" si="18"/>
        <v>02021_02_DAL</v>
      </c>
      <c r="BI115" t="str">
        <f t="shared" si="19"/>
        <v>2021_02_DALD.Prescott</v>
      </c>
      <c r="BJ115" t="str">
        <f t="shared" si="20"/>
        <v>2021_DAL_D.Prescott</v>
      </c>
      <c r="BK115" t="str">
        <f>IF(ISERROR(MATCH(LEFT(C115,5)&amp;B115&amp;"_"&amp;A115,$BK$1:BK114,0)),LEFT(C115,5)&amp;B115&amp;"_"&amp;A115,"")</f>
        <v/>
      </c>
      <c r="BL115">
        <f>COUNTIFS($B$1:B115,B115)-COUNTIFS($B$1:B115,B115,$BK$1:BK115,"")</f>
        <v>1</v>
      </c>
      <c r="BM115" t="str">
        <f t="shared" si="21"/>
        <v/>
      </c>
    </row>
    <row r="116" spans="1:65" x14ac:dyDescent="0.25">
      <c r="A116" s="1" t="s">
        <v>107</v>
      </c>
      <c r="B116" s="1" t="s">
        <v>108</v>
      </c>
      <c r="C116" s="1" t="s">
        <v>801</v>
      </c>
      <c r="D116" s="1">
        <v>0.33300000000000002</v>
      </c>
      <c r="E116" s="1">
        <v>2.35</v>
      </c>
      <c r="F116" s="1" t="s">
        <v>803</v>
      </c>
      <c r="G116" s="1">
        <v>235</v>
      </c>
      <c r="H116" s="1">
        <v>1</v>
      </c>
      <c r="I116" s="1">
        <v>19</v>
      </c>
      <c r="J116" s="1">
        <v>33</v>
      </c>
      <c r="K116" s="1">
        <v>0.57499999999999996</v>
      </c>
      <c r="L116" s="1">
        <v>-4.22</v>
      </c>
      <c r="M116" s="1">
        <v>3</v>
      </c>
      <c r="N116" s="1">
        <v>0</v>
      </c>
      <c r="O116" s="1">
        <v>11</v>
      </c>
      <c r="P116" s="1">
        <v>237</v>
      </c>
      <c r="Q116" s="1">
        <v>33</v>
      </c>
      <c r="R116" s="1">
        <v>0.70099999999999996</v>
      </c>
      <c r="S116" s="1">
        <v>29.824999999999999</v>
      </c>
      <c r="T116" s="1">
        <v>1</v>
      </c>
      <c r="U116" s="1">
        <v>1</v>
      </c>
      <c r="V116" s="1">
        <v>24</v>
      </c>
      <c r="W116" s="1">
        <v>0</v>
      </c>
      <c r="X116" s="1">
        <v>5</v>
      </c>
      <c r="Y116" s="1">
        <v>1</v>
      </c>
      <c r="Z116" s="1">
        <v>0</v>
      </c>
      <c r="AA116" s="1">
        <v>0</v>
      </c>
      <c r="AB116" s="1">
        <v>0</v>
      </c>
      <c r="AC116" s="1">
        <v>0</v>
      </c>
      <c r="AD116" s="1" t="s">
        <v>52</v>
      </c>
      <c r="AE116" s="1" t="s">
        <v>52</v>
      </c>
      <c r="AF116" s="1" t="s">
        <v>52</v>
      </c>
      <c r="AG116" s="1" t="s">
        <v>52</v>
      </c>
      <c r="AH116" s="1" t="s">
        <v>52</v>
      </c>
      <c r="AI116" s="1" t="s">
        <v>52</v>
      </c>
      <c r="AJ116" s="1" t="s">
        <v>52</v>
      </c>
      <c r="AK116" s="1" t="s">
        <v>52</v>
      </c>
      <c r="AL116" s="1" t="s">
        <v>52</v>
      </c>
      <c r="AM116" s="1" t="s">
        <v>52</v>
      </c>
      <c r="AN116" s="1" t="s">
        <v>52</v>
      </c>
      <c r="AO116" s="1" t="s">
        <v>52</v>
      </c>
      <c r="AP116" s="1">
        <v>406</v>
      </c>
      <c r="AQ116" s="1">
        <v>3</v>
      </c>
      <c r="AR116" s="1">
        <v>34</v>
      </c>
      <c r="AS116" s="1">
        <v>19</v>
      </c>
      <c r="AT116" s="1">
        <v>235</v>
      </c>
      <c r="AU116" s="1">
        <v>237</v>
      </c>
      <c r="AV116" s="1">
        <v>189</v>
      </c>
      <c r="AW116" s="1">
        <v>2</v>
      </c>
      <c r="AX116" s="1">
        <v>1</v>
      </c>
      <c r="AY116" t="str">
        <f t="shared" si="11"/>
        <v>2021_01_BAL</v>
      </c>
      <c r="AZ116" t="str">
        <f t="shared" si="12"/>
        <v>L.Jackson</v>
      </c>
      <c r="BA116" t="str">
        <f t="shared" si="13"/>
        <v>QB</v>
      </c>
      <c r="BB116" t="str">
        <f t="shared" si="14"/>
        <v>2021_01_BAL</v>
      </c>
      <c r="BC116" t="str">
        <f t="shared" si="15"/>
        <v>ru</v>
      </c>
      <c r="BD116">
        <f>COUNTIFS($BB$1:BB116,BB116,$BC$1:BC116,"ru")</f>
        <v>1</v>
      </c>
      <c r="BE116" t="str">
        <f t="shared" si="16"/>
        <v/>
      </c>
      <c r="BF116">
        <f>COUNTIFS($BB$1:BB116,BB116,$BE$1:BE116,"re")</f>
        <v>0</v>
      </c>
      <c r="BG116" t="str">
        <f t="shared" si="17"/>
        <v>ru12021_01_BAL</v>
      </c>
      <c r="BH116" t="str">
        <f t="shared" si="18"/>
        <v>02021_01_BAL</v>
      </c>
      <c r="BI116" t="str">
        <f t="shared" si="19"/>
        <v>2021_01_BALL.Jackson</v>
      </c>
      <c r="BJ116" t="str">
        <f t="shared" si="20"/>
        <v>2021_BAL_L.Jackson</v>
      </c>
      <c r="BK116" t="str">
        <f>IF(ISERROR(MATCH(LEFT(C116,5)&amp;B116&amp;"_"&amp;A116,$BK$1:BK115,0)),LEFT(C116,5)&amp;B116&amp;"_"&amp;A116,"")</f>
        <v/>
      </c>
      <c r="BL116">
        <f>COUNTIFS($B$1:B116,B116)-COUNTIFS($B$1:B116,B116,$BK$1:BK116,"")</f>
        <v>1</v>
      </c>
      <c r="BM116" t="str">
        <f t="shared" si="21"/>
        <v/>
      </c>
    </row>
    <row r="117" spans="1:65" x14ac:dyDescent="0.25">
      <c r="A117" s="1" t="s">
        <v>82</v>
      </c>
      <c r="B117" s="1" t="s">
        <v>99</v>
      </c>
      <c r="C117" s="1" t="s">
        <v>1268</v>
      </c>
      <c r="D117" s="1">
        <v>-2E-3</v>
      </c>
      <c r="E117" s="1">
        <v>11.93</v>
      </c>
      <c r="F117" s="1" t="s">
        <v>1269</v>
      </c>
      <c r="G117" s="1">
        <v>235</v>
      </c>
      <c r="H117" s="1">
        <v>0</v>
      </c>
      <c r="I117" s="1">
        <v>19</v>
      </c>
      <c r="J117" s="1">
        <v>27</v>
      </c>
      <c r="K117" s="1">
        <v>0.70299999999999996</v>
      </c>
      <c r="L117" s="1">
        <v>12.74</v>
      </c>
      <c r="M117" s="1">
        <v>2</v>
      </c>
      <c r="N117" s="1">
        <v>0</v>
      </c>
      <c r="O117" s="1">
        <v>11</v>
      </c>
      <c r="P117" s="1">
        <v>200</v>
      </c>
      <c r="Q117" s="1">
        <v>27</v>
      </c>
      <c r="R117" s="1">
        <v>0.65600000000000003</v>
      </c>
      <c r="S117" s="1">
        <v>34.332000000000001</v>
      </c>
      <c r="T117" s="1">
        <v>0</v>
      </c>
      <c r="U117" s="1">
        <v>0</v>
      </c>
      <c r="V117" s="1">
        <v>2</v>
      </c>
      <c r="W117" s="1">
        <v>0</v>
      </c>
      <c r="X117" s="1">
        <v>1</v>
      </c>
      <c r="Y117" s="1">
        <v>1</v>
      </c>
      <c r="Z117" s="1">
        <v>1</v>
      </c>
      <c r="AA117" s="1">
        <v>0</v>
      </c>
      <c r="AB117" s="1">
        <v>0</v>
      </c>
      <c r="AC117" s="1">
        <v>0</v>
      </c>
      <c r="AD117" s="1" t="s">
        <v>52</v>
      </c>
      <c r="AE117" s="1" t="s">
        <v>52</v>
      </c>
      <c r="AF117" s="1" t="s">
        <v>52</v>
      </c>
      <c r="AG117" s="1" t="s">
        <v>52</v>
      </c>
      <c r="AH117" s="1" t="s">
        <v>52</v>
      </c>
      <c r="AI117" s="1" t="s">
        <v>52</v>
      </c>
      <c r="AJ117" s="1" t="s">
        <v>52</v>
      </c>
      <c r="AK117" s="1" t="s">
        <v>52</v>
      </c>
      <c r="AL117" s="1" t="s">
        <v>52</v>
      </c>
      <c r="AM117" s="1" t="s">
        <v>52</v>
      </c>
      <c r="AN117" s="1" t="s">
        <v>52</v>
      </c>
      <c r="AO117" s="1" t="s">
        <v>52</v>
      </c>
      <c r="AP117" s="1">
        <v>343</v>
      </c>
      <c r="AQ117" s="1">
        <v>2</v>
      </c>
      <c r="AR117" s="1">
        <v>37</v>
      </c>
      <c r="AS117" s="1">
        <v>19</v>
      </c>
      <c r="AT117" s="1">
        <v>235</v>
      </c>
      <c r="AU117" s="1">
        <v>200</v>
      </c>
      <c r="AV117" s="1">
        <v>120</v>
      </c>
      <c r="AW117" s="1">
        <v>13</v>
      </c>
      <c r="AX117" s="1">
        <v>6</v>
      </c>
      <c r="AY117" t="str">
        <f t="shared" si="11"/>
        <v>2021_03_DEN</v>
      </c>
      <c r="AZ117" t="str">
        <f t="shared" si="12"/>
        <v>T.Bridgewater</v>
      </c>
      <c r="BA117" t="str">
        <f t="shared" si="13"/>
        <v>QB</v>
      </c>
      <c r="BB117" t="str">
        <f t="shared" si="14"/>
        <v>2021_03_DEN</v>
      </c>
      <c r="BC117" t="str">
        <f t="shared" si="15"/>
        <v>ru</v>
      </c>
      <c r="BD117">
        <f>COUNTIFS($BB$1:BB117,BB117,$BC$1:BC117,"ru")</f>
        <v>1</v>
      </c>
      <c r="BE117" t="str">
        <f t="shared" si="16"/>
        <v/>
      </c>
      <c r="BF117">
        <f>COUNTIFS($BB$1:BB117,BB117,$BE$1:BE117,"re")</f>
        <v>0</v>
      </c>
      <c r="BG117" t="str">
        <f t="shared" si="17"/>
        <v>ru12021_03_DEN</v>
      </c>
      <c r="BH117" t="str">
        <f t="shared" si="18"/>
        <v>02021_03_DEN</v>
      </c>
      <c r="BI117" t="str">
        <f t="shared" si="19"/>
        <v>2021_03_DENT.Bridgewater</v>
      </c>
      <c r="BJ117" t="str">
        <f t="shared" si="20"/>
        <v>2021_DEN_T.Bridgewater</v>
      </c>
      <c r="BK117" t="str">
        <f>IF(ISERROR(MATCH(LEFT(C117,5)&amp;B117&amp;"_"&amp;A117,$BK$1:BK116,0)),LEFT(C117,5)&amp;B117&amp;"_"&amp;A117,"")</f>
        <v/>
      </c>
      <c r="BL117">
        <f>COUNTIFS($B$1:B117,B117)-COUNTIFS($B$1:B117,B117,$BK$1:BK117,"")</f>
        <v>1</v>
      </c>
      <c r="BM117" t="str">
        <f t="shared" si="21"/>
        <v/>
      </c>
    </row>
    <row r="118" spans="1:65" x14ac:dyDescent="0.25">
      <c r="A118" s="1" t="s">
        <v>93</v>
      </c>
      <c r="B118" s="1" t="s">
        <v>94</v>
      </c>
      <c r="C118" s="1" t="s">
        <v>2442</v>
      </c>
      <c r="D118" s="1">
        <v>9.6000000000000002E-2</v>
      </c>
      <c r="E118" s="1">
        <v>-6.05</v>
      </c>
      <c r="F118" s="1" t="s">
        <v>2443</v>
      </c>
      <c r="G118" s="1">
        <v>234</v>
      </c>
      <c r="H118" s="1">
        <v>2</v>
      </c>
      <c r="I118" s="1">
        <v>19</v>
      </c>
      <c r="J118" s="1">
        <v>33</v>
      </c>
      <c r="K118" s="1">
        <v>0.57499999999999996</v>
      </c>
      <c r="L118" s="1">
        <v>0.7</v>
      </c>
      <c r="M118" s="1">
        <v>5</v>
      </c>
      <c r="N118" s="1">
        <v>1</v>
      </c>
      <c r="O118" s="1">
        <v>11</v>
      </c>
      <c r="P118" s="1">
        <v>231</v>
      </c>
      <c r="Q118" s="1">
        <v>33</v>
      </c>
      <c r="R118" s="1">
        <v>0.76200000000000001</v>
      </c>
      <c r="S118" s="1">
        <v>23.792000000000002</v>
      </c>
      <c r="T118" s="1">
        <v>2</v>
      </c>
      <c r="U118" s="1">
        <v>2</v>
      </c>
      <c r="V118" s="1" t="s">
        <v>52</v>
      </c>
      <c r="W118" s="1" t="s">
        <v>52</v>
      </c>
      <c r="X118" s="1" t="s">
        <v>52</v>
      </c>
      <c r="Y118" s="1" t="s">
        <v>52</v>
      </c>
      <c r="Z118" s="1" t="s">
        <v>52</v>
      </c>
      <c r="AA118" s="1" t="s">
        <v>52</v>
      </c>
      <c r="AB118" s="1" t="s">
        <v>52</v>
      </c>
      <c r="AC118" s="1" t="s">
        <v>52</v>
      </c>
      <c r="AD118" s="1" t="s">
        <v>52</v>
      </c>
      <c r="AE118" s="1" t="s">
        <v>52</v>
      </c>
      <c r="AF118" s="1" t="s">
        <v>52</v>
      </c>
      <c r="AG118" s="1" t="s">
        <v>52</v>
      </c>
      <c r="AH118" s="1" t="s">
        <v>52</v>
      </c>
      <c r="AI118" s="1" t="s">
        <v>52</v>
      </c>
      <c r="AJ118" s="1" t="s">
        <v>52</v>
      </c>
      <c r="AK118" s="1" t="s">
        <v>52</v>
      </c>
      <c r="AL118" s="1" t="s">
        <v>52</v>
      </c>
      <c r="AM118" s="1" t="s">
        <v>52</v>
      </c>
      <c r="AN118" s="1" t="s">
        <v>52</v>
      </c>
      <c r="AO118" s="1" t="s">
        <v>52</v>
      </c>
      <c r="AP118" s="1">
        <v>290</v>
      </c>
      <c r="AQ118" s="1">
        <v>2</v>
      </c>
      <c r="AR118" s="1">
        <v>19</v>
      </c>
      <c r="AS118" s="1">
        <v>20</v>
      </c>
      <c r="AT118" s="1">
        <v>240</v>
      </c>
      <c r="AU118" s="1">
        <v>241</v>
      </c>
      <c r="AV118" s="1">
        <v>73</v>
      </c>
      <c r="AW118" s="1">
        <v>5</v>
      </c>
      <c r="AX118" s="1">
        <v>1</v>
      </c>
      <c r="AY118" t="str">
        <f t="shared" si="11"/>
        <v>2021_06_CLE</v>
      </c>
      <c r="AZ118" t="str">
        <f t="shared" si="12"/>
        <v>B.Mayfield</v>
      </c>
      <c r="BA118" t="str">
        <f t="shared" si="13"/>
        <v>QB</v>
      </c>
      <c r="BB118" t="str">
        <f t="shared" si="14"/>
        <v>2021_06_CLE</v>
      </c>
      <c r="BC118" t="str">
        <f t="shared" si="15"/>
        <v/>
      </c>
      <c r="BD118">
        <f>COUNTIFS($BB$1:BB118,BB118,$BC$1:BC118,"ru")</f>
        <v>0</v>
      </c>
      <c r="BE118" t="str">
        <f t="shared" si="16"/>
        <v/>
      </c>
      <c r="BF118">
        <f>COUNTIFS($BB$1:BB118,BB118,$BE$1:BE118,"re")</f>
        <v>0</v>
      </c>
      <c r="BG118" t="str">
        <f t="shared" si="17"/>
        <v>02021_06_CLE</v>
      </c>
      <c r="BH118" t="str">
        <f t="shared" si="18"/>
        <v>02021_06_CLE</v>
      </c>
      <c r="BI118" t="str">
        <f t="shared" si="19"/>
        <v>2021_06_CLEB.Mayfield</v>
      </c>
      <c r="BJ118" t="str">
        <f t="shared" si="20"/>
        <v>2021_CLE_B.Mayfield</v>
      </c>
      <c r="BK118" t="str">
        <f>IF(ISERROR(MATCH(LEFT(C118,5)&amp;B118&amp;"_"&amp;A118,$BK$1:BK117,0)),LEFT(C118,5)&amp;B118&amp;"_"&amp;A118,"")</f>
        <v/>
      </c>
      <c r="BL118">
        <f>COUNTIFS($B$1:B118,B118)-COUNTIFS($B$1:B118,B118,$BK$1:BK118,"")</f>
        <v>1</v>
      </c>
      <c r="BM118" t="str">
        <f t="shared" si="21"/>
        <v/>
      </c>
    </row>
    <row r="119" spans="1:65" x14ac:dyDescent="0.25">
      <c r="A119" s="1" t="s">
        <v>97</v>
      </c>
      <c r="B119" s="1" t="s">
        <v>98</v>
      </c>
      <c r="C119" s="1" t="s">
        <v>1661</v>
      </c>
      <c r="D119" s="1">
        <v>1.405</v>
      </c>
      <c r="E119" s="1">
        <v>-10.51</v>
      </c>
      <c r="F119" s="1" t="s">
        <v>1665</v>
      </c>
      <c r="G119" s="1">
        <v>232</v>
      </c>
      <c r="H119" s="1">
        <v>1</v>
      </c>
      <c r="I119" s="1">
        <v>26</v>
      </c>
      <c r="J119" s="1">
        <v>42</v>
      </c>
      <c r="K119" s="1">
        <v>0.61899999999999999</v>
      </c>
      <c r="L119" s="1">
        <v>1.44</v>
      </c>
      <c r="M119" s="1">
        <v>2</v>
      </c>
      <c r="N119" s="1">
        <v>1</v>
      </c>
      <c r="O119" s="1">
        <v>11</v>
      </c>
      <c r="P119" s="1">
        <v>294</v>
      </c>
      <c r="Q119" s="1">
        <v>42</v>
      </c>
      <c r="R119" s="1">
        <v>0.76300000000000001</v>
      </c>
      <c r="S119" s="1">
        <v>23.678999999999998</v>
      </c>
      <c r="T119" s="1">
        <v>1</v>
      </c>
      <c r="U119" s="1">
        <v>1</v>
      </c>
      <c r="V119" s="1" t="s">
        <v>52</v>
      </c>
      <c r="W119" s="1" t="s">
        <v>52</v>
      </c>
      <c r="X119" s="1" t="s">
        <v>52</v>
      </c>
      <c r="Y119" s="1" t="s">
        <v>52</v>
      </c>
      <c r="Z119" s="1" t="s">
        <v>52</v>
      </c>
      <c r="AA119" s="1" t="s">
        <v>52</v>
      </c>
      <c r="AB119" s="1" t="s">
        <v>52</v>
      </c>
      <c r="AC119" s="1" t="s">
        <v>52</v>
      </c>
      <c r="AD119" s="1" t="s">
        <v>52</v>
      </c>
      <c r="AE119" s="1" t="s">
        <v>52</v>
      </c>
      <c r="AF119" s="1" t="s">
        <v>52</v>
      </c>
      <c r="AG119" s="1" t="s">
        <v>52</v>
      </c>
      <c r="AH119" s="1" t="s">
        <v>52</v>
      </c>
      <c r="AI119" s="1" t="s">
        <v>52</v>
      </c>
      <c r="AJ119" s="1" t="s">
        <v>52</v>
      </c>
      <c r="AK119" s="1" t="s">
        <v>52</v>
      </c>
      <c r="AL119" s="1" t="s">
        <v>52</v>
      </c>
      <c r="AM119" s="1" t="s">
        <v>52</v>
      </c>
      <c r="AN119" s="1" t="s">
        <v>52</v>
      </c>
      <c r="AO119" s="1" t="s">
        <v>52</v>
      </c>
      <c r="AP119" s="1">
        <v>282</v>
      </c>
      <c r="AQ119" s="1">
        <v>2</v>
      </c>
      <c r="AR119" s="1">
        <v>16</v>
      </c>
      <c r="AS119" s="1">
        <v>26</v>
      </c>
      <c r="AT119" s="1">
        <v>232</v>
      </c>
      <c r="AU119" s="1">
        <v>294</v>
      </c>
      <c r="AV119" s="1">
        <v>62</v>
      </c>
      <c r="AW119" s="1">
        <v>1</v>
      </c>
      <c r="AX119" s="1">
        <v>1</v>
      </c>
      <c r="AY119" t="str">
        <f t="shared" si="11"/>
        <v>2021_04_PIT</v>
      </c>
      <c r="AZ119" t="str">
        <f t="shared" si="12"/>
        <v>B.Roethlisberger</v>
      </c>
      <c r="BA119" t="str">
        <f t="shared" si="13"/>
        <v>QB</v>
      </c>
      <c r="BB119" t="str">
        <f t="shared" si="14"/>
        <v>2021_04_PIT</v>
      </c>
      <c r="BC119" t="str">
        <f t="shared" si="15"/>
        <v/>
      </c>
      <c r="BD119">
        <f>COUNTIFS($BB$1:BB119,BB119,$BC$1:BC119,"ru")</f>
        <v>0</v>
      </c>
      <c r="BE119" t="str">
        <f t="shared" si="16"/>
        <v/>
      </c>
      <c r="BF119">
        <f>COUNTIFS($BB$1:BB119,BB119,$BE$1:BE119,"re")</f>
        <v>0</v>
      </c>
      <c r="BG119" t="str">
        <f t="shared" si="17"/>
        <v>02021_04_PIT</v>
      </c>
      <c r="BH119" t="str">
        <f t="shared" si="18"/>
        <v>02021_04_PIT</v>
      </c>
      <c r="BI119" t="str">
        <f t="shared" si="19"/>
        <v>2021_04_PITB.Roethlisberger</v>
      </c>
      <c r="BJ119" t="str">
        <f t="shared" si="20"/>
        <v>2021_PIT_B.Roethlisberger</v>
      </c>
      <c r="BK119" t="str">
        <f>IF(ISERROR(MATCH(LEFT(C119,5)&amp;B119&amp;"_"&amp;A119,$BK$1:BK118,0)),LEFT(C119,5)&amp;B119&amp;"_"&amp;A119,"")</f>
        <v/>
      </c>
      <c r="BL119">
        <f>COUNTIFS($B$1:B119,B119)-COUNTIFS($B$1:B119,B119,$BK$1:BK119,"")</f>
        <v>1</v>
      </c>
      <c r="BM119" t="str">
        <f t="shared" si="21"/>
        <v/>
      </c>
    </row>
    <row r="120" spans="1:65" x14ac:dyDescent="0.25">
      <c r="A120" s="1" t="s">
        <v>207</v>
      </c>
      <c r="B120" s="1" t="s">
        <v>69</v>
      </c>
      <c r="C120" s="1" t="s">
        <v>2051</v>
      </c>
      <c r="D120" s="1">
        <v>0.29899999999999999</v>
      </c>
      <c r="E120" s="1">
        <v>8.9499999999999993</v>
      </c>
      <c r="F120" s="1" t="s">
        <v>2071</v>
      </c>
      <c r="G120" s="1">
        <v>231</v>
      </c>
      <c r="H120" s="1">
        <v>1</v>
      </c>
      <c r="I120" s="1">
        <v>23</v>
      </c>
      <c r="J120" s="1">
        <v>30</v>
      </c>
      <c r="K120" s="1">
        <v>0.76600000000000001</v>
      </c>
      <c r="L120" s="1">
        <v>12.93</v>
      </c>
      <c r="M120" s="1">
        <v>1</v>
      </c>
      <c r="N120" s="1">
        <v>1</v>
      </c>
      <c r="O120" s="1">
        <v>12</v>
      </c>
      <c r="P120" s="1">
        <v>235</v>
      </c>
      <c r="Q120" s="1">
        <v>30</v>
      </c>
      <c r="R120" s="1">
        <v>0.77100000000000002</v>
      </c>
      <c r="S120" s="1">
        <v>22.844999999999999</v>
      </c>
      <c r="T120" s="1">
        <v>0</v>
      </c>
      <c r="U120" s="1">
        <v>0</v>
      </c>
      <c r="V120" s="1">
        <v>3</v>
      </c>
      <c r="W120" s="1">
        <v>0</v>
      </c>
      <c r="X120" s="1">
        <v>1</v>
      </c>
      <c r="Y120" s="1">
        <v>1</v>
      </c>
      <c r="Z120" s="1">
        <v>1</v>
      </c>
      <c r="AA120" s="1">
        <v>1</v>
      </c>
      <c r="AB120" s="1">
        <v>0</v>
      </c>
      <c r="AC120" s="1">
        <v>0</v>
      </c>
      <c r="AD120" s="1" t="s">
        <v>52</v>
      </c>
      <c r="AE120" s="1" t="s">
        <v>52</v>
      </c>
      <c r="AF120" s="1" t="s">
        <v>52</v>
      </c>
      <c r="AG120" s="1" t="s">
        <v>52</v>
      </c>
      <c r="AH120" s="1" t="s">
        <v>52</v>
      </c>
      <c r="AI120" s="1" t="s">
        <v>52</v>
      </c>
      <c r="AJ120" s="1" t="s">
        <v>52</v>
      </c>
      <c r="AK120" s="1" t="s">
        <v>52</v>
      </c>
      <c r="AL120" s="1" t="s">
        <v>52</v>
      </c>
      <c r="AM120" s="1" t="s">
        <v>52</v>
      </c>
      <c r="AN120" s="1" t="s">
        <v>52</v>
      </c>
      <c r="AO120" s="1" t="s">
        <v>52</v>
      </c>
      <c r="AP120" s="1">
        <v>352</v>
      </c>
      <c r="AQ120" s="1">
        <v>2</v>
      </c>
      <c r="AR120" s="1">
        <v>30</v>
      </c>
      <c r="AS120" s="1">
        <v>23</v>
      </c>
      <c r="AT120" s="1">
        <v>231</v>
      </c>
      <c r="AU120" s="1">
        <v>235</v>
      </c>
      <c r="AV120" s="1">
        <v>126</v>
      </c>
      <c r="AW120" s="1">
        <v>10</v>
      </c>
      <c r="AX120" s="1">
        <v>7</v>
      </c>
      <c r="AY120" t="str">
        <f t="shared" si="11"/>
        <v>2021_05_NE</v>
      </c>
      <c r="AZ120" t="str">
        <f t="shared" si="12"/>
        <v>M.Jones</v>
      </c>
      <c r="BA120" t="str">
        <f t="shared" si="13"/>
        <v>QB</v>
      </c>
      <c r="BB120" t="str">
        <f t="shared" si="14"/>
        <v>2021_05_NE</v>
      </c>
      <c r="BC120" t="str">
        <f t="shared" si="15"/>
        <v>ru</v>
      </c>
      <c r="BD120">
        <f>COUNTIFS($BB$1:BB120,BB120,$BC$1:BC120,"ru")</f>
        <v>1</v>
      </c>
      <c r="BE120" t="str">
        <f t="shared" si="16"/>
        <v/>
      </c>
      <c r="BF120">
        <f>COUNTIFS($BB$1:BB120,BB120,$BE$1:BE120,"re")</f>
        <v>0</v>
      </c>
      <c r="BG120" t="str">
        <f t="shared" si="17"/>
        <v>ru12021_05_NE</v>
      </c>
      <c r="BH120" t="str">
        <f t="shared" si="18"/>
        <v>02021_05_NE</v>
      </c>
      <c r="BI120" t="str">
        <f t="shared" si="19"/>
        <v>2021_05_NEM.Jones</v>
      </c>
      <c r="BJ120" t="str">
        <f t="shared" si="20"/>
        <v>2021_NE_M.Jones</v>
      </c>
      <c r="BK120" t="str">
        <f>IF(ISERROR(MATCH(LEFT(C120,5)&amp;B120&amp;"_"&amp;A120,$BK$1:BK119,0)),LEFT(C120,5)&amp;B120&amp;"_"&amp;A120,"")</f>
        <v/>
      </c>
      <c r="BL120">
        <f>COUNTIFS($B$1:B120,B120)-COUNTIFS($B$1:B120,B120,$BK$1:BK120,"")</f>
        <v>1</v>
      </c>
      <c r="BM120" t="str">
        <f t="shared" si="21"/>
        <v/>
      </c>
    </row>
    <row r="121" spans="1:65" x14ac:dyDescent="0.25">
      <c r="A121" s="1" t="s">
        <v>97</v>
      </c>
      <c r="B121" s="1" t="s">
        <v>98</v>
      </c>
      <c r="C121" s="1" t="s">
        <v>2444</v>
      </c>
      <c r="D121" s="1">
        <v>0.52</v>
      </c>
      <c r="E121" s="1">
        <v>-1.0900000000000001</v>
      </c>
      <c r="F121" s="1" t="s">
        <v>2445</v>
      </c>
      <c r="G121" s="1">
        <v>229</v>
      </c>
      <c r="H121" s="1">
        <v>1</v>
      </c>
      <c r="I121" s="1">
        <v>29</v>
      </c>
      <c r="J121" s="1">
        <v>41</v>
      </c>
      <c r="K121" s="1">
        <v>0.70699999999999996</v>
      </c>
      <c r="L121" s="1">
        <v>5.84</v>
      </c>
      <c r="M121" s="1">
        <v>1</v>
      </c>
      <c r="N121" s="1">
        <v>0</v>
      </c>
      <c r="O121" s="1">
        <v>14</v>
      </c>
      <c r="P121" s="1">
        <v>273</v>
      </c>
      <c r="Q121" s="1">
        <v>41</v>
      </c>
      <c r="R121" s="1">
        <v>0.70199999999999996</v>
      </c>
      <c r="S121" s="1">
        <v>29.786999999999999</v>
      </c>
      <c r="T121" s="1">
        <v>0</v>
      </c>
      <c r="U121" s="1">
        <v>1</v>
      </c>
      <c r="V121" s="1">
        <v>-3</v>
      </c>
      <c r="W121" s="1">
        <v>0</v>
      </c>
      <c r="X121" s="1">
        <v>1</v>
      </c>
      <c r="Y121" s="1">
        <v>0</v>
      </c>
      <c r="Z121" s="1">
        <v>1</v>
      </c>
      <c r="AA121" s="1">
        <v>0</v>
      </c>
      <c r="AB121" s="1">
        <v>0</v>
      </c>
      <c r="AC121" s="1">
        <v>0</v>
      </c>
      <c r="AD121" s="1" t="s">
        <v>52</v>
      </c>
      <c r="AE121" s="1" t="s">
        <v>52</v>
      </c>
      <c r="AF121" s="1" t="s">
        <v>52</v>
      </c>
      <c r="AG121" s="1" t="s">
        <v>52</v>
      </c>
      <c r="AH121" s="1" t="s">
        <v>52</v>
      </c>
      <c r="AI121" s="1" t="s">
        <v>52</v>
      </c>
      <c r="AJ121" s="1" t="s">
        <v>52</v>
      </c>
      <c r="AK121" s="1" t="s">
        <v>52</v>
      </c>
      <c r="AL121" s="1" t="s">
        <v>52</v>
      </c>
      <c r="AM121" s="1" t="s">
        <v>52</v>
      </c>
      <c r="AN121" s="1" t="s">
        <v>52</v>
      </c>
      <c r="AO121" s="1" t="s">
        <v>52</v>
      </c>
      <c r="AP121" s="1">
        <v>345</v>
      </c>
      <c r="AQ121" s="1">
        <v>2</v>
      </c>
      <c r="AR121" s="1">
        <v>30</v>
      </c>
      <c r="AS121" s="1">
        <v>29</v>
      </c>
      <c r="AT121" s="1">
        <v>229</v>
      </c>
      <c r="AU121" s="1">
        <v>273</v>
      </c>
      <c r="AV121" s="1">
        <v>119</v>
      </c>
      <c r="AW121" s="1">
        <v>6</v>
      </c>
      <c r="AX121" s="1">
        <v>3</v>
      </c>
      <c r="AY121" t="str">
        <f t="shared" si="11"/>
        <v>2021_06_PIT</v>
      </c>
      <c r="AZ121" t="str">
        <f t="shared" si="12"/>
        <v>B.Roethlisberger</v>
      </c>
      <c r="BA121" t="str">
        <f t="shared" si="13"/>
        <v>QB</v>
      </c>
      <c r="BB121" t="str">
        <f t="shared" si="14"/>
        <v>2021_06_PIT</v>
      </c>
      <c r="BC121" t="str">
        <f t="shared" si="15"/>
        <v>ru</v>
      </c>
      <c r="BD121">
        <f>COUNTIFS($BB$1:BB121,BB121,$BC$1:BC121,"ru")</f>
        <v>1</v>
      </c>
      <c r="BE121" t="str">
        <f t="shared" si="16"/>
        <v/>
      </c>
      <c r="BF121">
        <f>COUNTIFS($BB$1:BB121,BB121,$BE$1:BE121,"re")</f>
        <v>0</v>
      </c>
      <c r="BG121" t="str">
        <f t="shared" si="17"/>
        <v>ru12021_06_PIT</v>
      </c>
      <c r="BH121" t="str">
        <f t="shared" si="18"/>
        <v>02021_06_PIT</v>
      </c>
      <c r="BI121" t="str">
        <f t="shared" si="19"/>
        <v>2021_06_PITB.Roethlisberger</v>
      </c>
      <c r="BJ121" t="str">
        <f t="shared" si="20"/>
        <v>2021_PIT_B.Roethlisberger</v>
      </c>
      <c r="BK121" t="str">
        <f>IF(ISERROR(MATCH(LEFT(C121,5)&amp;B121&amp;"_"&amp;A121,$BK$1:BK120,0)),LEFT(C121,5)&amp;B121&amp;"_"&amp;A121,"")</f>
        <v/>
      </c>
      <c r="BL121">
        <f>COUNTIFS($B$1:B121,B121)-COUNTIFS($B$1:B121,B121,$BK$1:BK121,"")</f>
        <v>1</v>
      </c>
      <c r="BM121" t="str">
        <f t="shared" si="21"/>
        <v/>
      </c>
    </row>
    <row r="122" spans="1:65" x14ac:dyDescent="0.25">
      <c r="A122" s="1" t="s">
        <v>61</v>
      </c>
      <c r="B122" s="1" t="s">
        <v>62</v>
      </c>
      <c r="C122" s="1" t="s">
        <v>2442</v>
      </c>
      <c r="D122" s="1">
        <v>0.12</v>
      </c>
      <c r="E122" s="1">
        <v>14.57</v>
      </c>
      <c r="F122" s="1" t="s">
        <v>2446</v>
      </c>
      <c r="G122" s="1">
        <v>229</v>
      </c>
      <c r="H122" s="1">
        <v>4</v>
      </c>
      <c r="I122" s="1">
        <v>20</v>
      </c>
      <c r="J122" s="1">
        <v>32</v>
      </c>
      <c r="K122" s="1">
        <v>0.625</v>
      </c>
      <c r="L122" s="1">
        <v>9.5399999999999991</v>
      </c>
      <c r="M122" s="1">
        <v>2</v>
      </c>
      <c r="N122" s="1">
        <v>0</v>
      </c>
      <c r="O122" s="1">
        <v>11</v>
      </c>
      <c r="P122" s="1">
        <v>264</v>
      </c>
      <c r="Q122" s="1">
        <v>32</v>
      </c>
      <c r="R122" s="1">
        <v>0.64200000000000002</v>
      </c>
      <c r="S122" s="1">
        <v>35.720999999999997</v>
      </c>
      <c r="T122" s="1">
        <v>0</v>
      </c>
      <c r="U122" s="1">
        <v>0</v>
      </c>
      <c r="V122" s="1">
        <v>6</v>
      </c>
      <c r="W122" s="1">
        <v>0</v>
      </c>
      <c r="X122" s="1">
        <v>7</v>
      </c>
      <c r="Y122" s="1">
        <v>1</v>
      </c>
      <c r="Z122" s="1">
        <v>4</v>
      </c>
      <c r="AA122" s="1">
        <v>1</v>
      </c>
      <c r="AB122" s="1">
        <v>0</v>
      </c>
      <c r="AC122" s="1">
        <v>0</v>
      </c>
      <c r="AD122" s="1" t="s">
        <v>52</v>
      </c>
      <c r="AE122" s="1" t="s">
        <v>52</v>
      </c>
      <c r="AF122" s="1" t="s">
        <v>52</v>
      </c>
      <c r="AG122" s="1" t="s">
        <v>52</v>
      </c>
      <c r="AH122" s="1" t="s">
        <v>52</v>
      </c>
      <c r="AI122" s="1" t="s">
        <v>52</v>
      </c>
      <c r="AJ122" s="1" t="s">
        <v>52</v>
      </c>
      <c r="AK122" s="1" t="s">
        <v>52</v>
      </c>
      <c r="AL122" s="1" t="s">
        <v>52</v>
      </c>
      <c r="AM122" s="1" t="s">
        <v>52</v>
      </c>
      <c r="AN122" s="1" t="s">
        <v>52</v>
      </c>
      <c r="AO122" s="1" t="s">
        <v>52</v>
      </c>
      <c r="AP122" s="1">
        <v>352</v>
      </c>
      <c r="AQ122" s="1">
        <v>4</v>
      </c>
      <c r="AR122" s="1">
        <v>37</v>
      </c>
      <c r="AS122" s="1">
        <v>20</v>
      </c>
      <c r="AT122" s="1">
        <v>229</v>
      </c>
      <c r="AU122" s="1">
        <v>271</v>
      </c>
      <c r="AV122" s="1">
        <v>144</v>
      </c>
      <c r="AW122" s="1">
        <v>11</v>
      </c>
      <c r="AX122" s="1">
        <v>3</v>
      </c>
      <c r="AY122" t="str">
        <f t="shared" si="11"/>
        <v>2021_06_ARI</v>
      </c>
      <c r="AZ122" t="str">
        <f t="shared" si="12"/>
        <v>K.Murray</v>
      </c>
      <c r="BA122" t="str">
        <f t="shared" si="13"/>
        <v>QB</v>
      </c>
      <c r="BB122" t="str">
        <f t="shared" si="14"/>
        <v>2021_06_ARI</v>
      </c>
      <c r="BC122" t="str">
        <f t="shared" si="15"/>
        <v>ru</v>
      </c>
      <c r="BD122">
        <f>COUNTIFS($BB$1:BB122,BB122,$BC$1:BC122,"ru")</f>
        <v>1</v>
      </c>
      <c r="BE122" t="str">
        <f t="shared" si="16"/>
        <v/>
      </c>
      <c r="BF122">
        <f>COUNTIFS($BB$1:BB122,BB122,$BE$1:BE122,"re")</f>
        <v>0</v>
      </c>
      <c r="BG122" t="str">
        <f t="shared" si="17"/>
        <v>ru12021_06_ARI</v>
      </c>
      <c r="BH122" t="str">
        <f t="shared" si="18"/>
        <v>02021_06_ARI</v>
      </c>
      <c r="BI122" t="str">
        <f t="shared" si="19"/>
        <v>2021_06_ARIK.Murray</v>
      </c>
      <c r="BJ122" t="str">
        <f t="shared" si="20"/>
        <v>2021_ARI_K.Murray</v>
      </c>
      <c r="BK122" t="str">
        <f>IF(ISERROR(MATCH(LEFT(C122,5)&amp;B122&amp;"_"&amp;A122,$BK$1:BK121,0)),LEFT(C122,5)&amp;B122&amp;"_"&amp;A122,"")</f>
        <v/>
      </c>
      <c r="BL122">
        <f>COUNTIFS($B$1:B122,B122)-COUNTIFS($B$1:B122,B122,$BK$1:BK122,"")</f>
        <v>1</v>
      </c>
      <c r="BM122" t="str">
        <f t="shared" si="21"/>
        <v/>
      </c>
    </row>
    <row r="123" spans="1:65" x14ac:dyDescent="0.25">
      <c r="A123" s="1" t="s">
        <v>207</v>
      </c>
      <c r="B123" s="1" t="s">
        <v>69</v>
      </c>
      <c r="C123" s="1" t="s">
        <v>2419</v>
      </c>
      <c r="D123" s="1">
        <v>0.32100000000000001</v>
      </c>
      <c r="E123" s="1">
        <v>-3.24</v>
      </c>
      <c r="F123" s="1" t="s">
        <v>2447</v>
      </c>
      <c r="G123" s="1">
        <v>229</v>
      </c>
      <c r="H123" s="1">
        <v>3</v>
      </c>
      <c r="I123" s="1">
        <v>15</v>
      </c>
      <c r="J123" s="1">
        <v>24</v>
      </c>
      <c r="K123" s="1">
        <v>0.625</v>
      </c>
      <c r="L123" s="1">
        <v>9.9</v>
      </c>
      <c r="M123" s="1">
        <v>2</v>
      </c>
      <c r="N123" s="1">
        <v>1</v>
      </c>
      <c r="O123" s="1">
        <v>9</v>
      </c>
      <c r="P123" s="1">
        <v>172</v>
      </c>
      <c r="Q123" s="1">
        <v>24</v>
      </c>
      <c r="R123" s="1">
        <v>0.68100000000000005</v>
      </c>
      <c r="S123" s="1">
        <v>31.826000000000001</v>
      </c>
      <c r="T123" s="1">
        <v>1</v>
      </c>
      <c r="U123" s="1">
        <v>1</v>
      </c>
      <c r="V123" s="1" t="s">
        <v>52</v>
      </c>
      <c r="W123" s="1" t="s">
        <v>52</v>
      </c>
      <c r="X123" s="1" t="s">
        <v>52</v>
      </c>
      <c r="Y123" s="1" t="s">
        <v>52</v>
      </c>
      <c r="Z123" s="1" t="s">
        <v>52</v>
      </c>
      <c r="AA123" s="1" t="s">
        <v>52</v>
      </c>
      <c r="AB123" s="1" t="s">
        <v>52</v>
      </c>
      <c r="AC123" s="1" t="s">
        <v>52</v>
      </c>
      <c r="AD123" s="1" t="s">
        <v>52</v>
      </c>
      <c r="AE123" s="1" t="s">
        <v>52</v>
      </c>
      <c r="AF123" s="1" t="s">
        <v>52</v>
      </c>
      <c r="AG123" s="1" t="s">
        <v>52</v>
      </c>
      <c r="AH123" s="1" t="s">
        <v>52</v>
      </c>
      <c r="AI123" s="1" t="s">
        <v>52</v>
      </c>
      <c r="AJ123" s="1" t="s">
        <v>52</v>
      </c>
      <c r="AK123" s="1" t="s">
        <v>52</v>
      </c>
      <c r="AL123" s="1" t="s">
        <v>52</v>
      </c>
      <c r="AM123" s="1" t="s">
        <v>52</v>
      </c>
      <c r="AN123" s="1" t="s">
        <v>52</v>
      </c>
      <c r="AO123" s="1" t="s">
        <v>52</v>
      </c>
      <c r="AP123" s="1">
        <v>337</v>
      </c>
      <c r="AQ123" s="1">
        <v>5</v>
      </c>
      <c r="AR123" s="1">
        <v>27</v>
      </c>
      <c r="AS123" s="1">
        <v>15</v>
      </c>
      <c r="AT123" s="1">
        <v>229</v>
      </c>
      <c r="AU123" s="1">
        <v>172</v>
      </c>
      <c r="AV123" s="1">
        <v>120</v>
      </c>
      <c r="AW123" s="1">
        <v>5</v>
      </c>
      <c r="AX123" s="1">
        <v>4</v>
      </c>
      <c r="AY123" t="str">
        <f t="shared" si="11"/>
        <v>2021_06_NE</v>
      </c>
      <c r="AZ123" t="str">
        <f t="shared" si="12"/>
        <v>M.Jones</v>
      </c>
      <c r="BA123" t="str">
        <f t="shared" si="13"/>
        <v>QB</v>
      </c>
      <c r="BB123" t="str">
        <f t="shared" si="14"/>
        <v>2021_06_NE</v>
      </c>
      <c r="BC123" t="str">
        <f t="shared" si="15"/>
        <v/>
      </c>
      <c r="BD123">
        <f>COUNTIFS($BB$1:BB123,BB123,$BC$1:BC123,"ru")</f>
        <v>0</v>
      </c>
      <c r="BE123" t="str">
        <f t="shared" si="16"/>
        <v/>
      </c>
      <c r="BF123">
        <f>COUNTIFS($BB$1:BB123,BB123,$BE$1:BE123,"re")</f>
        <v>0</v>
      </c>
      <c r="BG123" t="str">
        <f t="shared" si="17"/>
        <v>02021_06_NE</v>
      </c>
      <c r="BH123" t="str">
        <f t="shared" si="18"/>
        <v>02021_06_NE</v>
      </c>
      <c r="BI123" t="str">
        <f t="shared" si="19"/>
        <v>2021_06_NEM.Jones</v>
      </c>
      <c r="BJ123" t="str">
        <f t="shared" si="20"/>
        <v>2021_NE_M.Jones</v>
      </c>
      <c r="BK123" t="str">
        <f>IF(ISERROR(MATCH(LEFT(C123,5)&amp;B123&amp;"_"&amp;A123,$BK$1:BK122,0)),LEFT(C123,5)&amp;B123&amp;"_"&amp;A123,"")</f>
        <v/>
      </c>
      <c r="BL123">
        <f>COUNTIFS($B$1:B123,B123)-COUNTIFS($B$1:B123,B123,$BK$1:BK123,"")</f>
        <v>1</v>
      </c>
      <c r="BM123" t="str">
        <f t="shared" si="21"/>
        <v/>
      </c>
    </row>
    <row r="124" spans="1:65" x14ac:dyDescent="0.25">
      <c r="A124" s="1" t="s">
        <v>89</v>
      </c>
      <c r="B124" s="1" t="s">
        <v>81</v>
      </c>
      <c r="C124" s="1" t="s">
        <v>1666</v>
      </c>
      <c r="D124" s="1">
        <v>2.4E-2</v>
      </c>
      <c r="E124" s="1">
        <v>9.91</v>
      </c>
      <c r="F124" s="1" t="s">
        <v>1667</v>
      </c>
      <c r="G124" s="1">
        <v>228</v>
      </c>
      <c r="H124" s="1">
        <v>2</v>
      </c>
      <c r="I124" s="1">
        <v>24</v>
      </c>
      <c r="J124" s="1">
        <v>34</v>
      </c>
      <c r="K124" s="1">
        <v>0.70499999999999996</v>
      </c>
      <c r="L124" s="1">
        <v>13.5</v>
      </c>
      <c r="M124" s="1">
        <v>2</v>
      </c>
      <c r="N124" s="1">
        <v>0</v>
      </c>
      <c r="O124" s="1">
        <v>9</v>
      </c>
      <c r="P124" s="1">
        <v>282</v>
      </c>
      <c r="Q124" s="1">
        <v>34</v>
      </c>
      <c r="R124" s="1">
        <v>0.71699999999999997</v>
      </c>
      <c r="S124" s="1">
        <v>28.256</v>
      </c>
      <c r="T124" s="1">
        <v>0</v>
      </c>
      <c r="U124" s="1">
        <v>0</v>
      </c>
      <c r="V124" s="1">
        <v>12</v>
      </c>
      <c r="W124" s="1">
        <v>0</v>
      </c>
      <c r="X124" s="1">
        <v>2</v>
      </c>
      <c r="Y124" s="1">
        <v>2</v>
      </c>
      <c r="Z124" s="1">
        <v>0</v>
      </c>
      <c r="AA124" s="1">
        <v>0</v>
      </c>
      <c r="AB124" s="1">
        <v>0</v>
      </c>
      <c r="AC124" s="1">
        <v>0</v>
      </c>
      <c r="AD124" s="1" t="s">
        <v>52</v>
      </c>
      <c r="AE124" s="1" t="s">
        <v>52</v>
      </c>
      <c r="AF124" s="1" t="s">
        <v>52</v>
      </c>
      <c r="AG124" s="1" t="s">
        <v>52</v>
      </c>
      <c r="AH124" s="1" t="s">
        <v>52</v>
      </c>
      <c r="AI124" s="1" t="s">
        <v>52</v>
      </c>
      <c r="AJ124" s="1" t="s">
        <v>52</v>
      </c>
      <c r="AK124" s="1" t="s">
        <v>52</v>
      </c>
      <c r="AL124" s="1" t="s">
        <v>52</v>
      </c>
      <c r="AM124" s="1" t="s">
        <v>52</v>
      </c>
      <c r="AN124" s="1" t="s">
        <v>52</v>
      </c>
      <c r="AO124" s="1" t="s">
        <v>52</v>
      </c>
      <c r="AP124" s="1">
        <v>349</v>
      </c>
      <c r="AQ124" s="1">
        <v>3</v>
      </c>
      <c r="AR124" s="1">
        <v>33</v>
      </c>
      <c r="AS124" s="1">
        <v>24</v>
      </c>
      <c r="AT124" s="1">
        <v>228</v>
      </c>
      <c r="AU124" s="1">
        <v>282</v>
      </c>
      <c r="AV124" s="1">
        <v>139</v>
      </c>
      <c r="AW124" s="1">
        <v>10</v>
      </c>
      <c r="AX124" s="1">
        <v>2</v>
      </c>
      <c r="AY124" t="str">
        <f t="shared" si="11"/>
        <v>2021_04_IND</v>
      </c>
      <c r="AZ124" t="str">
        <f t="shared" si="12"/>
        <v>C.Wentz</v>
      </c>
      <c r="BA124" t="str">
        <f t="shared" si="13"/>
        <v>QB</v>
      </c>
      <c r="BB124" t="str">
        <f t="shared" si="14"/>
        <v>2021_04_IND</v>
      </c>
      <c r="BC124" t="str">
        <f t="shared" si="15"/>
        <v>ru</v>
      </c>
      <c r="BD124">
        <f>COUNTIFS($BB$1:BB124,BB124,$BC$1:BC124,"ru")</f>
        <v>1</v>
      </c>
      <c r="BE124" t="str">
        <f t="shared" si="16"/>
        <v/>
      </c>
      <c r="BF124">
        <f>COUNTIFS($BB$1:BB124,BB124,$BE$1:BE124,"re")</f>
        <v>0</v>
      </c>
      <c r="BG124" t="str">
        <f t="shared" si="17"/>
        <v>ru12021_04_IND</v>
      </c>
      <c r="BH124" t="str">
        <f t="shared" si="18"/>
        <v>02021_04_IND</v>
      </c>
      <c r="BI124" t="str">
        <f t="shared" si="19"/>
        <v>2021_04_INDC.Wentz</v>
      </c>
      <c r="BJ124" t="str">
        <f t="shared" si="20"/>
        <v>2021_IND_C.Wentz</v>
      </c>
      <c r="BK124" t="str">
        <f>IF(ISERROR(MATCH(LEFT(C124,5)&amp;B124&amp;"_"&amp;A124,$BK$1:BK123,0)),LEFT(C124,5)&amp;B124&amp;"_"&amp;A124,"")</f>
        <v/>
      </c>
      <c r="BL124">
        <f>COUNTIFS($B$1:B124,B124)-COUNTIFS($B$1:B124,B124,$BK$1:BK124,"")</f>
        <v>1</v>
      </c>
      <c r="BM124" t="str">
        <f t="shared" si="21"/>
        <v/>
      </c>
    </row>
    <row r="125" spans="1:65" x14ac:dyDescent="0.25">
      <c r="A125" s="1" t="s">
        <v>113</v>
      </c>
      <c r="B125" s="1" t="s">
        <v>101</v>
      </c>
      <c r="C125" s="1" t="s">
        <v>1636</v>
      </c>
      <c r="D125" s="1">
        <v>0.129</v>
      </c>
      <c r="E125" s="1">
        <v>10.94</v>
      </c>
      <c r="F125" s="1" t="s">
        <v>1668</v>
      </c>
      <c r="G125" s="1">
        <v>226</v>
      </c>
      <c r="H125" s="1">
        <v>1</v>
      </c>
      <c r="I125" s="1">
        <v>17</v>
      </c>
      <c r="J125" s="1">
        <v>23</v>
      </c>
      <c r="K125" s="1">
        <v>0.73899999999999999</v>
      </c>
      <c r="L125" s="1">
        <v>-0.93</v>
      </c>
      <c r="M125" s="1">
        <v>0</v>
      </c>
      <c r="N125" s="1">
        <v>0</v>
      </c>
      <c r="O125" s="1">
        <v>11</v>
      </c>
      <c r="P125" s="1">
        <v>146</v>
      </c>
      <c r="Q125" s="1">
        <v>23</v>
      </c>
      <c r="R125" s="1">
        <v>0.69499999999999995</v>
      </c>
      <c r="S125" s="1">
        <v>30.491</v>
      </c>
      <c r="T125" s="1">
        <v>0</v>
      </c>
      <c r="U125" s="1">
        <v>0</v>
      </c>
      <c r="V125" s="1" t="s">
        <v>52</v>
      </c>
      <c r="W125" s="1" t="s">
        <v>52</v>
      </c>
      <c r="X125" s="1" t="s">
        <v>52</v>
      </c>
      <c r="Y125" s="1" t="s">
        <v>52</v>
      </c>
      <c r="Z125" s="1" t="s">
        <v>52</v>
      </c>
      <c r="AA125" s="1" t="s">
        <v>52</v>
      </c>
      <c r="AB125" s="1" t="s">
        <v>52</v>
      </c>
      <c r="AC125" s="1" t="s">
        <v>52</v>
      </c>
      <c r="AD125" s="1" t="s">
        <v>52</v>
      </c>
      <c r="AE125" s="1" t="s">
        <v>52</v>
      </c>
      <c r="AF125" s="1" t="s">
        <v>52</v>
      </c>
      <c r="AG125" s="1" t="s">
        <v>52</v>
      </c>
      <c r="AH125" s="1" t="s">
        <v>52</v>
      </c>
      <c r="AI125" s="1" t="s">
        <v>52</v>
      </c>
      <c r="AJ125" s="1" t="s">
        <v>52</v>
      </c>
      <c r="AK125" s="1" t="s">
        <v>52</v>
      </c>
      <c r="AL125" s="1" t="s">
        <v>52</v>
      </c>
      <c r="AM125" s="1" t="s">
        <v>52</v>
      </c>
      <c r="AN125" s="1" t="s">
        <v>52</v>
      </c>
      <c r="AO125" s="1" t="s">
        <v>52</v>
      </c>
      <c r="AP125" s="1">
        <v>405</v>
      </c>
      <c r="AQ125" s="1">
        <v>3</v>
      </c>
      <c r="AR125" s="1">
        <v>39</v>
      </c>
      <c r="AS125" s="1">
        <v>19</v>
      </c>
      <c r="AT125" s="1">
        <v>235</v>
      </c>
      <c r="AU125" s="1">
        <v>193</v>
      </c>
      <c r="AV125" s="1">
        <v>170</v>
      </c>
      <c r="AW125" s="1">
        <v>6</v>
      </c>
      <c r="AX125" s="1">
        <v>2</v>
      </c>
      <c r="AY125" t="str">
        <f t="shared" si="11"/>
        <v>2021_04_NO</v>
      </c>
      <c r="AZ125" t="str">
        <f t="shared" si="12"/>
        <v>J.Winston</v>
      </c>
      <c r="BA125" t="str">
        <f t="shared" si="13"/>
        <v>QB</v>
      </c>
      <c r="BB125" t="str">
        <f t="shared" si="14"/>
        <v>2021_04_NO</v>
      </c>
      <c r="BC125" t="str">
        <f t="shared" si="15"/>
        <v/>
      </c>
      <c r="BD125">
        <f>COUNTIFS($BB$1:BB125,BB125,$BC$1:BC125,"ru")</f>
        <v>0</v>
      </c>
      <c r="BE125" t="str">
        <f t="shared" si="16"/>
        <v/>
      </c>
      <c r="BF125">
        <f>COUNTIFS($BB$1:BB125,BB125,$BE$1:BE125,"re")</f>
        <v>0</v>
      </c>
      <c r="BG125" t="str">
        <f t="shared" si="17"/>
        <v>02021_04_NO</v>
      </c>
      <c r="BH125" t="str">
        <f t="shared" si="18"/>
        <v>02021_04_NO</v>
      </c>
      <c r="BI125" t="str">
        <f t="shared" si="19"/>
        <v>2021_04_NOJ.Winston</v>
      </c>
      <c r="BJ125" t="str">
        <f t="shared" si="20"/>
        <v>2021_NO_J.Winston</v>
      </c>
      <c r="BK125" t="str">
        <f>IF(ISERROR(MATCH(LEFT(C125,5)&amp;B125&amp;"_"&amp;A125,$BK$1:BK124,0)),LEFT(C125,5)&amp;B125&amp;"_"&amp;A125,"")</f>
        <v/>
      </c>
      <c r="BL125">
        <f>COUNTIFS($B$1:B125,B125)-COUNTIFS($B$1:B125,B125,$BK$1:BK125,"")</f>
        <v>1</v>
      </c>
      <c r="BM125" t="str">
        <f t="shared" si="21"/>
        <v/>
      </c>
    </row>
    <row r="126" spans="1:65" x14ac:dyDescent="0.25">
      <c r="A126" s="1" t="s">
        <v>89</v>
      </c>
      <c r="B126" s="1" t="s">
        <v>81</v>
      </c>
      <c r="C126" s="1" t="s">
        <v>2439</v>
      </c>
      <c r="D126" s="1">
        <v>3.4000000000000002E-2</v>
      </c>
      <c r="E126" s="1">
        <v>6.66</v>
      </c>
      <c r="F126" s="1" t="s">
        <v>2448</v>
      </c>
      <c r="G126" s="1">
        <v>223</v>
      </c>
      <c r="H126" s="1">
        <v>2</v>
      </c>
      <c r="I126" s="1">
        <v>11</v>
      </c>
      <c r="J126" s="1">
        <v>22</v>
      </c>
      <c r="K126" s="1">
        <v>0.5</v>
      </c>
      <c r="L126" s="1">
        <v>-1.06</v>
      </c>
      <c r="M126" s="1">
        <v>2</v>
      </c>
      <c r="N126" s="1">
        <v>0</v>
      </c>
      <c r="O126" s="1">
        <v>8</v>
      </c>
      <c r="P126" s="1">
        <v>244</v>
      </c>
      <c r="Q126" s="1">
        <v>22</v>
      </c>
      <c r="R126" s="1">
        <v>0.72099999999999997</v>
      </c>
      <c r="S126" s="1">
        <v>27.847999999999999</v>
      </c>
      <c r="T126" s="1">
        <v>0</v>
      </c>
      <c r="U126" s="1">
        <v>0</v>
      </c>
      <c r="V126" s="1" t="s">
        <v>52</v>
      </c>
      <c r="W126" s="1" t="s">
        <v>52</v>
      </c>
      <c r="X126" s="1" t="s">
        <v>52</v>
      </c>
      <c r="Y126" s="1" t="s">
        <v>52</v>
      </c>
      <c r="Z126" s="1" t="s">
        <v>52</v>
      </c>
      <c r="AA126" s="1" t="s">
        <v>52</v>
      </c>
      <c r="AB126" s="1" t="s">
        <v>52</v>
      </c>
      <c r="AC126" s="1" t="s">
        <v>52</v>
      </c>
      <c r="AD126" s="1" t="s">
        <v>52</v>
      </c>
      <c r="AE126" s="1" t="s">
        <v>52</v>
      </c>
      <c r="AF126" s="1" t="s">
        <v>52</v>
      </c>
      <c r="AG126" s="1" t="s">
        <v>52</v>
      </c>
      <c r="AH126" s="1" t="s">
        <v>52</v>
      </c>
      <c r="AI126" s="1" t="s">
        <v>52</v>
      </c>
      <c r="AJ126" s="1" t="s">
        <v>52</v>
      </c>
      <c r="AK126" s="1" t="s">
        <v>52</v>
      </c>
      <c r="AL126" s="1" t="s">
        <v>52</v>
      </c>
      <c r="AM126" s="1" t="s">
        <v>52</v>
      </c>
      <c r="AN126" s="1" t="s">
        <v>52</v>
      </c>
      <c r="AO126" s="1" t="s">
        <v>52</v>
      </c>
      <c r="AP126" s="1">
        <v>388</v>
      </c>
      <c r="AQ126" s="1">
        <v>4</v>
      </c>
      <c r="AR126" s="1">
        <v>26</v>
      </c>
      <c r="AS126" s="1">
        <v>11</v>
      </c>
      <c r="AT126" s="1">
        <v>223</v>
      </c>
      <c r="AU126" s="1">
        <v>244</v>
      </c>
      <c r="AV126" s="1">
        <v>174</v>
      </c>
      <c r="AW126" s="1">
        <v>4</v>
      </c>
      <c r="AX126" s="1">
        <v>3</v>
      </c>
      <c r="AY126" t="str">
        <f t="shared" si="11"/>
        <v>2021_06_IND</v>
      </c>
      <c r="AZ126" t="str">
        <f t="shared" si="12"/>
        <v>C.Wentz</v>
      </c>
      <c r="BA126" t="str">
        <f t="shared" si="13"/>
        <v>QB</v>
      </c>
      <c r="BB126" t="str">
        <f t="shared" si="14"/>
        <v>2021_06_IND</v>
      </c>
      <c r="BC126" t="str">
        <f t="shared" si="15"/>
        <v/>
      </c>
      <c r="BD126">
        <f>COUNTIFS($BB$1:BB126,BB126,$BC$1:BC126,"ru")</f>
        <v>0</v>
      </c>
      <c r="BE126" t="str">
        <f t="shared" si="16"/>
        <v/>
      </c>
      <c r="BF126">
        <f>COUNTIFS($BB$1:BB126,BB126,$BE$1:BE126,"re")</f>
        <v>0</v>
      </c>
      <c r="BG126" t="str">
        <f t="shared" si="17"/>
        <v>02021_06_IND</v>
      </c>
      <c r="BH126" t="str">
        <f t="shared" si="18"/>
        <v>02021_06_IND</v>
      </c>
      <c r="BI126" t="str">
        <f t="shared" si="19"/>
        <v>2021_06_INDC.Wentz</v>
      </c>
      <c r="BJ126" t="str">
        <f t="shared" si="20"/>
        <v>2021_IND_C.Wentz</v>
      </c>
      <c r="BK126" t="str">
        <f>IF(ISERROR(MATCH(LEFT(C126,5)&amp;B126&amp;"_"&amp;A126,$BK$1:BK125,0)),LEFT(C126,5)&amp;B126&amp;"_"&amp;A126,"")</f>
        <v/>
      </c>
      <c r="BL126">
        <f>COUNTIFS($B$1:B126,B126)-COUNTIFS($B$1:B126,B126,$BK$1:BK126,"")</f>
        <v>1</v>
      </c>
      <c r="BM126" t="str">
        <f t="shared" si="21"/>
        <v/>
      </c>
    </row>
    <row r="127" spans="1:65" x14ac:dyDescent="0.25">
      <c r="A127" s="1" t="s">
        <v>84</v>
      </c>
      <c r="B127" s="1" t="s">
        <v>85</v>
      </c>
      <c r="C127" s="1" t="s">
        <v>1669</v>
      </c>
      <c r="D127" s="1">
        <v>-0.52700000000000002</v>
      </c>
      <c r="E127" s="1">
        <v>5.05</v>
      </c>
      <c r="F127" s="1" t="s">
        <v>1670</v>
      </c>
      <c r="G127" s="1">
        <v>222</v>
      </c>
      <c r="H127" s="1">
        <v>3</v>
      </c>
      <c r="I127" s="1">
        <v>25</v>
      </c>
      <c r="J127" s="1">
        <v>40</v>
      </c>
      <c r="K127" s="1">
        <v>0.625</v>
      </c>
      <c r="L127" s="1">
        <v>0.12</v>
      </c>
      <c r="M127" s="1">
        <v>2</v>
      </c>
      <c r="N127" s="1">
        <v>0</v>
      </c>
      <c r="O127" s="1">
        <v>13</v>
      </c>
      <c r="P127" s="1">
        <v>301</v>
      </c>
      <c r="Q127" s="1">
        <v>40</v>
      </c>
      <c r="R127" s="1">
        <v>0.68600000000000005</v>
      </c>
      <c r="S127" s="1">
        <v>31.370999999999999</v>
      </c>
      <c r="T127" s="1">
        <v>0</v>
      </c>
      <c r="U127" s="1">
        <v>0</v>
      </c>
      <c r="V127" s="1" t="s">
        <v>52</v>
      </c>
      <c r="W127" s="1" t="s">
        <v>52</v>
      </c>
      <c r="X127" s="1" t="s">
        <v>52</v>
      </c>
      <c r="Y127" s="1" t="s">
        <v>52</v>
      </c>
      <c r="Z127" s="1" t="s">
        <v>52</v>
      </c>
      <c r="AA127" s="1" t="s">
        <v>52</v>
      </c>
      <c r="AB127" s="1" t="s">
        <v>52</v>
      </c>
      <c r="AC127" s="1" t="s">
        <v>52</v>
      </c>
      <c r="AD127" s="1" t="s">
        <v>52</v>
      </c>
      <c r="AE127" s="1" t="s">
        <v>52</v>
      </c>
      <c r="AF127" s="1" t="s">
        <v>52</v>
      </c>
      <c r="AG127" s="1" t="s">
        <v>52</v>
      </c>
      <c r="AH127" s="1" t="s">
        <v>52</v>
      </c>
      <c r="AI127" s="1" t="s">
        <v>52</v>
      </c>
      <c r="AJ127" s="1" t="s">
        <v>52</v>
      </c>
      <c r="AK127" s="1" t="s">
        <v>52</v>
      </c>
      <c r="AL127" s="1" t="s">
        <v>52</v>
      </c>
      <c r="AM127" s="1" t="s">
        <v>52</v>
      </c>
      <c r="AN127" s="1" t="s">
        <v>52</v>
      </c>
      <c r="AO127" s="1" t="s">
        <v>52</v>
      </c>
      <c r="AP127" s="1">
        <v>380</v>
      </c>
      <c r="AQ127" s="1">
        <v>4</v>
      </c>
      <c r="AR127" s="1">
        <v>34</v>
      </c>
      <c r="AS127" s="1">
        <v>25</v>
      </c>
      <c r="AT127" s="1">
        <v>222</v>
      </c>
      <c r="AU127" s="1">
        <v>311</v>
      </c>
      <c r="AV127" s="1">
        <v>168</v>
      </c>
      <c r="AW127" s="1">
        <v>7</v>
      </c>
      <c r="AX127" s="1">
        <v>2</v>
      </c>
      <c r="AY127" t="str">
        <f t="shared" si="11"/>
        <v>2021_04_LAC</v>
      </c>
      <c r="AZ127" t="str">
        <f t="shared" si="12"/>
        <v>J.Herbert</v>
      </c>
      <c r="BA127" t="str">
        <f t="shared" si="13"/>
        <v>QB</v>
      </c>
      <c r="BB127" t="str">
        <f t="shared" si="14"/>
        <v>2021_04_LAC</v>
      </c>
      <c r="BC127" t="str">
        <f t="shared" si="15"/>
        <v/>
      </c>
      <c r="BD127">
        <f>COUNTIFS($BB$1:BB127,BB127,$BC$1:BC127,"ru")</f>
        <v>0</v>
      </c>
      <c r="BE127" t="str">
        <f t="shared" si="16"/>
        <v/>
      </c>
      <c r="BF127">
        <f>COUNTIFS($BB$1:BB127,BB127,$BE$1:BE127,"re")</f>
        <v>0</v>
      </c>
      <c r="BG127" t="str">
        <f t="shared" si="17"/>
        <v>02021_04_LAC</v>
      </c>
      <c r="BH127" t="str">
        <f t="shared" si="18"/>
        <v>02021_04_LAC</v>
      </c>
      <c r="BI127" t="str">
        <f t="shared" si="19"/>
        <v>2021_04_LACJ.Herbert</v>
      </c>
      <c r="BJ127" t="str">
        <f t="shared" si="20"/>
        <v>2021_LAC_J.Herbert</v>
      </c>
      <c r="BK127" t="str">
        <f>IF(ISERROR(MATCH(LEFT(C127,5)&amp;B127&amp;"_"&amp;A127,$BK$1:BK126,0)),LEFT(C127,5)&amp;B127&amp;"_"&amp;A127,"")</f>
        <v/>
      </c>
      <c r="BL127">
        <f>COUNTIFS($B$1:B127,B127)-COUNTIFS($B$1:B127,B127,$BK$1:BK127,"")</f>
        <v>1</v>
      </c>
      <c r="BM127" t="str">
        <f t="shared" si="21"/>
        <v/>
      </c>
    </row>
    <row r="128" spans="1:65" x14ac:dyDescent="0.25">
      <c r="A128" s="1" t="s">
        <v>420</v>
      </c>
      <c r="B128" s="1" t="s">
        <v>91</v>
      </c>
      <c r="C128" s="1" t="s">
        <v>1247</v>
      </c>
      <c r="D128" s="1">
        <v>0.17599999999999999</v>
      </c>
      <c r="E128" s="1">
        <v>-12.98</v>
      </c>
      <c r="F128" s="1" t="s">
        <v>1270</v>
      </c>
      <c r="G128" s="1">
        <v>219</v>
      </c>
      <c r="H128" s="1">
        <v>2</v>
      </c>
      <c r="I128" s="1">
        <v>22</v>
      </c>
      <c r="J128" s="1">
        <v>36</v>
      </c>
      <c r="K128" s="1">
        <v>0.61099999999999999</v>
      </c>
      <c r="L128" s="1">
        <v>3.09</v>
      </c>
      <c r="M128" s="1">
        <v>3</v>
      </c>
      <c r="N128" s="1">
        <v>2</v>
      </c>
      <c r="O128" s="1">
        <v>11</v>
      </c>
      <c r="P128" s="1">
        <v>283</v>
      </c>
      <c r="Q128" s="1">
        <v>36</v>
      </c>
      <c r="R128" s="1">
        <v>0.83399999999999996</v>
      </c>
      <c r="S128" s="1">
        <v>16.529</v>
      </c>
      <c r="T128" s="1">
        <v>3</v>
      </c>
      <c r="U128" s="1">
        <v>2</v>
      </c>
      <c r="V128" s="1">
        <v>12</v>
      </c>
      <c r="W128" s="1">
        <v>0</v>
      </c>
      <c r="X128" s="1">
        <v>4</v>
      </c>
      <c r="Y128" s="1">
        <v>0</v>
      </c>
      <c r="Z128" s="1">
        <v>1</v>
      </c>
      <c r="AA128" s="1">
        <v>0</v>
      </c>
      <c r="AB128" s="1">
        <v>0</v>
      </c>
      <c r="AC128" s="1">
        <v>0</v>
      </c>
      <c r="AD128" s="1" t="s">
        <v>52</v>
      </c>
      <c r="AE128" s="1" t="s">
        <v>52</v>
      </c>
      <c r="AF128" s="1" t="s">
        <v>52</v>
      </c>
      <c r="AG128" s="1" t="s">
        <v>52</v>
      </c>
      <c r="AH128" s="1" t="s">
        <v>52</v>
      </c>
      <c r="AI128" s="1" t="s">
        <v>52</v>
      </c>
      <c r="AJ128" s="1" t="s">
        <v>52</v>
      </c>
      <c r="AK128" s="1" t="s">
        <v>52</v>
      </c>
      <c r="AL128" s="1" t="s">
        <v>52</v>
      </c>
      <c r="AM128" s="1" t="s">
        <v>52</v>
      </c>
      <c r="AN128" s="1" t="s">
        <v>52</v>
      </c>
      <c r="AO128" s="1" t="s">
        <v>52</v>
      </c>
      <c r="AP128" s="1">
        <v>361</v>
      </c>
      <c r="AQ128" s="1">
        <v>3</v>
      </c>
      <c r="AR128" s="1">
        <v>29</v>
      </c>
      <c r="AS128" s="1">
        <v>22</v>
      </c>
      <c r="AT128" s="1">
        <v>219</v>
      </c>
      <c r="AU128" s="1">
        <v>283</v>
      </c>
      <c r="AV128" s="1">
        <v>159</v>
      </c>
      <c r="AW128" s="1">
        <v>5</v>
      </c>
      <c r="AX128" s="1">
        <v>2</v>
      </c>
      <c r="AY128" t="str">
        <f t="shared" si="11"/>
        <v>2021_03_JAX</v>
      </c>
      <c r="AZ128" t="str">
        <f t="shared" si="12"/>
        <v>T.Lawrence</v>
      </c>
      <c r="BA128" t="str">
        <f t="shared" si="13"/>
        <v>QB</v>
      </c>
      <c r="BB128" t="str">
        <f t="shared" si="14"/>
        <v>2021_03_JAX</v>
      </c>
      <c r="BC128" t="str">
        <f t="shared" si="15"/>
        <v>ru</v>
      </c>
      <c r="BD128">
        <f>COUNTIFS($BB$1:BB128,BB128,$BC$1:BC128,"ru")</f>
        <v>1</v>
      </c>
      <c r="BE128" t="str">
        <f t="shared" si="16"/>
        <v/>
      </c>
      <c r="BF128">
        <f>COUNTIFS($BB$1:BB128,BB128,$BE$1:BE128,"re")</f>
        <v>0</v>
      </c>
      <c r="BG128" t="str">
        <f t="shared" si="17"/>
        <v>ru12021_03_JAX</v>
      </c>
      <c r="BH128" t="str">
        <f t="shared" si="18"/>
        <v>02021_03_JAX</v>
      </c>
      <c r="BI128" t="str">
        <f t="shared" si="19"/>
        <v>2021_03_JAXT.Lawrence</v>
      </c>
      <c r="BJ128" t="str">
        <f t="shared" si="20"/>
        <v>2021_JAX_T.Lawrence</v>
      </c>
      <c r="BK128" t="str">
        <f>IF(ISERROR(MATCH(LEFT(C128,5)&amp;B128&amp;"_"&amp;A128,$BK$1:BK127,0)),LEFT(C128,5)&amp;B128&amp;"_"&amp;A128,"")</f>
        <v/>
      </c>
      <c r="BL128">
        <f>COUNTIFS($B$1:B128,B128)-COUNTIFS($B$1:B128,B128,$BK$1:BK128,"")</f>
        <v>1</v>
      </c>
      <c r="BM128" t="str">
        <f t="shared" si="21"/>
        <v/>
      </c>
    </row>
    <row r="129" spans="1:65" x14ac:dyDescent="0.25">
      <c r="A129" s="1" t="s">
        <v>78</v>
      </c>
      <c r="B129" s="1" t="s">
        <v>66</v>
      </c>
      <c r="C129" s="1" t="s">
        <v>1252</v>
      </c>
      <c r="D129" s="1">
        <v>0.19600000000000001</v>
      </c>
      <c r="E129" s="1">
        <v>3.13</v>
      </c>
      <c r="F129" s="1" t="s">
        <v>1271</v>
      </c>
      <c r="G129" s="1">
        <v>217</v>
      </c>
      <c r="H129" s="1">
        <v>0</v>
      </c>
      <c r="I129" s="1">
        <v>22</v>
      </c>
      <c r="J129" s="1">
        <v>32</v>
      </c>
      <c r="K129" s="1">
        <v>0.68700000000000006</v>
      </c>
      <c r="L129" s="1">
        <v>4.8899999999999997</v>
      </c>
      <c r="M129" s="1">
        <v>2</v>
      </c>
      <c r="N129" s="1">
        <v>0</v>
      </c>
      <c r="O129" s="1">
        <v>13</v>
      </c>
      <c r="P129" s="1">
        <v>144</v>
      </c>
      <c r="Q129" s="1">
        <v>32</v>
      </c>
      <c r="R129" s="1">
        <v>0.67600000000000005</v>
      </c>
      <c r="S129" s="1">
        <v>32.375999999999998</v>
      </c>
      <c r="T129" s="1">
        <v>0</v>
      </c>
      <c r="U129" s="1">
        <v>0</v>
      </c>
      <c r="V129" s="1" t="s">
        <v>52</v>
      </c>
      <c r="W129" s="1" t="s">
        <v>52</v>
      </c>
      <c r="X129" s="1" t="s">
        <v>52</v>
      </c>
      <c r="Y129" s="1" t="s">
        <v>52</v>
      </c>
      <c r="Z129" s="1" t="s">
        <v>52</v>
      </c>
      <c r="AA129" s="1" t="s">
        <v>52</v>
      </c>
      <c r="AB129" s="1" t="s">
        <v>52</v>
      </c>
      <c r="AC129" s="1" t="s">
        <v>52</v>
      </c>
      <c r="AD129" s="1" t="s">
        <v>52</v>
      </c>
      <c r="AE129" s="1" t="s">
        <v>52</v>
      </c>
      <c r="AF129" s="1" t="s">
        <v>52</v>
      </c>
      <c r="AG129" s="1" t="s">
        <v>52</v>
      </c>
      <c r="AH129" s="1" t="s">
        <v>52</v>
      </c>
      <c r="AI129" s="1" t="s">
        <v>52</v>
      </c>
      <c r="AJ129" s="1" t="s">
        <v>52</v>
      </c>
      <c r="AK129" s="1" t="s">
        <v>52</v>
      </c>
      <c r="AL129" s="1" t="s">
        <v>52</v>
      </c>
      <c r="AM129" s="1" t="s">
        <v>52</v>
      </c>
      <c r="AN129" s="1" t="s">
        <v>52</v>
      </c>
      <c r="AO129" s="1" t="s">
        <v>52</v>
      </c>
      <c r="AP129" s="1">
        <v>285</v>
      </c>
      <c r="AQ129" s="1">
        <v>2</v>
      </c>
      <c r="AR129" s="1">
        <v>27</v>
      </c>
      <c r="AS129" s="1">
        <v>22</v>
      </c>
      <c r="AT129" s="1">
        <v>217</v>
      </c>
      <c r="AU129" s="1">
        <v>132</v>
      </c>
      <c r="AV129" s="1">
        <v>93</v>
      </c>
      <c r="AW129" s="1">
        <v>9</v>
      </c>
      <c r="AX129" s="1">
        <v>3</v>
      </c>
      <c r="AY129" t="str">
        <f t="shared" si="11"/>
        <v>2021_03_DET</v>
      </c>
      <c r="AZ129" t="str">
        <f t="shared" si="12"/>
        <v>J.Goff</v>
      </c>
      <c r="BA129" t="str">
        <f t="shared" si="13"/>
        <v>QB</v>
      </c>
      <c r="BB129" t="str">
        <f t="shared" si="14"/>
        <v>2021_03_DET</v>
      </c>
      <c r="BC129" t="str">
        <f t="shared" si="15"/>
        <v/>
      </c>
      <c r="BD129">
        <f>COUNTIFS($BB$1:BB129,BB129,$BC$1:BC129,"ru")</f>
        <v>0</v>
      </c>
      <c r="BE129" t="str">
        <f t="shared" si="16"/>
        <v/>
      </c>
      <c r="BF129">
        <f>COUNTIFS($BB$1:BB129,BB129,$BE$1:BE129,"re")</f>
        <v>0</v>
      </c>
      <c r="BG129" t="str">
        <f t="shared" si="17"/>
        <v>02021_03_DET</v>
      </c>
      <c r="BH129" t="str">
        <f t="shared" si="18"/>
        <v>02021_03_DET</v>
      </c>
      <c r="BI129" t="str">
        <f t="shared" si="19"/>
        <v>2021_03_DETJ.Goff</v>
      </c>
      <c r="BJ129" t="str">
        <f t="shared" si="20"/>
        <v>2021_DET_J.Goff</v>
      </c>
      <c r="BK129" t="str">
        <f>IF(ISERROR(MATCH(LEFT(C129,5)&amp;B129&amp;"_"&amp;A129,$BK$1:BK128,0)),LEFT(C129,5)&amp;B129&amp;"_"&amp;A129,"")</f>
        <v/>
      </c>
      <c r="BL129">
        <f>COUNTIFS($B$1:B129,B129)-COUNTIFS($B$1:B129,B129,$BK$1:BK129,"")</f>
        <v>1</v>
      </c>
      <c r="BM129" t="str">
        <f t="shared" si="21"/>
        <v/>
      </c>
    </row>
    <row r="130" spans="1:65" x14ac:dyDescent="0.25">
      <c r="A130" s="1" t="s">
        <v>73</v>
      </c>
      <c r="B130" s="1" t="s">
        <v>74</v>
      </c>
      <c r="C130" s="1" t="s">
        <v>2425</v>
      </c>
      <c r="D130" s="1">
        <v>0.127</v>
      </c>
      <c r="E130" s="1">
        <v>7</v>
      </c>
      <c r="F130" s="1" t="s">
        <v>2449</v>
      </c>
      <c r="G130" s="1">
        <v>216</v>
      </c>
      <c r="H130" s="1">
        <v>0</v>
      </c>
      <c r="I130" s="1">
        <v>18</v>
      </c>
      <c r="J130" s="1">
        <v>29</v>
      </c>
      <c r="K130" s="1">
        <v>0.62</v>
      </c>
      <c r="L130" s="1">
        <v>1.98</v>
      </c>
      <c r="M130" s="1">
        <v>0</v>
      </c>
      <c r="N130" s="1">
        <v>1</v>
      </c>
      <c r="O130" s="1">
        <v>9</v>
      </c>
      <c r="P130" s="1">
        <v>254</v>
      </c>
      <c r="Q130" s="1">
        <v>29</v>
      </c>
      <c r="R130" s="1">
        <v>0.745</v>
      </c>
      <c r="S130" s="1">
        <v>25.431000000000001</v>
      </c>
      <c r="T130" s="1">
        <v>0</v>
      </c>
      <c r="U130" s="1">
        <v>0</v>
      </c>
      <c r="V130" s="1">
        <v>4</v>
      </c>
      <c r="W130" s="1">
        <v>1</v>
      </c>
      <c r="X130" s="1">
        <v>1</v>
      </c>
      <c r="Y130" s="1">
        <v>1</v>
      </c>
      <c r="Z130" s="1">
        <v>1</v>
      </c>
      <c r="AA130" s="1">
        <v>1</v>
      </c>
      <c r="AB130" s="1">
        <v>0</v>
      </c>
      <c r="AC130" s="1">
        <v>0</v>
      </c>
      <c r="AD130" s="1" t="s">
        <v>52</v>
      </c>
      <c r="AE130" s="1" t="s">
        <v>52</v>
      </c>
      <c r="AF130" s="1" t="s">
        <v>52</v>
      </c>
      <c r="AG130" s="1" t="s">
        <v>52</v>
      </c>
      <c r="AH130" s="1" t="s">
        <v>52</v>
      </c>
      <c r="AI130" s="1" t="s">
        <v>52</v>
      </c>
      <c r="AJ130" s="1" t="s">
        <v>52</v>
      </c>
      <c r="AK130" s="1" t="s">
        <v>52</v>
      </c>
      <c r="AL130" s="1" t="s">
        <v>52</v>
      </c>
      <c r="AM130" s="1" t="s">
        <v>52</v>
      </c>
      <c r="AN130" s="1" t="s">
        <v>52</v>
      </c>
      <c r="AO130" s="1" t="s">
        <v>52</v>
      </c>
      <c r="AP130" s="1">
        <v>362</v>
      </c>
      <c r="AQ130" s="1">
        <v>4</v>
      </c>
      <c r="AR130" s="1">
        <v>22</v>
      </c>
      <c r="AS130" s="1">
        <v>18</v>
      </c>
      <c r="AT130" s="1">
        <v>216</v>
      </c>
      <c r="AU130" s="1">
        <v>254</v>
      </c>
      <c r="AV130" s="1">
        <v>146</v>
      </c>
      <c r="AW130" s="1">
        <v>5</v>
      </c>
      <c r="AX130" s="1">
        <v>2</v>
      </c>
      <c r="AY130" t="str">
        <f t="shared" si="11"/>
        <v>2021_06_TEN</v>
      </c>
      <c r="AZ130" t="str">
        <f t="shared" si="12"/>
        <v>R.Tannehill</v>
      </c>
      <c r="BA130" t="str">
        <f t="shared" si="13"/>
        <v>QB</v>
      </c>
      <c r="BB130" t="str">
        <f t="shared" si="14"/>
        <v>2021_06_TEN</v>
      </c>
      <c r="BC130" t="str">
        <f t="shared" si="15"/>
        <v>ru</v>
      </c>
      <c r="BD130">
        <f>COUNTIFS($BB$1:BB130,BB130,$BC$1:BC130,"ru")</f>
        <v>1</v>
      </c>
      <c r="BE130" t="str">
        <f t="shared" si="16"/>
        <v/>
      </c>
      <c r="BF130">
        <f>COUNTIFS($BB$1:BB130,BB130,$BE$1:BE130,"re")</f>
        <v>0</v>
      </c>
      <c r="BG130" t="str">
        <f t="shared" si="17"/>
        <v>ru12021_06_TEN</v>
      </c>
      <c r="BH130" t="str">
        <f t="shared" si="18"/>
        <v>02021_06_TEN</v>
      </c>
      <c r="BI130" t="str">
        <f t="shared" si="19"/>
        <v>2021_06_TENR.Tannehill</v>
      </c>
      <c r="BJ130" t="str">
        <f t="shared" si="20"/>
        <v>2021_TEN_R.Tannehill</v>
      </c>
      <c r="BK130" t="str">
        <f>IF(ISERROR(MATCH(LEFT(C130,5)&amp;B130&amp;"_"&amp;A130,$BK$1:BK129,0)),LEFT(C130,5)&amp;B130&amp;"_"&amp;A130,"")</f>
        <v/>
      </c>
      <c r="BL130">
        <f>COUNTIFS($B$1:B130,B130)-COUNTIFS($B$1:B130,B130,$BK$1:BK130,"")</f>
        <v>1</v>
      </c>
      <c r="BM130" t="str">
        <f t="shared" si="21"/>
        <v/>
      </c>
    </row>
    <row r="131" spans="1:65" x14ac:dyDescent="0.25">
      <c r="A131" s="1" t="s">
        <v>190</v>
      </c>
      <c r="B131" s="1" t="s">
        <v>88</v>
      </c>
      <c r="C131" s="1" t="s">
        <v>1236</v>
      </c>
      <c r="D131" s="1">
        <v>-1.1990000000000001</v>
      </c>
      <c r="E131" s="1">
        <v>-2.71</v>
      </c>
      <c r="F131" s="1" t="s">
        <v>1272</v>
      </c>
      <c r="G131" s="1">
        <v>215</v>
      </c>
      <c r="H131" s="1">
        <v>0</v>
      </c>
      <c r="I131" s="1">
        <v>32</v>
      </c>
      <c r="J131" s="1">
        <v>51</v>
      </c>
      <c r="K131" s="1">
        <v>0.627</v>
      </c>
      <c r="L131" s="1">
        <v>-3.73</v>
      </c>
      <c r="M131" s="1">
        <v>2</v>
      </c>
      <c r="N131" s="1">
        <v>0</v>
      </c>
      <c r="O131" s="1">
        <v>14</v>
      </c>
      <c r="P131" s="1">
        <v>391</v>
      </c>
      <c r="Q131" s="1">
        <v>51</v>
      </c>
      <c r="R131" s="1">
        <v>0.79300000000000004</v>
      </c>
      <c r="S131" s="1">
        <v>20.678000000000001</v>
      </c>
      <c r="T131" s="1">
        <v>1</v>
      </c>
      <c r="U131" s="1">
        <v>0</v>
      </c>
      <c r="V131" s="1">
        <v>0</v>
      </c>
      <c r="W131" s="1">
        <v>0</v>
      </c>
      <c r="X131" s="1">
        <v>1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 t="s">
        <v>52</v>
      </c>
      <c r="AE131" s="1" t="s">
        <v>52</v>
      </c>
      <c r="AF131" s="1" t="s">
        <v>52</v>
      </c>
      <c r="AG131" s="1" t="s">
        <v>52</v>
      </c>
      <c r="AH131" s="1" t="s">
        <v>52</v>
      </c>
      <c r="AI131" s="1" t="s">
        <v>52</v>
      </c>
      <c r="AJ131" s="1" t="s">
        <v>52</v>
      </c>
      <c r="AK131" s="1" t="s">
        <v>52</v>
      </c>
      <c r="AL131" s="1" t="s">
        <v>52</v>
      </c>
      <c r="AM131" s="1" t="s">
        <v>52</v>
      </c>
      <c r="AN131" s="1" t="s">
        <v>52</v>
      </c>
      <c r="AO131" s="1" t="s">
        <v>52</v>
      </c>
      <c r="AP131" s="1">
        <v>332</v>
      </c>
      <c r="AQ131" s="1">
        <v>2</v>
      </c>
      <c r="AR131" s="1">
        <v>27</v>
      </c>
      <c r="AS131" s="1">
        <v>32</v>
      </c>
      <c r="AT131" s="1">
        <v>215</v>
      </c>
      <c r="AU131" s="1">
        <v>391</v>
      </c>
      <c r="AV131" s="1">
        <v>133</v>
      </c>
      <c r="AW131" s="1">
        <v>4</v>
      </c>
      <c r="AX131" s="1">
        <v>4</v>
      </c>
      <c r="AY131" t="str">
        <f t="shared" ref="AY131:AY194" si="22">IF(ISNUMBER(AP131),LEFT(C131,7)&amp;"_"&amp;B131,"")</f>
        <v>2021_03_MIA</v>
      </c>
      <c r="AZ131" t="str">
        <f t="shared" ref="AZ131:AZ194" si="23">A131</f>
        <v>J.Brissett</v>
      </c>
      <c r="BA131" t="str">
        <f t="shared" ref="BA131:BA194" si="24">IF(G131="NA","","QB")</f>
        <v>QB</v>
      </c>
      <c r="BB131" t="str">
        <f t="shared" ref="BB131:BB194" si="25">LEFT(C131,7)&amp;"_"&amp;B131</f>
        <v>2021_03_MIA</v>
      </c>
      <c r="BC131" t="str">
        <f t="shared" ref="BC131:BC194" si="26">IF(X131="NA","","ru")</f>
        <v>ru</v>
      </c>
      <c r="BD131">
        <f>COUNTIFS($BB$1:BB131,BB131,$BC$1:BC131,"ru")</f>
        <v>1</v>
      </c>
      <c r="BE131" t="str">
        <f t="shared" ref="BE131:BE194" si="27">IF(AD131="NA","","re")</f>
        <v/>
      </c>
      <c r="BF131">
        <f>COUNTIFS($BB$1:BB131,BB131,$BE$1:BE131,"re")</f>
        <v>0</v>
      </c>
      <c r="BG131" t="str">
        <f t="shared" ref="BG131:BG194" si="28">BC131&amp;BD131&amp;$BB131</f>
        <v>ru12021_03_MIA</v>
      </c>
      <c r="BH131" t="str">
        <f t="shared" ref="BH131:BH194" si="29">BE131&amp;BF131&amp;$BB131</f>
        <v>02021_03_MIA</v>
      </c>
      <c r="BI131" t="str">
        <f t="shared" ref="BI131:BI194" si="30">BB131&amp;AZ131</f>
        <v>2021_03_MIAJ.Brissett</v>
      </c>
      <c r="BJ131" t="str">
        <f t="shared" ref="BJ131:BJ194" si="31">LEFT(C131,5)&amp;B131&amp;"_"&amp;A131</f>
        <v>2021_MIA_J.Brissett</v>
      </c>
      <c r="BK131" t="str">
        <f>IF(ISERROR(MATCH(LEFT(C131,5)&amp;B131&amp;"_"&amp;A131,$BK$1:BK130,0)),LEFT(C131,5)&amp;B131&amp;"_"&amp;A131,"")</f>
        <v/>
      </c>
      <c r="BL131">
        <f>COUNTIFS($B$1:B131,B131)-COUNTIFS($B$1:B131,B131,$BK$1:BK131,"")</f>
        <v>2</v>
      </c>
      <c r="BM131" t="str">
        <f t="shared" ref="BM131:BM194" si="32">IF(BK131="","",LEFT(C131,5)&amp;B131&amp;BL131)</f>
        <v/>
      </c>
    </row>
    <row r="132" spans="1:65" x14ac:dyDescent="0.25">
      <c r="A132" s="1" t="s">
        <v>93</v>
      </c>
      <c r="B132" s="1" t="s">
        <v>94</v>
      </c>
      <c r="C132" s="1" t="s">
        <v>857</v>
      </c>
      <c r="D132" s="1">
        <v>0.14799999999999999</v>
      </c>
      <c r="E132" s="1">
        <v>7.97</v>
      </c>
      <c r="F132" s="1" t="s">
        <v>858</v>
      </c>
      <c r="G132" s="1">
        <v>213</v>
      </c>
      <c r="H132" s="1">
        <v>1</v>
      </c>
      <c r="I132" s="1">
        <v>19</v>
      </c>
      <c r="J132" s="1">
        <v>23</v>
      </c>
      <c r="K132" s="1">
        <v>0.82599999999999996</v>
      </c>
      <c r="L132" s="1">
        <v>19.579999999999998</v>
      </c>
      <c r="M132" s="1">
        <v>2</v>
      </c>
      <c r="N132" s="1">
        <v>1</v>
      </c>
      <c r="O132" s="1">
        <v>10</v>
      </c>
      <c r="P132" s="1">
        <v>131</v>
      </c>
      <c r="Q132" s="1">
        <v>23</v>
      </c>
      <c r="R132" s="1">
        <v>0.64600000000000002</v>
      </c>
      <c r="S132" s="1">
        <v>35.311999999999998</v>
      </c>
      <c r="T132" s="1">
        <v>1</v>
      </c>
      <c r="U132" s="1">
        <v>1</v>
      </c>
      <c r="V132" s="1" t="s">
        <v>52</v>
      </c>
      <c r="W132" s="1" t="s">
        <v>52</v>
      </c>
      <c r="X132" s="1" t="s">
        <v>52</v>
      </c>
      <c r="Y132" s="1" t="s">
        <v>52</v>
      </c>
      <c r="Z132" s="1" t="s">
        <v>52</v>
      </c>
      <c r="AA132" s="1" t="s">
        <v>52</v>
      </c>
      <c r="AB132" s="1" t="s">
        <v>52</v>
      </c>
      <c r="AC132" s="1" t="s">
        <v>52</v>
      </c>
      <c r="AD132" s="1" t="s">
        <v>52</v>
      </c>
      <c r="AE132" s="1" t="s">
        <v>52</v>
      </c>
      <c r="AF132" s="1" t="s">
        <v>52</v>
      </c>
      <c r="AG132" s="1" t="s">
        <v>52</v>
      </c>
      <c r="AH132" s="1" t="s">
        <v>52</v>
      </c>
      <c r="AI132" s="1" t="s">
        <v>52</v>
      </c>
      <c r="AJ132" s="1" t="s">
        <v>52</v>
      </c>
      <c r="AK132" s="1" t="s">
        <v>52</v>
      </c>
      <c r="AL132" s="1" t="s">
        <v>52</v>
      </c>
      <c r="AM132" s="1" t="s">
        <v>52</v>
      </c>
      <c r="AN132" s="1" t="s">
        <v>52</v>
      </c>
      <c r="AO132" s="1" t="s">
        <v>52</v>
      </c>
      <c r="AP132" s="1">
        <v>355</v>
      </c>
      <c r="AQ132" s="1">
        <v>4</v>
      </c>
      <c r="AR132" s="1">
        <v>34</v>
      </c>
      <c r="AS132" s="1">
        <v>19</v>
      </c>
      <c r="AT132" s="1">
        <v>213</v>
      </c>
      <c r="AU132" s="1">
        <v>131</v>
      </c>
      <c r="AV132" s="1">
        <v>156</v>
      </c>
      <c r="AW132" s="1">
        <v>8</v>
      </c>
      <c r="AX132" s="1">
        <v>3</v>
      </c>
      <c r="AY132" t="str">
        <f t="shared" si="22"/>
        <v>2021_02_CLE</v>
      </c>
      <c r="AZ132" t="str">
        <f t="shared" si="23"/>
        <v>B.Mayfield</v>
      </c>
      <c r="BA132" t="str">
        <f t="shared" si="24"/>
        <v>QB</v>
      </c>
      <c r="BB132" t="str">
        <f t="shared" si="25"/>
        <v>2021_02_CLE</v>
      </c>
      <c r="BC132" t="str">
        <f t="shared" si="26"/>
        <v/>
      </c>
      <c r="BD132">
        <f>COUNTIFS($BB$1:BB132,BB132,$BC$1:BC132,"ru")</f>
        <v>0</v>
      </c>
      <c r="BE132" t="str">
        <f t="shared" si="27"/>
        <v/>
      </c>
      <c r="BF132">
        <f>COUNTIFS($BB$1:BB132,BB132,$BE$1:BE132,"re")</f>
        <v>0</v>
      </c>
      <c r="BG132" t="str">
        <f t="shared" si="28"/>
        <v>02021_02_CLE</v>
      </c>
      <c r="BH132" t="str">
        <f t="shared" si="29"/>
        <v>02021_02_CLE</v>
      </c>
      <c r="BI132" t="str">
        <f t="shared" si="30"/>
        <v>2021_02_CLEB.Mayfield</v>
      </c>
      <c r="BJ132" t="str">
        <f t="shared" si="31"/>
        <v>2021_CLE_B.Mayfield</v>
      </c>
      <c r="BK132" t="str">
        <f>IF(ISERROR(MATCH(LEFT(C132,5)&amp;B132&amp;"_"&amp;A132,$BK$1:BK131,0)),LEFT(C132,5)&amp;B132&amp;"_"&amp;A132,"")</f>
        <v/>
      </c>
      <c r="BL132">
        <f>COUNTIFS($B$1:B132,B132)-COUNTIFS($B$1:B132,B132,$BK$1:BK132,"")</f>
        <v>1</v>
      </c>
      <c r="BM132" t="str">
        <f t="shared" si="32"/>
        <v/>
      </c>
    </row>
    <row r="133" spans="1:65" x14ac:dyDescent="0.25">
      <c r="A133" s="1" t="s">
        <v>73</v>
      </c>
      <c r="B133" s="1" t="s">
        <v>74</v>
      </c>
      <c r="C133" s="1" t="s">
        <v>429</v>
      </c>
      <c r="D133" s="1">
        <v>-3.7999999999999999E-2</v>
      </c>
      <c r="E133" s="1">
        <v>-19.690000000000001</v>
      </c>
      <c r="F133" s="1" t="s">
        <v>448</v>
      </c>
      <c r="G133" s="1">
        <v>212</v>
      </c>
      <c r="H133" s="1">
        <v>1</v>
      </c>
      <c r="I133" s="1">
        <v>21</v>
      </c>
      <c r="J133" s="1">
        <v>41</v>
      </c>
      <c r="K133" s="1">
        <v>0.51200000000000001</v>
      </c>
      <c r="L133" s="1">
        <v>-7.15</v>
      </c>
      <c r="M133" s="1">
        <v>6</v>
      </c>
      <c r="N133" s="1">
        <v>1</v>
      </c>
      <c r="O133" s="1">
        <v>11</v>
      </c>
      <c r="P133" s="1">
        <v>270</v>
      </c>
      <c r="Q133" s="1">
        <v>41</v>
      </c>
      <c r="R133" s="1">
        <v>0.81499999999999995</v>
      </c>
      <c r="S133" s="1">
        <v>18.472000000000001</v>
      </c>
      <c r="T133" s="1">
        <v>2</v>
      </c>
      <c r="U133" s="1">
        <v>2</v>
      </c>
      <c r="V133" s="1" t="s">
        <v>52</v>
      </c>
      <c r="W133" s="1" t="s">
        <v>52</v>
      </c>
      <c r="X133" s="1" t="s">
        <v>52</v>
      </c>
      <c r="Y133" s="1" t="s">
        <v>52</v>
      </c>
      <c r="Z133" s="1" t="s">
        <v>52</v>
      </c>
      <c r="AA133" s="1" t="s">
        <v>52</v>
      </c>
      <c r="AB133" s="1" t="s">
        <v>52</v>
      </c>
      <c r="AC133" s="1" t="s">
        <v>52</v>
      </c>
      <c r="AD133" s="1" t="s">
        <v>52</v>
      </c>
      <c r="AE133" s="1" t="s">
        <v>52</v>
      </c>
      <c r="AF133" s="1" t="s">
        <v>52</v>
      </c>
      <c r="AG133" s="1" t="s">
        <v>52</v>
      </c>
      <c r="AH133" s="1" t="s">
        <v>52</v>
      </c>
      <c r="AI133" s="1" t="s">
        <v>52</v>
      </c>
      <c r="AJ133" s="1" t="s">
        <v>52</v>
      </c>
      <c r="AK133" s="1" t="s">
        <v>52</v>
      </c>
      <c r="AL133" s="1" t="s">
        <v>52</v>
      </c>
      <c r="AM133" s="1" t="s">
        <v>52</v>
      </c>
      <c r="AN133" s="1" t="s">
        <v>52</v>
      </c>
      <c r="AO133" s="1" t="s">
        <v>52</v>
      </c>
      <c r="AP133" s="1">
        <v>248</v>
      </c>
      <c r="AQ133" s="1">
        <v>2</v>
      </c>
      <c r="AR133" s="1">
        <v>22</v>
      </c>
      <c r="AS133" s="1">
        <v>22</v>
      </c>
      <c r="AT133" s="1">
        <v>218</v>
      </c>
      <c r="AU133" s="1">
        <v>274</v>
      </c>
      <c r="AV133" s="1">
        <v>86</v>
      </c>
      <c r="AW133" s="1">
        <v>3</v>
      </c>
      <c r="AX133" s="1">
        <v>3</v>
      </c>
      <c r="AY133" t="str">
        <f t="shared" si="22"/>
        <v>2021_01_TEN</v>
      </c>
      <c r="AZ133" t="str">
        <f t="shared" si="23"/>
        <v>R.Tannehill</v>
      </c>
      <c r="BA133" t="str">
        <f t="shared" si="24"/>
        <v>QB</v>
      </c>
      <c r="BB133" t="str">
        <f t="shared" si="25"/>
        <v>2021_01_TEN</v>
      </c>
      <c r="BC133" t="str">
        <f t="shared" si="26"/>
        <v/>
      </c>
      <c r="BD133">
        <f>COUNTIFS($BB$1:BB133,BB133,$BC$1:BC133,"ru")</f>
        <v>0</v>
      </c>
      <c r="BE133" t="str">
        <f t="shared" si="27"/>
        <v/>
      </c>
      <c r="BF133">
        <f>COUNTIFS($BB$1:BB133,BB133,$BE$1:BE133,"re")</f>
        <v>0</v>
      </c>
      <c r="BG133" t="str">
        <f t="shared" si="28"/>
        <v>02021_01_TEN</v>
      </c>
      <c r="BH133" t="str">
        <f t="shared" si="29"/>
        <v>02021_01_TEN</v>
      </c>
      <c r="BI133" t="str">
        <f t="shared" si="30"/>
        <v>2021_01_TENR.Tannehill</v>
      </c>
      <c r="BJ133" t="str">
        <f t="shared" si="31"/>
        <v>2021_TEN_R.Tannehill</v>
      </c>
      <c r="BK133" t="str">
        <f>IF(ISERROR(MATCH(LEFT(C133,5)&amp;B133&amp;"_"&amp;A133,$BK$1:BK132,0)),LEFT(C133,5)&amp;B133&amp;"_"&amp;A133,"")</f>
        <v/>
      </c>
      <c r="BL133">
        <f>COUNTIFS($B$1:B133,B133)-COUNTIFS($B$1:B133,B133,$BK$1:BK133,"")</f>
        <v>1</v>
      </c>
      <c r="BM133" t="str">
        <f t="shared" si="32"/>
        <v/>
      </c>
    </row>
    <row r="134" spans="1:65" x14ac:dyDescent="0.25">
      <c r="A134" s="1" t="s">
        <v>112</v>
      </c>
      <c r="B134" s="1" t="s">
        <v>70</v>
      </c>
      <c r="C134" s="1" t="s">
        <v>1238</v>
      </c>
      <c r="D134" s="1">
        <v>0</v>
      </c>
      <c r="E134" s="1">
        <v>4.8499999999999996</v>
      </c>
      <c r="F134" s="1" t="s">
        <v>1273</v>
      </c>
      <c r="G134" s="1">
        <v>212</v>
      </c>
      <c r="H134" s="1">
        <v>2</v>
      </c>
      <c r="I134" s="1">
        <v>14</v>
      </c>
      <c r="J134" s="1">
        <v>25</v>
      </c>
      <c r="K134" s="1">
        <v>0.56000000000000005</v>
      </c>
      <c r="L134" s="1">
        <v>-6.32</v>
      </c>
      <c r="M134" s="1">
        <v>1</v>
      </c>
      <c r="N134" s="1">
        <v>2</v>
      </c>
      <c r="O134" s="1">
        <v>8</v>
      </c>
      <c r="P134" s="1">
        <v>165</v>
      </c>
      <c r="Q134" s="1">
        <v>25</v>
      </c>
      <c r="R134" s="1">
        <v>0.77700000000000002</v>
      </c>
      <c r="S134" s="1">
        <v>22.221</v>
      </c>
      <c r="T134" s="1">
        <v>1</v>
      </c>
      <c r="U134" s="1">
        <v>1</v>
      </c>
      <c r="V134" s="1">
        <v>-1</v>
      </c>
      <c r="W134" s="1">
        <v>0</v>
      </c>
      <c r="X134" s="1">
        <v>1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-2</v>
      </c>
      <c r="AE134" s="1">
        <v>0</v>
      </c>
      <c r="AF134" s="1">
        <v>1</v>
      </c>
      <c r="AG134" s="1">
        <v>1</v>
      </c>
      <c r="AH134" s="1">
        <v>1</v>
      </c>
      <c r="AI134" s="1">
        <v>16.649999999999999</v>
      </c>
      <c r="AJ134" s="1">
        <v>0</v>
      </c>
      <c r="AK134" s="1">
        <v>-4</v>
      </c>
      <c r="AL134" s="1">
        <v>2</v>
      </c>
      <c r="AM134" s="1">
        <v>8</v>
      </c>
      <c r="AN134" s="1">
        <v>0</v>
      </c>
      <c r="AO134" s="1">
        <v>0</v>
      </c>
      <c r="AP134" s="1">
        <v>290</v>
      </c>
      <c r="AQ134" s="1">
        <v>3</v>
      </c>
      <c r="AR134" s="1">
        <v>25</v>
      </c>
      <c r="AS134" s="1">
        <v>14</v>
      </c>
      <c r="AT134" s="1">
        <v>212</v>
      </c>
      <c r="AU134" s="1">
        <v>165</v>
      </c>
      <c r="AV134" s="1">
        <v>78</v>
      </c>
      <c r="AW134" s="1">
        <v>4</v>
      </c>
      <c r="AX134" s="1">
        <v>3</v>
      </c>
      <c r="AY134" t="str">
        <f t="shared" si="22"/>
        <v>2021_03_WAS</v>
      </c>
      <c r="AZ134" t="str">
        <f t="shared" si="23"/>
        <v>T.Heinicke</v>
      </c>
      <c r="BA134" t="str">
        <f t="shared" si="24"/>
        <v>QB</v>
      </c>
      <c r="BB134" t="str">
        <f t="shared" si="25"/>
        <v>2021_03_WAS</v>
      </c>
      <c r="BC134" t="str">
        <f t="shared" si="26"/>
        <v>ru</v>
      </c>
      <c r="BD134">
        <f>COUNTIFS($BB$1:BB134,BB134,$BC$1:BC134,"ru")</f>
        <v>1</v>
      </c>
      <c r="BE134" t="str">
        <f t="shared" si="27"/>
        <v>re</v>
      </c>
      <c r="BF134">
        <f>COUNTIFS($BB$1:BB134,BB134,$BE$1:BE134,"re")</f>
        <v>1</v>
      </c>
      <c r="BG134" t="str">
        <f t="shared" si="28"/>
        <v>ru12021_03_WAS</v>
      </c>
      <c r="BH134" t="str">
        <f t="shared" si="29"/>
        <v>re12021_03_WAS</v>
      </c>
      <c r="BI134" t="str">
        <f t="shared" si="30"/>
        <v>2021_03_WAST.Heinicke</v>
      </c>
      <c r="BJ134" t="str">
        <f t="shared" si="31"/>
        <v>2021_WAS_T.Heinicke</v>
      </c>
      <c r="BK134" t="str">
        <f>IF(ISERROR(MATCH(LEFT(C134,5)&amp;B134&amp;"_"&amp;A134,$BK$1:BK133,0)),LEFT(C134,5)&amp;B134&amp;"_"&amp;A134,"")</f>
        <v/>
      </c>
      <c r="BL134">
        <f>COUNTIFS($B$1:B134,B134)-COUNTIFS($B$1:B134,B134,$BK$1:BK134,"")</f>
        <v>1</v>
      </c>
      <c r="BM134" t="str">
        <f t="shared" si="32"/>
        <v/>
      </c>
    </row>
    <row r="135" spans="1:65" x14ac:dyDescent="0.25">
      <c r="A135" s="1" t="s">
        <v>443</v>
      </c>
      <c r="B135" s="1" t="s">
        <v>110</v>
      </c>
      <c r="C135" s="1" t="s">
        <v>859</v>
      </c>
      <c r="D135" s="1">
        <v>5.0000000000000001E-3</v>
      </c>
      <c r="E135" s="1">
        <v>-23.7</v>
      </c>
      <c r="F135" s="1" t="s">
        <v>860</v>
      </c>
      <c r="G135" s="1">
        <v>210</v>
      </c>
      <c r="H135" s="1">
        <v>0</v>
      </c>
      <c r="I135" s="1">
        <v>19</v>
      </c>
      <c r="J135" s="1">
        <v>37</v>
      </c>
      <c r="K135" s="1">
        <v>0.51300000000000001</v>
      </c>
      <c r="L135" s="1">
        <v>-7.35</v>
      </c>
      <c r="M135" s="1">
        <v>4</v>
      </c>
      <c r="N135" s="1">
        <v>4</v>
      </c>
      <c r="O135" s="1">
        <v>6</v>
      </c>
      <c r="P135" s="1">
        <v>301</v>
      </c>
      <c r="Q135" s="1">
        <v>37</v>
      </c>
      <c r="R135" s="1">
        <v>0.80200000000000005</v>
      </c>
      <c r="S135" s="1">
        <v>19.786000000000001</v>
      </c>
      <c r="T135" s="1">
        <v>0</v>
      </c>
      <c r="U135" s="1">
        <v>0</v>
      </c>
      <c r="V135" s="1" t="s">
        <v>52</v>
      </c>
      <c r="W135" s="1" t="s">
        <v>52</v>
      </c>
      <c r="X135" s="1" t="s">
        <v>52</v>
      </c>
      <c r="Y135" s="1" t="s">
        <v>52</v>
      </c>
      <c r="Z135" s="1" t="s">
        <v>52</v>
      </c>
      <c r="AA135" s="1" t="s">
        <v>52</v>
      </c>
      <c r="AB135" s="1" t="s">
        <v>52</v>
      </c>
      <c r="AC135" s="1" t="s">
        <v>52</v>
      </c>
      <c r="AD135" s="1" t="s">
        <v>52</v>
      </c>
      <c r="AE135" s="1" t="s">
        <v>52</v>
      </c>
      <c r="AF135" s="1" t="s">
        <v>52</v>
      </c>
      <c r="AG135" s="1" t="s">
        <v>52</v>
      </c>
      <c r="AH135" s="1" t="s">
        <v>52</v>
      </c>
      <c r="AI135" s="1" t="s">
        <v>52</v>
      </c>
      <c r="AJ135" s="1" t="s">
        <v>52</v>
      </c>
      <c r="AK135" s="1" t="s">
        <v>52</v>
      </c>
      <c r="AL135" s="1" t="s">
        <v>52</v>
      </c>
      <c r="AM135" s="1" t="s">
        <v>52</v>
      </c>
      <c r="AN135" s="1" t="s">
        <v>52</v>
      </c>
      <c r="AO135" s="1" t="s">
        <v>52</v>
      </c>
      <c r="AP135" s="1">
        <v>336</v>
      </c>
      <c r="AQ135" s="1">
        <v>0</v>
      </c>
      <c r="AR135" s="1">
        <v>31</v>
      </c>
      <c r="AS135" s="1">
        <v>19</v>
      </c>
      <c r="AT135" s="1">
        <v>210</v>
      </c>
      <c r="AU135" s="1">
        <v>301</v>
      </c>
      <c r="AV135" s="1">
        <v>152</v>
      </c>
      <c r="AW135" s="1">
        <v>5</v>
      </c>
      <c r="AX135" s="1">
        <v>3</v>
      </c>
      <c r="AY135" t="str">
        <f t="shared" si="22"/>
        <v>2021_02_NYJ</v>
      </c>
      <c r="AZ135" t="str">
        <f t="shared" si="23"/>
        <v>Z.Wilson</v>
      </c>
      <c r="BA135" t="str">
        <f t="shared" si="24"/>
        <v>QB</v>
      </c>
      <c r="BB135" t="str">
        <f t="shared" si="25"/>
        <v>2021_02_NYJ</v>
      </c>
      <c r="BC135" t="str">
        <f t="shared" si="26"/>
        <v/>
      </c>
      <c r="BD135">
        <f>COUNTIFS($BB$1:BB135,BB135,$BC$1:BC135,"ru")</f>
        <v>0</v>
      </c>
      <c r="BE135" t="str">
        <f t="shared" si="27"/>
        <v/>
      </c>
      <c r="BF135">
        <f>COUNTIFS($BB$1:BB135,BB135,$BE$1:BE135,"re")</f>
        <v>0</v>
      </c>
      <c r="BG135" t="str">
        <f t="shared" si="28"/>
        <v>02021_02_NYJ</v>
      </c>
      <c r="BH135" t="str">
        <f t="shared" si="29"/>
        <v>02021_02_NYJ</v>
      </c>
      <c r="BI135" t="str">
        <f t="shared" si="30"/>
        <v>2021_02_NYJZ.Wilson</v>
      </c>
      <c r="BJ135" t="str">
        <f t="shared" si="31"/>
        <v>2021_NYJ_Z.Wilson</v>
      </c>
      <c r="BK135" t="str">
        <f>IF(ISERROR(MATCH(LEFT(C135,5)&amp;B135&amp;"_"&amp;A135,$BK$1:BK134,0)),LEFT(C135,5)&amp;B135&amp;"_"&amp;A135,"")</f>
        <v/>
      </c>
      <c r="BL135">
        <f>COUNTIFS($B$1:B135,B135)-COUNTIFS($B$1:B135,B135,$BK$1:BK135,"")</f>
        <v>1</v>
      </c>
      <c r="BM135" t="str">
        <f t="shared" si="32"/>
        <v/>
      </c>
    </row>
    <row r="136" spans="1:65" x14ac:dyDescent="0.25">
      <c r="A136" s="1" t="s">
        <v>2084</v>
      </c>
      <c r="B136" s="1" t="s">
        <v>72</v>
      </c>
      <c r="C136" s="1" t="s">
        <v>2444</v>
      </c>
      <c r="D136" s="1">
        <v>1.7999999999999999E-2</v>
      </c>
      <c r="E136" s="1">
        <v>-8.42</v>
      </c>
      <c r="F136" s="1" t="s">
        <v>2450</v>
      </c>
      <c r="G136" s="1">
        <v>209</v>
      </c>
      <c r="H136" s="1">
        <v>1</v>
      </c>
      <c r="I136" s="1">
        <v>23</v>
      </c>
      <c r="J136" s="1">
        <v>36</v>
      </c>
      <c r="K136" s="1">
        <v>0.63800000000000001</v>
      </c>
      <c r="L136" s="1">
        <v>0.91</v>
      </c>
      <c r="M136" s="1">
        <v>5</v>
      </c>
      <c r="N136" s="1">
        <v>0</v>
      </c>
      <c r="O136" s="1">
        <v>9</v>
      </c>
      <c r="P136" s="1">
        <v>104</v>
      </c>
      <c r="Q136" s="1">
        <v>36</v>
      </c>
      <c r="R136" s="1">
        <v>0.745</v>
      </c>
      <c r="S136" s="1">
        <v>25.427</v>
      </c>
      <c r="T136" s="1">
        <v>3</v>
      </c>
      <c r="U136" s="1">
        <v>1</v>
      </c>
      <c r="V136" s="1" t="s">
        <v>52</v>
      </c>
      <c r="W136" s="1" t="s">
        <v>52</v>
      </c>
      <c r="X136" s="1" t="s">
        <v>52</v>
      </c>
      <c r="Y136" s="1" t="s">
        <v>52</v>
      </c>
      <c r="Z136" s="1" t="s">
        <v>52</v>
      </c>
      <c r="AA136" s="1" t="s">
        <v>52</v>
      </c>
      <c r="AB136" s="1" t="s">
        <v>52</v>
      </c>
      <c r="AC136" s="1" t="s">
        <v>52</v>
      </c>
      <c r="AD136" s="1" t="s">
        <v>52</v>
      </c>
      <c r="AE136" s="1" t="s">
        <v>52</v>
      </c>
      <c r="AF136" s="1" t="s">
        <v>52</v>
      </c>
      <c r="AG136" s="1" t="s">
        <v>52</v>
      </c>
      <c r="AH136" s="1" t="s">
        <v>52</v>
      </c>
      <c r="AI136" s="1" t="s">
        <v>52</v>
      </c>
      <c r="AJ136" s="1" t="s">
        <v>52</v>
      </c>
      <c r="AK136" s="1" t="s">
        <v>52</v>
      </c>
      <c r="AL136" s="1" t="s">
        <v>52</v>
      </c>
      <c r="AM136" s="1" t="s">
        <v>52</v>
      </c>
      <c r="AN136" s="1" t="s">
        <v>52</v>
      </c>
      <c r="AO136" s="1" t="s">
        <v>52</v>
      </c>
      <c r="AP136" s="1">
        <v>309</v>
      </c>
      <c r="AQ136" s="1">
        <v>2</v>
      </c>
      <c r="AR136" s="1">
        <v>27</v>
      </c>
      <c r="AS136" s="1">
        <v>23</v>
      </c>
      <c r="AT136" s="1">
        <v>209</v>
      </c>
      <c r="AU136" s="1">
        <v>104</v>
      </c>
      <c r="AV136" s="1">
        <v>144</v>
      </c>
      <c r="AW136" s="1">
        <v>6</v>
      </c>
      <c r="AX136" s="1">
        <v>4</v>
      </c>
      <c r="AY136" t="str">
        <f t="shared" si="22"/>
        <v>2021_06_SEA</v>
      </c>
      <c r="AZ136" t="str">
        <f t="shared" si="23"/>
        <v>G.Smith</v>
      </c>
      <c r="BA136" t="str">
        <f t="shared" si="24"/>
        <v>QB</v>
      </c>
      <c r="BB136" t="str">
        <f t="shared" si="25"/>
        <v>2021_06_SEA</v>
      </c>
      <c r="BC136" t="str">
        <f t="shared" si="26"/>
        <v/>
      </c>
      <c r="BD136">
        <f>COUNTIFS($BB$1:BB136,BB136,$BC$1:BC136,"ru")</f>
        <v>0</v>
      </c>
      <c r="BE136" t="str">
        <f t="shared" si="27"/>
        <v/>
      </c>
      <c r="BF136">
        <f>COUNTIFS($BB$1:BB136,BB136,$BE$1:BE136,"re")</f>
        <v>0</v>
      </c>
      <c r="BG136" t="str">
        <f t="shared" si="28"/>
        <v>02021_06_SEA</v>
      </c>
      <c r="BH136" t="str">
        <f t="shared" si="29"/>
        <v>02021_06_SEA</v>
      </c>
      <c r="BI136" t="str">
        <f t="shared" si="30"/>
        <v>2021_06_SEAG.Smith</v>
      </c>
      <c r="BJ136" t="str">
        <f t="shared" si="31"/>
        <v>2021_SEA_G.Smith</v>
      </c>
      <c r="BK136" t="str">
        <f>IF(ISERROR(MATCH(LEFT(C136,5)&amp;B136&amp;"_"&amp;A136,$BK$1:BK135,0)),LEFT(C136,5)&amp;B136&amp;"_"&amp;A136,"")</f>
        <v>2021_SEA_G.Smith</v>
      </c>
      <c r="BL136">
        <f>COUNTIFS($B$1:B136,B136)-COUNTIFS($B$1:B136,B136,$BK$1:BK136,"")</f>
        <v>2</v>
      </c>
      <c r="BM136" t="str">
        <f t="shared" si="32"/>
        <v>2021_SEA2</v>
      </c>
    </row>
    <row r="137" spans="1:65" x14ac:dyDescent="0.25">
      <c r="A137" s="1" t="s">
        <v>462</v>
      </c>
      <c r="B137" s="1" t="s">
        <v>100</v>
      </c>
      <c r="C137" s="1" t="s">
        <v>1646</v>
      </c>
      <c r="D137" s="1">
        <v>-3.4000000000000002E-2</v>
      </c>
      <c r="E137" s="1">
        <v>3.21</v>
      </c>
      <c r="F137" s="1" t="s">
        <v>1671</v>
      </c>
      <c r="G137" s="1">
        <v>209</v>
      </c>
      <c r="H137" s="1">
        <v>0</v>
      </c>
      <c r="I137" s="1">
        <v>11</v>
      </c>
      <c r="J137" s="1">
        <v>18</v>
      </c>
      <c r="K137" s="1">
        <v>0.61099999999999999</v>
      </c>
      <c r="L137" s="1">
        <v>9.23</v>
      </c>
      <c r="M137" s="1">
        <v>1</v>
      </c>
      <c r="N137" s="1">
        <v>1</v>
      </c>
      <c r="O137" s="1">
        <v>5</v>
      </c>
      <c r="P137" s="1">
        <v>232</v>
      </c>
      <c r="Q137" s="1">
        <v>18</v>
      </c>
      <c r="R137" s="1">
        <v>0.67200000000000004</v>
      </c>
      <c r="S137" s="1">
        <v>32.738</v>
      </c>
      <c r="T137" s="1">
        <v>1</v>
      </c>
      <c r="U137" s="1">
        <v>0</v>
      </c>
      <c r="V137" s="1" t="s">
        <v>52</v>
      </c>
      <c r="W137" s="1" t="s">
        <v>52</v>
      </c>
      <c r="X137" s="1" t="s">
        <v>52</v>
      </c>
      <c r="Y137" s="1" t="s">
        <v>52</v>
      </c>
      <c r="Z137" s="1" t="s">
        <v>52</v>
      </c>
      <c r="AA137" s="1" t="s">
        <v>52</v>
      </c>
      <c r="AB137" s="1" t="s">
        <v>52</v>
      </c>
      <c r="AC137" s="1" t="s">
        <v>52</v>
      </c>
      <c r="AD137" s="1" t="s">
        <v>52</v>
      </c>
      <c r="AE137" s="1" t="s">
        <v>52</v>
      </c>
      <c r="AF137" s="1" t="s">
        <v>52</v>
      </c>
      <c r="AG137" s="1" t="s">
        <v>52</v>
      </c>
      <c r="AH137" s="1" t="s">
        <v>52</v>
      </c>
      <c r="AI137" s="1" t="s">
        <v>52</v>
      </c>
      <c r="AJ137" s="1" t="s">
        <v>52</v>
      </c>
      <c r="AK137" s="1" t="s">
        <v>52</v>
      </c>
      <c r="AL137" s="1" t="s">
        <v>52</v>
      </c>
      <c r="AM137" s="1" t="s">
        <v>52</v>
      </c>
      <c r="AN137" s="1" t="s">
        <v>52</v>
      </c>
      <c r="AO137" s="1" t="s">
        <v>52</v>
      </c>
      <c r="AP137" s="1">
        <v>373</v>
      </c>
      <c r="AQ137" s="1">
        <v>3</v>
      </c>
      <c r="AR137" s="1">
        <v>39</v>
      </c>
      <c r="AS137" s="1">
        <v>11</v>
      </c>
      <c r="AT137" s="1">
        <v>209</v>
      </c>
      <c r="AU137" s="1">
        <v>232</v>
      </c>
      <c r="AV137" s="1">
        <v>188</v>
      </c>
      <c r="AW137" s="1">
        <v>9</v>
      </c>
      <c r="AX137" s="1">
        <v>4</v>
      </c>
      <c r="AY137" t="str">
        <f t="shared" si="22"/>
        <v>2021_04_CHI</v>
      </c>
      <c r="AZ137" t="str">
        <f t="shared" si="23"/>
        <v>J.Fields</v>
      </c>
      <c r="BA137" t="str">
        <f t="shared" si="24"/>
        <v>QB</v>
      </c>
      <c r="BB137" t="str">
        <f t="shared" si="25"/>
        <v>2021_04_CHI</v>
      </c>
      <c r="BC137" t="str">
        <f t="shared" si="26"/>
        <v/>
      </c>
      <c r="BD137">
        <f>COUNTIFS($BB$1:BB137,BB137,$BC$1:BC137,"ru")</f>
        <v>0</v>
      </c>
      <c r="BE137" t="str">
        <f t="shared" si="27"/>
        <v/>
      </c>
      <c r="BF137">
        <f>COUNTIFS($BB$1:BB137,BB137,$BE$1:BE137,"re")</f>
        <v>0</v>
      </c>
      <c r="BG137" t="str">
        <f t="shared" si="28"/>
        <v>02021_04_CHI</v>
      </c>
      <c r="BH137" t="str">
        <f t="shared" si="29"/>
        <v>02021_04_CHI</v>
      </c>
      <c r="BI137" t="str">
        <f t="shared" si="30"/>
        <v>2021_04_CHIJ.Fields</v>
      </c>
      <c r="BJ137" t="str">
        <f t="shared" si="31"/>
        <v>2021_CHI_J.Fields</v>
      </c>
      <c r="BK137" t="str">
        <f>IF(ISERROR(MATCH(LEFT(C137,5)&amp;B137&amp;"_"&amp;A137,$BK$1:BK136,0)),LEFT(C137,5)&amp;B137&amp;"_"&amp;A137,"")</f>
        <v>2021_CHI_J.Fields</v>
      </c>
      <c r="BL137">
        <f>COUNTIFS($B$1:B137,B137)-COUNTIFS($B$1:B137,B137,$BK$1:BK137,"")</f>
        <v>1</v>
      </c>
      <c r="BM137" t="str">
        <f t="shared" si="32"/>
        <v>2021_CHI1</v>
      </c>
    </row>
    <row r="138" spans="1:65" x14ac:dyDescent="0.25">
      <c r="A138" s="1" t="s">
        <v>59</v>
      </c>
      <c r="B138" s="1" t="s">
        <v>60</v>
      </c>
      <c r="C138" s="1" t="s">
        <v>861</v>
      </c>
      <c r="D138" s="1">
        <v>3.2000000000000001E-2</v>
      </c>
      <c r="E138" s="1">
        <v>-8.9700000000000006</v>
      </c>
      <c r="F138" s="1" t="s">
        <v>862</v>
      </c>
      <c r="G138" s="1">
        <v>207</v>
      </c>
      <c r="H138" s="1">
        <v>3</v>
      </c>
      <c r="I138" s="1">
        <v>19</v>
      </c>
      <c r="J138" s="1">
        <v>35</v>
      </c>
      <c r="K138" s="1">
        <v>0.54200000000000004</v>
      </c>
      <c r="L138" s="1">
        <v>-0.09</v>
      </c>
      <c r="M138" s="1">
        <v>5</v>
      </c>
      <c r="N138" s="1">
        <v>3</v>
      </c>
      <c r="O138" s="1">
        <v>12</v>
      </c>
      <c r="P138" s="1">
        <v>227</v>
      </c>
      <c r="Q138" s="1">
        <v>35</v>
      </c>
      <c r="R138" s="1">
        <v>0.74399999999999999</v>
      </c>
      <c r="S138" s="1">
        <v>25.52</v>
      </c>
      <c r="T138" s="1">
        <v>1</v>
      </c>
      <c r="U138" s="1">
        <v>1</v>
      </c>
      <c r="V138" s="1" t="s">
        <v>52</v>
      </c>
      <c r="W138" s="1" t="s">
        <v>52</v>
      </c>
      <c r="X138" s="1" t="s">
        <v>52</v>
      </c>
      <c r="Y138" s="1" t="s">
        <v>52</v>
      </c>
      <c r="Z138" s="1" t="s">
        <v>52</v>
      </c>
      <c r="AA138" s="1" t="s">
        <v>52</v>
      </c>
      <c r="AB138" s="1" t="s">
        <v>52</v>
      </c>
      <c r="AC138" s="1" t="s">
        <v>52</v>
      </c>
      <c r="AD138" s="1" t="s">
        <v>52</v>
      </c>
      <c r="AE138" s="1" t="s">
        <v>52</v>
      </c>
      <c r="AF138" s="1" t="s">
        <v>52</v>
      </c>
      <c r="AG138" s="1" t="s">
        <v>52</v>
      </c>
      <c r="AH138" s="1" t="s">
        <v>52</v>
      </c>
      <c r="AI138" s="1" t="s">
        <v>52</v>
      </c>
      <c r="AJ138" s="1" t="s">
        <v>52</v>
      </c>
      <c r="AK138" s="1" t="s">
        <v>52</v>
      </c>
      <c r="AL138" s="1" t="s">
        <v>52</v>
      </c>
      <c r="AM138" s="1" t="s">
        <v>52</v>
      </c>
      <c r="AN138" s="1" t="s">
        <v>52</v>
      </c>
      <c r="AO138" s="1" t="s">
        <v>52</v>
      </c>
      <c r="AP138" s="1">
        <v>248</v>
      </c>
      <c r="AQ138" s="1">
        <v>3</v>
      </c>
      <c r="AR138" s="1">
        <v>20</v>
      </c>
      <c r="AS138" s="1">
        <v>19</v>
      </c>
      <c r="AT138" s="1">
        <v>207</v>
      </c>
      <c r="AU138" s="1">
        <v>227</v>
      </c>
      <c r="AV138" s="1">
        <v>69</v>
      </c>
      <c r="AW138" s="1">
        <v>0</v>
      </c>
      <c r="AX138" s="1">
        <v>0</v>
      </c>
      <c r="AY138" t="str">
        <f t="shared" si="22"/>
        <v>2021_02_CIN</v>
      </c>
      <c r="AZ138" t="str">
        <f t="shared" si="23"/>
        <v>J.Burrow</v>
      </c>
      <c r="BA138" t="str">
        <f t="shared" si="24"/>
        <v>QB</v>
      </c>
      <c r="BB138" t="str">
        <f t="shared" si="25"/>
        <v>2021_02_CIN</v>
      </c>
      <c r="BC138" t="str">
        <f t="shared" si="26"/>
        <v/>
      </c>
      <c r="BD138">
        <f>COUNTIFS($BB$1:BB138,BB138,$BC$1:BC138,"ru")</f>
        <v>0</v>
      </c>
      <c r="BE138" t="str">
        <f t="shared" si="27"/>
        <v/>
      </c>
      <c r="BF138">
        <f>COUNTIFS($BB$1:BB138,BB138,$BE$1:BE138,"re")</f>
        <v>0</v>
      </c>
      <c r="BG138" t="str">
        <f t="shared" si="28"/>
        <v>02021_02_CIN</v>
      </c>
      <c r="BH138" t="str">
        <f t="shared" si="29"/>
        <v>02021_02_CIN</v>
      </c>
      <c r="BI138" t="str">
        <f t="shared" si="30"/>
        <v>2021_02_CINJ.Burrow</v>
      </c>
      <c r="BJ138" t="str">
        <f t="shared" si="31"/>
        <v>2021_CIN_J.Burrow</v>
      </c>
      <c r="BK138" t="str">
        <f>IF(ISERROR(MATCH(LEFT(C138,5)&amp;B138&amp;"_"&amp;A138,$BK$1:BK137,0)),LEFT(C138,5)&amp;B138&amp;"_"&amp;A138,"")</f>
        <v/>
      </c>
      <c r="BL138">
        <f>COUNTIFS($B$1:B138,B138)-COUNTIFS($B$1:B138,B138,$BK$1:BK138,"")</f>
        <v>1</v>
      </c>
      <c r="BM138" t="str">
        <f t="shared" si="32"/>
        <v/>
      </c>
    </row>
    <row r="139" spans="1:65" x14ac:dyDescent="0.25">
      <c r="A139" s="1" t="s">
        <v>109</v>
      </c>
      <c r="B139" s="1" t="s">
        <v>83</v>
      </c>
      <c r="C139" s="1" t="s">
        <v>2423</v>
      </c>
      <c r="D139" s="1">
        <v>0.04</v>
      </c>
      <c r="E139" s="1">
        <v>-16.059999999999999</v>
      </c>
      <c r="F139" s="1" t="s">
        <v>2451</v>
      </c>
      <c r="G139" s="1">
        <v>207</v>
      </c>
      <c r="H139" s="1">
        <v>1</v>
      </c>
      <c r="I139" s="1">
        <v>17</v>
      </c>
      <c r="J139" s="1">
        <v>46</v>
      </c>
      <c r="K139" s="1">
        <v>0.36899999999999999</v>
      </c>
      <c r="L139" s="1">
        <v>-20.3</v>
      </c>
      <c r="M139" s="1">
        <v>4</v>
      </c>
      <c r="N139" s="1">
        <v>1</v>
      </c>
      <c r="O139" s="1">
        <v>8</v>
      </c>
      <c r="P139" s="1">
        <v>423</v>
      </c>
      <c r="Q139" s="1">
        <v>46</v>
      </c>
      <c r="R139" s="1">
        <v>0.79900000000000004</v>
      </c>
      <c r="S139" s="1">
        <v>20.044</v>
      </c>
      <c r="T139" s="1">
        <v>2</v>
      </c>
      <c r="U139" s="1">
        <v>2</v>
      </c>
      <c r="V139" s="1" t="s">
        <v>52</v>
      </c>
      <c r="W139" s="1" t="s">
        <v>52</v>
      </c>
      <c r="X139" s="1" t="s">
        <v>52</v>
      </c>
      <c r="Y139" s="1" t="s">
        <v>52</v>
      </c>
      <c r="Z139" s="1" t="s">
        <v>52</v>
      </c>
      <c r="AA139" s="1" t="s">
        <v>52</v>
      </c>
      <c r="AB139" s="1" t="s">
        <v>52</v>
      </c>
      <c r="AC139" s="1" t="s">
        <v>52</v>
      </c>
      <c r="AD139" s="1" t="s">
        <v>52</v>
      </c>
      <c r="AE139" s="1" t="s">
        <v>52</v>
      </c>
      <c r="AF139" s="1" t="s">
        <v>52</v>
      </c>
      <c r="AG139" s="1" t="s">
        <v>52</v>
      </c>
      <c r="AH139" s="1" t="s">
        <v>52</v>
      </c>
      <c r="AI139" s="1" t="s">
        <v>52</v>
      </c>
      <c r="AJ139" s="1" t="s">
        <v>52</v>
      </c>
      <c r="AK139" s="1" t="s">
        <v>52</v>
      </c>
      <c r="AL139" s="1" t="s">
        <v>52</v>
      </c>
      <c r="AM139" s="1" t="s">
        <v>52</v>
      </c>
      <c r="AN139" s="1" t="s">
        <v>52</v>
      </c>
      <c r="AO139" s="1" t="s">
        <v>52</v>
      </c>
      <c r="AP139" s="1">
        <v>308</v>
      </c>
      <c r="AQ139" s="1">
        <v>2</v>
      </c>
      <c r="AR139" s="1">
        <v>23</v>
      </c>
      <c r="AS139" s="1">
        <v>17</v>
      </c>
      <c r="AT139" s="1">
        <v>207</v>
      </c>
      <c r="AU139" s="1">
        <v>423</v>
      </c>
      <c r="AV139" s="1">
        <v>118</v>
      </c>
      <c r="AW139" s="1">
        <v>2</v>
      </c>
      <c r="AX139" s="1">
        <v>2</v>
      </c>
      <c r="AY139" t="str">
        <f t="shared" si="22"/>
        <v>2021_06_CAR</v>
      </c>
      <c r="AZ139" t="str">
        <f t="shared" si="23"/>
        <v>S.Darnold</v>
      </c>
      <c r="BA139" t="str">
        <f t="shared" si="24"/>
        <v>QB</v>
      </c>
      <c r="BB139" t="str">
        <f t="shared" si="25"/>
        <v>2021_06_CAR</v>
      </c>
      <c r="BC139" t="str">
        <f t="shared" si="26"/>
        <v/>
      </c>
      <c r="BD139">
        <f>COUNTIFS($BB$1:BB139,BB139,$BC$1:BC139,"ru")</f>
        <v>0</v>
      </c>
      <c r="BE139" t="str">
        <f t="shared" si="27"/>
        <v/>
      </c>
      <c r="BF139">
        <f>COUNTIFS($BB$1:BB139,BB139,$BE$1:BE139,"re")</f>
        <v>0</v>
      </c>
      <c r="BG139" t="str">
        <f t="shared" si="28"/>
        <v>02021_06_CAR</v>
      </c>
      <c r="BH139" t="str">
        <f t="shared" si="29"/>
        <v>02021_06_CAR</v>
      </c>
      <c r="BI139" t="str">
        <f t="shared" si="30"/>
        <v>2021_06_CARS.Darnold</v>
      </c>
      <c r="BJ139" t="str">
        <f t="shared" si="31"/>
        <v>2021_CAR_S.Darnold</v>
      </c>
      <c r="BK139" t="str">
        <f>IF(ISERROR(MATCH(LEFT(C139,5)&amp;B139&amp;"_"&amp;A139,$BK$1:BK138,0)),LEFT(C139,5)&amp;B139&amp;"_"&amp;A139,"")</f>
        <v/>
      </c>
      <c r="BL139">
        <f>COUNTIFS($B$1:B139,B139)-COUNTIFS($B$1:B139,B139,$BK$1:BK139,"")</f>
        <v>1</v>
      </c>
      <c r="BM139" t="str">
        <f t="shared" si="32"/>
        <v/>
      </c>
    </row>
    <row r="140" spans="1:65" x14ac:dyDescent="0.25">
      <c r="A140" s="1" t="s">
        <v>77</v>
      </c>
      <c r="B140" s="1" t="s">
        <v>100</v>
      </c>
      <c r="C140" s="1" t="s">
        <v>424</v>
      </c>
      <c r="D140" s="1">
        <v>0.70399999999999996</v>
      </c>
      <c r="E140" s="1">
        <v>-10.91</v>
      </c>
      <c r="F140" s="1" t="s">
        <v>449</v>
      </c>
      <c r="G140" s="1">
        <v>206</v>
      </c>
      <c r="H140" s="1">
        <v>0</v>
      </c>
      <c r="I140" s="1">
        <v>27</v>
      </c>
      <c r="J140" s="1">
        <v>41</v>
      </c>
      <c r="K140" s="1">
        <v>0.65800000000000003</v>
      </c>
      <c r="L140" s="1">
        <v>-5</v>
      </c>
      <c r="M140" s="1">
        <v>3</v>
      </c>
      <c r="N140" s="1">
        <v>1</v>
      </c>
      <c r="O140" s="1">
        <v>13</v>
      </c>
      <c r="P140" s="1">
        <v>163</v>
      </c>
      <c r="Q140" s="1">
        <v>41</v>
      </c>
      <c r="R140" s="1">
        <v>0.72799999999999998</v>
      </c>
      <c r="S140" s="1">
        <v>27.189</v>
      </c>
      <c r="T140" s="1">
        <v>1</v>
      </c>
      <c r="U140" s="1">
        <v>1</v>
      </c>
      <c r="V140" s="1" t="s">
        <v>52</v>
      </c>
      <c r="W140" s="1" t="s">
        <v>52</v>
      </c>
      <c r="X140" s="1" t="s">
        <v>52</v>
      </c>
      <c r="Y140" s="1" t="s">
        <v>52</v>
      </c>
      <c r="Z140" s="1" t="s">
        <v>52</v>
      </c>
      <c r="AA140" s="1" t="s">
        <v>52</v>
      </c>
      <c r="AB140" s="1" t="s">
        <v>52</v>
      </c>
      <c r="AC140" s="1" t="s">
        <v>52</v>
      </c>
      <c r="AD140" s="1" t="s">
        <v>52</v>
      </c>
      <c r="AE140" s="1" t="s">
        <v>52</v>
      </c>
      <c r="AF140" s="1" t="s">
        <v>52</v>
      </c>
      <c r="AG140" s="1" t="s">
        <v>52</v>
      </c>
      <c r="AH140" s="1" t="s">
        <v>52</v>
      </c>
      <c r="AI140" s="1" t="s">
        <v>52</v>
      </c>
      <c r="AJ140" s="1" t="s">
        <v>52</v>
      </c>
      <c r="AK140" s="1" t="s">
        <v>52</v>
      </c>
      <c r="AL140" s="1" t="s">
        <v>52</v>
      </c>
      <c r="AM140" s="1" t="s">
        <v>52</v>
      </c>
      <c r="AN140" s="1" t="s">
        <v>52</v>
      </c>
      <c r="AO140" s="1" t="s">
        <v>52</v>
      </c>
      <c r="AP140" s="1">
        <v>322</v>
      </c>
      <c r="AQ140" s="1">
        <v>2</v>
      </c>
      <c r="AR140" s="1">
        <v>26</v>
      </c>
      <c r="AS140" s="1">
        <v>29</v>
      </c>
      <c r="AT140" s="1">
        <v>216</v>
      </c>
      <c r="AU140" s="1">
        <v>169</v>
      </c>
      <c r="AV140" s="1">
        <v>134</v>
      </c>
      <c r="AW140" s="1">
        <v>6</v>
      </c>
      <c r="AX140" s="1">
        <v>2</v>
      </c>
      <c r="AY140" t="str">
        <f t="shared" si="22"/>
        <v>2021_01_CHI</v>
      </c>
      <c r="AZ140" t="str">
        <f t="shared" si="23"/>
        <v>A.Dalton</v>
      </c>
      <c r="BA140" t="str">
        <f t="shared" si="24"/>
        <v>QB</v>
      </c>
      <c r="BB140" t="str">
        <f t="shared" si="25"/>
        <v>2021_01_CHI</v>
      </c>
      <c r="BC140" t="str">
        <f t="shared" si="26"/>
        <v/>
      </c>
      <c r="BD140">
        <f>COUNTIFS($BB$1:BB140,BB140,$BC$1:BC140,"ru")</f>
        <v>0</v>
      </c>
      <c r="BE140" t="str">
        <f t="shared" si="27"/>
        <v/>
      </c>
      <c r="BF140">
        <f>COUNTIFS($BB$1:BB140,BB140,$BE$1:BE140,"re")</f>
        <v>0</v>
      </c>
      <c r="BG140" t="str">
        <f t="shared" si="28"/>
        <v>02021_01_CHI</v>
      </c>
      <c r="BH140" t="str">
        <f t="shared" si="29"/>
        <v>02021_01_CHI</v>
      </c>
      <c r="BI140" t="str">
        <f t="shared" si="30"/>
        <v>2021_01_CHIA.Dalton</v>
      </c>
      <c r="BJ140" t="str">
        <f t="shared" si="31"/>
        <v>2021_CHI_A.Dalton</v>
      </c>
      <c r="BK140" t="str">
        <f>IF(ISERROR(MATCH(LEFT(C140,5)&amp;B140&amp;"_"&amp;A140,$BK$1:BK139,0)),LEFT(C140,5)&amp;B140&amp;"_"&amp;A140,"")</f>
        <v>2021_CHI_A.Dalton</v>
      </c>
      <c r="BL140">
        <f>COUNTIFS($B$1:B140,B140)-COUNTIFS($B$1:B140,B140,$BK$1:BK140,"")</f>
        <v>2</v>
      </c>
      <c r="BM140" t="str">
        <f t="shared" si="32"/>
        <v>2021_CHI2</v>
      </c>
    </row>
    <row r="141" spans="1:65" x14ac:dyDescent="0.25">
      <c r="A141" s="1" t="s">
        <v>75</v>
      </c>
      <c r="B141" s="1" t="s">
        <v>76</v>
      </c>
      <c r="C141" s="1" t="s">
        <v>2072</v>
      </c>
      <c r="D141" s="1">
        <v>-4.0000000000000001E-3</v>
      </c>
      <c r="E141" s="1">
        <v>-9.2899999999999991</v>
      </c>
      <c r="F141" s="1" t="s">
        <v>2073</v>
      </c>
      <c r="G141" s="1">
        <v>206</v>
      </c>
      <c r="H141" s="1">
        <v>0</v>
      </c>
      <c r="I141" s="1">
        <v>22</v>
      </c>
      <c r="J141" s="1">
        <v>39</v>
      </c>
      <c r="K141" s="1">
        <v>0.56399999999999995</v>
      </c>
      <c r="L141" s="1">
        <v>-6.84</v>
      </c>
      <c r="M141" s="1">
        <v>3</v>
      </c>
      <c r="N141" s="1">
        <v>1</v>
      </c>
      <c r="O141" s="1">
        <v>7</v>
      </c>
      <c r="P141" s="1">
        <v>319</v>
      </c>
      <c r="Q141" s="1">
        <v>39</v>
      </c>
      <c r="R141" s="1">
        <v>0.754</v>
      </c>
      <c r="S141" s="1">
        <v>24.521999999999998</v>
      </c>
      <c r="T141" s="1">
        <v>0</v>
      </c>
      <c r="U141" s="1">
        <v>0</v>
      </c>
      <c r="V141" s="1">
        <v>2</v>
      </c>
      <c r="W141" s="1">
        <v>0</v>
      </c>
      <c r="X141" s="1">
        <v>2</v>
      </c>
      <c r="Y141" s="1">
        <v>1</v>
      </c>
      <c r="Z141" s="1">
        <v>0</v>
      </c>
      <c r="AA141" s="1">
        <v>0</v>
      </c>
      <c r="AB141" s="1">
        <v>0</v>
      </c>
      <c r="AC141" s="1">
        <v>0</v>
      </c>
      <c r="AD141" s="1" t="s">
        <v>52</v>
      </c>
      <c r="AE141" s="1" t="s">
        <v>52</v>
      </c>
      <c r="AF141" s="1" t="s">
        <v>52</v>
      </c>
      <c r="AG141" s="1" t="s">
        <v>52</v>
      </c>
      <c r="AH141" s="1" t="s">
        <v>52</v>
      </c>
      <c r="AI141" s="1" t="s">
        <v>52</v>
      </c>
      <c r="AJ141" s="1" t="s">
        <v>52</v>
      </c>
      <c r="AK141" s="1" t="s">
        <v>52</v>
      </c>
      <c r="AL141" s="1" t="s">
        <v>52</v>
      </c>
      <c r="AM141" s="1" t="s">
        <v>52</v>
      </c>
      <c r="AN141" s="1" t="s">
        <v>52</v>
      </c>
      <c r="AO141" s="1" t="s">
        <v>52</v>
      </c>
      <c r="AP141" s="1">
        <v>259</v>
      </c>
      <c r="AQ141" s="1">
        <v>1</v>
      </c>
      <c r="AR141" s="1">
        <v>22</v>
      </c>
      <c r="AS141" s="1">
        <v>22</v>
      </c>
      <c r="AT141" s="1">
        <v>206</v>
      </c>
      <c r="AU141" s="1">
        <v>319</v>
      </c>
      <c r="AV141" s="1">
        <v>71</v>
      </c>
      <c r="AW141" s="1">
        <v>5</v>
      </c>
      <c r="AX141" s="1">
        <v>3</v>
      </c>
      <c r="AY141" t="str">
        <f t="shared" si="22"/>
        <v>2021_05_LV</v>
      </c>
      <c r="AZ141" t="str">
        <f t="shared" si="23"/>
        <v>D.Carr</v>
      </c>
      <c r="BA141" t="str">
        <f t="shared" si="24"/>
        <v>QB</v>
      </c>
      <c r="BB141" t="str">
        <f t="shared" si="25"/>
        <v>2021_05_LV</v>
      </c>
      <c r="BC141" t="str">
        <f t="shared" si="26"/>
        <v>ru</v>
      </c>
      <c r="BD141">
        <f>COUNTIFS($BB$1:BB141,BB141,$BC$1:BC141,"ru")</f>
        <v>1</v>
      </c>
      <c r="BE141" t="str">
        <f t="shared" si="27"/>
        <v/>
      </c>
      <c r="BF141">
        <f>COUNTIFS($BB$1:BB141,BB141,$BE$1:BE141,"re")</f>
        <v>0</v>
      </c>
      <c r="BG141" t="str">
        <f t="shared" si="28"/>
        <v>ru12021_05_LV</v>
      </c>
      <c r="BH141" t="str">
        <f t="shared" si="29"/>
        <v>02021_05_LV</v>
      </c>
      <c r="BI141" t="str">
        <f t="shared" si="30"/>
        <v>2021_05_LVD.Carr</v>
      </c>
      <c r="BJ141" t="str">
        <f t="shared" si="31"/>
        <v>2021_LV_D.Carr</v>
      </c>
      <c r="BK141" t="str">
        <f>IF(ISERROR(MATCH(LEFT(C141,5)&amp;B141&amp;"_"&amp;A141,$BK$1:BK140,0)),LEFT(C141,5)&amp;B141&amp;"_"&amp;A141,"")</f>
        <v/>
      </c>
      <c r="BL141">
        <f>COUNTIFS($B$1:B141,B141)-COUNTIFS($B$1:B141,B141,$BK$1:BK141,"")</f>
        <v>1</v>
      </c>
      <c r="BM141" t="str">
        <f t="shared" si="32"/>
        <v/>
      </c>
    </row>
    <row r="142" spans="1:65" x14ac:dyDescent="0.25">
      <c r="A142" s="1" t="s">
        <v>420</v>
      </c>
      <c r="B142" s="1" t="s">
        <v>91</v>
      </c>
      <c r="C142" s="1" t="s">
        <v>1640</v>
      </c>
      <c r="D142" s="1">
        <v>0.188</v>
      </c>
      <c r="E142" s="1">
        <v>6.4</v>
      </c>
      <c r="F142" s="1" t="s">
        <v>1672</v>
      </c>
      <c r="G142" s="1">
        <v>204</v>
      </c>
      <c r="H142" s="1">
        <v>0</v>
      </c>
      <c r="I142" s="1">
        <v>17</v>
      </c>
      <c r="J142" s="1">
        <v>25</v>
      </c>
      <c r="K142" s="1">
        <v>0.68</v>
      </c>
      <c r="L142" s="1">
        <v>11.04</v>
      </c>
      <c r="M142" s="1">
        <v>1</v>
      </c>
      <c r="N142" s="1">
        <v>0</v>
      </c>
      <c r="O142" s="1">
        <v>8</v>
      </c>
      <c r="P142" s="1">
        <v>216</v>
      </c>
      <c r="Q142" s="1">
        <v>25</v>
      </c>
      <c r="R142" s="1">
        <v>0.629</v>
      </c>
      <c r="S142" s="1">
        <v>37.06</v>
      </c>
      <c r="T142" s="1">
        <v>0</v>
      </c>
      <c r="U142" s="1">
        <v>0</v>
      </c>
      <c r="V142" s="1">
        <v>23</v>
      </c>
      <c r="W142" s="1">
        <v>1</v>
      </c>
      <c r="X142" s="1">
        <v>6</v>
      </c>
      <c r="Y142" s="1">
        <v>3</v>
      </c>
      <c r="Z142" s="1">
        <v>3</v>
      </c>
      <c r="AA142" s="1">
        <v>2</v>
      </c>
      <c r="AB142" s="1">
        <v>0</v>
      </c>
      <c r="AC142" s="1">
        <v>0</v>
      </c>
      <c r="AD142" s="1" t="s">
        <v>52</v>
      </c>
      <c r="AE142" s="1" t="s">
        <v>52</v>
      </c>
      <c r="AF142" s="1" t="s">
        <v>52</v>
      </c>
      <c r="AG142" s="1" t="s">
        <v>52</v>
      </c>
      <c r="AH142" s="1" t="s">
        <v>52</v>
      </c>
      <c r="AI142" s="1" t="s">
        <v>52</v>
      </c>
      <c r="AJ142" s="1" t="s">
        <v>52</v>
      </c>
      <c r="AK142" s="1" t="s">
        <v>52</v>
      </c>
      <c r="AL142" s="1" t="s">
        <v>52</v>
      </c>
      <c r="AM142" s="1" t="s">
        <v>52</v>
      </c>
      <c r="AN142" s="1" t="s">
        <v>52</v>
      </c>
      <c r="AO142" s="1" t="s">
        <v>52</v>
      </c>
      <c r="AP142" s="1">
        <v>341</v>
      </c>
      <c r="AQ142" s="1">
        <v>3</v>
      </c>
      <c r="AR142" s="1">
        <v>30</v>
      </c>
      <c r="AS142" s="1">
        <v>17</v>
      </c>
      <c r="AT142" s="1">
        <v>204</v>
      </c>
      <c r="AU142" s="1">
        <v>216</v>
      </c>
      <c r="AV142" s="1">
        <v>139</v>
      </c>
      <c r="AW142" s="1">
        <v>7</v>
      </c>
      <c r="AX142" s="1">
        <v>6</v>
      </c>
      <c r="AY142" t="str">
        <f t="shared" si="22"/>
        <v>2021_04_JAX</v>
      </c>
      <c r="AZ142" t="str">
        <f t="shared" si="23"/>
        <v>T.Lawrence</v>
      </c>
      <c r="BA142" t="str">
        <f t="shared" si="24"/>
        <v>QB</v>
      </c>
      <c r="BB142" t="str">
        <f t="shared" si="25"/>
        <v>2021_04_JAX</v>
      </c>
      <c r="BC142" t="str">
        <f t="shared" si="26"/>
        <v>ru</v>
      </c>
      <c r="BD142">
        <f>COUNTIFS($BB$1:BB142,BB142,$BC$1:BC142,"ru")</f>
        <v>1</v>
      </c>
      <c r="BE142" t="str">
        <f t="shared" si="27"/>
        <v/>
      </c>
      <c r="BF142">
        <f>COUNTIFS($BB$1:BB142,BB142,$BE$1:BE142,"re")</f>
        <v>0</v>
      </c>
      <c r="BG142" t="str">
        <f t="shared" si="28"/>
        <v>ru12021_04_JAX</v>
      </c>
      <c r="BH142" t="str">
        <f t="shared" si="29"/>
        <v>02021_04_JAX</v>
      </c>
      <c r="BI142" t="str">
        <f t="shared" si="30"/>
        <v>2021_04_JAXT.Lawrence</v>
      </c>
      <c r="BJ142" t="str">
        <f t="shared" si="31"/>
        <v>2021_JAX_T.Lawrence</v>
      </c>
      <c r="BK142" t="str">
        <f>IF(ISERROR(MATCH(LEFT(C142,5)&amp;B142&amp;"_"&amp;A142,$BK$1:BK141,0)),LEFT(C142,5)&amp;B142&amp;"_"&amp;A142,"")</f>
        <v/>
      </c>
      <c r="BL142">
        <f>COUNTIFS($B$1:B142,B142)-COUNTIFS($B$1:B142,B142,$BK$1:BK142,"")</f>
        <v>1</v>
      </c>
      <c r="BM142" t="str">
        <f t="shared" si="32"/>
        <v/>
      </c>
    </row>
    <row r="143" spans="1:65" x14ac:dyDescent="0.25">
      <c r="A143" s="1" t="s">
        <v>78</v>
      </c>
      <c r="B143" s="1" t="s">
        <v>66</v>
      </c>
      <c r="C143" s="1" t="s">
        <v>2062</v>
      </c>
      <c r="D143" s="1">
        <v>5.0000000000000001E-3</v>
      </c>
      <c r="E143" s="1">
        <v>-14.08</v>
      </c>
      <c r="F143" s="1" t="s">
        <v>2074</v>
      </c>
      <c r="G143" s="1">
        <v>203</v>
      </c>
      <c r="H143" s="1">
        <v>0</v>
      </c>
      <c r="I143" s="1">
        <v>21</v>
      </c>
      <c r="J143" s="1">
        <v>40</v>
      </c>
      <c r="K143" s="1">
        <v>0.52500000000000002</v>
      </c>
      <c r="L143" s="1">
        <v>-1.67</v>
      </c>
      <c r="M143" s="1">
        <v>4</v>
      </c>
      <c r="N143" s="1">
        <v>1</v>
      </c>
      <c r="O143" s="1">
        <v>12</v>
      </c>
      <c r="P143" s="1">
        <v>227</v>
      </c>
      <c r="Q143" s="1">
        <v>40</v>
      </c>
      <c r="R143" s="1">
        <v>0.79200000000000004</v>
      </c>
      <c r="S143" s="1">
        <v>20.751999999999999</v>
      </c>
      <c r="T143" s="1">
        <v>1</v>
      </c>
      <c r="U143" s="1">
        <v>1</v>
      </c>
      <c r="V143" s="1" t="s">
        <v>52</v>
      </c>
      <c r="W143" s="1" t="s">
        <v>52</v>
      </c>
      <c r="X143" s="1" t="s">
        <v>52</v>
      </c>
      <c r="Y143" s="1" t="s">
        <v>52</v>
      </c>
      <c r="Z143" s="1" t="s">
        <v>52</v>
      </c>
      <c r="AA143" s="1" t="s">
        <v>52</v>
      </c>
      <c r="AB143" s="1" t="s">
        <v>52</v>
      </c>
      <c r="AC143" s="1" t="s">
        <v>52</v>
      </c>
      <c r="AD143" s="1" t="s">
        <v>52</v>
      </c>
      <c r="AE143" s="1" t="s">
        <v>52</v>
      </c>
      <c r="AF143" s="1" t="s">
        <v>52</v>
      </c>
      <c r="AG143" s="1" t="s">
        <v>52</v>
      </c>
      <c r="AH143" s="1" t="s">
        <v>52</v>
      </c>
      <c r="AI143" s="1" t="s">
        <v>52</v>
      </c>
      <c r="AJ143" s="1" t="s">
        <v>52</v>
      </c>
      <c r="AK143" s="1" t="s">
        <v>52</v>
      </c>
      <c r="AL143" s="1" t="s">
        <v>52</v>
      </c>
      <c r="AM143" s="1" t="s">
        <v>52</v>
      </c>
      <c r="AN143" s="1" t="s">
        <v>52</v>
      </c>
      <c r="AO143" s="1" t="s">
        <v>52</v>
      </c>
      <c r="AP143" s="1">
        <v>290</v>
      </c>
      <c r="AQ143" s="1">
        <v>1</v>
      </c>
      <c r="AR143" s="1">
        <v>24</v>
      </c>
      <c r="AS143" s="1">
        <v>21</v>
      </c>
      <c r="AT143" s="1">
        <v>203</v>
      </c>
      <c r="AU143" s="1">
        <v>227</v>
      </c>
      <c r="AV143" s="1">
        <v>108</v>
      </c>
      <c r="AW143" s="1">
        <v>2</v>
      </c>
      <c r="AX143" s="1">
        <v>1</v>
      </c>
      <c r="AY143" t="str">
        <f t="shared" si="22"/>
        <v>2021_05_DET</v>
      </c>
      <c r="AZ143" t="str">
        <f t="shared" si="23"/>
        <v>J.Goff</v>
      </c>
      <c r="BA143" t="str">
        <f t="shared" si="24"/>
        <v>QB</v>
      </c>
      <c r="BB143" t="str">
        <f t="shared" si="25"/>
        <v>2021_05_DET</v>
      </c>
      <c r="BC143" t="str">
        <f t="shared" si="26"/>
        <v/>
      </c>
      <c r="BD143">
        <f>COUNTIFS($BB$1:BB143,BB143,$BC$1:BC143,"ru")</f>
        <v>0</v>
      </c>
      <c r="BE143" t="str">
        <f t="shared" si="27"/>
        <v/>
      </c>
      <c r="BF143">
        <f>COUNTIFS($BB$1:BB143,BB143,$BE$1:BE143,"re")</f>
        <v>0</v>
      </c>
      <c r="BG143" t="str">
        <f t="shared" si="28"/>
        <v>02021_05_DET</v>
      </c>
      <c r="BH143" t="str">
        <f t="shared" si="29"/>
        <v>02021_05_DET</v>
      </c>
      <c r="BI143" t="str">
        <f t="shared" si="30"/>
        <v>2021_05_DETJ.Goff</v>
      </c>
      <c r="BJ143" t="str">
        <f t="shared" si="31"/>
        <v>2021_DET_J.Goff</v>
      </c>
      <c r="BK143" t="str">
        <f>IF(ISERROR(MATCH(LEFT(C143,5)&amp;B143&amp;"_"&amp;A143,$BK$1:BK142,0)),LEFT(C143,5)&amp;B143&amp;"_"&amp;A143,"")</f>
        <v/>
      </c>
      <c r="BL143">
        <f>COUNTIFS($B$1:B143,B143)-COUNTIFS($B$1:B143,B143,$BK$1:BK143,"")</f>
        <v>1</v>
      </c>
      <c r="BM143" t="str">
        <f t="shared" si="32"/>
        <v/>
      </c>
    </row>
    <row r="144" spans="1:65" x14ac:dyDescent="0.25">
      <c r="A144" s="1" t="s">
        <v>63</v>
      </c>
      <c r="B144" s="1" t="s">
        <v>64</v>
      </c>
      <c r="C144" s="1" t="s">
        <v>1673</v>
      </c>
      <c r="D144" s="1">
        <v>-0.24299999999999999</v>
      </c>
      <c r="E144" s="1">
        <v>-9.81</v>
      </c>
      <c r="F144" s="1" t="s">
        <v>1674</v>
      </c>
      <c r="G144" s="1">
        <v>203</v>
      </c>
      <c r="H144" s="1">
        <v>1</v>
      </c>
      <c r="I144" s="1">
        <v>20</v>
      </c>
      <c r="J144" s="1">
        <v>40</v>
      </c>
      <c r="K144" s="1">
        <v>0.5</v>
      </c>
      <c r="L144" s="1">
        <v>-11.32</v>
      </c>
      <c r="M144" s="1">
        <v>2</v>
      </c>
      <c r="N144" s="1">
        <v>1</v>
      </c>
      <c r="O144" s="1">
        <v>10</v>
      </c>
      <c r="P144" s="1">
        <v>320</v>
      </c>
      <c r="Q144" s="1">
        <v>40</v>
      </c>
      <c r="R144" s="1">
        <v>0.82599999999999996</v>
      </c>
      <c r="S144" s="1">
        <v>17.326000000000001</v>
      </c>
      <c r="T144" s="1">
        <v>0</v>
      </c>
      <c r="U144" s="1">
        <v>0</v>
      </c>
      <c r="V144" s="1" t="s">
        <v>52</v>
      </c>
      <c r="W144" s="1" t="s">
        <v>52</v>
      </c>
      <c r="X144" s="1" t="s">
        <v>52</v>
      </c>
      <c r="Y144" s="1" t="s">
        <v>52</v>
      </c>
      <c r="Z144" s="1" t="s">
        <v>52</v>
      </c>
      <c r="AA144" s="1" t="s">
        <v>52</v>
      </c>
      <c r="AB144" s="1" t="s">
        <v>52</v>
      </c>
      <c r="AC144" s="1" t="s">
        <v>52</v>
      </c>
      <c r="AD144" s="1" t="s">
        <v>52</v>
      </c>
      <c r="AE144" s="1" t="s">
        <v>52</v>
      </c>
      <c r="AF144" s="1" t="s">
        <v>52</v>
      </c>
      <c r="AG144" s="1" t="s">
        <v>52</v>
      </c>
      <c r="AH144" s="1" t="s">
        <v>52</v>
      </c>
      <c r="AI144" s="1" t="s">
        <v>52</v>
      </c>
      <c r="AJ144" s="1" t="s">
        <v>52</v>
      </c>
      <c r="AK144" s="1" t="s">
        <v>52</v>
      </c>
      <c r="AL144" s="1" t="s">
        <v>52</v>
      </c>
      <c r="AM144" s="1" t="s">
        <v>52</v>
      </c>
      <c r="AN144" s="1" t="s">
        <v>52</v>
      </c>
      <c r="AO144" s="1" t="s">
        <v>52</v>
      </c>
      <c r="AP144" s="1">
        <v>255</v>
      </c>
      <c r="AQ144" s="1">
        <v>1</v>
      </c>
      <c r="AR144" s="1">
        <v>23</v>
      </c>
      <c r="AS144" s="1">
        <v>20</v>
      </c>
      <c r="AT144" s="1">
        <v>203</v>
      </c>
      <c r="AU144" s="1">
        <v>320</v>
      </c>
      <c r="AV144" s="1">
        <v>65</v>
      </c>
      <c r="AW144" s="1">
        <v>5</v>
      </c>
      <c r="AX144" s="1">
        <v>3</v>
      </c>
      <c r="AY144" t="str">
        <f t="shared" si="22"/>
        <v>2021_04_MIN</v>
      </c>
      <c r="AZ144" t="str">
        <f t="shared" si="23"/>
        <v>K.Cousins</v>
      </c>
      <c r="BA144" t="str">
        <f t="shared" si="24"/>
        <v>QB</v>
      </c>
      <c r="BB144" t="str">
        <f t="shared" si="25"/>
        <v>2021_04_MIN</v>
      </c>
      <c r="BC144" t="str">
        <f t="shared" si="26"/>
        <v/>
      </c>
      <c r="BD144">
        <f>COUNTIFS($BB$1:BB144,BB144,$BC$1:BC144,"ru")</f>
        <v>0</v>
      </c>
      <c r="BE144" t="str">
        <f t="shared" si="27"/>
        <v/>
      </c>
      <c r="BF144">
        <f>COUNTIFS($BB$1:BB144,BB144,$BE$1:BE144,"re")</f>
        <v>0</v>
      </c>
      <c r="BG144" t="str">
        <f t="shared" si="28"/>
        <v>02021_04_MIN</v>
      </c>
      <c r="BH144" t="str">
        <f t="shared" si="29"/>
        <v>02021_04_MIN</v>
      </c>
      <c r="BI144" t="str">
        <f t="shared" si="30"/>
        <v>2021_04_MINK.Cousins</v>
      </c>
      <c r="BJ144" t="str">
        <f t="shared" si="31"/>
        <v>2021_MIN_K.Cousins</v>
      </c>
      <c r="BK144" t="str">
        <f>IF(ISERROR(MATCH(LEFT(C144,5)&amp;B144&amp;"_"&amp;A144,$BK$1:BK143,0)),LEFT(C144,5)&amp;B144&amp;"_"&amp;A144,"")</f>
        <v/>
      </c>
      <c r="BL144">
        <f>COUNTIFS($B$1:B144,B144)-COUNTIFS($B$1:B144,B144,$BK$1:BK144,"")</f>
        <v>1</v>
      </c>
      <c r="BM144" t="str">
        <f t="shared" si="32"/>
        <v/>
      </c>
    </row>
    <row r="145" spans="1:65" x14ac:dyDescent="0.25">
      <c r="A145" s="1" t="s">
        <v>78</v>
      </c>
      <c r="B145" s="1" t="s">
        <v>66</v>
      </c>
      <c r="C145" s="1" t="s">
        <v>2435</v>
      </c>
      <c r="D145" s="1">
        <v>0.39</v>
      </c>
      <c r="E145" s="1">
        <v>-6.48</v>
      </c>
      <c r="F145" s="1" t="s">
        <v>2452</v>
      </c>
      <c r="G145" s="1">
        <v>202</v>
      </c>
      <c r="H145" s="1">
        <v>0</v>
      </c>
      <c r="I145" s="1">
        <v>28</v>
      </c>
      <c r="J145" s="1">
        <v>43</v>
      </c>
      <c r="K145" s="1">
        <v>0.65100000000000002</v>
      </c>
      <c r="L145" s="1">
        <v>-3.28</v>
      </c>
      <c r="M145" s="1">
        <v>1</v>
      </c>
      <c r="N145" s="1">
        <v>1</v>
      </c>
      <c r="O145" s="1">
        <v>12</v>
      </c>
      <c r="P145" s="1">
        <v>270</v>
      </c>
      <c r="Q145" s="1">
        <v>43</v>
      </c>
      <c r="R145" s="1">
        <v>0.78</v>
      </c>
      <c r="S145" s="1">
        <v>21.991</v>
      </c>
      <c r="T145" s="1">
        <v>0</v>
      </c>
      <c r="U145" s="1">
        <v>0</v>
      </c>
      <c r="V145" s="1" t="s">
        <v>52</v>
      </c>
      <c r="W145" s="1" t="s">
        <v>52</v>
      </c>
      <c r="X145" s="1" t="s">
        <v>52</v>
      </c>
      <c r="Y145" s="1" t="s">
        <v>52</v>
      </c>
      <c r="Z145" s="1" t="s">
        <v>52</v>
      </c>
      <c r="AA145" s="1" t="s">
        <v>52</v>
      </c>
      <c r="AB145" s="1" t="s">
        <v>52</v>
      </c>
      <c r="AC145" s="1" t="s">
        <v>52</v>
      </c>
      <c r="AD145" s="1" t="s">
        <v>52</v>
      </c>
      <c r="AE145" s="1" t="s">
        <v>52</v>
      </c>
      <c r="AF145" s="1" t="s">
        <v>52</v>
      </c>
      <c r="AG145" s="1" t="s">
        <v>52</v>
      </c>
      <c r="AH145" s="1" t="s">
        <v>52</v>
      </c>
      <c r="AI145" s="1" t="s">
        <v>52</v>
      </c>
      <c r="AJ145" s="1" t="s">
        <v>52</v>
      </c>
      <c r="AK145" s="1" t="s">
        <v>52</v>
      </c>
      <c r="AL145" s="1" t="s">
        <v>52</v>
      </c>
      <c r="AM145" s="1" t="s">
        <v>52</v>
      </c>
      <c r="AN145" s="1" t="s">
        <v>52</v>
      </c>
      <c r="AO145" s="1" t="s">
        <v>52</v>
      </c>
      <c r="AP145" s="1">
        <v>230</v>
      </c>
      <c r="AQ145" s="1">
        <v>1</v>
      </c>
      <c r="AR145" s="1">
        <v>18</v>
      </c>
      <c r="AS145" s="1">
        <v>28</v>
      </c>
      <c r="AT145" s="1">
        <v>202</v>
      </c>
      <c r="AU145" s="1">
        <v>268</v>
      </c>
      <c r="AV145" s="1">
        <v>36</v>
      </c>
      <c r="AW145" s="1">
        <v>2</v>
      </c>
      <c r="AX145" s="1">
        <v>1</v>
      </c>
      <c r="AY145" t="str">
        <f t="shared" si="22"/>
        <v>2021_06_DET</v>
      </c>
      <c r="AZ145" t="str">
        <f t="shared" si="23"/>
        <v>J.Goff</v>
      </c>
      <c r="BA145" t="str">
        <f t="shared" si="24"/>
        <v>QB</v>
      </c>
      <c r="BB145" t="str">
        <f t="shared" si="25"/>
        <v>2021_06_DET</v>
      </c>
      <c r="BC145" t="str">
        <f t="shared" si="26"/>
        <v/>
      </c>
      <c r="BD145">
        <f>COUNTIFS($BB$1:BB145,BB145,$BC$1:BC145,"ru")</f>
        <v>0</v>
      </c>
      <c r="BE145" t="str">
        <f t="shared" si="27"/>
        <v/>
      </c>
      <c r="BF145">
        <f>COUNTIFS($BB$1:BB145,BB145,$BE$1:BE145,"re")</f>
        <v>0</v>
      </c>
      <c r="BG145" t="str">
        <f t="shared" si="28"/>
        <v>02021_06_DET</v>
      </c>
      <c r="BH145" t="str">
        <f t="shared" si="29"/>
        <v>02021_06_DET</v>
      </c>
      <c r="BI145" t="str">
        <f t="shared" si="30"/>
        <v>2021_06_DETJ.Goff</v>
      </c>
      <c r="BJ145" t="str">
        <f t="shared" si="31"/>
        <v>2021_DET_J.Goff</v>
      </c>
      <c r="BK145" t="str">
        <f>IF(ISERROR(MATCH(LEFT(C145,5)&amp;B145&amp;"_"&amp;A145,$BK$1:BK144,0)),LEFT(C145,5)&amp;B145&amp;"_"&amp;A145,"")</f>
        <v/>
      </c>
      <c r="BL145">
        <f>COUNTIFS($B$1:B145,B145)-COUNTIFS($B$1:B145,B145,$BK$1:BK145,"")</f>
        <v>1</v>
      </c>
      <c r="BM145" t="str">
        <f t="shared" si="32"/>
        <v/>
      </c>
    </row>
    <row r="146" spans="1:65" x14ac:dyDescent="0.25">
      <c r="A146" s="1" t="s">
        <v>87</v>
      </c>
      <c r="B146" s="1" t="s">
        <v>88</v>
      </c>
      <c r="C146" s="1" t="s">
        <v>431</v>
      </c>
      <c r="D146" s="1">
        <v>0.115</v>
      </c>
      <c r="E146" s="1">
        <v>1.34</v>
      </c>
      <c r="F146" s="1" t="s">
        <v>450</v>
      </c>
      <c r="G146" s="1">
        <v>202</v>
      </c>
      <c r="H146" s="1">
        <v>1</v>
      </c>
      <c r="I146" s="1">
        <v>16</v>
      </c>
      <c r="J146" s="1">
        <v>29</v>
      </c>
      <c r="K146" s="1">
        <v>0.55100000000000005</v>
      </c>
      <c r="L146" s="1">
        <v>-4.5599999999999996</v>
      </c>
      <c r="M146" s="1">
        <v>2</v>
      </c>
      <c r="N146" s="1">
        <v>1</v>
      </c>
      <c r="O146" s="1">
        <v>9</v>
      </c>
      <c r="P146" s="1">
        <v>251</v>
      </c>
      <c r="Q146" s="1">
        <v>29</v>
      </c>
      <c r="R146" s="1">
        <v>0.69199999999999995</v>
      </c>
      <c r="S146" s="1">
        <v>30.788</v>
      </c>
      <c r="T146" s="1">
        <v>0</v>
      </c>
      <c r="U146" s="1">
        <v>0</v>
      </c>
      <c r="V146" s="1">
        <v>3</v>
      </c>
      <c r="W146" s="1">
        <v>1</v>
      </c>
      <c r="X146" s="1">
        <v>1</v>
      </c>
      <c r="Y146" s="1">
        <v>1</v>
      </c>
      <c r="Z146" s="1">
        <v>1</v>
      </c>
      <c r="AA146" s="1">
        <v>1</v>
      </c>
      <c r="AB146" s="1">
        <v>0</v>
      </c>
      <c r="AC146" s="1">
        <v>0</v>
      </c>
      <c r="AD146" s="1" t="s">
        <v>52</v>
      </c>
      <c r="AE146" s="1" t="s">
        <v>52</v>
      </c>
      <c r="AF146" s="1" t="s">
        <v>52</v>
      </c>
      <c r="AG146" s="1" t="s">
        <v>52</v>
      </c>
      <c r="AH146" s="1" t="s">
        <v>52</v>
      </c>
      <c r="AI146" s="1" t="s">
        <v>52</v>
      </c>
      <c r="AJ146" s="1" t="s">
        <v>52</v>
      </c>
      <c r="AK146" s="1" t="s">
        <v>52</v>
      </c>
      <c r="AL146" s="1" t="s">
        <v>52</v>
      </c>
      <c r="AM146" s="1" t="s">
        <v>52</v>
      </c>
      <c r="AN146" s="1" t="s">
        <v>52</v>
      </c>
      <c r="AO146" s="1" t="s">
        <v>52</v>
      </c>
      <c r="AP146" s="1">
        <v>259</v>
      </c>
      <c r="AQ146" s="1">
        <v>2</v>
      </c>
      <c r="AR146" s="1">
        <v>23</v>
      </c>
      <c r="AS146" s="1">
        <v>16</v>
      </c>
      <c r="AT146" s="1">
        <v>202</v>
      </c>
      <c r="AU146" s="1">
        <v>251</v>
      </c>
      <c r="AV146" s="1">
        <v>74</v>
      </c>
      <c r="AW146" s="1">
        <v>4</v>
      </c>
      <c r="AX146" s="1">
        <v>2</v>
      </c>
      <c r="AY146" t="str">
        <f t="shared" si="22"/>
        <v>2021_01_MIA</v>
      </c>
      <c r="AZ146" t="str">
        <f t="shared" si="23"/>
        <v>T.Tagovailoa</v>
      </c>
      <c r="BA146" t="str">
        <f t="shared" si="24"/>
        <v>QB</v>
      </c>
      <c r="BB146" t="str">
        <f t="shared" si="25"/>
        <v>2021_01_MIA</v>
      </c>
      <c r="BC146" t="str">
        <f t="shared" si="26"/>
        <v>ru</v>
      </c>
      <c r="BD146">
        <f>COUNTIFS($BB$1:BB146,BB146,$BC$1:BC146,"ru")</f>
        <v>1</v>
      </c>
      <c r="BE146" t="str">
        <f t="shared" si="27"/>
        <v/>
      </c>
      <c r="BF146">
        <f>COUNTIFS($BB$1:BB146,BB146,$BE$1:BE146,"re")</f>
        <v>0</v>
      </c>
      <c r="BG146" t="str">
        <f t="shared" si="28"/>
        <v>ru12021_01_MIA</v>
      </c>
      <c r="BH146" t="str">
        <f t="shared" si="29"/>
        <v>02021_01_MIA</v>
      </c>
      <c r="BI146" t="str">
        <f t="shared" si="30"/>
        <v>2021_01_MIAT.Tagovailoa</v>
      </c>
      <c r="BJ146" t="str">
        <f t="shared" si="31"/>
        <v>2021_MIA_T.Tagovailoa</v>
      </c>
      <c r="BK146" t="str">
        <f>IF(ISERROR(MATCH(LEFT(C146,5)&amp;B146&amp;"_"&amp;A146,$BK$1:BK145,0)),LEFT(C146,5)&amp;B146&amp;"_"&amp;A146,"")</f>
        <v/>
      </c>
      <c r="BL146">
        <f>COUNTIFS($B$1:B146,B146)-COUNTIFS($B$1:B146,B146,$BK$1:BK146,"")</f>
        <v>2</v>
      </c>
      <c r="BM146" t="str">
        <f t="shared" si="32"/>
        <v/>
      </c>
    </row>
    <row r="147" spans="1:65" x14ac:dyDescent="0.25">
      <c r="A147" s="1" t="s">
        <v>190</v>
      </c>
      <c r="B147" s="1" t="s">
        <v>88</v>
      </c>
      <c r="C147" s="1" t="s">
        <v>1666</v>
      </c>
      <c r="D147" s="1">
        <v>0.67100000000000004</v>
      </c>
      <c r="E147" s="1">
        <v>-0.55000000000000004</v>
      </c>
      <c r="F147" s="1" t="s">
        <v>1675</v>
      </c>
      <c r="G147" s="1">
        <v>199</v>
      </c>
      <c r="H147" s="1">
        <v>2</v>
      </c>
      <c r="I147" s="1">
        <v>20</v>
      </c>
      <c r="J147" s="1">
        <v>33</v>
      </c>
      <c r="K147" s="1">
        <v>0.60599999999999998</v>
      </c>
      <c r="L147" s="1">
        <v>1.05</v>
      </c>
      <c r="M147" s="1">
        <v>3</v>
      </c>
      <c r="N147" s="1">
        <v>0</v>
      </c>
      <c r="O147" s="1">
        <v>10</v>
      </c>
      <c r="P147" s="1">
        <v>230</v>
      </c>
      <c r="Q147" s="1">
        <v>33</v>
      </c>
      <c r="R147" s="1">
        <v>0.75600000000000001</v>
      </c>
      <c r="S147" s="1">
        <v>24.370999999999999</v>
      </c>
      <c r="T147" s="1">
        <v>1</v>
      </c>
      <c r="U147" s="1">
        <v>1</v>
      </c>
      <c r="V147" s="1">
        <v>0</v>
      </c>
      <c r="W147" s="1">
        <v>0</v>
      </c>
      <c r="X147" s="1">
        <v>1</v>
      </c>
      <c r="Y147" s="1">
        <v>0</v>
      </c>
      <c r="Z147" s="1">
        <v>1</v>
      </c>
      <c r="AA147" s="1">
        <v>1</v>
      </c>
      <c r="AB147" s="1">
        <v>0</v>
      </c>
      <c r="AC147" s="1">
        <v>0</v>
      </c>
      <c r="AD147" s="1" t="s">
        <v>52</v>
      </c>
      <c r="AE147" s="1" t="s">
        <v>52</v>
      </c>
      <c r="AF147" s="1" t="s">
        <v>52</v>
      </c>
      <c r="AG147" s="1" t="s">
        <v>52</v>
      </c>
      <c r="AH147" s="1" t="s">
        <v>52</v>
      </c>
      <c r="AI147" s="1" t="s">
        <v>52</v>
      </c>
      <c r="AJ147" s="1" t="s">
        <v>52</v>
      </c>
      <c r="AK147" s="1" t="s">
        <v>52</v>
      </c>
      <c r="AL147" s="1" t="s">
        <v>52</v>
      </c>
      <c r="AM147" s="1" t="s">
        <v>52</v>
      </c>
      <c r="AN147" s="1" t="s">
        <v>52</v>
      </c>
      <c r="AO147" s="1" t="s">
        <v>52</v>
      </c>
      <c r="AP147" s="1">
        <v>203</v>
      </c>
      <c r="AQ147" s="1">
        <v>2</v>
      </c>
      <c r="AR147" s="1">
        <v>16</v>
      </c>
      <c r="AS147" s="1">
        <v>20</v>
      </c>
      <c r="AT147" s="1">
        <v>199</v>
      </c>
      <c r="AU147" s="1">
        <v>230</v>
      </c>
      <c r="AV147" s="1">
        <v>35</v>
      </c>
      <c r="AW147" s="1">
        <v>4</v>
      </c>
      <c r="AX147" s="1">
        <v>4</v>
      </c>
      <c r="AY147" t="str">
        <f t="shared" si="22"/>
        <v>2021_04_MIA</v>
      </c>
      <c r="AZ147" t="str">
        <f t="shared" si="23"/>
        <v>J.Brissett</v>
      </c>
      <c r="BA147" t="str">
        <f t="shared" si="24"/>
        <v>QB</v>
      </c>
      <c r="BB147" t="str">
        <f t="shared" si="25"/>
        <v>2021_04_MIA</v>
      </c>
      <c r="BC147" t="str">
        <f t="shared" si="26"/>
        <v>ru</v>
      </c>
      <c r="BD147">
        <f>COUNTIFS($BB$1:BB147,BB147,$BC$1:BC147,"ru")</f>
        <v>1</v>
      </c>
      <c r="BE147" t="str">
        <f t="shared" si="27"/>
        <v/>
      </c>
      <c r="BF147">
        <f>COUNTIFS($BB$1:BB147,BB147,$BE$1:BE147,"re")</f>
        <v>0</v>
      </c>
      <c r="BG147" t="str">
        <f t="shared" si="28"/>
        <v>ru12021_04_MIA</v>
      </c>
      <c r="BH147" t="str">
        <f t="shared" si="29"/>
        <v>02021_04_MIA</v>
      </c>
      <c r="BI147" t="str">
        <f t="shared" si="30"/>
        <v>2021_04_MIAJ.Brissett</v>
      </c>
      <c r="BJ147" t="str">
        <f t="shared" si="31"/>
        <v>2021_MIA_J.Brissett</v>
      </c>
      <c r="BK147" t="str">
        <f>IF(ISERROR(MATCH(LEFT(C147,5)&amp;B147&amp;"_"&amp;A147,$BK$1:BK146,0)),LEFT(C147,5)&amp;B147&amp;"_"&amp;A147,"")</f>
        <v/>
      </c>
      <c r="BL147">
        <f>COUNTIFS($B$1:B147,B147)-COUNTIFS($B$1:B147,B147,$BK$1:BK147,"")</f>
        <v>2</v>
      </c>
      <c r="BM147" t="str">
        <f t="shared" si="32"/>
        <v/>
      </c>
    </row>
    <row r="148" spans="1:65" x14ac:dyDescent="0.25">
      <c r="A148" s="1" t="s">
        <v>96</v>
      </c>
      <c r="B148" s="1" t="s">
        <v>90</v>
      </c>
      <c r="C148" s="1" t="s">
        <v>2075</v>
      </c>
      <c r="D148" s="1">
        <v>3.3000000000000002E-2</v>
      </c>
      <c r="E148" s="1">
        <v>-9.48</v>
      </c>
      <c r="F148" s="1" t="s">
        <v>2076</v>
      </c>
      <c r="G148" s="1">
        <v>198</v>
      </c>
      <c r="H148" s="1">
        <v>0</v>
      </c>
      <c r="I148" s="1">
        <v>22</v>
      </c>
      <c r="J148" s="1">
        <v>40</v>
      </c>
      <c r="K148" s="1">
        <v>0.55000000000000004</v>
      </c>
      <c r="L148" s="1">
        <v>-4.92</v>
      </c>
      <c r="M148" s="1">
        <v>2</v>
      </c>
      <c r="N148" s="1">
        <v>1</v>
      </c>
      <c r="O148" s="1">
        <v>8</v>
      </c>
      <c r="P148" s="1">
        <v>291</v>
      </c>
      <c r="Q148" s="1">
        <v>40</v>
      </c>
      <c r="R148" s="1">
        <v>0.72599999999999998</v>
      </c>
      <c r="S148" s="1">
        <v>27.327999999999999</v>
      </c>
      <c r="T148" s="1">
        <v>1</v>
      </c>
      <c r="U148" s="1">
        <v>1</v>
      </c>
      <c r="V148" s="1">
        <v>28</v>
      </c>
      <c r="W148" s="1">
        <v>2</v>
      </c>
      <c r="X148" s="1">
        <v>6</v>
      </c>
      <c r="Y148" s="1">
        <v>4</v>
      </c>
      <c r="Z148" s="1">
        <v>3</v>
      </c>
      <c r="AA148" s="1">
        <v>3</v>
      </c>
      <c r="AB148" s="1">
        <v>0</v>
      </c>
      <c r="AC148" s="1">
        <v>0</v>
      </c>
      <c r="AD148" s="1" t="s">
        <v>52</v>
      </c>
      <c r="AE148" s="1" t="s">
        <v>52</v>
      </c>
      <c r="AF148" s="1" t="s">
        <v>52</v>
      </c>
      <c r="AG148" s="1" t="s">
        <v>52</v>
      </c>
      <c r="AH148" s="1" t="s">
        <v>52</v>
      </c>
      <c r="AI148" s="1" t="s">
        <v>52</v>
      </c>
      <c r="AJ148" s="1" t="s">
        <v>52</v>
      </c>
      <c r="AK148" s="1" t="s">
        <v>52</v>
      </c>
      <c r="AL148" s="1" t="s">
        <v>52</v>
      </c>
      <c r="AM148" s="1" t="s">
        <v>52</v>
      </c>
      <c r="AN148" s="1" t="s">
        <v>52</v>
      </c>
      <c r="AO148" s="1" t="s">
        <v>52</v>
      </c>
      <c r="AP148" s="1">
        <v>275</v>
      </c>
      <c r="AQ148" s="1">
        <v>2</v>
      </c>
      <c r="AR148" s="1">
        <v>22</v>
      </c>
      <c r="AS148" s="1">
        <v>22</v>
      </c>
      <c r="AT148" s="1">
        <v>198</v>
      </c>
      <c r="AU148" s="1">
        <v>291</v>
      </c>
      <c r="AV148" s="1">
        <v>91</v>
      </c>
      <c r="AW148" s="1">
        <v>4</v>
      </c>
      <c r="AX148" s="1">
        <v>3</v>
      </c>
      <c r="AY148" t="str">
        <f t="shared" si="22"/>
        <v>2021_05_PHI</v>
      </c>
      <c r="AZ148" t="str">
        <f t="shared" si="23"/>
        <v>J.Hurts</v>
      </c>
      <c r="BA148" t="str">
        <f t="shared" si="24"/>
        <v>QB</v>
      </c>
      <c r="BB148" t="str">
        <f t="shared" si="25"/>
        <v>2021_05_PHI</v>
      </c>
      <c r="BC148" t="str">
        <f t="shared" si="26"/>
        <v>ru</v>
      </c>
      <c r="BD148">
        <f>COUNTIFS($BB$1:BB148,BB148,$BC$1:BC148,"ru")</f>
        <v>1</v>
      </c>
      <c r="BE148" t="str">
        <f t="shared" si="27"/>
        <v/>
      </c>
      <c r="BF148">
        <f>COUNTIFS($BB$1:BB148,BB148,$BE$1:BE148,"re")</f>
        <v>0</v>
      </c>
      <c r="BG148" t="str">
        <f t="shared" si="28"/>
        <v>ru12021_05_PHI</v>
      </c>
      <c r="BH148" t="str">
        <f t="shared" si="29"/>
        <v>02021_05_PHI</v>
      </c>
      <c r="BI148" t="str">
        <f t="shared" si="30"/>
        <v>2021_05_PHIJ.Hurts</v>
      </c>
      <c r="BJ148" t="str">
        <f t="shared" si="31"/>
        <v>2021_PHI_J.Hurts</v>
      </c>
      <c r="BK148" t="str">
        <f>IF(ISERROR(MATCH(LEFT(C148,5)&amp;B148&amp;"_"&amp;A148,$BK$1:BK147,0)),LEFT(C148,5)&amp;B148&amp;"_"&amp;A148,"")</f>
        <v/>
      </c>
      <c r="BL148">
        <f>COUNTIFS($B$1:B148,B148)-COUNTIFS($B$1:B148,B148,$BK$1:BK148,"")</f>
        <v>1</v>
      </c>
      <c r="BM148" t="str">
        <f t="shared" si="32"/>
        <v/>
      </c>
    </row>
    <row r="149" spans="1:65" x14ac:dyDescent="0.25">
      <c r="A149" s="1" t="s">
        <v>73</v>
      </c>
      <c r="B149" s="1" t="s">
        <v>74</v>
      </c>
      <c r="C149" s="1" t="s">
        <v>1274</v>
      </c>
      <c r="D149" s="1">
        <v>8.8999999999999996E-2</v>
      </c>
      <c r="E149" s="1">
        <v>3.29</v>
      </c>
      <c r="F149" s="1" t="s">
        <v>1275</v>
      </c>
      <c r="G149" s="1">
        <v>197</v>
      </c>
      <c r="H149" s="1">
        <v>3</v>
      </c>
      <c r="I149" s="1">
        <v>18</v>
      </c>
      <c r="J149" s="1">
        <v>28</v>
      </c>
      <c r="K149" s="1">
        <v>0.64200000000000002</v>
      </c>
      <c r="L149" s="1">
        <v>1.1599999999999999</v>
      </c>
      <c r="M149" s="1">
        <v>1</v>
      </c>
      <c r="N149" s="1">
        <v>2</v>
      </c>
      <c r="O149" s="1">
        <v>11</v>
      </c>
      <c r="P149" s="1">
        <v>176</v>
      </c>
      <c r="Q149" s="1">
        <v>28</v>
      </c>
      <c r="R149" s="1">
        <v>0.69899999999999995</v>
      </c>
      <c r="S149" s="1">
        <v>30.001999999999999</v>
      </c>
      <c r="T149" s="1">
        <v>2</v>
      </c>
      <c r="U149" s="1">
        <v>1</v>
      </c>
      <c r="V149" s="1">
        <v>13</v>
      </c>
      <c r="W149" s="1">
        <v>0</v>
      </c>
      <c r="X149" s="1">
        <v>1</v>
      </c>
      <c r="Y149" s="1">
        <v>1</v>
      </c>
      <c r="Z149" s="1">
        <v>0</v>
      </c>
      <c r="AA149" s="1">
        <v>0</v>
      </c>
      <c r="AB149" s="1">
        <v>0</v>
      </c>
      <c r="AC149" s="1">
        <v>0</v>
      </c>
      <c r="AD149" s="1" t="s">
        <v>52</v>
      </c>
      <c r="AE149" s="1" t="s">
        <v>52</v>
      </c>
      <c r="AF149" s="1" t="s">
        <v>52</v>
      </c>
      <c r="AG149" s="1" t="s">
        <v>52</v>
      </c>
      <c r="AH149" s="1" t="s">
        <v>52</v>
      </c>
      <c r="AI149" s="1" t="s">
        <v>52</v>
      </c>
      <c r="AJ149" s="1" t="s">
        <v>52</v>
      </c>
      <c r="AK149" s="1" t="s">
        <v>52</v>
      </c>
      <c r="AL149" s="1" t="s">
        <v>52</v>
      </c>
      <c r="AM149" s="1" t="s">
        <v>52</v>
      </c>
      <c r="AN149" s="1" t="s">
        <v>52</v>
      </c>
      <c r="AO149" s="1" t="s">
        <v>52</v>
      </c>
      <c r="AP149" s="1">
        <v>370</v>
      </c>
      <c r="AQ149" s="1">
        <v>3</v>
      </c>
      <c r="AR149" s="1">
        <v>38</v>
      </c>
      <c r="AS149" s="1">
        <v>18</v>
      </c>
      <c r="AT149" s="1">
        <v>197</v>
      </c>
      <c r="AU149" s="1">
        <v>176</v>
      </c>
      <c r="AV149" s="1">
        <v>180</v>
      </c>
      <c r="AW149" s="1">
        <v>4</v>
      </c>
      <c r="AX149" s="1">
        <v>3</v>
      </c>
      <c r="AY149" t="str">
        <f t="shared" si="22"/>
        <v>2021_03_TEN</v>
      </c>
      <c r="AZ149" t="str">
        <f t="shared" si="23"/>
        <v>R.Tannehill</v>
      </c>
      <c r="BA149" t="str">
        <f t="shared" si="24"/>
        <v>QB</v>
      </c>
      <c r="BB149" t="str">
        <f t="shared" si="25"/>
        <v>2021_03_TEN</v>
      </c>
      <c r="BC149" t="str">
        <f t="shared" si="26"/>
        <v>ru</v>
      </c>
      <c r="BD149">
        <f>COUNTIFS($BB$1:BB149,BB149,$BC$1:BC149,"ru")</f>
        <v>1</v>
      </c>
      <c r="BE149" t="str">
        <f t="shared" si="27"/>
        <v/>
      </c>
      <c r="BF149">
        <f>COUNTIFS($BB$1:BB149,BB149,$BE$1:BE149,"re")</f>
        <v>0</v>
      </c>
      <c r="BG149" t="str">
        <f t="shared" si="28"/>
        <v>ru12021_03_TEN</v>
      </c>
      <c r="BH149" t="str">
        <f t="shared" si="29"/>
        <v>02021_03_TEN</v>
      </c>
      <c r="BI149" t="str">
        <f t="shared" si="30"/>
        <v>2021_03_TENR.Tannehill</v>
      </c>
      <c r="BJ149" t="str">
        <f t="shared" si="31"/>
        <v>2021_TEN_R.Tannehill</v>
      </c>
      <c r="BK149" t="str">
        <f>IF(ISERROR(MATCH(LEFT(C149,5)&amp;B149&amp;"_"&amp;A149,$BK$1:BK148,0)),LEFT(C149,5)&amp;B149&amp;"_"&amp;A149,"")</f>
        <v/>
      </c>
      <c r="BL149">
        <f>COUNTIFS($B$1:B149,B149)-COUNTIFS($B$1:B149,B149,$BK$1:BK149,"")</f>
        <v>1</v>
      </c>
      <c r="BM149" t="str">
        <f t="shared" si="32"/>
        <v/>
      </c>
    </row>
    <row r="150" spans="1:65" x14ac:dyDescent="0.25">
      <c r="A150" s="1" t="s">
        <v>73</v>
      </c>
      <c r="B150" s="1" t="s">
        <v>74</v>
      </c>
      <c r="C150" s="1" t="s">
        <v>2064</v>
      </c>
      <c r="D150" s="1">
        <v>0.05</v>
      </c>
      <c r="E150" s="1">
        <v>6.57</v>
      </c>
      <c r="F150" s="1" t="s">
        <v>2077</v>
      </c>
      <c r="G150" s="1">
        <v>197</v>
      </c>
      <c r="H150" s="1">
        <v>1</v>
      </c>
      <c r="I150" s="1">
        <v>14</v>
      </c>
      <c r="J150" s="1">
        <v>25</v>
      </c>
      <c r="K150" s="1">
        <v>0.56000000000000005</v>
      </c>
      <c r="L150" s="1">
        <v>0.21</v>
      </c>
      <c r="M150" s="1">
        <v>3</v>
      </c>
      <c r="N150" s="1">
        <v>0</v>
      </c>
      <c r="O150" s="1">
        <v>10</v>
      </c>
      <c r="P150" s="1">
        <v>166</v>
      </c>
      <c r="Q150" s="1">
        <v>25</v>
      </c>
      <c r="R150" s="1">
        <v>0.73799999999999999</v>
      </c>
      <c r="S150" s="1">
        <v>26.177</v>
      </c>
      <c r="T150" s="1">
        <v>0</v>
      </c>
      <c r="U150" s="1">
        <v>0</v>
      </c>
      <c r="V150" s="1">
        <v>13</v>
      </c>
      <c r="W150" s="1">
        <v>0</v>
      </c>
      <c r="X150" s="1">
        <v>2</v>
      </c>
      <c r="Y150" s="1">
        <v>1</v>
      </c>
      <c r="Z150" s="1">
        <v>0</v>
      </c>
      <c r="AA150" s="1">
        <v>0</v>
      </c>
      <c r="AB150" s="1">
        <v>0</v>
      </c>
      <c r="AC150" s="1">
        <v>0</v>
      </c>
      <c r="AD150" s="1" t="s">
        <v>52</v>
      </c>
      <c r="AE150" s="1" t="s">
        <v>52</v>
      </c>
      <c r="AF150" s="1" t="s">
        <v>52</v>
      </c>
      <c r="AG150" s="1" t="s">
        <v>52</v>
      </c>
      <c r="AH150" s="1" t="s">
        <v>52</v>
      </c>
      <c r="AI150" s="1" t="s">
        <v>52</v>
      </c>
      <c r="AJ150" s="1" t="s">
        <v>52</v>
      </c>
      <c r="AK150" s="1" t="s">
        <v>52</v>
      </c>
      <c r="AL150" s="1" t="s">
        <v>52</v>
      </c>
      <c r="AM150" s="1" t="s">
        <v>52</v>
      </c>
      <c r="AN150" s="1" t="s">
        <v>52</v>
      </c>
      <c r="AO150" s="1" t="s">
        <v>52</v>
      </c>
      <c r="AP150" s="1">
        <v>368</v>
      </c>
      <c r="AQ150" s="1">
        <v>4</v>
      </c>
      <c r="AR150" s="1">
        <v>36</v>
      </c>
      <c r="AS150" s="1">
        <v>14</v>
      </c>
      <c r="AT150" s="1">
        <v>197</v>
      </c>
      <c r="AU150" s="1">
        <v>166</v>
      </c>
      <c r="AV150" s="1">
        <v>184</v>
      </c>
      <c r="AW150" s="1">
        <v>5</v>
      </c>
      <c r="AX150" s="1">
        <v>4</v>
      </c>
      <c r="AY150" t="str">
        <f t="shared" si="22"/>
        <v>2021_05_TEN</v>
      </c>
      <c r="AZ150" t="str">
        <f t="shared" si="23"/>
        <v>R.Tannehill</v>
      </c>
      <c r="BA150" t="str">
        <f t="shared" si="24"/>
        <v>QB</v>
      </c>
      <c r="BB150" t="str">
        <f t="shared" si="25"/>
        <v>2021_05_TEN</v>
      </c>
      <c r="BC150" t="str">
        <f t="shared" si="26"/>
        <v>ru</v>
      </c>
      <c r="BD150">
        <f>COUNTIFS($BB$1:BB150,BB150,$BC$1:BC150,"ru")</f>
        <v>1</v>
      </c>
      <c r="BE150" t="str">
        <f t="shared" si="27"/>
        <v/>
      </c>
      <c r="BF150">
        <f>COUNTIFS($BB$1:BB150,BB150,$BE$1:BE150,"re")</f>
        <v>0</v>
      </c>
      <c r="BG150" t="str">
        <f t="shared" si="28"/>
        <v>ru12021_05_TEN</v>
      </c>
      <c r="BH150" t="str">
        <f t="shared" si="29"/>
        <v>02021_05_TEN</v>
      </c>
      <c r="BI150" t="str">
        <f t="shared" si="30"/>
        <v>2021_05_TENR.Tannehill</v>
      </c>
      <c r="BJ150" t="str">
        <f t="shared" si="31"/>
        <v>2021_TEN_R.Tannehill</v>
      </c>
      <c r="BK150" t="str">
        <f>IF(ISERROR(MATCH(LEFT(C150,5)&amp;B150&amp;"_"&amp;A150,$BK$1:BK149,0)),LEFT(C150,5)&amp;B150&amp;"_"&amp;A150,"")</f>
        <v/>
      </c>
      <c r="BL150">
        <f>COUNTIFS($B$1:B150,B150)-COUNTIFS($B$1:B150,B150,$BK$1:BK150,"")</f>
        <v>1</v>
      </c>
      <c r="BM150" t="str">
        <f t="shared" si="32"/>
        <v/>
      </c>
    </row>
    <row r="151" spans="1:65" x14ac:dyDescent="0.25">
      <c r="A151" s="1" t="s">
        <v>75</v>
      </c>
      <c r="B151" s="1" t="s">
        <v>76</v>
      </c>
      <c r="C151" s="1" t="s">
        <v>1669</v>
      </c>
      <c r="D151" s="1">
        <v>0.39700000000000002</v>
      </c>
      <c r="E151" s="1">
        <v>-7.57</v>
      </c>
      <c r="F151" s="1" t="s">
        <v>1676</v>
      </c>
      <c r="G151" s="1">
        <v>196</v>
      </c>
      <c r="H151" s="1">
        <v>2</v>
      </c>
      <c r="I151" s="1">
        <v>21</v>
      </c>
      <c r="J151" s="1">
        <v>38</v>
      </c>
      <c r="K151" s="1">
        <v>0.55200000000000005</v>
      </c>
      <c r="L151" s="1">
        <v>-2.35</v>
      </c>
      <c r="M151" s="1">
        <v>4</v>
      </c>
      <c r="N151" s="1">
        <v>1</v>
      </c>
      <c r="O151" s="1">
        <v>9</v>
      </c>
      <c r="P151" s="1">
        <v>294</v>
      </c>
      <c r="Q151" s="1">
        <v>38</v>
      </c>
      <c r="R151" s="1">
        <v>0.76100000000000001</v>
      </c>
      <c r="S151" s="1">
        <v>23.814</v>
      </c>
      <c r="T151" s="1">
        <v>1</v>
      </c>
      <c r="U151" s="1">
        <v>0</v>
      </c>
      <c r="V151" s="1">
        <v>2</v>
      </c>
      <c r="W151" s="1">
        <v>0</v>
      </c>
      <c r="X151" s="1">
        <v>1</v>
      </c>
      <c r="Y151" s="1">
        <v>1</v>
      </c>
      <c r="Z151" s="1">
        <v>1</v>
      </c>
      <c r="AA151" s="1">
        <v>0</v>
      </c>
      <c r="AB151" s="1">
        <v>0</v>
      </c>
      <c r="AC151" s="1">
        <v>0</v>
      </c>
      <c r="AD151" s="1" t="s">
        <v>52</v>
      </c>
      <c r="AE151" s="1" t="s">
        <v>52</v>
      </c>
      <c r="AF151" s="1" t="s">
        <v>52</v>
      </c>
      <c r="AG151" s="1" t="s">
        <v>52</v>
      </c>
      <c r="AH151" s="1" t="s">
        <v>52</v>
      </c>
      <c r="AI151" s="1" t="s">
        <v>52</v>
      </c>
      <c r="AJ151" s="1" t="s">
        <v>52</v>
      </c>
      <c r="AK151" s="1" t="s">
        <v>52</v>
      </c>
      <c r="AL151" s="1" t="s">
        <v>52</v>
      </c>
      <c r="AM151" s="1" t="s">
        <v>52</v>
      </c>
      <c r="AN151" s="1" t="s">
        <v>52</v>
      </c>
      <c r="AO151" s="1" t="s">
        <v>52</v>
      </c>
      <c r="AP151" s="1">
        <v>213</v>
      </c>
      <c r="AQ151" s="1">
        <v>2</v>
      </c>
      <c r="AR151" s="1">
        <v>18</v>
      </c>
      <c r="AS151" s="1">
        <v>21</v>
      </c>
      <c r="AT151" s="1">
        <v>196</v>
      </c>
      <c r="AU151" s="1">
        <v>294</v>
      </c>
      <c r="AV151" s="1">
        <v>48</v>
      </c>
      <c r="AW151" s="1">
        <v>2</v>
      </c>
      <c r="AX151" s="1">
        <v>1</v>
      </c>
      <c r="AY151" t="str">
        <f t="shared" si="22"/>
        <v>2021_04_LV</v>
      </c>
      <c r="AZ151" t="str">
        <f t="shared" si="23"/>
        <v>D.Carr</v>
      </c>
      <c r="BA151" t="str">
        <f t="shared" si="24"/>
        <v>QB</v>
      </c>
      <c r="BB151" t="str">
        <f t="shared" si="25"/>
        <v>2021_04_LV</v>
      </c>
      <c r="BC151" t="str">
        <f t="shared" si="26"/>
        <v>ru</v>
      </c>
      <c r="BD151">
        <f>COUNTIFS($BB$1:BB151,BB151,$BC$1:BC151,"ru")</f>
        <v>1</v>
      </c>
      <c r="BE151" t="str">
        <f t="shared" si="27"/>
        <v/>
      </c>
      <c r="BF151">
        <f>COUNTIFS($BB$1:BB151,BB151,$BE$1:BE151,"re")</f>
        <v>0</v>
      </c>
      <c r="BG151" t="str">
        <f t="shared" si="28"/>
        <v>ru12021_04_LV</v>
      </c>
      <c r="BH151" t="str">
        <f t="shared" si="29"/>
        <v>02021_04_LV</v>
      </c>
      <c r="BI151" t="str">
        <f t="shared" si="30"/>
        <v>2021_04_LVD.Carr</v>
      </c>
      <c r="BJ151" t="str">
        <f t="shared" si="31"/>
        <v>2021_LV_D.Carr</v>
      </c>
      <c r="BK151" t="str">
        <f>IF(ISERROR(MATCH(LEFT(C151,5)&amp;B151&amp;"_"&amp;A151,$BK$1:BK150,0)),LEFT(C151,5)&amp;B151&amp;"_"&amp;A151,"")</f>
        <v/>
      </c>
      <c r="BL151">
        <f>COUNTIFS($B$1:B151,B151)-COUNTIFS($B$1:B151,B151,$BK$1:BK151,"")</f>
        <v>1</v>
      </c>
      <c r="BM151" t="str">
        <f t="shared" si="32"/>
        <v/>
      </c>
    </row>
    <row r="152" spans="1:65" x14ac:dyDescent="0.25">
      <c r="A152" s="1" t="s">
        <v>2078</v>
      </c>
      <c r="B152" s="1" t="s">
        <v>105</v>
      </c>
      <c r="C152" s="1" t="s">
        <v>2054</v>
      </c>
      <c r="D152" s="1">
        <v>0.35</v>
      </c>
      <c r="E152" s="1">
        <v>-2.85</v>
      </c>
      <c r="F152" s="1" t="s">
        <v>2079</v>
      </c>
      <c r="G152" s="1">
        <v>196</v>
      </c>
      <c r="H152" s="1">
        <v>2</v>
      </c>
      <c r="I152" s="1">
        <v>16</v>
      </c>
      <c r="J152" s="1">
        <v>25</v>
      </c>
      <c r="K152" s="1">
        <v>0.64</v>
      </c>
      <c r="L152" s="1">
        <v>4.5999999999999996</v>
      </c>
      <c r="M152" s="1">
        <v>0</v>
      </c>
      <c r="N152" s="1">
        <v>2</v>
      </c>
      <c r="O152" s="1">
        <v>11</v>
      </c>
      <c r="P152" s="1">
        <v>206</v>
      </c>
      <c r="Q152" s="1">
        <v>25</v>
      </c>
      <c r="R152" s="1">
        <v>0.75900000000000001</v>
      </c>
      <c r="S152" s="1">
        <v>24.067</v>
      </c>
      <c r="T152" s="1">
        <v>0</v>
      </c>
      <c r="U152" s="1">
        <v>0</v>
      </c>
      <c r="V152" s="1">
        <v>0</v>
      </c>
      <c r="W152" s="1">
        <v>0</v>
      </c>
      <c r="X152" s="1">
        <v>1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 t="s">
        <v>52</v>
      </c>
      <c r="AE152" s="1" t="s">
        <v>52</v>
      </c>
      <c r="AF152" s="1" t="s">
        <v>52</v>
      </c>
      <c r="AG152" s="1" t="s">
        <v>52</v>
      </c>
      <c r="AH152" s="1" t="s">
        <v>52</v>
      </c>
      <c r="AI152" s="1" t="s">
        <v>52</v>
      </c>
      <c r="AJ152" s="1" t="s">
        <v>52</v>
      </c>
      <c r="AK152" s="1" t="s">
        <v>52</v>
      </c>
      <c r="AL152" s="1" t="s">
        <v>52</v>
      </c>
      <c r="AM152" s="1" t="s">
        <v>52</v>
      </c>
      <c r="AN152" s="1" t="s">
        <v>52</v>
      </c>
      <c r="AO152" s="1" t="s">
        <v>52</v>
      </c>
      <c r="AP152" s="1">
        <v>367</v>
      </c>
      <c r="AQ152" s="1">
        <v>3</v>
      </c>
      <c r="AR152" s="1">
        <v>25</v>
      </c>
      <c r="AS152" s="1">
        <v>21</v>
      </c>
      <c r="AT152" s="1">
        <v>294</v>
      </c>
      <c r="AU152" s="1">
        <v>394</v>
      </c>
      <c r="AV152" s="1">
        <v>73</v>
      </c>
      <c r="AW152" s="1">
        <v>6</v>
      </c>
      <c r="AX152" s="1">
        <v>6</v>
      </c>
      <c r="AY152" t="str">
        <f t="shared" si="22"/>
        <v>2021_05_NYG</v>
      </c>
      <c r="AZ152" t="str">
        <f t="shared" si="23"/>
        <v>M.Glennon</v>
      </c>
      <c r="BA152" t="str">
        <f t="shared" si="24"/>
        <v>QB</v>
      </c>
      <c r="BB152" t="str">
        <f t="shared" si="25"/>
        <v>2021_05_NYG</v>
      </c>
      <c r="BC152" t="str">
        <f t="shared" si="26"/>
        <v>ru</v>
      </c>
      <c r="BD152">
        <f>COUNTIFS($BB$1:BB152,BB152,$BC$1:BC152,"ru")</f>
        <v>1</v>
      </c>
      <c r="BE152" t="str">
        <f t="shared" si="27"/>
        <v/>
      </c>
      <c r="BF152">
        <f>COUNTIFS($BB$1:BB152,BB152,$BE$1:BE152,"re")</f>
        <v>0</v>
      </c>
      <c r="BG152" t="str">
        <f t="shared" si="28"/>
        <v>ru12021_05_NYG</v>
      </c>
      <c r="BH152" t="str">
        <f t="shared" si="29"/>
        <v>02021_05_NYG</v>
      </c>
      <c r="BI152" t="str">
        <f t="shared" si="30"/>
        <v>2021_05_NYGM.Glennon</v>
      </c>
      <c r="BJ152" t="str">
        <f t="shared" si="31"/>
        <v>2021_NYG_M.Glennon</v>
      </c>
      <c r="BK152" t="str">
        <f>IF(ISERROR(MATCH(LEFT(C152,5)&amp;B152&amp;"_"&amp;A152,$BK$1:BK151,0)),LEFT(C152,5)&amp;B152&amp;"_"&amp;A152,"")</f>
        <v>2021_NYG_M.Glennon</v>
      </c>
      <c r="BL152">
        <f>COUNTIFS($B$1:B152,B152)-COUNTIFS($B$1:B152,B152,$BK$1:BK152,"")</f>
        <v>2</v>
      </c>
      <c r="BM152" t="str">
        <f t="shared" si="32"/>
        <v>2021_NYG2</v>
      </c>
    </row>
    <row r="153" spans="1:65" x14ac:dyDescent="0.25">
      <c r="A153" s="1" t="s">
        <v>455</v>
      </c>
      <c r="B153" s="1" t="s">
        <v>86</v>
      </c>
      <c r="C153" s="1" t="s">
        <v>2453</v>
      </c>
      <c r="D153" s="1">
        <v>-8.0000000000000002E-3</v>
      </c>
      <c r="E153" s="1">
        <v>6.79</v>
      </c>
      <c r="F153" s="1" t="s">
        <v>2454</v>
      </c>
      <c r="G153" s="1">
        <v>195</v>
      </c>
      <c r="H153" s="1">
        <v>2</v>
      </c>
      <c r="I153" s="1">
        <v>17</v>
      </c>
      <c r="J153" s="1">
        <v>26</v>
      </c>
      <c r="K153" s="1">
        <v>0.65300000000000002</v>
      </c>
      <c r="L153" s="1">
        <v>12.77</v>
      </c>
      <c r="M153" s="1">
        <v>3</v>
      </c>
      <c r="N153" s="1">
        <v>0</v>
      </c>
      <c r="O153" s="1">
        <v>11</v>
      </c>
      <c r="P153" s="1">
        <v>195</v>
      </c>
      <c r="Q153" s="1">
        <v>26</v>
      </c>
      <c r="R153" s="1">
        <v>0.59499999999999997</v>
      </c>
      <c r="S153" s="1">
        <v>40.484999999999999</v>
      </c>
      <c r="T153" s="1">
        <v>0</v>
      </c>
      <c r="U153" s="1">
        <v>0</v>
      </c>
      <c r="V153" s="1">
        <v>2</v>
      </c>
      <c r="W153" s="1">
        <v>0</v>
      </c>
      <c r="X153" s="1">
        <v>1</v>
      </c>
      <c r="Y153" s="1">
        <v>1</v>
      </c>
      <c r="Z153" s="1">
        <v>0</v>
      </c>
      <c r="AA153" s="1">
        <v>0</v>
      </c>
      <c r="AB153" s="1">
        <v>0</v>
      </c>
      <c r="AC153" s="1">
        <v>0</v>
      </c>
      <c r="AD153" s="1" t="s">
        <v>52</v>
      </c>
      <c r="AE153" s="1" t="s">
        <v>52</v>
      </c>
      <c r="AF153" s="1" t="s">
        <v>52</v>
      </c>
      <c r="AG153" s="1" t="s">
        <v>52</v>
      </c>
      <c r="AH153" s="1" t="s">
        <v>52</v>
      </c>
      <c r="AI153" s="1" t="s">
        <v>52</v>
      </c>
      <c r="AJ153" s="1" t="s">
        <v>52</v>
      </c>
      <c r="AK153" s="1" t="s">
        <v>52</v>
      </c>
      <c r="AL153" s="1" t="s">
        <v>52</v>
      </c>
      <c r="AM153" s="1" t="s">
        <v>52</v>
      </c>
      <c r="AN153" s="1" t="s">
        <v>52</v>
      </c>
      <c r="AO153" s="1" t="s">
        <v>52</v>
      </c>
      <c r="AP153" s="1">
        <v>323</v>
      </c>
      <c r="AQ153" s="1">
        <v>3</v>
      </c>
      <c r="AR153" s="1">
        <v>31</v>
      </c>
      <c r="AS153" s="1">
        <v>17</v>
      </c>
      <c r="AT153" s="1">
        <v>195</v>
      </c>
      <c r="AU153" s="1">
        <v>195</v>
      </c>
      <c r="AV153" s="1">
        <v>154</v>
      </c>
      <c r="AW153" s="1">
        <v>6</v>
      </c>
      <c r="AX153" s="1">
        <v>4</v>
      </c>
      <c r="AY153" t="str">
        <f t="shared" si="22"/>
        <v>2021_06_GB</v>
      </c>
      <c r="AZ153" t="str">
        <f t="shared" si="23"/>
        <v>Aa.Rodgers</v>
      </c>
      <c r="BA153" t="str">
        <f t="shared" si="24"/>
        <v>QB</v>
      </c>
      <c r="BB153" t="str">
        <f t="shared" si="25"/>
        <v>2021_06_GB</v>
      </c>
      <c r="BC153" t="str">
        <f t="shared" si="26"/>
        <v>ru</v>
      </c>
      <c r="BD153">
        <f>COUNTIFS($BB$1:BB153,BB153,$BC$1:BC153,"ru")</f>
        <v>1</v>
      </c>
      <c r="BE153" t="str">
        <f t="shared" si="27"/>
        <v/>
      </c>
      <c r="BF153">
        <f>COUNTIFS($BB$1:BB153,BB153,$BE$1:BE153,"re")</f>
        <v>0</v>
      </c>
      <c r="BG153" t="str">
        <f t="shared" si="28"/>
        <v>ru12021_06_GB</v>
      </c>
      <c r="BH153" t="str">
        <f t="shared" si="29"/>
        <v>02021_06_GB</v>
      </c>
      <c r="BI153" t="str">
        <f t="shared" si="30"/>
        <v>2021_06_GBAa.Rodgers</v>
      </c>
      <c r="BJ153" t="str">
        <f t="shared" si="31"/>
        <v>2021_GB_Aa.Rodgers</v>
      </c>
      <c r="BK153" t="str">
        <f>IF(ISERROR(MATCH(LEFT(C153,5)&amp;B153&amp;"_"&amp;A153,$BK$1:BK152,0)),LEFT(C153,5)&amp;B153&amp;"_"&amp;A153,"")</f>
        <v/>
      </c>
      <c r="BL153">
        <f>COUNTIFS($B$1:B153,B153)-COUNTIFS($B$1:B153,B153,$BK$1:BK153,"")</f>
        <v>1</v>
      </c>
      <c r="BM153" t="str">
        <f t="shared" si="32"/>
        <v/>
      </c>
    </row>
    <row r="154" spans="1:65" x14ac:dyDescent="0.25">
      <c r="A154" s="1" t="s">
        <v>84</v>
      </c>
      <c r="B154" s="1" t="s">
        <v>85</v>
      </c>
      <c r="C154" s="1" t="s">
        <v>2455</v>
      </c>
      <c r="D154" s="1">
        <v>8.8999999999999996E-2</v>
      </c>
      <c r="E154" s="1">
        <v>-14.14</v>
      </c>
      <c r="F154" s="1" t="s">
        <v>2456</v>
      </c>
      <c r="G154" s="1">
        <v>195</v>
      </c>
      <c r="H154" s="1">
        <v>1</v>
      </c>
      <c r="I154" s="1">
        <v>22</v>
      </c>
      <c r="J154" s="1">
        <v>41</v>
      </c>
      <c r="K154" s="1">
        <v>0.53600000000000003</v>
      </c>
      <c r="L154" s="1">
        <v>-12.39</v>
      </c>
      <c r="M154" s="1">
        <v>2</v>
      </c>
      <c r="N154" s="1">
        <v>1</v>
      </c>
      <c r="O154" s="1">
        <v>11</v>
      </c>
      <c r="P154" s="1">
        <v>254</v>
      </c>
      <c r="Q154" s="1">
        <v>41</v>
      </c>
      <c r="R154" s="1">
        <v>0.73899999999999999</v>
      </c>
      <c r="S154" s="1">
        <v>26.077999999999999</v>
      </c>
      <c r="T154" s="1">
        <v>0</v>
      </c>
      <c r="U154" s="1">
        <v>0</v>
      </c>
      <c r="V154" s="1">
        <v>2</v>
      </c>
      <c r="W154" s="1">
        <v>0</v>
      </c>
      <c r="X154" s="1">
        <v>1</v>
      </c>
      <c r="Y154" s="1">
        <v>1</v>
      </c>
      <c r="Z154" s="1">
        <v>0</v>
      </c>
      <c r="AA154" s="1">
        <v>0</v>
      </c>
      <c r="AB154" s="1">
        <v>0</v>
      </c>
      <c r="AC154" s="1">
        <v>0</v>
      </c>
      <c r="AD154" s="1" t="s">
        <v>52</v>
      </c>
      <c r="AE154" s="1" t="s">
        <v>52</v>
      </c>
      <c r="AF154" s="1" t="s">
        <v>52</v>
      </c>
      <c r="AG154" s="1" t="s">
        <v>52</v>
      </c>
      <c r="AH154" s="1" t="s">
        <v>52</v>
      </c>
      <c r="AI154" s="1" t="s">
        <v>52</v>
      </c>
      <c r="AJ154" s="1" t="s">
        <v>52</v>
      </c>
      <c r="AK154" s="1" t="s">
        <v>52</v>
      </c>
      <c r="AL154" s="1" t="s">
        <v>52</v>
      </c>
      <c r="AM154" s="1" t="s">
        <v>52</v>
      </c>
      <c r="AN154" s="1" t="s">
        <v>52</v>
      </c>
      <c r="AO154" s="1" t="s">
        <v>52</v>
      </c>
      <c r="AP154" s="1">
        <v>208</v>
      </c>
      <c r="AQ154" s="1">
        <v>1</v>
      </c>
      <c r="AR154" s="1">
        <v>12</v>
      </c>
      <c r="AS154" s="1">
        <v>22</v>
      </c>
      <c r="AT154" s="1">
        <v>195</v>
      </c>
      <c r="AU154" s="1">
        <v>254</v>
      </c>
      <c r="AV154" s="1">
        <v>26</v>
      </c>
      <c r="AW154" s="1">
        <v>1</v>
      </c>
      <c r="AX154" s="1">
        <v>0</v>
      </c>
      <c r="AY154" t="str">
        <f t="shared" si="22"/>
        <v>2021_06_LAC</v>
      </c>
      <c r="AZ154" t="str">
        <f t="shared" si="23"/>
        <v>J.Herbert</v>
      </c>
      <c r="BA154" t="str">
        <f t="shared" si="24"/>
        <v>QB</v>
      </c>
      <c r="BB154" t="str">
        <f t="shared" si="25"/>
        <v>2021_06_LAC</v>
      </c>
      <c r="BC154" t="str">
        <f t="shared" si="26"/>
        <v>ru</v>
      </c>
      <c r="BD154">
        <f>COUNTIFS($BB$1:BB154,BB154,$BC$1:BC154,"ru")</f>
        <v>1</v>
      </c>
      <c r="BE154" t="str">
        <f t="shared" si="27"/>
        <v/>
      </c>
      <c r="BF154">
        <f>COUNTIFS($BB$1:BB154,BB154,$BE$1:BE154,"re")</f>
        <v>0</v>
      </c>
      <c r="BG154" t="str">
        <f t="shared" si="28"/>
        <v>ru12021_06_LAC</v>
      </c>
      <c r="BH154" t="str">
        <f t="shared" si="29"/>
        <v>02021_06_LAC</v>
      </c>
      <c r="BI154" t="str">
        <f t="shared" si="30"/>
        <v>2021_06_LACJ.Herbert</v>
      </c>
      <c r="BJ154" t="str">
        <f t="shared" si="31"/>
        <v>2021_LAC_J.Herbert</v>
      </c>
      <c r="BK154" t="str">
        <f>IF(ISERROR(MATCH(LEFT(C154,5)&amp;B154&amp;"_"&amp;A154,$BK$1:BK153,0)),LEFT(C154,5)&amp;B154&amp;"_"&amp;A154,"")</f>
        <v/>
      </c>
      <c r="BL154">
        <f>COUNTIFS($B$1:B154,B154)-COUNTIFS($B$1:B154,B154,$BK$1:BK154,"")</f>
        <v>1</v>
      </c>
      <c r="BM154" t="str">
        <f t="shared" si="32"/>
        <v/>
      </c>
    </row>
    <row r="155" spans="1:65" x14ac:dyDescent="0.25">
      <c r="A155" s="1" t="s">
        <v>89</v>
      </c>
      <c r="B155" s="1" t="s">
        <v>81</v>
      </c>
      <c r="C155" s="1" t="s">
        <v>1274</v>
      </c>
      <c r="D155" s="1">
        <v>1.9E-2</v>
      </c>
      <c r="E155" s="1">
        <v>-8.5500000000000007</v>
      </c>
      <c r="F155" s="1" t="s">
        <v>1276</v>
      </c>
      <c r="G155" s="1">
        <v>194</v>
      </c>
      <c r="H155" s="1">
        <v>0</v>
      </c>
      <c r="I155" s="1">
        <v>19</v>
      </c>
      <c r="J155" s="1">
        <v>39</v>
      </c>
      <c r="K155" s="1">
        <v>0.48699999999999999</v>
      </c>
      <c r="L155" s="1">
        <v>-7.69</v>
      </c>
      <c r="M155" s="1">
        <v>2</v>
      </c>
      <c r="N155" s="1">
        <v>0</v>
      </c>
      <c r="O155" s="1">
        <v>8</v>
      </c>
      <c r="P155" s="1">
        <v>198</v>
      </c>
      <c r="Q155" s="1">
        <v>39</v>
      </c>
      <c r="R155" s="1">
        <v>0.76900000000000002</v>
      </c>
      <c r="S155" s="1">
        <v>23.047000000000001</v>
      </c>
      <c r="T155" s="1">
        <v>0</v>
      </c>
      <c r="U155" s="1">
        <v>0</v>
      </c>
      <c r="V155" s="1" t="s">
        <v>52</v>
      </c>
      <c r="W155" s="1" t="s">
        <v>52</v>
      </c>
      <c r="X155" s="1" t="s">
        <v>52</v>
      </c>
      <c r="Y155" s="1" t="s">
        <v>52</v>
      </c>
      <c r="Z155" s="1" t="s">
        <v>52</v>
      </c>
      <c r="AA155" s="1" t="s">
        <v>52</v>
      </c>
      <c r="AB155" s="1" t="s">
        <v>52</v>
      </c>
      <c r="AC155" s="1" t="s">
        <v>52</v>
      </c>
      <c r="AD155" s="1" t="s">
        <v>52</v>
      </c>
      <c r="AE155" s="1" t="s">
        <v>52</v>
      </c>
      <c r="AF155" s="1" t="s">
        <v>52</v>
      </c>
      <c r="AG155" s="1" t="s">
        <v>52</v>
      </c>
      <c r="AH155" s="1" t="s">
        <v>52</v>
      </c>
      <c r="AI155" s="1" t="s">
        <v>52</v>
      </c>
      <c r="AJ155" s="1" t="s">
        <v>52</v>
      </c>
      <c r="AK155" s="1" t="s">
        <v>52</v>
      </c>
      <c r="AL155" s="1" t="s">
        <v>52</v>
      </c>
      <c r="AM155" s="1" t="s">
        <v>52</v>
      </c>
      <c r="AN155" s="1" t="s">
        <v>52</v>
      </c>
      <c r="AO155" s="1" t="s">
        <v>52</v>
      </c>
      <c r="AP155" s="1">
        <v>265</v>
      </c>
      <c r="AQ155" s="1">
        <v>1</v>
      </c>
      <c r="AR155" s="1">
        <v>18</v>
      </c>
      <c r="AS155" s="1">
        <v>19</v>
      </c>
      <c r="AT155" s="1">
        <v>194</v>
      </c>
      <c r="AU155" s="1">
        <v>198</v>
      </c>
      <c r="AV155" s="1">
        <v>87</v>
      </c>
      <c r="AW155" s="1">
        <v>4</v>
      </c>
      <c r="AX155" s="1">
        <v>2</v>
      </c>
      <c r="AY155" t="str">
        <f t="shared" si="22"/>
        <v>2021_03_IND</v>
      </c>
      <c r="AZ155" t="str">
        <f t="shared" si="23"/>
        <v>C.Wentz</v>
      </c>
      <c r="BA155" t="str">
        <f t="shared" si="24"/>
        <v>QB</v>
      </c>
      <c r="BB155" t="str">
        <f t="shared" si="25"/>
        <v>2021_03_IND</v>
      </c>
      <c r="BC155" t="str">
        <f t="shared" si="26"/>
        <v/>
      </c>
      <c r="BD155">
        <f>COUNTIFS($BB$1:BB155,BB155,$BC$1:BC155,"ru")</f>
        <v>0</v>
      </c>
      <c r="BE155" t="str">
        <f t="shared" si="27"/>
        <v/>
      </c>
      <c r="BF155">
        <f>COUNTIFS($BB$1:BB155,BB155,$BE$1:BE155,"re")</f>
        <v>0</v>
      </c>
      <c r="BG155" t="str">
        <f t="shared" si="28"/>
        <v>02021_03_IND</v>
      </c>
      <c r="BH155" t="str">
        <f t="shared" si="29"/>
        <v>02021_03_IND</v>
      </c>
      <c r="BI155" t="str">
        <f t="shared" si="30"/>
        <v>2021_03_INDC.Wentz</v>
      </c>
      <c r="BJ155" t="str">
        <f t="shared" si="31"/>
        <v>2021_IND_C.Wentz</v>
      </c>
      <c r="BK155" t="str">
        <f>IF(ISERROR(MATCH(LEFT(C155,5)&amp;B155&amp;"_"&amp;A155,$BK$1:BK154,0)),LEFT(C155,5)&amp;B155&amp;"_"&amp;A155,"")</f>
        <v/>
      </c>
      <c r="BL155">
        <f>COUNTIFS($B$1:B155,B155)-COUNTIFS($B$1:B155,B155,$BK$1:BK155,"")</f>
        <v>1</v>
      </c>
      <c r="BM155" t="str">
        <f t="shared" si="32"/>
        <v/>
      </c>
    </row>
    <row r="156" spans="1:65" x14ac:dyDescent="0.25">
      <c r="A156" s="1" t="s">
        <v>466</v>
      </c>
      <c r="B156" s="1" t="s">
        <v>95</v>
      </c>
      <c r="C156" s="1" t="s">
        <v>2069</v>
      </c>
      <c r="D156" s="1">
        <v>0.33700000000000002</v>
      </c>
      <c r="E156" s="1">
        <v>-6.8</v>
      </c>
      <c r="F156" s="1" t="s">
        <v>2080</v>
      </c>
      <c r="G156" s="1">
        <v>192</v>
      </c>
      <c r="H156" s="1">
        <v>0</v>
      </c>
      <c r="I156" s="1">
        <v>15</v>
      </c>
      <c r="J156" s="1">
        <v>31</v>
      </c>
      <c r="K156" s="1">
        <v>0.48299999999999998</v>
      </c>
      <c r="L156" s="1">
        <v>-10.71</v>
      </c>
      <c r="M156" s="1">
        <v>2</v>
      </c>
      <c r="N156" s="1">
        <v>1</v>
      </c>
      <c r="O156" s="1">
        <v>9</v>
      </c>
      <c r="P156" s="1">
        <v>261</v>
      </c>
      <c r="Q156" s="1">
        <v>31</v>
      </c>
      <c r="R156" s="1">
        <v>0.753</v>
      </c>
      <c r="S156" s="1">
        <v>24.673999999999999</v>
      </c>
      <c r="T156" s="1">
        <v>0</v>
      </c>
      <c r="U156" s="1">
        <v>0</v>
      </c>
      <c r="V156" s="1">
        <v>44</v>
      </c>
      <c r="W156" s="1">
        <v>0</v>
      </c>
      <c r="X156" s="1">
        <v>12</v>
      </c>
      <c r="Y156" s="1">
        <v>0</v>
      </c>
      <c r="Z156" s="1">
        <v>2</v>
      </c>
      <c r="AA156" s="1">
        <v>1</v>
      </c>
      <c r="AB156" s="1">
        <v>0</v>
      </c>
      <c r="AC156" s="1">
        <v>0</v>
      </c>
      <c r="AD156" s="1" t="s">
        <v>52</v>
      </c>
      <c r="AE156" s="1" t="s">
        <v>52</v>
      </c>
      <c r="AF156" s="1" t="s">
        <v>52</v>
      </c>
      <c r="AG156" s="1" t="s">
        <v>52</v>
      </c>
      <c r="AH156" s="1" t="s">
        <v>52</v>
      </c>
      <c r="AI156" s="1" t="s">
        <v>52</v>
      </c>
      <c r="AJ156" s="1" t="s">
        <v>52</v>
      </c>
      <c r="AK156" s="1" t="s">
        <v>52</v>
      </c>
      <c r="AL156" s="1" t="s">
        <v>52</v>
      </c>
      <c r="AM156" s="1" t="s">
        <v>52</v>
      </c>
      <c r="AN156" s="1" t="s">
        <v>52</v>
      </c>
      <c r="AO156" s="1" t="s">
        <v>52</v>
      </c>
      <c r="AP156" s="1">
        <v>338</v>
      </c>
      <c r="AQ156" s="1">
        <v>1</v>
      </c>
      <c r="AR156" s="1">
        <v>28</v>
      </c>
      <c r="AS156" s="1">
        <v>15</v>
      </c>
      <c r="AT156" s="1">
        <v>192</v>
      </c>
      <c r="AU156" s="1">
        <v>261</v>
      </c>
      <c r="AV156" s="1">
        <v>152</v>
      </c>
      <c r="AW156" s="1">
        <v>4</v>
      </c>
      <c r="AX156" s="1">
        <v>1</v>
      </c>
      <c r="AY156" t="str">
        <f t="shared" si="22"/>
        <v>2021_05_SF</v>
      </c>
      <c r="AZ156" t="str">
        <f t="shared" si="23"/>
        <v>T.Lance</v>
      </c>
      <c r="BA156" t="str">
        <f t="shared" si="24"/>
        <v>QB</v>
      </c>
      <c r="BB156" t="str">
        <f t="shared" si="25"/>
        <v>2021_05_SF</v>
      </c>
      <c r="BC156" t="str">
        <f t="shared" si="26"/>
        <v>ru</v>
      </c>
      <c r="BD156">
        <f>COUNTIFS($BB$1:BB156,BB156,$BC$1:BC156,"ru")</f>
        <v>1</v>
      </c>
      <c r="BE156" t="str">
        <f t="shared" si="27"/>
        <v/>
      </c>
      <c r="BF156">
        <f>COUNTIFS($BB$1:BB156,BB156,$BE$1:BE156,"re")</f>
        <v>0</v>
      </c>
      <c r="BG156" t="str">
        <f t="shared" si="28"/>
        <v>ru12021_05_SF</v>
      </c>
      <c r="BH156" t="str">
        <f t="shared" si="29"/>
        <v>02021_05_SF</v>
      </c>
      <c r="BI156" t="str">
        <f t="shared" si="30"/>
        <v>2021_05_SFT.Lance</v>
      </c>
      <c r="BJ156" t="str">
        <f t="shared" si="31"/>
        <v>2021_SF_T.Lance</v>
      </c>
      <c r="BK156" t="str">
        <f>IF(ISERROR(MATCH(LEFT(C156,5)&amp;B156&amp;"_"&amp;A156,$BK$1:BK155,0)),LEFT(C156,5)&amp;B156&amp;"_"&amp;A156,"")</f>
        <v>2021_SF_T.Lance</v>
      </c>
      <c r="BL156">
        <f>COUNTIFS($B$1:B156,B156)-COUNTIFS($B$1:B156,B156,$BK$1:BK156,"")</f>
        <v>2</v>
      </c>
      <c r="BM156" t="str">
        <f t="shared" si="32"/>
        <v>2021_SF2</v>
      </c>
    </row>
    <row r="157" spans="1:65" x14ac:dyDescent="0.25">
      <c r="A157" s="1" t="s">
        <v>443</v>
      </c>
      <c r="B157" s="1" t="s">
        <v>110</v>
      </c>
      <c r="C157" s="1" t="s">
        <v>2047</v>
      </c>
      <c r="D157" s="1">
        <v>-1.7000000000000001E-2</v>
      </c>
      <c r="E157" s="1">
        <v>-4.88</v>
      </c>
      <c r="F157" s="1" t="s">
        <v>2081</v>
      </c>
      <c r="G157" s="1">
        <v>192</v>
      </c>
      <c r="H157" s="1">
        <v>0</v>
      </c>
      <c r="I157" s="1">
        <v>19</v>
      </c>
      <c r="J157" s="1">
        <v>35</v>
      </c>
      <c r="K157" s="1">
        <v>0.54200000000000004</v>
      </c>
      <c r="L157" s="1">
        <v>-4.12</v>
      </c>
      <c r="M157" s="1">
        <v>2</v>
      </c>
      <c r="N157" s="1">
        <v>1</v>
      </c>
      <c r="O157" s="1">
        <v>9</v>
      </c>
      <c r="P157" s="1">
        <v>276</v>
      </c>
      <c r="Q157" s="1">
        <v>35</v>
      </c>
      <c r="R157" s="1">
        <v>0.80900000000000005</v>
      </c>
      <c r="S157" s="1">
        <v>19.050999999999998</v>
      </c>
      <c r="T157" s="1">
        <v>1</v>
      </c>
      <c r="U157" s="1">
        <v>0</v>
      </c>
      <c r="V157" s="1" t="s">
        <v>52</v>
      </c>
      <c r="W157" s="1" t="s">
        <v>52</v>
      </c>
      <c r="X157" s="1" t="s">
        <v>52</v>
      </c>
      <c r="Y157" s="1" t="s">
        <v>52</v>
      </c>
      <c r="Z157" s="1" t="s">
        <v>52</v>
      </c>
      <c r="AA157" s="1" t="s">
        <v>52</v>
      </c>
      <c r="AB157" s="1" t="s">
        <v>52</v>
      </c>
      <c r="AC157" s="1" t="s">
        <v>52</v>
      </c>
      <c r="AD157" s="1" t="s">
        <v>52</v>
      </c>
      <c r="AE157" s="1" t="s">
        <v>52</v>
      </c>
      <c r="AF157" s="1" t="s">
        <v>52</v>
      </c>
      <c r="AG157" s="1" t="s">
        <v>52</v>
      </c>
      <c r="AH157" s="1" t="s">
        <v>52</v>
      </c>
      <c r="AI157" s="1" t="s">
        <v>52</v>
      </c>
      <c r="AJ157" s="1" t="s">
        <v>52</v>
      </c>
      <c r="AK157" s="1" t="s">
        <v>52</v>
      </c>
      <c r="AL157" s="1" t="s">
        <v>52</v>
      </c>
      <c r="AM157" s="1" t="s">
        <v>52</v>
      </c>
      <c r="AN157" s="1" t="s">
        <v>52</v>
      </c>
      <c r="AO157" s="1" t="s">
        <v>52</v>
      </c>
      <c r="AP157" s="1">
        <v>232</v>
      </c>
      <c r="AQ157" s="1">
        <v>2</v>
      </c>
      <c r="AR157" s="1">
        <v>18</v>
      </c>
      <c r="AS157" s="1">
        <v>19</v>
      </c>
      <c r="AT157" s="1">
        <v>192</v>
      </c>
      <c r="AU157" s="1">
        <v>276</v>
      </c>
      <c r="AV157" s="1">
        <v>64</v>
      </c>
      <c r="AW157" s="1">
        <v>6</v>
      </c>
      <c r="AX157" s="1">
        <v>4</v>
      </c>
      <c r="AY157" t="str">
        <f t="shared" si="22"/>
        <v>2021_05_NYJ</v>
      </c>
      <c r="AZ157" t="str">
        <f t="shared" si="23"/>
        <v>Z.Wilson</v>
      </c>
      <c r="BA157" t="str">
        <f t="shared" si="24"/>
        <v>QB</v>
      </c>
      <c r="BB157" t="str">
        <f t="shared" si="25"/>
        <v>2021_05_NYJ</v>
      </c>
      <c r="BC157" t="str">
        <f t="shared" si="26"/>
        <v/>
      </c>
      <c r="BD157">
        <f>COUNTIFS($BB$1:BB157,BB157,$BC$1:BC157,"ru")</f>
        <v>0</v>
      </c>
      <c r="BE157" t="str">
        <f t="shared" si="27"/>
        <v/>
      </c>
      <c r="BF157">
        <f>COUNTIFS($BB$1:BB157,BB157,$BE$1:BE157,"re")</f>
        <v>0</v>
      </c>
      <c r="BG157" t="str">
        <f t="shared" si="28"/>
        <v>02021_05_NYJ</v>
      </c>
      <c r="BH157" t="str">
        <f t="shared" si="29"/>
        <v>02021_05_NYJ</v>
      </c>
      <c r="BI157" t="str">
        <f t="shared" si="30"/>
        <v>2021_05_NYJZ.Wilson</v>
      </c>
      <c r="BJ157" t="str">
        <f t="shared" si="31"/>
        <v>2021_NYJ_Z.Wilson</v>
      </c>
      <c r="BK157" t="str">
        <f>IF(ISERROR(MATCH(LEFT(C157,5)&amp;B157&amp;"_"&amp;A157,$BK$1:BK156,0)),LEFT(C157,5)&amp;B157&amp;"_"&amp;A157,"")</f>
        <v/>
      </c>
      <c r="BL157">
        <f>COUNTIFS($B$1:B157,B157)-COUNTIFS($B$1:B157,B157,$BK$1:BK157,"")</f>
        <v>1</v>
      </c>
      <c r="BM157" t="str">
        <f t="shared" si="32"/>
        <v/>
      </c>
    </row>
    <row r="158" spans="1:65" x14ac:dyDescent="0.25">
      <c r="A158" s="1" t="s">
        <v>96</v>
      </c>
      <c r="B158" s="1" t="s">
        <v>90</v>
      </c>
      <c r="C158" s="1" t="s">
        <v>863</v>
      </c>
      <c r="D158" s="1">
        <v>4.7E-2</v>
      </c>
      <c r="E158" s="1">
        <v>0.68</v>
      </c>
      <c r="F158" s="1" t="s">
        <v>864</v>
      </c>
      <c r="G158" s="1">
        <v>190</v>
      </c>
      <c r="H158" s="1">
        <v>0</v>
      </c>
      <c r="I158" s="1">
        <v>12</v>
      </c>
      <c r="J158" s="1">
        <v>25</v>
      </c>
      <c r="K158" s="1">
        <v>0.48</v>
      </c>
      <c r="L158" s="1">
        <v>-5.62</v>
      </c>
      <c r="M158" s="1">
        <v>2</v>
      </c>
      <c r="N158" s="1">
        <v>0</v>
      </c>
      <c r="O158" s="1">
        <v>7</v>
      </c>
      <c r="P158" s="1">
        <v>335</v>
      </c>
      <c r="Q158" s="1">
        <v>25</v>
      </c>
      <c r="R158" s="1">
        <v>0.64700000000000002</v>
      </c>
      <c r="S158" s="1">
        <v>35.210999999999999</v>
      </c>
      <c r="T158" s="1">
        <v>1</v>
      </c>
      <c r="U158" s="1">
        <v>0</v>
      </c>
      <c r="V158" s="1">
        <v>14</v>
      </c>
      <c r="W158" s="1">
        <v>1</v>
      </c>
      <c r="X158" s="1">
        <v>4</v>
      </c>
      <c r="Y158" s="1">
        <v>1</v>
      </c>
      <c r="Z158" s="1">
        <v>2</v>
      </c>
      <c r="AA158" s="1">
        <v>2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1</v>
      </c>
      <c r="AH158" s="1">
        <v>0</v>
      </c>
      <c r="AI158" s="1">
        <v>-350</v>
      </c>
      <c r="AJ158" s="1">
        <v>0</v>
      </c>
      <c r="AK158" s="1">
        <v>3</v>
      </c>
      <c r="AL158" s="1">
        <v>0</v>
      </c>
      <c r="AM158" s="1">
        <v>0</v>
      </c>
      <c r="AN158" s="1">
        <v>0</v>
      </c>
      <c r="AO158" s="1">
        <v>0</v>
      </c>
      <c r="AP158" s="1">
        <v>330</v>
      </c>
      <c r="AQ158" s="1">
        <v>1</v>
      </c>
      <c r="AR158" s="1">
        <v>30</v>
      </c>
      <c r="AS158" s="1">
        <v>12</v>
      </c>
      <c r="AT158" s="1">
        <v>190</v>
      </c>
      <c r="AU158" s="1">
        <v>338</v>
      </c>
      <c r="AV158" s="1">
        <v>151</v>
      </c>
      <c r="AW158" s="1">
        <v>4</v>
      </c>
      <c r="AX158" s="1">
        <v>4</v>
      </c>
      <c r="AY158" t="str">
        <f t="shared" si="22"/>
        <v>2021_02_PHI</v>
      </c>
      <c r="AZ158" t="str">
        <f t="shared" si="23"/>
        <v>J.Hurts</v>
      </c>
      <c r="BA158" t="str">
        <f t="shared" si="24"/>
        <v>QB</v>
      </c>
      <c r="BB158" t="str">
        <f t="shared" si="25"/>
        <v>2021_02_PHI</v>
      </c>
      <c r="BC158" t="str">
        <f t="shared" si="26"/>
        <v>ru</v>
      </c>
      <c r="BD158">
        <f>COUNTIFS($BB$1:BB158,BB158,$BC$1:BC158,"ru")</f>
        <v>1</v>
      </c>
      <c r="BE158" t="str">
        <f t="shared" si="27"/>
        <v>re</v>
      </c>
      <c r="BF158">
        <f>COUNTIFS($BB$1:BB158,BB158,$BE$1:BE158,"re")</f>
        <v>1</v>
      </c>
      <c r="BG158" t="str">
        <f t="shared" si="28"/>
        <v>ru12021_02_PHI</v>
      </c>
      <c r="BH158" t="str">
        <f t="shared" si="29"/>
        <v>re12021_02_PHI</v>
      </c>
      <c r="BI158" t="str">
        <f t="shared" si="30"/>
        <v>2021_02_PHIJ.Hurts</v>
      </c>
      <c r="BJ158" t="str">
        <f t="shared" si="31"/>
        <v>2021_PHI_J.Hurts</v>
      </c>
      <c r="BK158" t="str">
        <f>IF(ISERROR(MATCH(LEFT(C158,5)&amp;B158&amp;"_"&amp;A158,$BK$1:BK157,0)),LEFT(C158,5)&amp;B158&amp;"_"&amp;A158,"")</f>
        <v/>
      </c>
      <c r="BL158">
        <f>COUNTIFS($B$1:B158,B158)-COUNTIFS($B$1:B158,B158,$BK$1:BK158,"")</f>
        <v>1</v>
      </c>
      <c r="BM158" t="str">
        <f t="shared" si="32"/>
        <v/>
      </c>
    </row>
    <row r="159" spans="1:65" x14ac:dyDescent="0.25">
      <c r="A159" s="1" t="s">
        <v>106</v>
      </c>
      <c r="B159" s="1" t="s">
        <v>95</v>
      </c>
      <c r="C159" s="1" t="s">
        <v>863</v>
      </c>
      <c r="D159" s="1">
        <v>3.2000000000000001E-2</v>
      </c>
      <c r="E159" s="1">
        <v>6.49</v>
      </c>
      <c r="F159" s="1" t="s">
        <v>865</v>
      </c>
      <c r="G159" s="1">
        <v>189</v>
      </c>
      <c r="H159" s="1">
        <v>1</v>
      </c>
      <c r="I159" s="1">
        <v>22</v>
      </c>
      <c r="J159" s="1">
        <v>30</v>
      </c>
      <c r="K159" s="1">
        <v>0.73299999999999998</v>
      </c>
      <c r="L159" s="1">
        <v>0.06</v>
      </c>
      <c r="M159" s="1">
        <v>0</v>
      </c>
      <c r="N159" s="1">
        <v>0</v>
      </c>
      <c r="O159" s="1">
        <v>9</v>
      </c>
      <c r="P159" s="1">
        <v>119</v>
      </c>
      <c r="Q159" s="1">
        <v>30</v>
      </c>
      <c r="R159" s="1">
        <v>0.74399999999999999</v>
      </c>
      <c r="S159" s="1">
        <v>25.585999999999999</v>
      </c>
      <c r="T159" s="1">
        <v>1</v>
      </c>
      <c r="U159" s="1">
        <v>0</v>
      </c>
      <c r="V159" s="1">
        <v>10</v>
      </c>
      <c r="W159" s="1">
        <v>1</v>
      </c>
      <c r="X159" s="1">
        <v>5</v>
      </c>
      <c r="Y159" s="1">
        <v>5</v>
      </c>
      <c r="Z159" s="1">
        <v>1</v>
      </c>
      <c r="AA159" s="1">
        <v>1</v>
      </c>
      <c r="AB159" s="1">
        <v>0</v>
      </c>
      <c r="AC159" s="1">
        <v>0</v>
      </c>
      <c r="AD159" s="1" t="s">
        <v>52</v>
      </c>
      <c r="AE159" s="1" t="s">
        <v>52</v>
      </c>
      <c r="AF159" s="1" t="s">
        <v>52</v>
      </c>
      <c r="AG159" s="1" t="s">
        <v>52</v>
      </c>
      <c r="AH159" s="1" t="s">
        <v>52</v>
      </c>
      <c r="AI159" s="1" t="s">
        <v>52</v>
      </c>
      <c r="AJ159" s="1" t="s">
        <v>52</v>
      </c>
      <c r="AK159" s="1" t="s">
        <v>52</v>
      </c>
      <c r="AL159" s="1" t="s">
        <v>52</v>
      </c>
      <c r="AM159" s="1" t="s">
        <v>52</v>
      </c>
      <c r="AN159" s="1" t="s">
        <v>52</v>
      </c>
      <c r="AO159" s="1" t="s">
        <v>52</v>
      </c>
      <c r="AP159" s="1">
        <v>306</v>
      </c>
      <c r="AQ159" s="1">
        <v>2</v>
      </c>
      <c r="AR159" s="1">
        <v>38</v>
      </c>
      <c r="AS159" s="1">
        <v>22</v>
      </c>
      <c r="AT159" s="1">
        <v>189</v>
      </c>
      <c r="AU159" s="1">
        <v>119</v>
      </c>
      <c r="AV159" s="1">
        <v>117</v>
      </c>
      <c r="AW159" s="1">
        <v>3</v>
      </c>
      <c r="AX159" s="1">
        <v>3</v>
      </c>
      <c r="AY159" t="str">
        <f t="shared" si="22"/>
        <v>2021_02_SF</v>
      </c>
      <c r="AZ159" t="str">
        <f t="shared" si="23"/>
        <v>J.Garoppolo</v>
      </c>
      <c r="BA159" t="str">
        <f t="shared" si="24"/>
        <v>QB</v>
      </c>
      <c r="BB159" t="str">
        <f t="shared" si="25"/>
        <v>2021_02_SF</v>
      </c>
      <c r="BC159" t="str">
        <f t="shared" si="26"/>
        <v>ru</v>
      </c>
      <c r="BD159">
        <f>COUNTIFS($BB$1:BB159,BB159,$BC$1:BC159,"ru")</f>
        <v>1</v>
      </c>
      <c r="BE159" t="str">
        <f t="shared" si="27"/>
        <v/>
      </c>
      <c r="BF159">
        <f>COUNTIFS($BB$1:BB159,BB159,$BE$1:BE159,"re")</f>
        <v>0</v>
      </c>
      <c r="BG159" t="str">
        <f t="shared" si="28"/>
        <v>ru12021_02_SF</v>
      </c>
      <c r="BH159" t="str">
        <f t="shared" si="29"/>
        <v>02021_02_SF</v>
      </c>
      <c r="BI159" t="str">
        <f t="shared" si="30"/>
        <v>2021_02_SFJ.Garoppolo</v>
      </c>
      <c r="BJ159" t="str">
        <f t="shared" si="31"/>
        <v>2021_SF_J.Garoppolo</v>
      </c>
      <c r="BK159" t="str">
        <f>IF(ISERROR(MATCH(LEFT(C159,5)&amp;B159&amp;"_"&amp;A159,$BK$1:BK158,0)),LEFT(C159,5)&amp;B159&amp;"_"&amp;A159,"")</f>
        <v/>
      </c>
      <c r="BL159">
        <f>COUNTIFS($B$1:B159,B159)-COUNTIFS($B$1:B159,B159,$BK$1:BK159,"")</f>
        <v>2</v>
      </c>
      <c r="BM159" t="str">
        <f t="shared" si="32"/>
        <v/>
      </c>
    </row>
    <row r="160" spans="1:65" x14ac:dyDescent="0.25">
      <c r="A160" s="1" t="s">
        <v>97</v>
      </c>
      <c r="B160" s="1" t="s">
        <v>98</v>
      </c>
      <c r="C160" s="1" t="s">
        <v>435</v>
      </c>
      <c r="D160" s="1">
        <v>0.128</v>
      </c>
      <c r="E160" s="1">
        <v>-0.82</v>
      </c>
      <c r="F160" s="1" t="s">
        <v>451</v>
      </c>
      <c r="G160" s="1">
        <v>188</v>
      </c>
      <c r="H160" s="1">
        <v>1</v>
      </c>
      <c r="I160" s="1">
        <v>18</v>
      </c>
      <c r="J160" s="1">
        <v>34</v>
      </c>
      <c r="K160" s="1">
        <v>0.52900000000000003</v>
      </c>
      <c r="L160" s="1">
        <v>-10.49</v>
      </c>
      <c r="M160" s="1">
        <v>2</v>
      </c>
      <c r="N160" s="1">
        <v>0</v>
      </c>
      <c r="O160" s="1">
        <v>9</v>
      </c>
      <c r="P160" s="1">
        <v>196</v>
      </c>
      <c r="Q160" s="1">
        <v>34</v>
      </c>
      <c r="R160" s="1">
        <v>0.61899999999999999</v>
      </c>
      <c r="S160" s="1">
        <v>38.061999999999998</v>
      </c>
      <c r="T160" s="1">
        <v>1</v>
      </c>
      <c r="U160" s="1">
        <v>0</v>
      </c>
      <c r="V160" s="1" t="s">
        <v>52</v>
      </c>
      <c r="W160" s="1" t="s">
        <v>52</v>
      </c>
      <c r="X160" s="1" t="s">
        <v>52</v>
      </c>
      <c r="Y160" s="1" t="s">
        <v>52</v>
      </c>
      <c r="Z160" s="1" t="s">
        <v>52</v>
      </c>
      <c r="AA160" s="1" t="s">
        <v>52</v>
      </c>
      <c r="AB160" s="1" t="s">
        <v>52</v>
      </c>
      <c r="AC160" s="1" t="s">
        <v>52</v>
      </c>
      <c r="AD160" s="1" t="s">
        <v>52</v>
      </c>
      <c r="AE160" s="1" t="s">
        <v>52</v>
      </c>
      <c r="AF160" s="1" t="s">
        <v>52</v>
      </c>
      <c r="AG160" s="1" t="s">
        <v>52</v>
      </c>
      <c r="AH160" s="1" t="s">
        <v>52</v>
      </c>
      <c r="AI160" s="1" t="s">
        <v>52</v>
      </c>
      <c r="AJ160" s="1" t="s">
        <v>52</v>
      </c>
      <c r="AK160" s="1" t="s">
        <v>52</v>
      </c>
      <c r="AL160" s="1" t="s">
        <v>52</v>
      </c>
      <c r="AM160" s="1" t="s">
        <v>52</v>
      </c>
      <c r="AN160" s="1" t="s">
        <v>52</v>
      </c>
      <c r="AO160" s="1" t="s">
        <v>52</v>
      </c>
      <c r="AP160" s="1">
        <v>252</v>
      </c>
      <c r="AQ160" s="1">
        <v>1</v>
      </c>
      <c r="AR160" s="1">
        <v>21</v>
      </c>
      <c r="AS160" s="1">
        <v>18</v>
      </c>
      <c r="AT160" s="1">
        <v>188</v>
      </c>
      <c r="AU160" s="1">
        <v>196</v>
      </c>
      <c r="AV160" s="1">
        <v>75</v>
      </c>
      <c r="AW160" s="1">
        <v>2</v>
      </c>
      <c r="AX160" s="1">
        <v>2</v>
      </c>
      <c r="AY160" t="str">
        <f t="shared" si="22"/>
        <v>2021_01_PIT</v>
      </c>
      <c r="AZ160" t="str">
        <f t="shared" si="23"/>
        <v>B.Roethlisberger</v>
      </c>
      <c r="BA160" t="str">
        <f t="shared" si="24"/>
        <v>QB</v>
      </c>
      <c r="BB160" t="str">
        <f t="shared" si="25"/>
        <v>2021_01_PIT</v>
      </c>
      <c r="BC160" t="str">
        <f t="shared" si="26"/>
        <v/>
      </c>
      <c r="BD160">
        <f>COUNTIFS($BB$1:BB160,BB160,$BC$1:BC160,"ru")</f>
        <v>0</v>
      </c>
      <c r="BE160" t="str">
        <f t="shared" si="27"/>
        <v/>
      </c>
      <c r="BF160">
        <f>COUNTIFS($BB$1:BB160,BB160,$BE$1:BE160,"re")</f>
        <v>0</v>
      </c>
      <c r="BG160" t="str">
        <f t="shared" si="28"/>
        <v>02021_01_PIT</v>
      </c>
      <c r="BH160" t="str">
        <f t="shared" si="29"/>
        <v>02021_01_PIT</v>
      </c>
      <c r="BI160" t="str">
        <f t="shared" si="30"/>
        <v>2021_01_PITB.Roethlisberger</v>
      </c>
      <c r="BJ160" t="str">
        <f t="shared" si="31"/>
        <v>2021_PIT_B.Roethlisberger</v>
      </c>
      <c r="BK160" t="str">
        <f>IF(ISERROR(MATCH(LEFT(C160,5)&amp;B160&amp;"_"&amp;A160,$BK$1:BK159,0)),LEFT(C160,5)&amp;B160&amp;"_"&amp;A160,"")</f>
        <v/>
      </c>
      <c r="BL160">
        <f>COUNTIFS($B$1:B160,B160)-COUNTIFS($B$1:B160,B160,$BK$1:BK160,"")</f>
        <v>1</v>
      </c>
      <c r="BM160" t="str">
        <f t="shared" si="32"/>
        <v/>
      </c>
    </row>
    <row r="161" spans="1:65" x14ac:dyDescent="0.25">
      <c r="A161" s="1" t="s">
        <v>50</v>
      </c>
      <c r="B161" s="1" t="s">
        <v>51</v>
      </c>
      <c r="C161" s="1" t="s">
        <v>1644</v>
      </c>
      <c r="D161" s="1">
        <v>9.0999999999999998E-2</v>
      </c>
      <c r="E161" s="1">
        <v>6.62</v>
      </c>
      <c r="F161" s="1" t="s">
        <v>1677</v>
      </c>
      <c r="G161" s="1">
        <v>188</v>
      </c>
      <c r="H161" s="1">
        <v>4</v>
      </c>
      <c r="I161" s="1">
        <v>14</v>
      </c>
      <c r="J161" s="1">
        <v>24</v>
      </c>
      <c r="K161" s="1">
        <v>0.58299999999999996</v>
      </c>
      <c r="L161" s="1">
        <v>-6.23</v>
      </c>
      <c r="M161" s="1">
        <v>0</v>
      </c>
      <c r="N161" s="1">
        <v>0</v>
      </c>
      <c r="O161" s="1">
        <v>10</v>
      </c>
      <c r="P161" s="1">
        <v>157</v>
      </c>
      <c r="Q161" s="1">
        <v>24</v>
      </c>
      <c r="R161" s="1">
        <v>0.65900000000000003</v>
      </c>
      <c r="S161" s="1">
        <v>34.082000000000001</v>
      </c>
      <c r="T161" s="1">
        <v>0</v>
      </c>
      <c r="U161" s="1">
        <v>0</v>
      </c>
      <c r="V161" s="1" t="s">
        <v>52</v>
      </c>
      <c r="W161" s="1" t="s">
        <v>52</v>
      </c>
      <c r="X161" s="1" t="s">
        <v>52</v>
      </c>
      <c r="Y161" s="1" t="s">
        <v>52</v>
      </c>
      <c r="Z161" s="1" t="s">
        <v>52</v>
      </c>
      <c r="AA161" s="1" t="s">
        <v>52</v>
      </c>
      <c r="AB161" s="1" t="s">
        <v>52</v>
      </c>
      <c r="AC161" s="1" t="s">
        <v>52</v>
      </c>
      <c r="AD161" s="1" t="s">
        <v>52</v>
      </c>
      <c r="AE161" s="1" t="s">
        <v>52</v>
      </c>
      <c r="AF161" s="1" t="s">
        <v>52</v>
      </c>
      <c r="AG161" s="1" t="s">
        <v>52</v>
      </c>
      <c r="AH161" s="1" t="s">
        <v>52</v>
      </c>
      <c r="AI161" s="1" t="s">
        <v>52</v>
      </c>
      <c r="AJ161" s="1" t="s">
        <v>52</v>
      </c>
      <c r="AK161" s="1" t="s">
        <v>52</v>
      </c>
      <c r="AL161" s="1" t="s">
        <v>52</v>
      </c>
      <c r="AM161" s="1" t="s">
        <v>52</v>
      </c>
      <c r="AN161" s="1" t="s">
        <v>52</v>
      </c>
      <c r="AO161" s="1" t="s">
        <v>52</v>
      </c>
      <c r="AP161" s="1">
        <v>433</v>
      </c>
      <c r="AQ161" s="1">
        <v>5</v>
      </c>
      <c r="AR161" s="1">
        <v>34</v>
      </c>
      <c r="AS161" s="1">
        <v>14</v>
      </c>
      <c r="AT161" s="1">
        <v>188</v>
      </c>
      <c r="AU161" s="1">
        <v>157</v>
      </c>
      <c r="AV161" s="1">
        <v>230</v>
      </c>
      <c r="AW161" s="1">
        <v>6</v>
      </c>
      <c r="AX161" s="1">
        <v>2</v>
      </c>
      <c r="AY161" t="str">
        <f t="shared" si="22"/>
        <v>2021_04_DAL</v>
      </c>
      <c r="AZ161" t="str">
        <f t="shared" si="23"/>
        <v>D.Prescott</v>
      </c>
      <c r="BA161" t="str">
        <f t="shared" si="24"/>
        <v>QB</v>
      </c>
      <c r="BB161" t="str">
        <f t="shared" si="25"/>
        <v>2021_04_DAL</v>
      </c>
      <c r="BC161" t="str">
        <f t="shared" si="26"/>
        <v/>
      </c>
      <c r="BD161">
        <f>COUNTIFS($BB$1:BB161,BB161,$BC$1:BC161,"ru")</f>
        <v>0</v>
      </c>
      <c r="BE161" t="str">
        <f t="shared" si="27"/>
        <v/>
      </c>
      <c r="BF161">
        <f>COUNTIFS($BB$1:BB161,BB161,$BE$1:BE161,"re")</f>
        <v>0</v>
      </c>
      <c r="BG161" t="str">
        <f t="shared" si="28"/>
        <v>02021_04_DAL</v>
      </c>
      <c r="BH161" t="str">
        <f t="shared" si="29"/>
        <v>02021_04_DAL</v>
      </c>
      <c r="BI161" t="str">
        <f t="shared" si="30"/>
        <v>2021_04_DALD.Prescott</v>
      </c>
      <c r="BJ161" t="str">
        <f t="shared" si="31"/>
        <v>2021_DAL_D.Prescott</v>
      </c>
      <c r="BK161" t="str">
        <f>IF(ISERROR(MATCH(LEFT(C161,5)&amp;B161&amp;"_"&amp;A161,$BK$1:BK160,0)),LEFT(C161,5)&amp;B161&amp;"_"&amp;A161,"")</f>
        <v/>
      </c>
      <c r="BL161">
        <f>COUNTIFS($B$1:B161,B161)-COUNTIFS($B$1:B161,B161,$BK$1:BK161,"")</f>
        <v>1</v>
      </c>
      <c r="BM161" t="str">
        <f t="shared" si="32"/>
        <v/>
      </c>
    </row>
    <row r="162" spans="1:65" x14ac:dyDescent="0.25">
      <c r="A162" s="1" t="s">
        <v>207</v>
      </c>
      <c r="B162" s="1" t="s">
        <v>69</v>
      </c>
      <c r="C162" s="1" t="s">
        <v>859</v>
      </c>
      <c r="D162" s="1">
        <v>4.4999999999999998E-2</v>
      </c>
      <c r="E162" s="1">
        <v>-4.37</v>
      </c>
      <c r="F162" s="1" t="s">
        <v>866</v>
      </c>
      <c r="G162" s="1">
        <v>186</v>
      </c>
      <c r="H162" s="1">
        <v>0</v>
      </c>
      <c r="I162" s="1">
        <v>22</v>
      </c>
      <c r="J162" s="1">
        <v>33</v>
      </c>
      <c r="K162" s="1">
        <v>0.66600000000000004</v>
      </c>
      <c r="L162" s="1">
        <v>5.42</v>
      </c>
      <c r="M162" s="1">
        <v>3</v>
      </c>
      <c r="N162" s="1">
        <v>0</v>
      </c>
      <c r="O162" s="1">
        <v>9</v>
      </c>
      <c r="P162" s="1">
        <v>140</v>
      </c>
      <c r="Q162" s="1">
        <v>33</v>
      </c>
      <c r="R162" s="1">
        <v>0.70799999999999996</v>
      </c>
      <c r="S162" s="1">
        <v>29.11</v>
      </c>
      <c r="T162" s="1">
        <v>1</v>
      </c>
      <c r="U162" s="1">
        <v>0</v>
      </c>
      <c r="V162" s="1" t="s">
        <v>52</v>
      </c>
      <c r="W162" s="1" t="s">
        <v>52</v>
      </c>
      <c r="X162" s="1" t="s">
        <v>52</v>
      </c>
      <c r="Y162" s="1" t="s">
        <v>52</v>
      </c>
      <c r="Z162" s="1" t="s">
        <v>52</v>
      </c>
      <c r="AA162" s="1" t="s">
        <v>52</v>
      </c>
      <c r="AB162" s="1" t="s">
        <v>52</v>
      </c>
      <c r="AC162" s="1" t="s">
        <v>52</v>
      </c>
      <c r="AD162" s="1" t="s">
        <v>52</v>
      </c>
      <c r="AE162" s="1" t="s">
        <v>52</v>
      </c>
      <c r="AF162" s="1" t="s">
        <v>52</v>
      </c>
      <c r="AG162" s="1" t="s">
        <v>52</v>
      </c>
      <c r="AH162" s="1" t="s">
        <v>52</v>
      </c>
      <c r="AI162" s="1" t="s">
        <v>52</v>
      </c>
      <c r="AJ162" s="1" t="s">
        <v>52</v>
      </c>
      <c r="AK162" s="1" t="s">
        <v>52</v>
      </c>
      <c r="AL162" s="1" t="s">
        <v>52</v>
      </c>
      <c r="AM162" s="1" t="s">
        <v>52</v>
      </c>
      <c r="AN162" s="1" t="s">
        <v>52</v>
      </c>
      <c r="AO162" s="1" t="s">
        <v>52</v>
      </c>
      <c r="AP162" s="1">
        <v>260</v>
      </c>
      <c r="AQ162" s="1">
        <v>2</v>
      </c>
      <c r="AR162" s="1">
        <v>24</v>
      </c>
      <c r="AS162" s="1">
        <v>22</v>
      </c>
      <c r="AT162" s="1">
        <v>186</v>
      </c>
      <c r="AU162" s="1">
        <v>140</v>
      </c>
      <c r="AV162" s="1">
        <v>101</v>
      </c>
      <c r="AW162" s="1">
        <v>7</v>
      </c>
      <c r="AX162" s="1">
        <v>4</v>
      </c>
      <c r="AY162" t="str">
        <f t="shared" si="22"/>
        <v>2021_02_NE</v>
      </c>
      <c r="AZ162" t="str">
        <f t="shared" si="23"/>
        <v>M.Jones</v>
      </c>
      <c r="BA162" t="str">
        <f t="shared" si="24"/>
        <v>QB</v>
      </c>
      <c r="BB162" t="str">
        <f t="shared" si="25"/>
        <v>2021_02_NE</v>
      </c>
      <c r="BC162" t="str">
        <f t="shared" si="26"/>
        <v/>
      </c>
      <c r="BD162">
        <f>COUNTIFS($BB$1:BB162,BB162,$BC$1:BC162,"ru")</f>
        <v>0</v>
      </c>
      <c r="BE162" t="str">
        <f t="shared" si="27"/>
        <v/>
      </c>
      <c r="BF162">
        <f>COUNTIFS($BB$1:BB162,BB162,$BE$1:BE162,"re")</f>
        <v>0</v>
      </c>
      <c r="BG162" t="str">
        <f t="shared" si="28"/>
        <v>02021_02_NE</v>
      </c>
      <c r="BH162" t="str">
        <f t="shared" si="29"/>
        <v>02021_02_NE</v>
      </c>
      <c r="BI162" t="str">
        <f t="shared" si="30"/>
        <v>2021_02_NEM.Jones</v>
      </c>
      <c r="BJ162" t="str">
        <f t="shared" si="31"/>
        <v>2021_NE_M.Jones</v>
      </c>
      <c r="BK162" t="str">
        <f>IF(ISERROR(MATCH(LEFT(C162,5)&amp;B162&amp;"_"&amp;A162,$BK$1:BK161,0)),LEFT(C162,5)&amp;B162&amp;"_"&amp;A162,"")</f>
        <v/>
      </c>
      <c r="BL162">
        <f>COUNTIFS($B$1:B162,B162)-COUNTIFS($B$1:B162,B162,$BK$1:BK162,"")</f>
        <v>1</v>
      </c>
      <c r="BM162" t="str">
        <f t="shared" si="32"/>
        <v/>
      </c>
    </row>
    <row r="163" spans="1:65" x14ac:dyDescent="0.25">
      <c r="A163" s="1" t="s">
        <v>112</v>
      </c>
      <c r="B163" s="1" t="s">
        <v>70</v>
      </c>
      <c r="C163" s="1" t="s">
        <v>2421</v>
      </c>
      <c r="D163" s="1">
        <v>-1.4E-2</v>
      </c>
      <c r="E163" s="1">
        <v>-5.71</v>
      </c>
      <c r="F163" s="1" t="s">
        <v>2457</v>
      </c>
      <c r="G163" s="1">
        <v>182</v>
      </c>
      <c r="H163" s="1">
        <v>1</v>
      </c>
      <c r="I163" s="1">
        <v>24</v>
      </c>
      <c r="J163" s="1">
        <v>39</v>
      </c>
      <c r="K163" s="1">
        <v>0.61499999999999999</v>
      </c>
      <c r="L163" s="1">
        <v>-6.75</v>
      </c>
      <c r="M163" s="1">
        <v>0</v>
      </c>
      <c r="N163" s="1">
        <v>1</v>
      </c>
      <c r="O163" s="1">
        <v>9</v>
      </c>
      <c r="P163" s="1">
        <v>275</v>
      </c>
      <c r="Q163" s="1">
        <v>39</v>
      </c>
      <c r="R163" s="1">
        <v>0.71</v>
      </c>
      <c r="S163" s="1">
        <v>28.93</v>
      </c>
      <c r="T163" s="1">
        <v>0</v>
      </c>
      <c r="U163" s="1">
        <v>0</v>
      </c>
      <c r="V163" s="1" t="s">
        <v>52</v>
      </c>
      <c r="W163" s="1" t="s">
        <v>52</v>
      </c>
      <c r="X163" s="1" t="s">
        <v>52</v>
      </c>
      <c r="Y163" s="1" t="s">
        <v>52</v>
      </c>
      <c r="Z163" s="1" t="s">
        <v>52</v>
      </c>
      <c r="AA163" s="1" t="s">
        <v>52</v>
      </c>
      <c r="AB163" s="1" t="s">
        <v>52</v>
      </c>
      <c r="AC163" s="1" t="s">
        <v>52</v>
      </c>
      <c r="AD163" s="1" t="s">
        <v>52</v>
      </c>
      <c r="AE163" s="1" t="s">
        <v>52</v>
      </c>
      <c r="AF163" s="1" t="s">
        <v>52</v>
      </c>
      <c r="AG163" s="1" t="s">
        <v>52</v>
      </c>
      <c r="AH163" s="1" t="s">
        <v>52</v>
      </c>
      <c r="AI163" s="1" t="s">
        <v>52</v>
      </c>
      <c r="AJ163" s="1" t="s">
        <v>52</v>
      </c>
      <c r="AK163" s="1" t="s">
        <v>52</v>
      </c>
      <c r="AL163" s="1" t="s">
        <v>52</v>
      </c>
      <c r="AM163" s="1" t="s">
        <v>52</v>
      </c>
      <c r="AN163" s="1" t="s">
        <v>52</v>
      </c>
      <c r="AO163" s="1" t="s">
        <v>52</v>
      </c>
      <c r="AP163" s="1">
        <v>276</v>
      </c>
      <c r="AQ163" s="1">
        <v>1</v>
      </c>
      <c r="AR163" s="1">
        <v>19</v>
      </c>
      <c r="AS163" s="1">
        <v>24</v>
      </c>
      <c r="AT163" s="1">
        <v>182</v>
      </c>
      <c r="AU163" s="1">
        <v>275</v>
      </c>
      <c r="AV163" s="1">
        <v>94</v>
      </c>
      <c r="AW163" s="1">
        <v>0</v>
      </c>
      <c r="AX163" s="1">
        <v>0</v>
      </c>
      <c r="AY163" t="str">
        <f t="shared" si="22"/>
        <v>2021_06_WAS</v>
      </c>
      <c r="AZ163" t="str">
        <f t="shared" si="23"/>
        <v>T.Heinicke</v>
      </c>
      <c r="BA163" t="str">
        <f t="shared" si="24"/>
        <v>QB</v>
      </c>
      <c r="BB163" t="str">
        <f t="shared" si="25"/>
        <v>2021_06_WAS</v>
      </c>
      <c r="BC163" t="str">
        <f t="shared" si="26"/>
        <v/>
      </c>
      <c r="BD163">
        <f>COUNTIFS($BB$1:BB163,BB163,$BC$1:BC163,"ru")</f>
        <v>0</v>
      </c>
      <c r="BE163" t="str">
        <f t="shared" si="27"/>
        <v/>
      </c>
      <c r="BF163">
        <f>COUNTIFS($BB$1:BB163,BB163,$BE$1:BE163,"re")</f>
        <v>0</v>
      </c>
      <c r="BG163" t="str">
        <f t="shared" si="28"/>
        <v>02021_06_WAS</v>
      </c>
      <c r="BH163" t="str">
        <f t="shared" si="29"/>
        <v>02021_06_WAS</v>
      </c>
      <c r="BI163" t="str">
        <f t="shared" si="30"/>
        <v>2021_06_WAST.Heinicke</v>
      </c>
      <c r="BJ163" t="str">
        <f t="shared" si="31"/>
        <v>2021_WAS_T.Heinicke</v>
      </c>
      <c r="BK163" t="str">
        <f>IF(ISERROR(MATCH(LEFT(C163,5)&amp;B163&amp;"_"&amp;A163,$BK$1:BK162,0)),LEFT(C163,5)&amp;B163&amp;"_"&amp;A163,"")</f>
        <v/>
      </c>
      <c r="BL163">
        <f>COUNTIFS($B$1:B163,B163)-COUNTIFS($B$1:B163,B163,$BK$1:BK163,"")</f>
        <v>1</v>
      </c>
      <c r="BM163" t="str">
        <f t="shared" si="32"/>
        <v/>
      </c>
    </row>
    <row r="164" spans="1:65" x14ac:dyDescent="0.25">
      <c r="A164" s="1" t="s">
        <v>57</v>
      </c>
      <c r="B164" s="1" t="s">
        <v>58</v>
      </c>
      <c r="C164" s="1" t="s">
        <v>867</v>
      </c>
      <c r="D164" s="1">
        <v>2.9000000000000001E-2</v>
      </c>
      <c r="E164" s="1">
        <v>3.83</v>
      </c>
      <c r="F164" s="1" t="s">
        <v>868</v>
      </c>
      <c r="G164" s="1">
        <v>179</v>
      </c>
      <c r="H164" s="1">
        <v>2</v>
      </c>
      <c r="I164" s="1">
        <v>17</v>
      </c>
      <c r="J164" s="1">
        <v>34</v>
      </c>
      <c r="K164" s="1">
        <v>0.5</v>
      </c>
      <c r="L164" s="1">
        <v>-2.48</v>
      </c>
      <c r="M164" s="1">
        <v>1</v>
      </c>
      <c r="N164" s="1">
        <v>1</v>
      </c>
      <c r="O164" s="1">
        <v>10</v>
      </c>
      <c r="P164" s="1">
        <v>314</v>
      </c>
      <c r="Q164" s="1">
        <v>34</v>
      </c>
      <c r="R164" s="1">
        <v>0.57999999999999996</v>
      </c>
      <c r="S164" s="1">
        <v>41.941000000000003</v>
      </c>
      <c r="T164" s="1">
        <v>2</v>
      </c>
      <c r="U164" s="1">
        <v>1</v>
      </c>
      <c r="V164" s="1">
        <v>21</v>
      </c>
      <c r="W164" s="1">
        <v>0</v>
      </c>
      <c r="X164" s="1">
        <v>3</v>
      </c>
      <c r="Y164" s="1">
        <v>3</v>
      </c>
      <c r="Z164" s="1">
        <v>2</v>
      </c>
      <c r="AA164" s="1">
        <v>0</v>
      </c>
      <c r="AB164" s="1">
        <v>0</v>
      </c>
      <c r="AC164" s="1">
        <v>0</v>
      </c>
      <c r="AD164" s="1" t="s">
        <v>52</v>
      </c>
      <c r="AE164" s="1" t="s">
        <v>52</v>
      </c>
      <c r="AF164" s="1" t="s">
        <v>52</v>
      </c>
      <c r="AG164" s="1" t="s">
        <v>52</v>
      </c>
      <c r="AH164" s="1" t="s">
        <v>52</v>
      </c>
      <c r="AI164" s="1" t="s">
        <v>52</v>
      </c>
      <c r="AJ164" s="1" t="s">
        <v>52</v>
      </c>
      <c r="AK164" s="1" t="s">
        <v>52</v>
      </c>
      <c r="AL164" s="1" t="s">
        <v>52</v>
      </c>
      <c r="AM164" s="1" t="s">
        <v>52</v>
      </c>
      <c r="AN164" s="1" t="s">
        <v>52</v>
      </c>
      <c r="AO164" s="1" t="s">
        <v>52</v>
      </c>
      <c r="AP164" s="1">
        <v>314</v>
      </c>
      <c r="AQ164" s="1">
        <v>5</v>
      </c>
      <c r="AR164" s="1">
        <v>30</v>
      </c>
      <c r="AS164" s="1">
        <v>17</v>
      </c>
      <c r="AT164" s="1">
        <v>179</v>
      </c>
      <c r="AU164" s="1">
        <v>314</v>
      </c>
      <c r="AV164" s="1">
        <v>143</v>
      </c>
      <c r="AW164" s="1">
        <v>11</v>
      </c>
      <c r="AX164" s="1">
        <v>5</v>
      </c>
      <c r="AY164" t="str">
        <f t="shared" si="22"/>
        <v>2021_02_BUF</v>
      </c>
      <c r="AZ164" t="str">
        <f t="shared" si="23"/>
        <v>J.Allen</v>
      </c>
      <c r="BA164" t="str">
        <f t="shared" si="24"/>
        <v>QB</v>
      </c>
      <c r="BB164" t="str">
        <f t="shared" si="25"/>
        <v>2021_02_BUF</v>
      </c>
      <c r="BC164" t="str">
        <f t="shared" si="26"/>
        <v>ru</v>
      </c>
      <c r="BD164">
        <f>COUNTIFS($BB$1:BB164,BB164,$BC$1:BC164,"ru")</f>
        <v>1</v>
      </c>
      <c r="BE164" t="str">
        <f t="shared" si="27"/>
        <v/>
      </c>
      <c r="BF164">
        <f>COUNTIFS($BB$1:BB164,BB164,$BE$1:BE164,"re")</f>
        <v>0</v>
      </c>
      <c r="BG164" t="str">
        <f t="shared" si="28"/>
        <v>ru12021_02_BUF</v>
      </c>
      <c r="BH164" t="str">
        <f t="shared" si="29"/>
        <v>02021_02_BUF</v>
      </c>
      <c r="BI164" t="str">
        <f t="shared" si="30"/>
        <v>2021_02_BUFJ.Allen</v>
      </c>
      <c r="BJ164" t="str">
        <f t="shared" si="31"/>
        <v>2021_BUF_J.Allen</v>
      </c>
      <c r="BK164" t="str">
        <f>IF(ISERROR(MATCH(LEFT(C164,5)&amp;B164&amp;"_"&amp;A164,$BK$1:BK163,0)),LEFT(C164,5)&amp;B164&amp;"_"&amp;A164,"")</f>
        <v/>
      </c>
      <c r="BL164">
        <f>COUNTIFS($B$1:B164,B164)-COUNTIFS($B$1:B164,B164,$BK$1:BK164,"")</f>
        <v>1</v>
      </c>
      <c r="BM164" t="str">
        <f t="shared" si="32"/>
        <v/>
      </c>
    </row>
    <row r="165" spans="1:65" x14ac:dyDescent="0.25">
      <c r="A165" s="1" t="s">
        <v>109</v>
      </c>
      <c r="B165" s="1" t="s">
        <v>83</v>
      </c>
      <c r="C165" s="1" t="s">
        <v>2075</v>
      </c>
      <c r="D165" s="1">
        <v>3.2000000000000001E-2</v>
      </c>
      <c r="E165" s="1">
        <v>-17.940000000000001</v>
      </c>
      <c r="F165" s="1" t="s">
        <v>2082</v>
      </c>
      <c r="G165" s="1">
        <v>177</v>
      </c>
      <c r="H165" s="1">
        <v>1</v>
      </c>
      <c r="I165" s="1">
        <v>21</v>
      </c>
      <c r="J165" s="1">
        <v>40</v>
      </c>
      <c r="K165" s="1">
        <v>0.52500000000000002</v>
      </c>
      <c r="L165" s="1">
        <v>-4.6900000000000004</v>
      </c>
      <c r="M165" s="1">
        <v>3</v>
      </c>
      <c r="N165" s="1">
        <v>3</v>
      </c>
      <c r="O165" s="1">
        <v>9</v>
      </c>
      <c r="P165" s="1">
        <v>290</v>
      </c>
      <c r="Q165" s="1">
        <v>40</v>
      </c>
      <c r="R165" s="1">
        <v>0.71</v>
      </c>
      <c r="S165" s="1">
        <v>28.902000000000001</v>
      </c>
      <c r="T165" s="1">
        <v>0</v>
      </c>
      <c r="U165" s="1">
        <v>0</v>
      </c>
      <c r="V165" s="1" t="s">
        <v>52</v>
      </c>
      <c r="W165" s="1" t="s">
        <v>52</v>
      </c>
      <c r="X165" s="1" t="s">
        <v>52</v>
      </c>
      <c r="Y165" s="1" t="s">
        <v>52</v>
      </c>
      <c r="Z165" s="1" t="s">
        <v>52</v>
      </c>
      <c r="AA165" s="1" t="s">
        <v>52</v>
      </c>
      <c r="AB165" s="1" t="s">
        <v>52</v>
      </c>
      <c r="AC165" s="1" t="s">
        <v>52</v>
      </c>
      <c r="AD165" s="1" t="s">
        <v>52</v>
      </c>
      <c r="AE165" s="1" t="s">
        <v>52</v>
      </c>
      <c r="AF165" s="1" t="s">
        <v>52</v>
      </c>
      <c r="AG165" s="1" t="s">
        <v>52</v>
      </c>
      <c r="AH165" s="1" t="s">
        <v>52</v>
      </c>
      <c r="AI165" s="1" t="s">
        <v>52</v>
      </c>
      <c r="AJ165" s="1" t="s">
        <v>52</v>
      </c>
      <c r="AK165" s="1" t="s">
        <v>52</v>
      </c>
      <c r="AL165" s="1" t="s">
        <v>52</v>
      </c>
      <c r="AM165" s="1" t="s">
        <v>52</v>
      </c>
      <c r="AN165" s="1" t="s">
        <v>52</v>
      </c>
      <c r="AO165" s="1" t="s">
        <v>52</v>
      </c>
      <c r="AP165" s="1">
        <v>267</v>
      </c>
      <c r="AQ165" s="1">
        <v>1</v>
      </c>
      <c r="AR165" s="1">
        <v>30</v>
      </c>
      <c r="AS165" s="1">
        <v>21</v>
      </c>
      <c r="AT165" s="1">
        <v>177</v>
      </c>
      <c r="AU165" s="1">
        <v>290</v>
      </c>
      <c r="AV165" s="1">
        <v>109</v>
      </c>
      <c r="AW165" s="1">
        <v>2</v>
      </c>
      <c r="AX165" s="1">
        <v>1</v>
      </c>
      <c r="AY165" t="str">
        <f t="shared" si="22"/>
        <v>2021_05_CAR</v>
      </c>
      <c r="AZ165" t="str">
        <f t="shared" si="23"/>
        <v>S.Darnold</v>
      </c>
      <c r="BA165" t="str">
        <f t="shared" si="24"/>
        <v>QB</v>
      </c>
      <c r="BB165" t="str">
        <f t="shared" si="25"/>
        <v>2021_05_CAR</v>
      </c>
      <c r="BC165" t="str">
        <f t="shared" si="26"/>
        <v/>
      </c>
      <c r="BD165">
        <f>COUNTIFS($BB$1:BB165,BB165,$BC$1:BC165,"ru")</f>
        <v>0</v>
      </c>
      <c r="BE165" t="str">
        <f t="shared" si="27"/>
        <v/>
      </c>
      <c r="BF165">
        <f>COUNTIFS($BB$1:BB165,BB165,$BE$1:BE165,"re")</f>
        <v>0</v>
      </c>
      <c r="BG165" t="str">
        <f t="shared" si="28"/>
        <v>02021_05_CAR</v>
      </c>
      <c r="BH165" t="str">
        <f t="shared" si="29"/>
        <v>02021_05_CAR</v>
      </c>
      <c r="BI165" t="str">
        <f t="shared" si="30"/>
        <v>2021_05_CARS.Darnold</v>
      </c>
      <c r="BJ165" t="str">
        <f t="shared" si="31"/>
        <v>2021_CAR_S.Darnold</v>
      </c>
      <c r="BK165" t="str">
        <f>IF(ISERROR(MATCH(LEFT(C165,5)&amp;B165&amp;"_"&amp;A165,$BK$1:BK164,0)),LEFT(C165,5)&amp;B165&amp;"_"&amp;A165,"")</f>
        <v/>
      </c>
      <c r="BL165">
        <f>COUNTIFS($B$1:B165,B165)-COUNTIFS($B$1:B165,B165,$BK$1:BK165,"")</f>
        <v>1</v>
      </c>
      <c r="BM165" t="str">
        <f t="shared" si="32"/>
        <v/>
      </c>
    </row>
    <row r="166" spans="1:65" x14ac:dyDescent="0.25">
      <c r="A166" s="1" t="s">
        <v>462</v>
      </c>
      <c r="B166" s="1" t="s">
        <v>100</v>
      </c>
      <c r="C166" s="1" t="s">
        <v>2453</v>
      </c>
      <c r="D166" s="1">
        <v>0.2</v>
      </c>
      <c r="E166" s="1">
        <v>-4.22</v>
      </c>
      <c r="F166" s="1" t="s">
        <v>2458</v>
      </c>
      <c r="G166" s="1">
        <v>174</v>
      </c>
      <c r="H166" s="1">
        <v>1</v>
      </c>
      <c r="I166" s="1">
        <v>16</v>
      </c>
      <c r="J166" s="1">
        <v>31</v>
      </c>
      <c r="K166" s="1">
        <v>0.51600000000000001</v>
      </c>
      <c r="L166" s="1">
        <v>-0.34</v>
      </c>
      <c r="M166" s="1">
        <v>4</v>
      </c>
      <c r="N166" s="1">
        <v>1</v>
      </c>
      <c r="O166" s="1">
        <v>10</v>
      </c>
      <c r="P166" s="1">
        <v>327</v>
      </c>
      <c r="Q166" s="1">
        <v>31</v>
      </c>
      <c r="R166" s="1">
        <v>0.77400000000000002</v>
      </c>
      <c r="S166" s="1">
        <v>22.58</v>
      </c>
      <c r="T166" s="1">
        <v>0</v>
      </c>
      <c r="U166" s="1">
        <v>0</v>
      </c>
      <c r="V166" s="1" t="s">
        <v>52</v>
      </c>
      <c r="W166" s="1" t="s">
        <v>52</v>
      </c>
      <c r="X166" s="1" t="s">
        <v>52</v>
      </c>
      <c r="Y166" s="1" t="s">
        <v>52</v>
      </c>
      <c r="Z166" s="1" t="s">
        <v>52</v>
      </c>
      <c r="AA166" s="1" t="s">
        <v>52</v>
      </c>
      <c r="AB166" s="1" t="s">
        <v>52</v>
      </c>
      <c r="AC166" s="1" t="s">
        <v>52</v>
      </c>
      <c r="AD166" s="1" t="s">
        <v>52</v>
      </c>
      <c r="AE166" s="1" t="s">
        <v>52</v>
      </c>
      <c r="AF166" s="1" t="s">
        <v>52</v>
      </c>
      <c r="AG166" s="1" t="s">
        <v>52</v>
      </c>
      <c r="AH166" s="1" t="s">
        <v>52</v>
      </c>
      <c r="AI166" s="1" t="s">
        <v>52</v>
      </c>
      <c r="AJ166" s="1" t="s">
        <v>52</v>
      </c>
      <c r="AK166" s="1" t="s">
        <v>52</v>
      </c>
      <c r="AL166" s="1" t="s">
        <v>52</v>
      </c>
      <c r="AM166" s="1" t="s">
        <v>52</v>
      </c>
      <c r="AN166" s="1" t="s">
        <v>52</v>
      </c>
      <c r="AO166" s="1" t="s">
        <v>52</v>
      </c>
      <c r="AP166" s="1">
        <v>277</v>
      </c>
      <c r="AQ166" s="1">
        <v>2</v>
      </c>
      <c r="AR166" s="1">
        <v>26</v>
      </c>
      <c r="AS166" s="1">
        <v>16</v>
      </c>
      <c r="AT166" s="1">
        <v>174</v>
      </c>
      <c r="AU166" s="1">
        <v>327</v>
      </c>
      <c r="AV166" s="1">
        <v>140</v>
      </c>
      <c r="AW166" s="1">
        <v>3</v>
      </c>
      <c r="AX166" s="1">
        <v>3</v>
      </c>
      <c r="AY166" t="str">
        <f t="shared" si="22"/>
        <v>2021_06_CHI</v>
      </c>
      <c r="AZ166" t="str">
        <f t="shared" si="23"/>
        <v>J.Fields</v>
      </c>
      <c r="BA166" t="str">
        <f t="shared" si="24"/>
        <v>QB</v>
      </c>
      <c r="BB166" t="str">
        <f t="shared" si="25"/>
        <v>2021_06_CHI</v>
      </c>
      <c r="BC166" t="str">
        <f t="shared" si="26"/>
        <v/>
      </c>
      <c r="BD166">
        <f>COUNTIFS($BB$1:BB166,BB166,$BC$1:BC166,"ru")</f>
        <v>0</v>
      </c>
      <c r="BE166" t="str">
        <f t="shared" si="27"/>
        <v/>
      </c>
      <c r="BF166">
        <f>COUNTIFS($BB$1:BB166,BB166,$BE$1:BE166,"re")</f>
        <v>0</v>
      </c>
      <c r="BG166" t="str">
        <f t="shared" si="28"/>
        <v>02021_06_CHI</v>
      </c>
      <c r="BH166" t="str">
        <f t="shared" si="29"/>
        <v>02021_06_CHI</v>
      </c>
      <c r="BI166" t="str">
        <f t="shared" si="30"/>
        <v>2021_06_CHIJ.Fields</v>
      </c>
      <c r="BJ166" t="str">
        <f t="shared" si="31"/>
        <v>2021_CHI_J.Fields</v>
      </c>
      <c r="BK166" t="str">
        <f>IF(ISERROR(MATCH(LEFT(C166,5)&amp;B166&amp;"_"&amp;A166,$BK$1:BK165,0)),LEFT(C166,5)&amp;B166&amp;"_"&amp;A166,"")</f>
        <v/>
      </c>
      <c r="BL166">
        <f>COUNTIFS($B$1:B166,B166)-COUNTIFS($B$1:B166,B166,$BK$1:BK166,"")</f>
        <v>2</v>
      </c>
      <c r="BM166" t="str">
        <f t="shared" si="32"/>
        <v/>
      </c>
    </row>
    <row r="167" spans="1:65" x14ac:dyDescent="0.25">
      <c r="A167" s="1" t="s">
        <v>59</v>
      </c>
      <c r="B167" s="1" t="s">
        <v>60</v>
      </c>
      <c r="C167" s="1" t="s">
        <v>1245</v>
      </c>
      <c r="D167" s="1">
        <v>0.13100000000000001</v>
      </c>
      <c r="E167" s="1">
        <v>8.3000000000000007</v>
      </c>
      <c r="F167" s="1" t="s">
        <v>1277</v>
      </c>
      <c r="G167" s="1">
        <v>172</v>
      </c>
      <c r="H167" s="1">
        <v>3</v>
      </c>
      <c r="I167" s="1">
        <v>14</v>
      </c>
      <c r="J167" s="1">
        <v>18</v>
      </c>
      <c r="K167" s="1">
        <v>0.77700000000000002</v>
      </c>
      <c r="L167" s="1">
        <v>12.1</v>
      </c>
      <c r="M167" s="1">
        <v>0</v>
      </c>
      <c r="N167" s="1">
        <v>1</v>
      </c>
      <c r="O167" s="1">
        <v>7</v>
      </c>
      <c r="P167" s="1">
        <v>160</v>
      </c>
      <c r="Q167" s="1">
        <v>18</v>
      </c>
      <c r="R167" s="1">
        <v>0.73</v>
      </c>
      <c r="S167" s="1">
        <v>26.951000000000001</v>
      </c>
      <c r="T167" s="1">
        <v>0</v>
      </c>
      <c r="U167" s="1">
        <v>0</v>
      </c>
      <c r="V167" s="1">
        <v>8</v>
      </c>
      <c r="W167" s="1">
        <v>0</v>
      </c>
      <c r="X167" s="1">
        <v>1</v>
      </c>
      <c r="Y167" s="1">
        <v>1</v>
      </c>
      <c r="Z167" s="1">
        <v>1</v>
      </c>
      <c r="AA167" s="1">
        <v>0</v>
      </c>
      <c r="AB167" s="1">
        <v>0</v>
      </c>
      <c r="AC167" s="1">
        <v>0</v>
      </c>
      <c r="AD167" s="1" t="s">
        <v>52</v>
      </c>
      <c r="AE167" s="1" t="s">
        <v>52</v>
      </c>
      <c r="AF167" s="1" t="s">
        <v>52</v>
      </c>
      <c r="AG167" s="1" t="s">
        <v>52</v>
      </c>
      <c r="AH167" s="1" t="s">
        <v>52</v>
      </c>
      <c r="AI167" s="1" t="s">
        <v>52</v>
      </c>
      <c r="AJ167" s="1" t="s">
        <v>52</v>
      </c>
      <c r="AK167" s="1" t="s">
        <v>52</v>
      </c>
      <c r="AL167" s="1" t="s">
        <v>52</v>
      </c>
      <c r="AM167" s="1" t="s">
        <v>52</v>
      </c>
      <c r="AN167" s="1" t="s">
        <v>52</v>
      </c>
      <c r="AO167" s="1" t="s">
        <v>52</v>
      </c>
      <c r="AP167" s="1">
        <v>268</v>
      </c>
      <c r="AQ167" s="1">
        <v>3</v>
      </c>
      <c r="AR167" s="1">
        <v>24</v>
      </c>
      <c r="AS167" s="1">
        <v>14</v>
      </c>
      <c r="AT167" s="1">
        <v>172</v>
      </c>
      <c r="AU167" s="1">
        <v>160</v>
      </c>
      <c r="AV167" s="1">
        <v>96</v>
      </c>
      <c r="AW167" s="1">
        <v>2</v>
      </c>
      <c r="AX167" s="1">
        <v>0</v>
      </c>
      <c r="AY167" t="str">
        <f t="shared" si="22"/>
        <v>2021_03_CIN</v>
      </c>
      <c r="AZ167" t="str">
        <f t="shared" si="23"/>
        <v>J.Burrow</v>
      </c>
      <c r="BA167" t="str">
        <f t="shared" si="24"/>
        <v>QB</v>
      </c>
      <c r="BB167" t="str">
        <f t="shared" si="25"/>
        <v>2021_03_CIN</v>
      </c>
      <c r="BC167" t="str">
        <f t="shared" si="26"/>
        <v>ru</v>
      </c>
      <c r="BD167">
        <f>COUNTIFS($BB$1:BB167,BB167,$BC$1:BC167,"ru")</f>
        <v>1</v>
      </c>
      <c r="BE167" t="str">
        <f t="shared" si="27"/>
        <v/>
      </c>
      <c r="BF167">
        <f>COUNTIFS($BB$1:BB167,BB167,$BE$1:BE167,"re")</f>
        <v>0</v>
      </c>
      <c r="BG167" t="str">
        <f t="shared" si="28"/>
        <v>ru12021_03_CIN</v>
      </c>
      <c r="BH167" t="str">
        <f t="shared" si="29"/>
        <v>02021_03_CIN</v>
      </c>
      <c r="BI167" t="str">
        <f t="shared" si="30"/>
        <v>2021_03_CINJ.Burrow</v>
      </c>
      <c r="BJ167" t="str">
        <f t="shared" si="31"/>
        <v>2021_CIN_J.Burrow</v>
      </c>
      <c r="BK167" t="str">
        <f>IF(ISERROR(MATCH(LEFT(C167,5)&amp;B167&amp;"_"&amp;A167,$BK$1:BK166,0)),LEFT(C167,5)&amp;B167&amp;"_"&amp;A167,"")</f>
        <v/>
      </c>
      <c r="BL167">
        <f>COUNTIFS($B$1:B167,B167)-COUNTIFS($B$1:B167,B167,$BK$1:BK167,"")</f>
        <v>1</v>
      </c>
      <c r="BM167" t="str">
        <f t="shared" si="32"/>
        <v/>
      </c>
    </row>
    <row r="168" spans="1:65" x14ac:dyDescent="0.25">
      <c r="A168" s="1" t="s">
        <v>190</v>
      </c>
      <c r="B168" s="1" t="s">
        <v>88</v>
      </c>
      <c r="C168" s="1" t="s">
        <v>867</v>
      </c>
      <c r="D168" s="1">
        <v>0.871</v>
      </c>
      <c r="E168" s="1">
        <v>-14.2</v>
      </c>
      <c r="F168" s="1" t="s">
        <v>869</v>
      </c>
      <c r="G168" s="1">
        <v>169</v>
      </c>
      <c r="H168" s="1">
        <v>0</v>
      </c>
      <c r="I168" s="1">
        <v>24</v>
      </c>
      <c r="J168" s="1">
        <v>44</v>
      </c>
      <c r="K168" s="1">
        <v>0.54500000000000004</v>
      </c>
      <c r="L168" s="1">
        <v>-9.32</v>
      </c>
      <c r="M168" s="1">
        <v>4</v>
      </c>
      <c r="N168" s="1">
        <v>1</v>
      </c>
      <c r="O168" s="1">
        <v>10</v>
      </c>
      <c r="P168" s="1">
        <v>212</v>
      </c>
      <c r="Q168" s="1">
        <v>44</v>
      </c>
      <c r="R168" s="1">
        <v>0.75</v>
      </c>
      <c r="S168" s="1">
        <v>24.952999999999999</v>
      </c>
      <c r="T168" s="1">
        <v>1</v>
      </c>
      <c r="U168" s="1">
        <v>1</v>
      </c>
      <c r="V168" s="1" t="s">
        <v>52</v>
      </c>
      <c r="W168" s="1" t="s">
        <v>52</v>
      </c>
      <c r="X168" s="1" t="s">
        <v>52</v>
      </c>
      <c r="Y168" s="1" t="s">
        <v>52</v>
      </c>
      <c r="Z168" s="1" t="s">
        <v>52</v>
      </c>
      <c r="AA168" s="1" t="s">
        <v>52</v>
      </c>
      <c r="AB168" s="1" t="s">
        <v>52</v>
      </c>
      <c r="AC168" s="1" t="s">
        <v>52</v>
      </c>
      <c r="AD168" s="1" t="s">
        <v>52</v>
      </c>
      <c r="AE168" s="1" t="s">
        <v>52</v>
      </c>
      <c r="AF168" s="1" t="s">
        <v>52</v>
      </c>
      <c r="AG168" s="1" t="s">
        <v>52</v>
      </c>
      <c r="AH168" s="1" t="s">
        <v>52</v>
      </c>
      <c r="AI168" s="1" t="s">
        <v>52</v>
      </c>
      <c r="AJ168" s="1" t="s">
        <v>52</v>
      </c>
      <c r="AK168" s="1" t="s">
        <v>52</v>
      </c>
      <c r="AL168" s="1" t="s">
        <v>52</v>
      </c>
      <c r="AM168" s="1" t="s">
        <v>52</v>
      </c>
      <c r="AN168" s="1" t="s">
        <v>52</v>
      </c>
      <c r="AO168" s="1" t="s">
        <v>52</v>
      </c>
      <c r="AP168" s="1">
        <v>216</v>
      </c>
      <c r="AQ168" s="1">
        <v>0</v>
      </c>
      <c r="AR168" s="1">
        <v>20</v>
      </c>
      <c r="AS168" s="1">
        <v>25</v>
      </c>
      <c r="AT168" s="1">
        <v>182</v>
      </c>
      <c r="AU168" s="1">
        <v>206</v>
      </c>
      <c r="AV168" s="1">
        <v>71</v>
      </c>
      <c r="AW168" s="1">
        <v>1</v>
      </c>
      <c r="AX168" s="1">
        <v>0</v>
      </c>
      <c r="AY168" t="str">
        <f t="shared" si="22"/>
        <v>2021_02_MIA</v>
      </c>
      <c r="AZ168" t="str">
        <f t="shared" si="23"/>
        <v>J.Brissett</v>
      </c>
      <c r="BA168" t="str">
        <f t="shared" si="24"/>
        <v>QB</v>
      </c>
      <c r="BB168" t="str">
        <f t="shared" si="25"/>
        <v>2021_02_MIA</v>
      </c>
      <c r="BC168" t="str">
        <f t="shared" si="26"/>
        <v/>
      </c>
      <c r="BD168">
        <f>COUNTIFS($BB$1:BB168,BB168,$BC$1:BC168,"ru")</f>
        <v>0</v>
      </c>
      <c r="BE168" t="str">
        <f t="shared" si="27"/>
        <v/>
      </c>
      <c r="BF168">
        <f>COUNTIFS($BB$1:BB168,BB168,$BE$1:BE168,"re")</f>
        <v>0</v>
      </c>
      <c r="BG168" t="str">
        <f t="shared" si="28"/>
        <v>02021_02_MIA</v>
      </c>
      <c r="BH168" t="str">
        <f t="shared" si="29"/>
        <v>02021_02_MIA</v>
      </c>
      <c r="BI168" t="str">
        <f t="shared" si="30"/>
        <v>2021_02_MIAJ.Brissett</v>
      </c>
      <c r="BJ168" t="str">
        <f t="shared" si="31"/>
        <v>2021_MIA_J.Brissett</v>
      </c>
      <c r="BK168" t="str">
        <f>IF(ISERROR(MATCH(LEFT(C168,5)&amp;B168&amp;"_"&amp;A168,$BK$1:BK167,0)),LEFT(C168,5)&amp;B168&amp;"_"&amp;A168,"")</f>
        <v/>
      </c>
      <c r="BL168">
        <f>COUNTIFS($B$1:B168,B168)-COUNTIFS($B$1:B168,B168,$BK$1:BK168,"")</f>
        <v>2</v>
      </c>
      <c r="BM168" t="str">
        <f t="shared" si="32"/>
        <v/>
      </c>
    </row>
    <row r="169" spans="1:65" x14ac:dyDescent="0.25">
      <c r="A169" s="1" t="s">
        <v>873</v>
      </c>
      <c r="B169" s="1" t="s">
        <v>80</v>
      </c>
      <c r="C169" s="1" t="s">
        <v>1249</v>
      </c>
      <c r="D169" s="1">
        <v>0.13700000000000001</v>
      </c>
      <c r="E169" s="1">
        <v>-7.23</v>
      </c>
      <c r="F169" s="1" t="s">
        <v>1278</v>
      </c>
      <c r="G169" s="1">
        <v>168</v>
      </c>
      <c r="H169" s="1">
        <v>1</v>
      </c>
      <c r="I169" s="1">
        <v>19</v>
      </c>
      <c r="J169" s="1">
        <v>31</v>
      </c>
      <c r="K169" s="1">
        <v>0.61199999999999999</v>
      </c>
      <c r="L169" s="1">
        <v>6.14</v>
      </c>
      <c r="M169" s="1">
        <v>4</v>
      </c>
      <c r="N169" s="1">
        <v>0</v>
      </c>
      <c r="O169" s="1">
        <v>10</v>
      </c>
      <c r="P169" s="1">
        <v>190</v>
      </c>
      <c r="Q169" s="1">
        <v>31</v>
      </c>
      <c r="R169" s="1">
        <v>0.78600000000000003</v>
      </c>
      <c r="S169" s="1">
        <v>21.315999999999999</v>
      </c>
      <c r="T169" s="1">
        <v>0</v>
      </c>
      <c r="U169" s="1">
        <v>0</v>
      </c>
      <c r="V169" s="1" t="s">
        <v>52</v>
      </c>
      <c r="W169" s="1" t="s">
        <v>52</v>
      </c>
      <c r="X169" s="1" t="s">
        <v>52</v>
      </c>
      <c r="Y169" s="1" t="s">
        <v>52</v>
      </c>
      <c r="Z169" s="1" t="s">
        <v>52</v>
      </c>
      <c r="AA169" s="1" t="s">
        <v>52</v>
      </c>
      <c r="AB169" s="1" t="s">
        <v>52</v>
      </c>
      <c r="AC169" s="1" t="s">
        <v>52</v>
      </c>
      <c r="AD169" s="1" t="s">
        <v>52</v>
      </c>
      <c r="AE169" s="1" t="s">
        <v>52</v>
      </c>
      <c r="AF169" s="1" t="s">
        <v>52</v>
      </c>
      <c r="AG169" s="1" t="s">
        <v>52</v>
      </c>
      <c r="AH169" s="1" t="s">
        <v>52</v>
      </c>
      <c r="AI169" s="1" t="s">
        <v>52</v>
      </c>
      <c r="AJ169" s="1" t="s">
        <v>52</v>
      </c>
      <c r="AK169" s="1" t="s">
        <v>52</v>
      </c>
      <c r="AL169" s="1" t="s">
        <v>52</v>
      </c>
      <c r="AM169" s="1" t="s">
        <v>52</v>
      </c>
      <c r="AN169" s="1" t="s">
        <v>52</v>
      </c>
      <c r="AO169" s="1" t="s">
        <v>52</v>
      </c>
      <c r="AP169" s="1">
        <v>193</v>
      </c>
      <c r="AQ169" s="1">
        <v>1</v>
      </c>
      <c r="AR169" s="1">
        <v>17</v>
      </c>
      <c r="AS169" s="1">
        <v>19</v>
      </c>
      <c r="AT169" s="1">
        <v>168</v>
      </c>
      <c r="AU169" s="1">
        <v>190</v>
      </c>
      <c r="AV169" s="1">
        <v>42</v>
      </c>
      <c r="AW169" s="1">
        <v>0</v>
      </c>
      <c r="AX169" s="1">
        <v>0</v>
      </c>
      <c r="AY169" t="str">
        <f t="shared" si="22"/>
        <v>2021_03_HOU</v>
      </c>
      <c r="AZ169" t="str">
        <f t="shared" si="23"/>
        <v>D.Mills</v>
      </c>
      <c r="BA169" t="str">
        <f t="shared" si="24"/>
        <v>QB</v>
      </c>
      <c r="BB169" t="str">
        <f t="shared" si="25"/>
        <v>2021_03_HOU</v>
      </c>
      <c r="BC169" t="str">
        <f t="shared" si="26"/>
        <v/>
      </c>
      <c r="BD169">
        <f>COUNTIFS($BB$1:BB169,BB169,$BC$1:BC169,"ru")</f>
        <v>0</v>
      </c>
      <c r="BE169" t="str">
        <f t="shared" si="27"/>
        <v/>
      </c>
      <c r="BF169">
        <f>COUNTIFS($BB$1:BB169,BB169,$BE$1:BE169,"re")</f>
        <v>0</v>
      </c>
      <c r="BG169" t="str">
        <f t="shared" si="28"/>
        <v>02021_03_HOU</v>
      </c>
      <c r="BH169" t="str">
        <f t="shared" si="29"/>
        <v>02021_03_HOU</v>
      </c>
      <c r="BI169" t="str">
        <f t="shared" si="30"/>
        <v>2021_03_HOUD.Mills</v>
      </c>
      <c r="BJ169" t="str">
        <f t="shared" si="31"/>
        <v>2021_HOU_D.Mills</v>
      </c>
      <c r="BK169" t="str">
        <f>IF(ISERROR(MATCH(LEFT(C169,5)&amp;B169&amp;"_"&amp;A169,$BK$1:BK168,0)),LEFT(C169,5)&amp;B169&amp;"_"&amp;A169,"")</f>
        <v/>
      </c>
      <c r="BL169">
        <f>COUNTIFS($B$1:B169,B169)-COUNTIFS($B$1:B169,B169,$BK$1:BK169,"")</f>
        <v>2</v>
      </c>
      <c r="BM169" t="str">
        <f t="shared" si="32"/>
        <v/>
      </c>
    </row>
    <row r="170" spans="1:65" x14ac:dyDescent="0.25">
      <c r="A170" s="1" t="s">
        <v>107</v>
      </c>
      <c r="B170" s="1" t="s">
        <v>108</v>
      </c>
      <c r="C170" s="1" t="s">
        <v>2455</v>
      </c>
      <c r="D170" s="1">
        <v>9.2999999999999999E-2</v>
      </c>
      <c r="E170" s="1">
        <v>-3.38</v>
      </c>
      <c r="F170" s="1" t="s">
        <v>2459</v>
      </c>
      <c r="G170" s="1">
        <v>167</v>
      </c>
      <c r="H170" s="1">
        <v>1</v>
      </c>
      <c r="I170" s="1">
        <v>19</v>
      </c>
      <c r="J170" s="1">
        <v>30</v>
      </c>
      <c r="K170" s="1">
        <v>0.63300000000000001</v>
      </c>
      <c r="L170" s="1">
        <v>5.37</v>
      </c>
      <c r="M170" s="1">
        <v>3</v>
      </c>
      <c r="N170" s="1">
        <v>2</v>
      </c>
      <c r="O170" s="1">
        <v>12</v>
      </c>
      <c r="P170" s="1">
        <v>179</v>
      </c>
      <c r="Q170" s="1">
        <v>30</v>
      </c>
      <c r="R170" s="1">
        <v>0.63900000000000001</v>
      </c>
      <c r="S170" s="1">
        <v>36.021999999999998</v>
      </c>
      <c r="T170" s="1">
        <v>1</v>
      </c>
      <c r="U170" s="1">
        <v>0</v>
      </c>
      <c r="V170" s="1">
        <v>23</v>
      </c>
      <c r="W170" s="1">
        <v>0</v>
      </c>
      <c r="X170" s="1">
        <v>5</v>
      </c>
      <c r="Y170" s="1">
        <v>3</v>
      </c>
      <c r="Z170" s="1">
        <v>1</v>
      </c>
      <c r="AA170" s="1">
        <v>0</v>
      </c>
      <c r="AB170" s="1">
        <v>0</v>
      </c>
      <c r="AC170" s="1">
        <v>0</v>
      </c>
      <c r="AD170" s="1" t="s">
        <v>52</v>
      </c>
      <c r="AE170" s="1" t="s">
        <v>52</v>
      </c>
      <c r="AF170" s="1" t="s">
        <v>52</v>
      </c>
      <c r="AG170" s="1" t="s">
        <v>52</v>
      </c>
      <c r="AH170" s="1" t="s">
        <v>52</v>
      </c>
      <c r="AI170" s="1" t="s">
        <v>52</v>
      </c>
      <c r="AJ170" s="1" t="s">
        <v>52</v>
      </c>
      <c r="AK170" s="1" t="s">
        <v>52</v>
      </c>
      <c r="AL170" s="1" t="s">
        <v>52</v>
      </c>
      <c r="AM170" s="1" t="s">
        <v>52</v>
      </c>
      <c r="AN170" s="1" t="s">
        <v>52</v>
      </c>
      <c r="AO170" s="1" t="s">
        <v>52</v>
      </c>
      <c r="AP170" s="1">
        <v>327</v>
      </c>
      <c r="AQ170" s="1">
        <v>4</v>
      </c>
      <c r="AR170" s="1">
        <v>38</v>
      </c>
      <c r="AS170" s="1">
        <v>19</v>
      </c>
      <c r="AT170" s="1">
        <v>167</v>
      </c>
      <c r="AU170" s="1">
        <v>179</v>
      </c>
      <c r="AV170" s="1">
        <v>187</v>
      </c>
      <c r="AW170" s="1">
        <v>8</v>
      </c>
      <c r="AX170" s="1">
        <v>3</v>
      </c>
      <c r="AY170" t="str">
        <f t="shared" si="22"/>
        <v>2021_06_BAL</v>
      </c>
      <c r="AZ170" t="str">
        <f t="shared" si="23"/>
        <v>L.Jackson</v>
      </c>
      <c r="BA170" t="str">
        <f t="shared" si="24"/>
        <v>QB</v>
      </c>
      <c r="BB170" t="str">
        <f t="shared" si="25"/>
        <v>2021_06_BAL</v>
      </c>
      <c r="BC170" t="str">
        <f t="shared" si="26"/>
        <v>ru</v>
      </c>
      <c r="BD170">
        <f>COUNTIFS($BB$1:BB170,BB170,$BC$1:BC170,"ru")</f>
        <v>1</v>
      </c>
      <c r="BE170" t="str">
        <f t="shared" si="27"/>
        <v/>
      </c>
      <c r="BF170">
        <f>COUNTIFS($BB$1:BB170,BB170,$BE$1:BE170,"re")</f>
        <v>0</v>
      </c>
      <c r="BG170" t="str">
        <f t="shared" si="28"/>
        <v>ru12021_06_BAL</v>
      </c>
      <c r="BH170" t="str">
        <f t="shared" si="29"/>
        <v>02021_06_BAL</v>
      </c>
      <c r="BI170" t="str">
        <f t="shared" si="30"/>
        <v>2021_06_BALL.Jackson</v>
      </c>
      <c r="BJ170" t="str">
        <f t="shared" si="31"/>
        <v>2021_BAL_L.Jackson</v>
      </c>
      <c r="BK170" t="str">
        <f>IF(ISERROR(MATCH(LEFT(C170,5)&amp;B170&amp;"_"&amp;A170,$BK$1:BK169,0)),LEFT(C170,5)&amp;B170&amp;"_"&amp;A170,"")</f>
        <v/>
      </c>
      <c r="BL170">
        <f>COUNTIFS($B$1:B170,B170)-COUNTIFS($B$1:B170,B170,$BK$1:BK170,"")</f>
        <v>1</v>
      </c>
      <c r="BM170" t="str">
        <f t="shared" si="32"/>
        <v/>
      </c>
    </row>
    <row r="171" spans="1:65" x14ac:dyDescent="0.25">
      <c r="A171" s="1" t="s">
        <v>106</v>
      </c>
      <c r="B171" s="1" t="s">
        <v>95</v>
      </c>
      <c r="C171" s="1" t="s">
        <v>1678</v>
      </c>
      <c r="D171" s="1">
        <v>6.8000000000000005E-2</v>
      </c>
      <c r="E171" s="1">
        <v>-1.23</v>
      </c>
      <c r="F171" s="1" t="s">
        <v>1679</v>
      </c>
      <c r="G171" s="1">
        <v>165</v>
      </c>
      <c r="H171" s="1">
        <v>1</v>
      </c>
      <c r="I171" s="1">
        <v>14</v>
      </c>
      <c r="J171" s="1">
        <v>24</v>
      </c>
      <c r="K171" s="1">
        <v>0.58299999999999996</v>
      </c>
      <c r="L171" s="1">
        <v>-2.14</v>
      </c>
      <c r="M171" s="1">
        <v>1</v>
      </c>
      <c r="N171" s="1">
        <v>1</v>
      </c>
      <c r="O171" s="1">
        <v>8</v>
      </c>
      <c r="P171" s="1">
        <v>225</v>
      </c>
      <c r="Q171" s="1">
        <v>24</v>
      </c>
      <c r="R171" s="1">
        <v>0.66600000000000004</v>
      </c>
      <c r="S171" s="1">
        <v>33.36</v>
      </c>
      <c r="T171" s="1">
        <v>0</v>
      </c>
      <c r="U171" s="1">
        <v>0</v>
      </c>
      <c r="V171" s="1" t="s">
        <v>52</v>
      </c>
      <c r="W171" s="1" t="s">
        <v>52</v>
      </c>
      <c r="X171" s="1" t="s">
        <v>52</v>
      </c>
      <c r="Y171" s="1" t="s">
        <v>52</v>
      </c>
      <c r="Z171" s="1" t="s">
        <v>52</v>
      </c>
      <c r="AA171" s="1" t="s">
        <v>52</v>
      </c>
      <c r="AB171" s="1" t="s">
        <v>52</v>
      </c>
      <c r="AC171" s="1" t="s">
        <v>52</v>
      </c>
      <c r="AD171" s="1" t="s">
        <v>52</v>
      </c>
      <c r="AE171" s="1" t="s">
        <v>52</v>
      </c>
      <c r="AF171" s="1" t="s">
        <v>52</v>
      </c>
      <c r="AG171" s="1" t="s">
        <v>52</v>
      </c>
      <c r="AH171" s="1" t="s">
        <v>52</v>
      </c>
      <c r="AI171" s="1" t="s">
        <v>52</v>
      </c>
      <c r="AJ171" s="1" t="s">
        <v>52</v>
      </c>
      <c r="AK171" s="1" t="s">
        <v>52</v>
      </c>
      <c r="AL171" s="1" t="s">
        <v>52</v>
      </c>
      <c r="AM171" s="1" t="s">
        <v>52</v>
      </c>
      <c r="AN171" s="1" t="s">
        <v>52</v>
      </c>
      <c r="AO171" s="1" t="s">
        <v>52</v>
      </c>
      <c r="AP171" s="1">
        <v>459</v>
      </c>
      <c r="AQ171" s="1">
        <v>3</v>
      </c>
      <c r="AR171" s="1">
        <v>30</v>
      </c>
      <c r="AS171" s="1">
        <v>23</v>
      </c>
      <c r="AT171" s="1">
        <v>322</v>
      </c>
      <c r="AU171" s="1">
        <v>352</v>
      </c>
      <c r="AV171" s="1">
        <v>143</v>
      </c>
      <c r="AW171" s="1">
        <v>1</v>
      </c>
      <c r="AX171" s="1">
        <v>1</v>
      </c>
      <c r="AY171" t="str">
        <f t="shared" si="22"/>
        <v>2021_04_SF</v>
      </c>
      <c r="AZ171" t="str">
        <f t="shared" si="23"/>
        <v>J.Garoppolo</v>
      </c>
      <c r="BA171" t="str">
        <f t="shared" si="24"/>
        <v>QB</v>
      </c>
      <c r="BB171" t="str">
        <f t="shared" si="25"/>
        <v>2021_04_SF</v>
      </c>
      <c r="BC171" t="str">
        <f t="shared" si="26"/>
        <v/>
      </c>
      <c r="BD171">
        <f>COUNTIFS($BB$1:BB171,BB171,$BC$1:BC171,"ru")</f>
        <v>0</v>
      </c>
      <c r="BE171" t="str">
        <f t="shared" si="27"/>
        <v/>
      </c>
      <c r="BF171">
        <f>COUNTIFS($BB$1:BB171,BB171,$BE$1:BE171,"re")</f>
        <v>0</v>
      </c>
      <c r="BG171" t="str">
        <f t="shared" si="28"/>
        <v>02021_04_SF</v>
      </c>
      <c r="BH171" t="str">
        <f t="shared" si="29"/>
        <v>02021_04_SF</v>
      </c>
      <c r="BI171" t="str">
        <f t="shared" si="30"/>
        <v>2021_04_SFJ.Garoppolo</v>
      </c>
      <c r="BJ171" t="str">
        <f t="shared" si="31"/>
        <v>2021_SF_J.Garoppolo</v>
      </c>
      <c r="BK171" t="str">
        <f>IF(ISERROR(MATCH(LEFT(C171,5)&amp;B171&amp;"_"&amp;A171,$BK$1:BK170,0)),LEFT(C171,5)&amp;B171&amp;"_"&amp;A171,"")</f>
        <v/>
      </c>
      <c r="BL171">
        <f>COUNTIFS($B$1:B171,B171)-COUNTIFS($B$1:B171,B171,$BK$1:BK171,"")</f>
        <v>2</v>
      </c>
      <c r="BM171" t="str">
        <f t="shared" si="32"/>
        <v/>
      </c>
    </row>
    <row r="172" spans="1:65" x14ac:dyDescent="0.25">
      <c r="A172" s="1" t="s">
        <v>55</v>
      </c>
      <c r="B172" s="1" t="s">
        <v>56</v>
      </c>
      <c r="C172" s="1" t="s">
        <v>439</v>
      </c>
      <c r="D172" s="1">
        <v>0.13200000000000001</v>
      </c>
      <c r="E172" s="1">
        <v>-15.97</v>
      </c>
      <c r="F172" s="1" t="s">
        <v>452</v>
      </c>
      <c r="G172" s="1">
        <v>164</v>
      </c>
      <c r="H172" s="1">
        <v>0</v>
      </c>
      <c r="I172" s="1">
        <v>21</v>
      </c>
      <c r="J172" s="1">
        <v>38</v>
      </c>
      <c r="K172" s="1">
        <v>0.55200000000000005</v>
      </c>
      <c r="L172" s="1">
        <v>-9.3000000000000007</v>
      </c>
      <c r="M172" s="1">
        <v>3</v>
      </c>
      <c r="N172" s="1">
        <v>0</v>
      </c>
      <c r="O172" s="1">
        <v>8</v>
      </c>
      <c r="P172" s="1">
        <v>179</v>
      </c>
      <c r="Q172" s="1">
        <v>38</v>
      </c>
      <c r="R172" s="1">
        <v>0.78800000000000003</v>
      </c>
      <c r="S172" s="1">
        <v>21.152000000000001</v>
      </c>
      <c r="T172" s="1">
        <v>0</v>
      </c>
      <c r="U172" s="1">
        <v>0</v>
      </c>
      <c r="V172" s="1">
        <v>0</v>
      </c>
      <c r="W172" s="1">
        <v>0</v>
      </c>
      <c r="X172" s="1">
        <v>1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 t="s">
        <v>52</v>
      </c>
      <c r="AE172" s="1" t="s">
        <v>52</v>
      </c>
      <c r="AF172" s="1" t="s">
        <v>52</v>
      </c>
      <c r="AG172" s="1" t="s">
        <v>52</v>
      </c>
      <c r="AH172" s="1" t="s">
        <v>52</v>
      </c>
      <c r="AI172" s="1" t="s">
        <v>52</v>
      </c>
      <c r="AJ172" s="1" t="s">
        <v>52</v>
      </c>
      <c r="AK172" s="1" t="s">
        <v>52</v>
      </c>
      <c r="AL172" s="1" t="s">
        <v>52</v>
      </c>
      <c r="AM172" s="1" t="s">
        <v>52</v>
      </c>
      <c r="AN172" s="1" t="s">
        <v>52</v>
      </c>
      <c r="AO172" s="1" t="s">
        <v>52</v>
      </c>
      <c r="AP172" s="1">
        <v>260</v>
      </c>
      <c r="AQ172" s="1">
        <v>0</v>
      </c>
      <c r="AR172" s="1">
        <v>26</v>
      </c>
      <c r="AS172" s="1">
        <v>21</v>
      </c>
      <c r="AT172" s="1">
        <v>164</v>
      </c>
      <c r="AU172" s="1">
        <v>179</v>
      </c>
      <c r="AV172" s="1">
        <v>124</v>
      </c>
      <c r="AW172" s="1">
        <v>4</v>
      </c>
      <c r="AX172" s="1">
        <v>1</v>
      </c>
      <c r="AY172" t="str">
        <f t="shared" si="22"/>
        <v>2021_01_ATL</v>
      </c>
      <c r="AZ172" t="str">
        <f t="shared" si="23"/>
        <v>M.Ryan</v>
      </c>
      <c r="BA172" t="str">
        <f t="shared" si="24"/>
        <v>QB</v>
      </c>
      <c r="BB172" t="str">
        <f t="shared" si="25"/>
        <v>2021_01_ATL</v>
      </c>
      <c r="BC172" t="str">
        <f t="shared" si="26"/>
        <v>ru</v>
      </c>
      <c r="BD172">
        <f>COUNTIFS($BB$1:BB172,BB172,$BC$1:BC172,"ru")</f>
        <v>1</v>
      </c>
      <c r="BE172" t="str">
        <f t="shared" si="27"/>
        <v/>
      </c>
      <c r="BF172">
        <f>COUNTIFS($BB$1:BB172,BB172,$BE$1:BE172,"re")</f>
        <v>0</v>
      </c>
      <c r="BG172" t="str">
        <f t="shared" si="28"/>
        <v>ru12021_01_ATL</v>
      </c>
      <c r="BH172" t="str">
        <f t="shared" si="29"/>
        <v>02021_01_ATL</v>
      </c>
      <c r="BI172" t="str">
        <f t="shared" si="30"/>
        <v>2021_01_ATLM.Ryan</v>
      </c>
      <c r="BJ172" t="str">
        <f t="shared" si="31"/>
        <v>2021_ATL_M.Ryan</v>
      </c>
      <c r="BK172" t="str">
        <f>IF(ISERROR(MATCH(LEFT(C172,5)&amp;B172&amp;"_"&amp;A172,$BK$1:BK171,0)),LEFT(C172,5)&amp;B172&amp;"_"&amp;A172,"")</f>
        <v/>
      </c>
      <c r="BL172">
        <f>COUNTIFS($B$1:B172,B172)-COUNTIFS($B$1:B172,B172,$BK$1:BK172,"")</f>
        <v>1</v>
      </c>
      <c r="BM172" t="str">
        <f t="shared" si="32"/>
        <v/>
      </c>
    </row>
    <row r="173" spans="1:65" x14ac:dyDescent="0.25">
      <c r="A173" s="1" t="s">
        <v>443</v>
      </c>
      <c r="B173" s="1" t="s">
        <v>110</v>
      </c>
      <c r="C173" s="1" t="s">
        <v>1268</v>
      </c>
      <c r="D173" s="1">
        <v>2.7E-2</v>
      </c>
      <c r="E173" s="1">
        <v>-24.1</v>
      </c>
      <c r="F173" s="1" t="s">
        <v>1279</v>
      </c>
      <c r="G173" s="1">
        <v>160</v>
      </c>
      <c r="H173" s="1">
        <v>0</v>
      </c>
      <c r="I173" s="1">
        <v>19</v>
      </c>
      <c r="J173" s="1">
        <v>40</v>
      </c>
      <c r="K173" s="1">
        <v>0.47499999999999998</v>
      </c>
      <c r="L173" s="1">
        <v>-8.85</v>
      </c>
      <c r="M173" s="1">
        <v>5</v>
      </c>
      <c r="N173" s="1">
        <v>2</v>
      </c>
      <c r="O173" s="1">
        <v>10</v>
      </c>
      <c r="P173" s="1">
        <v>270</v>
      </c>
      <c r="Q173" s="1">
        <v>40</v>
      </c>
      <c r="R173" s="1">
        <v>0.74199999999999999</v>
      </c>
      <c r="S173" s="1">
        <v>25.795999999999999</v>
      </c>
      <c r="T173" s="1">
        <v>0</v>
      </c>
      <c r="U173" s="1">
        <v>0</v>
      </c>
      <c r="V173" s="1">
        <v>2</v>
      </c>
      <c r="W173" s="1">
        <v>0</v>
      </c>
      <c r="X173" s="1">
        <v>1</v>
      </c>
      <c r="Y173" s="1">
        <v>1</v>
      </c>
      <c r="Z173" s="1">
        <v>0</v>
      </c>
      <c r="AA173" s="1">
        <v>0</v>
      </c>
      <c r="AB173" s="1">
        <v>0</v>
      </c>
      <c r="AC173" s="1">
        <v>0</v>
      </c>
      <c r="AD173" s="1" t="s">
        <v>52</v>
      </c>
      <c r="AE173" s="1" t="s">
        <v>52</v>
      </c>
      <c r="AF173" s="1" t="s">
        <v>52</v>
      </c>
      <c r="AG173" s="1" t="s">
        <v>52</v>
      </c>
      <c r="AH173" s="1" t="s">
        <v>52</v>
      </c>
      <c r="AI173" s="1" t="s">
        <v>52</v>
      </c>
      <c r="AJ173" s="1" t="s">
        <v>52</v>
      </c>
      <c r="AK173" s="1" t="s">
        <v>52</v>
      </c>
      <c r="AL173" s="1" t="s">
        <v>52</v>
      </c>
      <c r="AM173" s="1" t="s">
        <v>52</v>
      </c>
      <c r="AN173" s="1" t="s">
        <v>52</v>
      </c>
      <c r="AO173" s="1" t="s">
        <v>52</v>
      </c>
      <c r="AP173" s="1">
        <v>162</v>
      </c>
      <c r="AQ173" s="1">
        <v>0</v>
      </c>
      <c r="AR173" s="1">
        <v>13</v>
      </c>
      <c r="AS173" s="1">
        <v>19</v>
      </c>
      <c r="AT173" s="1">
        <v>160</v>
      </c>
      <c r="AU173" s="1">
        <v>270</v>
      </c>
      <c r="AV173" s="1">
        <v>43</v>
      </c>
      <c r="AW173" s="1">
        <v>0</v>
      </c>
      <c r="AX173" s="1">
        <v>0</v>
      </c>
      <c r="AY173" t="str">
        <f t="shared" si="22"/>
        <v>2021_03_NYJ</v>
      </c>
      <c r="AZ173" t="str">
        <f t="shared" si="23"/>
        <v>Z.Wilson</v>
      </c>
      <c r="BA173" t="str">
        <f t="shared" si="24"/>
        <v>QB</v>
      </c>
      <c r="BB173" t="str">
        <f t="shared" si="25"/>
        <v>2021_03_NYJ</v>
      </c>
      <c r="BC173" t="str">
        <f t="shared" si="26"/>
        <v>ru</v>
      </c>
      <c r="BD173">
        <f>COUNTIFS($BB$1:BB173,BB173,$BC$1:BC173,"ru")</f>
        <v>1</v>
      </c>
      <c r="BE173" t="str">
        <f t="shared" si="27"/>
        <v/>
      </c>
      <c r="BF173">
        <f>COUNTIFS($BB$1:BB173,BB173,$BE$1:BE173,"re")</f>
        <v>0</v>
      </c>
      <c r="BG173" t="str">
        <f t="shared" si="28"/>
        <v>ru12021_03_NYJ</v>
      </c>
      <c r="BH173" t="str">
        <f t="shared" si="29"/>
        <v>02021_03_NYJ</v>
      </c>
      <c r="BI173" t="str">
        <f t="shared" si="30"/>
        <v>2021_03_NYJZ.Wilson</v>
      </c>
      <c r="BJ173" t="str">
        <f t="shared" si="31"/>
        <v>2021_NYJ_Z.Wilson</v>
      </c>
      <c r="BK173" t="str">
        <f>IF(ISERROR(MATCH(LEFT(C173,5)&amp;B173&amp;"_"&amp;A173,$BK$1:BK172,0)),LEFT(C173,5)&amp;B173&amp;"_"&amp;A173,"")</f>
        <v/>
      </c>
      <c r="BL173">
        <f>COUNTIFS($B$1:B173,B173)-COUNTIFS($B$1:B173,B173,$BK$1:BK173,"")</f>
        <v>1</v>
      </c>
      <c r="BM173" t="str">
        <f t="shared" si="32"/>
        <v/>
      </c>
    </row>
    <row r="174" spans="1:65" x14ac:dyDescent="0.25">
      <c r="A174" s="1" t="s">
        <v>466</v>
      </c>
      <c r="B174" s="1" t="s">
        <v>95</v>
      </c>
      <c r="C174" s="1" t="s">
        <v>1678</v>
      </c>
      <c r="D174" s="1">
        <v>0</v>
      </c>
      <c r="E174" s="1">
        <v>7.87</v>
      </c>
      <c r="F174" s="1" t="s">
        <v>1680</v>
      </c>
      <c r="G174" s="1">
        <v>157</v>
      </c>
      <c r="H174" s="1">
        <v>2</v>
      </c>
      <c r="I174" s="1">
        <v>9</v>
      </c>
      <c r="J174" s="1">
        <v>19</v>
      </c>
      <c r="K174" s="1">
        <v>0.47299999999999998</v>
      </c>
      <c r="L174" s="1">
        <v>-12.8</v>
      </c>
      <c r="M174" s="1">
        <v>1</v>
      </c>
      <c r="N174" s="1">
        <v>0</v>
      </c>
      <c r="O174" s="1">
        <v>7</v>
      </c>
      <c r="P174" s="1">
        <v>127</v>
      </c>
      <c r="Q174" s="1">
        <v>19</v>
      </c>
      <c r="R174" s="1">
        <v>0.88900000000000001</v>
      </c>
      <c r="S174" s="1">
        <v>11.023999999999999</v>
      </c>
      <c r="T174" s="1">
        <v>0</v>
      </c>
      <c r="U174" s="1">
        <v>0</v>
      </c>
      <c r="V174" s="1">
        <v>5</v>
      </c>
      <c r="W174" s="1">
        <v>0</v>
      </c>
      <c r="X174" s="1">
        <v>3</v>
      </c>
      <c r="Y174" s="1">
        <v>1</v>
      </c>
      <c r="Z174" s="1">
        <v>1</v>
      </c>
      <c r="AA174" s="1">
        <v>1</v>
      </c>
      <c r="AB174" s="1">
        <v>0</v>
      </c>
      <c r="AC174" s="1">
        <v>0</v>
      </c>
      <c r="AD174" s="1" t="s">
        <v>52</v>
      </c>
      <c r="AE174" s="1" t="s">
        <v>52</v>
      </c>
      <c r="AF174" s="1" t="s">
        <v>52</v>
      </c>
      <c r="AG174" s="1" t="s">
        <v>52</v>
      </c>
      <c r="AH174" s="1" t="s">
        <v>52</v>
      </c>
      <c r="AI174" s="1" t="s">
        <v>52</v>
      </c>
      <c r="AJ174" s="1" t="s">
        <v>52</v>
      </c>
      <c r="AK174" s="1" t="s">
        <v>52</v>
      </c>
      <c r="AL174" s="1" t="s">
        <v>52</v>
      </c>
      <c r="AM174" s="1" t="s">
        <v>52</v>
      </c>
      <c r="AN174" s="1" t="s">
        <v>52</v>
      </c>
      <c r="AO174" s="1" t="s">
        <v>52</v>
      </c>
      <c r="AP174" s="1">
        <v>459</v>
      </c>
      <c r="AQ174" s="1">
        <v>3</v>
      </c>
      <c r="AR174" s="1">
        <v>30</v>
      </c>
      <c r="AS174" s="1">
        <v>23</v>
      </c>
      <c r="AT174" s="1">
        <v>322</v>
      </c>
      <c r="AU174" s="1">
        <v>352</v>
      </c>
      <c r="AV174" s="1">
        <v>143</v>
      </c>
      <c r="AW174" s="1">
        <v>1</v>
      </c>
      <c r="AX174" s="1">
        <v>1</v>
      </c>
      <c r="AY174" t="str">
        <f t="shared" si="22"/>
        <v>2021_04_SF</v>
      </c>
      <c r="AZ174" t="str">
        <f t="shared" si="23"/>
        <v>T.Lance</v>
      </c>
      <c r="BA174" t="str">
        <f t="shared" si="24"/>
        <v>QB</v>
      </c>
      <c r="BB174" t="str">
        <f t="shared" si="25"/>
        <v>2021_04_SF</v>
      </c>
      <c r="BC174" t="str">
        <f t="shared" si="26"/>
        <v>ru</v>
      </c>
      <c r="BD174">
        <f>COUNTIFS($BB$1:BB174,BB174,$BC$1:BC174,"ru")</f>
        <v>1</v>
      </c>
      <c r="BE174" t="str">
        <f t="shared" si="27"/>
        <v/>
      </c>
      <c r="BF174">
        <f>COUNTIFS($BB$1:BB174,BB174,$BE$1:BE174,"re")</f>
        <v>0</v>
      </c>
      <c r="BG174" t="str">
        <f t="shared" si="28"/>
        <v>ru12021_04_SF</v>
      </c>
      <c r="BH174" t="str">
        <f t="shared" si="29"/>
        <v>02021_04_SF</v>
      </c>
      <c r="BI174" t="str">
        <f t="shared" si="30"/>
        <v>2021_04_SFT.Lance</v>
      </c>
      <c r="BJ174" t="str">
        <f t="shared" si="31"/>
        <v>2021_SF_T.Lance</v>
      </c>
      <c r="BK174" t="str">
        <f>IF(ISERROR(MATCH(LEFT(C174,5)&amp;B174&amp;"_"&amp;A174,$BK$1:BK173,0)),LEFT(C174,5)&amp;B174&amp;"_"&amp;A174,"")</f>
        <v/>
      </c>
      <c r="BL174">
        <f>COUNTIFS($B$1:B174,B174)-COUNTIFS($B$1:B174,B174,$BK$1:BK174,"")</f>
        <v>2</v>
      </c>
      <c r="BM174" t="str">
        <f t="shared" si="32"/>
        <v/>
      </c>
    </row>
    <row r="175" spans="1:65" x14ac:dyDescent="0.25">
      <c r="A175" s="1" t="s">
        <v>93</v>
      </c>
      <c r="B175" s="1" t="s">
        <v>94</v>
      </c>
      <c r="C175" s="1" t="s">
        <v>1673</v>
      </c>
      <c r="D175" s="1">
        <v>6.0999999999999999E-2</v>
      </c>
      <c r="E175" s="1">
        <v>-6.06</v>
      </c>
      <c r="F175" s="1" t="s">
        <v>1681</v>
      </c>
      <c r="G175" s="1">
        <v>155</v>
      </c>
      <c r="H175" s="1">
        <v>0</v>
      </c>
      <c r="I175" s="1">
        <v>15</v>
      </c>
      <c r="J175" s="1">
        <v>37</v>
      </c>
      <c r="K175" s="1">
        <v>0.40500000000000003</v>
      </c>
      <c r="L175" s="1">
        <v>-18.149999999999999</v>
      </c>
      <c r="M175" s="1">
        <v>3</v>
      </c>
      <c r="N175" s="1">
        <v>0</v>
      </c>
      <c r="O175" s="1">
        <v>9</v>
      </c>
      <c r="P175" s="1">
        <v>346</v>
      </c>
      <c r="Q175" s="1">
        <v>37</v>
      </c>
      <c r="R175" s="1">
        <v>0.72399999999999998</v>
      </c>
      <c r="S175" s="1">
        <v>27.582000000000001</v>
      </c>
      <c r="T175" s="1">
        <v>0</v>
      </c>
      <c r="U175" s="1">
        <v>0</v>
      </c>
      <c r="V175" s="1">
        <v>5</v>
      </c>
      <c r="W175" s="1">
        <v>0</v>
      </c>
      <c r="X175" s="1">
        <v>1</v>
      </c>
      <c r="Y175" s="1">
        <v>1</v>
      </c>
      <c r="Z175" s="1">
        <v>0</v>
      </c>
      <c r="AA175" s="1">
        <v>0</v>
      </c>
      <c r="AB175" s="1">
        <v>0</v>
      </c>
      <c r="AC175" s="1">
        <v>0</v>
      </c>
      <c r="AD175" s="1" t="s">
        <v>52</v>
      </c>
      <c r="AE175" s="1" t="s">
        <v>52</v>
      </c>
      <c r="AF175" s="1" t="s">
        <v>52</v>
      </c>
      <c r="AG175" s="1" t="s">
        <v>52</v>
      </c>
      <c r="AH175" s="1" t="s">
        <v>52</v>
      </c>
      <c r="AI175" s="1" t="s">
        <v>52</v>
      </c>
      <c r="AJ175" s="1" t="s">
        <v>52</v>
      </c>
      <c r="AK175" s="1" t="s">
        <v>52</v>
      </c>
      <c r="AL175" s="1" t="s">
        <v>52</v>
      </c>
      <c r="AM175" s="1" t="s">
        <v>52</v>
      </c>
      <c r="AN175" s="1" t="s">
        <v>52</v>
      </c>
      <c r="AO175" s="1" t="s">
        <v>52</v>
      </c>
      <c r="AP175" s="1">
        <v>329</v>
      </c>
      <c r="AQ175" s="1">
        <v>1</v>
      </c>
      <c r="AR175" s="1">
        <v>38</v>
      </c>
      <c r="AS175" s="1">
        <v>15</v>
      </c>
      <c r="AT175" s="1">
        <v>155</v>
      </c>
      <c r="AU175" s="1">
        <v>346</v>
      </c>
      <c r="AV175" s="1">
        <v>184</v>
      </c>
      <c r="AW175" s="1">
        <v>8</v>
      </c>
      <c r="AX175" s="1">
        <v>4</v>
      </c>
      <c r="AY175" t="str">
        <f t="shared" si="22"/>
        <v>2021_04_CLE</v>
      </c>
      <c r="AZ175" t="str">
        <f t="shared" si="23"/>
        <v>B.Mayfield</v>
      </c>
      <c r="BA175" t="str">
        <f t="shared" si="24"/>
        <v>QB</v>
      </c>
      <c r="BB175" t="str">
        <f t="shared" si="25"/>
        <v>2021_04_CLE</v>
      </c>
      <c r="BC175" t="str">
        <f t="shared" si="26"/>
        <v>ru</v>
      </c>
      <c r="BD175">
        <f>COUNTIFS($BB$1:BB175,BB175,$BC$1:BC175,"ru")</f>
        <v>1</v>
      </c>
      <c r="BE175" t="str">
        <f t="shared" si="27"/>
        <v/>
      </c>
      <c r="BF175">
        <f>COUNTIFS($BB$1:BB175,BB175,$BE$1:BE175,"re")</f>
        <v>0</v>
      </c>
      <c r="BG175" t="str">
        <f t="shared" si="28"/>
        <v>ru12021_04_CLE</v>
      </c>
      <c r="BH175" t="str">
        <f t="shared" si="29"/>
        <v>02021_04_CLE</v>
      </c>
      <c r="BI175" t="str">
        <f t="shared" si="30"/>
        <v>2021_04_CLEB.Mayfield</v>
      </c>
      <c r="BJ175" t="str">
        <f t="shared" si="31"/>
        <v>2021_CLE_B.Mayfield</v>
      </c>
      <c r="BK175" t="str">
        <f>IF(ISERROR(MATCH(LEFT(C175,5)&amp;B175&amp;"_"&amp;A175,$BK$1:BK174,0)),LEFT(C175,5)&amp;B175&amp;"_"&amp;A175,"")</f>
        <v/>
      </c>
      <c r="BL175">
        <f>COUNTIFS($B$1:B175,B175)-COUNTIFS($B$1:B175,B175,$BK$1:BK175,"")</f>
        <v>1</v>
      </c>
      <c r="BM175" t="str">
        <f t="shared" si="32"/>
        <v/>
      </c>
    </row>
    <row r="176" spans="1:65" x14ac:dyDescent="0.25">
      <c r="A176" s="1" t="s">
        <v>71</v>
      </c>
      <c r="B176" s="1" t="s">
        <v>72</v>
      </c>
      <c r="C176" s="1" t="s">
        <v>2043</v>
      </c>
      <c r="D176" s="1">
        <v>0.106</v>
      </c>
      <c r="E176" s="1">
        <v>-2.17</v>
      </c>
      <c r="F176" s="1" t="s">
        <v>2083</v>
      </c>
      <c r="G176" s="1">
        <v>152</v>
      </c>
      <c r="H176" s="1">
        <v>1</v>
      </c>
      <c r="I176" s="1">
        <v>11</v>
      </c>
      <c r="J176" s="1">
        <v>18</v>
      </c>
      <c r="K176" s="1">
        <v>0.61099999999999999</v>
      </c>
      <c r="L176" s="1">
        <v>7.97</v>
      </c>
      <c r="M176" s="1">
        <v>2</v>
      </c>
      <c r="N176" s="1">
        <v>1</v>
      </c>
      <c r="O176" s="1">
        <v>6</v>
      </c>
      <c r="P176" s="1">
        <v>191</v>
      </c>
      <c r="Q176" s="1">
        <v>18</v>
      </c>
      <c r="R176" s="1">
        <v>0.67400000000000004</v>
      </c>
      <c r="S176" s="1">
        <v>32.555</v>
      </c>
      <c r="T176" s="1">
        <v>0</v>
      </c>
      <c r="U176" s="1">
        <v>0</v>
      </c>
      <c r="V176" s="1">
        <v>3</v>
      </c>
      <c r="W176" s="1">
        <v>0</v>
      </c>
      <c r="X176" s="1">
        <v>1</v>
      </c>
      <c r="Y176" s="1">
        <v>1</v>
      </c>
      <c r="Z176" s="1">
        <v>0</v>
      </c>
      <c r="AA176" s="1">
        <v>0</v>
      </c>
      <c r="AB176" s="1">
        <v>0</v>
      </c>
      <c r="AC176" s="1">
        <v>0</v>
      </c>
      <c r="AD176" s="1" t="s">
        <v>52</v>
      </c>
      <c r="AE176" s="1" t="s">
        <v>52</v>
      </c>
      <c r="AF176" s="1" t="s">
        <v>52</v>
      </c>
      <c r="AG176" s="1" t="s">
        <v>52</v>
      </c>
      <c r="AH176" s="1" t="s">
        <v>52</v>
      </c>
      <c r="AI176" s="1" t="s">
        <v>52</v>
      </c>
      <c r="AJ176" s="1" t="s">
        <v>52</v>
      </c>
      <c r="AK176" s="1" t="s">
        <v>52</v>
      </c>
      <c r="AL176" s="1" t="s">
        <v>52</v>
      </c>
      <c r="AM176" s="1" t="s">
        <v>52</v>
      </c>
      <c r="AN176" s="1" t="s">
        <v>52</v>
      </c>
      <c r="AO176" s="1" t="s">
        <v>52</v>
      </c>
      <c r="AP176" s="1">
        <v>354</v>
      </c>
      <c r="AQ176" s="1">
        <v>2</v>
      </c>
      <c r="AR176" s="1">
        <v>25</v>
      </c>
      <c r="AS176" s="1">
        <v>21</v>
      </c>
      <c r="AT176" s="1">
        <v>283</v>
      </c>
      <c r="AU176" s="1">
        <v>341</v>
      </c>
      <c r="AV176" s="1">
        <v>92</v>
      </c>
      <c r="AW176" s="1">
        <v>0</v>
      </c>
      <c r="AX176" s="1">
        <v>0</v>
      </c>
      <c r="AY176" t="str">
        <f t="shared" si="22"/>
        <v>2021_05_SEA</v>
      </c>
      <c r="AZ176" t="str">
        <f t="shared" si="23"/>
        <v>R.Wilson</v>
      </c>
      <c r="BA176" t="str">
        <f t="shared" si="24"/>
        <v>QB</v>
      </c>
      <c r="BB176" t="str">
        <f t="shared" si="25"/>
        <v>2021_05_SEA</v>
      </c>
      <c r="BC176" t="str">
        <f t="shared" si="26"/>
        <v>ru</v>
      </c>
      <c r="BD176">
        <f>COUNTIFS($BB$1:BB176,BB176,$BC$1:BC176,"ru")</f>
        <v>1</v>
      </c>
      <c r="BE176" t="str">
        <f t="shared" si="27"/>
        <v/>
      </c>
      <c r="BF176">
        <f>COUNTIFS($BB$1:BB176,BB176,$BE$1:BE176,"re")</f>
        <v>0</v>
      </c>
      <c r="BG176" t="str">
        <f t="shared" si="28"/>
        <v>ru12021_05_SEA</v>
      </c>
      <c r="BH176" t="str">
        <f t="shared" si="29"/>
        <v>02021_05_SEA</v>
      </c>
      <c r="BI176" t="str">
        <f t="shared" si="30"/>
        <v>2021_05_SEAR.Wilson</v>
      </c>
      <c r="BJ176" t="str">
        <f t="shared" si="31"/>
        <v>2021_SEA_R.Wilson</v>
      </c>
      <c r="BK176" t="str">
        <f>IF(ISERROR(MATCH(LEFT(C176,5)&amp;B176&amp;"_"&amp;A176,$BK$1:BK175,0)),LEFT(C176,5)&amp;B176&amp;"_"&amp;A176,"")</f>
        <v/>
      </c>
      <c r="BL176">
        <f>COUNTIFS($B$1:B176,B176)-COUNTIFS($B$1:B176,B176,$BK$1:BK176,"")</f>
        <v>2</v>
      </c>
      <c r="BM176" t="str">
        <f t="shared" si="32"/>
        <v/>
      </c>
    </row>
    <row r="177" spans="1:65" x14ac:dyDescent="0.25">
      <c r="A177" s="1" t="s">
        <v>71</v>
      </c>
      <c r="B177" s="1" t="s">
        <v>72</v>
      </c>
      <c r="C177" s="1" t="s">
        <v>1678</v>
      </c>
      <c r="D177" s="1">
        <v>0.113</v>
      </c>
      <c r="E177" s="1">
        <v>-4.5599999999999996</v>
      </c>
      <c r="F177" s="1" t="s">
        <v>1682</v>
      </c>
      <c r="G177" s="1">
        <v>149</v>
      </c>
      <c r="H177" s="1">
        <v>2</v>
      </c>
      <c r="I177" s="1">
        <v>16</v>
      </c>
      <c r="J177" s="1">
        <v>26</v>
      </c>
      <c r="K177" s="1">
        <v>0.61499999999999999</v>
      </c>
      <c r="L177" s="1">
        <v>4.33</v>
      </c>
      <c r="M177" s="1">
        <v>3</v>
      </c>
      <c r="N177" s="1">
        <v>0</v>
      </c>
      <c r="O177" s="1">
        <v>6</v>
      </c>
      <c r="P177" s="1">
        <v>125</v>
      </c>
      <c r="Q177" s="1">
        <v>26</v>
      </c>
      <c r="R177" s="1">
        <v>0.64900000000000002</v>
      </c>
      <c r="S177" s="1">
        <v>35.067999999999998</v>
      </c>
      <c r="T177" s="1">
        <v>2</v>
      </c>
      <c r="U177" s="1">
        <v>0</v>
      </c>
      <c r="V177" s="1" t="s">
        <v>52</v>
      </c>
      <c r="W177" s="1" t="s">
        <v>52</v>
      </c>
      <c r="X177" s="1" t="s">
        <v>52</v>
      </c>
      <c r="Y177" s="1" t="s">
        <v>52</v>
      </c>
      <c r="Z177" s="1" t="s">
        <v>52</v>
      </c>
      <c r="AA177" s="1" t="s">
        <v>52</v>
      </c>
      <c r="AB177" s="1" t="s">
        <v>52</v>
      </c>
      <c r="AC177" s="1" t="s">
        <v>52</v>
      </c>
      <c r="AD177" s="1" t="s">
        <v>52</v>
      </c>
      <c r="AE177" s="1" t="s">
        <v>52</v>
      </c>
      <c r="AF177" s="1" t="s">
        <v>52</v>
      </c>
      <c r="AG177" s="1" t="s">
        <v>52</v>
      </c>
      <c r="AH177" s="1" t="s">
        <v>52</v>
      </c>
      <c r="AI177" s="1" t="s">
        <v>52</v>
      </c>
      <c r="AJ177" s="1" t="s">
        <v>52</v>
      </c>
      <c r="AK177" s="1" t="s">
        <v>52</v>
      </c>
      <c r="AL177" s="1" t="s">
        <v>52</v>
      </c>
      <c r="AM177" s="1" t="s">
        <v>52</v>
      </c>
      <c r="AN177" s="1" t="s">
        <v>52</v>
      </c>
      <c r="AO177" s="1" t="s">
        <v>52</v>
      </c>
      <c r="AP177" s="1">
        <v>234</v>
      </c>
      <c r="AQ177" s="1">
        <v>4</v>
      </c>
      <c r="AR177" s="1">
        <v>28</v>
      </c>
      <c r="AS177" s="1">
        <v>16</v>
      </c>
      <c r="AT177" s="1">
        <v>149</v>
      </c>
      <c r="AU177" s="1">
        <v>125</v>
      </c>
      <c r="AV177" s="1">
        <v>105</v>
      </c>
      <c r="AW177" s="1">
        <v>5</v>
      </c>
      <c r="AX177" s="1">
        <v>0</v>
      </c>
      <c r="AY177" t="str">
        <f t="shared" si="22"/>
        <v>2021_04_SEA</v>
      </c>
      <c r="AZ177" t="str">
        <f t="shared" si="23"/>
        <v>R.Wilson</v>
      </c>
      <c r="BA177" t="str">
        <f t="shared" si="24"/>
        <v>QB</v>
      </c>
      <c r="BB177" t="str">
        <f t="shared" si="25"/>
        <v>2021_04_SEA</v>
      </c>
      <c r="BC177" t="str">
        <f t="shared" si="26"/>
        <v/>
      </c>
      <c r="BD177">
        <f>COUNTIFS($BB$1:BB177,BB177,$BC$1:BC177,"ru")</f>
        <v>0</v>
      </c>
      <c r="BE177" t="str">
        <f t="shared" si="27"/>
        <v/>
      </c>
      <c r="BF177">
        <f>COUNTIFS($BB$1:BB177,BB177,$BE$1:BE177,"re")</f>
        <v>0</v>
      </c>
      <c r="BG177" t="str">
        <f t="shared" si="28"/>
        <v>02021_04_SEA</v>
      </c>
      <c r="BH177" t="str">
        <f t="shared" si="29"/>
        <v>02021_04_SEA</v>
      </c>
      <c r="BI177" t="str">
        <f t="shared" si="30"/>
        <v>2021_04_SEAR.Wilson</v>
      </c>
      <c r="BJ177" t="str">
        <f t="shared" si="31"/>
        <v>2021_SEA_R.Wilson</v>
      </c>
      <c r="BK177" t="str">
        <f>IF(ISERROR(MATCH(LEFT(C177,5)&amp;B177&amp;"_"&amp;A177,$BK$1:BK176,0)),LEFT(C177,5)&amp;B177&amp;"_"&amp;A177,"")</f>
        <v/>
      </c>
      <c r="BL177">
        <f>COUNTIFS($B$1:B177,B177)-COUNTIFS($B$1:B177,B177,$BK$1:BK177,"")</f>
        <v>2</v>
      </c>
      <c r="BM177" t="str">
        <f t="shared" si="32"/>
        <v/>
      </c>
    </row>
    <row r="178" spans="1:65" x14ac:dyDescent="0.25">
      <c r="A178" s="1" t="s">
        <v>113</v>
      </c>
      <c r="B178" s="1" t="s">
        <v>101</v>
      </c>
      <c r="C178" s="1" t="s">
        <v>453</v>
      </c>
      <c r="D178" s="1">
        <v>-0.435</v>
      </c>
      <c r="E178" s="1">
        <v>15.05</v>
      </c>
      <c r="F178" s="1" t="s">
        <v>454</v>
      </c>
      <c r="G178" s="1">
        <v>148</v>
      </c>
      <c r="H178" s="1">
        <v>5</v>
      </c>
      <c r="I178" s="1">
        <v>14</v>
      </c>
      <c r="J178" s="1">
        <v>20</v>
      </c>
      <c r="K178" s="1">
        <v>0.7</v>
      </c>
      <c r="L178" s="1">
        <v>10.62</v>
      </c>
      <c r="M178" s="1">
        <v>0</v>
      </c>
      <c r="N178" s="1">
        <v>0</v>
      </c>
      <c r="O178" s="1">
        <v>9</v>
      </c>
      <c r="P178" s="1">
        <v>152</v>
      </c>
      <c r="Q178" s="1">
        <v>20</v>
      </c>
      <c r="R178" s="1">
        <v>0.59599999999999997</v>
      </c>
      <c r="S178" s="1">
        <v>40.331000000000003</v>
      </c>
      <c r="T178" s="1">
        <v>0</v>
      </c>
      <c r="U178" s="1">
        <v>0</v>
      </c>
      <c r="V178" s="1">
        <v>2</v>
      </c>
      <c r="W178" s="1">
        <v>0</v>
      </c>
      <c r="X178" s="1">
        <v>1</v>
      </c>
      <c r="Y178" s="1">
        <v>1</v>
      </c>
      <c r="Z178" s="1">
        <v>0</v>
      </c>
      <c r="AA178" s="1">
        <v>0</v>
      </c>
      <c r="AB178" s="1">
        <v>0</v>
      </c>
      <c r="AC178" s="1">
        <v>0</v>
      </c>
      <c r="AD178" s="1" t="s">
        <v>52</v>
      </c>
      <c r="AE178" s="1" t="s">
        <v>52</v>
      </c>
      <c r="AF178" s="1" t="s">
        <v>52</v>
      </c>
      <c r="AG178" s="1" t="s">
        <v>52</v>
      </c>
      <c r="AH178" s="1" t="s">
        <v>52</v>
      </c>
      <c r="AI178" s="1" t="s">
        <v>52</v>
      </c>
      <c r="AJ178" s="1" t="s">
        <v>52</v>
      </c>
      <c r="AK178" s="1" t="s">
        <v>52</v>
      </c>
      <c r="AL178" s="1" t="s">
        <v>52</v>
      </c>
      <c r="AM178" s="1" t="s">
        <v>52</v>
      </c>
      <c r="AN178" s="1" t="s">
        <v>52</v>
      </c>
      <c r="AO178" s="1" t="s">
        <v>52</v>
      </c>
      <c r="AP178" s="1">
        <v>322</v>
      </c>
      <c r="AQ178" s="1">
        <v>5</v>
      </c>
      <c r="AR178" s="1">
        <v>39</v>
      </c>
      <c r="AS178" s="1">
        <v>15</v>
      </c>
      <c r="AT178" s="1">
        <v>151</v>
      </c>
      <c r="AU178" s="1">
        <v>152</v>
      </c>
      <c r="AV178" s="1">
        <v>171</v>
      </c>
      <c r="AW178" s="1">
        <v>7</v>
      </c>
      <c r="AX178" s="1">
        <v>3</v>
      </c>
      <c r="AY178" t="str">
        <f t="shared" si="22"/>
        <v>2021_01_NO</v>
      </c>
      <c r="AZ178" t="str">
        <f t="shared" si="23"/>
        <v>J.Winston</v>
      </c>
      <c r="BA178" t="str">
        <f t="shared" si="24"/>
        <v>QB</v>
      </c>
      <c r="BB178" t="str">
        <f t="shared" si="25"/>
        <v>2021_01_NO</v>
      </c>
      <c r="BC178" t="str">
        <f t="shared" si="26"/>
        <v>ru</v>
      </c>
      <c r="BD178">
        <f>COUNTIFS($BB$1:BB178,BB178,$BC$1:BC178,"ru")</f>
        <v>1</v>
      </c>
      <c r="BE178" t="str">
        <f t="shared" si="27"/>
        <v/>
      </c>
      <c r="BF178">
        <f>COUNTIFS($BB$1:BB178,BB178,$BE$1:BE178,"re")</f>
        <v>0</v>
      </c>
      <c r="BG178" t="str">
        <f t="shared" si="28"/>
        <v>ru12021_01_NO</v>
      </c>
      <c r="BH178" t="str">
        <f t="shared" si="29"/>
        <v>02021_01_NO</v>
      </c>
      <c r="BI178" t="str">
        <f t="shared" si="30"/>
        <v>2021_01_NOJ.Winston</v>
      </c>
      <c r="BJ178" t="str">
        <f t="shared" si="31"/>
        <v>2021_NO_J.Winston</v>
      </c>
      <c r="BK178" t="str">
        <f>IF(ISERROR(MATCH(LEFT(C178,5)&amp;B178&amp;"_"&amp;A178,$BK$1:BK177,0)),LEFT(C178,5)&amp;B178&amp;"_"&amp;A178,"")</f>
        <v/>
      </c>
      <c r="BL178">
        <f>COUNTIFS($B$1:B178,B178)-COUNTIFS($B$1:B178,B178,$BK$1:BK178,"")</f>
        <v>1</v>
      </c>
      <c r="BM178" t="str">
        <f t="shared" si="32"/>
        <v/>
      </c>
    </row>
    <row r="179" spans="1:65" x14ac:dyDescent="0.25">
      <c r="A179" s="1" t="s">
        <v>455</v>
      </c>
      <c r="B179" s="1" t="s">
        <v>86</v>
      </c>
      <c r="C179" s="1" t="s">
        <v>453</v>
      </c>
      <c r="D179" s="1">
        <v>-1.4999999999999999E-2</v>
      </c>
      <c r="E179" s="1">
        <v>-17.03</v>
      </c>
      <c r="F179" s="1" t="s">
        <v>456</v>
      </c>
      <c r="G179" s="1">
        <v>133</v>
      </c>
      <c r="H179" s="1">
        <v>0</v>
      </c>
      <c r="I179" s="1">
        <v>15</v>
      </c>
      <c r="J179" s="1">
        <v>29</v>
      </c>
      <c r="K179" s="1">
        <v>0.51700000000000002</v>
      </c>
      <c r="L179" s="1">
        <v>-7.54</v>
      </c>
      <c r="M179" s="1">
        <v>1</v>
      </c>
      <c r="N179" s="1">
        <v>2</v>
      </c>
      <c r="O179" s="1">
        <v>6</v>
      </c>
      <c r="P179" s="1">
        <v>244</v>
      </c>
      <c r="Q179" s="1">
        <v>29</v>
      </c>
      <c r="R179" s="1">
        <v>0.73</v>
      </c>
      <c r="S179" s="1">
        <v>26.978999999999999</v>
      </c>
      <c r="T179" s="1">
        <v>0</v>
      </c>
      <c r="U179" s="1">
        <v>0</v>
      </c>
      <c r="V179" s="1" t="s">
        <v>52</v>
      </c>
      <c r="W179" s="1" t="s">
        <v>52</v>
      </c>
      <c r="X179" s="1" t="s">
        <v>52</v>
      </c>
      <c r="Y179" s="1" t="s">
        <v>52</v>
      </c>
      <c r="Z179" s="1" t="s">
        <v>52</v>
      </c>
      <c r="AA179" s="1" t="s">
        <v>52</v>
      </c>
      <c r="AB179" s="1" t="s">
        <v>52</v>
      </c>
      <c r="AC179" s="1" t="s">
        <v>52</v>
      </c>
      <c r="AD179" s="1" t="s">
        <v>52</v>
      </c>
      <c r="AE179" s="1" t="s">
        <v>52</v>
      </c>
      <c r="AF179" s="1" t="s">
        <v>52</v>
      </c>
      <c r="AG179" s="1" t="s">
        <v>52</v>
      </c>
      <c r="AH179" s="1" t="s">
        <v>52</v>
      </c>
      <c r="AI179" s="1" t="s">
        <v>52</v>
      </c>
      <c r="AJ179" s="1" t="s">
        <v>52</v>
      </c>
      <c r="AK179" s="1" t="s">
        <v>52</v>
      </c>
      <c r="AL179" s="1" t="s">
        <v>52</v>
      </c>
      <c r="AM179" s="1" t="s">
        <v>52</v>
      </c>
      <c r="AN179" s="1" t="s">
        <v>52</v>
      </c>
      <c r="AO179" s="1" t="s">
        <v>52</v>
      </c>
      <c r="AP179" s="1">
        <v>229</v>
      </c>
      <c r="AQ179" s="1">
        <v>0</v>
      </c>
      <c r="AR179" s="1">
        <v>15</v>
      </c>
      <c r="AS179" s="1">
        <v>20</v>
      </c>
      <c r="AT179" s="1">
        <v>201</v>
      </c>
      <c r="AU179" s="1">
        <v>335</v>
      </c>
      <c r="AV179" s="1">
        <v>43</v>
      </c>
      <c r="AW179" s="1">
        <v>1</v>
      </c>
      <c r="AX179" s="1">
        <v>0</v>
      </c>
      <c r="AY179" t="str">
        <f t="shared" si="22"/>
        <v>2021_01_GB</v>
      </c>
      <c r="AZ179" t="str">
        <f t="shared" si="23"/>
        <v>Aa.Rodgers</v>
      </c>
      <c r="BA179" t="str">
        <f t="shared" si="24"/>
        <v>QB</v>
      </c>
      <c r="BB179" t="str">
        <f t="shared" si="25"/>
        <v>2021_01_GB</v>
      </c>
      <c r="BC179" t="str">
        <f t="shared" si="26"/>
        <v/>
      </c>
      <c r="BD179">
        <f>COUNTIFS($BB$1:BB179,BB179,$BC$1:BC179,"ru")</f>
        <v>0</v>
      </c>
      <c r="BE179" t="str">
        <f t="shared" si="27"/>
        <v/>
      </c>
      <c r="BF179">
        <f>COUNTIFS($BB$1:BB179,BB179,$BE$1:BE179,"re")</f>
        <v>0</v>
      </c>
      <c r="BG179" t="str">
        <f t="shared" si="28"/>
        <v>02021_01_GB</v>
      </c>
      <c r="BH179" t="str">
        <f t="shared" si="29"/>
        <v>02021_01_GB</v>
      </c>
      <c r="BI179" t="str">
        <f t="shared" si="30"/>
        <v>2021_01_GBAa.Rodgers</v>
      </c>
      <c r="BJ179" t="str">
        <f t="shared" si="31"/>
        <v>2021_GB_Aa.Rodgers</v>
      </c>
      <c r="BK179" t="str">
        <f>IF(ISERROR(MATCH(LEFT(C179,5)&amp;B179&amp;"_"&amp;A179,$BK$1:BK178,0)),LEFT(C179,5)&amp;B179&amp;"_"&amp;A179,"")</f>
        <v/>
      </c>
      <c r="BL179">
        <f>COUNTIFS($B$1:B179,B179)-COUNTIFS($B$1:B179,B179,$BK$1:BK179,"")</f>
        <v>1</v>
      </c>
      <c r="BM179" t="str">
        <f t="shared" si="32"/>
        <v/>
      </c>
    </row>
    <row r="180" spans="1:65" x14ac:dyDescent="0.25">
      <c r="A180" s="1" t="s">
        <v>2084</v>
      </c>
      <c r="B180" s="1" t="s">
        <v>72</v>
      </c>
      <c r="C180" s="1" t="s">
        <v>2043</v>
      </c>
      <c r="D180" s="1">
        <v>5.1999999999999998E-2</v>
      </c>
      <c r="E180" s="1">
        <v>4.38</v>
      </c>
      <c r="F180" s="1" t="s">
        <v>2085</v>
      </c>
      <c r="G180" s="1">
        <v>131</v>
      </c>
      <c r="H180" s="1">
        <v>1</v>
      </c>
      <c r="I180" s="1">
        <v>10</v>
      </c>
      <c r="J180" s="1">
        <v>17</v>
      </c>
      <c r="K180" s="1">
        <v>0.58799999999999997</v>
      </c>
      <c r="L180" s="1">
        <v>0.68</v>
      </c>
      <c r="M180" s="1">
        <v>0</v>
      </c>
      <c r="N180" s="1">
        <v>1</v>
      </c>
      <c r="O180" s="1">
        <v>7</v>
      </c>
      <c r="P180" s="1">
        <v>150</v>
      </c>
      <c r="Q180" s="1">
        <v>17</v>
      </c>
      <c r="R180" s="1">
        <v>0.85699999999999998</v>
      </c>
      <c r="S180" s="1">
        <v>14.201000000000001</v>
      </c>
      <c r="T180" s="1">
        <v>0</v>
      </c>
      <c r="U180" s="1">
        <v>0</v>
      </c>
      <c r="V180" s="1">
        <v>5</v>
      </c>
      <c r="W180" s="1">
        <v>0</v>
      </c>
      <c r="X180" s="1">
        <v>1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 t="s">
        <v>52</v>
      </c>
      <c r="AE180" s="1" t="s">
        <v>52</v>
      </c>
      <c r="AF180" s="1" t="s">
        <v>52</v>
      </c>
      <c r="AG180" s="1" t="s">
        <v>52</v>
      </c>
      <c r="AH180" s="1" t="s">
        <v>52</v>
      </c>
      <c r="AI180" s="1" t="s">
        <v>52</v>
      </c>
      <c r="AJ180" s="1" t="s">
        <v>52</v>
      </c>
      <c r="AK180" s="1" t="s">
        <v>52</v>
      </c>
      <c r="AL180" s="1" t="s">
        <v>52</v>
      </c>
      <c r="AM180" s="1" t="s">
        <v>52</v>
      </c>
      <c r="AN180" s="1" t="s">
        <v>52</v>
      </c>
      <c r="AO180" s="1" t="s">
        <v>52</v>
      </c>
      <c r="AP180" s="1">
        <v>354</v>
      </c>
      <c r="AQ180" s="1">
        <v>2</v>
      </c>
      <c r="AR180" s="1">
        <v>25</v>
      </c>
      <c r="AS180" s="1">
        <v>21</v>
      </c>
      <c r="AT180" s="1">
        <v>283</v>
      </c>
      <c r="AU180" s="1">
        <v>341</v>
      </c>
      <c r="AV180" s="1">
        <v>92</v>
      </c>
      <c r="AW180" s="1">
        <v>0</v>
      </c>
      <c r="AX180" s="1">
        <v>0</v>
      </c>
      <c r="AY180" t="str">
        <f t="shared" si="22"/>
        <v>2021_05_SEA</v>
      </c>
      <c r="AZ180" t="str">
        <f t="shared" si="23"/>
        <v>G.Smith</v>
      </c>
      <c r="BA180" t="str">
        <f t="shared" si="24"/>
        <v>QB</v>
      </c>
      <c r="BB180" t="str">
        <f t="shared" si="25"/>
        <v>2021_05_SEA</v>
      </c>
      <c r="BC180" t="str">
        <f t="shared" si="26"/>
        <v>ru</v>
      </c>
      <c r="BD180">
        <f>COUNTIFS($BB$1:BB180,BB180,$BC$1:BC180,"ru")</f>
        <v>2</v>
      </c>
      <c r="BE180" t="str">
        <f t="shared" si="27"/>
        <v/>
      </c>
      <c r="BF180">
        <f>COUNTIFS($BB$1:BB180,BB180,$BE$1:BE180,"re")</f>
        <v>0</v>
      </c>
      <c r="BG180" t="str">
        <f t="shared" si="28"/>
        <v>ru22021_05_SEA</v>
      </c>
      <c r="BH180" t="str">
        <f t="shared" si="29"/>
        <v>02021_05_SEA</v>
      </c>
      <c r="BI180" t="str">
        <f t="shared" si="30"/>
        <v>2021_05_SEAG.Smith</v>
      </c>
      <c r="BJ180" t="str">
        <f t="shared" si="31"/>
        <v>2021_SEA_G.Smith</v>
      </c>
      <c r="BK180" t="str">
        <f>IF(ISERROR(MATCH(LEFT(C180,5)&amp;B180&amp;"_"&amp;A180,$BK$1:BK179,0)),LEFT(C180,5)&amp;B180&amp;"_"&amp;A180,"")</f>
        <v/>
      </c>
      <c r="BL180">
        <f>COUNTIFS($B$1:B180,B180)-COUNTIFS($B$1:B180,B180,$BK$1:BK180,"")</f>
        <v>2</v>
      </c>
      <c r="BM180" t="str">
        <f t="shared" si="32"/>
        <v/>
      </c>
    </row>
    <row r="181" spans="1:65" x14ac:dyDescent="0.25">
      <c r="A181" s="1" t="s">
        <v>113</v>
      </c>
      <c r="B181" s="1" t="s">
        <v>101</v>
      </c>
      <c r="C181" s="1" t="s">
        <v>1256</v>
      </c>
      <c r="D181" s="1">
        <v>0.14799999999999999</v>
      </c>
      <c r="E181" s="1">
        <v>5.26</v>
      </c>
      <c r="F181" s="1" t="s">
        <v>1280</v>
      </c>
      <c r="G181" s="1">
        <v>128</v>
      </c>
      <c r="H181" s="1">
        <v>2</v>
      </c>
      <c r="I181" s="1">
        <v>13</v>
      </c>
      <c r="J181" s="1">
        <v>24</v>
      </c>
      <c r="K181" s="1">
        <v>0.54100000000000004</v>
      </c>
      <c r="L181" s="1">
        <v>2.98</v>
      </c>
      <c r="M181" s="1">
        <v>3</v>
      </c>
      <c r="N181" s="1">
        <v>0</v>
      </c>
      <c r="O181" s="1">
        <v>9</v>
      </c>
      <c r="P181" s="1">
        <v>203</v>
      </c>
      <c r="Q181" s="1">
        <v>24</v>
      </c>
      <c r="R181" s="1">
        <v>0.65300000000000002</v>
      </c>
      <c r="S181" s="1">
        <v>34.624000000000002</v>
      </c>
      <c r="T181" s="1">
        <v>0</v>
      </c>
      <c r="U181" s="1">
        <v>0</v>
      </c>
      <c r="V181" s="1">
        <v>2</v>
      </c>
      <c r="W181" s="1">
        <v>0</v>
      </c>
      <c r="X181" s="1">
        <v>1</v>
      </c>
      <c r="Y181" s="1">
        <v>1</v>
      </c>
      <c r="Z181" s="1">
        <v>1</v>
      </c>
      <c r="AA181" s="1">
        <v>0</v>
      </c>
      <c r="AB181" s="1">
        <v>0</v>
      </c>
      <c r="AC181" s="1">
        <v>0</v>
      </c>
      <c r="AD181" s="1" t="s">
        <v>52</v>
      </c>
      <c r="AE181" s="1" t="s">
        <v>52</v>
      </c>
      <c r="AF181" s="1" t="s">
        <v>52</v>
      </c>
      <c r="AG181" s="1" t="s">
        <v>52</v>
      </c>
      <c r="AH181" s="1" t="s">
        <v>52</v>
      </c>
      <c r="AI181" s="1" t="s">
        <v>52</v>
      </c>
      <c r="AJ181" s="1" t="s">
        <v>52</v>
      </c>
      <c r="AK181" s="1" t="s">
        <v>52</v>
      </c>
      <c r="AL181" s="1" t="s">
        <v>52</v>
      </c>
      <c r="AM181" s="1" t="s">
        <v>52</v>
      </c>
      <c r="AN181" s="1" t="s">
        <v>52</v>
      </c>
      <c r="AO181" s="1" t="s">
        <v>52</v>
      </c>
      <c r="AP181" s="1">
        <v>252</v>
      </c>
      <c r="AQ181" s="1">
        <v>3</v>
      </c>
      <c r="AR181" s="1">
        <v>38</v>
      </c>
      <c r="AS181" s="1">
        <v>13</v>
      </c>
      <c r="AT181" s="1">
        <v>128</v>
      </c>
      <c r="AU181" s="1">
        <v>203</v>
      </c>
      <c r="AV181" s="1">
        <v>142</v>
      </c>
      <c r="AW181" s="1">
        <v>8</v>
      </c>
      <c r="AX181" s="1">
        <v>3</v>
      </c>
      <c r="AY181" t="str">
        <f t="shared" si="22"/>
        <v>2021_03_NO</v>
      </c>
      <c r="AZ181" t="str">
        <f t="shared" si="23"/>
        <v>J.Winston</v>
      </c>
      <c r="BA181" t="str">
        <f t="shared" si="24"/>
        <v>QB</v>
      </c>
      <c r="BB181" t="str">
        <f t="shared" si="25"/>
        <v>2021_03_NO</v>
      </c>
      <c r="BC181" t="str">
        <f t="shared" si="26"/>
        <v>ru</v>
      </c>
      <c r="BD181">
        <f>COUNTIFS($BB$1:BB181,BB181,$BC$1:BC181,"ru")</f>
        <v>1</v>
      </c>
      <c r="BE181" t="str">
        <f t="shared" si="27"/>
        <v/>
      </c>
      <c r="BF181">
        <f>COUNTIFS($BB$1:BB181,BB181,$BE$1:BE181,"re")</f>
        <v>0</v>
      </c>
      <c r="BG181" t="str">
        <f t="shared" si="28"/>
        <v>ru12021_03_NO</v>
      </c>
      <c r="BH181" t="str">
        <f t="shared" si="29"/>
        <v>02021_03_NO</v>
      </c>
      <c r="BI181" t="str">
        <f t="shared" si="30"/>
        <v>2021_03_NOJ.Winston</v>
      </c>
      <c r="BJ181" t="str">
        <f t="shared" si="31"/>
        <v>2021_NO_J.Winston</v>
      </c>
      <c r="BK181" t="str">
        <f>IF(ISERROR(MATCH(LEFT(C181,5)&amp;B181&amp;"_"&amp;A181,$BK$1:BK180,0)),LEFT(C181,5)&amp;B181&amp;"_"&amp;A181,"")</f>
        <v/>
      </c>
      <c r="BL181">
        <f>COUNTIFS($B$1:B181,B181)-COUNTIFS($B$1:B181,B181,$BK$1:BK181,"")</f>
        <v>1</v>
      </c>
      <c r="BM181" t="str">
        <f t="shared" si="32"/>
        <v/>
      </c>
    </row>
    <row r="182" spans="1:65" x14ac:dyDescent="0.25">
      <c r="A182" s="1" t="s">
        <v>427</v>
      </c>
      <c r="B182" s="1" t="s">
        <v>80</v>
      </c>
      <c r="C182" s="1" t="s">
        <v>857</v>
      </c>
      <c r="D182" s="1">
        <v>1.0999999999999999E-2</v>
      </c>
      <c r="E182" s="1">
        <v>8.9</v>
      </c>
      <c r="F182" s="1" t="s">
        <v>870</v>
      </c>
      <c r="G182" s="1">
        <v>125</v>
      </c>
      <c r="H182" s="1">
        <v>1</v>
      </c>
      <c r="I182" s="1">
        <v>10</v>
      </c>
      <c r="J182" s="1">
        <v>11</v>
      </c>
      <c r="K182" s="1">
        <v>0.90900000000000003</v>
      </c>
      <c r="L182" s="1">
        <v>19.010000000000002</v>
      </c>
      <c r="M182" s="1">
        <v>0</v>
      </c>
      <c r="N182" s="1">
        <v>0</v>
      </c>
      <c r="O182" s="1">
        <v>5</v>
      </c>
      <c r="P182" s="1">
        <v>54</v>
      </c>
      <c r="Q182" s="1">
        <v>11</v>
      </c>
      <c r="R182" s="1">
        <v>0.60699999999999998</v>
      </c>
      <c r="S182" s="1">
        <v>39.201000000000001</v>
      </c>
      <c r="T182" s="1">
        <v>0</v>
      </c>
      <c r="U182" s="1">
        <v>0</v>
      </c>
      <c r="V182" s="1" t="s">
        <v>52</v>
      </c>
      <c r="W182" s="1" t="s">
        <v>52</v>
      </c>
      <c r="X182" s="1" t="s">
        <v>52</v>
      </c>
      <c r="Y182" s="1" t="s">
        <v>52</v>
      </c>
      <c r="Z182" s="1" t="s">
        <v>52</v>
      </c>
      <c r="AA182" s="1" t="s">
        <v>52</v>
      </c>
      <c r="AB182" s="1" t="s">
        <v>52</v>
      </c>
      <c r="AC182" s="1" t="s">
        <v>52</v>
      </c>
      <c r="AD182" s="1" t="s">
        <v>52</v>
      </c>
      <c r="AE182" s="1" t="s">
        <v>52</v>
      </c>
      <c r="AF182" s="1" t="s">
        <v>52</v>
      </c>
      <c r="AG182" s="1" t="s">
        <v>52</v>
      </c>
      <c r="AH182" s="1" t="s">
        <v>52</v>
      </c>
      <c r="AI182" s="1" t="s">
        <v>52</v>
      </c>
      <c r="AJ182" s="1" t="s">
        <v>52</v>
      </c>
      <c r="AK182" s="1" t="s">
        <v>52</v>
      </c>
      <c r="AL182" s="1" t="s">
        <v>52</v>
      </c>
      <c r="AM182" s="1" t="s">
        <v>52</v>
      </c>
      <c r="AN182" s="1" t="s">
        <v>52</v>
      </c>
      <c r="AO182" s="1" t="s">
        <v>52</v>
      </c>
      <c r="AP182" s="1">
        <v>302</v>
      </c>
      <c r="AQ182" s="1">
        <v>3</v>
      </c>
      <c r="AR182" s="1">
        <v>28</v>
      </c>
      <c r="AS182" s="1">
        <v>18</v>
      </c>
      <c r="AT182" s="1">
        <v>227</v>
      </c>
      <c r="AU182" s="1">
        <v>272</v>
      </c>
      <c r="AV182" s="1">
        <v>82</v>
      </c>
      <c r="AW182" s="1">
        <v>6</v>
      </c>
      <c r="AX182" s="1">
        <v>3</v>
      </c>
      <c r="AY182" t="str">
        <f t="shared" si="22"/>
        <v>2021_02_HOU</v>
      </c>
      <c r="AZ182" t="str">
        <f t="shared" si="23"/>
        <v>Ty.Taylor</v>
      </c>
      <c r="BA182" t="str">
        <f t="shared" si="24"/>
        <v>QB</v>
      </c>
      <c r="BB182" t="str">
        <f t="shared" si="25"/>
        <v>2021_02_HOU</v>
      </c>
      <c r="BC182" t="str">
        <f t="shared" si="26"/>
        <v/>
      </c>
      <c r="BD182">
        <f>COUNTIFS($BB$1:BB182,BB182,$BC$1:BC182,"ru")</f>
        <v>0</v>
      </c>
      <c r="BE182" t="str">
        <f t="shared" si="27"/>
        <v/>
      </c>
      <c r="BF182">
        <f>COUNTIFS($BB$1:BB182,BB182,$BE$1:BE182,"re")</f>
        <v>0</v>
      </c>
      <c r="BG182" t="str">
        <f t="shared" si="28"/>
        <v>02021_02_HOU</v>
      </c>
      <c r="BH182" t="str">
        <f t="shared" si="29"/>
        <v>02021_02_HOU</v>
      </c>
      <c r="BI182" t="str">
        <f t="shared" si="30"/>
        <v>2021_02_HOUTy.Taylor</v>
      </c>
      <c r="BJ182" t="str">
        <f t="shared" si="31"/>
        <v>2021_HOU_Ty.Taylor</v>
      </c>
      <c r="BK182" t="str">
        <f>IF(ISERROR(MATCH(LEFT(C182,5)&amp;B182&amp;"_"&amp;A182,$BK$1:BK181,0)),LEFT(C182,5)&amp;B182&amp;"_"&amp;A182,"")</f>
        <v/>
      </c>
      <c r="BL182">
        <f>COUNTIFS($B$1:B182,B182)-COUNTIFS($B$1:B182,B182,$BK$1:BK182,"")</f>
        <v>2</v>
      </c>
      <c r="BM182" t="str">
        <f t="shared" si="32"/>
        <v/>
      </c>
    </row>
    <row r="183" spans="1:65" x14ac:dyDescent="0.25">
      <c r="A183" s="1" t="s">
        <v>112</v>
      </c>
      <c r="B183" s="1" t="s">
        <v>70</v>
      </c>
      <c r="C183" s="1" t="s">
        <v>416</v>
      </c>
      <c r="D183" s="1">
        <v>0.221</v>
      </c>
      <c r="E183" s="1">
        <v>4.82</v>
      </c>
      <c r="F183" s="1" t="s">
        <v>457</v>
      </c>
      <c r="G183" s="1">
        <v>122</v>
      </c>
      <c r="H183" s="1">
        <v>1</v>
      </c>
      <c r="I183" s="1">
        <v>11</v>
      </c>
      <c r="J183" s="1">
        <v>15</v>
      </c>
      <c r="K183" s="1">
        <v>0.73299999999999998</v>
      </c>
      <c r="L183" s="1">
        <v>18.920000000000002</v>
      </c>
      <c r="M183" s="1">
        <v>0</v>
      </c>
      <c r="N183" s="1">
        <v>0</v>
      </c>
      <c r="O183" s="1">
        <v>6</v>
      </c>
      <c r="P183" s="1">
        <v>119</v>
      </c>
      <c r="Q183" s="1">
        <v>15</v>
      </c>
      <c r="R183" s="1">
        <v>0.69299999999999995</v>
      </c>
      <c r="S183" s="1">
        <v>30.655000000000001</v>
      </c>
      <c r="T183" s="1">
        <v>0</v>
      </c>
      <c r="U183" s="1">
        <v>0</v>
      </c>
      <c r="V183" s="1" t="s">
        <v>52</v>
      </c>
      <c r="W183" s="1" t="s">
        <v>52</v>
      </c>
      <c r="X183" s="1" t="s">
        <v>52</v>
      </c>
      <c r="Y183" s="1" t="s">
        <v>52</v>
      </c>
      <c r="Z183" s="1" t="s">
        <v>52</v>
      </c>
      <c r="AA183" s="1" t="s">
        <v>52</v>
      </c>
      <c r="AB183" s="1" t="s">
        <v>52</v>
      </c>
      <c r="AC183" s="1" t="s">
        <v>52</v>
      </c>
      <c r="AD183" s="1" t="s">
        <v>52</v>
      </c>
      <c r="AE183" s="1" t="s">
        <v>52</v>
      </c>
      <c r="AF183" s="1" t="s">
        <v>52</v>
      </c>
      <c r="AG183" s="1" t="s">
        <v>52</v>
      </c>
      <c r="AH183" s="1" t="s">
        <v>52</v>
      </c>
      <c r="AI183" s="1" t="s">
        <v>52</v>
      </c>
      <c r="AJ183" s="1" t="s">
        <v>52</v>
      </c>
      <c r="AK183" s="1" t="s">
        <v>52</v>
      </c>
      <c r="AL183" s="1" t="s">
        <v>52</v>
      </c>
      <c r="AM183" s="1" t="s">
        <v>52</v>
      </c>
      <c r="AN183" s="1" t="s">
        <v>52</v>
      </c>
      <c r="AO183" s="1" t="s">
        <v>52</v>
      </c>
      <c r="AP183" s="1">
        <v>259</v>
      </c>
      <c r="AQ183" s="1">
        <v>1</v>
      </c>
      <c r="AR183" s="1">
        <v>27</v>
      </c>
      <c r="AS183" s="1">
        <v>14</v>
      </c>
      <c r="AT183" s="1">
        <v>135</v>
      </c>
      <c r="AU183" s="1">
        <v>128</v>
      </c>
      <c r="AV183" s="1">
        <v>126</v>
      </c>
      <c r="AW183" s="1">
        <v>2</v>
      </c>
      <c r="AX183" s="1">
        <v>0</v>
      </c>
      <c r="AY183" t="str">
        <f t="shared" si="22"/>
        <v>2021_01_WAS</v>
      </c>
      <c r="AZ183" t="str">
        <f t="shared" si="23"/>
        <v>T.Heinicke</v>
      </c>
      <c r="BA183" t="str">
        <f t="shared" si="24"/>
        <v>QB</v>
      </c>
      <c r="BB183" t="str">
        <f t="shared" si="25"/>
        <v>2021_01_WAS</v>
      </c>
      <c r="BC183" t="str">
        <f t="shared" si="26"/>
        <v/>
      </c>
      <c r="BD183">
        <f>COUNTIFS($BB$1:BB183,BB183,$BC$1:BC183,"ru")</f>
        <v>0</v>
      </c>
      <c r="BE183" t="str">
        <f t="shared" si="27"/>
        <v/>
      </c>
      <c r="BF183">
        <f>COUNTIFS($BB$1:BB183,BB183,$BE$1:BE183,"re")</f>
        <v>0</v>
      </c>
      <c r="BG183" t="str">
        <f t="shared" si="28"/>
        <v>02021_01_WAS</v>
      </c>
      <c r="BH183" t="str">
        <f t="shared" si="29"/>
        <v>02021_01_WAS</v>
      </c>
      <c r="BI183" t="str">
        <f t="shared" si="30"/>
        <v>2021_01_WAST.Heinicke</v>
      </c>
      <c r="BJ183" t="str">
        <f t="shared" si="31"/>
        <v>2021_WAS_T.Heinicke</v>
      </c>
      <c r="BK183" t="str">
        <f>IF(ISERROR(MATCH(LEFT(C183,5)&amp;B183&amp;"_"&amp;A183,$BK$1:BK182,0)),LEFT(C183,5)&amp;B183&amp;"_"&amp;A183,"")</f>
        <v/>
      </c>
      <c r="BL183">
        <f>COUNTIFS($B$1:B183,B183)-COUNTIFS($B$1:B183,B183,$BK$1:BK183,"")</f>
        <v>1</v>
      </c>
      <c r="BM183" t="str">
        <f t="shared" si="32"/>
        <v/>
      </c>
    </row>
    <row r="184" spans="1:65" x14ac:dyDescent="0.25">
      <c r="A184" s="1" t="s">
        <v>420</v>
      </c>
      <c r="B184" s="1" t="s">
        <v>91</v>
      </c>
      <c r="C184" s="1" t="s">
        <v>839</v>
      </c>
      <c r="D184" s="1">
        <v>1.4E-2</v>
      </c>
      <c r="E184" s="1">
        <v>-14.17</v>
      </c>
      <c r="F184" s="1" t="s">
        <v>871</v>
      </c>
      <c r="G184" s="1">
        <v>118</v>
      </c>
      <c r="H184" s="1">
        <v>1</v>
      </c>
      <c r="I184" s="1">
        <v>14</v>
      </c>
      <c r="J184" s="1">
        <v>35</v>
      </c>
      <c r="K184" s="1">
        <v>0.4</v>
      </c>
      <c r="L184" s="1">
        <v>-18.21</v>
      </c>
      <c r="M184" s="1">
        <v>1</v>
      </c>
      <c r="N184" s="1">
        <v>2</v>
      </c>
      <c r="O184" s="1">
        <v>6</v>
      </c>
      <c r="P184" s="1">
        <v>405</v>
      </c>
      <c r="Q184" s="1">
        <v>35</v>
      </c>
      <c r="R184" s="1">
        <v>0.76900000000000002</v>
      </c>
      <c r="S184" s="1">
        <v>23.058</v>
      </c>
      <c r="T184" s="1">
        <v>0</v>
      </c>
      <c r="U184" s="1">
        <v>0</v>
      </c>
      <c r="V184" s="1" t="s">
        <v>52</v>
      </c>
      <c r="W184" s="1" t="s">
        <v>52</v>
      </c>
      <c r="X184" s="1" t="s">
        <v>52</v>
      </c>
      <c r="Y184" s="1" t="s">
        <v>52</v>
      </c>
      <c r="Z184" s="1" t="s">
        <v>52</v>
      </c>
      <c r="AA184" s="1" t="s">
        <v>52</v>
      </c>
      <c r="AB184" s="1" t="s">
        <v>52</v>
      </c>
      <c r="AC184" s="1" t="s">
        <v>52</v>
      </c>
      <c r="AD184" s="1" t="s">
        <v>52</v>
      </c>
      <c r="AE184" s="1" t="s">
        <v>52</v>
      </c>
      <c r="AF184" s="1" t="s">
        <v>52</v>
      </c>
      <c r="AG184" s="1" t="s">
        <v>52</v>
      </c>
      <c r="AH184" s="1" t="s">
        <v>52</v>
      </c>
      <c r="AI184" s="1" t="s">
        <v>52</v>
      </c>
      <c r="AJ184" s="1" t="s">
        <v>52</v>
      </c>
      <c r="AK184" s="1" t="s">
        <v>52</v>
      </c>
      <c r="AL184" s="1" t="s">
        <v>52</v>
      </c>
      <c r="AM184" s="1" t="s">
        <v>52</v>
      </c>
      <c r="AN184" s="1" t="s">
        <v>52</v>
      </c>
      <c r="AO184" s="1" t="s">
        <v>52</v>
      </c>
      <c r="AP184" s="1">
        <v>189</v>
      </c>
      <c r="AQ184" s="1">
        <v>2</v>
      </c>
      <c r="AR184" s="1">
        <v>16</v>
      </c>
      <c r="AS184" s="1">
        <v>14</v>
      </c>
      <c r="AT184" s="1">
        <v>118</v>
      </c>
      <c r="AU184" s="1">
        <v>405</v>
      </c>
      <c r="AV184" s="1">
        <v>75</v>
      </c>
      <c r="AW184" s="1">
        <v>1</v>
      </c>
      <c r="AX184" s="1">
        <v>0</v>
      </c>
      <c r="AY184" t="str">
        <f t="shared" si="22"/>
        <v>2021_02_JAX</v>
      </c>
      <c r="AZ184" t="str">
        <f t="shared" si="23"/>
        <v>T.Lawrence</v>
      </c>
      <c r="BA184" t="str">
        <f t="shared" si="24"/>
        <v>QB</v>
      </c>
      <c r="BB184" t="str">
        <f t="shared" si="25"/>
        <v>2021_02_JAX</v>
      </c>
      <c r="BC184" t="str">
        <f t="shared" si="26"/>
        <v/>
      </c>
      <c r="BD184">
        <f>COUNTIFS($BB$1:BB184,BB184,$BC$1:BC184,"ru")</f>
        <v>0</v>
      </c>
      <c r="BE184" t="str">
        <f t="shared" si="27"/>
        <v/>
      </c>
      <c r="BF184">
        <f>COUNTIFS($BB$1:BB184,BB184,$BE$1:BE184,"re")</f>
        <v>0</v>
      </c>
      <c r="BG184" t="str">
        <f t="shared" si="28"/>
        <v>02021_02_JAX</v>
      </c>
      <c r="BH184" t="str">
        <f t="shared" si="29"/>
        <v>02021_02_JAX</v>
      </c>
      <c r="BI184" t="str">
        <f t="shared" si="30"/>
        <v>2021_02_JAXT.Lawrence</v>
      </c>
      <c r="BJ184" t="str">
        <f t="shared" si="31"/>
        <v>2021_JAX_T.Lawrence</v>
      </c>
      <c r="BK184" t="str">
        <f>IF(ISERROR(MATCH(LEFT(C184,5)&amp;B184&amp;"_"&amp;A184,$BK$1:BK183,0)),LEFT(C184,5)&amp;B184&amp;"_"&amp;A184,"")</f>
        <v/>
      </c>
      <c r="BL184">
        <f>COUNTIFS($B$1:B184,B184)-COUNTIFS($B$1:B184,B184,$BK$1:BK184,"")</f>
        <v>1</v>
      </c>
      <c r="BM184" t="str">
        <f t="shared" si="32"/>
        <v/>
      </c>
    </row>
    <row r="185" spans="1:65" x14ac:dyDescent="0.25">
      <c r="A185" s="1" t="s">
        <v>96</v>
      </c>
      <c r="B185" s="1" t="s">
        <v>90</v>
      </c>
      <c r="C185" s="1" t="s">
        <v>2433</v>
      </c>
      <c r="D185" s="1">
        <v>1.6E-2</v>
      </c>
      <c r="E185" s="1">
        <v>-6.57</v>
      </c>
      <c r="F185" s="1" t="s">
        <v>2460</v>
      </c>
      <c r="G185" s="1">
        <v>115</v>
      </c>
      <c r="H185" s="1">
        <v>1</v>
      </c>
      <c r="I185" s="1">
        <v>13</v>
      </c>
      <c r="J185" s="1">
        <v>29</v>
      </c>
      <c r="K185" s="1">
        <v>0.44800000000000001</v>
      </c>
      <c r="L185" s="1">
        <v>-6.85</v>
      </c>
      <c r="M185" s="1">
        <v>2</v>
      </c>
      <c r="N185" s="1">
        <v>1</v>
      </c>
      <c r="O185" s="1">
        <v>5</v>
      </c>
      <c r="P185" s="1">
        <v>284</v>
      </c>
      <c r="Q185" s="1">
        <v>29</v>
      </c>
      <c r="R185" s="1">
        <v>0.747</v>
      </c>
      <c r="S185" s="1">
        <v>25.28</v>
      </c>
      <c r="T185" s="1">
        <v>0</v>
      </c>
      <c r="U185" s="1">
        <v>0</v>
      </c>
      <c r="V185" s="1">
        <v>15</v>
      </c>
      <c r="W185" s="1">
        <v>1</v>
      </c>
      <c r="X185" s="1">
        <v>5</v>
      </c>
      <c r="Y185" s="1">
        <v>1</v>
      </c>
      <c r="Z185" s="1">
        <v>3</v>
      </c>
      <c r="AA185" s="1">
        <v>1</v>
      </c>
      <c r="AB185" s="1">
        <v>0</v>
      </c>
      <c r="AC185" s="1">
        <v>0</v>
      </c>
      <c r="AD185" s="1" t="s">
        <v>52</v>
      </c>
      <c r="AE185" s="1" t="s">
        <v>52</v>
      </c>
      <c r="AF185" s="1" t="s">
        <v>52</v>
      </c>
      <c r="AG185" s="1" t="s">
        <v>52</v>
      </c>
      <c r="AH185" s="1" t="s">
        <v>52</v>
      </c>
      <c r="AI185" s="1" t="s">
        <v>52</v>
      </c>
      <c r="AJ185" s="1" t="s">
        <v>52</v>
      </c>
      <c r="AK185" s="1" t="s">
        <v>52</v>
      </c>
      <c r="AL185" s="1" t="s">
        <v>52</v>
      </c>
      <c r="AM185" s="1" t="s">
        <v>52</v>
      </c>
      <c r="AN185" s="1" t="s">
        <v>52</v>
      </c>
      <c r="AO185" s="1" t="s">
        <v>52</v>
      </c>
      <c r="AP185" s="1">
        <v>215</v>
      </c>
      <c r="AQ185" s="1">
        <v>3</v>
      </c>
      <c r="AR185" s="1">
        <v>19</v>
      </c>
      <c r="AS185" s="1">
        <v>13</v>
      </c>
      <c r="AT185" s="1">
        <v>115</v>
      </c>
      <c r="AU185" s="1">
        <v>331</v>
      </c>
      <c r="AV185" s="1">
        <v>100</v>
      </c>
      <c r="AW185" s="1">
        <v>8</v>
      </c>
      <c r="AX185" s="1">
        <v>4</v>
      </c>
      <c r="AY185" t="str">
        <f t="shared" si="22"/>
        <v>2021_06_PHI</v>
      </c>
      <c r="AZ185" t="str">
        <f t="shared" si="23"/>
        <v>J.Hurts</v>
      </c>
      <c r="BA185" t="str">
        <f t="shared" si="24"/>
        <v>QB</v>
      </c>
      <c r="BB185" t="str">
        <f t="shared" si="25"/>
        <v>2021_06_PHI</v>
      </c>
      <c r="BC185" t="str">
        <f t="shared" si="26"/>
        <v>ru</v>
      </c>
      <c r="BD185">
        <f>COUNTIFS($BB$1:BB185,BB185,$BC$1:BC185,"ru")</f>
        <v>1</v>
      </c>
      <c r="BE185" t="str">
        <f t="shared" si="27"/>
        <v/>
      </c>
      <c r="BF185">
        <f>COUNTIFS($BB$1:BB185,BB185,$BE$1:BE185,"re")</f>
        <v>0</v>
      </c>
      <c r="BG185" t="str">
        <f t="shared" si="28"/>
        <v>ru12021_06_PHI</v>
      </c>
      <c r="BH185" t="str">
        <f t="shared" si="29"/>
        <v>02021_06_PHI</v>
      </c>
      <c r="BI185" t="str">
        <f t="shared" si="30"/>
        <v>2021_06_PHIJ.Hurts</v>
      </c>
      <c r="BJ185" t="str">
        <f t="shared" si="31"/>
        <v>2021_PHI_J.Hurts</v>
      </c>
      <c r="BK185" t="str">
        <f>IF(ISERROR(MATCH(LEFT(C185,5)&amp;B185&amp;"_"&amp;A185,$BK$1:BK184,0)),LEFT(C185,5)&amp;B185&amp;"_"&amp;A185,"")</f>
        <v/>
      </c>
      <c r="BL185">
        <f>COUNTIFS($B$1:B185,B185)-COUNTIFS($B$1:B185,B185,$BK$1:BK185,"")</f>
        <v>1</v>
      </c>
      <c r="BM185" t="str">
        <f t="shared" si="32"/>
        <v/>
      </c>
    </row>
    <row r="186" spans="1:65" x14ac:dyDescent="0.25">
      <c r="A186" s="1" t="s">
        <v>1683</v>
      </c>
      <c r="B186" s="1" t="s">
        <v>99</v>
      </c>
      <c r="C186" s="1" t="s">
        <v>1642</v>
      </c>
      <c r="D186" s="1">
        <v>-5.0999999999999997E-2</v>
      </c>
      <c r="E186" s="1">
        <v>-9.43</v>
      </c>
      <c r="F186" s="1" t="s">
        <v>1684</v>
      </c>
      <c r="G186" s="1">
        <v>113</v>
      </c>
      <c r="H186" s="1">
        <v>0</v>
      </c>
      <c r="I186" s="1">
        <v>12</v>
      </c>
      <c r="J186" s="1">
        <v>24</v>
      </c>
      <c r="K186" s="1">
        <v>0.5</v>
      </c>
      <c r="L186" s="1">
        <v>-7.62</v>
      </c>
      <c r="M186" s="1">
        <v>3</v>
      </c>
      <c r="N186" s="1">
        <v>1</v>
      </c>
      <c r="O186" s="1">
        <v>4</v>
      </c>
      <c r="P186" s="1">
        <v>207</v>
      </c>
      <c r="Q186" s="1">
        <v>24</v>
      </c>
      <c r="R186" s="1">
        <v>0.81899999999999995</v>
      </c>
      <c r="S186" s="1">
        <v>18.018000000000001</v>
      </c>
      <c r="T186" s="1">
        <v>0</v>
      </c>
      <c r="U186" s="1">
        <v>0</v>
      </c>
      <c r="V186" s="1" t="s">
        <v>52</v>
      </c>
      <c r="W186" s="1" t="s">
        <v>52</v>
      </c>
      <c r="X186" s="1" t="s">
        <v>52</v>
      </c>
      <c r="Y186" s="1" t="s">
        <v>52</v>
      </c>
      <c r="Z186" s="1" t="s">
        <v>52</v>
      </c>
      <c r="AA186" s="1" t="s">
        <v>52</v>
      </c>
      <c r="AB186" s="1" t="s">
        <v>52</v>
      </c>
      <c r="AC186" s="1" t="s">
        <v>52</v>
      </c>
      <c r="AD186" s="1" t="s">
        <v>52</v>
      </c>
      <c r="AE186" s="1" t="s">
        <v>52</v>
      </c>
      <c r="AF186" s="1" t="s">
        <v>52</v>
      </c>
      <c r="AG186" s="1" t="s">
        <v>52</v>
      </c>
      <c r="AH186" s="1" t="s">
        <v>52</v>
      </c>
      <c r="AI186" s="1" t="s">
        <v>52</v>
      </c>
      <c r="AJ186" s="1" t="s">
        <v>52</v>
      </c>
      <c r="AK186" s="1" t="s">
        <v>52</v>
      </c>
      <c r="AL186" s="1" t="s">
        <v>52</v>
      </c>
      <c r="AM186" s="1" t="s">
        <v>52</v>
      </c>
      <c r="AN186" s="1" t="s">
        <v>52</v>
      </c>
      <c r="AO186" s="1" t="s">
        <v>52</v>
      </c>
      <c r="AP186" s="1">
        <v>254</v>
      </c>
      <c r="AQ186" s="1">
        <v>1</v>
      </c>
      <c r="AR186" s="1">
        <v>17</v>
      </c>
      <c r="AS186" s="1">
        <v>19</v>
      </c>
      <c r="AT186" s="1">
        <v>178</v>
      </c>
      <c r="AU186" s="1">
        <v>365</v>
      </c>
      <c r="AV186" s="1">
        <v>106</v>
      </c>
      <c r="AW186" s="1">
        <v>2</v>
      </c>
      <c r="AX186" s="1">
        <v>2</v>
      </c>
      <c r="AY186" t="str">
        <f t="shared" si="22"/>
        <v>2021_04_DEN</v>
      </c>
      <c r="AZ186" t="str">
        <f t="shared" si="23"/>
        <v>D.Lock</v>
      </c>
      <c r="BA186" t="str">
        <f t="shared" si="24"/>
        <v>QB</v>
      </c>
      <c r="BB186" t="str">
        <f t="shared" si="25"/>
        <v>2021_04_DEN</v>
      </c>
      <c r="BC186" t="str">
        <f t="shared" si="26"/>
        <v/>
      </c>
      <c r="BD186">
        <f>COUNTIFS($BB$1:BB186,BB186,$BC$1:BC186,"ru")</f>
        <v>0</v>
      </c>
      <c r="BE186" t="str">
        <f t="shared" si="27"/>
        <v/>
      </c>
      <c r="BF186">
        <f>COUNTIFS($BB$1:BB186,BB186,$BE$1:BE186,"re")</f>
        <v>0</v>
      </c>
      <c r="BG186" t="str">
        <f t="shared" si="28"/>
        <v>02021_04_DEN</v>
      </c>
      <c r="BH186" t="str">
        <f t="shared" si="29"/>
        <v>02021_04_DEN</v>
      </c>
      <c r="BI186" t="str">
        <f t="shared" si="30"/>
        <v>2021_04_DEND.Lock</v>
      </c>
      <c r="BJ186" t="str">
        <f t="shared" si="31"/>
        <v>2021_DEN_D.Lock</v>
      </c>
      <c r="BK186" t="str">
        <f>IF(ISERROR(MATCH(LEFT(C186,5)&amp;B186&amp;"_"&amp;A186,$BK$1:BK185,0)),LEFT(C186,5)&amp;B186&amp;"_"&amp;A186,"")</f>
        <v>2021_DEN_D.Lock</v>
      </c>
      <c r="BL186">
        <f>COUNTIFS($B$1:B186,B186)-COUNTIFS($B$1:B186,B186,$BK$1:BK186,"")</f>
        <v>2</v>
      </c>
      <c r="BM186" t="str">
        <f t="shared" si="32"/>
        <v>2021_DEN2</v>
      </c>
    </row>
    <row r="187" spans="1:65" x14ac:dyDescent="0.25">
      <c r="A187" s="1" t="s">
        <v>462</v>
      </c>
      <c r="B187" s="1" t="s">
        <v>100</v>
      </c>
      <c r="C187" s="1" t="s">
        <v>2072</v>
      </c>
      <c r="D187" s="1">
        <v>0.14399999999999999</v>
      </c>
      <c r="E187" s="1">
        <v>4.75</v>
      </c>
      <c r="F187" s="1" t="s">
        <v>2086</v>
      </c>
      <c r="G187" s="1">
        <v>111</v>
      </c>
      <c r="H187" s="1">
        <v>1</v>
      </c>
      <c r="I187" s="1">
        <v>12</v>
      </c>
      <c r="J187" s="1">
        <v>21</v>
      </c>
      <c r="K187" s="1">
        <v>0.57099999999999995</v>
      </c>
      <c r="L187" s="1">
        <v>-0.89</v>
      </c>
      <c r="M187" s="1">
        <v>2</v>
      </c>
      <c r="N187" s="1">
        <v>0</v>
      </c>
      <c r="O187" s="1">
        <v>8</v>
      </c>
      <c r="P187" s="1">
        <v>195</v>
      </c>
      <c r="Q187" s="1">
        <v>21</v>
      </c>
      <c r="R187" s="1">
        <v>0.65700000000000003</v>
      </c>
      <c r="S187" s="1">
        <v>34.265999999999998</v>
      </c>
      <c r="T187" s="1">
        <v>0</v>
      </c>
      <c r="U187" s="1">
        <v>0</v>
      </c>
      <c r="V187" s="1">
        <v>4</v>
      </c>
      <c r="W187" s="1">
        <v>0</v>
      </c>
      <c r="X187" s="1">
        <v>3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 t="s">
        <v>52</v>
      </c>
      <c r="AE187" s="1" t="s">
        <v>52</v>
      </c>
      <c r="AF187" s="1" t="s">
        <v>52</v>
      </c>
      <c r="AG187" s="1" t="s">
        <v>52</v>
      </c>
      <c r="AH187" s="1" t="s">
        <v>52</v>
      </c>
      <c r="AI187" s="1" t="s">
        <v>52</v>
      </c>
      <c r="AJ187" s="1" t="s">
        <v>52</v>
      </c>
      <c r="AK187" s="1" t="s">
        <v>52</v>
      </c>
      <c r="AL187" s="1" t="s">
        <v>52</v>
      </c>
      <c r="AM187" s="1" t="s">
        <v>52</v>
      </c>
      <c r="AN187" s="1" t="s">
        <v>52</v>
      </c>
      <c r="AO187" s="1" t="s">
        <v>52</v>
      </c>
      <c r="AP187" s="1">
        <v>252</v>
      </c>
      <c r="AQ187" s="1">
        <v>2</v>
      </c>
      <c r="AR187" s="1">
        <v>37</v>
      </c>
      <c r="AS187" s="1">
        <v>13</v>
      </c>
      <c r="AT187" s="1">
        <v>119</v>
      </c>
      <c r="AU187" s="1">
        <v>200</v>
      </c>
      <c r="AV187" s="1">
        <v>143</v>
      </c>
      <c r="AW187" s="1">
        <v>6</v>
      </c>
      <c r="AX187" s="1">
        <v>4</v>
      </c>
      <c r="AY187" t="str">
        <f t="shared" si="22"/>
        <v>2021_05_CHI</v>
      </c>
      <c r="AZ187" t="str">
        <f t="shared" si="23"/>
        <v>J.Fields</v>
      </c>
      <c r="BA187" t="str">
        <f t="shared" si="24"/>
        <v>QB</v>
      </c>
      <c r="BB187" t="str">
        <f t="shared" si="25"/>
        <v>2021_05_CHI</v>
      </c>
      <c r="BC187" t="str">
        <f t="shared" si="26"/>
        <v>ru</v>
      </c>
      <c r="BD187">
        <f>COUNTIFS($BB$1:BB187,BB187,$BC$1:BC187,"ru")</f>
        <v>1</v>
      </c>
      <c r="BE187" t="str">
        <f t="shared" si="27"/>
        <v/>
      </c>
      <c r="BF187">
        <f>COUNTIFS($BB$1:BB187,BB187,$BE$1:BE187,"re")</f>
        <v>0</v>
      </c>
      <c r="BG187" t="str">
        <f t="shared" si="28"/>
        <v>ru12021_05_CHI</v>
      </c>
      <c r="BH187" t="str">
        <f t="shared" si="29"/>
        <v>02021_05_CHI</v>
      </c>
      <c r="BI187" t="str">
        <f t="shared" si="30"/>
        <v>2021_05_CHIJ.Fields</v>
      </c>
      <c r="BJ187" t="str">
        <f t="shared" si="31"/>
        <v>2021_CHI_J.Fields</v>
      </c>
      <c r="BK187" t="str">
        <f>IF(ISERROR(MATCH(LEFT(C187,5)&amp;B187&amp;"_"&amp;A187,$BK$1:BK186,0)),LEFT(C187,5)&amp;B187&amp;"_"&amp;A187,"")</f>
        <v/>
      </c>
      <c r="BL187">
        <f>COUNTIFS($B$1:B187,B187)-COUNTIFS($B$1:B187,B187,$BK$1:BK187,"")</f>
        <v>2</v>
      </c>
      <c r="BM187" t="str">
        <f t="shared" si="32"/>
        <v/>
      </c>
    </row>
    <row r="188" spans="1:65" x14ac:dyDescent="0.25">
      <c r="A188" s="1" t="s">
        <v>113</v>
      </c>
      <c r="B188" s="1" t="s">
        <v>101</v>
      </c>
      <c r="C188" s="1" t="s">
        <v>841</v>
      </c>
      <c r="D188" s="1">
        <v>0</v>
      </c>
      <c r="E188" s="1">
        <v>-18.64</v>
      </c>
      <c r="F188" s="1" t="s">
        <v>872</v>
      </c>
      <c r="G188" s="1">
        <v>111</v>
      </c>
      <c r="H188" s="1">
        <v>0</v>
      </c>
      <c r="I188" s="1">
        <v>11</v>
      </c>
      <c r="J188" s="1">
        <v>26</v>
      </c>
      <c r="K188" s="1">
        <v>0.42299999999999999</v>
      </c>
      <c r="L188" s="1">
        <v>-10.57</v>
      </c>
      <c r="M188" s="1">
        <v>4</v>
      </c>
      <c r="N188" s="1">
        <v>2</v>
      </c>
      <c r="O188" s="1">
        <v>3</v>
      </c>
      <c r="P188" s="1">
        <v>159</v>
      </c>
      <c r="Q188" s="1">
        <v>26</v>
      </c>
      <c r="R188" s="1">
        <v>0.84799999999999998</v>
      </c>
      <c r="S188" s="1">
        <v>15.164</v>
      </c>
      <c r="T188" s="1">
        <v>0</v>
      </c>
      <c r="U188" s="1">
        <v>0</v>
      </c>
      <c r="V188" s="1" t="s">
        <v>52</v>
      </c>
      <c r="W188" s="1" t="s">
        <v>52</v>
      </c>
      <c r="X188" s="1" t="s">
        <v>52</v>
      </c>
      <c r="Y188" s="1" t="s">
        <v>52</v>
      </c>
      <c r="Z188" s="1" t="s">
        <v>52</v>
      </c>
      <c r="AA188" s="1" t="s">
        <v>52</v>
      </c>
      <c r="AB188" s="1" t="s">
        <v>52</v>
      </c>
      <c r="AC188" s="1" t="s">
        <v>52</v>
      </c>
      <c r="AD188" s="1" t="s">
        <v>52</v>
      </c>
      <c r="AE188" s="1" t="s">
        <v>52</v>
      </c>
      <c r="AF188" s="1" t="s">
        <v>52</v>
      </c>
      <c r="AG188" s="1" t="s">
        <v>52</v>
      </c>
      <c r="AH188" s="1" t="s">
        <v>52</v>
      </c>
      <c r="AI188" s="1" t="s">
        <v>52</v>
      </c>
      <c r="AJ188" s="1" t="s">
        <v>52</v>
      </c>
      <c r="AK188" s="1" t="s">
        <v>52</v>
      </c>
      <c r="AL188" s="1" t="s">
        <v>52</v>
      </c>
      <c r="AM188" s="1" t="s">
        <v>52</v>
      </c>
      <c r="AN188" s="1" t="s">
        <v>52</v>
      </c>
      <c r="AO188" s="1" t="s">
        <v>52</v>
      </c>
      <c r="AP188" s="1">
        <v>128</v>
      </c>
      <c r="AQ188" s="1">
        <v>1</v>
      </c>
      <c r="AR188" s="1">
        <v>17</v>
      </c>
      <c r="AS188" s="1">
        <v>11</v>
      </c>
      <c r="AT188" s="1">
        <v>111</v>
      </c>
      <c r="AU188" s="1">
        <v>159</v>
      </c>
      <c r="AV188" s="1">
        <v>48</v>
      </c>
      <c r="AW188" s="1">
        <v>4</v>
      </c>
      <c r="AX188" s="1">
        <v>2</v>
      </c>
      <c r="AY188" t="str">
        <f t="shared" si="22"/>
        <v>2021_02_NO</v>
      </c>
      <c r="AZ188" t="str">
        <f t="shared" si="23"/>
        <v>J.Winston</v>
      </c>
      <c r="BA188" t="str">
        <f t="shared" si="24"/>
        <v>QB</v>
      </c>
      <c r="BB188" t="str">
        <f t="shared" si="25"/>
        <v>2021_02_NO</v>
      </c>
      <c r="BC188" t="str">
        <f t="shared" si="26"/>
        <v/>
      </c>
      <c r="BD188">
        <f>COUNTIFS($BB$1:BB188,BB188,$BC$1:BC188,"ru")</f>
        <v>0</v>
      </c>
      <c r="BE188" t="str">
        <f t="shared" si="27"/>
        <v/>
      </c>
      <c r="BF188">
        <f>COUNTIFS($BB$1:BB188,BB188,$BE$1:BE188,"re")</f>
        <v>0</v>
      </c>
      <c r="BG188" t="str">
        <f t="shared" si="28"/>
        <v>02021_02_NO</v>
      </c>
      <c r="BH188" t="str">
        <f t="shared" si="29"/>
        <v>02021_02_NO</v>
      </c>
      <c r="BI188" t="str">
        <f t="shared" si="30"/>
        <v>2021_02_NOJ.Winston</v>
      </c>
      <c r="BJ188" t="str">
        <f t="shared" si="31"/>
        <v>2021_NO_J.Winston</v>
      </c>
      <c r="BK188" t="str">
        <f>IF(ISERROR(MATCH(LEFT(C188,5)&amp;B188&amp;"_"&amp;A188,$BK$1:BK187,0)),LEFT(C188,5)&amp;B188&amp;"_"&amp;A188,"")</f>
        <v/>
      </c>
      <c r="BL188">
        <f>COUNTIFS($B$1:B188,B188)-COUNTIFS($B$1:B188,B188,$BK$1:BK188,"")</f>
        <v>1</v>
      </c>
      <c r="BM188" t="str">
        <f t="shared" si="32"/>
        <v/>
      </c>
    </row>
    <row r="189" spans="1:65" x14ac:dyDescent="0.25">
      <c r="A189" s="1" t="s">
        <v>873</v>
      </c>
      <c r="B189" s="1" t="s">
        <v>80</v>
      </c>
      <c r="C189" s="1" t="s">
        <v>857</v>
      </c>
      <c r="D189" s="1">
        <v>1.2E-2</v>
      </c>
      <c r="E189" s="1">
        <v>0.44</v>
      </c>
      <c r="F189" s="1" t="s">
        <v>874</v>
      </c>
      <c r="G189" s="1">
        <v>102</v>
      </c>
      <c r="H189" s="1">
        <v>1</v>
      </c>
      <c r="I189" s="1">
        <v>8</v>
      </c>
      <c r="J189" s="1">
        <v>19</v>
      </c>
      <c r="K189" s="1">
        <v>0.42099999999999999</v>
      </c>
      <c r="L189" s="1">
        <v>-16.88</v>
      </c>
      <c r="M189" s="1">
        <v>1</v>
      </c>
      <c r="N189" s="1">
        <v>1</v>
      </c>
      <c r="O189" s="1">
        <v>5</v>
      </c>
      <c r="P189" s="1">
        <v>218</v>
      </c>
      <c r="Q189" s="1">
        <v>19</v>
      </c>
      <c r="R189" s="1">
        <v>0.88100000000000001</v>
      </c>
      <c r="S189" s="1">
        <v>11.824</v>
      </c>
      <c r="T189" s="1">
        <v>1</v>
      </c>
      <c r="U189" s="1">
        <v>0</v>
      </c>
      <c r="V189" s="1">
        <v>-1</v>
      </c>
      <c r="W189" s="1">
        <v>0</v>
      </c>
      <c r="X189" s="1">
        <v>2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 t="s">
        <v>52</v>
      </c>
      <c r="AE189" s="1" t="s">
        <v>52</v>
      </c>
      <c r="AF189" s="1" t="s">
        <v>52</v>
      </c>
      <c r="AG189" s="1" t="s">
        <v>52</v>
      </c>
      <c r="AH189" s="1" t="s">
        <v>52</v>
      </c>
      <c r="AI189" s="1" t="s">
        <v>52</v>
      </c>
      <c r="AJ189" s="1" t="s">
        <v>52</v>
      </c>
      <c r="AK189" s="1" t="s">
        <v>52</v>
      </c>
      <c r="AL189" s="1" t="s">
        <v>52</v>
      </c>
      <c r="AM189" s="1" t="s">
        <v>52</v>
      </c>
      <c r="AN189" s="1" t="s">
        <v>52</v>
      </c>
      <c r="AO189" s="1" t="s">
        <v>52</v>
      </c>
      <c r="AP189" s="1">
        <v>302</v>
      </c>
      <c r="AQ189" s="1">
        <v>3</v>
      </c>
      <c r="AR189" s="1">
        <v>28</v>
      </c>
      <c r="AS189" s="1">
        <v>18</v>
      </c>
      <c r="AT189" s="1">
        <v>227</v>
      </c>
      <c r="AU189" s="1">
        <v>272</v>
      </c>
      <c r="AV189" s="1">
        <v>82</v>
      </c>
      <c r="AW189" s="1">
        <v>6</v>
      </c>
      <c r="AX189" s="1">
        <v>3</v>
      </c>
      <c r="AY189" t="str">
        <f t="shared" si="22"/>
        <v>2021_02_HOU</v>
      </c>
      <c r="AZ189" t="str">
        <f t="shared" si="23"/>
        <v>D.Mills</v>
      </c>
      <c r="BA189" t="str">
        <f t="shared" si="24"/>
        <v>QB</v>
      </c>
      <c r="BB189" t="str">
        <f t="shared" si="25"/>
        <v>2021_02_HOU</v>
      </c>
      <c r="BC189" t="str">
        <f t="shared" si="26"/>
        <v>ru</v>
      </c>
      <c r="BD189">
        <f>COUNTIFS($BB$1:BB189,BB189,$BC$1:BC189,"ru")</f>
        <v>1</v>
      </c>
      <c r="BE189" t="str">
        <f t="shared" si="27"/>
        <v/>
      </c>
      <c r="BF189">
        <f>COUNTIFS($BB$1:BB189,BB189,$BE$1:BE189,"re")</f>
        <v>0</v>
      </c>
      <c r="BG189" t="str">
        <f t="shared" si="28"/>
        <v>ru12021_02_HOU</v>
      </c>
      <c r="BH189" t="str">
        <f t="shared" si="29"/>
        <v>02021_02_HOU</v>
      </c>
      <c r="BI189" t="str">
        <f t="shared" si="30"/>
        <v>2021_02_HOUD.Mills</v>
      </c>
      <c r="BJ189" t="str">
        <f t="shared" si="31"/>
        <v>2021_HOU_D.Mills</v>
      </c>
      <c r="BK189" t="str">
        <f>IF(ISERROR(MATCH(LEFT(C189,5)&amp;B189&amp;"_"&amp;A189,$BK$1:BK188,0)),LEFT(C189,5)&amp;B189&amp;"_"&amp;A189,"")</f>
        <v/>
      </c>
      <c r="BL189">
        <f>COUNTIFS($B$1:B189,B189)-COUNTIFS($B$1:B189,B189,$BK$1:BK189,"")</f>
        <v>2</v>
      </c>
      <c r="BM189" t="str">
        <f t="shared" si="32"/>
        <v/>
      </c>
    </row>
    <row r="190" spans="1:65" x14ac:dyDescent="0.25">
      <c r="A190" s="1" t="s">
        <v>104</v>
      </c>
      <c r="B190" s="1" t="s">
        <v>105</v>
      </c>
      <c r="C190" s="1" t="s">
        <v>2054</v>
      </c>
      <c r="D190" s="1">
        <v>7.0000000000000007E-2</v>
      </c>
      <c r="E190" s="1">
        <v>0.88</v>
      </c>
      <c r="F190" s="1" t="s">
        <v>2087</v>
      </c>
      <c r="G190" s="1">
        <v>98</v>
      </c>
      <c r="H190" s="1">
        <v>0</v>
      </c>
      <c r="I190" s="1">
        <v>5</v>
      </c>
      <c r="J190" s="1">
        <v>13</v>
      </c>
      <c r="K190" s="1">
        <v>0.38400000000000001</v>
      </c>
      <c r="L190" s="1">
        <v>-17.899999999999999</v>
      </c>
      <c r="M190" s="1">
        <v>0</v>
      </c>
      <c r="N190" s="1">
        <v>0</v>
      </c>
      <c r="O190" s="1">
        <v>4</v>
      </c>
      <c r="P190" s="1">
        <v>192</v>
      </c>
      <c r="Q190" s="1">
        <v>13</v>
      </c>
      <c r="R190" s="1">
        <v>0.749</v>
      </c>
      <c r="S190" s="1">
        <v>25.045000000000002</v>
      </c>
      <c r="T190" s="1">
        <v>0</v>
      </c>
      <c r="U190" s="1">
        <v>0</v>
      </c>
      <c r="V190" s="1">
        <v>3</v>
      </c>
      <c r="W190" s="1">
        <v>0</v>
      </c>
      <c r="X190" s="1">
        <v>2</v>
      </c>
      <c r="Y190" s="1">
        <v>0</v>
      </c>
      <c r="Z190" s="1">
        <v>1</v>
      </c>
      <c r="AA190" s="1">
        <v>1</v>
      </c>
      <c r="AB190" s="1">
        <v>0</v>
      </c>
      <c r="AC190" s="1">
        <v>0</v>
      </c>
      <c r="AD190" s="1" t="s">
        <v>52</v>
      </c>
      <c r="AE190" s="1" t="s">
        <v>52</v>
      </c>
      <c r="AF190" s="1" t="s">
        <v>52</v>
      </c>
      <c r="AG190" s="1" t="s">
        <v>52</v>
      </c>
      <c r="AH190" s="1" t="s">
        <v>52</v>
      </c>
      <c r="AI190" s="1" t="s">
        <v>52</v>
      </c>
      <c r="AJ190" s="1" t="s">
        <v>52</v>
      </c>
      <c r="AK190" s="1" t="s">
        <v>52</v>
      </c>
      <c r="AL190" s="1" t="s">
        <v>52</v>
      </c>
      <c r="AM190" s="1" t="s">
        <v>52</v>
      </c>
      <c r="AN190" s="1" t="s">
        <v>52</v>
      </c>
      <c r="AO190" s="1" t="s">
        <v>52</v>
      </c>
      <c r="AP190" s="1">
        <v>367</v>
      </c>
      <c r="AQ190" s="1">
        <v>3</v>
      </c>
      <c r="AR190" s="1">
        <v>25</v>
      </c>
      <c r="AS190" s="1">
        <v>21</v>
      </c>
      <c r="AT190" s="1">
        <v>294</v>
      </c>
      <c r="AU190" s="1">
        <v>394</v>
      </c>
      <c r="AV190" s="1">
        <v>73</v>
      </c>
      <c r="AW190" s="1">
        <v>6</v>
      </c>
      <c r="AX190" s="1">
        <v>6</v>
      </c>
      <c r="AY190" t="str">
        <f t="shared" si="22"/>
        <v>2021_05_NYG</v>
      </c>
      <c r="AZ190" t="str">
        <f t="shared" si="23"/>
        <v>D.Jones</v>
      </c>
      <c r="BA190" t="str">
        <f t="shared" si="24"/>
        <v>QB</v>
      </c>
      <c r="BB190" t="str">
        <f t="shared" si="25"/>
        <v>2021_05_NYG</v>
      </c>
      <c r="BC190" t="str">
        <f t="shared" si="26"/>
        <v>ru</v>
      </c>
      <c r="BD190">
        <f>COUNTIFS($BB$1:BB190,BB190,$BC$1:BC190,"ru")</f>
        <v>2</v>
      </c>
      <c r="BE190" t="str">
        <f t="shared" si="27"/>
        <v/>
      </c>
      <c r="BF190">
        <f>COUNTIFS($BB$1:BB190,BB190,$BE$1:BE190,"re")</f>
        <v>0</v>
      </c>
      <c r="BG190" t="str">
        <f t="shared" si="28"/>
        <v>ru22021_05_NYG</v>
      </c>
      <c r="BH190" t="str">
        <f t="shared" si="29"/>
        <v>02021_05_NYG</v>
      </c>
      <c r="BI190" t="str">
        <f t="shared" si="30"/>
        <v>2021_05_NYGD.Jones</v>
      </c>
      <c r="BJ190" t="str">
        <f t="shared" si="31"/>
        <v>2021_NYG_D.Jones</v>
      </c>
      <c r="BK190" t="str">
        <f>IF(ISERROR(MATCH(LEFT(C190,5)&amp;B190&amp;"_"&amp;A190,$BK$1:BK189,0)),LEFT(C190,5)&amp;B190&amp;"_"&amp;A190,"")</f>
        <v/>
      </c>
      <c r="BL190">
        <f>COUNTIFS($B$1:B190,B190)-COUNTIFS($B$1:B190,B190,$BK$1:BK190,"")</f>
        <v>2</v>
      </c>
      <c r="BM190" t="str">
        <f t="shared" si="32"/>
        <v/>
      </c>
    </row>
    <row r="191" spans="1:65" x14ac:dyDescent="0.25">
      <c r="A191" s="1" t="s">
        <v>873</v>
      </c>
      <c r="B191" s="1" t="s">
        <v>80</v>
      </c>
      <c r="C191" s="1" t="s">
        <v>1663</v>
      </c>
      <c r="D191" s="1">
        <v>-5.1999999999999998E-2</v>
      </c>
      <c r="E191" s="1">
        <v>-22.92</v>
      </c>
      <c r="F191" s="1" t="s">
        <v>1685</v>
      </c>
      <c r="G191" s="1">
        <v>87</v>
      </c>
      <c r="H191" s="1">
        <v>0</v>
      </c>
      <c r="I191" s="1">
        <v>11</v>
      </c>
      <c r="J191" s="1">
        <v>24</v>
      </c>
      <c r="K191" s="1">
        <v>0.45800000000000002</v>
      </c>
      <c r="L191" s="1">
        <v>-15.85</v>
      </c>
      <c r="M191" s="1">
        <v>3</v>
      </c>
      <c r="N191" s="1">
        <v>4</v>
      </c>
      <c r="O191" s="1">
        <v>4</v>
      </c>
      <c r="P191" s="1">
        <v>180</v>
      </c>
      <c r="Q191" s="1">
        <v>24</v>
      </c>
      <c r="R191" s="1">
        <v>0.77500000000000002</v>
      </c>
      <c r="S191" s="1">
        <v>22.440999999999999</v>
      </c>
      <c r="T191" s="1">
        <v>1</v>
      </c>
      <c r="U191" s="1">
        <v>1</v>
      </c>
      <c r="V191" s="1" t="s">
        <v>52</v>
      </c>
      <c r="W191" s="1" t="s">
        <v>52</v>
      </c>
      <c r="X191" s="1" t="s">
        <v>52</v>
      </c>
      <c r="Y191" s="1" t="s">
        <v>52</v>
      </c>
      <c r="Z191" s="1" t="s">
        <v>52</v>
      </c>
      <c r="AA191" s="1" t="s">
        <v>52</v>
      </c>
      <c r="AB191" s="1" t="s">
        <v>52</v>
      </c>
      <c r="AC191" s="1" t="s">
        <v>52</v>
      </c>
      <c r="AD191" s="1" t="s">
        <v>52</v>
      </c>
      <c r="AE191" s="1" t="s">
        <v>52</v>
      </c>
      <c r="AF191" s="1" t="s">
        <v>52</v>
      </c>
      <c r="AG191" s="1" t="s">
        <v>52</v>
      </c>
      <c r="AH191" s="1" t="s">
        <v>52</v>
      </c>
      <c r="AI191" s="1" t="s">
        <v>52</v>
      </c>
      <c r="AJ191" s="1" t="s">
        <v>52</v>
      </c>
      <c r="AK191" s="1" t="s">
        <v>52</v>
      </c>
      <c r="AL191" s="1" t="s">
        <v>52</v>
      </c>
      <c r="AM191" s="1" t="s">
        <v>52</v>
      </c>
      <c r="AN191" s="1" t="s">
        <v>52</v>
      </c>
      <c r="AO191" s="1" t="s">
        <v>52</v>
      </c>
      <c r="AP191" s="1">
        <v>109</v>
      </c>
      <c r="AQ191" s="1">
        <v>0</v>
      </c>
      <c r="AR191" s="1">
        <v>18</v>
      </c>
      <c r="AS191" s="1">
        <v>11</v>
      </c>
      <c r="AT191" s="1">
        <v>87</v>
      </c>
      <c r="AU191" s="1">
        <v>180</v>
      </c>
      <c r="AV191" s="1">
        <v>48</v>
      </c>
      <c r="AW191" s="1">
        <v>3</v>
      </c>
      <c r="AX191" s="1">
        <v>2</v>
      </c>
      <c r="AY191" t="str">
        <f t="shared" si="22"/>
        <v>2021_04_HOU</v>
      </c>
      <c r="AZ191" t="str">
        <f t="shared" si="23"/>
        <v>D.Mills</v>
      </c>
      <c r="BA191" t="str">
        <f t="shared" si="24"/>
        <v>QB</v>
      </c>
      <c r="BB191" t="str">
        <f t="shared" si="25"/>
        <v>2021_04_HOU</v>
      </c>
      <c r="BC191" t="str">
        <f t="shared" si="26"/>
        <v/>
      </c>
      <c r="BD191">
        <f>COUNTIFS($BB$1:BB191,BB191,$BC$1:BC191,"ru")</f>
        <v>0</v>
      </c>
      <c r="BE191" t="str">
        <f t="shared" si="27"/>
        <v/>
      </c>
      <c r="BF191">
        <f>COUNTIFS($BB$1:BB191,BB191,$BE$1:BE191,"re")</f>
        <v>0</v>
      </c>
      <c r="BG191" t="str">
        <f t="shared" si="28"/>
        <v>02021_04_HOU</v>
      </c>
      <c r="BH191" t="str">
        <f t="shared" si="29"/>
        <v>02021_04_HOU</v>
      </c>
      <c r="BI191" t="str">
        <f t="shared" si="30"/>
        <v>2021_04_HOUD.Mills</v>
      </c>
      <c r="BJ191" t="str">
        <f t="shared" si="31"/>
        <v>2021_HOU_D.Mills</v>
      </c>
      <c r="BK191" t="str">
        <f>IF(ISERROR(MATCH(LEFT(C191,5)&amp;B191&amp;"_"&amp;A191,$BK$1:BK190,0)),LEFT(C191,5)&amp;B191&amp;"_"&amp;A191,"")</f>
        <v/>
      </c>
      <c r="BL191">
        <f>COUNTIFS($B$1:B191,B191)-COUNTIFS($B$1:B191,B191,$BK$1:BK191,"")</f>
        <v>2</v>
      </c>
      <c r="BM191" t="str">
        <f t="shared" si="32"/>
        <v/>
      </c>
    </row>
    <row r="192" spans="1:65" x14ac:dyDescent="0.25">
      <c r="A192" s="1" t="s">
        <v>462</v>
      </c>
      <c r="B192" s="1" t="s">
        <v>100</v>
      </c>
      <c r="C192" s="1" t="s">
        <v>1264</v>
      </c>
      <c r="D192" s="1">
        <v>0</v>
      </c>
      <c r="E192" s="1">
        <v>-21.83</v>
      </c>
      <c r="F192" s="1" t="s">
        <v>1281</v>
      </c>
      <c r="G192" s="1">
        <v>68</v>
      </c>
      <c r="H192" s="1">
        <v>0</v>
      </c>
      <c r="I192" s="1">
        <v>6</v>
      </c>
      <c r="J192" s="1">
        <v>29</v>
      </c>
      <c r="K192" s="1">
        <v>0.20599999999999999</v>
      </c>
      <c r="L192" s="1">
        <v>-39.03</v>
      </c>
      <c r="M192" s="1">
        <v>9</v>
      </c>
      <c r="N192" s="1">
        <v>0</v>
      </c>
      <c r="O192" s="1">
        <v>2</v>
      </c>
      <c r="P192" s="1">
        <v>105</v>
      </c>
      <c r="Q192" s="1">
        <v>29</v>
      </c>
      <c r="R192" s="1">
        <v>0.73499999999999999</v>
      </c>
      <c r="S192" s="1">
        <v>26.457999999999998</v>
      </c>
      <c r="T192" s="1">
        <v>0</v>
      </c>
      <c r="U192" s="1">
        <v>0</v>
      </c>
      <c r="V192" s="1">
        <v>5</v>
      </c>
      <c r="W192" s="1">
        <v>0</v>
      </c>
      <c r="X192" s="1">
        <v>2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 t="s">
        <v>52</v>
      </c>
      <c r="AE192" s="1" t="s">
        <v>52</v>
      </c>
      <c r="AF192" s="1" t="s">
        <v>52</v>
      </c>
      <c r="AG192" s="1" t="s">
        <v>52</v>
      </c>
      <c r="AH192" s="1" t="s">
        <v>52</v>
      </c>
      <c r="AI192" s="1" t="s">
        <v>52</v>
      </c>
      <c r="AJ192" s="1" t="s">
        <v>52</v>
      </c>
      <c r="AK192" s="1" t="s">
        <v>52</v>
      </c>
      <c r="AL192" s="1" t="s">
        <v>52</v>
      </c>
      <c r="AM192" s="1" t="s">
        <v>52</v>
      </c>
      <c r="AN192" s="1" t="s">
        <v>52</v>
      </c>
      <c r="AO192" s="1" t="s">
        <v>52</v>
      </c>
      <c r="AP192" s="1">
        <v>47</v>
      </c>
      <c r="AQ192" s="1">
        <v>0</v>
      </c>
      <c r="AR192" s="1">
        <v>13</v>
      </c>
      <c r="AS192" s="1">
        <v>6</v>
      </c>
      <c r="AT192" s="1">
        <v>68</v>
      </c>
      <c r="AU192" s="1">
        <v>105</v>
      </c>
      <c r="AV192" s="1">
        <v>46</v>
      </c>
      <c r="AW192" s="1">
        <v>1</v>
      </c>
      <c r="AX192" s="1">
        <v>0</v>
      </c>
      <c r="AY192" t="str">
        <f t="shared" si="22"/>
        <v>2021_03_CHI</v>
      </c>
      <c r="AZ192" t="str">
        <f t="shared" si="23"/>
        <v>J.Fields</v>
      </c>
      <c r="BA192" t="str">
        <f t="shared" si="24"/>
        <v>QB</v>
      </c>
      <c r="BB192" t="str">
        <f t="shared" si="25"/>
        <v>2021_03_CHI</v>
      </c>
      <c r="BC192" t="str">
        <f t="shared" si="26"/>
        <v>ru</v>
      </c>
      <c r="BD192">
        <f>COUNTIFS($BB$1:BB192,BB192,$BC$1:BC192,"ru")</f>
        <v>1</v>
      </c>
      <c r="BE192" t="str">
        <f t="shared" si="27"/>
        <v/>
      </c>
      <c r="BF192">
        <f>COUNTIFS($BB$1:BB192,BB192,$BE$1:BE192,"re")</f>
        <v>0</v>
      </c>
      <c r="BG192" t="str">
        <f t="shared" si="28"/>
        <v>ru12021_03_CHI</v>
      </c>
      <c r="BH192" t="str">
        <f t="shared" si="29"/>
        <v>02021_03_CHI</v>
      </c>
      <c r="BI192" t="str">
        <f t="shared" si="30"/>
        <v>2021_03_CHIJ.Fields</v>
      </c>
      <c r="BJ192" t="str">
        <f t="shared" si="31"/>
        <v>2021_CHI_J.Fields</v>
      </c>
      <c r="BK192" t="str">
        <f>IF(ISERROR(MATCH(LEFT(C192,5)&amp;B192&amp;"_"&amp;A192,$BK$1:BK191,0)),LEFT(C192,5)&amp;B192&amp;"_"&amp;A192,"")</f>
        <v/>
      </c>
      <c r="BL192">
        <f>COUNTIFS($B$1:B192,B192)-COUNTIFS($B$1:B192,B192,$BK$1:BK192,"")</f>
        <v>2</v>
      </c>
      <c r="BM192" t="str">
        <f t="shared" si="32"/>
        <v/>
      </c>
    </row>
    <row r="193" spans="1:65" x14ac:dyDescent="0.25">
      <c r="A193" s="1" t="s">
        <v>458</v>
      </c>
      <c r="B193" s="1" t="s">
        <v>86</v>
      </c>
      <c r="C193" s="1" t="s">
        <v>453</v>
      </c>
      <c r="D193" s="1">
        <v>0</v>
      </c>
      <c r="E193" s="1">
        <v>-1.9</v>
      </c>
      <c r="F193" s="1" t="s">
        <v>459</v>
      </c>
      <c r="G193" s="1">
        <v>68</v>
      </c>
      <c r="H193" s="1">
        <v>0</v>
      </c>
      <c r="I193" s="1">
        <v>5</v>
      </c>
      <c r="J193" s="1">
        <v>8</v>
      </c>
      <c r="K193" s="1">
        <v>0.625</v>
      </c>
      <c r="L193" s="1">
        <v>15.52</v>
      </c>
      <c r="M193" s="1">
        <v>1</v>
      </c>
      <c r="N193" s="1">
        <v>0</v>
      </c>
      <c r="O193" s="1">
        <v>3</v>
      </c>
      <c r="P193" s="1">
        <v>91</v>
      </c>
      <c r="Q193" s="1">
        <v>8</v>
      </c>
      <c r="R193" s="1">
        <v>0.83699999999999997</v>
      </c>
      <c r="S193" s="1">
        <v>16.228000000000002</v>
      </c>
      <c r="T193" s="1">
        <v>1</v>
      </c>
      <c r="U193" s="1">
        <v>1</v>
      </c>
      <c r="V193" s="1" t="s">
        <v>52</v>
      </c>
      <c r="W193" s="1" t="s">
        <v>52</v>
      </c>
      <c r="X193" s="1" t="s">
        <v>52</v>
      </c>
      <c r="Y193" s="1" t="s">
        <v>52</v>
      </c>
      <c r="Z193" s="1" t="s">
        <v>52</v>
      </c>
      <c r="AA193" s="1" t="s">
        <v>52</v>
      </c>
      <c r="AB193" s="1" t="s">
        <v>52</v>
      </c>
      <c r="AC193" s="1" t="s">
        <v>52</v>
      </c>
      <c r="AD193" s="1" t="s">
        <v>52</v>
      </c>
      <c r="AE193" s="1" t="s">
        <v>52</v>
      </c>
      <c r="AF193" s="1" t="s">
        <v>52</v>
      </c>
      <c r="AG193" s="1" t="s">
        <v>52</v>
      </c>
      <c r="AH193" s="1" t="s">
        <v>52</v>
      </c>
      <c r="AI193" s="1" t="s">
        <v>52</v>
      </c>
      <c r="AJ193" s="1" t="s">
        <v>52</v>
      </c>
      <c r="AK193" s="1" t="s">
        <v>52</v>
      </c>
      <c r="AL193" s="1" t="s">
        <v>52</v>
      </c>
      <c r="AM193" s="1" t="s">
        <v>52</v>
      </c>
      <c r="AN193" s="1" t="s">
        <v>52</v>
      </c>
      <c r="AO193" s="1" t="s">
        <v>52</v>
      </c>
      <c r="AP193" s="1">
        <v>229</v>
      </c>
      <c r="AQ193" s="1">
        <v>0</v>
      </c>
      <c r="AR193" s="1">
        <v>15</v>
      </c>
      <c r="AS193" s="1">
        <v>20</v>
      </c>
      <c r="AT193" s="1">
        <v>201</v>
      </c>
      <c r="AU193" s="1">
        <v>335</v>
      </c>
      <c r="AV193" s="1">
        <v>43</v>
      </c>
      <c r="AW193" s="1">
        <v>1</v>
      </c>
      <c r="AX193" s="1">
        <v>0</v>
      </c>
      <c r="AY193" t="str">
        <f t="shared" si="22"/>
        <v>2021_01_GB</v>
      </c>
      <c r="AZ193" t="str">
        <f t="shared" si="23"/>
        <v>J.Love</v>
      </c>
      <c r="BA193" t="str">
        <f t="shared" si="24"/>
        <v>QB</v>
      </c>
      <c r="BB193" t="str">
        <f t="shared" si="25"/>
        <v>2021_01_GB</v>
      </c>
      <c r="BC193" t="str">
        <f t="shared" si="26"/>
        <v/>
      </c>
      <c r="BD193">
        <f>COUNTIFS($BB$1:BB193,BB193,$BC$1:BC193,"ru")</f>
        <v>0</v>
      </c>
      <c r="BE193" t="str">
        <f t="shared" si="27"/>
        <v/>
      </c>
      <c r="BF193">
        <f>COUNTIFS($BB$1:BB193,BB193,$BE$1:BE193,"re")</f>
        <v>0</v>
      </c>
      <c r="BG193" t="str">
        <f t="shared" si="28"/>
        <v>02021_01_GB</v>
      </c>
      <c r="BH193" t="str">
        <f t="shared" si="29"/>
        <v>02021_01_GB</v>
      </c>
      <c r="BI193" t="str">
        <f t="shared" si="30"/>
        <v>2021_01_GBJ.Love</v>
      </c>
      <c r="BJ193" t="str">
        <f t="shared" si="31"/>
        <v>2021_GB_J.Love</v>
      </c>
      <c r="BK193" t="str">
        <f>IF(ISERROR(MATCH(LEFT(C193,5)&amp;B193&amp;"_"&amp;A193,$BK$1:BK192,0)),LEFT(C193,5)&amp;B193&amp;"_"&amp;A193,"")</f>
        <v>2021_GB_J.Love</v>
      </c>
      <c r="BL193">
        <f>COUNTIFS($B$1:B193,B193)-COUNTIFS($B$1:B193,B193,$BK$1:BK193,"")</f>
        <v>2</v>
      </c>
      <c r="BM193" t="str">
        <f t="shared" si="32"/>
        <v>2021_GB2</v>
      </c>
    </row>
    <row r="194" spans="1:65" x14ac:dyDescent="0.25">
      <c r="A194" s="1" t="s">
        <v>82</v>
      </c>
      <c r="B194" s="1" t="s">
        <v>99</v>
      </c>
      <c r="C194" s="1" t="s">
        <v>1642</v>
      </c>
      <c r="D194" s="1">
        <v>2.8000000000000001E-2</v>
      </c>
      <c r="E194" s="1">
        <v>-6.99</v>
      </c>
      <c r="F194" s="1" t="s">
        <v>1686</v>
      </c>
      <c r="G194" s="1">
        <v>65</v>
      </c>
      <c r="H194" s="1">
        <v>1</v>
      </c>
      <c r="I194" s="1">
        <v>7</v>
      </c>
      <c r="J194" s="1">
        <v>18</v>
      </c>
      <c r="K194" s="1">
        <v>0.38800000000000001</v>
      </c>
      <c r="L194" s="1">
        <v>-17.7</v>
      </c>
      <c r="M194" s="1">
        <v>2</v>
      </c>
      <c r="N194" s="1">
        <v>0</v>
      </c>
      <c r="O194" s="1">
        <v>5</v>
      </c>
      <c r="P194" s="1">
        <v>158</v>
      </c>
      <c r="Q194" s="1">
        <v>18</v>
      </c>
      <c r="R194" s="1">
        <v>0.73699999999999999</v>
      </c>
      <c r="S194" s="1">
        <v>26.222999999999999</v>
      </c>
      <c r="T194" s="1">
        <v>0</v>
      </c>
      <c r="U194" s="1">
        <v>0</v>
      </c>
      <c r="V194" s="1" t="s">
        <v>52</v>
      </c>
      <c r="W194" s="1" t="s">
        <v>52</v>
      </c>
      <c r="X194" s="1" t="s">
        <v>52</v>
      </c>
      <c r="Y194" s="1" t="s">
        <v>52</v>
      </c>
      <c r="Z194" s="1" t="s">
        <v>52</v>
      </c>
      <c r="AA194" s="1" t="s">
        <v>52</v>
      </c>
      <c r="AB194" s="1" t="s">
        <v>52</v>
      </c>
      <c r="AC194" s="1" t="s">
        <v>52</v>
      </c>
      <c r="AD194" s="1" t="s">
        <v>52</v>
      </c>
      <c r="AE194" s="1" t="s">
        <v>52</v>
      </c>
      <c r="AF194" s="1" t="s">
        <v>52</v>
      </c>
      <c r="AG194" s="1" t="s">
        <v>52</v>
      </c>
      <c r="AH194" s="1" t="s">
        <v>52</v>
      </c>
      <c r="AI194" s="1" t="s">
        <v>52</v>
      </c>
      <c r="AJ194" s="1" t="s">
        <v>52</v>
      </c>
      <c r="AK194" s="1" t="s">
        <v>52</v>
      </c>
      <c r="AL194" s="1" t="s">
        <v>52</v>
      </c>
      <c r="AM194" s="1" t="s">
        <v>52</v>
      </c>
      <c r="AN194" s="1" t="s">
        <v>52</v>
      </c>
      <c r="AO194" s="1" t="s">
        <v>52</v>
      </c>
      <c r="AP194" s="1">
        <v>254</v>
      </c>
      <c r="AQ194" s="1">
        <v>1</v>
      </c>
      <c r="AR194" s="1">
        <v>17</v>
      </c>
      <c r="AS194" s="1">
        <v>19</v>
      </c>
      <c r="AT194" s="1">
        <v>178</v>
      </c>
      <c r="AU194" s="1">
        <v>365</v>
      </c>
      <c r="AV194" s="1">
        <v>106</v>
      </c>
      <c r="AW194" s="1">
        <v>2</v>
      </c>
      <c r="AX194" s="1">
        <v>2</v>
      </c>
      <c r="AY194" t="str">
        <f t="shared" si="22"/>
        <v>2021_04_DEN</v>
      </c>
      <c r="AZ194" t="str">
        <f t="shared" si="23"/>
        <v>T.Bridgewater</v>
      </c>
      <c r="BA194" t="str">
        <f t="shared" si="24"/>
        <v>QB</v>
      </c>
      <c r="BB194" t="str">
        <f t="shared" si="25"/>
        <v>2021_04_DEN</v>
      </c>
      <c r="BC194" t="str">
        <f t="shared" si="26"/>
        <v/>
      </c>
      <c r="BD194">
        <f>COUNTIFS($BB$1:BB194,BB194,$BC$1:BC194,"ru")</f>
        <v>0</v>
      </c>
      <c r="BE194" t="str">
        <f t="shared" si="27"/>
        <v/>
      </c>
      <c r="BF194">
        <f>COUNTIFS($BB$1:BB194,BB194,$BE$1:BE194,"re")</f>
        <v>0</v>
      </c>
      <c r="BG194" t="str">
        <f t="shared" si="28"/>
        <v>02021_04_DEN</v>
      </c>
      <c r="BH194" t="str">
        <f t="shared" si="29"/>
        <v>02021_04_DEN</v>
      </c>
      <c r="BI194" t="str">
        <f t="shared" si="30"/>
        <v>2021_04_DENT.Bridgewater</v>
      </c>
      <c r="BJ194" t="str">
        <f t="shared" si="31"/>
        <v>2021_DEN_T.Bridgewater</v>
      </c>
      <c r="BK194" t="str">
        <f>IF(ISERROR(MATCH(LEFT(C194,5)&amp;B194&amp;"_"&amp;A194,$BK$1:BK193,0)),LEFT(C194,5)&amp;B194&amp;"_"&amp;A194,"")</f>
        <v/>
      </c>
      <c r="BL194">
        <f>COUNTIFS($B$1:B194,B194)-COUNTIFS($B$1:B194,B194,$BK$1:BK194,"")</f>
        <v>2</v>
      </c>
      <c r="BM194" t="str">
        <f t="shared" si="32"/>
        <v/>
      </c>
    </row>
    <row r="195" spans="1:65" x14ac:dyDescent="0.25">
      <c r="A195" s="1" t="s">
        <v>462</v>
      </c>
      <c r="B195" s="1" t="s">
        <v>100</v>
      </c>
      <c r="C195" s="1" t="s">
        <v>861</v>
      </c>
      <c r="D195" s="1">
        <v>-2.1000000000000001E-2</v>
      </c>
      <c r="E195" s="1">
        <v>-9.65</v>
      </c>
      <c r="F195" s="1" t="s">
        <v>875</v>
      </c>
      <c r="G195" s="1">
        <v>60</v>
      </c>
      <c r="H195" s="1">
        <v>0</v>
      </c>
      <c r="I195" s="1">
        <v>6</v>
      </c>
      <c r="J195" s="1">
        <v>15</v>
      </c>
      <c r="K195" s="1">
        <v>0.4</v>
      </c>
      <c r="L195" s="1">
        <v>-8.25</v>
      </c>
      <c r="M195" s="1">
        <v>2</v>
      </c>
      <c r="N195" s="1">
        <v>1</v>
      </c>
      <c r="O195" s="1">
        <v>3</v>
      </c>
      <c r="P195" s="1">
        <v>140</v>
      </c>
      <c r="Q195" s="1">
        <v>15</v>
      </c>
      <c r="R195" s="1">
        <v>0.77900000000000003</v>
      </c>
      <c r="S195" s="1">
        <v>22.018999999999998</v>
      </c>
      <c r="T195" s="1">
        <v>1</v>
      </c>
      <c r="U195" s="1">
        <v>0</v>
      </c>
      <c r="V195" s="1">
        <v>6</v>
      </c>
      <c r="W195" s="1">
        <v>0</v>
      </c>
      <c r="X195" s="1">
        <v>3</v>
      </c>
      <c r="Y195" s="1">
        <v>1</v>
      </c>
      <c r="Z195" s="1">
        <v>1</v>
      </c>
      <c r="AA195" s="1">
        <v>1</v>
      </c>
      <c r="AB195" s="1">
        <v>0</v>
      </c>
      <c r="AC195" s="1">
        <v>0</v>
      </c>
      <c r="AD195" s="1" t="s">
        <v>52</v>
      </c>
      <c r="AE195" s="1" t="s">
        <v>52</v>
      </c>
      <c r="AF195" s="1" t="s">
        <v>52</v>
      </c>
      <c r="AG195" s="1" t="s">
        <v>52</v>
      </c>
      <c r="AH195" s="1" t="s">
        <v>52</v>
      </c>
      <c r="AI195" s="1" t="s">
        <v>52</v>
      </c>
      <c r="AJ195" s="1" t="s">
        <v>52</v>
      </c>
      <c r="AK195" s="1" t="s">
        <v>52</v>
      </c>
      <c r="AL195" s="1" t="s">
        <v>52</v>
      </c>
      <c r="AM195" s="1" t="s">
        <v>52</v>
      </c>
      <c r="AN195" s="1" t="s">
        <v>52</v>
      </c>
      <c r="AO195" s="1" t="s">
        <v>52</v>
      </c>
      <c r="AP195" s="1">
        <v>206</v>
      </c>
      <c r="AQ195" s="1">
        <v>1</v>
      </c>
      <c r="AR195" s="1">
        <v>34</v>
      </c>
      <c r="AS195" s="1">
        <v>15</v>
      </c>
      <c r="AT195" s="1">
        <v>116</v>
      </c>
      <c r="AU195" s="1">
        <v>175</v>
      </c>
      <c r="AV195" s="1">
        <v>123</v>
      </c>
      <c r="AW195" s="1">
        <v>5</v>
      </c>
      <c r="AX195" s="1">
        <v>3</v>
      </c>
      <c r="AY195" t="str">
        <f t="shared" ref="AY195:AY258" si="33">IF(ISNUMBER(AP195),LEFT(C195,7)&amp;"_"&amp;B195,"")</f>
        <v>2021_02_CHI</v>
      </c>
      <c r="AZ195" t="str">
        <f t="shared" ref="AZ195:AZ258" si="34">A195</f>
        <v>J.Fields</v>
      </c>
      <c r="BA195" t="str">
        <f t="shared" ref="BA195:BA258" si="35">IF(G195="NA","","QB")</f>
        <v>QB</v>
      </c>
      <c r="BB195" t="str">
        <f t="shared" ref="BB195:BB258" si="36">LEFT(C195,7)&amp;"_"&amp;B195</f>
        <v>2021_02_CHI</v>
      </c>
      <c r="BC195" t="str">
        <f t="shared" ref="BC195:BC258" si="37">IF(X195="NA","","ru")</f>
        <v>ru</v>
      </c>
      <c r="BD195">
        <f>COUNTIFS($BB$1:BB195,BB195,$BC$1:BC195,"ru")</f>
        <v>1</v>
      </c>
      <c r="BE195" t="str">
        <f t="shared" ref="BE195:BE258" si="38">IF(AD195="NA","","re")</f>
        <v/>
      </c>
      <c r="BF195">
        <f>COUNTIFS($BB$1:BB195,BB195,$BE$1:BE195,"re")</f>
        <v>0</v>
      </c>
      <c r="BG195" t="str">
        <f t="shared" ref="BG195:BG258" si="39">BC195&amp;BD195&amp;$BB195</f>
        <v>ru12021_02_CHI</v>
      </c>
      <c r="BH195" t="str">
        <f t="shared" ref="BH195:BH258" si="40">BE195&amp;BF195&amp;$BB195</f>
        <v>02021_02_CHI</v>
      </c>
      <c r="BI195" t="str">
        <f t="shared" ref="BI195:BI258" si="41">BB195&amp;AZ195</f>
        <v>2021_02_CHIJ.Fields</v>
      </c>
      <c r="BJ195" t="str">
        <f t="shared" ref="BJ195:BJ258" si="42">LEFT(C195,5)&amp;B195&amp;"_"&amp;A195</f>
        <v>2021_CHI_J.Fields</v>
      </c>
      <c r="BK195" t="str">
        <f>IF(ISERROR(MATCH(LEFT(C195,5)&amp;B195&amp;"_"&amp;A195,$BK$1:BK194,0)),LEFT(C195,5)&amp;B195&amp;"_"&amp;A195,"")</f>
        <v/>
      </c>
      <c r="BL195">
        <f>COUNTIFS($B$1:B195,B195)-COUNTIFS($B$1:B195,B195,$BK$1:BK195,"")</f>
        <v>2</v>
      </c>
      <c r="BM195" t="str">
        <f t="shared" ref="BM195:BM258" si="43">IF(BK195="","",LEFT(C195,5)&amp;B195&amp;BL195)</f>
        <v/>
      </c>
    </row>
    <row r="196" spans="1:65" x14ac:dyDescent="0.25">
      <c r="A196" s="1" t="s">
        <v>77</v>
      </c>
      <c r="B196" s="1" t="s">
        <v>100</v>
      </c>
      <c r="C196" s="1" t="s">
        <v>861</v>
      </c>
      <c r="D196" s="1">
        <v>4.3999999999999997E-2</v>
      </c>
      <c r="E196" s="1">
        <v>2.59</v>
      </c>
      <c r="F196" s="1" t="s">
        <v>876</v>
      </c>
      <c r="G196" s="1">
        <v>56</v>
      </c>
      <c r="H196" s="1">
        <v>1</v>
      </c>
      <c r="I196" s="1">
        <v>9</v>
      </c>
      <c r="J196" s="1">
        <v>12</v>
      </c>
      <c r="K196" s="1">
        <v>0.75</v>
      </c>
      <c r="L196" s="1">
        <v>14.76</v>
      </c>
      <c r="M196" s="1">
        <v>1</v>
      </c>
      <c r="N196" s="1">
        <v>0</v>
      </c>
      <c r="O196" s="1">
        <v>5</v>
      </c>
      <c r="P196" s="1">
        <v>35</v>
      </c>
      <c r="Q196" s="1">
        <v>12</v>
      </c>
      <c r="R196" s="1">
        <v>0.65800000000000003</v>
      </c>
      <c r="S196" s="1">
        <v>34.173000000000002</v>
      </c>
      <c r="T196" s="1">
        <v>0</v>
      </c>
      <c r="U196" s="1">
        <v>0</v>
      </c>
      <c r="V196" s="1" t="s">
        <v>52</v>
      </c>
      <c r="W196" s="1" t="s">
        <v>52</v>
      </c>
      <c r="X196" s="1" t="s">
        <v>52</v>
      </c>
      <c r="Y196" s="1" t="s">
        <v>52</v>
      </c>
      <c r="Z196" s="1" t="s">
        <v>52</v>
      </c>
      <c r="AA196" s="1" t="s">
        <v>52</v>
      </c>
      <c r="AB196" s="1" t="s">
        <v>52</v>
      </c>
      <c r="AC196" s="1" t="s">
        <v>52</v>
      </c>
      <c r="AD196" s="1" t="s">
        <v>52</v>
      </c>
      <c r="AE196" s="1" t="s">
        <v>52</v>
      </c>
      <c r="AF196" s="1" t="s">
        <v>52</v>
      </c>
      <c r="AG196" s="1" t="s">
        <v>52</v>
      </c>
      <c r="AH196" s="1" t="s">
        <v>52</v>
      </c>
      <c r="AI196" s="1" t="s">
        <v>52</v>
      </c>
      <c r="AJ196" s="1" t="s">
        <v>52</v>
      </c>
      <c r="AK196" s="1" t="s">
        <v>52</v>
      </c>
      <c r="AL196" s="1" t="s">
        <v>52</v>
      </c>
      <c r="AM196" s="1" t="s">
        <v>52</v>
      </c>
      <c r="AN196" s="1" t="s">
        <v>52</v>
      </c>
      <c r="AO196" s="1" t="s">
        <v>52</v>
      </c>
      <c r="AP196" s="1">
        <v>206</v>
      </c>
      <c r="AQ196" s="1">
        <v>1</v>
      </c>
      <c r="AR196" s="1">
        <v>34</v>
      </c>
      <c r="AS196" s="1">
        <v>15</v>
      </c>
      <c r="AT196" s="1">
        <v>116</v>
      </c>
      <c r="AU196" s="1">
        <v>175</v>
      </c>
      <c r="AV196" s="1">
        <v>123</v>
      </c>
      <c r="AW196" s="1">
        <v>5</v>
      </c>
      <c r="AX196" s="1">
        <v>3</v>
      </c>
      <c r="AY196" t="str">
        <f t="shared" si="33"/>
        <v>2021_02_CHI</v>
      </c>
      <c r="AZ196" t="str">
        <f t="shared" si="34"/>
        <v>A.Dalton</v>
      </c>
      <c r="BA196" t="str">
        <f t="shared" si="35"/>
        <v>QB</v>
      </c>
      <c r="BB196" t="str">
        <f t="shared" si="36"/>
        <v>2021_02_CHI</v>
      </c>
      <c r="BC196" t="str">
        <f t="shared" si="37"/>
        <v/>
      </c>
      <c r="BD196">
        <f>COUNTIFS($BB$1:BB196,BB196,$BC$1:BC196,"ru")</f>
        <v>1</v>
      </c>
      <c r="BE196" t="str">
        <f t="shared" si="38"/>
        <v/>
      </c>
      <c r="BF196">
        <f>COUNTIFS($BB$1:BB196,BB196,$BE$1:BE196,"re")</f>
        <v>0</v>
      </c>
      <c r="BG196" t="str">
        <f t="shared" si="39"/>
        <v>12021_02_CHI</v>
      </c>
      <c r="BH196" t="str">
        <f t="shared" si="40"/>
        <v>02021_02_CHI</v>
      </c>
      <c r="BI196" t="str">
        <f t="shared" si="41"/>
        <v>2021_02_CHIA.Dalton</v>
      </c>
      <c r="BJ196" t="str">
        <f t="shared" si="42"/>
        <v>2021_CHI_A.Dalton</v>
      </c>
      <c r="BK196" t="str">
        <f>IF(ISERROR(MATCH(LEFT(C196,5)&amp;B196&amp;"_"&amp;A196,$BK$1:BK195,0)),LEFT(C196,5)&amp;B196&amp;"_"&amp;A196,"")</f>
        <v/>
      </c>
      <c r="BL196">
        <f>COUNTIFS($B$1:B196,B196)-COUNTIFS($B$1:B196,B196,$BK$1:BK196,"")</f>
        <v>2</v>
      </c>
      <c r="BM196" t="str">
        <f t="shared" si="43"/>
        <v/>
      </c>
    </row>
    <row r="197" spans="1:65" x14ac:dyDescent="0.25">
      <c r="A197" s="1" t="s">
        <v>211</v>
      </c>
      <c r="B197" s="1" t="s">
        <v>69</v>
      </c>
      <c r="C197" s="1" t="s">
        <v>1657</v>
      </c>
      <c r="D197" s="1">
        <v>0</v>
      </c>
      <c r="E197" s="1">
        <v>1.78</v>
      </c>
      <c r="F197" s="1" t="s">
        <v>1687</v>
      </c>
      <c r="G197" s="1">
        <v>45</v>
      </c>
      <c r="H197" s="1">
        <v>0</v>
      </c>
      <c r="I197" s="1">
        <v>2</v>
      </c>
      <c r="J197" s="1">
        <v>2</v>
      </c>
      <c r="K197" s="1">
        <v>1</v>
      </c>
      <c r="L197" s="1">
        <v>41.68</v>
      </c>
      <c r="M197" s="1">
        <v>0</v>
      </c>
      <c r="N197" s="1">
        <v>0</v>
      </c>
      <c r="O197" s="1">
        <v>1</v>
      </c>
      <c r="P197" s="1">
        <v>11</v>
      </c>
      <c r="Q197" s="1">
        <v>2</v>
      </c>
      <c r="R197" s="1">
        <v>0.73</v>
      </c>
      <c r="S197" s="1">
        <v>26.9</v>
      </c>
      <c r="T197" s="1">
        <v>0</v>
      </c>
      <c r="U197" s="1">
        <v>0</v>
      </c>
      <c r="V197" s="1" t="s">
        <v>52</v>
      </c>
      <c r="W197" s="1" t="s">
        <v>52</v>
      </c>
      <c r="X197" s="1" t="s">
        <v>52</v>
      </c>
      <c r="Y197" s="1" t="s">
        <v>52</v>
      </c>
      <c r="Z197" s="1" t="s">
        <v>52</v>
      </c>
      <c r="AA197" s="1" t="s">
        <v>52</v>
      </c>
      <c r="AB197" s="1" t="s">
        <v>52</v>
      </c>
      <c r="AC197" s="1" t="s">
        <v>52</v>
      </c>
      <c r="AD197" s="1">
        <v>70</v>
      </c>
      <c r="AE197" s="1">
        <v>0</v>
      </c>
      <c r="AF197" s="1">
        <v>8</v>
      </c>
      <c r="AG197" s="1">
        <v>12</v>
      </c>
      <c r="AH197" s="1">
        <v>0.66600000000000004</v>
      </c>
      <c r="AI197" s="1">
        <v>-0.46</v>
      </c>
      <c r="AJ197" s="1">
        <v>3</v>
      </c>
      <c r="AK197" s="1">
        <v>68</v>
      </c>
      <c r="AL197" s="1">
        <v>23</v>
      </c>
      <c r="AM197" s="1">
        <v>30</v>
      </c>
      <c r="AN197" s="1">
        <v>0</v>
      </c>
      <c r="AO197" s="1">
        <v>0</v>
      </c>
      <c r="AP197" s="1">
        <v>294</v>
      </c>
      <c r="AQ197" s="1">
        <v>2</v>
      </c>
      <c r="AR197" s="1">
        <v>8</v>
      </c>
      <c r="AS197" s="1">
        <v>33</v>
      </c>
      <c r="AT197" s="1">
        <v>320</v>
      </c>
      <c r="AU197" s="1">
        <v>217</v>
      </c>
      <c r="AV197" s="1">
        <v>-1</v>
      </c>
      <c r="AW197" s="1">
        <v>0</v>
      </c>
      <c r="AX197" s="1">
        <v>0</v>
      </c>
      <c r="AY197" t="str">
        <f t="shared" si="33"/>
        <v>2021_04_NE</v>
      </c>
      <c r="AZ197" t="str">
        <f t="shared" si="34"/>
        <v>J.Meyers</v>
      </c>
      <c r="BA197" t="str">
        <f t="shared" si="35"/>
        <v>QB</v>
      </c>
      <c r="BB197" t="str">
        <f t="shared" si="36"/>
        <v>2021_04_NE</v>
      </c>
      <c r="BC197" t="str">
        <f t="shared" si="37"/>
        <v/>
      </c>
      <c r="BD197">
        <f>COUNTIFS($BB$1:BB197,BB197,$BC$1:BC197,"ru")</f>
        <v>0</v>
      </c>
      <c r="BE197" t="str">
        <f t="shared" si="38"/>
        <v>re</v>
      </c>
      <c r="BF197">
        <f>COUNTIFS($BB$1:BB197,BB197,$BE$1:BE197,"re")</f>
        <v>1</v>
      </c>
      <c r="BG197" t="str">
        <f t="shared" si="39"/>
        <v>02021_04_NE</v>
      </c>
      <c r="BH197" t="str">
        <f t="shared" si="40"/>
        <v>re12021_04_NE</v>
      </c>
      <c r="BI197" t="str">
        <f t="shared" si="41"/>
        <v>2021_04_NEJ.Meyers</v>
      </c>
      <c r="BJ197" t="str">
        <f t="shared" si="42"/>
        <v>2021_NE_J.Meyers</v>
      </c>
      <c r="BK197" t="str">
        <f>IF(ISERROR(MATCH(LEFT(C197,5)&amp;B197&amp;"_"&amp;A197,$BK$1:BK196,0)),LEFT(C197,5)&amp;B197&amp;"_"&amp;A197,"")</f>
        <v>2021_NE_J.Meyers</v>
      </c>
      <c r="BL197">
        <f>COUNTIFS($B$1:B197,B197)-COUNTIFS($B$1:B197,B197,$BK$1:BK197,"")</f>
        <v>2</v>
      </c>
      <c r="BM197" t="str">
        <f t="shared" si="43"/>
        <v>2021_NE2</v>
      </c>
    </row>
    <row r="198" spans="1:65" x14ac:dyDescent="0.25">
      <c r="A198" s="1" t="s">
        <v>2088</v>
      </c>
      <c r="B198" s="1" t="s">
        <v>68</v>
      </c>
      <c r="C198" s="1" t="s">
        <v>2038</v>
      </c>
      <c r="D198" s="1">
        <v>0</v>
      </c>
      <c r="E198" s="1">
        <v>3.94</v>
      </c>
      <c r="F198" s="1" t="s">
        <v>2089</v>
      </c>
      <c r="G198" s="1">
        <v>41</v>
      </c>
      <c r="H198" s="1">
        <v>0</v>
      </c>
      <c r="I198" s="1">
        <v>3</v>
      </c>
      <c r="J198" s="1">
        <v>3</v>
      </c>
      <c r="K198" s="1">
        <v>1</v>
      </c>
      <c r="L198" s="1">
        <v>36.25</v>
      </c>
      <c r="M198" s="1">
        <v>0</v>
      </c>
      <c r="N198" s="1">
        <v>0</v>
      </c>
      <c r="O198" s="1">
        <v>2</v>
      </c>
      <c r="P198" s="1">
        <v>28</v>
      </c>
      <c r="Q198" s="1">
        <v>3</v>
      </c>
      <c r="R198" s="1">
        <v>0.308</v>
      </c>
      <c r="S198" s="1">
        <v>69.123999999999995</v>
      </c>
      <c r="T198" s="1">
        <v>0</v>
      </c>
      <c r="U198" s="1">
        <v>0</v>
      </c>
      <c r="V198" s="1" t="s">
        <v>52</v>
      </c>
      <c r="W198" s="1" t="s">
        <v>52</v>
      </c>
      <c r="X198" s="1" t="s">
        <v>52</v>
      </c>
      <c r="Y198" s="1" t="s">
        <v>52</v>
      </c>
      <c r="Z198" s="1" t="s">
        <v>52</v>
      </c>
      <c r="AA198" s="1" t="s">
        <v>52</v>
      </c>
      <c r="AB198" s="1" t="s">
        <v>52</v>
      </c>
      <c r="AC198" s="1" t="s">
        <v>52</v>
      </c>
      <c r="AD198" s="1" t="s">
        <v>52</v>
      </c>
      <c r="AE198" s="1" t="s">
        <v>52</v>
      </c>
      <c r="AF198" s="1" t="s">
        <v>52</v>
      </c>
      <c r="AG198" s="1" t="s">
        <v>52</v>
      </c>
      <c r="AH198" s="1" t="s">
        <v>52</v>
      </c>
      <c r="AI198" s="1" t="s">
        <v>52</v>
      </c>
      <c r="AJ198" s="1" t="s">
        <v>52</v>
      </c>
      <c r="AK198" s="1" t="s">
        <v>52</v>
      </c>
      <c r="AL198" s="1" t="s">
        <v>52</v>
      </c>
      <c r="AM198" s="1" t="s">
        <v>52</v>
      </c>
      <c r="AN198" s="1" t="s">
        <v>52</v>
      </c>
      <c r="AO198" s="1" t="s">
        <v>52</v>
      </c>
      <c r="AP198" s="1">
        <v>558</v>
      </c>
      <c r="AQ198" s="1">
        <v>6</v>
      </c>
      <c r="AR198" s="1">
        <v>25</v>
      </c>
      <c r="AS198" s="1">
        <v>33</v>
      </c>
      <c r="AT198" s="1">
        <v>452</v>
      </c>
      <c r="AU198" s="1">
        <v>449</v>
      </c>
      <c r="AV198" s="1">
        <v>121</v>
      </c>
      <c r="AW198" s="1">
        <v>7</v>
      </c>
      <c r="AX198" s="1">
        <v>2</v>
      </c>
      <c r="AY198" t="str">
        <f t="shared" si="33"/>
        <v>2021_05_TB</v>
      </c>
      <c r="AZ198" t="str">
        <f t="shared" si="34"/>
        <v>B.Gabbert</v>
      </c>
      <c r="BA198" t="str">
        <f t="shared" si="35"/>
        <v>QB</v>
      </c>
      <c r="BB198" t="str">
        <f t="shared" si="36"/>
        <v>2021_05_TB</v>
      </c>
      <c r="BC198" t="str">
        <f t="shared" si="37"/>
        <v/>
      </c>
      <c r="BD198">
        <f>COUNTIFS($BB$1:BB198,BB198,$BC$1:BC198,"ru")</f>
        <v>0</v>
      </c>
      <c r="BE198" t="str">
        <f t="shared" si="38"/>
        <v/>
      </c>
      <c r="BF198">
        <f>COUNTIFS($BB$1:BB198,BB198,$BE$1:BE198,"re")</f>
        <v>0</v>
      </c>
      <c r="BG198" t="str">
        <f t="shared" si="39"/>
        <v>02021_05_TB</v>
      </c>
      <c r="BH198" t="str">
        <f t="shared" si="40"/>
        <v>02021_05_TB</v>
      </c>
      <c r="BI198" t="str">
        <f t="shared" si="41"/>
        <v>2021_05_TBB.Gabbert</v>
      </c>
      <c r="BJ198" t="str">
        <f t="shared" si="42"/>
        <v>2021_TB_B.Gabbert</v>
      </c>
      <c r="BK198" t="str">
        <f>IF(ISERROR(MATCH(LEFT(C198,5)&amp;B198&amp;"_"&amp;A198,$BK$1:BK197,0)),LEFT(C198,5)&amp;B198&amp;"_"&amp;A198,"")</f>
        <v>2021_TB_B.Gabbert</v>
      </c>
      <c r="BL198">
        <f>COUNTIFS($B$1:B198,B198)-COUNTIFS($B$1:B198,B198,$BK$1:BK198,"")</f>
        <v>2</v>
      </c>
      <c r="BM198" t="str">
        <f t="shared" si="43"/>
        <v>2021_TB2</v>
      </c>
    </row>
    <row r="199" spans="1:65" x14ac:dyDescent="0.25">
      <c r="A199" s="1" t="s">
        <v>190</v>
      </c>
      <c r="B199" s="1" t="s">
        <v>88</v>
      </c>
      <c r="C199" s="1" t="s">
        <v>2430</v>
      </c>
      <c r="D199" s="1">
        <v>0</v>
      </c>
      <c r="E199" s="1">
        <v>2.2200000000000002</v>
      </c>
      <c r="F199" s="1" t="s">
        <v>2461</v>
      </c>
      <c r="G199" s="1">
        <v>25</v>
      </c>
      <c r="H199" s="1">
        <v>0</v>
      </c>
      <c r="I199" s="1">
        <v>1</v>
      </c>
      <c r="J199" s="1">
        <v>1</v>
      </c>
      <c r="K199" s="1">
        <v>1</v>
      </c>
      <c r="L199" s="1">
        <v>52.59</v>
      </c>
      <c r="M199" s="1">
        <v>0</v>
      </c>
      <c r="N199" s="1">
        <v>0</v>
      </c>
      <c r="O199" s="1">
        <v>1</v>
      </c>
      <c r="P199" s="1">
        <v>23</v>
      </c>
      <c r="Q199" s="1">
        <v>1</v>
      </c>
      <c r="R199" s="1">
        <v>0.27200000000000002</v>
      </c>
      <c r="S199" s="1">
        <v>72.783000000000001</v>
      </c>
      <c r="T199" s="1">
        <v>0</v>
      </c>
      <c r="U199" s="1">
        <v>0</v>
      </c>
      <c r="V199" s="1" t="s">
        <v>52</v>
      </c>
      <c r="W199" s="1" t="s">
        <v>52</v>
      </c>
      <c r="X199" s="1" t="s">
        <v>52</v>
      </c>
      <c r="Y199" s="1" t="s">
        <v>52</v>
      </c>
      <c r="Z199" s="1" t="s">
        <v>52</v>
      </c>
      <c r="AA199" s="1" t="s">
        <v>52</v>
      </c>
      <c r="AB199" s="1" t="s">
        <v>52</v>
      </c>
      <c r="AC199" s="1" t="s">
        <v>52</v>
      </c>
      <c r="AD199" s="1" t="s">
        <v>52</v>
      </c>
      <c r="AE199" s="1" t="s">
        <v>52</v>
      </c>
      <c r="AF199" s="1" t="s">
        <v>52</v>
      </c>
      <c r="AG199" s="1" t="s">
        <v>52</v>
      </c>
      <c r="AH199" s="1" t="s">
        <v>52</v>
      </c>
      <c r="AI199" s="1" t="s">
        <v>52</v>
      </c>
      <c r="AJ199" s="1" t="s">
        <v>52</v>
      </c>
      <c r="AK199" s="1" t="s">
        <v>52</v>
      </c>
      <c r="AL199" s="1" t="s">
        <v>52</v>
      </c>
      <c r="AM199" s="1" t="s">
        <v>52</v>
      </c>
      <c r="AN199" s="1" t="s">
        <v>52</v>
      </c>
      <c r="AO199" s="1" t="s">
        <v>52</v>
      </c>
      <c r="AP199" s="1">
        <v>431</v>
      </c>
      <c r="AQ199" s="1">
        <v>2</v>
      </c>
      <c r="AR199" s="1">
        <v>20</v>
      </c>
      <c r="AS199" s="1">
        <v>34</v>
      </c>
      <c r="AT199" s="1">
        <v>354</v>
      </c>
      <c r="AU199" s="1">
        <v>405</v>
      </c>
      <c r="AV199" s="1">
        <v>77</v>
      </c>
      <c r="AW199" s="1">
        <v>4</v>
      </c>
      <c r="AX199" s="1">
        <v>1</v>
      </c>
      <c r="AY199" t="str">
        <f t="shared" si="33"/>
        <v>2021_06_MIA</v>
      </c>
      <c r="AZ199" t="str">
        <f t="shared" si="34"/>
        <v>J.Brissett</v>
      </c>
      <c r="BA199" t="str">
        <f t="shared" si="35"/>
        <v>QB</v>
      </c>
      <c r="BB199" t="str">
        <f t="shared" si="36"/>
        <v>2021_06_MIA</v>
      </c>
      <c r="BC199" t="str">
        <f t="shared" si="37"/>
        <v/>
      </c>
      <c r="BD199">
        <f>COUNTIFS($BB$1:BB199,BB199,$BC$1:BC199,"ru")</f>
        <v>0</v>
      </c>
      <c r="BE199" t="str">
        <f t="shared" si="38"/>
        <v/>
      </c>
      <c r="BF199">
        <f>COUNTIFS($BB$1:BB199,BB199,$BE$1:BE199,"re")</f>
        <v>0</v>
      </c>
      <c r="BG199" t="str">
        <f t="shared" si="39"/>
        <v>02021_06_MIA</v>
      </c>
      <c r="BH199" t="str">
        <f t="shared" si="40"/>
        <v>02021_06_MIA</v>
      </c>
      <c r="BI199" t="str">
        <f t="shared" si="41"/>
        <v>2021_06_MIAJ.Brissett</v>
      </c>
      <c r="BJ199" t="str">
        <f t="shared" si="42"/>
        <v>2021_MIA_J.Brissett</v>
      </c>
      <c r="BK199" t="str">
        <f>IF(ISERROR(MATCH(LEFT(C199,5)&amp;B199&amp;"_"&amp;A199,$BK$1:BK198,0)),LEFT(C199,5)&amp;B199&amp;"_"&amp;A199,"")</f>
        <v/>
      </c>
      <c r="BL199">
        <f>COUNTIFS($B$1:B199,B199)-COUNTIFS($B$1:B199,B199,$BK$1:BK199,"")</f>
        <v>2</v>
      </c>
      <c r="BM199" t="str">
        <f t="shared" si="43"/>
        <v/>
      </c>
    </row>
    <row r="200" spans="1:65" x14ac:dyDescent="0.25">
      <c r="A200" s="1" t="s">
        <v>877</v>
      </c>
      <c r="B200" s="1" t="s">
        <v>81</v>
      </c>
      <c r="C200" s="1" t="s">
        <v>846</v>
      </c>
      <c r="D200" s="1">
        <v>-8.9999999999999993E-3</v>
      </c>
      <c r="E200" s="1">
        <v>-3.1</v>
      </c>
      <c r="F200" s="1" t="s">
        <v>878</v>
      </c>
      <c r="G200" s="1">
        <v>25</v>
      </c>
      <c r="H200" s="1">
        <v>0</v>
      </c>
      <c r="I200" s="1">
        <v>2</v>
      </c>
      <c r="J200" s="1">
        <v>5</v>
      </c>
      <c r="K200" s="1">
        <v>0.4</v>
      </c>
      <c r="L200" s="1">
        <v>-24.65</v>
      </c>
      <c r="M200" s="1">
        <v>0</v>
      </c>
      <c r="N200" s="1">
        <v>1</v>
      </c>
      <c r="O200" s="1">
        <v>2</v>
      </c>
      <c r="P200" s="1">
        <v>63</v>
      </c>
      <c r="Q200" s="1">
        <v>5</v>
      </c>
      <c r="R200" s="1">
        <v>0.96599999999999997</v>
      </c>
      <c r="S200" s="1">
        <v>3.3159999999999998</v>
      </c>
      <c r="T200" s="1">
        <v>0</v>
      </c>
      <c r="U200" s="1">
        <v>0</v>
      </c>
      <c r="V200" s="1" t="s">
        <v>52</v>
      </c>
      <c r="W200" s="1" t="s">
        <v>52</v>
      </c>
      <c r="X200" s="1" t="s">
        <v>52</v>
      </c>
      <c r="Y200" s="1" t="s">
        <v>52</v>
      </c>
      <c r="Z200" s="1" t="s">
        <v>52</v>
      </c>
      <c r="AA200" s="1" t="s">
        <v>52</v>
      </c>
      <c r="AB200" s="1" t="s">
        <v>52</v>
      </c>
      <c r="AC200" s="1" t="s">
        <v>52</v>
      </c>
      <c r="AD200" s="1" t="s">
        <v>52</v>
      </c>
      <c r="AE200" s="1" t="s">
        <v>52</v>
      </c>
      <c r="AF200" s="1" t="s">
        <v>52</v>
      </c>
      <c r="AG200" s="1" t="s">
        <v>52</v>
      </c>
      <c r="AH200" s="1" t="s">
        <v>52</v>
      </c>
      <c r="AI200" s="1" t="s">
        <v>52</v>
      </c>
      <c r="AJ200" s="1" t="s">
        <v>52</v>
      </c>
      <c r="AK200" s="1" t="s">
        <v>52</v>
      </c>
      <c r="AL200" s="1" t="s">
        <v>52</v>
      </c>
      <c r="AM200" s="1" t="s">
        <v>52</v>
      </c>
      <c r="AN200" s="1" t="s">
        <v>52</v>
      </c>
      <c r="AO200" s="1" t="s">
        <v>52</v>
      </c>
      <c r="AP200" s="1">
        <v>356</v>
      </c>
      <c r="AQ200" s="1">
        <v>1</v>
      </c>
      <c r="AR200" s="1">
        <v>26</v>
      </c>
      <c r="AS200" s="1">
        <v>22</v>
      </c>
      <c r="AT200" s="1">
        <v>272</v>
      </c>
      <c r="AU200" s="1">
        <v>294</v>
      </c>
      <c r="AV200" s="1">
        <v>109</v>
      </c>
      <c r="AW200" s="1">
        <v>9</v>
      </c>
      <c r="AX200" s="1">
        <v>6</v>
      </c>
      <c r="AY200" t="str">
        <f t="shared" si="33"/>
        <v>2021_02_IND</v>
      </c>
      <c r="AZ200" t="str">
        <f t="shared" si="34"/>
        <v>J.Eason</v>
      </c>
      <c r="BA200" t="str">
        <f t="shared" si="35"/>
        <v>QB</v>
      </c>
      <c r="BB200" t="str">
        <f t="shared" si="36"/>
        <v>2021_02_IND</v>
      </c>
      <c r="BC200" t="str">
        <f t="shared" si="37"/>
        <v/>
      </c>
      <c r="BD200">
        <f>COUNTIFS($BB$1:BB200,BB200,$BC$1:BC200,"ru")</f>
        <v>0</v>
      </c>
      <c r="BE200" t="str">
        <f t="shared" si="38"/>
        <v/>
      </c>
      <c r="BF200">
        <f>COUNTIFS($BB$1:BB200,BB200,$BE$1:BE200,"re")</f>
        <v>0</v>
      </c>
      <c r="BG200" t="str">
        <f t="shared" si="39"/>
        <v>02021_02_IND</v>
      </c>
      <c r="BH200" t="str">
        <f t="shared" si="40"/>
        <v>02021_02_IND</v>
      </c>
      <c r="BI200" t="str">
        <f t="shared" si="41"/>
        <v>2021_02_INDJ.Eason</v>
      </c>
      <c r="BJ200" t="str">
        <f t="shared" si="42"/>
        <v>2021_IND_J.Eason</v>
      </c>
      <c r="BK200" t="str">
        <f>IF(ISERROR(MATCH(LEFT(C200,5)&amp;B200&amp;"_"&amp;A200,$BK$1:BK199,0)),LEFT(C200,5)&amp;B200&amp;"_"&amp;A200,"")</f>
        <v>2021_IND_J.Eason</v>
      </c>
      <c r="BL200">
        <f>COUNTIFS($B$1:B200,B200)-COUNTIFS($B$1:B200,B200,$BK$1:BK200,"")</f>
        <v>2</v>
      </c>
      <c r="BM200" t="str">
        <f t="shared" si="43"/>
        <v>2021_IND2</v>
      </c>
    </row>
    <row r="201" spans="1:65" x14ac:dyDescent="0.25">
      <c r="A201" s="1" t="s">
        <v>200</v>
      </c>
      <c r="B201" s="1" t="s">
        <v>51</v>
      </c>
      <c r="C201" s="1" t="s">
        <v>2054</v>
      </c>
      <c r="D201" s="1">
        <v>0</v>
      </c>
      <c r="E201" s="1">
        <v>1.25</v>
      </c>
      <c r="F201" s="1" t="s">
        <v>2090</v>
      </c>
      <c r="G201" s="1">
        <v>22</v>
      </c>
      <c r="H201" s="1">
        <v>0</v>
      </c>
      <c r="I201" s="1">
        <v>1</v>
      </c>
      <c r="J201" s="1">
        <v>1</v>
      </c>
      <c r="K201" s="1">
        <v>1</v>
      </c>
      <c r="L201" s="1">
        <v>35.090000000000003</v>
      </c>
      <c r="M201" s="1">
        <v>0</v>
      </c>
      <c r="N201" s="1">
        <v>0</v>
      </c>
      <c r="O201" s="1">
        <v>1</v>
      </c>
      <c r="P201" s="1">
        <v>20</v>
      </c>
      <c r="Q201" s="1">
        <v>1</v>
      </c>
      <c r="R201" s="1">
        <v>0.26800000000000002</v>
      </c>
      <c r="S201" s="1">
        <v>73.123000000000005</v>
      </c>
      <c r="T201" s="1">
        <v>0</v>
      </c>
      <c r="U201" s="1">
        <v>0</v>
      </c>
      <c r="V201" s="1">
        <v>6</v>
      </c>
      <c r="W201" s="1">
        <v>0</v>
      </c>
      <c r="X201" s="1">
        <v>1</v>
      </c>
      <c r="Y201" s="1">
        <v>1</v>
      </c>
      <c r="Z201" s="1">
        <v>0</v>
      </c>
      <c r="AA201" s="1">
        <v>0</v>
      </c>
      <c r="AB201" s="1">
        <v>0</v>
      </c>
      <c r="AC201" s="1">
        <v>0</v>
      </c>
      <c r="AD201" s="1">
        <v>35</v>
      </c>
      <c r="AE201" s="1">
        <v>0</v>
      </c>
      <c r="AF201" s="1">
        <v>1</v>
      </c>
      <c r="AG201" s="1">
        <v>1</v>
      </c>
      <c r="AH201" s="1">
        <v>1</v>
      </c>
      <c r="AI201" s="1">
        <v>56.53</v>
      </c>
      <c r="AJ201" s="1">
        <v>1</v>
      </c>
      <c r="AK201" s="1">
        <v>35</v>
      </c>
      <c r="AL201" s="1">
        <v>0</v>
      </c>
      <c r="AM201" s="1">
        <v>5</v>
      </c>
      <c r="AN201" s="1">
        <v>0</v>
      </c>
      <c r="AO201" s="1">
        <v>0</v>
      </c>
      <c r="AP201" s="1">
        <v>515</v>
      </c>
      <c r="AQ201" s="1">
        <v>4</v>
      </c>
      <c r="AR201" s="1">
        <v>39</v>
      </c>
      <c r="AS201" s="1">
        <v>23</v>
      </c>
      <c r="AT201" s="1">
        <v>324</v>
      </c>
      <c r="AU201" s="1">
        <v>296</v>
      </c>
      <c r="AV201" s="1">
        <v>201</v>
      </c>
      <c r="AW201" s="1">
        <v>10</v>
      </c>
      <c r="AX201" s="1">
        <v>3</v>
      </c>
      <c r="AY201" t="str">
        <f t="shared" si="33"/>
        <v>2021_05_DAL</v>
      </c>
      <c r="AZ201" t="str">
        <f t="shared" si="34"/>
        <v>C.Wilson</v>
      </c>
      <c r="BA201" t="str">
        <f t="shared" si="35"/>
        <v>QB</v>
      </c>
      <c r="BB201" t="str">
        <f t="shared" si="36"/>
        <v>2021_05_DAL</v>
      </c>
      <c r="BC201" t="str">
        <f t="shared" si="37"/>
        <v>ru</v>
      </c>
      <c r="BD201">
        <f>COUNTIFS($BB$1:BB201,BB201,$BC$1:BC201,"ru")</f>
        <v>2</v>
      </c>
      <c r="BE201" t="str">
        <f t="shared" si="38"/>
        <v>re</v>
      </c>
      <c r="BF201">
        <f>COUNTIFS($BB$1:BB201,BB201,$BE$1:BE201,"re")</f>
        <v>1</v>
      </c>
      <c r="BG201" t="str">
        <f t="shared" si="39"/>
        <v>ru22021_05_DAL</v>
      </c>
      <c r="BH201" t="str">
        <f t="shared" si="40"/>
        <v>re12021_05_DAL</v>
      </c>
      <c r="BI201" t="str">
        <f t="shared" si="41"/>
        <v>2021_05_DALC.Wilson</v>
      </c>
      <c r="BJ201" t="str">
        <f t="shared" si="42"/>
        <v>2021_DAL_C.Wilson</v>
      </c>
      <c r="BK201" t="str">
        <f>IF(ISERROR(MATCH(LEFT(C201,5)&amp;B201&amp;"_"&amp;A201,$BK$1:BK200,0)),LEFT(C201,5)&amp;B201&amp;"_"&amp;A201,"")</f>
        <v>2021_DAL_C.Wilson</v>
      </c>
      <c r="BL201">
        <f>COUNTIFS($B$1:B201,B201)-COUNTIFS($B$1:B201,B201,$BK$1:BK201,"")</f>
        <v>2</v>
      </c>
      <c r="BM201" t="str">
        <f t="shared" si="43"/>
        <v>2021_DAL2</v>
      </c>
    </row>
    <row r="202" spans="1:65" x14ac:dyDescent="0.25">
      <c r="A202" s="1" t="s">
        <v>2462</v>
      </c>
      <c r="B202" s="1" t="s">
        <v>79</v>
      </c>
      <c r="C202" s="1" t="s">
        <v>2437</v>
      </c>
      <c r="D202" s="1">
        <v>0.13600000000000001</v>
      </c>
      <c r="E202" s="1">
        <v>0</v>
      </c>
      <c r="F202" s="1" t="s">
        <v>2463</v>
      </c>
      <c r="G202" s="1">
        <v>15</v>
      </c>
      <c r="H202" s="1">
        <v>0</v>
      </c>
      <c r="I202" s="1">
        <v>1</v>
      </c>
      <c r="J202" s="1">
        <v>1</v>
      </c>
      <c r="K202" s="1">
        <v>1</v>
      </c>
      <c r="L202" s="1">
        <v>36.659999999999997</v>
      </c>
      <c r="M202" s="1">
        <v>0</v>
      </c>
      <c r="N202" s="1">
        <v>0</v>
      </c>
      <c r="O202" s="1">
        <v>1</v>
      </c>
      <c r="P202" s="1">
        <v>8</v>
      </c>
      <c r="Q202" s="1">
        <v>1</v>
      </c>
      <c r="R202" s="1">
        <v>0.95899999999999996</v>
      </c>
      <c r="S202" s="1">
        <v>4.0010000000000003</v>
      </c>
      <c r="T202" s="1">
        <v>0</v>
      </c>
      <c r="U202" s="1">
        <v>0</v>
      </c>
      <c r="V202" s="1" t="s">
        <v>52</v>
      </c>
      <c r="W202" s="1" t="s">
        <v>52</v>
      </c>
      <c r="X202" s="1" t="s">
        <v>52</v>
      </c>
      <c r="Y202" s="1" t="s">
        <v>52</v>
      </c>
      <c r="Z202" s="1" t="s">
        <v>52</v>
      </c>
      <c r="AA202" s="1" t="s">
        <v>52</v>
      </c>
      <c r="AB202" s="1" t="s">
        <v>52</v>
      </c>
      <c r="AC202" s="1" t="s">
        <v>52</v>
      </c>
      <c r="AD202" s="1" t="s">
        <v>52</v>
      </c>
      <c r="AE202" s="1" t="s">
        <v>52</v>
      </c>
      <c r="AF202" s="1" t="s">
        <v>52</v>
      </c>
      <c r="AG202" s="1" t="s">
        <v>52</v>
      </c>
      <c r="AH202" s="1" t="s">
        <v>52</v>
      </c>
      <c r="AI202" s="1" t="s">
        <v>52</v>
      </c>
      <c r="AJ202" s="1" t="s">
        <v>52</v>
      </c>
      <c r="AK202" s="1" t="s">
        <v>52</v>
      </c>
      <c r="AL202" s="1" t="s">
        <v>52</v>
      </c>
      <c r="AM202" s="1" t="s">
        <v>52</v>
      </c>
      <c r="AN202" s="1" t="s">
        <v>52</v>
      </c>
      <c r="AO202" s="1" t="s">
        <v>52</v>
      </c>
      <c r="AP202" s="1">
        <v>380</v>
      </c>
      <c r="AQ202" s="1">
        <v>5</v>
      </c>
      <c r="AR202" s="1">
        <v>34</v>
      </c>
      <c r="AS202" s="1">
        <v>23</v>
      </c>
      <c r="AT202" s="1">
        <v>266</v>
      </c>
      <c r="AU202" s="1">
        <v>244</v>
      </c>
      <c r="AV202" s="1">
        <v>131</v>
      </c>
      <c r="AW202" s="1">
        <v>6</v>
      </c>
      <c r="AX202" s="1">
        <v>2</v>
      </c>
      <c r="AY202" t="str">
        <f t="shared" si="33"/>
        <v>2021_06_LA</v>
      </c>
      <c r="AZ202" t="str">
        <f t="shared" si="34"/>
        <v>J.Hekker</v>
      </c>
      <c r="BA202" t="str">
        <f t="shared" si="35"/>
        <v>QB</v>
      </c>
      <c r="BB202" t="str">
        <f t="shared" si="36"/>
        <v>2021_06_LA</v>
      </c>
      <c r="BC202" t="str">
        <f t="shared" si="37"/>
        <v/>
      </c>
      <c r="BD202">
        <f>COUNTIFS($BB$1:BB202,BB202,$BC$1:BC202,"ru")</f>
        <v>0</v>
      </c>
      <c r="BE202" t="str">
        <f t="shared" si="38"/>
        <v/>
      </c>
      <c r="BF202">
        <f>COUNTIFS($BB$1:BB202,BB202,$BE$1:BE202,"re")</f>
        <v>0</v>
      </c>
      <c r="BG202" t="str">
        <f t="shared" si="39"/>
        <v>02021_06_LA</v>
      </c>
      <c r="BH202" t="str">
        <f t="shared" si="40"/>
        <v>02021_06_LA</v>
      </c>
      <c r="BI202" t="str">
        <f t="shared" si="41"/>
        <v>2021_06_LAJ.Hekker</v>
      </c>
      <c r="BJ202" t="str">
        <f t="shared" si="42"/>
        <v>2021_LA_J.Hekker</v>
      </c>
      <c r="BK202" t="str">
        <f>IF(ISERROR(MATCH(LEFT(C202,5)&amp;B202&amp;"_"&amp;A202,$BK$1:BK201,0)),LEFT(C202,5)&amp;B202&amp;"_"&amp;A202,"")</f>
        <v>2021_LA_J.Hekker</v>
      </c>
      <c r="BL202">
        <f>COUNTIFS($B$1:B202,B202)-COUNTIFS($B$1:B202,B202,$BK$1:BK202,"")</f>
        <v>2</v>
      </c>
      <c r="BM202" t="str">
        <f t="shared" si="43"/>
        <v>2021_LA2</v>
      </c>
    </row>
    <row r="203" spans="1:65" x14ac:dyDescent="0.25">
      <c r="A203" s="1" t="s">
        <v>92</v>
      </c>
      <c r="B203" s="1" t="s">
        <v>70</v>
      </c>
      <c r="C203" s="1" t="s">
        <v>416</v>
      </c>
      <c r="D203" s="1">
        <v>4.0000000000000001E-3</v>
      </c>
      <c r="E203" s="1">
        <v>-4.2699999999999996</v>
      </c>
      <c r="F203" s="1" t="s">
        <v>460</v>
      </c>
      <c r="G203" s="1">
        <v>13</v>
      </c>
      <c r="H203" s="1">
        <v>0</v>
      </c>
      <c r="I203" s="1">
        <v>3</v>
      </c>
      <c r="J203" s="1">
        <v>7</v>
      </c>
      <c r="K203" s="1">
        <v>0.42799999999999999</v>
      </c>
      <c r="L203" s="1">
        <v>-17.91</v>
      </c>
      <c r="M203" s="1">
        <v>1</v>
      </c>
      <c r="N203" s="1">
        <v>0</v>
      </c>
      <c r="O203" s="1">
        <v>0</v>
      </c>
      <c r="P203" s="1">
        <v>9</v>
      </c>
      <c r="Q203" s="1">
        <v>7</v>
      </c>
      <c r="R203" s="1">
        <v>0.745</v>
      </c>
      <c r="S203" s="1">
        <v>25.416</v>
      </c>
      <c r="T203" s="1">
        <v>1</v>
      </c>
      <c r="U203" s="1">
        <v>0</v>
      </c>
      <c r="V203" s="1" t="s">
        <v>52</v>
      </c>
      <c r="W203" s="1" t="s">
        <v>52</v>
      </c>
      <c r="X203" s="1" t="s">
        <v>52</v>
      </c>
      <c r="Y203" s="1" t="s">
        <v>52</v>
      </c>
      <c r="Z203" s="1" t="s">
        <v>52</v>
      </c>
      <c r="AA203" s="1" t="s">
        <v>52</v>
      </c>
      <c r="AB203" s="1" t="s">
        <v>52</v>
      </c>
      <c r="AC203" s="1" t="s">
        <v>52</v>
      </c>
      <c r="AD203" s="1" t="s">
        <v>52</v>
      </c>
      <c r="AE203" s="1" t="s">
        <v>52</v>
      </c>
      <c r="AF203" s="1" t="s">
        <v>52</v>
      </c>
      <c r="AG203" s="1" t="s">
        <v>52</v>
      </c>
      <c r="AH203" s="1" t="s">
        <v>52</v>
      </c>
      <c r="AI203" s="1" t="s">
        <v>52</v>
      </c>
      <c r="AJ203" s="1" t="s">
        <v>52</v>
      </c>
      <c r="AK203" s="1" t="s">
        <v>52</v>
      </c>
      <c r="AL203" s="1" t="s">
        <v>52</v>
      </c>
      <c r="AM203" s="1" t="s">
        <v>52</v>
      </c>
      <c r="AN203" s="1" t="s">
        <v>52</v>
      </c>
      <c r="AO203" s="1" t="s">
        <v>52</v>
      </c>
      <c r="AP203" s="1">
        <v>259</v>
      </c>
      <c r="AQ203" s="1">
        <v>1</v>
      </c>
      <c r="AR203" s="1">
        <v>27</v>
      </c>
      <c r="AS203" s="1">
        <v>14</v>
      </c>
      <c r="AT203" s="1">
        <v>135</v>
      </c>
      <c r="AU203" s="1">
        <v>128</v>
      </c>
      <c r="AV203" s="1">
        <v>126</v>
      </c>
      <c r="AW203" s="1">
        <v>2</v>
      </c>
      <c r="AX203" s="1">
        <v>0</v>
      </c>
      <c r="AY203" t="str">
        <f t="shared" si="33"/>
        <v>2021_01_WAS</v>
      </c>
      <c r="AZ203" t="str">
        <f t="shared" si="34"/>
        <v>R.Fitzpatrick</v>
      </c>
      <c r="BA203" t="str">
        <f t="shared" si="35"/>
        <v>QB</v>
      </c>
      <c r="BB203" t="str">
        <f t="shared" si="36"/>
        <v>2021_01_WAS</v>
      </c>
      <c r="BC203" t="str">
        <f t="shared" si="37"/>
        <v/>
      </c>
      <c r="BD203">
        <f>COUNTIFS($BB$1:BB203,BB203,$BC$1:BC203,"ru")</f>
        <v>0</v>
      </c>
      <c r="BE203" t="str">
        <f t="shared" si="38"/>
        <v/>
      </c>
      <c r="BF203">
        <f>COUNTIFS($BB$1:BB203,BB203,$BE$1:BE203,"re")</f>
        <v>0</v>
      </c>
      <c r="BG203" t="str">
        <f t="shared" si="39"/>
        <v>02021_01_WAS</v>
      </c>
      <c r="BH203" t="str">
        <f t="shared" si="40"/>
        <v>02021_01_WAS</v>
      </c>
      <c r="BI203" t="str">
        <f t="shared" si="41"/>
        <v>2021_01_WASR.Fitzpatrick</v>
      </c>
      <c r="BJ203" t="str">
        <f t="shared" si="42"/>
        <v>2021_WAS_R.Fitzpatrick</v>
      </c>
      <c r="BK203" t="str">
        <f>IF(ISERROR(MATCH(LEFT(C203,5)&amp;B203&amp;"_"&amp;A203,$BK$1:BK202,0)),LEFT(C203,5)&amp;B203&amp;"_"&amp;A203,"")</f>
        <v>2021_WAS_R.Fitzpatrick</v>
      </c>
      <c r="BL203">
        <f>COUNTIFS($B$1:B203,B203)-COUNTIFS($B$1:B203,B203,$BK$1:BK203,"")</f>
        <v>2</v>
      </c>
      <c r="BM203" t="str">
        <f t="shared" si="43"/>
        <v>2021_WAS2</v>
      </c>
    </row>
    <row r="204" spans="1:65" x14ac:dyDescent="0.25">
      <c r="A204" s="1" t="s">
        <v>87</v>
      </c>
      <c r="B204" s="1" t="s">
        <v>88</v>
      </c>
      <c r="C204" s="1" t="s">
        <v>867</v>
      </c>
      <c r="D204" s="1">
        <v>0</v>
      </c>
      <c r="E204" s="1">
        <v>-7.6</v>
      </c>
      <c r="F204" s="1" t="s">
        <v>879</v>
      </c>
      <c r="G204" s="1">
        <v>13</v>
      </c>
      <c r="H204" s="1">
        <v>0</v>
      </c>
      <c r="I204" s="1">
        <v>1</v>
      </c>
      <c r="J204" s="1">
        <v>6</v>
      </c>
      <c r="K204" s="1">
        <v>0.16600000000000001</v>
      </c>
      <c r="L204" s="1">
        <v>-38.06</v>
      </c>
      <c r="M204" s="1">
        <v>2</v>
      </c>
      <c r="N204" s="1">
        <v>0</v>
      </c>
      <c r="O204" s="1">
        <v>0</v>
      </c>
      <c r="P204" s="1">
        <v>-6</v>
      </c>
      <c r="Q204" s="1">
        <v>6</v>
      </c>
      <c r="R204" s="1">
        <v>0.70499999999999996</v>
      </c>
      <c r="S204" s="1">
        <v>29.460999999999999</v>
      </c>
      <c r="T204" s="1">
        <v>0</v>
      </c>
      <c r="U204" s="1">
        <v>0</v>
      </c>
      <c r="V204" s="1" t="s">
        <v>52</v>
      </c>
      <c r="W204" s="1" t="s">
        <v>52</v>
      </c>
      <c r="X204" s="1" t="s">
        <v>52</v>
      </c>
      <c r="Y204" s="1" t="s">
        <v>52</v>
      </c>
      <c r="Z204" s="1" t="s">
        <v>52</v>
      </c>
      <c r="AA204" s="1" t="s">
        <v>52</v>
      </c>
      <c r="AB204" s="1" t="s">
        <v>52</v>
      </c>
      <c r="AC204" s="1" t="s">
        <v>52</v>
      </c>
      <c r="AD204" s="1" t="s">
        <v>52</v>
      </c>
      <c r="AE204" s="1" t="s">
        <v>52</v>
      </c>
      <c r="AF204" s="1" t="s">
        <v>52</v>
      </c>
      <c r="AG204" s="1" t="s">
        <v>52</v>
      </c>
      <c r="AH204" s="1" t="s">
        <v>52</v>
      </c>
      <c r="AI204" s="1" t="s">
        <v>52</v>
      </c>
      <c r="AJ204" s="1" t="s">
        <v>52</v>
      </c>
      <c r="AK204" s="1" t="s">
        <v>52</v>
      </c>
      <c r="AL204" s="1" t="s">
        <v>52</v>
      </c>
      <c r="AM204" s="1" t="s">
        <v>52</v>
      </c>
      <c r="AN204" s="1" t="s">
        <v>52</v>
      </c>
      <c r="AO204" s="1" t="s">
        <v>52</v>
      </c>
      <c r="AP204" s="1">
        <v>216</v>
      </c>
      <c r="AQ204" s="1">
        <v>0</v>
      </c>
      <c r="AR204" s="1">
        <v>20</v>
      </c>
      <c r="AS204" s="1">
        <v>25</v>
      </c>
      <c r="AT204" s="1">
        <v>182</v>
      </c>
      <c r="AU204" s="1">
        <v>206</v>
      </c>
      <c r="AV204" s="1">
        <v>71</v>
      </c>
      <c r="AW204" s="1">
        <v>1</v>
      </c>
      <c r="AX204" s="1">
        <v>0</v>
      </c>
      <c r="AY204" t="str">
        <f t="shared" si="33"/>
        <v>2021_02_MIA</v>
      </c>
      <c r="AZ204" t="str">
        <f t="shared" si="34"/>
        <v>T.Tagovailoa</v>
      </c>
      <c r="BA204" t="str">
        <f t="shared" si="35"/>
        <v>QB</v>
      </c>
      <c r="BB204" t="str">
        <f t="shared" si="36"/>
        <v>2021_02_MIA</v>
      </c>
      <c r="BC204" t="str">
        <f t="shared" si="37"/>
        <v/>
      </c>
      <c r="BD204">
        <f>COUNTIFS($BB$1:BB204,BB204,$BC$1:BC204,"ru")</f>
        <v>0</v>
      </c>
      <c r="BE204" t="str">
        <f t="shared" si="38"/>
        <v/>
      </c>
      <c r="BF204">
        <f>COUNTIFS($BB$1:BB204,BB204,$BE$1:BE204,"re")</f>
        <v>0</v>
      </c>
      <c r="BG204" t="str">
        <f t="shared" si="39"/>
        <v>02021_02_MIA</v>
      </c>
      <c r="BH204" t="str">
        <f t="shared" si="40"/>
        <v>02021_02_MIA</v>
      </c>
      <c r="BI204" t="str">
        <f t="shared" si="41"/>
        <v>2021_02_MIAT.Tagovailoa</v>
      </c>
      <c r="BJ204" t="str">
        <f t="shared" si="42"/>
        <v>2021_MIA_T.Tagovailoa</v>
      </c>
      <c r="BK204" t="str">
        <f>IF(ISERROR(MATCH(LEFT(C204,5)&amp;B204&amp;"_"&amp;A204,$BK$1:BK203,0)),LEFT(C204,5)&amp;B204&amp;"_"&amp;A204,"")</f>
        <v/>
      </c>
      <c r="BL204">
        <f>COUNTIFS($B$1:B204,B204)-COUNTIFS($B$1:B204,B204,$BK$1:BK204,"")</f>
        <v>2</v>
      </c>
      <c r="BM204" t="str">
        <f t="shared" si="43"/>
        <v/>
      </c>
    </row>
    <row r="205" spans="1:65" x14ac:dyDescent="0.25">
      <c r="A205" s="1" t="s">
        <v>209</v>
      </c>
      <c r="B205" s="1" t="s">
        <v>64</v>
      </c>
      <c r="C205" s="1" t="s">
        <v>412</v>
      </c>
      <c r="D205" s="1">
        <v>0.03</v>
      </c>
      <c r="E205" s="1">
        <v>0.72</v>
      </c>
      <c r="F205" s="1" t="s">
        <v>461</v>
      </c>
      <c r="G205" s="1">
        <v>11</v>
      </c>
      <c r="H205" s="1">
        <v>0</v>
      </c>
      <c r="I205" s="1">
        <v>1</v>
      </c>
      <c r="J205" s="1">
        <v>1</v>
      </c>
      <c r="K205" s="1">
        <v>1</v>
      </c>
      <c r="L205" s="1">
        <v>55.42</v>
      </c>
      <c r="M205" s="1">
        <v>0</v>
      </c>
      <c r="N205" s="1">
        <v>0</v>
      </c>
      <c r="O205" s="1">
        <v>1</v>
      </c>
      <c r="P205" s="1">
        <v>11</v>
      </c>
      <c r="Q205" s="1">
        <v>1</v>
      </c>
      <c r="R205" s="1">
        <v>0.47599999999999998</v>
      </c>
      <c r="S205" s="1">
        <v>52.317</v>
      </c>
      <c r="T205" s="1">
        <v>0</v>
      </c>
      <c r="U205" s="1">
        <v>0</v>
      </c>
      <c r="V205" s="1" t="s">
        <v>52</v>
      </c>
      <c r="W205" s="1" t="s">
        <v>52</v>
      </c>
      <c r="X205" s="1" t="s">
        <v>52</v>
      </c>
      <c r="Y205" s="1" t="s">
        <v>52</v>
      </c>
      <c r="Z205" s="1" t="s">
        <v>52</v>
      </c>
      <c r="AA205" s="1" t="s">
        <v>52</v>
      </c>
      <c r="AB205" s="1" t="s">
        <v>52</v>
      </c>
      <c r="AC205" s="1" t="s">
        <v>52</v>
      </c>
      <c r="AD205" s="1">
        <v>71</v>
      </c>
      <c r="AE205" s="1">
        <v>0</v>
      </c>
      <c r="AF205" s="1">
        <v>5</v>
      </c>
      <c r="AG205" s="1">
        <v>9</v>
      </c>
      <c r="AH205" s="1">
        <v>0.55500000000000005</v>
      </c>
      <c r="AI205" s="1">
        <v>-12.44</v>
      </c>
      <c r="AJ205" s="1">
        <v>3</v>
      </c>
      <c r="AK205" s="1">
        <v>113</v>
      </c>
      <c r="AL205" s="1">
        <v>34</v>
      </c>
      <c r="AM205" s="1">
        <v>29</v>
      </c>
      <c r="AN205" s="1">
        <v>0</v>
      </c>
      <c r="AO205" s="1">
        <v>0</v>
      </c>
      <c r="AP205" s="1">
        <v>403</v>
      </c>
      <c r="AQ205" s="1">
        <v>3</v>
      </c>
      <c r="AR205" s="1">
        <v>22</v>
      </c>
      <c r="AS205" s="1">
        <v>37</v>
      </c>
      <c r="AT205" s="1">
        <v>362</v>
      </c>
      <c r="AU205" s="1">
        <v>308</v>
      </c>
      <c r="AV205" s="1">
        <v>67</v>
      </c>
      <c r="AW205" s="1">
        <v>2</v>
      </c>
      <c r="AX205" s="1">
        <v>1</v>
      </c>
      <c r="AY205" t="str">
        <f t="shared" si="33"/>
        <v>2021_01_MIN</v>
      </c>
      <c r="AZ205" t="str">
        <f t="shared" si="34"/>
        <v>J.Jefferson</v>
      </c>
      <c r="BA205" t="str">
        <f t="shared" si="35"/>
        <v>QB</v>
      </c>
      <c r="BB205" t="str">
        <f t="shared" si="36"/>
        <v>2021_01_MIN</v>
      </c>
      <c r="BC205" t="str">
        <f t="shared" si="37"/>
        <v/>
      </c>
      <c r="BD205">
        <f>COUNTIFS($BB$1:BB205,BB205,$BC$1:BC205,"ru")</f>
        <v>0</v>
      </c>
      <c r="BE205" t="str">
        <f t="shared" si="38"/>
        <v>re</v>
      </c>
      <c r="BF205">
        <f>COUNTIFS($BB$1:BB205,BB205,$BE$1:BE205,"re")</f>
        <v>1</v>
      </c>
      <c r="BG205" t="str">
        <f t="shared" si="39"/>
        <v>02021_01_MIN</v>
      </c>
      <c r="BH205" t="str">
        <f t="shared" si="40"/>
        <v>re12021_01_MIN</v>
      </c>
      <c r="BI205" t="str">
        <f t="shared" si="41"/>
        <v>2021_01_MINJ.Jefferson</v>
      </c>
      <c r="BJ205" t="str">
        <f t="shared" si="42"/>
        <v>2021_MIN_J.Jefferson</v>
      </c>
      <c r="BK205" t="str">
        <f>IF(ISERROR(MATCH(LEFT(C205,5)&amp;B205&amp;"_"&amp;A205,$BK$1:BK204,0)),LEFT(C205,5)&amp;B205&amp;"_"&amp;A205,"")</f>
        <v>2021_MIN_J.Jefferson</v>
      </c>
      <c r="BL205">
        <f>COUNTIFS($B$1:B205,B205)-COUNTIFS($B$1:B205,B205,$BK$1:BK205,"")</f>
        <v>2</v>
      </c>
      <c r="BM205" t="str">
        <f t="shared" si="43"/>
        <v>2021_MIN2</v>
      </c>
    </row>
    <row r="206" spans="1:65" x14ac:dyDescent="0.25">
      <c r="A206" s="1" t="s">
        <v>462</v>
      </c>
      <c r="B206" s="1" t="s">
        <v>100</v>
      </c>
      <c r="C206" s="1" t="s">
        <v>424</v>
      </c>
      <c r="D206" s="1">
        <v>0</v>
      </c>
      <c r="E206" s="1">
        <v>0.39</v>
      </c>
      <c r="F206" s="1" t="s">
        <v>463</v>
      </c>
      <c r="G206" s="1">
        <v>10</v>
      </c>
      <c r="H206" s="1">
        <v>0</v>
      </c>
      <c r="I206" s="1">
        <v>2</v>
      </c>
      <c r="J206" s="1">
        <v>2</v>
      </c>
      <c r="K206" s="1">
        <v>1</v>
      </c>
      <c r="L206" s="1">
        <v>24.82</v>
      </c>
      <c r="M206" s="1">
        <v>0</v>
      </c>
      <c r="N206" s="1">
        <v>0</v>
      </c>
      <c r="O206" s="1">
        <v>0</v>
      </c>
      <c r="P206" s="1">
        <v>6</v>
      </c>
      <c r="Q206" s="1">
        <v>2</v>
      </c>
      <c r="R206" s="1">
        <v>0.47699999999999998</v>
      </c>
      <c r="S206" s="1">
        <v>52.28</v>
      </c>
      <c r="T206" s="1">
        <v>0</v>
      </c>
      <c r="U206" s="1">
        <v>0</v>
      </c>
      <c r="V206" s="1">
        <v>3</v>
      </c>
      <c r="W206" s="1">
        <v>1</v>
      </c>
      <c r="X206" s="1">
        <v>1</v>
      </c>
      <c r="Y206" s="1">
        <v>1</v>
      </c>
      <c r="Z206" s="1">
        <v>1</v>
      </c>
      <c r="AA206" s="1">
        <v>1</v>
      </c>
      <c r="AB206" s="1">
        <v>0</v>
      </c>
      <c r="AC206" s="1">
        <v>0</v>
      </c>
      <c r="AD206" s="1" t="s">
        <v>52</v>
      </c>
      <c r="AE206" s="1" t="s">
        <v>52</v>
      </c>
      <c r="AF206" s="1" t="s">
        <v>52</v>
      </c>
      <c r="AG206" s="1" t="s">
        <v>52</v>
      </c>
      <c r="AH206" s="1" t="s">
        <v>52</v>
      </c>
      <c r="AI206" s="1" t="s">
        <v>52</v>
      </c>
      <c r="AJ206" s="1" t="s">
        <v>52</v>
      </c>
      <c r="AK206" s="1" t="s">
        <v>52</v>
      </c>
      <c r="AL206" s="1" t="s">
        <v>52</v>
      </c>
      <c r="AM206" s="1" t="s">
        <v>52</v>
      </c>
      <c r="AN206" s="1" t="s">
        <v>52</v>
      </c>
      <c r="AO206" s="1" t="s">
        <v>52</v>
      </c>
      <c r="AP206" s="1">
        <v>322</v>
      </c>
      <c r="AQ206" s="1">
        <v>2</v>
      </c>
      <c r="AR206" s="1">
        <v>26</v>
      </c>
      <c r="AS206" s="1">
        <v>29</v>
      </c>
      <c r="AT206" s="1">
        <v>216</v>
      </c>
      <c r="AU206" s="1">
        <v>169</v>
      </c>
      <c r="AV206" s="1">
        <v>134</v>
      </c>
      <c r="AW206" s="1">
        <v>6</v>
      </c>
      <c r="AX206" s="1">
        <v>2</v>
      </c>
      <c r="AY206" t="str">
        <f t="shared" si="33"/>
        <v>2021_01_CHI</v>
      </c>
      <c r="AZ206" t="str">
        <f t="shared" si="34"/>
        <v>J.Fields</v>
      </c>
      <c r="BA206" t="str">
        <f t="shared" si="35"/>
        <v>QB</v>
      </c>
      <c r="BB206" t="str">
        <f t="shared" si="36"/>
        <v>2021_01_CHI</v>
      </c>
      <c r="BC206" t="str">
        <f t="shared" si="37"/>
        <v>ru</v>
      </c>
      <c r="BD206">
        <f>COUNTIFS($BB$1:BB206,BB206,$BC$1:BC206,"ru")</f>
        <v>1</v>
      </c>
      <c r="BE206" t="str">
        <f t="shared" si="38"/>
        <v/>
      </c>
      <c r="BF206">
        <f>COUNTIFS($BB$1:BB206,BB206,$BE$1:BE206,"re")</f>
        <v>0</v>
      </c>
      <c r="BG206" t="str">
        <f t="shared" si="39"/>
        <v>ru12021_01_CHI</v>
      </c>
      <c r="BH206" t="str">
        <f t="shared" si="40"/>
        <v>02021_01_CHI</v>
      </c>
      <c r="BI206" t="str">
        <f t="shared" si="41"/>
        <v>2021_01_CHIJ.Fields</v>
      </c>
      <c r="BJ206" t="str">
        <f t="shared" si="42"/>
        <v>2021_CHI_J.Fields</v>
      </c>
      <c r="BK206" t="str">
        <f>IF(ISERROR(MATCH(LEFT(C206,5)&amp;B206&amp;"_"&amp;A206,$BK$1:BK205,0)),LEFT(C206,5)&amp;B206&amp;"_"&amp;A206,"")</f>
        <v/>
      </c>
      <c r="BL206">
        <f>COUNTIFS($B$1:B206,B206)-COUNTIFS($B$1:B206,B206,$BK$1:BK206,"")</f>
        <v>2</v>
      </c>
      <c r="BM206" t="str">
        <f t="shared" si="43"/>
        <v/>
      </c>
    </row>
    <row r="207" spans="1:65" x14ac:dyDescent="0.25">
      <c r="A207" s="1" t="s">
        <v>102</v>
      </c>
      <c r="B207" s="1" t="s">
        <v>101</v>
      </c>
      <c r="C207" s="1" t="s">
        <v>1636</v>
      </c>
      <c r="D207" s="1">
        <v>0</v>
      </c>
      <c r="E207" s="1">
        <v>-2.29</v>
      </c>
      <c r="F207" s="1" t="s">
        <v>1688</v>
      </c>
      <c r="G207" s="1">
        <v>9</v>
      </c>
      <c r="H207" s="1">
        <v>0</v>
      </c>
      <c r="I207" s="1">
        <v>2</v>
      </c>
      <c r="J207" s="1">
        <v>3</v>
      </c>
      <c r="K207" s="1">
        <v>0.66600000000000004</v>
      </c>
      <c r="L207" s="1">
        <v>1.23</v>
      </c>
      <c r="M207" s="1">
        <v>0</v>
      </c>
      <c r="N207" s="1">
        <v>1</v>
      </c>
      <c r="O207" s="1">
        <v>1</v>
      </c>
      <c r="P207" s="1">
        <v>47</v>
      </c>
      <c r="Q207" s="1">
        <v>3</v>
      </c>
      <c r="R207" s="1">
        <v>0.75600000000000001</v>
      </c>
      <c r="S207" s="1">
        <v>24.361999999999998</v>
      </c>
      <c r="T207" s="1">
        <v>0</v>
      </c>
      <c r="U207" s="1">
        <v>0</v>
      </c>
      <c r="V207" s="1">
        <v>28</v>
      </c>
      <c r="W207" s="1">
        <v>2</v>
      </c>
      <c r="X207" s="1">
        <v>6</v>
      </c>
      <c r="Y207" s="1">
        <v>3</v>
      </c>
      <c r="Z207" s="1">
        <v>3</v>
      </c>
      <c r="AA207" s="1">
        <v>2</v>
      </c>
      <c r="AB207" s="1">
        <v>0</v>
      </c>
      <c r="AC207" s="1">
        <v>0</v>
      </c>
      <c r="AD207" s="1">
        <v>26</v>
      </c>
      <c r="AE207" s="1">
        <v>0</v>
      </c>
      <c r="AF207" s="1">
        <v>2</v>
      </c>
      <c r="AG207" s="1">
        <v>2</v>
      </c>
      <c r="AH207" s="1">
        <v>1</v>
      </c>
      <c r="AI207" s="1">
        <v>10.47</v>
      </c>
      <c r="AJ207" s="1">
        <v>2</v>
      </c>
      <c r="AK207" s="1">
        <v>-4</v>
      </c>
      <c r="AL207" s="1">
        <v>30</v>
      </c>
      <c r="AM207" s="1">
        <v>14</v>
      </c>
      <c r="AN207" s="1">
        <v>0</v>
      </c>
      <c r="AO207" s="1">
        <v>0</v>
      </c>
      <c r="AP207" s="1">
        <v>405</v>
      </c>
      <c r="AQ207" s="1">
        <v>3</v>
      </c>
      <c r="AR207" s="1">
        <v>39</v>
      </c>
      <c r="AS207" s="1">
        <v>19</v>
      </c>
      <c r="AT207" s="1">
        <v>235</v>
      </c>
      <c r="AU207" s="1">
        <v>193</v>
      </c>
      <c r="AV207" s="1">
        <v>170</v>
      </c>
      <c r="AW207" s="1">
        <v>6</v>
      </c>
      <c r="AX207" s="1">
        <v>2</v>
      </c>
      <c r="AY207" t="str">
        <f t="shared" si="33"/>
        <v>2021_04_NO</v>
      </c>
      <c r="AZ207" t="str">
        <f t="shared" si="34"/>
        <v>T.Hill</v>
      </c>
      <c r="BA207" t="str">
        <f t="shared" si="35"/>
        <v>QB</v>
      </c>
      <c r="BB207" t="str">
        <f t="shared" si="36"/>
        <v>2021_04_NO</v>
      </c>
      <c r="BC207" t="str">
        <f t="shared" si="37"/>
        <v>ru</v>
      </c>
      <c r="BD207">
        <f>COUNTIFS($BB$1:BB207,BB207,$BC$1:BC207,"ru")</f>
        <v>1</v>
      </c>
      <c r="BE207" t="str">
        <f t="shared" si="38"/>
        <v>re</v>
      </c>
      <c r="BF207">
        <f>COUNTIFS($BB$1:BB207,BB207,$BE$1:BE207,"re")</f>
        <v>1</v>
      </c>
      <c r="BG207" t="str">
        <f t="shared" si="39"/>
        <v>ru12021_04_NO</v>
      </c>
      <c r="BH207" t="str">
        <f t="shared" si="40"/>
        <v>re12021_04_NO</v>
      </c>
      <c r="BI207" t="str">
        <f t="shared" si="41"/>
        <v>2021_04_NOT.Hill</v>
      </c>
      <c r="BJ207" t="str">
        <f t="shared" si="42"/>
        <v>2021_NO_T.Hill</v>
      </c>
      <c r="BK207" t="str">
        <f>IF(ISERROR(MATCH(LEFT(C207,5)&amp;B207&amp;"_"&amp;A207,$BK$1:BK206,0)),LEFT(C207,5)&amp;B207&amp;"_"&amp;A207,"")</f>
        <v>2021_NO_T.Hill</v>
      </c>
      <c r="BL207">
        <f>COUNTIFS($B$1:B207,B207)-COUNTIFS($B$1:B207,B207,$BK$1:BK207,"")</f>
        <v>2</v>
      </c>
      <c r="BM207" t="str">
        <f t="shared" si="43"/>
        <v>2021_NO2</v>
      </c>
    </row>
    <row r="208" spans="1:65" x14ac:dyDescent="0.25">
      <c r="A208" s="1" t="s">
        <v>77</v>
      </c>
      <c r="B208" s="1" t="s">
        <v>100</v>
      </c>
      <c r="C208" s="1" t="s">
        <v>2072</v>
      </c>
      <c r="D208" s="1">
        <v>0</v>
      </c>
      <c r="E208" s="1">
        <v>1.59</v>
      </c>
      <c r="F208" s="1" t="s">
        <v>2091</v>
      </c>
      <c r="G208" s="1">
        <v>8</v>
      </c>
      <c r="H208" s="1">
        <v>0</v>
      </c>
      <c r="I208" s="1">
        <v>1</v>
      </c>
      <c r="J208" s="1">
        <v>1</v>
      </c>
      <c r="K208" s="1">
        <v>1</v>
      </c>
      <c r="L208" s="1">
        <v>27.81</v>
      </c>
      <c r="M208" s="1">
        <v>0</v>
      </c>
      <c r="N208" s="1">
        <v>0</v>
      </c>
      <c r="O208" s="1">
        <v>1</v>
      </c>
      <c r="P208" s="1">
        <v>5</v>
      </c>
      <c r="Q208" s="1">
        <v>1</v>
      </c>
      <c r="R208" s="1">
        <v>0.97599999999999998</v>
      </c>
      <c r="S208" s="1">
        <v>2.3460000000000001</v>
      </c>
      <c r="T208" s="1">
        <v>0</v>
      </c>
      <c r="U208" s="1">
        <v>0</v>
      </c>
      <c r="V208" s="1" t="s">
        <v>52</v>
      </c>
      <c r="W208" s="1" t="s">
        <v>52</v>
      </c>
      <c r="X208" s="1" t="s">
        <v>52</v>
      </c>
      <c r="Y208" s="1" t="s">
        <v>52</v>
      </c>
      <c r="Z208" s="1" t="s">
        <v>52</v>
      </c>
      <c r="AA208" s="1" t="s">
        <v>52</v>
      </c>
      <c r="AB208" s="1" t="s">
        <v>52</v>
      </c>
      <c r="AC208" s="1" t="s">
        <v>52</v>
      </c>
      <c r="AD208" s="1" t="s">
        <v>52</v>
      </c>
      <c r="AE208" s="1" t="s">
        <v>52</v>
      </c>
      <c r="AF208" s="1" t="s">
        <v>52</v>
      </c>
      <c r="AG208" s="1" t="s">
        <v>52</v>
      </c>
      <c r="AH208" s="1" t="s">
        <v>52</v>
      </c>
      <c r="AI208" s="1" t="s">
        <v>52</v>
      </c>
      <c r="AJ208" s="1" t="s">
        <v>52</v>
      </c>
      <c r="AK208" s="1" t="s">
        <v>52</v>
      </c>
      <c r="AL208" s="1" t="s">
        <v>52</v>
      </c>
      <c r="AM208" s="1" t="s">
        <v>52</v>
      </c>
      <c r="AN208" s="1" t="s">
        <v>52</v>
      </c>
      <c r="AO208" s="1" t="s">
        <v>52</v>
      </c>
      <c r="AP208" s="1">
        <v>252</v>
      </c>
      <c r="AQ208" s="1">
        <v>2</v>
      </c>
      <c r="AR208" s="1">
        <v>37</v>
      </c>
      <c r="AS208" s="1">
        <v>13</v>
      </c>
      <c r="AT208" s="1">
        <v>119</v>
      </c>
      <c r="AU208" s="1">
        <v>200</v>
      </c>
      <c r="AV208" s="1">
        <v>143</v>
      </c>
      <c r="AW208" s="1">
        <v>6</v>
      </c>
      <c r="AX208" s="1">
        <v>4</v>
      </c>
      <c r="AY208" t="str">
        <f t="shared" si="33"/>
        <v>2021_05_CHI</v>
      </c>
      <c r="AZ208" t="str">
        <f t="shared" si="34"/>
        <v>A.Dalton</v>
      </c>
      <c r="BA208" t="str">
        <f t="shared" si="35"/>
        <v>QB</v>
      </c>
      <c r="BB208" t="str">
        <f t="shared" si="36"/>
        <v>2021_05_CHI</v>
      </c>
      <c r="BC208" t="str">
        <f t="shared" si="37"/>
        <v/>
      </c>
      <c r="BD208">
        <f>COUNTIFS($BB$1:BB208,BB208,$BC$1:BC208,"ru")</f>
        <v>1</v>
      </c>
      <c r="BE208" t="str">
        <f t="shared" si="38"/>
        <v/>
      </c>
      <c r="BF208">
        <f>COUNTIFS($BB$1:BB208,BB208,$BE$1:BE208,"re")</f>
        <v>0</v>
      </c>
      <c r="BG208" t="str">
        <f t="shared" si="39"/>
        <v>12021_05_CHI</v>
      </c>
      <c r="BH208" t="str">
        <f t="shared" si="40"/>
        <v>02021_05_CHI</v>
      </c>
      <c r="BI208" t="str">
        <f t="shared" si="41"/>
        <v>2021_05_CHIA.Dalton</v>
      </c>
      <c r="BJ208" t="str">
        <f t="shared" si="42"/>
        <v>2021_CHI_A.Dalton</v>
      </c>
      <c r="BK208" t="str">
        <f>IF(ISERROR(MATCH(LEFT(C208,5)&amp;B208&amp;"_"&amp;A208,$BK$1:BK207,0)),LEFT(C208,5)&amp;B208&amp;"_"&amp;A208,"")</f>
        <v/>
      </c>
      <c r="BL208">
        <f>COUNTIFS($B$1:B208,B208)-COUNTIFS($B$1:B208,B208,$BK$1:BK208,"")</f>
        <v>2</v>
      </c>
      <c r="BM208" t="str">
        <f t="shared" si="43"/>
        <v/>
      </c>
    </row>
    <row r="209" spans="1:65" x14ac:dyDescent="0.25">
      <c r="A209" s="1" t="s">
        <v>1282</v>
      </c>
      <c r="B209" s="1" t="s">
        <v>58</v>
      </c>
      <c r="C209" s="1" t="s">
        <v>1663</v>
      </c>
      <c r="D209" s="1">
        <v>0</v>
      </c>
      <c r="E209" s="1">
        <v>0.51</v>
      </c>
      <c r="F209" s="1" t="s">
        <v>1689</v>
      </c>
      <c r="G209" s="1">
        <v>8</v>
      </c>
      <c r="H209" s="1">
        <v>0</v>
      </c>
      <c r="I209" s="1">
        <v>1</v>
      </c>
      <c r="J209" s="1">
        <v>1</v>
      </c>
      <c r="K209" s="1">
        <v>1</v>
      </c>
      <c r="L209" s="1">
        <v>20.6</v>
      </c>
      <c r="M209" s="1">
        <v>0</v>
      </c>
      <c r="N209" s="1">
        <v>0</v>
      </c>
      <c r="O209" s="1">
        <v>0</v>
      </c>
      <c r="P209" s="1">
        <v>2</v>
      </c>
      <c r="Q209" s="1">
        <v>1</v>
      </c>
      <c r="R209" s="1">
        <v>0.11700000000000001</v>
      </c>
      <c r="S209" s="1">
        <v>88.272999999999996</v>
      </c>
      <c r="T209" s="1">
        <v>0</v>
      </c>
      <c r="U209" s="1">
        <v>0</v>
      </c>
      <c r="V209" s="1">
        <v>12</v>
      </c>
      <c r="W209" s="1">
        <v>1</v>
      </c>
      <c r="X209" s="1">
        <v>2</v>
      </c>
      <c r="Y209" s="1">
        <v>2</v>
      </c>
      <c r="Z209" s="1">
        <v>1</v>
      </c>
      <c r="AA209" s="1">
        <v>1</v>
      </c>
      <c r="AB209" s="1">
        <v>0</v>
      </c>
      <c r="AC209" s="1">
        <v>0</v>
      </c>
      <c r="AD209" s="1" t="s">
        <v>52</v>
      </c>
      <c r="AE209" s="1" t="s">
        <v>52</v>
      </c>
      <c r="AF209" s="1" t="s">
        <v>52</v>
      </c>
      <c r="AG209" s="1" t="s">
        <v>52</v>
      </c>
      <c r="AH209" s="1" t="s">
        <v>52</v>
      </c>
      <c r="AI209" s="1" t="s">
        <v>52</v>
      </c>
      <c r="AJ209" s="1" t="s">
        <v>52</v>
      </c>
      <c r="AK209" s="1" t="s">
        <v>52</v>
      </c>
      <c r="AL209" s="1" t="s">
        <v>52</v>
      </c>
      <c r="AM209" s="1" t="s">
        <v>52</v>
      </c>
      <c r="AN209" s="1" t="s">
        <v>52</v>
      </c>
      <c r="AO209" s="1" t="s">
        <v>52</v>
      </c>
      <c r="AP209" s="1">
        <v>450</v>
      </c>
      <c r="AQ209" s="1">
        <v>4</v>
      </c>
      <c r="AR209" s="1">
        <v>40</v>
      </c>
      <c r="AS209" s="1">
        <v>21</v>
      </c>
      <c r="AT209" s="1">
        <v>256</v>
      </c>
      <c r="AU209" s="1">
        <v>271</v>
      </c>
      <c r="AV209" s="1">
        <v>199</v>
      </c>
      <c r="AW209" s="1">
        <v>8</v>
      </c>
      <c r="AX209" s="1">
        <v>4</v>
      </c>
      <c r="AY209" t="str">
        <f t="shared" si="33"/>
        <v>2021_04_BUF</v>
      </c>
      <c r="AZ209" t="str">
        <f t="shared" si="34"/>
        <v>M.Trubisky</v>
      </c>
      <c r="BA209" t="str">
        <f t="shared" si="35"/>
        <v>QB</v>
      </c>
      <c r="BB209" t="str">
        <f t="shared" si="36"/>
        <v>2021_04_BUF</v>
      </c>
      <c r="BC209" t="str">
        <f t="shared" si="37"/>
        <v>ru</v>
      </c>
      <c r="BD209">
        <f>COUNTIFS($BB$1:BB209,BB209,$BC$1:BC209,"ru")</f>
        <v>2</v>
      </c>
      <c r="BE209" t="str">
        <f t="shared" si="38"/>
        <v/>
      </c>
      <c r="BF209">
        <f>COUNTIFS($BB$1:BB209,BB209,$BE$1:BE209,"re")</f>
        <v>0</v>
      </c>
      <c r="BG209" t="str">
        <f t="shared" si="39"/>
        <v>ru22021_04_BUF</v>
      </c>
      <c r="BH209" t="str">
        <f t="shared" si="40"/>
        <v>02021_04_BUF</v>
      </c>
      <c r="BI209" t="str">
        <f t="shared" si="41"/>
        <v>2021_04_BUFM.Trubisky</v>
      </c>
      <c r="BJ209" t="str">
        <f t="shared" si="42"/>
        <v>2021_BUF_M.Trubisky</v>
      </c>
      <c r="BK209" t="str">
        <f>IF(ISERROR(MATCH(LEFT(C209,5)&amp;B209&amp;"_"&amp;A209,$BK$1:BK208,0)),LEFT(C209,5)&amp;B209&amp;"_"&amp;A209,"")</f>
        <v>2021_BUF_M.Trubisky</v>
      </c>
      <c r="BL209">
        <f>COUNTIFS($B$1:B209,B209)-COUNTIFS($B$1:B209,B209,$BK$1:BK209,"")</f>
        <v>2</v>
      </c>
      <c r="BM209" t="str">
        <f t="shared" si="43"/>
        <v>2021_BUF2</v>
      </c>
    </row>
    <row r="210" spans="1:65" x14ac:dyDescent="0.25">
      <c r="A210" s="1" t="s">
        <v>2464</v>
      </c>
      <c r="B210" s="1" t="s">
        <v>60</v>
      </c>
      <c r="C210" s="1" t="s">
        <v>2435</v>
      </c>
      <c r="D210" s="1">
        <v>0</v>
      </c>
      <c r="E210" s="1">
        <v>1.67</v>
      </c>
      <c r="F210" s="1" t="s">
        <v>2465</v>
      </c>
      <c r="G210" s="1">
        <v>7</v>
      </c>
      <c r="H210" s="1">
        <v>1</v>
      </c>
      <c r="I210" s="1">
        <v>1</v>
      </c>
      <c r="J210" s="1">
        <v>1</v>
      </c>
      <c r="K210" s="1">
        <v>1</v>
      </c>
      <c r="L210" s="1">
        <v>31.53</v>
      </c>
      <c r="M210" s="1">
        <v>0</v>
      </c>
      <c r="N210" s="1">
        <v>0</v>
      </c>
      <c r="O210" s="1">
        <v>1</v>
      </c>
      <c r="P210" s="1">
        <v>0</v>
      </c>
      <c r="Q210" s="1">
        <v>1</v>
      </c>
      <c r="R210" s="1">
        <v>0.14399999999999999</v>
      </c>
      <c r="S210" s="1">
        <v>85.551000000000002</v>
      </c>
      <c r="T210" s="1">
        <v>0</v>
      </c>
      <c r="U210" s="1">
        <v>0</v>
      </c>
      <c r="V210" s="1" t="s">
        <v>52</v>
      </c>
      <c r="W210" s="1" t="s">
        <v>52</v>
      </c>
      <c r="X210" s="1" t="s">
        <v>52</v>
      </c>
      <c r="Y210" s="1" t="s">
        <v>52</v>
      </c>
      <c r="Z210" s="1" t="s">
        <v>52</v>
      </c>
      <c r="AA210" s="1" t="s">
        <v>52</v>
      </c>
      <c r="AB210" s="1" t="s">
        <v>52</v>
      </c>
      <c r="AC210" s="1" t="s">
        <v>52</v>
      </c>
      <c r="AD210" s="1" t="s">
        <v>52</v>
      </c>
      <c r="AE210" s="1" t="s">
        <v>52</v>
      </c>
      <c r="AF210" s="1" t="s">
        <v>52</v>
      </c>
      <c r="AG210" s="1" t="s">
        <v>52</v>
      </c>
      <c r="AH210" s="1" t="s">
        <v>52</v>
      </c>
      <c r="AI210" s="1" t="s">
        <v>52</v>
      </c>
      <c r="AJ210" s="1" t="s">
        <v>52</v>
      </c>
      <c r="AK210" s="1" t="s">
        <v>52</v>
      </c>
      <c r="AL210" s="1" t="s">
        <v>52</v>
      </c>
      <c r="AM210" s="1" t="s">
        <v>52</v>
      </c>
      <c r="AN210" s="1" t="s">
        <v>52</v>
      </c>
      <c r="AO210" s="1" t="s">
        <v>52</v>
      </c>
      <c r="AP210" s="1">
        <v>398</v>
      </c>
      <c r="AQ210" s="1">
        <v>4</v>
      </c>
      <c r="AR210" s="1">
        <v>36</v>
      </c>
      <c r="AS210" s="1">
        <v>20</v>
      </c>
      <c r="AT210" s="1">
        <v>278</v>
      </c>
      <c r="AU210" s="1">
        <v>225</v>
      </c>
      <c r="AV210" s="1">
        <v>142</v>
      </c>
      <c r="AW210" s="1">
        <v>2</v>
      </c>
      <c r="AX210" s="1">
        <v>0</v>
      </c>
      <c r="AY210" t="str">
        <f t="shared" si="33"/>
        <v>2021_06_CIN</v>
      </c>
      <c r="AZ210" t="str">
        <f t="shared" si="34"/>
        <v>B.Allen</v>
      </c>
      <c r="BA210" t="str">
        <f t="shared" si="35"/>
        <v>QB</v>
      </c>
      <c r="BB210" t="str">
        <f t="shared" si="36"/>
        <v>2021_06_CIN</v>
      </c>
      <c r="BC210" t="str">
        <f t="shared" si="37"/>
        <v/>
      </c>
      <c r="BD210">
        <f>COUNTIFS($BB$1:BB210,BB210,$BC$1:BC210,"ru")</f>
        <v>0</v>
      </c>
      <c r="BE210" t="str">
        <f t="shared" si="38"/>
        <v/>
      </c>
      <c r="BF210">
        <f>COUNTIFS($BB$1:BB210,BB210,$BE$1:BE210,"re")</f>
        <v>0</v>
      </c>
      <c r="BG210" t="str">
        <f t="shared" si="39"/>
        <v>02021_06_CIN</v>
      </c>
      <c r="BH210" t="str">
        <f t="shared" si="40"/>
        <v>02021_06_CIN</v>
      </c>
      <c r="BI210" t="str">
        <f t="shared" si="41"/>
        <v>2021_06_CINB.Allen</v>
      </c>
      <c r="BJ210" t="str">
        <f t="shared" si="42"/>
        <v>2021_CIN_B.Allen</v>
      </c>
      <c r="BK210" t="str">
        <f>IF(ISERROR(MATCH(LEFT(C210,5)&amp;B210&amp;"_"&amp;A210,$BK$1:BK209,0)),LEFT(C210,5)&amp;B210&amp;"_"&amp;A210,"")</f>
        <v>2021_CIN_B.Allen</v>
      </c>
      <c r="BL210">
        <f>COUNTIFS($B$1:B210,B210)-COUNTIFS($B$1:B210,B210,$BK$1:BK210,"")</f>
        <v>2</v>
      </c>
      <c r="BM210" t="str">
        <f t="shared" si="43"/>
        <v>2021_CIN2</v>
      </c>
    </row>
    <row r="211" spans="1:65" x14ac:dyDescent="0.25">
      <c r="A211" s="1" t="s">
        <v>1375</v>
      </c>
      <c r="B211" s="1" t="s">
        <v>94</v>
      </c>
      <c r="C211" s="1" t="s">
        <v>2442</v>
      </c>
      <c r="D211" s="1">
        <v>0</v>
      </c>
      <c r="E211" s="1">
        <v>-3.92</v>
      </c>
      <c r="F211" s="1" t="s">
        <v>2466</v>
      </c>
      <c r="G211" s="1">
        <v>6</v>
      </c>
      <c r="H211" s="1">
        <v>0</v>
      </c>
      <c r="I211" s="1">
        <v>1</v>
      </c>
      <c r="J211" s="1">
        <v>3</v>
      </c>
      <c r="K211" s="1">
        <v>0.33300000000000002</v>
      </c>
      <c r="L211" s="1">
        <v>-38.03</v>
      </c>
      <c r="M211" s="1">
        <v>0</v>
      </c>
      <c r="N211" s="1">
        <v>0</v>
      </c>
      <c r="O211" s="1">
        <v>0</v>
      </c>
      <c r="P211" s="1">
        <v>10</v>
      </c>
      <c r="Q211" s="1">
        <v>3</v>
      </c>
      <c r="R211" s="1">
        <v>0.84899999999999998</v>
      </c>
      <c r="S211" s="1">
        <v>15.058</v>
      </c>
      <c r="T211" s="1">
        <v>0</v>
      </c>
      <c r="U211" s="1">
        <v>0</v>
      </c>
      <c r="V211" s="1" t="s">
        <v>52</v>
      </c>
      <c r="W211" s="1" t="s">
        <v>52</v>
      </c>
      <c r="X211" s="1" t="s">
        <v>52</v>
      </c>
      <c r="Y211" s="1" t="s">
        <v>52</v>
      </c>
      <c r="Z211" s="1" t="s">
        <v>52</v>
      </c>
      <c r="AA211" s="1" t="s">
        <v>52</v>
      </c>
      <c r="AB211" s="1" t="s">
        <v>52</v>
      </c>
      <c r="AC211" s="1" t="s">
        <v>52</v>
      </c>
      <c r="AD211" s="1" t="s">
        <v>52</v>
      </c>
      <c r="AE211" s="1" t="s">
        <v>52</v>
      </c>
      <c r="AF211" s="1" t="s">
        <v>52</v>
      </c>
      <c r="AG211" s="1" t="s">
        <v>52</v>
      </c>
      <c r="AH211" s="1" t="s">
        <v>52</v>
      </c>
      <c r="AI211" s="1" t="s">
        <v>52</v>
      </c>
      <c r="AJ211" s="1" t="s">
        <v>52</v>
      </c>
      <c r="AK211" s="1" t="s">
        <v>52</v>
      </c>
      <c r="AL211" s="1" t="s">
        <v>52</v>
      </c>
      <c r="AM211" s="1" t="s">
        <v>52</v>
      </c>
      <c r="AN211" s="1" t="s">
        <v>52</v>
      </c>
      <c r="AO211" s="1" t="s">
        <v>52</v>
      </c>
      <c r="AP211" s="1">
        <v>290</v>
      </c>
      <c r="AQ211" s="1">
        <v>2</v>
      </c>
      <c r="AR211" s="1">
        <v>19</v>
      </c>
      <c r="AS211" s="1">
        <v>20</v>
      </c>
      <c r="AT211" s="1">
        <v>240</v>
      </c>
      <c r="AU211" s="1">
        <v>241</v>
      </c>
      <c r="AV211" s="1">
        <v>73</v>
      </c>
      <c r="AW211" s="1">
        <v>5</v>
      </c>
      <c r="AX211" s="1">
        <v>1</v>
      </c>
      <c r="AY211" t="str">
        <f t="shared" si="33"/>
        <v>2021_06_CLE</v>
      </c>
      <c r="AZ211" t="str">
        <f t="shared" si="34"/>
        <v>C.Keenum</v>
      </c>
      <c r="BA211" t="str">
        <f t="shared" si="35"/>
        <v>QB</v>
      </c>
      <c r="BB211" t="str">
        <f t="shared" si="36"/>
        <v>2021_06_CLE</v>
      </c>
      <c r="BC211" t="str">
        <f t="shared" si="37"/>
        <v/>
      </c>
      <c r="BD211">
        <f>COUNTIFS($BB$1:BB211,BB211,$BC$1:BC211,"ru")</f>
        <v>0</v>
      </c>
      <c r="BE211" t="str">
        <f t="shared" si="38"/>
        <v/>
      </c>
      <c r="BF211">
        <f>COUNTIFS($BB$1:BB211,BB211,$BE$1:BE211,"re")</f>
        <v>0</v>
      </c>
      <c r="BG211" t="str">
        <f t="shared" si="39"/>
        <v>02021_06_CLE</v>
      </c>
      <c r="BH211" t="str">
        <f t="shared" si="40"/>
        <v>02021_06_CLE</v>
      </c>
      <c r="BI211" t="str">
        <f t="shared" si="41"/>
        <v>2021_06_CLEC.Keenum</v>
      </c>
      <c r="BJ211" t="str">
        <f t="shared" si="42"/>
        <v>2021_CLE_C.Keenum</v>
      </c>
      <c r="BK211" t="str">
        <f>IF(ISERROR(MATCH(LEFT(C211,5)&amp;B211&amp;"_"&amp;A211,$BK$1:BK210,0)),LEFT(C211,5)&amp;B211&amp;"_"&amp;A211,"")</f>
        <v>2021_CLE_C.Keenum</v>
      </c>
      <c r="BL211">
        <f>COUNTIFS($B$1:B211,B211)-COUNTIFS($B$1:B211,B211,$BK$1:BK211,"")</f>
        <v>2</v>
      </c>
      <c r="BM211" t="str">
        <f t="shared" si="43"/>
        <v>2021_CLE2</v>
      </c>
    </row>
    <row r="212" spans="1:65" x14ac:dyDescent="0.25">
      <c r="A212" s="1" t="s">
        <v>464</v>
      </c>
      <c r="B212" s="1" t="s">
        <v>74</v>
      </c>
      <c r="C212" s="1" t="s">
        <v>429</v>
      </c>
      <c r="D212" s="1">
        <v>0</v>
      </c>
      <c r="E212" s="1">
        <v>3.06</v>
      </c>
      <c r="F212" s="1" t="s">
        <v>465</v>
      </c>
      <c r="G212" s="1">
        <v>6</v>
      </c>
      <c r="H212" s="1">
        <v>0</v>
      </c>
      <c r="I212" s="1">
        <v>1</v>
      </c>
      <c r="J212" s="1">
        <v>1</v>
      </c>
      <c r="K212" s="1">
        <v>1</v>
      </c>
      <c r="L212" s="1">
        <v>31.02</v>
      </c>
      <c r="M212" s="1">
        <v>0</v>
      </c>
      <c r="N212" s="1">
        <v>0</v>
      </c>
      <c r="O212" s="1">
        <v>1</v>
      </c>
      <c r="P212" s="1">
        <v>4</v>
      </c>
      <c r="Q212" s="1">
        <v>1</v>
      </c>
      <c r="R212" s="1">
        <v>0.61299999999999999</v>
      </c>
      <c r="S212" s="1">
        <v>38.680999999999997</v>
      </c>
      <c r="T212" s="1">
        <v>0</v>
      </c>
      <c r="U212" s="1">
        <v>0</v>
      </c>
      <c r="V212" s="1" t="s">
        <v>52</v>
      </c>
      <c r="W212" s="1" t="s">
        <v>52</v>
      </c>
      <c r="X212" s="1" t="s">
        <v>52</v>
      </c>
      <c r="Y212" s="1" t="s">
        <v>52</v>
      </c>
      <c r="Z212" s="1" t="s">
        <v>52</v>
      </c>
      <c r="AA212" s="1" t="s">
        <v>52</v>
      </c>
      <c r="AB212" s="1" t="s">
        <v>52</v>
      </c>
      <c r="AC212" s="1" t="s">
        <v>52</v>
      </c>
      <c r="AD212" s="1" t="s">
        <v>52</v>
      </c>
      <c r="AE212" s="1" t="s">
        <v>52</v>
      </c>
      <c r="AF212" s="1" t="s">
        <v>52</v>
      </c>
      <c r="AG212" s="1" t="s">
        <v>52</v>
      </c>
      <c r="AH212" s="1" t="s">
        <v>52</v>
      </c>
      <c r="AI212" s="1" t="s">
        <v>52</v>
      </c>
      <c r="AJ212" s="1" t="s">
        <v>52</v>
      </c>
      <c r="AK212" s="1" t="s">
        <v>52</v>
      </c>
      <c r="AL212" s="1" t="s">
        <v>52</v>
      </c>
      <c r="AM212" s="1" t="s">
        <v>52</v>
      </c>
      <c r="AN212" s="1" t="s">
        <v>52</v>
      </c>
      <c r="AO212" s="1" t="s">
        <v>52</v>
      </c>
      <c r="AP212" s="1">
        <v>248</v>
      </c>
      <c r="AQ212" s="1">
        <v>2</v>
      </c>
      <c r="AR212" s="1">
        <v>22</v>
      </c>
      <c r="AS212" s="1">
        <v>22</v>
      </c>
      <c r="AT212" s="1">
        <v>218</v>
      </c>
      <c r="AU212" s="1">
        <v>274</v>
      </c>
      <c r="AV212" s="1">
        <v>86</v>
      </c>
      <c r="AW212" s="1">
        <v>3</v>
      </c>
      <c r="AX212" s="1">
        <v>3</v>
      </c>
      <c r="AY212" t="str">
        <f t="shared" si="33"/>
        <v>2021_01_TEN</v>
      </c>
      <c r="AZ212" t="str">
        <f t="shared" si="34"/>
        <v>M.Farley</v>
      </c>
      <c r="BA212" t="str">
        <f t="shared" si="35"/>
        <v>QB</v>
      </c>
      <c r="BB212" t="str">
        <f t="shared" si="36"/>
        <v>2021_01_TEN</v>
      </c>
      <c r="BC212" t="str">
        <f t="shared" si="37"/>
        <v/>
      </c>
      <c r="BD212">
        <f>COUNTIFS($BB$1:BB212,BB212,$BC$1:BC212,"ru")</f>
        <v>0</v>
      </c>
      <c r="BE212" t="str">
        <f t="shared" si="38"/>
        <v/>
      </c>
      <c r="BF212">
        <f>COUNTIFS($BB$1:BB212,BB212,$BE$1:BE212,"re")</f>
        <v>0</v>
      </c>
      <c r="BG212" t="str">
        <f t="shared" si="39"/>
        <v>02021_01_TEN</v>
      </c>
      <c r="BH212" t="str">
        <f t="shared" si="40"/>
        <v>02021_01_TEN</v>
      </c>
      <c r="BI212" t="str">
        <f t="shared" si="41"/>
        <v>2021_01_TENM.Farley</v>
      </c>
      <c r="BJ212" t="str">
        <f t="shared" si="42"/>
        <v>2021_TEN_M.Farley</v>
      </c>
      <c r="BK212" t="str">
        <f>IF(ISERROR(MATCH(LEFT(C212,5)&amp;B212&amp;"_"&amp;A212,$BK$1:BK211,0)),LEFT(C212,5)&amp;B212&amp;"_"&amp;A212,"")</f>
        <v>2021_TEN_M.Farley</v>
      </c>
      <c r="BL212">
        <f>COUNTIFS($B$1:B212,B212)-COUNTIFS($B$1:B212,B212,$BK$1:BK212,"")</f>
        <v>2</v>
      </c>
      <c r="BM212" t="str">
        <f t="shared" si="43"/>
        <v>2021_TEN2</v>
      </c>
    </row>
    <row r="213" spans="1:65" x14ac:dyDescent="0.25">
      <c r="A213" s="1" t="s">
        <v>466</v>
      </c>
      <c r="B213" s="1" t="s">
        <v>95</v>
      </c>
      <c r="C213" s="1" t="s">
        <v>414</v>
      </c>
      <c r="D213" s="1">
        <v>0</v>
      </c>
      <c r="E213" s="1">
        <v>1.1499999999999999</v>
      </c>
      <c r="F213" s="1" t="s">
        <v>467</v>
      </c>
      <c r="G213" s="1">
        <v>5</v>
      </c>
      <c r="H213" s="1">
        <v>1</v>
      </c>
      <c r="I213" s="1">
        <v>1</v>
      </c>
      <c r="J213" s="1">
        <v>1</v>
      </c>
      <c r="K213" s="1">
        <v>1</v>
      </c>
      <c r="L213" s="1">
        <v>35.5</v>
      </c>
      <c r="M213" s="1">
        <v>0</v>
      </c>
      <c r="N213" s="1">
        <v>0</v>
      </c>
      <c r="O213" s="1">
        <v>1</v>
      </c>
      <c r="P213" s="1">
        <v>3</v>
      </c>
      <c r="Q213" s="1">
        <v>1</v>
      </c>
      <c r="R213" s="1">
        <v>0.39800000000000002</v>
      </c>
      <c r="S213" s="1">
        <v>60.183</v>
      </c>
      <c r="T213" s="1">
        <v>0</v>
      </c>
      <c r="U213" s="1">
        <v>0</v>
      </c>
      <c r="V213" s="1">
        <v>2</v>
      </c>
      <c r="W213" s="1">
        <v>0</v>
      </c>
      <c r="X213" s="1">
        <v>3</v>
      </c>
      <c r="Y213" s="1">
        <v>0</v>
      </c>
      <c r="Z213" s="1">
        <v>1</v>
      </c>
      <c r="AA213" s="1">
        <v>0</v>
      </c>
      <c r="AB213" s="1">
        <v>0</v>
      </c>
      <c r="AC213" s="1">
        <v>0</v>
      </c>
      <c r="AD213" s="1" t="s">
        <v>52</v>
      </c>
      <c r="AE213" s="1" t="s">
        <v>52</v>
      </c>
      <c r="AF213" s="1" t="s">
        <v>52</v>
      </c>
      <c r="AG213" s="1" t="s">
        <v>52</v>
      </c>
      <c r="AH213" s="1" t="s">
        <v>52</v>
      </c>
      <c r="AI213" s="1" t="s">
        <v>52</v>
      </c>
      <c r="AJ213" s="1" t="s">
        <v>52</v>
      </c>
      <c r="AK213" s="1" t="s">
        <v>52</v>
      </c>
      <c r="AL213" s="1" t="s">
        <v>52</v>
      </c>
      <c r="AM213" s="1" t="s">
        <v>52</v>
      </c>
      <c r="AN213" s="1" t="s">
        <v>52</v>
      </c>
      <c r="AO213" s="1" t="s">
        <v>52</v>
      </c>
      <c r="AP213" s="1">
        <v>442</v>
      </c>
      <c r="AQ213" s="1">
        <v>4</v>
      </c>
      <c r="AR213" s="1">
        <v>28</v>
      </c>
      <c r="AS213" s="1">
        <v>18</v>
      </c>
      <c r="AT213" s="1">
        <v>319</v>
      </c>
      <c r="AU213" s="1">
        <v>165</v>
      </c>
      <c r="AV213" s="1">
        <v>131</v>
      </c>
      <c r="AW213" s="1">
        <v>4</v>
      </c>
      <c r="AX213" s="1">
        <v>1</v>
      </c>
      <c r="AY213" t="str">
        <f t="shared" si="33"/>
        <v>2021_01_SF</v>
      </c>
      <c r="AZ213" t="str">
        <f t="shared" si="34"/>
        <v>T.Lance</v>
      </c>
      <c r="BA213" t="str">
        <f t="shared" si="35"/>
        <v>QB</v>
      </c>
      <c r="BB213" t="str">
        <f t="shared" si="36"/>
        <v>2021_01_SF</v>
      </c>
      <c r="BC213" t="str">
        <f t="shared" si="37"/>
        <v>ru</v>
      </c>
      <c r="BD213">
        <f>COUNTIFS($BB$1:BB213,BB213,$BC$1:BC213,"ru")</f>
        <v>2</v>
      </c>
      <c r="BE213" t="str">
        <f t="shared" si="38"/>
        <v/>
      </c>
      <c r="BF213">
        <f>COUNTIFS($BB$1:BB213,BB213,$BE$1:BE213,"re")</f>
        <v>0</v>
      </c>
      <c r="BG213" t="str">
        <f t="shared" si="39"/>
        <v>ru22021_01_SF</v>
      </c>
      <c r="BH213" t="str">
        <f t="shared" si="40"/>
        <v>02021_01_SF</v>
      </c>
      <c r="BI213" t="str">
        <f t="shared" si="41"/>
        <v>2021_01_SFT.Lance</v>
      </c>
      <c r="BJ213" t="str">
        <f t="shared" si="42"/>
        <v>2021_SF_T.Lance</v>
      </c>
      <c r="BK213" t="str">
        <f>IF(ISERROR(MATCH(LEFT(C213,5)&amp;B213&amp;"_"&amp;A213,$BK$1:BK212,0)),LEFT(C213,5)&amp;B213&amp;"_"&amp;A213,"")</f>
        <v/>
      </c>
      <c r="BL213">
        <f>COUNTIFS($B$1:B213,B213)-COUNTIFS($B$1:B213,B213,$BK$1:BK213,"")</f>
        <v>2</v>
      </c>
      <c r="BM213" t="str">
        <f t="shared" si="43"/>
        <v/>
      </c>
    </row>
    <row r="214" spans="1:65" x14ac:dyDescent="0.25">
      <c r="A214" s="1" t="s">
        <v>102</v>
      </c>
      <c r="B214" s="1" t="s">
        <v>101</v>
      </c>
      <c r="C214" s="1" t="s">
        <v>453</v>
      </c>
      <c r="D214" s="1">
        <v>0</v>
      </c>
      <c r="E214" s="1">
        <v>0.34</v>
      </c>
      <c r="F214" s="1" t="s">
        <v>468</v>
      </c>
      <c r="G214" s="1">
        <v>3</v>
      </c>
      <c r="H214" s="1">
        <v>0</v>
      </c>
      <c r="I214" s="1">
        <v>1</v>
      </c>
      <c r="J214" s="1">
        <v>1</v>
      </c>
      <c r="K214" s="1">
        <v>1</v>
      </c>
      <c r="L214" s="1">
        <v>32.700000000000003</v>
      </c>
      <c r="M214" s="1">
        <v>0</v>
      </c>
      <c r="N214" s="1">
        <v>0</v>
      </c>
      <c r="O214" s="1">
        <v>1</v>
      </c>
      <c r="P214" s="1">
        <v>0</v>
      </c>
      <c r="Q214" s="1">
        <v>1</v>
      </c>
      <c r="R214" s="1">
        <v>0.15</v>
      </c>
      <c r="S214" s="1">
        <v>84.992000000000004</v>
      </c>
      <c r="T214" s="1">
        <v>0</v>
      </c>
      <c r="U214" s="1">
        <v>0</v>
      </c>
      <c r="V214" s="1">
        <v>1</v>
      </c>
      <c r="W214" s="1">
        <v>0</v>
      </c>
      <c r="X214" s="1">
        <v>2</v>
      </c>
      <c r="Y214" s="1">
        <v>1</v>
      </c>
      <c r="Z214" s="1">
        <v>1</v>
      </c>
      <c r="AA214" s="1">
        <v>1</v>
      </c>
      <c r="AB214" s="1">
        <v>0</v>
      </c>
      <c r="AC214" s="1">
        <v>0</v>
      </c>
      <c r="AD214" s="1" t="s">
        <v>52</v>
      </c>
      <c r="AE214" s="1" t="s">
        <v>52</v>
      </c>
      <c r="AF214" s="1" t="s">
        <v>52</v>
      </c>
      <c r="AG214" s="1" t="s">
        <v>52</v>
      </c>
      <c r="AH214" s="1" t="s">
        <v>52</v>
      </c>
      <c r="AI214" s="1" t="s">
        <v>52</v>
      </c>
      <c r="AJ214" s="1" t="s">
        <v>52</v>
      </c>
      <c r="AK214" s="1" t="s">
        <v>52</v>
      </c>
      <c r="AL214" s="1" t="s">
        <v>52</v>
      </c>
      <c r="AM214" s="1" t="s">
        <v>52</v>
      </c>
      <c r="AN214" s="1" t="s">
        <v>52</v>
      </c>
      <c r="AO214" s="1" t="s">
        <v>52</v>
      </c>
      <c r="AP214" s="1">
        <v>322</v>
      </c>
      <c r="AQ214" s="1">
        <v>5</v>
      </c>
      <c r="AR214" s="1">
        <v>39</v>
      </c>
      <c r="AS214" s="1">
        <v>15</v>
      </c>
      <c r="AT214" s="1">
        <v>151</v>
      </c>
      <c r="AU214" s="1">
        <v>152</v>
      </c>
      <c r="AV214" s="1">
        <v>171</v>
      </c>
      <c r="AW214" s="1">
        <v>7</v>
      </c>
      <c r="AX214" s="1">
        <v>3</v>
      </c>
      <c r="AY214" t="str">
        <f t="shared" si="33"/>
        <v>2021_01_NO</v>
      </c>
      <c r="AZ214" t="str">
        <f t="shared" si="34"/>
        <v>T.Hill</v>
      </c>
      <c r="BA214" t="str">
        <f t="shared" si="35"/>
        <v>QB</v>
      </c>
      <c r="BB214" t="str">
        <f t="shared" si="36"/>
        <v>2021_01_NO</v>
      </c>
      <c r="BC214" t="str">
        <f t="shared" si="37"/>
        <v>ru</v>
      </c>
      <c r="BD214">
        <f>COUNTIFS($BB$1:BB214,BB214,$BC$1:BC214,"ru")</f>
        <v>2</v>
      </c>
      <c r="BE214" t="str">
        <f t="shared" si="38"/>
        <v/>
      </c>
      <c r="BF214">
        <f>COUNTIFS($BB$1:BB214,BB214,$BE$1:BE214,"re")</f>
        <v>0</v>
      </c>
      <c r="BG214" t="str">
        <f t="shared" si="39"/>
        <v>ru22021_01_NO</v>
      </c>
      <c r="BH214" t="str">
        <f t="shared" si="40"/>
        <v>02021_01_NO</v>
      </c>
      <c r="BI214" t="str">
        <f t="shared" si="41"/>
        <v>2021_01_NOT.Hill</v>
      </c>
      <c r="BJ214" t="str">
        <f t="shared" si="42"/>
        <v>2021_NO_T.Hill</v>
      </c>
      <c r="BK214" t="str">
        <f>IF(ISERROR(MATCH(LEFT(C214,5)&amp;B214&amp;"_"&amp;A214,$BK$1:BK213,0)),LEFT(C214,5)&amp;B214&amp;"_"&amp;A214,"")</f>
        <v/>
      </c>
      <c r="BL214">
        <f>COUNTIFS($B$1:B214,B214)-COUNTIFS($B$1:B214,B214,$BK$1:BK214,"")</f>
        <v>2</v>
      </c>
      <c r="BM214" t="str">
        <f t="shared" si="43"/>
        <v/>
      </c>
    </row>
    <row r="215" spans="1:65" x14ac:dyDescent="0.25">
      <c r="A215" s="1" t="s">
        <v>1282</v>
      </c>
      <c r="B215" s="1" t="s">
        <v>58</v>
      </c>
      <c r="C215" s="1" t="s">
        <v>1238</v>
      </c>
      <c r="D215" s="1">
        <v>0</v>
      </c>
      <c r="E215" s="1">
        <v>-0.25</v>
      </c>
      <c r="F215" s="1" t="s">
        <v>1283</v>
      </c>
      <c r="G215" s="1">
        <v>1</v>
      </c>
      <c r="H215" s="1">
        <v>0</v>
      </c>
      <c r="I215" s="1">
        <v>1</v>
      </c>
      <c r="J215" s="1">
        <v>1</v>
      </c>
      <c r="K215" s="1">
        <v>1</v>
      </c>
      <c r="L215" s="1">
        <v>18.48</v>
      </c>
      <c r="M215" s="1">
        <v>0</v>
      </c>
      <c r="N215" s="1">
        <v>0</v>
      </c>
      <c r="O215" s="1">
        <v>0</v>
      </c>
      <c r="P215" s="1">
        <v>1</v>
      </c>
      <c r="Q215" s="1">
        <v>1</v>
      </c>
      <c r="R215" s="1">
        <v>0.25700000000000001</v>
      </c>
      <c r="S215" s="1">
        <v>74.299000000000007</v>
      </c>
      <c r="T215" s="1">
        <v>0</v>
      </c>
      <c r="U215" s="1">
        <v>0</v>
      </c>
      <c r="V215" s="1" t="s">
        <v>52</v>
      </c>
      <c r="W215" s="1" t="s">
        <v>52</v>
      </c>
      <c r="X215" s="1" t="s">
        <v>52</v>
      </c>
      <c r="Y215" s="1" t="s">
        <v>52</v>
      </c>
      <c r="Z215" s="1" t="s">
        <v>52</v>
      </c>
      <c r="AA215" s="1" t="s">
        <v>52</v>
      </c>
      <c r="AB215" s="1" t="s">
        <v>52</v>
      </c>
      <c r="AC215" s="1" t="s">
        <v>52</v>
      </c>
      <c r="AD215" s="1" t="s">
        <v>52</v>
      </c>
      <c r="AE215" s="1" t="s">
        <v>52</v>
      </c>
      <c r="AF215" s="1" t="s">
        <v>52</v>
      </c>
      <c r="AG215" s="1" t="s">
        <v>52</v>
      </c>
      <c r="AH215" s="1" t="s">
        <v>52</v>
      </c>
      <c r="AI215" s="1" t="s">
        <v>52</v>
      </c>
      <c r="AJ215" s="1" t="s">
        <v>52</v>
      </c>
      <c r="AK215" s="1" t="s">
        <v>52</v>
      </c>
      <c r="AL215" s="1" t="s">
        <v>52</v>
      </c>
      <c r="AM215" s="1" t="s">
        <v>52</v>
      </c>
      <c r="AN215" s="1" t="s">
        <v>52</v>
      </c>
      <c r="AO215" s="1" t="s">
        <v>52</v>
      </c>
      <c r="AP215" s="1">
        <v>481</v>
      </c>
      <c r="AQ215" s="1">
        <v>5</v>
      </c>
      <c r="AR215" s="1">
        <v>33</v>
      </c>
      <c r="AS215" s="1">
        <v>33</v>
      </c>
      <c r="AT215" s="1">
        <v>359</v>
      </c>
      <c r="AU215" s="1">
        <v>407</v>
      </c>
      <c r="AV215" s="1">
        <v>122</v>
      </c>
      <c r="AW215" s="1">
        <v>10</v>
      </c>
      <c r="AX215" s="1">
        <v>7</v>
      </c>
      <c r="AY215" t="str">
        <f t="shared" si="33"/>
        <v>2021_03_BUF</v>
      </c>
      <c r="AZ215" t="str">
        <f t="shared" si="34"/>
        <v>M.Trubisky</v>
      </c>
      <c r="BA215" t="str">
        <f t="shared" si="35"/>
        <v>QB</v>
      </c>
      <c r="BB215" t="str">
        <f t="shared" si="36"/>
        <v>2021_03_BUF</v>
      </c>
      <c r="BC215" t="str">
        <f t="shared" si="37"/>
        <v/>
      </c>
      <c r="BD215">
        <f>COUNTIFS($BB$1:BB215,BB215,$BC$1:BC215,"ru")</f>
        <v>1</v>
      </c>
      <c r="BE215" t="str">
        <f t="shared" si="38"/>
        <v/>
      </c>
      <c r="BF215">
        <f>COUNTIFS($BB$1:BB215,BB215,$BE$1:BE215,"re")</f>
        <v>0</v>
      </c>
      <c r="BG215" t="str">
        <f t="shared" si="39"/>
        <v>12021_03_BUF</v>
      </c>
      <c r="BH215" t="str">
        <f t="shared" si="40"/>
        <v>02021_03_BUF</v>
      </c>
      <c r="BI215" t="str">
        <f t="shared" si="41"/>
        <v>2021_03_BUFM.Trubisky</v>
      </c>
      <c r="BJ215" t="str">
        <f t="shared" si="42"/>
        <v>2021_BUF_M.Trubisky</v>
      </c>
      <c r="BK215" t="str">
        <f>IF(ISERROR(MATCH(LEFT(C215,5)&amp;B215&amp;"_"&amp;A215,$BK$1:BK214,0)),LEFT(C215,5)&amp;B215&amp;"_"&amp;A215,"")</f>
        <v/>
      </c>
      <c r="BL215">
        <f>COUNTIFS($B$1:B215,B215)-COUNTIFS($B$1:B215,B215,$BK$1:BK215,"")</f>
        <v>2</v>
      </c>
      <c r="BM215" t="str">
        <f t="shared" si="43"/>
        <v/>
      </c>
    </row>
    <row r="216" spans="1:65" x14ac:dyDescent="0.25">
      <c r="A216" s="1" t="s">
        <v>880</v>
      </c>
      <c r="B216" s="1" t="s">
        <v>90</v>
      </c>
      <c r="C216" s="1" t="s">
        <v>863</v>
      </c>
      <c r="D216" s="1">
        <v>0</v>
      </c>
      <c r="E216" s="1">
        <v>-2.8</v>
      </c>
      <c r="F216" s="1" t="s">
        <v>881</v>
      </c>
      <c r="G216" s="1">
        <v>0</v>
      </c>
      <c r="H216" s="1">
        <v>0</v>
      </c>
      <c r="I216" s="1">
        <v>0</v>
      </c>
      <c r="J216" s="1">
        <v>1</v>
      </c>
      <c r="K216" s="1">
        <v>0</v>
      </c>
      <c r="L216" s="1">
        <v>-42.84</v>
      </c>
      <c r="M216" s="1">
        <v>0</v>
      </c>
      <c r="N216" s="1">
        <v>0</v>
      </c>
      <c r="O216" s="1">
        <v>0</v>
      </c>
      <c r="P216" s="1">
        <v>3</v>
      </c>
      <c r="Q216" s="1">
        <v>1</v>
      </c>
      <c r="R216" s="1">
        <v>0.89800000000000002</v>
      </c>
      <c r="S216" s="1">
        <v>10.151</v>
      </c>
      <c r="T216" s="1">
        <v>0</v>
      </c>
      <c r="U216" s="1">
        <v>0</v>
      </c>
      <c r="V216" s="1" t="s">
        <v>52</v>
      </c>
      <c r="W216" s="1" t="s">
        <v>52</v>
      </c>
      <c r="X216" s="1" t="s">
        <v>52</v>
      </c>
      <c r="Y216" s="1" t="s">
        <v>52</v>
      </c>
      <c r="Z216" s="1" t="s">
        <v>52</v>
      </c>
      <c r="AA216" s="1" t="s">
        <v>52</v>
      </c>
      <c r="AB216" s="1" t="s">
        <v>52</v>
      </c>
      <c r="AC216" s="1" t="s">
        <v>52</v>
      </c>
      <c r="AD216" s="1" t="s">
        <v>52</v>
      </c>
      <c r="AE216" s="1" t="s">
        <v>52</v>
      </c>
      <c r="AF216" s="1" t="s">
        <v>52</v>
      </c>
      <c r="AG216" s="1" t="s">
        <v>52</v>
      </c>
      <c r="AH216" s="1" t="s">
        <v>52</v>
      </c>
      <c r="AI216" s="1" t="s">
        <v>52</v>
      </c>
      <c r="AJ216" s="1" t="s">
        <v>52</v>
      </c>
      <c r="AK216" s="1" t="s">
        <v>52</v>
      </c>
      <c r="AL216" s="1" t="s">
        <v>52</v>
      </c>
      <c r="AM216" s="1" t="s">
        <v>52</v>
      </c>
      <c r="AN216" s="1" t="s">
        <v>52</v>
      </c>
      <c r="AO216" s="1" t="s">
        <v>52</v>
      </c>
      <c r="AP216" s="1">
        <v>330</v>
      </c>
      <c r="AQ216" s="1">
        <v>1</v>
      </c>
      <c r="AR216" s="1">
        <v>30</v>
      </c>
      <c r="AS216" s="1">
        <v>12</v>
      </c>
      <c r="AT216" s="1">
        <v>190</v>
      </c>
      <c r="AU216" s="1">
        <v>338</v>
      </c>
      <c r="AV216" s="1">
        <v>151</v>
      </c>
      <c r="AW216" s="1">
        <v>4</v>
      </c>
      <c r="AX216" s="1">
        <v>4</v>
      </c>
      <c r="AY216" t="str">
        <f t="shared" si="33"/>
        <v>2021_02_PHI</v>
      </c>
      <c r="AZ216" t="str">
        <f t="shared" si="34"/>
        <v>G.Ward</v>
      </c>
      <c r="BA216" t="str">
        <f t="shared" si="35"/>
        <v>QB</v>
      </c>
      <c r="BB216" t="str">
        <f t="shared" si="36"/>
        <v>2021_02_PHI</v>
      </c>
      <c r="BC216" t="str">
        <f t="shared" si="37"/>
        <v/>
      </c>
      <c r="BD216">
        <f>COUNTIFS($BB$1:BB216,BB216,$BC$1:BC216,"ru")</f>
        <v>1</v>
      </c>
      <c r="BE216" t="str">
        <f t="shared" si="38"/>
        <v/>
      </c>
      <c r="BF216">
        <f>COUNTIFS($BB$1:BB216,BB216,$BE$1:BE216,"re")</f>
        <v>1</v>
      </c>
      <c r="BG216" t="str">
        <f t="shared" si="39"/>
        <v>12021_02_PHI</v>
      </c>
      <c r="BH216" t="str">
        <f t="shared" si="40"/>
        <v>12021_02_PHI</v>
      </c>
      <c r="BI216" t="str">
        <f t="shared" si="41"/>
        <v>2021_02_PHIG.Ward</v>
      </c>
      <c r="BJ216" t="str">
        <f t="shared" si="42"/>
        <v>2021_PHI_G.Ward</v>
      </c>
      <c r="BK216" t="str">
        <f>IF(ISERROR(MATCH(LEFT(C216,5)&amp;B216&amp;"_"&amp;A216,$BK$1:BK215,0)),LEFT(C216,5)&amp;B216&amp;"_"&amp;A216,"")</f>
        <v>2021_PHI_G.Ward</v>
      </c>
      <c r="BL216">
        <f>COUNTIFS($B$1:B216,B216)-COUNTIFS($B$1:B216,B216,$BK$1:BK216,"")</f>
        <v>2</v>
      </c>
      <c r="BM216" t="str">
        <f t="shared" si="43"/>
        <v>2021_PHI2</v>
      </c>
    </row>
    <row r="217" spans="1:65" x14ac:dyDescent="0.25">
      <c r="A217" s="1" t="s">
        <v>882</v>
      </c>
      <c r="B217" s="1" t="s">
        <v>56</v>
      </c>
      <c r="C217" s="1" t="s">
        <v>843</v>
      </c>
      <c r="D217" s="1">
        <v>0</v>
      </c>
      <c r="E217" s="1">
        <v>-2.84</v>
      </c>
      <c r="F217" s="1" t="s">
        <v>883</v>
      </c>
      <c r="G217" s="1">
        <v>0</v>
      </c>
      <c r="H217" s="1">
        <v>0</v>
      </c>
      <c r="I217" s="1">
        <v>0</v>
      </c>
      <c r="J217" s="1">
        <v>2</v>
      </c>
      <c r="K217" s="1">
        <v>0</v>
      </c>
      <c r="L217" s="1">
        <v>-62.49</v>
      </c>
      <c r="M217" s="1">
        <v>0</v>
      </c>
      <c r="N217" s="1">
        <v>0</v>
      </c>
      <c r="O217" s="1">
        <v>0</v>
      </c>
      <c r="P217" s="1">
        <v>16</v>
      </c>
      <c r="Q217" s="1">
        <v>2</v>
      </c>
      <c r="R217" s="1">
        <v>0.83399999999999996</v>
      </c>
      <c r="S217" s="1">
        <v>16.533000000000001</v>
      </c>
      <c r="T217" s="1">
        <v>0</v>
      </c>
      <c r="U217" s="1">
        <v>0</v>
      </c>
      <c r="V217" s="1" t="s">
        <v>52</v>
      </c>
      <c r="W217" s="1" t="s">
        <v>52</v>
      </c>
      <c r="X217" s="1" t="s">
        <v>52</v>
      </c>
      <c r="Y217" s="1" t="s">
        <v>52</v>
      </c>
      <c r="Z217" s="1" t="s">
        <v>52</v>
      </c>
      <c r="AA217" s="1" t="s">
        <v>52</v>
      </c>
      <c r="AB217" s="1" t="s">
        <v>52</v>
      </c>
      <c r="AC217" s="1" t="s">
        <v>52</v>
      </c>
      <c r="AD217" s="1" t="s">
        <v>52</v>
      </c>
      <c r="AE217" s="1" t="s">
        <v>52</v>
      </c>
      <c r="AF217" s="1" t="s">
        <v>52</v>
      </c>
      <c r="AG217" s="1" t="s">
        <v>52</v>
      </c>
      <c r="AH217" s="1" t="s">
        <v>52</v>
      </c>
      <c r="AI217" s="1" t="s">
        <v>52</v>
      </c>
      <c r="AJ217" s="1" t="s">
        <v>52</v>
      </c>
      <c r="AK217" s="1" t="s">
        <v>52</v>
      </c>
      <c r="AL217" s="1" t="s">
        <v>52</v>
      </c>
      <c r="AM217" s="1" t="s">
        <v>52</v>
      </c>
      <c r="AN217" s="1" t="s">
        <v>52</v>
      </c>
      <c r="AO217" s="1" t="s">
        <v>52</v>
      </c>
      <c r="AP217" s="1">
        <v>350</v>
      </c>
      <c r="AQ217" s="1">
        <v>5</v>
      </c>
      <c r="AR217" s="1">
        <v>21</v>
      </c>
      <c r="AS217" s="1">
        <v>35</v>
      </c>
      <c r="AT217" s="1">
        <v>300</v>
      </c>
      <c r="AU217" s="1">
        <v>186</v>
      </c>
      <c r="AV217" s="1">
        <v>55</v>
      </c>
      <c r="AW217" s="1">
        <v>3</v>
      </c>
      <c r="AX217" s="1">
        <v>3</v>
      </c>
      <c r="AY217" t="str">
        <f t="shared" si="33"/>
        <v>2021_02_ATL</v>
      </c>
      <c r="AZ217" t="str">
        <f t="shared" si="34"/>
        <v>J.Rosen</v>
      </c>
      <c r="BA217" t="str">
        <f t="shared" si="35"/>
        <v>QB</v>
      </c>
      <c r="BB217" t="str">
        <f t="shared" si="36"/>
        <v>2021_02_ATL</v>
      </c>
      <c r="BC217" t="str">
        <f t="shared" si="37"/>
        <v/>
      </c>
      <c r="BD217">
        <f>COUNTIFS($BB$1:BB217,BB217,$BC$1:BC217,"ru")</f>
        <v>1</v>
      </c>
      <c r="BE217" t="str">
        <f t="shared" si="38"/>
        <v/>
      </c>
      <c r="BF217">
        <f>COUNTIFS($BB$1:BB217,BB217,$BE$1:BE217,"re")</f>
        <v>0</v>
      </c>
      <c r="BG217" t="str">
        <f t="shared" si="39"/>
        <v>12021_02_ATL</v>
      </c>
      <c r="BH217" t="str">
        <f t="shared" si="40"/>
        <v>02021_02_ATL</v>
      </c>
      <c r="BI217" t="str">
        <f t="shared" si="41"/>
        <v>2021_02_ATLJ.Rosen</v>
      </c>
      <c r="BJ217" t="str">
        <f t="shared" si="42"/>
        <v>2021_ATL_J.Rosen</v>
      </c>
      <c r="BK217" t="str">
        <f>IF(ISERROR(MATCH(LEFT(C217,5)&amp;B217&amp;"_"&amp;A217,$BK$1:BK216,0)),LEFT(C217,5)&amp;B217&amp;"_"&amp;A217,"")</f>
        <v>2021_ATL_J.Rosen</v>
      </c>
      <c r="BL217">
        <f>COUNTIFS($B$1:B217,B217)-COUNTIFS($B$1:B217,B217,$BK$1:BK217,"")</f>
        <v>2</v>
      </c>
      <c r="BM217" t="str">
        <f t="shared" si="43"/>
        <v>2021_ATL2</v>
      </c>
    </row>
    <row r="218" spans="1:65" x14ac:dyDescent="0.25">
      <c r="A218" s="1" t="s">
        <v>2467</v>
      </c>
      <c r="B218" s="1" t="s">
        <v>79</v>
      </c>
      <c r="C218" s="1" t="s">
        <v>2437</v>
      </c>
      <c r="D218" s="1">
        <v>0</v>
      </c>
      <c r="E218" s="1">
        <v>-3.58</v>
      </c>
      <c r="F218" s="1" t="s">
        <v>2468</v>
      </c>
      <c r="G218" s="1">
        <v>0</v>
      </c>
      <c r="H218" s="1">
        <v>0</v>
      </c>
      <c r="I218" s="1">
        <v>0</v>
      </c>
      <c r="J218" s="1">
        <v>2</v>
      </c>
      <c r="K218" s="1">
        <v>0</v>
      </c>
      <c r="L218" s="1">
        <v>-70.16</v>
      </c>
      <c r="M218" s="1">
        <v>0</v>
      </c>
      <c r="N218" s="1">
        <v>1</v>
      </c>
      <c r="O218" s="1">
        <v>0</v>
      </c>
      <c r="P218" s="1">
        <v>20</v>
      </c>
      <c r="Q218" s="1">
        <v>2</v>
      </c>
      <c r="R218" s="1">
        <v>0.67400000000000004</v>
      </c>
      <c r="S218" s="1">
        <v>32.527999999999999</v>
      </c>
      <c r="T218" s="1">
        <v>0</v>
      </c>
      <c r="U218" s="1">
        <v>0</v>
      </c>
      <c r="V218" s="1">
        <v>0</v>
      </c>
      <c r="W218" s="1">
        <v>0</v>
      </c>
      <c r="X218" s="1">
        <v>1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 t="s">
        <v>52</v>
      </c>
      <c r="AE218" s="1" t="s">
        <v>52</v>
      </c>
      <c r="AF218" s="1" t="s">
        <v>52</v>
      </c>
      <c r="AG218" s="1" t="s">
        <v>52</v>
      </c>
      <c r="AH218" s="1" t="s">
        <v>52</v>
      </c>
      <c r="AI218" s="1" t="s">
        <v>52</v>
      </c>
      <c r="AJ218" s="1" t="s">
        <v>52</v>
      </c>
      <c r="AK218" s="1" t="s">
        <v>52</v>
      </c>
      <c r="AL218" s="1" t="s">
        <v>52</v>
      </c>
      <c r="AM218" s="1" t="s">
        <v>52</v>
      </c>
      <c r="AN218" s="1" t="s">
        <v>52</v>
      </c>
      <c r="AO218" s="1" t="s">
        <v>52</v>
      </c>
      <c r="AP218" s="1">
        <v>380</v>
      </c>
      <c r="AQ218" s="1">
        <v>5</v>
      </c>
      <c r="AR218" s="1">
        <v>34</v>
      </c>
      <c r="AS218" s="1">
        <v>23</v>
      </c>
      <c r="AT218" s="1">
        <v>266</v>
      </c>
      <c r="AU218" s="1">
        <v>244</v>
      </c>
      <c r="AV218" s="1">
        <v>131</v>
      </c>
      <c r="AW218" s="1">
        <v>6</v>
      </c>
      <c r="AX218" s="1">
        <v>2</v>
      </c>
      <c r="AY218" t="str">
        <f t="shared" si="33"/>
        <v>2021_06_LA</v>
      </c>
      <c r="AZ218" t="str">
        <f t="shared" si="34"/>
        <v>J.Wolford</v>
      </c>
      <c r="BA218" t="str">
        <f t="shared" si="35"/>
        <v>QB</v>
      </c>
      <c r="BB218" t="str">
        <f t="shared" si="36"/>
        <v>2021_06_LA</v>
      </c>
      <c r="BC218" t="str">
        <f t="shared" si="37"/>
        <v>ru</v>
      </c>
      <c r="BD218">
        <f>COUNTIFS($BB$1:BB218,BB218,$BC$1:BC218,"ru")</f>
        <v>1</v>
      </c>
      <c r="BE218" t="str">
        <f t="shared" si="38"/>
        <v/>
      </c>
      <c r="BF218">
        <f>COUNTIFS($BB$1:BB218,BB218,$BE$1:BE218,"re")</f>
        <v>0</v>
      </c>
      <c r="BG218" t="str">
        <f t="shared" si="39"/>
        <v>ru12021_06_LA</v>
      </c>
      <c r="BH218" t="str">
        <f t="shared" si="40"/>
        <v>02021_06_LA</v>
      </c>
      <c r="BI218" t="str">
        <f t="shared" si="41"/>
        <v>2021_06_LAJ.Wolford</v>
      </c>
      <c r="BJ218" t="str">
        <f t="shared" si="42"/>
        <v>2021_LA_J.Wolford</v>
      </c>
      <c r="BK218" t="str">
        <f>IF(ISERROR(MATCH(LEFT(C218,5)&amp;B218&amp;"_"&amp;A218,$BK$1:BK217,0)),LEFT(C218,5)&amp;B218&amp;"_"&amp;A218,"")</f>
        <v>2021_LA_J.Wolford</v>
      </c>
      <c r="BL218">
        <f>COUNTIFS($B$1:B218,B218)-COUNTIFS($B$1:B218,B218,$BK$1:BK218,"")</f>
        <v>3</v>
      </c>
      <c r="BM218" t="str">
        <f t="shared" si="43"/>
        <v>2021_LA3</v>
      </c>
    </row>
    <row r="219" spans="1:65" x14ac:dyDescent="0.25">
      <c r="A219" s="1" t="s">
        <v>763</v>
      </c>
      <c r="B219" s="1" t="s">
        <v>105</v>
      </c>
      <c r="C219" s="1" t="s">
        <v>2054</v>
      </c>
      <c r="D219" s="1">
        <v>0</v>
      </c>
      <c r="E219" s="1">
        <v>-0.74</v>
      </c>
      <c r="F219" s="1" t="s">
        <v>2092</v>
      </c>
      <c r="G219" s="1">
        <v>0</v>
      </c>
      <c r="H219" s="1">
        <v>0</v>
      </c>
      <c r="I219" s="1">
        <v>0</v>
      </c>
      <c r="J219" s="1">
        <v>1</v>
      </c>
      <c r="K219" s="1">
        <v>0</v>
      </c>
      <c r="L219" s="1">
        <v>-89.49</v>
      </c>
      <c r="M219" s="1">
        <v>0</v>
      </c>
      <c r="N219" s="1">
        <v>0</v>
      </c>
      <c r="O219" s="1">
        <v>0</v>
      </c>
      <c r="P219" s="1">
        <v>-4</v>
      </c>
      <c r="Q219" s="1">
        <v>1</v>
      </c>
      <c r="R219" s="1">
        <v>0.60899999999999999</v>
      </c>
      <c r="S219" s="1">
        <v>39.073</v>
      </c>
      <c r="T219" s="1">
        <v>0</v>
      </c>
      <c r="U219" s="1">
        <v>0</v>
      </c>
      <c r="V219" s="1">
        <v>7</v>
      </c>
      <c r="W219" s="1">
        <v>0</v>
      </c>
      <c r="X219" s="1">
        <v>1</v>
      </c>
      <c r="Y219" s="1">
        <v>0</v>
      </c>
      <c r="Z219" s="1">
        <v>1</v>
      </c>
      <c r="AA219" s="1">
        <v>1</v>
      </c>
      <c r="AB219" s="1">
        <v>0</v>
      </c>
      <c r="AC219" s="1">
        <v>0</v>
      </c>
      <c r="AD219" s="1">
        <v>189</v>
      </c>
      <c r="AE219" s="1">
        <v>0</v>
      </c>
      <c r="AF219" s="1">
        <v>10</v>
      </c>
      <c r="AG219" s="1">
        <v>13</v>
      </c>
      <c r="AH219" s="1">
        <v>0.76900000000000002</v>
      </c>
      <c r="AI219" s="1">
        <v>21.49</v>
      </c>
      <c r="AJ219" s="1">
        <v>8</v>
      </c>
      <c r="AK219" s="1">
        <v>124</v>
      </c>
      <c r="AL219" s="1">
        <v>91</v>
      </c>
      <c r="AM219" s="1">
        <v>49</v>
      </c>
      <c r="AN219" s="1">
        <v>0</v>
      </c>
      <c r="AO219" s="1">
        <v>0</v>
      </c>
      <c r="AP219" s="1">
        <v>367</v>
      </c>
      <c r="AQ219" s="1">
        <v>3</v>
      </c>
      <c r="AR219" s="1">
        <v>25</v>
      </c>
      <c r="AS219" s="1">
        <v>21</v>
      </c>
      <c r="AT219" s="1">
        <v>294</v>
      </c>
      <c r="AU219" s="1">
        <v>394</v>
      </c>
      <c r="AV219" s="1">
        <v>73</v>
      </c>
      <c r="AW219" s="1">
        <v>6</v>
      </c>
      <c r="AX219" s="1">
        <v>6</v>
      </c>
      <c r="AY219" t="str">
        <f t="shared" si="33"/>
        <v>2021_05_NYG</v>
      </c>
      <c r="AZ219" t="str">
        <f t="shared" si="34"/>
        <v>K.Toney</v>
      </c>
      <c r="BA219" t="str">
        <f t="shared" si="35"/>
        <v>QB</v>
      </c>
      <c r="BB219" t="str">
        <f t="shared" si="36"/>
        <v>2021_05_NYG</v>
      </c>
      <c r="BC219" t="str">
        <f t="shared" si="37"/>
        <v>ru</v>
      </c>
      <c r="BD219">
        <f>COUNTIFS($BB$1:BB219,BB219,$BC$1:BC219,"ru")</f>
        <v>3</v>
      </c>
      <c r="BE219" t="str">
        <f t="shared" si="38"/>
        <v>re</v>
      </c>
      <c r="BF219">
        <f>COUNTIFS($BB$1:BB219,BB219,$BE$1:BE219,"re")</f>
        <v>1</v>
      </c>
      <c r="BG219" t="str">
        <f t="shared" si="39"/>
        <v>ru32021_05_NYG</v>
      </c>
      <c r="BH219" t="str">
        <f t="shared" si="40"/>
        <v>re12021_05_NYG</v>
      </c>
      <c r="BI219" t="str">
        <f t="shared" si="41"/>
        <v>2021_05_NYGK.Toney</v>
      </c>
      <c r="BJ219" t="str">
        <f t="shared" si="42"/>
        <v>2021_NYG_K.Toney</v>
      </c>
      <c r="BK219" t="str">
        <f>IF(ISERROR(MATCH(LEFT(C219,5)&amp;B219&amp;"_"&amp;A219,$BK$1:BK218,0)),LEFT(C219,5)&amp;B219&amp;"_"&amp;A219,"")</f>
        <v>2021_NYG_K.Toney</v>
      </c>
      <c r="BL219">
        <f>COUNTIFS($B$1:B219,B219)-COUNTIFS($B$1:B219,B219,$BK$1:BK219,"")</f>
        <v>3</v>
      </c>
      <c r="BM219" t="str">
        <f t="shared" si="43"/>
        <v>2021_NYG3</v>
      </c>
    </row>
    <row r="220" spans="1:65" x14ac:dyDescent="0.25">
      <c r="A220" s="1" t="s">
        <v>1690</v>
      </c>
      <c r="B220" s="1" t="s">
        <v>85</v>
      </c>
      <c r="C220" s="1" t="s">
        <v>1669</v>
      </c>
      <c r="D220" s="1">
        <v>-0.41599999999999998</v>
      </c>
      <c r="E220" s="1">
        <v>-2.76</v>
      </c>
      <c r="F220" s="1" t="s">
        <v>1691</v>
      </c>
      <c r="G220" s="1">
        <v>0</v>
      </c>
      <c r="H220" s="1">
        <v>0</v>
      </c>
      <c r="I220" s="1">
        <v>0</v>
      </c>
      <c r="J220" s="1">
        <v>1</v>
      </c>
      <c r="K220" s="1">
        <v>0</v>
      </c>
      <c r="L220" s="1">
        <v>-59.75</v>
      </c>
      <c r="M220" s="1">
        <v>0</v>
      </c>
      <c r="N220" s="1">
        <v>0</v>
      </c>
      <c r="O220" s="1">
        <v>0</v>
      </c>
      <c r="P220" s="1">
        <v>10</v>
      </c>
      <c r="Q220" s="1">
        <v>1</v>
      </c>
      <c r="R220" s="1">
        <v>0.96</v>
      </c>
      <c r="S220" s="1">
        <v>3.911</v>
      </c>
      <c r="T220" s="1">
        <v>0</v>
      </c>
      <c r="U220" s="1">
        <v>0</v>
      </c>
      <c r="V220" s="1" t="s">
        <v>52</v>
      </c>
      <c r="W220" s="1" t="s">
        <v>52</v>
      </c>
      <c r="X220" s="1" t="s">
        <v>52</v>
      </c>
      <c r="Y220" s="1" t="s">
        <v>52</v>
      </c>
      <c r="Z220" s="1" t="s">
        <v>52</v>
      </c>
      <c r="AA220" s="1" t="s">
        <v>52</v>
      </c>
      <c r="AB220" s="1" t="s">
        <v>52</v>
      </c>
      <c r="AC220" s="1" t="s">
        <v>52</v>
      </c>
      <c r="AD220" s="1" t="s">
        <v>52</v>
      </c>
      <c r="AE220" s="1" t="s">
        <v>52</v>
      </c>
      <c r="AF220" s="1" t="s">
        <v>52</v>
      </c>
      <c r="AG220" s="1" t="s">
        <v>52</v>
      </c>
      <c r="AH220" s="1" t="s">
        <v>52</v>
      </c>
      <c r="AI220" s="1" t="s">
        <v>52</v>
      </c>
      <c r="AJ220" s="1" t="s">
        <v>52</v>
      </c>
      <c r="AK220" s="1" t="s">
        <v>52</v>
      </c>
      <c r="AL220" s="1" t="s">
        <v>52</v>
      </c>
      <c r="AM220" s="1" t="s">
        <v>52</v>
      </c>
      <c r="AN220" s="1" t="s">
        <v>52</v>
      </c>
      <c r="AO220" s="1" t="s">
        <v>52</v>
      </c>
      <c r="AP220" s="1">
        <v>380</v>
      </c>
      <c r="AQ220" s="1">
        <v>4</v>
      </c>
      <c r="AR220" s="1">
        <v>34</v>
      </c>
      <c r="AS220" s="1">
        <v>25</v>
      </c>
      <c r="AT220" s="1">
        <v>222</v>
      </c>
      <c r="AU220" s="1">
        <v>311</v>
      </c>
      <c r="AV220" s="1">
        <v>168</v>
      </c>
      <c r="AW220" s="1">
        <v>7</v>
      </c>
      <c r="AX220" s="1">
        <v>2</v>
      </c>
      <c r="AY220" t="str">
        <f t="shared" si="33"/>
        <v>2021_04_LAC</v>
      </c>
      <c r="AZ220" t="str">
        <f t="shared" si="34"/>
        <v>T.Long</v>
      </c>
      <c r="BA220" t="str">
        <f t="shared" si="35"/>
        <v>QB</v>
      </c>
      <c r="BB220" t="str">
        <f t="shared" si="36"/>
        <v>2021_04_LAC</v>
      </c>
      <c r="BC220" t="str">
        <f t="shared" si="37"/>
        <v/>
      </c>
      <c r="BD220">
        <f>COUNTIFS($BB$1:BB220,BB220,$BC$1:BC220,"ru")</f>
        <v>0</v>
      </c>
      <c r="BE220" t="str">
        <f t="shared" si="38"/>
        <v/>
      </c>
      <c r="BF220">
        <f>COUNTIFS($BB$1:BB220,BB220,$BE$1:BE220,"re")</f>
        <v>0</v>
      </c>
      <c r="BG220" t="str">
        <f t="shared" si="39"/>
        <v>02021_04_LAC</v>
      </c>
      <c r="BH220" t="str">
        <f t="shared" si="40"/>
        <v>02021_04_LAC</v>
      </c>
      <c r="BI220" t="str">
        <f t="shared" si="41"/>
        <v>2021_04_LACT.Long</v>
      </c>
      <c r="BJ220" t="str">
        <f t="shared" si="42"/>
        <v>2021_LAC_T.Long</v>
      </c>
      <c r="BK220" t="str">
        <f>IF(ISERROR(MATCH(LEFT(C220,5)&amp;B220&amp;"_"&amp;A220,$BK$1:BK219,0)),LEFT(C220,5)&amp;B220&amp;"_"&amp;A220,"")</f>
        <v>2021_LAC_T.Long</v>
      </c>
      <c r="BL220">
        <f>COUNTIFS($B$1:B220,B220)-COUNTIFS($B$1:B220,B220,$BK$1:BK220,"")</f>
        <v>2</v>
      </c>
      <c r="BM220" t="str">
        <f t="shared" si="43"/>
        <v>2021_LAC2</v>
      </c>
    </row>
    <row r="221" spans="1:65" x14ac:dyDescent="0.25">
      <c r="A221" s="1" t="s">
        <v>115</v>
      </c>
      <c r="B221" s="1" t="s">
        <v>74</v>
      </c>
      <c r="C221" s="1" t="s">
        <v>830</v>
      </c>
      <c r="D221" s="1">
        <v>0.182</v>
      </c>
      <c r="E221" s="1">
        <v>3.78</v>
      </c>
      <c r="F221" s="1" t="s">
        <v>884</v>
      </c>
      <c r="G221" s="1" t="s">
        <v>52</v>
      </c>
      <c r="H221" s="1" t="s">
        <v>52</v>
      </c>
      <c r="I221" s="1" t="s">
        <v>52</v>
      </c>
      <c r="J221" s="1" t="s">
        <v>52</v>
      </c>
      <c r="K221" s="1" t="s">
        <v>52</v>
      </c>
      <c r="L221" s="1" t="s">
        <v>52</v>
      </c>
      <c r="M221" s="1" t="s">
        <v>52</v>
      </c>
      <c r="N221" s="1" t="s">
        <v>52</v>
      </c>
      <c r="O221" s="1" t="s">
        <v>52</v>
      </c>
      <c r="P221" s="1" t="s">
        <v>52</v>
      </c>
      <c r="Q221" s="1" t="s">
        <v>52</v>
      </c>
      <c r="R221" s="1" t="s">
        <v>52</v>
      </c>
      <c r="S221" s="1" t="s">
        <v>52</v>
      </c>
      <c r="T221" s="1" t="s">
        <v>52</v>
      </c>
      <c r="U221" s="1" t="s">
        <v>52</v>
      </c>
      <c r="V221" s="1">
        <v>182</v>
      </c>
      <c r="W221" s="1">
        <v>3</v>
      </c>
      <c r="X221" s="1">
        <v>35</v>
      </c>
      <c r="Y221" s="1">
        <v>9</v>
      </c>
      <c r="Z221" s="1">
        <v>8</v>
      </c>
      <c r="AA221" s="1">
        <v>5</v>
      </c>
      <c r="AB221" s="1">
        <v>0</v>
      </c>
      <c r="AC221" s="1">
        <v>0</v>
      </c>
      <c r="AD221" s="1">
        <v>55</v>
      </c>
      <c r="AE221" s="1">
        <v>0</v>
      </c>
      <c r="AF221" s="1">
        <v>6</v>
      </c>
      <c r="AG221" s="1">
        <v>6</v>
      </c>
      <c r="AH221" s="1">
        <v>1</v>
      </c>
      <c r="AI221" s="1">
        <v>18.05</v>
      </c>
      <c r="AJ221" s="1">
        <v>3</v>
      </c>
      <c r="AK221" s="1">
        <v>12</v>
      </c>
      <c r="AL221" s="1">
        <v>43</v>
      </c>
      <c r="AM221" s="1">
        <v>26</v>
      </c>
      <c r="AN221" s="1">
        <v>0</v>
      </c>
      <c r="AO221" s="1">
        <v>0</v>
      </c>
      <c r="AP221" s="1" t="s">
        <v>52</v>
      </c>
      <c r="AQ221" s="1" t="s">
        <v>52</v>
      </c>
      <c r="AR221" s="1" t="s">
        <v>52</v>
      </c>
      <c r="AS221" s="1" t="s">
        <v>52</v>
      </c>
      <c r="AT221" s="1" t="s">
        <v>52</v>
      </c>
      <c r="AU221" s="1" t="s">
        <v>52</v>
      </c>
      <c r="AV221" s="1" t="s">
        <v>52</v>
      </c>
      <c r="AW221" s="1" t="s">
        <v>52</v>
      </c>
      <c r="AX221" s="1" t="s">
        <v>52</v>
      </c>
      <c r="AY221" t="str">
        <f t="shared" si="33"/>
        <v/>
      </c>
      <c r="AZ221" t="str">
        <f t="shared" si="34"/>
        <v>D.Henry</v>
      </c>
      <c r="BA221" t="str">
        <f t="shared" si="35"/>
        <v/>
      </c>
      <c r="BB221" t="str">
        <f t="shared" si="36"/>
        <v>2021_02_TEN</v>
      </c>
      <c r="BC221" t="str">
        <f t="shared" si="37"/>
        <v>ru</v>
      </c>
      <c r="BD221">
        <f>COUNTIFS($BB$1:BB221,BB221,$BC$1:BC221,"ru")</f>
        <v>2</v>
      </c>
      <c r="BE221" t="str">
        <f t="shared" si="38"/>
        <v>re</v>
      </c>
      <c r="BF221">
        <f>COUNTIFS($BB$1:BB221,BB221,$BE$1:BE221,"re")</f>
        <v>1</v>
      </c>
      <c r="BG221" t="str">
        <f t="shared" si="39"/>
        <v>ru22021_02_TEN</v>
      </c>
      <c r="BH221" t="str">
        <f t="shared" si="40"/>
        <v>re12021_02_TEN</v>
      </c>
      <c r="BI221" t="str">
        <f t="shared" si="41"/>
        <v>2021_02_TEND.Henry</v>
      </c>
      <c r="BJ221" t="str">
        <f t="shared" si="42"/>
        <v>2021_TEN_D.Henry</v>
      </c>
      <c r="BK221" t="str">
        <f>IF(ISERROR(MATCH(LEFT(C221,5)&amp;B221&amp;"_"&amp;A221,$BK$1:BK220,0)),LEFT(C221,5)&amp;B221&amp;"_"&amp;A221,"")</f>
        <v>2021_TEN_D.Henry</v>
      </c>
      <c r="BL221">
        <f>COUNTIFS($B$1:B221,B221)-COUNTIFS($B$1:B221,B221,$BK$1:BK221,"")</f>
        <v>3</v>
      </c>
      <c r="BM221" t="str">
        <f t="shared" si="43"/>
        <v>2021_TEN3</v>
      </c>
    </row>
    <row r="222" spans="1:65" x14ac:dyDescent="0.25">
      <c r="A222" s="1" t="s">
        <v>124</v>
      </c>
      <c r="B222" s="1" t="s">
        <v>94</v>
      </c>
      <c r="C222" s="1" t="s">
        <v>2041</v>
      </c>
      <c r="D222" s="1">
        <v>0.22</v>
      </c>
      <c r="E222" s="1">
        <v>5.21</v>
      </c>
      <c r="F222" s="1" t="s">
        <v>2093</v>
      </c>
      <c r="G222" s="1" t="s">
        <v>52</v>
      </c>
      <c r="H222" s="1" t="s">
        <v>52</v>
      </c>
      <c r="I222" s="1" t="s">
        <v>52</v>
      </c>
      <c r="J222" s="1" t="s">
        <v>52</v>
      </c>
      <c r="K222" s="1" t="s">
        <v>52</v>
      </c>
      <c r="L222" s="1" t="s">
        <v>52</v>
      </c>
      <c r="M222" s="1" t="s">
        <v>52</v>
      </c>
      <c r="N222" s="1" t="s">
        <v>52</v>
      </c>
      <c r="O222" s="1" t="s">
        <v>52</v>
      </c>
      <c r="P222" s="1" t="s">
        <v>52</v>
      </c>
      <c r="Q222" s="1" t="s">
        <v>52</v>
      </c>
      <c r="R222" s="1" t="s">
        <v>52</v>
      </c>
      <c r="S222" s="1" t="s">
        <v>52</v>
      </c>
      <c r="T222" s="1" t="s">
        <v>52</v>
      </c>
      <c r="U222" s="1" t="s">
        <v>52</v>
      </c>
      <c r="V222" s="1">
        <v>161</v>
      </c>
      <c r="W222" s="1">
        <v>1</v>
      </c>
      <c r="X222" s="1">
        <v>21</v>
      </c>
      <c r="Y222" s="1">
        <v>6</v>
      </c>
      <c r="Z222" s="1">
        <v>6</v>
      </c>
      <c r="AA222" s="1">
        <v>3</v>
      </c>
      <c r="AB222" s="1">
        <v>0</v>
      </c>
      <c r="AC222" s="1">
        <v>0</v>
      </c>
      <c r="AD222" s="1">
        <v>9</v>
      </c>
      <c r="AE222" s="1">
        <v>0</v>
      </c>
      <c r="AF222" s="1">
        <v>1</v>
      </c>
      <c r="AG222" s="1">
        <v>1</v>
      </c>
      <c r="AH222" s="1">
        <v>1</v>
      </c>
      <c r="AI222" s="1">
        <v>12.03</v>
      </c>
      <c r="AJ222" s="1">
        <v>0</v>
      </c>
      <c r="AK222" s="1">
        <v>-2</v>
      </c>
      <c r="AL222" s="1">
        <v>11</v>
      </c>
      <c r="AM222" s="1">
        <v>7</v>
      </c>
      <c r="AN222" s="1">
        <v>0</v>
      </c>
      <c r="AO222" s="1">
        <v>0</v>
      </c>
      <c r="AP222" s="1" t="s">
        <v>52</v>
      </c>
      <c r="AQ222" s="1" t="s">
        <v>52</v>
      </c>
      <c r="AR222" s="1" t="s">
        <v>52</v>
      </c>
      <c r="AS222" s="1" t="s">
        <v>52</v>
      </c>
      <c r="AT222" s="1" t="s">
        <v>52</v>
      </c>
      <c r="AU222" s="1" t="s">
        <v>52</v>
      </c>
      <c r="AV222" s="1" t="s">
        <v>52</v>
      </c>
      <c r="AW222" s="1" t="s">
        <v>52</v>
      </c>
      <c r="AX222" s="1" t="s">
        <v>52</v>
      </c>
      <c r="AY222" t="str">
        <f t="shared" si="33"/>
        <v/>
      </c>
      <c r="AZ222" t="str">
        <f t="shared" si="34"/>
        <v>N.Chubb</v>
      </c>
      <c r="BA222" t="str">
        <f t="shared" si="35"/>
        <v/>
      </c>
      <c r="BB222" t="str">
        <f t="shared" si="36"/>
        <v>2021_05_CLE</v>
      </c>
      <c r="BC222" t="str">
        <f t="shared" si="37"/>
        <v>ru</v>
      </c>
      <c r="BD222">
        <f>COUNTIFS($BB$1:BB222,BB222,$BC$1:BC222,"ru")</f>
        <v>1</v>
      </c>
      <c r="BE222" t="str">
        <f t="shared" si="38"/>
        <v>re</v>
      </c>
      <c r="BF222">
        <f>COUNTIFS($BB$1:BB222,BB222,$BE$1:BE222,"re")</f>
        <v>1</v>
      </c>
      <c r="BG222" t="str">
        <f t="shared" si="39"/>
        <v>ru12021_05_CLE</v>
      </c>
      <c r="BH222" t="str">
        <f t="shared" si="40"/>
        <v>re12021_05_CLE</v>
      </c>
      <c r="BI222" t="str">
        <f t="shared" si="41"/>
        <v>2021_05_CLEN.Chubb</v>
      </c>
      <c r="BJ222" t="str">
        <f t="shared" si="42"/>
        <v>2021_CLE_N.Chubb</v>
      </c>
      <c r="BK222" t="str">
        <f>IF(ISERROR(MATCH(LEFT(C222,5)&amp;B222&amp;"_"&amp;A222,$BK$1:BK221,0)),LEFT(C222,5)&amp;B222&amp;"_"&amp;A222,"")</f>
        <v>2021_CLE_N.Chubb</v>
      </c>
      <c r="BL222">
        <f>COUNTIFS($B$1:B222,B222)-COUNTIFS($B$1:B222,B222,$BK$1:BK222,"")</f>
        <v>3</v>
      </c>
      <c r="BM222" t="str">
        <f t="shared" si="43"/>
        <v>2021_CLE3</v>
      </c>
    </row>
    <row r="223" spans="1:65" x14ac:dyDescent="0.25">
      <c r="A223" s="1" t="s">
        <v>115</v>
      </c>
      <c r="B223" s="1" t="s">
        <v>74</v>
      </c>
      <c r="C223" s="1" t="s">
        <v>1648</v>
      </c>
      <c r="D223" s="1">
        <v>0.49099999999999999</v>
      </c>
      <c r="E223" s="1">
        <v>3.13</v>
      </c>
      <c r="F223" s="1" t="s">
        <v>1692</v>
      </c>
      <c r="G223" s="1" t="s">
        <v>52</v>
      </c>
      <c r="H223" s="1" t="s">
        <v>52</v>
      </c>
      <c r="I223" s="1" t="s">
        <v>52</v>
      </c>
      <c r="J223" s="1" t="s">
        <v>52</v>
      </c>
      <c r="K223" s="1" t="s">
        <v>52</v>
      </c>
      <c r="L223" s="1" t="s">
        <v>52</v>
      </c>
      <c r="M223" s="1" t="s">
        <v>52</v>
      </c>
      <c r="N223" s="1" t="s">
        <v>52</v>
      </c>
      <c r="O223" s="1" t="s">
        <v>52</v>
      </c>
      <c r="P223" s="1" t="s">
        <v>52</v>
      </c>
      <c r="Q223" s="1" t="s">
        <v>52</v>
      </c>
      <c r="R223" s="1" t="s">
        <v>52</v>
      </c>
      <c r="S223" s="1" t="s">
        <v>52</v>
      </c>
      <c r="T223" s="1" t="s">
        <v>52</v>
      </c>
      <c r="U223" s="1" t="s">
        <v>52</v>
      </c>
      <c r="V223" s="1">
        <v>157</v>
      </c>
      <c r="W223" s="1">
        <v>1</v>
      </c>
      <c r="X223" s="1">
        <v>33</v>
      </c>
      <c r="Y223" s="1">
        <v>9</v>
      </c>
      <c r="Z223" s="1">
        <v>5</v>
      </c>
      <c r="AA223" s="1">
        <v>1</v>
      </c>
      <c r="AB223" s="1">
        <v>0</v>
      </c>
      <c r="AC223" s="1">
        <v>0</v>
      </c>
      <c r="AD223" s="1">
        <v>20</v>
      </c>
      <c r="AE223" s="1">
        <v>0</v>
      </c>
      <c r="AF223" s="1">
        <v>2</v>
      </c>
      <c r="AG223" s="1">
        <v>2</v>
      </c>
      <c r="AH223" s="1">
        <v>1</v>
      </c>
      <c r="AI223" s="1">
        <v>21.78</v>
      </c>
      <c r="AJ223" s="1">
        <v>2</v>
      </c>
      <c r="AK223" s="1">
        <v>5</v>
      </c>
      <c r="AL223" s="1">
        <v>15</v>
      </c>
      <c r="AM223" s="1">
        <v>7</v>
      </c>
      <c r="AN223" s="1">
        <v>0</v>
      </c>
      <c r="AO223" s="1">
        <v>0</v>
      </c>
      <c r="AP223" s="1" t="s">
        <v>52</v>
      </c>
      <c r="AQ223" s="1" t="s">
        <v>52</v>
      </c>
      <c r="AR223" s="1" t="s">
        <v>52</v>
      </c>
      <c r="AS223" s="1" t="s">
        <v>52</v>
      </c>
      <c r="AT223" s="1" t="s">
        <v>52</v>
      </c>
      <c r="AU223" s="1" t="s">
        <v>52</v>
      </c>
      <c r="AV223" s="1" t="s">
        <v>52</v>
      </c>
      <c r="AW223" s="1" t="s">
        <v>52</v>
      </c>
      <c r="AX223" s="1" t="s">
        <v>52</v>
      </c>
      <c r="AY223" t="str">
        <f t="shared" si="33"/>
        <v/>
      </c>
      <c r="AZ223" t="str">
        <f t="shared" si="34"/>
        <v>D.Henry</v>
      </c>
      <c r="BA223" t="str">
        <f t="shared" si="35"/>
        <v/>
      </c>
      <c r="BB223" t="str">
        <f t="shared" si="36"/>
        <v>2021_04_TEN</v>
      </c>
      <c r="BC223" t="str">
        <f t="shared" si="37"/>
        <v>ru</v>
      </c>
      <c r="BD223">
        <f>COUNTIFS($BB$1:BB223,BB223,$BC$1:BC223,"ru")</f>
        <v>2</v>
      </c>
      <c r="BE223" t="str">
        <f t="shared" si="38"/>
        <v>re</v>
      </c>
      <c r="BF223">
        <f>COUNTIFS($BB$1:BB223,BB223,$BE$1:BE223,"re")</f>
        <v>1</v>
      </c>
      <c r="BG223" t="str">
        <f t="shared" si="39"/>
        <v>ru22021_04_TEN</v>
      </c>
      <c r="BH223" t="str">
        <f t="shared" si="40"/>
        <v>re12021_04_TEN</v>
      </c>
      <c r="BI223" t="str">
        <f t="shared" si="41"/>
        <v>2021_04_TEND.Henry</v>
      </c>
      <c r="BJ223" t="str">
        <f t="shared" si="42"/>
        <v>2021_TEN_D.Henry</v>
      </c>
      <c r="BK223" t="str">
        <f>IF(ISERROR(MATCH(LEFT(C223,5)&amp;B223&amp;"_"&amp;A223,$BK$1:BK222,0)),LEFT(C223,5)&amp;B223&amp;"_"&amp;A223,"")</f>
        <v/>
      </c>
      <c r="BL223">
        <f>COUNTIFS($B$1:B223,B223)-COUNTIFS($B$1:B223,B223,$BK$1:BK223,"")</f>
        <v>3</v>
      </c>
      <c r="BM223" t="str">
        <f t="shared" si="43"/>
        <v/>
      </c>
    </row>
    <row r="224" spans="1:65" x14ac:dyDescent="0.25">
      <c r="A224" s="1" t="s">
        <v>128</v>
      </c>
      <c r="B224" s="1" t="s">
        <v>91</v>
      </c>
      <c r="C224" s="1" t="s">
        <v>2064</v>
      </c>
      <c r="D224" s="1">
        <v>9.9000000000000005E-2</v>
      </c>
      <c r="E224" s="1">
        <v>5.77</v>
      </c>
      <c r="F224" s="1" t="s">
        <v>2094</v>
      </c>
      <c r="G224" s="1" t="s">
        <v>52</v>
      </c>
      <c r="H224" s="1" t="s">
        <v>52</v>
      </c>
      <c r="I224" s="1" t="s">
        <v>52</v>
      </c>
      <c r="J224" s="1" t="s">
        <v>52</v>
      </c>
      <c r="K224" s="1" t="s">
        <v>52</v>
      </c>
      <c r="L224" s="1" t="s">
        <v>52</v>
      </c>
      <c r="M224" s="1" t="s">
        <v>52</v>
      </c>
      <c r="N224" s="1" t="s">
        <v>52</v>
      </c>
      <c r="O224" s="1" t="s">
        <v>52</v>
      </c>
      <c r="P224" s="1" t="s">
        <v>52</v>
      </c>
      <c r="Q224" s="1" t="s">
        <v>52</v>
      </c>
      <c r="R224" s="1" t="s">
        <v>52</v>
      </c>
      <c r="S224" s="1" t="s">
        <v>52</v>
      </c>
      <c r="T224" s="1" t="s">
        <v>52</v>
      </c>
      <c r="U224" s="1" t="s">
        <v>52</v>
      </c>
      <c r="V224" s="1">
        <v>149</v>
      </c>
      <c r="W224" s="1">
        <v>1</v>
      </c>
      <c r="X224" s="1">
        <v>18</v>
      </c>
      <c r="Y224" s="1">
        <v>7</v>
      </c>
      <c r="Z224" s="1">
        <v>5</v>
      </c>
      <c r="AA224" s="1">
        <v>5</v>
      </c>
      <c r="AB224" s="1">
        <v>0</v>
      </c>
      <c r="AC224" s="1">
        <v>0</v>
      </c>
      <c r="AD224" s="1">
        <v>-2</v>
      </c>
      <c r="AE224" s="1">
        <v>0</v>
      </c>
      <c r="AF224" s="1">
        <v>1</v>
      </c>
      <c r="AG224" s="1">
        <v>1</v>
      </c>
      <c r="AH224" s="1">
        <v>1</v>
      </c>
      <c r="AI224" s="1">
        <v>12.48</v>
      </c>
      <c r="AJ224" s="1">
        <v>0</v>
      </c>
      <c r="AK224" s="1">
        <v>-5</v>
      </c>
      <c r="AL224" s="1">
        <v>3</v>
      </c>
      <c r="AM224" s="1">
        <v>9</v>
      </c>
      <c r="AN224" s="1">
        <v>0</v>
      </c>
      <c r="AO224" s="1">
        <v>0</v>
      </c>
      <c r="AP224" s="1" t="s">
        <v>52</v>
      </c>
      <c r="AQ224" s="1" t="s">
        <v>52</v>
      </c>
      <c r="AR224" s="1" t="s">
        <v>52</v>
      </c>
      <c r="AS224" s="1" t="s">
        <v>52</v>
      </c>
      <c r="AT224" s="1" t="s">
        <v>52</v>
      </c>
      <c r="AU224" s="1" t="s">
        <v>52</v>
      </c>
      <c r="AV224" s="1" t="s">
        <v>52</v>
      </c>
      <c r="AW224" s="1" t="s">
        <v>52</v>
      </c>
      <c r="AX224" s="1" t="s">
        <v>52</v>
      </c>
      <c r="AY224" t="str">
        <f t="shared" si="33"/>
        <v/>
      </c>
      <c r="AZ224" t="str">
        <f t="shared" si="34"/>
        <v>J.Robinson</v>
      </c>
      <c r="BA224" t="str">
        <f t="shared" si="35"/>
        <v/>
      </c>
      <c r="BB224" t="str">
        <f t="shared" si="36"/>
        <v>2021_05_JAX</v>
      </c>
      <c r="BC224" t="str">
        <f t="shared" si="37"/>
        <v>ru</v>
      </c>
      <c r="BD224">
        <f>COUNTIFS($BB$1:BB224,BB224,$BC$1:BC224,"ru")</f>
        <v>2</v>
      </c>
      <c r="BE224" t="str">
        <f t="shared" si="38"/>
        <v>re</v>
      </c>
      <c r="BF224">
        <f>COUNTIFS($BB$1:BB224,BB224,$BE$1:BE224,"re")</f>
        <v>1</v>
      </c>
      <c r="BG224" t="str">
        <f t="shared" si="39"/>
        <v>ru22021_05_JAX</v>
      </c>
      <c r="BH224" t="str">
        <f t="shared" si="40"/>
        <v>re12021_05_JAX</v>
      </c>
      <c r="BI224" t="str">
        <f t="shared" si="41"/>
        <v>2021_05_JAXJ.Robinson</v>
      </c>
      <c r="BJ224" t="str">
        <f t="shared" si="42"/>
        <v>2021_JAX_J.Robinson</v>
      </c>
      <c r="BK224" t="str">
        <f>IF(ISERROR(MATCH(LEFT(C224,5)&amp;B224&amp;"_"&amp;A224,$BK$1:BK223,0)),LEFT(C224,5)&amp;B224&amp;"_"&amp;A224,"")</f>
        <v>2021_JAX_J.Robinson</v>
      </c>
      <c r="BL224">
        <f>COUNTIFS($B$1:B224,B224)-COUNTIFS($B$1:B224,B224,$BK$1:BK224,"")</f>
        <v>2</v>
      </c>
      <c r="BM224" t="str">
        <f t="shared" si="43"/>
        <v>2021_JAX2</v>
      </c>
    </row>
    <row r="225" spans="1:65" x14ac:dyDescent="0.25">
      <c r="A225" s="1" t="s">
        <v>114</v>
      </c>
      <c r="B225" s="1" t="s">
        <v>81</v>
      </c>
      <c r="C225" s="1" t="s">
        <v>2439</v>
      </c>
      <c r="D225" s="1">
        <v>0.02</v>
      </c>
      <c r="E225" s="1">
        <v>8.32</v>
      </c>
      <c r="F225" s="1" t="s">
        <v>2469</v>
      </c>
      <c r="G225" s="1" t="s">
        <v>52</v>
      </c>
      <c r="H225" s="1" t="s">
        <v>52</v>
      </c>
      <c r="I225" s="1" t="s">
        <v>52</v>
      </c>
      <c r="J225" s="1" t="s">
        <v>52</v>
      </c>
      <c r="K225" s="1" t="s">
        <v>52</v>
      </c>
      <c r="L225" s="1" t="s">
        <v>52</v>
      </c>
      <c r="M225" s="1" t="s">
        <v>52</v>
      </c>
      <c r="N225" s="1" t="s">
        <v>52</v>
      </c>
      <c r="O225" s="1" t="s">
        <v>52</v>
      </c>
      <c r="P225" s="1" t="s">
        <v>52</v>
      </c>
      <c r="Q225" s="1" t="s">
        <v>52</v>
      </c>
      <c r="R225" s="1" t="s">
        <v>52</v>
      </c>
      <c r="S225" s="1" t="s">
        <v>52</v>
      </c>
      <c r="T225" s="1" t="s">
        <v>52</v>
      </c>
      <c r="U225" s="1" t="s">
        <v>52</v>
      </c>
      <c r="V225" s="1">
        <v>145</v>
      </c>
      <c r="W225" s="1">
        <v>2</v>
      </c>
      <c r="X225" s="1">
        <v>14</v>
      </c>
      <c r="Y225" s="1">
        <v>6</v>
      </c>
      <c r="Z225" s="1">
        <v>4</v>
      </c>
      <c r="AA225" s="1">
        <v>3</v>
      </c>
      <c r="AB225" s="1">
        <v>0</v>
      </c>
      <c r="AC225" s="1">
        <v>0</v>
      </c>
      <c r="AD225" s="1">
        <v>13</v>
      </c>
      <c r="AE225" s="1">
        <v>0</v>
      </c>
      <c r="AF225" s="1">
        <v>1</v>
      </c>
      <c r="AG225" s="1">
        <v>2</v>
      </c>
      <c r="AH225" s="1">
        <v>0.5</v>
      </c>
      <c r="AI225" s="1">
        <v>-71.83</v>
      </c>
      <c r="AJ225" s="1">
        <v>1</v>
      </c>
      <c r="AK225" s="1">
        <v>1</v>
      </c>
      <c r="AL225" s="1">
        <v>14</v>
      </c>
      <c r="AM225" s="1">
        <v>10</v>
      </c>
      <c r="AN225" s="1">
        <v>0</v>
      </c>
      <c r="AO225" s="1">
        <v>0</v>
      </c>
      <c r="AP225" s="1" t="s">
        <v>52</v>
      </c>
      <c r="AQ225" s="1" t="s">
        <v>52</v>
      </c>
      <c r="AR225" s="1" t="s">
        <v>52</v>
      </c>
      <c r="AS225" s="1" t="s">
        <v>52</v>
      </c>
      <c r="AT225" s="1" t="s">
        <v>52</v>
      </c>
      <c r="AU225" s="1" t="s">
        <v>52</v>
      </c>
      <c r="AV225" s="1" t="s">
        <v>52</v>
      </c>
      <c r="AW225" s="1" t="s">
        <v>52</v>
      </c>
      <c r="AX225" s="1" t="s">
        <v>52</v>
      </c>
      <c r="AY225" t="str">
        <f t="shared" si="33"/>
        <v/>
      </c>
      <c r="AZ225" t="str">
        <f t="shared" si="34"/>
        <v>J.Taylor</v>
      </c>
      <c r="BA225" t="str">
        <f t="shared" si="35"/>
        <v/>
      </c>
      <c r="BB225" t="str">
        <f t="shared" si="36"/>
        <v>2021_06_IND</v>
      </c>
      <c r="BC225" t="str">
        <f t="shared" si="37"/>
        <v>ru</v>
      </c>
      <c r="BD225">
        <f>COUNTIFS($BB$1:BB225,BB225,$BC$1:BC225,"ru")</f>
        <v>1</v>
      </c>
      <c r="BE225" t="str">
        <f t="shared" si="38"/>
        <v>re</v>
      </c>
      <c r="BF225">
        <f>COUNTIFS($BB$1:BB225,BB225,$BE$1:BE225,"re")</f>
        <v>1</v>
      </c>
      <c r="BG225" t="str">
        <f t="shared" si="39"/>
        <v>ru12021_06_IND</v>
      </c>
      <c r="BH225" t="str">
        <f t="shared" si="40"/>
        <v>re12021_06_IND</v>
      </c>
      <c r="BI225" t="str">
        <f t="shared" si="41"/>
        <v>2021_06_INDJ.Taylor</v>
      </c>
      <c r="BJ225" t="str">
        <f t="shared" si="42"/>
        <v>2021_IND_J.Taylor</v>
      </c>
      <c r="BK225" t="str">
        <f>IF(ISERROR(MATCH(LEFT(C225,5)&amp;B225&amp;"_"&amp;A225,$BK$1:BK224,0)),LEFT(C225,5)&amp;B225&amp;"_"&amp;A225,"")</f>
        <v>2021_IND_J.Taylor</v>
      </c>
      <c r="BL225">
        <f>COUNTIFS($B$1:B225,B225)-COUNTIFS($B$1:B225,B225,$BK$1:BK225,"")</f>
        <v>3</v>
      </c>
      <c r="BM225" t="str">
        <f t="shared" si="43"/>
        <v>2021_IND3</v>
      </c>
    </row>
    <row r="226" spans="1:65" x14ac:dyDescent="0.25">
      <c r="A226" s="1" t="s">
        <v>115</v>
      </c>
      <c r="B226" s="1" t="s">
        <v>74</v>
      </c>
      <c r="C226" s="1" t="s">
        <v>2425</v>
      </c>
      <c r="D226" s="1">
        <v>0.10199999999999999</v>
      </c>
      <c r="E226" s="1">
        <v>4.12</v>
      </c>
      <c r="F226" s="1" t="s">
        <v>2470</v>
      </c>
      <c r="G226" s="1" t="s">
        <v>52</v>
      </c>
      <c r="H226" s="1" t="s">
        <v>52</v>
      </c>
      <c r="I226" s="1" t="s">
        <v>52</v>
      </c>
      <c r="J226" s="1" t="s">
        <v>52</v>
      </c>
      <c r="K226" s="1" t="s">
        <v>52</v>
      </c>
      <c r="L226" s="1" t="s">
        <v>52</v>
      </c>
      <c r="M226" s="1" t="s">
        <v>52</v>
      </c>
      <c r="N226" s="1" t="s">
        <v>52</v>
      </c>
      <c r="O226" s="1" t="s">
        <v>52</v>
      </c>
      <c r="P226" s="1" t="s">
        <v>52</v>
      </c>
      <c r="Q226" s="1" t="s">
        <v>52</v>
      </c>
      <c r="R226" s="1" t="s">
        <v>52</v>
      </c>
      <c r="S226" s="1" t="s">
        <v>52</v>
      </c>
      <c r="T226" s="1" t="s">
        <v>52</v>
      </c>
      <c r="U226" s="1" t="s">
        <v>52</v>
      </c>
      <c r="V226" s="1">
        <v>143</v>
      </c>
      <c r="W226" s="1">
        <v>3</v>
      </c>
      <c r="X226" s="1">
        <v>20</v>
      </c>
      <c r="Y226" s="1">
        <v>5</v>
      </c>
      <c r="Z226" s="1">
        <v>4</v>
      </c>
      <c r="AA226" s="1">
        <v>1</v>
      </c>
      <c r="AB226" s="1">
        <v>0</v>
      </c>
      <c r="AC226" s="1">
        <v>0</v>
      </c>
      <c r="AD226" s="1">
        <v>13</v>
      </c>
      <c r="AE226" s="1">
        <v>0</v>
      </c>
      <c r="AF226" s="1">
        <v>2</v>
      </c>
      <c r="AG226" s="1">
        <v>3</v>
      </c>
      <c r="AH226" s="1">
        <v>0.66600000000000004</v>
      </c>
      <c r="AI226" s="1">
        <v>-30.19</v>
      </c>
      <c r="AJ226" s="1">
        <v>0</v>
      </c>
      <c r="AK226" s="1">
        <v>-12</v>
      </c>
      <c r="AL226" s="1">
        <v>24</v>
      </c>
      <c r="AM226" s="1">
        <v>26</v>
      </c>
      <c r="AN226" s="1">
        <v>0</v>
      </c>
      <c r="AO226" s="1">
        <v>0</v>
      </c>
      <c r="AP226" s="1" t="s">
        <v>52</v>
      </c>
      <c r="AQ226" s="1" t="s">
        <v>52</v>
      </c>
      <c r="AR226" s="1" t="s">
        <v>52</v>
      </c>
      <c r="AS226" s="1" t="s">
        <v>52</v>
      </c>
      <c r="AT226" s="1" t="s">
        <v>52</v>
      </c>
      <c r="AU226" s="1" t="s">
        <v>52</v>
      </c>
      <c r="AV226" s="1" t="s">
        <v>52</v>
      </c>
      <c r="AW226" s="1" t="s">
        <v>52</v>
      </c>
      <c r="AX226" s="1" t="s">
        <v>52</v>
      </c>
      <c r="AY226" t="str">
        <f t="shared" si="33"/>
        <v/>
      </c>
      <c r="AZ226" t="str">
        <f t="shared" si="34"/>
        <v>D.Henry</v>
      </c>
      <c r="BA226" t="str">
        <f t="shared" si="35"/>
        <v/>
      </c>
      <c r="BB226" t="str">
        <f t="shared" si="36"/>
        <v>2021_06_TEN</v>
      </c>
      <c r="BC226" t="str">
        <f t="shared" si="37"/>
        <v>ru</v>
      </c>
      <c r="BD226">
        <f>COUNTIFS($BB$1:BB226,BB226,$BC$1:BC226,"ru")</f>
        <v>2</v>
      </c>
      <c r="BE226" t="str">
        <f t="shared" si="38"/>
        <v>re</v>
      </c>
      <c r="BF226">
        <f>COUNTIFS($BB$1:BB226,BB226,$BE$1:BE226,"re")</f>
        <v>1</v>
      </c>
      <c r="BG226" t="str">
        <f t="shared" si="39"/>
        <v>ru22021_06_TEN</v>
      </c>
      <c r="BH226" t="str">
        <f t="shared" si="40"/>
        <v>re12021_06_TEN</v>
      </c>
      <c r="BI226" t="str">
        <f t="shared" si="41"/>
        <v>2021_06_TEND.Henry</v>
      </c>
      <c r="BJ226" t="str">
        <f t="shared" si="42"/>
        <v>2021_TEN_D.Henry</v>
      </c>
      <c r="BK226" t="str">
        <f>IF(ISERROR(MATCH(LEFT(C226,5)&amp;B226&amp;"_"&amp;A226,$BK$1:BK225,0)),LEFT(C226,5)&amp;B226&amp;"_"&amp;A226,"")</f>
        <v/>
      </c>
      <c r="BL226">
        <f>COUNTIFS($B$1:B226,B226)-COUNTIFS($B$1:B226,B226,$BK$1:BK226,"")</f>
        <v>3</v>
      </c>
      <c r="BM226" t="str">
        <f t="shared" si="43"/>
        <v/>
      </c>
    </row>
    <row r="227" spans="1:65" x14ac:dyDescent="0.25">
      <c r="A227" s="1" t="s">
        <v>139</v>
      </c>
      <c r="B227" s="1" t="s">
        <v>51</v>
      </c>
      <c r="C227" s="1" t="s">
        <v>1644</v>
      </c>
      <c r="D227" s="1">
        <v>0.186</v>
      </c>
      <c r="E227" s="1">
        <v>2.31</v>
      </c>
      <c r="F227" s="1" t="s">
        <v>1693</v>
      </c>
      <c r="G227" s="1" t="s">
        <v>52</v>
      </c>
      <c r="H227" s="1" t="s">
        <v>52</v>
      </c>
      <c r="I227" s="1" t="s">
        <v>52</v>
      </c>
      <c r="J227" s="1" t="s">
        <v>52</v>
      </c>
      <c r="K227" s="1" t="s">
        <v>52</v>
      </c>
      <c r="L227" s="1" t="s">
        <v>52</v>
      </c>
      <c r="M227" s="1" t="s">
        <v>52</v>
      </c>
      <c r="N227" s="1" t="s">
        <v>52</v>
      </c>
      <c r="O227" s="1" t="s">
        <v>52</v>
      </c>
      <c r="P227" s="1" t="s">
        <v>52</v>
      </c>
      <c r="Q227" s="1" t="s">
        <v>52</v>
      </c>
      <c r="R227" s="1" t="s">
        <v>52</v>
      </c>
      <c r="S227" s="1" t="s">
        <v>52</v>
      </c>
      <c r="T227" s="1" t="s">
        <v>52</v>
      </c>
      <c r="U227" s="1" t="s">
        <v>52</v>
      </c>
      <c r="V227" s="1">
        <v>143</v>
      </c>
      <c r="W227" s="1">
        <v>1</v>
      </c>
      <c r="X227" s="1">
        <v>20</v>
      </c>
      <c r="Y227" s="1">
        <v>7</v>
      </c>
      <c r="Z227" s="1">
        <v>3</v>
      </c>
      <c r="AA227" s="1">
        <v>1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1</v>
      </c>
      <c r="AH227" s="1">
        <v>0</v>
      </c>
      <c r="AI227" s="1">
        <v>-350</v>
      </c>
      <c r="AJ227" s="1">
        <v>0</v>
      </c>
      <c r="AK227" s="1">
        <v>3</v>
      </c>
      <c r="AL227" s="1">
        <v>0</v>
      </c>
      <c r="AM227" s="1">
        <v>3</v>
      </c>
      <c r="AN227" s="1">
        <v>0</v>
      </c>
      <c r="AO227" s="1">
        <v>0</v>
      </c>
      <c r="AP227" s="1" t="s">
        <v>52</v>
      </c>
      <c r="AQ227" s="1" t="s">
        <v>52</v>
      </c>
      <c r="AR227" s="1" t="s">
        <v>52</v>
      </c>
      <c r="AS227" s="1" t="s">
        <v>52</v>
      </c>
      <c r="AT227" s="1" t="s">
        <v>52</v>
      </c>
      <c r="AU227" s="1" t="s">
        <v>52</v>
      </c>
      <c r="AV227" s="1" t="s">
        <v>52</v>
      </c>
      <c r="AW227" s="1" t="s">
        <v>52</v>
      </c>
      <c r="AX227" s="1" t="s">
        <v>52</v>
      </c>
      <c r="AY227" t="str">
        <f t="shared" si="33"/>
        <v/>
      </c>
      <c r="AZ227" t="str">
        <f t="shared" si="34"/>
        <v>E.Elliott</v>
      </c>
      <c r="BA227" t="str">
        <f t="shared" si="35"/>
        <v/>
      </c>
      <c r="BB227" t="str">
        <f t="shared" si="36"/>
        <v>2021_04_DAL</v>
      </c>
      <c r="BC227" t="str">
        <f t="shared" si="37"/>
        <v>ru</v>
      </c>
      <c r="BD227">
        <f>COUNTIFS($BB$1:BB227,BB227,$BC$1:BC227,"ru")</f>
        <v>1</v>
      </c>
      <c r="BE227" t="str">
        <f t="shared" si="38"/>
        <v>re</v>
      </c>
      <c r="BF227">
        <f>COUNTIFS($BB$1:BB227,BB227,$BE$1:BE227,"re")</f>
        <v>1</v>
      </c>
      <c r="BG227" t="str">
        <f t="shared" si="39"/>
        <v>ru12021_04_DAL</v>
      </c>
      <c r="BH227" t="str">
        <f t="shared" si="40"/>
        <v>re12021_04_DAL</v>
      </c>
      <c r="BI227" t="str">
        <f t="shared" si="41"/>
        <v>2021_04_DALE.Elliott</v>
      </c>
      <c r="BJ227" t="str">
        <f t="shared" si="42"/>
        <v>2021_DAL_E.Elliott</v>
      </c>
      <c r="BK227" t="str">
        <f>IF(ISERROR(MATCH(LEFT(C227,5)&amp;B227&amp;"_"&amp;A227,$BK$1:BK226,0)),LEFT(C227,5)&amp;B227&amp;"_"&amp;A227,"")</f>
        <v>2021_DAL_E.Elliott</v>
      </c>
      <c r="BL227">
        <f>COUNTIFS($B$1:B227,B227)-COUNTIFS($B$1:B227,B227,$BK$1:BK227,"")</f>
        <v>3</v>
      </c>
      <c r="BM227" t="str">
        <f t="shared" si="43"/>
        <v>2021_DAL3</v>
      </c>
    </row>
    <row r="228" spans="1:65" x14ac:dyDescent="0.25">
      <c r="A228" s="1" t="s">
        <v>116</v>
      </c>
      <c r="B228" s="1" t="s">
        <v>64</v>
      </c>
      <c r="C228" s="1" t="s">
        <v>2423</v>
      </c>
      <c r="D228" s="1">
        <v>0.254</v>
      </c>
      <c r="E228" s="1">
        <v>-1.67</v>
      </c>
      <c r="F228" s="1" t="s">
        <v>2471</v>
      </c>
      <c r="G228" s="1" t="s">
        <v>52</v>
      </c>
      <c r="H228" s="1" t="s">
        <v>52</v>
      </c>
      <c r="I228" s="1" t="s">
        <v>52</v>
      </c>
      <c r="J228" s="1" t="s">
        <v>52</v>
      </c>
      <c r="K228" s="1" t="s">
        <v>52</v>
      </c>
      <c r="L228" s="1" t="s">
        <v>52</v>
      </c>
      <c r="M228" s="1" t="s">
        <v>52</v>
      </c>
      <c r="N228" s="1" t="s">
        <v>52</v>
      </c>
      <c r="O228" s="1" t="s">
        <v>52</v>
      </c>
      <c r="P228" s="1" t="s">
        <v>52</v>
      </c>
      <c r="Q228" s="1" t="s">
        <v>52</v>
      </c>
      <c r="R228" s="1" t="s">
        <v>52</v>
      </c>
      <c r="S228" s="1" t="s">
        <v>52</v>
      </c>
      <c r="T228" s="1" t="s">
        <v>52</v>
      </c>
      <c r="U228" s="1" t="s">
        <v>52</v>
      </c>
      <c r="V228" s="1">
        <v>140</v>
      </c>
      <c r="W228" s="1">
        <v>1</v>
      </c>
      <c r="X228" s="1">
        <v>30</v>
      </c>
      <c r="Y228" s="1">
        <v>8</v>
      </c>
      <c r="Z228" s="1">
        <v>4</v>
      </c>
      <c r="AA228" s="1">
        <v>2</v>
      </c>
      <c r="AB228" s="1">
        <v>1</v>
      </c>
      <c r="AC228" s="1">
        <v>0</v>
      </c>
      <c r="AD228" s="1">
        <v>3</v>
      </c>
      <c r="AE228" s="1">
        <v>0</v>
      </c>
      <c r="AF228" s="1">
        <v>2</v>
      </c>
      <c r="AG228" s="1">
        <v>2</v>
      </c>
      <c r="AH228" s="1">
        <v>1</v>
      </c>
      <c r="AI228" s="1">
        <v>12.84</v>
      </c>
      <c r="AJ228" s="1">
        <v>0</v>
      </c>
      <c r="AK228" s="1">
        <v>-12</v>
      </c>
      <c r="AL228" s="1">
        <v>15</v>
      </c>
      <c r="AM228" s="1">
        <v>20</v>
      </c>
      <c r="AN228" s="1">
        <v>0</v>
      </c>
      <c r="AO228" s="1">
        <v>0</v>
      </c>
      <c r="AP228" s="1" t="s">
        <v>52</v>
      </c>
      <c r="AQ228" s="1" t="s">
        <v>52</v>
      </c>
      <c r="AR228" s="1" t="s">
        <v>52</v>
      </c>
      <c r="AS228" s="1" t="s">
        <v>52</v>
      </c>
      <c r="AT228" s="1" t="s">
        <v>52</v>
      </c>
      <c r="AU228" s="1" t="s">
        <v>52</v>
      </c>
      <c r="AV228" s="1" t="s">
        <v>52</v>
      </c>
      <c r="AW228" s="1" t="s">
        <v>52</v>
      </c>
      <c r="AX228" s="1" t="s">
        <v>52</v>
      </c>
      <c r="AY228" t="str">
        <f t="shared" si="33"/>
        <v/>
      </c>
      <c r="AZ228" t="str">
        <f t="shared" si="34"/>
        <v>D.Cook</v>
      </c>
      <c r="BA228" t="str">
        <f t="shared" si="35"/>
        <v/>
      </c>
      <c r="BB228" t="str">
        <f t="shared" si="36"/>
        <v>2021_06_MIN</v>
      </c>
      <c r="BC228" t="str">
        <f t="shared" si="37"/>
        <v>ru</v>
      </c>
      <c r="BD228">
        <f>COUNTIFS($BB$1:BB228,BB228,$BC$1:BC228,"ru")</f>
        <v>2</v>
      </c>
      <c r="BE228" t="str">
        <f t="shared" si="38"/>
        <v>re</v>
      </c>
      <c r="BF228">
        <f>COUNTIFS($BB$1:BB228,BB228,$BE$1:BE228,"re")</f>
        <v>1</v>
      </c>
      <c r="BG228" t="str">
        <f t="shared" si="39"/>
        <v>ru22021_06_MIN</v>
      </c>
      <c r="BH228" t="str">
        <f t="shared" si="40"/>
        <v>re12021_06_MIN</v>
      </c>
      <c r="BI228" t="str">
        <f t="shared" si="41"/>
        <v>2021_06_MIND.Cook</v>
      </c>
      <c r="BJ228" t="str">
        <f t="shared" si="42"/>
        <v>2021_MIN_D.Cook</v>
      </c>
      <c r="BK228" t="str">
        <f>IF(ISERROR(MATCH(LEFT(C228,5)&amp;B228&amp;"_"&amp;A228,$BK$1:BK227,0)),LEFT(C228,5)&amp;B228&amp;"_"&amp;A228,"")</f>
        <v>2021_MIN_D.Cook</v>
      </c>
      <c r="BL228">
        <f>COUNTIFS($B$1:B228,B228)-COUNTIFS($B$1:B228,B228,$BK$1:BK228,"")</f>
        <v>3</v>
      </c>
      <c r="BM228" t="str">
        <f t="shared" si="43"/>
        <v>2021_MIN3</v>
      </c>
    </row>
    <row r="229" spans="1:65" x14ac:dyDescent="0.25">
      <c r="A229" s="1" t="s">
        <v>116</v>
      </c>
      <c r="B229" s="1" t="s">
        <v>64</v>
      </c>
      <c r="C229" s="1" t="s">
        <v>826</v>
      </c>
      <c r="D229" s="1">
        <v>9.6000000000000002E-2</v>
      </c>
      <c r="E229" s="1">
        <v>2.02</v>
      </c>
      <c r="F229" s="1" t="s">
        <v>885</v>
      </c>
      <c r="G229" s="1" t="s">
        <v>52</v>
      </c>
      <c r="H229" s="1" t="s">
        <v>52</v>
      </c>
      <c r="I229" s="1" t="s">
        <v>52</v>
      </c>
      <c r="J229" s="1" t="s">
        <v>52</v>
      </c>
      <c r="K229" s="1" t="s">
        <v>52</v>
      </c>
      <c r="L229" s="1" t="s">
        <v>52</v>
      </c>
      <c r="M229" s="1" t="s">
        <v>52</v>
      </c>
      <c r="N229" s="1" t="s">
        <v>52</v>
      </c>
      <c r="O229" s="1" t="s">
        <v>52</v>
      </c>
      <c r="P229" s="1" t="s">
        <v>52</v>
      </c>
      <c r="Q229" s="1" t="s">
        <v>52</v>
      </c>
      <c r="R229" s="1" t="s">
        <v>52</v>
      </c>
      <c r="S229" s="1" t="s">
        <v>52</v>
      </c>
      <c r="T229" s="1" t="s">
        <v>52</v>
      </c>
      <c r="U229" s="1" t="s">
        <v>52</v>
      </c>
      <c r="V229" s="1">
        <v>131</v>
      </c>
      <c r="W229" s="1">
        <v>0</v>
      </c>
      <c r="X229" s="1">
        <v>22</v>
      </c>
      <c r="Y229" s="1">
        <v>8</v>
      </c>
      <c r="Z229" s="1">
        <v>1</v>
      </c>
      <c r="AA229" s="1">
        <v>0</v>
      </c>
      <c r="AB229" s="1">
        <v>0</v>
      </c>
      <c r="AC229" s="1">
        <v>0</v>
      </c>
      <c r="AD229" s="1">
        <v>17</v>
      </c>
      <c r="AE229" s="1">
        <v>0</v>
      </c>
      <c r="AF229" s="1">
        <v>2</v>
      </c>
      <c r="AG229" s="1">
        <v>3</v>
      </c>
      <c r="AH229" s="1">
        <v>0.66600000000000004</v>
      </c>
      <c r="AI229" s="1">
        <v>-27.23</v>
      </c>
      <c r="AJ229" s="1">
        <v>1</v>
      </c>
      <c r="AK229" s="1">
        <v>-5</v>
      </c>
      <c r="AL229" s="1">
        <v>17</v>
      </c>
      <c r="AM229" s="1">
        <v>21</v>
      </c>
      <c r="AN229" s="1">
        <v>0</v>
      </c>
      <c r="AO229" s="1">
        <v>0</v>
      </c>
      <c r="AP229" s="1" t="s">
        <v>52</v>
      </c>
      <c r="AQ229" s="1" t="s">
        <v>52</v>
      </c>
      <c r="AR229" s="1" t="s">
        <v>52</v>
      </c>
      <c r="AS229" s="1" t="s">
        <v>52</v>
      </c>
      <c r="AT229" s="1" t="s">
        <v>52</v>
      </c>
      <c r="AU229" s="1" t="s">
        <v>52</v>
      </c>
      <c r="AV229" s="1" t="s">
        <v>52</v>
      </c>
      <c r="AW229" s="1" t="s">
        <v>52</v>
      </c>
      <c r="AX229" s="1" t="s">
        <v>52</v>
      </c>
      <c r="AY229" t="str">
        <f t="shared" si="33"/>
        <v/>
      </c>
      <c r="AZ229" t="str">
        <f t="shared" si="34"/>
        <v>D.Cook</v>
      </c>
      <c r="BA229" t="str">
        <f t="shared" si="35"/>
        <v/>
      </c>
      <c r="BB229" t="str">
        <f t="shared" si="36"/>
        <v>2021_02_MIN</v>
      </c>
      <c r="BC229" t="str">
        <f t="shared" si="37"/>
        <v>ru</v>
      </c>
      <c r="BD229">
        <f>COUNTIFS($BB$1:BB229,BB229,$BC$1:BC229,"ru")</f>
        <v>1</v>
      </c>
      <c r="BE229" t="str">
        <f t="shared" si="38"/>
        <v>re</v>
      </c>
      <c r="BF229">
        <f>COUNTIFS($BB$1:BB229,BB229,$BE$1:BE229,"re")</f>
        <v>1</v>
      </c>
      <c r="BG229" t="str">
        <f t="shared" si="39"/>
        <v>ru12021_02_MIN</v>
      </c>
      <c r="BH229" t="str">
        <f t="shared" si="40"/>
        <v>re12021_02_MIN</v>
      </c>
      <c r="BI229" t="str">
        <f t="shared" si="41"/>
        <v>2021_02_MIND.Cook</v>
      </c>
      <c r="BJ229" t="str">
        <f t="shared" si="42"/>
        <v>2021_MIN_D.Cook</v>
      </c>
      <c r="BK229" t="str">
        <f>IF(ISERROR(MATCH(LEFT(C229,5)&amp;B229&amp;"_"&amp;A229,$BK$1:BK228,0)),LEFT(C229,5)&amp;B229&amp;"_"&amp;A229,"")</f>
        <v/>
      </c>
      <c r="BL229">
        <f>COUNTIFS($B$1:B229,B229)-COUNTIFS($B$1:B229,B229,$BK$1:BK229,"")</f>
        <v>3</v>
      </c>
      <c r="BM229" t="str">
        <f t="shared" si="43"/>
        <v/>
      </c>
    </row>
    <row r="230" spans="1:65" x14ac:dyDescent="0.25">
      <c r="A230" s="1" t="s">
        <v>115</v>
      </c>
      <c r="B230" s="1" t="s">
        <v>74</v>
      </c>
      <c r="C230" s="1" t="s">
        <v>2064</v>
      </c>
      <c r="D230" s="1">
        <v>1.7000000000000001E-2</v>
      </c>
      <c r="E230" s="1">
        <v>2.95</v>
      </c>
      <c r="F230" s="1" t="s">
        <v>2095</v>
      </c>
      <c r="G230" s="1" t="s">
        <v>52</v>
      </c>
      <c r="H230" s="1" t="s">
        <v>52</v>
      </c>
      <c r="I230" s="1" t="s">
        <v>52</v>
      </c>
      <c r="J230" s="1" t="s">
        <v>52</v>
      </c>
      <c r="K230" s="1" t="s">
        <v>52</v>
      </c>
      <c r="L230" s="1" t="s">
        <v>52</v>
      </c>
      <c r="M230" s="1" t="s">
        <v>52</v>
      </c>
      <c r="N230" s="1" t="s">
        <v>52</v>
      </c>
      <c r="O230" s="1" t="s">
        <v>52</v>
      </c>
      <c r="P230" s="1" t="s">
        <v>52</v>
      </c>
      <c r="Q230" s="1" t="s">
        <v>52</v>
      </c>
      <c r="R230" s="1" t="s">
        <v>52</v>
      </c>
      <c r="S230" s="1" t="s">
        <v>52</v>
      </c>
      <c r="T230" s="1" t="s">
        <v>52</v>
      </c>
      <c r="U230" s="1" t="s">
        <v>52</v>
      </c>
      <c r="V230" s="1">
        <v>130</v>
      </c>
      <c r="W230" s="1">
        <v>3</v>
      </c>
      <c r="X230" s="1">
        <v>29</v>
      </c>
      <c r="Y230" s="1">
        <v>8</v>
      </c>
      <c r="Z230" s="1">
        <v>5</v>
      </c>
      <c r="AA230" s="1">
        <v>4</v>
      </c>
      <c r="AB230" s="1">
        <v>0</v>
      </c>
      <c r="AC230" s="1">
        <v>0</v>
      </c>
      <c r="AD230" s="1" t="s">
        <v>52</v>
      </c>
      <c r="AE230" s="1" t="s">
        <v>52</v>
      </c>
      <c r="AF230" s="1" t="s">
        <v>52</v>
      </c>
      <c r="AG230" s="1" t="s">
        <v>52</v>
      </c>
      <c r="AH230" s="1" t="s">
        <v>52</v>
      </c>
      <c r="AI230" s="1" t="s">
        <v>52</v>
      </c>
      <c r="AJ230" s="1" t="s">
        <v>52</v>
      </c>
      <c r="AK230" s="1" t="s">
        <v>52</v>
      </c>
      <c r="AL230" s="1" t="s">
        <v>52</v>
      </c>
      <c r="AM230" s="1" t="s">
        <v>52</v>
      </c>
      <c r="AN230" s="1" t="s">
        <v>52</v>
      </c>
      <c r="AO230" s="1" t="s">
        <v>52</v>
      </c>
      <c r="AP230" s="1" t="s">
        <v>52</v>
      </c>
      <c r="AQ230" s="1" t="s">
        <v>52</v>
      </c>
      <c r="AR230" s="1" t="s">
        <v>52</v>
      </c>
      <c r="AS230" s="1" t="s">
        <v>52</v>
      </c>
      <c r="AT230" s="1" t="s">
        <v>52</v>
      </c>
      <c r="AU230" s="1" t="s">
        <v>52</v>
      </c>
      <c r="AV230" s="1" t="s">
        <v>52</v>
      </c>
      <c r="AW230" s="1" t="s">
        <v>52</v>
      </c>
      <c r="AX230" s="1" t="s">
        <v>52</v>
      </c>
      <c r="AY230" t="str">
        <f t="shared" si="33"/>
        <v/>
      </c>
      <c r="AZ230" t="str">
        <f t="shared" si="34"/>
        <v>D.Henry</v>
      </c>
      <c r="BA230" t="str">
        <f t="shared" si="35"/>
        <v/>
      </c>
      <c r="BB230" t="str">
        <f t="shared" si="36"/>
        <v>2021_05_TEN</v>
      </c>
      <c r="BC230" t="str">
        <f t="shared" si="37"/>
        <v>ru</v>
      </c>
      <c r="BD230">
        <f>COUNTIFS($BB$1:BB230,BB230,$BC$1:BC230,"ru")</f>
        <v>2</v>
      </c>
      <c r="BE230" t="str">
        <f t="shared" si="38"/>
        <v/>
      </c>
      <c r="BF230">
        <f>COUNTIFS($BB$1:BB230,BB230,$BE$1:BE230,"re")</f>
        <v>0</v>
      </c>
      <c r="BG230" t="str">
        <f t="shared" si="39"/>
        <v>ru22021_05_TEN</v>
      </c>
      <c r="BH230" t="str">
        <f t="shared" si="40"/>
        <v>02021_05_TEN</v>
      </c>
      <c r="BI230" t="str">
        <f t="shared" si="41"/>
        <v>2021_05_TEND.Henry</v>
      </c>
      <c r="BJ230" t="str">
        <f t="shared" si="42"/>
        <v>2021_TEN_D.Henry</v>
      </c>
      <c r="BK230" t="str">
        <f>IF(ISERROR(MATCH(LEFT(C230,5)&amp;B230&amp;"_"&amp;A230,$BK$1:BK229,0)),LEFT(C230,5)&amp;B230&amp;"_"&amp;A230,"")</f>
        <v/>
      </c>
      <c r="BL230">
        <f>COUNTIFS($B$1:B230,B230)-COUNTIFS($B$1:B230,B230,$BK$1:BK230,"")</f>
        <v>3</v>
      </c>
      <c r="BM230" t="str">
        <f t="shared" si="43"/>
        <v/>
      </c>
    </row>
    <row r="231" spans="1:65" x14ac:dyDescent="0.25">
      <c r="A231" s="1" t="s">
        <v>122</v>
      </c>
      <c r="B231" s="1" t="s">
        <v>60</v>
      </c>
      <c r="C231" s="1" t="s">
        <v>412</v>
      </c>
      <c r="D231" s="1">
        <v>-0.34499999999999997</v>
      </c>
      <c r="E231" s="1">
        <v>-5.98</v>
      </c>
      <c r="F231" s="1" t="s">
        <v>469</v>
      </c>
      <c r="G231" s="1" t="s">
        <v>52</v>
      </c>
      <c r="H231" s="1" t="s">
        <v>52</v>
      </c>
      <c r="I231" s="1" t="s">
        <v>52</v>
      </c>
      <c r="J231" s="1" t="s">
        <v>52</v>
      </c>
      <c r="K231" s="1" t="s">
        <v>52</v>
      </c>
      <c r="L231" s="1" t="s">
        <v>52</v>
      </c>
      <c r="M231" s="1" t="s">
        <v>52</v>
      </c>
      <c r="N231" s="1" t="s">
        <v>52</v>
      </c>
      <c r="O231" s="1" t="s">
        <v>52</v>
      </c>
      <c r="P231" s="1" t="s">
        <v>52</v>
      </c>
      <c r="Q231" s="1" t="s">
        <v>52</v>
      </c>
      <c r="R231" s="1" t="s">
        <v>52</v>
      </c>
      <c r="S231" s="1" t="s">
        <v>52</v>
      </c>
      <c r="T231" s="1" t="s">
        <v>52</v>
      </c>
      <c r="U231" s="1" t="s">
        <v>52</v>
      </c>
      <c r="V231" s="1">
        <v>127</v>
      </c>
      <c r="W231" s="1">
        <v>1</v>
      </c>
      <c r="X231" s="1">
        <v>29</v>
      </c>
      <c r="Y231" s="1">
        <v>6</v>
      </c>
      <c r="Z231" s="1">
        <v>3</v>
      </c>
      <c r="AA231" s="1">
        <v>2</v>
      </c>
      <c r="AB231" s="1">
        <v>0</v>
      </c>
      <c r="AC231" s="1">
        <v>0</v>
      </c>
      <c r="AD231" s="1">
        <v>23</v>
      </c>
      <c r="AE231" s="1">
        <v>0</v>
      </c>
      <c r="AF231" s="1">
        <v>4</v>
      </c>
      <c r="AG231" s="1">
        <v>4</v>
      </c>
      <c r="AH231" s="1">
        <v>1</v>
      </c>
      <c r="AI231" s="1">
        <v>16.61</v>
      </c>
      <c r="AJ231" s="1">
        <v>2</v>
      </c>
      <c r="AK231" s="1">
        <v>1</v>
      </c>
      <c r="AL231" s="1">
        <v>22</v>
      </c>
      <c r="AM231" s="1">
        <v>21</v>
      </c>
      <c r="AN231" s="1">
        <v>0</v>
      </c>
      <c r="AO231" s="1">
        <v>0</v>
      </c>
      <c r="AP231" s="1" t="s">
        <v>52</v>
      </c>
      <c r="AQ231" s="1" t="s">
        <v>52</v>
      </c>
      <c r="AR231" s="1" t="s">
        <v>52</v>
      </c>
      <c r="AS231" s="1" t="s">
        <v>52</v>
      </c>
      <c r="AT231" s="1" t="s">
        <v>52</v>
      </c>
      <c r="AU231" s="1" t="s">
        <v>52</v>
      </c>
      <c r="AV231" s="1" t="s">
        <v>52</v>
      </c>
      <c r="AW231" s="1" t="s">
        <v>52</v>
      </c>
      <c r="AX231" s="1" t="s">
        <v>52</v>
      </c>
      <c r="AY231" t="str">
        <f t="shared" si="33"/>
        <v/>
      </c>
      <c r="AZ231" t="str">
        <f t="shared" si="34"/>
        <v>J.Mixon</v>
      </c>
      <c r="BA231" t="str">
        <f t="shared" si="35"/>
        <v/>
      </c>
      <c r="BB231" t="str">
        <f t="shared" si="36"/>
        <v>2021_01_CIN</v>
      </c>
      <c r="BC231" t="str">
        <f t="shared" si="37"/>
        <v>ru</v>
      </c>
      <c r="BD231">
        <f>COUNTIFS($BB$1:BB231,BB231,$BC$1:BC231,"ru")</f>
        <v>2</v>
      </c>
      <c r="BE231" t="str">
        <f t="shared" si="38"/>
        <v>re</v>
      </c>
      <c r="BF231">
        <f>COUNTIFS($BB$1:BB231,BB231,$BE$1:BE231,"re")</f>
        <v>1</v>
      </c>
      <c r="BG231" t="str">
        <f t="shared" si="39"/>
        <v>ru22021_01_CIN</v>
      </c>
      <c r="BH231" t="str">
        <f t="shared" si="40"/>
        <v>re12021_01_CIN</v>
      </c>
      <c r="BI231" t="str">
        <f t="shared" si="41"/>
        <v>2021_01_CINJ.Mixon</v>
      </c>
      <c r="BJ231" t="str">
        <f t="shared" si="42"/>
        <v>2021_CIN_J.Mixon</v>
      </c>
      <c r="BK231" t="str">
        <f>IF(ISERROR(MATCH(LEFT(C231,5)&amp;B231&amp;"_"&amp;A231,$BK$1:BK230,0)),LEFT(C231,5)&amp;B231&amp;"_"&amp;A231,"")</f>
        <v>2021_CIN_J.Mixon</v>
      </c>
      <c r="BL231">
        <f>COUNTIFS($B$1:B231,B231)-COUNTIFS($B$1:B231,B231,$BK$1:BK231,"")</f>
        <v>3</v>
      </c>
      <c r="BM231" t="str">
        <f t="shared" si="43"/>
        <v>2021_CIN3</v>
      </c>
    </row>
    <row r="232" spans="1:65" x14ac:dyDescent="0.25">
      <c r="A232" s="1" t="s">
        <v>496</v>
      </c>
      <c r="B232" s="1" t="s">
        <v>98</v>
      </c>
      <c r="C232" s="1" t="s">
        <v>2056</v>
      </c>
      <c r="D232" s="1">
        <v>9.1999999999999998E-2</v>
      </c>
      <c r="E232" s="1">
        <v>2.63</v>
      </c>
      <c r="F232" s="1" t="s">
        <v>2096</v>
      </c>
      <c r="G232" s="1" t="s">
        <v>52</v>
      </c>
      <c r="H232" s="1" t="s">
        <v>52</v>
      </c>
      <c r="I232" s="1" t="s">
        <v>52</v>
      </c>
      <c r="J232" s="1" t="s">
        <v>52</v>
      </c>
      <c r="K232" s="1" t="s">
        <v>52</v>
      </c>
      <c r="L232" s="1" t="s">
        <v>52</v>
      </c>
      <c r="M232" s="1" t="s">
        <v>52</v>
      </c>
      <c r="N232" s="1" t="s">
        <v>52</v>
      </c>
      <c r="O232" s="1" t="s">
        <v>52</v>
      </c>
      <c r="P232" s="1" t="s">
        <v>52</v>
      </c>
      <c r="Q232" s="1" t="s">
        <v>52</v>
      </c>
      <c r="R232" s="1" t="s">
        <v>52</v>
      </c>
      <c r="S232" s="1" t="s">
        <v>52</v>
      </c>
      <c r="T232" s="1" t="s">
        <v>52</v>
      </c>
      <c r="U232" s="1" t="s">
        <v>52</v>
      </c>
      <c r="V232" s="1">
        <v>122</v>
      </c>
      <c r="W232" s="1">
        <v>1</v>
      </c>
      <c r="X232" s="1">
        <v>23</v>
      </c>
      <c r="Y232" s="1">
        <v>5</v>
      </c>
      <c r="Z232" s="1">
        <v>3</v>
      </c>
      <c r="AA232" s="1">
        <v>2</v>
      </c>
      <c r="AB232" s="1">
        <v>0</v>
      </c>
      <c r="AC232" s="1">
        <v>0</v>
      </c>
      <c r="AD232" s="1">
        <v>20</v>
      </c>
      <c r="AE232" s="1">
        <v>0</v>
      </c>
      <c r="AF232" s="1">
        <v>2</v>
      </c>
      <c r="AG232" s="1">
        <v>5</v>
      </c>
      <c r="AH232" s="1">
        <v>0.4</v>
      </c>
      <c r="AI232" s="1">
        <v>-95.71</v>
      </c>
      <c r="AJ232" s="1">
        <v>1</v>
      </c>
      <c r="AK232" s="1">
        <v>13</v>
      </c>
      <c r="AL232" s="1">
        <v>16</v>
      </c>
      <c r="AM232" s="1">
        <v>18</v>
      </c>
      <c r="AN232" s="1">
        <v>0</v>
      </c>
      <c r="AO232" s="1">
        <v>0</v>
      </c>
      <c r="AP232" s="1" t="s">
        <v>52</v>
      </c>
      <c r="AQ232" s="1" t="s">
        <v>52</v>
      </c>
      <c r="AR232" s="1" t="s">
        <v>52</v>
      </c>
      <c r="AS232" s="1" t="s">
        <v>52</v>
      </c>
      <c r="AT232" s="1" t="s">
        <v>52</v>
      </c>
      <c r="AU232" s="1" t="s">
        <v>52</v>
      </c>
      <c r="AV232" s="1" t="s">
        <v>52</v>
      </c>
      <c r="AW232" s="1" t="s">
        <v>52</v>
      </c>
      <c r="AX232" s="1" t="s">
        <v>52</v>
      </c>
      <c r="AY232" t="str">
        <f t="shared" si="33"/>
        <v/>
      </c>
      <c r="AZ232" t="str">
        <f t="shared" si="34"/>
        <v>N.Harris</v>
      </c>
      <c r="BA232" t="str">
        <f t="shared" si="35"/>
        <v/>
      </c>
      <c r="BB232" t="str">
        <f t="shared" si="36"/>
        <v>2021_05_PIT</v>
      </c>
      <c r="BC232" t="str">
        <f t="shared" si="37"/>
        <v>ru</v>
      </c>
      <c r="BD232">
        <f>COUNTIFS($BB$1:BB232,BB232,$BC$1:BC232,"ru")</f>
        <v>1</v>
      </c>
      <c r="BE232" t="str">
        <f t="shared" si="38"/>
        <v>re</v>
      </c>
      <c r="BF232">
        <f>COUNTIFS($BB$1:BB232,BB232,$BE$1:BE232,"re")</f>
        <v>1</v>
      </c>
      <c r="BG232" t="str">
        <f t="shared" si="39"/>
        <v>ru12021_05_PIT</v>
      </c>
      <c r="BH232" t="str">
        <f t="shared" si="40"/>
        <v>re12021_05_PIT</v>
      </c>
      <c r="BI232" t="str">
        <f t="shared" si="41"/>
        <v>2021_05_PITN.Harris</v>
      </c>
      <c r="BJ232" t="str">
        <f t="shared" si="42"/>
        <v>2021_PIT_N.Harris</v>
      </c>
      <c r="BK232" t="str">
        <f>IF(ISERROR(MATCH(LEFT(C232,5)&amp;B232&amp;"_"&amp;A232,$BK$1:BK231,0)),LEFT(C232,5)&amp;B232&amp;"_"&amp;A232,"")</f>
        <v>2021_PIT_N.Harris</v>
      </c>
      <c r="BL232">
        <f>COUNTIFS($B$1:B232,B232)-COUNTIFS($B$1:B232,B232,$BK$1:BK232,"")</f>
        <v>2</v>
      </c>
      <c r="BM232" t="str">
        <f t="shared" si="43"/>
        <v>2021_PIT2</v>
      </c>
    </row>
    <row r="233" spans="1:65" x14ac:dyDescent="0.25">
      <c r="A233" s="1" t="s">
        <v>121</v>
      </c>
      <c r="B233" s="1" t="s">
        <v>101</v>
      </c>
      <c r="C233" s="1" t="s">
        <v>1636</v>
      </c>
      <c r="D233" s="1">
        <v>-5.5E-2</v>
      </c>
      <c r="E233" s="1">
        <v>-1.39</v>
      </c>
      <c r="F233" s="1" t="s">
        <v>1694</v>
      </c>
      <c r="G233" s="1" t="s">
        <v>52</v>
      </c>
      <c r="H233" s="1" t="s">
        <v>52</v>
      </c>
      <c r="I233" s="1" t="s">
        <v>52</v>
      </c>
      <c r="J233" s="1" t="s">
        <v>52</v>
      </c>
      <c r="K233" s="1" t="s">
        <v>52</v>
      </c>
      <c r="L233" s="1" t="s">
        <v>52</v>
      </c>
      <c r="M233" s="1" t="s">
        <v>52</v>
      </c>
      <c r="N233" s="1" t="s">
        <v>52</v>
      </c>
      <c r="O233" s="1" t="s">
        <v>52</v>
      </c>
      <c r="P233" s="1" t="s">
        <v>52</v>
      </c>
      <c r="Q233" s="1" t="s">
        <v>52</v>
      </c>
      <c r="R233" s="1" t="s">
        <v>52</v>
      </c>
      <c r="S233" s="1" t="s">
        <v>52</v>
      </c>
      <c r="T233" s="1" t="s">
        <v>52</v>
      </c>
      <c r="U233" s="1" t="s">
        <v>52</v>
      </c>
      <c r="V233" s="1">
        <v>120</v>
      </c>
      <c r="W233" s="1">
        <v>0</v>
      </c>
      <c r="X233" s="1">
        <v>26</v>
      </c>
      <c r="Y233" s="1">
        <v>4</v>
      </c>
      <c r="Z233" s="1">
        <v>3</v>
      </c>
      <c r="AA233" s="1">
        <v>0</v>
      </c>
      <c r="AB233" s="1">
        <v>0</v>
      </c>
      <c r="AC233" s="1">
        <v>0</v>
      </c>
      <c r="AD233" s="1" t="s">
        <v>52</v>
      </c>
      <c r="AE233" s="1" t="s">
        <v>52</v>
      </c>
      <c r="AF233" s="1" t="s">
        <v>52</v>
      </c>
      <c r="AG233" s="1" t="s">
        <v>52</v>
      </c>
      <c r="AH233" s="1" t="s">
        <v>52</v>
      </c>
      <c r="AI233" s="1" t="s">
        <v>52</v>
      </c>
      <c r="AJ233" s="1" t="s">
        <v>52</v>
      </c>
      <c r="AK233" s="1" t="s">
        <v>52</v>
      </c>
      <c r="AL233" s="1" t="s">
        <v>52</v>
      </c>
      <c r="AM233" s="1" t="s">
        <v>52</v>
      </c>
      <c r="AN233" s="1" t="s">
        <v>52</v>
      </c>
      <c r="AO233" s="1" t="s">
        <v>52</v>
      </c>
      <c r="AP233" s="1" t="s">
        <v>52</v>
      </c>
      <c r="AQ233" s="1" t="s">
        <v>52</v>
      </c>
      <c r="AR233" s="1" t="s">
        <v>52</v>
      </c>
      <c r="AS233" s="1" t="s">
        <v>52</v>
      </c>
      <c r="AT233" s="1" t="s">
        <v>52</v>
      </c>
      <c r="AU233" s="1" t="s">
        <v>52</v>
      </c>
      <c r="AV233" s="1" t="s">
        <v>52</v>
      </c>
      <c r="AW233" s="1" t="s">
        <v>52</v>
      </c>
      <c r="AX233" s="1" t="s">
        <v>52</v>
      </c>
      <c r="AY233" t="str">
        <f t="shared" si="33"/>
        <v/>
      </c>
      <c r="AZ233" t="str">
        <f t="shared" si="34"/>
        <v>A.Kamara</v>
      </c>
      <c r="BA233" t="str">
        <f t="shared" si="35"/>
        <v/>
      </c>
      <c r="BB233" t="str">
        <f t="shared" si="36"/>
        <v>2021_04_NO</v>
      </c>
      <c r="BC233" t="str">
        <f t="shared" si="37"/>
        <v>ru</v>
      </c>
      <c r="BD233">
        <f>COUNTIFS($BB$1:BB233,BB233,$BC$1:BC233,"ru")</f>
        <v>2</v>
      </c>
      <c r="BE233" t="str">
        <f t="shared" si="38"/>
        <v/>
      </c>
      <c r="BF233">
        <f>COUNTIFS($BB$1:BB233,BB233,$BE$1:BE233,"re")</f>
        <v>1</v>
      </c>
      <c r="BG233" t="str">
        <f t="shared" si="39"/>
        <v>ru22021_04_NO</v>
      </c>
      <c r="BH233" t="str">
        <f t="shared" si="40"/>
        <v>12021_04_NO</v>
      </c>
      <c r="BI233" t="str">
        <f t="shared" si="41"/>
        <v>2021_04_NOA.Kamara</v>
      </c>
      <c r="BJ233" t="str">
        <f t="shared" si="42"/>
        <v>2021_NO_A.Kamara</v>
      </c>
      <c r="BK233" t="str">
        <f>IF(ISERROR(MATCH(LEFT(C233,5)&amp;B233&amp;"_"&amp;A233,$BK$1:BK232,0)),LEFT(C233,5)&amp;B233&amp;"_"&amp;A233,"")</f>
        <v>2021_NO_A.Kamara</v>
      </c>
      <c r="BL233">
        <f>COUNTIFS($B$1:B233,B233)-COUNTIFS($B$1:B233,B233,$BK$1:BK233,"")</f>
        <v>3</v>
      </c>
      <c r="BM233" t="str">
        <f t="shared" si="43"/>
        <v>2021_NO3</v>
      </c>
    </row>
    <row r="234" spans="1:65" x14ac:dyDescent="0.25">
      <c r="A234" s="1" t="s">
        <v>162</v>
      </c>
      <c r="B234" s="1" t="s">
        <v>62</v>
      </c>
      <c r="C234" s="1" t="s">
        <v>1654</v>
      </c>
      <c r="D234" s="1">
        <v>6.3E-2</v>
      </c>
      <c r="E234" s="1">
        <v>7.1</v>
      </c>
      <c r="F234" s="1" t="s">
        <v>1695</v>
      </c>
      <c r="G234" s="1" t="s">
        <v>52</v>
      </c>
      <c r="H234" s="1" t="s">
        <v>52</v>
      </c>
      <c r="I234" s="1" t="s">
        <v>52</v>
      </c>
      <c r="J234" s="1" t="s">
        <v>52</v>
      </c>
      <c r="K234" s="1" t="s">
        <v>52</v>
      </c>
      <c r="L234" s="1" t="s">
        <v>52</v>
      </c>
      <c r="M234" s="1" t="s">
        <v>52</v>
      </c>
      <c r="N234" s="1" t="s">
        <v>52</v>
      </c>
      <c r="O234" s="1" t="s">
        <v>52</v>
      </c>
      <c r="P234" s="1" t="s">
        <v>52</v>
      </c>
      <c r="Q234" s="1" t="s">
        <v>52</v>
      </c>
      <c r="R234" s="1" t="s">
        <v>52</v>
      </c>
      <c r="S234" s="1" t="s">
        <v>52</v>
      </c>
      <c r="T234" s="1" t="s">
        <v>52</v>
      </c>
      <c r="U234" s="1" t="s">
        <v>52</v>
      </c>
      <c r="V234" s="1">
        <v>120</v>
      </c>
      <c r="W234" s="1">
        <v>0</v>
      </c>
      <c r="X234" s="1">
        <v>12</v>
      </c>
      <c r="Y234" s="1">
        <v>6</v>
      </c>
      <c r="Z234" s="1">
        <v>4</v>
      </c>
      <c r="AA234" s="1">
        <v>2</v>
      </c>
      <c r="AB234" s="1">
        <v>0</v>
      </c>
      <c r="AC234" s="1">
        <v>0</v>
      </c>
      <c r="AD234" s="1">
        <v>19</v>
      </c>
      <c r="AE234" s="1">
        <v>0</v>
      </c>
      <c r="AF234" s="1">
        <v>4</v>
      </c>
      <c r="AG234" s="1">
        <v>5</v>
      </c>
      <c r="AH234" s="1">
        <v>0.8</v>
      </c>
      <c r="AI234" s="1">
        <v>10.26</v>
      </c>
      <c r="AJ234" s="1">
        <v>1</v>
      </c>
      <c r="AK234" s="1">
        <v>28</v>
      </c>
      <c r="AL234" s="1">
        <v>11</v>
      </c>
      <c r="AM234" s="1">
        <v>22</v>
      </c>
      <c r="AN234" s="1">
        <v>0</v>
      </c>
      <c r="AO234" s="1">
        <v>0</v>
      </c>
      <c r="AP234" s="1" t="s">
        <v>52</v>
      </c>
      <c r="AQ234" s="1" t="s">
        <v>52</v>
      </c>
      <c r="AR234" s="1" t="s">
        <v>52</v>
      </c>
      <c r="AS234" s="1" t="s">
        <v>52</v>
      </c>
      <c r="AT234" s="1" t="s">
        <v>52</v>
      </c>
      <c r="AU234" s="1" t="s">
        <v>52</v>
      </c>
      <c r="AV234" s="1" t="s">
        <v>52</v>
      </c>
      <c r="AW234" s="1" t="s">
        <v>52</v>
      </c>
      <c r="AX234" s="1" t="s">
        <v>52</v>
      </c>
      <c r="AY234" t="str">
        <f t="shared" si="33"/>
        <v/>
      </c>
      <c r="AZ234" t="str">
        <f t="shared" si="34"/>
        <v>C.Edmonds</v>
      </c>
      <c r="BA234" t="str">
        <f t="shared" si="35"/>
        <v/>
      </c>
      <c r="BB234" t="str">
        <f t="shared" si="36"/>
        <v>2021_04_ARI</v>
      </c>
      <c r="BC234" t="str">
        <f t="shared" si="37"/>
        <v>ru</v>
      </c>
      <c r="BD234">
        <f>COUNTIFS($BB$1:BB234,BB234,$BC$1:BC234,"ru")</f>
        <v>2</v>
      </c>
      <c r="BE234" t="str">
        <f t="shared" si="38"/>
        <v>re</v>
      </c>
      <c r="BF234">
        <f>COUNTIFS($BB$1:BB234,BB234,$BE$1:BE234,"re")</f>
        <v>1</v>
      </c>
      <c r="BG234" t="str">
        <f t="shared" si="39"/>
        <v>ru22021_04_ARI</v>
      </c>
      <c r="BH234" t="str">
        <f t="shared" si="40"/>
        <v>re12021_04_ARI</v>
      </c>
      <c r="BI234" t="str">
        <f t="shared" si="41"/>
        <v>2021_04_ARIC.Edmonds</v>
      </c>
      <c r="BJ234" t="str">
        <f t="shared" si="42"/>
        <v>2021_ARI_C.Edmonds</v>
      </c>
      <c r="BK234" t="str">
        <f>IF(ISERROR(MATCH(LEFT(C234,5)&amp;B234&amp;"_"&amp;A234,$BK$1:BK233,0)),LEFT(C234,5)&amp;B234&amp;"_"&amp;A234,"")</f>
        <v>2021_ARI_C.Edmonds</v>
      </c>
      <c r="BL234">
        <f>COUNTIFS($B$1:B234,B234)-COUNTIFS($B$1:B234,B234,$BK$1:BK234,"")</f>
        <v>2</v>
      </c>
      <c r="BM234" t="str">
        <f t="shared" si="43"/>
        <v>2021_ARI2</v>
      </c>
    </row>
    <row r="235" spans="1:65" x14ac:dyDescent="0.25">
      <c r="A235" s="1" t="s">
        <v>148</v>
      </c>
      <c r="B235" s="1" t="s">
        <v>85</v>
      </c>
      <c r="C235" s="1" t="s">
        <v>1669</v>
      </c>
      <c r="D235" s="1">
        <v>0.152</v>
      </c>
      <c r="E235" s="1">
        <v>7.86</v>
      </c>
      <c r="F235" s="1" t="s">
        <v>1696</v>
      </c>
      <c r="G235" s="1" t="s">
        <v>52</v>
      </c>
      <c r="H235" s="1" t="s">
        <v>52</v>
      </c>
      <c r="I235" s="1" t="s">
        <v>52</v>
      </c>
      <c r="J235" s="1" t="s">
        <v>52</v>
      </c>
      <c r="K235" s="1" t="s">
        <v>52</v>
      </c>
      <c r="L235" s="1" t="s">
        <v>52</v>
      </c>
      <c r="M235" s="1" t="s">
        <v>52</v>
      </c>
      <c r="N235" s="1" t="s">
        <v>52</v>
      </c>
      <c r="O235" s="1" t="s">
        <v>52</v>
      </c>
      <c r="P235" s="1" t="s">
        <v>52</v>
      </c>
      <c r="Q235" s="1" t="s">
        <v>52</v>
      </c>
      <c r="R235" s="1" t="s">
        <v>52</v>
      </c>
      <c r="S235" s="1" t="s">
        <v>52</v>
      </c>
      <c r="T235" s="1" t="s">
        <v>52</v>
      </c>
      <c r="U235" s="1" t="s">
        <v>52</v>
      </c>
      <c r="V235" s="1">
        <v>117</v>
      </c>
      <c r="W235" s="1">
        <v>1</v>
      </c>
      <c r="X235" s="1">
        <v>15</v>
      </c>
      <c r="Y235" s="1">
        <v>7</v>
      </c>
      <c r="Z235" s="1">
        <v>2</v>
      </c>
      <c r="AA235" s="1">
        <v>0</v>
      </c>
      <c r="AB235" s="1">
        <v>0</v>
      </c>
      <c r="AC235" s="1">
        <v>0</v>
      </c>
      <c r="AD235" s="1">
        <v>28</v>
      </c>
      <c r="AE235" s="1">
        <v>1</v>
      </c>
      <c r="AF235" s="1">
        <v>3</v>
      </c>
      <c r="AG235" s="1">
        <v>5</v>
      </c>
      <c r="AH235" s="1">
        <v>0.6</v>
      </c>
      <c r="AI235" s="1">
        <v>-20.79</v>
      </c>
      <c r="AJ235" s="1">
        <v>2</v>
      </c>
      <c r="AK235" s="1">
        <v>24</v>
      </c>
      <c r="AL235" s="1">
        <v>9</v>
      </c>
      <c r="AM235" s="1">
        <v>15</v>
      </c>
      <c r="AN235" s="1">
        <v>0</v>
      </c>
      <c r="AO235" s="1">
        <v>0</v>
      </c>
      <c r="AP235" s="1" t="s">
        <v>52</v>
      </c>
      <c r="AQ235" s="1" t="s">
        <v>52</v>
      </c>
      <c r="AR235" s="1" t="s">
        <v>52</v>
      </c>
      <c r="AS235" s="1" t="s">
        <v>52</v>
      </c>
      <c r="AT235" s="1" t="s">
        <v>52</v>
      </c>
      <c r="AU235" s="1" t="s">
        <v>52</v>
      </c>
      <c r="AV235" s="1" t="s">
        <v>52</v>
      </c>
      <c r="AW235" s="1" t="s">
        <v>52</v>
      </c>
      <c r="AX235" s="1" t="s">
        <v>52</v>
      </c>
      <c r="AY235" t="str">
        <f t="shared" si="33"/>
        <v/>
      </c>
      <c r="AZ235" t="str">
        <f t="shared" si="34"/>
        <v>A.Ekeler</v>
      </c>
      <c r="BA235" t="str">
        <f t="shared" si="35"/>
        <v/>
      </c>
      <c r="BB235" t="str">
        <f t="shared" si="36"/>
        <v>2021_04_LAC</v>
      </c>
      <c r="BC235" t="str">
        <f t="shared" si="37"/>
        <v>ru</v>
      </c>
      <c r="BD235">
        <f>COUNTIFS($BB$1:BB235,BB235,$BC$1:BC235,"ru")</f>
        <v>1</v>
      </c>
      <c r="BE235" t="str">
        <f t="shared" si="38"/>
        <v>re</v>
      </c>
      <c r="BF235">
        <f>COUNTIFS($BB$1:BB235,BB235,$BE$1:BE235,"re")</f>
        <v>1</v>
      </c>
      <c r="BG235" t="str">
        <f t="shared" si="39"/>
        <v>ru12021_04_LAC</v>
      </c>
      <c r="BH235" t="str">
        <f t="shared" si="40"/>
        <v>re12021_04_LAC</v>
      </c>
      <c r="BI235" t="str">
        <f t="shared" si="41"/>
        <v>2021_04_LACA.Ekeler</v>
      </c>
      <c r="BJ235" t="str">
        <f t="shared" si="42"/>
        <v>2021_LAC_A.Ekeler</v>
      </c>
      <c r="BK235" t="str">
        <f>IF(ISERROR(MATCH(LEFT(C235,5)&amp;B235&amp;"_"&amp;A235,$BK$1:BK234,0)),LEFT(C235,5)&amp;B235&amp;"_"&amp;A235,"")</f>
        <v>2021_LAC_A.Ekeler</v>
      </c>
      <c r="BL235">
        <f>COUNTIFS($B$1:B235,B235)-COUNTIFS($B$1:B235,B235,$BK$1:BK235,"")</f>
        <v>3</v>
      </c>
      <c r="BM235" t="str">
        <f t="shared" si="43"/>
        <v>2021_LAC3</v>
      </c>
    </row>
    <row r="236" spans="1:65" x14ac:dyDescent="0.25">
      <c r="A236" s="1" t="s">
        <v>137</v>
      </c>
      <c r="B236" s="1" t="s">
        <v>64</v>
      </c>
      <c r="C236" s="1" t="s">
        <v>2062</v>
      </c>
      <c r="D236" s="1">
        <v>-0.23200000000000001</v>
      </c>
      <c r="E236" s="1">
        <v>-8.3699999999999992</v>
      </c>
      <c r="F236" s="1" t="s">
        <v>2097</v>
      </c>
      <c r="G236" s="1" t="s">
        <v>52</v>
      </c>
      <c r="H236" s="1" t="s">
        <v>52</v>
      </c>
      <c r="I236" s="1" t="s">
        <v>52</v>
      </c>
      <c r="J236" s="1" t="s">
        <v>52</v>
      </c>
      <c r="K236" s="1" t="s">
        <v>52</v>
      </c>
      <c r="L236" s="1" t="s">
        <v>52</v>
      </c>
      <c r="M236" s="1" t="s">
        <v>52</v>
      </c>
      <c r="N236" s="1" t="s">
        <v>52</v>
      </c>
      <c r="O236" s="1" t="s">
        <v>52</v>
      </c>
      <c r="P236" s="1" t="s">
        <v>52</v>
      </c>
      <c r="Q236" s="1" t="s">
        <v>52</v>
      </c>
      <c r="R236" s="1" t="s">
        <v>52</v>
      </c>
      <c r="S236" s="1" t="s">
        <v>52</v>
      </c>
      <c r="T236" s="1" t="s">
        <v>52</v>
      </c>
      <c r="U236" s="1" t="s">
        <v>52</v>
      </c>
      <c r="V236" s="1">
        <v>113</v>
      </c>
      <c r="W236" s="1">
        <v>0</v>
      </c>
      <c r="X236" s="1">
        <v>25</v>
      </c>
      <c r="Y236" s="1">
        <v>4</v>
      </c>
      <c r="Z236" s="1">
        <v>1</v>
      </c>
      <c r="AA236" s="1">
        <v>0</v>
      </c>
      <c r="AB236" s="1">
        <v>1</v>
      </c>
      <c r="AC236" s="1">
        <v>1</v>
      </c>
      <c r="AD236" s="1">
        <v>40</v>
      </c>
      <c r="AE236" s="1">
        <v>1</v>
      </c>
      <c r="AF236" s="1">
        <v>7</v>
      </c>
      <c r="AG236" s="1">
        <v>7</v>
      </c>
      <c r="AH236" s="1">
        <v>1</v>
      </c>
      <c r="AI236" s="1">
        <v>16.25</v>
      </c>
      <c r="AJ236" s="1">
        <v>2</v>
      </c>
      <c r="AK236" s="1">
        <v>14</v>
      </c>
      <c r="AL236" s="1">
        <v>26</v>
      </c>
      <c r="AM236" s="1">
        <v>29</v>
      </c>
      <c r="AN236" s="1">
        <v>0</v>
      </c>
      <c r="AO236" s="1">
        <v>0</v>
      </c>
      <c r="AP236" s="1" t="s">
        <v>52</v>
      </c>
      <c r="AQ236" s="1" t="s">
        <v>52</v>
      </c>
      <c r="AR236" s="1" t="s">
        <v>52</v>
      </c>
      <c r="AS236" s="1" t="s">
        <v>52</v>
      </c>
      <c r="AT236" s="1" t="s">
        <v>52</v>
      </c>
      <c r="AU236" s="1" t="s">
        <v>52</v>
      </c>
      <c r="AV236" s="1" t="s">
        <v>52</v>
      </c>
      <c r="AW236" s="1" t="s">
        <v>52</v>
      </c>
      <c r="AX236" s="1" t="s">
        <v>52</v>
      </c>
      <c r="AY236" t="str">
        <f t="shared" si="33"/>
        <v/>
      </c>
      <c r="AZ236" t="str">
        <f t="shared" si="34"/>
        <v>A.Mattison</v>
      </c>
      <c r="BA236" t="str">
        <f t="shared" si="35"/>
        <v/>
      </c>
      <c r="BB236" t="str">
        <f t="shared" si="36"/>
        <v>2021_05_MIN</v>
      </c>
      <c r="BC236" t="str">
        <f t="shared" si="37"/>
        <v>ru</v>
      </c>
      <c r="BD236">
        <f>COUNTIFS($BB$1:BB236,BB236,$BC$1:BC236,"ru")</f>
        <v>1</v>
      </c>
      <c r="BE236" t="str">
        <f t="shared" si="38"/>
        <v>re</v>
      </c>
      <c r="BF236">
        <f>COUNTIFS($BB$1:BB236,BB236,$BE$1:BE236,"re")</f>
        <v>1</v>
      </c>
      <c r="BG236" t="str">
        <f t="shared" si="39"/>
        <v>ru12021_05_MIN</v>
      </c>
      <c r="BH236" t="str">
        <f t="shared" si="40"/>
        <v>re12021_05_MIN</v>
      </c>
      <c r="BI236" t="str">
        <f t="shared" si="41"/>
        <v>2021_05_MINA.Mattison</v>
      </c>
      <c r="BJ236" t="str">
        <f t="shared" si="42"/>
        <v>2021_MIN_A.Mattison</v>
      </c>
      <c r="BK236" t="str">
        <f>IF(ISERROR(MATCH(LEFT(C236,5)&amp;B236&amp;"_"&amp;A236,$BK$1:BK235,0)),LEFT(C236,5)&amp;B236&amp;"_"&amp;A236,"")</f>
        <v>2021_MIN_A.Mattison</v>
      </c>
      <c r="BL236">
        <f>COUNTIFS($B$1:B236,B236)-COUNTIFS($B$1:B236,B236,$BK$1:BK236,"")</f>
        <v>4</v>
      </c>
      <c r="BM236" t="str">
        <f t="shared" si="43"/>
        <v>2021_MIN4</v>
      </c>
    </row>
    <row r="237" spans="1:65" x14ac:dyDescent="0.25">
      <c r="A237" s="1" t="s">
        <v>115</v>
      </c>
      <c r="B237" s="1" t="s">
        <v>74</v>
      </c>
      <c r="C237" s="1" t="s">
        <v>1274</v>
      </c>
      <c r="D237" s="1">
        <v>1.9E-2</v>
      </c>
      <c r="E237" s="1">
        <v>-1.41</v>
      </c>
      <c r="F237" s="1" t="s">
        <v>1285</v>
      </c>
      <c r="G237" s="1" t="s">
        <v>52</v>
      </c>
      <c r="H237" s="1" t="s">
        <v>52</v>
      </c>
      <c r="I237" s="1" t="s">
        <v>52</v>
      </c>
      <c r="J237" s="1" t="s">
        <v>52</v>
      </c>
      <c r="K237" s="1" t="s">
        <v>52</v>
      </c>
      <c r="L237" s="1" t="s">
        <v>52</v>
      </c>
      <c r="M237" s="1" t="s">
        <v>52</v>
      </c>
      <c r="N237" s="1" t="s">
        <v>52</v>
      </c>
      <c r="O237" s="1" t="s">
        <v>52</v>
      </c>
      <c r="P237" s="1" t="s">
        <v>52</v>
      </c>
      <c r="Q237" s="1" t="s">
        <v>52</v>
      </c>
      <c r="R237" s="1" t="s">
        <v>52</v>
      </c>
      <c r="S237" s="1" t="s">
        <v>52</v>
      </c>
      <c r="T237" s="1" t="s">
        <v>52</v>
      </c>
      <c r="U237" s="1" t="s">
        <v>52</v>
      </c>
      <c r="V237" s="1">
        <v>113</v>
      </c>
      <c r="W237" s="1">
        <v>0</v>
      </c>
      <c r="X237" s="1">
        <v>29</v>
      </c>
      <c r="Y237" s="1">
        <v>7</v>
      </c>
      <c r="Z237" s="1">
        <v>4</v>
      </c>
      <c r="AA237" s="1">
        <v>3</v>
      </c>
      <c r="AB237" s="1">
        <v>0</v>
      </c>
      <c r="AC237" s="1">
        <v>0</v>
      </c>
      <c r="AD237" s="1">
        <v>31</v>
      </c>
      <c r="AE237" s="1">
        <v>0</v>
      </c>
      <c r="AF237" s="1">
        <v>3</v>
      </c>
      <c r="AG237" s="1">
        <v>3</v>
      </c>
      <c r="AH237" s="1">
        <v>1</v>
      </c>
      <c r="AI237" s="1">
        <v>15.48</v>
      </c>
      <c r="AJ237" s="1">
        <v>2</v>
      </c>
      <c r="AK237" s="1">
        <v>-5</v>
      </c>
      <c r="AL237" s="1">
        <v>36</v>
      </c>
      <c r="AM237" s="1">
        <v>20</v>
      </c>
      <c r="AN237" s="1">
        <v>0</v>
      </c>
      <c r="AO237" s="1">
        <v>0</v>
      </c>
      <c r="AP237" s="1" t="s">
        <v>52</v>
      </c>
      <c r="AQ237" s="1" t="s">
        <v>52</v>
      </c>
      <c r="AR237" s="1" t="s">
        <v>52</v>
      </c>
      <c r="AS237" s="1" t="s">
        <v>52</v>
      </c>
      <c r="AT237" s="1" t="s">
        <v>52</v>
      </c>
      <c r="AU237" s="1" t="s">
        <v>52</v>
      </c>
      <c r="AV237" s="1" t="s">
        <v>52</v>
      </c>
      <c r="AW237" s="1" t="s">
        <v>52</v>
      </c>
      <c r="AX237" s="1" t="s">
        <v>52</v>
      </c>
      <c r="AY237" t="str">
        <f t="shared" si="33"/>
        <v/>
      </c>
      <c r="AZ237" t="str">
        <f t="shared" si="34"/>
        <v>D.Henry</v>
      </c>
      <c r="BA237" t="str">
        <f t="shared" si="35"/>
        <v/>
      </c>
      <c r="BB237" t="str">
        <f t="shared" si="36"/>
        <v>2021_03_TEN</v>
      </c>
      <c r="BC237" t="str">
        <f t="shared" si="37"/>
        <v>ru</v>
      </c>
      <c r="BD237">
        <f>COUNTIFS($BB$1:BB237,BB237,$BC$1:BC237,"ru")</f>
        <v>2</v>
      </c>
      <c r="BE237" t="str">
        <f t="shared" si="38"/>
        <v>re</v>
      </c>
      <c r="BF237">
        <f>COUNTIFS($BB$1:BB237,BB237,$BE$1:BE237,"re")</f>
        <v>1</v>
      </c>
      <c r="BG237" t="str">
        <f t="shared" si="39"/>
        <v>ru22021_03_TEN</v>
      </c>
      <c r="BH237" t="str">
        <f t="shared" si="40"/>
        <v>re12021_03_TEN</v>
      </c>
      <c r="BI237" t="str">
        <f t="shared" si="41"/>
        <v>2021_03_TEND.Henry</v>
      </c>
      <c r="BJ237" t="str">
        <f t="shared" si="42"/>
        <v>2021_TEN_D.Henry</v>
      </c>
      <c r="BK237" t="str">
        <f>IF(ISERROR(MATCH(LEFT(C237,5)&amp;B237&amp;"_"&amp;A237,$BK$1:BK236,0)),LEFT(C237,5)&amp;B237&amp;"_"&amp;A237,"")</f>
        <v/>
      </c>
      <c r="BL237">
        <f>COUNTIFS($B$1:B237,B237)-COUNTIFS($B$1:B237,B237,$BK$1:BK237,"")</f>
        <v>3</v>
      </c>
      <c r="BM237" t="str">
        <f t="shared" si="43"/>
        <v/>
      </c>
    </row>
    <row r="238" spans="1:65" x14ac:dyDescent="0.25">
      <c r="A238" s="1" t="s">
        <v>137</v>
      </c>
      <c r="B238" s="1" t="s">
        <v>64</v>
      </c>
      <c r="C238" s="1" t="s">
        <v>1243</v>
      </c>
      <c r="D238" s="1">
        <v>0.11</v>
      </c>
      <c r="E238" s="1">
        <v>-1.34</v>
      </c>
      <c r="F238" s="1" t="s">
        <v>1286</v>
      </c>
      <c r="G238" s="1" t="s">
        <v>52</v>
      </c>
      <c r="H238" s="1" t="s">
        <v>52</v>
      </c>
      <c r="I238" s="1" t="s">
        <v>52</v>
      </c>
      <c r="J238" s="1" t="s">
        <v>52</v>
      </c>
      <c r="K238" s="1" t="s">
        <v>52</v>
      </c>
      <c r="L238" s="1" t="s">
        <v>52</v>
      </c>
      <c r="M238" s="1" t="s">
        <v>52</v>
      </c>
      <c r="N238" s="1" t="s">
        <v>52</v>
      </c>
      <c r="O238" s="1" t="s">
        <v>52</v>
      </c>
      <c r="P238" s="1" t="s">
        <v>52</v>
      </c>
      <c r="Q238" s="1" t="s">
        <v>52</v>
      </c>
      <c r="R238" s="1" t="s">
        <v>52</v>
      </c>
      <c r="S238" s="1" t="s">
        <v>52</v>
      </c>
      <c r="T238" s="1" t="s">
        <v>52</v>
      </c>
      <c r="U238" s="1" t="s">
        <v>52</v>
      </c>
      <c r="V238" s="1">
        <v>112</v>
      </c>
      <c r="W238" s="1">
        <v>0</v>
      </c>
      <c r="X238" s="1">
        <v>26</v>
      </c>
      <c r="Y238" s="1">
        <v>6</v>
      </c>
      <c r="Z238" s="1">
        <v>5</v>
      </c>
      <c r="AA238" s="1">
        <v>2</v>
      </c>
      <c r="AB238" s="1">
        <v>0</v>
      </c>
      <c r="AC238" s="1">
        <v>0</v>
      </c>
      <c r="AD238" s="1">
        <v>59</v>
      </c>
      <c r="AE238" s="1">
        <v>0</v>
      </c>
      <c r="AF238" s="1">
        <v>6</v>
      </c>
      <c r="AG238" s="1">
        <v>8</v>
      </c>
      <c r="AH238" s="1">
        <v>0.75</v>
      </c>
      <c r="AI238" s="1">
        <v>-4.9000000000000004</v>
      </c>
      <c r="AJ238" s="1">
        <v>2</v>
      </c>
      <c r="AK238" s="1">
        <v>-2</v>
      </c>
      <c r="AL238" s="1">
        <v>64</v>
      </c>
      <c r="AM238" s="1">
        <v>49</v>
      </c>
      <c r="AN238" s="1">
        <v>0</v>
      </c>
      <c r="AO238" s="1">
        <v>0</v>
      </c>
      <c r="AP238" s="1" t="s">
        <v>52</v>
      </c>
      <c r="AQ238" s="1" t="s">
        <v>52</v>
      </c>
      <c r="AR238" s="1" t="s">
        <v>52</v>
      </c>
      <c r="AS238" s="1" t="s">
        <v>52</v>
      </c>
      <c r="AT238" s="1" t="s">
        <v>52</v>
      </c>
      <c r="AU238" s="1" t="s">
        <v>52</v>
      </c>
      <c r="AV238" s="1" t="s">
        <v>52</v>
      </c>
      <c r="AW238" s="1" t="s">
        <v>52</v>
      </c>
      <c r="AX238" s="1" t="s">
        <v>52</v>
      </c>
      <c r="AY238" t="str">
        <f t="shared" si="33"/>
        <v/>
      </c>
      <c r="AZ238" t="str">
        <f t="shared" si="34"/>
        <v>A.Mattison</v>
      </c>
      <c r="BA238" t="str">
        <f t="shared" si="35"/>
        <v/>
      </c>
      <c r="BB238" t="str">
        <f t="shared" si="36"/>
        <v>2021_03_MIN</v>
      </c>
      <c r="BC238" t="str">
        <f t="shared" si="37"/>
        <v>ru</v>
      </c>
      <c r="BD238">
        <f>COUNTIFS($BB$1:BB238,BB238,$BC$1:BC238,"ru")</f>
        <v>2</v>
      </c>
      <c r="BE238" t="str">
        <f t="shared" si="38"/>
        <v>re</v>
      </c>
      <c r="BF238">
        <f>COUNTIFS($BB$1:BB238,BB238,$BE$1:BE238,"re")</f>
        <v>1</v>
      </c>
      <c r="BG238" t="str">
        <f t="shared" si="39"/>
        <v>ru22021_03_MIN</v>
      </c>
      <c r="BH238" t="str">
        <f t="shared" si="40"/>
        <v>re12021_03_MIN</v>
      </c>
      <c r="BI238" t="str">
        <f t="shared" si="41"/>
        <v>2021_03_MINA.Mattison</v>
      </c>
      <c r="BJ238" t="str">
        <f t="shared" si="42"/>
        <v>2021_MIN_A.Mattison</v>
      </c>
      <c r="BK238" t="str">
        <f>IF(ISERROR(MATCH(LEFT(C238,5)&amp;B238&amp;"_"&amp;A238,$BK$1:BK237,0)),LEFT(C238,5)&amp;B238&amp;"_"&amp;A238,"")</f>
        <v/>
      </c>
      <c r="BL238">
        <f>COUNTIFS($B$1:B238,B238)-COUNTIFS($B$1:B238,B238,$BK$1:BK238,"")</f>
        <v>4</v>
      </c>
      <c r="BM238" t="str">
        <f t="shared" si="43"/>
        <v/>
      </c>
    </row>
    <row r="239" spans="1:65" x14ac:dyDescent="0.25">
      <c r="A239" s="1" t="s">
        <v>918</v>
      </c>
      <c r="B239" s="1" t="s">
        <v>76</v>
      </c>
      <c r="C239" s="1" t="s">
        <v>1236</v>
      </c>
      <c r="D239" s="1">
        <v>0.24199999999999999</v>
      </c>
      <c r="E239" s="1">
        <v>-3.06</v>
      </c>
      <c r="F239" s="1" t="s">
        <v>1287</v>
      </c>
      <c r="G239" s="1" t="s">
        <v>52</v>
      </c>
      <c r="H239" s="1" t="s">
        <v>52</v>
      </c>
      <c r="I239" s="1" t="s">
        <v>52</v>
      </c>
      <c r="J239" s="1" t="s">
        <v>52</v>
      </c>
      <c r="K239" s="1" t="s">
        <v>52</v>
      </c>
      <c r="L239" s="1" t="s">
        <v>52</v>
      </c>
      <c r="M239" s="1" t="s">
        <v>52</v>
      </c>
      <c r="N239" s="1" t="s">
        <v>52</v>
      </c>
      <c r="O239" s="1" t="s">
        <v>52</v>
      </c>
      <c r="P239" s="1" t="s">
        <v>52</v>
      </c>
      <c r="Q239" s="1" t="s">
        <v>52</v>
      </c>
      <c r="R239" s="1" t="s">
        <v>52</v>
      </c>
      <c r="S239" s="1" t="s">
        <v>52</v>
      </c>
      <c r="T239" s="1" t="s">
        <v>52</v>
      </c>
      <c r="U239" s="1" t="s">
        <v>52</v>
      </c>
      <c r="V239" s="1">
        <v>111</v>
      </c>
      <c r="W239" s="1">
        <v>1</v>
      </c>
      <c r="X239" s="1">
        <v>23</v>
      </c>
      <c r="Y239" s="1">
        <v>7</v>
      </c>
      <c r="Z239" s="1">
        <v>6</v>
      </c>
      <c r="AA239" s="1">
        <v>3</v>
      </c>
      <c r="AB239" s="1">
        <v>1</v>
      </c>
      <c r="AC239" s="1">
        <v>0</v>
      </c>
      <c r="AD239" s="1">
        <v>31</v>
      </c>
      <c r="AE239" s="1">
        <v>0</v>
      </c>
      <c r="AF239" s="1">
        <v>3</v>
      </c>
      <c r="AG239" s="1">
        <v>5</v>
      </c>
      <c r="AH239" s="1">
        <v>0.6</v>
      </c>
      <c r="AI239" s="1">
        <v>-25.88</v>
      </c>
      <c r="AJ239" s="1">
        <v>2</v>
      </c>
      <c r="AK239" s="1">
        <v>18</v>
      </c>
      <c r="AL239" s="1">
        <v>38</v>
      </c>
      <c r="AM239" s="1">
        <v>30</v>
      </c>
      <c r="AN239" s="1">
        <v>0</v>
      </c>
      <c r="AO239" s="1">
        <v>0</v>
      </c>
      <c r="AP239" s="1" t="s">
        <v>52</v>
      </c>
      <c r="AQ239" s="1" t="s">
        <v>52</v>
      </c>
      <c r="AR239" s="1" t="s">
        <v>52</v>
      </c>
      <c r="AS239" s="1" t="s">
        <v>52</v>
      </c>
      <c r="AT239" s="1" t="s">
        <v>52</v>
      </c>
      <c r="AU239" s="1" t="s">
        <v>52</v>
      </c>
      <c r="AV239" s="1" t="s">
        <v>52</v>
      </c>
      <c r="AW239" s="1" t="s">
        <v>52</v>
      </c>
      <c r="AX239" s="1" t="s">
        <v>52</v>
      </c>
      <c r="AY239" t="str">
        <f t="shared" si="33"/>
        <v/>
      </c>
      <c r="AZ239" t="str">
        <f t="shared" si="34"/>
        <v>P.Barber</v>
      </c>
      <c r="BA239" t="str">
        <f t="shared" si="35"/>
        <v/>
      </c>
      <c r="BB239" t="str">
        <f t="shared" si="36"/>
        <v>2021_03_LV</v>
      </c>
      <c r="BC239" t="str">
        <f t="shared" si="37"/>
        <v>ru</v>
      </c>
      <c r="BD239">
        <f>COUNTIFS($BB$1:BB239,BB239,$BC$1:BC239,"ru")</f>
        <v>1</v>
      </c>
      <c r="BE239" t="str">
        <f t="shared" si="38"/>
        <v>re</v>
      </c>
      <c r="BF239">
        <f>COUNTIFS($BB$1:BB239,BB239,$BE$1:BE239,"re")</f>
        <v>1</v>
      </c>
      <c r="BG239" t="str">
        <f t="shared" si="39"/>
        <v>ru12021_03_LV</v>
      </c>
      <c r="BH239" t="str">
        <f t="shared" si="40"/>
        <v>re12021_03_LV</v>
      </c>
      <c r="BI239" t="str">
        <f t="shared" si="41"/>
        <v>2021_03_LVP.Barber</v>
      </c>
      <c r="BJ239" t="str">
        <f t="shared" si="42"/>
        <v>2021_LV_P.Barber</v>
      </c>
      <c r="BK239" t="str">
        <f>IF(ISERROR(MATCH(LEFT(C239,5)&amp;B239&amp;"_"&amp;A239,$BK$1:BK238,0)),LEFT(C239,5)&amp;B239&amp;"_"&amp;A239,"")</f>
        <v>2021_LV_P.Barber</v>
      </c>
      <c r="BL239">
        <f>COUNTIFS($B$1:B239,B239)-COUNTIFS($B$1:B239,B239,$BK$1:BK239,"")</f>
        <v>2</v>
      </c>
      <c r="BM239" t="str">
        <f t="shared" si="43"/>
        <v>2021_LV2</v>
      </c>
    </row>
    <row r="240" spans="1:65" x14ac:dyDescent="0.25">
      <c r="A240" s="1" t="s">
        <v>139</v>
      </c>
      <c r="B240" s="1" t="s">
        <v>51</v>
      </c>
      <c r="C240" s="1" t="s">
        <v>2054</v>
      </c>
      <c r="D240" s="1">
        <v>2.1000000000000001E-2</v>
      </c>
      <c r="E240" s="1">
        <v>1.36</v>
      </c>
      <c r="F240" s="1" t="s">
        <v>2098</v>
      </c>
      <c r="G240" s="1" t="s">
        <v>52</v>
      </c>
      <c r="H240" s="1" t="s">
        <v>52</v>
      </c>
      <c r="I240" s="1" t="s">
        <v>52</v>
      </c>
      <c r="J240" s="1" t="s">
        <v>52</v>
      </c>
      <c r="K240" s="1" t="s">
        <v>52</v>
      </c>
      <c r="L240" s="1" t="s">
        <v>52</v>
      </c>
      <c r="M240" s="1" t="s">
        <v>52</v>
      </c>
      <c r="N240" s="1" t="s">
        <v>52</v>
      </c>
      <c r="O240" s="1" t="s">
        <v>52</v>
      </c>
      <c r="P240" s="1" t="s">
        <v>52</v>
      </c>
      <c r="Q240" s="1" t="s">
        <v>52</v>
      </c>
      <c r="R240" s="1" t="s">
        <v>52</v>
      </c>
      <c r="S240" s="1" t="s">
        <v>52</v>
      </c>
      <c r="T240" s="1" t="s">
        <v>52</v>
      </c>
      <c r="U240" s="1" t="s">
        <v>52</v>
      </c>
      <c r="V240" s="1">
        <v>110</v>
      </c>
      <c r="W240" s="1">
        <v>1</v>
      </c>
      <c r="X240" s="1">
        <v>21</v>
      </c>
      <c r="Y240" s="1">
        <v>6</v>
      </c>
      <c r="Z240" s="1">
        <v>6</v>
      </c>
      <c r="AA240" s="1">
        <v>2</v>
      </c>
      <c r="AB240" s="1">
        <v>0</v>
      </c>
      <c r="AC240" s="1">
        <v>0</v>
      </c>
      <c r="AD240" s="1">
        <v>2</v>
      </c>
      <c r="AE240" s="1">
        <v>1</v>
      </c>
      <c r="AF240" s="1">
        <v>2</v>
      </c>
      <c r="AG240" s="1">
        <v>3</v>
      </c>
      <c r="AH240" s="1">
        <v>0.66600000000000004</v>
      </c>
      <c r="AI240" s="1">
        <v>-30.58</v>
      </c>
      <c r="AJ240" s="1">
        <v>1</v>
      </c>
      <c r="AK240" s="1">
        <v>-12</v>
      </c>
      <c r="AL240" s="1">
        <v>10</v>
      </c>
      <c r="AM240" s="1">
        <v>24</v>
      </c>
      <c r="AN240" s="1">
        <v>0</v>
      </c>
      <c r="AO240" s="1">
        <v>0</v>
      </c>
      <c r="AP240" s="1" t="s">
        <v>52</v>
      </c>
      <c r="AQ240" s="1" t="s">
        <v>52</v>
      </c>
      <c r="AR240" s="1" t="s">
        <v>52</v>
      </c>
      <c r="AS240" s="1" t="s">
        <v>52</v>
      </c>
      <c r="AT240" s="1" t="s">
        <v>52</v>
      </c>
      <c r="AU240" s="1" t="s">
        <v>52</v>
      </c>
      <c r="AV240" s="1" t="s">
        <v>52</v>
      </c>
      <c r="AW240" s="1" t="s">
        <v>52</v>
      </c>
      <c r="AX240" s="1" t="s">
        <v>52</v>
      </c>
      <c r="AY240" t="str">
        <f t="shared" si="33"/>
        <v/>
      </c>
      <c r="AZ240" t="str">
        <f t="shared" si="34"/>
        <v>E.Elliott</v>
      </c>
      <c r="BA240" t="str">
        <f t="shared" si="35"/>
        <v/>
      </c>
      <c r="BB240" t="str">
        <f t="shared" si="36"/>
        <v>2021_05_DAL</v>
      </c>
      <c r="BC240" t="str">
        <f t="shared" si="37"/>
        <v>ru</v>
      </c>
      <c r="BD240">
        <f>COUNTIFS($BB$1:BB240,BB240,$BC$1:BC240,"ru")</f>
        <v>3</v>
      </c>
      <c r="BE240" t="str">
        <f t="shared" si="38"/>
        <v>re</v>
      </c>
      <c r="BF240">
        <f>COUNTIFS($BB$1:BB240,BB240,$BE$1:BE240,"re")</f>
        <v>2</v>
      </c>
      <c r="BG240" t="str">
        <f t="shared" si="39"/>
        <v>ru32021_05_DAL</v>
      </c>
      <c r="BH240" t="str">
        <f t="shared" si="40"/>
        <v>re22021_05_DAL</v>
      </c>
      <c r="BI240" t="str">
        <f t="shared" si="41"/>
        <v>2021_05_DALE.Elliott</v>
      </c>
      <c r="BJ240" t="str">
        <f t="shared" si="42"/>
        <v>2021_DAL_E.Elliott</v>
      </c>
      <c r="BK240" t="str">
        <f>IF(ISERROR(MATCH(LEFT(C240,5)&amp;B240&amp;"_"&amp;A240,$BK$1:BK239,0)),LEFT(C240,5)&amp;B240&amp;"_"&amp;A240,"")</f>
        <v/>
      </c>
      <c r="BL240">
        <f>COUNTIFS($B$1:B240,B240)-COUNTIFS($B$1:B240,B240,$BK$1:BK240,"")</f>
        <v>3</v>
      </c>
      <c r="BM240" t="str">
        <f t="shared" si="43"/>
        <v/>
      </c>
    </row>
    <row r="241" spans="1:65" x14ac:dyDescent="0.25">
      <c r="A241" s="1" t="s">
        <v>164</v>
      </c>
      <c r="B241" s="1" t="s">
        <v>51</v>
      </c>
      <c r="C241" s="1" t="s">
        <v>835</v>
      </c>
      <c r="D241" s="1">
        <v>0.28100000000000003</v>
      </c>
      <c r="E241" s="1">
        <v>6.28</v>
      </c>
      <c r="F241" s="1" t="s">
        <v>886</v>
      </c>
      <c r="G241" s="1" t="s">
        <v>52</v>
      </c>
      <c r="H241" s="1" t="s">
        <v>52</v>
      </c>
      <c r="I241" s="1" t="s">
        <v>52</v>
      </c>
      <c r="J241" s="1" t="s">
        <v>52</v>
      </c>
      <c r="K241" s="1" t="s">
        <v>52</v>
      </c>
      <c r="L241" s="1" t="s">
        <v>52</v>
      </c>
      <c r="M241" s="1" t="s">
        <v>52</v>
      </c>
      <c r="N241" s="1" t="s">
        <v>52</v>
      </c>
      <c r="O241" s="1" t="s">
        <v>52</v>
      </c>
      <c r="P241" s="1" t="s">
        <v>52</v>
      </c>
      <c r="Q241" s="1" t="s">
        <v>52</v>
      </c>
      <c r="R241" s="1" t="s">
        <v>52</v>
      </c>
      <c r="S241" s="1" t="s">
        <v>52</v>
      </c>
      <c r="T241" s="1" t="s">
        <v>52</v>
      </c>
      <c r="U241" s="1" t="s">
        <v>52</v>
      </c>
      <c r="V241" s="1">
        <v>109</v>
      </c>
      <c r="W241" s="1">
        <v>1</v>
      </c>
      <c r="X241" s="1">
        <v>13</v>
      </c>
      <c r="Y241" s="1">
        <v>6</v>
      </c>
      <c r="Z241" s="1">
        <v>1</v>
      </c>
      <c r="AA241" s="1">
        <v>1</v>
      </c>
      <c r="AB241" s="1">
        <v>0</v>
      </c>
      <c r="AC241" s="1">
        <v>0</v>
      </c>
      <c r="AD241" s="1">
        <v>31</v>
      </c>
      <c r="AE241" s="1">
        <v>0</v>
      </c>
      <c r="AF241" s="1">
        <v>3</v>
      </c>
      <c r="AG241" s="1">
        <v>3</v>
      </c>
      <c r="AH241" s="1">
        <v>1</v>
      </c>
      <c r="AI241" s="1">
        <v>15.63</v>
      </c>
      <c r="AJ241" s="1">
        <v>2</v>
      </c>
      <c r="AK241" s="1">
        <v>-9</v>
      </c>
      <c r="AL241" s="1">
        <v>40</v>
      </c>
      <c r="AM241" s="1">
        <v>23</v>
      </c>
      <c r="AN241" s="1">
        <v>0</v>
      </c>
      <c r="AO241" s="1">
        <v>0</v>
      </c>
      <c r="AP241" s="1" t="s">
        <v>52</v>
      </c>
      <c r="AQ241" s="1" t="s">
        <v>52</v>
      </c>
      <c r="AR241" s="1" t="s">
        <v>52</v>
      </c>
      <c r="AS241" s="1" t="s">
        <v>52</v>
      </c>
      <c r="AT241" s="1" t="s">
        <v>52</v>
      </c>
      <c r="AU241" s="1" t="s">
        <v>52</v>
      </c>
      <c r="AV241" s="1" t="s">
        <v>52</v>
      </c>
      <c r="AW241" s="1" t="s">
        <v>52</v>
      </c>
      <c r="AX241" s="1" t="s">
        <v>52</v>
      </c>
      <c r="AY241" t="str">
        <f t="shared" si="33"/>
        <v/>
      </c>
      <c r="AZ241" t="str">
        <f t="shared" si="34"/>
        <v>T.Pollard</v>
      </c>
      <c r="BA241" t="str">
        <f t="shared" si="35"/>
        <v/>
      </c>
      <c r="BB241" t="str">
        <f t="shared" si="36"/>
        <v>2021_02_DAL</v>
      </c>
      <c r="BC241" t="str">
        <f t="shared" si="37"/>
        <v>ru</v>
      </c>
      <c r="BD241">
        <f>COUNTIFS($BB$1:BB241,BB241,$BC$1:BC241,"ru")</f>
        <v>1</v>
      </c>
      <c r="BE241" t="str">
        <f t="shared" si="38"/>
        <v>re</v>
      </c>
      <c r="BF241">
        <f>COUNTIFS($BB$1:BB241,BB241,$BE$1:BE241,"re")</f>
        <v>1</v>
      </c>
      <c r="BG241" t="str">
        <f t="shared" si="39"/>
        <v>ru12021_02_DAL</v>
      </c>
      <c r="BH241" t="str">
        <f t="shared" si="40"/>
        <v>re12021_02_DAL</v>
      </c>
      <c r="BI241" t="str">
        <f t="shared" si="41"/>
        <v>2021_02_DALT.Pollard</v>
      </c>
      <c r="BJ241" t="str">
        <f t="shared" si="42"/>
        <v>2021_DAL_T.Pollard</v>
      </c>
      <c r="BK241" t="str">
        <f>IF(ISERROR(MATCH(LEFT(C241,5)&amp;B241&amp;"_"&amp;A241,$BK$1:BK240,0)),LEFT(C241,5)&amp;B241&amp;"_"&amp;A241,"")</f>
        <v>2021_DAL_T.Pollard</v>
      </c>
      <c r="BL241">
        <f>COUNTIFS($B$1:B241,B241)-COUNTIFS($B$1:B241,B241,$BK$1:BK241,"")</f>
        <v>4</v>
      </c>
      <c r="BM241" t="str">
        <f t="shared" si="43"/>
        <v>2021_DAL4</v>
      </c>
    </row>
    <row r="242" spans="1:65" x14ac:dyDescent="0.25">
      <c r="A242" s="1" t="s">
        <v>123</v>
      </c>
      <c r="B242" s="1" t="s">
        <v>100</v>
      </c>
      <c r="C242" s="1" t="s">
        <v>424</v>
      </c>
      <c r="D242" s="1">
        <v>0.17699999999999999</v>
      </c>
      <c r="E242" s="1">
        <v>4.55</v>
      </c>
      <c r="F242" s="1" t="s">
        <v>470</v>
      </c>
      <c r="G242" s="1" t="s">
        <v>52</v>
      </c>
      <c r="H242" s="1" t="s">
        <v>52</v>
      </c>
      <c r="I242" s="1" t="s">
        <v>52</v>
      </c>
      <c r="J242" s="1" t="s">
        <v>52</v>
      </c>
      <c r="K242" s="1" t="s">
        <v>52</v>
      </c>
      <c r="L242" s="1" t="s">
        <v>52</v>
      </c>
      <c r="M242" s="1" t="s">
        <v>52</v>
      </c>
      <c r="N242" s="1" t="s">
        <v>52</v>
      </c>
      <c r="O242" s="1" t="s">
        <v>52</v>
      </c>
      <c r="P242" s="1" t="s">
        <v>52</v>
      </c>
      <c r="Q242" s="1" t="s">
        <v>52</v>
      </c>
      <c r="R242" s="1" t="s">
        <v>52</v>
      </c>
      <c r="S242" s="1" t="s">
        <v>52</v>
      </c>
      <c r="T242" s="1" t="s">
        <v>52</v>
      </c>
      <c r="U242" s="1" t="s">
        <v>52</v>
      </c>
      <c r="V242" s="1">
        <v>108</v>
      </c>
      <c r="W242" s="1">
        <v>1</v>
      </c>
      <c r="X242" s="1">
        <v>16</v>
      </c>
      <c r="Y242" s="1">
        <v>6</v>
      </c>
      <c r="Z242" s="1">
        <v>2</v>
      </c>
      <c r="AA242" s="1">
        <v>1</v>
      </c>
      <c r="AB242" s="1">
        <v>0</v>
      </c>
      <c r="AC242" s="1">
        <v>0</v>
      </c>
      <c r="AD242" s="1">
        <v>10</v>
      </c>
      <c r="AE242" s="1">
        <v>0</v>
      </c>
      <c r="AF242" s="1">
        <v>1</v>
      </c>
      <c r="AG242" s="1">
        <v>1</v>
      </c>
      <c r="AH242" s="1">
        <v>1</v>
      </c>
      <c r="AI242" s="1">
        <v>24.11</v>
      </c>
      <c r="AJ242" s="1">
        <v>1</v>
      </c>
      <c r="AK242" s="1">
        <v>0</v>
      </c>
      <c r="AL242" s="1">
        <v>10</v>
      </c>
      <c r="AM242" s="1">
        <v>5</v>
      </c>
      <c r="AN242" s="1">
        <v>0</v>
      </c>
      <c r="AO242" s="1">
        <v>0</v>
      </c>
      <c r="AP242" s="1" t="s">
        <v>52</v>
      </c>
      <c r="AQ242" s="1" t="s">
        <v>52</v>
      </c>
      <c r="AR242" s="1" t="s">
        <v>52</v>
      </c>
      <c r="AS242" s="1" t="s">
        <v>52</v>
      </c>
      <c r="AT242" s="1" t="s">
        <v>52</v>
      </c>
      <c r="AU242" s="1" t="s">
        <v>52</v>
      </c>
      <c r="AV242" s="1" t="s">
        <v>52</v>
      </c>
      <c r="AW242" s="1" t="s">
        <v>52</v>
      </c>
      <c r="AX242" s="1" t="s">
        <v>52</v>
      </c>
      <c r="AY242" t="str">
        <f t="shared" si="33"/>
        <v/>
      </c>
      <c r="AZ242" t="str">
        <f t="shared" si="34"/>
        <v>D.Montgomery</v>
      </c>
      <c r="BA242" t="str">
        <f t="shared" si="35"/>
        <v/>
      </c>
      <c r="BB242" t="str">
        <f t="shared" si="36"/>
        <v>2021_01_CHI</v>
      </c>
      <c r="BC242" t="str">
        <f t="shared" si="37"/>
        <v>ru</v>
      </c>
      <c r="BD242">
        <f>COUNTIFS($BB$1:BB242,BB242,$BC$1:BC242,"ru")</f>
        <v>2</v>
      </c>
      <c r="BE242" t="str">
        <f t="shared" si="38"/>
        <v>re</v>
      </c>
      <c r="BF242">
        <f>COUNTIFS($BB$1:BB242,BB242,$BE$1:BE242,"re")</f>
        <v>1</v>
      </c>
      <c r="BG242" t="str">
        <f t="shared" si="39"/>
        <v>ru22021_01_CHI</v>
      </c>
      <c r="BH242" t="str">
        <f t="shared" si="40"/>
        <v>re12021_01_CHI</v>
      </c>
      <c r="BI242" t="str">
        <f t="shared" si="41"/>
        <v>2021_01_CHID.Montgomery</v>
      </c>
      <c r="BJ242" t="str">
        <f t="shared" si="42"/>
        <v>2021_CHI_D.Montgomery</v>
      </c>
      <c r="BK242" t="str">
        <f>IF(ISERROR(MATCH(LEFT(C242,5)&amp;B242&amp;"_"&amp;A242,$BK$1:BK241,0)),LEFT(C242,5)&amp;B242&amp;"_"&amp;A242,"")</f>
        <v>2021_CHI_D.Montgomery</v>
      </c>
      <c r="BL242">
        <f>COUNTIFS($B$1:B242,B242)-COUNTIFS($B$1:B242,B242,$BK$1:BK242,"")</f>
        <v>3</v>
      </c>
      <c r="BM242" t="str">
        <f t="shared" si="43"/>
        <v>2021_CHI3</v>
      </c>
    </row>
    <row r="243" spans="1:65" x14ac:dyDescent="0.25">
      <c r="A243" s="1" t="s">
        <v>123</v>
      </c>
      <c r="B243" s="1" t="s">
        <v>100</v>
      </c>
      <c r="C243" s="1" t="s">
        <v>1646</v>
      </c>
      <c r="D243" s="1">
        <v>0.108</v>
      </c>
      <c r="E243" s="1">
        <v>4.45</v>
      </c>
      <c r="F243" s="1" t="s">
        <v>1697</v>
      </c>
      <c r="G243" s="1" t="s">
        <v>52</v>
      </c>
      <c r="H243" s="1" t="s">
        <v>52</v>
      </c>
      <c r="I243" s="1" t="s">
        <v>52</v>
      </c>
      <c r="J243" s="1" t="s">
        <v>52</v>
      </c>
      <c r="K243" s="1" t="s">
        <v>52</v>
      </c>
      <c r="L243" s="1" t="s">
        <v>52</v>
      </c>
      <c r="M243" s="1" t="s">
        <v>52</v>
      </c>
      <c r="N243" s="1" t="s">
        <v>52</v>
      </c>
      <c r="O243" s="1" t="s">
        <v>52</v>
      </c>
      <c r="P243" s="1" t="s">
        <v>52</v>
      </c>
      <c r="Q243" s="1" t="s">
        <v>52</v>
      </c>
      <c r="R243" s="1" t="s">
        <v>52</v>
      </c>
      <c r="S243" s="1" t="s">
        <v>52</v>
      </c>
      <c r="T243" s="1" t="s">
        <v>52</v>
      </c>
      <c r="U243" s="1" t="s">
        <v>52</v>
      </c>
      <c r="V243" s="1">
        <v>106</v>
      </c>
      <c r="W243" s="1">
        <v>2</v>
      </c>
      <c r="X243" s="1">
        <v>23</v>
      </c>
      <c r="Y243" s="1">
        <v>7</v>
      </c>
      <c r="Z243" s="1">
        <v>4</v>
      </c>
      <c r="AA243" s="1">
        <v>2</v>
      </c>
      <c r="AB243" s="1">
        <v>0</v>
      </c>
      <c r="AC243" s="1">
        <v>0</v>
      </c>
      <c r="AD243" s="1" t="s">
        <v>52</v>
      </c>
      <c r="AE243" s="1" t="s">
        <v>52</v>
      </c>
      <c r="AF243" s="1" t="s">
        <v>52</v>
      </c>
      <c r="AG243" s="1" t="s">
        <v>52</v>
      </c>
      <c r="AH243" s="1" t="s">
        <v>52</v>
      </c>
      <c r="AI243" s="1" t="s">
        <v>52</v>
      </c>
      <c r="AJ243" s="1" t="s">
        <v>52</v>
      </c>
      <c r="AK243" s="1" t="s">
        <v>52</v>
      </c>
      <c r="AL243" s="1" t="s">
        <v>52</v>
      </c>
      <c r="AM243" s="1" t="s">
        <v>52</v>
      </c>
      <c r="AN243" s="1" t="s">
        <v>52</v>
      </c>
      <c r="AO243" s="1" t="s">
        <v>52</v>
      </c>
      <c r="AP243" s="1" t="s">
        <v>52</v>
      </c>
      <c r="AQ243" s="1" t="s">
        <v>52</v>
      </c>
      <c r="AR243" s="1" t="s">
        <v>52</v>
      </c>
      <c r="AS243" s="1" t="s">
        <v>52</v>
      </c>
      <c r="AT243" s="1" t="s">
        <v>52</v>
      </c>
      <c r="AU243" s="1" t="s">
        <v>52</v>
      </c>
      <c r="AV243" s="1" t="s">
        <v>52</v>
      </c>
      <c r="AW243" s="1" t="s">
        <v>52</v>
      </c>
      <c r="AX243" s="1" t="s">
        <v>52</v>
      </c>
      <c r="AY243" t="str">
        <f t="shared" si="33"/>
        <v/>
      </c>
      <c r="AZ243" t="str">
        <f t="shared" si="34"/>
        <v>D.Montgomery</v>
      </c>
      <c r="BA243" t="str">
        <f t="shared" si="35"/>
        <v/>
      </c>
      <c r="BB243" t="str">
        <f t="shared" si="36"/>
        <v>2021_04_CHI</v>
      </c>
      <c r="BC243" t="str">
        <f t="shared" si="37"/>
        <v>ru</v>
      </c>
      <c r="BD243">
        <f>COUNTIFS($BB$1:BB243,BB243,$BC$1:BC243,"ru")</f>
        <v>1</v>
      </c>
      <c r="BE243" t="str">
        <f t="shared" si="38"/>
        <v/>
      </c>
      <c r="BF243">
        <f>COUNTIFS($BB$1:BB243,BB243,$BE$1:BE243,"re")</f>
        <v>0</v>
      </c>
      <c r="BG243" t="str">
        <f t="shared" si="39"/>
        <v>ru12021_04_CHI</v>
      </c>
      <c r="BH243" t="str">
        <f t="shared" si="40"/>
        <v>02021_04_CHI</v>
      </c>
      <c r="BI243" t="str">
        <f t="shared" si="41"/>
        <v>2021_04_CHID.Montgomery</v>
      </c>
      <c r="BJ243" t="str">
        <f t="shared" si="42"/>
        <v>2021_CHI_D.Montgomery</v>
      </c>
      <c r="BK243" t="str">
        <f>IF(ISERROR(MATCH(LEFT(C243,5)&amp;B243&amp;"_"&amp;A243,$BK$1:BK242,0)),LEFT(C243,5)&amp;B243&amp;"_"&amp;A243,"")</f>
        <v/>
      </c>
      <c r="BL243">
        <f>COUNTIFS($B$1:B243,B243)-COUNTIFS($B$1:B243,B243,$BK$1:BK243,"")</f>
        <v>3</v>
      </c>
      <c r="BM243" t="str">
        <f t="shared" si="43"/>
        <v/>
      </c>
    </row>
    <row r="244" spans="1:65" x14ac:dyDescent="0.25">
      <c r="A244" s="1" t="s">
        <v>471</v>
      </c>
      <c r="B244" s="1" t="s">
        <v>95</v>
      </c>
      <c r="C244" s="1" t="s">
        <v>414</v>
      </c>
      <c r="D244" s="1">
        <v>0.13500000000000001</v>
      </c>
      <c r="E244" s="1">
        <v>1.1599999999999999</v>
      </c>
      <c r="F244" s="1" t="s">
        <v>472</v>
      </c>
      <c r="G244" s="1" t="s">
        <v>52</v>
      </c>
      <c r="H244" s="1" t="s">
        <v>52</v>
      </c>
      <c r="I244" s="1" t="s">
        <v>52</v>
      </c>
      <c r="J244" s="1" t="s">
        <v>52</v>
      </c>
      <c r="K244" s="1" t="s">
        <v>52</v>
      </c>
      <c r="L244" s="1" t="s">
        <v>52</v>
      </c>
      <c r="M244" s="1" t="s">
        <v>52</v>
      </c>
      <c r="N244" s="1" t="s">
        <v>52</v>
      </c>
      <c r="O244" s="1" t="s">
        <v>52</v>
      </c>
      <c r="P244" s="1" t="s">
        <v>52</v>
      </c>
      <c r="Q244" s="1" t="s">
        <v>52</v>
      </c>
      <c r="R244" s="1" t="s">
        <v>52</v>
      </c>
      <c r="S244" s="1" t="s">
        <v>52</v>
      </c>
      <c r="T244" s="1" t="s">
        <v>52</v>
      </c>
      <c r="U244" s="1" t="s">
        <v>52</v>
      </c>
      <c r="V244" s="1">
        <v>104</v>
      </c>
      <c r="W244" s="1">
        <v>1</v>
      </c>
      <c r="X244" s="1">
        <v>19</v>
      </c>
      <c r="Y244" s="1">
        <v>4</v>
      </c>
      <c r="Z244" s="1">
        <v>2</v>
      </c>
      <c r="AA244" s="1">
        <v>0</v>
      </c>
      <c r="AB244" s="1">
        <v>0</v>
      </c>
      <c r="AC244" s="1">
        <v>0</v>
      </c>
      <c r="AD244" s="1" t="s">
        <v>52</v>
      </c>
      <c r="AE244" s="1" t="s">
        <v>52</v>
      </c>
      <c r="AF244" s="1" t="s">
        <v>52</v>
      </c>
      <c r="AG244" s="1" t="s">
        <v>52</v>
      </c>
      <c r="AH244" s="1" t="s">
        <v>52</v>
      </c>
      <c r="AI244" s="1" t="s">
        <v>52</v>
      </c>
      <c r="AJ244" s="1" t="s">
        <v>52</v>
      </c>
      <c r="AK244" s="1" t="s">
        <v>52</v>
      </c>
      <c r="AL244" s="1" t="s">
        <v>52</v>
      </c>
      <c r="AM244" s="1" t="s">
        <v>52</v>
      </c>
      <c r="AN244" s="1" t="s">
        <v>52</v>
      </c>
      <c r="AO244" s="1" t="s">
        <v>52</v>
      </c>
      <c r="AP244" s="1" t="s">
        <v>52</v>
      </c>
      <c r="AQ244" s="1" t="s">
        <v>52</v>
      </c>
      <c r="AR244" s="1" t="s">
        <v>52</v>
      </c>
      <c r="AS244" s="1" t="s">
        <v>52</v>
      </c>
      <c r="AT244" s="1" t="s">
        <v>52</v>
      </c>
      <c r="AU244" s="1" t="s">
        <v>52</v>
      </c>
      <c r="AV244" s="1" t="s">
        <v>52</v>
      </c>
      <c r="AW244" s="1" t="s">
        <v>52</v>
      </c>
      <c r="AX244" s="1" t="s">
        <v>52</v>
      </c>
      <c r="AY244" t="str">
        <f t="shared" si="33"/>
        <v/>
      </c>
      <c r="AZ244" t="str">
        <f t="shared" si="34"/>
        <v>E.Mitchell</v>
      </c>
      <c r="BA244" t="str">
        <f t="shared" si="35"/>
        <v/>
      </c>
      <c r="BB244" t="str">
        <f t="shared" si="36"/>
        <v>2021_01_SF</v>
      </c>
      <c r="BC244" t="str">
        <f t="shared" si="37"/>
        <v>ru</v>
      </c>
      <c r="BD244">
        <f>COUNTIFS($BB$1:BB244,BB244,$BC$1:BC244,"ru")</f>
        <v>3</v>
      </c>
      <c r="BE244" t="str">
        <f t="shared" si="38"/>
        <v/>
      </c>
      <c r="BF244">
        <f>COUNTIFS($BB$1:BB244,BB244,$BE$1:BE244,"re")</f>
        <v>0</v>
      </c>
      <c r="BG244" t="str">
        <f t="shared" si="39"/>
        <v>ru32021_01_SF</v>
      </c>
      <c r="BH244" t="str">
        <f t="shared" si="40"/>
        <v>02021_01_SF</v>
      </c>
      <c r="BI244" t="str">
        <f t="shared" si="41"/>
        <v>2021_01_SFE.Mitchell</v>
      </c>
      <c r="BJ244" t="str">
        <f t="shared" si="42"/>
        <v>2021_SF_E.Mitchell</v>
      </c>
      <c r="BK244" t="str">
        <f>IF(ISERROR(MATCH(LEFT(C244,5)&amp;B244&amp;"_"&amp;A244,$BK$1:BK243,0)),LEFT(C244,5)&amp;B244&amp;"_"&amp;A244,"")</f>
        <v>2021_SF_E.Mitchell</v>
      </c>
      <c r="BL244">
        <f>COUNTIFS($B$1:B244,B244)-COUNTIFS($B$1:B244,B244,$BK$1:BK244,"")</f>
        <v>3</v>
      </c>
      <c r="BM244" t="str">
        <f t="shared" si="43"/>
        <v>2021_SF3</v>
      </c>
    </row>
    <row r="245" spans="1:65" x14ac:dyDescent="0.25">
      <c r="A245" s="1" t="s">
        <v>118</v>
      </c>
      <c r="B245" s="1" t="s">
        <v>86</v>
      </c>
      <c r="C245" s="1" t="s">
        <v>2045</v>
      </c>
      <c r="D245" s="1">
        <v>8.2000000000000003E-2</v>
      </c>
      <c r="E245" s="1">
        <v>1.37</v>
      </c>
      <c r="F245" s="1" t="s">
        <v>2099</v>
      </c>
      <c r="G245" s="1" t="s">
        <v>52</v>
      </c>
      <c r="H245" s="1" t="s">
        <v>52</v>
      </c>
      <c r="I245" s="1" t="s">
        <v>52</v>
      </c>
      <c r="J245" s="1" t="s">
        <v>52</v>
      </c>
      <c r="K245" s="1" t="s">
        <v>52</v>
      </c>
      <c r="L245" s="1" t="s">
        <v>52</v>
      </c>
      <c r="M245" s="1" t="s">
        <v>52</v>
      </c>
      <c r="N245" s="1" t="s">
        <v>52</v>
      </c>
      <c r="O245" s="1" t="s">
        <v>52</v>
      </c>
      <c r="P245" s="1" t="s">
        <v>52</v>
      </c>
      <c r="Q245" s="1" t="s">
        <v>52</v>
      </c>
      <c r="R245" s="1" t="s">
        <v>52</v>
      </c>
      <c r="S245" s="1" t="s">
        <v>52</v>
      </c>
      <c r="T245" s="1" t="s">
        <v>52</v>
      </c>
      <c r="U245" s="1" t="s">
        <v>52</v>
      </c>
      <c r="V245" s="1">
        <v>103</v>
      </c>
      <c r="W245" s="1">
        <v>0</v>
      </c>
      <c r="X245" s="1">
        <v>14</v>
      </c>
      <c r="Y245" s="1">
        <v>3</v>
      </c>
      <c r="Z245" s="1">
        <v>3</v>
      </c>
      <c r="AA245" s="1">
        <v>0</v>
      </c>
      <c r="AB245" s="1">
        <v>0</v>
      </c>
      <c r="AC245" s="1">
        <v>0</v>
      </c>
      <c r="AD245" s="1">
        <v>6</v>
      </c>
      <c r="AE245" s="1">
        <v>0</v>
      </c>
      <c r="AF245" s="1">
        <v>4</v>
      </c>
      <c r="AG245" s="1">
        <v>5</v>
      </c>
      <c r="AH245" s="1">
        <v>0.8</v>
      </c>
      <c r="AI245" s="1">
        <v>6.56</v>
      </c>
      <c r="AJ245" s="1">
        <v>0</v>
      </c>
      <c r="AK245" s="1">
        <v>7</v>
      </c>
      <c r="AL245" s="1">
        <v>16</v>
      </c>
      <c r="AM245" s="1">
        <v>31</v>
      </c>
      <c r="AN245" s="1">
        <v>0</v>
      </c>
      <c r="AO245" s="1">
        <v>0</v>
      </c>
      <c r="AP245" s="1" t="s">
        <v>52</v>
      </c>
      <c r="AQ245" s="1" t="s">
        <v>52</v>
      </c>
      <c r="AR245" s="1" t="s">
        <v>52</v>
      </c>
      <c r="AS245" s="1" t="s">
        <v>52</v>
      </c>
      <c r="AT245" s="1" t="s">
        <v>52</v>
      </c>
      <c r="AU245" s="1" t="s">
        <v>52</v>
      </c>
      <c r="AV245" s="1" t="s">
        <v>52</v>
      </c>
      <c r="AW245" s="1" t="s">
        <v>52</v>
      </c>
      <c r="AX245" s="1" t="s">
        <v>52</v>
      </c>
      <c r="AY245" t="str">
        <f t="shared" si="33"/>
        <v/>
      </c>
      <c r="AZ245" t="str">
        <f t="shared" si="34"/>
        <v>A.Jones</v>
      </c>
      <c r="BA245" t="str">
        <f t="shared" si="35"/>
        <v/>
      </c>
      <c r="BB245" t="str">
        <f t="shared" si="36"/>
        <v>2021_05_GB</v>
      </c>
      <c r="BC245" t="str">
        <f t="shared" si="37"/>
        <v>ru</v>
      </c>
      <c r="BD245">
        <f>COUNTIFS($BB$1:BB245,BB245,$BC$1:BC245,"ru")</f>
        <v>1</v>
      </c>
      <c r="BE245" t="str">
        <f t="shared" si="38"/>
        <v>re</v>
      </c>
      <c r="BF245">
        <f>COUNTIFS($BB$1:BB245,BB245,$BE$1:BE245,"re")</f>
        <v>1</v>
      </c>
      <c r="BG245" t="str">
        <f t="shared" si="39"/>
        <v>ru12021_05_GB</v>
      </c>
      <c r="BH245" t="str">
        <f t="shared" si="40"/>
        <v>re12021_05_GB</v>
      </c>
      <c r="BI245" t="str">
        <f t="shared" si="41"/>
        <v>2021_05_GBA.Jones</v>
      </c>
      <c r="BJ245" t="str">
        <f t="shared" si="42"/>
        <v>2021_GB_A.Jones</v>
      </c>
      <c r="BK245" t="str">
        <f>IF(ISERROR(MATCH(LEFT(C245,5)&amp;B245&amp;"_"&amp;A245,$BK$1:BK244,0)),LEFT(C245,5)&amp;B245&amp;"_"&amp;A245,"")</f>
        <v>2021_GB_A.Jones</v>
      </c>
      <c r="BL245">
        <f>COUNTIFS($B$1:B245,B245)-COUNTIFS($B$1:B245,B245,$BK$1:BK245,"")</f>
        <v>3</v>
      </c>
      <c r="BM245" t="str">
        <f t="shared" si="43"/>
        <v>2021_GB3</v>
      </c>
    </row>
    <row r="246" spans="1:65" x14ac:dyDescent="0.25">
      <c r="A246" s="1" t="s">
        <v>114</v>
      </c>
      <c r="B246" s="1" t="s">
        <v>81</v>
      </c>
      <c r="C246" s="1" t="s">
        <v>1666</v>
      </c>
      <c r="D246" s="1">
        <v>0.20899999999999999</v>
      </c>
      <c r="E246" s="1">
        <v>3.26</v>
      </c>
      <c r="F246" s="1" t="s">
        <v>1698</v>
      </c>
      <c r="G246" s="1" t="s">
        <v>52</v>
      </c>
      <c r="H246" s="1" t="s">
        <v>52</v>
      </c>
      <c r="I246" s="1" t="s">
        <v>52</v>
      </c>
      <c r="J246" s="1" t="s">
        <v>52</v>
      </c>
      <c r="K246" s="1" t="s">
        <v>52</v>
      </c>
      <c r="L246" s="1" t="s">
        <v>52</v>
      </c>
      <c r="M246" s="1" t="s">
        <v>52</v>
      </c>
      <c r="N246" s="1" t="s">
        <v>52</v>
      </c>
      <c r="O246" s="1" t="s">
        <v>52</v>
      </c>
      <c r="P246" s="1" t="s">
        <v>52</v>
      </c>
      <c r="Q246" s="1" t="s">
        <v>52</v>
      </c>
      <c r="R246" s="1" t="s">
        <v>52</v>
      </c>
      <c r="S246" s="1" t="s">
        <v>52</v>
      </c>
      <c r="T246" s="1" t="s">
        <v>52</v>
      </c>
      <c r="U246" s="1" t="s">
        <v>52</v>
      </c>
      <c r="V246" s="1">
        <v>103</v>
      </c>
      <c r="W246" s="1">
        <v>1</v>
      </c>
      <c r="X246" s="1">
        <v>16</v>
      </c>
      <c r="Y246" s="1">
        <v>4</v>
      </c>
      <c r="Z246" s="1">
        <v>6</v>
      </c>
      <c r="AA246" s="1">
        <v>2</v>
      </c>
      <c r="AB246" s="1">
        <v>0</v>
      </c>
      <c r="AC246" s="1">
        <v>0</v>
      </c>
      <c r="AD246" s="1">
        <v>11</v>
      </c>
      <c r="AE246" s="1">
        <v>0</v>
      </c>
      <c r="AF246" s="1">
        <v>3</v>
      </c>
      <c r="AG246" s="1">
        <v>3</v>
      </c>
      <c r="AH246" s="1">
        <v>1</v>
      </c>
      <c r="AI246" s="1">
        <v>15.09</v>
      </c>
      <c r="AJ246" s="1">
        <v>0</v>
      </c>
      <c r="AK246" s="1">
        <v>-6</v>
      </c>
      <c r="AL246" s="1">
        <v>17</v>
      </c>
      <c r="AM246" s="1">
        <v>21</v>
      </c>
      <c r="AN246" s="1">
        <v>0</v>
      </c>
      <c r="AO246" s="1">
        <v>0</v>
      </c>
      <c r="AP246" s="1" t="s">
        <v>52</v>
      </c>
      <c r="AQ246" s="1" t="s">
        <v>52</v>
      </c>
      <c r="AR246" s="1" t="s">
        <v>52</v>
      </c>
      <c r="AS246" s="1" t="s">
        <v>52</v>
      </c>
      <c r="AT246" s="1" t="s">
        <v>52</v>
      </c>
      <c r="AU246" s="1" t="s">
        <v>52</v>
      </c>
      <c r="AV246" s="1" t="s">
        <v>52</v>
      </c>
      <c r="AW246" s="1" t="s">
        <v>52</v>
      </c>
      <c r="AX246" s="1" t="s">
        <v>52</v>
      </c>
      <c r="AY246" t="str">
        <f t="shared" si="33"/>
        <v/>
      </c>
      <c r="AZ246" t="str">
        <f t="shared" si="34"/>
        <v>J.Taylor</v>
      </c>
      <c r="BA246" t="str">
        <f t="shared" si="35"/>
        <v/>
      </c>
      <c r="BB246" t="str">
        <f t="shared" si="36"/>
        <v>2021_04_IND</v>
      </c>
      <c r="BC246" t="str">
        <f t="shared" si="37"/>
        <v>ru</v>
      </c>
      <c r="BD246">
        <f>COUNTIFS($BB$1:BB246,BB246,$BC$1:BC246,"ru")</f>
        <v>2</v>
      </c>
      <c r="BE246" t="str">
        <f t="shared" si="38"/>
        <v>re</v>
      </c>
      <c r="BF246">
        <f>COUNTIFS($BB$1:BB246,BB246,$BE$1:BE246,"re")</f>
        <v>1</v>
      </c>
      <c r="BG246" t="str">
        <f t="shared" si="39"/>
        <v>ru22021_04_IND</v>
      </c>
      <c r="BH246" t="str">
        <f t="shared" si="40"/>
        <v>re12021_04_IND</v>
      </c>
      <c r="BI246" t="str">
        <f t="shared" si="41"/>
        <v>2021_04_INDJ.Taylor</v>
      </c>
      <c r="BJ246" t="str">
        <f t="shared" si="42"/>
        <v>2021_IND_J.Taylor</v>
      </c>
      <c r="BK246" t="str">
        <f>IF(ISERROR(MATCH(LEFT(C246,5)&amp;B246&amp;"_"&amp;A246,$BK$1:BK245,0)),LEFT(C246,5)&amp;B246&amp;"_"&amp;A246,"")</f>
        <v/>
      </c>
      <c r="BL246">
        <f>COUNTIFS($B$1:B246,B246)-COUNTIFS($B$1:B246,B246,$BK$1:BK246,"")</f>
        <v>3</v>
      </c>
      <c r="BM246" t="str">
        <f t="shared" si="43"/>
        <v/>
      </c>
    </row>
    <row r="247" spans="1:65" x14ac:dyDescent="0.25">
      <c r="A247" s="1" t="s">
        <v>120</v>
      </c>
      <c r="B247" s="1" t="s">
        <v>54</v>
      </c>
      <c r="C247" s="1" t="s">
        <v>1638</v>
      </c>
      <c r="D247" s="1">
        <v>0.124</v>
      </c>
      <c r="E247" s="1">
        <v>4.4000000000000004</v>
      </c>
      <c r="F247" s="1" t="s">
        <v>1699</v>
      </c>
      <c r="G247" s="1" t="s">
        <v>52</v>
      </c>
      <c r="H247" s="1" t="s">
        <v>52</v>
      </c>
      <c r="I247" s="1" t="s">
        <v>52</v>
      </c>
      <c r="J247" s="1" t="s">
        <v>52</v>
      </c>
      <c r="K247" s="1" t="s">
        <v>52</v>
      </c>
      <c r="L247" s="1" t="s">
        <v>52</v>
      </c>
      <c r="M247" s="1" t="s">
        <v>52</v>
      </c>
      <c r="N247" s="1" t="s">
        <v>52</v>
      </c>
      <c r="O247" s="1" t="s">
        <v>52</v>
      </c>
      <c r="P247" s="1" t="s">
        <v>52</v>
      </c>
      <c r="Q247" s="1" t="s">
        <v>52</v>
      </c>
      <c r="R247" s="1" t="s">
        <v>52</v>
      </c>
      <c r="S247" s="1" t="s">
        <v>52</v>
      </c>
      <c r="T247" s="1" t="s">
        <v>52</v>
      </c>
      <c r="U247" s="1" t="s">
        <v>52</v>
      </c>
      <c r="V247" s="1">
        <v>102</v>
      </c>
      <c r="W247" s="1">
        <v>0</v>
      </c>
      <c r="X247" s="1">
        <v>14</v>
      </c>
      <c r="Y247" s="1">
        <v>4</v>
      </c>
      <c r="Z247" s="1">
        <v>1</v>
      </c>
      <c r="AA247" s="1">
        <v>0</v>
      </c>
      <c r="AB247" s="1">
        <v>0</v>
      </c>
      <c r="AC247" s="1">
        <v>0</v>
      </c>
      <c r="AD247" s="1">
        <v>12</v>
      </c>
      <c r="AE247" s="1">
        <v>1</v>
      </c>
      <c r="AF247" s="1">
        <v>2</v>
      </c>
      <c r="AG247" s="1">
        <v>3</v>
      </c>
      <c r="AH247" s="1">
        <v>0.66600000000000004</v>
      </c>
      <c r="AI247" s="1">
        <v>-3.84</v>
      </c>
      <c r="AJ247" s="1">
        <v>2</v>
      </c>
      <c r="AK247" s="1">
        <v>1</v>
      </c>
      <c r="AL247" s="1">
        <v>11</v>
      </c>
      <c r="AM247" s="1">
        <v>12</v>
      </c>
      <c r="AN247" s="1">
        <v>0</v>
      </c>
      <c r="AO247" s="1">
        <v>0</v>
      </c>
      <c r="AP247" s="1" t="s">
        <v>52</v>
      </c>
      <c r="AQ247" s="1" t="s">
        <v>52</v>
      </c>
      <c r="AR247" s="1" t="s">
        <v>52</v>
      </c>
      <c r="AS247" s="1" t="s">
        <v>52</v>
      </c>
      <c r="AT247" s="1" t="s">
        <v>52</v>
      </c>
      <c r="AU247" s="1" t="s">
        <v>52</v>
      </c>
      <c r="AV247" s="1" t="s">
        <v>52</v>
      </c>
      <c r="AW247" s="1" t="s">
        <v>52</v>
      </c>
      <c r="AX247" s="1" t="s">
        <v>52</v>
      </c>
      <c r="AY247" t="str">
        <f t="shared" si="33"/>
        <v/>
      </c>
      <c r="AZ247" t="str">
        <f t="shared" si="34"/>
        <v>C.Edwards-Helaire</v>
      </c>
      <c r="BA247" t="str">
        <f t="shared" si="35"/>
        <v/>
      </c>
      <c r="BB247" t="str">
        <f t="shared" si="36"/>
        <v>2021_04_KC</v>
      </c>
      <c r="BC247" t="str">
        <f t="shared" si="37"/>
        <v>ru</v>
      </c>
      <c r="BD247">
        <f>COUNTIFS($BB$1:BB247,BB247,$BC$1:BC247,"ru")</f>
        <v>1</v>
      </c>
      <c r="BE247" t="str">
        <f t="shared" si="38"/>
        <v>re</v>
      </c>
      <c r="BF247">
        <f>COUNTIFS($BB$1:BB247,BB247,$BE$1:BE247,"re")</f>
        <v>1</v>
      </c>
      <c r="BG247" t="str">
        <f t="shared" si="39"/>
        <v>ru12021_04_KC</v>
      </c>
      <c r="BH247" t="str">
        <f t="shared" si="40"/>
        <v>re12021_04_KC</v>
      </c>
      <c r="BI247" t="str">
        <f t="shared" si="41"/>
        <v>2021_04_KCC.Edwards-Helaire</v>
      </c>
      <c r="BJ247" t="str">
        <f t="shared" si="42"/>
        <v>2021_KC_C.Edwards-Helaire</v>
      </c>
      <c r="BK247" t="str">
        <f>IF(ISERROR(MATCH(LEFT(C247,5)&amp;B247&amp;"_"&amp;A247,$BK$1:BK246,0)),LEFT(C247,5)&amp;B247&amp;"_"&amp;A247,"")</f>
        <v>2021_KC_C.Edwards-Helaire</v>
      </c>
      <c r="BL247">
        <f>COUNTIFS($B$1:B247,B247)-COUNTIFS($B$1:B247,B247,$BK$1:BK247,"")</f>
        <v>2</v>
      </c>
      <c r="BM247" t="str">
        <f t="shared" si="43"/>
        <v>2021_KC2</v>
      </c>
    </row>
    <row r="248" spans="1:65" x14ac:dyDescent="0.25">
      <c r="A248" s="1" t="s">
        <v>928</v>
      </c>
      <c r="B248" s="1" t="s">
        <v>72</v>
      </c>
      <c r="C248" s="1" t="s">
        <v>2444</v>
      </c>
      <c r="D248" s="1">
        <v>4.3999999999999997E-2</v>
      </c>
      <c r="E248" s="1">
        <v>2.52</v>
      </c>
      <c r="F248" s="1" t="s">
        <v>2472</v>
      </c>
      <c r="G248" s="1" t="s">
        <v>52</v>
      </c>
      <c r="H248" s="1" t="s">
        <v>52</v>
      </c>
      <c r="I248" s="1" t="s">
        <v>52</v>
      </c>
      <c r="J248" s="1" t="s">
        <v>52</v>
      </c>
      <c r="K248" s="1" t="s">
        <v>52</v>
      </c>
      <c r="L248" s="1" t="s">
        <v>52</v>
      </c>
      <c r="M248" s="1" t="s">
        <v>52</v>
      </c>
      <c r="N248" s="1" t="s">
        <v>52</v>
      </c>
      <c r="O248" s="1" t="s">
        <v>52</v>
      </c>
      <c r="P248" s="1" t="s">
        <v>52</v>
      </c>
      <c r="Q248" s="1" t="s">
        <v>52</v>
      </c>
      <c r="R248" s="1" t="s">
        <v>52</v>
      </c>
      <c r="S248" s="1" t="s">
        <v>52</v>
      </c>
      <c r="T248" s="1" t="s">
        <v>52</v>
      </c>
      <c r="U248" s="1" t="s">
        <v>52</v>
      </c>
      <c r="V248" s="1">
        <v>101</v>
      </c>
      <c r="W248" s="1">
        <v>1</v>
      </c>
      <c r="X248" s="1">
        <v>20</v>
      </c>
      <c r="Y248" s="1">
        <v>6</v>
      </c>
      <c r="Z248" s="1">
        <v>6</v>
      </c>
      <c r="AA248" s="1">
        <v>4</v>
      </c>
      <c r="AB248" s="1">
        <v>0</v>
      </c>
      <c r="AC248" s="1">
        <v>0</v>
      </c>
      <c r="AD248" s="1">
        <v>-3</v>
      </c>
      <c r="AE248" s="1">
        <v>0</v>
      </c>
      <c r="AF248" s="1">
        <v>1</v>
      </c>
      <c r="AG248" s="1">
        <v>1</v>
      </c>
      <c r="AH248" s="1">
        <v>1</v>
      </c>
      <c r="AI248" s="1">
        <v>12.77</v>
      </c>
      <c r="AJ248" s="1">
        <v>0</v>
      </c>
      <c r="AK248" s="1">
        <v>-6</v>
      </c>
      <c r="AL248" s="1">
        <v>3</v>
      </c>
      <c r="AM248" s="1">
        <v>10</v>
      </c>
      <c r="AN248" s="1">
        <v>0</v>
      </c>
      <c r="AO248" s="1">
        <v>0</v>
      </c>
      <c r="AP248" s="1" t="s">
        <v>52</v>
      </c>
      <c r="AQ248" s="1" t="s">
        <v>52</v>
      </c>
      <c r="AR248" s="1" t="s">
        <v>52</v>
      </c>
      <c r="AS248" s="1" t="s">
        <v>52</v>
      </c>
      <c r="AT248" s="1" t="s">
        <v>52</v>
      </c>
      <c r="AU248" s="1" t="s">
        <v>52</v>
      </c>
      <c r="AV248" s="1" t="s">
        <v>52</v>
      </c>
      <c r="AW248" s="1" t="s">
        <v>52</v>
      </c>
      <c r="AX248" s="1" t="s">
        <v>52</v>
      </c>
      <c r="AY248" t="str">
        <f t="shared" si="33"/>
        <v/>
      </c>
      <c r="AZ248" t="str">
        <f t="shared" si="34"/>
        <v>A.Collins</v>
      </c>
      <c r="BA248" t="str">
        <f t="shared" si="35"/>
        <v/>
      </c>
      <c r="BB248" t="str">
        <f t="shared" si="36"/>
        <v>2021_06_SEA</v>
      </c>
      <c r="BC248" t="str">
        <f t="shared" si="37"/>
        <v>ru</v>
      </c>
      <c r="BD248">
        <f>COUNTIFS($BB$1:BB248,BB248,$BC$1:BC248,"ru")</f>
        <v>1</v>
      </c>
      <c r="BE248" t="str">
        <f t="shared" si="38"/>
        <v>re</v>
      </c>
      <c r="BF248">
        <f>COUNTIFS($BB$1:BB248,BB248,$BE$1:BE248,"re")</f>
        <v>1</v>
      </c>
      <c r="BG248" t="str">
        <f t="shared" si="39"/>
        <v>ru12021_06_SEA</v>
      </c>
      <c r="BH248" t="str">
        <f t="shared" si="40"/>
        <v>re12021_06_SEA</v>
      </c>
      <c r="BI248" t="str">
        <f t="shared" si="41"/>
        <v>2021_06_SEAA.Collins</v>
      </c>
      <c r="BJ248" t="str">
        <f t="shared" si="42"/>
        <v>2021_SEA_A.Collins</v>
      </c>
      <c r="BK248" t="str">
        <f>IF(ISERROR(MATCH(LEFT(C248,5)&amp;B248&amp;"_"&amp;A248,$BK$1:BK247,0)),LEFT(C248,5)&amp;B248&amp;"_"&amp;A248,"")</f>
        <v>2021_SEA_A.Collins</v>
      </c>
      <c r="BL248">
        <f>COUNTIFS($B$1:B248,B248)-COUNTIFS($B$1:B248,B248,$BK$1:BK248,"")</f>
        <v>3</v>
      </c>
      <c r="BM248" t="str">
        <f t="shared" si="43"/>
        <v>2021_SEA3</v>
      </c>
    </row>
    <row r="249" spans="1:65" x14ac:dyDescent="0.25">
      <c r="A249" s="1" t="s">
        <v>739</v>
      </c>
      <c r="B249" s="1" t="s">
        <v>83</v>
      </c>
      <c r="C249" s="1" t="s">
        <v>2075</v>
      </c>
      <c r="D249" s="1">
        <v>0.02</v>
      </c>
      <c r="E249" s="1">
        <v>-2.02</v>
      </c>
      <c r="F249" s="1" t="s">
        <v>2100</v>
      </c>
      <c r="G249" s="1" t="s">
        <v>52</v>
      </c>
      <c r="H249" s="1" t="s">
        <v>52</v>
      </c>
      <c r="I249" s="1" t="s">
        <v>52</v>
      </c>
      <c r="J249" s="1" t="s">
        <v>52</v>
      </c>
      <c r="K249" s="1" t="s">
        <v>52</v>
      </c>
      <c r="L249" s="1" t="s">
        <v>52</v>
      </c>
      <c r="M249" s="1" t="s">
        <v>52</v>
      </c>
      <c r="N249" s="1" t="s">
        <v>52</v>
      </c>
      <c r="O249" s="1" t="s">
        <v>52</v>
      </c>
      <c r="P249" s="1" t="s">
        <v>52</v>
      </c>
      <c r="Q249" s="1" t="s">
        <v>52</v>
      </c>
      <c r="R249" s="1" t="s">
        <v>52</v>
      </c>
      <c r="S249" s="1" t="s">
        <v>52</v>
      </c>
      <c r="T249" s="1" t="s">
        <v>52</v>
      </c>
      <c r="U249" s="1" t="s">
        <v>52</v>
      </c>
      <c r="V249" s="1">
        <v>101</v>
      </c>
      <c r="W249" s="1">
        <v>0</v>
      </c>
      <c r="X249" s="1">
        <v>24</v>
      </c>
      <c r="Y249" s="1">
        <v>6</v>
      </c>
      <c r="Z249" s="1">
        <v>2</v>
      </c>
      <c r="AA249" s="1">
        <v>1</v>
      </c>
      <c r="AB249" s="1">
        <v>0</v>
      </c>
      <c r="AC249" s="1">
        <v>0</v>
      </c>
      <c r="AD249" s="1">
        <v>33</v>
      </c>
      <c r="AE249" s="1">
        <v>0</v>
      </c>
      <c r="AF249" s="1">
        <v>5</v>
      </c>
      <c r="AG249" s="1">
        <v>6</v>
      </c>
      <c r="AH249" s="1">
        <v>0.83299999999999996</v>
      </c>
      <c r="AI249" s="1">
        <v>3.21</v>
      </c>
      <c r="AJ249" s="1">
        <v>1</v>
      </c>
      <c r="AK249" s="1">
        <v>6</v>
      </c>
      <c r="AL249" s="1">
        <v>31</v>
      </c>
      <c r="AM249" s="1">
        <v>29</v>
      </c>
      <c r="AN249" s="1">
        <v>0</v>
      </c>
      <c r="AO249" s="1">
        <v>0</v>
      </c>
      <c r="AP249" s="1" t="s">
        <v>52</v>
      </c>
      <c r="AQ249" s="1" t="s">
        <v>52</v>
      </c>
      <c r="AR249" s="1" t="s">
        <v>52</v>
      </c>
      <c r="AS249" s="1" t="s">
        <v>52</v>
      </c>
      <c r="AT249" s="1" t="s">
        <v>52</v>
      </c>
      <c r="AU249" s="1" t="s">
        <v>52</v>
      </c>
      <c r="AV249" s="1" t="s">
        <v>52</v>
      </c>
      <c r="AW249" s="1" t="s">
        <v>52</v>
      </c>
      <c r="AX249" s="1" t="s">
        <v>52</v>
      </c>
      <c r="AY249" t="str">
        <f t="shared" si="33"/>
        <v/>
      </c>
      <c r="AZ249" t="str">
        <f t="shared" si="34"/>
        <v>C.Hubbard</v>
      </c>
      <c r="BA249" t="str">
        <f t="shared" si="35"/>
        <v/>
      </c>
      <c r="BB249" t="str">
        <f t="shared" si="36"/>
        <v>2021_05_CAR</v>
      </c>
      <c r="BC249" t="str">
        <f t="shared" si="37"/>
        <v>ru</v>
      </c>
      <c r="BD249">
        <f>COUNTIFS($BB$1:BB249,BB249,$BC$1:BC249,"ru")</f>
        <v>1</v>
      </c>
      <c r="BE249" t="str">
        <f t="shared" si="38"/>
        <v>re</v>
      </c>
      <c r="BF249">
        <f>COUNTIFS($BB$1:BB249,BB249,$BE$1:BE249,"re")</f>
        <v>1</v>
      </c>
      <c r="BG249" t="str">
        <f t="shared" si="39"/>
        <v>ru12021_05_CAR</v>
      </c>
      <c r="BH249" t="str">
        <f t="shared" si="40"/>
        <v>re12021_05_CAR</v>
      </c>
      <c r="BI249" t="str">
        <f t="shared" si="41"/>
        <v>2021_05_CARC.Hubbard</v>
      </c>
      <c r="BJ249" t="str">
        <f t="shared" si="42"/>
        <v>2021_CAR_C.Hubbard</v>
      </c>
      <c r="BK249" t="str">
        <f>IF(ISERROR(MATCH(LEFT(C249,5)&amp;B249&amp;"_"&amp;A249,$BK$1:BK248,0)),LEFT(C249,5)&amp;B249&amp;"_"&amp;A249,"")</f>
        <v>2021_CAR_C.Hubbard</v>
      </c>
      <c r="BL249">
        <f>COUNTIFS($B$1:B249,B249)-COUNTIFS($B$1:B249,B249,$BK$1:BK249,"")</f>
        <v>2</v>
      </c>
      <c r="BM249" t="str">
        <f t="shared" si="43"/>
        <v>2021_CAR2</v>
      </c>
    </row>
    <row r="250" spans="1:65" x14ac:dyDescent="0.25">
      <c r="A250" s="1" t="s">
        <v>132</v>
      </c>
      <c r="B250" s="1" t="s">
        <v>69</v>
      </c>
      <c r="C250" s="1" t="s">
        <v>2419</v>
      </c>
      <c r="D250" s="1">
        <v>0.115</v>
      </c>
      <c r="E250" s="1">
        <v>2.76</v>
      </c>
      <c r="F250" s="1" t="s">
        <v>2473</v>
      </c>
      <c r="G250" s="1" t="s">
        <v>52</v>
      </c>
      <c r="H250" s="1" t="s">
        <v>52</v>
      </c>
      <c r="I250" s="1" t="s">
        <v>52</v>
      </c>
      <c r="J250" s="1" t="s">
        <v>52</v>
      </c>
      <c r="K250" s="1" t="s">
        <v>52</v>
      </c>
      <c r="L250" s="1" t="s">
        <v>52</v>
      </c>
      <c r="M250" s="1" t="s">
        <v>52</v>
      </c>
      <c r="N250" s="1" t="s">
        <v>52</v>
      </c>
      <c r="O250" s="1" t="s">
        <v>52</v>
      </c>
      <c r="P250" s="1" t="s">
        <v>52</v>
      </c>
      <c r="Q250" s="1" t="s">
        <v>52</v>
      </c>
      <c r="R250" s="1" t="s">
        <v>52</v>
      </c>
      <c r="S250" s="1" t="s">
        <v>52</v>
      </c>
      <c r="T250" s="1" t="s">
        <v>52</v>
      </c>
      <c r="U250" s="1" t="s">
        <v>52</v>
      </c>
      <c r="V250" s="1">
        <v>101</v>
      </c>
      <c r="W250" s="1">
        <v>1</v>
      </c>
      <c r="X250" s="1">
        <v>18</v>
      </c>
      <c r="Y250" s="1">
        <v>5</v>
      </c>
      <c r="Z250" s="1">
        <v>4</v>
      </c>
      <c r="AA250" s="1">
        <v>3</v>
      </c>
      <c r="AB250" s="1">
        <v>0</v>
      </c>
      <c r="AC250" s="1">
        <v>0</v>
      </c>
      <c r="AD250" s="1">
        <v>7</v>
      </c>
      <c r="AE250" s="1">
        <v>0</v>
      </c>
      <c r="AF250" s="1">
        <v>1</v>
      </c>
      <c r="AG250" s="1">
        <v>1</v>
      </c>
      <c r="AH250" s="1">
        <v>1</v>
      </c>
      <c r="AI250" s="1">
        <v>11.73</v>
      </c>
      <c r="AJ250" s="1">
        <v>0</v>
      </c>
      <c r="AK250" s="1">
        <v>-4</v>
      </c>
      <c r="AL250" s="1">
        <v>11</v>
      </c>
      <c r="AM250" s="1">
        <v>9</v>
      </c>
      <c r="AN250" s="1">
        <v>0</v>
      </c>
      <c r="AO250" s="1">
        <v>0</v>
      </c>
      <c r="AP250" s="1" t="s">
        <v>52</v>
      </c>
      <c r="AQ250" s="1" t="s">
        <v>52</v>
      </c>
      <c r="AR250" s="1" t="s">
        <v>52</v>
      </c>
      <c r="AS250" s="1" t="s">
        <v>52</v>
      </c>
      <c r="AT250" s="1" t="s">
        <v>52</v>
      </c>
      <c r="AU250" s="1" t="s">
        <v>52</v>
      </c>
      <c r="AV250" s="1" t="s">
        <v>52</v>
      </c>
      <c r="AW250" s="1" t="s">
        <v>52</v>
      </c>
      <c r="AX250" s="1" t="s">
        <v>52</v>
      </c>
      <c r="AY250" t="str">
        <f t="shared" si="33"/>
        <v/>
      </c>
      <c r="AZ250" t="str">
        <f t="shared" si="34"/>
        <v>D.Harris</v>
      </c>
      <c r="BA250" t="str">
        <f t="shared" si="35"/>
        <v/>
      </c>
      <c r="BB250" t="str">
        <f t="shared" si="36"/>
        <v>2021_06_NE</v>
      </c>
      <c r="BC250" t="str">
        <f t="shared" si="37"/>
        <v>ru</v>
      </c>
      <c r="BD250">
        <f>COUNTIFS($BB$1:BB250,BB250,$BC$1:BC250,"ru")</f>
        <v>1</v>
      </c>
      <c r="BE250" t="str">
        <f t="shared" si="38"/>
        <v>re</v>
      </c>
      <c r="BF250">
        <f>COUNTIFS($BB$1:BB250,BB250,$BE$1:BE250,"re")</f>
        <v>1</v>
      </c>
      <c r="BG250" t="str">
        <f t="shared" si="39"/>
        <v>ru12021_06_NE</v>
      </c>
      <c r="BH250" t="str">
        <f t="shared" si="40"/>
        <v>re12021_06_NE</v>
      </c>
      <c r="BI250" t="str">
        <f t="shared" si="41"/>
        <v>2021_06_NED.Harris</v>
      </c>
      <c r="BJ250" t="str">
        <f t="shared" si="42"/>
        <v>2021_NE_D.Harris</v>
      </c>
      <c r="BK250" t="str">
        <f>IF(ISERROR(MATCH(LEFT(C250,5)&amp;B250&amp;"_"&amp;A250,$BK$1:BK249,0)),LEFT(C250,5)&amp;B250&amp;"_"&amp;A250,"")</f>
        <v>2021_NE_D.Harris</v>
      </c>
      <c r="BL250">
        <f>COUNTIFS($B$1:B250,B250)-COUNTIFS($B$1:B250,B250,$BK$1:BK250,"")</f>
        <v>3</v>
      </c>
      <c r="BM250" t="str">
        <f t="shared" si="43"/>
        <v>2021_NE3</v>
      </c>
    </row>
    <row r="251" spans="1:65" x14ac:dyDescent="0.25">
      <c r="A251" s="1" t="s">
        <v>125</v>
      </c>
      <c r="B251" s="1" t="s">
        <v>99</v>
      </c>
      <c r="C251" s="1" t="s">
        <v>437</v>
      </c>
      <c r="D251" s="1">
        <v>-6.4000000000000001E-2</v>
      </c>
      <c r="E251" s="1">
        <v>2.79</v>
      </c>
      <c r="F251" s="1" t="s">
        <v>473</v>
      </c>
      <c r="G251" s="1" t="s">
        <v>52</v>
      </c>
      <c r="H251" s="1" t="s">
        <v>52</v>
      </c>
      <c r="I251" s="1" t="s">
        <v>52</v>
      </c>
      <c r="J251" s="1" t="s">
        <v>52</v>
      </c>
      <c r="K251" s="1" t="s">
        <v>52</v>
      </c>
      <c r="L251" s="1" t="s">
        <v>52</v>
      </c>
      <c r="M251" s="1" t="s">
        <v>52</v>
      </c>
      <c r="N251" s="1" t="s">
        <v>52</v>
      </c>
      <c r="O251" s="1" t="s">
        <v>52</v>
      </c>
      <c r="P251" s="1" t="s">
        <v>52</v>
      </c>
      <c r="Q251" s="1" t="s">
        <v>52</v>
      </c>
      <c r="R251" s="1" t="s">
        <v>52</v>
      </c>
      <c r="S251" s="1" t="s">
        <v>52</v>
      </c>
      <c r="T251" s="1" t="s">
        <v>52</v>
      </c>
      <c r="U251" s="1" t="s">
        <v>52</v>
      </c>
      <c r="V251" s="1">
        <v>101</v>
      </c>
      <c r="W251" s="1">
        <v>1</v>
      </c>
      <c r="X251" s="1">
        <v>11</v>
      </c>
      <c r="Y251" s="1">
        <v>2</v>
      </c>
      <c r="Z251" s="1">
        <v>0</v>
      </c>
      <c r="AA251" s="1">
        <v>0</v>
      </c>
      <c r="AB251" s="1">
        <v>0</v>
      </c>
      <c r="AC251" s="1">
        <v>0</v>
      </c>
      <c r="AD251" s="1">
        <v>17</v>
      </c>
      <c r="AE251" s="1">
        <v>0</v>
      </c>
      <c r="AF251" s="1">
        <v>3</v>
      </c>
      <c r="AG251" s="1">
        <v>3</v>
      </c>
      <c r="AH251" s="1">
        <v>1</v>
      </c>
      <c r="AI251" s="1">
        <v>18.239999999999998</v>
      </c>
      <c r="AJ251" s="1">
        <v>1</v>
      </c>
      <c r="AK251" s="1">
        <v>-2</v>
      </c>
      <c r="AL251" s="1">
        <v>19</v>
      </c>
      <c r="AM251" s="1">
        <v>19</v>
      </c>
      <c r="AN251" s="1">
        <v>0</v>
      </c>
      <c r="AO251" s="1">
        <v>0</v>
      </c>
      <c r="AP251" s="1" t="s">
        <v>52</v>
      </c>
      <c r="AQ251" s="1" t="s">
        <v>52</v>
      </c>
      <c r="AR251" s="1" t="s">
        <v>52</v>
      </c>
      <c r="AS251" s="1" t="s">
        <v>52</v>
      </c>
      <c r="AT251" s="1" t="s">
        <v>52</v>
      </c>
      <c r="AU251" s="1" t="s">
        <v>52</v>
      </c>
      <c r="AV251" s="1" t="s">
        <v>52</v>
      </c>
      <c r="AW251" s="1" t="s">
        <v>52</v>
      </c>
      <c r="AX251" s="1" t="s">
        <v>52</v>
      </c>
      <c r="AY251" t="str">
        <f t="shared" si="33"/>
        <v/>
      </c>
      <c r="AZ251" t="str">
        <f t="shared" si="34"/>
        <v>M.Gordon</v>
      </c>
      <c r="BA251" t="str">
        <f t="shared" si="35"/>
        <v/>
      </c>
      <c r="BB251" t="str">
        <f t="shared" si="36"/>
        <v>2021_01_DEN</v>
      </c>
      <c r="BC251" t="str">
        <f t="shared" si="37"/>
        <v>ru</v>
      </c>
      <c r="BD251">
        <f>COUNTIFS($BB$1:BB251,BB251,$BC$1:BC251,"ru")</f>
        <v>1</v>
      </c>
      <c r="BE251" t="str">
        <f t="shared" si="38"/>
        <v>re</v>
      </c>
      <c r="BF251">
        <f>COUNTIFS($BB$1:BB251,BB251,$BE$1:BE251,"re")</f>
        <v>1</v>
      </c>
      <c r="BG251" t="str">
        <f t="shared" si="39"/>
        <v>ru12021_01_DEN</v>
      </c>
      <c r="BH251" t="str">
        <f t="shared" si="40"/>
        <v>re12021_01_DEN</v>
      </c>
      <c r="BI251" t="str">
        <f t="shared" si="41"/>
        <v>2021_01_DENM.Gordon</v>
      </c>
      <c r="BJ251" t="str">
        <f t="shared" si="42"/>
        <v>2021_DEN_M.Gordon</v>
      </c>
      <c r="BK251" t="str">
        <f>IF(ISERROR(MATCH(LEFT(C251,5)&amp;B251&amp;"_"&amp;A251,$BK$1:BK250,0)),LEFT(C251,5)&amp;B251&amp;"_"&amp;A251,"")</f>
        <v>2021_DEN_M.Gordon</v>
      </c>
      <c r="BL251">
        <f>COUNTIFS($B$1:B251,B251)-COUNTIFS($B$1:B251,B251,$BK$1:BK251,"")</f>
        <v>3</v>
      </c>
      <c r="BM251" t="str">
        <f t="shared" si="43"/>
        <v>2021_DEN3</v>
      </c>
    </row>
    <row r="252" spans="1:65" x14ac:dyDescent="0.25">
      <c r="A252" s="1" t="s">
        <v>120</v>
      </c>
      <c r="B252" s="1" t="s">
        <v>54</v>
      </c>
      <c r="C252" s="1" t="s">
        <v>1254</v>
      </c>
      <c r="D252" s="1">
        <v>-0.112</v>
      </c>
      <c r="E252" s="1">
        <v>-3.54</v>
      </c>
      <c r="F252" s="1" t="s">
        <v>1288</v>
      </c>
      <c r="G252" s="1" t="s">
        <v>52</v>
      </c>
      <c r="H252" s="1" t="s">
        <v>52</v>
      </c>
      <c r="I252" s="1" t="s">
        <v>52</v>
      </c>
      <c r="J252" s="1" t="s">
        <v>52</v>
      </c>
      <c r="K252" s="1" t="s">
        <v>52</v>
      </c>
      <c r="L252" s="1" t="s">
        <v>52</v>
      </c>
      <c r="M252" s="1" t="s">
        <v>52</v>
      </c>
      <c r="N252" s="1" t="s">
        <v>52</v>
      </c>
      <c r="O252" s="1" t="s">
        <v>52</v>
      </c>
      <c r="P252" s="1" t="s">
        <v>52</v>
      </c>
      <c r="Q252" s="1" t="s">
        <v>52</v>
      </c>
      <c r="R252" s="1" t="s">
        <v>52</v>
      </c>
      <c r="S252" s="1" t="s">
        <v>52</v>
      </c>
      <c r="T252" s="1" t="s">
        <v>52</v>
      </c>
      <c r="U252" s="1" t="s">
        <v>52</v>
      </c>
      <c r="V252" s="1">
        <v>100</v>
      </c>
      <c r="W252" s="1">
        <v>0</v>
      </c>
      <c r="X252" s="1">
        <v>17</v>
      </c>
      <c r="Y252" s="1">
        <v>5</v>
      </c>
      <c r="Z252" s="1">
        <v>2</v>
      </c>
      <c r="AA252" s="1">
        <v>1</v>
      </c>
      <c r="AB252" s="1">
        <v>1</v>
      </c>
      <c r="AC252" s="1">
        <v>1</v>
      </c>
      <c r="AD252" s="1">
        <v>9</v>
      </c>
      <c r="AE252" s="1">
        <v>1</v>
      </c>
      <c r="AF252" s="1">
        <v>2</v>
      </c>
      <c r="AG252" s="1">
        <v>2</v>
      </c>
      <c r="AH252" s="1">
        <v>1</v>
      </c>
      <c r="AI252" s="1">
        <v>13.49</v>
      </c>
      <c r="AJ252" s="1">
        <v>1</v>
      </c>
      <c r="AK252" s="1">
        <v>-5</v>
      </c>
      <c r="AL252" s="1">
        <v>14</v>
      </c>
      <c r="AM252" s="1">
        <v>14</v>
      </c>
      <c r="AN252" s="1">
        <v>0</v>
      </c>
      <c r="AO252" s="1">
        <v>0</v>
      </c>
      <c r="AP252" s="1" t="s">
        <v>52</v>
      </c>
      <c r="AQ252" s="1" t="s">
        <v>52</v>
      </c>
      <c r="AR252" s="1" t="s">
        <v>52</v>
      </c>
      <c r="AS252" s="1" t="s">
        <v>52</v>
      </c>
      <c r="AT252" s="1" t="s">
        <v>52</v>
      </c>
      <c r="AU252" s="1" t="s">
        <v>52</v>
      </c>
      <c r="AV252" s="1" t="s">
        <v>52</v>
      </c>
      <c r="AW252" s="1" t="s">
        <v>52</v>
      </c>
      <c r="AX252" s="1" t="s">
        <v>52</v>
      </c>
      <c r="AY252" t="str">
        <f t="shared" si="33"/>
        <v/>
      </c>
      <c r="AZ252" t="str">
        <f t="shared" si="34"/>
        <v>C.Edwards-Helaire</v>
      </c>
      <c r="BA252" t="str">
        <f t="shared" si="35"/>
        <v/>
      </c>
      <c r="BB252" t="str">
        <f t="shared" si="36"/>
        <v>2021_03_KC</v>
      </c>
      <c r="BC252" t="str">
        <f t="shared" si="37"/>
        <v>ru</v>
      </c>
      <c r="BD252">
        <f>COUNTIFS($BB$1:BB252,BB252,$BC$1:BC252,"ru")</f>
        <v>1</v>
      </c>
      <c r="BE252" t="str">
        <f t="shared" si="38"/>
        <v>re</v>
      </c>
      <c r="BF252">
        <f>COUNTIFS($BB$1:BB252,BB252,$BE$1:BE252,"re")</f>
        <v>1</v>
      </c>
      <c r="BG252" t="str">
        <f t="shared" si="39"/>
        <v>ru12021_03_KC</v>
      </c>
      <c r="BH252" t="str">
        <f t="shared" si="40"/>
        <v>re12021_03_KC</v>
      </c>
      <c r="BI252" t="str">
        <f t="shared" si="41"/>
        <v>2021_03_KCC.Edwards-Helaire</v>
      </c>
      <c r="BJ252" t="str">
        <f t="shared" si="42"/>
        <v>2021_KC_C.Edwards-Helaire</v>
      </c>
      <c r="BK252" t="str">
        <f>IF(ISERROR(MATCH(LEFT(C252,5)&amp;B252&amp;"_"&amp;A252,$BK$1:BK251,0)),LEFT(C252,5)&amp;B252&amp;"_"&amp;A252,"")</f>
        <v/>
      </c>
      <c r="BL252">
        <f>COUNTIFS($B$1:B252,B252)-COUNTIFS($B$1:B252,B252,$BK$1:BK252,"")</f>
        <v>2</v>
      </c>
      <c r="BM252" t="str">
        <f t="shared" si="43"/>
        <v/>
      </c>
    </row>
    <row r="253" spans="1:65" x14ac:dyDescent="0.25">
      <c r="A253" s="1" t="s">
        <v>132</v>
      </c>
      <c r="B253" s="1" t="s">
        <v>69</v>
      </c>
      <c r="C253" s="1" t="s">
        <v>431</v>
      </c>
      <c r="D253" s="1">
        <v>-0.39900000000000002</v>
      </c>
      <c r="E253" s="1">
        <v>-4.97</v>
      </c>
      <c r="F253" s="1" t="s">
        <v>474</v>
      </c>
      <c r="G253" s="1" t="s">
        <v>52</v>
      </c>
      <c r="H253" s="1" t="s">
        <v>52</v>
      </c>
      <c r="I253" s="1" t="s">
        <v>52</v>
      </c>
      <c r="J253" s="1" t="s">
        <v>52</v>
      </c>
      <c r="K253" s="1" t="s">
        <v>52</v>
      </c>
      <c r="L253" s="1" t="s">
        <v>52</v>
      </c>
      <c r="M253" s="1" t="s">
        <v>52</v>
      </c>
      <c r="N253" s="1" t="s">
        <v>52</v>
      </c>
      <c r="O253" s="1" t="s">
        <v>52</v>
      </c>
      <c r="P253" s="1" t="s">
        <v>52</v>
      </c>
      <c r="Q253" s="1" t="s">
        <v>52</v>
      </c>
      <c r="R253" s="1" t="s">
        <v>52</v>
      </c>
      <c r="S253" s="1" t="s">
        <v>52</v>
      </c>
      <c r="T253" s="1" t="s">
        <v>52</v>
      </c>
      <c r="U253" s="1" t="s">
        <v>52</v>
      </c>
      <c r="V253" s="1">
        <v>100</v>
      </c>
      <c r="W253" s="1">
        <v>0</v>
      </c>
      <c r="X253" s="1">
        <v>23</v>
      </c>
      <c r="Y253" s="1">
        <v>6</v>
      </c>
      <c r="Z253" s="1">
        <v>3</v>
      </c>
      <c r="AA253" s="1">
        <v>1</v>
      </c>
      <c r="AB253" s="1">
        <v>1</v>
      </c>
      <c r="AC253" s="1">
        <v>1</v>
      </c>
      <c r="AD253" s="1">
        <v>17</v>
      </c>
      <c r="AE253" s="1">
        <v>0</v>
      </c>
      <c r="AF253" s="1">
        <v>2</v>
      </c>
      <c r="AG253" s="1">
        <v>3</v>
      </c>
      <c r="AH253" s="1">
        <v>0.66600000000000004</v>
      </c>
      <c r="AI253" s="1">
        <v>-18.62</v>
      </c>
      <c r="AJ253" s="1">
        <v>0</v>
      </c>
      <c r="AK253" s="1">
        <v>5</v>
      </c>
      <c r="AL253" s="1">
        <v>16</v>
      </c>
      <c r="AM253" s="1">
        <v>15</v>
      </c>
      <c r="AN253" s="1">
        <v>0</v>
      </c>
      <c r="AO253" s="1">
        <v>0</v>
      </c>
      <c r="AP253" s="1" t="s">
        <v>52</v>
      </c>
      <c r="AQ253" s="1" t="s">
        <v>52</v>
      </c>
      <c r="AR253" s="1" t="s">
        <v>52</v>
      </c>
      <c r="AS253" s="1" t="s">
        <v>52</v>
      </c>
      <c r="AT253" s="1" t="s">
        <v>52</v>
      </c>
      <c r="AU253" s="1" t="s">
        <v>52</v>
      </c>
      <c r="AV253" s="1" t="s">
        <v>52</v>
      </c>
      <c r="AW253" s="1" t="s">
        <v>52</v>
      </c>
      <c r="AX253" s="1" t="s">
        <v>52</v>
      </c>
      <c r="AY253" t="str">
        <f t="shared" si="33"/>
        <v/>
      </c>
      <c r="AZ253" t="str">
        <f t="shared" si="34"/>
        <v>D.Harris</v>
      </c>
      <c r="BA253" t="str">
        <f t="shared" si="35"/>
        <v/>
      </c>
      <c r="BB253" t="str">
        <f t="shared" si="36"/>
        <v>2021_01_NE</v>
      </c>
      <c r="BC253" t="str">
        <f t="shared" si="37"/>
        <v>ru</v>
      </c>
      <c r="BD253">
        <f>COUNTIFS($BB$1:BB253,BB253,$BC$1:BC253,"ru")</f>
        <v>1</v>
      </c>
      <c r="BE253" t="str">
        <f t="shared" si="38"/>
        <v>re</v>
      </c>
      <c r="BF253">
        <f>COUNTIFS($BB$1:BB253,BB253,$BE$1:BE253,"re")</f>
        <v>1</v>
      </c>
      <c r="BG253" t="str">
        <f t="shared" si="39"/>
        <v>ru12021_01_NE</v>
      </c>
      <c r="BH253" t="str">
        <f t="shared" si="40"/>
        <v>re12021_01_NE</v>
      </c>
      <c r="BI253" t="str">
        <f t="shared" si="41"/>
        <v>2021_01_NED.Harris</v>
      </c>
      <c r="BJ253" t="str">
        <f t="shared" si="42"/>
        <v>2021_NE_D.Harris</v>
      </c>
      <c r="BK253" t="str">
        <f>IF(ISERROR(MATCH(LEFT(C253,5)&amp;B253&amp;"_"&amp;A253,$BK$1:BK252,0)),LEFT(C253,5)&amp;B253&amp;"_"&amp;A253,"")</f>
        <v/>
      </c>
      <c r="BL253">
        <f>COUNTIFS($B$1:B253,B253)-COUNTIFS($B$1:B253,B253,$BK$1:BK253,"")</f>
        <v>3</v>
      </c>
      <c r="BM253" t="str">
        <f t="shared" si="43"/>
        <v/>
      </c>
    </row>
    <row r="254" spans="1:65" x14ac:dyDescent="0.25">
      <c r="A254" s="1" t="s">
        <v>124</v>
      </c>
      <c r="B254" s="1" t="s">
        <v>94</v>
      </c>
      <c r="C254" s="1" t="s">
        <v>1673</v>
      </c>
      <c r="D254" s="1">
        <v>-1.2E-2</v>
      </c>
      <c r="E254" s="1">
        <v>-0.15</v>
      </c>
      <c r="F254" s="1" t="s">
        <v>1700</v>
      </c>
      <c r="G254" s="1" t="s">
        <v>52</v>
      </c>
      <c r="H254" s="1" t="s">
        <v>52</v>
      </c>
      <c r="I254" s="1" t="s">
        <v>52</v>
      </c>
      <c r="J254" s="1" t="s">
        <v>52</v>
      </c>
      <c r="K254" s="1" t="s">
        <v>52</v>
      </c>
      <c r="L254" s="1" t="s">
        <v>52</v>
      </c>
      <c r="M254" s="1" t="s">
        <v>52</v>
      </c>
      <c r="N254" s="1" t="s">
        <v>52</v>
      </c>
      <c r="O254" s="1" t="s">
        <v>52</v>
      </c>
      <c r="P254" s="1" t="s">
        <v>52</v>
      </c>
      <c r="Q254" s="1" t="s">
        <v>52</v>
      </c>
      <c r="R254" s="1" t="s">
        <v>52</v>
      </c>
      <c r="S254" s="1" t="s">
        <v>52</v>
      </c>
      <c r="T254" s="1" t="s">
        <v>52</v>
      </c>
      <c r="U254" s="1" t="s">
        <v>52</v>
      </c>
      <c r="V254" s="1">
        <v>100</v>
      </c>
      <c r="W254" s="1">
        <v>0</v>
      </c>
      <c r="X254" s="1">
        <v>21</v>
      </c>
      <c r="Y254" s="1">
        <v>5</v>
      </c>
      <c r="Z254" s="1">
        <v>6</v>
      </c>
      <c r="AA254" s="1">
        <v>2</v>
      </c>
      <c r="AB254" s="1">
        <v>0</v>
      </c>
      <c r="AC254" s="1">
        <v>0</v>
      </c>
      <c r="AD254" s="1">
        <v>5</v>
      </c>
      <c r="AE254" s="1">
        <v>0</v>
      </c>
      <c r="AF254" s="1">
        <v>1</v>
      </c>
      <c r="AG254" s="1">
        <v>1</v>
      </c>
      <c r="AH254" s="1">
        <v>1</v>
      </c>
      <c r="AI254" s="1">
        <v>18.77</v>
      </c>
      <c r="AJ254" s="1">
        <v>0</v>
      </c>
      <c r="AK254" s="1">
        <v>4</v>
      </c>
      <c r="AL254" s="1">
        <v>1</v>
      </c>
      <c r="AM254" s="1">
        <v>3</v>
      </c>
      <c r="AN254" s="1">
        <v>0</v>
      </c>
      <c r="AO254" s="1">
        <v>0</v>
      </c>
      <c r="AP254" s="1" t="s">
        <v>52</v>
      </c>
      <c r="AQ254" s="1" t="s">
        <v>52</v>
      </c>
      <c r="AR254" s="1" t="s">
        <v>52</v>
      </c>
      <c r="AS254" s="1" t="s">
        <v>52</v>
      </c>
      <c r="AT254" s="1" t="s">
        <v>52</v>
      </c>
      <c r="AU254" s="1" t="s">
        <v>52</v>
      </c>
      <c r="AV254" s="1" t="s">
        <v>52</v>
      </c>
      <c r="AW254" s="1" t="s">
        <v>52</v>
      </c>
      <c r="AX254" s="1" t="s">
        <v>52</v>
      </c>
      <c r="AY254" t="str">
        <f t="shared" si="33"/>
        <v/>
      </c>
      <c r="AZ254" t="str">
        <f t="shared" si="34"/>
        <v>N.Chubb</v>
      </c>
      <c r="BA254" t="str">
        <f t="shared" si="35"/>
        <v/>
      </c>
      <c r="BB254" t="str">
        <f t="shared" si="36"/>
        <v>2021_04_CLE</v>
      </c>
      <c r="BC254" t="str">
        <f t="shared" si="37"/>
        <v>ru</v>
      </c>
      <c r="BD254">
        <f>COUNTIFS($BB$1:BB254,BB254,$BC$1:BC254,"ru")</f>
        <v>2</v>
      </c>
      <c r="BE254" t="str">
        <f t="shared" si="38"/>
        <v>re</v>
      </c>
      <c r="BF254">
        <f>COUNTIFS($BB$1:BB254,BB254,$BE$1:BE254,"re")</f>
        <v>1</v>
      </c>
      <c r="BG254" t="str">
        <f t="shared" si="39"/>
        <v>ru22021_04_CLE</v>
      </c>
      <c r="BH254" t="str">
        <f t="shared" si="40"/>
        <v>re12021_04_CLE</v>
      </c>
      <c r="BI254" t="str">
        <f t="shared" si="41"/>
        <v>2021_04_CLEN.Chubb</v>
      </c>
      <c r="BJ254" t="str">
        <f t="shared" si="42"/>
        <v>2021_CLE_N.Chubb</v>
      </c>
      <c r="BK254" t="str">
        <f>IF(ISERROR(MATCH(LEFT(C254,5)&amp;B254&amp;"_"&amp;A254,$BK$1:BK253,0)),LEFT(C254,5)&amp;B254&amp;"_"&amp;A254,"")</f>
        <v/>
      </c>
      <c r="BL254">
        <f>COUNTIFS($B$1:B254,B254)-COUNTIFS($B$1:B254,B254,$BK$1:BK254,"")</f>
        <v>3</v>
      </c>
      <c r="BM254" t="str">
        <f t="shared" si="43"/>
        <v/>
      </c>
    </row>
    <row r="255" spans="1:65" x14ac:dyDescent="0.25">
      <c r="A255" s="1" t="s">
        <v>145</v>
      </c>
      <c r="B255" s="1" t="s">
        <v>83</v>
      </c>
      <c r="C255" s="1" t="s">
        <v>433</v>
      </c>
      <c r="D255" s="1">
        <v>-2.5999999999999999E-2</v>
      </c>
      <c r="E255" s="1">
        <v>-2.62</v>
      </c>
      <c r="F255" s="1" t="s">
        <v>475</v>
      </c>
      <c r="G255" s="1" t="s">
        <v>52</v>
      </c>
      <c r="H255" s="1" t="s">
        <v>52</v>
      </c>
      <c r="I255" s="1" t="s">
        <v>52</v>
      </c>
      <c r="J255" s="1" t="s">
        <v>52</v>
      </c>
      <c r="K255" s="1" t="s">
        <v>52</v>
      </c>
      <c r="L255" s="1" t="s">
        <v>52</v>
      </c>
      <c r="M255" s="1" t="s">
        <v>52</v>
      </c>
      <c r="N255" s="1" t="s">
        <v>52</v>
      </c>
      <c r="O255" s="1" t="s">
        <v>52</v>
      </c>
      <c r="P255" s="1" t="s">
        <v>52</v>
      </c>
      <c r="Q255" s="1" t="s">
        <v>52</v>
      </c>
      <c r="R255" s="1" t="s">
        <v>52</v>
      </c>
      <c r="S255" s="1" t="s">
        <v>52</v>
      </c>
      <c r="T255" s="1" t="s">
        <v>52</v>
      </c>
      <c r="U255" s="1" t="s">
        <v>52</v>
      </c>
      <c r="V255" s="1">
        <v>98</v>
      </c>
      <c r="W255" s="1">
        <v>0</v>
      </c>
      <c r="X255" s="1">
        <v>21</v>
      </c>
      <c r="Y255" s="1">
        <v>2</v>
      </c>
      <c r="Z255" s="1">
        <v>5</v>
      </c>
      <c r="AA255" s="1">
        <v>2</v>
      </c>
      <c r="AB255" s="1">
        <v>0</v>
      </c>
      <c r="AC255" s="1">
        <v>0</v>
      </c>
      <c r="AD255" s="1">
        <v>89</v>
      </c>
      <c r="AE255" s="1">
        <v>0</v>
      </c>
      <c r="AF255" s="1">
        <v>9</v>
      </c>
      <c r="AG255" s="1">
        <v>9</v>
      </c>
      <c r="AH255" s="1">
        <v>1</v>
      </c>
      <c r="AI255" s="1">
        <v>23.35</v>
      </c>
      <c r="AJ255" s="1">
        <v>6</v>
      </c>
      <c r="AK255" s="1">
        <v>5</v>
      </c>
      <c r="AL255" s="1">
        <v>84</v>
      </c>
      <c r="AM255" s="1">
        <v>48</v>
      </c>
      <c r="AN255" s="1">
        <v>0</v>
      </c>
      <c r="AO255" s="1">
        <v>0</v>
      </c>
      <c r="AP255" s="1" t="s">
        <v>52</v>
      </c>
      <c r="AQ255" s="1" t="s">
        <v>52</v>
      </c>
      <c r="AR255" s="1" t="s">
        <v>52</v>
      </c>
      <c r="AS255" s="1" t="s">
        <v>52</v>
      </c>
      <c r="AT255" s="1" t="s">
        <v>52</v>
      </c>
      <c r="AU255" s="1" t="s">
        <v>52</v>
      </c>
      <c r="AV255" s="1" t="s">
        <v>52</v>
      </c>
      <c r="AW255" s="1" t="s">
        <v>52</v>
      </c>
      <c r="AX255" s="1" t="s">
        <v>52</v>
      </c>
      <c r="AY255" t="str">
        <f t="shared" si="33"/>
        <v/>
      </c>
      <c r="AZ255" t="str">
        <f t="shared" si="34"/>
        <v>C.McCaffrey</v>
      </c>
      <c r="BA255" t="str">
        <f t="shared" si="35"/>
        <v/>
      </c>
      <c r="BB255" t="str">
        <f t="shared" si="36"/>
        <v>2021_01_CAR</v>
      </c>
      <c r="BC255" t="str">
        <f t="shared" si="37"/>
        <v>ru</v>
      </c>
      <c r="BD255">
        <f>COUNTIFS($BB$1:BB255,BB255,$BC$1:BC255,"ru")</f>
        <v>2</v>
      </c>
      <c r="BE255" t="str">
        <f t="shared" si="38"/>
        <v>re</v>
      </c>
      <c r="BF255">
        <f>COUNTIFS($BB$1:BB255,BB255,$BE$1:BE255,"re")</f>
        <v>1</v>
      </c>
      <c r="BG255" t="str">
        <f t="shared" si="39"/>
        <v>ru22021_01_CAR</v>
      </c>
      <c r="BH255" t="str">
        <f t="shared" si="40"/>
        <v>re12021_01_CAR</v>
      </c>
      <c r="BI255" t="str">
        <f t="shared" si="41"/>
        <v>2021_01_CARC.McCaffrey</v>
      </c>
      <c r="BJ255" t="str">
        <f t="shared" si="42"/>
        <v>2021_CAR_C.McCaffrey</v>
      </c>
      <c r="BK255" t="str">
        <f>IF(ISERROR(MATCH(LEFT(C255,5)&amp;B255&amp;"_"&amp;A255,$BK$1:BK254,0)),LEFT(C255,5)&amp;B255&amp;"_"&amp;A255,"")</f>
        <v>2021_CAR_C.McCaffrey</v>
      </c>
      <c r="BL255">
        <f>COUNTIFS($B$1:B255,B255)-COUNTIFS($B$1:B255,B255,$BK$1:BK255,"")</f>
        <v>3</v>
      </c>
      <c r="BM255" t="str">
        <f t="shared" si="43"/>
        <v>2021_CAR3</v>
      </c>
    </row>
    <row r="256" spans="1:65" x14ac:dyDescent="0.25">
      <c r="A256" s="1" t="s">
        <v>1763</v>
      </c>
      <c r="B256" s="1" t="s">
        <v>100</v>
      </c>
      <c r="C256" s="1" t="s">
        <v>2453</v>
      </c>
      <c r="D256" s="1">
        <v>2.3E-2</v>
      </c>
      <c r="E256" s="1">
        <v>4.9400000000000004</v>
      </c>
      <c r="F256" s="1" t="s">
        <v>2474</v>
      </c>
      <c r="G256" s="1" t="s">
        <v>52</v>
      </c>
      <c r="H256" s="1" t="s">
        <v>52</v>
      </c>
      <c r="I256" s="1" t="s">
        <v>52</v>
      </c>
      <c r="J256" s="1" t="s">
        <v>52</v>
      </c>
      <c r="K256" s="1" t="s">
        <v>52</v>
      </c>
      <c r="L256" s="1" t="s">
        <v>52</v>
      </c>
      <c r="M256" s="1" t="s">
        <v>52</v>
      </c>
      <c r="N256" s="1" t="s">
        <v>52</v>
      </c>
      <c r="O256" s="1" t="s">
        <v>52</v>
      </c>
      <c r="P256" s="1" t="s">
        <v>52</v>
      </c>
      <c r="Q256" s="1" t="s">
        <v>52</v>
      </c>
      <c r="R256" s="1" t="s">
        <v>52</v>
      </c>
      <c r="S256" s="1" t="s">
        <v>52</v>
      </c>
      <c r="T256" s="1" t="s">
        <v>52</v>
      </c>
      <c r="U256" s="1" t="s">
        <v>52</v>
      </c>
      <c r="V256" s="1">
        <v>97</v>
      </c>
      <c r="W256" s="1">
        <v>1</v>
      </c>
      <c r="X256" s="1">
        <v>19</v>
      </c>
      <c r="Y256" s="1">
        <v>7</v>
      </c>
      <c r="Z256" s="1">
        <v>2</v>
      </c>
      <c r="AA256" s="1">
        <v>2</v>
      </c>
      <c r="AB256" s="1">
        <v>0</v>
      </c>
      <c r="AC256" s="1">
        <v>0</v>
      </c>
      <c r="AD256" s="1">
        <v>15</v>
      </c>
      <c r="AE256" s="1">
        <v>0</v>
      </c>
      <c r="AF256" s="1">
        <v>2</v>
      </c>
      <c r="AG256" s="1">
        <v>3</v>
      </c>
      <c r="AH256" s="1">
        <v>0.66600000000000004</v>
      </c>
      <c r="AI256" s="1">
        <v>-25.1</v>
      </c>
      <c r="AJ256" s="1">
        <v>1</v>
      </c>
      <c r="AK256" s="1">
        <v>-11</v>
      </c>
      <c r="AL256" s="1">
        <v>21</v>
      </c>
      <c r="AM256" s="1">
        <v>25</v>
      </c>
      <c r="AN256" s="1">
        <v>0</v>
      </c>
      <c r="AO256" s="1">
        <v>0</v>
      </c>
      <c r="AP256" s="1" t="s">
        <v>52</v>
      </c>
      <c r="AQ256" s="1" t="s">
        <v>52</v>
      </c>
      <c r="AR256" s="1" t="s">
        <v>52</v>
      </c>
      <c r="AS256" s="1" t="s">
        <v>52</v>
      </c>
      <c r="AT256" s="1" t="s">
        <v>52</v>
      </c>
      <c r="AU256" s="1" t="s">
        <v>52</v>
      </c>
      <c r="AV256" s="1" t="s">
        <v>52</v>
      </c>
      <c r="AW256" s="1" t="s">
        <v>52</v>
      </c>
      <c r="AX256" s="1" t="s">
        <v>52</v>
      </c>
      <c r="AY256" t="str">
        <f t="shared" si="33"/>
        <v/>
      </c>
      <c r="AZ256" t="str">
        <f t="shared" si="34"/>
        <v>K.Herbert</v>
      </c>
      <c r="BA256" t="str">
        <f t="shared" si="35"/>
        <v/>
      </c>
      <c r="BB256" t="str">
        <f t="shared" si="36"/>
        <v>2021_06_CHI</v>
      </c>
      <c r="BC256" t="str">
        <f t="shared" si="37"/>
        <v>ru</v>
      </c>
      <c r="BD256">
        <f>COUNTIFS($BB$1:BB256,BB256,$BC$1:BC256,"ru")</f>
        <v>1</v>
      </c>
      <c r="BE256" t="str">
        <f t="shared" si="38"/>
        <v>re</v>
      </c>
      <c r="BF256">
        <f>COUNTIFS($BB$1:BB256,BB256,$BE$1:BE256,"re")</f>
        <v>1</v>
      </c>
      <c r="BG256" t="str">
        <f t="shared" si="39"/>
        <v>ru12021_06_CHI</v>
      </c>
      <c r="BH256" t="str">
        <f t="shared" si="40"/>
        <v>re12021_06_CHI</v>
      </c>
      <c r="BI256" t="str">
        <f t="shared" si="41"/>
        <v>2021_06_CHIK.Herbert</v>
      </c>
      <c r="BJ256" t="str">
        <f t="shared" si="42"/>
        <v>2021_CHI_K.Herbert</v>
      </c>
      <c r="BK256" t="str">
        <f>IF(ISERROR(MATCH(LEFT(C256,5)&amp;B256&amp;"_"&amp;A256,$BK$1:BK255,0)),LEFT(C256,5)&amp;B256&amp;"_"&amp;A256,"")</f>
        <v>2021_CHI_K.Herbert</v>
      </c>
      <c r="BL256">
        <f>COUNTIFS($B$1:B256,B256)-COUNTIFS($B$1:B256,B256,$BK$1:BK256,"")</f>
        <v>4</v>
      </c>
      <c r="BM256" t="str">
        <f t="shared" si="43"/>
        <v>2021_CHI4</v>
      </c>
    </row>
    <row r="257" spans="1:65" x14ac:dyDescent="0.25">
      <c r="A257" s="1" t="s">
        <v>139</v>
      </c>
      <c r="B257" s="1" t="s">
        <v>51</v>
      </c>
      <c r="C257" s="1" t="s">
        <v>1241</v>
      </c>
      <c r="D257" s="1">
        <v>0.04</v>
      </c>
      <c r="E257" s="1">
        <v>4.67</v>
      </c>
      <c r="F257" s="1" t="s">
        <v>1289</v>
      </c>
      <c r="G257" s="1" t="s">
        <v>52</v>
      </c>
      <c r="H257" s="1" t="s">
        <v>52</v>
      </c>
      <c r="I257" s="1" t="s">
        <v>52</v>
      </c>
      <c r="J257" s="1" t="s">
        <v>52</v>
      </c>
      <c r="K257" s="1" t="s">
        <v>52</v>
      </c>
      <c r="L257" s="1" t="s">
        <v>52</v>
      </c>
      <c r="M257" s="1" t="s">
        <v>52</v>
      </c>
      <c r="N257" s="1" t="s">
        <v>52</v>
      </c>
      <c r="O257" s="1" t="s">
        <v>52</v>
      </c>
      <c r="P257" s="1" t="s">
        <v>52</v>
      </c>
      <c r="Q257" s="1" t="s">
        <v>52</v>
      </c>
      <c r="R257" s="1" t="s">
        <v>52</v>
      </c>
      <c r="S257" s="1" t="s">
        <v>52</v>
      </c>
      <c r="T257" s="1" t="s">
        <v>52</v>
      </c>
      <c r="U257" s="1" t="s">
        <v>52</v>
      </c>
      <c r="V257" s="1">
        <v>95</v>
      </c>
      <c r="W257" s="1">
        <v>2</v>
      </c>
      <c r="X257" s="1">
        <v>17</v>
      </c>
      <c r="Y257" s="1">
        <v>6</v>
      </c>
      <c r="Z257" s="1">
        <v>6</v>
      </c>
      <c r="AA257" s="1">
        <v>3</v>
      </c>
      <c r="AB257" s="1">
        <v>0</v>
      </c>
      <c r="AC257" s="1">
        <v>0</v>
      </c>
      <c r="AD257" s="1">
        <v>21</v>
      </c>
      <c r="AE257" s="1">
        <v>0</v>
      </c>
      <c r="AF257" s="1">
        <v>3</v>
      </c>
      <c r="AG257" s="1">
        <v>3</v>
      </c>
      <c r="AH257" s="1">
        <v>1</v>
      </c>
      <c r="AI257" s="1">
        <v>28.71</v>
      </c>
      <c r="AJ257" s="1">
        <v>1</v>
      </c>
      <c r="AK257" s="1">
        <v>1</v>
      </c>
      <c r="AL257" s="1">
        <v>20</v>
      </c>
      <c r="AM257" s="1">
        <v>15</v>
      </c>
      <c r="AN257" s="1">
        <v>0</v>
      </c>
      <c r="AO257" s="1">
        <v>0</v>
      </c>
      <c r="AP257" s="1" t="s">
        <v>52</v>
      </c>
      <c r="AQ257" s="1" t="s">
        <v>52</v>
      </c>
      <c r="AR257" s="1" t="s">
        <v>52</v>
      </c>
      <c r="AS257" s="1" t="s">
        <v>52</v>
      </c>
      <c r="AT257" s="1" t="s">
        <v>52</v>
      </c>
      <c r="AU257" s="1" t="s">
        <v>52</v>
      </c>
      <c r="AV257" s="1" t="s">
        <v>52</v>
      </c>
      <c r="AW257" s="1" t="s">
        <v>52</v>
      </c>
      <c r="AX257" s="1" t="s">
        <v>52</v>
      </c>
      <c r="AY257" t="str">
        <f t="shared" si="33"/>
        <v/>
      </c>
      <c r="AZ257" t="str">
        <f t="shared" si="34"/>
        <v>E.Elliott</v>
      </c>
      <c r="BA257" t="str">
        <f t="shared" si="35"/>
        <v/>
      </c>
      <c r="BB257" t="str">
        <f t="shared" si="36"/>
        <v>2021_03_DAL</v>
      </c>
      <c r="BC257" t="str">
        <f t="shared" si="37"/>
        <v>ru</v>
      </c>
      <c r="BD257">
        <f>COUNTIFS($BB$1:BB257,BB257,$BC$1:BC257,"ru")</f>
        <v>2</v>
      </c>
      <c r="BE257" t="str">
        <f t="shared" si="38"/>
        <v>re</v>
      </c>
      <c r="BF257">
        <f>COUNTIFS($BB$1:BB257,BB257,$BE$1:BE257,"re")</f>
        <v>1</v>
      </c>
      <c r="BG257" t="str">
        <f t="shared" si="39"/>
        <v>ru22021_03_DAL</v>
      </c>
      <c r="BH257" t="str">
        <f t="shared" si="40"/>
        <v>re12021_03_DAL</v>
      </c>
      <c r="BI257" t="str">
        <f t="shared" si="41"/>
        <v>2021_03_DALE.Elliott</v>
      </c>
      <c r="BJ257" t="str">
        <f t="shared" si="42"/>
        <v>2021_DAL_E.Elliott</v>
      </c>
      <c r="BK257" t="str">
        <f>IF(ISERROR(MATCH(LEFT(C257,5)&amp;B257&amp;"_"&amp;A257,$BK$1:BK256,0)),LEFT(C257,5)&amp;B257&amp;"_"&amp;A257,"")</f>
        <v/>
      </c>
      <c r="BL257">
        <f>COUNTIFS($B$1:B257,B257)-COUNTIFS($B$1:B257,B257,$BK$1:BK257,"")</f>
        <v>4</v>
      </c>
      <c r="BM257" t="str">
        <f t="shared" si="43"/>
        <v/>
      </c>
    </row>
    <row r="258" spans="1:65" x14ac:dyDescent="0.25">
      <c r="A258" s="1" t="s">
        <v>124</v>
      </c>
      <c r="B258" s="1" t="s">
        <v>94</v>
      </c>
      <c r="C258" s="1" t="s">
        <v>857</v>
      </c>
      <c r="D258" s="1">
        <v>0.13300000000000001</v>
      </c>
      <c r="E258" s="1">
        <v>5.45</v>
      </c>
      <c r="F258" s="1" t="s">
        <v>887</v>
      </c>
      <c r="G258" s="1" t="s">
        <v>52</v>
      </c>
      <c r="H258" s="1" t="s">
        <v>52</v>
      </c>
      <c r="I258" s="1" t="s">
        <v>52</v>
      </c>
      <c r="J258" s="1" t="s">
        <v>52</v>
      </c>
      <c r="K258" s="1" t="s">
        <v>52</v>
      </c>
      <c r="L258" s="1" t="s">
        <v>52</v>
      </c>
      <c r="M258" s="1" t="s">
        <v>52</v>
      </c>
      <c r="N258" s="1" t="s">
        <v>52</v>
      </c>
      <c r="O258" s="1" t="s">
        <v>52</v>
      </c>
      <c r="P258" s="1" t="s">
        <v>52</v>
      </c>
      <c r="Q258" s="1" t="s">
        <v>52</v>
      </c>
      <c r="R258" s="1" t="s">
        <v>52</v>
      </c>
      <c r="S258" s="1" t="s">
        <v>52</v>
      </c>
      <c r="T258" s="1" t="s">
        <v>52</v>
      </c>
      <c r="U258" s="1" t="s">
        <v>52</v>
      </c>
      <c r="V258" s="1">
        <v>95</v>
      </c>
      <c r="W258" s="1">
        <v>1</v>
      </c>
      <c r="X258" s="1">
        <v>11</v>
      </c>
      <c r="Y258" s="1">
        <v>5</v>
      </c>
      <c r="Z258" s="1">
        <v>2</v>
      </c>
      <c r="AA258" s="1">
        <v>1</v>
      </c>
      <c r="AB258" s="1">
        <v>0</v>
      </c>
      <c r="AC258" s="1">
        <v>0</v>
      </c>
      <c r="AD258" s="1">
        <v>3</v>
      </c>
      <c r="AE258" s="1">
        <v>0</v>
      </c>
      <c r="AF258" s="1">
        <v>1</v>
      </c>
      <c r="AG258" s="1">
        <v>1</v>
      </c>
      <c r="AH258" s="1">
        <v>1</v>
      </c>
      <c r="AI258" s="1">
        <v>12.64</v>
      </c>
      <c r="AJ258" s="1">
        <v>0</v>
      </c>
      <c r="AK258" s="1">
        <v>-5</v>
      </c>
      <c r="AL258" s="1">
        <v>8</v>
      </c>
      <c r="AM258" s="1">
        <v>9</v>
      </c>
      <c r="AN258" s="1">
        <v>0</v>
      </c>
      <c r="AO258" s="1">
        <v>0</v>
      </c>
      <c r="AP258" s="1" t="s">
        <v>52</v>
      </c>
      <c r="AQ258" s="1" t="s">
        <v>52</v>
      </c>
      <c r="AR258" s="1" t="s">
        <v>52</v>
      </c>
      <c r="AS258" s="1" t="s">
        <v>52</v>
      </c>
      <c r="AT258" s="1" t="s">
        <v>52</v>
      </c>
      <c r="AU258" s="1" t="s">
        <v>52</v>
      </c>
      <c r="AV258" s="1" t="s">
        <v>52</v>
      </c>
      <c r="AW258" s="1" t="s">
        <v>52</v>
      </c>
      <c r="AX258" s="1" t="s">
        <v>52</v>
      </c>
      <c r="AY258" t="str">
        <f t="shared" si="33"/>
        <v/>
      </c>
      <c r="AZ258" t="str">
        <f t="shared" si="34"/>
        <v>N.Chubb</v>
      </c>
      <c r="BA258" t="str">
        <f t="shared" si="35"/>
        <v/>
      </c>
      <c r="BB258" t="str">
        <f t="shared" si="36"/>
        <v>2021_02_CLE</v>
      </c>
      <c r="BC258" t="str">
        <f t="shared" si="37"/>
        <v>ru</v>
      </c>
      <c r="BD258">
        <f>COUNTIFS($BB$1:BB258,BB258,$BC$1:BC258,"ru")</f>
        <v>1</v>
      </c>
      <c r="BE258" t="str">
        <f t="shared" si="38"/>
        <v>re</v>
      </c>
      <c r="BF258">
        <f>COUNTIFS($BB$1:BB258,BB258,$BE$1:BE258,"re")</f>
        <v>1</v>
      </c>
      <c r="BG258" t="str">
        <f t="shared" si="39"/>
        <v>ru12021_02_CLE</v>
      </c>
      <c r="BH258" t="str">
        <f t="shared" si="40"/>
        <v>re12021_02_CLE</v>
      </c>
      <c r="BI258" t="str">
        <f t="shared" si="41"/>
        <v>2021_02_CLEN.Chubb</v>
      </c>
      <c r="BJ258" t="str">
        <f t="shared" si="42"/>
        <v>2021_CLE_N.Chubb</v>
      </c>
      <c r="BK258" t="str">
        <f>IF(ISERROR(MATCH(LEFT(C258,5)&amp;B258&amp;"_"&amp;A258,$BK$1:BK257,0)),LEFT(C258,5)&amp;B258&amp;"_"&amp;A258,"")</f>
        <v/>
      </c>
      <c r="BL258">
        <f>COUNTIFS($B$1:B258,B258)-COUNTIFS($B$1:B258,B258,$BK$1:BK258,"")</f>
        <v>3</v>
      </c>
      <c r="BM258" t="str">
        <f t="shared" si="43"/>
        <v/>
      </c>
    </row>
    <row r="259" spans="1:65" x14ac:dyDescent="0.25">
      <c r="A259" s="1" t="s">
        <v>122</v>
      </c>
      <c r="B259" s="1" t="s">
        <v>60</v>
      </c>
      <c r="C259" s="1" t="s">
        <v>2435</v>
      </c>
      <c r="D259" s="1">
        <v>4.5999999999999999E-2</v>
      </c>
      <c r="E259" s="1">
        <v>0.67</v>
      </c>
      <c r="F259" s="1" t="s">
        <v>2475</v>
      </c>
      <c r="G259" s="1" t="s">
        <v>52</v>
      </c>
      <c r="H259" s="1" t="s">
        <v>52</v>
      </c>
      <c r="I259" s="1" t="s">
        <v>52</v>
      </c>
      <c r="J259" s="1" t="s">
        <v>52</v>
      </c>
      <c r="K259" s="1" t="s">
        <v>52</v>
      </c>
      <c r="L259" s="1" t="s">
        <v>52</v>
      </c>
      <c r="M259" s="1" t="s">
        <v>52</v>
      </c>
      <c r="N259" s="1" t="s">
        <v>52</v>
      </c>
      <c r="O259" s="1" t="s">
        <v>52</v>
      </c>
      <c r="P259" s="1" t="s">
        <v>52</v>
      </c>
      <c r="Q259" s="1" t="s">
        <v>52</v>
      </c>
      <c r="R259" s="1" t="s">
        <v>52</v>
      </c>
      <c r="S259" s="1" t="s">
        <v>52</v>
      </c>
      <c r="T259" s="1" t="s">
        <v>52</v>
      </c>
      <c r="U259" s="1" t="s">
        <v>52</v>
      </c>
      <c r="V259" s="1">
        <v>94</v>
      </c>
      <c r="W259" s="1">
        <v>0</v>
      </c>
      <c r="X259" s="1">
        <v>18</v>
      </c>
      <c r="Y259" s="1">
        <v>5</v>
      </c>
      <c r="Z259" s="1">
        <v>0</v>
      </c>
      <c r="AA259" s="1">
        <v>0</v>
      </c>
      <c r="AB259" s="1">
        <v>0</v>
      </c>
      <c r="AC259" s="1">
        <v>0</v>
      </c>
      <c r="AD259" s="1">
        <v>59</v>
      </c>
      <c r="AE259" s="1">
        <v>1</v>
      </c>
      <c r="AF259" s="1">
        <v>5</v>
      </c>
      <c r="AG259" s="1">
        <v>6</v>
      </c>
      <c r="AH259" s="1">
        <v>0.83299999999999996</v>
      </c>
      <c r="AI259" s="1">
        <v>1.55</v>
      </c>
      <c r="AJ259" s="1">
        <v>2</v>
      </c>
      <c r="AK259" s="1">
        <v>-10</v>
      </c>
      <c r="AL259" s="1">
        <v>68</v>
      </c>
      <c r="AM259" s="1">
        <v>38</v>
      </c>
      <c r="AN259" s="1">
        <v>1</v>
      </c>
      <c r="AO259" s="1">
        <v>0</v>
      </c>
      <c r="AP259" s="1" t="s">
        <v>52</v>
      </c>
      <c r="AQ259" s="1" t="s">
        <v>52</v>
      </c>
      <c r="AR259" s="1" t="s">
        <v>52</v>
      </c>
      <c r="AS259" s="1" t="s">
        <v>52</v>
      </c>
      <c r="AT259" s="1" t="s">
        <v>52</v>
      </c>
      <c r="AU259" s="1" t="s">
        <v>52</v>
      </c>
      <c r="AV259" s="1" t="s">
        <v>52</v>
      </c>
      <c r="AW259" s="1" t="s">
        <v>52</v>
      </c>
      <c r="AX259" s="1" t="s">
        <v>52</v>
      </c>
      <c r="AY259" t="str">
        <f t="shared" ref="AY259:AY322" si="44">IF(ISNUMBER(AP259),LEFT(C259,7)&amp;"_"&amp;B259,"")</f>
        <v/>
      </c>
      <c r="AZ259" t="str">
        <f t="shared" ref="AZ259:AZ322" si="45">A259</f>
        <v>J.Mixon</v>
      </c>
      <c r="BA259" t="str">
        <f t="shared" ref="BA259:BA322" si="46">IF(G259="NA","","QB")</f>
        <v/>
      </c>
      <c r="BB259" t="str">
        <f t="shared" ref="BB259:BB322" si="47">LEFT(C259,7)&amp;"_"&amp;B259</f>
        <v>2021_06_CIN</v>
      </c>
      <c r="BC259" t="str">
        <f t="shared" ref="BC259:BC322" si="48">IF(X259="NA","","ru")</f>
        <v>ru</v>
      </c>
      <c r="BD259">
        <f>COUNTIFS($BB$1:BB259,BB259,$BC$1:BC259,"ru")</f>
        <v>1</v>
      </c>
      <c r="BE259" t="str">
        <f t="shared" ref="BE259:BE322" si="49">IF(AD259="NA","","re")</f>
        <v>re</v>
      </c>
      <c r="BF259">
        <f>COUNTIFS($BB$1:BB259,BB259,$BE$1:BE259,"re")</f>
        <v>1</v>
      </c>
      <c r="BG259" t="str">
        <f t="shared" ref="BG259:BG322" si="50">BC259&amp;BD259&amp;$BB259</f>
        <v>ru12021_06_CIN</v>
      </c>
      <c r="BH259" t="str">
        <f t="shared" ref="BH259:BH322" si="51">BE259&amp;BF259&amp;$BB259</f>
        <v>re12021_06_CIN</v>
      </c>
      <c r="BI259" t="str">
        <f t="shared" ref="BI259:BI322" si="52">BB259&amp;AZ259</f>
        <v>2021_06_CINJ.Mixon</v>
      </c>
      <c r="BJ259" t="str">
        <f t="shared" ref="BJ259:BJ322" si="53">LEFT(C259,5)&amp;B259&amp;"_"&amp;A259</f>
        <v>2021_CIN_J.Mixon</v>
      </c>
      <c r="BK259" t="str">
        <f>IF(ISERROR(MATCH(LEFT(C259,5)&amp;B259&amp;"_"&amp;A259,$BK$1:BK258,0)),LEFT(C259,5)&amp;B259&amp;"_"&amp;A259,"")</f>
        <v/>
      </c>
      <c r="BL259">
        <f>COUNTIFS($B$1:B259,B259)-COUNTIFS($B$1:B259,B259,$BK$1:BK259,"")</f>
        <v>3</v>
      </c>
      <c r="BM259" t="str">
        <f t="shared" ref="BM259:BM322" si="54">IF(BK259="","",LEFT(C259,5)&amp;B259&amp;BL259)</f>
        <v/>
      </c>
    </row>
    <row r="260" spans="1:65" x14ac:dyDescent="0.25">
      <c r="A260" s="1" t="s">
        <v>143</v>
      </c>
      <c r="B260" s="1" t="s">
        <v>68</v>
      </c>
      <c r="C260" s="1" t="s">
        <v>1657</v>
      </c>
      <c r="D260" s="1">
        <v>6.3E-2</v>
      </c>
      <c r="E260" s="1">
        <v>1.74</v>
      </c>
      <c r="F260" s="1" t="s">
        <v>1701</v>
      </c>
      <c r="G260" s="1" t="s">
        <v>52</v>
      </c>
      <c r="H260" s="1" t="s">
        <v>52</v>
      </c>
      <c r="I260" s="1" t="s">
        <v>52</v>
      </c>
      <c r="J260" s="1" t="s">
        <v>52</v>
      </c>
      <c r="K260" s="1" t="s">
        <v>52</v>
      </c>
      <c r="L260" s="1" t="s">
        <v>52</v>
      </c>
      <c r="M260" s="1" t="s">
        <v>52</v>
      </c>
      <c r="N260" s="1" t="s">
        <v>52</v>
      </c>
      <c r="O260" s="1" t="s">
        <v>52</v>
      </c>
      <c r="P260" s="1" t="s">
        <v>52</v>
      </c>
      <c r="Q260" s="1" t="s">
        <v>52</v>
      </c>
      <c r="R260" s="1" t="s">
        <v>52</v>
      </c>
      <c r="S260" s="1" t="s">
        <v>52</v>
      </c>
      <c r="T260" s="1" t="s">
        <v>52</v>
      </c>
      <c r="U260" s="1" t="s">
        <v>52</v>
      </c>
      <c r="V260" s="1">
        <v>92</v>
      </c>
      <c r="W260" s="1">
        <v>0</v>
      </c>
      <c r="X260" s="1">
        <v>20</v>
      </c>
      <c r="Y260" s="1">
        <v>6</v>
      </c>
      <c r="Z260" s="1">
        <v>1</v>
      </c>
      <c r="AA260" s="1">
        <v>1</v>
      </c>
      <c r="AB260" s="1">
        <v>0</v>
      </c>
      <c r="AC260" s="1">
        <v>0</v>
      </c>
      <c r="AD260" s="1">
        <v>47</v>
      </c>
      <c r="AE260" s="1">
        <v>0</v>
      </c>
      <c r="AF260" s="1">
        <v>3</v>
      </c>
      <c r="AG260" s="1">
        <v>5</v>
      </c>
      <c r="AH260" s="1">
        <v>0.6</v>
      </c>
      <c r="AI260" s="1">
        <v>-38.61</v>
      </c>
      <c r="AJ260" s="1">
        <v>3</v>
      </c>
      <c r="AK260" s="1">
        <v>-7</v>
      </c>
      <c r="AL260" s="1">
        <v>52</v>
      </c>
      <c r="AM260" s="1">
        <v>31</v>
      </c>
      <c r="AN260" s="1">
        <v>0</v>
      </c>
      <c r="AO260" s="1">
        <v>0</v>
      </c>
      <c r="AP260" s="1" t="s">
        <v>52</v>
      </c>
      <c r="AQ260" s="1" t="s">
        <v>52</v>
      </c>
      <c r="AR260" s="1" t="s">
        <v>52</v>
      </c>
      <c r="AS260" s="1" t="s">
        <v>52</v>
      </c>
      <c r="AT260" s="1" t="s">
        <v>52</v>
      </c>
      <c r="AU260" s="1" t="s">
        <v>52</v>
      </c>
      <c r="AV260" s="1" t="s">
        <v>52</v>
      </c>
      <c r="AW260" s="1" t="s">
        <v>52</v>
      </c>
      <c r="AX260" s="1" t="s">
        <v>52</v>
      </c>
      <c r="AY260" t="str">
        <f t="shared" si="44"/>
        <v/>
      </c>
      <c r="AZ260" t="str">
        <f t="shared" si="45"/>
        <v>L.Fournette</v>
      </c>
      <c r="BA260" t="str">
        <f t="shared" si="46"/>
        <v/>
      </c>
      <c r="BB260" t="str">
        <f t="shared" si="47"/>
        <v>2021_04_TB</v>
      </c>
      <c r="BC260" t="str">
        <f t="shared" si="48"/>
        <v>ru</v>
      </c>
      <c r="BD260">
        <f>COUNTIFS($BB$1:BB260,BB260,$BC$1:BC260,"ru")</f>
        <v>1</v>
      </c>
      <c r="BE260" t="str">
        <f t="shared" si="49"/>
        <v>re</v>
      </c>
      <c r="BF260">
        <f>COUNTIFS($BB$1:BB260,BB260,$BE$1:BE260,"re")</f>
        <v>1</v>
      </c>
      <c r="BG260" t="str">
        <f t="shared" si="50"/>
        <v>ru12021_04_TB</v>
      </c>
      <c r="BH260" t="str">
        <f t="shared" si="51"/>
        <v>re12021_04_TB</v>
      </c>
      <c r="BI260" t="str">
        <f t="shared" si="52"/>
        <v>2021_04_TBL.Fournette</v>
      </c>
      <c r="BJ260" t="str">
        <f t="shared" si="53"/>
        <v>2021_TB_L.Fournette</v>
      </c>
      <c r="BK260" t="str">
        <f>IF(ISERROR(MATCH(LEFT(C260,5)&amp;B260&amp;"_"&amp;A260,$BK$1:BK259,0)),LEFT(C260,5)&amp;B260&amp;"_"&amp;A260,"")</f>
        <v>2021_TB_L.Fournette</v>
      </c>
      <c r="BL260">
        <f>COUNTIFS($B$1:B260,B260)-COUNTIFS($B$1:B260,B260,$BK$1:BK260,"")</f>
        <v>3</v>
      </c>
      <c r="BM260" t="str">
        <f t="shared" si="54"/>
        <v>2021_TB3</v>
      </c>
    </row>
    <row r="261" spans="1:65" x14ac:dyDescent="0.25">
      <c r="A261" s="1" t="s">
        <v>157</v>
      </c>
      <c r="B261" s="1" t="s">
        <v>72</v>
      </c>
      <c r="C261" s="1" t="s">
        <v>445</v>
      </c>
      <c r="D261" s="1">
        <v>6.0000000000000001E-3</v>
      </c>
      <c r="E261" s="1">
        <v>-2.56</v>
      </c>
      <c r="F261" s="1" t="s">
        <v>476</v>
      </c>
      <c r="G261" s="1" t="s">
        <v>52</v>
      </c>
      <c r="H261" s="1" t="s">
        <v>52</v>
      </c>
      <c r="I261" s="1" t="s">
        <v>52</v>
      </c>
      <c r="J261" s="1" t="s">
        <v>52</v>
      </c>
      <c r="K261" s="1" t="s">
        <v>52</v>
      </c>
      <c r="L261" s="1" t="s">
        <v>52</v>
      </c>
      <c r="M261" s="1" t="s">
        <v>52</v>
      </c>
      <c r="N261" s="1" t="s">
        <v>52</v>
      </c>
      <c r="O261" s="1" t="s">
        <v>52</v>
      </c>
      <c r="P261" s="1" t="s">
        <v>52</v>
      </c>
      <c r="Q261" s="1" t="s">
        <v>52</v>
      </c>
      <c r="R261" s="1" t="s">
        <v>52</v>
      </c>
      <c r="S261" s="1" t="s">
        <v>52</v>
      </c>
      <c r="T261" s="1" t="s">
        <v>52</v>
      </c>
      <c r="U261" s="1" t="s">
        <v>52</v>
      </c>
      <c r="V261" s="1">
        <v>91</v>
      </c>
      <c r="W261" s="1">
        <v>0</v>
      </c>
      <c r="X261" s="1">
        <v>16</v>
      </c>
      <c r="Y261" s="1">
        <v>2</v>
      </c>
      <c r="Z261" s="1">
        <v>1</v>
      </c>
      <c r="AA261" s="1">
        <v>0</v>
      </c>
      <c r="AB261" s="1">
        <v>1</v>
      </c>
      <c r="AC261" s="1">
        <v>1</v>
      </c>
      <c r="AD261" s="1">
        <v>26</v>
      </c>
      <c r="AE261" s="1">
        <v>0</v>
      </c>
      <c r="AF261" s="1">
        <v>3</v>
      </c>
      <c r="AG261" s="1">
        <v>3</v>
      </c>
      <c r="AH261" s="1">
        <v>1</v>
      </c>
      <c r="AI261" s="1">
        <v>16.21</v>
      </c>
      <c r="AJ261" s="1">
        <v>1</v>
      </c>
      <c r="AK261" s="1">
        <v>-3</v>
      </c>
      <c r="AL261" s="1">
        <v>29</v>
      </c>
      <c r="AM261" s="1">
        <v>20</v>
      </c>
      <c r="AN261" s="1">
        <v>0</v>
      </c>
      <c r="AO261" s="1">
        <v>0</v>
      </c>
      <c r="AP261" s="1" t="s">
        <v>52</v>
      </c>
      <c r="AQ261" s="1" t="s">
        <v>52</v>
      </c>
      <c r="AR261" s="1" t="s">
        <v>52</v>
      </c>
      <c r="AS261" s="1" t="s">
        <v>52</v>
      </c>
      <c r="AT261" s="1" t="s">
        <v>52</v>
      </c>
      <c r="AU261" s="1" t="s">
        <v>52</v>
      </c>
      <c r="AV261" s="1" t="s">
        <v>52</v>
      </c>
      <c r="AW261" s="1" t="s">
        <v>52</v>
      </c>
      <c r="AX261" s="1" t="s">
        <v>52</v>
      </c>
      <c r="AY261" t="str">
        <f t="shared" si="44"/>
        <v/>
      </c>
      <c r="AZ261" t="str">
        <f t="shared" si="45"/>
        <v>C.Carson</v>
      </c>
      <c r="BA261" t="str">
        <f t="shared" si="46"/>
        <v/>
      </c>
      <c r="BB261" t="str">
        <f t="shared" si="47"/>
        <v>2021_01_SEA</v>
      </c>
      <c r="BC261" t="str">
        <f t="shared" si="48"/>
        <v>ru</v>
      </c>
      <c r="BD261">
        <f>COUNTIFS($BB$1:BB261,BB261,$BC$1:BC261,"ru")</f>
        <v>2</v>
      </c>
      <c r="BE261" t="str">
        <f t="shared" si="49"/>
        <v>re</v>
      </c>
      <c r="BF261">
        <f>COUNTIFS($BB$1:BB261,BB261,$BE$1:BE261,"re")</f>
        <v>1</v>
      </c>
      <c r="BG261" t="str">
        <f t="shared" si="50"/>
        <v>ru22021_01_SEA</v>
      </c>
      <c r="BH261" t="str">
        <f t="shared" si="51"/>
        <v>re12021_01_SEA</v>
      </c>
      <c r="BI261" t="str">
        <f t="shared" si="52"/>
        <v>2021_01_SEAC.Carson</v>
      </c>
      <c r="BJ261" t="str">
        <f t="shared" si="53"/>
        <v>2021_SEA_C.Carson</v>
      </c>
      <c r="BK261" t="str">
        <f>IF(ISERROR(MATCH(LEFT(C261,5)&amp;B261&amp;"_"&amp;A261,$BK$1:BK260,0)),LEFT(C261,5)&amp;B261&amp;"_"&amp;A261,"")</f>
        <v>2021_SEA_C.Carson</v>
      </c>
      <c r="BL261">
        <f>COUNTIFS($B$1:B261,B261)-COUNTIFS($B$1:B261,B261,$BK$1:BK261,"")</f>
        <v>4</v>
      </c>
      <c r="BM261" t="str">
        <f t="shared" si="54"/>
        <v>2021_SEA4</v>
      </c>
    </row>
    <row r="262" spans="1:65" x14ac:dyDescent="0.25">
      <c r="A262" s="1" t="s">
        <v>127</v>
      </c>
      <c r="B262" s="1" t="s">
        <v>70</v>
      </c>
      <c r="C262" s="1" t="s">
        <v>416</v>
      </c>
      <c r="D262" s="1">
        <v>-0.20799999999999999</v>
      </c>
      <c r="E262" s="1">
        <v>-3.65</v>
      </c>
      <c r="F262" s="1" t="s">
        <v>477</v>
      </c>
      <c r="G262" s="1" t="s">
        <v>52</v>
      </c>
      <c r="H262" s="1" t="s">
        <v>52</v>
      </c>
      <c r="I262" s="1" t="s">
        <v>52</v>
      </c>
      <c r="J262" s="1" t="s">
        <v>52</v>
      </c>
      <c r="K262" s="1" t="s">
        <v>52</v>
      </c>
      <c r="L262" s="1" t="s">
        <v>52</v>
      </c>
      <c r="M262" s="1" t="s">
        <v>52</v>
      </c>
      <c r="N262" s="1" t="s">
        <v>52</v>
      </c>
      <c r="O262" s="1" t="s">
        <v>52</v>
      </c>
      <c r="P262" s="1" t="s">
        <v>52</v>
      </c>
      <c r="Q262" s="1" t="s">
        <v>52</v>
      </c>
      <c r="R262" s="1" t="s">
        <v>52</v>
      </c>
      <c r="S262" s="1" t="s">
        <v>52</v>
      </c>
      <c r="T262" s="1" t="s">
        <v>52</v>
      </c>
      <c r="U262" s="1" t="s">
        <v>52</v>
      </c>
      <c r="V262" s="1">
        <v>90</v>
      </c>
      <c r="W262" s="1">
        <v>0</v>
      </c>
      <c r="X262" s="1">
        <v>20</v>
      </c>
      <c r="Y262" s="1">
        <v>5</v>
      </c>
      <c r="Z262" s="1">
        <v>1</v>
      </c>
      <c r="AA262" s="1">
        <v>0</v>
      </c>
      <c r="AB262" s="1">
        <v>2</v>
      </c>
      <c r="AC262" s="1">
        <v>1</v>
      </c>
      <c r="AD262" s="1">
        <v>18</v>
      </c>
      <c r="AE262" s="1">
        <v>0</v>
      </c>
      <c r="AF262" s="1">
        <v>3</v>
      </c>
      <c r="AG262" s="1">
        <v>5</v>
      </c>
      <c r="AH262" s="1">
        <v>0.6</v>
      </c>
      <c r="AI262" s="1">
        <v>-0.03</v>
      </c>
      <c r="AJ262" s="1">
        <v>1</v>
      </c>
      <c r="AK262" s="1">
        <v>3</v>
      </c>
      <c r="AL262" s="1">
        <v>15</v>
      </c>
      <c r="AM262" s="1">
        <v>27</v>
      </c>
      <c r="AN262" s="1">
        <v>0</v>
      </c>
      <c r="AO262" s="1">
        <v>0</v>
      </c>
      <c r="AP262" s="1" t="s">
        <v>52</v>
      </c>
      <c r="AQ262" s="1" t="s">
        <v>52</v>
      </c>
      <c r="AR262" s="1" t="s">
        <v>52</v>
      </c>
      <c r="AS262" s="1" t="s">
        <v>52</v>
      </c>
      <c r="AT262" s="1" t="s">
        <v>52</v>
      </c>
      <c r="AU262" s="1" t="s">
        <v>52</v>
      </c>
      <c r="AV262" s="1" t="s">
        <v>52</v>
      </c>
      <c r="AW262" s="1" t="s">
        <v>52</v>
      </c>
      <c r="AX262" s="1" t="s">
        <v>52</v>
      </c>
      <c r="AY262" t="str">
        <f t="shared" si="44"/>
        <v/>
      </c>
      <c r="AZ262" t="str">
        <f t="shared" si="45"/>
        <v>A.Gibson</v>
      </c>
      <c r="BA262" t="str">
        <f t="shared" si="46"/>
        <v/>
      </c>
      <c r="BB262" t="str">
        <f t="shared" si="47"/>
        <v>2021_01_WAS</v>
      </c>
      <c r="BC262" t="str">
        <f t="shared" si="48"/>
        <v>ru</v>
      </c>
      <c r="BD262">
        <f>COUNTIFS($BB$1:BB262,BB262,$BC$1:BC262,"ru")</f>
        <v>1</v>
      </c>
      <c r="BE262" t="str">
        <f t="shared" si="49"/>
        <v>re</v>
      </c>
      <c r="BF262">
        <f>COUNTIFS($BB$1:BB262,BB262,$BE$1:BE262,"re")</f>
        <v>1</v>
      </c>
      <c r="BG262" t="str">
        <f t="shared" si="50"/>
        <v>ru12021_01_WAS</v>
      </c>
      <c r="BH262" t="str">
        <f t="shared" si="51"/>
        <v>re12021_01_WAS</v>
      </c>
      <c r="BI262" t="str">
        <f t="shared" si="52"/>
        <v>2021_01_WASA.Gibson</v>
      </c>
      <c r="BJ262" t="str">
        <f t="shared" si="53"/>
        <v>2021_WAS_A.Gibson</v>
      </c>
      <c r="BK262" t="str">
        <f>IF(ISERROR(MATCH(LEFT(C262,5)&amp;B262&amp;"_"&amp;A262,$BK$1:BK261,0)),LEFT(C262,5)&amp;B262&amp;"_"&amp;A262,"")</f>
        <v>2021_WAS_A.Gibson</v>
      </c>
      <c r="BL262">
        <f>COUNTIFS($B$1:B262,B262)-COUNTIFS($B$1:B262,B262,$BK$1:BK262,"")</f>
        <v>3</v>
      </c>
      <c r="BM262" t="str">
        <f t="shared" si="54"/>
        <v>2021_WAS3</v>
      </c>
    </row>
    <row r="263" spans="1:65" x14ac:dyDescent="0.25">
      <c r="A263" s="1" t="s">
        <v>122</v>
      </c>
      <c r="B263" s="1" t="s">
        <v>60</v>
      </c>
      <c r="C263" s="1" t="s">
        <v>1245</v>
      </c>
      <c r="D263" s="1">
        <v>5.0999999999999997E-2</v>
      </c>
      <c r="E263" s="1">
        <v>-1.57</v>
      </c>
      <c r="F263" s="1" t="s">
        <v>1290</v>
      </c>
      <c r="G263" s="1" t="s">
        <v>52</v>
      </c>
      <c r="H263" s="1" t="s">
        <v>52</v>
      </c>
      <c r="I263" s="1" t="s">
        <v>52</v>
      </c>
      <c r="J263" s="1" t="s">
        <v>52</v>
      </c>
      <c r="K263" s="1" t="s">
        <v>52</v>
      </c>
      <c r="L263" s="1" t="s">
        <v>52</v>
      </c>
      <c r="M263" s="1" t="s">
        <v>52</v>
      </c>
      <c r="N263" s="1" t="s">
        <v>52</v>
      </c>
      <c r="O263" s="1" t="s">
        <v>52</v>
      </c>
      <c r="P263" s="1" t="s">
        <v>52</v>
      </c>
      <c r="Q263" s="1" t="s">
        <v>52</v>
      </c>
      <c r="R263" s="1" t="s">
        <v>52</v>
      </c>
      <c r="S263" s="1" t="s">
        <v>52</v>
      </c>
      <c r="T263" s="1" t="s">
        <v>52</v>
      </c>
      <c r="U263" s="1" t="s">
        <v>52</v>
      </c>
      <c r="V263" s="1">
        <v>90</v>
      </c>
      <c r="W263" s="1">
        <v>0</v>
      </c>
      <c r="X263" s="1">
        <v>18</v>
      </c>
      <c r="Y263" s="1">
        <v>3</v>
      </c>
      <c r="Z263" s="1">
        <v>1</v>
      </c>
      <c r="AA263" s="1">
        <v>0</v>
      </c>
      <c r="AB263" s="1">
        <v>0</v>
      </c>
      <c r="AC263" s="1">
        <v>0</v>
      </c>
      <c r="AD263" s="1">
        <v>4</v>
      </c>
      <c r="AE263" s="1">
        <v>0</v>
      </c>
      <c r="AF263" s="1">
        <v>1</v>
      </c>
      <c r="AG263" s="1">
        <v>1</v>
      </c>
      <c r="AH263" s="1">
        <v>1</v>
      </c>
      <c r="AI263" s="1">
        <v>15.16</v>
      </c>
      <c r="AJ263" s="1">
        <v>0</v>
      </c>
      <c r="AK263" s="1">
        <v>-1</v>
      </c>
      <c r="AL263" s="1">
        <v>5</v>
      </c>
      <c r="AM263" s="1">
        <v>6</v>
      </c>
      <c r="AN263" s="1">
        <v>0</v>
      </c>
      <c r="AO263" s="1">
        <v>0</v>
      </c>
      <c r="AP263" s="1" t="s">
        <v>52</v>
      </c>
      <c r="AQ263" s="1" t="s">
        <v>52</v>
      </c>
      <c r="AR263" s="1" t="s">
        <v>52</v>
      </c>
      <c r="AS263" s="1" t="s">
        <v>52</v>
      </c>
      <c r="AT263" s="1" t="s">
        <v>52</v>
      </c>
      <c r="AU263" s="1" t="s">
        <v>52</v>
      </c>
      <c r="AV263" s="1" t="s">
        <v>52</v>
      </c>
      <c r="AW263" s="1" t="s">
        <v>52</v>
      </c>
      <c r="AX263" s="1" t="s">
        <v>52</v>
      </c>
      <c r="AY263" t="str">
        <f t="shared" si="44"/>
        <v/>
      </c>
      <c r="AZ263" t="str">
        <f t="shared" si="45"/>
        <v>J.Mixon</v>
      </c>
      <c r="BA263" t="str">
        <f t="shared" si="46"/>
        <v/>
      </c>
      <c r="BB263" t="str">
        <f t="shared" si="47"/>
        <v>2021_03_CIN</v>
      </c>
      <c r="BC263" t="str">
        <f t="shared" si="48"/>
        <v>ru</v>
      </c>
      <c r="BD263">
        <f>COUNTIFS($BB$1:BB263,BB263,$BC$1:BC263,"ru")</f>
        <v>2</v>
      </c>
      <c r="BE263" t="str">
        <f t="shared" si="49"/>
        <v>re</v>
      </c>
      <c r="BF263">
        <f>COUNTIFS($BB$1:BB263,BB263,$BE$1:BE263,"re")</f>
        <v>1</v>
      </c>
      <c r="BG263" t="str">
        <f t="shared" si="50"/>
        <v>ru22021_03_CIN</v>
      </c>
      <c r="BH263" t="str">
        <f t="shared" si="51"/>
        <v>re12021_03_CIN</v>
      </c>
      <c r="BI263" t="str">
        <f t="shared" si="52"/>
        <v>2021_03_CINJ.Mixon</v>
      </c>
      <c r="BJ263" t="str">
        <f t="shared" si="53"/>
        <v>2021_CIN_J.Mixon</v>
      </c>
      <c r="BK263" t="str">
        <f>IF(ISERROR(MATCH(LEFT(C263,5)&amp;B263&amp;"_"&amp;A263,$BK$1:BK262,0)),LEFT(C263,5)&amp;B263&amp;"_"&amp;A263,"")</f>
        <v/>
      </c>
      <c r="BL263">
        <f>COUNTIFS($B$1:B263,B263)-COUNTIFS($B$1:B263,B263,$BK$1:BK263,"")</f>
        <v>3</v>
      </c>
      <c r="BM263" t="str">
        <f t="shared" si="54"/>
        <v/>
      </c>
    </row>
    <row r="264" spans="1:65" x14ac:dyDescent="0.25">
      <c r="A264" s="1" t="s">
        <v>121</v>
      </c>
      <c r="B264" s="1" t="s">
        <v>101</v>
      </c>
      <c r="C264" s="1" t="s">
        <v>1256</v>
      </c>
      <c r="D264" s="1">
        <v>3.3000000000000002E-2</v>
      </c>
      <c r="E264" s="1">
        <v>-2.71</v>
      </c>
      <c r="F264" s="1" t="s">
        <v>1291</v>
      </c>
      <c r="G264" s="1" t="s">
        <v>52</v>
      </c>
      <c r="H264" s="1" t="s">
        <v>52</v>
      </c>
      <c r="I264" s="1" t="s">
        <v>52</v>
      </c>
      <c r="J264" s="1" t="s">
        <v>52</v>
      </c>
      <c r="K264" s="1" t="s">
        <v>52</v>
      </c>
      <c r="L264" s="1" t="s">
        <v>52</v>
      </c>
      <c r="M264" s="1" t="s">
        <v>52</v>
      </c>
      <c r="N264" s="1" t="s">
        <v>52</v>
      </c>
      <c r="O264" s="1" t="s">
        <v>52</v>
      </c>
      <c r="P264" s="1" t="s">
        <v>52</v>
      </c>
      <c r="Q264" s="1" t="s">
        <v>52</v>
      </c>
      <c r="R264" s="1" t="s">
        <v>52</v>
      </c>
      <c r="S264" s="1" t="s">
        <v>52</v>
      </c>
      <c r="T264" s="1" t="s">
        <v>52</v>
      </c>
      <c r="U264" s="1" t="s">
        <v>52</v>
      </c>
      <c r="V264" s="1">
        <v>89</v>
      </c>
      <c r="W264" s="1">
        <v>0</v>
      </c>
      <c r="X264" s="1">
        <v>24</v>
      </c>
      <c r="Y264" s="1">
        <v>4</v>
      </c>
      <c r="Z264" s="1">
        <v>3</v>
      </c>
      <c r="AA264" s="1">
        <v>1</v>
      </c>
      <c r="AB264" s="1">
        <v>0</v>
      </c>
      <c r="AC264" s="1">
        <v>0</v>
      </c>
      <c r="AD264" s="1">
        <v>29</v>
      </c>
      <c r="AE264" s="1">
        <v>1</v>
      </c>
      <c r="AF264" s="1">
        <v>3</v>
      </c>
      <c r="AG264" s="1">
        <v>4</v>
      </c>
      <c r="AH264" s="1">
        <v>0.75</v>
      </c>
      <c r="AI264" s="1">
        <v>0.47</v>
      </c>
      <c r="AJ264" s="1">
        <v>2</v>
      </c>
      <c r="AK264" s="1">
        <v>1</v>
      </c>
      <c r="AL264" s="1">
        <v>31</v>
      </c>
      <c r="AM264" s="1">
        <v>22</v>
      </c>
      <c r="AN264" s="1">
        <v>0</v>
      </c>
      <c r="AO264" s="1">
        <v>0</v>
      </c>
      <c r="AP264" s="1" t="s">
        <v>52</v>
      </c>
      <c r="AQ264" s="1" t="s">
        <v>52</v>
      </c>
      <c r="AR264" s="1" t="s">
        <v>52</v>
      </c>
      <c r="AS264" s="1" t="s">
        <v>52</v>
      </c>
      <c r="AT264" s="1" t="s">
        <v>52</v>
      </c>
      <c r="AU264" s="1" t="s">
        <v>52</v>
      </c>
      <c r="AV264" s="1" t="s">
        <v>52</v>
      </c>
      <c r="AW264" s="1" t="s">
        <v>52</v>
      </c>
      <c r="AX264" s="1" t="s">
        <v>52</v>
      </c>
      <c r="AY264" t="str">
        <f t="shared" si="44"/>
        <v/>
      </c>
      <c r="AZ264" t="str">
        <f t="shared" si="45"/>
        <v>A.Kamara</v>
      </c>
      <c r="BA264" t="str">
        <f t="shared" si="46"/>
        <v/>
      </c>
      <c r="BB264" t="str">
        <f t="shared" si="47"/>
        <v>2021_03_NO</v>
      </c>
      <c r="BC264" t="str">
        <f t="shared" si="48"/>
        <v>ru</v>
      </c>
      <c r="BD264">
        <f>COUNTIFS($BB$1:BB264,BB264,$BC$1:BC264,"ru")</f>
        <v>2</v>
      </c>
      <c r="BE264" t="str">
        <f t="shared" si="49"/>
        <v>re</v>
      </c>
      <c r="BF264">
        <f>COUNTIFS($BB$1:BB264,BB264,$BE$1:BE264,"re")</f>
        <v>1</v>
      </c>
      <c r="BG264" t="str">
        <f t="shared" si="50"/>
        <v>ru22021_03_NO</v>
      </c>
      <c r="BH264" t="str">
        <f t="shared" si="51"/>
        <v>re12021_03_NO</v>
      </c>
      <c r="BI264" t="str">
        <f t="shared" si="52"/>
        <v>2021_03_NOA.Kamara</v>
      </c>
      <c r="BJ264" t="str">
        <f t="shared" si="53"/>
        <v>2021_NO_A.Kamara</v>
      </c>
      <c r="BK264" t="str">
        <f>IF(ISERROR(MATCH(LEFT(C264,5)&amp;B264&amp;"_"&amp;A264,$BK$1:BK263,0)),LEFT(C264,5)&amp;B264&amp;"_"&amp;A264,"")</f>
        <v/>
      </c>
      <c r="BL264">
        <f>COUNTIFS($B$1:B264,B264)-COUNTIFS($B$1:B264,B264,$BK$1:BK264,"")</f>
        <v>3</v>
      </c>
      <c r="BM264" t="str">
        <f t="shared" si="54"/>
        <v/>
      </c>
    </row>
    <row r="265" spans="1:65" x14ac:dyDescent="0.25">
      <c r="A265" s="1" t="s">
        <v>136</v>
      </c>
      <c r="B265" s="1" t="s">
        <v>79</v>
      </c>
      <c r="C265" s="1" t="s">
        <v>1654</v>
      </c>
      <c r="D265" s="1">
        <v>7.6999999999999999E-2</v>
      </c>
      <c r="E265" s="1">
        <v>1.98</v>
      </c>
      <c r="F265" s="1" t="s">
        <v>1702</v>
      </c>
      <c r="G265" s="1" t="s">
        <v>52</v>
      </c>
      <c r="H265" s="1" t="s">
        <v>52</v>
      </c>
      <c r="I265" s="1" t="s">
        <v>52</v>
      </c>
      <c r="J265" s="1" t="s">
        <v>52</v>
      </c>
      <c r="K265" s="1" t="s">
        <v>52</v>
      </c>
      <c r="L265" s="1" t="s">
        <v>52</v>
      </c>
      <c r="M265" s="1" t="s">
        <v>52</v>
      </c>
      <c r="N265" s="1" t="s">
        <v>52</v>
      </c>
      <c r="O265" s="1" t="s">
        <v>52</v>
      </c>
      <c r="P265" s="1" t="s">
        <v>52</v>
      </c>
      <c r="Q265" s="1" t="s">
        <v>52</v>
      </c>
      <c r="R265" s="1" t="s">
        <v>52</v>
      </c>
      <c r="S265" s="1" t="s">
        <v>52</v>
      </c>
      <c r="T265" s="1" t="s">
        <v>52</v>
      </c>
      <c r="U265" s="1" t="s">
        <v>52</v>
      </c>
      <c r="V265" s="1">
        <v>89</v>
      </c>
      <c r="W265" s="1">
        <v>0</v>
      </c>
      <c r="X265" s="1">
        <v>14</v>
      </c>
      <c r="Y265" s="1">
        <v>4</v>
      </c>
      <c r="Z265" s="1">
        <v>1</v>
      </c>
      <c r="AA265" s="1">
        <v>1</v>
      </c>
      <c r="AB265" s="1">
        <v>0</v>
      </c>
      <c r="AC265" s="1">
        <v>0</v>
      </c>
      <c r="AD265" s="1">
        <v>27</v>
      </c>
      <c r="AE265" s="1">
        <v>0</v>
      </c>
      <c r="AF265" s="1">
        <v>5</v>
      </c>
      <c r="AG265" s="1">
        <v>6</v>
      </c>
      <c r="AH265" s="1">
        <v>0.83299999999999996</v>
      </c>
      <c r="AI265" s="1">
        <v>5.12</v>
      </c>
      <c r="AJ265" s="1">
        <v>1</v>
      </c>
      <c r="AK265" s="1">
        <v>-8</v>
      </c>
      <c r="AL265" s="1">
        <v>37</v>
      </c>
      <c r="AM265" s="1">
        <v>39</v>
      </c>
      <c r="AN265" s="1">
        <v>0</v>
      </c>
      <c r="AO265" s="1">
        <v>0</v>
      </c>
      <c r="AP265" s="1" t="s">
        <v>52</v>
      </c>
      <c r="AQ265" s="1" t="s">
        <v>52</v>
      </c>
      <c r="AR265" s="1" t="s">
        <v>52</v>
      </c>
      <c r="AS265" s="1" t="s">
        <v>52</v>
      </c>
      <c r="AT265" s="1" t="s">
        <v>52</v>
      </c>
      <c r="AU265" s="1" t="s">
        <v>52</v>
      </c>
      <c r="AV265" s="1" t="s">
        <v>52</v>
      </c>
      <c r="AW265" s="1" t="s">
        <v>52</v>
      </c>
      <c r="AX265" s="1" t="s">
        <v>52</v>
      </c>
      <c r="AY265" t="str">
        <f t="shared" si="44"/>
        <v/>
      </c>
      <c r="AZ265" t="str">
        <f t="shared" si="45"/>
        <v>D.Henderson</v>
      </c>
      <c r="BA265" t="str">
        <f t="shared" si="46"/>
        <v/>
      </c>
      <c r="BB265" t="str">
        <f t="shared" si="47"/>
        <v>2021_04_LA</v>
      </c>
      <c r="BC265" t="str">
        <f t="shared" si="48"/>
        <v>ru</v>
      </c>
      <c r="BD265">
        <f>COUNTIFS($BB$1:BB265,BB265,$BC$1:BC265,"ru")</f>
        <v>2</v>
      </c>
      <c r="BE265" t="str">
        <f t="shared" si="49"/>
        <v>re</v>
      </c>
      <c r="BF265">
        <f>COUNTIFS($BB$1:BB265,BB265,$BE$1:BE265,"re")</f>
        <v>1</v>
      </c>
      <c r="BG265" t="str">
        <f t="shared" si="50"/>
        <v>ru22021_04_LA</v>
      </c>
      <c r="BH265" t="str">
        <f t="shared" si="51"/>
        <v>re12021_04_LA</v>
      </c>
      <c r="BI265" t="str">
        <f t="shared" si="52"/>
        <v>2021_04_LAD.Henderson</v>
      </c>
      <c r="BJ265" t="str">
        <f t="shared" si="53"/>
        <v>2021_LA_D.Henderson</v>
      </c>
      <c r="BK265" t="str">
        <f>IF(ISERROR(MATCH(LEFT(C265,5)&amp;B265&amp;"_"&amp;A265,$BK$1:BK264,0)),LEFT(C265,5)&amp;B265&amp;"_"&amp;A265,"")</f>
        <v>2021_LA_D.Henderson</v>
      </c>
      <c r="BL265">
        <f>COUNTIFS($B$1:B265,B265)-COUNTIFS($B$1:B265,B265,$BK$1:BK265,"")</f>
        <v>4</v>
      </c>
      <c r="BM265" t="str">
        <f t="shared" si="54"/>
        <v>2021_LA4</v>
      </c>
    </row>
    <row r="266" spans="1:65" x14ac:dyDescent="0.25">
      <c r="A266" s="1" t="s">
        <v>954</v>
      </c>
      <c r="B266" s="1" t="s">
        <v>95</v>
      </c>
      <c r="C266" s="1" t="s">
        <v>1678</v>
      </c>
      <c r="D266" s="1">
        <v>-8.0000000000000002E-3</v>
      </c>
      <c r="E266" s="1">
        <v>-0.06</v>
      </c>
      <c r="F266" s="1" t="s">
        <v>1703</v>
      </c>
      <c r="G266" s="1" t="s">
        <v>52</v>
      </c>
      <c r="H266" s="1" t="s">
        <v>52</v>
      </c>
      <c r="I266" s="1" t="s">
        <v>52</v>
      </c>
      <c r="J266" s="1" t="s">
        <v>52</v>
      </c>
      <c r="K266" s="1" t="s">
        <v>52</v>
      </c>
      <c r="L266" s="1" t="s">
        <v>52</v>
      </c>
      <c r="M266" s="1" t="s">
        <v>52</v>
      </c>
      <c r="N266" s="1" t="s">
        <v>52</v>
      </c>
      <c r="O266" s="1" t="s">
        <v>52</v>
      </c>
      <c r="P266" s="1" t="s">
        <v>52</v>
      </c>
      <c r="Q266" s="1" t="s">
        <v>52</v>
      </c>
      <c r="R266" s="1" t="s">
        <v>52</v>
      </c>
      <c r="S266" s="1" t="s">
        <v>52</v>
      </c>
      <c r="T266" s="1" t="s">
        <v>52</v>
      </c>
      <c r="U266" s="1" t="s">
        <v>52</v>
      </c>
      <c r="V266" s="1">
        <v>89</v>
      </c>
      <c r="W266" s="1">
        <v>0</v>
      </c>
      <c r="X266" s="1">
        <v>19</v>
      </c>
      <c r="Y266" s="1">
        <v>4</v>
      </c>
      <c r="Z266" s="1">
        <v>0</v>
      </c>
      <c r="AA266" s="1">
        <v>0</v>
      </c>
      <c r="AB266" s="1">
        <v>0</v>
      </c>
      <c r="AC266" s="1">
        <v>0</v>
      </c>
      <c r="AD266" s="1" t="s">
        <v>52</v>
      </c>
      <c r="AE266" s="1" t="s">
        <v>52</v>
      </c>
      <c r="AF266" s="1" t="s">
        <v>52</v>
      </c>
      <c r="AG266" s="1" t="s">
        <v>52</v>
      </c>
      <c r="AH266" s="1" t="s">
        <v>52</v>
      </c>
      <c r="AI266" s="1" t="s">
        <v>52</v>
      </c>
      <c r="AJ266" s="1" t="s">
        <v>52</v>
      </c>
      <c r="AK266" s="1" t="s">
        <v>52</v>
      </c>
      <c r="AL266" s="1" t="s">
        <v>52</v>
      </c>
      <c r="AM266" s="1" t="s">
        <v>52</v>
      </c>
      <c r="AN266" s="1" t="s">
        <v>52</v>
      </c>
      <c r="AO266" s="1" t="s">
        <v>52</v>
      </c>
      <c r="AP266" s="1" t="s">
        <v>52</v>
      </c>
      <c r="AQ266" s="1" t="s">
        <v>52</v>
      </c>
      <c r="AR266" s="1" t="s">
        <v>52</v>
      </c>
      <c r="AS266" s="1" t="s">
        <v>52</v>
      </c>
      <c r="AT266" s="1" t="s">
        <v>52</v>
      </c>
      <c r="AU266" s="1" t="s">
        <v>52</v>
      </c>
      <c r="AV266" s="1" t="s">
        <v>52</v>
      </c>
      <c r="AW266" s="1" t="s">
        <v>52</v>
      </c>
      <c r="AX266" s="1" t="s">
        <v>52</v>
      </c>
      <c r="AY266" t="str">
        <f t="shared" si="44"/>
        <v/>
      </c>
      <c r="AZ266" t="str">
        <f t="shared" si="45"/>
        <v>T.Sermon</v>
      </c>
      <c r="BA266" t="str">
        <f t="shared" si="46"/>
        <v/>
      </c>
      <c r="BB266" t="str">
        <f t="shared" si="47"/>
        <v>2021_04_SF</v>
      </c>
      <c r="BC266" t="str">
        <f t="shared" si="48"/>
        <v>ru</v>
      </c>
      <c r="BD266">
        <f>COUNTIFS($BB$1:BB266,BB266,$BC$1:BC266,"ru")</f>
        <v>2</v>
      </c>
      <c r="BE266" t="str">
        <f t="shared" si="49"/>
        <v/>
      </c>
      <c r="BF266">
        <f>COUNTIFS($BB$1:BB266,BB266,$BE$1:BE266,"re")</f>
        <v>0</v>
      </c>
      <c r="BG266" t="str">
        <f t="shared" si="50"/>
        <v>ru22021_04_SF</v>
      </c>
      <c r="BH266" t="str">
        <f t="shared" si="51"/>
        <v>02021_04_SF</v>
      </c>
      <c r="BI266" t="str">
        <f t="shared" si="52"/>
        <v>2021_04_SFT.Sermon</v>
      </c>
      <c r="BJ266" t="str">
        <f t="shared" si="53"/>
        <v>2021_SF_T.Sermon</v>
      </c>
      <c r="BK266" t="str">
        <f>IF(ISERROR(MATCH(LEFT(C266,5)&amp;B266&amp;"_"&amp;A266,$BK$1:BK265,0)),LEFT(C266,5)&amp;B266&amp;"_"&amp;A266,"")</f>
        <v>2021_SF_T.Sermon</v>
      </c>
      <c r="BL266">
        <f>COUNTIFS($B$1:B266,B266)-COUNTIFS($B$1:B266,B266,$BK$1:BK266,"")</f>
        <v>4</v>
      </c>
      <c r="BM266" t="str">
        <f t="shared" si="54"/>
        <v>2021_SF4</v>
      </c>
    </row>
    <row r="267" spans="1:65" x14ac:dyDescent="0.25">
      <c r="A267" s="1" t="s">
        <v>128</v>
      </c>
      <c r="B267" s="1" t="s">
        <v>91</v>
      </c>
      <c r="C267" s="1" t="s">
        <v>1247</v>
      </c>
      <c r="D267" s="1">
        <v>2.9000000000000001E-2</v>
      </c>
      <c r="E267" s="1">
        <v>1.9</v>
      </c>
      <c r="F267" s="1" t="s">
        <v>1292</v>
      </c>
      <c r="G267" s="1" t="s">
        <v>52</v>
      </c>
      <c r="H267" s="1" t="s">
        <v>52</v>
      </c>
      <c r="I267" s="1" t="s">
        <v>52</v>
      </c>
      <c r="J267" s="1" t="s">
        <v>52</v>
      </c>
      <c r="K267" s="1" t="s">
        <v>52</v>
      </c>
      <c r="L267" s="1" t="s">
        <v>52</v>
      </c>
      <c r="M267" s="1" t="s">
        <v>52</v>
      </c>
      <c r="N267" s="1" t="s">
        <v>52</v>
      </c>
      <c r="O267" s="1" t="s">
        <v>52</v>
      </c>
      <c r="P267" s="1" t="s">
        <v>52</v>
      </c>
      <c r="Q267" s="1" t="s">
        <v>52</v>
      </c>
      <c r="R267" s="1" t="s">
        <v>52</v>
      </c>
      <c r="S267" s="1" t="s">
        <v>52</v>
      </c>
      <c r="T267" s="1" t="s">
        <v>52</v>
      </c>
      <c r="U267" s="1" t="s">
        <v>52</v>
      </c>
      <c r="V267" s="1">
        <v>88</v>
      </c>
      <c r="W267" s="1">
        <v>1</v>
      </c>
      <c r="X267" s="1">
        <v>15</v>
      </c>
      <c r="Y267" s="1">
        <v>5</v>
      </c>
      <c r="Z267" s="1">
        <v>3</v>
      </c>
      <c r="AA267" s="1">
        <v>1</v>
      </c>
      <c r="AB267" s="1">
        <v>0</v>
      </c>
      <c r="AC267" s="1">
        <v>0</v>
      </c>
      <c r="AD267" s="1">
        <v>46</v>
      </c>
      <c r="AE267" s="1">
        <v>0</v>
      </c>
      <c r="AF267" s="1">
        <v>6</v>
      </c>
      <c r="AG267" s="1">
        <v>6</v>
      </c>
      <c r="AH267" s="1">
        <v>1</v>
      </c>
      <c r="AI267" s="1">
        <v>17.7</v>
      </c>
      <c r="AJ267" s="1">
        <v>3</v>
      </c>
      <c r="AK267" s="1">
        <v>6</v>
      </c>
      <c r="AL267" s="1">
        <v>40</v>
      </c>
      <c r="AM267" s="1">
        <v>31</v>
      </c>
      <c r="AN267" s="1">
        <v>1</v>
      </c>
      <c r="AO267" s="1">
        <v>0</v>
      </c>
      <c r="AP267" s="1" t="s">
        <v>52</v>
      </c>
      <c r="AQ267" s="1" t="s">
        <v>52</v>
      </c>
      <c r="AR267" s="1" t="s">
        <v>52</v>
      </c>
      <c r="AS267" s="1" t="s">
        <v>52</v>
      </c>
      <c r="AT267" s="1" t="s">
        <v>52</v>
      </c>
      <c r="AU267" s="1" t="s">
        <v>52</v>
      </c>
      <c r="AV267" s="1" t="s">
        <v>52</v>
      </c>
      <c r="AW267" s="1" t="s">
        <v>52</v>
      </c>
      <c r="AX267" s="1" t="s">
        <v>52</v>
      </c>
      <c r="AY267" t="str">
        <f t="shared" si="44"/>
        <v/>
      </c>
      <c r="AZ267" t="str">
        <f t="shared" si="45"/>
        <v>J.Robinson</v>
      </c>
      <c r="BA267" t="str">
        <f t="shared" si="46"/>
        <v/>
      </c>
      <c r="BB267" t="str">
        <f t="shared" si="47"/>
        <v>2021_03_JAX</v>
      </c>
      <c r="BC267" t="str">
        <f t="shared" si="48"/>
        <v>ru</v>
      </c>
      <c r="BD267">
        <f>COUNTIFS($BB$1:BB267,BB267,$BC$1:BC267,"ru")</f>
        <v>2</v>
      </c>
      <c r="BE267" t="str">
        <f t="shared" si="49"/>
        <v>re</v>
      </c>
      <c r="BF267">
        <f>COUNTIFS($BB$1:BB267,BB267,$BE$1:BE267,"re")</f>
        <v>1</v>
      </c>
      <c r="BG267" t="str">
        <f t="shared" si="50"/>
        <v>ru22021_03_JAX</v>
      </c>
      <c r="BH267" t="str">
        <f t="shared" si="51"/>
        <v>re12021_03_JAX</v>
      </c>
      <c r="BI267" t="str">
        <f t="shared" si="52"/>
        <v>2021_03_JAXJ.Robinson</v>
      </c>
      <c r="BJ267" t="str">
        <f t="shared" si="53"/>
        <v>2021_JAX_J.Robinson</v>
      </c>
      <c r="BK267" t="str">
        <f>IF(ISERROR(MATCH(LEFT(C267,5)&amp;B267&amp;"_"&amp;A267,$BK$1:BK266,0)),LEFT(C267,5)&amp;B267&amp;"_"&amp;A267,"")</f>
        <v/>
      </c>
      <c r="BL267">
        <f>COUNTIFS($B$1:B267,B267)-COUNTIFS($B$1:B267,B267,$BK$1:BK267,"")</f>
        <v>2</v>
      </c>
      <c r="BM267" t="str">
        <f t="shared" si="54"/>
        <v/>
      </c>
    </row>
    <row r="268" spans="1:65" x14ac:dyDescent="0.25">
      <c r="A268" s="1" t="s">
        <v>168</v>
      </c>
      <c r="B268" s="1" t="s">
        <v>80</v>
      </c>
      <c r="C268" s="1" t="s">
        <v>421</v>
      </c>
      <c r="D268" s="1">
        <v>4.0000000000000001E-3</v>
      </c>
      <c r="E268" s="1">
        <v>-4.84</v>
      </c>
      <c r="F268" s="1" t="s">
        <v>478</v>
      </c>
      <c r="G268" s="1" t="s">
        <v>52</v>
      </c>
      <c r="H268" s="1" t="s">
        <v>52</v>
      </c>
      <c r="I268" s="1" t="s">
        <v>52</v>
      </c>
      <c r="J268" s="1" t="s">
        <v>52</v>
      </c>
      <c r="K268" s="1" t="s">
        <v>52</v>
      </c>
      <c r="L268" s="1" t="s">
        <v>52</v>
      </c>
      <c r="M268" s="1" t="s">
        <v>52</v>
      </c>
      <c r="N268" s="1" t="s">
        <v>52</v>
      </c>
      <c r="O268" s="1" t="s">
        <v>52</v>
      </c>
      <c r="P268" s="1" t="s">
        <v>52</v>
      </c>
      <c r="Q268" s="1" t="s">
        <v>52</v>
      </c>
      <c r="R268" s="1" t="s">
        <v>52</v>
      </c>
      <c r="S268" s="1" t="s">
        <v>52</v>
      </c>
      <c r="T268" s="1" t="s">
        <v>52</v>
      </c>
      <c r="U268" s="1" t="s">
        <v>52</v>
      </c>
      <c r="V268" s="1">
        <v>85</v>
      </c>
      <c r="W268" s="1">
        <v>1</v>
      </c>
      <c r="X268" s="1">
        <v>26</v>
      </c>
      <c r="Y268" s="1">
        <v>3</v>
      </c>
      <c r="Z268" s="1">
        <v>6</v>
      </c>
      <c r="AA268" s="1">
        <v>4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1</v>
      </c>
      <c r="AH268" s="1">
        <v>0</v>
      </c>
      <c r="AI268" s="1">
        <v>-350</v>
      </c>
      <c r="AJ268" s="1">
        <v>0</v>
      </c>
      <c r="AK268" s="1">
        <v>19</v>
      </c>
      <c r="AL268" s="1">
        <v>0</v>
      </c>
      <c r="AM268" s="1">
        <v>3</v>
      </c>
      <c r="AN268" s="1">
        <v>0</v>
      </c>
      <c r="AO268" s="1">
        <v>0</v>
      </c>
      <c r="AP268" s="1" t="s">
        <v>52</v>
      </c>
      <c r="AQ268" s="1" t="s">
        <v>52</v>
      </c>
      <c r="AR268" s="1" t="s">
        <v>52</v>
      </c>
      <c r="AS268" s="1" t="s">
        <v>52</v>
      </c>
      <c r="AT268" s="1" t="s">
        <v>52</v>
      </c>
      <c r="AU268" s="1" t="s">
        <v>52</v>
      </c>
      <c r="AV268" s="1" t="s">
        <v>52</v>
      </c>
      <c r="AW268" s="1" t="s">
        <v>52</v>
      </c>
      <c r="AX268" s="1" t="s">
        <v>52</v>
      </c>
      <c r="AY268" t="str">
        <f t="shared" si="44"/>
        <v/>
      </c>
      <c r="AZ268" t="str">
        <f t="shared" si="45"/>
        <v>M.Ingram</v>
      </c>
      <c r="BA268" t="str">
        <f t="shared" si="46"/>
        <v/>
      </c>
      <c r="BB268" t="str">
        <f t="shared" si="47"/>
        <v>2021_01_HOU</v>
      </c>
      <c r="BC268" t="str">
        <f t="shared" si="48"/>
        <v>ru</v>
      </c>
      <c r="BD268">
        <f>COUNTIFS($BB$1:BB268,BB268,$BC$1:BC268,"ru")</f>
        <v>1</v>
      </c>
      <c r="BE268" t="str">
        <f t="shared" si="49"/>
        <v>re</v>
      </c>
      <c r="BF268">
        <f>COUNTIFS($BB$1:BB268,BB268,$BE$1:BE268,"re")</f>
        <v>1</v>
      </c>
      <c r="BG268" t="str">
        <f t="shared" si="50"/>
        <v>ru12021_01_HOU</v>
      </c>
      <c r="BH268" t="str">
        <f t="shared" si="51"/>
        <v>re12021_01_HOU</v>
      </c>
      <c r="BI268" t="str">
        <f t="shared" si="52"/>
        <v>2021_01_HOUM.Ingram</v>
      </c>
      <c r="BJ268" t="str">
        <f t="shared" si="53"/>
        <v>2021_HOU_M.Ingram</v>
      </c>
      <c r="BK268" t="str">
        <f>IF(ISERROR(MATCH(LEFT(C268,5)&amp;B268&amp;"_"&amp;A268,$BK$1:BK267,0)),LEFT(C268,5)&amp;B268&amp;"_"&amp;A268,"")</f>
        <v>2021_HOU_M.Ingram</v>
      </c>
      <c r="BL268">
        <f>COUNTIFS($B$1:B268,B268)-COUNTIFS($B$1:B268,B268,$BK$1:BK268,"")</f>
        <v>3</v>
      </c>
      <c r="BM268" t="str">
        <f t="shared" si="54"/>
        <v>2021_HOU3</v>
      </c>
    </row>
    <row r="269" spans="1:65" x14ac:dyDescent="0.25">
      <c r="A269" s="1" t="s">
        <v>124</v>
      </c>
      <c r="B269" s="1" t="s">
        <v>94</v>
      </c>
      <c r="C269" s="1" t="s">
        <v>1264</v>
      </c>
      <c r="D269" s="1">
        <v>-6.7000000000000004E-2</v>
      </c>
      <c r="E269" s="1">
        <v>-2</v>
      </c>
      <c r="F269" s="1" t="s">
        <v>1293</v>
      </c>
      <c r="G269" s="1" t="s">
        <v>52</v>
      </c>
      <c r="H269" s="1" t="s">
        <v>52</v>
      </c>
      <c r="I269" s="1" t="s">
        <v>52</v>
      </c>
      <c r="J269" s="1" t="s">
        <v>52</v>
      </c>
      <c r="K269" s="1" t="s">
        <v>52</v>
      </c>
      <c r="L269" s="1" t="s">
        <v>52</v>
      </c>
      <c r="M269" s="1" t="s">
        <v>52</v>
      </c>
      <c r="N269" s="1" t="s">
        <v>52</v>
      </c>
      <c r="O269" s="1" t="s">
        <v>52</v>
      </c>
      <c r="P269" s="1" t="s">
        <v>52</v>
      </c>
      <c r="Q269" s="1" t="s">
        <v>52</v>
      </c>
      <c r="R269" s="1" t="s">
        <v>52</v>
      </c>
      <c r="S269" s="1" t="s">
        <v>52</v>
      </c>
      <c r="T269" s="1" t="s">
        <v>52</v>
      </c>
      <c r="U269" s="1" t="s">
        <v>52</v>
      </c>
      <c r="V269" s="1">
        <v>84</v>
      </c>
      <c r="W269" s="1">
        <v>0</v>
      </c>
      <c r="X269" s="1">
        <v>22</v>
      </c>
      <c r="Y269" s="1">
        <v>4</v>
      </c>
      <c r="Z269" s="1">
        <v>4</v>
      </c>
      <c r="AA269" s="1">
        <v>0</v>
      </c>
      <c r="AB269" s="1">
        <v>0</v>
      </c>
      <c r="AC269" s="1">
        <v>0</v>
      </c>
      <c r="AD269" s="1" t="s">
        <v>52</v>
      </c>
      <c r="AE269" s="1" t="s">
        <v>52</v>
      </c>
      <c r="AF269" s="1" t="s">
        <v>52</v>
      </c>
      <c r="AG269" s="1" t="s">
        <v>52</v>
      </c>
      <c r="AH269" s="1" t="s">
        <v>52</v>
      </c>
      <c r="AI269" s="1" t="s">
        <v>52</v>
      </c>
      <c r="AJ269" s="1" t="s">
        <v>52</v>
      </c>
      <c r="AK269" s="1" t="s">
        <v>52</v>
      </c>
      <c r="AL269" s="1" t="s">
        <v>52</v>
      </c>
      <c r="AM269" s="1" t="s">
        <v>52</v>
      </c>
      <c r="AN269" s="1" t="s">
        <v>52</v>
      </c>
      <c r="AO269" s="1" t="s">
        <v>52</v>
      </c>
      <c r="AP269" s="1" t="s">
        <v>52</v>
      </c>
      <c r="AQ269" s="1" t="s">
        <v>52</v>
      </c>
      <c r="AR269" s="1" t="s">
        <v>52</v>
      </c>
      <c r="AS269" s="1" t="s">
        <v>52</v>
      </c>
      <c r="AT269" s="1" t="s">
        <v>52</v>
      </c>
      <c r="AU269" s="1" t="s">
        <v>52</v>
      </c>
      <c r="AV269" s="1" t="s">
        <v>52</v>
      </c>
      <c r="AW269" s="1" t="s">
        <v>52</v>
      </c>
      <c r="AX269" s="1" t="s">
        <v>52</v>
      </c>
      <c r="AY269" t="str">
        <f t="shared" si="44"/>
        <v/>
      </c>
      <c r="AZ269" t="str">
        <f t="shared" si="45"/>
        <v>N.Chubb</v>
      </c>
      <c r="BA269" t="str">
        <f t="shared" si="46"/>
        <v/>
      </c>
      <c r="BB269" t="str">
        <f t="shared" si="47"/>
        <v>2021_03_CLE</v>
      </c>
      <c r="BC269" t="str">
        <f t="shared" si="48"/>
        <v>ru</v>
      </c>
      <c r="BD269">
        <f>COUNTIFS($BB$1:BB269,BB269,$BC$1:BC269,"ru")</f>
        <v>1</v>
      </c>
      <c r="BE269" t="str">
        <f t="shared" si="49"/>
        <v/>
      </c>
      <c r="BF269">
        <f>COUNTIFS($BB$1:BB269,BB269,$BE$1:BE269,"re")</f>
        <v>0</v>
      </c>
      <c r="BG269" t="str">
        <f t="shared" si="50"/>
        <v>ru12021_03_CLE</v>
      </c>
      <c r="BH269" t="str">
        <f t="shared" si="51"/>
        <v>02021_03_CLE</v>
      </c>
      <c r="BI269" t="str">
        <f t="shared" si="52"/>
        <v>2021_03_CLEN.Chubb</v>
      </c>
      <c r="BJ269" t="str">
        <f t="shared" si="53"/>
        <v>2021_CLE_N.Chubb</v>
      </c>
      <c r="BK269" t="str">
        <f>IF(ISERROR(MATCH(LEFT(C269,5)&amp;B269&amp;"_"&amp;A269,$BK$1:BK268,0)),LEFT(C269,5)&amp;B269&amp;"_"&amp;A269,"")</f>
        <v/>
      </c>
      <c r="BL269">
        <f>COUNTIFS($B$1:B269,B269)-COUNTIFS($B$1:B269,B269,$BK$1:BK269,"")</f>
        <v>3</v>
      </c>
      <c r="BM269" t="str">
        <f t="shared" si="54"/>
        <v/>
      </c>
    </row>
    <row r="270" spans="1:65" x14ac:dyDescent="0.25">
      <c r="A270" s="1" t="s">
        <v>121</v>
      </c>
      <c r="B270" s="1" t="s">
        <v>101</v>
      </c>
      <c r="C270" s="1" t="s">
        <v>453</v>
      </c>
      <c r="D270" s="1">
        <v>-1.0999999999999999E-2</v>
      </c>
      <c r="E270" s="1">
        <v>-2.21</v>
      </c>
      <c r="F270" s="1" t="s">
        <v>479</v>
      </c>
      <c r="G270" s="1" t="s">
        <v>52</v>
      </c>
      <c r="H270" s="1" t="s">
        <v>52</v>
      </c>
      <c r="I270" s="1" t="s">
        <v>52</v>
      </c>
      <c r="J270" s="1" t="s">
        <v>52</v>
      </c>
      <c r="K270" s="1" t="s">
        <v>52</v>
      </c>
      <c r="L270" s="1" t="s">
        <v>52</v>
      </c>
      <c r="M270" s="1" t="s">
        <v>52</v>
      </c>
      <c r="N270" s="1" t="s">
        <v>52</v>
      </c>
      <c r="O270" s="1" t="s">
        <v>52</v>
      </c>
      <c r="P270" s="1" t="s">
        <v>52</v>
      </c>
      <c r="Q270" s="1" t="s">
        <v>52</v>
      </c>
      <c r="R270" s="1" t="s">
        <v>52</v>
      </c>
      <c r="S270" s="1" t="s">
        <v>52</v>
      </c>
      <c r="T270" s="1" t="s">
        <v>52</v>
      </c>
      <c r="U270" s="1" t="s">
        <v>52</v>
      </c>
      <c r="V270" s="1">
        <v>83</v>
      </c>
      <c r="W270" s="1">
        <v>0</v>
      </c>
      <c r="X270" s="1">
        <v>20</v>
      </c>
      <c r="Y270" s="1">
        <v>4</v>
      </c>
      <c r="Z270" s="1">
        <v>5</v>
      </c>
      <c r="AA270" s="1">
        <v>2</v>
      </c>
      <c r="AB270" s="1">
        <v>0</v>
      </c>
      <c r="AC270" s="1">
        <v>0</v>
      </c>
      <c r="AD270" s="1">
        <v>8</v>
      </c>
      <c r="AE270" s="1">
        <v>1</v>
      </c>
      <c r="AF270" s="1">
        <v>3</v>
      </c>
      <c r="AG270" s="1">
        <v>4</v>
      </c>
      <c r="AH270" s="1">
        <v>0.75</v>
      </c>
      <c r="AI270" s="1">
        <v>-10.42</v>
      </c>
      <c r="AJ270" s="1">
        <v>2</v>
      </c>
      <c r="AK270" s="1">
        <v>-4</v>
      </c>
      <c r="AL270" s="1">
        <v>15</v>
      </c>
      <c r="AM270" s="1">
        <v>21</v>
      </c>
      <c r="AN270" s="1">
        <v>0</v>
      </c>
      <c r="AO270" s="1">
        <v>0</v>
      </c>
      <c r="AP270" s="1" t="s">
        <v>52</v>
      </c>
      <c r="AQ270" s="1" t="s">
        <v>52</v>
      </c>
      <c r="AR270" s="1" t="s">
        <v>52</v>
      </c>
      <c r="AS270" s="1" t="s">
        <v>52</v>
      </c>
      <c r="AT270" s="1" t="s">
        <v>52</v>
      </c>
      <c r="AU270" s="1" t="s">
        <v>52</v>
      </c>
      <c r="AV270" s="1" t="s">
        <v>52</v>
      </c>
      <c r="AW270" s="1" t="s">
        <v>52</v>
      </c>
      <c r="AX270" s="1" t="s">
        <v>52</v>
      </c>
      <c r="AY270" t="str">
        <f t="shared" si="44"/>
        <v/>
      </c>
      <c r="AZ270" t="str">
        <f t="shared" si="45"/>
        <v>A.Kamara</v>
      </c>
      <c r="BA270" t="str">
        <f t="shared" si="46"/>
        <v/>
      </c>
      <c r="BB270" t="str">
        <f t="shared" si="47"/>
        <v>2021_01_NO</v>
      </c>
      <c r="BC270" t="str">
        <f t="shared" si="48"/>
        <v>ru</v>
      </c>
      <c r="BD270">
        <f>COUNTIFS($BB$1:BB270,BB270,$BC$1:BC270,"ru")</f>
        <v>3</v>
      </c>
      <c r="BE270" t="str">
        <f t="shared" si="49"/>
        <v>re</v>
      </c>
      <c r="BF270">
        <f>COUNTIFS($BB$1:BB270,BB270,$BE$1:BE270,"re")</f>
        <v>1</v>
      </c>
      <c r="BG270" t="str">
        <f t="shared" si="50"/>
        <v>ru32021_01_NO</v>
      </c>
      <c r="BH270" t="str">
        <f t="shared" si="51"/>
        <v>re12021_01_NO</v>
      </c>
      <c r="BI270" t="str">
        <f t="shared" si="52"/>
        <v>2021_01_NOA.Kamara</v>
      </c>
      <c r="BJ270" t="str">
        <f t="shared" si="53"/>
        <v>2021_NO_A.Kamara</v>
      </c>
      <c r="BK270" t="str">
        <f>IF(ISERROR(MATCH(LEFT(C270,5)&amp;B270&amp;"_"&amp;A270,$BK$1:BK269,0)),LEFT(C270,5)&amp;B270&amp;"_"&amp;A270,"")</f>
        <v/>
      </c>
      <c r="BL270">
        <f>COUNTIFS($B$1:B270,B270)-COUNTIFS($B$1:B270,B270,$BK$1:BK270,"")</f>
        <v>3</v>
      </c>
      <c r="BM270" t="str">
        <f t="shared" si="54"/>
        <v/>
      </c>
    </row>
    <row r="271" spans="1:65" x14ac:dyDescent="0.25">
      <c r="A271" s="1" t="s">
        <v>124</v>
      </c>
      <c r="B271" s="1" t="s">
        <v>94</v>
      </c>
      <c r="C271" s="1" t="s">
        <v>418</v>
      </c>
      <c r="D271" s="1">
        <v>-6.2E-2</v>
      </c>
      <c r="E271" s="1">
        <v>-0.48</v>
      </c>
      <c r="F271" s="1" t="s">
        <v>480</v>
      </c>
      <c r="G271" s="1" t="s">
        <v>52</v>
      </c>
      <c r="H271" s="1" t="s">
        <v>52</v>
      </c>
      <c r="I271" s="1" t="s">
        <v>52</v>
      </c>
      <c r="J271" s="1" t="s">
        <v>52</v>
      </c>
      <c r="K271" s="1" t="s">
        <v>52</v>
      </c>
      <c r="L271" s="1" t="s">
        <v>52</v>
      </c>
      <c r="M271" s="1" t="s">
        <v>52</v>
      </c>
      <c r="N271" s="1" t="s">
        <v>52</v>
      </c>
      <c r="O271" s="1" t="s">
        <v>52</v>
      </c>
      <c r="P271" s="1" t="s">
        <v>52</v>
      </c>
      <c r="Q271" s="1" t="s">
        <v>52</v>
      </c>
      <c r="R271" s="1" t="s">
        <v>52</v>
      </c>
      <c r="S271" s="1" t="s">
        <v>52</v>
      </c>
      <c r="T271" s="1" t="s">
        <v>52</v>
      </c>
      <c r="U271" s="1" t="s">
        <v>52</v>
      </c>
      <c r="V271" s="1">
        <v>83</v>
      </c>
      <c r="W271" s="1">
        <v>2</v>
      </c>
      <c r="X271" s="1">
        <v>15</v>
      </c>
      <c r="Y271" s="1">
        <v>4</v>
      </c>
      <c r="Z271" s="1">
        <v>6</v>
      </c>
      <c r="AA271" s="1">
        <v>4</v>
      </c>
      <c r="AB271" s="1">
        <v>1</v>
      </c>
      <c r="AC271" s="1">
        <v>1</v>
      </c>
      <c r="AD271" s="1">
        <v>18</v>
      </c>
      <c r="AE271" s="1">
        <v>0</v>
      </c>
      <c r="AF271" s="1">
        <v>2</v>
      </c>
      <c r="AG271" s="1">
        <v>2</v>
      </c>
      <c r="AH271" s="1">
        <v>1</v>
      </c>
      <c r="AI271" s="1">
        <v>12.73</v>
      </c>
      <c r="AJ271" s="1">
        <v>2</v>
      </c>
      <c r="AK271" s="1">
        <v>-4</v>
      </c>
      <c r="AL271" s="1">
        <v>22</v>
      </c>
      <c r="AM271" s="1">
        <v>14</v>
      </c>
      <c r="AN271" s="1">
        <v>0</v>
      </c>
      <c r="AO271" s="1">
        <v>0</v>
      </c>
      <c r="AP271" s="1" t="s">
        <v>52</v>
      </c>
      <c r="AQ271" s="1" t="s">
        <v>52</v>
      </c>
      <c r="AR271" s="1" t="s">
        <v>52</v>
      </c>
      <c r="AS271" s="1" t="s">
        <v>52</v>
      </c>
      <c r="AT271" s="1" t="s">
        <v>52</v>
      </c>
      <c r="AU271" s="1" t="s">
        <v>52</v>
      </c>
      <c r="AV271" s="1" t="s">
        <v>52</v>
      </c>
      <c r="AW271" s="1" t="s">
        <v>52</v>
      </c>
      <c r="AX271" s="1" t="s">
        <v>52</v>
      </c>
      <c r="AY271" t="str">
        <f t="shared" si="44"/>
        <v/>
      </c>
      <c r="AZ271" t="str">
        <f t="shared" si="45"/>
        <v>N.Chubb</v>
      </c>
      <c r="BA271" t="str">
        <f t="shared" si="46"/>
        <v/>
      </c>
      <c r="BB271" t="str">
        <f t="shared" si="47"/>
        <v>2021_01_CLE</v>
      </c>
      <c r="BC271" t="str">
        <f t="shared" si="48"/>
        <v>ru</v>
      </c>
      <c r="BD271">
        <f>COUNTIFS($BB$1:BB271,BB271,$BC$1:BC271,"ru")</f>
        <v>1</v>
      </c>
      <c r="BE271" t="str">
        <f t="shared" si="49"/>
        <v>re</v>
      </c>
      <c r="BF271">
        <f>COUNTIFS($BB$1:BB271,BB271,$BE$1:BE271,"re")</f>
        <v>1</v>
      </c>
      <c r="BG271" t="str">
        <f t="shared" si="50"/>
        <v>ru12021_01_CLE</v>
      </c>
      <c r="BH271" t="str">
        <f t="shared" si="51"/>
        <v>re12021_01_CLE</v>
      </c>
      <c r="BI271" t="str">
        <f t="shared" si="52"/>
        <v>2021_01_CLEN.Chubb</v>
      </c>
      <c r="BJ271" t="str">
        <f t="shared" si="53"/>
        <v>2021_CLE_N.Chubb</v>
      </c>
      <c r="BK271" t="str">
        <f>IF(ISERROR(MATCH(LEFT(C271,5)&amp;B271&amp;"_"&amp;A271,$BK$1:BK270,0)),LEFT(C271,5)&amp;B271&amp;"_"&amp;A271,"")</f>
        <v/>
      </c>
      <c r="BL271">
        <f>COUNTIFS($B$1:B271,B271)-COUNTIFS($B$1:B271,B271,$BK$1:BK271,"")</f>
        <v>3</v>
      </c>
      <c r="BM271" t="str">
        <f t="shared" si="54"/>
        <v/>
      </c>
    </row>
    <row r="272" spans="1:65" x14ac:dyDescent="0.25">
      <c r="A272" s="1" t="s">
        <v>118</v>
      </c>
      <c r="B272" s="1" t="s">
        <v>86</v>
      </c>
      <c r="C272" s="1" t="s">
        <v>1260</v>
      </c>
      <c r="D272" s="1">
        <v>3.7999999999999999E-2</v>
      </c>
      <c r="E272" s="1">
        <v>0.24</v>
      </c>
      <c r="F272" s="1" t="s">
        <v>1294</v>
      </c>
      <c r="G272" s="1" t="s">
        <v>52</v>
      </c>
      <c r="H272" s="1" t="s">
        <v>52</v>
      </c>
      <c r="I272" s="1" t="s">
        <v>52</v>
      </c>
      <c r="J272" s="1" t="s">
        <v>52</v>
      </c>
      <c r="K272" s="1" t="s">
        <v>52</v>
      </c>
      <c r="L272" s="1" t="s">
        <v>52</v>
      </c>
      <c r="M272" s="1" t="s">
        <v>52</v>
      </c>
      <c r="N272" s="1" t="s">
        <v>52</v>
      </c>
      <c r="O272" s="1" t="s">
        <v>52</v>
      </c>
      <c r="P272" s="1" t="s">
        <v>52</v>
      </c>
      <c r="Q272" s="1" t="s">
        <v>52</v>
      </c>
      <c r="R272" s="1" t="s">
        <v>52</v>
      </c>
      <c r="S272" s="1" t="s">
        <v>52</v>
      </c>
      <c r="T272" s="1" t="s">
        <v>52</v>
      </c>
      <c r="U272" s="1" t="s">
        <v>52</v>
      </c>
      <c r="V272" s="1">
        <v>82</v>
      </c>
      <c r="W272" s="1">
        <v>1</v>
      </c>
      <c r="X272" s="1">
        <v>19</v>
      </c>
      <c r="Y272" s="1">
        <v>4</v>
      </c>
      <c r="Z272" s="1">
        <v>6</v>
      </c>
      <c r="AA272" s="1">
        <v>2</v>
      </c>
      <c r="AB272" s="1">
        <v>0</v>
      </c>
      <c r="AC272" s="1">
        <v>0</v>
      </c>
      <c r="AD272" s="1">
        <v>14</v>
      </c>
      <c r="AE272" s="1">
        <v>0</v>
      </c>
      <c r="AF272" s="1">
        <v>2</v>
      </c>
      <c r="AG272" s="1">
        <v>2</v>
      </c>
      <c r="AH272" s="1">
        <v>1</v>
      </c>
      <c r="AI272" s="1">
        <v>24.49</v>
      </c>
      <c r="AJ272" s="1">
        <v>1</v>
      </c>
      <c r="AK272" s="1">
        <v>-3</v>
      </c>
      <c r="AL272" s="1">
        <v>17</v>
      </c>
      <c r="AM272" s="1">
        <v>12</v>
      </c>
      <c r="AN272" s="1">
        <v>1</v>
      </c>
      <c r="AO272" s="1">
        <v>0</v>
      </c>
      <c r="AP272" s="1" t="s">
        <v>52</v>
      </c>
      <c r="AQ272" s="1" t="s">
        <v>52</v>
      </c>
      <c r="AR272" s="1" t="s">
        <v>52</v>
      </c>
      <c r="AS272" s="1" t="s">
        <v>52</v>
      </c>
      <c r="AT272" s="1" t="s">
        <v>52</v>
      </c>
      <c r="AU272" s="1" t="s">
        <v>52</v>
      </c>
      <c r="AV272" s="1" t="s">
        <v>52</v>
      </c>
      <c r="AW272" s="1" t="s">
        <v>52</v>
      </c>
      <c r="AX272" s="1" t="s">
        <v>52</v>
      </c>
      <c r="AY272" t="str">
        <f t="shared" si="44"/>
        <v/>
      </c>
      <c r="AZ272" t="str">
        <f t="shared" si="45"/>
        <v>A.Jones</v>
      </c>
      <c r="BA272" t="str">
        <f t="shared" si="46"/>
        <v/>
      </c>
      <c r="BB272" t="str">
        <f t="shared" si="47"/>
        <v>2021_03_GB</v>
      </c>
      <c r="BC272" t="str">
        <f t="shared" si="48"/>
        <v>ru</v>
      </c>
      <c r="BD272">
        <f>COUNTIFS($BB$1:BB272,BB272,$BC$1:BC272,"ru")</f>
        <v>1</v>
      </c>
      <c r="BE272" t="str">
        <f t="shared" si="49"/>
        <v>re</v>
      </c>
      <c r="BF272">
        <f>COUNTIFS($BB$1:BB272,BB272,$BE$1:BE272,"re")</f>
        <v>2</v>
      </c>
      <c r="BG272" t="str">
        <f t="shared" si="50"/>
        <v>ru12021_03_GB</v>
      </c>
      <c r="BH272" t="str">
        <f t="shared" si="51"/>
        <v>re22021_03_GB</v>
      </c>
      <c r="BI272" t="str">
        <f t="shared" si="52"/>
        <v>2021_03_GBA.Jones</v>
      </c>
      <c r="BJ272" t="str">
        <f t="shared" si="53"/>
        <v>2021_GB_A.Jones</v>
      </c>
      <c r="BK272" t="str">
        <f>IF(ISERROR(MATCH(LEFT(C272,5)&amp;B272&amp;"_"&amp;A272,$BK$1:BK271,0)),LEFT(C272,5)&amp;B272&amp;"_"&amp;A272,"")</f>
        <v/>
      </c>
      <c r="BL272">
        <f>COUNTIFS($B$1:B272,B272)-COUNTIFS($B$1:B272,B272,$BK$1:BK272,"")</f>
        <v>3</v>
      </c>
      <c r="BM272" t="str">
        <f t="shared" si="54"/>
        <v/>
      </c>
    </row>
    <row r="273" spans="1:65" x14ac:dyDescent="0.25">
      <c r="A273" s="1" t="s">
        <v>136</v>
      </c>
      <c r="B273" s="1" t="s">
        <v>79</v>
      </c>
      <c r="C273" s="1" t="s">
        <v>2043</v>
      </c>
      <c r="D273" s="1">
        <v>8.5999999999999993E-2</v>
      </c>
      <c r="E273" s="1">
        <v>-0.17</v>
      </c>
      <c r="F273" s="1" t="s">
        <v>2101</v>
      </c>
      <c r="G273" s="1" t="s">
        <v>52</v>
      </c>
      <c r="H273" s="1" t="s">
        <v>52</v>
      </c>
      <c r="I273" s="1" t="s">
        <v>52</v>
      </c>
      <c r="J273" s="1" t="s">
        <v>52</v>
      </c>
      <c r="K273" s="1" t="s">
        <v>52</v>
      </c>
      <c r="L273" s="1" t="s">
        <v>52</v>
      </c>
      <c r="M273" s="1" t="s">
        <v>52</v>
      </c>
      <c r="N273" s="1" t="s">
        <v>52</v>
      </c>
      <c r="O273" s="1" t="s">
        <v>52</v>
      </c>
      <c r="P273" s="1" t="s">
        <v>52</v>
      </c>
      <c r="Q273" s="1" t="s">
        <v>52</v>
      </c>
      <c r="R273" s="1" t="s">
        <v>52</v>
      </c>
      <c r="S273" s="1" t="s">
        <v>52</v>
      </c>
      <c r="T273" s="1" t="s">
        <v>52</v>
      </c>
      <c r="U273" s="1" t="s">
        <v>52</v>
      </c>
      <c r="V273" s="1">
        <v>82</v>
      </c>
      <c r="W273" s="1">
        <v>1</v>
      </c>
      <c r="X273" s="1">
        <v>17</v>
      </c>
      <c r="Y273" s="1">
        <v>5</v>
      </c>
      <c r="Z273" s="1">
        <v>2</v>
      </c>
      <c r="AA273" s="1">
        <v>1</v>
      </c>
      <c r="AB273" s="1">
        <v>0</v>
      </c>
      <c r="AC273" s="1">
        <v>0</v>
      </c>
      <c r="AD273" s="1">
        <v>17</v>
      </c>
      <c r="AE273" s="1">
        <v>0</v>
      </c>
      <c r="AF273" s="1">
        <v>1</v>
      </c>
      <c r="AG273" s="1">
        <v>1</v>
      </c>
      <c r="AH273" s="1">
        <v>1</v>
      </c>
      <c r="AI273" s="1">
        <v>13.07</v>
      </c>
      <c r="AJ273" s="1">
        <v>1</v>
      </c>
      <c r="AK273" s="1">
        <v>-5</v>
      </c>
      <c r="AL273" s="1">
        <v>22</v>
      </c>
      <c r="AM273" s="1">
        <v>9</v>
      </c>
      <c r="AN273" s="1">
        <v>0</v>
      </c>
      <c r="AO273" s="1">
        <v>0</v>
      </c>
      <c r="AP273" s="1" t="s">
        <v>52</v>
      </c>
      <c r="AQ273" s="1" t="s">
        <v>52</v>
      </c>
      <c r="AR273" s="1" t="s">
        <v>52</v>
      </c>
      <c r="AS273" s="1" t="s">
        <v>52</v>
      </c>
      <c r="AT273" s="1" t="s">
        <v>52</v>
      </c>
      <c r="AU273" s="1" t="s">
        <v>52</v>
      </c>
      <c r="AV273" s="1" t="s">
        <v>52</v>
      </c>
      <c r="AW273" s="1" t="s">
        <v>52</v>
      </c>
      <c r="AX273" s="1" t="s">
        <v>52</v>
      </c>
      <c r="AY273" t="str">
        <f t="shared" si="44"/>
        <v/>
      </c>
      <c r="AZ273" t="str">
        <f t="shared" si="45"/>
        <v>D.Henderson</v>
      </c>
      <c r="BA273" t="str">
        <f t="shared" si="46"/>
        <v/>
      </c>
      <c r="BB273" t="str">
        <f t="shared" si="47"/>
        <v>2021_05_LA</v>
      </c>
      <c r="BC273" t="str">
        <f t="shared" si="48"/>
        <v>ru</v>
      </c>
      <c r="BD273">
        <f>COUNTIFS($BB$1:BB273,BB273,$BC$1:BC273,"ru")</f>
        <v>1</v>
      </c>
      <c r="BE273" t="str">
        <f t="shared" si="49"/>
        <v>re</v>
      </c>
      <c r="BF273">
        <f>COUNTIFS($BB$1:BB273,BB273,$BE$1:BE273,"re")</f>
        <v>1</v>
      </c>
      <c r="BG273" t="str">
        <f t="shared" si="50"/>
        <v>ru12021_05_LA</v>
      </c>
      <c r="BH273" t="str">
        <f t="shared" si="51"/>
        <v>re12021_05_LA</v>
      </c>
      <c r="BI273" t="str">
        <f t="shared" si="52"/>
        <v>2021_05_LAD.Henderson</v>
      </c>
      <c r="BJ273" t="str">
        <f t="shared" si="53"/>
        <v>2021_LA_D.Henderson</v>
      </c>
      <c r="BK273" t="str">
        <f>IF(ISERROR(MATCH(LEFT(C273,5)&amp;B273&amp;"_"&amp;A273,$BK$1:BK272,0)),LEFT(C273,5)&amp;B273&amp;"_"&amp;A273,"")</f>
        <v/>
      </c>
      <c r="BL273">
        <f>COUNTIFS($B$1:B273,B273)-COUNTIFS($B$1:B273,B273,$BK$1:BK273,"")</f>
        <v>4</v>
      </c>
      <c r="BM273" t="str">
        <f t="shared" si="54"/>
        <v/>
      </c>
    </row>
    <row r="274" spans="1:65" x14ac:dyDescent="0.25">
      <c r="A274" s="1" t="s">
        <v>153</v>
      </c>
      <c r="B274" s="1" t="s">
        <v>58</v>
      </c>
      <c r="C274" s="1" t="s">
        <v>867</v>
      </c>
      <c r="D274" s="1">
        <v>0.10299999999999999</v>
      </c>
      <c r="E274" s="1">
        <v>1.1599999999999999</v>
      </c>
      <c r="F274" s="1" t="s">
        <v>888</v>
      </c>
      <c r="G274" s="1" t="s">
        <v>52</v>
      </c>
      <c r="H274" s="1" t="s">
        <v>52</v>
      </c>
      <c r="I274" s="1" t="s">
        <v>52</v>
      </c>
      <c r="J274" s="1" t="s">
        <v>52</v>
      </c>
      <c r="K274" s="1" t="s">
        <v>52</v>
      </c>
      <c r="L274" s="1" t="s">
        <v>52</v>
      </c>
      <c r="M274" s="1" t="s">
        <v>52</v>
      </c>
      <c r="N274" s="1" t="s">
        <v>52</v>
      </c>
      <c r="O274" s="1" t="s">
        <v>52</v>
      </c>
      <c r="P274" s="1" t="s">
        <v>52</v>
      </c>
      <c r="Q274" s="1" t="s">
        <v>52</v>
      </c>
      <c r="R274" s="1" t="s">
        <v>52</v>
      </c>
      <c r="S274" s="1" t="s">
        <v>52</v>
      </c>
      <c r="T274" s="1" t="s">
        <v>52</v>
      </c>
      <c r="U274" s="1" t="s">
        <v>52</v>
      </c>
      <c r="V274" s="1">
        <v>82</v>
      </c>
      <c r="W274" s="1">
        <v>1</v>
      </c>
      <c r="X274" s="1">
        <v>13</v>
      </c>
      <c r="Y274" s="1">
        <v>1</v>
      </c>
      <c r="Z274" s="1">
        <v>3</v>
      </c>
      <c r="AA274" s="1">
        <v>1</v>
      </c>
      <c r="AB274" s="1">
        <v>0</v>
      </c>
      <c r="AC274" s="1">
        <v>0</v>
      </c>
      <c r="AD274" s="1">
        <v>9</v>
      </c>
      <c r="AE274" s="1">
        <v>0</v>
      </c>
      <c r="AF274" s="1">
        <v>2</v>
      </c>
      <c r="AG274" s="1">
        <v>3</v>
      </c>
      <c r="AH274" s="1">
        <v>0.66600000000000004</v>
      </c>
      <c r="AI274" s="1">
        <v>-12.86</v>
      </c>
      <c r="AJ274" s="1">
        <v>1</v>
      </c>
      <c r="AK274" s="1">
        <v>10</v>
      </c>
      <c r="AL274" s="1">
        <v>18</v>
      </c>
      <c r="AM274" s="1">
        <v>19</v>
      </c>
      <c r="AN274" s="1">
        <v>1</v>
      </c>
      <c r="AO274" s="1">
        <v>0</v>
      </c>
      <c r="AP274" s="1" t="s">
        <v>52</v>
      </c>
      <c r="AQ274" s="1" t="s">
        <v>52</v>
      </c>
      <c r="AR274" s="1" t="s">
        <v>52</v>
      </c>
      <c r="AS274" s="1" t="s">
        <v>52</v>
      </c>
      <c r="AT274" s="1" t="s">
        <v>52</v>
      </c>
      <c r="AU274" s="1" t="s">
        <v>52</v>
      </c>
      <c r="AV274" s="1" t="s">
        <v>52</v>
      </c>
      <c r="AW274" s="1" t="s">
        <v>52</v>
      </c>
      <c r="AX274" s="1" t="s">
        <v>52</v>
      </c>
      <c r="AY274" t="str">
        <f t="shared" si="44"/>
        <v/>
      </c>
      <c r="AZ274" t="str">
        <f t="shared" si="45"/>
        <v>D.Singletary</v>
      </c>
      <c r="BA274" t="str">
        <f t="shared" si="46"/>
        <v/>
      </c>
      <c r="BB274" t="str">
        <f t="shared" si="47"/>
        <v>2021_02_BUF</v>
      </c>
      <c r="BC274" t="str">
        <f t="shared" si="48"/>
        <v>ru</v>
      </c>
      <c r="BD274">
        <f>COUNTIFS($BB$1:BB274,BB274,$BC$1:BC274,"ru")</f>
        <v>2</v>
      </c>
      <c r="BE274" t="str">
        <f t="shared" si="49"/>
        <v>re</v>
      </c>
      <c r="BF274">
        <f>COUNTIFS($BB$1:BB274,BB274,$BE$1:BE274,"re")</f>
        <v>1</v>
      </c>
      <c r="BG274" t="str">
        <f t="shared" si="50"/>
        <v>ru22021_02_BUF</v>
      </c>
      <c r="BH274" t="str">
        <f t="shared" si="51"/>
        <v>re12021_02_BUF</v>
      </c>
      <c r="BI274" t="str">
        <f t="shared" si="52"/>
        <v>2021_02_BUFD.Singletary</v>
      </c>
      <c r="BJ274" t="str">
        <f t="shared" si="53"/>
        <v>2021_BUF_D.Singletary</v>
      </c>
      <c r="BK274" t="str">
        <f>IF(ISERROR(MATCH(LEFT(C274,5)&amp;B274&amp;"_"&amp;A274,$BK$1:BK273,0)),LEFT(C274,5)&amp;B274&amp;"_"&amp;A274,"")</f>
        <v>2021_BUF_D.Singletary</v>
      </c>
      <c r="BL274">
        <f>COUNTIFS($B$1:B274,B274)-COUNTIFS($B$1:B274,B274,$BK$1:BK274,"")</f>
        <v>3</v>
      </c>
      <c r="BM274" t="str">
        <f t="shared" si="54"/>
        <v>2021_BUF3</v>
      </c>
    </row>
    <row r="275" spans="1:65" x14ac:dyDescent="0.25">
      <c r="A275" s="1" t="s">
        <v>129</v>
      </c>
      <c r="B275" s="1" t="s">
        <v>86</v>
      </c>
      <c r="C275" s="1" t="s">
        <v>1661</v>
      </c>
      <c r="D275" s="1">
        <v>5.3999999999999999E-2</v>
      </c>
      <c r="E275" s="1">
        <v>3.52</v>
      </c>
      <c r="F275" s="1" t="s">
        <v>1704</v>
      </c>
      <c r="G275" s="1" t="s">
        <v>52</v>
      </c>
      <c r="H275" s="1" t="s">
        <v>52</v>
      </c>
      <c r="I275" s="1" t="s">
        <v>52</v>
      </c>
      <c r="J275" s="1" t="s">
        <v>52</v>
      </c>
      <c r="K275" s="1" t="s">
        <v>52</v>
      </c>
      <c r="L275" s="1" t="s">
        <v>52</v>
      </c>
      <c r="M275" s="1" t="s">
        <v>52</v>
      </c>
      <c r="N275" s="1" t="s">
        <v>52</v>
      </c>
      <c r="O275" s="1" t="s">
        <v>52</v>
      </c>
      <c r="P275" s="1" t="s">
        <v>52</v>
      </c>
      <c r="Q275" s="1" t="s">
        <v>52</v>
      </c>
      <c r="R275" s="1" t="s">
        <v>52</v>
      </c>
      <c r="S275" s="1" t="s">
        <v>52</v>
      </c>
      <c r="T275" s="1" t="s">
        <v>52</v>
      </c>
      <c r="U275" s="1" t="s">
        <v>52</v>
      </c>
      <c r="V275" s="1">
        <v>81</v>
      </c>
      <c r="W275" s="1">
        <v>0</v>
      </c>
      <c r="X275" s="1">
        <v>15</v>
      </c>
      <c r="Y275" s="1">
        <v>5</v>
      </c>
      <c r="Z275" s="1">
        <v>0</v>
      </c>
      <c r="AA275" s="1">
        <v>0</v>
      </c>
      <c r="AB275" s="1">
        <v>0</v>
      </c>
      <c r="AC275" s="1">
        <v>0</v>
      </c>
      <c r="AD275" s="1">
        <v>16</v>
      </c>
      <c r="AE275" s="1">
        <v>0</v>
      </c>
      <c r="AF275" s="1">
        <v>1</v>
      </c>
      <c r="AG275" s="1">
        <v>1</v>
      </c>
      <c r="AH275" s="1">
        <v>1</v>
      </c>
      <c r="AI275" s="1">
        <v>21.66</v>
      </c>
      <c r="AJ275" s="1">
        <v>1</v>
      </c>
      <c r="AK275" s="1">
        <v>3</v>
      </c>
      <c r="AL275" s="1">
        <v>13</v>
      </c>
      <c r="AM275" s="1">
        <v>3</v>
      </c>
      <c r="AN275" s="1">
        <v>0</v>
      </c>
      <c r="AO275" s="1">
        <v>0</v>
      </c>
      <c r="AP275" s="1" t="s">
        <v>52</v>
      </c>
      <c r="AQ275" s="1" t="s">
        <v>52</v>
      </c>
      <c r="AR275" s="1" t="s">
        <v>52</v>
      </c>
      <c r="AS275" s="1" t="s">
        <v>52</v>
      </c>
      <c r="AT275" s="1" t="s">
        <v>52</v>
      </c>
      <c r="AU275" s="1" t="s">
        <v>52</v>
      </c>
      <c r="AV275" s="1" t="s">
        <v>52</v>
      </c>
      <c r="AW275" s="1" t="s">
        <v>52</v>
      </c>
      <c r="AX275" s="1" t="s">
        <v>52</v>
      </c>
      <c r="AY275" t="str">
        <f t="shared" si="44"/>
        <v/>
      </c>
      <c r="AZ275" t="str">
        <f t="shared" si="45"/>
        <v>A.Dillon</v>
      </c>
      <c r="BA275" t="str">
        <f t="shared" si="46"/>
        <v/>
      </c>
      <c r="BB275" t="str">
        <f t="shared" si="47"/>
        <v>2021_04_GB</v>
      </c>
      <c r="BC275" t="str">
        <f t="shared" si="48"/>
        <v>ru</v>
      </c>
      <c r="BD275">
        <f>COUNTIFS($BB$1:BB275,BB275,$BC$1:BC275,"ru")</f>
        <v>1</v>
      </c>
      <c r="BE275" t="str">
        <f t="shared" si="49"/>
        <v>re</v>
      </c>
      <c r="BF275">
        <f>COUNTIFS($BB$1:BB275,BB275,$BE$1:BE275,"re")</f>
        <v>1</v>
      </c>
      <c r="BG275" t="str">
        <f t="shared" si="50"/>
        <v>ru12021_04_GB</v>
      </c>
      <c r="BH275" t="str">
        <f t="shared" si="51"/>
        <v>re12021_04_GB</v>
      </c>
      <c r="BI275" t="str">
        <f t="shared" si="52"/>
        <v>2021_04_GBA.Dillon</v>
      </c>
      <c r="BJ275" t="str">
        <f t="shared" si="53"/>
        <v>2021_GB_A.Dillon</v>
      </c>
      <c r="BK275" t="str">
        <f>IF(ISERROR(MATCH(LEFT(C275,5)&amp;B275&amp;"_"&amp;A275,$BK$1:BK274,0)),LEFT(C275,5)&amp;B275&amp;"_"&amp;A275,"")</f>
        <v>2021_GB_A.Dillon</v>
      </c>
      <c r="BL275">
        <f>COUNTIFS($B$1:B275,B275)-COUNTIFS($B$1:B275,B275,$BK$1:BK275,"")</f>
        <v>4</v>
      </c>
      <c r="BM275" t="str">
        <f t="shared" si="54"/>
        <v>2021_GB4</v>
      </c>
    </row>
    <row r="276" spans="1:65" x14ac:dyDescent="0.25">
      <c r="A276" s="1" t="s">
        <v>141</v>
      </c>
      <c r="B276" s="1" t="s">
        <v>94</v>
      </c>
      <c r="C276" s="1" t="s">
        <v>1264</v>
      </c>
      <c r="D276" s="1">
        <v>0.125</v>
      </c>
      <c r="E276" s="1">
        <v>4.3499999999999996</v>
      </c>
      <c r="F276" s="1" t="s">
        <v>1295</v>
      </c>
      <c r="G276" s="1" t="s">
        <v>52</v>
      </c>
      <c r="H276" s="1" t="s">
        <v>52</v>
      </c>
      <c r="I276" s="1" t="s">
        <v>52</v>
      </c>
      <c r="J276" s="1" t="s">
        <v>52</v>
      </c>
      <c r="K276" s="1" t="s">
        <v>52</v>
      </c>
      <c r="L276" s="1" t="s">
        <v>52</v>
      </c>
      <c r="M276" s="1" t="s">
        <v>52</v>
      </c>
      <c r="N276" s="1" t="s">
        <v>52</v>
      </c>
      <c r="O276" s="1" t="s">
        <v>52</v>
      </c>
      <c r="P276" s="1" t="s">
        <v>52</v>
      </c>
      <c r="Q276" s="1" t="s">
        <v>52</v>
      </c>
      <c r="R276" s="1" t="s">
        <v>52</v>
      </c>
      <c r="S276" s="1" t="s">
        <v>52</v>
      </c>
      <c r="T276" s="1" t="s">
        <v>52</v>
      </c>
      <c r="U276" s="1" t="s">
        <v>52</v>
      </c>
      <c r="V276" s="1">
        <v>81</v>
      </c>
      <c r="W276" s="1">
        <v>1</v>
      </c>
      <c r="X276" s="1">
        <v>10</v>
      </c>
      <c r="Y276" s="1">
        <v>4</v>
      </c>
      <c r="Z276" s="1">
        <v>2</v>
      </c>
      <c r="AA276" s="1">
        <v>0</v>
      </c>
      <c r="AB276" s="1">
        <v>0</v>
      </c>
      <c r="AC276" s="1">
        <v>0</v>
      </c>
      <c r="AD276" s="1">
        <v>74</v>
      </c>
      <c r="AE276" s="1">
        <v>0</v>
      </c>
      <c r="AF276" s="1">
        <v>6</v>
      </c>
      <c r="AG276" s="1">
        <v>7</v>
      </c>
      <c r="AH276" s="1">
        <v>0.85699999999999998</v>
      </c>
      <c r="AI276" s="1">
        <v>1.23</v>
      </c>
      <c r="AJ276" s="1">
        <v>4</v>
      </c>
      <c r="AK276" s="1">
        <v>-6</v>
      </c>
      <c r="AL276" s="1">
        <v>78</v>
      </c>
      <c r="AM276" s="1">
        <v>42</v>
      </c>
      <c r="AN276" s="1">
        <v>0</v>
      </c>
      <c r="AO276" s="1">
        <v>0</v>
      </c>
      <c r="AP276" s="1" t="s">
        <v>52</v>
      </c>
      <c r="AQ276" s="1" t="s">
        <v>52</v>
      </c>
      <c r="AR276" s="1" t="s">
        <v>52</v>
      </c>
      <c r="AS276" s="1" t="s">
        <v>52</v>
      </c>
      <c r="AT276" s="1" t="s">
        <v>52</v>
      </c>
      <c r="AU276" s="1" t="s">
        <v>52</v>
      </c>
      <c r="AV276" s="1" t="s">
        <v>52</v>
      </c>
      <c r="AW276" s="1" t="s">
        <v>52</v>
      </c>
      <c r="AX276" s="1" t="s">
        <v>52</v>
      </c>
      <c r="AY276" t="str">
        <f t="shared" si="44"/>
        <v/>
      </c>
      <c r="AZ276" t="str">
        <f t="shared" si="45"/>
        <v>K.Hunt</v>
      </c>
      <c r="BA276" t="str">
        <f t="shared" si="46"/>
        <v/>
      </c>
      <c r="BB276" t="str">
        <f t="shared" si="47"/>
        <v>2021_03_CLE</v>
      </c>
      <c r="BC276" t="str">
        <f t="shared" si="48"/>
        <v>ru</v>
      </c>
      <c r="BD276">
        <f>COUNTIFS($BB$1:BB276,BB276,$BC$1:BC276,"ru")</f>
        <v>2</v>
      </c>
      <c r="BE276" t="str">
        <f t="shared" si="49"/>
        <v>re</v>
      </c>
      <c r="BF276">
        <f>COUNTIFS($BB$1:BB276,BB276,$BE$1:BE276,"re")</f>
        <v>1</v>
      </c>
      <c r="BG276" t="str">
        <f t="shared" si="50"/>
        <v>ru22021_03_CLE</v>
      </c>
      <c r="BH276" t="str">
        <f t="shared" si="51"/>
        <v>re12021_03_CLE</v>
      </c>
      <c r="BI276" t="str">
        <f t="shared" si="52"/>
        <v>2021_03_CLEK.Hunt</v>
      </c>
      <c r="BJ276" t="str">
        <f t="shared" si="53"/>
        <v>2021_CLE_K.Hunt</v>
      </c>
      <c r="BK276" t="str">
        <f>IF(ISERROR(MATCH(LEFT(C276,5)&amp;B276&amp;"_"&amp;A276,$BK$1:BK275,0)),LEFT(C276,5)&amp;B276&amp;"_"&amp;A276,"")</f>
        <v>2021_CLE_K.Hunt</v>
      </c>
      <c r="BL276">
        <f>COUNTIFS($B$1:B276,B276)-COUNTIFS($B$1:B276,B276,$BK$1:BK276,"")</f>
        <v>4</v>
      </c>
      <c r="BM276" t="str">
        <f t="shared" si="54"/>
        <v>2021_CLE4</v>
      </c>
    </row>
    <row r="277" spans="1:65" x14ac:dyDescent="0.25">
      <c r="A277" s="1" t="s">
        <v>143</v>
      </c>
      <c r="B277" s="1" t="s">
        <v>68</v>
      </c>
      <c r="C277" s="1" t="s">
        <v>2433</v>
      </c>
      <c r="D277" s="1">
        <v>5.6000000000000001E-2</v>
      </c>
      <c r="E277" s="1">
        <v>3.61</v>
      </c>
      <c r="F277" s="1" t="s">
        <v>2476</v>
      </c>
      <c r="G277" s="1" t="s">
        <v>52</v>
      </c>
      <c r="H277" s="1" t="s">
        <v>52</v>
      </c>
      <c r="I277" s="1" t="s">
        <v>52</v>
      </c>
      <c r="J277" s="1" t="s">
        <v>52</v>
      </c>
      <c r="K277" s="1" t="s">
        <v>52</v>
      </c>
      <c r="L277" s="1" t="s">
        <v>52</v>
      </c>
      <c r="M277" s="1" t="s">
        <v>52</v>
      </c>
      <c r="N277" s="1" t="s">
        <v>52</v>
      </c>
      <c r="O277" s="1" t="s">
        <v>52</v>
      </c>
      <c r="P277" s="1" t="s">
        <v>52</v>
      </c>
      <c r="Q277" s="1" t="s">
        <v>52</v>
      </c>
      <c r="R277" s="1" t="s">
        <v>52</v>
      </c>
      <c r="S277" s="1" t="s">
        <v>52</v>
      </c>
      <c r="T277" s="1" t="s">
        <v>52</v>
      </c>
      <c r="U277" s="1" t="s">
        <v>52</v>
      </c>
      <c r="V277" s="1">
        <v>81</v>
      </c>
      <c r="W277" s="1">
        <v>2</v>
      </c>
      <c r="X277" s="1">
        <v>22</v>
      </c>
      <c r="Y277" s="1">
        <v>7</v>
      </c>
      <c r="Z277" s="1">
        <v>8</v>
      </c>
      <c r="AA277" s="1">
        <v>6</v>
      </c>
      <c r="AB277" s="1">
        <v>0</v>
      </c>
      <c r="AC277" s="1">
        <v>0</v>
      </c>
      <c r="AD277" s="1">
        <v>46</v>
      </c>
      <c r="AE277" s="1">
        <v>0</v>
      </c>
      <c r="AF277" s="1">
        <v>6</v>
      </c>
      <c r="AG277" s="1">
        <v>6</v>
      </c>
      <c r="AH277" s="1">
        <v>1</v>
      </c>
      <c r="AI277" s="1">
        <v>22.97</v>
      </c>
      <c r="AJ277" s="1">
        <v>2</v>
      </c>
      <c r="AK277" s="1">
        <v>1</v>
      </c>
      <c r="AL277" s="1">
        <v>45</v>
      </c>
      <c r="AM277" s="1">
        <v>31</v>
      </c>
      <c r="AN277" s="1">
        <v>0</v>
      </c>
      <c r="AO277" s="1">
        <v>0</v>
      </c>
      <c r="AP277" s="1" t="s">
        <v>52</v>
      </c>
      <c r="AQ277" s="1" t="s">
        <v>52</v>
      </c>
      <c r="AR277" s="1" t="s">
        <v>52</v>
      </c>
      <c r="AS277" s="1" t="s">
        <v>52</v>
      </c>
      <c r="AT277" s="1" t="s">
        <v>52</v>
      </c>
      <c r="AU277" s="1" t="s">
        <v>52</v>
      </c>
      <c r="AV277" s="1" t="s">
        <v>52</v>
      </c>
      <c r="AW277" s="1" t="s">
        <v>52</v>
      </c>
      <c r="AX277" s="1" t="s">
        <v>52</v>
      </c>
      <c r="AY277" t="str">
        <f t="shared" si="44"/>
        <v/>
      </c>
      <c r="AZ277" t="str">
        <f t="shared" si="45"/>
        <v>L.Fournette</v>
      </c>
      <c r="BA277" t="str">
        <f t="shared" si="46"/>
        <v/>
      </c>
      <c r="BB277" t="str">
        <f t="shared" si="47"/>
        <v>2021_06_TB</v>
      </c>
      <c r="BC277" t="str">
        <f t="shared" si="48"/>
        <v>ru</v>
      </c>
      <c r="BD277">
        <f>COUNTIFS($BB$1:BB277,BB277,$BC$1:BC277,"ru")</f>
        <v>2</v>
      </c>
      <c r="BE277" t="str">
        <f t="shared" si="49"/>
        <v>re</v>
      </c>
      <c r="BF277">
        <f>COUNTIFS($BB$1:BB277,BB277,$BE$1:BE277,"re")</f>
        <v>1</v>
      </c>
      <c r="BG277" t="str">
        <f t="shared" si="50"/>
        <v>ru22021_06_TB</v>
      </c>
      <c r="BH277" t="str">
        <f t="shared" si="51"/>
        <v>re12021_06_TB</v>
      </c>
      <c r="BI277" t="str">
        <f t="shared" si="52"/>
        <v>2021_06_TBL.Fournette</v>
      </c>
      <c r="BJ277" t="str">
        <f t="shared" si="53"/>
        <v>2021_TB_L.Fournette</v>
      </c>
      <c r="BK277" t="str">
        <f>IF(ISERROR(MATCH(LEFT(C277,5)&amp;B277&amp;"_"&amp;A277,$BK$1:BK276,0)),LEFT(C277,5)&amp;B277&amp;"_"&amp;A277,"")</f>
        <v/>
      </c>
      <c r="BL277">
        <f>COUNTIFS($B$1:B277,B277)-COUNTIFS($B$1:B277,B277,$BK$1:BK277,"")</f>
        <v>3</v>
      </c>
      <c r="BM277" t="str">
        <f t="shared" si="54"/>
        <v/>
      </c>
    </row>
    <row r="278" spans="1:65" x14ac:dyDescent="0.25">
      <c r="A278" s="1" t="s">
        <v>496</v>
      </c>
      <c r="B278" s="1" t="s">
        <v>98</v>
      </c>
      <c r="C278" s="1" t="s">
        <v>2444</v>
      </c>
      <c r="D278" s="1">
        <v>-0.08</v>
      </c>
      <c r="E278" s="1">
        <v>-3.84</v>
      </c>
      <c r="F278" s="1" t="s">
        <v>2477</v>
      </c>
      <c r="G278" s="1" t="s">
        <v>52</v>
      </c>
      <c r="H278" s="1" t="s">
        <v>52</v>
      </c>
      <c r="I278" s="1" t="s">
        <v>52</v>
      </c>
      <c r="J278" s="1" t="s">
        <v>52</v>
      </c>
      <c r="K278" s="1" t="s">
        <v>52</v>
      </c>
      <c r="L278" s="1" t="s">
        <v>52</v>
      </c>
      <c r="M278" s="1" t="s">
        <v>52</v>
      </c>
      <c r="N278" s="1" t="s">
        <v>52</v>
      </c>
      <c r="O278" s="1" t="s">
        <v>52</v>
      </c>
      <c r="P278" s="1" t="s">
        <v>52</v>
      </c>
      <c r="Q278" s="1" t="s">
        <v>52</v>
      </c>
      <c r="R278" s="1" t="s">
        <v>52</v>
      </c>
      <c r="S278" s="1" t="s">
        <v>52</v>
      </c>
      <c r="T278" s="1" t="s">
        <v>52</v>
      </c>
      <c r="U278" s="1" t="s">
        <v>52</v>
      </c>
      <c r="V278" s="1">
        <v>81</v>
      </c>
      <c r="W278" s="1">
        <v>0</v>
      </c>
      <c r="X278" s="1">
        <v>24</v>
      </c>
      <c r="Y278" s="1">
        <v>3</v>
      </c>
      <c r="Z278" s="1">
        <v>4</v>
      </c>
      <c r="AA278" s="1">
        <v>2</v>
      </c>
      <c r="AB278" s="1">
        <v>0</v>
      </c>
      <c r="AC278" s="1">
        <v>0</v>
      </c>
      <c r="AD278" s="1">
        <v>46</v>
      </c>
      <c r="AE278" s="1">
        <v>1</v>
      </c>
      <c r="AF278" s="1">
        <v>6</v>
      </c>
      <c r="AG278" s="1">
        <v>7</v>
      </c>
      <c r="AH278" s="1">
        <v>0.85699999999999998</v>
      </c>
      <c r="AI278" s="1">
        <v>10.53</v>
      </c>
      <c r="AJ278" s="1">
        <v>2</v>
      </c>
      <c r="AK278" s="1">
        <v>10</v>
      </c>
      <c r="AL278" s="1">
        <v>34</v>
      </c>
      <c r="AM278" s="1">
        <v>32</v>
      </c>
      <c r="AN278" s="1">
        <v>0</v>
      </c>
      <c r="AO278" s="1">
        <v>0</v>
      </c>
      <c r="AP278" s="1" t="s">
        <v>52</v>
      </c>
      <c r="AQ278" s="1" t="s">
        <v>52</v>
      </c>
      <c r="AR278" s="1" t="s">
        <v>52</v>
      </c>
      <c r="AS278" s="1" t="s">
        <v>52</v>
      </c>
      <c r="AT278" s="1" t="s">
        <v>52</v>
      </c>
      <c r="AU278" s="1" t="s">
        <v>52</v>
      </c>
      <c r="AV278" s="1" t="s">
        <v>52</v>
      </c>
      <c r="AW278" s="1" t="s">
        <v>52</v>
      </c>
      <c r="AX278" s="1" t="s">
        <v>52</v>
      </c>
      <c r="AY278" t="str">
        <f t="shared" si="44"/>
        <v/>
      </c>
      <c r="AZ278" t="str">
        <f t="shared" si="45"/>
        <v>N.Harris</v>
      </c>
      <c r="BA278" t="str">
        <f t="shared" si="46"/>
        <v/>
      </c>
      <c r="BB278" t="str">
        <f t="shared" si="47"/>
        <v>2021_06_PIT</v>
      </c>
      <c r="BC278" t="str">
        <f t="shared" si="48"/>
        <v>ru</v>
      </c>
      <c r="BD278">
        <f>COUNTIFS($BB$1:BB278,BB278,$BC$1:BC278,"ru")</f>
        <v>2</v>
      </c>
      <c r="BE278" t="str">
        <f t="shared" si="49"/>
        <v>re</v>
      </c>
      <c r="BF278">
        <f>COUNTIFS($BB$1:BB278,BB278,$BE$1:BE278,"re")</f>
        <v>1</v>
      </c>
      <c r="BG278" t="str">
        <f t="shared" si="50"/>
        <v>ru22021_06_PIT</v>
      </c>
      <c r="BH278" t="str">
        <f t="shared" si="51"/>
        <v>re12021_06_PIT</v>
      </c>
      <c r="BI278" t="str">
        <f t="shared" si="52"/>
        <v>2021_06_PITN.Harris</v>
      </c>
      <c r="BJ278" t="str">
        <f t="shared" si="53"/>
        <v>2021_PIT_N.Harris</v>
      </c>
      <c r="BK278" t="str">
        <f>IF(ISERROR(MATCH(LEFT(C278,5)&amp;B278&amp;"_"&amp;A278,$BK$1:BK277,0)),LEFT(C278,5)&amp;B278&amp;"_"&amp;A278,"")</f>
        <v/>
      </c>
      <c r="BL278">
        <f>COUNTIFS($B$1:B278,B278)-COUNTIFS($B$1:B278,B278,$BK$1:BK278,"")</f>
        <v>2</v>
      </c>
      <c r="BM278" t="str">
        <f t="shared" si="54"/>
        <v/>
      </c>
    </row>
    <row r="279" spans="1:65" x14ac:dyDescent="0.25">
      <c r="A279" s="1" t="s">
        <v>157</v>
      </c>
      <c r="B279" s="1" t="s">
        <v>72</v>
      </c>
      <c r="C279" s="1" t="s">
        <v>1243</v>
      </c>
      <c r="D279" s="1">
        <v>0.14000000000000001</v>
      </c>
      <c r="E279" s="1">
        <v>4.72</v>
      </c>
      <c r="F279" s="1" t="s">
        <v>1296</v>
      </c>
      <c r="G279" s="1" t="s">
        <v>52</v>
      </c>
      <c r="H279" s="1" t="s">
        <v>52</v>
      </c>
      <c r="I279" s="1" t="s">
        <v>52</v>
      </c>
      <c r="J279" s="1" t="s">
        <v>52</v>
      </c>
      <c r="K279" s="1" t="s">
        <v>52</v>
      </c>
      <c r="L279" s="1" t="s">
        <v>52</v>
      </c>
      <c r="M279" s="1" t="s">
        <v>52</v>
      </c>
      <c r="N279" s="1" t="s">
        <v>52</v>
      </c>
      <c r="O279" s="1" t="s">
        <v>52</v>
      </c>
      <c r="P279" s="1" t="s">
        <v>52</v>
      </c>
      <c r="Q279" s="1" t="s">
        <v>52</v>
      </c>
      <c r="R279" s="1" t="s">
        <v>52</v>
      </c>
      <c r="S279" s="1" t="s">
        <v>52</v>
      </c>
      <c r="T279" s="1" t="s">
        <v>52</v>
      </c>
      <c r="U279" s="1" t="s">
        <v>52</v>
      </c>
      <c r="V279" s="1">
        <v>80</v>
      </c>
      <c r="W279" s="1">
        <v>1</v>
      </c>
      <c r="X279" s="1">
        <v>12</v>
      </c>
      <c r="Y279" s="1">
        <v>4</v>
      </c>
      <c r="Z279" s="1">
        <v>0</v>
      </c>
      <c r="AA279" s="1">
        <v>0</v>
      </c>
      <c r="AB279" s="1">
        <v>0</v>
      </c>
      <c r="AC279" s="1">
        <v>0</v>
      </c>
      <c r="AD279" s="1">
        <v>2</v>
      </c>
      <c r="AE279" s="1">
        <v>0</v>
      </c>
      <c r="AF279" s="1">
        <v>2</v>
      </c>
      <c r="AG279" s="1">
        <v>2</v>
      </c>
      <c r="AH279" s="1">
        <v>1</v>
      </c>
      <c r="AI279" s="1">
        <v>18.23</v>
      </c>
      <c r="AJ279" s="1">
        <v>0</v>
      </c>
      <c r="AK279" s="1">
        <v>-5</v>
      </c>
      <c r="AL279" s="1">
        <v>7</v>
      </c>
      <c r="AM279" s="1">
        <v>14</v>
      </c>
      <c r="AN279" s="1">
        <v>0</v>
      </c>
      <c r="AO279" s="1">
        <v>0</v>
      </c>
      <c r="AP279" s="1" t="s">
        <v>52</v>
      </c>
      <c r="AQ279" s="1" t="s">
        <v>52</v>
      </c>
      <c r="AR279" s="1" t="s">
        <v>52</v>
      </c>
      <c r="AS279" s="1" t="s">
        <v>52</v>
      </c>
      <c r="AT279" s="1" t="s">
        <v>52</v>
      </c>
      <c r="AU279" s="1" t="s">
        <v>52</v>
      </c>
      <c r="AV279" s="1" t="s">
        <v>52</v>
      </c>
      <c r="AW279" s="1" t="s">
        <v>52</v>
      </c>
      <c r="AX279" s="1" t="s">
        <v>52</v>
      </c>
      <c r="AY279" t="str">
        <f t="shared" si="44"/>
        <v/>
      </c>
      <c r="AZ279" t="str">
        <f t="shared" si="45"/>
        <v>C.Carson</v>
      </c>
      <c r="BA279" t="str">
        <f t="shared" si="46"/>
        <v/>
      </c>
      <c r="BB279" t="str">
        <f t="shared" si="47"/>
        <v>2021_03_SEA</v>
      </c>
      <c r="BC279" t="str">
        <f t="shared" si="48"/>
        <v>ru</v>
      </c>
      <c r="BD279">
        <f>COUNTIFS($BB$1:BB279,BB279,$BC$1:BC279,"ru")</f>
        <v>1</v>
      </c>
      <c r="BE279" t="str">
        <f t="shared" si="49"/>
        <v>re</v>
      </c>
      <c r="BF279">
        <f>COUNTIFS($BB$1:BB279,BB279,$BE$1:BE279,"re")</f>
        <v>1</v>
      </c>
      <c r="BG279" t="str">
        <f t="shared" si="50"/>
        <v>ru12021_03_SEA</v>
      </c>
      <c r="BH279" t="str">
        <f t="shared" si="51"/>
        <v>re12021_03_SEA</v>
      </c>
      <c r="BI279" t="str">
        <f t="shared" si="52"/>
        <v>2021_03_SEAC.Carson</v>
      </c>
      <c r="BJ279" t="str">
        <f t="shared" si="53"/>
        <v>2021_SEA_C.Carson</v>
      </c>
      <c r="BK279" t="str">
        <f>IF(ISERROR(MATCH(LEFT(C279,5)&amp;B279&amp;"_"&amp;A279,$BK$1:BK278,0)),LEFT(C279,5)&amp;B279&amp;"_"&amp;A279,"")</f>
        <v/>
      </c>
      <c r="BL279">
        <f>COUNTIFS($B$1:B279,B279)-COUNTIFS($B$1:B279,B279,$BK$1:BK279,"")</f>
        <v>4</v>
      </c>
      <c r="BM279" t="str">
        <f t="shared" si="54"/>
        <v/>
      </c>
    </row>
    <row r="280" spans="1:65" x14ac:dyDescent="0.25">
      <c r="A280" s="1" t="s">
        <v>153</v>
      </c>
      <c r="B280" s="1" t="s">
        <v>58</v>
      </c>
      <c r="C280" s="1" t="s">
        <v>1663</v>
      </c>
      <c r="D280" s="1">
        <v>-0.01</v>
      </c>
      <c r="E280" s="1">
        <v>2.1</v>
      </c>
      <c r="F280" s="1" t="s">
        <v>1705</v>
      </c>
      <c r="G280" s="1" t="s">
        <v>52</v>
      </c>
      <c r="H280" s="1" t="s">
        <v>52</v>
      </c>
      <c r="I280" s="1" t="s">
        <v>52</v>
      </c>
      <c r="J280" s="1" t="s">
        <v>52</v>
      </c>
      <c r="K280" s="1" t="s">
        <v>52</v>
      </c>
      <c r="L280" s="1" t="s">
        <v>52</v>
      </c>
      <c r="M280" s="1" t="s">
        <v>52</v>
      </c>
      <c r="N280" s="1" t="s">
        <v>52</v>
      </c>
      <c r="O280" s="1" t="s">
        <v>52</v>
      </c>
      <c r="P280" s="1" t="s">
        <v>52</v>
      </c>
      <c r="Q280" s="1" t="s">
        <v>52</v>
      </c>
      <c r="R280" s="1" t="s">
        <v>52</v>
      </c>
      <c r="S280" s="1" t="s">
        <v>52</v>
      </c>
      <c r="T280" s="1" t="s">
        <v>52</v>
      </c>
      <c r="U280" s="1" t="s">
        <v>52</v>
      </c>
      <c r="V280" s="1">
        <v>79</v>
      </c>
      <c r="W280" s="1">
        <v>0</v>
      </c>
      <c r="X280" s="1">
        <v>14</v>
      </c>
      <c r="Y280" s="1">
        <v>4</v>
      </c>
      <c r="Z280" s="1">
        <v>1</v>
      </c>
      <c r="AA280" s="1">
        <v>0</v>
      </c>
      <c r="AB280" s="1">
        <v>1</v>
      </c>
      <c r="AC280" s="1">
        <v>0</v>
      </c>
      <c r="AD280" s="1">
        <v>7</v>
      </c>
      <c r="AE280" s="1">
        <v>0</v>
      </c>
      <c r="AF280" s="1">
        <v>1</v>
      </c>
      <c r="AG280" s="1">
        <v>1</v>
      </c>
      <c r="AH280" s="1">
        <v>1</v>
      </c>
      <c r="AI280" s="1">
        <v>26.81</v>
      </c>
      <c r="AJ280" s="1">
        <v>1</v>
      </c>
      <c r="AK280" s="1">
        <v>0</v>
      </c>
      <c r="AL280" s="1">
        <v>7</v>
      </c>
      <c r="AM280" s="1">
        <v>5</v>
      </c>
      <c r="AN280" s="1">
        <v>0</v>
      </c>
      <c r="AO280" s="1">
        <v>0</v>
      </c>
      <c r="AP280" s="1" t="s">
        <v>52</v>
      </c>
      <c r="AQ280" s="1" t="s">
        <v>52</v>
      </c>
      <c r="AR280" s="1" t="s">
        <v>52</v>
      </c>
      <c r="AS280" s="1" t="s">
        <v>52</v>
      </c>
      <c r="AT280" s="1" t="s">
        <v>52</v>
      </c>
      <c r="AU280" s="1" t="s">
        <v>52</v>
      </c>
      <c r="AV280" s="1" t="s">
        <v>52</v>
      </c>
      <c r="AW280" s="1" t="s">
        <v>52</v>
      </c>
      <c r="AX280" s="1" t="s">
        <v>52</v>
      </c>
      <c r="AY280" t="str">
        <f t="shared" si="44"/>
        <v/>
      </c>
      <c r="AZ280" t="str">
        <f t="shared" si="45"/>
        <v>D.Singletary</v>
      </c>
      <c r="BA280" t="str">
        <f t="shared" si="46"/>
        <v/>
      </c>
      <c r="BB280" t="str">
        <f t="shared" si="47"/>
        <v>2021_04_BUF</v>
      </c>
      <c r="BC280" t="str">
        <f t="shared" si="48"/>
        <v>ru</v>
      </c>
      <c r="BD280">
        <f>COUNTIFS($BB$1:BB280,BB280,$BC$1:BC280,"ru")</f>
        <v>3</v>
      </c>
      <c r="BE280" t="str">
        <f t="shared" si="49"/>
        <v>re</v>
      </c>
      <c r="BF280">
        <f>COUNTIFS($BB$1:BB280,BB280,$BE$1:BE280,"re")</f>
        <v>1</v>
      </c>
      <c r="BG280" t="str">
        <f t="shared" si="50"/>
        <v>ru32021_04_BUF</v>
      </c>
      <c r="BH280" t="str">
        <f t="shared" si="51"/>
        <v>re12021_04_BUF</v>
      </c>
      <c r="BI280" t="str">
        <f t="shared" si="52"/>
        <v>2021_04_BUFD.Singletary</v>
      </c>
      <c r="BJ280" t="str">
        <f t="shared" si="53"/>
        <v>2021_BUF_D.Singletary</v>
      </c>
      <c r="BK280" t="str">
        <f>IF(ISERROR(MATCH(LEFT(C280,5)&amp;B280&amp;"_"&amp;A280,$BK$1:BK279,0)),LEFT(C280,5)&amp;B280&amp;"_"&amp;A280,"")</f>
        <v/>
      </c>
      <c r="BL280">
        <f>COUNTIFS($B$1:B280,B280)-COUNTIFS($B$1:B280,B280,$BK$1:BK280,"")</f>
        <v>3</v>
      </c>
      <c r="BM280" t="str">
        <f t="shared" si="54"/>
        <v/>
      </c>
    </row>
    <row r="281" spans="1:65" x14ac:dyDescent="0.25">
      <c r="A281" s="1" t="s">
        <v>136</v>
      </c>
      <c r="B281" s="1" t="s">
        <v>79</v>
      </c>
      <c r="C281" s="1" t="s">
        <v>2437</v>
      </c>
      <c r="D281" s="1">
        <v>-0.126</v>
      </c>
      <c r="E281" s="1">
        <v>-2.0099999999999998</v>
      </c>
      <c r="F281" s="1" t="s">
        <v>2478</v>
      </c>
      <c r="G281" s="1" t="s">
        <v>52</v>
      </c>
      <c r="H281" s="1" t="s">
        <v>52</v>
      </c>
      <c r="I281" s="1" t="s">
        <v>52</v>
      </c>
      <c r="J281" s="1" t="s">
        <v>52</v>
      </c>
      <c r="K281" s="1" t="s">
        <v>52</v>
      </c>
      <c r="L281" s="1" t="s">
        <v>52</v>
      </c>
      <c r="M281" s="1" t="s">
        <v>52</v>
      </c>
      <c r="N281" s="1" t="s">
        <v>52</v>
      </c>
      <c r="O281" s="1" t="s">
        <v>52</v>
      </c>
      <c r="P281" s="1" t="s">
        <v>52</v>
      </c>
      <c r="Q281" s="1" t="s">
        <v>52</v>
      </c>
      <c r="R281" s="1" t="s">
        <v>52</v>
      </c>
      <c r="S281" s="1" t="s">
        <v>52</v>
      </c>
      <c r="T281" s="1" t="s">
        <v>52</v>
      </c>
      <c r="U281" s="1" t="s">
        <v>52</v>
      </c>
      <c r="V281" s="1">
        <v>78</v>
      </c>
      <c r="W281" s="1">
        <v>1</v>
      </c>
      <c r="X281" s="1">
        <v>21</v>
      </c>
      <c r="Y281" s="1">
        <v>4</v>
      </c>
      <c r="Z281" s="1">
        <v>5</v>
      </c>
      <c r="AA281" s="1">
        <v>2</v>
      </c>
      <c r="AB281" s="1">
        <v>0</v>
      </c>
      <c r="AC281" s="1">
        <v>0</v>
      </c>
      <c r="AD281" s="1">
        <v>29</v>
      </c>
      <c r="AE281" s="1">
        <v>1</v>
      </c>
      <c r="AF281" s="1">
        <v>2</v>
      </c>
      <c r="AG281" s="1">
        <v>3</v>
      </c>
      <c r="AH281" s="1">
        <v>0.66600000000000004</v>
      </c>
      <c r="AI281" s="1">
        <v>6.28</v>
      </c>
      <c r="AJ281" s="1">
        <v>1</v>
      </c>
      <c r="AK281" s="1">
        <v>29</v>
      </c>
      <c r="AL281" s="1">
        <v>2</v>
      </c>
      <c r="AM281" s="1">
        <v>8</v>
      </c>
      <c r="AN281" s="1">
        <v>0</v>
      </c>
      <c r="AO281" s="1">
        <v>0</v>
      </c>
      <c r="AP281" s="1" t="s">
        <v>52</v>
      </c>
      <c r="AQ281" s="1" t="s">
        <v>52</v>
      </c>
      <c r="AR281" s="1" t="s">
        <v>52</v>
      </c>
      <c r="AS281" s="1" t="s">
        <v>52</v>
      </c>
      <c r="AT281" s="1" t="s">
        <v>52</v>
      </c>
      <c r="AU281" s="1" t="s">
        <v>52</v>
      </c>
      <c r="AV281" s="1" t="s">
        <v>52</v>
      </c>
      <c r="AW281" s="1" t="s">
        <v>52</v>
      </c>
      <c r="AX281" s="1" t="s">
        <v>52</v>
      </c>
      <c r="AY281" t="str">
        <f t="shared" si="44"/>
        <v/>
      </c>
      <c r="AZ281" t="str">
        <f t="shared" si="45"/>
        <v>D.Henderson</v>
      </c>
      <c r="BA281" t="str">
        <f t="shared" si="46"/>
        <v/>
      </c>
      <c r="BB281" t="str">
        <f t="shared" si="47"/>
        <v>2021_06_LA</v>
      </c>
      <c r="BC281" t="str">
        <f t="shared" si="48"/>
        <v>ru</v>
      </c>
      <c r="BD281">
        <f>COUNTIFS($BB$1:BB281,BB281,$BC$1:BC281,"ru")</f>
        <v>2</v>
      </c>
      <c r="BE281" t="str">
        <f t="shared" si="49"/>
        <v>re</v>
      </c>
      <c r="BF281">
        <f>COUNTIFS($BB$1:BB281,BB281,$BE$1:BE281,"re")</f>
        <v>1</v>
      </c>
      <c r="BG281" t="str">
        <f t="shared" si="50"/>
        <v>ru22021_06_LA</v>
      </c>
      <c r="BH281" t="str">
        <f t="shared" si="51"/>
        <v>re12021_06_LA</v>
      </c>
      <c r="BI281" t="str">
        <f t="shared" si="52"/>
        <v>2021_06_LAD.Henderson</v>
      </c>
      <c r="BJ281" t="str">
        <f t="shared" si="53"/>
        <v>2021_LA_D.Henderson</v>
      </c>
      <c r="BK281" t="str">
        <f>IF(ISERROR(MATCH(LEFT(C281,5)&amp;B281&amp;"_"&amp;A281,$BK$1:BK280,0)),LEFT(C281,5)&amp;B281&amp;"_"&amp;A281,"")</f>
        <v/>
      </c>
      <c r="BL281">
        <f>COUNTIFS($B$1:B281,B281)-COUNTIFS($B$1:B281,B281,$BK$1:BK281,"")</f>
        <v>4</v>
      </c>
      <c r="BM281" t="str">
        <f t="shared" si="54"/>
        <v/>
      </c>
    </row>
    <row r="282" spans="1:65" x14ac:dyDescent="0.25">
      <c r="A282" s="1" t="s">
        <v>128</v>
      </c>
      <c r="B282" s="1" t="s">
        <v>91</v>
      </c>
      <c r="C282" s="1" t="s">
        <v>1640</v>
      </c>
      <c r="D282" s="1">
        <v>0.17499999999999999</v>
      </c>
      <c r="E282" s="1">
        <v>1.61</v>
      </c>
      <c r="F282" s="1" t="s">
        <v>1706</v>
      </c>
      <c r="G282" s="1" t="s">
        <v>52</v>
      </c>
      <c r="H282" s="1" t="s">
        <v>52</v>
      </c>
      <c r="I282" s="1" t="s">
        <v>52</v>
      </c>
      <c r="J282" s="1" t="s">
        <v>52</v>
      </c>
      <c r="K282" s="1" t="s">
        <v>52</v>
      </c>
      <c r="L282" s="1" t="s">
        <v>52</v>
      </c>
      <c r="M282" s="1" t="s">
        <v>52</v>
      </c>
      <c r="N282" s="1" t="s">
        <v>52</v>
      </c>
      <c r="O282" s="1" t="s">
        <v>52</v>
      </c>
      <c r="P282" s="1" t="s">
        <v>52</v>
      </c>
      <c r="Q282" s="1" t="s">
        <v>52</v>
      </c>
      <c r="R282" s="1" t="s">
        <v>52</v>
      </c>
      <c r="S282" s="1" t="s">
        <v>52</v>
      </c>
      <c r="T282" s="1" t="s">
        <v>52</v>
      </c>
      <c r="U282" s="1" t="s">
        <v>52</v>
      </c>
      <c r="V282" s="1">
        <v>78</v>
      </c>
      <c r="W282" s="1">
        <v>2</v>
      </c>
      <c r="X282" s="1">
        <v>18</v>
      </c>
      <c r="Y282" s="1">
        <v>6</v>
      </c>
      <c r="Z282" s="1">
        <v>3</v>
      </c>
      <c r="AA282" s="1">
        <v>3</v>
      </c>
      <c r="AB282" s="1">
        <v>0</v>
      </c>
      <c r="AC282" s="1">
        <v>0</v>
      </c>
      <c r="AD282" s="1">
        <v>-2</v>
      </c>
      <c r="AE282" s="1">
        <v>0</v>
      </c>
      <c r="AF282" s="1">
        <v>1</v>
      </c>
      <c r="AG282" s="1">
        <v>2</v>
      </c>
      <c r="AH282" s="1">
        <v>0.5</v>
      </c>
      <c r="AI282" s="1">
        <v>-67.89</v>
      </c>
      <c r="AJ282" s="1">
        <v>0</v>
      </c>
      <c r="AK282" s="1">
        <v>-9</v>
      </c>
      <c r="AL282" s="1">
        <v>4</v>
      </c>
      <c r="AM282" s="1">
        <v>15</v>
      </c>
      <c r="AN282" s="1">
        <v>0</v>
      </c>
      <c r="AO282" s="1">
        <v>0</v>
      </c>
      <c r="AP282" s="1" t="s">
        <v>52</v>
      </c>
      <c r="AQ282" s="1" t="s">
        <v>52</v>
      </c>
      <c r="AR282" s="1" t="s">
        <v>52</v>
      </c>
      <c r="AS282" s="1" t="s">
        <v>52</v>
      </c>
      <c r="AT282" s="1" t="s">
        <v>52</v>
      </c>
      <c r="AU282" s="1" t="s">
        <v>52</v>
      </c>
      <c r="AV282" s="1" t="s">
        <v>52</v>
      </c>
      <c r="AW282" s="1" t="s">
        <v>52</v>
      </c>
      <c r="AX282" s="1" t="s">
        <v>52</v>
      </c>
      <c r="AY282" t="str">
        <f t="shared" si="44"/>
        <v/>
      </c>
      <c r="AZ282" t="str">
        <f t="shared" si="45"/>
        <v>J.Robinson</v>
      </c>
      <c r="BA282" t="str">
        <f t="shared" si="46"/>
        <v/>
      </c>
      <c r="BB282" t="str">
        <f t="shared" si="47"/>
        <v>2021_04_JAX</v>
      </c>
      <c r="BC282" t="str">
        <f t="shared" si="48"/>
        <v>ru</v>
      </c>
      <c r="BD282">
        <f>COUNTIFS($BB$1:BB282,BB282,$BC$1:BC282,"ru")</f>
        <v>2</v>
      </c>
      <c r="BE282" t="str">
        <f t="shared" si="49"/>
        <v>re</v>
      </c>
      <c r="BF282">
        <f>COUNTIFS($BB$1:BB282,BB282,$BE$1:BE282,"re")</f>
        <v>1</v>
      </c>
      <c r="BG282" t="str">
        <f t="shared" si="50"/>
        <v>ru22021_04_JAX</v>
      </c>
      <c r="BH282" t="str">
        <f t="shared" si="51"/>
        <v>re12021_04_JAX</v>
      </c>
      <c r="BI282" t="str">
        <f t="shared" si="52"/>
        <v>2021_04_JAXJ.Robinson</v>
      </c>
      <c r="BJ282" t="str">
        <f t="shared" si="53"/>
        <v>2021_JAX_J.Robinson</v>
      </c>
      <c r="BK282" t="str">
        <f>IF(ISERROR(MATCH(LEFT(C282,5)&amp;B282&amp;"_"&amp;A282,$BK$1:BK281,0)),LEFT(C282,5)&amp;B282&amp;"_"&amp;A282,"")</f>
        <v/>
      </c>
      <c r="BL282">
        <f>COUNTIFS($B$1:B282,B282)-COUNTIFS($B$1:B282,B282,$BK$1:BK282,"")</f>
        <v>2</v>
      </c>
      <c r="BM282" t="str">
        <f t="shared" si="54"/>
        <v/>
      </c>
    </row>
    <row r="283" spans="1:65" x14ac:dyDescent="0.25">
      <c r="A283" s="1" t="s">
        <v>161</v>
      </c>
      <c r="B283" s="1" t="s">
        <v>108</v>
      </c>
      <c r="C283" s="1" t="s">
        <v>832</v>
      </c>
      <c r="D283" s="1">
        <v>0.13400000000000001</v>
      </c>
      <c r="E283" s="1">
        <v>2.2200000000000002</v>
      </c>
      <c r="F283" s="1" t="s">
        <v>889</v>
      </c>
      <c r="G283" s="1" t="s">
        <v>52</v>
      </c>
      <c r="H283" s="1" t="s">
        <v>52</v>
      </c>
      <c r="I283" s="1" t="s">
        <v>52</v>
      </c>
      <c r="J283" s="1" t="s">
        <v>52</v>
      </c>
      <c r="K283" s="1" t="s">
        <v>52</v>
      </c>
      <c r="L283" s="1" t="s">
        <v>52</v>
      </c>
      <c r="M283" s="1" t="s">
        <v>52</v>
      </c>
      <c r="N283" s="1" t="s">
        <v>52</v>
      </c>
      <c r="O283" s="1" t="s">
        <v>52</v>
      </c>
      <c r="P283" s="1" t="s">
        <v>52</v>
      </c>
      <c r="Q283" s="1" t="s">
        <v>52</v>
      </c>
      <c r="R283" s="1" t="s">
        <v>52</v>
      </c>
      <c r="S283" s="1" t="s">
        <v>52</v>
      </c>
      <c r="T283" s="1" t="s">
        <v>52</v>
      </c>
      <c r="U283" s="1" t="s">
        <v>52</v>
      </c>
      <c r="V283" s="1">
        <v>77</v>
      </c>
      <c r="W283" s="1">
        <v>1</v>
      </c>
      <c r="X283" s="1">
        <v>13</v>
      </c>
      <c r="Y283" s="1">
        <v>4</v>
      </c>
      <c r="Z283" s="1">
        <v>3</v>
      </c>
      <c r="AA283" s="1">
        <v>2</v>
      </c>
      <c r="AB283" s="1">
        <v>1</v>
      </c>
      <c r="AC283" s="1">
        <v>0</v>
      </c>
      <c r="AD283" s="1">
        <v>16</v>
      </c>
      <c r="AE283" s="1">
        <v>0</v>
      </c>
      <c r="AF283" s="1">
        <v>2</v>
      </c>
      <c r="AG283" s="1">
        <v>2</v>
      </c>
      <c r="AH283" s="1">
        <v>1</v>
      </c>
      <c r="AI283" s="1">
        <v>21.21</v>
      </c>
      <c r="AJ283" s="1">
        <v>1</v>
      </c>
      <c r="AK283" s="1">
        <v>3</v>
      </c>
      <c r="AL283" s="1">
        <v>13</v>
      </c>
      <c r="AM283" s="1">
        <v>8</v>
      </c>
      <c r="AN283" s="1">
        <v>0</v>
      </c>
      <c r="AO283" s="1">
        <v>0</v>
      </c>
      <c r="AP283" s="1" t="s">
        <v>52</v>
      </c>
      <c r="AQ283" s="1" t="s">
        <v>52</v>
      </c>
      <c r="AR283" s="1" t="s">
        <v>52</v>
      </c>
      <c r="AS283" s="1" t="s">
        <v>52</v>
      </c>
      <c r="AT283" s="1" t="s">
        <v>52</v>
      </c>
      <c r="AU283" s="1" t="s">
        <v>52</v>
      </c>
      <c r="AV283" s="1" t="s">
        <v>52</v>
      </c>
      <c r="AW283" s="1" t="s">
        <v>52</v>
      </c>
      <c r="AX283" s="1" t="s">
        <v>52</v>
      </c>
      <c r="AY283" t="str">
        <f t="shared" si="44"/>
        <v/>
      </c>
      <c r="AZ283" t="str">
        <f t="shared" si="45"/>
        <v>T.Williams</v>
      </c>
      <c r="BA283" t="str">
        <f t="shared" si="46"/>
        <v/>
      </c>
      <c r="BB283" t="str">
        <f t="shared" si="47"/>
        <v>2021_02_BAL</v>
      </c>
      <c r="BC283" t="str">
        <f t="shared" si="48"/>
        <v>ru</v>
      </c>
      <c r="BD283">
        <f>COUNTIFS($BB$1:BB283,BB283,$BC$1:BC283,"ru")</f>
        <v>2</v>
      </c>
      <c r="BE283" t="str">
        <f t="shared" si="49"/>
        <v>re</v>
      </c>
      <c r="BF283">
        <f>COUNTIFS($BB$1:BB283,BB283,$BE$1:BE283,"re")</f>
        <v>1</v>
      </c>
      <c r="BG283" t="str">
        <f t="shared" si="50"/>
        <v>ru22021_02_BAL</v>
      </c>
      <c r="BH283" t="str">
        <f t="shared" si="51"/>
        <v>re12021_02_BAL</v>
      </c>
      <c r="BI283" t="str">
        <f t="shared" si="52"/>
        <v>2021_02_BALT.Williams</v>
      </c>
      <c r="BJ283" t="str">
        <f t="shared" si="53"/>
        <v>2021_BAL_T.Williams</v>
      </c>
      <c r="BK283" t="str">
        <f>IF(ISERROR(MATCH(LEFT(C283,5)&amp;B283&amp;"_"&amp;A283,$BK$1:BK282,0)),LEFT(C283,5)&amp;B283&amp;"_"&amp;A283,"")</f>
        <v>2021_BAL_T.Williams</v>
      </c>
      <c r="BL283">
        <f>COUNTIFS($B$1:B283,B283)-COUNTIFS($B$1:B283,B283,$BK$1:BK283,"")</f>
        <v>2</v>
      </c>
      <c r="BM283" t="str">
        <f t="shared" si="54"/>
        <v>2021_BAL2</v>
      </c>
    </row>
    <row r="284" spans="1:65" x14ac:dyDescent="0.25">
      <c r="A284" s="1" t="s">
        <v>118</v>
      </c>
      <c r="B284" s="1" t="s">
        <v>86</v>
      </c>
      <c r="C284" s="1" t="s">
        <v>2453</v>
      </c>
      <c r="D284" s="1">
        <v>0.125</v>
      </c>
      <c r="E284" s="1">
        <v>2.29</v>
      </c>
      <c r="F284" s="1" t="s">
        <v>2479</v>
      </c>
      <c r="G284" s="1" t="s">
        <v>52</v>
      </c>
      <c r="H284" s="1" t="s">
        <v>52</v>
      </c>
      <c r="I284" s="1" t="s">
        <v>52</v>
      </c>
      <c r="J284" s="1" t="s">
        <v>52</v>
      </c>
      <c r="K284" s="1" t="s">
        <v>52</v>
      </c>
      <c r="L284" s="1" t="s">
        <v>52</v>
      </c>
      <c r="M284" s="1" t="s">
        <v>52</v>
      </c>
      <c r="N284" s="1" t="s">
        <v>52</v>
      </c>
      <c r="O284" s="1" t="s">
        <v>52</v>
      </c>
      <c r="P284" s="1" t="s">
        <v>52</v>
      </c>
      <c r="Q284" s="1" t="s">
        <v>52</v>
      </c>
      <c r="R284" s="1" t="s">
        <v>52</v>
      </c>
      <c r="S284" s="1" t="s">
        <v>52</v>
      </c>
      <c r="T284" s="1" t="s">
        <v>52</v>
      </c>
      <c r="U284" s="1" t="s">
        <v>52</v>
      </c>
      <c r="V284" s="1">
        <v>76</v>
      </c>
      <c r="W284" s="1">
        <v>0</v>
      </c>
      <c r="X284" s="1">
        <v>13</v>
      </c>
      <c r="Y284" s="1">
        <v>3</v>
      </c>
      <c r="Z284" s="1">
        <v>4</v>
      </c>
      <c r="AA284" s="1">
        <v>2</v>
      </c>
      <c r="AB284" s="1">
        <v>0</v>
      </c>
      <c r="AC284" s="1">
        <v>0</v>
      </c>
      <c r="AD284" s="1">
        <v>34</v>
      </c>
      <c r="AE284" s="1">
        <v>1</v>
      </c>
      <c r="AF284" s="1">
        <v>4</v>
      </c>
      <c r="AG284" s="1">
        <v>4</v>
      </c>
      <c r="AH284" s="1">
        <v>1</v>
      </c>
      <c r="AI284" s="1">
        <v>19.010000000000002</v>
      </c>
      <c r="AJ284" s="1">
        <v>3</v>
      </c>
      <c r="AK284" s="1">
        <v>-8</v>
      </c>
      <c r="AL284" s="1">
        <v>42</v>
      </c>
      <c r="AM284" s="1">
        <v>26</v>
      </c>
      <c r="AN284" s="1">
        <v>0</v>
      </c>
      <c r="AO284" s="1">
        <v>0</v>
      </c>
      <c r="AP284" s="1" t="s">
        <v>52</v>
      </c>
      <c r="AQ284" s="1" t="s">
        <v>52</v>
      </c>
      <c r="AR284" s="1" t="s">
        <v>52</v>
      </c>
      <c r="AS284" s="1" t="s">
        <v>52</v>
      </c>
      <c r="AT284" s="1" t="s">
        <v>52</v>
      </c>
      <c r="AU284" s="1" t="s">
        <v>52</v>
      </c>
      <c r="AV284" s="1" t="s">
        <v>52</v>
      </c>
      <c r="AW284" s="1" t="s">
        <v>52</v>
      </c>
      <c r="AX284" s="1" t="s">
        <v>52</v>
      </c>
      <c r="AY284" t="str">
        <f t="shared" si="44"/>
        <v/>
      </c>
      <c r="AZ284" t="str">
        <f t="shared" si="45"/>
        <v>A.Jones</v>
      </c>
      <c r="BA284" t="str">
        <f t="shared" si="46"/>
        <v/>
      </c>
      <c r="BB284" t="str">
        <f t="shared" si="47"/>
        <v>2021_06_GB</v>
      </c>
      <c r="BC284" t="str">
        <f t="shared" si="48"/>
        <v>ru</v>
      </c>
      <c r="BD284">
        <f>COUNTIFS($BB$1:BB284,BB284,$BC$1:BC284,"ru")</f>
        <v>2</v>
      </c>
      <c r="BE284" t="str">
        <f t="shared" si="49"/>
        <v>re</v>
      </c>
      <c r="BF284">
        <f>COUNTIFS($BB$1:BB284,BB284,$BE$1:BE284,"re")</f>
        <v>1</v>
      </c>
      <c r="BG284" t="str">
        <f t="shared" si="50"/>
        <v>ru22021_06_GB</v>
      </c>
      <c r="BH284" t="str">
        <f t="shared" si="51"/>
        <v>re12021_06_GB</v>
      </c>
      <c r="BI284" t="str">
        <f t="shared" si="52"/>
        <v>2021_06_GBA.Jones</v>
      </c>
      <c r="BJ284" t="str">
        <f t="shared" si="53"/>
        <v>2021_GB_A.Jones</v>
      </c>
      <c r="BK284" t="str">
        <f>IF(ISERROR(MATCH(LEFT(C284,5)&amp;B284&amp;"_"&amp;A284,$BK$1:BK283,0)),LEFT(C284,5)&amp;B284&amp;"_"&amp;A284,"")</f>
        <v/>
      </c>
      <c r="BL284">
        <f>COUNTIFS($B$1:B284,B284)-COUNTIFS($B$1:B284,B284,$BK$1:BK284,"")</f>
        <v>4</v>
      </c>
      <c r="BM284" t="str">
        <f t="shared" si="54"/>
        <v/>
      </c>
    </row>
    <row r="285" spans="1:65" x14ac:dyDescent="0.25">
      <c r="A285" s="1" t="s">
        <v>1763</v>
      </c>
      <c r="B285" s="1" t="s">
        <v>100</v>
      </c>
      <c r="C285" s="1" t="s">
        <v>2072</v>
      </c>
      <c r="D285" s="1">
        <v>6.7000000000000004E-2</v>
      </c>
      <c r="E285" s="1">
        <v>-1.69</v>
      </c>
      <c r="F285" s="1" t="s">
        <v>2102</v>
      </c>
      <c r="G285" s="1" t="s">
        <v>52</v>
      </c>
      <c r="H285" s="1" t="s">
        <v>52</v>
      </c>
      <c r="I285" s="1" t="s">
        <v>52</v>
      </c>
      <c r="J285" s="1" t="s">
        <v>52</v>
      </c>
      <c r="K285" s="1" t="s">
        <v>52</v>
      </c>
      <c r="L285" s="1" t="s">
        <v>52</v>
      </c>
      <c r="M285" s="1" t="s">
        <v>52</v>
      </c>
      <c r="N285" s="1" t="s">
        <v>52</v>
      </c>
      <c r="O285" s="1" t="s">
        <v>52</v>
      </c>
      <c r="P285" s="1" t="s">
        <v>52</v>
      </c>
      <c r="Q285" s="1" t="s">
        <v>52</v>
      </c>
      <c r="R285" s="1" t="s">
        <v>52</v>
      </c>
      <c r="S285" s="1" t="s">
        <v>52</v>
      </c>
      <c r="T285" s="1" t="s">
        <v>52</v>
      </c>
      <c r="U285" s="1" t="s">
        <v>52</v>
      </c>
      <c r="V285" s="1">
        <v>75</v>
      </c>
      <c r="W285" s="1">
        <v>0</v>
      </c>
      <c r="X285" s="1">
        <v>18</v>
      </c>
      <c r="Y285" s="1">
        <v>4</v>
      </c>
      <c r="Z285" s="1">
        <v>3</v>
      </c>
      <c r="AA285" s="1">
        <v>1</v>
      </c>
      <c r="AB285" s="1">
        <v>0</v>
      </c>
      <c r="AC285" s="1">
        <v>0</v>
      </c>
      <c r="AD285" s="1" t="s">
        <v>52</v>
      </c>
      <c r="AE285" s="1" t="s">
        <v>52</v>
      </c>
      <c r="AF285" s="1" t="s">
        <v>52</v>
      </c>
      <c r="AG285" s="1" t="s">
        <v>52</v>
      </c>
      <c r="AH285" s="1" t="s">
        <v>52</v>
      </c>
      <c r="AI285" s="1" t="s">
        <v>52</v>
      </c>
      <c r="AJ285" s="1" t="s">
        <v>52</v>
      </c>
      <c r="AK285" s="1" t="s">
        <v>52</v>
      </c>
      <c r="AL285" s="1" t="s">
        <v>52</v>
      </c>
      <c r="AM285" s="1" t="s">
        <v>52</v>
      </c>
      <c r="AN285" s="1" t="s">
        <v>52</v>
      </c>
      <c r="AO285" s="1" t="s">
        <v>52</v>
      </c>
      <c r="AP285" s="1" t="s">
        <v>52</v>
      </c>
      <c r="AQ285" s="1" t="s">
        <v>52</v>
      </c>
      <c r="AR285" s="1" t="s">
        <v>52</v>
      </c>
      <c r="AS285" s="1" t="s">
        <v>52</v>
      </c>
      <c r="AT285" s="1" t="s">
        <v>52</v>
      </c>
      <c r="AU285" s="1" t="s">
        <v>52</v>
      </c>
      <c r="AV285" s="1" t="s">
        <v>52</v>
      </c>
      <c r="AW285" s="1" t="s">
        <v>52</v>
      </c>
      <c r="AX285" s="1" t="s">
        <v>52</v>
      </c>
      <c r="AY285" t="str">
        <f t="shared" si="44"/>
        <v/>
      </c>
      <c r="AZ285" t="str">
        <f t="shared" si="45"/>
        <v>K.Herbert</v>
      </c>
      <c r="BA285" t="str">
        <f t="shared" si="46"/>
        <v/>
      </c>
      <c r="BB285" t="str">
        <f t="shared" si="47"/>
        <v>2021_05_CHI</v>
      </c>
      <c r="BC285" t="str">
        <f t="shared" si="48"/>
        <v>ru</v>
      </c>
      <c r="BD285">
        <f>COUNTIFS($BB$1:BB285,BB285,$BC$1:BC285,"ru")</f>
        <v>2</v>
      </c>
      <c r="BE285" t="str">
        <f t="shared" si="49"/>
        <v/>
      </c>
      <c r="BF285">
        <f>COUNTIFS($BB$1:BB285,BB285,$BE$1:BE285,"re")</f>
        <v>0</v>
      </c>
      <c r="BG285" t="str">
        <f t="shared" si="50"/>
        <v>ru22021_05_CHI</v>
      </c>
      <c r="BH285" t="str">
        <f t="shared" si="51"/>
        <v>02021_05_CHI</v>
      </c>
      <c r="BI285" t="str">
        <f t="shared" si="52"/>
        <v>2021_05_CHIK.Herbert</v>
      </c>
      <c r="BJ285" t="str">
        <f t="shared" si="53"/>
        <v>2021_CHI_K.Herbert</v>
      </c>
      <c r="BK285" t="str">
        <f>IF(ISERROR(MATCH(LEFT(C285,5)&amp;B285&amp;"_"&amp;A285,$BK$1:BK284,0)),LEFT(C285,5)&amp;B285&amp;"_"&amp;A285,"")</f>
        <v/>
      </c>
      <c r="BL285">
        <f>COUNTIFS($B$1:B285,B285)-COUNTIFS($B$1:B285,B285,$BK$1:BK285,"")</f>
        <v>4</v>
      </c>
      <c r="BM285" t="str">
        <f t="shared" si="54"/>
        <v/>
      </c>
    </row>
    <row r="286" spans="1:65" x14ac:dyDescent="0.25">
      <c r="A286" s="1" t="s">
        <v>164</v>
      </c>
      <c r="B286" s="1" t="s">
        <v>51</v>
      </c>
      <c r="C286" s="1" t="s">
        <v>2054</v>
      </c>
      <c r="D286" s="1">
        <v>9.7000000000000003E-2</v>
      </c>
      <c r="E286" s="1">
        <v>3.45</v>
      </c>
      <c r="F286" s="1" t="s">
        <v>2103</v>
      </c>
      <c r="G286" s="1" t="s">
        <v>52</v>
      </c>
      <c r="H286" s="1" t="s">
        <v>52</v>
      </c>
      <c r="I286" s="1" t="s">
        <v>52</v>
      </c>
      <c r="J286" s="1" t="s">
        <v>52</v>
      </c>
      <c r="K286" s="1" t="s">
        <v>52</v>
      </c>
      <c r="L286" s="1" t="s">
        <v>52</v>
      </c>
      <c r="M286" s="1" t="s">
        <v>52</v>
      </c>
      <c r="N286" s="1" t="s">
        <v>52</v>
      </c>
      <c r="O286" s="1" t="s">
        <v>52</v>
      </c>
      <c r="P286" s="1" t="s">
        <v>52</v>
      </c>
      <c r="Q286" s="1" t="s">
        <v>52</v>
      </c>
      <c r="R286" s="1" t="s">
        <v>52</v>
      </c>
      <c r="S286" s="1" t="s">
        <v>52</v>
      </c>
      <c r="T286" s="1" t="s">
        <v>52</v>
      </c>
      <c r="U286" s="1" t="s">
        <v>52</v>
      </c>
      <c r="V286" s="1">
        <v>75</v>
      </c>
      <c r="W286" s="1">
        <v>0</v>
      </c>
      <c r="X286" s="1">
        <v>14</v>
      </c>
      <c r="Y286" s="1">
        <v>4</v>
      </c>
      <c r="Z286" s="1">
        <v>3</v>
      </c>
      <c r="AA286" s="1">
        <v>0</v>
      </c>
      <c r="AB286" s="1">
        <v>0</v>
      </c>
      <c r="AC286" s="1">
        <v>0</v>
      </c>
      <c r="AD286" s="1">
        <v>28</v>
      </c>
      <c r="AE286" s="1">
        <v>0</v>
      </c>
      <c r="AF286" s="1">
        <v>4</v>
      </c>
      <c r="AG286" s="1">
        <v>4</v>
      </c>
      <c r="AH286" s="1">
        <v>1</v>
      </c>
      <c r="AI286" s="1">
        <v>16.899999999999999</v>
      </c>
      <c r="AJ286" s="1">
        <v>1</v>
      </c>
      <c r="AK286" s="1">
        <v>-1</v>
      </c>
      <c r="AL286" s="1">
        <v>29</v>
      </c>
      <c r="AM286" s="1">
        <v>25</v>
      </c>
      <c r="AN286" s="1">
        <v>1</v>
      </c>
      <c r="AO286" s="1">
        <v>0</v>
      </c>
      <c r="AP286" s="1" t="s">
        <v>52</v>
      </c>
      <c r="AQ286" s="1" t="s">
        <v>52</v>
      </c>
      <c r="AR286" s="1" t="s">
        <v>52</v>
      </c>
      <c r="AS286" s="1" t="s">
        <v>52</v>
      </c>
      <c r="AT286" s="1" t="s">
        <v>52</v>
      </c>
      <c r="AU286" s="1" t="s">
        <v>52</v>
      </c>
      <c r="AV286" s="1" t="s">
        <v>52</v>
      </c>
      <c r="AW286" s="1" t="s">
        <v>52</v>
      </c>
      <c r="AX286" s="1" t="s">
        <v>52</v>
      </c>
      <c r="AY286" t="str">
        <f t="shared" si="44"/>
        <v/>
      </c>
      <c r="AZ286" t="str">
        <f t="shared" si="45"/>
        <v>T.Pollard</v>
      </c>
      <c r="BA286" t="str">
        <f t="shared" si="46"/>
        <v/>
      </c>
      <c r="BB286" t="str">
        <f t="shared" si="47"/>
        <v>2021_05_DAL</v>
      </c>
      <c r="BC286" t="str">
        <f t="shared" si="48"/>
        <v>ru</v>
      </c>
      <c r="BD286">
        <f>COUNTIFS($BB$1:BB286,BB286,$BC$1:BC286,"ru")</f>
        <v>4</v>
      </c>
      <c r="BE286" t="str">
        <f t="shared" si="49"/>
        <v>re</v>
      </c>
      <c r="BF286">
        <f>COUNTIFS($BB$1:BB286,BB286,$BE$1:BE286,"re")</f>
        <v>3</v>
      </c>
      <c r="BG286" t="str">
        <f t="shared" si="50"/>
        <v>ru42021_05_DAL</v>
      </c>
      <c r="BH286" t="str">
        <f t="shared" si="51"/>
        <v>re32021_05_DAL</v>
      </c>
      <c r="BI286" t="str">
        <f t="shared" si="52"/>
        <v>2021_05_DALT.Pollard</v>
      </c>
      <c r="BJ286" t="str">
        <f t="shared" si="53"/>
        <v>2021_DAL_T.Pollard</v>
      </c>
      <c r="BK286" t="str">
        <f>IF(ISERROR(MATCH(LEFT(C286,5)&amp;B286&amp;"_"&amp;A286,$BK$1:BK285,0)),LEFT(C286,5)&amp;B286&amp;"_"&amp;A286,"")</f>
        <v/>
      </c>
      <c r="BL286">
        <f>COUNTIFS($B$1:B286,B286)-COUNTIFS($B$1:B286,B286,$BK$1:BK286,"")</f>
        <v>4</v>
      </c>
      <c r="BM286" t="str">
        <f t="shared" si="54"/>
        <v/>
      </c>
    </row>
    <row r="287" spans="1:65" x14ac:dyDescent="0.25">
      <c r="A287" s="1" t="s">
        <v>133</v>
      </c>
      <c r="B287" s="1" t="s">
        <v>90</v>
      </c>
      <c r="C287" s="1" t="s">
        <v>439</v>
      </c>
      <c r="D287" s="1">
        <v>3.1E-2</v>
      </c>
      <c r="E287" s="1">
        <v>-1.04</v>
      </c>
      <c r="F287" s="1" t="s">
        <v>481</v>
      </c>
      <c r="G287" s="1" t="s">
        <v>52</v>
      </c>
      <c r="H287" s="1" t="s">
        <v>52</v>
      </c>
      <c r="I287" s="1" t="s">
        <v>52</v>
      </c>
      <c r="J287" s="1" t="s">
        <v>52</v>
      </c>
      <c r="K287" s="1" t="s">
        <v>52</v>
      </c>
      <c r="L287" s="1" t="s">
        <v>52</v>
      </c>
      <c r="M287" s="1" t="s">
        <v>52</v>
      </c>
      <c r="N287" s="1" t="s">
        <v>52</v>
      </c>
      <c r="O287" s="1" t="s">
        <v>52</v>
      </c>
      <c r="P287" s="1" t="s">
        <v>52</v>
      </c>
      <c r="Q287" s="1" t="s">
        <v>52</v>
      </c>
      <c r="R287" s="1" t="s">
        <v>52</v>
      </c>
      <c r="S287" s="1" t="s">
        <v>52</v>
      </c>
      <c r="T287" s="1" t="s">
        <v>52</v>
      </c>
      <c r="U287" s="1" t="s">
        <v>52</v>
      </c>
      <c r="V287" s="1">
        <v>74</v>
      </c>
      <c r="W287" s="1">
        <v>0</v>
      </c>
      <c r="X287" s="1">
        <v>16</v>
      </c>
      <c r="Y287" s="1">
        <v>3</v>
      </c>
      <c r="Z287" s="1">
        <v>1</v>
      </c>
      <c r="AA287" s="1">
        <v>1</v>
      </c>
      <c r="AB287" s="1">
        <v>0</v>
      </c>
      <c r="AC287" s="1">
        <v>0</v>
      </c>
      <c r="AD287" s="1">
        <v>39</v>
      </c>
      <c r="AE287" s="1">
        <v>0</v>
      </c>
      <c r="AF287" s="1">
        <v>4</v>
      </c>
      <c r="AG287" s="1">
        <v>5</v>
      </c>
      <c r="AH287" s="1">
        <v>0.8</v>
      </c>
      <c r="AI287" s="1">
        <v>1.43</v>
      </c>
      <c r="AJ287" s="1">
        <v>1</v>
      </c>
      <c r="AK287" s="1">
        <v>-10</v>
      </c>
      <c r="AL287" s="1">
        <v>51</v>
      </c>
      <c r="AM287" s="1">
        <v>35</v>
      </c>
      <c r="AN287" s="1">
        <v>0</v>
      </c>
      <c r="AO287" s="1">
        <v>0</v>
      </c>
      <c r="AP287" s="1" t="s">
        <v>52</v>
      </c>
      <c r="AQ287" s="1" t="s">
        <v>52</v>
      </c>
      <c r="AR287" s="1" t="s">
        <v>52</v>
      </c>
      <c r="AS287" s="1" t="s">
        <v>52</v>
      </c>
      <c r="AT287" s="1" t="s">
        <v>52</v>
      </c>
      <c r="AU287" s="1" t="s">
        <v>52</v>
      </c>
      <c r="AV287" s="1" t="s">
        <v>52</v>
      </c>
      <c r="AW287" s="1" t="s">
        <v>52</v>
      </c>
      <c r="AX287" s="1" t="s">
        <v>52</v>
      </c>
      <c r="AY287" t="str">
        <f t="shared" si="44"/>
        <v/>
      </c>
      <c r="AZ287" t="str">
        <f t="shared" si="45"/>
        <v>M.Sanders</v>
      </c>
      <c r="BA287" t="str">
        <f t="shared" si="46"/>
        <v/>
      </c>
      <c r="BB287" t="str">
        <f t="shared" si="47"/>
        <v>2021_01_PHI</v>
      </c>
      <c r="BC287" t="str">
        <f t="shared" si="48"/>
        <v>ru</v>
      </c>
      <c r="BD287">
        <f>COUNTIFS($BB$1:BB287,BB287,$BC$1:BC287,"ru")</f>
        <v>2</v>
      </c>
      <c r="BE287" t="str">
        <f t="shared" si="49"/>
        <v>re</v>
      </c>
      <c r="BF287">
        <f>COUNTIFS($BB$1:BB287,BB287,$BE$1:BE287,"re")</f>
        <v>1</v>
      </c>
      <c r="BG287" t="str">
        <f t="shared" si="50"/>
        <v>ru22021_01_PHI</v>
      </c>
      <c r="BH287" t="str">
        <f t="shared" si="51"/>
        <v>re12021_01_PHI</v>
      </c>
      <c r="BI287" t="str">
        <f t="shared" si="52"/>
        <v>2021_01_PHIM.Sanders</v>
      </c>
      <c r="BJ287" t="str">
        <f t="shared" si="53"/>
        <v>2021_PHI_M.Sanders</v>
      </c>
      <c r="BK287" t="str">
        <f>IF(ISERROR(MATCH(LEFT(C287,5)&amp;B287&amp;"_"&amp;A287,$BK$1:BK286,0)),LEFT(C287,5)&amp;B287&amp;"_"&amp;A287,"")</f>
        <v>2021_PHI_M.Sanders</v>
      </c>
      <c r="BL287">
        <f>COUNTIFS($B$1:B287,B287)-COUNTIFS($B$1:B287,B287,$BK$1:BK287,"")</f>
        <v>3</v>
      </c>
      <c r="BM287" t="str">
        <f t="shared" si="54"/>
        <v>2021_PHI3</v>
      </c>
    </row>
    <row r="288" spans="1:65" x14ac:dyDescent="0.25">
      <c r="A288" s="1" t="s">
        <v>128</v>
      </c>
      <c r="B288" s="1" t="s">
        <v>91</v>
      </c>
      <c r="C288" s="1" t="s">
        <v>2430</v>
      </c>
      <c r="D288" s="1">
        <v>-0.12</v>
      </c>
      <c r="E288" s="1">
        <v>-4.78</v>
      </c>
      <c r="F288" s="1" t="s">
        <v>2480</v>
      </c>
      <c r="G288" s="1" t="s">
        <v>52</v>
      </c>
      <c r="H288" s="1" t="s">
        <v>52</v>
      </c>
      <c r="I288" s="1" t="s">
        <v>52</v>
      </c>
      <c r="J288" s="1" t="s">
        <v>52</v>
      </c>
      <c r="K288" s="1" t="s">
        <v>52</v>
      </c>
      <c r="L288" s="1" t="s">
        <v>52</v>
      </c>
      <c r="M288" s="1" t="s">
        <v>52</v>
      </c>
      <c r="N288" s="1" t="s">
        <v>52</v>
      </c>
      <c r="O288" s="1" t="s">
        <v>52</v>
      </c>
      <c r="P288" s="1" t="s">
        <v>52</v>
      </c>
      <c r="Q288" s="1" t="s">
        <v>52</v>
      </c>
      <c r="R288" s="1" t="s">
        <v>52</v>
      </c>
      <c r="S288" s="1" t="s">
        <v>52</v>
      </c>
      <c r="T288" s="1" t="s">
        <v>52</v>
      </c>
      <c r="U288" s="1" t="s">
        <v>52</v>
      </c>
      <c r="V288" s="1">
        <v>73</v>
      </c>
      <c r="W288" s="1">
        <v>1</v>
      </c>
      <c r="X288" s="1">
        <v>17</v>
      </c>
      <c r="Y288" s="1">
        <v>3</v>
      </c>
      <c r="Z288" s="1">
        <v>3</v>
      </c>
      <c r="AA288" s="1">
        <v>2</v>
      </c>
      <c r="AB288" s="1">
        <v>0</v>
      </c>
      <c r="AC288" s="1">
        <v>0</v>
      </c>
      <c r="AD288" s="1">
        <v>28</v>
      </c>
      <c r="AE288" s="1">
        <v>0</v>
      </c>
      <c r="AF288" s="1">
        <v>3</v>
      </c>
      <c r="AG288" s="1">
        <v>4</v>
      </c>
      <c r="AH288" s="1">
        <v>0.75</v>
      </c>
      <c r="AI288" s="1">
        <v>-8.8000000000000007</v>
      </c>
      <c r="AJ288" s="1">
        <v>1</v>
      </c>
      <c r="AK288" s="1">
        <v>6</v>
      </c>
      <c r="AL288" s="1">
        <v>24</v>
      </c>
      <c r="AM288" s="1">
        <v>19</v>
      </c>
      <c r="AN288" s="1">
        <v>0</v>
      </c>
      <c r="AO288" s="1">
        <v>0</v>
      </c>
      <c r="AP288" s="1" t="s">
        <v>52</v>
      </c>
      <c r="AQ288" s="1" t="s">
        <v>52</v>
      </c>
      <c r="AR288" s="1" t="s">
        <v>52</v>
      </c>
      <c r="AS288" s="1" t="s">
        <v>52</v>
      </c>
      <c r="AT288" s="1" t="s">
        <v>52</v>
      </c>
      <c r="AU288" s="1" t="s">
        <v>52</v>
      </c>
      <c r="AV288" s="1" t="s">
        <v>52</v>
      </c>
      <c r="AW288" s="1" t="s">
        <v>52</v>
      </c>
      <c r="AX288" s="1" t="s">
        <v>52</v>
      </c>
      <c r="AY288" t="str">
        <f t="shared" si="44"/>
        <v/>
      </c>
      <c r="AZ288" t="str">
        <f t="shared" si="45"/>
        <v>J.Robinson</v>
      </c>
      <c r="BA288" t="str">
        <f t="shared" si="46"/>
        <v/>
      </c>
      <c r="BB288" t="str">
        <f t="shared" si="47"/>
        <v>2021_06_JAX</v>
      </c>
      <c r="BC288" t="str">
        <f t="shared" si="48"/>
        <v>ru</v>
      </c>
      <c r="BD288">
        <f>COUNTIFS($BB$1:BB288,BB288,$BC$1:BC288,"ru")</f>
        <v>2</v>
      </c>
      <c r="BE288" t="str">
        <f t="shared" si="49"/>
        <v>re</v>
      </c>
      <c r="BF288">
        <f>COUNTIFS($BB$1:BB288,BB288,$BE$1:BE288,"re")</f>
        <v>1</v>
      </c>
      <c r="BG288" t="str">
        <f t="shared" si="50"/>
        <v>ru22021_06_JAX</v>
      </c>
      <c r="BH288" t="str">
        <f t="shared" si="51"/>
        <v>re12021_06_JAX</v>
      </c>
      <c r="BI288" t="str">
        <f t="shared" si="52"/>
        <v>2021_06_JAXJ.Robinson</v>
      </c>
      <c r="BJ288" t="str">
        <f t="shared" si="53"/>
        <v>2021_JAX_J.Robinson</v>
      </c>
      <c r="BK288" t="str">
        <f>IF(ISERROR(MATCH(LEFT(C288,5)&amp;B288&amp;"_"&amp;A288,$BK$1:BK287,0)),LEFT(C288,5)&amp;B288&amp;"_"&amp;A288,"")</f>
        <v/>
      </c>
      <c r="BL288">
        <f>COUNTIFS($B$1:B288,B288)-COUNTIFS($B$1:B288,B288,$BK$1:BK288,"")</f>
        <v>2</v>
      </c>
      <c r="BM288" t="str">
        <f t="shared" si="54"/>
        <v/>
      </c>
    </row>
    <row r="289" spans="1:65" x14ac:dyDescent="0.25">
      <c r="A289" s="1" t="s">
        <v>168</v>
      </c>
      <c r="B289" s="1" t="s">
        <v>80</v>
      </c>
      <c r="C289" s="1" t="s">
        <v>2439</v>
      </c>
      <c r="D289" s="1">
        <v>-5.6000000000000001E-2</v>
      </c>
      <c r="E289" s="1">
        <v>-0.87</v>
      </c>
      <c r="F289" s="1" t="s">
        <v>2481</v>
      </c>
      <c r="G289" s="1" t="s">
        <v>52</v>
      </c>
      <c r="H289" s="1" t="s">
        <v>52</v>
      </c>
      <c r="I289" s="1" t="s">
        <v>52</v>
      </c>
      <c r="J289" s="1" t="s">
        <v>52</v>
      </c>
      <c r="K289" s="1" t="s">
        <v>52</v>
      </c>
      <c r="L289" s="1" t="s">
        <v>52</v>
      </c>
      <c r="M289" s="1" t="s">
        <v>52</v>
      </c>
      <c r="N289" s="1" t="s">
        <v>52</v>
      </c>
      <c r="O289" s="1" t="s">
        <v>52</v>
      </c>
      <c r="P289" s="1" t="s">
        <v>52</v>
      </c>
      <c r="Q289" s="1" t="s">
        <v>52</v>
      </c>
      <c r="R289" s="1" t="s">
        <v>52</v>
      </c>
      <c r="S289" s="1" t="s">
        <v>52</v>
      </c>
      <c r="T289" s="1" t="s">
        <v>52</v>
      </c>
      <c r="U289" s="1" t="s">
        <v>52</v>
      </c>
      <c r="V289" s="1">
        <v>73</v>
      </c>
      <c r="W289" s="1">
        <v>0</v>
      </c>
      <c r="X289" s="1">
        <v>18</v>
      </c>
      <c r="Y289" s="1">
        <v>5</v>
      </c>
      <c r="Z289" s="1">
        <v>1</v>
      </c>
      <c r="AA289" s="1">
        <v>0</v>
      </c>
      <c r="AB289" s="1">
        <v>0</v>
      </c>
      <c r="AC289" s="1">
        <v>0</v>
      </c>
      <c r="AD289" s="1">
        <v>8</v>
      </c>
      <c r="AE289" s="1">
        <v>0</v>
      </c>
      <c r="AF289" s="1">
        <v>2</v>
      </c>
      <c r="AG289" s="1">
        <v>2</v>
      </c>
      <c r="AH289" s="1">
        <v>1</v>
      </c>
      <c r="AI289" s="1">
        <v>11.74</v>
      </c>
      <c r="AJ289" s="1">
        <v>0</v>
      </c>
      <c r="AK289" s="1">
        <v>-9</v>
      </c>
      <c r="AL289" s="1">
        <v>17</v>
      </c>
      <c r="AM289" s="1">
        <v>18</v>
      </c>
      <c r="AN289" s="1">
        <v>0</v>
      </c>
      <c r="AO289" s="1">
        <v>0</v>
      </c>
      <c r="AP289" s="1" t="s">
        <v>52</v>
      </c>
      <c r="AQ289" s="1" t="s">
        <v>52</v>
      </c>
      <c r="AR289" s="1" t="s">
        <v>52</v>
      </c>
      <c r="AS289" s="1" t="s">
        <v>52</v>
      </c>
      <c r="AT289" s="1" t="s">
        <v>52</v>
      </c>
      <c r="AU289" s="1" t="s">
        <v>52</v>
      </c>
      <c r="AV289" s="1" t="s">
        <v>52</v>
      </c>
      <c r="AW289" s="1" t="s">
        <v>52</v>
      </c>
      <c r="AX289" s="1" t="s">
        <v>52</v>
      </c>
      <c r="AY289" t="str">
        <f t="shared" si="44"/>
        <v/>
      </c>
      <c r="AZ289" t="str">
        <f t="shared" si="45"/>
        <v>M.Ingram</v>
      </c>
      <c r="BA289" t="str">
        <f t="shared" si="46"/>
        <v/>
      </c>
      <c r="BB289" t="str">
        <f t="shared" si="47"/>
        <v>2021_06_HOU</v>
      </c>
      <c r="BC289" t="str">
        <f t="shared" si="48"/>
        <v>ru</v>
      </c>
      <c r="BD289">
        <f>COUNTIFS($BB$1:BB289,BB289,$BC$1:BC289,"ru")</f>
        <v>2</v>
      </c>
      <c r="BE289" t="str">
        <f t="shared" si="49"/>
        <v>re</v>
      </c>
      <c r="BF289">
        <f>COUNTIFS($BB$1:BB289,BB289,$BE$1:BE289,"re")</f>
        <v>1</v>
      </c>
      <c r="BG289" t="str">
        <f t="shared" si="50"/>
        <v>ru22021_06_HOU</v>
      </c>
      <c r="BH289" t="str">
        <f t="shared" si="51"/>
        <v>re12021_06_HOU</v>
      </c>
      <c r="BI289" t="str">
        <f t="shared" si="52"/>
        <v>2021_06_HOUM.Ingram</v>
      </c>
      <c r="BJ289" t="str">
        <f t="shared" si="53"/>
        <v>2021_HOU_M.Ingram</v>
      </c>
      <c r="BK289" t="str">
        <f>IF(ISERROR(MATCH(LEFT(C289,5)&amp;B289&amp;"_"&amp;A289,$BK$1:BK288,0)),LEFT(C289,5)&amp;B289&amp;"_"&amp;A289,"")</f>
        <v/>
      </c>
      <c r="BL289">
        <f>COUNTIFS($B$1:B289,B289)-COUNTIFS($B$1:B289,B289,$BK$1:BK289,"")</f>
        <v>3</v>
      </c>
      <c r="BM289" t="str">
        <f t="shared" si="54"/>
        <v/>
      </c>
    </row>
    <row r="290" spans="1:65" x14ac:dyDescent="0.25">
      <c r="A290" s="1" t="s">
        <v>145</v>
      </c>
      <c r="B290" s="1" t="s">
        <v>83</v>
      </c>
      <c r="C290" s="1" t="s">
        <v>841</v>
      </c>
      <c r="D290" s="1">
        <v>-5.8999999999999997E-2</v>
      </c>
      <c r="E290" s="1">
        <v>-3.13</v>
      </c>
      <c r="F290" s="1" t="s">
        <v>890</v>
      </c>
      <c r="G290" s="1" t="s">
        <v>52</v>
      </c>
      <c r="H290" s="1" t="s">
        <v>52</v>
      </c>
      <c r="I290" s="1" t="s">
        <v>52</v>
      </c>
      <c r="J290" s="1" t="s">
        <v>52</v>
      </c>
      <c r="K290" s="1" t="s">
        <v>52</v>
      </c>
      <c r="L290" s="1" t="s">
        <v>52</v>
      </c>
      <c r="M290" s="1" t="s">
        <v>52</v>
      </c>
      <c r="N290" s="1" t="s">
        <v>52</v>
      </c>
      <c r="O290" s="1" t="s">
        <v>52</v>
      </c>
      <c r="P290" s="1" t="s">
        <v>52</v>
      </c>
      <c r="Q290" s="1" t="s">
        <v>52</v>
      </c>
      <c r="R290" s="1" t="s">
        <v>52</v>
      </c>
      <c r="S290" s="1" t="s">
        <v>52</v>
      </c>
      <c r="T290" s="1" t="s">
        <v>52</v>
      </c>
      <c r="U290" s="1" t="s">
        <v>52</v>
      </c>
      <c r="V290" s="1">
        <v>72</v>
      </c>
      <c r="W290" s="1">
        <v>1</v>
      </c>
      <c r="X290" s="1">
        <v>24</v>
      </c>
      <c r="Y290" s="1">
        <v>5</v>
      </c>
      <c r="Z290" s="1">
        <v>7</v>
      </c>
      <c r="AA290" s="1">
        <v>5</v>
      </c>
      <c r="AB290" s="1">
        <v>0</v>
      </c>
      <c r="AC290" s="1">
        <v>0</v>
      </c>
      <c r="AD290" s="1">
        <v>65</v>
      </c>
      <c r="AE290" s="1">
        <v>0</v>
      </c>
      <c r="AF290" s="1">
        <v>5</v>
      </c>
      <c r="AG290" s="1">
        <v>6</v>
      </c>
      <c r="AH290" s="1">
        <v>0.83299999999999996</v>
      </c>
      <c r="AI290" s="1">
        <v>7.59</v>
      </c>
      <c r="AJ290" s="1">
        <v>5</v>
      </c>
      <c r="AK290" s="1">
        <v>13</v>
      </c>
      <c r="AL290" s="1">
        <v>52</v>
      </c>
      <c r="AM290" s="1">
        <v>25</v>
      </c>
      <c r="AN290" s="1">
        <v>0</v>
      </c>
      <c r="AO290" s="1">
        <v>0</v>
      </c>
      <c r="AP290" s="1" t="s">
        <v>52</v>
      </c>
      <c r="AQ290" s="1" t="s">
        <v>52</v>
      </c>
      <c r="AR290" s="1" t="s">
        <v>52</v>
      </c>
      <c r="AS290" s="1" t="s">
        <v>52</v>
      </c>
      <c r="AT290" s="1" t="s">
        <v>52</v>
      </c>
      <c r="AU290" s="1" t="s">
        <v>52</v>
      </c>
      <c r="AV290" s="1" t="s">
        <v>52</v>
      </c>
      <c r="AW290" s="1" t="s">
        <v>52</v>
      </c>
      <c r="AX290" s="1" t="s">
        <v>52</v>
      </c>
      <c r="AY290" t="str">
        <f t="shared" si="44"/>
        <v/>
      </c>
      <c r="AZ290" t="str">
        <f t="shared" si="45"/>
        <v>C.McCaffrey</v>
      </c>
      <c r="BA290" t="str">
        <f t="shared" si="46"/>
        <v/>
      </c>
      <c r="BB290" t="str">
        <f t="shared" si="47"/>
        <v>2021_02_CAR</v>
      </c>
      <c r="BC290" t="str">
        <f t="shared" si="48"/>
        <v>ru</v>
      </c>
      <c r="BD290">
        <f>COUNTIFS($BB$1:BB290,BB290,$BC$1:BC290,"ru")</f>
        <v>1</v>
      </c>
      <c r="BE290" t="str">
        <f t="shared" si="49"/>
        <v>re</v>
      </c>
      <c r="BF290">
        <f>COUNTIFS($BB$1:BB290,BB290,$BE$1:BE290,"re")</f>
        <v>1</v>
      </c>
      <c r="BG290" t="str">
        <f t="shared" si="50"/>
        <v>ru12021_02_CAR</v>
      </c>
      <c r="BH290" t="str">
        <f t="shared" si="51"/>
        <v>re12021_02_CAR</v>
      </c>
      <c r="BI290" t="str">
        <f t="shared" si="52"/>
        <v>2021_02_CARC.McCaffrey</v>
      </c>
      <c r="BJ290" t="str">
        <f t="shared" si="53"/>
        <v>2021_CAR_C.McCaffrey</v>
      </c>
      <c r="BK290" t="str">
        <f>IF(ISERROR(MATCH(LEFT(C290,5)&amp;B290&amp;"_"&amp;A290,$BK$1:BK289,0)),LEFT(C290,5)&amp;B290&amp;"_"&amp;A290,"")</f>
        <v/>
      </c>
      <c r="BL290">
        <f>COUNTIFS($B$1:B290,B290)-COUNTIFS($B$1:B290,B290,$BK$1:BK290,"")</f>
        <v>3</v>
      </c>
      <c r="BM290" t="str">
        <f t="shared" si="54"/>
        <v/>
      </c>
    </row>
    <row r="291" spans="1:65" x14ac:dyDescent="0.25">
      <c r="A291" s="1" t="s">
        <v>153</v>
      </c>
      <c r="B291" s="1" t="s">
        <v>58</v>
      </c>
      <c r="C291" s="1" t="s">
        <v>435</v>
      </c>
      <c r="D291" s="1">
        <v>2.1000000000000001E-2</v>
      </c>
      <c r="E291" s="1">
        <v>0.82</v>
      </c>
      <c r="F291" s="1" t="s">
        <v>482</v>
      </c>
      <c r="G291" s="1" t="s">
        <v>52</v>
      </c>
      <c r="H291" s="1" t="s">
        <v>52</v>
      </c>
      <c r="I291" s="1" t="s">
        <v>52</v>
      </c>
      <c r="J291" s="1" t="s">
        <v>52</v>
      </c>
      <c r="K291" s="1" t="s">
        <v>52</v>
      </c>
      <c r="L291" s="1" t="s">
        <v>52</v>
      </c>
      <c r="M291" s="1" t="s">
        <v>52</v>
      </c>
      <c r="N291" s="1" t="s">
        <v>52</v>
      </c>
      <c r="O291" s="1" t="s">
        <v>52</v>
      </c>
      <c r="P291" s="1" t="s">
        <v>52</v>
      </c>
      <c r="Q291" s="1" t="s">
        <v>52</v>
      </c>
      <c r="R291" s="1" t="s">
        <v>52</v>
      </c>
      <c r="S291" s="1" t="s">
        <v>52</v>
      </c>
      <c r="T291" s="1" t="s">
        <v>52</v>
      </c>
      <c r="U291" s="1" t="s">
        <v>52</v>
      </c>
      <c r="V291" s="1">
        <v>72</v>
      </c>
      <c r="W291" s="1">
        <v>0</v>
      </c>
      <c r="X291" s="1">
        <v>11</v>
      </c>
      <c r="Y291" s="1">
        <v>4</v>
      </c>
      <c r="Z291" s="1">
        <v>1</v>
      </c>
      <c r="AA291" s="1">
        <v>1</v>
      </c>
      <c r="AB291" s="1">
        <v>0</v>
      </c>
      <c r="AC291" s="1">
        <v>0</v>
      </c>
      <c r="AD291" s="1">
        <v>8</v>
      </c>
      <c r="AE291" s="1">
        <v>0</v>
      </c>
      <c r="AF291" s="1">
        <v>3</v>
      </c>
      <c r="AG291" s="1">
        <v>5</v>
      </c>
      <c r="AH291" s="1">
        <v>0.6</v>
      </c>
      <c r="AI291" s="1">
        <v>-16.38</v>
      </c>
      <c r="AJ291" s="1">
        <v>0</v>
      </c>
      <c r="AK291" s="1">
        <v>5</v>
      </c>
      <c r="AL291" s="1">
        <v>7</v>
      </c>
      <c r="AM291" s="1">
        <v>23</v>
      </c>
      <c r="AN291" s="1">
        <v>2</v>
      </c>
      <c r="AO291" s="1">
        <v>0</v>
      </c>
      <c r="AP291" s="1" t="s">
        <v>52</v>
      </c>
      <c r="AQ291" s="1" t="s">
        <v>52</v>
      </c>
      <c r="AR291" s="1" t="s">
        <v>52</v>
      </c>
      <c r="AS291" s="1" t="s">
        <v>52</v>
      </c>
      <c r="AT291" s="1" t="s">
        <v>52</v>
      </c>
      <c r="AU291" s="1" t="s">
        <v>52</v>
      </c>
      <c r="AV291" s="1" t="s">
        <v>52</v>
      </c>
      <c r="AW291" s="1" t="s">
        <v>52</v>
      </c>
      <c r="AX291" s="1" t="s">
        <v>52</v>
      </c>
      <c r="AY291" t="str">
        <f t="shared" si="44"/>
        <v/>
      </c>
      <c r="AZ291" t="str">
        <f t="shared" si="45"/>
        <v>D.Singletary</v>
      </c>
      <c r="BA291" t="str">
        <f t="shared" si="46"/>
        <v/>
      </c>
      <c r="BB291" t="str">
        <f t="shared" si="47"/>
        <v>2021_01_BUF</v>
      </c>
      <c r="BC291" t="str">
        <f t="shared" si="48"/>
        <v>ru</v>
      </c>
      <c r="BD291">
        <f>COUNTIFS($BB$1:BB291,BB291,$BC$1:BC291,"ru")</f>
        <v>2</v>
      </c>
      <c r="BE291" t="str">
        <f t="shared" si="49"/>
        <v>re</v>
      </c>
      <c r="BF291">
        <f>COUNTIFS($BB$1:BB291,BB291,$BE$1:BE291,"re")</f>
        <v>1</v>
      </c>
      <c r="BG291" t="str">
        <f t="shared" si="50"/>
        <v>ru22021_01_BUF</v>
      </c>
      <c r="BH291" t="str">
        <f t="shared" si="51"/>
        <v>re12021_01_BUF</v>
      </c>
      <c r="BI291" t="str">
        <f t="shared" si="52"/>
        <v>2021_01_BUFD.Singletary</v>
      </c>
      <c r="BJ291" t="str">
        <f t="shared" si="53"/>
        <v>2021_BUF_D.Singletary</v>
      </c>
      <c r="BK291" t="str">
        <f>IF(ISERROR(MATCH(LEFT(C291,5)&amp;B291&amp;"_"&amp;A291,$BK$1:BK290,0)),LEFT(C291,5)&amp;B291&amp;"_"&amp;A291,"")</f>
        <v/>
      </c>
      <c r="BL291">
        <f>COUNTIFS($B$1:B291,B291)-COUNTIFS($B$1:B291,B291,$BK$1:BK291,"")</f>
        <v>3</v>
      </c>
      <c r="BM291" t="str">
        <f t="shared" si="54"/>
        <v/>
      </c>
    </row>
    <row r="292" spans="1:65" x14ac:dyDescent="0.25">
      <c r="A292" s="1" t="s">
        <v>121</v>
      </c>
      <c r="B292" s="1" t="s">
        <v>101</v>
      </c>
      <c r="C292" s="1" t="s">
        <v>2059</v>
      </c>
      <c r="D292" s="1">
        <v>2.4E-2</v>
      </c>
      <c r="E292" s="1">
        <v>-1.63</v>
      </c>
      <c r="F292" s="1" t="s">
        <v>2104</v>
      </c>
      <c r="G292" s="1" t="s">
        <v>52</v>
      </c>
      <c r="H292" s="1" t="s">
        <v>52</v>
      </c>
      <c r="I292" s="1" t="s">
        <v>52</v>
      </c>
      <c r="J292" s="1" t="s">
        <v>52</v>
      </c>
      <c r="K292" s="1" t="s">
        <v>52</v>
      </c>
      <c r="L292" s="1" t="s">
        <v>52</v>
      </c>
      <c r="M292" s="1" t="s">
        <v>52</v>
      </c>
      <c r="N292" s="1" t="s">
        <v>52</v>
      </c>
      <c r="O292" s="1" t="s">
        <v>52</v>
      </c>
      <c r="P292" s="1" t="s">
        <v>52</v>
      </c>
      <c r="Q292" s="1" t="s">
        <v>52</v>
      </c>
      <c r="R292" s="1" t="s">
        <v>52</v>
      </c>
      <c r="S292" s="1" t="s">
        <v>52</v>
      </c>
      <c r="T292" s="1" t="s">
        <v>52</v>
      </c>
      <c r="U292" s="1" t="s">
        <v>52</v>
      </c>
      <c r="V292" s="1">
        <v>71</v>
      </c>
      <c r="W292" s="1">
        <v>1</v>
      </c>
      <c r="X292" s="1">
        <v>16</v>
      </c>
      <c r="Y292" s="1">
        <v>2</v>
      </c>
      <c r="Z292" s="1">
        <v>1</v>
      </c>
      <c r="AA292" s="1">
        <v>0</v>
      </c>
      <c r="AB292" s="1">
        <v>0</v>
      </c>
      <c r="AC292" s="1">
        <v>0</v>
      </c>
      <c r="AD292" s="1">
        <v>51</v>
      </c>
      <c r="AE292" s="1">
        <v>1</v>
      </c>
      <c r="AF292" s="1">
        <v>5</v>
      </c>
      <c r="AG292" s="1">
        <v>8</v>
      </c>
      <c r="AH292" s="1">
        <v>0.625</v>
      </c>
      <c r="AI292" s="1">
        <v>-19.64</v>
      </c>
      <c r="AJ292" s="1">
        <v>3</v>
      </c>
      <c r="AK292" s="1">
        <v>11</v>
      </c>
      <c r="AL292" s="1">
        <v>64</v>
      </c>
      <c r="AM292" s="1">
        <v>52</v>
      </c>
      <c r="AN292" s="1">
        <v>0</v>
      </c>
      <c r="AO292" s="1">
        <v>0</v>
      </c>
      <c r="AP292" s="1" t="s">
        <v>52</v>
      </c>
      <c r="AQ292" s="1" t="s">
        <v>52</v>
      </c>
      <c r="AR292" s="1" t="s">
        <v>52</v>
      </c>
      <c r="AS292" s="1" t="s">
        <v>52</v>
      </c>
      <c r="AT292" s="1" t="s">
        <v>52</v>
      </c>
      <c r="AU292" s="1" t="s">
        <v>52</v>
      </c>
      <c r="AV292" s="1" t="s">
        <v>52</v>
      </c>
      <c r="AW292" s="1" t="s">
        <v>52</v>
      </c>
      <c r="AX292" s="1" t="s">
        <v>52</v>
      </c>
      <c r="AY292" t="str">
        <f t="shared" si="44"/>
        <v/>
      </c>
      <c r="AZ292" t="str">
        <f t="shared" si="45"/>
        <v>A.Kamara</v>
      </c>
      <c r="BA292" t="str">
        <f t="shared" si="46"/>
        <v/>
      </c>
      <c r="BB292" t="str">
        <f t="shared" si="47"/>
        <v>2021_05_NO</v>
      </c>
      <c r="BC292" t="str">
        <f t="shared" si="48"/>
        <v>ru</v>
      </c>
      <c r="BD292">
        <f>COUNTIFS($BB$1:BB292,BB292,$BC$1:BC292,"ru")</f>
        <v>2</v>
      </c>
      <c r="BE292" t="str">
        <f t="shared" si="49"/>
        <v>re</v>
      </c>
      <c r="BF292">
        <f>COUNTIFS($BB$1:BB292,BB292,$BE$1:BE292,"re")</f>
        <v>1</v>
      </c>
      <c r="BG292" t="str">
        <f t="shared" si="50"/>
        <v>ru22021_05_NO</v>
      </c>
      <c r="BH292" t="str">
        <f t="shared" si="51"/>
        <v>re12021_05_NO</v>
      </c>
      <c r="BI292" t="str">
        <f t="shared" si="52"/>
        <v>2021_05_NOA.Kamara</v>
      </c>
      <c r="BJ292" t="str">
        <f t="shared" si="53"/>
        <v>2021_NO_A.Kamara</v>
      </c>
      <c r="BK292" t="str">
        <f>IF(ISERROR(MATCH(LEFT(C292,5)&amp;B292&amp;"_"&amp;A292,$BK$1:BK291,0)),LEFT(C292,5)&amp;B292&amp;"_"&amp;A292,"")</f>
        <v/>
      </c>
      <c r="BL292">
        <f>COUNTIFS($B$1:B292,B292)-COUNTIFS($B$1:B292,B292,$BK$1:BK292,"")</f>
        <v>3</v>
      </c>
      <c r="BM292" t="str">
        <f t="shared" si="54"/>
        <v/>
      </c>
    </row>
    <row r="293" spans="1:65" x14ac:dyDescent="0.25">
      <c r="A293" s="1" t="s">
        <v>139</v>
      </c>
      <c r="B293" s="1" t="s">
        <v>51</v>
      </c>
      <c r="C293" s="1" t="s">
        <v>835</v>
      </c>
      <c r="D293" s="1">
        <v>-8.0000000000000002E-3</v>
      </c>
      <c r="E293" s="1">
        <v>0.71</v>
      </c>
      <c r="F293" s="1" t="s">
        <v>891</v>
      </c>
      <c r="G293" s="1" t="s">
        <v>52</v>
      </c>
      <c r="H293" s="1" t="s">
        <v>52</v>
      </c>
      <c r="I293" s="1" t="s">
        <v>52</v>
      </c>
      <c r="J293" s="1" t="s">
        <v>52</v>
      </c>
      <c r="K293" s="1" t="s">
        <v>52</v>
      </c>
      <c r="L293" s="1" t="s">
        <v>52</v>
      </c>
      <c r="M293" s="1" t="s">
        <v>52</v>
      </c>
      <c r="N293" s="1" t="s">
        <v>52</v>
      </c>
      <c r="O293" s="1" t="s">
        <v>52</v>
      </c>
      <c r="P293" s="1" t="s">
        <v>52</v>
      </c>
      <c r="Q293" s="1" t="s">
        <v>52</v>
      </c>
      <c r="R293" s="1" t="s">
        <v>52</v>
      </c>
      <c r="S293" s="1" t="s">
        <v>52</v>
      </c>
      <c r="T293" s="1" t="s">
        <v>52</v>
      </c>
      <c r="U293" s="1" t="s">
        <v>52</v>
      </c>
      <c r="V293" s="1">
        <v>71</v>
      </c>
      <c r="W293" s="1">
        <v>1</v>
      </c>
      <c r="X293" s="1">
        <v>16</v>
      </c>
      <c r="Y293" s="1">
        <v>4</v>
      </c>
      <c r="Z293" s="1">
        <v>3</v>
      </c>
      <c r="AA293" s="1">
        <v>1</v>
      </c>
      <c r="AB293" s="1">
        <v>0</v>
      </c>
      <c r="AC293" s="1">
        <v>0</v>
      </c>
      <c r="AD293" s="1">
        <v>12</v>
      </c>
      <c r="AE293" s="1">
        <v>0</v>
      </c>
      <c r="AF293" s="1">
        <v>2</v>
      </c>
      <c r="AG293" s="1">
        <v>2</v>
      </c>
      <c r="AH293" s="1">
        <v>1</v>
      </c>
      <c r="AI293" s="1">
        <v>29.42</v>
      </c>
      <c r="AJ293" s="1">
        <v>1</v>
      </c>
      <c r="AK293" s="1">
        <v>1</v>
      </c>
      <c r="AL293" s="1">
        <v>11</v>
      </c>
      <c r="AM293" s="1">
        <v>11</v>
      </c>
      <c r="AN293" s="1">
        <v>0</v>
      </c>
      <c r="AO293" s="1">
        <v>0</v>
      </c>
      <c r="AP293" s="1" t="s">
        <v>52</v>
      </c>
      <c r="AQ293" s="1" t="s">
        <v>52</v>
      </c>
      <c r="AR293" s="1" t="s">
        <v>52</v>
      </c>
      <c r="AS293" s="1" t="s">
        <v>52</v>
      </c>
      <c r="AT293" s="1" t="s">
        <v>52</v>
      </c>
      <c r="AU293" s="1" t="s">
        <v>52</v>
      </c>
      <c r="AV293" s="1" t="s">
        <v>52</v>
      </c>
      <c r="AW293" s="1" t="s">
        <v>52</v>
      </c>
      <c r="AX293" s="1" t="s">
        <v>52</v>
      </c>
      <c r="AY293" t="str">
        <f t="shared" si="44"/>
        <v/>
      </c>
      <c r="AZ293" t="str">
        <f t="shared" si="45"/>
        <v>E.Elliott</v>
      </c>
      <c r="BA293" t="str">
        <f t="shared" si="46"/>
        <v/>
      </c>
      <c r="BB293" t="str">
        <f t="shared" si="47"/>
        <v>2021_02_DAL</v>
      </c>
      <c r="BC293" t="str">
        <f t="shared" si="48"/>
        <v>ru</v>
      </c>
      <c r="BD293">
        <f>COUNTIFS($BB$1:BB293,BB293,$BC$1:BC293,"ru")</f>
        <v>2</v>
      </c>
      <c r="BE293" t="str">
        <f t="shared" si="49"/>
        <v>re</v>
      </c>
      <c r="BF293">
        <f>COUNTIFS($BB$1:BB293,BB293,$BE$1:BE293,"re")</f>
        <v>2</v>
      </c>
      <c r="BG293" t="str">
        <f t="shared" si="50"/>
        <v>ru22021_02_DAL</v>
      </c>
      <c r="BH293" t="str">
        <f t="shared" si="51"/>
        <v>re22021_02_DAL</v>
      </c>
      <c r="BI293" t="str">
        <f t="shared" si="52"/>
        <v>2021_02_DALE.Elliott</v>
      </c>
      <c r="BJ293" t="str">
        <f t="shared" si="53"/>
        <v>2021_DAL_E.Elliott</v>
      </c>
      <c r="BK293" t="str">
        <f>IF(ISERROR(MATCH(LEFT(C293,5)&amp;B293&amp;"_"&amp;A293,$BK$1:BK292,0)),LEFT(C293,5)&amp;B293&amp;"_"&amp;A293,"")</f>
        <v/>
      </c>
      <c r="BL293">
        <f>COUNTIFS($B$1:B293,B293)-COUNTIFS($B$1:B293,B293,$BK$1:BK293,"")</f>
        <v>4</v>
      </c>
      <c r="BM293" t="str">
        <f t="shared" si="54"/>
        <v/>
      </c>
    </row>
    <row r="294" spans="1:65" x14ac:dyDescent="0.25">
      <c r="A294" s="1" t="s">
        <v>138</v>
      </c>
      <c r="B294" s="1" t="s">
        <v>62</v>
      </c>
      <c r="C294" s="1" t="s">
        <v>2442</v>
      </c>
      <c r="D294" s="1">
        <v>1.2999999999999999E-2</v>
      </c>
      <c r="E294" s="1">
        <v>0.9</v>
      </c>
      <c r="F294" s="1" t="s">
        <v>2482</v>
      </c>
      <c r="G294" s="1" t="s">
        <v>52</v>
      </c>
      <c r="H294" s="1" t="s">
        <v>52</v>
      </c>
      <c r="I294" s="1" t="s">
        <v>52</v>
      </c>
      <c r="J294" s="1" t="s">
        <v>52</v>
      </c>
      <c r="K294" s="1" t="s">
        <v>52</v>
      </c>
      <c r="L294" s="1" t="s">
        <v>52</v>
      </c>
      <c r="M294" s="1" t="s">
        <v>52</v>
      </c>
      <c r="N294" s="1" t="s">
        <v>52</v>
      </c>
      <c r="O294" s="1" t="s">
        <v>52</v>
      </c>
      <c r="P294" s="1" t="s">
        <v>52</v>
      </c>
      <c r="Q294" s="1" t="s">
        <v>52</v>
      </c>
      <c r="R294" s="1" t="s">
        <v>52</v>
      </c>
      <c r="S294" s="1" t="s">
        <v>52</v>
      </c>
      <c r="T294" s="1" t="s">
        <v>52</v>
      </c>
      <c r="U294" s="1" t="s">
        <v>52</v>
      </c>
      <c r="V294" s="1">
        <v>71</v>
      </c>
      <c r="W294" s="1">
        <v>0</v>
      </c>
      <c r="X294" s="1">
        <v>16</v>
      </c>
      <c r="Y294" s="1">
        <v>5</v>
      </c>
      <c r="Z294" s="1">
        <v>3</v>
      </c>
      <c r="AA294" s="1">
        <v>1</v>
      </c>
      <c r="AB294" s="1">
        <v>0</v>
      </c>
      <c r="AC294" s="1">
        <v>0</v>
      </c>
      <c r="AD294" s="1">
        <v>0</v>
      </c>
      <c r="AE294" s="1">
        <v>0</v>
      </c>
      <c r="AF294" s="1">
        <v>1</v>
      </c>
      <c r="AG294" s="1">
        <v>1</v>
      </c>
      <c r="AH294" s="1">
        <v>1</v>
      </c>
      <c r="AI294" s="1">
        <v>13.86</v>
      </c>
      <c r="AJ294" s="1">
        <v>0</v>
      </c>
      <c r="AK294" s="1">
        <v>-1</v>
      </c>
      <c r="AL294" s="1">
        <v>1</v>
      </c>
      <c r="AM294" s="1">
        <v>6</v>
      </c>
      <c r="AN294" s="1">
        <v>0</v>
      </c>
      <c r="AO294" s="1">
        <v>0</v>
      </c>
      <c r="AP294" s="1" t="s">
        <v>52</v>
      </c>
      <c r="AQ294" s="1" t="s">
        <v>52</v>
      </c>
      <c r="AR294" s="1" t="s">
        <v>52</v>
      </c>
      <c r="AS294" s="1" t="s">
        <v>52</v>
      </c>
      <c r="AT294" s="1" t="s">
        <v>52</v>
      </c>
      <c r="AU294" s="1" t="s">
        <v>52</v>
      </c>
      <c r="AV294" s="1" t="s">
        <v>52</v>
      </c>
      <c r="AW294" s="1" t="s">
        <v>52</v>
      </c>
      <c r="AX294" s="1" t="s">
        <v>52</v>
      </c>
      <c r="AY294" t="str">
        <f t="shared" si="44"/>
        <v/>
      </c>
      <c r="AZ294" t="str">
        <f t="shared" si="45"/>
        <v>J.Conner</v>
      </c>
      <c r="BA294" t="str">
        <f t="shared" si="46"/>
        <v/>
      </c>
      <c r="BB294" t="str">
        <f t="shared" si="47"/>
        <v>2021_06_ARI</v>
      </c>
      <c r="BC294" t="str">
        <f t="shared" si="48"/>
        <v>ru</v>
      </c>
      <c r="BD294">
        <f>COUNTIFS($BB$1:BB294,BB294,$BC$1:BC294,"ru")</f>
        <v>2</v>
      </c>
      <c r="BE294" t="str">
        <f t="shared" si="49"/>
        <v>re</v>
      </c>
      <c r="BF294">
        <f>COUNTIFS($BB$1:BB294,BB294,$BE$1:BE294,"re")</f>
        <v>1</v>
      </c>
      <c r="BG294" t="str">
        <f t="shared" si="50"/>
        <v>ru22021_06_ARI</v>
      </c>
      <c r="BH294" t="str">
        <f t="shared" si="51"/>
        <v>re12021_06_ARI</v>
      </c>
      <c r="BI294" t="str">
        <f t="shared" si="52"/>
        <v>2021_06_ARIJ.Conner</v>
      </c>
      <c r="BJ294" t="str">
        <f t="shared" si="53"/>
        <v>2021_ARI_J.Conner</v>
      </c>
      <c r="BK294" t="str">
        <f>IF(ISERROR(MATCH(LEFT(C294,5)&amp;B294&amp;"_"&amp;A294,$BK$1:BK293,0)),LEFT(C294,5)&amp;B294&amp;"_"&amp;A294,"")</f>
        <v>2021_ARI_J.Conner</v>
      </c>
      <c r="BL294">
        <f>COUNTIFS($B$1:B294,B294)-COUNTIFS($B$1:B294,B294,$BK$1:BK294,"")</f>
        <v>3</v>
      </c>
      <c r="BM294" t="str">
        <f t="shared" si="54"/>
        <v>2021_ARI3</v>
      </c>
    </row>
    <row r="295" spans="1:65" x14ac:dyDescent="0.25">
      <c r="A295" s="1" t="s">
        <v>136</v>
      </c>
      <c r="B295" s="1" t="s">
        <v>79</v>
      </c>
      <c r="C295" s="1" t="s">
        <v>424</v>
      </c>
      <c r="D295" s="1">
        <v>-3.4000000000000002E-2</v>
      </c>
      <c r="E295" s="1">
        <v>1.97</v>
      </c>
      <c r="F295" s="1" t="s">
        <v>483</v>
      </c>
      <c r="G295" s="1" t="s">
        <v>52</v>
      </c>
      <c r="H295" s="1" t="s">
        <v>52</v>
      </c>
      <c r="I295" s="1" t="s">
        <v>52</v>
      </c>
      <c r="J295" s="1" t="s">
        <v>52</v>
      </c>
      <c r="K295" s="1" t="s">
        <v>52</v>
      </c>
      <c r="L295" s="1" t="s">
        <v>52</v>
      </c>
      <c r="M295" s="1" t="s">
        <v>52</v>
      </c>
      <c r="N295" s="1" t="s">
        <v>52</v>
      </c>
      <c r="O295" s="1" t="s">
        <v>52</v>
      </c>
      <c r="P295" s="1" t="s">
        <v>52</v>
      </c>
      <c r="Q295" s="1" t="s">
        <v>52</v>
      </c>
      <c r="R295" s="1" t="s">
        <v>52</v>
      </c>
      <c r="S295" s="1" t="s">
        <v>52</v>
      </c>
      <c r="T295" s="1" t="s">
        <v>52</v>
      </c>
      <c r="U295" s="1" t="s">
        <v>52</v>
      </c>
      <c r="V295" s="1">
        <v>70</v>
      </c>
      <c r="W295" s="1">
        <v>1</v>
      </c>
      <c r="X295" s="1">
        <v>16</v>
      </c>
      <c r="Y295" s="1">
        <v>5</v>
      </c>
      <c r="Z295" s="1">
        <v>4</v>
      </c>
      <c r="AA295" s="1">
        <v>3</v>
      </c>
      <c r="AB295" s="1">
        <v>0</v>
      </c>
      <c r="AC295" s="1">
        <v>0</v>
      </c>
      <c r="AD295" s="1">
        <v>17</v>
      </c>
      <c r="AE295" s="1">
        <v>0</v>
      </c>
      <c r="AF295" s="1">
        <v>1</v>
      </c>
      <c r="AG295" s="1">
        <v>1</v>
      </c>
      <c r="AH295" s="1">
        <v>1</v>
      </c>
      <c r="AI295" s="1">
        <v>16.989999999999998</v>
      </c>
      <c r="AJ295" s="1">
        <v>1</v>
      </c>
      <c r="AK295" s="1">
        <v>3</v>
      </c>
      <c r="AL295" s="1">
        <v>14</v>
      </c>
      <c r="AM295" s="1">
        <v>4</v>
      </c>
      <c r="AN295" s="1">
        <v>0</v>
      </c>
      <c r="AO295" s="1">
        <v>0</v>
      </c>
      <c r="AP295" s="1" t="s">
        <v>52</v>
      </c>
      <c r="AQ295" s="1" t="s">
        <v>52</v>
      </c>
      <c r="AR295" s="1" t="s">
        <v>52</v>
      </c>
      <c r="AS295" s="1" t="s">
        <v>52</v>
      </c>
      <c r="AT295" s="1" t="s">
        <v>52</v>
      </c>
      <c r="AU295" s="1" t="s">
        <v>52</v>
      </c>
      <c r="AV295" s="1" t="s">
        <v>52</v>
      </c>
      <c r="AW295" s="1" t="s">
        <v>52</v>
      </c>
      <c r="AX295" s="1" t="s">
        <v>52</v>
      </c>
      <c r="AY295" t="str">
        <f t="shared" si="44"/>
        <v/>
      </c>
      <c r="AZ295" t="str">
        <f t="shared" si="45"/>
        <v>D.Henderson</v>
      </c>
      <c r="BA295" t="str">
        <f t="shared" si="46"/>
        <v/>
      </c>
      <c r="BB295" t="str">
        <f t="shared" si="47"/>
        <v>2021_01_LA</v>
      </c>
      <c r="BC295" t="str">
        <f t="shared" si="48"/>
        <v>ru</v>
      </c>
      <c r="BD295">
        <f>COUNTIFS($BB$1:BB295,BB295,$BC$1:BC295,"ru")</f>
        <v>2</v>
      </c>
      <c r="BE295" t="str">
        <f t="shared" si="49"/>
        <v>re</v>
      </c>
      <c r="BF295">
        <f>COUNTIFS($BB$1:BB295,BB295,$BE$1:BE295,"re")</f>
        <v>1</v>
      </c>
      <c r="BG295" t="str">
        <f t="shared" si="50"/>
        <v>ru22021_01_LA</v>
      </c>
      <c r="BH295" t="str">
        <f t="shared" si="51"/>
        <v>re12021_01_LA</v>
      </c>
      <c r="BI295" t="str">
        <f t="shared" si="52"/>
        <v>2021_01_LAD.Henderson</v>
      </c>
      <c r="BJ295" t="str">
        <f t="shared" si="53"/>
        <v>2021_LA_D.Henderson</v>
      </c>
      <c r="BK295" t="str">
        <f>IF(ISERROR(MATCH(LEFT(C295,5)&amp;B295&amp;"_"&amp;A295,$BK$1:BK294,0)),LEFT(C295,5)&amp;B295&amp;"_"&amp;A295,"")</f>
        <v/>
      </c>
      <c r="BL295">
        <f>COUNTIFS($B$1:B295,B295)-COUNTIFS($B$1:B295,B295,$BK$1:BK295,"")</f>
        <v>4</v>
      </c>
      <c r="BM295" t="str">
        <f t="shared" si="54"/>
        <v/>
      </c>
    </row>
    <row r="296" spans="1:65" x14ac:dyDescent="0.25">
      <c r="A296" s="1" t="s">
        <v>127</v>
      </c>
      <c r="B296" s="1" t="s">
        <v>70</v>
      </c>
      <c r="C296" s="1" t="s">
        <v>837</v>
      </c>
      <c r="D296" s="1">
        <v>-2.4E-2</v>
      </c>
      <c r="E296" s="1">
        <v>0.24</v>
      </c>
      <c r="F296" s="1" t="s">
        <v>892</v>
      </c>
      <c r="G296" s="1" t="s">
        <v>52</v>
      </c>
      <c r="H296" s="1" t="s">
        <v>52</v>
      </c>
      <c r="I296" s="1" t="s">
        <v>52</v>
      </c>
      <c r="J296" s="1" t="s">
        <v>52</v>
      </c>
      <c r="K296" s="1" t="s">
        <v>52</v>
      </c>
      <c r="L296" s="1" t="s">
        <v>52</v>
      </c>
      <c r="M296" s="1" t="s">
        <v>52</v>
      </c>
      <c r="N296" s="1" t="s">
        <v>52</v>
      </c>
      <c r="O296" s="1" t="s">
        <v>52</v>
      </c>
      <c r="P296" s="1" t="s">
        <v>52</v>
      </c>
      <c r="Q296" s="1" t="s">
        <v>52</v>
      </c>
      <c r="R296" s="1" t="s">
        <v>52</v>
      </c>
      <c r="S296" s="1" t="s">
        <v>52</v>
      </c>
      <c r="T296" s="1" t="s">
        <v>52</v>
      </c>
      <c r="U296" s="1" t="s">
        <v>52</v>
      </c>
      <c r="V296" s="1">
        <v>69</v>
      </c>
      <c r="W296" s="1">
        <v>0</v>
      </c>
      <c r="X296" s="1">
        <v>13</v>
      </c>
      <c r="Y296" s="1">
        <v>4</v>
      </c>
      <c r="Z296" s="1">
        <v>0</v>
      </c>
      <c r="AA296" s="1">
        <v>0</v>
      </c>
      <c r="AB296" s="1">
        <v>0</v>
      </c>
      <c r="AC296" s="1">
        <v>0</v>
      </c>
      <c r="AD296" s="1">
        <v>4</v>
      </c>
      <c r="AE296" s="1">
        <v>0</v>
      </c>
      <c r="AF296" s="1">
        <v>2</v>
      </c>
      <c r="AG296" s="1">
        <v>2</v>
      </c>
      <c r="AH296" s="1">
        <v>1</v>
      </c>
      <c r="AI296" s="1">
        <v>16.3</v>
      </c>
      <c r="AJ296" s="1">
        <v>0</v>
      </c>
      <c r="AK296" s="1">
        <v>0</v>
      </c>
      <c r="AL296" s="1">
        <v>4</v>
      </c>
      <c r="AM296" s="1">
        <v>11</v>
      </c>
      <c r="AN296" s="1">
        <v>0</v>
      </c>
      <c r="AO296" s="1">
        <v>0</v>
      </c>
      <c r="AP296" s="1" t="s">
        <v>52</v>
      </c>
      <c r="AQ296" s="1" t="s">
        <v>52</v>
      </c>
      <c r="AR296" s="1" t="s">
        <v>52</v>
      </c>
      <c r="AS296" s="1" t="s">
        <v>52</v>
      </c>
      <c r="AT296" s="1" t="s">
        <v>52</v>
      </c>
      <c r="AU296" s="1" t="s">
        <v>52</v>
      </c>
      <c r="AV296" s="1" t="s">
        <v>52</v>
      </c>
      <c r="AW296" s="1" t="s">
        <v>52</v>
      </c>
      <c r="AX296" s="1" t="s">
        <v>52</v>
      </c>
      <c r="AY296" t="str">
        <f t="shared" si="44"/>
        <v/>
      </c>
      <c r="AZ296" t="str">
        <f t="shared" si="45"/>
        <v>A.Gibson</v>
      </c>
      <c r="BA296" t="str">
        <f t="shared" si="46"/>
        <v/>
      </c>
      <c r="BB296" t="str">
        <f t="shared" si="47"/>
        <v>2021_02_WAS</v>
      </c>
      <c r="BC296" t="str">
        <f t="shared" si="48"/>
        <v>ru</v>
      </c>
      <c r="BD296">
        <f>COUNTIFS($BB$1:BB296,BB296,$BC$1:BC296,"ru")</f>
        <v>2</v>
      </c>
      <c r="BE296" t="str">
        <f t="shared" si="49"/>
        <v>re</v>
      </c>
      <c r="BF296">
        <f>COUNTIFS($BB$1:BB296,BB296,$BE$1:BE296,"re")</f>
        <v>1</v>
      </c>
      <c r="BG296" t="str">
        <f t="shared" si="50"/>
        <v>ru22021_02_WAS</v>
      </c>
      <c r="BH296" t="str">
        <f t="shared" si="51"/>
        <v>re12021_02_WAS</v>
      </c>
      <c r="BI296" t="str">
        <f t="shared" si="52"/>
        <v>2021_02_WASA.Gibson</v>
      </c>
      <c r="BJ296" t="str">
        <f t="shared" si="53"/>
        <v>2021_WAS_A.Gibson</v>
      </c>
      <c r="BK296" t="str">
        <f>IF(ISERROR(MATCH(LEFT(C296,5)&amp;B296&amp;"_"&amp;A296,$BK$1:BK295,0)),LEFT(C296,5)&amp;B296&amp;"_"&amp;A296,"")</f>
        <v/>
      </c>
      <c r="BL296">
        <f>COUNTIFS($B$1:B296,B296)-COUNTIFS($B$1:B296,B296,$BK$1:BK296,"")</f>
        <v>3</v>
      </c>
      <c r="BM296" t="str">
        <f t="shared" si="54"/>
        <v/>
      </c>
    </row>
    <row r="297" spans="1:65" x14ac:dyDescent="0.25">
      <c r="A297" s="1" t="s">
        <v>139</v>
      </c>
      <c r="B297" s="1" t="s">
        <v>51</v>
      </c>
      <c r="C297" s="1" t="s">
        <v>2419</v>
      </c>
      <c r="D297" s="1">
        <v>-0.14399999999999999</v>
      </c>
      <c r="E297" s="1">
        <v>-3.66</v>
      </c>
      <c r="F297" s="1" t="s">
        <v>2483</v>
      </c>
      <c r="G297" s="1" t="s">
        <v>52</v>
      </c>
      <c r="H297" s="1" t="s">
        <v>52</v>
      </c>
      <c r="I297" s="1" t="s">
        <v>52</v>
      </c>
      <c r="J297" s="1" t="s">
        <v>52</v>
      </c>
      <c r="K297" s="1" t="s">
        <v>52</v>
      </c>
      <c r="L297" s="1" t="s">
        <v>52</v>
      </c>
      <c r="M297" s="1" t="s">
        <v>52</v>
      </c>
      <c r="N297" s="1" t="s">
        <v>52</v>
      </c>
      <c r="O297" s="1" t="s">
        <v>52</v>
      </c>
      <c r="P297" s="1" t="s">
        <v>52</v>
      </c>
      <c r="Q297" s="1" t="s">
        <v>52</v>
      </c>
      <c r="R297" s="1" t="s">
        <v>52</v>
      </c>
      <c r="S297" s="1" t="s">
        <v>52</v>
      </c>
      <c r="T297" s="1" t="s">
        <v>52</v>
      </c>
      <c r="U297" s="1" t="s">
        <v>52</v>
      </c>
      <c r="V297" s="1">
        <v>69</v>
      </c>
      <c r="W297" s="1">
        <v>0</v>
      </c>
      <c r="X297" s="1">
        <v>17</v>
      </c>
      <c r="Y297" s="1">
        <v>4</v>
      </c>
      <c r="Z297" s="1">
        <v>3</v>
      </c>
      <c r="AA297" s="1">
        <v>2</v>
      </c>
      <c r="AB297" s="1">
        <v>0</v>
      </c>
      <c r="AC297" s="1">
        <v>0</v>
      </c>
      <c r="AD297" s="1">
        <v>50</v>
      </c>
      <c r="AE297" s="1">
        <v>0</v>
      </c>
      <c r="AF297" s="1">
        <v>7</v>
      </c>
      <c r="AG297" s="1">
        <v>9</v>
      </c>
      <c r="AH297" s="1">
        <v>0.77700000000000002</v>
      </c>
      <c r="AI297" s="1">
        <v>-1.97</v>
      </c>
      <c r="AJ297" s="1">
        <v>3</v>
      </c>
      <c r="AK297" s="1">
        <v>4</v>
      </c>
      <c r="AL297" s="1">
        <v>38</v>
      </c>
      <c r="AM297" s="1">
        <v>49</v>
      </c>
      <c r="AN297" s="1">
        <v>0</v>
      </c>
      <c r="AO297" s="1">
        <v>0</v>
      </c>
      <c r="AP297" s="1" t="s">
        <v>52</v>
      </c>
      <c r="AQ297" s="1" t="s">
        <v>52</v>
      </c>
      <c r="AR297" s="1" t="s">
        <v>52</v>
      </c>
      <c r="AS297" s="1" t="s">
        <v>52</v>
      </c>
      <c r="AT297" s="1" t="s">
        <v>52</v>
      </c>
      <c r="AU297" s="1" t="s">
        <v>52</v>
      </c>
      <c r="AV297" s="1" t="s">
        <v>52</v>
      </c>
      <c r="AW297" s="1" t="s">
        <v>52</v>
      </c>
      <c r="AX297" s="1" t="s">
        <v>52</v>
      </c>
      <c r="AY297" t="str">
        <f t="shared" si="44"/>
        <v/>
      </c>
      <c r="AZ297" t="str">
        <f t="shared" si="45"/>
        <v>E.Elliott</v>
      </c>
      <c r="BA297" t="str">
        <f t="shared" si="46"/>
        <v/>
      </c>
      <c r="BB297" t="str">
        <f t="shared" si="47"/>
        <v>2021_06_DAL</v>
      </c>
      <c r="BC297" t="str">
        <f t="shared" si="48"/>
        <v>ru</v>
      </c>
      <c r="BD297">
        <f>COUNTIFS($BB$1:BB297,BB297,$BC$1:BC297,"ru")</f>
        <v>2</v>
      </c>
      <c r="BE297" t="str">
        <f t="shared" si="49"/>
        <v>re</v>
      </c>
      <c r="BF297">
        <f>COUNTIFS($BB$1:BB297,BB297,$BE$1:BE297,"re")</f>
        <v>1</v>
      </c>
      <c r="BG297" t="str">
        <f t="shared" si="50"/>
        <v>ru22021_06_DAL</v>
      </c>
      <c r="BH297" t="str">
        <f t="shared" si="51"/>
        <v>re12021_06_DAL</v>
      </c>
      <c r="BI297" t="str">
        <f t="shared" si="52"/>
        <v>2021_06_DALE.Elliott</v>
      </c>
      <c r="BJ297" t="str">
        <f t="shared" si="53"/>
        <v>2021_DAL_E.Elliott</v>
      </c>
      <c r="BK297" t="str">
        <f>IF(ISERROR(MATCH(LEFT(C297,5)&amp;B297&amp;"_"&amp;A297,$BK$1:BK296,0)),LEFT(C297,5)&amp;B297&amp;"_"&amp;A297,"")</f>
        <v/>
      </c>
      <c r="BL297">
        <f>COUNTIFS($B$1:B297,B297)-COUNTIFS($B$1:B297,B297,$BK$1:BK297,"")</f>
        <v>4</v>
      </c>
      <c r="BM297" t="str">
        <f t="shared" si="54"/>
        <v/>
      </c>
    </row>
    <row r="298" spans="1:65" x14ac:dyDescent="0.25">
      <c r="A298" s="1" t="s">
        <v>122</v>
      </c>
      <c r="B298" s="1" t="s">
        <v>60</v>
      </c>
      <c r="C298" s="1" t="s">
        <v>861</v>
      </c>
      <c r="D298" s="1">
        <v>-0.15</v>
      </c>
      <c r="E298" s="1">
        <v>-3.85</v>
      </c>
      <c r="F298" s="1" t="s">
        <v>893</v>
      </c>
      <c r="G298" s="1" t="s">
        <v>52</v>
      </c>
      <c r="H298" s="1" t="s">
        <v>52</v>
      </c>
      <c r="I298" s="1" t="s">
        <v>52</v>
      </c>
      <c r="J298" s="1" t="s">
        <v>52</v>
      </c>
      <c r="K298" s="1" t="s">
        <v>52</v>
      </c>
      <c r="L298" s="1" t="s">
        <v>52</v>
      </c>
      <c r="M298" s="1" t="s">
        <v>52</v>
      </c>
      <c r="N298" s="1" t="s">
        <v>52</v>
      </c>
      <c r="O298" s="1" t="s">
        <v>52</v>
      </c>
      <c r="P298" s="1" t="s">
        <v>52</v>
      </c>
      <c r="Q298" s="1" t="s">
        <v>52</v>
      </c>
      <c r="R298" s="1" t="s">
        <v>52</v>
      </c>
      <c r="S298" s="1" t="s">
        <v>52</v>
      </c>
      <c r="T298" s="1" t="s">
        <v>52</v>
      </c>
      <c r="U298" s="1" t="s">
        <v>52</v>
      </c>
      <c r="V298" s="1">
        <v>69</v>
      </c>
      <c r="W298" s="1">
        <v>0</v>
      </c>
      <c r="X298" s="1">
        <v>20</v>
      </c>
      <c r="Y298" s="1">
        <v>2</v>
      </c>
      <c r="Z298" s="1">
        <v>0</v>
      </c>
      <c r="AA298" s="1">
        <v>0</v>
      </c>
      <c r="AB298" s="1">
        <v>0</v>
      </c>
      <c r="AC298" s="1">
        <v>0</v>
      </c>
      <c r="AD298" s="1">
        <v>2</v>
      </c>
      <c r="AE298" s="1">
        <v>0</v>
      </c>
      <c r="AF298" s="1">
        <v>1</v>
      </c>
      <c r="AG298" s="1">
        <v>2</v>
      </c>
      <c r="AH298" s="1">
        <v>0.5</v>
      </c>
      <c r="AI298" s="1">
        <v>-62.66</v>
      </c>
      <c r="AJ298" s="1">
        <v>0</v>
      </c>
      <c r="AK298" s="1">
        <v>0</v>
      </c>
      <c r="AL298" s="1">
        <v>3</v>
      </c>
      <c r="AM298" s="1">
        <v>10</v>
      </c>
      <c r="AN298" s="1">
        <v>0</v>
      </c>
      <c r="AO298" s="1">
        <v>0</v>
      </c>
      <c r="AP298" s="1" t="s">
        <v>52</v>
      </c>
      <c r="AQ298" s="1" t="s">
        <v>52</v>
      </c>
      <c r="AR298" s="1" t="s">
        <v>52</v>
      </c>
      <c r="AS298" s="1" t="s">
        <v>52</v>
      </c>
      <c r="AT298" s="1" t="s">
        <v>52</v>
      </c>
      <c r="AU298" s="1" t="s">
        <v>52</v>
      </c>
      <c r="AV298" s="1" t="s">
        <v>52</v>
      </c>
      <c r="AW298" s="1" t="s">
        <v>52</v>
      </c>
      <c r="AX298" s="1" t="s">
        <v>52</v>
      </c>
      <c r="AY298" t="str">
        <f t="shared" si="44"/>
        <v/>
      </c>
      <c r="AZ298" t="str">
        <f t="shared" si="45"/>
        <v>J.Mixon</v>
      </c>
      <c r="BA298" t="str">
        <f t="shared" si="46"/>
        <v/>
      </c>
      <c r="BB298" t="str">
        <f t="shared" si="47"/>
        <v>2021_02_CIN</v>
      </c>
      <c r="BC298" t="str">
        <f t="shared" si="48"/>
        <v>ru</v>
      </c>
      <c r="BD298">
        <f>COUNTIFS($BB$1:BB298,BB298,$BC$1:BC298,"ru")</f>
        <v>1</v>
      </c>
      <c r="BE298" t="str">
        <f t="shared" si="49"/>
        <v>re</v>
      </c>
      <c r="BF298">
        <f>COUNTIFS($BB$1:BB298,BB298,$BE$1:BE298,"re")</f>
        <v>1</v>
      </c>
      <c r="BG298" t="str">
        <f t="shared" si="50"/>
        <v>ru12021_02_CIN</v>
      </c>
      <c r="BH298" t="str">
        <f t="shared" si="51"/>
        <v>re12021_02_CIN</v>
      </c>
      <c r="BI298" t="str">
        <f t="shared" si="52"/>
        <v>2021_02_CINJ.Mixon</v>
      </c>
      <c r="BJ298" t="str">
        <f t="shared" si="53"/>
        <v>2021_CIN_J.Mixon</v>
      </c>
      <c r="BK298" t="str">
        <f>IF(ISERROR(MATCH(LEFT(C298,5)&amp;B298&amp;"_"&amp;A298,$BK$1:BK297,0)),LEFT(C298,5)&amp;B298&amp;"_"&amp;A298,"")</f>
        <v/>
      </c>
      <c r="BL298">
        <f>COUNTIFS($B$1:B298,B298)-COUNTIFS($B$1:B298,B298,$BK$1:BK298,"")</f>
        <v>3</v>
      </c>
      <c r="BM298" t="str">
        <f t="shared" si="54"/>
        <v/>
      </c>
    </row>
    <row r="299" spans="1:65" x14ac:dyDescent="0.25">
      <c r="A299" s="1" t="s">
        <v>141</v>
      </c>
      <c r="B299" s="1" t="s">
        <v>94</v>
      </c>
      <c r="C299" s="1" t="s">
        <v>1673</v>
      </c>
      <c r="D299" s="1">
        <v>0.16</v>
      </c>
      <c r="E299" s="1">
        <v>0.39</v>
      </c>
      <c r="F299" s="1" t="s">
        <v>1707</v>
      </c>
      <c r="G299" s="1" t="s">
        <v>52</v>
      </c>
      <c r="H299" s="1" t="s">
        <v>52</v>
      </c>
      <c r="I299" s="1" t="s">
        <v>52</v>
      </c>
      <c r="J299" s="1" t="s">
        <v>52</v>
      </c>
      <c r="K299" s="1" t="s">
        <v>52</v>
      </c>
      <c r="L299" s="1" t="s">
        <v>52</v>
      </c>
      <c r="M299" s="1" t="s">
        <v>52</v>
      </c>
      <c r="N299" s="1" t="s">
        <v>52</v>
      </c>
      <c r="O299" s="1" t="s">
        <v>52</v>
      </c>
      <c r="P299" s="1" t="s">
        <v>52</v>
      </c>
      <c r="Q299" s="1" t="s">
        <v>52</v>
      </c>
      <c r="R299" s="1" t="s">
        <v>52</v>
      </c>
      <c r="S299" s="1" t="s">
        <v>52</v>
      </c>
      <c r="T299" s="1" t="s">
        <v>52</v>
      </c>
      <c r="U299" s="1" t="s">
        <v>52</v>
      </c>
      <c r="V299" s="1">
        <v>69</v>
      </c>
      <c r="W299" s="1">
        <v>1</v>
      </c>
      <c r="X299" s="1">
        <v>14</v>
      </c>
      <c r="Y299" s="1">
        <v>4</v>
      </c>
      <c r="Z299" s="1">
        <v>2</v>
      </c>
      <c r="AA299" s="1">
        <v>2</v>
      </c>
      <c r="AB299" s="1">
        <v>0</v>
      </c>
      <c r="AC299" s="1">
        <v>0</v>
      </c>
      <c r="AD299" s="1">
        <v>17</v>
      </c>
      <c r="AE299" s="1">
        <v>0</v>
      </c>
      <c r="AF299" s="1">
        <v>2</v>
      </c>
      <c r="AG299" s="1">
        <v>4</v>
      </c>
      <c r="AH299" s="1">
        <v>0.5</v>
      </c>
      <c r="AI299" s="1">
        <v>-49.27</v>
      </c>
      <c r="AJ299" s="1">
        <v>2</v>
      </c>
      <c r="AK299" s="1">
        <v>6</v>
      </c>
      <c r="AL299" s="1">
        <v>21</v>
      </c>
      <c r="AM299" s="1">
        <v>17</v>
      </c>
      <c r="AN299" s="1">
        <v>0</v>
      </c>
      <c r="AO299" s="1">
        <v>0</v>
      </c>
      <c r="AP299" s="1" t="s">
        <v>52</v>
      </c>
      <c r="AQ299" s="1" t="s">
        <v>52</v>
      </c>
      <c r="AR299" s="1" t="s">
        <v>52</v>
      </c>
      <c r="AS299" s="1" t="s">
        <v>52</v>
      </c>
      <c r="AT299" s="1" t="s">
        <v>52</v>
      </c>
      <c r="AU299" s="1" t="s">
        <v>52</v>
      </c>
      <c r="AV299" s="1" t="s">
        <v>52</v>
      </c>
      <c r="AW299" s="1" t="s">
        <v>52</v>
      </c>
      <c r="AX299" s="1" t="s">
        <v>52</v>
      </c>
      <c r="AY299" t="str">
        <f t="shared" si="44"/>
        <v/>
      </c>
      <c r="AZ299" t="str">
        <f t="shared" si="45"/>
        <v>K.Hunt</v>
      </c>
      <c r="BA299" t="str">
        <f t="shared" si="46"/>
        <v/>
      </c>
      <c r="BB299" t="str">
        <f t="shared" si="47"/>
        <v>2021_04_CLE</v>
      </c>
      <c r="BC299" t="str">
        <f t="shared" si="48"/>
        <v>ru</v>
      </c>
      <c r="BD299">
        <f>COUNTIFS($BB$1:BB299,BB299,$BC$1:BC299,"ru")</f>
        <v>3</v>
      </c>
      <c r="BE299" t="str">
        <f t="shared" si="49"/>
        <v>re</v>
      </c>
      <c r="BF299">
        <f>COUNTIFS($BB$1:BB299,BB299,$BE$1:BE299,"re")</f>
        <v>2</v>
      </c>
      <c r="BG299" t="str">
        <f t="shared" si="50"/>
        <v>ru32021_04_CLE</v>
      </c>
      <c r="BH299" t="str">
        <f t="shared" si="51"/>
        <v>re22021_04_CLE</v>
      </c>
      <c r="BI299" t="str">
        <f t="shared" si="52"/>
        <v>2021_04_CLEK.Hunt</v>
      </c>
      <c r="BJ299" t="str">
        <f t="shared" si="53"/>
        <v>2021_CLE_K.Hunt</v>
      </c>
      <c r="BK299" t="str">
        <f>IF(ISERROR(MATCH(LEFT(C299,5)&amp;B299&amp;"_"&amp;A299,$BK$1:BK298,0)),LEFT(C299,5)&amp;B299&amp;"_"&amp;A299,"")</f>
        <v/>
      </c>
      <c r="BL299">
        <f>COUNTIFS($B$1:B299,B299)-COUNTIFS($B$1:B299,B299,$BK$1:BK299,"")</f>
        <v>4</v>
      </c>
      <c r="BM299" t="str">
        <f t="shared" si="54"/>
        <v/>
      </c>
    </row>
    <row r="300" spans="1:65" x14ac:dyDescent="0.25">
      <c r="A300" s="1" t="s">
        <v>118</v>
      </c>
      <c r="B300" s="1" t="s">
        <v>86</v>
      </c>
      <c r="C300" s="1" t="s">
        <v>849</v>
      </c>
      <c r="D300" s="1">
        <v>4.2000000000000003E-2</v>
      </c>
      <c r="E300" s="1">
        <v>1.1200000000000001</v>
      </c>
      <c r="F300" s="1" t="s">
        <v>894</v>
      </c>
      <c r="G300" s="1" t="s">
        <v>52</v>
      </c>
      <c r="H300" s="1" t="s">
        <v>52</v>
      </c>
      <c r="I300" s="1" t="s">
        <v>52</v>
      </c>
      <c r="J300" s="1" t="s">
        <v>52</v>
      </c>
      <c r="K300" s="1" t="s">
        <v>52</v>
      </c>
      <c r="L300" s="1" t="s">
        <v>52</v>
      </c>
      <c r="M300" s="1" t="s">
        <v>52</v>
      </c>
      <c r="N300" s="1" t="s">
        <v>52</v>
      </c>
      <c r="O300" s="1" t="s">
        <v>52</v>
      </c>
      <c r="P300" s="1" t="s">
        <v>52</v>
      </c>
      <c r="Q300" s="1" t="s">
        <v>52</v>
      </c>
      <c r="R300" s="1" t="s">
        <v>52</v>
      </c>
      <c r="S300" s="1" t="s">
        <v>52</v>
      </c>
      <c r="T300" s="1" t="s">
        <v>52</v>
      </c>
      <c r="U300" s="1" t="s">
        <v>52</v>
      </c>
      <c r="V300" s="1">
        <v>67</v>
      </c>
      <c r="W300" s="1">
        <v>1</v>
      </c>
      <c r="X300" s="1">
        <v>17</v>
      </c>
      <c r="Y300" s="1">
        <v>5</v>
      </c>
      <c r="Z300" s="1">
        <v>6</v>
      </c>
      <c r="AA300" s="1">
        <v>4</v>
      </c>
      <c r="AB300" s="1">
        <v>0</v>
      </c>
      <c r="AC300" s="1">
        <v>0</v>
      </c>
      <c r="AD300" s="1">
        <v>48</v>
      </c>
      <c r="AE300" s="1">
        <v>3</v>
      </c>
      <c r="AF300" s="1">
        <v>6</v>
      </c>
      <c r="AG300" s="1">
        <v>6</v>
      </c>
      <c r="AH300" s="1">
        <v>1</v>
      </c>
      <c r="AI300" s="1">
        <v>25.25</v>
      </c>
      <c r="AJ300" s="1">
        <v>5</v>
      </c>
      <c r="AK300" s="1">
        <v>-3</v>
      </c>
      <c r="AL300" s="1">
        <v>51</v>
      </c>
      <c r="AM300" s="1">
        <v>28</v>
      </c>
      <c r="AN300" s="1">
        <v>0</v>
      </c>
      <c r="AO300" s="1">
        <v>0</v>
      </c>
      <c r="AP300" s="1" t="s">
        <v>52</v>
      </c>
      <c r="AQ300" s="1" t="s">
        <v>52</v>
      </c>
      <c r="AR300" s="1" t="s">
        <v>52</v>
      </c>
      <c r="AS300" s="1" t="s">
        <v>52</v>
      </c>
      <c r="AT300" s="1" t="s">
        <v>52</v>
      </c>
      <c r="AU300" s="1" t="s">
        <v>52</v>
      </c>
      <c r="AV300" s="1" t="s">
        <v>52</v>
      </c>
      <c r="AW300" s="1" t="s">
        <v>52</v>
      </c>
      <c r="AX300" s="1" t="s">
        <v>52</v>
      </c>
      <c r="AY300" t="str">
        <f t="shared" si="44"/>
        <v/>
      </c>
      <c r="AZ300" t="str">
        <f t="shared" si="45"/>
        <v>A.Jones</v>
      </c>
      <c r="BA300" t="str">
        <f t="shared" si="46"/>
        <v/>
      </c>
      <c r="BB300" t="str">
        <f t="shared" si="47"/>
        <v>2021_02_GB</v>
      </c>
      <c r="BC300" t="str">
        <f t="shared" si="48"/>
        <v>ru</v>
      </c>
      <c r="BD300">
        <f>COUNTIFS($BB$1:BB300,BB300,$BC$1:BC300,"ru")</f>
        <v>1</v>
      </c>
      <c r="BE300" t="str">
        <f t="shared" si="49"/>
        <v>re</v>
      </c>
      <c r="BF300">
        <f>COUNTIFS($BB$1:BB300,BB300,$BE$1:BE300,"re")</f>
        <v>1</v>
      </c>
      <c r="BG300" t="str">
        <f t="shared" si="50"/>
        <v>ru12021_02_GB</v>
      </c>
      <c r="BH300" t="str">
        <f t="shared" si="51"/>
        <v>re12021_02_GB</v>
      </c>
      <c r="BI300" t="str">
        <f t="shared" si="52"/>
        <v>2021_02_GBA.Jones</v>
      </c>
      <c r="BJ300" t="str">
        <f t="shared" si="53"/>
        <v>2021_GB_A.Jones</v>
      </c>
      <c r="BK300" t="str">
        <f>IF(ISERROR(MATCH(LEFT(C300,5)&amp;B300&amp;"_"&amp;A300,$BK$1:BK299,0)),LEFT(C300,5)&amp;B300&amp;"_"&amp;A300,"")</f>
        <v/>
      </c>
      <c r="BL300">
        <f>COUNTIFS($B$1:B300,B300)-COUNTIFS($B$1:B300,B300,$BK$1:BK300,"")</f>
        <v>4</v>
      </c>
      <c r="BM300" t="str">
        <f t="shared" si="54"/>
        <v/>
      </c>
    </row>
    <row r="301" spans="1:65" x14ac:dyDescent="0.25">
      <c r="A301" s="1" t="s">
        <v>122</v>
      </c>
      <c r="B301" s="1" t="s">
        <v>60</v>
      </c>
      <c r="C301" s="1" t="s">
        <v>1640</v>
      </c>
      <c r="D301" s="1">
        <v>8.7999999999999995E-2</v>
      </c>
      <c r="E301" s="1">
        <v>1.45</v>
      </c>
      <c r="F301" s="1" t="s">
        <v>1708</v>
      </c>
      <c r="G301" s="1" t="s">
        <v>52</v>
      </c>
      <c r="H301" s="1" t="s">
        <v>52</v>
      </c>
      <c r="I301" s="1" t="s">
        <v>52</v>
      </c>
      <c r="J301" s="1" t="s">
        <v>52</v>
      </c>
      <c r="K301" s="1" t="s">
        <v>52</v>
      </c>
      <c r="L301" s="1" t="s">
        <v>52</v>
      </c>
      <c r="M301" s="1" t="s">
        <v>52</v>
      </c>
      <c r="N301" s="1" t="s">
        <v>52</v>
      </c>
      <c r="O301" s="1" t="s">
        <v>52</v>
      </c>
      <c r="P301" s="1" t="s">
        <v>52</v>
      </c>
      <c r="Q301" s="1" t="s">
        <v>52</v>
      </c>
      <c r="R301" s="1" t="s">
        <v>52</v>
      </c>
      <c r="S301" s="1" t="s">
        <v>52</v>
      </c>
      <c r="T301" s="1" t="s">
        <v>52</v>
      </c>
      <c r="U301" s="1" t="s">
        <v>52</v>
      </c>
      <c r="V301" s="1">
        <v>67</v>
      </c>
      <c r="W301" s="1">
        <v>1</v>
      </c>
      <c r="X301" s="1">
        <v>16</v>
      </c>
      <c r="Y301" s="1">
        <v>4</v>
      </c>
      <c r="Z301" s="1">
        <v>2</v>
      </c>
      <c r="AA301" s="1">
        <v>2</v>
      </c>
      <c r="AB301" s="1">
        <v>0</v>
      </c>
      <c r="AC301" s="1">
        <v>0</v>
      </c>
      <c r="AD301" s="1">
        <v>0</v>
      </c>
      <c r="AE301" s="1">
        <v>0</v>
      </c>
      <c r="AF301" s="1">
        <v>1</v>
      </c>
      <c r="AG301" s="1">
        <v>2</v>
      </c>
      <c r="AH301" s="1">
        <v>0.5</v>
      </c>
      <c r="AI301" s="1">
        <v>-69.790000000000006</v>
      </c>
      <c r="AJ301" s="1">
        <v>0</v>
      </c>
      <c r="AK301" s="1">
        <v>-10</v>
      </c>
      <c r="AL301" s="1">
        <v>3</v>
      </c>
      <c r="AM301" s="1">
        <v>18</v>
      </c>
      <c r="AN301" s="1">
        <v>0</v>
      </c>
      <c r="AO301" s="1">
        <v>0</v>
      </c>
      <c r="AP301" s="1" t="s">
        <v>52</v>
      </c>
      <c r="AQ301" s="1" t="s">
        <v>52</v>
      </c>
      <c r="AR301" s="1" t="s">
        <v>52</v>
      </c>
      <c r="AS301" s="1" t="s">
        <v>52</v>
      </c>
      <c r="AT301" s="1" t="s">
        <v>52</v>
      </c>
      <c r="AU301" s="1" t="s">
        <v>52</v>
      </c>
      <c r="AV301" s="1" t="s">
        <v>52</v>
      </c>
      <c r="AW301" s="1" t="s">
        <v>52</v>
      </c>
      <c r="AX301" s="1" t="s">
        <v>52</v>
      </c>
      <c r="AY301" t="str">
        <f t="shared" si="44"/>
        <v/>
      </c>
      <c r="AZ301" t="str">
        <f t="shared" si="45"/>
        <v>J.Mixon</v>
      </c>
      <c r="BA301" t="str">
        <f t="shared" si="46"/>
        <v/>
      </c>
      <c r="BB301" t="str">
        <f t="shared" si="47"/>
        <v>2021_04_CIN</v>
      </c>
      <c r="BC301" t="str">
        <f t="shared" si="48"/>
        <v>ru</v>
      </c>
      <c r="BD301">
        <f>COUNTIFS($BB$1:BB301,BB301,$BC$1:BC301,"ru")</f>
        <v>2</v>
      </c>
      <c r="BE301" t="str">
        <f t="shared" si="49"/>
        <v>re</v>
      </c>
      <c r="BF301">
        <f>COUNTIFS($BB$1:BB301,BB301,$BE$1:BE301,"re")</f>
        <v>1</v>
      </c>
      <c r="BG301" t="str">
        <f t="shared" si="50"/>
        <v>ru22021_04_CIN</v>
      </c>
      <c r="BH301" t="str">
        <f t="shared" si="51"/>
        <v>re12021_04_CIN</v>
      </c>
      <c r="BI301" t="str">
        <f t="shared" si="52"/>
        <v>2021_04_CINJ.Mixon</v>
      </c>
      <c r="BJ301" t="str">
        <f t="shared" si="53"/>
        <v>2021_CIN_J.Mixon</v>
      </c>
      <c r="BK301" t="str">
        <f>IF(ISERROR(MATCH(LEFT(C301,5)&amp;B301&amp;"_"&amp;A301,$BK$1:BK300,0)),LEFT(C301,5)&amp;B301&amp;"_"&amp;A301,"")</f>
        <v/>
      </c>
      <c r="BL301">
        <f>COUNTIFS($B$1:B301,B301)-COUNTIFS($B$1:B301,B301,$BK$1:BK301,"")</f>
        <v>3</v>
      </c>
      <c r="BM301" t="str">
        <f t="shared" si="54"/>
        <v/>
      </c>
    </row>
    <row r="302" spans="1:65" x14ac:dyDescent="0.25">
      <c r="A302" s="1" t="s">
        <v>143</v>
      </c>
      <c r="B302" s="1" t="s">
        <v>68</v>
      </c>
      <c r="C302" s="1" t="s">
        <v>2038</v>
      </c>
      <c r="D302" s="1">
        <v>8.5999999999999993E-2</v>
      </c>
      <c r="E302" s="1">
        <v>2.5499999999999998</v>
      </c>
      <c r="F302" s="1" t="s">
        <v>2105</v>
      </c>
      <c r="G302" s="1" t="s">
        <v>52</v>
      </c>
      <c r="H302" s="1" t="s">
        <v>52</v>
      </c>
      <c r="I302" s="1" t="s">
        <v>52</v>
      </c>
      <c r="J302" s="1" t="s">
        <v>52</v>
      </c>
      <c r="K302" s="1" t="s">
        <v>52</v>
      </c>
      <c r="L302" s="1" t="s">
        <v>52</v>
      </c>
      <c r="M302" s="1" t="s">
        <v>52</v>
      </c>
      <c r="N302" s="1" t="s">
        <v>52</v>
      </c>
      <c r="O302" s="1" t="s">
        <v>52</v>
      </c>
      <c r="P302" s="1" t="s">
        <v>52</v>
      </c>
      <c r="Q302" s="1" t="s">
        <v>52</v>
      </c>
      <c r="R302" s="1" t="s">
        <v>52</v>
      </c>
      <c r="S302" s="1" t="s">
        <v>52</v>
      </c>
      <c r="T302" s="1" t="s">
        <v>52</v>
      </c>
      <c r="U302" s="1" t="s">
        <v>52</v>
      </c>
      <c r="V302" s="1">
        <v>67</v>
      </c>
      <c r="W302" s="1">
        <v>1</v>
      </c>
      <c r="X302" s="1">
        <v>12</v>
      </c>
      <c r="Y302" s="1">
        <v>3</v>
      </c>
      <c r="Z302" s="1">
        <v>4</v>
      </c>
      <c r="AA302" s="1">
        <v>2</v>
      </c>
      <c r="AB302" s="1">
        <v>0</v>
      </c>
      <c r="AC302" s="1">
        <v>0</v>
      </c>
      <c r="AD302" s="1">
        <v>43</v>
      </c>
      <c r="AE302" s="1">
        <v>0</v>
      </c>
      <c r="AF302" s="1">
        <v>4</v>
      </c>
      <c r="AG302" s="1">
        <v>5</v>
      </c>
      <c r="AH302" s="1">
        <v>0.8</v>
      </c>
      <c r="AI302" s="1">
        <v>11.78</v>
      </c>
      <c r="AJ302" s="1">
        <v>3</v>
      </c>
      <c r="AK302" s="1">
        <v>39</v>
      </c>
      <c r="AL302" s="1">
        <v>32</v>
      </c>
      <c r="AM302" s="1">
        <v>20</v>
      </c>
      <c r="AN302" s="1">
        <v>0</v>
      </c>
      <c r="AO302" s="1">
        <v>0</v>
      </c>
      <c r="AP302" s="1" t="s">
        <v>52</v>
      </c>
      <c r="AQ302" s="1" t="s">
        <v>52</v>
      </c>
      <c r="AR302" s="1" t="s">
        <v>52</v>
      </c>
      <c r="AS302" s="1" t="s">
        <v>52</v>
      </c>
      <c r="AT302" s="1" t="s">
        <v>52</v>
      </c>
      <c r="AU302" s="1" t="s">
        <v>52</v>
      </c>
      <c r="AV302" s="1" t="s">
        <v>52</v>
      </c>
      <c r="AW302" s="1" t="s">
        <v>52</v>
      </c>
      <c r="AX302" s="1" t="s">
        <v>52</v>
      </c>
      <c r="AY302" t="str">
        <f t="shared" si="44"/>
        <v/>
      </c>
      <c r="AZ302" t="str">
        <f t="shared" si="45"/>
        <v>L.Fournette</v>
      </c>
      <c r="BA302" t="str">
        <f t="shared" si="46"/>
        <v/>
      </c>
      <c r="BB302" t="str">
        <f t="shared" si="47"/>
        <v>2021_05_TB</v>
      </c>
      <c r="BC302" t="str">
        <f t="shared" si="48"/>
        <v>ru</v>
      </c>
      <c r="BD302">
        <f>COUNTIFS($BB$1:BB302,BB302,$BC$1:BC302,"ru")</f>
        <v>1</v>
      </c>
      <c r="BE302" t="str">
        <f t="shared" si="49"/>
        <v>re</v>
      </c>
      <c r="BF302">
        <f>COUNTIFS($BB$1:BB302,BB302,$BE$1:BE302,"re")</f>
        <v>1</v>
      </c>
      <c r="BG302" t="str">
        <f t="shared" si="50"/>
        <v>ru12021_05_TB</v>
      </c>
      <c r="BH302" t="str">
        <f t="shared" si="51"/>
        <v>re12021_05_TB</v>
      </c>
      <c r="BI302" t="str">
        <f t="shared" si="52"/>
        <v>2021_05_TBL.Fournette</v>
      </c>
      <c r="BJ302" t="str">
        <f t="shared" si="53"/>
        <v>2021_TB_L.Fournette</v>
      </c>
      <c r="BK302" t="str">
        <f>IF(ISERROR(MATCH(LEFT(C302,5)&amp;B302&amp;"_"&amp;A302,$BK$1:BK301,0)),LEFT(C302,5)&amp;B302&amp;"_"&amp;A302,"")</f>
        <v/>
      </c>
      <c r="BL302">
        <f>COUNTIFS($B$1:B302,B302)-COUNTIFS($B$1:B302,B302,$BK$1:BK302,"")</f>
        <v>3</v>
      </c>
      <c r="BM302" t="str">
        <f t="shared" si="54"/>
        <v/>
      </c>
    </row>
    <row r="303" spans="1:65" x14ac:dyDescent="0.25">
      <c r="A303" s="1" t="s">
        <v>134</v>
      </c>
      <c r="B303" s="1" t="s">
        <v>79</v>
      </c>
      <c r="C303" s="1" t="s">
        <v>1234</v>
      </c>
      <c r="D303" s="1">
        <v>-0.05</v>
      </c>
      <c r="E303" s="1">
        <v>-3.58</v>
      </c>
      <c r="F303" s="1" t="s">
        <v>1297</v>
      </c>
      <c r="G303" s="1" t="s">
        <v>52</v>
      </c>
      <c r="H303" s="1" t="s">
        <v>52</v>
      </c>
      <c r="I303" s="1" t="s">
        <v>52</v>
      </c>
      <c r="J303" s="1" t="s">
        <v>52</v>
      </c>
      <c r="K303" s="1" t="s">
        <v>52</v>
      </c>
      <c r="L303" s="1" t="s">
        <v>52</v>
      </c>
      <c r="M303" s="1" t="s">
        <v>52</v>
      </c>
      <c r="N303" s="1" t="s">
        <v>52</v>
      </c>
      <c r="O303" s="1" t="s">
        <v>52</v>
      </c>
      <c r="P303" s="1" t="s">
        <v>52</v>
      </c>
      <c r="Q303" s="1" t="s">
        <v>52</v>
      </c>
      <c r="R303" s="1" t="s">
        <v>52</v>
      </c>
      <c r="S303" s="1" t="s">
        <v>52</v>
      </c>
      <c r="T303" s="1" t="s">
        <v>52</v>
      </c>
      <c r="U303" s="1" t="s">
        <v>52</v>
      </c>
      <c r="V303" s="1">
        <v>67</v>
      </c>
      <c r="W303" s="1">
        <v>0</v>
      </c>
      <c r="X303" s="1">
        <v>20</v>
      </c>
      <c r="Y303" s="1">
        <v>5</v>
      </c>
      <c r="Z303" s="1">
        <v>2</v>
      </c>
      <c r="AA303" s="1">
        <v>1</v>
      </c>
      <c r="AB303" s="1">
        <v>0</v>
      </c>
      <c r="AC303" s="1">
        <v>0</v>
      </c>
      <c r="AD303" s="1">
        <v>12</v>
      </c>
      <c r="AE303" s="1">
        <v>0</v>
      </c>
      <c r="AF303" s="1">
        <v>3</v>
      </c>
      <c r="AG303" s="1">
        <v>4</v>
      </c>
      <c r="AH303" s="1">
        <v>0.75</v>
      </c>
      <c r="AI303" s="1">
        <v>-16.329999999999998</v>
      </c>
      <c r="AJ303" s="1">
        <v>0</v>
      </c>
      <c r="AK303" s="1">
        <v>-4</v>
      </c>
      <c r="AL303" s="1">
        <v>19</v>
      </c>
      <c r="AM303" s="1">
        <v>25</v>
      </c>
      <c r="AN303" s="1">
        <v>0</v>
      </c>
      <c r="AO303" s="1">
        <v>0</v>
      </c>
      <c r="AP303" s="1" t="s">
        <v>52</v>
      </c>
      <c r="AQ303" s="1" t="s">
        <v>52</v>
      </c>
      <c r="AR303" s="1" t="s">
        <v>52</v>
      </c>
      <c r="AS303" s="1" t="s">
        <v>52</v>
      </c>
      <c r="AT303" s="1" t="s">
        <v>52</v>
      </c>
      <c r="AU303" s="1" t="s">
        <v>52</v>
      </c>
      <c r="AV303" s="1" t="s">
        <v>52</v>
      </c>
      <c r="AW303" s="1" t="s">
        <v>52</v>
      </c>
      <c r="AX303" s="1" t="s">
        <v>52</v>
      </c>
      <c r="AY303" t="str">
        <f t="shared" si="44"/>
        <v/>
      </c>
      <c r="AZ303" t="str">
        <f t="shared" si="45"/>
        <v>S.Michel</v>
      </c>
      <c r="BA303" t="str">
        <f t="shared" si="46"/>
        <v/>
      </c>
      <c r="BB303" t="str">
        <f t="shared" si="47"/>
        <v>2021_03_LA</v>
      </c>
      <c r="BC303" t="str">
        <f t="shared" si="48"/>
        <v>ru</v>
      </c>
      <c r="BD303">
        <f>COUNTIFS($BB$1:BB303,BB303,$BC$1:BC303,"ru")</f>
        <v>1</v>
      </c>
      <c r="BE303" t="str">
        <f t="shared" si="49"/>
        <v>re</v>
      </c>
      <c r="BF303">
        <f>COUNTIFS($BB$1:BB303,BB303,$BE$1:BE303,"re")</f>
        <v>1</v>
      </c>
      <c r="BG303" t="str">
        <f t="shared" si="50"/>
        <v>ru12021_03_LA</v>
      </c>
      <c r="BH303" t="str">
        <f t="shared" si="51"/>
        <v>re12021_03_LA</v>
      </c>
      <c r="BI303" t="str">
        <f t="shared" si="52"/>
        <v>2021_03_LAS.Michel</v>
      </c>
      <c r="BJ303" t="str">
        <f t="shared" si="53"/>
        <v>2021_LA_S.Michel</v>
      </c>
      <c r="BK303" t="str">
        <f>IF(ISERROR(MATCH(LEFT(C303,5)&amp;B303&amp;"_"&amp;A303,$BK$1:BK302,0)),LEFT(C303,5)&amp;B303&amp;"_"&amp;A303,"")</f>
        <v>2021_LA_S.Michel</v>
      </c>
      <c r="BL303">
        <f>COUNTIFS($B$1:B303,B303)-COUNTIFS($B$1:B303,B303,$BK$1:BK303,"")</f>
        <v>5</v>
      </c>
      <c r="BM303" t="str">
        <f t="shared" si="54"/>
        <v>2021_LA5</v>
      </c>
    </row>
    <row r="304" spans="1:65" x14ac:dyDescent="0.25">
      <c r="A304" s="1" t="s">
        <v>164</v>
      </c>
      <c r="B304" s="1" t="s">
        <v>51</v>
      </c>
      <c r="C304" s="1" t="s">
        <v>1644</v>
      </c>
      <c r="D304" s="1">
        <v>8.0000000000000002E-3</v>
      </c>
      <c r="E304" s="1">
        <v>1.26</v>
      </c>
      <c r="F304" s="1" t="s">
        <v>1709</v>
      </c>
      <c r="G304" s="1" t="s">
        <v>52</v>
      </c>
      <c r="H304" s="1" t="s">
        <v>52</v>
      </c>
      <c r="I304" s="1" t="s">
        <v>52</v>
      </c>
      <c r="J304" s="1" t="s">
        <v>52</v>
      </c>
      <c r="K304" s="1" t="s">
        <v>52</v>
      </c>
      <c r="L304" s="1" t="s">
        <v>52</v>
      </c>
      <c r="M304" s="1" t="s">
        <v>52</v>
      </c>
      <c r="N304" s="1" t="s">
        <v>52</v>
      </c>
      <c r="O304" s="1" t="s">
        <v>52</v>
      </c>
      <c r="P304" s="1" t="s">
        <v>52</v>
      </c>
      <c r="Q304" s="1" t="s">
        <v>52</v>
      </c>
      <c r="R304" s="1" t="s">
        <v>52</v>
      </c>
      <c r="S304" s="1" t="s">
        <v>52</v>
      </c>
      <c r="T304" s="1" t="s">
        <v>52</v>
      </c>
      <c r="U304" s="1" t="s">
        <v>52</v>
      </c>
      <c r="V304" s="1">
        <v>67</v>
      </c>
      <c r="W304" s="1">
        <v>0</v>
      </c>
      <c r="X304" s="1">
        <v>10</v>
      </c>
      <c r="Y304" s="1">
        <v>4</v>
      </c>
      <c r="Z304" s="1">
        <v>3</v>
      </c>
      <c r="AA304" s="1">
        <v>1</v>
      </c>
      <c r="AB304" s="1">
        <v>0</v>
      </c>
      <c r="AC304" s="1">
        <v>0</v>
      </c>
      <c r="AD304" s="1" t="s">
        <v>52</v>
      </c>
      <c r="AE304" s="1" t="s">
        <v>52</v>
      </c>
      <c r="AF304" s="1" t="s">
        <v>52</v>
      </c>
      <c r="AG304" s="1" t="s">
        <v>52</v>
      </c>
      <c r="AH304" s="1" t="s">
        <v>52</v>
      </c>
      <c r="AI304" s="1" t="s">
        <v>52</v>
      </c>
      <c r="AJ304" s="1" t="s">
        <v>52</v>
      </c>
      <c r="AK304" s="1" t="s">
        <v>52</v>
      </c>
      <c r="AL304" s="1" t="s">
        <v>52</v>
      </c>
      <c r="AM304" s="1" t="s">
        <v>52</v>
      </c>
      <c r="AN304" s="1" t="s">
        <v>52</v>
      </c>
      <c r="AO304" s="1" t="s">
        <v>52</v>
      </c>
      <c r="AP304" s="1" t="s">
        <v>52</v>
      </c>
      <c r="AQ304" s="1" t="s">
        <v>52</v>
      </c>
      <c r="AR304" s="1" t="s">
        <v>52</v>
      </c>
      <c r="AS304" s="1" t="s">
        <v>52</v>
      </c>
      <c r="AT304" s="1" t="s">
        <v>52</v>
      </c>
      <c r="AU304" s="1" t="s">
        <v>52</v>
      </c>
      <c r="AV304" s="1" t="s">
        <v>52</v>
      </c>
      <c r="AW304" s="1" t="s">
        <v>52</v>
      </c>
      <c r="AX304" s="1" t="s">
        <v>52</v>
      </c>
      <c r="AY304" t="str">
        <f t="shared" si="44"/>
        <v/>
      </c>
      <c r="AZ304" t="str">
        <f t="shared" si="45"/>
        <v>T.Pollard</v>
      </c>
      <c r="BA304" t="str">
        <f t="shared" si="46"/>
        <v/>
      </c>
      <c r="BB304" t="str">
        <f t="shared" si="47"/>
        <v>2021_04_DAL</v>
      </c>
      <c r="BC304" t="str">
        <f t="shared" si="48"/>
        <v>ru</v>
      </c>
      <c r="BD304">
        <f>COUNTIFS($BB$1:BB304,BB304,$BC$1:BC304,"ru")</f>
        <v>2</v>
      </c>
      <c r="BE304" t="str">
        <f t="shared" si="49"/>
        <v/>
      </c>
      <c r="BF304">
        <f>COUNTIFS($BB$1:BB304,BB304,$BE$1:BE304,"re")</f>
        <v>1</v>
      </c>
      <c r="BG304" t="str">
        <f t="shared" si="50"/>
        <v>ru22021_04_DAL</v>
      </c>
      <c r="BH304" t="str">
        <f t="shared" si="51"/>
        <v>12021_04_DAL</v>
      </c>
      <c r="BI304" t="str">
        <f t="shared" si="52"/>
        <v>2021_04_DALT.Pollard</v>
      </c>
      <c r="BJ304" t="str">
        <f t="shared" si="53"/>
        <v>2021_DAL_T.Pollard</v>
      </c>
      <c r="BK304" t="str">
        <f>IF(ISERROR(MATCH(LEFT(C304,5)&amp;B304&amp;"_"&amp;A304,$BK$1:BK303,0)),LEFT(C304,5)&amp;B304&amp;"_"&amp;A304,"")</f>
        <v/>
      </c>
      <c r="BL304">
        <f>COUNTIFS($B$1:B304,B304)-COUNTIFS($B$1:B304,B304,$BK$1:BK304,"")</f>
        <v>4</v>
      </c>
      <c r="BM304" t="str">
        <f t="shared" si="54"/>
        <v/>
      </c>
    </row>
    <row r="305" spans="1:65" x14ac:dyDescent="0.25">
      <c r="A305" s="1" t="s">
        <v>148</v>
      </c>
      <c r="B305" s="1" t="s">
        <v>85</v>
      </c>
      <c r="C305" s="1" t="s">
        <v>2041</v>
      </c>
      <c r="D305" s="1">
        <v>0.16700000000000001</v>
      </c>
      <c r="E305" s="1">
        <v>3.88</v>
      </c>
      <c r="F305" s="1" t="s">
        <v>2106</v>
      </c>
      <c r="G305" s="1" t="s">
        <v>52</v>
      </c>
      <c r="H305" s="1" t="s">
        <v>52</v>
      </c>
      <c r="I305" s="1" t="s">
        <v>52</v>
      </c>
      <c r="J305" s="1" t="s">
        <v>52</v>
      </c>
      <c r="K305" s="1" t="s">
        <v>52</v>
      </c>
      <c r="L305" s="1" t="s">
        <v>52</v>
      </c>
      <c r="M305" s="1" t="s">
        <v>52</v>
      </c>
      <c r="N305" s="1" t="s">
        <v>52</v>
      </c>
      <c r="O305" s="1" t="s">
        <v>52</v>
      </c>
      <c r="P305" s="1" t="s">
        <v>52</v>
      </c>
      <c r="Q305" s="1" t="s">
        <v>52</v>
      </c>
      <c r="R305" s="1" t="s">
        <v>52</v>
      </c>
      <c r="S305" s="1" t="s">
        <v>52</v>
      </c>
      <c r="T305" s="1" t="s">
        <v>52</v>
      </c>
      <c r="U305" s="1" t="s">
        <v>52</v>
      </c>
      <c r="V305" s="1">
        <v>66</v>
      </c>
      <c r="W305" s="1">
        <v>2</v>
      </c>
      <c r="X305" s="1">
        <v>18</v>
      </c>
      <c r="Y305" s="1">
        <v>5</v>
      </c>
      <c r="Z305" s="1">
        <v>7</v>
      </c>
      <c r="AA305" s="1">
        <v>4</v>
      </c>
      <c r="AB305" s="1">
        <v>0</v>
      </c>
      <c r="AC305" s="1">
        <v>0</v>
      </c>
      <c r="AD305" s="1">
        <v>53</v>
      </c>
      <c r="AE305" s="1">
        <v>1</v>
      </c>
      <c r="AF305" s="1">
        <v>5</v>
      </c>
      <c r="AG305" s="1">
        <v>5</v>
      </c>
      <c r="AH305" s="1">
        <v>1</v>
      </c>
      <c r="AI305" s="1">
        <v>16.22</v>
      </c>
      <c r="AJ305" s="1">
        <v>2</v>
      </c>
      <c r="AK305" s="1">
        <v>-17</v>
      </c>
      <c r="AL305" s="1">
        <v>70</v>
      </c>
      <c r="AM305" s="1">
        <v>41</v>
      </c>
      <c r="AN305" s="1">
        <v>2</v>
      </c>
      <c r="AO305" s="1">
        <v>1</v>
      </c>
      <c r="AP305" s="1" t="s">
        <v>52</v>
      </c>
      <c r="AQ305" s="1" t="s">
        <v>52</v>
      </c>
      <c r="AR305" s="1" t="s">
        <v>52</v>
      </c>
      <c r="AS305" s="1" t="s">
        <v>52</v>
      </c>
      <c r="AT305" s="1" t="s">
        <v>52</v>
      </c>
      <c r="AU305" s="1" t="s">
        <v>52</v>
      </c>
      <c r="AV305" s="1" t="s">
        <v>52</v>
      </c>
      <c r="AW305" s="1" t="s">
        <v>52</v>
      </c>
      <c r="AX305" s="1" t="s">
        <v>52</v>
      </c>
      <c r="AY305" t="str">
        <f t="shared" si="44"/>
        <v/>
      </c>
      <c r="AZ305" t="str">
        <f t="shared" si="45"/>
        <v>A.Ekeler</v>
      </c>
      <c r="BA305" t="str">
        <f t="shared" si="46"/>
        <v/>
      </c>
      <c r="BB305" t="str">
        <f t="shared" si="47"/>
        <v>2021_05_LAC</v>
      </c>
      <c r="BC305" t="str">
        <f t="shared" si="48"/>
        <v>ru</v>
      </c>
      <c r="BD305">
        <f>COUNTIFS($BB$1:BB305,BB305,$BC$1:BC305,"ru")</f>
        <v>1</v>
      </c>
      <c r="BE305" t="str">
        <f t="shared" si="49"/>
        <v>re</v>
      </c>
      <c r="BF305">
        <f>COUNTIFS($BB$1:BB305,BB305,$BE$1:BE305,"re")</f>
        <v>1</v>
      </c>
      <c r="BG305" t="str">
        <f t="shared" si="50"/>
        <v>ru12021_05_LAC</v>
      </c>
      <c r="BH305" t="str">
        <f t="shared" si="51"/>
        <v>re12021_05_LAC</v>
      </c>
      <c r="BI305" t="str">
        <f t="shared" si="52"/>
        <v>2021_05_LACA.Ekeler</v>
      </c>
      <c r="BJ305" t="str">
        <f t="shared" si="53"/>
        <v>2021_LAC_A.Ekeler</v>
      </c>
      <c r="BK305" t="str">
        <f>IF(ISERROR(MATCH(LEFT(C305,5)&amp;B305&amp;"_"&amp;A305,$BK$1:BK304,0)),LEFT(C305,5)&amp;B305&amp;"_"&amp;A305,"")</f>
        <v/>
      </c>
      <c r="BL305">
        <f>COUNTIFS($B$1:B305,B305)-COUNTIFS($B$1:B305,B305,$BK$1:BK305,"")</f>
        <v>3</v>
      </c>
      <c r="BM305" t="str">
        <f t="shared" si="54"/>
        <v/>
      </c>
    </row>
    <row r="306" spans="1:65" x14ac:dyDescent="0.25">
      <c r="A306" s="1" t="s">
        <v>160</v>
      </c>
      <c r="B306" s="1" t="s">
        <v>66</v>
      </c>
      <c r="C306" s="1" t="s">
        <v>1646</v>
      </c>
      <c r="D306" s="1">
        <v>-2.5999999999999999E-2</v>
      </c>
      <c r="E306" s="1">
        <v>2.19</v>
      </c>
      <c r="F306" s="1" t="s">
        <v>1710</v>
      </c>
      <c r="G306" s="1" t="s">
        <v>52</v>
      </c>
      <c r="H306" s="1" t="s">
        <v>52</v>
      </c>
      <c r="I306" s="1" t="s">
        <v>52</v>
      </c>
      <c r="J306" s="1" t="s">
        <v>52</v>
      </c>
      <c r="K306" s="1" t="s">
        <v>52</v>
      </c>
      <c r="L306" s="1" t="s">
        <v>52</v>
      </c>
      <c r="M306" s="1" t="s">
        <v>52</v>
      </c>
      <c r="N306" s="1" t="s">
        <v>52</v>
      </c>
      <c r="O306" s="1" t="s">
        <v>52</v>
      </c>
      <c r="P306" s="1" t="s">
        <v>52</v>
      </c>
      <c r="Q306" s="1" t="s">
        <v>52</v>
      </c>
      <c r="R306" s="1" t="s">
        <v>52</v>
      </c>
      <c r="S306" s="1" t="s">
        <v>52</v>
      </c>
      <c r="T306" s="1" t="s">
        <v>52</v>
      </c>
      <c r="U306" s="1" t="s">
        <v>52</v>
      </c>
      <c r="V306" s="1">
        <v>66</v>
      </c>
      <c r="W306" s="1">
        <v>0</v>
      </c>
      <c r="X306" s="1">
        <v>14</v>
      </c>
      <c r="Y306" s="1">
        <v>4</v>
      </c>
      <c r="Z306" s="1">
        <v>5</v>
      </c>
      <c r="AA306" s="1">
        <v>3</v>
      </c>
      <c r="AB306" s="1">
        <v>0</v>
      </c>
      <c r="AC306" s="1">
        <v>0</v>
      </c>
      <c r="AD306" s="1" t="s">
        <v>52</v>
      </c>
      <c r="AE306" s="1" t="s">
        <v>52</v>
      </c>
      <c r="AF306" s="1" t="s">
        <v>52</v>
      </c>
      <c r="AG306" s="1" t="s">
        <v>52</v>
      </c>
      <c r="AH306" s="1" t="s">
        <v>52</v>
      </c>
      <c r="AI306" s="1" t="s">
        <v>52</v>
      </c>
      <c r="AJ306" s="1" t="s">
        <v>52</v>
      </c>
      <c r="AK306" s="1" t="s">
        <v>52</v>
      </c>
      <c r="AL306" s="1" t="s">
        <v>52</v>
      </c>
      <c r="AM306" s="1" t="s">
        <v>52</v>
      </c>
      <c r="AN306" s="1" t="s">
        <v>52</v>
      </c>
      <c r="AO306" s="1" t="s">
        <v>52</v>
      </c>
      <c r="AP306" s="1" t="s">
        <v>52</v>
      </c>
      <c r="AQ306" s="1" t="s">
        <v>52</v>
      </c>
      <c r="AR306" s="1" t="s">
        <v>52</v>
      </c>
      <c r="AS306" s="1" t="s">
        <v>52</v>
      </c>
      <c r="AT306" s="1" t="s">
        <v>52</v>
      </c>
      <c r="AU306" s="1" t="s">
        <v>52</v>
      </c>
      <c r="AV306" s="1" t="s">
        <v>52</v>
      </c>
      <c r="AW306" s="1" t="s">
        <v>52</v>
      </c>
      <c r="AX306" s="1" t="s">
        <v>52</v>
      </c>
      <c r="AY306" t="str">
        <f t="shared" si="44"/>
        <v/>
      </c>
      <c r="AZ306" t="str">
        <f t="shared" si="45"/>
        <v>J.Williams</v>
      </c>
      <c r="BA306" t="str">
        <f t="shared" si="46"/>
        <v/>
      </c>
      <c r="BB306" t="str">
        <f t="shared" si="47"/>
        <v>2021_04_DET</v>
      </c>
      <c r="BC306" t="str">
        <f t="shared" si="48"/>
        <v>ru</v>
      </c>
      <c r="BD306">
        <f>COUNTIFS($BB$1:BB306,BB306,$BC$1:BC306,"ru")</f>
        <v>2</v>
      </c>
      <c r="BE306" t="str">
        <f t="shared" si="49"/>
        <v/>
      </c>
      <c r="BF306">
        <f>COUNTIFS($BB$1:BB306,BB306,$BE$1:BE306,"re")</f>
        <v>0</v>
      </c>
      <c r="BG306" t="str">
        <f t="shared" si="50"/>
        <v>ru22021_04_DET</v>
      </c>
      <c r="BH306" t="str">
        <f t="shared" si="51"/>
        <v>02021_04_DET</v>
      </c>
      <c r="BI306" t="str">
        <f t="shared" si="52"/>
        <v>2021_04_DETJ.Williams</v>
      </c>
      <c r="BJ306" t="str">
        <f t="shared" si="53"/>
        <v>2021_DET_J.Williams</v>
      </c>
      <c r="BK306" t="str">
        <f>IF(ISERROR(MATCH(LEFT(C306,5)&amp;B306&amp;"_"&amp;A306,$BK$1:BK305,0)),LEFT(C306,5)&amp;B306&amp;"_"&amp;A306,"")</f>
        <v>2021_DET_J.Williams</v>
      </c>
      <c r="BL306">
        <f>COUNTIFS($B$1:B306,B306)-COUNTIFS($B$1:B306,B306,$BK$1:BK306,"")</f>
        <v>2</v>
      </c>
      <c r="BM306" t="str">
        <f t="shared" si="54"/>
        <v>2021_DET2</v>
      </c>
    </row>
    <row r="307" spans="1:65" x14ac:dyDescent="0.25">
      <c r="A307" s="1" t="s">
        <v>141</v>
      </c>
      <c r="B307" s="1" t="s">
        <v>94</v>
      </c>
      <c r="C307" s="1" t="s">
        <v>2442</v>
      </c>
      <c r="D307" s="1">
        <v>-8.5999999999999993E-2</v>
      </c>
      <c r="E307" s="1">
        <v>-1.56</v>
      </c>
      <c r="F307" s="1" t="s">
        <v>2484</v>
      </c>
      <c r="G307" s="1" t="s">
        <v>52</v>
      </c>
      <c r="H307" s="1" t="s">
        <v>52</v>
      </c>
      <c r="I307" s="1" t="s">
        <v>52</v>
      </c>
      <c r="J307" s="1" t="s">
        <v>52</v>
      </c>
      <c r="K307" s="1" t="s">
        <v>52</v>
      </c>
      <c r="L307" s="1" t="s">
        <v>52</v>
      </c>
      <c r="M307" s="1" t="s">
        <v>52</v>
      </c>
      <c r="N307" s="1" t="s">
        <v>52</v>
      </c>
      <c r="O307" s="1" t="s">
        <v>52</v>
      </c>
      <c r="P307" s="1" t="s">
        <v>52</v>
      </c>
      <c r="Q307" s="1" t="s">
        <v>52</v>
      </c>
      <c r="R307" s="1" t="s">
        <v>52</v>
      </c>
      <c r="S307" s="1" t="s">
        <v>52</v>
      </c>
      <c r="T307" s="1" t="s">
        <v>52</v>
      </c>
      <c r="U307" s="1" t="s">
        <v>52</v>
      </c>
      <c r="V307" s="1">
        <v>66</v>
      </c>
      <c r="W307" s="1">
        <v>0</v>
      </c>
      <c r="X307" s="1">
        <v>14</v>
      </c>
      <c r="Y307" s="1">
        <v>4</v>
      </c>
      <c r="Z307" s="1">
        <v>4</v>
      </c>
      <c r="AA307" s="1">
        <v>1</v>
      </c>
      <c r="AB307" s="1">
        <v>0</v>
      </c>
      <c r="AC307" s="1">
        <v>0</v>
      </c>
      <c r="AD307" s="1">
        <v>12</v>
      </c>
      <c r="AE307" s="1">
        <v>0</v>
      </c>
      <c r="AF307" s="1">
        <v>3</v>
      </c>
      <c r="AG307" s="1">
        <v>3</v>
      </c>
      <c r="AH307" s="1">
        <v>1</v>
      </c>
      <c r="AI307" s="1">
        <v>18.920000000000002</v>
      </c>
      <c r="AJ307" s="1">
        <v>0</v>
      </c>
      <c r="AK307" s="1">
        <v>2</v>
      </c>
      <c r="AL307" s="1">
        <v>10</v>
      </c>
      <c r="AM307" s="1">
        <v>16</v>
      </c>
      <c r="AN307" s="1">
        <v>0</v>
      </c>
      <c r="AO307" s="1">
        <v>0</v>
      </c>
      <c r="AP307" s="1" t="s">
        <v>52</v>
      </c>
      <c r="AQ307" s="1" t="s">
        <v>52</v>
      </c>
      <c r="AR307" s="1" t="s">
        <v>52</v>
      </c>
      <c r="AS307" s="1" t="s">
        <v>52</v>
      </c>
      <c r="AT307" s="1" t="s">
        <v>52</v>
      </c>
      <c r="AU307" s="1" t="s">
        <v>52</v>
      </c>
      <c r="AV307" s="1" t="s">
        <v>52</v>
      </c>
      <c r="AW307" s="1" t="s">
        <v>52</v>
      </c>
      <c r="AX307" s="1" t="s">
        <v>52</v>
      </c>
      <c r="AY307" t="str">
        <f t="shared" si="44"/>
        <v/>
      </c>
      <c r="AZ307" t="str">
        <f t="shared" si="45"/>
        <v>K.Hunt</v>
      </c>
      <c r="BA307" t="str">
        <f t="shared" si="46"/>
        <v/>
      </c>
      <c r="BB307" t="str">
        <f t="shared" si="47"/>
        <v>2021_06_CLE</v>
      </c>
      <c r="BC307" t="str">
        <f t="shared" si="48"/>
        <v>ru</v>
      </c>
      <c r="BD307">
        <f>COUNTIFS($BB$1:BB307,BB307,$BC$1:BC307,"ru")</f>
        <v>1</v>
      </c>
      <c r="BE307" t="str">
        <f t="shared" si="49"/>
        <v>re</v>
      </c>
      <c r="BF307">
        <f>COUNTIFS($BB$1:BB307,BB307,$BE$1:BE307,"re")</f>
        <v>1</v>
      </c>
      <c r="BG307" t="str">
        <f t="shared" si="50"/>
        <v>ru12021_06_CLE</v>
      </c>
      <c r="BH307" t="str">
        <f t="shared" si="51"/>
        <v>re12021_06_CLE</v>
      </c>
      <c r="BI307" t="str">
        <f t="shared" si="52"/>
        <v>2021_06_CLEK.Hunt</v>
      </c>
      <c r="BJ307" t="str">
        <f t="shared" si="53"/>
        <v>2021_CLE_K.Hunt</v>
      </c>
      <c r="BK307" t="str">
        <f>IF(ISERROR(MATCH(LEFT(C307,5)&amp;B307&amp;"_"&amp;A307,$BK$1:BK306,0)),LEFT(C307,5)&amp;B307&amp;"_"&amp;A307,"")</f>
        <v/>
      </c>
      <c r="BL307">
        <f>COUNTIFS($B$1:B307,B307)-COUNTIFS($B$1:B307,B307,$BK$1:BK307,"")</f>
        <v>4</v>
      </c>
      <c r="BM307" t="str">
        <f t="shared" si="54"/>
        <v/>
      </c>
    </row>
    <row r="308" spans="1:65" x14ac:dyDescent="0.25">
      <c r="A308" s="1" t="s">
        <v>150</v>
      </c>
      <c r="B308" s="1" t="s">
        <v>88</v>
      </c>
      <c r="C308" s="1" t="s">
        <v>1236</v>
      </c>
      <c r="D308" s="1">
        <v>0.22700000000000001</v>
      </c>
      <c r="E308" s="1">
        <v>-1.94</v>
      </c>
      <c r="F308" s="1" t="s">
        <v>1298</v>
      </c>
      <c r="G308" s="1" t="s">
        <v>52</v>
      </c>
      <c r="H308" s="1" t="s">
        <v>52</v>
      </c>
      <c r="I308" s="1" t="s">
        <v>52</v>
      </c>
      <c r="J308" s="1" t="s">
        <v>52</v>
      </c>
      <c r="K308" s="1" t="s">
        <v>52</v>
      </c>
      <c r="L308" s="1" t="s">
        <v>52</v>
      </c>
      <c r="M308" s="1" t="s">
        <v>52</v>
      </c>
      <c r="N308" s="1" t="s">
        <v>52</v>
      </c>
      <c r="O308" s="1" t="s">
        <v>52</v>
      </c>
      <c r="P308" s="1" t="s">
        <v>52</v>
      </c>
      <c r="Q308" s="1" t="s">
        <v>52</v>
      </c>
      <c r="R308" s="1" t="s">
        <v>52</v>
      </c>
      <c r="S308" s="1" t="s">
        <v>52</v>
      </c>
      <c r="T308" s="1" t="s">
        <v>52</v>
      </c>
      <c r="U308" s="1" t="s">
        <v>52</v>
      </c>
      <c r="V308" s="1">
        <v>65</v>
      </c>
      <c r="W308" s="1">
        <v>0</v>
      </c>
      <c r="X308" s="1">
        <v>13</v>
      </c>
      <c r="Y308" s="1">
        <v>1</v>
      </c>
      <c r="Z308" s="1">
        <v>0</v>
      </c>
      <c r="AA308" s="1">
        <v>0</v>
      </c>
      <c r="AB308" s="1">
        <v>0</v>
      </c>
      <c r="AC308" s="1">
        <v>0</v>
      </c>
      <c r="AD308" s="1">
        <v>9</v>
      </c>
      <c r="AE308" s="1">
        <v>0</v>
      </c>
      <c r="AF308" s="1">
        <v>3</v>
      </c>
      <c r="AG308" s="1">
        <v>6</v>
      </c>
      <c r="AH308" s="1">
        <v>0.5</v>
      </c>
      <c r="AI308" s="1">
        <v>-62.76</v>
      </c>
      <c r="AJ308" s="1">
        <v>1</v>
      </c>
      <c r="AK308" s="1">
        <v>-7</v>
      </c>
      <c r="AL308" s="1">
        <v>14</v>
      </c>
      <c r="AM308" s="1">
        <v>39</v>
      </c>
      <c r="AN308" s="1">
        <v>0</v>
      </c>
      <c r="AO308" s="1">
        <v>0</v>
      </c>
      <c r="AP308" s="1" t="s">
        <v>52</v>
      </c>
      <c r="AQ308" s="1" t="s">
        <v>52</v>
      </c>
      <c r="AR308" s="1" t="s">
        <v>52</v>
      </c>
      <c r="AS308" s="1" t="s">
        <v>52</v>
      </c>
      <c r="AT308" s="1" t="s">
        <v>52</v>
      </c>
      <c r="AU308" s="1" t="s">
        <v>52</v>
      </c>
      <c r="AV308" s="1" t="s">
        <v>52</v>
      </c>
      <c r="AW308" s="1" t="s">
        <v>52</v>
      </c>
      <c r="AX308" s="1" t="s">
        <v>52</v>
      </c>
      <c r="AY308" t="str">
        <f t="shared" si="44"/>
        <v/>
      </c>
      <c r="AZ308" t="str">
        <f t="shared" si="45"/>
        <v>M.Gaskin</v>
      </c>
      <c r="BA308" t="str">
        <f t="shared" si="46"/>
        <v/>
      </c>
      <c r="BB308" t="str">
        <f t="shared" si="47"/>
        <v>2021_03_MIA</v>
      </c>
      <c r="BC308" t="str">
        <f t="shared" si="48"/>
        <v>ru</v>
      </c>
      <c r="BD308">
        <f>COUNTIFS($BB$1:BB308,BB308,$BC$1:BC308,"ru")</f>
        <v>2</v>
      </c>
      <c r="BE308" t="str">
        <f t="shared" si="49"/>
        <v>re</v>
      </c>
      <c r="BF308">
        <f>COUNTIFS($BB$1:BB308,BB308,$BE$1:BE308,"re")</f>
        <v>1</v>
      </c>
      <c r="BG308" t="str">
        <f t="shared" si="50"/>
        <v>ru22021_03_MIA</v>
      </c>
      <c r="BH308" t="str">
        <f t="shared" si="51"/>
        <v>re12021_03_MIA</v>
      </c>
      <c r="BI308" t="str">
        <f t="shared" si="52"/>
        <v>2021_03_MIAM.Gaskin</v>
      </c>
      <c r="BJ308" t="str">
        <f t="shared" si="53"/>
        <v>2021_MIA_M.Gaskin</v>
      </c>
      <c r="BK308" t="str">
        <f>IF(ISERROR(MATCH(LEFT(C308,5)&amp;B308&amp;"_"&amp;A308,$BK$1:BK307,0)),LEFT(C308,5)&amp;B308&amp;"_"&amp;A308,"")</f>
        <v>2021_MIA_M.Gaskin</v>
      </c>
      <c r="BL308">
        <f>COUNTIFS($B$1:B308,B308)-COUNTIFS($B$1:B308,B308,$BK$1:BK308,"")</f>
        <v>3</v>
      </c>
      <c r="BM308" t="str">
        <f t="shared" si="54"/>
        <v>2021_MIA3</v>
      </c>
    </row>
    <row r="309" spans="1:65" x14ac:dyDescent="0.25">
      <c r="A309" s="1" t="s">
        <v>161</v>
      </c>
      <c r="B309" s="1" t="s">
        <v>108</v>
      </c>
      <c r="C309" s="1" t="s">
        <v>801</v>
      </c>
      <c r="D309" s="1">
        <v>9.8000000000000004E-2</v>
      </c>
      <c r="E309" s="1">
        <v>1.87</v>
      </c>
      <c r="F309" s="1" t="s">
        <v>804</v>
      </c>
      <c r="G309" s="1" t="s">
        <v>52</v>
      </c>
      <c r="H309" s="1" t="s">
        <v>52</v>
      </c>
      <c r="I309" s="1" t="s">
        <v>52</v>
      </c>
      <c r="J309" s="1" t="s">
        <v>52</v>
      </c>
      <c r="K309" s="1" t="s">
        <v>52</v>
      </c>
      <c r="L309" s="1" t="s">
        <v>52</v>
      </c>
      <c r="M309" s="1" t="s">
        <v>52</v>
      </c>
      <c r="N309" s="1" t="s">
        <v>52</v>
      </c>
      <c r="O309" s="1" t="s">
        <v>52</v>
      </c>
      <c r="P309" s="1" t="s">
        <v>52</v>
      </c>
      <c r="Q309" s="1" t="s">
        <v>52</v>
      </c>
      <c r="R309" s="1" t="s">
        <v>52</v>
      </c>
      <c r="S309" s="1" t="s">
        <v>52</v>
      </c>
      <c r="T309" s="1" t="s">
        <v>52</v>
      </c>
      <c r="U309" s="1" t="s">
        <v>52</v>
      </c>
      <c r="V309" s="1">
        <v>65</v>
      </c>
      <c r="W309" s="1">
        <v>1</v>
      </c>
      <c r="X309" s="1">
        <v>9</v>
      </c>
      <c r="Y309" s="1">
        <v>2</v>
      </c>
      <c r="Z309" s="1">
        <v>1</v>
      </c>
      <c r="AA309" s="1">
        <v>0</v>
      </c>
      <c r="AB309" s="1">
        <v>0</v>
      </c>
      <c r="AC309" s="1">
        <v>0</v>
      </c>
      <c r="AD309" s="1">
        <v>29</v>
      </c>
      <c r="AE309" s="1">
        <v>0</v>
      </c>
      <c r="AF309" s="1">
        <v>3</v>
      </c>
      <c r="AG309" s="1">
        <v>4</v>
      </c>
      <c r="AH309" s="1">
        <v>0.75</v>
      </c>
      <c r="AI309" s="1">
        <v>-11.4</v>
      </c>
      <c r="AJ309" s="1">
        <v>1</v>
      </c>
      <c r="AK309" s="1">
        <v>0</v>
      </c>
      <c r="AL309" s="1">
        <v>31</v>
      </c>
      <c r="AM309" s="1">
        <v>23</v>
      </c>
      <c r="AN309" s="1">
        <v>0</v>
      </c>
      <c r="AO309" s="1">
        <v>0</v>
      </c>
      <c r="AP309" s="1" t="s">
        <v>52</v>
      </c>
      <c r="AQ309" s="1" t="s">
        <v>52</v>
      </c>
      <c r="AR309" s="1" t="s">
        <v>52</v>
      </c>
      <c r="AS309" s="1" t="s">
        <v>52</v>
      </c>
      <c r="AT309" s="1" t="s">
        <v>52</v>
      </c>
      <c r="AU309" s="1" t="s">
        <v>52</v>
      </c>
      <c r="AV309" s="1" t="s">
        <v>52</v>
      </c>
      <c r="AW309" s="1" t="s">
        <v>52</v>
      </c>
      <c r="AX309" s="1" t="s">
        <v>52</v>
      </c>
      <c r="AY309" t="str">
        <f t="shared" si="44"/>
        <v/>
      </c>
      <c r="AZ309" t="str">
        <f t="shared" si="45"/>
        <v>T.Williams</v>
      </c>
      <c r="BA309" t="str">
        <f t="shared" si="46"/>
        <v/>
      </c>
      <c r="BB309" t="str">
        <f t="shared" si="47"/>
        <v>2021_01_BAL</v>
      </c>
      <c r="BC309" t="str">
        <f t="shared" si="48"/>
        <v>ru</v>
      </c>
      <c r="BD309">
        <f>COUNTIFS($BB$1:BB309,BB309,$BC$1:BC309,"ru")</f>
        <v>2</v>
      </c>
      <c r="BE309" t="str">
        <f t="shared" si="49"/>
        <v>re</v>
      </c>
      <c r="BF309">
        <f>COUNTIFS($BB$1:BB309,BB309,$BE$1:BE309,"re")</f>
        <v>1</v>
      </c>
      <c r="BG309" t="str">
        <f t="shared" si="50"/>
        <v>ru22021_01_BAL</v>
      </c>
      <c r="BH309" t="str">
        <f t="shared" si="51"/>
        <v>re12021_01_BAL</v>
      </c>
      <c r="BI309" t="str">
        <f t="shared" si="52"/>
        <v>2021_01_BALT.Williams</v>
      </c>
      <c r="BJ309" t="str">
        <f t="shared" si="53"/>
        <v>2021_BAL_T.Williams</v>
      </c>
      <c r="BK309" t="str">
        <f>IF(ISERROR(MATCH(LEFT(C309,5)&amp;B309&amp;"_"&amp;A309,$BK$1:BK308,0)),LEFT(C309,5)&amp;B309&amp;"_"&amp;A309,"")</f>
        <v/>
      </c>
      <c r="BL309">
        <f>COUNTIFS($B$1:B309,B309)-COUNTIFS($B$1:B309,B309,$BK$1:BK309,"")</f>
        <v>2</v>
      </c>
      <c r="BM309" t="str">
        <f t="shared" si="54"/>
        <v/>
      </c>
    </row>
    <row r="310" spans="1:65" x14ac:dyDescent="0.25">
      <c r="A310" s="1" t="s">
        <v>192</v>
      </c>
      <c r="B310" s="1" t="s">
        <v>100</v>
      </c>
      <c r="C310" s="1" t="s">
        <v>2072</v>
      </c>
      <c r="D310" s="1">
        <v>4.2000000000000003E-2</v>
      </c>
      <c r="E310" s="1">
        <v>-0.71</v>
      </c>
      <c r="F310" s="1" t="s">
        <v>2107</v>
      </c>
      <c r="G310" s="1" t="s">
        <v>52</v>
      </c>
      <c r="H310" s="1" t="s">
        <v>52</v>
      </c>
      <c r="I310" s="1" t="s">
        <v>52</v>
      </c>
      <c r="J310" s="1" t="s">
        <v>52</v>
      </c>
      <c r="K310" s="1" t="s">
        <v>52</v>
      </c>
      <c r="L310" s="1" t="s">
        <v>52</v>
      </c>
      <c r="M310" s="1" t="s">
        <v>52</v>
      </c>
      <c r="N310" s="1" t="s">
        <v>52</v>
      </c>
      <c r="O310" s="1" t="s">
        <v>52</v>
      </c>
      <c r="P310" s="1" t="s">
        <v>52</v>
      </c>
      <c r="Q310" s="1" t="s">
        <v>52</v>
      </c>
      <c r="R310" s="1" t="s">
        <v>52</v>
      </c>
      <c r="S310" s="1" t="s">
        <v>52</v>
      </c>
      <c r="T310" s="1" t="s">
        <v>52</v>
      </c>
      <c r="U310" s="1" t="s">
        <v>52</v>
      </c>
      <c r="V310" s="1">
        <v>64</v>
      </c>
      <c r="W310" s="1">
        <v>1</v>
      </c>
      <c r="X310" s="1">
        <v>16</v>
      </c>
      <c r="Y310" s="1">
        <v>3</v>
      </c>
      <c r="Z310" s="1">
        <v>3</v>
      </c>
      <c r="AA310" s="1">
        <v>3</v>
      </c>
      <c r="AB310" s="1">
        <v>0</v>
      </c>
      <c r="AC310" s="1">
        <v>0</v>
      </c>
      <c r="AD310" s="1">
        <v>20</v>
      </c>
      <c r="AE310" s="1">
        <v>0</v>
      </c>
      <c r="AF310" s="1">
        <v>2</v>
      </c>
      <c r="AG310" s="1">
        <v>3</v>
      </c>
      <c r="AH310" s="1">
        <v>0.66600000000000004</v>
      </c>
      <c r="AI310" s="1">
        <v>-17.71</v>
      </c>
      <c r="AJ310" s="1">
        <v>1</v>
      </c>
      <c r="AK310" s="1">
        <v>-1</v>
      </c>
      <c r="AL310" s="1">
        <v>18</v>
      </c>
      <c r="AM310" s="1">
        <v>19</v>
      </c>
      <c r="AN310" s="1">
        <v>0</v>
      </c>
      <c r="AO310" s="1">
        <v>0</v>
      </c>
      <c r="AP310" s="1" t="s">
        <v>52</v>
      </c>
      <c r="AQ310" s="1" t="s">
        <v>52</v>
      </c>
      <c r="AR310" s="1" t="s">
        <v>52</v>
      </c>
      <c r="AS310" s="1" t="s">
        <v>52</v>
      </c>
      <c r="AT310" s="1" t="s">
        <v>52</v>
      </c>
      <c r="AU310" s="1" t="s">
        <v>52</v>
      </c>
      <c r="AV310" s="1" t="s">
        <v>52</v>
      </c>
      <c r="AW310" s="1" t="s">
        <v>52</v>
      </c>
      <c r="AX310" s="1" t="s">
        <v>52</v>
      </c>
      <c r="AY310" t="str">
        <f t="shared" si="44"/>
        <v/>
      </c>
      <c r="AZ310" t="str">
        <f t="shared" si="45"/>
        <v>D.Williams</v>
      </c>
      <c r="BA310" t="str">
        <f t="shared" si="46"/>
        <v/>
      </c>
      <c r="BB310" t="str">
        <f t="shared" si="47"/>
        <v>2021_05_CHI</v>
      </c>
      <c r="BC310" t="str">
        <f t="shared" si="48"/>
        <v>ru</v>
      </c>
      <c r="BD310">
        <f>COUNTIFS($BB$1:BB310,BB310,$BC$1:BC310,"ru")</f>
        <v>3</v>
      </c>
      <c r="BE310" t="str">
        <f t="shared" si="49"/>
        <v>re</v>
      </c>
      <c r="BF310">
        <f>COUNTIFS($BB$1:BB310,BB310,$BE$1:BE310,"re")</f>
        <v>1</v>
      </c>
      <c r="BG310" t="str">
        <f t="shared" si="50"/>
        <v>ru32021_05_CHI</v>
      </c>
      <c r="BH310" t="str">
        <f t="shared" si="51"/>
        <v>re12021_05_CHI</v>
      </c>
      <c r="BI310" t="str">
        <f t="shared" si="52"/>
        <v>2021_05_CHID.Williams</v>
      </c>
      <c r="BJ310" t="str">
        <f t="shared" si="53"/>
        <v>2021_CHI_D.Williams</v>
      </c>
      <c r="BK310" t="str">
        <f>IF(ISERROR(MATCH(LEFT(C310,5)&amp;B310&amp;"_"&amp;A310,$BK$1:BK309,0)),LEFT(C310,5)&amp;B310&amp;"_"&amp;A310,"")</f>
        <v>2021_CHI_D.Williams</v>
      </c>
      <c r="BL310">
        <f>COUNTIFS($B$1:B310,B310)-COUNTIFS($B$1:B310,B310,$BK$1:BK310,"")</f>
        <v>5</v>
      </c>
      <c r="BM310" t="str">
        <f t="shared" si="54"/>
        <v>2021_CHI5</v>
      </c>
    </row>
    <row r="311" spans="1:65" x14ac:dyDescent="0.25">
      <c r="A311" s="1" t="s">
        <v>114</v>
      </c>
      <c r="B311" s="1" t="s">
        <v>81</v>
      </c>
      <c r="C311" s="1" t="s">
        <v>1274</v>
      </c>
      <c r="D311" s="1">
        <v>0.255</v>
      </c>
      <c r="E311" s="1">
        <v>6.91</v>
      </c>
      <c r="F311" s="1" t="s">
        <v>1299</v>
      </c>
      <c r="G311" s="1" t="s">
        <v>52</v>
      </c>
      <c r="H311" s="1" t="s">
        <v>52</v>
      </c>
      <c r="I311" s="1" t="s">
        <v>52</v>
      </c>
      <c r="J311" s="1" t="s">
        <v>52</v>
      </c>
      <c r="K311" s="1" t="s">
        <v>52</v>
      </c>
      <c r="L311" s="1" t="s">
        <v>52</v>
      </c>
      <c r="M311" s="1" t="s">
        <v>52</v>
      </c>
      <c r="N311" s="1" t="s">
        <v>52</v>
      </c>
      <c r="O311" s="1" t="s">
        <v>52</v>
      </c>
      <c r="P311" s="1" t="s">
        <v>52</v>
      </c>
      <c r="Q311" s="1" t="s">
        <v>52</v>
      </c>
      <c r="R311" s="1" t="s">
        <v>52</v>
      </c>
      <c r="S311" s="1" t="s">
        <v>52</v>
      </c>
      <c r="T311" s="1" t="s">
        <v>52</v>
      </c>
      <c r="U311" s="1" t="s">
        <v>52</v>
      </c>
      <c r="V311" s="1">
        <v>64</v>
      </c>
      <c r="W311" s="1">
        <v>0</v>
      </c>
      <c r="X311" s="1">
        <v>10</v>
      </c>
      <c r="Y311" s="1">
        <v>6</v>
      </c>
      <c r="Z311" s="1">
        <v>1</v>
      </c>
      <c r="AA311" s="1">
        <v>0</v>
      </c>
      <c r="AB311" s="1">
        <v>0</v>
      </c>
      <c r="AC311" s="1">
        <v>0</v>
      </c>
      <c r="AD311" s="1">
        <v>8</v>
      </c>
      <c r="AE311" s="1">
        <v>0</v>
      </c>
      <c r="AF311" s="1">
        <v>1</v>
      </c>
      <c r="AG311" s="1">
        <v>1</v>
      </c>
      <c r="AH311" s="1">
        <v>1</v>
      </c>
      <c r="AI311" s="1">
        <v>12.29</v>
      </c>
      <c r="AJ311" s="1">
        <v>0</v>
      </c>
      <c r="AK311" s="1">
        <v>-4</v>
      </c>
      <c r="AL311" s="1">
        <v>12</v>
      </c>
      <c r="AM311" s="1">
        <v>9</v>
      </c>
      <c r="AN311" s="1">
        <v>0</v>
      </c>
      <c r="AO311" s="1">
        <v>0</v>
      </c>
      <c r="AP311" s="1" t="s">
        <v>52</v>
      </c>
      <c r="AQ311" s="1" t="s">
        <v>52</v>
      </c>
      <c r="AR311" s="1" t="s">
        <v>52</v>
      </c>
      <c r="AS311" s="1" t="s">
        <v>52</v>
      </c>
      <c r="AT311" s="1" t="s">
        <v>52</v>
      </c>
      <c r="AU311" s="1" t="s">
        <v>52</v>
      </c>
      <c r="AV311" s="1" t="s">
        <v>52</v>
      </c>
      <c r="AW311" s="1" t="s">
        <v>52</v>
      </c>
      <c r="AX311" s="1" t="s">
        <v>52</v>
      </c>
      <c r="AY311" t="str">
        <f t="shared" si="44"/>
        <v/>
      </c>
      <c r="AZ311" t="str">
        <f t="shared" si="45"/>
        <v>J.Taylor</v>
      </c>
      <c r="BA311" t="str">
        <f t="shared" si="46"/>
        <v/>
      </c>
      <c r="BB311" t="str">
        <f t="shared" si="47"/>
        <v>2021_03_IND</v>
      </c>
      <c r="BC311" t="str">
        <f t="shared" si="48"/>
        <v>ru</v>
      </c>
      <c r="BD311">
        <f>COUNTIFS($BB$1:BB311,BB311,$BC$1:BC311,"ru")</f>
        <v>1</v>
      </c>
      <c r="BE311" t="str">
        <f t="shared" si="49"/>
        <v>re</v>
      </c>
      <c r="BF311">
        <f>COUNTIFS($BB$1:BB311,BB311,$BE$1:BE311,"re")</f>
        <v>1</v>
      </c>
      <c r="BG311" t="str">
        <f t="shared" si="50"/>
        <v>ru12021_03_IND</v>
      </c>
      <c r="BH311" t="str">
        <f t="shared" si="51"/>
        <v>re12021_03_IND</v>
      </c>
      <c r="BI311" t="str">
        <f t="shared" si="52"/>
        <v>2021_03_INDJ.Taylor</v>
      </c>
      <c r="BJ311" t="str">
        <f t="shared" si="53"/>
        <v>2021_IND_J.Taylor</v>
      </c>
      <c r="BK311" t="str">
        <f>IF(ISERROR(MATCH(LEFT(C311,5)&amp;B311&amp;"_"&amp;A311,$BK$1:BK310,0)),LEFT(C311,5)&amp;B311&amp;"_"&amp;A311,"")</f>
        <v/>
      </c>
      <c r="BL311">
        <f>COUNTIFS($B$1:B311,B311)-COUNTIFS($B$1:B311,B311,$BK$1:BK311,"")</f>
        <v>3</v>
      </c>
      <c r="BM311" t="str">
        <f t="shared" si="54"/>
        <v/>
      </c>
    </row>
    <row r="312" spans="1:65" x14ac:dyDescent="0.25">
      <c r="A312" s="1" t="s">
        <v>160</v>
      </c>
      <c r="B312" s="1" t="s">
        <v>99</v>
      </c>
      <c r="C312" s="1" t="s">
        <v>839</v>
      </c>
      <c r="D312" s="1">
        <v>5.6000000000000001E-2</v>
      </c>
      <c r="E312" s="1">
        <v>2.69</v>
      </c>
      <c r="F312" s="1" t="s">
        <v>895</v>
      </c>
      <c r="G312" s="1" t="s">
        <v>52</v>
      </c>
      <c r="H312" s="1" t="s">
        <v>52</v>
      </c>
      <c r="I312" s="1" t="s">
        <v>52</v>
      </c>
      <c r="J312" s="1" t="s">
        <v>52</v>
      </c>
      <c r="K312" s="1" t="s">
        <v>52</v>
      </c>
      <c r="L312" s="1" t="s">
        <v>52</v>
      </c>
      <c r="M312" s="1" t="s">
        <v>52</v>
      </c>
      <c r="N312" s="1" t="s">
        <v>52</v>
      </c>
      <c r="O312" s="1" t="s">
        <v>52</v>
      </c>
      <c r="P312" s="1" t="s">
        <v>52</v>
      </c>
      <c r="Q312" s="1" t="s">
        <v>52</v>
      </c>
      <c r="R312" s="1" t="s">
        <v>52</v>
      </c>
      <c r="S312" s="1" t="s">
        <v>52</v>
      </c>
      <c r="T312" s="1" t="s">
        <v>52</v>
      </c>
      <c r="U312" s="1" t="s">
        <v>52</v>
      </c>
      <c r="V312" s="1">
        <v>64</v>
      </c>
      <c r="W312" s="1">
        <v>0</v>
      </c>
      <c r="X312" s="1">
        <v>13</v>
      </c>
      <c r="Y312" s="1">
        <v>5</v>
      </c>
      <c r="Z312" s="1">
        <v>2</v>
      </c>
      <c r="AA312" s="1">
        <v>1</v>
      </c>
      <c r="AB312" s="1">
        <v>0</v>
      </c>
      <c r="AC312" s="1">
        <v>0</v>
      </c>
      <c r="AD312" s="1">
        <v>10</v>
      </c>
      <c r="AE312" s="1">
        <v>0</v>
      </c>
      <c r="AF312" s="1">
        <v>1</v>
      </c>
      <c r="AG312" s="1">
        <v>1</v>
      </c>
      <c r="AH312" s="1">
        <v>1</v>
      </c>
      <c r="AI312" s="1">
        <v>11.62</v>
      </c>
      <c r="AJ312" s="1">
        <v>0</v>
      </c>
      <c r="AK312" s="1">
        <v>-3</v>
      </c>
      <c r="AL312" s="1">
        <v>13</v>
      </c>
      <c r="AM312" s="1">
        <v>8</v>
      </c>
      <c r="AN312" s="1">
        <v>0</v>
      </c>
      <c r="AO312" s="1">
        <v>0</v>
      </c>
      <c r="AP312" s="1" t="s">
        <v>52</v>
      </c>
      <c r="AQ312" s="1" t="s">
        <v>52</v>
      </c>
      <c r="AR312" s="1" t="s">
        <v>52</v>
      </c>
      <c r="AS312" s="1" t="s">
        <v>52</v>
      </c>
      <c r="AT312" s="1" t="s">
        <v>52</v>
      </c>
      <c r="AU312" s="1" t="s">
        <v>52</v>
      </c>
      <c r="AV312" s="1" t="s">
        <v>52</v>
      </c>
      <c r="AW312" s="1" t="s">
        <v>52</v>
      </c>
      <c r="AX312" s="1" t="s">
        <v>52</v>
      </c>
      <c r="AY312" t="str">
        <f t="shared" si="44"/>
        <v/>
      </c>
      <c r="AZ312" t="str">
        <f t="shared" si="45"/>
        <v>J.Williams</v>
      </c>
      <c r="BA312" t="str">
        <f t="shared" si="46"/>
        <v/>
      </c>
      <c r="BB312" t="str">
        <f t="shared" si="47"/>
        <v>2021_02_DEN</v>
      </c>
      <c r="BC312" t="str">
        <f t="shared" si="48"/>
        <v>ru</v>
      </c>
      <c r="BD312">
        <f>COUNTIFS($BB$1:BB312,BB312,$BC$1:BC312,"ru")</f>
        <v>2</v>
      </c>
      <c r="BE312" t="str">
        <f t="shared" si="49"/>
        <v>re</v>
      </c>
      <c r="BF312">
        <f>COUNTIFS($BB$1:BB312,BB312,$BE$1:BE312,"re")</f>
        <v>1</v>
      </c>
      <c r="BG312" t="str">
        <f t="shared" si="50"/>
        <v>ru22021_02_DEN</v>
      </c>
      <c r="BH312" t="str">
        <f t="shared" si="51"/>
        <v>re12021_02_DEN</v>
      </c>
      <c r="BI312" t="str">
        <f t="shared" si="52"/>
        <v>2021_02_DENJ.Williams</v>
      </c>
      <c r="BJ312" t="str">
        <f t="shared" si="53"/>
        <v>2021_DEN_J.Williams</v>
      </c>
      <c r="BK312" t="str">
        <f>IF(ISERROR(MATCH(LEFT(C312,5)&amp;B312&amp;"_"&amp;A312,$BK$1:BK311,0)),LEFT(C312,5)&amp;B312&amp;"_"&amp;A312,"")</f>
        <v>2021_DEN_J.Williams</v>
      </c>
      <c r="BL312">
        <f>COUNTIFS($B$1:B312,B312)-COUNTIFS($B$1:B312,B312,$BK$1:BK312,"")</f>
        <v>4</v>
      </c>
      <c r="BM312" t="str">
        <f t="shared" si="54"/>
        <v>2021_DEN4</v>
      </c>
    </row>
    <row r="313" spans="1:65" x14ac:dyDescent="0.25">
      <c r="A313" s="1" t="s">
        <v>127</v>
      </c>
      <c r="B313" s="1" t="s">
        <v>70</v>
      </c>
      <c r="C313" s="1" t="s">
        <v>1651</v>
      </c>
      <c r="D313" s="1">
        <v>0</v>
      </c>
      <c r="E313" s="1">
        <v>-2.35</v>
      </c>
      <c r="F313" s="1" t="s">
        <v>1711</v>
      </c>
      <c r="G313" s="1" t="s">
        <v>52</v>
      </c>
      <c r="H313" s="1" t="s">
        <v>52</v>
      </c>
      <c r="I313" s="1" t="s">
        <v>52</v>
      </c>
      <c r="J313" s="1" t="s">
        <v>52</v>
      </c>
      <c r="K313" s="1" t="s">
        <v>52</v>
      </c>
      <c r="L313" s="1" t="s">
        <v>52</v>
      </c>
      <c r="M313" s="1" t="s">
        <v>52</v>
      </c>
      <c r="N313" s="1" t="s">
        <v>52</v>
      </c>
      <c r="O313" s="1" t="s">
        <v>52</v>
      </c>
      <c r="P313" s="1" t="s">
        <v>52</v>
      </c>
      <c r="Q313" s="1" t="s">
        <v>52</v>
      </c>
      <c r="R313" s="1" t="s">
        <v>52</v>
      </c>
      <c r="S313" s="1" t="s">
        <v>52</v>
      </c>
      <c r="T313" s="1" t="s">
        <v>52</v>
      </c>
      <c r="U313" s="1" t="s">
        <v>52</v>
      </c>
      <c r="V313" s="1">
        <v>63</v>
      </c>
      <c r="W313" s="1">
        <v>1</v>
      </c>
      <c r="X313" s="1">
        <v>14</v>
      </c>
      <c r="Y313" s="1">
        <v>5</v>
      </c>
      <c r="Z313" s="1">
        <v>1</v>
      </c>
      <c r="AA313" s="1">
        <v>1</v>
      </c>
      <c r="AB313" s="1">
        <v>0</v>
      </c>
      <c r="AC313" s="1">
        <v>0</v>
      </c>
      <c r="AD313" s="1">
        <v>12</v>
      </c>
      <c r="AE313" s="1">
        <v>0</v>
      </c>
      <c r="AF313" s="1">
        <v>2</v>
      </c>
      <c r="AG313" s="1">
        <v>2</v>
      </c>
      <c r="AH313" s="1">
        <v>1</v>
      </c>
      <c r="AI313" s="1">
        <v>11.2</v>
      </c>
      <c r="AJ313" s="1">
        <v>1</v>
      </c>
      <c r="AK313" s="1">
        <v>-7</v>
      </c>
      <c r="AL313" s="1">
        <v>19</v>
      </c>
      <c r="AM313" s="1">
        <v>17</v>
      </c>
      <c r="AN313" s="1">
        <v>0</v>
      </c>
      <c r="AO313" s="1">
        <v>0</v>
      </c>
      <c r="AP313" s="1" t="s">
        <v>52</v>
      </c>
      <c r="AQ313" s="1" t="s">
        <v>52</v>
      </c>
      <c r="AR313" s="1" t="s">
        <v>52</v>
      </c>
      <c r="AS313" s="1" t="s">
        <v>52</v>
      </c>
      <c r="AT313" s="1" t="s">
        <v>52</v>
      </c>
      <c r="AU313" s="1" t="s">
        <v>52</v>
      </c>
      <c r="AV313" s="1" t="s">
        <v>52</v>
      </c>
      <c r="AW313" s="1" t="s">
        <v>52</v>
      </c>
      <c r="AX313" s="1" t="s">
        <v>52</v>
      </c>
      <c r="AY313" t="str">
        <f t="shared" si="44"/>
        <v/>
      </c>
      <c r="AZ313" t="str">
        <f t="shared" si="45"/>
        <v>A.Gibson</v>
      </c>
      <c r="BA313" t="str">
        <f t="shared" si="46"/>
        <v/>
      </c>
      <c r="BB313" t="str">
        <f t="shared" si="47"/>
        <v>2021_04_WAS</v>
      </c>
      <c r="BC313" t="str">
        <f t="shared" si="48"/>
        <v>ru</v>
      </c>
      <c r="BD313">
        <f>COUNTIFS($BB$1:BB313,BB313,$BC$1:BC313,"ru")</f>
        <v>1</v>
      </c>
      <c r="BE313" t="str">
        <f t="shared" si="49"/>
        <v>re</v>
      </c>
      <c r="BF313">
        <f>COUNTIFS($BB$1:BB313,BB313,$BE$1:BE313,"re")</f>
        <v>1</v>
      </c>
      <c r="BG313" t="str">
        <f t="shared" si="50"/>
        <v>ru12021_04_WAS</v>
      </c>
      <c r="BH313" t="str">
        <f t="shared" si="51"/>
        <v>re12021_04_WAS</v>
      </c>
      <c r="BI313" t="str">
        <f t="shared" si="52"/>
        <v>2021_04_WASA.Gibson</v>
      </c>
      <c r="BJ313" t="str">
        <f t="shared" si="53"/>
        <v>2021_WAS_A.Gibson</v>
      </c>
      <c r="BK313" t="str">
        <f>IF(ISERROR(MATCH(LEFT(C313,5)&amp;B313&amp;"_"&amp;A313,$BK$1:BK312,0)),LEFT(C313,5)&amp;B313&amp;"_"&amp;A313,"")</f>
        <v/>
      </c>
      <c r="BL313">
        <f>COUNTIFS($B$1:B313,B313)-COUNTIFS($B$1:B313,B313,$BK$1:BK313,"")</f>
        <v>3</v>
      </c>
      <c r="BM313" t="str">
        <f t="shared" si="54"/>
        <v/>
      </c>
    </row>
    <row r="314" spans="1:65" x14ac:dyDescent="0.25">
      <c r="A314" s="1" t="s">
        <v>162</v>
      </c>
      <c r="B314" s="1" t="s">
        <v>62</v>
      </c>
      <c r="C314" s="1" t="s">
        <v>429</v>
      </c>
      <c r="D314" s="1">
        <v>-1E-3</v>
      </c>
      <c r="E314" s="1">
        <v>2.5099999999999998</v>
      </c>
      <c r="F314" s="1" t="s">
        <v>484</v>
      </c>
      <c r="G314" s="1" t="s">
        <v>52</v>
      </c>
      <c r="H314" s="1" t="s">
        <v>52</v>
      </c>
      <c r="I314" s="1" t="s">
        <v>52</v>
      </c>
      <c r="J314" s="1" t="s">
        <v>52</v>
      </c>
      <c r="K314" s="1" t="s">
        <v>52</v>
      </c>
      <c r="L314" s="1" t="s">
        <v>52</v>
      </c>
      <c r="M314" s="1" t="s">
        <v>52</v>
      </c>
      <c r="N314" s="1" t="s">
        <v>52</v>
      </c>
      <c r="O314" s="1" t="s">
        <v>52</v>
      </c>
      <c r="P314" s="1" t="s">
        <v>52</v>
      </c>
      <c r="Q314" s="1" t="s">
        <v>52</v>
      </c>
      <c r="R314" s="1" t="s">
        <v>52</v>
      </c>
      <c r="S314" s="1" t="s">
        <v>52</v>
      </c>
      <c r="T314" s="1" t="s">
        <v>52</v>
      </c>
      <c r="U314" s="1" t="s">
        <v>52</v>
      </c>
      <c r="V314" s="1">
        <v>63</v>
      </c>
      <c r="W314" s="1">
        <v>0</v>
      </c>
      <c r="X314" s="1">
        <v>12</v>
      </c>
      <c r="Y314" s="1">
        <v>3</v>
      </c>
      <c r="Z314" s="1">
        <v>1</v>
      </c>
      <c r="AA314" s="1">
        <v>1</v>
      </c>
      <c r="AB314" s="1">
        <v>0</v>
      </c>
      <c r="AC314" s="1">
        <v>0</v>
      </c>
      <c r="AD314" s="1">
        <v>43</v>
      </c>
      <c r="AE314" s="1">
        <v>0</v>
      </c>
      <c r="AF314" s="1">
        <v>4</v>
      </c>
      <c r="AG314" s="1">
        <v>4</v>
      </c>
      <c r="AH314" s="1">
        <v>1</v>
      </c>
      <c r="AI314" s="1">
        <v>20.04</v>
      </c>
      <c r="AJ314" s="1">
        <v>2</v>
      </c>
      <c r="AK314" s="1">
        <v>-12</v>
      </c>
      <c r="AL314" s="1">
        <v>55</v>
      </c>
      <c r="AM314" s="1">
        <v>32</v>
      </c>
      <c r="AN314" s="1">
        <v>0</v>
      </c>
      <c r="AO314" s="1">
        <v>0</v>
      </c>
      <c r="AP314" s="1" t="s">
        <v>52</v>
      </c>
      <c r="AQ314" s="1" t="s">
        <v>52</v>
      </c>
      <c r="AR314" s="1" t="s">
        <v>52</v>
      </c>
      <c r="AS314" s="1" t="s">
        <v>52</v>
      </c>
      <c r="AT314" s="1" t="s">
        <v>52</v>
      </c>
      <c r="AU314" s="1" t="s">
        <v>52</v>
      </c>
      <c r="AV314" s="1" t="s">
        <v>52</v>
      </c>
      <c r="AW314" s="1" t="s">
        <v>52</v>
      </c>
      <c r="AX314" s="1" t="s">
        <v>52</v>
      </c>
      <c r="AY314" t="str">
        <f t="shared" si="44"/>
        <v/>
      </c>
      <c r="AZ314" t="str">
        <f t="shared" si="45"/>
        <v>C.Edmonds</v>
      </c>
      <c r="BA314" t="str">
        <f t="shared" si="46"/>
        <v/>
      </c>
      <c r="BB314" t="str">
        <f t="shared" si="47"/>
        <v>2021_01_ARI</v>
      </c>
      <c r="BC314" t="str">
        <f t="shared" si="48"/>
        <v>ru</v>
      </c>
      <c r="BD314">
        <f>COUNTIFS($BB$1:BB314,BB314,$BC$1:BC314,"ru")</f>
        <v>2</v>
      </c>
      <c r="BE314" t="str">
        <f t="shared" si="49"/>
        <v>re</v>
      </c>
      <c r="BF314">
        <f>COUNTIFS($BB$1:BB314,BB314,$BE$1:BE314,"re")</f>
        <v>1</v>
      </c>
      <c r="BG314" t="str">
        <f t="shared" si="50"/>
        <v>ru22021_01_ARI</v>
      </c>
      <c r="BH314" t="str">
        <f t="shared" si="51"/>
        <v>re12021_01_ARI</v>
      </c>
      <c r="BI314" t="str">
        <f t="shared" si="52"/>
        <v>2021_01_ARIC.Edmonds</v>
      </c>
      <c r="BJ314" t="str">
        <f t="shared" si="53"/>
        <v>2021_ARI_C.Edmonds</v>
      </c>
      <c r="BK314" t="str">
        <f>IF(ISERROR(MATCH(LEFT(C314,5)&amp;B314&amp;"_"&amp;A314,$BK$1:BK313,0)),LEFT(C314,5)&amp;B314&amp;"_"&amp;A314,"")</f>
        <v/>
      </c>
      <c r="BL314">
        <f>COUNTIFS($B$1:B314,B314)-COUNTIFS($B$1:B314,B314,$BK$1:BK314,"")</f>
        <v>3</v>
      </c>
      <c r="BM314" t="str">
        <f t="shared" si="54"/>
        <v/>
      </c>
    </row>
    <row r="315" spans="1:65" x14ac:dyDescent="0.25">
      <c r="A315" s="1" t="s">
        <v>132</v>
      </c>
      <c r="B315" s="1" t="s">
        <v>69</v>
      </c>
      <c r="C315" s="1" t="s">
        <v>859</v>
      </c>
      <c r="D315" s="1">
        <v>4.2999999999999997E-2</v>
      </c>
      <c r="E315" s="1">
        <v>-0.22</v>
      </c>
      <c r="F315" s="1" t="s">
        <v>896</v>
      </c>
      <c r="G315" s="1" t="s">
        <v>52</v>
      </c>
      <c r="H315" s="1" t="s">
        <v>52</v>
      </c>
      <c r="I315" s="1" t="s">
        <v>52</v>
      </c>
      <c r="J315" s="1" t="s">
        <v>52</v>
      </c>
      <c r="K315" s="1" t="s">
        <v>52</v>
      </c>
      <c r="L315" s="1" t="s">
        <v>52</v>
      </c>
      <c r="M315" s="1" t="s">
        <v>52</v>
      </c>
      <c r="N315" s="1" t="s">
        <v>52</v>
      </c>
      <c r="O315" s="1" t="s">
        <v>52</v>
      </c>
      <c r="P315" s="1" t="s">
        <v>52</v>
      </c>
      <c r="Q315" s="1" t="s">
        <v>52</v>
      </c>
      <c r="R315" s="1" t="s">
        <v>52</v>
      </c>
      <c r="S315" s="1" t="s">
        <v>52</v>
      </c>
      <c r="T315" s="1" t="s">
        <v>52</v>
      </c>
      <c r="U315" s="1" t="s">
        <v>52</v>
      </c>
      <c r="V315" s="1">
        <v>62</v>
      </c>
      <c r="W315" s="1">
        <v>1</v>
      </c>
      <c r="X315" s="1">
        <v>16</v>
      </c>
      <c r="Y315" s="1">
        <v>4</v>
      </c>
      <c r="Z315" s="1">
        <v>4</v>
      </c>
      <c r="AA315" s="1">
        <v>3</v>
      </c>
      <c r="AB315" s="1">
        <v>0</v>
      </c>
      <c r="AC315" s="1">
        <v>0</v>
      </c>
      <c r="AD315" s="1">
        <v>2</v>
      </c>
      <c r="AE315" s="1">
        <v>0</v>
      </c>
      <c r="AF315" s="1">
        <v>1</v>
      </c>
      <c r="AG315" s="1">
        <v>1</v>
      </c>
      <c r="AH315" s="1">
        <v>1</v>
      </c>
      <c r="AI315" s="1">
        <v>20.09</v>
      </c>
      <c r="AJ315" s="1">
        <v>0</v>
      </c>
      <c r="AK315" s="1">
        <v>2</v>
      </c>
      <c r="AL315" s="1">
        <v>0</v>
      </c>
      <c r="AM315" s="1">
        <v>4</v>
      </c>
      <c r="AN315" s="1">
        <v>0</v>
      </c>
      <c r="AO315" s="1">
        <v>0</v>
      </c>
      <c r="AP315" s="1" t="s">
        <v>52</v>
      </c>
      <c r="AQ315" s="1" t="s">
        <v>52</v>
      </c>
      <c r="AR315" s="1" t="s">
        <v>52</v>
      </c>
      <c r="AS315" s="1" t="s">
        <v>52</v>
      </c>
      <c r="AT315" s="1" t="s">
        <v>52</v>
      </c>
      <c r="AU315" s="1" t="s">
        <v>52</v>
      </c>
      <c r="AV315" s="1" t="s">
        <v>52</v>
      </c>
      <c r="AW315" s="1" t="s">
        <v>52</v>
      </c>
      <c r="AX315" s="1" t="s">
        <v>52</v>
      </c>
      <c r="AY315" t="str">
        <f t="shared" si="44"/>
        <v/>
      </c>
      <c r="AZ315" t="str">
        <f t="shared" si="45"/>
        <v>D.Harris</v>
      </c>
      <c r="BA315" t="str">
        <f t="shared" si="46"/>
        <v/>
      </c>
      <c r="BB315" t="str">
        <f t="shared" si="47"/>
        <v>2021_02_NE</v>
      </c>
      <c r="BC315" t="str">
        <f t="shared" si="48"/>
        <v>ru</v>
      </c>
      <c r="BD315">
        <f>COUNTIFS($BB$1:BB315,BB315,$BC$1:BC315,"ru")</f>
        <v>1</v>
      </c>
      <c r="BE315" t="str">
        <f t="shared" si="49"/>
        <v>re</v>
      </c>
      <c r="BF315">
        <f>COUNTIFS($BB$1:BB315,BB315,$BE$1:BE315,"re")</f>
        <v>1</v>
      </c>
      <c r="BG315" t="str">
        <f t="shared" si="50"/>
        <v>ru12021_02_NE</v>
      </c>
      <c r="BH315" t="str">
        <f t="shared" si="51"/>
        <v>re12021_02_NE</v>
      </c>
      <c r="BI315" t="str">
        <f t="shared" si="52"/>
        <v>2021_02_NED.Harris</v>
      </c>
      <c r="BJ315" t="str">
        <f t="shared" si="53"/>
        <v>2021_NE_D.Harris</v>
      </c>
      <c r="BK315" t="str">
        <f>IF(ISERROR(MATCH(LEFT(C315,5)&amp;B315&amp;"_"&amp;A315,$BK$1:BK314,0)),LEFT(C315,5)&amp;B315&amp;"_"&amp;A315,"")</f>
        <v/>
      </c>
      <c r="BL315">
        <f>COUNTIFS($B$1:B315,B315)-COUNTIFS($B$1:B315,B315,$BK$1:BK315,"")</f>
        <v>3</v>
      </c>
      <c r="BM315" t="str">
        <f t="shared" si="54"/>
        <v/>
      </c>
    </row>
    <row r="316" spans="1:65" x14ac:dyDescent="0.25">
      <c r="A316" s="1" t="s">
        <v>555</v>
      </c>
      <c r="B316" s="1" t="s">
        <v>54</v>
      </c>
      <c r="C316" s="1" t="s">
        <v>2421</v>
      </c>
      <c r="D316" s="1">
        <v>0.112</v>
      </c>
      <c r="E316" s="1">
        <v>-1.81</v>
      </c>
      <c r="F316" s="1" t="s">
        <v>2485</v>
      </c>
      <c r="G316" s="1" t="s">
        <v>52</v>
      </c>
      <c r="H316" s="1" t="s">
        <v>52</v>
      </c>
      <c r="I316" s="1" t="s">
        <v>52</v>
      </c>
      <c r="J316" s="1" t="s">
        <v>52</v>
      </c>
      <c r="K316" s="1" t="s">
        <v>52</v>
      </c>
      <c r="L316" s="1" t="s">
        <v>52</v>
      </c>
      <c r="M316" s="1" t="s">
        <v>52</v>
      </c>
      <c r="N316" s="1" t="s">
        <v>52</v>
      </c>
      <c r="O316" s="1" t="s">
        <v>52</v>
      </c>
      <c r="P316" s="1" t="s">
        <v>52</v>
      </c>
      <c r="Q316" s="1" t="s">
        <v>52</v>
      </c>
      <c r="R316" s="1" t="s">
        <v>52</v>
      </c>
      <c r="S316" s="1" t="s">
        <v>52</v>
      </c>
      <c r="T316" s="1" t="s">
        <v>52</v>
      </c>
      <c r="U316" s="1" t="s">
        <v>52</v>
      </c>
      <c r="V316" s="1">
        <v>62</v>
      </c>
      <c r="W316" s="1">
        <v>2</v>
      </c>
      <c r="X316" s="1">
        <v>21</v>
      </c>
      <c r="Y316" s="1">
        <v>5</v>
      </c>
      <c r="Z316" s="1">
        <v>6</v>
      </c>
      <c r="AA316" s="1">
        <v>3</v>
      </c>
      <c r="AB316" s="1">
        <v>0</v>
      </c>
      <c r="AC316" s="1">
        <v>0</v>
      </c>
      <c r="AD316" s="1">
        <v>27</v>
      </c>
      <c r="AE316" s="1">
        <v>0</v>
      </c>
      <c r="AF316" s="1">
        <v>3</v>
      </c>
      <c r="AG316" s="1">
        <v>4</v>
      </c>
      <c r="AH316" s="1">
        <v>0.75</v>
      </c>
      <c r="AI316" s="1">
        <v>-2.1800000000000002</v>
      </c>
      <c r="AJ316" s="1">
        <v>1</v>
      </c>
      <c r="AK316" s="1">
        <v>-5</v>
      </c>
      <c r="AL316" s="1">
        <v>31</v>
      </c>
      <c r="AM316" s="1">
        <v>26</v>
      </c>
      <c r="AN316" s="1">
        <v>0</v>
      </c>
      <c r="AO316" s="1">
        <v>0</v>
      </c>
      <c r="AP316" s="1" t="s">
        <v>52</v>
      </c>
      <c r="AQ316" s="1" t="s">
        <v>52</v>
      </c>
      <c r="AR316" s="1" t="s">
        <v>52</v>
      </c>
      <c r="AS316" s="1" t="s">
        <v>52</v>
      </c>
      <c r="AT316" s="1" t="s">
        <v>52</v>
      </c>
      <c r="AU316" s="1" t="s">
        <v>52</v>
      </c>
      <c r="AV316" s="1" t="s">
        <v>52</v>
      </c>
      <c r="AW316" s="1" t="s">
        <v>52</v>
      </c>
      <c r="AX316" s="1" t="s">
        <v>52</v>
      </c>
      <c r="AY316" t="str">
        <f t="shared" si="44"/>
        <v/>
      </c>
      <c r="AZ316" t="str">
        <f t="shared" si="45"/>
        <v>Da.Williams</v>
      </c>
      <c r="BA316" t="str">
        <f t="shared" si="46"/>
        <v/>
      </c>
      <c r="BB316" t="str">
        <f t="shared" si="47"/>
        <v>2021_06_KC</v>
      </c>
      <c r="BC316" t="str">
        <f t="shared" si="48"/>
        <v>ru</v>
      </c>
      <c r="BD316">
        <f>COUNTIFS($BB$1:BB316,BB316,$BC$1:BC316,"ru")</f>
        <v>1</v>
      </c>
      <c r="BE316" t="str">
        <f t="shared" si="49"/>
        <v>re</v>
      </c>
      <c r="BF316">
        <f>COUNTIFS($BB$1:BB316,BB316,$BE$1:BE316,"re")</f>
        <v>1</v>
      </c>
      <c r="BG316" t="str">
        <f t="shared" si="50"/>
        <v>ru12021_06_KC</v>
      </c>
      <c r="BH316" t="str">
        <f t="shared" si="51"/>
        <v>re12021_06_KC</v>
      </c>
      <c r="BI316" t="str">
        <f t="shared" si="52"/>
        <v>2021_06_KCDa.Williams</v>
      </c>
      <c r="BJ316" t="str">
        <f t="shared" si="53"/>
        <v>2021_KC_Da.Williams</v>
      </c>
      <c r="BK316" t="str">
        <f>IF(ISERROR(MATCH(LEFT(C316,5)&amp;B316&amp;"_"&amp;A316,$BK$1:BK315,0)),LEFT(C316,5)&amp;B316&amp;"_"&amp;A316,"")</f>
        <v>2021_KC_Da.Williams</v>
      </c>
      <c r="BL316">
        <f>COUNTIFS($B$1:B316,B316)-COUNTIFS($B$1:B316,B316,$BK$1:BK316,"")</f>
        <v>3</v>
      </c>
      <c r="BM316" t="str">
        <f t="shared" si="54"/>
        <v>2021_KC3</v>
      </c>
    </row>
    <row r="317" spans="1:65" x14ac:dyDescent="0.25">
      <c r="A317" s="1" t="s">
        <v>496</v>
      </c>
      <c r="B317" s="1" t="s">
        <v>98</v>
      </c>
      <c r="C317" s="1" t="s">
        <v>1661</v>
      </c>
      <c r="D317" s="1">
        <v>1.2999999999999999E-2</v>
      </c>
      <c r="E317" s="1">
        <v>2.73</v>
      </c>
      <c r="F317" s="1" t="s">
        <v>1712</v>
      </c>
      <c r="G317" s="1" t="s">
        <v>52</v>
      </c>
      <c r="H317" s="1" t="s">
        <v>52</v>
      </c>
      <c r="I317" s="1" t="s">
        <v>52</v>
      </c>
      <c r="J317" s="1" t="s">
        <v>52</v>
      </c>
      <c r="K317" s="1" t="s">
        <v>52</v>
      </c>
      <c r="L317" s="1" t="s">
        <v>52</v>
      </c>
      <c r="M317" s="1" t="s">
        <v>52</v>
      </c>
      <c r="N317" s="1" t="s">
        <v>52</v>
      </c>
      <c r="O317" s="1" t="s">
        <v>52</v>
      </c>
      <c r="P317" s="1" t="s">
        <v>52</v>
      </c>
      <c r="Q317" s="1" t="s">
        <v>52</v>
      </c>
      <c r="R317" s="1" t="s">
        <v>52</v>
      </c>
      <c r="S317" s="1" t="s">
        <v>52</v>
      </c>
      <c r="T317" s="1" t="s">
        <v>52</v>
      </c>
      <c r="U317" s="1" t="s">
        <v>52</v>
      </c>
      <c r="V317" s="1">
        <v>62</v>
      </c>
      <c r="W317" s="1">
        <v>1</v>
      </c>
      <c r="X317" s="1">
        <v>15</v>
      </c>
      <c r="Y317" s="1">
        <v>5</v>
      </c>
      <c r="Z317" s="1">
        <v>1</v>
      </c>
      <c r="AA317" s="1">
        <v>1</v>
      </c>
      <c r="AB317" s="1">
        <v>0</v>
      </c>
      <c r="AC317" s="1">
        <v>0</v>
      </c>
      <c r="AD317" s="1">
        <v>29</v>
      </c>
      <c r="AE317" s="1">
        <v>0</v>
      </c>
      <c r="AF317" s="1">
        <v>6</v>
      </c>
      <c r="AG317" s="1">
        <v>7</v>
      </c>
      <c r="AH317" s="1">
        <v>0.85699999999999998</v>
      </c>
      <c r="AI317" s="1">
        <v>10.31</v>
      </c>
      <c r="AJ317" s="1">
        <v>2</v>
      </c>
      <c r="AK317" s="1">
        <v>-16</v>
      </c>
      <c r="AL317" s="1">
        <v>45</v>
      </c>
      <c r="AM317" s="1">
        <v>50</v>
      </c>
      <c r="AN317" s="1">
        <v>0</v>
      </c>
      <c r="AO317" s="1">
        <v>0</v>
      </c>
      <c r="AP317" s="1" t="s">
        <v>52</v>
      </c>
      <c r="AQ317" s="1" t="s">
        <v>52</v>
      </c>
      <c r="AR317" s="1" t="s">
        <v>52</v>
      </c>
      <c r="AS317" s="1" t="s">
        <v>52</v>
      </c>
      <c r="AT317" s="1" t="s">
        <v>52</v>
      </c>
      <c r="AU317" s="1" t="s">
        <v>52</v>
      </c>
      <c r="AV317" s="1" t="s">
        <v>52</v>
      </c>
      <c r="AW317" s="1" t="s">
        <v>52</v>
      </c>
      <c r="AX317" s="1" t="s">
        <v>52</v>
      </c>
      <c r="AY317" t="str">
        <f t="shared" si="44"/>
        <v/>
      </c>
      <c r="AZ317" t="str">
        <f t="shared" si="45"/>
        <v>N.Harris</v>
      </c>
      <c r="BA317" t="str">
        <f t="shared" si="46"/>
        <v/>
      </c>
      <c r="BB317" t="str">
        <f t="shared" si="47"/>
        <v>2021_04_PIT</v>
      </c>
      <c r="BC317" t="str">
        <f t="shared" si="48"/>
        <v>ru</v>
      </c>
      <c r="BD317">
        <f>COUNTIFS($BB$1:BB317,BB317,$BC$1:BC317,"ru")</f>
        <v>1</v>
      </c>
      <c r="BE317" t="str">
        <f t="shared" si="49"/>
        <v>re</v>
      </c>
      <c r="BF317">
        <f>COUNTIFS($BB$1:BB317,BB317,$BE$1:BE317,"re")</f>
        <v>1</v>
      </c>
      <c r="BG317" t="str">
        <f t="shared" si="50"/>
        <v>ru12021_04_PIT</v>
      </c>
      <c r="BH317" t="str">
        <f t="shared" si="51"/>
        <v>re12021_04_PIT</v>
      </c>
      <c r="BI317" t="str">
        <f t="shared" si="52"/>
        <v>2021_04_PITN.Harris</v>
      </c>
      <c r="BJ317" t="str">
        <f t="shared" si="53"/>
        <v>2021_PIT_N.Harris</v>
      </c>
      <c r="BK317" t="str">
        <f>IF(ISERROR(MATCH(LEFT(C317,5)&amp;B317&amp;"_"&amp;A317,$BK$1:BK316,0)),LEFT(C317,5)&amp;B317&amp;"_"&amp;A317,"")</f>
        <v/>
      </c>
      <c r="BL317">
        <f>COUNTIFS($B$1:B317,B317)-COUNTIFS($B$1:B317,B317,$BK$1:BK317,"")</f>
        <v>2</v>
      </c>
      <c r="BM317" t="str">
        <f t="shared" si="54"/>
        <v/>
      </c>
    </row>
    <row r="318" spans="1:65" x14ac:dyDescent="0.25">
      <c r="A318" s="1" t="s">
        <v>739</v>
      </c>
      <c r="B318" s="1" t="s">
        <v>83</v>
      </c>
      <c r="C318" s="1" t="s">
        <v>2423</v>
      </c>
      <c r="D318" s="1">
        <v>-1.2999999999999999E-2</v>
      </c>
      <c r="E318" s="1">
        <v>0.61</v>
      </c>
      <c r="F318" s="1" t="s">
        <v>2486</v>
      </c>
      <c r="G318" s="1" t="s">
        <v>52</v>
      </c>
      <c r="H318" s="1" t="s">
        <v>52</v>
      </c>
      <c r="I318" s="1" t="s">
        <v>52</v>
      </c>
      <c r="J318" s="1" t="s">
        <v>52</v>
      </c>
      <c r="K318" s="1" t="s">
        <v>52</v>
      </c>
      <c r="L318" s="1" t="s">
        <v>52</v>
      </c>
      <c r="M318" s="1" t="s">
        <v>52</v>
      </c>
      <c r="N318" s="1" t="s">
        <v>52</v>
      </c>
      <c r="O318" s="1" t="s">
        <v>52</v>
      </c>
      <c r="P318" s="1" t="s">
        <v>52</v>
      </c>
      <c r="Q318" s="1" t="s">
        <v>52</v>
      </c>
      <c r="R318" s="1" t="s">
        <v>52</v>
      </c>
      <c r="S318" s="1" t="s">
        <v>52</v>
      </c>
      <c r="T318" s="1" t="s">
        <v>52</v>
      </c>
      <c r="U318" s="1" t="s">
        <v>52</v>
      </c>
      <c r="V318" s="1">
        <v>61</v>
      </c>
      <c r="W318" s="1">
        <v>1</v>
      </c>
      <c r="X318" s="1">
        <v>16</v>
      </c>
      <c r="Y318" s="1">
        <v>5</v>
      </c>
      <c r="Z318" s="1">
        <v>1</v>
      </c>
      <c r="AA318" s="1">
        <v>1</v>
      </c>
      <c r="AB318" s="1">
        <v>0</v>
      </c>
      <c r="AC318" s="1">
        <v>0</v>
      </c>
      <c r="AD318" s="1">
        <v>4</v>
      </c>
      <c r="AE318" s="1">
        <v>0</v>
      </c>
      <c r="AF318" s="1">
        <v>1</v>
      </c>
      <c r="AG318" s="1">
        <v>3</v>
      </c>
      <c r="AH318" s="1">
        <v>0.33300000000000002</v>
      </c>
      <c r="AI318" s="1">
        <v>-142.49</v>
      </c>
      <c r="AJ318" s="1">
        <v>0</v>
      </c>
      <c r="AK318" s="1">
        <v>6</v>
      </c>
      <c r="AL318" s="1">
        <v>0</v>
      </c>
      <c r="AM318" s="1">
        <v>13</v>
      </c>
      <c r="AN318" s="1">
        <v>0</v>
      </c>
      <c r="AO318" s="1">
        <v>0</v>
      </c>
      <c r="AP318" s="1" t="s">
        <v>52</v>
      </c>
      <c r="AQ318" s="1" t="s">
        <v>52</v>
      </c>
      <c r="AR318" s="1" t="s">
        <v>52</v>
      </c>
      <c r="AS318" s="1" t="s">
        <v>52</v>
      </c>
      <c r="AT318" s="1" t="s">
        <v>52</v>
      </c>
      <c r="AU318" s="1" t="s">
        <v>52</v>
      </c>
      <c r="AV318" s="1" t="s">
        <v>52</v>
      </c>
      <c r="AW318" s="1" t="s">
        <v>52</v>
      </c>
      <c r="AX318" s="1" t="s">
        <v>52</v>
      </c>
      <c r="AY318" t="str">
        <f t="shared" si="44"/>
        <v/>
      </c>
      <c r="AZ318" t="str">
        <f t="shared" si="45"/>
        <v>C.Hubbard</v>
      </c>
      <c r="BA318" t="str">
        <f t="shared" si="46"/>
        <v/>
      </c>
      <c r="BB318" t="str">
        <f t="shared" si="47"/>
        <v>2021_06_CAR</v>
      </c>
      <c r="BC318" t="str">
        <f t="shared" si="48"/>
        <v>ru</v>
      </c>
      <c r="BD318">
        <f>COUNTIFS($BB$1:BB318,BB318,$BC$1:BC318,"ru")</f>
        <v>1</v>
      </c>
      <c r="BE318" t="str">
        <f t="shared" si="49"/>
        <v>re</v>
      </c>
      <c r="BF318">
        <f>COUNTIFS($BB$1:BB318,BB318,$BE$1:BE318,"re")</f>
        <v>1</v>
      </c>
      <c r="BG318" t="str">
        <f t="shared" si="50"/>
        <v>ru12021_06_CAR</v>
      </c>
      <c r="BH318" t="str">
        <f t="shared" si="51"/>
        <v>re12021_06_CAR</v>
      </c>
      <c r="BI318" t="str">
        <f t="shared" si="52"/>
        <v>2021_06_CARC.Hubbard</v>
      </c>
      <c r="BJ318" t="str">
        <f t="shared" si="53"/>
        <v>2021_CAR_C.Hubbard</v>
      </c>
      <c r="BK318" t="str">
        <f>IF(ISERROR(MATCH(LEFT(C318,5)&amp;B318&amp;"_"&amp;A318,$BK$1:BK317,0)),LEFT(C318,5)&amp;B318&amp;"_"&amp;A318,"")</f>
        <v/>
      </c>
      <c r="BL318">
        <f>COUNTIFS($B$1:B318,B318)-COUNTIFS($B$1:B318,B318,$BK$1:BK318,"")</f>
        <v>3</v>
      </c>
      <c r="BM318" t="str">
        <f t="shared" si="54"/>
        <v/>
      </c>
    </row>
    <row r="319" spans="1:65" x14ac:dyDescent="0.25">
      <c r="A319" s="1" t="s">
        <v>116</v>
      </c>
      <c r="B319" s="1" t="s">
        <v>64</v>
      </c>
      <c r="C319" s="1" t="s">
        <v>412</v>
      </c>
      <c r="D319" s="1">
        <v>-0.06</v>
      </c>
      <c r="E319" s="1">
        <v>-6.69</v>
      </c>
      <c r="F319" s="1" t="s">
        <v>485</v>
      </c>
      <c r="G319" s="1" t="s">
        <v>52</v>
      </c>
      <c r="H319" s="1" t="s">
        <v>52</v>
      </c>
      <c r="I319" s="1" t="s">
        <v>52</v>
      </c>
      <c r="J319" s="1" t="s">
        <v>52</v>
      </c>
      <c r="K319" s="1" t="s">
        <v>52</v>
      </c>
      <c r="L319" s="1" t="s">
        <v>52</v>
      </c>
      <c r="M319" s="1" t="s">
        <v>52</v>
      </c>
      <c r="N319" s="1" t="s">
        <v>52</v>
      </c>
      <c r="O319" s="1" t="s">
        <v>52</v>
      </c>
      <c r="P319" s="1" t="s">
        <v>52</v>
      </c>
      <c r="Q319" s="1" t="s">
        <v>52</v>
      </c>
      <c r="R319" s="1" t="s">
        <v>52</v>
      </c>
      <c r="S319" s="1" t="s">
        <v>52</v>
      </c>
      <c r="T319" s="1" t="s">
        <v>52</v>
      </c>
      <c r="U319" s="1" t="s">
        <v>52</v>
      </c>
      <c r="V319" s="1">
        <v>61</v>
      </c>
      <c r="W319" s="1">
        <v>1</v>
      </c>
      <c r="X319" s="1">
        <v>20</v>
      </c>
      <c r="Y319" s="1">
        <v>5</v>
      </c>
      <c r="Z319" s="1">
        <v>2</v>
      </c>
      <c r="AA319" s="1">
        <v>1</v>
      </c>
      <c r="AB319" s="1">
        <v>1</v>
      </c>
      <c r="AC319" s="1">
        <v>1</v>
      </c>
      <c r="AD319" s="1">
        <v>43</v>
      </c>
      <c r="AE319" s="1">
        <v>0</v>
      </c>
      <c r="AF319" s="1">
        <v>6</v>
      </c>
      <c r="AG319" s="1">
        <v>7</v>
      </c>
      <c r="AH319" s="1">
        <v>0.85699999999999998</v>
      </c>
      <c r="AI319" s="1">
        <v>5.35</v>
      </c>
      <c r="AJ319" s="1">
        <v>2</v>
      </c>
      <c r="AK319" s="1">
        <v>-9</v>
      </c>
      <c r="AL319" s="1">
        <v>52</v>
      </c>
      <c r="AM319" s="1">
        <v>49</v>
      </c>
      <c r="AN319" s="1">
        <v>0</v>
      </c>
      <c r="AO319" s="1">
        <v>0</v>
      </c>
      <c r="AP319" s="1" t="s">
        <v>52</v>
      </c>
      <c r="AQ319" s="1" t="s">
        <v>52</v>
      </c>
      <c r="AR319" s="1" t="s">
        <v>52</v>
      </c>
      <c r="AS319" s="1" t="s">
        <v>52</v>
      </c>
      <c r="AT319" s="1" t="s">
        <v>52</v>
      </c>
      <c r="AU319" s="1" t="s">
        <v>52</v>
      </c>
      <c r="AV319" s="1" t="s">
        <v>52</v>
      </c>
      <c r="AW319" s="1" t="s">
        <v>52</v>
      </c>
      <c r="AX319" s="1" t="s">
        <v>52</v>
      </c>
      <c r="AY319" t="str">
        <f t="shared" si="44"/>
        <v/>
      </c>
      <c r="AZ319" t="str">
        <f t="shared" si="45"/>
        <v>D.Cook</v>
      </c>
      <c r="BA319" t="str">
        <f t="shared" si="46"/>
        <v/>
      </c>
      <c r="BB319" t="str">
        <f t="shared" si="47"/>
        <v>2021_01_MIN</v>
      </c>
      <c r="BC319" t="str">
        <f t="shared" si="48"/>
        <v>ru</v>
      </c>
      <c r="BD319">
        <f>COUNTIFS($BB$1:BB319,BB319,$BC$1:BC319,"ru")</f>
        <v>1</v>
      </c>
      <c r="BE319" t="str">
        <f t="shared" si="49"/>
        <v>re</v>
      </c>
      <c r="BF319">
        <f>COUNTIFS($BB$1:BB319,BB319,$BE$1:BE319,"re")</f>
        <v>2</v>
      </c>
      <c r="BG319" t="str">
        <f t="shared" si="50"/>
        <v>ru12021_01_MIN</v>
      </c>
      <c r="BH319" t="str">
        <f t="shared" si="51"/>
        <v>re22021_01_MIN</v>
      </c>
      <c r="BI319" t="str">
        <f t="shared" si="52"/>
        <v>2021_01_MIND.Cook</v>
      </c>
      <c r="BJ319" t="str">
        <f t="shared" si="53"/>
        <v>2021_MIN_D.Cook</v>
      </c>
      <c r="BK319" t="str">
        <f>IF(ISERROR(MATCH(LEFT(C319,5)&amp;B319&amp;"_"&amp;A319,$BK$1:BK318,0)),LEFT(C319,5)&amp;B319&amp;"_"&amp;A319,"")</f>
        <v/>
      </c>
      <c r="BL319">
        <f>COUNTIFS($B$1:B319,B319)-COUNTIFS($B$1:B319,B319,$BK$1:BK319,"")</f>
        <v>4</v>
      </c>
      <c r="BM319" t="str">
        <f t="shared" si="54"/>
        <v/>
      </c>
    </row>
    <row r="320" spans="1:65" x14ac:dyDescent="0.25">
      <c r="A320" s="1" t="s">
        <v>123</v>
      </c>
      <c r="B320" s="1" t="s">
        <v>100</v>
      </c>
      <c r="C320" s="1" t="s">
        <v>861</v>
      </c>
      <c r="D320" s="1">
        <v>-9.1999999999999998E-2</v>
      </c>
      <c r="E320" s="1">
        <v>-6.72</v>
      </c>
      <c r="F320" s="1" t="s">
        <v>897</v>
      </c>
      <c r="G320" s="1" t="s">
        <v>52</v>
      </c>
      <c r="H320" s="1" t="s">
        <v>52</v>
      </c>
      <c r="I320" s="1" t="s">
        <v>52</v>
      </c>
      <c r="J320" s="1" t="s">
        <v>52</v>
      </c>
      <c r="K320" s="1" t="s">
        <v>52</v>
      </c>
      <c r="L320" s="1" t="s">
        <v>52</v>
      </c>
      <c r="M320" s="1" t="s">
        <v>52</v>
      </c>
      <c r="N320" s="1" t="s">
        <v>52</v>
      </c>
      <c r="O320" s="1" t="s">
        <v>52</v>
      </c>
      <c r="P320" s="1" t="s">
        <v>52</v>
      </c>
      <c r="Q320" s="1" t="s">
        <v>52</v>
      </c>
      <c r="R320" s="1" t="s">
        <v>52</v>
      </c>
      <c r="S320" s="1" t="s">
        <v>52</v>
      </c>
      <c r="T320" s="1" t="s">
        <v>52</v>
      </c>
      <c r="U320" s="1" t="s">
        <v>52</v>
      </c>
      <c r="V320" s="1">
        <v>61</v>
      </c>
      <c r="W320" s="1">
        <v>0</v>
      </c>
      <c r="X320" s="1">
        <v>20</v>
      </c>
      <c r="Y320" s="1">
        <v>3</v>
      </c>
      <c r="Z320" s="1">
        <v>3</v>
      </c>
      <c r="AA320" s="1">
        <v>2</v>
      </c>
      <c r="AB320" s="1">
        <v>0</v>
      </c>
      <c r="AC320" s="1">
        <v>0</v>
      </c>
      <c r="AD320" s="1">
        <v>18</v>
      </c>
      <c r="AE320" s="1">
        <v>0</v>
      </c>
      <c r="AF320" s="1">
        <v>3</v>
      </c>
      <c r="AG320" s="1">
        <v>4</v>
      </c>
      <c r="AH320" s="1">
        <v>0.75</v>
      </c>
      <c r="AI320" s="1">
        <v>-7.91</v>
      </c>
      <c r="AJ320" s="1">
        <v>2</v>
      </c>
      <c r="AK320" s="1">
        <v>-1</v>
      </c>
      <c r="AL320" s="1">
        <v>14</v>
      </c>
      <c r="AM320" s="1">
        <v>25</v>
      </c>
      <c r="AN320" s="1">
        <v>0</v>
      </c>
      <c r="AO320" s="1">
        <v>0</v>
      </c>
      <c r="AP320" s="1" t="s">
        <v>52</v>
      </c>
      <c r="AQ320" s="1" t="s">
        <v>52</v>
      </c>
      <c r="AR320" s="1" t="s">
        <v>52</v>
      </c>
      <c r="AS320" s="1" t="s">
        <v>52</v>
      </c>
      <c r="AT320" s="1" t="s">
        <v>52</v>
      </c>
      <c r="AU320" s="1" t="s">
        <v>52</v>
      </c>
      <c r="AV320" s="1" t="s">
        <v>52</v>
      </c>
      <c r="AW320" s="1" t="s">
        <v>52</v>
      </c>
      <c r="AX320" s="1" t="s">
        <v>52</v>
      </c>
      <c r="AY320" t="str">
        <f t="shared" si="44"/>
        <v/>
      </c>
      <c r="AZ320" t="str">
        <f t="shared" si="45"/>
        <v>D.Montgomery</v>
      </c>
      <c r="BA320" t="str">
        <f t="shared" si="46"/>
        <v/>
      </c>
      <c r="BB320" t="str">
        <f t="shared" si="47"/>
        <v>2021_02_CHI</v>
      </c>
      <c r="BC320" t="str">
        <f t="shared" si="48"/>
        <v>ru</v>
      </c>
      <c r="BD320">
        <f>COUNTIFS($BB$1:BB320,BB320,$BC$1:BC320,"ru")</f>
        <v>2</v>
      </c>
      <c r="BE320" t="str">
        <f t="shared" si="49"/>
        <v>re</v>
      </c>
      <c r="BF320">
        <f>COUNTIFS($BB$1:BB320,BB320,$BE$1:BE320,"re")</f>
        <v>1</v>
      </c>
      <c r="BG320" t="str">
        <f t="shared" si="50"/>
        <v>ru22021_02_CHI</v>
      </c>
      <c r="BH320" t="str">
        <f t="shared" si="51"/>
        <v>re12021_02_CHI</v>
      </c>
      <c r="BI320" t="str">
        <f t="shared" si="52"/>
        <v>2021_02_CHID.Montgomery</v>
      </c>
      <c r="BJ320" t="str">
        <f t="shared" si="53"/>
        <v>2021_CHI_D.Montgomery</v>
      </c>
      <c r="BK320" t="str">
        <f>IF(ISERROR(MATCH(LEFT(C320,5)&amp;B320&amp;"_"&amp;A320,$BK$1:BK319,0)),LEFT(C320,5)&amp;B320&amp;"_"&amp;A320,"")</f>
        <v/>
      </c>
      <c r="BL320">
        <f>COUNTIFS($B$1:B320,B320)-COUNTIFS($B$1:B320,B320,$BK$1:BK320,"")</f>
        <v>5</v>
      </c>
      <c r="BM320" t="str">
        <f t="shared" si="54"/>
        <v/>
      </c>
    </row>
    <row r="321" spans="1:65" x14ac:dyDescent="0.25">
      <c r="A321" s="1" t="s">
        <v>160</v>
      </c>
      <c r="B321" s="1" t="s">
        <v>99</v>
      </c>
      <c r="C321" s="1" t="s">
        <v>2056</v>
      </c>
      <c r="D321" s="1">
        <v>3.5999999999999997E-2</v>
      </c>
      <c r="E321" s="1">
        <v>0.76</v>
      </c>
      <c r="F321" s="1" t="s">
        <v>2108</v>
      </c>
      <c r="G321" s="1" t="s">
        <v>52</v>
      </c>
      <c r="H321" s="1" t="s">
        <v>52</v>
      </c>
      <c r="I321" s="1" t="s">
        <v>52</v>
      </c>
      <c r="J321" s="1" t="s">
        <v>52</v>
      </c>
      <c r="K321" s="1" t="s">
        <v>52</v>
      </c>
      <c r="L321" s="1" t="s">
        <v>52</v>
      </c>
      <c r="M321" s="1" t="s">
        <v>52</v>
      </c>
      <c r="N321" s="1" t="s">
        <v>52</v>
      </c>
      <c r="O321" s="1" t="s">
        <v>52</v>
      </c>
      <c r="P321" s="1" t="s">
        <v>52</v>
      </c>
      <c r="Q321" s="1" t="s">
        <v>52</v>
      </c>
      <c r="R321" s="1" t="s">
        <v>52</v>
      </c>
      <c r="S321" s="1" t="s">
        <v>52</v>
      </c>
      <c r="T321" s="1" t="s">
        <v>52</v>
      </c>
      <c r="U321" s="1" t="s">
        <v>52</v>
      </c>
      <c r="V321" s="1">
        <v>61</v>
      </c>
      <c r="W321" s="1">
        <v>0</v>
      </c>
      <c r="X321" s="1">
        <v>8</v>
      </c>
      <c r="Y321" s="1">
        <v>2</v>
      </c>
      <c r="Z321" s="1">
        <v>1</v>
      </c>
      <c r="AA321" s="1">
        <v>1</v>
      </c>
      <c r="AB321" s="1">
        <v>0</v>
      </c>
      <c r="AC321" s="1">
        <v>0</v>
      </c>
      <c r="AD321" s="1">
        <v>25</v>
      </c>
      <c r="AE321" s="1">
        <v>0</v>
      </c>
      <c r="AF321" s="1">
        <v>3</v>
      </c>
      <c r="AG321" s="1">
        <v>3</v>
      </c>
      <c r="AH321" s="1">
        <v>1</v>
      </c>
      <c r="AI321" s="1">
        <v>24.85</v>
      </c>
      <c r="AJ321" s="1">
        <v>1</v>
      </c>
      <c r="AK321" s="1">
        <v>7</v>
      </c>
      <c r="AL321" s="1">
        <v>18</v>
      </c>
      <c r="AM321" s="1">
        <v>12</v>
      </c>
      <c r="AN321" s="1">
        <v>0</v>
      </c>
      <c r="AO321" s="1">
        <v>0</v>
      </c>
      <c r="AP321" s="1" t="s">
        <v>52</v>
      </c>
      <c r="AQ321" s="1" t="s">
        <v>52</v>
      </c>
      <c r="AR321" s="1" t="s">
        <v>52</v>
      </c>
      <c r="AS321" s="1" t="s">
        <v>52</v>
      </c>
      <c r="AT321" s="1" t="s">
        <v>52</v>
      </c>
      <c r="AU321" s="1" t="s">
        <v>52</v>
      </c>
      <c r="AV321" s="1" t="s">
        <v>52</v>
      </c>
      <c r="AW321" s="1" t="s">
        <v>52</v>
      </c>
      <c r="AX321" s="1" t="s">
        <v>52</v>
      </c>
      <c r="AY321" t="str">
        <f t="shared" si="44"/>
        <v/>
      </c>
      <c r="AZ321" t="str">
        <f t="shared" si="45"/>
        <v>J.Williams</v>
      </c>
      <c r="BA321" t="str">
        <f t="shared" si="46"/>
        <v/>
      </c>
      <c r="BB321" t="str">
        <f t="shared" si="47"/>
        <v>2021_05_DEN</v>
      </c>
      <c r="BC321" t="str">
        <f t="shared" si="48"/>
        <v>ru</v>
      </c>
      <c r="BD321">
        <f>COUNTIFS($BB$1:BB321,BB321,$BC$1:BC321,"ru")</f>
        <v>1</v>
      </c>
      <c r="BE321" t="str">
        <f t="shared" si="49"/>
        <v>re</v>
      </c>
      <c r="BF321">
        <f>COUNTIFS($BB$1:BB321,BB321,$BE$1:BE321,"re")</f>
        <v>1</v>
      </c>
      <c r="BG321" t="str">
        <f t="shared" si="50"/>
        <v>ru12021_05_DEN</v>
      </c>
      <c r="BH321" t="str">
        <f t="shared" si="51"/>
        <v>re12021_05_DEN</v>
      </c>
      <c r="BI321" t="str">
        <f t="shared" si="52"/>
        <v>2021_05_DENJ.Williams</v>
      </c>
      <c r="BJ321" t="str">
        <f t="shared" si="53"/>
        <v>2021_DEN_J.Williams</v>
      </c>
      <c r="BK321" t="str">
        <f>IF(ISERROR(MATCH(LEFT(C321,5)&amp;B321&amp;"_"&amp;A321,$BK$1:BK320,0)),LEFT(C321,5)&amp;B321&amp;"_"&amp;A321,"")</f>
        <v/>
      </c>
      <c r="BL321">
        <f>COUNTIFS($B$1:B321,B321)-COUNTIFS($B$1:B321,B321,$BK$1:BK321,"")</f>
        <v>4</v>
      </c>
      <c r="BM321" t="str">
        <f t="shared" si="54"/>
        <v/>
      </c>
    </row>
    <row r="322" spans="1:65" x14ac:dyDescent="0.25">
      <c r="A322" s="1" t="s">
        <v>141</v>
      </c>
      <c r="B322" s="1" t="s">
        <v>94</v>
      </c>
      <c r="C322" s="1" t="s">
        <v>2041</v>
      </c>
      <c r="D322" s="1">
        <v>0.309</v>
      </c>
      <c r="E322" s="1">
        <v>4.6900000000000004</v>
      </c>
      <c r="F322" s="1" t="s">
        <v>2109</v>
      </c>
      <c r="G322" s="1" t="s">
        <v>52</v>
      </c>
      <c r="H322" s="1" t="s">
        <v>52</v>
      </c>
      <c r="I322" s="1" t="s">
        <v>52</v>
      </c>
      <c r="J322" s="1" t="s">
        <v>52</v>
      </c>
      <c r="K322" s="1" t="s">
        <v>52</v>
      </c>
      <c r="L322" s="1" t="s">
        <v>52</v>
      </c>
      <c r="M322" s="1" t="s">
        <v>52</v>
      </c>
      <c r="N322" s="1" t="s">
        <v>52</v>
      </c>
      <c r="O322" s="1" t="s">
        <v>52</v>
      </c>
      <c r="P322" s="1" t="s">
        <v>52</v>
      </c>
      <c r="Q322" s="1" t="s">
        <v>52</v>
      </c>
      <c r="R322" s="1" t="s">
        <v>52</v>
      </c>
      <c r="S322" s="1" t="s">
        <v>52</v>
      </c>
      <c r="T322" s="1" t="s">
        <v>52</v>
      </c>
      <c r="U322" s="1" t="s">
        <v>52</v>
      </c>
      <c r="V322" s="1">
        <v>61</v>
      </c>
      <c r="W322" s="1">
        <v>2</v>
      </c>
      <c r="X322" s="1">
        <v>12</v>
      </c>
      <c r="Y322" s="1">
        <v>5</v>
      </c>
      <c r="Z322" s="1">
        <v>4</v>
      </c>
      <c r="AA322" s="1">
        <v>2</v>
      </c>
      <c r="AB322" s="1">
        <v>0</v>
      </c>
      <c r="AC322" s="1">
        <v>0</v>
      </c>
      <c r="AD322" s="1">
        <v>28</v>
      </c>
      <c r="AE322" s="1">
        <v>0</v>
      </c>
      <c r="AF322" s="1">
        <v>5</v>
      </c>
      <c r="AG322" s="1">
        <v>6</v>
      </c>
      <c r="AH322" s="1">
        <v>0.83299999999999996</v>
      </c>
      <c r="AI322" s="1">
        <v>4.8499999999999996</v>
      </c>
      <c r="AJ322" s="1">
        <v>2</v>
      </c>
      <c r="AK322" s="1">
        <v>-3</v>
      </c>
      <c r="AL322" s="1">
        <v>32</v>
      </c>
      <c r="AM322" s="1">
        <v>37</v>
      </c>
      <c r="AN322" s="1">
        <v>0</v>
      </c>
      <c r="AO322" s="1">
        <v>0</v>
      </c>
      <c r="AP322" s="1" t="s">
        <v>52</v>
      </c>
      <c r="AQ322" s="1" t="s">
        <v>52</v>
      </c>
      <c r="AR322" s="1" t="s">
        <v>52</v>
      </c>
      <c r="AS322" s="1" t="s">
        <v>52</v>
      </c>
      <c r="AT322" s="1" t="s">
        <v>52</v>
      </c>
      <c r="AU322" s="1" t="s">
        <v>52</v>
      </c>
      <c r="AV322" s="1" t="s">
        <v>52</v>
      </c>
      <c r="AW322" s="1" t="s">
        <v>52</v>
      </c>
      <c r="AX322" s="1" t="s">
        <v>52</v>
      </c>
      <c r="AY322" t="str">
        <f t="shared" si="44"/>
        <v/>
      </c>
      <c r="AZ322" t="str">
        <f t="shared" si="45"/>
        <v>K.Hunt</v>
      </c>
      <c r="BA322" t="str">
        <f t="shared" si="46"/>
        <v/>
      </c>
      <c r="BB322" t="str">
        <f t="shared" si="47"/>
        <v>2021_05_CLE</v>
      </c>
      <c r="BC322" t="str">
        <f t="shared" si="48"/>
        <v>ru</v>
      </c>
      <c r="BD322">
        <f>COUNTIFS($BB$1:BB322,BB322,$BC$1:BC322,"ru")</f>
        <v>2</v>
      </c>
      <c r="BE322" t="str">
        <f t="shared" si="49"/>
        <v>re</v>
      </c>
      <c r="BF322">
        <f>COUNTIFS($BB$1:BB322,BB322,$BE$1:BE322,"re")</f>
        <v>2</v>
      </c>
      <c r="BG322" t="str">
        <f t="shared" si="50"/>
        <v>ru22021_05_CLE</v>
      </c>
      <c r="BH322" t="str">
        <f t="shared" si="51"/>
        <v>re22021_05_CLE</v>
      </c>
      <c r="BI322" t="str">
        <f t="shared" si="52"/>
        <v>2021_05_CLEK.Hunt</v>
      </c>
      <c r="BJ322" t="str">
        <f t="shared" si="53"/>
        <v>2021_CLE_K.Hunt</v>
      </c>
      <c r="BK322" t="str">
        <f>IF(ISERROR(MATCH(LEFT(C322,5)&amp;B322&amp;"_"&amp;A322,$BK$1:BK321,0)),LEFT(C322,5)&amp;B322&amp;"_"&amp;A322,"")</f>
        <v/>
      </c>
      <c r="BL322">
        <f>COUNTIFS($B$1:B322,B322)-COUNTIFS($B$1:B322,B322,$BK$1:BK322,"")</f>
        <v>4</v>
      </c>
      <c r="BM322" t="str">
        <f t="shared" si="54"/>
        <v/>
      </c>
    </row>
    <row r="323" spans="1:65" x14ac:dyDescent="0.25">
      <c r="A323" s="1" t="s">
        <v>926</v>
      </c>
      <c r="B323" s="1" t="s">
        <v>58</v>
      </c>
      <c r="C323" s="1" t="s">
        <v>1663</v>
      </c>
      <c r="D323" s="1">
        <v>-1.7999999999999999E-2</v>
      </c>
      <c r="E323" s="1">
        <v>-0.43</v>
      </c>
      <c r="F323" s="1" t="s">
        <v>1713</v>
      </c>
      <c r="G323" s="1" t="s">
        <v>52</v>
      </c>
      <c r="H323" s="1" t="s">
        <v>52</v>
      </c>
      <c r="I323" s="1" t="s">
        <v>52</v>
      </c>
      <c r="J323" s="1" t="s">
        <v>52</v>
      </c>
      <c r="K323" s="1" t="s">
        <v>52</v>
      </c>
      <c r="L323" s="1" t="s">
        <v>52</v>
      </c>
      <c r="M323" s="1" t="s">
        <v>52</v>
      </c>
      <c r="N323" s="1" t="s">
        <v>52</v>
      </c>
      <c r="O323" s="1" t="s">
        <v>52</v>
      </c>
      <c r="P323" s="1" t="s">
        <v>52</v>
      </c>
      <c r="Q323" s="1" t="s">
        <v>52</v>
      </c>
      <c r="R323" s="1" t="s">
        <v>52</v>
      </c>
      <c r="S323" s="1" t="s">
        <v>52</v>
      </c>
      <c r="T323" s="1" t="s">
        <v>52</v>
      </c>
      <c r="U323" s="1" t="s">
        <v>52</v>
      </c>
      <c r="V323" s="1">
        <v>61</v>
      </c>
      <c r="W323" s="1">
        <v>1</v>
      </c>
      <c r="X323" s="1">
        <v>14</v>
      </c>
      <c r="Y323" s="1">
        <v>3</v>
      </c>
      <c r="Z323" s="1">
        <v>5</v>
      </c>
      <c r="AA323" s="1">
        <v>2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1</v>
      </c>
      <c r="AH323" s="1">
        <v>0</v>
      </c>
      <c r="AI323" s="1">
        <v>-350</v>
      </c>
      <c r="AJ323" s="1">
        <v>0</v>
      </c>
      <c r="AK323" s="1">
        <v>2</v>
      </c>
      <c r="AL323" s="1">
        <v>0</v>
      </c>
      <c r="AM323" s="1">
        <v>0</v>
      </c>
      <c r="AN323" s="1">
        <v>0</v>
      </c>
      <c r="AO323" s="1">
        <v>0</v>
      </c>
      <c r="AP323" s="1" t="s">
        <v>52</v>
      </c>
      <c r="AQ323" s="1" t="s">
        <v>52</v>
      </c>
      <c r="AR323" s="1" t="s">
        <v>52</v>
      </c>
      <c r="AS323" s="1" t="s">
        <v>52</v>
      </c>
      <c r="AT323" s="1" t="s">
        <v>52</v>
      </c>
      <c r="AU323" s="1" t="s">
        <v>52</v>
      </c>
      <c r="AV323" s="1" t="s">
        <v>52</v>
      </c>
      <c r="AW323" s="1" t="s">
        <v>52</v>
      </c>
      <c r="AX323" s="1" t="s">
        <v>52</v>
      </c>
      <c r="AY323" t="str">
        <f t="shared" ref="AY323:AY386" si="55">IF(ISNUMBER(AP323),LEFT(C323,7)&amp;"_"&amp;B323,"")</f>
        <v/>
      </c>
      <c r="AZ323" t="str">
        <f t="shared" ref="AZ323:AZ386" si="56">A323</f>
        <v>Z.Moss</v>
      </c>
      <c r="BA323" t="str">
        <f t="shared" ref="BA323:BA386" si="57">IF(G323="NA","","QB")</f>
        <v/>
      </c>
      <c r="BB323" t="str">
        <f t="shared" ref="BB323:BB386" si="58">LEFT(C323,7)&amp;"_"&amp;B323</f>
        <v>2021_04_BUF</v>
      </c>
      <c r="BC323" t="str">
        <f t="shared" ref="BC323:BC386" si="59">IF(X323="NA","","ru")</f>
        <v>ru</v>
      </c>
      <c r="BD323">
        <f>COUNTIFS($BB$1:BB323,BB323,$BC$1:BC323,"ru")</f>
        <v>4</v>
      </c>
      <c r="BE323" t="str">
        <f t="shared" ref="BE323:BE386" si="60">IF(AD323="NA","","re")</f>
        <v>re</v>
      </c>
      <c r="BF323">
        <f>COUNTIFS($BB$1:BB323,BB323,$BE$1:BE323,"re")</f>
        <v>2</v>
      </c>
      <c r="BG323" t="str">
        <f t="shared" ref="BG323:BG386" si="61">BC323&amp;BD323&amp;$BB323</f>
        <v>ru42021_04_BUF</v>
      </c>
      <c r="BH323" t="str">
        <f t="shared" ref="BH323:BH386" si="62">BE323&amp;BF323&amp;$BB323</f>
        <v>re22021_04_BUF</v>
      </c>
      <c r="BI323" t="str">
        <f t="shared" ref="BI323:BI386" si="63">BB323&amp;AZ323</f>
        <v>2021_04_BUFZ.Moss</v>
      </c>
      <c r="BJ323" t="str">
        <f t="shared" ref="BJ323:BJ386" si="64">LEFT(C323,5)&amp;B323&amp;"_"&amp;A323</f>
        <v>2021_BUF_Z.Moss</v>
      </c>
      <c r="BK323" t="str">
        <f>IF(ISERROR(MATCH(LEFT(C323,5)&amp;B323&amp;"_"&amp;A323,$BK$1:BK322,0)),LEFT(C323,5)&amp;B323&amp;"_"&amp;A323,"")</f>
        <v>2021_BUF_Z.Moss</v>
      </c>
      <c r="BL323">
        <f>COUNTIFS($B$1:B323,B323)-COUNTIFS($B$1:B323,B323,$BK$1:BK323,"")</f>
        <v>4</v>
      </c>
      <c r="BM323" t="str">
        <f t="shared" ref="BM323:BM386" si="65">IF(BK323="","",LEFT(C323,5)&amp;B323&amp;BL323)</f>
        <v>2021_BUF4</v>
      </c>
    </row>
    <row r="324" spans="1:65" x14ac:dyDescent="0.25">
      <c r="A324" s="1" t="s">
        <v>127</v>
      </c>
      <c r="B324" s="1" t="s">
        <v>70</v>
      </c>
      <c r="C324" s="1" t="s">
        <v>2059</v>
      </c>
      <c r="D324" s="1">
        <v>-2.1999999999999999E-2</v>
      </c>
      <c r="E324" s="1">
        <v>-0.95</v>
      </c>
      <c r="F324" s="1" t="s">
        <v>2110</v>
      </c>
      <c r="G324" s="1" t="s">
        <v>52</v>
      </c>
      <c r="H324" s="1" t="s">
        <v>52</v>
      </c>
      <c r="I324" s="1" t="s">
        <v>52</v>
      </c>
      <c r="J324" s="1" t="s">
        <v>52</v>
      </c>
      <c r="K324" s="1" t="s">
        <v>52</v>
      </c>
      <c r="L324" s="1" t="s">
        <v>52</v>
      </c>
      <c r="M324" s="1" t="s">
        <v>52</v>
      </c>
      <c r="N324" s="1" t="s">
        <v>52</v>
      </c>
      <c r="O324" s="1" t="s">
        <v>52</v>
      </c>
      <c r="P324" s="1" t="s">
        <v>52</v>
      </c>
      <c r="Q324" s="1" t="s">
        <v>52</v>
      </c>
      <c r="R324" s="1" t="s">
        <v>52</v>
      </c>
      <c r="S324" s="1" t="s">
        <v>52</v>
      </c>
      <c r="T324" s="1" t="s">
        <v>52</v>
      </c>
      <c r="U324" s="1" t="s">
        <v>52</v>
      </c>
      <c r="V324" s="1">
        <v>60</v>
      </c>
      <c r="W324" s="1">
        <v>2</v>
      </c>
      <c r="X324" s="1">
        <v>20</v>
      </c>
      <c r="Y324" s="1">
        <v>6</v>
      </c>
      <c r="Z324" s="1">
        <v>6</v>
      </c>
      <c r="AA324" s="1">
        <v>4</v>
      </c>
      <c r="AB324" s="1">
        <v>0</v>
      </c>
      <c r="AC324" s="1">
        <v>0</v>
      </c>
      <c r="AD324" s="1">
        <v>12</v>
      </c>
      <c r="AE324" s="1">
        <v>0</v>
      </c>
      <c r="AF324" s="1">
        <v>2</v>
      </c>
      <c r="AG324" s="1">
        <v>2</v>
      </c>
      <c r="AH324" s="1">
        <v>1</v>
      </c>
      <c r="AI324" s="1">
        <v>19.670000000000002</v>
      </c>
      <c r="AJ324" s="1">
        <v>1</v>
      </c>
      <c r="AK324" s="1">
        <v>3</v>
      </c>
      <c r="AL324" s="1">
        <v>9</v>
      </c>
      <c r="AM324" s="1">
        <v>8</v>
      </c>
      <c r="AN324" s="1">
        <v>0</v>
      </c>
      <c r="AO324" s="1">
        <v>0</v>
      </c>
      <c r="AP324" s="1" t="s">
        <v>52</v>
      </c>
      <c r="AQ324" s="1" t="s">
        <v>52</v>
      </c>
      <c r="AR324" s="1" t="s">
        <v>52</v>
      </c>
      <c r="AS324" s="1" t="s">
        <v>52</v>
      </c>
      <c r="AT324" s="1" t="s">
        <v>52</v>
      </c>
      <c r="AU324" s="1" t="s">
        <v>52</v>
      </c>
      <c r="AV324" s="1" t="s">
        <v>52</v>
      </c>
      <c r="AW324" s="1" t="s">
        <v>52</v>
      </c>
      <c r="AX324" s="1" t="s">
        <v>52</v>
      </c>
      <c r="AY324" t="str">
        <f t="shared" si="55"/>
        <v/>
      </c>
      <c r="AZ324" t="str">
        <f t="shared" si="56"/>
        <v>A.Gibson</v>
      </c>
      <c r="BA324" t="str">
        <f t="shared" si="57"/>
        <v/>
      </c>
      <c r="BB324" t="str">
        <f t="shared" si="58"/>
        <v>2021_05_WAS</v>
      </c>
      <c r="BC324" t="str">
        <f t="shared" si="59"/>
        <v>ru</v>
      </c>
      <c r="BD324">
        <f>COUNTIFS($BB$1:BB324,BB324,$BC$1:BC324,"ru")</f>
        <v>1</v>
      </c>
      <c r="BE324" t="str">
        <f t="shared" si="60"/>
        <v>re</v>
      </c>
      <c r="BF324">
        <f>COUNTIFS($BB$1:BB324,BB324,$BE$1:BE324,"re")</f>
        <v>1</v>
      </c>
      <c r="BG324" t="str">
        <f t="shared" si="61"/>
        <v>ru12021_05_WAS</v>
      </c>
      <c r="BH324" t="str">
        <f t="shared" si="62"/>
        <v>re12021_05_WAS</v>
      </c>
      <c r="BI324" t="str">
        <f t="shared" si="63"/>
        <v>2021_05_WASA.Gibson</v>
      </c>
      <c r="BJ324" t="str">
        <f t="shared" si="64"/>
        <v>2021_WAS_A.Gibson</v>
      </c>
      <c r="BK324" t="str">
        <f>IF(ISERROR(MATCH(LEFT(C324,5)&amp;B324&amp;"_"&amp;A324,$BK$1:BK323,0)),LEFT(C324,5)&amp;B324&amp;"_"&amp;A324,"")</f>
        <v/>
      </c>
      <c r="BL324">
        <f>COUNTIFS($B$1:B324,B324)-COUNTIFS($B$1:B324,B324,$BK$1:BK324,"")</f>
        <v>3</v>
      </c>
      <c r="BM324" t="str">
        <f t="shared" si="65"/>
        <v/>
      </c>
    </row>
    <row r="325" spans="1:65" x14ac:dyDescent="0.25">
      <c r="A325" s="1" t="s">
        <v>125</v>
      </c>
      <c r="B325" s="1" t="s">
        <v>99</v>
      </c>
      <c r="C325" s="1" t="s">
        <v>1268</v>
      </c>
      <c r="D325" s="1">
        <v>-5.0000000000000001E-3</v>
      </c>
      <c r="E325" s="1">
        <v>-1.82</v>
      </c>
      <c r="F325" s="1" t="s">
        <v>1300</v>
      </c>
      <c r="G325" s="1" t="s">
        <v>52</v>
      </c>
      <c r="H325" s="1" t="s">
        <v>52</v>
      </c>
      <c r="I325" s="1" t="s">
        <v>52</v>
      </c>
      <c r="J325" s="1" t="s">
        <v>52</v>
      </c>
      <c r="K325" s="1" t="s">
        <v>52</v>
      </c>
      <c r="L325" s="1" t="s">
        <v>52</v>
      </c>
      <c r="M325" s="1" t="s">
        <v>52</v>
      </c>
      <c r="N325" s="1" t="s">
        <v>52</v>
      </c>
      <c r="O325" s="1" t="s">
        <v>52</v>
      </c>
      <c r="P325" s="1" t="s">
        <v>52</v>
      </c>
      <c r="Q325" s="1" t="s">
        <v>52</v>
      </c>
      <c r="R325" s="1" t="s">
        <v>52</v>
      </c>
      <c r="S325" s="1" t="s">
        <v>52</v>
      </c>
      <c r="T325" s="1" t="s">
        <v>52</v>
      </c>
      <c r="U325" s="1" t="s">
        <v>52</v>
      </c>
      <c r="V325" s="1">
        <v>60</v>
      </c>
      <c r="W325" s="1">
        <v>1</v>
      </c>
      <c r="X325" s="1">
        <v>18</v>
      </c>
      <c r="Y325" s="1">
        <v>4</v>
      </c>
      <c r="Z325" s="1">
        <v>6</v>
      </c>
      <c r="AA325" s="1">
        <v>3</v>
      </c>
      <c r="AB325" s="1">
        <v>0</v>
      </c>
      <c r="AC325" s="1">
        <v>0</v>
      </c>
      <c r="AD325" s="1">
        <v>21</v>
      </c>
      <c r="AE325" s="1">
        <v>0</v>
      </c>
      <c r="AF325" s="1">
        <v>1</v>
      </c>
      <c r="AG325" s="1">
        <v>2</v>
      </c>
      <c r="AH325" s="1">
        <v>0.5</v>
      </c>
      <c r="AI325" s="1">
        <v>-34.17</v>
      </c>
      <c r="AJ325" s="1">
        <v>1</v>
      </c>
      <c r="AK325" s="1">
        <v>-10</v>
      </c>
      <c r="AL325" s="1">
        <v>22</v>
      </c>
      <c r="AM325" s="1">
        <v>18</v>
      </c>
      <c r="AN325" s="1">
        <v>0</v>
      </c>
      <c r="AO325" s="1">
        <v>0</v>
      </c>
      <c r="AP325" s="1" t="s">
        <v>52</v>
      </c>
      <c r="AQ325" s="1" t="s">
        <v>52</v>
      </c>
      <c r="AR325" s="1" t="s">
        <v>52</v>
      </c>
      <c r="AS325" s="1" t="s">
        <v>52</v>
      </c>
      <c r="AT325" s="1" t="s">
        <v>52</v>
      </c>
      <c r="AU325" s="1" t="s">
        <v>52</v>
      </c>
      <c r="AV325" s="1" t="s">
        <v>52</v>
      </c>
      <c r="AW325" s="1" t="s">
        <v>52</v>
      </c>
      <c r="AX325" s="1" t="s">
        <v>52</v>
      </c>
      <c r="AY325" t="str">
        <f t="shared" si="55"/>
        <v/>
      </c>
      <c r="AZ325" t="str">
        <f t="shared" si="56"/>
        <v>M.Gordon</v>
      </c>
      <c r="BA325" t="str">
        <f t="shared" si="57"/>
        <v/>
      </c>
      <c r="BB325" t="str">
        <f t="shared" si="58"/>
        <v>2021_03_DEN</v>
      </c>
      <c r="BC325" t="str">
        <f t="shared" si="59"/>
        <v>ru</v>
      </c>
      <c r="BD325">
        <f>COUNTIFS($BB$1:BB325,BB325,$BC$1:BC325,"ru")</f>
        <v>2</v>
      </c>
      <c r="BE325" t="str">
        <f t="shared" si="60"/>
        <v>re</v>
      </c>
      <c r="BF325">
        <f>COUNTIFS($BB$1:BB325,BB325,$BE$1:BE325,"re")</f>
        <v>1</v>
      </c>
      <c r="BG325" t="str">
        <f t="shared" si="61"/>
        <v>ru22021_03_DEN</v>
      </c>
      <c r="BH325" t="str">
        <f t="shared" si="62"/>
        <v>re12021_03_DEN</v>
      </c>
      <c r="BI325" t="str">
        <f t="shared" si="63"/>
        <v>2021_03_DENM.Gordon</v>
      </c>
      <c r="BJ325" t="str">
        <f t="shared" si="64"/>
        <v>2021_DEN_M.Gordon</v>
      </c>
      <c r="BK325" t="str">
        <f>IF(ISERROR(MATCH(LEFT(C325,5)&amp;B325&amp;"_"&amp;A325,$BK$1:BK324,0)),LEFT(C325,5)&amp;B325&amp;"_"&amp;A325,"")</f>
        <v/>
      </c>
      <c r="BL325">
        <f>COUNTIFS($B$1:B325,B325)-COUNTIFS($B$1:B325,B325,$BK$1:BK325,"")</f>
        <v>4</v>
      </c>
      <c r="BM325" t="str">
        <f t="shared" si="65"/>
        <v/>
      </c>
    </row>
    <row r="326" spans="1:65" x14ac:dyDescent="0.25">
      <c r="A326" s="1" t="s">
        <v>164</v>
      </c>
      <c r="B326" s="1" t="s">
        <v>51</v>
      </c>
      <c r="C326" s="1" t="s">
        <v>1241</v>
      </c>
      <c r="D326" s="1">
        <v>8.5999999999999993E-2</v>
      </c>
      <c r="E326" s="1">
        <v>2.2599999999999998</v>
      </c>
      <c r="F326" s="1" t="s">
        <v>1301</v>
      </c>
      <c r="G326" s="1" t="s">
        <v>52</v>
      </c>
      <c r="H326" s="1" t="s">
        <v>52</v>
      </c>
      <c r="I326" s="1" t="s">
        <v>52</v>
      </c>
      <c r="J326" s="1" t="s">
        <v>52</v>
      </c>
      <c r="K326" s="1" t="s">
        <v>52</v>
      </c>
      <c r="L326" s="1" t="s">
        <v>52</v>
      </c>
      <c r="M326" s="1" t="s">
        <v>52</v>
      </c>
      <c r="N326" s="1" t="s">
        <v>52</v>
      </c>
      <c r="O326" s="1" t="s">
        <v>52</v>
      </c>
      <c r="P326" s="1" t="s">
        <v>52</v>
      </c>
      <c r="Q326" s="1" t="s">
        <v>52</v>
      </c>
      <c r="R326" s="1" t="s">
        <v>52</v>
      </c>
      <c r="S326" s="1" t="s">
        <v>52</v>
      </c>
      <c r="T326" s="1" t="s">
        <v>52</v>
      </c>
      <c r="U326" s="1" t="s">
        <v>52</v>
      </c>
      <c r="V326" s="1">
        <v>60</v>
      </c>
      <c r="W326" s="1">
        <v>0</v>
      </c>
      <c r="X326" s="1">
        <v>11</v>
      </c>
      <c r="Y326" s="1">
        <v>3</v>
      </c>
      <c r="Z326" s="1">
        <v>0</v>
      </c>
      <c r="AA326" s="1">
        <v>0</v>
      </c>
      <c r="AB326" s="1">
        <v>0</v>
      </c>
      <c r="AC326" s="1">
        <v>0</v>
      </c>
      <c r="AD326" s="1">
        <v>5</v>
      </c>
      <c r="AE326" s="1">
        <v>0</v>
      </c>
      <c r="AF326" s="1">
        <v>1</v>
      </c>
      <c r="AG326" s="1">
        <v>1</v>
      </c>
      <c r="AH326" s="1">
        <v>1</v>
      </c>
      <c r="AI326" s="1">
        <v>12.1</v>
      </c>
      <c r="AJ326" s="1">
        <v>0</v>
      </c>
      <c r="AK326" s="1">
        <v>-3</v>
      </c>
      <c r="AL326" s="1">
        <v>8</v>
      </c>
      <c r="AM326" s="1">
        <v>8</v>
      </c>
      <c r="AN326" s="1">
        <v>0</v>
      </c>
      <c r="AO326" s="1">
        <v>0</v>
      </c>
      <c r="AP326" s="1" t="s">
        <v>52</v>
      </c>
      <c r="AQ326" s="1" t="s">
        <v>52</v>
      </c>
      <c r="AR326" s="1" t="s">
        <v>52</v>
      </c>
      <c r="AS326" s="1" t="s">
        <v>52</v>
      </c>
      <c r="AT326" s="1" t="s">
        <v>52</v>
      </c>
      <c r="AU326" s="1" t="s">
        <v>52</v>
      </c>
      <c r="AV326" s="1" t="s">
        <v>52</v>
      </c>
      <c r="AW326" s="1" t="s">
        <v>52</v>
      </c>
      <c r="AX326" s="1" t="s">
        <v>52</v>
      </c>
      <c r="AY326" t="str">
        <f t="shared" si="55"/>
        <v/>
      </c>
      <c r="AZ326" t="str">
        <f t="shared" si="56"/>
        <v>T.Pollard</v>
      </c>
      <c r="BA326" t="str">
        <f t="shared" si="57"/>
        <v/>
      </c>
      <c r="BB326" t="str">
        <f t="shared" si="58"/>
        <v>2021_03_DAL</v>
      </c>
      <c r="BC326" t="str">
        <f t="shared" si="59"/>
        <v>ru</v>
      </c>
      <c r="BD326">
        <f>COUNTIFS($BB$1:BB326,BB326,$BC$1:BC326,"ru")</f>
        <v>3</v>
      </c>
      <c r="BE326" t="str">
        <f t="shared" si="60"/>
        <v>re</v>
      </c>
      <c r="BF326">
        <f>COUNTIFS($BB$1:BB326,BB326,$BE$1:BE326,"re")</f>
        <v>2</v>
      </c>
      <c r="BG326" t="str">
        <f t="shared" si="61"/>
        <v>ru32021_03_DAL</v>
      </c>
      <c r="BH326" t="str">
        <f t="shared" si="62"/>
        <v>re22021_03_DAL</v>
      </c>
      <c r="BI326" t="str">
        <f t="shared" si="63"/>
        <v>2021_03_DALT.Pollard</v>
      </c>
      <c r="BJ326" t="str">
        <f t="shared" si="64"/>
        <v>2021_DAL_T.Pollard</v>
      </c>
      <c r="BK326" t="str">
        <f>IF(ISERROR(MATCH(LEFT(C326,5)&amp;B326&amp;"_"&amp;A326,$BK$1:BK325,0)),LEFT(C326,5)&amp;B326&amp;"_"&amp;A326,"")</f>
        <v/>
      </c>
      <c r="BL326">
        <f>COUNTIFS($B$1:B326,B326)-COUNTIFS($B$1:B326,B326,$BK$1:BK326,"")</f>
        <v>4</v>
      </c>
      <c r="BM326" t="str">
        <f t="shared" si="65"/>
        <v/>
      </c>
    </row>
    <row r="327" spans="1:65" x14ac:dyDescent="0.25">
      <c r="A327" s="1" t="s">
        <v>926</v>
      </c>
      <c r="B327" s="1" t="s">
        <v>58</v>
      </c>
      <c r="C327" s="1" t="s">
        <v>1238</v>
      </c>
      <c r="D327" s="1">
        <v>3.6999999999999998E-2</v>
      </c>
      <c r="E327" s="1">
        <v>2.98</v>
      </c>
      <c r="F327" s="1" t="s">
        <v>1302</v>
      </c>
      <c r="G327" s="1" t="s">
        <v>52</v>
      </c>
      <c r="H327" s="1" t="s">
        <v>52</v>
      </c>
      <c r="I327" s="1" t="s">
        <v>52</v>
      </c>
      <c r="J327" s="1" t="s">
        <v>52</v>
      </c>
      <c r="K327" s="1" t="s">
        <v>52</v>
      </c>
      <c r="L327" s="1" t="s">
        <v>52</v>
      </c>
      <c r="M327" s="1" t="s">
        <v>52</v>
      </c>
      <c r="N327" s="1" t="s">
        <v>52</v>
      </c>
      <c r="O327" s="1" t="s">
        <v>52</v>
      </c>
      <c r="P327" s="1" t="s">
        <v>52</v>
      </c>
      <c r="Q327" s="1" t="s">
        <v>52</v>
      </c>
      <c r="R327" s="1" t="s">
        <v>52</v>
      </c>
      <c r="S327" s="1" t="s">
        <v>52</v>
      </c>
      <c r="T327" s="1" t="s">
        <v>52</v>
      </c>
      <c r="U327" s="1" t="s">
        <v>52</v>
      </c>
      <c r="V327" s="1">
        <v>60</v>
      </c>
      <c r="W327" s="1">
        <v>0</v>
      </c>
      <c r="X327" s="1">
        <v>13</v>
      </c>
      <c r="Y327" s="1">
        <v>4</v>
      </c>
      <c r="Z327" s="1">
        <v>5</v>
      </c>
      <c r="AA327" s="1">
        <v>4</v>
      </c>
      <c r="AB327" s="1">
        <v>0</v>
      </c>
      <c r="AC327" s="1">
        <v>0</v>
      </c>
      <c r="AD327" s="1">
        <v>31</v>
      </c>
      <c r="AE327" s="1">
        <v>1</v>
      </c>
      <c r="AF327" s="1">
        <v>3</v>
      </c>
      <c r="AG327" s="1">
        <v>3</v>
      </c>
      <c r="AH327" s="1">
        <v>1</v>
      </c>
      <c r="AI327" s="1">
        <v>21.06</v>
      </c>
      <c r="AJ327" s="1">
        <v>2</v>
      </c>
      <c r="AK327" s="1">
        <v>1</v>
      </c>
      <c r="AL327" s="1">
        <v>30</v>
      </c>
      <c r="AM327" s="1">
        <v>15</v>
      </c>
      <c r="AN327" s="1">
        <v>0</v>
      </c>
      <c r="AO327" s="1">
        <v>0</v>
      </c>
      <c r="AP327" s="1" t="s">
        <v>52</v>
      </c>
      <c r="AQ327" s="1" t="s">
        <v>52</v>
      </c>
      <c r="AR327" s="1" t="s">
        <v>52</v>
      </c>
      <c r="AS327" s="1" t="s">
        <v>52</v>
      </c>
      <c r="AT327" s="1" t="s">
        <v>52</v>
      </c>
      <c r="AU327" s="1" t="s">
        <v>52</v>
      </c>
      <c r="AV327" s="1" t="s">
        <v>52</v>
      </c>
      <c r="AW327" s="1" t="s">
        <v>52</v>
      </c>
      <c r="AX327" s="1" t="s">
        <v>52</v>
      </c>
      <c r="AY327" t="str">
        <f t="shared" si="55"/>
        <v/>
      </c>
      <c r="AZ327" t="str">
        <f t="shared" si="56"/>
        <v>Z.Moss</v>
      </c>
      <c r="BA327" t="str">
        <f t="shared" si="57"/>
        <v/>
      </c>
      <c r="BB327" t="str">
        <f t="shared" si="58"/>
        <v>2021_03_BUF</v>
      </c>
      <c r="BC327" t="str">
        <f t="shared" si="59"/>
        <v>ru</v>
      </c>
      <c r="BD327">
        <f>COUNTIFS($BB$1:BB327,BB327,$BC$1:BC327,"ru")</f>
        <v>2</v>
      </c>
      <c r="BE327" t="str">
        <f t="shared" si="60"/>
        <v>re</v>
      </c>
      <c r="BF327">
        <f>COUNTIFS($BB$1:BB327,BB327,$BE$1:BE327,"re")</f>
        <v>1</v>
      </c>
      <c r="BG327" t="str">
        <f t="shared" si="61"/>
        <v>ru22021_03_BUF</v>
      </c>
      <c r="BH327" t="str">
        <f t="shared" si="62"/>
        <v>re12021_03_BUF</v>
      </c>
      <c r="BI327" t="str">
        <f t="shared" si="63"/>
        <v>2021_03_BUFZ.Moss</v>
      </c>
      <c r="BJ327" t="str">
        <f t="shared" si="64"/>
        <v>2021_BUF_Z.Moss</v>
      </c>
      <c r="BK327" t="str">
        <f>IF(ISERROR(MATCH(LEFT(C327,5)&amp;B327&amp;"_"&amp;A327,$BK$1:BK326,0)),LEFT(C327,5)&amp;B327&amp;"_"&amp;A327,"")</f>
        <v/>
      </c>
      <c r="BL327">
        <f>COUNTIFS($B$1:B327,B327)-COUNTIFS($B$1:B327,B327,$BK$1:BK327,"")</f>
        <v>4</v>
      </c>
      <c r="BM327" t="str">
        <f t="shared" si="65"/>
        <v/>
      </c>
    </row>
    <row r="328" spans="1:65" x14ac:dyDescent="0.25">
      <c r="A328" s="1" t="s">
        <v>129</v>
      </c>
      <c r="B328" s="1" t="s">
        <v>86</v>
      </c>
      <c r="C328" s="1" t="s">
        <v>2453</v>
      </c>
      <c r="D328" s="1">
        <v>-1.9E-2</v>
      </c>
      <c r="E328" s="1">
        <v>-0.79</v>
      </c>
      <c r="F328" s="1" t="s">
        <v>2487</v>
      </c>
      <c r="G328" s="1" t="s">
        <v>52</v>
      </c>
      <c r="H328" s="1" t="s">
        <v>52</v>
      </c>
      <c r="I328" s="1" t="s">
        <v>52</v>
      </c>
      <c r="J328" s="1" t="s">
        <v>52</v>
      </c>
      <c r="K328" s="1" t="s">
        <v>52</v>
      </c>
      <c r="L328" s="1" t="s">
        <v>52</v>
      </c>
      <c r="M328" s="1" t="s">
        <v>52</v>
      </c>
      <c r="N328" s="1" t="s">
        <v>52</v>
      </c>
      <c r="O328" s="1" t="s">
        <v>52</v>
      </c>
      <c r="P328" s="1" t="s">
        <v>52</v>
      </c>
      <c r="Q328" s="1" t="s">
        <v>52</v>
      </c>
      <c r="R328" s="1" t="s">
        <v>52</v>
      </c>
      <c r="S328" s="1" t="s">
        <v>52</v>
      </c>
      <c r="T328" s="1" t="s">
        <v>52</v>
      </c>
      <c r="U328" s="1" t="s">
        <v>52</v>
      </c>
      <c r="V328" s="1">
        <v>59</v>
      </c>
      <c r="W328" s="1">
        <v>0</v>
      </c>
      <c r="X328" s="1">
        <v>11</v>
      </c>
      <c r="Y328" s="1">
        <v>4</v>
      </c>
      <c r="Z328" s="1">
        <v>1</v>
      </c>
      <c r="AA328" s="1">
        <v>1</v>
      </c>
      <c r="AB328" s="1">
        <v>0</v>
      </c>
      <c r="AC328" s="1">
        <v>0</v>
      </c>
      <c r="AD328" s="1" t="s">
        <v>52</v>
      </c>
      <c r="AE328" s="1" t="s">
        <v>52</v>
      </c>
      <c r="AF328" s="1" t="s">
        <v>52</v>
      </c>
      <c r="AG328" s="1" t="s">
        <v>52</v>
      </c>
      <c r="AH328" s="1" t="s">
        <v>52</v>
      </c>
      <c r="AI328" s="1" t="s">
        <v>52</v>
      </c>
      <c r="AJ328" s="1" t="s">
        <v>52</v>
      </c>
      <c r="AK328" s="1" t="s">
        <v>52</v>
      </c>
      <c r="AL328" s="1" t="s">
        <v>52</v>
      </c>
      <c r="AM328" s="1" t="s">
        <v>52</v>
      </c>
      <c r="AN328" s="1" t="s">
        <v>52</v>
      </c>
      <c r="AO328" s="1" t="s">
        <v>52</v>
      </c>
      <c r="AP328" s="1" t="s">
        <v>52</v>
      </c>
      <c r="AQ328" s="1" t="s">
        <v>52</v>
      </c>
      <c r="AR328" s="1" t="s">
        <v>52</v>
      </c>
      <c r="AS328" s="1" t="s">
        <v>52</v>
      </c>
      <c r="AT328" s="1" t="s">
        <v>52</v>
      </c>
      <c r="AU328" s="1" t="s">
        <v>52</v>
      </c>
      <c r="AV328" s="1" t="s">
        <v>52</v>
      </c>
      <c r="AW328" s="1" t="s">
        <v>52</v>
      </c>
      <c r="AX328" s="1" t="s">
        <v>52</v>
      </c>
      <c r="AY328" t="str">
        <f t="shared" si="55"/>
        <v/>
      </c>
      <c r="AZ328" t="str">
        <f t="shared" si="56"/>
        <v>A.Dillon</v>
      </c>
      <c r="BA328" t="str">
        <f t="shared" si="57"/>
        <v/>
      </c>
      <c r="BB328" t="str">
        <f t="shared" si="58"/>
        <v>2021_06_GB</v>
      </c>
      <c r="BC328" t="str">
        <f t="shared" si="59"/>
        <v>ru</v>
      </c>
      <c r="BD328">
        <f>COUNTIFS($BB$1:BB328,BB328,$BC$1:BC328,"ru")</f>
        <v>3</v>
      </c>
      <c r="BE328" t="str">
        <f t="shared" si="60"/>
        <v/>
      </c>
      <c r="BF328">
        <f>COUNTIFS($BB$1:BB328,BB328,$BE$1:BE328,"re")</f>
        <v>1</v>
      </c>
      <c r="BG328" t="str">
        <f t="shared" si="61"/>
        <v>ru32021_06_GB</v>
      </c>
      <c r="BH328" t="str">
        <f t="shared" si="62"/>
        <v>12021_06_GB</v>
      </c>
      <c r="BI328" t="str">
        <f t="shared" si="63"/>
        <v>2021_06_GBA.Dillon</v>
      </c>
      <c r="BJ328" t="str">
        <f t="shared" si="64"/>
        <v>2021_GB_A.Dillon</v>
      </c>
      <c r="BK328" t="str">
        <f>IF(ISERROR(MATCH(LEFT(C328,5)&amp;B328&amp;"_"&amp;A328,$BK$1:BK327,0)),LEFT(C328,5)&amp;B328&amp;"_"&amp;A328,"")</f>
        <v/>
      </c>
      <c r="BL328">
        <f>COUNTIFS($B$1:B328,B328)-COUNTIFS($B$1:B328,B328,$BK$1:BK328,"")</f>
        <v>4</v>
      </c>
      <c r="BM328" t="str">
        <f t="shared" si="65"/>
        <v/>
      </c>
    </row>
    <row r="329" spans="1:65" x14ac:dyDescent="0.25">
      <c r="A329" s="1" t="s">
        <v>130</v>
      </c>
      <c r="B329" s="1" t="s">
        <v>108</v>
      </c>
      <c r="C329" s="1" t="s">
        <v>1642</v>
      </c>
      <c r="D329" s="1">
        <v>-2.1999999999999999E-2</v>
      </c>
      <c r="E329" s="1">
        <v>-2.39</v>
      </c>
      <c r="F329" s="1" t="s">
        <v>1714</v>
      </c>
      <c r="G329" s="1" t="s">
        <v>52</v>
      </c>
      <c r="H329" s="1" t="s">
        <v>52</v>
      </c>
      <c r="I329" s="1" t="s">
        <v>52</v>
      </c>
      <c r="J329" s="1" t="s">
        <v>52</v>
      </c>
      <c r="K329" s="1" t="s">
        <v>52</v>
      </c>
      <c r="L329" s="1" t="s">
        <v>52</v>
      </c>
      <c r="M329" s="1" t="s">
        <v>52</v>
      </c>
      <c r="N329" s="1" t="s">
        <v>52</v>
      </c>
      <c r="O329" s="1" t="s">
        <v>52</v>
      </c>
      <c r="P329" s="1" t="s">
        <v>52</v>
      </c>
      <c r="Q329" s="1" t="s">
        <v>52</v>
      </c>
      <c r="R329" s="1" t="s">
        <v>52</v>
      </c>
      <c r="S329" s="1" t="s">
        <v>52</v>
      </c>
      <c r="T329" s="1" t="s">
        <v>52</v>
      </c>
      <c r="U329" s="1" t="s">
        <v>52</v>
      </c>
      <c r="V329" s="1">
        <v>59</v>
      </c>
      <c r="W329" s="1">
        <v>1</v>
      </c>
      <c r="X329" s="1">
        <v>18</v>
      </c>
      <c r="Y329" s="1">
        <v>4</v>
      </c>
      <c r="Z329" s="1">
        <v>3</v>
      </c>
      <c r="AA329" s="1">
        <v>1</v>
      </c>
      <c r="AB329" s="1">
        <v>0</v>
      </c>
      <c r="AC329" s="1">
        <v>0</v>
      </c>
      <c r="AD329" s="1" t="s">
        <v>52</v>
      </c>
      <c r="AE329" s="1" t="s">
        <v>52</v>
      </c>
      <c r="AF329" s="1" t="s">
        <v>52</v>
      </c>
      <c r="AG329" s="1" t="s">
        <v>52</v>
      </c>
      <c r="AH329" s="1" t="s">
        <v>52</v>
      </c>
      <c r="AI329" s="1" t="s">
        <v>52</v>
      </c>
      <c r="AJ329" s="1" t="s">
        <v>52</v>
      </c>
      <c r="AK329" s="1" t="s">
        <v>52</v>
      </c>
      <c r="AL329" s="1" t="s">
        <v>52</v>
      </c>
      <c r="AM329" s="1" t="s">
        <v>52</v>
      </c>
      <c r="AN329" s="1" t="s">
        <v>52</v>
      </c>
      <c r="AO329" s="1" t="s">
        <v>52</v>
      </c>
      <c r="AP329" s="1" t="s">
        <v>52</v>
      </c>
      <c r="AQ329" s="1" t="s">
        <v>52</v>
      </c>
      <c r="AR329" s="1" t="s">
        <v>52</v>
      </c>
      <c r="AS329" s="1" t="s">
        <v>52</v>
      </c>
      <c r="AT329" s="1" t="s">
        <v>52</v>
      </c>
      <c r="AU329" s="1" t="s">
        <v>52</v>
      </c>
      <c r="AV329" s="1" t="s">
        <v>52</v>
      </c>
      <c r="AW329" s="1" t="s">
        <v>52</v>
      </c>
      <c r="AX329" s="1" t="s">
        <v>52</v>
      </c>
      <c r="AY329" t="str">
        <f t="shared" si="55"/>
        <v/>
      </c>
      <c r="AZ329" t="str">
        <f t="shared" si="56"/>
        <v>L.Murray</v>
      </c>
      <c r="BA329" t="str">
        <f t="shared" si="57"/>
        <v/>
      </c>
      <c r="BB329" t="str">
        <f t="shared" si="58"/>
        <v>2021_04_BAL</v>
      </c>
      <c r="BC329" t="str">
        <f t="shared" si="59"/>
        <v>ru</v>
      </c>
      <c r="BD329">
        <f>COUNTIFS($BB$1:BB329,BB329,$BC$1:BC329,"ru")</f>
        <v>2</v>
      </c>
      <c r="BE329" t="str">
        <f t="shared" si="60"/>
        <v/>
      </c>
      <c r="BF329">
        <f>COUNTIFS($BB$1:BB329,BB329,$BE$1:BE329,"re")</f>
        <v>0</v>
      </c>
      <c r="BG329" t="str">
        <f t="shared" si="61"/>
        <v>ru22021_04_BAL</v>
      </c>
      <c r="BH329" t="str">
        <f t="shared" si="62"/>
        <v>02021_04_BAL</v>
      </c>
      <c r="BI329" t="str">
        <f t="shared" si="63"/>
        <v>2021_04_BALL.Murray</v>
      </c>
      <c r="BJ329" t="str">
        <f t="shared" si="64"/>
        <v>2021_BAL_L.Murray</v>
      </c>
      <c r="BK329" t="str">
        <f>IF(ISERROR(MATCH(LEFT(C329,5)&amp;B329&amp;"_"&amp;A329,$BK$1:BK328,0)),LEFT(C329,5)&amp;B329&amp;"_"&amp;A329,"")</f>
        <v>2021_BAL_L.Murray</v>
      </c>
      <c r="BL329">
        <f>COUNTIFS($B$1:B329,B329)-COUNTIFS($B$1:B329,B329,$BK$1:BK329,"")</f>
        <v>3</v>
      </c>
      <c r="BM329" t="str">
        <f t="shared" si="65"/>
        <v>2021_BAL3</v>
      </c>
    </row>
    <row r="330" spans="1:65" x14ac:dyDescent="0.25">
      <c r="A330" s="1" t="s">
        <v>546</v>
      </c>
      <c r="B330" s="1" t="s">
        <v>110</v>
      </c>
      <c r="C330" s="1" t="s">
        <v>859</v>
      </c>
      <c r="D330" s="1">
        <v>-3.5000000000000003E-2</v>
      </c>
      <c r="E330" s="1">
        <v>1.54</v>
      </c>
      <c r="F330" s="1" t="s">
        <v>898</v>
      </c>
      <c r="G330" s="1" t="s">
        <v>52</v>
      </c>
      <c r="H330" s="1" t="s">
        <v>52</v>
      </c>
      <c r="I330" s="1" t="s">
        <v>52</v>
      </c>
      <c r="J330" s="1" t="s">
        <v>52</v>
      </c>
      <c r="K330" s="1" t="s">
        <v>52</v>
      </c>
      <c r="L330" s="1" t="s">
        <v>52</v>
      </c>
      <c r="M330" s="1" t="s">
        <v>52</v>
      </c>
      <c r="N330" s="1" t="s">
        <v>52</v>
      </c>
      <c r="O330" s="1" t="s">
        <v>52</v>
      </c>
      <c r="P330" s="1" t="s">
        <v>52</v>
      </c>
      <c r="Q330" s="1" t="s">
        <v>52</v>
      </c>
      <c r="R330" s="1" t="s">
        <v>52</v>
      </c>
      <c r="S330" s="1" t="s">
        <v>52</v>
      </c>
      <c r="T330" s="1" t="s">
        <v>52</v>
      </c>
      <c r="U330" s="1" t="s">
        <v>52</v>
      </c>
      <c r="V330" s="1">
        <v>59</v>
      </c>
      <c r="W330" s="1">
        <v>0</v>
      </c>
      <c r="X330" s="1">
        <v>11</v>
      </c>
      <c r="Y330" s="1">
        <v>4</v>
      </c>
      <c r="Z330" s="1">
        <v>3</v>
      </c>
      <c r="AA330" s="1">
        <v>2</v>
      </c>
      <c r="AB330" s="1">
        <v>0</v>
      </c>
      <c r="AC330" s="1">
        <v>0</v>
      </c>
      <c r="AD330" s="1">
        <v>29</v>
      </c>
      <c r="AE330" s="1">
        <v>0</v>
      </c>
      <c r="AF330" s="1">
        <v>2</v>
      </c>
      <c r="AG330" s="1">
        <v>3</v>
      </c>
      <c r="AH330" s="1">
        <v>0.66600000000000004</v>
      </c>
      <c r="AI330" s="1">
        <v>-19.87</v>
      </c>
      <c r="AJ330" s="1">
        <v>2</v>
      </c>
      <c r="AK330" s="1">
        <v>5</v>
      </c>
      <c r="AL330" s="1">
        <v>26</v>
      </c>
      <c r="AM330" s="1">
        <v>12</v>
      </c>
      <c r="AN330" s="1">
        <v>0</v>
      </c>
      <c r="AO330" s="1">
        <v>0</v>
      </c>
      <c r="AP330" s="1" t="s">
        <v>52</v>
      </c>
      <c r="AQ330" s="1" t="s">
        <v>52</v>
      </c>
      <c r="AR330" s="1" t="s">
        <v>52</v>
      </c>
      <c r="AS330" s="1" t="s">
        <v>52</v>
      </c>
      <c r="AT330" s="1" t="s">
        <v>52</v>
      </c>
      <c r="AU330" s="1" t="s">
        <v>52</v>
      </c>
      <c r="AV330" s="1" t="s">
        <v>52</v>
      </c>
      <c r="AW330" s="1" t="s">
        <v>52</v>
      </c>
      <c r="AX330" s="1" t="s">
        <v>52</v>
      </c>
      <c r="AY330" t="str">
        <f t="shared" si="55"/>
        <v/>
      </c>
      <c r="AZ330" t="str">
        <f t="shared" si="56"/>
        <v>Mi.Carter</v>
      </c>
      <c r="BA330" t="str">
        <f t="shared" si="57"/>
        <v/>
      </c>
      <c r="BB330" t="str">
        <f t="shared" si="58"/>
        <v>2021_02_NYJ</v>
      </c>
      <c r="BC330" t="str">
        <f t="shared" si="59"/>
        <v>ru</v>
      </c>
      <c r="BD330">
        <f>COUNTIFS($BB$1:BB330,BB330,$BC$1:BC330,"ru")</f>
        <v>1</v>
      </c>
      <c r="BE330" t="str">
        <f t="shared" si="60"/>
        <v>re</v>
      </c>
      <c r="BF330">
        <f>COUNTIFS($BB$1:BB330,BB330,$BE$1:BE330,"re")</f>
        <v>1</v>
      </c>
      <c r="BG330" t="str">
        <f t="shared" si="61"/>
        <v>ru12021_02_NYJ</v>
      </c>
      <c r="BH330" t="str">
        <f t="shared" si="62"/>
        <v>re12021_02_NYJ</v>
      </c>
      <c r="BI330" t="str">
        <f t="shared" si="63"/>
        <v>2021_02_NYJMi.Carter</v>
      </c>
      <c r="BJ330" t="str">
        <f t="shared" si="64"/>
        <v>2021_NYJ_Mi.Carter</v>
      </c>
      <c r="BK330" t="str">
        <f>IF(ISERROR(MATCH(LEFT(C330,5)&amp;B330&amp;"_"&amp;A330,$BK$1:BK329,0)),LEFT(C330,5)&amp;B330&amp;"_"&amp;A330,"")</f>
        <v>2021_NYJ_Mi.Carter</v>
      </c>
      <c r="BL330">
        <f>COUNTIFS($B$1:B330,B330)-COUNTIFS($B$1:B330,B330,$BK$1:BK330,"")</f>
        <v>2</v>
      </c>
      <c r="BM330" t="str">
        <f t="shared" si="65"/>
        <v>2021_NYJ2</v>
      </c>
    </row>
    <row r="331" spans="1:65" x14ac:dyDescent="0.25">
      <c r="A331" s="1" t="s">
        <v>147</v>
      </c>
      <c r="B331" s="1" t="s">
        <v>60</v>
      </c>
      <c r="C331" s="1" t="s">
        <v>2045</v>
      </c>
      <c r="D331" s="1">
        <v>3.6999999999999998E-2</v>
      </c>
      <c r="E331" s="1">
        <v>0.53</v>
      </c>
      <c r="F331" s="1" t="s">
        <v>2111</v>
      </c>
      <c r="G331" s="1" t="s">
        <v>52</v>
      </c>
      <c r="H331" s="1" t="s">
        <v>52</v>
      </c>
      <c r="I331" s="1" t="s">
        <v>52</v>
      </c>
      <c r="J331" s="1" t="s">
        <v>52</v>
      </c>
      <c r="K331" s="1" t="s">
        <v>52</v>
      </c>
      <c r="L331" s="1" t="s">
        <v>52</v>
      </c>
      <c r="M331" s="1" t="s">
        <v>52</v>
      </c>
      <c r="N331" s="1" t="s">
        <v>52</v>
      </c>
      <c r="O331" s="1" t="s">
        <v>52</v>
      </c>
      <c r="P331" s="1" t="s">
        <v>52</v>
      </c>
      <c r="Q331" s="1" t="s">
        <v>52</v>
      </c>
      <c r="R331" s="1" t="s">
        <v>52</v>
      </c>
      <c r="S331" s="1" t="s">
        <v>52</v>
      </c>
      <c r="T331" s="1" t="s">
        <v>52</v>
      </c>
      <c r="U331" s="1" t="s">
        <v>52</v>
      </c>
      <c r="V331" s="1">
        <v>59</v>
      </c>
      <c r="W331" s="1">
        <v>0</v>
      </c>
      <c r="X331" s="1">
        <v>11</v>
      </c>
      <c r="Y331" s="1">
        <v>3</v>
      </c>
      <c r="Z331" s="1">
        <v>1</v>
      </c>
      <c r="AA331" s="1">
        <v>0</v>
      </c>
      <c r="AB331" s="1">
        <v>0</v>
      </c>
      <c r="AC331" s="1">
        <v>0</v>
      </c>
      <c r="AD331" s="1">
        <v>24</v>
      </c>
      <c r="AE331" s="1">
        <v>1</v>
      </c>
      <c r="AF331" s="1">
        <v>4</v>
      </c>
      <c r="AG331" s="1">
        <v>5</v>
      </c>
      <c r="AH331" s="1">
        <v>0.8</v>
      </c>
      <c r="AI331" s="1">
        <v>4.1500000000000004</v>
      </c>
      <c r="AJ331" s="1">
        <v>3</v>
      </c>
      <c r="AK331" s="1">
        <v>6</v>
      </c>
      <c r="AL331" s="1">
        <v>21</v>
      </c>
      <c r="AM331" s="1">
        <v>18</v>
      </c>
      <c r="AN331" s="1">
        <v>0</v>
      </c>
      <c r="AO331" s="1">
        <v>0</v>
      </c>
      <c r="AP331" s="1" t="s">
        <v>52</v>
      </c>
      <c r="AQ331" s="1" t="s">
        <v>52</v>
      </c>
      <c r="AR331" s="1" t="s">
        <v>52</v>
      </c>
      <c r="AS331" s="1" t="s">
        <v>52</v>
      </c>
      <c r="AT331" s="1" t="s">
        <v>52</v>
      </c>
      <c r="AU331" s="1" t="s">
        <v>52</v>
      </c>
      <c r="AV331" s="1" t="s">
        <v>52</v>
      </c>
      <c r="AW331" s="1" t="s">
        <v>52</v>
      </c>
      <c r="AX331" s="1" t="s">
        <v>52</v>
      </c>
      <c r="AY331" t="str">
        <f t="shared" si="55"/>
        <v/>
      </c>
      <c r="AZ331" t="str">
        <f t="shared" si="56"/>
        <v>S.Perine</v>
      </c>
      <c r="BA331" t="str">
        <f t="shared" si="57"/>
        <v/>
      </c>
      <c r="BB331" t="str">
        <f t="shared" si="58"/>
        <v>2021_05_CIN</v>
      </c>
      <c r="BC331" t="str">
        <f t="shared" si="59"/>
        <v>ru</v>
      </c>
      <c r="BD331">
        <f>COUNTIFS($BB$1:BB331,BB331,$BC$1:BC331,"ru")</f>
        <v>2</v>
      </c>
      <c r="BE331" t="str">
        <f t="shared" si="60"/>
        <v>re</v>
      </c>
      <c r="BF331">
        <f>COUNTIFS($BB$1:BB331,BB331,$BE$1:BE331,"re")</f>
        <v>1</v>
      </c>
      <c r="BG331" t="str">
        <f t="shared" si="61"/>
        <v>ru22021_05_CIN</v>
      </c>
      <c r="BH331" t="str">
        <f t="shared" si="62"/>
        <v>re12021_05_CIN</v>
      </c>
      <c r="BI331" t="str">
        <f t="shared" si="63"/>
        <v>2021_05_CINS.Perine</v>
      </c>
      <c r="BJ331" t="str">
        <f t="shared" si="64"/>
        <v>2021_CIN_S.Perine</v>
      </c>
      <c r="BK331" t="str">
        <f>IF(ISERROR(MATCH(LEFT(C331,5)&amp;B331&amp;"_"&amp;A331,$BK$1:BK330,0)),LEFT(C331,5)&amp;B331&amp;"_"&amp;A331,"")</f>
        <v>2021_CIN_S.Perine</v>
      </c>
      <c r="BL331">
        <f>COUNTIFS($B$1:B331,B331)-COUNTIFS($B$1:B331,B331,$BK$1:BK331,"")</f>
        <v>4</v>
      </c>
      <c r="BM331" t="str">
        <f t="shared" si="65"/>
        <v>2021_CIN4</v>
      </c>
    </row>
    <row r="332" spans="1:65" x14ac:dyDescent="0.25">
      <c r="A332" s="1" t="s">
        <v>132</v>
      </c>
      <c r="B332" s="1" t="s">
        <v>69</v>
      </c>
      <c r="C332" s="1" t="s">
        <v>2051</v>
      </c>
      <c r="D332" s="1">
        <v>-0.111</v>
      </c>
      <c r="E332" s="1">
        <v>-5.92</v>
      </c>
      <c r="F332" s="1" t="s">
        <v>2112</v>
      </c>
      <c r="G332" s="1" t="s">
        <v>52</v>
      </c>
      <c r="H332" s="1" t="s">
        <v>52</v>
      </c>
      <c r="I332" s="1" t="s">
        <v>52</v>
      </c>
      <c r="J332" s="1" t="s">
        <v>52</v>
      </c>
      <c r="K332" s="1" t="s">
        <v>52</v>
      </c>
      <c r="L332" s="1" t="s">
        <v>52</v>
      </c>
      <c r="M332" s="1" t="s">
        <v>52</v>
      </c>
      <c r="N332" s="1" t="s">
        <v>52</v>
      </c>
      <c r="O332" s="1" t="s">
        <v>52</v>
      </c>
      <c r="P332" s="1" t="s">
        <v>52</v>
      </c>
      <c r="Q332" s="1" t="s">
        <v>52</v>
      </c>
      <c r="R332" s="1" t="s">
        <v>52</v>
      </c>
      <c r="S332" s="1" t="s">
        <v>52</v>
      </c>
      <c r="T332" s="1" t="s">
        <v>52</v>
      </c>
      <c r="U332" s="1" t="s">
        <v>52</v>
      </c>
      <c r="V332" s="1">
        <v>58</v>
      </c>
      <c r="W332" s="1">
        <v>1</v>
      </c>
      <c r="X332" s="1">
        <v>14</v>
      </c>
      <c r="Y332" s="1">
        <v>2</v>
      </c>
      <c r="Z332" s="1">
        <v>3</v>
      </c>
      <c r="AA332" s="1">
        <v>3</v>
      </c>
      <c r="AB332" s="1">
        <v>1</v>
      </c>
      <c r="AC332" s="1">
        <v>1</v>
      </c>
      <c r="AD332" s="1" t="s">
        <v>52</v>
      </c>
      <c r="AE332" s="1" t="s">
        <v>52</v>
      </c>
      <c r="AF332" s="1" t="s">
        <v>52</v>
      </c>
      <c r="AG332" s="1" t="s">
        <v>52</v>
      </c>
      <c r="AH332" s="1" t="s">
        <v>52</v>
      </c>
      <c r="AI332" s="1" t="s">
        <v>52</v>
      </c>
      <c r="AJ332" s="1" t="s">
        <v>52</v>
      </c>
      <c r="AK332" s="1" t="s">
        <v>52</v>
      </c>
      <c r="AL332" s="1" t="s">
        <v>52</v>
      </c>
      <c r="AM332" s="1" t="s">
        <v>52</v>
      </c>
      <c r="AN332" s="1" t="s">
        <v>52</v>
      </c>
      <c r="AO332" s="1" t="s">
        <v>52</v>
      </c>
      <c r="AP332" s="1" t="s">
        <v>52</v>
      </c>
      <c r="AQ332" s="1" t="s">
        <v>52</v>
      </c>
      <c r="AR332" s="1" t="s">
        <v>52</v>
      </c>
      <c r="AS332" s="1" t="s">
        <v>52</v>
      </c>
      <c r="AT332" s="1" t="s">
        <v>52</v>
      </c>
      <c r="AU332" s="1" t="s">
        <v>52</v>
      </c>
      <c r="AV332" s="1" t="s">
        <v>52</v>
      </c>
      <c r="AW332" s="1" t="s">
        <v>52</v>
      </c>
      <c r="AX332" s="1" t="s">
        <v>52</v>
      </c>
      <c r="AY332" t="str">
        <f t="shared" si="55"/>
        <v/>
      </c>
      <c r="AZ332" t="str">
        <f t="shared" si="56"/>
        <v>D.Harris</v>
      </c>
      <c r="BA332" t="str">
        <f t="shared" si="57"/>
        <v/>
      </c>
      <c r="BB332" t="str">
        <f t="shared" si="58"/>
        <v>2021_05_NE</v>
      </c>
      <c r="BC332" t="str">
        <f t="shared" si="59"/>
        <v>ru</v>
      </c>
      <c r="BD332">
        <f>COUNTIFS($BB$1:BB332,BB332,$BC$1:BC332,"ru")</f>
        <v>2</v>
      </c>
      <c r="BE332" t="str">
        <f t="shared" si="60"/>
        <v/>
      </c>
      <c r="BF332">
        <f>COUNTIFS($BB$1:BB332,BB332,$BE$1:BE332,"re")</f>
        <v>0</v>
      </c>
      <c r="BG332" t="str">
        <f t="shared" si="61"/>
        <v>ru22021_05_NE</v>
      </c>
      <c r="BH332" t="str">
        <f t="shared" si="62"/>
        <v>02021_05_NE</v>
      </c>
      <c r="BI332" t="str">
        <f t="shared" si="63"/>
        <v>2021_05_NED.Harris</v>
      </c>
      <c r="BJ332" t="str">
        <f t="shared" si="64"/>
        <v>2021_NE_D.Harris</v>
      </c>
      <c r="BK332" t="str">
        <f>IF(ISERROR(MATCH(LEFT(C332,5)&amp;B332&amp;"_"&amp;A332,$BK$1:BK331,0)),LEFT(C332,5)&amp;B332&amp;"_"&amp;A332,"")</f>
        <v/>
      </c>
      <c r="BL332">
        <f>COUNTIFS($B$1:B332,B332)-COUNTIFS($B$1:B332,B332,$BK$1:BK332,"")</f>
        <v>3</v>
      </c>
      <c r="BM332" t="str">
        <f t="shared" si="65"/>
        <v/>
      </c>
    </row>
    <row r="333" spans="1:65" x14ac:dyDescent="0.25">
      <c r="A333" s="1" t="s">
        <v>115</v>
      </c>
      <c r="B333" s="1" t="s">
        <v>74</v>
      </c>
      <c r="C333" s="1" t="s">
        <v>429</v>
      </c>
      <c r="D333" s="1">
        <v>-0.16700000000000001</v>
      </c>
      <c r="E333" s="1">
        <v>-6.69</v>
      </c>
      <c r="F333" s="1" t="s">
        <v>486</v>
      </c>
      <c r="G333" s="1" t="s">
        <v>52</v>
      </c>
      <c r="H333" s="1" t="s">
        <v>52</v>
      </c>
      <c r="I333" s="1" t="s">
        <v>52</v>
      </c>
      <c r="J333" s="1" t="s">
        <v>52</v>
      </c>
      <c r="K333" s="1" t="s">
        <v>52</v>
      </c>
      <c r="L333" s="1" t="s">
        <v>52</v>
      </c>
      <c r="M333" s="1" t="s">
        <v>52</v>
      </c>
      <c r="N333" s="1" t="s">
        <v>52</v>
      </c>
      <c r="O333" s="1" t="s">
        <v>52</v>
      </c>
      <c r="P333" s="1" t="s">
        <v>52</v>
      </c>
      <c r="Q333" s="1" t="s">
        <v>52</v>
      </c>
      <c r="R333" s="1" t="s">
        <v>52</v>
      </c>
      <c r="S333" s="1" t="s">
        <v>52</v>
      </c>
      <c r="T333" s="1" t="s">
        <v>52</v>
      </c>
      <c r="U333" s="1" t="s">
        <v>52</v>
      </c>
      <c r="V333" s="1">
        <v>58</v>
      </c>
      <c r="W333" s="1">
        <v>0</v>
      </c>
      <c r="X333" s="1">
        <v>17</v>
      </c>
      <c r="Y333" s="1">
        <v>2</v>
      </c>
      <c r="Z333" s="1">
        <v>2</v>
      </c>
      <c r="AA333" s="1">
        <v>2</v>
      </c>
      <c r="AB333" s="1">
        <v>0</v>
      </c>
      <c r="AC333" s="1">
        <v>0</v>
      </c>
      <c r="AD333" s="1">
        <v>19</v>
      </c>
      <c r="AE333" s="1">
        <v>0</v>
      </c>
      <c r="AF333" s="1">
        <v>3</v>
      </c>
      <c r="AG333" s="1">
        <v>4</v>
      </c>
      <c r="AH333" s="1">
        <v>0.75</v>
      </c>
      <c r="AI333" s="1">
        <v>-9.35</v>
      </c>
      <c r="AJ333" s="1">
        <v>0</v>
      </c>
      <c r="AK333" s="1">
        <v>6</v>
      </c>
      <c r="AL333" s="1">
        <v>17</v>
      </c>
      <c r="AM333" s="1">
        <v>18</v>
      </c>
      <c r="AN333" s="1">
        <v>0</v>
      </c>
      <c r="AO333" s="1">
        <v>0</v>
      </c>
      <c r="AP333" s="1" t="s">
        <v>52</v>
      </c>
      <c r="AQ333" s="1" t="s">
        <v>52</v>
      </c>
      <c r="AR333" s="1" t="s">
        <v>52</v>
      </c>
      <c r="AS333" s="1" t="s">
        <v>52</v>
      </c>
      <c r="AT333" s="1" t="s">
        <v>52</v>
      </c>
      <c r="AU333" s="1" t="s">
        <v>52</v>
      </c>
      <c r="AV333" s="1" t="s">
        <v>52</v>
      </c>
      <c r="AW333" s="1" t="s">
        <v>52</v>
      </c>
      <c r="AX333" s="1" t="s">
        <v>52</v>
      </c>
      <c r="AY333" t="str">
        <f t="shared" si="55"/>
        <v/>
      </c>
      <c r="AZ333" t="str">
        <f t="shared" si="56"/>
        <v>D.Henry</v>
      </c>
      <c r="BA333" t="str">
        <f t="shared" si="57"/>
        <v/>
      </c>
      <c r="BB333" t="str">
        <f t="shared" si="58"/>
        <v>2021_01_TEN</v>
      </c>
      <c r="BC333" t="str">
        <f t="shared" si="59"/>
        <v>ru</v>
      </c>
      <c r="BD333">
        <f>COUNTIFS($BB$1:BB333,BB333,$BC$1:BC333,"ru")</f>
        <v>1</v>
      </c>
      <c r="BE333" t="str">
        <f t="shared" si="60"/>
        <v>re</v>
      </c>
      <c r="BF333">
        <f>COUNTIFS($BB$1:BB333,BB333,$BE$1:BE333,"re")</f>
        <v>1</v>
      </c>
      <c r="BG333" t="str">
        <f t="shared" si="61"/>
        <v>ru12021_01_TEN</v>
      </c>
      <c r="BH333" t="str">
        <f t="shared" si="62"/>
        <v>re12021_01_TEN</v>
      </c>
      <c r="BI333" t="str">
        <f t="shared" si="63"/>
        <v>2021_01_TEND.Henry</v>
      </c>
      <c r="BJ333" t="str">
        <f t="shared" si="64"/>
        <v>2021_TEN_D.Henry</v>
      </c>
      <c r="BK333" t="str">
        <f>IF(ISERROR(MATCH(LEFT(C333,5)&amp;B333&amp;"_"&amp;A333,$BK$1:BK332,0)),LEFT(C333,5)&amp;B333&amp;"_"&amp;A333,"")</f>
        <v/>
      </c>
      <c r="BL333">
        <f>COUNTIFS($B$1:B333,B333)-COUNTIFS($B$1:B333,B333,$BK$1:BK333,"")</f>
        <v>3</v>
      </c>
      <c r="BM333" t="str">
        <f t="shared" si="65"/>
        <v/>
      </c>
    </row>
    <row r="334" spans="1:65" x14ac:dyDescent="0.25">
      <c r="A334" s="1" t="s">
        <v>148</v>
      </c>
      <c r="B334" s="1" t="s">
        <v>85</v>
      </c>
      <c r="C334" s="1" t="s">
        <v>416</v>
      </c>
      <c r="D334" s="1">
        <v>5.6000000000000001E-2</v>
      </c>
      <c r="E334" s="1">
        <v>-0.74</v>
      </c>
      <c r="F334" s="1" t="s">
        <v>487</v>
      </c>
      <c r="G334" s="1" t="s">
        <v>52</v>
      </c>
      <c r="H334" s="1" t="s">
        <v>52</v>
      </c>
      <c r="I334" s="1" t="s">
        <v>52</v>
      </c>
      <c r="J334" s="1" t="s">
        <v>52</v>
      </c>
      <c r="K334" s="1" t="s">
        <v>52</v>
      </c>
      <c r="L334" s="1" t="s">
        <v>52</v>
      </c>
      <c r="M334" s="1" t="s">
        <v>52</v>
      </c>
      <c r="N334" s="1" t="s">
        <v>52</v>
      </c>
      <c r="O334" s="1" t="s">
        <v>52</v>
      </c>
      <c r="P334" s="1" t="s">
        <v>52</v>
      </c>
      <c r="Q334" s="1" t="s">
        <v>52</v>
      </c>
      <c r="R334" s="1" t="s">
        <v>52</v>
      </c>
      <c r="S334" s="1" t="s">
        <v>52</v>
      </c>
      <c r="T334" s="1" t="s">
        <v>52</v>
      </c>
      <c r="U334" s="1" t="s">
        <v>52</v>
      </c>
      <c r="V334" s="1">
        <v>57</v>
      </c>
      <c r="W334" s="1">
        <v>1</v>
      </c>
      <c r="X334" s="1">
        <v>15</v>
      </c>
      <c r="Y334" s="1">
        <v>3</v>
      </c>
      <c r="Z334" s="1">
        <v>7</v>
      </c>
      <c r="AA334" s="1">
        <v>4</v>
      </c>
      <c r="AB334" s="1">
        <v>0</v>
      </c>
      <c r="AC334" s="1">
        <v>0</v>
      </c>
      <c r="AD334" s="1" t="s">
        <v>52</v>
      </c>
      <c r="AE334" s="1" t="s">
        <v>52</v>
      </c>
      <c r="AF334" s="1" t="s">
        <v>52</v>
      </c>
      <c r="AG334" s="1" t="s">
        <v>52</v>
      </c>
      <c r="AH334" s="1" t="s">
        <v>52</v>
      </c>
      <c r="AI334" s="1" t="s">
        <v>52</v>
      </c>
      <c r="AJ334" s="1" t="s">
        <v>52</v>
      </c>
      <c r="AK334" s="1" t="s">
        <v>52</v>
      </c>
      <c r="AL334" s="1" t="s">
        <v>52</v>
      </c>
      <c r="AM334" s="1" t="s">
        <v>52</v>
      </c>
      <c r="AN334" s="1" t="s">
        <v>52</v>
      </c>
      <c r="AO334" s="1" t="s">
        <v>52</v>
      </c>
      <c r="AP334" s="1" t="s">
        <v>52</v>
      </c>
      <c r="AQ334" s="1" t="s">
        <v>52</v>
      </c>
      <c r="AR334" s="1" t="s">
        <v>52</v>
      </c>
      <c r="AS334" s="1" t="s">
        <v>52</v>
      </c>
      <c r="AT334" s="1" t="s">
        <v>52</v>
      </c>
      <c r="AU334" s="1" t="s">
        <v>52</v>
      </c>
      <c r="AV334" s="1" t="s">
        <v>52</v>
      </c>
      <c r="AW334" s="1" t="s">
        <v>52</v>
      </c>
      <c r="AX334" s="1" t="s">
        <v>52</v>
      </c>
      <c r="AY334" t="str">
        <f t="shared" si="55"/>
        <v/>
      </c>
      <c r="AZ334" t="str">
        <f t="shared" si="56"/>
        <v>A.Ekeler</v>
      </c>
      <c r="BA334" t="str">
        <f t="shared" si="57"/>
        <v/>
      </c>
      <c r="BB334" t="str">
        <f t="shared" si="58"/>
        <v>2021_01_LAC</v>
      </c>
      <c r="BC334" t="str">
        <f t="shared" si="59"/>
        <v>ru</v>
      </c>
      <c r="BD334">
        <f>COUNTIFS($BB$1:BB334,BB334,$BC$1:BC334,"ru")</f>
        <v>2</v>
      </c>
      <c r="BE334" t="str">
        <f t="shared" si="60"/>
        <v/>
      </c>
      <c r="BF334">
        <f>COUNTIFS($BB$1:BB334,BB334,$BE$1:BE334,"re")</f>
        <v>0</v>
      </c>
      <c r="BG334" t="str">
        <f t="shared" si="61"/>
        <v>ru22021_01_LAC</v>
      </c>
      <c r="BH334" t="str">
        <f t="shared" si="62"/>
        <v>02021_01_LAC</v>
      </c>
      <c r="BI334" t="str">
        <f t="shared" si="63"/>
        <v>2021_01_LACA.Ekeler</v>
      </c>
      <c r="BJ334" t="str">
        <f t="shared" si="64"/>
        <v>2021_LAC_A.Ekeler</v>
      </c>
      <c r="BK334" t="str">
        <f>IF(ISERROR(MATCH(LEFT(C334,5)&amp;B334&amp;"_"&amp;A334,$BK$1:BK333,0)),LEFT(C334,5)&amp;B334&amp;"_"&amp;A334,"")</f>
        <v/>
      </c>
      <c r="BL334">
        <f>COUNTIFS($B$1:B334,B334)-COUNTIFS($B$1:B334,B334,$BK$1:BK334,"")</f>
        <v>3</v>
      </c>
      <c r="BM334" t="str">
        <f t="shared" si="65"/>
        <v/>
      </c>
    </row>
    <row r="335" spans="1:65" x14ac:dyDescent="0.25">
      <c r="A335" s="1" t="s">
        <v>739</v>
      </c>
      <c r="B335" s="1" t="s">
        <v>83</v>
      </c>
      <c r="C335" s="1" t="s">
        <v>1644</v>
      </c>
      <c r="D335" s="1">
        <v>-6.9000000000000006E-2</v>
      </c>
      <c r="E335" s="1">
        <v>-2.16</v>
      </c>
      <c r="F335" s="1" t="s">
        <v>1715</v>
      </c>
      <c r="G335" s="1" t="s">
        <v>52</v>
      </c>
      <c r="H335" s="1" t="s">
        <v>52</v>
      </c>
      <c r="I335" s="1" t="s">
        <v>52</v>
      </c>
      <c r="J335" s="1" t="s">
        <v>52</v>
      </c>
      <c r="K335" s="1" t="s">
        <v>52</v>
      </c>
      <c r="L335" s="1" t="s">
        <v>52</v>
      </c>
      <c r="M335" s="1" t="s">
        <v>52</v>
      </c>
      <c r="N335" s="1" t="s">
        <v>52</v>
      </c>
      <c r="O335" s="1" t="s">
        <v>52</v>
      </c>
      <c r="P335" s="1" t="s">
        <v>52</v>
      </c>
      <c r="Q335" s="1" t="s">
        <v>52</v>
      </c>
      <c r="R335" s="1" t="s">
        <v>52</v>
      </c>
      <c r="S335" s="1" t="s">
        <v>52</v>
      </c>
      <c r="T335" s="1" t="s">
        <v>52</v>
      </c>
      <c r="U335" s="1" t="s">
        <v>52</v>
      </c>
      <c r="V335" s="1">
        <v>57</v>
      </c>
      <c r="W335" s="1">
        <v>0</v>
      </c>
      <c r="X335" s="1">
        <v>13</v>
      </c>
      <c r="Y335" s="1">
        <v>2</v>
      </c>
      <c r="Z335" s="1">
        <v>1</v>
      </c>
      <c r="AA335" s="1">
        <v>1</v>
      </c>
      <c r="AB335" s="1">
        <v>0</v>
      </c>
      <c r="AC335" s="1">
        <v>0</v>
      </c>
      <c r="AD335" s="1">
        <v>14</v>
      </c>
      <c r="AE335" s="1">
        <v>0</v>
      </c>
      <c r="AF335" s="1">
        <v>2</v>
      </c>
      <c r="AG335" s="1">
        <v>2</v>
      </c>
      <c r="AH335" s="1">
        <v>1</v>
      </c>
      <c r="AI335" s="1">
        <v>18.34</v>
      </c>
      <c r="AJ335" s="1">
        <v>1</v>
      </c>
      <c r="AK335" s="1">
        <v>6</v>
      </c>
      <c r="AL335" s="1">
        <v>8</v>
      </c>
      <c r="AM335" s="1">
        <v>7</v>
      </c>
      <c r="AN335" s="1">
        <v>0</v>
      </c>
      <c r="AO335" s="1">
        <v>0</v>
      </c>
      <c r="AP335" s="1" t="s">
        <v>52</v>
      </c>
      <c r="AQ335" s="1" t="s">
        <v>52</v>
      </c>
      <c r="AR335" s="1" t="s">
        <v>52</v>
      </c>
      <c r="AS335" s="1" t="s">
        <v>52</v>
      </c>
      <c r="AT335" s="1" t="s">
        <v>52</v>
      </c>
      <c r="AU335" s="1" t="s">
        <v>52</v>
      </c>
      <c r="AV335" s="1" t="s">
        <v>52</v>
      </c>
      <c r="AW335" s="1" t="s">
        <v>52</v>
      </c>
      <c r="AX335" s="1" t="s">
        <v>52</v>
      </c>
      <c r="AY335" t="str">
        <f t="shared" si="55"/>
        <v/>
      </c>
      <c r="AZ335" t="str">
        <f t="shared" si="56"/>
        <v>C.Hubbard</v>
      </c>
      <c r="BA335" t="str">
        <f t="shared" si="57"/>
        <v/>
      </c>
      <c r="BB335" t="str">
        <f t="shared" si="58"/>
        <v>2021_04_CAR</v>
      </c>
      <c r="BC335" t="str">
        <f t="shared" si="59"/>
        <v>ru</v>
      </c>
      <c r="BD335">
        <f>COUNTIFS($BB$1:BB335,BB335,$BC$1:BC335,"ru")</f>
        <v>2</v>
      </c>
      <c r="BE335" t="str">
        <f t="shared" si="60"/>
        <v>re</v>
      </c>
      <c r="BF335">
        <f>COUNTIFS($BB$1:BB335,BB335,$BE$1:BE335,"re")</f>
        <v>1</v>
      </c>
      <c r="BG335" t="str">
        <f t="shared" si="61"/>
        <v>ru22021_04_CAR</v>
      </c>
      <c r="BH335" t="str">
        <f t="shared" si="62"/>
        <v>re12021_04_CAR</v>
      </c>
      <c r="BI335" t="str">
        <f t="shared" si="63"/>
        <v>2021_04_CARC.Hubbard</v>
      </c>
      <c r="BJ335" t="str">
        <f t="shared" si="64"/>
        <v>2021_CAR_C.Hubbard</v>
      </c>
      <c r="BK335" t="str">
        <f>IF(ISERROR(MATCH(LEFT(C335,5)&amp;B335&amp;"_"&amp;A335,$BK$1:BK334,0)),LEFT(C335,5)&amp;B335&amp;"_"&amp;A335,"")</f>
        <v/>
      </c>
      <c r="BL335">
        <f>COUNTIFS($B$1:B335,B335)-COUNTIFS($B$1:B335,B335,$BK$1:BK335,"")</f>
        <v>3</v>
      </c>
      <c r="BM335" t="str">
        <f t="shared" si="65"/>
        <v/>
      </c>
    </row>
    <row r="336" spans="1:65" x14ac:dyDescent="0.25">
      <c r="A336" s="1" t="s">
        <v>160</v>
      </c>
      <c r="B336" s="1" t="s">
        <v>66</v>
      </c>
      <c r="C336" s="1" t="s">
        <v>2062</v>
      </c>
      <c r="D336" s="1">
        <v>2.7E-2</v>
      </c>
      <c r="E336" s="1">
        <v>0.55000000000000004</v>
      </c>
      <c r="F336" s="1" t="s">
        <v>2113</v>
      </c>
      <c r="G336" s="1" t="s">
        <v>52</v>
      </c>
      <c r="H336" s="1" t="s">
        <v>52</v>
      </c>
      <c r="I336" s="1" t="s">
        <v>52</v>
      </c>
      <c r="J336" s="1" t="s">
        <v>52</v>
      </c>
      <c r="K336" s="1" t="s">
        <v>52</v>
      </c>
      <c r="L336" s="1" t="s">
        <v>52</v>
      </c>
      <c r="M336" s="1" t="s">
        <v>52</v>
      </c>
      <c r="N336" s="1" t="s">
        <v>52</v>
      </c>
      <c r="O336" s="1" t="s">
        <v>52</v>
      </c>
      <c r="P336" s="1" t="s">
        <v>52</v>
      </c>
      <c r="Q336" s="1" t="s">
        <v>52</v>
      </c>
      <c r="R336" s="1" t="s">
        <v>52</v>
      </c>
      <c r="S336" s="1" t="s">
        <v>52</v>
      </c>
      <c r="T336" s="1" t="s">
        <v>52</v>
      </c>
      <c r="U336" s="1" t="s">
        <v>52</v>
      </c>
      <c r="V336" s="1">
        <v>57</v>
      </c>
      <c r="W336" s="1">
        <v>0</v>
      </c>
      <c r="X336" s="1">
        <v>13</v>
      </c>
      <c r="Y336" s="1">
        <v>4</v>
      </c>
      <c r="Z336" s="1">
        <v>0</v>
      </c>
      <c r="AA336" s="1">
        <v>0</v>
      </c>
      <c r="AB336" s="1">
        <v>0</v>
      </c>
      <c r="AC336" s="1">
        <v>0</v>
      </c>
      <c r="AD336" s="1">
        <v>8</v>
      </c>
      <c r="AE336" s="1">
        <v>0</v>
      </c>
      <c r="AF336" s="1">
        <v>2</v>
      </c>
      <c r="AG336" s="1">
        <v>2</v>
      </c>
      <c r="AH336" s="1">
        <v>1</v>
      </c>
      <c r="AI336" s="1">
        <v>14.12</v>
      </c>
      <c r="AJ336" s="1">
        <v>0</v>
      </c>
      <c r="AK336" s="1">
        <v>-1</v>
      </c>
      <c r="AL336" s="1">
        <v>9</v>
      </c>
      <c r="AM336" s="1">
        <v>12</v>
      </c>
      <c r="AN336" s="1">
        <v>0</v>
      </c>
      <c r="AO336" s="1">
        <v>0</v>
      </c>
      <c r="AP336" s="1" t="s">
        <v>52</v>
      </c>
      <c r="AQ336" s="1" t="s">
        <v>52</v>
      </c>
      <c r="AR336" s="1" t="s">
        <v>52</v>
      </c>
      <c r="AS336" s="1" t="s">
        <v>52</v>
      </c>
      <c r="AT336" s="1" t="s">
        <v>52</v>
      </c>
      <c r="AU336" s="1" t="s">
        <v>52</v>
      </c>
      <c r="AV336" s="1" t="s">
        <v>52</v>
      </c>
      <c r="AW336" s="1" t="s">
        <v>52</v>
      </c>
      <c r="AX336" s="1" t="s">
        <v>52</v>
      </c>
      <c r="AY336" t="str">
        <f t="shared" si="55"/>
        <v/>
      </c>
      <c r="AZ336" t="str">
        <f t="shared" si="56"/>
        <v>J.Williams</v>
      </c>
      <c r="BA336" t="str">
        <f t="shared" si="57"/>
        <v/>
      </c>
      <c r="BB336" t="str">
        <f t="shared" si="58"/>
        <v>2021_05_DET</v>
      </c>
      <c r="BC336" t="str">
        <f t="shared" si="59"/>
        <v>ru</v>
      </c>
      <c r="BD336">
        <f>COUNTIFS($BB$1:BB336,BB336,$BC$1:BC336,"ru")</f>
        <v>1</v>
      </c>
      <c r="BE336" t="str">
        <f t="shared" si="60"/>
        <v>re</v>
      </c>
      <c r="BF336">
        <f>COUNTIFS($BB$1:BB336,BB336,$BE$1:BE336,"re")</f>
        <v>1</v>
      </c>
      <c r="BG336" t="str">
        <f t="shared" si="61"/>
        <v>ru12021_05_DET</v>
      </c>
      <c r="BH336" t="str">
        <f t="shared" si="62"/>
        <v>re12021_05_DET</v>
      </c>
      <c r="BI336" t="str">
        <f t="shared" si="63"/>
        <v>2021_05_DETJ.Williams</v>
      </c>
      <c r="BJ336" t="str">
        <f t="shared" si="64"/>
        <v>2021_DET_J.Williams</v>
      </c>
      <c r="BK336" t="str">
        <f>IF(ISERROR(MATCH(LEFT(C336,5)&amp;B336&amp;"_"&amp;A336,$BK$1:BK335,0)),LEFT(C336,5)&amp;B336&amp;"_"&amp;A336,"")</f>
        <v/>
      </c>
      <c r="BL336">
        <f>COUNTIFS($B$1:B336,B336)-COUNTIFS($B$1:B336,B336,$BK$1:BK336,"")</f>
        <v>2</v>
      </c>
      <c r="BM336" t="str">
        <f t="shared" si="65"/>
        <v/>
      </c>
    </row>
    <row r="337" spans="1:65" x14ac:dyDescent="0.25">
      <c r="A337" s="1" t="s">
        <v>173</v>
      </c>
      <c r="B337" s="1" t="s">
        <v>105</v>
      </c>
      <c r="C337" s="1" t="s">
        <v>837</v>
      </c>
      <c r="D337" s="1">
        <v>-0.128</v>
      </c>
      <c r="E337" s="1">
        <v>-2.5299999999999998</v>
      </c>
      <c r="F337" s="1" t="s">
        <v>899</v>
      </c>
      <c r="G337" s="1" t="s">
        <v>52</v>
      </c>
      <c r="H337" s="1" t="s">
        <v>52</v>
      </c>
      <c r="I337" s="1" t="s">
        <v>52</v>
      </c>
      <c r="J337" s="1" t="s">
        <v>52</v>
      </c>
      <c r="K337" s="1" t="s">
        <v>52</v>
      </c>
      <c r="L337" s="1" t="s">
        <v>52</v>
      </c>
      <c r="M337" s="1" t="s">
        <v>52</v>
      </c>
      <c r="N337" s="1" t="s">
        <v>52</v>
      </c>
      <c r="O337" s="1" t="s">
        <v>52</v>
      </c>
      <c r="P337" s="1" t="s">
        <v>52</v>
      </c>
      <c r="Q337" s="1" t="s">
        <v>52</v>
      </c>
      <c r="R337" s="1" t="s">
        <v>52</v>
      </c>
      <c r="S337" s="1" t="s">
        <v>52</v>
      </c>
      <c r="T337" s="1" t="s">
        <v>52</v>
      </c>
      <c r="U337" s="1" t="s">
        <v>52</v>
      </c>
      <c r="V337" s="1">
        <v>57</v>
      </c>
      <c r="W337" s="1">
        <v>0</v>
      </c>
      <c r="X337" s="1">
        <v>13</v>
      </c>
      <c r="Y337" s="1">
        <v>1</v>
      </c>
      <c r="Z337" s="1">
        <v>5</v>
      </c>
      <c r="AA337" s="1">
        <v>1</v>
      </c>
      <c r="AB337" s="1">
        <v>0</v>
      </c>
      <c r="AC337" s="1">
        <v>0</v>
      </c>
      <c r="AD337" s="1">
        <v>12</v>
      </c>
      <c r="AE337" s="1">
        <v>0</v>
      </c>
      <c r="AF337" s="1">
        <v>2</v>
      </c>
      <c r="AG337" s="1">
        <v>3</v>
      </c>
      <c r="AH337" s="1">
        <v>0.66600000000000004</v>
      </c>
      <c r="AI337" s="1">
        <v>-12.7</v>
      </c>
      <c r="AJ337" s="1">
        <v>0</v>
      </c>
      <c r="AK337" s="1">
        <v>0</v>
      </c>
      <c r="AL337" s="1">
        <v>8</v>
      </c>
      <c r="AM337" s="1">
        <v>17</v>
      </c>
      <c r="AN337" s="1">
        <v>0</v>
      </c>
      <c r="AO337" s="1">
        <v>0</v>
      </c>
      <c r="AP337" s="1" t="s">
        <v>52</v>
      </c>
      <c r="AQ337" s="1" t="s">
        <v>52</v>
      </c>
      <c r="AR337" s="1" t="s">
        <v>52</v>
      </c>
      <c r="AS337" s="1" t="s">
        <v>52</v>
      </c>
      <c r="AT337" s="1" t="s">
        <v>52</v>
      </c>
      <c r="AU337" s="1" t="s">
        <v>52</v>
      </c>
      <c r="AV337" s="1" t="s">
        <v>52</v>
      </c>
      <c r="AW337" s="1" t="s">
        <v>52</v>
      </c>
      <c r="AX337" s="1" t="s">
        <v>52</v>
      </c>
      <c r="AY337" t="str">
        <f t="shared" si="55"/>
        <v/>
      </c>
      <c r="AZ337" t="str">
        <f t="shared" si="56"/>
        <v>S.Barkley</v>
      </c>
      <c r="BA337" t="str">
        <f t="shared" si="57"/>
        <v/>
      </c>
      <c r="BB337" t="str">
        <f t="shared" si="58"/>
        <v>2021_02_NYG</v>
      </c>
      <c r="BC337" t="str">
        <f t="shared" si="59"/>
        <v>ru</v>
      </c>
      <c r="BD337">
        <f>COUNTIFS($BB$1:BB337,BB337,$BC$1:BC337,"ru")</f>
        <v>2</v>
      </c>
      <c r="BE337" t="str">
        <f t="shared" si="60"/>
        <v>re</v>
      </c>
      <c r="BF337">
        <f>COUNTIFS($BB$1:BB337,BB337,$BE$1:BE337,"re")</f>
        <v>1</v>
      </c>
      <c r="BG337" t="str">
        <f t="shared" si="61"/>
        <v>ru22021_02_NYG</v>
      </c>
      <c r="BH337" t="str">
        <f t="shared" si="62"/>
        <v>re12021_02_NYG</v>
      </c>
      <c r="BI337" t="str">
        <f t="shared" si="63"/>
        <v>2021_02_NYGS.Barkley</v>
      </c>
      <c r="BJ337" t="str">
        <f t="shared" si="64"/>
        <v>2021_NYG_S.Barkley</v>
      </c>
      <c r="BK337" t="str">
        <f>IF(ISERROR(MATCH(LEFT(C337,5)&amp;B337&amp;"_"&amp;A337,$BK$1:BK336,0)),LEFT(C337,5)&amp;B337&amp;"_"&amp;A337,"")</f>
        <v>2021_NYG_S.Barkley</v>
      </c>
      <c r="BL337">
        <f>COUNTIFS($B$1:B337,B337)-COUNTIFS($B$1:B337,B337,$BK$1:BK337,"")</f>
        <v>4</v>
      </c>
      <c r="BM337" t="str">
        <f t="shared" si="65"/>
        <v>2021_NYG4</v>
      </c>
    </row>
    <row r="338" spans="1:65" x14ac:dyDescent="0.25">
      <c r="A338" s="1" t="s">
        <v>114</v>
      </c>
      <c r="B338" s="1" t="s">
        <v>81</v>
      </c>
      <c r="C338" s="1" t="s">
        <v>445</v>
      </c>
      <c r="D338" s="1">
        <v>-0.14899999999999999</v>
      </c>
      <c r="E338" s="1">
        <v>-1.72</v>
      </c>
      <c r="F338" s="1" t="s">
        <v>488</v>
      </c>
      <c r="G338" s="1" t="s">
        <v>52</v>
      </c>
      <c r="H338" s="1" t="s">
        <v>52</v>
      </c>
      <c r="I338" s="1" t="s">
        <v>52</v>
      </c>
      <c r="J338" s="1" t="s">
        <v>52</v>
      </c>
      <c r="K338" s="1" t="s">
        <v>52</v>
      </c>
      <c r="L338" s="1" t="s">
        <v>52</v>
      </c>
      <c r="M338" s="1" t="s">
        <v>52</v>
      </c>
      <c r="N338" s="1" t="s">
        <v>52</v>
      </c>
      <c r="O338" s="1" t="s">
        <v>52</v>
      </c>
      <c r="P338" s="1" t="s">
        <v>52</v>
      </c>
      <c r="Q338" s="1" t="s">
        <v>52</v>
      </c>
      <c r="R338" s="1" t="s">
        <v>52</v>
      </c>
      <c r="S338" s="1" t="s">
        <v>52</v>
      </c>
      <c r="T338" s="1" t="s">
        <v>52</v>
      </c>
      <c r="U338" s="1" t="s">
        <v>52</v>
      </c>
      <c r="V338" s="1">
        <v>56</v>
      </c>
      <c r="W338" s="1">
        <v>0</v>
      </c>
      <c r="X338" s="1">
        <v>17</v>
      </c>
      <c r="Y338" s="1">
        <v>6</v>
      </c>
      <c r="Z338" s="1">
        <v>5</v>
      </c>
      <c r="AA338" s="1">
        <v>3</v>
      </c>
      <c r="AB338" s="1">
        <v>0</v>
      </c>
      <c r="AC338" s="1">
        <v>0</v>
      </c>
      <c r="AD338" s="1">
        <v>60</v>
      </c>
      <c r="AE338" s="1">
        <v>0</v>
      </c>
      <c r="AF338" s="1">
        <v>6</v>
      </c>
      <c r="AG338" s="1">
        <v>7</v>
      </c>
      <c r="AH338" s="1">
        <v>0.85699999999999998</v>
      </c>
      <c r="AI338" s="1">
        <v>3.56</v>
      </c>
      <c r="AJ338" s="1">
        <v>3</v>
      </c>
      <c r="AK338" s="1">
        <v>-8</v>
      </c>
      <c r="AL338" s="1">
        <v>68</v>
      </c>
      <c r="AM338" s="1">
        <v>44</v>
      </c>
      <c r="AN338" s="1">
        <v>0</v>
      </c>
      <c r="AO338" s="1">
        <v>0</v>
      </c>
      <c r="AP338" s="1" t="s">
        <v>52</v>
      </c>
      <c r="AQ338" s="1" t="s">
        <v>52</v>
      </c>
      <c r="AR338" s="1" t="s">
        <v>52</v>
      </c>
      <c r="AS338" s="1" t="s">
        <v>52</v>
      </c>
      <c r="AT338" s="1" t="s">
        <v>52</v>
      </c>
      <c r="AU338" s="1" t="s">
        <v>52</v>
      </c>
      <c r="AV338" s="1" t="s">
        <v>52</v>
      </c>
      <c r="AW338" s="1" t="s">
        <v>52</v>
      </c>
      <c r="AX338" s="1" t="s">
        <v>52</v>
      </c>
      <c r="AY338" t="str">
        <f t="shared" si="55"/>
        <v/>
      </c>
      <c r="AZ338" t="str">
        <f t="shared" si="56"/>
        <v>J.Taylor</v>
      </c>
      <c r="BA338" t="str">
        <f t="shared" si="57"/>
        <v/>
      </c>
      <c r="BB338" t="str">
        <f t="shared" si="58"/>
        <v>2021_01_IND</v>
      </c>
      <c r="BC338" t="str">
        <f t="shared" si="59"/>
        <v>ru</v>
      </c>
      <c r="BD338">
        <f>COUNTIFS($BB$1:BB338,BB338,$BC$1:BC338,"ru")</f>
        <v>2</v>
      </c>
      <c r="BE338" t="str">
        <f t="shared" si="60"/>
        <v>re</v>
      </c>
      <c r="BF338">
        <f>COUNTIFS($BB$1:BB338,BB338,$BE$1:BE338,"re")</f>
        <v>1</v>
      </c>
      <c r="BG338" t="str">
        <f t="shared" si="61"/>
        <v>ru22021_01_IND</v>
      </c>
      <c r="BH338" t="str">
        <f t="shared" si="62"/>
        <v>re12021_01_IND</v>
      </c>
      <c r="BI338" t="str">
        <f t="shared" si="63"/>
        <v>2021_01_INDJ.Taylor</v>
      </c>
      <c r="BJ338" t="str">
        <f t="shared" si="64"/>
        <v>2021_IND_J.Taylor</v>
      </c>
      <c r="BK338" t="str">
        <f>IF(ISERROR(MATCH(LEFT(C338,5)&amp;B338&amp;"_"&amp;A338,$BK$1:BK337,0)),LEFT(C338,5)&amp;B338&amp;"_"&amp;A338,"")</f>
        <v/>
      </c>
      <c r="BL338">
        <f>COUNTIFS($B$1:B338,B338)-COUNTIFS($B$1:B338,B338,$BK$1:BK338,"")</f>
        <v>3</v>
      </c>
      <c r="BM338" t="str">
        <f t="shared" si="65"/>
        <v/>
      </c>
    </row>
    <row r="339" spans="1:65" x14ac:dyDescent="0.25">
      <c r="A339" s="1" t="s">
        <v>125</v>
      </c>
      <c r="B339" s="1" t="s">
        <v>99</v>
      </c>
      <c r="C339" s="1" t="s">
        <v>1642</v>
      </c>
      <c r="D339" s="1">
        <v>8.0000000000000002E-3</v>
      </c>
      <c r="E339" s="1">
        <v>1.47</v>
      </c>
      <c r="F339" s="1" t="s">
        <v>1716</v>
      </c>
      <c r="G339" s="1" t="s">
        <v>52</v>
      </c>
      <c r="H339" s="1" t="s">
        <v>52</v>
      </c>
      <c r="I339" s="1" t="s">
        <v>52</v>
      </c>
      <c r="J339" s="1" t="s">
        <v>52</v>
      </c>
      <c r="K339" s="1" t="s">
        <v>52</v>
      </c>
      <c r="L339" s="1" t="s">
        <v>52</v>
      </c>
      <c r="M339" s="1" t="s">
        <v>52</v>
      </c>
      <c r="N339" s="1" t="s">
        <v>52</v>
      </c>
      <c r="O339" s="1" t="s">
        <v>52</v>
      </c>
      <c r="P339" s="1" t="s">
        <v>52</v>
      </c>
      <c r="Q339" s="1" t="s">
        <v>52</v>
      </c>
      <c r="R339" s="1" t="s">
        <v>52</v>
      </c>
      <c r="S339" s="1" t="s">
        <v>52</v>
      </c>
      <c r="T339" s="1" t="s">
        <v>52</v>
      </c>
      <c r="U339" s="1" t="s">
        <v>52</v>
      </c>
      <c r="V339" s="1">
        <v>56</v>
      </c>
      <c r="W339" s="1">
        <v>0</v>
      </c>
      <c r="X339" s="1">
        <v>9</v>
      </c>
      <c r="Y339" s="1">
        <v>3</v>
      </c>
      <c r="Z339" s="1">
        <v>1</v>
      </c>
      <c r="AA339" s="1">
        <v>1</v>
      </c>
      <c r="AB339" s="1">
        <v>0</v>
      </c>
      <c r="AC339" s="1">
        <v>0</v>
      </c>
      <c r="AD339" s="1">
        <v>11</v>
      </c>
      <c r="AE339" s="1">
        <v>0</v>
      </c>
      <c r="AF339" s="1">
        <v>2</v>
      </c>
      <c r="AG339" s="1">
        <v>4</v>
      </c>
      <c r="AH339" s="1">
        <v>0.5</v>
      </c>
      <c r="AI339" s="1">
        <v>-61.58</v>
      </c>
      <c r="AJ339" s="1">
        <v>0</v>
      </c>
      <c r="AK339" s="1">
        <v>-3</v>
      </c>
      <c r="AL339" s="1">
        <v>15</v>
      </c>
      <c r="AM339" s="1">
        <v>26</v>
      </c>
      <c r="AN339" s="1">
        <v>0</v>
      </c>
      <c r="AO339" s="1">
        <v>0</v>
      </c>
      <c r="AP339" s="1" t="s">
        <v>52</v>
      </c>
      <c r="AQ339" s="1" t="s">
        <v>52</v>
      </c>
      <c r="AR339" s="1" t="s">
        <v>52</v>
      </c>
      <c r="AS339" s="1" t="s">
        <v>52</v>
      </c>
      <c r="AT339" s="1" t="s">
        <v>52</v>
      </c>
      <c r="AU339" s="1" t="s">
        <v>52</v>
      </c>
      <c r="AV339" s="1" t="s">
        <v>52</v>
      </c>
      <c r="AW339" s="1" t="s">
        <v>52</v>
      </c>
      <c r="AX339" s="1" t="s">
        <v>52</v>
      </c>
      <c r="AY339" t="str">
        <f t="shared" si="55"/>
        <v/>
      </c>
      <c r="AZ339" t="str">
        <f t="shared" si="56"/>
        <v>M.Gordon</v>
      </c>
      <c r="BA339" t="str">
        <f t="shared" si="57"/>
        <v/>
      </c>
      <c r="BB339" t="str">
        <f t="shared" si="58"/>
        <v>2021_04_DEN</v>
      </c>
      <c r="BC339" t="str">
        <f t="shared" si="59"/>
        <v>ru</v>
      </c>
      <c r="BD339">
        <f>COUNTIFS($BB$1:BB339,BB339,$BC$1:BC339,"ru")</f>
        <v>1</v>
      </c>
      <c r="BE339" t="str">
        <f t="shared" si="60"/>
        <v>re</v>
      </c>
      <c r="BF339">
        <f>COUNTIFS($BB$1:BB339,BB339,$BE$1:BE339,"re")</f>
        <v>1</v>
      </c>
      <c r="BG339" t="str">
        <f t="shared" si="61"/>
        <v>ru12021_04_DEN</v>
      </c>
      <c r="BH339" t="str">
        <f t="shared" si="62"/>
        <v>re12021_04_DEN</v>
      </c>
      <c r="BI339" t="str">
        <f t="shared" si="63"/>
        <v>2021_04_DENM.Gordon</v>
      </c>
      <c r="BJ339" t="str">
        <f t="shared" si="64"/>
        <v>2021_DEN_M.Gordon</v>
      </c>
      <c r="BK339" t="str">
        <f>IF(ISERROR(MATCH(LEFT(C339,5)&amp;B339&amp;"_"&amp;A339,$BK$1:BK338,0)),LEFT(C339,5)&amp;B339&amp;"_"&amp;A339,"")</f>
        <v/>
      </c>
      <c r="BL339">
        <f>COUNTIFS($B$1:B339,B339)-COUNTIFS($B$1:B339,B339,$BK$1:BK339,"")</f>
        <v>4</v>
      </c>
      <c r="BM339" t="str">
        <f t="shared" si="65"/>
        <v/>
      </c>
    </row>
    <row r="340" spans="1:65" x14ac:dyDescent="0.25">
      <c r="A340" s="1" t="s">
        <v>133</v>
      </c>
      <c r="B340" s="1" t="s">
        <v>90</v>
      </c>
      <c r="C340" s="1" t="s">
        <v>2433</v>
      </c>
      <c r="D340" s="1">
        <v>7.0000000000000001E-3</v>
      </c>
      <c r="E340" s="1">
        <v>2.3199999999999998</v>
      </c>
      <c r="F340" s="1" t="s">
        <v>2488</v>
      </c>
      <c r="G340" s="1" t="s">
        <v>52</v>
      </c>
      <c r="H340" s="1" t="s">
        <v>52</v>
      </c>
      <c r="I340" s="1" t="s">
        <v>52</v>
      </c>
      <c r="J340" s="1" t="s">
        <v>52</v>
      </c>
      <c r="K340" s="1" t="s">
        <v>52</v>
      </c>
      <c r="L340" s="1" t="s">
        <v>52</v>
      </c>
      <c r="M340" s="1" t="s">
        <v>52</v>
      </c>
      <c r="N340" s="1" t="s">
        <v>52</v>
      </c>
      <c r="O340" s="1" t="s">
        <v>52</v>
      </c>
      <c r="P340" s="1" t="s">
        <v>52</v>
      </c>
      <c r="Q340" s="1" t="s">
        <v>52</v>
      </c>
      <c r="R340" s="1" t="s">
        <v>52</v>
      </c>
      <c r="S340" s="1" t="s">
        <v>52</v>
      </c>
      <c r="T340" s="1" t="s">
        <v>52</v>
      </c>
      <c r="U340" s="1" t="s">
        <v>52</v>
      </c>
      <c r="V340" s="1">
        <v>56</v>
      </c>
      <c r="W340" s="1">
        <v>0</v>
      </c>
      <c r="X340" s="1">
        <v>9</v>
      </c>
      <c r="Y340" s="1">
        <v>5</v>
      </c>
      <c r="Z340" s="1">
        <v>4</v>
      </c>
      <c r="AA340" s="1">
        <v>2</v>
      </c>
      <c r="AB340" s="1">
        <v>0</v>
      </c>
      <c r="AC340" s="1">
        <v>0</v>
      </c>
      <c r="AD340" s="1">
        <v>10</v>
      </c>
      <c r="AE340" s="1">
        <v>0</v>
      </c>
      <c r="AF340" s="1">
        <v>2</v>
      </c>
      <c r="AG340" s="1">
        <v>4</v>
      </c>
      <c r="AH340" s="1">
        <v>0.5</v>
      </c>
      <c r="AI340" s="1">
        <v>-40.14</v>
      </c>
      <c r="AJ340" s="1">
        <v>0</v>
      </c>
      <c r="AK340" s="1">
        <v>3</v>
      </c>
      <c r="AL340" s="1">
        <v>14</v>
      </c>
      <c r="AM340" s="1">
        <v>26</v>
      </c>
      <c r="AN340" s="1">
        <v>0</v>
      </c>
      <c r="AO340" s="1">
        <v>0</v>
      </c>
      <c r="AP340" s="1" t="s">
        <v>52</v>
      </c>
      <c r="AQ340" s="1" t="s">
        <v>52</v>
      </c>
      <c r="AR340" s="1" t="s">
        <v>52</v>
      </c>
      <c r="AS340" s="1" t="s">
        <v>52</v>
      </c>
      <c r="AT340" s="1" t="s">
        <v>52</v>
      </c>
      <c r="AU340" s="1" t="s">
        <v>52</v>
      </c>
      <c r="AV340" s="1" t="s">
        <v>52</v>
      </c>
      <c r="AW340" s="1" t="s">
        <v>52</v>
      </c>
      <c r="AX340" s="1" t="s">
        <v>52</v>
      </c>
      <c r="AY340" t="str">
        <f t="shared" si="55"/>
        <v/>
      </c>
      <c r="AZ340" t="str">
        <f t="shared" si="56"/>
        <v>M.Sanders</v>
      </c>
      <c r="BA340" t="str">
        <f t="shared" si="57"/>
        <v/>
      </c>
      <c r="BB340" t="str">
        <f t="shared" si="58"/>
        <v>2021_06_PHI</v>
      </c>
      <c r="BC340" t="str">
        <f t="shared" si="59"/>
        <v>ru</v>
      </c>
      <c r="BD340">
        <f>COUNTIFS($BB$1:BB340,BB340,$BC$1:BC340,"ru")</f>
        <v>2</v>
      </c>
      <c r="BE340" t="str">
        <f t="shared" si="60"/>
        <v>re</v>
      </c>
      <c r="BF340">
        <f>COUNTIFS($BB$1:BB340,BB340,$BE$1:BE340,"re")</f>
        <v>1</v>
      </c>
      <c r="BG340" t="str">
        <f t="shared" si="61"/>
        <v>ru22021_06_PHI</v>
      </c>
      <c r="BH340" t="str">
        <f t="shared" si="62"/>
        <v>re12021_06_PHI</v>
      </c>
      <c r="BI340" t="str">
        <f t="shared" si="63"/>
        <v>2021_06_PHIM.Sanders</v>
      </c>
      <c r="BJ340" t="str">
        <f t="shared" si="64"/>
        <v>2021_PHI_M.Sanders</v>
      </c>
      <c r="BK340" t="str">
        <f>IF(ISERROR(MATCH(LEFT(C340,5)&amp;B340&amp;"_"&amp;A340,$BK$1:BK339,0)),LEFT(C340,5)&amp;B340&amp;"_"&amp;A340,"")</f>
        <v/>
      </c>
      <c r="BL340">
        <f>COUNTIFS($B$1:B340,B340)-COUNTIFS($B$1:B340,B340,$BK$1:BK340,"")</f>
        <v>3</v>
      </c>
      <c r="BM340" t="str">
        <f t="shared" si="65"/>
        <v/>
      </c>
    </row>
    <row r="341" spans="1:65" x14ac:dyDescent="0.25">
      <c r="A341" s="1" t="s">
        <v>148</v>
      </c>
      <c r="B341" s="1" t="s">
        <v>85</v>
      </c>
      <c r="C341" s="1" t="s">
        <v>1254</v>
      </c>
      <c r="D341" s="1">
        <v>4.8000000000000001E-2</v>
      </c>
      <c r="E341" s="1">
        <v>0.5</v>
      </c>
      <c r="F341" s="1" t="s">
        <v>1303</v>
      </c>
      <c r="G341" s="1" t="s">
        <v>52</v>
      </c>
      <c r="H341" s="1" t="s">
        <v>52</v>
      </c>
      <c r="I341" s="1" t="s">
        <v>52</v>
      </c>
      <c r="J341" s="1" t="s">
        <v>52</v>
      </c>
      <c r="K341" s="1" t="s">
        <v>52</v>
      </c>
      <c r="L341" s="1" t="s">
        <v>52</v>
      </c>
      <c r="M341" s="1" t="s">
        <v>52</v>
      </c>
      <c r="N341" s="1" t="s">
        <v>52</v>
      </c>
      <c r="O341" s="1" t="s">
        <v>52</v>
      </c>
      <c r="P341" s="1" t="s">
        <v>52</v>
      </c>
      <c r="Q341" s="1" t="s">
        <v>52</v>
      </c>
      <c r="R341" s="1" t="s">
        <v>52</v>
      </c>
      <c r="S341" s="1" t="s">
        <v>52</v>
      </c>
      <c r="T341" s="1" t="s">
        <v>52</v>
      </c>
      <c r="U341" s="1" t="s">
        <v>52</v>
      </c>
      <c r="V341" s="1">
        <v>55</v>
      </c>
      <c r="W341" s="1">
        <v>0</v>
      </c>
      <c r="X341" s="1">
        <v>11</v>
      </c>
      <c r="Y341" s="1">
        <v>2</v>
      </c>
      <c r="Z341" s="1">
        <v>3</v>
      </c>
      <c r="AA341" s="1">
        <v>1</v>
      </c>
      <c r="AB341" s="1">
        <v>0</v>
      </c>
      <c r="AC341" s="1">
        <v>0</v>
      </c>
      <c r="AD341" s="1">
        <v>52</v>
      </c>
      <c r="AE341" s="1">
        <v>1</v>
      </c>
      <c r="AF341" s="1">
        <v>6</v>
      </c>
      <c r="AG341" s="1">
        <v>6</v>
      </c>
      <c r="AH341" s="1">
        <v>1</v>
      </c>
      <c r="AI341" s="1">
        <v>19.38</v>
      </c>
      <c r="AJ341" s="1">
        <v>3</v>
      </c>
      <c r="AK341" s="1">
        <v>-2</v>
      </c>
      <c r="AL341" s="1">
        <v>54</v>
      </c>
      <c r="AM341" s="1">
        <v>35</v>
      </c>
      <c r="AN341" s="1">
        <v>0</v>
      </c>
      <c r="AO341" s="1">
        <v>0</v>
      </c>
      <c r="AP341" s="1" t="s">
        <v>52</v>
      </c>
      <c r="AQ341" s="1" t="s">
        <v>52</v>
      </c>
      <c r="AR341" s="1" t="s">
        <v>52</v>
      </c>
      <c r="AS341" s="1" t="s">
        <v>52</v>
      </c>
      <c r="AT341" s="1" t="s">
        <v>52</v>
      </c>
      <c r="AU341" s="1" t="s">
        <v>52</v>
      </c>
      <c r="AV341" s="1" t="s">
        <v>52</v>
      </c>
      <c r="AW341" s="1" t="s">
        <v>52</v>
      </c>
      <c r="AX341" s="1" t="s">
        <v>52</v>
      </c>
      <c r="AY341" t="str">
        <f t="shared" si="55"/>
        <v/>
      </c>
      <c r="AZ341" t="str">
        <f t="shared" si="56"/>
        <v>A.Ekeler</v>
      </c>
      <c r="BA341" t="str">
        <f t="shared" si="57"/>
        <v/>
      </c>
      <c r="BB341" t="str">
        <f t="shared" si="58"/>
        <v>2021_03_LAC</v>
      </c>
      <c r="BC341" t="str">
        <f t="shared" si="59"/>
        <v>ru</v>
      </c>
      <c r="BD341">
        <f>COUNTIFS($BB$1:BB341,BB341,$BC$1:BC341,"ru")</f>
        <v>2</v>
      </c>
      <c r="BE341" t="str">
        <f t="shared" si="60"/>
        <v>re</v>
      </c>
      <c r="BF341">
        <f>COUNTIFS($BB$1:BB341,BB341,$BE$1:BE341,"re")</f>
        <v>1</v>
      </c>
      <c r="BG341" t="str">
        <f t="shared" si="61"/>
        <v>ru22021_03_LAC</v>
      </c>
      <c r="BH341" t="str">
        <f t="shared" si="62"/>
        <v>re12021_03_LAC</v>
      </c>
      <c r="BI341" t="str">
        <f t="shared" si="63"/>
        <v>2021_03_LACA.Ekeler</v>
      </c>
      <c r="BJ341" t="str">
        <f t="shared" si="64"/>
        <v>2021_LAC_A.Ekeler</v>
      </c>
      <c r="BK341" t="str">
        <f>IF(ISERROR(MATCH(LEFT(C341,5)&amp;B341&amp;"_"&amp;A341,$BK$1:BK340,0)),LEFT(C341,5)&amp;B341&amp;"_"&amp;A341,"")</f>
        <v/>
      </c>
      <c r="BL341">
        <f>COUNTIFS($B$1:B341,B341)-COUNTIFS($B$1:B341,B341,$BK$1:BK341,"")</f>
        <v>3</v>
      </c>
      <c r="BM341" t="str">
        <f t="shared" si="65"/>
        <v/>
      </c>
    </row>
    <row r="342" spans="1:65" x14ac:dyDescent="0.25">
      <c r="A342" s="1" t="s">
        <v>192</v>
      </c>
      <c r="B342" s="1" t="s">
        <v>100</v>
      </c>
      <c r="C342" s="1" t="s">
        <v>1646</v>
      </c>
      <c r="D342" s="1">
        <v>6.5000000000000002E-2</v>
      </c>
      <c r="E342" s="1">
        <v>2.0499999999999998</v>
      </c>
      <c r="F342" s="1" t="s">
        <v>1717</v>
      </c>
      <c r="G342" s="1" t="s">
        <v>52</v>
      </c>
      <c r="H342" s="1" t="s">
        <v>52</v>
      </c>
      <c r="I342" s="1" t="s">
        <v>52</v>
      </c>
      <c r="J342" s="1" t="s">
        <v>52</v>
      </c>
      <c r="K342" s="1" t="s">
        <v>52</v>
      </c>
      <c r="L342" s="1" t="s">
        <v>52</v>
      </c>
      <c r="M342" s="1" t="s">
        <v>52</v>
      </c>
      <c r="N342" s="1" t="s">
        <v>52</v>
      </c>
      <c r="O342" s="1" t="s">
        <v>52</v>
      </c>
      <c r="P342" s="1" t="s">
        <v>52</v>
      </c>
      <c r="Q342" s="1" t="s">
        <v>52</v>
      </c>
      <c r="R342" s="1" t="s">
        <v>52</v>
      </c>
      <c r="S342" s="1" t="s">
        <v>52</v>
      </c>
      <c r="T342" s="1" t="s">
        <v>52</v>
      </c>
      <c r="U342" s="1" t="s">
        <v>52</v>
      </c>
      <c r="V342" s="1">
        <v>55</v>
      </c>
      <c r="W342" s="1">
        <v>1</v>
      </c>
      <c r="X342" s="1">
        <v>8</v>
      </c>
      <c r="Y342" s="1">
        <v>4</v>
      </c>
      <c r="Z342" s="1">
        <v>3</v>
      </c>
      <c r="AA342" s="1">
        <v>1</v>
      </c>
      <c r="AB342" s="1">
        <v>0</v>
      </c>
      <c r="AC342" s="1">
        <v>0</v>
      </c>
      <c r="AD342" s="1">
        <v>15</v>
      </c>
      <c r="AE342" s="1">
        <v>0</v>
      </c>
      <c r="AF342" s="1">
        <v>2</v>
      </c>
      <c r="AG342" s="1">
        <v>2</v>
      </c>
      <c r="AH342" s="1">
        <v>1</v>
      </c>
      <c r="AI342" s="1">
        <v>17.02</v>
      </c>
      <c r="AJ342" s="1">
        <v>0</v>
      </c>
      <c r="AK342" s="1">
        <v>-11</v>
      </c>
      <c r="AL342" s="1">
        <v>26</v>
      </c>
      <c r="AM342" s="1">
        <v>24</v>
      </c>
      <c r="AN342" s="1">
        <v>0</v>
      </c>
      <c r="AO342" s="1">
        <v>0</v>
      </c>
      <c r="AP342" s="1" t="s">
        <v>52</v>
      </c>
      <c r="AQ342" s="1" t="s">
        <v>52</v>
      </c>
      <c r="AR342" s="1" t="s">
        <v>52</v>
      </c>
      <c r="AS342" s="1" t="s">
        <v>52</v>
      </c>
      <c r="AT342" s="1" t="s">
        <v>52</v>
      </c>
      <c r="AU342" s="1" t="s">
        <v>52</v>
      </c>
      <c r="AV342" s="1" t="s">
        <v>52</v>
      </c>
      <c r="AW342" s="1" t="s">
        <v>52</v>
      </c>
      <c r="AX342" s="1" t="s">
        <v>52</v>
      </c>
      <c r="AY342" t="str">
        <f t="shared" si="55"/>
        <v/>
      </c>
      <c r="AZ342" t="str">
        <f t="shared" si="56"/>
        <v>D.Williams</v>
      </c>
      <c r="BA342" t="str">
        <f t="shared" si="57"/>
        <v/>
      </c>
      <c r="BB342" t="str">
        <f t="shared" si="58"/>
        <v>2021_04_CHI</v>
      </c>
      <c r="BC342" t="str">
        <f t="shared" si="59"/>
        <v>ru</v>
      </c>
      <c r="BD342">
        <f>COUNTIFS($BB$1:BB342,BB342,$BC$1:BC342,"ru")</f>
        <v>2</v>
      </c>
      <c r="BE342" t="str">
        <f t="shared" si="60"/>
        <v>re</v>
      </c>
      <c r="BF342">
        <f>COUNTIFS($BB$1:BB342,BB342,$BE$1:BE342,"re")</f>
        <v>1</v>
      </c>
      <c r="BG342" t="str">
        <f t="shared" si="61"/>
        <v>ru22021_04_CHI</v>
      </c>
      <c r="BH342" t="str">
        <f t="shared" si="62"/>
        <v>re12021_04_CHI</v>
      </c>
      <c r="BI342" t="str">
        <f t="shared" si="63"/>
        <v>2021_04_CHID.Williams</v>
      </c>
      <c r="BJ342" t="str">
        <f t="shared" si="64"/>
        <v>2021_CHI_D.Williams</v>
      </c>
      <c r="BK342" t="str">
        <f>IF(ISERROR(MATCH(LEFT(C342,5)&amp;B342&amp;"_"&amp;A342,$BK$1:BK341,0)),LEFT(C342,5)&amp;B342&amp;"_"&amp;A342,"")</f>
        <v/>
      </c>
      <c r="BL342">
        <f>COUNTIFS($B$1:B342,B342)-COUNTIFS($B$1:B342,B342,$BK$1:BK342,"")</f>
        <v>5</v>
      </c>
      <c r="BM342" t="str">
        <f t="shared" si="65"/>
        <v/>
      </c>
    </row>
    <row r="343" spans="1:65" x14ac:dyDescent="0.25">
      <c r="A343" s="1" t="s">
        <v>133</v>
      </c>
      <c r="B343" s="1" t="s">
        <v>90</v>
      </c>
      <c r="C343" s="1" t="s">
        <v>863</v>
      </c>
      <c r="D343" s="1">
        <v>-6.9000000000000006E-2</v>
      </c>
      <c r="E343" s="1">
        <v>-3.47</v>
      </c>
      <c r="F343" s="1" t="s">
        <v>900</v>
      </c>
      <c r="G343" s="1" t="s">
        <v>52</v>
      </c>
      <c r="H343" s="1" t="s">
        <v>52</v>
      </c>
      <c r="I343" s="1" t="s">
        <v>52</v>
      </c>
      <c r="J343" s="1" t="s">
        <v>52</v>
      </c>
      <c r="K343" s="1" t="s">
        <v>52</v>
      </c>
      <c r="L343" s="1" t="s">
        <v>52</v>
      </c>
      <c r="M343" s="1" t="s">
        <v>52</v>
      </c>
      <c r="N343" s="1" t="s">
        <v>52</v>
      </c>
      <c r="O343" s="1" t="s">
        <v>52</v>
      </c>
      <c r="P343" s="1" t="s">
        <v>52</v>
      </c>
      <c r="Q343" s="1" t="s">
        <v>52</v>
      </c>
      <c r="R343" s="1" t="s">
        <v>52</v>
      </c>
      <c r="S343" s="1" t="s">
        <v>52</v>
      </c>
      <c r="T343" s="1" t="s">
        <v>52</v>
      </c>
      <c r="U343" s="1" t="s">
        <v>52</v>
      </c>
      <c r="V343" s="1">
        <v>55</v>
      </c>
      <c r="W343" s="1">
        <v>0</v>
      </c>
      <c r="X343" s="1">
        <v>13</v>
      </c>
      <c r="Y343" s="1">
        <v>3</v>
      </c>
      <c r="Z343" s="1">
        <v>1</v>
      </c>
      <c r="AA343" s="1">
        <v>1</v>
      </c>
      <c r="AB343" s="1">
        <v>0</v>
      </c>
      <c r="AC343" s="1">
        <v>0</v>
      </c>
      <c r="AD343" s="1">
        <v>4</v>
      </c>
      <c r="AE343" s="1">
        <v>0</v>
      </c>
      <c r="AF343" s="1">
        <v>1</v>
      </c>
      <c r="AG343" s="1">
        <v>2</v>
      </c>
      <c r="AH343" s="1">
        <v>0.5</v>
      </c>
      <c r="AI343" s="1">
        <v>-56.85</v>
      </c>
      <c r="AJ343" s="1">
        <v>0</v>
      </c>
      <c r="AK343" s="1">
        <v>6</v>
      </c>
      <c r="AL343" s="1">
        <v>3</v>
      </c>
      <c r="AM343" s="1">
        <v>6</v>
      </c>
      <c r="AN343" s="1">
        <v>0</v>
      </c>
      <c r="AO343" s="1">
        <v>0</v>
      </c>
      <c r="AP343" s="1" t="s">
        <v>52</v>
      </c>
      <c r="AQ343" s="1" t="s">
        <v>52</v>
      </c>
      <c r="AR343" s="1" t="s">
        <v>52</v>
      </c>
      <c r="AS343" s="1" t="s">
        <v>52</v>
      </c>
      <c r="AT343" s="1" t="s">
        <v>52</v>
      </c>
      <c r="AU343" s="1" t="s">
        <v>52</v>
      </c>
      <c r="AV343" s="1" t="s">
        <v>52</v>
      </c>
      <c r="AW343" s="1" t="s">
        <v>52</v>
      </c>
      <c r="AX343" s="1" t="s">
        <v>52</v>
      </c>
      <c r="AY343" t="str">
        <f t="shared" si="55"/>
        <v/>
      </c>
      <c r="AZ343" t="str">
        <f t="shared" si="56"/>
        <v>M.Sanders</v>
      </c>
      <c r="BA343" t="str">
        <f t="shared" si="57"/>
        <v/>
      </c>
      <c r="BB343" t="str">
        <f t="shared" si="58"/>
        <v>2021_02_PHI</v>
      </c>
      <c r="BC343" t="str">
        <f t="shared" si="59"/>
        <v>ru</v>
      </c>
      <c r="BD343">
        <f>COUNTIFS($BB$1:BB343,BB343,$BC$1:BC343,"ru")</f>
        <v>2</v>
      </c>
      <c r="BE343" t="str">
        <f t="shared" si="60"/>
        <v>re</v>
      </c>
      <c r="BF343">
        <f>COUNTIFS($BB$1:BB343,BB343,$BE$1:BE343,"re")</f>
        <v>2</v>
      </c>
      <c r="BG343" t="str">
        <f t="shared" si="61"/>
        <v>ru22021_02_PHI</v>
      </c>
      <c r="BH343" t="str">
        <f t="shared" si="62"/>
        <v>re22021_02_PHI</v>
      </c>
      <c r="BI343" t="str">
        <f t="shared" si="63"/>
        <v>2021_02_PHIM.Sanders</v>
      </c>
      <c r="BJ343" t="str">
        <f t="shared" si="64"/>
        <v>2021_PHI_M.Sanders</v>
      </c>
      <c r="BK343" t="str">
        <f>IF(ISERROR(MATCH(LEFT(C343,5)&amp;B343&amp;"_"&amp;A343,$BK$1:BK342,0)),LEFT(C343,5)&amp;B343&amp;"_"&amp;A343,"")</f>
        <v/>
      </c>
      <c r="BL343">
        <f>COUNTIFS($B$1:B343,B343)-COUNTIFS($B$1:B343,B343,$BK$1:BK343,"")</f>
        <v>3</v>
      </c>
      <c r="BM343" t="str">
        <f t="shared" si="65"/>
        <v/>
      </c>
    </row>
    <row r="344" spans="1:65" x14ac:dyDescent="0.25">
      <c r="A344" s="1" t="s">
        <v>148</v>
      </c>
      <c r="B344" s="1" t="s">
        <v>85</v>
      </c>
      <c r="C344" s="1" t="s">
        <v>835</v>
      </c>
      <c r="D344" s="1">
        <v>1.7000000000000001E-2</v>
      </c>
      <c r="E344" s="1">
        <v>-0.38</v>
      </c>
      <c r="F344" s="1" t="s">
        <v>901</v>
      </c>
      <c r="G344" s="1" t="s">
        <v>52</v>
      </c>
      <c r="H344" s="1" t="s">
        <v>52</v>
      </c>
      <c r="I344" s="1" t="s">
        <v>52</v>
      </c>
      <c r="J344" s="1" t="s">
        <v>52</v>
      </c>
      <c r="K344" s="1" t="s">
        <v>52</v>
      </c>
      <c r="L344" s="1" t="s">
        <v>52</v>
      </c>
      <c r="M344" s="1" t="s">
        <v>52</v>
      </c>
      <c r="N344" s="1" t="s">
        <v>52</v>
      </c>
      <c r="O344" s="1" t="s">
        <v>52</v>
      </c>
      <c r="P344" s="1" t="s">
        <v>52</v>
      </c>
      <c r="Q344" s="1" t="s">
        <v>52</v>
      </c>
      <c r="R344" s="1" t="s">
        <v>52</v>
      </c>
      <c r="S344" s="1" t="s">
        <v>52</v>
      </c>
      <c r="T344" s="1" t="s">
        <v>52</v>
      </c>
      <c r="U344" s="1" t="s">
        <v>52</v>
      </c>
      <c r="V344" s="1">
        <v>54</v>
      </c>
      <c r="W344" s="1">
        <v>0</v>
      </c>
      <c r="X344" s="1">
        <v>10</v>
      </c>
      <c r="Y344" s="1">
        <v>2</v>
      </c>
      <c r="Z344" s="1">
        <v>1</v>
      </c>
      <c r="AA344" s="1">
        <v>1</v>
      </c>
      <c r="AB344" s="1">
        <v>0</v>
      </c>
      <c r="AC344" s="1">
        <v>0</v>
      </c>
      <c r="AD344" s="1">
        <v>61</v>
      </c>
      <c r="AE344" s="1">
        <v>0</v>
      </c>
      <c r="AF344" s="1">
        <v>9</v>
      </c>
      <c r="AG344" s="1">
        <v>9</v>
      </c>
      <c r="AH344" s="1">
        <v>1</v>
      </c>
      <c r="AI344" s="1">
        <v>20.190000000000001</v>
      </c>
      <c r="AJ344" s="1">
        <v>3</v>
      </c>
      <c r="AK344" s="1">
        <v>10</v>
      </c>
      <c r="AL344" s="1">
        <v>51</v>
      </c>
      <c r="AM344" s="1">
        <v>54</v>
      </c>
      <c r="AN344" s="1">
        <v>0</v>
      </c>
      <c r="AO344" s="1">
        <v>0</v>
      </c>
      <c r="AP344" s="1" t="s">
        <v>52</v>
      </c>
      <c r="AQ344" s="1" t="s">
        <v>52</v>
      </c>
      <c r="AR344" s="1" t="s">
        <v>52</v>
      </c>
      <c r="AS344" s="1" t="s">
        <v>52</v>
      </c>
      <c r="AT344" s="1" t="s">
        <v>52</v>
      </c>
      <c r="AU344" s="1" t="s">
        <v>52</v>
      </c>
      <c r="AV344" s="1" t="s">
        <v>52</v>
      </c>
      <c r="AW344" s="1" t="s">
        <v>52</v>
      </c>
      <c r="AX344" s="1" t="s">
        <v>52</v>
      </c>
      <c r="AY344" t="str">
        <f t="shared" si="55"/>
        <v/>
      </c>
      <c r="AZ344" t="str">
        <f t="shared" si="56"/>
        <v>A.Ekeler</v>
      </c>
      <c r="BA344" t="str">
        <f t="shared" si="57"/>
        <v/>
      </c>
      <c r="BB344" t="str">
        <f t="shared" si="58"/>
        <v>2021_02_LAC</v>
      </c>
      <c r="BC344" t="str">
        <f t="shared" si="59"/>
        <v>ru</v>
      </c>
      <c r="BD344">
        <f>COUNTIFS($BB$1:BB344,BB344,$BC$1:BC344,"ru")</f>
        <v>2</v>
      </c>
      <c r="BE344" t="str">
        <f t="shared" si="60"/>
        <v>re</v>
      </c>
      <c r="BF344">
        <f>COUNTIFS($BB$1:BB344,BB344,$BE$1:BE344,"re")</f>
        <v>1</v>
      </c>
      <c r="BG344" t="str">
        <f t="shared" si="61"/>
        <v>ru22021_02_LAC</v>
      </c>
      <c r="BH344" t="str">
        <f t="shared" si="62"/>
        <v>re12021_02_LAC</v>
      </c>
      <c r="BI344" t="str">
        <f t="shared" si="63"/>
        <v>2021_02_LACA.Ekeler</v>
      </c>
      <c r="BJ344" t="str">
        <f t="shared" si="64"/>
        <v>2021_LAC_A.Ekeler</v>
      </c>
      <c r="BK344" t="str">
        <f>IF(ISERROR(MATCH(LEFT(C344,5)&amp;B344&amp;"_"&amp;A344,$BK$1:BK343,0)),LEFT(C344,5)&amp;B344&amp;"_"&amp;A344,"")</f>
        <v/>
      </c>
      <c r="BL344">
        <f>COUNTIFS($B$1:B344,B344)-COUNTIFS($B$1:B344,B344,$BK$1:BK344,"")</f>
        <v>3</v>
      </c>
      <c r="BM344" t="str">
        <f t="shared" si="65"/>
        <v/>
      </c>
    </row>
    <row r="345" spans="1:65" x14ac:dyDescent="0.25">
      <c r="A345" s="1" t="s">
        <v>166</v>
      </c>
      <c r="B345" s="1" t="s">
        <v>56</v>
      </c>
      <c r="C345" s="1" t="s">
        <v>439</v>
      </c>
      <c r="D345" s="1">
        <v>0.122</v>
      </c>
      <c r="E345" s="1">
        <v>4</v>
      </c>
      <c r="F345" s="1" t="s">
        <v>489</v>
      </c>
      <c r="G345" s="1" t="s">
        <v>52</v>
      </c>
      <c r="H345" s="1" t="s">
        <v>52</v>
      </c>
      <c r="I345" s="1" t="s">
        <v>52</v>
      </c>
      <c r="J345" s="1" t="s">
        <v>52</v>
      </c>
      <c r="K345" s="1" t="s">
        <v>52</v>
      </c>
      <c r="L345" s="1" t="s">
        <v>52</v>
      </c>
      <c r="M345" s="1" t="s">
        <v>52</v>
      </c>
      <c r="N345" s="1" t="s">
        <v>52</v>
      </c>
      <c r="O345" s="1" t="s">
        <v>52</v>
      </c>
      <c r="P345" s="1" t="s">
        <v>52</v>
      </c>
      <c r="Q345" s="1" t="s">
        <v>52</v>
      </c>
      <c r="R345" s="1" t="s">
        <v>52</v>
      </c>
      <c r="S345" s="1" t="s">
        <v>52</v>
      </c>
      <c r="T345" s="1" t="s">
        <v>52</v>
      </c>
      <c r="U345" s="1" t="s">
        <v>52</v>
      </c>
      <c r="V345" s="1">
        <v>54</v>
      </c>
      <c r="W345" s="1">
        <v>0</v>
      </c>
      <c r="X345" s="1">
        <v>7</v>
      </c>
      <c r="Y345" s="1">
        <v>4</v>
      </c>
      <c r="Z345" s="1">
        <v>1</v>
      </c>
      <c r="AA345" s="1">
        <v>0</v>
      </c>
      <c r="AB345" s="1">
        <v>0</v>
      </c>
      <c r="AC345" s="1">
        <v>0</v>
      </c>
      <c r="AD345" s="1">
        <v>13</v>
      </c>
      <c r="AE345" s="1">
        <v>0</v>
      </c>
      <c r="AF345" s="1">
        <v>2</v>
      </c>
      <c r="AG345" s="1">
        <v>2</v>
      </c>
      <c r="AH345" s="1">
        <v>1</v>
      </c>
      <c r="AI345" s="1">
        <v>18.2</v>
      </c>
      <c r="AJ345" s="1">
        <v>1</v>
      </c>
      <c r="AK345" s="1">
        <v>5</v>
      </c>
      <c r="AL345" s="1">
        <v>8</v>
      </c>
      <c r="AM345" s="1">
        <v>7</v>
      </c>
      <c r="AN345" s="1">
        <v>0</v>
      </c>
      <c r="AO345" s="1">
        <v>0</v>
      </c>
      <c r="AP345" s="1" t="s">
        <v>52</v>
      </c>
      <c r="AQ345" s="1" t="s">
        <v>52</v>
      </c>
      <c r="AR345" s="1" t="s">
        <v>52</v>
      </c>
      <c r="AS345" s="1" t="s">
        <v>52</v>
      </c>
      <c r="AT345" s="1" t="s">
        <v>52</v>
      </c>
      <c r="AU345" s="1" t="s">
        <v>52</v>
      </c>
      <c r="AV345" s="1" t="s">
        <v>52</v>
      </c>
      <c r="AW345" s="1" t="s">
        <v>52</v>
      </c>
      <c r="AX345" s="1" t="s">
        <v>52</v>
      </c>
      <c r="AY345" t="str">
        <f t="shared" si="55"/>
        <v/>
      </c>
      <c r="AZ345" t="str">
        <f t="shared" si="56"/>
        <v>C.Patterson</v>
      </c>
      <c r="BA345" t="str">
        <f t="shared" si="57"/>
        <v/>
      </c>
      <c r="BB345" t="str">
        <f t="shared" si="58"/>
        <v>2021_01_ATL</v>
      </c>
      <c r="BC345" t="str">
        <f t="shared" si="59"/>
        <v>ru</v>
      </c>
      <c r="BD345">
        <f>COUNTIFS($BB$1:BB345,BB345,$BC$1:BC345,"ru")</f>
        <v>2</v>
      </c>
      <c r="BE345" t="str">
        <f t="shared" si="60"/>
        <v>re</v>
      </c>
      <c r="BF345">
        <f>COUNTIFS($BB$1:BB345,BB345,$BE$1:BE345,"re")</f>
        <v>1</v>
      </c>
      <c r="BG345" t="str">
        <f t="shared" si="61"/>
        <v>ru22021_01_ATL</v>
      </c>
      <c r="BH345" t="str">
        <f t="shared" si="62"/>
        <v>re12021_01_ATL</v>
      </c>
      <c r="BI345" t="str">
        <f t="shared" si="63"/>
        <v>2021_01_ATLC.Patterson</v>
      </c>
      <c r="BJ345" t="str">
        <f t="shared" si="64"/>
        <v>2021_ATL_C.Patterson</v>
      </c>
      <c r="BK345" t="str">
        <f>IF(ISERROR(MATCH(LEFT(C345,5)&amp;B345&amp;"_"&amp;A345,$BK$1:BK344,0)),LEFT(C345,5)&amp;B345&amp;"_"&amp;A345,"")</f>
        <v>2021_ATL_C.Patterson</v>
      </c>
      <c r="BL345">
        <f>COUNTIFS($B$1:B345,B345)-COUNTIFS($B$1:B345,B345,$BK$1:BK345,"")</f>
        <v>3</v>
      </c>
      <c r="BM345" t="str">
        <f t="shared" si="65"/>
        <v>2021_ATL3</v>
      </c>
    </row>
    <row r="346" spans="1:65" x14ac:dyDescent="0.25">
      <c r="A346" s="1" t="s">
        <v>166</v>
      </c>
      <c r="B346" s="1" t="s">
        <v>56</v>
      </c>
      <c r="C346" s="1" t="s">
        <v>2047</v>
      </c>
      <c r="D346" s="1">
        <v>5.5E-2</v>
      </c>
      <c r="E346" s="1">
        <v>7.0000000000000007E-2</v>
      </c>
      <c r="F346" s="1" t="s">
        <v>2114</v>
      </c>
      <c r="G346" s="1" t="s">
        <v>52</v>
      </c>
      <c r="H346" s="1" t="s">
        <v>52</v>
      </c>
      <c r="I346" s="1" t="s">
        <v>52</v>
      </c>
      <c r="J346" s="1" t="s">
        <v>52</v>
      </c>
      <c r="K346" s="1" t="s">
        <v>52</v>
      </c>
      <c r="L346" s="1" t="s">
        <v>52</v>
      </c>
      <c r="M346" s="1" t="s">
        <v>52</v>
      </c>
      <c r="N346" s="1" t="s">
        <v>52</v>
      </c>
      <c r="O346" s="1" t="s">
        <v>52</v>
      </c>
      <c r="P346" s="1" t="s">
        <v>52</v>
      </c>
      <c r="Q346" s="1" t="s">
        <v>52</v>
      </c>
      <c r="R346" s="1" t="s">
        <v>52</v>
      </c>
      <c r="S346" s="1" t="s">
        <v>52</v>
      </c>
      <c r="T346" s="1" t="s">
        <v>52</v>
      </c>
      <c r="U346" s="1" t="s">
        <v>52</v>
      </c>
      <c r="V346" s="1">
        <v>54</v>
      </c>
      <c r="W346" s="1">
        <v>0</v>
      </c>
      <c r="X346" s="1">
        <v>14</v>
      </c>
      <c r="Y346" s="1">
        <v>1</v>
      </c>
      <c r="Z346" s="1">
        <v>1</v>
      </c>
      <c r="AA346" s="1">
        <v>0</v>
      </c>
      <c r="AB346" s="1">
        <v>0</v>
      </c>
      <c r="AC346" s="1">
        <v>0</v>
      </c>
      <c r="AD346" s="1">
        <v>60</v>
      </c>
      <c r="AE346" s="1">
        <v>0</v>
      </c>
      <c r="AF346" s="1">
        <v>7</v>
      </c>
      <c r="AG346" s="1">
        <v>9</v>
      </c>
      <c r="AH346" s="1">
        <v>0.77700000000000002</v>
      </c>
      <c r="AI346" s="1">
        <v>8.1300000000000008</v>
      </c>
      <c r="AJ346" s="1">
        <v>4</v>
      </c>
      <c r="AK346" s="1">
        <v>44</v>
      </c>
      <c r="AL346" s="1">
        <v>22</v>
      </c>
      <c r="AM346" s="1">
        <v>32</v>
      </c>
      <c r="AN346" s="1">
        <v>0</v>
      </c>
      <c r="AO346" s="1">
        <v>0</v>
      </c>
      <c r="AP346" s="1" t="s">
        <v>52</v>
      </c>
      <c r="AQ346" s="1" t="s">
        <v>52</v>
      </c>
      <c r="AR346" s="1" t="s">
        <v>52</v>
      </c>
      <c r="AS346" s="1" t="s">
        <v>52</v>
      </c>
      <c r="AT346" s="1" t="s">
        <v>52</v>
      </c>
      <c r="AU346" s="1" t="s">
        <v>52</v>
      </c>
      <c r="AV346" s="1" t="s">
        <v>52</v>
      </c>
      <c r="AW346" s="1" t="s">
        <v>52</v>
      </c>
      <c r="AX346" s="1" t="s">
        <v>52</v>
      </c>
      <c r="AY346" t="str">
        <f t="shared" si="55"/>
        <v/>
      </c>
      <c r="AZ346" t="str">
        <f t="shared" si="56"/>
        <v>C.Patterson</v>
      </c>
      <c r="BA346" t="str">
        <f t="shared" si="57"/>
        <v/>
      </c>
      <c r="BB346" t="str">
        <f t="shared" si="58"/>
        <v>2021_05_ATL</v>
      </c>
      <c r="BC346" t="str">
        <f t="shared" si="59"/>
        <v>ru</v>
      </c>
      <c r="BD346">
        <f>COUNTIFS($BB$1:BB346,BB346,$BC$1:BC346,"ru")</f>
        <v>1</v>
      </c>
      <c r="BE346" t="str">
        <f t="shared" si="60"/>
        <v>re</v>
      </c>
      <c r="BF346">
        <f>COUNTIFS($BB$1:BB346,BB346,$BE$1:BE346,"re")</f>
        <v>1</v>
      </c>
      <c r="BG346" t="str">
        <f t="shared" si="61"/>
        <v>ru12021_05_ATL</v>
      </c>
      <c r="BH346" t="str">
        <f t="shared" si="62"/>
        <v>re12021_05_ATL</v>
      </c>
      <c r="BI346" t="str">
        <f t="shared" si="63"/>
        <v>2021_05_ATLC.Patterson</v>
      </c>
      <c r="BJ346" t="str">
        <f t="shared" si="64"/>
        <v>2021_ATL_C.Patterson</v>
      </c>
      <c r="BK346" t="str">
        <f>IF(ISERROR(MATCH(LEFT(C346,5)&amp;B346&amp;"_"&amp;A346,$BK$1:BK345,0)),LEFT(C346,5)&amp;B346&amp;"_"&amp;A346,"")</f>
        <v/>
      </c>
      <c r="BL346">
        <f>COUNTIFS($B$1:B346,B346)-COUNTIFS($B$1:B346,B346,$BK$1:BK346,"")</f>
        <v>3</v>
      </c>
      <c r="BM346" t="str">
        <f t="shared" si="65"/>
        <v/>
      </c>
    </row>
    <row r="347" spans="1:65" x14ac:dyDescent="0.25">
      <c r="A347" s="1" t="s">
        <v>160</v>
      </c>
      <c r="B347" s="1" t="s">
        <v>66</v>
      </c>
      <c r="C347" s="1" t="s">
        <v>414</v>
      </c>
      <c r="D347" s="1">
        <v>-2E-3</v>
      </c>
      <c r="E347" s="1">
        <v>1.62</v>
      </c>
      <c r="F347" s="1" t="s">
        <v>490</v>
      </c>
      <c r="G347" s="1" t="s">
        <v>52</v>
      </c>
      <c r="H347" s="1" t="s">
        <v>52</v>
      </c>
      <c r="I347" s="1" t="s">
        <v>52</v>
      </c>
      <c r="J347" s="1" t="s">
        <v>52</v>
      </c>
      <c r="K347" s="1" t="s">
        <v>52</v>
      </c>
      <c r="L347" s="1" t="s">
        <v>52</v>
      </c>
      <c r="M347" s="1" t="s">
        <v>52</v>
      </c>
      <c r="N347" s="1" t="s">
        <v>52</v>
      </c>
      <c r="O347" s="1" t="s">
        <v>52</v>
      </c>
      <c r="P347" s="1" t="s">
        <v>52</v>
      </c>
      <c r="Q347" s="1" t="s">
        <v>52</v>
      </c>
      <c r="R347" s="1" t="s">
        <v>52</v>
      </c>
      <c r="S347" s="1" t="s">
        <v>52</v>
      </c>
      <c r="T347" s="1" t="s">
        <v>52</v>
      </c>
      <c r="U347" s="1" t="s">
        <v>52</v>
      </c>
      <c r="V347" s="1">
        <v>54</v>
      </c>
      <c r="W347" s="1">
        <v>1</v>
      </c>
      <c r="X347" s="1">
        <v>9</v>
      </c>
      <c r="Y347" s="1">
        <v>4</v>
      </c>
      <c r="Z347" s="1">
        <v>1</v>
      </c>
      <c r="AA347" s="1">
        <v>1</v>
      </c>
      <c r="AB347" s="1">
        <v>0</v>
      </c>
      <c r="AC347" s="1">
        <v>0</v>
      </c>
      <c r="AD347" s="1">
        <v>56</v>
      </c>
      <c r="AE347" s="1">
        <v>0</v>
      </c>
      <c r="AF347" s="1">
        <v>8</v>
      </c>
      <c r="AG347" s="1">
        <v>9</v>
      </c>
      <c r="AH347" s="1">
        <v>0.88800000000000001</v>
      </c>
      <c r="AI347" s="1">
        <v>11.34</v>
      </c>
      <c r="AJ347" s="1">
        <v>4</v>
      </c>
      <c r="AK347" s="1">
        <v>2</v>
      </c>
      <c r="AL347" s="1">
        <v>58</v>
      </c>
      <c r="AM347" s="1">
        <v>49</v>
      </c>
      <c r="AN347" s="1">
        <v>0</v>
      </c>
      <c r="AO347" s="1">
        <v>0</v>
      </c>
      <c r="AP347" s="1" t="s">
        <v>52</v>
      </c>
      <c r="AQ347" s="1" t="s">
        <v>52</v>
      </c>
      <c r="AR347" s="1" t="s">
        <v>52</v>
      </c>
      <c r="AS347" s="1" t="s">
        <v>52</v>
      </c>
      <c r="AT347" s="1" t="s">
        <v>52</v>
      </c>
      <c r="AU347" s="1" t="s">
        <v>52</v>
      </c>
      <c r="AV347" s="1" t="s">
        <v>52</v>
      </c>
      <c r="AW347" s="1" t="s">
        <v>52</v>
      </c>
      <c r="AX347" s="1" t="s">
        <v>52</v>
      </c>
      <c r="AY347" t="str">
        <f t="shared" si="55"/>
        <v/>
      </c>
      <c r="AZ347" t="str">
        <f t="shared" si="56"/>
        <v>J.Williams</v>
      </c>
      <c r="BA347" t="str">
        <f t="shared" si="57"/>
        <v/>
      </c>
      <c r="BB347" t="str">
        <f t="shared" si="58"/>
        <v>2021_01_DET</v>
      </c>
      <c r="BC347" t="str">
        <f t="shared" si="59"/>
        <v>ru</v>
      </c>
      <c r="BD347">
        <f>COUNTIFS($BB$1:BB347,BB347,$BC$1:BC347,"ru")</f>
        <v>1</v>
      </c>
      <c r="BE347" t="str">
        <f t="shared" si="60"/>
        <v>re</v>
      </c>
      <c r="BF347">
        <f>COUNTIFS($BB$1:BB347,BB347,$BE$1:BE347,"re")</f>
        <v>1</v>
      </c>
      <c r="BG347" t="str">
        <f t="shared" si="61"/>
        <v>ru12021_01_DET</v>
      </c>
      <c r="BH347" t="str">
        <f t="shared" si="62"/>
        <v>re12021_01_DET</v>
      </c>
      <c r="BI347" t="str">
        <f t="shared" si="63"/>
        <v>2021_01_DETJ.Williams</v>
      </c>
      <c r="BJ347" t="str">
        <f t="shared" si="64"/>
        <v>2021_DET_J.Williams</v>
      </c>
      <c r="BK347" t="str">
        <f>IF(ISERROR(MATCH(LEFT(C347,5)&amp;B347&amp;"_"&amp;A347,$BK$1:BK346,0)),LEFT(C347,5)&amp;B347&amp;"_"&amp;A347,"")</f>
        <v/>
      </c>
      <c r="BL347">
        <f>COUNTIFS($B$1:B347,B347)-COUNTIFS($B$1:B347,B347,$BK$1:BK347,"")</f>
        <v>2</v>
      </c>
      <c r="BM347" t="str">
        <f t="shared" si="65"/>
        <v/>
      </c>
    </row>
    <row r="348" spans="1:65" x14ac:dyDescent="0.25">
      <c r="A348" s="1" t="s">
        <v>922</v>
      </c>
      <c r="B348" s="1" t="s">
        <v>108</v>
      </c>
      <c r="C348" s="1" t="s">
        <v>2455</v>
      </c>
      <c r="D348" s="1">
        <v>5.3999999999999999E-2</v>
      </c>
      <c r="E348" s="1">
        <v>2.95</v>
      </c>
      <c r="F348" s="1" t="s">
        <v>2489</v>
      </c>
      <c r="G348" s="1" t="s">
        <v>52</v>
      </c>
      <c r="H348" s="1" t="s">
        <v>52</v>
      </c>
      <c r="I348" s="1" t="s">
        <v>52</v>
      </c>
      <c r="J348" s="1" t="s">
        <v>52</v>
      </c>
      <c r="K348" s="1" t="s">
        <v>52</v>
      </c>
      <c r="L348" s="1" t="s">
        <v>52</v>
      </c>
      <c r="M348" s="1" t="s">
        <v>52</v>
      </c>
      <c r="N348" s="1" t="s">
        <v>52</v>
      </c>
      <c r="O348" s="1" t="s">
        <v>52</v>
      </c>
      <c r="P348" s="1" t="s">
        <v>52</v>
      </c>
      <c r="Q348" s="1" t="s">
        <v>52</v>
      </c>
      <c r="R348" s="1" t="s">
        <v>52</v>
      </c>
      <c r="S348" s="1" t="s">
        <v>52</v>
      </c>
      <c r="T348" s="1" t="s">
        <v>52</v>
      </c>
      <c r="U348" s="1" t="s">
        <v>52</v>
      </c>
      <c r="V348" s="1">
        <v>53</v>
      </c>
      <c r="W348" s="1">
        <v>1</v>
      </c>
      <c r="X348" s="1">
        <v>9</v>
      </c>
      <c r="Y348" s="1">
        <v>3</v>
      </c>
      <c r="Z348" s="1">
        <v>4</v>
      </c>
      <c r="AA348" s="1">
        <v>1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2</v>
      </c>
      <c r="AH348" s="1">
        <v>0</v>
      </c>
      <c r="AI348" s="1">
        <v>-350</v>
      </c>
      <c r="AJ348" s="1">
        <v>0</v>
      </c>
      <c r="AK348" s="1">
        <v>-3</v>
      </c>
      <c r="AL348" s="1">
        <v>0</v>
      </c>
      <c r="AM348" s="1">
        <v>13</v>
      </c>
      <c r="AN348" s="1">
        <v>0</v>
      </c>
      <c r="AO348" s="1">
        <v>0</v>
      </c>
      <c r="AP348" s="1" t="s">
        <v>52</v>
      </c>
      <c r="AQ348" s="1" t="s">
        <v>52</v>
      </c>
      <c r="AR348" s="1" t="s">
        <v>52</v>
      </c>
      <c r="AS348" s="1" t="s">
        <v>52</v>
      </c>
      <c r="AT348" s="1" t="s">
        <v>52</v>
      </c>
      <c r="AU348" s="1" t="s">
        <v>52</v>
      </c>
      <c r="AV348" s="1" t="s">
        <v>52</v>
      </c>
      <c r="AW348" s="1" t="s">
        <v>52</v>
      </c>
      <c r="AX348" s="1" t="s">
        <v>52</v>
      </c>
      <c r="AY348" t="str">
        <f t="shared" si="55"/>
        <v/>
      </c>
      <c r="AZ348" t="str">
        <f t="shared" si="56"/>
        <v>D.Freeman</v>
      </c>
      <c r="BA348" t="str">
        <f t="shared" si="57"/>
        <v/>
      </c>
      <c r="BB348" t="str">
        <f t="shared" si="58"/>
        <v>2021_06_BAL</v>
      </c>
      <c r="BC348" t="str">
        <f t="shared" si="59"/>
        <v>ru</v>
      </c>
      <c r="BD348">
        <f>COUNTIFS($BB$1:BB348,BB348,$BC$1:BC348,"ru")</f>
        <v>2</v>
      </c>
      <c r="BE348" t="str">
        <f t="shared" si="60"/>
        <v>re</v>
      </c>
      <c r="BF348">
        <f>COUNTIFS($BB$1:BB348,BB348,$BE$1:BE348,"re")</f>
        <v>1</v>
      </c>
      <c r="BG348" t="str">
        <f t="shared" si="61"/>
        <v>ru22021_06_BAL</v>
      </c>
      <c r="BH348" t="str">
        <f t="shared" si="62"/>
        <v>re12021_06_BAL</v>
      </c>
      <c r="BI348" t="str">
        <f t="shared" si="63"/>
        <v>2021_06_BALD.Freeman</v>
      </c>
      <c r="BJ348" t="str">
        <f t="shared" si="64"/>
        <v>2021_BAL_D.Freeman</v>
      </c>
      <c r="BK348" t="str">
        <f>IF(ISERROR(MATCH(LEFT(C348,5)&amp;B348&amp;"_"&amp;A348,$BK$1:BK347,0)),LEFT(C348,5)&amp;B348&amp;"_"&amp;A348,"")</f>
        <v>2021_BAL_D.Freeman</v>
      </c>
      <c r="BL348">
        <f>COUNTIFS($B$1:B348,B348)-COUNTIFS($B$1:B348,B348,$BK$1:BK348,"")</f>
        <v>4</v>
      </c>
      <c r="BM348" t="str">
        <f t="shared" si="65"/>
        <v>2021_BAL4</v>
      </c>
    </row>
    <row r="349" spans="1:65" x14ac:dyDescent="0.25">
      <c r="A349" s="1" t="s">
        <v>136</v>
      </c>
      <c r="B349" s="1" t="s">
        <v>79</v>
      </c>
      <c r="C349" s="1" t="s">
        <v>846</v>
      </c>
      <c r="D349" s="1">
        <v>3.7999999999999999E-2</v>
      </c>
      <c r="E349" s="1">
        <v>0.04</v>
      </c>
      <c r="F349" s="1" t="s">
        <v>902</v>
      </c>
      <c r="G349" s="1" t="s">
        <v>52</v>
      </c>
      <c r="H349" s="1" t="s">
        <v>52</v>
      </c>
      <c r="I349" s="1" t="s">
        <v>52</v>
      </c>
      <c r="J349" s="1" t="s">
        <v>52</v>
      </c>
      <c r="K349" s="1" t="s">
        <v>52</v>
      </c>
      <c r="L349" s="1" t="s">
        <v>52</v>
      </c>
      <c r="M349" s="1" t="s">
        <v>52</v>
      </c>
      <c r="N349" s="1" t="s">
        <v>52</v>
      </c>
      <c r="O349" s="1" t="s">
        <v>52</v>
      </c>
      <c r="P349" s="1" t="s">
        <v>52</v>
      </c>
      <c r="Q349" s="1" t="s">
        <v>52</v>
      </c>
      <c r="R349" s="1" t="s">
        <v>52</v>
      </c>
      <c r="S349" s="1" t="s">
        <v>52</v>
      </c>
      <c r="T349" s="1" t="s">
        <v>52</v>
      </c>
      <c r="U349" s="1" t="s">
        <v>52</v>
      </c>
      <c r="V349" s="1">
        <v>53</v>
      </c>
      <c r="W349" s="1">
        <v>1</v>
      </c>
      <c r="X349" s="1">
        <v>13</v>
      </c>
      <c r="Y349" s="1">
        <v>4</v>
      </c>
      <c r="Z349" s="1">
        <v>5</v>
      </c>
      <c r="AA349" s="1">
        <v>2</v>
      </c>
      <c r="AB349" s="1">
        <v>0</v>
      </c>
      <c r="AC349" s="1">
        <v>0</v>
      </c>
      <c r="AD349" s="1">
        <v>29</v>
      </c>
      <c r="AE349" s="1">
        <v>0</v>
      </c>
      <c r="AF349" s="1">
        <v>3</v>
      </c>
      <c r="AG349" s="1">
        <v>5</v>
      </c>
      <c r="AH349" s="1">
        <v>0.6</v>
      </c>
      <c r="AI349" s="1">
        <v>-44.9</v>
      </c>
      <c r="AJ349" s="1">
        <v>1</v>
      </c>
      <c r="AK349" s="1">
        <v>-5</v>
      </c>
      <c r="AL349" s="1">
        <v>30</v>
      </c>
      <c r="AM349" s="1">
        <v>32</v>
      </c>
      <c r="AN349" s="1">
        <v>0</v>
      </c>
      <c r="AO349" s="1">
        <v>0</v>
      </c>
      <c r="AP349" s="1" t="s">
        <v>52</v>
      </c>
      <c r="AQ349" s="1" t="s">
        <v>52</v>
      </c>
      <c r="AR349" s="1" t="s">
        <v>52</v>
      </c>
      <c r="AS349" s="1" t="s">
        <v>52</v>
      </c>
      <c r="AT349" s="1" t="s">
        <v>52</v>
      </c>
      <c r="AU349" s="1" t="s">
        <v>52</v>
      </c>
      <c r="AV349" s="1" t="s">
        <v>52</v>
      </c>
      <c r="AW349" s="1" t="s">
        <v>52</v>
      </c>
      <c r="AX349" s="1" t="s">
        <v>52</v>
      </c>
      <c r="AY349" t="str">
        <f t="shared" si="55"/>
        <v/>
      </c>
      <c r="AZ349" t="str">
        <f t="shared" si="56"/>
        <v>D.Henderson</v>
      </c>
      <c r="BA349" t="str">
        <f t="shared" si="57"/>
        <v/>
      </c>
      <c r="BB349" t="str">
        <f t="shared" si="58"/>
        <v>2021_02_LA</v>
      </c>
      <c r="BC349" t="str">
        <f t="shared" si="59"/>
        <v>ru</v>
      </c>
      <c r="BD349">
        <f>COUNTIFS($BB$1:BB349,BB349,$BC$1:BC349,"ru")</f>
        <v>2</v>
      </c>
      <c r="BE349" t="str">
        <f t="shared" si="60"/>
        <v>re</v>
      </c>
      <c r="BF349">
        <f>COUNTIFS($BB$1:BB349,BB349,$BE$1:BE349,"re")</f>
        <v>1</v>
      </c>
      <c r="BG349" t="str">
        <f t="shared" si="61"/>
        <v>ru22021_02_LA</v>
      </c>
      <c r="BH349" t="str">
        <f t="shared" si="62"/>
        <v>re12021_02_LA</v>
      </c>
      <c r="BI349" t="str">
        <f t="shared" si="63"/>
        <v>2021_02_LAD.Henderson</v>
      </c>
      <c r="BJ349" t="str">
        <f t="shared" si="64"/>
        <v>2021_LA_D.Henderson</v>
      </c>
      <c r="BK349" t="str">
        <f>IF(ISERROR(MATCH(LEFT(C349,5)&amp;B349&amp;"_"&amp;A349,$BK$1:BK348,0)),LEFT(C349,5)&amp;B349&amp;"_"&amp;A349,"")</f>
        <v/>
      </c>
      <c r="BL349">
        <f>COUNTIFS($B$1:B349,B349)-COUNTIFS($B$1:B349,B349,$BK$1:BK349,"")</f>
        <v>5</v>
      </c>
      <c r="BM349" t="str">
        <f t="shared" si="65"/>
        <v/>
      </c>
    </row>
    <row r="350" spans="1:65" x14ac:dyDescent="0.25">
      <c r="A350" s="1" t="s">
        <v>138</v>
      </c>
      <c r="B350" s="1" t="s">
        <v>62</v>
      </c>
      <c r="C350" s="1" t="s">
        <v>429</v>
      </c>
      <c r="D350" s="1">
        <v>2.8000000000000001E-2</v>
      </c>
      <c r="E350" s="1">
        <v>-1.42</v>
      </c>
      <c r="F350" s="1" t="s">
        <v>491</v>
      </c>
      <c r="G350" s="1" t="s">
        <v>52</v>
      </c>
      <c r="H350" s="1" t="s">
        <v>52</v>
      </c>
      <c r="I350" s="1" t="s">
        <v>52</v>
      </c>
      <c r="J350" s="1" t="s">
        <v>52</v>
      </c>
      <c r="K350" s="1" t="s">
        <v>52</v>
      </c>
      <c r="L350" s="1" t="s">
        <v>52</v>
      </c>
      <c r="M350" s="1" t="s">
        <v>52</v>
      </c>
      <c r="N350" s="1" t="s">
        <v>52</v>
      </c>
      <c r="O350" s="1" t="s">
        <v>52</v>
      </c>
      <c r="P350" s="1" t="s">
        <v>52</v>
      </c>
      <c r="Q350" s="1" t="s">
        <v>52</v>
      </c>
      <c r="R350" s="1" t="s">
        <v>52</v>
      </c>
      <c r="S350" s="1" t="s">
        <v>52</v>
      </c>
      <c r="T350" s="1" t="s">
        <v>52</v>
      </c>
      <c r="U350" s="1" t="s">
        <v>52</v>
      </c>
      <c r="V350" s="1">
        <v>53</v>
      </c>
      <c r="W350" s="1">
        <v>0</v>
      </c>
      <c r="X350" s="1">
        <v>16</v>
      </c>
      <c r="Y350" s="1">
        <v>2</v>
      </c>
      <c r="Z350" s="1">
        <v>4</v>
      </c>
      <c r="AA350" s="1">
        <v>1</v>
      </c>
      <c r="AB350" s="1">
        <v>0</v>
      </c>
      <c r="AC350" s="1">
        <v>0</v>
      </c>
      <c r="AD350" s="1" t="s">
        <v>52</v>
      </c>
      <c r="AE350" s="1" t="s">
        <v>52</v>
      </c>
      <c r="AF350" s="1" t="s">
        <v>52</v>
      </c>
      <c r="AG350" s="1" t="s">
        <v>52</v>
      </c>
      <c r="AH350" s="1" t="s">
        <v>52</v>
      </c>
      <c r="AI350" s="1" t="s">
        <v>52</v>
      </c>
      <c r="AJ350" s="1" t="s">
        <v>52</v>
      </c>
      <c r="AK350" s="1" t="s">
        <v>52</v>
      </c>
      <c r="AL350" s="1" t="s">
        <v>52</v>
      </c>
      <c r="AM350" s="1" t="s">
        <v>52</v>
      </c>
      <c r="AN350" s="1" t="s">
        <v>52</v>
      </c>
      <c r="AO350" s="1" t="s">
        <v>52</v>
      </c>
      <c r="AP350" s="1" t="s">
        <v>52</v>
      </c>
      <c r="AQ350" s="1" t="s">
        <v>52</v>
      </c>
      <c r="AR350" s="1" t="s">
        <v>52</v>
      </c>
      <c r="AS350" s="1" t="s">
        <v>52</v>
      </c>
      <c r="AT350" s="1" t="s">
        <v>52</v>
      </c>
      <c r="AU350" s="1" t="s">
        <v>52</v>
      </c>
      <c r="AV350" s="1" t="s">
        <v>52</v>
      </c>
      <c r="AW350" s="1" t="s">
        <v>52</v>
      </c>
      <c r="AX350" s="1" t="s">
        <v>52</v>
      </c>
      <c r="AY350" t="str">
        <f t="shared" si="55"/>
        <v/>
      </c>
      <c r="AZ350" t="str">
        <f t="shared" si="56"/>
        <v>J.Conner</v>
      </c>
      <c r="BA350" t="str">
        <f t="shared" si="57"/>
        <v/>
      </c>
      <c r="BB350" t="str">
        <f t="shared" si="58"/>
        <v>2021_01_ARI</v>
      </c>
      <c r="BC350" t="str">
        <f t="shared" si="59"/>
        <v>ru</v>
      </c>
      <c r="BD350">
        <f>COUNTIFS($BB$1:BB350,BB350,$BC$1:BC350,"ru")</f>
        <v>3</v>
      </c>
      <c r="BE350" t="str">
        <f t="shared" si="60"/>
        <v/>
      </c>
      <c r="BF350">
        <f>COUNTIFS($BB$1:BB350,BB350,$BE$1:BE350,"re")</f>
        <v>1</v>
      </c>
      <c r="BG350" t="str">
        <f t="shared" si="61"/>
        <v>ru32021_01_ARI</v>
      </c>
      <c r="BH350" t="str">
        <f t="shared" si="62"/>
        <v>12021_01_ARI</v>
      </c>
      <c r="BI350" t="str">
        <f t="shared" si="63"/>
        <v>2021_01_ARIJ.Conner</v>
      </c>
      <c r="BJ350" t="str">
        <f t="shared" si="64"/>
        <v>2021_ARI_J.Conner</v>
      </c>
      <c r="BK350" t="str">
        <f>IF(ISERROR(MATCH(LEFT(C350,5)&amp;B350&amp;"_"&amp;A350,$BK$1:BK349,0)),LEFT(C350,5)&amp;B350&amp;"_"&amp;A350,"")</f>
        <v/>
      </c>
      <c r="BL350">
        <f>COUNTIFS($B$1:B350,B350)-COUNTIFS($B$1:B350,B350,$BK$1:BK350,"")</f>
        <v>3</v>
      </c>
      <c r="BM350" t="str">
        <f t="shared" si="65"/>
        <v/>
      </c>
    </row>
    <row r="351" spans="1:65" x14ac:dyDescent="0.25">
      <c r="A351" s="1" t="s">
        <v>126</v>
      </c>
      <c r="B351" s="1" t="s">
        <v>76</v>
      </c>
      <c r="C351" s="1" t="s">
        <v>2427</v>
      </c>
      <c r="D351" s="1">
        <v>-3.4000000000000002E-2</v>
      </c>
      <c r="E351" s="1">
        <v>-1.03</v>
      </c>
      <c r="F351" s="1" t="s">
        <v>2490</v>
      </c>
      <c r="G351" s="1" t="s">
        <v>52</v>
      </c>
      <c r="H351" s="1" t="s">
        <v>52</v>
      </c>
      <c r="I351" s="1" t="s">
        <v>52</v>
      </c>
      <c r="J351" s="1" t="s">
        <v>52</v>
      </c>
      <c r="K351" s="1" t="s">
        <v>52</v>
      </c>
      <c r="L351" s="1" t="s">
        <v>52</v>
      </c>
      <c r="M351" s="1" t="s">
        <v>52</v>
      </c>
      <c r="N351" s="1" t="s">
        <v>52</v>
      </c>
      <c r="O351" s="1" t="s">
        <v>52</v>
      </c>
      <c r="P351" s="1" t="s">
        <v>52</v>
      </c>
      <c r="Q351" s="1" t="s">
        <v>52</v>
      </c>
      <c r="R351" s="1" t="s">
        <v>52</v>
      </c>
      <c r="S351" s="1" t="s">
        <v>52</v>
      </c>
      <c r="T351" s="1" t="s">
        <v>52</v>
      </c>
      <c r="U351" s="1" t="s">
        <v>52</v>
      </c>
      <c r="V351" s="1">
        <v>53</v>
      </c>
      <c r="W351" s="1">
        <v>1</v>
      </c>
      <c r="X351" s="1">
        <v>16</v>
      </c>
      <c r="Y351" s="1">
        <v>2</v>
      </c>
      <c r="Z351" s="1">
        <v>4</v>
      </c>
      <c r="AA351" s="1">
        <v>2</v>
      </c>
      <c r="AB351" s="1">
        <v>0</v>
      </c>
      <c r="AC351" s="1">
        <v>0</v>
      </c>
      <c r="AD351" s="1">
        <v>29</v>
      </c>
      <c r="AE351" s="1">
        <v>0</v>
      </c>
      <c r="AF351" s="1">
        <v>1</v>
      </c>
      <c r="AG351" s="1">
        <v>1</v>
      </c>
      <c r="AH351" s="1">
        <v>1</v>
      </c>
      <c r="AI351" s="1">
        <v>12.52</v>
      </c>
      <c r="AJ351" s="1">
        <v>1</v>
      </c>
      <c r="AK351" s="1">
        <v>-3</v>
      </c>
      <c r="AL351" s="1">
        <v>32</v>
      </c>
      <c r="AM351" s="1">
        <v>7</v>
      </c>
      <c r="AN351" s="1">
        <v>0</v>
      </c>
      <c r="AO351" s="1">
        <v>0</v>
      </c>
      <c r="AP351" s="1" t="s">
        <v>52</v>
      </c>
      <c r="AQ351" s="1" t="s">
        <v>52</v>
      </c>
      <c r="AR351" s="1" t="s">
        <v>52</v>
      </c>
      <c r="AS351" s="1" t="s">
        <v>52</v>
      </c>
      <c r="AT351" s="1" t="s">
        <v>52</v>
      </c>
      <c r="AU351" s="1" t="s">
        <v>52</v>
      </c>
      <c r="AV351" s="1" t="s">
        <v>52</v>
      </c>
      <c r="AW351" s="1" t="s">
        <v>52</v>
      </c>
      <c r="AX351" s="1" t="s">
        <v>52</v>
      </c>
      <c r="AY351" t="str">
        <f t="shared" si="55"/>
        <v/>
      </c>
      <c r="AZ351" t="str">
        <f t="shared" si="56"/>
        <v>J.Jacobs</v>
      </c>
      <c r="BA351" t="str">
        <f t="shared" si="57"/>
        <v/>
      </c>
      <c r="BB351" t="str">
        <f t="shared" si="58"/>
        <v>2021_06_LV</v>
      </c>
      <c r="BC351" t="str">
        <f t="shared" si="59"/>
        <v>ru</v>
      </c>
      <c r="BD351">
        <f>COUNTIFS($BB$1:BB351,BB351,$BC$1:BC351,"ru")</f>
        <v>2</v>
      </c>
      <c r="BE351" t="str">
        <f t="shared" si="60"/>
        <v>re</v>
      </c>
      <c r="BF351">
        <f>COUNTIFS($BB$1:BB351,BB351,$BE$1:BE351,"re")</f>
        <v>1</v>
      </c>
      <c r="BG351" t="str">
        <f t="shared" si="61"/>
        <v>ru22021_06_LV</v>
      </c>
      <c r="BH351" t="str">
        <f t="shared" si="62"/>
        <v>re12021_06_LV</v>
      </c>
      <c r="BI351" t="str">
        <f t="shared" si="63"/>
        <v>2021_06_LVJ.Jacobs</v>
      </c>
      <c r="BJ351" t="str">
        <f t="shared" si="64"/>
        <v>2021_LV_J.Jacobs</v>
      </c>
      <c r="BK351" t="str">
        <f>IF(ISERROR(MATCH(LEFT(C351,5)&amp;B351&amp;"_"&amp;A351,$BK$1:BK350,0)),LEFT(C351,5)&amp;B351&amp;"_"&amp;A351,"")</f>
        <v>2021_LV_J.Jacobs</v>
      </c>
      <c r="BL351">
        <f>COUNTIFS($B$1:B351,B351)-COUNTIFS($B$1:B351,B351,$BK$1:BK351,"")</f>
        <v>3</v>
      </c>
      <c r="BM351" t="str">
        <f t="shared" si="65"/>
        <v>2021_LV3</v>
      </c>
    </row>
    <row r="352" spans="1:65" x14ac:dyDescent="0.25">
      <c r="A352" s="1" t="s">
        <v>114</v>
      </c>
      <c r="B352" s="1" t="s">
        <v>81</v>
      </c>
      <c r="C352" s="1" t="s">
        <v>2036</v>
      </c>
      <c r="D352" s="1">
        <v>2.9000000000000001E-2</v>
      </c>
      <c r="E352" s="1">
        <v>0.04</v>
      </c>
      <c r="F352" s="1" t="s">
        <v>2115</v>
      </c>
      <c r="G352" s="1" t="s">
        <v>52</v>
      </c>
      <c r="H352" s="1" t="s">
        <v>52</v>
      </c>
      <c r="I352" s="1" t="s">
        <v>52</v>
      </c>
      <c r="J352" s="1" t="s">
        <v>52</v>
      </c>
      <c r="K352" s="1" t="s">
        <v>52</v>
      </c>
      <c r="L352" s="1" t="s">
        <v>52</v>
      </c>
      <c r="M352" s="1" t="s">
        <v>52</v>
      </c>
      <c r="N352" s="1" t="s">
        <v>52</v>
      </c>
      <c r="O352" s="1" t="s">
        <v>52</v>
      </c>
      <c r="P352" s="1" t="s">
        <v>52</v>
      </c>
      <c r="Q352" s="1" t="s">
        <v>52</v>
      </c>
      <c r="R352" s="1" t="s">
        <v>52</v>
      </c>
      <c r="S352" s="1" t="s">
        <v>52</v>
      </c>
      <c r="T352" s="1" t="s">
        <v>52</v>
      </c>
      <c r="U352" s="1" t="s">
        <v>52</v>
      </c>
      <c r="V352" s="1">
        <v>53</v>
      </c>
      <c r="W352" s="1">
        <v>1</v>
      </c>
      <c r="X352" s="1">
        <v>15</v>
      </c>
      <c r="Y352" s="1">
        <v>5</v>
      </c>
      <c r="Z352" s="1">
        <v>6</v>
      </c>
      <c r="AA352" s="1">
        <v>1</v>
      </c>
      <c r="AB352" s="1">
        <v>0</v>
      </c>
      <c r="AC352" s="1">
        <v>0</v>
      </c>
      <c r="AD352" s="1">
        <v>116</v>
      </c>
      <c r="AE352" s="1">
        <v>1</v>
      </c>
      <c r="AF352" s="1">
        <v>3</v>
      </c>
      <c r="AG352" s="1">
        <v>5</v>
      </c>
      <c r="AH352" s="1">
        <v>0.6</v>
      </c>
      <c r="AI352" s="1">
        <v>-8.69</v>
      </c>
      <c r="AJ352" s="1">
        <v>3</v>
      </c>
      <c r="AK352" s="1">
        <v>0</v>
      </c>
      <c r="AL352" s="1">
        <v>115</v>
      </c>
      <c r="AM352" s="1">
        <v>24</v>
      </c>
      <c r="AN352" s="1">
        <v>0</v>
      </c>
      <c r="AO352" s="1">
        <v>0</v>
      </c>
      <c r="AP352" s="1" t="s">
        <v>52</v>
      </c>
      <c r="AQ352" s="1" t="s">
        <v>52</v>
      </c>
      <c r="AR352" s="1" t="s">
        <v>52</v>
      </c>
      <c r="AS352" s="1" t="s">
        <v>52</v>
      </c>
      <c r="AT352" s="1" t="s">
        <v>52</v>
      </c>
      <c r="AU352" s="1" t="s">
        <v>52</v>
      </c>
      <c r="AV352" s="1" t="s">
        <v>52</v>
      </c>
      <c r="AW352" s="1" t="s">
        <v>52</v>
      </c>
      <c r="AX352" s="1" t="s">
        <v>52</v>
      </c>
      <c r="AY352" t="str">
        <f t="shared" si="55"/>
        <v/>
      </c>
      <c r="AZ352" t="str">
        <f t="shared" si="56"/>
        <v>J.Taylor</v>
      </c>
      <c r="BA352" t="str">
        <f t="shared" si="57"/>
        <v/>
      </c>
      <c r="BB352" t="str">
        <f t="shared" si="58"/>
        <v>2021_05_IND</v>
      </c>
      <c r="BC352" t="str">
        <f t="shared" si="59"/>
        <v>ru</v>
      </c>
      <c r="BD352">
        <f>COUNTIFS($BB$1:BB352,BB352,$BC$1:BC352,"ru")</f>
        <v>2</v>
      </c>
      <c r="BE352" t="str">
        <f t="shared" si="60"/>
        <v>re</v>
      </c>
      <c r="BF352">
        <f>COUNTIFS($BB$1:BB352,BB352,$BE$1:BE352,"re")</f>
        <v>1</v>
      </c>
      <c r="BG352" t="str">
        <f t="shared" si="61"/>
        <v>ru22021_05_IND</v>
      </c>
      <c r="BH352" t="str">
        <f t="shared" si="62"/>
        <v>re12021_05_IND</v>
      </c>
      <c r="BI352" t="str">
        <f t="shared" si="63"/>
        <v>2021_05_INDJ.Taylor</v>
      </c>
      <c r="BJ352" t="str">
        <f t="shared" si="64"/>
        <v>2021_IND_J.Taylor</v>
      </c>
      <c r="BK352" t="str">
        <f>IF(ISERROR(MATCH(LEFT(C352,5)&amp;B352&amp;"_"&amp;A352,$BK$1:BK351,0)),LEFT(C352,5)&amp;B352&amp;"_"&amp;A352,"")</f>
        <v/>
      </c>
      <c r="BL352">
        <f>COUNTIFS($B$1:B352,B352)-COUNTIFS($B$1:B352,B352,$BK$1:BK352,"")</f>
        <v>3</v>
      </c>
      <c r="BM352" t="str">
        <f t="shared" si="65"/>
        <v/>
      </c>
    </row>
    <row r="353" spans="1:65" x14ac:dyDescent="0.25">
      <c r="A353" s="1" t="s">
        <v>160</v>
      </c>
      <c r="B353" s="1" t="s">
        <v>99</v>
      </c>
      <c r="C353" s="1" t="s">
        <v>2427</v>
      </c>
      <c r="D353" s="1">
        <v>-2.4E-2</v>
      </c>
      <c r="E353" s="1">
        <v>-1.52</v>
      </c>
      <c r="F353" s="1" t="s">
        <v>2491</v>
      </c>
      <c r="G353" s="1" t="s">
        <v>52</v>
      </c>
      <c r="H353" s="1" t="s">
        <v>52</v>
      </c>
      <c r="I353" s="1" t="s">
        <v>52</v>
      </c>
      <c r="J353" s="1" t="s">
        <v>52</v>
      </c>
      <c r="K353" s="1" t="s">
        <v>52</v>
      </c>
      <c r="L353" s="1" t="s">
        <v>52</v>
      </c>
      <c r="M353" s="1" t="s">
        <v>52</v>
      </c>
      <c r="N353" s="1" t="s">
        <v>52</v>
      </c>
      <c r="O353" s="1" t="s">
        <v>52</v>
      </c>
      <c r="P353" s="1" t="s">
        <v>52</v>
      </c>
      <c r="Q353" s="1" t="s">
        <v>52</v>
      </c>
      <c r="R353" s="1" t="s">
        <v>52</v>
      </c>
      <c r="S353" s="1" t="s">
        <v>52</v>
      </c>
      <c r="T353" s="1" t="s">
        <v>52</v>
      </c>
      <c r="U353" s="1" t="s">
        <v>52</v>
      </c>
      <c r="V353" s="1">
        <v>53</v>
      </c>
      <c r="W353" s="1">
        <v>0</v>
      </c>
      <c r="X353" s="1">
        <v>11</v>
      </c>
      <c r="Y353" s="1">
        <v>2</v>
      </c>
      <c r="Z353" s="1">
        <v>1</v>
      </c>
      <c r="AA353" s="1">
        <v>0</v>
      </c>
      <c r="AB353" s="1">
        <v>0</v>
      </c>
      <c r="AC353" s="1">
        <v>0</v>
      </c>
      <c r="AD353" s="1">
        <v>15</v>
      </c>
      <c r="AE353" s="1">
        <v>0</v>
      </c>
      <c r="AF353" s="1">
        <v>3</v>
      </c>
      <c r="AG353" s="1">
        <v>3</v>
      </c>
      <c r="AH353" s="1">
        <v>1</v>
      </c>
      <c r="AI353" s="1">
        <v>16.04</v>
      </c>
      <c r="AJ353" s="1">
        <v>0</v>
      </c>
      <c r="AK353" s="1">
        <v>1</v>
      </c>
      <c r="AL353" s="1">
        <v>14</v>
      </c>
      <c r="AM353" s="1">
        <v>17</v>
      </c>
      <c r="AN353" s="1">
        <v>0</v>
      </c>
      <c r="AO353" s="1">
        <v>0</v>
      </c>
      <c r="AP353" s="1" t="s">
        <v>52</v>
      </c>
      <c r="AQ353" s="1" t="s">
        <v>52</v>
      </c>
      <c r="AR353" s="1" t="s">
        <v>52</v>
      </c>
      <c r="AS353" s="1" t="s">
        <v>52</v>
      </c>
      <c r="AT353" s="1" t="s">
        <v>52</v>
      </c>
      <c r="AU353" s="1" t="s">
        <v>52</v>
      </c>
      <c r="AV353" s="1" t="s">
        <v>52</v>
      </c>
      <c r="AW353" s="1" t="s">
        <v>52</v>
      </c>
      <c r="AX353" s="1" t="s">
        <v>52</v>
      </c>
      <c r="AY353" t="str">
        <f t="shared" si="55"/>
        <v/>
      </c>
      <c r="AZ353" t="str">
        <f t="shared" si="56"/>
        <v>J.Williams</v>
      </c>
      <c r="BA353" t="str">
        <f t="shared" si="57"/>
        <v/>
      </c>
      <c r="BB353" t="str">
        <f t="shared" si="58"/>
        <v>2021_06_DEN</v>
      </c>
      <c r="BC353" t="str">
        <f t="shared" si="59"/>
        <v>ru</v>
      </c>
      <c r="BD353">
        <f>COUNTIFS($BB$1:BB353,BB353,$BC$1:BC353,"ru")</f>
        <v>1</v>
      </c>
      <c r="BE353" t="str">
        <f t="shared" si="60"/>
        <v>re</v>
      </c>
      <c r="BF353">
        <f>COUNTIFS($BB$1:BB353,BB353,$BE$1:BE353,"re")</f>
        <v>1</v>
      </c>
      <c r="BG353" t="str">
        <f t="shared" si="61"/>
        <v>ru12021_06_DEN</v>
      </c>
      <c r="BH353" t="str">
        <f t="shared" si="62"/>
        <v>re12021_06_DEN</v>
      </c>
      <c r="BI353" t="str">
        <f t="shared" si="63"/>
        <v>2021_06_DENJ.Williams</v>
      </c>
      <c r="BJ353" t="str">
        <f t="shared" si="64"/>
        <v>2021_DEN_J.Williams</v>
      </c>
      <c r="BK353" t="str">
        <f>IF(ISERROR(MATCH(LEFT(C353,5)&amp;B353&amp;"_"&amp;A353,$BK$1:BK352,0)),LEFT(C353,5)&amp;B353&amp;"_"&amp;A353,"")</f>
        <v/>
      </c>
      <c r="BL353">
        <f>COUNTIFS($B$1:B353,B353)-COUNTIFS($B$1:B353,B353,$BK$1:BK353,"")</f>
        <v>4</v>
      </c>
      <c r="BM353" t="str">
        <f t="shared" si="65"/>
        <v/>
      </c>
    </row>
    <row r="354" spans="1:65" x14ac:dyDescent="0.25">
      <c r="A354" s="1" t="s">
        <v>152</v>
      </c>
      <c r="B354" s="1" t="s">
        <v>56</v>
      </c>
      <c r="C354" s="1" t="s">
        <v>2047</v>
      </c>
      <c r="D354" s="1">
        <v>4.9000000000000002E-2</v>
      </c>
      <c r="E354" s="1">
        <v>-1.7</v>
      </c>
      <c r="F354" s="1" t="s">
        <v>2116</v>
      </c>
      <c r="G354" s="1" t="s">
        <v>52</v>
      </c>
      <c r="H354" s="1" t="s">
        <v>52</v>
      </c>
      <c r="I354" s="1" t="s">
        <v>52</v>
      </c>
      <c r="J354" s="1" t="s">
        <v>52</v>
      </c>
      <c r="K354" s="1" t="s">
        <v>52</v>
      </c>
      <c r="L354" s="1" t="s">
        <v>52</v>
      </c>
      <c r="M354" s="1" t="s">
        <v>52</v>
      </c>
      <c r="N354" s="1" t="s">
        <v>52</v>
      </c>
      <c r="O354" s="1" t="s">
        <v>52</v>
      </c>
      <c r="P354" s="1" t="s">
        <v>52</v>
      </c>
      <c r="Q354" s="1" t="s">
        <v>52</v>
      </c>
      <c r="R354" s="1" t="s">
        <v>52</v>
      </c>
      <c r="S354" s="1" t="s">
        <v>52</v>
      </c>
      <c r="T354" s="1" t="s">
        <v>52</v>
      </c>
      <c r="U354" s="1" t="s">
        <v>52</v>
      </c>
      <c r="V354" s="1">
        <v>53</v>
      </c>
      <c r="W354" s="1">
        <v>1</v>
      </c>
      <c r="X354" s="1">
        <v>13</v>
      </c>
      <c r="Y354" s="1">
        <v>5</v>
      </c>
      <c r="Z354" s="1">
        <v>3</v>
      </c>
      <c r="AA354" s="1">
        <v>2</v>
      </c>
      <c r="AB354" s="1">
        <v>1</v>
      </c>
      <c r="AC354" s="1">
        <v>1</v>
      </c>
      <c r="AD354" s="1">
        <v>8</v>
      </c>
      <c r="AE354" s="1">
        <v>0</v>
      </c>
      <c r="AF354" s="1">
        <v>2</v>
      </c>
      <c r="AG354" s="1">
        <v>5</v>
      </c>
      <c r="AH354" s="1">
        <v>0.4</v>
      </c>
      <c r="AI354" s="1">
        <v>-98.79</v>
      </c>
      <c r="AJ354" s="1">
        <v>1</v>
      </c>
      <c r="AK354" s="1">
        <v>-9</v>
      </c>
      <c r="AL354" s="1">
        <v>10</v>
      </c>
      <c r="AM354" s="1">
        <v>34</v>
      </c>
      <c r="AN354" s="1">
        <v>0</v>
      </c>
      <c r="AO354" s="1">
        <v>0</v>
      </c>
      <c r="AP354" s="1" t="s">
        <v>52</v>
      </c>
      <c r="AQ354" s="1" t="s">
        <v>52</v>
      </c>
      <c r="AR354" s="1" t="s">
        <v>52</v>
      </c>
      <c r="AS354" s="1" t="s">
        <v>52</v>
      </c>
      <c r="AT354" s="1" t="s">
        <v>52</v>
      </c>
      <c r="AU354" s="1" t="s">
        <v>52</v>
      </c>
      <c r="AV354" s="1" t="s">
        <v>52</v>
      </c>
      <c r="AW354" s="1" t="s">
        <v>52</v>
      </c>
      <c r="AX354" s="1" t="s">
        <v>52</v>
      </c>
      <c r="AY354" t="str">
        <f t="shared" si="55"/>
        <v/>
      </c>
      <c r="AZ354" t="str">
        <f t="shared" si="56"/>
        <v>M.Davis</v>
      </c>
      <c r="BA354" t="str">
        <f t="shared" si="57"/>
        <v/>
      </c>
      <c r="BB354" t="str">
        <f t="shared" si="58"/>
        <v>2021_05_ATL</v>
      </c>
      <c r="BC354" t="str">
        <f t="shared" si="59"/>
        <v>ru</v>
      </c>
      <c r="BD354">
        <f>COUNTIFS($BB$1:BB354,BB354,$BC$1:BC354,"ru")</f>
        <v>2</v>
      </c>
      <c r="BE354" t="str">
        <f t="shared" si="60"/>
        <v>re</v>
      </c>
      <c r="BF354">
        <f>COUNTIFS($BB$1:BB354,BB354,$BE$1:BE354,"re")</f>
        <v>2</v>
      </c>
      <c r="BG354" t="str">
        <f t="shared" si="61"/>
        <v>ru22021_05_ATL</v>
      </c>
      <c r="BH354" t="str">
        <f t="shared" si="62"/>
        <v>re22021_05_ATL</v>
      </c>
      <c r="BI354" t="str">
        <f t="shared" si="63"/>
        <v>2021_05_ATLM.Davis</v>
      </c>
      <c r="BJ354" t="str">
        <f t="shared" si="64"/>
        <v>2021_ATL_M.Davis</v>
      </c>
      <c r="BK354" t="str">
        <f>IF(ISERROR(MATCH(LEFT(C354,5)&amp;B354&amp;"_"&amp;A354,$BK$1:BK353,0)),LEFT(C354,5)&amp;B354&amp;"_"&amp;A354,"")</f>
        <v>2021_ATL_M.Davis</v>
      </c>
      <c r="BL354">
        <f>COUNTIFS($B$1:B354,B354)-COUNTIFS($B$1:B354,B354,$BK$1:BK354,"")</f>
        <v>4</v>
      </c>
      <c r="BM354" t="str">
        <f t="shared" si="65"/>
        <v>2021_ATL4</v>
      </c>
    </row>
    <row r="355" spans="1:65" x14ac:dyDescent="0.25">
      <c r="A355" s="1" t="s">
        <v>739</v>
      </c>
      <c r="B355" s="1" t="s">
        <v>83</v>
      </c>
      <c r="C355" s="1" t="s">
        <v>1249</v>
      </c>
      <c r="D355" s="1">
        <v>-0.14099999999999999</v>
      </c>
      <c r="E355" s="1">
        <v>-3.29</v>
      </c>
      <c r="F355" s="1" t="s">
        <v>1304</v>
      </c>
      <c r="G355" s="1" t="s">
        <v>52</v>
      </c>
      <c r="H355" s="1" t="s">
        <v>52</v>
      </c>
      <c r="I355" s="1" t="s">
        <v>52</v>
      </c>
      <c r="J355" s="1" t="s">
        <v>52</v>
      </c>
      <c r="K355" s="1" t="s">
        <v>52</v>
      </c>
      <c r="L355" s="1" t="s">
        <v>52</v>
      </c>
      <c r="M355" s="1" t="s">
        <v>52</v>
      </c>
      <c r="N355" s="1" t="s">
        <v>52</v>
      </c>
      <c r="O355" s="1" t="s">
        <v>52</v>
      </c>
      <c r="P355" s="1" t="s">
        <v>52</v>
      </c>
      <c r="Q355" s="1" t="s">
        <v>52</v>
      </c>
      <c r="R355" s="1" t="s">
        <v>52</v>
      </c>
      <c r="S355" s="1" t="s">
        <v>52</v>
      </c>
      <c r="T355" s="1" t="s">
        <v>52</v>
      </c>
      <c r="U355" s="1" t="s">
        <v>52</v>
      </c>
      <c r="V355" s="1">
        <v>52</v>
      </c>
      <c r="W355" s="1">
        <v>0</v>
      </c>
      <c r="X355" s="1">
        <v>11</v>
      </c>
      <c r="Y355" s="1">
        <v>3</v>
      </c>
      <c r="Z355" s="1">
        <v>3</v>
      </c>
      <c r="AA355" s="1">
        <v>1</v>
      </c>
      <c r="AB355" s="1">
        <v>0</v>
      </c>
      <c r="AC355" s="1">
        <v>0</v>
      </c>
      <c r="AD355" s="1">
        <v>27</v>
      </c>
      <c r="AE355" s="1">
        <v>0</v>
      </c>
      <c r="AF355" s="1">
        <v>3</v>
      </c>
      <c r="AG355" s="1">
        <v>5</v>
      </c>
      <c r="AH355" s="1">
        <v>0.6</v>
      </c>
      <c r="AI355" s="1">
        <v>-33.96</v>
      </c>
      <c r="AJ355" s="1">
        <v>1</v>
      </c>
      <c r="AK355" s="1">
        <v>7</v>
      </c>
      <c r="AL355" s="1">
        <v>18</v>
      </c>
      <c r="AM355" s="1">
        <v>21</v>
      </c>
      <c r="AN355" s="1">
        <v>0</v>
      </c>
      <c r="AO355" s="1">
        <v>0</v>
      </c>
      <c r="AP355" s="1" t="s">
        <v>52</v>
      </c>
      <c r="AQ355" s="1" t="s">
        <v>52</v>
      </c>
      <c r="AR355" s="1" t="s">
        <v>52</v>
      </c>
      <c r="AS355" s="1" t="s">
        <v>52</v>
      </c>
      <c r="AT355" s="1" t="s">
        <v>52</v>
      </c>
      <c r="AU355" s="1" t="s">
        <v>52</v>
      </c>
      <c r="AV355" s="1" t="s">
        <v>52</v>
      </c>
      <c r="AW355" s="1" t="s">
        <v>52</v>
      </c>
      <c r="AX355" s="1" t="s">
        <v>52</v>
      </c>
      <c r="AY355" t="str">
        <f t="shared" si="55"/>
        <v/>
      </c>
      <c r="AZ355" t="str">
        <f t="shared" si="56"/>
        <v>C.Hubbard</v>
      </c>
      <c r="BA355" t="str">
        <f t="shared" si="57"/>
        <v/>
      </c>
      <c r="BB355" t="str">
        <f t="shared" si="58"/>
        <v>2021_03_CAR</v>
      </c>
      <c r="BC355" t="str">
        <f t="shared" si="59"/>
        <v>ru</v>
      </c>
      <c r="BD355">
        <f>COUNTIFS($BB$1:BB355,BB355,$BC$1:BC355,"ru")</f>
        <v>2</v>
      </c>
      <c r="BE355" t="str">
        <f t="shared" si="60"/>
        <v>re</v>
      </c>
      <c r="BF355">
        <f>COUNTIFS($BB$1:BB355,BB355,$BE$1:BE355,"re")</f>
        <v>1</v>
      </c>
      <c r="BG355" t="str">
        <f t="shared" si="61"/>
        <v>ru22021_03_CAR</v>
      </c>
      <c r="BH355" t="str">
        <f t="shared" si="62"/>
        <v>re12021_03_CAR</v>
      </c>
      <c r="BI355" t="str">
        <f t="shared" si="63"/>
        <v>2021_03_CARC.Hubbard</v>
      </c>
      <c r="BJ355" t="str">
        <f t="shared" si="64"/>
        <v>2021_CAR_C.Hubbard</v>
      </c>
      <c r="BK355" t="str">
        <f>IF(ISERROR(MATCH(LEFT(C355,5)&amp;B355&amp;"_"&amp;A355,$BK$1:BK354,0)),LEFT(C355,5)&amp;B355&amp;"_"&amp;A355,"")</f>
        <v/>
      </c>
      <c r="BL355">
        <f>COUNTIFS($B$1:B355,B355)-COUNTIFS($B$1:B355,B355,$BK$1:BK355,"")</f>
        <v>3</v>
      </c>
      <c r="BM355" t="str">
        <f t="shared" si="65"/>
        <v/>
      </c>
    </row>
    <row r="356" spans="1:65" x14ac:dyDescent="0.25">
      <c r="A356" s="1" t="s">
        <v>143</v>
      </c>
      <c r="B356" s="1" t="s">
        <v>68</v>
      </c>
      <c r="C356" s="1" t="s">
        <v>843</v>
      </c>
      <c r="D356" s="1">
        <v>7.8E-2</v>
      </c>
      <c r="E356" s="1">
        <v>-1.43</v>
      </c>
      <c r="F356" s="1" t="s">
        <v>903</v>
      </c>
      <c r="G356" s="1" t="s">
        <v>52</v>
      </c>
      <c r="H356" s="1" t="s">
        <v>52</v>
      </c>
      <c r="I356" s="1" t="s">
        <v>52</v>
      </c>
      <c r="J356" s="1" t="s">
        <v>52</v>
      </c>
      <c r="K356" s="1" t="s">
        <v>52</v>
      </c>
      <c r="L356" s="1" t="s">
        <v>52</v>
      </c>
      <c r="M356" s="1" t="s">
        <v>52</v>
      </c>
      <c r="N356" s="1" t="s">
        <v>52</v>
      </c>
      <c r="O356" s="1" t="s">
        <v>52</v>
      </c>
      <c r="P356" s="1" t="s">
        <v>52</v>
      </c>
      <c r="Q356" s="1" t="s">
        <v>52</v>
      </c>
      <c r="R356" s="1" t="s">
        <v>52</v>
      </c>
      <c r="S356" s="1" t="s">
        <v>52</v>
      </c>
      <c r="T356" s="1" t="s">
        <v>52</v>
      </c>
      <c r="U356" s="1" t="s">
        <v>52</v>
      </c>
      <c r="V356" s="1">
        <v>52</v>
      </c>
      <c r="W356" s="1">
        <v>0</v>
      </c>
      <c r="X356" s="1">
        <v>11</v>
      </c>
      <c r="Y356" s="1">
        <v>2</v>
      </c>
      <c r="Z356" s="1">
        <v>3</v>
      </c>
      <c r="AA356" s="1">
        <v>1</v>
      </c>
      <c r="AB356" s="1">
        <v>0</v>
      </c>
      <c r="AC356" s="1">
        <v>0</v>
      </c>
      <c r="AD356" s="1">
        <v>24</v>
      </c>
      <c r="AE356" s="1">
        <v>0</v>
      </c>
      <c r="AF356" s="1">
        <v>4</v>
      </c>
      <c r="AG356" s="1">
        <v>4</v>
      </c>
      <c r="AH356" s="1">
        <v>1</v>
      </c>
      <c r="AI356" s="1">
        <v>16.190000000000001</v>
      </c>
      <c r="AJ356" s="1">
        <v>1</v>
      </c>
      <c r="AK356" s="1">
        <v>-6</v>
      </c>
      <c r="AL356" s="1">
        <v>30</v>
      </c>
      <c r="AM356" s="1">
        <v>24</v>
      </c>
      <c r="AN356" s="1">
        <v>1</v>
      </c>
      <c r="AO356" s="1">
        <v>0</v>
      </c>
      <c r="AP356" s="1" t="s">
        <v>52</v>
      </c>
      <c r="AQ356" s="1" t="s">
        <v>52</v>
      </c>
      <c r="AR356" s="1" t="s">
        <v>52</v>
      </c>
      <c r="AS356" s="1" t="s">
        <v>52</v>
      </c>
      <c r="AT356" s="1" t="s">
        <v>52</v>
      </c>
      <c r="AU356" s="1" t="s">
        <v>52</v>
      </c>
      <c r="AV356" s="1" t="s">
        <v>52</v>
      </c>
      <c r="AW356" s="1" t="s">
        <v>52</v>
      </c>
      <c r="AX356" s="1" t="s">
        <v>52</v>
      </c>
      <c r="AY356" t="str">
        <f t="shared" si="55"/>
        <v/>
      </c>
      <c r="AZ356" t="str">
        <f t="shared" si="56"/>
        <v>L.Fournette</v>
      </c>
      <c r="BA356" t="str">
        <f t="shared" si="57"/>
        <v/>
      </c>
      <c r="BB356" t="str">
        <f t="shared" si="58"/>
        <v>2021_02_TB</v>
      </c>
      <c r="BC356" t="str">
        <f t="shared" si="59"/>
        <v>ru</v>
      </c>
      <c r="BD356">
        <f>COUNTIFS($BB$1:BB356,BB356,$BC$1:BC356,"ru")</f>
        <v>1</v>
      </c>
      <c r="BE356" t="str">
        <f t="shared" si="60"/>
        <v>re</v>
      </c>
      <c r="BF356">
        <f>COUNTIFS($BB$1:BB356,BB356,$BE$1:BE356,"re")</f>
        <v>1</v>
      </c>
      <c r="BG356" t="str">
        <f t="shared" si="61"/>
        <v>ru12021_02_TB</v>
      </c>
      <c r="BH356" t="str">
        <f t="shared" si="62"/>
        <v>re12021_02_TB</v>
      </c>
      <c r="BI356" t="str">
        <f t="shared" si="63"/>
        <v>2021_02_TBL.Fournette</v>
      </c>
      <c r="BJ356" t="str">
        <f t="shared" si="64"/>
        <v>2021_TB_L.Fournette</v>
      </c>
      <c r="BK356" t="str">
        <f>IF(ISERROR(MATCH(LEFT(C356,5)&amp;B356&amp;"_"&amp;A356,$BK$1:BK355,0)),LEFT(C356,5)&amp;B356&amp;"_"&amp;A356,"")</f>
        <v/>
      </c>
      <c r="BL356">
        <f>COUNTIFS($B$1:B356,B356)-COUNTIFS($B$1:B356,B356,$BK$1:BK356,"")</f>
        <v>3</v>
      </c>
      <c r="BM356" t="str">
        <f t="shared" si="65"/>
        <v/>
      </c>
    </row>
    <row r="357" spans="1:65" x14ac:dyDescent="0.25">
      <c r="A357" s="1" t="s">
        <v>173</v>
      </c>
      <c r="B357" s="1" t="s">
        <v>105</v>
      </c>
      <c r="C357" s="1" t="s">
        <v>1636</v>
      </c>
      <c r="D357" s="1">
        <v>-5.0000000000000001E-3</v>
      </c>
      <c r="E357" s="1">
        <v>-0.49</v>
      </c>
      <c r="F357" s="1" t="s">
        <v>1718</v>
      </c>
      <c r="G357" s="1" t="s">
        <v>52</v>
      </c>
      <c r="H357" s="1" t="s">
        <v>52</v>
      </c>
      <c r="I357" s="1" t="s">
        <v>52</v>
      </c>
      <c r="J357" s="1" t="s">
        <v>52</v>
      </c>
      <c r="K357" s="1" t="s">
        <v>52</v>
      </c>
      <c r="L357" s="1" t="s">
        <v>52</v>
      </c>
      <c r="M357" s="1" t="s">
        <v>52</v>
      </c>
      <c r="N357" s="1" t="s">
        <v>52</v>
      </c>
      <c r="O357" s="1" t="s">
        <v>52</v>
      </c>
      <c r="P357" s="1" t="s">
        <v>52</v>
      </c>
      <c r="Q357" s="1" t="s">
        <v>52</v>
      </c>
      <c r="R357" s="1" t="s">
        <v>52</v>
      </c>
      <c r="S357" s="1" t="s">
        <v>52</v>
      </c>
      <c r="T357" s="1" t="s">
        <v>52</v>
      </c>
      <c r="U357" s="1" t="s">
        <v>52</v>
      </c>
      <c r="V357" s="1">
        <v>52</v>
      </c>
      <c r="W357" s="1">
        <v>1</v>
      </c>
      <c r="X357" s="1">
        <v>13</v>
      </c>
      <c r="Y357" s="1">
        <v>3</v>
      </c>
      <c r="Z357" s="1">
        <v>3</v>
      </c>
      <c r="AA357" s="1">
        <v>2</v>
      </c>
      <c r="AB357" s="1">
        <v>0</v>
      </c>
      <c r="AC357" s="1">
        <v>0</v>
      </c>
      <c r="AD357" s="1">
        <v>74</v>
      </c>
      <c r="AE357" s="1">
        <v>1</v>
      </c>
      <c r="AF357" s="1">
        <v>5</v>
      </c>
      <c r="AG357" s="1">
        <v>6</v>
      </c>
      <c r="AH357" s="1">
        <v>0.83299999999999996</v>
      </c>
      <c r="AI357" s="1">
        <v>10.35</v>
      </c>
      <c r="AJ357" s="1">
        <v>2</v>
      </c>
      <c r="AK357" s="1">
        <v>21</v>
      </c>
      <c r="AL357" s="1">
        <v>60</v>
      </c>
      <c r="AM357" s="1">
        <v>36</v>
      </c>
      <c r="AN357" s="1">
        <v>1</v>
      </c>
      <c r="AO357" s="1">
        <v>0</v>
      </c>
      <c r="AP357" s="1" t="s">
        <v>52</v>
      </c>
      <c r="AQ357" s="1" t="s">
        <v>52</v>
      </c>
      <c r="AR357" s="1" t="s">
        <v>52</v>
      </c>
      <c r="AS357" s="1" t="s">
        <v>52</v>
      </c>
      <c r="AT357" s="1" t="s">
        <v>52</v>
      </c>
      <c r="AU357" s="1" t="s">
        <v>52</v>
      </c>
      <c r="AV357" s="1" t="s">
        <v>52</v>
      </c>
      <c r="AW357" s="1" t="s">
        <v>52</v>
      </c>
      <c r="AX357" s="1" t="s">
        <v>52</v>
      </c>
      <c r="AY357" t="str">
        <f t="shared" si="55"/>
        <v/>
      </c>
      <c r="AZ357" t="str">
        <f t="shared" si="56"/>
        <v>S.Barkley</v>
      </c>
      <c r="BA357" t="str">
        <f t="shared" si="57"/>
        <v/>
      </c>
      <c r="BB357" t="str">
        <f t="shared" si="58"/>
        <v>2021_04_NYG</v>
      </c>
      <c r="BC357" t="str">
        <f t="shared" si="59"/>
        <v>ru</v>
      </c>
      <c r="BD357">
        <f>COUNTIFS($BB$1:BB357,BB357,$BC$1:BC357,"ru")</f>
        <v>2</v>
      </c>
      <c r="BE357" t="str">
        <f t="shared" si="60"/>
        <v>re</v>
      </c>
      <c r="BF357">
        <f>COUNTIFS($BB$1:BB357,BB357,$BE$1:BE357,"re")</f>
        <v>1</v>
      </c>
      <c r="BG357" t="str">
        <f t="shared" si="61"/>
        <v>ru22021_04_NYG</v>
      </c>
      <c r="BH357" t="str">
        <f t="shared" si="62"/>
        <v>re12021_04_NYG</v>
      </c>
      <c r="BI357" t="str">
        <f t="shared" si="63"/>
        <v>2021_04_NYGS.Barkley</v>
      </c>
      <c r="BJ357" t="str">
        <f t="shared" si="64"/>
        <v>2021_NYG_S.Barkley</v>
      </c>
      <c r="BK357" t="str">
        <f>IF(ISERROR(MATCH(LEFT(C357,5)&amp;B357&amp;"_"&amp;A357,$BK$1:BK356,0)),LEFT(C357,5)&amp;B357&amp;"_"&amp;A357,"")</f>
        <v/>
      </c>
      <c r="BL357">
        <f>COUNTIFS($B$1:B357,B357)-COUNTIFS($B$1:B357,B357,$BK$1:BK357,"")</f>
        <v>4</v>
      </c>
      <c r="BM357" t="str">
        <f t="shared" si="65"/>
        <v/>
      </c>
    </row>
    <row r="358" spans="1:65" x14ac:dyDescent="0.25">
      <c r="A358" s="1" t="s">
        <v>135</v>
      </c>
      <c r="B358" s="1" t="s">
        <v>66</v>
      </c>
      <c r="C358" s="1" t="s">
        <v>2062</v>
      </c>
      <c r="D358" s="1">
        <v>-4.5999999999999999E-2</v>
      </c>
      <c r="E358" s="1">
        <v>0.51</v>
      </c>
      <c r="F358" s="1" t="s">
        <v>2117</v>
      </c>
      <c r="G358" s="1" t="s">
        <v>52</v>
      </c>
      <c r="H358" s="1" t="s">
        <v>52</v>
      </c>
      <c r="I358" s="1" t="s">
        <v>52</v>
      </c>
      <c r="J358" s="1" t="s">
        <v>52</v>
      </c>
      <c r="K358" s="1" t="s">
        <v>52</v>
      </c>
      <c r="L358" s="1" t="s">
        <v>52</v>
      </c>
      <c r="M358" s="1" t="s">
        <v>52</v>
      </c>
      <c r="N358" s="1" t="s">
        <v>52</v>
      </c>
      <c r="O358" s="1" t="s">
        <v>52</v>
      </c>
      <c r="P358" s="1" t="s">
        <v>52</v>
      </c>
      <c r="Q358" s="1" t="s">
        <v>52</v>
      </c>
      <c r="R358" s="1" t="s">
        <v>52</v>
      </c>
      <c r="S358" s="1" t="s">
        <v>52</v>
      </c>
      <c r="T358" s="1" t="s">
        <v>52</v>
      </c>
      <c r="U358" s="1" t="s">
        <v>52</v>
      </c>
      <c r="V358" s="1">
        <v>51</v>
      </c>
      <c r="W358" s="1">
        <v>1</v>
      </c>
      <c r="X358" s="1">
        <v>11</v>
      </c>
      <c r="Y358" s="1">
        <v>3</v>
      </c>
      <c r="Z358" s="1">
        <v>2</v>
      </c>
      <c r="AA358" s="1">
        <v>1</v>
      </c>
      <c r="AB358" s="1">
        <v>0</v>
      </c>
      <c r="AC358" s="1">
        <v>0</v>
      </c>
      <c r="AD358" s="1">
        <v>53</v>
      </c>
      <c r="AE358" s="1">
        <v>0</v>
      </c>
      <c r="AF358" s="1">
        <v>6</v>
      </c>
      <c r="AG358" s="1">
        <v>6</v>
      </c>
      <c r="AH358" s="1">
        <v>1</v>
      </c>
      <c r="AI358" s="1">
        <v>17.920000000000002</v>
      </c>
      <c r="AJ358" s="1">
        <v>3</v>
      </c>
      <c r="AK358" s="1">
        <v>-3</v>
      </c>
      <c r="AL358" s="1">
        <v>56</v>
      </c>
      <c r="AM358" s="1">
        <v>37</v>
      </c>
      <c r="AN358" s="1">
        <v>0</v>
      </c>
      <c r="AO358" s="1">
        <v>0</v>
      </c>
      <c r="AP358" s="1" t="s">
        <v>52</v>
      </c>
      <c r="AQ358" s="1" t="s">
        <v>52</v>
      </c>
      <c r="AR358" s="1" t="s">
        <v>52</v>
      </c>
      <c r="AS358" s="1" t="s">
        <v>52</v>
      </c>
      <c r="AT358" s="1" t="s">
        <v>52</v>
      </c>
      <c r="AU358" s="1" t="s">
        <v>52</v>
      </c>
      <c r="AV358" s="1" t="s">
        <v>52</v>
      </c>
      <c r="AW358" s="1" t="s">
        <v>52</v>
      </c>
      <c r="AX358" s="1" t="s">
        <v>52</v>
      </c>
      <c r="AY358" t="str">
        <f t="shared" si="55"/>
        <v/>
      </c>
      <c r="AZ358" t="str">
        <f t="shared" si="56"/>
        <v>D.Swift</v>
      </c>
      <c r="BA358" t="str">
        <f t="shared" si="57"/>
        <v/>
      </c>
      <c r="BB358" t="str">
        <f t="shared" si="58"/>
        <v>2021_05_DET</v>
      </c>
      <c r="BC358" t="str">
        <f t="shared" si="59"/>
        <v>ru</v>
      </c>
      <c r="BD358">
        <f>COUNTIFS($BB$1:BB358,BB358,$BC$1:BC358,"ru")</f>
        <v>2</v>
      </c>
      <c r="BE358" t="str">
        <f t="shared" si="60"/>
        <v>re</v>
      </c>
      <c r="BF358">
        <f>COUNTIFS($BB$1:BB358,BB358,$BE$1:BE358,"re")</f>
        <v>2</v>
      </c>
      <c r="BG358" t="str">
        <f t="shared" si="61"/>
        <v>ru22021_05_DET</v>
      </c>
      <c r="BH358" t="str">
        <f t="shared" si="62"/>
        <v>re22021_05_DET</v>
      </c>
      <c r="BI358" t="str">
        <f t="shared" si="63"/>
        <v>2021_05_DETD.Swift</v>
      </c>
      <c r="BJ358" t="str">
        <f t="shared" si="64"/>
        <v>2021_DET_D.Swift</v>
      </c>
      <c r="BK358" t="str">
        <f>IF(ISERROR(MATCH(LEFT(C358,5)&amp;B358&amp;"_"&amp;A358,$BK$1:BK357,0)),LEFT(C358,5)&amp;B358&amp;"_"&amp;A358,"")</f>
        <v>2021_DET_D.Swift</v>
      </c>
      <c r="BL358">
        <f>COUNTIFS($B$1:B358,B358)-COUNTIFS($B$1:B358,B358,$BK$1:BK358,"")</f>
        <v>3</v>
      </c>
      <c r="BM358" t="str">
        <f t="shared" si="65"/>
        <v>2021_DET3</v>
      </c>
    </row>
    <row r="359" spans="1:65" x14ac:dyDescent="0.25">
      <c r="A359" s="1" t="s">
        <v>114</v>
      </c>
      <c r="B359" s="1" t="s">
        <v>81</v>
      </c>
      <c r="C359" s="1" t="s">
        <v>846</v>
      </c>
      <c r="D359" s="1">
        <v>-7.0000000000000007E-2</v>
      </c>
      <c r="E359" s="1">
        <v>-1.65</v>
      </c>
      <c r="F359" s="1" t="s">
        <v>904</v>
      </c>
      <c r="G359" s="1" t="s">
        <v>52</v>
      </c>
      <c r="H359" s="1" t="s">
        <v>52</v>
      </c>
      <c r="I359" s="1" t="s">
        <v>52</v>
      </c>
      <c r="J359" s="1" t="s">
        <v>52</v>
      </c>
      <c r="K359" s="1" t="s">
        <v>52</v>
      </c>
      <c r="L359" s="1" t="s">
        <v>52</v>
      </c>
      <c r="M359" s="1" t="s">
        <v>52</v>
      </c>
      <c r="N359" s="1" t="s">
        <v>52</v>
      </c>
      <c r="O359" s="1" t="s">
        <v>52</v>
      </c>
      <c r="P359" s="1" t="s">
        <v>52</v>
      </c>
      <c r="Q359" s="1" t="s">
        <v>52</v>
      </c>
      <c r="R359" s="1" t="s">
        <v>52</v>
      </c>
      <c r="S359" s="1" t="s">
        <v>52</v>
      </c>
      <c r="T359" s="1" t="s">
        <v>52</v>
      </c>
      <c r="U359" s="1" t="s">
        <v>52</v>
      </c>
      <c r="V359" s="1">
        <v>51</v>
      </c>
      <c r="W359" s="1">
        <v>0</v>
      </c>
      <c r="X359" s="1">
        <v>15</v>
      </c>
      <c r="Y359" s="1">
        <v>4</v>
      </c>
      <c r="Z359" s="1">
        <v>7</v>
      </c>
      <c r="AA359" s="1">
        <v>5</v>
      </c>
      <c r="AB359" s="1">
        <v>0</v>
      </c>
      <c r="AC359" s="1">
        <v>0</v>
      </c>
      <c r="AD359" s="1">
        <v>2</v>
      </c>
      <c r="AE359" s="1">
        <v>0</v>
      </c>
      <c r="AF359" s="1">
        <v>1</v>
      </c>
      <c r="AG359" s="1">
        <v>1</v>
      </c>
      <c r="AH359" s="1">
        <v>1</v>
      </c>
      <c r="AI359" s="1">
        <v>12.21</v>
      </c>
      <c r="AJ359" s="1">
        <v>0</v>
      </c>
      <c r="AK359" s="1">
        <v>-1</v>
      </c>
      <c r="AL359" s="1">
        <v>3</v>
      </c>
      <c r="AM359" s="1">
        <v>6</v>
      </c>
      <c r="AN359" s="1">
        <v>0</v>
      </c>
      <c r="AO359" s="1">
        <v>0</v>
      </c>
      <c r="AP359" s="1" t="s">
        <v>52</v>
      </c>
      <c r="AQ359" s="1" t="s">
        <v>52</v>
      </c>
      <c r="AR359" s="1" t="s">
        <v>52</v>
      </c>
      <c r="AS359" s="1" t="s">
        <v>52</v>
      </c>
      <c r="AT359" s="1" t="s">
        <v>52</v>
      </c>
      <c r="AU359" s="1" t="s">
        <v>52</v>
      </c>
      <c r="AV359" s="1" t="s">
        <v>52</v>
      </c>
      <c r="AW359" s="1" t="s">
        <v>52</v>
      </c>
      <c r="AX359" s="1" t="s">
        <v>52</v>
      </c>
      <c r="AY359" t="str">
        <f t="shared" si="55"/>
        <v/>
      </c>
      <c r="AZ359" t="str">
        <f t="shared" si="56"/>
        <v>J.Taylor</v>
      </c>
      <c r="BA359" t="str">
        <f t="shared" si="57"/>
        <v/>
      </c>
      <c r="BB359" t="str">
        <f t="shared" si="58"/>
        <v>2021_02_IND</v>
      </c>
      <c r="BC359" t="str">
        <f t="shared" si="59"/>
        <v>ru</v>
      </c>
      <c r="BD359">
        <f>COUNTIFS($BB$1:BB359,BB359,$BC$1:BC359,"ru")</f>
        <v>1</v>
      </c>
      <c r="BE359" t="str">
        <f t="shared" si="60"/>
        <v>re</v>
      </c>
      <c r="BF359">
        <f>COUNTIFS($BB$1:BB359,BB359,$BE$1:BE359,"re")</f>
        <v>1</v>
      </c>
      <c r="BG359" t="str">
        <f t="shared" si="61"/>
        <v>ru12021_02_IND</v>
      </c>
      <c r="BH359" t="str">
        <f t="shared" si="62"/>
        <v>re12021_02_IND</v>
      </c>
      <c r="BI359" t="str">
        <f t="shared" si="63"/>
        <v>2021_02_INDJ.Taylor</v>
      </c>
      <c r="BJ359" t="str">
        <f t="shared" si="64"/>
        <v>2021_IND_J.Taylor</v>
      </c>
      <c r="BK359" t="str">
        <f>IF(ISERROR(MATCH(LEFT(C359,5)&amp;B359&amp;"_"&amp;A359,$BK$1:BK358,0)),LEFT(C359,5)&amp;B359&amp;"_"&amp;A359,"")</f>
        <v/>
      </c>
      <c r="BL359">
        <f>COUNTIFS($B$1:B359,B359)-COUNTIFS($B$1:B359,B359,$BK$1:BK359,"")</f>
        <v>3</v>
      </c>
      <c r="BM359" t="str">
        <f t="shared" si="65"/>
        <v/>
      </c>
    </row>
    <row r="360" spans="1:65" x14ac:dyDescent="0.25">
      <c r="A360" s="1" t="s">
        <v>141</v>
      </c>
      <c r="B360" s="1" t="s">
        <v>94</v>
      </c>
      <c r="C360" s="1" t="s">
        <v>857</v>
      </c>
      <c r="D360" s="1">
        <v>-0.03</v>
      </c>
      <c r="E360" s="1">
        <v>-2.39</v>
      </c>
      <c r="F360" s="1" t="s">
        <v>905</v>
      </c>
      <c r="G360" s="1" t="s">
        <v>52</v>
      </c>
      <c r="H360" s="1" t="s">
        <v>52</v>
      </c>
      <c r="I360" s="1" t="s">
        <v>52</v>
      </c>
      <c r="J360" s="1" t="s">
        <v>52</v>
      </c>
      <c r="K360" s="1" t="s">
        <v>52</v>
      </c>
      <c r="L360" s="1" t="s">
        <v>52</v>
      </c>
      <c r="M360" s="1" t="s">
        <v>52</v>
      </c>
      <c r="N360" s="1" t="s">
        <v>52</v>
      </c>
      <c r="O360" s="1" t="s">
        <v>52</v>
      </c>
      <c r="P360" s="1" t="s">
        <v>52</v>
      </c>
      <c r="Q360" s="1" t="s">
        <v>52</v>
      </c>
      <c r="R360" s="1" t="s">
        <v>52</v>
      </c>
      <c r="S360" s="1" t="s">
        <v>52</v>
      </c>
      <c r="T360" s="1" t="s">
        <v>52</v>
      </c>
      <c r="U360" s="1" t="s">
        <v>52</v>
      </c>
      <c r="V360" s="1">
        <v>51</v>
      </c>
      <c r="W360" s="1">
        <v>0</v>
      </c>
      <c r="X360" s="1">
        <v>13</v>
      </c>
      <c r="Y360" s="1">
        <v>3</v>
      </c>
      <c r="Z360" s="1">
        <v>2</v>
      </c>
      <c r="AA360" s="1">
        <v>0</v>
      </c>
      <c r="AB360" s="1">
        <v>0</v>
      </c>
      <c r="AC360" s="1">
        <v>0</v>
      </c>
      <c r="AD360" s="1">
        <v>2</v>
      </c>
      <c r="AE360" s="1">
        <v>0</v>
      </c>
      <c r="AF360" s="1">
        <v>1</v>
      </c>
      <c r="AG360" s="1">
        <v>1</v>
      </c>
      <c r="AH360" s="1">
        <v>1</v>
      </c>
      <c r="AI360" s="1">
        <v>25.72</v>
      </c>
      <c r="AJ360" s="1">
        <v>0</v>
      </c>
      <c r="AK360" s="1">
        <v>2</v>
      </c>
      <c r="AL360" s="1">
        <v>0</v>
      </c>
      <c r="AM360" s="1">
        <v>3</v>
      </c>
      <c r="AN360" s="1">
        <v>0</v>
      </c>
      <c r="AO360" s="1">
        <v>0</v>
      </c>
      <c r="AP360" s="1" t="s">
        <v>52</v>
      </c>
      <c r="AQ360" s="1" t="s">
        <v>52</v>
      </c>
      <c r="AR360" s="1" t="s">
        <v>52</v>
      </c>
      <c r="AS360" s="1" t="s">
        <v>52</v>
      </c>
      <c r="AT360" s="1" t="s">
        <v>52</v>
      </c>
      <c r="AU360" s="1" t="s">
        <v>52</v>
      </c>
      <c r="AV360" s="1" t="s">
        <v>52</v>
      </c>
      <c r="AW360" s="1" t="s">
        <v>52</v>
      </c>
      <c r="AX360" s="1" t="s">
        <v>52</v>
      </c>
      <c r="AY360" t="str">
        <f t="shared" si="55"/>
        <v/>
      </c>
      <c r="AZ360" t="str">
        <f t="shared" si="56"/>
        <v>K.Hunt</v>
      </c>
      <c r="BA360" t="str">
        <f t="shared" si="57"/>
        <v/>
      </c>
      <c r="BB360" t="str">
        <f t="shared" si="58"/>
        <v>2021_02_CLE</v>
      </c>
      <c r="BC360" t="str">
        <f t="shared" si="59"/>
        <v>ru</v>
      </c>
      <c r="BD360">
        <f>COUNTIFS($BB$1:BB360,BB360,$BC$1:BC360,"ru")</f>
        <v>2</v>
      </c>
      <c r="BE360" t="str">
        <f t="shared" si="60"/>
        <v>re</v>
      </c>
      <c r="BF360">
        <f>COUNTIFS($BB$1:BB360,BB360,$BE$1:BE360,"re")</f>
        <v>2</v>
      </c>
      <c r="BG360" t="str">
        <f t="shared" si="61"/>
        <v>ru22021_02_CLE</v>
      </c>
      <c r="BH360" t="str">
        <f t="shared" si="62"/>
        <v>re22021_02_CLE</v>
      </c>
      <c r="BI360" t="str">
        <f t="shared" si="63"/>
        <v>2021_02_CLEK.Hunt</v>
      </c>
      <c r="BJ360" t="str">
        <f t="shared" si="64"/>
        <v>2021_CLE_K.Hunt</v>
      </c>
      <c r="BK360" t="str">
        <f>IF(ISERROR(MATCH(LEFT(C360,5)&amp;B360&amp;"_"&amp;A360,$BK$1:BK359,0)),LEFT(C360,5)&amp;B360&amp;"_"&amp;A360,"")</f>
        <v/>
      </c>
      <c r="BL360">
        <f>COUNTIFS($B$1:B360,B360)-COUNTIFS($B$1:B360,B360,$BK$1:BK360,"")</f>
        <v>4</v>
      </c>
      <c r="BM360" t="str">
        <f t="shared" si="65"/>
        <v/>
      </c>
    </row>
    <row r="361" spans="1:65" x14ac:dyDescent="0.25">
      <c r="A361" s="1" t="s">
        <v>173</v>
      </c>
      <c r="B361" s="1" t="s">
        <v>105</v>
      </c>
      <c r="C361" s="1" t="s">
        <v>1258</v>
      </c>
      <c r="D361" s="1">
        <v>-6.0999999999999999E-2</v>
      </c>
      <c r="E361" s="1">
        <v>-1.29</v>
      </c>
      <c r="F361" s="1" t="s">
        <v>1305</v>
      </c>
      <c r="G361" s="1" t="s">
        <v>52</v>
      </c>
      <c r="H361" s="1" t="s">
        <v>52</v>
      </c>
      <c r="I361" s="1" t="s">
        <v>52</v>
      </c>
      <c r="J361" s="1" t="s">
        <v>52</v>
      </c>
      <c r="K361" s="1" t="s">
        <v>52</v>
      </c>
      <c r="L361" s="1" t="s">
        <v>52</v>
      </c>
      <c r="M361" s="1" t="s">
        <v>52</v>
      </c>
      <c r="N361" s="1" t="s">
        <v>52</v>
      </c>
      <c r="O361" s="1" t="s">
        <v>52</v>
      </c>
      <c r="P361" s="1" t="s">
        <v>52</v>
      </c>
      <c r="Q361" s="1" t="s">
        <v>52</v>
      </c>
      <c r="R361" s="1" t="s">
        <v>52</v>
      </c>
      <c r="S361" s="1" t="s">
        <v>52</v>
      </c>
      <c r="T361" s="1" t="s">
        <v>52</v>
      </c>
      <c r="U361" s="1" t="s">
        <v>52</v>
      </c>
      <c r="V361" s="1">
        <v>51</v>
      </c>
      <c r="W361" s="1">
        <v>1</v>
      </c>
      <c r="X361" s="1">
        <v>16</v>
      </c>
      <c r="Y361" s="1">
        <v>4</v>
      </c>
      <c r="Z361" s="1">
        <v>2</v>
      </c>
      <c r="AA361" s="1">
        <v>1</v>
      </c>
      <c r="AB361" s="1">
        <v>0</v>
      </c>
      <c r="AC361" s="1">
        <v>0</v>
      </c>
      <c r="AD361" s="1">
        <v>43</v>
      </c>
      <c r="AE361" s="1">
        <v>0</v>
      </c>
      <c r="AF361" s="1">
        <v>6</v>
      </c>
      <c r="AG361" s="1">
        <v>7</v>
      </c>
      <c r="AH361" s="1">
        <v>0.85699999999999998</v>
      </c>
      <c r="AI361" s="1">
        <v>3.96</v>
      </c>
      <c r="AJ361" s="1">
        <v>2</v>
      </c>
      <c r="AK361" s="1">
        <v>-17</v>
      </c>
      <c r="AL361" s="1">
        <v>65</v>
      </c>
      <c r="AM361" s="1">
        <v>54</v>
      </c>
      <c r="AN361" s="1">
        <v>0</v>
      </c>
      <c r="AO361" s="1">
        <v>0</v>
      </c>
      <c r="AP361" s="1" t="s">
        <v>52</v>
      </c>
      <c r="AQ361" s="1" t="s">
        <v>52</v>
      </c>
      <c r="AR361" s="1" t="s">
        <v>52</v>
      </c>
      <c r="AS361" s="1" t="s">
        <v>52</v>
      </c>
      <c r="AT361" s="1" t="s">
        <v>52</v>
      </c>
      <c r="AU361" s="1" t="s">
        <v>52</v>
      </c>
      <c r="AV361" s="1" t="s">
        <v>52</v>
      </c>
      <c r="AW361" s="1" t="s">
        <v>52</v>
      </c>
      <c r="AX361" s="1" t="s">
        <v>52</v>
      </c>
      <c r="AY361" t="str">
        <f t="shared" si="55"/>
        <v/>
      </c>
      <c r="AZ361" t="str">
        <f t="shared" si="56"/>
        <v>S.Barkley</v>
      </c>
      <c r="BA361" t="str">
        <f t="shared" si="57"/>
        <v/>
      </c>
      <c r="BB361" t="str">
        <f t="shared" si="58"/>
        <v>2021_03_NYG</v>
      </c>
      <c r="BC361" t="str">
        <f t="shared" si="59"/>
        <v>ru</v>
      </c>
      <c r="BD361">
        <f>COUNTIFS($BB$1:BB361,BB361,$BC$1:BC361,"ru")</f>
        <v>2</v>
      </c>
      <c r="BE361" t="str">
        <f t="shared" si="60"/>
        <v>re</v>
      </c>
      <c r="BF361">
        <f>COUNTIFS($BB$1:BB361,BB361,$BE$1:BE361,"re")</f>
        <v>1</v>
      </c>
      <c r="BG361" t="str">
        <f t="shared" si="61"/>
        <v>ru22021_03_NYG</v>
      </c>
      <c r="BH361" t="str">
        <f t="shared" si="62"/>
        <v>re12021_03_NYG</v>
      </c>
      <c r="BI361" t="str">
        <f t="shared" si="63"/>
        <v>2021_03_NYGS.Barkley</v>
      </c>
      <c r="BJ361" t="str">
        <f t="shared" si="64"/>
        <v>2021_NYG_S.Barkley</v>
      </c>
      <c r="BK361" t="str">
        <f>IF(ISERROR(MATCH(LEFT(C361,5)&amp;B361&amp;"_"&amp;A361,$BK$1:BK360,0)),LEFT(C361,5)&amp;B361&amp;"_"&amp;A361,"")</f>
        <v/>
      </c>
      <c r="BL361">
        <f>COUNTIFS($B$1:B361,B361)-COUNTIFS($B$1:B361,B361,$BK$1:BK361,"")</f>
        <v>4</v>
      </c>
      <c r="BM361" t="str">
        <f t="shared" si="65"/>
        <v/>
      </c>
    </row>
    <row r="362" spans="1:65" x14ac:dyDescent="0.25">
      <c r="A362" s="1" t="s">
        <v>138</v>
      </c>
      <c r="B362" s="1" t="s">
        <v>62</v>
      </c>
      <c r="C362" s="1" t="s">
        <v>1654</v>
      </c>
      <c r="D362" s="1">
        <v>2.3E-2</v>
      </c>
      <c r="E362" s="1">
        <v>0.4</v>
      </c>
      <c r="F362" s="1" t="s">
        <v>1719</v>
      </c>
      <c r="G362" s="1" t="s">
        <v>52</v>
      </c>
      <c r="H362" s="1" t="s">
        <v>52</v>
      </c>
      <c r="I362" s="1" t="s">
        <v>52</v>
      </c>
      <c r="J362" s="1" t="s">
        <v>52</v>
      </c>
      <c r="K362" s="1" t="s">
        <v>52</v>
      </c>
      <c r="L362" s="1" t="s">
        <v>52</v>
      </c>
      <c r="M362" s="1" t="s">
        <v>52</v>
      </c>
      <c r="N362" s="1" t="s">
        <v>52</v>
      </c>
      <c r="O362" s="1" t="s">
        <v>52</v>
      </c>
      <c r="P362" s="1" t="s">
        <v>52</v>
      </c>
      <c r="Q362" s="1" t="s">
        <v>52</v>
      </c>
      <c r="R362" s="1" t="s">
        <v>52</v>
      </c>
      <c r="S362" s="1" t="s">
        <v>52</v>
      </c>
      <c r="T362" s="1" t="s">
        <v>52</v>
      </c>
      <c r="U362" s="1" t="s">
        <v>52</v>
      </c>
      <c r="V362" s="1">
        <v>50</v>
      </c>
      <c r="W362" s="1">
        <v>2</v>
      </c>
      <c r="X362" s="1">
        <v>18</v>
      </c>
      <c r="Y362" s="1">
        <v>6</v>
      </c>
      <c r="Z362" s="1">
        <v>6</v>
      </c>
      <c r="AA362" s="1">
        <v>5</v>
      </c>
      <c r="AB362" s="1">
        <v>1</v>
      </c>
      <c r="AC362" s="1">
        <v>0</v>
      </c>
      <c r="AD362" s="1">
        <v>16</v>
      </c>
      <c r="AE362" s="1">
        <v>0</v>
      </c>
      <c r="AF362" s="1">
        <v>2</v>
      </c>
      <c r="AG362" s="1">
        <v>2</v>
      </c>
      <c r="AH362" s="1">
        <v>1</v>
      </c>
      <c r="AI362" s="1">
        <v>18.739999999999998</v>
      </c>
      <c r="AJ362" s="1">
        <v>0</v>
      </c>
      <c r="AK362" s="1">
        <v>4</v>
      </c>
      <c r="AL362" s="1">
        <v>12</v>
      </c>
      <c r="AM362" s="1">
        <v>11</v>
      </c>
      <c r="AN362" s="1">
        <v>0</v>
      </c>
      <c r="AO362" s="1">
        <v>0</v>
      </c>
      <c r="AP362" s="1" t="s">
        <v>52</v>
      </c>
      <c r="AQ362" s="1" t="s">
        <v>52</v>
      </c>
      <c r="AR362" s="1" t="s">
        <v>52</v>
      </c>
      <c r="AS362" s="1" t="s">
        <v>52</v>
      </c>
      <c r="AT362" s="1" t="s">
        <v>52</v>
      </c>
      <c r="AU362" s="1" t="s">
        <v>52</v>
      </c>
      <c r="AV362" s="1" t="s">
        <v>52</v>
      </c>
      <c r="AW362" s="1" t="s">
        <v>52</v>
      </c>
      <c r="AX362" s="1" t="s">
        <v>52</v>
      </c>
      <c r="AY362" t="str">
        <f t="shared" si="55"/>
        <v/>
      </c>
      <c r="AZ362" t="str">
        <f t="shared" si="56"/>
        <v>J.Conner</v>
      </c>
      <c r="BA362" t="str">
        <f t="shared" si="57"/>
        <v/>
      </c>
      <c r="BB362" t="str">
        <f t="shared" si="58"/>
        <v>2021_04_ARI</v>
      </c>
      <c r="BC362" t="str">
        <f t="shared" si="59"/>
        <v>ru</v>
      </c>
      <c r="BD362">
        <f>COUNTIFS($BB$1:BB362,BB362,$BC$1:BC362,"ru")</f>
        <v>3</v>
      </c>
      <c r="BE362" t="str">
        <f t="shared" si="60"/>
        <v>re</v>
      </c>
      <c r="BF362">
        <f>COUNTIFS($BB$1:BB362,BB362,$BE$1:BE362,"re")</f>
        <v>2</v>
      </c>
      <c r="BG362" t="str">
        <f t="shared" si="61"/>
        <v>ru32021_04_ARI</v>
      </c>
      <c r="BH362" t="str">
        <f t="shared" si="62"/>
        <v>re22021_04_ARI</v>
      </c>
      <c r="BI362" t="str">
        <f t="shared" si="63"/>
        <v>2021_04_ARIJ.Conner</v>
      </c>
      <c r="BJ362" t="str">
        <f t="shared" si="64"/>
        <v>2021_ARI_J.Conner</v>
      </c>
      <c r="BK362" t="str">
        <f>IF(ISERROR(MATCH(LEFT(C362,5)&amp;B362&amp;"_"&amp;A362,$BK$1:BK361,0)),LEFT(C362,5)&amp;B362&amp;"_"&amp;A362,"")</f>
        <v/>
      </c>
      <c r="BL362">
        <f>COUNTIFS($B$1:B362,B362)-COUNTIFS($B$1:B362,B362,$BK$1:BK362,"")</f>
        <v>3</v>
      </c>
      <c r="BM362" t="str">
        <f t="shared" si="65"/>
        <v/>
      </c>
    </row>
    <row r="363" spans="1:65" x14ac:dyDescent="0.25">
      <c r="A363" s="1" t="s">
        <v>152</v>
      </c>
      <c r="B363" s="1" t="s">
        <v>56</v>
      </c>
      <c r="C363" s="1" t="s">
        <v>1258</v>
      </c>
      <c r="D363" s="1">
        <v>-3.0000000000000001E-3</v>
      </c>
      <c r="E363" s="1">
        <v>0.25</v>
      </c>
      <c r="F363" s="1" t="s">
        <v>1306</v>
      </c>
      <c r="G363" s="1" t="s">
        <v>52</v>
      </c>
      <c r="H363" s="1" t="s">
        <v>52</v>
      </c>
      <c r="I363" s="1" t="s">
        <v>52</v>
      </c>
      <c r="J363" s="1" t="s">
        <v>52</v>
      </c>
      <c r="K363" s="1" t="s">
        <v>52</v>
      </c>
      <c r="L363" s="1" t="s">
        <v>52</v>
      </c>
      <c r="M363" s="1" t="s">
        <v>52</v>
      </c>
      <c r="N363" s="1" t="s">
        <v>52</v>
      </c>
      <c r="O363" s="1" t="s">
        <v>52</v>
      </c>
      <c r="P363" s="1" t="s">
        <v>52</v>
      </c>
      <c r="Q363" s="1" t="s">
        <v>52</v>
      </c>
      <c r="R363" s="1" t="s">
        <v>52</v>
      </c>
      <c r="S363" s="1" t="s">
        <v>52</v>
      </c>
      <c r="T363" s="1" t="s">
        <v>52</v>
      </c>
      <c r="U363" s="1" t="s">
        <v>52</v>
      </c>
      <c r="V363" s="1">
        <v>50</v>
      </c>
      <c r="W363" s="1">
        <v>0</v>
      </c>
      <c r="X363" s="1">
        <v>12</v>
      </c>
      <c r="Y363" s="1">
        <v>2</v>
      </c>
      <c r="Z363" s="1">
        <v>1</v>
      </c>
      <c r="AA363" s="1">
        <v>1</v>
      </c>
      <c r="AB363" s="1">
        <v>0</v>
      </c>
      <c r="AC363" s="1">
        <v>0</v>
      </c>
      <c r="AD363" s="1">
        <v>20</v>
      </c>
      <c r="AE363" s="1">
        <v>0</v>
      </c>
      <c r="AF363" s="1">
        <v>4</v>
      </c>
      <c r="AG363" s="1">
        <v>4</v>
      </c>
      <c r="AH363" s="1">
        <v>1</v>
      </c>
      <c r="AI363" s="1">
        <v>15.04</v>
      </c>
      <c r="AJ363" s="1">
        <v>1</v>
      </c>
      <c r="AK363" s="1">
        <v>-10</v>
      </c>
      <c r="AL363" s="1">
        <v>30</v>
      </c>
      <c r="AM363" s="1">
        <v>28</v>
      </c>
      <c r="AN363" s="1">
        <v>0</v>
      </c>
      <c r="AO363" s="1">
        <v>0</v>
      </c>
      <c r="AP363" s="1" t="s">
        <v>52</v>
      </c>
      <c r="AQ363" s="1" t="s">
        <v>52</v>
      </c>
      <c r="AR363" s="1" t="s">
        <v>52</v>
      </c>
      <c r="AS363" s="1" t="s">
        <v>52</v>
      </c>
      <c r="AT363" s="1" t="s">
        <v>52</v>
      </c>
      <c r="AU363" s="1" t="s">
        <v>52</v>
      </c>
      <c r="AV363" s="1" t="s">
        <v>52</v>
      </c>
      <c r="AW363" s="1" t="s">
        <v>52</v>
      </c>
      <c r="AX363" s="1" t="s">
        <v>52</v>
      </c>
      <c r="AY363" t="str">
        <f t="shared" si="55"/>
        <v/>
      </c>
      <c r="AZ363" t="str">
        <f t="shared" si="56"/>
        <v>M.Davis</v>
      </c>
      <c r="BA363" t="str">
        <f t="shared" si="57"/>
        <v/>
      </c>
      <c r="BB363" t="str">
        <f t="shared" si="58"/>
        <v>2021_03_ATL</v>
      </c>
      <c r="BC363" t="str">
        <f t="shared" si="59"/>
        <v>ru</v>
      </c>
      <c r="BD363">
        <f>COUNTIFS($BB$1:BB363,BB363,$BC$1:BC363,"ru")</f>
        <v>2</v>
      </c>
      <c r="BE363" t="str">
        <f t="shared" si="60"/>
        <v>re</v>
      </c>
      <c r="BF363">
        <f>COUNTIFS($BB$1:BB363,BB363,$BE$1:BE363,"re")</f>
        <v>1</v>
      </c>
      <c r="BG363" t="str">
        <f t="shared" si="61"/>
        <v>ru22021_03_ATL</v>
      </c>
      <c r="BH363" t="str">
        <f t="shared" si="62"/>
        <v>re12021_03_ATL</v>
      </c>
      <c r="BI363" t="str">
        <f t="shared" si="63"/>
        <v>2021_03_ATLM.Davis</v>
      </c>
      <c r="BJ363" t="str">
        <f t="shared" si="64"/>
        <v>2021_ATL_M.Davis</v>
      </c>
      <c r="BK363" t="str">
        <f>IF(ISERROR(MATCH(LEFT(C363,5)&amp;B363&amp;"_"&amp;A363,$BK$1:BK362,0)),LEFT(C363,5)&amp;B363&amp;"_"&amp;A363,"")</f>
        <v/>
      </c>
      <c r="BL363">
        <f>COUNTIFS($B$1:B363,B363)-COUNTIFS($B$1:B363,B363,$BK$1:BK363,"")</f>
        <v>4</v>
      </c>
      <c r="BM363" t="str">
        <f t="shared" si="65"/>
        <v/>
      </c>
    </row>
    <row r="364" spans="1:65" x14ac:dyDescent="0.25">
      <c r="A364" s="1" t="s">
        <v>125</v>
      </c>
      <c r="B364" s="1" t="s">
        <v>99</v>
      </c>
      <c r="C364" s="1" t="s">
        <v>2427</v>
      </c>
      <c r="D364" s="1">
        <v>5.0000000000000001E-3</v>
      </c>
      <c r="E364" s="1">
        <v>1.67</v>
      </c>
      <c r="F364" s="1" t="s">
        <v>2492</v>
      </c>
      <c r="G364" s="1" t="s">
        <v>52</v>
      </c>
      <c r="H364" s="1" t="s">
        <v>52</v>
      </c>
      <c r="I364" s="1" t="s">
        <v>52</v>
      </c>
      <c r="J364" s="1" t="s">
        <v>52</v>
      </c>
      <c r="K364" s="1" t="s">
        <v>52</v>
      </c>
      <c r="L364" s="1" t="s">
        <v>52</v>
      </c>
      <c r="M364" s="1" t="s">
        <v>52</v>
      </c>
      <c r="N364" s="1" t="s">
        <v>52</v>
      </c>
      <c r="O364" s="1" t="s">
        <v>52</v>
      </c>
      <c r="P364" s="1" t="s">
        <v>52</v>
      </c>
      <c r="Q364" s="1" t="s">
        <v>52</v>
      </c>
      <c r="R364" s="1" t="s">
        <v>52</v>
      </c>
      <c r="S364" s="1" t="s">
        <v>52</v>
      </c>
      <c r="T364" s="1" t="s">
        <v>52</v>
      </c>
      <c r="U364" s="1" t="s">
        <v>52</v>
      </c>
      <c r="V364" s="1">
        <v>50</v>
      </c>
      <c r="W364" s="1">
        <v>0</v>
      </c>
      <c r="X364" s="1">
        <v>10</v>
      </c>
      <c r="Y364" s="1">
        <v>3</v>
      </c>
      <c r="Z364" s="1">
        <v>1</v>
      </c>
      <c r="AA364" s="1">
        <v>0</v>
      </c>
      <c r="AB364" s="1">
        <v>0</v>
      </c>
      <c r="AC364" s="1">
        <v>0</v>
      </c>
      <c r="AD364" s="1">
        <v>23</v>
      </c>
      <c r="AE364" s="1">
        <v>0</v>
      </c>
      <c r="AF364" s="1">
        <v>3</v>
      </c>
      <c r="AG364" s="1">
        <v>3</v>
      </c>
      <c r="AH364" s="1">
        <v>1</v>
      </c>
      <c r="AI364" s="1">
        <v>26.44</v>
      </c>
      <c r="AJ364" s="1">
        <v>1</v>
      </c>
      <c r="AK364" s="1">
        <v>0</v>
      </c>
      <c r="AL364" s="1">
        <v>23</v>
      </c>
      <c r="AM364" s="1">
        <v>19</v>
      </c>
      <c r="AN364" s="1">
        <v>0</v>
      </c>
      <c r="AO364" s="1">
        <v>0</v>
      </c>
      <c r="AP364" s="1" t="s">
        <v>52</v>
      </c>
      <c r="AQ364" s="1" t="s">
        <v>52</v>
      </c>
      <c r="AR364" s="1" t="s">
        <v>52</v>
      </c>
      <c r="AS364" s="1" t="s">
        <v>52</v>
      </c>
      <c r="AT364" s="1" t="s">
        <v>52</v>
      </c>
      <c r="AU364" s="1" t="s">
        <v>52</v>
      </c>
      <c r="AV364" s="1" t="s">
        <v>52</v>
      </c>
      <c r="AW364" s="1" t="s">
        <v>52</v>
      </c>
      <c r="AX364" s="1" t="s">
        <v>52</v>
      </c>
      <c r="AY364" t="str">
        <f t="shared" si="55"/>
        <v/>
      </c>
      <c r="AZ364" t="str">
        <f t="shared" si="56"/>
        <v>M.Gordon</v>
      </c>
      <c r="BA364" t="str">
        <f t="shared" si="57"/>
        <v/>
      </c>
      <c r="BB364" t="str">
        <f t="shared" si="58"/>
        <v>2021_06_DEN</v>
      </c>
      <c r="BC364" t="str">
        <f t="shared" si="59"/>
        <v>ru</v>
      </c>
      <c r="BD364">
        <f>COUNTIFS($BB$1:BB364,BB364,$BC$1:BC364,"ru")</f>
        <v>2</v>
      </c>
      <c r="BE364" t="str">
        <f t="shared" si="60"/>
        <v>re</v>
      </c>
      <c r="BF364">
        <f>COUNTIFS($BB$1:BB364,BB364,$BE$1:BE364,"re")</f>
        <v>2</v>
      </c>
      <c r="BG364" t="str">
        <f t="shared" si="61"/>
        <v>ru22021_06_DEN</v>
      </c>
      <c r="BH364" t="str">
        <f t="shared" si="62"/>
        <v>re22021_06_DEN</v>
      </c>
      <c r="BI364" t="str">
        <f t="shared" si="63"/>
        <v>2021_06_DENM.Gordon</v>
      </c>
      <c r="BJ364" t="str">
        <f t="shared" si="64"/>
        <v>2021_DEN_M.Gordon</v>
      </c>
      <c r="BK364" t="str">
        <f>IF(ISERROR(MATCH(LEFT(C364,5)&amp;B364&amp;"_"&amp;A364,$BK$1:BK363,0)),LEFT(C364,5)&amp;B364&amp;"_"&amp;A364,"")</f>
        <v/>
      </c>
      <c r="BL364">
        <f>COUNTIFS($B$1:B364,B364)-COUNTIFS($B$1:B364,B364,$BK$1:BK364,"")</f>
        <v>4</v>
      </c>
      <c r="BM364" t="str">
        <f t="shared" si="65"/>
        <v/>
      </c>
    </row>
    <row r="365" spans="1:65" x14ac:dyDescent="0.25">
      <c r="A365" s="1" t="s">
        <v>142</v>
      </c>
      <c r="B365" s="1" t="s">
        <v>110</v>
      </c>
      <c r="C365" s="1" t="s">
        <v>859</v>
      </c>
      <c r="D365" s="1">
        <v>-6.6000000000000003E-2</v>
      </c>
      <c r="E365" s="1">
        <v>-2.5099999999999998</v>
      </c>
      <c r="F365" s="1" t="s">
        <v>906</v>
      </c>
      <c r="G365" s="1" t="s">
        <v>52</v>
      </c>
      <c r="H365" s="1" t="s">
        <v>52</v>
      </c>
      <c r="I365" s="1" t="s">
        <v>52</v>
      </c>
      <c r="J365" s="1" t="s">
        <v>52</v>
      </c>
      <c r="K365" s="1" t="s">
        <v>52</v>
      </c>
      <c r="L365" s="1" t="s">
        <v>52</v>
      </c>
      <c r="M365" s="1" t="s">
        <v>52</v>
      </c>
      <c r="N365" s="1" t="s">
        <v>52</v>
      </c>
      <c r="O365" s="1" t="s">
        <v>52</v>
      </c>
      <c r="P365" s="1" t="s">
        <v>52</v>
      </c>
      <c r="Q365" s="1" t="s">
        <v>52</v>
      </c>
      <c r="R365" s="1" t="s">
        <v>52</v>
      </c>
      <c r="S365" s="1" t="s">
        <v>52</v>
      </c>
      <c r="T365" s="1" t="s">
        <v>52</v>
      </c>
      <c r="U365" s="1" t="s">
        <v>52</v>
      </c>
      <c r="V365" s="1">
        <v>50</v>
      </c>
      <c r="W365" s="1">
        <v>0</v>
      </c>
      <c r="X365" s="1">
        <v>12</v>
      </c>
      <c r="Y365" s="1">
        <v>3</v>
      </c>
      <c r="Z365" s="1">
        <v>2</v>
      </c>
      <c r="AA365" s="1">
        <v>1</v>
      </c>
      <c r="AB365" s="1">
        <v>0</v>
      </c>
      <c r="AC365" s="1">
        <v>0</v>
      </c>
      <c r="AD365" s="1" t="s">
        <v>52</v>
      </c>
      <c r="AE365" s="1" t="s">
        <v>52</v>
      </c>
      <c r="AF365" s="1" t="s">
        <v>52</v>
      </c>
      <c r="AG365" s="1" t="s">
        <v>52</v>
      </c>
      <c r="AH365" s="1" t="s">
        <v>52</v>
      </c>
      <c r="AI365" s="1" t="s">
        <v>52</v>
      </c>
      <c r="AJ365" s="1" t="s">
        <v>52</v>
      </c>
      <c r="AK365" s="1" t="s">
        <v>52</v>
      </c>
      <c r="AL365" s="1" t="s">
        <v>52</v>
      </c>
      <c r="AM365" s="1" t="s">
        <v>52</v>
      </c>
      <c r="AN365" s="1" t="s">
        <v>52</v>
      </c>
      <c r="AO365" s="1" t="s">
        <v>52</v>
      </c>
      <c r="AP365" s="1" t="s">
        <v>52</v>
      </c>
      <c r="AQ365" s="1" t="s">
        <v>52</v>
      </c>
      <c r="AR365" s="1" t="s">
        <v>52</v>
      </c>
      <c r="AS365" s="1" t="s">
        <v>52</v>
      </c>
      <c r="AT365" s="1" t="s">
        <v>52</v>
      </c>
      <c r="AU365" s="1" t="s">
        <v>52</v>
      </c>
      <c r="AV365" s="1" t="s">
        <v>52</v>
      </c>
      <c r="AW365" s="1" t="s">
        <v>52</v>
      </c>
      <c r="AX365" s="1" t="s">
        <v>52</v>
      </c>
      <c r="AY365" t="str">
        <f t="shared" si="55"/>
        <v/>
      </c>
      <c r="AZ365" t="str">
        <f t="shared" si="56"/>
        <v>T.Johnson</v>
      </c>
      <c r="BA365" t="str">
        <f t="shared" si="57"/>
        <v/>
      </c>
      <c r="BB365" t="str">
        <f t="shared" si="58"/>
        <v>2021_02_NYJ</v>
      </c>
      <c r="BC365" t="str">
        <f t="shared" si="59"/>
        <v>ru</v>
      </c>
      <c r="BD365">
        <f>COUNTIFS($BB$1:BB365,BB365,$BC$1:BC365,"ru")</f>
        <v>2</v>
      </c>
      <c r="BE365" t="str">
        <f t="shared" si="60"/>
        <v/>
      </c>
      <c r="BF365">
        <f>COUNTIFS($BB$1:BB365,BB365,$BE$1:BE365,"re")</f>
        <v>1</v>
      </c>
      <c r="BG365" t="str">
        <f t="shared" si="61"/>
        <v>ru22021_02_NYJ</v>
      </c>
      <c r="BH365" t="str">
        <f t="shared" si="62"/>
        <v>12021_02_NYJ</v>
      </c>
      <c r="BI365" t="str">
        <f t="shared" si="63"/>
        <v>2021_02_NYJT.Johnson</v>
      </c>
      <c r="BJ365" t="str">
        <f t="shared" si="64"/>
        <v>2021_NYJ_T.Johnson</v>
      </c>
      <c r="BK365" t="str">
        <f>IF(ISERROR(MATCH(LEFT(C365,5)&amp;B365&amp;"_"&amp;A365,$BK$1:BK364,0)),LEFT(C365,5)&amp;B365&amp;"_"&amp;A365,"")</f>
        <v>2021_NYJ_T.Johnson</v>
      </c>
      <c r="BL365">
        <f>COUNTIFS($B$1:B365,B365)-COUNTIFS($B$1:B365,B365,$BK$1:BK365,"")</f>
        <v>3</v>
      </c>
      <c r="BM365" t="str">
        <f t="shared" si="65"/>
        <v>2021_NYJ3</v>
      </c>
    </row>
    <row r="366" spans="1:65" x14ac:dyDescent="0.25">
      <c r="A366" s="1" t="s">
        <v>184</v>
      </c>
      <c r="B366" s="1" t="s">
        <v>101</v>
      </c>
      <c r="C366" s="1" t="s">
        <v>453</v>
      </c>
      <c r="D366" s="1">
        <v>4.2000000000000003E-2</v>
      </c>
      <c r="E366" s="1">
        <v>0.27</v>
      </c>
      <c r="F366" s="1" t="s">
        <v>492</v>
      </c>
      <c r="G366" s="1" t="s">
        <v>52</v>
      </c>
      <c r="H366" s="1" t="s">
        <v>52</v>
      </c>
      <c r="I366" s="1" t="s">
        <v>52</v>
      </c>
      <c r="J366" s="1" t="s">
        <v>52</v>
      </c>
      <c r="K366" s="1" t="s">
        <v>52</v>
      </c>
      <c r="L366" s="1" t="s">
        <v>52</v>
      </c>
      <c r="M366" s="1" t="s">
        <v>52</v>
      </c>
      <c r="N366" s="1" t="s">
        <v>52</v>
      </c>
      <c r="O366" s="1" t="s">
        <v>52</v>
      </c>
      <c r="P366" s="1" t="s">
        <v>52</v>
      </c>
      <c r="Q366" s="1" t="s">
        <v>52</v>
      </c>
      <c r="R366" s="1" t="s">
        <v>52</v>
      </c>
      <c r="S366" s="1" t="s">
        <v>52</v>
      </c>
      <c r="T366" s="1" t="s">
        <v>52</v>
      </c>
      <c r="U366" s="1" t="s">
        <v>52</v>
      </c>
      <c r="V366" s="1">
        <v>50</v>
      </c>
      <c r="W366" s="1">
        <v>0</v>
      </c>
      <c r="X366" s="1">
        <v>11</v>
      </c>
      <c r="Y366" s="1">
        <v>2</v>
      </c>
      <c r="Z366" s="1">
        <v>1</v>
      </c>
      <c r="AA366" s="1">
        <v>0</v>
      </c>
      <c r="AB366" s="1">
        <v>0</v>
      </c>
      <c r="AC366" s="1">
        <v>0</v>
      </c>
      <c r="AD366" s="1">
        <v>3</v>
      </c>
      <c r="AE366" s="1">
        <v>0</v>
      </c>
      <c r="AF366" s="1">
        <v>1</v>
      </c>
      <c r="AG366" s="1">
        <v>1</v>
      </c>
      <c r="AH366" s="1">
        <v>1</v>
      </c>
      <c r="AI366" s="1">
        <v>32.700000000000003</v>
      </c>
      <c r="AJ366" s="1">
        <v>1</v>
      </c>
      <c r="AK366" s="1">
        <v>0</v>
      </c>
      <c r="AL366" s="1">
        <v>3</v>
      </c>
      <c r="AM366" s="1">
        <v>4</v>
      </c>
      <c r="AN366" s="1">
        <v>0</v>
      </c>
      <c r="AO366" s="1">
        <v>0</v>
      </c>
      <c r="AP366" s="1" t="s">
        <v>52</v>
      </c>
      <c r="AQ366" s="1" t="s">
        <v>52</v>
      </c>
      <c r="AR366" s="1" t="s">
        <v>52</v>
      </c>
      <c r="AS366" s="1" t="s">
        <v>52</v>
      </c>
      <c r="AT366" s="1" t="s">
        <v>52</v>
      </c>
      <c r="AU366" s="1" t="s">
        <v>52</v>
      </c>
      <c r="AV366" s="1" t="s">
        <v>52</v>
      </c>
      <c r="AW366" s="1" t="s">
        <v>52</v>
      </c>
      <c r="AX366" s="1" t="s">
        <v>52</v>
      </c>
      <c r="AY366" t="str">
        <f t="shared" si="55"/>
        <v/>
      </c>
      <c r="AZ366" t="str">
        <f t="shared" si="56"/>
        <v>T.Jones</v>
      </c>
      <c r="BA366" t="str">
        <f t="shared" si="57"/>
        <v/>
      </c>
      <c r="BB366" t="str">
        <f t="shared" si="58"/>
        <v>2021_01_NO</v>
      </c>
      <c r="BC366" t="str">
        <f t="shared" si="59"/>
        <v>ru</v>
      </c>
      <c r="BD366">
        <f>COUNTIFS($BB$1:BB366,BB366,$BC$1:BC366,"ru")</f>
        <v>4</v>
      </c>
      <c r="BE366" t="str">
        <f t="shared" si="60"/>
        <v>re</v>
      </c>
      <c r="BF366">
        <f>COUNTIFS($BB$1:BB366,BB366,$BE$1:BE366,"re")</f>
        <v>2</v>
      </c>
      <c r="BG366" t="str">
        <f t="shared" si="61"/>
        <v>ru42021_01_NO</v>
      </c>
      <c r="BH366" t="str">
        <f t="shared" si="62"/>
        <v>re22021_01_NO</v>
      </c>
      <c r="BI366" t="str">
        <f t="shared" si="63"/>
        <v>2021_01_NOT.Jones</v>
      </c>
      <c r="BJ366" t="str">
        <f t="shared" si="64"/>
        <v>2021_NO_T.Jones</v>
      </c>
      <c r="BK366" t="str">
        <f>IF(ISERROR(MATCH(LEFT(C366,5)&amp;B366&amp;"_"&amp;A366,$BK$1:BK365,0)),LEFT(C366,5)&amp;B366&amp;"_"&amp;A366,"")</f>
        <v>2021_NO_T.Jones</v>
      </c>
      <c r="BL366">
        <f>COUNTIFS($B$1:B366,B366)-COUNTIFS($B$1:B366,B366,$BK$1:BK366,"")</f>
        <v>4</v>
      </c>
      <c r="BM366" t="str">
        <f t="shared" si="65"/>
        <v>2021_NO4</v>
      </c>
    </row>
    <row r="367" spans="1:65" x14ac:dyDescent="0.25">
      <c r="A367" s="1" t="s">
        <v>152</v>
      </c>
      <c r="B367" s="1" t="s">
        <v>56</v>
      </c>
      <c r="C367" s="1" t="s">
        <v>439</v>
      </c>
      <c r="D367" s="1">
        <v>-9.4E-2</v>
      </c>
      <c r="E367" s="1">
        <v>-3.7</v>
      </c>
      <c r="F367" s="1" t="s">
        <v>493</v>
      </c>
      <c r="G367" s="1" t="s">
        <v>52</v>
      </c>
      <c r="H367" s="1" t="s">
        <v>52</v>
      </c>
      <c r="I367" s="1" t="s">
        <v>52</v>
      </c>
      <c r="J367" s="1" t="s">
        <v>52</v>
      </c>
      <c r="K367" s="1" t="s">
        <v>52</v>
      </c>
      <c r="L367" s="1" t="s">
        <v>52</v>
      </c>
      <c r="M367" s="1" t="s">
        <v>52</v>
      </c>
      <c r="N367" s="1" t="s">
        <v>52</v>
      </c>
      <c r="O367" s="1" t="s">
        <v>52</v>
      </c>
      <c r="P367" s="1" t="s">
        <v>52</v>
      </c>
      <c r="Q367" s="1" t="s">
        <v>52</v>
      </c>
      <c r="R367" s="1" t="s">
        <v>52</v>
      </c>
      <c r="S367" s="1" t="s">
        <v>52</v>
      </c>
      <c r="T367" s="1" t="s">
        <v>52</v>
      </c>
      <c r="U367" s="1" t="s">
        <v>52</v>
      </c>
      <c r="V367" s="1">
        <v>49</v>
      </c>
      <c r="W367" s="1">
        <v>0</v>
      </c>
      <c r="X367" s="1">
        <v>15</v>
      </c>
      <c r="Y367" s="1">
        <v>2</v>
      </c>
      <c r="Z367" s="1">
        <v>3</v>
      </c>
      <c r="AA367" s="1">
        <v>1</v>
      </c>
      <c r="AB367" s="1">
        <v>0</v>
      </c>
      <c r="AC367" s="1">
        <v>0</v>
      </c>
      <c r="AD367" s="1">
        <v>23</v>
      </c>
      <c r="AE367" s="1">
        <v>0</v>
      </c>
      <c r="AF367" s="1">
        <v>3</v>
      </c>
      <c r="AG367" s="1">
        <v>6</v>
      </c>
      <c r="AH367" s="1">
        <v>0.5</v>
      </c>
      <c r="AI367" s="1">
        <v>-56.69</v>
      </c>
      <c r="AJ367" s="1">
        <v>1</v>
      </c>
      <c r="AK367" s="1">
        <v>-3</v>
      </c>
      <c r="AL367" s="1">
        <v>25</v>
      </c>
      <c r="AM367" s="1">
        <v>33</v>
      </c>
      <c r="AN367" s="1">
        <v>0</v>
      </c>
      <c r="AO367" s="1">
        <v>0</v>
      </c>
      <c r="AP367" s="1" t="s">
        <v>52</v>
      </c>
      <c r="AQ367" s="1" t="s">
        <v>52</v>
      </c>
      <c r="AR367" s="1" t="s">
        <v>52</v>
      </c>
      <c r="AS367" s="1" t="s">
        <v>52</v>
      </c>
      <c r="AT367" s="1" t="s">
        <v>52</v>
      </c>
      <c r="AU367" s="1" t="s">
        <v>52</v>
      </c>
      <c r="AV367" s="1" t="s">
        <v>52</v>
      </c>
      <c r="AW367" s="1" t="s">
        <v>52</v>
      </c>
      <c r="AX367" s="1" t="s">
        <v>52</v>
      </c>
      <c r="AY367" t="str">
        <f t="shared" si="55"/>
        <v/>
      </c>
      <c r="AZ367" t="str">
        <f t="shared" si="56"/>
        <v>M.Davis</v>
      </c>
      <c r="BA367" t="str">
        <f t="shared" si="57"/>
        <v/>
      </c>
      <c r="BB367" t="str">
        <f t="shared" si="58"/>
        <v>2021_01_ATL</v>
      </c>
      <c r="BC367" t="str">
        <f t="shared" si="59"/>
        <v>ru</v>
      </c>
      <c r="BD367">
        <f>COUNTIFS($BB$1:BB367,BB367,$BC$1:BC367,"ru")</f>
        <v>3</v>
      </c>
      <c r="BE367" t="str">
        <f t="shared" si="60"/>
        <v>re</v>
      </c>
      <c r="BF367">
        <f>COUNTIFS($BB$1:BB367,BB367,$BE$1:BE367,"re")</f>
        <v>2</v>
      </c>
      <c r="BG367" t="str">
        <f t="shared" si="61"/>
        <v>ru32021_01_ATL</v>
      </c>
      <c r="BH367" t="str">
        <f t="shared" si="62"/>
        <v>re22021_01_ATL</v>
      </c>
      <c r="BI367" t="str">
        <f t="shared" si="63"/>
        <v>2021_01_ATLM.Davis</v>
      </c>
      <c r="BJ367" t="str">
        <f t="shared" si="64"/>
        <v>2021_ATL_M.Davis</v>
      </c>
      <c r="BK367" t="str">
        <f>IF(ISERROR(MATCH(LEFT(C367,5)&amp;B367&amp;"_"&amp;A367,$BK$1:BK366,0)),LEFT(C367,5)&amp;B367&amp;"_"&amp;A367,"")</f>
        <v/>
      </c>
      <c r="BL367">
        <f>COUNTIFS($B$1:B367,B367)-COUNTIFS($B$1:B367,B367,$BK$1:BK367,"")</f>
        <v>4</v>
      </c>
      <c r="BM367" t="str">
        <f t="shared" si="65"/>
        <v/>
      </c>
    </row>
    <row r="368" spans="1:65" x14ac:dyDescent="0.25">
      <c r="A368" s="1" t="s">
        <v>150</v>
      </c>
      <c r="B368" s="1" t="s">
        <v>88</v>
      </c>
      <c r="C368" s="1" t="s">
        <v>431</v>
      </c>
      <c r="D368" s="1">
        <v>5.8000000000000003E-2</v>
      </c>
      <c r="E368" s="1">
        <v>0.68</v>
      </c>
      <c r="F368" s="1" t="s">
        <v>494</v>
      </c>
      <c r="G368" s="1" t="s">
        <v>52</v>
      </c>
      <c r="H368" s="1" t="s">
        <v>52</v>
      </c>
      <c r="I368" s="1" t="s">
        <v>52</v>
      </c>
      <c r="J368" s="1" t="s">
        <v>52</v>
      </c>
      <c r="K368" s="1" t="s">
        <v>52</v>
      </c>
      <c r="L368" s="1" t="s">
        <v>52</v>
      </c>
      <c r="M368" s="1" t="s">
        <v>52</v>
      </c>
      <c r="N368" s="1" t="s">
        <v>52</v>
      </c>
      <c r="O368" s="1" t="s">
        <v>52</v>
      </c>
      <c r="P368" s="1" t="s">
        <v>52</v>
      </c>
      <c r="Q368" s="1" t="s">
        <v>52</v>
      </c>
      <c r="R368" s="1" t="s">
        <v>52</v>
      </c>
      <c r="S368" s="1" t="s">
        <v>52</v>
      </c>
      <c r="T368" s="1" t="s">
        <v>52</v>
      </c>
      <c r="U368" s="1" t="s">
        <v>52</v>
      </c>
      <c r="V368" s="1">
        <v>49</v>
      </c>
      <c r="W368" s="1">
        <v>0</v>
      </c>
      <c r="X368" s="1">
        <v>9</v>
      </c>
      <c r="Y368" s="1">
        <v>2</v>
      </c>
      <c r="Z368" s="1">
        <v>1</v>
      </c>
      <c r="AA368" s="1">
        <v>0</v>
      </c>
      <c r="AB368" s="1">
        <v>0</v>
      </c>
      <c r="AC368" s="1">
        <v>0</v>
      </c>
      <c r="AD368" s="1">
        <v>27</v>
      </c>
      <c r="AE368" s="1">
        <v>0</v>
      </c>
      <c r="AF368" s="1">
        <v>5</v>
      </c>
      <c r="AG368" s="1">
        <v>5</v>
      </c>
      <c r="AH368" s="1">
        <v>1</v>
      </c>
      <c r="AI368" s="1">
        <v>22.22</v>
      </c>
      <c r="AJ368" s="1">
        <v>1</v>
      </c>
      <c r="AK368" s="1">
        <v>5</v>
      </c>
      <c r="AL368" s="1">
        <v>22</v>
      </c>
      <c r="AM368" s="1">
        <v>25</v>
      </c>
      <c r="AN368" s="1">
        <v>0</v>
      </c>
      <c r="AO368" s="1">
        <v>0</v>
      </c>
      <c r="AP368" s="1" t="s">
        <v>52</v>
      </c>
      <c r="AQ368" s="1" t="s">
        <v>52</v>
      </c>
      <c r="AR368" s="1" t="s">
        <v>52</v>
      </c>
      <c r="AS368" s="1" t="s">
        <v>52</v>
      </c>
      <c r="AT368" s="1" t="s">
        <v>52</v>
      </c>
      <c r="AU368" s="1" t="s">
        <v>52</v>
      </c>
      <c r="AV368" s="1" t="s">
        <v>52</v>
      </c>
      <c r="AW368" s="1" t="s">
        <v>52</v>
      </c>
      <c r="AX368" s="1" t="s">
        <v>52</v>
      </c>
      <c r="AY368" t="str">
        <f t="shared" si="55"/>
        <v/>
      </c>
      <c r="AZ368" t="str">
        <f t="shared" si="56"/>
        <v>M.Gaskin</v>
      </c>
      <c r="BA368" t="str">
        <f t="shared" si="57"/>
        <v/>
      </c>
      <c r="BB368" t="str">
        <f t="shared" si="58"/>
        <v>2021_01_MIA</v>
      </c>
      <c r="BC368" t="str">
        <f t="shared" si="59"/>
        <v>ru</v>
      </c>
      <c r="BD368">
        <f>COUNTIFS($BB$1:BB368,BB368,$BC$1:BC368,"ru")</f>
        <v>2</v>
      </c>
      <c r="BE368" t="str">
        <f t="shared" si="60"/>
        <v>re</v>
      </c>
      <c r="BF368">
        <f>COUNTIFS($BB$1:BB368,BB368,$BE$1:BE368,"re")</f>
        <v>1</v>
      </c>
      <c r="BG368" t="str">
        <f t="shared" si="61"/>
        <v>ru22021_01_MIA</v>
      </c>
      <c r="BH368" t="str">
        <f t="shared" si="62"/>
        <v>re12021_01_MIA</v>
      </c>
      <c r="BI368" t="str">
        <f t="shared" si="63"/>
        <v>2021_01_MIAM.Gaskin</v>
      </c>
      <c r="BJ368" t="str">
        <f t="shared" si="64"/>
        <v>2021_MIA_M.Gaskin</v>
      </c>
      <c r="BK368" t="str">
        <f>IF(ISERROR(MATCH(LEFT(C368,5)&amp;B368&amp;"_"&amp;A368,$BK$1:BK367,0)),LEFT(C368,5)&amp;B368&amp;"_"&amp;A368,"")</f>
        <v/>
      </c>
      <c r="BL368">
        <f>COUNTIFS($B$1:B368,B368)-COUNTIFS($B$1:B368,B368,$BK$1:BK368,"")</f>
        <v>3</v>
      </c>
      <c r="BM368" t="str">
        <f t="shared" si="65"/>
        <v/>
      </c>
    </row>
    <row r="369" spans="1:65" x14ac:dyDescent="0.25">
      <c r="A369" s="1" t="s">
        <v>118</v>
      </c>
      <c r="B369" s="1" t="s">
        <v>86</v>
      </c>
      <c r="C369" s="1" t="s">
        <v>1661</v>
      </c>
      <c r="D369" s="1">
        <v>-3.0000000000000001E-3</v>
      </c>
      <c r="E369" s="1">
        <v>-5.78</v>
      </c>
      <c r="F369" s="1" t="s">
        <v>1720</v>
      </c>
      <c r="G369" s="1" t="s">
        <v>52</v>
      </c>
      <c r="H369" s="1" t="s">
        <v>52</v>
      </c>
      <c r="I369" s="1" t="s">
        <v>52</v>
      </c>
      <c r="J369" s="1" t="s">
        <v>52</v>
      </c>
      <c r="K369" s="1" t="s">
        <v>52</v>
      </c>
      <c r="L369" s="1" t="s">
        <v>52</v>
      </c>
      <c r="M369" s="1" t="s">
        <v>52</v>
      </c>
      <c r="N369" s="1" t="s">
        <v>52</v>
      </c>
      <c r="O369" s="1" t="s">
        <v>52</v>
      </c>
      <c r="P369" s="1" t="s">
        <v>52</v>
      </c>
      <c r="Q369" s="1" t="s">
        <v>52</v>
      </c>
      <c r="R369" s="1" t="s">
        <v>52</v>
      </c>
      <c r="S369" s="1" t="s">
        <v>52</v>
      </c>
      <c r="T369" s="1" t="s">
        <v>52</v>
      </c>
      <c r="U369" s="1" t="s">
        <v>52</v>
      </c>
      <c r="V369" s="1">
        <v>48</v>
      </c>
      <c r="W369" s="1">
        <v>0</v>
      </c>
      <c r="X369" s="1">
        <v>15</v>
      </c>
      <c r="Y369" s="1">
        <v>3</v>
      </c>
      <c r="Z369" s="1">
        <v>2</v>
      </c>
      <c r="AA369" s="1">
        <v>2</v>
      </c>
      <c r="AB369" s="1">
        <v>1</v>
      </c>
      <c r="AC369" s="1">
        <v>1</v>
      </c>
      <c r="AD369" s="1">
        <v>51</v>
      </c>
      <c r="AE369" s="1">
        <v>0</v>
      </c>
      <c r="AF369" s="1">
        <v>3</v>
      </c>
      <c r="AG369" s="1">
        <v>4</v>
      </c>
      <c r="AH369" s="1">
        <v>0.75</v>
      </c>
      <c r="AI369" s="1">
        <v>8.24</v>
      </c>
      <c r="AJ369" s="1">
        <v>2</v>
      </c>
      <c r="AK369" s="1">
        <v>18</v>
      </c>
      <c r="AL369" s="1">
        <v>46</v>
      </c>
      <c r="AM369" s="1">
        <v>15</v>
      </c>
      <c r="AN369" s="1">
        <v>0</v>
      </c>
      <c r="AO369" s="1">
        <v>0</v>
      </c>
      <c r="AP369" s="1" t="s">
        <v>52</v>
      </c>
      <c r="AQ369" s="1" t="s">
        <v>52</v>
      </c>
      <c r="AR369" s="1" t="s">
        <v>52</v>
      </c>
      <c r="AS369" s="1" t="s">
        <v>52</v>
      </c>
      <c r="AT369" s="1" t="s">
        <v>52</v>
      </c>
      <c r="AU369" s="1" t="s">
        <v>52</v>
      </c>
      <c r="AV369" s="1" t="s">
        <v>52</v>
      </c>
      <c r="AW369" s="1" t="s">
        <v>52</v>
      </c>
      <c r="AX369" s="1" t="s">
        <v>52</v>
      </c>
      <c r="AY369" t="str">
        <f t="shared" si="55"/>
        <v/>
      </c>
      <c r="AZ369" t="str">
        <f t="shared" si="56"/>
        <v>A.Jones</v>
      </c>
      <c r="BA369" t="str">
        <f t="shared" si="57"/>
        <v/>
      </c>
      <c r="BB369" t="str">
        <f t="shared" si="58"/>
        <v>2021_04_GB</v>
      </c>
      <c r="BC369" t="str">
        <f t="shared" si="59"/>
        <v>ru</v>
      </c>
      <c r="BD369">
        <f>COUNTIFS($BB$1:BB369,BB369,$BC$1:BC369,"ru")</f>
        <v>2</v>
      </c>
      <c r="BE369" t="str">
        <f t="shared" si="60"/>
        <v>re</v>
      </c>
      <c r="BF369">
        <f>COUNTIFS($BB$1:BB369,BB369,$BE$1:BE369,"re")</f>
        <v>2</v>
      </c>
      <c r="BG369" t="str">
        <f t="shared" si="61"/>
        <v>ru22021_04_GB</v>
      </c>
      <c r="BH369" t="str">
        <f t="shared" si="62"/>
        <v>re22021_04_GB</v>
      </c>
      <c r="BI369" t="str">
        <f t="shared" si="63"/>
        <v>2021_04_GBA.Jones</v>
      </c>
      <c r="BJ369" t="str">
        <f t="shared" si="64"/>
        <v>2021_GB_A.Jones</v>
      </c>
      <c r="BK369" t="str">
        <f>IF(ISERROR(MATCH(LEFT(C369,5)&amp;B369&amp;"_"&amp;A369,$BK$1:BK368,0)),LEFT(C369,5)&amp;B369&amp;"_"&amp;A369,"")</f>
        <v/>
      </c>
      <c r="BL369">
        <f>COUNTIFS($B$1:B369,B369)-COUNTIFS($B$1:B369,B369,$BK$1:BK369,"")</f>
        <v>4</v>
      </c>
      <c r="BM369" t="str">
        <f t="shared" si="65"/>
        <v/>
      </c>
    </row>
    <row r="370" spans="1:65" x14ac:dyDescent="0.25">
      <c r="A370" s="1" t="s">
        <v>126</v>
      </c>
      <c r="B370" s="1" t="s">
        <v>76</v>
      </c>
      <c r="C370" s="1" t="s">
        <v>2072</v>
      </c>
      <c r="D370" s="1">
        <v>6.0000000000000001E-3</v>
      </c>
      <c r="E370" s="1">
        <v>-2.99</v>
      </c>
      <c r="F370" s="1" t="s">
        <v>2118</v>
      </c>
      <c r="G370" s="1" t="s">
        <v>52</v>
      </c>
      <c r="H370" s="1" t="s">
        <v>52</v>
      </c>
      <c r="I370" s="1" t="s">
        <v>52</v>
      </c>
      <c r="J370" s="1" t="s">
        <v>52</v>
      </c>
      <c r="K370" s="1" t="s">
        <v>52</v>
      </c>
      <c r="L370" s="1" t="s">
        <v>52</v>
      </c>
      <c r="M370" s="1" t="s">
        <v>52</v>
      </c>
      <c r="N370" s="1" t="s">
        <v>52</v>
      </c>
      <c r="O370" s="1" t="s">
        <v>52</v>
      </c>
      <c r="P370" s="1" t="s">
        <v>52</v>
      </c>
      <c r="Q370" s="1" t="s">
        <v>52</v>
      </c>
      <c r="R370" s="1" t="s">
        <v>52</v>
      </c>
      <c r="S370" s="1" t="s">
        <v>52</v>
      </c>
      <c r="T370" s="1" t="s">
        <v>52</v>
      </c>
      <c r="U370" s="1" t="s">
        <v>52</v>
      </c>
      <c r="V370" s="1">
        <v>48</v>
      </c>
      <c r="W370" s="1">
        <v>1</v>
      </c>
      <c r="X370" s="1">
        <v>15</v>
      </c>
      <c r="Y370" s="1">
        <v>4</v>
      </c>
      <c r="Z370" s="1">
        <v>3</v>
      </c>
      <c r="AA370" s="1">
        <v>3</v>
      </c>
      <c r="AB370" s="1">
        <v>0</v>
      </c>
      <c r="AC370" s="1">
        <v>0</v>
      </c>
      <c r="AD370" s="1">
        <v>19</v>
      </c>
      <c r="AE370" s="1">
        <v>0</v>
      </c>
      <c r="AF370" s="1">
        <v>4</v>
      </c>
      <c r="AG370" s="1">
        <v>5</v>
      </c>
      <c r="AH370" s="1">
        <v>0.8</v>
      </c>
      <c r="AI370" s="1">
        <v>-6.25</v>
      </c>
      <c r="AJ370" s="1">
        <v>0</v>
      </c>
      <c r="AK370" s="1">
        <v>-6</v>
      </c>
      <c r="AL370" s="1">
        <v>24</v>
      </c>
      <c r="AM370" s="1">
        <v>34</v>
      </c>
      <c r="AN370" s="1">
        <v>0</v>
      </c>
      <c r="AO370" s="1">
        <v>0</v>
      </c>
      <c r="AP370" s="1" t="s">
        <v>52</v>
      </c>
      <c r="AQ370" s="1" t="s">
        <v>52</v>
      </c>
      <c r="AR370" s="1" t="s">
        <v>52</v>
      </c>
      <c r="AS370" s="1" t="s">
        <v>52</v>
      </c>
      <c r="AT370" s="1" t="s">
        <v>52</v>
      </c>
      <c r="AU370" s="1" t="s">
        <v>52</v>
      </c>
      <c r="AV370" s="1" t="s">
        <v>52</v>
      </c>
      <c r="AW370" s="1" t="s">
        <v>52</v>
      </c>
      <c r="AX370" s="1" t="s">
        <v>52</v>
      </c>
      <c r="AY370" t="str">
        <f t="shared" si="55"/>
        <v/>
      </c>
      <c r="AZ370" t="str">
        <f t="shared" si="56"/>
        <v>J.Jacobs</v>
      </c>
      <c r="BA370" t="str">
        <f t="shared" si="57"/>
        <v/>
      </c>
      <c r="BB370" t="str">
        <f t="shared" si="58"/>
        <v>2021_05_LV</v>
      </c>
      <c r="BC370" t="str">
        <f t="shared" si="59"/>
        <v>ru</v>
      </c>
      <c r="BD370">
        <f>COUNTIFS($BB$1:BB370,BB370,$BC$1:BC370,"ru")</f>
        <v>2</v>
      </c>
      <c r="BE370" t="str">
        <f t="shared" si="60"/>
        <v>re</v>
      </c>
      <c r="BF370">
        <f>COUNTIFS($BB$1:BB370,BB370,$BE$1:BE370,"re")</f>
        <v>1</v>
      </c>
      <c r="BG370" t="str">
        <f t="shared" si="61"/>
        <v>ru22021_05_LV</v>
      </c>
      <c r="BH370" t="str">
        <f t="shared" si="62"/>
        <v>re12021_05_LV</v>
      </c>
      <c r="BI370" t="str">
        <f t="shared" si="63"/>
        <v>2021_05_LVJ.Jacobs</v>
      </c>
      <c r="BJ370" t="str">
        <f t="shared" si="64"/>
        <v>2021_LV_J.Jacobs</v>
      </c>
      <c r="BK370" t="str">
        <f>IF(ISERROR(MATCH(LEFT(C370,5)&amp;B370&amp;"_"&amp;A370,$BK$1:BK369,0)),LEFT(C370,5)&amp;B370&amp;"_"&amp;A370,"")</f>
        <v/>
      </c>
      <c r="BL370">
        <f>COUNTIFS($B$1:B370,B370)-COUNTIFS($B$1:B370,B370,$BK$1:BK370,"")</f>
        <v>3</v>
      </c>
      <c r="BM370" t="str">
        <f t="shared" si="65"/>
        <v/>
      </c>
    </row>
    <row r="371" spans="1:65" x14ac:dyDescent="0.25">
      <c r="A371" s="1" t="s">
        <v>160</v>
      </c>
      <c r="B371" s="1" t="s">
        <v>99</v>
      </c>
      <c r="C371" s="1" t="s">
        <v>1642</v>
      </c>
      <c r="D371" s="1">
        <v>3.3000000000000002E-2</v>
      </c>
      <c r="E371" s="1">
        <v>0.98</v>
      </c>
      <c r="F371" s="1" t="s">
        <v>1721</v>
      </c>
      <c r="G371" s="1" t="s">
        <v>52</v>
      </c>
      <c r="H371" s="1" t="s">
        <v>52</v>
      </c>
      <c r="I371" s="1" t="s">
        <v>52</v>
      </c>
      <c r="J371" s="1" t="s">
        <v>52</v>
      </c>
      <c r="K371" s="1" t="s">
        <v>52</v>
      </c>
      <c r="L371" s="1" t="s">
        <v>52</v>
      </c>
      <c r="M371" s="1" t="s">
        <v>52</v>
      </c>
      <c r="N371" s="1" t="s">
        <v>52</v>
      </c>
      <c r="O371" s="1" t="s">
        <v>52</v>
      </c>
      <c r="P371" s="1" t="s">
        <v>52</v>
      </c>
      <c r="Q371" s="1" t="s">
        <v>52</v>
      </c>
      <c r="R371" s="1" t="s">
        <v>52</v>
      </c>
      <c r="S371" s="1" t="s">
        <v>52</v>
      </c>
      <c r="T371" s="1" t="s">
        <v>52</v>
      </c>
      <c r="U371" s="1" t="s">
        <v>52</v>
      </c>
      <c r="V371" s="1">
        <v>48</v>
      </c>
      <c r="W371" s="1">
        <v>0</v>
      </c>
      <c r="X371" s="1">
        <v>7</v>
      </c>
      <c r="Y371" s="1">
        <v>2</v>
      </c>
      <c r="Z371" s="1">
        <v>1</v>
      </c>
      <c r="AA371" s="1">
        <v>1</v>
      </c>
      <c r="AB371" s="1">
        <v>0</v>
      </c>
      <c r="AC371" s="1">
        <v>0</v>
      </c>
      <c r="AD371" s="1">
        <v>11</v>
      </c>
      <c r="AE371" s="1">
        <v>0</v>
      </c>
      <c r="AF371" s="1">
        <v>3</v>
      </c>
      <c r="AG371" s="1">
        <v>3</v>
      </c>
      <c r="AH371" s="1">
        <v>1</v>
      </c>
      <c r="AI371" s="1">
        <v>20.8</v>
      </c>
      <c r="AJ371" s="1">
        <v>0</v>
      </c>
      <c r="AK371" s="1">
        <v>5</v>
      </c>
      <c r="AL371" s="1">
        <v>6</v>
      </c>
      <c r="AM371" s="1">
        <v>13</v>
      </c>
      <c r="AN371" s="1">
        <v>0</v>
      </c>
      <c r="AO371" s="1">
        <v>0</v>
      </c>
      <c r="AP371" s="1" t="s">
        <v>52</v>
      </c>
      <c r="AQ371" s="1" t="s">
        <v>52</v>
      </c>
      <c r="AR371" s="1" t="s">
        <v>52</v>
      </c>
      <c r="AS371" s="1" t="s">
        <v>52</v>
      </c>
      <c r="AT371" s="1" t="s">
        <v>52</v>
      </c>
      <c r="AU371" s="1" t="s">
        <v>52</v>
      </c>
      <c r="AV371" s="1" t="s">
        <v>52</v>
      </c>
      <c r="AW371" s="1" t="s">
        <v>52</v>
      </c>
      <c r="AX371" s="1" t="s">
        <v>52</v>
      </c>
      <c r="AY371" t="str">
        <f t="shared" si="55"/>
        <v/>
      </c>
      <c r="AZ371" t="str">
        <f t="shared" si="56"/>
        <v>J.Williams</v>
      </c>
      <c r="BA371" t="str">
        <f t="shared" si="57"/>
        <v/>
      </c>
      <c r="BB371" t="str">
        <f t="shared" si="58"/>
        <v>2021_04_DEN</v>
      </c>
      <c r="BC371" t="str">
        <f t="shared" si="59"/>
        <v>ru</v>
      </c>
      <c r="BD371">
        <f>COUNTIFS($BB$1:BB371,BB371,$BC$1:BC371,"ru")</f>
        <v>2</v>
      </c>
      <c r="BE371" t="str">
        <f t="shared" si="60"/>
        <v>re</v>
      </c>
      <c r="BF371">
        <f>COUNTIFS($BB$1:BB371,BB371,$BE$1:BE371,"re")</f>
        <v>2</v>
      </c>
      <c r="BG371" t="str">
        <f t="shared" si="61"/>
        <v>ru22021_04_DEN</v>
      </c>
      <c r="BH371" t="str">
        <f t="shared" si="62"/>
        <v>re22021_04_DEN</v>
      </c>
      <c r="BI371" t="str">
        <f t="shared" si="63"/>
        <v>2021_04_DENJ.Williams</v>
      </c>
      <c r="BJ371" t="str">
        <f t="shared" si="64"/>
        <v>2021_DEN_J.Williams</v>
      </c>
      <c r="BK371" t="str">
        <f>IF(ISERROR(MATCH(LEFT(C371,5)&amp;B371&amp;"_"&amp;A371,$BK$1:BK370,0)),LEFT(C371,5)&amp;B371&amp;"_"&amp;A371,"")</f>
        <v/>
      </c>
      <c r="BL371">
        <f>COUNTIFS($B$1:B371,B371)-COUNTIFS($B$1:B371,B371,$BK$1:BK371,"")</f>
        <v>4</v>
      </c>
      <c r="BM371" t="str">
        <f t="shared" si="65"/>
        <v/>
      </c>
    </row>
    <row r="372" spans="1:65" x14ac:dyDescent="0.25">
      <c r="A372" s="1" t="s">
        <v>928</v>
      </c>
      <c r="B372" s="1" t="s">
        <v>72</v>
      </c>
      <c r="C372" s="1" t="s">
        <v>2043</v>
      </c>
      <c r="D372" s="1">
        <v>-0.184</v>
      </c>
      <c r="E372" s="1">
        <v>-6.13</v>
      </c>
      <c r="F372" s="1" t="s">
        <v>2119</v>
      </c>
      <c r="G372" s="1" t="s">
        <v>52</v>
      </c>
      <c r="H372" s="1" t="s">
        <v>52</v>
      </c>
      <c r="I372" s="1" t="s">
        <v>52</v>
      </c>
      <c r="J372" s="1" t="s">
        <v>52</v>
      </c>
      <c r="K372" s="1" t="s">
        <v>52</v>
      </c>
      <c r="L372" s="1" t="s">
        <v>52</v>
      </c>
      <c r="M372" s="1" t="s">
        <v>52</v>
      </c>
      <c r="N372" s="1" t="s">
        <v>52</v>
      </c>
      <c r="O372" s="1" t="s">
        <v>52</v>
      </c>
      <c r="P372" s="1" t="s">
        <v>52</v>
      </c>
      <c r="Q372" s="1" t="s">
        <v>52</v>
      </c>
      <c r="R372" s="1" t="s">
        <v>52</v>
      </c>
      <c r="S372" s="1" t="s">
        <v>52</v>
      </c>
      <c r="T372" s="1" t="s">
        <v>52</v>
      </c>
      <c r="U372" s="1" t="s">
        <v>52</v>
      </c>
      <c r="V372" s="1">
        <v>47</v>
      </c>
      <c r="W372" s="1">
        <v>0</v>
      </c>
      <c r="X372" s="1">
        <v>15</v>
      </c>
      <c r="Y372" s="1">
        <v>3</v>
      </c>
      <c r="Z372" s="1">
        <v>0</v>
      </c>
      <c r="AA372" s="1">
        <v>0</v>
      </c>
      <c r="AB372" s="1">
        <v>0</v>
      </c>
      <c r="AC372" s="1">
        <v>0</v>
      </c>
      <c r="AD372" s="1">
        <v>25</v>
      </c>
      <c r="AE372" s="1">
        <v>0</v>
      </c>
      <c r="AF372" s="1">
        <v>2</v>
      </c>
      <c r="AG372" s="1">
        <v>3</v>
      </c>
      <c r="AH372" s="1">
        <v>0.66600000000000004</v>
      </c>
      <c r="AI372" s="1">
        <v>-6.94</v>
      </c>
      <c r="AJ372" s="1">
        <v>1</v>
      </c>
      <c r="AK372" s="1">
        <v>0</v>
      </c>
      <c r="AL372" s="1">
        <v>36</v>
      </c>
      <c r="AM372" s="1">
        <v>20</v>
      </c>
      <c r="AN372" s="1">
        <v>0</v>
      </c>
      <c r="AO372" s="1">
        <v>0</v>
      </c>
      <c r="AP372" s="1" t="s">
        <v>52</v>
      </c>
      <c r="AQ372" s="1" t="s">
        <v>52</v>
      </c>
      <c r="AR372" s="1" t="s">
        <v>52</v>
      </c>
      <c r="AS372" s="1" t="s">
        <v>52</v>
      </c>
      <c r="AT372" s="1" t="s">
        <v>52</v>
      </c>
      <c r="AU372" s="1" t="s">
        <v>52</v>
      </c>
      <c r="AV372" s="1" t="s">
        <v>52</v>
      </c>
      <c r="AW372" s="1" t="s">
        <v>52</v>
      </c>
      <c r="AX372" s="1" t="s">
        <v>52</v>
      </c>
      <c r="AY372" t="str">
        <f t="shared" si="55"/>
        <v/>
      </c>
      <c r="AZ372" t="str">
        <f t="shared" si="56"/>
        <v>A.Collins</v>
      </c>
      <c r="BA372" t="str">
        <f t="shared" si="57"/>
        <v/>
      </c>
      <c r="BB372" t="str">
        <f t="shared" si="58"/>
        <v>2021_05_SEA</v>
      </c>
      <c r="BC372" t="str">
        <f t="shared" si="59"/>
        <v>ru</v>
      </c>
      <c r="BD372">
        <f>COUNTIFS($BB$1:BB372,BB372,$BC$1:BC372,"ru")</f>
        <v>3</v>
      </c>
      <c r="BE372" t="str">
        <f t="shared" si="60"/>
        <v>re</v>
      </c>
      <c r="BF372">
        <f>COUNTIFS($BB$1:BB372,BB372,$BE$1:BE372,"re")</f>
        <v>1</v>
      </c>
      <c r="BG372" t="str">
        <f t="shared" si="61"/>
        <v>ru32021_05_SEA</v>
      </c>
      <c r="BH372" t="str">
        <f t="shared" si="62"/>
        <v>re12021_05_SEA</v>
      </c>
      <c r="BI372" t="str">
        <f t="shared" si="63"/>
        <v>2021_05_SEAA.Collins</v>
      </c>
      <c r="BJ372" t="str">
        <f t="shared" si="64"/>
        <v>2021_SEA_A.Collins</v>
      </c>
      <c r="BK372" t="str">
        <f>IF(ISERROR(MATCH(LEFT(C372,5)&amp;B372&amp;"_"&amp;A372,$BK$1:BK371,0)),LEFT(C372,5)&amp;B372&amp;"_"&amp;A372,"")</f>
        <v/>
      </c>
      <c r="BL372">
        <f>COUNTIFS($B$1:B372,B372)-COUNTIFS($B$1:B372,B372,$BK$1:BK372,"")</f>
        <v>4</v>
      </c>
      <c r="BM372" t="str">
        <f t="shared" si="65"/>
        <v/>
      </c>
    </row>
    <row r="373" spans="1:65" x14ac:dyDescent="0.25">
      <c r="A373" s="1" t="s">
        <v>135</v>
      </c>
      <c r="B373" s="1" t="s">
        <v>66</v>
      </c>
      <c r="C373" s="1" t="s">
        <v>1252</v>
      </c>
      <c r="D373" s="1">
        <v>-7.0000000000000007E-2</v>
      </c>
      <c r="E373" s="1">
        <v>-0.49</v>
      </c>
      <c r="F373" s="1" t="s">
        <v>1284</v>
      </c>
      <c r="G373" s="1" t="s">
        <v>52</v>
      </c>
      <c r="H373" s="1" t="s">
        <v>52</v>
      </c>
      <c r="I373" s="1" t="s">
        <v>52</v>
      </c>
      <c r="J373" s="1" t="s">
        <v>52</v>
      </c>
      <c r="K373" s="1" t="s">
        <v>52</v>
      </c>
      <c r="L373" s="1" t="s">
        <v>52</v>
      </c>
      <c r="M373" s="1" t="s">
        <v>52</v>
      </c>
      <c r="N373" s="1" t="s">
        <v>52</v>
      </c>
      <c r="O373" s="1" t="s">
        <v>52</v>
      </c>
      <c r="P373" s="1" t="s">
        <v>52</v>
      </c>
      <c r="Q373" s="1" t="s">
        <v>52</v>
      </c>
      <c r="R373" s="1" t="s">
        <v>52</v>
      </c>
      <c r="S373" s="1" t="s">
        <v>52</v>
      </c>
      <c r="T373" s="1" t="s">
        <v>52</v>
      </c>
      <c r="U373" s="1" t="s">
        <v>52</v>
      </c>
      <c r="V373" s="1">
        <v>47</v>
      </c>
      <c r="W373" s="1">
        <v>1</v>
      </c>
      <c r="X373" s="1">
        <v>14</v>
      </c>
      <c r="Y373" s="1">
        <v>4</v>
      </c>
      <c r="Z373" s="1">
        <v>5</v>
      </c>
      <c r="AA373" s="1">
        <v>2</v>
      </c>
      <c r="AB373" s="1">
        <v>0</v>
      </c>
      <c r="AC373" s="1">
        <v>0</v>
      </c>
      <c r="AD373" s="1">
        <v>60</v>
      </c>
      <c r="AE373" s="1">
        <v>0</v>
      </c>
      <c r="AF373" s="1">
        <v>7</v>
      </c>
      <c r="AG373" s="1">
        <v>7</v>
      </c>
      <c r="AH373" s="1">
        <v>1</v>
      </c>
      <c r="AI373" s="1">
        <v>16.97</v>
      </c>
      <c r="AJ373" s="1">
        <v>4</v>
      </c>
      <c r="AK373" s="1">
        <v>-13</v>
      </c>
      <c r="AL373" s="1">
        <v>73</v>
      </c>
      <c r="AM373" s="1">
        <v>46</v>
      </c>
      <c r="AN373" s="1">
        <v>0</v>
      </c>
      <c r="AO373" s="1">
        <v>0</v>
      </c>
      <c r="AP373" s="1" t="s">
        <v>52</v>
      </c>
      <c r="AQ373" s="1" t="s">
        <v>52</v>
      </c>
      <c r="AR373" s="1" t="s">
        <v>52</v>
      </c>
      <c r="AS373" s="1" t="s">
        <v>52</v>
      </c>
      <c r="AT373" s="1" t="s">
        <v>52</v>
      </c>
      <c r="AU373" s="1" t="s">
        <v>52</v>
      </c>
      <c r="AV373" s="1" t="s">
        <v>52</v>
      </c>
      <c r="AW373" s="1" t="s">
        <v>52</v>
      </c>
      <c r="AX373" s="1" t="s">
        <v>52</v>
      </c>
      <c r="AY373" t="str">
        <f t="shared" si="55"/>
        <v/>
      </c>
      <c r="AZ373" t="str">
        <f t="shared" si="56"/>
        <v>D.Swift</v>
      </c>
      <c r="BA373" t="str">
        <f t="shared" si="57"/>
        <v/>
      </c>
      <c r="BB373" t="str">
        <f t="shared" si="58"/>
        <v>2021_03_DET</v>
      </c>
      <c r="BC373" t="str">
        <f t="shared" si="59"/>
        <v>ru</v>
      </c>
      <c r="BD373">
        <f>COUNTIFS($BB$1:BB373,BB373,$BC$1:BC373,"ru")</f>
        <v>1</v>
      </c>
      <c r="BE373" t="str">
        <f t="shared" si="60"/>
        <v>re</v>
      </c>
      <c r="BF373">
        <f>COUNTIFS($BB$1:BB373,BB373,$BE$1:BE373,"re")</f>
        <v>1</v>
      </c>
      <c r="BG373" t="str">
        <f t="shared" si="61"/>
        <v>ru12021_03_DET</v>
      </c>
      <c r="BH373" t="str">
        <f t="shared" si="62"/>
        <v>re12021_03_DET</v>
      </c>
      <c r="BI373" t="str">
        <f t="shared" si="63"/>
        <v>2021_03_DETD.Swift</v>
      </c>
      <c r="BJ373" t="str">
        <f t="shared" si="64"/>
        <v>2021_DET_D.Swift</v>
      </c>
      <c r="BK373" t="str">
        <f>IF(ISERROR(MATCH(LEFT(C373,5)&amp;B373&amp;"_"&amp;A373,$BK$1:BK372,0)),LEFT(C373,5)&amp;B373&amp;"_"&amp;A373,"")</f>
        <v/>
      </c>
      <c r="BL373">
        <f>COUNTIFS($B$1:B373,B373)-COUNTIFS($B$1:B373,B373,$BK$1:BK373,"")</f>
        <v>3</v>
      </c>
      <c r="BM373" t="str">
        <f t="shared" si="65"/>
        <v/>
      </c>
    </row>
    <row r="374" spans="1:65" x14ac:dyDescent="0.25">
      <c r="A374" s="1" t="s">
        <v>128</v>
      </c>
      <c r="B374" s="1" t="s">
        <v>91</v>
      </c>
      <c r="C374" s="1" t="s">
        <v>839</v>
      </c>
      <c r="D374" s="1">
        <v>-5.5E-2</v>
      </c>
      <c r="E374" s="1">
        <v>-1.34</v>
      </c>
      <c r="F374" s="1" t="s">
        <v>907</v>
      </c>
      <c r="G374" s="1" t="s">
        <v>52</v>
      </c>
      <c r="H374" s="1" t="s">
        <v>52</v>
      </c>
      <c r="I374" s="1" t="s">
        <v>52</v>
      </c>
      <c r="J374" s="1" t="s">
        <v>52</v>
      </c>
      <c r="K374" s="1" t="s">
        <v>52</v>
      </c>
      <c r="L374" s="1" t="s">
        <v>52</v>
      </c>
      <c r="M374" s="1" t="s">
        <v>52</v>
      </c>
      <c r="N374" s="1" t="s">
        <v>52</v>
      </c>
      <c r="O374" s="1" t="s">
        <v>52</v>
      </c>
      <c r="P374" s="1" t="s">
        <v>52</v>
      </c>
      <c r="Q374" s="1" t="s">
        <v>52</v>
      </c>
      <c r="R374" s="1" t="s">
        <v>52</v>
      </c>
      <c r="S374" s="1" t="s">
        <v>52</v>
      </c>
      <c r="T374" s="1" t="s">
        <v>52</v>
      </c>
      <c r="U374" s="1" t="s">
        <v>52</v>
      </c>
      <c r="V374" s="1">
        <v>47</v>
      </c>
      <c r="W374" s="1">
        <v>0</v>
      </c>
      <c r="X374" s="1">
        <v>11</v>
      </c>
      <c r="Y374" s="1">
        <v>1</v>
      </c>
      <c r="Z374" s="1">
        <v>0</v>
      </c>
      <c r="AA374" s="1">
        <v>0</v>
      </c>
      <c r="AB374" s="1">
        <v>0</v>
      </c>
      <c r="AC374" s="1">
        <v>0</v>
      </c>
      <c r="AD374" s="1">
        <v>17</v>
      </c>
      <c r="AE374" s="1">
        <v>0</v>
      </c>
      <c r="AF374" s="1">
        <v>3</v>
      </c>
      <c r="AG374" s="1">
        <v>3</v>
      </c>
      <c r="AH374" s="1">
        <v>1</v>
      </c>
      <c r="AI374" s="1">
        <v>16.829999999999998</v>
      </c>
      <c r="AJ374" s="1">
        <v>1</v>
      </c>
      <c r="AK374" s="1">
        <v>-7</v>
      </c>
      <c r="AL374" s="1">
        <v>24</v>
      </c>
      <c r="AM374" s="1">
        <v>22</v>
      </c>
      <c r="AN374" s="1">
        <v>0</v>
      </c>
      <c r="AO374" s="1">
        <v>0</v>
      </c>
      <c r="AP374" s="1" t="s">
        <v>52</v>
      </c>
      <c r="AQ374" s="1" t="s">
        <v>52</v>
      </c>
      <c r="AR374" s="1" t="s">
        <v>52</v>
      </c>
      <c r="AS374" s="1" t="s">
        <v>52</v>
      </c>
      <c r="AT374" s="1" t="s">
        <v>52</v>
      </c>
      <c r="AU374" s="1" t="s">
        <v>52</v>
      </c>
      <c r="AV374" s="1" t="s">
        <v>52</v>
      </c>
      <c r="AW374" s="1" t="s">
        <v>52</v>
      </c>
      <c r="AX374" s="1" t="s">
        <v>52</v>
      </c>
      <c r="AY374" t="str">
        <f t="shared" si="55"/>
        <v/>
      </c>
      <c r="AZ374" t="str">
        <f t="shared" si="56"/>
        <v>J.Robinson</v>
      </c>
      <c r="BA374" t="str">
        <f t="shared" si="57"/>
        <v/>
      </c>
      <c r="BB374" t="str">
        <f t="shared" si="58"/>
        <v>2021_02_JAX</v>
      </c>
      <c r="BC374" t="str">
        <f t="shared" si="59"/>
        <v>ru</v>
      </c>
      <c r="BD374">
        <f>COUNTIFS($BB$1:BB374,BB374,$BC$1:BC374,"ru")</f>
        <v>1</v>
      </c>
      <c r="BE374" t="str">
        <f t="shared" si="60"/>
        <v>re</v>
      </c>
      <c r="BF374">
        <f>COUNTIFS($BB$1:BB374,BB374,$BE$1:BE374,"re")</f>
        <v>1</v>
      </c>
      <c r="BG374" t="str">
        <f t="shared" si="61"/>
        <v>ru12021_02_JAX</v>
      </c>
      <c r="BH374" t="str">
        <f t="shared" si="62"/>
        <v>re12021_02_JAX</v>
      </c>
      <c r="BI374" t="str">
        <f t="shared" si="63"/>
        <v>2021_02_JAXJ.Robinson</v>
      </c>
      <c r="BJ374" t="str">
        <f t="shared" si="64"/>
        <v>2021_JAX_J.Robinson</v>
      </c>
      <c r="BK374" t="str">
        <f>IF(ISERROR(MATCH(LEFT(C374,5)&amp;B374&amp;"_"&amp;A374,$BK$1:BK373,0)),LEFT(C374,5)&amp;B374&amp;"_"&amp;A374,"")</f>
        <v/>
      </c>
      <c r="BL374">
        <f>COUNTIFS($B$1:B374,B374)-COUNTIFS($B$1:B374,B374,$BK$1:BK374,"")</f>
        <v>2</v>
      </c>
      <c r="BM374" t="str">
        <f t="shared" si="65"/>
        <v/>
      </c>
    </row>
    <row r="375" spans="1:65" x14ac:dyDescent="0.25">
      <c r="A375" s="1" t="s">
        <v>940</v>
      </c>
      <c r="B375" s="1" t="s">
        <v>81</v>
      </c>
      <c r="C375" s="1" t="s">
        <v>2036</v>
      </c>
      <c r="D375" s="1">
        <v>2.5999999999999999E-2</v>
      </c>
      <c r="E375" s="1">
        <v>2.6</v>
      </c>
      <c r="F375" s="1" t="s">
        <v>2120</v>
      </c>
      <c r="G375" s="1" t="s">
        <v>52</v>
      </c>
      <c r="H375" s="1" t="s">
        <v>52</v>
      </c>
      <c r="I375" s="1" t="s">
        <v>52</v>
      </c>
      <c r="J375" s="1" t="s">
        <v>52</v>
      </c>
      <c r="K375" s="1" t="s">
        <v>52</v>
      </c>
      <c r="L375" s="1" t="s">
        <v>52</v>
      </c>
      <c r="M375" s="1" t="s">
        <v>52</v>
      </c>
      <c r="N375" s="1" t="s">
        <v>52</v>
      </c>
      <c r="O375" s="1" t="s">
        <v>52</v>
      </c>
      <c r="P375" s="1" t="s">
        <v>52</v>
      </c>
      <c r="Q375" s="1" t="s">
        <v>52</v>
      </c>
      <c r="R375" s="1" t="s">
        <v>52</v>
      </c>
      <c r="S375" s="1" t="s">
        <v>52</v>
      </c>
      <c r="T375" s="1" t="s">
        <v>52</v>
      </c>
      <c r="U375" s="1" t="s">
        <v>52</v>
      </c>
      <c r="V375" s="1">
        <v>47</v>
      </c>
      <c r="W375" s="1">
        <v>0</v>
      </c>
      <c r="X375" s="1">
        <v>5</v>
      </c>
      <c r="Y375" s="1">
        <v>3</v>
      </c>
      <c r="Z375" s="1">
        <v>0</v>
      </c>
      <c r="AA375" s="1">
        <v>0</v>
      </c>
      <c r="AB375" s="1">
        <v>0</v>
      </c>
      <c r="AC375" s="1">
        <v>0</v>
      </c>
      <c r="AD375" s="1">
        <v>7</v>
      </c>
      <c r="AE375" s="1">
        <v>0</v>
      </c>
      <c r="AF375" s="1">
        <v>1</v>
      </c>
      <c r="AG375" s="1">
        <v>2</v>
      </c>
      <c r="AH375" s="1">
        <v>0.5</v>
      </c>
      <c r="AI375" s="1">
        <v>-62.8</v>
      </c>
      <c r="AJ375" s="1">
        <v>0</v>
      </c>
      <c r="AK375" s="1">
        <v>1</v>
      </c>
      <c r="AL375" s="1">
        <v>3</v>
      </c>
      <c r="AM375" s="1">
        <v>11</v>
      </c>
      <c r="AN375" s="1">
        <v>0</v>
      </c>
      <c r="AO375" s="1">
        <v>0</v>
      </c>
      <c r="AP375" s="1" t="s">
        <v>52</v>
      </c>
      <c r="AQ375" s="1" t="s">
        <v>52</v>
      </c>
      <c r="AR375" s="1" t="s">
        <v>52</v>
      </c>
      <c r="AS375" s="1" t="s">
        <v>52</v>
      </c>
      <c r="AT375" s="1" t="s">
        <v>52</v>
      </c>
      <c r="AU375" s="1" t="s">
        <v>52</v>
      </c>
      <c r="AV375" s="1" t="s">
        <v>52</v>
      </c>
      <c r="AW375" s="1" t="s">
        <v>52</v>
      </c>
      <c r="AX375" s="1" t="s">
        <v>52</v>
      </c>
      <c r="AY375" t="str">
        <f t="shared" si="55"/>
        <v/>
      </c>
      <c r="AZ375" t="str">
        <f t="shared" si="56"/>
        <v>M.Mack</v>
      </c>
      <c r="BA375" t="str">
        <f t="shared" si="57"/>
        <v/>
      </c>
      <c r="BB375" t="str">
        <f t="shared" si="58"/>
        <v>2021_05_IND</v>
      </c>
      <c r="BC375" t="str">
        <f t="shared" si="59"/>
        <v>ru</v>
      </c>
      <c r="BD375">
        <f>COUNTIFS($BB$1:BB375,BB375,$BC$1:BC375,"ru")</f>
        <v>3</v>
      </c>
      <c r="BE375" t="str">
        <f t="shared" si="60"/>
        <v>re</v>
      </c>
      <c r="BF375">
        <f>COUNTIFS($BB$1:BB375,BB375,$BE$1:BE375,"re")</f>
        <v>2</v>
      </c>
      <c r="BG375" t="str">
        <f t="shared" si="61"/>
        <v>ru32021_05_IND</v>
      </c>
      <c r="BH375" t="str">
        <f t="shared" si="62"/>
        <v>re22021_05_IND</v>
      </c>
      <c r="BI375" t="str">
        <f t="shared" si="63"/>
        <v>2021_05_INDM.Mack</v>
      </c>
      <c r="BJ375" t="str">
        <f t="shared" si="64"/>
        <v>2021_IND_M.Mack</v>
      </c>
      <c r="BK375" t="str">
        <f>IF(ISERROR(MATCH(LEFT(C375,5)&amp;B375&amp;"_"&amp;A375,$BK$1:BK374,0)),LEFT(C375,5)&amp;B375&amp;"_"&amp;A375,"")</f>
        <v>2021_IND_M.Mack</v>
      </c>
      <c r="BL375">
        <f>COUNTIFS($B$1:B375,B375)-COUNTIFS($B$1:B375,B375,$BK$1:BK375,"")</f>
        <v>4</v>
      </c>
      <c r="BM375" t="str">
        <f t="shared" si="65"/>
        <v>2021_IND4</v>
      </c>
    </row>
    <row r="376" spans="1:65" x14ac:dyDescent="0.25">
      <c r="A376" s="1" t="s">
        <v>162</v>
      </c>
      <c r="B376" s="1" t="s">
        <v>62</v>
      </c>
      <c r="C376" s="1" t="s">
        <v>826</v>
      </c>
      <c r="D376" s="1">
        <v>7.9000000000000001E-2</v>
      </c>
      <c r="E376" s="1">
        <v>0.89</v>
      </c>
      <c r="F376" s="1" t="s">
        <v>908</v>
      </c>
      <c r="G376" s="1" t="s">
        <v>52</v>
      </c>
      <c r="H376" s="1" t="s">
        <v>52</v>
      </c>
      <c r="I376" s="1" t="s">
        <v>52</v>
      </c>
      <c r="J376" s="1" t="s">
        <v>52</v>
      </c>
      <c r="K376" s="1" t="s">
        <v>52</v>
      </c>
      <c r="L376" s="1" t="s">
        <v>52</v>
      </c>
      <c r="M376" s="1" t="s">
        <v>52</v>
      </c>
      <c r="N376" s="1" t="s">
        <v>52</v>
      </c>
      <c r="O376" s="1" t="s">
        <v>52</v>
      </c>
      <c r="P376" s="1" t="s">
        <v>52</v>
      </c>
      <c r="Q376" s="1" t="s">
        <v>52</v>
      </c>
      <c r="R376" s="1" t="s">
        <v>52</v>
      </c>
      <c r="S376" s="1" t="s">
        <v>52</v>
      </c>
      <c r="T376" s="1" t="s">
        <v>52</v>
      </c>
      <c r="U376" s="1" t="s">
        <v>52</v>
      </c>
      <c r="V376" s="1">
        <v>46</v>
      </c>
      <c r="W376" s="1">
        <v>0</v>
      </c>
      <c r="X376" s="1">
        <v>8</v>
      </c>
      <c r="Y376" s="1">
        <v>1</v>
      </c>
      <c r="Z376" s="1">
        <v>1</v>
      </c>
      <c r="AA376" s="1">
        <v>0</v>
      </c>
      <c r="AB376" s="1">
        <v>0</v>
      </c>
      <c r="AC376" s="1">
        <v>0</v>
      </c>
      <c r="AD376" s="1">
        <v>29</v>
      </c>
      <c r="AE376" s="1">
        <v>0</v>
      </c>
      <c r="AF376" s="1">
        <v>5</v>
      </c>
      <c r="AG376" s="1">
        <v>5</v>
      </c>
      <c r="AH376" s="1">
        <v>1</v>
      </c>
      <c r="AI376" s="1">
        <v>18.73</v>
      </c>
      <c r="AJ376" s="1">
        <v>1</v>
      </c>
      <c r="AK376" s="1">
        <v>17</v>
      </c>
      <c r="AL376" s="1">
        <v>12</v>
      </c>
      <c r="AM376" s="1">
        <v>18</v>
      </c>
      <c r="AN376" s="1">
        <v>0</v>
      </c>
      <c r="AO376" s="1">
        <v>0</v>
      </c>
      <c r="AP376" s="1" t="s">
        <v>52</v>
      </c>
      <c r="AQ376" s="1" t="s">
        <v>52</v>
      </c>
      <c r="AR376" s="1" t="s">
        <v>52</v>
      </c>
      <c r="AS376" s="1" t="s">
        <v>52</v>
      </c>
      <c r="AT376" s="1" t="s">
        <v>52</v>
      </c>
      <c r="AU376" s="1" t="s">
        <v>52</v>
      </c>
      <c r="AV376" s="1" t="s">
        <v>52</v>
      </c>
      <c r="AW376" s="1" t="s">
        <v>52</v>
      </c>
      <c r="AX376" s="1" t="s">
        <v>52</v>
      </c>
      <c r="AY376" t="str">
        <f t="shared" si="55"/>
        <v/>
      </c>
      <c r="AZ376" t="str">
        <f t="shared" si="56"/>
        <v>C.Edmonds</v>
      </c>
      <c r="BA376" t="str">
        <f t="shared" si="57"/>
        <v/>
      </c>
      <c r="BB376" t="str">
        <f t="shared" si="58"/>
        <v>2021_02_ARI</v>
      </c>
      <c r="BC376" t="str">
        <f t="shared" si="59"/>
        <v>ru</v>
      </c>
      <c r="BD376">
        <f>COUNTIFS($BB$1:BB376,BB376,$BC$1:BC376,"ru")</f>
        <v>2</v>
      </c>
      <c r="BE376" t="str">
        <f t="shared" si="60"/>
        <v>re</v>
      </c>
      <c r="BF376">
        <f>COUNTIFS($BB$1:BB376,BB376,$BE$1:BE376,"re")</f>
        <v>1</v>
      </c>
      <c r="BG376" t="str">
        <f t="shared" si="61"/>
        <v>ru22021_02_ARI</v>
      </c>
      <c r="BH376" t="str">
        <f t="shared" si="62"/>
        <v>re12021_02_ARI</v>
      </c>
      <c r="BI376" t="str">
        <f t="shared" si="63"/>
        <v>2021_02_ARIC.Edmonds</v>
      </c>
      <c r="BJ376" t="str">
        <f t="shared" si="64"/>
        <v>2021_ARI_C.Edmonds</v>
      </c>
      <c r="BK376" t="str">
        <f>IF(ISERROR(MATCH(LEFT(C376,5)&amp;B376&amp;"_"&amp;A376,$BK$1:BK375,0)),LEFT(C376,5)&amp;B376&amp;"_"&amp;A376,"")</f>
        <v/>
      </c>
      <c r="BL376">
        <f>COUNTIFS($B$1:B376,B376)-COUNTIFS($B$1:B376,B376,$BK$1:BK376,"")</f>
        <v>3</v>
      </c>
      <c r="BM376" t="str">
        <f t="shared" si="65"/>
        <v/>
      </c>
    </row>
    <row r="377" spans="1:65" x14ac:dyDescent="0.25">
      <c r="A377" s="1" t="s">
        <v>162</v>
      </c>
      <c r="B377" s="1" t="s">
        <v>62</v>
      </c>
      <c r="C377" s="1" t="s">
        <v>2442</v>
      </c>
      <c r="D377" s="1">
        <v>0.11</v>
      </c>
      <c r="E377" s="1">
        <v>2.93</v>
      </c>
      <c r="F377" s="1" t="s">
        <v>2493</v>
      </c>
      <c r="G377" s="1" t="s">
        <v>52</v>
      </c>
      <c r="H377" s="1" t="s">
        <v>52</v>
      </c>
      <c r="I377" s="1" t="s">
        <v>52</v>
      </c>
      <c r="J377" s="1" t="s">
        <v>52</v>
      </c>
      <c r="K377" s="1" t="s">
        <v>52</v>
      </c>
      <c r="L377" s="1" t="s">
        <v>52</v>
      </c>
      <c r="M377" s="1" t="s">
        <v>52</v>
      </c>
      <c r="N377" s="1" t="s">
        <v>52</v>
      </c>
      <c r="O377" s="1" t="s">
        <v>52</v>
      </c>
      <c r="P377" s="1" t="s">
        <v>52</v>
      </c>
      <c r="Q377" s="1" t="s">
        <v>52</v>
      </c>
      <c r="R377" s="1" t="s">
        <v>52</v>
      </c>
      <c r="S377" s="1" t="s">
        <v>52</v>
      </c>
      <c r="T377" s="1" t="s">
        <v>52</v>
      </c>
      <c r="U377" s="1" t="s">
        <v>52</v>
      </c>
      <c r="V377" s="1">
        <v>46</v>
      </c>
      <c r="W377" s="1">
        <v>0</v>
      </c>
      <c r="X377" s="1">
        <v>4</v>
      </c>
      <c r="Y377" s="1">
        <v>1</v>
      </c>
      <c r="Z377" s="1">
        <v>1</v>
      </c>
      <c r="AA377" s="1">
        <v>1</v>
      </c>
      <c r="AB377" s="1">
        <v>0</v>
      </c>
      <c r="AC377" s="1">
        <v>0</v>
      </c>
      <c r="AD377" s="1">
        <v>4</v>
      </c>
      <c r="AE377" s="1">
        <v>0</v>
      </c>
      <c r="AF377" s="1">
        <v>3</v>
      </c>
      <c r="AG377" s="1">
        <v>4</v>
      </c>
      <c r="AH377" s="1">
        <v>0.75</v>
      </c>
      <c r="AI377" s="1">
        <v>-1.28</v>
      </c>
      <c r="AJ377" s="1">
        <v>0</v>
      </c>
      <c r="AK377" s="1">
        <v>-8</v>
      </c>
      <c r="AL377" s="1">
        <v>12</v>
      </c>
      <c r="AM377" s="1">
        <v>31</v>
      </c>
      <c r="AN377" s="1">
        <v>0</v>
      </c>
      <c r="AO377" s="1">
        <v>0</v>
      </c>
      <c r="AP377" s="1" t="s">
        <v>52</v>
      </c>
      <c r="AQ377" s="1" t="s">
        <v>52</v>
      </c>
      <c r="AR377" s="1" t="s">
        <v>52</v>
      </c>
      <c r="AS377" s="1" t="s">
        <v>52</v>
      </c>
      <c r="AT377" s="1" t="s">
        <v>52</v>
      </c>
      <c r="AU377" s="1" t="s">
        <v>52</v>
      </c>
      <c r="AV377" s="1" t="s">
        <v>52</v>
      </c>
      <c r="AW377" s="1" t="s">
        <v>52</v>
      </c>
      <c r="AX377" s="1" t="s">
        <v>52</v>
      </c>
      <c r="AY377" t="str">
        <f t="shared" si="55"/>
        <v/>
      </c>
      <c r="AZ377" t="str">
        <f t="shared" si="56"/>
        <v>C.Edmonds</v>
      </c>
      <c r="BA377" t="str">
        <f t="shared" si="57"/>
        <v/>
      </c>
      <c r="BB377" t="str">
        <f t="shared" si="58"/>
        <v>2021_06_ARI</v>
      </c>
      <c r="BC377" t="str">
        <f t="shared" si="59"/>
        <v>ru</v>
      </c>
      <c r="BD377">
        <f>COUNTIFS($BB$1:BB377,BB377,$BC$1:BC377,"ru")</f>
        <v>3</v>
      </c>
      <c r="BE377" t="str">
        <f t="shared" si="60"/>
        <v>re</v>
      </c>
      <c r="BF377">
        <f>COUNTIFS($BB$1:BB377,BB377,$BE$1:BE377,"re")</f>
        <v>2</v>
      </c>
      <c r="BG377" t="str">
        <f t="shared" si="61"/>
        <v>ru32021_06_ARI</v>
      </c>
      <c r="BH377" t="str">
        <f t="shared" si="62"/>
        <v>re22021_06_ARI</v>
      </c>
      <c r="BI377" t="str">
        <f t="shared" si="63"/>
        <v>2021_06_ARIC.Edmonds</v>
      </c>
      <c r="BJ377" t="str">
        <f t="shared" si="64"/>
        <v>2021_ARI_C.Edmonds</v>
      </c>
      <c r="BK377" t="str">
        <f>IF(ISERROR(MATCH(LEFT(C377,5)&amp;B377&amp;"_"&amp;A377,$BK$1:BK376,0)),LEFT(C377,5)&amp;B377&amp;"_"&amp;A377,"")</f>
        <v/>
      </c>
      <c r="BL377">
        <f>COUNTIFS($B$1:B377,B377)-COUNTIFS($B$1:B377,B377,$BK$1:BK377,"")</f>
        <v>3</v>
      </c>
      <c r="BM377" t="str">
        <f t="shared" si="65"/>
        <v/>
      </c>
    </row>
    <row r="378" spans="1:65" x14ac:dyDescent="0.25">
      <c r="A378" s="1" t="s">
        <v>120</v>
      </c>
      <c r="B378" s="1" t="s">
        <v>54</v>
      </c>
      <c r="C378" s="1" t="s">
        <v>832</v>
      </c>
      <c r="D378" s="1">
        <v>-0.54400000000000004</v>
      </c>
      <c r="E378" s="1">
        <v>-4.6399999999999997</v>
      </c>
      <c r="F378" s="1" t="s">
        <v>909</v>
      </c>
      <c r="G378" s="1" t="s">
        <v>52</v>
      </c>
      <c r="H378" s="1" t="s">
        <v>52</v>
      </c>
      <c r="I378" s="1" t="s">
        <v>52</v>
      </c>
      <c r="J378" s="1" t="s">
        <v>52</v>
      </c>
      <c r="K378" s="1" t="s">
        <v>52</v>
      </c>
      <c r="L378" s="1" t="s">
        <v>52</v>
      </c>
      <c r="M378" s="1" t="s">
        <v>52</v>
      </c>
      <c r="N378" s="1" t="s">
        <v>52</v>
      </c>
      <c r="O378" s="1" t="s">
        <v>52</v>
      </c>
      <c r="P378" s="1" t="s">
        <v>52</v>
      </c>
      <c r="Q378" s="1" t="s">
        <v>52</v>
      </c>
      <c r="R378" s="1" t="s">
        <v>52</v>
      </c>
      <c r="S378" s="1" t="s">
        <v>52</v>
      </c>
      <c r="T378" s="1" t="s">
        <v>52</v>
      </c>
      <c r="U378" s="1" t="s">
        <v>52</v>
      </c>
      <c r="V378" s="1">
        <v>46</v>
      </c>
      <c r="W378" s="1">
        <v>0</v>
      </c>
      <c r="X378" s="1">
        <v>13</v>
      </c>
      <c r="Y378" s="1">
        <v>0</v>
      </c>
      <c r="Z378" s="1">
        <v>1</v>
      </c>
      <c r="AA378" s="1">
        <v>0</v>
      </c>
      <c r="AB378" s="1">
        <v>1</v>
      </c>
      <c r="AC378" s="1">
        <v>1</v>
      </c>
      <c r="AD378" s="1" t="s">
        <v>52</v>
      </c>
      <c r="AE378" s="1" t="s">
        <v>52</v>
      </c>
      <c r="AF378" s="1" t="s">
        <v>52</v>
      </c>
      <c r="AG378" s="1" t="s">
        <v>52</v>
      </c>
      <c r="AH378" s="1" t="s">
        <v>52</v>
      </c>
      <c r="AI378" s="1" t="s">
        <v>52</v>
      </c>
      <c r="AJ378" s="1" t="s">
        <v>52</v>
      </c>
      <c r="AK378" s="1" t="s">
        <v>52</v>
      </c>
      <c r="AL378" s="1" t="s">
        <v>52</v>
      </c>
      <c r="AM378" s="1" t="s">
        <v>52</v>
      </c>
      <c r="AN378" s="1" t="s">
        <v>52</v>
      </c>
      <c r="AO378" s="1" t="s">
        <v>52</v>
      </c>
      <c r="AP378" s="1" t="s">
        <v>52</v>
      </c>
      <c r="AQ378" s="1" t="s">
        <v>52</v>
      </c>
      <c r="AR378" s="1" t="s">
        <v>52</v>
      </c>
      <c r="AS378" s="1" t="s">
        <v>52</v>
      </c>
      <c r="AT378" s="1" t="s">
        <v>52</v>
      </c>
      <c r="AU378" s="1" t="s">
        <v>52</v>
      </c>
      <c r="AV378" s="1" t="s">
        <v>52</v>
      </c>
      <c r="AW378" s="1" t="s">
        <v>52</v>
      </c>
      <c r="AX378" s="1" t="s">
        <v>52</v>
      </c>
      <c r="AY378" t="str">
        <f t="shared" si="55"/>
        <v/>
      </c>
      <c r="AZ378" t="str">
        <f t="shared" si="56"/>
        <v>C.Edwards-Helaire</v>
      </c>
      <c r="BA378" t="str">
        <f t="shared" si="57"/>
        <v/>
      </c>
      <c r="BB378" t="str">
        <f t="shared" si="58"/>
        <v>2021_02_KC</v>
      </c>
      <c r="BC378" t="str">
        <f t="shared" si="59"/>
        <v>ru</v>
      </c>
      <c r="BD378">
        <f>COUNTIFS($BB$1:BB378,BB378,$BC$1:BC378,"ru")</f>
        <v>1</v>
      </c>
      <c r="BE378" t="str">
        <f t="shared" si="60"/>
        <v/>
      </c>
      <c r="BF378">
        <f>COUNTIFS($BB$1:BB378,BB378,$BE$1:BE378,"re")</f>
        <v>0</v>
      </c>
      <c r="BG378" t="str">
        <f t="shared" si="61"/>
        <v>ru12021_02_KC</v>
      </c>
      <c r="BH378" t="str">
        <f t="shared" si="62"/>
        <v>02021_02_KC</v>
      </c>
      <c r="BI378" t="str">
        <f t="shared" si="63"/>
        <v>2021_02_KCC.Edwards-Helaire</v>
      </c>
      <c r="BJ378" t="str">
        <f t="shared" si="64"/>
        <v>2021_KC_C.Edwards-Helaire</v>
      </c>
      <c r="BK378" t="str">
        <f>IF(ISERROR(MATCH(LEFT(C378,5)&amp;B378&amp;"_"&amp;A378,$BK$1:BK377,0)),LEFT(C378,5)&amp;B378&amp;"_"&amp;A378,"")</f>
        <v/>
      </c>
      <c r="BL378">
        <f>COUNTIFS($B$1:B378,B378)-COUNTIFS($B$1:B378,B378,$BK$1:BK378,"")</f>
        <v>3</v>
      </c>
      <c r="BM378" t="str">
        <f t="shared" si="65"/>
        <v/>
      </c>
    </row>
    <row r="379" spans="1:65" x14ac:dyDescent="0.25">
      <c r="A379" s="1" t="s">
        <v>134</v>
      </c>
      <c r="B379" s="1" t="s">
        <v>79</v>
      </c>
      <c r="C379" s="1" t="s">
        <v>846</v>
      </c>
      <c r="D379" s="1">
        <v>9.9000000000000005E-2</v>
      </c>
      <c r="E379" s="1">
        <v>0</v>
      </c>
      <c r="F379" s="1" t="s">
        <v>910</v>
      </c>
      <c r="G379" s="1" t="s">
        <v>52</v>
      </c>
      <c r="H379" s="1" t="s">
        <v>52</v>
      </c>
      <c r="I379" s="1" t="s">
        <v>52</v>
      </c>
      <c r="J379" s="1" t="s">
        <v>52</v>
      </c>
      <c r="K379" s="1" t="s">
        <v>52</v>
      </c>
      <c r="L379" s="1" t="s">
        <v>52</v>
      </c>
      <c r="M379" s="1" t="s">
        <v>52</v>
      </c>
      <c r="N379" s="1" t="s">
        <v>52</v>
      </c>
      <c r="O379" s="1" t="s">
        <v>52</v>
      </c>
      <c r="P379" s="1" t="s">
        <v>52</v>
      </c>
      <c r="Q379" s="1" t="s">
        <v>52</v>
      </c>
      <c r="R379" s="1" t="s">
        <v>52</v>
      </c>
      <c r="S379" s="1" t="s">
        <v>52</v>
      </c>
      <c r="T379" s="1" t="s">
        <v>52</v>
      </c>
      <c r="U379" s="1" t="s">
        <v>52</v>
      </c>
      <c r="V379" s="1">
        <v>46</v>
      </c>
      <c r="W379" s="1">
        <v>0</v>
      </c>
      <c r="X379" s="1">
        <v>10</v>
      </c>
      <c r="Y379" s="1">
        <v>2</v>
      </c>
      <c r="Z379" s="1">
        <v>1</v>
      </c>
      <c r="AA379" s="1">
        <v>0</v>
      </c>
      <c r="AB379" s="1">
        <v>0</v>
      </c>
      <c r="AC379" s="1">
        <v>0</v>
      </c>
      <c r="AD379" s="1" t="s">
        <v>52</v>
      </c>
      <c r="AE379" s="1" t="s">
        <v>52</v>
      </c>
      <c r="AF379" s="1" t="s">
        <v>52</v>
      </c>
      <c r="AG379" s="1" t="s">
        <v>52</v>
      </c>
      <c r="AH379" s="1" t="s">
        <v>52</v>
      </c>
      <c r="AI379" s="1" t="s">
        <v>52</v>
      </c>
      <c r="AJ379" s="1" t="s">
        <v>52</v>
      </c>
      <c r="AK379" s="1" t="s">
        <v>52</v>
      </c>
      <c r="AL379" s="1" t="s">
        <v>52</v>
      </c>
      <c r="AM379" s="1" t="s">
        <v>52</v>
      </c>
      <c r="AN379" s="1" t="s">
        <v>52</v>
      </c>
      <c r="AO379" s="1" t="s">
        <v>52</v>
      </c>
      <c r="AP379" s="1" t="s">
        <v>52</v>
      </c>
      <c r="AQ379" s="1" t="s">
        <v>52</v>
      </c>
      <c r="AR379" s="1" t="s">
        <v>52</v>
      </c>
      <c r="AS379" s="1" t="s">
        <v>52</v>
      </c>
      <c r="AT379" s="1" t="s">
        <v>52</v>
      </c>
      <c r="AU379" s="1" t="s">
        <v>52</v>
      </c>
      <c r="AV379" s="1" t="s">
        <v>52</v>
      </c>
      <c r="AW379" s="1" t="s">
        <v>52</v>
      </c>
      <c r="AX379" s="1" t="s">
        <v>52</v>
      </c>
      <c r="AY379" t="str">
        <f t="shared" si="55"/>
        <v/>
      </c>
      <c r="AZ379" t="str">
        <f t="shared" si="56"/>
        <v>S.Michel</v>
      </c>
      <c r="BA379" t="str">
        <f t="shared" si="57"/>
        <v/>
      </c>
      <c r="BB379" t="str">
        <f t="shared" si="58"/>
        <v>2021_02_LA</v>
      </c>
      <c r="BC379" t="str">
        <f t="shared" si="59"/>
        <v>ru</v>
      </c>
      <c r="BD379">
        <f>COUNTIFS($BB$1:BB379,BB379,$BC$1:BC379,"ru")</f>
        <v>3</v>
      </c>
      <c r="BE379" t="str">
        <f t="shared" si="60"/>
        <v/>
      </c>
      <c r="BF379">
        <f>COUNTIFS($BB$1:BB379,BB379,$BE$1:BE379,"re")</f>
        <v>1</v>
      </c>
      <c r="BG379" t="str">
        <f t="shared" si="61"/>
        <v>ru32021_02_LA</v>
      </c>
      <c r="BH379" t="str">
        <f t="shared" si="62"/>
        <v>12021_02_LA</v>
      </c>
      <c r="BI379" t="str">
        <f t="shared" si="63"/>
        <v>2021_02_LAS.Michel</v>
      </c>
      <c r="BJ379" t="str">
        <f t="shared" si="64"/>
        <v>2021_LA_S.Michel</v>
      </c>
      <c r="BK379" t="str">
        <f>IF(ISERROR(MATCH(LEFT(C379,5)&amp;B379&amp;"_"&amp;A379,$BK$1:BK378,0)),LEFT(C379,5)&amp;B379&amp;"_"&amp;A379,"")</f>
        <v/>
      </c>
      <c r="BL379">
        <f>COUNTIFS($B$1:B379,B379)-COUNTIFS($B$1:B379,B379,$BK$1:BK379,"")</f>
        <v>5</v>
      </c>
      <c r="BM379" t="str">
        <f t="shared" si="65"/>
        <v/>
      </c>
    </row>
    <row r="380" spans="1:65" x14ac:dyDescent="0.25">
      <c r="A380" s="1" t="s">
        <v>165</v>
      </c>
      <c r="B380" s="1" t="s">
        <v>70</v>
      </c>
      <c r="C380" s="1" t="s">
        <v>2421</v>
      </c>
      <c r="D380" s="1">
        <v>-1.0999999999999999E-2</v>
      </c>
      <c r="E380" s="1">
        <v>-0.24</v>
      </c>
      <c r="F380" s="1" t="s">
        <v>2494</v>
      </c>
      <c r="G380" s="1" t="s">
        <v>52</v>
      </c>
      <c r="H380" s="1" t="s">
        <v>52</v>
      </c>
      <c r="I380" s="1" t="s">
        <v>52</v>
      </c>
      <c r="J380" s="1" t="s">
        <v>52</v>
      </c>
      <c r="K380" s="1" t="s">
        <v>52</v>
      </c>
      <c r="L380" s="1" t="s">
        <v>52</v>
      </c>
      <c r="M380" s="1" t="s">
        <v>52</v>
      </c>
      <c r="N380" s="1" t="s">
        <v>52</v>
      </c>
      <c r="O380" s="1" t="s">
        <v>52</v>
      </c>
      <c r="P380" s="1" t="s">
        <v>52</v>
      </c>
      <c r="Q380" s="1" t="s">
        <v>52</v>
      </c>
      <c r="R380" s="1" t="s">
        <v>52</v>
      </c>
      <c r="S380" s="1" t="s">
        <v>52</v>
      </c>
      <c r="T380" s="1" t="s">
        <v>52</v>
      </c>
      <c r="U380" s="1" t="s">
        <v>52</v>
      </c>
      <c r="V380" s="1">
        <v>45</v>
      </c>
      <c r="W380" s="1">
        <v>0</v>
      </c>
      <c r="X380" s="1">
        <v>8</v>
      </c>
      <c r="Y380" s="1">
        <v>3</v>
      </c>
      <c r="Z380" s="1">
        <v>0</v>
      </c>
      <c r="AA380" s="1">
        <v>0</v>
      </c>
      <c r="AB380" s="1">
        <v>0</v>
      </c>
      <c r="AC380" s="1">
        <v>0</v>
      </c>
      <c r="AD380" s="1">
        <v>65</v>
      </c>
      <c r="AE380" s="1">
        <v>0</v>
      </c>
      <c r="AF380" s="1">
        <v>8</v>
      </c>
      <c r="AG380" s="1">
        <v>10</v>
      </c>
      <c r="AH380" s="1">
        <v>0.8</v>
      </c>
      <c r="AI380" s="1">
        <v>-1.74</v>
      </c>
      <c r="AJ380" s="1">
        <v>2</v>
      </c>
      <c r="AK380" s="1">
        <v>-2</v>
      </c>
      <c r="AL380" s="1">
        <v>62</v>
      </c>
      <c r="AM380" s="1">
        <v>60</v>
      </c>
      <c r="AN380" s="1">
        <v>0</v>
      </c>
      <c r="AO380" s="1">
        <v>0</v>
      </c>
      <c r="AP380" s="1" t="s">
        <v>52</v>
      </c>
      <c r="AQ380" s="1" t="s">
        <v>52</v>
      </c>
      <c r="AR380" s="1" t="s">
        <v>52</v>
      </c>
      <c r="AS380" s="1" t="s">
        <v>52</v>
      </c>
      <c r="AT380" s="1" t="s">
        <v>52</v>
      </c>
      <c r="AU380" s="1" t="s">
        <v>52</v>
      </c>
      <c r="AV380" s="1" t="s">
        <v>52</v>
      </c>
      <c r="AW380" s="1" t="s">
        <v>52</v>
      </c>
      <c r="AX380" s="1" t="s">
        <v>52</v>
      </c>
      <c r="AY380" t="str">
        <f t="shared" si="55"/>
        <v/>
      </c>
      <c r="AZ380" t="str">
        <f t="shared" si="56"/>
        <v>J.McKissic</v>
      </c>
      <c r="BA380" t="str">
        <f t="shared" si="57"/>
        <v/>
      </c>
      <c r="BB380" t="str">
        <f t="shared" si="58"/>
        <v>2021_06_WAS</v>
      </c>
      <c r="BC380" t="str">
        <f t="shared" si="59"/>
        <v>ru</v>
      </c>
      <c r="BD380">
        <f>COUNTIFS($BB$1:BB380,BB380,$BC$1:BC380,"ru")</f>
        <v>1</v>
      </c>
      <c r="BE380" t="str">
        <f t="shared" si="60"/>
        <v>re</v>
      </c>
      <c r="BF380">
        <f>COUNTIFS($BB$1:BB380,BB380,$BE$1:BE380,"re")</f>
        <v>1</v>
      </c>
      <c r="BG380" t="str">
        <f t="shared" si="61"/>
        <v>ru12021_06_WAS</v>
      </c>
      <c r="BH380" t="str">
        <f t="shared" si="62"/>
        <v>re12021_06_WAS</v>
      </c>
      <c r="BI380" t="str">
        <f t="shared" si="63"/>
        <v>2021_06_WASJ.McKissic</v>
      </c>
      <c r="BJ380" t="str">
        <f t="shared" si="64"/>
        <v>2021_WAS_J.McKissic</v>
      </c>
      <c r="BK380" t="str">
        <f>IF(ISERROR(MATCH(LEFT(C380,5)&amp;B380&amp;"_"&amp;A380,$BK$1:BK379,0)),LEFT(C380,5)&amp;B380&amp;"_"&amp;A380,"")</f>
        <v>2021_WAS_J.McKissic</v>
      </c>
      <c r="BL380">
        <f>COUNTIFS($B$1:B380,B380)-COUNTIFS($B$1:B380,B380,$BK$1:BK380,"")</f>
        <v>4</v>
      </c>
      <c r="BM380" t="str">
        <f t="shared" si="65"/>
        <v>2021_WAS4</v>
      </c>
    </row>
    <row r="381" spans="1:65" x14ac:dyDescent="0.25">
      <c r="A381" s="1" t="s">
        <v>160</v>
      </c>
      <c r="B381" s="1" t="s">
        <v>99</v>
      </c>
      <c r="C381" s="1" t="s">
        <v>437</v>
      </c>
      <c r="D381" s="1">
        <v>-0.08</v>
      </c>
      <c r="E381" s="1">
        <v>-3.59</v>
      </c>
      <c r="F381" s="1" t="s">
        <v>495</v>
      </c>
      <c r="G381" s="1" t="s">
        <v>52</v>
      </c>
      <c r="H381" s="1" t="s">
        <v>52</v>
      </c>
      <c r="I381" s="1" t="s">
        <v>52</v>
      </c>
      <c r="J381" s="1" t="s">
        <v>52</v>
      </c>
      <c r="K381" s="1" t="s">
        <v>52</v>
      </c>
      <c r="L381" s="1" t="s">
        <v>52</v>
      </c>
      <c r="M381" s="1" t="s">
        <v>52</v>
      </c>
      <c r="N381" s="1" t="s">
        <v>52</v>
      </c>
      <c r="O381" s="1" t="s">
        <v>52</v>
      </c>
      <c r="P381" s="1" t="s">
        <v>52</v>
      </c>
      <c r="Q381" s="1" t="s">
        <v>52</v>
      </c>
      <c r="R381" s="1" t="s">
        <v>52</v>
      </c>
      <c r="S381" s="1" t="s">
        <v>52</v>
      </c>
      <c r="T381" s="1" t="s">
        <v>52</v>
      </c>
      <c r="U381" s="1" t="s">
        <v>52</v>
      </c>
      <c r="V381" s="1">
        <v>45</v>
      </c>
      <c r="W381" s="1">
        <v>0</v>
      </c>
      <c r="X381" s="1">
        <v>14</v>
      </c>
      <c r="Y381" s="1">
        <v>1</v>
      </c>
      <c r="Z381" s="1">
        <v>2</v>
      </c>
      <c r="AA381" s="1">
        <v>0</v>
      </c>
      <c r="AB381" s="1">
        <v>0</v>
      </c>
      <c r="AC381" s="1">
        <v>0</v>
      </c>
      <c r="AD381" s="1">
        <v>-4</v>
      </c>
      <c r="AE381" s="1">
        <v>0</v>
      </c>
      <c r="AF381" s="1">
        <v>1</v>
      </c>
      <c r="AG381" s="1">
        <v>1</v>
      </c>
      <c r="AH381" s="1">
        <v>1</v>
      </c>
      <c r="AI381" s="1">
        <v>49.79</v>
      </c>
      <c r="AJ381" s="1">
        <v>0</v>
      </c>
      <c r="AK381" s="1">
        <v>-8</v>
      </c>
      <c r="AL381" s="1">
        <v>4</v>
      </c>
      <c r="AM381" s="1">
        <v>10</v>
      </c>
      <c r="AN381" s="1">
        <v>0</v>
      </c>
      <c r="AO381" s="1">
        <v>0</v>
      </c>
      <c r="AP381" s="1" t="s">
        <v>52</v>
      </c>
      <c r="AQ381" s="1" t="s">
        <v>52</v>
      </c>
      <c r="AR381" s="1" t="s">
        <v>52</v>
      </c>
      <c r="AS381" s="1" t="s">
        <v>52</v>
      </c>
      <c r="AT381" s="1" t="s">
        <v>52</v>
      </c>
      <c r="AU381" s="1" t="s">
        <v>52</v>
      </c>
      <c r="AV381" s="1" t="s">
        <v>52</v>
      </c>
      <c r="AW381" s="1" t="s">
        <v>52</v>
      </c>
      <c r="AX381" s="1" t="s">
        <v>52</v>
      </c>
      <c r="AY381" t="str">
        <f t="shared" si="55"/>
        <v/>
      </c>
      <c r="AZ381" t="str">
        <f t="shared" si="56"/>
        <v>J.Williams</v>
      </c>
      <c r="BA381" t="str">
        <f t="shared" si="57"/>
        <v/>
      </c>
      <c r="BB381" t="str">
        <f t="shared" si="58"/>
        <v>2021_01_DEN</v>
      </c>
      <c r="BC381" t="str">
        <f t="shared" si="59"/>
        <v>ru</v>
      </c>
      <c r="BD381">
        <f>COUNTIFS($BB$1:BB381,BB381,$BC$1:BC381,"ru")</f>
        <v>2</v>
      </c>
      <c r="BE381" t="str">
        <f t="shared" si="60"/>
        <v>re</v>
      </c>
      <c r="BF381">
        <f>COUNTIFS($BB$1:BB381,BB381,$BE$1:BE381,"re")</f>
        <v>2</v>
      </c>
      <c r="BG381" t="str">
        <f t="shared" si="61"/>
        <v>ru22021_01_DEN</v>
      </c>
      <c r="BH381" t="str">
        <f t="shared" si="62"/>
        <v>re22021_01_DEN</v>
      </c>
      <c r="BI381" t="str">
        <f t="shared" si="63"/>
        <v>2021_01_DENJ.Williams</v>
      </c>
      <c r="BJ381" t="str">
        <f t="shared" si="64"/>
        <v>2021_DEN_J.Williams</v>
      </c>
      <c r="BK381" t="str">
        <f>IF(ISERROR(MATCH(LEFT(C381,5)&amp;B381&amp;"_"&amp;A381,$BK$1:BK380,0)),LEFT(C381,5)&amp;B381&amp;"_"&amp;A381,"")</f>
        <v/>
      </c>
      <c r="BL381">
        <f>COUNTIFS($B$1:B381,B381)-COUNTIFS($B$1:B381,B381,$BK$1:BK381,"")</f>
        <v>4</v>
      </c>
      <c r="BM381" t="str">
        <f t="shared" si="65"/>
        <v/>
      </c>
    </row>
    <row r="382" spans="1:65" x14ac:dyDescent="0.25">
      <c r="A382" s="1" t="s">
        <v>133</v>
      </c>
      <c r="B382" s="1" t="s">
        <v>90</v>
      </c>
      <c r="C382" s="1" t="s">
        <v>2075</v>
      </c>
      <c r="D382" s="1">
        <v>-4.0000000000000001E-3</v>
      </c>
      <c r="E382" s="1">
        <v>-1.48</v>
      </c>
      <c r="F382" s="1" t="s">
        <v>2121</v>
      </c>
      <c r="G382" s="1" t="s">
        <v>52</v>
      </c>
      <c r="H382" s="1" t="s">
        <v>52</v>
      </c>
      <c r="I382" s="1" t="s">
        <v>52</v>
      </c>
      <c r="J382" s="1" t="s">
        <v>52</v>
      </c>
      <c r="K382" s="1" t="s">
        <v>52</v>
      </c>
      <c r="L382" s="1" t="s">
        <v>52</v>
      </c>
      <c r="M382" s="1" t="s">
        <v>52</v>
      </c>
      <c r="N382" s="1" t="s">
        <v>52</v>
      </c>
      <c r="O382" s="1" t="s">
        <v>52</v>
      </c>
      <c r="P382" s="1" t="s">
        <v>52</v>
      </c>
      <c r="Q382" s="1" t="s">
        <v>52</v>
      </c>
      <c r="R382" s="1" t="s">
        <v>52</v>
      </c>
      <c r="S382" s="1" t="s">
        <v>52</v>
      </c>
      <c r="T382" s="1" t="s">
        <v>52</v>
      </c>
      <c r="U382" s="1" t="s">
        <v>52</v>
      </c>
      <c r="V382" s="1">
        <v>45</v>
      </c>
      <c r="W382" s="1">
        <v>0</v>
      </c>
      <c r="X382" s="1">
        <v>11</v>
      </c>
      <c r="Y382" s="1">
        <v>2</v>
      </c>
      <c r="Z382" s="1">
        <v>1</v>
      </c>
      <c r="AA382" s="1">
        <v>0</v>
      </c>
      <c r="AB382" s="1">
        <v>0</v>
      </c>
      <c r="AC382" s="1">
        <v>0</v>
      </c>
      <c r="AD382" s="1">
        <v>6</v>
      </c>
      <c r="AE382" s="1">
        <v>0</v>
      </c>
      <c r="AF382" s="1">
        <v>5</v>
      </c>
      <c r="AG382" s="1">
        <v>5</v>
      </c>
      <c r="AH382" s="1">
        <v>1</v>
      </c>
      <c r="AI382" s="1">
        <v>15.56</v>
      </c>
      <c r="AJ382" s="1">
        <v>0</v>
      </c>
      <c r="AK382" s="1">
        <v>-31</v>
      </c>
      <c r="AL382" s="1">
        <v>37</v>
      </c>
      <c r="AM382" s="1">
        <v>50</v>
      </c>
      <c r="AN382" s="1">
        <v>0</v>
      </c>
      <c r="AO382" s="1">
        <v>0</v>
      </c>
      <c r="AP382" s="1" t="s">
        <v>52</v>
      </c>
      <c r="AQ382" s="1" t="s">
        <v>52</v>
      </c>
      <c r="AR382" s="1" t="s">
        <v>52</v>
      </c>
      <c r="AS382" s="1" t="s">
        <v>52</v>
      </c>
      <c r="AT382" s="1" t="s">
        <v>52</v>
      </c>
      <c r="AU382" s="1" t="s">
        <v>52</v>
      </c>
      <c r="AV382" s="1" t="s">
        <v>52</v>
      </c>
      <c r="AW382" s="1" t="s">
        <v>52</v>
      </c>
      <c r="AX382" s="1" t="s">
        <v>52</v>
      </c>
      <c r="AY382" t="str">
        <f t="shared" si="55"/>
        <v/>
      </c>
      <c r="AZ382" t="str">
        <f t="shared" si="56"/>
        <v>M.Sanders</v>
      </c>
      <c r="BA382" t="str">
        <f t="shared" si="57"/>
        <v/>
      </c>
      <c r="BB382" t="str">
        <f t="shared" si="58"/>
        <v>2021_05_PHI</v>
      </c>
      <c r="BC382" t="str">
        <f t="shared" si="59"/>
        <v>ru</v>
      </c>
      <c r="BD382">
        <f>COUNTIFS($BB$1:BB382,BB382,$BC$1:BC382,"ru")</f>
        <v>2</v>
      </c>
      <c r="BE382" t="str">
        <f t="shared" si="60"/>
        <v>re</v>
      </c>
      <c r="BF382">
        <f>COUNTIFS($BB$1:BB382,BB382,$BE$1:BE382,"re")</f>
        <v>1</v>
      </c>
      <c r="BG382" t="str">
        <f t="shared" si="61"/>
        <v>ru22021_05_PHI</v>
      </c>
      <c r="BH382" t="str">
        <f t="shared" si="62"/>
        <v>re12021_05_PHI</v>
      </c>
      <c r="BI382" t="str">
        <f t="shared" si="63"/>
        <v>2021_05_PHIM.Sanders</v>
      </c>
      <c r="BJ382" t="str">
        <f t="shared" si="64"/>
        <v>2021_PHI_M.Sanders</v>
      </c>
      <c r="BK382" t="str">
        <f>IF(ISERROR(MATCH(LEFT(C382,5)&amp;B382&amp;"_"&amp;A382,$BK$1:BK381,0)),LEFT(C382,5)&amp;B382&amp;"_"&amp;A382,"")</f>
        <v/>
      </c>
      <c r="BL382">
        <f>COUNTIFS($B$1:B382,B382)-COUNTIFS($B$1:B382,B382,$BK$1:BK382,"")</f>
        <v>3</v>
      </c>
      <c r="BM382" t="str">
        <f t="shared" si="65"/>
        <v/>
      </c>
    </row>
    <row r="383" spans="1:65" x14ac:dyDescent="0.25">
      <c r="A383" s="1" t="s">
        <v>496</v>
      </c>
      <c r="B383" s="1" t="s">
        <v>98</v>
      </c>
      <c r="C383" s="1" t="s">
        <v>435</v>
      </c>
      <c r="D383" s="1">
        <v>-0.12</v>
      </c>
      <c r="E383" s="1">
        <v>-4.8</v>
      </c>
      <c r="F383" s="1" t="s">
        <v>497</v>
      </c>
      <c r="G383" s="1" t="s">
        <v>52</v>
      </c>
      <c r="H383" s="1" t="s">
        <v>52</v>
      </c>
      <c r="I383" s="1" t="s">
        <v>52</v>
      </c>
      <c r="J383" s="1" t="s">
        <v>52</v>
      </c>
      <c r="K383" s="1" t="s">
        <v>52</v>
      </c>
      <c r="L383" s="1" t="s">
        <v>52</v>
      </c>
      <c r="M383" s="1" t="s">
        <v>52</v>
      </c>
      <c r="N383" s="1" t="s">
        <v>52</v>
      </c>
      <c r="O383" s="1" t="s">
        <v>52</v>
      </c>
      <c r="P383" s="1" t="s">
        <v>52</v>
      </c>
      <c r="Q383" s="1" t="s">
        <v>52</v>
      </c>
      <c r="R383" s="1" t="s">
        <v>52</v>
      </c>
      <c r="S383" s="1" t="s">
        <v>52</v>
      </c>
      <c r="T383" s="1" t="s">
        <v>52</v>
      </c>
      <c r="U383" s="1" t="s">
        <v>52</v>
      </c>
      <c r="V383" s="1">
        <v>45</v>
      </c>
      <c r="W383" s="1">
        <v>0</v>
      </c>
      <c r="X383" s="1">
        <v>16</v>
      </c>
      <c r="Y383" s="1">
        <v>3</v>
      </c>
      <c r="Z383" s="1">
        <v>2</v>
      </c>
      <c r="AA383" s="1">
        <v>2</v>
      </c>
      <c r="AB383" s="1">
        <v>0</v>
      </c>
      <c r="AC383" s="1">
        <v>0</v>
      </c>
      <c r="AD383" s="1">
        <v>4</v>
      </c>
      <c r="AE383" s="1">
        <v>0</v>
      </c>
      <c r="AF383" s="1">
        <v>1</v>
      </c>
      <c r="AG383" s="1">
        <v>3</v>
      </c>
      <c r="AH383" s="1">
        <v>0.33300000000000002</v>
      </c>
      <c r="AI383" s="1">
        <v>-98.69</v>
      </c>
      <c r="AJ383" s="1">
        <v>0</v>
      </c>
      <c r="AK383" s="1">
        <v>3</v>
      </c>
      <c r="AL383" s="1">
        <v>1</v>
      </c>
      <c r="AM383" s="1">
        <v>12</v>
      </c>
      <c r="AN383" s="1">
        <v>0</v>
      </c>
      <c r="AO383" s="1">
        <v>0</v>
      </c>
      <c r="AP383" s="1" t="s">
        <v>52</v>
      </c>
      <c r="AQ383" s="1" t="s">
        <v>52</v>
      </c>
      <c r="AR383" s="1" t="s">
        <v>52</v>
      </c>
      <c r="AS383" s="1" t="s">
        <v>52</v>
      </c>
      <c r="AT383" s="1" t="s">
        <v>52</v>
      </c>
      <c r="AU383" s="1" t="s">
        <v>52</v>
      </c>
      <c r="AV383" s="1" t="s">
        <v>52</v>
      </c>
      <c r="AW383" s="1" t="s">
        <v>52</v>
      </c>
      <c r="AX383" s="1" t="s">
        <v>52</v>
      </c>
      <c r="AY383" t="str">
        <f t="shared" si="55"/>
        <v/>
      </c>
      <c r="AZ383" t="str">
        <f t="shared" si="56"/>
        <v>N.Harris</v>
      </c>
      <c r="BA383" t="str">
        <f t="shared" si="57"/>
        <v/>
      </c>
      <c r="BB383" t="str">
        <f t="shared" si="58"/>
        <v>2021_01_PIT</v>
      </c>
      <c r="BC383" t="str">
        <f t="shared" si="59"/>
        <v>ru</v>
      </c>
      <c r="BD383">
        <f>COUNTIFS($BB$1:BB383,BB383,$BC$1:BC383,"ru")</f>
        <v>1</v>
      </c>
      <c r="BE383" t="str">
        <f t="shared" si="60"/>
        <v>re</v>
      </c>
      <c r="BF383">
        <f>COUNTIFS($BB$1:BB383,BB383,$BE$1:BE383,"re")</f>
        <v>1</v>
      </c>
      <c r="BG383" t="str">
        <f t="shared" si="61"/>
        <v>ru12021_01_PIT</v>
      </c>
      <c r="BH383" t="str">
        <f t="shared" si="62"/>
        <v>re12021_01_PIT</v>
      </c>
      <c r="BI383" t="str">
        <f t="shared" si="63"/>
        <v>2021_01_PITN.Harris</v>
      </c>
      <c r="BJ383" t="str">
        <f t="shared" si="64"/>
        <v>2021_PIT_N.Harris</v>
      </c>
      <c r="BK383" t="str">
        <f>IF(ISERROR(MATCH(LEFT(C383,5)&amp;B383&amp;"_"&amp;A383,$BK$1:BK382,0)),LEFT(C383,5)&amp;B383&amp;"_"&amp;A383,"")</f>
        <v/>
      </c>
      <c r="BL383">
        <f>COUNTIFS($B$1:B383,B383)-COUNTIFS($B$1:B383,B383,$BK$1:BK383,"")</f>
        <v>2</v>
      </c>
      <c r="BM383" t="str">
        <f t="shared" si="65"/>
        <v/>
      </c>
    </row>
    <row r="384" spans="1:65" x14ac:dyDescent="0.25">
      <c r="A384" s="1" t="s">
        <v>928</v>
      </c>
      <c r="B384" s="1" t="s">
        <v>72</v>
      </c>
      <c r="C384" s="1" t="s">
        <v>1678</v>
      </c>
      <c r="D384" s="1">
        <v>1.4999999999999999E-2</v>
      </c>
      <c r="E384" s="1">
        <v>1.38</v>
      </c>
      <c r="F384" s="1" t="s">
        <v>1722</v>
      </c>
      <c r="G384" s="1" t="s">
        <v>52</v>
      </c>
      <c r="H384" s="1" t="s">
        <v>52</v>
      </c>
      <c r="I384" s="1" t="s">
        <v>52</v>
      </c>
      <c r="J384" s="1" t="s">
        <v>52</v>
      </c>
      <c r="K384" s="1" t="s">
        <v>52</v>
      </c>
      <c r="L384" s="1" t="s">
        <v>52</v>
      </c>
      <c r="M384" s="1" t="s">
        <v>52</v>
      </c>
      <c r="N384" s="1" t="s">
        <v>52</v>
      </c>
      <c r="O384" s="1" t="s">
        <v>52</v>
      </c>
      <c r="P384" s="1" t="s">
        <v>52</v>
      </c>
      <c r="Q384" s="1" t="s">
        <v>52</v>
      </c>
      <c r="R384" s="1" t="s">
        <v>52</v>
      </c>
      <c r="S384" s="1" t="s">
        <v>52</v>
      </c>
      <c r="T384" s="1" t="s">
        <v>52</v>
      </c>
      <c r="U384" s="1" t="s">
        <v>52</v>
      </c>
      <c r="V384" s="1">
        <v>44</v>
      </c>
      <c r="W384" s="1">
        <v>1</v>
      </c>
      <c r="X384" s="1">
        <v>10</v>
      </c>
      <c r="Y384" s="1">
        <v>3</v>
      </c>
      <c r="Z384" s="1">
        <v>3</v>
      </c>
      <c r="AA384" s="1">
        <v>0</v>
      </c>
      <c r="AB384" s="1">
        <v>0</v>
      </c>
      <c r="AC384" s="1">
        <v>0</v>
      </c>
      <c r="AD384" s="1">
        <v>34</v>
      </c>
      <c r="AE384" s="1">
        <v>0</v>
      </c>
      <c r="AF384" s="1">
        <v>2</v>
      </c>
      <c r="AG384" s="1">
        <v>2</v>
      </c>
      <c r="AH384" s="1">
        <v>1</v>
      </c>
      <c r="AI384" s="1">
        <v>21.21</v>
      </c>
      <c r="AJ384" s="1">
        <v>1</v>
      </c>
      <c r="AK384" s="1">
        <v>8</v>
      </c>
      <c r="AL384" s="1">
        <v>26</v>
      </c>
      <c r="AM384" s="1">
        <v>6</v>
      </c>
      <c r="AN384" s="1">
        <v>0</v>
      </c>
      <c r="AO384" s="1">
        <v>0</v>
      </c>
      <c r="AP384" s="1" t="s">
        <v>52</v>
      </c>
      <c r="AQ384" s="1" t="s">
        <v>52</v>
      </c>
      <c r="AR384" s="1" t="s">
        <v>52</v>
      </c>
      <c r="AS384" s="1" t="s">
        <v>52</v>
      </c>
      <c r="AT384" s="1" t="s">
        <v>52</v>
      </c>
      <c r="AU384" s="1" t="s">
        <v>52</v>
      </c>
      <c r="AV384" s="1" t="s">
        <v>52</v>
      </c>
      <c r="AW384" s="1" t="s">
        <v>52</v>
      </c>
      <c r="AX384" s="1" t="s">
        <v>52</v>
      </c>
      <c r="AY384" t="str">
        <f t="shared" si="55"/>
        <v/>
      </c>
      <c r="AZ384" t="str">
        <f t="shared" si="56"/>
        <v>A.Collins</v>
      </c>
      <c r="BA384" t="str">
        <f t="shared" si="57"/>
        <v/>
      </c>
      <c r="BB384" t="str">
        <f t="shared" si="58"/>
        <v>2021_04_SEA</v>
      </c>
      <c r="BC384" t="str">
        <f t="shared" si="59"/>
        <v>ru</v>
      </c>
      <c r="BD384">
        <f>COUNTIFS($BB$1:BB384,BB384,$BC$1:BC384,"ru")</f>
        <v>1</v>
      </c>
      <c r="BE384" t="str">
        <f t="shared" si="60"/>
        <v>re</v>
      </c>
      <c r="BF384">
        <f>COUNTIFS($BB$1:BB384,BB384,$BE$1:BE384,"re")</f>
        <v>1</v>
      </c>
      <c r="BG384" t="str">
        <f t="shared" si="61"/>
        <v>ru12021_04_SEA</v>
      </c>
      <c r="BH384" t="str">
        <f t="shared" si="62"/>
        <v>re12021_04_SEA</v>
      </c>
      <c r="BI384" t="str">
        <f t="shared" si="63"/>
        <v>2021_04_SEAA.Collins</v>
      </c>
      <c r="BJ384" t="str">
        <f t="shared" si="64"/>
        <v>2021_SEA_A.Collins</v>
      </c>
      <c r="BK384" t="str">
        <f>IF(ISERROR(MATCH(LEFT(C384,5)&amp;B384&amp;"_"&amp;A384,$BK$1:BK383,0)),LEFT(C384,5)&amp;B384&amp;"_"&amp;A384,"")</f>
        <v/>
      </c>
      <c r="BL384">
        <f>COUNTIFS($B$1:B384,B384)-COUNTIFS($B$1:B384,B384,$BK$1:BK384,"")</f>
        <v>4</v>
      </c>
      <c r="BM384" t="str">
        <f t="shared" si="65"/>
        <v/>
      </c>
    </row>
    <row r="385" spans="1:65" x14ac:dyDescent="0.25">
      <c r="A385" s="1" t="s">
        <v>127</v>
      </c>
      <c r="B385" s="1" t="s">
        <v>70</v>
      </c>
      <c r="C385" s="1" t="s">
        <v>2421</v>
      </c>
      <c r="D385" s="1">
        <v>-8.5999999999999993E-2</v>
      </c>
      <c r="E385" s="1">
        <v>-3.63</v>
      </c>
      <c r="F385" s="1" t="s">
        <v>2495</v>
      </c>
      <c r="G385" s="1" t="s">
        <v>52</v>
      </c>
      <c r="H385" s="1" t="s">
        <v>52</v>
      </c>
      <c r="I385" s="1" t="s">
        <v>52</v>
      </c>
      <c r="J385" s="1" t="s">
        <v>52</v>
      </c>
      <c r="K385" s="1" t="s">
        <v>52</v>
      </c>
      <c r="L385" s="1" t="s">
        <v>52</v>
      </c>
      <c r="M385" s="1" t="s">
        <v>52</v>
      </c>
      <c r="N385" s="1" t="s">
        <v>52</v>
      </c>
      <c r="O385" s="1" t="s">
        <v>52</v>
      </c>
      <c r="P385" s="1" t="s">
        <v>52</v>
      </c>
      <c r="Q385" s="1" t="s">
        <v>52</v>
      </c>
      <c r="R385" s="1" t="s">
        <v>52</v>
      </c>
      <c r="S385" s="1" t="s">
        <v>52</v>
      </c>
      <c r="T385" s="1" t="s">
        <v>52</v>
      </c>
      <c r="U385" s="1" t="s">
        <v>52</v>
      </c>
      <c r="V385" s="1">
        <v>44</v>
      </c>
      <c r="W385" s="1">
        <v>0</v>
      </c>
      <c r="X385" s="1">
        <v>10</v>
      </c>
      <c r="Y385" s="1">
        <v>3</v>
      </c>
      <c r="Z385" s="1">
        <v>0</v>
      </c>
      <c r="AA385" s="1">
        <v>0</v>
      </c>
      <c r="AB385" s="1">
        <v>1</v>
      </c>
      <c r="AC385" s="1">
        <v>1</v>
      </c>
      <c r="AD385" s="1">
        <v>0</v>
      </c>
      <c r="AE385" s="1">
        <v>0</v>
      </c>
      <c r="AF385" s="1">
        <v>2</v>
      </c>
      <c r="AG385" s="1">
        <v>3</v>
      </c>
      <c r="AH385" s="1">
        <v>0.66600000000000004</v>
      </c>
      <c r="AI385" s="1">
        <v>-15.57</v>
      </c>
      <c r="AJ385" s="1">
        <v>0</v>
      </c>
      <c r="AK385" s="1">
        <v>-10</v>
      </c>
      <c r="AL385" s="1">
        <v>8</v>
      </c>
      <c r="AM385" s="1">
        <v>23</v>
      </c>
      <c r="AN385" s="1">
        <v>0</v>
      </c>
      <c r="AO385" s="1">
        <v>0</v>
      </c>
      <c r="AP385" s="1" t="s">
        <v>52</v>
      </c>
      <c r="AQ385" s="1" t="s">
        <v>52</v>
      </c>
      <c r="AR385" s="1" t="s">
        <v>52</v>
      </c>
      <c r="AS385" s="1" t="s">
        <v>52</v>
      </c>
      <c r="AT385" s="1" t="s">
        <v>52</v>
      </c>
      <c r="AU385" s="1" t="s">
        <v>52</v>
      </c>
      <c r="AV385" s="1" t="s">
        <v>52</v>
      </c>
      <c r="AW385" s="1" t="s">
        <v>52</v>
      </c>
      <c r="AX385" s="1" t="s">
        <v>52</v>
      </c>
      <c r="AY385" t="str">
        <f t="shared" si="55"/>
        <v/>
      </c>
      <c r="AZ385" t="str">
        <f t="shared" si="56"/>
        <v>A.Gibson</v>
      </c>
      <c r="BA385" t="str">
        <f t="shared" si="57"/>
        <v/>
      </c>
      <c r="BB385" t="str">
        <f t="shared" si="58"/>
        <v>2021_06_WAS</v>
      </c>
      <c r="BC385" t="str">
        <f t="shared" si="59"/>
        <v>ru</v>
      </c>
      <c r="BD385">
        <f>COUNTIFS($BB$1:BB385,BB385,$BC$1:BC385,"ru")</f>
        <v>2</v>
      </c>
      <c r="BE385" t="str">
        <f t="shared" si="60"/>
        <v>re</v>
      </c>
      <c r="BF385">
        <f>COUNTIFS($BB$1:BB385,BB385,$BE$1:BE385,"re")</f>
        <v>2</v>
      </c>
      <c r="BG385" t="str">
        <f t="shared" si="61"/>
        <v>ru22021_06_WAS</v>
      </c>
      <c r="BH385" t="str">
        <f t="shared" si="62"/>
        <v>re22021_06_WAS</v>
      </c>
      <c r="BI385" t="str">
        <f t="shared" si="63"/>
        <v>2021_06_WASA.Gibson</v>
      </c>
      <c r="BJ385" t="str">
        <f t="shared" si="64"/>
        <v>2021_WAS_A.Gibson</v>
      </c>
      <c r="BK385" t="str">
        <f>IF(ISERROR(MATCH(LEFT(C385,5)&amp;B385&amp;"_"&amp;A385,$BK$1:BK384,0)),LEFT(C385,5)&amp;B385&amp;"_"&amp;A385,"")</f>
        <v/>
      </c>
      <c r="BL385">
        <f>COUNTIFS($B$1:B385,B385)-COUNTIFS($B$1:B385,B385,$BK$1:BK385,"")</f>
        <v>4</v>
      </c>
      <c r="BM385" t="str">
        <f t="shared" si="65"/>
        <v/>
      </c>
    </row>
    <row r="386" spans="1:65" x14ac:dyDescent="0.25">
      <c r="A386" s="1" t="s">
        <v>158</v>
      </c>
      <c r="B386" s="1" t="s">
        <v>91</v>
      </c>
      <c r="C386" s="1" t="s">
        <v>421</v>
      </c>
      <c r="D386" s="1">
        <v>-1.0999999999999999E-2</v>
      </c>
      <c r="E386" s="1">
        <v>7.0000000000000007E-2</v>
      </c>
      <c r="F386" s="1" t="s">
        <v>498</v>
      </c>
      <c r="G386" s="1" t="s">
        <v>52</v>
      </c>
      <c r="H386" s="1" t="s">
        <v>52</v>
      </c>
      <c r="I386" s="1" t="s">
        <v>52</v>
      </c>
      <c r="J386" s="1" t="s">
        <v>52</v>
      </c>
      <c r="K386" s="1" t="s">
        <v>52</v>
      </c>
      <c r="L386" s="1" t="s">
        <v>52</v>
      </c>
      <c r="M386" s="1" t="s">
        <v>52</v>
      </c>
      <c r="N386" s="1" t="s">
        <v>52</v>
      </c>
      <c r="O386" s="1" t="s">
        <v>52</v>
      </c>
      <c r="P386" s="1" t="s">
        <v>52</v>
      </c>
      <c r="Q386" s="1" t="s">
        <v>52</v>
      </c>
      <c r="R386" s="1" t="s">
        <v>52</v>
      </c>
      <c r="S386" s="1" t="s">
        <v>52</v>
      </c>
      <c r="T386" s="1" t="s">
        <v>52</v>
      </c>
      <c r="U386" s="1" t="s">
        <v>52</v>
      </c>
      <c r="V386" s="1">
        <v>44</v>
      </c>
      <c r="W386" s="1">
        <v>0</v>
      </c>
      <c r="X386" s="1">
        <v>9</v>
      </c>
      <c r="Y386" s="1">
        <v>3</v>
      </c>
      <c r="Z386" s="1">
        <v>0</v>
      </c>
      <c r="AA386" s="1">
        <v>0</v>
      </c>
      <c r="AB386" s="1">
        <v>0</v>
      </c>
      <c r="AC386" s="1">
        <v>0</v>
      </c>
      <c r="AD386" s="1">
        <v>14</v>
      </c>
      <c r="AE386" s="1">
        <v>0</v>
      </c>
      <c r="AF386" s="1">
        <v>2</v>
      </c>
      <c r="AG386" s="1">
        <v>2</v>
      </c>
      <c r="AH386" s="1">
        <v>1</v>
      </c>
      <c r="AI386" s="1">
        <v>11.07</v>
      </c>
      <c r="AJ386" s="1">
        <v>0</v>
      </c>
      <c r="AK386" s="1">
        <v>-2</v>
      </c>
      <c r="AL386" s="1">
        <v>16</v>
      </c>
      <c r="AM386" s="1">
        <v>15</v>
      </c>
      <c r="AN386" s="1">
        <v>0</v>
      </c>
      <c r="AO386" s="1">
        <v>0</v>
      </c>
      <c r="AP386" s="1" t="s">
        <v>52</v>
      </c>
      <c r="AQ386" s="1" t="s">
        <v>52</v>
      </c>
      <c r="AR386" s="1" t="s">
        <v>52</v>
      </c>
      <c r="AS386" s="1" t="s">
        <v>52</v>
      </c>
      <c r="AT386" s="1" t="s">
        <v>52</v>
      </c>
      <c r="AU386" s="1" t="s">
        <v>52</v>
      </c>
      <c r="AV386" s="1" t="s">
        <v>52</v>
      </c>
      <c r="AW386" s="1" t="s">
        <v>52</v>
      </c>
      <c r="AX386" s="1" t="s">
        <v>52</v>
      </c>
      <c r="AY386" t="str">
        <f t="shared" si="55"/>
        <v/>
      </c>
      <c r="AZ386" t="str">
        <f t="shared" si="56"/>
        <v>C.Hyde</v>
      </c>
      <c r="BA386" t="str">
        <f t="shared" si="57"/>
        <v/>
      </c>
      <c r="BB386" t="str">
        <f t="shared" si="58"/>
        <v>2021_01_JAX</v>
      </c>
      <c r="BC386" t="str">
        <f t="shared" si="59"/>
        <v>ru</v>
      </c>
      <c r="BD386">
        <f>COUNTIFS($BB$1:BB386,BB386,$BC$1:BC386,"ru")</f>
        <v>1</v>
      </c>
      <c r="BE386" t="str">
        <f t="shared" si="60"/>
        <v>re</v>
      </c>
      <c r="BF386">
        <f>COUNTIFS($BB$1:BB386,BB386,$BE$1:BE386,"re")</f>
        <v>1</v>
      </c>
      <c r="BG386" t="str">
        <f t="shared" si="61"/>
        <v>ru12021_01_JAX</v>
      </c>
      <c r="BH386" t="str">
        <f t="shared" si="62"/>
        <v>re12021_01_JAX</v>
      </c>
      <c r="BI386" t="str">
        <f t="shared" si="63"/>
        <v>2021_01_JAXC.Hyde</v>
      </c>
      <c r="BJ386" t="str">
        <f t="shared" si="64"/>
        <v>2021_JAX_C.Hyde</v>
      </c>
      <c r="BK386" t="str">
        <f>IF(ISERROR(MATCH(LEFT(C386,5)&amp;B386&amp;"_"&amp;A386,$BK$1:BK385,0)),LEFT(C386,5)&amp;B386&amp;"_"&amp;A386,"")</f>
        <v>2021_JAX_C.Hyde</v>
      </c>
      <c r="BL386">
        <f>COUNTIFS($B$1:B386,B386)-COUNTIFS($B$1:B386,B386,$BK$1:BK386,"")</f>
        <v>3</v>
      </c>
      <c r="BM386" t="str">
        <f t="shared" si="65"/>
        <v>2021_JAX3</v>
      </c>
    </row>
    <row r="387" spans="1:65" x14ac:dyDescent="0.25">
      <c r="A387" s="1" t="s">
        <v>158</v>
      </c>
      <c r="B387" s="1" t="s">
        <v>91</v>
      </c>
      <c r="C387" s="1" t="s">
        <v>1247</v>
      </c>
      <c r="D387" s="1">
        <v>-4.2000000000000003E-2</v>
      </c>
      <c r="E387" s="1">
        <v>1.94</v>
      </c>
      <c r="F387" s="1" t="s">
        <v>1307</v>
      </c>
      <c r="G387" s="1" t="s">
        <v>52</v>
      </c>
      <c r="H387" s="1" t="s">
        <v>52</v>
      </c>
      <c r="I387" s="1" t="s">
        <v>52</v>
      </c>
      <c r="J387" s="1" t="s">
        <v>52</v>
      </c>
      <c r="K387" s="1" t="s">
        <v>52</v>
      </c>
      <c r="L387" s="1" t="s">
        <v>52</v>
      </c>
      <c r="M387" s="1" t="s">
        <v>52</v>
      </c>
      <c r="N387" s="1" t="s">
        <v>52</v>
      </c>
      <c r="O387" s="1" t="s">
        <v>52</v>
      </c>
      <c r="P387" s="1" t="s">
        <v>52</v>
      </c>
      <c r="Q387" s="1" t="s">
        <v>52</v>
      </c>
      <c r="R387" s="1" t="s">
        <v>52</v>
      </c>
      <c r="S387" s="1" t="s">
        <v>52</v>
      </c>
      <c r="T387" s="1" t="s">
        <v>52</v>
      </c>
      <c r="U387" s="1" t="s">
        <v>52</v>
      </c>
      <c r="V387" s="1">
        <v>44</v>
      </c>
      <c r="W387" s="1">
        <v>0</v>
      </c>
      <c r="X387" s="1">
        <v>8</v>
      </c>
      <c r="Y387" s="1">
        <v>4</v>
      </c>
      <c r="Z387" s="1">
        <v>1</v>
      </c>
      <c r="AA387" s="1">
        <v>1</v>
      </c>
      <c r="AB387" s="1">
        <v>0</v>
      </c>
      <c r="AC387" s="1">
        <v>0</v>
      </c>
      <c r="AD387" s="1" t="s">
        <v>52</v>
      </c>
      <c r="AE387" s="1" t="s">
        <v>52</v>
      </c>
      <c r="AF387" s="1" t="s">
        <v>52</v>
      </c>
      <c r="AG387" s="1" t="s">
        <v>52</v>
      </c>
      <c r="AH387" s="1" t="s">
        <v>52</v>
      </c>
      <c r="AI387" s="1" t="s">
        <v>52</v>
      </c>
      <c r="AJ387" s="1" t="s">
        <v>52</v>
      </c>
      <c r="AK387" s="1" t="s">
        <v>52</v>
      </c>
      <c r="AL387" s="1" t="s">
        <v>52</v>
      </c>
      <c r="AM387" s="1" t="s">
        <v>52</v>
      </c>
      <c r="AN387" s="1" t="s">
        <v>52</v>
      </c>
      <c r="AO387" s="1" t="s">
        <v>52</v>
      </c>
      <c r="AP387" s="1" t="s">
        <v>52</v>
      </c>
      <c r="AQ387" s="1" t="s">
        <v>52</v>
      </c>
      <c r="AR387" s="1" t="s">
        <v>52</v>
      </c>
      <c r="AS387" s="1" t="s">
        <v>52</v>
      </c>
      <c r="AT387" s="1" t="s">
        <v>52</v>
      </c>
      <c r="AU387" s="1" t="s">
        <v>52</v>
      </c>
      <c r="AV387" s="1" t="s">
        <v>52</v>
      </c>
      <c r="AW387" s="1" t="s">
        <v>52</v>
      </c>
      <c r="AX387" s="1" t="s">
        <v>52</v>
      </c>
      <c r="AY387" t="str">
        <f t="shared" ref="AY387:AY450" si="66">IF(ISNUMBER(AP387),LEFT(C387,7)&amp;"_"&amp;B387,"")</f>
        <v/>
      </c>
      <c r="AZ387" t="str">
        <f t="shared" ref="AZ387:AZ450" si="67">A387</f>
        <v>C.Hyde</v>
      </c>
      <c r="BA387" t="str">
        <f t="shared" ref="BA387:BA450" si="68">IF(G387="NA","","QB")</f>
        <v/>
      </c>
      <c r="BB387" t="str">
        <f t="shared" ref="BB387:BB450" si="69">LEFT(C387,7)&amp;"_"&amp;B387</f>
        <v>2021_03_JAX</v>
      </c>
      <c r="BC387" t="str">
        <f t="shared" ref="BC387:BC450" si="70">IF(X387="NA","","ru")</f>
        <v>ru</v>
      </c>
      <c r="BD387">
        <f>COUNTIFS($BB$1:BB387,BB387,$BC$1:BC387,"ru")</f>
        <v>3</v>
      </c>
      <c r="BE387" t="str">
        <f t="shared" ref="BE387:BE450" si="71">IF(AD387="NA","","re")</f>
        <v/>
      </c>
      <c r="BF387">
        <f>COUNTIFS($BB$1:BB387,BB387,$BE$1:BE387,"re")</f>
        <v>1</v>
      </c>
      <c r="BG387" t="str">
        <f t="shared" ref="BG387:BG450" si="72">BC387&amp;BD387&amp;$BB387</f>
        <v>ru32021_03_JAX</v>
      </c>
      <c r="BH387" t="str">
        <f t="shared" ref="BH387:BH450" si="73">BE387&amp;BF387&amp;$BB387</f>
        <v>12021_03_JAX</v>
      </c>
      <c r="BI387" t="str">
        <f t="shared" ref="BI387:BI450" si="74">BB387&amp;AZ387</f>
        <v>2021_03_JAXC.Hyde</v>
      </c>
      <c r="BJ387" t="str">
        <f t="shared" ref="BJ387:BJ450" si="75">LEFT(C387,5)&amp;B387&amp;"_"&amp;A387</f>
        <v>2021_JAX_C.Hyde</v>
      </c>
      <c r="BK387" t="str">
        <f>IF(ISERROR(MATCH(LEFT(C387,5)&amp;B387&amp;"_"&amp;A387,$BK$1:BK386,0)),LEFT(C387,5)&amp;B387&amp;"_"&amp;A387,"")</f>
        <v/>
      </c>
      <c r="BL387">
        <f>COUNTIFS($B$1:B387,B387)-COUNTIFS($B$1:B387,B387,$BK$1:BK387,"")</f>
        <v>3</v>
      </c>
      <c r="BM387" t="str">
        <f t="shared" ref="BM387:BM450" si="76">IF(BK387="","",LEFT(C387,5)&amp;B387&amp;BL387)</f>
        <v/>
      </c>
    </row>
    <row r="388" spans="1:65" x14ac:dyDescent="0.25">
      <c r="A388" s="1" t="s">
        <v>130</v>
      </c>
      <c r="B388" s="1" t="s">
        <v>108</v>
      </c>
      <c r="C388" s="1" t="s">
        <v>2455</v>
      </c>
      <c r="D388" s="1">
        <v>4.8000000000000001E-2</v>
      </c>
      <c r="E388" s="1">
        <v>2.54</v>
      </c>
      <c r="F388" s="1" t="s">
        <v>2496</v>
      </c>
      <c r="G388" s="1" t="s">
        <v>52</v>
      </c>
      <c r="H388" s="1" t="s">
        <v>52</v>
      </c>
      <c r="I388" s="1" t="s">
        <v>52</v>
      </c>
      <c r="J388" s="1" t="s">
        <v>52</v>
      </c>
      <c r="K388" s="1" t="s">
        <v>52</v>
      </c>
      <c r="L388" s="1" t="s">
        <v>52</v>
      </c>
      <c r="M388" s="1" t="s">
        <v>52</v>
      </c>
      <c r="N388" s="1" t="s">
        <v>52</v>
      </c>
      <c r="O388" s="1" t="s">
        <v>52</v>
      </c>
      <c r="P388" s="1" t="s">
        <v>52</v>
      </c>
      <c r="Q388" s="1" t="s">
        <v>52</v>
      </c>
      <c r="R388" s="1" t="s">
        <v>52</v>
      </c>
      <c r="S388" s="1" t="s">
        <v>52</v>
      </c>
      <c r="T388" s="1" t="s">
        <v>52</v>
      </c>
      <c r="U388" s="1" t="s">
        <v>52</v>
      </c>
      <c r="V388" s="1">
        <v>44</v>
      </c>
      <c r="W388" s="1">
        <v>1</v>
      </c>
      <c r="X388" s="1">
        <v>9</v>
      </c>
      <c r="Y388" s="1">
        <v>4</v>
      </c>
      <c r="Z388" s="1">
        <v>1</v>
      </c>
      <c r="AA388" s="1">
        <v>0</v>
      </c>
      <c r="AB388" s="1">
        <v>0</v>
      </c>
      <c r="AC388" s="1">
        <v>0</v>
      </c>
      <c r="AD388" s="1">
        <v>12</v>
      </c>
      <c r="AE388" s="1">
        <v>0</v>
      </c>
      <c r="AF388" s="1">
        <v>2</v>
      </c>
      <c r="AG388" s="1">
        <v>2</v>
      </c>
      <c r="AH388" s="1">
        <v>1</v>
      </c>
      <c r="AI388" s="1">
        <v>26.83</v>
      </c>
      <c r="AJ388" s="1">
        <v>0</v>
      </c>
      <c r="AK388" s="1">
        <v>-5</v>
      </c>
      <c r="AL388" s="1">
        <v>17</v>
      </c>
      <c r="AM388" s="1">
        <v>16</v>
      </c>
      <c r="AN388" s="1">
        <v>0</v>
      </c>
      <c r="AO388" s="1">
        <v>0</v>
      </c>
      <c r="AP388" s="1" t="s">
        <v>52</v>
      </c>
      <c r="AQ388" s="1" t="s">
        <v>52</v>
      </c>
      <c r="AR388" s="1" t="s">
        <v>52</v>
      </c>
      <c r="AS388" s="1" t="s">
        <v>52</v>
      </c>
      <c r="AT388" s="1" t="s">
        <v>52</v>
      </c>
      <c r="AU388" s="1" t="s">
        <v>52</v>
      </c>
      <c r="AV388" s="1" t="s">
        <v>52</v>
      </c>
      <c r="AW388" s="1" t="s">
        <v>52</v>
      </c>
      <c r="AX388" s="1" t="s">
        <v>52</v>
      </c>
      <c r="AY388" t="str">
        <f t="shared" si="66"/>
        <v/>
      </c>
      <c r="AZ388" t="str">
        <f t="shared" si="67"/>
        <v>L.Murray</v>
      </c>
      <c r="BA388" t="str">
        <f t="shared" si="68"/>
        <v/>
      </c>
      <c r="BB388" t="str">
        <f t="shared" si="69"/>
        <v>2021_06_BAL</v>
      </c>
      <c r="BC388" t="str">
        <f t="shared" si="70"/>
        <v>ru</v>
      </c>
      <c r="BD388">
        <f>COUNTIFS($BB$1:BB388,BB388,$BC$1:BC388,"ru")</f>
        <v>3</v>
      </c>
      <c r="BE388" t="str">
        <f t="shared" si="71"/>
        <v>re</v>
      </c>
      <c r="BF388">
        <f>COUNTIFS($BB$1:BB388,BB388,$BE$1:BE388,"re")</f>
        <v>2</v>
      </c>
      <c r="BG388" t="str">
        <f t="shared" si="72"/>
        <v>ru32021_06_BAL</v>
      </c>
      <c r="BH388" t="str">
        <f t="shared" si="73"/>
        <v>re22021_06_BAL</v>
      </c>
      <c r="BI388" t="str">
        <f t="shared" si="74"/>
        <v>2021_06_BALL.Murray</v>
      </c>
      <c r="BJ388" t="str">
        <f t="shared" si="75"/>
        <v>2021_BAL_L.Murray</v>
      </c>
      <c r="BK388" t="str">
        <f>IF(ISERROR(MATCH(LEFT(C388,5)&amp;B388&amp;"_"&amp;A388,$BK$1:BK387,0)),LEFT(C388,5)&amp;B388&amp;"_"&amp;A388,"")</f>
        <v/>
      </c>
      <c r="BL388">
        <f>COUNTIFS($B$1:B388,B388)-COUNTIFS($B$1:B388,B388,$BK$1:BK388,"")</f>
        <v>4</v>
      </c>
      <c r="BM388" t="str">
        <f t="shared" si="76"/>
        <v/>
      </c>
    </row>
    <row r="389" spans="1:65" x14ac:dyDescent="0.25">
      <c r="A389" s="1" t="s">
        <v>120</v>
      </c>
      <c r="B389" s="1" t="s">
        <v>54</v>
      </c>
      <c r="C389" s="1" t="s">
        <v>418</v>
      </c>
      <c r="D389" s="1">
        <v>-7.0000000000000007E-2</v>
      </c>
      <c r="E389" s="1">
        <v>-3.62</v>
      </c>
      <c r="F389" s="1" t="s">
        <v>499</v>
      </c>
      <c r="G389" s="1" t="s">
        <v>52</v>
      </c>
      <c r="H389" s="1" t="s">
        <v>52</v>
      </c>
      <c r="I389" s="1" t="s">
        <v>52</v>
      </c>
      <c r="J389" s="1" t="s">
        <v>52</v>
      </c>
      <c r="K389" s="1" t="s">
        <v>52</v>
      </c>
      <c r="L389" s="1" t="s">
        <v>52</v>
      </c>
      <c r="M389" s="1" t="s">
        <v>52</v>
      </c>
      <c r="N389" s="1" t="s">
        <v>52</v>
      </c>
      <c r="O389" s="1" t="s">
        <v>52</v>
      </c>
      <c r="P389" s="1" t="s">
        <v>52</v>
      </c>
      <c r="Q389" s="1" t="s">
        <v>52</v>
      </c>
      <c r="R389" s="1" t="s">
        <v>52</v>
      </c>
      <c r="S389" s="1" t="s">
        <v>52</v>
      </c>
      <c r="T389" s="1" t="s">
        <v>52</v>
      </c>
      <c r="U389" s="1" t="s">
        <v>52</v>
      </c>
      <c r="V389" s="1">
        <v>43</v>
      </c>
      <c r="W389" s="1">
        <v>0</v>
      </c>
      <c r="X389" s="1">
        <v>14</v>
      </c>
      <c r="Y389" s="1">
        <v>0</v>
      </c>
      <c r="Z389" s="1">
        <v>2</v>
      </c>
      <c r="AA389" s="1">
        <v>1</v>
      </c>
      <c r="AB389" s="1">
        <v>0</v>
      </c>
      <c r="AC389" s="1">
        <v>0</v>
      </c>
      <c r="AD389" s="1">
        <v>29</v>
      </c>
      <c r="AE389" s="1">
        <v>0</v>
      </c>
      <c r="AF389" s="1">
        <v>3</v>
      </c>
      <c r="AG389" s="1">
        <v>4</v>
      </c>
      <c r="AH389" s="1">
        <v>0.75</v>
      </c>
      <c r="AI389" s="1">
        <v>17.59</v>
      </c>
      <c r="AJ389" s="1">
        <v>2</v>
      </c>
      <c r="AK389" s="1">
        <v>-4</v>
      </c>
      <c r="AL389" s="1">
        <v>33</v>
      </c>
      <c r="AM389" s="1">
        <v>20</v>
      </c>
      <c r="AN389" s="1">
        <v>0</v>
      </c>
      <c r="AO389" s="1">
        <v>0</v>
      </c>
      <c r="AP389" s="1" t="s">
        <v>52</v>
      </c>
      <c r="AQ389" s="1" t="s">
        <v>52</v>
      </c>
      <c r="AR389" s="1" t="s">
        <v>52</v>
      </c>
      <c r="AS389" s="1" t="s">
        <v>52</v>
      </c>
      <c r="AT389" s="1" t="s">
        <v>52</v>
      </c>
      <c r="AU389" s="1" t="s">
        <v>52</v>
      </c>
      <c r="AV389" s="1" t="s">
        <v>52</v>
      </c>
      <c r="AW389" s="1" t="s">
        <v>52</v>
      </c>
      <c r="AX389" s="1" t="s">
        <v>52</v>
      </c>
      <c r="AY389" t="str">
        <f t="shared" si="66"/>
        <v/>
      </c>
      <c r="AZ389" t="str">
        <f t="shared" si="67"/>
        <v>C.Edwards-Helaire</v>
      </c>
      <c r="BA389" t="str">
        <f t="shared" si="68"/>
        <v/>
      </c>
      <c r="BB389" t="str">
        <f t="shared" si="69"/>
        <v>2021_01_KC</v>
      </c>
      <c r="BC389" t="str">
        <f t="shared" si="70"/>
        <v>ru</v>
      </c>
      <c r="BD389">
        <f>COUNTIFS($BB$1:BB389,BB389,$BC$1:BC389,"ru")</f>
        <v>1</v>
      </c>
      <c r="BE389" t="str">
        <f t="shared" si="71"/>
        <v>re</v>
      </c>
      <c r="BF389">
        <f>COUNTIFS($BB$1:BB389,BB389,$BE$1:BE389,"re")</f>
        <v>1</v>
      </c>
      <c r="BG389" t="str">
        <f t="shared" si="72"/>
        <v>ru12021_01_KC</v>
      </c>
      <c r="BH389" t="str">
        <f t="shared" si="73"/>
        <v>re12021_01_KC</v>
      </c>
      <c r="BI389" t="str">
        <f t="shared" si="74"/>
        <v>2021_01_KCC.Edwards-Helaire</v>
      </c>
      <c r="BJ389" t="str">
        <f t="shared" si="75"/>
        <v>2021_KC_C.Edwards-Helaire</v>
      </c>
      <c r="BK389" t="str">
        <f>IF(ISERROR(MATCH(LEFT(C389,5)&amp;B389&amp;"_"&amp;A389,$BK$1:BK388,0)),LEFT(C389,5)&amp;B389&amp;"_"&amp;A389,"")</f>
        <v/>
      </c>
      <c r="BL389">
        <f>COUNTIFS($B$1:B389,B389)-COUNTIFS($B$1:B389,B389,$BK$1:BK389,"")</f>
        <v>3</v>
      </c>
      <c r="BM389" t="str">
        <f t="shared" si="76"/>
        <v/>
      </c>
    </row>
    <row r="390" spans="1:65" x14ac:dyDescent="0.25">
      <c r="A390" s="1" t="s">
        <v>471</v>
      </c>
      <c r="B390" s="1" t="s">
        <v>95</v>
      </c>
      <c r="C390" s="1" t="s">
        <v>2069</v>
      </c>
      <c r="D390" s="1">
        <v>-4.8000000000000001E-2</v>
      </c>
      <c r="E390" s="1">
        <v>-0.97</v>
      </c>
      <c r="F390" s="1" t="s">
        <v>2122</v>
      </c>
      <c r="G390" s="1" t="s">
        <v>52</v>
      </c>
      <c r="H390" s="1" t="s">
        <v>52</v>
      </c>
      <c r="I390" s="1" t="s">
        <v>52</v>
      </c>
      <c r="J390" s="1" t="s">
        <v>52</v>
      </c>
      <c r="K390" s="1" t="s">
        <v>52</v>
      </c>
      <c r="L390" s="1" t="s">
        <v>52</v>
      </c>
      <c r="M390" s="1" t="s">
        <v>52</v>
      </c>
      <c r="N390" s="1" t="s">
        <v>52</v>
      </c>
      <c r="O390" s="1" t="s">
        <v>52</v>
      </c>
      <c r="P390" s="1" t="s">
        <v>52</v>
      </c>
      <c r="Q390" s="1" t="s">
        <v>52</v>
      </c>
      <c r="R390" s="1" t="s">
        <v>52</v>
      </c>
      <c r="S390" s="1" t="s">
        <v>52</v>
      </c>
      <c r="T390" s="1" t="s">
        <v>52</v>
      </c>
      <c r="U390" s="1" t="s">
        <v>52</v>
      </c>
      <c r="V390" s="1">
        <v>43</v>
      </c>
      <c r="W390" s="1">
        <v>0</v>
      </c>
      <c r="X390" s="1">
        <v>9</v>
      </c>
      <c r="Y390" s="1">
        <v>3</v>
      </c>
      <c r="Z390" s="1">
        <v>1</v>
      </c>
      <c r="AA390" s="1">
        <v>0</v>
      </c>
      <c r="AB390" s="1">
        <v>0</v>
      </c>
      <c r="AC390" s="1">
        <v>0</v>
      </c>
      <c r="AD390" s="1">
        <v>19</v>
      </c>
      <c r="AE390" s="1">
        <v>0</v>
      </c>
      <c r="AF390" s="1">
        <v>2</v>
      </c>
      <c r="AG390" s="1">
        <v>2</v>
      </c>
      <c r="AH390" s="1">
        <v>1</v>
      </c>
      <c r="AI390" s="1">
        <v>14.29</v>
      </c>
      <c r="AJ390" s="1">
        <v>1</v>
      </c>
      <c r="AK390" s="1">
        <v>-3</v>
      </c>
      <c r="AL390" s="1">
        <v>22</v>
      </c>
      <c r="AM390" s="1">
        <v>13</v>
      </c>
      <c r="AN390" s="1">
        <v>0</v>
      </c>
      <c r="AO390" s="1">
        <v>0</v>
      </c>
      <c r="AP390" s="1" t="s">
        <v>52</v>
      </c>
      <c r="AQ390" s="1" t="s">
        <v>52</v>
      </c>
      <c r="AR390" s="1" t="s">
        <v>52</v>
      </c>
      <c r="AS390" s="1" t="s">
        <v>52</v>
      </c>
      <c r="AT390" s="1" t="s">
        <v>52</v>
      </c>
      <c r="AU390" s="1" t="s">
        <v>52</v>
      </c>
      <c r="AV390" s="1" t="s">
        <v>52</v>
      </c>
      <c r="AW390" s="1" t="s">
        <v>52</v>
      </c>
      <c r="AX390" s="1" t="s">
        <v>52</v>
      </c>
      <c r="AY390" t="str">
        <f t="shared" si="66"/>
        <v/>
      </c>
      <c r="AZ390" t="str">
        <f t="shared" si="67"/>
        <v>E.Mitchell</v>
      </c>
      <c r="BA390" t="str">
        <f t="shared" si="68"/>
        <v/>
      </c>
      <c r="BB390" t="str">
        <f t="shared" si="69"/>
        <v>2021_05_SF</v>
      </c>
      <c r="BC390" t="str">
        <f t="shared" si="70"/>
        <v>ru</v>
      </c>
      <c r="BD390">
        <f>COUNTIFS($BB$1:BB390,BB390,$BC$1:BC390,"ru")</f>
        <v>2</v>
      </c>
      <c r="BE390" t="str">
        <f t="shared" si="71"/>
        <v>re</v>
      </c>
      <c r="BF390">
        <f>COUNTIFS($BB$1:BB390,BB390,$BE$1:BE390,"re")</f>
        <v>1</v>
      </c>
      <c r="BG390" t="str">
        <f t="shared" si="72"/>
        <v>ru22021_05_SF</v>
      </c>
      <c r="BH390" t="str">
        <f t="shared" si="73"/>
        <v>re12021_05_SF</v>
      </c>
      <c r="BI390" t="str">
        <f t="shared" si="74"/>
        <v>2021_05_SFE.Mitchell</v>
      </c>
      <c r="BJ390" t="str">
        <f t="shared" si="75"/>
        <v>2021_SF_E.Mitchell</v>
      </c>
      <c r="BK390" t="str">
        <f>IF(ISERROR(MATCH(LEFT(C390,5)&amp;B390&amp;"_"&amp;A390,$BK$1:BK389,0)),LEFT(C390,5)&amp;B390&amp;"_"&amp;A390,"")</f>
        <v/>
      </c>
      <c r="BL390">
        <f>COUNTIFS($B$1:B390,B390)-COUNTIFS($B$1:B390,B390,$BK$1:BK390,"")</f>
        <v>4</v>
      </c>
      <c r="BM390" t="str">
        <f t="shared" si="76"/>
        <v/>
      </c>
    </row>
    <row r="391" spans="1:65" x14ac:dyDescent="0.25">
      <c r="A391" s="1" t="s">
        <v>138</v>
      </c>
      <c r="B391" s="1" t="s">
        <v>62</v>
      </c>
      <c r="C391" s="1" t="s">
        <v>1247</v>
      </c>
      <c r="D391" s="1">
        <v>9.0999999999999998E-2</v>
      </c>
      <c r="E391" s="1">
        <v>0.78</v>
      </c>
      <c r="F391" s="1" t="s">
        <v>1308</v>
      </c>
      <c r="G391" s="1" t="s">
        <v>52</v>
      </c>
      <c r="H391" s="1" t="s">
        <v>52</v>
      </c>
      <c r="I391" s="1" t="s">
        <v>52</v>
      </c>
      <c r="J391" s="1" t="s">
        <v>52</v>
      </c>
      <c r="K391" s="1" t="s">
        <v>52</v>
      </c>
      <c r="L391" s="1" t="s">
        <v>52</v>
      </c>
      <c r="M391" s="1" t="s">
        <v>52</v>
      </c>
      <c r="N391" s="1" t="s">
        <v>52</v>
      </c>
      <c r="O391" s="1" t="s">
        <v>52</v>
      </c>
      <c r="P391" s="1" t="s">
        <v>52</v>
      </c>
      <c r="Q391" s="1" t="s">
        <v>52</v>
      </c>
      <c r="R391" s="1" t="s">
        <v>52</v>
      </c>
      <c r="S391" s="1" t="s">
        <v>52</v>
      </c>
      <c r="T391" s="1" t="s">
        <v>52</v>
      </c>
      <c r="U391" s="1" t="s">
        <v>52</v>
      </c>
      <c r="V391" s="1">
        <v>43</v>
      </c>
      <c r="W391" s="1">
        <v>2</v>
      </c>
      <c r="X391" s="1">
        <v>11</v>
      </c>
      <c r="Y391" s="1">
        <v>4</v>
      </c>
      <c r="Z391" s="1">
        <v>3</v>
      </c>
      <c r="AA391" s="1">
        <v>2</v>
      </c>
      <c r="AB391" s="1">
        <v>0</v>
      </c>
      <c r="AC391" s="1">
        <v>0</v>
      </c>
      <c r="AD391" s="1">
        <v>10</v>
      </c>
      <c r="AE391" s="1">
        <v>0</v>
      </c>
      <c r="AF391" s="1">
        <v>1</v>
      </c>
      <c r="AG391" s="1">
        <v>1</v>
      </c>
      <c r="AH391" s="1">
        <v>1</v>
      </c>
      <c r="AI391" s="1">
        <v>19.829999999999998</v>
      </c>
      <c r="AJ391" s="1">
        <v>1</v>
      </c>
      <c r="AK391" s="1">
        <v>2</v>
      </c>
      <c r="AL391" s="1">
        <v>8</v>
      </c>
      <c r="AM391" s="1">
        <v>4</v>
      </c>
      <c r="AN391" s="1">
        <v>0</v>
      </c>
      <c r="AO391" s="1">
        <v>0</v>
      </c>
      <c r="AP391" s="1" t="s">
        <v>52</v>
      </c>
      <c r="AQ391" s="1" t="s">
        <v>52</v>
      </c>
      <c r="AR391" s="1" t="s">
        <v>52</v>
      </c>
      <c r="AS391" s="1" t="s">
        <v>52</v>
      </c>
      <c r="AT391" s="1" t="s">
        <v>52</v>
      </c>
      <c r="AU391" s="1" t="s">
        <v>52</v>
      </c>
      <c r="AV391" s="1" t="s">
        <v>52</v>
      </c>
      <c r="AW391" s="1" t="s">
        <v>52</v>
      </c>
      <c r="AX391" s="1" t="s">
        <v>52</v>
      </c>
      <c r="AY391" t="str">
        <f t="shared" si="66"/>
        <v/>
      </c>
      <c r="AZ391" t="str">
        <f t="shared" si="67"/>
        <v>J.Conner</v>
      </c>
      <c r="BA391" t="str">
        <f t="shared" si="68"/>
        <v/>
      </c>
      <c r="BB391" t="str">
        <f t="shared" si="69"/>
        <v>2021_03_ARI</v>
      </c>
      <c r="BC391" t="str">
        <f t="shared" si="70"/>
        <v>ru</v>
      </c>
      <c r="BD391">
        <f>COUNTIFS($BB$1:BB391,BB391,$BC$1:BC391,"ru")</f>
        <v>2</v>
      </c>
      <c r="BE391" t="str">
        <f t="shared" si="71"/>
        <v>re</v>
      </c>
      <c r="BF391">
        <f>COUNTIFS($BB$1:BB391,BB391,$BE$1:BE391,"re")</f>
        <v>1</v>
      </c>
      <c r="BG391" t="str">
        <f t="shared" si="72"/>
        <v>ru22021_03_ARI</v>
      </c>
      <c r="BH391" t="str">
        <f t="shared" si="73"/>
        <v>re12021_03_ARI</v>
      </c>
      <c r="BI391" t="str">
        <f t="shared" si="74"/>
        <v>2021_03_ARIJ.Conner</v>
      </c>
      <c r="BJ391" t="str">
        <f t="shared" si="75"/>
        <v>2021_ARI_J.Conner</v>
      </c>
      <c r="BK391" t="str">
        <f>IF(ISERROR(MATCH(LEFT(C391,5)&amp;B391&amp;"_"&amp;A391,$BK$1:BK390,0)),LEFT(C391,5)&amp;B391&amp;"_"&amp;A391,"")</f>
        <v/>
      </c>
      <c r="BL391">
        <f>COUNTIFS($B$1:B391,B391)-COUNTIFS($B$1:B391,B391,$BK$1:BK391,"")</f>
        <v>3</v>
      </c>
      <c r="BM391" t="str">
        <f t="shared" si="76"/>
        <v/>
      </c>
    </row>
    <row r="392" spans="1:65" x14ac:dyDescent="0.25">
      <c r="A392" s="1" t="s">
        <v>156</v>
      </c>
      <c r="B392" s="1" t="s">
        <v>105</v>
      </c>
      <c r="C392" s="1" t="s">
        <v>2054</v>
      </c>
      <c r="D392" s="1">
        <v>3.9E-2</v>
      </c>
      <c r="E392" s="1">
        <v>-1.48</v>
      </c>
      <c r="F392" s="1" t="s">
        <v>2123</v>
      </c>
      <c r="G392" s="1" t="s">
        <v>52</v>
      </c>
      <c r="H392" s="1" t="s">
        <v>52</v>
      </c>
      <c r="I392" s="1" t="s">
        <v>52</v>
      </c>
      <c r="J392" s="1" t="s">
        <v>52</v>
      </c>
      <c r="K392" s="1" t="s">
        <v>52</v>
      </c>
      <c r="L392" s="1" t="s">
        <v>52</v>
      </c>
      <c r="M392" s="1" t="s">
        <v>52</v>
      </c>
      <c r="N392" s="1" t="s">
        <v>52</v>
      </c>
      <c r="O392" s="1" t="s">
        <v>52</v>
      </c>
      <c r="P392" s="1" t="s">
        <v>52</v>
      </c>
      <c r="Q392" s="1" t="s">
        <v>52</v>
      </c>
      <c r="R392" s="1" t="s">
        <v>52</v>
      </c>
      <c r="S392" s="1" t="s">
        <v>52</v>
      </c>
      <c r="T392" s="1" t="s">
        <v>52</v>
      </c>
      <c r="U392" s="1" t="s">
        <v>52</v>
      </c>
      <c r="V392" s="1">
        <v>42</v>
      </c>
      <c r="W392" s="1">
        <v>1</v>
      </c>
      <c r="X392" s="1">
        <v>16</v>
      </c>
      <c r="Y392" s="1">
        <v>2</v>
      </c>
      <c r="Z392" s="1">
        <v>4</v>
      </c>
      <c r="AA392" s="1">
        <v>4</v>
      </c>
      <c r="AB392" s="1">
        <v>0</v>
      </c>
      <c r="AC392" s="1">
        <v>0</v>
      </c>
      <c r="AD392" s="1">
        <v>16</v>
      </c>
      <c r="AE392" s="1">
        <v>1</v>
      </c>
      <c r="AF392" s="1">
        <v>3</v>
      </c>
      <c r="AG392" s="1">
        <v>4</v>
      </c>
      <c r="AH392" s="1">
        <v>0.75</v>
      </c>
      <c r="AI392" s="1">
        <v>-11.03</v>
      </c>
      <c r="AJ392" s="1">
        <v>1</v>
      </c>
      <c r="AK392" s="1">
        <v>-7</v>
      </c>
      <c r="AL392" s="1">
        <v>19</v>
      </c>
      <c r="AM392" s="1">
        <v>25</v>
      </c>
      <c r="AN392" s="1">
        <v>0</v>
      </c>
      <c r="AO392" s="1">
        <v>0</v>
      </c>
      <c r="AP392" s="1" t="s">
        <v>52</v>
      </c>
      <c r="AQ392" s="1" t="s">
        <v>52</v>
      </c>
      <c r="AR392" s="1" t="s">
        <v>52</v>
      </c>
      <c r="AS392" s="1" t="s">
        <v>52</v>
      </c>
      <c r="AT392" s="1" t="s">
        <v>52</v>
      </c>
      <c r="AU392" s="1" t="s">
        <v>52</v>
      </c>
      <c r="AV392" s="1" t="s">
        <v>52</v>
      </c>
      <c r="AW392" s="1" t="s">
        <v>52</v>
      </c>
      <c r="AX392" s="1" t="s">
        <v>52</v>
      </c>
      <c r="AY392" t="str">
        <f t="shared" si="66"/>
        <v/>
      </c>
      <c r="AZ392" t="str">
        <f t="shared" si="67"/>
        <v>D.Booker</v>
      </c>
      <c r="BA392" t="str">
        <f t="shared" si="68"/>
        <v/>
      </c>
      <c r="BB392" t="str">
        <f t="shared" si="69"/>
        <v>2021_05_NYG</v>
      </c>
      <c r="BC392" t="str">
        <f t="shared" si="70"/>
        <v>ru</v>
      </c>
      <c r="BD392">
        <f>COUNTIFS($BB$1:BB392,BB392,$BC$1:BC392,"ru")</f>
        <v>4</v>
      </c>
      <c r="BE392" t="str">
        <f t="shared" si="71"/>
        <v>re</v>
      </c>
      <c r="BF392">
        <f>COUNTIFS($BB$1:BB392,BB392,$BE$1:BE392,"re")</f>
        <v>2</v>
      </c>
      <c r="BG392" t="str">
        <f t="shared" si="72"/>
        <v>ru42021_05_NYG</v>
      </c>
      <c r="BH392" t="str">
        <f t="shared" si="73"/>
        <v>re22021_05_NYG</v>
      </c>
      <c r="BI392" t="str">
        <f t="shared" si="74"/>
        <v>2021_05_NYGD.Booker</v>
      </c>
      <c r="BJ392" t="str">
        <f t="shared" si="75"/>
        <v>2021_NYG_D.Booker</v>
      </c>
      <c r="BK392" t="str">
        <f>IF(ISERROR(MATCH(LEFT(C392,5)&amp;B392&amp;"_"&amp;A392,$BK$1:BK391,0)),LEFT(C392,5)&amp;B392&amp;"_"&amp;A392,"")</f>
        <v>2021_NYG_D.Booker</v>
      </c>
      <c r="BL392">
        <f>COUNTIFS($B$1:B392,B392)-COUNTIFS($B$1:B392,B392,$BK$1:BK392,"")</f>
        <v>5</v>
      </c>
      <c r="BM392" t="str">
        <f t="shared" si="76"/>
        <v>2021_NYG5</v>
      </c>
    </row>
    <row r="393" spans="1:65" x14ac:dyDescent="0.25">
      <c r="A393" s="1" t="s">
        <v>555</v>
      </c>
      <c r="B393" s="1" t="s">
        <v>54</v>
      </c>
      <c r="C393" s="1" t="s">
        <v>1638</v>
      </c>
      <c r="D393" s="1">
        <v>9.4E-2</v>
      </c>
      <c r="E393" s="1">
        <v>1.54</v>
      </c>
      <c r="F393" s="1" t="s">
        <v>1723</v>
      </c>
      <c r="G393" s="1" t="s">
        <v>52</v>
      </c>
      <c r="H393" s="1" t="s">
        <v>52</v>
      </c>
      <c r="I393" s="1" t="s">
        <v>52</v>
      </c>
      <c r="J393" s="1" t="s">
        <v>52</v>
      </c>
      <c r="K393" s="1" t="s">
        <v>52</v>
      </c>
      <c r="L393" s="1" t="s">
        <v>52</v>
      </c>
      <c r="M393" s="1" t="s">
        <v>52</v>
      </c>
      <c r="N393" s="1" t="s">
        <v>52</v>
      </c>
      <c r="O393" s="1" t="s">
        <v>52</v>
      </c>
      <c r="P393" s="1" t="s">
        <v>52</v>
      </c>
      <c r="Q393" s="1" t="s">
        <v>52</v>
      </c>
      <c r="R393" s="1" t="s">
        <v>52</v>
      </c>
      <c r="S393" s="1" t="s">
        <v>52</v>
      </c>
      <c r="T393" s="1" t="s">
        <v>52</v>
      </c>
      <c r="U393" s="1" t="s">
        <v>52</v>
      </c>
      <c r="V393" s="1">
        <v>42</v>
      </c>
      <c r="W393" s="1">
        <v>1</v>
      </c>
      <c r="X393" s="1">
        <v>10</v>
      </c>
      <c r="Y393" s="1">
        <v>4</v>
      </c>
      <c r="Z393" s="1">
        <v>2</v>
      </c>
      <c r="AA393" s="1">
        <v>2</v>
      </c>
      <c r="AB393" s="1">
        <v>0</v>
      </c>
      <c r="AC393" s="1">
        <v>0</v>
      </c>
      <c r="AD393" s="1">
        <v>16</v>
      </c>
      <c r="AE393" s="1">
        <v>0</v>
      </c>
      <c r="AF393" s="1">
        <v>2</v>
      </c>
      <c r="AG393" s="1">
        <v>2</v>
      </c>
      <c r="AH393" s="1">
        <v>1</v>
      </c>
      <c r="AI393" s="1">
        <v>20.87</v>
      </c>
      <c r="AJ393" s="1">
        <v>1</v>
      </c>
      <c r="AK393" s="1">
        <v>-5</v>
      </c>
      <c r="AL393" s="1">
        <v>21</v>
      </c>
      <c r="AM393" s="1">
        <v>15</v>
      </c>
      <c r="AN393" s="1">
        <v>0</v>
      </c>
      <c r="AO393" s="1">
        <v>0</v>
      </c>
      <c r="AP393" s="1" t="s">
        <v>52</v>
      </c>
      <c r="AQ393" s="1" t="s">
        <v>52</v>
      </c>
      <c r="AR393" s="1" t="s">
        <v>52</v>
      </c>
      <c r="AS393" s="1" t="s">
        <v>52</v>
      </c>
      <c r="AT393" s="1" t="s">
        <v>52</v>
      </c>
      <c r="AU393" s="1" t="s">
        <v>52</v>
      </c>
      <c r="AV393" s="1" t="s">
        <v>52</v>
      </c>
      <c r="AW393" s="1" t="s">
        <v>52</v>
      </c>
      <c r="AX393" s="1" t="s">
        <v>52</v>
      </c>
      <c r="AY393" t="str">
        <f t="shared" si="66"/>
        <v/>
      </c>
      <c r="AZ393" t="str">
        <f t="shared" si="67"/>
        <v>Da.Williams</v>
      </c>
      <c r="BA393" t="str">
        <f t="shared" si="68"/>
        <v/>
      </c>
      <c r="BB393" t="str">
        <f t="shared" si="69"/>
        <v>2021_04_KC</v>
      </c>
      <c r="BC393" t="str">
        <f t="shared" si="70"/>
        <v>ru</v>
      </c>
      <c r="BD393">
        <f>COUNTIFS($BB$1:BB393,BB393,$BC$1:BC393,"ru")</f>
        <v>2</v>
      </c>
      <c r="BE393" t="str">
        <f t="shared" si="71"/>
        <v>re</v>
      </c>
      <c r="BF393">
        <f>COUNTIFS($BB$1:BB393,BB393,$BE$1:BE393,"re")</f>
        <v>2</v>
      </c>
      <c r="BG393" t="str">
        <f t="shared" si="72"/>
        <v>ru22021_04_KC</v>
      </c>
      <c r="BH393" t="str">
        <f t="shared" si="73"/>
        <v>re22021_04_KC</v>
      </c>
      <c r="BI393" t="str">
        <f t="shared" si="74"/>
        <v>2021_04_KCDa.Williams</v>
      </c>
      <c r="BJ393" t="str">
        <f t="shared" si="75"/>
        <v>2021_KC_Da.Williams</v>
      </c>
      <c r="BK393" t="str">
        <f>IF(ISERROR(MATCH(LEFT(C393,5)&amp;B393&amp;"_"&amp;A393,$BK$1:BK392,0)),LEFT(C393,5)&amp;B393&amp;"_"&amp;A393,"")</f>
        <v/>
      </c>
      <c r="BL393">
        <f>COUNTIFS($B$1:B393,B393)-COUNTIFS($B$1:B393,B393,$BK$1:BK393,"")</f>
        <v>3</v>
      </c>
      <c r="BM393" t="str">
        <f t="shared" si="76"/>
        <v/>
      </c>
    </row>
    <row r="394" spans="1:65" x14ac:dyDescent="0.25">
      <c r="A394" s="1" t="s">
        <v>471</v>
      </c>
      <c r="B394" s="1" t="s">
        <v>95</v>
      </c>
      <c r="C394" s="1" t="s">
        <v>863</v>
      </c>
      <c r="D394" s="1">
        <v>-0.11700000000000001</v>
      </c>
      <c r="E394" s="1">
        <v>-6.22</v>
      </c>
      <c r="F394" s="1" t="s">
        <v>911</v>
      </c>
      <c r="G394" s="1" t="s">
        <v>52</v>
      </c>
      <c r="H394" s="1" t="s">
        <v>52</v>
      </c>
      <c r="I394" s="1" t="s">
        <v>52</v>
      </c>
      <c r="J394" s="1" t="s">
        <v>52</v>
      </c>
      <c r="K394" s="1" t="s">
        <v>52</v>
      </c>
      <c r="L394" s="1" t="s">
        <v>52</v>
      </c>
      <c r="M394" s="1" t="s">
        <v>52</v>
      </c>
      <c r="N394" s="1" t="s">
        <v>52</v>
      </c>
      <c r="O394" s="1" t="s">
        <v>52</v>
      </c>
      <c r="P394" s="1" t="s">
        <v>52</v>
      </c>
      <c r="Q394" s="1" t="s">
        <v>52</v>
      </c>
      <c r="R394" s="1" t="s">
        <v>52</v>
      </c>
      <c r="S394" s="1" t="s">
        <v>52</v>
      </c>
      <c r="T394" s="1" t="s">
        <v>52</v>
      </c>
      <c r="U394" s="1" t="s">
        <v>52</v>
      </c>
      <c r="V394" s="1">
        <v>42</v>
      </c>
      <c r="W394" s="1">
        <v>0</v>
      </c>
      <c r="X394" s="1">
        <v>17</v>
      </c>
      <c r="Y394" s="1">
        <v>3</v>
      </c>
      <c r="Z394" s="1">
        <v>1</v>
      </c>
      <c r="AA394" s="1">
        <v>1</v>
      </c>
      <c r="AB394" s="1">
        <v>0</v>
      </c>
      <c r="AC394" s="1">
        <v>0</v>
      </c>
      <c r="AD394" s="1">
        <v>11</v>
      </c>
      <c r="AE394" s="1">
        <v>0</v>
      </c>
      <c r="AF394" s="1">
        <v>2</v>
      </c>
      <c r="AG394" s="1">
        <v>2</v>
      </c>
      <c r="AH394" s="1">
        <v>1</v>
      </c>
      <c r="AI394" s="1">
        <v>13.17</v>
      </c>
      <c r="AJ394" s="1">
        <v>1</v>
      </c>
      <c r="AK394" s="1">
        <v>-8</v>
      </c>
      <c r="AL394" s="1">
        <v>19</v>
      </c>
      <c r="AM394" s="1">
        <v>17</v>
      </c>
      <c r="AN394" s="1">
        <v>0</v>
      </c>
      <c r="AO394" s="1">
        <v>0</v>
      </c>
      <c r="AP394" s="1" t="s">
        <v>52</v>
      </c>
      <c r="AQ394" s="1" t="s">
        <v>52</v>
      </c>
      <c r="AR394" s="1" t="s">
        <v>52</v>
      </c>
      <c r="AS394" s="1" t="s">
        <v>52</v>
      </c>
      <c r="AT394" s="1" t="s">
        <v>52</v>
      </c>
      <c r="AU394" s="1" t="s">
        <v>52</v>
      </c>
      <c r="AV394" s="1" t="s">
        <v>52</v>
      </c>
      <c r="AW394" s="1" t="s">
        <v>52</v>
      </c>
      <c r="AX394" s="1" t="s">
        <v>52</v>
      </c>
      <c r="AY394" t="str">
        <f t="shared" si="66"/>
        <v/>
      </c>
      <c r="AZ394" t="str">
        <f t="shared" si="67"/>
        <v>E.Mitchell</v>
      </c>
      <c r="BA394" t="str">
        <f t="shared" si="68"/>
        <v/>
      </c>
      <c r="BB394" t="str">
        <f t="shared" si="69"/>
        <v>2021_02_SF</v>
      </c>
      <c r="BC394" t="str">
        <f t="shared" si="70"/>
        <v>ru</v>
      </c>
      <c r="BD394">
        <f>COUNTIFS($BB$1:BB394,BB394,$BC$1:BC394,"ru")</f>
        <v>2</v>
      </c>
      <c r="BE394" t="str">
        <f t="shared" si="71"/>
        <v>re</v>
      </c>
      <c r="BF394">
        <f>COUNTIFS($BB$1:BB394,BB394,$BE$1:BE394,"re")</f>
        <v>1</v>
      </c>
      <c r="BG394" t="str">
        <f t="shared" si="72"/>
        <v>ru22021_02_SF</v>
      </c>
      <c r="BH394" t="str">
        <f t="shared" si="73"/>
        <v>re12021_02_SF</v>
      </c>
      <c r="BI394" t="str">
        <f t="shared" si="74"/>
        <v>2021_02_SFE.Mitchell</v>
      </c>
      <c r="BJ394" t="str">
        <f t="shared" si="75"/>
        <v>2021_SF_E.Mitchell</v>
      </c>
      <c r="BK394" t="str">
        <f>IF(ISERROR(MATCH(LEFT(C394,5)&amp;B394&amp;"_"&amp;A394,$BK$1:BK393,0)),LEFT(C394,5)&amp;B394&amp;"_"&amp;A394,"")</f>
        <v/>
      </c>
      <c r="BL394">
        <f>COUNTIFS($B$1:B394,B394)-COUNTIFS($B$1:B394,B394,$BK$1:BK394,"")</f>
        <v>4</v>
      </c>
      <c r="BM394" t="str">
        <f t="shared" si="76"/>
        <v/>
      </c>
    </row>
    <row r="395" spans="1:65" x14ac:dyDescent="0.25">
      <c r="A395" s="1" t="s">
        <v>160</v>
      </c>
      <c r="B395" s="1" t="s">
        <v>66</v>
      </c>
      <c r="C395" s="1" t="s">
        <v>1252</v>
      </c>
      <c r="D395" s="1">
        <v>-8.5999999999999993E-2</v>
      </c>
      <c r="E395" s="1">
        <v>-2.59</v>
      </c>
      <c r="F395" s="1" t="s">
        <v>1309</v>
      </c>
      <c r="G395" s="1" t="s">
        <v>52</v>
      </c>
      <c r="H395" s="1" t="s">
        <v>52</v>
      </c>
      <c r="I395" s="1" t="s">
        <v>52</v>
      </c>
      <c r="J395" s="1" t="s">
        <v>52</v>
      </c>
      <c r="K395" s="1" t="s">
        <v>52</v>
      </c>
      <c r="L395" s="1" t="s">
        <v>52</v>
      </c>
      <c r="M395" s="1" t="s">
        <v>52</v>
      </c>
      <c r="N395" s="1" t="s">
        <v>52</v>
      </c>
      <c r="O395" s="1" t="s">
        <v>52</v>
      </c>
      <c r="P395" s="1" t="s">
        <v>52</v>
      </c>
      <c r="Q395" s="1" t="s">
        <v>52</v>
      </c>
      <c r="R395" s="1" t="s">
        <v>52</v>
      </c>
      <c r="S395" s="1" t="s">
        <v>52</v>
      </c>
      <c r="T395" s="1" t="s">
        <v>52</v>
      </c>
      <c r="U395" s="1" t="s">
        <v>52</v>
      </c>
      <c r="V395" s="1">
        <v>42</v>
      </c>
      <c r="W395" s="1">
        <v>1</v>
      </c>
      <c r="X395" s="1">
        <v>12</v>
      </c>
      <c r="Y395" s="1">
        <v>3</v>
      </c>
      <c r="Z395" s="1">
        <v>4</v>
      </c>
      <c r="AA395" s="1">
        <v>1</v>
      </c>
      <c r="AB395" s="1">
        <v>0</v>
      </c>
      <c r="AC395" s="1">
        <v>0</v>
      </c>
      <c r="AD395" s="1">
        <v>25</v>
      </c>
      <c r="AE395" s="1">
        <v>0</v>
      </c>
      <c r="AF395" s="1">
        <v>2</v>
      </c>
      <c r="AG395" s="1">
        <v>2</v>
      </c>
      <c r="AH395" s="1">
        <v>1</v>
      </c>
      <c r="AI395" s="1">
        <v>22.9</v>
      </c>
      <c r="AJ395" s="1">
        <v>2</v>
      </c>
      <c r="AK395" s="1">
        <v>-3</v>
      </c>
      <c r="AL395" s="1">
        <v>28</v>
      </c>
      <c r="AM395" s="1">
        <v>15</v>
      </c>
      <c r="AN395" s="1">
        <v>0</v>
      </c>
      <c r="AO395" s="1">
        <v>0</v>
      </c>
      <c r="AP395" s="1" t="s">
        <v>52</v>
      </c>
      <c r="AQ395" s="1" t="s">
        <v>52</v>
      </c>
      <c r="AR395" s="1" t="s">
        <v>52</v>
      </c>
      <c r="AS395" s="1" t="s">
        <v>52</v>
      </c>
      <c r="AT395" s="1" t="s">
        <v>52</v>
      </c>
      <c r="AU395" s="1" t="s">
        <v>52</v>
      </c>
      <c r="AV395" s="1" t="s">
        <v>52</v>
      </c>
      <c r="AW395" s="1" t="s">
        <v>52</v>
      </c>
      <c r="AX395" s="1" t="s">
        <v>52</v>
      </c>
      <c r="AY395" t="str">
        <f t="shared" si="66"/>
        <v/>
      </c>
      <c r="AZ395" t="str">
        <f t="shared" si="67"/>
        <v>J.Williams</v>
      </c>
      <c r="BA395" t="str">
        <f t="shared" si="68"/>
        <v/>
      </c>
      <c r="BB395" t="str">
        <f t="shared" si="69"/>
        <v>2021_03_DET</v>
      </c>
      <c r="BC395" t="str">
        <f t="shared" si="70"/>
        <v>ru</v>
      </c>
      <c r="BD395">
        <f>COUNTIFS($BB$1:BB395,BB395,$BC$1:BC395,"ru")</f>
        <v>2</v>
      </c>
      <c r="BE395" t="str">
        <f t="shared" si="71"/>
        <v>re</v>
      </c>
      <c r="BF395">
        <f>COUNTIFS($BB$1:BB395,BB395,$BE$1:BE395,"re")</f>
        <v>2</v>
      </c>
      <c r="BG395" t="str">
        <f t="shared" si="72"/>
        <v>ru22021_03_DET</v>
      </c>
      <c r="BH395" t="str">
        <f t="shared" si="73"/>
        <v>re22021_03_DET</v>
      </c>
      <c r="BI395" t="str">
        <f t="shared" si="74"/>
        <v>2021_03_DETJ.Williams</v>
      </c>
      <c r="BJ395" t="str">
        <f t="shared" si="75"/>
        <v>2021_DET_J.Williams</v>
      </c>
      <c r="BK395" t="str">
        <f>IF(ISERROR(MATCH(LEFT(C395,5)&amp;B395&amp;"_"&amp;A395,$BK$1:BK394,0)),LEFT(C395,5)&amp;B395&amp;"_"&amp;A395,"")</f>
        <v/>
      </c>
      <c r="BL395">
        <f>COUNTIFS($B$1:B395,B395)-COUNTIFS($B$1:B395,B395,$BK$1:BK395,"")</f>
        <v>3</v>
      </c>
      <c r="BM395" t="str">
        <f t="shared" si="76"/>
        <v/>
      </c>
    </row>
    <row r="396" spans="1:65" x14ac:dyDescent="0.25">
      <c r="A396" s="1" t="s">
        <v>134</v>
      </c>
      <c r="B396" s="1" t="s">
        <v>79</v>
      </c>
      <c r="C396" s="1" t="s">
        <v>2437</v>
      </c>
      <c r="D396" s="1">
        <v>2.4E-2</v>
      </c>
      <c r="E396" s="1">
        <v>-1.29</v>
      </c>
      <c r="F396" s="1" t="s">
        <v>2497</v>
      </c>
      <c r="G396" s="1" t="s">
        <v>52</v>
      </c>
      <c r="H396" s="1" t="s">
        <v>52</v>
      </c>
      <c r="I396" s="1" t="s">
        <v>52</v>
      </c>
      <c r="J396" s="1" t="s">
        <v>52</v>
      </c>
      <c r="K396" s="1" t="s">
        <v>52</v>
      </c>
      <c r="L396" s="1" t="s">
        <v>52</v>
      </c>
      <c r="M396" s="1" t="s">
        <v>52</v>
      </c>
      <c r="N396" s="1" t="s">
        <v>52</v>
      </c>
      <c r="O396" s="1" t="s">
        <v>52</v>
      </c>
      <c r="P396" s="1" t="s">
        <v>52</v>
      </c>
      <c r="Q396" s="1" t="s">
        <v>52</v>
      </c>
      <c r="R396" s="1" t="s">
        <v>52</v>
      </c>
      <c r="S396" s="1" t="s">
        <v>52</v>
      </c>
      <c r="T396" s="1" t="s">
        <v>52</v>
      </c>
      <c r="U396" s="1" t="s">
        <v>52</v>
      </c>
      <c r="V396" s="1">
        <v>42</v>
      </c>
      <c r="W396" s="1">
        <v>0</v>
      </c>
      <c r="X396" s="1">
        <v>9</v>
      </c>
      <c r="Y396" s="1">
        <v>1</v>
      </c>
      <c r="Z396" s="1">
        <v>1</v>
      </c>
      <c r="AA396" s="1">
        <v>0</v>
      </c>
      <c r="AB396" s="1">
        <v>0</v>
      </c>
      <c r="AC396" s="1">
        <v>0</v>
      </c>
      <c r="AD396" s="1" t="s">
        <v>52</v>
      </c>
      <c r="AE396" s="1" t="s">
        <v>52</v>
      </c>
      <c r="AF396" s="1" t="s">
        <v>52</v>
      </c>
      <c r="AG396" s="1" t="s">
        <v>52</v>
      </c>
      <c r="AH396" s="1" t="s">
        <v>52</v>
      </c>
      <c r="AI396" s="1" t="s">
        <v>52</v>
      </c>
      <c r="AJ396" s="1" t="s">
        <v>52</v>
      </c>
      <c r="AK396" s="1" t="s">
        <v>52</v>
      </c>
      <c r="AL396" s="1" t="s">
        <v>52</v>
      </c>
      <c r="AM396" s="1" t="s">
        <v>52</v>
      </c>
      <c r="AN396" s="1" t="s">
        <v>52</v>
      </c>
      <c r="AO396" s="1" t="s">
        <v>52</v>
      </c>
      <c r="AP396" s="1" t="s">
        <v>52</v>
      </c>
      <c r="AQ396" s="1" t="s">
        <v>52</v>
      </c>
      <c r="AR396" s="1" t="s">
        <v>52</v>
      </c>
      <c r="AS396" s="1" t="s">
        <v>52</v>
      </c>
      <c r="AT396" s="1" t="s">
        <v>52</v>
      </c>
      <c r="AU396" s="1" t="s">
        <v>52</v>
      </c>
      <c r="AV396" s="1" t="s">
        <v>52</v>
      </c>
      <c r="AW396" s="1" t="s">
        <v>52</v>
      </c>
      <c r="AX396" s="1" t="s">
        <v>52</v>
      </c>
      <c r="AY396" t="str">
        <f t="shared" si="66"/>
        <v/>
      </c>
      <c r="AZ396" t="str">
        <f t="shared" si="67"/>
        <v>S.Michel</v>
      </c>
      <c r="BA396" t="str">
        <f t="shared" si="68"/>
        <v/>
      </c>
      <c r="BB396" t="str">
        <f t="shared" si="69"/>
        <v>2021_06_LA</v>
      </c>
      <c r="BC396" t="str">
        <f t="shared" si="70"/>
        <v>ru</v>
      </c>
      <c r="BD396">
        <f>COUNTIFS($BB$1:BB396,BB396,$BC$1:BC396,"ru")</f>
        <v>3</v>
      </c>
      <c r="BE396" t="str">
        <f t="shared" si="71"/>
        <v/>
      </c>
      <c r="BF396">
        <f>COUNTIFS($BB$1:BB396,BB396,$BE$1:BE396,"re")</f>
        <v>1</v>
      </c>
      <c r="BG396" t="str">
        <f t="shared" si="72"/>
        <v>ru32021_06_LA</v>
      </c>
      <c r="BH396" t="str">
        <f t="shared" si="73"/>
        <v>12021_06_LA</v>
      </c>
      <c r="BI396" t="str">
        <f t="shared" si="74"/>
        <v>2021_06_LAS.Michel</v>
      </c>
      <c r="BJ396" t="str">
        <f t="shared" si="75"/>
        <v>2021_LA_S.Michel</v>
      </c>
      <c r="BK396" t="str">
        <f>IF(ISERROR(MATCH(LEFT(C396,5)&amp;B396&amp;"_"&amp;A396,$BK$1:BK395,0)),LEFT(C396,5)&amp;B396&amp;"_"&amp;A396,"")</f>
        <v/>
      </c>
      <c r="BL396">
        <f>COUNTIFS($B$1:B396,B396)-COUNTIFS($B$1:B396,B396,$BK$1:BK396,"")</f>
        <v>5</v>
      </c>
      <c r="BM396" t="str">
        <f t="shared" si="76"/>
        <v/>
      </c>
    </row>
    <row r="397" spans="1:65" x14ac:dyDescent="0.25">
      <c r="A397" s="1" t="s">
        <v>156</v>
      </c>
      <c r="B397" s="1" t="s">
        <v>105</v>
      </c>
      <c r="C397" s="1" t="s">
        <v>2437</v>
      </c>
      <c r="D397" s="1">
        <v>-0.123</v>
      </c>
      <c r="E397" s="1">
        <v>-4.4400000000000004</v>
      </c>
      <c r="F397" s="1" t="s">
        <v>2498</v>
      </c>
      <c r="G397" s="1" t="s">
        <v>52</v>
      </c>
      <c r="H397" s="1" t="s">
        <v>52</v>
      </c>
      <c r="I397" s="1" t="s">
        <v>52</v>
      </c>
      <c r="J397" s="1" t="s">
        <v>52</v>
      </c>
      <c r="K397" s="1" t="s">
        <v>52</v>
      </c>
      <c r="L397" s="1" t="s">
        <v>52</v>
      </c>
      <c r="M397" s="1" t="s">
        <v>52</v>
      </c>
      <c r="N397" s="1" t="s">
        <v>52</v>
      </c>
      <c r="O397" s="1" t="s">
        <v>52</v>
      </c>
      <c r="P397" s="1" t="s">
        <v>52</v>
      </c>
      <c r="Q397" s="1" t="s">
        <v>52</v>
      </c>
      <c r="R397" s="1" t="s">
        <v>52</v>
      </c>
      <c r="S397" s="1" t="s">
        <v>52</v>
      </c>
      <c r="T397" s="1" t="s">
        <v>52</v>
      </c>
      <c r="U397" s="1" t="s">
        <v>52</v>
      </c>
      <c r="V397" s="1">
        <v>41</v>
      </c>
      <c r="W397" s="1">
        <v>0</v>
      </c>
      <c r="X397" s="1">
        <v>12</v>
      </c>
      <c r="Y397" s="1">
        <v>2</v>
      </c>
      <c r="Z397" s="1">
        <v>1</v>
      </c>
      <c r="AA397" s="1">
        <v>0</v>
      </c>
      <c r="AB397" s="1">
        <v>0</v>
      </c>
      <c r="AC397" s="1">
        <v>0</v>
      </c>
      <c r="AD397" s="1">
        <v>28</v>
      </c>
      <c r="AE397" s="1">
        <v>0</v>
      </c>
      <c r="AF397" s="1">
        <v>4</v>
      </c>
      <c r="AG397" s="1">
        <v>4</v>
      </c>
      <c r="AH397" s="1">
        <v>1</v>
      </c>
      <c r="AI397" s="1">
        <v>15.1</v>
      </c>
      <c r="AJ397" s="1">
        <v>1</v>
      </c>
      <c r="AK397" s="1">
        <v>-4</v>
      </c>
      <c r="AL397" s="1">
        <v>32</v>
      </c>
      <c r="AM397" s="1">
        <v>27</v>
      </c>
      <c r="AN397" s="1">
        <v>0</v>
      </c>
      <c r="AO397" s="1">
        <v>0</v>
      </c>
      <c r="AP397" s="1" t="s">
        <v>52</v>
      </c>
      <c r="AQ397" s="1" t="s">
        <v>52</v>
      </c>
      <c r="AR397" s="1" t="s">
        <v>52</v>
      </c>
      <c r="AS397" s="1" t="s">
        <v>52</v>
      </c>
      <c r="AT397" s="1" t="s">
        <v>52</v>
      </c>
      <c r="AU397" s="1" t="s">
        <v>52</v>
      </c>
      <c r="AV397" s="1" t="s">
        <v>52</v>
      </c>
      <c r="AW397" s="1" t="s">
        <v>52</v>
      </c>
      <c r="AX397" s="1" t="s">
        <v>52</v>
      </c>
      <c r="AY397" t="str">
        <f t="shared" si="66"/>
        <v/>
      </c>
      <c r="AZ397" t="str">
        <f t="shared" si="67"/>
        <v>D.Booker</v>
      </c>
      <c r="BA397" t="str">
        <f t="shared" si="68"/>
        <v/>
      </c>
      <c r="BB397" t="str">
        <f t="shared" si="69"/>
        <v>2021_06_NYG</v>
      </c>
      <c r="BC397" t="str">
        <f t="shared" si="70"/>
        <v>ru</v>
      </c>
      <c r="BD397">
        <f>COUNTIFS($BB$1:BB397,BB397,$BC$1:BC397,"ru")</f>
        <v>2</v>
      </c>
      <c r="BE397" t="str">
        <f t="shared" si="71"/>
        <v>re</v>
      </c>
      <c r="BF397">
        <f>COUNTIFS($BB$1:BB397,BB397,$BE$1:BE397,"re")</f>
        <v>1</v>
      </c>
      <c r="BG397" t="str">
        <f t="shared" si="72"/>
        <v>ru22021_06_NYG</v>
      </c>
      <c r="BH397" t="str">
        <f t="shared" si="73"/>
        <v>re12021_06_NYG</v>
      </c>
      <c r="BI397" t="str">
        <f t="shared" si="74"/>
        <v>2021_06_NYGD.Booker</v>
      </c>
      <c r="BJ397" t="str">
        <f t="shared" si="75"/>
        <v>2021_NYG_D.Booker</v>
      </c>
      <c r="BK397" t="str">
        <f>IF(ISERROR(MATCH(LEFT(C397,5)&amp;B397&amp;"_"&amp;A397,$BK$1:BK396,0)),LEFT(C397,5)&amp;B397&amp;"_"&amp;A397,"")</f>
        <v/>
      </c>
      <c r="BL397">
        <f>COUNTIFS($B$1:B397,B397)-COUNTIFS($B$1:B397,B397,$BK$1:BK397,"")</f>
        <v>5</v>
      </c>
      <c r="BM397" t="str">
        <f t="shared" si="76"/>
        <v/>
      </c>
    </row>
    <row r="398" spans="1:65" x14ac:dyDescent="0.25">
      <c r="A398" s="1" t="s">
        <v>168</v>
      </c>
      <c r="B398" s="1" t="s">
        <v>80</v>
      </c>
      <c r="C398" s="1" t="s">
        <v>857</v>
      </c>
      <c r="D398" s="1">
        <v>-7.0999999999999994E-2</v>
      </c>
      <c r="E398" s="1">
        <v>-2.63</v>
      </c>
      <c r="F398" s="1" t="s">
        <v>912</v>
      </c>
      <c r="G398" s="1" t="s">
        <v>52</v>
      </c>
      <c r="H398" s="1" t="s">
        <v>52</v>
      </c>
      <c r="I398" s="1" t="s">
        <v>52</v>
      </c>
      <c r="J398" s="1" t="s">
        <v>52</v>
      </c>
      <c r="K398" s="1" t="s">
        <v>52</v>
      </c>
      <c r="L398" s="1" t="s">
        <v>52</v>
      </c>
      <c r="M398" s="1" t="s">
        <v>52</v>
      </c>
      <c r="N398" s="1" t="s">
        <v>52</v>
      </c>
      <c r="O398" s="1" t="s">
        <v>52</v>
      </c>
      <c r="P398" s="1" t="s">
        <v>52</v>
      </c>
      <c r="Q398" s="1" t="s">
        <v>52</v>
      </c>
      <c r="R398" s="1" t="s">
        <v>52</v>
      </c>
      <c r="S398" s="1" t="s">
        <v>52</v>
      </c>
      <c r="T398" s="1" t="s">
        <v>52</v>
      </c>
      <c r="U398" s="1" t="s">
        <v>52</v>
      </c>
      <c r="V398" s="1">
        <v>41</v>
      </c>
      <c r="W398" s="1">
        <v>0</v>
      </c>
      <c r="X398" s="1">
        <v>14</v>
      </c>
      <c r="Y398" s="1">
        <v>2</v>
      </c>
      <c r="Z398" s="1">
        <v>4</v>
      </c>
      <c r="AA398" s="1">
        <v>3</v>
      </c>
      <c r="AB398" s="1">
        <v>0</v>
      </c>
      <c r="AC398" s="1">
        <v>0</v>
      </c>
      <c r="AD398" s="1">
        <v>-1</v>
      </c>
      <c r="AE398" s="1">
        <v>0</v>
      </c>
      <c r="AF398" s="1">
        <v>1</v>
      </c>
      <c r="AG398" s="1">
        <v>2</v>
      </c>
      <c r="AH398" s="1">
        <v>0.5</v>
      </c>
      <c r="AI398" s="1">
        <v>-53.02</v>
      </c>
      <c r="AJ398" s="1">
        <v>0</v>
      </c>
      <c r="AK398" s="1">
        <v>6</v>
      </c>
      <c r="AL398" s="1">
        <v>0</v>
      </c>
      <c r="AM398" s="1">
        <v>7</v>
      </c>
      <c r="AN398" s="1">
        <v>0</v>
      </c>
      <c r="AO398" s="1">
        <v>0</v>
      </c>
      <c r="AP398" s="1" t="s">
        <v>52</v>
      </c>
      <c r="AQ398" s="1" t="s">
        <v>52</v>
      </c>
      <c r="AR398" s="1" t="s">
        <v>52</v>
      </c>
      <c r="AS398" s="1" t="s">
        <v>52</v>
      </c>
      <c r="AT398" s="1" t="s">
        <v>52</v>
      </c>
      <c r="AU398" s="1" t="s">
        <v>52</v>
      </c>
      <c r="AV398" s="1" t="s">
        <v>52</v>
      </c>
      <c r="AW398" s="1" t="s">
        <v>52</v>
      </c>
      <c r="AX398" s="1" t="s">
        <v>52</v>
      </c>
      <c r="AY398" t="str">
        <f t="shared" si="66"/>
        <v/>
      </c>
      <c r="AZ398" t="str">
        <f t="shared" si="67"/>
        <v>M.Ingram</v>
      </c>
      <c r="BA398" t="str">
        <f t="shared" si="68"/>
        <v/>
      </c>
      <c r="BB398" t="str">
        <f t="shared" si="69"/>
        <v>2021_02_HOU</v>
      </c>
      <c r="BC398" t="str">
        <f t="shared" si="70"/>
        <v>ru</v>
      </c>
      <c r="BD398">
        <f>COUNTIFS($BB$1:BB398,BB398,$BC$1:BC398,"ru")</f>
        <v>2</v>
      </c>
      <c r="BE398" t="str">
        <f t="shared" si="71"/>
        <v>re</v>
      </c>
      <c r="BF398">
        <f>COUNTIFS($BB$1:BB398,BB398,$BE$1:BE398,"re")</f>
        <v>1</v>
      </c>
      <c r="BG398" t="str">
        <f t="shared" si="72"/>
        <v>ru22021_02_HOU</v>
      </c>
      <c r="BH398" t="str">
        <f t="shared" si="73"/>
        <v>re12021_02_HOU</v>
      </c>
      <c r="BI398" t="str">
        <f t="shared" si="74"/>
        <v>2021_02_HOUM.Ingram</v>
      </c>
      <c r="BJ398" t="str">
        <f t="shared" si="75"/>
        <v>2021_HOU_M.Ingram</v>
      </c>
      <c r="BK398" t="str">
        <f>IF(ISERROR(MATCH(LEFT(C398,5)&amp;B398&amp;"_"&amp;A398,$BK$1:BK397,0)),LEFT(C398,5)&amp;B398&amp;"_"&amp;A398,"")</f>
        <v/>
      </c>
      <c r="BL398">
        <f>COUNTIFS($B$1:B398,B398)-COUNTIFS($B$1:B398,B398,$BK$1:BK398,"")</f>
        <v>3</v>
      </c>
      <c r="BM398" t="str">
        <f t="shared" si="76"/>
        <v/>
      </c>
    </row>
    <row r="399" spans="1:65" x14ac:dyDescent="0.25">
      <c r="A399" s="1" t="s">
        <v>168</v>
      </c>
      <c r="B399" s="1" t="s">
        <v>80</v>
      </c>
      <c r="C399" s="1" t="s">
        <v>2051</v>
      </c>
      <c r="D399" s="1">
        <v>-5.5E-2</v>
      </c>
      <c r="E399" s="1">
        <v>-3.67</v>
      </c>
      <c r="F399" s="1" t="s">
        <v>2124</v>
      </c>
      <c r="G399" s="1" t="s">
        <v>52</v>
      </c>
      <c r="H399" s="1" t="s">
        <v>52</v>
      </c>
      <c r="I399" s="1" t="s">
        <v>52</v>
      </c>
      <c r="J399" s="1" t="s">
        <v>52</v>
      </c>
      <c r="K399" s="1" t="s">
        <v>52</v>
      </c>
      <c r="L399" s="1" t="s">
        <v>52</v>
      </c>
      <c r="M399" s="1" t="s">
        <v>52</v>
      </c>
      <c r="N399" s="1" t="s">
        <v>52</v>
      </c>
      <c r="O399" s="1" t="s">
        <v>52</v>
      </c>
      <c r="P399" s="1" t="s">
        <v>52</v>
      </c>
      <c r="Q399" s="1" t="s">
        <v>52</v>
      </c>
      <c r="R399" s="1" t="s">
        <v>52</v>
      </c>
      <c r="S399" s="1" t="s">
        <v>52</v>
      </c>
      <c r="T399" s="1" t="s">
        <v>52</v>
      </c>
      <c r="U399" s="1" t="s">
        <v>52</v>
      </c>
      <c r="V399" s="1">
        <v>41</v>
      </c>
      <c r="W399" s="1">
        <v>0</v>
      </c>
      <c r="X399" s="1">
        <v>16</v>
      </c>
      <c r="Y399" s="1">
        <v>1</v>
      </c>
      <c r="Z399" s="1">
        <v>2</v>
      </c>
      <c r="AA399" s="1">
        <v>1</v>
      </c>
      <c r="AB399" s="1">
        <v>0</v>
      </c>
      <c r="AC399" s="1">
        <v>0</v>
      </c>
      <c r="AD399" s="1" t="s">
        <v>52</v>
      </c>
      <c r="AE399" s="1" t="s">
        <v>52</v>
      </c>
      <c r="AF399" s="1" t="s">
        <v>52</v>
      </c>
      <c r="AG399" s="1" t="s">
        <v>52</v>
      </c>
      <c r="AH399" s="1" t="s">
        <v>52</v>
      </c>
      <c r="AI399" s="1" t="s">
        <v>52</v>
      </c>
      <c r="AJ399" s="1" t="s">
        <v>52</v>
      </c>
      <c r="AK399" s="1" t="s">
        <v>52</v>
      </c>
      <c r="AL399" s="1" t="s">
        <v>52</v>
      </c>
      <c r="AM399" s="1" t="s">
        <v>52</v>
      </c>
      <c r="AN399" s="1" t="s">
        <v>52</v>
      </c>
      <c r="AO399" s="1" t="s">
        <v>52</v>
      </c>
      <c r="AP399" s="1" t="s">
        <v>52</v>
      </c>
      <c r="AQ399" s="1" t="s">
        <v>52</v>
      </c>
      <c r="AR399" s="1" t="s">
        <v>52</v>
      </c>
      <c r="AS399" s="1" t="s">
        <v>52</v>
      </c>
      <c r="AT399" s="1" t="s">
        <v>52</v>
      </c>
      <c r="AU399" s="1" t="s">
        <v>52</v>
      </c>
      <c r="AV399" s="1" t="s">
        <v>52</v>
      </c>
      <c r="AW399" s="1" t="s">
        <v>52</v>
      </c>
      <c r="AX399" s="1" t="s">
        <v>52</v>
      </c>
      <c r="AY399" t="str">
        <f t="shared" si="66"/>
        <v/>
      </c>
      <c r="AZ399" t="str">
        <f t="shared" si="67"/>
        <v>M.Ingram</v>
      </c>
      <c r="BA399" t="str">
        <f t="shared" si="68"/>
        <v/>
      </c>
      <c r="BB399" t="str">
        <f t="shared" si="69"/>
        <v>2021_05_HOU</v>
      </c>
      <c r="BC399" t="str">
        <f t="shared" si="70"/>
        <v>ru</v>
      </c>
      <c r="BD399">
        <f>COUNTIFS($BB$1:BB399,BB399,$BC$1:BC399,"ru")</f>
        <v>2</v>
      </c>
      <c r="BE399" t="str">
        <f t="shared" si="71"/>
        <v/>
      </c>
      <c r="BF399">
        <f>COUNTIFS($BB$1:BB399,BB399,$BE$1:BE399,"re")</f>
        <v>0</v>
      </c>
      <c r="BG399" t="str">
        <f t="shared" si="72"/>
        <v>ru22021_05_HOU</v>
      </c>
      <c r="BH399" t="str">
        <f t="shared" si="73"/>
        <v>02021_05_HOU</v>
      </c>
      <c r="BI399" t="str">
        <f t="shared" si="74"/>
        <v>2021_05_HOUM.Ingram</v>
      </c>
      <c r="BJ399" t="str">
        <f t="shared" si="75"/>
        <v>2021_HOU_M.Ingram</v>
      </c>
      <c r="BK399" t="str">
        <f>IF(ISERROR(MATCH(LEFT(C399,5)&amp;B399&amp;"_"&amp;A399,$BK$1:BK398,0)),LEFT(C399,5)&amp;B399&amp;"_"&amp;A399,"")</f>
        <v/>
      </c>
      <c r="BL399">
        <f>COUNTIFS($B$1:B399,B399)-COUNTIFS($B$1:B399,B399,$BK$1:BK399,"")</f>
        <v>3</v>
      </c>
      <c r="BM399" t="str">
        <f t="shared" si="76"/>
        <v/>
      </c>
    </row>
    <row r="400" spans="1:65" x14ac:dyDescent="0.25">
      <c r="A400" s="1" t="s">
        <v>164</v>
      </c>
      <c r="B400" s="1" t="s">
        <v>51</v>
      </c>
      <c r="C400" s="1" t="s">
        <v>2419</v>
      </c>
      <c r="D400" s="1">
        <v>3.2000000000000001E-2</v>
      </c>
      <c r="E400" s="1">
        <v>0.02</v>
      </c>
      <c r="F400" s="1" t="s">
        <v>2499</v>
      </c>
      <c r="G400" s="1" t="s">
        <v>52</v>
      </c>
      <c r="H400" s="1" t="s">
        <v>52</v>
      </c>
      <c r="I400" s="1" t="s">
        <v>52</v>
      </c>
      <c r="J400" s="1" t="s">
        <v>52</v>
      </c>
      <c r="K400" s="1" t="s">
        <v>52</v>
      </c>
      <c r="L400" s="1" t="s">
        <v>52</v>
      </c>
      <c r="M400" s="1" t="s">
        <v>52</v>
      </c>
      <c r="N400" s="1" t="s">
        <v>52</v>
      </c>
      <c r="O400" s="1" t="s">
        <v>52</v>
      </c>
      <c r="P400" s="1" t="s">
        <v>52</v>
      </c>
      <c r="Q400" s="1" t="s">
        <v>52</v>
      </c>
      <c r="R400" s="1" t="s">
        <v>52</v>
      </c>
      <c r="S400" s="1" t="s">
        <v>52</v>
      </c>
      <c r="T400" s="1" t="s">
        <v>52</v>
      </c>
      <c r="U400" s="1" t="s">
        <v>52</v>
      </c>
      <c r="V400" s="1">
        <v>41</v>
      </c>
      <c r="W400" s="1">
        <v>0</v>
      </c>
      <c r="X400" s="1">
        <v>10</v>
      </c>
      <c r="Y400" s="1">
        <v>1</v>
      </c>
      <c r="Z400" s="1">
        <v>3</v>
      </c>
      <c r="AA400" s="1">
        <v>0</v>
      </c>
      <c r="AB400" s="1">
        <v>0</v>
      </c>
      <c r="AC400" s="1">
        <v>0</v>
      </c>
      <c r="AD400" s="1">
        <v>22</v>
      </c>
      <c r="AE400" s="1">
        <v>0</v>
      </c>
      <c r="AF400" s="1">
        <v>3</v>
      </c>
      <c r="AG400" s="1">
        <v>4</v>
      </c>
      <c r="AH400" s="1">
        <v>0.75</v>
      </c>
      <c r="AI400" s="1">
        <v>19.489999999999998</v>
      </c>
      <c r="AJ400" s="1">
        <v>1</v>
      </c>
      <c r="AK400" s="1">
        <v>6</v>
      </c>
      <c r="AL400" s="1">
        <v>16</v>
      </c>
      <c r="AM400" s="1">
        <v>14</v>
      </c>
      <c r="AN400" s="1">
        <v>0</v>
      </c>
      <c r="AO400" s="1">
        <v>0</v>
      </c>
      <c r="AP400" s="1" t="s">
        <v>52</v>
      </c>
      <c r="AQ400" s="1" t="s">
        <v>52</v>
      </c>
      <c r="AR400" s="1" t="s">
        <v>52</v>
      </c>
      <c r="AS400" s="1" t="s">
        <v>52</v>
      </c>
      <c r="AT400" s="1" t="s">
        <v>52</v>
      </c>
      <c r="AU400" s="1" t="s">
        <v>52</v>
      </c>
      <c r="AV400" s="1" t="s">
        <v>52</v>
      </c>
      <c r="AW400" s="1" t="s">
        <v>52</v>
      </c>
      <c r="AX400" s="1" t="s">
        <v>52</v>
      </c>
      <c r="AY400" t="str">
        <f t="shared" si="66"/>
        <v/>
      </c>
      <c r="AZ400" t="str">
        <f t="shared" si="67"/>
        <v>T.Pollard</v>
      </c>
      <c r="BA400" t="str">
        <f t="shared" si="68"/>
        <v/>
      </c>
      <c r="BB400" t="str">
        <f t="shared" si="69"/>
        <v>2021_06_DAL</v>
      </c>
      <c r="BC400" t="str">
        <f t="shared" si="70"/>
        <v>ru</v>
      </c>
      <c r="BD400">
        <f>COUNTIFS($BB$1:BB400,BB400,$BC$1:BC400,"ru")</f>
        <v>3</v>
      </c>
      <c r="BE400" t="str">
        <f t="shared" si="71"/>
        <v>re</v>
      </c>
      <c r="BF400">
        <f>COUNTIFS($BB$1:BB400,BB400,$BE$1:BE400,"re")</f>
        <v>2</v>
      </c>
      <c r="BG400" t="str">
        <f t="shared" si="72"/>
        <v>ru32021_06_DAL</v>
      </c>
      <c r="BH400" t="str">
        <f t="shared" si="73"/>
        <v>re22021_06_DAL</v>
      </c>
      <c r="BI400" t="str">
        <f t="shared" si="74"/>
        <v>2021_06_DALT.Pollard</v>
      </c>
      <c r="BJ400" t="str">
        <f t="shared" si="75"/>
        <v>2021_DAL_T.Pollard</v>
      </c>
      <c r="BK400" t="str">
        <f>IF(ISERROR(MATCH(LEFT(C400,5)&amp;B400&amp;"_"&amp;A400,$BK$1:BK399,0)),LEFT(C400,5)&amp;B400&amp;"_"&amp;A400,"")</f>
        <v/>
      </c>
      <c r="BL400">
        <f>COUNTIFS($B$1:B400,B400)-COUNTIFS($B$1:B400,B400,$BK$1:BK400,"")</f>
        <v>4</v>
      </c>
      <c r="BM400" t="str">
        <f t="shared" si="76"/>
        <v/>
      </c>
    </row>
    <row r="401" spans="1:65" x14ac:dyDescent="0.25">
      <c r="A401" s="1" t="s">
        <v>126</v>
      </c>
      <c r="B401" s="1" t="s">
        <v>76</v>
      </c>
      <c r="C401" s="1" t="s">
        <v>1669</v>
      </c>
      <c r="D401" s="1">
        <v>-0.105</v>
      </c>
      <c r="E401" s="1">
        <v>-4.24</v>
      </c>
      <c r="F401" s="1" t="s">
        <v>1724</v>
      </c>
      <c r="G401" s="1" t="s">
        <v>52</v>
      </c>
      <c r="H401" s="1" t="s">
        <v>52</v>
      </c>
      <c r="I401" s="1" t="s">
        <v>52</v>
      </c>
      <c r="J401" s="1" t="s">
        <v>52</v>
      </c>
      <c r="K401" s="1" t="s">
        <v>52</v>
      </c>
      <c r="L401" s="1" t="s">
        <v>52</v>
      </c>
      <c r="M401" s="1" t="s">
        <v>52</v>
      </c>
      <c r="N401" s="1" t="s">
        <v>52</v>
      </c>
      <c r="O401" s="1" t="s">
        <v>52</v>
      </c>
      <c r="P401" s="1" t="s">
        <v>52</v>
      </c>
      <c r="Q401" s="1" t="s">
        <v>52</v>
      </c>
      <c r="R401" s="1" t="s">
        <v>52</v>
      </c>
      <c r="S401" s="1" t="s">
        <v>52</v>
      </c>
      <c r="T401" s="1" t="s">
        <v>52</v>
      </c>
      <c r="U401" s="1" t="s">
        <v>52</v>
      </c>
      <c r="V401" s="1">
        <v>40</v>
      </c>
      <c r="W401" s="1">
        <v>0</v>
      </c>
      <c r="X401" s="1">
        <v>13</v>
      </c>
      <c r="Y401" s="1">
        <v>1</v>
      </c>
      <c r="Z401" s="1">
        <v>1</v>
      </c>
      <c r="AA401" s="1">
        <v>1</v>
      </c>
      <c r="AB401" s="1">
        <v>0</v>
      </c>
      <c r="AC401" s="1">
        <v>0</v>
      </c>
      <c r="AD401" s="1">
        <v>17</v>
      </c>
      <c r="AE401" s="1">
        <v>0</v>
      </c>
      <c r="AF401" s="1">
        <v>5</v>
      </c>
      <c r="AG401" s="1">
        <v>5</v>
      </c>
      <c r="AH401" s="1">
        <v>1</v>
      </c>
      <c r="AI401" s="1">
        <v>18.02</v>
      </c>
      <c r="AJ401" s="1">
        <v>0</v>
      </c>
      <c r="AK401" s="1">
        <v>-5</v>
      </c>
      <c r="AL401" s="1">
        <v>22</v>
      </c>
      <c r="AM401" s="1">
        <v>33</v>
      </c>
      <c r="AN401" s="1">
        <v>0</v>
      </c>
      <c r="AO401" s="1">
        <v>0</v>
      </c>
      <c r="AP401" s="1" t="s">
        <v>52</v>
      </c>
      <c r="AQ401" s="1" t="s">
        <v>52</v>
      </c>
      <c r="AR401" s="1" t="s">
        <v>52</v>
      </c>
      <c r="AS401" s="1" t="s">
        <v>52</v>
      </c>
      <c r="AT401" s="1" t="s">
        <v>52</v>
      </c>
      <c r="AU401" s="1" t="s">
        <v>52</v>
      </c>
      <c r="AV401" s="1" t="s">
        <v>52</v>
      </c>
      <c r="AW401" s="1" t="s">
        <v>52</v>
      </c>
      <c r="AX401" s="1" t="s">
        <v>52</v>
      </c>
      <c r="AY401" t="str">
        <f t="shared" si="66"/>
        <v/>
      </c>
      <c r="AZ401" t="str">
        <f t="shared" si="67"/>
        <v>J.Jacobs</v>
      </c>
      <c r="BA401" t="str">
        <f t="shared" si="68"/>
        <v/>
      </c>
      <c r="BB401" t="str">
        <f t="shared" si="69"/>
        <v>2021_04_LV</v>
      </c>
      <c r="BC401" t="str">
        <f t="shared" si="70"/>
        <v>ru</v>
      </c>
      <c r="BD401">
        <f>COUNTIFS($BB$1:BB401,BB401,$BC$1:BC401,"ru")</f>
        <v>2</v>
      </c>
      <c r="BE401" t="str">
        <f t="shared" si="71"/>
        <v>re</v>
      </c>
      <c r="BF401">
        <f>COUNTIFS($BB$1:BB401,BB401,$BE$1:BE401,"re")</f>
        <v>1</v>
      </c>
      <c r="BG401" t="str">
        <f t="shared" si="72"/>
        <v>ru22021_04_LV</v>
      </c>
      <c r="BH401" t="str">
        <f t="shared" si="73"/>
        <v>re12021_04_LV</v>
      </c>
      <c r="BI401" t="str">
        <f t="shared" si="74"/>
        <v>2021_04_LVJ.Jacobs</v>
      </c>
      <c r="BJ401" t="str">
        <f t="shared" si="75"/>
        <v>2021_LV_J.Jacobs</v>
      </c>
      <c r="BK401" t="str">
        <f>IF(ISERROR(MATCH(LEFT(C401,5)&amp;B401&amp;"_"&amp;A401,$BK$1:BK400,0)),LEFT(C401,5)&amp;B401&amp;"_"&amp;A401,"")</f>
        <v/>
      </c>
      <c r="BL401">
        <f>COUNTIFS($B$1:B401,B401)-COUNTIFS($B$1:B401,B401,$BK$1:BK401,"")</f>
        <v>3</v>
      </c>
      <c r="BM401" t="str">
        <f t="shared" si="76"/>
        <v/>
      </c>
    </row>
    <row r="402" spans="1:65" x14ac:dyDescent="0.25">
      <c r="A402" s="1" t="s">
        <v>496</v>
      </c>
      <c r="B402" s="1" t="s">
        <v>98</v>
      </c>
      <c r="C402" s="1" t="s">
        <v>1245</v>
      </c>
      <c r="D402" s="1">
        <v>-0.153</v>
      </c>
      <c r="E402" s="1">
        <v>-4.7699999999999996</v>
      </c>
      <c r="F402" s="1" t="s">
        <v>1310</v>
      </c>
      <c r="G402" s="1" t="s">
        <v>52</v>
      </c>
      <c r="H402" s="1" t="s">
        <v>52</v>
      </c>
      <c r="I402" s="1" t="s">
        <v>52</v>
      </c>
      <c r="J402" s="1" t="s">
        <v>52</v>
      </c>
      <c r="K402" s="1" t="s">
        <v>52</v>
      </c>
      <c r="L402" s="1" t="s">
        <v>52</v>
      </c>
      <c r="M402" s="1" t="s">
        <v>52</v>
      </c>
      <c r="N402" s="1" t="s">
        <v>52</v>
      </c>
      <c r="O402" s="1" t="s">
        <v>52</v>
      </c>
      <c r="P402" s="1" t="s">
        <v>52</v>
      </c>
      <c r="Q402" s="1" t="s">
        <v>52</v>
      </c>
      <c r="R402" s="1" t="s">
        <v>52</v>
      </c>
      <c r="S402" s="1" t="s">
        <v>52</v>
      </c>
      <c r="T402" s="1" t="s">
        <v>52</v>
      </c>
      <c r="U402" s="1" t="s">
        <v>52</v>
      </c>
      <c r="V402" s="1">
        <v>40</v>
      </c>
      <c r="W402" s="1">
        <v>0</v>
      </c>
      <c r="X402" s="1">
        <v>14</v>
      </c>
      <c r="Y402" s="1">
        <v>1</v>
      </c>
      <c r="Z402" s="1">
        <v>0</v>
      </c>
      <c r="AA402" s="1">
        <v>0</v>
      </c>
      <c r="AB402" s="1">
        <v>0</v>
      </c>
      <c r="AC402" s="1">
        <v>0</v>
      </c>
      <c r="AD402" s="1">
        <v>102</v>
      </c>
      <c r="AE402" s="1">
        <v>0</v>
      </c>
      <c r="AF402" s="1">
        <v>14</v>
      </c>
      <c r="AG402" s="1">
        <v>19</v>
      </c>
      <c r="AH402" s="1">
        <v>0.73599999999999999</v>
      </c>
      <c r="AI402" s="1">
        <v>-8.3000000000000007</v>
      </c>
      <c r="AJ402" s="1">
        <v>5</v>
      </c>
      <c r="AK402" s="1">
        <v>1</v>
      </c>
      <c r="AL402" s="1">
        <v>107</v>
      </c>
      <c r="AM402" s="1">
        <v>104</v>
      </c>
      <c r="AN402" s="1">
        <v>0</v>
      </c>
      <c r="AO402" s="1">
        <v>0</v>
      </c>
      <c r="AP402" s="1" t="s">
        <v>52</v>
      </c>
      <c r="AQ402" s="1" t="s">
        <v>52</v>
      </c>
      <c r="AR402" s="1" t="s">
        <v>52</v>
      </c>
      <c r="AS402" s="1" t="s">
        <v>52</v>
      </c>
      <c r="AT402" s="1" t="s">
        <v>52</v>
      </c>
      <c r="AU402" s="1" t="s">
        <v>52</v>
      </c>
      <c r="AV402" s="1" t="s">
        <v>52</v>
      </c>
      <c r="AW402" s="1" t="s">
        <v>52</v>
      </c>
      <c r="AX402" s="1" t="s">
        <v>52</v>
      </c>
      <c r="AY402" t="str">
        <f t="shared" si="66"/>
        <v/>
      </c>
      <c r="AZ402" t="str">
        <f t="shared" si="67"/>
        <v>N.Harris</v>
      </c>
      <c r="BA402" t="str">
        <f t="shared" si="68"/>
        <v/>
      </c>
      <c r="BB402" t="str">
        <f t="shared" si="69"/>
        <v>2021_03_PIT</v>
      </c>
      <c r="BC402" t="str">
        <f t="shared" si="70"/>
        <v>ru</v>
      </c>
      <c r="BD402">
        <f>COUNTIFS($BB$1:BB402,BB402,$BC$1:BC402,"ru")</f>
        <v>1</v>
      </c>
      <c r="BE402" t="str">
        <f t="shared" si="71"/>
        <v>re</v>
      </c>
      <c r="BF402">
        <f>COUNTIFS($BB$1:BB402,BB402,$BE$1:BE402,"re")</f>
        <v>1</v>
      </c>
      <c r="BG402" t="str">
        <f t="shared" si="72"/>
        <v>ru12021_03_PIT</v>
      </c>
      <c r="BH402" t="str">
        <f t="shared" si="73"/>
        <v>re12021_03_PIT</v>
      </c>
      <c r="BI402" t="str">
        <f t="shared" si="74"/>
        <v>2021_03_PITN.Harris</v>
      </c>
      <c r="BJ402" t="str">
        <f t="shared" si="75"/>
        <v>2021_PIT_N.Harris</v>
      </c>
      <c r="BK402" t="str">
        <f>IF(ISERROR(MATCH(LEFT(C402,5)&amp;B402&amp;"_"&amp;A402,$BK$1:BK401,0)),LEFT(C402,5)&amp;B402&amp;"_"&amp;A402,"")</f>
        <v/>
      </c>
      <c r="BL402">
        <f>COUNTIFS($B$1:B402,B402)-COUNTIFS($B$1:B402,B402,$BK$1:BK402,"")</f>
        <v>2</v>
      </c>
      <c r="BM402" t="str">
        <f t="shared" si="76"/>
        <v/>
      </c>
    </row>
    <row r="403" spans="1:65" x14ac:dyDescent="0.25">
      <c r="A403" s="1" t="s">
        <v>135</v>
      </c>
      <c r="B403" s="1" t="s">
        <v>66</v>
      </c>
      <c r="C403" s="1" t="s">
        <v>414</v>
      </c>
      <c r="D403" s="1">
        <v>-8.1000000000000003E-2</v>
      </c>
      <c r="E403" s="1">
        <v>-2.39</v>
      </c>
      <c r="F403" s="1" t="s">
        <v>500</v>
      </c>
      <c r="G403" s="1" t="s">
        <v>52</v>
      </c>
      <c r="H403" s="1" t="s">
        <v>52</v>
      </c>
      <c r="I403" s="1" t="s">
        <v>52</v>
      </c>
      <c r="J403" s="1" t="s">
        <v>52</v>
      </c>
      <c r="K403" s="1" t="s">
        <v>52</v>
      </c>
      <c r="L403" s="1" t="s">
        <v>52</v>
      </c>
      <c r="M403" s="1" t="s">
        <v>52</v>
      </c>
      <c r="N403" s="1" t="s">
        <v>52</v>
      </c>
      <c r="O403" s="1" t="s">
        <v>52</v>
      </c>
      <c r="P403" s="1" t="s">
        <v>52</v>
      </c>
      <c r="Q403" s="1" t="s">
        <v>52</v>
      </c>
      <c r="R403" s="1" t="s">
        <v>52</v>
      </c>
      <c r="S403" s="1" t="s">
        <v>52</v>
      </c>
      <c r="T403" s="1" t="s">
        <v>52</v>
      </c>
      <c r="U403" s="1" t="s">
        <v>52</v>
      </c>
      <c r="V403" s="1">
        <v>39</v>
      </c>
      <c r="W403" s="1">
        <v>0</v>
      </c>
      <c r="X403" s="1">
        <v>11</v>
      </c>
      <c r="Y403" s="1">
        <v>2</v>
      </c>
      <c r="Z403" s="1">
        <v>2</v>
      </c>
      <c r="AA403" s="1">
        <v>1</v>
      </c>
      <c r="AB403" s="1">
        <v>0</v>
      </c>
      <c r="AC403" s="1">
        <v>0</v>
      </c>
      <c r="AD403" s="1">
        <v>65</v>
      </c>
      <c r="AE403" s="1">
        <v>1</v>
      </c>
      <c r="AF403" s="1">
        <v>8</v>
      </c>
      <c r="AG403" s="1">
        <v>11</v>
      </c>
      <c r="AH403" s="1">
        <v>0.72699999999999998</v>
      </c>
      <c r="AI403" s="1">
        <v>-11.03</v>
      </c>
      <c r="AJ403" s="1">
        <v>2</v>
      </c>
      <c r="AK403" s="1">
        <v>7</v>
      </c>
      <c r="AL403" s="1">
        <v>71</v>
      </c>
      <c r="AM403" s="1">
        <v>57</v>
      </c>
      <c r="AN403" s="1">
        <v>0</v>
      </c>
      <c r="AO403" s="1">
        <v>0</v>
      </c>
      <c r="AP403" s="1" t="s">
        <v>52</v>
      </c>
      <c r="AQ403" s="1" t="s">
        <v>52</v>
      </c>
      <c r="AR403" s="1" t="s">
        <v>52</v>
      </c>
      <c r="AS403" s="1" t="s">
        <v>52</v>
      </c>
      <c r="AT403" s="1" t="s">
        <v>52</v>
      </c>
      <c r="AU403" s="1" t="s">
        <v>52</v>
      </c>
      <c r="AV403" s="1" t="s">
        <v>52</v>
      </c>
      <c r="AW403" s="1" t="s">
        <v>52</v>
      </c>
      <c r="AX403" s="1" t="s">
        <v>52</v>
      </c>
      <c r="AY403" t="str">
        <f t="shared" si="66"/>
        <v/>
      </c>
      <c r="AZ403" t="str">
        <f t="shared" si="67"/>
        <v>D.Swift</v>
      </c>
      <c r="BA403" t="str">
        <f t="shared" si="68"/>
        <v/>
      </c>
      <c r="BB403" t="str">
        <f t="shared" si="69"/>
        <v>2021_01_DET</v>
      </c>
      <c r="BC403" t="str">
        <f t="shared" si="70"/>
        <v>ru</v>
      </c>
      <c r="BD403">
        <f>COUNTIFS($BB$1:BB403,BB403,$BC$1:BC403,"ru")</f>
        <v>2</v>
      </c>
      <c r="BE403" t="str">
        <f t="shared" si="71"/>
        <v>re</v>
      </c>
      <c r="BF403">
        <f>COUNTIFS($BB$1:BB403,BB403,$BE$1:BE403,"re")</f>
        <v>2</v>
      </c>
      <c r="BG403" t="str">
        <f t="shared" si="72"/>
        <v>ru22021_01_DET</v>
      </c>
      <c r="BH403" t="str">
        <f t="shared" si="73"/>
        <v>re22021_01_DET</v>
      </c>
      <c r="BI403" t="str">
        <f t="shared" si="74"/>
        <v>2021_01_DETD.Swift</v>
      </c>
      <c r="BJ403" t="str">
        <f t="shared" si="75"/>
        <v>2021_DET_D.Swift</v>
      </c>
      <c r="BK403" t="str">
        <f>IF(ISERROR(MATCH(LEFT(C403,5)&amp;B403&amp;"_"&amp;A403,$BK$1:BK402,0)),LEFT(C403,5)&amp;B403&amp;"_"&amp;A403,"")</f>
        <v/>
      </c>
      <c r="BL403">
        <f>COUNTIFS($B$1:B403,B403)-COUNTIFS($B$1:B403,B403,$BK$1:BK403,"")</f>
        <v>3</v>
      </c>
      <c r="BM403" t="str">
        <f t="shared" si="76"/>
        <v/>
      </c>
    </row>
    <row r="404" spans="1:65" x14ac:dyDescent="0.25">
      <c r="A404" s="1" t="s">
        <v>144</v>
      </c>
      <c r="B404" s="1" t="s">
        <v>80</v>
      </c>
      <c r="C404" s="1" t="s">
        <v>2439</v>
      </c>
      <c r="D404" s="1">
        <v>-4.2999999999999997E-2</v>
      </c>
      <c r="E404" s="1">
        <v>-1.19</v>
      </c>
      <c r="F404" s="1" t="s">
        <v>2500</v>
      </c>
      <c r="G404" s="1" t="s">
        <v>52</v>
      </c>
      <c r="H404" s="1" t="s">
        <v>52</v>
      </c>
      <c r="I404" s="1" t="s">
        <v>52</v>
      </c>
      <c r="J404" s="1" t="s">
        <v>52</v>
      </c>
      <c r="K404" s="1" t="s">
        <v>52</v>
      </c>
      <c r="L404" s="1" t="s">
        <v>52</v>
      </c>
      <c r="M404" s="1" t="s">
        <v>52</v>
      </c>
      <c r="N404" s="1" t="s">
        <v>52</v>
      </c>
      <c r="O404" s="1" t="s">
        <v>52</v>
      </c>
      <c r="P404" s="1" t="s">
        <v>52</v>
      </c>
      <c r="Q404" s="1" t="s">
        <v>52</v>
      </c>
      <c r="R404" s="1" t="s">
        <v>52</v>
      </c>
      <c r="S404" s="1" t="s">
        <v>52</v>
      </c>
      <c r="T404" s="1" t="s">
        <v>52</v>
      </c>
      <c r="U404" s="1" t="s">
        <v>52</v>
      </c>
      <c r="V404" s="1">
        <v>39</v>
      </c>
      <c r="W404" s="1">
        <v>0</v>
      </c>
      <c r="X404" s="1">
        <v>7</v>
      </c>
      <c r="Y404" s="1">
        <v>1</v>
      </c>
      <c r="Z404" s="1">
        <v>0</v>
      </c>
      <c r="AA404" s="1">
        <v>0</v>
      </c>
      <c r="AB404" s="1">
        <v>0</v>
      </c>
      <c r="AC404" s="1">
        <v>0</v>
      </c>
      <c r="AD404" s="1">
        <v>15</v>
      </c>
      <c r="AE404" s="1">
        <v>0</v>
      </c>
      <c r="AF404" s="1">
        <v>2</v>
      </c>
      <c r="AG404" s="1">
        <v>2</v>
      </c>
      <c r="AH404" s="1">
        <v>1</v>
      </c>
      <c r="AI404" s="1">
        <v>13.76</v>
      </c>
      <c r="AJ404" s="1">
        <v>0</v>
      </c>
      <c r="AK404" s="1">
        <v>-3</v>
      </c>
      <c r="AL404" s="1">
        <v>18</v>
      </c>
      <c r="AM404" s="1">
        <v>14</v>
      </c>
      <c r="AN404" s="1">
        <v>0</v>
      </c>
      <c r="AO404" s="1">
        <v>0</v>
      </c>
      <c r="AP404" s="1" t="s">
        <v>52</v>
      </c>
      <c r="AQ404" s="1" t="s">
        <v>52</v>
      </c>
      <c r="AR404" s="1" t="s">
        <v>52</v>
      </c>
      <c r="AS404" s="1" t="s">
        <v>52</v>
      </c>
      <c r="AT404" s="1" t="s">
        <v>52</v>
      </c>
      <c r="AU404" s="1" t="s">
        <v>52</v>
      </c>
      <c r="AV404" s="1" t="s">
        <v>52</v>
      </c>
      <c r="AW404" s="1" t="s">
        <v>52</v>
      </c>
      <c r="AX404" s="1" t="s">
        <v>52</v>
      </c>
      <c r="AY404" t="str">
        <f t="shared" si="66"/>
        <v/>
      </c>
      <c r="AZ404" t="str">
        <f t="shared" si="67"/>
        <v>P.Lindsay</v>
      </c>
      <c r="BA404" t="str">
        <f t="shared" si="68"/>
        <v/>
      </c>
      <c r="BB404" t="str">
        <f t="shared" si="69"/>
        <v>2021_06_HOU</v>
      </c>
      <c r="BC404" t="str">
        <f t="shared" si="70"/>
        <v>ru</v>
      </c>
      <c r="BD404">
        <f>COUNTIFS($BB$1:BB404,BB404,$BC$1:BC404,"ru")</f>
        <v>3</v>
      </c>
      <c r="BE404" t="str">
        <f t="shared" si="71"/>
        <v>re</v>
      </c>
      <c r="BF404">
        <f>COUNTIFS($BB$1:BB404,BB404,$BE$1:BE404,"re")</f>
        <v>2</v>
      </c>
      <c r="BG404" t="str">
        <f t="shared" si="72"/>
        <v>ru32021_06_HOU</v>
      </c>
      <c r="BH404" t="str">
        <f t="shared" si="73"/>
        <v>re22021_06_HOU</v>
      </c>
      <c r="BI404" t="str">
        <f t="shared" si="74"/>
        <v>2021_06_HOUP.Lindsay</v>
      </c>
      <c r="BJ404" t="str">
        <f t="shared" si="75"/>
        <v>2021_HOU_P.Lindsay</v>
      </c>
      <c r="BK404" t="str">
        <f>IF(ISERROR(MATCH(LEFT(C404,5)&amp;B404&amp;"_"&amp;A404,$BK$1:BK403,0)),LEFT(C404,5)&amp;B404&amp;"_"&amp;A404,"")</f>
        <v>2021_HOU_P.Lindsay</v>
      </c>
      <c r="BL404">
        <f>COUNTIFS($B$1:B404,B404)-COUNTIFS($B$1:B404,B404,$BK$1:BK404,"")</f>
        <v>4</v>
      </c>
      <c r="BM404" t="str">
        <f t="shared" si="76"/>
        <v>2021_HOU4</v>
      </c>
    </row>
    <row r="405" spans="1:65" x14ac:dyDescent="0.25">
      <c r="A405" s="1" t="s">
        <v>167</v>
      </c>
      <c r="B405" s="1" t="s">
        <v>95</v>
      </c>
      <c r="C405" s="1" t="s">
        <v>863</v>
      </c>
      <c r="D405" s="1">
        <v>0.04</v>
      </c>
      <c r="E405" s="1">
        <v>1.89</v>
      </c>
      <c r="F405" s="1" t="s">
        <v>913</v>
      </c>
      <c r="G405" s="1" t="s">
        <v>52</v>
      </c>
      <c r="H405" s="1" t="s">
        <v>52</v>
      </c>
      <c r="I405" s="1" t="s">
        <v>52</v>
      </c>
      <c r="J405" s="1" t="s">
        <v>52</v>
      </c>
      <c r="K405" s="1" t="s">
        <v>52</v>
      </c>
      <c r="L405" s="1" t="s">
        <v>52</v>
      </c>
      <c r="M405" s="1" t="s">
        <v>52</v>
      </c>
      <c r="N405" s="1" t="s">
        <v>52</v>
      </c>
      <c r="O405" s="1" t="s">
        <v>52</v>
      </c>
      <c r="P405" s="1" t="s">
        <v>52</v>
      </c>
      <c r="Q405" s="1" t="s">
        <v>52</v>
      </c>
      <c r="R405" s="1" t="s">
        <v>52</v>
      </c>
      <c r="S405" s="1" t="s">
        <v>52</v>
      </c>
      <c r="T405" s="1" t="s">
        <v>52</v>
      </c>
      <c r="U405" s="1" t="s">
        <v>52</v>
      </c>
      <c r="V405" s="1">
        <v>38</v>
      </c>
      <c r="W405" s="1">
        <v>0</v>
      </c>
      <c r="X405" s="1">
        <v>5</v>
      </c>
      <c r="Y405" s="1">
        <v>2</v>
      </c>
      <c r="Z405" s="1">
        <v>1</v>
      </c>
      <c r="AA405" s="1">
        <v>1</v>
      </c>
      <c r="AB405" s="1">
        <v>0</v>
      </c>
      <c r="AC405" s="1">
        <v>0</v>
      </c>
      <c r="AD405" s="1">
        <v>21</v>
      </c>
      <c r="AE405" s="1">
        <v>0</v>
      </c>
      <c r="AF405" s="1">
        <v>4</v>
      </c>
      <c r="AG405" s="1">
        <v>5</v>
      </c>
      <c r="AH405" s="1">
        <v>0.8</v>
      </c>
      <c r="AI405" s="1">
        <v>-1.26</v>
      </c>
      <c r="AJ405" s="1">
        <v>1</v>
      </c>
      <c r="AK405" s="1">
        <v>-1</v>
      </c>
      <c r="AL405" s="1">
        <v>19</v>
      </c>
      <c r="AM405" s="1">
        <v>25</v>
      </c>
      <c r="AN405" s="1">
        <v>0</v>
      </c>
      <c r="AO405" s="1">
        <v>0</v>
      </c>
      <c r="AP405" s="1" t="s">
        <v>52</v>
      </c>
      <c r="AQ405" s="1" t="s">
        <v>52</v>
      </c>
      <c r="AR405" s="1" t="s">
        <v>52</v>
      </c>
      <c r="AS405" s="1" t="s">
        <v>52</v>
      </c>
      <c r="AT405" s="1" t="s">
        <v>52</v>
      </c>
      <c r="AU405" s="1" t="s">
        <v>52</v>
      </c>
      <c r="AV405" s="1" t="s">
        <v>52</v>
      </c>
      <c r="AW405" s="1" t="s">
        <v>52</v>
      </c>
      <c r="AX405" s="1" t="s">
        <v>52</v>
      </c>
      <c r="AY405" t="str">
        <f t="shared" si="66"/>
        <v/>
      </c>
      <c r="AZ405" t="str">
        <f t="shared" si="67"/>
        <v>J.Hasty</v>
      </c>
      <c r="BA405" t="str">
        <f t="shared" si="68"/>
        <v/>
      </c>
      <c r="BB405" t="str">
        <f t="shared" si="69"/>
        <v>2021_02_SF</v>
      </c>
      <c r="BC405" t="str">
        <f t="shared" si="70"/>
        <v>ru</v>
      </c>
      <c r="BD405">
        <f>COUNTIFS($BB$1:BB405,BB405,$BC$1:BC405,"ru")</f>
        <v>3</v>
      </c>
      <c r="BE405" t="str">
        <f t="shared" si="71"/>
        <v>re</v>
      </c>
      <c r="BF405">
        <f>COUNTIFS($BB$1:BB405,BB405,$BE$1:BE405,"re")</f>
        <v>2</v>
      </c>
      <c r="BG405" t="str">
        <f t="shared" si="72"/>
        <v>ru32021_02_SF</v>
      </c>
      <c r="BH405" t="str">
        <f t="shared" si="73"/>
        <v>re22021_02_SF</v>
      </c>
      <c r="BI405" t="str">
        <f t="shared" si="74"/>
        <v>2021_02_SFJ.Hasty</v>
      </c>
      <c r="BJ405" t="str">
        <f t="shared" si="75"/>
        <v>2021_SF_J.Hasty</v>
      </c>
      <c r="BK405" t="str">
        <f>IF(ISERROR(MATCH(LEFT(C405,5)&amp;B405&amp;"_"&amp;A405,$BK$1:BK404,0)),LEFT(C405,5)&amp;B405&amp;"_"&amp;A405,"")</f>
        <v>2021_SF_J.Hasty</v>
      </c>
      <c r="BL405">
        <f>COUNTIFS($B$1:B405,B405)-COUNTIFS($B$1:B405,B405,$BK$1:BK405,"")</f>
        <v>5</v>
      </c>
      <c r="BM405" t="str">
        <f t="shared" si="76"/>
        <v>2021_SF5</v>
      </c>
    </row>
    <row r="406" spans="1:65" x14ac:dyDescent="0.25">
      <c r="A406" s="1" t="s">
        <v>152</v>
      </c>
      <c r="B406" s="1" t="s">
        <v>56</v>
      </c>
      <c r="C406" s="1" t="s">
        <v>843</v>
      </c>
      <c r="D406" s="1">
        <v>-3.3000000000000002E-2</v>
      </c>
      <c r="E406" s="1">
        <v>-0.63</v>
      </c>
      <c r="F406" s="1" t="s">
        <v>914</v>
      </c>
      <c r="G406" s="1" t="s">
        <v>52</v>
      </c>
      <c r="H406" s="1" t="s">
        <v>52</v>
      </c>
      <c r="I406" s="1" t="s">
        <v>52</v>
      </c>
      <c r="J406" s="1" t="s">
        <v>52</v>
      </c>
      <c r="K406" s="1" t="s">
        <v>52</v>
      </c>
      <c r="L406" s="1" t="s">
        <v>52</v>
      </c>
      <c r="M406" s="1" t="s">
        <v>52</v>
      </c>
      <c r="N406" s="1" t="s">
        <v>52</v>
      </c>
      <c r="O406" s="1" t="s">
        <v>52</v>
      </c>
      <c r="P406" s="1" t="s">
        <v>52</v>
      </c>
      <c r="Q406" s="1" t="s">
        <v>52</v>
      </c>
      <c r="R406" s="1" t="s">
        <v>52</v>
      </c>
      <c r="S406" s="1" t="s">
        <v>52</v>
      </c>
      <c r="T406" s="1" t="s">
        <v>52</v>
      </c>
      <c r="U406" s="1" t="s">
        <v>52</v>
      </c>
      <c r="V406" s="1">
        <v>38</v>
      </c>
      <c r="W406" s="1">
        <v>0</v>
      </c>
      <c r="X406" s="1">
        <v>9</v>
      </c>
      <c r="Y406" s="1">
        <v>1</v>
      </c>
      <c r="Z406" s="1">
        <v>0</v>
      </c>
      <c r="AA406" s="1">
        <v>0</v>
      </c>
      <c r="AB406" s="1">
        <v>0</v>
      </c>
      <c r="AC406" s="1">
        <v>0</v>
      </c>
      <c r="AD406" s="1">
        <v>25</v>
      </c>
      <c r="AE406" s="1">
        <v>0</v>
      </c>
      <c r="AF406" s="1">
        <v>7</v>
      </c>
      <c r="AG406" s="1">
        <v>7</v>
      </c>
      <c r="AH406" s="1">
        <v>1</v>
      </c>
      <c r="AI406" s="1">
        <v>18.350000000000001</v>
      </c>
      <c r="AJ406" s="1">
        <v>0</v>
      </c>
      <c r="AK406" s="1">
        <v>-11</v>
      </c>
      <c r="AL406" s="1">
        <v>36</v>
      </c>
      <c r="AM406" s="1">
        <v>47</v>
      </c>
      <c r="AN406" s="1">
        <v>0</v>
      </c>
      <c r="AO406" s="1">
        <v>0</v>
      </c>
      <c r="AP406" s="1" t="s">
        <v>52</v>
      </c>
      <c r="AQ406" s="1" t="s">
        <v>52</v>
      </c>
      <c r="AR406" s="1" t="s">
        <v>52</v>
      </c>
      <c r="AS406" s="1" t="s">
        <v>52</v>
      </c>
      <c r="AT406" s="1" t="s">
        <v>52</v>
      </c>
      <c r="AU406" s="1" t="s">
        <v>52</v>
      </c>
      <c r="AV406" s="1" t="s">
        <v>52</v>
      </c>
      <c r="AW406" s="1" t="s">
        <v>52</v>
      </c>
      <c r="AX406" s="1" t="s">
        <v>52</v>
      </c>
      <c r="AY406" t="str">
        <f t="shared" si="66"/>
        <v/>
      </c>
      <c r="AZ406" t="str">
        <f t="shared" si="67"/>
        <v>M.Davis</v>
      </c>
      <c r="BA406" t="str">
        <f t="shared" si="68"/>
        <v/>
      </c>
      <c r="BB406" t="str">
        <f t="shared" si="69"/>
        <v>2021_02_ATL</v>
      </c>
      <c r="BC406" t="str">
        <f t="shared" si="70"/>
        <v>ru</v>
      </c>
      <c r="BD406">
        <f>COUNTIFS($BB$1:BB406,BB406,$BC$1:BC406,"ru")</f>
        <v>2</v>
      </c>
      <c r="BE406" t="str">
        <f t="shared" si="71"/>
        <v>re</v>
      </c>
      <c r="BF406">
        <f>COUNTIFS($BB$1:BB406,BB406,$BE$1:BE406,"re")</f>
        <v>1</v>
      </c>
      <c r="BG406" t="str">
        <f t="shared" si="72"/>
        <v>ru22021_02_ATL</v>
      </c>
      <c r="BH406" t="str">
        <f t="shared" si="73"/>
        <v>re12021_02_ATL</v>
      </c>
      <c r="BI406" t="str">
        <f t="shared" si="74"/>
        <v>2021_02_ATLM.Davis</v>
      </c>
      <c r="BJ406" t="str">
        <f t="shared" si="75"/>
        <v>2021_ATL_M.Davis</v>
      </c>
      <c r="BK406" t="str">
        <f>IF(ISERROR(MATCH(LEFT(C406,5)&amp;B406&amp;"_"&amp;A406,$BK$1:BK405,0)),LEFT(C406,5)&amp;B406&amp;"_"&amp;A406,"")</f>
        <v/>
      </c>
      <c r="BL406">
        <f>COUNTIFS($B$1:B406,B406)-COUNTIFS($B$1:B406,B406,$BK$1:BK406,"")</f>
        <v>4</v>
      </c>
      <c r="BM406" t="str">
        <f t="shared" si="76"/>
        <v/>
      </c>
    </row>
    <row r="407" spans="1:65" x14ac:dyDescent="0.25">
      <c r="A407" s="1" t="s">
        <v>546</v>
      </c>
      <c r="B407" s="1" t="s">
        <v>110</v>
      </c>
      <c r="C407" s="1" t="s">
        <v>1648</v>
      </c>
      <c r="D407" s="1">
        <v>-0.106</v>
      </c>
      <c r="E407" s="1">
        <v>-2.58</v>
      </c>
      <c r="F407" s="1" t="s">
        <v>1725</v>
      </c>
      <c r="G407" s="1" t="s">
        <v>52</v>
      </c>
      <c r="H407" s="1" t="s">
        <v>52</v>
      </c>
      <c r="I407" s="1" t="s">
        <v>52</v>
      </c>
      <c r="J407" s="1" t="s">
        <v>52</v>
      </c>
      <c r="K407" s="1" t="s">
        <v>52</v>
      </c>
      <c r="L407" s="1" t="s">
        <v>52</v>
      </c>
      <c r="M407" s="1" t="s">
        <v>52</v>
      </c>
      <c r="N407" s="1" t="s">
        <v>52</v>
      </c>
      <c r="O407" s="1" t="s">
        <v>52</v>
      </c>
      <c r="P407" s="1" t="s">
        <v>52</v>
      </c>
      <c r="Q407" s="1" t="s">
        <v>52</v>
      </c>
      <c r="R407" s="1" t="s">
        <v>52</v>
      </c>
      <c r="S407" s="1" t="s">
        <v>52</v>
      </c>
      <c r="T407" s="1" t="s">
        <v>52</v>
      </c>
      <c r="U407" s="1" t="s">
        <v>52</v>
      </c>
      <c r="V407" s="1">
        <v>38</v>
      </c>
      <c r="W407" s="1">
        <v>1</v>
      </c>
      <c r="X407" s="1">
        <v>13</v>
      </c>
      <c r="Y407" s="1">
        <v>3</v>
      </c>
      <c r="Z407" s="1">
        <v>2</v>
      </c>
      <c r="AA407" s="1">
        <v>2</v>
      </c>
      <c r="AB407" s="1">
        <v>0</v>
      </c>
      <c r="AC407" s="1">
        <v>0</v>
      </c>
      <c r="AD407" s="1">
        <v>-4</v>
      </c>
      <c r="AE407" s="1">
        <v>0</v>
      </c>
      <c r="AF407" s="1">
        <v>1</v>
      </c>
      <c r="AG407" s="1">
        <v>3</v>
      </c>
      <c r="AH407" s="1">
        <v>0.33300000000000002</v>
      </c>
      <c r="AI407" s="1">
        <v>-132.87</v>
      </c>
      <c r="AJ407" s="1">
        <v>0</v>
      </c>
      <c r="AK407" s="1">
        <v>4</v>
      </c>
      <c r="AL407" s="1">
        <v>0</v>
      </c>
      <c r="AM407" s="1">
        <v>16</v>
      </c>
      <c r="AN407" s="1">
        <v>0</v>
      </c>
      <c r="AO407" s="1">
        <v>0</v>
      </c>
      <c r="AP407" s="1" t="s">
        <v>52</v>
      </c>
      <c r="AQ407" s="1" t="s">
        <v>52</v>
      </c>
      <c r="AR407" s="1" t="s">
        <v>52</v>
      </c>
      <c r="AS407" s="1" t="s">
        <v>52</v>
      </c>
      <c r="AT407" s="1" t="s">
        <v>52</v>
      </c>
      <c r="AU407" s="1" t="s">
        <v>52</v>
      </c>
      <c r="AV407" s="1" t="s">
        <v>52</v>
      </c>
      <c r="AW407" s="1" t="s">
        <v>52</v>
      </c>
      <c r="AX407" s="1" t="s">
        <v>52</v>
      </c>
      <c r="AY407" t="str">
        <f t="shared" si="66"/>
        <v/>
      </c>
      <c r="AZ407" t="str">
        <f t="shared" si="67"/>
        <v>Mi.Carter</v>
      </c>
      <c r="BA407" t="str">
        <f t="shared" si="68"/>
        <v/>
      </c>
      <c r="BB407" t="str">
        <f t="shared" si="69"/>
        <v>2021_04_NYJ</v>
      </c>
      <c r="BC407" t="str">
        <f t="shared" si="70"/>
        <v>ru</v>
      </c>
      <c r="BD407">
        <f>COUNTIFS($BB$1:BB407,BB407,$BC$1:BC407,"ru")</f>
        <v>2</v>
      </c>
      <c r="BE407" t="str">
        <f t="shared" si="71"/>
        <v>re</v>
      </c>
      <c r="BF407">
        <f>COUNTIFS($BB$1:BB407,BB407,$BE$1:BE407,"re")</f>
        <v>1</v>
      </c>
      <c r="BG407" t="str">
        <f t="shared" si="72"/>
        <v>ru22021_04_NYJ</v>
      </c>
      <c r="BH407" t="str">
        <f t="shared" si="73"/>
        <v>re12021_04_NYJ</v>
      </c>
      <c r="BI407" t="str">
        <f t="shared" si="74"/>
        <v>2021_04_NYJMi.Carter</v>
      </c>
      <c r="BJ407" t="str">
        <f t="shared" si="75"/>
        <v>2021_NYJ_Mi.Carter</v>
      </c>
      <c r="BK407" t="str">
        <f>IF(ISERROR(MATCH(LEFT(C407,5)&amp;B407&amp;"_"&amp;A407,$BK$1:BK406,0)),LEFT(C407,5)&amp;B407&amp;"_"&amp;A407,"")</f>
        <v/>
      </c>
      <c r="BL407">
        <f>COUNTIFS($B$1:B407,B407)-COUNTIFS($B$1:B407,B407,$BK$1:BK407,"")</f>
        <v>3</v>
      </c>
      <c r="BM407" t="str">
        <f t="shared" si="76"/>
        <v/>
      </c>
    </row>
    <row r="408" spans="1:65" x14ac:dyDescent="0.25">
      <c r="A408" s="1" t="s">
        <v>546</v>
      </c>
      <c r="B408" s="1" t="s">
        <v>110</v>
      </c>
      <c r="C408" s="1" t="s">
        <v>2047</v>
      </c>
      <c r="D408" s="1">
        <v>6.0000000000000001E-3</v>
      </c>
      <c r="E408" s="1">
        <v>-0.13</v>
      </c>
      <c r="F408" s="1" t="s">
        <v>2125</v>
      </c>
      <c r="G408" s="1" t="s">
        <v>52</v>
      </c>
      <c r="H408" s="1" t="s">
        <v>52</v>
      </c>
      <c r="I408" s="1" t="s">
        <v>52</v>
      </c>
      <c r="J408" s="1" t="s">
        <v>52</v>
      </c>
      <c r="K408" s="1" t="s">
        <v>52</v>
      </c>
      <c r="L408" s="1" t="s">
        <v>52</v>
      </c>
      <c r="M408" s="1" t="s">
        <v>52</v>
      </c>
      <c r="N408" s="1" t="s">
        <v>52</v>
      </c>
      <c r="O408" s="1" t="s">
        <v>52</v>
      </c>
      <c r="P408" s="1" t="s">
        <v>52</v>
      </c>
      <c r="Q408" s="1" t="s">
        <v>52</v>
      </c>
      <c r="R408" s="1" t="s">
        <v>52</v>
      </c>
      <c r="S408" s="1" t="s">
        <v>52</v>
      </c>
      <c r="T408" s="1" t="s">
        <v>52</v>
      </c>
      <c r="U408" s="1" t="s">
        <v>52</v>
      </c>
      <c r="V408" s="1">
        <v>38</v>
      </c>
      <c r="W408" s="1">
        <v>1</v>
      </c>
      <c r="X408" s="1">
        <v>10</v>
      </c>
      <c r="Y408" s="1">
        <v>2</v>
      </c>
      <c r="Z408" s="1">
        <v>2</v>
      </c>
      <c r="AA408" s="1">
        <v>1</v>
      </c>
      <c r="AB408" s="1">
        <v>0</v>
      </c>
      <c r="AC408" s="1">
        <v>0</v>
      </c>
      <c r="AD408" s="1">
        <v>20</v>
      </c>
      <c r="AE408" s="1">
        <v>0</v>
      </c>
      <c r="AF408" s="1">
        <v>3</v>
      </c>
      <c r="AG408" s="1">
        <v>3</v>
      </c>
      <c r="AH408" s="1">
        <v>1</v>
      </c>
      <c r="AI408" s="1">
        <v>21.51</v>
      </c>
      <c r="AJ408" s="1">
        <v>1</v>
      </c>
      <c r="AK408" s="1">
        <v>-4</v>
      </c>
      <c r="AL408" s="1">
        <v>24</v>
      </c>
      <c r="AM408" s="1">
        <v>21</v>
      </c>
      <c r="AN408" s="1">
        <v>0</v>
      </c>
      <c r="AO408" s="1">
        <v>0</v>
      </c>
      <c r="AP408" s="1" t="s">
        <v>52</v>
      </c>
      <c r="AQ408" s="1" t="s">
        <v>52</v>
      </c>
      <c r="AR408" s="1" t="s">
        <v>52</v>
      </c>
      <c r="AS408" s="1" t="s">
        <v>52</v>
      </c>
      <c r="AT408" s="1" t="s">
        <v>52</v>
      </c>
      <c r="AU408" s="1" t="s">
        <v>52</v>
      </c>
      <c r="AV408" s="1" t="s">
        <v>52</v>
      </c>
      <c r="AW408" s="1" t="s">
        <v>52</v>
      </c>
      <c r="AX408" s="1" t="s">
        <v>52</v>
      </c>
      <c r="AY408" t="str">
        <f t="shared" si="66"/>
        <v/>
      </c>
      <c r="AZ408" t="str">
        <f t="shared" si="67"/>
        <v>Mi.Carter</v>
      </c>
      <c r="BA408" t="str">
        <f t="shared" si="68"/>
        <v/>
      </c>
      <c r="BB408" t="str">
        <f t="shared" si="69"/>
        <v>2021_05_NYJ</v>
      </c>
      <c r="BC408" t="str">
        <f t="shared" si="70"/>
        <v>ru</v>
      </c>
      <c r="BD408">
        <f>COUNTIFS($BB$1:BB408,BB408,$BC$1:BC408,"ru")</f>
        <v>1</v>
      </c>
      <c r="BE408" t="str">
        <f t="shared" si="71"/>
        <v>re</v>
      </c>
      <c r="BF408">
        <f>COUNTIFS($BB$1:BB408,BB408,$BE$1:BE408,"re")</f>
        <v>1</v>
      </c>
      <c r="BG408" t="str">
        <f t="shared" si="72"/>
        <v>ru12021_05_NYJ</v>
      </c>
      <c r="BH408" t="str">
        <f t="shared" si="73"/>
        <v>re12021_05_NYJ</v>
      </c>
      <c r="BI408" t="str">
        <f t="shared" si="74"/>
        <v>2021_05_NYJMi.Carter</v>
      </c>
      <c r="BJ408" t="str">
        <f t="shared" si="75"/>
        <v>2021_NYJ_Mi.Carter</v>
      </c>
      <c r="BK408" t="str">
        <f>IF(ISERROR(MATCH(LEFT(C408,5)&amp;B408&amp;"_"&amp;A408,$BK$1:BK407,0)),LEFT(C408,5)&amp;B408&amp;"_"&amp;A408,"")</f>
        <v/>
      </c>
      <c r="BL408">
        <f>COUNTIFS($B$1:B408,B408)-COUNTIFS($B$1:B408,B408,$BK$1:BK408,"")</f>
        <v>3</v>
      </c>
      <c r="BM408" t="str">
        <f t="shared" si="76"/>
        <v/>
      </c>
    </row>
    <row r="409" spans="1:65" x14ac:dyDescent="0.25">
      <c r="A409" s="1" t="s">
        <v>496</v>
      </c>
      <c r="B409" s="1" t="s">
        <v>98</v>
      </c>
      <c r="C409" s="1" t="s">
        <v>828</v>
      </c>
      <c r="D409" s="1">
        <v>-7.5999999999999998E-2</v>
      </c>
      <c r="E409" s="1">
        <v>-2.04</v>
      </c>
      <c r="F409" s="1" t="s">
        <v>915</v>
      </c>
      <c r="G409" s="1" t="s">
        <v>52</v>
      </c>
      <c r="H409" s="1" t="s">
        <v>52</v>
      </c>
      <c r="I409" s="1" t="s">
        <v>52</v>
      </c>
      <c r="J409" s="1" t="s">
        <v>52</v>
      </c>
      <c r="K409" s="1" t="s">
        <v>52</v>
      </c>
      <c r="L409" s="1" t="s">
        <v>52</v>
      </c>
      <c r="M409" s="1" t="s">
        <v>52</v>
      </c>
      <c r="N409" s="1" t="s">
        <v>52</v>
      </c>
      <c r="O409" s="1" t="s">
        <v>52</v>
      </c>
      <c r="P409" s="1" t="s">
        <v>52</v>
      </c>
      <c r="Q409" s="1" t="s">
        <v>52</v>
      </c>
      <c r="R409" s="1" t="s">
        <v>52</v>
      </c>
      <c r="S409" s="1" t="s">
        <v>52</v>
      </c>
      <c r="T409" s="1" t="s">
        <v>52</v>
      </c>
      <c r="U409" s="1" t="s">
        <v>52</v>
      </c>
      <c r="V409" s="1">
        <v>38</v>
      </c>
      <c r="W409" s="1">
        <v>0</v>
      </c>
      <c r="X409" s="1">
        <v>10</v>
      </c>
      <c r="Y409" s="1">
        <v>2</v>
      </c>
      <c r="Z409" s="1">
        <v>1</v>
      </c>
      <c r="AA409" s="1">
        <v>1</v>
      </c>
      <c r="AB409" s="1">
        <v>0</v>
      </c>
      <c r="AC409" s="1">
        <v>0</v>
      </c>
      <c r="AD409" s="1">
        <v>43</v>
      </c>
      <c r="AE409" s="1">
        <v>1</v>
      </c>
      <c r="AF409" s="1">
        <v>5</v>
      </c>
      <c r="AG409" s="1">
        <v>5</v>
      </c>
      <c r="AH409" s="1">
        <v>1</v>
      </c>
      <c r="AI409" s="1">
        <v>23.27</v>
      </c>
      <c r="AJ409" s="1">
        <v>2</v>
      </c>
      <c r="AK409" s="1">
        <v>2</v>
      </c>
      <c r="AL409" s="1">
        <v>41</v>
      </c>
      <c r="AM409" s="1">
        <v>25</v>
      </c>
      <c r="AN409" s="1">
        <v>0</v>
      </c>
      <c r="AO409" s="1">
        <v>0</v>
      </c>
      <c r="AP409" s="1" t="s">
        <v>52</v>
      </c>
      <c r="AQ409" s="1" t="s">
        <v>52</v>
      </c>
      <c r="AR409" s="1" t="s">
        <v>52</v>
      </c>
      <c r="AS409" s="1" t="s">
        <v>52</v>
      </c>
      <c r="AT409" s="1" t="s">
        <v>52</v>
      </c>
      <c r="AU409" s="1" t="s">
        <v>52</v>
      </c>
      <c r="AV409" s="1" t="s">
        <v>52</v>
      </c>
      <c r="AW409" s="1" t="s">
        <v>52</v>
      </c>
      <c r="AX409" s="1" t="s">
        <v>52</v>
      </c>
      <c r="AY409" t="str">
        <f t="shared" si="66"/>
        <v/>
      </c>
      <c r="AZ409" t="str">
        <f t="shared" si="67"/>
        <v>N.Harris</v>
      </c>
      <c r="BA409" t="str">
        <f t="shared" si="68"/>
        <v/>
      </c>
      <c r="BB409" t="str">
        <f t="shared" si="69"/>
        <v>2021_02_PIT</v>
      </c>
      <c r="BC409" t="str">
        <f t="shared" si="70"/>
        <v>ru</v>
      </c>
      <c r="BD409">
        <f>COUNTIFS($BB$1:BB409,BB409,$BC$1:BC409,"ru")</f>
        <v>1</v>
      </c>
      <c r="BE409" t="str">
        <f t="shared" si="71"/>
        <v>re</v>
      </c>
      <c r="BF409">
        <f>COUNTIFS($BB$1:BB409,BB409,$BE$1:BE409,"re")</f>
        <v>1</v>
      </c>
      <c r="BG409" t="str">
        <f t="shared" si="72"/>
        <v>ru12021_02_PIT</v>
      </c>
      <c r="BH409" t="str">
        <f t="shared" si="73"/>
        <v>re12021_02_PIT</v>
      </c>
      <c r="BI409" t="str">
        <f t="shared" si="74"/>
        <v>2021_02_PITN.Harris</v>
      </c>
      <c r="BJ409" t="str">
        <f t="shared" si="75"/>
        <v>2021_PIT_N.Harris</v>
      </c>
      <c r="BK409" t="str">
        <f>IF(ISERROR(MATCH(LEFT(C409,5)&amp;B409&amp;"_"&amp;A409,$BK$1:BK408,0)),LEFT(C409,5)&amp;B409&amp;"_"&amp;A409,"")</f>
        <v/>
      </c>
      <c r="BL409">
        <f>COUNTIFS($B$1:B409,B409)-COUNTIFS($B$1:B409,B409,$BK$1:BK409,"")</f>
        <v>2</v>
      </c>
      <c r="BM409" t="str">
        <f t="shared" si="76"/>
        <v/>
      </c>
    </row>
    <row r="410" spans="1:65" x14ac:dyDescent="0.25">
      <c r="A410" s="1" t="s">
        <v>610</v>
      </c>
      <c r="B410" s="1" t="s">
        <v>62</v>
      </c>
      <c r="C410" s="1" t="s">
        <v>2069</v>
      </c>
      <c r="D410" s="1">
        <v>5.3999999999999999E-2</v>
      </c>
      <c r="E410" s="1">
        <v>2.57</v>
      </c>
      <c r="F410" s="1" t="s">
        <v>2126</v>
      </c>
      <c r="G410" s="1" t="s">
        <v>52</v>
      </c>
      <c r="H410" s="1" t="s">
        <v>52</v>
      </c>
      <c r="I410" s="1" t="s">
        <v>52</v>
      </c>
      <c r="J410" s="1" t="s">
        <v>52</v>
      </c>
      <c r="K410" s="1" t="s">
        <v>52</v>
      </c>
      <c r="L410" s="1" t="s">
        <v>52</v>
      </c>
      <c r="M410" s="1" t="s">
        <v>52</v>
      </c>
      <c r="N410" s="1" t="s">
        <v>52</v>
      </c>
      <c r="O410" s="1" t="s">
        <v>52</v>
      </c>
      <c r="P410" s="1" t="s">
        <v>52</v>
      </c>
      <c r="Q410" s="1" t="s">
        <v>52</v>
      </c>
      <c r="R410" s="1" t="s">
        <v>52</v>
      </c>
      <c r="S410" s="1" t="s">
        <v>52</v>
      </c>
      <c r="T410" s="1" t="s">
        <v>52</v>
      </c>
      <c r="U410" s="1" t="s">
        <v>52</v>
      </c>
      <c r="V410" s="1">
        <v>38</v>
      </c>
      <c r="W410" s="1">
        <v>0</v>
      </c>
      <c r="X410" s="1">
        <v>3</v>
      </c>
      <c r="Y410" s="1">
        <v>1</v>
      </c>
      <c r="Z410" s="1">
        <v>0</v>
      </c>
      <c r="AA410" s="1">
        <v>0</v>
      </c>
      <c r="AB410" s="1">
        <v>0</v>
      </c>
      <c r="AC410" s="1">
        <v>0</v>
      </c>
      <c r="AD410" s="1">
        <v>59</v>
      </c>
      <c r="AE410" s="1">
        <v>0</v>
      </c>
      <c r="AF410" s="1">
        <v>5</v>
      </c>
      <c r="AG410" s="1">
        <v>6</v>
      </c>
      <c r="AH410" s="1">
        <v>0.83299999999999996</v>
      </c>
      <c r="AI410" s="1">
        <v>13.91</v>
      </c>
      <c r="AJ410" s="1">
        <v>2</v>
      </c>
      <c r="AK410" s="1">
        <v>30</v>
      </c>
      <c r="AL410" s="1">
        <v>29</v>
      </c>
      <c r="AM410" s="1">
        <v>39</v>
      </c>
      <c r="AN410" s="1">
        <v>0</v>
      </c>
      <c r="AO410" s="1">
        <v>0</v>
      </c>
      <c r="AP410" s="1" t="s">
        <v>52</v>
      </c>
      <c r="AQ410" s="1" t="s">
        <v>52</v>
      </c>
      <c r="AR410" s="1" t="s">
        <v>52</v>
      </c>
      <c r="AS410" s="1" t="s">
        <v>52</v>
      </c>
      <c r="AT410" s="1" t="s">
        <v>52</v>
      </c>
      <c r="AU410" s="1" t="s">
        <v>52</v>
      </c>
      <c r="AV410" s="1" t="s">
        <v>52</v>
      </c>
      <c r="AW410" s="1" t="s">
        <v>52</v>
      </c>
      <c r="AX410" s="1" t="s">
        <v>52</v>
      </c>
      <c r="AY410" t="str">
        <f t="shared" si="66"/>
        <v/>
      </c>
      <c r="AZ410" t="str">
        <f t="shared" si="67"/>
        <v>R.Moore</v>
      </c>
      <c r="BA410" t="str">
        <f t="shared" si="68"/>
        <v/>
      </c>
      <c r="BB410" t="str">
        <f t="shared" si="69"/>
        <v>2021_05_ARI</v>
      </c>
      <c r="BC410" t="str">
        <f t="shared" si="70"/>
        <v>ru</v>
      </c>
      <c r="BD410">
        <f>COUNTIFS($BB$1:BB410,BB410,$BC$1:BC410,"ru")</f>
        <v>2</v>
      </c>
      <c r="BE410" t="str">
        <f t="shared" si="71"/>
        <v>re</v>
      </c>
      <c r="BF410">
        <f>COUNTIFS($BB$1:BB410,BB410,$BE$1:BE410,"re")</f>
        <v>1</v>
      </c>
      <c r="BG410" t="str">
        <f t="shared" si="72"/>
        <v>ru22021_05_ARI</v>
      </c>
      <c r="BH410" t="str">
        <f t="shared" si="73"/>
        <v>re12021_05_ARI</v>
      </c>
      <c r="BI410" t="str">
        <f t="shared" si="74"/>
        <v>2021_05_ARIR.Moore</v>
      </c>
      <c r="BJ410" t="str">
        <f t="shared" si="75"/>
        <v>2021_ARI_R.Moore</v>
      </c>
      <c r="BK410" t="str">
        <f>IF(ISERROR(MATCH(LEFT(C410,5)&amp;B410&amp;"_"&amp;A410,$BK$1:BK409,0)),LEFT(C410,5)&amp;B410&amp;"_"&amp;A410,"")</f>
        <v>2021_ARI_R.Moore</v>
      </c>
      <c r="BL410">
        <f>COUNTIFS($B$1:B410,B410)-COUNTIFS($B$1:B410,B410,$BK$1:BK410,"")</f>
        <v>4</v>
      </c>
      <c r="BM410" t="str">
        <f t="shared" si="76"/>
        <v>2021_ARI4</v>
      </c>
    </row>
    <row r="411" spans="1:65" x14ac:dyDescent="0.25">
      <c r="A411" s="1" t="s">
        <v>135</v>
      </c>
      <c r="B411" s="1" t="s">
        <v>66</v>
      </c>
      <c r="C411" s="1" t="s">
        <v>849</v>
      </c>
      <c r="D411" s="1">
        <v>-3.1E-2</v>
      </c>
      <c r="E411" s="1">
        <v>0.54</v>
      </c>
      <c r="F411" s="1" t="s">
        <v>916</v>
      </c>
      <c r="G411" s="1" t="s">
        <v>52</v>
      </c>
      <c r="H411" s="1" t="s">
        <v>52</v>
      </c>
      <c r="I411" s="1" t="s">
        <v>52</v>
      </c>
      <c r="J411" s="1" t="s">
        <v>52</v>
      </c>
      <c r="K411" s="1" t="s">
        <v>52</v>
      </c>
      <c r="L411" s="1" t="s">
        <v>52</v>
      </c>
      <c r="M411" s="1" t="s">
        <v>52</v>
      </c>
      <c r="N411" s="1" t="s">
        <v>52</v>
      </c>
      <c r="O411" s="1" t="s">
        <v>52</v>
      </c>
      <c r="P411" s="1" t="s">
        <v>52</v>
      </c>
      <c r="Q411" s="1" t="s">
        <v>52</v>
      </c>
      <c r="R411" s="1" t="s">
        <v>52</v>
      </c>
      <c r="S411" s="1" t="s">
        <v>52</v>
      </c>
      <c r="T411" s="1" t="s">
        <v>52</v>
      </c>
      <c r="U411" s="1" t="s">
        <v>52</v>
      </c>
      <c r="V411" s="1">
        <v>37</v>
      </c>
      <c r="W411" s="1">
        <v>0</v>
      </c>
      <c r="X411" s="1">
        <v>8</v>
      </c>
      <c r="Y411" s="1">
        <v>3</v>
      </c>
      <c r="Z411" s="1">
        <v>1</v>
      </c>
      <c r="AA411" s="1">
        <v>1</v>
      </c>
      <c r="AB411" s="1">
        <v>0</v>
      </c>
      <c r="AC411" s="1">
        <v>0</v>
      </c>
      <c r="AD411" s="1">
        <v>41</v>
      </c>
      <c r="AE411" s="1">
        <v>0</v>
      </c>
      <c r="AF411" s="1">
        <v>4</v>
      </c>
      <c r="AG411" s="1">
        <v>5</v>
      </c>
      <c r="AH411" s="1">
        <v>0.8</v>
      </c>
      <c r="AI411" s="1">
        <v>2.6</v>
      </c>
      <c r="AJ411" s="1">
        <v>1</v>
      </c>
      <c r="AK411" s="1">
        <v>-12</v>
      </c>
      <c r="AL411" s="1">
        <v>59</v>
      </c>
      <c r="AM411" s="1">
        <v>38</v>
      </c>
      <c r="AN411" s="1">
        <v>0</v>
      </c>
      <c r="AO411" s="1">
        <v>0</v>
      </c>
      <c r="AP411" s="1" t="s">
        <v>52</v>
      </c>
      <c r="AQ411" s="1" t="s">
        <v>52</v>
      </c>
      <c r="AR411" s="1" t="s">
        <v>52</v>
      </c>
      <c r="AS411" s="1" t="s">
        <v>52</v>
      </c>
      <c r="AT411" s="1" t="s">
        <v>52</v>
      </c>
      <c r="AU411" s="1" t="s">
        <v>52</v>
      </c>
      <c r="AV411" s="1" t="s">
        <v>52</v>
      </c>
      <c r="AW411" s="1" t="s">
        <v>52</v>
      </c>
      <c r="AX411" s="1" t="s">
        <v>52</v>
      </c>
      <c r="AY411" t="str">
        <f t="shared" si="66"/>
        <v/>
      </c>
      <c r="AZ411" t="str">
        <f t="shared" si="67"/>
        <v>D.Swift</v>
      </c>
      <c r="BA411" t="str">
        <f t="shared" si="68"/>
        <v/>
      </c>
      <c r="BB411" t="str">
        <f t="shared" si="69"/>
        <v>2021_02_DET</v>
      </c>
      <c r="BC411" t="str">
        <f t="shared" si="70"/>
        <v>ru</v>
      </c>
      <c r="BD411">
        <f>COUNTIFS($BB$1:BB411,BB411,$BC$1:BC411,"ru")</f>
        <v>2</v>
      </c>
      <c r="BE411" t="str">
        <f t="shared" si="71"/>
        <v>re</v>
      </c>
      <c r="BF411">
        <f>COUNTIFS($BB$1:BB411,BB411,$BE$1:BE411,"re")</f>
        <v>1</v>
      </c>
      <c r="BG411" t="str">
        <f t="shared" si="72"/>
        <v>ru22021_02_DET</v>
      </c>
      <c r="BH411" t="str">
        <f t="shared" si="73"/>
        <v>re12021_02_DET</v>
      </c>
      <c r="BI411" t="str">
        <f t="shared" si="74"/>
        <v>2021_02_DETD.Swift</v>
      </c>
      <c r="BJ411" t="str">
        <f t="shared" si="75"/>
        <v>2021_DET_D.Swift</v>
      </c>
      <c r="BK411" t="str">
        <f>IF(ISERROR(MATCH(LEFT(C411,5)&amp;B411&amp;"_"&amp;A411,$BK$1:BK410,0)),LEFT(C411,5)&amp;B411&amp;"_"&amp;A411,"")</f>
        <v/>
      </c>
      <c r="BL411">
        <f>COUNTIFS($B$1:B411,B411)-COUNTIFS($B$1:B411,B411,$BK$1:BK411,"")</f>
        <v>3</v>
      </c>
      <c r="BM411" t="str">
        <f t="shared" si="76"/>
        <v/>
      </c>
    </row>
    <row r="412" spans="1:65" x14ac:dyDescent="0.25">
      <c r="A412" s="1" t="s">
        <v>501</v>
      </c>
      <c r="B412" s="1" t="s">
        <v>90</v>
      </c>
      <c r="C412" s="1" t="s">
        <v>439</v>
      </c>
      <c r="D412" s="1">
        <v>-1E-3</v>
      </c>
      <c r="E412" s="1">
        <v>-1.96</v>
      </c>
      <c r="F412" s="1" t="s">
        <v>502</v>
      </c>
      <c r="G412" s="1" t="s">
        <v>52</v>
      </c>
      <c r="H412" s="1" t="s">
        <v>52</v>
      </c>
      <c r="I412" s="1" t="s">
        <v>52</v>
      </c>
      <c r="J412" s="1" t="s">
        <v>52</v>
      </c>
      <c r="K412" s="1" t="s">
        <v>52</v>
      </c>
      <c r="L412" s="1" t="s">
        <v>52</v>
      </c>
      <c r="M412" s="1" t="s">
        <v>52</v>
      </c>
      <c r="N412" s="1" t="s">
        <v>52</v>
      </c>
      <c r="O412" s="1" t="s">
        <v>52</v>
      </c>
      <c r="P412" s="1" t="s">
        <v>52</v>
      </c>
      <c r="Q412" s="1" t="s">
        <v>52</v>
      </c>
      <c r="R412" s="1" t="s">
        <v>52</v>
      </c>
      <c r="S412" s="1" t="s">
        <v>52</v>
      </c>
      <c r="T412" s="1" t="s">
        <v>52</v>
      </c>
      <c r="U412" s="1" t="s">
        <v>52</v>
      </c>
      <c r="V412" s="1">
        <v>37</v>
      </c>
      <c r="W412" s="1">
        <v>1</v>
      </c>
      <c r="X412" s="1">
        <v>9</v>
      </c>
      <c r="Y412" s="1">
        <v>3</v>
      </c>
      <c r="Z412" s="1">
        <v>2</v>
      </c>
      <c r="AA412" s="1">
        <v>1</v>
      </c>
      <c r="AB412" s="1">
        <v>0</v>
      </c>
      <c r="AC412" s="1">
        <v>0</v>
      </c>
      <c r="AD412" s="1">
        <v>6</v>
      </c>
      <c r="AE412" s="1">
        <v>0</v>
      </c>
      <c r="AF412" s="1">
        <v>2</v>
      </c>
      <c r="AG412" s="1">
        <v>3</v>
      </c>
      <c r="AH412" s="1">
        <v>0.66600000000000004</v>
      </c>
      <c r="AI412" s="1">
        <v>-26.96</v>
      </c>
      <c r="AJ412" s="1">
        <v>0</v>
      </c>
      <c r="AK412" s="1">
        <v>-3</v>
      </c>
      <c r="AL412" s="1">
        <v>10</v>
      </c>
      <c r="AM412" s="1">
        <v>19</v>
      </c>
      <c r="AN412" s="1">
        <v>0</v>
      </c>
      <c r="AO412" s="1">
        <v>0</v>
      </c>
      <c r="AP412" s="1" t="s">
        <v>52</v>
      </c>
      <c r="AQ412" s="1" t="s">
        <v>52</v>
      </c>
      <c r="AR412" s="1" t="s">
        <v>52</v>
      </c>
      <c r="AS412" s="1" t="s">
        <v>52</v>
      </c>
      <c r="AT412" s="1" t="s">
        <v>52</v>
      </c>
      <c r="AU412" s="1" t="s">
        <v>52</v>
      </c>
      <c r="AV412" s="1" t="s">
        <v>52</v>
      </c>
      <c r="AW412" s="1" t="s">
        <v>52</v>
      </c>
      <c r="AX412" s="1" t="s">
        <v>52</v>
      </c>
      <c r="AY412" t="str">
        <f t="shared" si="66"/>
        <v/>
      </c>
      <c r="AZ412" t="str">
        <f t="shared" si="67"/>
        <v>K.Gainwell</v>
      </c>
      <c r="BA412" t="str">
        <f t="shared" si="68"/>
        <v/>
      </c>
      <c r="BB412" t="str">
        <f t="shared" si="69"/>
        <v>2021_01_PHI</v>
      </c>
      <c r="BC412" t="str">
        <f t="shared" si="70"/>
        <v>ru</v>
      </c>
      <c r="BD412">
        <f>COUNTIFS($BB$1:BB412,BB412,$BC$1:BC412,"ru")</f>
        <v>3</v>
      </c>
      <c r="BE412" t="str">
        <f t="shared" si="71"/>
        <v>re</v>
      </c>
      <c r="BF412">
        <f>COUNTIFS($BB$1:BB412,BB412,$BE$1:BE412,"re")</f>
        <v>2</v>
      </c>
      <c r="BG412" t="str">
        <f t="shared" si="72"/>
        <v>ru32021_01_PHI</v>
      </c>
      <c r="BH412" t="str">
        <f t="shared" si="73"/>
        <v>re22021_01_PHI</v>
      </c>
      <c r="BI412" t="str">
        <f t="shared" si="74"/>
        <v>2021_01_PHIK.Gainwell</v>
      </c>
      <c r="BJ412" t="str">
        <f t="shared" si="75"/>
        <v>2021_PHI_K.Gainwell</v>
      </c>
      <c r="BK412" t="str">
        <f>IF(ISERROR(MATCH(LEFT(C412,5)&amp;B412&amp;"_"&amp;A412,$BK$1:BK411,0)),LEFT(C412,5)&amp;B412&amp;"_"&amp;A412,"")</f>
        <v>2021_PHI_K.Gainwell</v>
      </c>
      <c r="BL412">
        <f>COUNTIFS($B$1:B412,B412)-COUNTIFS($B$1:B412,B412,$BK$1:BK412,"")</f>
        <v>4</v>
      </c>
      <c r="BM412" t="str">
        <f t="shared" si="76"/>
        <v>2021_PHI4</v>
      </c>
    </row>
    <row r="413" spans="1:65" x14ac:dyDescent="0.25">
      <c r="A413" s="1" t="s">
        <v>134</v>
      </c>
      <c r="B413" s="1" t="s">
        <v>79</v>
      </c>
      <c r="C413" s="1" t="s">
        <v>2043</v>
      </c>
      <c r="D413" s="1">
        <v>3.5999999999999997E-2</v>
      </c>
      <c r="E413" s="1">
        <v>0.3</v>
      </c>
      <c r="F413" s="1" t="s">
        <v>2127</v>
      </c>
      <c r="G413" s="1" t="s">
        <v>52</v>
      </c>
      <c r="H413" s="1" t="s">
        <v>52</v>
      </c>
      <c r="I413" s="1" t="s">
        <v>52</v>
      </c>
      <c r="J413" s="1" t="s">
        <v>52</v>
      </c>
      <c r="K413" s="1" t="s">
        <v>52</v>
      </c>
      <c r="L413" s="1" t="s">
        <v>52</v>
      </c>
      <c r="M413" s="1" t="s">
        <v>52</v>
      </c>
      <c r="N413" s="1" t="s">
        <v>52</v>
      </c>
      <c r="O413" s="1" t="s">
        <v>52</v>
      </c>
      <c r="P413" s="1" t="s">
        <v>52</v>
      </c>
      <c r="Q413" s="1" t="s">
        <v>52</v>
      </c>
      <c r="R413" s="1" t="s">
        <v>52</v>
      </c>
      <c r="S413" s="1" t="s">
        <v>52</v>
      </c>
      <c r="T413" s="1" t="s">
        <v>52</v>
      </c>
      <c r="U413" s="1" t="s">
        <v>52</v>
      </c>
      <c r="V413" s="1">
        <v>37</v>
      </c>
      <c r="W413" s="1">
        <v>1</v>
      </c>
      <c r="X413" s="1">
        <v>11</v>
      </c>
      <c r="Y413" s="1">
        <v>3</v>
      </c>
      <c r="Z413" s="1">
        <v>4</v>
      </c>
      <c r="AA413" s="1">
        <v>1</v>
      </c>
      <c r="AB413" s="1">
        <v>0</v>
      </c>
      <c r="AC413" s="1">
        <v>0</v>
      </c>
      <c r="AD413" s="1">
        <v>8</v>
      </c>
      <c r="AE413" s="1">
        <v>0</v>
      </c>
      <c r="AF413" s="1">
        <v>1</v>
      </c>
      <c r="AG413" s="1">
        <v>1</v>
      </c>
      <c r="AH413" s="1">
        <v>1</v>
      </c>
      <c r="AI413" s="1">
        <v>25.31</v>
      </c>
      <c r="AJ413" s="1">
        <v>0</v>
      </c>
      <c r="AK413" s="1">
        <v>6</v>
      </c>
      <c r="AL413" s="1">
        <v>2</v>
      </c>
      <c r="AM413" s="1">
        <v>2</v>
      </c>
      <c r="AN413" s="1">
        <v>0</v>
      </c>
      <c r="AO413" s="1">
        <v>0</v>
      </c>
      <c r="AP413" s="1" t="s">
        <v>52</v>
      </c>
      <c r="AQ413" s="1" t="s">
        <v>52</v>
      </c>
      <c r="AR413" s="1" t="s">
        <v>52</v>
      </c>
      <c r="AS413" s="1" t="s">
        <v>52</v>
      </c>
      <c r="AT413" s="1" t="s">
        <v>52</v>
      </c>
      <c r="AU413" s="1" t="s">
        <v>52</v>
      </c>
      <c r="AV413" s="1" t="s">
        <v>52</v>
      </c>
      <c r="AW413" s="1" t="s">
        <v>52</v>
      </c>
      <c r="AX413" s="1" t="s">
        <v>52</v>
      </c>
      <c r="AY413" t="str">
        <f t="shared" si="66"/>
        <v/>
      </c>
      <c r="AZ413" t="str">
        <f t="shared" si="67"/>
        <v>S.Michel</v>
      </c>
      <c r="BA413" t="str">
        <f t="shared" si="68"/>
        <v/>
      </c>
      <c r="BB413" t="str">
        <f t="shared" si="69"/>
        <v>2021_05_LA</v>
      </c>
      <c r="BC413" t="str">
        <f t="shared" si="70"/>
        <v>ru</v>
      </c>
      <c r="BD413">
        <f>COUNTIFS($BB$1:BB413,BB413,$BC$1:BC413,"ru")</f>
        <v>2</v>
      </c>
      <c r="BE413" t="str">
        <f t="shared" si="71"/>
        <v>re</v>
      </c>
      <c r="BF413">
        <f>COUNTIFS($BB$1:BB413,BB413,$BE$1:BE413,"re")</f>
        <v>2</v>
      </c>
      <c r="BG413" t="str">
        <f t="shared" si="72"/>
        <v>ru22021_05_LA</v>
      </c>
      <c r="BH413" t="str">
        <f t="shared" si="73"/>
        <v>re22021_05_LA</v>
      </c>
      <c r="BI413" t="str">
        <f t="shared" si="74"/>
        <v>2021_05_LAS.Michel</v>
      </c>
      <c r="BJ413" t="str">
        <f t="shared" si="75"/>
        <v>2021_LA_S.Michel</v>
      </c>
      <c r="BK413" t="str">
        <f>IF(ISERROR(MATCH(LEFT(C413,5)&amp;B413&amp;"_"&amp;A413,$BK$1:BK412,0)),LEFT(C413,5)&amp;B413&amp;"_"&amp;A413,"")</f>
        <v/>
      </c>
      <c r="BL413">
        <f>COUNTIFS($B$1:B413,B413)-COUNTIFS($B$1:B413,B413,$BK$1:BK413,"")</f>
        <v>5</v>
      </c>
      <c r="BM413" t="str">
        <f t="shared" si="76"/>
        <v/>
      </c>
    </row>
    <row r="414" spans="1:65" x14ac:dyDescent="0.25">
      <c r="A414" s="1" t="s">
        <v>926</v>
      </c>
      <c r="B414" s="1" t="s">
        <v>58</v>
      </c>
      <c r="C414" s="1" t="s">
        <v>2049</v>
      </c>
      <c r="D414" s="1">
        <v>-2.8000000000000001E-2</v>
      </c>
      <c r="E414" s="1">
        <v>-2.1</v>
      </c>
      <c r="F414" s="1" t="s">
        <v>2128</v>
      </c>
      <c r="G414" s="1" t="s">
        <v>52</v>
      </c>
      <c r="H414" s="1" t="s">
        <v>52</v>
      </c>
      <c r="I414" s="1" t="s">
        <v>52</v>
      </c>
      <c r="J414" s="1" t="s">
        <v>52</v>
      </c>
      <c r="K414" s="1" t="s">
        <v>52</v>
      </c>
      <c r="L414" s="1" t="s">
        <v>52</v>
      </c>
      <c r="M414" s="1" t="s">
        <v>52</v>
      </c>
      <c r="N414" s="1" t="s">
        <v>52</v>
      </c>
      <c r="O414" s="1" t="s">
        <v>52</v>
      </c>
      <c r="P414" s="1" t="s">
        <v>52</v>
      </c>
      <c r="Q414" s="1" t="s">
        <v>52</v>
      </c>
      <c r="R414" s="1" t="s">
        <v>52</v>
      </c>
      <c r="S414" s="1" t="s">
        <v>52</v>
      </c>
      <c r="T414" s="1" t="s">
        <v>52</v>
      </c>
      <c r="U414" s="1" t="s">
        <v>52</v>
      </c>
      <c r="V414" s="1">
        <v>37</v>
      </c>
      <c r="W414" s="1">
        <v>0</v>
      </c>
      <c r="X414" s="1">
        <v>11</v>
      </c>
      <c r="Y414" s="1">
        <v>2</v>
      </c>
      <c r="Z414" s="1">
        <v>1</v>
      </c>
      <c r="AA414" s="1">
        <v>0</v>
      </c>
      <c r="AB414" s="1">
        <v>0</v>
      </c>
      <c r="AC414" s="1">
        <v>0</v>
      </c>
      <c r="AD414" s="1">
        <v>55</v>
      </c>
      <c r="AE414" s="1">
        <v>0</v>
      </c>
      <c r="AF414" s="1">
        <v>3</v>
      </c>
      <c r="AG414" s="1">
        <v>4</v>
      </c>
      <c r="AH414" s="1">
        <v>0.75</v>
      </c>
      <c r="AI414" s="1">
        <v>-10.9</v>
      </c>
      <c r="AJ414" s="1">
        <v>3</v>
      </c>
      <c r="AK414" s="1">
        <v>2</v>
      </c>
      <c r="AL414" s="1">
        <v>57</v>
      </c>
      <c r="AM414" s="1">
        <v>21</v>
      </c>
      <c r="AN414" s="1">
        <v>0</v>
      </c>
      <c r="AO414" s="1">
        <v>0</v>
      </c>
      <c r="AP414" s="1" t="s">
        <v>52</v>
      </c>
      <c r="AQ414" s="1" t="s">
        <v>52</v>
      </c>
      <c r="AR414" s="1" t="s">
        <v>52</v>
      </c>
      <c r="AS414" s="1" t="s">
        <v>52</v>
      </c>
      <c r="AT414" s="1" t="s">
        <v>52</v>
      </c>
      <c r="AU414" s="1" t="s">
        <v>52</v>
      </c>
      <c r="AV414" s="1" t="s">
        <v>52</v>
      </c>
      <c r="AW414" s="1" t="s">
        <v>52</v>
      </c>
      <c r="AX414" s="1" t="s">
        <v>52</v>
      </c>
      <c r="AY414" t="str">
        <f t="shared" si="66"/>
        <v/>
      </c>
      <c r="AZ414" t="str">
        <f t="shared" si="67"/>
        <v>Z.Moss</v>
      </c>
      <c r="BA414" t="str">
        <f t="shared" si="68"/>
        <v/>
      </c>
      <c r="BB414" t="str">
        <f t="shared" si="69"/>
        <v>2021_05_BUF</v>
      </c>
      <c r="BC414" t="str">
        <f t="shared" si="70"/>
        <v>ru</v>
      </c>
      <c r="BD414">
        <f>COUNTIFS($BB$1:BB414,BB414,$BC$1:BC414,"ru")</f>
        <v>2</v>
      </c>
      <c r="BE414" t="str">
        <f t="shared" si="71"/>
        <v>re</v>
      </c>
      <c r="BF414">
        <f>COUNTIFS($BB$1:BB414,BB414,$BE$1:BE414,"re")</f>
        <v>1</v>
      </c>
      <c r="BG414" t="str">
        <f t="shared" si="72"/>
        <v>ru22021_05_BUF</v>
      </c>
      <c r="BH414" t="str">
        <f t="shared" si="73"/>
        <v>re12021_05_BUF</v>
      </c>
      <c r="BI414" t="str">
        <f t="shared" si="74"/>
        <v>2021_05_BUFZ.Moss</v>
      </c>
      <c r="BJ414" t="str">
        <f t="shared" si="75"/>
        <v>2021_BUF_Z.Moss</v>
      </c>
      <c r="BK414" t="str">
        <f>IF(ISERROR(MATCH(LEFT(C414,5)&amp;B414&amp;"_"&amp;A414,$BK$1:BK413,0)),LEFT(C414,5)&amp;B414&amp;"_"&amp;A414,"")</f>
        <v/>
      </c>
      <c r="BL414">
        <f>COUNTIFS($B$1:B414,B414)-COUNTIFS($B$1:B414,B414,$BK$1:BK414,"")</f>
        <v>4</v>
      </c>
      <c r="BM414" t="str">
        <f t="shared" si="76"/>
        <v/>
      </c>
    </row>
    <row r="415" spans="1:65" x14ac:dyDescent="0.25">
      <c r="A415" s="1" t="s">
        <v>130</v>
      </c>
      <c r="B415" s="1" t="s">
        <v>108</v>
      </c>
      <c r="C415" s="1" t="s">
        <v>832</v>
      </c>
      <c r="D415" s="1">
        <v>6.8000000000000005E-2</v>
      </c>
      <c r="E415" s="1">
        <v>1.33</v>
      </c>
      <c r="F415" s="1" t="s">
        <v>917</v>
      </c>
      <c r="G415" s="1" t="s">
        <v>52</v>
      </c>
      <c r="H415" s="1" t="s">
        <v>52</v>
      </c>
      <c r="I415" s="1" t="s">
        <v>52</v>
      </c>
      <c r="J415" s="1" t="s">
        <v>52</v>
      </c>
      <c r="K415" s="1" t="s">
        <v>52</v>
      </c>
      <c r="L415" s="1" t="s">
        <v>52</v>
      </c>
      <c r="M415" s="1" t="s">
        <v>52</v>
      </c>
      <c r="N415" s="1" t="s">
        <v>52</v>
      </c>
      <c r="O415" s="1" t="s">
        <v>52</v>
      </c>
      <c r="P415" s="1" t="s">
        <v>52</v>
      </c>
      <c r="Q415" s="1" t="s">
        <v>52</v>
      </c>
      <c r="R415" s="1" t="s">
        <v>52</v>
      </c>
      <c r="S415" s="1" t="s">
        <v>52</v>
      </c>
      <c r="T415" s="1" t="s">
        <v>52</v>
      </c>
      <c r="U415" s="1" t="s">
        <v>52</v>
      </c>
      <c r="V415" s="1">
        <v>36</v>
      </c>
      <c r="W415" s="1">
        <v>1</v>
      </c>
      <c r="X415" s="1">
        <v>9</v>
      </c>
      <c r="Y415" s="1">
        <v>4</v>
      </c>
      <c r="Z415" s="1">
        <v>3</v>
      </c>
      <c r="AA415" s="1">
        <v>1</v>
      </c>
      <c r="AB415" s="1">
        <v>0</v>
      </c>
      <c r="AC415" s="1">
        <v>0</v>
      </c>
      <c r="AD415" s="1" t="s">
        <v>52</v>
      </c>
      <c r="AE415" s="1" t="s">
        <v>52</v>
      </c>
      <c r="AF415" s="1" t="s">
        <v>52</v>
      </c>
      <c r="AG415" s="1" t="s">
        <v>52</v>
      </c>
      <c r="AH415" s="1" t="s">
        <v>52</v>
      </c>
      <c r="AI415" s="1" t="s">
        <v>52</v>
      </c>
      <c r="AJ415" s="1" t="s">
        <v>52</v>
      </c>
      <c r="AK415" s="1" t="s">
        <v>52</v>
      </c>
      <c r="AL415" s="1" t="s">
        <v>52</v>
      </c>
      <c r="AM415" s="1" t="s">
        <v>52</v>
      </c>
      <c r="AN415" s="1" t="s">
        <v>52</v>
      </c>
      <c r="AO415" s="1" t="s">
        <v>52</v>
      </c>
      <c r="AP415" s="1" t="s">
        <v>52</v>
      </c>
      <c r="AQ415" s="1" t="s">
        <v>52</v>
      </c>
      <c r="AR415" s="1" t="s">
        <v>52</v>
      </c>
      <c r="AS415" s="1" t="s">
        <v>52</v>
      </c>
      <c r="AT415" s="1" t="s">
        <v>52</v>
      </c>
      <c r="AU415" s="1" t="s">
        <v>52</v>
      </c>
      <c r="AV415" s="1" t="s">
        <v>52</v>
      </c>
      <c r="AW415" s="1" t="s">
        <v>52</v>
      </c>
      <c r="AX415" s="1" t="s">
        <v>52</v>
      </c>
      <c r="AY415" t="str">
        <f t="shared" si="66"/>
        <v/>
      </c>
      <c r="AZ415" t="str">
        <f t="shared" si="67"/>
        <v>L.Murray</v>
      </c>
      <c r="BA415" t="str">
        <f t="shared" si="68"/>
        <v/>
      </c>
      <c r="BB415" t="str">
        <f t="shared" si="69"/>
        <v>2021_02_BAL</v>
      </c>
      <c r="BC415" t="str">
        <f t="shared" si="70"/>
        <v>ru</v>
      </c>
      <c r="BD415">
        <f>COUNTIFS($BB$1:BB415,BB415,$BC$1:BC415,"ru")</f>
        <v>3</v>
      </c>
      <c r="BE415" t="str">
        <f t="shared" si="71"/>
        <v/>
      </c>
      <c r="BF415">
        <f>COUNTIFS($BB$1:BB415,BB415,$BE$1:BE415,"re")</f>
        <v>1</v>
      </c>
      <c r="BG415" t="str">
        <f t="shared" si="72"/>
        <v>ru32021_02_BAL</v>
      </c>
      <c r="BH415" t="str">
        <f t="shared" si="73"/>
        <v>12021_02_BAL</v>
      </c>
      <c r="BI415" t="str">
        <f t="shared" si="74"/>
        <v>2021_02_BALL.Murray</v>
      </c>
      <c r="BJ415" t="str">
        <f t="shared" si="75"/>
        <v>2021_BAL_L.Murray</v>
      </c>
      <c r="BK415" t="str">
        <f>IF(ISERROR(MATCH(LEFT(C415,5)&amp;B415&amp;"_"&amp;A415,$BK$1:BK414,0)),LEFT(C415,5)&amp;B415&amp;"_"&amp;A415,"")</f>
        <v/>
      </c>
      <c r="BL415">
        <f>COUNTIFS($B$1:B415,B415)-COUNTIFS($B$1:B415,B415,$BK$1:BK415,"")</f>
        <v>4</v>
      </c>
      <c r="BM415" t="str">
        <f t="shared" si="76"/>
        <v/>
      </c>
    </row>
    <row r="416" spans="1:65" x14ac:dyDescent="0.25">
      <c r="A416" s="1" t="s">
        <v>166</v>
      </c>
      <c r="B416" s="1" t="s">
        <v>56</v>
      </c>
      <c r="C416" s="1" t="s">
        <v>1651</v>
      </c>
      <c r="D416" s="1">
        <v>3.2000000000000001E-2</v>
      </c>
      <c r="E416" s="1">
        <v>0.15</v>
      </c>
      <c r="F416" s="1" t="s">
        <v>1726</v>
      </c>
      <c r="G416" s="1" t="s">
        <v>52</v>
      </c>
      <c r="H416" s="1" t="s">
        <v>52</v>
      </c>
      <c r="I416" s="1" t="s">
        <v>52</v>
      </c>
      <c r="J416" s="1" t="s">
        <v>52</v>
      </c>
      <c r="K416" s="1" t="s">
        <v>52</v>
      </c>
      <c r="L416" s="1" t="s">
        <v>52</v>
      </c>
      <c r="M416" s="1" t="s">
        <v>52</v>
      </c>
      <c r="N416" s="1" t="s">
        <v>52</v>
      </c>
      <c r="O416" s="1" t="s">
        <v>52</v>
      </c>
      <c r="P416" s="1" t="s">
        <v>52</v>
      </c>
      <c r="Q416" s="1" t="s">
        <v>52</v>
      </c>
      <c r="R416" s="1" t="s">
        <v>52</v>
      </c>
      <c r="S416" s="1" t="s">
        <v>52</v>
      </c>
      <c r="T416" s="1" t="s">
        <v>52</v>
      </c>
      <c r="U416" s="1" t="s">
        <v>52</v>
      </c>
      <c r="V416" s="1">
        <v>34</v>
      </c>
      <c r="W416" s="1">
        <v>0</v>
      </c>
      <c r="X416" s="1">
        <v>6</v>
      </c>
      <c r="Y416" s="1">
        <v>1</v>
      </c>
      <c r="Z416" s="1">
        <v>1</v>
      </c>
      <c r="AA416" s="1">
        <v>0</v>
      </c>
      <c r="AB416" s="1">
        <v>0</v>
      </c>
      <c r="AC416" s="1">
        <v>0</v>
      </c>
      <c r="AD416" s="1">
        <v>82</v>
      </c>
      <c r="AE416" s="1">
        <v>3</v>
      </c>
      <c r="AF416" s="1">
        <v>5</v>
      </c>
      <c r="AG416" s="1">
        <v>6</v>
      </c>
      <c r="AH416" s="1">
        <v>0.83299999999999996</v>
      </c>
      <c r="AI416" s="1">
        <v>29.18</v>
      </c>
      <c r="AJ416" s="1">
        <v>4</v>
      </c>
      <c r="AK416" s="1">
        <v>55</v>
      </c>
      <c r="AL416" s="1">
        <v>27</v>
      </c>
      <c r="AM416" s="1">
        <v>25</v>
      </c>
      <c r="AN416" s="1">
        <v>0</v>
      </c>
      <c r="AO416" s="1">
        <v>0</v>
      </c>
      <c r="AP416" s="1" t="s">
        <v>52</v>
      </c>
      <c r="AQ416" s="1" t="s">
        <v>52</v>
      </c>
      <c r="AR416" s="1" t="s">
        <v>52</v>
      </c>
      <c r="AS416" s="1" t="s">
        <v>52</v>
      </c>
      <c r="AT416" s="1" t="s">
        <v>52</v>
      </c>
      <c r="AU416" s="1" t="s">
        <v>52</v>
      </c>
      <c r="AV416" s="1" t="s">
        <v>52</v>
      </c>
      <c r="AW416" s="1" t="s">
        <v>52</v>
      </c>
      <c r="AX416" s="1" t="s">
        <v>52</v>
      </c>
      <c r="AY416" t="str">
        <f t="shared" si="66"/>
        <v/>
      </c>
      <c r="AZ416" t="str">
        <f t="shared" si="67"/>
        <v>C.Patterson</v>
      </c>
      <c r="BA416" t="str">
        <f t="shared" si="68"/>
        <v/>
      </c>
      <c r="BB416" t="str">
        <f t="shared" si="69"/>
        <v>2021_04_ATL</v>
      </c>
      <c r="BC416" t="str">
        <f t="shared" si="70"/>
        <v>ru</v>
      </c>
      <c r="BD416">
        <f>COUNTIFS($BB$1:BB416,BB416,$BC$1:BC416,"ru")</f>
        <v>1</v>
      </c>
      <c r="BE416" t="str">
        <f t="shared" si="71"/>
        <v>re</v>
      </c>
      <c r="BF416">
        <f>COUNTIFS($BB$1:BB416,BB416,$BE$1:BE416,"re")</f>
        <v>1</v>
      </c>
      <c r="BG416" t="str">
        <f t="shared" si="72"/>
        <v>ru12021_04_ATL</v>
      </c>
      <c r="BH416" t="str">
        <f t="shared" si="73"/>
        <v>re12021_04_ATL</v>
      </c>
      <c r="BI416" t="str">
        <f t="shared" si="74"/>
        <v>2021_04_ATLC.Patterson</v>
      </c>
      <c r="BJ416" t="str">
        <f t="shared" si="75"/>
        <v>2021_ATL_C.Patterson</v>
      </c>
      <c r="BK416" t="str">
        <f>IF(ISERROR(MATCH(LEFT(C416,5)&amp;B416&amp;"_"&amp;A416,$BK$1:BK415,0)),LEFT(C416,5)&amp;B416&amp;"_"&amp;A416,"")</f>
        <v/>
      </c>
      <c r="BL416">
        <f>COUNTIFS($B$1:B416,B416)-COUNTIFS($B$1:B416,B416,$BK$1:BK416,"")</f>
        <v>4</v>
      </c>
      <c r="BM416" t="str">
        <f t="shared" si="76"/>
        <v/>
      </c>
    </row>
    <row r="417" spans="1:65" x14ac:dyDescent="0.25">
      <c r="A417" s="1" t="s">
        <v>116</v>
      </c>
      <c r="B417" s="1" t="s">
        <v>64</v>
      </c>
      <c r="C417" s="1" t="s">
        <v>1673</v>
      </c>
      <c r="D417" s="1">
        <v>-0.11899999999999999</v>
      </c>
      <c r="E417" s="1">
        <v>-2.34</v>
      </c>
      <c r="F417" s="1" t="s">
        <v>1727</v>
      </c>
      <c r="G417" s="1" t="s">
        <v>52</v>
      </c>
      <c r="H417" s="1" t="s">
        <v>52</v>
      </c>
      <c r="I417" s="1" t="s">
        <v>52</v>
      </c>
      <c r="J417" s="1" t="s">
        <v>52</v>
      </c>
      <c r="K417" s="1" t="s">
        <v>52</v>
      </c>
      <c r="L417" s="1" t="s">
        <v>52</v>
      </c>
      <c r="M417" s="1" t="s">
        <v>52</v>
      </c>
      <c r="N417" s="1" t="s">
        <v>52</v>
      </c>
      <c r="O417" s="1" t="s">
        <v>52</v>
      </c>
      <c r="P417" s="1" t="s">
        <v>52</v>
      </c>
      <c r="Q417" s="1" t="s">
        <v>52</v>
      </c>
      <c r="R417" s="1" t="s">
        <v>52</v>
      </c>
      <c r="S417" s="1" t="s">
        <v>52</v>
      </c>
      <c r="T417" s="1" t="s">
        <v>52</v>
      </c>
      <c r="U417" s="1" t="s">
        <v>52</v>
      </c>
      <c r="V417" s="1">
        <v>34</v>
      </c>
      <c r="W417" s="1">
        <v>0</v>
      </c>
      <c r="X417" s="1">
        <v>9</v>
      </c>
      <c r="Y417" s="1">
        <v>2</v>
      </c>
      <c r="Z417" s="1">
        <v>2</v>
      </c>
      <c r="AA417" s="1">
        <v>1</v>
      </c>
      <c r="AB417" s="1">
        <v>0</v>
      </c>
      <c r="AC417" s="1">
        <v>0</v>
      </c>
      <c r="AD417" s="1">
        <v>10</v>
      </c>
      <c r="AE417" s="1">
        <v>0</v>
      </c>
      <c r="AF417" s="1">
        <v>2</v>
      </c>
      <c r="AG417" s="1">
        <v>6</v>
      </c>
      <c r="AH417" s="1">
        <v>0.33300000000000002</v>
      </c>
      <c r="AI417" s="1">
        <v>-125.93</v>
      </c>
      <c r="AJ417" s="1">
        <v>0</v>
      </c>
      <c r="AK417" s="1">
        <v>-11</v>
      </c>
      <c r="AL417" s="1">
        <v>13</v>
      </c>
      <c r="AM417" s="1">
        <v>42</v>
      </c>
      <c r="AN417" s="1">
        <v>0</v>
      </c>
      <c r="AO417" s="1">
        <v>0</v>
      </c>
      <c r="AP417" s="1" t="s">
        <v>52</v>
      </c>
      <c r="AQ417" s="1" t="s">
        <v>52</v>
      </c>
      <c r="AR417" s="1" t="s">
        <v>52</v>
      </c>
      <c r="AS417" s="1" t="s">
        <v>52</v>
      </c>
      <c r="AT417" s="1" t="s">
        <v>52</v>
      </c>
      <c r="AU417" s="1" t="s">
        <v>52</v>
      </c>
      <c r="AV417" s="1" t="s">
        <v>52</v>
      </c>
      <c r="AW417" s="1" t="s">
        <v>52</v>
      </c>
      <c r="AX417" s="1" t="s">
        <v>52</v>
      </c>
      <c r="AY417" t="str">
        <f t="shared" si="66"/>
        <v/>
      </c>
      <c r="AZ417" t="str">
        <f t="shared" si="67"/>
        <v>D.Cook</v>
      </c>
      <c r="BA417" t="str">
        <f t="shared" si="68"/>
        <v/>
      </c>
      <c r="BB417" t="str">
        <f t="shared" si="69"/>
        <v>2021_04_MIN</v>
      </c>
      <c r="BC417" t="str">
        <f t="shared" si="70"/>
        <v>ru</v>
      </c>
      <c r="BD417">
        <f>COUNTIFS($BB$1:BB417,BB417,$BC$1:BC417,"ru")</f>
        <v>1</v>
      </c>
      <c r="BE417" t="str">
        <f t="shared" si="71"/>
        <v>re</v>
      </c>
      <c r="BF417">
        <f>COUNTIFS($BB$1:BB417,BB417,$BE$1:BE417,"re")</f>
        <v>1</v>
      </c>
      <c r="BG417" t="str">
        <f t="shared" si="72"/>
        <v>ru12021_04_MIN</v>
      </c>
      <c r="BH417" t="str">
        <f t="shared" si="73"/>
        <v>re12021_04_MIN</v>
      </c>
      <c r="BI417" t="str">
        <f t="shared" si="74"/>
        <v>2021_04_MIND.Cook</v>
      </c>
      <c r="BJ417" t="str">
        <f t="shared" si="75"/>
        <v>2021_MIN_D.Cook</v>
      </c>
      <c r="BK417" t="str">
        <f>IF(ISERROR(MATCH(LEFT(C417,5)&amp;B417&amp;"_"&amp;A417,$BK$1:BK416,0)),LEFT(C417,5)&amp;B417&amp;"_"&amp;A417,"")</f>
        <v/>
      </c>
      <c r="BL417">
        <f>COUNTIFS($B$1:B417,B417)-COUNTIFS($B$1:B417,B417,$BK$1:BK417,"")</f>
        <v>4</v>
      </c>
      <c r="BM417" t="str">
        <f t="shared" si="76"/>
        <v/>
      </c>
    </row>
    <row r="418" spans="1:65" x14ac:dyDescent="0.25">
      <c r="A418" s="1" t="s">
        <v>123</v>
      </c>
      <c r="B418" s="1" t="s">
        <v>100</v>
      </c>
      <c r="C418" s="1" t="s">
        <v>1264</v>
      </c>
      <c r="D418" s="1">
        <v>-3.6999999999999998E-2</v>
      </c>
      <c r="E418" s="1">
        <v>-2.89</v>
      </c>
      <c r="F418" s="1" t="s">
        <v>1311</v>
      </c>
      <c r="G418" s="1" t="s">
        <v>52</v>
      </c>
      <c r="H418" s="1" t="s">
        <v>52</v>
      </c>
      <c r="I418" s="1" t="s">
        <v>52</v>
      </c>
      <c r="J418" s="1" t="s">
        <v>52</v>
      </c>
      <c r="K418" s="1" t="s">
        <v>52</v>
      </c>
      <c r="L418" s="1" t="s">
        <v>52</v>
      </c>
      <c r="M418" s="1" t="s">
        <v>52</v>
      </c>
      <c r="N418" s="1" t="s">
        <v>52</v>
      </c>
      <c r="O418" s="1" t="s">
        <v>52</v>
      </c>
      <c r="P418" s="1" t="s">
        <v>52</v>
      </c>
      <c r="Q418" s="1" t="s">
        <v>52</v>
      </c>
      <c r="R418" s="1" t="s">
        <v>52</v>
      </c>
      <c r="S418" s="1" t="s">
        <v>52</v>
      </c>
      <c r="T418" s="1" t="s">
        <v>52</v>
      </c>
      <c r="U418" s="1" t="s">
        <v>52</v>
      </c>
      <c r="V418" s="1">
        <v>34</v>
      </c>
      <c r="W418" s="1">
        <v>0</v>
      </c>
      <c r="X418" s="1">
        <v>10</v>
      </c>
      <c r="Y418" s="1">
        <v>2</v>
      </c>
      <c r="Z418" s="1">
        <v>1</v>
      </c>
      <c r="AA418" s="1">
        <v>0</v>
      </c>
      <c r="AB418" s="1">
        <v>0</v>
      </c>
      <c r="AC418" s="1">
        <v>0</v>
      </c>
      <c r="AD418" s="1">
        <v>21</v>
      </c>
      <c r="AE418" s="1">
        <v>0</v>
      </c>
      <c r="AF418" s="1">
        <v>2</v>
      </c>
      <c r="AG418" s="1">
        <v>4</v>
      </c>
      <c r="AH418" s="1">
        <v>0.5</v>
      </c>
      <c r="AI418" s="1">
        <v>-60</v>
      </c>
      <c r="AJ418" s="1">
        <v>1</v>
      </c>
      <c r="AK418" s="1">
        <v>3</v>
      </c>
      <c r="AL418" s="1">
        <v>24</v>
      </c>
      <c r="AM418" s="1">
        <v>19</v>
      </c>
      <c r="AN418" s="1">
        <v>0</v>
      </c>
      <c r="AO418" s="1">
        <v>0</v>
      </c>
      <c r="AP418" s="1" t="s">
        <v>52</v>
      </c>
      <c r="AQ418" s="1" t="s">
        <v>52</v>
      </c>
      <c r="AR418" s="1" t="s">
        <v>52</v>
      </c>
      <c r="AS418" s="1" t="s">
        <v>52</v>
      </c>
      <c r="AT418" s="1" t="s">
        <v>52</v>
      </c>
      <c r="AU418" s="1" t="s">
        <v>52</v>
      </c>
      <c r="AV418" s="1" t="s">
        <v>52</v>
      </c>
      <c r="AW418" s="1" t="s">
        <v>52</v>
      </c>
      <c r="AX418" s="1" t="s">
        <v>52</v>
      </c>
      <c r="AY418" t="str">
        <f t="shared" si="66"/>
        <v/>
      </c>
      <c r="AZ418" t="str">
        <f t="shared" si="67"/>
        <v>D.Montgomery</v>
      </c>
      <c r="BA418" t="str">
        <f t="shared" si="68"/>
        <v/>
      </c>
      <c r="BB418" t="str">
        <f t="shared" si="69"/>
        <v>2021_03_CHI</v>
      </c>
      <c r="BC418" t="str">
        <f t="shared" si="70"/>
        <v>ru</v>
      </c>
      <c r="BD418">
        <f>COUNTIFS($BB$1:BB418,BB418,$BC$1:BC418,"ru")</f>
        <v>2</v>
      </c>
      <c r="BE418" t="str">
        <f t="shared" si="71"/>
        <v>re</v>
      </c>
      <c r="BF418">
        <f>COUNTIFS($BB$1:BB418,BB418,$BE$1:BE418,"re")</f>
        <v>1</v>
      </c>
      <c r="BG418" t="str">
        <f t="shared" si="72"/>
        <v>ru22021_03_CHI</v>
      </c>
      <c r="BH418" t="str">
        <f t="shared" si="73"/>
        <v>re12021_03_CHI</v>
      </c>
      <c r="BI418" t="str">
        <f t="shared" si="74"/>
        <v>2021_03_CHID.Montgomery</v>
      </c>
      <c r="BJ418" t="str">
        <f t="shared" si="75"/>
        <v>2021_CHI_D.Montgomery</v>
      </c>
      <c r="BK418" t="str">
        <f>IF(ISERROR(MATCH(LEFT(C418,5)&amp;B418&amp;"_"&amp;A418,$BK$1:BK417,0)),LEFT(C418,5)&amp;B418&amp;"_"&amp;A418,"")</f>
        <v/>
      </c>
      <c r="BL418">
        <f>COUNTIFS($B$1:B418,B418)-COUNTIFS($B$1:B418,B418,$BK$1:BK418,"")</f>
        <v>5</v>
      </c>
      <c r="BM418" t="str">
        <f t="shared" si="76"/>
        <v/>
      </c>
    </row>
    <row r="419" spans="1:65" x14ac:dyDescent="0.25">
      <c r="A419" s="1" t="s">
        <v>126</v>
      </c>
      <c r="B419" s="1" t="s">
        <v>76</v>
      </c>
      <c r="C419" s="1" t="s">
        <v>801</v>
      </c>
      <c r="D419" s="1">
        <v>-5.0999999999999997E-2</v>
      </c>
      <c r="E419" s="1">
        <v>-4.1900000000000004</v>
      </c>
      <c r="F419" s="1" t="s">
        <v>805</v>
      </c>
      <c r="G419" s="1" t="s">
        <v>52</v>
      </c>
      <c r="H419" s="1" t="s">
        <v>52</v>
      </c>
      <c r="I419" s="1" t="s">
        <v>52</v>
      </c>
      <c r="J419" s="1" t="s">
        <v>52</v>
      </c>
      <c r="K419" s="1" t="s">
        <v>52</v>
      </c>
      <c r="L419" s="1" t="s">
        <v>52</v>
      </c>
      <c r="M419" s="1" t="s">
        <v>52</v>
      </c>
      <c r="N419" s="1" t="s">
        <v>52</v>
      </c>
      <c r="O419" s="1" t="s">
        <v>52</v>
      </c>
      <c r="P419" s="1" t="s">
        <v>52</v>
      </c>
      <c r="Q419" s="1" t="s">
        <v>52</v>
      </c>
      <c r="R419" s="1" t="s">
        <v>52</v>
      </c>
      <c r="S419" s="1" t="s">
        <v>52</v>
      </c>
      <c r="T419" s="1" t="s">
        <v>52</v>
      </c>
      <c r="U419" s="1" t="s">
        <v>52</v>
      </c>
      <c r="V419" s="1">
        <v>34</v>
      </c>
      <c r="W419" s="1">
        <v>2</v>
      </c>
      <c r="X419" s="1">
        <v>10</v>
      </c>
      <c r="Y419" s="1">
        <v>4</v>
      </c>
      <c r="Z419" s="1">
        <v>3</v>
      </c>
      <c r="AA419" s="1">
        <v>1</v>
      </c>
      <c r="AB419" s="1">
        <v>0</v>
      </c>
      <c r="AC419" s="1">
        <v>0</v>
      </c>
      <c r="AD419" s="1">
        <v>6</v>
      </c>
      <c r="AE419" s="1">
        <v>0</v>
      </c>
      <c r="AF419" s="1">
        <v>1</v>
      </c>
      <c r="AG419" s="1">
        <v>2</v>
      </c>
      <c r="AH419" s="1">
        <v>0.5</v>
      </c>
      <c r="AI419" s="1">
        <v>-63.96</v>
      </c>
      <c r="AJ419" s="1">
        <v>0</v>
      </c>
      <c r="AK419" s="1">
        <v>8</v>
      </c>
      <c r="AL419" s="1">
        <v>4</v>
      </c>
      <c r="AM419" s="1">
        <v>6</v>
      </c>
      <c r="AN419" s="1">
        <v>0</v>
      </c>
      <c r="AO419" s="1">
        <v>0</v>
      </c>
      <c r="AP419" s="1" t="s">
        <v>52</v>
      </c>
      <c r="AQ419" s="1" t="s">
        <v>52</v>
      </c>
      <c r="AR419" s="1" t="s">
        <v>52</v>
      </c>
      <c r="AS419" s="1" t="s">
        <v>52</v>
      </c>
      <c r="AT419" s="1" t="s">
        <v>52</v>
      </c>
      <c r="AU419" s="1" t="s">
        <v>52</v>
      </c>
      <c r="AV419" s="1" t="s">
        <v>52</v>
      </c>
      <c r="AW419" s="1" t="s">
        <v>52</v>
      </c>
      <c r="AX419" s="1" t="s">
        <v>52</v>
      </c>
      <c r="AY419" t="str">
        <f t="shared" si="66"/>
        <v/>
      </c>
      <c r="AZ419" t="str">
        <f t="shared" si="67"/>
        <v>J.Jacobs</v>
      </c>
      <c r="BA419" t="str">
        <f t="shared" si="68"/>
        <v/>
      </c>
      <c r="BB419" t="str">
        <f t="shared" si="69"/>
        <v>2021_01_LV</v>
      </c>
      <c r="BC419" t="str">
        <f t="shared" si="70"/>
        <v>ru</v>
      </c>
      <c r="BD419">
        <f>COUNTIFS($BB$1:BB419,BB419,$BC$1:BC419,"ru")</f>
        <v>2</v>
      </c>
      <c r="BE419" t="str">
        <f t="shared" si="71"/>
        <v>re</v>
      </c>
      <c r="BF419">
        <f>COUNTIFS($BB$1:BB419,BB419,$BE$1:BE419,"re")</f>
        <v>1</v>
      </c>
      <c r="BG419" t="str">
        <f t="shared" si="72"/>
        <v>ru22021_01_LV</v>
      </c>
      <c r="BH419" t="str">
        <f t="shared" si="73"/>
        <v>re12021_01_LV</v>
      </c>
      <c r="BI419" t="str">
        <f t="shared" si="74"/>
        <v>2021_01_LVJ.Jacobs</v>
      </c>
      <c r="BJ419" t="str">
        <f t="shared" si="75"/>
        <v>2021_LV_J.Jacobs</v>
      </c>
      <c r="BK419" t="str">
        <f>IF(ISERROR(MATCH(LEFT(C419,5)&amp;B419&amp;"_"&amp;A419,$BK$1:BK418,0)),LEFT(C419,5)&amp;B419&amp;"_"&amp;A419,"")</f>
        <v/>
      </c>
      <c r="BL419">
        <f>COUNTIFS($B$1:B419,B419)-COUNTIFS($B$1:B419,B419,$BK$1:BK419,"")</f>
        <v>3</v>
      </c>
      <c r="BM419" t="str">
        <f t="shared" si="76"/>
        <v/>
      </c>
    </row>
    <row r="420" spans="1:65" x14ac:dyDescent="0.25">
      <c r="A420" s="1" t="s">
        <v>119</v>
      </c>
      <c r="B420" s="1" t="s">
        <v>76</v>
      </c>
      <c r="C420" s="1" t="s">
        <v>2427</v>
      </c>
      <c r="D420" s="1">
        <v>3.3000000000000002E-2</v>
      </c>
      <c r="E420" s="1">
        <v>2.99</v>
      </c>
      <c r="F420" s="1" t="s">
        <v>2501</v>
      </c>
      <c r="G420" s="1" t="s">
        <v>52</v>
      </c>
      <c r="H420" s="1" t="s">
        <v>52</v>
      </c>
      <c r="I420" s="1" t="s">
        <v>52</v>
      </c>
      <c r="J420" s="1" t="s">
        <v>52</v>
      </c>
      <c r="K420" s="1" t="s">
        <v>52</v>
      </c>
      <c r="L420" s="1" t="s">
        <v>52</v>
      </c>
      <c r="M420" s="1" t="s">
        <v>52</v>
      </c>
      <c r="N420" s="1" t="s">
        <v>52</v>
      </c>
      <c r="O420" s="1" t="s">
        <v>52</v>
      </c>
      <c r="P420" s="1" t="s">
        <v>52</v>
      </c>
      <c r="Q420" s="1" t="s">
        <v>52</v>
      </c>
      <c r="R420" s="1" t="s">
        <v>52</v>
      </c>
      <c r="S420" s="1" t="s">
        <v>52</v>
      </c>
      <c r="T420" s="1" t="s">
        <v>52</v>
      </c>
      <c r="U420" s="1" t="s">
        <v>52</v>
      </c>
      <c r="V420" s="1">
        <v>34</v>
      </c>
      <c r="W420" s="1">
        <v>1</v>
      </c>
      <c r="X420" s="1">
        <v>4</v>
      </c>
      <c r="Y420" s="1">
        <v>2</v>
      </c>
      <c r="Z420" s="1">
        <v>1</v>
      </c>
      <c r="AA420" s="1">
        <v>0</v>
      </c>
      <c r="AB420" s="1">
        <v>0</v>
      </c>
      <c r="AC420" s="1">
        <v>0</v>
      </c>
      <c r="AD420" s="1">
        <v>39</v>
      </c>
      <c r="AE420" s="1">
        <v>1</v>
      </c>
      <c r="AF420" s="1">
        <v>2</v>
      </c>
      <c r="AG420" s="1">
        <v>2</v>
      </c>
      <c r="AH420" s="1">
        <v>1</v>
      </c>
      <c r="AI420" s="1">
        <v>39.43</v>
      </c>
      <c r="AJ420" s="1">
        <v>1</v>
      </c>
      <c r="AK420" s="1">
        <v>24</v>
      </c>
      <c r="AL420" s="1">
        <v>15</v>
      </c>
      <c r="AM420" s="1">
        <v>7</v>
      </c>
      <c r="AN420" s="1">
        <v>0</v>
      </c>
      <c r="AO420" s="1">
        <v>0</v>
      </c>
      <c r="AP420" s="1" t="s">
        <v>52</v>
      </c>
      <c r="AQ420" s="1" t="s">
        <v>52</v>
      </c>
      <c r="AR420" s="1" t="s">
        <v>52</v>
      </c>
      <c r="AS420" s="1" t="s">
        <v>52</v>
      </c>
      <c r="AT420" s="1" t="s">
        <v>52</v>
      </c>
      <c r="AU420" s="1" t="s">
        <v>52</v>
      </c>
      <c r="AV420" s="1" t="s">
        <v>52</v>
      </c>
      <c r="AW420" s="1" t="s">
        <v>52</v>
      </c>
      <c r="AX420" s="1" t="s">
        <v>52</v>
      </c>
      <c r="AY420" t="str">
        <f t="shared" si="66"/>
        <v/>
      </c>
      <c r="AZ420" t="str">
        <f t="shared" si="67"/>
        <v>K.Drake</v>
      </c>
      <c r="BA420" t="str">
        <f t="shared" si="68"/>
        <v/>
      </c>
      <c r="BB420" t="str">
        <f t="shared" si="69"/>
        <v>2021_06_LV</v>
      </c>
      <c r="BC420" t="str">
        <f t="shared" si="70"/>
        <v>ru</v>
      </c>
      <c r="BD420">
        <f>COUNTIFS($BB$1:BB420,BB420,$BC$1:BC420,"ru")</f>
        <v>3</v>
      </c>
      <c r="BE420" t="str">
        <f t="shared" si="71"/>
        <v>re</v>
      </c>
      <c r="BF420">
        <f>COUNTIFS($BB$1:BB420,BB420,$BE$1:BE420,"re")</f>
        <v>2</v>
      </c>
      <c r="BG420" t="str">
        <f t="shared" si="72"/>
        <v>ru32021_06_LV</v>
      </c>
      <c r="BH420" t="str">
        <f t="shared" si="73"/>
        <v>re22021_06_LV</v>
      </c>
      <c r="BI420" t="str">
        <f t="shared" si="74"/>
        <v>2021_06_LVK.Drake</v>
      </c>
      <c r="BJ420" t="str">
        <f t="shared" si="75"/>
        <v>2021_LV_K.Drake</v>
      </c>
      <c r="BK420" t="str">
        <f>IF(ISERROR(MATCH(LEFT(C420,5)&amp;B420&amp;"_"&amp;A420,$BK$1:BK419,0)),LEFT(C420,5)&amp;B420&amp;"_"&amp;A420,"")</f>
        <v>2021_LV_K.Drake</v>
      </c>
      <c r="BL420">
        <f>COUNTIFS($B$1:B420,B420)-COUNTIFS($B$1:B420,B420,$BK$1:BK420,"")</f>
        <v>4</v>
      </c>
      <c r="BM420" t="str">
        <f t="shared" si="76"/>
        <v>2021_LV4</v>
      </c>
    </row>
    <row r="421" spans="1:65" x14ac:dyDescent="0.25">
      <c r="A421" s="1" t="s">
        <v>125</v>
      </c>
      <c r="B421" s="1" t="s">
        <v>99</v>
      </c>
      <c r="C421" s="1" t="s">
        <v>2056</v>
      </c>
      <c r="D421" s="1">
        <v>-4.1000000000000002E-2</v>
      </c>
      <c r="E421" s="1">
        <v>-1.03</v>
      </c>
      <c r="F421" s="1" t="s">
        <v>2129</v>
      </c>
      <c r="G421" s="1" t="s">
        <v>52</v>
      </c>
      <c r="H421" s="1" t="s">
        <v>52</v>
      </c>
      <c r="I421" s="1" t="s">
        <v>52</v>
      </c>
      <c r="J421" s="1" t="s">
        <v>52</v>
      </c>
      <c r="K421" s="1" t="s">
        <v>52</v>
      </c>
      <c r="L421" s="1" t="s">
        <v>52</v>
      </c>
      <c r="M421" s="1" t="s">
        <v>52</v>
      </c>
      <c r="N421" s="1" t="s">
        <v>52</v>
      </c>
      <c r="O421" s="1" t="s">
        <v>52</v>
      </c>
      <c r="P421" s="1" t="s">
        <v>52</v>
      </c>
      <c r="Q421" s="1" t="s">
        <v>52</v>
      </c>
      <c r="R421" s="1" t="s">
        <v>52</v>
      </c>
      <c r="S421" s="1" t="s">
        <v>52</v>
      </c>
      <c r="T421" s="1" t="s">
        <v>52</v>
      </c>
      <c r="U421" s="1" t="s">
        <v>52</v>
      </c>
      <c r="V421" s="1">
        <v>34</v>
      </c>
      <c r="W421" s="1">
        <v>0</v>
      </c>
      <c r="X421" s="1">
        <v>9</v>
      </c>
      <c r="Y421" s="1">
        <v>1</v>
      </c>
      <c r="Z421" s="1">
        <v>0</v>
      </c>
      <c r="AA421" s="1">
        <v>0</v>
      </c>
      <c r="AB421" s="1">
        <v>0</v>
      </c>
      <c r="AC421" s="1">
        <v>0</v>
      </c>
      <c r="AD421" s="1">
        <v>9</v>
      </c>
      <c r="AE421" s="1">
        <v>0</v>
      </c>
      <c r="AF421" s="1">
        <v>2</v>
      </c>
      <c r="AG421" s="1">
        <v>2</v>
      </c>
      <c r="AH421" s="1">
        <v>1</v>
      </c>
      <c r="AI421" s="1">
        <v>39.97</v>
      </c>
      <c r="AJ421" s="1">
        <v>1</v>
      </c>
      <c r="AK421" s="1">
        <v>9</v>
      </c>
      <c r="AL421" s="1">
        <v>0</v>
      </c>
      <c r="AM421" s="1">
        <v>5</v>
      </c>
      <c r="AN421" s="1">
        <v>0</v>
      </c>
      <c r="AO421" s="1">
        <v>0</v>
      </c>
      <c r="AP421" s="1" t="s">
        <v>52</v>
      </c>
      <c r="AQ421" s="1" t="s">
        <v>52</v>
      </c>
      <c r="AR421" s="1" t="s">
        <v>52</v>
      </c>
      <c r="AS421" s="1" t="s">
        <v>52</v>
      </c>
      <c r="AT421" s="1" t="s">
        <v>52</v>
      </c>
      <c r="AU421" s="1" t="s">
        <v>52</v>
      </c>
      <c r="AV421" s="1" t="s">
        <v>52</v>
      </c>
      <c r="AW421" s="1" t="s">
        <v>52</v>
      </c>
      <c r="AX421" s="1" t="s">
        <v>52</v>
      </c>
      <c r="AY421" t="str">
        <f t="shared" si="66"/>
        <v/>
      </c>
      <c r="AZ421" t="str">
        <f t="shared" si="67"/>
        <v>M.Gordon</v>
      </c>
      <c r="BA421" t="str">
        <f t="shared" si="68"/>
        <v/>
      </c>
      <c r="BB421" t="str">
        <f t="shared" si="69"/>
        <v>2021_05_DEN</v>
      </c>
      <c r="BC421" t="str">
        <f t="shared" si="70"/>
        <v>ru</v>
      </c>
      <c r="BD421">
        <f>COUNTIFS($BB$1:BB421,BB421,$BC$1:BC421,"ru")</f>
        <v>2</v>
      </c>
      <c r="BE421" t="str">
        <f t="shared" si="71"/>
        <v>re</v>
      </c>
      <c r="BF421">
        <f>COUNTIFS($BB$1:BB421,BB421,$BE$1:BE421,"re")</f>
        <v>2</v>
      </c>
      <c r="BG421" t="str">
        <f t="shared" si="72"/>
        <v>ru22021_05_DEN</v>
      </c>
      <c r="BH421" t="str">
        <f t="shared" si="73"/>
        <v>re22021_05_DEN</v>
      </c>
      <c r="BI421" t="str">
        <f t="shared" si="74"/>
        <v>2021_05_DENM.Gordon</v>
      </c>
      <c r="BJ421" t="str">
        <f t="shared" si="75"/>
        <v>2021_DEN_M.Gordon</v>
      </c>
      <c r="BK421" t="str">
        <f>IF(ISERROR(MATCH(LEFT(C421,5)&amp;B421&amp;"_"&amp;A421,$BK$1:BK420,0)),LEFT(C421,5)&amp;B421&amp;"_"&amp;A421,"")</f>
        <v/>
      </c>
      <c r="BL421">
        <f>COUNTIFS($B$1:B421,B421)-COUNTIFS($B$1:B421,B421,$BK$1:BK421,"")</f>
        <v>4</v>
      </c>
      <c r="BM421" t="str">
        <f t="shared" si="76"/>
        <v/>
      </c>
    </row>
    <row r="422" spans="1:65" x14ac:dyDescent="0.25">
      <c r="A422" s="1" t="s">
        <v>163</v>
      </c>
      <c r="B422" s="1" t="s">
        <v>81</v>
      </c>
      <c r="C422" s="1" t="s">
        <v>445</v>
      </c>
      <c r="D422" s="1">
        <v>-4.5999999999999999E-2</v>
      </c>
      <c r="E422" s="1">
        <v>-2.1</v>
      </c>
      <c r="F422" s="1" t="s">
        <v>503</v>
      </c>
      <c r="G422" s="1" t="s">
        <v>52</v>
      </c>
      <c r="H422" s="1" t="s">
        <v>52</v>
      </c>
      <c r="I422" s="1" t="s">
        <v>52</v>
      </c>
      <c r="J422" s="1" t="s">
        <v>52</v>
      </c>
      <c r="K422" s="1" t="s">
        <v>52</v>
      </c>
      <c r="L422" s="1" t="s">
        <v>52</v>
      </c>
      <c r="M422" s="1" t="s">
        <v>52</v>
      </c>
      <c r="N422" s="1" t="s">
        <v>52</v>
      </c>
      <c r="O422" s="1" t="s">
        <v>52</v>
      </c>
      <c r="P422" s="1" t="s">
        <v>52</v>
      </c>
      <c r="Q422" s="1" t="s">
        <v>52</v>
      </c>
      <c r="R422" s="1" t="s">
        <v>52</v>
      </c>
      <c r="S422" s="1" t="s">
        <v>52</v>
      </c>
      <c r="T422" s="1" t="s">
        <v>52</v>
      </c>
      <c r="U422" s="1" t="s">
        <v>52</v>
      </c>
      <c r="V422" s="1">
        <v>34</v>
      </c>
      <c r="W422" s="1">
        <v>0</v>
      </c>
      <c r="X422" s="1">
        <v>9</v>
      </c>
      <c r="Y422" s="1">
        <v>2</v>
      </c>
      <c r="Z422" s="1">
        <v>0</v>
      </c>
      <c r="AA422" s="1">
        <v>0</v>
      </c>
      <c r="AB422" s="1">
        <v>0</v>
      </c>
      <c r="AC422" s="1">
        <v>0</v>
      </c>
      <c r="AD422" s="1">
        <v>48</v>
      </c>
      <c r="AE422" s="1">
        <v>0</v>
      </c>
      <c r="AF422" s="1">
        <v>6</v>
      </c>
      <c r="AG422" s="1">
        <v>8</v>
      </c>
      <c r="AH422" s="1">
        <v>0.75</v>
      </c>
      <c r="AI422" s="1">
        <v>1.25</v>
      </c>
      <c r="AJ422" s="1">
        <v>2</v>
      </c>
      <c r="AK422" s="1">
        <v>-2</v>
      </c>
      <c r="AL422" s="1">
        <v>46</v>
      </c>
      <c r="AM422" s="1">
        <v>48</v>
      </c>
      <c r="AN422" s="1">
        <v>0</v>
      </c>
      <c r="AO422" s="1">
        <v>0</v>
      </c>
      <c r="AP422" s="1" t="s">
        <v>52</v>
      </c>
      <c r="AQ422" s="1" t="s">
        <v>52</v>
      </c>
      <c r="AR422" s="1" t="s">
        <v>52</v>
      </c>
      <c r="AS422" s="1" t="s">
        <v>52</v>
      </c>
      <c r="AT422" s="1" t="s">
        <v>52</v>
      </c>
      <c r="AU422" s="1" t="s">
        <v>52</v>
      </c>
      <c r="AV422" s="1" t="s">
        <v>52</v>
      </c>
      <c r="AW422" s="1" t="s">
        <v>52</v>
      </c>
      <c r="AX422" s="1" t="s">
        <v>52</v>
      </c>
      <c r="AY422" t="str">
        <f t="shared" si="66"/>
        <v/>
      </c>
      <c r="AZ422" t="str">
        <f t="shared" si="67"/>
        <v>N.Hines</v>
      </c>
      <c r="BA422" t="str">
        <f t="shared" si="68"/>
        <v/>
      </c>
      <c r="BB422" t="str">
        <f t="shared" si="69"/>
        <v>2021_01_IND</v>
      </c>
      <c r="BC422" t="str">
        <f t="shared" si="70"/>
        <v>ru</v>
      </c>
      <c r="BD422">
        <f>COUNTIFS($BB$1:BB422,BB422,$BC$1:BC422,"ru")</f>
        <v>3</v>
      </c>
      <c r="BE422" t="str">
        <f t="shared" si="71"/>
        <v>re</v>
      </c>
      <c r="BF422">
        <f>COUNTIFS($BB$1:BB422,BB422,$BE$1:BE422,"re")</f>
        <v>2</v>
      </c>
      <c r="BG422" t="str">
        <f t="shared" si="72"/>
        <v>ru32021_01_IND</v>
      </c>
      <c r="BH422" t="str">
        <f t="shared" si="73"/>
        <v>re22021_01_IND</v>
      </c>
      <c r="BI422" t="str">
        <f t="shared" si="74"/>
        <v>2021_01_INDN.Hines</v>
      </c>
      <c r="BJ422" t="str">
        <f t="shared" si="75"/>
        <v>2021_IND_N.Hines</v>
      </c>
      <c r="BK422" t="str">
        <f>IF(ISERROR(MATCH(LEFT(C422,5)&amp;B422&amp;"_"&amp;A422,$BK$1:BK421,0)),LEFT(C422,5)&amp;B422&amp;"_"&amp;A422,"")</f>
        <v>2021_IND_N.Hines</v>
      </c>
      <c r="BL422">
        <f>COUNTIFS($B$1:B422,B422)-COUNTIFS($B$1:B422,B422,$BK$1:BK422,"")</f>
        <v>5</v>
      </c>
      <c r="BM422" t="str">
        <f t="shared" si="76"/>
        <v>2021_IND5</v>
      </c>
    </row>
    <row r="423" spans="1:65" x14ac:dyDescent="0.25">
      <c r="A423" s="1" t="s">
        <v>139</v>
      </c>
      <c r="B423" s="1" t="s">
        <v>51</v>
      </c>
      <c r="C423" s="1" t="s">
        <v>409</v>
      </c>
      <c r="D423" s="1">
        <v>-9.1999999999999998E-2</v>
      </c>
      <c r="E423" s="1">
        <v>-3.23</v>
      </c>
      <c r="F423" s="1" t="s">
        <v>504</v>
      </c>
      <c r="G423" s="1" t="s">
        <v>52</v>
      </c>
      <c r="H423" s="1" t="s">
        <v>52</v>
      </c>
      <c r="I423" s="1" t="s">
        <v>52</v>
      </c>
      <c r="J423" s="1" t="s">
        <v>52</v>
      </c>
      <c r="K423" s="1" t="s">
        <v>52</v>
      </c>
      <c r="L423" s="1" t="s">
        <v>52</v>
      </c>
      <c r="M423" s="1" t="s">
        <v>52</v>
      </c>
      <c r="N423" s="1" t="s">
        <v>52</v>
      </c>
      <c r="O423" s="1" t="s">
        <v>52</v>
      </c>
      <c r="P423" s="1" t="s">
        <v>52</v>
      </c>
      <c r="Q423" s="1" t="s">
        <v>52</v>
      </c>
      <c r="R423" s="1" t="s">
        <v>52</v>
      </c>
      <c r="S423" s="1" t="s">
        <v>52</v>
      </c>
      <c r="T423" s="1" t="s">
        <v>52</v>
      </c>
      <c r="U423" s="1" t="s">
        <v>52</v>
      </c>
      <c r="V423" s="1">
        <v>33</v>
      </c>
      <c r="W423" s="1">
        <v>0</v>
      </c>
      <c r="X423" s="1">
        <v>11</v>
      </c>
      <c r="Y423" s="1">
        <v>2</v>
      </c>
      <c r="Z423" s="1">
        <v>1</v>
      </c>
      <c r="AA423" s="1">
        <v>1</v>
      </c>
      <c r="AB423" s="1">
        <v>0</v>
      </c>
      <c r="AC423" s="1">
        <v>0</v>
      </c>
      <c r="AD423" s="1">
        <v>6</v>
      </c>
      <c r="AE423" s="1">
        <v>0</v>
      </c>
      <c r="AF423" s="1">
        <v>2</v>
      </c>
      <c r="AG423" s="1">
        <v>2</v>
      </c>
      <c r="AH423" s="1">
        <v>1</v>
      </c>
      <c r="AI423" s="1">
        <v>36.08</v>
      </c>
      <c r="AJ423" s="1">
        <v>0</v>
      </c>
      <c r="AK423" s="1">
        <v>0</v>
      </c>
      <c r="AL423" s="1">
        <v>6</v>
      </c>
      <c r="AM423" s="1">
        <v>10</v>
      </c>
      <c r="AN423" s="1">
        <v>0</v>
      </c>
      <c r="AO423" s="1">
        <v>0</v>
      </c>
      <c r="AP423" s="1" t="s">
        <v>52</v>
      </c>
      <c r="AQ423" s="1" t="s">
        <v>52</v>
      </c>
      <c r="AR423" s="1" t="s">
        <v>52</v>
      </c>
      <c r="AS423" s="1" t="s">
        <v>52</v>
      </c>
      <c r="AT423" s="1" t="s">
        <v>52</v>
      </c>
      <c r="AU423" s="1" t="s">
        <v>52</v>
      </c>
      <c r="AV423" s="1" t="s">
        <v>52</v>
      </c>
      <c r="AW423" s="1" t="s">
        <v>52</v>
      </c>
      <c r="AX423" s="1" t="s">
        <v>52</v>
      </c>
      <c r="AY423" t="str">
        <f t="shared" si="66"/>
        <v/>
      </c>
      <c r="AZ423" t="str">
        <f t="shared" si="67"/>
        <v>E.Elliott</v>
      </c>
      <c r="BA423" t="str">
        <f t="shared" si="68"/>
        <v/>
      </c>
      <c r="BB423" t="str">
        <f t="shared" si="69"/>
        <v>2021_01_DAL</v>
      </c>
      <c r="BC423" t="str">
        <f t="shared" si="70"/>
        <v>ru</v>
      </c>
      <c r="BD423">
        <f>COUNTIFS($BB$1:BB423,BB423,$BC$1:BC423,"ru")</f>
        <v>2</v>
      </c>
      <c r="BE423" t="str">
        <f t="shared" si="71"/>
        <v>re</v>
      </c>
      <c r="BF423">
        <f>COUNTIFS($BB$1:BB423,BB423,$BE$1:BE423,"re")</f>
        <v>1</v>
      </c>
      <c r="BG423" t="str">
        <f t="shared" si="72"/>
        <v>ru22021_01_DAL</v>
      </c>
      <c r="BH423" t="str">
        <f t="shared" si="73"/>
        <v>re12021_01_DAL</v>
      </c>
      <c r="BI423" t="str">
        <f t="shared" si="74"/>
        <v>2021_01_DALE.Elliott</v>
      </c>
      <c r="BJ423" t="str">
        <f t="shared" si="75"/>
        <v>2021_DAL_E.Elliott</v>
      </c>
      <c r="BK423" t="str">
        <f>IF(ISERROR(MATCH(LEFT(C423,5)&amp;B423&amp;"_"&amp;A423,$BK$1:BK422,0)),LEFT(C423,5)&amp;B423&amp;"_"&amp;A423,"")</f>
        <v/>
      </c>
      <c r="BL423">
        <f>COUNTIFS($B$1:B423,B423)-COUNTIFS($B$1:B423,B423,$BK$1:BK423,"")</f>
        <v>4</v>
      </c>
      <c r="BM423" t="str">
        <f t="shared" si="76"/>
        <v/>
      </c>
    </row>
    <row r="424" spans="1:65" x14ac:dyDescent="0.25">
      <c r="A424" s="1" t="s">
        <v>122</v>
      </c>
      <c r="B424" s="1" t="s">
        <v>60</v>
      </c>
      <c r="C424" s="1" t="s">
        <v>2045</v>
      </c>
      <c r="D424" s="1">
        <v>-3.0000000000000001E-3</v>
      </c>
      <c r="E424" s="1">
        <v>-2.3199999999999998</v>
      </c>
      <c r="F424" s="1" t="s">
        <v>2130</v>
      </c>
      <c r="G424" s="1" t="s">
        <v>52</v>
      </c>
      <c r="H424" s="1" t="s">
        <v>52</v>
      </c>
      <c r="I424" s="1" t="s">
        <v>52</v>
      </c>
      <c r="J424" s="1" t="s">
        <v>52</v>
      </c>
      <c r="K424" s="1" t="s">
        <v>52</v>
      </c>
      <c r="L424" s="1" t="s">
        <v>52</v>
      </c>
      <c r="M424" s="1" t="s">
        <v>52</v>
      </c>
      <c r="N424" s="1" t="s">
        <v>52</v>
      </c>
      <c r="O424" s="1" t="s">
        <v>52</v>
      </c>
      <c r="P424" s="1" t="s">
        <v>52</v>
      </c>
      <c r="Q424" s="1" t="s">
        <v>52</v>
      </c>
      <c r="R424" s="1" t="s">
        <v>52</v>
      </c>
      <c r="S424" s="1" t="s">
        <v>52</v>
      </c>
      <c r="T424" s="1" t="s">
        <v>52</v>
      </c>
      <c r="U424" s="1" t="s">
        <v>52</v>
      </c>
      <c r="V424" s="1">
        <v>33</v>
      </c>
      <c r="W424" s="1">
        <v>1</v>
      </c>
      <c r="X424" s="1">
        <v>10</v>
      </c>
      <c r="Y424" s="1">
        <v>2</v>
      </c>
      <c r="Z424" s="1">
        <v>1</v>
      </c>
      <c r="AA424" s="1">
        <v>1</v>
      </c>
      <c r="AB424" s="1">
        <v>0</v>
      </c>
      <c r="AC424" s="1">
        <v>0</v>
      </c>
      <c r="AD424" s="1">
        <v>2</v>
      </c>
      <c r="AE424" s="1">
        <v>0</v>
      </c>
      <c r="AF424" s="1">
        <v>1</v>
      </c>
      <c r="AG424" s="1">
        <v>1</v>
      </c>
      <c r="AH424" s="1">
        <v>1</v>
      </c>
      <c r="AI424" s="1">
        <v>19.02</v>
      </c>
      <c r="AJ424" s="1">
        <v>0</v>
      </c>
      <c r="AK424" s="1">
        <v>1</v>
      </c>
      <c r="AL424" s="1">
        <v>1</v>
      </c>
      <c r="AM424" s="1">
        <v>5</v>
      </c>
      <c r="AN424" s="1">
        <v>0</v>
      </c>
      <c r="AO424" s="1">
        <v>0</v>
      </c>
      <c r="AP424" s="1" t="s">
        <v>52</v>
      </c>
      <c r="AQ424" s="1" t="s">
        <v>52</v>
      </c>
      <c r="AR424" s="1" t="s">
        <v>52</v>
      </c>
      <c r="AS424" s="1" t="s">
        <v>52</v>
      </c>
      <c r="AT424" s="1" t="s">
        <v>52</v>
      </c>
      <c r="AU424" s="1" t="s">
        <v>52</v>
      </c>
      <c r="AV424" s="1" t="s">
        <v>52</v>
      </c>
      <c r="AW424" s="1" t="s">
        <v>52</v>
      </c>
      <c r="AX424" s="1" t="s">
        <v>52</v>
      </c>
      <c r="AY424" t="str">
        <f t="shared" si="66"/>
        <v/>
      </c>
      <c r="AZ424" t="str">
        <f t="shared" si="67"/>
        <v>J.Mixon</v>
      </c>
      <c r="BA424" t="str">
        <f t="shared" si="68"/>
        <v/>
      </c>
      <c r="BB424" t="str">
        <f t="shared" si="69"/>
        <v>2021_05_CIN</v>
      </c>
      <c r="BC424" t="str">
        <f t="shared" si="70"/>
        <v>ru</v>
      </c>
      <c r="BD424">
        <f>COUNTIFS($BB$1:BB424,BB424,$BC$1:BC424,"ru")</f>
        <v>3</v>
      </c>
      <c r="BE424" t="str">
        <f t="shared" si="71"/>
        <v>re</v>
      </c>
      <c r="BF424">
        <f>COUNTIFS($BB$1:BB424,BB424,$BE$1:BE424,"re")</f>
        <v>2</v>
      </c>
      <c r="BG424" t="str">
        <f t="shared" si="72"/>
        <v>ru32021_05_CIN</v>
      </c>
      <c r="BH424" t="str">
        <f t="shared" si="73"/>
        <v>re22021_05_CIN</v>
      </c>
      <c r="BI424" t="str">
        <f t="shared" si="74"/>
        <v>2021_05_CINJ.Mixon</v>
      </c>
      <c r="BJ424" t="str">
        <f t="shared" si="75"/>
        <v>2021_CIN_J.Mixon</v>
      </c>
      <c r="BK424" t="str">
        <f>IF(ISERROR(MATCH(LEFT(C424,5)&amp;B424&amp;"_"&amp;A424,$BK$1:BK423,0)),LEFT(C424,5)&amp;B424&amp;"_"&amp;A424,"")</f>
        <v/>
      </c>
      <c r="BL424">
        <f>COUNTIFS($B$1:B424,B424)-COUNTIFS($B$1:B424,B424,$BK$1:BK424,"")</f>
        <v>4</v>
      </c>
      <c r="BM424" t="str">
        <f t="shared" si="76"/>
        <v/>
      </c>
    </row>
    <row r="425" spans="1:65" x14ac:dyDescent="0.25">
      <c r="A425" s="1" t="s">
        <v>141</v>
      </c>
      <c r="B425" s="1" t="s">
        <v>94</v>
      </c>
      <c r="C425" s="1" t="s">
        <v>418</v>
      </c>
      <c r="D425" s="1">
        <v>0.122</v>
      </c>
      <c r="E425" s="1">
        <v>2.4</v>
      </c>
      <c r="F425" s="1" t="s">
        <v>505</v>
      </c>
      <c r="G425" s="1" t="s">
        <v>52</v>
      </c>
      <c r="H425" s="1" t="s">
        <v>52</v>
      </c>
      <c r="I425" s="1" t="s">
        <v>52</v>
      </c>
      <c r="J425" s="1" t="s">
        <v>52</v>
      </c>
      <c r="K425" s="1" t="s">
        <v>52</v>
      </c>
      <c r="L425" s="1" t="s">
        <v>52</v>
      </c>
      <c r="M425" s="1" t="s">
        <v>52</v>
      </c>
      <c r="N425" s="1" t="s">
        <v>52</v>
      </c>
      <c r="O425" s="1" t="s">
        <v>52</v>
      </c>
      <c r="P425" s="1" t="s">
        <v>52</v>
      </c>
      <c r="Q425" s="1" t="s">
        <v>52</v>
      </c>
      <c r="R425" s="1" t="s">
        <v>52</v>
      </c>
      <c r="S425" s="1" t="s">
        <v>52</v>
      </c>
      <c r="T425" s="1" t="s">
        <v>52</v>
      </c>
      <c r="U425" s="1" t="s">
        <v>52</v>
      </c>
      <c r="V425" s="1">
        <v>33</v>
      </c>
      <c r="W425" s="1">
        <v>1</v>
      </c>
      <c r="X425" s="1">
        <v>7</v>
      </c>
      <c r="Y425" s="1">
        <v>2</v>
      </c>
      <c r="Z425" s="1">
        <v>4</v>
      </c>
      <c r="AA425" s="1">
        <v>3</v>
      </c>
      <c r="AB425" s="1">
        <v>0</v>
      </c>
      <c r="AC425" s="1">
        <v>0</v>
      </c>
      <c r="AD425" s="1">
        <v>26</v>
      </c>
      <c r="AE425" s="1">
        <v>0</v>
      </c>
      <c r="AF425" s="1">
        <v>3</v>
      </c>
      <c r="AG425" s="1">
        <v>3</v>
      </c>
      <c r="AH425" s="1">
        <v>1</v>
      </c>
      <c r="AI425" s="1">
        <v>22.4</v>
      </c>
      <c r="AJ425" s="1">
        <v>1</v>
      </c>
      <c r="AK425" s="1">
        <v>-2</v>
      </c>
      <c r="AL425" s="1">
        <v>28</v>
      </c>
      <c r="AM425" s="1">
        <v>17</v>
      </c>
      <c r="AN425" s="1">
        <v>0</v>
      </c>
      <c r="AO425" s="1">
        <v>0</v>
      </c>
      <c r="AP425" s="1" t="s">
        <v>52</v>
      </c>
      <c r="AQ425" s="1" t="s">
        <v>52</v>
      </c>
      <c r="AR425" s="1" t="s">
        <v>52</v>
      </c>
      <c r="AS425" s="1" t="s">
        <v>52</v>
      </c>
      <c r="AT425" s="1" t="s">
        <v>52</v>
      </c>
      <c r="AU425" s="1" t="s">
        <v>52</v>
      </c>
      <c r="AV425" s="1" t="s">
        <v>52</v>
      </c>
      <c r="AW425" s="1" t="s">
        <v>52</v>
      </c>
      <c r="AX425" s="1" t="s">
        <v>52</v>
      </c>
      <c r="AY425" t="str">
        <f t="shared" si="66"/>
        <v/>
      </c>
      <c r="AZ425" t="str">
        <f t="shared" si="67"/>
        <v>K.Hunt</v>
      </c>
      <c r="BA425" t="str">
        <f t="shared" si="68"/>
        <v/>
      </c>
      <c r="BB425" t="str">
        <f t="shared" si="69"/>
        <v>2021_01_CLE</v>
      </c>
      <c r="BC425" t="str">
        <f t="shared" si="70"/>
        <v>ru</v>
      </c>
      <c r="BD425">
        <f>COUNTIFS($BB$1:BB425,BB425,$BC$1:BC425,"ru")</f>
        <v>2</v>
      </c>
      <c r="BE425" t="str">
        <f t="shared" si="71"/>
        <v>re</v>
      </c>
      <c r="BF425">
        <f>COUNTIFS($BB$1:BB425,BB425,$BE$1:BE425,"re")</f>
        <v>2</v>
      </c>
      <c r="BG425" t="str">
        <f t="shared" si="72"/>
        <v>ru22021_01_CLE</v>
      </c>
      <c r="BH425" t="str">
        <f t="shared" si="73"/>
        <v>re22021_01_CLE</v>
      </c>
      <c r="BI425" t="str">
        <f t="shared" si="74"/>
        <v>2021_01_CLEK.Hunt</v>
      </c>
      <c r="BJ425" t="str">
        <f t="shared" si="75"/>
        <v>2021_CLE_K.Hunt</v>
      </c>
      <c r="BK425" t="str">
        <f>IF(ISERROR(MATCH(LEFT(C425,5)&amp;B425&amp;"_"&amp;A425,$BK$1:BK424,0)),LEFT(C425,5)&amp;B425&amp;"_"&amp;A425,"")</f>
        <v/>
      </c>
      <c r="BL425">
        <f>COUNTIFS($B$1:B425,B425)-COUNTIFS($B$1:B425,B425,$BK$1:BK425,"")</f>
        <v>4</v>
      </c>
      <c r="BM425" t="str">
        <f t="shared" si="76"/>
        <v/>
      </c>
    </row>
    <row r="426" spans="1:65" x14ac:dyDescent="0.25">
      <c r="A426" s="1" t="s">
        <v>143</v>
      </c>
      <c r="B426" s="1" t="s">
        <v>68</v>
      </c>
      <c r="C426" s="1" t="s">
        <v>409</v>
      </c>
      <c r="D426" s="1">
        <v>1.2999999999999999E-2</v>
      </c>
      <c r="E426" s="1">
        <v>0.28999999999999998</v>
      </c>
      <c r="F426" s="1" t="s">
        <v>506</v>
      </c>
      <c r="G426" s="1" t="s">
        <v>52</v>
      </c>
      <c r="H426" s="1" t="s">
        <v>52</v>
      </c>
      <c r="I426" s="1" t="s">
        <v>52</v>
      </c>
      <c r="J426" s="1" t="s">
        <v>52</v>
      </c>
      <c r="K426" s="1" t="s">
        <v>52</v>
      </c>
      <c r="L426" s="1" t="s">
        <v>52</v>
      </c>
      <c r="M426" s="1" t="s">
        <v>52</v>
      </c>
      <c r="N426" s="1" t="s">
        <v>52</v>
      </c>
      <c r="O426" s="1" t="s">
        <v>52</v>
      </c>
      <c r="P426" s="1" t="s">
        <v>52</v>
      </c>
      <c r="Q426" s="1" t="s">
        <v>52</v>
      </c>
      <c r="R426" s="1" t="s">
        <v>52</v>
      </c>
      <c r="S426" s="1" t="s">
        <v>52</v>
      </c>
      <c r="T426" s="1" t="s">
        <v>52</v>
      </c>
      <c r="U426" s="1" t="s">
        <v>52</v>
      </c>
      <c r="V426" s="1">
        <v>32</v>
      </c>
      <c r="W426" s="1">
        <v>0</v>
      </c>
      <c r="X426" s="1">
        <v>9</v>
      </c>
      <c r="Y426" s="1">
        <v>1</v>
      </c>
      <c r="Z426" s="1">
        <v>4</v>
      </c>
      <c r="AA426" s="1">
        <v>1</v>
      </c>
      <c r="AB426" s="1">
        <v>0</v>
      </c>
      <c r="AC426" s="1">
        <v>0</v>
      </c>
      <c r="AD426" s="1">
        <v>27</v>
      </c>
      <c r="AE426" s="1">
        <v>0</v>
      </c>
      <c r="AF426" s="1">
        <v>5</v>
      </c>
      <c r="AG426" s="1">
        <v>7</v>
      </c>
      <c r="AH426" s="1">
        <v>0.71399999999999997</v>
      </c>
      <c r="AI426" s="1">
        <v>-16.32</v>
      </c>
      <c r="AJ426" s="1">
        <v>3</v>
      </c>
      <c r="AK426" s="1">
        <v>-4</v>
      </c>
      <c r="AL426" s="1">
        <v>35</v>
      </c>
      <c r="AM426" s="1">
        <v>39</v>
      </c>
      <c r="AN426" s="1">
        <v>0</v>
      </c>
      <c r="AO426" s="1">
        <v>0</v>
      </c>
      <c r="AP426" s="1" t="s">
        <v>52</v>
      </c>
      <c r="AQ426" s="1" t="s">
        <v>52</v>
      </c>
      <c r="AR426" s="1" t="s">
        <v>52</v>
      </c>
      <c r="AS426" s="1" t="s">
        <v>52</v>
      </c>
      <c r="AT426" s="1" t="s">
        <v>52</v>
      </c>
      <c r="AU426" s="1" t="s">
        <v>52</v>
      </c>
      <c r="AV426" s="1" t="s">
        <v>52</v>
      </c>
      <c r="AW426" s="1" t="s">
        <v>52</v>
      </c>
      <c r="AX426" s="1" t="s">
        <v>52</v>
      </c>
      <c r="AY426" t="str">
        <f t="shared" si="66"/>
        <v/>
      </c>
      <c r="AZ426" t="str">
        <f t="shared" si="67"/>
        <v>L.Fournette</v>
      </c>
      <c r="BA426" t="str">
        <f t="shared" si="68"/>
        <v/>
      </c>
      <c r="BB426" t="str">
        <f t="shared" si="69"/>
        <v>2021_01_TB</v>
      </c>
      <c r="BC426" t="str">
        <f t="shared" si="70"/>
        <v>ru</v>
      </c>
      <c r="BD426">
        <f>COUNTIFS($BB$1:BB426,BB426,$BC$1:BC426,"ru")</f>
        <v>1</v>
      </c>
      <c r="BE426" t="str">
        <f t="shared" si="71"/>
        <v>re</v>
      </c>
      <c r="BF426">
        <f>COUNTIFS($BB$1:BB426,BB426,$BE$1:BE426,"re")</f>
        <v>1</v>
      </c>
      <c r="BG426" t="str">
        <f t="shared" si="72"/>
        <v>ru12021_01_TB</v>
      </c>
      <c r="BH426" t="str">
        <f t="shared" si="73"/>
        <v>re12021_01_TB</v>
      </c>
      <c r="BI426" t="str">
        <f t="shared" si="74"/>
        <v>2021_01_TBL.Fournette</v>
      </c>
      <c r="BJ426" t="str">
        <f t="shared" si="75"/>
        <v>2021_TB_L.Fournette</v>
      </c>
      <c r="BK426" t="str">
        <f>IF(ISERROR(MATCH(LEFT(C426,5)&amp;B426&amp;"_"&amp;A426,$BK$1:BK425,0)),LEFT(C426,5)&amp;B426&amp;"_"&amp;A426,"")</f>
        <v/>
      </c>
      <c r="BL426">
        <f>COUNTIFS($B$1:B426,B426)-COUNTIFS($B$1:B426,B426,$BK$1:BK426,"")</f>
        <v>3</v>
      </c>
      <c r="BM426" t="str">
        <f t="shared" si="76"/>
        <v/>
      </c>
    </row>
    <row r="427" spans="1:65" x14ac:dyDescent="0.25">
      <c r="A427" s="1" t="s">
        <v>918</v>
      </c>
      <c r="B427" s="1" t="s">
        <v>76</v>
      </c>
      <c r="C427" s="1" t="s">
        <v>828</v>
      </c>
      <c r="D427" s="1">
        <v>-6.7000000000000004E-2</v>
      </c>
      <c r="E427" s="1">
        <v>-4.8600000000000003</v>
      </c>
      <c r="F427" s="1" t="s">
        <v>919</v>
      </c>
      <c r="G427" s="1" t="s">
        <v>52</v>
      </c>
      <c r="H427" s="1" t="s">
        <v>52</v>
      </c>
      <c r="I427" s="1" t="s">
        <v>52</v>
      </c>
      <c r="J427" s="1" t="s">
        <v>52</v>
      </c>
      <c r="K427" s="1" t="s">
        <v>52</v>
      </c>
      <c r="L427" s="1" t="s">
        <v>52</v>
      </c>
      <c r="M427" s="1" t="s">
        <v>52</v>
      </c>
      <c r="N427" s="1" t="s">
        <v>52</v>
      </c>
      <c r="O427" s="1" t="s">
        <v>52</v>
      </c>
      <c r="P427" s="1" t="s">
        <v>52</v>
      </c>
      <c r="Q427" s="1" t="s">
        <v>52</v>
      </c>
      <c r="R427" s="1" t="s">
        <v>52</v>
      </c>
      <c r="S427" s="1" t="s">
        <v>52</v>
      </c>
      <c r="T427" s="1" t="s">
        <v>52</v>
      </c>
      <c r="U427" s="1" t="s">
        <v>52</v>
      </c>
      <c r="V427" s="1">
        <v>32</v>
      </c>
      <c r="W427" s="1">
        <v>0</v>
      </c>
      <c r="X427" s="1">
        <v>13</v>
      </c>
      <c r="Y427" s="1">
        <v>2</v>
      </c>
      <c r="Z427" s="1">
        <v>1</v>
      </c>
      <c r="AA427" s="1">
        <v>0</v>
      </c>
      <c r="AB427" s="1">
        <v>0</v>
      </c>
      <c r="AC427" s="1">
        <v>0</v>
      </c>
      <c r="AD427" s="1" t="s">
        <v>52</v>
      </c>
      <c r="AE427" s="1" t="s">
        <v>52</v>
      </c>
      <c r="AF427" s="1" t="s">
        <v>52</v>
      </c>
      <c r="AG427" s="1" t="s">
        <v>52</v>
      </c>
      <c r="AH427" s="1" t="s">
        <v>52</v>
      </c>
      <c r="AI427" s="1" t="s">
        <v>52</v>
      </c>
      <c r="AJ427" s="1" t="s">
        <v>52</v>
      </c>
      <c r="AK427" s="1" t="s">
        <v>52</v>
      </c>
      <c r="AL427" s="1" t="s">
        <v>52</v>
      </c>
      <c r="AM427" s="1" t="s">
        <v>52</v>
      </c>
      <c r="AN427" s="1" t="s">
        <v>52</v>
      </c>
      <c r="AO427" s="1" t="s">
        <v>52</v>
      </c>
      <c r="AP427" s="1" t="s">
        <v>52</v>
      </c>
      <c r="AQ427" s="1" t="s">
        <v>52</v>
      </c>
      <c r="AR427" s="1" t="s">
        <v>52</v>
      </c>
      <c r="AS427" s="1" t="s">
        <v>52</v>
      </c>
      <c r="AT427" s="1" t="s">
        <v>52</v>
      </c>
      <c r="AU427" s="1" t="s">
        <v>52</v>
      </c>
      <c r="AV427" s="1" t="s">
        <v>52</v>
      </c>
      <c r="AW427" s="1" t="s">
        <v>52</v>
      </c>
      <c r="AX427" s="1" t="s">
        <v>52</v>
      </c>
      <c r="AY427" t="str">
        <f t="shared" si="66"/>
        <v/>
      </c>
      <c r="AZ427" t="str">
        <f t="shared" si="67"/>
        <v>P.Barber</v>
      </c>
      <c r="BA427" t="str">
        <f t="shared" si="68"/>
        <v/>
      </c>
      <c r="BB427" t="str">
        <f t="shared" si="69"/>
        <v>2021_02_LV</v>
      </c>
      <c r="BC427" t="str">
        <f t="shared" si="70"/>
        <v>ru</v>
      </c>
      <c r="BD427">
        <f>COUNTIFS($BB$1:BB427,BB427,$BC$1:BC427,"ru")</f>
        <v>2</v>
      </c>
      <c r="BE427" t="str">
        <f t="shared" si="71"/>
        <v/>
      </c>
      <c r="BF427">
        <f>COUNTIFS($BB$1:BB427,BB427,$BE$1:BE427,"re")</f>
        <v>0</v>
      </c>
      <c r="BG427" t="str">
        <f t="shared" si="72"/>
        <v>ru22021_02_LV</v>
      </c>
      <c r="BH427" t="str">
        <f t="shared" si="73"/>
        <v>02021_02_LV</v>
      </c>
      <c r="BI427" t="str">
        <f t="shared" si="74"/>
        <v>2021_02_LVP.Barber</v>
      </c>
      <c r="BJ427" t="str">
        <f t="shared" si="75"/>
        <v>2021_LV_P.Barber</v>
      </c>
      <c r="BK427" t="str">
        <f>IF(ISERROR(MATCH(LEFT(C427,5)&amp;B427&amp;"_"&amp;A427,$BK$1:BK426,0)),LEFT(C427,5)&amp;B427&amp;"_"&amp;A427,"")</f>
        <v/>
      </c>
      <c r="BL427">
        <f>COUNTIFS($B$1:B427,B427)-COUNTIFS($B$1:B427,B427,$BK$1:BK427,"")</f>
        <v>4</v>
      </c>
      <c r="BM427" t="str">
        <f t="shared" si="76"/>
        <v/>
      </c>
    </row>
    <row r="428" spans="1:65" x14ac:dyDescent="0.25">
      <c r="A428" s="1" t="s">
        <v>102</v>
      </c>
      <c r="B428" s="1" t="s">
        <v>101</v>
      </c>
      <c r="C428" s="1" t="s">
        <v>1256</v>
      </c>
      <c r="D428" s="1">
        <v>-1.6E-2</v>
      </c>
      <c r="E428" s="1">
        <v>0.9</v>
      </c>
      <c r="F428" s="1" t="s">
        <v>1312</v>
      </c>
      <c r="G428" s="1" t="s">
        <v>52</v>
      </c>
      <c r="H428" s="1" t="s">
        <v>52</v>
      </c>
      <c r="I428" s="1" t="s">
        <v>52</v>
      </c>
      <c r="J428" s="1" t="s">
        <v>52</v>
      </c>
      <c r="K428" s="1" t="s">
        <v>52</v>
      </c>
      <c r="L428" s="1" t="s">
        <v>52</v>
      </c>
      <c r="M428" s="1" t="s">
        <v>52</v>
      </c>
      <c r="N428" s="1" t="s">
        <v>52</v>
      </c>
      <c r="O428" s="1" t="s">
        <v>52</v>
      </c>
      <c r="P428" s="1" t="s">
        <v>52</v>
      </c>
      <c r="Q428" s="1" t="s">
        <v>52</v>
      </c>
      <c r="R428" s="1" t="s">
        <v>52</v>
      </c>
      <c r="S428" s="1" t="s">
        <v>52</v>
      </c>
      <c r="T428" s="1" t="s">
        <v>52</v>
      </c>
      <c r="U428" s="1" t="s">
        <v>52</v>
      </c>
      <c r="V428" s="1">
        <v>32</v>
      </c>
      <c r="W428" s="1">
        <v>1</v>
      </c>
      <c r="X428" s="1">
        <v>6</v>
      </c>
      <c r="Y428" s="1">
        <v>3</v>
      </c>
      <c r="Z428" s="1">
        <v>3</v>
      </c>
      <c r="AA428" s="1">
        <v>2</v>
      </c>
      <c r="AB428" s="1">
        <v>0</v>
      </c>
      <c r="AC428" s="1">
        <v>0</v>
      </c>
      <c r="AD428" s="1" t="s">
        <v>52</v>
      </c>
      <c r="AE428" s="1" t="s">
        <v>52</v>
      </c>
      <c r="AF428" s="1" t="s">
        <v>52</v>
      </c>
      <c r="AG428" s="1" t="s">
        <v>52</v>
      </c>
      <c r="AH428" s="1" t="s">
        <v>52</v>
      </c>
      <c r="AI428" s="1" t="s">
        <v>52</v>
      </c>
      <c r="AJ428" s="1" t="s">
        <v>52</v>
      </c>
      <c r="AK428" s="1" t="s">
        <v>52</v>
      </c>
      <c r="AL428" s="1" t="s">
        <v>52</v>
      </c>
      <c r="AM428" s="1" t="s">
        <v>52</v>
      </c>
      <c r="AN428" s="1" t="s">
        <v>52</v>
      </c>
      <c r="AO428" s="1" t="s">
        <v>52</v>
      </c>
      <c r="AP428" s="1" t="s">
        <v>52</v>
      </c>
      <c r="AQ428" s="1" t="s">
        <v>52</v>
      </c>
      <c r="AR428" s="1" t="s">
        <v>52</v>
      </c>
      <c r="AS428" s="1" t="s">
        <v>52</v>
      </c>
      <c r="AT428" s="1" t="s">
        <v>52</v>
      </c>
      <c r="AU428" s="1" t="s">
        <v>52</v>
      </c>
      <c r="AV428" s="1" t="s">
        <v>52</v>
      </c>
      <c r="AW428" s="1" t="s">
        <v>52</v>
      </c>
      <c r="AX428" s="1" t="s">
        <v>52</v>
      </c>
      <c r="AY428" t="str">
        <f t="shared" si="66"/>
        <v/>
      </c>
      <c r="AZ428" t="str">
        <f t="shared" si="67"/>
        <v>T.Hill</v>
      </c>
      <c r="BA428" t="str">
        <f t="shared" si="68"/>
        <v/>
      </c>
      <c r="BB428" t="str">
        <f t="shared" si="69"/>
        <v>2021_03_NO</v>
      </c>
      <c r="BC428" t="str">
        <f t="shared" si="70"/>
        <v>ru</v>
      </c>
      <c r="BD428">
        <f>COUNTIFS($BB$1:BB428,BB428,$BC$1:BC428,"ru")</f>
        <v>3</v>
      </c>
      <c r="BE428" t="str">
        <f t="shared" si="71"/>
        <v/>
      </c>
      <c r="BF428">
        <f>COUNTIFS($BB$1:BB428,BB428,$BE$1:BE428,"re")</f>
        <v>1</v>
      </c>
      <c r="BG428" t="str">
        <f t="shared" si="72"/>
        <v>ru32021_03_NO</v>
      </c>
      <c r="BH428" t="str">
        <f t="shared" si="73"/>
        <v>12021_03_NO</v>
      </c>
      <c r="BI428" t="str">
        <f t="shared" si="74"/>
        <v>2021_03_NOT.Hill</v>
      </c>
      <c r="BJ428" t="str">
        <f t="shared" si="75"/>
        <v>2021_NO_T.Hill</v>
      </c>
      <c r="BK428" t="str">
        <f>IF(ISERROR(MATCH(LEFT(C428,5)&amp;B428&amp;"_"&amp;A428,$BK$1:BK427,0)),LEFT(C428,5)&amp;B428&amp;"_"&amp;A428,"")</f>
        <v/>
      </c>
      <c r="BL428">
        <f>COUNTIFS($B$1:B428,B428)-COUNTIFS($B$1:B428,B428,$BK$1:BK428,"")</f>
        <v>4</v>
      </c>
      <c r="BM428" t="str">
        <f t="shared" si="76"/>
        <v/>
      </c>
    </row>
    <row r="429" spans="1:65" x14ac:dyDescent="0.25">
      <c r="A429" s="1" t="s">
        <v>127</v>
      </c>
      <c r="B429" s="1" t="s">
        <v>70</v>
      </c>
      <c r="C429" s="1" t="s">
        <v>1238</v>
      </c>
      <c r="D429" s="1">
        <v>-6.6000000000000003E-2</v>
      </c>
      <c r="E429" s="1">
        <v>-3.58</v>
      </c>
      <c r="F429" s="1" t="s">
        <v>1313</v>
      </c>
      <c r="G429" s="1" t="s">
        <v>52</v>
      </c>
      <c r="H429" s="1" t="s">
        <v>52</v>
      </c>
      <c r="I429" s="1" t="s">
        <v>52</v>
      </c>
      <c r="J429" s="1" t="s">
        <v>52</v>
      </c>
      <c r="K429" s="1" t="s">
        <v>52</v>
      </c>
      <c r="L429" s="1" t="s">
        <v>52</v>
      </c>
      <c r="M429" s="1" t="s">
        <v>52</v>
      </c>
      <c r="N429" s="1" t="s">
        <v>52</v>
      </c>
      <c r="O429" s="1" t="s">
        <v>52</v>
      </c>
      <c r="P429" s="1" t="s">
        <v>52</v>
      </c>
      <c r="Q429" s="1" t="s">
        <v>52</v>
      </c>
      <c r="R429" s="1" t="s">
        <v>52</v>
      </c>
      <c r="S429" s="1" t="s">
        <v>52</v>
      </c>
      <c r="T429" s="1" t="s">
        <v>52</v>
      </c>
      <c r="U429" s="1" t="s">
        <v>52</v>
      </c>
      <c r="V429" s="1">
        <v>31</v>
      </c>
      <c r="W429" s="1">
        <v>0</v>
      </c>
      <c r="X429" s="1">
        <v>12</v>
      </c>
      <c r="Y429" s="1">
        <v>1</v>
      </c>
      <c r="Z429" s="1">
        <v>2</v>
      </c>
      <c r="AA429" s="1">
        <v>1</v>
      </c>
      <c r="AB429" s="1">
        <v>0</v>
      </c>
      <c r="AC429" s="1">
        <v>0</v>
      </c>
      <c r="AD429" s="1">
        <v>73</v>
      </c>
      <c r="AE429" s="1">
        <v>1</v>
      </c>
      <c r="AF429" s="1">
        <v>1</v>
      </c>
      <c r="AG429" s="1">
        <v>2</v>
      </c>
      <c r="AH429" s="1">
        <v>0.5</v>
      </c>
      <c r="AI429" s="1">
        <v>-58.14</v>
      </c>
      <c r="AJ429" s="1">
        <v>1</v>
      </c>
      <c r="AK429" s="1">
        <v>-3</v>
      </c>
      <c r="AL429" s="1">
        <v>77</v>
      </c>
      <c r="AM429" s="1">
        <v>12</v>
      </c>
      <c r="AN429" s="1">
        <v>0</v>
      </c>
      <c r="AO429" s="1">
        <v>0</v>
      </c>
      <c r="AP429" s="1" t="s">
        <v>52</v>
      </c>
      <c r="AQ429" s="1" t="s">
        <v>52</v>
      </c>
      <c r="AR429" s="1" t="s">
        <v>52</v>
      </c>
      <c r="AS429" s="1" t="s">
        <v>52</v>
      </c>
      <c r="AT429" s="1" t="s">
        <v>52</v>
      </c>
      <c r="AU429" s="1" t="s">
        <v>52</v>
      </c>
      <c r="AV429" s="1" t="s">
        <v>52</v>
      </c>
      <c r="AW429" s="1" t="s">
        <v>52</v>
      </c>
      <c r="AX429" s="1" t="s">
        <v>52</v>
      </c>
      <c r="AY429" t="str">
        <f t="shared" si="66"/>
        <v/>
      </c>
      <c r="AZ429" t="str">
        <f t="shared" si="67"/>
        <v>A.Gibson</v>
      </c>
      <c r="BA429" t="str">
        <f t="shared" si="68"/>
        <v/>
      </c>
      <c r="BB429" t="str">
        <f t="shared" si="69"/>
        <v>2021_03_WAS</v>
      </c>
      <c r="BC429" t="str">
        <f t="shared" si="70"/>
        <v>ru</v>
      </c>
      <c r="BD429">
        <f>COUNTIFS($BB$1:BB429,BB429,$BC$1:BC429,"ru")</f>
        <v>2</v>
      </c>
      <c r="BE429" t="str">
        <f t="shared" si="71"/>
        <v>re</v>
      </c>
      <c r="BF429">
        <f>COUNTIFS($BB$1:BB429,BB429,$BE$1:BE429,"re")</f>
        <v>2</v>
      </c>
      <c r="BG429" t="str">
        <f t="shared" si="72"/>
        <v>ru22021_03_WAS</v>
      </c>
      <c r="BH429" t="str">
        <f t="shared" si="73"/>
        <v>re22021_03_WAS</v>
      </c>
      <c r="BI429" t="str">
        <f t="shared" si="74"/>
        <v>2021_03_WASA.Gibson</v>
      </c>
      <c r="BJ429" t="str">
        <f t="shared" si="75"/>
        <v>2021_WAS_A.Gibson</v>
      </c>
      <c r="BK429" t="str">
        <f>IF(ISERROR(MATCH(LEFT(C429,5)&amp;B429&amp;"_"&amp;A429,$BK$1:BK428,0)),LEFT(C429,5)&amp;B429&amp;"_"&amp;A429,"")</f>
        <v/>
      </c>
      <c r="BL429">
        <f>COUNTIFS($B$1:B429,B429)-COUNTIFS($B$1:B429,B429,$BK$1:BK429,"")</f>
        <v>4</v>
      </c>
      <c r="BM429" t="str">
        <f t="shared" si="76"/>
        <v/>
      </c>
    </row>
    <row r="430" spans="1:65" x14ac:dyDescent="0.25">
      <c r="A430" s="1" t="s">
        <v>157</v>
      </c>
      <c r="B430" s="1" t="s">
        <v>72</v>
      </c>
      <c r="C430" s="1" t="s">
        <v>830</v>
      </c>
      <c r="D430" s="1">
        <v>-8.8999999999999996E-2</v>
      </c>
      <c r="E430" s="1">
        <v>-0.88</v>
      </c>
      <c r="F430" s="1" t="s">
        <v>920</v>
      </c>
      <c r="G430" s="1" t="s">
        <v>52</v>
      </c>
      <c r="H430" s="1" t="s">
        <v>52</v>
      </c>
      <c r="I430" s="1" t="s">
        <v>52</v>
      </c>
      <c r="J430" s="1" t="s">
        <v>52</v>
      </c>
      <c r="K430" s="1" t="s">
        <v>52</v>
      </c>
      <c r="L430" s="1" t="s">
        <v>52</v>
      </c>
      <c r="M430" s="1" t="s">
        <v>52</v>
      </c>
      <c r="N430" s="1" t="s">
        <v>52</v>
      </c>
      <c r="O430" s="1" t="s">
        <v>52</v>
      </c>
      <c r="P430" s="1" t="s">
        <v>52</v>
      </c>
      <c r="Q430" s="1" t="s">
        <v>52</v>
      </c>
      <c r="R430" s="1" t="s">
        <v>52</v>
      </c>
      <c r="S430" s="1" t="s">
        <v>52</v>
      </c>
      <c r="T430" s="1" t="s">
        <v>52</v>
      </c>
      <c r="U430" s="1" t="s">
        <v>52</v>
      </c>
      <c r="V430" s="1">
        <v>31</v>
      </c>
      <c r="W430" s="1">
        <v>2</v>
      </c>
      <c r="X430" s="1">
        <v>13</v>
      </c>
      <c r="Y430" s="1">
        <v>3</v>
      </c>
      <c r="Z430" s="1">
        <v>5</v>
      </c>
      <c r="AA430" s="1">
        <v>3</v>
      </c>
      <c r="AB430" s="1">
        <v>0</v>
      </c>
      <c r="AC430" s="1">
        <v>0</v>
      </c>
      <c r="AD430" s="1" t="s">
        <v>52</v>
      </c>
      <c r="AE430" s="1" t="s">
        <v>52</v>
      </c>
      <c r="AF430" s="1" t="s">
        <v>52</v>
      </c>
      <c r="AG430" s="1" t="s">
        <v>52</v>
      </c>
      <c r="AH430" s="1" t="s">
        <v>52</v>
      </c>
      <c r="AI430" s="1" t="s">
        <v>52</v>
      </c>
      <c r="AJ430" s="1" t="s">
        <v>52</v>
      </c>
      <c r="AK430" s="1" t="s">
        <v>52</v>
      </c>
      <c r="AL430" s="1" t="s">
        <v>52</v>
      </c>
      <c r="AM430" s="1" t="s">
        <v>52</v>
      </c>
      <c r="AN430" s="1" t="s">
        <v>52</v>
      </c>
      <c r="AO430" s="1" t="s">
        <v>52</v>
      </c>
      <c r="AP430" s="1" t="s">
        <v>52</v>
      </c>
      <c r="AQ430" s="1" t="s">
        <v>52</v>
      </c>
      <c r="AR430" s="1" t="s">
        <v>52</v>
      </c>
      <c r="AS430" s="1" t="s">
        <v>52</v>
      </c>
      <c r="AT430" s="1" t="s">
        <v>52</v>
      </c>
      <c r="AU430" s="1" t="s">
        <v>52</v>
      </c>
      <c r="AV430" s="1" t="s">
        <v>52</v>
      </c>
      <c r="AW430" s="1" t="s">
        <v>52</v>
      </c>
      <c r="AX430" s="1" t="s">
        <v>52</v>
      </c>
      <c r="AY430" t="str">
        <f t="shared" si="66"/>
        <v/>
      </c>
      <c r="AZ430" t="str">
        <f t="shared" si="67"/>
        <v>C.Carson</v>
      </c>
      <c r="BA430" t="str">
        <f t="shared" si="68"/>
        <v/>
      </c>
      <c r="BB430" t="str">
        <f t="shared" si="69"/>
        <v>2021_02_SEA</v>
      </c>
      <c r="BC430" t="str">
        <f t="shared" si="70"/>
        <v>ru</v>
      </c>
      <c r="BD430">
        <f>COUNTIFS($BB$1:BB430,BB430,$BC$1:BC430,"ru")</f>
        <v>2</v>
      </c>
      <c r="BE430" t="str">
        <f t="shared" si="71"/>
        <v/>
      </c>
      <c r="BF430">
        <f>COUNTIFS($BB$1:BB430,BB430,$BE$1:BE430,"re")</f>
        <v>0</v>
      </c>
      <c r="BG430" t="str">
        <f t="shared" si="72"/>
        <v>ru22021_02_SEA</v>
      </c>
      <c r="BH430" t="str">
        <f t="shared" si="73"/>
        <v>02021_02_SEA</v>
      </c>
      <c r="BI430" t="str">
        <f t="shared" si="74"/>
        <v>2021_02_SEAC.Carson</v>
      </c>
      <c r="BJ430" t="str">
        <f t="shared" si="75"/>
        <v>2021_SEA_C.Carson</v>
      </c>
      <c r="BK430" t="str">
        <f>IF(ISERROR(MATCH(LEFT(C430,5)&amp;B430&amp;"_"&amp;A430,$BK$1:BK429,0)),LEFT(C430,5)&amp;B430&amp;"_"&amp;A430,"")</f>
        <v/>
      </c>
      <c r="BL430">
        <f>COUNTIFS($B$1:B430,B430)-COUNTIFS($B$1:B430,B430,$BK$1:BK430,"")</f>
        <v>4</v>
      </c>
      <c r="BM430" t="str">
        <f t="shared" si="76"/>
        <v/>
      </c>
    </row>
    <row r="431" spans="1:65" x14ac:dyDescent="0.25">
      <c r="A431" s="1" t="s">
        <v>145</v>
      </c>
      <c r="B431" s="1" t="s">
        <v>83</v>
      </c>
      <c r="C431" s="1" t="s">
        <v>1249</v>
      </c>
      <c r="D431" s="1">
        <v>8.0000000000000002E-3</v>
      </c>
      <c r="E431" s="1">
        <v>-0.11</v>
      </c>
      <c r="F431" s="1" t="s">
        <v>1314</v>
      </c>
      <c r="G431" s="1" t="s">
        <v>52</v>
      </c>
      <c r="H431" s="1" t="s">
        <v>52</v>
      </c>
      <c r="I431" s="1" t="s">
        <v>52</v>
      </c>
      <c r="J431" s="1" t="s">
        <v>52</v>
      </c>
      <c r="K431" s="1" t="s">
        <v>52</v>
      </c>
      <c r="L431" s="1" t="s">
        <v>52</v>
      </c>
      <c r="M431" s="1" t="s">
        <v>52</v>
      </c>
      <c r="N431" s="1" t="s">
        <v>52</v>
      </c>
      <c r="O431" s="1" t="s">
        <v>52</v>
      </c>
      <c r="P431" s="1" t="s">
        <v>52</v>
      </c>
      <c r="Q431" s="1" t="s">
        <v>52</v>
      </c>
      <c r="R431" s="1" t="s">
        <v>52</v>
      </c>
      <c r="S431" s="1" t="s">
        <v>52</v>
      </c>
      <c r="T431" s="1" t="s">
        <v>52</v>
      </c>
      <c r="U431" s="1" t="s">
        <v>52</v>
      </c>
      <c r="V431" s="1">
        <v>31</v>
      </c>
      <c r="W431" s="1">
        <v>0</v>
      </c>
      <c r="X431" s="1">
        <v>7</v>
      </c>
      <c r="Y431" s="1">
        <v>1</v>
      </c>
      <c r="Z431" s="1">
        <v>1</v>
      </c>
      <c r="AA431" s="1">
        <v>0</v>
      </c>
      <c r="AB431" s="1">
        <v>0</v>
      </c>
      <c r="AC431" s="1">
        <v>0</v>
      </c>
      <c r="AD431" s="1">
        <v>9</v>
      </c>
      <c r="AE431" s="1">
        <v>0</v>
      </c>
      <c r="AF431" s="1">
        <v>2</v>
      </c>
      <c r="AG431" s="1">
        <v>2</v>
      </c>
      <c r="AH431" s="1">
        <v>1</v>
      </c>
      <c r="AI431" s="1">
        <v>17.95</v>
      </c>
      <c r="AJ431" s="1">
        <v>1</v>
      </c>
      <c r="AK431" s="1">
        <v>-6</v>
      </c>
      <c r="AL431" s="1">
        <v>15</v>
      </c>
      <c r="AM431" s="1">
        <v>15</v>
      </c>
      <c r="AN431" s="1">
        <v>0</v>
      </c>
      <c r="AO431" s="1">
        <v>0</v>
      </c>
      <c r="AP431" s="1" t="s">
        <v>52</v>
      </c>
      <c r="AQ431" s="1" t="s">
        <v>52</v>
      </c>
      <c r="AR431" s="1" t="s">
        <v>52</v>
      </c>
      <c r="AS431" s="1" t="s">
        <v>52</v>
      </c>
      <c r="AT431" s="1" t="s">
        <v>52</v>
      </c>
      <c r="AU431" s="1" t="s">
        <v>52</v>
      </c>
      <c r="AV431" s="1" t="s">
        <v>52</v>
      </c>
      <c r="AW431" s="1" t="s">
        <v>52</v>
      </c>
      <c r="AX431" s="1" t="s">
        <v>52</v>
      </c>
      <c r="AY431" t="str">
        <f t="shared" si="66"/>
        <v/>
      </c>
      <c r="AZ431" t="str">
        <f t="shared" si="67"/>
        <v>C.McCaffrey</v>
      </c>
      <c r="BA431" t="str">
        <f t="shared" si="68"/>
        <v/>
      </c>
      <c r="BB431" t="str">
        <f t="shared" si="69"/>
        <v>2021_03_CAR</v>
      </c>
      <c r="BC431" t="str">
        <f t="shared" si="70"/>
        <v>ru</v>
      </c>
      <c r="BD431">
        <f>COUNTIFS($BB$1:BB431,BB431,$BC$1:BC431,"ru")</f>
        <v>3</v>
      </c>
      <c r="BE431" t="str">
        <f t="shared" si="71"/>
        <v>re</v>
      </c>
      <c r="BF431">
        <f>COUNTIFS($BB$1:BB431,BB431,$BE$1:BE431,"re")</f>
        <v>2</v>
      </c>
      <c r="BG431" t="str">
        <f t="shared" si="72"/>
        <v>ru32021_03_CAR</v>
      </c>
      <c r="BH431" t="str">
        <f t="shared" si="73"/>
        <v>re22021_03_CAR</v>
      </c>
      <c r="BI431" t="str">
        <f t="shared" si="74"/>
        <v>2021_03_CARC.McCaffrey</v>
      </c>
      <c r="BJ431" t="str">
        <f t="shared" si="75"/>
        <v>2021_CAR_C.McCaffrey</v>
      </c>
      <c r="BK431" t="str">
        <f>IF(ISERROR(MATCH(LEFT(C431,5)&amp;B431&amp;"_"&amp;A431,$BK$1:BK430,0)),LEFT(C431,5)&amp;B431&amp;"_"&amp;A431,"")</f>
        <v/>
      </c>
      <c r="BL431">
        <f>COUNTIFS($B$1:B431,B431)-COUNTIFS($B$1:B431,B431,$BK$1:BK431,"")</f>
        <v>3</v>
      </c>
      <c r="BM431" t="str">
        <f t="shared" si="76"/>
        <v/>
      </c>
    </row>
    <row r="432" spans="1:65" x14ac:dyDescent="0.25">
      <c r="A432" s="1" t="s">
        <v>501</v>
      </c>
      <c r="B432" s="1" t="s">
        <v>90</v>
      </c>
      <c r="C432" s="1" t="s">
        <v>1638</v>
      </c>
      <c r="D432" s="1">
        <v>9.5000000000000001E-2</v>
      </c>
      <c r="E432" s="1">
        <v>4.4400000000000004</v>
      </c>
      <c r="F432" s="1" t="s">
        <v>1728</v>
      </c>
      <c r="G432" s="1" t="s">
        <v>52</v>
      </c>
      <c r="H432" s="1" t="s">
        <v>52</v>
      </c>
      <c r="I432" s="1" t="s">
        <v>52</v>
      </c>
      <c r="J432" s="1" t="s">
        <v>52</v>
      </c>
      <c r="K432" s="1" t="s">
        <v>52</v>
      </c>
      <c r="L432" s="1" t="s">
        <v>52</v>
      </c>
      <c r="M432" s="1" t="s">
        <v>52</v>
      </c>
      <c r="N432" s="1" t="s">
        <v>52</v>
      </c>
      <c r="O432" s="1" t="s">
        <v>52</v>
      </c>
      <c r="P432" s="1" t="s">
        <v>52</v>
      </c>
      <c r="Q432" s="1" t="s">
        <v>52</v>
      </c>
      <c r="R432" s="1" t="s">
        <v>52</v>
      </c>
      <c r="S432" s="1" t="s">
        <v>52</v>
      </c>
      <c r="T432" s="1" t="s">
        <v>52</v>
      </c>
      <c r="U432" s="1" t="s">
        <v>52</v>
      </c>
      <c r="V432" s="1">
        <v>31</v>
      </c>
      <c r="W432" s="1">
        <v>1</v>
      </c>
      <c r="X432" s="1">
        <v>3</v>
      </c>
      <c r="Y432" s="1">
        <v>3</v>
      </c>
      <c r="Z432" s="1">
        <v>1</v>
      </c>
      <c r="AA432" s="1">
        <v>1</v>
      </c>
      <c r="AB432" s="1">
        <v>0</v>
      </c>
      <c r="AC432" s="1">
        <v>0</v>
      </c>
      <c r="AD432" s="1">
        <v>58</v>
      </c>
      <c r="AE432" s="1">
        <v>0</v>
      </c>
      <c r="AF432" s="1">
        <v>6</v>
      </c>
      <c r="AG432" s="1">
        <v>8</v>
      </c>
      <c r="AH432" s="1">
        <v>0.75</v>
      </c>
      <c r="AI432" s="1">
        <v>3.38</v>
      </c>
      <c r="AJ432" s="1">
        <v>2</v>
      </c>
      <c r="AK432" s="1">
        <v>19</v>
      </c>
      <c r="AL432" s="1">
        <v>41</v>
      </c>
      <c r="AM432" s="1">
        <v>31</v>
      </c>
      <c r="AN432" s="1">
        <v>0</v>
      </c>
      <c r="AO432" s="1">
        <v>0</v>
      </c>
      <c r="AP432" s="1" t="s">
        <v>52</v>
      </c>
      <c r="AQ432" s="1" t="s">
        <v>52</v>
      </c>
      <c r="AR432" s="1" t="s">
        <v>52</v>
      </c>
      <c r="AS432" s="1" t="s">
        <v>52</v>
      </c>
      <c r="AT432" s="1" t="s">
        <v>52</v>
      </c>
      <c r="AU432" s="1" t="s">
        <v>52</v>
      </c>
      <c r="AV432" s="1" t="s">
        <v>52</v>
      </c>
      <c r="AW432" s="1" t="s">
        <v>52</v>
      </c>
      <c r="AX432" s="1" t="s">
        <v>52</v>
      </c>
      <c r="AY432" t="str">
        <f t="shared" si="66"/>
        <v/>
      </c>
      <c r="AZ432" t="str">
        <f t="shared" si="67"/>
        <v>K.Gainwell</v>
      </c>
      <c r="BA432" t="str">
        <f t="shared" si="68"/>
        <v/>
      </c>
      <c r="BB432" t="str">
        <f t="shared" si="69"/>
        <v>2021_04_PHI</v>
      </c>
      <c r="BC432" t="str">
        <f t="shared" si="70"/>
        <v>ru</v>
      </c>
      <c r="BD432">
        <f>COUNTIFS($BB$1:BB432,BB432,$BC$1:BC432,"ru")</f>
        <v>2</v>
      </c>
      <c r="BE432" t="str">
        <f t="shared" si="71"/>
        <v>re</v>
      </c>
      <c r="BF432">
        <f>COUNTIFS($BB$1:BB432,BB432,$BE$1:BE432,"re")</f>
        <v>1</v>
      </c>
      <c r="BG432" t="str">
        <f t="shared" si="72"/>
        <v>ru22021_04_PHI</v>
      </c>
      <c r="BH432" t="str">
        <f t="shared" si="73"/>
        <v>re12021_04_PHI</v>
      </c>
      <c r="BI432" t="str">
        <f t="shared" si="74"/>
        <v>2021_04_PHIK.Gainwell</v>
      </c>
      <c r="BJ432" t="str">
        <f t="shared" si="75"/>
        <v>2021_PHI_K.Gainwell</v>
      </c>
      <c r="BK432" t="str">
        <f>IF(ISERROR(MATCH(LEFT(C432,5)&amp;B432&amp;"_"&amp;A432,$BK$1:BK431,0)),LEFT(C432,5)&amp;B432&amp;"_"&amp;A432,"")</f>
        <v/>
      </c>
      <c r="BL432">
        <f>COUNTIFS($B$1:B432,B432)-COUNTIFS($B$1:B432,B432,$BK$1:BK432,"")</f>
        <v>4</v>
      </c>
      <c r="BM432" t="str">
        <f t="shared" si="76"/>
        <v/>
      </c>
    </row>
    <row r="433" spans="1:65" x14ac:dyDescent="0.25">
      <c r="A433" s="1" t="s">
        <v>507</v>
      </c>
      <c r="B433" s="1" t="s">
        <v>85</v>
      </c>
      <c r="C433" s="1" t="s">
        <v>1669</v>
      </c>
      <c r="D433" s="1">
        <v>-5.0000000000000001E-3</v>
      </c>
      <c r="E433" s="1">
        <v>-4.17</v>
      </c>
      <c r="F433" s="1" t="s">
        <v>1729</v>
      </c>
      <c r="G433" s="1" t="s">
        <v>52</v>
      </c>
      <c r="H433" s="1" t="s">
        <v>52</v>
      </c>
      <c r="I433" s="1" t="s">
        <v>52</v>
      </c>
      <c r="J433" s="1" t="s">
        <v>52</v>
      </c>
      <c r="K433" s="1" t="s">
        <v>52</v>
      </c>
      <c r="L433" s="1" t="s">
        <v>52</v>
      </c>
      <c r="M433" s="1" t="s">
        <v>52</v>
      </c>
      <c r="N433" s="1" t="s">
        <v>52</v>
      </c>
      <c r="O433" s="1" t="s">
        <v>52</v>
      </c>
      <c r="P433" s="1" t="s">
        <v>52</v>
      </c>
      <c r="Q433" s="1" t="s">
        <v>52</v>
      </c>
      <c r="R433" s="1" t="s">
        <v>52</v>
      </c>
      <c r="S433" s="1" t="s">
        <v>52</v>
      </c>
      <c r="T433" s="1" t="s">
        <v>52</v>
      </c>
      <c r="U433" s="1" t="s">
        <v>52</v>
      </c>
      <c r="V433" s="1">
        <v>31</v>
      </c>
      <c r="W433" s="1">
        <v>0</v>
      </c>
      <c r="X433" s="1">
        <v>11</v>
      </c>
      <c r="Y433" s="1">
        <v>3</v>
      </c>
      <c r="Z433" s="1">
        <v>2</v>
      </c>
      <c r="AA433" s="1">
        <v>1</v>
      </c>
      <c r="AB433" s="1">
        <v>0</v>
      </c>
      <c r="AC433" s="1">
        <v>0</v>
      </c>
      <c r="AD433" s="1" t="s">
        <v>52</v>
      </c>
      <c r="AE433" s="1" t="s">
        <v>52</v>
      </c>
      <c r="AF433" s="1" t="s">
        <v>52</v>
      </c>
      <c r="AG433" s="1" t="s">
        <v>52</v>
      </c>
      <c r="AH433" s="1" t="s">
        <v>52</v>
      </c>
      <c r="AI433" s="1" t="s">
        <v>52</v>
      </c>
      <c r="AJ433" s="1" t="s">
        <v>52</v>
      </c>
      <c r="AK433" s="1" t="s">
        <v>52</v>
      </c>
      <c r="AL433" s="1" t="s">
        <v>52</v>
      </c>
      <c r="AM433" s="1" t="s">
        <v>52</v>
      </c>
      <c r="AN433" s="1" t="s">
        <v>52</v>
      </c>
      <c r="AO433" s="1" t="s">
        <v>52</v>
      </c>
      <c r="AP433" s="1" t="s">
        <v>52</v>
      </c>
      <c r="AQ433" s="1" t="s">
        <v>52</v>
      </c>
      <c r="AR433" s="1" t="s">
        <v>52</v>
      </c>
      <c r="AS433" s="1" t="s">
        <v>52</v>
      </c>
      <c r="AT433" s="1" t="s">
        <v>52</v>
      </c>
      <c r="AU433" s="1" t="s">
        <v>52</v>
      </c>
      <c r="AV433" s="1" t="s">
        <v>52</v>
      </c>
      <c r="AW433" s="1" t="s">
        <v>52</v>
      </c>
      <c r="AX433" s="1" t="s">
        <v>52</v>
      </c>
      <c r="AY433" t="str">
        <f t="shared" si="66"/>
        <v/>
      </c>
      <c r="AZ433" t="str">
        <f t="shared" si="67"/>
        <v>L.Rountree</v>
      </c>
      <c r="BA433" t="str">
        <f t="shared" si="68"/>
        <v/>
      </c>
      <c r="BB433" t="str">
        <f t="shared" si="69"/>
        <v>2021_04_LAC</v>
      </c>
      <c r="BC433" t="str">
        <f t="shared" si="70"/>
        <v>ru</v>
      </c>
      <c r="BD433">
        <f>COUNTIFS($BB$1:BB433,BB433,$BC$1:BC433,"ru")</f>
        <v>2</v>
      </c>
      <c r="BE433" t="str">
        <f t="shared" si="71"/>
        <v/>
      </c>
      <c r="BF433">
        <f>COUNTIFS($BB$1:BB433,BB433,$BE$1:BE433,"re")</f>
        <v>1</v>
      </c>
      <c r="BG433" t="str">
        <f t="shared" si="72"/>
        <v>ru22021_04_LAC</v>
      </c>
      <c r="BH433" t="str">
        <f t="shared" si="73"/>
        <v>12021_04_LAC</v>
      </c>
      <c r="BI433" t="str">
        <f t="shared" si="74"/>
        <v>2021_04_LACL.Rountree</v>
      </c>
      <c r="BJ433" t="str">
        <f t="shared" si="75"/>
        <v>2021_LAC_L.Rountree</v>
      </c>
      <c r="BK433" t="str">
        <f>IF(ISERROR(MATCH(LEFT(C433,5)&amp;B433&amp;"_"&amp;A433,$BK$1:BK432,0)),LEFT(C433,5)&amp;B433&amp;"_"&amp;A433,"")</f>
        <v>2021_LAC_L.Rountree</v>
      </c>
      <c r="BL433">
        <f>COUNTIFS($B$1:B433,B433)-COUNTIFS($B$1:B433,B433,$BK$1:BK433,"")</f>
        <v>4</v>
      </c>
      <c r="BM433" t="str">
        <f t="shared" si="76"/>
        <v>2021_LAC4</v>
      </c>
    </row>
    <row r="434" spans="1:65" x14ac:dyDescent="0.25">
      <c r="A434" s="1" t="s">
        <v>159</v>
      </c>
      <c r="B434" s="1" t="s">
        <v>88</v>
      </c>
      <c r="C434" s="1" t="s">
        <v>1236</v>
      </c>
      <c r="D434" s="1">
        <v>-5.7000000000000002E-2</v>
      </c>
      <c r="E434" s="1">
        <v>-1.22</v>
      </c>
      <c r="F434" s="1" t="s">
        <v>1315</v>
      </c>
      <c r="G434" s="1" t="s">
        <v>52</v>
      </c>
      <c r="H434" s="1" t="s">
        <v>52</v>
      </c>
      <c r="I434" s="1" t="s">
        <v>52</v>
      </c>
      <c r="J434" s="1" t="s">
        <v>52</v>
      </c>
      <c r="K434" s="1" t="s">
        <v>52</v>
      </c>
      <c r="L434" s="1" t="s">
        <v>52</v>
      </c>
      <c r="M434" s="1" t="s">
        <v>52</v>
      </c>
      <c r="N434" s="1" t="s">
        <v>52</v>
      </c>
      <c r="O434" s="1" t="s">
        <v>52</v>
      </c>
      <c r="P434" s="1" t="s">
        <v>52</v>
      </c>
      <c r="Q434" s="1" t="s">
        <v>52</v>
      </c>
      <c r="R434" s="1" t="s">
        <v>52</v>
      </c>
      <c r="S434" s="1" t="s">
        <v>52</v>
      </c>
      <c r="T434" s="1" t="s">
        <v>52</v>
      </c>
      <c r="U434" s="1" t="s">
        <v>52</v>
      </c>
      <c r="V434" s="1">
        <v>31</v>
      </c>
      <c r="W434" s="1">
        <v>1</v>
      </c>
      <c r="X434" s="1">
        <v>7</v>
      </c>
      <c r="Y434" s="1">
        <v>1</v>
      </c>
      <c r="Z434" s="1">
        <v>2</v>
      </c>
      <c r="AA434" s="1">
        <v>2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2</v>
      </c>
      <c r="AH434" s="1">
        <v>0</v>
      </c>
      <c r="AI434" s="1">
        <v>-350</v>
      </c>
      <c r="AJ434" s="1">
        <v>0</v>
      </c>
      <c r="AK434" s="1">
        <v>-4</v>
      </c>
      <c r="AL434" s="1">
        <v>0</v>
      </c>
      <c r="AM434" s="1">
        <v>13</v>
      </c>
      <c r="AN434" s="1">
        <v>0</v>
      </c>
      <c r="AO434" s="1">
        <v>0</v>
      </c>
      <c r="AP434" s="1" t="s">
        <v>52</v>
      </c>
      <c r="AQ434" s="1" t="s">
        <v>52</v>
      </c>
      <c r="AR434" s="1" t="s">
        <v>52</v>
      </c>
      <c r="AS434" s="1" t="s">
        <v>52</v>
      </c>
      <c r="AT434" s="1" t="s">
        <v>52</v>
      </c>
      <c r="AU434" s="1" t="s">
        <v>52</v>
      </c>
      <c r="AV434" s="1" t="s">
        <v>52</v>
      </c>
      <c r="AW434" s="1" t="s">
        <v>52</v>
      </c>
      <c r="AX434" s="1" t="s">
        <v>52</v>
      </c>
      <c r="AY434" t="str">
        <f t="shared" si="66"/>
        <v/>
      </c>
      <c r="AZ434" t="str">
        <f t="shared" si="67"/>
        <v>M.Brown</v>
      </c>
      <c r="BA434" t="str">
        <f t="shared" si="68"/>
        <v/>
      </c>
      <c r="BB434" t="str">
        <f t="shared" si="69"/>
        <v>2021_03_MIA</v>
      </c>
      <c r="BC434" t="str">
        <f t="shared" si="70"/>
        <v>ru</v>
      </c>
      <c r="BD434">
        <f>COUNTIFS($BB$1:BB434,BB434,$BC$1:BC434,"ru")</f>
        <v>3</v>
      </c>
      <c r="BE434" t="str">
        <f t="shared" si="71"/>
        <v>re</v>
      </c>
      <c r="BF434">
        <f>COUNTIFS($BB$1:BB434,BB434,$BE$1:BE434,"re")</f>
        <v>2</v>
      </c>
      <c r="BG434" t="str">
        <f t="shared" si="72"/>
        <v>ru32021_03_MIA</v>
      </c>
      <c r="BH434" t="str">
        <f t="shared" si="73"/>
        <v>re22021_03_MIA</v>
      </c>
      <c r="BI434" t="str">
        <f t="shared" si="74"/>
        <v>2021_03_MIAM.Brown</v>
      </c>
      <c r="BJ434" t="str">
        <f t="shared" si="75"/>
        <v>2021_MIA_M.Brown</v>
      </c>
      <c r="BK434" t="str">
        <f>IF(ISERROR(MATCH(LEFT(C434,5)&amp;B434&amp;"_"&amp;A434,$BK$1:BK433,0)),LEFT(C434,5)&amp;B434&amp;"_"&amp;A434,"")</f>
        <v>2021_MIA_M.Brown</v>
      </c>
      <c r="BL434">
        <f>COUNTIFS($B$1:B434,B434)-COUNTIFS($B$1:B434,B434,$BK$1:BK434,"")</f>
        <v>4</v>
      </c>
      <c r="BM434" t="str">
        <f t="shared" si="76"/>
        <v>2021_MIA4</v>
      </c>
    </row>
    <row r="435" spans="1:65" x14ac:dyDescent="0.25">
      <c r="A435" s="1" t="s">
        <v>125</v>
      </c>
      <c r="B435" s="1" t="s">
        <v>99</v>
      </c>
      <c r="C435" s="1" t="s">
        <v>839</v>
      </c>
      <c r="D435" s="1">
        <v>-4.2999999999999997E-2</v>
      </c>
      <c r="E435" s="1">
        <v>-3.81</v>
      </c>
      <c r="F435" s="1" t="s">
        <v>921</v>
      </c>
      <c r="G435" s="1" t="s">
        <v>52</v>
      </c>
      <c r="H435" s="1" t="s">
        <v>52</v>
      </c>
      <c r="I435" s="1" t="s">
        <v>52</v>
      </c>
      <c r="J435" s="1" t="s">
        <v>52</v>
      </c>
      <c r="K435" s="1" t="s">
        <v>52</v>
      </c>
      <c r="L435" s="1" t="s">
        <v>52</v>
      </c>
      <c r="M435" s="1" t="s">
        <v>52</v>
      </c>
      <c r="N435" s="1" t="s">
        <v>52</v>
      </c>
      <c r="O435" s="1" t="s">
        <v>52</v>
      </c>
      <c r="P435" s="1" t="s">
        <v>52</v>
      </c>
      <c r="Q435" s="1" t="s">
        <v>52</v>
      </c>
      <c r="R435" s="1" t="s">
        <v>52</v>
      </c>
      <c r="S435" s="1" t="s">
        <v>52</v>
      </c>
      <c r="T435" s="1" t="s">
        <v>52</v>
      </c>
      <c r="U435" s="1" t="s">
        <v>52</v>
      </c>
      <c r="V435" s="1">
        <v>31</v>
      </c>
      <c r="W435" s="1">
        <v>0</v>
      </c>
      <c r="X435" s="1">
        <v>13</v>
      </c>
      <c r="Y435" s="1">
        <v>2</v>
      </c>
      <c r="Z435" s="1">
        <v>4</v>
      </c>
      <c r="AA435" s="1">
        <v>0</v>
      </c>
      <c r="AB435" s="1">
        <v>0</v>
      </c>
      <c r="AC435" s="1">
        <v>0</v>
      </c>
      <c r="AD435" s="1">
        <v>38</v>
      </c>
      <c r="AE435" s="1">
        <v>0</v>
      </c>
      <c r="AF435" s="1">
        <v>2</v>
      </c>
      <c r="AG435" s="1">
        <v>2</v>
      </c>
      <c r="AH435" s="1">
        <v>1</v>
      </c>
      <c r="AI435" s="1">
        <v>39.96</v>
      </c>
      <c r="AJ435" s="1">
        <v>1</v>
      </c>
      <c r="AK435" s="1">
        <v>10</v>
      </c>
      <c r="AL435" s="1">
        <v>28</v>
      </c>
      <c r="AM435" s="1">
        <v>5</v>
      </c>
      <c r="AN435" s="1">
        <v>0</v>
      </c>
      <c r="AO435" s="1">
        <v>0</v>
      </c>
      <c r="AP435" s="1" t="s">
        <v>52</v>
      </c>
      <c r="AQ435" s="1" t="s">
        <v>52</v>
      </c>
      <c r="AR435" s="1" t="s">
        <v>52</v>
      </c>
      <c r="AS435" s="1" t="s">
        <v>52</v>
      </c>
      <c r="AT435" s="1" t="s">
        <v>52</v>
      </c>
      <c r="AU435" s="1" t="s">
        <v>52</v>
      </c>
      <c r="AV435" s="1" t="s">
        <v>52</v>
      </c>
      <c r="AW435" s="1" t="s">
        <v>52</v>
      </c>
      <c r="AX435" s="1" t="s">
        <v>52</v>
      </c>
      <c r="AY435" t="str">
        <f t="shared" si="66"/>
        <v/>
      </c>
      <c r="AZ435" t="str">
        <f t="shared" si="67"/>
        <v>M.Gordon</v>
      </c>
      <c r="BA435" t="str">
        <f t="shared" si="68"/>
        <v/>
      </c>
      <c r="BB435" t="str">
        <f t="shared" si="69"/>
        <v>2021_02_DEN</v>
      </c>
      <c r="BC435" t="str">
        <f t="shared" si="70"/>
        <v>ru</v>
      </c>
      <c r="BD435">
        <f>COUNTIFS($BB$1:BB435,BB435,$BC$1:BC435,"ru")</f>
        <v>3</v>
      </c>
      <c r="BE435" t="str">
        <f t="shared" si="71"/>
        <v>re</v>
      </c>
      <c r="BF435">
        <f>COUNTIFS($BB$1:BB435,BB435,$BE$1:BE435,"re")</f>
        <v>2</v>
      </c>
      <c r="BG435" t="str">
        <f t="shared" si="72"/>
        <v>ru32021_02_DEN</v>
      </c>
      <c r="BH435" t="str">
        <f t="shared" si="73"/>
        <v>re22021_02_DEN</v>
      </c>
      <c r="BI435" t="str">
        <f t="shared" si="74"/>
        <v>2021_02_DENM.Gordon</v>
      </c>
      <c r="BJ435" t="str">
        <f t="shared" si="75"/>
        <v>2021_DEN_M.Gordon</v>
      </c>
      <c r="BK435" t="str">
        <f>IF(ISERROR(MATCH(LEFT(C435,5)&amp;B435&amp;"_"&amp;A435,$BK$1:BK434,0)),LEFT(C435,5)&amp;B435&amp;"_"&amp;A435,"")</f>
        <v/>
      </c>
      <c r="BL435">
        <f>COUNTIFS($B$1:B435,B435)-COUNTIFS($B$1:B435,B435,$BK$1:BK435,"")</f>
        <v>4</v>
      </c>
      <c r="BM435" t="str">
        <f t="shared" si="76"/>
        <v/>
      </c>
    </row>
    <row r="436" spans="1:65" x14ac:dyDescent="0.25">
      <c r="A436" s="1" t="s">
        <v>111</v>
      </c>
      <c r="B436" s="1" t="s">
        <v>76</v>
      </c>
      <c r="C436" s="1" t="s">
        <v>801</v>
      </c>
      <c r="D436" s="1">
        <v>7.5999999999999998E-2</v>
      </c>
      <c r="E436" s="1">
        <v>2.1</v>
      </c>
      <c r="F436" s="1" t="s">
        <v>806</v>
      </c>
      <c r="G436" s="1" t="s">
        <v>52</v>
      </c>
      <c r="H436" s="1" t="s">
        <v>52</v>
      </c>
      <c r="I436" s="1" t="s">
        <v>52</v>
      </c>
      <c r="J436" s="1" t="s">
        <v>52</v>
      </c>
      <c r="K436" s="1" t="s">
        <v>52</v>
      </c>
      <c r="L436" s="1" t="s">
        <v>52</v>
      </c>
      <c r="M436" s="1" t="s">
        <v>52</v>
      </c>
      <c r="N436" s="1" t="s">
        <v>52</v>
      </c>
      <c r="O436" s="1" t="s">
        <v>52</v>
      </c>
      <c r="P436" s="1" t="s">
        <v>52</v>
      </c>
      <c r="Q436" s="1" t="s">
        <v>52</v>
      </c>
      <c r="R436" s="1" t="s">
        <v>52</v>
      </c>
      <c r="S436" s="1" t="s">
        <v>52</v>
      </c>
      <c r="T436" s="1" t="s">
        <v>52</v>
      </c>
      <c r="U436" s="1" t="s">
        <v>52</v>
      </c>
      <c r="V436" s="1">
        <v>31</v>
      </c>
      <c r="W436" s="1">
        <v>0</v>
      </c>
      <c r="X436" s="1">
        <v>1</v>
      </c>
      <c r="Y436" s="1">
        <v>1</v>
      </c>
      <c r="Z436" s="1">
        <v>0</v>
      </c>
      <c r="AA436" s="1">
        <v>0</v>
      </c>
      <c r="AB436" s="1">
        <v>0</v>
      </c>
      <c r="AC436" s="1">
        <v>0</v>
      </c>
      <c r="AD436" s="1" t="s">
        <v>52</v>
      </c>
      <c r="AE436" s="1" t="s">
        <v>52</v>
      </c>
      <c r="AF436" s="1" t="s">
        <v>52</v>
      </c>
      <c r="AG436" s="1" t="s">
        <v>52</v>
      </c>
      <c r="AH436" s="1" t="s">
        <v>52</v>
      </c>
      <c r="AI436" s="1" t="s">
        <v>52</v>
      </c>
      <c r="AJ436" s="1" t="s">
        <v>52</v>
      </c>
      <c r="AK436" s="1" t="s">
        <v>52</v>
      </c>
      <c r="AL436" s="1" t="s">
        <v>52</v>
      </c>
      <c r="AM436" s="1" t="s">
        <v>52</v>
      </c>
      <c r="AN436" s="1" t="s">
        <v>52</v>
      </c>
      <c r="AO436" s="1" t="s">
        <v>52</v>
      </c>
      <c r="AP436" s="1" t="s">
        <v>52</v>
      </c>
      <c r="AQ436" s="1" t="s">
        <v>52</v>
      </c>
      <c r="AR436" s="1" t="s">
        <v>52</v>
      </c>
      <c r="AS436" s="1" t="s">
        <v>52</v>
      </c>
      <c r="AT436" s="1" t="s">
        <v>52</v>
      </c>
      <c r="AU436" s="1" t="s">
        <v>52</v>
      </c>
      <c r="AV436" s="1" t="s">
        <v>52</v>
      </c>
      <c r="AW436" s="1" t="s">
        <v>52</v>
      </c>
      <c r="AX436" s="1" t="s">
        <v>52</v>
      </c>
      <c r="AY436" t="str">
        <f t="shared" si="66"/>
        <v/>
      </c>
      <c r="AZ436" t="str">
        <f t="shared" si="67"/>
        <v>M.Mariota</v>
      </c>
      <c r="BA436" t="str">
        <f t="shared" si="68"/>
        <v/>
      </c>
      <c r="BB436" t="str">
        <f t="shared" si="69"/>
        <v>2021_01_LV</v>
      </c>
      <c r="BC436" t="str">
        <f t="shared" si="70"/>
        <v>ru</v>
      </c>
      <c r="BD436">
        <f>COUNTIFS($BB$1:BB436,BB436,$BC$1:BC436,"ru")</f>
        <v>3</v>
      </c>
      <c r="BE436" t="str">
        <f t="shared" si="71"/>
        <v/>
      </c>
      <c r="BF436">
        <f>COUNTIFS($BB$1:BB436,BB436,$BE$1:BE436,"re")</f>
        <v>1</v>
      </c>
      <c r="BG436" t="str">
        <f t="shared" si="72"/>
        <v>ru32021_01_LV</v>
      </c>
      <c r="BH436" t="str">
        <f t="shared" si="73"/>
        <v>12021_01_LV</v>
      </c>
      <c r="BI436" t="str">
        <f t="shared" si="74"/>
        <v>2021_01_LVM.Mariota</v>
      </c>
      <c r="BJ436" t="str">
        <f t="shared" si="75"/>
        <v>2021_LV_M.Mariota</v>
      </c>
      <c r="BK436" t="str">
        <f>IF(ISERROR(MATCH(LEFT(C436,5)&amp;B436&amp;"_"&amp;A436,$BK$1:BK435,0)),LEFT(C436,5)&amp;B436&amp;"_"&amp;A436,"")</f>
        <v>2021_LV_M.Mariota</v>
      </c>
      <c r="BL436">
        <f>COUNTIFS($B$1:B436,B436)-COUNTIFS($B$1:B436,B436,$BK$1:BK436,"")</f>
        <v>5</v>
      </c>
      <c r="BM436" t="str">
        <f t="shared" si="76"/>
        <v>2021_LV5</v>
      </c>
    </row>
    <row r="437" spans="1:65" x14ac:dyDescent="0.25">
      <c r="A437" s="1" t="s">
        <v>954</v>
      </c>
      <c r="B437" s="1" t="s">
        <v>95</v>
      </c>
      <c r="C437" s="1" t="s">
        <v>1260</v>
      </c>
      <c r="D437" s="1">
        <v>-0.16300000000000001</v>
      </c>
      <c r="E437" s="1">
        <v>-1.98</v>
      </c>
      <c r="F437" s="1" t="s">
        <v>1316</v>
      </c>
      <c r="G437" s="1" t="s">
        <v>52</v>
      </c>
      <c r="H437" s="1" t="s">
        <v>52</v>
      </c>
      <c r="I437" s="1" t="s">
        <v>52</v>
      </c>
      <c r="J437" s="1" t="s">
        <v>52</v>
      </c>
      <c r="K437" s="1" t="s">
        <v>52</v>
      </c>
      <c r="L437" s="1" t="s">
        <v>52</v>
      </c>
      <c r="M437" s="1" t="s">
        <v>52</v>
      </c>
      <c r="N437" s="1" t="s">
        <v>52</v>
      </c>
      <c r="O437" s="1" t="s">
        <v>52</v>
      </c>
      <c r="P437" s="1" t="s">
        <v>52</v>
      </c>
      <c r="Q437" s="1" t="s">
        <v>52</v>
      </c>
      <c r="R437" s="1" t="s">
        <v>52</v>
      </c>
      <c r="S437" s="1" t="s">
        <v>52</v>
      </c>
      <c r="T437" s="1" t="s">
        <v>52</v>
      </c>
      <c r="U437" s="1" t="s">
        <v>52</v>
      </c>
      <c r="V437" s="1">
        <v>31</v>
      </c>
      <c r="W437" s="1">
        <v>1</v>
      </c>
      <c r="X437" s="1">
        <v>10</v>
      </c>
      <c r="Y437" s="1">
        <v>3</v>
      </c>
      <c r="Z437" s="1">
        <v>1</v>
      </c>
      <c r="AA437" s="1">
        <v>1</v>
      </c>
      <c r="AB437" s="1">
        <v>0</v>
      </c>
      <c r="AC437" s="1">
        <v>0</v>
      </c>
      <c r="AD437" s="1">
        <v>3</v>
      </c>
      <c r="AE437" s="1">
        <v>0</v>
      </c>
      <c r="AF437" s="1">
        <v>2</v>
      </c>
      <c r="AG437" s="1">
        <v>3</v>
      </c>
      <c r="AH437" s="1">
        <v>0.66600000000000004</v>
      </c>
      <c r="AI437" s="1">
        <v>-23.04</v>
      </c>
      <c r="AJ437" s="1">
        <v>1</v>
      </c>
      <c r="AK437" s="1">
        <v>1</v>
      </c>
      <c r="AL437" s="1">
        <v>4</v>
      </c>
      <c r="AM437" s="1">
        <v>16</v>
      </c>
      <c r="AN437" s="1">
        <v>0</v>
      </c>
      <c r="AO437" s="1">
        <v>0</v>
      </c>
      <c r="AP437" s="1" t="s">
        <v>52</v>
      </c>
      <c r="AQ437" s="1" t="s">
        <v>52</v>
      </c>
      <c r="AR437" s="1" t="s">
        <v>52</v>
      </c>
      <c r="AS437" s="1" t="s">
        <v>52</v>
      </c>
      <c r="AT437" s="1" t="s">
        <v>52</v>
      </c>
      <c r="AU437" s="1" t="s">
        <v>52</v>
      </c>
      <c r="AV437" s="1" t="s">
        <v>52</v>
      </c>
      <c r="AW437" s="1" t="s">
        <v>52</v>
      </c>
      <c r="AX437" s="1" t="s">
        <v>52</v>
      </c>
      <c r="AY437" t="str">
        <f t="shared" si="66"/>
        <v/>
      </c>
      <c r="AZ437" t="str">
        <f t="shared" si="67"/>
        <v>T.Sermon</v>
      </c>
      <c r="BA437" t="str">
        <f t="shared" si="68"/>
        <v/>
      </c>
      <c r="BB437" t="str">
        <f t="shared" si="69"/>
        <v>2021_03_SF</v>
      </c>
      <c r="BC437" t="str">
        <f t="shared" si="70"/>
        <v>ru</v>
      </c>
      <c r="BD437">
        <f>COUNTIFS($BB$1:BB437,BB437,$BC$1:BC437,"ru")</f>
        <v>1</v>
      </c>
      <c r="BE437" t="str">
        <f t="shared" si="71"/>
        <v>re</v>
      </c>
      <c r="BF437">
        <f>COUNTIFS($BB$1:BB437,BB437,$BE$1:BE437,"re")</f>
        <v>1</v>
      </c>
      <c r="BG437" t="str">
        <f t="shared" si="72"/>
        <v>ru12021_03_SF</v>
      </c>
      <c r="BH437" t="str">
        <f t="shared" si="73"/>
        <v>re12021_03_SF</v>
      </c>
      <c r="BI437" t="str">
        <f t="shared" si="74"/>
        <v>2021_03_SFT.Sermon</v>
      </c>
      <c r="BJ437" t="str">
        <f t="shared" si="75"/>
        <v>2021_SF_T.Sermon</v>
      </c>
      <c r="BK437" t="str">
        <f>IF(ISERROR(MATCH(LEFT(C437,5)&amp;B437&amp;"_"&amp;A437,$BK$1:BK436,0)),LEFT(C437,5)&amp;B437&amp;"_"&amp;A437,"")</f>
        <v/>
      </c>
      <c r="BL437">
        <f>COUNTIFS($B$1:B437,B437)-COUNTIFS($B$1:B437,B437,$BK$1:BK437,"")</f>
        <v>5</v>
      </c>
      <c r="BM437" t="str">
        <f t="shared" si="76"/>
        <v/>
      </c>
    </row>
    <row r="438" spans="1:65" x14ac:dyDescent="0.25">
      <c r="A438" s="1" t="s">
        <v>129</v>
      </c>
      <c r="B438" s="1" t="s">
        <v>86</v>
      </c>
      <c r="C438" s="1" t="s">
        <v>2045</v>
      </c>
      <c r="D438" s="1">
        <v>-1.7000000000000001E-2</v>
      </c>
      <c r="E438" s="1">
        <v>-1.53</v>
      </c>
      <c r="F438" s="1" t="s">
        <v>2131</v>
      </c>
      <c r="G438" s="1" t="s">
        <v>52</v>
      </c>
      <c r="H438" s="1" t="s">
        <v>52</v>
      </c>
      <c r="I438" s="1" t="s">
        <v>52</v>
      </c>
      <c r="J438" s="1" t="s">
        <v>52</v>
      </c>
      <c r="K438" s="1" t="s">
        <v>52</v>
      </c>
      <c r="L438" s="1" t="s">
        <v>52</v>
      </c>
      <c r="M438" s="1" t="s">
        <v>52</v>
      </c>
      <c r="N438" s="1" t="s">
        <v>52</v>
      </c>
      <c r="O438" s="1" t="s">
        <v>52</v>
      </c>
      <c r="P438" s="1" t="s">
        <v>52</v>
      </c>
      <c r="Q438" s="1" t="s">
        <v>52</v>
      </c>
      <c r="R438" s="1" t="s">
        <v>52</v>
      </c>
      <c r="S438" s="1" t="s">
        <v>52</v>
      </c>
      <c r="T438" s="1" t="s">
        <v>52</v>
      </c>
      <c r="U438" s="1" t="s">
        <v>52</v>
      </c>
      <c r="V438" s="1">
        <v>30</v>
      </c>
      <c r="W438" s="1">
        <v>0</v>
      </c>
      <c r="X438" s="1">
        <v>8</v>
      </c>
      <c r="Y438" s="1">
        <v>1</v>
      </c>
      <c r="Z438" s="1">
        <v>3</v>
      </c>
      <c r="AA438" s="1">
        <v>2</v>
      </c>
      <c r="AB438" s="1">
        <v>0</v>
      </c>
      <c r="AC438" s="1">
        <v>0</v>
      </c>
      <c r="AD438" s="1">
        <v>49</v>
      </c>
      <c r="AE438" s="1">
        <v>1</v>
      </c>
      <c r="AF438" s="1">
        <v>4</v>
      </c>
      <c r="AG438" s="1">
        <v>4</v>
      </c>
      <c r="AH438" s="1">
        <v>1</v>
      </c>
      <c r="AI438" s="1">
        <v>18.73</v>
      </c>
      <c r="AJ438" s="1">
        <v>3</v>
      </c>
      <c r="AK438" s="1">
        <v>-1</v>
      </c>
      <c r="AL438" s="1">
        <v>50</v>
      </c>
      <c r="AM438" s="1">
        <v>22</v>
      </c>
      <c r="AN438" s="1">
        <v>0</v>
      </c>
      <c r="AO438" s="1">
        <v>0</v>
      </c>
      <c r="AP438" s="1" t="s">
        <v>52</v>
      </c>
      <c r="AQ438" s="1" t="s">
        <v>52</v>
      </c>
      <c r="AR438" s="1" t="s">
        <v>52</v>
      </c>
      <c r="AS438" s="1" t="s">
        <v>52</v>
      </c>
      <c r="AT438" s="1" t="s">
        <v>52</v>
      </c>
      <c r="AU438" s="1" t="s">
        <v>52</v>
      </c>
      <c r="AV438" s="1" t="s">
        <v>52</v>
      </c>
      <c r="AW438" s="1" t="s">
        <v>52</v>
      </c>
      <c r="AX438" s="1" t="s">
        <v>52</v>
      </c>
      <c r="AY438" t="str">
        <f t="shared" si="66"/>
        <v/>
      </c>
      <c r="AZ438" t="str">
        <f t="shared" si="67"/>
        <v>A.Dillon</v>
      </c>
      <c r="BA438" t="str">
        <f t="shared" si="68"/>
        <v/>
      </c>
      <c r="BB438" t="str">
        <f t="shared" si="69"/>
        <v>2021_05_GB</v>
      </c>
      <c r="BC438" t="str">
        <f t="shared" si="70"/>
        <v>ru</v>
      </c>
      <c r="BD438">
        <f>COUNTIFS($BB$1:BB438,BB438,$BC$1:BC438,"ru")</f>
        <v>2</v>
      </c>
      <c r="BE438" t="str">
        <f t="shared" si="71"/>
        <v>re</v>
      </c>
      <c r="BF438">
        <f>COUNTIFS($BB$1:BB438,BB438,$BE$1:BE438,"re")</f>
        <v>2</v>
      </c>
      <c r="BG438" t="str">
        <f t="shared" si="72"/>
        <v>ru22021_05_GB</v>
      </c>
      <c r="BH438" t="str">
        <f t="shared" si="73"/>
        <v>re22021_05_GB</v>
      </c>
      <c r="BI438" t="str">
        <f t="shared" si="74"/>
        <v>2021_05_GBA.Dillon</v>
      </c>
      <c r="BJ438" t="str">
        <f t="shared" si="75"/>
        <v>2021_GB_A.Dillon</v>
      </c>
      <c r="BK438" t="str">
        <f>IF(ISERROR(MATCH(LEFT(C438,5)&amp;B438&amp;"_"&amp;A438,$BK$1:BK437,0)),LEFT(C438,5)&amp;B438&amp;"_"&amp;A438,"")</f>
        <v/>
      </c>
      <c r="BL438">
        <f>COUNTIFS($B$1:B438,B438)-COUNTIFS($B$1:B438,B438,$BK$1:BK438,"")</f>
        <v>4</v>
      </c>
      <c r="BM438" t="str">
        <f t="shared" si="76"/>
        <v/>
      </c>
    </row>
    <row r="439" spans="1:65" x14ac:dyDescent="0.25">
      <c r="A439" s="1" t="s">
        <v>157</v>
      </c>
      <c r="B439" s="1" t="s">
        <v>72</v>
      </c>
      <c r="C439" s="1" t="s">
        <v>1678</v>
      </c>
      <c r="D439" s="1">
        <v>0.01</v>
      </c>
      <c r="E439" s="1">
        <v>-3.04</v>
      </c>
      <c r="F439" s="1" t="s">
        <v>1730</v>
      </c>
      <c r="G439" s="1" t="s">
        <v>52</v>
      </c>
      <c r="H439" s="1" t="s">
        <v>52</v>
      </c>
      <c r="I439" s="1" t="s">
        <v>52</v>
      </c>
      <c r="J439" s="1" t="s">
        <v>52</v>
      </c>
      <c r="K439" s="1" t="s">
        <v>52</v>
      </c>
      <c r="L439" s="1" t="s">
        <v>52</v>
      </c>
      <c r="M439" s="1" t="s">
        <v>52</v>
      </c>
      <c r="N439" s="1" t="s">
        <v>52</v>
      </c>
      <c r="O439" s="1" t="s">
        <v>52</v>
      </c>
      <c r="P439" s="1" t="s">
        <v>52</v>
      </c>
      <c r="Q439" s="1" t="s">
        <v>52</v>
      </c>
      <c r="R439" s="1" t="s">
        <v>52</v>
      </c>
      <c r="S439" s="1" t="s">
        <v>52</v>
      </c>
      <c r="T439" s="1" t="s">
        <v>52</v>
      </c>
      <c r="U439" s="1" t="s">
        <v>52</v>
      </c>
      <c r="V439" s="1">
        <v>30</v>
      </c>
      <c r="W439" s="1">
        <v>0</v>
      </c>
      <c r="X439" s="1">
        <v>13</v>
      </c>
      <c r="Y439" s="1">
        <v>2</v>
      </c>
      <c r="Z439" s="1">
        <v>1</v>
      </c>
      <c r="AA439" s="1">
        <v>0</v>
      </c>
      <c r="AB439" s="1">
        <v>0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1">
        <v>1</v>
      </c>
      <c r="AI439" s="1">
        <v>12.53</v>
      </c>
      <c r="AJ439" s="1">
        <v>0</v>
      </c>
      <c r="AK439" s="1">
        <v>-5</v>
      </c>
      <c r="AL439" s="1">
        <v>6</v>
      </c>
      <c r="AM439" s="1">
        <v>9</v>
      </c>
      <c r="AN439" s="1">
        <v>0</v>
      </c>
      <c r="AO439" s="1">
        <v>0</v>
      </c>
      <c r="AP439" s="1" t="s">
        <v>52</v>
      </c>
      <c r="AQ439" s="1" t="s">
        <v>52</v>
      </c>
      <c r="AR439" s="1" t="s">
        <v>52</v>
      </c>
      <c r="AS439" s="1" t="s">
        <v>52</v>
      </c>
      <c r="AT439" s="1" t="s">
        <v>52</v>
      </c>
      <c r="AU439" s="1" t="s">
        <v>52</v>
      </c>
      <c r="AV439" s="1" t="s">
        <v>52</v>
      </c>
      <c r="AW439" s="1" t="s">
        <v>52</v>
      </c>
      <c r="AX439" s="1" t="s">
        <v>52</v>
      </c>
      <c r="AY439" t="str">
        <f t="shared" si="66"/>
        <v/>
      </c>
      <c r="AZ439" t="str">
        <f t="shared" si="67"/>
        <v>C.Carson</v>
      </c>
      <c r="BA439" t="str">
        <f t="shared" si="68"/>
        <v/>
      </c>
      <c r="BB439" t="str">
        <f t="shared" si="69"/>
        <v>2021_04_SEA</v>
      </c>
      <c r="BC439" t="str">
        <f t="shared" si="70"/>
        <v>ru</v>
      </c>
      <c r="BD439">
        <f>COUNTIFS($BB$1:BB439,BB439,$BC$1:BC439,"ru")</f>
        <v>2</v>
      </c>
      <c r="BE439" t="str">
        <f t="shared" si="71"/>
        <v>re</v>
      </c>
      <c r="BF439">
        <f>COUNTIFS($BB$1:BB439,BB439,$BE$1:BE439,"re")</f>
        <v>2</v>
      </c>
      <c r="BG439" t="str">
        <f t="shared" si="72"/>
        <v>ru22021_04_SEA</v>
      </c>
      <c r="BH439" t="str">
        <f t="shared" si="73"/>
        <v>re22021_04_SEA</v>
      </c>
      <c r="BI439" t="str">
        <f t="shared" si="74"/>
        <v>2021_04_SEAC.Carson</v>
      </c>
      <c r="BJ439" t="str">
        <f t="shared" si="75"/>
        <v>2021_SEA_C.Carson</v>
      </c>
      <c r="BK439" t="str">
        <f>IF(ISERROR(MATCH(LEFT(C439,5)&amp;B439&amp;"_"&amp;A439,$BK$1:BK438,0)),LEFT(C439,5)&amp;B439&amp;"_"&amp;A439,"")</f>
        <v/>
      </c>
      <c r="BL439">
        <f>COUNTIFS($B$1:B439,B439)-COUNTIFS($B$1:B439,B439,$BK$1:BK439,"")</f>
        <v>4</v>
      </c>
      <c r="BM439" t="str">
        <f t="shared" si="76"/>
        <v/>
      </c>
    </row>
    <row r="440" spans="1:65" x14ac:dyDescent="0.25">
      <c r="A440" s="1" t="s">
        <v>310</v>
      </c>
      <c r="B440" s="1" t="s">
        <v>64</v>
      </c>
      <c r="C440" s="1" t="s">
        <v>2423</v>
      </c>
      <c r="D440" s="1">
        <v>6.8000000000000005E-2</v>
      </c>
      <c r="E440" s="1">
        <v>2.38</v>
      </c>
      <c r="F440" s="1" t="s">
        <v>2502</v>
      </c>
      <c r="G440" s="1" t="s">
        <v>52</v>
      </c>
      <c r="H440" s="1" t="s">
        <v>52</v>
      </c>
      <c r="I440" s="1" t="s">
        <v>52</v>
      </c>
      <c r="J440" s="1" t="s">
        <v>52</v>
      </c>
      <c r="K440" s="1" t="s">
        <v>52</v>
      </c>
      <c r="L440" s="1" t="s">
        <v>52</v>
      </c>
      <c r="M440" s="1" t="s">
        <v>52</v>
      </c>
      <c r="N440" s="1" t="s">
        <v>52</v>
      </c>
      <c r="O440" s="1" t="s">
        <v>52</v>
      </c>
      <c r="P440" s="1" t="s">
        <v>52</v>
      </c>
      <c r="Q440" s="1" t="s">
        <v>52</v>
      </c>
      <c r="R440" s="1" t="s">
        <v>52</v>
      </c>
      <c r="S440" s="1" t="s">
        <v>52</v>
      </c>
      <c r="T440" s="1" t="s">
        <v>52</v>
      </c>
      <c r="U440" s="1" t="s">
        <v>52</v>
      </c>
      <c r="V440" s="1">
        <v>30</v>
      </c>
      <c r="W440" s="1">
        <v>0</v>
      </c>
      <c r="X440" s="1">
        <v>1</v>
      </c>
      <c r="Y440" s="1">
        <v>1</v>
      </c>
      <c r="Z440" s="1">
        <v>0</v>
      </c>
      <c r="AA440" s="1">
        <v>0</v>
      </c>
      <c r="AB440" s="1">
        <v>0</v>
      </c>
      <c r="AC440" s="1">
        <v>0</v>
      </c>
      <c r="AD440" s="1" t="s">
        <v>52</v>
      </c>
      <c r="AE440" s="1" t="s">
        <v>52</v>
      </c>
      <c r="AF440" s="1" t="s">
        <v>52</v>
      </c>
      <c r="AG440" s="1" t="s">
        <v>52</v>
      </c>
      <c r="AH440" s="1" t="s">
        <v>52</v>
      </c>
      <c r="AI440" s="1" t="s">
        <v>52</v>
      </c>
      <c r="AJ440" s="1" t="s">
        <v>52</v>
      </c>
      <c r="AK440" s="1" t="s">
        <v>52</v>
      </c>
      <c r="AL440" s="1" t="s">
        <v>52</v>
      </c>
      <c r="AM440" s="1" t="s">
        <v>52</v>
      </c>
      <c r="AN440" s="1" t="s">
        <v>52</v>
      </c>
      <c r="AO440" s="1" t="s">
        <v>52</v>
      </c>
      <c r="AP440" s="1" t="s">
        <v>52</v>
      </c>
      <c r="AQ440" s="1" t="s">
        <v>52</v>
      </c>
      <c r="AR440" s="1" t="s">
        <v>52</v>
      </c>
      <c r="AS440" s="1" t="s">
        <v>52</v>
      </c>
      <c r="AT440" s="1" t="s">
        <v>52</v>
      </c>
      <c r="AU440" s="1" t="s">
        <v>52</v>
      </c>
      <c r="AV440" s="1" t="s">
        <v>52</v>
      </c>
      <c r="AW440" s="1" t="s">
        <v>52</v>
      </c>
      <c r="AX440" s="1" t="s">
        <v>52</v>
      </c>
      <c r="AY440" t="str">
        <f t="shared" si="66"/>
        <v/>
      </c>
      <c r="AZ440" t="str">
        <f t="shared" si="67"/>
        <v>C.Ham</v>
      </c>
      <c r="BA440" t="str">
        <f t="shared" si="68"/>
        <v/>
      </c>
      <c r="BB440" t="str">
        <f t="shared" si="69"/>
        <v>2021_06_MIN</v>
      </c>
      <c r="BC440" t="str">
        <f t="shared" si="70"/>
        <v>ru</v>
      </c>
      <c r="BD440">
        <f>COUNTIFS($BB$1:BB440,BB440,$BC$1:BC440,"ru")</f>
        <v>3</v>
      </c>
      <c r="BE440" t="str">
        <f t="shared" si="71"/>
        <v/>
      </c>
      <c r="BF440">
        <f>COUNTIFS($BB$1:BB440,BB440,$BE$1:BE440,"re")</f>
        <v>1</v>
      </c>
      <c r="BG440" t="str">
        <f t="shared" si="72"/>
        <v>ru32021_06_MIN</v>
      </c>
      <c r="BH440" t="str">
        <f t="shared" si="73"/>
        <v>12021_06_MIN</v>
      </c>
      <c r="BI440" t="str">
        <f t="shared" si="74"/>
        <v>2021_06_MINC.Ham</v>
      </c>
      <c r="BJ440" t="str">
        <f t="shared" si="75"/>
        <v>2021_MIN_C.Ham</v>
      </c>
      <c r="BK440" t="str">
        <f>IF(ISERROR(MATCH(LEFT(C440,5)&amp;B440&amp;"_"&amp;A440,$BK$1:BK439,0)),LEFT(C440,5)&amp;B440&amp;"_"&amp;A440,"")</f>
        <v>2021_MIN_C.Ham</v>
      </c>
      <c r="BL440">
        <f>COUNTIFS($B$1:B440,B440)-COUNTIFS($B$1:B440,B440,$BK$1:BK440,"")</f>
        <v>5</v>
      </c>
      <c r="BM440" t="str">
        <f t="shared" si="76"/>
        <v>2021_MIN5</v>
      </c>
    </row>
    <row r="441" spans="1:65" x14ac:dyDescent="0.25">
      <c r="A441" s="1" t="s">
        <v>922</v>
      </c>
      <c r="B441" s="1" t="s">
        <v>108</v>
      </c>
      <c r="C441" s="1" t="s">
        <v>832</v>
      </c>
      <c r="D441" s="1">
        <v>4.2000000000000003E-2</v>
      </c>
      <c r="E441" s="1">
        <v>0.52</v>
      </c>
      <c r="F441" s="1" t="s">
        <v>923</v>
      </c>
      <c r="G441" s="1" t="s">
        <v>52</v>
      </c>
      <c r="H441" s="1" t="s">
        <v>52</v>
      </c>
      <c r="I441" s="1" t="s">
        <v>52</v>
      </c>
      <c r="J441" s="1" t="s">
        <v>52</v>
      </c>
      <c r="K441" s="1" t="s">
        <v>52</v>
      </c>
      <c r="L441" s="1" t="s">
        <v>52</v>
      </c>
      <c r="M441" s="1" t="s">
        <v>52</v>
      </c>
      <c r="N441" s="1" t="s">
        <v>52</v>
      </c>
      <c r="O441" s="1" t="s">
        <v>52</v>
      </c>
      <c r="P441" s="1" t="s">
        <v>52</v>
      </c>
      <c r="Q441" s="1" t="s">
        <v>52</v>
      </c>
      <c r="R441" s="1" t="s">
        <v>52</v>
      </c>
      <c r="S441" s="1" t="s">
        <v>52</v>
      </c>
      <c r="T441" s="1" t="s">
        <v>52</v>
      </c>
      <c r="U441" s="1" t="s">
        <v>52</v>
      </c>
      <c r="V441" s="1">
        <v>29</v>
      </c>
      <c r="W441" s="1">
        <v>0</v>
      </c>
      <c r="X441" s="1">
        <v>2</v>
      </c>
      <c r="Y441" s="1">
        <v>1</v>
      </c>
      <c r="Z441" s="1">
        <v>0</v>
      </c>
      <c r="AA441" s="1">
        <v>0</v>
      </c>
      <c r="AB441" s="1">
        <v>0</v>
      </c>
      <c r="AC441" s="1">
        <v>0</v>
      </c>
      <c r="AD441" s="1" t="s">
        <v>52</v>
      </c>
      <c r="AE441" s="1" t="s">
        <v>52</v>
      </c>
      <c r="AF441" s="1" t="s">
        <v>52</v>
      </c>
      <c r="AG441" s="1" t="s">
        <v>52</v>
      </c>
      <c r="AH441" s="1" t="s">
        <v>52</v>
      </c>
      <c r="AI441" s="1" t="s">
        <v>52</v>
      </c>
      <c r="AJ441" s="1" t="s">
        <v>52</v>
      </c>
      <c r="AK441" s="1" t="s">
        <v>52</v>
      </c>
      <c r="AL441" s="1" t="s">
        <v>52</v>
      </c>
      <c r="AM441" s="1" t="s">
        <v>52</v>
      </c>
      <c r="AN441" s="1" t="s">
        <v>52</v>
      </c>
      <c r="AO441" s="1" t="s">
        <v>52</v>
      </c>
      <c r="AP441" s="1" t="s">
        <v>52</v>
      </c>
      <c r="AQ441" s="1" t="s">
        <v>52</v>
      </c>
      <c r="AR441" s="1" t="s">
        <v>52</v>
      </c>
      <c r="AS441" s="1" t="s">
        <v>52</v>
      </c>
      <c r="AT441" s="1" t="s">
        <v>52</v>
      </c>
      <c r="AU441" s="1" t="s">
        <v>52</v>
      </c>
      <c r="AV441" s="1" t="s">
        <v>52</v>
      </c>
      <c r="AW441" s="1" t="s">
        <v>52</v>
      </c>
      <c r="AX441" s="1" t="s">
        <v>52</v>
      </c>
      <c r="AY441" t="str">
        <f t="shared" si="66"/>
        <v/>
      </c>
      <c r="AZ441" t="str">
        <f t="shared" si="67"/>
        <v>D.Freeman</v>
      </c>
      <c r="BA441" t="str">
        <f t="shared" si="68"/>
        <v/>
      </c>
      <c r="BB441" t="str">
        <f t="shared" si="69"/>
        <v>2021_02_BAL</v>
      </c>
      <c r="BC441" t="str">
        <f t="shared" si="70"/>
        <v>ru</v>
      </c>
      <c r="BD441">
        <f>COUNTIFS($BB$1:BB441,BB441,$BC$1:BC441,"ru")</f>
        <v>4</v>
      </c>
      <c r="BE441" t="str">
        <f t="shared" si="71"/>
        <v/>
      </c>
      <c r="BF441">
        <f>COUNTIFS($BB$1:BB441,BB441,$BE$1:BE441,"re")</f>
        <v>1</v>
      </c>
      <c r="BG441" t="str">
        <f t="shared" si="72"/>
        <v>ru42021_02_BAL</v>
      </c>
      <c r="BH441" t="str">
        <f t="shared" si="73"/>
        <v>12021_02_BAL</v>
      </c>
      <c r="BI441" t="str">
        <f t="shared" si="74"/>
        <v>2021_02_BALD.Freeman</v>
      </c>
      <c r="BJ441" t="str">
        <f t="shared" si="75"/>
        <v>2021_BAL_D.Freeman</v>
      </c>
      <c r="BK441" t="str">
        <f>IF(ISERROR(MATCH(LEFT(C441,5)&amp;B441&amp;"_"&amp;A441,$BK$1:BK440,0)),LEFT(C441,5)&amp;B441&amp;"_"&amp;A441,"")</f>
        <v/>
      </c>
      <c r="BL441">
        <f>COUNTIFS($B$1:B441,B441)-COUNTIFS($B$1:B441,B441,$BK$1:BK441,"")</f>
        <v>4</v>
      </c>
      <c r="BM441" t="str">
        <f t="shared" si="76"/>
        <v/>
      </c>
    </row>
    <row r="442" spans="1:65" x14ac:dyDescent="0.25">
      <c r="A442" s="1" t="s">
        <v>138</v>
      </c>
      <c r="B442" s="1" t="s">
        <v>62</v>
      </c>
      <c r="C442" s="1" t="s">
        <v>2069</v>
      </c>
      <c r="D442" s="1">
        <v>0.02</v>
      </c>
      <c r="E442" s="1">
        <v>-1.77</v>
      </c>
      <c r="F442" s="1" t="s">
        <v>2132</v>
      </c>
      <c r="G442" s="1" t="s">
        <v>52</v>
      </c>
      <c r="H442" s="1" t="s">
        <v>52</v>
      </c>
      <c r="I442" s="1" t="s">
        <v>52</v>
      </c>
      <c r="J442" s="1" t="s">
        <v>52</v>
      </c>
      <c r="K442" s="1" t="s">
        <v>52</v>
      </c>
      <c r="L442" s="1" t="s">
        <v>52</v>
      </c>
      <c r="M442" s="1" t="s">
        <v>52</v>
      </c>
      <c r="N442" s="1" t="s">
        <v>52</v>
      </c>
      <c r="O442" s="1" t="s">
        <v>52</v>
      </c>
      <c r="P442" s="1" t="s">
        <v>52</v>
      </c>
      <c r="Q442" s="1" t="s">
        <v>52</v>
      </c>
      <c r="R442" s="1" t="s">
        <v>52</v>
      </c>
      <c r="S442" s="1" t="s">
        <v>52</v>
      </c>
      <c r="T442" s="1" t="s">
        <v>52</v>
      </c>
      <c r="U442" s="1" t="s">
        <v>52</v>
      </c>
      <c r="V442" s="1">
        <v>29</v>
      </c>
      <c r="W442" s="1">
        <v>1</v>
      </c>
      <c r="X442" s="1">
        <v>10</v>
      </c>
      <c r="Y442" s="1">
        <v>3</v>
      </c>
      <c r="Z442" s="1">
        <v>1</v>
      </c>
      <c r="AA442" s="1">
        <v>1</v>
      </c>
      <c r="AB442" s="1">
        <v>0</v>
      </c>
      <c r="AC442" s="1">
        <v>0</v>
      </c>
      <c r="AD442" s="1">
        <v>8</v>
      </c>
      <c r="AE442" s="1">
        <v>0</v>
      </c>
      <c r="AF442" s="1">
        <v>1</v>
      </c>
      <c r="AG442" s="1">
        <v>1</v>
      </c>
      <c r="AH442" s="1">
        <v>1</v>
      </c>
      <c r="AI442" s="1">
        <v>15.77</v>
      </c>
      <c r="AJ442" s="1">
        <v>0</v>
      </c>
      <c r="AK442" s="1">
        <v>-1</v>
      </c>
      <c r="AL442" s="1">
        <v>9</v>
      </c>
      <c r="AM442" s="1">
        <v>7</v>
      </c>
      <c r="AN442" s="1">
        <v>0</v>
      </c>
      <c r="AO442" s="1">
        <v>0</v>
      </c>
      <c r="AP442" s="1" t="s">
        <v>52</v>
      </c>
      <c r="AQ442" s="1" t="s">
        <v>52</v>
      </c>
      <c r="AR442" s="1" t="s">
        <v>52</v>
      </c>
      <c r="AS442" s="1" t="s">
        <v>52</v>
      </c>
      <c r="AT442" s="1" t="s">
        <v>52</v>
      </c>
      <c r="AU442" s="1" t="s">
        <v>52</v>
      </c>
      <c r="AV442" s="1" t="s">
        <v>52</v>
      </c>
      <c r="AW442" s="1" t="s">
        <v>52</v>
      </c>
      <c r="AX442" s="1" t="s">
        <v>52</v>
      </c>
      <c r="AY442" t="str">
        <f t="shared" si="66"/>
        <v/>
      </c>
      <c r="AZ442" t="str">
        <f t="shared" si="67"/>
        <v>J.Conner</v>
      </c>
      <c r="BA442" t="str">
        <f t="shared" si="68"/>
        <v/>
      </c>
      <c r="BB442" t="str">
        <f t="shared" si="69"/>
        <v>2021_05_ARI</v>
      </c>
      <c r="BC442" t="str">
        <f t="shared" si="70"/>
        <v>ru</v>
      </c>
      <c r="BD442">
        <f>COUNTIFS($BB$1:BB442,BB442,$BC$1:BC442,"ru")</f>
        <v>3</v>
      </c>
      <c r="BE442" t="str">
        <f t="shared" si="71"/>
        <v>re</v>
      </c>
      <c r="BF442">
        <f>COUNTIFS($BB$1:BB442,BB442,$BE$1:BE442,"re")</f>
        <v>2</v>
      </c>
      <c r="BG442" t="str">
        <f t="shared" si="72"/>
        <v>ru32021_05_ARI</v>
      </c>
      <c r="BH442" t="str">
        <f t="shared" si="73"/>
        <v>re22021_05_ARI</v>
      </c>
      <c r="BI442" t="str">
        <f t="shared" si="74"/>
        <v>2021_05_ARIJ.Conner</v>
      </c>
      <c r="BJ442" t="str">
        <f t="shared" si="75"/>
        <v>2021_ARI_J.Conner</v>
      </c>
      <c r="BK442" t="str">
        <f>IF(ISERROR(MATCH(LEFT(C442,5)&amp;B442&amp;"_"&amp;A442,$BK$1:BK441,0)),LEFT(C442,5)&amp;B442&amp;"_"&amp;A442,"")</f>
        <v/>
      </c>
      <c r="BL442">
        <f>COUNTIFS($B$1:B442,B442)-COUNTIFS($B$1:B442,B442,$BK$1:BK442,"")</f>
        <v>4</v>
      </c>
      <c r="BM442" t="str">
        <f t="shared" si="76"/>
        <v/>
      </c>
    </row>
    <row r="443" spans="1:65" x14ac:dyDescent="0.25">
      <c r="A443" s="1" t="s">
        <v>160</v>
      </c>
      <c r="B443" s="1" t="s">
        <v>99</v>
      </c>
      <c r="C443" s="1" t="s">
        <v>1268</v>
      </c>
      <c r="D443" s="1">
        <v>8.9999999999999993E-3</v>
      </c>
      <c r="E443" s="1">
        <v>-12.02</v>
      </c>
      <c r="F443" s="1" t="s">
        <v>1317</v>
      </c>
      <c r="G443" s="1" t="s">
        <v>52</v>
      </c>
      <c r="H443" s="1" t="s">
        <v>52</v>
      </c>
      <c r="I443" s="1" t="s">
        <v>52</v>
      </c>
      <c r="J443" s="1" t="s">
        <v>52</v>
      </c>
      <c r="K443" s="1" t="s">
        <v>52</v>
      </c>
      <c r="L443" s="1" t="s">
        <v>52</v>
      </c>
      <c r="M443" s="1" t="s">
        <v>52</v>
      </c>
      <c r="N443" s="1" t="s">
        <v>52</v>
      </c>
      <c r="O443" s="1" t="s">
        <v>52</v>
      </c>
      <c r="P443" s="1" t="s">
        <v>52</v>
      </c>
      <c r="Q443" s="1" t="s">
        <v>52</v>
      </c>
      <c r="R443" s="1" t="s">
        <v>52</v>
      </c>
      <c r="S443" s="1" t="s">
        <v>52</v>
      </c>
      <c r="T443" s="1" t="s">
        <v>52</v>
      </c>
      <c r="U443" s="1" t="s">
        <v>52</v>
      </c>
      <c r="V443" s="1">
        <v>29</v>
      </c>
      <c r="W443" s="1">
        <v>1</v>
      </c>
      <c r="X443" s="1">
        <v>12</v>
      </c>
      <c r="Y443" s="1">
        <v>3</v>
      </c>
      <c r="Z443" s="1">
        <v>3</v>
      </c>
      <c r="AA443" s="1">
        <v>3</v>
      </c>
      <c r="AB443" s="1">
        <v>1</v>
      </c>
      <c r="AC443" s="1">
        <v>1</v>
      </c>
      <c r="AD443" s="1">
        <v>33</v>
      </c>
      <c r="AE443" s="1">
        <v>0</v>
      </c>
      <c r="AF443" s="1">
        <v>3</v>
      </c>
      <c r="AG443" s="1">
        <v>4</v>
      </c>
      <c r="AH443" s="1">
        <v>0.75</v>
      </c>
      <c r="AI443" s="1">
        <v>-8.08</v>
      </c>
      <c r="AJ443" s="1">
        <v>2</v>
      </c>
      <c r="AK443" s="1">
        <v>4</v>
      </c>
      <c r="AL443" s="1">
        <v>26</v>
      </c>
      <c r="AM443" s="1">
        <v>21</v>
      </c>
      <c r="AN443" s="1">
        <v>0</v>
      </c>
      <c r="AO443" s="1">
        <v>0</v>
      </c>
      <c r="AP443" s="1" t="s">
        <v>52</v>
      </c>
      <c r="AQ443" s="1" t="s">
        <v>52</v>
      </c>
      <c r="AR443" s="1" t="s">
        <v>52</v>
      </c>
      <c r="AS443" s="1" t="s">
        <v>52</v>
      </c>
      <c r="AT443" s="1" t="s">
        <v>52</v>
      </c>
      <c r="AU443" s="1" t="s">
        <v>52</v>
      </c>
      <c r="AV443" s="1" t="s">
        <v>52</v>
      </c>
      <c r="AW443" s="1" t="s">
        <v>52</v>
      </c>
      <c r="AX443" s="1" t="s">
        <v>52</v>
      </c>
      <c r="AY443" t="str">
        <f t="shared" si="66"/>
        <v/>
      </c>
      <c r="AZ443" t="str">
        <f t="shared" si="67"/>
        <v>J.Williams</v>
      </c>
      <c r="BA443" t="str">
        <f t="shared" si="68"/>
        <v/>
      </c>
      <c r="BB443" t="str">
        <f t="shared" si="69"/>
        <v>2021_03_DEN</v>
      </c>
      <c r="BC443" t="str">
        <f t="shared" si="70"/>
        <v>ru</v>
      </c>
      <c r="BD443">
        <f>COUNTIFS($BB$1:BB443,BB443,$BC$1:BC443,"ru")</f>
        <v>3</v>
      </c>
      <c r="BE443" t="str">
        <f t="shared" si="71"/>
        <v>re</v>
      </c>
      <c r="BF443">
        <f>COUNTIFS($BB$1:BB443,BB443,$BE$1:BE443,"re")</f>
        <v>2</v>
      </c>
      <c r="BG443" t="str">
        <f t="shared" si="72"/>
        <v>ru32021_03_DEN</v>
      </c>
      <c r="BH443" t="str">
        <f t="shared" si="73"/>
        <v>re22021_03_DEN</v>
      </c>
      <c r="BI443" t="str">
        <f t="shared" si="74"/>
        <v>2021_03_DENJ.Williams</v>
      </c>
      <c r="BJ443" t="str">
        <f t="shared" si="75"/>
        <v>2021_DEN_J.Williams</v>
      </c>
      <c r="BK443" t="str">
        <f>IF(ISERROR(MATCH(LEFT(C443,5)&amp;B443&amp;"_"&amp;A443,$BK$1:BK442,0)),LEFT(C443,5)&amp;B443&amp;"_"&amp;A443,"")</f>
        <v/>
      </c>
      <c r="BL443">
        <f>COUNTIFS($B$1:B443,B443)-COUNTIFS($B$1:B443,B443,$BK$1:BK443,"")</f>
        <v>4</v>
      </c>
      <c r="BM443" t="str">
        <f t="shared" si="76"/>
        <v/>
      </c>
    </row>
    <row r="444" spans="1:65" x14ac:dyDescent="0.25">
      <c r="A444" s="1" t="s">
        <v>1731</v>
      </c>
      <c r="B444" s="1" t="s">
        <v>56</v>
      </c>
      <c r="C444" s="1" t="s">
        <v>1651</v>
      </c>
      <c r="D444" s="1">
        <v>3.7999999999999999E-2</v>
      </c>
      <c r="E444" s="1">
        <v>0.01</v>
      </c>
      <c r="F444" s="1" t="s">
        <v>1732</v>
      </c>
      <c r="G444" s="1" t="s">
        <v>52</v>
      </c>
      <c r="H444" s="1" t="s">
        <v>52</v>
      </c>
      <c r="I444" s="1" t="s">
        <v>52</v>
      </c>
      <c r="J444" s="1" t="s">
        <v>52</v>
      </c>
      <c r="K444" s="1" t="s">
        <v>52</v>
      </c>
      <c r="L444" s="1" t="s">
        <v>52</v>
      </c>
      <c r="M444" s="1" t="s">
        <v>52</v>
      </c>
      <c r="N444" s="1" t="s">
        <v>52</v>
      </c>
      <c r="O444" s="1" t="s">
        <v>52</v>
      </c>
      <c r="P444" s="1" t="s">
        <v>52</v>
      </c>
      <c r="Q444" s="1" t="s">
        <v>52</v>
      </c>
      <c r="R444" s="1" t="s">
        <v>52</v>
      </c>
      <c r="S444" s="1" t="s">
        <v>52</v>
      </c>
      <c r="T444" s="1" t="s">
        <v>52</v>
      </c>
      <c r="U444" s="1" t="s">
        <v>52</v>
      </c>
      <c r="V444" s="1">
        <v>29</v>
      </c>
      <c r="W444" s="1">
        <v>0</v>
      </c>
      <c r="X444" s="1">
        <v>6</v>
      </c>
      <c r="Y444" s="1">
        <v>2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1</v>
      </c>
      <c r="AH444" s="1">
        <v>0</v>
      </c>
      <c r="AI444" s="1">
        <v>-350</v>
      </c>
      <c r="AJ444" s="1">
        <v>0</v>
      </c>
      <c r="AK444" s="1">
        <v>4</v>
      </c>
      <c r="AL444" s="1">
        <v>0</v>
      </c>
      <c r="AM444" s="1">
        <v>2</v>
      </c>
      <c r="AN444" s="1">
        <v>0</v>
      </c>
      <c r="AO444" s="1">
        <v>0</v>
      </c>
      <c r="AP444" s="1" t="s">
        <v>52</v>
      </c>
      <c r="AQ444" s="1" t="s">
        <v>52</v>
      </c>
      <c r="AR444" s="1" t="s">
        <v>52</v>
      </c>
      <c r="AS444" s="1" t="s">
        <v>52</v>
      </c>
      <c r="AT444" s="1" t="s">
        <v>52</v>
      </c>
      <c r="AU444" s="1" t="s">
        <v>52</v>
      </c>
      <c r="AV444" s="1" t="s">
        <v>52</v>
      </c>
      <c r="AW444" s="1" t="s">
        <v>52</v>
      </c>
      <c r="AX444" s="1" t="s">
        <v>52</v>
      </c>
      <c r="AY444" t="str">
        <f t="shared" si="66"/>
        <v/>
      </c>
      <c r="AZ444" t="str">
        <f t="shared" si="67"/>
        <v>W.Gallman</v>
      </c>
      <c r="BA444" t="str">
        <f t="shared" si="68"/>
        <v/>
      </c>
      <c r="BB444" t="str">
        <f t="shared" si="69"/>
        <v>2021_04_ATL</v>
      </c>
      <c r="BC444" t="str">
        <f t="shared" si="70"/>
        <v>ru</v>
      </c>
      <c r="BD444">
        <f>COUNTIFS($BB$1:BB444,BB444,$BC$1:BC444,"ru")</f>
        <v>2</v>
      </c>
      <c r="BE444" t="str">
        <f t="shared" si="71"/>
        <v>re</v>
      </c>
      <c r="BF444">
        <f>COUNTIFS($BB$1:BB444,BB444,$BE$1:BE444,"re")</f>
        <v>2</v>
      </c>
      <c r="BG444" t="str">
        <f t="shared" si="72"/>
        <v>ru22021_04_ATL</v>
      </c>
      <c r="BH444" t="str">
        <f t="shared" si="73"/>
        <v>re22021_04_ATL</v>
      </c>
      <c r="BI444" t="str">
        <f t="shared" si="74"/>
        <v>2021_04_ATLW.Gallman</v>
      </c>
      <c r="BJ444" t="str">
        <f t="shared" si="75"/>
        <v>2021_ATL_W.Gallman</v>
      </c>
      <c r="BK444" t="str">
        <f>IF(ISERROR(MATCH(LEFT(C444,5)&amp;B444&amp;"_"&amp;A444,$BK$1:BK443,0)),LEFT(C444,5)&amp;B444&amp;"_"&amp;A444,"")</f>
        <v>2021_ATL_W.Gallman</v>
      </c>
      <c r="BL444">
        <f>COUNTIFS($B$1:B444,B444)-COUNTIFS($B$1:B444,B444,$BK$1:BK444,"")</f>
        <v>5</v>
      </c>
      <c r="BM444" t="str">
        <f t="shared" si="76"/>
        <v>2021_ATL5</v>
      </c>
    </row>
    <row r="445" spans="1:65" x14ac:dyDescent="0.25">
      <c r="A445" s="1" t="s">
        <v>555</v>
      </c>
      <c r="B445" s="1" t="s">
        <v>54</v>
      </c>
      <c r="C445" s="1" t="s">
        <v>1254</v>
      </c>
      <c r="D445" s="1">
        <v>1.7999999999999999E-2</v>
      </c>
      <c r="E445" s="1">
        <v>0.67</v>
      </c>
      <c r="F445" s="1" t="s">
        <v>1318</v>
      </c>
      <c r="G445" s="1" t="s">
        <v>52</v>
      </c>
      <c r="H445" s="1" t="s">
        <v>52</v>
      </c>
      <c r="I445" s="1" t="s">
        <v>52</v>
      </c>
      <c r="J445" s="1" t="s">
        <v>52</v>
      </c>
      <c r="K445" s="1" t="s">
        <v>52</v>
      </c>
      <c r="L445" s="1" t="s">
        <v>52</v>
      </c>
      <c r="M445" s="1" t="s">
        <v>52</v>
      </c>
      <c r="N445" s="1" t="s">
        <v>52</v>
      </c>
      <c r="O445" s="1" t="s">
        <v>52</v>
      </c>
      <c r="P445" s="1" t="s">
        <v>52</v>
      </c>
      <c r="Q445" s="1" t="s">
        <v>52</v>
      </c>
      <c r="R445" s="1" t="s">
        <v>52</v>
      </c>
      <c r="S445" s="1" t="s">
        <v>52</v>
      </c>
      <c r="T445" s="1" t="s">
        <v>52</v>
      </c>
      <c r="U445" s="1" t="s">
        <v>52</v>
      </c>
      <c r="V445" s="1">
        <v>28</v>
      </c>
      <c r="W445" s="1">
        <v>0</v>
      </c>
      <c r="X445" s="1">
        <v>7</v>
      </c>
      <c r="Y445" s="1">
        <v>3</v>
      </c>
      <c r="Z445" s="1">
        <v>1</v>
      </c>
      <c r="AA445" s="1">
        <v>0</v>
      </c>
      <c r="AB445" s="1">
        <v>0</v>
      </c>
      <c r="AC445" s="1">
        <v>0</v>
      </c>
      <c r="AD445" s="1">
        <v>11</v>
      </c>
      <c r="AE445" s="1">
        <v>0</v>
      </c>
      <c r="AF445" s="1">
        <v>2</v>
      </c>
      <c r="AG445" s="1">
        <v>3</v>
      </c>
      <c r="AH445" s="1">
        <v>0.66600000000000004</v>
      </c>
      <c r="AI445" s="1">
        <v>-5.05</v>
      </c>
      <c r="AJ445" s="1">
        <v>1</v>
      </c>
      <c r="AK445" s="1">
        <v>2</v>
      </c>
      <c r="AL445" s="1">
        <v>9</v>
      </c>
      <c r="AM445" s="1">
        <v>15</v>
      </c>
      <c r="AN445" s="1">
        <v>0</v>
      </c>
      <c r="AO445" s="1">
        <v>0</v>
      </c>
      <c r="AP445" s="1" t="s">
        <v>52</v>
      </c>
      <c r="AQ445" s="1" t="s">
        <v>52</v>
      </c>
      <c r="AR445" s="1" t="s">
        <v>52</v>
      </c>
      <c r="AS445" s="1" t="s">
        <v>52</v>
      </c>
      <c r="AT445" s="1" t="s">
        <v>52</v>
      </c>
      <c r="AU445" s="1" t="s">
        <v>52</v>
      </c>
      <c r="AV445" s="1" t="s">
        <v>52</v>
      </c>
      <c r="AW445" s="1" t="s">
        <v>52</v>
      </c>
      <c r="AX445" s="1" t="s">
        <v>52</v>
      </c>
      <c r="AY445" t="str">
        <f t="shared" si="66"/>
        <v/>
      </c>
      <c r="AZ445" t="str">
        <f t="shared" si="67"/>
        <v>Da.Williams</v>
      </c>
      <c r="BA445" t="str">
        <f t="shared" si="68"/>
        <v/>
      </c>
      <c r="BB445" t="str">
        <f t="shared" si="69"/>
        <v>2021_03_KC</v>
      </c>
      <c r="BC445" t="str">
        <f t="shared" si="70"/>
        <v>ru</v>
      </c>
      <c r="BD445">
        <f>COUNTIFS($BB$1:BB445,BB445,$BC$1:BC445,"ru")</f>
        <v>2</v>
      </c>
      <c r="BE445" t="str">
        <f t="shared" si="71"/>
        <v>re</v>
      </c>
      <c r="BF445">
        <f>COUNTIFS($BB$1:BB445,BB445,$BE$1:BE445,"re")</f>
        <v>2</v>
      </c>
      <c r="BG445" t="str">
        <f t="shared" si="72"/>
        <v>ru22021_03_KC</v>
      </c>
      <c r="BH445" t="str">
        <f t="shared" si="73"/>
        <v>re22021_03_KC</v>
      </c>
      <c r="BI445" t="str">
        <f t="shared" si="74"/>
        <v>2021_03_KCDa.Williams</v>
      </c>
      <c r="BJ445" t="str">
        <f t="shared" si="75"/>
        <v>2021_KC_Da.Williams</v>
      </c>
      <c r="BK445" t="str">
        <f>IF(ISERROR(MATCH(LEFT(C445,5)&amp;B445&amp;"_"&amp;A445,$BK$1:BK444,0)),LEFT(C445,5)&amp;B445&amp;"_"&amp;A445,"")</f>
        <v/>
      </c>
      <c r="BL445">
        <f>COUNTIFS($B$1:B445,B445)-COUNTIFS($B$1:B445,B445,$BK$1:BK445,"")</f>
        <v>3</v>
      </c>
      <c r="BM445" t="str">
        <f t="shared" si="76"/>
        <v/>
      </c>
    </row>
    <row r="446" spans="1:65" x14ac:dyDescent="0.25">
      <c r="A446" s="1" t="s">
        <v>130</v>
      </c>
      <c r="B446" s="1" t="s">
        <v>108</v>
      </c>
      <c r="C446" s="1" t="s">
        <v>801</v>
      </c>
      <c r="D446" s="1">
        <v>-3.0000000000000001E-3</v>
      </c>
      <c r="E446" s="1">
        <v>-4.79</v>
      </c>
      <c r="F446" s="1" t="s">
        <v>807</v>
      </c>
      <c r="G446" s="1" t="s">
        <v>52</v>
      </c>
      <c r="H446" s="1" t="s">
        <v>52</v>
      </c>
      <c r="I446" s="1" t="s">
        <v>52</v>
      </c>
      <c r="J446" s="1" t="s">
        <v>52</v>
      </c>
      <c r="K446" s="1" t="s">
        <v>52</v>
      </c>
      <c r="L446" s="1" t="s">
        <v>52</v>
      </c>
      <c r="M446" s="1" t="s">
        <v>52</v>
      </c>
      <c r="N446" s="1" t="s">
        <v>52</v>
      </c>
      <c r="O446" s="1" t="s">
        <v>52</v>
      </c>
      <c r="P446" s="1" t="s">
        <v>52</v>
      </c>
      <c r="Q446" s="1" t="s">
        <v>52</v>
      </c>
      <c r="R446" s="1" t="s">
        <v>52</v>
      </c>
      <c r="S446" s="1" t="s">
        <v>52</v>
      </c>
      <c r="T446" s="1" t="s">
        <v>52</v>
      </c>
      <c r="U446" s="1" t="s">
        <v>52</v>
      </c>
      <c r="V446" s="1">
        <v>28</v>
      </c>
      <c r="W446" s="1">
        <v>1</v>
      </c>
      <c r="X446" s="1">
        <v>10</v>
      </c>
      <c r="Y446" s="1">
        <v>1</v>
      </c>
      <c r="Z446" s="1">
        <v>1</v>
      </c>
      <c r="AA446" s="1">
        <v>1</v>
      </c>
      <c r="AB446" s="1">
        <v>0</v>
      </c>
      <c r="AC446" s="1">
        <v>0</v>
      </c>
      <c r="AD446" s="1" t="s">
        <v>52</v>
      </c>
      <c r="AE446" s="1" t="s">
        <v>52</v>
      </c>
      <c r="AF446" s="1" t="s">
        <v>52</v>
      </c>
      <c r="AG446" s="1" t="s">
        <v>52</v>
      </c>
      <c r="AH446" s="1" t="s">
        <v>52</v>
      </c>
      <c r="AI446" s="1" t="s">
        <v>52</v>
      </c>
      <c r="AJ446" s="1" t="s">
        <v>52</v>
      </c>
      <c r="AK446" s="1" t="s">
        <v>52</v>
      </c>
      <c r="AL446" s="1" t="s">
        <v>52</v>
      </c>
      <c r="AM446" s="1" t="s">
        <v>52</v>
      </c>
      <c r="AN446" s="1" t="s">
        <v>52</v>
      </c>
      <c r="AO446" s="1" t="s">
        <v>52</v>
      </c>
      <c r="AP446" s="1" t="s">
        <v>52</v>
      </c>
      <c r="AQ446" s="1" t="s">
        <v>52</v>
      </c>
      <c r="AR446" s="1" t="s">
        <v>52</v>
      </c>
      <c r="AS446" s="1" t="s">
        <v>52</v>
      </c>
      <c r="AT446" s="1" t="s">
        <v>52</v>
      </c>
      <c r="AU446" s="1" t="s">
        <v>52</v>
      </c>
      <c r="AV446" s="1" t="s">
        <v>52</v>
      </c>
      <c r="AW446" s="1" t="s">
        <v>52</v>
      </c>
      <c r="AX446" s="1" t="s">
        <v>52</v>
      </c>
      <c r="AY446" t="str">
        <f t="shared" si="66"/>
        <v/>
      </c>
      <c r="AZ446" t="str">
        <f t="shared" si="67"/>
        <v>L.Murray</v>
      </c>
      <c r="BA446" t="str">
        <f t="shared" si="68"/>
        <v/>
      </c>
      <c r="BB446" t="str">
        <f t="shared" si="69"/>
        <v>2021_01_BAL</v>
      </c>
      <c r="BC446" t="str">
        <f t="shared" si="70"/>
        <v>ru</v>
      </c>
      <c r="BD446">
        <f>COUNTIFS($BB$1:BB446,BB446,$BC$1:BC446,"ru")</f>
        <v>3</v>
      </c>
      <c r="BE446" t="str">
        <f t="shared" si="71"/>
        <v/>
      </c>
      <c r="BF446">
        <f>COUNTIFS($BB$1:BB446,BB446,$BE$1:BE446,"re")</f>
        <v>1</v>
      </c>
      <c r="BG446" t="str">
        <f t="shared" si="72"/>
        <v>ru32021_01_BAL</v>
      </c>
      <c r="BH446" t="str">
        <f t="shared" si="73"/>
        <v>12021_01_BAL</v>
      </c>
      <c r="BI446" t="str">
        <f t="shared" si="74"/>
        <v>2021_01_BALL.Murray</v>
      </c>
      <c r="BJ446" t="str">
        <f t="shared" si="75"/>
        <v>2021_BAL_L.Murray</v>
      </c>
      <c r="BK446" t="str">
        <f>IF(ISERROR(MATCH(LEFT(C446,5)&amp;B446&amp;"_"&amp;A446,$BK$1:BK445,0)),LEFT(C446,5)&amp;B446&amp;"_"&amp;A446,"")</f>
        <v/>
      </c>
      <c r="BL446">
        <f>COUNTIFS($B$1:B446,B446)-COUNTIFS($B$1:B446,B446,$BK$1:BK446,"")</f>
        <v>4</v>
      </c>
      <c r="BM446" t="str">
        <f t="shared" si="76"/>
        <v/>
      </c>
    </row>
    <row r="447" spans="1:65" x14ac:dyDescent="0.25">
      <c r="A447" s="1" t="s">
        <v>130</v>
      </c>
      <c r="B447" s="1" t="s">
        <v>108</v>
      </c>
      <c r="C447" s="1" t="s">
        <v>1252</v>
      </c>
      <c r="D447" s="1">
        <v>-5.1999999999999998E-2</v>
      </c>
      <c r="E447" s="1">
        <v>-2.41</v>
      </c>
      <c r="F447" s="1" t="s">
        <v>1319</v>
      </c>
      <c r="G447" s="1" t="s">
        <v>52</v>
      </c>
      <c r="H447" s="1" t="s">
        <v>52</v>
      </c>
      <c r="I447" s="1" t="s">
        <v>52</v>
      </c>
      <c r="J447" s="1" t="s">
        <v>52</v>
      </c>
      <c r="K447" s="1" t="s">
        <v>52</v>
      </c>
      <c r="L447" s="1" t="s">
        <v>52</v>
      </c>
      <c r="M447" s="1" t="s">
        <v>52</v>
      </c>
      <c r="N447" s="1" t="s">
        <v>52</v>
      </c>
      <c r="O447" s="1" t="s">
        <v>52</v>
      </c>
      <c r="P447" s="1" t="s">
        <v>52</v>
      </c>
      <c r="Q447" s="1" t="s">
        <v>52</v>
      </c>
      <c r="R447" s="1" t="s">
        <v>52</v>
      </c>
      <c r="S447" s="1" t="s">
        <v>52</v>
      </c>
      <c r="T447" s="1" t="s">
        <v>52</v>
      </c>
      <c r="U447" s="1" t="s">
        <v>52</v>
      </c>
      <c r="V447" s="1">
        <v>28</v>
      </c>
      <c r="W447" s="1">
        <v>0</v>
      </c>
      <c r="X447" s="1">
        <v>7</v>
      </c>
      <c r="Y447" s="1">
        <v>2</v>
      </c>
      <c r="Z447" s="1">
        <v>0</v>
      </c>
      <c r="AA447" s="1">
        <v>0</v>
      </c>
      <c r="AB447" s="1">
        <v>0</v>
      </c>
      <c r="AC447" s="1">
        <v>0</v>
      </c>
      <c r="AD447" s="1" t="s">
        <v>52</v>
      </c>
      <c r="AE447" s="1" t="s">
        <v>52</v>
      </c>
      <c r="AF447" s="1" t="s">
        <v>52</v>
      </c>
      <c r="AG447" s="1" t="s">
        <v>52</v>
      </c>
      <c r="AH447" s="1" t="s">
        <v>52</v>
      </c>
      <c r="AI447" s="1" t="s">
        <v>52</v>
      </c>
      <c r="AJ447" s="1" t="s">
        <v>52</v>
      </c>
      <c r="AK447" s="1" t="s">
        <v>52</v>
      </c>
      <c r="AL447" s="1" t="s">
        <v>52</v>
      </c>
      <c r="AM447" s="1" t="s">
        <v>52</v>
      </c>
      <c r="AN447" s="1" t="s">
        <v>52</v>
      </c>
      <c r="AO447" s="1" t="s">
        <v>52</v>
      </c>
      <c r="AP447" s="1" t="s">
        <v>52</v>
      </c>
      <c r="AQ447" s="1" t="s">
        <v>52</v>
      </c>
      <c r="AR447" s="1" t="s">
        <v>52</v>
      </c>
      <c r="AS447" s="1" t="s">
        <v>52</v>
      </c>
      <c r="AT447" s="1" t="s">
        <v>52</v>
      </c>
      <c r="AU447" s="1" t="s">
        <v>52</v>
      </c>
      <c r="AV447" s="1" t="s">
        <v>52</v>
      </c>
      <c r="AW447" s="1" t="s">
        <v>52</v>
      </c>
      <c r="AX447" s="1" t="s">
        <v>52</v>
      </c>
      <c r="AY447" t="str">
        <f t="shared" si="66"/>
        <v/>
      </c>
      <c r="AZ447" t="str">
        <f t="shared" si="67"/>
        <v>L.Murray</v>
      </c>
      <c r="BA447" t="str">
        <f t="shared" si="68"/>
        <v/>
      </c>
      <c r="BB447" t="str">
        <f t="shared" si="69"/>
        <v>2021_03_BAL</v>
      </c>
      <c r="BC447" t="str">
        <f t="shared" si="70"/>
        <v>ru</v>
      </c>
      <c r="BD447">
        <f>COUNTIFS($BB$1:BB447,BB447,$BC$1:BC447,"ru")</f>
        <v>2</v>
      </c>
      <c r="BE447" t="str">
        <f t="shared" si="71"/>
        <v/>
      </c>
      <c r="BF447">
        <f>COUNTIFS($BB$1:BB447,BB447,$BE$1:BE447,"re")</f>
        <v>0</v>
      </c>
      <c r="BG447" t="str">
        <f t="shared" si="72"/>
        <v>ru22021_03_BAL</v>
      </c>
      <c r="BH447" t="str">
        <f t="shared" si="73"/>
        <v>02021_03_BAL</v>
      </c>
      <c r="BI447" t="str">
        <f t="shared" si="74"/>
        <v>2021_03_BALL.Murray</v>
      </c>
      <c r="BJ447" t="str">
        <f t="shared" si="75"/>
        <v>2021_BAL_L.Murray</v>
      </c>
      <c r="BK447" t="str">
        <f>IF(ISERROR(MATCH(LEFT(C447,5)&amp;B447&amp;"_"&amp;A447,$BK$1:BK446,0)),LEFT(C447,5)&amp;B447&amp;"_"&amp;A447,"")</f>
        <v/>
      </c>
      <c r="BL447">
        <f>COUNTIFS($B$1:B447,B447)-COUNTIFS($B$1:B447,B447,$BK$1:BK447,"")</f>
        <v>4</v>
      </c>
      <c r="BM447" t="str">
        <f t="shared" si="76"/>
        <v/>
      </c>
    </row>
    <row r="448" spans="1:65" x14ac:dyDescent="0.25">
      <c r="A448" s="1" t="s">
        <v>153</v>
      </c>
      <c r="B448" s="1" t="s">
        <v>58</v>
      </c>
      <c r="C448" s="1" t="s">
        <v>2425</v>
      </c>
      <c r="D448" s="1">
        <v>3.3000000000000002E-2</v>
      </c>
      <c r="E448" s="1">
        <v>0.96</v>
      </c>
      <c r="F448" s="1" t="s">
        <v>2503</v>
      </c>
      <c r="G448" s="1" t="s">
        <v>52</v>
      </c>
      <c r="H448" s="1" t="s">
        <v>52</v>
      </c>
      <c r="I448" s="1" t="s">
        <v>52</v>
      </c>
      <c r="J448" s="1" t="s">
        <v>52</v>
      </c>
      <c r="K448" s="1" t="s">
        <v>52</v>
      </c>
      <c r="L448" s="1" t="s">
        <v>52</v>
      </c>
      <c r="M448" s="1" t="s">
        <v>52</v>
      </c>
      <c r="N448" s="1" t="s">
        <v>52</v>
      </c>
      <c r="O448" s="1" t="s">
        <v>52</v>
      </c>
      <c r="P448" s="1" t="s">
        <v>52</v>
      </c>
      <c r="Q448" s="1" t="s">
        <v>52</v>
      </c>
      <c r="R448" s="1" t="s">
        <v>52</v>
      </c>
      <c r="S448" s="1" t="s">
        <v>52</v>
      </c>
      <c r="T448" s="1" t="s">
        <v>52</v>
      </c>
      <c r="U448" s="1" t="s">
        <v>52</v>
      </c>
      <c r="V448" s="1">
        <v>27</v>
      </c>
      <c r="W448" s="1">
        <v>0</v>
      </c>
      <c r="X448" s="1">
        <v>5</v>
      </c>
      <c r="Y448" s="1">
        <v>2</v>
      </c>
      <c r="Z448" s="1">
        <v>0</v>
      </c>
      <c r="AA448" s="1">
        <v>0</v>
      </c>
      <c r="AB448" s="1">
        <v>0</v>
      </c>
      <c r="AC448" s="1">
        <v>0</v>
      </c>
      <c r="AD448" s="1">
        <v>16</v>
      </c>
      <c r="AE448" s="1">
        <v>0</v>
      </c>
      <c r="AF448" s="1">
        <v>5</v>
      </c>
      <c r="AG448" s="1">
        <v>5</v>
      </c>
      <c r="AH448" s="1">
        <v>1</v>
      </c>
      <c r="AI448" s="1">
        <v>16.399999999999999</v>
      </c>
      <c r="AJ448" s="1">
        <v>1</v>
      </c>
      <c r="AK448" s="1">
        <v>-4</v>
      </c>
      <c r="AL448" s="1">
        <v>20</v>
      </c>
      <c r="AM448" s="1">
        <v>31</v>
      </c>
      <c r="AN448" s="1">
        <v>0</v>
      </c>
      <c r="AO448" s="1">
        <v>0</v>
      </c>
      <c r="AP448" s="1" t="s">
        <v>52</v>
      </c>
      <c r="AQ448" s="1" t="s">
        <v>52</v>
      </c>
      <c r="AR448" s="1" t="s">
        <v>52</v>
      </c>
      <c r="AS448" s="1" t="s">
        <v>52</v>
      </c>
      <c r="AT448" s="1" t="s">
        <v>52</v>
      </c>
      <c r="AU448" s="1" t="s">
        <v>52</v>
      </c>
      <c r="AV448" s="1" t="s">
        <v>52</v>
      </c>
      <c r="AW448" s="1" t="s">
        <v>52</v>
      </c>
      <c r="AX448" s="1" t="s">
        <v>52</v>
      </c>
      <c r="AY448" t="str">
        <f t="shared" si="66"/>
        <v/>
      </c>
      <c r="AZ448" t="str">
        <f t="shared" si="67"/>
        <v>D.Singletary</v>
      </c>
      <c r="BA448" t="str">
        <f t="shared" si="68"/>
        <v/>
      </c>
      <c r="BB448" t="str">
        <f t="shared" si="69"/>
        <v>2021_06_BUF</v>
      </c>
      <c r="BC448" t="str">
        <f t="shared" si="70"/>
        <v>ru</v>
      </c>
      <c r="BD448">
        <f>COUNTIFS($BB$1:BB448,BB448,$BC$1:BC448,"ru")</f>
        <v>2</v>
      </c>
      <c r="BE448" t="str">
        <f t="shared" si="71"/>
        <v>re</v>
      </c>
      <c r="BF448">
        <f>COUNTIFS($BB$1:BB448,BB448,$BE$1:BE448,"re")</f>
        <v>1</v>
      </c>
      <c r="BG448" t="str">
        <f t="shared" si="72"/>
        <v>ru22021_06_BUF</v>
      </c>
      <c r="BH448" t="str">
        <f t="shared" si="73"/>
        <v>re12021_06_BUF</v>
      </c>
      <c r="BI448" t="str">
        <f t="shared" si="74"/>
        <v>2021_06_BUFD.Singletary</v>
      </c>
      <c r="BJ448" t="str">
        <f t="shared" si="75"/>
        <v>2021_BUF_D.Singletary</v>
      </c>
      <c r="BK448" t="str">
        <f>IF(ISERROR(MATCH(LEFT(C448,5)&amp;B448&amp;"_"&amp;A448,$BK$1:BK447,0)),LEFT(C448,5)&amp;B448&amp;"_"&amp;A448,"")</f>
        <v/>
      </c>
      <c r="BL448">
        <f>COUNTIFS($B$1:B448,B448)-COUNTIFS($B$1:B448,B448,$BK$1:BK448,"")</f>
        <v>4</v>
      </c>
      <c r="BM448" t="str">
        <f t="shared" si="76"/>
        <v/>
      </c>
    </row>
    <row r="449" spans="1:65" x14ac:dyDescent="0.25">
      <c r="A449" s="1" t="s">
        <v>555</v>
      </c>
      <c r="B449" s="1" t="s">
        <v>54</v>
      </c>
      <c r="C449" s="1" t="s">
        <v>2049</v>
      </c>
      <c r="D449" s="1">
        <v>-3.3000000000000002E-2</v>
      </c>
      <c r="E449" s="1">
        <v>-0.14000000000000001</v>
      </c>
      <c r="F449" s="1" t="s">
        <v>2133</v>
      </c>
      <c r="G449" s="1" t="s">
        <v>52</v>
      </c>
      <c r="H449" s="1" t="s">
        <v>52</v>
      </c>
      <c r="I449" s="1" t="s">
        <v>52</v>
      </c>
      <c r="J449" s="1" t="s">
        <v>52</v>
      </c>
      <c r="K449" s="1" t="s">
        <v>52</v>
      </c>
      <c r="L449" s="1" t="s">
        <v>52</v>
      </c>
      <c r="M449" s="1" t="s">
        <v>52</v>
      </c>
      <c r="N449" s="1" t="s">
        <v>52</v>
      </c>
      <c r="O449" s="1" t="s">
        <v>52</v>
      </c>
      <c r="P449" s="1" t="s">
        <v>52</v>
      </c>
      <c r="Q449" s="1" t="s">
        <v>52</v>
      </c>
      <c r="R449" s="1" t="s">
        <v>52</v>
      </c>
      <c r="S449" s="1" t="s">
        <v>52</v>
      </c>
      <c r="T449" s="1" t="s">
        <v>52</v>
      </c>
      <c r="U449" s="1" t="s">
        <v>52</v>
      </c>
      <c r="V449" s="1">
        <v>27</v>
      </c>
      <c r="W449" s="1">
        <v>0</v>
      </c>
      <c r="X449" s="1">
        <v>5</v>
      </c>
      <c r="Y449" s="1">
        <v>1</v>
      </c>
      <c r="Z449" s="1">
        <v>1</v>
      </c>
      <c r="AA449" s="1">
        <v>1</v>
      </c>
      <c r="AB449" s="1">
        <v>0</v>
      </c>
      <c r="AC449" s="1">
        <v>0</v>
      </c>
      <c r="AD449" s="1">
        <v>18</v>
      </c>
      <c r="AE449" s="1">
        <v>0</v>
      </c>
      <c r="AF449" s="1">
        <v>3</v>
      </c>
      <c r="AG449" s="1">
        <v>5</v>
      </c>
      <c r="AH449" s="1">
        <v>0.6</v>
      </c>
      <c r="AI449" s="1">
        <v>-26.74</v>
      </c>
      <c r="AJ449" s="1">
        <v>1</v>
      </c>
      <c r="AK449" s="1">
        <v>8</v>
      </c>
      <c r="AL449" s="1">
        <v>13</v>
      </c>
      <c r="AM449" s="1">
        <v>18</v>
      </c>
      <c r="AN449" s="1">
        <v>0</v>
      </c>
      <c r="AO449" s="1">
        <v>0</v>
      </c>
      <c r="AP449" s="1" t="s">
        <v>52</v>
      </c>
      <c r="AQ449" s="1" t="s">
        <v>52</v>
      </c>
      <c r="AR449" s="1" t="s">
        <v>52</v>
      </c>
      <c r="AS449" s="1" t="s">
        <v>52</v>
      </c>
      <c r="AT449" s="1" t="s">
        <v>52</v>
      </c>
      <c r="AU449" s="1" t="s">
        <v>52</v>
      </c>
      <c r="AV449" s="1" t="s">
        <v>52</v>
      </c>
      <c r="AW449" s="1" t="s">
        <v>52</v>
      </c>
      <c r="AX449" s="1" t="s">
        <v>52</v>
      </c>
      <c r="AY449" t="str">
        <f t="shared" si="66"/>
        <v/>
      </c>
      <c r="AZ449" t="str">
        <f t="shared" si="67"/>
        <v>Da.Williams</v>
      </c>
      <c r="BA449" t="str">
        <f t="shared" si="68"/>
        <v/>
      </c>
      <c r="BB449" t="str">
        <f t="shared" si="69"/>
        <v>2021_05_KC</v>
      </c>
      <c r="BC449" t="str">
        <f t="shared" si="70"/>
        <v>ru</v>
      </c>
      <c r="BD449">
        <f>COUNTIFS($BB$1:BB449,BB449,$BC$1:BC449,"ru")</f>
        <v>2</v>
      </c>
      <c r="BE449" t="str">
        <f t="shared" si="71"/>
        <v>re</v>
      </c>
      <c r="BF449">
        <f>COUNTIFS($BB$1:BB449,BB449,$BE$1:BE449,"re")</f>
        <v>1</v>
      </c>
      <c r="BG449" t="str">
        <f t="shared" si="72"/>
        <v>ru22021_05_KC</v>
      </c>
      <c r="BH449" t="str">
        <f t="shared" si="73"/>
        <v>re12021_05_KC</v>
      </c>
      <c r="BI449" t="str">
        <f t="shared" si="74"/>
        <v>2021_05_KCDa.Williams</v>
      </c>
      <c r="BJ449" t="str">
        <f t="shared" si="75"/>
        <v>2021_KC_Da.Williams</v>
      </c>
      <c r="BK449" t="str">
        <f>IF(ISERROR(MATCH(LEFT(C449,5)&amp;B449&amp;"_"&amp;A449,$BK$1:BK448,0)),LEFT(C449,5)&amp;B449&amp;"_"&amp;A449,"")</f>
        <v/>
      </c>
      <c r="BL449">
        <f>COUNTIFS($B$1:B449,B449)-COUNTIFS($B$1:B449,B449,$BK$1:BK449,"")</f>
        <v>3</v>
      </c>
      <c r="BM449" t="str">
        <f t="shared" si="76"/>
        <v/>
      </c>
    </row>
    <row r="450" spans="1:65" x14ac:dyDescent="0.25">
      <c r="A450" s="1" t="s">
        <v>507</v>
      </c>
      <c r="B450" s="1" t="s">
        <v>85</v>
      </c>
      <c r="C450" s="1" t="s">
        <v>416</v>
      </c>
      <c r="D450" s="1">
        <v>-4.1000000000000002E-2</v>
      </c>
      <c r="E450" s="1">
        <v>-1.51</v>
      </c>
      <c r="F450" s="1" t="s">
        <v>508</v>
      </c>
      <c r="G450" s="1" t="s">
        <v>52</v>
      </c>
      <c r="H450" s="1" t="s">
        <v>52</v>
      </c>
      <c r="I450" s="1" t="s">
        <v>52</v>
      </c>
      <c r="J450" s="1" t="s">
        <v>52</v>
      </c>
      <c r="K450" s="1" t="s">
        <v>52</v>
      </c>
      <c r="L450" s="1" t="s">
        <v>52</v>
      </c>
      <c r="M450" s="1" t="s">
        <v>52</v>
      </c>
      <c r="N450" s="1" t="s">
        <v>52</v>
      </c>
      <c r="O450" s="1" t="s">
        <v>52</v>
      </c>
      <c r="P450" s="1" t="s">
        <v>52</v>
      </c>
      <c r="Q450" s="1" t="s">
        <v>52</v>
      </c>
      <c r="R450" s="1" t="s">
        <v>52</v>
      </c>
      <c r="S450" s="1" t="s">
        <v>52</v>
      </c>
      <c r="T450" s="1" t="s">
        <v>52</v>
      </c>
      <c r="U450" s="1" t="s">
        <v>52</v>
      </c>
      <c r="V450" s="1">
        <v>27</v>
      </c>
      <c r="W450" s="1">
        <v>0</v>
      </c>
      <c r="X450" s="1">
        <v>8</v>
      </c>
      <c r="Y450" s="1">
        <v>1</v>
      </c>
      <c r="Z450" s="1">
        <v>1</v>
      </c>
      <c r="AA450" s="1">
        <v>0</v>
      </c>
      <c r="AB450" s="1">
        <v>0</v>
      </c>
      <c r="AC450" s="1">
        <v>0</v>
      </c>
      <c r="AD450" s="1" t="s">
        <v>52</v>
      </c>
      <c r="AE450" s="1" t="s">
        <v>52</v>
      </c>
      <c r="AF450" s="1" t="s">
        <v>52</v>
      </c>
      <c r="AG450" s="1" t="s">
        <v>52</v>
      </c>
      <c r="AH450" s="1" t="s">
        <v>52</v>
      </c>
      <c r="AI450" s="1" t="s">
        <v>52</v>
      </c>
      <c r="AJ450" s="1" t="s">
        <v>52</v>
      </c>
      <c r="AK450" s="1" t="s">
        <v>52</v>
      </c>
      <c r="AL450" s="1" t="s">
        <v>52</v>
      </c>
      <c r="AM450" s="1" t="s">
        <v>52</v>
      </c>
      <c r="AN450" s="1" t="s">
        <v>52</v>
      </c>
      <c r="AO450" s="1" t="s">
        <v>52</v>
      </c>
      <c r="AP450" s="1" t="s">
        <v>52</v>
      </c>
      <c r="AQ450" s="1" t="s">
        <v>52</v>
      </c>
      <c r="AR450" s="1" t="s">
        <v>52</v>
      </c>
      <c r="AS450" s="1" t="s">
        <v>52</v>
      </c>
      <c r="AT450" s="1" t="s">
        <v>52</v>
      </c>
      <c r="AU450" s="1" t="s">
        <v>52</v>
      </c>
      <c r="AV450" s="1" t="s">
        <v>52</v>
      </c>
      <c r="AW450" s="1" t="s">
        <v>52</v>
      </c>
      <c r="AX450" s="1" t="s">
        <v>52</v>
      </c>
      <c r="AY450" t="str">
        <f t="shared" si="66"/>
        <v/>
      </c>
      <c r="AZ450" t="str">
        <f t="shared" si="67"/>
        <v>L.Rountree</v>
      </c>
      <c r="BA450" t="str">
        <f t="shared" si="68"/>
        <v/>
      </c>
      <c r="BB450" t="str">
        <f t="shared" si="69"/>
        <v>2021_01_LAC</v>
      </c>
      <c r="BC450" t="str">
        <f t="shared" si="70"/>
        <v>ru</v>
      </c>
      <c r="BD450">
        <f>COUNTIFS($BB$1:BB450,BB450,$BC$1:BC450,"ru")</f>
        <v>3</v>
      </c>
      <c r="BE450" t="str">
        <f t="shared" si="71"/>
        <v/>
      </c>
      <c r="BF450">
        <f>COUNTIFS($BB$1:BB450,BB450,$BE$1:BE450,"re")</f>
        <v>0</v>
      </c>
      <c r="BG450" t="str">
        <f t="shared" si="72"/>
        <v>ru32021_01_LAC</v>
      </c>
      <c r="BH450" t="str">
        <f t="shared" si="73"/>
        <v>02021_01_LAC</v>
      </c>
      <c r="BI450" t="str">
        <f t="shared" si="74"/>
        <v>2021_01_LACL.Rountree</v>
      </c>
      <c r="BJ450" t="str">
        <f t="shared" si="75"/>
        <v>2021_LAC_L.Rountree</v>
      </c>
      <c r="BK450" t="str">
        <f>IF(ISERROR(MATCH(LEFT(C450,5)&amp;B450&amp;"_"&amp;A450,$BK$1:BK449,0)),LEFT(C450,5)&amp;B450&amp;"_"&amp;A450,"")</f>
        <v/>
      </c>
      <c r="BL450">
        <f>COUNTIFS($B$1:B450,B450)-COUNTIFS($B$1:B450,B450,$BK$1:BK450,"")</f>
        <v>4</v>
      </c>
      <c r="BM450" t="str">
        <f t="shared" si="76"/>
        <v/>
      </c>
    </row>
    <row r="451" spans="1:65" x14ac:dyDescent="0.25">
      <c r="A451" s="1" t="s">
        <v>133</v>
      </c>
      <c r="B451" s="1" t="s">
        <v>90</v>
      </c>
      <c r="C451" s="1" t="s">
        <v>1241</v>
      </c>
      <c r="D451" s="1">
        <v>0.01</v>
      </c>
      <c r="E451" s="1">
        <v>1.26</v>
      </c>
      <c r="F451" s="1" t="s">
        <v>1320</v>
      </c>
      <c r="G451" s="1" t="s">
        <v>52</v>
      </c>
      <c r="H451" s="1" t="s">
        <v>52</v>
      </c>
      <c r="I451" s="1" t="s">
        <v>52</v>
      </c>
      <c r="J451" s="1" t="s">
        <v>52</v>
      </c>
      <c r="K451" s="1" t="s">
        <v>52</v>
      </c>
      <c r="L451" s="1" t="s">
        <v>52</v>
      </c>
      <c r="M451" s="1" t="s">
        <v>52</v>
      </c>
      <c r="N451" s="1" t="s">
        <v>52</v>
      </c>
      <c r="O451" s="1" t="s">
        <v>52</v>
      </c>
      <c r="P451" s="1" t="s">
        <v>52</v>
      </c>
      <c r="Q451" s="1" t="s">
        <v>52</v>
      </c>
      <c r="R451" s="1" t="s">
        <v>52</v>
      </c>
      <c r="S451" s="1" t="s">
        <v>52</v>
      </c>
      <c r="T451" s="1" t="s">
        <v>52</v>
      </c>
      <c r="U451" s="1" t="s">
        <v>52</v>
      </c>
      <c r="V451" s="1">
        <v>27</v>
      </c>
      <c r="W451" s="1">
        <v>0</v>
      </c>
      <c r="X451" s="1">
        <v>2</v>
      </c>
      <c r="Y451" s="1">
        <v>1</v>
      </c>
      <c r="Z451" s="1">
        <v>0</v>
      </c>
      <c r="AA451" s="1">
        <v>0</v>
      </c>
      <c r="AB451" s="1">
        <v>0</v>
      </c>
      <c r="AC451" s="1">
        <v>0</v>
      </c>
      <c r="AD451" s="1">
        <v>28</v>
      </c>
      <c r="AE451" s="1">
        <v>0</v>
      </c>
      <c r="AF451" s="1">
        <v>3</v>
      </c>
      <c r="AG451" s="1">
        <v>4</v>
      </c>
      <c r="AH451" s="1">
        <v>0.75</v>
      </c>
      <c r="AI451" s="1">
        <v>-13.22</v>
      </c>
      <c r="AJ451" s="1">
        <v>0</v>
      </c>
      <c r="AK451" s="1">
        <v>-17</v>
      </c>
      <c r="AL451" s="1">
        <v>45</v>
      </c>
      <c r="AM451" s="1">
        <v>35</v>
      </c>
      <c r="AN451" s="1">
        <v>0</v>
      </c>
      <c r="AO451" s="1">
        <v>0</v>
      </c>
      <c r="AP451" s="1" t="s">
        <v>52</v>
      </c>
      <c r="AQ451" s="1" t="s">
        <v>52</v>
      </c>
      <c r="AR451" s="1" t="s">
        <v>52</v>
      </c>
      <c r="AS451" s="1" t="s">
        <v>52</v>
      </c>
      <c r="AT451" s="1" t="s">
        <v>52</v>
      </c>
      <c r="AU451" s="1" t="s">
        <v>52</v>
      </c>
      <c r="AV451" s="1" t="s">
        <v>52</v>
      </c>
      <c r="AW451" s="1" t="s">
        <v>52</v>
      </c>
      <c r="AX451" s="1" t="s">
        <v>52</v>
      </c>
      <c r="AY451" t="str">
        <f t="shared" ref="AY451:AY514" si="77">IF(ISNUMBER(AP451),LEFT(C451,7)&amp;"_"&amp;B451,"")</f>
        <v/>
      </c>
      <c r="AZ451" t="str">
        <f t="shared" ref="AZ451:AZ514" si="78">A451</f>
        <v>M.Sanders</v>
      </c>
      <c r="BA451" t="str">
        <f t="shared" ref="BA451:BA514" si="79">IF(G451="NA","","QB")</f>
        <v/>
      </c>
      <c r="BB451" t="str">
        <f t="shared" ref="BB451:BB514" si="80">LEFT(C451,7)&amp;"_"&amp;B451</f>
        <v>2021_03_PHI</v>
      </c>
      <c r="BC451" t="str">
        <f t="shared" ref="BC451:BC514" si="81">IF(X451="NA","","ru")</f>
        <v>ru</v>
      </c>
      <c r="BD451">
        <f>COUNTIFS($BB$1:BB451,BB451,$BC$1:BC451,"ru")</f>
        <v>2</v>
      </c>
      <c r="BE451" t="str">
        <f t="shared" ref="BE451:BE514" si="82">IF(AD451="NA","","re")</f>
        <v>re</v>
      </c>
      <c r="BF451">
        <f>COUNTIFS($BB$1:BB451,BB451,$BE$1:BE451,"re")</f>
        <v>1</v>
      </c>
      <c r="BG451" t="str">
        <f t="shared" ref="BG451:BG514" si="83">BC451&amp;BD451&amp;$BB451</f>
        <v>ru22021_03_PHI</v>
      </c>
      <c r="BH451" t="str">
        <f t="shared" ref="BH451:BH514" si="84">BE451&amp;BF451&amp;$BB451</f>
        <v>re12021_03_PHI</v>
      </c>
      <c r="BI451" t="str">
        <f t="shared" ref="BI451:BI514" si="85">BB451&amp;AZ451</f>
        <v>2021_03_PHIM.Sanders</v>
      </c>
      <c r="BJ451" t="str">
        <f t="shared" ref="BJ451:BJ514" si="86">LEFT(C451,5)&amp;B451&amp;"_"&amp;A451</f>
        <v>2021_PHI_M.Sanders</v>
      </c>
      <c r="BK451" t="str">
        <f>IF(ISERROR(MATCH(LEFT(C451,5)&amp;B451&amp;"_"&amp;A451,$BK$1:BK450,0)),LEFT(C451,5)&amp;B451&amp;"_"&amp;A451,"")</f>
        <v/>
      </c>
      <c r="BL451">
        <f>COUNTIFS($B$1:B451,B451)-COUNTIFS($B$1:B451,B451,$BK$1:BK451,"")</f>
        <v>4</v>
      </c>
      <c r="BM451" t="str">
        <f t="shared" ref="BM451:BM514" si="87">IF(BK451="","",LEFT(C451,5)&amp;B451&amp;BL451)</f>
        <v/>
      </c>
    </row>
    <row r="452" spans="1:65" x14ac:dyDescent="0.25">
      <c r="A452" s="1" t="s">
        <v>117</v>
      </c>
      <c r="B452" s="1" t="s">
        <v>68</v>
      </c>
      <c r="C452" s="1" t="s">
        <v>843</v>
      </c>
      <c r="D452" s="1">
        <v>2.9000000000000001E-2</v>
      </c>
      <c r="E452" s="1">
        <v>1.94</v>
      </c>
      <c r="F452" s="1" t="s">
        <v>924</v>
      </c>
      <c r="G452" s="1" t="s">
        <v>52</v>
      </c>
      <c r="H452" s="1" t="s">
        <v>52</v>
      </c>
      <c r="I452" s="1" t="s">
        <v>52</v>
      </c>
      <c r="J452" s="1" t="s">
        <v>52</v>
      </c>
      <c r="K452" s="1" t="s">
        <v>52</v>
      </c>
      <c r="L452" s="1" t="s">
        <v>52</v>
      </c>
      <c r="M452" s="1" t="s">
        <v>52</v>
      </c>
      <c r="N452" s="1" t="s">
        <v>52</v>
      </c>
      <c r="O452" s="1" t="s">
        <v>52</v>
      </c>
      <c r="P452" s="1" t="s">
        <v>52</v>
      </c>
      <c r="Q452" s="1" t="s">
        <v>52</v>
      </c>
      <c r="R452" s="1" t="s">
        <v>52</v>
      </c>
      <c r="S452" s="1" t="s">
        <v>52</v>
      </c>
      <c r="T452" s="1" t="s">
        <v>52</v>
      </c>
      <c r="U452" s="1" t="s">
        <v>52</v>
      </c>
      <c r="V452" s="1">
        <v>27</v>
      </c>
      <c r="W452" s="1">
        <v>0</v>
      </c>
      <c r="X452" s="1">
        <v>6</v>
      </c>
      <c r="Y452" s="1">
        <v>2</v>
      </c>
      <c r="Z452" s="1">
        <v>0</v>
      </c>
      <c r="AA452" s="1">
        <v>0</v>
      </c>
      <c r="AB452" s="1">
        <v>0</v>
      </c>
      <c r="AC452" s="1">
        <v>0</v>
      </c>
      <c r="AD452" s="1">
        <v>9</v>
      </c>
      <c r="AE452" s="1">
        <v>0</v>
      </c>
      <c r="AF452" s="1">
        <v>1</v>
      </c>
      <c r="AG452" s="1">
        <v>3</v>
      </c>
      <c r="AH452" s="1">
        <v>0.33300000000000002</v>
      </c>
      <c r="AI452" s="1">
        <v>-152.65</v>
      </c>
      <c r="AJ452" s="1">
        <v>0</v>
      </c>
      <c r="AK452" s="1">
        <v>1</v>
      </c>
      <c r="AL452" s="1">
        <v>6</v>
      </c>
      <c r="AM452" s="1">
        <v>15</v>
      </c>
      <c r="AN452" s="1">
        <v>0</v>
      </c>
      <c r="AO452" s="1">
        <v>0</v>
      </c>
      <c r="AP452" s="1" t="s">
        <v>52</v>
      </c>
      <c r="AQ452" s="1" t="s">
        <v>52</v>
      </c>
      <c r="AR452" s="1" t="s">
        <v>52</v>
      </c>
      <c r="AS452" s="1" t="s">
        <v>52</v>
      </c>
      <c r="AT452" s="1" t="s">
        <v>52</v>
      </c>
      <c r="AU452" s="1" t="s">
        <v>52</v>
      </c>
      <c r="AV452" s="1" t="s">
        <v>52</v>
      </c>
      <c r="AW452" s="1" t="s">
        <v>52</v>
      </c>
      <c r="AX452" s="1" t="s">
        <v>52</v>
      </c>
      <c r="AY452" t="str">
        <f t="shared" si="77"/>
        <v/>
      </c>
      <c r="AZ452" t="str">
        <f t="shared" si="78"/>
        <v>R.Jones</v>
      </c>
      <c r="BA452" t="str">
        <f t="shared" si="79"/>
        <v/>
      </c>
      <c r="BB452" t="str">
        <f t="shared" si="80"/>
        <v>2021_02_TB</v>
      </c>
      <c r="BC452" t="str">
        <f t="shared" si="81"/>
        <v>ru</v>
      </c>
      <c r="BD452">
        <f>COUNTIFS($BB$1:BB452,BB452,$BC$1:BC452,"ru")</f>
        <v>2</v>
      </c>
      <c r="BE452" t="str">
        <f t="shared" si="82"/>
        <v>re</v>
      </c>
      <c r="BF452">
        <f>COUNTIFS($BB$1:BB452,BB452,$BE$1:BE452,"re")</f>
        <v>2</v>
      </c>
      <c r="BG452" t="str">
        <f t="shared" si="83"/>
        <v>ru22021_02_TB</v>
      </c>
      <c r="BH452" t="str">
        <f t="shared" si="84"/>
        <v>re22021_02_TB</v>
      </c>
      <c r="BI452" t="str">
        <f t="shared" si="85"/>
        <v>2021_02_TBR.Jones</v>
      </c>
      <c r="BJ452" t="str">
        <f t="shared" si="86"/>
        <v>2021_TB_R.Jones</v>
      </c>
      <c r="BK452" t="str">
        <f>IF(ISERROR(MATCH(LEFT(C452,5)&amp;B452&amp;"_"&amp;A452,$BK$1:BK451,0)),LEFT(C452,5)&amp;B452&amp;"_"&amp;A452,"")</f>
        <v>2021_TB_R.Jones</v>
      </c>
      <c r="BL452">
        <f>COUNTIFS($B$1:B452,B452)-COUNTIFS($B$1:B452,B452,$BK$1:BK452,"")</f>
        <v>4</v>
      </c>
      <c r="BM452" t="str">
        <f t="shared" si="87"/>
        <v>2021_TB4</v>
      </c>
    </row>
    <row r="453" spans="1:65" x14ac:dyDescent="0.25">
      <c r="A453" s="1" t="s">
        <v>1124</v>
      </c>
      <c r="B453" s="1" t="s">
        <v>72</v>
      </c>
      <c r="C453" s="1" t="s">
        <v>2444</v>
      </c>
      <c r="D453" s="1">
        <v>8.2000000000000003E-2</v>
      </c>
      <c r="E453" s="1">
        <v>2.5099999999999998</v>
      </c>
      <c r="F453" s="1" t="s">
        <v>2504</v>
      </c>
      <c r="G453" s="1" t="s">
        <v>52</v>
      </c>
      <c r="H453" s="1" t="s">
        <v>52</v>
      </c>
      <c r="I453" s="1" t="s">
        <v>52</v>
      </c>
      <c r="J453" s="1" t="s">
        <v>52</v>
      </c>
      <c r="K453" s="1" t="s">
        <v>52</v>
      </c>
      <c r="L453" s="1" t="s">
        <v>52</v>
      </c>
      <c r="M453" s="1" t="s">
        <v>52</v>
      </c>
      <c r="N453" s="1" t="s">
        <v>52</v>
      </c>
      <c r="O453" s="1" t="s">
        <v>52</v>
      </c>
      <c r="P453" s="1" t="s">
        <v>52</v>
      </c>
      <c r="Q453" s="1" t="s">
        <v>52</v>
      </c>
      <c r="R453" s="1" t="s">
        <v>52</v>
      </c>
      <c r="S453" s="1" t="s">
        <v>52</v>
      </c>
      <c r="T453" s="1" t="s">
        <v>52</v>
      </c>
      <c r="U453" s="1" t="s">
        <v>52</v>
      </c>
      <c r="V453" s="1">
        <v>27</v>
      </c>
      <c r="W453" s="1">
        <v>0</v>
      </c>
      <c r="X453" s="1">
        <v>2</v>
      </c>
      <c r="Y453" s="1">
        <v>1</v>
      </c>
      <c r="Z453" s="1">
        <v>0</v>
      </c>
      <c r="AA453" s="1">
        <v>0</v>
      </c>
      <c r="AB453" s="1">
        <v>0</v>
      </c>
      <c r="AC453" s="1">
        <v>0</v>
      </c>
      <c r="AD453" s="1">
        <v>27</v>
      </c>
      <c r="AE453" s="1">
        <v>0</v>
      </c>
      <c r="AF453" s="1">
        <v>1</v>
      </c>
      <c r="AG453" s="1">
        <v>1</v>
      </c>
      <c r="AH453" s="1">
        <v>1</v>
      </c>
      <c r="AI453" s="1">
        <v>22.09</v>
      </c>
      <c r="AJ453" s="1">
        <v>1</v>
      </c>
      <c r="AK453" s="1">
        <v>2</v>
      </c>
      <c r="AL453" s="1">
        <v>25</v>
      </c>
      <c r="AM453" s="1">
        <v>4</v>
      </c>
      <c r="AN453" s="1">
        <v>0</v>
      </c>
      <c r="AO453" s="1">
        <v>0</v>
      </c>
      <c r="AP453" s="1" t="s">
        <v>52</v>
      </c>
      <c r="AQ453" s="1" t="s">
        <v>52</v>
      </c>
      <c r="AR453" s="1" t="s">
        <v>52</v>
      </c>
      <c r="AS453" s="1" t="s">
        <v>52</v>
      </c>
      <c r="AT453" s="1" t="s">
        <v>52</v>
      </c>
      <c r="AU453" s="1" t="s">
        <v>52</v>
      </c>
      <c r="AV453" s="1" t="s">
        <v>52</v>
      </c>
      <c r="AW453" s="1" t="s">
        <v>52</v>
      </c>
      <c r="AX453" s="1" t="s">
        <v>52</v>
      </c>
      <c r="AY453" t="str">
        <f t="shared" si="77"/>
        <v/>
      </c>
      <c r="AZ453" t="str">
        <f t="shared" si="78"/>
        <v>T.Homer</v>
      </c>
      <c r="BA453" t="str">
        <f t="shared" si="79"/>
        <v/>
      </c>
      <c r="BB453" t="str">
        <f t="shared" si="80"/>
        <v>2021_06_SEA</v>
      </c>
      <c r="BC453" t="str">
        <f t="shared" si="81"/>
        <v>ru</v>
      </c>
      <c r="BD453">
        <f>COUNTIFS($BB$1:BB453,BB453,$BC$1:BC453,"ru")</f>
        <v>2</v>
      </c>
      <c r="BE453" t="str">
        <f t="shared" si="82"/>
        <v>re</v>
      </c>
      <c r="BF453">
        <f>COUNTIFS($BB$1:BB453,BB453,$BE$1:BE453,"re")</f>
        <v>2</v>
      </c>
      <c r="BG453" t="str">
        <f t="shared" si="83"/>
        <v>ru22021_06_SEA</v>
      </c>
      <c r="BH453" t="str">
        <f t="shared" si="84"/>
        <v>re22021_06_SEA</v>
      </c>
      <c r="BI453" t="str">
        <f t="shared" si="85"/>
        <v>2021_06_SEAT.Homer</v>
      </c>
      <c r="BJ453" t="str">
        <f t="shared" si="86"/>
        <v>2021_SEA_T.Homer</v>
      </c>
      <c r="BK453" t="str">
        <f>IF(ISERROR(MATCH(LEFT(C453,5)&amp;B453&amp;"_"&amp;A453,$BK$1:BK452,0)),LEFT(C453,5)&amp;B453&amp;"_"&amp;A453,"")</f>
        <v>2021_SEA_T.Homer</v>
      </c>
      <c r="BL453">
        <f>COUNTIFS($B$1:B453,B453)-COUNTIFS($B$1:B453,B453,$BK$1:BK453,"")</f>
        <v>5</v>
      </c>
      <c r="BM453" t="str">
        <f t="shared" si="87"/>
        <v>2021_SEA5</v>
      </c>
    </row>
    <row r="454" spans="1:65" x14ac:dyDescent="0.25">
      <c r="A454" s="1" t="s">
        <v>162</v>
      </c>
      <c r="B454" s="1" t="s">
        <v>62</v>
      </c>
      <c r="C454" s="1" t="s">
        <v>1247</v>
      </c>
      <c r="D454" s="1">
        <v>-1.7999999999999999E-2</v>
      </c>
      <c r="E454" s="1">
        <v>-0.61</v>
      </c>
      <c r="F454" s="1" t="s">
        <v>1321</v>
      </c>
      <c r="G454" s="1" t="s">
        <v>52</v>
      </c>
      <c r="H454" s="1" t="s">
        <v>52</v>
      </c>
      <c r="I454" s="1" t="s">
        <v>52</v>
      </c>
      <c r="J454" s="1" t="s">
        <v>52</v>
      </c>
      <c r="K454" s="1" t="s">
        <v>52</v>
      </c>
      <c r="L454" s="1" t="s">
        <v>52</v>
      </c>
      <c r="M454" s="1" t="s">
        <v>52</v>
      </c>
      <c r="N454" s="1" t="s">
        <v>52</v>
      </c>
      <c r="O454" s="1" t="s">
        <v>52</v>
      </c>
      <c r="P454" s="1" t="s">
        <v>52</v>
      </c>
      <c r="Q454" s="1" t="s">
        <v>52</v>
      </c>
      <c r="R454" s="1" t="s">
        <v>52</v>
      </c>
      <c r="S454" s="1" t="s">
        <v>52</v>
      </c>
      <c r="T454" s="1" t="s">
        <v>52</v>
      </c>
      <c r="U454" s="1" t="s">
        <v>52</v>
      </c>
      <c r="V454" s="1">
        <v>26</v>
      </c>
      <c r="W454" s="1">
        <v>0</v>
      </c>
      <c r="X454" s="1">
        <v>11</v>
      </c>
      <c r="Y454" s="1">
        <v>3</v>
      </c>
      <c r="Z454" s="1">
        <v>1</v>
      </c>
      <c r="AA454" s="1">
        <v>1</v>
      </c>
      <c r="AB454" s="1">
        <v>0</v>
      </c>
      <c r="AC454" s="1">
        <v>0</v>
      </c>
      <c r="AD454" s="1">
        <v>49</v>
      </c>
      <c r="AE454" s="1">
        <v>0</v>
      </c>
      <c r="AF454" s="1">
        <v>7</v>
      </c>
      <c r="AG454" s="1">
        <v>8</v>
      </c>
      <c r="AH454" s="1">
        <v>0.875</v>
      </c>
      <c r="AI454" s="1">
        <v>16.010000000000002</v>
      </c>
      <c r="AJ454" s="1">
        <v>1</v>
      </c>
      <c r="AK454" s="1">
        <v>6</v>
      </c>
      <c r="AL454" s="1">
        <v>53</v>
      </c>
      <c r="AM454" s="1">
        <v>46</v>
      </c>
      <c r="AN454" s="1">
        <v>0</v>
      </c>
      <c r="AO454" s="1">
        <v>0</v>
      </c>
      <c r="AP454" s="1" t="s">
        <v>52</v>
      </c>
      <c r="AQ454" s="1" t="s">
        <v>52</v>
      </c>
      <c r="AR454" s="1" t="s">
        <v>52</v>
      </c>
      <c r="AS454" s="1" t="s">
        <v>52</v>
      </c>
      <c r="AT454" s="1" t="s">
        <v>52</v>
      </c>
      <c r="AU454" s="1" t="s">
        <v>52</v>
      </c>
      <c r="AV454" s="1" t="s">
        <v>52</v>
      </c>
      <c r="AW454" s="1" t="s">
        <v>52</v>
      </c>
      <c r="AX454" s="1" t="s">
        <v>52</v>
      </c>
      <c r="AY454" t="str">
        <f t="shared" si="77"/>
        <v/>
      </c>
      <c r="AZ454" t="str">
        <f t="shared" si="78"/>
        <v>C.Edmonds</v>
      </c>
      <c r="BA454" t="str">
        <f t="shared" si="79"/>
        <v/>
      </c>
      <c r="BB454" t="str">
        <f t="shared" si="80"/>
        <v>2021_03_ARI</v>
      </c>
      <c r="BC454" t="str">
        <f t="shared" si="81"/>
        <v>ru</v>
      </c>
      <c r="BD454">
        <f>COUNTIFS($BB$1:BB454,BB454,$BC$1:BC454,"ru")</f>
        <v>3</v>
      </c>
      <c r="BE454" t="str">
        <f t="shared" si="82"/>
        <v>re</v>
      </c>
      <c r="BF454">
        <f>COUNTIFS($BB$1:BB454,BB454,$BE$1:BE454,"re")</f>
        <v>2</v>
      </c>
      <c r="BG454" t="str">
        <f t="shared" si="83"/>
        <v>ru32021_03_ARI</v>
      </c>
      <c r="BH454" t="str">
        <f t="shared" si="84"/>
        <v>re22021_03_ARI</v>
      </c>
      <c r="BI454" t="str">
        <f t="shared" si="85"/>
        <v>2021_03_ARIC.Edmonds</v>
      </c>
      <c r="BJ454" t="str">
        <f t="shared" si="86"/>
        <v>2021_ARI_C.Edmonds</v>
      </c>
      <c r="BK454" t="str">
        <f>IF(ISERROR(MATCH(LEFT(C454,5)&amp;B454&amp;"_"&amp;A454,$BK$1:BK453,0)),LEFT(C454,5)&amp;B454&amp;"_"&amp;A454,"")</f>
        <v/>
      </c>
      <c r="BL454">
        <f>COUNTIFS($B$1:B454,B454)-COUNTIFS($B$1:B454,B454,$BK$1:BK454,"")</f>
        <v>4</v>
      </c>
      <c r="BM454" t="str">
        <f t="shared" si="87"/>
        <v/>
      </c>
    </row>
    <row r="455" spans="1:65" x14ac:dyDescent="0.25">
      <c r="A455" s="1" t="s">
        <v>153</v>
      </c>
      <c r="B455" s="1" t="s">
        <v>58</v>
      </c>
      <c r="C455" s="1" t="s">
        <v>1238</v>
      </c>
      <c r="D455" s="1">
        <v>-8.2000000000000003E-2</v>
      </c>
      <c r="E455" s="1">
        <v>-4.08</v>
      </c>
      <c r="F455" s="1" t="s">
        <v>1322</v>
      </c>
      <c r="G455" s="1" t="s">
        <v>52</v>
      </c>
      <c r="H455" s="1" t="s">
        <v>52</v>
      </c>
      <c r="I455" s="1" t="s">
        <v>52</v>
      </c>
      <c r="J455" s="1" t="s">
        <v>52</v>
      </c>
      <c r="K455" s="1" t="s">
        <v>52</v>
      </c>
      <c r="L455" s="1" t="s">
        <v>52</v>
      </c>
      <c r="M455" s="1" t="s">
        <v>52</v>
      </c>
      <c r="N455" s="1" t="s">
        <v>52</v>
      </c>
      <c r="O455" s="1" t="s">
        <v>52</v>
      </c>
      <c r="P455" s="1" t="s">
        <v>52</v>
      </c>
      <c r="Q455" s="1" t="s">
        <v>52</v>
      </c>
      <c r="R455" s="1" t="s">
        <v>52</v>
      </c>
      <c r="S455" s="1" t="s">
        <v>52</v>
      </c>
      <c r="T455" s="1" t="s">
        <v>52</v>
      </c>
      <c r="U455" s="1" t="s">
        <v>52</v>
      </c>
      <c r="V455" s="1">
        <v>26</v>
      </c>
      <c r="W455" s="1">
        <v>0</v>
      </c>
      <c r="X455" s="1">
        <v>11</v>
      </c>
      <c r="Y455" s="1">
        <v>1</v>
      </c>
      <c r="Z455" s="1">
        <v>3</v>
      </c>
      <c r="AA455" s="1">
        <v>1</v>
      </c>
      <c r="AB455" s="1">
        <v>0</v>
      </c>
      <c r="AC455" s="1">
        <v>0</v>
      </c>
      <c r="AD455" s="1">
        <v>0</v>
      </c>
      <c r="AE455" s="1">
        <v>0</v>
      </c>
      <c r="AF455" s="1">
        <v>1</v>
      </c>
      <c r="AG455" s="1">
        <v>2</v>
      </c>
      <c r="AH455" s="1">
        <v>0.5</v>
      </c>
      <c r="AI455" s="1">
        <v>-57.22</v>
      </c>
      <c r="AJ455" s="1">
        <v>0</v>
      </c>
      <c r="AK455" s="1">
        <v>-1</v>
      </c>
      <c r="AL455" s="1">
        <v>0</v>
      </c>
      <c r="AM455" s="1">
        <v>11</v>
      </c>
      <c r="AN455" s="1">
        <v>0</v>
      </c>
      <c r="AO455" s="1">
        <v>0</v>
      </c>
      <c r="AP455" s="1" t="s">
        <v>52</v>
      </c>
      <c r="AQ455" s="1" t="s">
        <v>52</v>
      </c>
      <c r="AR455" s="1" t="s">
        <v>52</v>
      </c>
      <c r="AS455" s="1" t="s">
        <v>52</v>
      </c>
      <c r="AT455" s="1" t="s">
        <v>52</v>
      </c>
      <c r="AU455" s="1" t="s">
        <v>52</v>
      </c>
      <c r="AV455" s="1" t="s">
        <v>52</v>
      </c>
      <c r="AW455" s="1" t="s">
        <v>52</v>
      </c>
      <c r="AX455" s="1" t="s">
        <v>52</v>
      </c>
      <c r="AY455" t="str">
        <f t="shared" si="77"/>
        <v/>
      </c>
      <c r="AZ455" t="str">
        <f t="shared" si="78"/>
        <v>D.Singletary</v>
      </c>
      <c r="BA455" t="str">
        <f t="shared" si="79"/>
        <v/>
      </c>
      <c r="BB455" t="str">
        <f t="shared" si="80"/>
        <v>2021_03_BUF</v>
      </c>
      <c r="BC455" t="str">
        <f t="shared" si="81"/>
        <v>ru</v>
      </c>
      <c r="BD455">
        <f>COUNTIFS($BB$1:BB455,BB455,$BC$1:BC455,"ru")</f>
        <v>3</v>
      </c>
      <c r="BE455" t="str">
        <f t="shared" si="82"/>
        <v>re</v>
      </c>
      <c r="BF455">
        <f>COUNTIFS($BB$1:BB455,BB455,$BE$1:BE455,"re")</f>
        <v>2</v>
      </c>
      <c r="BG455" t="str">
        <f t="shared" si="83"/>
        <v>ru32021_03_BUF</v>
      </c>
      <c r="BH455" t="str">
        <f t="shared" si="84"/>
        <v>re22021_03_BUF</v>
      </c>
      <c r="BI455" t="str">
        <f t="shared" si="85"/>
        <v>2021_03_BUFD.Singletary</v>
      </c>
      <c r="BJ455" t="str">
        <f t="shared" si="86"/>
        <v>2021_BUF_D.Singletary</v>
      </c>
      <c r="BK455" t="str">
        <f>IF(ISERROR(MATCH(LEFT(C455,5)&amp;B455&amp;"_"&amp;A455,$BK$1:BK454,0)),LEFT(C455,5)&amp;B455&amp;"_"&amp;A455,"")</f>
        <v/>
      </c>
      <c r="BL455">
        <f>COUNTIFS($B$1:B455,B455)-COUNTIFS($B$1:B455,B455,$BK$1:BK455,"")</f>
        <v>4</v>
      </c>
      <c r="BM455" t="str">
        <f t="shared" si="87"/>
        <v/>
      </c>
    </row>
    <row r="456" spans="1:65" x14ac:dyDescent="0.25">
      <c r="A456" s="1" t="s">
        <v>138</v>
      </c>
      <c r="B456" s="1" t="s">
        <v>62</v>
      </c>
      <c r="C456" s="1" t="s">
        <v>826</v>
      </c>
      <c r="D456" s="1">
        <v>-6.9000000000000006E-2</v>
      </c>
      <c r="E456" s="1">
        <v>-1.88</v>
      </c>
      <c r="F456" s="1" t="s">
        <v>925</v>
      </c>
      <c r="G456" s="1" t="s">
        <v>52</v>
      </c>
      <c r="H456" s="1" t="s">
        <v>52</v>
      </c>
      <c r="I456" s="1" t="s">
        <v>52</v>
      </c>
      <c r="J456" s="1" t="s">
        <v>52</v>
      </c>
      <c r="K456" s="1" t="s">
        <v>52</v>
      </c>
      <c r="L456" s="1" t="s">
        <v>52</v>
      </c>
      <c r="M456" s="1" t="s">
        <v>52</v>
      </c>
      <c r="N456" s="1" t="s">
        <v>52</v>
      </c>
      <c r="O456" s="1" t="s">
        <v>52</v>
      </c>
      <c r="P456" s="1" t="s">
        <v>52</v>
      </c>
      <c r="Q456" s="1" t="s">
        <v>52</v>
      </c>
      <c r="R456" s="1" t="s">
        <v>52</v>
      </c>
      <c r="S456" s="1" t="s">
        <v>52</v>
      </c>
      <c r="T456" s="1" t="s">
        <v>52</v>
      </c>
      <c r="U456" s="1" t="s">
        <v>52</v>
      </c>
      <c r="V456" s="1">
        <v>26</v>
      </c>
      <c r="W456" s="1">
        <v>0</v>
      </c>
      <c r="X456" s="1">
        <v>8</v>
      </c>
      <c r="Y456" s="1">
        <v>2</v>
      </c>
      <c r="Z456" s="1">
        <v>1</v>
      </c>
      <c r="AA456" s="1">
        <v>1</v>
      </c>
      <c r="AB456" s="1">
        <v>0</v>
      </c>
      <c r="AC456" s="1">
        <v>0</v>
      </c>
      <c r="AD456" s="1" t="s">
        <v>52</v>
      </c>
      <c r="AE456" s="1" t="s">
        <v>52</v>
      </c>
      <c r="AF456" s="1" t="s">
        <v>52</v>
      </c>
      <c r="AG456" s="1" t="s">
        <v>52</v>
      </c>
      <c r="AH456" s="1" t="s">
        <v>52</v>
      </c>
      <c r="AI456" s="1" t="s">
        <v>52</v>
      </c>
      <c r="AJ456" s="1" t="s">
        <v>52</v>
      </c>
      <c r="AK456" s="1" t="s">
        <v>52</v>
      </c>
      <c r="AL456" s="1" t="s">
        <v>52</v>
      </c>
      <c r="AM456" s="1" t="s">
        <v>52</v>
      </c>
      <c r="AN456" s="1" t="s">
        <v>52</v>
      </c>
      <c r="AO456" s="1" t="s">
        <v>52</v>
      </c>
      <c r="AP456" s="1" t="s">
        <v>52</v>
      </c>
      <c r="AQ456" s="1" t="s">
        <v>52</v>
      </c>
      <c r="AR456" s="1" t="s">
        <v>52</v>
      </c>
      <c r="AS456" s="1" t="s">
        <v>52</v>
      </c>
      <c r="AT456" s="1" t="s">
        <v>52</v>
      </c>
      <c r="AU456" s="1" t="s">
        <v>52</v>
      </c>
      <c r="AV456" s="1" t="s">
        <v>52</v>
      </c>
      <c r="AW456" s="1" t="s">
        <v>52</v>
      </c>
      <c r="AX456" s="1" t="s">
        <v>52</v>
      </c>
      <c r="AY456" t="str">
        <f t="shared" si="77"/>
        <v/>
      </c>
      <c r="AZ456" t="str">
        <f t="shared" si="78"/>
        <v>J.Conner</v>
      </c>
      <c r="BA456" t="str">
        <f t="shared" si="79"/>
        <v/>
      </c>
      <c r="BB456" t="str">
        <f t="shared" si="80"/>
        <v>2021_02_ARI</v>
      </c>
      <c r="BC456" t="str">
        <f t="shared" si="81"/>
        <v>ru</v>
      </c>
      <c r="BD456">
        <f>COUNTIFS($BB$1:BB456,BB456,$BC$1:BC456,"ru")</f>
        <v>3</v>
      </c>
      <c r="BE456" t="str">
        <f t="shared" si="82"/>
        <v/>
      </c>
      <c r="BF456">
        <f>COUNTIFS($BB$1:BB456,BB456,$BE$1:BE456,"re")</f>
        <v>1</v>
      </c>
      <c r="BG456" t="str">
        <f t="shared" si="83"/>
        <v>ru32021_02_ARI</v>
      </c>
      <c r="BH456" t="str">
        <f t="shared" si="84"/>
        <v>12021_02_ARI</v>
      </c>
      <c r="BI456" t="str">
        <f t="shared" si="85"/>
        <v>2021_02_ARIJ.Conner</v>
      </c>
      <c r="BJ456" t="str">
        <f t="shared" si="86"/>
        <v>2021_ARI_J.Conner</v>
      </c>
      <c r="BK456" t="str">
        <f>IF(ISERROR(MATCH(LEFT(C456,5)&amp;B456&amp;"_"&amp;A456,$BK$1:BK455,0)),LEFT(C456,5)&amp;B456&amp;"_"&amp;A456,"")</f>
        <v/>
      </c>
      <c r="BL456">
        <f>COUNTIFS($B$1:B456,B456)-COUNTIFS($B$1:B456,B456,$BK$1:BK456,"")</f>
        <v>4</v>
      </c>
      <c r="BM456" t="str">
        <f t="shared" si="87"/>
        <v/>
      </c>
    </row>
    <row r="457" spans="1:65" x14ac:dyDescent="0.25">
      <c r="A457" s="1" t="s">
        <v>173</v>
      </c>
      <c r="B457" s="1" t="s">
        <v>105</v>
      </c>
      <c r="C457" s="1" t="s">
        <v>437</v>
      </c>
      <c r="D457" s="1">
        <v>-0.13800000000000001</v>
      </c>
      <c r="E457" s="1">
        <v>-2.13</v>
      </c>
      <c r="F457" s="1" t="s">
        <v>509</v>
      </c>
      <c r="G457" s="1" t="s">
        <v>52</v>
      </c>
      <c r="H457" s="1" t="s">
        <v>52</v>
      </c>
      <c r="I457" s="1" t="s">
        <v>52</v>
      </c>
      <c r="J457" s="1" t="s">
        <v>52</v>
      </c>
      <c r="K457" s="1" t="s">
        <v>52</v>
      </c>
      <c r="L457" s="1" t="s">
        <v>52</v>
      </c>
      <c r="M457" s="1" t="s">
        <v>52</v>
      </c>
      <c r="N457" s="1" t="s">
        <v>52</v>
      </c>
      <c r="O457" s="1" t="s">
        <v>52</v>
      </c>
      <c r="P457" s="1" t="s">
        <v>52</v>
      </c>
      <c r="Q457" s="1" t="s">
        <v>52</v>
      </c>
      <c r="R457" s="1" t="s">
        <v>52</v>
      </c>
      <c r="S457" s="1" t="s">
        <v>52</v>
      </c>
      <c r="T457" s="1" t="s">
        <v>52</v>
      </c>
      <c r="U457" s="1" t="s">
        <v>52</v>
      </c>
      <c r="V457" s="1">
        <v>26</v>
      </c>
      <c r="W457" s="1">
        <v>0</v>
      </c>
      <c r="X457" s="1">
        <v>10</v>
      </c>
      <c r="Y457" s="1">
        <v>1</v>
      </c>
      <c r="Z457" s="1">
        <v>1</v>
      </c>
      <c r="AA457" s="1">
        <v>1</v>
      </c>
      <c r="AB457" s="1">
        <v>0</v>
      </c>
      <c r="AC457" s="1">
        <v>0</v>
      </c>
      <c r="AD457" s="1">
        <v>1</v>
      </c>
      <c r="AE457" s="1">
        <v>0</v>
      </c>
      <c r="AF457" s="1">
        <v>1</v>
      </c>
      <c r="AG457" s="1">
        <v>3</v>
      </c>
      <c r="AH457" s="1">
        <v>0.33300000000000002</v>
      </c>
      <c r="AI457" s="1">
        <v>-104.01</v>
      </c>
      <c r="AJ457" s="1">
        <v>0</v>
      </c>
      <c r="AK457" s="1">
        <v>5</v>
      </c>
      <c r="AL457" s="1">
        <v>7</v>
      </c>
      <c r="AM457" s="1">
        <v>13</v>
      </c>
      <c r="AN457" s="1">
        <v>0</v>
      </c>
      <c r="AO457" s="1">
        <v>0</v>
      </c>
      <c r="AP457" s="1" t="s">
        <v>52</v>
      </c>
      <c r="AQ457" s="1" t="s">
        <v>52</v>
      </c>
      <c r="AR457" s="1" t="s">
        <v>52</v>
      </c>
      <c r="AS457" s="1" t="s">
        <v>52</v>
      </c>
      <c r="AT457" s="1" t="s">
        <v>52</v>
      </c>
      <c r="AU457" s="1" t="s">
        <v>52</v>
      </c>
      <c r="AV457" s="1" t="s">
        <v>52</v>
      </c>
      <c r="AW457" s="1" t="s">
        <v>52</v>
      </c>
      <c r="AX457" s="1" t="s">
        <v>52</v>
      </c>
      <c r="AY457" t="str">
        <f t="shared" si="77"/>
        <v/>
      </c>
      <c r="AZ457" t="str">
        <f t="shared" si="78"/>
        <v>S.Barkley</v>
      </c>
      <c r="BA457" t="str">
        <f t="shared" si="79"/>
        <v/>
      </c>
      <c r="BB457" t="str">
        <f t="shared" si="80"/>
        <v>2021_01_NYG</v>
      </c>
      <c r="BC457" t="str">
        <f t="shared" si="81"/>
        <v>ru</v>
      </c>
      <c r="BD457">
        <f>COUNTIFS($BB$1:BB457,BB457,$BC$1:BC457,"ru")</f>
        <v>2</v>
      </c>
      <c r="BE457" t="str">
        <f t="shared" si="82"/>
        <v>re</v>
      </c>
      <c r="BF457">
        <f>COUNTIFS($BB$1:BB457,BB457,$BE$1:BE457,"re")</f>
        <v>1</v>
      </c>
      <c r="BG457" t="str">
        <f t="shared" si="83"/>
        <v>ru22021_01_NYG</v>
      </c>
      <c r="BH457" t="str">
        <f t="shared" si="84"/>
        <v>re12021_01_NYG</v>
      </c>
      <c r="BI457" t="str">
        <f t="shared" si="85"/>
        <v>2021_01_NYGS.Barkley</v>
      </c>
      <c r="BJ457" t="str">
        <f t="shared" si="86"/>
        <v>2021_NYG_S.Barkley</v>
      </c>
      <c r="BK457" t="str">
        <f>IF(ISERROR(MATCH(LEFT(C457,5)&amp;B457&amp;"_"&amp;A457,$BK$1:BK456,0)),LEFT(C457,5)&amp;B457&amp;"_"&amp;A457,"")</f>
        <v/>
      </c>
      <c r="BL457">
        <f>COUNTIFS($B$1:B457,B457)-COUNTIFS($B$1:B457,B457,$BK$1:BK457,"")</f>
        <v>5</v>
      </c>
      <c r="BM457" t="str">
        <f t="shared" si="87"/>
        <v/>
      </c>
    </row>
    <row r="458" spans="1:65" x14ac:dyDescent="0.25">
      <c r="A458" s="1" t="s">
        <v>926</v>
      </c>
      <c r="B458" s="1" t="s">
        <v>58</v>
      </c>
      <c r="C458" s="1" t="s">
        <v>867</v>
      </c>
      <c r="D458" s="1">
        <v>1.2999999999999999E-2</v>
      </c>
      <c r="E458" s="1">
        <v>1.81</v>
      </c>
      <c r="F458" s="1" t="s">
        <v>927</v>
      </c>
      <c r="G458" s="1" t="s">
        <v>52</v>
      </c>
      <c r="H458" s="1" t="s">
        <v>52</v>
      </c>
      <c r="I458" s="1" t="s">
        <v>52</v>
      </c>
      <c r="J458" s="1" t="s">
        <v>52</v>
      </c>
      <c r="K458" s="1" t="s">
        <v>52</v>
      </c>
      <c r="L458" s="1" t="s">
        <v>52</v>
      </c>
      <c r="M458" s="1" t="s">
        <v>52</v>
      </c>
      <c r="N458" s="1" t="s">
        <v>52</v>
      </c>
      <c r="O458" s="1" t="s">
        <v>52</v>
      </c>
      <c r="P458" s="1" t="s">
        <v>52</v>
      </c>
      <c r="Q458" s="1" t="s">
        <v>52</v>
      </c>
      <c r="R458" s="1" t="s">
        <v>52</v>
      </c>
      <c r="S458" s="1" t="s">
        <v>52</v>
      </c>
      <c r="T458" s="1" t="s">
        <v>52</v>
      </c>
      <c r="U458" s="1" t="s">
        <v>52</v>
      </c>
      <c r="V458" s="1">
        <v>26</v>
      </c>
      <c r="W458" s="1">
        <v>2</v>
      </c>
      <c r="X458" s="1">
        <v>8</v>
      </c>
      <c r="Y458" s="1">
        <v>4</v>
      </c>
      <c r="Z458" s="1">
        <v>3</v>
      </c>
      <c r="AA458" s="1">
        <v>3</v>
      </c>
      <c r="AB458" s="1">
        <v>0</v>
      </c>
      <c r="AC458" s="1">
        <v>0</v>
      </c>
      <c r="AD458" s="1">
        <v>8</v>
      </c>
      <c r="AE458" s="1">
        <v>0</v>
      </c>
      <c r="AF458" s="1">
        <v>2</v>
      </c>
      <c r="AG458" s="1">
        <v>2</v>
      </c>
      <c r="AH458" s="1">
        <v>1</v>
      </c>
      <c r="AI458" s="1">
        <v>23.28</v>
      </c>
      <c r="AJ458" s="1">
        <v>1</v>
      </c>
      <c r="AK458" s="1">
        <v>-3</v>
      </c>
      <c r="AL458" s="1">
        <v>11</v>
      </c>
      <c r="AM458" s="1">
        <v>13</v>
      </c>
      <c r="AN458" s="1">
        <v>1</v>
      </c>
      <c r="AO458" s="1">
        <v>1</v>
      </c>
      <c r="AP458" s="1" t="s">
        <v>52</v>
      </c>
      <c r="AQ458" s="1" t="s">
        <v>52</v>
      </c>
      <c r="AR458" s="1" t="s">
        <v>52</v>
      </c>
      <c r="AS458" s="1" t="s">
        <v>52</v>
      </c>
      <c r="AT458" s="1" t="s">
        <v>52</v>
      </c>
      <c r="AU458" s="1" t="s">
        <v>52</v>
      </c>
      <c r="AV458" s="1" t="s">
        <v>52</v>
      </c>
      <c r="AW458" s="1" t="s">
        <v>52</v>
      </c>
      <c r="AX458" s="1" t="s">
        <v>52</v>
      </c>
      <c r="AY458" t="str">
        <f t="shared" si="77"/>
        <v/>
      </c>
      <c r="AZ458" t="str">
        <f t="shared" si="78"/>
        <v>Z.Moss</v>
      </c>
      <c r="BA458" t="str">
        <f t="shared" si="79"/>
        <v/>
      </c>
      <c r="BB458" t="str">
        <f t="shared" si="80"/>
        <v>2021_02_BUF</v>
      </c>
      <c r="BC458" t="str">
        <f t="shared" si="81"/>
        <v>ru</v>
      </c>
      <c r="BD458">
        <f>COUNTIFS($BB$1:BB458,BB458,$BC$1:BC458,"ru")</f>
        <v>3</v>
      </c>
      <c r="BE458" t="str">
        <f t="shared" si="82"/>
        <v>re</v>
      </c>
      <c r="BF458">
        <f>COUNTIFS($BB$1:BB458,BB458,$BE$1:BE458,"re")</f>
        <v>2</v>
      </c>
      <c r="BG458" t="str">
        <f t="shared" si="83"/>
        <v>ru32021_02_BUF</v>
      </c>
      <c r="BH458" t="str">
        <f t="shared" si="84"/>
        <v>re22021_02_BUF</v>
      </c>
      <c r="BI458" t="str">
        <f t="shared" si="85"/>
        <v>2021_02_BUFZ.Moss</v>
      </c>
      <c r="BJ458" t="str">
        <f t="shared" si="86"/>
        <v>2021_BUF_Z.Moss</v>
      </c>
      <c r="BK458" t="str">
        <f>IF(ISERROR(MATCH(LEFT(C458,5)&amp;B458&amp;"_"&amp;A458,$BK$1:BK457,0)),LEFT(C458,5)&amp;B458&amp;"_"&amp;A458,"")</f>
        <v/>
      </c>
      <c r="BL458">
        <f>COUNTIFS($B$1:B458,B458)-COUNTIFS($B$1:B458,B458,$BK$1:BK458,"")</f>
        <v>4</v>
      </c>
      <c r="BM458" t="str">
        <f t="shared" si="87"/>
        <v/>
      </c>
    </row>
    <row r="459" spans="1:65" x14ac:dyDescent="0.25">
      <c r="A459" s="1" t="s">
        <v>928</v>
      </c>
      <c r="B459" s="1" t="s">
        <v>72</v>
      </c>
      <c r="C459" s="1" t="s">
        <v>830</v>
      </c>
      <c r="D459" s="1">
        <v>2.1000000000000001E-2</v>
      </c>
      <c r="E459" s="1">
        <v>1.89</v>
      </c>
      <c r="F459" s="1" t="s">
        <v>929</v>
      </c>
      <c r="G459" s="1" t="s">
        <v>52</v>
      </c>
      <c r="H459" s="1" t="s">
        <v>52</v>
      </c>
      <c r="I459" s="1" t="s">
        <v>52</v>
      </c>
      <c r="J459" s="1" t="s">
        <v>52</v>
      </c>
      <c r="K459" s="1" t="s">
        <v>52</v>
      </c>
      <c r="L459" s="1" t="s">
        <v>52</v>
      </c>
      <c r="M459" s="1" t="s">
        <v>52</v>
      </c>
      <c r="N459" s="1" t="s">
        <v>52</v>
      </c>
      <c r="O459" s="1" t="s">
        <v>52</v>
      </c>
      <c r="P459" s="1" t="s">
        <v>52</v>
      </c>
      <c r="Q459" s="1" t="s">
        <v>52</v>
      </c>
      <c r="R459" s="1" t="s">
        <v>52</v>
      </c>
      <c r="S459" s="1" t="s">
        <v>52</v>
      </c>
      <c r="T459" s="1" t="s">
        <v>52</v>
      </c>
      <c r="U459" s="1" t="s">
        <v>52</v>
      </c>
      <c r="V459" s="1">
        <v>25</v>
      </c>
      <c r="W459" s="1">
        <v>0</v>
      </c>
      <c r="X459" s="1">
        <v>1</v>
      </c>
      <c r="Y459" s="1">
        <v>1</v>
      </c>
      <c r="Z459" s="1">
        <v>0</v>
      </c>
      <c r="AA459" s="1">
        <v>0</v>
      </c>
      <c r="AB459" s="1">
        <v>0</v>
      </c>
      <c r="AC459" s="1">
        <v>0</v>
      </c>
      <c r="AD459" s="1" t="s">
        <v>52</v>
      </c>
      <c r="AE459" s="1" t="s">
        <v>52</v>
      </c>
      <c r="AF459" s="1" t="s">
        <v>52</v>
      </c>
      <c r="AG459" s="1" t="s">
        <v>52</v>
      </c>
      <c r="AH459" s="1" t="s">
        <v>52</v>
      </c>
      <c r="AI459" s="1" t="s">
        <v>52</v>
      </c>
      <c r="AJ459" s="1" t="s">
        <v>52</v>
      </c>
      <c r="AK459" s="1" t="s">
        <v>52</v>
      </c>
      <c r="AL459" s="1" t="s">
        <v>52</v>
      </c>
      <c r="AM459" s="1" t="s">
        <v>52</v>
      </c>
      <c r="AN459" s="1" t="s">
        <v>52</v>
      </c>
      <c r="AO459" s="1" t="s">
        <v>52</v>
      </c>
      <c r="AP459" s="1" t="s">
        <v>52</v>
      </c>
      <c r="AQ459" s="1" t="s">
        <v>52</v>
      </c>
      <c r="AR459" s="1" t="s">
        <v>52</v>
      </c>
      <c r="AS459" s="1" t="s">
        <v>52</v>
      </c>
      <c r="AT459" s="1" t="s">
        <v>52</v>
      </c>
      <c r="AU459" s="1" t="s">
        <v>52</v>
      </c>
      <c r="AV459" s="1" t="s">
        <v>52</v>
      </c>
      <c r="AW459" s="1" t="s">
        <v>52</v>
      </c>
      <c r="AX459" s="1" t="s">
        <v>52</v>
      </c>
      <c r="AY459" t="str">
        <f t="shared" si="77"/>
        <v/>
      </c>
      <c r="AZ459" t="str">
        <f t="shared" si="78"/>
        <v>A.Collins</v>
      </c>
      <c r="BA459" t="str">
        <f t="shared" si="79"/>
        <v/>
      </c>
      <c r="BB459" t="str">
        <f t="shared" si="80"/>
        <v>2021_02_SEA</v>
      </c>
      <c r="BC459" t="str">
        <f t="shared" si="81"/>
        <v>ru</v>
      </c>
      <c r="BD459">
        <f>COUNTIFS($BB$1:BB459,BB459,$BC$1:BC459,"ru")</f>
        <v>3</v>
      </c>
      <c r="BE459" t="str">
        <f t="shared" si="82"/>
        <v/>
      </c>
      <c r="BF459">
        <f>COUNTIFS($BB$1:BB459,BB459,$BE$1:BE459,"re")</f>
        <v>0</v>
      </c>
      <c r="BG459" t="str">
        <f t="shared" si="83"/>
        <v>ru32021_02_SEA</v>
      </c>
      <c r="BH459" t="str">
        <f t="shared" si="84"/>
        <v>02021_02_SEA</v>
      </c>
      <c r="BI459" t="str">
        <f t="shared" si="85"/>
        <v>2021_02_SEAA.Collins</v>
      </c>
      <c r="BJ459" t="str">
        <f t="shared" si="86"/>
        <v>2021_SEA_A.Collins</v>
      </c>
      <c r="BK459" t="str">
        <f>IF(ISERROR(MATCH(LEFT(C459,5)&amp;B459&amp;"_"&amp;A459,$BK$1:BK458,0)),LEFT(C459,5)&amp;B459&amp;"_"&amp;A459,"")</f>
        <v/>
      </c>
      <c r="BL459">
        <f>COUNTIFS($B$1:B459,B459)-COUNTIFS($B$1:B459,B459,$BK$1:BK459,"")</f>
        <v>5</v>
      </c>
      <c r="BM459" t="str">
        <f t="shared" si="87"/>
        <v/>
      </c>
    </row>
    <row r="460" spans="1:65" x14ac:dyDescent="0.25">
      <c r="A460" s="1" t="s">
        <v>548</v>
      </c>
      <c r="B460" s="1" t="s">
        <v>69</v>
      </c>
      <c r="C460" s="1" t="s">
        <v>2051</v>
      </c>
      <c r="D460" s="1">
        <v>0.112</v>
      </c>
      <c r="E460" s="1">
        <v>1.28</v>
      </c>
      <c r="F460" s="1" t="s">
        <v>2134</v>
      </c>
      <c r="G460" s="1" t="s">
        <v>52</v>
      </c>
      <c r="H460" s="1" t="s">
        <v>52</v>
      </c>
      <c r="I460" s="1" t="s">
        <v>52</v>
      </c>
      <c r="J460" s="1" t="s">
        <v>52</v>
      </c>
      <c r="K460" s="1" t="s">
        <v>52</v>
      </c>
      <c r="L460" s="1" t="s">
        <v>52</v>
      </c>
      <c r="M460" s="1" t="s">
        <v>52</v>
      </c>
      <c r="N460" s="1" t="s">
        <v>52</v>
      </c>
      <c r="O460" s="1" t="s">
        <v>52</v>
      </c>
      <c r="P460" s="1" t="s">
        <v>52</v>
      </c>
      <c r="Q460" s="1" t="s">
        <v>52</v>
      </c>
      <c r="R460" s="1" t="s">
        <v>52</v>
      </c>
      <c r="S460" s="1" t="s">
        <v>52</v>
      </c>
      <c r="T460" s="1" t="s">
        <v>52</v>
      </c>
      <c r="U460" s="1" t="s">
        <v>52</v>
      </c>
      <c r="V460" s="1">
        <v>25</v>
      </c>
      <c r="W460" s="1">
        <v>0</v>
      </c>
      <c r="X460" s="1">
        <v>2</v>
      </c>
      <c r="Y460" s="1">
        <v>1</v>
      </c>
      <c r="Z460" s="1">
        <v>1</v>
      </c>
      <c r="AA460" s="1">
        <v>1</v>
      </c>
      <c r="AB460" s="1">
        <v>0</v>
      </c>
      <c r="AC460" s="1">
        <v>0</v>
      </c>
      <c r="AD460" s="1">
        <v>6</v>
      </c>
      <c r="AE460" s="1">
        <v>0</v>
      </c>
      <c r="AF460" s="1">
        <v>4</v>
      </c>
      <c r="AG460" s="1">
        <v>4</v>
      </c>
      <c r="AH460" s="1">
        <v>1</v>
      </c>
      <c r="AI460" s="1">
        <v>15.04</v>
      </c>
      <c r="AJ460" s="1">
        <v>0</v>
      </c>
      <c r="AK460" s="1">
        <v>-5</v>
      </c>
      <c r="AL460" s="1">
        <v>11</v>
      </c>
      <c r="AM460" s="1">
        <v>28</v>
      </c>
      <c r="AN460" s="1">
        <v>0</v>
      </c>
      <c r="AO460" s="1">
        <v>0</v>
      </c>
      <c r="AP460" s="1" t="s">
        <v>52</v>
      </c>
      <c r="AQ460" s="1" t="s">
        <v>52</v>
      </c>
      <c r="AR460" s="1" t="s">
        <v>52</v>
      </c>
      <c r="AS460" s="1" t="s">
        <v>52</v>
      </c>
      <c r="AT460" s="1" t="s">
        <v>52</v>
      </c>
      <c r="AU460" s="1" t="s">
        <v>52</v>
      </c>
      <c r="AV460" s="1" t="s">
        <v>52</v>
      </c>
      <c r="AW460" s="1" t="s">
        <v>52</v>
      </c>
      <c r="AX460" s="1" t="s">
        <v>52</v>
      </c>
      <c r="AY460" t="str">
        <f t="shared" si="77"/>
        <v/>
      </c>
      <c r="AZ460" t="str">
        <f t="shared" si="78"/>
        <v>B.Bolden</v>
      </c>
      <c r="BA460" t="str">
        <f t="shared" si="79"/>
        <v/>
      </c>
      <c r="BB460" t="str">
        <f t="shared" si="80"/>
        <v>2021_05_NE</v>
      </c>
      <c r="BC460" t="str">
        <f t="shared" si="81"/>
        <v>ru</v>
      </c>
      <c r="BD460">
        <f>COUNTIFS($BB$1:BB460,BB460,$BC$1:BC460,"ru")</f>
        <v>3</v>
      </c>
      <c r="BE460" t="str">
        <f t="shared" si="82"/>
        <v>re</v>
      </c>
      <c r="BF460">
        <f>COUNTIFS($BB$1:BB460,BB460,$BE$1:BE460,"re")</f>
        <v>1</v>
      </c>
      <c r="BG460" t="str">
        <f t="shared" si="83"/>
        <v>ru32021_05_NE</v>
      </c>
      <c r="BH460" t="str">
        <f t="shared" si="84"/>
        <v>re12021_05_NE</v>
      </c>
      <c r="BI460" t="str">
        <f t="shared" si="85"/>
        <v>2021_05_NEB.Bolden</v>
      </c>
      <c r="BJ460" t="str">
        <f t="shared" si="86"/>
        <v>2021_NE_B.Bolden</v>
      </c>
      <c r="BK460" t="str">
        <f>IF(ISERROR(MATCH(LEFT(C460,5)&amp;B460&amp;"_"&amp;A460,$BK$1:BK459,0)),LEFT(C460,5)&amp;B460&amp;"_"&amp;A460,"")</f>
        <v>2021_NE_B.Bolden</v>
      </c>
      <c r="BL460">
        <f>COUNTIFS($B$1:B460,B460)-COUNTIFS($B$1:B460,B460,$BK$1:BK460,"")</f>
        <v>4</v>
      </c>
      <c r="BM460" t="str">
        <f t="shared" si="87"/>
        <v>2021_NE4</v>
      </c>
    </row>
    <row r="461" spans="1:65" x14ac:dyDescent="0.25">
      <c r="A461" s="1" t="s">
        <v>194</v>
      </c>
      <c r="B461" s="1" t="s">
        <v>98</v>
      </c>
      <c r="C461" s="1" t="s">
        <v>435</v>
      </c>
      <c r="D461" s="1">
        <v>8.1000000000000003E-2</v>
      </c>
      <c r="E461" s="1">
        <v>2.37</v>
      </c>
      <c r="F461" s="1" t="s">
        <v>510</v>
      </c>
      <c r="G461" s="1" t="s">
        <v>52</v>
      </c>
      <c r="H461" s="1" t="s">
        <v>52</v>
      </c>
      <c r="I461" s="1" t="s">
        <v>52</v>
      </c>
      <c r="J461" s="1" t="s">
        <v>52</v>
      </c>
      <c r="K461" s="1" t="s">
        <v>52</v>
      </c>
      <c r="L461" s="1" t="s">
        <v>52</v>
      </c>
      <c r="M461" s="1" t="s">
        <v>52</v>
      </c>
      <c r="N461" s="1" t="s">
        <v>52</v>
      </c>
      <c r="O461" s="1" t="s">
        <v>52</v>
      </c>
      <c r="P461" s="1" t="s">
        <v>52</v>
      </c>
      <c r="Q461" s="1" t="s">
        <v>52</v>
      </c>
      <c r="R461" s="1" t="s">
        <v>52</v>
      </c>
      <c r="S461" s="1" t="s">
        <v>52</v>
      </c>
      <c r="T461" s="1" t="s">
        <v>52</v>
      </c>
      <c r="U461" s="1" t="s">
        <v>52</v>
      </c>
      <c r="V461" s="1">
        <v>25</v>
      </c>
      <c r="W461" s="1">
        <v>0</v>
      </c>
      <c r="X461" s="1">
        <v>1</v>
      </c>
      <c r="Y461" s="1">
        <v>1</v>
      </c>
      <c r="Z461" s="1">
        <v>0</v>
      </c>
      <c r="AA461" s="1">
        <v>0</v>
      </c>
      <c r="AB461" s="1">
        <v>0</v>
      </c>
      <c r="AC461" s="1">
        <v>0</v>
      </c>
      <c r="AD461" s="1">
        <v>45</v>
      </c>
      <c r="AE461" s="1">
        <v>0</v>
      </c>
      <c r="AF461" s="1">
        <v>3</v>
      </c>
      <c r="AG461" s="1">
        <v>5</v>
      </c>
      <c r="AH461" s="1">
        <v>0.6</v>
      </c>
      <c r="AI461" s="1">
        <v>5.5</v>
      </c>
      <c r="AJ461" s="1">
        <v>2</v>
      </c>
      <c r="AK461" s="1">
        <v>61</v>
      </c>
      <c r="AL461" s="1">
        <v>5</v>
      </c>
      <c r="AM461" s="1">
        <v>10</v>
      </c>
      <c r="AN461" s="1">
        <v>0</v>
      </c>
      <c r="AO461" s="1">
        <v>0</v>
      </c>
      <c r="AP461" s="1" t="s">
        <v>52</v>
      </c>
      <c r="AQ461" s="1" t="s">
        <v>52</v>
      </c>
      <c r="AR461" s="1" t="s">
        <v>52</v>
      </c>
      <c r="AS461" s="1" t="s">
        <v>52</v>
      </c>
      <c r="AT461" s="1" t="s">
        <v>52</v>
      </c>
      <c r="AU461" s="1" t="s">
        <v>52</v>
      </c>
      <c r="AV461" s="1" t="s">
        <v>52</v>
      </c>
      <c r="AW461" s="1" t="s">
        <v>52</v>
      </c>
      <c r="AX461" s="1" t="s">
        <v>52</v>
      </c>
      <c r="AY461" t="str">
        <f t="shared" si="77"/>
        <v/>
      </c>
      <c r="AZ461" t="str">
        <f t="shared" si="78"/>
        <v>C.Claypool</v>
      </c>
      <c r="BA461" t="str">
        <f t="shared" si="79"/>
        <v/>
      </c>
      <c r="BB461" t="str">
        <f t="shared" si="80"/>
        <v>2021_01_PIT</v>
      </c>
      <c r="BC461" t="str">
        <f t="shared" si="81"/>
        <v>ru</v>
      </c>
      <c r="BD461">
        <f>COUNTIFS($BB$1:BB461,BB461,$BC$1:BC461,"ru")</f>
        <v>2</v>
      </c>
      <c r="BE461" t="str">
        <f t="shared" si="82"/>
        <v>re</v>
      </c>
      <c r="BF461">
        <f>COUNTIFS($BB$1:BB461,BB461,$BE$1:BE461,"re")</f>
        <v>2</v>
      </c>
      <c r="BG461" t="str">
        <f t="shared" si="83"/>
        <v>ru22021_01_PIT</v>
      </c>
      <c r="BH461" t="str">
        <f t="shared" si="84"/>
        <v>re22021_01_PIT</v>
      </c>
      <c r="BI461" t="str">
        <f t="shared" si="85"/>
        <v>2021_01_PITC.Claypool</v>
      </c>
      <c r="BJ461" t="str">
        <f t="shared" si="86"/>
        <v>2021_PIT_C.Claypool</v>
      </c>
      <c r="BK461" t="str">
        <f>IF(ISERROR(MATCH(LEFT(C461,5)&amp;B461&amp;"_"&amp;A461,$BK$1:BK460,0)),LEFT(C461,5)&amp;B461&amp;"_"&amp;A461,"")</f>
        <v>2021_PIT_C.Claypool</v>
      </c>
      <c r="BL461">
        <f>COUNTIFS($B$1:B461,B461)-COUNTIFS($B$1:B461,B461,$BK$1:BK461,"")</f>
        <v>3</v>
      </c>
      <c r="BM461" t="str">
        <f t="shared" si="87"/>
        <v>2021_PIT3</v>
      </c>
    </row>
    <row r="462" spans="1:65" x14ac:dyDescent="0.25">
      <c r="A462" s="1" t="s">
        <v>146</v>
      </c>
      <c r="B462" s="1" t="s">
        <v>80</v>
      </c>
      <c r="C462" s="1" t="s">
        <v>857</v>
      </c>
      <c r="D462" s="1">
        <v>-1.6E-2</v>
      </c>
      <c r="E462" s="1">
        <v>0.11</v>
      </c>
      <c r="F462" s="1" t="s">
        <v>930</v>
      </c>
      <c r="G462" s="1" t="s">
        <v>52</v>
      </c>
      <c r="H462" s="1" t="s">
        <v>52</v>
      </c>
      <c r="I462" s="1" t="s">
        <v>52</v>
      </c>
      <c r="J462" s="1" t="s">
        <v>52</v>
      </c>
      <c r="K462" s="1" t="s">
        <v>52</v>
      </c>
      <c r="L462" s="1" t="s">
        <v>52</v>
      </c>
      <c r="M462" s="1" t="s">
        <v>52</v>
      </c>
      <c r="N462" s="1" t="s">
        <v>52</v>
      </c>
      <c r="O462" s="1" t="s">
        <v>52</v>
      </c>
      <c r="P462" s="1" t="s">
        <v>52</v>
      </c>
      <c r="Q462" s="1" t="s">
        <v>52</v>
      </c>
      <c r="R462" s="1" t="s">
        <v>52</v>
      </c>
      <c r="S462" s="1" t="s">
        <v>52</v>
      </c>
      <c r="T462" s="1" t="s">
        <v>52</v>
      </c>
      <c r="U462" s="1" t="s">
        <v>52</v>
      </c>
      <c r="V462" s="1">
        <v>25</v>
      </c>
      <c r="W462" s="1">
        <v>0</v>
      </c>
      <c r="X462" s="1">
        <v>6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22</v>
      </c>
      <c r="AE462" s="1">
        <v>0</v>
      </c>
      <c r="AF462" s="1">
        <v>2</v>
      </c>
      <c r="AG462" s="1">
        <v>2</v>
      </c>
      <c r="AH462" s="1">
        <v>1</v>
      </c>
      <c r="AI462" s="1">
        <v>12.66</v>
      </c>
      <c r="AJ462" s="1">
        <v>1</v>
      </c>
      <c r="AK462" s="1">
        <v>-6</v>
      </c>
      <c r="AL462" s="1">
        <v>28</v>
      </c>
      <c r="AM462" s="1">
        <v>16</v>
      </c>
      <c r="AN462" s="1">
        <v>0</v>
      </c>
      <c r="AO462" s="1">
        <v>0</v>
      </c>
      <c r="AP462" s="1" t="s">
        <v>52</v>
      </c>
      <c r="AQ462" s="1" t="s">
        <v>52</v>
      </c>
      <c r="AR462" s="1" t="s">
        <v>52</v>
      </c>
      <c r="AS462" s="1" t="s">
        <v>52</v>
      </c>
      <c r="AT462" s="1" t="s">
        <v>52</v>
      </c>
      <c r="AU462" s="1" t="s">
        <v>52</v>
      </c>
      <c r="AV462" s="1" t="s">
        <v>52</v>
      </c>
      <c r="AW462" s="1" t="s">
        <v>52</v>
      </c>
      <c r="AX462" s="1" t="s">
        <v>52</v>
      </c>
      <c r="AY462" t="str">
        <f t="shared" si="77"/>
        <v/>
      </c>
      <c r="AZ462" t="str">
        <f t="shared" si="78"/>
        <v>D.Johnson</v>
      </c>
      <c r="BA462" t="str">
        <f t="shared" si="79"/>
        <v/>
      </c>
      <c r="BB462" t="str">
        <f t="shared" si="80"/>
        <v>2021_02_HOU</v>
      </c>
      <c r="BC462" t="str">
        <f t="shared" si="81"/>
        <v>ru</v>
      </c>
      <c r="BD462">
        <f>COUNTIFS($BB$1:BB462,BB462,$BC$1:BC462,"ru")</f>
        <v>3</v>
      </c>
      <c r="BE462" t="str">
        <f t="shared" si="82"/>
        <v>re</v>
      </c>
      <c r="BF462">
        <f>COUNTIFS($BB$1:BB462,BB462,$BE$1:BE462,"re")</f>
        <v>2</v>
      </c>
      <c r="BG462" t="str">
        <f t="shared" si="83"/>
        <v>ru32021_02_HOU</v>
      </c>
      <c r="BH462" t="str">
        <f t="shared" si="84"/>
        <v>re22021_02_HOU</v>
      </c>
      <c r="BI462" t="str">
        <f t="shared" si="85"/>
        <v>2021_02_HOUD.Johnson</v>
      </c>
      <c r="BJ462" t="str">
        <f t="shared" si="86"/>
        <v>2021_HOU_D.Johnson</v>
      </c>
      <c r="BK462" t="str">
        <f>IF(ISERROR(MATCH(LEFT(C462,5)&amp;B462&amp;"_"&amp;A462,$BK$1:BK461,0)),LEFT(C462,5)&amp;B462&amp;"_"&amp;A462,"")</f>
        <v>2021_HOU_D.Johnson</v>
      </c>
      <c r="BL462">
        <f>COUNTIFS($B$1:B462,B462)-COUNTIFS($B$1:B462,B462,$BK$1:BK462,"")</f>
        <v>5</v>
      </c>
      <c r="BM462" t="str">
        <f t="shared" si="87"/>
        <v>2021_HOU5</v>
      </c>
    </row>
    <row r="463" spans="1:65" x14ac:dyDescent="0.25">
      <c r="A463" s="1" t="s">
        <v>146</v>
      </c>
      <c r="B463" s="1" t="s">
        <v>98</v>
      </c>
      <c r="C463" s="1" t="s">
        <v>2444</v>
      </c>
      <c r="D463" s="1">
        <v>9.2999999999999999E-2</v>
      </c>
      <c r="E463" s="1">
        <v>2.14</v>
      </c>
      <c r="F463" s="1" t="s">
        <v>2505</v>
      </c>
      <c r="G463" s="1" t="s">
        <v>52</v>
      </c>
      <c r="H463" s="1" t="s">
        <v>52</v>
      </c>
      <c r="I463" s="1" t="s">
        <v>52</v>
      </c>
      <c r="J463" s="1" t="s">
        <v>52</v>
      </c>
      <c r="K463" s="1" t="s">
        <v>52</v>
      </c>
      <c r="L463" s="1" t="s">
        <v>52</v>
      </c>
      <c r="M463" s="1" t="s">
        <v>52</v>
      </c>
      <c r="N463" s="1" t="s">
        <v>52</v>
      </c>
      <c r="O463" s="1" t="s">
        <v>52</v>
      </c>
      <c r="P463" s="1" t="s">
        <v>52</v>
      </c>
      <c r="Q463" s="1" t="s">
        <v>52</v>
      </c>
      <c r="R463" s="1" t="s">
        <v>52</v>
      </c>
      <c r="S463" s="1" t="s">
        <v>52</v>
      </c>
      <c r="T463" s="1" t="s">
        <v>52</v>
      </c>
      <c r="U463" s="1" t="s">
        <v>52</v>
      </c>
      <c r="V463" s="1">
        <v>25</v>
      </c>
      <c r="W463" s="1">
        <v>0</v>
      </c>
      <c r="X463" s="1">
        <v>1</v>
      </c>
      <c r="Y463" s="1">
        <v>1</v>
      </c>
      <c r="Z463" s="1">
        <v>0</v>
      </c>
      <c r="AA463" s="1">
        <v>0</v>
      </c>
      <c r="AB463" s="1">
        <v>0</v>
      </c>
      <c r="AC463" s="1">
        <v>0</v>
      </c>
      <c r="AD463" s="1">
        <v>71</v>
      </c>
      <c r="AE463" s="1">
        <v>0</v>
      </c>
      <c r="AF463" s="1">
        <v>9</v>
      </c>
      <c r="AG463" s="1">
        <v>14</v>
      </c>
      <c r="AH463" s="1">
        <v>0.64200000000000002</v>
      </c>
      <c r="AI463" s="1">
        <v>5.26</v>
      </c>
      <c r="AJ463" s="1">
        <v>5</v>
      </c>
      <c r="AK463" s="1">
        <v>147</v>
      </c>
      <c r="AL463" s="1">
        <v>21</v>
      </c>
      <c r="AM463" s="1">
        <v>47</v>
      </c>
      <c r="AN463" s="1">
        <v>0</v>
      </c>
      <c r="AO463" s="1">
        <v>1</v>
      </c>
      <c r="AP463" s="1" t="s">
        <v>52</v>
      </c>
      <c r="AQ463" s="1" t="s">
        <v>52</v>
      </c>
      <c r="AR463" s="1" t="s">
        <v>52</v>
      </c>
      <c r="AS463" s="1" t="s">
        <v>52</v>
      </c>
      <c r="AT463" s="1" t="s">
        <v>52</v>
      </c>
      <c r="AU463" s="1" t="s">
        <v>52</v>
      </c>
      <c r="AV463" s="1" t="s">
        <v>52</v>
      </c>
      <c r="AW463" s="1" t="s">
        <v>52</v>
      </c>
      <c r="AX463" s="1" t="s">
        <v>52</v>
      </c>
      <c r="AY463" t="str">
        <f t="shared" si="77"/>
        <v/>
      </c>
      <c r="AZ463" t="str">
        <f t="shared" si="78"/>
        <v>D.Johnson</v>
      </c>
      <c r="BA463" t="str">
        <f t="shared" si="79"/>
        <v/>
      </c>
      <c r="BB463" t="str">
        <f t="shared" si="80"/>
        <v>2021_06_PIT</v>
      </c>
      <c r="BC463" t="str">
        <f t="shared" si="81"/>
        <v>ru</v>
      </c>
      <c r="BD463">
        <f>COUNTIFS($BB$1:BB463,BB463,$BC$1:BC463,"ru")</f>
        <v>3</v>
      </c>
      <c r="BE463" t="str">
        <f t="shared" si="82"/>
        <v>re</v>
      </c>
      <c r="BF463">
        <f>COUNTIFS($BB$1:BB463,BB463,$BE$1:BE463,"re")</f>
        <v>2</v>
      </c>
      <c r="BG463" t="str">
        <f t="shared" si="83"/>
        <v>ru32021_06_PIT</v>
      </c>
      <c r="BH463" t="str">
        <f t="shared" si="84"/>
        <v>re22021_06_PIT</v>
      </c>
      <c r="BI463" t="str">
        <f t="shared" si="85"/>
        <v>2021_06_PITD.Johnson</v>
      </c>
      <c r="BJ463" t="str">
        <f t="shared" si="86"/>
        <v>2021_PIT_D.Johnson</v>
      </c>
      <c r="BK463" t="str">
        <f>IF(ISERROR(MATCH(LEFT(C463,5)&amp;B463&amp;"_"&amp;A463,$BK$1:BK462,0)),LEFT(C463,5)&amp;B463&amp;"_"&amp;A463,"")</f>
        <v>2021_PIT_D.Johnson</v>
      </c>
      <c r="BL463">
        <f>COUNTIFS($B$1:B463,B463)-COUNTIFS($B$1:B463,B463,$BK$1:BK463,"")</f>
        <v>4</v>
      </c>
      <c r="BM463" t="str">
        <f t="shared" si="87"/>
        <v>2021_PIT4</v>
      </c>
    </row>
    <row r="464" spans="1:65" x14ac:dyDescent="0.25">
      <c r="A464" s="1" t="s">
        <v>153</v>
      </c>
      <c r="B464" s="1" t="s">
        <v>58</v>
      </c>
      <c r="C464" s="1" t="s">
        <v>2049</v>
      </c>
      <c r="D464" s="1">
        <v>-4.7E-2</v>
      </c>
      <c r="E464" s="1">
        <v>-0.69</v>
      </c>
      <c r="F464" s="1" t="s">
        <v>2135</v>
      </c>
      <c r="G464" s="1" t="s">
        <v>52</v>
      </c>
      <c r="H464" s="1" t="s">
        <v>52</v>
      </c>
      <c r="I464" s="1" t="s">
        <v>52</v>
      </c>
      <c r="J464" s="1" t="s">
        <v>52</v>
      </c>
      <c r="K464" s="1" t="s">
        <v>52</v>
      </c>
      <c r="L464" s="1" t="s">
        <v>52</v>
      </c>
      <c r="M464" s="1" t="s">
        <v>52</v>
      </c>
      <c r="N464" s="1" t="s">
        <v>52</v>
      </c>
      <c r="O464" s="1" t="s">
        <v>52</v>
      </c>
      <c r="P464" s="1" t="s">
        <v>52</v>
      </c>
      <c r="Q464" s="1" t="s">
        <v>52</v>
      </c>
      <c r="R464" s="1" t="s">
        <v>52</v>
      </c>
      <c r="S464" s="1" t="s">
        <v>52</v>
      </c>
      <c r="T464" s="1" t="s">
        <v>52</v>
      </c>
      <c r="U464" s="1" t="s">
        <v>52</v>
      </c>
      <c r="V464" s="1">
        <v>25</v>
      </c>
      <c r="W464" s="1">
        <v>0</v>
      </c>
      <c r="X464" s="1">
        <v>6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-2</v>
      </c>
      <c r="AE464" s="1">
        <v>0</v>
      </c>
      <c r="AF464" s="1">
        <v>1</v>
      </c>
      <c r="AG464" s="1">
        <v>2</v>
      </c>
      <c r="AH464" s="1">
        <v>0.5</v>
      </c>
      <c r="AI464" s="1">
        <v>-68.55</v>
      </c>
      <c r="AJ464" s="1">
        <v>0</v>
      </c>
      <c r="AK464" s="1">
        <v>-6</v>
      </c>
      <c r="AL464" s="1">
        <v>2</v>
      </c>
      <c r="AM464" s="1">
        <v>16</v>
      </c>
      <c r="AN464" s="1">
        <v>0</v>
      </c>
      <c r="AO464" s="1">
        <v>0</v>
      </c>
      <c r="AP464" s="1" t="s">
        <v>52</v>
      </c>
      <c r="AQ464" s="1" t="s">
        <v>52</v>
      </c>
      <c r="AR464" s="1" t="s">
        <v>52</v>
      </c>
      <c r="AS464" s="1" t="s">
        <v>52</v>
      </c>
      <c r="AT464" s="1" t="s">
        <v>52</v>
      </c>
      <c r="AU464" s="1" t="s">
        <v>52</v>
      </c>
      <c r="AV464" s="1" t="s">
        <v>52</v>
      </c>
      <c r="AW464" s="1" t="s">
        <v>52</v>
      </c>
      <c r="AX464" s="1" t="s">
        <v>52</v>
      </c>
      <c r="AY464" t="str">
        <f t="shared" si="77"/>
        <v/>
      </c>
      <c r="AZ464" t="str">
        <f t="shared" si="78"/>
        <v>D.Singletary</v>
      </c>
      <c r="BA464" t="str">
        <f t="shared" si="79"/>
        <v/>
      </c>
      <c r="BB464" t="str">
        <f t="shared" si="80"/>
        <v>2021_05_BUF</v>
      </c>
      <c r="BC464" t="str">
        <f t="shared" si="81"/>
        <v>ru</v>
      </c>
      <c r="BD464">
        <f>COUNTIFS($BB$1:BB464,BB464,$BC$1:BC464,"ru")</f>
        <v>3</v>
      </c>
      <c r="BE464" t="str">
        <f t="shared" si="82"/>
        <v>re</v>
      </c>
      <c r="BF464">
        <f>COUNTIFS($BB$1:BB464,BB464,$BE$1:BE464,"re")</f>
        <v>2</v>
      </c>
      <c r="BG464" t="str">
        <f t="shared" si="83"/>
        <v>ru32021_05_BUF</v>
      </c>
      <c r="BH464" t="str">
        <f t="shared" si="84"/>
        <v>re22021_05_BUF</v>
      </c>
      <c r="BI464" t="str">
        <f t="shared" si="85"/>
        <v>2021_05_BUFD.Singletary</v>
      </c>
      <c r="BJ464" t="str">
        <f t="shared" si="86"/>
        <v>2021_BUF_D.Singletary</v>
      </c>
      <c r="BK464" t="str">
        <f>IF(ISERROR(MATCH(LEFT(C464,5)&amp;B464&amp;"_"&amp;A464,$BK$1:BK463,0)),LEFT(C464,5)&amp;B464&amp;"_"&amp;A464,"")</f>
        <v/>
      </c>
      <c r="BL464">
        <f>COUNTIFS($B$1:B464,B464)-COUNTIFS($B$1:B464,B464,$BK$1:BK464,"")</f>
        <v>4</v>
      </c>
      <c r="BM464" t="str">
        <f t="shared" si="87"/>
        <v/>
      </c>
    </row>
    <row r="465" spans="1:65" x14ac:dyDescent="0.25">
      <c r="A465" s="1" t="s">
        <v>128</v>
      </c>
      <c r="B465" s="1" t="s">
        <v>91</v>
      </c>
      <c r="C465" s="1" t="s">
        <v>421</v>
      </c>
      <c r="D465" s="1">
        <v>6.0000000000000001E-3</v>
      </c>
      <c r="E465" s="1">
        <v>0.17</v>
      </c>
      <c r="F465" s="1" t="s">
        <v>511</v>
      </c>
      <c r="G465" s="1" t="s">
        <v>52</v>
      </c>
      <c r="H465" s="1" t="s">
        <v>52</v>
      </c>
      <c r="I465" s="1" t="s">
        <v>52</v>
      </c>
      <c r="J465" s="1" t="s">
        <v>52</v>
      </c>
      <c r="K465" s="1" t="s">
        <v>52</v>
      </c>
      <c r="L465" s="1" t="s">
        <v>52</v>
      </c>
      <c r="M465" s="1" t="s">
        <v>52</v>
      </c>
      <c r="N465" s="1" t="s">
        <v>52</v>
      </c>
      <c r="O465" s="1" t="s">
        <v>52</v>
      </c>
      <c r="P465" s="1" t="s">
        <v>52</v>
      </c>
      <c r="Q465" s="1" t="s">
        <v>52</v>
      </c>
      <c r="R465" s="1" t="s">
        <v>52</v>
      </c>
      <c r="S465" s="1" t="s">
        <v>52</v>
      </c>
      <c r="T465" s="1" t="s">
        <v>52</v>
      </c>
      <c r="U465" s="1" t="s">
        <v>52</v>
      </c>
      <c r="V465" s="1">
        <v>25</v>
      </c>
      <c r="W465" s="1">
        <v>0</v>
      </c>
      <c r="X465" s="1">
        <v>5</v>
      </c>
      <c r="Y465" s="1">
        <v>2</v>
      </c>
      <c r="Z465" s="1">
        <v>0</v>
      </c>
      <c r="AA465" s="1">
        <v>0</v>
      </c>
      <c r="AB465" s="1">
        <v>0</v>
      </c>
      <c r="AC465" s="1">
        <v>0</v>
      </c>
      <c r="AD465" s="1">
        <v>29</v>
      </c>
      <c r="AE465" s="1">
        <v>0</v>
      </c>
      <c r="AF465" s="1">
        <v>3</v>
      </c>
      <c r="AG465" s="1">
        <v>6</v>
      </c>
      <c r="AH465" s="1">
        <v>0.5</v>
      </c>
      <c r="AI465" s="1">
        <v>-43.52</v>
      </c>
      <c r="AJ465" s="1">
        <v>1</v>
      </c>
      <c r="AK465" s="1">
        <v>17</v>
      </c>
      <c r="AL465" s="1">
        <v>29</v>
      </c>
      <c r="AM465" s="1">
        <v>27</v>
      </c>
      <c r="AN465" s="1">
        <v>1</v>
      </c>
      <c r="AO465" s="1">
        <v>0</v>
      </c>
      <c r="AP465" s="1" t="s">
        <v>52</v>
      </c>
      <c r="AQ465" s="1" t="s">
        <v>52</v>
      </c>
      <c r="AR465" s="1" t="s">
        <v>52</v>
      </c>
      <c r="AS465" s="1" t="s">
        <v>52</v>
      </c>
      <c r="AT465" s="1" t="s">
        <v>52</v>
      </c>
      <c r="AU465" s="1" t="s">
        <v>52</v>
      </c>
      <c r="AV465" s="1" t="s">
        <v>52</v>
      </c>
      <c r="AW465" s="1" t="s">
        <v>52</v>
      </c>
      <c r="AX465" s="1" t="s">
        <v>52</v>
      </c>
      <c r="AY465" t="str">
        <f t="shared" si="77"/>
        <v/>
      </c>
      <c r="AZ465" t="str">
        <f t="shared" si="78"/>
        <v>J.Robinson</v>
      </c>
      <c r="BA465" t="str">
        <f t="shared" si="79"/>
        <v/>
      </c>
      <c r="BB465" t="str">
        <f t="shared" si="80"/>
        <v>2021_01_JAX</v>
      </c>
      <c r="BC465" t="str">
        <f t="shared" si="81"/>
        <v>ru</v>
      </c>
      <c r="BD465">
        <f>COUNTIFS($BB$1:BB465,BB465,$BC$1:BC465,"ru")</f>
        <v>2</v>
      </c>
      <c r="BE465" t="str">
        <f t="shared" si="82"/>
        <v>re</v>
      </c>
      <c r="BF465">
        <f>COUNTIFS($BB$1:BB465,BB465,$BE$1:BE465,"re")</f>
        <v>2</v>
      </c>
      <c r="BG465" t="str">
        <f t="shared" si="83"/>
        <v>ru22021_01_JAX</v>
      </c>
      <c r="BH465" t="str">
        <f t="shared" si="84"/>
        <v>re22021_01_JAX</v>
      </c>
      <c r="BI465" t="str">
        <f t="shared" si="85"/>
        <v>2021_01_JAXJ.Robinson</v>
      </c>
      <c r="BJ465" t="str">
        <f t="shared" si="86"/>
        <v>2021_JAX_J.Robinson</v>
      </c>
      <c r="BK465" t="str">
        <f>IF(ISERROR(MATCH(LEFT(C465,5)&amp;B465&amp;"_"&amp;A465,$BK$1:BK464,0)),LEFT(C465,5)&amp;B465&amp;"_"&amp;A465,"")</f>
        <v/>
      </c>
      <c r="BL465">
        <f>COUNTIFS($B$1:B465,B465)-COUNTIFS($B$1:B465,B465,$BK$1:BK465,"")</f>
        <v>3</v>
      </c>
      <c r="BM465" t="str">
        <f t="shared" si="87"/>
        <v/>
      </c>
    </row>
    <row r="466" spans="1:65" x14ac:dyDescent="0.25">
      <c r="A466" s="1" t="s">
        <v>160</v>
      </c>
      <c r="B466" s="1" t="s">
        <v>66</v>
      </c>
      <c r="C466" s="1" t="s">
        <v>849</v>
      </c>
      <c r="D466" s="1">
        <v>0</v>
      </c>
      <c r="E466" s="1">
        <v>0.42</v>
      </c>
      <c r="F466" s="1" t="s">
        <v>931</v>
      </c>
      <c r="G466" s="1" t="s">
        <v>52</v>
      </c>
      <c r="H466" s="1" t="s">
        <v>52</v>
      </c>
      <c r="I466" s="1" t="s">
        <v>52</v>
      </c>
      <c r="J466" s="1" t="s">
        <v>52</v>
      </c>
      <c r="K466" s="1" t="s">
        <v>52</v>
      </c>
      <c r="L466" s="1" t="s">
        <v>52</v>
      </c>
      <c r="M466" s="1" t="s">
        <v>52</v>
      </c>
      <c r="N466" s="1" t="s">
        <v>52</v>
      </c>
      <c r="O466" s="1" t="s">
        <v>52</v>
      </c>
      <c r="P466" s="1" t="s">
        <v>52</v>
      </c>
      <c r="Q466" s="1" t="s">
        <v>52</v>
      </c>
      <c r="R466" s="1" t="s">
        <v>52</v>
      </c>
      <c r="S466" s="1" t="s">
        <v>52</v>
      </c>
      <c r="T466" s="1" t="s">
        <v>52</v>
      </c>
      <c r="U466" s="1" t="s">
        <v>52</v>
      </c>
      <c r="V466" s="1">
        <v>25</v>
      </c>
      <c r="W466" s="1">
        <v>0</v>
      </c>
      <c r="X466" s="1">
        <v>7</v>
      </c>
      <c r="Y466" s="1">
        <v>2</v>
      </c>
      <c r="Z466" s="1">
        <v>2</v>
      </c>
      <c r="AA466" s="1">
        <v>1</v>
      </c>
      <c r="AB466" s="1">
        <v>0</v>
      </c>
      <c r="AC466" s="1">
        <v>0</v>
      </c>
      <c r="AD466" s="1">
        <v>12</v>
      </c>
      <c r="AE466" s="1">
        <v>0</v>
      </c>
      <c r="AF466" s="1">
        <v>3</v>
      </c>
      <c r="AG466" s="1">
        <v>3</v>
      </c>
      <c r="AH466" s="1">
        <v>1</v>
      </c>
      <c r="AI466" s="1">
        <v>25.68</v>
      </c>
      <c r="AJ466" s="1">
        <v>0</v>
      </c>
      <c r="AK466" s="1">
        <v>2</v>
      </c>
      <c r="AL466" s="1">
        <v>10</v>
      </c>
      <c r="AM466" s="1">
        <v>15</v>
      </c>
      <c r="AN466" s="1">
        <v>0</v>
      </c>
      <c r="AO466" s="1">
        <v>0</v>
      </c>
      <c r="AP466" s="1" t="s">
        <v>52</v>
      </c>
      <c r="AQ466" s="1" t="s">
        <v>52</v>
      </c>
      <c r="AR466" s="1" t="s">
        <v>52</v>
      </c>
      <c r="AS466" s="1" t="s">
        <v>52</v>
      </c>
      <c r="AT466" s="1" t="s">
        <v>52</v>
      </c>
      <c r="AU466" s="1" t="s">
        <v>52</v>
      </c>
      <c r="AV466" s="1" t="s">
        <v>52</v>
      </c>
      <c r="AW466" s="1" t="s">
        <v>52</v>
      </c>
      <c r="AX466" s="1" t="s">
        <v>52</v>
      </c>
      <c r="AY466" t="str">
        <f t="shared" si="77"/>
        <v/>
      </c>
      <c r="AZ466" t="str">
        <f t="shared" si="78"/>
        <v>J.Williams</v>
      </c>
      <c r="BA466" t="str">
        <f t="shared" si="79"/>
        <v/>
      </c>
      <c r="BB466" t="str">
        <f t="shared" si="80"/>
        <v>2021_02_DET</v>
      </c>
      <c r="BC466" t="str">
        <f t="shared" si="81"/>
        <v>ru</v>
      </c>
      <c r="BD466">
        <f>COUNTIFS($BB$1:BB466,BB466,$BC$1:BC466,"ru")</f>
        <v>3</v>
      </c>
      <c r="BE466" t="str">
        <f t="shared" si="82"/>
        <v>re</v>
      </c>
      <c r="BF466">
        <f>COUNTIFS($BB$1:BB466,BB466,$BE$1:BE466,"re")</f>
        <v>2</v>
      </c>
      <c r="BG466" t="str">
        <f t="shared" si="83"/>
        <v>ru32021_02_DET</v>
      </c>
      <c r="BH466" t="str">
        <f t="shared" si="84"/>
        <v>re22021_02_DET</v>
      </c>
      <c r="BI466" t="str">
        <f t="shared" si="85"/>
        <v>2021_02_DETJ.Williams</v>
      </c>
      <c r="BJ466" t="str">
        <f t="shared" si="86"/>
        <v>2021_DET_J.Williams</v>
      </c>
      <c r="BK466" t="str">
        <f>IF(ISERROR(MATCH(LEFT(C466,5)&amp;B466&amp;"_"&amp;A466,$BK$1:BK465,0)),LEFT(C466,5)&amp;B466&amp;"_"&amp;A466,"")</f>
        <v/>
      </c>
      <c r="BL466">
        <f>COUNTIFS($B$1:B466,B466)-COUNTIFS($B$1:B466,B466,$BK$1:BK466,"")</f>
        <v>3</v>
      </c>
      <c r="BM466" t="str">
        <f t="shared" si="87"/>
        <v/>
      </c>
    </row>
    <row r="467" spans="1:65" x14ac:dyDescent="0.25">
      <c r="A467" s="1" t="s">
        <v>150</v>
      </c>
      <c r="B467" s="1" t="s">
        <v>88</v>
      </c>
      <c r="C467" s="1" t="s">
        <v>867</v>
      </c>
      <c r="D467" s="1">
        <v>-2.5999999999999999E-2</v>
      </c>
      <c r="E467" s="1">
        <v>-1.0900000000000001</v>
      </c>
      <c r="F467" s="1" t="s">
        <v>932</v>
      </c>
      <c r="G467" s="1" t="s">
        <v>52</v>
      </c>
      <c r="H467" s="1" t="s">
        <v>52</v>
      </c>
      <c r="I467" s="1" t="s">
        <v>52</v>
      </c>
      <c r="J467" s="1" t="s">
        <v>52</v>
      </c>
      <c r="K467" s="1" t="s">
        <v>52</v>
      </c>
      <c r="L467" s="1" t="s">
        <v>52</v>
      </c>
      <c r="M467" s="1" t="s">
        <v>52</v>
      </c>
      <c r="N467" s="1" t="s">
        <v>52</v>
      </c>
      <c r="O467" s="1" t="s">
        <v>52</v>
      </c>
      <c r="P467" s="1" t="s">
        <v>52</v>
      </c>
      <c r="Q467" s="1" t="s">
        <v>52</v>
      </c>
      <c r="R467" s="1" t="s">
        <v>52</v>
      </c>
      <c r="S467" s="1" t="s">
        <v>52</v>
      </c>
      <c r="T467" s="1" t="s">
        <v>52</v>
      </c>
      <c r="U467" s="1" t="s">
        <v>52</v>
      </c>
      <c r="V467" s="1">
        <v>25</v>
      </c>
      <c r="W467" s="1">
        <v>0</v>
      </c>
      <c r="X467" s="1">
        <v>5</v>
      </c>
      <c r="Y467" s="1">
        <v>1</v>
      </c>
      <c r="Z467" s="1">
        <v>0</v>
      </c>
      <c r="AA467" s="1">
        <v>0</v>
      </c>
      <c r="AB467" s="1">
        <v>0</v>
      </c>
      <c r="AC467" s="1">
        <v>0</v>
      </c>
      <c r="AD467" s="1">
        <v>21</v>
      </c>
      <c r="AE467" s="1">
        <v>0</v>
      </c>
      <c r="AF467" s="1">
        <v>4</v>
      </c>
      <c r="AG467" s="1">
        <v>5</v>
      </c>
      <c r="AH467" s="1">
        <v>0.8</v>
      </c>
      <c r="AI467" s="1">
        <v>-5.08</v>
      </c>
      <c r="AJ467" s="1">
        <v>0</v>
      </c>
      <c r="AK467" s="1">
        <v>-9</v>
      </c>
      <c r="AL467" s="1">
        <v>23</v>
      </c>
      <c r="AM467" s="1">
        <v>34</v>
      </c>
      <c r="AN467" s="1">
        <v>0</v>
      </c>
      <c r="AO467" s="1">
        <v>0</v>
      </c>
      <c r="AP467" s="1" t="s">
        <v>52</v>
      </c>
      <c r="AQ467" s="1" t="s">
        <v>52</v>
      </c>
      <c r="AR467" s="1" t="s">
        <v>52</v>
      </c>
      <c r="AS467" s="1" t="s">
        <v>52</v>
      </c>
      <c r="AT467" s="1" t="s">
        <v>52</v>
      </c>
      <c r="AU467" s="1" t="s">
        <v>52</v>
      </c>
      <c r="AV467" s="1" t="s">
        <v>52</v>
      </c>
      <c r="AW467" s="1" t="s">
        <v>52</v>
      </c>
      <c r="AX467" s="1" t="s">
        <v>52</v>
      </c>
      <c r="AY467" t="str">
        <f t="shared" si="77"/>
        <v/>
      </c>
      <c r="AZ467" t="str">
        <f t="shared" si="78"/>
        <v>M.Gaskin</v>
      </c>
      <c r="BA467" t="str">
        <f t="shared" si="79"/>
        <v/>
      </c>
      <c r="BB467" t="str">
        <f t="shared" si="80"/>
        <v>2021_02_MIA</v>
      </c>
      <c r="BC467" t="str">
        <f t="shared" si="81"/>
        <v>ru</v>
      </c>
      <c r="BD467">
        <f>COUNTIFS($BB$1:BB467,BB467,$BC$1:BC467,"ru")</f>
        <v>1</v>
      </c>
      <c r="BE467" t="str">
        <f t="shared" si="82"/>
        <v>re</v>
      </c>
      <c r="BF467">
        <f>COUNTIFS($BB$1:BB467,BB467,$BE$1:BE467,"re")</f>
        <v>1</v>
      </c>
      <c r="BG467" t="str">
        <f t="shared" si="83"/>
        <v>ru12021_02_MIA</v>
      </c>
      <c r="BH467" t="str">
        <f t="shared" si="84"/>
        <v>re12021_02_MIA</v>
      </c>
      <c r="BI467" t="str">
        <f t="shared" si="85"/>
        <v>2021_02_MIAM.Gaskin</v>
      </c>
      <c r="BJ467" t="str">
        <f t="shared" si="86"/>
        <v>2021_MIA_M.Gaskin</v>
      </c>
      <c r="BK467" t="str">
        <f>IF(ISERROR(MATCH(LEFT(C467,5)&amp;B467&amp;"_"&amp;A467,$BK$1:BK466,0)),LEFT(C467,5)&amp;B467&amp;"_"&amp;A467,"")</f>
        <v/>
      </c>
      <c r="BL467">
        <f>COUNTIFS($B$1:B467,B467)-COUNTIFS($B$1:B467,B467,$BK$1:BK467,"")</f>
        <v>4</v>
      </c>
      <c r="BM467" t="str">
        <f t="shared" si="87"/>
        <v/>
      </c>
    </row>
    <row r="468" spans="1:65" x14ac:dyDescent="0.25">
      <c r="A468" s="1" t="s">
        <v>150</v>
      </c>
      <c r="B468" s="1" t="s">
        <v>88</v>
      </c>
      <c r="C468" s="1" t="s">
        <v>2038</v>
      </c>
      <c r="D468" s="1">
        <v>1E-3</v>
      </c>
      <c r="E468" s="1">
        <v>0.13</v>
      </c>
      <c r="F468" s="1" t="s">
        <v>2136</v>
      </c>
      <c r="G468" s="1" t="s">
        <v>52</v>
      </c>
      <c r="H468" s="1" t="s">
        <v>52</v>
      </c>
      <c r="I468" s="1" t="s">
        <v>52</v>
      </c>
      <c r="J468" s="1" t="s">
        <v>52</v>
      </c>
      <c r="K468" s="1" t="s">
        <v>52</v>
      </c>
      <c r="L468" s="1" t="s">
        <v>52</v>
      </c>
      <c r="M468" s="1" t="s">
        <v>52</v>
      </c>
      <c r="N468" s="1" t="s">
        <v>52</v>
      </c>
      <c r="O468" s="1" t="s">
        <v>52</v>
      </c>
      <c r="P468" s="1" t="s">
        <v>52</v>
      </c>
      <c r="Q468" s="1" t="s">
        <v>52</v>
      </c>
      <c r="R468" s="1" t="s">
        <v>52</v>
      </c>
      <c r="S468" s="1" t="s">
        <v>52</v>
      </c>
      <c r="T468" s="1" t="s">
        <v>52</v>
      </c>
      <c r="U468" s="1" t="s">
        <v>52</v>
      </c>
      <c r="V468" s="1">
        <v>25</v>
      </c>
      <c r="W468" s="1">
        <v>0</v>
      </c>
      <c r="X468" s="1">
        <v>5</v>
      </c>
      <c r="Y468" s="1">
        <v>2</v>
      </c>
      <c r="Z468" s="1">
        <v>2</v>
      </c>
      <c r="AA468" s="1">
        <v>2</v>
      </c>
      <c r="AB468" s="1">
        <v>0</v>
      </c>
      <c r="AC468" s="1">
        <v>0</v>
      </c>
      <c r="AD468" s="1">
        <v>74</v>
      </c>
      <c r="AE468" s="1">
        <v>2</v>
      </c>
      <c r="AF468" s="1">
        <v>10</v>
      </c>
      <c r="AG468" s="1">
        <v>10</v>
      </c>
      <c r="AH468" s="1">
        <v>1</v>
      </c>
      <c r="AI468" s="1">
        <v>26.5</v>
      </c>
      <c r="AJ468" s="1">
        <v>3</v>
      </c>
      <c r="AK468" s="1">
        <v>5</v>
      </c>
      <c r="AL468" s="1">
        <v>69</v>
      </c>
      <c r="AM468" s="1">
        <v>59</v>
      </c>
      <c r="AN468" s="1">
        <v>0</v>
      </c>
      <c r="AO468" s="1">
        <v>0</v>
      </c>
      <c r="AP468" s="1" t="s">
        <v>52</v>
      </c>
      <c r="AQ468" s="1" t="s">
        <v>52</v>
      </c>
      <c r="AR468" s="1" t="s">
        <v>52</v>
      </c>
      <c r="AS468" s="1" t="s">
        <v>52</v>
      </c>
      <c r="AT468" s="1" t="s">
        <v>52</v>
      </c>
      <c r="AU468" s="1" t="s">
        <v>52</v>
      </c>
      <c r="AV468" s="1" t="s">
        <v>52</v>
      </c>
      <c r="AW468" s="1" t="s">
        <v>52</v>
      </c>
      <c r="AX468" s="1" t="s">
        <v>52</v>
      </c>
      <c r="AY468" t="str">
        <f t="shared" si="77"/>
        <v/>
      </c>
      <c r="AZ468" t="str">
        <f t="shared" si="78"/>
        <v>M.Gaskin</v>
      </c>
      <c r="BA468" t="str">
        <f t="shared" si="79"/>
        <v/>
      </c>
      <c r="BB468" t="str">
        <f t="shared" si="80"/>
        <v>2021_05_MIA</v>
      </c>
      <c r="BC468" t="str">
        <f t="shared" si="81"/>
        <v>ru</v>
      </c>
      <c r="BD468">
        <f>COUNTIFS($BB$1:BB468,BB468,$BC$1:BC468,"ru")</f>
        <v>1</v>
      </c>
      <c r="BE468" t="str">
        <f t="shared" si="82"/>
        <v>re</v>
      </c>
      <c r="BF468">
        <f>COUNTIFS($BB$1:BB468,BB468,$BE$1:BE468,"re")</f>
        <v>1</v>
      </c>
      <c r="BG468" t="str">
        <f t="shared" si="83"/>
        <v>ru12021_05_MIA</v>
      </c>
      <c r="BH468" t="str">
        <f t="shared" si="84"/>
        <v>re12021_05_MIA</v>
      </c>
      <c r="BI468" t="str">
        <f t="shared" si="85"/>
        <v>2021_05_MIAM.Gaskin</v>
      </c>
      <c r="BJ468" t="str">
        <f t="shared" si="86"/>
        <v>2021_MIA_M.Gaskin</v>
      </c>
      <c r="BK468" t="str">
        <f>IF(ISERROR(MATCH(LEFT(C468,5)&amp;B468&amp;"_"&amp;A468,$BK$1:BK467,0)),LEFT(C468,5)&amp;B468&amp;"_"&amp;A468,"")</f>
        <v/>
      </c>
      <c r="BL468">
        <f>COUNTIFS($B$1:B468,B468)-COUNTIFS($B$1:B468,B468,$BK$1:BK468,"")</f>
        <v>4</v>
      </c>
      <c r="BM468" t="str">
        <f t="shared" si="87"/>
        <v/>
      </c>
    </row>
    <row r="469" spans="1:65" x14ac:dyDescent="0.25">
      <c r="A469" s="1" t="s">
        <v>253</v>
      </c>
      <c r="B469" s="1" t="s">
        <v>54</v>
      </c>
      <c r="C469" s="1" t="s">
        <v>1638</v>
      </c>
      <c r="D469" s="1">
        <v>4.8000000000000001E-2</v>
      </c>
      <c r="E469" s="1">
        <v>0.87</v>
      </c>
      <c r="F469" s="1" t="s">
        <v>1733</v>
      </c>
      <c r="G469" s="1" t="s">
        <v>52</v>
      </c>
      <c r="H469" s="1" t="s">
        <v>52</v>
      </c>
      <c r="I469" s="1" t="s">
        <v>52</v>
      </c>
      <c r="J469" s="1" t="s">
        <v>52</v>
      </c>
      <c r="K469" s="1" t="s">
        <v>52</v>
      </c>
      <c r="L469" s="1" t="s">
        <v>52</v>
      </c>
      <c r="M469" s="1" t="s">
        <v>52</v>
      </c>
      <c r="N469" s="1" t="s">
        <v>52</v>
      </c>
      <c r="O469" s="1" t="s">
        <v>52</v>
      </c>
      <c r="P469" s="1" t="s">
        <v>52</v>
      </c>
      <c r="Q469" s="1" t="s">
        <v>52</v>
      </c>
      <c r="R469" s="1" t="s">
        <v>52</v>
      </c>
      <c r="S469" s="1" t="s">
        <v>52</v>
      </c>
      <c r="T469" s="1" t="s">
        <v>52</v>
      </c>
      <c r="U469" s="1" t="s">
        <v>52</v>
      </c>
      <c r="V469" s="1">
        <v>25</v>
      </c>
      <c r="W469" s="1">
        <v>0</v>
      </c>
      <c r="X469" s="1">
        <v>2</v>
      </c>
      <c r="Y469" s="1">
        <v>1</v>
      </c>
      <c r="Z469" s="1">
        <v>0</v>
      </c>
      <c r="AA469" s="1">
        <v>0</v>
      </c>
      <c r="AB469" s="1">
        <v>0</v>
      </c>
      <c r="AC469" s="1">
        <v>0</v>
      </c>
      <c r="AD469" s="1">
        <v>16</v>
      </c>
      <c r="AE469" s="1">
        <v>0</v>
      </c>
      <c r="AF469" s="1">
        <v>2</v>
      </c>
      <c r="AG469" s="1">
        <v>3</v>
      </c>
      <c r="AH469" s="1">
        <v>0.66600000000000004</v>
      </c>
      <c r="AI469" s="1">
        <v>0.74</v>
      </c>
      <c r="AJ469" s="1">
        <v>1</v>
      </c>
      <c r="AK469" s="1">
        <v>11</v>
      </c>
      <c r="AL469" s="1">
        <v>20</v>
      </c>
      <c r="AM469" s="1">
        <v>13</v>
      </c>
      <c r="AN469" s="1">
        <v>0</v>
      </c>
      <c r="AO469" s="1">
        <v>0</v>
      </c>
      <c r="AP469" s="1" t="s">
        <v>52</v>
      </c>
      <c r="AQ469" s="1" t="s">
        <v>52</v>
      </c>
      <c r="AR469" s="1" t="s">
        <v>52</v>
      </c>
      <c r="AS469" s="1" t="s">
        <v>52</v>
      </c>
      <c r="AT469" s="1" t="s">
        <v>52</v>
      </c>
      <c r="AU469" s="1" t="s">
        <v>52</v>
      </c>
      <c r="AV469" s="1" t="s">
        <v>52</v>
      </c>
      <c r="AW469" s="1" t="s">
        <v>52</v>
      </c>
      <c r="AX469" s="1" t="s">
        <v>52</v>
      </c>
      <c r="AY469" t="str">
        <f t="shared" si="77"/>
        <v/>
      </c>
      <c r="AZ469" t="str">
        <f t="shared" si="78"/>
        <v>M.Hardman</v>
      </c>
      <c r="BA469" t="str">
        <f t="shared" si="79"/>
        <v/>
      </c>
      <c r="BB469" t="str">
        <f t="shared" si="80"/>
        <v>2021_04_KC</v>
      </c>
      <c r="BC469" t="str">
        <f t="shared" si="81"/>
        <v>ru</v>
      </c>
      <c r="BD469">
        <f>COUNTIFS($BB$1:BB469,BB469,$BC$1:BC469,"ru")</f>
        <v>3</v>
      </c>
      <c r="BE469" t="str">
        <f t="shared" si="82"/>
        <v>re</v>
      </c>
      <c r="BF469">
        <f>COUNTIFS($BB$1:BB469,BB469,$BE$1:BE469,"re")</f>
        <v>3</v>
      </c>
      <c r="BG469" t="str">
        <f t="shared" si="83"/>
        <v>ru32021_04_KC</v>
      </c>
      <c r="BH469" t="str">
        <f t="shared" si="84"/>
        <v>re32021_04_KC</v>
      </c>
      <c r="BI469" t="str">
        <f t="shared" si="85"/>
        <v>2021_04_KCM.Hardman</v>
      </c>
      <c r="BJ469" t="str">
        <f t="shared" si="86"/>
        <v>2021_KC_M.Hardman</v>
      </c>
      <c r="BK469" t="str">
        <f>IF(ISERROR(MATCH(LEFT(C469,5)&amp;B469&amp;"_"&amp;A469,$BK$1:BK468,0)),LEFT(C469,5)&amp;B469&amp;"_"&amp;A469,"")</f>
        <v>2021_KC_M.Hardman</v>
      </c>
      <c r="BL469">
        <f>COUNTIFS($B$1:B469,B469)-COUNTIFS($B$1:B469,B469,$BK$1:BK469,"")</f>
        <v>4</v>
      </c>
      <c r="BM469" t="str">
        <f t="shared" si="87"/>
        <v>2021_KC4</v>
      </c>
    </row>
    <row r="470" spans="1:65" x14ac:dyDescent="0.25">
      <c r="A470" s="1" t="s">
        <v>163</v>
      </c>
      <c r="B470" s="1" t="s">
        <v>81</v>
      </c>
      <c r="C470" s="1" t="s">
        <v>1274</v>
      </c>
      <c r="D470" s="1">
        <v>1.7000000000000001E-2</v>
      </c>
      <c r="E470" s="1">
        <v>0.55000000000000004</v>
      </c>
      <c r="F470" s="1" t="s">
        <v>1323</v>
      </c>
      <c r="G470" s="1" t="s">
        <v>52</v>
      </c>
      <c r="H470" s="1" t="s">
        <v>52</v>
      </c>
      <c r="I470" s="1" t="s">
        <v>52</v>
      </c>
      <c r="J470" s="1" t="s">
        <v>52</v>
      </c>
      <c r="K470" s="1" t="s">
        <v>52</v>
      </c>
      <c r="L470" s="1" t="s">
        <v>52</v>
      </c>
      <c r="M470" s="1" t="s">
        <v>52</v>
      </c>
      <c r="N470" s="1" t="s">
        <v>52</v>
      </c>
      <c r="O470" s="1" t="s">
        <v>52</v>
      </c>
      <c r="P470" s="1" t="s">
        <v>52</v>
      </c>
      <c r="Q470" s="1" t="s">
        <v>52</v>
      </c>
      <c r="R470" s="1" t="s">
        <v>52</v>
      </c>
      <c r="S470" s="1" t="s">
        <v>52</v>
      </c>
      <c r="T470" s="1" t="s">
        <v>52</v>
      </c>
      <c r="U470" s="1" t="s">
        <v>52</v>
      </c>
      <c r="V470" s="1">
        <v>25</v>
      </c>
      <c r="W470" s="1">
        <v>1</v>
      </c>
      <c r="X470" s="1">
        <v>6</v>
      </c>
      <c r="Y470" s="1">
        <v>1</v>
      </c>
      <c r="Z470" s="1">
        <v>3</v>
      </c>
      <c r="AA470" s="1">
        <v>2</v>
      </c>
      <c r="AB470" s="1">
        <v>0</v>
      </c>
      <c r="AC470" s="1">
        <v>0</v>
      </c>
      <c r="AD470" s="1">
        <v>54</v>
      </c>
      <c r="AE470" s="1">
        <v>0</v>
      </c>
      <c r="AF470" s="1">
        <v>5</v>
      </c>
      <c r="AG470" s="1">
        <v>6</v>
      </c>
      <c r="AH470" s="1">
        <v>0.83299999999999996</v>
      </c>
      <c r="AI470" s="1">
        <v>22.1</v>
      </c>
      <c r="AJ470" s="1">
        <v>1</v>
      </c>
      <c r="AK470" s="1">
        <v>0</v>
      </c>
      <c r="AL470" s="1">
        <v>55</v>
      </c>
      <c r="AM470" s="1">
        <v>32</v>
      </c>
      <c r="AN470" s="1">
        <v>0</v>
      </c>
      <c r="AO470" s="1">
        <v>0</v>
      </c>
      <c r="AP470" s="1" t="s">
        <v>52</v>
      </c>
      <c r="AQ470" s="1" t="s">
        <v>52</v>
      </c>
      <c r="AR470" s="1" t="s">
        <v>52</v>
      </c>
      <c r="AS470" s="1" t="s">
        <v>52</v>
      </c>
      <c r="AT470" s="1" t="s">
        <v>52</v>
      </c>
      <c r="AU470" s="1" t="s">
        <v>52</v>
      </c>
      <c r="AV470" s="1" t="s">
        <v>52</v>
      </c>
      <c r="AW470" s="1" t="s">
        <v>52</v>
      </c>
      <c r="AX470" s="1" t="s">
        <v>52</v>
      </c>
      <c r="AY470" t="str">
        <f t="shared" si="77"/>
        <v/>
      </c>
      <c r="AZ470" t="str">
        <f t="shared" si="78"/>
        <v>N.Hines</v>
      </c>
      <c r="BA470" t="str">
        <f t="shared" si="79"/>
        <v/>
      </c>
      <c r="BB470" t="str">
        <f t="shared" si="80"/>
        <v>2021_03_IND</v>
      </c>
      <c r="BC470" t="str">
        <f t="shared" si="81"/>
        <v>ru</v>
      </c>
      <c r="BD470">
        <f>COUNTIFS($BB$1:BB470,BB470,$BC$1:BC470,"ru")</f>
        <v>2</v>
      </c>
      <c r="BE470" t="str">
        <f t="shared" si="82"/>
        <v>re</v>
      </c>
      <c r="BF470">
        <f>COUNTIFS($BB$1:BB470,BB470,$BE$1:BE470,"re")</f>
        <v>2</v>
      </c>
      <c r="BG470" t="str">
        <f t="shared" si="83"/>
        <v>ru22021_03_IND</v>
      </c>
      <c r="BH470" t="str">
        <f t="shared" si="84"/>
        <v>re22021_03_IND</v>
      </c>
      <c r="BI470" t="str">
        <f t="shared" si="85"/>
        <v>2021_03_INDN.Hines</v>
      </c>
      <c r="BJ470" t="str">
        <f t="shared" si="86"/>
        <v>2021_IND_N.Hines</v>
      </c>
      <c r="BK470" t="str">
        <f>IF(ISERROR(MATCH(LEFT(C470,5)&amp;B470&amp;"_"&amp;A470,$BK$1:BK469,0)),LEFT(C470,5)&amp;B470&amp;"_"&amp;A470,"")</f>
        <v/>
      </c>
      <c r="BL470">
        <f>COUNTIFS($B$1:B470,B470)-COUNTIFS($B$1:B470,B470,$BK$1:BK470,"")</f>
        <v>5</v>
      </c>
      <c r="BM470" t="str">
        <f t="shared" si="87"/>
        <v/>
      </c>
    </row>
    <row r="471" spans="1:65" x14ac:dyDescent="0.25">
      <c r="A471" s="1" t="s">
        <v>144</v>
      </c>
      <c r="B471" s="1" t="s">
        <v>80</v>
      </c>
      <c r="C471" s="1" t="s">
        <v>421</v>
      </c>
      <c r="D471" s="1">
        <v>1.9E-2</v>
      </c>
      <c r="E471" s="1">
        <v>-1.36</v>
      </c>
      <c r="F471" s="1" t="s">
        <v>512</v>
      </c>
      <c r="G471" s="1" t="s">
        <v>52</v>
      </c>
      <c r="H471" s="1" t="s">
        <v>52</v>
      </c>
      <c r="I471" s="1" t="s">
        <v>52</v>
      </c>
      <c r="J471" s="1" t="s">
        <v>52</v>
      </c>
      <c r="K471" s="1" t="s">
        <v>52</v>
      </c>
      <c r="L471" s="1" t="s">
        <v>52</v>
      </c>
      <c r="M471" s="1" t="s">
        <v>52</v>
      </c>
      <c r="N471" s="1" t="s">
        <v>52</v>
      </c>
      <c r="O471" s="1" t="s">
        <v>52</v>
      </c>
      <c r="P471" s="1" t="s">
        <v>52</v>
      </c>
      <c r="Q471" s="1" t="s">
        <v>52</v>
      </c>
      <c r="R471" s="1" t="s">
        <v>52</v>
      </c>
      <c r="S471" s="1" t="s">
        <v>52</v>
      </c>
      <c r="T471" s="1" t="s">
        <v>52</v>
      </c>
      <c r="U471" s="1" t="s">
        <v>52</v>
      </c>
      <c r="V471" s="1">
        <v>25</v>
      </c>
      <c r="W471" s="1">
        <v>1</v>
      </c>
      <c r="X471" s="1">
        <v>8</v>
      </c>
      <c r="Y471" s="1">
        <v>1</v>
      </c>
      <c r="Z471" s="1">
        <v>1</v>
      </c>
      <c r="AA471" s="1">
        <v>1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1</v>
      </c>
      <c r="AH471" s="1">
        <v>0</v>
      </c>
      <c r="AI471" s="1">
        <v>-350</v>
      </c>
      <c r="AJ471" s="1">
        <v>0</v>
      </c>
      <c r="AK471" s="1">
        <v>-3</v>
      </c>
      <c r="AL471" s="1">
        <v>0</v>
      </c>
      <c r="AM471" s="1">
        <v>5</v>
      </c>
      <c r="AN471" s="1">
        <v>0</v>
      </c>
      <c r="AO471" s="1">
        <v>0</v>
      </c>
      <c r="AP471" s="1" t="s">
        <v>52</v>
      </c>
      <c r="AQ471" s="1" t="s">
        <v>52</v>
      </c>
      <c r="AR471" s="1" t="s">
        <v>52</v>
      </c>
      <c r="AS471" s="1" t="s">
        <v>52</v>
      </c>
      <c r="AT471" s="1" t="s">
        <v>52</v>
      </c>
      <c r="AU471" s="1" t="s">
        <v>52</v>
      </c>
      <c r="AV471" s="1" t="s">
        <v>52</v>
      </c>
      <c r="AW471" s="1" t="s">
        <v>52</v>
      </c>
      <c r="AX471" s="1" t="s">
        <v>52</v>
      </c>
      <c r="AY471" t="str">
        <f t="shared" si="77"/>
        <v/>
      </c>
      <c r="AZ471" t="str">
        <f t="shared" si="78"/>
        <v>P.Lindsay</v>
      </c>
      <c r="BA471" t="str">
        <f t="shared" si="79"/>
        <v/>
      </c>
      <c r="BB471" t="str">
        <f t="shared" si="80"/>
        <v>2021_01_HOU</v>
      </c>
      <c r="BC471" t="str">
        <f t="shared" si="81"/>
        <v>ru</v>
      </c>
      <c r="BD471">
        <f>COUNTIFS($BB$1:BB471,BB471,$BC$1:BC471,"ru")</f>
        <v>2</v>
      </c>
      <c r="BE471" t="str">
        <f t="shared" si="82"/>
        <v>re</v>
      </c>
      <c r="BF471">
        <f>COUNTIFS($BB$1:BB471,BB471,$BE$1:BE471,"re")</f>
        <v>2</v>
      </c>
      <c r="BG471" t="str">
        <f t="shared" si="83"/>
        <v>ru22021_01_HOU</v>
      </c>
      <c r="BH471" t="str">
        <f t="shared" si="84"/>
        <v>re22021_01_HOU</v>
      </c>
      <c r="BI471" t="str">
        <f t="shared" si="85"/>
        <v>2021_01_HOUP.Lindsay</v>
      </c>
      <c r="BJ471" t="str">
        <f t="shared" si="86"/>
        <v>2021_HOU_P.Lindsay</v>
      </c>
      <c r="BK471" t="str">
        <f>IF(ISERROR(MATCH(LEFT(C471,5)&amp;B471&amp;"_"&amp;A471,$BK$1:BK470,0)),LEFT(C471,5)&amp;B471&amp;"_"&amp;A471,"")</f>
        <v/>
      </c>
      <c r="BL471">
        <f>COUNTIFS($B$1:B471,B471)-COUNTIFS($B$1:B471,B471,$BK$1:BK471,"")</f>
        <v>5</v>
      </c>
      <c r="BM471" t="str">
        <f t="shared" si="87"/>
        <v/>
      </c>
    </row>
    <row r="472" spans="1:65" x14ac:dyDescent="0.25">
      <c r="A472" s="1" t="s">
        <v>117</v>
      </c>
      <c r="B472" s="1" t="s">
        <v>68</v>
      </c>
      <c r="C472" s="1" t="s">
        <v>1657</v>
      </c>
      <c r="D472" s="1">
        <v>9.0999999999999998E-2</v>
      </c>
      <c r="E472" s="1">
        <v>1.49</v>
      </c>
      <c r="F472" s="1" t="s">
        <v>1734</v>
      </c>
      <c r="G472" s="1" t="s">
        <v>52</v>
      </c>
      <c r="H472" s="1" t="s">
        <v>52</v>
      </c>
      <c r="I472" s="1" t="s">
        <v>52</v>
      </c>
      <c r="J472" s="1" t="s">
        <v>52</v>
      </c>
      <c r="K472" s="1" t="s">
        <v>52</v>
      </c>
      <c r="L472" s="1" t="s">
        <v>52</v>
      </c>
      <c r="M472" s="1" t="s">
        <v>52</v>
      </c>
      <c r="N472" s="1" t="s">
        <v>52</v>
      </c>
      <c r="O472" s="1" t="s">
        <v>52</v>
      </c>
      <c r="P472" s="1" t="s">
        <v>52</v>
      </c>
      <c r="Q472" s="1" t="s">
        <v>52</v>
      </c>
      <c r="R472" s="1" t="s">
        <v>52</v>
      </c>
      <c r="S472" s="1" t="s">
        <v>52</v>
      </c>
      <c r="T472" s="1" t="s">
        <v>52</v>
      </c>
      <c r="U472" s="1" t="s">
        <v>52</v>
      </c>
      <c r="V472" s="1">
        <v>25</v>
      </c>
      <c r="W472" s="1">
        <v>1</v>
      </c>
      <c r="X472" s="1">
        <v>6</v>
      </c>
      <c r="Y472" s="1">
        <v>2</v>
      </c>
      <c r="Z472" s="1">
        <v>2</v>
      </c>
      <c r="AA472" s="1">
        <v>1</v>
      </c>
      <c r="AB472" s="1">
        <v>0</v>
      </c>
      <c r="AC472" s="1">
        <v>0</v>
      </c>
      <c r="AD472" s="1" t="s">
        <v>52</v>
      </c>
      <c r="AE472" s="1" t="s">
        <v>52</v>
      </c>
      <c r="AF472" s="1" t="s">
        <v>52</v>
      </c>
      <c r="AG472" s="1" t="s">
        <v>52</v>
      </c>
      <c r="AH472" s="1" t="s">
        <v>52</v>
      </c>
      <c r="AI472" s="1" t="s">
        <v>52</v>
      </c>
      <c r="AJ472" s="1" t="s">
        <v>52</v>
      </c>
      <c r="AK472" s="1" t="s">
        <v>52</v>
      </c>
      <c r="AL472" s="1" t="s">
        <v>52</v>
      </c>
      <c r="AM472" s="1" t="s">
        <v>52</v>
      </c>
      <c r="AN472" s="1" t="s">
        <v>52</v>
      </c>
      <c r="AO472" s="1" t="s">
        <v>52</v>
      </c>
      <c r="AP472" s="1" t="s">
        <v>52</v>
      </c>
      <c r="AQ472" s="1" t="s">
        <v>52</v>
      </c>
      <c r="AR472" s="1" t="s">
        <v>52</v>
      </c>
      <c r="AS472" s="1" t="s">
        <v>52</v>
      </c>
      <c r="AT472" s="1" t="s">
        <v>52</v>
      </c>
      <c r="AU472" s="1" t="s">
        <v>52</v>
      </c>
      <c r="AV472" s="1" t="s">
        <v>52</v>
      </c>
      <c r="AW472" s="1" t="s">
        <v>52</v>
      </c>
      <c r="AX472" s="1" t="s">
        <v>52</v>
      </c>
      <c r="AY472" t="str">
        <f t="shared" si="77"/>
        <v/>
      </c>
      <c r="AZ472" t="str">
        <f t="shared" si="78"/>
        <v>R.Jones</v>
      </c>
      <c r="BA472" t="str">
        <f t="shared" si="79"/>
        <v/>
      </c>
      <c r="BB472" t="str">
        <f t="shared" si="80"/>
        <v>2021_04_TB</v>
      </c>
      <c r="BC472" t="str">
        <f t="shared" si="81"/>
        <v>ru</v>
      </c>
      <c r="BD472">
        <f>COUNTIFS($BB$1:BB472,BB472,$BC$1:BC472,"ru")</f>
        <v>2</v>
      </c>
      <c r="BE472" t="str">
        <f t="shared" si="82"/>
        <v/>
      </c>
      <c r="BF472">
        <f>COUNTIFS($BB$1:BB472,BB472,$BE$1:BE472,"re")</f>
        <v>1</v>
      </c>
      <c r="BG472" t="str">
        <f t="shared" si="83"/>
        <v>ru22021_04_TB</v>
      </c>
      <c r="BH472" t="str">
        <f t="shared" si="84"/>
        <v>12021_04_TB</v>
      </c>
      <c r="BI472" t="str">
        <f t="shared" si="85"/>
        <v>2021_04_TBR.Jones</v>
      </c>
      <c r="BJ472" t="str">
        <f t="shared" si="86"/>
        <v>2021_TB_R.Jones</v>
      </c>
      <c r="BK472" t="str">
        <f>IF(ISERROR(MATCH(LEFT(C472,5)&amp;B472&amp;"_"&amp;A472,$BK$1:BK471,0)),LEFT(C472,5)&amp;B472&amp;"_"&amp;A472,"")</f>
        <v/>
      </c>
      <c r="BL472">
        <f>COUNTIFS($B$1:B472,B472)-COUNTIFS($B$1:B472,B472,$BK$1:BK472,"")</f>
        <v>4</v>
      </c>
      <c r="BM472" t="str">
        <f t="shared" si="87"/>
        <v/>
      </c>
    </row>
    <row r="473" spans="1:65" x14ac:dyDescent="0.25">
      <c r="A473" s="1" t="s">
        <v>186</v>
      </c>
      <c r="B473" s="1" t="s">
        <v>64</v>
      </c>
      <c r="C473" s="1" t="s">
        <v>1243</v>
      </c>
      <c r="D473" s="1">
        <v>8.0000000000000002E-3</v>
      </c>
      <c r="E473" s="1">
        <v>-0.28000000000000003</v>
      </c>
      <c r="F473" s="1" t="s">
        <v>1324</v>
      </c>
      <c r="G473" s="1" t="s">
        <v>52</v>
      </c>
      <c r="H473" s="1" t="s">
        <v>52</v>
      </c>
      <c r="I473" s="1" t="s">
        <v>52</v>
      </c>
      <c r="J473" s="1" t="s">
        <v>52</v>
      </c>
      <c r="K473" s="1" t="s">
        <v>52</v>
      </c>
      <c r="L473" s="1" t="s">
        <v>52</v>
      </c>
      <c r="M473" s="1" t="s">
        <v>52</v>
      </c>
      <c r="N473" s="1" t="s">
        <v>52</v>
      </c>
      <c r="O473" s="1" t="s">
        <v>52</v>
      </c>
      <c r="P473" s="1" t="s">
        <v>52</v>
      </c>
      <c r="Q473" s="1" t="s">
        <v>52</v>
      </c>
      <c r="R473" s="1" t="s">
        <v>52</v>
      </c>
      <c r="S473" s="1" t="s">
        <v>52</v>
      </c>
      <c r="T473" s="1" t="s">
        <v>52</v>
      </c>
      <c r="U473" s="1" t="s">
        <v>52</v>
      </c>
      <c r="V473" s="1">
        <v>24</v>
      </c>
      <c r="W473" s="1">
        <v>0</v>
      </c>
      <c r="X473" s="1">
        <v>5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 t="s">
        <v>52</v>
      </c>
      <c r="AE473" s="1" t="s">
        <v>52</v>
      </c>
      <c r="AF473" s="1" t="s">
        <v>52</v>
      </c>
      <c r="AG473" s="1" t="s">
        <v>52</v>
      </c>
      <c r="AH473" s="1" t="s">
        <v>52</v>
      </c>
      <c r="AI473" s="1" t="s">
        <v>52</v>
      </c>
      <c r="AJ473" s="1" t="s">
        <v>52</v>
      </c>
      <c r="AK473" s="1" t="s">
        <v>52</v>
      </c>
      <c r="AL473" s="1" t="s">
        <v>52</v>
      </c>
      <c r="AM473" s="1" t="s">
        <v>52</v>
      </c>
      <c r="AN473" s="1" t="s">
        <v>52</v>
      </c>
      <c r="AO473" s="1" t="s">
        <v>52</v>
      </c>
      <c r="AP473" s="1" t="s">
        <v>52</v>
      </c>
      <c r="AQ473" s="1" t="s">
        <v>52</v>
      </c>
      <c r="AR473" s="1" t="s">
        <v>52</v>
      </c>
      <c r="AS473" s="1" t="s">
        <v>52</v>
      </c>
      <c r="AT473" s="1" t="s">
        <v>52</v>
      </c>
      <c r="AU473" s="1" t="s">
        <v>52</v>
      </c>
      <c r="AV473" s="1" t="s">
        <v>52</v>
      </c>
      <c r="AW473" s="1" t="s">
        <v>52</v>
      </c>
      <c r="AX473" s="1" t="s">
        <v>52</v>
      </c>
      <c r="AY473" t="str">
        <f t="shared" si="77"/>
        <v/>
      </c>
      <c r="AZ473" t="str">
        <f t="shared" si="78"/>
        <v>A.Abdullah</v>
      </c>
      <c r="BA473" t="str">
        <f t="shared" si="79"/>
        <v/>
      </c>
      <c r="BB473" t="str">
        <f t="shared" si="80"/>
        <v>2021_03_MIN</v>
      </c>
      <c r="BC473" t="str">
        <f t="shared" si="81"/>
        <v>ru</v>
      </c>
      <c r="BD473">
        <f>COUNTIFS($BB$1:BB473,BB473,$BC$1:BC473,"ru")</f>
        <v>3</v>
      </c>
      <c r="BE473" t="str">
        <f t="shared" si="82"/>
        <v/>
      </c>
      <c r="BF473">
        <f>COUNTIFS($BB$1:BB473,BB473,$BE$1:BE473,"re")</f>
        <v>1</v>
      </c>
      <c r="BG473" t="str">
        <f t="shared" si="83"/>
        <v>ru32021_03_MIN</v>
      </c>
      <c r="BH473" t="str">
        <f t="shared" si="84"/>
        <v>12021_03_MIN</v>
      </c>
      <c r="BI473" t="str">
        <f t="shared" si="85"/>
        <v>2021_03_MINA.Abdullah</v>
      </c>
      <c r="BJ473" t="str">
        <f t="shared" si="86"/>
        <v>2021_MIN_A.Abdullah</v>
      </c>
      <c r="BK473" t="str">
        <f>IF(ISERROR(MATCH(LEFT(C473,5)&amp;B473&amp;"_"&amp;A473,$BK$1:BK472,0)),LEFT(C473,5)&amp;B473&amp;"_"&amp;A473,"")</f>
        <v>2021_MIN_A.Abdullah</v>
      </c>
      <c r="BL473">
        <f>COUNTIFS($B$1:B473,B473)-COUNTIFS($B$1:B473,B473,$BK$1:BK473,"")</f>
        <v>6</v>
      </c>
      <c r="BM473" t="str">
        <f t="shared" si="87"/>
        <v>2021_MIN6</v>
      </c>
    </row>
    <row r="474" spans="1:65" x14ac:dyDescent="0.25">
      <c r="A474" s="1" t="s">
        <v>135</v>
      </c>
      <c r="B474" s="1" t="s">
        <v>66</v>
      </c>
      <c r="C474" s="1" t="s">
        <v>2435</v>
      </c>
      <c r="D474" s="1">
        <v>-9.2999999999999999E-2</v>
      </c>
      <c r="E474" s="1">
        <v>-4.7</v>
      </c>
      <c r="F474" s="1" t="s">
        <v>2506</v>
      </c>
      <c r="G474" s="1" t="s">
        <v>52</v>
      </c>
      <c r="H474" s="1" t="s">
        <v>52</v>
      </c>
      <c r="I474" s="1" t="s">
        <v>52</v>
      </c>
      <c r="J474" s="1" t="s">
        <v>52</v>
      </c>
      <c r="K474" s="1" t="s">
        <v>52</v>
      </c>
      <c r="L474" s="1" t="s">
        <v>52</v>
      </c>
      <c r="M474" s="1" t="s">
        <v>52</v>
      </c>
      <c r="N474" s="1" t="s">
        <v>52</v>
      </c>
      <c r="O474" s="1" t="s">
        <v>52</v>
      </c>
      <c r="P474" s="1" t="s">
        <v>52</v>
      </c>
      <c r="Q474" s="1" t="s">
        <v>52</v>
      </c>
      <c r="R474" s="1" t="s">
        <v>52</v>
      </c>
      <c r="S474" s="1" t="s">
        <v>52</v>
      </c>
      <c r="T474" s="1" t="s">
        <v>52</v>
      </c>
      <c r="U474" s="1" t="s">
        <v>52</v>
      </c>
      <c r="V474" s="1">
        <v>24</v>
      </c>
      <c r="W474" s="1">
        <v>1</v>
      </c>
      <c r="X474" s="1">
        <v>13</v>
      </c>
      <c r="Y474" s="1">
        <v>1</v>
      </c>
      <c r="Z474" s="1">
        <v>2</v>
      </c>
      <c r="AA474" s="1">
        <v>1</v>
      </c>
      <c r="AB474" s="1">
        <v>0</v>
      </c>
      <c r="AC474" s="1">
        <v>0</v>
      </c>
      <c r="AD474" s="1">
        <v>43</v>
      </c>
      <c r="AE474" s="1">
        <v>0</v>
      </c>
      <c r="AF474" s="1">
        <v>5</v>
      </c>
      <c r="AG474" s="1">
        <v>7</v>
      </c>
      <c r="AH474" s="1">
        <v>0.71399999999999997</v>
      </c>
      <c r="AI474" s="1">
        <v>-14.36</v>
      </c>
      <c r="AJ474" s="1">
        <v>2</v>
      </c>
      <c r="AK474" s="1">
        <v>18</v>
      </c>
      <c r="AL474" s="1">
        <v>32</v>
      </c>
      <c r="AM474" s="1">
        <v>29</v>
      </c>
      <c r="AN474" s="1">
        <v>0</v>
      </c>
      <c r="AO474" s="1">
        <v>0</v>
      </c>
      <c r="AP474" s="1" t="s">
        <v>52</v>
      </c>
      <c r="AQ474" s="1" t="s">
        <v>52</v>
      </c>
      <c r="AR474" s="1" t="s">
        <v>52</v>
      </c>
      <c r="AS474" s="1" t="s">
        <v>52</v>
      </c>
      <c r="AT474" s="1" t="s">
        <v>52</v>
      </c>
      <c r="AU474" s="1" t="s">
        <v>52</v>
      </c>
      <c r="AV474" s="1" t="s">
        <v>52</v>
      </c>
      <c r="AW474" s="1" t="s">
        <v>52</v>
      </c>
      <c r="AX474" s="1" t="s">
        <v>52</v>
      </c>
      <c r="AY474" t="str">
        <f t="shared" si="77"/>
        <v/>
      </c>
      <c r="AZ474" t="str">
        <f t="shared" si="78"/>
        <v>D.Swift</v>
      </c>
      <c r="BA474" t="str">
        <f t="shared" si="79"/>
        <v/>
      </c>
      <c r="BB474" t="str">
        <f t="shared" si="80"/>
        <v>2021_06_DET</v>
      </c>
      <c r="BC474" t="str">
        <f t="shared" si="81"/>
        <v>ru</v>
      </c>
      <c r="BD474">
        <f>COUNTIFS($BB$1:BB474,BB474,$BC$1:BC474,"ru")</f>
        <v>1</v>
      </c>
      <c r="BE474" t="str">
        <f t="shared" si="82"/>
        <v>re</v>
      </c>
      <c r="BF474">
        <f>COUNTIFS($BB$1:BB474,BB474,$BE$1:BE474,"re")</f>
        <v>1</v>
      </c>
      <c r="BG474" t="str">
        <f t="shared" si="83"/>
        <v>ru12021_06_DET</v>
      </c>
      <c r="BH474" t="str">
        <f t="shared" si="84"/>
        <v>re12021_06_DET</v>
      </c>
      <c r="BI474" t="str">
        <f t="shared" si="85"/>
        <v>2021_06_DETD.Swift</v>
      </c>
      <c r="BJ474" t="str">
        <f t="shared" si="86"/>
        <v>2021_DET_D.Swift</v>
      </c>
      <c r="BK474" t="str">
        <f>IF(ISERROR(MATCH(LEFT(C474,5)&amp;B474&amp;"_"&amp;A474,$BK$1:BK473,0)),LEFT(C474,5)&amp;B474&amp;"_"&amp;A474,"")</f>
        <v/>
      </c>
      <c r="BL474">
        <f>COUNTIFS($B$1:B474,B474)-COUNTIFS($B$1:B474,B474,$BK$1:BK474,"")</f>
        <v>3</v>
      </c>
      <c r="BM474" t="str">
        <f t="shared" si="87"/>
        <v/>
      </c>
    </row>
    <row r="475" spans="1:65" x14ac:dyDescent="0.25">
      <c r="A475" s="1" t="s">
        <v>119</v>
      </c>
      <c r="B475" s="1" t="s">
        <v>76</v>
      </c>
      <c r="C475" s="1" t="s">
        <v>1236</v>
      </c>
      <c r="D475" s="1">
        <v>-4.4999999999999998E-2</v>
      </c>
      <c r="E475" s="1">
        <v>-2.39</v>
      </c>
      <c r="F475" s="1" t="s">
        <v>1325</v>
      </c>
      <c r="G475" s="1" t="s">
        <v>52</v>
      </c>
      <c r="H475" s="1" t="s">
        <v>52</v>
      </c>
      <c r="I475" s="1" t="s">
        <v>52</v>
      </c>
      <c r="J475" s="1" t="s">
        <v>52</v>
      </c>
      <c r="K475" s="1" t="s">
        <v>52</v>
      </c>
      <c r="L475" s="1" t="s">
        <v>52</v>
      </c>
      <c r="M475" s="1" t="s">
        <v>52</v>
      </c>
      <c r="N475" s="1" t="s">
        <v>52</v>
      </c>
      <c r="O475" s="1" t="s">
        <v>52</v>
      </c>
      <c r="P475" s="1" t="s">
        <v>52</v>
      </c>
      <c r="Q475" s="1" t="s">
        <v>52</v>
      </c>
      <c r="R475" s="1" t="s">
        <v>52</v>
      </c>
      <c r="S475" s="1" t="s">
        <v>52</v>
      </c>
      <c r="T475" s="1" t="s">
        <v>52</v>
      </c>
      <c r="U475" s="1" t="s">
        <v>52</v>
      </c>
      <c r="V475" s="1">
        <v>24</v>
      </c>
      <c r="W475" s="1">
        <v>0</v>
      </c>
      <c r="X475" s="1">
        <v>8</v>
      </c>
      <c r="Y475" s="1">
        <v>0</v>
      </c>
      <c r="Z475" s="1">
        <v>2</v>
      </c>
      <c r="AA475" s="1">
        <v>0</v>
      </c>
      <c r="AB475" s="1">
        <v>0</v>
      </c>
      <c r="AC475" s="1">
        <v>0</v>
      </c>
      <c r="AD475" s="1">
        <v>33</v>
      </c>
      <c r="AE475" s="1">
        <v>0</v>
      </c>
      <c r="AF475" s="1">
        <v>3</v>
      </c>
      <c r="AG475" s="1">
        <v>6</v>
      </c>
      <c r="AH475" s="1">
        <v>0.5</v>
      </c>
      <c r="AI475" s="1">
        <v>-47.05</v>
      </c>
      <c r="AJ475" s="1">
        <v>2</v>
      </c>
      <c r="AK475" s="1">
        <v>21</v>
      </c>
      <c r="AL475" s="1">
        <v>30</v>
      </c>
      <c r="AM475" s="1">
        <v>32</v>
      </c>
      <c r="AN475" s="1">
        <v>0</v>
      </c>
      <c r="AO475" s="1">
        <v>0</v>
      </c>
      <c r="AP475" s="1" t="s">
        <v>52</v>
      </c>
      <c r="AQ475" s="1" t="s">
        <v>52</v>
      </c>
      <c r="AR475" s="1" t="s">
        <v>52</v>
      </c>
      <c r="AS475" s="1" t="s">
        <v>52</v>
      </c>
      <c r="AT475" s="1" t="s">
        <v>52</v>
      </c>
      <c r="AU475" s="1" t="s">
        <v>52</v>
      </c>
      <c r="AV475" s="1" t="s">
        <v>52</v>
      </c>
      <c r="AW475" s="1" t="s">
        <v>52</v>
      </c>
      <c r="AX475" s="1" t="s">
        <v>52</v>
      </c>
      <c r="AY475" t="str">
        <f t="shared" si="77"/>
        <v/>
      </c>
      <c r="AZ475" t="str">
        <f t="shared" si="78"/>
        <v>K.Drake</v>
      </c>
      <c r="BA475" t="str">
        <f t="shared" si="79"/>
        <v/>
      </c>
      <c r="BB475" t="str">
        <f t="shared" si="80"/>
        <v>2021_03_LV</v>
      </c>
      <c r="BC475" t="str">
        <f t="shared" si="81"/>
        <v>ru</v>
      </c>
      <c r="BD475">
        <f>COUNTIFS($BB$1:BB475,BB475,$BC$1:BC475,"ru")</f>
        <v>2</v>
      </c>
      <c r="BE475" t="str">
        <f t="shared" si="82"/>
        <v>re</v>
      </c>
      <c r="BF475">
        <f>COUNTIFS($BB$1:BB475,BB475,$BE$1:BE475,"re")</f>
        <v>2</v>
      </c>
      <c r="BG475" t="str">
        <f t="shared" si="83"/>
        <v>ru22021_03_LV</v>
      </c>
      <c r="BH475" t="str">
        <f t="shared" si="84"/>
        <v>re22021_03_LV</v>
      </c>
      <c r="BI475" t="str">
        <f t="shared" si="85"/>
        <v>2021_03_LVK.Drake</v>
      </c>
      <c r="BJ475" t="str">
        <f t="shared" si="86"/>
        <v>2021_LV_K.Drake</v>
      </c>
      <c r="BK475" t="str">
        <f>IF(ISERROR(MATCH(LEFT(C475,5)&amp;B475&amp;"_"&amp;A475,$BK$1:BK474,0)),LEFT(C475,5)&amp;B475&amp;"_"&amp;A475,"")</f>
        <v/>
      </c>
      <c r="BL475">
        <f>COUNTIFS($B$1:B475,B475)-COUNTIFS($B$1:B475,B475,$BK$1:BK475,"")</f>
        <v>5</v>
      </c>
      <c r="BM475" t="str">
        <f t="shared" si="87"/>
        <v/>
      </c>
    </row>
    <row r="476" spans="1:65" x14ac:dyDescent="0.25">
      <c r="A476" s="1" t="s">
        <v>159</v>
      </c>
      <c r="B476" s="1" t="s">
        <v>88</v>
      </c>
      <c r="C476" s="1" t="s">
        <v>2430</v>
      </c>
      <c r="D476" s="1">
        <v>-7.0000000000000007E-2</v>
      </c>
      <c r="E476" s="1">
        <v>-1.44</v>
      </c>
      <c r="F476" s="1" t="s">
        <v>2507</v>
      </c>
      <c r="G476" s="1" t="s">
        <v>52</v>
      </c>
      <c r="H476" s="1" t="s">
        <v>52</v>
      </c>
      <c r="I476" s="1" t="s">
        <v>52</v>
      </c>
      <c r="J476" s="1" t="s">
        <v>52</v>
      </c>
      <c r="K476" s="1" t="s">
        <v>52</v>
      </c>
      <c r="L476" s="1" t="s">
        <v>52</v>
      </c>
      <c r="M476" s="1" t="s">
        <v>52</v>
      </c>
      <c r="N476" s="1" t="s">
        <v>52</v>
      </c>
      <c r="O476" s="1" t="s">
        <v>52</v>
      </c>
      <c r="P476" s="1" t="s">
        <v>52</v>
      </c>
      <c r="Q476" s="1" t="s">
        <v>52</v>
      </c>
      <c r="R476" s="1" t="s">
        <v>52</v>
      </c>
      <c r="S476" s="1" t="s">
        <v>52</v>
      </c>
      <c r="T476" s="1" t="s">
        <v>52</v>
      </c>
      <c r="U476" s="1" t="s">
        <v>52</v>
      </c>
      <c r="V476" s="1">
        <v>24</v>
      </c>
      <c r="W476" s="1">
        <v>0</v>
      </c>
      <c r="X476" s="1">
        <v>5</v>
      </c>
      <c r="Y476" s="1">
        <v>2</v>
      </c>
      <c r="Z476" s="1">
        <v>0</v>
      </c>
      <c r="AA476" s="1">
        <v>0</v>
      </c>
      <c r="AB476" s="1">
        <v>0</v>
      </c>
      <c r="AC476" s="1">
        <v>0</v>
      </c>
      <c r="AD476" s="1">
        <v>7</v>
      </c>
      <c r="AE476" s="1">
        <v>0</v>
      </c>
      <c r="AF476" s="1">
        <v>1</v>
      </c>
      <c r="AG476" s="1">
        <v>1</v>
      </c>
      <c r="AH476" s="1">
        <v>1</v>
      </c>
      <c r="AI476" s="1">
        <v>22.12</v>
      </c>
      <c r="AJ476" s="1">
        <v>0</v>
      </c>
      <c r="AK476" s="1">
        <v>3</v>
      </c>
      <c r="AL476" s="1">
        <v>4</v>
      </c>
      <c r="AM476" s="1">
        <v>3</v>
      </c>
      <c r="AN476" s="1">
        <v>0</v>
      </c>
      <c r="AO476" s="1">
        <v>0</v>
      </c>
      <c r="AP476" s="1" t="s">
        <v>52</v>
      </c>
      <c r="AQ476" s="1" t="s">
        <v>52</v>
      </c>
      <c r="AR476" s="1" t="s">
        <v>52</v>
      </c>
      <c r="AS476" s="1" t="s">
        <v>52</v>
      </c>
      <c r="AT476" s="1" t="s">
        <v>52</v>
      </c>
      <c r="AU476" s="1" t="s">
        <v>52</v>
      </c>
      <c r="AV476" s="1" t="s">
        <v>52</v>
      </c>
      <c r="AW476" s="1" t="s">
        <v>52</v>
      </c>
      <c r="AX476" s="1" t="s">
        <v>52</v>
      </c>
      <c r="AY476" t="str">
        <f t="shared" si="77"/>
        <v/>
      </c>
      <c r="AZ476" t="str">
        <f t="shared" si="78"/>
        <v>M.Brown</v>
      </c>
      <c r="BA476" t="str">
        <f t="shared" si="79"/>
        <v/>
      </c>
      <c r="BB476" t="str">
        <f t="shared" si="80"/>
        <v>2021_06_MIA</v>
      </c>
      <c r="BC476" t="str">
        <f t="shared" si="81"/>
        <v>ru</v>
      </c>
      <c r="BD476">
        <f>COUNTIFS($BB$1:BB476,BB476,$BC$1:BC476,"ru")</f>
        <v>1</v>
      </c>
      <c r="BE476" t="str">
        <f t="shared" si="82"/>
        <v>re</v>
      </c>
      <c r="BF476">
        <f>COUNTIFS($BB$1:BB476,BB476,$BE$1:BE476,"re")</f>
        <v>1</v>
      </c>
      <c r="BG476" t="str">
        <f t="shared" si="83"/>
        <v>ru12021_06_MIA</v>
      </c>
      <c r="BH476" t="str">
        <f t="shared" si="84"/>
        <v>re12021_06_MIA</v>
      </c>
      <c r="BI476" t="str">
        <f t="shared" si="85"/>
        <v>2021_06_MIAM.Brown</v>
      </c>
      <c r="BJ476" t="str">
        <f t="shared" si="86"/>
        <v>2021_MIA_M.Brown</v>
      </c>
      <c r="BK476" t="str">
        <f>IF(ISERROR(MATCH(LEFT(C476,5)&amp;B476&amp;"_"&amp;A476,$BK$1:BK475,0)),LEFT(C476,5)&amp;B476&amp;"_"&amp;A476,"")</f>
        <v/>
      </c>
      <c r="BL476">
        <f>COUNTIFS($B$1:B476,B476)-COUNTIFS($B$1:B476,B476,$BK$1:BK476,"")</f>
        <v>4</v>
      </c>
      <c r="BM476" t="str">
        <f t="shared" si="87"/>
        <v/>
      </c>
    </row>
    <row r="477" spans="1:65" x14ac:dyDescent="0.25">
      <c r="A477" s="1" t="s">
        <v>168</v>
      </c>
      <c r="B477" s="1" t="s">
        <v>80</v>
      </c>
      <c r="C477" s="1" t="s">
        <v>1663</v>
      </c>
      <c r="D477" s="1">
        <v>4.5999999999999999E-2</v>
      </c>
      <c r="E477" s="1">
        <v>-0.97</v>
      </c>
      <c r="F477" s="1" t="s">
        <v>1735</v>
      </c>
      <c r="G477" s="1" t="s">
        <v>52</v>
      </c>
      <c r="H477" s="1" t="s">
        <v>52</v>
      </c>
      <c r="I477" s="1" t="s">
        <v>52</v>
      </c>
      <c r="J477" s="1" t="s">
        <v>52</v>
      </c>
      <c r="K477" s="1" t="s">
        <v>52</v>
      </c>
      <c r="L477" s="1" t="s">
        <v>52</v>
      </c>
      <c r="M477" s="1" t="s">
        <v>52</v>
      </c>
      <c r="N477" s="1" t="s">
        <v>52</v>
      </c>
      <c r="O477" s="1" t="s">
        <v>52</v>
      </c>
      <c r="P477" s="1" t="s">
        <v>52</v>
      </c>
      <c r="Q477" s="1" t="s">
        <v>52</v>
      </c>
      <c r="R477" s="1" t="s">
        <v>52</v>
      </c>
      <c r="S477" s="1" t="s">
        <v>52</v>
      </c>
      <c r="T477" s="1" t="s">
        <v>52</v>
      </c>
      <c r="U477" s="1" t="s">
        <v>52</v>
      </c>
      <c r="V477" s="1">
        <v>24</v>
      </c>
      <c r="W477" s="1">
        <v>0</v>
      </c>
      <c r="X477" s="1">
        <v>6</v>
      </c>
      <c r="Y477" s="1">
        <v>1</v>
      </c>
      <c r="Z477" s="1">
        <v>2</v>
      </c>
      <c r="AA477" s="1">
        <v>1</v>
      </c>
      <c r="AB477" s="1">
        <v>0</v>
      </c>
      <c r="AC477" s="1">
        <v>0</v>
      </c>
      <c r="AD477" s="1" t="s">
        <v>52</v>
      </c>
      <c r="AE477" s="1" t="s">
        <v>52</v>
      </c>
      <c r="AF477" s="1" t="s">
        <v>52</v>
      </c>
      <c r="AG477" s="1" t="s">
        <v>52</v>
      </c>
      <c r="AH477" s="1" t="s">
        <v>52</v>
      </c>
      <c r="AI477" s="1" t="s">
        <v>52</v>
      </c>
      <c r="AJ477" s="1" t="s">
        <v>52</v>
      </c>
      <c r="AK477" s="1" t="s">
        <v>52</v>
      </c>
      <c r="AL477" s="1" t="s">
        <v>52</v>
      </c>
      <c r="AM477" s="1" t="s">
        <v>52</v>
      </c>
      <c r="AN477" s="1" t="s">
        <v>52</v>
      </c>
      <c r="AO477" s="1" t="s">
        <v>52</v>
      </c>
      <c r="AP477" s="1" t="s">
        <v>52</v>
      </c>
      <c r="AQ477" s="1" t="s">
        <v>52</v>
      </c>
      <c r="AR477" s="1" t="s">
        <v>52</v>
      </c>
      <c r="AS477" s="1" t="s">
        <v>52</v>
      </c>
      <c r="AT477" s="1" t="s">
        <v>52</v>
      </c>
      <c r="AU477" s="1" t="s">
        <v>52</v>
      </c>
      <c r="AV477" s="1" t="s">
        <v>52</v>
      </c>
      <c r="AW477" s="1" t="s">
        <v>52</v>
      </c>
      <c r="AX477" s="1" t="s">
        <v>52</v>
      </c>
      <c r="AY477" t="str">
        <f t="shared" si="77"/>
        <v/>
      </c>
      <c r="AZ477" t="str">
        <f t="shared" si="78"/>
        <v>M.Ingram</v>
      </c>
      <c r="BA477" t="str">
        <f t="shared" si="79"/>
        <v/>
      </c>
      <c r="BB477" t="str">
        <f t="shared" si="80"/>
        <v>2021_04_HOU</v>
      </c>
      <c r="BC477" t="str">
        <f t="shared" si="81"/>
        <v>ru</v>
      </c>
      <c r="BD477">
        <f>COUNTIFS($BB$1:BB477,BB477,$BC$1:BC477,"ru")</f>
        <v>1</v>
      </c>
      <c r="BE477" t="str">
        <f t="shared" si="82"/>
        <v/>
      </c>
      <c r="BF477">
        <f>COUNTIFS($BB$1:BB477,BB477,$BE$1:BE477,"re")</f>
        <v>0</v>
      </c>
      <c r="BG477" t="str">
        <f t="shared" si="83"/>
        <v>ru12021_04_HOU</v>
      </c>
      <c r="BH477" t="str">
        <f t="shared" si="84"/>
        <v>02021_04_HOU</v>
      </c>
      <c r="BI477" t="str">
        <f t="shared" si="85"/>
        <v>2021_04_HOUM.Ingram</v>
      </c>
      <c r="BJ477" t="str">
        <f t="shared" si="86"/>
        <v>2021_HOU_M.Ingram</v>
      </c>
      <c r="BK477" t="str">
        <f>IF(ISERROR(MATCH(LEFT(C477,5)&amp;B477&amp;"_"&amp;A477,$BK$1:BK476,0)),LEFT(C477,5)&amp;B477&amp;"_"&amp;A477,"")</f>
        <v/>
      </c>
      <c r="BL477">
        <f>COUNTIFS($B$1:B477,B477)-COUNTIFS($B$1:B477,B477,$BK$1:BK477,"")</f>
        <v>5</v>
      </c>
      <c r="BM477" t="str">
        <f t="shared" si="87"/>
        <v/>
      </c>
    </row>
    <row r="478" spans="1:65" x14ac:dyDescent="0.25">
      <c r="A478" s="1" t="s">
        <v>546</v>
      </c>
      <c r="B478" s="1" t="s">
        <v>110</v>
      </c>
      <c r="C478" s="1" t="s">
        <v>1268</v>
      </c>
      <c r="D478" s="1">
        <v>-5.5E-2</v>
      </c>
      <c r="E478" s="1">
        <v>-3.03</v>
      </c>
      <c r="F478" s="1" t="s">
        <v>1326</v>
      </c>
      <c r="G478" s="1" t="s">
        <v>52</v>
      </c>
      <c r="H478" s="1" t="s">
        <v>52</v>
      </c>
      <c r="I478" s="1" t="s">
        <v>52</v>
      </c>
      <c r="J478" s="1" t="s">
        <v>52</v>
      </c>
      <c r="K478" s="1" t="s">
        <v>52</v>
      </c>
      <c r="L478" s="1" t="s">
        <v>52</v>
      </c>
      <c r="M478" s="1" t="s">
        <v>52</v>
      </c>
      <c r="N478" s="1" t="s">
        <v>52</v>
      </c>
      <c r="O478" s="1" t="s">
        <v>52</v>
      </c>
      <c r="P478" s="1" t="s">
        <v>52</v>
      </c>
      <c r="Q478" s="1" t="s">
        <v>52</v>
      </c>
      <c r="R478" s="1" t="s">
        <v>52</v>
      </c>
      <c r="S478" s="1" t="s">
        <v>52</v>
      </c>
      <c r="T478" s="1" t="s">
        <v>52</v>
      </c>
      <c r="U478" s="1" t="s">
        <v>52</v>
      </c>
      <c r="V478" s="1">
        <v>24</v>
      </c>
      <c r="W478" s="1">
        <v>0</v>
      </c>
      <c r="X478" s="1">
        <v>9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5</v>
      </c>
      <c r="AE478" s="1">
        <v>0</v>
      </c>
      <c r="AF478" s="1">
        <v>2</v>
      </c>
      <c r="AG478" s="1">
        <v>3</v>
      </c>
      <c r="AH478" s="1">
        <v>0.66600000000000004</v>
      </c>
      <c r="AI478" s="1">
        <v>-12.87</v>
      </c>
      <c r="AJ478" s="1">
        <v>1</v>
      </c>
      <c r="AK478" s="1">
        <v>-1</v>
      </c>
      <c r="AL478" s="1">
        <v>13</v>
      </c>
      <c r="AM478" s="1">
        <v>18</v>
      </c>
      <c r="AN478" s="1">
        <v>0</v>
      </c>
      <c r="AO478" s="1">
        <v>0</v>
      </c>
      <c r="AP478" s="1" t="s">
        <v>52</v>
      </c>
      <c r="AQ478" s="1" t="s">
        <v>52</v>
      </c>
      <c r="AR478" s="1" t="s">
        <v>52</v>
      </c>
      <c r="AS478" s="1" t="s">
        <v>52</v>
      </c>
      <c r="AT478" s="1" t="s">
        <v>52</v>
      </c>
      <c r="AU478" s="1" t="s">
        <v>52</v>
      </c>
      <c r="AV478" s="1" t="s">
        <v>52</v>
      </c>
      <c r="AW478" s="1" t="s">
        <v>52</v>
      </c>
      <c r="AX478" s="1" t="s">
        <v>52</v>
      </c>
      <c r="AY478" t="str">
        <f t="shared" si="77"/>
        <v/>
      </c>
      <c r="AZ478" t="str">
        <f t="shared" si="78"/>
        <v>Mi.Carter</v>
      </c>
      <c r="BA478" t="str">
        <f t="shared" si="79"/>
        <v/>
      </c>
      <c r="BB478" t="str">
        <f t="shared" si="80"/>
        <v>2021_03_NYJ</v>
      </c>
      <c r="BC478" t="str">
        <f t="shared" si="81"/>
        <v>ru</v>
      </c>
      <c r="BD478">
        <f>COUNTIFS($BB$1:BB478,BB478,$BC$1:BC478,"ru")</f>
        <v>2</v>
      </c>
      <c r="BE478" t="str">
        <f t="shared" si="82"/>
        <v>re</v>
      </c>
      <c r="BF478">
        <f>COUNTIFS($BB$1:BB478,BB478,$BE$1:BE478,"re")</f>
        <v>1</v>
      </c>
      <c r="BG478" t="str">
        <f t="shared" si="83"/>
        <v>ru22021_03_NYJ</v>
      </c>
      <c r="BH478" t="str">
        <f t="shared" si="84"/>
        <v>re12021_03_NYJ</v>
      </c>
      <c r="BI478" t="str">
        <f t="shared" si="85"/>
        <v>2021_03_NYJMi.Carter</v>
      </c>
      <c r="BJ478" t="str">
        <f t="shared" si="86"/>
        <v>2021_NYJ_Mi.Carter</v>
      </c>
      <c r="BK478" t="str">
        <f>IF(ISERROR(MATCH(LEFT(C478,5)&amp;B478&amp;"_"&amp;A478,$BK$1:BK477,0)),LEFT(C478,5)&amp;B478&amp;"_"&amp;A478,"")</f>
        <v/>
      </c>
      <c r="BL478">
        <f>COUNTIFS($B$1:B478,B478)-COUNTIFS($B$1:B478,B478,$BK$1:BK478,"")</f>
        <v>3</v>
      </c>
      <c r="BM478" t="str">
        <f t="shared" si="87"/>
        <v/>
      </c>
    </row>
    <row r="479" spans="1:65" x14ac:dyDescent="0.25">
      <c r="A479" s="1" t="s">
        <v>176</v>
      </c>
      <c r="B479" s="1" t="s">
        <v>110</v>
      </c>
      <c r="C479" s="1" t="s">
        <v>433</v>
      </c>
      <c r="D479" s="1">
        <v>-0.13700000000000001</v>
      </c>
      <c r="E479" s="1">
        <v>-3.44</v>
      </c>
      <c r="F479" s="1" t="s">
        <v>513</v>
      </c>
      <c r="G479" s="1" t="s">
        <v>52</v>
      </c>
      <c r="H479" s="1" t="s">
        <v>52</v>
      </c>
      <c r="I479" s="1" t="s">
        <v>52</v>
      </c>
      <c r="J479" s="1" t="s">
        <v>52</v>
      </c>
      <c r="K479" s="1" t="s">
        <v>52</v>
      </c>
      <c r="L479" s="1" t="s">
        <v>52</v>
      </c>
      <c r="M479" s="1" t="s">
        <v>52</v>
      </c>
      <c r="N479" s="1" t="s">
        <v>52</v>
      </c>
      <c r="O479" s="1" t="s">
        <v>52</v>
      </c>
      <c r="P479" s="1" t="s">
        <v>52</v>
      </c>
      <c r="Q479" s="1" t="s">
        <v>52</v>
      </c>
      <c r="R479" s="1" t="s">
        <v>52</v>
      </c>
      <c r="S479" s="1" t="s">
        <v>52</v>
      </c>
      <c r="T479" s="1" t="s">
        <v>52</v>
      </c>
      <c r="U479" s="1" t="s">
        <v>52</v>
      </c>
      <c r="V479" s="1">
        <v>24</v>
      </c>
      <c r="W479" s="1">
        <v>0</v>
      </c>
      <c r="X479" s="1">
        <v>9</v>
      </c>
      <c r="Y479" s="1">
        <v>2</v>
      </c>
      <c r="Z479" s="1">
        <v>0</v>
      </c>
      <c r="AA479" s="1">
        <v>0</v>
      </c>
      <c r="AB479" s="1">
        <v>0</v>
      </c>
      <c r="AC479" s="1">
        <v>0</v>
      </c>
      <c r="AD479" s="1" t="s">
        <v>52</v>
      </c>
      <c r="AE479" s="1" t="s">
        <v>52</v>
      </c>
      <c r="AF479" s="1" t="s">
        <v>52</v>
      </c>
      <c r="AG479" s="1" t="s">
        <v>52</v>
      </c>
      <c r="AH479" s="1" t="s">
        <v>52</v>
      </c>
      <c r="AI479" s="1" t="s">
        <v>52</v>
      </c>
      <c r="AJ479" s="1" t="s">
        <v>52</v>
      </c>
      <c r="AK479" s="1" t="s">
        <v>52</v>
      </c>
      <c r="AL479" s="1" t="s">
        <v>52</v>
      </c>
      <c r="AM479" s="1" t="s">
        <v>52</v>
      </c>
      <c r="AN479" s="1" t="s">
        <v>52</v>
      </c>
      <c r="AO479" s="1" t="s">
        <v>52</v>
      </c>
      <c r="AP479" s="1" t="s">
        <v>52</v>
      </c>
      <c r="AQ479" s="1" t="s">
        <v>52</v>
      </c>
      <c r="AR479" s="1" t="s">
        <v>52</v>
      </c>
      <c r="AS479" s="1" t="s">
        <v>52</v>
      </c>
      <c r="AT479" s="1" t="s">
        <v>52</v>
      </c>
      <c r="AU479" s="1" t="s">
        <v>52</v>
      </c>
      <c r="AV479" s="1" t="s">
        <v>52</v>
      </c>
      <c r="AW479" s="1" t="s">
        <v>52</v>
      </c>
      <c r="AX479" s="1" t="s">
        <v>52</v>
      </c>
      <c r="AY479" t="str">
        <f t="shared" si="77"/>
        <v/>
      </c>
      <c r="AZ479" t="str">
        <f t="shared" si="78"/>
        <v>T.Coleman</v>
      </c>
      <c r="BA479" t="str">
        <f t="shared" si="79"/>
        <v/>
      </c>
      <c r="BB479" t="str">
        <f t="shared" si="80"/>
        <v>2021_01_NYJ</v>
      </c>
      <c r="BC479" t="str">
        <f t="shared" si="81"/>
        <v>ru</v>
      </c>
      <c r="BD479">
        <f>COUNTIFS($BB$1:BB479,BB479,$BC$1:BC479,"ru")</f>
        <v>2</v>
      </c>
      <c r="BE479" t="str">
        <f t="shared" si="82"/>
        <v/>
      </c>
      <c r="BF479">
        <f>COUNTIFS($BB$1:BB479,BB479,$BE$1:BE479,"re")</f>
        <v>0</v>
      </c>
      <c r="BG479" t="str">
        <f t="shared" si="83"/>
        <v>ru22021_01_NYJ</v>
      </c>
      <c r="BH479" t="str">
        <f t="shared" si="84"/>
        <v>02021_01_NYJ</v>
      </c>
      <c r="BI479" t="str">
        <f t="shared" si="85"/>
        <v>2021_01_NYJT.Coleman</v>
      </c>
      <c r="BJ479" t="str">
        <f t="shared" si="86"/>
        <v>2021_NYJ_T.Coleman</v>
      </c>
      <c r="BK479" t="str">
        <f>IF(ISERROR(MATCH(LEFT(C479,5)&amp;B479&amp;"_"&amp;A479,$BK$1:BK478,0)),LEFT(C479,5)&amp;B479&amp;"_"&amp;A479,"")</f>
        <v>2021_NYJ_T.Coleman</v>
      </c>
      <c r="BL479">
        <f>COUNTIFS($B$1:B479,B479)-COUNTIFS($B$1:B479,B479,$BK$1:BK479,"")</f>
        <v>4</v>
      </c>
      <c r="BM479" t="str">
        <f t="shared" si="87"/>
        <v>2021_NYJ4</v>
      </c>
    </row>
    <row r="480" spans="1:65" x14ac:dyDescent="0.25">
      <c r="A480" s="1" t="s">
        <v>176</v>
      </c>
      <c r="B480" s="1" t="s">
        <v>110</v>
      </c>
      <c r="C480" s="1" t="s">
        <v>859</v>
      </c>
      <c r="D480" s="1">
        <v>7.0000000000000001E-3</v>
      </c>
      <c r="E480" s="1">
        <v>-0.46</v>
      </c>
      <c r="F480" s="1" t="s">
        <v>933</v>
      </c>
      <c r="G480" s="1" t="s">
        <v>52</v>
      </c>
      <c r="H480" s="1" t="s">
        <v>52</v>
      </c>
      <c r="I480" s="1" t="s">
        <v>52</v>
      </c>
      <c r="J480" s="1" t="s">
        <v>52</v>
      </c>
      <c r="K480" s="1" t="s">
        <v>52</v>
      </c>
      <c r="L480" s="1" t="s">
        <v>52</v>
      </c>
      <c r="M480" s="1" t="s">
        <v>52</v>
      </c>
      <c r="N480" s="1" t="s">
        <v>52</v>
      </c>
      <c r="O480" s="1" t="s">
        <v>52</v>
      </c>
      <c r="P480" s="1" t="s">
        <v>52</v>
      </c>
      <c r="Q480" s="1" t="s">
        <v>52</v>
      </c>
      <c r="R480" s="1" t="s">
        <v>52</v>
      </c>
      <c r="S480" s="1" t="s">
        <v>52</v>
      </c>
      <c r="T480" s="1" t="s">
        <v>52</v>
      </c>
      <c r="U480" s="1" t="s">
        <v>52</v>
      </c>
      <c r="V480" s="1">
        <v>24</v>
      </c>
      <c r="W480" s="1">
        <v>0</v>
      </c>
      <c r="X480" s="1">
        <v>5</v>
      </c>
      <c r="Y480" s="1">
        <v>1</v>
      </c>
      <c r="Z480" s="1">
        <v>0</v>
      </c>
      <c r="AA480" s="1">
        <v>0</v>
      </c>
      <c r="AB480" s="1">
        <v>0</v>
      </c>
      <c r="AC480" s="1">
        <v>0</v>
      </c>
      <c r="AD480" s="1" t="s">
        <v>52</v>
      </c>
      <c r="AE480" s="1" t="s">
        <v>52</v>
      </c>
      <c r="AF480" s="1" t="s">
        <v>52</v>
      </c>
      <c r="AG480" s="1" t="s">
        <v>52</v>
      </c>
      <c r="AH480" s="1" t="s">
        <v>52</v>
      </c>
      <c r="AI480" s="1" t="s">
        <v>52</v>
      </c>
      <c r="AJ480" s="1" t="s">
        <v>52</v>
      </c>
      <c r="AK480" s="1" t="s">
        <v>52</v>
      </c>
      <c r="AL480" s="1" t="s">
        <v>52</v>
      </c>
      <c r="AM480" s="1" t="s">
        <v>52</v>
      </c>
      <c r="AN480" s="1" t="s">
        <v>52</v>
      </c>
      <c r="AO480" s="1" t="s">
        <v>52</v>
      </c>
      <c r="AP480" s="1" t="s">
        <v>52</v>
      </c>
      <c r="AQ480" s="1" t="s">
        <v>52</v>
      </c>
      <c r="AR480" s="1" t="s">
        <v>52</v>
      </c>
      <c r="AS480" s="1" t="s">
        <v>52</v>
      </c>
      <c r="AT480" s="1" t="s">
        <v>52</v>
      </c>
      <c r="AU480" s="1" t="s">
        <v>52</v>
      </c>
      <c r="AV480" s="1" t="s">
        <v>52</v>
      </c>
      <c r="AW480" s="1" t="s">
        <v>52</v>
      </c>
      <c r="AX480" s="1" t="s">
        <v>52</v>
      </c>
      <c r="AY480" t="str">
        <f t="shared" si="77"/>
        <v/>
      </c>
      <c r="AZ480" t="str">
        <f t="shared" si="78"/>
        <v>T.Coleman</v>
      </c>
      <c r="BA480" t="str">
        <f t="shared" si="79"/>
        <v/>
      </c>
      <c r="BB480" t="str">
        <f t="shared" si="80"/>
        <v>2021_02_NYJ</v>
      </c>
      <c r="BC480" t="str">
        <f t="shared" si="81"/>
        <v>ru</v>
      </c>
      <c r="BD480">
        <f>COUNTIFS($BB$1:BB480,BB480,$BC$1:BC480,"ru")</f>
        <v>3</v>
      </c>
      <c r="BE480" t="str">
        <f t="shared" si="82"/>
        <v/>
      </c>
      <c r="BF480">
        <f>COUNTIFS($BB$1:BB480,BB480,$BE$1:BE480,"re")</f>
        <v>1</v>
      </c>
      <c r="BG480" t="str">
        <f t="shared" si="83"/>
        <v>ru32021_02_NYJ</v>
      </c>
      <c r="BH480" t="str">
        <f t="shared" si="84"/>
        <v>12021_02_NYJ</v>
      </c>
      <c r="BI480" t="str">
        <f t="shared" si="85"/>
        <v>2021_02_NYJT.Coleman</v>
      </c>
      <c r="BJ480" t="str">
        <f t="shared" si="86"/>
        <v>2021_NYJ_T.Coleman</v>
      </c>
      <c r="BK480" t="str">
        <f>IF(ISERROR(MATCH(LEFT(C480,5)&amp;B480&amp;"_"&amp;A480,$BK$1:BK479,0)),LEFT(C480,5)&amp;B480&amp;"_"&amp;A480,"")</f>
        <v/>
      </c>
      <c r="BL480">
        <f>COUNTIFS($B$1:B480,B480)-COUNTIFS($B$1:B480,B480,$BK$1:BK480,"")</f>
        <v>4</v>
      </c>
      <c r="BM480" t="str">
        <f t="shared" si="87"/>
        <v/>
      </c>
    </row>
    <row r="481" spans="1:65" x14ac:dyDescent="0.25">
      <c r="A481" s="1" t="s">
        <v>926</v>
      </c>
      <c r="B481" s="1" t="s">
        <v>58</v>
      </c>
      <c r="C481" s="1" t="s">
        <v>2425</v>
      </c>
      <c r="D481" s="1">
        <v>-7.2999999999999995E-2</v>
      </c>
      <c r="E481" s="1">
        <v>-1.62</v>
      </c>
      <c r="F481" s="1" t="s">
        <v>2508</v>
      </c>
      <c r="G481" s="1" t="s">
        <v>52</v>
      </c>
      <c r="H481" s="1" t="s">
        <v>52</v>
      </c>
      <c r="I481" s="1" t="s">
        <v>52</v>
      </c>
      <c r="J481" s="1" t="s">
        <v>52</v>
      </c>
      <c r="K481" s="1" t="s">
        <v>52</v>
      </c>
      <c r="L481" s="1" t="s">
        <v>52</v>
      </c>
      <c r="M481" s="1" t="s">
        <v>52</v>
      </c>
      <c r="N481" s="1" t="s">
        <v>52</v>
      </c>
      <c r="O481" s="1" t="s">
        <v>52</v>
      </c>
      <c r="P481" s="1" t="s">
        <v>52</v>
      </c>
      <c r="Q481" s="1" t="s">
        <v>52</v>
      </c>
      <c r="R481" s="1" t="s">
        <v>52</v>
      </c>
      <c r="S481" s="1" t="s">
        <v>52</v>
      </c>
      <c r="T481" s="1" t="s">
        <v>52</v>
      </c>
      <c r="U481" s="1" t="s">
        <v>52</v>
      </c>
      <c r="V481" s="1">
        <v>24</v>
      </c>
      <c r="W481" s="1">
        <v>0</v>
      </c>
      <c r="X481" s="1">
        <v>8</v>
      </c>
      <c r="Y481" s="1">
        <v>0</v>
      </c>
      <c r="Z481" s="1">
        <v>3</v>
      </c>
      <c r="AA481" s="1">
        <v>1</v>
      </c>
      <c r="AB481" s="1">
        <v>0</v>
      </c>
      <c r="AC481" s="1">
        <v>0</v>
      </c>
      <c r="AD481" s="1">
        <v>15</v>
      </c>
      <c r="AE481" s="1">
        <v>0</v>
      </c>
      <c r="AF481" s="1">
        <v>2</v>
      </c>
      <c r="AG481" s="1">
        <v>4</v>
      </c>
      <c r="AH481" s="1">
        <v>0.5</v>
      </c>
      <c r="AI481" s="1">
        <v>-49.89</v>
      </c>
      <c r="AJ481" s="1">
        <v>1</v>
      </c>
      <c r="AK481" s="1">
        <v>11</v>
      </c>
      <c r="AL481" s="1">
        <v>11</v>
      </c>
      <c r="AM481" s="1">
        <v>17</v>
      </c>
      <c r="AN481" s="1">
        <v>1</v>
      </c>
      <c r="AO481" s="1">
        <v>0</v>
      </c>
      <c r="AP481" s="1" t="s">
        <v>52</v>
      </c>
      <c r="AQ481" s="1" t="s">
        <v>52</v>
      </c>
      <c r="AR481" s="1" t="s">
        <v>52</v>
      </c>
      <c r="AS481" s="1" t="s">
        <v>52</v>
      </c>
      <c r="AT481" s="1" t="s">
        <v>52</v>
      </c>
      <c r="AU481" s="1" t="s">
        <v>52</v>
      </c>
      <c r="AV481" s="1" t="s">
        <v>52</v>
      </c>
      <c r="AW481" s="1" t="s">
        <v>52</v>
      </c>
      <c r="AX481" s="1" t="s">
        <v>52</v>
      </c>
      <c r="AY481" t="str">
        <f t="shared" si="77"/>
        <v/>
      </c>
      <c r="AZ481" t="str">
        <f t="shared" si="78"/>
        <v>Z.Moss</v>
      </c>
      <c r="BA481" t="str">
        <f t="shared" si="79"/>
        <v/>
      </c>
      <c r="BB481" t="str">
        <f t="shared" si="80"/>
        <v>2021_06_BUF</v>
      </c>
      <c r="BC481" t="str">
        <f t="shared" si="81"/>
        <v>ru</v>
      </c>
      <c r="BD481">
        <f>COUNTIFS($BB$1:BB481,BB481,$BC$1:BC481,"ru")</f>
        <v>3</v>
      </c>
      <c r="BE481" t="str">
        <f t="shared" si="82"/>
        <v>re</v>
      </c>
      <c r="BF481">
        <f>COUNTIFS($BB$1:BB481,BB481,$BE$1:BE481,"re")</f>
        <v>2</v>
      </c>
      <c r="BG481" t="str">
        <f t="shared" si="83"/>
        <v>ru32021_06_BUF</v>
      </c>
      <c r="BH481" t="str">
        <f t="shared" si="84"/>
        <v>re22021_06_BUF</v>
      </c>
      <c r="BI481" t="str">
        <f t="shared" si="85"/>
        <v>2021_06_BUFZ.Moss</v>
      </c>
      <c r="BJ481" t="str">
        <f t="shared" si="86"/>
        <v>2021_BUF_Z.Moss</v>
      </c>
      <c r="BK481" t="str">
        <f>IF(ISERROR(MATCH(LEFT(C481,5)&amp;B481&amp;"_"&amp;A481,$BK$1:BK480,0)),LEFT(C481,5)&amp;B481&amp;"_"&amp;A481,"")</f>
        <v/>
      </c>
      <c r="BL481">
        <f>COUNTIFS($B$1:B481,B481)-COUNTIFS($B$1:B481,B481,$BK$1:BK481,"")</f>
        <v>4</v>
      </c>
      <c r="BM481" t="str">
        <f t="shared" si="87"/>
        <v/>
      </c>
    </row>
    <row r="482" spans="1:65" x14ac:dyDescent="0.25">
      <c r="A482" s="1" t="s">
        <v>165</v>
      </c>
      <c r="B482" s="1" t="s">
        <v>70</v>
      </c>
      <c r="C482" s="1" t="s">
        <v>1238</v>
      </c>
      <c r="D482" s="1">
        <v>-5.0000000000000001E-3</v>
      </c>
      <c r="E482" s="1">
        <v>0.61</v>
      </c>
      <c r="F482" s="1" t="s">
        <v>1327</v>
      </c>
      <c r="G482" s="1" t="s">
        <v>52</v>
      </c>
      <c r="H482" s="1" t="s">
        <v>52</v>
      </c>
      <c r="I482" s="1" t="s">
        <v>52</v>
      </c>
      <c r="J482" s="1" t="s">
        <v>52</v>
      </c>
      <c r="K482" s="1" t="s">
        <v>52</v>
      </c>
      <c r="L482" s="1" t="s">
        <v>52</v>
      </c>
      <c r="M482" s="1" t="s">
        <v>52</v>
      </c>
      <c r="N482" s="1" t="s">
        <v>52</v>
      </c>
      <c r="O482" s="1" t="s">
        <v>52</v>
      </c>
      <c r="P482" s="1" t="s">
        <v>52</v>
      </c>
      <c r="Q482" s="1" t="s">
        <v>52</v>
      </c>
      <c r="R482" s="1" t="s">
        <v>52</v>
      </c>
      <c r="S482" s="1" t="s">
        <v>52</v>
      </c>
      <c r="T482" s="1" t="s">
        <v>52</v>
      </c>
      <c r="U482" s="1" t="s">
        <v>52</v>
      </c>
      <c r="V482" s="1">
        <v>23</v>
      </c>
      <c r="W482" s="1">
        <v>0</v>
      </c>
      <c r="X482" s="1">
        <v>3</v>
      </c>
      <c r="Y482" s="1">
        <v>1</v>
      </c>
      <c r="Z482" s="1">
        <v>0</v>
      </c>
      <c r="AA482" s="1">
        <v>0</v>
      </c>
      <c r="AB482" s="1">
        <v>0</v>
      </c>
      <c r="AC482" s="1">
        <v>0</v>
      </c>
      <c r="AD482" s="1">
        <v>15</v>
      </c>
      <c r="AE482" s="1">
        <v>0</v>
      </c>
      <c r="AF482" s="1">
        <v>2</v>
      </c>
      <c r="AG482" s="1">
        <v>2</v>
      </c>
      <c r="AH482" s="1">
        <v>1</v>
      </c>
      <c r="AI482" s="1">
        <v>22.11</v>
      </c>
      <c r="AJ482" s="1">
        <v>1</v>
      </c>
      <c r="AK482" s="1">
        <v>4</v>
      </c>
      <c r="AL482" s="1">
        <v>11</v>
      </c>
      <c r="AM482" s="1">
        <v>9</v>
      </c>
      <c r="AN482" s="1">
        <v>0</v>
      </c>
      <c r="AO482" s="1">
        <v>0</v>
      </c>
      <c r="AP482" s="1" t="s">
        <v>52</v>
      </c>
      <c r="AQ482" s="1" t="s">
        <v>52</v>
      </c>
      <c r="AR482" s="1" t="s">
        <v>52</v>
      </c>
      <c r="AS482" s="1" t="s">
        <v>52</v>
      </c>
      <c r="AT482" s="1" t="s">
        <v>52</v>
      </c>
      <c r="AU482" s="1" t="s">
        <v>52</v>
      </c>
      <c r="AV482" s="1" t="s">
        <v>52</v>
      </c>
      <c r="AW482" s="1" t="s">
        <v>52</v>
      </c>
      <c r="AX482" s="1" t="s">
        <v>52</v>
      </c>
      <c r="AY482" t="str">
        <f t="shared" si="77"/>
        <v/>
      </c>
      <c r="AZ482" t="str">
        <f t="shared" si="78"/>
        <v>J.McKissic</v>
      </c>
      <c r="BA482" t="str">
        <f t="shared" si="79"/>
        <v/>
      </c>
      <c r="BB482" t="str">
        <f t="shared" si="80"/>
        <v>2021_03_WAS</v>
      </c>
      <c r="BC482" t="str">
        <f t="shared" si="81"/>
        <v>ru</v>
      </c>
      <c r="BD482">
        <f>COUNTIFS($BB$1:BB482,BB482,$BC$1:BC482,"ru")</f>
        <v>3</v>
      </c>
      <c r="BE482" t="str">
        <f t="shared" si="82"/>
        <v>re</v>
      </c>
      <c r="BF482">
        <f>COUNTIFS($BB$1:BB482,BB482,$BE$1:BE482,"re")</f>
        <v>3</v>
      </c>
      <c r="BG482" t="str">
        <f t="shared" si="83"/>
        <v>ru32021_03_WAS</v>
      </c>
      <c r="BH482" t="str">
        <f t="shared" si="84"/>
        <v>re32021_03_WAS</v>
      </c>
      <c r="BI482" t="str">
        <f t="shared" si="85"/>
        <v>2021_03_WASJ.McKissic</v>
      </c>
      <c r="BJ482" t="str">
        <f t="shared" si="86"/>
        <v>2021_WAS_J.McKissic</v>
      </c>
      <c r="BK482" t="str">
        <f>IF(ISERROR(MATCH(LEFT(C482,5)&amp;B482&amp;"_"&amp;A482,$BK$1:BK481,0)),LEFT(C482,5)&amp;B482&amp;"_"&amp;A482,"")</f>
        <v/>
      </c>
      <c r="BL482">
        <f>COUNTIFS($B$1:B482,B482)-COUNTIFS($B$1:B482,B482,$BK$1:BK482,"")</f>
        <v>4</v>
      </c>
      <c r="BM482" t="str">
        <f t="shared" si="87"/>
        <v/>
      </c>
    </row>
    <row r="483" spans="1:65" x14ac:dyDescent="0.25">
      <c r="A483" s="1" t="s">
        <v>159</v>
      </c>
      <c r="B483" s="1" t="s">
        <v>88</v>
      </c>
      <c r="C483" s="1" t="s">
        <v>1666</v>
      </c>
      <c r="D483" s="1">
        <v>-6.0999999999999999E-2</v>
      </c>
      <c r="E483" s="1">
        <v>-2.33</v>
      </c>
      <c r="F483" s="1" t="s">
        <v>1736</v>
      </c>
      <c r="G483" s="1" t="s">
        <v>52</v>
      </c>
      <c r="H483" s="1" t="s">
        <v>52</v>
      </c>
      <c r="I483" s="1" t="s">
        <v>52</v>
      </c>
      <c r="J483" s="1" t="s">
        <v>52</v>
      </c>
      <c r="K483" s="1" t="s">
        <v>52</v>
      </c>
      <c r="L483" s="1" t="s">
        <v>52</v>
      </c>
      <c r="M483" s="1" t="s">
        <v>52</v>
      </c>
      <c r="N483" s="1" t="s">
        <v>52</v>
      </c>
      <c r="O483" s="1" t="s">
        <v>52</v>
      </c>
      <c r="P483" s="1" t="s">
        <v>52</v>
      </c>
      <c r="Q483" s="1" t="s">
        <v>52</v>
      </c>
      <c r="R483" s="1" t="s">
        <v>52</v>
      </c>
      <c r="S483" s="1" t="s">
        <v>52</v>
      </c>
      <c r="T483" s="1" t="s">
        <v>52</v>
      </c>
      <c r="U483" s="1" t="s">
        <v>52</v>
      </c>
      <c r="V483" s="1">
        <v>23</v>
      </c>
      <c r="W483" s="1">
        <v>0</v>
      </c>
      <c r="X483" s="1">
        <v>8</v>
      </c>
      <c r="Y483" s="1">
        <v>0</v>
      </c>
      <c r="Z483" s="1">
        <v>3</v>
      </c>
      <c r="AA483" s="1">
        <v>3</v>
      </c>
      <c r="AB483" s="1">
        <v>0</v>
      </c>
      <c r="AC483" s="1">
        <v>0</v>
      </c>
      <c r="AD483" s="1">
        <v>4</v>
      </c>
      <c r="AE483" s="1">
        <v>0</v>
      </c>
      <c r="AF483" s="1">
        <v>1</v>
      </c>
      <c r="AG483" s="1">
        <v>1</v>
      </c>
      <c r="AH483" s="1">
        <v>1</v>
      </c>
      <c r="AI483" s="1">
        <v>29.33</v>
      </c>
      <c r="AJ483" s="1">
        <v>0</v>
      </c>
      <c r="AK483" s="1">
        <v>0</v>
      </c>
      <c r="AL483" s="1">
        <v>4</v>
      </c>
      <c r="AM483" s="1">
        <v>5</v>
      </c>
      <c r="AN483" s="1">
        <v>0</v>
      </c>
      <c r="AO483" s="1">
        <v>0</v>
      </c>
      <c r="AP483" s="1" t="s">
        <v>52</v>
      </c>
      <c r="AQ483" s="1" t="s">
        <v>52</v>
      </c>
      <c r="AR483" s="1" t="s">
        <v>52</v>
      </c>
      <c r="AS483" s="1" t="s">
        <v>52</v>
      </c>
      <c r="AT483" s="1" t="s">
        <v>52</v>
      </c>
      <c r="AU483" s="1" t="s">
        <v>52</v>
      </c>
      <c r="AV483" s="1" t="s">
        <v>52</v>
      </c>
      <c r="AW483" s="1" t="s">
        <v>52</v>
      </c>
      <c r="AX483" s="1" t="s">
        <v>52</v>
      </c>
      <c r="AY483" t="str">
        <f t="shared" si="77"/>
        <v/>
      </c>
      <c r="AZ483" t="str">
        <f t="shared" si="78"/>
        <v>M.Brown</v>
      </c>
      <c r="BA483" t="str">
        <f t="shared" si="79"/>
        <v/>
      </c>
      <c r="BB483" t="str">
        <f t="shared" si="80"/>
        <v>2021_04_MIA</v>
      </c>
      <c r="BC483" t="str">
        <f t="shared" si="81"/>
        <v>ru</v>
      </c>
      <c r="BD483">
        <f>COUNTIFS($BB$1:BB483,BB483,$BC$1:BC483,"ru")</f>
        <v>2</v>
      </c>
      <c r="BE483" t="str">
        <f t="shared" si="82"/>
        <v>re</v>
      </c>
      <c r="BF483">
        <f>COUNTIFS($BB$1:BB483,BB483,$BE$1:BE483,"re")</f>
        <v>1</v>
      </c>
      <c r="BG483" t="str">
        <f t="shared" si="83"/>
        <v>ru22021_04_MIA</v>
      </c>
      <c r="BH483" t="str">
        <f t="shared" si="84"/>
        <v>re12021_04_MIA</v>
      </c>
      <c r="BI483" t="str">
        <f t="shared" si="85"/>
        <v>2021_04_MIAM.Brown</v>
      </c>
      <c r="BJ483" t="str">
        <f t="shared" si="86"/>
        <v>2021_MIA_M.Brown</v>
      </c>
      <c r="BK483" t="str">
        <f>IF(ISERROR(MATCH(LEFT(C483,5)&amp;B483&amp;"_"&amp;A483,$BK$1:BK482,0)),LEFT(C483,5)&amp;B483&amp;"_"&amp;A483,"")</f>
        <v/>
      </c>
      <c r="BL483">
        <f>COUNTIFS($B$1:B483,B483)-COUNTIFS($B$1:B483,B483,$BK$1:BK483,"")</f>
        <v>4</v>
      </c>
      <c r="BM483" t="str">
        <f t="shared" si="87"/>
        <v/>
      </c>
    </row>
    <row r="484" spans="1:65" x14ac:dyDescent="0.25">
      <c r="A484" s="1" t="s">
        <v>568</v>
      </c>
      <c r="B484" s="1" t="s">
        <v>69</v>
      </c>
      <c r="C484" s="1" t="s">
        <v>2051</v>
      </c>
      <c r="D484" s="1">
        <v>-2.3E-2</v>
      </c>
      <c r="E484" s="1">
        <v>-4.5599999999999996</v>
      </c>
      <c r="F484" s="1" t="s">
        <v>2137</v>
      </c>
      <c r="G484" s="1" t="s">
        <v>52</v>
      </c>
      <c r="H484" s="1" t="s">
        <v>52</v>
      </c>
      <c r="I484" s="1" t="s">
        <v>52</v>
      </c>
      <c r="J484" s="1" t="s">
        <v>52</v>
      </c>
      <c r="K484" s="1" t="s">
        <v>52</v>
      </c>
      <c r="L484" s="1" t="s">
        <v>52</v>
      </c>
      <c r="M484" s="1" t="s">
        <v>52</v>
      </c>
      <c r="N484" s="1" t="s">
        <v>52</v>
      </c>
      <c r="O484" s="1" t="s">
        <v>52</v>
      </c>
      <c r="P484" s="1" t="s">
        <v>52</v>
      </c>
      <c r="Q484" s="1" t="s">
        <v>52</v>
      </c>
      <c r="R484" s="1" t="s">
        <v>52</v>
      </c>
      <c r="S484" s="1" t="s">
        <v>52</v>
      </c>
      <c r="T484" s="1" t="s">
        <v>52</v>
      </c>
      <c r="U484" s="1" t="s">
        <v>52</v>
      </c>
      <c r="V484" s="1">
        <v>23</v>
      </c>
      <c r="W484" s="1">
        <v>0</v>
      </c>
      <c r="X484" s="1">
        <v>11</v>
      </c>
      <c r="Y484" s="1">
        <v>1</v>
      </c>
      <c r="Z484" s="1">
        <v>4</v>
      </c>
      <c r="AA484" s="1">
        <v>1</v>
      </c>
      <c r="AB484" s="1">
        <v>0</v>
      </c>
      <c r="AC484" s="1">
        <v>0</v>
      </c>
      <c r="AD484" s="1" t="s">
        <v>52</v>
      </c>
      <c r="AE484" s="1" t="s">
        <v>52</v>
      </c>
      <c r="AF484" s="1" t="s">
        <v>52</v>
      </c>
      <c r="AG484" s="1" t="s">
        <v>52</v>
      </c>
      <c r="AH484" s="1" t="s">
        <v>52</v>
      </c>
      <c r="AI484" s="1" t="s">
        <v>52</v>
      </c>
      <c r="AJ484" s="1" t="s">
        <v>52</v>
      </c>
      <c r="AK484" s="1" t="s">
        <v>52</v>
      </c>
      <c r="AL484" s="1" t="s">
        <v>52</v>
      </c>
      <c r="AM484" s="1" t="s">
        <v>52</v>
      </c>
      <c r="AN484" s="1" t="s">
        <v>52</v>
      </c>
      <c r="AO484" s="1" t="s">
        <v>52</v>
      </c>
      <c r="AP484" s="1" t="s">
        <v>52</v>
      </c>
      <c r="AQ484" s="1" t="s">
        <v>52</v>
      </c>
      <c r="AR484" s="1" t="s">
        <v>52</v>
      </c>
      <c r="AS484" s="1" t="s">
        <v>52</v>
      </c>
      <c r="AT484" s="1" t="s">
        <v>52</v>
      </c>
      <c r="AU484" s="1" t="s">
        <v>52</v>
      </c>
      <c r="AV484" s="1" t="s">
        <v>52</v>
      </c>
      <c r="AW484" s="1" t="s">
        <v>52</v>
      </c>
      <c r="AX484" s="1" t="s">
        <v>52</v>
      </c>
      <c r="AY484" t="str">
        <f t="shared" si="77"/>
        <v/>
      </c>
      <c r="AZ484" t="str">
        <f t="shared" si="78"/>
        <v>R.Stevenson</v>
      </c>
      <c r="BA484" t="str">
        <f t="shared" si="79"/>
        <v/>
      </c>
      <c r="BB484" t="str">
        <f t="shared" si="80"/>
        <v>2021_05_NE</v>
      </c>
      <c r="BC484" t="str">
        <f t="shared" si="81"/>
        <v>ru</v>
      </c>
      <c r="BD484">
        <f>COUNTIFS($BB$1:BB484,BB484,$BC$1:BC484,"ru")</f>
        <v>4</v>
      </c>
      <c r="BE484" t="str">
        <f t="shared" si="82"/>
        <v/>
      </c>
      <c r="BF484">
        <f>COUNTIFS($BB$1:BB484,BB484,$BE$1:BE484,"re")</f>
        <v>1</v>
      </c>
      <c r="BG484" t="str">
        <f t="shared" si="83"/>
        <v>ru42021_05_NE</v>
      </c>
      <c r="BH484" t="str">
        <f t="shared" si="84"/>
        <v>12021_05_NE</v>
      </c>
      <c r="BI484" t="str">
        <f t="shared" si="85"/>
        <v>2021_05_NER.Stevenson</v>
      </c>
      <c r="BJ484" t="str">
        <f t="shared" si="86"/>
        <v>2021_NE_R.Stevenson</v>
      </c>
      <c r="BK484" t="str">
        <f>IF(ISERROR(MATCH(LEFT(C484,5)&amp;B484&amp;"_"&amp;A484,$BK$1:BK483,0)),LEFT(C484,5)&amp;B484&amp;"_"&amp;A484,"")</f>
        <v>2021_NE_R.Stevenson</v>
      </c>
      <c r="BL484">
        <f>COUNTIFS($B$1:B484,B484)-COUNTIFS($B$1:B484,B484,$BK$1:BK484,"")</f>
        <v>5</v>
      </c>
      <c r="BM484" t="str">
        <f t="shared" si="87"/>
        <v>2021_NE5</v>
      </c>
    </row>
    <row r="485" spans="1:65" x14ac:dyDescent="0.25">
      <c r="A485" s="1" t="s">
        <v>568</v>
      </c>
      <c r="B485" s="1" t="s">
        <v>69</v>
      </c>
      <c r="C485" s="1" t="s">
        <v>2419</v>
      </c>
      <c r="D485" s="1">
        <v>4.3999999999999997E-2</v>
      </c>
      <c r="E485" s="1">
        <v>2.6</v>
      </c>
      <c r="F485" s="1" t="s">
        <v>2509</v>
      </c>
      <c r="G485" s="1" t="s">
        <v>52</v>
      </c>
      <c r="H485" s="1" t="s">
        <v>52</v>
      </c>
      <c r="I485" s="1" t="s">
        <v>52</v>
      </c>
      <c r="J485" s="1" t="s">
        <v>52</v>
      </c>
      <c r="K485" s="1" t="s">
        <v>52</v>
      </c>
      <c r="L485" s="1" t="s">
        <v>52</v>
      </c>
      <c r="M485" s="1" t="s">
        <v>52</v>
      </c>
      <c r="N485" s="1" t="s">
        <v>52</v>
      </c>
      <c r="O485" s="1" t="s">
        <v>52</v>
      </c>
      <c r="P485" s="1" t="s">
        <v>52</v>
      </c>
      <c r="Q485" s="1" t="s">
        <v>52</v>
      </c>
      <c r="R485" s="1" t="s">
        <v>52</v>
      </c>
      <c r="S485" s="1" t="s">
        <v>52</v>
      </c>
      <c r="T485" s="1" t="s">
        <v>52</v>
      </c>
      <c r="U485" s="1" t="s">
        <v>52</v>
      </c>
      <c r="V485" s="1">
        <v>23</v>
      </c>
      <c r="W485" s="1">
        <v>1</v>
      </c>
      <c r="X485" s="1">
        <v>5</v>
      </c>
      <c r="Y485" s="1">
        <v>2</v>
      </c>
      <c r="Z485" s="1">
        <v>1</v>
      </c>
      <c r="AA485" s="1">
        <v>1</v>
      </c>
      <c r="AB485" s="1">
        <v>0</v>
      </c>
      <c r="AC485" s="1">
        <v>0</v>
      </c>
      <c r="AD485" s="1">
        <v>39</v>
      </c>
      <c r="AE485" s="1">
        <v>0</v>
      </c>
      <c r="AF485" s="1">
        <v>3</v>
      </c>
      <c r="AG485" s="1">
        <v>3</v>
      </c>
      <c r="AH485" s="1">
        <v>1</v>
      </c>
      <c r="AI485" s="1">
        <v>25.85</v>
      </c>
      <c r="AJ485" s="1">
        <v>2</v>
      </c>
      <c r="AK485" s="1">
        <v>9</v>
      </c>
      <c r="AL485" s="1">
        <v>30</v>
      </c>
      <c r="AM485" s="1">
        <v>20</v>
      </c>
      <c r="AN485" s="1">
        <v>0</v>
      </c>
      <c r="AO485" s="1">
        <v>0</v>
      </c>
      <c r="AP485" s="1" t="s">
        <v>52</v>
      </c>
      <c r="AQ485" s="1" t="s">
        <v>52</v>
      </c>
      <c r="AR485" s="1" t="s">
        <v>52</v>
      </c>
      <c r="AS485" s="1" t="s">
        <v>52</v>
      </c>
      <c r="AT485" s="1" t="s">
        <v>52</v>
      </c>
      <c r="AU485" s="1" t="s">
        <v>52</v>
      </c>
      <c r="AV485" s="1" t="s">
        <v>52</v>
      </c>
      <c r="AW485" s="1" t="s">
        <v>52</v>
      </c>
      <c r="AX485" s="1" t="s">
        <v>52</v>
      </c>
      <c r="AY485" t="str">
        <f t="shared" si="77"/>
        <v/>
      </c>
      <c r="AZ485" t="str">
        <f t="shared" si="78"/>
        <v>R.Stevenson</v>
      </c>
      <c r="BA485" t="str">
        <f t="shared" si="79"/>
        <v/>
      </c>
      <c r="BB485" t="str">
        <f t="shared" si="80"/>
        <v>2021_06_NE</v>
      </c>
      <c r="BC485" t="str">
        <f t="shared" si="81"/>
        <v>ru</v>
      </c>
      <c r="BD485">
        <f>COUNTIFS($BB$1:BB485,BB485,$BC$1:BC485,"ru")</f>
        <v>2</v>
      </c>
      <c r="BE485" t="str">
        <f t="shared" si="82"/>
        <v>re</v>
      </c>
      <c r="BF485">
        <f>COUNTIFS($BB$1:BB485,BB485,$BE$1:BE485,"re")</f>
        <v>2</v>
      </c>
      <c r="BG485" t="str">
        <f t="shared" si="83"/>
        <v>ru22021_06_NE</v>
      </c>
      <c r="BH485" t="str">
        <f t="shared" si="84"/>
        <v>re22021_06_NE</v>
      </c>
      <c r="BI485" t="str">
        <f t="shared" si="85"/>
        <v>2021_06_NER.Stevenson</v>
      </c>
      <c r="BJ485" t="str">
        <f t="shared" si="86"/>
        <v>2021_NE_R.Stevenson</v>
      </c>
      <c r="BK485" t="str">
        <f>IF(ISERROR(MATCH(LEFT(C485,5)&amp;B485&amp;"_"&amp;A485,$BK$1:BK484,0)),LEFT(C485,5)&amp;B485&amp;"_"&amp;A485,"")</f>
        <v/>
      </c>
      <c r="BL485">
        <f>COUNTIFS($B$1:B485,B485)-COUNTIFS($B$1:B485,B485,$BK$1:BK485,"")</f>
        <v>5</v>
      </c>
      <c r="BM485" t="str">
        <f t="shared" si="87"/>
        <v/>
      </c>
    </row>
    <row r="486" spans="1:65" x14ac:dyDescent="0.25">
      <c r="A486" s="1" t="s">
        <v>514</v>
      </c>
      <c r="B486" s="1" t="s">
        <v>72</v>
      </c>
      <c r="C486" s="1" t="s">
        <v>445</v>
      </c>
      <c r="D486" s="1">
        <v>2.5000000000000001E-2</v>
      </c>
      <c r="E486" s="1">
        <v>1.75</v>
      </c>
      <c r="F486" s="1" t="s">
        <v>515</v>
      </c>
      <c r="G486" s="1" t="s">
        <v>52</v>
      </c>
      <c r="H486" s="1" t="s">
        <v>52</v>
      </c>
      <c r="I486" s="1" t="s">
        <v>52</v>
      </c>
      <c r="J486" s="1" t="s">
        <v>52</v>
      </c>
      <c r="K486" s="1" t="s">
        <v>52</v>
      </c>
      <c r="L486" s="1" t="s">
        <v>52</v>
      </c>
      <c r="M486" s="1" t="s">
        <v>52</v>
      </c>
      <c r="N486" s="1" t="s">
        <v>52</v>
      </c>
      <c r="O486" s="1" t="s">
        <v>52</v>
      </c>
      <c r="P486" s="1" t="s">
        <v>52</v>
      </c>
      <c r="Q486" s="1" t="s">
        <v>52</v>
      </c>
      <c r="R486" s="1" t="s">
        <v>52</v>
      </c>
      <c r="S486" s="1" t="s">
        <v>52</v>
      </c>
      <c r="T486" s="1" t="s">
        <v>52</v>
      </c>
      <c r="U486" s="1" t="s">
        <v>52</v>
      </c>
      <c r="V486" s="1">
        <v>22</v>
      </c>
      <c r="W486" s="1">
        <v>0</v>
      </c>
      <c r="X486" s="1">
        <v>2</v>
      </c>
      <c r="Y486" s="1">
        <v>1</v>
      </c>
      <c r="Z486" s="1">
        <v>0</v>
      </c>
      <c r="AA486" s="1">
        <v>0</v>
      </c>
      <c r="AB486" s="1">
        <v>0</v>
      </c>
      <c r="AC486" s="1">
        <v>0</v>
      </c>
      <c r="AD486" s="1">
        <v>6</v>
      </c>
      <c r="AE486" s="1">
        <v>0</v>
      </c>
      <c r="AF486" s="1">
        <v>1</v>
      </c>
      <c r="AG486" s="1">
        <v>1</v>
      </c>
      <c r="AH486" s="1">
        <v>1</v>
      </c>
      <c r="AI486" s="1">
        <v>22.68</v>
      </c>
      <c r="AJ486" s="1">
        <v>0</v>
      </c>
      <c r="AK486" s="1">
        <v>6</v>
      </c>
      <c r="AL486" s="1">
        <v>0</v>
      </c>
      <c r="AM486" s="1">
        <v>2</v>
      </c>
      <c r="AN486" s="1">
        <v>0</v>
      </c>
      <c r="AO486" s="1">
        <v>0</v>
      </c>
      <c r="AP486" s="1" t="s">
        <v>52</v>
      </c>
      <c r="AQ486" s="1" t="s">
        <v>52</v>
      </c>
      <c r="AR486" s="1" t="s">
        <v>52</v>
      </c>
      <c r="AS486" s="1" t="s">
        <v>52</v>
      </c>
      <c r="AT486" s="1" t="s">
        <v>52</v>
      </c>
      <c r="AU486" s="1" t="s">
        <v>52</v>
      </c>
      <c r="AV486" s="1" t="s">
        <v>52</v>
      </c>
      <c r="AW486" s="1" t="s">
        <v>52</v>
      </c>
      <c r="AX486" s="1" t="s">
        <v>52</v>
      </c>
      <c r="AY486" t="str">
        <f t="shared" si="77"/>
        <v/>
      </c>
      <c r="AZ486" t="str">
        <f t="shared" si="78"/>
        <v>D.Eskridge</v>
      </c>
      <c r="BA486" t="str">
        <f t="shared" si="79"/>
        <v/>
      </c>
      <c r="BB486" t="str">
        <f t="shared" si="80"/>
        <v>2021_01_SEA</v>
      </c>
      <c r="BC486" t="str">
        <f t="shared" si="81"/>
        <v>ru</v>
      </c>
      <c r="BD486">
        <f>COUNTIFS($BB$1:BB486,BB486,$BC$1:BC486,"ru")</f>
        <v>3</v>
      </c>
      <c r="BE486" t="str">
        <f t="shared" si="82"/>
        <v>re</v>
      </c>
      <c r="BF486">
        <f>COUNTIFS($BB$1:BB486,BB486,$BE$1:BE486,"re")</f>
        <v>2</v>
      </c>
      <c r="BG486" t="str">
        <f t="shared" si="83"/>
        <v>ru32021_01_SEA</v>
      </c>
      <c r="BH486" t="str">
        <f t="shared" si="84"/>
        <v>re22021_01_SEA</v>
      </c>
      <c r="BI486" t="str">
        <f t="shared" si="85"/>
        <v>2021_01_SEAD.Eskridge</v>
      </c>
      <c r="BJ486" t="str">
        <f t="shared" si="86"/>
        <v>2021_SEA_D.Eskridge</v>
      </c>
      <c r="BK486" t="str">
        <f>IF(ISERROR(MATCH(LEFT(C486,5)&amp;B486&amp;"_"&amp;A486,$BK$1:BK485,0)),LEFT(C486,5)&amp;B486&amp;"_"&amp;A486,"")</f>
        <v>2021_SEA_D.Eskridge</v>
      </c>
      <c r="BL486">
        <f>COUNTIFS($B$1:B486,B486)-COUNTIFS($B$1:B486,B486,$BK$1:BK486,"")</f>
        <v>6</v>
      </c>
      <c r="BM486" t="str">
        <f t="shared" si="87"/>
        <v>2021_SEA6</v>
      </c>
    </row>
    <row r="487" spans="1:65" x14ac:dyDescent="0.25">
      <c r="A487" s="1" t="s">
        <v>940</v>
      </c>
      <c r="B487" s="1" t="s">
        <v>81</v>
      </c>
      <c r="C487" s="1" t="s">
        <v>1666</v>
      </c>
      <c r="D487" s="1">
        <v>-3.6999999999999998E-2</v>
      </c>
      <c r="E487" s="1">
        <v>-3.13</v>
      </c>
      <c r="F487" s="1" t="s">
        <v>1737</v>
      </c>
      <c r="G487" s="1" t="s">
        <v>52</v>
      </c>
      <c r="H487" s="1" t="s">
        <v>52</v>
      </c>
      <c r="I487" s="1" t="s">
        <v>52</v>
      </c>
      <c r="J487" s="1" t="s">
        <v>52</v>
      </c>
      <c r="K487" s="1" t="s">
        <v>52</v>
      </c>
      <c r="L487" s="1" t="s">
        <v>52</v>
      </c>
      <c r="M487" s="1" t="s">
        <v>52</v>
      </c>
      <c r="N487" s="1" t="s">
        <v>52</v>
      </c>
      <c r="O487" s="1" t="s">
        <v>52</v>
      </c>
      <c r="P487" s="1" t="s">
        <v>52</v>
      </c>
      <c r="Q487" s="1" t="s">
        <v>52</v>
      </c>
      <c r="R487" s="1" t="s">
        <v>52</v>
      </c>
      <c r="S487" s="1" t="s">
        <v>52</v>
      </c>
      <c r="T487" s="1" t="s">
        <v>52</v>
      </c>
      <c r="U487" s="1" t="s">
        <v>52</v>
      </c>
      <c r="V487" s="1">
        <v>22</v>
      </c>
      <c r="W487" s="1">
        <v>0</v>
      </c>
      <c r="X487" s="1">
        <v>10</v>
      </c>
      <c r="Y487" s="1">
        <v>2</v>
      </c>
      <c r="Z487" s="1">
        <v>2</v>
      </c>
      <c r="AA487" s="1">
        <v>0</v>
      </c>
      <c r="AB487" s="1">
        <v>0</v>
      </c>
      <c r="AC487" s="1">
        <v>0</v>
      </c>
      <c r="AD487" s="1">
        <v>1</v>
      </c>
      <c r="AE487" s="1">
        <v>0</v>
      </c>
      <c r="AF487" s="1">
        <v>1</v>
      </c>
      <c r="AG487" s="1">
        <v>2</v>
      </c>
      <c r="AH487" s="1">
        <v>0.5</v>
      </c>
      <c r="AI487" s="1">
        <v>-26.75</v>
      </c>
      <c r="AJ487" s="1">
        <v>0</v>
      </c>
      <c r="AK487" s="1">
        <v>15</v>
      </c>
      <c r="AL487" s="1">
        <v>1</v>
      </c>
      <c r="AM487" s="1">
        <v>8</v>
      </c>
      <c r="AN487" s="1">
        <v>0</v>
      </c>
      <c r="AO487" s="1">
        <v>0</v>
      </c>
      <c r="AP487" s="1" t="s">
        <v>52</v>
      </c>
      <c r="AQ487" s="1" t="s">
        <v>52</v>
      </c>
      <c r="AR487" s="1" t="s">
        <v>52</v>
      </c>
      <c r="AS487" s="1" t="s">
        <v>52</v>
      </c>
      <c r="AT487" s="1" t="s">
        <v>52</v>
      </c>
      <c r="AU487" s="1" t="s">
        <v>52</v>
      </c>
      <c r="AV487" s="1" t="s">
        <v>52</v>
      </c>
      <c r="AW487" s="1" t="s">
        <v>52</v>
      </c>
      <c r="AX487" s="1" t="s">
        <v>52</v>
      </c>
      <c r="AY487" t="str">
        <f t="shared" si="77"/>
        <v/>
      </c>
      <c r="AZ487" t="str">
        <f t="shared" si="78"/>
        <v>M.Mack</v>
      </c>
      <c r="BA487" t="str">
        <f t="shared" si="79"/>
        <v/>
      </c>
      <c r="BB487" t="str">
        <f t="shared" si="80"/>
        <v>2021_04_IND</v>
      </c>
      <c r="BC487" t="str">
        <f t="shared" si="81"/>
        <v>ru</v>
      </c>
      <c r="BD487">
        <f>COUNTIFS($BB$1:BB487,BB487,$BC$1:BC487,"ru")</f>
        <v>3</v>
      </c>
      <c r="BE487" t="str">
        <f t="shared" si="82"/>
        <v>re</v>
      </c>
      <c r="BF487">
        <f>COUNTIFS($BB$1:BB487,BB487,$BE$1:BE487,"re")</f>
        <v>2</v>
      </c>
      <c r="BG487" t="str">
        <f t="shared" si="83"/>
        <v>ru32021_04_IND</v>
      </c>
      <c r="BH487" t="str">
        <f t="shared" si="84"/>
        <v>re22021_04_IND</v>
      </c>
      <c r="BI487" t="str">
        <f t="shared" si="85"/>
        <v>2021_04_INDM.Mack</v>
      </c>
      <c r="BJ487" t="str">
        <f t="shared" si="86"/>
        <v>2021_IND_M.Mack</v>
      </c>
      <c r="BK487" t="str">
        <f>IF(ISERROR(MATCH(LEFT(C487,5)&amp;B487&amp;"_"&amp;A487,$BK$1:BK486,0)),LEFT(C487,5)&amp;B487&amp;"_"&amp;A487,"")</f>
        <v/>
      </c>
      <c r="BL487">
        <f>COUNTIFS($B$1:B487,B487)-COUNTIFS($B$1:B487,B487,$BK$1:BK487,"")</f>
        <v>5</v>
      </c>
      <c r="BM487" t="str">
        <f t="shared" si="87"/>
        <v/>
      </c>
    </row>
    <row r="488" spans="1:65" x14ac:dyDescent="0.25">
      <c r="A488" s="1" t="s">
        <v>131</v>
      </c>
      <c r="B488" s="1" t="s">
        <v>88</v>
      </c>
      <c r="C488" s="1" t="s">
        <v>2430</v>
      </c>
      <c r="D488" s="1">
        <v>-1E-3</v>
      </c>
      <c r="E488" s="1">
        <v>-0.8</v>
      </c>
      <c r="F488" s="1" t="s">
        <v>2510</v>
      </c>
      <c r="G488" s="1" t="s">
        <v>52</v>
      </c>
      <c r="H488" s="1" t="s">
        <v>52</v>
      </c>
      <c r="I488" s="1" t="s">
        <v>52</v>
      </c>
      <c r="J488" s="1" t="s">
        <v>52</v>
      </c>
      <c r="K488" s="1" t="s">
        <v>52</v>
      </c>
      <c r="L488" s="1" t="s">
        <v>52</v>
      </c>
      <c r="M488" s="1" t="s">
        <v>52</v>
      </c>
      <c r="N488" s="1" t="s">
        <v>52</v>
      </c>
      <c r="O488" s="1" t="s">
        <v>52</v>
      </c>
      <c r="P488" s="1" t="s">
        <v>52</v>
      </c>
      <c r="Q488" s="1" t="s">
        <v>52</v>
      </c>
      <c r="R488" s="1" t="s">
        <v>52</v>
      </c>
      <c r="S488" s="1" t="s">
        <v>52</v>
      </c>
      <c r="T488" s="1" t="s">
        <v>52</v>
      </c>
      <c r="U488" s="1" t="s">
        <v>52</v>
      </c>
      <c r="V488" s="1">
        <v>22</v>
      </c>
      <c r="W488" s="1">
        <v>0</v>
      </c>
      <c r="X488" s="1">
        <v>7</v>
      </c>
      <c r="Y488" s="1">
        <v>0</v>
      </c>
      <c r="Z488" s="1">
        <v>1</v>
      </c>
      <c r="AA488" s="1">
        <v>1</v>
      </c>
      <c r="AB488" s="1">
        <v>0</v>
      </c>
      <c r="AC488" s="1">
        <v>0</v>
      </c>
      <c r="AD488" s="1">
        <v>15</v>
      </c>
      <c r="AE488" s="1">
        <v>0</v>
      </c>
      <c r="AF488" s="1">
        <v>1</v>
      </c>
      <c r="AG488" s="1">
        <v>2</v>
      </c>
      <c r="AH488" s="1">
        <v>0.5</v>
      </c>
      <c r="AI488" s="1">
        <v>-40.81</v>
      </c>
      <c r="AJ488" s="1">
        <v>1</v>
      </c>
      <c r="AK488" s="1">
        <v>13</v>
      </c>
      <c r="AL488" s="1">
        <v>6</v>
      </c>
      <c r="AM488" s="1">
        <v>3</v>
      </c>
      <c r="AN488" s="1">
        <v>0</v>
      </c>
      <c r="AO488" s="1">
        <v>0</v>
      </c>
      <c r="AP488" s="1" t="s">
        <v>52</v>
      </c>
      <c r="AQ488" s="1" t="s">
        <v>52</v>
      </c>
      <c r="AR488" s="1" t="s">
        <v>52</v>
      </c>
      <c r="AS488" s="1" t="s">
        <v>52</v>
      </c>
      <c r="AT488" s="1" t="s">
        <v>52</v>
      </c>
      <c r="AU488" s="1" t="s">
        <v>52</v>
      </c>
      <c r="AV488" s="1" t="s">
        <v>52</v>
      </c>
      <c r="AW488" s="1" t="s">
        <v>52</v>
      </c>
      <c r="AX488" s="1" t="s">
        <v>52</v>
      </c>
      <c r="AY488" t="str">
        <f t="shared" si="77"/>
        <v/>
      </c>
      <c r="AZ488" t="str">
        <f t="shared" si="78"/>
        <v>S.Ahmed</v>
      </c>
      <c r="BA488" t="str">
        <f t="shared" si="79"/>
        <v/>
      </c>
      <c r="BB488" t="str">
        <f t="shared" si="80"/>
        <v>2021_06_MIA</v>
      </c>
      <c r="BC488" t="str">
        <f t="shared" si="81"/>
        <v>ru</v>
      </c>
      <c r="BD488">
        <f>COUNTIFS($BB$1:BB488,BB488,$BC$1:BC488,"ru")</f>
        <v>2</v>
      </c>
      <c r="BE488" t="str">
        <f t="shared" si="82"/>
        <v>re</v>
      </c>
      <c r="BF488">
        <f>COUNTIFS($BB$1:BB488,BB488,$BE$1:BE488,"re")</f>
        <v>2</v>
      </c>
      <c r="BG488" t="str">
        <f t="shared" si="83"/>
        <v>ru22021_06_MIA</v>
      </c>
      <c r="BH488" t="str">
        <f t="shared" si="84"/>
        <v>re22021_06_MIA</v>
      </c>
      <c r="BI488" t="str">
        <f t="shared" si="85"/>
        <v>2021_06_MIAS.Ahmed</v>
      </c>
      <c r="BJ488" t="str">
        <f t="shared" si="86"/>
        <v>2021_MIA_S.Ahmed</v>
      </c>
      <c r="BK488" t="str">
        <f>IF(ISERROR(MATCH(LEFT(C488,5)&amp;B488&amp;"_"&amp;A488,$BK$1:BK487,0)),LEFT(C488,5)&amp;B488&amp;"_"&amp;A488,"")</f>
        <v>2021_MIA_S.Ahmed</v>
      </c>
      <c r="BL488">
        <f>COUNTIFS($B$1:B488,B488)-COUNTIFS($B$1:B488,B488,$BK$1:BK488,"")</f>
        <v>5</v>
      </c>
      <c r="BM488" t="str">
        <f t="shared" si="87"/>
        <v>2021_MIA5</v>
      </c>
    </row>
    <row r="489" spans="1:65" x14ac:dyDescent="0.25">
      <c r="A489" s="1" t="s">
        <v>147</v>
      </c>
      <c r="B489" s="1" t="s">
        <v>60</v>
      </c>
      <c r="C489" s="1" t="s">
        <v>412</v>
      </c>
      <c r="D489" s="1">
        <v>2.1000000000000001E-2</v>
      </c>
      <c r="E489" s="1">
        <v>-0.92</v>
      </c>
      <c r="F489" s="1" t="s">
        <v>516</v>
      </c>
      <c r="G489" s="1" t="s">
        <v>52</v>
      </c>
      <c r="H489" s="1" t="s">
        <v>52</v>
      </c>
      <c r="I489" s="1" t="s">
        <v>52</v>
      </c>
      <c r="J489" s="1" t="s">
        <v>52</v>
      </c>
      <c r="K489" s="1" t="s">
        <v>52</v>
      </c>
      <c r="L489" s="1" t="s">
        <v>52</v>
      </c>
      <c r="M489" s="1" t="s">
        <v>52</v>
      </c>
      <c r="N489" s="1" t="s">
        <v>52</v>
      </c>
      <c r="O489" s="1" t="s">
        <v>52</v>
      </c>
      <c r="P489" s="1" t="s">
        <v>52</v>
      </c>
      <c r="Q489" s="1" t="s">
        <v>52</v>
      </c>
      <c r="R489" s="1" t="s">
        <v>52</v>
      </c>
      <c r="S489" s="1" t="s">
        <v>52</v>
      </c>
      <c r="T489" s="1" t="s">
        <v>52</v>
      </c>
      <c r="U489" s="1" t="s">
        <v>52</v>
      </c>
      <c r="V489" s="1">
        <v>22</v>
      </c>
      <c r="W489" s="1">
        <v>0</v>
      </c>
      <c r="X489" s="1">
        <v>5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7</v>
      </c>
      <c r="AE489" s="1">
        <v>0</v>
      </c>
      <c r="AF489" s="1">
        <v>1</v>
      </c>
      <c r="AG489" s="1">
        <v>1</v>
      </c>
      <c r="AH489" s="1">
        <v>1</v>
      </c>
      <c r="AI489" s="1">
        <v>28.19</v>
      </c>
      <c r="AJ489" s="1">
        <v>0</v>
      </c>
      <c r="AK489" s="1">
        <v>-3</v>
      </c>
      <c r="AL489" s="1">
        <v>10</v>
      </c>
      <c r="AM489" s="1">
        <v>10</v>
      </c>
      <c r="AN489" s="1">
        <v>0</v>
      </c>
      <c r="AO489" s="1">
        <v>0</v>
      </c>
      <c r="AP489" s="1" t="s">
        <v>52</v>
      </c>
      <c r="AQ489" s="1" t="s">
        <v>52</v>
      </c>
      <c r="AR489" s="1" t="s">
        <v>52</v>
      </c>
      <c r="AS489" s="1" t="s">
        <v>52</v>
      </c>
      <c r="AT489" s="1" t="s">
        <v>52</v>
      </c>
      <c r="AU489" s="1" t="s">
        <v>52</v>
      </c>
      <c r="AV489" s="1" t="s">
        <v>52</v>
      </c>
      <c r="AW489" s="1" t="s">
        <v>52</v>
      </c>
      <c r="AX489" s="1" t="s">
        <v>52</v>
      </c>
      <c r="AY489" t="str">
        <f t="shared" si="77"/>
        <v/>
      </c>
      <c r="AZ489" t="str">
        <f t="shared" si="78"/>
        <v>S.Perine</v>
      </c>
      <c r="BA489" t="str">
        <f t="shared" si="79"/>
        <v/>
      </c>
      <c r="BB489" t="str">
        <f t="shared" si="80"/>
        <v>2021_01_CIN</v>
      </c>
      <c r="BC489" t="str">
        <f t="shared" si="81"/>
        <v>ru</v>
      </c>
      <c r="BD489">
        <f>COUNTIFS($BB$1:BB489,BB489,$BC$1:BC489,"ru")</f>
        <v>3</v>
      </c>
      <c r="BE489" t="str">
        <f t="shared" si="82"/>
        <v>re</v>
      </c>
      <c r="BF489">
        <f>COUNTIFS($BB$1:BB489,BB489,$BE$1:BE489,"re")</f>
        <v>2</v>
      </c>
      <c r="BG489" t="str">
        <f t="shared" si="83"/>
        <v>ru32021_01_CIN</v>
      </c>
      <c r="BH489" t="str">
        <f t="shared" si="84"/>
        <v>re22021_01_CIN</v>
      </c>
      <c r="BI489" t="str">
        <f t="shared" si="85"/>
        <v>2021_01_CINS.Perine</v>
      </c>
      <c r="BJ489" t="str">
        <f t="shared" si="86"/>
        <v>2021_CIN_S.Perine</v>
      </c>
      <c r="BK489" t="str">
        <f>IF(ISERROR(MATCH(LEFT(C489,5)&amp;B489&amp;"_"&amp;A489,$BK$1:BK488,0)),LEFT(C489,5)&amp;B489&amp;"_"&amp;A489,"")</f>
        <v/>
      </c>
      <c r="BL489">
        <f>COUNTIFS($B$1:B489,B489)-COUNTIFS($B$1:B489,B489,$BK$1:BK489,"")</f>
        <v>4</v>
      </c>
      <c r="BM489" t="str">
        <f t="shared" si="87"/>
        <v/>
      </c>
    </row>
    <row r="490" spans="1:65" x14ac:dyDescent="0.25">
      <c r="A490" s="1" t="s">
        <v>161</v>
      </c>
      <c r="B490" s="1" t="s">
        <v>108</v>
      </c>
      <c r="C490" s="1" t="s">
        <v>1252</v>
      </c>
      <c r="D490" s="1">
        <v>3.9E-2</v>
      </c>
      <c r="E490" s="1">
        <v>-0.43</v>
      </c>
      <c r="F490" s="1" t="s">
        <v>1328</v>
      </c>
      <c r="G490" s="1" t="s">
        <v>52</v>
      </c>
      <c r="H490" s="1" t="s">
        <v>52</v>
      </c>
      <c r="I490" s="1" t="s">
        <v>52</v>
      </c>
      <c r="J490" s="1" t="s">
        <v>52</v>
      </c>
      <c r="K490" s="1" t="s">
        <v>52</v>
      </c>
      <c r="L490" s="1" t="s">
        <v>52</v>
      </c>
      <c r="M490" s="1" t="s">
        <v>52</v>
      </c>
      <c r="N490" s="1" t="s">
        <v>52</v>
      </c>
      <c r="O490" s="1" t="s">
        <v>52</v>
      </c>
      <c r="P490" s="1" t="s">
        <v>52</v>
      </c>
      <c r="Q490" s="1" t="s">
        <v>52</v>
      </c>
      <c r="R490" s="1" t="s">
        <v>52</v>
      </c>
      <c r="S490" s="1" t="s">
        <v>52</v>
      </c>
      <c r="T490" s="1" t="s">
        <v>52</v>
      </c>
      <c r="U490" s="1" t="s">
        <v>52</v>
      </c>
      <c r="V490" s="1">
        <v>22</v>
      </c>
      <c r="W490" s="1">
        <v>0</v>
      </c>
      <c r="X490" s="1">
        <v>5</v>
      </c>
      <c r="Y490" s="1">
        <v>2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v>1</v>
      </c>
      <c r="AH490" s="1">
        <v>0</v>
      </c>
      <c r="AI490" s="1">
        <v>-350</v>
      </c>
      <c r="AJ490" s="1">
        <v>0</v>
      </c>
      <c r="AK490" s="1">
        <v>18</v>
      </c>
      <c r="AL490" s="1">
        <v>0</v>
      </c>
      <c r="AM490" s="1">
        <v>1</v>
      </c>
      <c r="AN490" s="1">
        <v>0</v>
      </c>
      <c r="AO490" s="1">
        <v>0</v>
      </c>
      <c r="AP490" s="1" t="s">
        <v>52</v>
      </c>
      <c r="AQ490" s="1" t="s">
        <v>52</v>
      </c>
      <c r="AR490" s="1" t="s">
        <v>52</v>
      </c>
      <c r="AS490" s="1" t="s">
        <v>52</v>
      </c>
      <c r="AT490" s="1" t="s">
        <v>52</v>
      </c>
      <c r="AU490" s="1" t="s">
        <v>52</v>
      </c>
      <c r="AV490" s="1" t="s">
        <v>52</v>
      </c>
      <c r="AW490" s="1" t="s">
        <v>52</v>
      </c>
      <c r="AX490" s="1" t="s">
        <v>52</v>
      </c>
      <c r="AY490" t="str">
        <f t="shared" si="77"/>
        <v/>
      </c>
      <c r="AZ490" t="str">
        <f t="shared" si="78"/>
        <v>T.Williams</v>
      </c>
      <c r="BA490" t="str">
        <f t="shared" si="79"/>
        <v/>
      </c>
      <c r="BB490" t="str">
        <f t="shared" si="80"/>
        <v>2021_03_BAL</v>
      </c>
      <c r="BC490" t="str">
        <f t="shared" si="81"/>
        <v>ru</v>
      </c>
      <c r="BD490">
        <f>COUNTIFS($BB$1:BB490,BB490,$BC$1:BC490,"ru")</f>
        <v>3</v>
      </c>
      <c r="BE490" t="str">
        <f t="shared" si="82"/>
        <v>re</v>
      </c>
      <c r="BF490">
        <f>COUNTIFS($BB$1:BB490,BB490,$BE$1:BE490,"re")</f>
        <v>1</v>
      </c>
      <c r="BG490" t="str">
        <f t="shared" si="83"/>
        <v>ru32021_03_BAL</v>
      </c>
      <c r="BH490" t="str">
        <f t="shared" si="84"/>
        <v>re12021_03_BAL</v>
      </c>
      <c r="BI490" t="str">
        <f t="shared" si="85"/>
        <v>2021_03_BALT.Williams</v>
      </c>
      <c r="BJ490" t="str">
        <f t="shared" si="86"/>
        <v>2021_BAL_T.Williams</v>
      </c>
      <c r="BK490" t="str">
        <f>IF(ISERROR(MATCH(LEFT(C490,5)&amp;B490&amp;"_"&amp;A490,$BK$1:BK489,0)),LEFT(C490,5)&amp;B490&amp;"_"&amp;A490,"")</f>
        <v/>
      </c>
      <c r="BL490">
        <f>COUNTIFS($B$1:B490,B490)-COUNTIFS($B$1:B490,B490,$BK$1:BK490,"")</f>
        <v>4</v>
      </c>
      <c r="BM490" t="str">
        <f t="shared" si="87"/>
        <v/>
      </c>
    </row>
    <row r="491" spans="1:65" x14ac:dyDescent="0.25">
      <c r="A491" s="1" t="s">
        <v>146</v>
      </c>
      <c r="B491" s="1" t="s">
        <v>80</v>
      </c>
      <c r="C491" s="1" t="s">
        <v>1663</v>
      </c>
      <c r="D491" s="1">
        <v>-0.06</v>
      </c>
      <c r="E491" s="1">
        <v>-2.21</v>
      </c>
      <c r="F491" s="1" t="s">
        <v>1738</v>
      </c>
      <c r="G491" s="1" t="s">
        <v>52</v>
      </c>
      <c r="H491" s="1" t="s">
        <v>52</v>
      </c>
      <c r="I491" s="1" t="s">
        <v>52</v>
      </c>
      <c r="J491" s="1" t="s">
        <v>52</v>
      </c>
      <c r="K491" s="1" t="s">
        <v>52</v>
      </c>
      <c r="L491" s="1" t="s">
        <v>52</v>
      </c>
      <c r="M491" s="1" t="s">
        <v>52</v>
      </c>
      <c r="N491" s="1" t="s">
        <v>52</v>
      </c>
      <c r="O491" s="1" t="s">
        <v>52</v>
      </c>
      <c r="P491" s="1" t="s">
        <v>52</v>
      </c>
      <c r="Q491" s="1" t="s">
        <v>52</v>
      </c>
      <c r="R491" s="1" t="s">
        <v>52</v>
      </c>
      <c r="S491" s="1" t="s">
        <v>52</v>
      </c>
      <c r="T491" s="1" t="s">
        <v>52</v>
      </c>
      <c r="U491" s="1" t="s">
        <v>52</v>
      </c>
      <c r="V491" s="1">
        <v>21</v>
      </c>
      <c r="W491" s="1">
        <v>0</v>
      </c>
      <c r="X491" s="1">
        <v>5</v>
      </c>
      <c r="Y491" s="1">
        <v>0</v>
      </c>
      <c r="Z491" s="1">
        <v>1</v>
      </c>
      <c r="AA491" s="1">
        <v>1</v>
      </c>
      <c r="AB491" s="1">
        <v>0</v>
      </c>
      <c r="AC491" s="1">
        <v>0</v>
      </c>
      <c r="AD491" s="1">
        <v>27</v>
      </c>
      <c r="AE491" s="1">
        <v>0</v>
      </c>
      <c r="AF491" s="1">
        <v>3</v>
      </c>
      <c r="AG491" s="1">
        <v>4</v>
      </c>
      <c r="AH491" s="1">
        <v>0.75</v>
      </c>
      <c r="AI491" s="1">
        <v>-5.62</v>
      </c>
      <c r="AJ491" s="1">
        <v>2</v>
      </c>
      <c r="AK491" s="1">
        <v>5</v>
      </c>
      <c r="AL491" s="1">
        <v>20</v>
      </c>
      <c r="AM491" s="1">
        <v>18</v>
      </c>
      <c r="AN491" s="1">
        <v>0</v>
      </c>
      <c r="AO491" s="1">
        <v>0</v>
      </c>
      <c r="AP491" s="1" t="s">
        <v>52</v>
      </c>
      <c r="AQ491" s="1" t="s">
        <v>52</v>
      </c>
      <c r="AR491" s="1" t="s">
        <v>52</v>
      </c>
      <c r="AS491" s="1" t="s">
        <v>52</v>
      </c>
      <c r="AT491" s="1" t="s">
        <v>52</v>
      </c>
      <c r="AU491" s="1" t="s">
        <v>52</v>
      </c>
      <c r="AV491" s="1" t="s">
        <v>52</v>
      </c>
      <c r="AW491" s="1" t="s">
        <v>52</v>
      </c>
      <c r="AX491" s="1" t="s">
        <v>52</v>
      </c>
      <c r="AY491" t="str">
        <f t="shared" si="77"/>
        <v/>
      </c>
      <c r="AZ491" t="str">
        <f t="shared" si="78"/>
        <v>D.Johnson</v>
      </c>
      <c r="BA491" t="str">
        <f t="shared" si="79"/>
        <v/>
      </c>
      <c r="BB491" t="str">
        <f t="shared" si="80"/>
        <v>2021_04_HOU</v>
      </c>
      <c r="BC491" t="str">
        <f t="shared" si="81"/>
        <v>ru</v>
      </c>
      <c r="BD491">
        <f>COUNTIFS($BB$1:BB491,BB491,$BC$1:BC491,"ru")</f>
        <v>2</v>
      </c>
      <c r="BE491" t="str">
        <f t="shared" si="82"/>
        <v>re</v>
      </c>
      <c r="BF491">
        <f>COUNTIFS($BB$1:BB491,BB491,$BE$1:BE491,"re")</f>
        <v>1</v>
      </c>
      <c r="BG491" t="str">
        <f t="shared" si="83"/>
        <v>ru22021_04_HOU</v>
      </c>
      <c r="BH491" t="str">
        <f t="shared" si="84"/>
        <v>re12021_04_HOU</v>
      </c>
      <c r="BI491" t="str">
        <f t="shared" si="85"/>
        <v>2021_04_HOUD.Johnson</v>
      </c>
      <c r="BJ491" t="str">
        <f t="shared" si="86"/>
        <v>2021_HOU_D.Johnson</v>
      </c>
      <c r="BK491" t="str">
        <f>IF(ISERROR(MATCH(LEFT(C491,5)&amp;B491&amp;"_"&amp;A491,$BK$1:BK490,0)),LEFT(C491,5)&amp;B491&amp;"_"&amp;A491,"")</f>
        <v/>
      </c>
      <c r="BL491">
        <f>COUNTIFS($B$1:B491,B491)-COUNTIFS($B$1:B491,B491,$BK$1:BK491,"")</f>
        <v>5</v>
      </c>
      <c r="BM491" t="str">
        <f t="shared" si="87"/>
        <v/>
      </c>
    </row>
    <row r="492" spans="1:65" x14ac:dyDescent="0.25">
      <c r="A492" s="1" t="s">
        <v>155</v>
      </c>
      <c r="B492" s="1" t="s">
        <v>68</v>
      </c>
      <c r="C492" s="1" t="s">
        <v>2038</v>
      </c>
      <c r="D492" s="1">
        <v>0</v>
      </c>
      <c r="E492" s="1">
        <v>0</v>
      </c>
      <c r="F492" s="1" t="s">
        <v>2138</v>
      </c>
      <c r="G492" s="1" t="s">
        <v>52</v>
      </c>
      <c r="H492" s="1" t="s">
        <v>52</v>
      </c>
      <c r="I492" s="1" t="s">
        <v>52</v>
      </c>
      <c r="J492" s="1" t="s">
        <v>52</v>
      </c>
      <c r="K492" s="1" t="s">
        <v>52</v>
      </c>
      <c r="L492" s="1" t="s">
        <v>52</v>
      </c>
      <c r="M492" s="1" t="s">
        <v>52</v>
      </c>
      <c r="N492" s="1" t="s">
        <v>52</v>
      </c>
      <c r="O492" s="1" t="s">
        <v>52</v>
      </c>
      <c r="P492" s="1" t="s">
        <v>52</v>
      </c>
      <c r="Q492" s="1" t="s">
        <v>52</v>
      </c>
      <c r="R492" s="1" t="s">
        <v>52</v>
      </c>
      <c r="S492" s="1" t="s">
        <v>52</v>
      </c>
      <c r="T492" s="1" t="s">
        <v>52</v>
      </c>
      <c r="U492" s="1" t="s">
        <v>52</v>
      </c>
      <c r="V492" s="1">
        <v>21</v>
      </c>
      <c r="W492" s="1">
        <v>0</v>
      </c>
      <c r="X492" s="1">
        <v>4</v>
      </c>
      <c r="Y492" s="1">
        <v>1</v>
      </c>
      <c r="Z492" s="1">
        <v>1</v>
      </c>
      <c r="AA492" s="1">
        <v>0</v>
      </c>
      <c r="AB492" s="1">
        <v>0</v>
      </c>
      <c r="AC492" s="1">
        <v>0</v>
      </c>
      <c r="AD492" s="1">
        <v>14</v>
      </c>
      <c r="AE492" s="1">
        <v>1</v>
      </c>
      <c r="AF492" s="1">
        <v>2</v>
      </c>
      <c r="AG492" s="1">
        <v>2</v>
      </c>
      <c r="AH492" s="1">
        <v>1</v>
      </c>
      <c r="AI492" s="1">
        <v>21.84</v>
      </c>
      <c r="AJ492" s="1">
        <v>1</v>
      </c>
      <c r="AK492" s="1">
        <v>0</v>
      </c>
      <c r="AL492" s="1">
        <v>14</v>
      </c>
      <c r="AM492" s="1">
        <v>12</v>
      </c>
      <c r="AN492" s="1">
        <v>0</v>
      </c>
      <c r="AO492" s="1">
        <v>0</v>
      </c>
      <c r="AP492" s="1" t="s">
        <v>52</v>
      </c>
      <c r="AQ492" s="1" t="s">
        <v>52</v>
      </c>
      <c r="AR492" s="1" t="s">
        <v>52</v>
      </c>
      <c r="AS492" s="1" t="s">
        <v>52</v>
      </c>
      <c r="AT492" s="1" t="s">
        <v>52</v>
      </c>
      <c r="AU492" s="1" t="s">
        <v>52</v>
      </c>
      <c r="AV492" s="1" t="s">
        <v>52</v>
      </c>
      <c r="AW492" s="1" t="s">
        <v>52</v>
      </c>
      <c r="AX492" s="1" t="s">
        <v>52</v>
      </c>
      <c r="AY492" t="str">
        <f t="shared" si="77"/>
        <v/>
      </c>
      <c r="AZ492" t="str">
        <f t="shared" si="78"/>
        <v>G.Bernard</v>
      </c>
      <c r="BA492" t="str">
        <f t="shared" si="79"/>
        <v/>
      </c>
      <c r="BB492" t="str">
        <f t="shared" si="80"/>
        <v>2021_05_TB</v>
      </c>
      <c r="BC492" t="str">
        <f t="shared" si="81"/>
        <v>ru</v>
      </c>
      <c r="BD492">
        <f>COUNTIFS($BB$1:BB492,BB492,$BC$1:BC492,"ru")</f>
        <v>2</v>
      </c>
      <c r="BE492" t="str">
        <f t="shared" si="82"/>
        <v>re</v>
      </c>
      <c r="BF492">
        <f>COUNTIFS($BB$1:BB492,BB492,$BE$1:BE492,"re")</f>
        <v>2</v>
      </c>
      <c r="BG492" t="str">
        <f t="shared" si="83"/>
        <v>ru22021_05_TB</v>
      </c>
      <c r="BH492" t="str">
        <f t="shared" si="84"/>
        <v>re22021_05_TB</v>
      </c>
      <c r="BI492" t="str">
        <f t="shared" si="85"/>
        <v>2021_05_TBG.Bernard</v>
      </c>
      <c r="BJ492" t="str">
        <f t="shared" si="86"/>
        <v>2021_TB_G.Bernard</v>
      </c>
      <c r="BK492" t="str">
        <f>IF(ISERROR(MATCH(LEFT(C492,5)&amp;B492&amp;"_"&amp;A492,$BK$1:BK491,0)),LEFT(C492,5)&amp;B492&amp;"_"&amp;A492,"")</f>
        <v>2021_TB_G.Bernard</v>
      </c>
      <c r="BL492">
        <f>COUNTIFS($B$1:B492,B492)-COUNTIFS($B$1:B492,B492,$BK$1:BK492,"")</f>
        <v>5</v>
      </c>
      <c r="BM492" t="str">
        <f t="shared" si="87"/>
        <v>2021_TB5</v>
      </c>
    </row>
    <row r="493" spans="1:65" x14ac:dyDescent="0.25">
      <c r="A493" s="1" t="s">
        <v>151</v>
      </c>
      <c r="B493" s="1" t="s">
        <v>85</v>
      </c>
      <c r="C493" s="1" t="s">
        <v>835</v>
      </c>
      <c r="D493" s="1">
        <v>3.0000000000000001E-3</v>
      </c>
      <c r="E493" s="1">
        <v>0.93</v>
      </c>
      <c r="F493" s="1" t="s">
        <v>934</v>
      </c>
      <c r="G493" s="1" t="s">
        <v>52</v>
      </c>
      <c r="H493" s="1" t="s">
        <v>52</v>
      </c>
      <c r="I493" s="1" t="s">
        <v>52</v>
      </c>
      <c r="J493" s="1" t="s">
        <v>52</v>
      </c>
      <c r="K493" s="1" t="s">
        <v>52</v>
      </c>
      <c r="L493" s="1" t="s">
        <v>52</v>
      </c>
      <c r="M493" s="1" t="s">
        <v>52</v>
      </c>
      <c r="N493" s="1" t="s">
        <v>52</v>
      </c>
      <c r="O493" s="1" t="s">
        <v>52</v>
      </c>
      <c r="P493" s="1" t="s">
        <v>52</v>
      </c>
      <c r="Q493" s="1" t="s">
        <v>52</v>
      </c>
      <c r="R493" s="1" t="s">
        <v>52</v>
      </c>
      <c r="S493" s="1" t="s">
        <v>52</v>
      </c>
      <c r="T493" s="1" t="s">
        <v>52</v>
      </c>
      <c r="U493" s="1" t="s">
        <v>52</v>
      </c>
      <c r="V493" s="1">
        <v>21</v>
      </c>
      <c r="W493" s="1">
        <v>0</v>
      </c>
      <c r="X493" s="1">
        <v>4</v>
      </c>
      <c r="Y493" s="1">
        <v>2</v>
      </c>
      <c r="Z493" s="1">
        <v>1</v>
      </c>
      <c r="AA493" s="1">
        <v>0</v>
      </c>
      <c r="AB493" s="1">
        <v>0</v>
      </c>
      <c r="AC493" s="1">
        <v>0</v>
      </c>
      <c r="AD493" s="1">
        <v>8</v>
      </c>
      <c r="AE493" s="1">
        <v>0</v>
      </c>
      <c r="AF493" s="1">
        <v>1</v>
      </c>
      <c r="AG493" s="1">
        <v>1</v>
      </c>
      <c r="AH493" s="1">
        <v>1</v>
      </c>
      <c r="AI493" s="1">
        <v>16.940000000000001</v>
      </c>
      <c r="AJ493" s="1">
        <v>0</v>
      </c>
      <c r="AK493" s="1">
        <v>2</v>
      </c>
      <c r="AL493" s="1">
        <v>6</v>
      </c>
      <c r="AM493" s="1">
        <v>5</v>
      </c>
      <c r="AN493" s="1">
        <v>0</v>
      </c>
      <c r="AO493" s="1">
        <v>0</v>
      </c>
      <c r="AP493" s="1" t="s">
        <v>52</v>
      </c>
      <c r="AQ493" s="1" t="s">
        <v>52</v>
      </c>
      <c r="AR493" s="1" t="s">
        <v>52</v>
      </c>
      <c r="AS493" s="1" t="s">
        <v>52</v>
      </c>
      <c r="AT493" s="1" t="s">
        <v>52</v>
      </c>
      <c r="AU493" s="1" t="s">
        <v>52</v>
      </c>
      <c r="AV493" s="1" t="s">
        <v>52</v>
      </c>
      <c r="AW493" s="1" t="s">
        <v>52</v>
      </c>
      <c r="AX493" s="1" t="s">
        <v>52</v>
      </c>
      <c r="AY493" t="str">
        <f t="shared" si="77"/>
        <v/>
      </c>
      <c r="AZ493" t="str">
        <f t="shared" si="78"/>
        <v>J.Jackson</v>
      </c>
      <c r="BA493" t="str">
        <f t="shared" si="79"/>
        <v/>
      </c>
      <c r="BB493" t="str">
        <f t="shared" si="80"/>
        <v>2021_02_LAC</v>
      </c>
      <c r="BC493" t="str">
        <f t="shared" si="81"/>
        <v>ru</v>
      </c>
      <c r="BD493">
        <f>COUNTIFS($BB$1:BB493,BB493,$BC$1:BC493,"ru")</f>
        <v>3</v>
      </c>
      <c r="BE493" t="str">
        <f t="shared" si="82"/>
        <v>re</v>
      </c>
      <c r="BF493">
        <f>COUNTIFS($BB$1:BB493,BB493,$BE$1:BE493,"re")</f>
        <v>2</v>
      </c>
      <c r="BG493" t="str">
        <f t="shared" si="83"/>
        <v>ru32021_02_LAC</v>
      </c>
      <c r="BH493" t="str">
        <f t="shared" si="84"/>
        <v>re22021_02_LAC</v>
      </c>
      <c r="BI493" t="str">
        <f t="shared" si="85"/>
        <v>2021_02_LACJ.Jackson</v>
      </c>
      <c r="BJ493" t="str">
        <f t="shared" si="86"/>
        <v>2021_LAC_J.Jackson</v>
      </c>
      <c r="BK493" t="str">
        <f>IF(ISERROR(MATCH(LEFT(C493,5)&amp;B493&amp;"_"&amp;A493,$BK$1:BK492,0)),LEFT(C493,5)&amp;B493&amp;"_"&amp;A493,"")</f>
        <v>2021_LAC_J.Jackson</v>
      </c>
      <c r="BL493">
        <f>COUNTIFS($B$1:B493,B493)-COUNTIFS($B$1:B493,B493,$BK$1:BK493,"")</f>
        <v>5</v>
      </c>
      <c r="BM493" t="str">
        <f t="shared" si="87"/>
        <v>2021_LAC5</v>
      </c>
    </row>
    <row r="494" spans="1:65" x14ac:dyDescent="0.25">
      <c r="A494" s="1" t="s">
        <v>159</v>
      </c>
      <c r="B494" s="1" t="s">
        <v>88</v>
      </c>
      <c r="C494" s="1" t="s">
        <v>867</v>
      </c>
      <c r="D494" s="1">
        <v>-4.2000000000000003E-2</v>
      </c>
      <c r="E494" s="1">
        <v>-2.8</v>
      </c>
      <c r="F494" s="1" t="s">
        <v>935</v>
      </c>
      <c r="G494" s="1" t="s">
        <v>52</v>
      </c>
      <c r="H494" s="1" t="s">
        <v>52</v>
      </c>
      <c r="I494" s="1" t="s">
        <v>52</v>
      </c>
      <c r="J494" s="1" t="s">
        <v>52</v>
      </c>
      <c r="K494" s="1" t="s">
        <v>52</v>
      </c>
      <c r="L494" s="1" t="s">
        <v>52</v>
      </c>
      <c r="M494" s="1" t="s">
        <v>52</v>
      </c>
      <c r="N494" s="1" t="s">
        <v>52</v>
      </c>
      <c r="O494" s="1" t="s">
        <v>52</v>
      </c>
      <c r="P494" s="1" t="s">
        <v>52</v>
      </c>
      <c r="Q494" s="1" t="s">
        <v>52</v>
      </c>
      <c r="R494" s="1" t="s">
        <v>52</v>
      </c>
      <c r="S494" s="1" t="s">
        <v>52</v>
      </c>
      <c r="T494" s="1" t="s">
        <v>52</v>
      </c>
      <c r="U494" s="1" t="s">
        <v>52</v>
      </c>
      <c r="V494" s="1">
        <v>21</v>
      </c>
      <c r="W494" s="1">
        <v>0</v>
      </c>
      <c r="X494" s="1">
        <v>5</v>
      </c>
      <c r="Y494" s="1">
        <v>1</v>
      </c>
      <c r="Z494" s="1">
        <v>1</v>
      </c>
      <c r="AA494" s="1">
        <v>0</v>
      </c>
      <c r="AB494" s="1">
        <v>0</v>
      </c>
      <c r="AC494" s="1">
        <v>0</v>
      </c>
      <c r="AD494" s="1" t="s">
        <v>52</v>
      </c>
      <c r="AE494" s="1" t="s">
        <v>52</v>
      </c>
      <c r="AF494" s="1" t="s">
        <v>52</v>
      </c>
      <c r="AG494" s="1" t="s">
        <v>52</v>
      </c>
      <c r="AH494" s="1" t="s">
        <v>52</v>
      </c>
      <c r="AI494" s="1" t="s">
        <v>52</v>
      </c>
      <c r="AJ494" s="1" t="s">
        <v>52</v>
      </c>
      <c r="AK494" s="1" t="s">
        <v>52</v>
      </c>
      <c r="AL494" s="1" t="s">
        <v>52</v>
      </c>
      <c r="AM494" s="1" t="s">
        <v>52</v>
      </c>
      <c r="AN494" s="1" t="s">
        <v>52</v>
      </c>
      <c r="AO494" s="1" t="s">
        <v>52</v>
      </c>
      <c r="AP494" s="1" t="s">
        <v>52</v>
      </c>
      <c r="AQ494" s="1" t="s">
        <v>52</v>
      </c>
      <c r="AR494" s="1" t="s">
        <v>52</v>
      </c>
      <c r="AS494" s="1" t="s">
        <v>52</v>
      </c>
      <c r="AT494" s="1" t="s">
        <v>52</v>
      </c>
      <c r="AU494" s="1" t="s">
        <v>52</v>
      </c>
      <c r="AV494" s="1" t="s">
        <v>52</v>
      </c>
      <c r="AW494" s="1" t="s">
        <v>52</v>
      </c>
      <c r="AX494" s="1" t="s">
        <v>52</v>
      </c>
      <c r="AY494" t="str">
        <f t="shared" si="77"/>
        <v/>
      </c>
      <c r="AZ494" t="str">
        <f t="shared" si="78"/>
        <v>M.Brown</v>
      </c>
      <c r="BA494" t="str">
        <f t="shared" si="79"/>
        <v/>
      </c>
      <c r="BB494" t="str">
        <f t="shared" si="80"/>
        <v>2021_02_MIA</v>
      </c>
      <c r="BC494" t="str">
        <f t="shared" si="81"/>
        <v>ru</v>
      </c>
      <c r="BD494">
        <f>COUNTIFS($BB$1:BB494,BB494,$BC$1:BC494,"ru")</f>
        <v>2</v>
      </c>
      <c r="BE494" t="str">
        <f t="shared" si="82"/>
        <v/>
      </c>
      <c r="BF494">
        <f>COUNTIFS($BB$1:BB494,BB494,$BE$1:BE494,"re")</f>
        <v>1</v>
      </c>
      <c r="BG494" t="str">
        <f t="shared" si="83"/>
        <v>ru22021_02_MIA</v>
      </c>
      <c r="BH494" t="str">
        <f t="shared" si="84"/>
        <v>12021_02_MIA</v>
      </c>
      <c r="BI494" t="str">
        <f t="shared" si="85"/>
        <v>2021_02_MIAM.Brown</v>
      </c>
      <c r="BJ494" t="str">
        <f t="shared" si="86"/>
        <v>2021_MIA_M.Brown</v>
      </c>
      <c r="BK494" t="str">
        <f>IF(ISERROR(MATCH(LEFT(C494,5)&amp;B494&amp;"_"&amp;A494,$BK$1:BK493,0)),LEFT(C494,5)&amp;B494&amp;"_"&amp;A494,"")</f>
        <v/>
      </c>
      <c r="BL494">
        <f>COUNTIFS($B$1:B494,B494)-COUNTIFS($B$1:B494,B494,$BK$1:BK494,"")</f>
        <v>5</v>
      </c>
      <c r="BM494" t="str">
        <f t="shared" si="87"/>
        <v/>
      </c>
    </row>
    <row r="495" spans="1:65" x14ac:dyDescent="0.25">
      <c r="A495" s="1" t="s">
        <v>168</v>
      </c>
      <c r="B495" s="1" t="s">
        <v>80</v>
      </c>
      <c r="C495" s="1" t="s">
        <v>1249</v>
      </c>
      <c r="D495" s="1">
        <v>-1.6E-2</v>
      </c>
      <c r="E495" s="1">
        <v>-0.81</v>
      </c>
      <c r="F495" s="1" t="s">
        <v>1329</v>
      </c>
      <c r="G495" s="1" t="s">
        <v>52</v>
      </c>
      <c r="H495" s="1" t="s">
        <v>52</v>
      </c>
      <c r="I495" s="1" t="s">
        <v>52</v>
      </c>
      <c r="J495" s="1" t="s">
        <v>52</v>
      </c>
      <c r="K495" s="1" t="s">
        <v>52</v>
      </c>
      <c r="L495" s="1" t="s">
        <v>52</v>
      </c>
      <c r="M495" s="1" t="s">
        <v>52</v>
      </c>
      <c r="N495" s="1" t="s">
        <v>52</v>
      </c>
      <c r="O495" s="1" t="s">
        <v>52</v>
      </c>
      <c r="P495" s="1" t="s">
        <v>52</v>
      </c>
      <c r="Q495" s="1" t="s">
        <v>52</v>
      </c>
      <c r="R495" s="1" t="s">
        <v>52</v>
      </c>
      <c r="S495" s="1" t="s">
        <v>52</v>
      </c>
      <c r="T495" s="1" t="s">
        <v>52</v>
      </c>
      <c r="U495" s="1" t="s">
        <v>52</v>
      </c>
      <c r="V495" s="1">
        <v>21</v>
      </c>
      <c r="W495" s="1">
        <v>0</v>
      </c>
      <c r="X495" s="1">
        <v>6</v>
      </c>
      <c r="Y495" s="1">
        <v>1</v>
      </c>
      <c r="Z495" s="1">
        <v>0</v>
      </c>
      <c r="AA495" s="1">
        <v>0</v>
      </c>
      <c r="AB495" s="1">
        <v>0</v>
      </c>
      <c r="AC495" s="1">
        <v>0</v>
      </c>
      <c r="AD495" s="1">
        <v>-1</v>
      </c>
      <c r="AE495" s="1">
        <v>0</v>
      </c>
      <c r="AF495" s="1">
        <v>1</v>
      </c>
      <c r="AG495" s="1">
        <v>1</v>
      </c>
      <c r="AH495" s="1">
        <v>1</v>
      </c>
      <c r="AI495" s="1">
        <v>11.15</v>
      </c>
      <c r="AJ495" s="1">
        <v>0</v>
      </c>
      <c r="AK495" s="1">
        <v>-2</v>
      </c>
      <c r="AL495" s="1">
        <v>1</v>
      </c>
      <c r="AM495" s="1">
        <v>7</v>
      </c>
      <c r="AN495" s="1">
        <v>0</v>
      </c>
      <c r="AO495" s="1">
        <v>0</v>
      </c>
      <c r="AP495" s="1" t="s">
        <v>52</v>
      </c>
      <c r="AQ495" s="1" t="s">
        <v>52</v>
      </c>
      <c r="AR495" s="1" t="s">
        <v>52</v>
      </c>
      <c r="AS495" s="1" t="s">
        <v>52</v>
      </c>
      <c r="AT495" s="1" t="s">
        <v>52</v>
      </c>
      <c r="AU495" s="1" t="s">
        <v>52</v>
      </c>
      <c r="AV495" s="1" t="s">
        <v>52</v>
      </c>
      <c r="AW495" s="1" t="s">
        <v>52</v>
      </c>
      <c r="AX495" s="1" t="s">
        <v>52</v>
      </c>
      <c r="AY495" t="str">
        <f t="shared" si="77"/>
        <v/>
      </c>
      <c r="AZ495" t="str">
        <f t="shared" si="78"/>
        <v>M.Ingram</v>
      </c>
      <c r="BA495" t="str">
        <f t="shared" si="79"/>
        <v/>
      </c>
      <c r="BB495" t="str">
        <f t="shared" si="80"/>
        <v>2021_03_HOU</v>
      </c>
      <c r="BC495" t="str">
        <f t="shared" si="81"/>
        <v>ru</v>
      </c>
      <c r="BD495">
        <f>COUNTIFS($BB$1:BB495,BB495,$BC$1:BC495,"ru")</f>
        <v>1</v>
      </c>
      <c r="BE495" t="str">
        <f t="shared" si="82"/>
        <v>re</v>
      </c>
      <c r="BF495">
        <f>COUNTIFS($BB$1:BB495,BB495,$BE$1:BE495,"re")</f>
        <v>1</v>
      </c>
      <c r="BG495" t="str">
        <f t="shared" si="83"/>
        <v>ru12021_03_HOU</v>
      </c>
      <c r="BH495" t="str">
        <f t="shared" si="84"/>
        <v>re12021_03_HOU</v>
      </c>
      <c r="BI495" t="str">
        <f t="shared" si="85"/>
        <v>2021_03_HOUM.Ingram</v>
      </c>
      <c r="BJ495" t="str">
        <f t="shared" si="86"/>
        <v>2021_HOU_M.Ingram</v>
      </c>
      <c r="BK495" t="str">
        <f>IF(ISERROR(MATCH(LEFT(C495,5)&amp;B495&amp;"_"&amp;A495,$BK$1:BK494,0)),LEFT(C495,5)&amp;B495&amp;"_"&amp;A495,"")</f>
        <v/>
      </c>
      <c r="BL495">
        <f>COUNTIFS($B$1:B495,B495)-COUNTIFS($B$1:B495,B495,$BK$1:BK495,"")</f>
        <v>5</v>
      </c>
      <c r="BM495" t="str">
        <f t="shared" si="87"/>
        <v/>
      </c>
    </row>
    <row r="496" spans="1:65" x14ac:dyDescent="0.25">
      <c r="A496" s="1" t="s">
        <v>117</v>
      </c>
      <c r="B496" s="1" t="s">
        <v>68</v>
      </c>
      <c r="C496" s="1" t="s">
        <v>2038</v>
      </c>
      <c r="D496" s="1">
        <v>-7.0000000000000001E-3</v>
      </c>
      <c r="E496" s="1">
        <v>-0.61</v>
      </c>
      <c r="F496" s="1" t="s">
        <v>2139</v>
      </c>
      <c r="G496" s="1" t="s">
        <v>52</v>
      </c>
      <c r="H496" s="1" t="s">
        <v>52</v>
      </c>
      <c r="I496" s="1" t="s">
        <v>52</v>
      </c>
      <c r="J496" s="1" t="s">
        <v>52</v>
      </c>
      <c r="K496" s="1" t="s">
        <v>52</v>
      </c>
      <c r="L496" s="1" t="s">
        <v>52</v>
      </c>
      <c r="M496" s="1" t="s">
        <v>52</v>
      </c>
      <c r="N496" s="1" t="s">
        <v>52</v>
      </c>
      <c r="O496" s="1" t="s">
        <v>52</v>
      </c>
      <c r="P496" s="1" t="s">
        <v>52</v>
      </c>
      <c r="Q496" s="1" t="s">
        <v>52</v>
      </c>
      <c r="R496" s="1" t="s">
        <v>52</v>
      </c>
      <c r="S496" s="1" t="s">
        <v>52</v>
      </c>
      <c r="T496" s="1" t="s">
        <v>52</v>
      </c>
      <c r="U496" s="1" t="s">
        <v>52</v>
      </c>
      <c r="V496" s="1">
        <v>21</v>
      </c>
      <c r="W496" s="1">
        <v>0</v>
      </c>
      <c r="X496" s="1">
        <v>5</v>
      </c>
      <c r="Y496" s="1">
        <v>0</v>
      </c>
      <c r="Z496" s="1">
        <v>2</v>
      </c>
      <c r="AA496" s="1">
        <v>0</v>
      </c>
      <c r="AB496" s="1">
        <v>0</v>
      </c>
      <c r="AC496" s="1">
        <v>0</v>
      </c>
      <c r="AD496" s="1">
        <v>15</v>
      </c>
      <c r="AE496" s="1">
        <v>0</v>
      </c>
      <c r="AF496" s="1">
        <v>1</v>
      </c>
      <c r="AG496" s="1">
        <v>1</v>
      </c>
      <c r="AH496" s="1">
        <v>1</v>
      </c>
      <c r="AI496" s="1">
        <v>12.92</v>
      </c>
      <c r="AJ496" s="1">
        <v>1</v>
      </c>
      <c r="AK496" s="1">
        <v>-1</v>
      </c>
      <c r="AL496" s="1">
        <v>16</v>
      </c>
      <c r="AM496" s="1">
        <v>6</v>
      </c>
      <c r="AN496" s="1">
        <v>0</v>
      </c>
      <c r="AO496" s="1">
        <v>0</v>
      </c>
      <c r="AP496" s="1" t="s">
        <v>52</v>
      </c>
      <c r="AQ496" s="1" t="s">
        <v>52</v>
      </c>
      <c r="AR496" s="1" t="s">
        <v>52</v>
      </c>
      <c r="AS496" s="1" t="s">
        <v>52</v>
      </c>
      <c r="AT496" s="1" t="s">
        <v>52</v>
      </c>
      <c r="AU496" s="1" t="s">
        <v>52</v>
      </c>
      <c r="AV496" s="1" t="s">
        <v>52</v>
      </c>
      <c r="AW496" s="1" t="s">
        <v>52</v>
      </c>
      <c r="AX496" s="1" t="s">
        <v>52</v>
      </c>
      <c r="AY496" t="str">
        <f t="shared" si="77"/>
        <v/>
      </c>
      <c r="AZ496" t="str">
        <f t="shared" si="78"/>
        <v>R.Jones</v>
      </c>
      <c r="BA496" t="str">
        <f t="shared" si="79"/>
        <v/>
      </c>
      <c r="BB496" t="str">
        <f t="shared" si="80"/>
        <v>2021_05_TB</v>
      </c>
      <c r="BC496" t="str">
        <f t="shared" si="81"/>
        <v>ru</v>
      </c>
      <c r="BD496">
        <f>COUNTIFS($BB$1:BB496,BB496,$BC$1:BC496,"ru")</f>
        <v>3</v>
      </c>
      <c r="BE496" t="str">
        <f t="shared" si="82"/>
        <v>re</v>
      </c>
      <c r="BF496">
        <f>COUNTIFS($BB$1:BB496,BB496,$BE$1:BE496,"re")</f>
        <v>3</v>
      </c>
      <c r="BG496" t="str">
        <f t="shared" si="83"/>
        <v>ru32021_05_TB</v>
      </c>
      <c r="BH496" t="str">
        <f t="shared" si="84"/>
        <v>re32021_05_TB</v>
      </c>
      <c r="BI496" t="str">
        <f t="shared" si="85"/>
        <v>2021_05_TBR.Jones</v>
      </c>
      <c r="BJ496" t="str">
        <f t="shared" si="86"/>
        <v>2021_TB_R.Jones</v>
      </c>
      <c r="BK496" t="str">
        <f>IF(ISERROR(MATCH(LEFT(C496,5)&amp;B496&amp;"_"&amp;A496,$BK$1:BK495,0)),LEFT(C496,5)&amp;B496&amp;"_"&amp;A496,"")</f>
        <v/>
      </c>
      <c r="BL496">
        <f>COUNTIFS($B$1:B496,B496)-COUNTIFS($B$1:B496,B496,$BK$1:BK496,"")</f>
        <v>5</v>
      </c>
      <c r="BM496" t="str">
        <f t="shared" si="87"/>
        <v/>
      </c>
    </row>
    <row r="497" spans="1:65" x14ac:dyDescent="0.25">
      <c r="A497" s="1" t="s">
        <v>137</v>
      </c>
      <c r="B497" s="1" t="s">
        <v>64</v>
      </c>
      <c r="C497" s="1" t="s">
        <v>1673</v>
      </c>
      <c r="D497" s="1">
        <v>-0.20699999999999999</v>
      </c>
      <c r="E497" s="1">
        <v>-5.1100000000000003</v>
      </c>
      <c r="F497" s="1" t="s">
        <v>1739</v>
      </c>
      <c r="G497" s="1" t="s">
        <v>52</v>
      </c>
      <c r="H497" s="1" t="s">
        <v>52</v>
      </c>
      <c r="I497" s="1" t="s">
        <v>52</v>
      </c>
      <c r="J497" s="1" t="s">
        <v>52</v>
      </c>
      <c r="K497" s="1" t="s">
        <v>52</v>
      </c>
      <c r="L497" s="1" t="s">
        <v>52</v>
      </c>
      <c r="M497" s="1" t="s">
        <v>52</v>
      </c>
      <c r="N497" s="1" t="s">
        <v>52</v>
      </c>
      <c r="O497" s="1" t="s">
        <v>52</v>
      </c>
      <c r="P497" s="1" t="s">
        <v>52</v>
      </c>
      <c r="Q497" s="1" t="s">
        <v>52</v>
      </c>
      <c r="R497" s="1" t="s">
        <v>52</v>
      </c>
      <c r="S497" s="1" t="s">
        <v>52</v>
      </c>
      <c r="T497" s="1" t="s">
        <v>52</v>
      </c>
      <c r="U497" s="1" t="s">
        <v>52</v>
      </c>
      <c r="V497" s="1">
        <v>20</v>
      </c>
      <c r="W497" s="1">
        <v>0</v>
      </c>
      <c r="X497" s="1">
        <v>10</v>
      </c>
      <c r="Y497" s="1">
        <v>0</v>
      </c>
      <c r="Z497" s="1">
        <v>1</v>
      </c>
      <c r="AA497" s="1">
        <v>0</v>
      </c>
      <c r="AB497" s="1">
        <v>0</v>
      </c>
      <c r="AC497" s="1">
        <v>0</v>
      </c>
      <c r="AD497" s="1" t="s">
        <v>52</v>
      </c>
      <c r="AE497" s="1" t="s">
        <v>52</v>
      </c>
      <c r="AF497" s="1" t="s">
        <v>52</v>
      </c>
      <c r="AG497" s="1" t="s">
        <v>52</v>
      </c>
      <c r="AH497" s="1" t="s">
        <v>52</v>
      </c>
      <c r="AI497" s="1" t="s">
        <v>52</v>
      </c>
      <c r="AJ497" s="1" t="s">
        <v>52</v>
      </c>
      <c r="AK497" s="1" t="s">
        <v>52</v>
      </c>
      <c r="AL497" s="1" t="s">
        <v>52</v>
      </c>
      <c r="AM497" s="1" t="s">
        <v>52</v>
      </c>
      <c r="AN497" s="1" t="s">
        <v>52</v>
      </c>
      <c r="AO497" s="1" t="s">
        <v>52</v>
      </c>
      <c r="AP497" s="1" t="s">
        <v>52</v>
      </c>
      <c r="AQ497" s="1" t="s">
        <v>52</v>
      </c>
      <c r="AR497" s="1" t="s">
        <v>52</v>
      </c>
      <c r="AS497" s="1" t="s">
        <v>52</v>
      </c>
      <c r="AT497" s="1" t="s">
        <v>52</v>
      </c>
      <c r="AU497" s="1" t="s">
        <v>52</v>
      </c>
      <c r="AV497" s="1" t="s">
        <v>52</v>
      </c>
      <c r="AW497" s="1" t="s">
        <v>52</v>
      </c>
      <c r="AX497" s="1" t="s">
        <v>52</v>
      </c>
      <c r="AY497" t="str">
        <f t="shared" si="77"/>
        <v/>
      </c>
      <c r="AZ497" t="str">
        <f t="shared" si="78"/>
        <v>A.Mattison</v>
      </c>
      <c r="BA497" t="str">
        <f t="shared" si="79"/>
        <v/>
      </c>
      <c r="BB497" t="str">
        <f t="shared" si="80"/>
        <v>2021_04_MIN</v>
      </c>
      <c r="BC497" t="str">
        <f t="shared" si="81"/>
        <v>ru</v>
      </c>
      <c r="BD497">
        <f>COUNTIFS($BB$1:BB497,BB497,$BC$1:BC497,"ru")</f>
        <v>2</v>
      </c>
      <c r="BE497" t="str">
        <f t="shared" si="82"/>
        <v/>
      </c>
      <c r="BF497">
        <f>COUNTIFS($BB$1:BB497,BB497,$BE$1:BE497,"re")</f>
        <v>1</v>
      </c>
      <c r="BG497" t="str">
        <f t="shared" si="83"/>
        <v>ru22021_04_MIN</v>
      </c>
      <c r="BH497" t="str">
        <f t="shared" si="84"/>
        <v>12021_04_MIN</v>
      </c>
      <c r="BI497" t="str">
        <f t="shared" si="85"/>
        <v>2021_04_MINA.Mattison</v>
      </c>
      <c r="BJ497" t="str">
        <f t="shared" si="86"/>
        <v>2021_MIN_A.Mattison</v>
      </c>
      <c r="BK497" t="str">
        <f>IF(ISERROR(MATCH(LEFT(C497,5)&amp;B497&amp;"_"&amp;A497,$BK$1:BK496,0)),LEFT(C497,5)&amp;B497&amp;"_"&amp;A497,"")</f>
        <v/>
      </c>
      <c r="BL497">
        <f>COUNTIFS($B$1:B497,B497)-COUNTIFS($B$1:B497,B497,$BK$1:BK497,"")</f>
        <v>6</v>
      </c>
      <c r="BM497" t="str">
        <f t="shared" si="87"/>
        <v/>
      </c>
    </row>
    <row r="498" spans="1:65" x14ac:dyDescent="0.25">
      <c r="A498" s="1" t="s">
        <v>979</v>
      </c>
      <c r="B498" s="1" t="s">
        <v>98</v>
      </c>
      <c r="C498" s="1" t="s">
        <v>2056</v>
      </c>
      <c r="D498" s="1">
        <v>-0.03</v>
      </c>
      <c r="E498" s="1">
        <v>-0.92</v>
      </c>
      <c r="F498" s="1" t="s">
        <v>2140</v>
      </c>
      <c r="G498" s="1" t="s">
        <v>52</v>
      </c>
      <c r="H498" s="1" t="s">
        <v>52</v>
      </c>
      <c r="I498" s="1" t="s">
        <v>52</v>
      </c>
      <c r="J498" s="1" t="s">
        <v>52</v>
      </c>
      <c r="K498" s="1" t="s">
        <v>52</v>
      </c>
      <c r="L498" s="1" t="s">
        <v>52</v>
      </c>
      <c r="M498" s="1" t="s">
        <v>52</v>
      </c>
      <c r="N498" s="1" t="s">
        <v>52</v>
      </c>
      <c r="O498" s="1" t="s">
        <v>52</v>
      </c>
      <c r="P498" s="1" t="s">
        <v>52</v>
      </c>
      <c r="Q498" s="1" t="s">
        <v>52</v>
      </c>
      <c r="R498" s="1" t="s">
        <v>52</v>
      </c>
      <c r="S498" s="1" t="s">
        <v>52</v>
      </c>
      <c r="T498" s="1" t="s">
        <v>52</v>
      </c>
      <c r="U498" s="1" t="s">
        <v>52</v>
      </c>
      <c r="V498" s="1">
        <v>20</v>
      </c>
      <c r="W498" s="1">
        <v>0</v>
      </c>
      <c r="X498" s="1">
        <v>5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v>1</v>
      </c>
      <c r="AH498" s="1">
        <v>0</v>
      </c>
      <c r="AI498" s="1">
        <v>-350</v>
      </c>
      <c r="AJ498" s="1">
        <v>0</v>
      </c>
      <c r="AK498" s="1">
        <v>3</v>
      </c>
      <c r="AL498" s="1">
        <v>0</v>
      </c>
      <c r="AM498" s="1">
        <v>3</v>
      </c>
      <c r="AN498" s="1">
        <v>0</v>
      </c>
      <c r="AO498" s="1">
        <v>0</v>
      </c>
      <c r="AP498" s="1" t="s">
        <v>52</v>
      </c>
      <c r="AQ498" s="1" t="s">
        <v>52</v>
      </c>
      <c r="AR498" s="1" t="s">
        <v>52</v>
      </c>
      <c r="AS498" s="1" t="s">
        <v>52</v>
      </c>
      <c r="AT498" s="1" t="s">
        <v>52</v>
      </c>
      <c r="AU498" s="1" t="s">
        <v>52</v>
      </c>
      <c r="AV498" s="1" t="s">
        <v>52</v>
      </c>
      <c r="AW498" s="1" t="s">
        <v>52</v>
      </c>
      <c r="AX498" s="1" t="s">
        <v>52</v>
      </c>
      <c r="AY498" t="str">
        <f t="shared" si="77"/>
        <v/>
      </c>
      <c r="AZ498" t="str">
        <f t="shared" si="78"/>
        <v>B.Snell</v>
      </c>
      <c r="BA498" t="str">
        <f t="shared" si="79"/>
        <v/>
      </c>
      <c r="BB498" t="str">
        <f t="shared" si="80"/>
        <v>2021_05_PIT</v>
      </c>
      <c r="BC498" t="str">
        <f t="shared" si="81"/>
        <v>ru</v>
      </c>
      <c r="BD498">
        <f>COUNTIFS($BB$1:BB498,BB498,$BC$1:BC498,"ru")</f>
        <v>2</v>
      </c>
      <c r="BE498" t="str">
        <f t="shared" si="82"/>
        <v>re</v>
      </c>
      <c r="BF498">
        <f>COUNTIFS($BB$1:BB498,BB498,$BE$1:BE498,"re")</f>
        <v>2</v>
      </c>
      <c r="BG498" t="str">
        <f t="shared" si="83"/>
        <v>ru22021_05_PIT</v>
      </c>
      <c r="BH498" t="str">
        <f t="shared" si="84"/>
        <v>re22021_05_PIT</v>
      </c>
      <c r="BI498" t="str">
        <f t="shared" si="85"/>
        <v>2021_05_PITB.Snell</v>
      </c>
      <c r="BJ498" t="str">
        <f t="shared" si="86"/>
        <v>2021_PIT_B.Snell</v>
      </c>
      <c r="BK498" t="str">
        <f>IF(ISERROR(MATCH(LEFT(C498,5)&amp;B498&amp;"_"&amp;A498,$BK$1:BK497,0)),LEFT(C498,5)&amp;B498&amp;"_"&amp;A498,"")</f>
        <v>2021_PIT_B.Snell</v>
      </c>
      <c r="BL498">
        <f>COUNTIFS($B$1:B498,B498)-COUNTIFS($B$1:B498,B498,$BK$1:BK498,"")</f>
        <v>5</v>
      </c>
      <c r="BM498" t="str">
        <f t="shared" si="87"/>
        <v>2021_PIT5</v>
      </c>
    </row>
    <row r="499" spans="1:65" x14ac:dyDescent="0.25">
      <c r="A499" s="1" t="s">
        <v>166</v>
      </c>
      <c r="B499" s="1" t="s">
        <v>56</v>
      </c>
      <c r="C499" s="1" t="s">
        <v>1258</v>
      </c>
      <c r="D499" s="1">
        <v>-0.11</v>
      </c>
      <c r="E499" s="1">
        <v>-3.48</v>
      </c>
      <c r="F499" s="1" t="s">
        <v>1330</v>
      </c>
      <c r="G499" s="1" t="s">
        <v>52</v>
      </c>
      <c r="H499" s="1" t="s">
        <v>52</v>
      </c>
      <c r="I499" s="1" t="s">
        <v>52</v>
      </c>
      <c r="J499" s="1" t="s">
        <v>52</v>
      </c>
      <c r="K499" s="1" t="s">
        <v>52</v>
      </c>
      <c r="L499" s="1" t="s">
        <v>52</v>
      </c>
      <c r="M499" s="1" t="s">
        <v>52</v>
      </c>
      <c r="N499" s="1" t="s">
        <v>52</v>
      </c>
      <c r="O499" s="1" t="s">
        <v>52</v>
      </c>
      <c r="P499" s="1" t="s">
        <v>52</v>
      </c>
      <c r="Q499" s="1" t="s">
        <v>52</v>
      </c>
      <c r="R499" s="1" t="s">
        <v>52</v>
      </c>
      <c r="S499" s="1" t="s">
        <v>52</v>
      </c>
      <c r="T499" s="1" t="s">
        <v>52</v>
      </c>
      <c r="U499" s="1" t="s">
        <v>52</v>
      </c>
      <c r="V499" s="1">
        <v>20</v>
      </c>
      <c r="W499" s="1">
        <v>0</v>
      </c>
      <c r="X499" s="1">
        <v>7</v>
      </c>
      <c r="Y499" s="1">
        <v>1</v>
      </c>
      <c r="Z499" s="1">
        <v>0</v>
      </c>
      <c r="AA499" s="1">
        <v>0</v>
      </c>
      <c r="AB499" s="1">
        <v>0</v>
      </c>
      <c r="AC499" s="1">
        <v>0</v>
      </c>
      <c r="AD499" s="1">
        <v>82</v>
      </c>
      <c r="AE499" s="1">
        <v>0</v>
      </c>
      <c r="AF499" s="1">
        <v>6</v>
      </c>
      <c r="AG499" s="1">
        <v>7</v>
      </c>
      <c r="AH499" s="1">
        <v>0.85699999999999998</v>
      </c>
      <c r="AI499" s="1">
        <v>5.98</v>
      </c>
      <c r="AJ499" s="1">
        <v>2</v>
      </c>
      <c r="AK499" s="1">
        <v>-6</v>
      </c>
      <c r="AL499" s="1">
        <v>84</v>
      </c>
      <c r="AM499" s="1">
        <v>45</v>
      </c>
      <c r="AN499" s="1">
        <v>0</v>
      </c>
      <c r="AO499" s="1">
        <v>0</v>
      </c>
      <c r="AP499" s="1" t="s">
        <v>52</v>
      </c>
      <c r="AQ499" s="1" t="s">
        <v>52</v>
      </c>
      <c r="AR499" s="1" t="s">
        <v>52</v>
      </c>
      <c r="AS499" s="1" t="s">
        <v>52</v>
      </c>
      <c r="AT499" s="1" t="s">
        <v>52</v>
      </c>
      <c r="AU499" s="1" t="s">
        <v>52</v>
      </c>
      <c r="AV499" s="1" t="s">
        <v>52</v>
      </c>
      <c r="AW499" s="1" t="s">
        <v>52</v>
      </c>
      <c r="AX499" s="1" t="s">
        <v>52</v>
      </c>
      <c r="AY499" t="str">
        <f t="shared" si="77"/>
        <v/>
      </c>
      <c r="AZ499" t="str">
        <f t="shared" si="78"/>
        <v>C.Patterson</v>
      </c>
      <c r="BA499" t="str">
        <f t="shared" si="79"/>
        <v/>
      </c>
      <c r="BB499" t="str">
        <f t="shared" si="80"/>
        <v>2021_03_ATL</v>
      </c>
      <c r="BC499" t="str">
        <f t="shared" si="81"/>
        <v>ru</v>
      </c>
      <c r="BD499">
        <f>COUNTIFS($BB$1:BB499,BB499,$BC$1:BC499,"ru")</f>
        <v>3</v>
      </c>
      <c r="BE499" t="str">
        <f t="shared" si="82"/>
        <v>re</v>
      </c>
      <c r="BF499">
        <f>COUNTIFS($BB$1:BB499,BB499,$BE$1:BE499,"re")</f>
        <v>2</v>
      </c>
      <c r="BG499" t="str">
        <f t="shared" si="83"/>
        <v>ru32021_03_ATL</v>
      </c>
      <c r="BH499" t="str">
        <f t="shared" si="84"/>
        <v>re22021_03_ATL</v>
      </c>
      <c r="BI499" t="str">
        <f t="shared" si="85"/>
        <v>2021_03_ATLC.Patterson</v>
      </c>
      <c r="BJ499" t="str">
        <f t="shared" si="86"/>
        <v>2021_ATL_C.Patterson</v>
      </c>
      <c r="BK499" t="str">
        <f>IF(ISERROR(MATCH(LEFT(C499,5)&amp;B499&amp;"_"&amp;A499,$BK$1:BK498,0)),LEFT(C499,5)&amp;B499&amp;"_"&amp;A499,"")</f>
        <v/>
      </c>
      <c r="BL499">
        <f>COUNTIFS($B$1:B499,B499)-COUNTIFS($B$1:B499,B499,$BK$1:BK499,"")</f>
        <v>5</v>
      </c>
      <c r="BM499" t="str">
        <f t="shared" si="87"/>
        <v/>
      </c>
    </row>
    <row r="500" spans="1:65" x14ac:dyDescent="0.25">
      <c r="A500" s="1" t="s">
        <v>257</v>
      </c>
      <c r="B500" s="1" t="s">
        <v>85</v>
      </c>
      <c r="C500" s="1" t="s">
        <v>1669</v>
      </c>
      <c r="D500" s="1">
        <v>-1E-3</v>
      </c>
      <c r="E500" s="1">
        <v>0.08</v>
      </c>
      <c r="F500" s="1" t="s">
        <v>1740</v>
      </c>
      <c r="G500" s="1" t="s">
        <v>52</v>
      </c>
      <c r="H500" s="1" t="s">
        <v>52</v>
      </c>
      <c r="I500" s="1" t="s">
        <v>52</v>
      </c>
      <c r="J500" s="1" t="s">
        <v>52</v>
      </c>
      <c r="K500" s="1" t="s">
        <v>52</v>
      </c>
      <c r="L500" s="1" t="s">
        <v>52</v>
      </c>
      <c r="M500" s="1" t="s">
        <v>52</v>
      </c>
      <c r="N500" s="1" t="s">
        <v>52</v>
      </c>
      <c r="O500" s="1" t="s">
        <v>52</v>
      </c>
      <c r="P500" s="1" t="s">
        <v>52</v>
      </c>
      <c r="Q500" s="1" t="s">
        <v>52</v>
      </c>
      <c r="R500" s="1" t="s">
        <v>52</v>
      </c>
      <c r="S500" s="1" t="s">
        <v>52</v>
      </c>
      <c r="T500" s="1" t="s">
        <v>52</v>
      </c>
      <c r="U500" s="1" t="s">
        <v>52</v>
      </c>
      <c r="V500" s="1">
        <v>20</v>
      </c>
      <c r="W500" s="1">
        <v>0</v>
      </c>
      <c r="X500" s="1">
        <v>2</v>
      </c>
      <c r="Y500" s="1">
        <v>1</v>
      </c>
      <c r="Z500" s="1">
        <v>0</v>
      </c>
      <c r="AA500" s="1">
        <v>0</v>
      </c>
      <c r="AB500" s="1">
        <v>0</v>
      </c>
      <c r="AC500" s="1">
        <v>0</v>
      </c>
      <c r="AD500" s="1">
        <v>9</v>
      </c>
      <c r="AE500" s="1">
        <v>0</v>
      </c>
      <c r="AF500" s="1">
        <v>1</v>
      </c>
      <c r="AG500" s="1">
        <v>2</v>
      </c>
      <c r="AH500" s="1">
        <v>0.5</v>
      </c>
      <c r="AI500" s="1">
        <v>-17.63</v>
      </c>
      <c r="AJ500" s="1">
        <v>0</v>
      </c>
      <c r="AK500" s="1">
        <v>25</v>
      </c>
      <c r="AL500" s="1">
        <v>-1</v>
      </c>
      <c r="AM500" s="1">
        <v>3</v>
      </c>
      <c r="AN500" s="1">
        <v>0</v>
      </c>
      <c r="AO500" s="1">
        <v>0</v>
      </c>
      <c r="AP500" s="1" t="s">
        <v>52</v>
      </c>
      <c r="AQ500" s="1" t="s">
        <v>52</v>
      </c>
      <c r="AR500" s="1" t="s">
        <v>52</v>
      </c>
      <c r="AS500" s="1" t="s">
        <v>52</v>
      </c>
      <c r="AT500" s="1" t="s">
        <v>52</v>
      </c>
      <c r="AU500" s="1" t="s">
        <v>52</v>
      </c>
      <c r="AV500" s="1" t="s">
        <v>52</v>
      </c>
      <c r="AW500" s="1" t="s">
        <v>52</v>
      </c>
      <c r="AX500" s="1" t="s">
        <v>52</v>
      </c>
      <c r="AY500" t="str">
        <f t="shared" si="77"/>
        <v/>
      </c>
      <c r="AZ500" t="str">
        <f t="shared" si="78"/>
        <v>J.Guyton</v>
      </c>
      <c r="BA500" t="str">
        <f t="shared" si="79"/>
        <v/>
      </c>
      <c r="BB500" t="str">
        <f t="shared" si="80"/>
        <v>2021_04_LAC</v>
      </c>
      <c r="BC500" t="str">
        <f t="shared" si="81"/>
        <v>ru</v>
      </c>
      <c r="BD500">
        <f>COUNTIFS($BB$1:BB500,BB500,$BC$1:BC500,"ru")</f>
        <v>3</v>
      </c>
      <c r="BE500" t="str">
        <f t="shared" si="82"/>
        <v>re</v>
      </c>
      <c r="BF500">
        <f>COUNTIFS($BB$1:BB500,BB500,$BE$1:BE500,"re")</f>
        <v>2</v>
      </c>
      <c r="BG500" t="str">
        <f t="shared" si="83"/>
        <v>ru32021_04_LAC</v>
      </c>
      <c r="BH500" t="str">
        <f t="shared" si="84"/>
        <v>re22021_04_LAC</v>
      </c>
      <c r="BI500" t="str">
        <f t="shared" si="85"/>
        <v>2021_04_LACJ.Guyton</v>
      </c>
      <c r="BJ500" t="str">
        <f t="shared" si="86"/>
        <v>2021_LAC_J.Guyton</v>
      </c>
      <c r="BK500" t="str">
        <f>IF(ISERROR(MATCH(LEFT(C500,5)&amp;B500&amp;"_"&amp;A500,$BK$1:BK499,0)),LEFT(C500,5)&amp;B500&amp;"_"&amp;A500,"")</f>
        <v>2021_LAC_J.Guyton</v>
      </c>
      <c r="BL500">
        <f>COUNTIFS($B$1:B500,B500)-COUNTIFS($B$1:B500,B500,$BK$1:BK500,"")</f>
        <v>6</v>
      </c>
      <c r="BM500" t="str">
        <f t="shared" si="87"/>
        <v>2021_LAC6</v>
      </c>
    </row>
    <row r="501" spans="1:65" x14ac:dyDescent="0.25">
      <c r="A501" s="1" t="s">
        <v>175</v>
      </c>
      <c r="B501" s="1" t="s">
        <v>69</v>
      </c>
      <c r="C501" s="1" t="s">
        <v>859</v>
      </c>
      <c r="D501" s="1">
        <v>1.4999999999999999E-2</v>
      </c>
      <c r="E501" s="1">
        <v>1.04</v>
      </c>
      <c r="F501" s="1" t="s">
        <v>936</v>
      </c>
      <c r="G501" s="1" t="s">
        <v>52</v>
      </c>
      <c r="H501" s="1" t="s">
        <v>52</v>
      </c>
      <c r="I501" s="1" t="s">
        <v>52</v>
      </c>
      <c r="J501" s="1" t="s">
        <v>52</v>
      </c>
      <c r="K501" s="1" t="s">
        <v>52</v>
      </c>
      <c r="L501" s="1" t="s">
        <v>52</v>
      </c>
      <c r="M501" s="1" t="s">
        <v>52</v>
      </c>
      <c r="N501" s="1" t="s">
        <v>52</v>
      </c>
      <c r="O501" s="1" t="s">
        <v>52</v>
      </c>
      <c r="P501" s="1" t="s">
        <v>52</v>
      </c>
      <c r="Q501" s="1" t="s">
        <v>52</v>
      </c>
      <c r="R501" s="1" t="s">
        <v>52</v>
      </c>
      <c r="S501" s="1" t="s">
        <v>52</v>
      </c>
      <c r="T501" s="1" t="s">
        <v>52</v>
      </c>
      <c r="U501" s="1" t="s">
        <v>52</v>
      </c>
      <c r="V501" s="1">
        <v>20</v>
      </c>
      <c r="W501" s="1">
        <v>1</v>
      </c>
      <c r="X501" s="1">
        <v>5</v>
      </c>
      <c r="Y501" s="1">
        <v>1</v>
      </c>
      <c r="Z501" s="1">
        <v>2</v>
      </c>
      <c r="AA501" s="1">
        <v>1</v>
      </c>
      <c r="AB501" s="1">
        <v>0</v>
      </c>
      <c r="AC501" s="1">
        <v>0</v>
      </c>
      <c r="AD501" s="1">
        <v>45</v>
      </c>
      <c r="AE501" s="1">
        <v>0</v>
      </c>
      <c r="AF501" s="1">
        <v>6</v>
      </c>
      <c r="AG501" s="1">
        <v>6</v>
      </c>
      <c r="AH501" s="1">
        <v>1</v>
      </c>
      <c r="AI501" s="1">
        <v>17.309999999999999</v>
      </c>
      <c r="AJ501" s="1">
        <v>3</v>
      </c>
      <c r="AK501" s="1">
        <v>-2</v>
      </c>
      <c r="AL501" s="1">
        <v>47</v>
      </c>
      <c r="AM501" s="1">
        <v>34</v>
      </c>
      <c r="AN501" s="1">
        <v>0</v>
      </c>
      <c r="AO501" s="1">
        <v>0</v>
      </c>
      <c r="AP501" s="1" t="s">
        <v>52</v>
      </c>
      <c r="AQ501" s="1" t="s">
        <v>52</v>
      </c>
      <c r="AR501" s="1" t="s">
        <v>52</v>
      </c>
      <c r="AS501" s="1" t="s">
        <v>52</v>
      </c>
      <c r="AT501" s="1" t="s">
        <v>52</v>
      </c>
      <c r="AU501" s="1" t="s">
        <v>52</v>
      </c>
      <c r="AV501" s="1" t="s">
        <v>52</v>
      </c>
      <c r="AW501" s="1" t="s">
        <v>52</v>
      </c>
      <c r="AX501" s="1" t="s">
        <v>52</v>
      </c>
      <c r="AY501" t="str">
        <f t="shared" si="77"/>
        <v/>
      </c>
      <c r="AZ501" t="str">
        <f t="shared" si="78"/>
        <v>J.White</v>
      </c>
      <c r="BA501" t="str">
        <f t="shared" si="79"/>
        <v/>
      </c>
      <c r="BB501" t="str">
        <f t="shared" si="80"/>
        <v>2021_02_NE</v>
      </c>
      <c r="BC501" t="str">
        <f t="shared" si="81"/>
        <v>ru</v>
      </c>
      <c r="BD501">
        <f>COUNTIFS($BB$1:BB501,BB501,$BC$1:BC501,"ru")</f>
        <v>2</v>
      </c>
      <c r="BE501" t="str">
        <f t="shared" si="82"/>
        <v>re</v>
      </c>
      <c r="BF501">
        <f>COUNTIFS($BB$1:BB501,BB501,$BE$1:BE501,"re")</f>
        <v>2</v>
      </c>
      <c r="BG501" t="str">
        <f t="shared" si="83"/>
        <v>ru22021_02_NE</v>
      </c>
      <c r="BH501" t="str">
        <f t="shared" si="84"/>
        <v>re22021_02_NE</v>
      </c>
      <c r="BI501" t="str">
        <f t="shared" si="85"/>
        <v>2021_02_NEJ.White</v>
      </c>
      <c r="BJ501" t="str">
        <f t="shared" si="86"/>
        <v>2021_NE_J.White</v>
      </c>
      <c r="BK501" t="str">
        <f>IF(ISERROR(MATCH(LEFT(C501,5)&amp;B501&amp;"_"&amp;A501,$BK$1:BK500,0)),LEFT(C501,5)&amp;B501&amp;"_"&amp;A501,"")</f>
        <v>2021_NE_J.White</v>
      </c>
      <c r="BL501">
        <f>COUNTIFS($B$1:B501,B501)-COUNTIFS($B$1:B501,B501,$BK$1:BK501,"")</f>
        <v>6</v>
      </c>
      <c r="BM501" t="str">
        <f t="shared" si="87"/>
        <v>2021_NE6</v>
      </c>
    </row>
    <row r="502" spans="1:65" x14ac:dyDescent="0.25">
      <c r="A502" s="1" t="s">
        <v>117</v>
      </c>
      <c r="B502" s="1" t="s">
        <v>68</v>
      </c>
      <c r="C502" s="1" t="s">
        <v>2433</v>
      </c>
      <c r="D502" s="1">
        <v>-8.0000000000000002E-3</v>
      </c>
      <c r="E502" s="1">
        <v>0.26</v>
      </c>
      <c r="F502" s="1" t="s">
        <v>2511</v>
      </c>
      <c r="G502" s="1" t="s">
        <v>52</v>
      </c>
      <c r="H502" s="1" t="s">
        <v>52</v>
      </c>
      <c r="I502" s="1" t="s">
        <v>52</v>
      </c>
      <c r="J502" s="1" t="s">
        <v>52</v>
      </c>
      <c r="K502" s="1" t="s">
        <v>52</v>
      </c>
      <c r="L502" s="1" t="s">
        <v>52</v>
      </c>
      <c r="M502" s="1" t="s">
        <v>52</v>
      </c>
      <c r="N502" s="1" t="s">
        <v>52</v>
      </c>
      <c r="O502" s="1" t="s">
        <v>52</v>
      </c>
      <c r="P502" s="1" t="s">
        <v>52</v>
      </c>
      <c r="Q502" s="1" t="s">
        <v>52</v>
      </c>
      <c r="R502" s="1" t="s">
        <v>52</v>
      </c>
      <c r="S502" s="1" t="s">
        <v>52</v>
      </c>
      <c r="T502" s="1" t="s">
        <v>52</v>
      </c>
      <c r="U502" s="1" t="s">
        <v>52</v>
      </c>
      <c r="V502" s="1">
        <v>20</v>
      </c>
      <c r="W502" s="1">
        <v>0</v>
      </c>
      <c r="X502" s="1">
        <v>5</v>
      </c>
      <c r="Y502" s="1">
        <v>1</v>
      </c>
      <c r="Z502" s="1">
        <v>0</v>
      </c>
      <c r="AA502" s="1">
        <v>0</v>
      </c>
      <c r="AB502" s="1">
        <v>0</v>
      </c>
      <c r="AC502" s="1">
        <v>0</v>
      </c>
      <c r="AD502" s="1">
        <v>9</v>
      </c>
      <c r="AE502" s="1">
        <v>0</v>
      </c>
      <c r="AF502" s="1">
        <v>1</v>
      </c>
      <c r="AG502" s="1">
        <v>1</v>
      </c>
      <c r="AH502" s="1">
        <v>1</v>
      </c>
      <c r="AI502" s="1">
        <v>13.69</v>
      </c>
      <c r="AJ502" s="1">
        <v>1</v>
      </c>
      <c r="AK502" s="1">
        <v>-4</v>
      </c>
      <c r="AL502" s="1">
        <v>13</v>
      </c>
      <c r="AM502" s="1">
        <v>8</v>
      </c>
      <c r="AN502" s="1">
        <v>0</v>
      </c>
      <c r="AO502" s="1">
        <v>0</v>
      </c>
      <c r="AP502" s="1" t="s">
        <v>52</v>
      </c>
      <c r="AQ502" s="1" t="s">
        <v>52</v>
      </c>
      <c r="AR502" s="1" t="s">
        <v>52</v>
      </c>
      <c r="AS502" s="1" t="s">
        <v>52</v>
      </c>
      <c r="AT502" s="1" t="s">
        <v>52</v>
      </c>
      <c r="AU502" s="1" t="s">
        <v>52</v>
      </c>
      <c r="AV502" s="1" t="s">
        <v>52</v>
      </c>
      <c r="AW502" s="1" t="s">
        <v>52</v>
      </c>
      <c r="AX502" s="1" t="s">
        <v>52</v>
      </c>
      <c r="AY502" t="str">
        <f t="shared" si="77"/>
        <v/>
      </c>
      <c r="AZ502" t="str">
        <f t="shared" si="78"/>
        <v>R.Jones</v>
      </c>
      <c r="BA502" t="str">
        <f t="shared" si="79"/>
        <v/>
      </c>
      <c r="BB502" t="str">
        <f t="shared" si="80"/>
        <v>2021_06_TB</v>
      </c>
      <c r="BC502" t="str">
        <f t="shared" si="81"/>
        <v>ru</v>
      </c>
      <c r="BD502">
        <f>COUNTIFS($BB$1:BB502,BB502,$BC$1:BC502,"ru")</f>
        <v>3</v>
      </c>
      <c r="BE502" t="str">
        <f t="shared" si="82"/>
        <v>re</v>
      </c>
      <c r="BF502">
        <f>COUNTIFS($BB$1:BB502,BB502,$BE$1:BE502,"re")</f>
        <v>2</v>
      </c>
      <c r="BG502" t="str">
        <f t="shared" si="83"/>
        <v>ru32021_06_TB</v>
      </c>
      <c r="BH502" t="str">
        <f t="shared" si="84"/>
        <v>re22021_06_TB</v>
      </c>
      <c r="BI502" t="str">
        <f t="shared" si="85"/>
        <v>2021_06_TBR.Jones</v>
      </c>
      <c r="BJ502" t="str">
        <f t="shared" si="86"/>
        <v>2021_TB_R.Jones</v>
      </c>
      <c r="BK502" t="str">
        <f>IF(ISERROR(MATCH(LEFT(C502,5)&amp;B502&amp;"_"&amp;A502,$BK$1:BK501,0)),LEFT(C502,5)&amp;B502&amp;"_"&amp;A502,"")</f>
        <v/>
      </c>
      <c r="BL502">
        <f>COUNTIFS($B$1:B502,B502)-COUNTIFS($B$1:B502,B502,$BK$1:BK502,"")</f>
        <v>5</v>
      </c>
      <c r="BM502" t="str">
        <f t="shared" si="87"/>
        <v/>
      </c>
    </row>
    <row r="503" spans="1:65" x14ac:dyDescent="0.25">
      <c r="A503" s="1" t="s">
        <v>149</v>
      </c>
      <c r="B503" s="1" t="s">
        <v>95</v>
      </c>
      <c r="C503" s="1" t="s">
        <v>414</v>
      </c>
      <c r="D503" s="1">
        <v>5.8000000000000003E-2</v>
      </c>
      <c r="E503" s="1">
        <v>1.52</v>
      </c>
      <c r="F503" s="1" t="s">
        <v>517</v>
      </c>
      <c r="G503" s="1" t="s">
        <v>52</v>
      </c>
      <c r="H503" s="1" t="s">
        <v>52</v>
      </c>
      <c r="I503" s="1" t="s">
        <v>52</v>
      </c>
      <c r="J503" s="1" t="s">
        <v>52</v>
      </c>
      <c r="K503" s="1" t="s">
        <v>52</v>
      </c>
      <c r="L503" s="1" t="s">
        <v>52</v>
      </c>
      <c r="M503" s="1" t="s">
        <v>52</v>
      </c>
      <c r="N503" s="1" t="s">
        <v>52</v>
      </c>
      <c r="O503" s="1" t="s">
        <v>52</v>
      </c>
      <c r="P503" s="1" t="s">
        <v>52</v>
      </c>
      <c r="Q503" s="1" t="s">
        <v>52</v>
      </c>
      <c r="R503" s="1" t="s">
        <v>52</v>
      </c>
      <c r="S503" s="1" t="s">
        <v>52</v>
      </c>
      <c r="T503" s="1" t="s">
        <v>52</v>
      </c>
      <c r="U503" s="1" t="s">
        <v>52</v>
      </c>
      <c r="V503" s="1">
        <v>20</v>
      </c>
      <c r="W503" s="1">
        <v>0</v>
      </c>
      <c r="X503" s="1">
        <v>2</v>
      </c>
      <c r="Y503" s="1">
        <v>1</v>
      </c>
      <c r="Z503" s="1">
        <v>0</v>
      </c>
      <c r="AA503" s="1">
        <v>0</v>
      </c>
      <c r="AB503" s="1">
        <v>0</v>
      </c>
      <c r="AC503" s="1">
        <v>0</v>
      </c>
      <c r="AD503" s="1" t="s">
        <v>52</v>
      </c>
      <c r="AE503" s="1" t="s">
        <v>52</v>
      </c>
      <c r="AF503" s="1" t="s">
        <v>52</v>
      </c>
      <c r="AG503" s="1" t="s">
        <v>52</v>
      </c>
      <c r="AH503" s="1" t="s">
        <v>52</v>
      </c>
      <c r="AI503" s="1" t="s">
        <v>52</v>
      </c>
      <c r="AJ503" s="1" t="s">
        <v>52</v>
      </c>
      <c r="AK503" s="1" t="s">
        <v>52</v>
      </c>
      <c r="AL503" s="1" t="s">
        <v>52</v>
      </c>
      <c r="AM503" s="1" t="s">
        <v>52</v>
      </c>
      <c r="AN503" s="1" t="s">
        <v>52</v>
      </c>
      <c r="AO503" s="1" t="s">
        <v>52</v>
      </c>
      <c r="AP503" s="1" t="s">
        <v>52</v>
      </c>
      <c r="AQ503" s="1" t="s">
        <v>52</v>
      </c>
      <c r="AR503" s="1" t="s">
        <v>52</v>
      </c>
      <c r="AS503" s="1" t="s">
        <v>52</v>
      </c>
      <c r="AT503" s="1" t="s">
        <v>52</v>
      </c>
      <c r="AU503" s="1" t="s">
        <v>52</v>
      </c>
      <c r="AV503" s="1" t="s">
        <v>52</v>
      </c>
      <c r="AW503" s="1" t="s">
        <v>52</v>
      </c>
      <c r="AX503" s="1" t="s">
        <v>52</v>
      </c>
      <c r="AY503" t="str">
        <f t="shared" si="77"/>
        <v/>
      </c>
      <c r="AZ503" t="str">
        <f t="shared" si="78"/>
        <v>R.Mostert</v>
      </c>
      <c r="BA503" t="str">
        <f t="shared" si="79"/>
        <v/>
      </c>
      <c r="BB503" t="str">
        <f t="shared" si="80"/>
        <v>2021_01_SF</v>
      </c>
      <c r="BC503" t="str">
        <f t="shared" si="81"/>
        <v>ru</v>
      </c>
      <c r="BD503">
        <f>COUNTIFS($BB$1:BB503,BB503,$BC$1:BC503,"ru")</f>
        <v>4</v>
      </c>
      <c r="BE503" t="str">
        <f t="shared" si="82"/>
        <v/>
      </c>
      <c r="BF503">
        <f>COUNTIFS($BB$1:BB503,BB503,$BE$1:BE503,"re")</f>
        <v>0</v>
      </c>
      <c r="BG503" t="str">
        <f t="shared" si="83"/>
        <v>ru42021_01_SF</v>
      </c>
      <c r="BH503" t="str">
        <f t="shared" si="84"/>
        <v>02021_01_SF</v>
      </c>
      <c r="BI503" t="str">
        <f t="shared" si="85"/>
        <v>2021_01_SFR.Mostert</v>
      </c>
      <c r="BJ503" t="str">
        <f t="shared" si="86"/>
        <v>2021_SF_R.Mostert</v>
      </c>
      <c r="BK503" t="str">
        <f>IF(ISERROR(MATCH(LEFT(C503,5)&amp;B503&amp;"_"&amp;A503,$BK$1:BK502,0)),LEFT(C503,5)&amp;B503&amp;"_"&amp;A503,"")</f>
        <v>2021_SF_R.Mostert</v>
      </c>
      <c r="BL503">
        <f>COUNTIFS($B$1:B503,B503)-COUNTIFS($B$1:B503,B503,$BK$1:BK503,"")</f>
        <v>6</v>
      </c>
      <c r="BM503" t="str">
        <f t="shared" si="87"/>
        <v>2021_SF6</v>
      </c>
    </row>
    <row r="504" spans="1:65" x14ac:dyDescent="0.25">
      <c r="A504" s="1" t="s">
        <v>129</v>
      </c>
      <c r="B504" s="1" t="s">
        <v>86</v>
      </c>
      <c r="C504" s="1" t="s">
        <v>453</v>
      </c>
      <c r="D504" s="1">
        <v>1.7999999999999999E-2</v>
      </c>
      <c r="E504" s="1">
        <v>0.37</v>
      </c>
      <c r="F504" s="1" t="s">
        <v>518</v>
      </c>
      <c r="G504" s="1" t="s">
        <v>52</v>
      </c>
      <c r="H504" s="1" t="s">
        <v>52</v>
      </c>
      <c r="I504" s="1" t="s">
        <v>52</v>
      </c>
      <c r="J504" s="1" t="s">
        <v>52</v>
      </c>
      <c r="K504" s="1" t="s">
        <v>52</v>
      </c>
      <c r="L504" s="1" t="s">
        <v>52</v>
      </c>
      <c r="M504" s="1" t="s">
        <v>52</v>
      </c>
      <c r="N504" s="1" t="s">
        <v>52</v>
      </c>
      <c r="O504" s="1" t="s">
        <v>52</v>
      </c>
      <c r="P504" s="1" t="s">
        <v>52</v>
      </c>
      <c r="Q504" s="1" t="s">
        <v>52</v>
      </c>
      <c r="R504" s="1" t="s">
        <v>52</v>
      </c>
      <c r="S504" s="1" t="s">
        <v>52</v>
      </c>
      <c r="T504" s="1" t="s">
        <v>52</v>
      </c>
      <c r="U504" s="1" t="s">
        <v>52</v>
      </c>
      <c r="V504" s="1">
        <v>19</v>
      </c>
      <c r="W504" s="1">
        <v>0</v>
      </c>
      <c r="X504" s="1">
        <v>4</v>
      </c>
      <c r="Y504" s="1">
        <v>1</v>
      </c>
      <c r="Z504" s="1">
        <v>0</v>
      </c>
      <c r="AA504" s="1">
        <v>0</v>
      </c>
      <c r="AB504" s="1">
        <v>0</v>
      </c>
      <c r="AC504" s="1">
        <v>0</v>
      </c>
      <c r="AD504" s="1">
        <v>7</v>
      </c>
      <c r="AE504" s="1">
        <v>0</v>
      </c>
      <c r="AF504" s="1">
        <v>1</v>
      </c>
      <c r="AG504" s="1">
        <v>2</v>
      </c>
      <c r="AH504" s="1">
        <v>0.5</v>
      </c>
      <c r="AI504" s="1">
        <v>-69.92</v>
      </c>
      <c r="AJ504" s="1">
        <v>0</v>
      </c>
      <c r="AK504" s="1">
        <v>-2</v>
      </c>
      <c r="AL504" s="1">
        <v>11</v>
      </c>
      <c r="AM504" s="1">
        <v>14</v>
      </c>
      <c r="AN504" s="1">
        <v>0</v>
      </c>
      <c r="AO504" s="1">
        <v>0</v>
      </c>
      <c r="AP504" s="1" t="s">
        <v>52</v>
      </c>
      <c r="AQ504" s="1" t="s">
        <v>52</v>
      </c>
      <c r="AR504" s="1" t="s">
        <v>52</v>
      </c>
      <c r="AS504" s="1" t="s">
        <v>52</v>
      </c>
      <c r="AT504" s="1" t="s">
        <v>52</v>
      </c>
      <c r="AU504" s="1" t="s">
        <v>52</v>
      </c>
      <c r="AV504" s="1" t="s">
        <v>52</v>
      </c>
      <c r="AW504" s="1" t="s">
        <v>52</v>
      </c>
      <c r="AX504" s="1" t="s">
        <v>52</v>
      </c>
      <c r="AY504" t="str">
        <f t="shared" si="77"/>
        <v/>
      </c>
      <c r="AZ504" t="str">
        <f t="shared" si="78"/>
        <v>A.Dillon</v>
      </c>
      <c r="BA504" t="str">
        <f t="shared" si="79"/>
        <v/>
      </c>
      <c r="BB504" t="str">
        <f t="shared" si="80"/>
        <v>2021_01_GB</v>
      </c>
      <c r="BC504" t="str">
        <f t="shared" si="81"/>
        <v>ru</v>
      </c>
      <c r="BD504">
        <f>COUNTIFS($BB$1:BB504,BB504,$BC$1:BC504,"ru")</f>
        <v>1</v>
      </c>
      <c r="BE504" t="str">
        <f t="shared" si="82"/>
        <v>re</v>
      </c>
      <c r="BF504">
        <f>COUNTIFS($BB$1:BB504,BB504,$BE$1:BE504,"re")</f>
        <v>1</v>
      </c>
      <c r="BG504" t="str">
        <f t="shared" si="83"/>
        <v>ru12021_01_GB</v>
      </c>
      <c r="BH504" t="str">
        <f t="shared" si="84"/>
        <v>re12021_01_GB</v>
      </c>
      <c r="BI504" t="str">
        <f t="shared" si="85"/>
        <v>2021_01_GBA.Dillon</v>
      </c>
      <c r="BJ504" t="str">
        <f t="shared" si="86"/>
        <v>2021_GB_A.Dillon</v>
      </c>
      <c r="BK504" t="str">
        <f>IF(ISERROR(MATCH(LEFT(C504,5)&amp;B504&amp;"_"&amp;A504,$BK$1:BK503,0)),LEFT(C504,5)&amp;B504&amp;"_"&amp;A504,"")</f>
        <v/>
      </c>
      <c r="BL504">
        <f>COUNTIFS($B$1:B504,B504)-COUNTIFS($B$1:B504,B504,$BK$1:BK504,"")</f>
        <v>4</v>
      </c>
      <c r="BM504" t="str">
        <f t="shared" si="87"/>
        <v/>
      </c>
    </row>
    <row r="505" spans="1:65" x14ac:dyDescent="0.25">
      <c r="A505" s="1" t="s">
        <v>144</v>
      </c>
      <c r="B505" s="1" t="s">
        <v>80</v>
      </c>
      <c r="C505" s="1" t="s">
        <v>2051</v>
      </c>
      <c r="D505" s="1">
        <v>-3.7999999999999999E-2</v>
      </c>
      <c r="E505" s="1">
        <v>-1.94</v>
      </c>
      <c r="F505" s="1" t="s">
        <v>2141</v>
      </c>
      <c r="G505" s="1" t="s">
        <v>52</v>
      </c>
      <c r="H505" s="1" t="s">
        <v>52</v>
      </c>
      <c r="I505" s="1" t="s">
        <v>52</v>
      </c>
      <c r="J505" s="1" t="s">
        <v>52</v>
      </c>
      <c r="K505" s="1" t="s">
        <v>52</v>
      </c>
      <c r="L505" s="1" t="s">
        <v>52</v>
      </c>
      <c r="M505" s="1" t="s">
        <v>52</v>
      </c>
      <c r="N505" s="1" t="s">
        <v>52</v>
      </c>
      <c r="O505" s="1" t="s">
        <v>52</v>
      </c>
      <c r="P505" s="1" t="s">
        <v>52</v>
      </c>
      <c r="Q505" s="1" t="s">
        <v>52</v>
      </c>
      <c r="R505" s="1" t="s">
        <v>52</v>
      </c>
      <c r="S505" s="1" t="s">
        <v>52</v>
      </c>
      <c r="T505" s="1" t="s">
        <v>52</v>
      </c>
      <c r="U505" s="1" t="s">
        <v>52</v>
      </c>
      <c r="V505" s="1">
        <v>19</v>
      </c>
      <c r="W505" s="1">
        <v>0</v>
      </c>
      <c r="X505" s="1">
        <v>5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 t="s">
        <v>52</v>
      </c>
      <c r="AE505" s="1" t="s">
        <v>52</v>
      </c>
      <c r="AF505" s="1" t="s">
        <v>52</v>
      </c>
      <c r="AG505" s="1" t="s">
        <v>52</v>
      </c>
      <c r="AH505" s="1" t="s">
        <v>52</v>
      </c>
      <c r="AI505" s="1" t="s">
        <v>52</v>
      </c>
      <c r="AJ505" s="1" t="s">
        <v>52</v>
      </c>
      <c r="AK505" s="1" t="s">
        <v>52</v>
      </c>
      <c r="AL505" s="1" t="s">
        <v>52</v>
      </c>
      <c r="AM505" s="1" t="s">
        <v>52</v>
      </c>
      <c r="AN505" s="1" t="s">
        <v>52</v>
      </c>
      <c r="AO505" s="1" t="s">
        <v>52</v>
      </c>
      <c r="AP505" s="1" t="s">
        <v>52</v>
      </c>
      <c r="AQ505" s="1" t="s">
        <v>52</v>
      </c>
      <c r="AR505" s="1" t="s">
        <v>52</v>
      </c>
      <c r="AS505" s="1" t="s">
        <v>52</v>
      </c>
      <c r="AT505" s="1" t="s">
        <v>52</v>
      </c>
      <c r="AU505" s="1" t="s">
        <v>52</v>
      </c>
      <c r="AV505" s="1" t="s">
        <v>52</v>
      </c>
      <c r="AW505" s="1" t="s">
        <v>52</v>
      </c>
      <c r="AX505" s="1" t="s">
        <v>52</v>
      </c>
      <c r="AY505" t="str">
        <f t="shared" si="77"/>
        <v/>
      </c>
      <c r="AZ505" t="str">
        <f t="shared" si="78"/>
        <v>P.Lindsay</v>
      </c>
      <c r="BA505" t="str">
        <f t="shared" si="79"/>
        <v/>
      </c>
      <c r="BB505" t="str">
        <f t="shared" si="80"/>
        <v>2021_05_HOU</v>
      </c>
      <c r="BC505" t="str">
        <f t="shared" si="81"/>
        <v>ru</v>
      </c>
      <c r="BD505">
        <f>COUNTIFS($BB$1:BB505,BB505,$BC$1:BC505,"ru")</f>
        <v>3</v>
      </c>
      <c r="BE505" t="str">
        <f t="shared" si="82"/>
        <v/>
      </c>
      <c r="BF505">
        <f>COUNTIFS($BB$1:BB505,BB505,$BE$1:BE505,"re")</f>
        <v>0</v>
      </c>
      <c r="BG505" t="str">
        <f t="shared" si="83"/>
        <v>ru32021_05_HOU</v>
      </c>
      <c r="BH505" t="str">
        <f t="shared" si="84"/>
        <v>02021_05_HOU</v>
      </c>
      <c r="BI505" t="str">
        <f t="shared" si="85"/>
        <v>2021_05_HOUP.Lindsay</v>
      </c>
      <c r="BJ505" t="str">
        <f t="shared" si="86"/>
        <v>2021_HOU_P.Lindsay</v>
      </c>
      <c r="BK505" t="str">
        <f>IF(ISERROR(MATCH(LEFT(C505,5)&amp;B505&amp;"_"&amp;A505,$BK$1:BK504,0)),LEFT(C505,5)&amp;B505&amp;"_"&amp;A505,"")</f>
        <v/>
      </c>
      <c r="BL505">
        <f>COUNTIFS($B$1:B505,B505)-COUNTIFS($B$1:B505,B505,$BK$1:BK505,"")</f>
        <v>5</v>
      </c>
      <c r="BM505" t="str">
        <f t="shared" si="87"/>
        <v/>
      </c>
    </row>
    <row r="506" spans="1:65" x14ac:dyDescent="0.25">
      <c r="A506" s="1" t="s">
        <v>129</v>
      </c>
      <c r="B506" s="1" t="s">
        <v>86</v>
      </c>
      <c r="C506" s="1" t="s">
        <v>849</v>
      </c>
      <c r="D506" s="1">
        <v>-0.03</v>
      </c>
      <c r="E506" s="1">
        <v>-1.41</v>
      </c>
      <c r="F506" s="1" t="s">
        <v>937</v>
      </c>
      <c r="G506" s="1" t="s">
        <v>52</v>
      </c>
      <c r="H506" s="1" t="s">
        <v>52</v>
      </c>
      <c r="I506" s="1" t="s">
        <v>52</v>
      </c>
      <c r="J506" s="1" t="s">
        <v>52</v>
      </c>
      <c r="K506" s="1" t="s">
        <v>52</v>
      </c>
      <c r="L506" s="1" t="s">
        <v>52</v>
      </c>
      <c r="M506" s="1" t="s">
        <v>52</v>
      </c>
      <c r="N506" s="1" t="s">
        <v>52</v>
      </c>
      <c r="O506" s="1" t="s">
        <v>52</v>
      </c>
      <c r="P506" s="1" t="s">
        <v>52</v>
      </c>
      <c r="Q506" s="1" t="s">
        <v>52</v>
      </c>
      <c r="R506" s="1" t="s">
        <v>52</v>
      </c>
      <c r="S506" s="1" t="s">
        <v>52</v>
      </c>
      <c r="T506" s="1" t="s">
        <v>52</v>
      </c>
      <c r="U506" s="1" t="s">
        <v>52</v>
      </c>
      <c r="V506" s="1">
        <v>18</v>
      </c>
      <c r="W506" s="1">
        <v>0</v>
      </c>
      <c r="X506" s="1">
        <v>5</v>
      </c>
      <c r="Y506" s="1">
        <v>0</v>
      </c>
      <c r="Z506" s="1">
        <v>1</v>
      </c>
      <c r="AA506" s="1">
        <v>0</v>
      </c>
      <c r="AB506" s="1">
        <v>0</v>
      </c>
      <c r="AC506" s="1">
        <v>0</v>
      </c>
      <c r="AD506" s="1">
        <v>8</v>
      </c>
      <c r="AE506" s="1">
        <v>0</v>
      </c>
      <c r="AF506" s="1">
        <v>1</v>
      </c>
      <c r="AG506" s="1">
        <v>1</v>
      </c>
      <c r="AH506" s="1">
        <v>1</v>
      </c>
      <c r="AI506" s="1">
        <v>28.32</v>
      </c>
      <c r="AJ506" s="1">
        <v>1</v>
      </c>
      <c r="AK506" s="1">
        <v>8</v>
      </c>
      <c r="AL506" s="1">
        <v>0</v>
      </c>
      <c r="AM506" s="1">
        <v>1</v>
      </c>
      <c r="AN506" s="1">
        <v>0</v>
      </c>
      <c r="AO506" s="1">
        <v>0</v>
      </c>
      <c r="AP506" s="1" t="s">
        <v>52</v>
      </c>
      <c r="AQ506" s="1" t="s">
        <v>52</v>
      </c>
      <c r="AR506" s="1" t="s">
        <v>52</v>
      </c>
      <c r="AS506" s="1" t="s">
        <v>52</v>
      </c>
      <c r="AT506" s="1" t="s">
        <v>52</v>
      </c>
      <c r="AU506" s="1" t="s">
        <v>52</v>
      </c>
      <c r="AV506" s="1" t="s">
        <v>52</v>
      </c>
      <c r="AW506" s="1" t="s">
        <v>52</v>
      </c>
      <c r="AX506" s="1" t="s">
        <v>52</v>
      </c>
      <c r="AY506" t="str">
        <f t="shared" si="77"/>
        <v/>
      </c>
      <c r="AZ506" t="str">
        <f t="shared" si="78"/>
        <v>A.Dillon</v>
      </c>
      <c r="BA506" t="str">
        <f t="shared" si="79"/>
        <v/>
      </c>
      <c r="BB506" t="str">
        <f t="shared" si="80"/>
        <v>2021_02_GB</v>
      </c>
      <c r="BC506" t="str">
        <f t="shared" si="81"/>
        <v>ru</v>
      </c>
      <c r="BD506">
        <f>COUNTIFS($BB$1:BB506,BB506,$BC$1:BC506,"ru")</f>
        <v>2</v>
      </c>
      <c r="BE506" t="str">
        <f t="shared" si="82"/>
        <v>re</v>
      </c>
      <c r="BF506">
        <f>COUNTIFS($BB$1:BB506,BB506,$BE$1:BE506,"re")</f>
        <v>2</v>
      </c>
      <c r="BG506" t="str">
        <f t="shared" si="83"/>
        <v>ru22021_02_GB</v>
      </c>
      <c r="BH506" t="str">
        <f t="shared" si="84"/>
        <v>re22021_02_GB</v>
      </c>
      <c r="BI506" t="str">
        <f t="shared" si="85"/>
        <v>2021_02_GBA.Dillon</v>
      </c>
      <c r="BJ506" t="str">
        <f t="shared" si="86"/>
        <v>2021_GB_A.Dillon</v>
      </c>
      <c r="BK506" t="str">
        <f>IF(ISERROR(MATCH(LEFT(C506,5)&amp;B506&amp;"_"&amp;A506,$BK$1:BK505,0)),LEFT(C506,5)&amp;B506&amp;"_"&amp;A506,"")</f>
        <v/>
      </c>
      <c r="BL506">
        <f>COUNTIFS($B$1:B506,B506)-COUNTIFS($B$1:B506,B506,$BK$1:BK506,"")</f>
        <v>4</v>
      </c>
      <c r="BM506" t="str">
        <f t="shared" si="87"/>
        <v/>
      </c>
    </row>
    <row r="507" spans="1:65" x14ac:dyDescent="0.25">
      <c r="A507" s="1" t="s">
        <v>129</v>
      </c>
      <c r="B507" s="1" t="s">
        <v>86</v>
      </c>
      <c r="C507" s="1" t="s">
        <v>1260</v>
      </c>
      <c r="D507" s="1">
        <v>-0.04</v>
      </c>
      <c r="E507" s="1">
        <v>-0.56000000000000005</v>
      </c>
      <c r="F507" s="1" t="s">
        <v>1331</v>
      </c>
      <c r="G507" s="1" t="s">
        <v>52</v>
      </c>
      <c r="H507" s="1" t="s">
        <v>52</v>
      </c>
      <c r="I507" s="1" t="s">
        <v>52</v>
      </c>
      <c r="J507" s="1" t="s">
        <v>52</v>
      </c>
      <c r="K507" s="1" t="s">
        <v>52</v>
      </c>
      <c r="L507" s="1" t="s">
        <v>52</v>
      </c>
      <c r="M507" s="1" t="s">
        <v>52</v>
      </c>
      <c r="N507" s="1" t="s">
        <v>52</v>
      </c>
      <c r="O507" s="1" t="s">
        <v>52</v>
      </c>
      <c r="P507" s="1" t="s">
        <v>52</v>
      </c>
      <c r="Q507" s="1" t="s">
        <v>52</v>
      </c>
      <c r="R507" s="1" t="s">
        <v>52</v>
      </c>
      <c r="S507" s="1" t="s">
        <v>52</v>
      </c>
      <c r="T507" s="1" t="s">
        <v>52</v>
      </c>
      <c r="U507" s="1" t="s">
        <v>52</v>
      </c>
      <c r="V507" s="1">
        <v>18</v>
      </c>
      <c r="W507" s="1">
        <v>0</v>
      </c>
      <c r="X507" s="1">
        <v>6</v>
      </c>
      <c r="Y507" s="1">
        <v>1</v>
      </c>
      <c r="Z507" s="1">
        <v>1</v>
      </c>
      <c r="AA507" s="1">
        <v>0</v>
      </c>
      <c r="AB507" s="1">
        <v>0</v>
      </c>
      <c r="AC507" s="1">
        <v>0</v>
      </c>
      <c r="AD507" s="1">
        <v>8</v>
      </c>
      <c r="AE507" s="1">
        <v>0</v>
      </c>
      <c r="AF507" s="1">
        <v>2</v>
      </c>
      <c r="AG507" s="1">
        <v>2</v>
      </c>
      <c r="AH507" s="1">
        <v>1</v>
      </c>
      <c r="AI507" s="1">
        <v>22.46</v>
      </c>
      <c r="AJ507" s="1">
        <v>0</v>
      </c>
      <c r="AK507" s="1">
        <v>2</v>
      </c>
      <c r="AL507" s="1">
        <v>6</v>
      </c>
      <c r="AM507" s="1">
        <v>10</v>
      </c>
      <c r="AN507" s="1">
        <v>0</v>
      </c>
      <c r="AO507" s="1">
        <v>0</v>
      </c>
      <c r="AP507" s="1" t="s">
        <v>52</v>
      </c>
      <c r="AQ507" s="1" t="s">
        <v>52</v>
      </c>
      <c r="AR507" s="1" t="s">
        <v>52</v>
      </c>
      <c r="AS507" s="1" t="s">
        <v>52</v>
      </c>
      <c r="AT507" s="1" t="s">
        <v>52</v>
      </c>
      <c r="AU507" s="1" t="s">
        <v>52</v>
      </c>
      <c r="AV507" s="1" t="s">
        <v>52</v>
      </c>
      <c r="AW507" s="1" t="s">
        <v>52</v>
      </c>
      <c r="AX507" s="1" t="s">
        <v>52</v>
      </c>
      <c r="AY507" t="str">
        <f t="shared" si="77"/>
        <v/>
      </c>
      <c r="AZ507" t="str">
        <f t="shared" si="78"/>
        <v>A.Dillon</v>
      </c>
      <c r="BA507" t="str">
        <f t="shared" si="79"/>
        <v/>
      </c>
      <c r="BB507" t="str">
        <f t="shared" si="80"/>
        <v>2021_03_GB</v>
      </c>
      <c r="BC507" t="str">
        <f t="shared" si="81"/>
        <v>ru</v>
      </c>
      <c r="BD507">
        <f>COUNTIFS($BB$1:BB507,BB507,$BC$1:BC507,"ru")</f>
        <v>2</v>
      </c>
      <c r="BE507" t="str">
        <f t="shared" si="82"/>
        <v>re</v>
      </c>
      <c r="BF507">
        <f>COUNTIFS($BB$1:BB507,BB507,$BE$1:BE507,"re")</f>
        <v>3</v>
      </c>
      <c r="BG507" t="str">
        <f t="shared" si="83"/>
        <v>ru22021_03_GB</v>
      </c>
      <c r="BH507" t="str">
        <f t="shared" si="84"/>
        <v>re32021_03_GB</v>
      </c>
      <c r="BI507" t="str">
        <f t="shared" si="85"/>
        <v>2021_03_GBA.Dillon</v>
      </c>
      <c r="BJ507" t="str">
        <f t="shared" si="86"/>
        <v>2021_GB_A.Dillon</v>
      </c>
      <c r="BK507" t="str">
        <f>IF(ISERROR(MATCH(LEFT(C507,5)&amp;B507&amp;"_"&amp;A507,$BK$1:BK506,0)),LEFT(C507,5)&amp;B507&amp;"_"&amp;A507,"")</f>
        <v/>
      </c>
      <c r="BL507">
        <f>COUNTIFS($B$1:B507,B507)-COUNTIFS($B$1:B507,B507,$BK$1:BK507,"")</f>
        <v>4</v>
      </c>
      <c r="BM507" t="str">
        <f t="shared" si="87"/>
        <v/>
      </c>
    </row>
    <row r="508" spans="1:65" x14ac:dyDescent="0.25">
      <c r="A508" s="1" t="s">
        <v>1119</v>
      </c>
      <c r="B508" s="1" t="s">
        <v>60</v>
      </c>
      <c r="C508" s="1" t="s">
        <v>2435</v>
      </c>
      <c r="D508" s="1">
        <v>8.9999999999999993E-3</v>
      </c>
      <c r="E508" s="1">
        <v>-0.13</v>
      </c>
      <c r="F508" s="1" t="s">
        <v>2512</v>
      </c>
      <c r="G508" s="1" t="s">
        <v>52</v>
      </c>
      <c r="H508" s="1" t="s">
        <v>52</v>
      </c>
      <c r="I508" s="1" t="s">
        <v>52</v>
      </c>
      <c r="J508" s="1" t="s">
        <v>52</v>
      </c>
      <c r="K508" s="1" t="s">
        <v>52</v>
      </c>
      <c r="L508" s="1" t="s">
        <v>52</v>
      </c>
      <c r="M508" s="1" t="s">
        <v>52</v>
      </c>
      <c r="N508" s="1" t="s">
        <v>52</v>
      </c>
      <c r="O508" s="1" t="s">
        <v>52</v>
      </c>
      <c r="P508" s="1" t="s">
        <v>52</v>
      </c>
      <c r="Q508" s="1" t="s">
        <v>52</v>
      </c>
      <c r="R508" s="1" t="s">
        <v>52</v>
      </c>
      <c r="S508" s="1" t="s">
        <v>52</v>
      </c>
      <c r="T508" s="1" t="s">
        <v>52</v>
      </c>
      <c r="U508" s="1" t="s">
        <v>52</v>
      </c>
      <c r="V508" s="1">
        <v>18</v>
      </c>
      <c r="W508" s="1">
        <v>0</v>
      </c>
      <c r="X508" s="1">
        <v>4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49</v>
      </c>
      <c r="AE508" s="1">
        <v>1</v>
      </c>
      <c r="AF508" s="1">
        <v>3</v>
      </c>
      <c r="AG508" s="1">
        <v>3</v>
      </c>
      <c r="AH508" s="1">
        <v>1</v>
      </c>
      <c r="AI508" s="1">
        <v>33.99</v>
      </c>
      <c r="AJ508" s="1">
        <v>2</v>
      </c>
      <c r="AK508" s="1">
        <v>26</v>
      </c>
      <c r="AL508" s="1">
        <v>23</v>
      </c>
      <c r="AM508" s="1">
        <v>10</v>
      </c>
      <c r="AN508" s="1">
        <v>0</v>
      </c>
      <c r="AO508" s="1">
        <v>0</v>
      </c>
      <c r="AP508" s="1" t="s">
        <v>52</v>
      </c>
      <c r="AQ508" s="1" t="s">
        <v>52</v>
      </c>
      <c r="AR508" s="1" t="s">
        <v>52</v>
      </c>
      <c r="AS508" s="1" t="s">
        <v>52</v>
      </c>
      <c r="AT508" s="1" t="s">
        <v>52</v>
      </c>
      <c r="AU508" s="1" t="s">
        <v>52</v>
      </c>
      <c r="AV508" s="1" t="s">
        <v>52</v>
      </c>
      <c r="AW508" s="1" t="s">
        <v>52</v>
      </c>
      <c r="AX508" s="1" t="s">
        <v>52</v>
      </c>
      <c r="AY508" t="str">
        <f t="shared" si="77"/>
        <v/>
      </c>
      <c r="AZ508" t="str">
        <f t="shared" si="78"/>
        <v>C.Evans</v>
      </c>
      <c r="BA508" t="str">
        <f t="shared" si="79"/>
        <v/>
      </c>
      <c r="BB508" t="str">
        <f t="shared" si="80"/>
        <v>2021_06_CIN</v>
      </c>
      <c r="BC508" t="str">
        <f t="shared" si="81"/>
        <v>ru</v>
      </c>
      <c r="BD508">
        <f>COUNTIFS($BB$1:BB508,BB508,$BC$1:BC508,"ru")</f>
        <v>2</v>
      </c>
      <c r="BE508" t="str">
        <f t="shared" si="82"/>
        <v>re</v>
      </c>
      <c r="BF508">
        <f>COUNTIFS($BB$1:BB508,BB508,$BE$1:BE508,"re")</f>
        <v>2</v>
      </c>
      <c r="BG508" t="str">
        <f t="shared" si="83"/>
        <v>ru22021_06_CIN</v>
      </c>
      <c r="BH508" t="str">
        <f t="shared" si="84"/>
        <v>re22021_06_CIN</v>
      </c>
      <c r="BI508" t="str">
        <f t="shared" si="85"/>
        <v>2021_06_CINC.Evans</v>
      </c>
      <c r="BJ508" t="str">
        <f t="shared" si="86"/>
        <v>2021_CIN_C.Evans</v>
      </c>
      <c r="BK508" t="str">
        <f>IF(ISERROR(MATCH(LEFT(C508,5)&amp;B508&amp;"_"&amp;A508,$BK$1:BK507,0)),LEFT(C508,5)&amp;B508&amp;"_"&amp;A508,"")</f>
        <v>2021_CIN_C.Evans</v>
      </c>
      <c r="BL508">
        <f>COUNTIFS($B$1:B508,B508)-COUNTIFS($B$1:B508,B508,$BK$1:BK508,"")</f>
        <v>5</v>
      </c>
      <c r="BM508" t="str">
        <f t="shared" si="87"/>
        <v>2021_CIN5</v>
      </c>
    </row>
    <row r="509" spans="1:65" x14ac:dyDescent="0.25">
      <c r="A509" s="1" t="s">
        <v>1754</v>
      </c>
      <c r="B509" s="1" t="s">
        <v>108</v>
      </c>
      <c r="C509" s="1" t="s">
        <v>2455</v>
      </c>
      <c r="D509" s="1">
        <v>4.0000000000000001E-3</v>
      </c>
      <c r="E509" s="1">
        <v>-1.36</v>
      </c>
      <c r="F509" s="1" t="s">
        <v>2513</v>
      </c>
      <c r="G509" s="1" t="s">
        <v>52</v>
      </c>
      <c r="H509" s="1" t="s">
        <v>52</v>
      </c>
      <c r="I509" s="1" t="s">
        <v>52</v>
      </c>
      <c r="J509" s="1" t="s">
        <v>52</v>
      </c>
      <c r="K509" s="1" t="s">
        <v>52</v>
      </c>
      <c r="L509" s="1" t="s">
        <v>52</v>
      </c>
      <c r="M509" s="1" t="s">
        <v>52</v>
      </c>
      <c r="N509" s="1" t="s">
        <v>52</v>
      </c>
      <c r="O509" s="1" t="s">
        <v>52</v>
      </c>
      <c r="P509" s="1" t="s">
        <v>52</v>
      </c>
      <c r="Q509" s="1" t="s">
        <v>52</v>
      </c>
      <c r="R509" s="1" t="s">
        <v>52</v>
      </c>
      <c r="S509" s="1" t="s">
        <v>52</v>
      </c>
      <c r="T509" s="1" t="s">
        <v>52</v>
      </c>
      <c r="U509" s="1" t="s">
        <v>52</v>
      </c>
      <c r="V509" s="1">
        <v>18</v>
      </c>
      <c r="W509" s="1">
        <v>1</v>
      </c>
      <c r="X509" s="1">
        <v>8</v>
      </c>
      <c r="Y509" s="1">
        <v>1</v>
      </c>
      <c r="Z509" s="1">
        <v>2</v>
      </c>
      <c r="AA509" s="1">
        <v>2</v>
      </c>
      <c r="AB509" s="1">
        <v>0</v>
      </c>
      <c r="AC509" s="1">
        <v>0</v>
      </c>
      <c r="AD509" s="1" t="s">
        <v>52</v>
      </c>
      <c r="AE509" s="1" t="s">
        <v>52</v>
      </c>
      <c r="AF509" s="1" t="s">
        <v>52</v>
      </c>
      <c r="AG509" s="1" t="s">
        <v>52</v>
      </c>
      <c r="AH509" s="1" t="s">
        <v>52</v>
      </c>
      <c r="AI509" s="1" t="s">
        <v>52</v>
      </c>
      <c r="AJ509" s="1" t="s">
        <v>52</v>
      </c>
      <c r="AK509" s="1" t="s">
        <v>52</v>
      </c>
      <c r="AL509" s="1" t="s">
        <v>52</v>
      </c>
      <c r="AM509" s="1" t="s">
        <v>52</v>
      </c>
      <c r="AN509" s="1" t="s">
        <v>52</v>
      </c>
      <c r="AO509" s="1" t="s">
        <v>52</v>
      </c>
      <c r="AP509" s="1" t="s">
        <v>52</v>
      </c>
      <c r="AQ509" s="1" t="s">
        <v>52</v>
      </c>
      <c r="AR509" s="1" t="s">
        <v>52</v>
      </c>
      <c r="AS509" s="1" t="s">
        <v>52</v>
      </c>
      <c r="AT509" s="1" t="s">
        <v>52</v>
      </c>
      <c r="AU509" s="1" t="s">
        <v>52</v>
      </c>
      <c r="AV509" s="1" t="s">
        <v>52</v>
      </c>
      <c r="AW509" s="1" t="s">
        <v>52</v>
      </c>
      <c r="AX509" s="1" t="s">
        <v>52</v>
      </c>
      <c r="AY509" t="str">
        <f t="shared" si="77"/>
        <v/>
      </c>
      <c r="AZ509" t="str">
        <f t="shared" si="78"/>
        <v>L.Bell</v>
      </c>
      <c r="BA509" t="str">
        <f t="shared" si="79"/>
        <v/>
      </c>
      <c r="BB509" t="str">
        <f t="shared" si="80"/>
        <v>2021_06_BAL</v>
      </c>
      <c r="BC509" t="str">
        <f t="shared" si="81"/>
        <v>ru</v>
      </c>
      <c r="BD509">
        <f>COUNTIFS($BB$1:BB509,BB509,$BC$1:BC509,"ru")</f>
        <v>4</v>
      </c>
      <c r="BE509" t="str">
        <f t="shared" si="82"/>
        <v/>
      </c>
      <c r="BF509">
        <f>COUNTIFS($BB$1:BB509,BB509,$BE$1:BE509,"re")</f>
        <v>2</v>
      </c>
      <c r="BG509" t="str">
        <f t="shared" si="83"/>
        <v>ru42021_06_BAL</v>
      </c>
      <c r="BH509" t="str">
        <f t="shared" si="84"/>
        <v>22021_06_BAL</v>
      </c>
      <c r="BI509" t="str">
        <f t="shared" si="85"/>
        <v>2021_06_BALL.Bell</v>
      </c>
      <c r="BJ509" t="str">
        <f t="shared" si="86"/>
        <v>2021_BAL_L.Bell</v>
      </c>
      <c r="BK509" t="str">
        <f>IF(ISERROR(MATCH(LEFT(C509,5)&amp;B509&amp;"_"&amp;A509,$BK$1:BK508,0)),LEFT(C509,5)&amp;B509&amp;"_"&amp;A509,"")</f>
        <v>2021_BAL_L.Bell</v>
      </c>
      <c r="BL509">
        <f>COUNTIFS($B$1:B509,B509)-COUNTIFS($B$1:B509,B509,$BK$1:BK509,"")</f>
        <v>5</v>
      </c>
      <c r="BM509" t="str">
        <f t="shared" si="87"/>
        <v>2021_BAL5</v>
      </c>
    </row>
    <row r="510" spans="1:65" x14ac:dyDescent="0.25">
      <c r="A510" s="1" t="s">
        <v>163</v>
      </c>
      <c r="B510" s="1" t="s">
        <v>81</v>
      </c>
      <c r="C510" s="1" t="s">
        <v>2036</v>
      </c>
      <c r="D510" s="1">
        <v>4.9000000000000002E-2</v>
      </c>
      <c r="E510" s="1">
        <v>0.8</v>
      </c>
      <c r="F510" s="1" t="s">
        <v>2142</v>
      </c>
      <c r="G510" s="1" t="s">
        <v>52</v>
      </c>
      <c r="H510" s="1" t="s">
        <v>52</v>
      </c>
      <c r="I510" s="1" t="s">
        <v>52</v>
      </c>
      <c r="J510" s="1" t="s">
        <v>52</v>
      </c>
      <c r="K510" s="1" t="s">
        <v>52</v>
      </c>
      <c r="L510" s="1" t="s">
        <v>52</v>
      </c>
      <c r="M510" s="1" t="s">
        <v>52</v>
      </c>
      <c r="N510" s="1" t="s">
        <v>52</v>
      </c>
      <c r="O510" s="1" t="s">
        <v>52</v>
      </c>
      <c r="P510" s="1" t="s">
        <v>52</v>
      </c>
      <c r="Q510" s="1" t="s">
        <v>52</v>
      </c>
      <c r="R510" s="1" t="s">
        <v>52</v>
      </c>
      <c r="S510" s="1" t="s">
        <v>52</v>
      </c>
      <c r="T510" s="1" t="s">
        <v>52</v>
      </c>
      <c r="U510" s="1" t="s">
        <v>52</v>
      </c>
      <c r="V510" s="1">
        <v>18</v>
      </c>
      <c r="W510" s="1">
        <v>0</v>
      </c>
      <c r="X510" s="1">
        <v>4</v>
      </c>
      <c r="Y510" s="1">
        <v>2</v>
      </c>
      <c r="Z510" s="1">
        <v>0</v>
      </c>
      <c r="AA510" s="1">
        <v>0</v>
      </c>
      <c r="AB510" s="1">
        <v>0</v>
      </c>
      <c r="AC510" s="1">
        <v>0</v>
      </c>
      <c r="AD510" s="1">
        <v>0</v>
      </c>
      <c r="AE510" s="1">
        <v>0</v>
      </c>
      <c r="AF510" s="1">
        <v>0</v>
      </c>
      <c r="AG510" s="1">
        <v>1</v>
      </c>
      <c r="AH510" s="1">
        <v>0</v>
      </c>
      <c r="AI510" s="1">
        <v>-350</v>
      </c>
      <c r="AJ510" s="1">
        <v>0</v>
      </c>
      <c r="AK510" s="1">
        <v>-1</v>
      </c>
      <c r="AL510" s="1">
        <v>0</v>
      </c>
      <c r="AM510" s="1">
        <v>6</v>
      </c>
      <c r="AN510" s="1">
        <v>0</v>
      </c>
      <c r="AO510" s="1">
        <v>0</v>
      </c>
      <c r="AP510" s="1" t="s">
        <v>52</v>
      </c>
      <c r="AQ510" s="1" t="s">
        <v>52</v>
      </c>
      <c r="AR510" s="1" t="s">
        <v>52</v>
      </c>
      <c r="AS510" s="1" t="s">
        <v>52</v>
      </c>
      <c r="AT510" s="1" t="s">
        <v>52</v>
      </c>
      <c r="AU510" s="1" t="s">
        <v>52</v>
      </c>
      <c r="AV510" s="1" t="s">
        <v>52</v>
      </c>
      <c r="AW510" s="1" t="s">
        <v>52</v>
      </c>
      <c r="AX510" s="1" t="s">
        <v>52</v>
      </c>
      <c r="AY510" t="str">
        <f t="shared" si="77"/>
        <v/>
      </c>
      <c r="AZ510" t="str">
        <f t="shared" si="78"/>
        <v>N.Hines</v>
      </c>
      <c r="BA510" t="str">
        <f t="shared" si="79"/>
        <v/>
      </c>
      <c r="BB510" t="str">
        <f t="shared" si="80"/>
        <v>2021_05_IND</v>
      </c>
      <c r="BC510" t="str">
        <f t="shared" si="81"/>
        <v>ru</v>
      </c>
      <c r="BD510">
        <f>COUNTIFS($BB$1:BB510,BB510,$BC$1:BC510,"ru")</f>
        <v>4</v>
      </c>
      <c r="BE510" t="str">
        <f t="shared" si="82"/>
        <v>re</v>
      </c>
      <c r="BF510">
        <f>COUNTIFS($BB$1:BB510,BB510,$BE$1:BE510,"re")</f>
        <v>3</v>
      </c>
      <c r="BG510" t="str">
        <f t="shared" si="83"/>
        <v>ru42021_05_IND</v>
      </c>
      <c r="BH510" t="str">
        <f t="shared" si="84"/>
        <v>re32021_05_IND</v>
      </c>
      <c r="BI510" t="str">
        <f t="shared" si="85"/>
        <v>2021_05_INDN.Hines</v>
      </c>
      <c r="BJ510" t="str">
        <f t="shared" si="86"/>
        <v>2021_IND_N.Hines</v>
      </c>
      <c r="BK510" t="str">
        <f>IF(ISERROR(MATCH(LEFT(C510,5)&amp;B510&amp;"_"&amp;A510,$BK$1:BK509,0)),LEFT(C510,5)&amp;B510&amp;"_"&amp;A510,"")</f>
        <v/>
      </c>
      <c r="BL510">
        <f>COUNTIFS($B$1:B510,B510)-COUNTIFS($B$1:B510,B510,$BK$1:BK510,"")</f>
        <v>5</v>
      </c>
      <c r="BM510" t="str">
        <f t="shared" si="87"/>
        <v/>
      </c>
    </row>
    <row r="511" spans="1:65" x14ac:dyDescent="0.25">
      <c r="A511" s="1" t="s">
        <v>519</v>
      </c>
      <c r="B511" s="1" t="s">
        <v>94</v>
      </c>
      <c r="C511" s="1" t="s">
        <v>418</v>
      </c>
      <c r="D511" s="1">
        <v>4.2000000000000003E-2</v>
      </c>
      <c r="E511" s="1">
        <v>1.48</v>
      </c>
      <c r="F511" s="1" t="s">
        <v>520</v>
      </c>
      <c r="G511" s="1" t="s">
        <v>52</v>
      </c>
      <c r="H511" s="1" t="s">
        <v>52</v>
      </c>
      <c r="I511" s="1" t="s">
        <v>52</v>
      </c>
      <c r="J511" s="1" t="s">
        <v>52</v>
      </c>
      <c r="K511" s="1" t="s">
        <v>52</v>
      </c>
      <c r="L511" s="1" t="s">
        <v>52</v>
      </c>
      <c r="M511" s="1" t="s">
        <v>52</v>
      </c>
      <c r="N511" s="1" t="s">
        <v>52</v>
      </c>
      <c r="O511" s="1" t="s">
        <v>52</v>
      </c>
      <c r="P511" s="1" t="s">
        <v>52</v>
      </c>
      <c r="Q511" s="1" t="s">
        <v>52</v>
      </c>
      <c r="R511" s="1" t="s">
        <v>52</v>
      </c>
      <c r="S511" s="1" t="s">
        <v>52</v>
      </c>
      <c r="T511" s="1" t="s">
        <v>52</v>
      </c>
      <c r="U511" s="1" t="s">
        <v>52</v>
      </c>
      <c r="V511" s="1">
        <v>17</v>
      </c>
      <c r="W511" s="1">
        <v>0</v>
      </c>
      <c r="X511" s="1">
        <v>1</v>
      </c>
      <c r="Y511" s="1">
        <v>1</v>
      </c>
      <c r="Z511" s="1">
        <v>0</v>
      </c>
      <c r="AA511" s="1">
        <v>0</v>
      </c>
      <c r="AB511" s="1">
        <v>0</v>
      </c>
      <c r="AC511" s="1">
        <v>0</v>
      </c>
      <c r="AD511" s="1">
        <v>69</v>
      </c>
      <c r="AE511" s="1">
        <v>0</v>
      </c>
      <c r="AF511" s="1">
        <v>3</v>
      </c>
      <c r="AG511" s="1">
        <v>5</v>
      </c>
      <c r="AH511" s="1">
        <v>0.6</v>
      </c>
      <c r="AI511" s="1">
        <v>28.04</v>
      </c>
      <c r="AJ511" s="1">
        <v>2</v>
      </c>
      <c r="AK511" s="1">
        <v>126</v>
      </c>
      <c r="AL511" s="1">
        <v>7</v>
      </c>
      <c r="AM511" s="1">
        <v>13</v>
      </c>
      <c r="AN511" s="1">
        <v>0</v>
      </c>
      <c r="AO511" s="1">
        <v>0</v>
      </c>
      <c r="AP511" s="1" t="s">
        <v>52</v>
      </c>
      <c r="AQ511" s="1" t="s">
        <v>52</v>
      </c>
      <c r="AR511" s="1" t="s">
        <v>52</v>
      </c>
      <c r="AS511" s="1" t="s">
        <v>52</v>
      </c>
      <c r="AT511" s="1" t="s">
        <v>52</v>
      </c>
      <c r="AU511" s="1" t="s">
        <v>52</v>
      </c>
      <c r="AV511" s="1" t="s">
        <v>52</v>
      </c>
      <c r="AW511" s="1" t="s">
        <v>52</v>
      </c>
      <c r="AX511" s="1" t="s">
        <v>52</v>
      </c>
      <c r="AY511" t="str">
        <f t="shared" si="77"/>
        <v/>
      </c>
      <c r="AZ511" t="str">
        <f t="shared" si="78"/>
        <v>A.Schwartz</v>
      </c>
      <c r="BA511" t="str">
        <f t="shared" si="79"/>
        <v/>
      </c>
      <c r="BB511" t="str">
        <f t="shared" si="80"/>
        <v>2021_01_CLE</v>
      </c>
      <c r="BC511" t="str">
        <f t="shared" si="81"/>
        <v>ru</v>
      </c>
      <c r="BD511">
        <f>COUNTIFS($BB$1:BB511,BB511,$BC$1:BC511,"ru")</f>
        <v>3</v>
      </c>
      <c r="BE511" t="str">
        <f t="shared" si="82"/>
        <v>re</v>
      </c>
      <c r="BF511">
        <f>COUNTIFS($BB$1:BB511,BB511,$BE$1:BE511,"re")</f>
        <v>3</v>
      </c>
      <c r="BG511" t="str">
        <f t="shared" si="83"/>
        <v>ru32021_01_CLE</v>
      </c>
      <c r="BH511" t="str">
        <f t="shared" si="84"/>
        <v>re32021_01_CLE</v>
      </c>
      <c r="BI511" t="str">
        <f t="shared" si="85"/>
        <v>2021_01_CLEA.Schwartz</v>
      </c>
      <c r="BJ511" t="str">
        <f t="shared" si="86"/>
        <v>2021_CLE_A.Schwartz</v>
      </c>
      <c r="BK511" t="str">
        <f>IF(ISERROR(MATCH(LEFT(C511,5)&amp;B511&amp;"_"&amp;A511,$BK$1:BK510,0)),LEFT(C511,5)&amp;B511&amp;"_"&amp;A511,"")</f>
        <v>2021_CLE_A.Schwartz</v>
      </c>
      <c r="BL511">
        <f>COUNTIFS($B$1:B511,B511)-COUNTIFS($B$1:B511,B511,$BK$1:BK511,"")</f>
        <v>5</v>
      </c>
      <c r="BM511" t="str">
        <f t="shared" si="87"/>
        <v>2021_CLE5</v>
      </c>
    </row>
    <row r="512" spans="1:65" x14ac:dyDescent="0.25">
      <c r="A512" s="1" t="s">
        <v>171</v>
      </c>
      <c r="B512" s="1" t="s">
        <v>72</v>
      </c>
      <c r="C512" s="1" t="s">
        <v>2444</v>
      </c>
      <c r="D512" s="1">
        <v>-3.4000000000000002E-2</v>
      </c>
      <c r="E512" s="1">
        <v>0.2</v>
      </c>
      <c r="F512" s="1" t="s">
        <v>2514</v>
      </c>
      <c r="G512" s="1" t="s">
        <v>52</v>
      </c>
      <c r="H512" s="1" t="s">
        <v>52</v>
      </c>
      <c r="I512" s="1" t="s">
        <v>52</v>
      </c>
      <c r="J512" s="1" t="s">
        <v>52</v>
      </c>
      <c r="K512" s="1" t="s">
        <v>52</v>
      </c>
      <c r="L512" s="1" t="s">
        <v>52</v>
      </c>
      <c r="M512" s="1" t="s">
        <v>52</v>
      </c>
      <c r="N512" s="1" t="s">
        <v>52</v>
      </c>
      <c r="O512" s="1" t="s">
        <v>52</v>
      </c>
      <c r="P512" s="1" t="s">
        <v>52</v>
      </c>
      <c r="Q512" s="1" t="s">
        <v>52</v>
      </c>
      <c r="R512" s="1" t="s">
        <v>52</v>
      </c>
      <c r="S512" s="1" t="s">
        <v>52</v>
      </c>
      <c r="T512" s="1" t="s">
        <v>52</v>
      </c>
      <c r="U512" s="1" t="s">
        <v>52</v>
      </c>
      <c r="V512" s="1">
        <v>17</v>
      </c>
      <c r="W512" s="1">
        <v>0</v>
      </c>
      <c r="X512" s="1">
        <v>4</v>
      </c>
      <c r="Y512" s="1">
        <v>2</v>
      </c>
      <c r="Z512" s="1">
        <v>0</v>
      </c>
      <c r="AA512" s="1">
        <v>0</v>
      </c>
      <c r="AB512" s="1">
        <v>0</v>
      </c>
      <c r="AC512" s="1">
        <v>0</v>
      </c>
      <c r="AD512" s="1">
        <v>33</v>
      </c>
      <c r="AE512" s="1">
        <v>0</v>
      </c>
      <c r="AF512" s="1">
        <v>5</v>
      </c>
      <c r="AG512" s="1">
        <v>5</v>
      </c>
      <c r="AH512" s="1">
        <v>1</v>
      </c>
      <c r="AI512" s="1">
        <v>19.36</v>
      </c>
      <c r="AJ512" s="1">
        <v>0</v>
      </c>
      <c r="AK512" s="1">
        <v>8</v>
      </c>
      <c r="AL512" s="1">
        <v>25</v>
      </c>
      <c r="AM512" s="1">
        <v>25</v>
      </c>
      <c r="AN512" s="1">
        <v>1</v>
      </c>
      <c r="AO512" s="1">
        <v>0</v>
      </c>
      <c r="AP512" s="1" t="s">
        <v>52</v>
      </c>
      <c r="AQ512" s="1" t="s">
        <v>52</v>
      </c>
      <c r="AR512" s="1" t="s">
        <v>52</v>
      </c>
      <c r="AS512" s="1" t="s">
        <v>52</v>
      </c>
      <c r="AT512" s="1" t="s">
        <v>52</v>
      </c>
      <c r="AU512" s="1" t="s">
        <v>52</v>
      </c>
      <c r="AV512" s="1" t="s">
        <v>52</v>
      </c>
      <c r="AW512" s="1" t="s">
        <v>52</v>
      </c>
      <c r="AX512" s="1" t="s">
        <v>52</v>
      </c>
      <c r="AY512" t="str">
        <f t="shared" si="77"/>
        <v/>
      </c>
      <c r="AZ512" t="str">
        <f t="shared" si="78"/>
        <v>D.Dallas</v>
      </c>
      <c r="BA512" t="str">
        <f t="shared" si="79"/>
        <v/>
      </c>
      <c r="BB512" t="str">
        <f t="shared" si="80"/>
        <v>2021_06_SEA</v>
      </c>
      <c r="BC512" t="str">
        <f t="shared" si="81"/>
        <v>ru</v>
      </c>
      <c r="BD512">
        <f>COUNTIFS($BB$1:BB512,BB512,$BC$1:BC512,"ru")</f>
        <v>3</v>
      </c>
      <c r="BE512" t="str">
        <f t="shared" si="82"/>
        <v>re</v>
      </c>
      <c r="BF512">
        <f>COUNTIFS($BB$1:BB512,BB512,$BE$1:BE512,"re")</f>
        <v>3</v>
      </c>
      <c r="BG512" t="str">
        <f t="shared" si="83"/>
        <v>ru32021_06_SEA</v>
      </c>
      <c r="BH512" t="str">
        <f t="shared" si="84"/>
        <v>re32021_06_SEA</v>
      </c>
      <c r="BI512" t="str">
        <f t="shared" si="85"/>
        <v>2021_06_SEAD.Dallas</v>
      </c>
      <c r="BJ512" t="str">
        <f t="shared" si="86"/>
        <v>2021_SEA_D.Dallas</v>
      </c>
      <c r="BK512" t="str">
        <f>IF(ISERROR(MATCH(LEFT(C512,5)&amp;B512&amp;"_"&amp;A512,$BK$1:BK511,0)),LEFT(C512,5)&amp;B512&amp;"_"&amp;A512,"")</f>
        <v>2021_SEA_D.Dallas</v>
      </c>
      <c r="BL512">
        <f>COUNTIFS($B$1:B512,B512)-COUNTIFS($B$1:B512,B512,$BK$1:BK512,"")</f>
        <v>7</v>
      </c>
      <c r="BM512" t="str">
        <f t="shared" si="87"/>
        <v>2021_SEA7</v>
      </c>
    </row>
    <row r="513" spans="1:65" x14ac:dyDescent="0.25">
      <c r="A513" s="1" t="s">
        <v>2143</v>
      </c>
      <c r="B513" s="1" t="s">
        <v>85</v>
      </c>
      <c r="C513" s="1" t="s">
        <v>2041</v>
      </c>
      <c r="D513" s="1">
        <v>7.0000000000000001E-3</v>
      </c>
      <c r="E513" s="1">
        <v>1.1499999999999999</v>
      </c>
      <c r="F513" s="1" t="s">
        <v>2144</v>
      </c>
      <c r="G513" s="1" t="s">
        <v>52</v>
      </c>
      <c r="H513" s="1" t="s">
        <v>52</v>
      </c>
      <c r="I513" s="1" t="s">
        <v>52</v>
      </c>
      <c r="J513" s="1" t="s">
        <v>52</v>
      </c>
      <c r="K513" s="1" t="s">
        <v>52</v>
      </c>
      <c r="L513" s="1" t="s">
        <v>52</v>
      </c>
      <c r="M513" s="1" t="s">
        <v>52</v>
      </c>
      <c r="N513" s="1" t="s">
        <v>52</v>
      </c>
      <c r="O513" s="1" t="s">
        <v>52</v>
      </c>
      <c r="P513" s="1" t="s">
        <v>52</v>
      </c>
      <c r="Q513" s="1" t="s">
        <v>52</v>
      </c>
      <c r="R513" s="1" t="s">
        <v>52</v>
      </c>
      <c r="S513" s="1" t="s">
        <v>52</v>
      </c>
      <c r="T513" s="1" t="s">
        <v>52</v>
      </c>
      <c r="U513" s="1" t="s">
        <v>52</v>
      </c>
      <c r="V513" s="1">
        <v>17</v>
      </c>
      <c r="W513" s="1">
        <v>0</v>
      </c>
      <c r="X513" s="1">
        <v>2</v>
      </c>
      <c r="Y513" s="1">
        <v>1</v>
      </c>
      <c r="Z513" s="1">
        <v>0</v>
      </c>
      <c r="AA513" s="1">
        <v>0</v>
      </c>
      <c r="AB513" s="1">
        <v>0</v>
      </c>
      <c r="AC513" s="1">
        <v>0</v>
      </c>
      <c r="AD513" s="1" t="s">
        <v>52</v>
      </c>
      <c r="AE513" s="1" t="s">
        <v>52</v>
      </c>
      <c r="AF513" s="1" t="s">
        <v>52</v>
      </c>
      <c r="AG513" s="1" t="s">
        <v>52</v>
      </c>
      <c r="AH513" s="1" t="s">
        <v>52</v>
      </c>
      <c r="AI513" s="1" t="s">
        <v>52</v>
      </c>
      <c r="AJ513" s="1" t="s">
        <v>52</v>
      </c>
      <c r="AK513" s="1" t="s">
        <v>52</v>
      </c>
      <c r="AL513" s="1" t="s">
        <v>52</v>
      </c>
      <c r="AM513" s="1" t="s">
        <v>52</v>
      </c>
      <c r="AN513" s="1" t="s">
        <v>52</v>
      </c>
      <c r="AO513" s="1" t="s">
        <v>52</v>
      </c>
      <c r="AP513" s="1" t="s">
        <v>52</v>
      </c>
      <c r="AQ513" s="1" t="s">
        <v>52</v>
      </c>
      <c r="AR513" s="1" t="s">
        <v>52</v>
      </c>
      <c r="AS513" s="1" t="s">
        <v>52</v>
      </c>
      <c r="AT513" s="1" t="s">
        <v>52</v>
      </c>
      <c r="AU513" s="1" t="s">
        <v>52</v>
      </c>
      <c r="AV513" s="1" t="s">
        <v>52</v>
      </c>
      <c r="AW513" s="1" t="s">
        <v>52</v>
      </c>
      <c r="AX513" s="1" t="s">
        <v>52</v>
      </c>
      <c r="AY513" t="str">
        <f t="shared" si="77"/>
        <v/>
      </c>
      <c r="AZ513" t="str">
        <f t="shared" si="78"/>
        <v>J.Kelley</v>
      </c>
      <c r="BA513" t="str">
        <f t="shared" si="79"/>
        <v/>
      </c>
      <c r="BB513" t="str">
        <f t="shared" si="80"/>
        <v>2021_05_LAC</v>
      </c>
      <c r="BC513" t="str">
        <f t="shared" si="81"/>
        <v>ru</v>
      </c>
      <c r="BD513">
        <f>COUNTIFS($BB$1:BB513,BB513,$BC$1:BC513,"ru")</f>
        <v>2</v>
      </c>
      <c r="BE513" t="str">
        <f t="shared" si="82"/>
        <v/>
      </c>
      <c r="BF513">
        <f>COUNTIFS($BB$1:BB513,BB513,$BE$1:BE513,"re")</f>
        <v>1</v>
      </c>
      <c r="BG513" t="str">
        <f t="shared" si="83"/>
        <v>ru22021_05_LAC</v>
      </c>
      <c r="BH513" t="str">
        <f t="shared" si="84"/>
        <v>12021_05_LAC</v>
      </c>
      <c r="BI513" t="str">
        <f t="shared" si="85"/>
        <v>2021_05_LACJ.Kelley</v>
      </c>
      <c r="BJ513" t="str">
        <f t="shared" si="86"/>
        <v>2021_LAC_J.Kelley</v>
      </c>
      <c r="BK513" t="str">
        <f>IF(ISERROR(MATCH(LEFT(C513,5)&amp;B513&amp;"_"&amp;A513,$BK$1:BK512,0)),LEFT(C513,5)&amp;B513&amp;"_"&amp;A513,"")</f>
        <v>2021_LAC_J.Kelley</v>
      </c>
      <c r="BL513">
        <f>COUNTIFS($B$1:B513,B513)-COUNTIFS($B$1:B513,B513,$BK$1:BK513,"")</f>
        <v>7</v>
      </c>
      <c r="BM513" t="str">
        <f t="shared" si="87"/>
        <v>2021_LAC7</v>
      </c>
    </row>
    <row r="514" spans="1:65" x14ac:dyDescent="0.25">
      <c r="A514" s="1" t="s">
        <v>130</v>
      </c>
      <c r="B514" s="1" t="s">
        <v>108</v>
      </c>
      <c r="C514" s="1" t="s">
        <v>2036</v>
      </c>
      <c r="D514" s="1">
        <v>1.2999999999999999E-2</v>
      </c>
      <c r="E514" s="1">
        <v>-1.23</v>
      </c>
      <c r="F514" s="1" t="s">
        <v>2145</v>
      </c>
      <c r="G514" s="1" t="s">
        <v>52</v>
      </c>
      <c r="H514" s="1" t="s">
        <v>52</v>
      </c>
      <c r="I514" s="1" t="s">
        <v>52</v>
      </c>
      <c r="J514" s="1" t="s">
        <v>52</v>
      </c>
      <c r="K514" s="1" t="s">
        <v>52</v>
      </c>
      <c r="L514" s="1" t="s">
        <v>52</v>
      </c>
      <c r="M514" s="1" t="s">
        <v>52</v>
      </c>
      <c r="N514" s="1" t="s">
        <v>52</v>
      </c>
      <c r="O514" s="1" t="s">
        <v>52</v>
      </c>
      <c r="P514" s="1" t="s">
        <v>52</v>
      </c>
      <c r="Q514" s="1" t="s">
        <v>52</v>
      </c>
      <c r="R514" s="1" t="s">
        <v>52</v>
      </c>
      <c r="S514" s="1" t="s">
        <v>52</v>
      </c>
      <c r="T514" s="1" t="s">
        <v>52</v>
      </c>
      <c r="U514" s="1" t="s">
        <v>52</v>
      </c>
      <c r="V514" s="1">
        <v>17</v>
      </c>
      <c r="W514" s="1">
        <v>0</v>
      </c>
      <c r="X514" s="1">
        <v>6</v>
      </c>
      <c r="Y514" s="1">
        <v>2</v>
      </c>
      <c r="Z514" s="1">
        <v>3</v>
      </c>
      <c r="AA514" s="1">
        <v>2</v>
      </c>
      <c r="AB514" s="1">
        <v>0</v>
      </c>
      <c r="AC514" s="1">
        <v>0</v>
      </c>
      <c r="AD514" s="1">
        <v>13</v>
      </c>
      <c r="AE514" s="1">
        <v>0</v>
      </c>
      <c r="AF514" s="1">
        <v>2</v>
      </c>
      <c r="AG514" s="1">
        <v>3</v>
      </c>
      <c r="AH514" s="1">
        <v>0.66600000000000004</v>
      </c>
      <c r="AI514" s="1">
        <v>-18.13</v>
      </c>
      <c r="AJ514" s="1">
        <v>0</v>
      </c>
      <c r="AK514" s="1">
        <v>2</v>
      </c>
      <c r="AL514" s="1">
        <v>12</v>
      </c>
      <c r="AM514" s="1">
        <v>16</v>
      </c>
      <c r="AN514" s="1">
        <v>0</v>
      </c>
      <c r="AO514" s="1">
        <v>0</v>
      </c>
      <c r="AP514" s="1" t="s">
        <v>52</v>
      </c>
      <c r="AQ514" s="1" t="s">
        <v>52</v>
      </c>
      <c r="AR514" s="1" t="s">
        <v>52</v>
      </c>
      <c r="AS514" s="1" t="s">
        <v>52</v>
      </c>
      <c r="AT514" s="1" t="s">
        <v>52</v>
      </c>
      <c r="AU514" s="1" t="s">
        <v>52</v>
      </c>
      <c r="AV514" s="1" t="s">
        <v>52</v>
      </c>
      <c r="AW514" s="1" t="s">
        <v>52</v>
      </c>
      <c r="AX514" s="1" t="s">
        <v>52</v>
      </c>
      <c r="AY514" t="str">
        <f t="shared" si="77"/>
        <v/>
      </c>
      <c r="AZ514" t="str">
        <f t="shared" si="78"/>
        <v>L.Murray</v>
      </c>
      <c r="BA514" t="str">
        <f t="shared" si="79"/>
        <v/>
      </c>
      <c r="BB514" t="str">
        <f t="shared" si="80"/>
        <v>2021_05_BAL</v>
      </c>
      <c r="BC514" t="str">
        <f t="shared" si="81"/>
        <v>ru</v>
      </c>
      <c r="BD514">
        <f>COUNTIFS($BB$1:BB514,BB514,$BC$1:BC514,"ru")</f>
        <v>2</v>
      </c>
      <c r="BE514" t="str">
        <f t="shared" si="82"/>
        <v>re</v>
      </c>
      <c r="BF514">
        <f>COUNTIFS($BB$1:BB514,BB514,$BE$1:BE514,"re")</f>
        <v>1</v>
      </c>
      <c r="BG514" t="str">
        <f t="shared" si="83"/>
        <v>ru22021_05_BAL</v>
      </c>
      <c r="BH514" t="str">
        <f t="shared" si="84"/>
        <v>re12021_05_BAL</v>
      </c>
      <c r="BI514" t="str">
        <f t="shared" si="85"/>
        <v>2021_05_BALL.Murray</v>
      </c>
      <c r="BJ514" t="str">
        <f t="shared" si="86"/>
        <v>2021_BAL_L.Murray</v>
      </c>
      <c r="BK514" t="str">
        <f>IF(ISERROR(MATCH(LEFT(C514,5)&amp;B514&amp;"_"&amp;A514,$BK$1:BK513,0)),LEFT(C514,5)&amp;B514&amp;"_"&amp;A514,"")</f>
        <v/>
      </c>
      <c r="BL514">
        <f>COUNTIFS($B$1:B514,B514)-COUNTIFS($B$1:B514,B514,$BK$1:BK514,"")</f>
        <v>5</v>
      </c>
      <c r="BM514" t="str">
        <f t="shared" si="87"/>
        <v/>
      </c>
    </row>
    <row r="515" spans="1:65" x14ac:dyDescent="0.25">
      <c r="A515" s="1" t="s">
        <v>1332</v>
      </c>
      <c r="B515" s="1" t="s">
        <v>83</v>
      </c>
      <c r="C515" s="1" t="s">
        <v>1249</v>
      </c>
      <c r="D515" s="1">
        <v>8.9999999999999993E-3</v>
      </c>
      <c r="E515" s="1">
        <v>-0.68</v>
      </c>
      <c r="F515" s="1" t="s">
        <v>1333</v>
      </c>
      <c r="G515" s="1" t="s">
        <v>52</v>
      </c>
      <c r="H515" s="1" t="s">
        <v>52</v>
      </c>
      <c r="I515" s="1" t="s">
        <v>52</v>
      </c>
      <c r="J515" s="1" t="s">
        <v>52</v>
      </c>
      <c r="K515" s="1" t="s">
        <v>52</v>
      </c>
      <c r="L515" s="1" t="s">
        <v>52</v>
      </c>
      <c r="M515" s="1" t="s">
        <v>52</v>
      </c>
      <c r="N515" s="1" t="s">
        <v>52</v>
      </c>
      <c r="O515" s="1" t="s">
        <v>52</v>
      </c>
      <c r="P515" s="1" t="s">
        <v>52</v>
      </c>
      <c r="Q515" s="1" t="s">
        <v>52</v>
      </c>
      <c r="R515" s="1" t="s">
        <v>52</v>
      </c>
      <c r="S515" s="1" t="s">
        <v>52</v>
      </c>
      <c r="T515" s="1" t="s">
        <v>52</v>
      </c>
      <c r="U515" s="1" t="s">
        <v>52</v>
      </c>
      <c r="V515" s="1">
        <v>17</v>
      </c>
      <c r="W515" s="1">
        <v>0</v>
      </c>
      <c r="X515" s="1">
        <v>5</v>
      </c>
      <c r="Y515" s="1">
        <v>1</v>
      </c>
      <c r="Z515" s="1">
        <v>2</v>
      </c>
      <c r="AA515" s="1">
        <v>1</v>
      </c>
      <c r="AB515" s="1">
        <v>0</v>
      </c>
      <c r="AC515" s="1">
        <v>0</v>
      </c>
      <c r="AD515" s="1">
        <v>8</v>
      </c>
      <c r="AE515" s="1">
        <v>0</v>
      </c>
      <c r="AF515" s="1">
        <v>1</v>
      </c>
      <c r="AG515" s="1">
        <v>1</v>
      </c>
      <c r="AH515" s="1">
        <v>1</v>
      </c>
      <c r="AI515" s="1">
        <v>18.260000000000002</v>
      </c>
      <c r="AJ515" s="1">
        <v>0</v>
      </c>
      <c r="AK515" s="1">
        <v>5</v>
      </c>
      <c r="AL515" s="1">
        <v>3</v>
      </c>
      <c r="AM515" s="1">
        <v>3</v>
      </c>
      <c r="AN515" s="1">
        <v>0</v>
      </c>
      <c r="AO515" s="1">
        <v>0</v>
      </c>
      <c r="AP515" s="1" t="s">
        <v>52</v>
      </c>
      <c r="AQ515" s="1" t="s">
        <v>52</v>
      </c>
      <c r="AR515" s="1" t="s">
        <v>52</v>
      </c>
      <c r="AS515" s="1" t="s">
        <v>52</v>
      </c>
      <c r="AT515" s="1" t="s">
        <v>52</v>
      </c>
      <c r="AU515" s="1" t="s">
        <v>52</v>
      </c>
      <c r="AV515" s="1" t="s">
        <v>52</v>
      </c>
      <c r="AW515" s="1" t="s">
        <v>52</v>
      </c>
      <c r="AX515" s="1" t="s">
        <v>52</v>
      </c>
      <c r="AY515" t="str">
        <f t="shared" ref="AY515:AY578" si="88">IF(ISNUMBER(AP515),LEFT(C515,7)&amp;"_"&amp;B515,"")</f>
        <v/>
      </c>
      <c r="AZ515" t="str">
        <f t="shared" ref="AZ515:AZ578" si="89">A515</f>
        <v>R.Freeman</v>
      </c>
      <c r="BA515" t="str">
        <f t="shared" ref="BA515:BA578" si="90">IF(G515="NA","","QB")</f>
        <v/>
      </c>
      <c r="BB515" t="str">
        <f t="shared" ref="BB515:BB578" si="91">LEFT(C515,7)&amp;"_"&amp;B515</f>
        <v>2021_03_CAR</v>
      </c>
      <c r="BC515" t="str">
        <f t="shared" ref="BC515:BC578" si="92">IF(X515="NA","","ru")</f>
        <v>ru</v>
      </c>
      <c r="BD515">
        <f>COUNTIFS($BB$1:BB515,BB515,$BC$1:BC515,"ru")</f>
        <v>4</v>
      </c>
      <c r="BE515" t="str">
        <f t="shared" ref="BE515:BE578" si="93">IF(AD515="NA","","re")</f>
        <v>re</v>
      </c>
      <c r="BF515">
        <f>COUNTIFS($BB$1:BB515,BB515,$BE$1:BE515,"re")</f>
        <v>3</v>
      </c>
      <c r="BG515" t="str">
        <f t="shared" ref="BG515:BG578" si="94">BC515&amp;BD515&amp;$BB515</f>
        <v>ru42021_03_CAR</v>
      </c>
      <c r="BH515" t="str">
        <f t="shared" ref="BH515:BH578" si="95">BE515&amp;BF515&amp;$BB515</f>
        <v>re32021_03_CAR</v>
      </c>
      <c r="BI515" t="str">
        <f t="shared" ref="BI515:BI578" si="96">BB515&amp;AZ515</f>
        <v>2021_03_CARR.Freeman</v>
      </c>
      <c r="BJ515" t="str">
        <f t="shared" ref="BJ515:BJ578" si="97">LEFT(C515,5)&amp;B515&amp;"_"&amp;A515</f>
        <v>2021_CAR_R.Freeman</v>
      </c>
      <c r="BK515" t="str">
        <f>IF(ISERROR(MATCH(LEFT(C515,5)&amp;B515&amp;"_"&amp;A515,$BK$1:BK514,0)),LEFT(C515,5)&amp;B515&amp;"_"&amp;A515,"")</f>
        <v>2021_CAR_R.Freeman</v>
      </c>
      <c r="BL515">
        <f>COUNTIFS($B$1:B515,B515)-COUNTIFS($B$1:B515,B515,$BK$1:BK515,"")</f>
        <v>4</v>
      </c>
      <c r="BM515" t="str">
        <f t="shared" ref="BM515:BM578" si="98">IF(BK515="","",LEFT(C515,5)&amp;B515&amp;BL515)</f>
        <v>2021_CAR4</v>
      </c>
    </row>
    <row r="516" spans="1:65" x14ac:dyDescent="0.25">
      <c r="A516" s="1" t="s">
        <v>131</v>
      </c>
      <c r="B516" s="1" t="s">
        <v>88</v>
      </c>
      <c r="C516" s="1" t="s">
        <v>867</v>
      </c>
      <c r="D516" s="1">
        <v>-1.7999999999999999E-2</v>
      </c>
      <c r="E516" s="1">
        <v>-1.63</v>
      </c>
      <c r="F516" s="1" t="s">
        <v>938</v>
      </c>
      <c r="G516" s="1" t="s">
        <v>52</v>
      </c>
      <c r="H516" s="1" t="s">
        <v>52</v>
      </c>
      <c r="I516" s="1" t="s">
        <v>52</v>
      </c>
      <c r="J516" s="1" t="s">
        <v>52</v>
      </c>
      <c r="K516" s="1" t="s">
        <v>52</v>
      </c>
      <c r="L516" s="1" t="s">
        <v>52</v>
      </c>
      <c r="M516" s="1" t="s">
        <v>52</v>
      </c>
      <c r="N516" s="1" t="s">
        <v>52</v>
      </c>
      <c r="O516" s="1" t="s">
        <v>52</v>
      </c>
      <c r="P516" s="1" t="s">
        <v>52</v>
      </c>
      <c r="Q516" s="1" t="s">
        <v>52</v>
      </c>
      <c r="R516" s="1" t="s">
        <v>52</v>
      </c>
      <c r="S516" s="1" t="s">
        <v>52</v>
      </c>
      <c r="T516" s="1" t="s">
        <v>52</v>
      </c>
      <c r="U516" s="1" t="s">
        <v>52</v>
      </c>
      <c r="V516" s="1">
        <v>17</v>
      </c>
      <c r="W516" s="1">
        <v>0</v>
      </c>
      <c r="X516" s="1">
        <v>6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v>3</v>
      </c>
      <c r="AH516" s="1">
        <v>0</v>
      </c>
      <c r="AI516" s="1">
        <v>-350</v>
      </c>
      <c r="AJ516" s="1">
        <v>0</v>
      </c>
      <c r="AK516" s="1">
        <v>7</v>
      </c>
      <c r="AL516" s="1">
        <v>0</v>
      </c>
      <c r="AM516" s="1">
        <v>10</v>
      </c>
      <c r="AN516" s="1">
        <v>0</v>
      </c>
      <c r="AO516" s="1">
        <v>0</v>
      </c>
      <c r="AP516" s="1" t="s">
        <v>52</v>
      </c>
      <c r="AQ516" s="1" t="s">
        <v>52</v>
      </c>
      <c r="AR516" s="1" t="s">
        <v>52</v>
      </c>
      <c r="AS516" s="1" t="s">
        <v>52</v>
      </c>
      <c r="AT516" s="1" t="s">
        <v>52</v>
      </c>
      <c r="AU516" s="1" t="s">
        <v>52</v>
      </c>
      <c r="AV516" s="1" t="s">
        <v>52</v>
      </c>
      <c r="AW516" s="1" t="s">
        <v>52</v>
      </c>
      <c r="AX516" s="1" t="s">
        <v>52</v>
      </c>
      <c r="AY516" t="str">
        <f t="shared" si="88"/>
        <v/>
      </c>
      <c r="AZ516" t="str">
        <f t="shared" si="89"/>
        <v>S.Ahmed</v>
      </c>
      <c r="BA516" t="str">
        <f t="shared" si="90"/>
        <v/>
      </c>
      <c r="BB516" t="str">
        <f t="shared" si="91"/>
        <v>2021_02_MIA</v>
      </c>
      <c r="BC516" t="str">
        <f t="shared" si="92"/>
        <v>ru</v>
      </c>
      <c r="BD516">
        <f>COUNTIFS($BB$1:BB516,BB516,$BC$1:BC516,"ru")</f>
        <v>3</v>
      </c>
      <c r="BE516" t="str">
        <f t="shared" si="93"/>
        <v>re</v>
      </c>
      <c r="BF516">
        <f>COUNTIFS($BB$1:BB516,BB516,$BE$1:BE516,"re")</f>
        <v>2</v>
      </c>
      <c r="BG516" t="str">
        <f t="shared" si="94"/>
        <v>ru32021_02_MIA</v>
      </c>
      <c r="BH516" t="str">
        <f t="shared" si="95"/>
        <v>re22021_02_MIA</v>
      </c>
      <c r="BI516" t="str">
        <f t="shared" si="96"/>
        <v>2021_02_MIAS.Ahmed</v>
      </c>
      <c r="BJ516" t="str">
        <f t="shared" si="97"/>
        <v>2021_MIA_S.Ahmed</v>
      </c>
      <c r="BK516" t="str">
        <f>IF(ISERROR(MATCH(LEFT(C516,5)&amp;B516&amp;"_"&amp;A516,$BK$1:BK515,0)),LEFT(C516,5)&amp;B516&amp;"_"&amp;A516,"")</f>
        <v/>
      </c>
      <c r="BL516">
        <f>COUNTIFS($B$1:B516,B516)-COUNTIFS($B$1:B516,B516,$BK$1:BK516,"")</f>
        <v>5</v>
      </c>
      <c r="BM516" t="str">
        <f t="shared" si="98"/>
        <v/>
      </c>
    </row>
    <row r="517" spans="1:65" x14ac:dyDescent="0.25">
      <c r="A517" s="1" t="s">
        <v>142</v>
      </c>
      <c r="B517" s="1" t="s">
        <v>110</v>
      </c>
      <c r="C517" s="1" t="s">
        <v>1268</v>
      </c>
      <c r="D517" s="1">
        <v>2E-3</v>
      </c>
      <c r="E517" s="1">
        <v>-0.43</v>
      </c>
      <c r="F517" s="1" t="s">
        <v>1334</v>
      </c>
      <c r="G517" s="1" t="s">
        <v>52</v>
      </c>
      <c r="H517" s="1" t="s">
        <v>52</v>
      </c>
      <c r="I517" s="1" t="s">
        <v>52</v>
      </c>
      <c r="J517" s="1" t="s">
        <v>52</v>
      </c>
      <c r="K517" s="1" t="s">
        <v>52</v>
      </c>
      <c r="L517" s="1" t="s">
        <v>52</v>
      </c>
      <c r="M517" s="1" t="s">
        <v>52</v>
      </c>
      <c r="N517" s="1" t="s">
        <v>52</v>
      </c>
      <c r="O517" s="1" t="s">
        <v>52</v>
      </c>
      <c r="P517" s="1" t="s">
        <v>52</v>
      </c>
      <c r="Q517" s="1" t="s">
        <v>52</v>
      </c>
      <c r="R517" s="1" t="s">
        <v>52</v>
      </c>
      <c r="S517" s="1" t="s">
        <v>52</v>
      </c>
      <c r="T517" s="1" t="s">
        <v>52</v>
      </c>
      <c r="U517" s="1" t="s">
        <v>52</v>
      </c>
      <c r="V517" s="1">
        <v>17</v>
      </c>
      <c r="W517" s="1">
        <v>0</v>
      </c>
      <c r="X517" s="1">
        <v>3</v>
      </c>
      <c r="Y517" s="1">
        <v>0</v>
      </c>
      <c r="Z517" s="1">
        <v>0</v>
      </c>
      <c r="AA517" s="1">
        <v>0</v>
      </c>
      <c r="AB517" s="1">
        <v>0</v>
      </c>
      <c r="AC517" s="1">
        <v>0</v>
      </c>
      <c r="AD517" s="1">
        <v>6</v>
      </c>
      <c r="AE517" s="1">
        <v>0</v>
      </c>
      <c r="AF517" s="1">
        <v>1</v>
      </c>
      <c r="AG517" s="1">
        <v>5</v>
      </c>
      <c r="AH517" s="1">
        <v>0.2</v>
      </c>
      <c r="AI517" s="1">
        <v>-271.97000000000003</v>
      </c>
      <c r="AJ517" s="1">
        <v>1</v>
      </c>
      <c r="AK517" s="1">
        <v>30</v>
      </c>
      <c r="AL517" s="1">
        <v>4</v>
      </c>
      <c r="AM517" s="1">
        <v>14</v>
      </c>
      <c r="AN517" s="1">
        <v>0</v>
      </c>
      <c r="AO517" s="1">
        <v>0</v>
      </c>
      <c r="AP517" s="1" t="s">
        <v>52</v>
      </c>
      <c r="AQ517" s="1" t="s">
        <v>52</v>
      </c>
      <c r="AR517" s="1" t="s">
        <v>52</v>
      </c>
      <c r="AS517" s="1" t="s">
        <v>52</v>
      </c>
      <c r="AT517" s="1" t="s">
        <v>52</v>
      </c>
      <c r="AU517" s="1" t="s">
        <v>52</v>
      </c>
      <c r="AV517" s="1" t="s">
        <v>52</v>
      </c>
      <c r="AW517" s="1" t="s">
        <v>52</v>
      </c>
      <c r="AX517" s="1" t="s">
        <v>52</v>
      </c>
      <c r="AY517" t="str">
        <f t="shared" si="88"/>
        <v/>
      </c>
      <c r="AZ517" t="str">
        <f t="shared" si="89"/>
        <v>T.Johnson</v>
      </c>
      <c r="BA517" t="str">
        <f t="shared" si="90"/>
        <v/>
      </c>
      <c r="BB517" t="str">
        <f t="shared" si="91"/>
        <v>2021_03_NYJ</v>
      </c>
      <c r="BC517" t="str">
        <f t="shared" si="92"/>
        <v>ru</v>
      </c>
      <c r="BD517">
        <f>COUNTIFS($BB$1:BB517,BB517,$BC$1:BC517,"ru")</f>
        <v>3</v>
      </c>
      <c r="BE517" t="str">
        <f t="shared" si="93"/>
        <v>re</v>
      </c>
      <c r="BF517">
        <f>COUNTIFS($BB$1:BB517,BB517,$BE$1:BE517,"re")</f>
        <v>2</v>
      </c>
      <c r="BG517" t="str">
        <f t="shared" si="94"/>
        <v>ru32021_03_NYJ</v>
      </c>
      <c r="BH517" t="str">
        <f t="shared" si="95"/>
        <v>re22021_03_NYJ</v>
      </c>
      <c r="BI517" t="str">
        <f t="shared" si="96"/>
        <v>2021_03_NYJT.Johnson</v>
      </c>
      <c r="BJ517" t="str">
        <f t="shared" si="97"/>
        <v>2021_NYJ_T.Johnson</v>
      </c>
      <c r="BK517" t="str">
        <f>IF(ISERROR(MATCH(LEFT(C517,5)&amp;B517&amp;"_"&amp;A517,$BK$1:BK516,0)),LEFT(C517,5)&amp;B517&amp;"_"&amp;A517,"")</f>
        <v/>
      </c>
      <c r="BL517">
        <f>COUNTIFS($B$1:B517,B517)-COUNTIFS($B$1:B517,B517,$BK$1:BK517,"")</f>
        <v>4</v>
      </c>
      <c r="BM517" t="str">
        <f t="shared" si="98"/>
        <v/>
      </c>
    </row>
    <row r="518" spans="1:65" x14ac:dyDescent="0.25">
      <c r="A518" s="1" t="s">
        <v>135</v>
      </c>
      <c r="B518" s="1" t="s">
        <v>66</v>
      </c>
      <c r="C518" s="1" t="s">
        <v>1646</v>
      </c>
      <c r="D518" s="1">
        <v>-8.4000000000000005E-2</v>
      </c>
      <c r="E518" s="1">
        <v>-3.86</v>
      </c>
      <c r="F518" s="1" t="s">
        <v>1741</v>
      </c>
      <c r="G518" s="1" t="s">
        <v>52</v>
      </c>
      <c r="H518" s="1" t="s">
        <v>52</v>
      </c>
      <c r="I518" s="1" t="s">
        <v>52</v>
      </c>
      <c r="J518" s="1" t="s">
        <v>52</v>
      </c>
      <c r="K518" s="1" t="s">
        <v>52</v>
      </c>
      <c r="L518" s="1" t="s">
        <v>52</v>
      </c>
      <c r="M518" s="1" t="s">
        <v>52</v>
      </c>
      <c r="N518" s="1" t="s">
        <v>52</v>
      </c>
      <c r="O518" s="1" t="s">
        <v>52</v>
      </c>
      <c r="P518" s="1" t="s">
        <v>52</v>
      </c>
      <c r="Q518" s="1" t="s">
        <v>52</v>
      </c>
      <c r="R518" s="1" t="s">
        <v>52</v>
      </c>
      <c r="S518" s="1" t="s">
        <v>52</v>
      </c>
      <c r="T518" s="1" t="s">
        <v>52</v>
      </c>
      <c r="U518" s="1" t="s">
        <v>52</v>
      </c>
      <c r="V518" s="1">
        <v>16</v>
      </c>
      <c r="W518" s="1">
        <v>0</v>
      </c>
      <c r="X518" s="1">
        <v>8</v>
      </c>
      <c r="Y518" s="1">
        <v>0</v>
      </c>
      <c r="Z518" s="1">
        <v>2</v>
      </c>
      <c r="AA518" s="1">
        <v>2</v>
      </c>
      <c r="AB518" s="1">
        <v>0</v>
      </c>
      <c r="AC518" s="1">
        <v>0</v>
      </c>
      <c r="AD518" s="1">
        <v>33</v>
      </c>
      <c r="AE518" s="1">
        <v>0</v>
      </c>
      <c r="AF518" s="1">
        <v>4</v>
      </c>
      <c r="AG518" s="1">
        <v>6</v>
      </c>
      <c r="AH518" s="1">
        <v>0.66600000000000004</v>
      </c>
      <c r="AI518" s="1">
        <v>-8.2100000000000009</v>
      </c>
      <c r="AJ518" s="1">
        <v>2</v>
      </c>
      <c r="AK518" s="1">
        <v>5</v>
      </c>
      <c r="AL518" s="1">
        <v>23</v>
      </c>
      <c r="AM518" s="1">
        <v>27</v>
      </c>
      <c r="AN518" s="1">
        <v>0</v>
      </c>
      <c r="AO518" s="1">
        <v>0</v>
      </c>
      <c r="AP518" s="1" t="s">
        <v>52</v>
      </c>
      <c r="AQ518" s="1" t="s">
        <v>52</v>
      </c>
      <c r="AR518" s="1" t="s">
        <v>52</v>
      </c>
      <c r="AS518" s="1" t="s">
        <v>52</v>
      </c>
      <c r="AT518" s="1" t="s">
        <v>52</v>
      </c>
      <c r="AU518" s="1" t="s">
        <v>52</v>
      </c>
      <c r="AV518" s="1" t="s">
        <v>52</v>
      </c>
      <c r="AW518" s="1" t="s">
        <v>52</v>
      </c>
      <c r="AX518" s="1" t="s">
        <v>52</v>
      </c>
      <c r="AY518" t="str">
        <f t="shared" si="88"/>
        <v/>
      </c>
      <c r="AZ518" t="str">
        <f t="shared" si="89"/>
        <v>D.Swift</v>
      </c>
      <c r="BA518" t="str">
        <f t="shared" si="90"/>
        <v/>
      </c>
      <c r="BB518" t="str">
        <f t="shared" si="91"/>
        <v>2021_04_DET</v>
      </c>
      <c r="BC518" t="str">
        <f t="shared" si="92"/>
        <v>ru</v>
      </c>
      <c r="BD518">
        <f>COUNTIFS($BB$1:BB518,BB518,$BC$1:BC518,"ru")</f>
        <v>3</v>
      </c>
      <c r="BE518" t="str">
        <f t="shared" si="93"/>
        <v>re</v>
      </c>
      <c r="BF518">
        <f>COUNTIFS($BB$1:BB518,BB518,$BE$1:BE518,"re")</f>
        <v>1</v>
      </c>
      <c r="BG518" t="str">
        <f t="shared" si="94"/>
        <v>ru32021_04_DET</v>
      </c>
      <c r="BH518" t="str">
        <f t="shared" si="95"/>
        <v>re12021_04_DET</v>
      </c>
      <c r="BI518" t="str">
        <f t="shared" si="96"/>
        <v>2021_04_DETD.Swift</v>
      </c>
      <c r="BJ518" t="str">
        <f t="shared" si="97"/>
        <v>2021_DET_D.Swift</v>
      </c>
      <c r="BK518" t="str">
        <f>IF(ISERROR(MATCH(LEFT(C518,5)&amp;B518&amp;"_"&amp;A518,$BK$1:BK517,0)),LEFT(C518,5)&amp;B518&amp;"_"&amp;A518,"")</f>
        <v/>
      </c>
      <c r="BL518">
        <f>COUNTIFS($B$1:B518,B518)-COUNTIFS($B$1:B518,B518,$BK$1:BK518,"")</f>
        <v>3</v>
      </c>
      <c r="BM518" t="str">
        <f t="shared" si="98"/>
        <v/>
      </c>
    </row>
    <row r="519" spans="1:65" x14ac:dyDescent="0.25">
      <c r="A519" s="1" t="s">
        <v>262</v>
      </c>
      <c r="B519" s="1" t="s">
        <v>69</v>
      </c>
      <c r="C519" s="1" t="s">
        <v>859</v>
      </c>
      <c r="D519" s="1">
        <v>8.9999999999999993E-3</v>
      </c>
      <c r="E519" s="1">
        <v>1.99</v>
      </c>
      <c r="F519" s="1" t="s">
        <v>939</v>
      </c>
      <c r="G519" s="1" t="s">
        <v>52</v>
      </c>
      <c r="H519" s="1" t="s">
        <v>52</v>
      </c>
      <c r="I519" s="1" t="s">
        <v>52</v>
      </c>
      <c r="J519" s="1" t="s">
        <v>52</v>
      </c>
      <c r="K519" s="1" t="s">
        <v>52</v>
      </c>
      <c r="L519" s="1" t="s">
        <v>52</v>
      </c>
      <c r="M519" s="1" t="s">
        <v>52</v>
      </c>
      <c r="N519" s="1" t="s">
        <v>52</v>
      </c>
      <c r="O519" s="1" t="s">
        <v>52</v>
      </c>
      <c r="P519" s="1" t="s">
        <v>52</v>
      </c>
      <c r="Q519" s="1" t="s">
        <v>52</v>
      </c>
      <c r="R519" s="1" t="s">
        <v>52</v>
      </c>
      <c r="S519" s="1" t="s">
        <v>52</v>
      </c>
      <c r="T519" s="1" t="s">
        <v>52</v>
      </c>
      <c r="U519" s="1" t="s">
        <v>52</v>
      </c>
      <c r="V519" s="1">
        <v>16</v>
      </c>
      <c r="W519" s="1">
        <v>0</v>
      </c>
      <c r="X519" s="1">
        <v>1</v>
      </c>
      <c r="Y519" s="1">
        <v>1</v>
      </c>
      <c r="Z519" s="1">
        <v>0</v>
      </c>
      <c r="AA519" s="1">
        <v>0</v>
      </c>
      <c r="AB519" s="1">
        <v>0</v>
      </c>
      <c r="AC519" s="1">
        <v>0</v>
      </c>
      <c r="AD519" s="1">
        <v>10</v>
      </c>
      <c r="AE519" s="1">
        <v>0</v>
      </c>
      <c r="AF519" s="1">
        <v>2</v>
      </c>
      <c r="AG519" s="1">
        <v>3</v>
      </c>
      <c r="AH519" s="1">
        <v>0.66600000000000004</v>
      </c>
      <c r="AI519" s="1">
        <v>-13.23</v>
      </c>
      <c r="AJ519" s="1">
        <v>1</v>
      </c>
      <c r="AK519" s="1">
        <v>10</v>
      </c>
      <c r="AL519" s="1">
        <v>8</v>
      </c>
      <c r="AM519" s="1">
        <v>12</v>
      </c>
      <c r="AN519" s="1">
        <v>0</v>
      </c>
      <c r="AO519" s="1">
        <v>0</v>
      </c>
      <c r="AP519" s="1" t="s">
        <v>52</v>
      </c>
      <c r="AQ519" s="1" t="s">
        <v>52</v>
      </c>
      <c r="AR519" s="1" t="s">
        <v>52</v>
      </c>
      <c r="AS519" s="1" t="s">
        <v>52</v>
      </c>
      <c r="AT519" s="1" t="s">
        <v>52</v>
      </c>
      <c r="AU519" s="1" t="s">
        <v>52</v>
      </c>
      <c r="AV519" s="1" t="s">
        <v>52</v>
      </c>
      <c r="AW519" s="1" t="s">
        <v>52</v>
      </c>
      <c r="AX519" s="1" t="s">
        <v>52</v>
      </c>
      <c r="AY519" t="str">
        <f t="shared" si="88"/>
        <v/>
      </c>
      <c r="AZ519" t="str">
        <f t="shared" si="89"/>
        <v>K.Bourne</v>
      </c>
      <c r="BA519" t="str">
        <f t="shared" si="90"/>
        <v/>
      </c>
      <c r="BB519" t="str">
        <f t="shared" si="91"/>
        <v>2021_02_NE</v>
      </c>
      <c r="BC519" t="str">
        <f t="shared" si="92"/>
        <v>ru</v>
      </c>
      <c r="BD519">
        <f>COUNTIFS($BB$1:BB519,BB519,$BC$1:BC519,"ru")</f>
        <v>3</v>
      </c>
      <c r="BE519" t="str">
        <f t="shared" si="93"/>
        <v>re</v>
      </c>
      <c r="BF519">
        <f>COUNTIFS($BB$1:BB519,BB519,$BE$1:BE519,"re")</f>
        <v>3</v>
      </c>
      <c r="BG519" t="str">
        <f t="shared" si="94"/>
        <v>ru32021_02_NE</v>
      </c>
      <c r="BH519" t="str">
        <f t="shared" si="95"/>
        <v>re32021_02_NE</v>
      </c>
      <c r="BI519" t="str">
        <f t="shared" si="96"/>
        <v>2021_02_NEK.Bourne</v>
      </c>
      <c r="BJ519" t="str">
        <f t="shared" si="97"/>
        <v>2021_NE_K.Bourne</v>
      </c>
      <c r="BK519" t="str">
        <f>IF(ISERROR(MATCH(LEFT(C519,5)&amp;B519&amp;"_"&amp;A519,$BK$1:BK518,0)),LEFT(C519,5)&amp;B519&amp;"_"&amp;A519,"")</f>
        <v>2021_NE_K.Bourne</v>
      </c>
      <c r="BL519">
        <f>COUNTIFS($B$1:B519,B519)-COUNTIFS($B$1:B519,B519,$BK$1:BK519,"")</f>
        <v>7</v>
      </c>
      <c r="BM519" t="str">
        <f t="shared" si="98"/>
        <v>2021_NE7</v>
      </c>
    </row>
    <row r="520" spans="1:65" x14ac:dyDescent="0.25">
      <c r="A520" s="1" t="s">
        <v>501</v>
      </c>
      <c r="B520" s="1" t="s">
        <v>90</v>
      </c>
      <c r="C520" s="1" t="s">
        <v>2075</v>
      </c>
      <c r="D520" s="1">
        <v>1.4E-2</v>
      </c>
      <c r="E520" s="1">
        <v>0.93</v>
      </c>
      <c r="F520" s="1" t="s">
        <v>2146</v>
      </c>
      <c r="G520" s="1" t="s">
        <v>52</v>
      </c>
      <c r="H520" s="1" t="s">
        <v>52</v>
      </c>
      <c r="I520" s="1" t="s">
        <v>52</v>
      </c>
      <c r="J520" s="1" t="s">
        <v>52</v>
      </c>
      <c r="K520" s="1" t="s">
        <v>52</v>
      </c>
      <c r="L520" s="1" t="s">
        <v>52</v>
      </c>
      <c r="M520" s="1" t="s">
        <v>52</v>
      </c>
      <c r="N520" s="1" t="s">
        <v>52</v>
      </c>
      <c r="O520" s="1" t="s">
        <v>52</v>
      </c>
      <c r="P520" s="1" t="s">
        <v>52</v>
      </c>
      <c r="Q520" s="1" t="s">
        <v>52</v>
      </c>
      <c r="R520" s="1" t="s">
        <v>52</v>
      </c>
      <c r="S520" s="1" t="s">
        <v>52</v>
      </c>
      <c r="T520" s="1" t="s">
        <v>52</v>
      </c>
      <c r="U520" s="1" t="s">
        <v>52</v>
      </c>
      <c r="V520" s="1">
        <v>16</v>
      </c>
      <c r="W520" s="1">
        <v>0</v>
      </c>
      <c r="X520" s="1">
        <v>2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8</v>
      </c>
      <c r="AE520" s="1">
        <v>0</v>
      </c>
      <c r="AF520" s="1">
        <v>1</v>
      </c>
      <c r="AG520" s="1">
        <v>3</v>
      </c>
      <c r="AH520" s="1">
        <v>0.33300000000000002</v>
      </c>
      <c r="AI520" s="1">
        <v>-91.75</v>
      </c>
      <c r="AJ520" s="1">
        <v>1</v>
      </c>
      <c r="AK520" s="1">
        <v>24</v>
      </c>
      <c r="AL520" s="1">
        <v>5</v>
      </c>
      <c r="AM520" s="1">
        <v>7</v>
      </c>
      <c r="AN520" s="1">
        <v>0</v>
      </c>
      <c r="AO520" s="1">
        <v>0</v>
      </c>
      <c r="AP520" s="1" t="s">
        <v>52</v>
      </c>
      <c r="AQ520" s="1" t="s">
        <v>52</v>
      </c>
      <c r="AR520" s="1" t="s">
        <v>52</v>
      </c>
      <c r="AS520" s="1" t="s">
        <v>52</v>
      </c>
      <c r="AT520" s="1" t="s">
        <v>52</v>
      </c>
      <c r="AU520" s="1" t="s">
        <v>52</v>
      </c>
      <c r="AV520" s="1" t="s">
        <v>52</v>
      </c>
      <c r="AW520" s="1" t="s">
        <v>52</v>
      </c>
      <c r="AX520" s="1" t="s">
        <v>52</v>
      </c>
      <c r="AY520" t="str">
        <f t="shared" si="88"/>
        <v/>
      </c>
      <c r="AZ520" t="str">
        <f t="shared" si="89"/>
        <v>K.Gainwell</v>
      </c>
      <c r="BA520" t="str">
        <f t="shared" si="90"/>
        <v/>
      </c>
      <c r="BB520" t="str">
        <f t="shared" si="91"/>
        <v>2021_05_PHI</v>
      </c>
      <c r="BC520" t="str">
        <f t="shared" si="92"/>
        <v>ru</v>
      </c>
      <c r="BD520">
        <f>COUNTIFS($BB$1:BB520,BB520,$BC$1:BC520,"ru")</f>
        <v>3</v>
      </c>
      <c r="BE520" t="str">
        <f t="shared" si="93"/>
        <v>re</v>
      </c>
      <c r="BF520">
        <f>COUNTIFS($BB$1:BB520,BB520,$BE$1:BE520,"re")</f>
        <v>2</v>
      </c>
      <c r="BG520" t="str">
        <f t="shared" si="94"/>
        <v>ru32021_05_PHI</v>
      </c>
      <c r="BH520" t="str">
        <f t="shared" si="95"/>
        <v>re22021_05_PHI</v>
      </c>
      <c r="BI520" t="str">
        <f t="shared" si="96"/>
        <v>2021_05_PHIK.Gainwell</v>
      </c>
      <c r="BJ520" t="str">
        <f t="shared" si="97"/>
        <v>2021_PHI_K.Gainwell</v>
      </c>
      <c r="BK520" t="str">
        <f>IF(ISERROR(MATCH(LEFT(C520,5)&amp;B520&amp;"_"&amp;A520,$BK$1:BK519,0)),LEFT(C520,5)&amp;B520&amp;"_"&amp;A520,"")</f>
        <v/>
      </c>
      <c r="BL520">
        <f>COUNTIFS($B$1:B520,B520)-COUNTIFS($B$1:B520,B520,$BK$1:BK520,"")</f>
        <v>4</v>
      </c>
      <c r="BM520" t="str">
        <f t="shared" si="98"/>
        <v/>
      </c>
    </row>
    <row r="521" spans="1:65" x14ac:dyDescent="0.25">
      <c r="A521" s="1" t="s">
        <v>159</v>
      </c>
      <c r="B521" s="1" t="s">
        <v>88</v>
      </c>
      <c r="C521" s="1" t="s">
        <v>431</v>
      </c>
      <c r="D521" s="1">
        <v>2.5999999999999999E-2</v>
      </c>
      <c r="E521" s="1">
        <v>0.03</v>
      </c>
      <c r="F521" s="1" t="s">
        <v>521</v>
      </c>
      <c r="G521" s="1" t="s">
        <v>52</v>
      </c>
      <c r="H521" s="1" t="s">
        <v>52</v>
      </c>
      <c r="I521" s="1" t="s">
        <v>52</v>
      </c>
      <c r="J521" s="1" t="s">
        <v>52</v>
      </c>
      <c r="K521" s="1" t="s">
        <v>52</v>
      </c>
      <c r="L521" s="1" t="s">
        <v>52</v>
      </c>
      <c r="M521" s="1" t="s">
        <v>52</v>
      </c>
      <c r="N521" s="1" t="s">
        <v>52</v>
      </c>
      <c r="O521" s="1" t="s">
        <v>52</v>
      </c>
      <c r="P521" s="1" t="s">
        <v>52</v>
      </c>
      <c r="Q521" s="1" t="s">
        <v>52</v>
      </c>
      <c r="R521" s="1" t="s">
        <v>52</v>
      </c>
      <c r="S521" s="1" t="s">
        <v>52</v>
      </c>
      <c r="T521" s="1" t="s">
        <v>52</v>
      </c>
      <c r="U521" s="1" t="s">
        <v>52</v>
      </c>
      <c r="V521" s="1">
        <v>16</v>
      </c>
      <c r="W521" s="1">
        <v>0</v>
      </c>
      <c r="X521" s="1">
        <v>5</v>
      </c>
      <c r="Y521" s="1">
        <v>2</v>
      </c>
      <c r="Z521" s="1">
        <v>1</v>
      </c>
      <c r="AA521" s="1">
        <v>1</v>
      </c>
      <c r="AB521" s="1">
        <v>0</v>
      </c>
      <c r="AC521" s="1">
        <v>0</v>
      </c>
      <c r="AD521" s="1" t="s">
        <v>52</v>
      </c>
      <c r="AE521" s="1" t="s">
        <v>52</v>
      </c>
      <c r="AF521" s="1" t="s">
        <v>52</v>
      </c>
      <c r="AG521" s="1" t="s">
        <v>52</v>
      </c>
      <c r="AH521" s="1" t="s">
        <v>52</v>
      </c>
      <c r="AI521" s="1" t="s">
        <v>52</v>
      </c>
      <c r="AJ521" s="1" t="s">
        <v>52</v>
      </c>
      <c r="AK521" s="1" t="s">
        <v>52</v>
      </c>
      <c r="AL521" s="1" t="s">
        <v>52</v>
      </c>
      <c r="AM521" s="1" t="s">
        <v>52</v>
      </c>
      <c r="AN521" s="1" t="s">
        <v>52</v>
      </c>
      <c r="AO521" s="1" t="s">
        <v>52</v>
      </c>
      <c r="AP521" s="1" t="s">
        <v>52</v>
      </c>
      <c r="AQ521" s="1" t="s">
        <v>52</v>
      </c>
      <c r="AR521" s="1" t="s">
        <v>52</v>
      </c>
      <c r="AS521" s="1" t="s">
        <v>52</v>
      </c>
      <c r="AT521" s="1" t="s">
        <v>52</v>
      </c>
      <c r="AU521" s="1" t="s">
        <v>52</v>
      </c>
      <c r="AV521" s="1" t="s">
        <v>52</v>
      </c>
      <c r="AW521" s="1" t="s">
        <v>52</v>
      </c>
      <c r="AX521" s="1" t="s">
        <v>52</v>
      </c>
      <c r="AY521" t="str">
        <f t="shared" si="88"/>
        <v/>
      </c>
      <c r="AZ521" t="str">
        <f t="shared" si="89"/>
        <v>M.Brown</v>
      </c>
      <c r="BA521" t="str">
        <f t="shared" si="90"/>
        <v/>
      </c>
      <c r="BB521" t="str">
        <f t="shared" si="91"/>
        <v>2021_01_MIA</v>
      </c>
      <c r="BC521" t="str">
        <f t="shared" si="92"/>
        <v>ru</v>
      </c>
      <c r="BD521">
        <f>COUNTIFS($BB$1:BB521,BB521,$BC$1:BC521,"ru")</f>
        <v>3</v>
      </c>
      <c r="BE521" t="str">
        <f t="shared" si="93"/>
        <v/>
      </c>
      <c r="BF521">
        <f>COUNTIFS($BB$1:BB521,BB521,$BE$1:BE521,"re")</f>
        <v>1</v>
      </c>
      <c r="BG521" t="str">
        <f t="shared" si="94"/>
        <v>ru32021_01_MIA</v>
      </c>
      <c r="BH521" t="str">
        <f t="shared" si="95"/>
        <v>12021_01_MIA</v>
      </c>
      <c r="BI521" t="str">
        <f t="shared" si="96"/>
        <v>2021_01_MIAM.Brown</v>
      </c>
      <c r="BJ521" t="str">
        <f t="shared" si="97"/>
        <v>2021_MIA_M.Brown</v>
      </c>
      <c r="BK521" t="str">
        <f>IF(ISERROR(MATCH(LEFT(C521,5)&amp;B521&amp;"_"&amp;A521,$BK$1:BK520,0)),LEFT(C521,5)&amp;B521&amp;"_"&amp;A521,"")</f>
        <v/>
      </c>
      <c r="BL521">
        <f>COUNTIFS($B$1:B521,B521)-COUNTIFS($B$1:B521,B521,$BK$1:BK521,"")</f>
        <v>5</v>
      </c>
      <c r="BM521" t="str">
        <f t="shared" si="98"/>
        <v/>
      </c>
    </row>
    <row r="522" spans="1:65" x14ac:dyDescent="0.25">
      <c r="A522" s="1" t="s">
        <v>940</v>
      </c>
      <c r="B522" s="1" t="s">
        <v>81</v>
      </c>
      <c r="C522" s="1" t="s">
        <v>846</v>
      </c>
      <c r="D522" s="1">
        <v>-3.7999999999999999E-2</v>
      </c>
      <c r="E522" s="1">
        <v>-0.91</v>
      </c>
      <c r="F522" s="1" t="s">
        <v>941</v>
      </c>
      <c r="G522" s="1" t="s">
        <v>52</v>
      </c>
      <c r="H522" s="1" t="s">
        <v>52</v>
      </c>
      <c r="I522" s="1" t="s">
        <v>52</v>
      </c>
      <c r="J522" s="1" t="s">
        <v>52</v>
      </c>
      <c r="K522" s="1" t="s">
        <v>52</v>
      </c>
      <c r="L522" s="1" t="s">
        <v>52</v>
      </c>
      <c r="M522" s="1" t="s">
        <v>52</v>
      </c>
      <c r="N522" s="1" t="s">
        <v>52</v>
      </c>
      <c r="O522" s="1" t="s">
        <v>52</v>
      </c>
      <c r="P522" s="1" t="s">
        <v>52</v>
      </c>
      <c r="Q522" s="1" t="s">
        <v>52</v>
      </c>
      <c r="R522" s="1" t="s">
        <v>52</v>
      </c>
      <c r="S522" s="1" t="s">
        <v>52</v>
      </c>
      <c r="T522" s="1" t="s">
        <v>52</v>
      </c>
      <c r="U522" s="1" t="s">
        <v>52</v>
      </c>
      <c r="V522" s="1">
        <v>16</v>
      </c>
      <c r="W522" s="1">
        <v>0</v>
      </c>
      <c r="X522" s="1">
        <v>5</v>
      </c>
      <c r="Y522" s="1">
        <v>1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0</v>
      </c>
      <c r="AF522" s="1">
        <v>0</v>
      </c>
      <c r="AG522" s="1">
        <v>1</v>
      </c>
      <c r="AH522" s="1">
        <v>0</v>
      </c>
      <c r="AI522" s="1">
        <v>-350</v>
      </c>
      <c r="AJ522" s="1">
        <v>0</v>
      </c>
      <c r="AK522" s="1">
        <v>0</v>
      </c>
      <c r="AL522" s="1">
        <v>0</v>
      </c>
      <c r="AM522" s="1">
        <v>6</v>
      </c>
      <c r="AN522" s="1">
        <v>0</v>
      </c>
      <c r="AO522" s="1">
        <v>0</v>
      </c>
      <c r="AP522" s="1" t="s">
        <v>52</v>
      </c>
      <c r="AQ522" s="1" t="s">
        <v>52</v>
      </c>
      <c r="AR522" s="1" t="s">
        <v>52</v>
      </c>
      <c r="AS522" s="1" t="s">
        <v>52</v>
      </c>
      <c r="AT522" s="1" t="s">
        <v>52</v>
      </c>
      <c r="AU522" s="1" t="s">
        <v>52</v>
      </c>
      <c r="AV522" s="1" t="s">
        <v>52</v>
      </c>
      <c r="AW522" s="1" t="s">
        <v>52</v>
      </c>
      <c r="AX522" s="1" t="s">
        <v>52</v>
      </c>
      <c r="AY522" t="str">
        <f t="shared" si="88"/>
        <v/>
      </c>
      <c r="AZ522" t="str">
        <f t="shared" si="89"/>
        <v>M.Mack</v>
      </c>
      <c r="BA522" t="str">
        <f t="shared" si="90"/>
        <v/>
      </c>
      <c r="BB522" t="str">
        <f t="shared" si="91"/>
        <v>2021_02_IND</v>
      </c>
      <c r="BC522" t="str">
        <f t="shared" si="92"/>
        <v>ru</v>
      </c>
      <c r="BD522">
        <f>COUNTIFS($BB$1:BB522,BB522,$BC$1:BC522,"ru")</f>
        <v>2</v>
      </c>
      <c r="BE522" t="str">
        <f t="shared" si="93"/>
        <v>re</v>
      </c>
      <c r="BF522">
        <f>COUNTIFS($BB$1:BB522,BB522,$BE$1:BE522,"re")</f>
        <v>2</v>
      </c>
      <c r="BG522" t="str">
        <f t="shared" si="94"/>
        <v>ru22021_02_IND</v>
      </c>
      <c r="BH522" t="str">
        <f t="shared" si="95"/>
        <v>re22021_02_IND</v>
      </c>
      <c r="BI522" t="str">
        <f t="shared" si="96"/>
        <v>2021_02_INDM.Mack</v>
      </c>
      <c r="BJ522" t="str">
        <f t="shared" si="97"/>
        <v>2021_IND_M.Mack</v>
      </c>
      <c r="BK522" t="str">
        <f>IF(ISERROR(MATCH(LEFT(C522,5)&amp;B522&amp;"_"&amp;A522,$BK$1:BK521,0)),LEFT(C522,5)&amp;B522&amp;"_"&amp;A522,"")</f>
        <v/>
      </c>
      <c r="BL522">
        <f>COUNTIFS($B$1:B522,B522)-COUNTIFS($B$1:B522,B522,$BK$1:BK522,"")</f>
        <v>5</v>
      </c>
      <c r="BM522" t="str">
        <f t="shared" si="98"/>
        <v/>
      </c>
    </row>
    <row r="523" spans="1:65" x14ac:dyDescent="0.25">
      <c r="A523" s="1" t="s">
        <v>181</v>
      </c>
      <c r="B523" s="1" t="s">
        <v>110</v>
      </c>
      <c r="C523" s="1" t="s">
        <v>1648</v>
      </c>
      <c r="D523" s="1">
        <v>3.1E-2</v>
      </c>
      <c r="E523" s="1">
        <v>1.03</v>
      </c>
      <c r="F523" s="1" t="s">
        <v>1742</v>
      </c>
      <c r="G523" s="1" t="s">
        <v>52</v>
      </c>
      <c r="H523" s="1" t="s">
        <v>52</v>
      </c>
      <c r="I523" s="1" t="s">
        <v>52</v>
      </c>
      <c r="J523" s="1" t="s">
        <v>52</v>
      </c>
      <c r="K523" s="1" t="s">
        <v>52</v>
      </c>
      <c r="L523" s="1" t="s">
        <v>52</v>
      </c>
      <c r="M523" s="1" t="s">
        <v>52</v>
      </c>
      <c r="N523" s="1" t="s">
        <v>52</v>
      </c>
      <c r="O523" s="1" t="s">
        <v>52</v>
      </c>
      <c r="P523" s="1" t="s">
        <v>52</v>
      </c>
      <c r="Q523" s="1" t="s">
        <v>52</v>
      </c>
      <c r="R523" s="1" t="s">
        <v>52</v>
      </c>
      <c r="S523" s="1" t="s">
        <v>52</v>
      </c>
      <c r="T523" s="1" t="s">
        <v>52</v>
      </c>
      <c r="U523" s="1" t="s">
        <v>52</v>
      </c>
      <c r="V523" s="1">
        <v>15</v>
      </c>
      <c r="W523" s="1">
        <v>0</v>
      </c>
      <c r="X523" s="1">
        <v>2</v>
      </c>
      <c r="Y523" s="1">
        <v>0</v>
      </c>
      <c r="Z523" s="1">
        <v>1</v>
      </c>
      <c r="AA523" s="1">
        <v>0</v>
      </c>
      <c r="AB523" s="1">
        <v>0</v>
      </c>
      <c r="AC523" s="1">
        <v>0</v>
      </c>
      <c r="AD523" s="1">
        <v>0</v>
      </c>
      <c r="AE523" s="1">
        <v>0</v>
      </c>
      <c r="AF523" s="1">
        <v>1</v>
      </c>
      <c r="AG523" s="1">
        <v>1</v>
      </c>
      <c r="AH523" s="1">
        <v>1</v>
      </c>
      <c r="AI523" s="1">
        <v>12.93</v>
      </c>
      <c r="AJ523" s="1">
        <v>0</v>
      </c>
      <c r="AK523" s="1">
        <v>-6</v>
      </c>
      <c r="AL523" s="1">
        <v>6</v>
      </c>
      <c r="AM523" s="1">
        <v>10</v>
      </c>
      <c r="AN523" s="1">
        <v>0</v>
      </c>
      <c r="AO523" s="1">
        <v>0</v>
      </c>
      <c r="AP523" s="1" t="s">
        <v>52</v>
      </c>
      <c r="AQ523" s="1" t="s">
        <v>52</v>
      </c>
      <c r="AR523" s="1" t="s">
        <v>52</v>
      </c>
      <c r="AS523" s="1" t="s">
        <v>52</v>
      </c>
      <c r="AT523" s="1" t="s">
        <v>52</v>
      </c>
      <c r="AU523" s="1" t="s">
        <v>52</v>
      </c>
      <c r="AV523" s="1" t="s">
        <v>52</v>
      </c>
      <c r="AW523" s="1" t="s">
        <v>52</v>
      </c>
      <c r="AX523" s="1" t="s">
        <v>52</v>
      </c>
      <c r="AY523" t="str">
        <f t="shared" si="88"/>
        <v/>
      </c>
      <c r="AZ523" t="str">
        <f t="shared" si="89"/>
        <v>B.Berrios</v>
      </c>
      <c r="BA523" t="str">
        <f t="shared" si="90"/>
        <v/>
      </c>
      <c r="BB523" t="str">
        <f t="shared" si="91"/>
        <v>2021_04_NYJ</v>
      </c>
      <c r="BC523" t="str">
        <f t="shared" si="92"/>
        <v>ru</v>
      </c>
      <c r="BD523">
        <f>COUNTIFS($BB$1:BB523,BB523,$BC$1:BC523,"ru")</f>
        <v>3</v>
      </c>
      <c r="BE523" t="str">
        <f t="shared" si="93"/>
        <v>re</v>
      </c>
      <c r="BF523">
        <f>COUNTIFS($BB$1:BB523,BB523,$BE$1:BE523,"re")</f>
        <v>2</v>
      </c>
      <c r="BG523" t="str">
        <f t="shared" si="94"/>
        <v>ru32021_04_NYJ</v>
      </c>
      <c r="BH523" t="str">
        <f t="shared" si="95"/>
        <v>re22021_04_NYJ</v>
      </c>
      <c r="BI523" t="str">
        <f t="shared" si="96"/>
        <v>2021_04_NYJB.Berrios</v>
      </c>
      <c r="BJ523" t="str">
        <f t="shared" si="97"/>
        <v>2021_NYJ_B.Berrios</v>
      </c>
      <c r="BK523" t="str">
        <f>IF(ISERROR(MATCH(LEFT(C523,5)&amp;B523&amp;"_"&amp;A523,$BK$1:BK522,0)),LEFT(C523,5)&amp;B523&amp;"_"&amp;A523,"")</f>
        <v>2021_NYJ_B.Berrios</v>
      </c>
      <c r="BL523">
        <f>COUNTIFS($B$1:B523,B523)-COUNTIFS($B$1:B523,B523,$BK$1:BK523,"")</f>
        <v>5</v>
      </c>
      <c r="BM523" t="str">
        <f t="shared" si="98"/>
        <v>2021_NYJ5</v>
      </c>
    </row>
    <row r="524" spans="1:65" x14ac:dyDescent="0.25">
      <c r="A524" s="1" t="s">
        <v>1527</v>
      </c>
      <c r="B524" s="1" t="s">
        <v>74</v>
      </c>
      <c r="C524" s="1" t="s">
        <v>2064</v>
      </c>
      <c r="D524" s="1">
        <v>3.0000000000000001E-3</v>
      </c>
      <c r="E524" s="1">
        <v>0.59</v>
      </c>
      <c r="F524" s="1" t="s">
        <v>2147</v>
      </c>
      <c r="G524" s="1" t="s">
        <v>52</v>
      </c>
      <c r="H524" s="1" t="s">
        <v>52</v>
      </c>
      <c r="I524" s="1" t="s">
        <v>52</v>
      </c>
      <c r="J524" s="1" t="s">
        <v>52</v>
      </c>
      <c r="K524" s="1" t="s">
        <v>52</v>
      </c>
      <c r="L524" s="1" t="s">
        <v>52</v>
      </c>
      <c r="M524" s="1" t="s">
        <v>52</v>
      </c>
      <c r="N524" s="1" t="s">
        <v>52</v>
      </c>
      <c r="O524" s="1" t="s">
        <v>52</v>
      </c>
      <c r="P524" s="1" t="s">
        <v>52</v>
      </c>
      <c r="Q524" s="1" t="s">
        <v>52</v>
      </c>
      <c r="R524" s="1" t="s">
        <v>52</v>
      </c>
      <c r="S524" s="1" t="s">
        <v>52</v>
      </c>
      <c r="T524" s="1" t="s">
        <v>52</v>
      </c>
      <c r="U524" s="1" t="s">
        <v>52</v>
      </c>
      <c r="V524" s="1">
        <v>15</v>
      </c>
      <c r="W524" s="1">
        <v>0</v>
      </c>
      <c r="X524" s="1">
        <v>2</v>
      </c>
      <c r="Y524" s="1">
        <v>1</v>
      </c>
      <c r="Z524" s="1">
        <v>0</v>
      </c>
      <c r="AA524" s="1">
        <v>0</v>
      </c>
      <c r="AB524" s="1">
        <v>0</v>
      </c>
      <c r="AC524" s="1">
        <v>0</v>
      </c>
      <c r="AD524" s="1" t="s">
        <v>52</v>
      </c>
      <c r="AE524" s="1" t="s">
        <v>52</v>
      </c>
      <c r="AF524" s="1" t="s">
        <v>52</v>
      </c>
      <c r="AG524" s="1" t="s">
        <v>52</v>
      </c>
      <c r="AH524" s="1" t="s">
        <v>52</v>
      </c>
      <c r="AI524" s="1" t="s">
        <v>52</v>
      </c>
      <c r="AJ524" s="1" t="s">
        <v>52</v>
      </c>
      <c r="AK524" s="1" t="s">
        <v>52</v>
      </c>
      <c r="AL524" s="1" t="s">
        <v>52</v>
      </c>
      <c r="AM524" s="1" t="s">
        <v>52</v>
      </c>
      <c r="AN524" s="1" t="s">
        <v>52</v>
      </c>
      <c r="AO524" s="1" t="s">
        <v>52</v>
      </c>
      <c r="AP524" s="1" t="s">
        <v>52</v>
      </c>
      <c r="AQ524" s="1" t="s">
        <v>52</v>
      </c>
      <c r="AR524" s="1" t="s">
        <v>52</v>
      </c>
      <c r="AS524" s="1" t="s">
        <v>52</v>
      </c>
      <c r="AT524" s="1" t="s">
        <v>52</v>
      </c>
      <c r="AU524" s="1" t="s">
        <v>52</v>
      </c>
      <c r="AV524" s="1" t="s">
        <v>52</v>
      </c>
      <c r="AW524" s="1" t="s">
        <v>52</v>
      </c>
      <c r="AX524" s="1" t="s">
        <v>52</v>
      </c>
      <c r="AY524" t="str">
        <f t="shared" si="88"/>
        <v/>
      </c>
      <c r="AZ524" t="str">
        <f t="shared" si="89"/>
        <v>C.Batson</v>
      </c>
      <c r="BA524" t="str">
        <f t="shared" si="90"/>
        <v/>
      </c>
      <c r="BB524" t="str">
        <f t="shared" si="91"/>
        <v>2021_05_TEN</v>
      </c>
      <c r="BC524" t="str">
        <f t="shared" si="92"/>
        <v>ru</v>
      </c>
      <c r="BD524">
        <f>COUNTIFS($BB$1:BB524,BB524,$BC$1:BC524,"ru")</f>
        <v>3</v>
      </c>
      <c r="BE524" t="str">
        <f t="shared" si="93"/>
        <v/>
      </c>
      <c r="BF524">
        <f>COUNTIFS($BB$1:BB524,BB524,$BE$1:BE524,"re")</f>
        <v>0</v>
      </c>
      <c r="BG524" t="str">
        <f t="shared" si="94"/>
        <v>ru32021_05_TEN</v>
      </c>
      <c r="BH524" t="str">
        <f t="shared" si="95"/>
        <v>02021_05_TEN</v>
      </c>
      <c r="BI524" t="str">
        <f t="shared" si="96"/>
        <v>2021_05_TENC.Batson</v>
      </c>
      <c r="BJ524" t="str">
        <f t="shared" si="97"/>
        <v>2021_TEN_C.Batson</v>
      </c>
      <c r="BK524" t="str">
        <f>IF(ISERROR(MATCH(LEFT(C524,5)&amp;B524&amp;"_"&amp;A524,$BK$1:BK523,0)),LEFT(C524,5)&amp;B524&amp;"_"&amp;A524,"")</f>
        <v>2021_TEN_C.Batson</v>
      </c>
      <c r="BL524">
        <f>COUNTIFS($B$1:B524,B524)-COUNTIFS($B$1:B524,B524,$BK$1:BK524,"")</f>
        <v>4</v>
      </c>
      <c r="BM524" t="str">
        <f t="shared" si="98"/>
        <v>2021_TEN4</v>
      </c>
    </row>
    <row r="525" spans="1:65" x14ac:dyDescent="0.25">
      <c r="A525" s="1" t="s">
        <v>162</v>
      </c>
      <c r="B525" s="1" t="s">
        <v>62</v>
      </c>
      <c r="C525" s="1" t="s">
        <v>2069</v>
      </c>
      <c r="D525" s="1">
        <v>-3.3000000000000002E-2</v>
      </c>
      <c r="E525" s="1">
        <v>-0.98</v>
      </c>
      <c r="F525" s="1" t="s">
        <v>2148</v>
      </c>
      <c r="G525" s="1" t="s">
        <v>52</v>
      </c>
      <c r="H525" s="1" t="s">
        <v>52</v>
      </c>
      <c r="I525" s="1" t="s">
        <v>52</v>
      </c>
      <c r="J525" s="1" t="s">
        <v>52</v>
      </c>
      <c r="K525" s="1" t="s">
        <v>52</v>
      </c>
      <c r="L525" s="1" t="s">
        <v>52</v>
      </c>
      <c r="M525" s="1" t="s">
        <v>52</v>
      </c>
      <c r="N525" s="1" t="s">
        <v>52</v>
      </c>
      <c r="O525" s="1" t="s">
        <v>52</v>
      </c>
      <c r="P525" s="1" t="s">
        <v>52</v>
      </c>
      <c r="Q525" s="1" t="s">
        <v>52</v>
      </c>
      <c r="R525" s="1" t="s">
        <v>52</v>
      </c>
      <c r="S525" s="1" t="s">
        <v>52</v>
      </c>
      <c r="T525" s="1" t="s">
        <v>52</v>
      </c>
      <c r="U525" s="1" t="s">
        <v>52</v>
      </c>
      <c r="V525" s="1">
        <v>15</v>
      </c>
      <c r="W525" s="1">
        <v>0</v>
      </c>
      <c r="X525" s="1">
        <v>6</v>
      </c>
      <c r="Y525" s="1">
        <v>2</v>
      </c>
      <c r="Z525" s="1">
        <v>0</v>
      </c>
      <c r="AA525" s="1">
        <v>0</v>
      </c>
      <c r="AB525" s="1">
        <v>0</v>
      </c>
      <c r="AC525" s="1">
        <v>0</v>
      </c>
      <c r="AD525" s="1">
        <v>19</v>
      </c>
      <c r="AE525" s="1">
        <v>0</v>
      </c>
      <c r="AF525" s="1">
        <v>3</v>
      </c>
      <c r="AG525" s="1">
        <v>4</v>
      </c>
      <c r="AH525" s="1">
        <v>0.75</v>
      </c>
      <c r="AI525" s="1">
        <v>-16.62</v>
      </c>
      <c r="AJ525" s="1">
        <v>0</v>
      </c>
      <c r="AK525" s="1">
        <v>-5</v>
      </c>
      <c r="AL525" s="1">
        <v>27</v>
      </c>
      <c r="AM525" s="1">
        <v>27</v>
      </c>
      <c r="AN525" s="1">
        <v>1</v>
      </c>
      <c r="AO525" s="1">
        <v>1</v>
      </c>
      <c r="AP525" s="1" t="s">
        <v>52</v>
      </c>
      <c r="AQ525" s="1" t="s">
        <v>52</v>
      </c>
      <c r="AR525" s="1" t="s">
        <v>52</v>
      </c>
      <c r="AS525" s="1" t="s">
        <v>52</v>
      </c>
      <c r="AT525" s="1" t="s">
        <v>52</v>
      </c>
      <c r="AU525" s="1" t="s">
        <v>52</v>
      </c>
      <c r="AV525" s="1" t="s">
        <v>52</v>
      </c>
      <c r="AW525" s="1" t="s">
        <v>52</v>
      </c>
      <c r="AX525" s="1" t="s">
        <v>52</v>
      </c>
      <c r="AY525" t="str">
        <f t="shared" si="88"/>
        <v/>
      </c>
      <c r="AZ525" t="str">
        <f t="shared" si="89"/>
        <v>C.Edmonds</v>
      </c>
      <c r="BA525" t="str">
        <f t="shared" si="90"/>
        <v/>
      </c>
      <c r="BB525" t="str">
        <f t="shared" si="91"/>
        <v>2021_05_ARI</v>
      </c>
      <c r="BC525" t="str">
        <f t="shared" si="92"/>
        <v>ru</v>
      </c>
      <c r="BD525">
        <f>COUNTIFS($BB$1:BB525,BB525,$BC$1:BC525,"ru")</f>
        <v>4</v>
      </c>
      <c r="BE525" t="str">
        <f t="shared" si="93"/>
        <v>re</v>
      </c>
      <c r="BF525">
        <f>COUNTIFS($BB$1:BB525,BB525,$BE$1:BE525,"re")</f>
        <v>3</v>
      </c>
      <c r="BG525" t="str">
        <f t="shared" si="94"/>
        <v>ru42021_05_ARI</v>
      </c>
      <c r="BH525" t="str">
        <f t="shared" si="95"/>
        <v>re32021_05_ARI</v>
      </c>
      <c r="BI525" t="str">
        <f t="shared" si="96"/>
        <v>2021_05_ARIC.Edmonds</v>
      </c>
      <c r="BJ525" t="str">
        <f t="shared" si="97"/>
        <v>2021_ARI_C.Edmonds</v>
      </c>
      <c r="BK525" t="str">
        <f>IF(ISERROR(MATCH(LEFT(C525,5)&amp;B525&amp;"_"&amp;A525,$BK$1:BK524,0)),LEFT(C525,5)&amp;B525&amp;"_"&amp;A525,"")</f>
        <v/>
      </c>
      <c r="BL525">
        <f>COUNTIFS($B$1:B525,B525)-COUNTIFS($B$1:B525,B525,$BK$1:BK525,"")</f>
        <v>4</v>
      </c>
      <c r="BM525" t="str">
        <f t="shared" si="98"/>
        <v/>
      </c>
    </row>
    <row r="526" spans="1:65" x14ac:dyDescent="0.25">
      <c r="A526" s="1" t="s">
        <v>193</v>
      </c>
      <c r="B526" s="1" t="s">
        <v>105</v>
      </c>
      <c r="C526" s="1" t="s">
        <v>2437</v>
      </c>
      <c r="D526" s="1">
        <v>-1E-3</v>
      </c>
      <c r="E526" s="1">
        <v>1.1299999999999999</v>
      </c>
      <c r="F526" s="1" t="s">
        <v>2515</v>
      </c>
      <c r="G526" s="1" t="s">
        <v>52</v>
      </c>
      <c r="H526" s="1" t="s">
        <v>52</v>
      </c>
      <c r="I526" s="1" t="s">
        <v>52</v>
      </c>
      <c r="J526" s="1" t="s">
        <v>52</v>
      </c>
      <c r="K526" s="1" t="s">
        <v>52</v>
      </c>
      <c r="L526" s="1" t="s">
        <v>52</v>
      </c>
      <c r="M526" s="1" t="s">
        <v>52</v>
      </c>
      <c r="N526" s="1" t="s">
        <v>52</v>
      </c>
      <c r="O526" s="1" t="s">
        <v>52</v>
      </c>
      <c r="P526" s="1" t="s">
        <v>52</v>
      </c>
      <c r="Q526" s="1" t="s">
        <v>52</v>
      </c>
      <c r="R526" s="1" t="s">
        <v>52</v>
      </c>
      <c r="S526" s="1" t="s">
        <v>52</v>
      </c>
      <c r="T526" s="1" t="s">
        <v>52</v>
      </c>
      <c r="U526" s="1" t="s">
        <v>52</v>
      </c>
      <c r="V526" s="1">
        <v>15</v>
      </c>
      <c r="W526" s="1">
        <v>1</v>
      </c>
      <c r="X526" s="1">
        <v>3</v>
      </c>
      <c r="Y526" s="1">
        <v>1</v>
      </c>
      <c r="Z526" s="1">
        <v>1</v>
      </c>
      <c r="AA526" s="1">
        <v>1</v>
      </c>
      <c r="AB526" s="1">
        <v>0</v>
      </c>
      <c r="AC526" s="1">
        <v>0</v>
      </c>
      <c r="AD526" s="1">
        <v>1</v>
      </c>
      <c r="AE526" s="1">
        <v>0</v>
      </c>
      <c r="AF526" s="1">
        <v>1</v>
      </c>
      <c r="AG526" s="1">
        <v>2</v>
      </c>
      <c r="AH526" s="1">
        <v>0.5</v>
      </c>
      <c r="AI526" s="1">
        <v>-59.22</v>
      </c>
      <c r="AJ526" s="1">
        <v>0</v>
      </c>
      <c r="AK526" s="1">
        <v>-2</v>
      </c>
      <c r="AL526" s="1">
        <v>1</v>
      </c>
      <c r="AM526" s="1">
        <v>12</v>
      </c>
      <c r="AN526" s="1">
        <v>0</v>
      </c>
      <c r="AO526" s="1">
        <v>0</v>
      </c>
      <c r="AP526" s="1" t="s">
        <v>52</v>
      </c>
      <c r="AQ526" s="1" t="s">
        <v>52</v>
      </c>
      <c r="AR526" s="1" t="s">
        <v>52</v>
      </c>
      <c r="AS526" s="1" t="s">
        <v>52</v>
      </c>
      <c r="AT526" s="1" t="s">
        <v>52</v>
      </c>
      <c r="AU526" s="1" t="s">
        <v>52</v>
      </c>
      <c r="AV526" s="1" t="s">
        <v>52</v>
      </c>
      <c r="AW526" s="1" t="s">
        <v>52</v>
      </c>
      <c r="AX526" s="1" t="s">
        <v>52</v>
      </c>
      <c r="AY526" t="str">
        <f t="shared" si="88"/>
        <v/>
      </c>
      <c r="AZ526" t="str">
        <f t="shared" si="89"/>
        <v>E.Penny</v>
      </c>
      <c r="BA526" t="str">
        <f t="shared" si="90"/>
        <v/>
      </c>
      <c r="BB526" t="str">
        <f t="shared" si="91"/>
        <v>2021_06_NYG</v>
      </c>
      <c r="BC526" t="str">
        <f t="shared" si="92"/>
        <v>ru</v>
      </c>
      <c r="BD526">
        <f>COUNTIFS($BB$1:BB526,BB526,$BC$1:BC526,"ru")</f>
        <v>3</v>
      </c>
      <c r="BE526" t="str">
        <f t="shared" si="93"/>
        <v>re</v>
      </c>
      <c r="BF526">
        <f>COUNTIFS($BB$1:BB526,BB526,$BE$1:BE526,"re")</f>
        <v>2</v>
      </c>
      <c r="BG526" t="str">
        <f t="shared" si="94"/>
        <v>ru32021_06_NYG</v>
      </c>
      <c r="BH526" t="str">
        <f t="shared" si="95"/>
        <v>re22021_06_NYG</v>
      </c>
      <c r="BI526" t="str">
        <f t="shared" si="96"/>
        <v>2021_06_NYGE.Penny</v>
      </c>
      <c r="BJ526" t="str">
        <f t="shared" si="97"/>
        <v>2021_NYG_E.Penny</v>
      </c>
      <c r="BK526" t="str">
        <f>IF(ISERROR(MATCH(LEFT(C526,5)&amp;B526&amp;"_"&amp;A526,$BK$1:BK525,0)),LEFT(C526,5)&amp;B526&amp;"_"&amp;A526,"")</f>
        <v>2021_NYG_E.Penny</v>
      </c>
      <c r="BL526">
        <f>COUNTIFS($B$1:B526,B526)-COUNTIFS($B$1:B526,B526,$BK$1:BK526,"")</f>
        <v>6</v>
      </c>
      <c r="BM526" t="str">
        <f t="shared" si="98"/>
        <v>2021_NYG6</v>
      </c>
    </row>
    <row r="527" spans="1:65" x14ac:dyDescent="0.25">
      <c r="A527" s="1" t="s">
        <v>165</v>
      </c>
      <c r="B527" s="1" t="s">
        <v>70</v>
      </c>
      <c r="C527" s="1" t="s">
        <v>1651</v>
      </c>
      <c r="D527" s="1">
        <v>-9.0999999999999998E-2</v>
      </c>
      <c r="E527" s="1">
        <v>-3.03</v>
      </c>
      <c r="F527" s="1" t="s">
        <v>1743</v>
      </c>
      <c r="G527" s="1" t="s">
        <v>52</v>
      </c>
      <c r="H527" s="1" t="s">
        <v>52</v>
      </c>
      <c r="I527" s="1" t="s">
        <v>52</v>
      </c>
      <c r="J527" s="1" t="s">
        <v>52</v>
      </c>
      <c r="K527" s="1" t="s">
        <v>52</v>
      </c>
      <c r="L527" s="1" t="s">
        <v>52</v>
      </c>
      <c r="M527" s="1" t="s">
        <v>52</v>
      </c>
      <c r="N527" s="1" t="s">
        <v>52</v>
      </c>
      <c r="O527" s="1" t="s">
        <v>52</v>
      </c>
      <c r="P527" s="1" t="s">
        <v>52</v>
      </c>
      <c r="Q527" s="1" t="s">
        <v>52</v>
      </c>
      <c r="R527" s="1" t="s">
        <v>52</v>
      </c>
      <c r="S527" s="1" t="s">
        <v>52</v>
      </c>
      <c r="T527" s="1" t="s">
        <v>52</v>
      </c>
      <c r="U527" s="1" t="s">
        <v>52</v>
      </c>
      <c r="V527" s="1">
        <v>15</v>
      </c>
      <c r="W527" s="1">
        <v>0</v>
      </c>
      <c r="X527" s="1">
        <v>8</v>
      </c>
      <c r="Y527" s="1">
        <v>1</v>
      </c>
      <c r="Z527" s="1">
        <v>4</v>
      </c>
      <c r="AA527" s="1">
        <v>3</v>
      </c>
      <c r="AB527" s="1">
        <v>0</v>
      </c>
      <c r="AC527" s="1">
        <v>0</v>
      </c>
      <c r="AD527" s="1">
        <v>44</v>
      </c>
      <c r="AE527" s="1">
        <v>1</v>
      </c>
      <c r="AF527" s="1">
        <v>5</v>
      </c>
      <c r="AG527" s="1">
        <v>5</v>
      </c>
      <c r="AH527" s="1">
        <v>1</v>
      </c>
      <c r="AI527" s="1">
        <v>22.58</v>
      </c>
      <c r="AJ527" s="1">
        <v>2</v>
      </c>
      <c r="AK527" s="1">
        <v>-1</v>
      </c>
      <c r="AL527" s="1">
        <v>45</v>
      </c>
      <c r="AM527" s="1">
        <v>29</v>
      </c>
      <c r="AN527" s="1">
        <v>0</v>
      </c>
      <c r="AO527" s="1">
        <v>0</v>
      </c>
      <c r="AP527" s="1" t="s">
        <v>52</v>
      </c>
      <c r="AQ527" s="1" t="s">
        <v>52</v>
      </c>
      <c r="AR527" s="1" t="s">
        <v>52</v>
      </c>
      <c r="AS527" s="1" t="s">
        <v>52</v>
      </c>
      <c r="AT527" s="1" t="s">
        <v>52</v>
      </c>
      <c r="AU527" s="1" t="s">
        <v>52</v>
      </c>
      <c r="AV527" s="1" t="s">
        <v>52</v>
      </c>
      <c r="AW527" s="1" t="s">
        <v>52</v>
      </c>
      <c r="AX527" s="1" t="s">
        <v>52</v>
      </c>
      <c r="AY527" t="str">
        <f t="shared" si="88"/>
        <v/>
      </c>
      <c r="AZ527" t="str">
        <f t="shared" si="89"/>
        <v>J.McKissic</v>
      </c>
      <c r="BA527" t="str">
        <f t="shared" si="90"/>
        <v/>
      </c>
      <c r="BB527" t="str">
        <f t="shared" si="91"/>
        <v>2021_04_WAS</v>
      </c>
      <c r="BC527" t="str">
        <f t="shared" si="92"/>
        <v>ru</v>
      </c>
      <c r="BD527">
        <f>COUNTIFS($BB$1:BB527,BB527,$BC$1:BC527,"ru")</f>
        <v>2</v>
      </c>
      <c r="BE527" t="str">
        <f t="shared" si="93"/>
        <v>re</v>
      </c>
      <c r="BF527">
        <f>COUNTIFS($BB$1:BB527,BB527,$BE$1:BE527,"re")</f>
        <v>2</v>
      </c>
      <c r="BG527" t="str">
        <f t="shared" si="94"/>
        <v>ru22021_04_WAS</v>
      </c>
      <c r="BH527" t="str">
        <f t="shared" si="95"/>
        <v>re22021_04_WAS</v>
      </c>
      <c r="BI527" t="str">
        <f t="shared" si="96"/>
        <v>2021_04_WASJ.McKissic</v>
      </c>
      <c r="BJ527" t="str">
        <f t="shared" si="97"/>
        <v>2021_WAS_J.McKissic</v>
      </c>
      <c r="BK527" t="str">
        <f>IF(ISERROR(MATCH(LEFT(C527,5)&amp;B527&amp;"_"&amp;A527,$BK$1:BK526,0)),LEFT(C527,5)&amp;B527&amp;"_"&amp;A527,"")</f>
        <v/>
      </c>
      <c r="BL527">
        <f>COUNTIFS($B$1:B527,B527)-COUNTIFS($B$1:B527,B527,$BK$1:BK527,"")</f>
        <v>4</v>
      </c>
      <c r="BM527" t="str">
        <f t="shared" si="98"/>
        <v/>
      </c>
    </row>
    <row r="528" spans="1:65" x14ac:dyDescent="0.25">
      <c r="A528" s="1" t="s">
        <v>2187</v>
      </c>
      <c r="B528" s="1" t="s">
        <v>98</v>
      </c>
      <c r="C528" s="1" t="s">
        <v>2444</v>
      </c>
      <c r="D528" s="1">
        <v>5.0999999999999997E-2</v>
      </c>
      <c r="E528" s="1">
        <v>1.76</v>
      </c>
      <c r="F528" s="1" t="s">
        <v>2516</v>
      </c>
      <c r="G528" s="1" t="s">
        <v>52</v>
      </c>
      <c r="H528" s="1" t="s">
        <v>52</v>
      </c>
      <c r="I528" s="1" t="s">
        <v>52</v>
      </c>
      <c r="J528" s="1" t="s">
        <v>52</v>
      </c>
      <c r="K528" s="1" t="s">
        <v>52</v>
      </c>
      <c r="L528" s="1" t="s">
        <v>52</v>
      </c>
      <c r="M528" s="1" t="s">
        <v>52</v>
      </c>
      <c r="N528" s="1" t="s">
        <v>52</v>
      </c>
      <c r="O528" s="1" t="s">
        <v>52</v>
      </c>
      <c r="P528" s="1" t="s">
        <v>52</v>
      </c>
      <c r="Q528" s="1" t="s">
        <v>52</v>
      </c>
      <c r="R528" s="1" t="s">
        <v>52</v>
      </c>
      <c r="S528" s="1" t="s">
        <v>52</v>
      </c>
      <c r="T528" s="1" t="s">
        <v>52</v>
      </c>
      <c r="U528" s="1" t="s">
        <v>52</v>
      </c>
      <c r="V528" s="1">
        <v>15</v>
      </c>
      <c r="W528" s="1">
        <v>0</v>
      </c>
      <c r="X528" s="1">
        <v>2</v>
      </c>
      <c r="Y528" s="1">
        <v>2</v>
      </c>
      <c r="Z528" s="1">
        <v>0</v>
      </c>
      <c r="AA528" s="1">
        <v>0</v>
      </c>
      <c r="AB528" s="1">
        <v>0</v>
      </c>
      <c r="AC528" s="1">
        <v>0</v>
      </c>
      <c r="AD528" s="1" t="s">
        <v>52</v>
      </c>
      <c r="AE528" s="1" t="s">
        <v>52</v>
      </c>
      <c r="AF528" s="1" t="s">
        <v>52</v>
      </c>
      <c r="AG528" s="1" t="s">
        <v>52</v>
      </c>
      <c r="AH528" s="1" t="s">
        <v>52</v>
      </c>
      <c r="AI528" s="1" t="s">
        <v>52</v>
      </c>
      <c r="AJ528" s="1" t="s">
        <v>52</v>
      </c>
      <c r="AK528" s="1" t="s">
        <v>52</v>
      </c>
      <c r="AL528" s="1" t="s">
        <v>52</v>
      </c>
      <c r="AM528" s="1" t="s">
        <v>52</v>
      </c>
      <c r="AN528" s="1" t="s">
        <v>52</v>
      </c>
      <c r="AO528" s="1" t="s">
        <v>52</v>
      </c>
      <c r="AP528" s="1" t="s">
        <v>52</v>
      </c>
      <c r="AQ528" s="1" t="s">
        <v>52</v>
      </c>
      <c r="AR528" s="1" t="s">
        <v>52</v>
      </c>
      <c r="AS528" s="1" t="s">
        <v>52</v>
      </c>
      <c r="AT528" s="1" t="s">
        <v>52</v>
      </c>
      <c r="AU528" s="1" t="s">
        <v>52</v>
      </c>
      <c r="AV528" s="1" t="s">
        <v>52</v>
      </c>
      <c r="AW528" s="1" t="s">
        <v>52</v>
      </c>
      <c r="AX528" s="1" t="s">
        <v>52</v>
      </c>
      <c r="AY528" t="str">
        <f t="shared" si="88"/>
        <v/>
      </c>
      <c r="AZ528" t="str">
        <f t="shared" si="89"/>
        <v>K.Ballage</v>
      </c>
      <c r="BA528" t="str">
        <f t="shared" si="90"/>
        <v/>
      </c>
      <c r="BB528" t="str">
        <f t="shared" si="91"/>
        <v>2021_06_PIT</v>
      </c>
      <c r="BC528" t="str">
        <f t="shared" si="92"/>
        <v>ru</v>
      </c>
      <c r="BD528">
        <f>COUNTIFS($BB$1:BB528,BB528,$BC$1:BC528,"ru")</f>
        <v>4</v>
      </c>
      <c r="BE528" t="str">
        <f t="shared" si="93"/>
        <v/>
      </c>
      <c r="BF528">
        <f>COUNTIFS($BB$1:BB528,BB528,$BE$1:BE528,"re")</f>
        <v>2</v>
      </c>
      <c r="BG528" t="str">
        <f t="shared" si="94"/>
        <v>ru42021_06_PIT</v>
      </c>
      <c r="BH528" t="str">
        <f t="shared" si="95"/>
        <v>22021_06_PIT</v>
      </c>
      <c r="BI528" t="str">
        <f t="shared" si="96"/>
        <v>2021_06_PITK.Ballage</v>
      </c>
      <c r="BJ528" t="str">
        <f t="shared" si="97"/>
        <v>2021_PIT_K.Ballage</v>
      </c>
      <c r="BK528" t="str">
        <f>IF(ISERROR(MATCH(LEFT(C528,5)&amp;B528&amp;"_"&amp;A528,$BK$1:BK527,0)),LEFT(C528,5)&amp;B528&amp;"_"&amp;A528,"")</f>
        <v>2021_PIT_K.Ballage</v>
      </c>
      <c r="BL528">
        <f>COUNTIFS($B$1:B528,B528)-COUNTIFS($B$1:B528,B528,$BK$1:BK528,"")</f>
        <v>6</v>
      </c>
      <c r="BM528" t="str">
        <f t="shared" si="98"/>
        <v>2021_PIT6</v>
      </c>
    </row>
    <row r="529" spans="1:65" x14ac:dyDescent="0.25">
      <c r="A529" s="1" t="s">
        <v>102</v>
      </c>
      <c r="B529" s="1" t="s">
        <v>54</v>
      </c>
      <c r="C529" s="1" t="s">
        <v>832</v>
      </c>
      <c r="D529" s="1">
        <v>3.1E-2</v>
      </c>
      <c r="E529" s="1">
        <v>0.92</v>
      </c>
      <c r="F529" s="1" t="s">
        <v>942</v>
      </c>
      <c r="G529" s="1" t="s">
        <v>52</v>
      </c>
      <c r="H529" s="1" t="s">
        <v>52</v>
      </c>
      <c r="I529" s="1" t="s">
        <v>52</v>
      </c>
      <c r="J529" s="1" t="s">
        <v>52</v>
      </c>
      <c r="K529" s="1" t="s">
        <v>52</v>
      </c>
      <c r="L529" s="1" t="s">
        <v>52</v>
      </c>
      <c r="M529" s="1" t="s">
        <v>52</v>
      </c>
      <c r="N529" s="1" t="s">
        <v>52</v>
      </c>
      <c r="O529" s="1" t="s">
        <v>52</v>
      </c>
      <c r="P529" s="1" t="s">
        <v>52</v>
      </c>
      <c r="Q529" s="1" t="s">
        <v>52</v>
      </c>
      <c r="R529" s="1" t="s">
        <v>52</v>
      </c>
      <c r="S529" s="1" t="s">
        <v>52</v>
      </c>
      <c r="T529" s="1" t="s">
        <v>52</v>
      </c>
      <c r="U529" s="1" t="s">
        <v>52</v>
      </c>
      <c r="V529" s="1">
        <v>15</v>
      </c>
      <c r="W529" s="1">
        <v>0</v>
      </c>
      <c r="X529" s="1">
        <v>1</v>
      </c>
      <c r="Y529" s="1">
        <v>1</v>
      </c>
      <c r="Z529" s="1">
        <v>0</v>
      </c>
      <c r="AA529" s="1">
        <v>0</v>
      </c>
      <c r="AB529" s="1">
        <v>0</v>
      </c>
      <c r="AC529" s="1">
        <v>0</v>
      </c>
      <c r="AD529" s="1">
        <v>14</v>
      </c>
      <c r="AE529" s="1">
        <v>0</v>
      </c>
      <c r="AF529" s="1">
        <v>3</v>
      </c>
      <c r="AG529" s="1">
        <v>4</v>
      </c>
      <c r="AH529" s="1">
        <v>0.75</v>
      </c>
      <c r="AI529" s="1">
        <v>0.82</v>
      </c>
      <c r="AJ529" s="1">
        <v>1</v>
      </c>
      <c r="AK529" s="1">
        <v>17</v>
      </c>
      <c r="AL529" s="1">
        <v>13</v>
      </c>
      <c r="AM529" s="1">
        <v>18</v>
      </c>
      <c r="AN529" s="1">
        <v>0</v>
      </c>
      <c r="AO529" s="1">
        <v>0</v>
      </c>
      <c r="AP529" s="1" t="s">
        <v>52</v>
      </c>
      <c r="AQ529" s="1" t="s">
        <v>52</v>
      </c>
      <c r="AR529" s="1" t="s">
        <v>52</v>
      </c>
      <c r="AS529" s="1" t="s">
        <v>52</v>
      </c>
      <c r="AT529" s="1" t="s">
        <v>52</v>
      </c>
      <c r="AU529" s="1" t="s">
        <v>52</v>
      </c>
      <c r="AV529" s="1" t="s">
        <v>52</v>
      </c>
      <c r="AW529" s="1" t="s">
        <v>52</v>
      </c>
      <c r="AX529" s="1" t="s">
        <v>52</v>
      </c>
      <c r="AY529" t="str">
        <f t="shared" si="88"/>
        <v/>
      </c>
      <c r="AZ529" t="str">
        <f t="shared" si="89"/>
        <v>T.Hill</v>
      </c>
      <c r="BA529" t="str">
        <f t="shared" si="90"/>
        <v/>
      </c>
      <c r="BB529" t="str">
        <f t="shared" si="91"/>
        <v>2021_02_KC</v>
      </c>
      <c r="BC529" t="str">
        <f t="shared" si="92"/>
        <v>ru</v>
      </c>
      <c r="BD529">
        <f>COUNTIFS($BB$1:BB529,BB529,$BC$1:BC529,"ru")</f>
        <v>2</v>
      </c>
      <c r="BE529" t="str">
        <f t="shared" si="93"/>
        <v>re</v>
      </c>
      <c r="BF529">
        <f>COUNTIFS($BB$1:BB529,BB529,$BE$1:BE529,"re")</f>
        <v>1</v>
      </c>
      <c r="BG529" t="str">
        <f t="shared" si="94"/>
        <v>ru22021_02_KC</v>
      </c>
      <c r="BH529" t="str">
        <f t="shared" si="95"/>
        <v>re12021_02_KC</v>
      </c>
      <c r="BI529" t="str">
        <f t="shared" si="96"/>
        <v>2021_02_KCT.Hill</v>
      </c>
      <c r="BJ529" t="str">
        <f t="shared" si="97"/>
        <v>2021_KC_T.Hill</v>
      </c>
      <c r="BK529" t="str">
        <f>IF(ISERROR(MATCH(LEFT(C529,5)&amp;B529&amp;"_"&amp;A529,$BK$1:BK528,0)),LEFT(C529,5)&amp;B529&amp;"_"&amp;A529,"")</f>
        <v>2021_KC_T.Hill</v>
      </c>
      <c r="BL529">
        <f>COUNTIFS($B$1:B529,B529)-COUNTIFS($B$1:B529,B529,$BK$1:BK529,"")</f>
        <v>5</v>
      </c>
      <c r="BM529" t="str">
        <f t="shared" si="98"/>
        <v>2021_KC5</v>
      </c>
    </row>
    <row r="530" spans="1:65" x14ac:dyDescent="0.25">
      <c r="A530" s="1" t="s">
        <v>102</v>
      </c>
      <c r="B530" s="1" t="s">
        <v>54</v>
      </c>
      <c r="C530" s="1" t="s">
        <v>2049</v>
      </c>
      <c r="D530" s="1">
        <v>1.4E-2</v>
      </c>
      <c r="E530" s="1">
        <v>0.53</v>
      </c>
      <c r="F530" s="1" t="s">
        <v>2149</v>
      </c>
      <c r="G530" s="1" t="s">
        <v>52</v>
      </c>
      <c r="H530" s="1" t="s">
        <v>52</v>
      </c>
      <c r="I530" s="1" t="s">
        <v>52</v>
      </c>
      <c r="J530" s="1" t="s">
        <v>52</v>
      </c>
      <c r="K530" s="1" t="s">
        <v>52</v>
      </c>
      <c r="L530" s="1" t="s">
        <v>52</v>
      </c>
      <c r="M530" s="1" t="s">
        <v>52</v>
      </c>
      <c r="N530" s="1" t="s">
        <v>52</v>
      </c>
      <c r="O530" s="1" t="s">
        <v>52</v>
      </c>
      <c r="P530" s="1" t="s">
        <v>52</v>
      </c>
      <c r="Q530" s="1" t="s">
        <v>52</v>
      </c>
      <c r="R530" s="1" t="s">
        <v>52</v>
      </c>
      <c r="S530" s="1" t="s">
        <v>52</v>
      </c>
      <c r="T530" s="1" t="s">
        <v>52</v>
      </c>
      <c r="U530" s="1" t="s">
        <v>52</v>
      </c>
      <c r="V530" s="1">
        <v>15</v>
      </c>
      <c r="W530" s="1">
        <v>0</v>
      </c>
      <c r="X530" s="1">
        <v>1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63</v>
      </c>
      <c r="AE530" s="1">
        <v>1</v>
      </c>
      <c r="AF530" s="1">
        <v>7</v>
      </c>
      <c r="AG530" s="1">
        <v>13</v>
      </c>
      <c r="AH530" s="1">
        <v>0.53800000000000003</v>
      </c>
      <c r="AI530" s="1">
        <v>-31.67</v>
      </c>
      <c r="AJ530" s="1">
        <v>4</v>
      </c>
      <c r="AK530" s="1">
        <v>77</v>
      </c>
      <c r="AL530" s="1">
        <v>43</v>
      </c>
      <c r="AM530" s="1">
        <v>43</v>
      </c>
      <c r="AN530" s="1">
        <v>0</v>
      </c>
      <c r="AO530" s="1">
        <v>0</v>
      </c>
      <c r="AP530" s="1" t="s">
        <v>52</v>
      </c>
      <c r="AQ530" s="1" t="s">
        <v>52</v>
      </c>
      <c r="AR530" s="1" t="s">
        <v>52</v>
      </c>
      <c r="AS530" s="1" t="s">
        <v>52</v>
      </c>
      <c r="AT530" s="1" t="s">
        <v>52</v>
      </c>
      <c r="AU530" s="1" t="s">
        <v>52</v>
      </c>
      <c r="AV530" s="1" t="s">
        <v>52</v>
      </c>
      <c r="AW530" s="1" t="s">
        <v>52</v>
      </c>
      <c r="AX530" s="1" t="s">
        <v>52</v>
      </c>
      <c r="AY530" t="str">
        <f t="shared" si="88"/>
        <v/>
      </c>
      <c r="AZ530" t="str">
        <f t="shared" si="89"/>
        <v>T.Hill</v>
      </c>
      <c r="BA530" t="str">
        <f t="shared" si="90"/>
        <v/>
      </c>
      <c r="BB530" t="str">
        <f t="shared" si="91"/>
        <v>2021_05_KC</v>
      </c>
      <c r="BC530" t="str">
        <f t="shared" si="92"/>
        <v>ru</v>
      </c>
      <c r="BD530">
        <f>COUNTIFS($BB$1:BB530,BB530,$BC$1:BC530,"ru")</f>
        <v>3</v>
      </c>
      <c r="BE530" t="str">
        <f t="shared" si="93"/>
        <v>re</v>
      </c>
      <c r="BF530">
        <f>COUNTIFS($BB$1:BB530,BB530,$BE$1:BE530,"re")</f>
        <v>2</v>
      </c>
      <c r="BG530" t="str">
        <f t="shared" si="94"/>
        <v>ru32021_05_KC</v>
      </c>
      <c r="BH530" t="str">
        <f t="shared" si="95"/>
        <v>re22021_05_KC</v>
      </c>
      <c r="BI530" t="str">
        <f t="shared" si="96"/>
        <v>2021_05_KCT.Hill</v>
      </c>
      <c r="BJ530" t="str">
        <f t="shared" si="97"/>
        <v>2021_KC_T.Hill</v>
      </c>
      <c r="BK530" t="str">
        <f>IF(ISERROR(MATCH(LEFT(C530,5)&amp;B530&amp;"_"&amp;A530,$BK$1:BK529,0)),LEFT(C530,5)&amp;B530&amp;"_"&amp;A530,"")</f>
        <v/>
      </c>
      <c r="BL530">
        <f>COUNTIFS($B$1:B530,B530)-COUNTIFS($B$1:B530,B530,$BK$1:BK530,"")</f>
        <v>5</v>
      </c>
      <c r="BM530" t="str">
        <f t="shared" si="98"/>
        <v/>
      </c>
    </row>
    <row r="531" spans="1:65" x14ac:dyDescent="0.25">
      <c r="A531" s="1" t="s">
        <v>142</v>
      </c>
      <c r="B531" s="1" t="s">
        <v>110</v>
      </c>
      <c r="C531" s="1" t="s">
        <v>433</v>
      </c>
      <c r="D531" s="1">
        <v>-2.5999999999999999E-2</v>
      </c>
      <c r="E531" s="1">
        <v>-0.65</v>
      </c>
      <c r="F531" s="1" t="s">
        <v>522</v>
      </c>
      <c r="G531" s="1" t="s">
        <v>52</v>
      </c>
      <c r="H531" s="1" t="s">
        <v>52</v>
      </c>
      <c r="I531" s="1" t="s">
        <v>52</v>
      </c>
      <c r="J531" s="1" t="s">
        <v>52</v>
      </c>
      <c r="K531" s="1" t="s">
        <v>52</v>
      </c>
      <c r="L531" s="1" t="s">
        <v>52</v>
      </c>
      <c r="M531" s="1" t="s">
        <v>52</v>
      </c>
      <c r="N531" s="1" t="s">
        <v>52</v>
      </c>
      <c r="O531" s="1" t="s">
        <v>52</v>
      </c>
      <c r="P531" s="1" t="s">
        <v>52</v>
      </c>
      <c r="Q531" s="1" t="s">
        <v>52</v>
      </c>
      <c r="R531" s="1" t="s">
        <v>52</v>
      </c>
      <c r="S531" s="1" t="s">
        <v>52</v>
      </c>
      <c r="T531" s="1" t="s">
        <v>52</v>
      </c>
      <c r="U531" s="1" t="s">
        <v>52</v>
      </c>
      <c r="V531" s="1">
        <v>15</v>
      </c>
      <c r="W531" s="1">
        <v>0</v>
      </c>
      <c r="X531" s="1">
        <v>4</v>
      </c>
      <c r="Y531" s="1">
        <v>1</v>
      </c>
      <c r="Z531" s="1">
        <v>0</v>
      </c>
      <c r="AA531" s="1">
        <v>0</v>
      </c>
      <c r="AB531" s="1">
        <v>0</v>
      </c>
      <c r="AC531" s="1">
        <v>0</v>
      </c>
      <c r="AD531" s="1">
        <v>11</v>
      </c>
      <c r="AE531" s="1">
        <v>0</v>
      </c>
      <c r="AF531" s="1">
        <v>1</v>
      </c>
      <c r="AG531" s="1">
        <v>3</v>
      </c>
      <c r="AH531" s="1">
        <v>0.33300000000000002</v>
      </c>
      <c r="AI531" s="1">
        <v>-103.41</v>
      </c>
      <c r="AJ531" s="1">
        <v>0</v>
      </c>
      <c r="AK531" s="1">
        <v>29</v>
      </c>
      <c r="AL531" s="1">
        <v>7</v>
      </c>
      <c r="AM531" s="1">
        <v>14</v>
      </c>
      <c r="AN531" s="1">
        <v>0</v>
      </c>
      <c r="AO531" s="1">
        <v>0</v>
      </c>
      <c r="AP531" s="1" t="s">
        <v>52</v>
      </c>
      <c r="AQ531" s="1" t="s">
        <v>52</v>
      </c>
      <c r="AR531" s="1" t="s">
        <v>52</v>
      </c>
      <c r="AS531" s="1" t="s">
        <v>52</v>
      </c>
      <c r="AT531" s="1" t="s">
        <v>52</v>
      </c>
      <c r="AU531" s="1" t="s">
        <v>52</v>
      </c>
      <c r="AV531" s="1" t="s">
        <v>52</v>
      </c>
      <c r="AW531" s="1" t="s">
        <v>52</v>
      </c>
      <c r="AX531" s="1" t="s">
        <v>52</v>
      </c>
      <c r="AY531" t="str">
        <f t="shared" si="88"/>
        <v/>
      </c>
      <c r="AZ531" t="str">
        <f t="shared" si="89"/>
        <v>T.Johnson</v>
      </c>
      <c r="BA531" t="str">
        <f t="shared" si="90"/>
        <v/>
      </c>
      <c r="BB531" t="str">
        <f t="shared" si="91"/>
        <v>2021_01_NYJ</v>
      </c>
      <c r="BC531" t="str">
        <f t="shared" si="92"/>
        <v>ru</v>
      </c>
      <c r="BD531">
        <f>COUNTIFS($BB$1:BB531,BB531,$BC$1:BC531,"ru")</f>
        <v>3</v>
      </c>
      <c r="BE531" t="str">
        <f t="shared" si="93"/>
        <v>re</v>
      </c>
      <c r="BF531">
        <f>COUNTIFS($BB$1:BB531,BB531,$BE$1:BE531,"re")</f>
        <v>1</v>
      </c>
      <c r="BG531" t="str">
        <f t="shared" si="94"/>
        <v>ru32021_01_NYJ</v>
      </c>
      <c r="BH531" t="str">
        <f t="shared" si="95"/>
        <v>re12021_01_NYJ</v>
      </c>
      <c r="BI531" t="str">
        <f t="shared" si="96"/>
        <v>2021_01_NYJT.Johnson</v>
      </c>
      <c r="BJ531" t="str">
        <f t="shared" si="97"/>
        <v>2021_NYJ_T.Johnson</v>
      </c>
      <c r="BK531" t="str">
        <f>IF(ISERROR(MATCH(LEFT(C531,5)&amp;B531&amp;"_"&amp;A531,$BK$1:BK530,0)),LEFT(C531,5)&amp;B531&amp;"_"&amp;A531,"")</f>
        <v/>
      </c>
      <c r="BL531">
        <f>COUNTIFS($B$1:B531,B531)-COUNTIFS($B$1:B531,B531,$BK$1:BK531,"")</f>
        <v>5</v>
      </c>
      <c r="BM531" t="str">
        <f t="shared" si="98"/>
        <v/>
      </c>
    </row>
    <row r="532" spans="1:65" x14ac:dyDescent="0.25">
      <c r="A532" s="1" t="s">
        <v>132</v>
      </c>
      <c r="B532" s="1" t="s">
        <v>69</v>
      </c>
      <c r="C532" s="1" t="s">
        <v>1256</v>
      </c>
      <c r="D532" s="1">
        <v>-4.3999999999999997E-2</v>
      </c>
      <c r="E532" s="1">
        <v>-1.9</v>
      </c>
      <c r="F532" s="1" t="s">
        <v>1335</v>
      </c>
      <c r="G532" s="1" t="s">
        <v>52</v>
      </c>
      <c r="H532" s="1" t="s">
        <v>52</v>
      </c>
      <c r="I532" s="1" t="s">
        <v>52</v>
      </c>
      <c r="J532" s="1" t="s">
        <v>52</v>
      </c>
      <c r="K532" s="1" t="s">
        <v>52</v>
      </c>
      <c r="L532" s="1" t="s">
        <v>52</v>
      </c>
      <c r="M532" s="1" t="s">
        <v>52</v>
      </c>
      <c r="N532" s="1" t="s">
        <v>52</v>
      </c>
      <c r="O532" s="1" t="s">
        <v>52</v>
      </c>
      <c r="P532" s="1" t="s">
        <v>52</v>
      </c>
      <c r="Q532" s="1" t="s">
        <v>52</v>
      </c>
      <c r="R532" s="1" t="s">
        <v>52</v>
      </c>
      <c r="S532" s="1" t="s">
        <v>52</v>
      </c>
      <c r="T532" s="1" t="s">
        <v>52</v>
      </c>
      <c r="U532" s="1" t="s">
        <v>52</v>
      </c>
      <c r="V532" s="1">
        <v>14</v>
      </c>
      <c r="W532" s="1">
        <v>0</v>
      </c>
      <c r="X532" s="1">
        <v>6</v>
      </c>
      <c r="Y532" s="1">
        <v>0</v>
      </c>
      <c r="Z532" s="1">
        <v>0</v>
      </c>
      <c r="AA532" s="1">
        <v>0</v>
      </c>
      <c r="AB532" s="1">
        <v>0</v>
      </c>
      <c r="AC532" s="1">
        <v>0</v>
      </c>
      <c r="AD532" s="1">
        <v>31</v>
      </c>
      <c r="AE532" s="1">
        <v>0</v>
      </c>
      <c r="AF532" s="1">
        <v>3</v>
      </c>
      <c r="AG532" s="1">
        <v>3</v>
      </c>
      <c r="AH532" s="1">
        <v>1</v>
      </c>
      <c r="AI532" s="1">
        <v>38.61</v>
      </c>
      <c r="AJ532" s="1">
        <v>3</v>
      </c>
      <c r="AK532" s="1">
        <v>29</v>
      </c>
      <c r="AL532" s="1">
        <v>2</v>
      </c>
      <c r="AM532" s="1">
        <v>4</v>
      </c>
      <c r="AN532" s="1">
        <v>0</v>
      </c>
      <c r="AO532" s="1">
        <v>0</v>
      </c>
      <c r="AP532" s="1" t="s">
        <v>52</v>
      </c>
      <c r="AQ532" s="1" t="s">
        <v>52</v>
      </c>
      <c r="AR532" s="1" t="s">
        <v>52</v>
      </c>
      <c r="AS532" s="1" t="s">
        <v>52</v>
      </c>
      <c r="AT532" s="1" t="s">
        <v>52</v>
      </c>
      <c r="AU532" s="1" t="s">
        <v>52</v>
      </c>
      <c r="AV532" s="1" t="s">
        <v>52</v>
      </c>
      <c r="AW532" s="1" t="s">
        <v>52</v>
      </c>
      <c r="AX532" s="1" t="s">
        <v>52</v>
      </c>
      <c r="AY532" t="str">
        <f t="shared" si="88"/>
        <v/>
      </c>
      <c r="AZ532" t="str">
        <f t="shared" si="89"/>
        <v>D.Harris</v>
      </c>
      <c r="BA532" t="str">
        <f t="shared" si="90"/>
        <v/>
      </c>
      <c r="BB532" t="str">
        <f t="shared" si="91"/>
        <v>2021_03_NE</v>
      </c>
      <c r="BC532" t="str">
        <f t="shared" si="92"/>
        <v>ru</v>
      </c>
      <c r="BD532">
        <f>COUNTIFS($BB$1:BB532,BB532,$BC$1:BC532,"ru")</f>
        <v>2</v>
      </c>
      <c r="BE532" t="str">
        <f t="shared" si="93"/>
        <v>re</v>
      </c>
      <c r="BF532">
        <f>COUNTIFS($BB$1:BB532,BB532,$BE$1:BE532,"re")</f>
        <v>1</v>
      </c>
      <c r="BG532" t="str">
        <f t="shared" si="94"/>
        <v>ru22021_03_NE</v>
      </c>
      <c r="BH532" t="str">
        <f t="shared" si="95"/>
        <v>re12021_03_NE</v>
      </c>
      <c r="BI532" t="str">
        <f t="shared" si="96"/>
        <v>2021_03_NED.Harris</v>
      </c>
      <c r="BJ532" t="str">
        <f t="shared" si="97"/>
        <v>2021_NE_D.Harris</v>
      </c>
      <c r="BK532" t="str">
        <f>IF(ISERROR(MATCH(LEFT(C532,5)&amp;B532&amp;"_"&amp;A532,$BK$1:BK531,0)),LEFT(C532,5)&amp;B532&amp;"_"&amp;A532,"")</f>
        <v/>
      </c>
      <c r="BL532">
        <f>COUNTIFS($B$1:B532,B532)-COUNTIFS($B$1:B532,B532,$BK$1:BK532,"")</f>
        <v>7</v>
      </c>
      <c r="BM532" t="str">
        <f t="shared" si="98"/>
        <v/>
      </c>
    </row>
    <row r="533" spans="1:65" x14ac:dyDescent="0.25">
      <c r="A533" s="1" t="s">
        <v>132</v>
      </c>
      <c r="B533" s="1" t="s">
        <v>69</v>
      </c>
      <c r="C533" s="1" t="s">
        <v>1256</v>
      </c>
      <c r="D533" s="1">
        <v>-4.3999999999999997E-2</v>
      </c>
      <c r="E533" s="1">
        <v>-1.9</v>
      </c>
      <c r="F533" s="1" t="s">
        <v>1335</v>
      </c>
      <c r="G533" s="1" t="s">
        <v>52</v>
      </c>
      <c r="H533" s="1" t="s">
        <v>52</v>
      </c>
      <c r="I533" s="1" t="s">
        <v>52</v>
      </c>
      <c r="J533" s="1" t="s">
        <v>52</v>
      </c>
      <c r="K533" s="1" t="s">
        <v>52</v>
      </c>
      <c r="L533" s="1" t="s">
        <v>52</v>
      </c>
      <c r="M533" s="1" t="s">
        <v>52</v>
      </c>
      <c r="N533" s="1" t="s">
        <v>52</v>
      </c>
      <c r="O533" s="1" t="s">
        <v>52</v>
      </c>
      <c r="P533" s="1" t="s">
        <v>52</v>
      </c>
      <c r="Q533" s="1" t="s">
        <v>52</v>
      </c>
      <c r="R533" s="1" t="s">
        <v>52</v>
      </c>
      <c r="S533" s="1" t="s">
        <v>52</v>
      </c>
      <c r="T533" s="1" t="s">
        <v>52</v>
      </c>
      <c r="U533" s="1" t="s">
        <v>52</v>
      </c>
      <c r="V533" s="1">
        <v>14</v>
      </c>
      <c r="W533" s="1">
        <v>0</v>
      </c>
      <c r="X533" s="1">
        <v>6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-3</v>
      </c>
      <c r="AE533" s="1">
        <v>0</v>
      </c>
      <c r="AF533" s="1">
        <v>2</v>
      </c>
      <c r="AG533" s="1">
        <v>2</v>
      </c>
      <c r="AH533" s="1">
        <v>1</v>
      </c>
      <c r="AI533" s="1">
        <v>16.03</v>
      </c>
      <c r="AJ533" s="1">
        <v>0</v>
      </c>
      <c r="AK533" s="1">
        <v>-3</v>
      </c>
      <c r="AL533" s="1">
        <v>0</v>
      </c>
      <c r="AM533" s="1">
        <v>13</v>
      </c>
      <c r="AN533" s="1">
        <v>0</v>
      </c>
      <c r="AO533" s="1">
        <v>0</v>
      </c>
      <c r="AP533" s="1" t="s">
        <v>52</v>
      </c>
      <c r="AQ533" s="1" t="s">
        <v>52</v>
      </c>
      <c r="AR533" s="1" t="s">
        <v>52</v>
      </c>
      <c r="AS533" s="1" t="s">
        <v>52</v>
      </c>
      <c r="AT533" s="1" t="s">
        <v>52</v>
      </c>
      <c r="AU533" s="1" t="s">
        <v>52</v>
      </c>
      <c r="AV533" s="1" t="s">
        <v>52</v>
      </c>
      <c r="AW533" s="1" t="s">
        <v>52</v>
      </c>
      <c r="AX533" s="1" t="s">
        <v>52</v>
      </c>
      <c r="AY533" t="str">
        <f t="shared" si="88"/>
        <v/>
      </c>
      <c r="AZ533" t="str">
        <f t="shared" si="89"/>
        <v>D.Harris</v>
      </c>
      <c r="BA533" t="str">
        <f t="shared" si="90"/>
        <v/>
      </c>
      <c r="BB533" t="str">
        <f t="shared" si="91"/>
        <v>2021_03_NE</v>
      </c>
      <c r="BC533" t="str">
        <f t="shared" si="92"/>
        <v>ru</v>
      </c>
      <c r="BD533">
        <f>COUNTIFS($BB$1:BB533,BB533,$BC$1:BC533,"ru")</f>
        <v>3</v>
      </c>
      <c r="BE533" t="str">
        <f t="shared" si="93"/>
        <v>re</v>
      </c>
      <c r="BF533">
        <f>COUNTIFS($BB$1:BB533,BB533,$BE$1:BE533,"re")</f>
        <v>2</v>
      </c>
      <c r="BG533" t="str">
        <f t="shared" si="94"/>
        <v>ru32021_03_NE</v>
      </c>
      <c r="BH533" t="str">
        <f t="shared" si="95"/>
        <v>re22021_03_NE</v>
      </c>
      <c r="BI533" t="str">
        <f t="shared" si="96"/>
        <v>2021_03_NED.Harris</v>
      </c>
      <c r="BJ533" t="str">
        <f t="shared" si="97"/>
        <v>2021_NE_D.Harris</v>
      </c>
      <c r="BK533" t="str">
        <f>IF(ISERROR(MATCH(LEFT(C533,5)&amp;B533&amp;"_"&amp;A533,$BK$1:BK532,0)),LEFT(C533,5)&amp;B533&amp;"_"&amp;A533,"")</f>
        <v/>
      </c>
      <c r="BL533">
        <f>COUNTIFS($B$1:B533,B533)-COUNTIFS($B$1:B533,B533,$BK$1:BK533,"")</f>
        <v>7</v>
      </c>
      <c r="BM533" t="str">
        <f t="shared" si="98"/>
        <v/>
      </c>
    </row>
    <row r="534" spans="1:65" x14ac:dyDescent="0.25">
      <c r="A534" s="1" t="s">
        <v>523</v>
      </c>
      <c r="B534" s="1" t="s">
        <v>83</v>
      </c>
      <c r="C534" s="1" t="s">
        <v>433</v>
      </c>
      <c r="D534" s="1">
        <v>1.4E-2</v>
      </c>
      <c r="E534" s="1">
        <v>1.25</v>
      </c>
      <c r="F534" s="1" t="s">
        <v>524</v>
      </c>
      <c r="G534" s="1" t="s">
        <v>52</v>
      </c>
      <c r="H534" s="1" t="s">
        <v>52</v>
      </c>
      <c r="I534" s="1" t="s">
        <v>52</v>
      </c>
      <c r="J534" s="1" t="s">
        <v>52</v>
      </c>
      <c r="K534" s="1" t="s">
        <v>52</v>
      </c>
      <c r="L534" s="1" t="s">
        <v>52</v>
      </c>
      <c r="M534" s="1" t="s">
        <v>52</v>
      </c>
      <c r="N534" s="1" t="s">
        <v>52</v>
      </c>
      <c r="O534" s="1" t="s">
        <v>52</v>
      </c>
      <c r="P534" s="1" t="s">
        <v>52</v>
      </c>
      <c r="Q534" s="1" t="s">
        <v>52</v>
      </c>
      <c r="R534" s="1" t="s">
        <v>52</v>
      </c>
      <c r="S534" s="1" t="s">
        <v>52</v>
      </c>
      <c r="T534" s="1" t="s">
        <v>52</v>
      </c>
      <c r="U534" s="1" t="s">
        <v>52</v>
      </c>
      <c r="V534" s="1">
        <v>14</v>
      </c>
      <c r="W534" s="1">
        <v>0</v>
      </c>
      <c r="X534" s="1">
        <v>1</v>
      </c>
      <c r="Y534" s="1">
        <v>1</v>
      </c>
      <c r="Z534" s="1">
        <v>0</v>
      </c>
      <c r="AA534" s="1">
        <v>0</v>
      </c>
      <c r="AB534" s="1">
        <v>0</v>
      </c>
      <c r="AC534" s="1">
        <v>0</v>
      </c>
      <c r="AD534" s="1">
        <v>80</v>
      </c>
      <c r="AE534" s="1">
        <v>0</v>
      </c>
      <c r="AF534" s="1">
        <v>6</v>
      </c>
      <c r="AG534" s="1">
        <v>8</v>
      </c>
      <c r="AH534" s="1">
        <v>0.75</v>
      </c>
      <c r="AI534" s="1">
        <v>20.53</v>
      </c>
      <c r="AJ534" s="1">
        <v>5</v>
      </c>
      <c r="AK534" s="1">
        <v>94</v>
      </c>
      <c r="AL534" s="1">
        <v>17</v>
      </c>
      <c r="AM534" s="1">
        <v>27</v>
      </c>
      <c r="AN534" s="1">
        <v>0</v>
      </c>
      <c r="AO534" s="1">
        <v>0</v>
      </c>
      <c r="AP534" s="1" t="s">
        <v>52</v>
      </c>
      <c r="AQ534" s="1" t="s">
        <v>52</v>
      </c>
      <c r="AR534" s="1" t="s">
        <v>52</v>
      </c>
      <c r="AS534" s="1" t="s">
        <v>52</v>
      </c>
      <c r="AT534" s="1" t="s">
        <v>52</v>
      </c>
      <c r="AU534" s="1" t="s">
        <v>52</v>
      </c>
      <c r="AV534" s="1" t="s">
        <v>52</v>
      </c>
      <c r="AW534" s="1" t="s">
        <v>52</v>
      </c>
      <c r="AX534" s="1" t="s">
        <v>52</v>
      </c>
      <c r="AY534" t="str">
        <f t="shared" si="88"/>
        <v/>
      </c>
      <c r="AZ534" t="str">
        <f t="shared" si="89"/>
        <v>Dj.Moore</v>
      </c>
      <c r="BA534" t="str">
        <f t="shared" si="90"/>
        <v/>
      </c>
      <c r="BB534" t="str">
        <f t="shared" si="91"/>
        <v>2021_01_CAR</v>
      </c>
      <c r="BC534" t="str">
        <f t="shared" si="92"/>
        <v>ru</v>
      </c>
      <c r="BD534">
        <f>COUNTIFS($BB$1:BB534,BB534,$BC$1:BC534,"ru")</f>
        <v>3</v>
      </c>
      <c r="BE534" t="str">
        <f t="shared" si="93"/>
        <v>re</v>
      </c>
      <c r="BF534">
        <f>COUNTIFS($BB$1:BB534,BB534,$BE$1:BE534,"re")</f>
        <v>2</v>
      </c>
      <c r="BG534" t="str">
        <f t="shared" si="94"/>
        <v>ru32021_01_CAR</v>
      </c>
      <c r="BH534" t="str">
        <f t="shared" si="95"/>
        <v>re22021_01_CAR</v>
      </c>
      <c r="BI534" t="str">
        <f t="shared" si="96"/>
        <v>2021_01_CARDj.Moore</v>
      </c>
      <c r="BJ534" t="str">
        <f t="shared" si="97"/>
        <v>2021_CAR_Dj.Moore</v>
      </c>
      <c r="BK534" t="str">
        <f>IF(ISERROR(MATCH(LEFT(C534,5)&amp;B534&amp;"_"&amp;A534,$BK$1:BK533,0)),LEFT(C534,5)&amp;B534&amp;"_"&amp;A534,"")</f>
        <v>2021_CAR_Dj.Moore</v>
      </c>
      <c r="BL534">
        <f>COUNTIFS($B$1:B534,B534)-COUNTIFS($B$1:B534,B534,$BK$1:BK534,"")</f>
        <v>5</v>
      </c>
      <c r="BM534" t="str">
        <f t="shared" si="98"/>
        <v>2021_CAR5</v>
      </c>
    </row>
    <row r="535" spans="1:65" x14ac:dyDescent="0.25">
      <c r="A535" s="1" t="s">
        <v>2517</v>
      </c>
      <c r="B535" s="1" t="s">
        <v>62</v>
      </c>
      <c r="C535" s="1" t="s">
        <v>2442</v>
      </c>
      <c r="D535" s="1">
        <v>0</v>
      </c>
      <c r="E535" s="1">
        <v>0.96</v>
      </c>
      <c r="F535" s="1" t="s">
        <v>2518</v>
      </c>
      <c r="G535" s="1" t="s">
        <v>52</v>
      </c>
      <c r="H535" s="1" t="s">
        <v>52</v>
      </c>
      <c r="I535" s="1" t="s">
        <v>52</v>
      </c>
      <c r="J535" s="1" t="s">
        <v>52</v>
      </c>
      <c r="K535" s="1" t="s">
        <v>52</v>
      </c>
      <c r="L535" s="1" t="s">
        <v>52</v>
      </c>
      <c r="M535" s="1" t="s">
        <v>52</v>
      </c>
      <c r="N535" s="1" t="s">
        <v>52</v>
      </c>
      <c r="O535" s="1" t="s">
        <v>52</v>
      </c>
      <c r="P535" s="1" t="s">
        <v>52</v>
      </c>
      <c r="Q535" s="1" t="s">
        <v>52</v>
      </c>
      <c r="R535" s="1" t="s">
        <v>52</v>
      </c>
      <c r="S535" s="1" t="s">
        <v>52</v>
      </c>
      <c r="T535" s="1" t="s">
        <v>52</v>
      </c>
      <c r="U535" s="1" t="s">
        <v>52</v>
      </c>
      <c r="V535" s="1">
        <v>14</v>
      </c>
      <c r="W535" s="1">
        <v>0</v>
      </c>
      <c r="X535" s="1">
        <v>4</v>
      </c>
      <c r="Y535" s="1">
        <v>1</v>
      </c>
      <c r="Z535" s="1">
        <v>0</v>
      </c>
      <c r="AA535" s="1">
        <v>0</v>
      </c>
      <c r="AB535" s="1">
        <v>0</v>
      </c>
      <c r="AC535" s="1">
        <v>0</v>
      </c>
      <c r="AD535" s="1" t="s">
        <v>52</v>
      </c>
      <c r="AE535" s="1" t="s">
        <v>52</v>
      </c>
      <c r="AF535" s="1" t="s">
        <v>52</v>
      </c>
      <c r="AG535" s="1" t="s">
        <v>52</v>
      </c>
      <c r="AH535" s="1" t="s">
        <v>52</v>
      </c>
      <c r="AI535" s="1" t="s">
        <v>52</v>
      </c>
      <c r="AJ535" s="1" t="s">
        <v>52</v>
      </c>
      <c r="AK535" s="1" t="s">
        <v>52</v>
      </c>
      <c r="AL535" s="1" t="s">
        <v>52</v>
      </c>
      <c r="AM535" s="1" t="s">
        <v>52</v>
      </c>
      <c r="AN535" s="1" t="s">
        <v>52</v>
      </c>
      <c r="AO535" s="1" t="s">
        <v>52</v>
      </c>
      <c r="AP535" s="1" t="s">
        <v>52</v>
      </c>
      <c r="AQ535" s="1" t="s">
        <v>52</v>
      </c>
      <c r="AR535" s="1" t="s">
        <v>52</v>
      </c>
      <c r="AS535" s="1" t="s">
        <v>52</v>
      </c>
      <c r="AT535" s="1" t="s">
        <v>52</v>
      </c>
      <c r="AU535" s="1" t="s">
        <v>52</v>
      </c>
      <c r="AV535" s="1" t="s">
        <v>52</v>
      </c>
      <c r="AW535" s="1" t="s">
        <v>52</v>
      </c>
      <c r="AX535" s="1" t="s">
        <v>52</v>
      </c>
      <c r="AY535" t="str">
        <f t="shared" si="88"/>
        <v/>
      </c>
      <c r="AZ535" t="str">
        <f t="shared" si="89"/>
        <v>J.Ward</v>
      </c>
      <c r="BA535" t="str">
        <f t="shared" si="90"/>
        <v/>
      </c>
      <c r="BB535" t="str">
        <f t="shared" si="91"/>
        <v>2021_06_ARI</v>
      </c>
      <c r="BC535" t="str">
        <f t="shared" si="92"/>
        <v>ru</v>
      </c>
      <c r="BD535">
        <f>COUNTIFS($BB$1:BB535,BB535,$BC$1:BC535,"ru")</f>
        <v>4</v>
      </c>
      <c r="BE535" t="str">
        <f t="shared" si="93"/>
        <v/>
      </c>
      <c r="BF535">
        <f>COUNTIFS($BB$1:BB535,BB535,$BE$1:BE535,"re")</f>
        <v>2</v>
      </c>
      <c r="BG535" t="str">
        <f t="shared" si="94"/>
        <v>ru42021_06_ARI</v>
      </c>
      <c r="BH535" t="str">
        <f t="shared" si="95"/>
        <v>22021_06_ARI</v>
      </c>
      <c r="BI535" t="str">
        <f t="shared" si="96"/>
        <v>2021_06_ARIJ.Ward</v>
      </c>
      <c r="BJ535" t="str">
        <f t="shared" si="97"/>
        <v>2021_ARI_J.Ward</v>
      </c>
      <c r="BK535" t="str">
        <f>IF(ISERROR(MATCH(LEFT(C535,5)&amp;B535&amp;"_"&amp;A535,$BK$1:BK534,0)),LEFT(C535,5)&amp;B535&amp;"_"&amp;A535,"")</f>
        <v>2021_ARI_J.Ward</v>
      </c>
      <c r="BL535">
        <f>COUNTIFS($B$1:B535,B535)-COUNTIFS($B$1:B535,B535,$BK$1:BK535,"")</f>
        <v>5</v>
      </c>
      <c r="BM535" t="str">
        <f t="shared" si="98"/>
        <v>2021_ARI5</v>
      </c>
    </row>
    <row r="536" spans="1:65" x14ac:dyDescent="0.25">
      <c r="A536" s="1" t="s">
        <v>501</v>
      </c>
      <c r="B536" s="1" t="s">
        <v>90</v>
      </c>
      <c r="C536" s="1" t="s">
        <v>863</v>
      </c>
      <c r="D536" s="1">
        <v>-3.4000000000000002E-2</v>
      </c>
      <c r="E536" s="1">
        <v>-1.18</v>
      </c>
      <c r="F536" s="1" t="s">
        <v>943</v>
      </c>
      <c r="G536" s="1" t="s">
        <v>52</v>
      </c>
      <c r="H536" s="1" t="s">
        <v>52</v>
      </c>
      <c r="I536" s="1" t="s">
        <v>52</v>
      </c>
      <c r="J536" s="1" t="s">
        <v>52</v>
      </c>
      <c r="K536" s="1" t="s">
        <v>52</v>
      </c>
      <c r="L536" s="1" t="s">
        <v>52</v>
      </c>
      <c r="M536" s="1" t="s">
        <v>52</v>
      </c>
      <c r="N536" s="1" t="s">
        <v>52</v>
      </c>
      <c r="O536" s="1" t="s">
        <v>52</v>
      </c>
      <c r="P536" s="1" t="s">
        <v>52</v>
      </c>
      <c r="Q536" s="1" t="s">
        <v>52</v>
      </c>
      <c r="R536" s="1" t="s">
        <v>52</v>
      </c>
      <c r="S536" s="1" t="s">
        <v>52</v>
      </c>
      <c r="T536" s="1" t="s">
        <v>52</v>
      </c>
      <c r="U536" s="1" t="s">
        <v>52</v>
      </c>
      <c r="V536" s="1">
        <v>14</v>
      </c>
      <c r="W536" s="1">
        <v>0</v>
      </c>
      <c r="X536" s="1">
        <v>7</v>
      </c>
      <c r="Y536" s="1">
        <v>0</v>
      </c>
      <c r="Z536" s="1">
        <v>1</v>
      </c>
      <c r="AA536" s="1">
        <v>1</v>
      </c>
      <c r="AB536" s="1">
        <v>0</v>
      </c>
      <c r="AC536" s="1">
        <v>0</v>
      </c>
      <c r="AD536" s="1">
        <v>18</v>
      </c>
      <c r="AE536" s="1">
        <v>0</v>
      </c>
      <c r="AF536" s="1">
        <v>2</v>
      </c>
      <c r="AG536" s="1">
        <v>3</v>
      </c>
      <c r="AH536" s="1">
        <v>0.66600000000000004</v>
      </c>
      <c r="AI536" s="1">
        <v>-10.81</v>
      </c>
      <c r="AJ536" s="1">
        <v>1</v>
      </c>
      <c r="AK536" s="1">
        <v>-3</v>
      </c>
      <c r="AL536" s="1">
        <v>13</v>
      </c>
      <c r="AM536" s="1">
        <v>16</v>
      </c>
      <c r="AN536" s="1">
        <v>0</v>
      </c>
      <c r="AO536" s="1">
        <v>0</v>
      </c>
      <c r="AP536" s="1" t="s">
        <v>52</v>
      </c>
      <c r="AQ536" s="1" t="s">
        <v>52</v>
      </c>
      <c r="AR536" s="1" t="s">
        <v>52</v>
      </c>
      <c r="AS536" s="1" t="s">
        <v>52</v>
      </c>
      <c r="AT536" s="1" t="s">
        <v>52</v>
      </c>
      <c r="AU536" s="1" t="s">
        <v>52</v>
      </c>
      <c r="AV536" s="1" t="s">
        <v>52</v>
      </c>
      <c r="AW536" s="1" t="s">
        <v>52</v>
      </c>
      <c r="AX536" s="1" t="s">
        <v>52</v>
      </c>
      <c r="AY536" t="str">
        <f t="shared" si="88"/>
        <v/>
      </c>
      <c r="AZ536" t="str">
        <f t="shared" si="89"/>
        <v>K.Gainwell</v>
      </c>
      <c r="BA536" t="str">
        <f t="shared" si="90"/>
        <v/>
      </c>
      <c r="BB536" t="str">
        <f t="shared" si="91"/>
        <v>2021_02_PHI</v>
      </c>
      <c r="BC536" t="str">
        <f t="shared" si="92"/>
        <v>ru</v>
      </c>
      <c r="BD536">
        <f>COUNTIFS($BB$1:BB536,BB536,$BC$1:BC536,"ru")</f>
        <v>3</v>
      </c>
      <c r="BE536" t="str">
        <f t="shared" si="93"/>
        <v>re</v>
      </c>
      <c r="BF536">
        <f>COUNTIFS($BB$1:BB536,BB536,$BE$1:BE536,"re")</f>
        <v>3</v>
      </c>
      <c r="BG536" t="str">
        <f t="shared" si="94"/>
        <v>ru32021_02_PHI</v>
      </c>
      <c r="BH536" t="str">
        <f t="shared" si="95"/>
        <v>re32021_02_PHI</v>
      </c>
      <c r="BI536" t="str">
        <f t="shared" si="96"/>
        <v>2021_02_PHIK.Gainwell</v>
      </c>
      <c r="BJ536" t="str">
        <f t="shared" si="97"/>
        <v>2021_PHI_K.Gainwell</v>
      </c>
      <c r="BK536" t="str">
        <f>IF(ISERROR(MATCH(LEFT(C536,5)&amp;B536&amp;"_"&amp;A536,$BK$1:BK535,0)),LEFT(C536,5)&amp;B536&amp;"_"&amp;A536,"")</f>
        <v/>
      </c>
      <c r="BL536">
        <f>COUNTIFS($B$1:B536,B536)-COUNTIFS($B$1:B536,B536,$BK$1:BK536,"")</f>
        <v>4</v>
      </c>
      <c r="BM536" t="str">
        <f t="shared" si="98"/>
        <v/>
      </c>
    </row>
    <row r="537" spans="1:65" x14ac:dyDescent="0.25">
      <c r="A537" s="1" t="s">
        <v>525</v>
      </c>
      <c r="B537" s="1" t="s">
        <v>86</v>
      </c>
      <c r="C537" s="1" t="s">
        <v>453</v>
      </c>
      <c r="D537" s="1">
        <v>0</v>
      </c>
      <c r="E537" s="1">
        <v>0.08</v>
      </c>
      <c r="F537" s="1" t="s">
        <v>526</v>
      </c>
      <c r="G537" s="1" t="s">
        <v>52</v>
      </c>
      <c r="H537" s="1" t="s">
        <v>52</v>
      </c>
      <c r="I537" s="1" t="s">
        <v>52</v>
      </c>
      <c r="J537" s="1" t="s">
        <v>52</v>
      </c>
      <c r="K537" s="1" t="s">
        <v>52</v>
      </c>
      <c r="L537" s="1" t="s">
        <v>52</v>
      </c>
      <c r="M537" s="1" t="s">
        <v>52</v>
      </c>
      <c r="N537" s="1" t="s">
        <v>52</v>
      </c>
      <c r="O537" s="1" t="s">
        <v>52</v>
      </c>
      <c r="P537" s="1" t="s">
        <v>52</v>
      </c>
      <c r="Q537" s="1" t="s">
        <v>52</v>
      </c>
      <c r="R537" s="1" t="s">
        <v>52</v>
      </c>
      <c r="S537" s="1" t="s">
        <v>52</v>
      </c>
      <c r="T537" s="1" t="s">
        <v>52</v>
      </c>
      <c r="U537" s="1" t="s">
        <v>52</v>
      </c>
      <c r="V537" s="1">
        <v>14</v>
      </c>
      <c r="W537" s="1">
        <v>0</v>
      </c>
      <c r="X537" s="1">
        <v>5</v>
      </c>
      <c r="Y537" s="1">
        <v>1</v>
      </c>
      <c r="Z537" s="1">
        <v>0</v>
      </c>
      <c r="AA537" s="1">
        <v>0</v>
      </c>
      <c r="AB537" s="1">
        <v>0</v>
      </c>
      <c r="AC537" s="1">
        <v>0</v>
      </c>
      <c r="AD537" s="1" t="s">
        <v>52</v>
      </c>
      <c r="AE537" s="1" t="s">
        <v>52</v>
      </c>
      <c r="AF537" s="1" t="s">
        <v>52</v>
      </c>
      <c r="AG537" s="1" t="s">
        <v>52</v>
      </c>
      <c r="AH537" s="1" t="s">
        <v>52</v>
      </c>
      <c r="AI537" s="1" t="s">
        <v>52</v>
      </c>
      <c r="AJ537" s="1" t="s">
        <v>52</v>
      </c>
      <c r="AK537" s="1" t="s">
        <v>52</v>
      </c>
      <c r="AL537" s="1" t="s">
        <v>52</v>
      </c>
      <c r="AM537" s="1" t="s">
        <v>52</v>
      </c>
      <c r="AN537" s="1" t="s">
        <v>52</v>
      </c>
      <c r="AO537" s="1" t="s">
        <v>52</v>
      </c>
      <c r="AP537" s="1" t="s">
        <v>52</v>
      </c>
      <c r="AQ537" s="1" t="s">
        <v>52</v>
      </c>
      <c r="AR537" s="1" t="s">
        <v>52</v>
      </c>
      <c r="AS537" s="1" t="s">
        <v>52</v>
      </c>
      <c r="AT537" s="1" t="s">
        <v>52</v>
      </c>
      <c r="AU537" s="1" t="s">
        <v>52</v>
      </c>
      <c r="AV537" s="1" t="s">
        <v>52</v>
      </c>
      <c r="AW537" s="1" t="s">
        <v>52</v>
      </c>
      <c r="AX537" s="1" t="s">
        <v>52</v>
      </c>
      <c r="AY537" t="str">
        <f t="shared" si="88"/>
        <v/>
      </c>
      <c r="AZ537" t="str">
        <f t="shared" si="89"/>
        <v>K.Hill</v>
      </c>
      <c r="BA537" t="str">
        <f t="shared" si="90"/>
        <v/>
      </c>
      <c r="BB537" t="str">
        <f t="shared" si="91"/>
        <v>2021_01_GB</v>
      </c>
      <c r="BC537" t="str">
        <f t="shared" si="92"/>
        <v>ru</v>
      </c>
      <c r="BD537">
        <f>COUNTIFS($BB$1:BB537,BB537,$BC$1:BC537,"ru")</f>
        <v>2</v>
      </c>
      <c r="BE537" t="str">
        <f t="shared" si="93"/>
        <v/>
      </c>
      <c r="BF537">
        <f>COUNTIFS($BB$1:BB537,BB537,$BE$1:BE537,"re")</f>
        <v>1</v>
      </c>
      <c r="BG537" t="str">
        <f t="shared" si="94"/>
        <v>ru22021_01_GB</v>
      </c>
      <c r="BH537" t="str">
        <f t="shared" si="95"/>
        <v>12021_01_GB</v>
      </c>
      <c r="BI537" t="str">
        <f t="shared" si="96"/>
        <v>2021_01_GBK.Hill</v>
      </c>
      <c r="BJ537" t="str">
        <f t="shared" si="97"/>
        <v>2021_GB_K.Hill</v>
      </c>
      <c r="BK537" t="str">
        <f>IF(ISERROR(MATCH(LEFT(C537,5)&amp;B537&amp;"_"&amp;A537,$BK$1:BK536,0)),LEFT(C537,5)&amp;B537&amp;"_"&amp;A537,"")</f>
        <v>2021_GB_K.Hill</v>
      </c>
      <c r="BL537">
        <f>COUNTIFS($B$1:B537,B537)-COUNTIFS($B$1:B537,B537,$BK$1:BK537,"")</f>
        <v>5</v>
      </c>
      <c r="BM537" t="str">
        <f t="shared" si="98"/>
        <v>2021_GB5</v>
      </c>
    </row>
    <row r="538" spans="1:65" x14ac:dyDescent="0.25">
      <c r="A538" s="1" t="s">
        <v>179</v>
      </c>
      <c r="B538" s="1" t="s">
        <v>95</v>
      </c>
      <c r="C538" s="1" t="s">
        <v>1260</v>
      </c>
      <c r="D538" s="1">
        <v>-0.04</v>
      </c>
      <c r="E538" s="1">
        <v>0.24</v>
      </c>
      <c r="F538" s="1" t="s">
        <v>1336</v>
      </c>
      <c r="G538" s="1" t="s">
        <v>52</v>
      </c>
      <c r="H538" s="1" t="s">
        <v>52</v>
      </c>
      <c r="I538" s="1" t="s">
        <v>52</v>
      </c>
      <c r="J538" s="1" t="s">
        <v>52</v>
      </c>
      <c r="K538" s="1" t="s">
        <v>52</v>
      </c>
      <c r="L538" s="1" t="s">
        <v>52</v>
      </c>
      <c r="M538" s="1" t="s">
        <v>52</v>
      </c>
      <c r="N538" s="1" t="s">
        <v>52</v>
      </c>
      <c r="O538" s="1" t="s">
        <v>52</v>
      </c>
      <c r="P538" s="1" t="s">
        <v>52</v>
      </c>
      <c r="Q538" s="1" t="s">
        <v>52</v>
      </c>
      <c r="R538" s="1" t="s">
        <v>52</v>
      </c>
      <c r="S538" s="1" t="s">
        <v>52</v>
      </c>
      <c r="T538" s="1" t="s">
        <v>52</v>
      </c>
      <c r="U538" s="1" t="s">
        <v>52</v>
      </c>
      <c r="V538" s="1">
        <v>14</v>
      </c>
      <c r="W538" s="1">
        <v>0</v>
      </c>
      <c r="X538" s="1">
        <v>5</v>
      </c>
      <c r="Y538" s="1">
        <v>2</v>
      </c>
      <c r="Z538" s="1">
        <v>2</v>
      </c>
      <c r="AA538" s="1">
        <v>2</v>
      </c>
      <c r="AB538" s="1">
        <v>0</v>
      </c>
      <c r="AC538" s="1">
        <v>0</v>
      </c>
      <c r="AD538" s="1">
        <v>37</v>
      </c>
      <c r="AE538" s="1">
        <v>1</v>
      </c>
      <c r="AF538" s="1">
        <v>4</v>
      </c>
      <c r="AG538" s="1">
        <v>4</v>
      </c>
      <c r="AH538" s="1">
        <v>1</v>
      </c>
      <c r="AI538" s="1">
        <v>26.05</v>
      </c>
      <c r="AJ538" s="1">
        <v>3</v>
      </c>
      <c r="AK538" s="1">
        <v>22</v>
      </c>
      <c r="AL538" s="1">
        <v>15</v>
      </c>
      <c r="AM538" s="1">
        <v>9</v>
      </c>
      <c r="AN538" s="1">
        <v>0</v>
      </c>
      <c r="AO538" s="1">
        <v>0</v>
      </c>
      <c r="AP538" s="1" t="s">
        <v>52</v>
      </c>
      <c r="AQ538" s="1" t="s">
        <v>52</v>
      </c>
      <c r="AR538" s="1" t="s">
        <v>52</v>
      </c>
      <c r="AS538" s="1" t="s">
        <v>52</v>
      </c>
      <c r="AT538" s="1" t="s">
        <v>52</v>
      </c>
      <c r="AU538" s="1" t="s">
        <v>52</v>
      </c>
      <c r="AV538" s="1" t="s">
        <v>52</v>
      </c>
      <c r="AW538" s="1" t="s">
        <v>52</v>
      </c>
      <c r="AX538" s="1" t="s">
        <v>52</v>
      </c>
      <c r="AY538" t="str">
        <f t="shared" si="88"/>
        <v/>
      </c>
      <c r="AZ538" t="str">
        <f t="shared" si="89"/>
        <v>K.Juszczyk</v>
      </c>
      <c r="BA538" t="str">
        <f t="shared" si="90"/>
        <v/>
      </c>
      <c r="BB538" t="str">
        <f t="shared" si="91"/>
        <v>2021_03_SF</v>
      </c>
      <c r="BC538" t="str">
        <f t="shared" si="92"/>
        <v>ru</v>
      </c>
      <c r="BD538">
        <f>COUNTIFS($BB$1:BB538,BB538,$BC$1:BC538,"ru")</f>
        <v>2</v>
      </c>
      <c r="BE538" t="str">
        <f t="shared" si="93"/>
        <v>re</v>
      </c>
      <c r="BF538">
        <f>COUNTIFS($BB$1:BB538,BB538,$BE$1:BE538,"re")</f>
        <v>2</v>
      </c>
      <c r="BG538" t="str">
        <f t="shared" si="94"/>
        <v>ru22021_03_SF</v>
      </c>
      <c r="BH538" t="str">
        <f t="shared" si="95"/>
        <v>re22021_03_SF</v>
      </c>
      <c r="BI538" t="str">
        <f t="shared" si="96"/>
        <v>2021_03_SFK.Juszczyk</v>
      </c>
      <c r="BJ538" t="str">
        <f t="shared" si="97"/>
        <v>2021_SF_K.Juszczyk</v>
      </c>
      <c r="BK538" t="str">
        <f>IF(ISERROR(MATCH(LEFT(C538,5)&amp;B538&amp;"_"&amp;A538,$BK$1:BK537,0)),LEFT(C538,5)&amp;B538&amp;"_"&amp;A538,"")</f>
        <v>2021_SF_K.Juszczyk</v>
      </c>
      <c r="BL538">
        <f>COUNTIFS($B$1:B538,B538)-COUNTIFS($B$1:B538,B538,$BK$1:BK538,"")</f>
        <v>7</v>
      </c>
      <c r="BM538" t="str">
        <f t="shared" si="98"/>
        <v>2021_SF7</v>
      </c>
    </row>
    <row r="539" spans="1:65" x14ac:dyDescent="0.25">
      <c r="A539" s="1" t="s">
        <v>152</v>
      </c>
      <c r="B539" s="1" t="s">
        <v>56</v>
      </c>
      <c r="C539" s="1" t="s">
        <v>1651</v>
      </c>
      <c r="D539" s="1">
        <v>-0.17299999999999999</v>
      </c>
      <c r="E539" s="1">
        <v>-5.8</v>
      </c>
      <c r="F539" s="1" t="s">
        <v>1744</v>
      </c>
      <c r="G539" s="1" t="s">
        <v>52</v>
      </c>
      <c r="H539" s="1" t="s">
        <v>52</v>
      </c>
      <c r="I539" s="1" t="s">
        <v>52</v>
      </c>
      <c r="J539" s="1" t="s">
        <v>52</v>
      </c>
      <c r="K539" s="1" t="s">
        <v>52</v>
      </c>
      <c r="L539" s="1" t="s">
        <v>52</v>
      </c>
      <c r="M539" s="1" t="s">
        <v>52</v>
      </c>
      <c r="N539" s="1" t="s">
        <v>52</v>
      </c>
      <c r="O539" s="1" t="s">
        <v>52</v>
      </c>
      <c r="P539" s="1" t="s">
        <v>52</v>
      </c>
      <c r="Q539" s="1" t="s">
        <v>52</v>
      </c>
      <c r="R539" s="1" t="s">
        <v>52</v>
      </c>
      <c r="S539" s="1" t="s">
        <v>52</v>
      </c>
      <c r="T539" s="1" t="s">
        <v>52</v>
      </c>
      <c r="U539" s="1" t="s">
        <v>52</v>
      </c>
      <c r="V539" s="1">
        <v>14</v>
      </c>
      <c r="W539" s="1">
        <v>0</v>
      </c>
      <c r="X539" s="1">
        <v>13</v>
      </c>
      <c r="Y539" s="1">
        <v>1</v>
      </c>
      <c r="Z539" s="1">
        <v>3</v>
      </c>
      <c r="AA539" s="1">
        <v>2</v>
      </c>
      <c r="AB539" s="1">
        <v>0</v>
      </c>
      <c r="AC539" s="1">
        <v>0</v>
      </c>
      <c r="AD539" s="1">
        <v>12</v>
      </c>
      <c r="AE539" s="1">
        <v>1</v>
      </c>
      <c r="AF539" s="1">
        <v>2</v>
      </c>
      <c r="AG539" s="1">
        <v>2</v>
      </c>
      <c r="AH539" s="1">
        <v>1</v>
      </c>
      <c r="AI539" s="1">
        <v>25.8</v>
      </c>
      <c r="AJ539" s="1">
        <v>1</v>
      </c>
      <c r="AK539" s="1">
        <v>-8</v>
      </c>
      <c r="AL539" s="1">
        <v>20</v>
      </c>
      <c r="AM539" s="1">
        <v>16</v>
      </c>
      <c r="AN539" s="1">
        <v>0</v>
      </c>
      <c r="AO539" s="1">
        <v>0</v>
      </c>
      <c r="AP539" s="1" t="s">
        <v>52</v>
      </c>
      <c r="AQ539" s="1" t="s">
        <v>52</v>
      </c>
      <c r="AR539" s="1" t="s">
        <v>52</v>
      </c>
      <c r="AS539" s="1" t="s">
        <v>52</v>
      </c>
      <c r="AT539" s="1" t="s">
        <v>52</v>
      </c>
      <c r="AU539" s="1" t="s">
        <v>52</v>
      </c>
      <c r="AV539" s="1" t="s">
        <v>52</v>
      </c>
      <c r="AW539" s="1" t="s">
        <v>52</v>
      </c>
      <c r="AX539" s="1" t="s">
        <v>52</v>
      </c>
      <c r="AY539" t="str">
        <f t="shared" si="88"/>
        <v/>
      </c>
      <c r="AZ539" t="str">
        <f t="shared" si="89"/>
        <v>M.Davis</v>
      </c>
      <c r="BA539" t="str">
        <f t="shared" si="90"/>
        <v/>
      </c>
      <c r="BB539" t="str">
        <f t="shared" si="91"/>
        <v>2021_04_ATL</v>
      </c>
      <c r="BC539" t="str">
        <f t="shared" si="92"/>
        <v>ru</v>
      </c>
      <c r="BD539">
        <f>COUNTIFS($BB$1:BB539,BB539,$BC$1:BC539,"ru")</f>
        <v>3</v>
      </c>
      <c r="BE539" t="str">
        <f t="shared" si="93"/>
        <v>re</v>
      </c>
      <c r="BF539">
        <f>COUNTIFS($BB$1:BB539,BB539,$BE$1:BE539,"re")</f>
        <v>3</v>
      </c>
      <c r="BG539" t="str">
        <f t="shared" si="94"/>
        <v>ru32021_04_ATL</v>
      </c>
      <c r="BH539" t="str">
        <f t="shared" si="95"/>
        <v>re32021_04_ATL</v>
      </c>
      <c r="BI539" t="str">
        <f t="shared" si="96"/>
        <v>2021_04_ATLM.Davis</v>
      </c>
      <c r="BJ539" t="str">
        <f t="shared" si="97"/>
        <v>2021_ATL_M.Davis</v>
      </c>
      <c r="BK539" t="str">
        <f>IF(ISERROR(MATCH(LEFT(C539,5)&amp;B539&amp;"_"&amp;A539,$BK$1:BK538,0)),LEFT(C539,5)&amp;B539&amp;"_"&amp;A539,"")</f>
        <v/>
      </c>
      <c r="BL539">
        <f>COUNTIFS($B$1:B539,B539)-COUNTIFS($B$1:B539,B539,$BK$1:BK539,"")</f>
        <v>5</v>
      </c>
      <c r="BM539" t="str">
        <f t="shared" si="98"/>
        <v/>
      </c>
    </row>
    <row r="540" spans="1:65" x14ac:dyDescent="0.25">
      <c r="A540" s="1" t="s">
        <v>117</v>
      </c>
      <c r="B540" s="1" t="s">
        <v>68</v>
      </c>
      <c r="C540" s="1" t="s">
        <v>409</v>
      </c>
      <c r="D540" s="1">
        <v>-0.11899999999999999</v>
      </c>
      <c r="E540" s="1">
        <v>-5.21</v>
      </c>
      <c r="F540" s="1" t="s">
        <v>527</v>
      </c>
      <c r="G540" s="1" t="s">
        <v>52</v>
      </c>
      <c r="H540" s="1" t="s">
        <v>52</v>
      </c>
      <c r="I540" s="1" t="s">
        <v>52</v>
      </c>
      <c r="J540" s="1" t="s">
        <v>52</v>
      </c>
      <c r="K540" s="1" t="s">
        <v>52</v>
      </c>
      <c r="L540" s="1" t="s">
        <v>52</v>
      </c>
      <c r="M540" s="1" t="s">
        <v>52</v>
      </c>
      <c r="N540" s="1" t="s">
        <v>52</v>
      </c>
      <c r="O540" s="1" t="s">
        <v>52</v>
      </c>
      <c r="P540" s="1" t="s">
        <v>52</v>
      </c>
      <c r="Q540" s="1" t="s">
        <v>52</v>
      </c>
      <c r="R540" s="1" t="s">
        <v>52</v>
      </c>
      <c r="S540" s="1" t="s">
        <v>52</v>
      </c>
      <c r="T540" s="1" t="s">
        <v>52</v>
      </c>
      <c r="U540" s="1" t="s">
        <v>52</v>
      </c>
      <c r="V540" s="1">
        <v>14</v>
      </c>
      <c r="W540" s="1">
        <v>0</v>
      </c>
      <c r="X540" s="1">
        <v>4</v>
      </c>
      <c r="Y540" s="1">
        <v>0</v>
      </c>
      <c r="Z540" s="1">
        <v>0</v>
      </c>
      <c r="AA540" s="1">
        <v>0</v>
      </c>
      <c r="AB540" s="1">
        <v>1</v>
      </c>
      <c r="AC540" s="1">
        <v>1</v>
      </c>
      <c r="AD540" s="1" t="s">
        <v>52</v>
      </c>
      <c r="AE540" s="1" t="s">
        <v>52</v>
      </c>
      <c r="AF540" s="1" t="s">
        <v>52</v>
      </c>
      <c r="AG540" s="1" t="s">
        <v>52</v>
      </c>
      <c r="AH540" s="1" t="s">
        <v>52</v>
      </c>
      <c r="AI540" s="1" t="s">
        <v>52</v>
      </c>
      <c r="AJ540" s="1" t="s">
        <v>52</v>
      </c>
      <c r="AK540" s="1" t="s">
        <v>52</v>
      </c>
      <c r="AL540" s="1" t="s">
        <v>52</v>
      </c>
      <c r="AM540" s="1" t="s">
        <v>52</v>
      </c>
      <c r="AN540" s="1" t="s">
        <v>52</v>
      </c>
      <c r="AO540" s="1" t="s">
        <v>52</v>
      </c>
      <c r="AP540" s="1" t="s">
        <v>52</v>
      </c>
      <c r="AQ540" s="1" t="s">
        <v>52</v>
      </c>
      <c r="AR540" s="1" t="s">
        <v>52</v>
      </c>
      <c r="AS540" s="1" t="s">
        <v>52</v>
      </c>
      <c r="AT540" s="1" t="s">
        <v>52</v>
      </c>
      <c r="AU540" s="1" t="s">
        <v>52</v>
      </c>
      <c r="AV540" s="1" t="s">
        <v>52</v>
      </c>
      <c r="AW540" s="1" t="s">
        <v>52</v>
      </c>
      <c r="AX540" s="1" t="s">
        <v>52</v>
      </c>
      <c r="AY540" t="str">
        <f t="shared" si="88"/>
        <v/>
      </c>
      <c r="AZ540" t="str">
        <f t="shared" si="89"/>
        <v>R.Jones</v>
      </c>
      <c r="BA540" t="str">
        <f t="shared" si="90"/>
        <v/>
      </c>
      <c r="BB540" t="str">
        <f t="shared" si="91"/>
        <v>2021_01_TB</v>
      </c>
      <c r="BC540" t="str">
        <f t="shared" si="92"/>
        <v>ru</v>
      </c>
      <c r="BD540">
        <f>COUNTIFS($BB$1:BB540,BB540,$BC$1:BC540,"ru")</f>
        <v>2</v>
      </c>
      <c r="BE540" t="str">
        <f t="shared" si="93"/>
        <v/>
      </c>
      <c r="BF540">
        <f>COUNTIFS($BB$1:BB540,BB540,$BE$1:BE540,"re")</f>
        <v>1</v>
      </c>
      <c r="BG540" t="str">
        <f t="shared" si="94"/>
        <v>ru22021_01_TB</v>
      </c>
      <c r="BH540" t="str">
        <f t="shared" si="95"/>
        <v>12021_01_TB</v>
      </c>
      <c r="BI540" t="str">
        <f t="shared" si="96"/>
        <v>2021_01_TBR.Jones</v>
      </c>
      <c r="BJ540" t="str">
        <f t="shared" si="97"/>
        <v>2021_TB_R.Jones</v>
      </c>
      <c r="BK540" t="str">
        <f>IF(ISERROR(MATCH(LEFT(C540,5)&amp;B540&amp;"_"&amp;A540,$BK$1:BK539,0)),LEFT(C540,5)&amp;B540&amp;"_"&amp;A540,"")</f>
        <v/>
      </c>
      <c r="BL540">
        <f>COUNTIFS($B$1:B540,B540)-COUNTIFS($B$1:B540,B540,$BK$1:BK540,"")</f>
        <v>5</v>
      </c>
      <c r="BM540" t="str">
        <f t="shared" si="98"/>
        <v/>
      </c>
    </row>
    <row r="541" spans="1:65" x14ac:dyDescent="0.25">
      <c r="A541" s="1" t="s">
        <v>176</v>
      </c>
      <c r="B541" s="1" t="s">
        <v>110</v>
      </c>
      <c r="C541" s="1" t="s">
        <v>1648</v>
      </c>
      <c r="D541" s="1">
        <v>0.05</v>
      </c>
      <c r="E541" s="1">
        <v>0.21</v>
      </c>
      <c r="F541" s="1" t="s">
        <v>1745</v>
      </c>
      <c r="G541" s="1" t="s">
        <v>52</v>
      </c>
      <c r="H541" s="1" t="s">
        <v>52</v>
      </c>
      <c r="I541" s="1" t="s">
        <v>52</v>
      </c>
      <c r="J541" s="1" t="s">
        <v>52</v>
      </c>
      <c r="K541" s="1" t="s">
        <v>52</v>
      </c>
      <c r="L541" s="1" t="s">
        <v>52</v>
      </c>
      <c r="M541" s="1" t="s">
        <v>52</v>
      </c>
      <c r="N541" s="1" t="s">
        <v>52</v>
      </c>
      <c r="O541" s="1" t="s">
        <v>52</v>
      </c>
      <c r="P541" s="1" t="s">
        <v>52</v>
      </c>
      <c r="Q541" s="1" t="s">
        <v>52</v>
      </c>
      <c r="R541" s="1" t="s">
        <v>52</v>
      </c>
      <c r="S541" s="1" t="s">
        <v>52</v>
      </c>
      <c r="T541" s="1" t="s">
        <v>52</v>
      </c>
      <c r="U541" s="1" t="s">
        <v>52</v>
      </c>
      <c r="V541" s="1">
        <v>14</v>
      </c>
      <c r="W541" s="1">
        <v>0</v>
      </c>
      <c r="X541" s="1">
        <v>4</v>
      </c>
      <c r="Y541" s="1">
        <v>1</v>
      </c>
      <c r="Z541" s="1">
        <v>0</v>
      </c>
      <c r="AA541" s="1">
        <v>0</v>
      </c>
      <c r="AB541" s="1">
        <v>0</v>
      </c>
      <c r="AC541" s="1">
        <v>0</v>
      </c>
      <c r="AD541" s="1">
        <v>17</v>
      </c>
      <c r="AE541" s="1">
        <v>0</v>
      </c>
      <c r="AF541" s="1">
        <v>2</v>
      </c>
      <c r="AG541" s="1">
        <v>2</v>
      </c>
      <c r="AH541" s="1">
        <v>1</v>
      </c>
      <c r="AI541" s="1">
        <v>21.61</v>
      </c>
      <c r="AJ541" s="1">
        <v>0</v>
      </c>
      <c r="AK541" s="1">
        <v>-6</v>
      </c>
      <c r="AL541" s="1">
        <v>23</v>
      </c>
      <c r="AM541" s="1">
        <v>14</v>
      </c>
      <c r="AN541" s="1">
        <v>0</v>
      </c>
      <c r="AO541" s="1">
        <v>0</v>
      </c>
      <c r="AP541" s="1" t="s">
        <v>52</v>
      </c>
      <c r="AQ541" s="1" t="s">
        <v>52</v>
      </c>
      <c r="AR541" s="1" t="s">
        <v>52</v>
      </c>
      <c r="AS541" s="1" t="s">
        <v>52</v>
      </c>
      <c r="AT541" s="1" t="s">
        <v>52</v>
      </c>
      <c r="AU541" s="1" t="s">
        <v>52</v>
      </c>
      <c r="AV541" s="1" t="s">
        <v>52</v>
      </c>
      <c r="AW541" s="1" t="s">
        <v>52</v>
      </c>
      <c r="AX541" s="1" t="s">
        <v>52</v>
      </c>
      <c r="AY541" t="str">
        <f t="shared" si="88"/>
        <v/>
      </c>
      <c r="AZ541" t="str">
        <f t="shared" si="89"/>
        <v>T.Coleman</v>
      </c>
      <c r="BA541" t="str">
        <f t="shared" si="90"/>
        <v/>
      </c>
      <c r="BB541" t="str">
        <f t="shared" si="91"/>
        <v>2021_04_NYJ</v>
      </c>
      <c r="BC541" t="str">
        <f t="shared" si="92"/>
        <v>ru</v>
      </c>
      <c r="BD541">
        <f>COUNTIFS($BB$1:BB541,BB541,$BC$1:BC541,"ru")</f>
        <v>4</v>
      </c>
      <c r="BE541" t="str">
        <f t="shared" si="93"/>
        <v>re</v>
      </c>
      <c r="BF541">
        <f>COUNTIFS($BB$1:BB541,BB541,$BE$1:BE541,"re")</f>
        <v>3</v>
      </c>
      <c r="BG541" t="str">
        <f t="shared" si="94"/>
        <v>ru42021_04_NYJ</v>
      </c>
      <c r="BH541" t="str">
        <f t="shared" si="95"/>
        <v>re32021_04_NYJ</v>
      </c>
      <c r="BI541" t="str">
        <f t="shared" si="96"/>
        <v>2021_04_NYJT.Coleman</v>
      </c>
      <c r="BJ541" t="str">
        <f t="shared" si="97"/>
        <v>2021_NYJ_T.Coleman</v>
      </c>
      <c r="BK541" t="str">
        <f>IF(ISERROR(MATCH(LEFT(C541,5)&amp;B541&amp;"_"&amp;A541,$BK$1:BK540,0)),LEFT(C541,5)&amp;B541&amp;"_"&amp;A541,"")</f>
        <v/>
      </c>
      <c r="BL541">
        <f>COUNTIFS($B$1:B541,B541)-COUNTIFS($B$1:B541,B541,$BK$1:BK541,"")</f>
        <v>5</v>
      </c>
      <c r="BM541" t="str">
        <f t="shared" si="98"/>
        <v/>
      </c>
    </row>
    <row r="542" spans="1:65" x14ac:dyDescent="0.25">
      <c r="A542" s="1" t="s">
        <v>164</v>
      </c>
      <c r="B542" s="1" t="s">
        <v>51</v>
      </c>
      <c r="C542" s="1" t="s">
        <v>409</v>
      </c>
      <c r="D542" s="1">
        <v>-0.18099999999999999</v>
      </c>
      <c r="E542" s="1">
        <v>-1.05</v>
      </c>
      <c r="F542" s="1" t="s">
        <v>528</v>
      </c>
      <c r="G542" s="1" t="s">
        <v>52</v>
      </c>
      <c r="H542" s="1" t="s">
        <v>52</v>
      </c>
      <c r="I542" s="1" t="s">
        <v>52</v>
      </c>
      <c r="J542" s="1" t="s">
        <v>52</v>
      </c>
      <c r="K542" s="1" t="s">
        <v>52</v>
      </c>
      <c r="L542" s="1" t="s">
        <v>52</v>
      </c>
      <c r="M542" s="1" t="s">
        <v>52</v>
      </c>
      <c r="N542" s="1" t="s">
        <v>52</v>
      </c>
      <c r="O542" s="1" t="s">
        <v>52</v>
      </c>
      <c r="P542" s="1" t="s">
        <v>52</v>
      </c>
      <c r="Q542" s="1" t="s">
        <v>52</v>
      </c>
      <c r="R542" s="1" t="s">
        <v>52</v>
      </c>
      <c r="S542" s="1" t="s">
        <v>52</v>
      </c>
      <c r="T542" s="1" t="s">
        <v>52</v>
      </c>
      <c r="U542" s="1" t="s">
        <v>52</v>
      </c>
      <c r="V542" s="1">
        <v>14</v>
      </c>
      <c r="W542" s="1">
        <v>0</v>
      </c>
      <c r="X542" s="1">
        <v>3</v>
      </c>
      <c r="Y542" s="1">
        <v>2</v>
      </c>
      <c r="Z542" s="1">
        <v>0</v>
      </c>
      <c r="AA542" s="1">
        <v>0</v>
      </c>
      <c r="AB542" s="1">
        <v>0</v>
      </c>
      <c r="AC542" s="1">
        <v>0</v>
      </c>
      <c r="AD542" s="1">
        <v>29</v>
      </c>
      <c r="AE542" s="1">
        <v>0</v>
      </c>
      <c r="AF542" s="1">
        <v>4</v>
      </c>
      <c r="AG542" s="1">
        <v>4</v>
      </c>
      <c r="AH542" s="1">
        <v>1</v>
      </c>
      <c r="AI542" s="1">
        <v>16.14</v>
      </c>
      <c r="AJ542" s="1">
        <v>1</v>
      </c>
      <c r="AK542" s="1">
        <v>-9</v>
      </c>
      <c r="AL542" s="1">
        <v>38</v>
      </c>
      <c r="AM542" s="1">
        <v>31</v>
      </c>
      <c r="AN542" s="1">
        <v>0</v>
      </c>
      <c r="AO542" s="1">
        <v>0</v>
      </c>
      <c r="AP542" s="1" t="s">
        <v>52</v>
      </c>
      <c r="AQ542" s="1" t="s">
        <v>52</v>
      </c>
      <c r="AR542" s="1" t="s">
        <v>52</v>
      </c>
      <c r="AS542" s="1" t="s">
        <v>52</v>
      </c>
      <c r="AT542" s="1" t="s">
        <v>52</v>
      </c>
      <c r="AU542" s="1" t="s">
        <v>52</v>
      </c>
      <c r="AV542" s="1" t="s">
        <v>52</v>
      </c>
      <c r="AW542" s="1" t="s">
        <v>52</v>
      </c>
      <c r="AX542" s="1" t="s">
        <v>52</v>
      </c>
      <c r="AY542" t="str">
        <f t="shared" si="88"/>
        <v/>
      </c>
      <c r="AZ542" t="str">
        <f t="shared" si="89"/>
        <v>T.Pollard</v>
      </c>
      <c r="BA542" t="str">
        <f t="shared" si="90"/>
        <v/>
      </c>
      <c r="BB542" t="str">
        <f t="shared" si="91"/>
        <v>2021_01_DAL</v>
      </c>
      <c r="BC542" t="str">
        <f t="shared" si="92"/>
        <v>ru</v>
      </c>
      <c r="BD542">
        <f>COUNTIFS($BB$1:BB542,BB542,$BC$1:BC542,"ru")</f>
        <v>3</v>
      </c>
      <c r="BE542" t="str">
        <f t="shared" si="93"/>
        <v>re</v>
      </c>
      <c r="BF542">
        <f>COUNTIFS($BB$1:BB542,BB542,$BE$1:BE542,"re")</f>
        <v>2</v>
      </c>
      <c r="BG542" t="str">
        <f t="shared" si="94"/>
        <v>ru32021_01_DAL</v>
      </c>
      <c r="BH542" t="str">
        <f t="shared" si="95"/>
        <v>re22021_01_DAL</v>
      </c>
      <c r="BI542" t="str">
        <f t="shared" si="96"/>
        <v>2021_01_DALT.Pollard</v>
      </c>
      <c r="BJ542" t="str">
        <f t="shared" si="97"/>
        <v>2021_DAL_T.Pollard</v>
      </c>
      <c r="BK542" t="str">
        <f>IF(ISERROR(MATCH(LEFT(C542,5)&amp;B542&amp;"_"&amp;A542,$BK$1:BK541,0)),LEFT(C542,5)&amp;B542&amp;"_"&amp;A542,"")</f>
        <v/>
      </c>
      <c r="BL542">
        <f>COUNTIFS($B$1:B542,B542)-COUNTIFS($B$1:B542,B542,$BK$1:BK542,"")</f>
        <v>4</v>
      </c>
      <c r="BM542" t="str">
        <f t="shared" si="98"/>
        <v/>
      </c>
    </row>
    <row r="543" spans="1:65" x14ac:dyDescent="0.25">
      <c r="A543" s="1" t="s">
        <v>120</v>
      </c>
      <c r="B543" s="1" t="s">
        <v>54</v>
      </c>
      <c r="C543" s="1" t="s">
        <v>2049</v>
      </c>
      <c r="D543" s="1">
        <v>-0.126</v>
      </c>
      <c r="E543" s="1">
        <v>-2.21</v>
      </c>
      <c r="F543" s="1" t="s">
        <v>2150</v>
      </c>
      <c r="G543" s="1" t="s">
        <v>52</v>
      </c>
      <c r="H543" s="1" t="s">
        <v>52</v>
      </c>
      <c r="I543" s="1" t="s">
        <v>52</v>
      </c>
      <c r="J543" s="1" t="s">
        <v>52</v>
      </c>
      <c r="K543" s="1" t="s">
        <v>52</v>
      </c>
      <c r="L543" s="1" t="s">
        <v>52</v>
      </c>
      <c r="M543" s="1" t="s">
        <v>52</v>
      </c>
      <c r="N543" s="1" t="s">
        <v>52</v>
      </c>
      <c r="O543" s="1" t="s">
        <v>52</v>
      </c>
      <c r="P543" s="1" t="s">
        <v>52</v>
      </c>
      <c r="Q543" s="1" t="s">
        <v>52</v>
      </c>
      <c r="R543" s="1" t="s">
        <v>52</v>
      </c>
      <c r="S543" s="1" t="s">
        <v>52</v>
      </c>
      <c r="T543" s="1" t="s">
        <v>52</v>
      </c>
      <c r="U543" s="1" t="s">
        <v>52</v>
      </c>
      <c r="V543" s="1">
        <v>13</v>
      </c>
      <c r="W543" s="1">
        <v>0</v>
      </c>
      <c r="X543" s="1">
        <v>7</v>
      </c>
      <c r="Y543" s="1">
        <v>1</v>
      </c>
      <c r="Z543" s="1">
        <v>1</v>
      </c>
      <c r="AA543" s="1">
        <v>1</v>
      </c>
      <c r="AB543" s="1">
        <v>0</v>
      </c>
      <c r="AC543" s="1">
        <v>0</v>
      </c>
      <c r="AD543" s="1">
        <v>11</v>
      </c>
      <c r="AE543" s="1">
        <v>0</v>
      </c>
      <c r="AF543" s="1">
        <v>1</v>
      </c>
      <c r="AG543" s="1">
        <v>2</v>
      </c>
      <c r="AH543" s="1">
        <v>0.5</v>
      </c>
      <c r="AI543" s="1">
        <v>-73.69</v>
      </c>
      <c r="AJ543" s="1">
        <v>1</v>
      </c>
      <c r="AK543" s="1">
        <v>-10</v>
      </c>
      <c r="AL543" s="1">
        <v>15</v>
      </c>
      <c r="AM543" s="1">
        <v>18</v>
      </c>
      <c r="AN543" s="1">
        <v>0</v>
      </c>
      <c r="AO543" s="1">
        <v>0</v>
      </c>
      <c r="AP543" s="1" t="s">
        <v>52</v>
      </c>
      <c r="AQ543" s="1" t="s">
        <v>52</v>
      </c>
      <c r="AR543" s="1" t="s">
        <v>52</v>
      </c>
      <c r="AS543" s="1" t="s">
        <v>52</v>
      </c>
      <c r="AT543" s="1" t="s">
        <v>52</v>
      </c>
      <c r="AU543" s="1" t="s">
        <v>52</v>
      </c>
      <c r="AV543" s="1" t="s">
        <v>52</v>
      </c>
      <c r="AW543" s="1" t="s">
        <v>52</v>
      </c>
      <c r="AX543" s="1" t="s">
        <v>52</v>
      </c>
      <c r="AY543" t="str">
        <f t="shared" si="88"/>
        <v/>
      </c>
      <c r="AZ543" t="str">
        <f t="shared" si="89"/>
        <v>C.Edwards-Helaire</v>
      </c>
      <c r="BA543" t="str">
        <f t="shared" si="90"/>
        <v/>
      </c>
      <c r="BB543" t="str">
        <f t="shared" si="91"/>
        <v>2021_05_KC</v>
      </c>
      <c r="BC543" t="str">
        <f t="shared" si="92"/>
        <v>ru</v>
      </c>
      <c r="BD543">
        <f>COUNTIFS($BB$1:BB543,BB543,$BC$1:BC543,"ru")</f>
        <v>4</v>
      </c>
      <c r="BE543" t="str">
        <f t="shared" si="93"/>
        <v>re</v>
      </c>
      <c r="BF543">
        <f>COUNTIFS($BB$1:BB543,BB543,$BE$1:BE543,"re")</f>
        <v>3</v>
      </c>
      <c r="BG543" t="str">
        <f t="shared" si="94"/>
        <v>ru42021_05_KC</v>
      </c>
      <c r="BH543" t="str">
        <f t="shared" si="95"/>
        <v>re32021_05_KC</v>
      </c>
      <c r="BI543" t="str">
        <f t="shared" si="96"/>
        <v>2021_05_KCC.Edwards-Helaire</v>
      </c>
      <c r="BJ543" t="str">
        <f t="shared" si="97"/>
        <v>2021_KC_C.Edwards-Helaire</v>
      </c>
      <c r="BK543" t="str">
        <f>IF(ISERROR(MATCH(LEFT(C543,5)&amp;B543&amp;"_"&amp;A543,$BK$1:BK542,0)),LEFT(C543,5)&amp;B543&amp;"_"&amp;A543,"")</f>
        <v/>
      </c>
      <c r="BL543">
        <f>COUNTIFS($B$1:B543,B543)-COUNTIFS($B$1:B543,B543,$BK$1:BK543,"")</f>
        <v>5</v>
      </c>
      <c r="BM543" t="str">
        <f t="shared" si="98"/>
        <v/>
      </c>
    </row>
    <row r="544" spans="1:65" x14ac:dyDescent="0.25">
      <c r="A544" s="1" t="s">
        <v>158</v>
      </c>
      <c r="B544" s="1" t="s">
        <v>91</v>
      </c>
      <c r="C544" s="1" t="s">
        <v>2064</v>
      </c>
      <c r="D544" s="1">
        <v>-7.3999999999999996E-2</v>
      </c>
      <c r="E544" s="1">
        <v>-4.0599999999999996</v>
      </c>
      <c r="F544" s="1" t="s">
        <v>2151</v>
      </c>
      <c r="G544" s="1" t="s">
        <v>52</v>
      </c>
      <c r="H544" s="1" t="s">
        <v>52</v>
      </c>
      <c r="I544" s="1" t="s">
        <v>52</v>
      </c>
      <c r="J544" s="1" t="s">
        <v>52</v>
      </c>
      <c r="K544" s="1" t="s">
        <v>52</v>
      </c>
      <c r="L544" s="1" t="s">
        <v>52</v>
      </c>
      <c r="M544" s="1" t="s">
        <v>52</v>
      </c>
      <c r="N544" s="1" t="s">
        <v>52</v>
      </c>
      <c r="O544" s="1" t="s">
        <v>52</v>
      </c>
      <c r="P544" s="1" t="s">
        <v>52</v>
      </c>
      <c r="Q544" s="1" t="s">
        <v>52</v>
      </c>
      <c r="R544" s="1" t="s">
        <v>52</v>
      </c>
      <c r="S544" s="1" t="s">
        <v>52</v>
      </c>
      <c r="T544" s="1" t="s">
        <v>52</v>
      </c>
      <c r="U544" s="1" t="s">
        <v>52</v>
      </c>
      <c r="V544" s="1">
        <v>13</v>
      </c>
      <c r="W544" s="1">
        <v>0</v>
      </c>
      <c r="X544" s="1">
        <v>5</v>
      </c>
      <c r="Y544" s="1">
        <v>1</v>
      </c>
      <c r="Z544" s="1">
        <v>4</v>
      </c>
      <c r="AA544" s="1">
        <v>2</v>
      </c>
      <c r="AB544" s="1">
        <v>0</v>
      </c>
      <c r="AC544" s="1">
        <v>0</v>
      </c>
      <c r="AD544" s="1" t="s">
        <v>52</v>
      </c>
      <c r="AE544" s="1" t="s">
        <v>52</v>
      </c>
      <c r="AF544" s="1" t="s">
        <v>52</v>
      </c>
      <c r="AG544" s="1" t="s">
        <v>52</v>
      </c>
      <c r="AH544" s="1" t="s">
        <v>52</v>
      </c>
      <c r="AI544" s="1" t="s">
        <v>52</v>
      </c>
      <c r="AJ544" s="1" t="s">
        <v>52</v>
      </c>
      <c r="AK544" s="1" t="s">
        <v>52</v>
      </c>
      <c r="AL544" s="1" t="s">
        <v>52</v>
      </c>
      <c r="AM544" s="1" t="s">
        <v>52</v>
      </c>
      <c r="AN544" s="1" t="s">
        <v>52</v>
      </c>
      <c r="AO544" s="1" t="s">
        <v>52</v>
      </c>
      <c r="AP544" s="1" t="s">
        <v>52</v>
      </c>
      <c r="AQ544" s="1" t="s">
        <v>52</v>
      </c>
      <c r="AR544" s="1" t="s">
        <v>52</v>
      </c>
      <c r="AS544" s="1" t="s">
        <v>52</v>
      </c>
      <c r="AT544" s="1" t="s">
        <v>52</v>
      </c>
      <c r="AU544" s="1" t="s">
        <v>52</v>
      </c>
      <c r="AV544" s="1" t="s">
        <v>52</v>
      </c>
      <c r="AW544" s="1" t="s">
        <v>52</v>
      </c>
      <c r="AX544" s="1" t="s">
        <v>52</v>
      </c>
      <c r="AY544" t="str">
        <f t="shared" si="88"/>
        <v/>
      </c>
      <c r="AZ544" t="str">
        <f t="shared" si="89"/>
        <v>C.Hyde</v>
      </c>
      <c r="BA544" t="str">
        <f t="shared" si="90"/>
        <v/>
      </c>
      <c r="BB544" t="str">
        <f t="shared" si="91"/>
        <v>2021_05_JAX</v>
      </c>
      <c r="BC544" t="str">
        <f t="shared" si="92"/>
        <v>ru</v>
      </c>
      <c r="BD544">
        <f>COUNTIFS($BB$1:BB544,BB544,$BC$1:BC544,"ru")</f>
        <v>3</v>
      </c>
      <c r="BE544" t="str">
        <f t="shared" si="93"/>
        <v/>
      </c>
      <c r="BF544">
        <f>COUNTIFS($BB$1:BB544,BB544,$BE$1:BE544,"re")</f>
        <v>1</v>
      </c>
      <c r="BG544" t="str">
        <f t="shared" si="94"/>
        <v>ru32021_05_JAX</v>
      </c>
      <c r="BH544" t="str">
        <f t="shared" si="95"/>
        <v>12021_05_JAX</v>
      </c>
      <c r="BI544" t="str">
        <f t="shared" si="96"/>
        <v>2021_05_JAXC.Hyde</v>
      </c>
      <c r="BJ544" t="str">
        <f t="shared" si="97"/>
        <v>2021_JAX_C.Hyde</v>
      </c>
      <c r="BK544" t="str">
        <f>IF(ISERROR(MATCH(LEFT(C544,5)&amp;B544&amp;"_"&amp;A544,$BK$1:BK543,0)),LEFT(C544,5)&amp;B544&amp;"_"&amp;A544,"")</f>
        <v/>
      </c>
      <c r="BL544">
        <f>COUNTIFS($B$1:B544,B544)-COUNTIFS($B$1:B544,B544,$BK$1:BK544,"")</f>
        <v>3</v>
      </c>
      <c r="BM544" t="str">
        <f t="shared" si="98"/>
        <v/>
      </c>
    </row>
    <row r="545" spans="1:65" x14ac:dyDescent="0.25">
      <c r="A545" s="1" t="s">
        <v>185</v>
      </c>
      <c r="B545" s="1" t="s">
        <v>51</v>
      </c>
      <c r="C545" s="1" t="s">
        <v>835</v>
      </c>
      <c r="D545" s="1">
        <v>1.0999999999999999E-2</v>
      </c>
      <c r="E545" s="1">
        <v>0.89</v>
      </c>
      <c r="F545" s="1" t="s">
        <v>944</v>
      </c>
      <c r="G545" s="1" t="s">
        <v>52</v>
      </c>
      <c r="H545" s="1" t="s">
        <v>52</v>
      </c>
      <c r="I545" s="1" t="s">
        <v>52</v>
      </c>
      <c r="J545" s="1" t="s">
        <v>52</v>
      </c>
      <c r="K545" s="1" t="s">
        <v>52</v>
      </c>
      <c r="L545" s="1" t="s">
        <v>52</v>
      </c>
      <c r="M545" s="1" t="s">
        <v>52</v>
      </c>
      <c r="N545" s="1" t="s">
        <v>52</v>
      </c>
      <c r="O545" s="1" t="s">
        <v>52</v>
      </c>
      <c r="P545" s="1" t="s">
        <v>52</v>
      </c>
      <c r="Q545" s="1" t="s">
        <v>52</v>
      </c>
      <c r="R545" s="1" t="s">
        <v>52</v>
      </c>
      <c r="S545" s="1" t="s">
        <v>52</v>
      </c>
      <c r="T545" s="1" t="s">
        <v>52</v>
      </c>
      <c r="U545" s="1" t="s">
        <v>52</v>
      </c>
      <c r="V545" s="1">
        <v>13</v>
      </c>
      <c r="W545" s="1">
        <v>0</v>
      </c>
      <c r="X545" s="1">
        <v>1</v>
      </c>
      <c r="Y545" s="1">
        <v>1</v>
      </c>
      <c r="Z545" s="1">
        <v>0</v>
      </c>
      <c r="AA545" s="1">
        <v>0</v>
      </c>
      <c r="AB545" s="1">
        <v>0</v>
      </c>
      <c r="AC545" s="1">
        <v>0</v>
      </c>
      <c r="AD545" s="1">
        <v>95</v>
      </c>
      <c r="AE545" s="1">
        <v>0</v>
      </c>
      <c r="AF545" s="1">
        <v>8</v>
      </c>
      <c r="AG545" s="1">
        <v>9</v>
      </c>
      <c r="AH545" s="1">
        <v>0.88800000000000001</v>
      </c>
      <c r="AI545" s="1">
        <v>15.6</v>
      </c>
      <c r="AJ545" s="1">
        <v>5</v>
      </c>
      <c r="AK545" s="1">
        <v>61</v>
      </c>
      <c r="AL545" s="1">
        <v>46</v>
      </c>
      <c r="AM545" s="1">
        <v>34</v>
      </c>
      <c r="AN545" s="1">
        <v>0</v>
      </c>
      <c r="AO545" s="1">
        <v>0</v>
      </c>
      <c r="AP545" s="1" t="s">
        <v>52</v>
      </c>
      <c r="AQ545" s="1" t="s">
        <v>52</v>
      </c>
      <c r="AR545" s="1" t="s">
        <v>52</v>
      </c>
      <c r="AS545" s="1" t="s">
        <v>52</v>
      </c>
      <c r="AT545" s="1" t="s">
        <v>52</v>
      </c>
      <c r="AU545" s="1" t="s">
        <v>52</v>
      </c>
      <c r="AV545" s="1" t="s">
        <v>52</v>
      </c>
      <c r="AW545" s="1" t="s">
        <v>52</v>
      </c>
      <c r="AX545" s="1" t="s">
        <v>52</v>
      </c>
      <c r="AY545" t="str">
        <f t="shared" si="88"/>
        <v/>
      </c>
      <c r="AZ545" t="str">
        <f t="shared" si="89"/>
        <v>C.Lamb</v>
      </c>
      <c r="BA545" t="str">
        <f t="shared" si="90"/>
        <v/>
      </c>
      <c r="BB545" t="str">
        <f t="shared" si="91"/>
        <v>2021_02_DAL</v>
      </c>
      <c r="BC545" t="str">
        <f t="shared" si="92"/>
        <v>ru</v>
      </c>
      <c r="BD545">
        <f>COUNTIFS($BB$1:BB545,BB545,$BC$1:BC545,"ru")</f>
        <v>3</v>
      </c>
      <c r="BE545" t="str">
        <f t="shared" si="93"/>
        <v>re</v>
      </c>
      <c r="BF545">
        <f>COUNTIFS($BB$1:BB545,BB545,$BE$1:BE545,"re")</f>
        <v>3</v>
      </c>
      <c r="BG545" t="str">
        <f t="shared" si="94"/>
        <v>ru32021_02_DAL</v>
      </c>
      <c r="BH545" t="str">
        <f t="shared" si="95"/>
        <v>re32021_02_DAL</v>
      </c>
      <c r="BI545" t="str">
        <f t="shared" si="96"/>
        <v>2021_02_DALC.Lamb</v>
      </c>
      <c r="BJ545" t="str">
        <f t="shared" si="97"/>
        <v>2021_DAL_C.Lamb</v>
      </c>
      <c r="BK545" t="str">
        <f>IF(ISERROR(MATCH(LEFT(C545,5)&amp;B545&amp;"_"&amp;A545,$BK$1:BK544,0)),LEFT(C545,5)&amp;B545&amp;"_"&amp;A545,"")</f>
        <v>2021_DAL_C.Lamb</v>
      </c>
      <c r="BL545">
        <f>COUNTIFS($B$1:B545,B545)-COUNTIFS($B$1:B545,B545,$BK$1:BK545,"")</f>
        <v>5</v>
      </c>
      <c r="BM545" t="str">
        <f t="shared" si="98"/>
        <v>2021_DAL5</v>
      </c>
    </row>
    <row r="546" spans="1:65" x14ac:dyDescent="0.25">
      <c r="A546" s="1" t="s">
        <v>195</v>
      </c>
      <c r="B546" s="1" t="s">
        <v>95</v>
      </c>
      <c r="C546" s="1" t="s">
        <v>2069</v>
      </c>
      <c r="D546" s="1">
        <v>3.6999999999999998E-2</v>
      </c>
      <c r="E546" s="1">
        <v>2.4300000000000002</v>
      </c>
      <c r="F546" s="1" t="s">
        <v>2152</v>
      </c>
      <c r="G546" s="1" t="s">
        <v>52</v>
      </c>
      <c r="H546" s="1" t="s">
        <v>52</v>
      </c>
      <c r="I546" s="1" t="s">
        <v>52</v>
      </c>
      <c r="J546" s="1" t="s">
        <v>52</v>
      </c>
      <c r="K546" s="1" t="s">
        <v>52</v>
      </c>
      <c r="L546" s="1" t="s">
        <v>52</v>
      </c>
      <c r="M546" s="1" t="s">
        <v>52</v>
      </c>
      <c r="N546" s="1" t="s">
        <v>52</v>
      </c>
      <c r="O546" s="1" t="s">
        <v>52</v>
      </c>
      <c r="P546" s="1" t="s">
        <v>52</v>
      </c>
      <c r="Q546" s="1" t="s">
        <v>52</v>
      </c>
      <c r="R546" s="1" t="s">
        <v>52</v>
      </c>
      <c r="S546" s="1" t="s">
        <v>52</v>
      </c>
      <c r="T546" s="1" t="s">
        <v>52</v>
      </c>
      <c r="U546" s="1" t="s">
        <v>52</v>
      </c>
      <c r="V546" s="1">
        <v>13</v>
      </c>
      <c r="W546" s="1">
        <v>1</v>
      </c>
      <c r="X546" s="1">
        <v>1</v>
      </c>
      <c r="Y546" s="1">
        <v>1</v>
      </c>
      <c r="Z546" s="1">
        <v>1</v>
      </c>
      <c r="AA546" s="1">
        <v>0</v>
      </c>
      <c r="AB546" s="1">
        <v>0</v>
      </c>
      <c r="AC546" s="1">
        <v>0</v>
      </c>
      <c r="AD546" s="1">
        <v>58</v>
      </c>
      <c r="AE546" s="1">
        <v>0</v>
      </c>
      <c r="AF546" s="1">
        <v>3</v>
      </c>
      <c r="AG546" s="1">
        <v>9</v>
      </c>
      <c r="AH546" s="1">
        <v>0.33300000000000002</v>
      </c>
      <c r="AI546" s="1">
        <v>-82.29</v>
      </c>
      <c r="AJ546" s="1">
        <v>2</v>
      </c>
      <c r="AK546" s="1">
        <v>72</v>
      </c>
      <c r="AL546" s="1">
        <v>20</v>
      </c>
      <c r="AM546" s="1">
        <v>38</v>
      </c>
      <c r="AN546" s="1">
        <v>0</v>
      </c>
      <c r="AO546" s="1">
        <v>0</v>
      </c>
      <c r="AP546" s="1" t="s">
        <v>52</v>
      </c>
      <c r="AQ546" s="1" t="s">
        <v>52</v>
      </c>
      <c r="AR546" s="1" t="s">
        <v>52</v>
      </c>
      <c r="AS546" s="1" t="s">
        <v>52</v>
      </c>
      <c r="AT546" s="1" t="s">
        <v>52</v>
      </c>
      <c r="AU546" s="1" t="s">
        <v>52</v>
      </c>
      <c r="AV546" s="1" t="s">
        <v>52</v>
      </c>
      <c r="AW546" s="1" t="s">
        <v>52</v>
      </c>
      <c r="AX546" s="1" t="s">
        <v>52</v>
      </c>
      <c r="AY546" t="str">
        <f t="shared" si="88"/>
        <v/>
      </c>
      <c r="AZ546" t="str">
        <f t="shared" si="89"/>
        <v>D.Samuel</v>
      </c>
      <c r="BA546" t="str">
        <f t="shared" si="90"/>
        <v/>
      </c>
      <c r="BB546" t="str">
        <f t="shared" si="91"/>
        <v>2021_05_SF</v>
      </c>
      <c r="BC546" t="str">
        <f t="shared" si="92"/>
        <v>ru</v>
      </c>
      <c r="BD546">
        <f>COUNTIFS($BB$1:BB546,BB546,$BC$1:BC546,"ru")</f>
        <v>3</v>
      </c>
      <c r="BE546" t="str">
        <f t="shared" si="93"/>
        <v>re</v>
      </c>
      <c r="BF546">
        <f>COUNTIFS($BB$1:BB546,BB546,$BE$1:BE546,"re")</f>
        <v>2</v>
      </c>
      <c r="BG546" t="str">
        <f t="shared" si="94"/>
        <v>ru32021_05_SF</v>
      </c>
      <c r="BH546" t="str">
        <f t="shared" si="95"/>
        <v>re22021_05_SF</v>
      </c>
      <c r="BI546" t="str">
        <f t="shared" si="96"/>
        <v>2021_05_SFD.Samuel</v>
      </c>
      <c r="BJ546" t="str">
        <f t="shared" si="97"/>
        <v>2021_SF_D.Samuel</v>
      </c>
      <c r="BK546" t="str">
        <f>IF(ISERROR(MATCH(LEFT(C546,5)&amp;B546&amp;"_"&amp;A546,$BK$1:BK545,0)),LEFT(C546,5)&amp;B546&amp;"_"&amp;A546,"")</f>
        <v>2021_SF_D.Samuel</v>
      </c>
      <c r="BL546">
        <f>COUNTIFS($B$1:B546,B546)-COUNTIFS($B$1:B546,B546,$BK$1:BK546,"")</f>
        <v>8</v>
      </c>
      <c r="BM546" t="str">
        <f t="shared" si="98"/>
        <v>2021_SF8</v>
      </c>
    </row>
    <row r="547" spans="1:65" x14ac:dyDescent="0.25">
      <c r="A547" s="1" t="s">
        <v>535</v>
      </c>
      <c r="B547" s="1" t="s">
        <v>70</v>
      </c>
      <c r="C547" s="1" t="s">
        <v>2059</v>
      </c>
      <c r="D547" s="1">
        <v>-6.0000000000000001E-3</v>
      </c>
      <c r="E547" s="1">
        <v>0.84</v>
      </c>
      <c r="F547" s="1" t="s">
        <v>2153</v>
      </c>
      <c r="G547" s="1" t="s">
        <v>52</v>
      </c>
      <c r="H547" s="1" t="s">
        <v>52</v>
      </c>
      <c r="I547" s="1" t="s">
        <v>52</v>
      </c>
      <c r="J547" s="1" t="s">
        <v>52</v>
      </c>
      <c r="K547" s="1" t="s">
        <v>52</v>
      </c>
      <c r="L547" s="1" t="s">
        <v>52</v>
      </c>
      <c r="M547" s="1" t="s">
        <v>52</v>
      </c>
      <c r="N547" s="1" t="s">
        <v>52</v>
      </c>
      <c r="O547" s="1" t="s">
        <v>52</v>
      </c>
      <c r="P547" s="1" t="s">
        <v>52</v>
      </c>
      <c r="Q547" s="1" t="s">
        <v>52</v>
      </c>
      <c r="R547" s="1" t="s">
        <v>52</v>
      </c>
      <c r="S547" s="1" t="s">
        <v>52</v>
      </c>
      <c r="T547" s="1" t="s">
        <v>52</v>
      </c>
      <c r="U547" s="1" t="s">
        <v>52</v>
      </c>
      <c r="V547" s="1">
        <v>13</v>
      </c>
      <c r="W547" s="1">
        <v>0</v>
      </c>
      <c r="X547" s="1">
        <v>4</v>
      </c>
      <c r="Y547" s="1">
        <v>2</v>
      </c>
      <c r="Z547" s="1">
        <v>1</v>
      </c>
      <c r="AA547" s="1">
        <v>0</v>
      </c>
      <c r="AB547" s="1">
        <v>0</v>
      </c>
      <c r="AC547" s="1">
        <v>0</v>
      </c>
      <c r="AD547" s="1" t="s">
        <v>52</v>
      </c>
      <c r="AE547" s="1" t="s">
        <v>52</v>
      </c>
      <c r="AF547" s="1" t="s">
        <v>52</v>
      </c>
      <c r="AG547" s="1" t="s">
        <v>52</v>
      </c>
      <c r="AH547" s="1" t="s">
        <v>52</v>
      </c>
      <c r="AI547" s="1" t="s">
        <v>52</v>
      </c>
      <c r="AJ547" s="1" t="s">
        <v>52</v>
      </c>
      <c r="AK547" s="1" t="s">
        <v>52</v>
      </c>
      <c r="AL547" s="1" t="s">
        <v>52</v>
      </c>
      <c r="AM547" s="1" t="s">
        <v>52</v>
      </c>
      <c r="AN547" s="1" t="s">
        <v>52</v>
      </c>
      <c r="AO547" s="1" t="s">
        <v>52</v>
      </c>
      <c r="AP547" s="1" t="s">
        <v>52</v>
      </c>
      <c r="AQ547" s="1" t="s">
        <v>52</v>
      </c>
      <c r="AR547" s="1" t="s">
        <v>52</v>
      </c>
      <c r="AS547" s="1" t="s">
        <v>52</v>
      </c>
      <c r="AT547" s="1" t="s">
        <v>52</v>
      </c>
      <c r="AU547" s="1" t="s">
        <v>52</v>
      </c>
      <c r="AV547" s="1" t="s">
        <v>52</v>
      </c>
      <c r="AW547" s="1" t="s">
        <v>52</v>
      </c>
      <c r="AX547" s="1" t="s">
        <v>52</v>
      </c>
      <c r="AY547" t="str">
        <f t="shared" si="88"/>
        <v/>
      </c>
      <c r="AZ547" t="str">
        <f t="shared" si="89"/>
        <v>J.Patterson</v>
      </c>
      <c r="BA547" t="str">
        <f t="shared" si="90"/>
        <v/>
      </c>
      <c r="BB547" t="str">
        <f t="shared" si="91"/>
        <v>2021_05_WAS</v>
      </c>
      <c r="BC547" t="str">
        <f t="shared" si="92"/>
        <v>ru</v>
      </c>
      <c r="BD547">
        <f>COUNTIFS($BB$1:BB547,BB547,$BC$1:BC547,"ru")</f>
        <v>2</v>
      </c>
      <c r="BE547" t="str">
        <f t="shared" si="93"/>
        <v/>
      </c>
      <c r="BF547">
        <f>COUNTIFS($BB$1:BB547,BB547,$BE$1:BE547,"re")</f>
        <v>1</v>
      </c>
      <c r="BG547" t="str">
        <f t="shared" si="94"/>
        <v>ru22021_05_WAS</v>
      </c>
      <c r="BH547" t="str">
        <f t="shared" si="95"/>
        <v>12021_05_WAS</v>
      </c>
      <c r="BI547" t="str">
        <f t="shared" si="96"/>
        <v>2021_05_WASJ.Patterson</v>
      </c>
      <c r="BJ547" t="str">
        <f t="shared" si="97"/>
        <v>2021_WAS_J.Patterson</v>
      </c>
      <c r="BK547" t="str">
        <f>IF(ISERROR(MATCH(LEFT(C547,5)&amp;B547&amp;"_"&amp;A547,$BK$1:BK546,0)),LEFT(C547,5)&amp;B547&amp;"_"&amp;A547,"")</f>
        <v>2021_WAS_J.Patterson</v>
      </c>
      <c r="BL547">
        <f>COUNTIFS($B$1:B547,B547)-COUNTIFS($B$1:B547,B547,$BK$1:BK547,"")</f>
        <v>5</v>
      </c>
      <c r="BM547" t="str">
        <f t="shared" si="98"/>
        <v>2021_WAS5</v>
      </c>
    </row>
    <row r="548" spans="1:65" x14ac:dyDescent="0.25">
      <c r="A548" s="1" t="s">
        <v>321</v>
      </c>
      <c r="B548" s="1" t="s">
        <v>56</v>
      </c>
      <c r="C548" s="1" t="s">
        <v>439</v>
      </c>
      <c r="D548" s="1">
        <v>0</v>
      </c>
      <c r="E548" s="1">
        <v>-0.89</v>
      </c>
      <c r="F548" s="1" t="s">
        <v>529</v>
      </c>
      <c r="G548" s="1" t="s">
        <v>52</v>
      </c>
      <c r="H548" s="1" t="s">
        <v>52</v>
      </c>
      <c r="I548" s="1" t="s">
        <v>52</v>
      </c>
      <c r="J548" s="1" t="s">
        <v>52</v>
      </c>
      <c r="K548" s="1" t="s">
        <v>52</v>
      </c>
      <c r="L548" s="1" t="s">
        <v>52</v>
      </c>
      <c r="M548" s="1" t="s">
        <v>52</v>
      </c>
      <c r="N548" s="1" t="s">
        <v>52</v>
      </c>
      <c r="O548" s="1" t="s">
        <v>52</v>
      </c>
      <c r="P548" s="1" t="s">
        <v>52</v>
      </c>
      <c r="Q548" s="1" t="s">
        <v>52</v>
      </c>
      <c r="R548" s="1" t="s">
        <v>52</v>
      </c>
      <c r="S548" s="1" t="s">
        <v>52</v>
      </c>
      <c r="T548" s="1" t="s">
        <v>52</v>
      </c>
      <c r="U548" s="1" t="s">
        <v>52</v>
      </c>
      <c r="V548" s="1">
        <v>13</v>
      </c>
      <c r="W548" s="1">
        <v>0</v>
      </c>
      <c r="X548" s="1">
        <v>2</v>
      </c>
      <c r="Y548" s="1">
        <v>1</v>
      </c>
      <c r="Z548" s="1">
        <v>0</v>
      </c>
      <c r="AA548" s="1">
        <v>0</v>
      </c>
      <c r="AB548" s="1">
        <v>0</v>
      </c>
      <c r="AC548" s="1">
        <v>0</v>
      </c>
      <c r="AD548" s="1">
        <v>18</v>
      </c>
      <c r="AE548" s="1">
        <v>0</v>
      </c>
      <c r="AF548" s="1">
        <v>3</v>
      </c>
      <c r="AG548" s="1">
        <v>3</v>
      </c>
      <c r="AH548" s="1">
        <v>1</v>
      </c>
      <c r="AI548" s="1">
        <v>26.78</v>
      </c>
      <c r="AJ548" s="1">
        <v>1</v>
      </c>
      <c r="AK548" s="1">
        <v>10</v>
      </c>
      <c r="AL548" s="1">
        <v>8</v>
      </c>
      <c r="AM548" s="1">
        <v>12</v>
      </c>
      <c r="AN548" s="1">
        <v>0</v>
      </c>
      <c r="AO548" s="1">
        <v>0</v>
      </c>
      <c r="AP548" s="1" t="s">
        <v>52</v>
      </c>
      <c r="AQ548" s="1" t="s">
        <v>52</v>
      </c>
      <c r="AR548" s="1" t="s">
        <v>52</v>
      </c>
      <c r="AS548" s="1" t="s">
        <v>52</v>
      </c>
      <c r="AT548" s="1" t="s">
        <v>52</v>
      </c>
      <c r="AU548" s="1" t="s">
        <v>52</v>
      </c>
      <c r="AV548" s="1" t="s">
        <v>52</v>
      </c>
      <c r="AW548" s="1" t="s">
        <v>52</v>
      </c>
      <c r="AX548" s="1" t="s">
        <v>52</v>
      </c>
      <c r="AY548" t="str">
        <f t="shared" si="88"/>
        <v/>
      </c>
      <c r="AZ548" t="str">
        <f t="shared" si="89"/>
        <v>K.Smith</v>
      </c>
      <c r="BA548" t="str">
        <f t="shared" si="90"/>
        <v/>
      </c>
      <c r="BB548" t="str">
        <f t="shared" si="91"/>
        <v>2021_01_ATL</v>
      </c>
      <c r="BC548" t="str">
        <f t="shared" si="92"/>
        <v>ru</v>
      </c>
      <c r="BD548">
        <f>COUNTIFS($BB$1:BB548,BB548,$BC$1:BC548,"ru")</f>
        <v>4</v>
      </c>
      <c r="BE548" t="str">
        <f t="shared" si="93"/>
        <v>re</v>
      </c>
      <c r="BF548">
        <f>COUNTIFS($BB$1:BB548,BB548,$BE$1:BE548,"re")</f>
        <v>3</v>
      </c>
      <c r="BG548" t="str">
        <f t="shared" si="94"/>
        <v>ru42021_01_ATL</v>
      </c>
      <c r="BH548" t="str">
        <f t="shared" si="95"/>
        <v>re32021_01_ATL</v>
      </c>
      <c r="BI548" t="str">
        <f t="shared" si="96"/>
        <v>2021_01_ATLK.Smith</v>
      </c>
      <c r="BJ548" t="str">
        <f t="shared" si="97"/>
        <v>2021_ATL_K.Smith</v>
      </c>
      <c r="BK548" t="str">
        <f>IF(ISERROR(MATCH(LEFT(C548,5)&amp;B548&amp;"_"&amp;A548,$BK$1:BK547,0)),LEFT(C548,5)&amp;B548&amp;"_"&amp;A548,"")</f>
        <v>2021_ATL_K.Smith</v>
      </c>
      <c r="BL548">
        <f>COUNTIFS($B$1:B548,B548)-COUNTIFS($B$1:B548,B548,$BK$1:BK548,"")</f>
        <v>6</v>
      </c>
      <c r="BM548" t="str">
        <f t="shared" si="98"/>
        <v>2021_ATL6</v>
      </c>
    </row>
    <row r="549" spans="1:65" x14ac:dyDescent="0.25">
      <c r="A549" s="1" t="s">
        <v>133</v>
      </c>
      <c r="B549" s="1" t="s">
        <v>90</v>
      </c>
      <c r="C549" s="1" t="s">
        <v>1638</v>
      </c>
      <c r="D549" s="1">
        <v>-0.107</v>
      </c>
      <c r="E549" s="1">
        <v>-3.17</v>
      </c>
      <c r="F549" s="1" t="s">
        <v>1746</v>
      </c>
      <c r="G549" s="1" t="s">
        <v>52</v>
      </c>
      <c r="H549" s="1" t="s">
        <v>52</v>
      </c>
      <c r="I549" s="1" t="s">
        <v>52</v>
      </c>
      <c r="J549" s="1" t="s">
        <v>52</v>
      </c>
      <c r="K549" s="1" t="s">
        <v>52</v>
      </c>
      <c r="L549" s="1" t="s">
        <v>52</v>
      </c>
      <c r="M549" s="1" t="s">
        <v>52</v>
      </c>
      <c r="N549" s="1" t="s">
        <v>52</v>
      </c>
      <c r="O549" s="1" t="s">
        <v>52</v>
      </c>
      <c r="P549" s="1" t="s">
        <v>52</v>
      </c>
      <c r="Q549" s="1" t="s">
        <v>52</v>
      </c>
      <c r="R549" s="1" t="s">
        <v>52</v>
      </c>
      <c r="S549" s="1" t="s">
        <v>52</v>
      </c>
      <c r="T549" s="1" t="s">
        <v>52</v>
      </c>
      <c r="U549" s="1" t="s">
        <v>52</v>
      </c>
      <c r="V549" s="1">
        <v>13</v>
      </c>
      <c r="W549" s="1">
        <v>0</v>
      </c>
      <c r="X549" s="1">
        <v>7</v>
      </c>
      <c r="Y549" s="1">
        <v>0</v>
      </c>
      <c r="Z549" s="1">
        <v>3</v>
      </c>
      <c r="AA549" s="1">
        <v>1</v>
      </c>
      <c r="AB549" s="1">
        <v>0</v>
      </c>
      <c r="AC549" s="1">
        <v>0</v>
      </c>
      <c r="AD549" s="1">
        <v>34</v>
      </c>
      <c r="AE549" s="1">
        <v>0</v>
      </c>
      <c r="AF549" s="1">
        <v>3</v>
      </c>
      <c r="AG549" s="1">
        <v>3</v>
      </c>
      <c r="AH549" s="1">
        <v>1</v>
      </c>
      <c r="AI549" s="1">
        <v>18.32</v>
      </c>
      <c r="AJ549" s="1">
        <v>2</v>
      </c>
      <c r="AK549" s="1">
        <v>1</v>
      </c>
      <c r="AL549" s="1">
        <v>33</v>
      </c>
      <c r="AM549" s="1">
        <v>15</v>
      </c>
      <c r="AN549" s="1">
        <v>0</v>
      </c>
      <c r="AO549" s="1">
        <v>0</v>
      </c>
      <c r="AP549" s="1" t="s">
        <v>52</v>
      </c>
      <c r="AQ549" s="1" t="s">
        <v>52</v>
      </c>
      <c r="AR549" s="1" t="s">
        <v>52</v>
      </c>
      <c r="AS549" s="1" t="s">
        <v>52</v>
      </c>
      <c r="AT549" s="1" t="s">
        <v>52</v>
      </c>
      <c r="AU549" s="1" t="s">
        <v>52</v>
      </c>
      <c r="AV549" s="1" t="s">
        <v>52</v>
      </c>
      <c r="AW549" s="1" t="s">
        <v>52</v>
      </c>
      <c r="AX549" s="1" t="s">
        <v>52</v>
      </c>
      <c r="AY549" t="str">
        <f t="shared" si="88"/>
        <v/>
      </c>
      <c r="AZ549" t="str">
        <f t="shared" si="89"/>
        <v>M.Sanders</v>
      </c>
      <c r="BA549" t="str">
        <f t="shared" si="90"/>
        <v/>
      </c>
      <c r="BB549" t="str">
        <f t="shared" si="91"/>
        <v>2021_04_PHI</v>
      </c>
      <c r="BC549" t="str">
        <f t="shared" si="92"/>
        <v>ru</v>
      </c>
      <c r="BD549">
        <f>COUNTIFS($BB$1:BB549,BB549,$BC$1:BC549,"ru")</f>
        <v>3</v>
      </c>
      <c r="BE549" t="str">
        <f t="shared" si="93"/>
        <v>re</v>
      </c>
      <c r="BF549">
        <f>COUNTIFS($BB$1:BB549,BB549,$BE$1:BE549,"re")</f>
        <v>2</v>
      </c>
      <c r="BG549" t="str">
        <f t="shared" si="94"/>
        <v>ru32021_04_PHI</v>
      </c>
      <c r="BH549" t="str">
        <f t="shared" si="95"/>
        <v>re22021_04_PHI</v>
      </c>
      <c r="BI549" t="str">
        <f t="shared" si="96"/>
        <v>2021_04_PHIM.Sanders</v>
      </c>
      <c r="BJ549" t="str">
        <f t="shared" si="97"/>
        <v>2021_PHI_M.Sanders</v>
      </c>
      <c r="BK549" t="str">
        <f>IF(ISERROR(MATCH(LEFT(C549,5)&amp;B549&amp;"_"&amp;A549,$BK$1:BK548,0)),LEFT(C549,5)&amp;B549&amp;"_"&amp;A549,"")</f>
        <v/>
      </c>
      <c r="BL549">
        <f>COUNTIFS($B$1:B549,B549)-COUNTIFS($B$1:B549,B549,$BK$1:BK549,"")</f>
        <v>4</v>
      </c>
      <c r="BM549" t="str">
        <f t="shared" si="98"/>
        <v/>
      </c>
    </row>
    <row r="550" spans="1:65" x14ac:dyDescent="0.25">
      <c r="A550" s="1" t="s">
        <v>163</v>
      </c>
      <c r="B550" s="1" t="s">
        <v>81</v>
      </c>
      <c r="C550" s="1" t="s">
        <v>2439</v>
      </c>
      <c r="D550" s="1">
        <v>-0.01</v>
      </c>
      <c r="E550" s="1">
        <v>1.03</v>
      </c>
      <c r="F550" s="1" t="s">
        <v>2519</v>
      </c>
      <c r="G550" s="1" t="s">
        <v>52</v>
      </c>
      <c r="H550" s="1" t="s">
        <v>52</v>
      </c>
      <c r="I550" s="1" t="s">
        <v>52</v>
      </c>
      <c r="J550" s="1" t="s">
        <v>52</v>
      </c>
      <c r="K550" s="1" t="s">
        <v>52</v>
      </c>
      <c r="L550" s="1" t="s">
        <v>52</v>
      </c>
      <c r="M550" s="1" t="s">
        <v>52</v>
      </c>
      <c r="N550" s="1" t="s">
        <v>52</v>
      </c>
      <c r="O550" s="1" t="s">
        <v>52</v>
      </c>
      <c r="P550" s="1" t="s">
        <v>52</v>
      </c>
      <c r="Q550" s="1" t="s">
        <v>52</v>
      </c>
      <c r="R550" s="1" t="s">
        <v>52</v>
      </c>
      <c r="S550" s="1" t="s">
        <v>52</v>
      </c>
      <c r="T550" s="1" t="s">
        <v>52</v>
      </c>
      <c r="U550" s="1" t="s">
        <v>52</v>
      </c>
      <c r="V550" s="1">
        <v>13</v>
      </c>
      <c r="W550" s="1">
        <v>0</v>
      </c>
      <c r="X550" s="1">
        <v>4</v>
      </c>
      <c r="Y550" s="1">
        <v>1</v>
      </c>
      <c r="Z550" s="1">
        <v>0</v>
      </c>
      <c r="AA550" s="1">
        <v>0</v>
      </c>
      <c r="AB550" s="1">
        <v>0</v>
      </c>
      <c r="AC550" s="1">
        <v>0</v>
      </c>
      <c r="AD550" s="1">
        <v>9</v>
      </c>
      <c r="AE550" s="1">
        <v>0</v>
      </c>
      <c r="AF550" s="1">
        <v>1</v>
      </c>
      <c r="AG550" s="1">
        <v>2</v>
      </c>
      <c r="AH550" s="1">
        <v>0.5</v>
      </c>
      <c r="AI550" s="1">
        <v>-42.45</v>
      </c>
      <c r="AJ550" s="1">
        <v>0</v>
      </c>
      <c r="AK550" s="1">
        <v>4</v>
      </c>
      <c r="AL550" s="1">
        <v>12</v>
      </c>
      <c r="AM550" s="1">
        <v>11</v>
      </c>
      <c r="AN550" s="1">
        <v>0</v>
      </c>
      <c r="AO550" s="1">
        <v>0</v>
      </c>
      <c r="AP550" s="1" t="s">
        <v>52</v>
      </c>
      <c r="AQ550" s="1" t="s">
        <v>52</v>
      </c>
      <c r="AR550" s="1" t="s">
        <v>52</v>
      </c>
      <c r="AS550" s="1" t="s">
        <v>52</v>
      </c>
      <c r="AT550" s="1" t="s">
        <v>52</v>
      </c>
      <c r="AU550" s="1" t="s">
        <v>52</v>
      </c>
      <c r="AV550" s="1" t="s">
        <v>52</v>
      </c>
      <c r="AW550" s="1" t="s">
        <v>52</v>
      </c>
      <c r="AX550" s="1" t="s">
        <v>52</v>
      </c>
      <c r="AY550" t="str">
        <f t="shared" si="88"/>
        <v/>
      </c>
      <c r="AZ550" t="str">
        <f t="shared" si="89"/>
        <v>N.Hines</v>
      </c>
      <c r="BA550" t="str">
        <f t="shared" si="90"/>
        <v/>
      </c>
      <c r="BB550" t="str">
        <f t="shared" si="91"/>
        <v>2021_06_IND</v>
      </c>
      <c r="BC550" t="str">
        <f t="shared" si="92"/>
        <v>ru</v>
      </c>
      <c r="BD550">
        <f>COUNTIFS($BB$1:BB550,BB550,$BC$1:BC550,"ru")</f>
        <v>2</v>
      </c>
      <c r="BE550" t="str">
        <f t="shared" si="93"/>
        <v>re</v>
      </c>
      <c r="BF550">
        <f>COUNTIFS($BB$1:BB550,BB550,$BE$1:BE550,"re")</f>
        <v>2</v>
      </c>
      <c r="BG550" t="str">
        <f t="shared" si="94"/>
        <v>ru22021_06_IND</v>
      </c>
      <c r="BH550" t="str">
        <f t="shared" si="95"/>
        <v>re22021_06_IND</v>
      </c>
      <c r="BI550" t="str">
        <f t="shared" si="96"/>
        <v>2021_06_INDN.Hines</v>
      </c>
      <c r="BJ550" t="str">
        <f t="shared" si="97"/>
        <v>2021_IND_N.Hines</v>
      </c>
      <c r="BK550" t="str">
        <f>IF(ISERROR(MATCH(LEFT(C550,5)&amp;B550&amp;"_"&amp;A550,$BK$1:BK549,0)),LEFT(C550,5)&amp;B550&amp;"_"&amp;A550,"")</f>
        <v/>
      </c>
      <c r="BL550">
        <f>COUNTIFS($B$1:B550,B550)-COUNTIFS($B$1:B550,B550,$BK$1:BK550,"")</f>
        <v>5</v>
      </c>
      <c r="BM550" t="str">
        <f t="shared" si="98"/>
        <v/>
      </c>
    </row>
    <row r="551" spans="1:65" x14ac:dyDescent="0.25">
      <c r="A551" s="1" t="s">
        <v>161</v>
      </c>
      <c r="B551" s="1" t="s">
        <v>60</v>
      </c>
      <c r="C551" s="1" t="s">
        <v>2435</v>
      </c>
      <c r="D551" s="1">
        <v>0</v>
      </c>
      <c r="E551" s="1">
        <v>-1.53</v>
      </c>
      <c r="F551" s="1" t="s">
        <v>2520</v>
      </c>
      <c r="G551" s="1" t="s">
        <v>52</v>
      </c>
      <c r="H551" s="1" t="s">
        <v>52</v>
      </c>
      <c r="I551" s="1" t="s">
        <v>52</v>
      </c>
      <c r="J551" s="1" t="s">
        <v>52</v>
      </c>
      <c r="K551" s="1" t="s">
        <v>52</v>
      </c>
      <c r="L551" s="1" t="s">
        <v>52</v>
      </c>
      <c r="M551" s="1" t="s">
        <v>52</v>
      </c>
      <c r="N551" s="1" t="s">
        <v>52</v>
      </c>
      <c r="O551" s="1" t="s">
        <v>52</v>
      </c>
      <c r="P551" s="1" t="s">
        <v>52</v>
      </c>
      <c r="Q551" s="1" t="s">
        <v>52</v>
      </c>
      <c r="R551" s="1" t="s">
        <v>52</v>
      </c>
      <c r="S551" s="1" t="s">
        <v>52</v>
      </c>
      <c r="T551" s="1" t="s">
        <v>52</v>
      </c>
      <c r="U551" s="1" t="s">
        <v>52</v>
      </c>
      <c r="V551" s="1">
        <v>13</v>
      </c>
      <c r="W551" s="1">
        <v>0</v>
      </c>
      <c r="X551" s="1">
        <v>6</v>
      </c>
      <c r="Y551" s="1">
        <v>1</v>
      </c>
      <c r="Z551" s="1">
        <v>2</v>
      </c>
      <c r="AA551" s="1">
        <v>0</v>
      </c>
      <c r="AB551" s="1">
        <v>0</v>
      </c>
      <c r="AC551" s="1">
        <v>0</v>
      </c>
      <c r="AD551" s="1" t="s">
        <v>52</v>
      </c>
      <c r="AE551" s="1" t="s">
        <v>52</v>
      </c>
      <c r="AF551" s="1" t="s">
        <v>52</v>
      </c>
      <c r="AG551" s="1" t="s">
        <v>52</v>
      </c>
      <c r="AH551" s="1" t="s">
        <v>52</v>
      </c>
      <c r="AI551" s="1" t="s">
        <v>52</v>
      </c>
      <c r="AJ551" s="1" t="s">
        <v>52</v>
      </c>
      <c r="AK551" s="1" t="s">
        <v>52</v>
      </c>
      <c r="AL551" s="1" t="s">
        <v>52</v>
      </c>
      <c r="AM551" s="1" t="s">
        <v>52</v>
      </c>
      <c r="AN551" s="1" t="s">
        <v>52</v>
      </c>
      <c r="AO551" s="1" t="s">
        <v>52</v>
      </c>
      <c r="AP551" s="1" t="s">
        <v>52</v>
      </c>
      <c r="AQ551" s="1" t="s">
        <v>52</v>
      </c>
      <c r="AR551" s="1" t="s">
        <v>52</v>
      </c>
      <c r="AS551" s="1" t="s">
        <v>52</v>
      </c>
      <c r="AT551" s="1" t="s">
        <v>52</v>
      </c>
      <c r="AU551" s="1" t="s">
        <v>52</v>
      </c>
      <c r="AV551" s="1" t="s">
        <v>52</v>
      </c>
      <c r="AW551" s="1" t="s">
        <v>52</v>
      </c>
      <c r="AX551" s="1" t="s">
        <v>52</v>
      </c>
      <c r="AY551" t="str">
        <f t="shared" si="88"/>
        <v/>
      </c>
      <c r="AZ551" t="str">
        <f t="shared" si="89"/>
        <v>T.Williams</v>
      </c>
      <c r="BA551" t="str">
        <f t="shared" si="90"/>
        <v/>
      </c>
      <c r="BB551" t="str">
        <f t="shared" si="91"/>
        <v>2021_06_CIN</v>
      </c>
      <c r="BC551" t="str">
        <f t="shared" si="92"/>
        <v>ru</v>
      </c>
      <c r="BD551">
        <f>COUNTIFS($BB$1:BB551,BB551,$BC$1:BC551,"ru")</f>
        <v>3</v>
      </c>
      <c r="BE551" t="str">
        <f t="shared" si="93"/>
        <v/>
      </c>
      <c r="BF551">
        <f>COUNTIFS($BB$1:BB551,BB551,$BE$1:BE551,"re")</f>
        <v>2</v>
      </c>
      <c r="BG551" t="str">
        <f t="shared" si="94"/>
        <v>ru32021_06_CIN</v>
      </c>
      <c r="BH551" t="str">
        <f t="shared" si="95"/>
        <v>22021_06_CIN</v>
      </c>
      <c r="BI551" t="str">
        <f t="shared" si="96"/>
        <v>2021_06_CINT.Williams</v>
      </c>
      <c r="BJ551" t="str">
        <f t="shared" si="97"/>
        <v>2021_CIN_T.Williams</v>
      </c>
      <c r="BK551" t="str">
        <f>IF(ISERROR(MATCH(LEFT(C551,5)&amp;B551&amp;"_"&amp;A551,$BK$1:BK550,0)),LEFT(C551,5)&amp;B551&amp;"_"&amp;A551,"")</f>
        <v>2021_CIN_T.Williams</v>
      </c>
      <c r="BL551">
        <f>COUNTIFS($B$1:B551,B551)-COUNTIFS($B$1:B551,B551,$BK$1:BK551,"")</f>
        <v>6</v>
      </c>
      <c r="BM551" t="str">
        <f t="shared" si="98"/>
        <v>2021_CIN6</v>
      </c>
    </row>
    <row r="552" spans="1:65" x14ac:dyDescent="0.25">
      <c r="A552" s="1" t="s">
        <v>192</v>
      </c>
      <c r="B552" s="1" t="s">
        <v>100</v>
      </c>
      <c r="C552" s="1" t="s">
        <v>424</v>
      </c>
      <c r="D552" s="1">
        <v>-5.3999999999999999E-2</v>
      </c>
      <c r="E552" s="1">
        <v>-1.64</v>
      </c>
      <c r="F552" s="1" t="s">
        <v>530</v>
      </c>
      <c r="G552" s="1" t="s">
        <v>52</v>
      </c>
      <c r="H552" s="1" t="s">
        <v>52</v>
      </c>
      <c r="I552" s="1" t="s">
        <v>52</v>
      </c>
      <c r="J552" s="1" t="s">
        <v>52</v>
      </c>
      <c r="K552" s="1" t="s">
        <v>52</v>
      </c>
      <c r="L552" s="1" t="s">
        <v>52</v>
      </c>
      <c r="M552" s="1" t="s">
        <v>52</v>
      </c>
      <c r="N552" s="1" t="s">
        <v>52</v>
      </c>
      <c r="O552" s="1" t="s">
        <v>52</v>
      </c>
      <c r="P552" s="1" t="s">
        <v>52</v>
      </c>
      <c r="Q552" s="1" t="s">
        <v>52</v>
      </c>
      <c r="R552" s="1" t="s">
        <v>52</v>
      </c>
      <c r="S552" s="1" t="s">
        <v>52</v>
      </c>
      <c r="T552" s="1" t="s">
        <v>52</v>
      </c>
      <c r="U552" s="1" t="s">
        <v>52</v>
      </c>
      <c r="V552" s="1">
        <v>12</v>
      </c>
      <c r="W552" s="1">
        <v>0</v>
      </c>
      <c r="X552" s="1">
        <v>6</v>
      </c>
      <c r="Y552" s="1">
        <v>2</v>
      </c>
      <c r="Z552" s="1">
        <v>2</v>
      </c>
      <c r="AA552" s="1">
        <v>0</v>
      </c>
      <c r="AB552" s="1">
        <v>0</v>
      </c>
      <c r="AC552" s="1">
        <v>0</v>
      </c>
      <c r="AD552" s="1">
        <v>28</v>
      </c>
      <c r="AE552" s="1">
        <v>0</v>
      </c>
      <c r="AF552" s="1">
        <v>4</v>
      </c>
      <c r="AG552" s="1">
        <v>5</v>
      </c>
      <c r="AH552" s="1">
        <v>0.8</v>
      </c>
      <c r="AI552" s="1">
        <v>-7.63</v>
      </c>
      <c r="AJ552" s="1">
        <v>1</v>
      </c>
      <c r="AK552" s="1">
        <v>0</v>
      </c>
      <c r="AL552" s="1">
        <v>25</v>
      </c>
      <c r="AM552" s="1">
        <v>29</v>
      </c>
      <c r="AN552" s="1">
        <v>0</v>
      </c>
      <c r="AO552" s="1">
        <v>0</v>
      </c>
      <c r="AP552" s="1" t="s">
        <v>52</v>
      </c>
      <c r="AQ552" s="1" t="s">
        <v>52</v>
      </c>
      <c r="AR552" s="1" t="s">
        <v>52</v>
      </c>
      <c r="AS552" s="1" t="s">
        <v>52</v>
      </c>
      <c r="AT552" s="1" t="s">
        <v>52</v>
      </c>
      <c r="AU552" s="1" t="s">
        <v>52</v>
      </c>
      <c r="AV552" s="1" t="s">
        <v>52</v>
      </c>
      <c r="AW552" s="1" t="s">
        <v>52</v>
      </c>
      <c r="AX552" s="1" t="s">
        <v>52</v>
      </c>
      <c r="AY552" t="str">
        <f t="shared" si="88"/>
        <v/>
      </c>
      <c r="AZ552" t="str">
        <f t="shared" si="89"/>
        <v>D.Williams</v>
      </c>
      <c r="BA552" t="str">
        <f t="shared" si="90"/>
        <v/>
      </c>
      <c r="BB552" t="str">
        <f t="shared" si="91"/>
        <v>2021_01_CHI</v>
      </c>
      <c r="BC552" t="str">
        <f t="shared" si="92"/>
        <v>ru</v>
      </c>
      <c r="BD552">
        <f>COUNTIFS($BB$1:BB552,BB552,$BC$1:BC552,"ru")</f>
        <v>3</v>
      </c>
      <c r="BE552" t="str">
        <f t="shared" si="93"/>
        <v>re</v>
      </c>
      <c r="BF552">
        <f>COUNTIFS($BB$1:BB552,BB552,$BE$1:BE552,"re")</f>
        <v>2</v>
      </c>
      <c r="BG552" t="str">
        <f t="shared" si="94"/>
        <v>ru32021_01_CHI</v>
      </c>
      <c r="BH552" t="str">
        <f t="shared" si="95"/>
        <v>re22021_01_CHI</v>
      </c>
      <c r="BI552" t="str">
        <f t="shared" si="96"/>
        <v>2021_01_CHID.Williams</v>
      </c>
      <c r="BJ552" t="str">
        <f t="shared" si="97"/>
        <v>2021_CHI_D.Williams</v>
      </c>
      <c r="BK552" t="str">
        <f>IF(ISERROR(MATCH(LEFT(C552,5)&amp;B552&amp;"_"&amp;A552,$BK$1:BK551,0)),LEFT(C552,5)&amp;B552&amp;"_"&amp;A552,"")</f>
        <v/>
      </c>
      <c r="BL552">
        <f>COUNTIFS($B$1:B552,B552)-COUNTIFS($B$1:B552,B552,$BK$1:BK552,"")</f>
        <v>5</v>
      </c>
      <c r="BM552" t="str">
        <f t="shared" si="98"/>
        <v/>
      </c>
    </row>
    <row r="553" spans="1:65" x14ac:dyDescent="0.25">
      <c r="A553" s="1" t="s">
        <v>1747</v>
      </c>
      <c r="B553" s="1" t="s">
        <v>95</v>
      </c>
      <c r="C553" s="1" t="s">
        <v>1678</v>
      </c>
      <c r="D553" s="1">
        <v>2.7E-2</v>
      </c>
      <c r="E553" s="1">
        <v>0.81</v>
      </c>
      <c r="F553" s="1" t="s">
        <v>1748</v>
      </c>
      <c r="G553" s="1" t="s">
        <v>52</v>
      </c>
      <c r="H553" s="1" t="s">
        <v>52</v>
      </c>
      <c r="I553" s="1" t="s">
        <v>52</v>
      </c>
      <c r="J553" s="1" t="s">
        <v>52</v>
      </c>
      <c r="K553" s="1" t="s">
        <v>52</v>
      </c>
      <c r="L553" s="1" t="s">
        <v>52</v>
      </c>
      <c r="M553" s="1" t="s">
        <v>52</v>
      </c>
      <c r="N553" s="1" t="s">
        <v>52</v>
      </c>
      <c r="O553" s="1" t="s">
        <v>52</v>
      </c>
      <c r="P553" s="1" t="s">
        <v>52</v>
      </c>
      <c r="Q553" s="1" t="s">
        <v>52</v>
      </c>
      <c r="R553" s="1" t="s">
        <v>52</v>
      </c>
      <c r="S553" s="1" t="s">
        <v>52</v>
      </c>
      <c r="T553" s="1" t="s">
        <v>52</v>
      </c>
      <c r="U553" s="1" t="s">
        <v>52</v>
      </c>
      <c r="V553" s="1">
        <v>12</v>
      </c>
      <c r="W553" s="1">
        <v>0</v>
      </c>
      <c r="X553" s="1">
        <v>2</v>
      </c>
      <c r="Y553" s="1">
        <v>1</v>
      </c>
      <c r="Z553" s="1">
        <v>0</v>
      </c>
      <c r="AA553" s="1">
        <v>0</v>
      </c>
      <c r="AB553" s="1">
        <v>0</v>
      </c>
      <c r="AC553" s="1">
        <v>0</v>
      </c>
      <c r="AD553" s="1" t="s">
        <v>52</v>
      </c>
      <c r="AE553" s="1" t="s">
        <v>52</v>
      </c>
      <c r="AF553" s="1" t="s">
        <v>52</v>
      </c>
      <c r="AG553" s="1" t="s">
        <v>52</v>
      </c>
      <c r="AH553" s="1" t="s">
        <v>52</v>
      </c>
      <c r="AI553" s="1" t="s">
        <v>52</v>
      </c>
      <c r="AJ553" s="1" t="s">
        <v>52</v>
      </c>
      <c r="AK553" s="1" t="s">
        <v>52</v>
      </c>
      <c r="AL553" s="1" t="s">
        <v>52</v>
      </c>
      <c r="AM553" s="1" t="s">
        <v>52</v>
      </c>
      <c r="AN553" s="1" t="s">
        <v>52</v>
      </c>
      <c r="AO553" s="1" t="s">
        <v>52</v>
      </c>
      <c r="AP553" s="1" t="s">
        <v>52</v>
      </c>
      <c r="AQ553" s="1" t="s">
        <v>52</v>
      </c>
      <c r="AR553" s="1" t="s">
        <v>52</v>
      </c>
      <c r="AS553" s="1" t="s">
        <v>52</v>
      </c>
      <c r="AT553" s="1" t="s">
        <v>52</v>
      </c>
      <c r="AU553" s="1" t="s">
        <v>52</v>
      </c>
      <c r="AV553" s="1" t="s">
        <v>52</v>
      </c>
      <c r="AW553" s="1" t="s">
        <v>52</v>
      </c>
      <c r="AX553" s="1" t="s">
        <v>52</v>
      </c>
      <c r="AY553" t="str">
        <f t="shared" si="88"/>
        <v/>
      </c>
      <c r="AZ553" t="str">
        <f t="shared" si="89"/>
        <v>J.Patrick</v>
      </c>
      <c r="BA553" t="str">
        <f t="shared" si="90"/>
        <v/>
      </c>
      <c r="BB553" t="str">
        <f t="shared" si="91"/>
        <v>2021_04_SF</v>
      </c>
      <c r="BC553" t="str">
        <f t="shared" si="92"/>
        <v>ru</v>
      </c>
      <c r="BD553">
        <f>COUNTIFS($BB$1:BB553,BB553,$BC$1:BC553,"ru")</f>
        <v>3</v>
      </c>
      <c r="BE553" t="str">
        <f t="shared" si="93"/>
        <v/>
      </c>
      <c r="BF553">
        <f>COUNTIFS($BB$1:BB553,BB553,$BE$1:BE553,"re")</f>
        <v>0</v>
      </c>
      <c r="BG553" t="str">
        <f t="shared" si="94"/>
        <v>ru32021_04_SF</v>
      </c>
      <c r="BH553" t="str">
        <f t="shared" si="95"/>
        <v>02021_04_SF</v>
      </c>
      <c r="BI553" t="str">
        <f t="shared" si="96"/>
        <v>2021_04_SFJ.Patrick</v>
      </c>
      <c r="BJ553" t="str">
        <f t="shared" si="97"/>
        <v>2021_SF_J.Patrick</v>
      </c>
      <c r="BK553" t="str">
        <f>IF(ISERROR(MATCH(LEFT(C553,5)&amp;B553&amp;"_"&amp;A553,$BK$1:BK552,0)),LEFT(C553,5)&amp;B553&amp;"_"&amp;A553,"")</f>
        <v>2021_SF_J.Patrick</v>
      </c>
      <c r="BL553">
        <f>COUNTIFS($B$1:B553,B553)-COUNTIFS($B$1:B553,B553,$BK$1:BK553,"")</f>
        <v>9</v>
      </c>
      <c r="BM553" t="str">
        <f t="shared" si="98"/>
        <v>2021_SF9</v>
      </c>
    </row>
    <row r="554" spans="1:65" x14ac:dyDescent="0.25">
      <c r="A554" s="1" t="s">
        <v>297</v>
      </c>
      <c r="B554" s="1" t="s">
        <v>90</v>
      </c>
      <c r="C554" s="1" t="s">
        <v>1638</v>
      </c>
      <c r="D554" s="1">
        <v>2.5000000000000001E-2</v>
      </c>
      <c r="E554" s="1">
        <v>0.85</v>
      </c>
      <c r="F554" s="1" t="s">
        <v>1749</v>
      </c>
      <c r="G554" s="1" t="s">
        <v>52</v>
      </c>
      <c r="H554" s="1" t="s">
        <v>52</v>
      </c>
      <c r="I554" s="1" t="s">
        <v>52</v>
      </c>
      <c r="J554" s="1" t="s">
        <v>52</v>
      </c>
      <c r="K554" s="1" t="s">
        <v>52</v>
      </c>
      <c r="L554" s="1" t="s">
        <v>52</v>
      </c>
      <c r="M554" s="1" t="s">
        <v>52</v>
      </c>
      <c r="N554" s="1" t="s">
        <v>52</v>
      </c>
      <c r="O554" s="1" t="s">
        <v>52</v>
      </c>
      <c r="P554" s="1" t="s">
        <v>52</v>
      </c>
      <c r="Q554" s="1" t="s">
        <v>52</v>
      </c>
      <c r="R554" s="1" t="s">
        <v>52</v>
      </c>
      <c r="S554" s="1" t="s">
        <v>52</v>
      </c>
      <c r="T554" s="1" t="s">
        <v>52</v>
      </c>
      <c r="U554" s="1" t="s">
        <v>52</v>
      </c>
      <c r="V554" s="1">
        <v>12</v>
      </c>
      <c r="W554" s="1">
        <v>0</v>
      </c>
      <c r="X554" s="1">
        <v>1</v>
      </c>
      <c r="Y554" s="1">
        <v>1</v>
      </c>
      <c r="Z554" s="1">
        <v>0</v>
      </c>
      <c r="AA554" s="1">
        <v>0</v>
      </c>
      <c r="AB554" s="1">
        <v>0</v>
      </c>
      <c r="AC554" s="1">
        <v>0</v>
      </c>
      <c r="AD554" s="1">
        <v>9</v>
      </c>
      <c r="AE554" s="1">
        <v>0</v>
      </c>
      <c r="AF554" s="1">
        <v>1</v>
      </c>
      <c r="AG554" s="1">
        <v>1</v>
      </c>
      <c r="AH554" s="1">
        <v>1</v>
      </c>
      <c r="AI554" s="1">
        <v>12.93</v>
      </c>
      <c r="AJ554" s="1">
        <v>0</v>
      </c>
      <c r="AK554" s="1">
        <v>-2</v>
      </c>
      <c r="AL554" s="1">
        <v>11</v>
      </c>
      <c r="AM554" s="1">
        <v>7</v>
      </c>
      <c r="AN554" s="1">
        <v>0</v>
      </c>
      <c r="AO554" s="1">
        <v>0</v>
      </c>
      <c r="AP554" s="1" t="s">
        <v>52</v>
      </c>
      <c r="AQ554" s="1" t="s">
        <v>52</v>
      </c>
      <c r="AR554" s="1" t="s">
        <v>52</v>
      </c>
      <c r="AS554" s="1" t="s">
        <v>52</v>
      </c>
      <c r="AT554" s="1" t="s">
        <v>52</v>
      </c>
      <c r="AU554" s="1" t="s">
        <v>52</v>
      </c>
      <c r="AV554" s="1" t="s">
        <v>52</v>
      </c>
      <c r="AW554" s="1" t="s">
        <v>52</v>
      </c>
      <c r="AX554" s="1" t="s">
        <v>52</v>
      </c>
      <c r="AY554" t="str">
        <f t="shared" si="88"/>
        <v/>
      </c>
      <c r="AZ554" t="str">
        <f t="shared" si="89"/>
        <v>J.Reagor</v>
      </c>
      <c r="BA554" t="str">
        <f t="shared" si="90"/>
        <v/>
      </c>
      <c r="BB554" t="str">
        <f t="shared" si="91"/>
        <v>2021_04_PHI</v>
      </c>
      <c r="BC554" t="str">
        <f t="shared" si="92"/>
        <v>ru</v>
      </c>
      <c r="BD554">
        <f>COUNTIFS($BB$1:BB554,BB554,$BC$1:BC554,"ru")</f>
        <v>4</v>
      </c>
      <c r="BE554" t="str">
        <f t="shared" si="93"/>
        <v>re</v>
      </c>
      <c r="BF554">
        <f>COUNTIFS($BB$1:BB554,BB554,$BE$1:BE554,"re")</f>
        <v>3</v>
      </c>
      <c r="BG554" t="str">
        <f t="shared" si="94"/>
        <v>ru42021_04_PHI</v>
      </c>
      <c r="BH554" t="str">
        <f t="shared" si="95"/>
        <v>re32021_04_PHI</v>
      </c>
      <c r="BI554" t="str">
        <f t="shared" si="96"/>
        <v>2021_04_PHIJ.Reagor</v>
      </c>
      <c r="BJ554" t="str">
        <f t="shared" si="97"/>
        <v>2021_PHI_J.Reagor</v>
      </c>
      <c r="BK554" t="str">
        <f>IF(ISERROR(MATCH(LEFT(C554,5)&amp;B554&amp;"_"&amp;A554,$BK$1:BK553,0)),LEFT(C554,5)&amp;B554&amp;"_"&amp;A554,"")</f>
        <v>2021_PHI_J.Reagor</v>
      </c>
      <c r="BL554">
        <f>COUNTIFS($B$1:B554,B554)-COUNTIFS($B$1:B554,B554,$BK$1:BK554,"")</f>
        <v>5</v>
      </c>
      <c r="BM554" t="str">
        <f t="shared" si="98"/>
        <v>2021_PHI5</v>
      </c>
    </row>
    <row r="555" spans="1:65" x14ac:dyDescent="0.25">
      <c r="A555" s="1" t="s">
        <v>175</v>
      </c>
      <c r="B555" s="1" t="s">
        <v>69</v>
      </c>
      <c r="C555" s="1" t="s">
        <v>431</v>
      </c>
      <c r="D555" s="1">
        <v>-0.03</v>
      </c>
      <c r="E555" s="1">
        <v>-0.54</v>
      </c>
      <c r="F555" s="1" t="s">
        <v>531</v>
      </c>
      <c r="G555" s="1" t="s">
        <v>52</v>
      </c>
      <c r="H555" s="1" t="s">
        <v>52</v>
      </c>
      <c r="I555" s="1" t="s">
        <v>52</v>
      </c>
      <c r="J555" s="1" t="s">
        <v>52</v>
      </c>
      <c r="K555" s="1" t="s">
        <v>52</v>
      </c>
      <c r="L555" s="1" t="s">
        <v>52</v>
      </c>
      <c r="M555" s="1" t="s">
        <v>52</v>
      </c>
      <c r="N555" s="1" t="s">
        <v>52</v>
      </c>
      <c r="O555" s="1" t="s">
        <v>52</v>
      </c>
      <c r="P555" s="1" t="s">
        <v>52</v>
      </c>
      <c r="Q555" s="1" t="s">
        <v>52</v>
      </c>
      <c r="R555" s="1" t="s">
        <v>52</v>
      </c>
      <c r="S555" s="1" t="s">
        <v>52</v>
      </c>
      <c r="T555" s="1" t="s">
        <v>52</v>
      </c>
      <c r="U555" s="1" t="s">
        <v>52</v>
      </c>
      <c r="V555" s="1">
        <v>12</v>
      </c>
      <c r="W555" s="1">
        <v>0</v>
      </c>
      <c r="X555" s="1">
        <v>4</v>
      </c>
      <c r="Y555" s="1">
        <v>2</v>
      </c>
      <c r="Z555" s="1">
        <v>0</v>
      </c>
      <c r="AA555" s="1">
        <v>0</v>
      </c>
      <c r="AB555" s="1">
        <v>0</v>
      </c>
      <c r="AC555" s="1">
        <v>0</v>
      </c>
      <c r="AD555" s="1">
        <v>49</v>
      </c>
      <c r="AE555" s="1">
        <v>0</v>
      </c>
      <c r="AF555" s="1">
        <v>6</v>
      </c>
      <c r="AG555" s="1">
        <v>7</v>
      </c>
      <c r="AH555" s="1">
        <v>0.85699999999999998</v>
      </c>
      <c r="AI555" s="1">
        <v>17.89</v>
      </c>
      <c r="AJ555" s="1">
        <v>2</v>
      </c>
      <c r="AK555" s="1">
        <v>29</v>
      </c>
      <c r="AL555" s="1">
        <v>23</v>
      </c>
      <c r="AM555" s="1">
        <v>28</v>
      </c>
      <c r="AN555" s="1">
        <v>0</v>
      </c>
      <c r="AO555" s="1">
        <v>0</v>
      </c>
      <c r="AP555" s="1" t="s">
        <v>52</v>
      </c>
      <c r="AQ555" s="1" t="s">
        <v>52</v>
      </c>
      <c r="AR555" s="1" t="s">
        <v>52</v>
      </c>
      <c r="AS555" s="1" t="s">
        <v>52</v>
      </c>
      <c r="AT555" s="1" t="s">
        <v>52</v>
      </c>
      <c r="AU555" s="1" t="s">
        <v>52</v>
      </c>
      <c r="AV555" s="1" t="s">
        <v>52</v>
      </c>
      <c r="AW555" s="1" t="s">
        <v>52</v>
      </c>
      <c r="AX555" s="1" t="s">
        <v>52</v>
      </c>
      <c r="AY555" t="str">
        <f t="shared" si="88"/>
        <v/>
      </c>
      <c r="AZ555" t="str">
        <f t="shared" si="89"/>
        <v>J.White</v>
      </c>
      <c r="BA555" t="str">
        <f t="shared" si="90"/>
        <v/>
      </c>
      <c r="BB555" t="str">
        <f t="shared" si="91"/>
        <v>2021_01_NE</v>
      </c>
      <c r="BC555" t="str">
        <f t="shared" si="92"/>
        <v>ru</v>
      </c>
      <c r="BD555">
        <f>COUNTIFS($BB$1:BB555,BB555,$BC$1:BC555,"ru")</f>
        <v>2</v>
      </c>
      <c r="BE555" t="str">
        <f t="shared" si="93"/>
        <v>re</v>
      </c>
      <c r="BF555">
        <f>COUNTIFS($BB$1:BB555,BB555,$BE$1:BE555,"re")</f>
        <v>2</v>
      </c>
      <c r="BG555" t="str">
        <f t="shared" si="94"/>
        <v>ru22021_01_NE</v>
      </c>
      <c r="BH555" t="str">
        <f t="shared" si="95"/>
        <v>re22021_01_NE</v>
      </c>
      <c r="BI555" t="str">
        <f t="shared" si="96"/>
        <v>2021_01_NEJ.White</v>
      </c>
      <c r="BJ555" t="str">
        <f t="shared" si="97"/>
        <v>2021_NE_J.White</v>
      </c>
      <c r="BK555" t="str">
        <f>IF(ISERROR(MATCH(LEFT(C555,5)&amp;B555&amp;"_"&amp;A555,$BK$1:BK554,0)),LEFT(C555,5)&amp;B555&amp;"_"&amp;A555,"")</f>
        <v/>
      </c>
      <c r="BL555">
        <f>COUNTIFS($B$1:B555,B555)-COUNTIFS($B$1:B555,B555,$BK$1:BK555,"")</f>
        <v>7</v>
      </c>
      <c r="BM555" t="str">
        <f t="shared" si="98"/>
        <v/>
      </c>
    </row>
    <row r="556" spans="1:65" x14ac:dyDescent="0.25">
      <c r="A556" s="1" t="s">
        <v>262</v>
      </c>
      <c r="B556" s="1" t="s">
        <v>69</v>
      </c>
      <c r="C556" s="1" t="s">
        <v>2051</v>
      </c>
      <c r="D556" s="1">
        <v>1.7999999999999999E-2</v>
      </c>
      <c r="E556" s="1">
        <v>0.85</v>
      </c>
      <c r="F556" s="1" t="s">
        <v>2154</v>
      </c>
      <c r="G556" s="1" t="s">
        <v>52</v>
      </c>
      <c r="H556" s="1" t="s">
        <v>52</v>
      </c>
      <c r="I556" s="1" t="s">
        <v>52</v>
      </c>
      <c r="J556" s="1" t="s">
        <v>52</v>
      </c>
      <c r="K556" s="1" t="s">
        <v>52</v>
      </c>
      <c r="L556" s="1" t="s">
        <v>52</v>
      </c>
      <c r="M556" s="1" t="s">
        <v>52</v>
      </c>
      <c r="N556" s="1" t="s">
        <v>52</v>
      </c>
      <c r="O556" s="1" t="s">
        <v>52</v>
      </c>
      <c r="P556" s="1" t="s">
        <v>52</v>
      </c>
      <c r="Q556" s="1" t="s">
        <v>52</v>
      </c>
      <c r="R556" s="1" t="s">
        <v>52</v>
      </c>
      <c r="S556" s="1" t="s">
        <v>52</v>
      </c>
      <c r="T556" s="1" t="s">
        <v>52</v>
      </c>
      <c r="U556" s="1" t="s">
        <v>52</v>
      </c>
      <c r="V556" s="1">
        <v>12</v>
      </c>
      <c r="W556" s="1">
        <v>0</v>
      </c>
      <c r="X556" s="1">
        <v>1</v>
      </c>
      <c r="Y556" s="1">
        <v>1</v>
      </c>
      <c r="Z556" s="1">
        <v>0</v>
      </c>
      <c r="AA556" s="1">
        <v>0</v>
      </c>
      <c r="AB556" s="1">
        <v>0</v>
      </c>
      <c r="AC556" s="1">
        <v>0</v>
      </c>
      <c r="AD556" s="1">
        <v>26</v>
      </c>
      <c r="AE556" s="1">
        <v>0</v>
      </c>
      <c r="AF556" s="1">
        <v>3</v>
      </c>
      <c r="AG556" s="1">
        <v>3</v>
      </c>
      <c r="AH556" s="1">
        <v>1</v>
      </c>
      <c r="AI556" s="1">
        <v>21.28</v>
      </c>
      <c r="AJ556" s="1">
        <v>2</v>
      </c>
      <c r="AK556" s="1">
        <v>13</v>
      </c>
      <c r="AL556" s="1">
        <v>13</v>
      </c>
      <c r="AM556" s="1">
        <v>11</v>
      </c>
      <c r="AN556" s="1">
        <v>0</v>
      </c>
      <c r="AO556" s="1">
        <v>0</v>
      </c>
      <c r="AP556" s="1" t="s">
        <v>52</v>
      </c>
      <c r="AQ556" s="1" t="s">
        <v>52</v>
      </c>
      <c r="AR556" s="1" t="s">
        <v>52</v>
      </c>
      <c r="AS556" s="1" t="s">
        <v>52</v>
      </c>
      <c r="AT556" s="1" t="s">
        <v>52</v>
      </c>
      <c r="AU556" s="1" t="s">
        <v>52</v>
      </c>
      <c r="AV556" s="1" t="s">
        <v>52</v>
      </c>
      <c r="AW556" s="1" t="s">
        <v>52</v>
      </c>
      <c r="AX556" s="1" t="s">
        <v>52</v>
      </c>
      <c r="AY556" t="str">
        <f t="shared" si="88"/>
        <v/>
      </c>
      <c r="AZ556" t="str">
        <f t="shared" si="89"/>
        <v>K.Bourne</v>
      </c>
      <c r="BA556" t="str">
        <f t="shared" si="90"/>
        <v/>
      </c>
      <c r="BB556" t="str">
        <f t="shared" si="91"/>
        <v>2021_05_NE</v>
      </c>
      <c r="BC556" t="str">
        <f t="shared" si="92"/>
        <v>ru</v>
      </c>
      <c r="BD556">
        <f>COUNTIFS($BB$1:BB556,BB556,$BC$1:BC556,"ru")</f>
        <v>5</v>
      </c>
      <c r="BE556" t="str">
        <f t="shared" si="93"/>
        <v>re</v>
      </c>
      <c r="BF556">
        <f>COUNTIFS($BB$1:BB556,BB556,$BE$1:BE556,"re")</f>
        <v>2</v>
      </c>
      <c r="BG556" t="str">
        <f t="shared" si="94"/>
        <v>ru52021_05_NE</v>
      </c>
      <c r="BH556" t="str">
        <f t="shared" si="95"/>
        <v>re22021_05_NE</v>
      </c>
      <c r="BI556" t="str">
        <f t="shared" si="96"/>
        <v>2021_05_NEK.Bourne</v>
      </c>
      <c r="BJ556" t="str">
        <f t="shared" si="97"/>
        <v>2021_NE_K.Bourne</v>
      </c>
      <c r="BK556" t="str">
        <f>IF(ISERROR(MATCH(LEFT(C556,5)&amp;B556&amp;"_"&amp;A556,$BK$1:BK555,0)),LEFT(C556,5)&amp;B556&amp;"_"&amp;A556,"")</f>
        <v/>
      </c>
      <c r="BL556">
        <f>COUNTIFS($B$1:B556,B556)-COUNTIFS($B$1:B556,B556,$BK$1:BK556,"")</f>
        <v>7</v>
      </c>
      <c r="BM556" t="str">
        <f t="shared" si="98"/>
        <v/>
      </c>
    </row>
    <row r="557" spans="1:65" x14ac:dyDescent="0.25">
      <c r="A557" s="1" t="s">
        <v>940</v>
      </c>
      <c r="B557" s="1" t="s">
        <v>81</v>
      </c>
      <c r="C557" s="1" t="s">
        <v>2439</v>
      </c>
      <c r="D557" s="1">
        <v>1.4999999999999999E-2</v>
      </c>
      <c r="E557" s="1">
        <v>-1.86</v>
      </c>
      <c r="F557" s="1" t="s">
        <v>2521</v>
      </c>
      <c r="G557" s="1" t="s">
        <v>52</v>
      </c>
      <c r="H557" s="1" t="s">
        <v>52</v>
      </c>
      <c r="I557" s="1" t="s">
        <v>52</v>
      </c>
      <c r="J557" s="1" t="s">
        <v>52</v>
      </c>
      <c r="K557" s="1" t="s">
        <v>52</v>
      </c>
      <c r="L557" s="1" t="s">
        <v>52</v>
      </c>
      <c r="M557" s="1" t="s">
        <v>52</v>
      </c>
      <c r="N557" s="1" t="s">
        <v>52</v>
      </c>
      <c r="O557" s="1" t="s">
        <v>52</v>
      </c>
      <c r="P557" s="1" t="s">
        <v>52</v>
      </c>
      <c r="Q557" s="1" t="s">
        <v>52</v>
      </c>
      <c r="R557" s="1" t="s">
        <v>52</v>
      </c>
      <c r="S557" s="1" t="s">
        <v>52</v>
      </c>
      <c r="T557" s="1" t="s">
        <v>52</v>
      </c>
      <c r="U557" s="1" t="s">
        <v>52</v>
      </c>
      <c r="V557" s="1">
        <v>12</v>
      </c>
      <c r="W557" s="1">
        <v>0</v>
      </c>
      <c r="X557" s="1">
        <v>5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 t="s">
        <v>52</v>
      </c>
      <c r="AE557" s="1" t="s">
        <v>52</v>
      </c>
      <c r="AF557" s="1" t="s">
        <v>52</v>
      </c>
      <c r="AG557" s="1" t="s">
        <v>52</v>
      </c>
      <c r="AH557" s="1" t="s">
        <v>52</v>
      </c>
      <c r="AI557" s="1" t="s">
        <v>52</v>
      </c>
      <c r="AJ557" s="1" t="s">
        <v>52</v>
      </c>
      <c r="AK557" s="1" t="s">
        <v>52</v>
      </c>
      <c r="AL557" s="1" t="s">
        <v>52</v>
      </c>
      <c r="AM557" s="1" t="s">
        <v>52</v>
      </c>
      <c r="AN557" s="1" t="s">
        <v>52</v>
      </c>
      <c r="AO557" s="1" t="s">
        <v>52</v>
      </c>
      <c r="AP557" s="1" t="s">
        <v>52</v>
      </c>
      <c r="AQ557" s="1" t="s">
        <v>52</v>
      </c>
      <c r="AR557" s="1" t="s">
        <v>52</v>
      </c>
      <c r="AS557" s="1" t="s">
        <v>52</v>
      </c>
      <c r="AT557" s="1" t="s">
        <v>52</v>
      </c>
      <c r="AU557" s="1" t="s">
        <v>52</v>
      </c>
      <c r="AV557" s="1" t="s">
        <v>52</v>
      </c>
      <c r="AW557" s="1" t="s">
        <v>52</v>
      </c>
      <c r="AX557" s="1" t="s">
        <v>52</v>
      </c>
      <c r="AY557" t="str">
        <f t="shared" si="88"/>
        <v/>
      </c>
      <c r="AZ557" t="str">
        <f t="shared" si="89"/>
        <v>M.Mack</v>
      </c>
      <c r="BA557" t="str">
        <f t="shared" si="90"/>
        <v/>
      </c>
      <c r="BB557" t="str">
        <f t="shared" si="91"/>
        <v>2021_06_IND</v>
      </c>
      <c r="BC557" t="str">
        <f t="shared" si="92"/>
        <v>ru</v>
      </c>
      <c r="BD557">
        <f>COUNTIFS($BB$1:BB557,BB557,$BC$1:BC557,"ru")</f>
        <v>3</v>
      </c>
      <c r="BE557" t="str">
        <f t="shared" si="93"/>
        <v/>
      </c>
      <c r="BF557">
        <f>COUNTIFS($BB$1:BB557,BB557,$BE$1:BE557,"re")</f>
        <v>2</v>
      </c>
      <c r="BG557" t="str">
        <f t="shared" si="94"/>
        <v>ru32021_06_IND</v>
      </c>
      <c r="BH557" t="str">
        <f t="shared" si="95"/>
        <v>22021_06_IND</v>
      </c>
      <c r="BI557" t="str">
        <f t="shared" si="96"/>
        <v>2021_06_INDM.Mack</v>
      </c>
      <c r="BJ557" t="str">
        <f t="shared" si="97"/>
        <v>2021_IND_M.Mack</v>
      </c>
      <c r="BK557" t="str">
        <f>IF(ISERROR(MATCH(LEFT(C557,5)&amp;B557&amp;"_"&amp;A557,$BK$1:BK556,0)),LEFT(C557,5)&amp;B557&amp;"_"&amp;A557,"")</f>
        <v/>
      </c>
      <c r="BL557">
        <f>COUNTIFS($B$1:B557,B557)-COUNTIFS($B$1:B557,B557,$BK$1:BK557,"")</f>
        <v>5</v>
      </c>
      <c r="BM557" t="str">
        <f t="shared" si="98"/>
        <v/>
      </c>
    </row>
    <row r="558" spans="1:65" x14ac:dyDescent="0.25">
      <c r="A558" s="1" t="s">
        <v>1332</v>
      </c>
      <c r="B558" s="1" t="s">
        <v>83</v>
      </c>
      <c r="C558" s="1" t="s">
        <v>1644</v>
      </c>
      <c r="D558" s="1">
        <v>3.6999999999999998E-2</v>
      </c>
      <c r="E558" s="1">
        <v>2.92</v>
      </c>
      <c r="F558" s="1" t="s">
        <v>1750</v>
      </c>
      <c r="G558" s="1" t="s">
        <v>52</v>
      </c>
      <c r="H558" s="1" t="s">
        <v>52</v>
      </c>
      <c r="I558" s="1" t="s">
        <v>52</v>
      </c>
      <c r="J558" s="1" t="s">
        <v>52</v>
      </c>
      <c r="K558" s="1" t="s">
        <v>52</v>
      </c>
      <c r="L558" s="1" t="s">
        <v>52</v>
      </c>
      <c r="M558" s="1" t="s">
        <v>52</v>
      </c>
      <c r="N558" s="1" t="s">
        <v>52</v>
      </c>
      <c r="O558" s="1" t="s">
        <v>52</v>
      </c>
      <c r="P558" s="1" t="s">
        <v>52</v>
      </c>
      <c r="Q558" s="1" t="s">
        <v>52</v>
      </c>
      <c r="R558" s="1" t="s">
        <v>52</v>
      </c>
      <c r="S558" s="1" t="s">
        <v>52</v>
      </c>
      <c r="T558" s="1" t="s">
        <v>52</v>
      </c>
      <c r="U558" s="1" t="s">
        <v>52</v>
      </c>
      <c r="V558" s="1">
        <v>12</v>
      </c>
      <c r="W558" s="1">
        <v>0</v>
      </c>
      <c r="X558" s="1">
        <v>3</v>
      </c>
      <c r="Y558" s="1">
        <v>2</v>
      </c>
      <c r="Z558" s="1">
        <v>0</v>
      </c>
      <c r="AA558" s="1">
        <v>0</v>
      </c>
      <c r="AB558" s="1">
        <v>0</v>
      </c>
      <c r="AC558" s="1">
        <v>0</v>
      </c>
      <c r="AD558" s="1" t="s">
        <v>52</v>
      </c>
      <c r="AE558" s="1" t="s">
        <v>52</v>
      </c>
      <c r="AF558" s="1" t="s">
        <v>52</v>
      </c>
      <c r="AG558" s="1" t="s">
        <v>52</v>
      </c>
      <c r="AH558" s="1" t="s">
        <v>52</v>
      </c>
      <c r="AI558" s="1" t="s">
        <v>52</v>
      </c>
      <c r="AJ558" s="1" t="s">
        <v>52</v>
      </c>
      <c r="AK558" s="1" t="s">
        <v>52</v>
      </c>
      <c r="AL558" s="1" t="s">
        <v>52</v>
      </c>
      <c r="AM558" s="1" t="s">
        <v>52</v>
      </c>
      <c r="AN558" s="1" t="s">
        <v>52</v>
      </c>
      <c r="AO558" s="1" t="s">
        <v>52</v>
      </c>
      <c r="AP558" s="1" t="s">
        <v>52</v>
      </c>
      <c r="AQ558" s="1" t="s">
        <v>52</v>
      </c>
      <c r="AR558" s="1" t="s">
        <v>52</v>
      </c>
      <c r="AS558" s="1" t="s">
        <v>52</v>
      </c>
      <c r="AT558" s="1" t="s">
        <v>52</v>
      </c>
      <c r="AU558" s="1" t="s">
        <v>52</v>
      </c>
      <c r="AV558" s="1" t="s">
        <v>52</v>
      </c>
      <c r="AW558" s="1" t="s">
        <v>52</v>
      </c>
      <c r="AX558" s="1" t="s">
        <v>52</v>
      </c>
      <c r="AY558" t="str">
        <f t="shared" si="88"/>
        <v/>
      </c>
      <c r="AZ558" t="str">
        <f t="shared" si="89"/>
        <v>R.Freeman</v>
      </c>
      <c r="BA558" t="str">
        <f t="shared" si="90"/>
        <v/>
      </c>
      <c r="BB558" t="str">
        <f t="shared" si="91"/>
        <v>2021_04_CAR</v>
      </c>
      <c r="BC558" t="str">
        <f t="shared" si="92"/>
        <v>ru</v>
      </c>
      <c r="BD558">
        <f>COUNTIFS($BB$1:BB558,BB558,$BC$1:BC558,"ru")</f>
        <v>3</v>
      </c>
      <c r="BE558" t="str">
        <f t="shared" si="93"/>
        <v/>
      </c>
      <c r="BF558">
        <f>COUNTIFS($BB$1:BB558,BB558,$BE$1:BE558,"re")</f>
        <v>1</v>
      </c>
      <c r="BG558" t="str">
        <f t="shared" si="94"/>
        <v>ru32021_04_CAR</v>
      </c>
      <c r="BH558" t="str">
        <f t="shared" si="95"/>
        <v>12021_04_CAR</v>
      </c>
      <c r="BI558" t="str">
        <f t="shared" si="96"/>
        <v>2021_04_CARR.Freeman</v>
      </c>
      <c r="BJ558" t="str">
        <f t="shared" si="97"/>
        <v>2021_CAR_R.Freeman</v>
      </c>
      <c r="BK558" t="str">
        <f>IF(ISERROR(MATCH(LEFT(C558,5)&amp;B558&amp;"_"&amp;A558,$BK$1:BK557,0)),LEFT(C558,5)&amp;B558&amp;"_"&amp;A558,"")</f>
        <v/>
      </c>
      <c r="BL558">
        <f>COUNTIFS($B$1:B558,B558)-COUNTIFS($B$1:B558,B558,$BK$1:BK558,"")</f>
        <v>5</v>
      </c>
      <c r="BM558" t="str">
        <f t="shared" si="98"/>
        <v/>
      </c>
    </row>
    <row r="559" spans="1:65" x14ac:dyDescent="0.25">
      <c r="A559" s="1" t="s">
        <v>2522</v>
      </c>
      <c r="B559" s="1" t="s">
        <v>108</v>
      </c>
      <c r="C559" s="1" t="s">
        <v>2455</v>
      </c>
      <c r="D559" s="1">
        <v>0</v>
      </c>
      <c r="E559" s="1">
        <v>-0.57999999999999996</v>
      </c>
      <c r="F559" s="1" t="s">
        <v>2523</v>
      </c>
      <c r="G559" s="1" t="s">
        <v>52</v>
      </c>
      <c r="H559" s="1" t="s">
        <v>52</v>
      </c>
      <c r="I559" s="1" t="s">
        <v>52</v>
      </c>
      <c r="J559" s="1" t="s">
        <v>52</v>
      </c>
      <c r="K559" s="1" t="s">
        <v>52</v>
      </c>
      <c r="L559" s="1" t="s">
        <v>52</v>
      </c>
      <c r="M559" s="1" t="s">
        <v>52</v>
      </c>
      <c r="N559" s="1" t="s">
        <v>52</v>
      </c>
      <c r="O559" s="1" t="s">
        <v>52</v>
      </c>
      <c r="P559" s="1" t="s">
        <v>52</v>
      </c>
      <c r="Q559" s="1" t="s">
        <v>52</v>
      </c>
      <c r="R559" s="1" t="s">
        <v>52</v>
      </c>
      <c r="S559" s="1" t="s">
        <v>52</v>
      </c>
      <c r="T559" s="1" t="s">
        <v>52</v>
      </c>
      <c r="U559" s="1" t="s">
        <v>52</v>
      </c>
      <c r="V559" s="1">
        <v>12</v>
      </c>
      <c r="W559" s="1">
        <v>0</v>
      </c>
      <c r="X559" s="1">
        <v>1</v>
      </c>
      <c r="Y559" s="1">
        <v>1</v>
      </c>
      <c r="Z559" s="1">
        <v>0</v>
      </c>
      <c r="AA559" s="1">
        <v>0</v>
      </c>
      <c r="AB559" s="1">
        <v>0</v>
      </c>
      <c r="AC559" s="1">
        <v>0</v>
      </c>
      <c r="AD559" s="1" t="s">
        <v>52</v>
      </c>
      <c r="AE559" s="1" t="s">
        <v>52</v>
      </c>
      <c r="AF559" s="1" t="s">
        <v>52</v>
      </c>
      <c r="AG559" s="1" t="s">
        <v>52</v>
      </c>
      <c r="AH559" s="1" t="s">
        <v>52</v>
      </c>
      <c r="AI559" s="1" t="s">
        <v>52</v>
      </c>
      <c r="AJ559" s="1" t="s">
        <v>52</v>
      </c>
      <c r="AK559" s="1" t="s">
        <v>52</v>
      </c>
      <c r="AL559" s="1" t="s">
        <v>52</v>
      </c>
      <c r="AM559" s="1" t="s">
        <v>52</v>
      </c>
      <c r="AN559" s="1" t="s">
        <v>52</v>
      </c>
      <c r="AO559" s="1" t="s">
        <v>52</v>
      </c>
      <c r="AP559" s="1" t="s">
        <v>52</v>
      </c>
      <c r="AQ559" s="1" t="s">
        <v>52</v>
      </c>
      <c r="AR559" s="1" t="s">
        <v>52</v>
      </c>
      <c r="AS559" s="1" t="s">
        <v>52</v>
      </c>
      <c r="AT559" s="1" t="s">
        <v>52</v>
      </c>
      <c r="AU559" s="1" t="s">
        <v>52</v>
      </c>
      <c r="AV559" s="1" t="s">
        <v>52</v>
      </c>
      <c r="AW559" s="1" t="s">
        <v>52</v>
      </c>
      <c r="AX559" s="1" t="s">
        <v>52</v>
      </c>
      <c r="AY559" t="str">
        <f t="shared" si="88"/>
        <v/>
      </c>
      <c r="AZ559" t="str">
        <f t="shared" si="89"/>
        <v>T.Huntley</v>
      </c>
      <c r="BA559" t="str">
        <f t="shared" si="90"/>
        <v/>
      </c>
      <c r="BB559" t="str">
        <f t="shared" si="91"/>
        <v>2021_06_BAL</v>
      </c>
      <c r="BC559" t="str">
        <f t="shared" si="92"/>
        <v>ru</v>
      </c>
      <c r="BD559">
        <f>COUNTIFS($BB$1:BB559,BB559,$BC$1:BC559,"ru")</f>
        <v>5</v>
      </c>
      <c r="BE559" t="str">
        <f t="shared" si="93"/>
        <v/>
      </c>
      <c r="BF559">
        <f>COUNTIFS($BB$1:BB559,BB559,$BE$1:BE559,"re")</f>
        <v>2</v>
      </c>
      <c r="BG559" t="str">
        <f t="shared" si="94"/>
        <v>ru52021_06_BAL</v>
      </c>
      <c r="BH559" t="str">
        <f t="shared" si="95"/>
        <v>22021_06_BAL</v>
      </c>
      <c r="BI559" t="str">
        <f t="shared" si="96"/>
        <v>2021_06_BALT.Huntley</v>
      </c>
      <c r="BJ559" t="str">
        <f t="shared" si="97"/>
        <v>2021_BAL_T.Huntley</v>
      </c>
      <c r="BK559" t="str">
        <f>IF(ISERROR(MATCH(LEFT(C559,5)&amp;B559&amp;"_"&amp;A559,$BK$1:BK558,0)),LEFT(C559,5)&amp;B559&amp;"_"&amp;A559,"")</f>
        <v>2021_BAL_T.Huntley</v>
      </c>
      <c r="BL559">
        <f>COUNTIFS($B$1:B559,B559)-COUNTIFS($B$1:B559,B559,$BK$1:BK559,"")</f>
        <v>6</v>
      </c>
      <c r="BM559" t="str">
        <f t="shared" si="98"/>
        <v>2021_BAL6</v>
      </c>
    </row>
    <row r="560" spans="1:65" x14ac:dyDescent="0.25">
      <c r="A560" s="1" t="s">
        <v>142</v>
      </c>
      <c r="B560" s="1" t="s">
        <v>110</v>
      </c>
      <c r="C560" s="1" t="s">
        <v>2047</v>
      </c>
      <c r="D560" s="1">
        <v>3.1E-2</v>
      </c>
      <c r="E560" s="1">
        <v>3.43</v>
      </c>
      <c r="F560" s="1" t="s">
        <v>2155</v>
      </c>
      <c r="G560" s="1" t="s">
        <v>52</v>
      </c>
      <c r="H560" s="1" t="s">
        <v>52</v>
      </c>
      <c r="I560" s="1" t="s">
        <v>52</v>
      </c>
      <c r="J560" s="1" t="s">
        <v>52</v>
      </c>
      <c r="K560" s="1" t="s">
        <v>52</v>
      </c>
      <c r="L560" s="1" t="s">
        <v>52</v>
      </c>
      <c r="M560" s="1" t="s">
        <v>52</v>
      </c>
      <c r="N560" s="1" t="s">
        <v>52</v>
      </c>
      <c r="O560" s="1" t="s">
        <v>52</v>
      </c>
      <c r="P560" s="1" t="s">
        <v>52</v>
      </c>
      <c r="Q560" s="1" t="s">
        <v>52</v>
      </c>
      <c r="R560" s="1" t="s">
        <v>52</v>
      </c>
      <c r="S560" s="1" t="s">
        <v>52</v>
      </c>
      <c r="T560" s="1" t="s">
        <v>52</v>
      </c>
      <c r="U560" s="1" t="s">
        <v>52</v>
      </c>
      <c r="V560" s="1">
        <v>12</v>
      </c>
      <c r="W560" s="1">
        <v>1</v>
      </c>
      <c r="X560" s="1">
        <v>4</v>
      </c>
      <c r="Y560" s="1">
        <v>3</v>
      </c>
      <c r="Z560" s="1">
        <v>3</v>
      </c>
      <c r="AA560" s="1">
        <v>3</v>
      </c>
      <c r="AB560" s="1">
        <v>0</v>
      </c>
      <c r="AC560" s="1">
        <v>0</v>
      </c>
      <c r="AD560" s="1">
        <v>22</v>
      </c>
      <c r="AE560" s="1">
        <v>0</v>
      </c>
      <c r="AF560" s="1">
        <v>2</v>
      </c>
      <c r="AG560" s="1">
        <v>3</v>
      </c>
      <c r="AH560" s="1">
        <v>0.66600000000000004</v>
      </c>
      <c r="AI560" s="1">
        <v>8.1</v>
      </c>
      <c r="AJ560" s="1">
        <v>1</v>
      </c>
      <c r="AK560" s="1">
        <v>11</v>
      </c>
      <c r="AL560" s="1">
        <v>12</v>
      </c>
      <c r="AM560" s="1">
        <v>9</v>
      </c>
      <c r="AN560" s="1">
        <v>0</v>
      </c>
      <c r="AO560" s="1">
        <v>0</v>
      </c>
      <c r="AP560" s="1" t="s">
        <v>52</v>
      </c>
      <c r="AQ560" s="1" t="s">
        <v>52</v>
      </c>
      <c r="AR560" s="1" t="s">
        <v>52</v>
      </c>
      <c r="AS560" s="1" t="s">
        <v>52</v>
      </c>
      <c r="AT560" s="1" t="s">
        <v>52</v>
      </c>
      <c r="AU560" s="1" t="s">
        <v>52</v>
      </c>
      <c r="AV560" s="1" t="s">
        <v>52</v>
      </c>
      <c r="AW560" s="1" t="s">
        <v>52</v>
      </c>
      <c r="AX560" s="1" t="s">
        <v>52</v>
      </c>
      <c r="AY560" t="str">
        <f t="shared" si="88"/>
        <v/>
      </c>
      <c r="AZ560" t="str">
        <f t="shared" si="89"/>
        <v>T.Johnson</v>
      </c>
      <c r="BA560" t="str">
        <f t="shared" si="90"/>
        <v/>
      </c>
      <c r="BB560" t="str">
        <f t="shared" si="91"/>
        <v>2021_05_NYJ</v>
      </c>
      <c r="BC560" t="str">
        <f t="shared" si="92"/>
        <v>ru</v>
      </c>
      <c r="BD560">
        <f>COUNTIFS($BB$1:BB560,BB560,$BC$1:BC560,"ru")</f>
        <v>2</v>
      </c>
      <c r="BE560" t="str">
        <f t="shared" si="93"/>
        <v>re</v>
      </c>
      <c r="BF560">
        <f>COUNTIFS($BB$1:BB560,BB560,$BE$1:BE560,"re")</f>
        <v>2</v>
      </c>
      <c r="BG560" t="str">
        <f t="shared" si="94"/>
        <v>ru22021_05_NYJ</v>
      </c>
      <c r="BH560" t="str">
        <f t="shared" si="95"/>
        <v>re22021_05_NYJ</v>
      </c>
      <c r="BI560" t="str">
        <f t="shared" si="96"/>
        <v>2021_05_NYJT.Johnson</v>
      </c>
      <c r="BJ560" t="str">
        <f t="shared" si="97"/>
        <v>2021_NYJ_T.Johnson</v>
      </c>
      <c r="BK560" t="str">
        <f>IF(ISERROR(MATCH(LEFT(C560,5)&amp;B560&amp;"_"&amp;A560,$BK$1:BK559,0)),LEFT(C560,5)&amp;B560&amp;"_"&amp;A560,"")</f>
        <v/>
      </c>
      <c r="BL560">
        <f>COUNTIFS($B$1:B560,B560)-COUNTIFS($B$1:B560,B560,$BK$1:BK560,"")</f>
        <v>5</v>
      </c>
      <c r="BM560" t="str">
        <f t="shared" si="98"/>
        <v/>
      </c>
    </row>
    <row r="561" spans="1:65" x14ac:dyDescent="0.25">
      <c r="A561" s="1" t="s">
        <v>184</v>
      </c>
      <c r="B561" s="1" t="s">
        <v>101</v>
      </c>
      <c r="C561" s="1" t="s">
        <v>1256</v>
      </c>
      <c r="D561" s="1">
        <v>2.7E-2</v>
      </c>
      <c r="E561" s="1">
        <v>0.9</v>
      </c>
      <c r="F561" s="1" t="s">
        <v>1337</v>
      </c>
      <c r="G561" s="1" t="s">
        <v>52</v>
      </c>
      <c r="H561" s="1" t="s">
        <v>52</v>
      </c>
      <c r="I561" s="1" t="s">
        <v>52</v>
      </c>
      <c r="J561" s="1" t="s">
        <v>52</v>
      </c>
      <c r="K561" s="1" t="s">
        <v>52</v>
      </c>
      <c r="L561" s="1" t="s">
        <v>52</v>
      </c>
      <c r="M561" s="1" t="s">
        <v>52</v>
      </c>
      <c r="N561" s="1" t="s">
        <v>52</v>
      </c>
      <c r="O561" s="1" t="s">
        <v>52</v>
      </c>
      <c r="P561" s="1" t="s">
        <v>52</v>
      </c>
      <c r="Q561" s="1" t="s">
        <v>52</v>
      </c>
      <c r="R561" s="1" t="s">
        <v>52</v>
      </c>
      <c r="S561" s="1" t="s">
        <v>52</v>
      </c>
      <c r="T561" s="1" t="s">
        <v>52</v>
      </c>
      <c r="U561" s="1" t="s">
        <v>52</v>
      </c>
      <c r="V561" s="1">
        <v>12</v>
      </c>
      <c r="W561" s="1">
        <v>0</v>
      </c>
      <c r="X561" s="1">
        <v>2</v>
      </c>
      <c r="Y561" s="1">
        <v>1</v>
      </c>
      <c r="Z561" s="1">
        <v>1</v>
      </c>
      <c r="AA561" s="1">
        <v>0</v>
      </c>
      <c r="AB561" s="1">
        <v>0</v>
      </c>
      <c r="AC561" s="1">
        <v>0</v>
      </c>
      <c r="AD561" s="1">
        <v>10</v>
      </c>
      <c r="AE561" s="1">
        <v>0</v>
      </c>
      <c r="AF561" s="1">
        <v>2</v>
      </c>
      <c r="AG561" s="1">
        <v>2</v>
      </c>
      <c r="AH561" s="1">
        <v>1</v>
      </c>
      <c r="AI561" s="1">
        <v>22.62</v>
      </c>
      <c r="AJ561" s="1">
        <v>0</v>
      </c>
      <c r="AK561" s="1">
        <v>8</v>
      </c>
      <c r="AL561" s="1">
        <v>2</v>
      </c>
      <c r="AM561" s="1">
        <v>6</v>
      </c>
      <c r="AN561" s="1">
        <v>0</v>
      </c>
      <c r="AO561" s="1">
        <v>0</v>
      </c>
      <c r="AP561" s="1" t="s">
        <v>52</v>
      </c>
      <c r="AQ561" s="1" t="s">
        <v>52</v>
      </c>
      <c r="AR561" s="1" t="s">
        <v>52</v>
      </c>
      <c r="AS561" s="1" t="s">
        <v>52</v>
      </c>
      <c r="AT561" s="1" t="s">
        <v>52</v>
      </c>
      <c r="AU561" s="1" t="s">
        <v>52</v>
      </c>
      <c r="AV561" s="1" t="s">
        <v>52</v>
      </c>
      <c r="AW561" s="1" t="s">
        <v>52</v>
      </c>
      <c r="AX561" s="1" t="s">
        <v>52</v>
      </c>
      <c r="AY561" t="str">
        <f t="shared" si="88"/>
        <v/>
      </c>
      <c r="AZ561" t="str">
        <f t="shared" si="89"/>
        <v>T.Jones</v>
      </c>
      <c r="BA561" t="str">
        <f t="shared" si="90"/>
        <v/>
      </c>
      <c r="BB561" t="str">
        <f t="shared" si="91"/>
        <v>2021_03_NO</v>
      </c>
      <c r="BC561" t="str">
        <f t="shared" si="92"/>
        <v>ru</v>
      </c>
      <c r="BD561">
        <f>COUNTIFS($BB$1:BB561,BB561,$BC$1:BC561,"ru")</f>
        <v>4</v>
      </c>
      <c r="BE561" t="str">
        <f t="shared" si="93"/>
        <v>re</v>
      </c>
      <c r="BF561">
        <f>COUNTIFS($BB$1:BB561,BB561,$BE$1:BE561,"re")</f>
        <v>2</v>
      </c>
      <c r="BG561" t="str">
        <f t="shared" si="94"/>
        <v>ru42021_03_NO</v>
      </c>
      <c r="BH561" t="str">
        <f t="shared" si="95"/>
        <v>re22021_03_NO</v>
      </c>
      <c r="BI561" t="str">
        <f t="shared" si="96"/>
        <v>2021_03_NOT.Jones</v>
      </c>
      <c r="BJ561" t="str">
        <f t="shared" si="97"/>
        <v>2021_NO_T.Jones</v>
      </c>
      <c r="BK561" t="str">
        <f>IF(ISERROR(MATCH(LEFT(C561,5)&amp;B561&amp;"_"&amp;A561,$BK$1:BK560,0)),LEFT(C561,5)&amp;B561&amp;"_"&amp;A561,"")</f>
        <v/>
      </c>
      <c r="BL561">
        <f>COUNTIFS($B$1:B561,B561)-COUNTIFS($B$1:B561,B561,$BK$1:BK561,"")</f>
        <v>4</v>
      </c>
      <c r="BM561" t="str">
        <f t="shared" si="98"/>
        <v/>
      </c>
    </row>
    <row r="562" spans="1:65" x14ac:dyDescent="0.25">
      <c r="A562" s="1" t="s">
        <v>137</v>
      </c>
      <c r="B562" s="1" t="s">
        <v>64</v>
      </c>
      <c r="C562" s="1" t="s">
        <v>826</v>
      </c>
      <c r="D562" s="1">
        <v>-0.01</v>
      </c>
      <c r="E562" s="1">
        <v>-0.28000000000000003</v>
      </c>
      <c r="F562" s="1" t="s">
        <v>945</v>
      </c>
      <c r="G562" s="1" t="s">
        <v>52</v>
      </c>
      <c r="H562" s="1" t="s">
        <v>52</v>
      </c>
      <c r="I562" s="1" t="s">
        <v>52</v>
      </c>
      <c r="J562" s="1" t="s">
        <v>52</v>
      </c>
      <c r="K562" s="1" t="s">
        <v>52</v>
      </c>
      <c r="L562" s="1" t="s">
        <v>52</v>
      </c>
      <c r="M562" s="1" t="s">
        <v>52</v>
      </c>
      <c r="N562" s="1" t="s">
        <v>52</v>
      </c>
      <c r="O562" s="1" t="s">
        <v>52</v>
      </c>
      <c r="P562" s="1" t="s">
        <v>52</v>
      </c>
      <c r="Q562" s="1" t="s">
        <v>52</v>
      </c>
      <c r="R562" s="1" t="s">
        <v>52</v>
      </c>
      <c r="S562" s="1" t="s">
        <v>52</v>
      </c>
      <c r="T562" s="1" t="s">
        <v>52</v>
      </c>
      <c r="U562" s="1" t="s">
        <v>52</v>
      </c>
      <c r="V562" s="1">
        <v>11</v>
      </c>
      <c r="W562" s="1">
        <v>0</v>
      </c>
      <c r="X562" s="1">
        <v>3</v>
      </c>
      <c r="Y562" s="1">
        <v>1</v>
      </c>
      <c r="Z562" s="1">
        <v>2</v>
      </c>
      <c r="AA562" s="1">
        <v>1</v>
      </c>
      <c r="AB562" s="1">
        <v>0</v>
      </c>
      <c r="AC562" s="1">
        <v>0</v>
      </c>
      <c r="AD562" s="1">
        <v>17</v>
      </c>
      <c r="AE562" s="1">
        <v>0</v>
      </c>
      <c r="AF562" s="1">
        <v>1</v>
      </c>
      <c r="AG562" s="1">
        <v>1</v>
      </c>
      <c r="AH562" s="1">
        <v>1</v>
      </c>
      <c r="AI562" s="1">
        <v>11.35</v>
      </c>
      <c r="AJ562" s="1">
        <v>1</v>
      </c>
      <c r="AK562" s="1">
        <v>-2</v>
      </c>
      <c r="AL562" s="1">
        <v>19</v>
      </c>
      <c r="AM562" s="1">
        <v>7</v>
      </c>
      <c r="AN562" s="1">
        <v>0</v>
      </c>
      <c r="AO562" s="1">
        <v>0</v>
      </c>
      <c r="AP562" s="1" t="s">
        <v>52</v>
      </c>
      <c r="AQ562" s="1" t="s">
        <v>52</v>
      </c>
      <c r="AR562" s="1" t="s">
        <v>52</v>
      </c>
      <c r="AS562" s="1" t="s">
        <v>52</v>
      </c>
      <c r="AT562" s="1" t="s">
        <v>52</v>
      </c>
      <c r="AU562" s="1" t="s">
        <v>52</v>
      </c>
      <c r="AV562" s="1" t="s">
        <v>52</v>
      </c>
      <c r="AW562" s="1" t="s">
        <v>52</v>
      </c>
      <c r="AX562" s="1" t="s">
        <v>52</v>
      </c>
      <c r="AY562" t="str">
        <f t="shared" si="88"/>
        <v/>
      </c>
      <c r="AZ562" t="str">
        <f t="shared" si="89"/>
        <v>A.Mattison</v>
      </c>
      <c r="BA562" t="str">
        <f t="shared" si="90"/>
        <v/>
      </c>
      <c r="BB562" t="str">
        <f t="shared" si="91"/>
        <v>2021_02_MIN</v>
      </c>
      <c r="BC562" t="str">
        <f t="shared" si="92"/>
        <v>ru</v>
      </c>
      <c r="BD562">
        <f>COUNTIFS($BB$1:BB562,BB562,$BC$1:BC562,"ru")</f>
        <v>2</v>
      </c>
      <c r="BE562" t="str">
        <f t="shared" si="93"/>
        <v>re</v>
      </c>
      <c r="BF562">
        <f>COUNTIFS($BB$1:BB562,BB562,$BE$1:BE562,"re")</f>
        <v>2</v>
      </c>
      <c r="BG562" t="str">
        <f t="shared" si="94"/>
        <v>ru22021_02_MIN</v>
      </c>
      <c r="BH562" t="str">
        <f t="shared" si="95"/>
        <v>re22021_02_MIN</v>
      </c>
      <c r="BI562" t="str">
        <f t="shared" si="96"/>
        <v>2021_02_MINA.Mattison</v>
      </c>
      <c r="BJ562" t="str">
        <f t="shared" si="97"/>
        <v>2021_MIN_A.Mattison</v>
      </c>
      <c r="BK562" t="str">
        <f>IF(ISERROR(MATCH(LEFT(C562,5)&amp;B562&amp;"_"&amp;A562,$BK$1:BK561,0)),LEFT(C562,5)&amp;B562&amp;"_"&amp;A562,"")</f>
        <v/>
      </c>
      <c r="BL562">
        <f>COUNTIFS($B$1:B562,B562)-COUNTIFS($B$1:B562,B562,$BK$1:BK562,"")</f>
        <v>6</v>
      </c>
      <c r="BM562" t="str">
        <f t="shared" si="98"/>
        <v/>
      </c>
    </row>
    <row r="563" spans="1:65" x14ac:dyDescent="0.25">
      <c r="A563" s="1" t="s">
        <v>231</v>
      </c>
      <c r="B563" s="1" t="s">
        <v>62</v>
      </c>
      <c r="C563" s="1" t="s">
        <v>2069</v>
      </c>
      <c r="D563" s="1">
        <v>2.1999999999999999E-2</v>
      </c>
      <c r="E563" s="1">
        <v>0.65</v>
      </c>
      <c r="F563" s="1" t="s">
        <v>2156</v>
      </c>
      <c r="G563" s="1" t="s">
        <v>52</v>
      </c>
      <c r="H563" s="1" t="s">
        <v>52</v>
      </c>
      <c r="I563" s="1" t="s">
        <v>52</v>
      </c>
      <c r="J563" s="1" t="s">
        <v>52</v>
      </c>
      <c r="K563" s="1" t="s">
        <v>52</v>
      </c>
      <c r="L563" s="1" t="s">
        <v>52</v>
      </c>
      <c r="M563" s="1" t="s">
        <v>52</v>
      </c>
      <c r="N563" s="1" t="s">
        <v>52</v>
      </c>
      <c r="O563" s="1" t="s">
        <v>52</v>
      </c>
      <c r="P563" s="1" t="s">
        <v>52</v>
      </c>
      <c r="Q563" s="1" t="s">
        <v>52</v>
      </c>
      <c r="R563" s="1" t="s">
        <v>52</v>
      </c>
      <c r="S563" s="1" t="s">
        <v>52</v>
      </c>
      <c r="T563" s="1" t="s">
        <v>52</v>
      </c>
      <c r="U563" s="1" t="s">
        <v>52</v>
      </c>
      <c r="V563" s="1">
        <v>11</v>
      </c>
      <c r="W563" s="1">
        <v>0</v>
      </c>
      <c r="X563" s="1">
        <v>1</v>
      </c>
      <c r="Y563" s="1">
        <v>1</v>
      </c>
      <c r="Z563" s="1">
        <v>0</v>
      </c>
      <c r="AA563" s="1">
        <v>0</v>
      </c>
      <c r="AB563" s="1">
        <v>0</v>
      </c>
      <c r="AC563" s="1">
        <v>0</v>
      </c>
      <c r="AD563" s="1">
        <v>39</v>
      </c>
      <c r="AE563" s="1">
        <v>0</v>
      </c>
      <c r="AF563" s="1">
        <v>5</v>
      </c>
      <c r="AG563" s="1">
        <v>5</v>
      </c>
      <c r="AH563" s="1">
        <v>1</v>
      </c>
      <c r="AI563" s="1">
        <v>19.63</v>
      </c>
      <c r="AJ563" s="1">
        <v>1</v>
      </c>
      <c r="AK563" s="1">
        <v>15</v>
      </c>
      <c r="AL563" s="1">
        <v>24</v>
      </c>
      <c r="AM563" s="1">
        <v>20</v>
      </c>
      <c r="AN563" s="1">
        <v>0</v>
      </c>
      <c r="AO563" s="1">
        <v>0</v>
      </c>
      <c r="AP563" s="1" t="s">
        <v>52</v>
      </c>
      <c r="AQ563" s="1" t="s">
        <v>52</v>
      </c>
      <c r="AR563" s="1" t="s">
        <v>52</v>
      </c>
      <c r="AS563" s="1" t="s">
        <v>52</v>
      </c>
      <c r="AT563" s="1" t="s">
        <v>52</v>
      </c>
      <c r="AU563" s="1" t="s">
        <v>52</v>
      </c>
      <c r="AV563" s="1" t="s">
        <v>52</v>
      </c>
      <c r="AW563" s="1" t="s">
        <v>52</v>
      </c>
      <c r="AX563" s="1" t="s">
        <v>52</v>
      </c>
      <c r="AY563" t="str">
        <f t="shared" si="88"/>
        <v/>
      </c>
      <c r="AZ563" t="str">
        <f t="shared" si="89"/>
        <v>C.Kirk</v>
      </c>
      <c r="BA563" t="str">
        <f t="shared" si="90"/>
        <v/>
      </c>
      <c r="BB563" t="str">
        <f t="shared" si="91"/>
        <v>2021_05_ARI</v>
      </c>
      <c r="BC563" t="str">
        <f t="shared" si="92"/>
        <v>ru</v>
      </c>
      <c r="BD563">
        <f>COUNTIFS($BB$1:BB563,BB563,$BC$1:BC563,"ru")</f>
        <v>5</v>
      </c>
      <c r="BE563" t="str">
        <f t="shared" si="93"/>
        <v>re</v>
      </c>
      <c r="BF563">
        <f>COUNTIFS($BB$1:BB563,BB563,$BE$1:BE563,"re")</f>
        <v>4</v>
      </c>
      <c r="BG563" t="str">
        <f t="shared" si="94"/>
        <v>ru52021_05_ARI</v>
      </c>
      <c r="BH563" t="str">
        <f t="shared" si="95"/>
        <v>re42021_05_ARI</v>
      </c>
      <c r="BI563" t="str">
        <f t="shared" si="96"/>
        <v>2021_05_ARIC.Kirk</v>
      </c>
      <c r="BJ563" t="str">
        <f t="shared" si="97"/>
        <v>2021_ARI_C.Kirk</v>
      </c>
      <c r="BK563" t="str">
        <f>IF(ISERROR(MATCH(LEFT(C563,5)&amp;B563&amp;"_"&amp;A563,$BK$1:BK562,0)),LEFT(C563,5)&amp;B563&amp;"_"&amp;A563,"")</f>
        <v>2021_ARI_C.Kirk</v>
      </c>
      <c r="BL563">
        <f>COUNTIFS($B$1:B563,B563)-COUNTIFS($B$1:B563,B563,$BK$1:BK563,"")</f>
        <v>6</v>
      </c>
      <c r="BM563" t="str">
        <f t="shared" si="98"/>
        <v>2021_ARI6</v>
      </c>
    </row>
    <row r="564" spans="1:65" x14ac:dyDescent="0.25">
      <c r="A564" s="1" t="s">
        <v>166</v>
      </c>
      <c r="B564" s="1" t="s">
        <v>56</v>
      </c>
      <c r="C564" s="1" t="s">
        <v>843</v>
      </c>
      <c r="D564" s="1">
        <v>-8.2000000000000003E-2</v>
      </c>
      <c r="E564" s="1">
        <v>-4.72</v>
      </c>
      <c r="F564" s="1" t="s">
        <v>946</v>
      </c>
      <c r="G564" s="1" t="s">
        <v>52</v>
      </c>
      <c r="H564" s="1" t="s">
        <v>52</v>
      </c>
      <c r="I564" s="1" t="s">
        <v>52</v>
      </c>
      <c r="J564" s="1" t="s">
        <v>52</v>
      </c>
      <c r="K564" s="1" t="s">
        <v>52</v>
      </c>
      <c r="L564" s="1" t="s">
        <v>52</v>
      </c>
      <c r="M564" s="1" t="s">
        <v>52</v>
      </c>
      <c r="N564" s="1" t="s">
        <v>52</v>
      </c>
      <c r="O564" s="1" t="s">
        <v>52</v>
      </c>
      <c r="P564" s="1" t="s">
        <v>52</v>
      </c>
      <c r="Q564" s="1" t="s">
        <v>52</v>
      </c>
      <c r="R564" s="1" t="s">
        <v>52</v>
      </c>
      <c r="S564" s="1" t="s">
        <v>52</v>
      </c>
      <c r="T564" s="1" t="s">
        <v>52</v>
      </c>
      <c r="U564" s="1" t="s">
        <v>52</v>
      </c>
      <c r="V564" s="1">
        <v>11</v>
      </c>
      <c r="W564" s="1">
        <v>1</v>
      </c>
      <c r="X564" s="1">
        <v>7</v>
      </c>
      <c r="Y564" s="1">
        <v>1</v>
      </c>
      <c r="Z564" s="1">
        <v>2</v>
      </c>
      <c r="AA564" s="1">
        <v>2</v>
      </c>
      <c r="AB564" s="1">
        <v>0</v>
      </c>
      <c r="AC564" s="1">
        <v>0</v>
      </c>
      <c r="AD564" s="1">
        <v>58</v>
      </c>
      <c r="AE564" s="1">
        <v>2</v>
      </c>
      <c r="AF564" s="1">
        <v>5</v>
      </c>
      <c r="AG564" s="1">
        <v>7</v>
      </c>
      <c r="AH564" s="1">
        <v>0.71399999999999997</v>
      </c>
      <c r="AI564" s="1">
        <v>10.8</v>
      </c>
      <c r="AJ564" s="1">
        <v>3</v>
      </c>
      <c r="AK564" s="1">
        <v>-18</v>
      </c>
      <c r="AL564" s="1">
        <v>58</v>
      </c>
      <c r="AM564" s="1">
        <v>29</v>
      </c>
      <c r="AN564" s="1">
        <v>0</v>
      </c>
      <c r="AO564" s="1">
        <v>0</v>
      </c>
      <c r="AP564" s="1" t="s">
        <v>52</v>
      </c>
      <c r="AQ564" s="1" t="s">
        <v>52</v>
      </c>
      <c r="AR564" s="1" t="s">
        <v>52</v>
      </c>
      <c r="AS564" s="1" t="s">
        <v>52</v>
      </c>
      <c r="AT564" s="1" t="s">
        <v>52</v>
      </c>
      <c r="AU564" s="1" t="s">
        <v>52</v>
      </c>
      <c r="AV564" s="1" t="s">
        <v>52</v>
      </c>
      <c r="AW564" s="1" t="s">
        <v>52</v>
      </c>
      <c r="AX564" s="1" t="s">
        <v>52</v>
      </c>
      <c r="AY564" t="str">
        <f t="shared" si="88"/>
        <v/>
      </c>
      <c r="AZ564" t="str">
        <f t="shared" si="89"/>
        <v>C.Patterson</v>
      </c>
      <c r="BA564" t="str">
        <f t="shared" si="90"/>
        <v/>
      </c>
      <c r="BB564" t="str">
        <f t="shared" si="91"/>
        <v>2021_02_ATL</v>
      </c>
      <c r="BC564" t="str">
        <f t="shared" si="92"/>
        <v>ru</v>
      </c>
      <c r="BD564">
        <f>COUNTIFS($BB$1:BB564,BB564,$BC$1:BC564,"ru")</f>
        <v>3</v>
      </c>
      <c r="BE564" t="str">
        <f t="shared" si="93"/>
        <v>re</v>
      </c>
      <c r="BF564">
        <f>COUNTIFS($BB$1:BB564,BB564,$BE$1:BE564,"re")</f>
        <v>2</v>
      </c>
      <c r="BG564" t="str">
        <f t="shared" si="94"/>
        <v>ru32021_02_ATL</v>
      </c>
      <c r="BH564" t="str">
        <f t="shared" si="95"/>
        <v>re22021_02_ATL</v>
      </c>
      <c r="BI564" t="str">
        <f t="shared" si="96"/>
        <v>2021_02_ATLC.Patterson</v>
      </c>
      <c r="BJ564" t="str">
        <f t="shared" si="97"/>
        <v>2021_ATL_C.Patterson</v>
      </c>
      <c r="BK564" t="str">
        <f>IF(ISERROR(MATCH(LEFT(C564,5)&amp;B564&amp;"_"&amp;A564,$BK$1:BK563,0)),LEFT(C564,5)&amp;B564&amp;"_"&amp;A564,"")</f>
        <v/>
      </c>
      <c r="BL564">
        <f>COUNTIFS($B$1:B564,B564)-COUNTIFS($B$1:B564,B564,$BK$1:BK564,"")</f>
        <v>6</v>
      </c>
      <c r="BM564" t="str">
        <f t="shared" si="98"/>
        <v/>
      </c>
    </row>
    <row r="565" spans="1:65" x14ac:dyDescent="0.25">
      <c r="A565" s="1" t="s">
        <v>971</v>
      </c>
      <c r="B565" s="1" t="s">
        <v>70</v>
      </c>
      <c r="C565" s="1" t="s">
        <v>2059</v>
      </c>
      <c r="D565" s="1">
        <v>3.5000000000000003E-2</v>
      </c>
      <c r="E565" s="1">
        <v>0.74</v>
      </c>
      <c r="F565" s="1" t="s">
        <v>2157</v>
      </c>
      <c r="G565" s="1" t="s">
        <v>52</v>
      </c>
      <c r="H565" s="1" t="s">
        <v>52</v>
      </c>
      <c r="I565" s="1" t="s">
        <v>52</v>
      </c>
      <c r="J565" s="1" t="s">
        <v>52</v>
      </c>
      <c r="K565" s="1" t="s">
        <v>52</v>
      </c>
      <c r="L565" s="1" t="s">
        <v>52</v>
      </c>
      <c r="M565" s="1" t="s">
        <v>52</v>
      </c>
      <c r="N565" s="1" t="s">
        <v>52</v>
      </c>
      <c r="O565" s="1" t="s">
        <v>52</v>
      </c>
      <c r="P565" s="1" t="s">
        <v>52</v>
      </c>
      <c r="Q565" s="1" t="s">
        <v>52</v>
      </c>
      <c r="R565" s="1" t="s">
        <v>52</v>
      </c>
      <c r="S565" s="1" t="s">
        <v>52</v>
      </c>
      <c r="T565" s="1" t="s">
        <v>52</v>
      </c>
      <c r="U565" s="1" t="s">
        <v>52</v>
      </c>
      <c r="V565" s="1">
        <v>11</v>
      </c>
      <c r="W565" s="1">
        <v>0</v>
      </c>
      <c r="X565" s="1">
        <v>1</v>
      </c>
      <c r="Y565" s="1">
        <v>1</v>
      </c>
      <c r="Z565" s="1">
        <v>1</v>
      </c>
      <c r="AA565" s="1">
        <v>0</v>
      </c>
      <c r="AB565" s="1">
        <v>0</v>
      </c>
      <c r="AC565" s="1">
        <v>0</v>
      </c>
      <c r="AD565" s="1">
        <v>62</v>
      </c>
      <c r="AE565" s="1">
        <v>0</v>
      </c>
      <c r="AF565" s="1">
        <v>4</v>
      </c>
      <c r="AG565" s="1">
        <v>8</v>
      </c>
      <c r="AH565" s="1">
        <v>0.5</v>
      </c>
      <c r="AI565" s="1">
        <v>-4.7</v>
      </c>
      <c r="AJ565" s="1">
        <v>3</v>
      </c>
      <c r="AK565" s="1">
        <v>117</v>
      </c>
      <c r="AL565" s="1">
        <v>15</v>
      </c>
      <c r="AM565" s="1">
        <v>29</v>
      </c>
      <c r="AN565" s="1">
        <v>0</v>
      </c>
      <c r="AO565" s="1">
        <v>0</v>
      </c>
      <c r="AP565" s="1" t="s">
        <v>52</v>
      </c>
      <c r="AQ565" s="1" t="s">
        <v>52</v>
      </c>
      <c r="AR565" s="1" t="s">
        <v>52</v>
      </c>
      <c r="AS565" s="1" t="s">
        <v>52</v>
      </c>
      <c r="AT565" s="1" t="s">
        <v>52</v>
      </c>
      <c r="AU565" s="1" t="s">
        <v>52</v>
      </c>
      <c r="AV565" s="1" t="s">
        <v>52</v>
      </c>
      <c r="AW565" s="1" t="s">
        <v>52</v>
      </c>
      <c r="AX565" s="1" t="s">
        <v>52</v>
      </c>
      <c r="AY565" t="str">
        <f t="shared" si="88"/>
        <v/>
      </c>
      <c r="AZ565" t="str">
        <f t="shared" si="89"/>
        <v>D.Carter</v>
      </c>
      <c r="BA565" t="str">
        <f t="shared" si="90"/>
        <v/>
      </c>
      <c r="BB565" t="str">
        <f t="shared" si="91"/>
        <v>2021_05_WAS</v>
      </c>
      <c r="BC565" t="str">
        <f t="shared" si="92"/>
        <v>ru</v>
      </c>
      <c r="BD565">
        <f>COUNTIFS($BB$1:BB565,BB565,$BC$1:BC565,"ru")</f>
        <v>3</v>
      </c>
      <c r="BE565" t="str">
        <f t="shared" si="93"/>
        <v>re</v>
      </c>
      <c r="BF565">
        <f>COUNTIFS($BB$1:BB565,BB565,$BE$1:BE565,"re")</f>
        <v>2</v>
      </c>
      <c r="BG565" t="str">
        <f t="shared" si="94"/>
        <v>ru32021_05_WAS</v>
      </c>
      <c r="BH565" t="str">
        <f t="shared" si="95"/>
        <v>re22021_05_WAS</v>
      </c>
      <c r="BI565" t="str">
        <f t="shared" si="96"/>
        <v>2021_05_WASD.Carter</v>
      </c>
      <c r="BJ565" t="str">
        <f t="shared" si="97"/>
        <v>2021_WAS_D.Carter</v>
      </c>
      <c r="BK565" t="str">
        <f>IF(ISERROR(MATCH(LEFT(C565,5)&amp;B565&amp;"_"&amp;A565,$BK$1:BK564,0)),LEFT(C565,5)&amp;B565&amp;"_"&amp;A565,"")</f>
        <v>2021_WAS_D.Carter</v>
      </c>
      <c r="BL565">
        <f>COUNTIFS($B$1:B565,B565)-COUNTIFS($B$1:B565,B565,$BK$1:BK565,"")</f>
        <v>6</v>
      </c>
      <c r="BM565" t="str">
        <f t="shared" si="98"/>
        <v>2021_WAS6</v>
      </c>
    </row>
    <row r="566" spans="1:65" x14ac:dyDescent="0.25">
      <c r="A566" s="1" t="s">
        <v>309</v>
      </c>
      <c r="B566" s="1" t="s">
        <v>108</v>
      </c>
      <c r="C566" s="1" t="s">
        <v>2455</v>
      </c>
      <c r="D566" s="1">
        <v>1.4999999999999999E-2</v>
      </c>
      <c r="E566" s="1">
        <v>1.1100000000000001</v>
      </c>
      <c r="F566" s="1" t="s">
        <v>2524</v>
      </c>
      <c r="G566" s="1" t="s">
        <v>52</v>
      </c>
      <c r="H566" s="1" t="s">
        <v>52</v>
      </c>
      <c r="I566" s="1" t="s">
        <v>52</v>
      </c>
      <c r="J566" s="1" t="s">
        <v>52</v>
      </c>
      <c r="K566" s="1" t="s">
        <v>52</v>
      </c>
      <c r="L566" s="1" t="s">
        <v>52</v>
      </c>
      <c r="M566" s="1" t="s">
        <v>52</v>
      </c>
      <c r="N566" s="1" t="s">
        <v>52</v>
      </c>
      <c r="O566" s="1" t="s">
        <v>52</v>
      </c>
      <c r="P566" s="1" t="s">
        <v>52</v>
      </c>
      <c r="Q566" s="1" t="s">
        <v>52</v>
      </c>
      <c r="R566" s="1" t="s">
        <v>52</v>
      </c>
      <c r="S566" s="1" t="s">
        <v>52</v>
      </c>
      <c r="T566" s="1" t="s">
        <v>52</v>
      </c>
      <c r="U566" s="1" t="s">
        <v>52</v>
      </c>
      <c r="V566" s="1">
        <v>11</v>
      </c>
      <c r="W566" s="1">
        <v>0</v>
      </c>
      <c r="X566" s="1">
        <v>1</v>
      </c>
      <c r="Y566" s="1">
        <v>1</v>
      </c>
      <c r="Z566" s="1">
        <v>0</v>
      </c>
      <c r="AA566" s="1">
        <v>0</v>
      </c>
      <c r="AB566" s="1">
        <v>0</v>
      </c>
      <c r="AC566" s="1">
        <v>0</v>
      </c>
      <c r="AD566" s="1">
        <v>15</v>
      </c>
      <c r="AE566" s="1">
        <v>0</v>
      </c>
      <c r="AF566" s="1">
        <v>2</v>
      </c>
      <c r="AG566" s="1">
        <v>3</v>
      </c>
      <c r="AH566" s="1">
        <v>0.66600000000000004</v>
      </c>
      <c r="AI566" s="1">
        <v>-20.02</v>
      </c>
      <c r="AJ566" s="1">
        <v>1</v>
      </c>
      <c r="AK566" s="1">
        <v>4</v>
      </c>
      <c r="AL566" s="1">
        <v>14</v>
      </c>
      <c r="AM566" s="1">
        <v>14</v>
      </c>
      <c r="AN566" s="1">
        <v>0</v>
      </c>
      <c r="AO566" s="1">
        <v>0</v>
      </c>
      <c r="AP566" s="1" t="s">
        <v>52</v>
      </c>
      <c r="AQ566" s="1" t="s">
        <v>52</v>
      </c>
      <c r="AR566" s="1" t="s">
        <v>52</v>
      </c>
      <c r="AS566" s="1" t="s">
        <v>52</v>
      </c>
      <c r="AT566" s="1" t="s">
        <v>52</v>
      </c>
      <c r="AU566" s="1" t="s">
        <v>52</v>
      </c>
      <c r="AV566" s="1" t="s">
        <v>52</v>
      </c>
      <c r="AW566" s="1" t="s">
        <v>52</v>
      </c>
      <c r="AX566" s="1" t="s">
        <v>52</v>
      </c>
      <c r="AY566" t="str">
        <f t="shared" si="88"/>
        <v/>
      </c>
      <c r="AZ566" t="str">
        <f t="shared" si="89"/>
        <v>D.Duvernay</v>
      </c>
      <c r="BA566" t="str">
        <f t="shared" si="90"/>
        <v/>
      </c>
      <c r="BB566" t="str">
        <f t="shared" si="91"/>
        <v>2021_06_BAL</v>
      </c>
      <c r="BC566" t="str">
        <f t="shared" si="92"/>
        <v>ru</v>
      </c>
      <c r="BD566">
        <f>COUNTIFS($BB$1:BB566,BB566,$BC$1:BC566,"ru")</f>
        <v>6</v>
      </c>
      <c r="BE566" t="str">
        <f t="shared" si="93"/>
        <v>re</v>
      </c>
      <c r="BF566">
        <f>COUNTIFS($BB$1:BB566,BB566,$BE$1:BE566,"re")</f>
        <v>3</v>
      </c>
      <c r="BG566" t="str">
        <f t="shared" si="94"/>
        <v>ru62021_06_BAL</v>
      </c>
      <c r="BH566" t="str">
        <f t="shared" si="95"/>
        <v>re32021_06_BAL</v>
      </c>
      <c r="BI566" t="str">
        <f t="shared" si="96"/>
        <v>2021_06_BALD.Duvernay</v>
      </c>
      <c r="BJ566" t="str">
        <f t="shared" si="97"/>
        <v>2021_BAL_D.Duvernay</v>
      </c>
      <c r="BK566" t="str">
        <f>IF(ISERROR(MATCH(LEFT(C566,5)&amp;B566&amp;"_"&amp;A566,$BK$1:BK565,0)),LEFT(C566,5)&amp;B566&amp;"_"&amp;A566,"")</f>
        <v>2021_BAL_D.Duvernay</v>
      </c>
      <c r="BL566">
        <f>COUNTIFS($B$1:B566,B566)-COUNTIFS($B$1:B566,B566,$BK$1:BK566,"")</f>
        <v>7</v>
      </c>
      <c r="BM566" t="str">
        <f t="shared" si="98"/>
        <v>2021_BAL7</v>
      </c>
    </row>
    <row r="567" spans="1:65" x14ac:dyDescent="0.25">
      <c r="A567" s="1" t="s">
        <v>146</v>
      </c>
      <c r="B567" s="1" t="s">
        <v>80</v>
      </c>
      <c r="C567" s="1" t="s">
        <v>1249</v>
      </c>
      <c r="D567" s="1">
        <v>8.9999999999999993E-3</v>
      </c>
      <c r="E567" s="1">
        <v>-0.56000000000000005</v>
      </c>
      <c r="F567" s="1" t="s">
        <v>1338</v>
      </c>
      <c r="G567" s="1" t="s">
        <v>52</v>
      </c>
      <c r="H567" s="1" t="s">
        <v>52</v>
      </c>
      <c r="I567" s="1" t="s">
        <v>52</v>
      </c>
      <c r="J567" s="1" t="s">
        <v>52</v>
      </c>
      <c r="K567" s="1" t="s">
        <v>52</v>
      </c>
      <c r="L567" s="1" t="s">
        <v>52</v>
      </c>
      <c r="M567" s="1" t="s">
        <v>52</v>
      </c>
      <c r="N567" s="1" t="s">
        <v>52</v>
      </c>
      <c r="O567" s="1" t="s">
        <v>52</v>
      </c>
      <c r="P567" s="1" t="s">
        <v>52</v>
      </c>
      <c r="Q567" s="1" t="s">
        <v>52</v>
      </c>
      <c r="R567" s="1" t="s">
        <v>52</v>
      </c>
      <c r="S567" s="1" t="s">
        <v>52</v>
      </c>
      <c r="T567" s="1" t="s">
        <v>52</v>
      </c>
      <c r="U567" s="1" t="s">
        <v>52</v>
      </c>
      <c r="V567" s="1">
        <v>11</v>
      </c>
      <c r="W567" s="1">
        <v>0</v>
      </c>
      <c r="X567" s="1">
        <v>2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 t="s">
        <v>52</v>
      </c>
      <c r="AE567" s="1" t="s">
        <v>52</v>
      </c>
      <c r="AF567" s="1" t="s">
        <v>52</v>
      </c>
      <c r="AG567" s="1" t="s">
        <v>52</v>
      </c>
      <c r="AH567" s="1" t="s">
        <v>52</v>
      </c>
      <c r="AI567" s="1" t="s">
        <v>52</v>
      </c>
      <c r="AJ567" s="1" t="s">
        <v>52</v>
      </c>
      <c r="AK567" s="1" t="s">
        <v>52</v>
      </c>
      <c r="AL567" s="1" t="s">
        <v>52</v>
      </c>
      <c r="AM567" s="1" t="s">
        <v>52</v>
      </c>
      <c r="AN567" s="1" t="s">
        <v>52</v>
      </c>
      <c r="AO567" s="1" t="s">
        <v>52</v>
      </c>
      <c r="AP567" s="1" t="s">
        <v>52</v>
      </c>
      <c r="AQ567" s="1" t="s">
        <v>52</v>
      </c>
      <c r="AR567" s="1" t="s">
        <v>52</v>
      </c>
      <c r="AS567" s="1" t="s">
        <v>52</v>
      </c>
      <c r="AT567" s="1" t="s">
        <v>52</v>
      </c>
      <c r="AU567" s="1" t="s">
        <v>52</v>
      </c>
      <c r="AV567" s="1" t="s">
        <v>52</v>
      </c>
      <c r="AW567" s="1" t="s">
        <v>52</v>
      </c>
      <c r="AX567" s="1" t="s">
        <v>52</v>
      </c>
      <c r="AY567" t="str">
        <f t="shared" si="88"/>
        <v/>
      </c>
      <c r="AZ567" t="str">
        <f t="shared" si="89"/>
        <v>D.Johnson</v>
      </c>
      <c r="BA567" t="str">
        <f t="shared" si="90"/>
        <v/>
      </c>
      <c r="BB567" t="str">
        <f t="shared" si="91"/>
        <v>2021_03_HOU</v>
      </c>
      <c r="BC567" t="str">
        <f t="shared" si="92"/>
        <v>ru</v>
      </c>
      <c r="BD567">
        <f>COUNTIFS($BB$1:BB567,BB567,$BC$1:BC567,"ru")</f>
        <v>2</v>
      </c>
      <c r="BE567" t="str">
        <f t="shared" si="93"/>
        <v/>
      </c>
      <c r="BF567">
        <f>COUNTIFS($BB$1:BB567,BB567,$BE$1:BE567,"re")</f>
        <v>1</v>
      </c>
      <c r="BG567" t="str">
        <f t="shared" si="94"/>
        <v>ru22021_03_HOU</v>
      </c>
      <c r="BH567" t="str">
        <f t="shared" si="95"/>
        <v>12021_03_HOU</v>
      </c>
      <c r="BI567" t="str">
        <f t="shared" si="96"/>
        <v>2021_03_HOUD.Johnson</v>
      </c>
      <c r="BJ567" t="str">
        <f t="shared" si="97"/>
        <v>2021_HOU_D.Johnson</v>
      </c>
      <c r="BK567" t="str">
        <f>IF(ISERROR(MATCH(LEFT(C567,5)&amp;B567&amp;"_"&amp;A567,$BK$1:BK566,0)),LEFT(C567,5)&amp;B567&amp;"_"&amp;A567,"")</f>
        <v/>
      </c>
      <c r="BL567">
        <f>COUNTIFS($B$1:B567,B567)-COUNTIFS($B$1:B567,B567,$BK$1:BK567,"")</f>
        <v>5</v>
      </c>
      <c r="BM567" t="str">
        <f t="shared" si="98"/>
        <v/>
      </c>
    </row>
    <row r="568" spans="1:65" x14ac:dyDescent="0.25">
      <c r="A568" s="1" t="s">
        <v>316</v>
      </c>
      <c r="B568" s="1" t="s">
        <v>72</v>
      </c>
      <c r="C568" s="1" t="s">
        <v>1243</v>
      </c>
      <c r="D568" s="1">
        <v>1.4999999999999999E-2</v>
      </c>
      <c r="E568" s="1">
        <v>0.72</v>
      </c>
      <c r="F568" s="1" t="s">
        <v>1339</v>
      </c>
      <c r="G568" s="1" t="s">
        <v>52</v>
      </c>
      <c r="H568" s="1" t="s">
        <v>52</v>
      </c>
      <c r="I568" s="1" t="s">
        <v>52</v>
      </c>
      <c r="J568" s="1" t="s">
        <v>52</v>
      </c>
      <c r="K568" s="1" t="s">
        <v>52</v>
      </c>
      <c r="L568" s="1" t="s">
        <v>52</v>
      </c>
      <c r="M568" s="1" t="s">
        <v>52</v>
      </c>
      <c r="N568" s="1" t="s">
        <v>52</v>
      </c>
      <c r="O568" s="1" t="s">
        <v>52</v>
      </c>
      <c r="P568" s="1" t="s">
        <v>52</v>
      </c>
      <c r="Q568" s="1" t="s">
        <v>52</v>
      </c>
      <c r="R568" s="1" t="s">
        <v>52</v>
      </c>
      <c r="S568" s="1" t="s">
        <v>52</v>
      </c>
      <c r="T568" s="1" t="s">
        <v>52</v>
      </c>
      <c r="U568" s="1" t="s">
        <v>52</v>
      </c>
      <c r="V568" s="1">
        <v>11</v>
      </c>
      <c r="W568" s="1">
        <v>0</v>
      </c>
      <c r="X568" s="1">
        <v>1</v>
      </c>
      <c r="Y568" s="1">
        <v>1</v>
      </c>
      <c r="Z568" s="1">
        <v>0</v>
      </c>
      <c r="AA568" s="1">
        <v>0</v>
      </c>
      <c r="AB568" s="1">
        <v>0</v>
      </c>
      <c r="AC568" s="1">
        <v>0</v>
      </c>
      <c r="AD568" s="1">
        <v>10</v>
      </c>
      <c r="AE568" s="1">
        <v>0</v>
      </c>
      <c r="AF568" s="1">
        <v>1</v>
      </c>
      <c r="AG568" s="1">
        <v>2</v>
      </c>
      <c r="AH568" s="1">
        <v>0.5</v>
      </c>
      <c r="AI568" s="1">
        <v>-17.43</v>
      </c>
      <c r="AJ568" s="1">
        <v>1</v>
      </c>
      <c r="AK568" s="1">
        <v>20</v>
      </c>
      <c r="AL568" s="1">
        <v>2</v>
      </c>
      <c r="AM568" s="1">
        <v>3</v>
      </c>
      <c r="AN568" s="1">
        <v>0</v>
      </c>
      <c r="AO568" s="1">
        <v>0</v>
      </c>
      <c r="AP568" s="1" t="s">
        <v>52</v>
      </c>
      <c r="AQ568" s="1" t="s">
        <v>52</v>
      </c>
      <c r="AR568" s="1" t="s">
        <v>52</v>
      </c>
      <c r="AS568" s="1" t="s">
        <v>52</v>
      </c>
      <c r="AT568" s="1" t="s">
        <v>52</v>
      </c>
      <c r="AU568" s="1" t="s">
        <v>52</v>
      </c>
      <c r="AV568" s="1" t="s">
        <v>52</v>
      </c>
      <c r="AW568" s="1" t="s">
        <v>52</v>
      </c>
      <c r="AX568" s="1" t="s">
        <v>52</v>
      </c>
      <c r="AY568" t="str">
        <f t="shared" si="88"/>
        <v/>
      </c>
      <c r="AZ568" t="str">
        <f t="shared" si="89"/>
        <v>F.Swain</v>
      </c>
      <c r="BA568" t="str">
        <f t="shared" si="90"/>
        <v/>
      </c>
      <c r="BB568" t="str">
        <f t="shared" si="91"/>
        <v>2021_03_SEA</v>
      </c>
      <c r="BC568" t="str">
        <f t="shared" si="92"/>
        <v>ru</v>
      </c>
      <c r="BD568">
        <f>COUNTIFS($BB$1:BB568,BB568,$BC$1:BC568,"ru")</f>
        <v>2</v>
      </c>
      <c r="BE568" t="str">
        <f t="shared" si="93"/>
        <v>re</v>
      </c>
      <c r="BF568">
        <f>COUNTIFS($BB$1:BB568,BB568,$BE$1:BE568,"re")</f>
        <v>2</v>
      </c>
      <c r="BG568" t="str">
        <f t="shared" si="94"/>
        <v>ru22021_03_SEA</v>
      </c>
      <c r="BH568" t="str">
        <f t="shared" si="95"/>
        <v>re22021_03_SEA</v>
      </c>
      <c r="BI568" t="str">
        <f t="shared" si="96"/>
        <v>2021_03_SEAF.Swain</v>
      </c>
      <c r="BJ568" t="str">
        <f t="shared" si="97"/>
        <v>2021_SEA_F.Swain</v>
      </c>
      <c r="BK568" t="str">
        <f>IF(ISERROR(MATCH(LEFT(C568,5)&amp;B568&amp;"_"&amp;A568,$BK$1:BK567,0)),LEFT(C568,5)&amp;B568&amp;"_"&amp;A568,"")</f>
        <v>2021_SEA_F.Swain</v>
      </c>
      <c r="BL568">
        <f>COUNTIFS($B$1:B568,B568)-COUNTIFS($B$1:B568,B568,$BK$1:BK568,"")</f>
        <v>8</v>
      </c>
      <c r="BM568" t="str">
        <f t="shared" si="98"/>
        <v>2021_SEA8</v>
      </c>
    </row>
    <row r="569" spans="1:65" x14ac:dyDescent="0.25">
      <c r="A569" s="1" t="s">
        <v>1751</v>
      </c>
      <c r="B569" s="1" t="s">
        <v>91</v>
      </c>
      <c r="C569" s="1" t="s">
        <v>1640</v>
      </c>
      <c r="D569" s="1">
        <v>2.1999999999999999E-2</v>
      </c>
      <c r="E569" s="1">
        <v>0.79</v>
      </c>
      <c r="F569" s="1" t="s">
        <v>1752</v>
      </c>
      <c r="G569" s="1" t="s">
        <v>52</v>
      </c>
      <c r="H569" s="1" t="s">
        <v>52</v>
      </c>
      <c r="I569" s="1" t="s">
        <v>52</v>
      </c>
      <c r="J569" s="1" t="s">
        <v>52</v>
      </c>
      <c r="K569" s="1" t="s">
        <v>52</v>
      </c>
      <c r="L569" s="1" t="s">
        <v>52</v>
      </c>
      <c r="M569" s="1" t="s">
        <v>52</v>
      </c>
      <c r="N569" s="1" t="s">
        <v>52</v>
      </c>
      <c r="O569" s="1" t="s">
        <v>52</v>
      </c>
      <c r="P569" s="1" t="s">
        <v>52</v>
      </c>
      <c r="Q569" s="1" t="s">
        <v>52</v>
      </c>
      <c r="R569" s="1" t="s">
        <v>52</v>
      </c>
      <c r="S569" s="1" t="s">
        <v>52</v>
      </c>
      <c r="T569" s="1" t="s">
        <v>52</v>
      </c>
      <c r="U569" s="1" t="s">
        <v>52</v>
      </c>
      <c r="V569" s="1">
        <v>11</v>
      </c>
      <c r="W569" s="1">
        <v>0</v>
      </c>
      <c r="X569" s="1">
        <v>1</v>
      </c>
      <c r="Y569" s="1">
        <v>1</v>
      </c>
      <c r="Z569" s="1">
        <v>0</v>
      </c>
      <c r="AA569" s="1">
        <v>0</v>
      </c>
      <c r="AB569" s="1">
        <v>0</v>
      </c>
      <c r="AC569" s="1">
        <v>0</v>
      </c>
      <c r="AD569" s="1">
        <v>27</v>
      </c>
      <c r="AE569" s="1">
        <v>0</v>
      </c>
      <c r="AF569" s="1">
        <v>1</v>
      </c>
      <c r="AG569" s="1">
        <v>1</v>
      </c>
      <c r="AH569" s="1">
        <v>1</v>
      </c>
      <c r="AI569" s="1">
        <v>62.5</v>
      </c>
      <c r="AJ569" s="1">
        <v>1</v>
      </c>
      <c r="AK569" s="1">
        <v>27</v>
      </c>
      <c r="AL569" s="1">
        <v>0</v>
      </c>
      <c r="AM569" s="1">
        <v>4</v>
      </c>
      <c r="AN569" s="1">
        <v>0</v>
      </c>
      <c r="AO569" s="1">
        <v>0</v>
      </c>
      <c r="AP569" s="1" t="s">
        <v>52</v>
      </c>
      <c r="AQ569" s="1" t="s">
        <v>52</v>
      </c>
      <c r="AR569" s="1" t="s">
        <v>52</v>
      </c>
      <c r="AS569" s="1" t="s">
        <v>52</v>
      </c>
      <c r="AT569" s="1" t="s">
        <v>52</v>
      </c>
      <c r="AU569" s="1" t="s">
        <v>52</v>
      </c>
      <c r="AV569" s="1" t="s">
        <v>52</v>
      </c>
      <c r="AW569" s="1" t="s">
        <v>52</v>
      </c>
      <c r="AX569" s="1" t="s">
        <v>52</v>
      </c>
      <c r="AY569" t="str">
        <f t="shared" si="88"/>
        <v/>
      </c>
      <c r="AZ569" t="str">
        <f t="shared" si="89"/>
        <v>J.Agnew</v>
      </c>
      <c r="BA569" t="str">
        <f t="shared" si="90"/>
        <v/>
      </c>
      <c r="BB569" t="str">
        <f t="shared" si="91"/>
        <v>2021_04_JAX</v>
      </c>
      <c r="BC569" t="str">
        <f t="shared" si="92"/>
        <v>ru</v>
      </c>
      <c r="BD569">
        <f>COUNTIFS($BB$1:BB569,BB569,$BC$1:BC569,"ru")</f>
        <v>3</v>
      </c>
      <c r="BE569" t="str">
        <f t="shared" si="93"/>
        <v>re</v>
      </c>
      <c r="BF569">
        <f>COUNTIFS($BB$1:BB569,BB569,$BE$1:BE569,"re")</f>
        <v>2</v>
      </c>
      <c r="BG569" t="str">
        <f t="shared" si="94"/>
        <v>ru32021_04_JAX</v>
      </c>
      <c r="BH569" t="str">
        <f t="shared" si="95"/>
        <v>re22021_04_JAX</v>
      </c>
      <c r="BI569" t="str">
        <f t="shared" si="96"/>
        <v>2021_04_JAXJ.Agnew</v>
      </c>
      <c r="BJ569" t="str">
        <f t="shared" si="97"/>
        <v>2021_JAX_J.Agnew</v>
      </c>
      <c r="BK569" t="str">
        <f>IF(ISERROR(MATCH(LEFT(C569,5)&amp;B569&amp;"_"&amp;A569,$BK$1:BK568,0)),LEFT(C569,5)&amp;B569&amp;"_"&amp;A569,"")</f>
        <v>2021_JAX_J.Agnew</v>
      </c>
      <c r="BL569">
        <f>COUNTIFS($B$1:B569,B569)-COUNTIFS($B$1:B569,B569,$BK$1:BK569,"")</f>
        <v>4</v>
      </c>
      <c r="BM569" t="str">
        <f t="shared" si="98"/>
        <v>2021_JAX4</v>
      </c>
    </row>
    <row r="570" spans="1:65" x14ac:dyDescent="0.25">
      <c r="A570" s="1" t="s">
        <v>170</v>
      </c>
      <c r="B570" s="1" t="s">
        <v>74</v>
      </c>
      <c r="C570" s="1" t="s">
        <v>1648</v>
      </c>
      <c r="D570" s="1">
        <v>1.7000000000000001E-2</v>
      </c>
      <c r="E570" s="1">
        <v>0.76</v>
      </c>
      <c r="F570" s="1" t="s">
        <v>1753</v>
      </c>
      <c r="G570" s="1" t="s">
        <v>52</v>
      </c>
      <c r="H570" s="1" t="s">
        <v>52</v>
      </c>
      <c r="I570" s="1" t="s">
        <v>52</v>
      </c>
      <c r="J570" s="1" t="s">
        <v>52</v>
      </c>
      <c r="K570" s="1" t="s">
        <v>52</v>
      </c>
      <c r="L570" s="1" t="s">
        <v>52</v>
      </c>
      <c r="M570" s="1" t="s">
        <v>52</v>
      </c>
      <c r="N570" s="1" t="s">
        <v>52</v>
      </c>
      <c r="O570" s="1" t="s">
        <v>52</v>
      </c>
      <c r="P570" s="1" t="s">
        <v>52</v>
      </c>
      <c r="Q570" s="1" t="s">
        <v>52</v>
      </c>
      <c r="R570" s="1" t="s">
        <v>52</v>
      </c>
      <c r="S570" s="1" t="s">
        <v>52</v>
      </c>
      <c r="T570" s="1" t="s">
        <v>52</v>
      </c>
      <c r="U570" s="1" t="s">
        <v>52</v>
      </c>
      <c r="V570" s="1">
        <v>11</v>
      </c>
      <c r="W570" s="1">
        <v>0</v>
      </c>
      <c r="X570" s="1">
        <v>1</v>
      </c>
      <c r="Y570" s="1">
        <v>1</v>
      </c>
      <c r="Z570" s="1">
        <v>0</v>
      </c>
      <c r="AA570" s="1">
        <v>0</v>
      </c>
      <c r="AB570" s="1">
        <v>0</v>
      </c>
      <c r="AC570" s="1">
        <v>0</v>
      </c>
      <c r="AD570" s="1">
        <v>74</v>
      </c>
      <c r="AE570" s="1">
        <v>0</v>
      </c>
      <c r="AF570" s="1">
        <v>8</v>
      </c>
      <c r="AG570" s="1">
        <v>12</v>
      </c>
      <c r="AH570" s="1">
        <v>0.66600000000000004</v>
      </c>
      <c r="AI570" s="1">
        <v>-13.36</v>
      </c>
      <c r="AJ570" s="1">
        <v>4</v>
      </c>
      <c r="AK570" s="1">
        <v>-32</v>
      </c>
      <c r="AL570" s="1">
        <v>103</v>
      </c>
      <c r="AM570" s="1">
        <v>90</v>
      </c>
      <c r="AN570" s="1">
        <v>0</v>
      </c>
      <c r="AO570" s="1">
        <v>0</v>
      </c>
      <c r="AP570" s="1" t="s">
        <v>52</v>
      </c>
      <c r="AQ570" s="1" t="s">
        <v>52</v>
      </c>
      <c r="AR570" s="1" t="s">
        <v>52</v>
      </c>
      <c r="AS570" s="1" t="s">
        <v>52</v>
      </c>
      <c r="AT570" s="1" t="s">
        <v>52</v>
      </c>
      <c r="AU570" s="1" t="s">
        <v>52</v>
      </c>
      <c r="AV570" s="1" t="s">
        <v>52</v>
      </c>
      <c r="AW570" s="1" t="s">
        <v>52</v>
      </c>
      <c r="AX570" s="1" t="s">
        <v>52</v>
      </c>
      <c r="AY570" t="str">
        <f t="shared" si="88"/>
        <v/>
      </c>
      <c r="AZ570" t="str">
        <f t="shared" si="89"/>
        <v>J.McNichols</v>
      </c>
      <c r="BA570" t="str">
        <f t="shared" si="90"/>
        <v/>
      </c>
      <c r="BB570" t="str">
        <f t="shared" si="91"/>
        <v>2021_04_TEN</v>
      </c>
      <c r="BC570" t="str">
        <f t="shared" si="92"/>
        <v>ru</v>
      </c>
      <c r="BD570">
        <f>COUNTIFS($BB$1:BB570,BB570,$BC$1:BC570,"ru")</f>
        <v>3</v>
      </c>
      <c r="BE570" t="str">
        <f t="shared" si="93"/>
        <v>re</v>
      </c>
      <c r="BF570">
        <f>COUNTIFS($BB$1:BB570,BB570,$BE$1:BE570,"re")</f>
        <v>2</v>
      </c>
      <c r="BG570" t="str">
        <f t="shared" si="94"/>
        <v>ru32021_04_TEN</v>
      </c>
      <c r="BH570" t="str">
        <f t="shared" si="95"/>
        <v>re22021_04_TEN</v>
      </c>
      <c r="BI570" t="str">
        <f t="shared" si="96"/>
        <v>2021_04_TENJ.McNichols</v>
      </c>
      <c r="BJ570" t="str">
        <f t="shared" si="97"/>
        <v>2021_TEN_J.McNichols</v>
      </c>
      <c r="BK570" t="str">
        <f>IF(ISERROR(MATCH(LEFT(C570,5)&amp;B570&amp;"_"&amp;A570,$BK$1:BK569,0)),LEFT(C570,5)&amp;B570&amp;"_"&amp;A570,"")</f>
        <v>2021_TEN_J.McNichols</v>
      </c>
      <c r="BL570">
        <f>COUNTIFS($B$1:B570,B570)-COUNTIFS($B$1:B570,B570,$BK$1:BK570,"")</f>
        <v>5</v>
      </c>
      <c r="BM570" t="str">
        <f t="shared" si="98"/>
        <v>2021_TEN5</v>
      </c>
    </row>
    <row r="571" spans="1:65" x14ac:dyDescent="0.25">
      <c r="A571" s="1" t="s">
        <v>160</v>
      </c>
      <c r="B571" s="1" t="s">
        <v>66</v>
      </c>
      <c r="C571" s="1" t="s">
        <v>2435</v>
      </c>
      <c r="D571" s="1">
        <v>3.5000000000000003E-2</v>
      </c>
      <c r="E571" s="1">
        <v>1.96</v>
      </c>
      <c r="F571" s="1" t="s">
        <v>2525</v>
      </c>
      <c r="G571" s="1" t="s">
        <v>52</v>
      </c>
      <c r="H571" s="1" t="s">
        <v>52</v>
      </c>
      <c r="I571" s="1" t="s">
        <v>52</v>
      </c>
      <c r="J571" s="1" t="s">
        <v>52</v>
      </c>
      <c r="K571" s="1" t="s">
        <v>52</v>
      </c>
      <c r="L571" s="1" t="s">
        <v>52</v>
      </c>
      <c r="M571" s="1" t="s">
        <v>52</v>
      </c>
      <c r="N571" s="1" t="s">
        <v>52</v>
      </c>
      <c r="O571" s="1" t="s">
        <v>52</v>
      </c>
      <c r="P571" s="1" t="s">
        <v>52</v>
      </c>
      <c r="Q571" s="1" t="s">
        <v>52</v>
      </c>
      <c r="R571" s="1" t="s">
        <v>52</v>
      </c>
      <c r="S571" s="1" t="s">
        <v>52</v>
      </c>
      <c r="T571" s="1" t="s">
        <v>52</v>
      </c>
      <c r="U571" s="1" t="s">
        <v>52</v>
      </c>
      <c r="V571" s="1">
        <v>11</v>
      </c>
      <c r="W571" s="1">
        <v>0</v>
      </c>
      <c r="X571" s="1">
        <v>4</v>
      </c>
      <c r="Y571" s="1">
        <v>2</v>
      </c>
      <c r="Z571" s="1">
        <v>0</v>
      </c>
      <c r="AA571" s="1">
        <v>0</v>
      </c>
      <c r="AB571" s="1">
        <v>0</v>
      </c>
      <c r="AC571" s="1">
        <v>0</v>
      </c>
      <c r="AD571" s="1">
        <v>-2</v>
      </c>
      <c r="AE571" s="1">
        <v>0</v>
      </c>
      <c r="AF571" s="1">
        <v>1</v>
      </c>
      <c r="AG571" s="1">
        <v>2</v>
      </c>
      <c r="AH571" s="1">
        <v>0.5</v>
      </c>
      <c r="AI571" s="1">
        <v>-71.260000000000005</v>
      </c>
      <c r="AJ571" s="1">
        <v>0</v>
      </c>
      <c r="AK571" s="1">
        <v>2</v>
      </c>
      <c r="AL571" s="1">
        <v>1</v>
      </c>
      <c r="AM571" s="1">
        <v>10</v>
      </c>
      <c r="AN571" s="1">
        <v>0</v>
      </c>
      <c r="AO571" s="1">
        <v>0</v>
      </c>
      <c r="AP571" s="1" t="s">
        <v>52</v>
      </c>
      <c r="AQ571" s="1" t="s">
        <v>52</v>
      </c>
      <c r="AR571" s="1" t="s">
        <v>52</v>
      </c>
      <c r="AS571" s="1" t="s">
        <v>52</v>
      </c>
      <c r="AT571" s="1" t="s">
        <v>52</v>
      </c>
      <c r="AU571" s="1" t="s">
        <v>52</v>
      </c>
      <c r="AV571" s="1" t="s">
        <v>52</v>
      </c>
      <c r="AW571" s="1" t="s">
        <v>52</v>
      </c>
      <c r="AX571" s="1" t="s">
        <v>52</v>
      </c>
      <c r="AY571" t="str">
        <f t="shared" si="88"/>
        <v/>
      </c>
      <c r="AZ571" t="str">
        <f t="shared" si="89"/>
        <v>J.Williams</v>
      </c>
      <c r="BA571" t="str">
        <f t="shared" si="90"/>
        <v/>
      </c>
      <c r="BB571" t="str">
        <f t="shared" si="91"/>
        <v>2021_06_DET</v>
      </c>
      <c r="BC571" t="str">
        <f t="shared" si="92"/>
        <v>ru</v>
      </c>
      <c r="BD571">
        <f>COUNTIFS($BB$1:BB571,BB571,$BC$1:BC571,"ru")</f>
        <v>2</v>
      </c>
      <c r="BE571" t="str">
        <f t="shared" si="93"/>
        <v>re</v>
      </c>
      <c r="BF571">
        <f>COUNTIFS($BB$1:BB571,BB571,$BE$1:BE571,"re")</f>
        <v>2</v>
      </c>
      <c r="BG571" t="str">
        <f t="shared" si="94"/>
        <v>ru22021_06_DET</v>
      </c>
      <c r="BH571" t="str">
        <f t="shared" si="95"/>
        <v>re22021_06_DET</v>
      </c>
      <c r="BI571" t="str">
        <f t="shared" si="96"/>
        <v>2021_06_DETJ.Williams</v>
      </c>
      <c r="BJ571" t="str">
        <f t="shared" si="97"/>
        <v>2021_DET_J.Williams</v>
      </c>
      <c r="BK571" t="str">
        <f>IF(ISERROR(MATCH(LEFT(C571,5)&amp;B571&amp;"_"&amp;A571,$BK$1:BK570,0)),LEFT(C571,5)&amp;B571&amp;"_"&amp;A571,"")</f>
        <v/>
      </c>
      <c r="BL571">
        <f>COUNTIFS($B$1:B571,B571)-COUNTIFS($B$1:B571,B571,$BK$1:BK571,"")</f>
        <v>3</v>
      </c>
      <c r="BM571" t="str">
        <f t="shared" si="98"/>
        <v/>
      </c>
    </row>
    <row r="572" spans="1:65" x14ac:dyDescent="0.25">
      <c r="A572" s="1" t="s">
        <v>119</v>
      </c>
      <c r="B572" s="1" t="s">
        <v>76</v>
      </c>
      <c r="C572" s="1" t="s">
        <v>801</v>
      </c>
      <c r="D572" s="1">
        <v>-0.11</v>
      </c>
      <c r="E572" s="1">
        <v>-2.65</v>
      </c>
      <c r="F572" s="1" t="s">
        <v>808</v>
      </c>
      <c r="G572" s="1" t="s">
        <v>52</v>
      </c>
      <c r="H572" s="1" t="s">
        <v>52</v>
      </c>
      <c r="I572" s="1" t="s">
        <v>52</v>
      </c>
      <c r="J572" s="1" t="s">
        <v>52</v>
      </c>
      <c r="K572" s="1" t="s">
        <v>52</v>
      </c>
      <c r="L572" s="1" t="s">
        <v>52</v>
      </c>
      <c r="M572" s="1" t="s">
        <v>52</v>
      </c>
      <c r="N572" s="1" t="s">
        <v>52</v>
      </c>
      <c r="O572" s="1" t="s">
        <v>52</v>
      </c>
      <c r="P572" s="1" t="s">
        <v>52</v>
      </c>
      <c r="Q572" s="1" t="s">
        <v>52</v>
      </c>
      <c r="R572" s="1" t="s">
        <v>52</v>
      </c>
      <c r="S572" s="1" t="s">
        <v>52</v>
      </c>
      <c r="T572" s="1" t="s">
        <v>52</v>
      </c>
      <c r="U572" s="1" t="s">
        <v>52</v>
      </c>
      <c r="V572" s="1">
        <v>11</v>
      </c>
      <c r="W572" s="1">
        <v>0</v>
      </c>
      <c r="X572" s="1">
        <v>6</v>
      </c>
      <c r="Y572" s="1">
        <v>1</v>
      </c>
      <c r="Z572" s="1">
        <v>0</v>
      </c>
      <c r="AA572" s="1">
        <v>0</v>
      </c>
      <c r="AB572" s="1">
        <v>0</v>
      </c>
      <c r="AC572" s="1">
        <v>0</v>
      </c>
      <c r="AD572" s="1">
        <v>59</v>
      </c>
      <c r="AE572" s="1">
        <v>0</v>
      </c>
      <c r="AF572" s="1">
        <v>5</v>
      </c>
      <c r="AG572" s="1">
        <v>5</v>
      </c>
      <c r="AH572" s="1">
        <v>1</v>
      </c>
      <c r="AI572" s="1">
        <v>15.96</v>
      </c>
      <c r="AJ572" s="1">
        <v>2</v>
      </c>
      <c r="AK572" s="1">
        <v>13</v>
      </c>
      <c r="AL572" s="1">
        <v>46</v>
      </c>
      <c r="AM572" s="1">
        <v>25</v>
      </c>
      <c r="AN572" s="1">
        <v>0</v>
      </c>
      <c r="AO572" s="1">
        <v>0</v>
      </c>
      <c r="AP572" s="1" t="s">
        <v>52</v>
      </c>
      <c r="AQ572" s="1" t="s">
        <v>52</v>
      </c>
      <c r="AR572" s="1" t="s">
        <v>52</v>
      </c>
      <c r="AS572" s="1" t="s">
        <v>52</v>
      </c>
      <c r="AT572" s="1" t="s">
        <v>52</v>
      </c>
      <c r="AU572" s="1" t="s">
        <v>52</v>
      </c>
      <c r="AV572" s="1" t="s">
        <v>52</v>
      </c>
      <c r="AW572" s="1" t="s">
        <v>52</v>
      </c>
      <c r="AX572" s="1" t="s">
        <v>52</v>
      </c>
      <c r="AY572" t="str">
        <f t="shared" si="88"/>
        <v/>
      </c>
      <c r="AZ572" t="str">
        <f t="shared" si="89"/>
        <v>K.Drake</v>
      </c>
      <c r="BA572" t="str">
        <f t="shared" si="90"/>
        <v/>
      </c>
      <c r="BB572" t="str">
        <f t="shared" si="91"/>
        <v>2021_01_LV</v>
      </c>
      <c r="BC572" t="str">
        <f t="shared" si="92"/>
        <v>ru</v>
      </c>
      <c r="BD572">
        <f>COUNTIFS($BB$1:BB572,BB572,$BC$1:BC572,"ru")</f>
        <v>4</v>
      </c>
      <c r="BE572" t="str">
        <f t="shared" si="93"/>
        <v>re</v>
      </c>
      <c r="BF572">
        <f>COUNTIFS($BB$1:BB572,BB572,$BE$1:BE572,"re")</f>
        <v>2</v>
      </c>
      <c r="BG572" t="str">
        <f t="shared" si="94"/>
        <v>ru42021_01_LV</v>
      </c>
      <c r="BH572" t="str">
        <f t="shared" si="95"/>
        <v>re22021_01_LV</v>
      </c>
      <c r="BI572" t="str">
        <f t="shared" si="96"/>
        <v>2021_01_LVK.Drake</v>
      </c>
      <c r="BJ572" t="str">
        <f t="shared" si="97"/>
        <v>2021_LV_K.Drake</v>
      </c>
      <c r="BK572" t="str">
        <f>IF(ISERROR(MATCH(LEFT(C572,5)&amp;B572&amp;"_"&amp;A572,$BK$1:BK571,0)),LEFT(C572,5)&amp;B572&amp;"_"&amp;A572,"")</f>
        <v/>
      </c>
      <c r="BL572">
        <f>COUNTIFS($B$1:B572,B572)-COUNTIFS($B$1:B572,B572,$BK$1:BK572,"")</f>
        <v>5</v>
      </c>
      <c r="BM572" t="str">
        <f t="shared" si="98"/>
        <v/>
      </c>
    </row>
    <row r="573" spans="1:65" x14ac:dyDescent="0.25">
      <c r="A573" s="1" t="s">
        <v>119</v>
      </c>
      <c r="B573" s="1" t="s">
        <v>76</v>
      </c>
      <c r="C573" s="1" t="s">
        <v>2072</v>
      </c>
      <c r="D573" s="1">
        <v>1.7999999999999999E-2</v>
      </c>
      <c r="E573" s="1">
        <v>1.1200000000000001</v>
      </c>
      <c r="F573" s="1" t="s">
        <v>2158</v>
      </c>
      <c r="G573" s="1" t="s">
        <v>52</v>
      </c>
      <c r="H573" s="1" t="s">
        <v>52</v>
      </c>
      <c r="I573" s="1" t="s">
        <v>52</v>
      </c>
      <c r="J573" s="1" t="s">
        <v>52</v>
      </c>
      <c r="K573" s="1" t="s">
        <v>52</v>
      </c>
      <c r="L573" s="1" t="s">
        <v>52</v>
      </c>
      <c r="M573" s="1" t="s">
        <v>52</v>
      </c>
      <c r="N573" s="1" t="s">
        <v>52</v>
      </c>
      <c r="O573" s="1" t="s">
        <v>52</v>
      </c>
      <c r="P573" s="1" t="s">
        <v>52</v>
      </c>
      <c r="Q573" s="1" t="s">
        <v>52</v>
      </c>
      <c r="R573" s="1" t="s">
        <v>52</v>
      </c>
      <c r="S573" s="1" t="s">
        <v>52</v>
      </c>
      <c r="T573" s="1" t="s">
        <v>52</v>
      </c>
      <c r="U573" s="1" t="s">
        <v>52</v>
      </c>
      <c r="V573" s="1">
        <v>11</v>
      </c>
      <c r="W573" s="1">
        <v>0</v>
      </c>
      <c r="X573" s="1">
        <v>2</v>
      </c>
      <c r="Y573" s="1">
        <v>1</v>
      </c>
      <c r="Z573" s="1">
        <v>2</v>
      </c>
      <c r="AA573" s="1">
        <v>0</v>
      </c>
      <c r="AB573" s="1">
        <v>0</v>
      </c>
      <c r="AC573" s="1">
        <v>0</v>
      </c>
      <c r="AD573" s="1">
        <v>0</v>
      </c>
      <c r="AE573" s="1">
        <v>0</v>
      </c>
      <c r="AF573" s="1">
        <v>0</v>
      </c>
      <c r="AG573" s="1">
        <v>1</v>
      </c>
      <c r="AH573" s="1">
        <v>0</v>
      </c>
      <c r="AI573" s="1">
        <v>-350</v>
      </c>
      <c r="AJ573" s="1">
        <v>0</v>
      </c>
      <c r="AK573" s="1">
        <v>21</v>
      </c>
      <c r="AL573" s="1">
        <v>0</v>
      </c>
      <c r="AM573" s="1">
        <v>3</v>
      </c>
      <c r="AN573" s="1">
        <v>0</v>
      </c>
      <c r="AO573" s="1">
        <v>0</v>
      </c>
      <c r="AP573" s="1" t="s">
        <v>52</v>
      </c>
      <c r="AQ573" s="1" t="s">
        <v>52</v>
      </c>
      <c r="AR573" s="1" t="s">
        <v>52</v>
      </c>
      <c r="AS573" s="1" t="s">
        <v>52</v>
      </c>
      <c r="AT573" s="1" t="s">
        <v>52</v>
      </c>
      <c r="AU573" s="1" t="s">
        <v>52</v>
      </c>
      <c r="AV573" s="1" t="s">
        <v>52</v>
      </c>
      <c r="AW573" s="1" t="s">
        <v>52</v>
      </c>
      <c r="AX573" s="1" t="s">
        <v>52</v>
      </c>
      <c r="AY573" t="str">
        <f t="shared" si="88"/>
        <v/>
      </c>
      <c r="AZ573" t="str">
        <f t="shared" si="89"/>
        <v>K.Drake</v>
      </c>
      <c r="BA573" t="str">
        <f t="shared" si="90"/>
        <v/>
      </c>
      <c r="BB573" t="str">
        <f t="shared" si="91"/>
        <v>2021_05_LV</v>
      </c>
      <c r="BC573" t="str">
        <f t="shared" si="92"/>
        <v>ru</v>
      </c>
      <c r="BD573">
        <f>COUNTIFS($BB$1:BB573,BB573,$BC$1:BC573,"ru")</f>
        <v>3</v>
      </c>
      <c r="BE573" t="str">
        <f t="shared" si="93"/>
        <v>re</v>
      </c>
      <c r="BF573">
        <f>COUNTIFS($BB$1:BB573,BB573,$BE$1:BE573,"re")</f>
        <v>2</v>
      </c>
      <c r="BG573" t="str">
        <f t="shared" si="94"/>
        <v>ru32021_05_LV</v>
      </c>
      <c r="BH573" t="str">
        <f t="shared" si="95"/>
        <v>re22021_05_LV</v>
      </c>
      <c r="BI573" t="str">
        <f t="shared" si="96"/>
        <v>2021_05_LVK.Drake</v>
      </c>
      <c r="BJ573" t="str">
        <f t="shared" si="97"/>
        <v>2021_LV_K.Drake</v>
      </c>
      <c r="BK573" t="str">
        <f>IF(ISERROR(MATCH(LEFT(C573,5)&amp;B573&amp;"_"&amp;A573,$BK$1:BK572,0)),LEFT(C573,5)&amp;B573&amp;"_"&amp;A573,"")</f>
        <v/>
      </c>
      <c r="BL573">
        <f>COUNTIFS($B$1:B573,B573)-COUNTIFS($B$1:B573,B573,$BK$1:BK573,"")</f>
        <v>5</v>
      </c>
      <c r="BM573" t="str">
        <f t="shared" si="98"/>
        <v/>
      </c>
    </row>
    <row r="574" spans="1:65" x14ac:dyDescent="0.25">
      <c r="A574" s="1" t="s">
        <v>1754</v>
      </c>
      <c r="B574" s="1" t="s">
        <v>108</v>
      </c>
      <c r="C574" s="1" t="s">
        <v>1642</v>
      </c>
      <c r="D574" s="1">
        <v>-0.02</v>
      </c>
      <c r="E574" s="1">
        <v>-2.56</v>
      </c>
      <c r="F574" s="1" t="s">
        <v>1755</v>
      </c>
      <c r="G574" s="1" t="s">
        <v>52</v>
      </c>
      <c r="H574" s="1" t="s">
        <v>52</v>
      </c>
      <c r="I574" s="1" t="s">
        <v>52</v>
      </c>
      <c r="J574" s="1" t="s">
        <v>52</v>
      </c>
      <c r="K574" s="1" t="s">
        <v>52</v>
      </c>
      <c r="L574" s="1" t="s">
        <v>52</v>
      </c>
      <c r="M574" s="1" t="s">
        <v>52</v>
      </c>
      <c r="N574" s="1" t="s">
        <v>52</v>
      </c>
      <c r="O574" s="1" t="s">
        <v>52</v>
      </c>
      <c r="P574" s="1" t="s">
        <v>52</v>
      </c>
      <c r="Q574" s="1" t="s">
        <v>52</v>
      </c>
      <c r="R574" s="1" t="s">
        <v>52</v>
      </c>
      <c r="S574" s="1" t="s">
        <v>52</v>
      </c>
      <c r="T574" s="1" t="s">
        <v>52</v>
      </c>
      <c r="U574" s="1" t="s">
        <v>52</v>
      </c>
      <c r="V574" s="1">
        <v>11</v>
      </c>
      <c r="W574" s="1">
        <v>0</v>
      </c>
      <c r="X574" s="1">
        <v>4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>
        <v>0</v>
      </c>
      <c r="AE574" s="1">
        <v>0</v>
      </c>
      <c r="AF574" s="1">
        <v>0</v>
      </c>
      <c r="AG574" s="1">
        <v>1</v>
      </c>
      <c r="AH574" s="1">
        <v>0</v>
      </c>
      <c r="AI574" s="1">
        <v>-350</v>
      </c>
      <c r="AJ574" s="1">
        <v>0</v>
      </c>
      <c r="AK574" s="1">
        <v>-2</v>
      </c>
      <c r="AL574" s="1">
        <v>0</v>
      </c>
      <c r="AM574" s="1">
        <v>7</v>
      </c>
      <c r="AN574" s="1">
        <v>0</v>
      </c>
      <c r="AO574" s="1">
        <v>0</v>
      </c>
      <c r="AP574" s="1" t="s">
        <v>52</v>
      </c>
      <c r="AQ574" s="1" t="s">
        <v>52</v>
      </c>
      <c r="AR574" s="1" t="s">
        <v>52</v>
      </c>
      <c r="AS574" s="1" t="s">
        <v>52</v>
      </c>
      <c r="AT574" s="1" t="s">
        <v>52</v>
      </c>
      <c r="AU574" s="1" t="s">
        <v>52</v>
      </c>
      <c r="AV574" s="1" t="s">
        <v>52</v>
      </c>
      <c r="AW574" s="1" t="s">
        <v>52</v>
      </c>
      <c r="AX574" s="1" t="s">
        <v>52</v>
      </c>
      <c r="AY574" t="str">
        <f t="shared" si="88"/>
        <v/>
      </c>
      <c r="AZ574" t="str">
        <f t="shared" si="89"/>
        <v>L.Bell</v>
      </c>
      <c r="BA574" t="str">
        <f t="shared" si="90"/>
        <v/>
      </c>
      <c r="BB574" t="str">
        <f t="shared" si="91"/>
        <v>2021_04_BAL</v>
      </c>
      <c r="BC574" t="str">
        <f t="shared" si="92"/>
        <v>ru</v>
      </c>
      <c r="BD574">
        <f>COUNTIFS($BB$1:BB574,BB574,$BC$1:BC574,"ru")</f>
        <v>3</v>
      </c>
      <c r="BE574" t="str">
        <f t="shared" si="93"/>
        <v>re</v>
      </c>
      <c r="BF574">
        <f>COUNTIFS($BB$1:BB574,BB574,$BE$1:BE574,"re")</f>
        <v>1</v>
      </c>
      <c r="BG574" t="str">
        <f t="shared" si="94"/>
        <v>ru32021_04_BAL</v>
      </c>
      <c r="BH574" t="str">
        <f t="shared" si="95"/>
        <v>re12021_04_BAL</v>
      </c>
      <c r="BI574" t="str">
        <f t="shared" si="96"/>
        <v>2021_04_BALL.Bell</v>
      </c>
      <c r="BJ574" t="str">
        <f t="shared" si="97"/>
        <v>2021_BAL_L.Bell</v>
      </c>
      <c r="BK574" t="str">
        <f>IF(ISERROR(MATCH(LEFT(C574,5)&amp;B574&amp;"_"&amp;A574,$BK$1:BK573,0)),LEFT(C574,5)&amp;B574&amp;"_"&amp;A574,"")</f>
        <v/>
      </c>
      <c r="BL574">
        <f>COUNTIFS($B$1:B574,B574)-COUNTIFS($B$1:B574,B574,$BK$1:BK574,"")</f>
        <v>7</v>
      </c>
      <c r="BM574" t="str">
        <f t="shared" si="98"/>
        <v/>
      </c>
    </row>
    <row r="575" spans="1:65" x14ac:dyDescent="0.25">
      <c r="A575" s="1" t="s">
        <v>538</v>
      </c>
      <c r="B575" s="1" t="s">
        <v>91</v>
      </c>
      <c r="C575" s="1" t="s">
        <v>1640</v>
      </c>
      <c r="D575" s="1">
        <v>2.1000000000000001E-2</v>
      </c>
      <c r="E575" s="1">
        <v>0.8</v>
      </c>
      <c r="F575" s="1" t="s">
        <v>1756</v>
      </c>
      <c r="G575" s="1" t="s">
        <v>52</v>
      </c>
      <c r="H575" s="1" t="s">
        <v>52</v>
      </c>
      <c r="I575" s="1" t="s">
        <v>52</v>
      </c>
      <c r="J575" s="1" t="s">
        <v>52</v>
      </c>
      <c r="K575" s="1" t="s">
        <v>52</v>
      </c>
      <c r="L575" s="1" t="s">
        <v>52</v>
      </c>
      <c r="M575" s="1" t="s">
        <v>52</v>
      </c>
      <c r="N575" s="1" t="s">
        <v>52</v>
      </c>
      <c r="O575" s="1" t="s">
        <v>52</v>
      </c>
      <c r="P575" s="1" t="s">
        <v>52</v>
      </c>
      <c r="Q575" s="1" t="s">
        <v>52</v>
      </c>
      <c r="R575" s="1" t="s">
        <v>52</v>
      </c>
      <c r="S575" s="1" t="s">
        <v>52</v>
      </c>
      <c r="T575" s="1" t="s">
        <v>52</v>
      </c>
      <c r="U575" s="1" t="s">
        <v>52</v>
      </c>
      <c r="V575" s="1">
        <v>11</v>
      </c>
      <c r="W575" s="1">
        <v>0</v>
      </c>
      <c r="X575" s="1">
        <v>1</v>
      </c>
      <c r="Y575" s="1">
        <v>1</v>
      </c>
      <c r="Z575" s="1">
        <v>0</v>
      </c>
      <c r="AA575" s="1">
        <v>0</v>
      </c>
      <c r="AB575" s="1">
        <v>0</v>
      </c>
      <c r="AC575" s="1">
        <v>0</v>
      </c>
      <c r="AD575" s="1">
        <v>99</v>
      </c>
      <c r="AE575" s="1">
        <v>0</v>
      </c>
      <c r="AF575" s="1">
        <v>6</v>
      </c>
      <c r="AG575" s="1">
        <v>7</v>
      </c>
      <c r="AH575" s="1">
        <v>0.85699999999999998</v>
      </c>
      <c r="AI575" s="1">
        <v>31.14</v>
      </c>
      <c r="AJ575" s="1">
        <v>4</v>
      </c>
      <c r="AK575" s="1">
        <v>95</v>
      </c>
      <c r="AL575" s="1">
        <v>28</v>
      </c>
      <c r="AM575" s="1">
        <v>24</v>
      </c>
      <c r="AN575" s="1">
        <v>0</v>
      </c>
      <c r="AO575" s="1">
        <v>0</v>
      </c>
      <c r="AP575" s="1" t="s">
        <v>52</v>
      </c>
      <c r="AQ575" s="1" t="s">
        <v>52</v>
      </c>
      <c r="AR575" s="1" t="s">
        <v>52</v>
      </c>
      <c r="AS575" s="1" t="s">
        <v>52</v>
      </c>
      <c r="AT575" s="1" t="s">
        <v>52</v>
      </c>
      <c r="AU575" s="1" t="s">
        <v>52</v>
      </c>
      <c r="AV575" s="1" t="s">
        <v>52</v>
      </c>
      <c r="AW575" s="1" t="s">
        <v>52</v>
      </c>
      <c r="AX575" s="1" t="s">
        <v>52</v>
      </c>
      <c r="AY575" t="str">
        <f t="shared" si="88"/>
        <v/>
      </c>
      <c r="AZ575" t="str">
        <f t="shared" si="89"/>
        <v>L.Shenault</v>
      </c>
      <c r="BA575" t="str">
        <f t="shared" si="90"/>
        <v/>
      </c>
      <c r="BB575" t="str">
        <f t="shared" si="91"/>
        <v>2021_04_JAX</v>
      </c>
      <c r="BC575" t="str">
        <f t="shared" si="92"/>
        <v>ru</v>
      </c>
      <c r="BD575">
        <f>COUNTIFS($BB$1:BB575,BB575,$BC$1:BC575,"ru")</f>
        <v>4</v>
      </c>
      <c r="BE575" t="str">
        <f t="shared" si="93"/>
        <v>re</v>
      </c>
      <c r="BF575">
        <f>COUNTIFS($BB$1:BB575,BB575,$BE$1:BE575,"re")</f>
        <v>3</v>
      </c>
      <c r="BG575" t="str">
        <f t="shared" si="94"/>
        <v>ru42021_04_JAX</v>
      </c>
      <c r="BH575" t="str">
        <f t="shared" si="95"/>
        <v>re32021_04_JAX</v>
      </c>
      <c r="BI575" t="str">
        <f t="shared" si="96"/>
        <v>2021_04_JAXL.Shenault</v>
      </c>
      <c r="BJ575" t="str">
        <f t="shared" si="97"/>
        <v>2021_JAX_L.Shenault</v>
      </c>
      <c r="BK575" t="str">
        <f>IF(ISERROR(MATCH(LEFT(C575,5)&amp;B575&amp;"_"&amp;A575,$BK$1:BK574,0)),LEFT(C575,5)&amp;B575&amp;"_"&amp;A575,"")</f>
        <v>2021_JAX_L.Shenault</v>
      </c>
      <c r="BL575">
        <f>COUNTIFS($B$1:B575,B575)-COUNTIFS($B$1:B575,B575,$BK$1:BK575,"")</f>
        <v>5</v>
      </c>
      <c r="BM575" t="str">
        <f t="shared" si="98"/>
        <v>2021_JAX5</v>
      </c>
    </row>
    <row r="576" spans="1:65" x14ac:dyDescent="0.25">
      <c r="A576" s="1" t="s">
        <v>117</v>
      </c>
      <c r="B576" s="1" t="s">
        <v>68</v>
      </c>
      <c r="C576" s="1" t="s">
        <v>1234</v>
      </c>
      <c r="D576" s="1">
        <v>-1.2E-2</v>
      </c>
      <c r="E576" s="1">
        <v>-0.74</v>
      </c>
      <c r="F576" s="1" t="s">
        <v>1340</v>
      </c>
      <c r="G576" s="1" t="s">
        <v>52</v>
      </c>
      <c r="H576" s="1" t="s">
        <v>52</v>
      </c>
      <c r="I576" s="1" t="s">
        <v>52</v>
      </c>
      <c r="J576" s="1" t="s">
        <v>52</v>
      </c>
      <c r="K576" s="1" t="s">
        <v>52</v>
      </c>
      <c r="L576" s="1" t="s">
        <v>52</v>
      </c>
      <c r="M576" s="1" t="s">
        <v>52</v>
      </c>
      <c r="N576" s="1" t="s">
        <v>52</v>
      </c>
      <c r="O576" s="1" t="s">
        <v>52</v>
      </c>
      <c r="P576" s="1" t="s">
        <v>52</v>
      </c>
      <c r="Q576" s="1" t="s">
        <v>52</v>
      </c>
      <c r="R576" s="1" t="s">
        <v>52</v>
      </c>
      <c r="S576" s="1" t="s">
        <v>52</v>
      </c>
      <c r="T576" s="1" t="s">
        <v>52</v>
      </c>
      <c r="U576" s="1" t="s">
        <v>52</v>
      </c>
      <c r="V576" s="1">
        <v>11</v>
      </c>
      <c r="W576" s="1">
        <v>0</v>
      </c>
      <c r="X576" s="1">
        <v>5</v>
      </c>
      <c r="Y576" s="1">
        <v>1</v>
      </c>
      <c r="Z576" s="1">
        <v>1</v>
      </c>
      <c r="AA576" s="1">
        <v>1</v>
      </c>
      <c r="AB576" s="1">
        <v>0</v>
      </c>
      <c r="AC576" s="1">
        <v>0</v>
      </c>
      <c r="AD576" s="1" t="s">
        <v>52</v>
      </c>
      <c r="AE576" s="1" t="s">
        <v>52</v>
      </c>
      <c r="AF576" s="1" t="s">
        <v>52</v>
      </c>
      <c r="AG576" s="1" t="s">
        <v>52</v>
      </c>
      <c r="AH576" s="1" t="s">
        <v>52</v>
      </c>
      <c r="AI576" s="1" t="s">
        <v>52</v>
      </c>
      <c r="AJ576" s="1" t="s">
        <v>52</v>
      </c>
      <c r="AK576" s="1" t="s">
        <v>52</v>
      </c>
      <c r="AL576" s="1" t="s">
        <v>52</v>
      </c>
      <c r="AM576" s="1" t="s">
        <v>52</v>
      </c>
      <c r="AN576" s="1" t="s">
        <v>52</v>
      </c>
      <c r="AO576" s="1" t="s">
        <v>52</v>
      </c>
      <c r="AP576" s="1" t="s">
        <v>52</v>
      </c>
      <c r="AQ576" s="1" t="s">
        <v>52</v>
      </c>
      <c r="AR576" s="1" t="s">
        <v>52</v>
      </c>
      <c r="AS576" s="1" t="s">
        <v>52</v>
      </c>
      <c r="AT576" s="1" t="s">
        <v>52</v>
      </c>
      <c r="AU576" s="1" t="s">
        <v>52</v>
      </c>
      <c r="AV576" s="1" t="s">
        <v>52</v>
      </c>
      <c r="AW576" s="1" t="s">
        <v>52</v>
      </c>
      <c r="AX576" s="1" t="s">
        <v>52</v>
      </c>
      <c r="AY576" t="str">
        <f t="shared" si="88"/>
        <v/>
      </c>
      <c r="AZ576" t="str">
        <f t="shared" si="89"/>
        <v>R.Jones</v>
      </c>
      <c r="BA576" t="str">
        <f t="shared" si="90"/>
        <v/>
      </c>
      <c r="BB576" t="str">
        <f t="shared" si="91"/>
        <v>2021_03_TB</v>
      </c>
      <c r="BC576" t="str">
        <f t="shared" si="92"/>
        <v>ru</v>
      </c>
      <c r="BD576">
        <f>COUNTIFS($BB$1:BB576,BB576,$BC$1:BC576,"ru")</f>
        <v>2</v>
      </c>
      <c r="BE576" t="str">
        <f t="shared" si="93"/>
        <v/>
      </c>
      <c r="BF576">
        <f>COUNTIFS($BB$1:BB576,BB576,$BE$1:BE576,"re")</f>
        <v>0</v>
      </c>
      <c r="BG576" t="str">
        <f t="shared" si="94"/>
        <v>ru22021_03_TB</v>
      </c>
      <c r="BH576" t="str">
        <f t="shared" si="95"/>
        <v>02021_03_TB</v>
      </c>
      <c r="BI576" t="str">
        <f t="shared" si="96"/>
        <v>2021_03_TBR.Jones</v>
      </c>
      <c r="BJ576" t="str">
        <f t="shared" si="97"/>
        <v>2021_TB_R.Jones</v>
      </c>
      <c r="BK576" t="str">
        <f>IF(ISERROR(MATCH(LEFT(C576,5)&amp;B576&amp;"_"&amp;A576,$BK$1:BK575,0)),LEFT(C576,5)&amp;B576&amp;"_"&amp;A576,"")</f>
        <v/>
      </c>
      <c r="BL576">
        <f>COUNTIFS($B$1:B576,B576)-COUNTIFS($B$1:B576,B576,$BK$1:BK576,"")</f>
        <v>5</v>
      </c>
      <c r="BM576" t="str">
        <f t="shared" si="98"/>
        <v/>
      </c>
    </row>
    <row r="577" spans="1:65" x14ac:dyDescent="0.25">
      <c r="A577" s="1" t="s">
        <v>134</v>
      </c>
      <c r="B577" s="1" t="s">
        <v>79</v>
      </c>
      <c r="C577" s="1" t="s">
        <v>1654</v>
      </c>
      <c r="D577" s="1">
        <v>-0.111</v>
      </c>
      <c r="E577" s="1">
        <v>-5.6</v>
      </c>
      <c r="F577" s="1" t="s">
        <v>1757</v>
      </c>
      <c r="G577" s="1" t="s">
        <v>52</v>
      </c>
      <c r="H577" s="1" t="s">
        <v>52</v>
      </c>
      <c r="I577" s="1" t="s">
        <v>52</v>
      </c>
      <c r="J577" s="1" t="s">
        <v>52</v>
      </c>
      <c r="K577" s="1" t="s">
        <v>52</v>
      </c>
      <c r="L577" s="1" t="s">
        <v>52</v>
      </c>
      <c r="M577" s="1" t="s">
        <v>52</v>
      </c>
      <c r="N577" s="1" t="s">
        <v>52</v>
      </c>
      <c r="O577" s="1" t="s">
        <v>52</v>
      </c>
      <c r="P577" s="1" t="s">
        <v>52</v>
      </c>
      <c r="Q577" s="1" t="s">
        <v>52</v>
      </c>
      <c r="R577" s="1" t="s">
        <v>52</v>
      </c>
      <c r="S577" s="1" t="s">
        <v>52</v>
      </c>
      <c r="T577" s="1" t="s">
        <v>52</v>
      </c>
      <c r="U577" s="1" t="s">
        <v>52</v>
      </c>
      <c r="V577" s="1">
        <v>11</v>
      </c>
      <c r="W577" s="1">
        <v>0</v>
      </c>
      <c r="X577" s="1">
        <v>3</v>
      </c>
      <c r="Y577" s="1">
        <v>1</v>
      </c>
      <c r="Z577" s="1">
        <v>1</v>
      </c>
      <c r="AA577" s="1">
        <v>0</v>
      </c>
      <c r="AB577" s="1">
        <v>1</v>
      </c>
      <c r="AC577" s="1">
        <v>1</v>
      </c>
      <c r="AD577" s="1" t="s">
        <v>52</v>
      </c>
      <c r="AE577" s="1" t="s">
        <v>52</v>
      </c>
      <c r="AF577" s="1" t="s">
        <v>52</v>
      </c>
      <c r="AG577" s="1" t="s">
        <v>52</v>
      </c>
      <c r="AH577" s="1" t="s">
        <v>52</v>
      </c>
      <c r="AI577" s="1" t="s">
        <v>52</v>
      </c>
      <c r="AJ577" s="1" t="s">
        <v>52</v>
      </c>
      <c r="AK577" s="1" t="s">
        <v>52</v>
      </c>
      <c r="AL577" s="1" t="s">
        <v>52</v>
      </c>
      <c r="AM577" s="1" t="s">
        <v>52</v>
      </c>
      <c r="AN577" s="1" t="s">
        <v>52</v>
      </c>
      <c r="AO577" s="1" t="s">
        <v>52</v>
      </c>
      <c r="AP577" s="1" t="s">
        <v>52</v>
      </c>
      <c r="AQ577" s="1" t="s">
        <v>52</v>
      </c>
      <c r="AR577" s="1" t="s">
        <v>52</v>
      </c>
      <c r="AS577" s="1" t="s">
        <v>52</v>
      </c>
      <c r="AT577" s="1" t="s">
        <v>52</v>
      </c>
      <c r="AU577" s="1" t="s">
        <v>52</v>
      </c>
      <c r="AV577" s="1" t="s">
        <v>52</v>
      </c>
      <c r="AW577" s="1" t="s">
        <v>52</v>
      </c>
      <c r="AX577" s="1" t="s">
        <v>52</v>
      </c>
      <c r="AY577" t="str">
        <f t="shared" si="88"/>
        <v/>
      </c>
      <c r="AZ577" t="str">
        <f t="shared" si="89"/>
        <v>S.Michel</v>
      </c>
      <c r="BA577" t="str">
        <f t="shared" si="90"/>
        <v/>
      </c>
      <c r="BB577" t="str">
        <f t="shared" si="91"/>
        <v>2021_04_LA</v>
      </c>
      <c r="BC577" t="str">
        <f t="shared" si="92"/>
        <v>ru</v>
      </c>
      <c r="BD577">
        <f>COUNTIFS($BB$1:BB577,BB577,$BC$1:BC577,"ru")</f>
        <v>3</v>
      </c>
      <c r="BE577" t="str">
        <f t="shared" si="93"/>
        <v/>
      </c>
      <c r="BF577">
        <f>COUNTIFS($BB$1:BB577,BB577,$BE$1:BE577,"re")</f>
        <v>1</v>
      </c>
      <c r="BG577" t="str">
        <f t="shared" si="94"/>
        <v>ru32021_04_LA</v>
      </c>
      <c r="BH577" t="str">
        <f t="shared" si="95"/>
        <v>12021_04_LA</v>
      </c>
      <c r="BI577" t="str">
        <f t="shared" si="96"/>
        <v>2021_04_LAS.Michel</v>
      </c>
      <c r="BJ577" t="str">
        <f t="shared" si="97"/>
        <v>2021_LA_S.Michel</v>
      </c>
      <c r="BK577" t="str">
        <f>IF(ISERROR(MATCH(LEFT(C577,5)&amp;B577&amp;"_"&amp;A577,$BK$1:BK576,0)),LEFT(C577,5)&amp;B577&amp;"_"&amp;A577,"")</f>
        <v/>
      </c>
      <c r="BL577">
        <f>COUNTIFS($B$1:B577,B577)-COUNTIFS($B$1:B577,B577,$BK$1:BK577,"")</f>
        <v>5</v>
      </c>
      <c r="BM577" t="str">
        <f t="shared" si="98"/>
        <v/>
      </c>
    </row>
    <row r="578" spans="1:65" x14ac:dyDescent="0.25">
      <c r="A578" s="1" t="s">
        <v>176</v>
      </c>
      <c r="B578" s="1" t="s">
        <v>110</v>
      </c>
      <c r="C578" s="1" t="s">
        <v>2047</v>
      </c>
      <c r="D578" s="1">
        <v>-2.4E-2</v>
      </c>
      <c r="E578" s="1">
        <v>0.04</v>
      </c>
      <c r="F578" s="1" t="s">
        <v>2159</v>
      </c>
      <c r="G578" s="1" t="s">
        <v>52</v>
      </c>
      <c r="H578" s="1" t="s">
        <v>52</v>
      </c>
      <c r="I578" s="1" t="s">
        <v>52</v>
      </c>
      <c r="J578" s="1" t="s">
        <v>52</v>
      </c>
      <c r="K578" s="1" t="s">
        <v>52</v>
      </c>
      <c r="L578" s="1" t="s">
        <v>52</v>
      </c>
      <c r="M578" s="1" t="s">
        <v>52</v>
      </c>
      <c r="N578" s="1" t="s">
        <v>52</v>
      </c>
      <c r="O578" s="1" t="s">
        <v>52</v>
      </c>
      <c r="P578" s="1" t="s">
        <v>52</v>
      </c>
      <c r="Q578" s="1" t="s">
        <v>52</v>
      </c>
      <c r="R578" s="1" t="s">
        <v>52</v>
      </c>
      <c r="S578" s="1" t="s">
        <v>52</v>
      </c>
      <c r="T578" s="1" t="s">
        <v>52</v>
      </c>
      <c r="U578" s="1" t="s">
        <v>52</v>
      </c>
      <c r="V578" s="1">
        <v>11</v>
      </c>
      <c r="W578" s="1">
        <v>0</v>
      </c>
      <c r="X578" s="1">
        <v>3</v>
      </c>
      <c r="Y578" s="1">
        <v>1</v>
      </c>
      <c r="Z578" s="1">
        <v>1</v>
      </c>
      <c r="AA578" s="1">
        <v>0</v>
      </c>
      <c r="AB578" s="1">
        <v>0</v>
      </c>
      <c r="AC578" s="1">
        <v>0</v>
      </c>
      <c r="AD578" s="1">
        <v>0</v>
      </c>
      <c r="AE578" s="1">
        <v>0</v>
      </c>
      <c r="AF578" s="1">
        <v>0</v>
      </c>
      <c r="AG578" s="1">
        <v>1</v>
      </c>
      <c r="AH578" s="1">
        <v>0</v>
      </c>
      <c r="AI578" s="1">
        <v>-350</v>
      </c>
      <c r="AJ578" s="1">
        <v>0</v>
      </c>
      <c r="AK578" s="1">
        <v>-4</v>
      </c>
      <c r="AL578" s="1">
        <v>0</v>
      </c>
      <c r="AM578" s="1">
        <v>8</v>
      </c>
      <c r="AN578" s="1">
        <v>0</v>
      </c>
      <c r="AO578" s="1">
        <v>0</v>
      </c>
      <c r="AP578" s="1" t="s">
        <v>52</v>
      </c>
      <c r="AQ578" s="1" t="s">
        <v>52</v>
      </c>
      <c r="AR578" s="1" t="s">
        <v>52</v>
      </c>
      <c r="AS578" s="1" t="s">
        <v>52</v>
      </c>
      <c r="AT578" s="1" t="s">
        <v>52</v>
      </c>
      <c r="AU578" s="1" t="s">
        <v>52</v>
      </c>
      <c r="AV578" s="1" t="s">
        <v>52</v>
      </c>
      <c r="AW578" s="1" t="s">
        <v>52</v>
      </c>
      <c r="AX578" s="1" t="s">
        <v>52</v>
      </c>
      <c r="AY578" t="str">
        <f t="shared" si="88"/>
        <v/>
      </c>
      <c r="AZ578" t="str">
        <f t="shared" si="89"/>
        <v>T.Coleman</v>
      </c>
      <c r="BA578" t="str">
        <f t="shared" si="90"/>
        <v/>
      </c>
      <c r="BB578" t="str">
        <f t="shared" si="91"/>
        <v>2021_05_NYJ</v>
      </c>
      <c r="BC578" t="str">
        <f t="shared" si="92"/>
        <v>ru</v>
      </c>
      <c r="BD578">
        <f>COUNTIFS($BB$1:BB578,BB578,$BC$1:BC578,"ru")</f>
        <v>3</v>
      </c>
      <c r="BE578" t="str">
        <f t="shared" si="93"/>
        <v>re</v>
      </c>
      <c r="BF578">
        <f>COUNTIFS($BB$1:BB578,BB578,$BE$1:BE578,"re")</f>
        <v>3</v>
      </c>
      <c r="BG578" t="str">
        <f t="shared" si="94"/>
        <v>ru32021_05_NYJ</v>
      </c>
      <c r="BH578" t="str">
        <f t="shared" si="95"/>
        <v>re32021_05_NYJ</v>
      </c>
      <c r="BI578" t="str">
        <f t="shared" si="96"/>
        <v>2021_05_NYJT.Coleman</v>
      </c>
      <c r="BJ578" t="str">
        <f t="shared" si="97"/>
        <v>2021_NYJ_T.Coleman</v>
      </c>
      <c r="BK578" t="str">
        <f>IF(ISERROR(MATCH(LEFT(C578,5)&amp;B578&amp;"_"&amp;A578,$BK$1:BK577,0)),LEFT(C578,5)&amp;B578&amp;"_"&amp;A578,"")</f>
        <v/>
      </c>
      <c r="BL578">
        <f>COUNTIFS($B$1:B578,B578)-COUNTIFS($B$1:B578,B578,$BK$1:BK578,"")</f>
        <v>5</v>
      </c>
      <c r="BM578" t="str">
        <f t="shared" si="98"/>
        <v/>
      </c>
    </row>
    <row r="579" spans="1:65" x14ac:dyDescent="0.25">
      <c r="A579" s="1" t="s">
        <v>102</v>
      </c>
      <c r="B579" s="1" t="s">
        <v>54</v>
      </c>
      <c r="C579" s="1" t="s">
        <v>1254</v>
      </c>
      <c r="D579" s="1">
        <v>4.3999999999999997E-2</v>
      </c>
      <c r="E579" s="1">
        <v>0.61</v>
      </c>
      <c r="F579" s="1" t="s">
        <v>1341</v>
      </c>
      <c r="G579" s="1" t="s">
        <v>52</v>
      </c>
      <c r="H579" s="1" t="s">
        <v>52</v>
      </c>
      <c r="I579" s="1" t="s">
        <v>52</v>
      </c>
      <c r="J579" s="1" t="s">
        <v>52</v>
      </c>
      <c r="K579" s="1" t="s">
        <v>52</v>
      </c>
      <c r="L579" s="1" t="s">
        <v>52</v>
      </c>
      <c r="M579" s="1" t="s">
        <v>52</v>
      </c>
      <c r="N579" s="1" t="s">
        <v>52</v>
      </c>
      <c r="O579" s="1" t="s">
        <v>52</v>
      </c>
      <c r="P579" s="1" t="s">
        <v>52</v>
      </c>
      <c r="Q579" s="1" t="s">
        <v>52</v>
      </c>
      <c r="R579" s="1" t="s">
        <v>52</v>
      </c>
      <c r="S579" s="1" t="s">
        <v>52</v>
      </c>
      <c r="T579" s="1" t="s">
        <v>52</v>
      </c>
      <c r="U579" s="1" t="s">
        <v>52</v>
      </c>
      <c r="V579" s="1">
        <v>11</v>
      </c>
      <c r="W579" s="1">
        <v>0</v>
      </c>
      <c r="X579" s="1">
        <v>1</v>
      </c>
      <c r="Y579" s="1">
        <v>1</v>
      </c>
      <c r="Z579" s="1">
        <v>0</v>
      </c>
      <c r="AA579" s="1">
        <v>0</v>
      </c>
      <c r="AB579" s="1">
        <v>0</v>
      </c>
      <c r="AC579" s="1">
        <v>0</v>
      </c>
      <c r="AD579" s="1">
        <v>56</v>
      </c>
      <c r="AE579" s="1">
        <v>0</v>
      </c>
      <c r="AF579" s="1">
        <v>5</v>
      </c>
      <c r="AG579" s="1">
        <v>7</v>
      </c>
      <c r="AH579" s="1">
        <v>0.71399999999999997</v>
      </c>
      <c r="AI579" s="1">
        <v>12.88</v>
      </c>
      <c r="AJ579" s="1">
        <v>3</v>
      </c>
      <c r="AK579" s="1">
        <v>86</v>
      </c>
      <c r="AL579" s="1">
        <v>20</v>
      </c>
      <c r="AM579" s="1">
        <v>22</v>
      </c>
      <c r="AN579" s="1">
        <v>1</v>
      </c>
      <c r="AO579" s="1">
        <v>1</v>
      </c>
      <c r="AP579" s="1" t="s">
        <v>52</v>
      </c>
      <c r="AQ579" s="1" t="s">
        <v>52</v>
      </c>
      <c r="AR579" s="1" t="s">
        <v>52</v>
      </c>
      <c r="AS579" s="1" t="s">
        <v>52</v>
      </c>
      <c r="AT579" s="1" t="s">
        <v>52</v>
      </c>
      <c r="AU579" s="1" t="s">
        <v>52</v>
      </c>
      <c r="AV579" s="1" t="s">
        <v>52</v>
      </c>
      <c r="AW579" s="1" t="s">
        <v>52</v>
      </c>
      <c r="AX579" s="1" t="s">
        <v>52</v>
      </c>
      <c r="AY579" t="str">
        <f t="shared" ref="AY579:AY642" si="99">IF(ISNUMBER(AP579),LEFT(C579,7)&amp;"_"&amp;B579,"")</f>
        <v/>
      </c>
      <c r="AZ579" t="str">
        <f t="shared" ref="AZ579:AZ642" si="100">A579</f>
        <v>T.Hill</v>
      </c>
      <c r="BA579" t="str">
        <f t="shared" ref="BA579:BA642" si="101">IF(G579="NA","","QB")</f>
        <v/>
      </c>
      <c r="BB579" t="str">
        <f t="shared" ref="BB579:BB642" si="102">LEFT(C579,7)&amp;"_"&amp;B579</f>
        <v>2021_03_KC</v>
      </c>
      <c r="BC579" t="str">
        <f t="shared" ref="BC579:BC642" si="103">IF(X579="NA","","ru")</f>
        <v>ru</v>
      </c>
      <c r="BD579">
        <f>COUNTIFS($BB$1:BB579,BB579,$BC$1:BC579,"ru")</f>
        <v>3</v>
      </c>
      <c r="BE579" t="str">
        <f t="shared" ref="BE579:BE642" si="104">IF(AD579="NA","","re")</f>
        <v>re</v>
      </c>
      <c r="BF579">
        <f>COUNTIFS($BB$1:BB579,BB579,$BE$1:BE579,"re")</f>
        <v>3</v>
      </c>
      <c r="BG579" t="str">
        <f t="shared" ref="BG579:BG642" si="105">BC579&amp;BD579&amp;$BB579</f>
        <v>ru32021_03_KC</v>
      </c>
      <c r="BH579" t="str">
        <f t="shared" ref="BH579:BH642" si="106">BE579&amp;BF579&amp;$BB579</f>
        <v>re32021_03_KC</v>
      </c>
      <c r="BI579" t="str">
        <f t="shared" ref="BI579:BI642" si="107">BB579&amp;AZ579</f>
        <v>2021_03_KCT.Hill</v>
      </c>
      <c r="BJ579" t="str">
        <f t="shared" ref="BJ579:BJ642" si="108">LEFT(C579,5)&amp;B579&amp;"_"&amp;A579</f>
        <v>2021_KC_T.Hill</v>
      </c>
      <c r="BK579" t="str">
        <f>IF(ISERROR(MATCH(LEFT(C579,5)&amp;B579&amp;"_"&amp;A579,$BK$1:BK578,0)),LEFT(C579,5)&amp;B579&amp;"_"&amp;A579,"")</f>
        <v/>
      </c>
      <c r="BL579">
        <f>COUNTIFS($B$1:B579,B579)-COUNTIFS($B$1:B579,B579,$BK$1:BK579,"")</f>
        <v>5</v>
      </c>
      <c r="BM579" t="str">
        <f t="shared" ref="BM579:BM642" si="109">IF(BK579="","",LEFT(C579,5)&amp;B579&amp;BL579)</f>
        <v/>
      </c>
    </row>
    <row r="580" spans="1:65" x14ac:dyDescent="0.25">
      <c r="A580" s="1" t="s">
        <v>137</v>
      </c>
      <c r="B580" s="1" t="s">
        <v>64</v>
      </c>
      <c r="C580" s="1" t="s">
        <v>2423</v>
      </c>
      <c r="D580" s="1">
        <v>-2.7E-2</v>
      </c>
      <c r="E580" s="1">
        <v>-1.03</v>
      </c>
      <c r="F580" s="1" t="s">
        <v>2526</v>
      </c>
      <c r="G580" s="1" t="s">
        <v>52</v>
      </c>
      <c r="H580" s="1" t="s">
        <v>52</v>
      </c>
      <c r="I580" s="1" t="s">
        <v>52</v>
      </c>
      <c r="J580" s="1" t="s">
        <v>52</v>
      </c>
      <c r="K580" s="1" t="s">
        <v>52</v>
      </c>
      <c r="L580" s="1" t="s">
        <v>52</v>
      </c>
      <c r="M580" s="1" t="s">
        <v>52</v>
      </c>
      <c r="N580" s="1" t="s">
        <v>52</v>
      </c>
      <c r="O580" s="1" t="s">
        <v>52</v>
      </c>
      <c r="P580" s="1" t="s">
        <v>52</v>
      </c>
      <c r="Q580" s="1" t="s">
        <v>52</v>
      </c>
      <c r="R580" s="1" t="s">
        <v>52</v>
      </c>
      <c r="S580" s="1" t="s">
        <v>52</v>
      </c>
      <c r="T580" s="1" t="s">
        <v>52</v>
      </c>
      <c r="U580" s="1" t="s">
        <v>52</v>
      </c>
      <c r="V580" s="1">
        <v>10</v>
      </c>
      <c r="W580" s="1">
        <v>0</v>
      </c>
      <c r="X580" s="1">
        <v>3</v>
      </c>
      <c r="Y580" s="1">
        <v>0</v>
      </c>
      <c r="Z580" s="1">
        <v>2</v>
      </c>
      <c r="AA580" s="1">
        <v>0</v>
      </c>
      <c r="AB580" s="1">
        <v>0</v>
      </c>
      <c r="AC580" s="1">
        <v>0</v>
      </c>
      <c r="AD580" s="1" t="s">
        <v>52</v>
      </c>
      <c r="AE580" s="1" t="s">
        <v>52</v>
      </c>
      <c r="AF580" s="1" t="s">
        <v>52</v>
      </c>
      <c r="AG580" s="1" t="s">
        <v>52</v>
      </c>
      <c r="AH580" s="1" t="s">
        <v>52</v>
      </c>
      <c r="AI580" s="1" t="s">
        <v>52</v>
      </c>
      <c r="AJ580" s="1" t="s">
        <v>52</v>
      </c>
      <c r="AK580" s="1" t="s">
        <v>52</v>
      </c>
      <c r="AL580" s="1" t="s">
        <v>52</v>
      </c>
      <c r="AM580" s="1" t="s">
        <v>52</v>
      </c>
      <c r="AN580" s="1" t="s">
        <v>52</v>
      </c>
      <c r="AO580" s="1" t="s">
        <v>52</v>
      </c>
      <c r="AP580" s="1" t="s">
        <v>52</v>
      </c>
      <c r="AQ580" s="1" t="s">
        <v>52</v>
      </c>
      <c r="AR580" s="1" t="s">
        <v>52</v>
      </c>
      <c r="AS580" s="1" t="s">
        <v>52</v>
      </c>
      <c r="AT580" s="1" t="s">
        <v>52</v>
      </c>
      <c r="AU580" s="1" t="s">
        <v>52</v>
      </c>
      <c r="AV580" s="1" t="s">
        <v>52</v>
      </c>
      <c r="AW580" s="1" t="s">
        <v>52</v>
      </c>
      <c r="AX580" s="1" t="s">
        <v>52</v>
      </c>
      <c r="AY580" t="str">
        <f t="shared" si="99"/>
        <v/>
      </c>
      <c r="AZ580" t="str">
        <f t="shared" si="100"/>
        <v>A.Mattison</v>
      </c>
      <c r="BA580" t="str">
        <f t="shared" si="101"/>
        <v/>
      </c>
      <c r="BB580" t="str">
        <f t="shared" si="102"/>
        <v>2021_06_MIN</v>
      </c>
      <c r="BC580" t="str">
        <f t="shared" si="103"/>
        <v>ru</v>
      </c>
      <c r="BD580">
        <f>COUNTIFS($BB$1:BB580,BB580,$BC$1:BC580,"ru")</f>
        <v>4</v>
      </c>
      <c r="BE580" t="str">
        <f t="shared" si="104"/>
        <v/>
      </c>
      <c r="BF580">
        <f>COUNTIFS($BB$1:BB580,BB580,$BE$1:BE580,"re")</f>
        <v>1</v>
      </c>
      <c r="BG580" t="str">
        <f t="shared" si="105"/>
        <v>ru42021_06_MIN</v>
      </c>
      <c r="BH580" t="str">
        <f t="shared" si="106"/>
        <v>12021_06_MIN</v>
      </c>
      <c r="BI580" t="str">
        <f t="shared" si="107"/>
        <v>2021_06_MINA.Mattison</v>
      </c>
      <c r="BJ580" t="str">
        <f t="shared" si="108"/>
        <v>2021_MIN_A.Mattison</v>
      </c>
      <c r="BK580" t="str">
        <f>IF(ISERROR(MATCH(LEFT(C580,5)&amp;B580&amp;"_"&amp;A580,$BK$1:BK579,0)),LEFT(C580,5)&amp;B580&amp;"_"&amp;A580,"")</f>
        <v/>
      </c>
      <c r="BL580">
        <f>COUNTIFS($B$1:B580,B580)-COUNTIFS($B$1:B580,B580,$BK$1:BK580,"")</f>
        <v>6</v>
      </c>
      <c r="BM580" t="str">
        <f t="shared" si="109"/>
        <v/>
      </c>
    </row>
    <row r="581" spans="1:65" x14ac:dyDescent="0.25">
      <c r="A581" s="1" t="s">
        <v>739</v>
      </c>
      <c r="B581" s="1" t="s">
        <v>83</v>
      </c>
      <c r="C581" s="1" t="s">
        <v>841</v>
      </c>
      <c r="D581" s="1">
        <v>-3.5000000000000003E-2</v>
      </c>
      <c r="E581" s="1">
        <v>-3.3</v>
      </c>
      <c r="F581" s="1" t="s">
        <v>947</v>
      </c>
      <c r="G581" s="1" t="s">
        <v>52</v>
      </c>
      <c r="H581" s="1" t="s">
        <v>52</v>
      </c>
      <c r="I581" s="1" t="s">
        <v>52</v>
      </c>
      <c r="J581" s="1" t="s">
        <v>52</v>
      </c>
      <c r="K581" s="1" t="s">
        <v>52</v>
      </c>
      <c r="L581" s="1" t="s">
        <v>52</v>
      </c>
      <c r="M581" s="1" t="s">
        <v>52</v>
      </c>
      <c r="N581" s="1" t="s">
        <v>52</v>
      </c>
      <c r="O581" s="1" t="s">
        <v>52</v>
      </c>
      <c r="P581" s="1" t="s">
        <v>52</v>
      </c>
      <c r="Q581" s="1" t="s">
        <v>52</v>
      </c>
      <c r="R581" s="1" t="s">
        <v>52</v>
      </c>
      <c r="S581" s="1" t="s">
        <v>52</v>
      </c>
      <c r="T581" s="1" t="s">
        <v>52</v>
      </c>
      <c r="U581" s="1" t="s">
        <v>52</v>
      </c>
      <c r="V581" s="1">
        <v>10</v>
      </c>
      <c r="W581" s="1">
        <v>0</v>
      </c>
      <c r="X581" s="1">
        <v>8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v>1</v>
      </c>
      <c r="AH581" s="1">
        <v>0</v>
      </c>
      <c r="AI581" s="1">
        <v>-350</v>
      </c>
      <c r="AJ581" s="1">
        <v>0</v>
      </c>
      <c r="AK581" s="1">
        <v>-2</v>
      </c>
      <c r="AL581" s="1">
        <v>0</v>
      </c>
      <c r="AM581" s="1">
        <v>8</v>
      </c>
      <c r="AN581" s="1">
        <v>0</v>
      </c>
      <c r="AO581" s="1">
        <v>0</v>
      </c>
      <c r="AP581" s="1" t="s">
        <v>52</v>
      </c>
      <c r="AQ581" s="1" t="s">
        <v>52</v>
      </c>
      <c r="AR581" s="1" t="s">
        <v>52</v>
      </c>
      <c r="AS581" s="1" t="s">
        <v>52</v>
      </c>
      <c r="AT581" s="1" t="s">
        <v>52</v>
      </c>
      <c r="AU581" s="1" t="s">
        <v>52</v>
      </c>
      <c r="AV581" s="1" t="s">
        <v>52</v>
      </c>
      <c r="AW581" s="1" t="s">
        <v>52</v>
      </c>
      <c r="AX581" s="1" t="s">
        <v>52</v>
      </c>
      <c r="AY581" t="str">
        <f t="shared" si="99"/>
        <v/>
      </c>
      <c r="AZ581" t="str">
        <f t="shared" si="100"/>
        <v>C.Hubbard</v>
      </c>
      <c r="BA581" t="str">
        <f t="shared" si="101"/>
        <v/>
      </c>
      <c r="BB581" t="str">
        <f t="shared" si="102"/>
        <v>2021_02_CAR</v>
      </c>
      <c r="BC581" t="str">
        <f t="shared" si="103"/>
        <v>ru</v>
      </c>
      <c r="BD581">
        <f>COUNTIFS($BB$1:BB581,BB581,$BC$1:BC581,"ru")</f>
        <v>2</v>
      </c>
      <c r="BE581" t="str">
        <f t="shared" si="104"/>
        <v>re</v>
      </c>
      <c r="BF581">
        <f>COUNTIFS($BB$1:BB581,BB581,$BE$1:BE581,"re")</f>
        <v>2</v>
      </c>
      <c r="BG581" t="str">
        <f t="shared" si="105"/>
        <v>ru22021_02_CAR</v>
      </c>
      <c r="BH581" t="str">
        <f t="shared" si="106"/>
        <v>re22021_02_CAR</v>
      </c>
      <c r="BI581" t="str">
        <f t="shared" si="107"/>
        <v>2021_02_CARC.Hubbard</v>
      </c>
      <c r="BJ581" t="str">
        <f t="shared" si="108"/>
        <v>2021_CAR_C.Hubbard</v>
      </c>
      <c r="BK581" t="str">
        <f>IF(ISERROR(MATCH(LEFT(C581,5)&amp;B581&amp;"_"&amp;A581,$BK$1:BK580,0)),LEFT(C581,5)&amp;B581&amp;"_"&amp;A581,"")</f>
        <v/>
      </c>
      <c r="BL581">
        <f>COUNTIFS($B$1:B581,B581)-COUNTIFS($B$1:B581,B581,$BK$1:BK581,"")</f>
        <v>5</v>
      </c>
      <c r="BM581" t="str">
        <f t="shared" si="109"/>
        <v/>
      </c>
    </row>
    <row r="582" spans="1:65" x14ac:dyDescent="0.25">
      <c r="A582" s="1" t="s">
        <v>146</v>
      </c>
      <c r="B582" s="1" t="s">
        <v>80</v>
      </c>
      <c r="C582" s="1" t="s">
        <v>421</v>
      </c>
      <c r="D582" s="1">
        <v>-2.1999999999999999E-2</v>
      </c>
      <c r="E582" s="1">
        <v>0.5</v>
      </c>
      <c r="F582" s="1" t="s">
        <v>532</v>
      </c>
      <c r="G582" s="1" t="s">
        <v>52</v>
      </c>
      <c r="H582" s="1" t="s">
        <v>52</v>
      </c>
      <c r="I582" s="1" t="s">
        <v>52</v>
      </c>
      <c r="J582" s="1" t="s">
        <v>52</v>
      </c>
      <c r="K582" s="1" t="s">
        <v>52</v>
      </c>
      <c r="L582" s="1" t="s">
        <v>52</v>
      </c>
      <c r="M582" s="1" t="s">
        <v>52</v>
      </c>
      <c r="N582" s="1" t="s">
        <v>52</v>
      </c>
      <c r="O582" s="1" t="s">
        <v>52</v>
      </c>
      <c r="P582" s="1" t="s">
        <v>52</v>
      </c>
      <c r="Q582" s="1" t="s">
        <v>52</v>
      </c>
      <c r="R582" s="1" t="s">
        <v>52</v>
      </c>
      <c r="S582" s="1" t="s">
        <v>52</v>
      </c>
      <c r="T582" s="1" t="s">
        <v>52</v>
      </c>
      <c r="U582" s="1" t="s">
        <v>52</v>
      </c>
      <c r="V582" s="1">
        <v>10</v>
      </c>
      <c r="W582" s="1">
        <v>0</v>
      </c>
      <c r="X582" s="1">
        <v>3</v>
      </c>
      <c r="Y582" s="1">
        <v>1</v>
      </c>
      <c r="Z582" s="1">
        <v>0</v>
      </c>
      <c r="AA582" s="1">
        <v>0</v>
      </c>
      <c r="AB582" s="1">
        <v>0</v>
      </c>
      <c r="AC582" s="1">
        <v>0</v>
      </c>
      <c r="AD582" s="1">
        <v>18</v>
      </c>
      <c r="AE582" s="1">
        <v>1</v>
      </c>
      <c r="AF582" s="1">
        <v>3</v>
      </c>
      <c r="AG582" s="1">
        <v>4</v>
      </c>
      <c r="AH582" s="1">
        <v>0.75</v>
      </c>
      <c r="AI582" s="1">
        <v>20.09</v>
      </c>
      <c r="AJ582" s="1">
        <v>1</v>
      </c>
      <c r="AK582" s="1">
        <v>9</v>
      </c>
      <c r="AL582" s="1">
        <v>14</v>
      </c>
      <c r="AM582" s="1">
        <v>15</v>
      </c>
      <c r="AN582" s="1">
        <v>0</v>
      </c>
      <c r="AO582" s="1">
        <v>0</v>
      </c>
      <c r="AP582" s="1" t="s">
        <v>52</v>
      </c>
      <c r="AQ582" s="1" t="s">
        <v>52</v>
      </c>
      <c r="AR582" s="1" t="s">
        <v>52</v>
      </c>
      <c r="AS582" s="1" t="s">
        <v>52</v>
      </c>
      <c r="AT582" s="1" t="s">
        <v>52</v>
      </c>
      <c r="AU582" s="1" t="s">
        <v>52</v>
      </c>
      <c r="AV582" s="1" t="s">
        <v>52</v>
      </c>
      <c r="AW582" s="1" t="s">
        <v>52</v>
      </c>
      <c r="AX582" s="1" t="s">
        <v>52</v>
      </c>
      <c r="AY582" t="str">
        <f t="shared" si="99"/>
        <v/>
      </c>
      <c r="AZ582" t="str">
        <f t="shared" si="100"/>
        <v>D.Johnson</v>
      </c>
      <c r="BA582" t="str">
        <f t="shared" si="101"/>
        <v/>
      </c>
      <c r="BB582" t="str">
        <f t="shared" si="102"/>
        <v>2021_01_HOU</v>
      </c>
      <c r="BC582" t="str">
        <f t="shared" si="103"/>
        <v>ru</v>
      </c>
      <c r="BD582">
        <f>COUNTIFS($BB$1:BB582,BB582,$BC$1:BC582,"ru")</f>
        <v>3</v>
      </c>
      <c r="BE582" t="str">
        <f t="shared" si="104"/>
        <v>re</v>
      </c>
      <c r="BF582">
        <f>COUNTIFS($BB$1:BB582,BB582,$BE$1:BE582,"re")</f>
        <v>3</v>
      </c>
      <c r="BG582" t="str">
        <f t="shared" si="105"/>
        <v>ru32021_01_HOU</v>
      </c>
      <c r="BH582" t="str">
        <f t="shared" si="106"/>
        <v>re32021_01_HOU</v>
      </c>
      <c r="BI582" t="str">
        <f t="shared" si="107"/>
        <v>2021_01_HOUD.Johnson</v>
      </c>
      <c r="BJ582" t="str">
        <f t="shared" si="108"/>
        <v>2021_HOU_D.Johnson</v>
      </c>
      <c r="BK582" t="str">
        <f>IF(ISERROR(MATCH(LEFT(C582,5)&amp;B582&amp;"_"&amp;A582,$BK$1:BK581,0)),LEFT(C582,5)&amp;B582&amp;"_"&amp;A582,"")</f>
        <v/>
      </c>
      <c r="BL582">
        <f>COUNTIFS($B$1:B582,B582)-COUNTIFS($B$1:B582,B582,$BK$1:BK582,"")</f>
        <v>5</v>
      </c>
      <c r="BM582" t="str">
        <f t="shared" si="109"/>
        <v/>
      </c>
    </row>
    <row r="583" spans="1:65" x14ac:dyDescent="0.25">
      <c r="A583" s="1" t="s">
        <v>255</v>
      </c>
      <c r="B583" s="1" t="s">
        <v>100</v>
      </c>
      <c r="C583" s="1" t="s">
        <v>1646</v>
      </c>
      <c r="D583" s="1">
        <v>6.0000000000000001E-3</v>
      </c>
      <c r="E583" s="1">
        <v>1.1200000000000001</v>
      </c>
      <c r="F583" s="1" t="s">
        <v>1758</v>
      </c>
      <c r="G583" s="1" t="s">
        <v>52</v>
      </c>
      <c r="H583" s="1" t="s">
        <v>52</v>
      </c>
      <c r="I583" s="1" t="s">
        <v>52</v>
      </c>
      <c r="J583" s="1" t="s">
        <v>52</v>
      </c>
      <c r="K583" s="1" t="s">
        <v>52</v>
      </c>
      <c r="L583" s="1" t="s">
        <v>52</v>
      </c>
      <c r="M583" s="1" t="s">
        <v>52</v>
      </c>
      <c r="N583" s="1" t="s">
        <v>52</v>
      </c>
      <c r="O583" s="1" t="s">
        <v>52</v>
      </c>
      <c r="P583" s="1" t="s">
        <v>52</v>
      </c>
      <c r="Q583" s="1" t="s">
        <v>52</v>
      </c>
      <c r="R583" s="1" t="s">
        <v>52</v>
      </c>
      <c r="S583" s="1" t="s">
        <v>52</v>
      </c>
      <c r="T583" s="1" t="s">
        <v>52</v>
      </c>
      <c r="U583" s="1" t="s">
        <v>52</v>
      </c>
      <c r="V583" s="1">
        <v>10</v>
      </c>
      <c r="W583" s="1">
        <v>0</v>
      </c>
      <c r="X583" s="1">
        <v>1</v>
      </c>
      <c r="Y583" s="1">
        <v>1</v>
      </c>
      <c r="Z583" s="1">
        <v>0</v>
      </c>
      <c r="AA583" s="1">
        <v>0</v>
      </c>
      <c r="AB583" s="1">
        <v>0</v>
      </c>
      <c r="AC583" s="1">
        <v>0</v>
      </c>
      <c r="AD583" s="1">
        <v>125</v>
      </c>
      <c r="AE583" s="1">
        <v>0</v>
      </c>
      <c r="AF583" s="1">
        <v>5</v>
      </c>
      <c r="AG583" s="1">
        <v>7</v>
      </c>
      <c r="AH583" s="1">
        <v>0.71399999999999997</v>
      </c>
      <c r="AI583" s="1">
        <v>27.21</v>
      </c>
      <c r="AJ583" s="1">
        <v>3</v>
      </c>
      <c r="AK583" s="1">
        <v>118</v>
      </c>
      <c r="AL583" s="1">
        <v>25</v>
      </c>
      <c r="AM583" s="1">
        <v>21</v>
      </c>
      <c r="AN583" s="1">
        <v>0</v>
      </c>
      <c r="AO583" s="1">
        <v>0</v>
      </c>
      <c r="AP583" s="1" t="s">
        <v>52</v>
      </c>
      <c r="AQ583" s="1" t="s">
        <v>52</v>
      </c>
      <c r="AR583" s="1" t="s">
        <v>52</v>
      </c>
      <c r="AS583" s="1" t="s">
        <v>52</v>
      </c>
      <c r="AT583" s="1" t="s">
        <v>52</v>
      </c>
      <c r="AU583" s="1" t="s">
        <v>52</v>
      </c>
      <c r="AV583" s="1" t="s">
        <v>52</v>
      </c>
      <c r="AW583" s="1" t="s">
        <v>52</v>
      </c>
      <c r="AX583" s="1" t="s">
        <v>52</v>
      </c>
      <c r="AY583" t="str">
        <f t="shared" si="99"/>
        <v/>
      </c>
      <c r="AZ583" t="str">
        <f t="shared" si="100"/>
        <v>D.Mooney</v>
      </c>
      <c r="BA583" t="str">
        <f t="shared" si="101"/>
        <v/>
      </c>
      <c r="BB583" t="str">
        <f t="shared" si="102"/>
        <v>2021_04_CHI</v>
      </c>
      <c r="BC583" t="str">
        <f t="shared" si="103"/>
        <v>ru</v>
      </c>
      <c r="BD583">
        <f>COUNTIFS($BB$1:BB583,BB583,$BC$1:BC583,"ru")</f>
        <v>3</v>
      </c>
      <c r="BE583" t="str">
        <f t="shared" si="104"/>
        <v>re</v>
      </c>
      <c r="BF583">
        <f>COUNTIFS($BB$1:BB583,BB583,$BE$1:BE583,"re")</f>
        <v>2</v>
      </c>
      <c r="BG583" t="str">
        <f t="shared" si="105"/>
        <v>ru32021_04_CHI</v>
      </c>
      <c r="BH583" t="str">
        <f t="shared" si="106"/>
        <v>re22021_04_CHI</v>
      </c>
      <c r="BI583" t="str">
        <f t="shared" si="107"/>
        <v>2021_04_CHID.Mooney</v>
      </c>
      <c r="BJ583" t="str">
        <f t="shared" si="108"/>
        <v>2021_CHI_D.Mooney</v>
      </c>
      <c r="BK583" t="str">
        <f>IF(ISERROR(MATCH(LEFT(C583,5)&amp;B583&amp;"_"&amp;A583,$BK$1:BK582,0)),LEFT(C583,5)&amp;B583&amp;"_"&amp;A583,"")</f>
        <v>2021_CHI_D.Mooney</v>
      </c>
      <c r="BL583">
        <f>COUNTIFS($B$1:B583,B583)-COUNTIFS($B$1:B583,B583,$BK$1:BK583,"")</f>
        <v>6</v>
      </c>
      <c r="BM583" t="str">
        <f t="shared" si="109"/>
        <v>2021_CHI6</v>
      </c>
    </row>
    <row r="584" spans="1:65" x14ac:dyDescent="0.25">
      <c r="A584" s="1" t="s">
        <v>1122</v>
      </c>
      <c r="B584" s="1" t="s">
        <v>54</v>
      </c>
      <c r="C584" s="1" t="s">
        <v>2421</v>
      </c>
      <c r="D584" s="1">
        <v>1.4E-2</v>
      </c>
      <c r="E584" s="1">
        <v>-0.74</v>
      </c>
      <c r="F584" s="1" t="s">
        <v>2527</v>
      </c>
      <c r="G584" s="1" t="s">
        <v>52</v>
      </c>
      <c r="H584" s="1" t="s">
        <v>52</v>
      </c>
      <c r="I584" s="1" t="s">
        <v>52</v>
      </c>
      <c r="J584" s="1" t="s">
        <v>52</v>
      </c>
      <c r="K584" s="1" t="s">
        <v>52</v>
      </c>
      <c r="L584" s="1" t="s">
        <v>52</v>
      </c>
      <c r="M584" s="1" t="s">
        <v>52</v>
      </c>
      <c r="N584" s="1" t="s">
        <v>52</v>
      </c>
      <c r="O584" s="1" t="s">
        <v>52</v>
      </c>
      <c r="P584" s="1" t="s">
        <v>52</v>
      </c>
      <c r="Q584" s="1" t="s">
        <v>52</v>
      </c>
      <c r="R584" s="1" t="s">
        <v>52</v>
      </c>
      <c r="S584" s="1" t="s">
        <v>52</v>
      </c>
      <c r="T584" s="1" t="s">
        <v>52</v>
      </c>
      <c r="U584" s="1" t="s">
        <v>52</v>
      </c>
      <c r="V584" s="1">
        <v>10</v>
      </c>
      <c r="W584" s="1">
        <v>0</v>
      </c>
      <c r="X584" s="1">
        <v>3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5</v>
      </c>
      <c r="AE584" s="1">
        <v>0</v>
      </c>
      <c r="AF584" s="1">
        <v>1</v>
      </c>
      <c r="AG584" s="1">
        <v>4</v>
      </c>
      <c r="AH584" s="1">
        <v>0.25</v>
      </c>
      <c r="AI584" s="1">
        <v>-154.13999999999999</v>
      </c>
      <c r="AJ584" s="1">
        <v>1</v>
      </c>
      <c r="AK584" s="1">
        <v>-6</v>
      </c>
      <c r="AL584" s="1">
        <v>10</v>
      </c>
      <c r="AM584" s="1">
        <v>25</v>
      </c>
      <c r="AN584" s="1">
        <v>0</v>
      </c>
      <c r="AO584" s="1">
        <v>0</v>
      </c>
      <c r="AP584" s="1" t="s">
        <v>52</v>
      </c>
      <c r="AQ584" s="1" t="s">
        <v>52</v>
      </c>
      <c r="AR584" s="1" t="s">
        <v>52</v>
      </c>
      <c r="AS584" s="1" t="s">
        <v>52</v>
      </c>
      <c r="AT584" s="1" t="s">
        <v>52</v>
      </c>
      <c r="AU584" s="1" t="s">
        <v>52</v>
      </c>
      <c r="AV584" s="1" t="s">
        <v>52</v>
      </c>
      <c r="AW584" s="1" t="s">
        <v>52</v>
      </c>
      <c r="AX584" s="1" t="s">
        <v>52</v>
      </c>
      <c r="AY584" t="str">
        <f t="shared" si="99"/>
        <v/>
      </c>
      <c r="AZ584" t="str">
        <f t="shared" si="100"/>
        <v>J.McKinnon</v>
      </c>
      <c r="BA584" t="str">
        <f t="shared" si="101"/>
        <v/>
      </c>
      <c r="BB584" t="str">
        <f t="shared" si="102"/>
        <v>2021_06_KC</v>
      </c>
      <c r="BC584" t="str">
        <f t="shared" si="103"/>
        <v>ru</v>
      </c>
      <c r="BD584">
        <f>COUNTIFS($BB$1:BB584,BB584,$BC$1:BC584,"ru")</f>
        <v>2</v>
      </c>
      <c r="BE584" t="str">
        <f t="shared" si="104"/>
        <v>re</v>
      </c>
      <c r="BF584">
        <f>COUNTIFS($BB$1:BB584,BB584,$BE$1:BE584,"re")</f>
        <v>2</v>
      </c>
      <c r="BG584" t="str">
        <f t="shared" si="105"/>
        <v>ru22021_06_KC</v>
      </c>
      <c r="BH584" t="str">
        <f t="shared" si="106"/>
        <v>re22021_06_KC</v>
      </c>
      <c r="BI584" t="str">
        <f t="shared" si="107"/>
        <v>2021_06_KCJ.McKinnon</v>
      </c>
      <c r="BJ584" t="str">
        <f t="shared" si="108"/>
        <v>2021_KC_J.McKinnon</v>
      </c>
      <c r="BK584" t="str">
        <f>IF(ISERROR(MATCH(LEFT(C584,5)&amp;B584&amp;"_"&amp;A584,$BK$1:BK583,0)),LEFT(C584,5)&amp;B584&amp;"_"&amp;A584,"")</f>
        <v>2021_KC_J.McKinnon</v>
      </c>
      <c r="BL584">
        <f>COUNTIFS($B$1:B584,B584)-COUNTIFS($B$1:B584,B584,$BK$1:BK584,"")</f>
        <v>6</v>
      </c>
      <c r="BM584" t="str">
        <f t="shared" si="109"/>
        <v>2021_KC6</v>
      </c>
    </row>
    <row r="585" spans="1:65" x14ac:dyDescent="0.25">
      <c r="A585" s="1" t="s">
        <v>165</v>
      </c>
      <c r="B585" s="1" t="s">
        <v>70</v>
      </c>
      <c r="C585" s="1" t="s">
        <v>837</v>
      </c>
      <c r="D585" s="1">
        <v>0.16400000000000001</v>
      </c>
      <c r="E585" s="1">
        <v>4.1399999999999997</v>
      </c>
      <c r="F585" s="1" t="s">
        <v>948</v>
      </c>
      <c r="G585" s="1" t="s">
        <v>52</v>
      </c>
      <c r="H585" s="1" t="s">
        <v>52</v>
      </c>
      <c r="I585" s="1" t="s">
        <v>52</v>
      </c>
      <c r="J585" s="1" t="s">
        <v>52</v>
      </c>
      <c r="K585" s="1" t="s">
        <v>52</v>
      </c>
      <c r="L585" s="1" t="s">
        <v>52</v>
      </c>
      <c r="M585" s="1" t="s">
        <v>52</v>
      </c>
      <c r="N585" s="1" t="s">
        <v>52</v>
      </c>
      <c r="O585" s="1" t="s">
        <v>52</v>
      </c>
      <c r="P585" s="1" t="s">
        <v>52</v>
      </c>
      <c r="Q585" s="1" t="s">
        <v>52</v>
      </c>
      <c r="R585" s="1" t="s">
        <v>52</v>
      </c>
      <c r="S585" s="1" t="s">
        <v>52</v>
      </c>
      <c r="T585" s="1" t="s">
        <v>52</v>
      </c>
      <c r="U585" s="1" t="s">
        <v>52</v>
      </c>
      <c r="V585" s="1">
        <v>10</v>
      </c>
      <c r="W585" s="1">
        <v>1</v>
      </c>
      <c r="X585" s="1">
        <v>4</v>
      </c>
      <c r="Y585" s="1">
        <v>3</v>
      </c>
      <c r="Z585" s="1">
        <v>1</v>
      </c>
      <c r="AA585" s="1">
        <v>1</v>
      </c>
      <c r="AB585" s="1">
        <v>0</v>
      </c>
      <c r="AC585" s="1">
        <v>0</v>
      </c>
      <c r="AD585" s="1">
        <v>83</v>
      </c>
      <c r="AE585" s="1">
        <v>0</v>
      </c>
      <c r="AF585" s="1">
        <v>5</v>
      </c>
      <c r="AG585" s="1">
        <v>6</v>
      </c>
      <c r="AH585" s="1">
        <v>0.83299999999999996</v>
      </c>
      <c r="AI585" s="1">
        <v>11.79</v>
      </c>
      <c r="AJ585" s="1">
        <v>1</v>
      </c>
      <c r="AK585" s="1">
        <v>39</v>
      </c>
      <c r="AL585" s="1">
        <v>52</v>
      </c>
      <c r="AM585" s="1">
        <v>22</v>
      </c>
      <c r="AN585" s="1">
        <v>0</v>
      </c>
      <c r="AO585" s="1">
        <v>0</v>
      </c>
      <c r="AP585" s="1" t="s">
        <v>52</v>
      </c>
      <c r="AQ585" s="1" t="s">
        <v>52</v>
      </c>
      <c r="AR585" s="1" t="s">
        <v>52</v>
      </c>
      <c r="AS585" s="1" t="s">
        <v>52</v>
      </c>
      <c r="AT585" s="1" t="s">
        <v>52</v>
      </c>
      <c r="AU585" s="1" t="s">
        <v>52</v>
      </c>
      <c r="AV585" s="1" t="s">
        <v>52</v>
      </c>
      <c r="AW585" s="1" t="s">
        <v>52</v>
      </c>
      <c r="AX585" s="1" t="s">
        <v>52</v>
      </c>
      <c r="AY585" t="str">
        <f t="shared" si="99"/>
        <v/>
      </c>
      <c r="AZ585" t="str">
        <f t="shared" si="100"/>
        <v>J.McKissic</v>
      </c>
      <c r="BA585" t="str">
        <f t="shared" si="101"/>
        <v/>
      </c>
      <c r="BB585" t="str">
        <f t="shared" si="102"/>
        <v>2021_02_WAS</v>
      </c>
      <c r="BC585" t="str">
        <f t="shared" si="103"/>
        <v>ru</v>
      </c>
      <c r="BD585">
        <f>COUNTIFS($BB$1:BB585,BB585,$BC$1:BC585,"ru")</f>
        <v>3</v>
      </c>
      <c r="BE585" t="str">
        <f t="shared" si="104"/>
        <v>re</v>
      </c>
      <c r="BF585">
        <f>COUNTIFS($BB$1:BB585,BB585,$BE$1:BE585,"re")</f>
        <v>2</v>
      </c>
      <c r="BG585" t="str">
        <f t="shared" si="105"/>
        <v>ru32021_02_WAS</v>
      </c>
      <c r="BH585" t="str">
        <f t="shared" si="106"/>
        <v>re22021_02_WAS</v>
      </c>
      <c r="BI585" t="str">
        <f t="shared" si="107"/>
        <v>2021_02_WASJ.McKissic</v>
      </c>
      <c r="BJ585" t="str">
        <f t="shared" si="108"/>
        <v>2021_WAS_J.McKissic</v>
      </c>
      <c r="BK585" t="str">
        <f>IF(ISERROR(MATCH(LEFT(C585,5)&amp;B585&amp;"_"&amp;A585,$BK$1:BK584,0)),LEFT(C585,5)&amp;B585&amp;"_"&amp;A585,"")</f>
        <v/>
      </c>
      <c r="BL585">
        <f>COUNTIFS($B$1:B585,B585)-COUNTIFS($B$1:B585,B585,$BK$1:BK585,"")</f>
        <v>6</v>
      </c>
      <c r="BM585" t="str">
        <f t="shared" si="109"/>
        <v/>
      </c>
    </row>
    <row r="586" spans="1:65" x14ac:dyDescent="0.25">
      <c r="A586" s="1" t="s">
        <v>600</v>
      </c>
      <c r="B586" s="1" t="s">
        <v>64</v>
      </c>
      <c r="C586" s="1" t="s">
        <v>1673</v>
      </c>
      <c r="D586" s="1">
        <v>0.03</v>
      </c>
      <c r="E586" s="1">
        <v>0.54</v>
      </c>
      <c r="F586" s="1" t="s">
        <v>1759</v>
      </c>
      <c r="G586" s="1" t="s">
        <v>52</v>
      </c>
      <c r="H586" s="1" t="s">
        <v>52</v>
      </c>
      <c r="I586" s="1" t="s">
        <v>52</v>
      </c>
      <c r="J586" s="1" t="s">
        <v>52</v>
      </c>
      <c r="K586" s="1" t="s">
        <v>52</v>
      </c>
      <c r="L586" s="1" t="s">
        <v>52</v>
      </c>
      <c r="M586" s="1" t="s">
        <v>52</v>
      </c>
      <c r="N586" s="1" t="s">
        <v>52</v>
      </c>
      <c r="O586" s="1" t="s">
        <v>52</v>
      </c>
      <c r="P586" s="1" t="s">
        <v>52</v>
      </c>
      <c r="Q586" s="1" t="s">
        <v>52</v>
      </c>
      <c r="R586" s="1" t="s">
        <v>52</v>
      </c>
      <c r="S586" s="1" t="s">
        <v>52</v>
      </c>
      <c r="T586" s="1" t="s">
        <v>52</v>
      </c>
      <c r="U586" s="1" t="s">
        <v>52</v>
      </c>
      <c r="V586" s="1">
        <v>10</v>
      </c>
      <c r="W586" s="1">
        <v>0</v>
      </c>
      <c r="X586" s="1">
        <v>1</v>
      </c>
      <c r="Y586" s="1">
        <v>1</v>
      </c>
      <c r="Z586" s="1">
        <v>0</v>
      </c>
      <c r="AA586" s="1">
        <v>0</v>
      </c>
      <c r="AB586" s="1">
        <v>0</v>
      </c>
      <c r="AC586" s="1">
        <v>0</v>
      </c>
      <c r="AD586" s="1">
        <v>26</v>
      </c>
      <c r="AE586" s="1">
        <v>0</v>
      </c>
      <c r="AF586" s="1">
        <v>3</v>
      </c>
      <c r="AG586" s="1">
        <v>7</v>
      </c>
      <c r="AH586" s="1">
        <v>0.42799999999999999</v>
      </c>
      <c r="AI586" s="1">
        <v>-43.7</v>
      </c>
      <c r="AJ586" s="1">
        <v>1</v>
      </c>
      <c r="AK586" s="1">
        <v>70</v>
      </c>
      <c r="AL586" s="1">
        <v>0</v>
      </c>
      <c r="AM586" s="1">
        <v>23</v>
      </c>
      <c r="AN586" s="1">
        <v>0</v>
      </c>
      <c r="AO586" s="1">
        <v>0</v>
      </c>
      <c r="AP586" s="1" t="s">
        <v>52</v>
      </c>
      <c r="AQ586" s="1" t="s">
        <v>52</v>
      </c>
      <c r="AR586" s="1" t="s">
        <v>52</v>
      </c>
      <c r="AS586" s="1" t="s">
        <v>52</v>
      </c>
      <c r="AT586" s="1" t="s">
        <v>52</v>
      </c>
      <c r="AU586" s="1" t="s">
        <v>52</v>
      </c>
      <c r="AV586" s="1" t="s">
        <v>52</v>
      </c>
      <c r="AW586" s="1" t="s">
        <v>52</v>
      </c>
      <c r="AX586" s="1" t="s">
        <v>52</v>
      </c>
      <c r="AY586" t="str">
        <f t="shared" si="99"/>
        <v/>
      </c>
      <c r="AZ586" t="str">
        <f t="shared" si="100"/>
        <v>K.Osborn</v>
      </c>
      <c r="BA586" t="str">
        <f t="shared" si="101"/>
        <v/>
      </c>
      <c r="BB586" t="str">
        <f t="shared" si="102"/>
        <v>2021_04_MIN</v>
      </c>
      <c r="BC586" t="str">
        <f t="shared" si="103"/>
        <v>ru</v>
      </c>
      <c r="BD586">
        <f>COUNTIFS($BB$1:BB586,BB586,$BC$1:BC586,"ru")</f>
        <v>3</v>
      </c>
      <c r="BE586" t="str">
        <f t="shared" si="104"/>
        <v>re</v>
      </c>
      <c r="BF586">
        <f>COUNTIFS($BB$1:BB586,BB586,$BE$1:BE586,"re")</f>
        <v>2</v>
      </c>
      <c r="BG586" t="str">
        <f t="shared" si="105"/>
        <v>ru32021_04_MIN</v>
      </c>
      <c r="BH586" t="str">
        <f t="shared" si="106"/>
        <v>re22021_04_MIN</v>
      </c>
      <c r="BI586" t="str">
        <f t="shared" si="107"/>
        <v>2021_04_MINK.Osborn</v>
      </c>
      <c r="BJ586" t="str">
        <f t="shared" si="108"/>
        <v>2021_MIN_K.Osborn</v>
      </c>
      <c r="BK586" t="str">
        <f>IF(ISERROR(MATCH(LEFT(C586,5)&amp;B586&amp;"_"&amp;A586,$BK$1:BK585,0)),LEFT(C586,5)&amp;B586&amp;"_"&amp;A586,"")</f>
        <v>2021_MIN_K.Osborn</v>
      </c>
      <c r="BL586">
        <f>COUNTIFS($B$1:B586,B586)-COUNTIFS($B$1:B586,B586,$BK$1:BK586,"")</f>
        <v>7</v>
      </c>
      <c r="BM586" t="str">
        <f t="shared" si="109"/>
        <v>2021_MIN7</v>
      </c>
    </row>
    <row r="587" spans="1:65" x14ac:dyDescent="0.25">
      <c r="A587" s="1" t="s">
        <v>1342</v>
      </c>
      <c r="B587" s="1" t="s">
        <v>94</v>
      </c>
      <c r="C587" s="1" t="s">
        <v>1264</v>
      </c>
      <c r="D587" s="1">
        <v>0.02</v>
      </c>
      <c r="E587" s="1">
        <v>0.53</v>
      </c>
      <c r="F587" s="1" t="s">
        <v>1343</v>
      </c>
      <c r="G587" s="1" t="s">
        <v>52</v>
      </c>
      <c r="H587" s="1" t="s">
        <v>52</v>
      </c>
      <c r="I587" s="1" t="s">
        <v>52</v>
      </c>
      <c r="J587" s="1" t="s">
        <v>52</v>
      </c>
      <c r="K587" s="1" t="s">
        <v>52</v>
      </c>
      <c r="L587" s="1" t="s">
        <v>52</v>
      </c>
      <c r="M587" s="1" t="s">
        <v>52</v>
      </c>
      <c r="N587" s="1" t="s">
        <v>52</v>
      </c>
      <c r="O587" s="1" t="s">
        <v>52</v>
      </c>
      <c r="P587" s="1" t="s">
        <v>52</v>
      </c>
      <c r="Q587" s="1" t="s">
        <v>52</v>
      </c>
      <c r="R587" s="1" t="s">
        <v>52</v>
      </c>
      <c r="S587" s="1" t="s">
        <v>52</v>
      </c>
      <c r="T587" s="1" t="s">
        <v>52</v>
      </c>
      <c r="U587" s="1" t="s">
        <v>52</v>
      </c>
      <c r="V587" s="1">
        <v>10</v>
      </c>
      <c r="W587" s="1">
        <v>0</v>
      </c>
      <c r="X587" s="1">
        <v>1</v>
      </c>
      <c r="Y587" s="1">
        <v>1</v>
      </c>
      <c r="Z587" s="1">
        <v>0</v>
      </c>
      <c r="AA587" s="1">
        <v>0</v>
      </c>
      <c r="AB587" s="1">
        <v>0</v>
      </c>
      <c r="AC587" s="1">
        <v>0</v>
      </c>
      <c r="AD587" s="1">
        <v>77</v>
      </c>
      <c r="AE587" s="1">
        <v>0</v>
      </c>
      <c r="AF587" s="1">
        <v>5</v>
      </c>
      <c r="AG587" s="1">
        <v>9</v>
      </c>
      <c r="AH587" s="1">
        <v>0.55500000000000005</v>
      </c>
      <c r="AI587" s="1">
        <v>-0.22</v>
      </c>
      <c r="AJ587" s="1">
        <v>4</v>
      </c>
      <c r="AK587" s="1">
        <v>149</v>
      </c>
      <c r="AL587" s="1">
        <v>4</v>
      </c>
      <c r="AM587" s="1">
        <v>21</v>
      </c>
      <c r="AN587" s="1">
        <v>0</v>
      </c>
      <c r="AO587" s="1">
        <v>0</v>
      </c>
      <c r="AP587" s="1" t="s">
        <v>52</v>
      </c>
      <c r="AQ587" s="1" t="s">
        <v>52</v>
      </c>
      <c r="AR587" s="1" t="s">
        <v>52</v>
      </c>
      <c r="AS587" s="1" t="s">
        <v>52</v>
      </c>
      <c r="AT587" s="1" t="s">
        <v>52</v>
      </c>
      <c r="AU587" s="1" t="s">
        <v>52</v>
      </c>
      <c r="AV587" s="1" t="s">
        <v>52</v>
      </c>
      <c r="AW587" s="1" t="s">
        <v>52</v>
      </c>
      <c r="AX587" s="1" t="s">
        <v>52</v>
      </c>
      <c r="AY587" t="str">
        <f t="shared" si="99"/>
        <v/>
      </c>
      <c r="AZ587" t="str">
        <f t="shared" si="100"/>
        <v>O.Beckham</v>
      </c>
      <c r="BA587" t="str">
        <f t="shared" si="101"/>
        <v/>
      </c>
      <c r="BB587" t="str">
        <f t="shared" si="102"/>
        <v>2021_03_CLE</v>
      </c>
      <c r="BC587" t="str">
        <f t="shared" si="103"/>
        <v>ru</v>
      </c>
      <c r="BD587">
        <f>COUNTIFS($BB$1:BB587,BB587,$BC$1:BC587,"ru")</f>
        <v>3</v>
      </c>
      <c r="BE587" t="str">
        <f t="shared" si="104"/>
        <v>re</v>
      </c>
      <c r="BF587">
        <f>COUNTIFS($BB$1:BB587,BB587,$BE$1:BE587,"re")</f>
        <v>2</v>
      </c>
      <c r="BG587" t="str">
        <f t="shared" si="105"/>
        <v>ru32021_03_CLE</v>
      </c>
      <c r="BH587" t="str">
        <f t="shared" si="106"/>
        <v>re22021_03_CLE</v>
      </c>
      <c r="BI587" t="str">
        <f t="shared" si="107"/>
        <v>2021_03_CLEO.Beckham</v>
      </c>
      <c r="BJ587" t="str">
        <f t="shared" si="108"/>
        <v>2021_CLE_O.Beckham</v>
      </c>
      <c r="BK587" t="str">
        <f>IF(ISERROR(MATCH(LEFT(C587,5)&amp;B587&amp;"_"&amp;A587,$BK$1:BK586,0)),LEFT(C587,5)&amp;B587&amp;"_"&amp;A587,"")</f>
        <v>2021_CLE_O.Beckham</v>
      </c>
      <c r="BL587">
        <f>COUNTIFS($B$1:B587,B587)-COUNTIFS($B$1:B587,B587,$BK$1:BK587,"")</f>
        <v>6</v>
      </c>
      <c r="BM587" t="str">
        <f t="shared" si="109"/>
        <v>2021_CLE6</v>
      </c>
    </row>
    <row r="588" spans="1:65" x14ac:dyDescent="0.25">
      <c r="A588" s="1" t="s">
        <v>610</v>
      </c>
      <c r="B588" s="1" t="s">
        <v>62</v>
      </c>
      <c r="C588" s="1" t="s">
        <v>2442</v>
      </c>
      <c r="D588" s="1">
        <v>1E-3</v>
      </c>
      <c r="E588" s="1">
        <v>0.85</v>
      </c>
      <c r="F588" s="1" t="s">
        <v>2528</v>
      </c>
      <c r="G588" s="1" t="s">
        <v>52</v>
      </c>
      <c r="H588" s="1" t="s">
        <v>52</v>
      </c>
      <c r="I588" s="1" t="s">
        <v>52</v>
      </c>
      <c r="J588" s="1" t="s">
        <v>52</v>
      </c>
      <c r="K588" s="1" t="s">
        <v>52</v>
      </c>
      <c r="L588" s="1" t="s">
        <v>52</v>
      </c>
      <c r="M588" s="1" t="s">
        <v>52</v>
      </c>
      <c r="N588" s="1" t="s">
        <v>52</v>
      </c>
      <c r="O588" s="1" t="s">
        <v>52</v>
      </c>
      <c r="P588" s="1" t="s">
        <v>52</v>
      </c>
      <c r="Q588" s="1" t="s">
        <v>52</v>
      </c>
      <c r="R588" s="1" t="s">
        <v>52</v>
      </c>
      <c r="S588" s="1" t="s">
        <v>52</v>
      </c>
      <c r="T588" s="1" t="s">
        <v>52</v>
      </c>
      <c r="U588" s="1" t="s">
        <v>52</v>
      </c>
      <c r="V588" s="1">
        <v>10</v>
      </c>
      <c r="W588" s="1">
        <v>0</v>
      </c>
      <c r="X588" s="1">
        <v>3</v>
      </c>
      <c r="Y588" s="1">
        <v>1</v>
      </c>
      <c r="Z588" s="1">
        <v>3</v>
      </c>
      <c r="AA588" s="1">
        <v>0</v>
      </c>
      <c r="AB588" s="1">
        <v>0</v>
      </c>
      <c r="AC588" s="1">
        <v>0</v>
      </c>
      <c r="AD588" s="1">
        <v>16</v>
      </c>
      <c r="AE588" s="1">
        <v>0</v>
      </c>
      <c r="AF588" s="1">
        <v>3</v>
      </c>
      <c r="AG588" s="1">
        <v>4</v>
      </c>
      <c r="AH588" s="1">
        <v>0.75</v>
      </c>
      <c r="AI588" s="1">
        <v>-1.8</v>
      </c>
      <c r="AJ588" s="1">
        <v>1</v>
      </c>
      <c r="AK588" s="1">
        <v>0</v>
      </c>
      <c r="AL588" s="1">
        <v>21</v>
      </c>
      <c r="AM588" s="1">
        <v>23</v>
      </c>
      <c r="AN588" s="1">
        <v>0</v>
      </c>
      <c r="AO588" s="1">
        <v>0</v>
      </c>
      <c r="AP588" s="1" t="s">
        <v>52</v>
      </c>
      <c r="AQ588" s="1" t="s">
        <v>52</v>
      </c>
      <c r="AR588" s="1" t="s">
        <v>52</v>
      </c>
      <c r="AS588" s="1" t="s">
        <v>52</v>
      </c>
      <c r="AT588" s="1" t="s">
        <v>52</v>
      </c>
      <c r="AU588" s="1" t="s">
        <v>52</v>
      </c>
      <c r="AV588" s="1" t="s">
        <v>52</v>
      </c>
      <c r="AW588" s="1" t="s">
        <v>52</v>
      </c>
      <c r="AX588" s="1" t="s">
        <v>52</v>
      </c>
      <c r="AY588" t="str">
        <f t="shared" si="99"/>
        <v/>
      </c>
      <c r="AZ588" t="str">
        <f t="shared" si="100"/>
        <v>R.Moore</v>
      </c>
      <c r="BA588" t="str">
        <f t="shared" si="101"/>
        <v/>
      </c>
      <c r="BB588" t="str">
        <f t="shared" si="102"/>
        <v>2021_06_ARI</v>
      </c>
      <c r="BC588" t="str">
        <f t="shared" si="103"/>
        <v>ru</v>
      </c>
      <c r="BD588">
        <f>COUNTIFS($BB$1:BB588,BB588,$BC$1:BC588,"ru")</f>
        <v>5</v>
      </c>
      <c r="BE588" t="str">
        <f t="shared" si="104"/>
        <v>re</v>
      </c>
      <c r="BF588">
        <f>COUNTIFS($BB$1:BB588,BB588,$BE$1:BE588,"re")</f>
        <v>3</v>
      </c>
      <c r="BG588" t="str">
        <f t="shared" si="105"/>
        <v>ru52021_06_ARI</v>
      </c>
      <c r="BH588" t="str">
        <f t="shared" si="106"/>
        <v>re32021_06_ARI</v>
      </c>
      <c r="BI588" t="str">
        <f t="shared" si="107"/>
        <v>2021_06_ARIR.Moore</v>
      </c>
      <c r="BJ588" t="str">
        <f t="shared" si="108"/>
        <v>2021_ARI_R.Moore</v>
      </c>
      <c r="BK588" t="str">
        <f>IF(ISERROR(MATCH(LEFT(C588,5)&amp;B588&amp;"_"&amp;A588,$BK$1:BK587,0)),LEFT(C588,5)&amp;B588&amp;"_"&amp;A588,"")</f>
        <v/>
      </c>
      <c r="BL588">
        <f>COUNTIFS($B$1:B588,B588)-COUNTIFS($B$1:B588,B588,$BK$1:BK588,"")</f>
        <v>6</v>
      </c>
      <c r="BM588" t="str">
        <f t="shared" si="109"/>
        <v/>
      </c>
    </row>
    <row r="589" spans="1:65" x14ac:dyDescent="0.25">
      <c r="A589" s="1" t="s">
        <v>118</v>
      </c>
      <c r="B589" s="1" t="s">
        <v>86</v>
      </c>
      <c r="C589" s="1" t="s">
        <v>453</v>
      </c>
      <c r="D589" s="1">
        <v>-4.1000000000000002E-2</v>
      </c>
      <c r="E589" s="1">
        <v>-2.39</v>
      </c>
      <c r="F589" s="1" t="s">
        <v>533</v>
      </c>
      <c r="G589" s="1" t="s">
        <v>52</v>
      </c>
      <c r="H589" s="1" t="s">
        <v>52</v>
      </c>
      <c r="I589" s="1" t="s">
        <v>52</v>
      </c>
      <c r="J589" s="1" t="s">
        <v>52</v>
      </c>
      <c r="K589" s="1" t="s">
        <v>52</v>
      </c>
      <c r="L589" s="1" t="s">
        <v>52</v>
      </c>
      <c r="M589" s="1" t="s">
        <v>52</v>
      </c>
      <c r="N589" s="1" t="s">
        <v>52</v>
      </c>
      <c r="O589" s="1" t="s">
        <v>52</v>
      </c>
      <c r="P589" s="1" t="s">
        <v>52</v>
      </c>
      <c r="Q589" s="1" t="s">
        <v>52</v>
      </c>
      <c r="R589" s="1" t="s">
        <v>52</v>
      </c>
      <c r="S589" s="1" t="s">
        <v>52</v>
      </c>
      <c r="T589" s="1" t="s">
        <v>52</v>
      </c>
      <c r="U589" s="1" t="s">
        <v>52</v>
      </c>
      <c r="V589" s="1">
        <v>9</v>
      </c>
      <c r="W589" s="1">
        <v>0</v>
      </c>
      <c r="X589" s="1">
        <v>5</v>
      </c>
      <c r="Y589" s="1">
        <v>0</v>
      </c>
      <c r="Z589" s="1">
        <v>1</v>
      </c>
      <c r="AA589" s="1">
        <v>0</v>
      </c>
      <c r="AB589" s="1">
        <v>0</v>
      </c>
      <c r="AC589" s="1">
        <v>0</v>
      </c>
      <c r="AD589" s="1">
        <v>13</v>
      </c>
      <c r="AE589" s="1">
        <v>0</v>
      </c>
      <c r="AF589" s="1">
        <v>2</v>
      </c>
      <c r="AG589" s="1">
        <v>2</v>
      </c>
      <c r="AH589" s="1">
        <v>1</v>
      </c>
      <c r="AI589" s="1">
        <v>30.98</v>
      </c>
      <c r="AJ589" s="1">
        <v>0</v>
      </c>
      <c r="AK589" s="1">
        <v>-1</v>
      </c>
      <c r="AL589" s="1">
        <v>14</v>
      </c>
      <c r="AM589" s="1">
        <v>11</v>
      </c>
      <c r="AN589" s="1">
        <v>0</v>
      </c>
      <c r="AO589" s="1">
        <v>0</v>
      </c>
      <c r="AP589" s="1" t="s">
        <v>52</v>
      </c>
      <c r="AQ589" s="1" t="s">
        <v>52</v>
      </c>
      <c r="AR589" s="1" t="s">
        <v>52</v>
      </c>
      <c r="AS589" s="1" t="s">
        <v>52</v>
      </c>
      <c r="AT589" s="1" t="s">
        <v>52</v>
      </c>
      <c r="AU589" s="1" t="s">
        <v>52</v>
      </c>
      <c r="AV589" s="1" t="s">
        <v>52</v>
      </c>
      <c r="AW589" s="1" t="s">
        <v>52</v>
      </c>
      <c r="AX589" s="1" t="s">
        <v>52</v>
      </c>
      <c r="AY589" t="str">
        <f t="shared" si="99"/>
        <v/>
      </c>
      <c r="AZ589" t="str">
        <f t="shared" si="100"/>
        <v>A.Jones</v>
      </c>
      <c r="BA589" t="str">
        <f t="shared" si="101"/>
        <v/>
      </c>
      <c r="BB589" t="str">
        <f t="shared" si="102"/>
        <v>2021_01_GB</v>
      </c>
      <c r="BC589" t="str">
        <f t="shared" si="103"/>
        <v>ru</v>
      </c>
      <c r="BD589">
        <f>COUNTIFS($BB$1:BB589,BB589,$BC$1:BC589,"ru")</f>
        <v>3</v>
      </c>
      <c r="BE589" t="str">
        <f t="shared" si="104"/>
        <v>re</v>
      </c>
      <c r="BF589">
        <f>COUNTIFS($BB$1:BB589,BB589,$BE$1:BE589,"re")</f>
        <v>2</v>
      </c>
      <c r="BG589" t="str">
        <f t="shared" si="105"/>
        <v>ru32021_01_GB</v>
      </c>
      <c r="BH589" t="str">
        <f t="shared" si="106"/>
        <v>re22021_01_GB</v>
      </c>
      <c r="BI589" t="str">
        <f t="shared" si="107"/>
        <v>2021_01_GBA.Jones</v>
      </c>
      <c r="BJ589" t="str">
        <f t="shared" si="108"/>
        <v>2021_GB_A.Jones</v>
      </c>
      <c r="BK589" t="str">
        <f>IF(ISERROR(MATCH(LEFT(C589,5)&amp;B589&amp;"_"&amp;A589,$BK$1:BK588,0)),LEFT(C589,5)&amp;B589&amp;"_"&amp;A589,"")</f>
        <v/>
      </c>
      <c r="BL589">
        <f>COUNTIFS($B$1:B589,B589)-COUNTIFS($B$1:B589,B589,$BK$1:BK589,"")</f>
        <v>5</v>
      </c>
      <c r="BM589" t="str">
        <f t="shared" si="109"/>
        <v/>
      </c>
    </row>
    <row r="590" spans="1:65" x14ac:dyDescent="0.25">
      <c r="A590" s="1" t="s">
        <v>616</v>
      </c>
      <c r="B590" s="1" t="s">
        <v>74</v>
      </c>
      <c r="C590" s="1" t="s">
        <v>2064</v>
      </c>
      <c r="D590" s="1">
        <v>4.0000000000000001E-3</v>
      </c>
      <c r="E590" s="1">
        <v>0.75</v>
      </c>
      <c r="F590" s="1" t="s">
        <v>2160</v>
      </c>
      <c r="G590" s="1" t="s">
        <v>52</v>
      </c>
      <c r="H590" s="1" t="s">
        <v>52</v>
      </c>
      <c r="I590" s="1" t="s">
        <v>52</v>
      </c>
      <c r="J590" s="1" t="s">
        <v>52</v>
      </c>
      <c r="K590" s="1" t="s">
        <v>52</v>
      </c>
      <c r="L590" s="1" t="s">
        <v>52</v>
      </c>
      <c r="M590" s="1" t="s">
        <v>52</v>
      </c>
      <c r="N590" s="1" t="s">
        <v>52</v>
      </c>
      <c r="O590" s="1" t="s">
        <v>52</v>
      </c>
      <c r="P590" s="1" t="s">
        <v>52</v>
      </c>
      <c r="Q590" s="1" t="s">
        <v>52</v>
      </c>
      <c r="R590" s="1" t="s">
        <v>52</v>
      </c>
      <c r="S590" s="1" t="s">
        <v>52</v>
      </c>
      <c r="T590" s="1" t="s">
        <v>52</v>
      </c>
      <c r="U590" s="1" t="s">
        <v>52</v>
      </c>
      <c r="V590" s="1">
        <v>9</v>
      </c>
      <c r="W590" s="1">
        <v>0</v>
      </c>
      <c r="X590" s="1">
        <v>1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26</v>
      </c>
      <c r="AE590" s="1">
        <v>0</v>
      </c>
      <c r="AF590" s="1">
        <v>1</v>
      </c>
      <c r="AG590" s="1">
        <v>1</v>
      </c>
      <c r="AH590" s="1">
        <v>1</v>
      </c>
      <c r="AI590" s="1">
        <v>52.55</v>
      </c>
      <c r="AJ590" s="1">
        <v>1</v>
      </c>
      <c r="AK590" s="1">
        <v>20</v>
      </c>
      <c r="AL590" s="1">
        <v>6</v>
      </c>
      <c r="AM590" s="1">
        <v>2</v>
      </c>
      <c r="AN590" s="1">
        <v>0</v>
      </c>
      <c r="AO590" s="1">
        <v>0</v>
      </c>
      <c r="AP590" s="1" t="s">
        <v>52</v>
      </c>
      <c r="AQ590" s="1" t="s">
        <v>52</v>
      </c>
      <c r="AR590" s="1" t="s">
        <v>52</v>
      </c>
      <c r="AS590" s="1" t="s">
        <v>52</v>
      </c>
      <c r="AT590" s="1" t="s">
        <v>52</v>
      </c>
      <c r="AU590" s="1" t="s">
        <v>52</v>
      </c>
      <c r="AV590" s="1" t="s">
        <v>52</v>
      </c>
      <c r="AW590" s="1" t="s">
        <v>52</v>
      </c>
      <c r="AX590" s="1" t="s">
        <v>52</v>
      </c>
      <c r="AY590" t="str">
        <f t="shared" si="99"/>
        <v/>
      </c>
      <c r="AZ590" t="str">
        <f t="shared" si="100"/>
        <v>C.Rogers</v>
      </c>
      <c r="BA590" t="str">
        <f t="shared" si="101"/>
        <v/>
      </c>
      <c r="BB590" t="str">
        <f t="shared" si="102"/>
        <v>2021_05_TEN</v>
      </c>
      <c r="BC590" t="str">
        <f t="shared" si="103"/>
        <v>ru</v>
      </c>
      <c r="BD590">
        <f>COUNTIFS($BB$1:BB590,BB590,$BC$1:BC590,"ru")</f>
        <v>4</v>
      </c>
      <c r="BE590" t="str">
        <f t="shared" si="104"/>
        <v>re</v>
      </c>
      <c r="BF590">
        <f>COUNTIFS($BB$1:BB590,BB590,$BE$1:BE590,"re")</f>
        <v>1</v>
      </c>
      <c r="BG590" t="str">
        <f t="shared" si="105"/>
        <v>ru42021_05_TEN</v>
      </c>
      <c r="BH590" t="str">
        <f t="shared" si="106"/>
        <v>re12021_05_TEN</v>
      </c>
      <c r="BI590" t="str">
        <f t="shared" si="107"/>
        <v>2021_05_TENC.Rogers</v>
      </c>
      <c r="BJ590" t="str">
        <f t="shared" si="108"/>
        <v>2021_TEN_C.Rogers</v>
      </c>
      <c r="BK590" t="str">
        <f>IF(ISERROR(MATCH(LEFT(C590,5)&amp;B590&amp;"_"&amp;A590,$BK$1:BK589,0)),LEFT(C590,5)&amp;B590&amp;"_"&amp;A590,"")</f>
        <v>2021_TEN_C.Rogers</v>
      </c>
      <c r="BL590">
        <f>COUNTIFS($B$1:B590,B590)-COUNTIFS($B$1:B590,B590,$BK$1:BK590,"")</f>
        <v>6</v>
      </c>
      <c r="BM590" t="str">
        <f t="shared" si="109"/>
        <v>2021_TEN6</v>
      </c>
    </row>
    <row r="591" spans="1:65" x14ac:dyDescent="0.25">
      <c r="A591" s="1" t="s">
        <v>156</v>
      </c>
      <c r="B591" s="1" t="s">
        <v>105</v>
      </c>
      <c r="C591" s="1" t="s">
        <v>837</v>
      </c>
      <c r="D591" s="1">
        <v>-1.7000000000000001E-2</v>
      </c>
      <c r="E591" s="1">
        <v>-0.42</v>
      </c>
      <c r="F591" s="1" t="s">
        <v>949</v>
      </c>
      <c r="G591" s="1" t="s">
        <v>52</v>
      </c>
      <c r="H591" s="1" t="s">
        <v>52</v>
      </c>
      <c r="I591" s="1" t="s">
        <v>52</v>
      </c>
      <c r="J591" s="1" t="s">
        <v>52</v>
      </c>
      <c r="K591" s="1" t="s">
        <v>52</v>
      </c>
      <c r="L591" s="1" t="s">
        <v>52</v>
      </c>
      <c r="M591" s="1" t="s">
        <v>52</v>
      </c>
      <c r="N591" s="1" t="s">
        <v>52</v>
      </c>
      <c r="O591" s="1" t="s">
        <v>52</v>
      </c>
      <c r="P591" s="1" t="s">
        <v>52</v>
      </c>
      <c r="Q591" s="1" t="s">
        <v>52</v>
      </c>
      <c r="R591" s="1" t="s">
        <v>52</v>
      </c>
      <c r="S591" s="1" t="s">
        <v>52</v>
      </c>
      <c r="T591" s="1" t="s">
        <v>52</v>
      </c>
      <c r="U591" s="1" t="s">
        <v>52</v>
      </c>
      <c r="V591" s="1">
        <v>9</v>
      </c>
      <c r="W591" s="1">
        <v>0</v>
      </c>
      <c r="X591" s="1">
        <v>2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2</v>
      </c>
      <c r="AE591" s="1">
        <v>0</v>
      </c>
      <c r="AF591" s="1">
        <v>1</v>
      </c>
      <c r="AG591" s="1">
        <v>1</v>
      </c>
      <c r="AH591" s="1">
        <v>1</v>
      </c>
      <c r="AI591" s="1">
        <v>25.78</v>
      </c>
      <c r="AJ591" s="1">
        <v>0</v>
      </c>
      <c r="AK591" s="1">
        <v>0</v>
      </c>
      <c r="AL591" s="1">
        <v>2</v>
      </c>
      <c r="AM591" s="1">
        <v>6</v>
      </c>
      <c r="AN591" s="1">
        <v>0</v>
      </c>
      <c r="AO591" s="1">
        <v>0</v>
      </c>
      <c r="AP591" s="1" t="s">
        <v>52</v>
      </c>
      <c r="AQ591" s="1" t="s">
        <v>52</v>
      </c>
      <c r="AR591" s="1" t="s">
        <v>52</v>
      </c>
      <c r="AS591" s="1" t="s">
        <v>52</v>
      </c>
      <c r="AT591" s="1" t="s">
        <v>52</v>
      </c>
      <c r="AU591" s="1" t="s">
        <v>52</v>
      </c>
      <c r="AV591" s="1" t="s">
        <v>52</v>
      </c>
      <c r="AW591" s="1" t="s">
        <v>52</v>
      </c>
      <c r="AX591" s="1" t="s">
        <v>52</v>
      </c>
      <c r="AY591" t="str">
        <f t="shared" si="99"/>
        <v/>
      </c>
      <c r="AZ591" t="str">
        <f t="shared" si="100"/>
        <v>D.Booker</v>
      </c>
      <c r="BA591" t="str">
        <f t="shared" si="101"/>
        <v/>
      </c>
      <c r="BB591" t="str">
        <f t="shared" si="102"/>
        <v>2021_02_NYG</v>
      </c>
      <c r="BC591" t="str">
        <f t="shared" si="103"/>
        <v>ru</v>
      </c>
      <c r="BD591">
        <f>COUNTIFS($BB$1:BB591,BB591,$BC$1:BC591,"ru")</f>
        <v>3</v>
      </c>
      <c r="BE591" t="str">
        <f t="shared" si="104"/>
        <v>re</v>
      </c>
      <c r="BF591">
        <f>COUNTIFS($BB$1:BB591,BB591,$BE$1:BE591,"re")</f>
        <v>2</v>
      </c>
      <c r="BG591" t="str">
        <f t="shared" si="105"/>
        <v>ru32021_02_NYG</v>
      </c>
      <c r="BH591" t="str">
        <f t="shared" si="106"/>
        <v>re22021_02_NYG</v>
      </c>
      <c r="BI591" t="str">
        <f t="shared" si="107"/>
        <v>2021_02_NYGD.Booker</v>
      </c>
      <c r="BJ591" t="str">
        <f t="shared" si="108"/>
        <v>2021_NYG_D.Booker</v>
      </c>
      <c r="BK591" t="str">
        <f>IF(ISERROR(MATCH(LEFT(C591,5)&amp;B591&amp;"_"&amp;A591,$BK$1:BK590,0)),LEFT(C591,5)&amp;B591&amp;"_"&amp;A591,"")</f>
        <v/>
      </c>
      <c r="BL591">
        <f>COUNTIFS($B$1:B591,B591)-COUNTIFS($B$1:B591,B591,$BK$1:BK591,"")</f>
        <v>6</v>
      </c>
      <c r="BM591" t="str">
        <f t="shared" si="109"/>
        <v/>
      </c>
    </row>
    <row r="592" spans="1:65" x14ac:dyDescent="0.25">
      <c r="A592" s="1" t="s">
        <v>146</v>
      </c>
      <c r="B592" s="1" t="s">
        <v>94</v>
      </c>
      <c r="C592" s="1" t="s">
        <v>1264</v>
      </c>
      <c r="D592" s="1">
        <v>0</v>
      </c>
      <c r="E592" s="1">
        <v>0.42</v>
      </c>
      <c r="F592" s="1" t="s">
        <v>1344</v>
      </c>
      <c r="G592" s="1" t="s">
        <v>52</v>
      </c>
      <c r="H592" s="1" t="s">
        <v>52</v>
      </c>
      <c r="I592" s="1" t="s">
        <v>52</v>
      </c>
      <c r="J592" s="1" t="s">
        <v>52</v>
      </c>
      <c r="K592" s="1" t="s">
        <v>52</v>
      </c>
      <c r="L592" s="1" t="s">
        <v>52</v>
      </c>
      <c r="M592" s="1" t="s">
        <v>52</v>
      </c>
      <c r="N592" s="1" t="s">
        <v>52</v>
      </c>
      <c r="O592" s="1" t="s">
        <v>52</v>
      </c>
      <c r="P592" s="1" t="s">
        <v>52</v>
      </c>
      <c r="Q592" s="1" t="s">
        <v>52</v>
      </c>
      <c r="R592" s="1" t="s">
        <v>52</v>
      </c>
      <c r="S592" s="1" t="s">
        <v>52</v>
      </c>
      <c r="T592" s="1" t="s">
        <v>52</v>
      </c>
      <c r="U592" s="1" t="s">
        <v>52</v>
      </c>
      <c r="V592" s="1">
        <v>9</v>
      </c>
      <c r="W592" s="1">
        <v>0</v>
      </c>
      <c r="X592" s="1">
        <v>2</v>
      </c>
      <c r="Y592" s="1">
        <v>0</v>
      </c>
      <c r="Z592" s="1">
        <v>1</v>
      </c>
      <c r="AA592" s="1">
        <v>0</v>
      </c>
      <c r="AB592" s="1">
        <v>0</v>
      </c>
      <c r="AC592" s="1">
        <v>0</v>
      </c>
      <c r="AD592" s="1" t="s">
        <v>52</v>
      </c>
      <c r="AE592" s="1" t="s">
        <v>52</v>
      </c>
      <c r="AF592" s="1" t="s">
        <v>52</v>
      </c>
      <c r="AG592" s="1" t="s">
        <v>52</v>
      </c>
      <c r="AH592" s="1" t="s">
        <v>52</v>
      </c>
      <c r="AI592" s="1" t="s">
        <v>52</v>
      </c>
      <c r="AJ592" s="1" t="s">
        <v>52</v>
      </c>
      <c r="AK592" s="1" t="s">
        <v>52</v>
      </c>
      <c r="AL592" s="1" t="s">
        <v>52</v>
      </c>
      <c r="AM592" s="1" t="s">
        <v>52</v>
      </c>
      <c r="AN592" s="1" t="s">
        <v>52</v>
      </c>
      <c r="AO592" s="1" t="s">
        <v>52</v>
      </c>
      <c r="AP592" s="1" t="s">
        <v>52</v>
      </c>
      <c r="AQ592" s="1" t="s">
        <v>52</v>
      </c>
      <c r="AR592" s="1" t="s">
        <v>52</v>
      </c>
      <c r="AS592" s="1" t="s">
        <v>52</v>
      </c>
      <c r="AT592" s="1" t="s">
        <v>52</v>
      </c>
      <c r="AU592" s="1" t="s">
        <v>52</v>
      </c>
      <c r="AV592" s="1" t="s">
        <v>52</v>
      </c>
      <c r="AW592" s="1" t="s">
        <v>52</v>
      </c>
      <c r="AX592" s="1" t="s">
        <v>52</v>
      </c>
      <c r="AY592" t="str">
        <f t="shared" si="99"/>
        <v/>
      </c>
      <c r="AZ592" t="str">
        <f t="shared" si="100"/>
        <v>D.Johnson</v>
      </c>
      <c r="BA592" t="str">
        <f t="shared" si="101"/>
        <v/>
      </c>
      <c r="BB592" t="str">
        <f t="shared" si="102"/>
        <v>2021_03_CLE</v>
      </c>
      <c r="BC592" t="str">
        <f t="shared" si="103"/>
        <v>ru</v>
      </c>
      <c r="BD592">
        <f>COUNTIFS($BB$1:BB592,BB592,$BC$1:BC592,"ru")</f>
        <v>4</v>
      </c>
      <c r="BE592" t="str">
        <f t="shared" si="104"/>
        <v/>
      </c>
      <c r="BF592">
        <f>COUNTIFS($BB$1:BB592,BB592,$BE$1:BE592,"re")</f>
        <v>2</v>
      </c>
      <c r="BG592" t="str">
        <f t="shared" si="105"/>
        <v>ru42021_03_CLE</v>
      </c>
      <c r="BH592" t="str">
        <f t="shared" si="106"/>
        <v>22021_03_CLE</v>
      </c>
      <c r="BI592" t="str">
        <f t="shared" si="107"/>
        <v>2021_03_CLED.Johnson</v>
      </c>
      <c r="BJ592" t="str">
        <f t="shared" si="108"/>
        <v>2021_CLE_D.Johnson</v>
      </c>
      <c r="BK592" t="str">
        <f>IF(ISERROR(MATCH(LEFT(C592,5)&amp;B592&amp;"_"&amp;A592,$BK$1:BK591,0)),LEFT(C592,5)&amp;B592&amp;"_"&amp;A592,"")</f>
        <v>2021_CLE_D.Johnson</v>
      </c>
      <c r="BL592">
        <f>COUNTIFS($B$1:B592,B592)-COUNTIFS($B$1:B592,B592,$BK$1:BK592,"")</f>
        <v>7</v>
      </c>
      <c r="BM592" t="str">
        <f t="shared" si="109"/>
        <v>2021_CLE7</v>
      </c>
    </row>
    <row r="593" spans="1:65" x14ac:dyDescent="0.25">
      <c r="A593" s="1" t="s">
        <v>204</v>
      </c>
      <c r="B593" s="1" t="s">
        <v>95</v>
      </c>
      <c r="C593" s="1" t="s">
        <v>1260</v>
      </c>
      <c r="D593" s="1">
        <v>1.9E-2</v>
      </c>
      <c r="E593" s="1">
        <v>0.85</v>
      </c>
      <c r="F593" s="1" t="s">
        <v>1345</v>
      </c>
      <c r="G593" s="1" t="s">
        <v>52</v>
      </c>
      <c r="H593" s="1" t="s">
        <v>52</v>
      </c>
      <c r="I593" s="1" t="s">
        <v>52</v>
      </c>
      <c r="J593" s="1" t="s">
        <v>52</v>
      </c>
      <c r="K593" s="1" t="s">
        <v>52</v>
      </c>
      <c r="L593" s="1" t="s">
        <v>52</v>
      </c>
      <c r="M593" s="1" t="s">
        <v>52</v>
      </c>
      <c r="N593" s="1" t="s">
        <v>52</v>
      </c>
      <c r="O593" s="1" t="s">
        <v>52</v>
      </c>
      <c r="P593" s="1" t="s">
        <v>52</v>
      </c>
      <c r="Q593" s="1" t="s">
        <v>52</v>
      </c>
      <c r="R593" s="1" t="s">
        <v>52</v>
      </c>
      <c r="S593" s="1" t="s">
        <v>52</v>
      </c>
      <c r="T593" s="1" t="s">
        <v>52</v>
      </c>
      <c r="U593" s="1" t="s">
        <v>52</v>
      </c>
      <c r="V593" s="1">
        <v>9</v>
      </c>
      <c r="W593" s="1">
        <v>0</v>
      </c>
      <c r="X593" s="1">
        <v>1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>
        <v>92</v>
      </c>
      <c r="AE593" s="1">
        <v>0</v>
      </c>
      <c r="AF593" s="1">
        <v>7</v>
      </c>
      <c r="AG593" s="1">
        <v>9</v>
      </c>
      <c r="AH593" s="1">
        <v>0.77700000000000002</v>
      </c>
      <c r="AI593" s="1">
        <v>9.1</v>
      </c>
      <c r="AJ593" s="1">
        <v>4</v>
      </c>
      <c r="AK593" s="1">
        <v>82</v>
      </c>
      <c r="AL593" s="1">
        <v>59</v>
      </c>
      <c r="AM593" s="1">
        <v>38</v>
      </c>
      <c r="AN593" s="1">
        <v>0</v>
      </c>
      <c r="AO593" s="1">
        <v>0</v>
      </c>
      <c r="AP593" s="1" t="s">
        <v>52</v>
      </c>
      <c r="AQ593" s="1" t="s">
        <v>52</v>
      </c>
      <c r="AR593" s="1" t="s">
        <v>52</v>
      </c>
      <c r="AS593" s="1" t="s">
        <v>52</v>
      </c>
      <c r="AT593" s="1" t="s">
        <v>52</v>
      </c>
      <c r="AU593" s="1" t="s">
        <v>52</v>
      </c>
      <c r="AV593" s="1" t="s">
        <v>52</v>
      </c>
      <c r="AW593" s="1" t="s">
        <v>52</v>
      </c>
      <c r="AX593" s="1" t="s">
        <v>52</v>
      </c>
      <c r="AY593" t="str">
        <f t="shared" si="99"/>
        <v/>
      </c>
      <c r="AZ593" t="str">
        <f t="shared" si="100"/>
        <v>G.Kittle</v>
      </c>
      <c r="BA593" t="str">
        <f t="shared" si="101"/>
        <v/>
      </c>
      <c r="BB593" t="str">
        <f t="shared" si="102"/>
        <v>2021_03_SF</v>
      </c>
      <c r="BC593" t="str">
        <f t="shared" si="103"/>
        <v>ru</v>
      </c>
      <c r="BD593">
        <f>COUNTIFS($BB$1:BB593,BB593,$BC$1:BC593,"ru")</f>
        <v>3</v>
      </c>
      <c r="BE593" t="str">
        <f t="shared" si="104"/>
        <v>re</v>
      </c>
      <c r="BF593">
        <f>COUNTIFS($BB$1:BB593,BB593,$BE$1:BE593,"re")</f>
        <v>3</v>
      </c>
      <c r="BG593" t="str">
        <f t="shared" si="105"/>
        <v>ru32021_03_SF</v>
      </c>
      <c r="BH593" t="str">
        <f t="shared" si="106"/>
        <v>re32021_03_SF</v>
      </c>
      <c r="BI593" t="str">
        <f t="shared" si="107"/>
        <v>2021_03_SFG.Kittle</v>
      </c>
      <c r="BJ593" t="str">
        <f t="shared" si="108"/>
        <v>2021_SF_G.Kittle</v>
      </c>
      <c r="BK593" t="str">
        <f>IF(ISERROR(MATCH(LEFT(C593,5)&amp;B593&amp;"_"&amp;A593,$BK$1:BK592,0)),LEFT(C593,5)&amp;B593&amp;"_"&amp;A593,"")</f>
        <v>2021_SF_G.Kittle</v>
      </c>
      <c r="BL593">
        <f>COUNTIFS($B$1:B593,B593)-COUNTIFS($B$1:B593,B593,$BK$1:BK593,"")</f>
        <v>10</v>
      </c>
      <c r="BM593" t="str">
        <f t="shared" si="109"/>
        <v>2021_SF10</v>
      </c>
    </row>
    <row r="594" spans="1:65" x14ac:dyDescent="0.25">
      <c r="A594" s="1" t="s">
        <v>257</v>
      </c>
      <c r="B594" s="1" t="s">
        <v>85</v>
      </c>
      <c r="C594" s="1" t="s">
        <v>835</v>
      </c>
      <c r="D594" s="1">
        <v>4.2999999999999997E-2</v>
      </c>
      <c r="E594" s="1">
        <v>0.94</v>
      </c>
      <c r="F594" s="1" t="s">
        <v>950</v>
      </c>
      <c r="G594" s="1" t="s">
        <v>52</v>
      </c>
      <c r="H594" s="1" t="s">
        <v>52</v>
      </c>
      <c r="I594" s="1" t="s">
        <v>52</v>
      </c>
      <c r="J594" s="1" t="s">
        <v>52</v>
      </c>
      <c r="K594" s="1" t="s">
        <v>52</v>
      </c>
      <c r="L594" s="1" t="s">
        <v>52</v>
      </c>
      <c r="M594" s="1" t="s">
        <v>52</v>
      </c>
      <c r="N594" s="1" t="s">
        <v>52</v>
      </c>
      <c r="O594" s="1" t="s">
        <v>52</v>
      </c>
      <c r="P594" s="1" t="s">
        <v>52</v>
      </c>
      <c r="Q594" s="1" t="s">
        <v>52</v>
      </c>
      <c r="R594" s="1" t="s">
        <v>52</v>
      </c>
      <c r="S594" s="1" t="s">
        <v>52</v>
      </c>
      <c r="T594" s="1" t="s">
        <v>52</v>
      </c>
      <c r="U594" s="1" t="s">
        <v>52</v>
      </c>
      <c r="V594" s="1">
        <v>9</v>
      </c>
      <c r="W594" s="1">
        <v>0</v>
      </c>
      <c r="X594" s="1">
        <v>1</v>
      </c>
      <c r="Y594" s="1">
        <v>1</v>
      </c>
      <c r="Z594" s="1">
        <v>0</v>
      </c>
      <c r="AA594" s="1">
        <v>0</v>
      </c>
      <c r="AB594" s="1">
        <v>0</v>
      </c>
      <c r="AC594" s="1">
        <v>0</v>
      </c>
      <c r="AD594" s="1">
        <v>13</v>
      </c>
      <c r="AE594" s="1">
        <v>0</v>
      </c>
      <c r="AF594" s="1">
        <v>2</v>
      </c>
      <c r="AG594" s="1">
        <v>2</v>
      </c>
      <c r="AH594" s="1">
        <v>1</v>
      </c>
      <c r="AI594" s="1">
        <v>19.36</v>
      </c>
      <c r="AJ594" s="1">
        <v>0</v>
      </c>
      <c r="AK594" s="1">
        <v>8</v>
      </c>
      <c r="AL594" s="1">
        <v>5</v>
      </c>
      <c r="AM594" s="1">
        <v>5</v>
      </c>
      <c r="AN594" s="1">
        <v>0</v>
      </c>
      <c r="AO594" s="1">
        <v>0</v>
      </c>
      <c r="AP594" s="1" t="s">
        <v>52</v>
      </c>
      <c r="AQ594" s="1" t="s">
        <v>52</v>
      </c>
      <c r="AR594" s="1" t="s">
        <v>52</v>
      </c>
      <c r="AS594" s="1" t="s">
        <v>52</v>
      </c>
      <c r="AT594" s="1" t="s">
        <v>52</v>
      </c>
      <c r="AU594" s="1" t="s">
        <v>52</v>
      </c>
      <c r="AV594" s="1" t="s">
        <v>52</v>
      </c>
      <c r="AW594" s="1" t="s">
        <v>52</v>
      </c>
      <c r="AX594" s="1" t="s">
        <v>52</v>
      </c>
      <c r="AY594" t="str">
        <f t="shared" si="99"/>
        <v/>
      </c>
      <c r="AZ594" t="str">
        <f t="shared" si="100"/>
        <v>J.Guyton</v>
      </c>
      <c r="BA594" t="str">
        <f t="shared" si="101"/>
        <v/>
      </c>
      <c r="BB594" t="str">
        <f t="shared" si="102"/>
        <v>2021_02_LAC</v>
      </c>
      <c r="BC594" t="str">
        <f t="shared" si="103"/>
        <v>ru</v>
      </c>
      <c r="BD594">
        <f>COUNTIFS($BB$1:BB594,BB594,$BC$1:BC594,"ru")</f>
        <v>4</v>
      </c>
      <c r="BE594" t="str">
        <f t="shared" si="104"/>
        <v>re</v>
      </c>
      <c r="BF594">
        <f>COUNTIFS($BB$1:BB594,BB594,$BE$1:BE594,"re")</f>
        <v>3</v>
      </c>
      <c r="BG594" t="str">
        <f t="shared" si="105"/>
        <v>ru42021_02_LAC</v>
      </c>
      <c r="BH594" t="str">
        <f t="shared" si="106"/>
        <v>re32021_02_LAC</v>
      </c>
      <c r="BI594" t="str">
        <f t="shared" si="107"/>
        <v>2021_02_LACJ.Guyton</v>
      </c>
      <c r="BJ594" t="str">
        <f t="shared" si="108"/>
        <v>2021_LAC_J.Guyton</v>
      </c>
      <c r="BK594" t="str">
        <f>IF(ISERROR(MATCH(LEFT(C594,5)&amp;B594&amp;"_"&amp;A594,$BK$1:BK593,0)),LEFT(C594,5)&amp;B594&amp;"_"&amp;A594,"")</f>
        <v/>
      </c>
      <c r="BL594">
        <f>COUNTIFS($B$1:B594,B594)-COUNTIFS($B$1:B594,B594,$BK$1:BK594,"")</f>
        <v>7</v>
      </c>
      <c r="BM594" t="str">
        <f t="shared" si="109"/>
        <v/>
      </c>
    </row>
    <row r="595" spans="1:65" x14ac:dyDescent="0.25">
      <c r="A595" s="1" t="s">
        <v>170</v>
      </c>
      <c r="B595" s="1" t="s">
        <v>74</v>
      </c>
      <c r="C595" s="1" t="s">
        <v>429</v>
      </c>
      <c r="D595" s="1">
        <v>0</v>
      </c>
      <c r="E595" s="1">
        <v>0.04</v>
      </c>
      <c r="F595" s="1" t="s">
        <v>534</v>
      </c>
      <c r="G595" s="1" t="s">
        <v>52</v>
      </c>
      <c r="H595" s="1" t="s">
        <v>52</v>
      </c>
      <c r="I595" s="1" t="s">
        <v>52</v>
      </c>
      <c r="J595" s="1" t="s">
        <v>52</v>
      </c>
      <c r="K595" s="1" t="s">
        <v>52</v>
      </c>
      <c r="L595" s="1" t="s">
        <v>52</v>
      </c>
      <c r="M595" s="1" t="s">
        <v>52</v>
      </c>
      <c r="N595" s="1" t="s">
        <v>52</v>
      </c>
      <c r="O595" s="1" t="s">
        <v>52</v>
      </c>
      <c r="P595" s="1" t="s">
        <v>52</v>
      </c>
      <c r="Q595" s="1" t="s">
        <v>52</v>
      </c>
      <c r="R595" s="1" t="s">
        <v>52</v>
      </c>
      <c r="S595" s="1" t="s">
        <v>52</v>
      </c>
      <c r="T595" s="1" t="s">
        <v>52</v>
      </c>
      <c r="U595" s="1" t="s">
        <v>52</v>
      </c>
      <c r="V595" s="1">
        <v>9</v>
      </c>
      <c r="W595" s="1">
        <v>0</v>
      </c>
      <c r="X595" s="1">
        <v>2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>
        <v>24</v>
      </c>
      <c r="AE595" s="1">
        <v>0</v>
      </c>
      <c r="AF595" s="1">
        <v>3</v>
      </c>
      <c r="AG595" s="1">
        <v>4</v>
      </c>
      <c r="AH595" s="1">
        <v>0.75</v>
      </c>
      <c r="AI595" s="1">
        <v>0.28999999999999998</v>
      </c>
      <c r="AJ595" s="1">
        <v>0</v>
      </c>
      <c r="AK595" s="1">
        <v>10</v>
      </c>
      <c r="AL595" s="1">
        <v>13</v>
      </c>
      <c r="AM595" s="1">
        <v>17</v>
      </c>
      <c r="AN595" s="1">
        <v>0</v>
      </c>
      <c r="AO595" s="1">
        <v>0</v>
      </c>
      <c r="AP595" s="1" t="s">
        <v>52</v>
      </c>
      <c r="AQ595" s="1" t="s">
        <v>52</v>
      </c>
      <c r="AR595" s="1" t="s">
        <v>52</v>
      </c>
      <c r="AS595" s="1" t="s">
        <v>52</v>
      </c>
      <c r="AT595" s="1" t="s">
        <v>52</v>
      </c>
      <c r="AU595" s="1" t="s">
        <v>52</v>
      </c>
      <c r="AV595" s="1" t="s">
        <v>52</v>
      </c>
      <c r="AW595" s="1" t="s">
        <v>52</v>
      </c>
      <c r="AX595" s="1" t="s">
        <v>52</v>
      </c>
      <c r="AY595" t="str">
        <f t="shared" si="99"/>
        <v/>
      </c>
      <c r="AZ595" t="str">
        <f t="shared" si="100"/>
        <v>J.McNichols</v>
      </c>
      <c r="BA595" t="str">
        <f t="shared" si="101"/>
        <v/>
      </c>
      <c r="BB595" t="str">
        <f t="shared" si="102"/>
        <v>2021_01_TEN</v>
      </c>
      <c r="BC595" t="str">
        <f t="shared" si="103"/>
        <v>ru</v>
      </c>
      <c r="BD595">
        <f>COUNTIFS($BB$1:BB595,BB595,$BC$1:BC595,"ru")</f>
        <v>2</v>
      </c>
      <c r="BE595" t="str">
        <f t="shared" si="104"/>
        <v>re</v>
      </c>
      <c r="BF595">
        <f>COUNTIFS($BB$1:BB595,BB595,$BE$1:BE595,"re")</f>
        <v>2</v>
      </c>
      <c r="BG595" t="str">
        <f t="shared" si="105"/>
        <v>ru22021_01_TEN</v>
      </c>
      <c r="BH595" t="str">
        <f t="shared" si="106"/>
        <v>re22021_01_TEN</v>
      </c>
      <c r="BI595" t="str">
        <f t="shared" si="107"/>
        <v>2021_01_TENJ.McNichols</v>
      </c>
      <c r="BJ595" t="str">
        <f t="shared" si="108"/>
        <v>2021_TEN_J.McNichols</v>
      </c>
      <c r="BK595" t="str">
        <f>IF(ISERROR(MATCH(LEFT(C595,5)&amp;B595&amp;"_"&amp;A595,$BK$1:BK594,0)),LEFT(C595,5)&amp;B595&amp;"_"&amp;A595,"")</f>
        <v/>
      </c>
      <c r="BL595">
        <f>COUNTIFS($B$1:B595,B595)-COUNTIFS($B$1:B595,B595,$BK$1:BK595,"")</f>
        <v>6</v>
      </c>
      <c r="BM595" t="str">
        <f t="shared" si="109"/>
        <v/>
      </c>
    </row>
    <row r="596" spans="1:65" x14ac:dyDescent="0.25">
      <c r="A596" s="1" t="s">
        <v>170</v>
      </c>
      <c r="B596" s="1" t="s">
        <v>74</v>
      </c>
      <c r="C596" s="1" t="s">
        <v>2064</v>
      </c>
      <c r="D596" s="1">
        <v>1.7000000000000001E-2</v>
      </c>
      <c r="E596" s="1">
        <v>0.48</v>
      </c>
      <c r="F596" s="1" t="s">
        <v>2161</v>
      </c>
      <c r="G596" s="1" t="s">
        <v>52</v>
      </c>
      <c r="H596" s="1" t="s">
        <v>52</v>
      </c>
      <c r="I596" s="1" t="s">
        <v>52</v>
      </c>
      <c r="J596" s="1" t="s">
        <v>52</v>
      </c>
      <c r="K596" s="1" t="s">
        <v>52</v>
      </c>
      <c r="L596" s="1" t="s">
        <v>52</v>
      </c>
      <c r="M596" s="1" t="s">
        <v>52</v>
      </c>
      <c r="N596" s="1" t="s">
        <v>52</v>
      </c>
      <c r="O596" s="1" t="s">
        <v>52</v>
      </c>
      <c r="P596" s="1" t="s">
        <v>52</v>
      </c>
      <c r="Q596" s="1" t="s">
        <v>52</v>
      </c>
      <c r="R596" s="1" t="s">
        <v>52</v>
      </c>
      <c r="S596" s="1" t="s">
        <v>52</v>
      </c>
      <c r="T596" s="1" t="s">
        <v>52</v>
      </c>
      <c r="U596" s="1" t="s">
        <v>52</v>
      </c>
      <c r="V596" s="1">
        <v>9</v>
      </c>
      <c r="W596" s="1">
        <v>0</v>
      </c>
      <c r="X596" s="1">
        <v>1</v>
      </c>
      <c r="Y596" s="1">
        <v>1</v>
      </c>
      <c r="Z596" s="1">
        <v>0</v>
      </c>
      <c r="AA596" s="1">
        <v>0</v>
      </c>
      <c r="AB596" s="1">
        <v>0</v>
      </c>
      <c r="AC596" s="1">
        <v>0</v>
      </c>
      <c r="AD596" s="1">
        <v>26</v>
      </c>
      <c r="AE596" s="1">
        <v>0</v>
      </c>
      <c r="AF596" s="1">
        <v>2</v>
      </c>
      <c r="AG596" s="1">
        <v>2</v>
      </c>
      <c r="AH596" s="1">
        <v>1</v>
      </c>
      <c r="AI596" s="1">
        <v>19.84</v>
      </c>
      <c r="AJ596" s="1">
        <v>1</v>
      </c>
      <c r="AK596" s="1">
        <v>0</v>
      </c>
      <c r="AL596" s="1">
        <v>26</v>
      </c>
      <c r="AM596" s="1">
        <v>12</v>
      </c>
      <c r="AN596" s="1">
        <v>0</v>
      </c>
      <c r="AO596" s="1">
        <v>0</v>
      </c>
      <c r="AP596" s="1" t="s">
        <v>52</v>
      </c>
      <c r="AQ596" s="1" t="s">
        <v>52</v>
      </c>
      <c r="AR596" s="1" t="s">
        <v>52</v>
      </c>
      <c r="AS596" s="1" t="s">
        <v>52</v>
      </c>
      <c r="AT596" s="1" t="s">
        <v>52</v>
      </c>
      <c r="AU596" s="1" t="s">
        <v>52</v>
      </c>
      <c r="AV596" s="1" t="s">
        <v>52</v>
      </c>
      <c r="AW596" s="1" t="s">
        <v>52</v>
      </c>
      <c r="AX596" s="1" t="s">
        <v>52</v>
      </c>
      <c r="AY596" t="str">
        <f t="shared" si="99"/>
        <v/>
      </c>
      <c r="AZ596" t="str">
        <f t="shared" si="100"/>
        <v>J.McNichols</v>
      </c>
      <c r="BA596" t="str">
        <f t="shared" si="101"/>
        <v/>
      </c>
      <c r="BB596" t="str">
        <f t="shared" si="102"/>
        <v>2021_05_TEN</v>
      </c>
      <c r="BC596" t="str">
        <f t="shared" si="103"/>
        <v>ru</v>
      </c>
      <c r="BD596">
        <f>COUNTIFS($BB$1:BB596,BB596,$BC$1:BC596,"ru")</f>
        <v>5</v>
      </c>
      <c r="BE596" t="str">
        <f t="shared" si="104"/>
        <v>re</v>
      </c>
      <c r="BF596">
        <f>COUNTIFS($BB$1:BB596,BB596,$BE$1:BE596,"re")</f>
        <v>2</v>
      </c>
      <c r="BG596" t="str">
        <f t="shared" si="105"/>
        <v>ru52021_05_TEN</v>
      </c>
      <c r="BH596" t="str">
        <f t="shared" si="106"/>
        <v>re22021_05_TEN</v>
      </c>
      <c r="BI596" t="str">
        <f t="shared" si="107"/>
        <v>2021_05_TENJ.McNichols</v>
      </c>
      <c r="BJ596" t="str">
        <f t="shared" si="108"/>
        <v>2021_TEN_J.McNichols</v>
      </c>
      <c r="BK596" t="str">
        <f>IF(ISERROR(MATCH(LEFT(C596,5)&amp;B596&amp;"_"&amp;A596,$BK$1:BK595,0)),LEFT(C596,5)&amp;B596&amp;"_"&amp;A596,"")</f>
        <v/>
      </c>
      <c r="BL596">
        <f>COUNTIFS($B$1:B596,B596)-COUNTIFS($B$1:B596,B596,$BK$1:BK596,"")</f>
        <v>6</v>
      </c>
      <c r="BM596" t="str">
        <f t="shared" si="109"/>
        <v/>
      </c>
    </row>
    <row r="597" spans="1:65" x14ac:dyDescent="0.25">
      <c r="A597" s="1" t="s">
        <v>535</v>
      </c>
      <c r="B597" s="1" t="s">
        <v>70</v>
      </c>
      <c r="C597" s="1" t="s">
        <v>416</v>
      </c>
      <c r="D597" s="1">
        <v>-6.0000000000000001E-3</v>
      </c>
      <c r="E597" s="1">
        <v>0.1</v>
      </c>
      <c r="F597" s="1" t="s">
        <v>536</v>
      </c>
      <c r="G597" s="1" t="s">
        <v>52</v>
      </c>
      <c r="H597" s="1" t="s">
        <v>52</v>
      </c>
      <c r="I597" s="1" t="s">
        <v>52</v>
      </c>
      <c r="J597" s="1" t="s">
        <v>52</v>
      </c>
      <c r="K597" s="1" t="s">
        <v>52</v>
      </c>
      <c r="L597" s="1" t="s">
        <v>52</v>
      </c>
      <c r="M597" s="1" t="s">
        <v>52</v>
      </c>
      <c r="N597" s="1" t="s">
        <v>52</v>
      </c>
      <c r="O597" s="1" t="s">
        <v>52</v>
      </c>
      <c r="P597" s="1" t="s">
        <v>52</v>
      </c>
      <c r="Q597" s="1" t="s">
        <v>52</v>
      </c>
      <c r="R597" s="1" t="s">
        <v>52</v>
      </c>
      <c r="S597" s="1" t="s">
        <v>52</v>
      </c>
      <c r="T597" s="1" t="s">
        <v>52</v>
      </c>
      <c r="U597" s="1" t="s">
        <v>52</v>
      </c>
      <c r="V597" s="1">
        <v>9</v>
      </c>
      <c r="W597" s="1">
        <v>0</v>
      </c>
      <c r="X597" s="1">
        <v>2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 t="s">
        <v>52</v>
      </c>
      <c r="AE597" s="1" t="s">
        <v>52</v>
      </c>
      <c r="AF597" s="1" t="s">
        <v>52</v>
      </c>
      <c r="AG597" s="1" t="s">
        <v>52</v>
      </c>
      <c r="AH597" s="1" t="s">
        <v>52</v>
      </c>
      <c r="AI597" s="1" t="s">
        <v>52</v>
      </c>
      <c r="AJ597" s="1" t="s">
        <v>52</v>
      </c>
      <c r="AK597" s="1" t="s">
        <v>52</v>
      </c>
      <c r="AL597" s="1" t="s">
        <v>52</v>
      </c>
      <c r="AM597" s="1" t="s">
        <v>52</v>
      </c>
      <c r="AN597" s="1" t="s">
        <v>52</v>
      </c>
      <c r="AO597" s="1" t="s">
        <v>52</v>
      </c>
      <c r="AP597" s="1" t="s">
        <v>52</v>
      </c>
      <c r="AQ597" s="1" t="s">
        <v>52</v>
      </c>
      <c r="AR597" s="1" t="s">
        <v>52</v>
      </c>
      <c r="AS597" s="1" t="s">
        <v>52</v>
      </c>
      <c r="AT597" s="1" t="s">
        <v>52</v>
      </c>
      <c r="AU597" s="1" t="s">
        <v>52</v>
      </c>
      <c r="AV597" s="1" t="s">
        <v>52</v>
      </c>
      <c r="AW597" s="1" t="s">
        <v>52</v>
      </c>
      <c r="AX597" s="1" t="s">
        <v>52</v>
      </c>
      <c r="AY597" t="str">
        <f t="shared" si="99"/>
        <v/>
      </c>
      <c r="AZ597" t="str">
        <f t="shared" si="100"/>
        <v>J.Patterson</v>
      </c>
      <c r="BA597" t="str">
        <f t="shared" si="101"/>
        <v/>
      </c>
      <c r="BB597" t="str">
        <f t="shared" si="102"/>
        <v>2021_01_WAS</v>
      </c>
      <c r="BC597" t="str">
        <f t="shared" si="103"/>
        <v>ru</v>
      </c>
      <c r="BD597">
        <f>COUNTIFS($BB$1:BB597,BB597,$BC$1:BC597,"ru")</f>
        <v>2</v>
      </c>
      <c r="BE597" t="str">
        <f t="shared" si="104"/>
        <v/>
      </c>
      <c r="BF597">
        <f>COUNTIFS($BB$1:BB597,BB597,$BE$1:BE597,"re")</f>
        <v>1</v>
      </c>
      <c r="BG597" t="str">
        <f t="shared" si="105"/>
        <v>ru22021_01_WAS</v>
      </c>
      <c r="BH597" t="str">
        <f t="shared" si="106"/>
        <v>12021_01_WAS</v>
      </c>
      <c r="BI597" t="str">
        <f t="shared" si="107"/>
        <v>2021_01_WASJ.Patterson</v>
      </c>
      <c r="BJ597" t="str">
        <f t="shared" si="108"/>
        <v>2021_WAS_J.Patterson</v>
      </c>
      <c r="BK597" t="str">
        <f>IF(ISERROR(MATCH(LEFT(C597,5)&amp;B597&amp;"_"&amp;A597,$BK$1:BK596,0)),LEFT(C597,5)&amp;B597&amp;"_"&amp;A597,"")</f>
        <v/>
      </c>
      <c r="BL597">
        <f>COUNTIFS($B$1:B597,B597)-COUNTIFS($B$1:B597,B597,$BK$1:BK597,"")</f>
        <v>6</v>
      </c>
      <c r="BM597" t="str">
        <f t="shared" si="109"/>
        <v/>
      </c>
    </row>
    <row r="598" spans="1:65" x14ac:dyDescent="0.25">
      <c r="A598" s="1" t="s">
        <v>119</v>
      </c>
      <c r="B598" s="1" t="s">
        <v>76</v>
      </c>
      <c r="C598" s="1" t="s">
        <v>828</v>
      </c>
      <c r="D598" s="1">
        <v>-8.5999999999999993E-2</v>
      </c>
      <c r="E598" s="1">
        <v>-4.4400000000000004</v>
      </c>
      <c r="F598" s="1" t="s">
        <v>951</v>
      </c>
      <c r="G598" s="1" t="s">
        <v>52</v>
      </c>
      <c r="H598" s="1" t="s">
        <v>52</v>
      </c>
      <c r="I598" s="1" t="s">
        <v>52</v>
      </c>
      <c r="J598" s="1" t="s">
        <v>52</v>
      </c>
      <c r="K598" s="1" t="s">
        <v>52</v>
      </c>
      <c r="L598" s="1" t="s">
        <v>52</v>
      </c>
      <c r="M598" s="1" t="s">
        <v>52</v>
      </c>
      <c r="N598" s="1" t="s">
        <v>52</v>
      </c>
      <c r="O598" s="1" t="s">
        <v>52</v>
      </c>
      <c r="P598" s="1" t="s">
        <v>52</v>
      </c>
      <c r="Q598" s="1" t="s">
        <v>52</v>
      </c>
      <c r="R598" s="1" t="s">
        <v>52</v>
      </c>
      <c r="S598" s="1" t="s">
        <v>52</v>
      </c>
      <c r="T598" s="1" t="s">
        <v>52</v>
      </c>
      <c r="U598" s="1" t="s">
        <v>52</v>
      </c>
      <c r="V598" s="1">
        <v>9</v>
      </c>
      <c r="W598" s="1">
        <v>0</v>
      </c>
      <c r="X598" s="1">
        <v>7</v>
      </c>
      <c r="Y598" s="1">
        <v>0</v>
      </c>
      <c r="Z598" s="1">
        <v>2</v>
      </c>
      <c r="AA598" s="1">
        <v>1</v>
      </c>
      <c r="AB598" s="1">
        <v>0</v>
      </c>
      <c r="AC598" s="1">
        <v>0</v>
      </c>
      <c r="AD598" s="1">
        <v>46</v>
      </c>
      <c r="AE598" s="1">
        <v>0</v>
      </c>
      <c r="AF598" s="1">
        <v>5</v>
      </c>
      <c r="AG598" s="1">
        <v>6</v>
      </c>
      <c r="AH598" s="1">
        <v>0.83299999999999996</v>
      </c>
      <c r="AI598" s="1">
        <v>6.8</v>
      </c>
      <c r="AJ598" s="1">
        <v>2</v>
      </c>
      <c r="AK598" s="1">
        <v>13</v>
      </c>
      <c r="AL598" s="1">
        <v>41</v>
      </c>
      <c r="AM598" s="1">
        <v>28</v>
      </c>
      <c r="AN598" s="1">
        <v>0</v>
      </c>
      <c r="AO598" s="1">
        <v>0</v>
      </c>
      <c r="AP598" s="1" t="s">
        <v>52</v>
      </c>
      <c r="AQ598" s="1" t="s">
        <v>52</v>
      </c>
      <c r="AR598" s="1" t="s">
        <v>52</v>
      </c>
      <c r="AS598" s="1" t="s">
        <v>52</v>
      </c>
      <c r="AT598" s="1" t="s">
        <v>52</v>
      </c>
      <c r="AU598" s="1" t="s">
        <v>52</v>
      </c>
      <c r="AV598" s="1" t="s">
        <v>52</v>
      </c>
      <c r="AW598" s="1" t="s">
        <v>52</v>
      </c>
      <c r="AX598" s="1" t="s">
        <v>52</v>
      </c>
      <c r="AY598" t="str">
        <f t="shared" si="99"/>
        <v/>
      </c>
      <c r="AZ598" t="str">
        <f t="shared" si="100"/>
        <v>K.Drake</v>
      </c>
      <c r="BA598" t="str">
        <f t="shared" si="101"/>
        <v/>
      </c>
      <c r="BB598" t="str">
        <f t="shared" si="102"/>
        <v>2021_02_LV</v>
      </c>
      <c r="BC598" t="str">
        <f t="shared" si="103"/>
        <v>ru</v>
      </c>
      <c r="BD598">
        <f>COUNTIFS($BB$1:BB598,BB598,$BC$1:BC598,"ru")</f>
        <v>3</v>
      </c>
      <c r="BE598" t="str">
        <f t="shared" si="104"/>
        <v>re</v>
      </c>
      <c r="BF598">
        <f>COUNTIFS($BB$1:BB598,BB598,$BE$1:BE598,"re")</f>
        <v>1</v>
      </c>
      <c r="BG598" t="str">
        <f t="shared" si="105"/>
        <v>ru32021_02_LV</v>
      </c>
      <c r="BH598" t="str">
        <f t="shared" si="106"/>
        <v>re12021_02_LV</v>
      </c>
      <c r="BI598" t="str">
        <f t="shared" si="107"/>
        <v>2021_02_LVK.Drake</v>
      </c>
      <c r="BJ598" t="str">
        <f t="shared" si="108"/>
        <v>2021_LV_K.Drake</v>
      </c>
      <c r="BK598" t="str">
        <f>IF(ISERROR(MATCH(LEFT(C598,5)&amp;B598&amp;"_"&amp;A598,$BK$1:BK597,0)),LEFT(C598,5)&amp;B598&amp;"_"&amp;A598,"")</f>
        <v/>
      </c>
      <c r="BL598">
        <f>COUNTIFS($B$1:B598,B598)-COUNTIFS($B$1:B598,B598,$BK$1:BK598,"")</f>
        <v>5</v>
      </c>
      <c r="BM598" t="str">
        <f t="shared" si="109"/>
        <v/>
      </c>
    </row>
    <row r="599" spans="1:65" x14ac:dyDescent="0.25">
      <c r="A599" s="1" t="s">
        <v>235</v>
      </c>
      <c r="B599" s="1" t="s">
        <v>66</v>
      </c>
      <c r="C599" s="1" t="s">
        <v>414</v>
      </c>
      <c r="D599" s="1">
        <v>2.9000000000000001E-2</v>
      </c>
      <c r="E599" s="1">
        <v>1.08</v>
      </c>
      <c r="F599" s="1" t="s">
        <v>537</v>
      </c>
      <c r="G599" s="1" t="s">
        <v>52</v>
      </c>
      <c r="H599" s="1" t="s">
        <v>52</v>
      </c>
      <c r="I599" s="1" t="s">
        <v>52</v>
      </c>
      <c r="J599" s="1" t="s">
        <v>52</v>
      </c>
      <c r="K599" s="1" t="s">
        <v>52</v>
      </c>
      <c r="L599" s="1" t="s">
        <v>52</v>
      </c>
      <c r="M599" s="1" t="s">
        <v>52</v>
      </c>
      <c r="N599" s="1" t="s">
        <v>52</v>
      </c>
      <c r="O599" s="1" t="s">
        <v>52</v>
      </c>
      <c r="P599" s="1" t="s">
        <v>52</v>
      </c>
      <c r="Q599" s="1" t="s">
        <v>52</v>
      </c>
      <c r="R599" s="1" t="s">
        <v>52</v>
      </c>
      <c r="S599" s="1" t="s">
        <v>52</v>
      </c>
      <c r="T599" s="1" t="s">
        <v>52</v>
      </c>
      <c r="U599" s="1" t="s">
        <v>52</v>
      </c>
      <c r="V599" s="1">
        <v>9</v>
      </c>
      <c r="W599" s="1">
        <v>0</v>
      </c>
      <c r="X599" s="1">
        <v>1</v>
      </c>
      <c r="Y599" s="1">
        <v>1</v>
      </c>
      <c r="Z599" s="1">
        <v>0</v>
      </c>
      <c r="AA599" s="1">
        <v>0</v>
      </c>
      <c r="AB599" s="1">
        <v>0</v>
      </c>
      <c r="AC599" s="1">
        <v>0</v>
      </c>
      <c r="AD599" s="1">
        <v>50</v>
      </c>
      <c r="AE599" s="1">
        <v>0</v>
      </c>
      <c r="AF599" s="1">
        <v>3</v>
      </c>
      <c r="AG599" s="1">
        <v>4</v>
      </c>
      <c r="AH599" s="1">
        <v>0.75</v>
      </c>
      <c r="AI599" s="1">
        <v>15.85</v>
      </c>
      <c r="AJ599" s="1">
        <v>2</v>
      </c>
      <c r="AK599" s="1">
        <v>53</v>
      </c>
      <c r="AL599" s="1">
        <v>4</v>
      </c>
      <c r="AM599" s="1">
        <v>11</v>
      </c>
      <c r="AN599" s="1">
        <v>0</v>
      </c>
      <c r="AO599" s="1">
        <v>0</v>
      </c>
      <c r="AP599" s="1" t="s">
        <v>52</v>
      </c>
      <c r="AQ599" s="1" t="s">
        <v>52</v>
      </c>
      <c r="AR599" s="1" t="s">
        <v>52</v>
      </c>
      <c r="AS599" s="1" t="s">
        <v>52</v>
      </c>
      <c r="AT599" s="1" t="s">
        <v>52</v>
      </c>
      <c r="AU599" s="1" t="s">
        <v>52</v>
      </c>
      <c r="AV599" s="1" t="s">
        <v>52</v>
      </c>
      <c r="AW599" s="1" t="s">
        <v>52</v>
      </c>
      <c r="AX599" s="1" t="s">
        <v>52</v>
      </c>
      <c r="AY599" t="str">
        <f t="shared" si="99"/>
        <v/>
      </c>
      <c r="AZ599" t="str">
        <f t="shared" si="100"/>
        <v>K.Raymond</v>
      </c>
      <c r="BA599" t="str">
        <f t="shared" si="101"/>
        <v/>
      </c>
      <c r="BB599" t="str">
        <f t="shared" si="102"/>
        <v>2021_01_DET</v>
      </c>
      <c r="BC599" t="str">
        <f t="shared" si="103"/>
        <v>ru</v>
      </c>
      <c r="BD599">
        <f>COUNTIFS($BB$1:BB599,BB599,$BC$1:BC599,"ru")</f>
        <v>3</v>
      </c>
      <c r="BE599" t="str">
        <f t="shared" si="104"/>
        <v>re</v>
      </c>
      <c r="BF599">
        <f>COUNTIFS($BB$1:BB599,BB599,$BE$1:BE599,"re")</f>
        <v>3</v>
      </c>
      <c r="BG599" t="str">
        <f t="shared" si="105"/>
        <v>ru32021_01_DET</v>
      </c>
      <c r="BH599" t="str">
        <f t="shared" si="106"/>
        <v>re32021_01_DET</v>
      </c>
      <c r="BI599" t="str">
        <f t="shared" si="107"/>
        <v>2021_01_DETK.Raymond</v>
      </c>
      <c r="BJ599" t="str">
        <f t="shared" si="108"/>
        <v>2021_DET_K.Raymond</v>
      </c>
      <c r="BK599" t="str">
        <f>IF(ISERROR(MATCH(LEFT(C599,5)&amp;B599&amp;"_"&amp;A599,$BK$1:BK598,0)),LEFT(C599,5)&amp;B599&amp;"_"&amp;A599,"")</f>
        <v>2021_DET_K.Raymond</v>
      </c>
      <c r="BL599">
        <f>COUNTIFS($B$1:B599,B599)-COUNTIFS($B$1:B599,B599,$BK$1:BK599,"")</f>
        <v>4</v>
      </c>
      <c r="BM599" t="str">
        <f t="shared" si="109"/>
        <v>2021_DET4</v>
      </c>
    </row>
    <row r="600" spans="1:65" x14ac:dyDescent="0.25">
      <c r="A600" s="1" t="s">
        <v>538</v>
      </c>
      <c r="B600" s="1" t="s">
        <v>91</v>
      </c>
      <c r="C600" s="1" t="s">
        <v>421</v>
      </c>
      <c r="D600" s="1">
        <v>1.2E-2</v>
      </c>
      <c r="E600" s="1">
        <v>0.74</v>
      </c>
      <c r="F600" s="1" t="s">
        <v>539</v>
      </c>
      <c r="G600" s="1" t="s">
        <v>52</v>
      </c>
      <c r="H600" s="1" t="s">
        <v>52</v>
      </c>
      <c r="I600" s="1" t="s">
        <v>52</v>
      </c>
      <c r="J600" s="1" t="s">
        <v>52</v>
      </c>
      <c r="K600" s="1" t="s">
        <v>52</v>
      </c>
      <c r="L600" s="1" t="s">
        <v>52</v>
      </c>
      <c r="M600" s="1" t="s">
        <v>52</v>
      </c>
      <c r="N600" s="1" t="s">
        <v>52</v>
      </c>
      <c r="O600" s="1" t="s">
        <v>52</v>
      </c>
      <c r="P600" s="1" t="s">
        <v>52</v>
      </c>
      <c r="Q600" s="1" t="s">
        <v>52</v>
      </c>
      <c r="R600" s="1" t="s">
        <v>52</v>
      </c>
      <c r="S600" s="1" t="s">
        <v>52</v>
      </c>
      <c r="T600" s="1" t="s">
        <v>52</v>
      </c>
      <c r="U600" s="1" t="s">
        <v>52</v>
      </c>
      <c r="V600" s="1">
        <v>9</v>
      </c>
      <c r="W600" s="1">
        <v>0</v>
      </c>
      <c r="X600" s="1">
        <v>1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50</v>
      </c>
      <c r="AE600" s="1">
        <v>0</v>
      </c>
      <c r="AF600" s="1">
        <v>7</v>
      </c>
      <c r="AG600" s="1">
        <v>10</v>
      </c>
      <c r="AH600" s="1">
        <v>0.7</v>
      </c>
      <c r="AI600" s="1">
        <v>-11.48</v>
      </c>
      <c r="AJ600" s="1">
        <v>3</v>
      </c>
      <c r="AK600" s="1">
        <v>28</v>
      </c>
      <c r="AL600" s="1">
        <v>38</v>
      </c>
      <c r="AM600" s="1">
        <v>50</v>
      </c>
      <c r="AN600" s="1">
        <v>0</v>
      </c>
      <c r="AO600" s="1">
        <v>0</v>
      </c>
      <c r="AP600" s="1" t="s">
        <v>52</v>
      </c>
      <c r="AQ600" s="1" t="s">
        <v>52</v>
      </c>
      <c r="AR600" s="1" t="s">
        <v>52</v>
      </c>
      <c r="AS600" s="1" t="s">
        <v>52</v>
      </c>
      <c r="AT600" s="1" t="s">
        <v>52</v>
      </c>
      <c r="AU600" s="1" t="s">
        <v>52</v>
      </c>
      <c r="AV600" s="1" t="s">
        <v>52</v>
      </c>
      <c r="AW600" s="1" t="s">
        <v>52</v>
      </c>
      <c r="AX600" s="1" t="s">
        <v>52</v>
      </c>
      <c r="AY600" t="str">
        <f t="shared" si="99"/>
        <v/>
      </c>
      <c r="AZ600" t="str">
        <f t="shared" si="100"/>
        <v>L.Shenault</v>
      </c>
      <c r="BA600" t="str">
        <f t="shared" si="101"/>
        <v/>
      </c>
      <c r="BB600" t="str">
        <f t="shared" si="102"/>
        <v>2021_01_JAX</v>
      </c>
      <c r="BC600" t="str">
        <f t="shared" si="103"/>
        <v>ru</v>
      </c>
      <c r="BD600">
        <f>COUNTIFS($BB$1:BB600,BB600,$BC$1:BC600,"ru")</f>
        <v>3</v>
      </c>
      <c r="BE600" t="str">
        <f t="shared" si="104"/>
        <v>re</v>
      </c>
      <c r="BF600">
        <f>COUNTIFS($BB$1:BB600,BB600,$BE$1:BE600,"re")</f>
        <v>3</v>
      </c>
      <c r="BG600" t="str">
        <f t="shared" si="105"/>
        <v>ru32021_01_JAX</v>
      </c>
      <c r="BH600" t="str">
        <f t="shared" si="106"/>
        <v>re32021_01_JAX</v>
      </c>
      <c r="BI600" t="str">
        <f t="shared" si="107"/>
        <v>2021_01_JAXL.Shenault</v>
      </c>
      <c r="BJ600" t="str">
        <f t="shared" si="108"/>
        <v>2021_JAX_L.Shenault</v>
      </c>
      <c r="BK600" t="str">
        <f>IF(ISERROR(MATCH(LEFT(C600,5)&amp;B600&amp;"_"&amp;A600,$BK$1:BK599,0)),LEFT(C600,5)&amp;B600&amp;"_"&amp;A600,"")</f>
        <v/>
      </c>
      <c r="BL600">
        <f>COUNTIFS($B$1:B600,B600)-COUNTIFS($B$1:B600,B600,$BK$1:BK600,"")</f>
        <v>5</v>
      </c>
      <c r="BM600" t="str">
        <f t="shared" si="109"/>
        <v/>
      </c>
    </row>
    <row r="601" spans="1:65" x14ac:dyDescent="0.25">
      <c r="A601" s="1" t="s">
        <v>150</v>
      </c>
      <c r="B601" s="1" t="s">
        <v>88</v>
      </c>
      <c r="C601" s="1" t="s">
        <v>2430</v>
      </c>
      <c r="D601" s="1">
        <v>-5.5E-2</v>
      </c>
      <c r="E601" s="1">
        <v>-2.14</v>
      </c>
      <c r="F601" s="1" t="s">
        <v>2529</v>
      </c>
      <c r="G601" s="1" t="s">
        <v>52</v>
      </c>
      <c r="H601" s="1" t="s">
        <v>52</v>
      </c>
      <c r="I601" s="1" t="s">
        <v>52</v>
      </c>
      <c r="J601" s="1" t="s">
        <v>52</v>
      </c>
      <c r="K601" s="1" t="s">
        <v>52</v>
      </c>
      <c r="L601" s="1" t="s">
        <v>52</v>
      </c>
      <c r="M601" s="1" t="s">
        <v>52</v>
      </c>
      <c r="N601" s="1" t="s">
        <v>52</v>
      </c>
      <c r="O601" s="1" t="s">
        <v>52</v>
      </c>
      <c r="P601" s="1" t="s">
        <v>52</v>
      </c>
      <c r="Q601" s="1" t="s">
        <v>52</v>
      </c>
      <c r="R601" s="1" t="s">
        <v>52</v>
      </c>
      <c r="S601" s="1" t="s">
        <v>52</v>
      </c>
      <c r="T601" s="1" t="s">
        <v>52</v>
      </c>
      <c r="U601" s="1" t="s">
        <v>52</v>
      </c>
      <c r="V601" s="1">
        <v>9</v>
      </c>
      <c r="W601" s="1">
        <v>0</v>
      </c>
      <c r="X601" s="1">
        <v>5</v>
      </c>
      <c r="Y601" s="1">
        <v>0</v>
      </c>
      <c r="Z601" s="1">
        <v>2</v>
      </c>
      <c r="AA601" s="1">
        <v>0</v>
      </c>
      <c r="AB601" s="1">
        <v>1</v>
      </c>
      <c r="AC601" s="1">
        <v>0</v>
      </c>
      <c r="AD601" s="1">
        <v>5</v>
      </c>
      <c r="AE601" s="1">
        <v>0</v>
      </c>
      <c r="AF601" s="1">
        <v>2</v>
      </c>
      <c r="AG601" s="1">
        <v>6</v>
      </c>
      <c r="AH601" s="1">
        <v>0.33300000000000002</v>
      </c>
      <c r="AI601" s="1">
        <v>-125.7</v>
      </c>
      <c r="AJ601" s="1">
        <v>0</v>
      </c>
      <c r="AK601" s="1">
        <v>11</v>
      </c>
      <c r="AL601" s="1">
        <v>0</v>
      </c>
      <c r="AM601" s="1">
        <v>24</v>
      </c>
      <c r="AN601" s="1">
        <v>0</v>
      </c>
      <c r="AO601" s="1">
        <v>0</v>
      </c>
      <c r="AP601" s="1" t="s">
        <v>52</v>
      </c>
      <c r="AQ601" s="1" t="s">
        <v>52</v>
      </c>
      <c r="AR601" s="1" t="s">
        <v>52</v>
      </c>
      <c r="AS601" s="1" t="s">
        <v>52</v>
      </c>
      <c r="AT601" s="1" t="s">
        <v>52</v>
      </c>
      <c r="AU601" s="1" t="s">
        <v>52</v>
      </c>
      <c r="AV601" s="1" t="s">
        <v>52</v>
      </c>
      <c r="AW601" s="1" t="s">
        <v>52</v>
      </c>
      <c r="AX601" s="1" t="s">
        <v>52</v>
      </c>
      <c r="AY601" t="str">
        <f t="shared" si="99"/>
        <v/>
      </c>
      <c r="AZ601" t="str">
        <f t="shared" si="100"/>
        <v>M.Gaskin</v>
      </c>
      <c r="BA601" t="str">
        <f t="shared" si="101"/>
        <v/>
      </c>
      <c r="BB601" t="str">
        <f t="shared" si="102"/>
        <v>2021_06_MIA</v>
      </c>
      <c r="BC601" t="str">
        <f t="shared" si="103"/>
        <v>ru</v>
      </c>
      <c r="BD601">
        <f>COUNTIFS($BB$1:BB601,BB601,$BC$1:BC601,"ru")</f>
        <v>3</v>
      </c>
      <c r="BE601" t="str">
        <f t="shared" si="104"/>
        <v>re</v>
      </c>
      <c r="BF601">
        <f>COUNTIFS($BB$1:BB601,BB601,$BE$1:BE601,"re")</f>
        <v>3</v>
      </c>
      <c r="BG601" t="str">
        <f t="shared" si="105"/>
        <v>ru32021_06_MIA</v>
      </c>
      <c r="BH601" t="str">
        <f t="shared" si="106"/>
        <v>re32021_06_MIA</v>
      </c>
      <c r="BI601" t="str">
        <f t="shared" si="107"/>
        <v>2021_06_MIAM.Gaskin</v>
      </c>
      <c r="BJ601" t="str">
        <f t="shared" si="108"/>
        <v>2021_MIA_M.Gaskin</v>
      </c>
      <c r="BK601" t="str">
        <f>IF(ISERROR(MATCH(LEFT(C601,5)&amp;B601&amp;"_"&amp;A601,$BK$1:BK600,0)),LEFT(C601,5)&amp;B601&amp;"_"&amp;A601,"")</f>
        <v/>
      </c>
      <c r="BL601">
        <f>COUNTIFS($B$1:B601,B601)-COUNTIFS($B$1:B601,B601,$BK$1:BK601,"")</f>
        <v>5</v>
      </c>
      <c r="BM601" t="str">
        <f t="shared" si="109"/>
        <v/>
      </c>
    </row>
    <row r="602" spans="1:65" x14ac:dyDescent="0.25">
      <c r="A602" s="1" t="s">
        <v>610</v>
      </c>
      <c r="B602" s="1" t="s">
        <v>62</v>
      </c>
      <c r="C602" s="1" t="s">
        <v>1654</v>
      </c>
      <c r="D602" s="1">
        <v>-8.9999999999999993E-3</v>
      </c>
      <c r="E602" s="1">
        <v>-0.38</v>
      </c>
      <c r="F602" s="1" t="s">
        <v>1760</v>
      </c>
      <c r="G602" s="1" t="s">
        <v>52</v>
      </c>
      <c r="H602" s="1" t="s">
        <v>52</v>
      </c>
      <c r="I602" s="1" t="s">
        <v>52</v>
      </c>
      <c r="J602" s="1" t="s">
        <v>52</v>
      </c>
      <c r="K602" s="1" t="s">
        <v>52</v>
      </c>
      <c r="L602" s="1" t="s">
        <v>52</v>
      </c>
      <c r="M602" s="1" t="s">
        <v>52</v>
      </c>
      <c r="N602" s="1" t="s">
        <v>52</v>
      </c>
      <c r="O602" s="1" t="s">
        <v>52</v>
      </c>
      <c r="P602" s="1" t="s">
        <v>52</v>
      </c>
      <c r="Q602" s="1" t="s">
        <v>52</v>
      </c>
      <c r="R602" s="1" t="s">
        <v>52</v>
      </c>
      <c r="S602" s="1" t="s">
        <v>52</v>
      </c>
      <c r="T602" s="1" t="s">
        <v>52</v>
      </c>
      <c r="U602" s="1" t="s">
        <v>52</v>
      </c>
      <c r="V602" s="1">
        <v>9</v>
      </c>
      <c r="W602" s="1">
        <v>0</v>
      </c>
      <c r="X602" s="1">
        <v>2</v>
      </c>
      <c r="Y602" s="1">
        <v>1</v>
      </c>
      <c r="Z602" s="1">
        <v>0</v>
      </c>
      <c r="AA602" s="1">
        <v>0</v>
      </c>
      <c r="AB602" s="1">
        <v>0</v>
      </c>
      <c r="AC602" s="1">
        <v>0</v>
      </c>
      <c r="AD602" s="1">
        <v>28</v>
      </c>
      <c r="AE602" s="1">
        <v>0</v>
      </c>
      <c r="AF602" s="1">
        <v>3</v>
      </c>
      <c r="AG602" s="1">
        <v>3</v>
      </c>
      <c r="AH602" s="1">
        <v>1</v>
      </c>
      <c r="AI602" s="1">
        <v>14.87</v>
      </c>
      <c r="AJ602" s="1">
        <v>1</v>
      </c>
      <c r="AK602" s="1">
        <v>-3</v>
      </c>
      <c r="AL602" s="1">
        <v>31</v>
      </c>
      <c r="AM602" s="1">
        <v>19</v>
      </c>
      <c r="AN602" s="1">
        <v>0</v>
      </c>
      <c r="AO602" s="1">
        <v>0</v>
      </c>
      <c r="AP602" s="1" t="s">
        <v>52</v>
      </c>
      <c r="AQ602" s="1" t="s">
        <v>52</v>
      </c>
      <c r="AR602" s="1" t="s">
        <v>52</v>
      </c>
      <c r="AS602" s="1" t="s">
        <v>52</v>
      </c>
      <c r="AT602" s="1" t="s">
        <v>52</v>
      </c>
      <c r="AU602" s="1" t="s">
        <v>52</v>
      </c>
      <c r="AV602" s="1" t="s">
        <v>52</v>
      </c>
      <c r="AW602" s="1" t="s">
        <v>52</v>
      </c>
      <c r="AX602" s="1" t="s">
        <v>52</v>
      </c>
      <c r="AY602" t="str">
        <f t="shared" si="99"/>
        <v/>
      </c>
      <c r="AZ602" t="str">
        <f t="shared" si="100"/>
        <v>R.Moore</v>
      </c>
      <c r="BA602" t="str">
        <f t="shared" si="101"/>
        <v/>
      </c>
      <c r="BB602" t="str">
        <f t="shared" si="102"/>
        <v>2021_04_ARI</v>
      </c>
      <c r="BC602" t="str">
        <f t="shared" si="103"/>
        <v>ru</v>
      </c>
      <c r="BD602">
        <f>COUNTIFS($BB$1:BB602,BB602,$BC$1:BC602,"ru")</f>
        <v>4</v>
      </c>
      <c r="BE602" t="str">
        <f t="shared" si="104"/>
        <v>re</v>
      </c>
      <c r="BF602">
        <f>COUNTIFS($BB$1:BB602,BB602,$BE$1:BE602,"re")</f>
        <v>3</v>
      </c>
      <c r="BG602" t="str">
        <f t="shared" si="105"/>
        <v>ru42021_04_ARI</v>
      </c>
      <c r="BH602" t="str">
        <f t="shared" si="106"/>
        <v>re32021_04_ARI</v>
      </c>
      <c r="BI602" t="str">
        <f t="shared" si="107"/>
        <v>2021_04_ARIR.Moore</v>
      </c>
      <c r="BJ602" t="str">
        <f t="shared" si="108"/>
        <v>2021_ARI_R.Moore</v>
      </c>
      <c r="BK602" t="str">
        <f>IF(ISERROR(MATCH(LEFT(C602,5)&amp;B602&amp;"_"&amp;A602,$BK$1:BK601,0)),LEFT(C602,5)&amp;B602&amp;"_"&amp;A602,"")</f>
        <v/>
      </c>
      <c r="BL602">
        <f>COUNTIFS($B$1:B602,B602)-COUNTIFS($B$1:B602,B602,$BK$1:BK602,"")</f>
        <v>6</v>
      </c>
      <c r="BM602" t="str">
        <f t="shared" si="109"/>
        <v/>
      </c>
    </row>
    <row r="603" spans="1:65" x14ac:dyDescent="0.25">
      <c r="A603" s="1" t="s">
        <v>173</v>
      </c>
      <c r="B603" s="1" t="s">
        <v>105</v>
      </c>
      <c r="C603" s="1" t="s">
        <v>2054</v>
      </c>
      <c r="D603" s="1">
        <v>8.0000000000000002E-3</v>
      </c>
      <c r="E603" s="1">
        <v>-7.0000000000000007E-2</v>
      </c>
      <c r="F603" s="1" t="s">
        <v>2162</v>
      </c>
      <c r="G603" s="1" t="s">
        <v>52</v>
      </c>
      <c r="H603" s="1" t="s">
        <v>52</v>
      </c>
      <c r="I603" s="1" t="s">
        <v>52</v>
      </c>
      <c r="J603" s="1" t="s">
        <v>52</v>
      </c>
      <c r="K603" s="1" t="s">
        <v>52</v>
      </c>
      <c r="L603" s="1" t="s">
        <v>52</v>
      </c>
      <c r="M603" s="1" t="s">
        <v>52</v>
      </c>
      <c r="N603" s="1" t="s">
        <v>52</v>
      </c>
      <c r="O603" s="1" t="s">
        <v>52</v>
      </c>
      <c r="P603" s="1" t="s">
        <v>52</v>
      </c>
      <c r="Q603" s="1" t="s">
        <v>52</v>
      </c>
      <c r="R603" s="1" t="s">
        <v>52</v>
      </c>
      <c r="S603" s="1" t="s">
        <v>52</v>
      </c>
      <c r="T603" s="1" t="s">
        <v>52</v>
      </c>
      <c r="U603" s="1" t="s">
        <v>52</v>
      </c>
      <c r="V603" s="1">
        <v>9</v>
      </c>
      <c r="W603" s="1">
        <v>0</v>
      </c>
      <c r="X603" s="1">
        <v>2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v>1</v>
      </c>
      <c r="AH603" s="1">
        <v>0</v>
      </c>
      <c r="AI603" s="1">
        <v>-350</v>
      </c>
      <c r="AJ603" s="1">
        <v>0</v>
      </c>
      <c r="AK603" s="1">
        <v>10</v>
      </c>
      <c r="AL603" s="1">
        <v>0</v>
      </c>
      <c r="AM603" s="1">
        <v>2</v>
      </c>
      <c r="AN603" s="1">
        <v>0</v>
      </c>
      <c r="AO603" s="1">
        <v>0</v>
      </c>
      <c r="AP603" s="1" t="s">
        <v>52</v>
      </c>
      <c r="AQ603" s="1" t="s">
        <v>52</v>
      </c>
      <c r="AR603" s="1" t="s">
        <v>52</v>
      </c>
      <c r="AS603" s="1" t="s">
        <v>52</v>
      </c>
      <c r="AT603" s="1" t="s">
        <v>52</v>
      </c>
      <c r="AU603" s="1" t="s">
        <v>52</v>
      </c>
      <c r="AV603" s="1" t="s">
        <v>52</v>
      </c>
      <c r="AW603" s="1" t="s">
        <v>52</v>
      </c>
      <c r="AX603" s="1" t="s">
        <v>52</v>
      </c>
      <c r="AY603" t="str">
        <f t="shared" si="99"/>
        <v/>
      </c>
      <c r="AZ603" t="str">
        <f t="shared" si="100"/>
        <v>S.Barkley</v>
      </c>
      <c r="BA603" t="str">
        <f t="shared" si="101"/>
        <v/>
      </c>
      <c r="BB603" t="str">
        <f t="shared" si="102"/>
        <v>2021_05_NYG</v>
      </c>
      <c r="BC603" t="str">
        <f t="shared" si="103"/>
        <v>ru</v>
      </c>
      <c r="BD603">
        <f>COUNTIFS($BB$1:BB603,BB603,$BC$1:BC603,"ru")</f>
        <v>5</v>
      </c>
      <c r="BE603" t="str">
        <f t="shared" si="104"/>
        <v>re</v>
      </c>
      <c r="BF603">
        <f>COUNTIFS($BB$1:BB603,BB603,$BE$1:BE603,"re")</f>
        <v>3</v>
      </c>
      <c r="BG603" t="str">
        <f t="shared" si="105"/>
        <v>ru52021_05_NYG</v>
      </c>
      <c r="BH603" t="str">
        <f t="shared" si="106"/>
        <v>re32021_05_NYG</v>
      </c>
      <c r="BI603" t="str">
        <f t="shared" si="107"/>
        <v>2021_05_NYGS.Barkley</v>
      </c>
      <c r="BJ603" t="str">
        <f t="shared" si="108"/>
        <v>2021_NYG_S.Barkley</v>
      </c>
      <c r="BK603" t="str">
        <f>IF(ISERROR(MATCH(LEFT(C603,5)&amp;B603&amp;"_"&amp;A603,$BK$1:BK602,0)),LEFT(C603,5)&amp;B603&amp;"_"&amp;A603,"")</f>
        <v/>
      </c>
      <c r="BL603">
        <f>COUNTIFS($B$1:B603,B603)-COUNTIFS($B$1:B603,B603,$BK$1:BK603,"")</f>
        <v>6</v>
      </c>
      <c r="BM603" t="str">
        <f t="shared" si="109"/>
        <v/>
      </c>
    </row>
    <row r="604" spans="1:65" x14ac:dyDescent="0.25">
      <c r="A604" s="1" t="s">
        <v>928</v>
      </c>
      <c r="B604" s="1" t="s">
        <v>72</v>
      </c>
      <c r="C604" s="1" t="s">
        <v>1243</v>
      </c>
      <c r="D604" s="1">
        <v>1.9E-2</v>
      </c>
      <c r="E604" s="1">
        <v>0.08</v>
      </c>
      <c r="F604" s="1" t="s">
        <v>1346</v>
      </c>
      <c r="G604" s="1" t="s">
        <v>52</v>
      </c>
      <c r="H604" s="1" t="s">
        <v>52</v>
      </c>
      <c r="I604" s="1" t="s">
        <v>52</v>
      </c>
      <c r="J604" s="1" t="s">
        <v>52</v>
      </c>
      <c r="K604" s="1" t="s">
        <v>52</v>
      </c>
      <c r="L604" s="1" t="s">
        <v>52</v>
      </c>
      <c r="M604" s="1" t="s">
        <v>52</v>
      </c>
      <c r="N604" s="1" t="s">
        <v>52</v>
      </c>
      <c r="O604" s="1" t="s">
        <v>52</v>
      </c>
      <c r="P604" s="1" t="s">
        <v>52</v>
      </c>
      <c r="Q604" s="1" t="s">
        <v>52</v>
      </c>
      <c r="R604" s="1" t="s">
        <v>52</v>
      </c>
      <c r="S604" s="1" t="s">
        <v>52</v>
      </c>
      <c r="T604" s="1" t="s">
        <v>52</v>
      </c>
      <c r="U604" s="1" t="s">
        <v>52</v>
      </c>
      <c r="V604" s="1">
        <v>8</v>
      </c>
      <c r="W604" s="1">
        <v>0</v>
      </c>
      <c r="X604" s="1">
        <v>2</v>
      </c>
      <c r="Y604" s="1">
        <v>1</v>
      </c>
      <c r="Z604" s="1">
        <v>0</v>
      </c>
      <c r="AA604" s="1">
        <v>0</v>
      </c>
      <c r="AB604" s="1">
        <v>0</v>
      </c>
      <c r="AC604" s="1">
        <v>0</v>
      </c>
      <c r="AD604" s="1" t="s">
        <v>52</v>
      </c>
      <c r="AE604" s="1" t="s">
        <v>52</v>
      </c>
      <c r="AF604" s="1" t="s">
        <v>52</v>
      </c>
      <c r="AG604" s="1" t="s">
        <v>52</v>
      </c>
      <c r="AH604" s="1" t="s">
        <v>52</v>
      </c>
      <c r="AI604" s="1" t="s">
        <v>52</v>
      </c>
      <c r="AJ604" s="1" t="s">
        <v>52</v>
      </c>
      <c r="AK604" s="1" t="s">
        <v>52</v>
      </c>
      <c r="AL604" s="1" t="s">
        <v>52</v>
      </c>
      <c r="AM604" s="1" t="s">
        <v>52</v>
      </c>
      <c r="AN604" s="1" t="s">
        <v>52</v>
      </c>
      <c r="AO604" s="1" t="s">
        <v>52</v>
      </c>
      <c r="AP604" s="1" t="s">
        <v>52</v>
      </c>
      <c r="AQ604" s="1" t="s">
        <v>52</v>
      </c>
      <c r="AR604" s="1" t="s">
        <v>52</v>
      </c>
      <c r="AS604" s="1" t="s">
        <v>52</v>
      </c>
      <c r="AT604" s="1" t="s">
        <v>52</v>
      </c>
      <c r="AU604" s="1" t="s">
        <v>52</v>
      </c>
      <c r="AV604" s="1" t="s">
        <v>52</v>
      </c>
      <c r="AW604" s="1" t="s">
        <v>52</v>
      </c>
      <c r="AX604" s="1" t="s">
        <v>52</v>
      </c>
      <c r="AY604" t="str">
        <f t="shared" si="99"/>
        <v/>
      </c>
      <c r="AZ604" t="str">
        <f t="shared" si="100"/>
        <v>A.Collins</v>
      </c>
      <c r="BA604" t="str">
        <f t="shared" si="101"/>
        <v/>
      </c>
      <c r="BB604" t="str">
        <f t="shared" si="102"/>
        <v>2021_03_SEA</v>
      </c>
      <c r="BC604" t="str">
        <f t="shared" si="103"/>
        <v>ru</v>
      </c>
      <c r="BD604">
        <f>COUNTIFS($BB$1:BB604,BB604,$BC$1:BC604,"ru")</f>
        <v>3</v>
      </c>
      <c r="BE604" t="str">
        <f t="shared" si="104"/>
        <v/>
      </c>
      <c r="BF604">
        <f>COUNTIFS($BB$1:BB604,BB604,$BE$1:BE604,"re")</f>
        <v>2</v>
      </c>
      <c r="BG604" t="str">
        <f t="shared" si="105"/>
        <v>ru32021_03_SEA</v>
      </c>
      <c r="BH604" t="str">
        <f t="shared" si="106"/>
        <v>22021_03_SEA</v>
      </c>
      <c r="BI604" t="str">
        <f t="shared" si="107"/>
        <v>2021_03_SEAA.Collins</v>
      </c>
      <c r="BJ604" t="str">
        <f t="shared" si="108"/>
        <v>2021_SEA_A.Collins</v>
      </c>
      <c r="BK604" t="str">
        <f>IF(ISERROR(MATCH(LEFT(C604,5)&amp;B604&amp;"_"&amp;A604,$BK$1:BK603,0)),LEFT(C604,5)&amp;B604&amp;"_"&amp;A604,"")</f>
        <v/>
      </c>
      <c r="BL604">
        <f>COUNTIFS($B$1:B604,B604)-COUNTIFS($B$1:B604,B604,$BK$1:BK604,"")</f>
        <v>8</v>
      </c>
      <c r="BM604" t="str">
        <f t="shared" si="109"/>
        <v/>
      </c>
    </row>
    <row r="605" spans="1:65" x14ac:dyDescent="0.25">
      <c r="A605" s="1" t="s">
        <v>1162</v>
      </c>
      <c r="B605" s="1" t="s">
        <v>95</v>
      </c>
      <c r="C605" s="1" t="s">
        <v>1260</v>
      </c>
      <c r="D605" s="1">
        <v>3.5000000000000003E-2</v>
      </c>
      <c r="E605" s="1">
        <v>0.47</v>
      </c>
      <c r="F605" s="1" t="s">
        <v>1347</v>
      </c>
      <c r="G605" s="1" t="s">
        <v>52</v>
      </c>
      <c r="H605" s="1" t="s">
        <v>52</v>
      </c>
      <c r="I605" s="1" t="s">
        <v>52</v>
      </c>
      <c r="J605" s="1" t="s">
        <v>52</v>
      </c>
      <c r="K605" s="1" t="s">
        <v>52</v>
      </c>
      <c r="L605" s="1" t="s">
        <v>52</v>
      </c>
      <c r="M605" s="1" t="s">
        <v>52</v>
      </c>
      <c r="N605" s="1" t="s">
        <v>52</v>
      </c>
      <c r="O605" s="1" t="s">
        <v>52</v>
      </c>
      <c r="P605" s="1" t="s">
        <v>52</v>
      </c>
      <c r="Q605" s="1" t="s">
        <v>52</v>
      </c>
      <c r="R605" s="1" t="s">
        <v>52</v>
      </c>
      <c r="S605" s="1" t="s">
        <v>52</v>
      </c>
      <c r="T605" s="1" t="s">
        <v>52</v>
      </c>
      <c r="U605" s="1" t="s">
        <v>52</v>
      </c>
      <c r="V605" s="1">
        <v>8</v>
      </c>
      <c r="W605" s="1">
        <v>0</v>
      </c>
      <c r="X605" s="1">
        <v>1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37</v>
      </c>
      <c r="AE605" s="1">
        <v>1</v>
      </c>
      <c r="AF605" s="1">
        <v>4</v>
      </c>
      <c r="AG605" s="1">
        <v>6</v>
      </c>
      <c r="AH605" s="1">
        <v>0.66600000000000004</v>
      </c>
      <c r="AI605" s="1">
        <v>10.33</v>
      </c>
      <c r="AJ605" s="1">
        <v>2</v>
      </c>
      <c r="AK605" s="1">
        <v>44</v>
      </c>
      <c r="AL605" s="1">
        <v>0</v>
      </c>
      <c r="AM605" s="1">
        <v>6</v>
      </c>
      <c r="AN605" s="1">
        <v>0</v>
      </c>
      <c r="AO605" s="1">
        <v>0</v>
      </c>
      <c r="AP605" s="1" t="s">
        <v>52</v>
      </c>
      <c r="AQ605" s="1" t="s">
        <v>52</v>
      </c>
      <c r="AR605" s="1" t="s">
        <v>52</v>
      </c>
      <c r="AS605" s="1" t="s">
        <v>52</v>
      </c>
      <c r="AT605" s="1" t="s">
        <v>52</v>
      </c>
      <c r="AU605" s="1" t="s">
        <v>52</v>
      </c>
      <c r="AV605" s="1" t="s">
        <v>52</v>
      </c>
      <c r="AW605" s="1" t="s">
        <v>52</v>
      </c>
      <c r="AX605" s="1" t="s">
        <v>52</v>
      </c>
      <c r="AY605" t="str">
        <f t="shared" si="99"/>
        <v/>
      </c>
      <c r="AZ605" t="str">
        <f t="shared" si="100"/>
        <v>B.Aiyuk</v>
      </c>
      <c r="BA605" t="str">
        <f t="shared" si="101"/>
        <v/>
      </c>
      <c r="BB605" t="str">
        <f t="shared" si="102"/>
        <v>2021_03_SF</v>
      </c>
      <c r="BC605" t="str">
        <f t="shared" si="103"/>
        <v>ru</v>
      </c>
      <c r="BD605">
        <f>COUNTIFS($BB$1:BB605,BB605,$BC$1:BC605,"ru")</f>
        <v>4</v>
      </c>
      <c r="BE605" t="str">
        <f t="shared" si="104"/>
        <v>re</v>
      </c>
      <c r="BF605">
        <f>COUNTIFS($BB$1:BB605,BB605,$BE$1:BE605,"re")</f>
        <v>4</v>
      </c>
      <c r="BG605" t="str">
        <f t="shared" si="105"/>
        <v>ru42021_03_SF</v>
      </c>
      <c r="BH605" t="str">
        <f t="shared" si="106"/>
        <v>re42021_03_SF</v>
      </c>
      <c r="BI605" t="str">
        <f t="shared" si="107"/>
        <v>2021_03_SFB.Aiyuk</v>
      </c>
      <c r="BJ605" t="str">
        <f t="shared" si="108"/>
        <v>2021_SF_B.Aiyuk</v>
      </c>
      <c r="BK605" t="str">
        <f>IF(ISERROR(MATCH(LEFT(C605,5)&amp;B605&amp;"_"&amp;A605,$BK$1:BK604,0)),LEFT(C605,5)&amp;B605&amp;"_"&amp;A605,"")</f>
        <v>2021_SF_B.Aiyuk</v>
      </c>
      <c r="BL605">
        <f>COUNTIFS($B$1:B605,B605)-COUNTIFS($B$1:B605,B605,$BK$1:BK605,"")</f>
        <v>11</v>
      </c>
      <c r="BM605" t="str">
        <f t="shared" si="109"/>
        <v>2021_SF11</v>
      </c>
    </row>
    <row r="606" spans="1:65" x14ac:dyDescent="0.25">
      <c r="A606" s="1" t="s">
        <v>1909</v>
      </c>
      <c r="B606" s="1" t="s">
        <v>70</v>
      </c>
      <c r="C606" s="1" t="s">
        <v>2059</v>
      </c>
      <c r="D606" s="1">
        <v>8.9999999999999993E-3</v>
      </c>
      <c r="E606" s="1">
        <v>0.46</v>
      </c>
      <c r="F606" s="1" t="s">
        <v>2163</v>
      </c>
      <c r="G606" s="1" t="s">
        <v>52</v>
      </c>
      <c r="H606" s="1" t="s">
        <v>52</v>
      </c>
      <c r="I606" s="1" t="s">
        <v>52</v>
      </c>
      <c r="J606" s="1" t="s">
        <v>52</v>
      </c>
      <c r="K606" s="1" t="s">
        <v>52</v>
      </c>
      <c r="L606" s="1" t="s">
        <v>52</v>
      </c>
      <c r="M606" s="1" t="s">
        <v>52</v>
      </c>
      <c r="N606" s="1" t="s">
        <v>52</v>
      </c>
      <c r="O606" s="1" t="s">
        <v>52</v>
      </c>
      <c r="P606" s="1" t="s">
        <v>52</v>
      </c>
      <c r="Q606" s="1" t="s">
        <v>52</v>
      </c>
      <c r="R606" s="1" t="s">
        <v>52</v>
      </c>
      <c r="S606" s="1" t="s">
        <v>52</v>
      </c>
      <c r="T606" s="1" t="s">
        <v>52</v>
      </c>
      <c r="U606" s="1" t="s">
        <v>52</v>
      </c>
      <c r="V606" s="1">
        <v>8</v>
      </c>
      <c r="W606" s="1">
        <v>0</v>
      </c>
      <c r="X606" s="1">
        <v>1</v>
      </c>
      <c r="Y606" s="1">
        <v>0</v>
      </c>
      <c r="Z606" s="1">
        <v>0</v>
      </c>
      <c r="AA606" s="1">
        <v>0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v>1</v>
      </c>
      <c r="AH606" s="1">
        <v>0</v>
      </c>
      <c r="AI606" s="1">
        <v>-350</v>
      </c>
      <c r="AJ606" s="1">
        <v>0</v>
      </c>
      <c r="AK606" s="1">
        <v>14</v>
      </c>
      <c r="AL606" s="1">
        <v>0</v>
      </c>
      <c r="AM606" s="1">
        <v>2</v>
      </c>
      <c r="AN606" s="1">
        <v>0</v>
      </c>
      <c r="AO606" s="1">
        <v>0</v>
      </c>
      <c r="AP606" s="1" t="s">
        <v>52</v>
      </c>
      <c r="AQ606" s="1" t="s">
        <v>52</v>
      </c>
      <c r="AR606" s="1" t="s">
        <v>52</v>
      </c>
      <c r="AS606" s="1" t="s">
        <v>52</v>
      </c>
      <c r="AT606" s="1" t="s">
        <v>52</v>
      </c>
      <c r="AU606" s="1" t="s">
        <v>52</v>
      </c>
      <c r="AV606" s="1" t="s">
        <v>52</v>
      </c>
      <c r="AW606" s="1" t="s">
        <v>52</v>
      </c>
      <c r="AX606" s="1" t="s">
        <v>52</v>
      </c>
      <c r="AY606" t="str">
        <f t="shared" si="99"/>
        <v/>
      </c>
      <c r="AZ606" t="str">
        <f t="shared" si="100"/>
        <v>C.Samuel</v>
      </c>
      <c r="BA606" t="str">
        <f t="shared" si="101"/>
        <v/>
      </c>
      <c r="BB606" t="str">
        <f t="shared" si="102"/>
        <v>2021_05_WAS</v>
      </c>
      <c r="BC606" t="str">
        <f t="shared" si="103"/>
        <v>ru</v>
      </c>
      <c r="BD606">
        <f>COUNTIFS($BB$1:BB606,BB606,$BC$1:BC606,"ru")</f>
        <v>4</v>
      </c>
      <c r="BE606" t="str">
        <f t="shared" si="104"/>
        <v>re</v>
      </c>
      <c r="BF606">
        <f>COUNTIFS($BB$1:BB606,BB606,$BE$1:BE606,"re")</f>
        <v>3</v>
      </c>
      <c r="BG606" t="str">
        <f t="shared" si="105"/>
        <v>ru42021_05_WAS</v>
      </c>
      <c r="BH606" t="str">
        <f t="shared" si="106"/>
        <v>re32021_05_WAS</v>
      </c>
      <c r="BI606" t="str">
        <f t="shared" si="107"/>
        <v>2021_05_WASC.Samuel</v>
      </c>
      <c r="BJ606" t="str">
        <f t="shared" si="108"/>
        <v>2021_WAS_C.Samuel</v>
      </c>
      <c r="BK606" t="str">
        <f>IF(ISERROR(MATCH(LEFT(C606,5)&amp;B606&amp;"_"&amp;A606,$BK$1:BK605,0)),LEFT(C606,5)&amp;B606&amp;"_"&amp;A606,"")</f>
        <v>2021_WAS_C.Samuel</v>
      </c>
      <c r="BL606">
        <f>COUNTIFS($B$1:B606,B606)-COUNTIFS($B$1:B606,B606,$BK$1:BK606,"")</f>
        <v>7</v>
      </c>
      <c r="BM606" t="str">
        <f t="shared" si="109"/>
        <v>2021_WAS7</v>
      </c>
    </row>
    <row r="607" spans="1:65" x14ac:dyDescent="0.25">
      <c r="A607" s="1" t="s">
        <v>922</v>
      </c>
      <c r="B607" s="1" t="s">
        <v>108</v>
      </c>
      <c r="C607" s="1" t="s">
        <v>1252</v>
      </c>
      <c r="D607" s="1">
        <v>-8.7999999999999995E-2</v>
      </c>
      <c r="E607" s="1">
        <v>-1.49</v>
      </c>
      <c r="F607" s="1" t="s">
        <v>1348</v>
      </c>
      <c r="G607" s="1" t="s">
        <v>52</v>
      </c>
      <c r="H607" s="1" t="s">
        <v>52</v>
      </c>
      <c r="I607" s="1" t="s">
        <v>52</v>
      </c>
      <c r="J607" s="1" t="s">
        <v>52</v>
      </c>
      <c r="K607" s="1" t="s">
        <v>52</v>
      </c>
      <c r="L607" s="1" t="s">
        <v>52</v>
      </c>
      <c r="M607" s="1" t="s">
        <v>52</v>
      </c>
      <c r="N607" s="1" t="s">
        <v>52</v>
      </c>
      <c r="O607" s="1" t="s">
        <v>52</v>
      </c>
      <c r="P607" s="1" t="s">
        <v>52</v>
      </c>
      <c r="Q607" s="1" t="s">
        <v>52</v>
      </c>
      <c r="R607" s="1" t="s">
        <v>52</v>
      </c>
      <c r="S607" s="1" t="s">
        <v>52</v>
      </c>
      <c r="T607" s="1" t="s">
        <v>52</v>
      </c>
      <c r="U607" s="1" t="s">
        <v>52</v>
      </c>
      <c r="V607" s="1">
        <v>8</v>
      </c>
      <c r="W607" s="1">
        <v>0</v>
      </c>
      <c r="X607" s="1">
        <v>3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 t="s">
        <v>52</v>
      </c>
      <c r="AE607" s="1" t="s">
        <v>52</v>
      </c>
      <c r="AF607" s="1" t="s">
        <v>52</v>
      </c>
      <c r="AG607" s="1" t="s">
        <v>52</v>
      </c>
      <c r="AH607" s="1" t="s">
        <v>52</v>
      </c>
      <c r="AI607" s="1" t="s">
        <v>52</v>
      </c>
      <c r="AJ607" s="1" t="s">
        <v>52</v>
      </c>
      <c r="AK607" s="1" t="s">
        <v>52</v>
      </c>
      <c r="AL607" s="1" t="s">
        <v>52</v>
      </c>
      <c r="AM607" s="1" t="s">
        <v>52</v>
      </c>
      <c r="AN607" s="1" t="s">
        <v>52</v>
      </c>
      <c r="AO607" s="1" t="s">
        <v>52</v>
      </c>
      <c r="AP607" s="1" t="s">
        <v>52</v>
      </c>
      <c r="AQ607" s="1" t="s">
        <v>52</v>
      </c>
      <c r="AR607" s="1" t="s">
        <v>52</v>
      </c>
      <c r="AS607" s="1" t="s">
        <v>52</v>
      </c>
      <c r="AT607" s="1" t="s">
        <v>52</v>
      </c>
      <c r="AU607" s="1" t="s">
        <v>52</v>
      </c>
      <c r="AV607" s="1" t="s">
        <v>52</v>
      </c>
      <c r="AW607" s="1" t="s">
        <v>52</v>
      </c>
      <c r="AX607" s="1" t="s">
        <v>52</v>
      </c>
      <c r="AY607" t="str">
        <f t="shared" si="99"/>
        <v/>
      </c>
      <c r="AZ607" t="str">
        <f t="shared" si="100"/>
        <v>D.Freeman</v>
      </c>
      <c r="BA607" t="str">
        <f t="shared" si="101"/>
        <v/>
      </c>
      <c r="BB607" t="str">
        <f t="shared" si="102"/>
        <v>2021_03_BAL</v>
      </c>
      <c r="BC607" t="str">
        <f t="shared" si="103"/>
        <v>ru</v>
      </c>
      <c r="BD607">
        <f>COUNTIFS($BB$1:BB607,BB607,$BC$1:BC607,"ru")</f>
        <v>4</v>
      </c>
      <c r="BE607" t="str">
        <f t="shared" si="104"/>
        <v/>
      </c>
      <c r="BF607">
        <f>COUNTIFS($BB$1:BB607,BB607,$BE$1:BE607,"re")</f>
        <v>1</v>
      </c>
      <c r="BG607" t="str">
        <f t="shared" si="105"/>
        <v>ru42021_03_BAL</v>
      </c>
      <c r="BH607" t="str">
        <f t="shared" si="106"/>
        <v>12021_03_BAL</v>
      </c>
      <c r="BI607" t="str">
        <f t="shared" si="107"/>
        <v>2021_03_BALD.Freeman</v>
      </c>
      <c r="BJ607" t="str">
        <f t="shared" si="108"/>
        <v>2021_BAL_D.Freeman</v>
      </c>
      <c r="BK607" t="str">
        <f>IF(ISERROR(MATCH(LEFT(C607,5)&amp;B607&amp;"_"&amp;A607,$BK$1:BK606,0)),LEFT(C607,5)&amp;B607&amp;"_"&amp;A607,"")</f>
        <v/>
      </c>
      <c r="BL607">
        <f>COUNTIFS($B$1:B607,B607)-COUNTIFS($B$1:B607,B607,$BK$1:BK607,"")</f>
        <v>7</v>
      </c>
      <c r="BM607" t="str">
        <f t="shared" si="109"/>
        <v/>
      </c>
    </row>
    <row r="608" spans="1:65" x14ac:dyDescent="0.25">
      <c r="A608" s="1" t="s">
        <v>195</v>
      </c>
      <c r="B608" s="1" t="s">
        <v>95</v>
      </c>
      <c r="C608" s="1" t="s">
        <v>863</v>
      </c>
      <c r="D608" s="1">
        <v>-7.0000000000000001E-3</v>
      </c>
      <c r="E608" s="1">
        <v>-1.07</v>
      </c>
      <c r="F608" s="1" t="s">
        <v>952</v>
      </c>
      <c r="G608" s="1" t="s">
        <v>52</v>
      </c>
      <c r="H608" s="1" t="s">
        <v>52</v>
      </c>
      <c r="I608" s="1" t="s">
        <v>52</v>
      </c>
      <c r="J608" s="1" t="s">
        <v>52</v>
      </c>
      <c r="K608" s="1" t="s">
        <v>52</v>
      </c>
      <c r="L608" s="1" t="s">
        <v>52</v>
      </c>
      <c r="M608" s="1" t="s">
        <v>52</v>
      </c>
      <c r="N608" s="1" t="s">
        <v>52</v>
      </c>
      <c r="O608" s="1" t="s">
        <v>52</v>
      </c>
      <c r="P608" s="1" t="s">
        <v>52</v>
      </c>
      <c r="Q608" s="1" t="s">
        <v>52</v>
      </c>
      <c r="R608" s="1" t="s">
        <v>52</v>
      </c>
      <c r="S608" s="1" t="s">
        <v>52</v>
      </c>
      <c r="T608" s="1" t="s">
        <v>52</v>
      </c>
      <c r="U608" s="1" t="s">
        <v>52</v>
      </c>
      <c r="V608" s="1">
        <v>8</v>
      </c>
      <c r="W608" s="1">
        <v>0</v>
      </c>
      <c r="X608" s="1">
        <v>2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93</v>
      </c>
      <c r="AE608" s="1">
        <v>0</v>
      </c>
      <c r="AF608" s="1">
        <v>6</v>
      </c>
      <c r="AG608" s="1">
        <v>8</v>
      </c>
      <c r="AH608" s="1">
        <v>0.75</v>
      </c>
      <c r="AI608" s="1">
        <v>7.87</v>
      </c>
      <c r="AJ608" s="1">
        <v>3</v>
      </c>
      <c r="AK608" s="1">
        <v>48</v>
      </c>
      <c r="AL608" s="1">
        <v>46</v>
      </c>
      <c r="AM608" s="1">
        <v>31</v>
      </c>
      <c r="AN608" s="1">
        <v>0</v>
      </c>
      <c r="AO608" s="1">
        <v>0</v>
      </c>
      <c r="AP608" s="1" t="s">
        <v>52</v>
      </c>
      <c r="AQ608" s="1" t="s">
        <v>52</v>
      </c>
      <c r="AR608" s="1" t="s">
        <v>52</v>
      </c>
      <c r="AS608" s="1" t="s">
        <v>52</v>
      </c>
      <c r="AT608" s="1" t="s">
        <v>52</v>
      </c>
      <c r="AU608" s="1" t="s">
        <v>52</v>
      </c>
      <c r="AV608" s="1" t="s">
        <v>52</v>
      </c>
      <c r="AW608" s="1" t="s">
        <v>52</v>
      </c>
      <c r="AX608" s="1" t="s">
        <v>52</v>
      </c>
      <c r="AY608" t="str">
        <f t="shared" si="99"/>
        <v/>
      </c>
      <c r="AZ608" t="str">
        <f t="shared" si="100"/>
        <v>D.Samuel</v>
      </c>
      <c r="BA608" t="str">
        <f t="shared" si="101"/>
        <v/>
      </c>
      <c r="BB608" t="str">
        <f t="shared" si="102"/>
        <v>2021_02_SF</v>
      </c>
      <c r="BC608" t="str">
        <f t="shared" si="103"/>
        <v>ru</v>
      </c>
      <c r="BD608">
        <f>COUNTIFS($BB$1:BB608,BB608,$BC$1:BC608,"ru")</f>
        <v>4</v>
      </c>
      <c r="BE608" t="str">
        <f t="shared" si="104"/>
        <v>re</v>
      </c>
      <c r="BF608">
        <f>COUNTIFS($BB$1:BB608,BB608,$BE$1:BE608,"re")</f>
        <v>3</v>
      </c>
      <c r="BG608" t="str">
        <f t="shared" si="105"/>
        <v>ru42021_02_SF</v>
      </c>
      <c r="BH608" t="str">
        <f t="shared" si="106"/>
        <v>re32021_02_SF</v>
      </c>
      <c r="BI608" t="str">
        <f t="shared" si="107"/>
        <v>2021_02_SFD.Samuel</v>
      </c>
      <c r="BJ608" t="str">
        <f t="shared" si="108"/>
        <v>2021_SF_D.Samuel</v>
      </c>
      <c r="BK608" t="str">
        <f>IF(ISERROR(MATCH(LEFT(C608,5)&amp;B608&amp;"_"&amp;A608,$BK$1:BK607,0)),LEFT(C608,5)&amp;B608&amp;"_"&amp;A608,"")</f>
        <v/>
      </c>
      <c r="BL608">
        <f>COUNTIFS($B$1:B608,B608)-COUNTIFS($B$1:B608,B608,$BK$1:BK608,"")</f>
        <v>11</v>
      </c>
      <c r="BM608" t="str">
        <f t="shared" si="109"/>
        <v/>
      </c>
    </row>
    <row r="609" spans="1:65" x14ac:dyDescent="0.25">
      <c r="A609" s="1" t="s">
        <v>188</v>
      </c>
      <c r="B609" s="1" t="s">
        <v>58</v>
      </c>
      <c r="C609" s="1" t="s">
        <v>1238</v>
      </c>
      <c r="D609" s="1">
        <v>1.4E-2</v>
      </c>
      <c r="E609" s="1">
        <v>0.71</v>
      </c>
      <c r="F609" s="1" t="s">
        <v>1349</v>
      </c>
      <c r="G609" s="1" t="s">
        <v>52</v>
      </c>
      <c r="H609" s="1" t="s">
        <v>52</v>
      </c>
      <c r="I609" s="1" t="s">
        <v>52</v>
      </c>
      <c r="J609" s="1" t="s">
        <v>52</v>
      </c>
      <c r="K609" s="1" t="s">
        <v>52</v>
      </c>
      <c r="L609" s="1" t="s">
        <v>52</v>
      </c>
      <c r="M609" s="1" t="s">
        <v>52</v>
      </c>
      <c r="N609" s="1" t="s">
        <v>52</v>
      </c>
      <c r="O609" s="1" t="s">
        <v>52</v>
      </c>
      <c r="P609" s="1" t="s">
        <v>52</v>
      </c>
      <c r="Q609" s="1" t="s">
        <v>52</v>
      </c>
      <c r="R609" s="1" t="s">
        <v>52</v>
      </c>
      <c r="S609" s="1" t="s">
        <v>52</v>
      </c>
      <c r="T609" s="1" t="s">
        <v>52</v>
      </c>
      <c r="U609" s="1" t="s">
        <v>52</v>
      </c>
      <c r="V609" s="1">
        <v>8</v>
      </c>
      <c r="W609" s="1">
        <v>0</v>
      </c>
      <c r="X609" s="1">
        <v>1</v>
      </c>
      <c r="Y609" s="1">
        <v>1</v>
      </c>
      <c r="Z609" s="1">
        <v>0</v>
      </c>
      <c r="AA609" s="1">
        <v>0</v>
      </c>
      <c r="AB609" s="1">
        <v>0</v>
      </c>
      <c r="AC609" s="1">
        <v>0</v>
      </c>
      <c r="AD609" s="1" t="s">
        <v>52</v>
      </c>
      <c r="AE609" s="1" t="s">
        <v>52</v>
      </c>
      <c r="AF609" s="1" t="s">
        <v>52</v>
      </c>
      <c r="AG609" s="1" t="s">
        <v>52</v>
      </c>
      <c r="AH609" s="1" t="s">
        <v>52</v>
      </c>
      <c r="AI609" s="1" t="s">
        <v>52</v>
      </c>
      <c r="AJ609" s="1" t="s">
        <v>52</v>
      </c>
      <c r="AK609" s="1" t="s">
        <v>52</v>
      </c>
      <c r="AL609" s="1" t="s">
        <v>52</v>
      </c>
      <c r="AM609" s="1" t="s">
        <v>52</v>
      </c>
      <c r="AN609" s="1" t="s">
        <v>52</v>
      </c>
      <c r="AO609" s="1" t="s">
        <v>52</v>
      </c>
      <c r="AP609" s="1" t="s">
        <v>52</v>
      </c>
      <c r="AQ609" s="1" t="s">
        <v>52</v>
      </c>
      <c r="AR609" s="1" t="s">
        <v>52</v>
      </c>
      <c r="AS609" s="1" t="s">
        <v>52</v>
      </c>
      <c r="AT609" s="1" t="s">
        <v>52</v>
      </c>
      <c r="AU609" s="1" t="s">
        <v>52</v>
      </c>
      <c r="AV609" s="1" t="s">
        <v>52</v>
      </c>
      <c r="AW609" s="1" t="s">
        <v>52</v>
      </c>
      <c r="AX609" s="1" t="s">
        <v>52</v>
      </c>
      <c r="AY609" t="str">
        <f t="shared" si="99"/>
        <v/>
      </c>
      <c r="AZ609" t="str">
        <f t="shared" si="100"/>
        <v>I.McKenzie</v>
      </c>
      <c r="BA609" t="str">
        <f t="shared" si="101"/>
        <v/>
      </c>
      <c r="BB609" t="str">
        <f t="shared" si="102"/>
        <v>2021_03_BUF</v>
      </c>
      <c r="BC609" t="str">
        <f t="shared" si="103"/>
        <v>ru</v>
      </c>
      <c r="BD609">
        <f>COUNTIFS($BB$1:BB609,BB609,$BC$1:BC609,"ru")</f>
        <v>4</v>
      </c>
      <c r="BE609" t="str">
        <f t="shared" si="104"/>
        <v/>
      </c>
      <c r="BF609">
        <f>COUNTIFS($BB$1:BB609,BB609,$BE$1:BE609,"re")</f>
        <v>2</v>
      </c>
      <c r="BG609" t="str">
        <f t="shared" si="105"/>
        <v>ru42021_03_BUF</v>
      </c>
      <c r="BH609" t="str">
        <f t="shared" si="106"/>
        <v>22021_03_BUF</v>
      </c>
      <c r="BI609" t="str">
        <f t="shared" si="107"/>
        <v>2021_03_BUFI.McKenzie</v>
      </c>
      <c r="BJ609" t="str">
        <f t="shared" si="108"/>
        <v>2021_BUF_I.McKenzie</v>
      </c>
      <c r="BK609" t="str">
        <f>IF(ISERROR(MATCH(LEFT(C609,5)&amp;B609&amp;"_"&amp;A609,$BK$1:BK608,0)),LEFT(C609,5)&amp;B609&amp;"_"&amp;A609,"")</f>
        <v>2021_BUF_I.McKenzie</v>
      </c>
      <c r="BL609">
        <f>COUNTIFS($B$1:B609,B609)-COUNTIFS($B$1:B609,B609,$BK$1:BK609,"")</f>
        <v>5</v>
      </c>
      <c r="BM609" t="str">
        <f t="shared" si="109"/>
        <v>2021_BUF5</v>
      </c>
    </row>
    <row r="610" spans="1:65" x14ac:dyDescent="0.25">
      <c r="A610" s="1" t="s">
        <v>1751</v>
      </c>
      <c r="B610" s="1" t="s">
        <v>91</v>
      </c>
      <c r="C610" s="1" t="s">
        <v>2064</v>
      </c>
      <c r="D610" s="1">
        <v>-7.0000000000000001E-3</v>
      </c>
      <c r="E610" s="1">
        <v>0.49</v>
      </c>
      <c r="F610" s="1" t="s">
        <v>2164</v>
      </c>
      <c r="G610" s="1" t="s">
        <v>52</v>
      </c>
      <c r="H610" s="1" t="s">
        <v>52</v>
      </c>
      <c r="I610" s="1" t="s">
        <v>52</v>
      </c>
      <c r="J610" s="1" t="s">
        <v>52</v>
      </c>
      <c r="K610" s="1" t="s">
        <v>52</v>
      </c>
      <c r="L610" s="1" t="s">
        <v>52</v>
      </c>
      <c r="M610" s="1" t="s">
        <v>52</v>
      </c>
      <c r="N610" s="1" t="s">
        <v>52</v>
      </c>
      <c r="O610" s="1" t="s">
        <v>52</v>
      </c>
      <c r="P610" s="1" t="s">
        <v>52</v>
      </c>
      <c r="Q610" s="1" t="s">
        <v>52</v>
      </c>
      <c r="R610" s="1" t="s">
        <v>52</v>
      </c>
      <c r="S610" s="1" t="s">
        <v>52</v>
      </c>
      <c r="T610" s="1" t="s">
        <v>52</v>
      </c>
      <c r="U610" s="1" t="s">
        <v>52</v>
      </c>
      <c r="V610" s="1">
        <v>8</v>
      </c>
      <c r="W610" s="1">
        <v>0</v>
      </c>
      <c r="X610" s="1">
        <v>1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41</v>
      </c>
      <c r="AE610" s="1">
        <v>0</v>
      </c>
      <c r="AF610" s="1">
        <v>6</v>
      </c>
      <c r="AG610" s="1">
        <v>8</v>
      </c>
      <c r="AH610" s="1">
        <v>0.75</v>
      </c>
      <c r="AI610" s="1">
        <v>11.59</v>
      </c>
      <c r="AJ610" s="1">
        <v>2</v>
      </c>
      <c r="AK610" s="1">
        <v>26</v>
      </c>
      <c r="AL610" s="1">
        <v>21</v>
      </c>
      <c r="AM610" s="1">
        <v>21</v>
      </c>
      <c r="AN610" s="1">
        <v>0</v>
      </c>
      <c r="AO610" s="1">
        <v>0</v>
      </c>
      <c r="AP610" s="1" t="s">
        <v>52</v>
      </c>
      <c r="AQ610" s="1" t="s">
        <v>52</v>
      </c>
      <c r="AR610" s="1" t="s">
        <v>52</v>
      </c>
      <c r="AS610" s="1" t="s">
        <v>52</v>
      </c>
      <c r="AT610" s="1" t="s">
        <v>52</v>
      </c>
      <c r="AU610" s="1" t="s">
        <v>52</v>
      </c>
      <c r="AV610" s="1" t="s">
        <v>52</v>
      </c>
      <c r="AW610" s="1" t="s">
        <v>52</v>
      </c>
      <c r="AX610" s="1" t="s">
        <v>52</v>
      </c>
      <c r="AY610" t="str">
        <f t="shared" si="99"/>
        <v/>
      </c>
      <c r="AZ610" t="str">
        <f t="shared" si="100"/>
        <v>J.Agnew</v>
      </c>
      <c r="BA610" t="str">
        <f t="shared" si="101"/>
        <v/>
      </c>
      <c r="BB610" t="str">
        <f t="shared" si="102"/>
        <v>2021_05_JAX</v>
      </c>
      <c r="BC610" t="str">
        <f t="shared" si="103"/>
        <v>ru</v>
      </c>
      <c r="BD610">
        <f>COUNTIFS($BB$1:BB610,BB610,$BC$1:BC610,"ru")</f>
        <v>4</v>
      </c>
      <c r="BE610" t="str">
        <f t="shared" si="104"/>
        <v>re</v>
      </c>
      <c r="BF610">
        <f>COUNTIFS($BB$1:BB610,BB610,$BE$1:BE610,"re")</f>
        <v>2</v>
      </c>
      <c r="BG610" t="str">
        <f t="shared" si="105"/>
        <v>ru42021_05_JAX</v>
      </c>
      <c r="BH610" t="str">
        <f t="shared" si="106"/>
        <v>re22021_05_JAX</v>
      </c>
      <c r="BI610" t="str">
        <f t="shared" si="107"/>
        <v>2021_05_JAXJ.Agnew</v>
      </c>
      <c r="BJ610" t="str">
        <f t="shared" si="108"/>
        <v>2021_JAX_J.Agnew</v>
      </c>
      <c r="BK610" t="str">
        <f>IF(ISERROR(MATCH(LEFT(C610,5)&amp;B610&amp;"_"&amp;A610,$BK$1:BK609,0)),LEFT(C610,5)&amp;B610&amp;"_"&amp;A610,"")</f>
        <v/>
      </c>
      <c r="BL610">
        <f>COUNTIFS($B$1:B610,B610)-COUNTIFS($B$1:B610,B610,$BK$1:BK610,"")</f>
        <v>5</v>
      </c>
      <c r="BM610" t="str">
        <f t="shared" si="109"/>
        <v/>
      </c>
    </row>
    <row r="611" spans="1:65" x14ac:dyDescent="0.25">
      <c r="A611" s="1" t="s">
        <v>165</v>
      </c>
      <c r="B611" s="1" t="s">
        <v>70</v>
      </c>
      <c r="C611" s="1" t="s">
        <v>416</v>
      </c>
      <c r="D611" s="1">
        <v>1.7000000000000001E-2</v>
      </c>
      <c r="E611" s="1">
        <v>-0.1</v>
      </c>
      <c r="F611" s="1" t="s">
        <v>540</v>
      </c>
      <c r="G611" s="1" t="s">
        <v>52</v>
      </c>
      <c r="H611" s="1" t="s">
        <v>52</v>
      </c>
      <c r="I611" s="1" t="s">
        <v>52</v>
      </c>
      <c r="J611" s="1" t="s">
        <v>52</v>
      </c>
      <c r="K611" s="1" t="s">
        <v>52</v>
      </c>
      <c r="L611" s="1" t="s">
        <v>52</v>
      </c>
      <c r="M611" s="1" t="s">
        <v>52</v>
      </c>
      <c r="N611" s="1" t="s">
        <v>52</v>
      </c>
      <c r="O611" s="1" t="s">
        <v>52</v>
      </c>
      <c r="P611" s="1" t="s">
        <v>52</v>
      </c>
      <c r="Q611" s="1" t="s">
        <v>52</v>
      </c>
      <c r="R611" s="1" t="s">
        <v>52</v>
      </c>
      <c r="S611" s="1" t="s">
        <v>52</v>
      </c>
      <c r="T611" s="1" t="s">
        <v>52</v>
      </c>
      <c r="U611" s="1" t="s">
        <v>52</v>
      </c>
      <c r="V611" s="1">
        <v>8</v>
      </c>
      <c r="W611" s="1">
        <v>0</v>
      </c>
      <c r="X611" s="1">
        <v>1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v>1</v>
      </c>
      <c r="AH611" s="1">
        <v>0</v>
      </c>
      <c r="AI611" s="1">
        <v>-350</v>
      </c>
      <c r="AJ611" s="1">
        <v>0</v>
      </c>
      <c r="AK611" s="1">
        <v>-9</v>
      </c>
      <c r="AL611" s="1">
        <v>0</v>
      </c>
      <c r="AM611" s="1">
        <v>12</v>
      </c>
      <c r="AN611" s="1">
        <v>0</v>
      </c>
      <c r="AO611" s="1">
        <v>0</v>
      </c>
      <c r="AP611" s="1" t="s">
        <v>52</v>
      </c>
      <c r="AQ611" s="1" t="s">
        <v>52</v>
      </c>
      <c r="AR611" s="1" t="s">
        <v>52</v>
      </c>
      <c r="AS611" s="1" t="s">
        <v>52</v>
      </c>
      <c r="AT611" s="1" t="s">
        <v>52</v>
      </c>
      <c r="AU611" s="1" t="s">
        <v>52</v>
      </c>
      <c r="AV611" s="1" t="s">
        <v>52</v>
      </c>
      <c r="AW611" s="1" t="s">
        <v>52</v>
      </c>
      <c r="AX611" s="1" t="s">
        <v>52</v>
      </c>
      <c r="AY611" t="str">
        <f t="shared" si="99"/>
        <v/>
      </c>
      <c r="AZ611" t="str">
        <f t="shared" si="100"/>
        <v>J.McKissic</v>
      </c>
      <c r="BA611" t="str">
        <f t="shared" si="101"/>
        <v/>
      </c>
      <c r="BB611" t="str">
        <f t="shared" si="102"/>
        <v>2021_01_WAS</v>
      </c>
      <c r="BC611" t="str">
        <f t="shared" si="103"/>
        <v>ru</v>
      </c>
      <c r="BD611">
        <f>COUNTIFS($BB$1:BB611,BB611,$BC$1:BC611,"ru")</f>
        <v>3</v>
      </c>
      <c r="BE611" t="str">
        <f t="shared" si="104"/>
        <v>re</v>
      </c>
      <c r="BF611">
        <f>COUNTIFS($BB$1:BB611,BB611,$BE$1:BE611,"re")</f>
        <v>2</v>
      </c>
      <c r="BG611" t="str">
        <f t="shared" si="105"/>
        <v>ru32021_01_WAS</v>
      </c>
      <c r="BH611" t="str">
        <f t="shared" si="106"/>
        <v>re22021_01_WAS</v>
      </c>
      <c r="BI611" t="str">
        <f t="shared" si="107"/>
        <v>2021_01_WASJ.McKissic</v>
      </c>
      <c r="BJ611" t="str">
        <f t="shared" si="108"/>
        <v>2021_WAS_J.McKissic</v>
      </c>
      <c r="BK611" t="str">
        <f>IF(ISERROR(MATCH(LEFT(C611,5)&amp;B611&amp;"_"&amp;A611,$BK$1:BK610,0)),LEFT(C611,5)&amp;B611&amp;"_"&amp;A611,"")</f>
        <v/>
      </c>
      <c r="BL611">
        <f>COUNTIFS($B$1:B611,B611)-COUNTIFS($B$1:B611,B611,$BK$1:BK611,"")</f>
        <v>7</v>
      </c>
      <c r="BM611" t="str">
        <f t="shared" si="109"/>
        <v/>
      </c>
    </row>
    <row r="612" spans="1:65" x14ac:dyDescent="0.25">
      <c r="A612" s="1" t="s">
        <v>525</v>
      </c>
      <c r="B612" s="1" t="s">
        <v>86</v>
      </c>
      <c r="C612" s="1" t="s">
        <v>849</v>
      </c>
      <c r="D612" s="1">
        <v>0</v>
      </c>
      <c r="E612" s="1">
        <v>-1.06</v>
      </c>
      <c r="F612" s="1" t="s">
        <v>953</v>
      </c>
      <c r="G612" s="1" t="s">
        <v>52</v>
      </c>
      <c r="H612" s="1" t="s">
        <v>52</v>
      </c>
      <c r="I612" s="1" t="s">
        <v>52</v>
      </c>
      <c r="J612" s="1" t="s">
        <v>52</v>
      </c>
      <c r="K612" s="1" t="s">
        <v>52</v>
      </c>
      <c r="L612" s="1" t="s">
        <v>52</v>
      </c>
      <c r="M612" s="1" t="s">
        <v>52</v>
      </c>
      <c r="N612" s="1" t="s">
        <v>52</v>
      </c>
      <c r="O612" s="1" t="s">
        <v>52</v>
      </c>
      <c r="P612" s="1" t="s">
        <v>52</v>
      </c>
      <c r="Q612" s="1" t="s">
        <v>52</v>
      </c>
      <c r="R612" s="1" t="s">
        <v>52</v>
      </c>
      <c r="S612" s="1" t="s">
        <v>52</v>
      </c>
      <c r="T612" s="1" t="s">
        <v>52</v>
      </c>
      <c r="U612" s="1" t="s">
        <v>52</v>
      </c>
      <c r="V612" s="1">
        <v>8</v>
      </c>
      <c r="W612" s="1">
        <v>0</v>
      </c>
      <c r="X612" s="1">
        <v>2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 t="s">
        <v>52</v>
      </c>
      <c r="AE612" s="1" t="s">
        <v>52</v>
      </c>
      <c r="AF612" s="1" t="s">
        <v>52</v>
      </c>
      <c r="AG612" s="1" t="s">
        <v>52</v>
      </c>
      <c r="AH612" s="1" t="s">
        <v>52</v>
      </c>
      <c r="AI612" s="1" t="s">
        <v>52</v>
      </c>
      <c r="AJ612" s="1" t="s">
        <v>52</v>
      </c>
      <c r="AK612" s="1" t="s">
        <v>52</v>
      </c>
      <c r="AL612" s="1" t="s">
        <v>52</v>
      </c>
      <c r="AM612" s="1" t="s">
        <v>52</v>
      </c>
      <c r="AN612" s="1" t="s">
        <v>52</v>
      </c>
      <c r="AO612" s="1" t="s">
        <v>52</v>
      </c>
      <c r="AP612" s="1" t="s">
        <v>52</v>
      </c>
      <c r="AQ612" s="1" t="s">
        <v>52</v>
      </c>
      <c r="AR612" s="1" t="s">
        <v>52</v>
      </c>
      <c r="AS612" s="1" t="s">
        <v>52</v>
      </c>
      <c r="AT612" s="1" t="s">
        <v>52</v>
      </c>
      <c r="AU612" s="1" t="s">
        <v>52</v>
      </c>
      <c r="AV612" s="1" t="s">
        <v>52</v>
      </c>
      <c r="AW612" s="1" t="s">
        <v>52</v>
      </c>
      <c r="AX612" s="1" t="s">
        <v>52</v>
      </c>
      <c r="AY612" t="str">
        <f t="shared" si="99"/>
        <v/>
      </c>
      <c r="AZ612" t="str">
        <f t="shared" si="100"/>
        <v>K.Hill</v>
      </c>
      <c r="BA612" t="str">
        <f t="shared" si="101"/>
        <v/>
      </c>
      <c r="BB612" t="str">
        <f t="shared" si="102"/>
        <v>2021_02_GB</v>
      </c>
      <c r="BC612" t="str">
        <f t="shared" si="103"/>
        <v>ru</v>
      </c>
      <c r="BD612">
        <f>COUNTIFS($BB$1:BB612,BB612,$BC$1:BC612,"ru")</f>
        <v>3</v>
      </c>
      <c r="BE612" t="str">
        <f t="shared" si="104"/>
        <v/>
      </c>
      <c r="BF612">
        <f>COUNTIFS($BB$1:BB612,BB612,$BE$1:BE612,"re")</f>
        <v>2</v>
      </c>
      <c r="BG612" t="str">
        <f t="shared" si="105"/>
        <v>ru32021_02_GB</v>
      </c>
      <c r="BH612" t="str">
        <f t="shared" si="106"/>
        <v>22021_02_GB</v>
      </c>
      <c r="BI612" t="str">
        <f t="shared" si="107"/>
        <v>2021_02_GBK.Hill</v>
      </c>
      <c r="BJ612" t="str">
        <f t="shared" si="108"/>
        <v>2021_GB_K.Hill</v>
      </c>
      <c r="BK612" t="str">
        <f>IF(ISERROR(MATCH(LEFT(C612,5)&amp;B612&amp;"_"&amp;A612,$BK$1:BK611,0)),LEFT(C612,5)&amp;B612&amp;"_"&amp;A612,"")</f>
        <v/>
      </c>
      <c r="BL612">
        <f>COUNTIFS($B$1:B612,B612)-COUNTIFS($B$1:B612,B612,$BK$1:BK612,"")</f>
        <v>5</v>
      </c>
      <c r="BM612" t="str">
        <f t="shared" si="109"/>
        <v/>
      </c>
    </row>
    <row r="613" spans="1:65" x14ac:dyDescent="0.25">
      <c r="A613" s="1" t="s">
        <v>143</v>
      </c>
      <c r="B613" s="1" t="s">
        <v>68</v>
      </c>
      <c r="C613" s="1" t="s">
        <v>1234</v>
      </c>
      <c r="D613" s="1">
        <v>-4.2999999999999997E-2</v>
      </c>
      <c r="E613" s="1">
        <v>-1.98</v>
      </c>
      <c r="F613" s="1" t="s">
        <v>1350</v>
      </c>
      <c r="G613" s="1" t="s">
        <v>52</v>
      </c>
      <c r="H613" s="1" t="s">
        <v>52</v>
      </c>
      <c r="I613" s="1" t="s">
        <v>52</v>
      </c>
      <c r="J613" s="1" t="s">
        <v>52</v>
      </c>
      <c r="K613" s="1" t="s">
        <v>52</v>
      </c>
      <c r="L613" s="1" t="s">
        <v>52</v>
      </c>
      <c r="M613" s="1" t="s">
        <v>52</v>
      </c>
      <c r="N613" s="1" t="s">
        <v>52</v>
      </c>
      <c r="O613" s="1" t="s">
        <v>52</v>
      </c>
      <c r="P613" s="1" t="s">
        <v>52</v>
      </c>
      <c r="Q613" s="1" t="s">
        <v>52</v>
      </c>
      <c r="R613" s="1" t="s">
        <v>52</v>
      </c>
      <c r="S613" s="1" t="s">
        <v>52</v>
      </c>
      <c r="T613" s="1" t="s">
        <v>52</v>
      </c>
      <c r="U613" s="1" t="s">
        <v>52</v>
      </c>
      <c r="V613" s="1">
        <v>8</v>
      </c>
      <c r="W613" s="1">
        <v>0</v>
      </c>
      <c r="X613" s="1">
        <v>4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26</v>
      </c>
      <c r="AE613" s="1">
        <v>0</v>
      </c>
      <c r="AF613" s="1">
        <v>3</v>
      </c>
      <c r="AG613" s="1">
        <v>3</v>
      </c>
      <c r="AH613" s="1">
        <v>1</v>
      </c>
      <c r="AI613" s="1">
        <v>20.93</v>
      </c>
      <c r="AJ613" s="1">
        <v>2</v>
      </c>
      <c r="AK613" s="1">
        <v>8</v>
      </c>
      <c r="AL613" s="1">
        <v>18</v>
      </c>
      <c r="AM613" s="1">
        <v>12</v>
      </c>
      <c r="AN613" s="1">
        <v>0</v>
      </c>
      <c r="AO613" s="1">
        <v>0</v>
      </c>
      <c r="AP613" s="1" t="s">
        <v>52</v>
      </c>
      <c r="AQ613" s="1" t="s">
        <v>52</v>
      </c>
      <c r="AR613" s="1" t="s">
        <v>52</v>
      </c>
      <c r="AS613" s="1" t="s">
        <v>52</v>
      </c>
      <c r="AT613" s="1" t="s">
        <v>52</v>
      </c>
      <c r="AU613" s="1" t="s">
        <v>52</v>
      </c>
      <c r="AV613" s="1" t="s">
        <v>52</v>
      </c>
      <c r="AW613" s="1" t="s">
        <v>52</v>
      </c>
      <c r="AX613" s="1" t="s">
        <v>52</v>
      </c>
      <c r="AY613" t="str">
        <f t="shared" si="99"/>
        <v/>
      </c>
      <c r="AZ613" t="str">
        <f t="shared" si="100"/>
        <v>L.Fournette</v>
      </c>
      <c r="BA613" t="str">
        <f t="shared" si="101"/>
        <v/>
      </c>
      <c r="BB613" t="str">
        <f t="shared" si="102"/>
        <v>2021_03_TB</v>
      </c>
      <c r="BC613" t="str">
        <f t="shared" si="103"/>
        <v>ru</v>
      </c>
      <c r="BD613">
        <f>COUNTIFS($BB$1:BB613,BB613,$BC$1:BC613,"ru")</f>
        <v>3</v>
      </c>
      <c r="BE613" t="str">
        <f t="shared" si="104"/>
        <v>re</v>
      </c>
      <c r="BF613">
        <f>COUNTIFS($BB$1:BB613,BB613,$BE$1:BE613,"re")</f>
        <v>1</v>
      </c>
      <c r="BG613" t="str">
        <f t="shared" si="105"/>
        <v>ru32021_03_TB</v>
      </c>
      <c r="BH613" t="str">
        <f t="shared" si="106"/>
        <v>re12021_03_TB</v>
      </c>
      <c r="BI613" t="str">
        <f t="shared" si="107"/>
        <v>2021_03_TBL.Fournette</v>
      </c>
      <c r="BJ613" t="str">
        <f t="shared" si="108"/>
        <v>2021_TB_L.Fournette</v>
      </c>
      <c r="BK613" t="str">
        <f>IF(ISERROR(MATCH(LEFT(C613,5)&amp;B613&amp;"_"&amp;A613,$BK$1:BK612,0)),LEFT(C613,5)&amp;B613&amp;"_"&amp;A613,"")</f>
        <v/>
      </c>
      <c r="BL613">
        <f>COUNTIFS($B$1:B613,B613)-COUNTIFS($B$1:B613,B613,$BK$1:BK613,"")</f>
        <v>5</v>
      </c>
      <c r="BM613" t="str">
        <f t="shared" si="109"/>
        <v/>
      </c>
    </row>
    <row r="614" spans="1:65" x14ac:dyDescent="0.25">
      <c r="A614" s="1" t="s">
        <v>178</v>
      </c>
      <c r="B614" s="1" t="s">
        <v>72</v>
      </c>
      <c r="C614" s="1" t="s">
        <v>445</v>
      </c>
      <c r="D614" s="1">
        <v>-0.01</v>
      </c>
      <c r="E614" s="1">
        <v>-0.38</v>
      </c>
      <c r="F614" s="1" t="s">
        <v>541</v>
      </c>
      <c r="G614" s="1" t="s">
        <v>52</v>
      </c>
      <c r="H614" s="1" t="s">
        <v>52</v>
      </c>
      <c r="I614" s="1" t="s">
        <v>52</v>
      </c>
      <c r="J614" s="1" t="s">
        <v>52</v>
      </c>
      <c r="K614" s="1" t="s">
        <v>52</v>
      </c>
      <c r="L614" s="1" t="s">
        <v>52</v>
      </c>
      <c r="M614" s="1" t="s">
        <v>52</v>
      </c>
      <c r="N614" s="1" t="s">
        <v>52</v>
      </c>
      <c r="O614" s="1" t="s">
        <v>52</v>
      </c>
      <c r="P614" s="1" t="s">
        <v>52</v>
      </c>
      <c r="Q614" s="1" t="s">
        <v>52</v>
      </c>
      <c r="R614" s="1" t="s">
        <v>52</v>
      </c>
      <c r="S614" s="1" t="s">
        <v>52</v>
      </c>
      <c r="T614" s="1" t="s">
        <v>52</v>
      </c>
      <c r="U614" s="1" t="s">
        <v>52</v>
      </c>
      <c r="V614" s="1">
        <v>8</v>
      </c>
      <c r="W614" s="1">
        <v>0</v>
      </c>
      <c r="X614" s="1">
        <v>2</v>
      </c>
      <c r="Y614" s="1">
        <v>0</v>
      </c>
      <c r="Z614" s="1">
        <v>1</v>
      </c>
      <c r="AA614" s="1">
        <v>0</v>
      </c>
      <c r="AB614" s="1">
        <v>0</v>
      </c>
      <c r="AC614" s="1">
        <v>0</v>
      </c>
      <c r="AD614" s="1" t="s">
        <v>52</v>
      </c>
      <c r="AE614" s="1" t="s">
        <v>52</v>
      </c>
      <c r="AF614" s="1" t="s">
        <v>52</v>
      </c>
      <c r="AG614" s="1" t="s">
        <v>52</v>
      </c>
      <c r="AH614" s="1" t="s">
        <v>52</v>
      </c>
      <c r="AI614" s="1" t="s">
        <v>52</v>
      </c>
      <c r="AJ614" s="1" t="s">
        <v>52</v>
      </c>
      <c r="AK614" s="1" t="s">
        <v>52</v>
      </c>
      <c r="AL614" s="1" t="s">
        <v>52</v>
      </c>
      <c r="AM614" s="1" t="s">
        <v>52</v>
      </c>
      <c r="AN614" s="1" t="s">
        <v>52</v>
      </c>
      <c r="AO614" s="1" t="s">
        <v>52</v>
      </c>
      <c r="AP614" s="1" t="s">
        <v>52</v>
      </c>
      <c r="AQ614" s="1" t="s">
        <v>52</v>
      </c>
      <c r="AR614" s="1" t="s">
        <v>52</v>
      </c>
      <c r="AS614" s="1" t="s">
        <v>52</v>
      </c>
      <c r="AT614" s="1" t="s">
        <v>52</v>
      </c>
      <c r="AU614" s="1" t="s">
        <v>52</v>
      </c>
      <c r="AV614" s="1" t="s">
        <v>52</v>
      </c>
      <c r="AW614" s="1" t="s">
        <v>52</v>
      </c>
      <c r="AX614" s="1" t="s">
        <v>52</v>
      </c>
      <c r="AY614" t="str">
        <f t="shared" si="99"/>
        <v/>
      </c>
      <c r="AZ614" t="str">
        <f t="shared" si="100"/>
        <v>R.Penny</v>
      </c>
      <c r="BA614" t="str">
        <f t="shared" si="101"/>
        <v/>
      </c>
      <c r="BB614" t="str">
        <f t="shared" si="102"/>
        <v>2021_01_SEA</v>
      </c>
      <c r="BC614" t="str">
        <f t="shared" si="103"/>
        <v>ru</v>
      </c>
      <c r="BD614">
        <f>COUNTIFS($BB$1:BB614,BB614,$BC$1:BC614,"ru")</f>
        <v>4</v>
      </c>
      <c r="BE614" t="str">
        <f t="shared" si="104"/>
        <v/>
      </c>
      <c r="BF614">
        <f>COUNTIFS($BB$1:BB614,BB614,$BE$1:BE614,"re")</f>
        <v>2</v>
      </c>
      <c r="BG614" t="str">
        <f t="shared" si="105"/>
        <v>ru42021_01_SEA</v>
      </c>
      <c r="BH614" t="str">
        <f t="shared" si="106"/>
        <v>22021_01_SEA</v>
      </c>
      <c r="BI614" t="str">
        <f t="shared" si="107"/>
        <v>2021_01_SEAR.Penny</v>
      </c>
      <c r="BJ614" t="str">
        <f t="shared" si="108"/>
        <v>2021_SEA_R.Penny</v>
      </c>
      <c r="BK614" t="str">
        <f>IF(ISERROR(MATCH(LEFT(C614,5)&amp;B614&amp;"_"&amp;A614,$BK$1:BK613,0)),LEFT(C614,5)&amp;B614&amp;"_"&amp;A614,"")</f>
        <v>2021_SEA_R.Penny</v>
      </c>
      <c r="BL614">
        <f>COUNTIFS($B$1:B614,B614)-COUNTIFS($B$1:B614,B614,$BK$1:BK614,"")</f>
        <v>9</v>
      </c>
      <c r="BM614" t="str">
        <f t="shared" si="109"/>
        <v>2021_SEA9</v>
      </c>
    </row>
    <row r="615" spans="1:65" x14ac:dyDescent="0.25">
      <c r="A615" s="1" t="s">
        <v>184</v>
      </c>
      <c r="B615" s="1" t="s">
        <v>101</v>
      </c>
      <c r="C615" s="1" t="s">
        <v>1636</v>
      </c>
      <c r="D615" s="1">
        <v>-1.4999999999999999E-2</v>
      </c>
      <c r="E615" s="1">
        <v>-0.44</v>
      </c>
      <c r="F615" s="1" t="s">
        <v>1761</v>
      </c>
      <c r="G615" s="1" t="s">
        <v>52</v>
      </c>
      <c r="H615" s="1" t="s">
        <v>52</v>
      </c>
      <c r="I615" s="1" t="s">
        <v>52</v>
      </c>
      <c r="J615" s="1" t="s">
        <v>52</v>
      </c>
      <c r="K615" s="1" t="s">
        <v>52</v>
      </c>
      <c r="L615" s="1" t="s">
        <v>52</v>
      </c>
      <c r="M615" s="1" t="s">
        <v>52</v>
      </c>
      <c r="N615" s="1" t="s">
        <v>52</v>
      </c>
      <c r="O615" s="1" t="s">
        <v>52</v>
      </c>
      <c r="P615" s="1" t="s">
        <v>52</v>
      </c>
      <c r="Q615" s="1" t="s">
        <v>52</v>
      </c>
      <c r="R615" s="1" t="s">
        <v>52</v>
      </c>
      <c r="S615" s="1" t="s">
        <v>52</v>
      </c>
      <c r="T615" s="1" t="s">
        <v>52</v>
      </c>
      <c r="U615" s="1" t="s">
        <v>52</v>
      </c>
      <c r="V615" s="1">
        <v>8</v>
      </c>
      <c r="W615" s="1">
        <v>0</v>
      </c>
      <c r="X615" s="1">
        <v>3</v>
      </c>
      <c r="Y615" s="1">
        <v>1</v>
      </c>
      <c r="Z615" s="1">
        <v>0</v>
      </c>
      <c r="AA615" s="1">
        <v>0</v>
      </c>
      <c r="AB615" s="1">
        <v>0</v>
      </c>
      <c r="AC615" s="1">
        <v>0</v>
      </c>
      <c r="AD615" s="1">
        <v>-3</v>
      </c>
      <c r="AE615" s="1">
        <v>0</v>
      </c>
      <c r="AF615" s="1">
        <v>1</v>
      </c>
      <c r="AG615" s="1">
        <v>3</v>
      </c>
      <c r="AH615" s="1">
        <v>0.33300000000000002</v>
      </c>
      <c r="AI615" s="1">
        <v>-155.25</v>
      </c>
      <c r="AJ615" s="1">
        <v>0</v>
      </c>
      <c r="AK615" s="1">
        <v>-3</v>
      </c>
      <c r="AL615" s="1">
        <v>0</v>
      </c>
      <c r="AM615" s="1">
        <v>20</v>
      </c>
      <c r="AN615" s="1">
        <v>0</v>
      </c>
      <c r="AO615" s="1">
        <v>0</v>
      </c>
      <c r="AP615" s="1" t="s">
        <v>52</v>
      </c>
      <c r="AQ615" s="1" t="s">
        <v>52</v>
      </c>
      <c r="AR615" s="1" t="s">
        <v>52</v>
      </c>
      <c r="AS615" s="1" t="s">
        <v>52</v>
      </c>
      <c r="AT615" s="1" t="s">
        <v>52</v>
      </c>
      <c r="AU615" s="1" t="s">
        <v>52</v>
      </c>
      <c r="AV615" s="1" t="s">
        <v>52</v>
      </c>
      <c r="AW615" s="1" t="s">
        <v>52</v>
      </c>
      <c r="AX615" s="1" t="s">
        <v>52</v>
      </c>
      <c r="AY615" t="str">
        <f t="shared" si="99"/>
        <v/>
      </c>
      <c r="AZ615" t="str">
        <f t="shared" si="100"/>
        <v>T.Jones</v>
      </c>
      <c r="BA615" t="str">
        <f t="shared" si="101"/>
        <v/>
      </c>
      <c r="BB615" t="str">
        <f t="shared" si="102"/>
        <v>2021_04_NO</v>
      </c>
      <c r="BC615" t="str">
        <f t="shared" si="103"/>
        <v>ru</v>
      </c>
      <c r="BD615">
        <f>COUNTIFS($BB$1:BB615,BB615,$BC$1:BC615,"ru")</f>
        <v>3</v>
      </c>
      <c r="BE615" t="str">
        <f t="shared" si="104"/>
        <v>re</v>
      </c>
      <c r="BF615">
        <f>COUNTIFS($BB$1:BB615,BB615,$BE$1:BE615,"re")</f>
        <v>2</v>
      </c>
      <c r="BG615" t="str">
        <f t="shared" si="105"/>
        <v>ru32021_04_NO</v>
      </c>
      <c r="BH615" t="str">
        <f t="shared" si="106"/>
        <v>re22021_04_NO</v>
      </c>
      <c r="BI615" t="str">
        <f t="shared" si="107"/>
        <v>2021_04_NOT.Jones</v>
      </c>
      <c r="BJ615" t="str">
        <f t="shared" si="108"/>
        <v>2021_NO_T.Jones</v>
      </c>
      <c r="BK615" t="str">
        <f>IF(ISERROR(MATCH(LEFT(C615,5)&amp;B615&amp;"_"&amp;A615,$BK$1:BK614,0)),LEFT(C615,5)&amp;B615&amp;"_"&amp;A615,"")</f>
        <v/>
      </c>
      <c r="BL615">
        <f>COUNTIFS($B$1:B615,B615)-COUNTIFS($B$1:B615,B615,$BK$1:BK615,"")</f>
        <v>4</v>
      </c>
      <c r="BM615" t="str">
        <f t="shared" si="109"/>
        <v/>
      </c>
    </row>
    <row r="616" spans="1:65" x14ac:dyDescent="0.25">
      <c r="A616" s="1" t="s">
        <v>954</v>
      </c>
      <c r="B616" s="1" t="s">
        <v>95</v>
      </c>
      <c r="C616" s="1" t="s">
        <v>863</v>
      </c>
      <c r="D616" s="1">
        <v>2E-3</v>
      </c>
      <c r="E616" s="1">
        <v>1.59</v>
      </c>
      <c r="F616" s="1" t="s">
        <v>955</v>
      </c>
      <c r="G616" s="1" t="s">
        <v>52</v>
      </c>
      <c r="H616" s="1" t="s">
        <v>52</v>
      </c>
      <c r="I616" s="1" t="s">
        <v>52</v>
      </c>
      <c r="J616" s="1" t="s">
        <v>52</v>
      </c>
      <c r="K616" s="1" t="s">
        <v>52</v>
      </c>
      <c r="L616" s="1" t="s">
        <v>52</v>
      </c>
      <c r="M616" s="1" t="s">
        <v>52</v>
      </c>
      <c r="N616" s="1" t="s">
        <v>52</v>
      </c>
      <c r="O616" s="1" t="s">
        <v>52</v>
      </c>
      <c r="P616" s="1" t="s">
        <v>52</v>
      </c>
      <c r="Q616" s="1" t="s">
        <v>52</v>
      </c>
      <c r="R616" s="1" t="s">
        <v>52</v>
      </c>
      <c r="S616" s="1" t="s">
        <v>52</v>
      </c>
      <c r="T616" s="1" t="s">
        <v>52</v>
      </c>
      <c r="U616" s="1" t="s">
        <v>52</v>
      </c>
      <c r="V616" s="1">
        <v>8</v>
      </c>
      <c r="W616" s="1">
        <v>0</v>
      </c>
      <c r="X616" s="1">
        <v>1</v>
      </c>
      <c r="Y616" s="1">
        <v>1</v>
      </c>
      <c r="Z616" s="1">
        <v>0</v>
      </c>
      <c r="AA616" s="1">
        <v>0</v>
      </c>
      <c r="AB616" s="1">
        <v>0</v>
      </c>
      <c r="AC616" s="1">
        <v>0</v>
      </c>
      <c r="AD616" s="1" t="s">
        <v>52</v>
      </c>
      <c r="AE616" s="1" t="s">
        <v>52</v>
      </c>
      <c r="AF616" s="1" t="s">
        <v>52</v>
      </c>
      <c r="AG616" s="1" t="s">
        <v>52</v>
      </c>
      <c r="AH616" s="1" t="s">
        <v>52</v>
      </c>
      <c r="AI616" s="1" t="s">
        <v>52</v>
      </c>
      <c r="AJ616" s="1" t="s">
        <v>52</v>
      </c>
      <c r="AK616" s="1" t="s">
        <v>52</v>
      </c>
      <c r="AL616" s="1" t="s">
        <v>52</v>
      </c>
      <c r="AM616" s="1" t="s">
        <v>52</v>
      </c>
      <c r="AN616" s="1" t="s">
        <v>52</v>
      </c>
      <c r="AO616" s="1" t="s">
        <v>52</v>
      </c>
      <c r="AP616" s="1" t="s">
        <v>52</v>
      </c>
      <c r="AQ616" s="1" t="s">
        <v>52</v>
      </c>
      <c r="AR616" s="1" t="s">
        <v>52</v>
      </c>
      <c r="AS616" s="1" t="s">
        <v>52</v>
      </c>
      <c r="AT616" s="1" t="s">
        <v>52</v>
      </c>
      <c r="AU616" s="1" t="s">
        <v>52</v>
      </c>
      <c r="AV616" s="1" t="s">
        <v>52</v>
      </c>
      <c r="AW616" s="1" t="s">
        <v>52</v>
      </c>
      <c r="AX616" s="1" t="s">
        <v>52</v>
      </c>
      <c r="AY616" t="str">
        <f t="shared" si="99"/>
        <v/>
      </c>
      <c r="AZ616" t="str">
        <f t="shared" si="100"/>
        <v>T.Sermon</v>
      </c>
      <c r="BA616" t="str">
        <f t="shared" si="101"/>
        <v/>
      </c>
      <c r="BB616" t="str">
        <f t="shared" si="102"/>
        <v>2021_02_SF</v>
      </c>
      <c r="BC616" t="str">
        <f t="shared" si="103"/>
        <v>ru</v>
      </c>
      <c r="BD616">
        <f>COUNTIFS($BB$1:BB616,BB616,$BC$1:BC616,"ru")</f>
        <v>5</v>
      </c>
      <c r="BE616" t="str">
        <f t="shared" si="104"/>
        <v/>
      </c>
      <c r="BF616">
        <f>COUNTIFS($BB$1:BB616,BB616,$BE$1:BE616,"re")</f>
        <v>3</v>
      </c>
      <c r="BG616" t="str">
        <f t="shared" si="105"/>
        <v>ru52021_02_SF</v>
      </c>
      <c r="BH616" t="str">
        <f t="shared" si="106"/>
        <v>32021_02_SF</v>
      </c>
      <c r="BI616" t="str">
        <f t="shared" si="107"/>
        <v>2021_02_SFT.Sermon</v>
      </c>
      <c r="BJ616" t="str">
        <f t="shared" si="108"/>
        <v>2021_SF_T.Sermon</v>
      </c>
      <c r="BK616" t="str">
        <f>IF(ISERROR(MATCH(LEFT(C616,5)&amp;B616&amp;"_"&amp;A616,$BK$1:BK615,0)),LEFT(C616,5)&amp;B616&amp;"_"&amp;A616,"")</f>
        <v/>
      </c>
      <c r="BL616">
        <f>COUNTIFS($B$1:B616,B616)-COUNTIFS($B$1:B616,B616,$BK$1:BK616,"")</f>
        <v>11</v>
      </c>
      <c r="BM616" t="str">
        <f t="shared" si="109"/>
        <v/>
      </c>
    </row>
    <row r="617" spans="1:65" x14ac:dyDescent="0.25">
      <c r="A617" s="1" t="s">
        <v>148</v>
      </c>
      <c r="B617" s="1" t="s">
        <v>85</v>
      </c>
      <c r="C617" s="1" t="s">
        <v>2455</v>
      </c>
      <c r="D617" s="1">
        <v>-4.5999999999999999E-2</v>
      </c>
      <c r="E617" s="1">
        <v>-3.89</v>
      </c>
      <c r="F617" s="1" t="s">
        <v>2530</v>
      </c>
      <c r="G617" s="1" t="s">
        <v>52</v>
      </c>
      <c r="H617" s="1" t="s">
        <v>52</v>
      </c>
      <c r="I617" s="1" t="s">
        <v>52</v>
      </c>
      <c r="J617" s="1" t="s">
        <v>52</v>
      </c>
      <c r="K617" s="1" t="s">
        <v>52</v>
      </c>
      <c r="L617" s="1" t="s">
        <v>52</v>
      </c>
      <c r="M617" s="1" t="s">
        <v>52</v>
      </c>
      <c r="N617" s="1" t="s">
        <v>52</v>
      </c>
      <c r="O617" s="1" t="s">
        <v>52</v>
      </c>
      <c r="P617" s="1" t="s">
        <v>52</v>
      </c>
      <c r="Q617" s="1" t="s">
        <v>52</v>
      </c>
      <c r="R617" s="1" t="s">
        <v>52</v>
      </c>
      <c r="S617" s="1" t="s">
        <v>52</v>
      </c>
      <c r="T617" s="1" t="s">
        <v>52</v>
      </c>
      <c r="U617" s="1" t="s">
        <v>52</v>
      </c>
      <c r="V617" s="1">
        <v>7</v>
      </c>
      <c r="W617" s="1">
        <v>0</v>
      </c>
      <c r="X617" s="1">
        <v>6</v>
      </c>
      <c r="Y617" s="1">
        <v>0</v>
      </c>
      <c r="Z617" s="1">
        <v>1</v>
      </c>
      <c r="AA617" s="1">
        <v>0</v>
      </c>
      <c r="AB617" s="1">
        <v>0</v>
      </c>
      <c r="AC617" s="1">
        <v>0</v>
      </c>
      <c r="AD617" s="1">
        <v>48</v>
      </c>
      <c r="AE617" s="1">
        <v>0</v>
      </c>
      <c r="AF617" s="1">
        <v>4</v>
      </c>
      <c r="AG617" s="1">
        <v>7</v>
      </c>
      <c r="AH617" s="1">
        <v>0.57099999999999995</v>
      </c>
      <c r="AI617" s="1">
        <v>-37.020000000000003</v>
      </c>
      <c r="AJ617" s="1">
        <v>3</v>
      </c>
      <c r="AK617" s="1">
        <v>-5</v>
      </c>
      <c r="AL617" s="1">
        <v>54</v>
      </c>
      <c r="AM617" s="1">
        <v>44</v>
      </c>
      <c r="AN617" s="1">
        <v>0</v>
      </c>
      <c r="AO617" s="1">
        <v>0</v>
      </c>
      <c r="AP617" s="1" t="s">
        <v>52</v>
      </c>
      <c r="AQ617" s="1" t="s">
        <v>52</v>
      </c>
      <c r="AR617" s="1" t="s">
        <v>52</v>
      </c>
      <c r="AS617" s="1" t="s">
        <v>52</v>
      </c>
      <c r="AT617" s="1" t="s">
        <v>52</v>
      </c>
      <c r="AU617" s="1" t="s">
        <v>52</v>
      </c>
      <c r="AV617" s="1" t="s">
        <v>52</v>
      </c>
      <c r="AW617" s="1" t="s">
        <v>52</v>
      </c>
      <c r="AX617" s="1" t="s">
        <v>52</v>
      </c>
      <c r="AY617" t="str">
        <f t="shared" si="99"/>
        <v/>
      </c>
      <c r="AZ617" t="str">
        <f t="shared" si="100"/>
        <v>A.Ekeler</v>
      </c>
      <c r="BA617" t="str">
        <f t="shared" si="101"/>
        <v/>
      </c>
      <c r="BB617" t="str">
        <f t="shared" si="102"/>
        <v>2021_06_LAC</v>
      </c>
      <c r="BC617" t="str">
        <f t="shared" si="103"/>
        <v>ru</v>
      </c>
      <c r="BD617">
        <f>COUNTIFS($BB$1:BB617,BB617,$BC$1:BC617,"ru")</f>
        <v>2</v>
      </c>
      <c r="BE617" t="str">
        <f t="shared" si="104"/>
        <v>re</v>
      </c>
      <c r="BF617">
        <f>COUNTIFS($BB$1:BB617,BB617,$BE$1:BE617,"re")</f>
        <v>1</v>
      </c>
      <c r="BG617" t="str">
        <f t="shared" si="105"/>
        <v>ru22021_06_LAC</v>
      </c>
      <c r="BH617" t="str">
        <f t="shared" si="106"/>
        <v>re12021_06_LAC</v>
      </c>
      <c r="BI617" t="str">
        <f t="shared" si="107"/>
        <v>2021_06_LACA.Ekeler</v>
      </c>
      <c r="BJ617" t="str">
        <f t="shared" si="108"/>
        <v>2021_LAC_A.Ekeler</v>
      </c>
      <c r="BK617" t="str">
        <f>IF(ISERROR(MATCH(LEFT(C617,5)&amp;B617&amp;"_"&amp;A617,$BK$1:BK616,0)),LEFT(C617,5)&amp;B617&amp;"_"&amp;A617,"")</f>
        <v/>
      </c>
      <c r="BL617">
        <f>COUNTIFS($B$1:B617,B617)-COUNTIFS($B$1:B617,B617,$BK$1:BK617,"")</f>
        <v>7</v>
      </c>
      <c r="BM617" t="str">
        <f t="shared" si="109"/>
        <v/>
      </c>
    </row>
    <row r="618" spans="1:65" x14ac:dyDescent="0.25">
      <c r="A618" s="1" t="s">
        <v>158</v>
      </c>
      <c r="B618" s="1" t="s">
        <v>91</v>
      </c>
      <c r="C618" s="1" t="s">
        <v>839</v>
      </c>
      <c r="D618" s="1">
        <v>-5.0000000000000001E-3</v>
      </c>
      <c r="E618" s="1">
        <v>-0.5</v>
      </c>
      <c r="F618" s="1" t="s">
        <v>956</v>
      </c>
      <c r="G618" s="1" t="s">
        <v>52</v>
      </c>
      <c r="H618" s="1" t="s">
        <v>52</v>
      </c>
      <c r="I618" s="1" t="s">
        <v>52</v>
      </c>
      <c r="J618" s="1" t="s">
        <v>52</v>
      </c>
      <c r="K618" s="1" t="s">
        <v>52</v>
      </c>
      <c r="L618" s="1" t="s">
        <v>52</v>
      </c>
      <c r="M618" s="1" t="s">
        <v>52</v>
      </c>
      <c r="N618" s="1" t="s">
        <v>52</v>
      </c>
      <c r="O618" s="1" t="s">
        <v>52</v>
      </c>
      <c r="P618" s="1" t="s">
        <v>52</v>
      </c>
      <c r="Q618" s="1" t="s">
        <v>52</v>
      </c>
      <c r="R618" s="1" t="s">
        <v>52</v>
      </c>
      <c r="S618" s="1" t="s">
        <v>52</v>
      </c>
      <c r="T618" s="1" t="s">
        <v>52</v>
      </c>
      <c r="U618" s="1" t="s">
        <v>52</v>
      </c>
      <c r="V618" s="1">
        <v>7</v>
      </c>
      <c r="W618" s="1">
        <v>0</v>
      </c>
      <c r="X618" s="1">
        <v>2</v>
      </c>
      <c r="Y618" s="1">
        <v>0</v>
      </c>
      <c r="Z618" s="1">
        <v>0</v>
      </c>
      <c r="AA618" s="1">
        <v>0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v>2</v>
      </c>
      <c r="AH618" s="1">
        <v>0</v>
      </c>
      <c r="AI618" s="1">
        <v>-350</v>
      </c>
      <c r="AJ618" s="1">
        <v>0</v>
      </c>
      <c r="AK618" s="1">
        <v>8</v>
      </c>
      <c r="AL618" s="1">
        <v>0</v>
      </c>
      <c r="AM618" s="1">
        <v>6</v>
      </c>
      <c r="AN618" s="1">
        <v>0</v>
      </c>
      <c r="AO618" s="1">
        <v>0</v>
      </c>
      <c r="AP618" s="1" t="s">
        <v>52</v>
      </c>
      <c r="AQ618" s="1" t="s">
        <v>52</v>
      </c>
      <c r="AR618" s="1" t="s">
        <v>52</v>
      </c>
      <c r="AS618" s="1" t="s">
        <v>52</v>
      </c>
      <c r="AT618" s="1" t="s">
        <v>52</v>
      </c>
      <c r="AU618" s="1" t="s">
        <v>52</v>
      </c>
      <c r="AV618" s="1" t="s">
        <v>52</v>
      </c>
      <c r="AW618" s="1" t="s">
        <v>52</v>
      </c>
      <c r="AX618" s="1" t="s">
        <v>52</v>
      </c>
      <c r="AY618" t="str">
        <f t="shared" si="99"/>
        <v/>
      </c>
      <c r="AZ618" t="str">
        <f t="shared" si="100"/>
        <v>C.Hyde</v>
      </c>
      <c r="BA618" t="str">
        <f t="shared" si="101"/>
        <v/>
      </c>
      <c r="BB618" t="str">
        <f t="shared" si="102"/>
        <v>2021_02_JAX</v>
      </c>
      <c r="BC618" t="str">
        <f t="shared" si="103"/>
        <v>ru</v>
      </c>
      <c r="BD618">
        <f>COUNTIFS($BB$1:BB618,BB618,$BC$1:BC618,"ru")</f>
        <v>2</v>
      </c>
      <c r="BE618" t="str">
        <f t="shared" si="104"/>
        <v>re</v>
      </c>
      <c r="BF618">
        <f>COUNTIFS($BB$1:BB618,BB618,$BE$1:BE618,"re")</f>
        <v>2</v>
      </c>
      <c r="BG618" t="str">
        <f t="shared" si="105"/>
        <v>ru22021_02_JAX</v>
      </c>
      <c r="BH618" t="str">
        <f t="shared" si="106"/>
        <v>re22021_02_JAX</v>
      </c>
      <c r="BI618" t="str">
        <f t="shared" si="107"/>
        <v>2021_02_JAXC.Hyde</v>
      </c>
      <c r="BJ618" t="str">
        <f t="shared" si="108"/>
        <v>2021_JAX_C.Hyde</v>
      </c>
      <c r="BK618" t="str">
        <f>IF(ISERROR(MATCH(LEFT(C618,5)&amp;B618&amp;"_"&amp;A618,$BK$1:BK617,0)),LEFT(C618,5)&amp;B618&amp;"_"&amp;A618,"")</f>
        <v/>
      </c>
      <c r="BL618">
        <f>COUNTIFS($B$1:B618,B618)-COUNTIFS($B$1:B618,B618,$BK$1:BK618,"")</f>
        <v>5</v>
      </c>
      <c r="BM618" t="str">
        <f t="shared" si="109"/>
        <v/>
      </c>
    </row>
    <row r="619" spans="1:65" x14ac:dyDescent="0.25">
      <c r="A619" s="1" t="s">
        <v>240</v>
      </c>
      <c r="B619" s="1" t="s">
        <v>70</v>
      </c>
      <c r="C619" s="1" t="s">
        <v>1238</v>
      </c>
      <c r="D619" s="1">
        <v>-1E-3</v>
      </c>
      <c r="E619" s="1">
        <v>0.4</v>
      </c>
      <c r="F619" s="1" t="s">
        <v>1351</v>
      </c>
      <c r="G619" s="1" t="s">
        <v>52</v>
      </c>
      <c r="H619" s="1" t="s">
        <v>52</v>
      </c>
      <c r="I619" s="1" t="s">
        <v>52</v>
      </c>
      <c r="J619" s="1" t="s">
        <v>52</v>
      </c>
      <c r="K619" s="1" t="s">
        <v>52</v>
      </c>
      <c r="L619" s="1" t="s">
        <v>52</v>
      </c>
      <c r="M619" s="1" t="s">
        <v>52</v>
      </c>
      <c r="N619" s="1" t="s">
        <v>52</v>
      </c>
      <c r="O619" s="1" t="s">
        <v>52</v>
      </c>
      <c r="P619" s="1" t="s">
        <v>52</v>
      </c>
      <c r="Q619" s="1" t="s">
        <v>52</v>
      </c>
      <c r="R619" s="1" t="s">
        <v>52</v>
      </c>
      <c r="S619" s="1" t="s">
        <v>52</v>
      </c>
      <c r="T619" s="1" t="s">
        <v>52</v>
      </c>
      <c r="U619" s="1" t="s">
        <v>52</v>
      </c>
      <c r="V619" s="1">
        <v>7</v>
      </c>
      <c r="W619" s="1">
        <v>0</v>
      </c>
      <c r="X619" s="1">
        <v>1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15</v>
      </c>
      <c r="AE619" s="1">
        <v>0</v>
      </c>
      <c r="AF619" s="1">
        <v>1</v>
      </c>
      <c r="AG619" s="1">
        <v>2</v>
      </c>
      <c r="AH619" s="1">
        <v>0.5</v>
      </c>
      <c r="AI619" s="1">
        <v>-43.06</v>
      </c>
      <c r="AJ619" s="1">
        <v>1</v>
      </c>
      <c r="AK619" s="1">
        <v>13</v>
      </c>
      <c r="AL619" s="1">
        <v>6</v>
      </c>
      <c r="AM619" s="1">
        <v>3</v>
      </c>
      <c r="AN619" s="1">
        <v>0</v>
      </c>
      <c r="AO619" s="1">
        <v>0</v>
      </c>
      <c r="AP619" s="1" t="s">
        <v>52</v>
      </c>
      <c r="AQ619" s="1" t="s">
        <v>52</v>
      </c>
      <c r="AR619" s="1" t="s">
        <v>52</v>
      </c>
      <c r="AS619" s="1" t="s">
        <v>52</v>
      </c>
      <c r="AT619" s="1" t="s">
        <v>52</v>
      </c>
      <c r="AU619" s="1" t="s">
        <v>52</v>
      </c>
      <c r="AV619" s="1" t="s">
        <v>52</v>
      </c>
      <c r="AW619" s="1" t="s">
        <v>52</v>
      </c>
      <c r="AX619" s="1" t="s">
        <v>52</v>
      </c>
      <c r="AY619" t="str">
        <f t="shared" si="99"/>
        <v/>
      </c>
      <c r="AZ619" t="str">
        <f t="shared" si="100"/>
        <v>C.Sims</v>
      </c>
      <c r="BA619" t="str">
        <f t="shared" si="101"/>
        <v/>
      </c>
      <c r="BB619" t="str">
        <f t="shared" si="102"/>
        <v>2021_03_WAS</v>
      </c>
      <c r="BC619" t="str">
        <f t="shared" si="103"/>
        <v>ru</v>
      </c>
      <c r="BD619">
        <f>COUNTIFS($BB$1:BB619,BB619,$BC$1:BC619,"ru")</f>
        <v>4</v>
      </c>
      <c r="BE619" t="str">
        <f t="shared" si="104"/>
        <v>re</v>
      </c>
      <c r="BF619">
        <f>COUNTIFS($BB$1:BB619,BB619,$BE$1:BE619,"re")</f>
        <v>4</v>
      </c>
      <c r="BG619" t="str">
        <f t="shared" si="105"/>
        <v>ru42021_03_WAS</v>
      </c>
      <c r="BH619" t="str">
        <f t="shared" si="106"/>
        <v>re42021_03_WAS</v>
      </c>
      <c r="BI619" t="str">
        <f t="shared" si="107"/>
        <v>2021_03_WASC.Sims</v>
      </c>
      <c r="BJ619" t="str">
        <f t="shared" si="108"/>
        <v>2021_WAS_C.Sims</v>
      </c>
      <c r="BK619" t="str">
        <f>IF(ISERROR(MATCH(LEFT(C619,5)&amp;B619&amp;"_"&amp;A619,$BK$1:BK618,0)),LEFT(C619,5)&amp;B619&amp;"_"&amp;A619,"")</f>
        <v>2021_WAS_C.Sims</v>
      </c>
      <c r="BL619">
        <f>COUNTIFS($B$1:B619,B619)-COUNTIFS($B$1:B619,B619,$BK$1:BK619,"")</f>
        <v>8</v>
      </c>
      <c r="BM619" t="str">
        <f t="shared" si="109"/>
        <v>2021_WAS8</v>
      </c>
    </row>
    <row r="620" spans="1:65" x14ac:dyDescent="0.25">
      <c r="A620" s="1" t="s">
        <v>156</v>
      </c>
      <c r="B620" s="1" t="s">
        <v>105</v>
      </c>
      <c r="C620" s="1" t="s">
        <v>437</v>
      </c>
      <c r="D620" s="1">
        <v>-6.8000000000000005E-2</v>
      </c>
      <c r="E620" s="1">
        <v>-2.14</v>
      </c>
      <c r="F620" s="1" t="s">
        <v>542</v>
      </c>
      <c r="G620" s="1" t="s">
        <v>52</v>
      </c>
      <c r="H620" s="1" t="s">
        <v>52</v>
      </c>
      <c r="I620" s="1" t="s">
        <v>52</v>
      </c>
      <c r="J620" s="1" t="s">
        <v>52</v>
      </c>
      <c r="K620" s="1" t="s">
        <v>52</v>
      </c>
      <c r="L620" s="1" t="s">
        <v>52</v>
      </c>
      <c r="M620" s="1" t="s">
        <v>52</v>
      </c>
      <c r="N620" s="1" t="s">
        <v>52</v>
      </c>
      <c r="O620" s="1" t="s">
        <v>52</v>
      </c>
      <c r="P620" s="1" t="s">
        <v>52</v>
      </c>
      <c r="Q620" s="1" t="s">
        <v>52</v>
      </c>
      <c r="R620" s="1" t="s">
        <v>52</v>
      </c>
      <c r="S620" s="1" t="s">
        <v>52</v>
      </c>
      <c r="T620" s="1" t="s">
        <v>52</v>
      </c>
      <c r="U620" s="1" t="s">
        <v>52</v>
      </c>
      <c r="V620" s="1">
        <v>7</v>
      </c>
      <c r="W620" s="1">
        <v>0</v>
      </c>
      <c r="X620" s="1">
        <v>4</v>
      </c>
      <c r="Y620" s="1">
        <v>0</v>
      </c>
      <c r="Z620" s="1">
        <v>1</v>
      </c>
      <c r="AA620" s="1">
        <v>0</v>
      </c>
      <c r="AB620" s="1">
        <v>0</v>
      </c>
      <c r="AC620" s="1">
        <v>0</v>
      </c>
      <c r="AD620" s="1">
        <v>6</v>
      </c>
      <c r="AE620" s="1">
        <v>0</v>
      </c>
      <c r="AF620" s="1">
        <v>1</v>
      </c>
      <c r="AG620" s="1">
        <v>1</v>
      </c>
      <c r="AH620" s="1">
        <v>1</v>
      </c>
      <c r="AI620" s="1">
        <v>19.649999999999999</v>
      </c>
      <c r="AJ620" s="1">
        <v>0</v>
      </c>
      <c r="AK620" s="1">
        <v>2</v>
      </c>
      <c r="AL620" s="1">
        <v>4</v>
      </c>
      <c r="AM620" s="1">
        <v>4</v>
      </c>
      <c r="AN620" s="1">
        <v>0</v>
      </c>
      <c r="AO620" s="1">
        <v>0</v>
      </c>
      <c r="AP620" s="1" t="s">
        <v>52</v>
      </c>
      <c r="AQ620" s="1" t="s">
        <v>52</v>
      </c>
      <c r="AR620" s="1" t="s">
        <v>52</v>
      </c>
      <c r="AS620" s="1" t="s">
        <v>52</v>
      </c>
      <c r="AT620" s="1" t="s">
        <v>52</v>
      </c>
      <c r="AU620" s="1" t="s">
        <v>52</v>
      </c>
      <c r="AV620" s="1" t="s">
        <v>52</v>
      </c>
      <c r="AW620" s="1" t="s">
        <v>52</v>
      </c>
      <c r="AX620" s="1" t="s">
        <v>52</v>
      </c>
      <c r="AY620" t="str">
        <f t="shared" si="99"/>
        <v/>
      </c>
      <c r="AZ620" t="str">
        <f t="shared" si="100"/>
        <v>D.Booker</v>
      </c>
      <c r="BA620" t="str">
        <f t="shared" si="101"/>
        <v/>
      </c>
      <c r="BB620" t="str">
        <f t="shared" si="102"/>
        <v>2021_01_NYG</v>
      </c>
      <c r="BC620" t="str">
        <f t="shared" si="103"/>
        <v>ru</v>
      </c>
      <c r="BD620">
        <f>COUNTIFS($BB$1:BB620,BB620,$BC$1:BC620,"ru")</f>
        <v>3</v>
      </c>
      <c r="BE620" t="str">
        <f t="shared" si="104"/>
        <v>re</v>
      </c>
      <c r="BF620">
        <f>COUNTIFS($BB$1:BB620,BB620,$BE$1:BE620,"re")</f>
        <v>2</v>
      </c>
      <c r="BG620" t="str">
        <f t="shared" si="105"/>
        <v>ru32021_01_NYG</v>
      </c>
      <c r="BH620" t="str">
        <f t="shared" si="106"/>
        <v>re22021_01_NYG</v>
      </c>
      <c r="BI620" t="str">
        <f t="shared" si="107"/>
        <v>2021_01_NYGD.Booker</v>
      </c>
      <c r="BJ620" t="str">
        <f t="shared" si="108"/>
        <v>2021_NYG_D.Booker</v>
      </c>
      <c r="BK620" t="str">
        <f>IF(ISERROR(MATCH(LEFT(C620,5)&amp;B620&amp;"_"&amp;A620,$BK$1:BK619,0)),LEFT(C620,5)&amp;B620&amp;"_"&amp;A620,"")</f>
        <v/>
      </c>
      <c r="BL620">
        <f>COUNTIFS($B$1:B620,B620)-COUNTIFS($B$1:B620,B620,$BK$1:BK620,"")</f>
        <v>6</v>
      </c>
      <c r="BM620" t="str">
        <f t="shared" si="109"/>
        <v/>
      </c>
    </row>
    <row r="621" spans="1:65" x14ac:dyDescent="0.25">
      <c r="A621" s="1" t="s">
        <v>1352</v>
      </c>
      <c r="B621" s="1" t="s">
        <v>99</v>
      </c>
      <c r="C621" s="1" t="s">
        <v>1268</v>
      </c>
      <c r="D621" s="1">
        <v>0</v>
      </c>
      <c r="E621" s="1">
        <v>-0.89</v>
      </c>
      <c r="F621" s="1" t="s">
        <v>1353</v>
      </c>
      <c r="G621" s="1" t="s">
        <v>52</v>
      </c>
      <c r="H621" s="1" t="s">
        <v>52</v>
      </c>
      <c r="I621" s="1" t="s">
        <v>52</v>
      </c>
      <c r="J621" s="1" t="s">
        <v>52</v>
      </c>
      <c r="K621" s="1" t="s">
        <v>52</v>
      </c>
      <c r="L621" s="1" t="s">
        <v>52</v>
      </c>
      <c r="M621" s="1" t="s">
        <v>52</v>
      </c>
      <c r="N621" s="1" t="s">
        <v>52</v>
      </c>
      <c r="O621" s="1" t="s">
        <v>52</v>
      </c>
      <c r="P621" s="1" t="s">
        <v>52</v>
      </c>
      <c r="Q621" s="1" t="s">
        <v>52</v>
      </c>
      <c r="R621" s="1" t="s">
        <v>52</v>
      </c>
      <c r="S621" s="1" t="s">
        <v>52</v>
      </c>
      <c r="T621" s="1" t="s">
        <v>52</v>
      </c>
      <c r="U621" s="1" t="s">
        <v>52</v>
      </c>
      <c r="V621" s="1">
        <v>7</v>
      </c>
      <c r="W621" s="1">
        <v>0</v>
      </c>
      <c r="X621" s="1">
        <v>3</v>
      </c>
      <c r="Y621" s="1">
        <v>0</v>
      </c>
      <c r="Z621" s="1">
        <v>3</v>
      </c>
      <c r="AA621" s="1">
        <v>0</v>
      </c>
      <c r="AB621" s="1">
        <v>0</v>
      </c>
      <c r="AC621" s="1">
        <v>0</v>
      </c>
      <c r="AD621" s="1" t="s">
        <v>52</v>
      </c>
      <c r="AE621" s="1" t="s">
        <v>52</v>
      </c>
      <c r="AF621" s="1" t="s">
        <v>52</v>
      </c>
      <c r="AG621" s="1" t="s">
        <v>52</v>
      </c>
      <c r="AH621" s="1" t="s">
        <v>52</v>
      </c>
      <c r="AI621" s="1" t="s">
        <v>52</v>
      </c>
      <c r="AJ621" s="1" t="s">
        <v>52</v>
      </c>
      <c r="AK621" s="1" t="s">
        <v>52</v>
      </c>
      <c r="AL621" s="1" t="s">
        <v>52</v>
      </c>
      <c r="AM621" s="1" t="s">
        <v>52</v>
      </c>
      <c r="AN621" s="1" t="s">
        <v>52</v>
      </c>
      <c r="AO621" s="1" t="s">
        <v>52</v>
      </c>
      <c r="AP621" s="1" t="s">
        <v>52</v>
      </c>
      <c r="AQ621" s="1" t="s">
        <v>52</v>
      </c>
      <c r="AR621" s="1" t="s">
        <v>52</v>
      </c>
      <c r="AS621" s="1" t="s">
        <v>52</v>
      </c>
      <c r="AT621" s="1" t="s">
        <v>52</v>
      </c>
      <c r="AU621" s="1" t="s">
        <v>52</v>
      </c>
      <c r="AV621" s="1" t="s">
        <v>52</v>
      </c>
      <c r="AW621" s="1" t="s">
        <v>52</v>
      </c>
      <c r="AX621" s="1" t="s">
        <v>52</v>
      </c>
      <c r="AY621" t="str">
        <f t="shared" si="99"/>
        <v/>
      </c>
      <c r="AZ621" t="str">
        <f t="shared" si="100"/>
        <v>D.Crockett</v>
      </c>
      <c r="BA621" t="str">
        <f t="shared" si="101"/>
        <v/>
      </c>
      <c r="BB621" t="str">
        <f t="shared" si="102"/>
        <v>2021_03_DEN</v>
      </c>
      <c r="BC621" t="str">
        <f t="shared" si="103"/>
        <v>ru</v>
      </c>
      <c r="BD621">
        <f>COUNTIFS($BB$1:BB621,BB621,$BC$1:BC621,"ru")</f>
        <v>4</v>
      </c>
      <c r="BE621" t="str">
        <f t="shared" si="104"/>
        <v/>
      </c>
      <c r="BF621">
        <f>COUNTIFS($BB$1:BB621,BB621,$BE$1:BE621,"re")</f>
        <v>2</v>
      </c>
      <c r="BG621" t="str">
        <f t="shared" si="105"/>
        <v>ru42021_03_DEN</v>
      </c>
      <c r="BH621" t="str">
        <f t="shared" si="106"/>
        <v>22021_03_DEN</v>
      </c>
      <c r="BI621" t="str">
        <f t="shared" si="107"/>
        <v>2021_03_DEND.Crockett</v>
      </c>
      <c r="BJ621" t="str">
        <f t="shared" si="108"/>
        <v>2021_DEN_D.Crockett</v>
      </c>
      <c r="BK621" t="str">
        <f>IF(ISERROR(MATCH(LEFT(C621,5)&amp;B621&amp;"_"&amp;A621,$BK$1:BK620,0)),LEFT(C621,5)&amp;B621&amp;"_"&amp;A621,"")</f>
        <v>2021_DEN_D.Crockett</v>
      </c>
      <c r="BL621">
        <f>COUNTIFS($B$1:B621,B621)-COUNTIFS($B$1:B621,B621,$BK$1:BK621,"")</f>
        <v>5</v>
      </c>
      <c r="BM621" t="str">
        <f t="shared" si="109"/>
        <v>2021_DEN5</v>
      </c>
    </row>
    <row r="622" spans="1:65" x14ac:dyDescent="0.25">
      <c r="A622" s="1" t="s">
        <v>171</v>
      </c>
      <c r="B622" s="1" t="s">
        <v>72</v>
      </c>
      <c r="C622" s="1" t="s">
        <v>2043</v>
      </c>
      <c r="D622" s="1">
        <v>-7.9000000000000001E-2</v>
      </c>
      <c r="E622" s="1">
        <v>-1.47</v>
      </c>
      <c r="F622" s="1" t="s">
        <v>2165</v>
      </c>
      <c r="G622" s="1" t="s">
        <v>52</v>
      </c>
      <c r="H622" s="1" t="s">
        <v>52</v>
      </c>
      <c r="I622" s="1" t="s">
        <v>52</v>
      </c>
      <c r="J622" s="1" t="s">
        <v>52</v>
      </c>
      <c r="K622" s="1" t="s">
        <v>52</v>
      </c>
      <c r="L622" s="1" t="s">
        <v>52</v>
      </c>
      <c r="M622" s="1" t="s">
        <v>52</v>
      </c>
      <c r="N622" s="1" t="s">
        <v>52</v>
      </c>
      <c r="O622" s="1" t="s">
        <v>52</v>
      </c>
      <c r="P622" s="1" t="s">
        <v>52</v>
      </c>
      <c r="Q622" s="1" t="s">
        <v>52</v>
      </c>
      <c r="R622" s="1" t="s">
        <v>52</v>
      </c>
      <c r="S622" s="1" t="s">
        <v>52</v>
      </c>
      <c r="T622" s="1" t="s">
        <v>52</v>
      </c>
      <c r="U622" s="1" t="s">
        <v>52</v>
      </c>
      <c r="V622" s="1">
        <v>7</v>
      </c>
      <c r="W622" s="1">
        <v>0</v>
      </c>
      <c r="X622" s="1">
        <v>4</v>
      </c>
      <c r="Y622" s="1">
        <v>1</v>
      </c>
      <c r="Z622" s="1">
        <v>0</v>
      </c>
      <c r="AA622" s="1">
        <v>0</v>
      </c>
      <c r="AB622" s="1">
        <v>0</v>
      </c>
      <c r="AC622" s="1">
        <v>0</v>
      </c>
      <c r="AD622" s="1">
        <v>32</v>
      </c>
      <c r="AE622" s="1">
        <v>0</v>
      </c>
      <c r="AF622" s="1">
        <v>2</v>
      </c>
      <c r="AG622" s="1">
        <v>2</v>
      </c>
      <c r="AH622" s="1">
        <v>1</v>
      </c>
      <c r="AI622" s="1">
        <v>31.94</v>
      </c>
      <c r="AJ622" s="1">
        <v>1</v>
      </c>
      <c r="AK622" s="1">
        <v>20</v>
      </c>
      <c r="AL622" s="1">
        <v>12</v>
      </c>
      <c r="AM622" s="1">
        <v>10</v>
      </c>
      <c r="AN622" s="1">
        <v>0</v>
      </c>
      <c r="AO622" s="1">
        <v>0</v>
      </c>
      <c r="AP622" s="1" t="s">
        <v>52</v>
      </c>
      <c r="AQ622" s="1" t="s">
        <v>52</v>
      </c>
      <c r="AR622" s="1" t="s">
        <v>52</v>
      </c>
      <c r="AS622" s="1" t="s">
        <v>52</v>
      </c>
      <c r="AT622" s="1" t="s">
        <v>52</v>
      </c>
      <c r="AU622" s="1" t="s">
        <v>52</v>
      </c>
      <c r="AV622" s="1" t="s">
        <v>52</v>
      </c>
      <c r="AW622" s="1" t="s">
        <v>52</v>
      </c>
      <c r="AX622" s="1" t="s">
        <v>52</v>
      </c>
      <c r="AY622" t="str">
        <f t="shared" si="99"/>
        <v/>
      </c>
      <c r="AZ622" t="str">
        <f t="shared" si="100"/>
        <v>D.Dallas</v>
      </c>
      <c r="BA622" t="str">
        <f t="shared" si="101"/>
        <v/>
      </c>
      <c r="BB622" t="str">
        <f t="shared" si="102"/>
        <v>2021_05_SEA</v>
      </c>
      <c r="BC622" t="str">
        <f t="shared" si="103"/>
        <v>ru</v>
      </c>
      <c r="BD622">
        <f>COUNTIFS($BB$1:BB622,BB622,$BC$1:BC622,"ru")</f>
        <v>4</v>
      </c>
      <c r="BE622" t="str">
        <f t="shared" si="104"/>
        <v>re</v>
      </c>
      <c r="BF622">
        <f>COUNTIFS($BB$1:BB622,BB622,$BE$1:BE622,"re")</f>
        <v>2</v>
      </c>
      <c r="BG622" t="str">
        <f t="shared" si="105"/>
        <v>ru42021_05_SEA</v>
      </c>
      <c r="BH622" t="str">
        <f t="shared" si="106"/>
        <v>re22021_05_SEA</v>
      </c>
      <c r="BI622" t="str">
        <f t="shared" si="107"/>
        <v>2021_05_SEAD.Dallas</v>
      </c>
      <c r="BJ622" t="str">
        <f t="shared" si="108"/>
        <v>2021_SEA_D.Dallas</v>
      </c>
      <c r="BK622" t="str">
        <f>IF(ISERROR(MATCH(LEFT(C622,5)&amp;B622&amp;"_"&amp;A622,$BK$1:BK621,0)),LEFT(C622,5)&amp;B622&amp;"_"&amp;A622,"")</f>
        <v/>
      </c>
      <c r="BL622">
        <f>COUNTIFS($B$1:B622,B622)-COUNTIFS($B$1:B622,B622,$BK$1:BK622,"")</f>
        <v>9</v>
      </c>
      <c r="BM622" t="str">
        <f t="shared" si="109"/>
        <v/>
      </c>
    </row>
    <row r="623" spans="1:65" x14ac:dyDescent="0.25">
      <c r="A623" s="1" t="s">
        <v>146</v>
      </c>
      <c r="B623" s="1" t="s">
        <v>80</v>
      </c>
      <c r="C623" s="1" t="s">
        <v>2439</v>
      </c>
      <c r="D623" s="1">
        <v>0</v>
      </c>
      <c r="E623" s="1">
        <v>-5.51</v>
      </c>
      <c r="F623" s="1" t="s">
        <v>2531</v>
      </c>
      <c r="G623" s="1" t="s">
        <v>52</v>
      </c>
      <c r="H623" s="1" t="s">
        <v>52</v>
      </c>
      <c r="I623" s="1" t="s">
        <v>52</v>
      </c>
      <c r="J623" s="1" t="s">
        <v>52</v>
      </c>
      <c r="K623" s="1" t="s">
        <v>52</v>
      </c>
      <c r="L623" s="1" t="s">
        <v>52</v>
      </c>
      <c r="M623" s="1" t="s">
        <v>52</v>
      </c>
      <c r="N623" s="1" t="s">
        <v>52</v>
      </c>
      <c r="O623" s="1" t="s">
        <v>52</v>
      </c>
      <c r="P623" s="1" t="s">
        <v>52</v>
      </c>
      <c r="Q623" s="1" t="s">
        <v>52</v>
      </c>
      <c r="R623" s="1" t="s">
        <v>52</v>
      </c>
      <c r="S623" s="1" t="s">
        <v>52</v>
      </c>
      <c r="T623" s="1" t="s">
        <v>52</v>
      </c>
      <c r="U623" s="1" t="s">
        <v>52</v>
      </c>
      <c r="V623" s="1">
        <v>7</v>
      </c>
      <c r="W623" s="1">
        <v>0</v>
      </c>
      <c r="X623" s="1">
        <v>2</v>
      </c>
      <c r="Y623" s="1">
        <v>0</v>
      </c>
      <c r="Z623" s="1">
        <v>0</v>
      </c>
      <c r="AA623" s="1">
        <v>0</v>
      </c>
      <c r="AB623" s="1">
        <v>1</v>
      </c>
      <c r="AC623" s="1">
        <v>1</v>
      </c>
      <c r="AD623" s="1">
        <v>14</v>
      </c>
      <c r="AE623" s="1">
        <v>0</v>
      </c>
      <c r="AF623" s="1">
        <v>1</v>
      </c>
      <c r="AG623" s="1">
        <v>2</v>
      </c>
      <c r="AH623" s="1">
        <v>0.5</v>
      </c>
      <c r="AI623" s="1">
        <v>-63.68</v>
      </c>
      <c r="AJ623" s="1">
        <v>1</v>
      </c>
      <c r="AK623" s="1">
        <v>7</v>
      </c>
      <c r="AL623" s="1">
        <v>11</v>
      </c>
      <c r="AM623" s="1">
        <v>7</v>
      </c>
      <c r="AN623" s="1">
        <v>0</v>
      </c>
      <c r="AO623" s="1">
        <v>0</v>
      </c>
      <c r="AP623" s="1" t="s">
        <v>52</v>
      </c>
      <c r="AQ623" s="1" t="s">
        <v>52</v>
      </c>
      <c r="AR623" s="1" t="s">
        <v>52</v>
      </c>
      <c r="AS623" s="1" t="s">
        <v>52</v>
      </c>
      <c r="AT623" s="1" t="s">
        <v>52</v>
      </c>
      <c r="AU623" s="1" t="s">
        <v>52</v>
      </c>
      <c r="AV623" s="1" t="s">
        <v>52</v>
      </c>
      <c r="AW623" s="1" t="s">
        <v>52</v>
      </c>
      <c r="AX623" s="1" t="s">
        <v>52</v>
      </c>
      <c r="AY623" t="str">
        <f t="shared" si="99"/>
        <v/>
      </c>
      <c r="AZ623" t="str">
        <f t="shared" si="100"/>
        <v>D.Johnson</v>
      </c>
      <c r="BA623" t="str">
        <f t="shared" si="101"/>
        <v/>
      </c>
      <c r="BB623" t="str">
        <f t="shared" si="102"/>
        <v>2021_06_HOU</v>
      </c>
      <c r="BC623" t="str">
        <f t="shared" si="103"/>
        <v>ru</v>
      </c>
      <c r="BD623">
        <f>COUNTIFS($BB$1:BB623,BB623,$BC$1:BC623,"ru")</f>
        <v>4</v>
      </c>
      <c r="BE623" t="str">
        <f t="shared" si="104"/>
        <v>re</v>
      </c>
      <c r="BF623">
        <f>COUNTIFS($BB$1:BB623,BB623,$BE$1:BE623,"re")</f>
        <v>3</v>
      </c>
      <c r="BG623" t="str">
        <f t="shared" si="105"/>
        <v>ru42021_06_HOU</v>
      </c>
      <c r="BH623" t="str">
        <f t="shared" si="106"/>
        <v>re32021_06_HOU</v>
      </c>
      <c r="BI623" t="str">
        <f t="shared" si="107"/>
        <v>2021_06_HOUD.Johnson</v>
      </c>
      <c r="BJ623" t="str">
        <f t="shared" si="108"/>
        <v>2021_HOU_D.Johnson</v>
      </c>
      <c r="BK623" t="str">
        <f>IF(ISERROR(MATCH(LEFT(C623,5)&amp;B623&amp;"_"&amp;A623,$BK$1:BK622,0)),LEFT(C623,5)&amp;B623&amp;"_"&amp;A623,"")</f>
        <v/>
      </c>
      <c r="BL623">
        <f>COUNTIFS($B$1:B623,B623)-COUNTIFS($B$1:B623,B623,$BK$1:BK623,"")</f>
        <v>5</v>
      </c>
      <c r="BM623" t="str">
        <f t="shared" si="109"/>
        <v/>
      </c>
    </row>
    <row r="624" spans="1:65" x14ac:dyDescent="0.25">
      <c r="A624" s="1" t="s">
        <v>232</v>
      </c>
      <c r="B624" s="1" t="s">
        <v>58</v>
      </c>
      <c r="C624" s="1" t="s">
        <v>1663</v>
      </c>
      <c r="D624" s="1">
        <v>2E-3</v>
      </c>
      <c r="E624" s="1">
        <v>0.48</v>
      </c>
      <c r="F624" s="1" t="s">
        <v>1762</v>
      </c>
      <c r="G624" s="1" t="s">
        <v>52</v>
      </c>
      <c r="H624" s="1" t="s">
        <v>52</v>
      </c>
      <c r="I624" s="1" t="s">
        <v>52</v>
      </c>
      <c r="J624" s="1" t="s">
        <v>52</v>
      </c>
      <c r="K624" s="1" t="s">
        <v>52</v>
      </c>
      <c r="L624" s="1" t="s">
        <v>52</v>
      </c>
      <c r="M624" s="1" t="s">
        <v>52</v>
      </c>
      <c r="N624" s="1" t="s">
        <v>52</v>
      </c>
      <c r="O624" s="1" t="s">
        <v>52</v>
      </c>
      <c r="P624" s="1" t="s">
        <v>52</v>
      </c>
      <c r="Q624" s="1" t="s">
        <v>52</v>
      </c>
      <c r="R624" s="1" t="s">
        <v>52</v>
      </c>
      <c r="S624" s="1" t="s">
        <v>52</v>
      </c>
      <c r="T624" s="1" t="s">
        <v>52</v>
      </c>
      <c r="U624" s="1" t="s">
        <v>52</v>
      </c>
      <c r="V624" s="1">
        <v>7</v>
      </c>
      <c r="W624" s="1">
        <v>0</v>
      </c>
      <c r="X624" s="1">
        <v>1</v>
      </c>
      <c r="Y624" s="1">
        <v>1</v>
      </c>
      <c r="Z624" s="1">
        <v>0</v>
      </c>
      <c r="AA624" s="1">
        <v>0</v>
      </c>
      <c r="AB624" s="1">
        <v>0</v>
      </c>
      <c r="AC624" s="1">
        <v>0</v>
      </c>
      <c r="AD624" s="1">
        <v>74</v>
      </c>
      <c r="AE624" s="1">
        <v>0</v>
      </c>
      <c r="AF624" s="1">
        <v>5</v>
      </c>
      <c r="AG624" s="1">
        <v>6</v>
      </c>
      <c r="AH624" s="1">
        <v>0.83299999999999996</v>
      </c>
      <c r="AI624" s="1">
        <v>35.26</v>
      </c>
      <c r="AJ624" s="1">
        <v>4</v>
      </c>
      <c r="AK624" s="1">
        <v>79</v>
      </c>
      <c r="AL624" s="1">
        <v>5</v>
      </c>
      <c r="AM624" s="1">
        <v>8</v>
      </c>
      <c r="AN624" s="1">
        <v>0</v>
      </c>
      <c r="AO624" s="1">
        <v>0</v>
      </c>
      <c r="AP624" s="1" t="s">
        <v>52</v>
      </c>
      <c r="AQ624" s="1" t="s">
        <v>52</v>
      </c>
      <c r="AR624" s="1" t="s">
        <v>52</v>
      </c>
      <c r="AS624" s="1" t="s">
        <v>52</v>
      </c>
      <c r="AT624" s="1" t="s">
        <v>52</v>
      </c>
      <c r="AU624" s="1" t="s">
        <v>52</v>
      </c>
      <c r="AV624" s="1" t="s">
        <v>52</v>
      </c>
      <c r="AW624" s="1" t="s">
        <v>52</v>
      </c>
      <c r="AX624" s="1" t="s">
        <v>52</v>
      </c>
      <c r="AY624" t="str">
        <f t="shared" si="99"/>
        <v/>
      </c>
      <c r="AZ624" t="str">
        <f t="shared" si="100"/>
        <v>E.Sanders</v>
      </c>
      <c r="BA624" t="str">
        <f t="shared" si="101"/>
        <v/>
      </c>
      <c r="BB624" t="str">
        <f t="shared" si="102"/>
        <v>2021_04_BUF</v>
      </c>
      <c r="BC624" t="str">
        <f t="shared" si="103"/>
        <v>ru</v>
      </c>
      <c r="BD624">
        <f>COUNTIFS($BB$1:BB624,BB624,$BC$1:BC624,"ru")</f>
        <v>5</v>
      </c>
      <c r="BE624" t="str">
        <f t="shared" si="104"/>
        <v>re</v>
      </c>
      <c r="BF624">
        <f>COUNTIFS($BB$1:BB624,BB624,$BE$1:BE624,"re")</f>
        <v>3</v>
      </c>
      <c r="BG624" t="str">
        <f t="shared" si="105"/>
        <v>ru52021_04_BUF</v>
      </c>
      <c r="BH624" t="str">
        <f t="shared" si="106"/>
        <v>re32021_04_BUF</v>
      </c>
      <c r="BI624" t="str">
        <f t="shared" si="107"/>
        <v>2021_04_BUFE.Sanders</v>
      </c>
      <c r="BJ624" t="str">
        <f t="shared" si="108"/>
        <v>2021_BUF_E.Sanders</v>
      </c>
      <c r="BK624" t="str">
        <f>IF(ISERROR(MATCH(LEFT(C624,5)&amp;B624&amp;"_"&amp;A624,$BK$1:BK623,0)),LEFT(C624,5)&amp;B624&amp;"_"&amp;A624,"")</f>
        <v>2021_BUF_E.Sanders</v>
      </c>
      <c r="BL624">
        <f>COUNTIFS($B$1:B624,B624)-COUNTIFS($B$1:B624,B624,$BK$1:BK624,"")</f>
        <v>6</v>
      </c>
      <c r="BM624" t="str">
        <f t="shared" si="109"/>
        <v>2021_BUF6</v>
      </c>
    </row>
    <row r="625" spans="1:65" x14ac:dyDescent="0.25">
      <c r="A625" s="1" t="s">
        <v>187</v>
      </c>
      <c r="B625" s="1" t="s">
        <v>76</v>
      </c>
      <c r="C625" s="1" t="s">
        <v>1236</v>
      </c>
      <c r="D625" s="1">
        <v>1.9E-2</v>
      </c>
      <c r="E625" s="1">
        <v>0.25</v>
      </c>
      <c r="F625" s="1" t="s">
        <v>1354</v>
      </c>
      <c r="G625" s="1" t="s">
        <v>52</v>
      </c>
      <c r="H625" s="1" t="s">
        <v>52</v>
      </c>
      <c r="I625" s="1" t="s">
        <v>52</v>
      </c>
      <c r="J625" s="1" t="s">
        <v>52</v>
      </c>
      <c r="K625" s="1" t="s">
        <v>52</v>
      </c>
      <c r="L625" s="1" t="s">
        <v>52</v>
      </c>
      <c r="M625" s="1" t="s">
        <v>52</v>
      </c>
      <c r="N625" s="1" t="s">
        <v>52</v>
      </c>
      <c r="O625" s="1" t="s">
        <v>52</v>
      </c>
      <c r="P625" s="1" t="s">
        <v>52</v>
      </c>
      <c r="Q625" s="1" t="s">
        <v>52</v>
      </c>
      <c r="R625" s="1" t="s">
        <v>52</v>
      </c>
      <c r="S625" s="1" t="s">
        <v>52</v>
      </c>
      <c r="T625" s="1" t="s">
        <v>52</v>
      </c>
      <c r="U625" s="1" t="s">
        <v>52</v>
      </c>
      <c r="V625" s="1">
        <v>7</v>
      </c>
      <c r="W625" s="1">
        <v>0</v>
      </c>
      <c r="X625" s="1">
        <v>1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78</v>
      </c>
      <c r="AE625" s="1">
        <v>0</v>
      </c>
      <c r="AF625" s="1">
        <v>4</v>
      </c>
      <c r="AG625" s="1">
        <v>7</v>
      </c>
      <c r="AH625" s="1">
        <v>0.57099999999999995</v>
      </c>
      <c r="AI625" s="1">
        <v>-4.99</v>
      </c>
      <c r="AJ625" s="1">
        <v>4</v>
      </c>
      <c r="AK625" s="1">
        <v>131</v>
      </c>
      <c r="AL625" s="1">
        <v>19</v>
      </c>
      <c r="AM625" s="1">
        <v>16</v>
      </c>
      <c r="AN625" s="1">
        <v>0</v>
      </c>
      <c r="AO625" s="1">
        <v>0</v>
      </c>
      <c r="AP625" s="1" t="s">
        <v>52</v>
      </c>
      <c r="AQ625" s="1" t="s">
        <v>52</v>
      </c>
      <c r="AR625" s="1" t="s">
        <v>52</v>
      </c>
      <c r="AS625" s="1" t="s">
        <v>52</v>
      </c>
      <c r="AT625" s="1" t="s">
        <v>52</v>
      </c>
      <c r="AU625" s="1" t="s">
        <v>52</v>
      </c>
      <c r="AV625" s="1" t="s">
        <v>52</v>
      </c>
      <c r="AW625" s="1" t="s">
        <v>52</v>
      </c>
      <c r="AX625" s="1" t="s">
        <v>52</v>
      </c>
      <c r="AY625" t="str">
        <f t="shared" si="99"/>
        <v/>
      </c>
      <c r="AZ625" t="str">
        <f t="shared" si="100"/>
        <v>H.Ruggs</v>
      </c>
      <c r="BA625" t="str">
        <f t="shared" si="101"/>
        <v/>
      </c>
      <c r="BB625" t="str">
        <f t="shared" si="102"/>
        <v>2021_03_LV</v>
      </c>
      <c r="BC625" t="str">
        <f t="shared" si="103"/>
        <v>ru</v>
      </c>
      <c r="BD625">
        <f>COUNTIFS($BB$1:BB625,BB625,$BC$1:BC625,"ru")</f>
        <v>3</v>
      </c>
      <c r="BE625" t="str">
        <f t="shared" si="104"/>
        <v>re</v>
      </c>
      <c r="BF625">
        <f>COUNTIFS($BB$1:BB625,BB625,$BE$1:BE625,"re")</f>
        <v>3</v>
      </c>
      <c r="BG625" t="str">
        <f t="shared" si="105"/>
        <v>ru32021_03_LV</v>
      </c>
      <c r="BH625" t="str">
        <f t="shared" si="106"/>
        <v>re32021_03_LV</v>
      </c>
      <c r="BI625" t="str">
        <f t="shared" si="107"/>
        <v>2021_03_LVH.Ruggs</v>
      </c>
      <c r="BJ625" t="str">
        <f t="shared" si="108"/>
        <v>2021_LV_H.Ruggs</v>
      </c>
      <c r="BK625" t="str">
        <f>IF(ISERROR(MATCH(LEFT(C625,5)&amp;B625&amp;"_"&amp;A625,$BK$1:BK624,0)),LEFT(C625,5)&amp;B625&amp;"_"&amp;A625,"")</f>
        <v>2021_LV_H.Ruggs</v>
      </c>
      <c r="BL625">
        <f>COUNTIFS($B$1:B625,B625)-COUNTIFS($B$1:B625,B625,$BK$1:BK625,"")</f>
        <v>6</v>
      </c>
      <c r="BM625" t="str">
        <f t="shared" si="109"/>
        <v>2021_LV6</v>
      </c>
    </row>
    <row r="626" spans="1:65" x14ac:dyDescent="0.25">
      <c r="A626" s="1" t="s">
        <v>2143</v>
      </c>
      <c r="B626" s="1" t="s">
        <v>85</v>
      </c>
      <c r="C626" s="1" t="s">
        <v>2455</v>
      </c>
      <c r="D626" s="1">
        <v>-0.02</v>
      </c>
      <c r="E626" s="1">
        <v>-1.33</v>
      </c>
      <c r="F626" s="1" t="s">
        <v>2532</v>
      </c>
      <c r="G626" s="1" t="s">
        <v>52</v>
      </c>
      <c r="H626" s="1" t="s">
        <v>52</v>
      </c>
      <c r="I626" s="1" t="s">
        <v>52</v>
      </c>
      <c r="J626" s="1" t="s">
        <v>52</v>
      </c>
      <c r="K626" s="1" t="s">
        <v>52</v>
      </c>
      <c r="L626" s="1" t="s">
        <v>52</v>
      </c>
      <c r="M626" s="1" t="s">
        <v>52</v>
      </c>
      <c r="N626" s="1" t="s">
        <v>52</v>
      </c>
      <c r="O626" s="1" t="s">
        <v>52</v>
      </c>
      <c r="P626" s="1" t="s">
        <v>52</v>
      </c>
      <c r="Q626" s="1" t="s">
        <v>52</v>
      </c>
      <c r="R626" s="1" t="s">
        <v>52</v>
      </c>
      <c r="S626" s="1" t="s">
        <v>52</v>
      </c>
      <c r="T626" s="1" t="s">
        <v>52</v>
      </c>
      <c r="U626" s="1" t="s">
        <v>52</v>
      </c>
      <c r="V626" s="1">
        <v>7</v>
      </c>
      <c r="W626" s="1">
        <v>0</v>
      </c>
      <c r="X626" s="1">
        <v>4</v>
      </c>
      <c r="Y626" s="1">
        <v>1</v>
      </c>
      <c r="Z626" s="1">
        <v>0</v>
      </c>
      <c r="AA626" s="1">
        <v>0</v>
      </c>
      <c r="AB626" s="1">
        <v>0</v>
      </c>
      <c r="AC626" s="1">
        <v>0</v>
      </c>
      <c r="AD626" s="1" t="s">
        <v>52</v>
      </c>
      <c r="AE626" s="1" t="s">
        <v>52</v>
      </c>
      <c r="AF626" s="1" t="s">
        <v>52</v>
      </c>
      <c r="AG626" s="1" t="s">
        <v>52</v>
      </c>
      <c r="AH626" s="1" t="s">
        <v>52</v>
      </c>
      <c r="AI626" s="1" t="s">
        <v>52</v>
      </c>
      <c r="AJ626" s="1" t="s">
        <v>52</v>
      </c>
      <c r="AK626" s="1" t="s">
        <v>52</v>
      </c>
      <c r="AL626" s="1" t="s">
        <v>52</v>
      </c>
      <c r="AM626" s="1" t="s">
        <v>52</v>
      </c>
      <c r="AN626" s="1" t="s">
        <v>52</v>
      </c>
      <c r="AO626" s="1" t="s">
        <v>52</v>
      </c>
      <c r="AP626" s="1" t="s">
        <v>52</v>
      </c>
      <c r="AQ626" s="1" t="s">
        <v>52</v>
      </c>
      <c r="AR626" s="1" t="s">
        <v>52</v>
      </c>
      <c r="AS626" s="1" t="s">
        <v>52</v>
      </c>
      <c r="AT626" s="1" t="s">
        <v>52</v>
      </c>
      <c r="AU626" s="1" t="s">
        <v>52</v>
      </c>
      <c r="AV626" s="1" t="s">
        <v>52</v>
      </c>
      <c r="AW626" s="1" t="s">
        <v>52</v>
      </c>
      <c r="AX626" s="1" t="s">
        <v>52</v>
      </c>
      <c r="AY626" t="str">
        <f t="shared" si="99"/>
        <v/>
      </c>
      <c r="AZ626" t="str">
        <f t="shared" si="100"/>
        <v>J.Kelley</v>
      </c>
      <c r="BA626" t="str">
        <f t="shared" si="101"/>
        <v/>
      </c>
      <c r="BB626" t="str">
        <f t="shared" si="102"/>
        <v>2021_06_LAC</v>
      </c>
      <c r="BC626" t="str">
        <f t="shared" si="103"/>
        <v>ru</v>
      </c>
      <c r="BD626">
        <f>COUNTIFS($BB$1:BB626,BB626,$BC$1:BC626,"ru")</f>
        <v>3</v>
      </c>
      <c r="BE626" t="str">
        <f t="shared" si="104"/>
        <v/>
      </c>
      <c r="BF626">
        <f>COUNTIFS($BB$1:BB626,BB626,$BE$1:BE626,"re")</f>
        <v>1</v>
      </c>
      <c r="BG626" t="str">
        <f t="shared" si="105"/>
        <v>ru32021_06_LAC</v>
      </c>
      <c r="BH626" t="str">
        <f t="shared" si="106"/>
        <v>12021_06_LAC</v>
      </c>
      <c r="BI626" t="str">
        <f t="shared" si="107"/>
        <v>2021_06_LACJ.Kelley</v>
      </c>
      <c r="BJ626" t="str">
        <f t="shared" si="108"/>
        <v>2021_LAC_J.Kelley</v>
      </c>
      <c r="BK626" t="str">
        <f>IF(ISERROR(MATCH(LEFT(C626,5)&amp;B626&amp;"_"&amp;A626,$BK$1:BK625,0)),LEFT(C626,5)&amp;B626&amp;"_"&amp;A626,"")</f>
        <v/>
      </c>
      <c r="BL626">
        <f>COUNTIFS($B$1:B626,B626)-COUNTIFS($B$1:B626,B626,$BK$1:BK626,"")</f>
        <v>7</v>
      </c>
      <c r="BM626" t="str">
        <f t="shared" si="109"/>
        <v/>
      </c>
    </row>
    <row r="627" spans="1:65" x14ac:dyDescent="0.25">
      <c r="A627" s="1" t="s">
        <v>1763</v>
      </c>
      <c r="B627" s="1" t="s">
        <v>100</v>
      </c>
      <c r="C627" s="1" t="s">
        <v>1646</v>
      </c>
      <c r="D627" s="1">
        <v>5.0000000000000001E-3</v>
      </c>
      <c r="E627" s="1">
        <v>-1.32</v>
      </c>
      <c r="F627" s="1" t="s">
        <v>1764</v>
      </c>
      <c r="G627" s="1" t="s">
        <v>52</v>
      </c>
      <c r="H627" s="1" t="s">
        <v>52</v>
      </c>
      <c r="I627" s="1" t="s">
        <v>52</v>
      </c>
      <c r="J627" s="1" t="s">
        <v>52</v>
      </c>
      <c r="K627" s="1" t="s">
        <v>52</v>
      </c>
      <c r="L627" s="1" t="s">
        <v>52</v>
      </c>
      <c r="M627" s="1" t="s">
        <v>52</v>
      </c>
      <c r="N627" s="1" t="s">
        <v>52</v>
      </c>
      <c r="O627" s="1" t="s">
        <v>52</v>
      </c>
      <c r="P627" s="1" t="s">
        <v>52</v>
      </c>
      <c r="Q627" s="1" t="s">
        <v>52</v>
      </c>
      <c r="R627" s="1" t="s">
        <v>52</v>
      </c>
      <c r="S627" s="1" t="s">
        <v>52</v>
      </c>
      <c r="T627" s="1" t="s">
        <v>52</v>
      </c>
      <c r="U627" s="1" t="s">
        <v>52</v>
      </c>
      <c r="V627" s="1">
        <v>7</v>
      </c>
      <c r="W627" s="1">
        <v>0</v>
      </c>
      <c r="X627" s="1">
        <v>3</v>
      </c>
      <c r="Y627" s="1">
        <v>0</v>
      </c>
      <c r="Z627" s="1">
        <v>0</v>
      </c>
      <c r="AA627" s="1">
        <v>0</v>
      </c>
      <c r="AB627" s="1">
        <v>0</v>
      </c>
      <c r="AC627" s="1">
        <v>0</v>
      </c>
      <c r="AD627" s="1" t="s">
        <v>52</v>
      </c>
      <c r="AE627" s="1" t="s">
        <v>52</v>
      </c>
      <c r="AF627" s="1" t="s">
        <v>52</v>
      </c>
      <c r="AG627" s="1" t="s">
        <v>52</v>
      </c>
      <c r="AH627" s="1" t="s">
        <v>52</v>
      </c>
      <c r="AI627" s="1" t="s">
        <v>52</v>
      </c>
      <c r="AJ627" s="1" t="s">
        <v>52</v>
      </c>
      <c r="AK627" s="1" t="s">
        <v>52</v>
      </c>
      <c r="AL627" s="1" t="s">
        <v>52</v>
      </c>
      <c r="AM627" s="1" t="s">
        <v>52</v>
      </c>
      <c r="AN627" s="1" t="s">
        <v>52</v>
      </c>
      <c r="AO627" s="1" t="s">
        <v>52</v>
      </c>
      <c r="AP627" s="1" t="s">
        <v>52</v>
      </c>
      <c r="AQ627" s="1" t="s">
        <v>52</v>
      </c>
      <c r="AR627" s="1" t="s">
        <v>52</v>
      </c>
      <c r="AS627" s="1" t="s">
        <v>52</v>
      </c>
      <c r="AT627" s="1" t="s">
        <v>52</v>
      </c>
      <c r="AU627" s="1" t="s">
        <v>52</v>
      </c>
      <c r="AV627" s="1" t="s">
        <v>52</v>
      </c>
      <c r="AW627" s="1" t="s">
        <v>52</v>
      </c>
      <c r="AX627" s="1" t="s">
        <v>52</v>
      </c>
      <c r="AY627" t="str">
        <f t="shared" si="99"/>
        <v/>
      </c>
      <c r="AZ627" t="str">
        <f t="shared" si="100"/>
        <v>K.Herbert</v>
      </c>
      <c r="BA627" t="str">
        <f t="shared" si="101"/>
        <v/>
      </c>
      <c r="BB627" t="str">
        <f t="shared" si="102"/>
        <v>2021_04_CHI</v>
      </c>
      <c r="BC627" t="str">
        <f t="shared" si="103"/>
        <v>ru</v>
      </c>
      <c r="BD627">
        <f>COUNTIFS($BB$1:BB627,BB627,$BC$1:BC627,"ru")</f>
        <v>4</v>
      </c>
      <c r="BE627" t="str">
        <f t="shared" si="104"/>
        <v/>
      </c>
      <c r="BF627">
        <f>COUNTIFS($BB$1:BB627,BB627,$BE$1:BE627,"re")</f>
        <v>2</v>
      </c>
      <c r="BG627" t="str">
        <f t="shared" si="105"/>
        <v>ru42021_04_CHI</v>
      </c>
      <c r="BH627" t="str">
        <f t="shared" si="106"/>
        <v>22021_04_CHI</v>
      </c>
      <c r="BI627" t="str">
        <f t="shared" si="107"/>
        <v>2021_04_CHIK.Herbert</v>
      </c>
      <c r="BJ627" t="str">
        <f t="shared" si="108"/>
        <v>2021_CHI_K.Herbert</v>
      </c>
      <c r="BK627" t="str">
        <f>IF(ISERROR(MATCH(LEFT(C627,5)&amp;B627&amp;"_"&amp;A627,$BK$1:BK626,0)),LEFT(C627,5)&amp;B627&amp;"_"&amp;A627,"")</f>
        <v/>
      </c>
      <c r="BL627">
        <f>COUNTIFS($B$1:B627,B627)-COUNTIFS($B$1:B627,B627,$BK$1:BK627,"")</f>
        <v>6</v>
      </c>
      <c r="BM627" t="str">
        <f t="shared" si="109"/>
        <v/>
      </c>
    </row>
    <row r="628" spans="1:65" x14ac:dyDescent="0.25">
      <c r="A628" s="1" t="s">
        <v>1176</v>
      </c>
      <c r="B628" s="1" t="s">
        <v>88</v>
      </c>
      <c r="C628" s="1" t="s">
        <v>2038</v>
      </c>
      <c r="D628" s="1">
        <v>-1E-3</v>
      </c>
      <c r="E628" s="1">
        <v>0.39</v>
      </c>
      <c r="F628" s="1" t="s">
        <v>2166</v>
      </c>
      <c r="G628" s="1" t="s">
        <v>52</v>
      </c>
      <c r="H628" s="1" t="s">
        <v>52</v>
      </c>
      <c r="I628" s="1" t="s">
        <v>52</v>
      </c>
      <c r="J628" s="1" t="s">
        <v>52</v>
      </c>
      <c r="K628" s="1" t="s">
        <v>52</v>
      </c>
      <c r="L628" s="1" t="s">
        <v>52</v>
      </c>
      <c r="M628" s="1" t="s">
        <v>52</v>
      </c>
      <c r="N628" s="1" t="s">
        <v>52</v>
      </c>
      <c r="O628" s="1" t="s">
        <v>52</v>
      </c>
      <c r="P628" s="1" t="s">
        <v>52</v>
      </c>
      <c r="Q628" s="1" t="s">
        <v>52</v>
      </c>
      <c r="R628" s="1" t="s">
        <v>52</v>
      </c>
      <c r="S628" s="1" t="s">
        <v>52</v>
      </c>
      <c r="T628" s="1" t="s">
        <v>52</v>
      </c>
      <c r="U628" s="1" t="s">
        <v>52</v>
      </c>
      <c r="V628" s="1">
        <v>7</v>
      </c>
      <c r="W628" s="1">
        <v>0</v>
      </c>
      <c r="X628" s="1">
        <v>1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60</v>
      </c>
      <c r="AE628" s="1">
        <v>0</v>
      </c>
      <c r="AF628" s="1">
        <v>3</v>
      </c>
      <c r="AG628" s="1">
        <v>5</v>
      </c>
      <c r="AH628" s="1">
        <v>0.6</v>
      </c>
      <c r="AI628" s="1">
        <v>6.02</v>
      </c>
      <c r="AJ628" s="1">
        <v>2</v>
      </c>
      <c r="AK628" s="1">
        <v>88</v>
      </c>
      <c r="AL628" s="1">
        <v>28</v>
      </c>
      <c r="AM628" s="1">
        <v>10</v>
      </c>
      <c r="AN628" s="1">
        <v>0</v>
      </c>
      <c r="AO628" s="1">
        <v>0</v>
      </c>
      <c r="AP628" s="1" t="s">
        <v>52</v>
      </c>
      <c r="AQ628" s="1" t="s">
        <v>52</v>
      </c>
      <c r="AR628" s="1" t="s">
        <v>52</v>
      </c>
      <c r="AS628" s="1" t="s">
        <v>52</v>
      </c>
      <c r="AT628" s="1" t="s">
        <v>52</v>
      </c>
      <c r="AU628" s="1" t="s">
        <v>52</v>
      </c>
      <c r="AV628" s="1" t="s">
        <v>52</v>
      </c>
      <c r="AW628" s="1" t="s">
        <v>52</v>
      </c>
      <c r="AX628" s="1" t="s">
        <v>52</v>
      </c>
      <c r="AY628" t="str">
        <f t="shared" si="99"/>
        <v/>
      </c>
      <c r="AZ628" t="str">
        <f t="shared" si="100"/>
        <v>P.Williams</v>
      </c>
      <c r="BA628" t="str">
        <f t="shared" si="101"/>
        <v/>
      </c>
      <c r="BB628" t="str">
        <f t="shared" si="102"/>
        <v>2021_05_MIA</v>
      </c>
      <c r="BC628" t="str">
        <f t="shared" si="103"/>
        <v>ru</v>
      </c>
      <c r="BD628">
        <f>COUNTIFS($BB$1:BB628,BB628,$BC$1:BC628,"ru")</f>
        <v>2</v>
      </c>
      <c r="BE628" t="str">
        <f t="shared" si="104"/>
        <v>re</v>
      </c>
      <c r="BF628">
        <f>COUNTIFS($BB$1:BB628,BB628,$BE$1:BE628,"re")</f>
        <v>2</v>
      </c>
      <c r="BG628" t="str">
        <f t="shared" si="105"/>
        <v>ru22021_05_MIA</v>
      </c>
      <c r="BH628" t="str">
        <f t="shared" si="106"/>
        <v>re22021_05_MIA</v>
      </c>
      <c r="BI628" t="str">
        <f t="shared" si="107"/>
        <v>2021_05_MIAP.Williams</v>
      </c>
      <c r="BJ628" t="str">
        <f t="shared" si="108"/>
        <v>2021_MIA_P.Williams</v>
      </c>
      <c r="BK628" t="str">
        <f>IF(ISERROR(MATCH(LEFT(C628,5)&amp;B628&amp;"_"&amp;A628,$BK$1:BK627,0)),LEFT(C628,5)&amp;B628&amp;"_"&amp;A628,"")</f>
        <v>2021_MIA_P.Williams</v>
      </c>
      <c r="BL628">
        <f>COUNTIFS($B$1:B628,B628)-COUNTIFS($B$1:B628,B628,$BK$1:BK628,"")</f>
        <v>6</v>
      </c>
      <c r="BM628" t="str">
        <f t="shared" si="109"/>
        <v>2021_MIA6</v>
      </c>
    </row>
    <row r="629" spans="1:65" x14ac:dyDescent="0.25">
      <c r="A629" s="1" t="s">
        <v>172</v>
      </c>
      <c r="B629" s="1" t="s">
        <v>79</v>
      </c>
      <c r="C629" s="1" t="s">
        <v>424</v>
      </c>
      <c r="D629" s="1">
        <v>6.0000000000000001E-3</v>
      </c>
      <c r="E629" s="1">
        <v>0.54</v>
      </c>
      <c r="F629" s="1" t="s">
        <v>543</v>
      </c>
      <c r="G629" s="1" t="s">
        <v>52</v>
      </c>
      <c r="H629" s="1" t="s">
        <v>52</v>
      </c>
      <c r="I629" s="1" t="s">
        <v>52</v>
      </c>
      <c r="J629" s="1" t="s">
        <v>52</v>
      </c>
      <c r="K629" s="1" t="s">
        <v>52</v>
      </c>
      <c r="L629" s="1" t="s">
        <v>52</v>
      </c>
      <c r="M629" s="1" t="s">
        <v>52</v>
      </c>
      <c r="N629" s="1" t="s">
        <v>52</v>
      </c>
      <c r="O629" s="1" t="s">
        <v>52</v>
      </c>
      <c r="P629" s="1" t="s">
        <v>52</v>
      </c>
      <c r="Q629" s="1" t="s">
        <v>52</v>
      </c>
      <c r="R629" s="1" t="s">
        <v>52</v>
      </c>
      <c r="S629" s="1" t="s">
        <v>52</v>
      </c>
      <c r="T629" s="1" t="s">
        <v>52</v>
      </c>
      <c r="U629" s="1" t="s">
        <v>52</v>
      </c>
      <c r="V629" s="1">
        <v>7</v>
      </c>
      <c r="W629" s="1">
        <v>0</v>
      </c>
      <c r="X629" s="1">
        <v>1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27</v>
      </c>
      <c r="AE629" s="1">
        <v>1</v>
      </c>
      <c r="AF629" s="1">
        <v>3</v>
      </c>
      <c r="AG629" s="1">
        <v>4</v>
      </c>
      <c r="AH629" s="1">
        <v>0.75</v>
      </c>
      <c r="AI629" s="1">
        <v>11.75</v>
      </c>
      <c r="AJ629" s="1">
        <v>2</v>
      </c>
      <c r="AK629" s="1">
        <v>23</v>
      </c>
      <c r="AL629" s="1">
        <v>8</v>
      </c>
      <c r="AM629" s="1">
        <v>11</v>
      </c>
      <c r="AN629" s="1">
        <v>0</v>
      </c>
      <c r="AO629" s="1">
        <v>0</v>
      </c>
      <c r="AP629" s="1" t="s">
        <v>52</v>
      </c>
      <c r="AQ629" s="1" t="s">
        <v>52</v>
      </c>
      <c r="AR629" s="1" t="s">
        <v>52</v>
      </c>
      <c r="AS629" s="1" t="s">
        <v>52</v>
      </c>
      <c r="AT629" s="1" t="s">
        <v>52</v>
      </c>
      <c r="AU629" s="1" t="s">
        <v>52</v>
      </c>
      <c r="AV629" s="1" t="s">
        <v>52</v>
      </c>
      <c r="AW629" s="1" t="s">
        <v>52</v>
      </c>
      <c r="AX629" s="1" t="s">
        <v>52</v>
      </c>
      <c r="AY629" t="str">
        <f t="shared" si="99"/>
        <v/>
      </c>
      <c r="AZ629" t="str">
        <f t="shared" si="100"/>
        <v>R.Woods</v>
      </c>
      <c r="BA629" t="str">
        <f t="shared" si="101"/>
        <v/>
      </c>
      <c r="BB629" t="str">
        <f t="shared" si="102"/>
        <v>2021_01_LA</v>
      </c>
      <c r="BC629" t="str">
        <f t="shared" si="103"/>
        <v>ru</v>
      </c>
      <c r="BD629">
        <f>COUNTIFS($BB$1:BB629,BB629,$BC$1:BC629,"ru")</f>
        <v>3</v>
      </c>
      <c r="BE629" t="str">
        <f t="shared" si="104"/>
        <v>re</v>
      </c>
      <c r="BF629">
        <f>COUNTIFS($BB$1:BB629,BB629,$BE$1:BE629,"re")</f>
        <v>2</v>
      </c>
      <c r="BG629" t="str">
        <f t="shared" si="105"/>
        <v>ru32021_01_LA</v>
      </c>
      <c r="BH629" t="str">
        <f t="shared" si="106"/>
        <v>re22021_01_LA</v>
      </c>
      <c r="BI629" t="str">
        <f t="shared" si="107"/>
        <v>2021_01_LAR.Woods</v>
      </c>
      <c r="BJ629" t="str">
        <f t="shared" si="108"/>
        <v>2021_LA_R.Woods</v>
      </c>
      <c r="BK629" t="str">
        <f>IF(ISERROR(MATCH(LEFT(C629,5)&amp;B629&amp;"_"&amp;A629,$BK$1:BK628,0)),LEFT(C629,5)&amp;B629&amp;"_"&amp;A629,"")</f>
        <v>2021_LA_R.Woods</v>
      </c>
      <c r="BL629">
        <f>COUNTIFS($B$1:B629,B629)-COUNTIFS($B$1:B629,B629,$BK$1:BK629,"")</f>
        <v>6</v>
      </c>
      <c r="BM629" t="str">
        <f t="shared" si="109"/>
        <v>2021_LA6</v>
      </c>
    </row>
    <row r="630" spans="1:65" x14ac:dyDescent="0.25">
      <c r="A630" s="1" t="s">
        <v>147</v>
      </c>
      <c r="B630" s="1" t="s">
        <v>60</v>
      </c>
      <c r="C630" s="1" t="s">
        <v>1640</v>
      </c>
      <c r="D630" s="1">
        <v>2.4E-2</v>
      </c>
      <c r="E630" s="1">
        <v>-0.93</v>
      </c>
      <c r="F630" s="1" t="s">
        <v>1765</v>
      </c>
      <c r="G630" s="1" t="s">
        <v>52</v>
      </c>
      <c r="H630" s="1" t="s">
        <v>52</v>
      </c>
      <c r="I630" s="1" t="s">
        <v>52</v>
      </c>
      <c r="J630" s="1" t="s">
        <v>52</v>
      </c>
      <c r="K630" s="1" t="s">
        <v>52</v>
      </c>
      <c r="L630" s="1" t="s">
        <v>52</v>
      </c>
      <c r="M630" s="1" t="s">
        <v>52</v>
      </c>
      <c r="N630" s="1" t="s">
        <v>52</v>
      </c>
      <c r="O630" s="1" t="s">
        <v>52</v>
      </c>
      <c r="P630" s="1" t="s">
        <v>52</v>
      </c>
      <c r="Q630" s="1" t="s">
        <v>52</v>
      </c>
      <c r="R630" s="1" t="s">
        <v>52</v>
      </c>
      <c r="S630" s="1" t="s">
        <v>52</v>
      </c>
      <c r="T630" s="1" t="s">
        <v>52</v>
      </c>
      <c r="U630" s="1" t="s">
        <v>52</v>
      </c>
      <c r="V630" s="1">
        <v>7</v>
      </c>
      <c r="W630" s="1">
        <v>0</v>
      </c>
      <c r="X630" s="1">
        <v>3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15</v>
      </c>
      <c r="AE630" s="1">
        <v>0</v>
      </c>
      <c r="AF630" s="1">
        <v>1</v>
      </c>
      <c r="AG630" s="1">
        <v>1</v>
      </c>
      <c r="AH630" s="1">
        <v>1</v>
      </c>
      <c r="AI630" s="1">
        <v>21.1</v>
      </c>
      <c r="AJ630" s="1">
        <v>1</v>
      </c>
      <c r="AK630" s="1">
        <v>3</v>
      </c>
      <c r="AL630" s="1">
        <v>12</v>
      </c>
      <c r="AM630" s="1">
        <v>4</v>
      </c>
      <c r="AN630" s="1">
        <v>0</v>
      </c>
      <c r="AO630" s="1">
        <v>0</v>
      </c>
      <c r="AP630" s="1" t="s">
        <v>52</v>
      </c>
      <c r="AQ630" s="1" t="s">
        <v>52</v>
      </c>
      <c r="AR630" s="1" t="s">
        <v>52</v>
      </c>
      <c r="AS630" s="1" t="s">
        <v>52</v>
      </c>
      <c r="AT630" s="1" t="s">
        <v>52</v>
      </c>
      <c r="AU630" s="1" t="s">
        <v>52</v>
      </c>
      <c r="AV630" s="1" t="s">
        <v>52</v>
      </c>
      <c r="AW630" s="1" t="s">
        <v>52</v>
      </c>
      <c r="AX630" s="1" t="s">
        <v>52</v>
      </c>
      <c r="AY630" t="str">
        <f t="shared" si="99"/>
        <v/>
      </c>
      <c r="AZ630" t="str">
        <f t="shared" si="100"/>
        <v>S.Perine</v>
      </c>
      <c r="BA630" t="str">
        <f t="shared" si="101"/>
        <v/>
      </c>
      <c r="BB630" t="str">
        <f t="shared" si="102"/>
        <v>2021_04_CIN</v>
      </c>
      <c r="BC630" t="str">
        <f t="shared" si="103"/>
        <v>ru</v>
      </c>
      <c r="BD630">
        <f>COUNTIFS($BB$1:BB630,BB630,$BC$1:BC630,"ru")</f>
        <v>3</v>
      </c>
      <c r="BE630" t="str">
        <f t="shared" si="104"/>
        <v>re</v>
      </c>
      <c r="BF630">
        <f>COUNTIFS($BB$1:BB630,BB630,$BE$1:BE630,"re")</f>
        <v>2</v>
      </c>
      <c r="BG630" t="str">
        <f t="shared" si="105"/>
        <v>ru32021_04_CIN</v>
      </c>
      <c r="BH630" t="str">
        <f t="shared" si="106"/>
        <v>re22021_04_CIN</v>
      </c>
      <c r="BI630" t="str">
        <f t="shared" si="107"/>
        <v>2021_04_CINS.Perine</v>
      </c>
      <c r="BJ630" t="str">
        <f t="shared" si="108"/>
        <v>2021_CIN_S.Perine</v>
      </c>
      <c r="BK630" t="str">
        <f>IF(ISERROR(MATCH(LEFT(C630,5)&amp;B630&amp;"_"&amp;A630,$BK$1:BK629,0)),LEFT(C630,5)&amp;B630&amp;"_"&amp;A630,"")</f>
        <v/>
      </c>
      <c r="BL630">
        <f>COUNTIFS($B$1:B630,B630)-COUNTIFS($B$1:B630,B630,$BK$1:BK630,"")</f>
        <v>6</v>
      </c>
      <c r="BM630" t="str">
        <f t="shared" si="109"/>
        <v/>
      </c>
    </row>
    <row r="631" spans="1:65" x14ac:dyDescent="0.25">
      <c r="A631" s="1" t="s">
        <v>102</v>
      </c>
      <c r="B631" s="1" t="s">
        <v>101</v>
      </c>
      <c r="C631" s="1" t="s">
        <v>841</v>
      </c>
      <c r="D631" s="1">
        <v>4.0000000000000001E-3</v>
      </c>
      <c r="E631" s="1">
        <v>0.33</v>
      </c>
      <c r="F631" s="1" t="s">
        <v>957</v>
      </c>
      <c r="G631" s="1" t="s">
        <v>52</v>
      </c>
      <c r="H631" s="1" t="s">
        <v>52</v>
      </c>
      <c r="I631" s="1" t="s">
        <v>52</v>
      </c>
      <c r="J631" s="1" t="s">
        <v>52</v>
      </c>
      <c r="K631" s="1" t="s">
        <v>52</v>
      </c>
      <c r="L631" s="1" t="s">
        <v>52</v>
      </c>
      <c r="M631" s="1" t="s">
        <v>52</v>
      </c>
      <c r="N631" s="1" t="s">
        <v>52</v>
      </c>
      <c r="O631" s="1" t="s">
        <v>52</v>
      </c>
      <c r="P631" s="1" t="s">
        <v>52</v>
      </c>
      <c r="Q631" s="1" t="s">
        <v>52</v>
      </c>
      <c r="R631" s="1" t="s">
        <v>52</v>
      </c>
      <c r="S631" s="1" t="s">
        <v>52</v>
      </c>
      <c r="T631" s="1" t="s">
        <v>52</v>
      </c>
      <c r="U631" s="1" t="s">
        <v>52</v>
      </c>
      <c r="V631" s="1">
        <v>7</v>
      </c>
      <c r="W631" s="1">
        <v>0</v>
      </c>
      <c r="X631" s="1">
        <v>1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 t="s">
        <v>52</v>
      </c>
      <c r="AE631" s="1" t="s">
        <v>52</v>
      </c>
      <c r="AF631" s="1" t="s">
        <v>52</v>
      </c>
      <c r="AG631" s="1" t="s">
        <v>52</v>
      </c>
      <c r="AH631" s="1" t="s">
        <v>52</v>
      </c>
      <c r="AI631" s="1" t="s">
        <v>52</v>
      </c>
      <c r="AJ631" s="1" t="s">
        <v>52</v>
      </c>
      <c r="AK631" s="1" t="s">
        <v>52</v>
      </c>
      <c r="AL631" s="1" t="s">
        <v>52</v>
      </c>
      <c r="AM631" s="1" t="s">
        <v>52</v>
      </c>
      <c r="AN631" s="1" t="s">
        <v>52</v>
      </c>
      <c r="AO631" s="1" t="s">
        <v>52</v>
      </c>
      <c r="AP631" s="1" t="s">
        <v>52</v>
      </c>
      <c r="AQ631" s="1" t="s">
        <v>52</v>
      </c>
      <c r="AR631" s="1" t="s">
        <v>52</v>
      </c>
      <c r="AS631" s="1" t="s">
        <v>52</v>
      </c>
      <c r="AT631" s="1" t="s">
        <v>52</v>
      </c>
      <c r="AU631" s="1" t="s">
        <v>52</v>
      </c>
      <c r="AV631" s="1" t="s">
        <v>52</v>
      </c>
      <c r="AW631" s="1" t="s">
        <v>52</v>
      </c>
      <c r="AX631" s="1" t="s">
        <v>52</v>
      </c>
      <c r="AY631" t="str">
        <f t="shared" si="99"/>
        <v/>
      </c>
      <c r="AZ631" t="str">
        <f t="shared" si="100"/>
        <v>T.Hill</v>
      </c>
      <c r="BA631" t="str">
        <f t="shared" si="101"/>
        <v/>
      </c>
      <c r="BB631" t="str">
        <f t="shared" si="102"/>
        <v>2021_02_NO</v>
      </c>
      <c r="BC631" t="str">
        <f t="shared" si="103"/>
        <v>ru</v>
      </c>
      <c r="BD631">
        <f>COUNTIFS($BB$1:BB631,BB631,$BC$1:BC631,"ru")</f>
        <v>1</v>
      </c>
      <c r="BE631" t="str">
        <f t="shared" si="104"/>
        <v/>
      </c>
      <c r="BF631">
        <f>COUNTIFS($BB$1:BB631,BB631,$BE$1:BE631,"re")</f>
        <v>0</v>
      </c>
      <c r="BG631" t="str">
        <f t="shared" si="105"/>
        <v>ru12021_02_NO</v>
      </c>
      <c r="BH631" t="str">
        <f t="shared" si="106"/>
        <v>02021_02_NO</v>
      </c>
      <c r="BI631" t="str">
        <f t="shared" si="107"/>
        <v>2021_02_NOT.Hill</v>
      </c>
      <c r="BJ631" t="str">
        <f t="shared" si="108"/>
        <v>2021_NO_T.Hill</v>
      </c>
      <c r="BK631" t="str">
        <f>IF(ISERROR(MATCH(LEFT(C631,5)&amp;B631&amp;"_"&amp;A631,$BK$1:BK630,0)),LEFT(C631,5)&amp;B631&amp;"_"&amp;A631,"")</f>
        <v/>
      </c>
      <c r="BL631">
        <f>COUNTIFS($B$1:B631,B631)-COUNTIFS($B$1:B631,B631,$BK$1:BK631,"")</f>
        <v>4</v>
      </c>
      <c r="BM631" t="str">
        <f t="shared" si="109"/>
        <v/>
      </c>
    </row>
    <row r="632" spans="1:65" x14ac:dyDescent="0.25">
      <c r="A632" s="1" t="s">
        <v>184</v>
      </c>
      <c r="B632" s="1" t="s">
        <v>101</v>
      </c>
      <c r="C632" s="1" t="s">
        <v>841</v>
      </c>
      <c r="D632" s="1">
        <v>-1.6E-2</v>
      </c>
      <c r="E632" s="1">
        <v>-2.29</v>
      </c>
      <c r="F632" s="1" t="s">
        <v>958</v>
      </c>
      <c r="G632" s="1" t="s">
        <v>52</v>
      </c>
      <c r="H632" s="1" t="s">
        <v>52</v>
      </c>
      <c r="I632" s="1" t="s">
        <v>52</v>
      </c>
      <c r="J632" s="1" t="s">
        <v>52</v>
      </c>
      <c r="K632" s="1" t="s">
        <v>52</v>
      </c>
      <c r="L632" s="1" t="s">
        <v>52</v>
      </c>
      <c r="M632" s="1" t="s">
        <v>52</v>
      </c>
      <c r="N632" s="1" t="s">
        <v>52</v>
      </c>
      <c r="O632" s="1" t="s">
        <v>52</v>
      </c>
      <c r="P632" s="1" t="s">
        <v>52</v>
      </c>
      <c r="Q632" s="1" t="s">
        <v>52</v>
      </c>
      <c r="R632" s="1" t="s">
        <v>52</v>
      </c>
      <c r="S632" s="1" t="s">
        <v>52</v>
      </c>
      <c r="T632" s="1" t="s">
        <v>52</v>
      </c>
      <c r="U632" s="1" t="s">
        <v>52</v>
      </c>
      <c r="V632" s="1">
        <v>7</v>
      </c>
      <c r="W632" s="1">
        <v>0</v>
      </c>
      <c r="X632" s="1">
        <v>3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 t="s">
        <v>52</v>
      </c>
      <c r="AE632" s="1" t="s">
        <v>52</v>
      </c>
      <c r="AF632" s="1" t="s">
        <v>52</v>
      </c>
      <c r="AG632" s="1" t="s">
        <v>52</v>
      </c>
      <c r="AH632" s="1" t="s">
        <v>52</v>
      </c>
      <c r="AI632" s="1" t="s">
        <v>52</v>
      </c>
      <c r="AJ632" s="1" t="s">
        <v>52</v>
      </c>
      <c r="AK632" s="1" t="s">
        <v>52</v>
      </c>
      <c r="AL632" s="1" t="s">
        <v>52</v>
      </c>
      <c r="AM632" s="1" t="s">
        <v>52</v>
      </c>
      <c r="AN632" s="1" t="s">
        <v>52</v>
      </c>
      <c r="AO632" s="1" t="s">
        <v>52</v>
      </c>
      <c r="AP632" s="1" t="s">
        <v>52</v>
      </c>
      <c r="AQ632" s="1" t="s">
        <v>52</v>
      </c>
      <c r="AR632" s="1" t="s">
        <v>52</v>
      </c>
      <c r="AS632" s="1" t="s">
        <v>52</v>
      </c>
      <c r="AT632" s="1" t="s">
        <v>52</v>
      </c>
      <c r="AU632" s="1" t="s">
        <v>52</v>
      </c>
      <c r="AV632" s="1" t="s">
        <v>52</v>
      </c>
      <c r="AW632" s="1" t="s">
        <v>52</v>
      </c>
      <c r="AX632" s="1" t="s">
        <v>52</v>
      </c>
      <c r="AY632" t="str">
        <f t="shared" si="99"/>
        <v/>
      </c>
      <c r="AZ632" t="str">
        <f t="shared" si="100"/>
        <v>T.Jones</v>
      </c>
      <c r="BA632" t="str">
        <f t="shared" si="101"/>
        <v/>
      </c>
      <c r="BB632" t="str">
        <f t="shared" si="102"/>
        <v>2021_02_NO</v>
      </c>
      <c r="BC632" t="str">
        <f t="shared" si="103"/>
        <v>ru</v>
      </c>
      <c r="BD632">
        <f>COUNTIFS($BB$1:BB632,BB632,$BC$1:BC632,"ru")</f>
        <v>2</v>
      </c>
      <c r="BE632" t="str">
        <f t="shared" si="104"/>
        <v/>
      </c>
      <c r="BF632">
        <f>COUNTIFS($BB$1:BB632,BB632,$BE$1:BE632,"re")</f>
        <v>0</v>
      </c>
      <c r="BG632" t="str">
        <f t="shared" si="105"/>
        <v>ru22021_02_NO</v>
      </c>
      <c r="BH632" t="str">
        <f t="shared" si="106"/>
        <v>02021_02_NO</v>
      </c>
      <c r="BI632" t="str">
        <f t="shared" si="107"/>
        <v>2021_02_NOT.Jones</v>
      </c>
      <c r="BJ632" t="str">
        <f t="shared" si="108"/>
        <v>2021_NO_T.Jones</v>
      </c>
      <c r="BK632" t="str">
        <f>IF(ISERROR(MATCH(LEFT(C632,5)&amp;B632&amp;"_"&amp;A632,$BK$1:BK631,0)),LEFT(C632,5)&amp;B632&amp;"_"&amp;A632,"")</f>
        <v/>
      </c>
      <c r="BL632">
        <f>COUNTIFS($B$1:B632,B632)-COUNTIFS($B$1:B632,B632,$BK$1:BK632,"")</f>
        <v>4</v>
      </c>
      <c r="BM632" t="str">
        <f t="shared" si="109"/>
        <v/>
      </c>
    </row>
    <row r="633" spans="1:65" x14ac:dyDescent="0.25">
      <c r="A633" s="1" t="s">
        <v>140</v>
      </c>
      <c r="B633" s="1" t="s">
        <v>101</v>
      </c>
      <c r="C633" s="1" t="s">
        <v>1636</v>
      </c>
      <c r="D633" s="1">
        <v>-1.6E-2</v>
      </c>
      <c r="E633" s="1">
        <v>-0.7</v>
      </c>
      <c r="F633" s="1" t="s">
        <v>1766</v>
      </c>
      <c r="G633" s="1" t="s">
        <v>52</v>
      </c>
      <c r="H633" s="1" t="s">
        <v>52</v>
      </c>
      <c r="I633" s="1" t="s">
        <v>52</v>
      </c>
      <c r="J633" s="1" t="s">
        <v>52</v>
      </c>
      <c r="K633" s="1" t="s">
        <v>52</v>
      </c>
      <c r="L633" s="1" t="s">
        <v>52</v>
      </c>
      <c r="M633" s="1" t="s">
        <v>52</v>
      </c>
      <c r="N633" s="1" t="s">
        <v>52</v>
      </c>
      <c r="O633" s="1" t="s">
        <v>52</v>
      </c>
      <c r="P633" s="1" t="s">
        <v>52</v>
      </c>
      <c r="Q633" s="1" t="s">
        <v>52</v>
      </c>
      <c r="R633" s="1" t="s">
        <v>52</v>
      </c>
      <c r="S633" s="1" t="s">
        <v>52</v>
      </c>
      <c r="T633" s="1" t="s">
        <v>52</v>
      </c>
      <c r="U633" s="1" t="s">
        <v>52</v>
      </c>
      <c r="V633" s="1">
        <v>7</v>
      </c>
      <c r="W633" s="1">
        <v>0</v>
      </c>
      <c r="X633" s="1">
        <v>2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42</v>
      </c>
      <c r="AE633" s="1">
        <v>0</v>
      </c>
      <c r="AF633" s="1">
        <v>3</v>
      </c>
      <c r="AG633" s="1">
        <v>3</v>
      </c>
      <c r="AH633" s="1">
        <v>1</v>
      </c>
      <c r="AI633" s="1">
        <v>33.72</v>
      </c>
      <c r="AJ633" s="1">
        <v>2</v>
      </c>
      <c r="AK633" s="1">
        <v>30</v>
      </c>
      <c r="AL633" s="1">
        <v>12</v>
      </c>
      <c r="AM633" s="1">
        <v>7</v>
      </c>
      <c r="AN633" s="1">
        <v>0</v>
      </c>
      <c r="AO633" s="1">
        <v>0</v>
      </c>
      <c r="AP633" s="1" t="s">
        <v>52</v>
      </c>
      <c r="AQ633" s="1" t="s">
        <v>52</v>
      </c>
      <c r="AR633" s="1" t="s">
        <v>52</v>
      </c>
      <c r="AS633" s="1" t="s">
        <v>52</v>
      </c>
      <c r="AT633" s="1" t="s">
        <v>52</v>
      </c>
      <c r="AU633" s="1" t="s">
        <v>52</v>
      </c>
      <c r="AV633" s="1" t="s">
        <v>52</v>
      </c>
      <c r="AW633" s="1" t="s">
        <v>52</v>
      </c>
      <c r="AX633" s="1" t="s">
        <v>52</v>
      </c>
      <c r="AY633" t="str">
        <f t="shared" si="99"/>
        <v/>
      </c>
      <c r="AZ633" t="str">
        <f t="shared" si="100"/>
        <v>T.Montgomery</v>
      </c>
      <c r="BA633" t="str">
        <f t="shared" si="101"/>
        <v/>
      </c>
      <c r="BB633" t="str">
        <f t="shared" si="102"/>
        <v>2021_04_NO</v>
      </c>
      <c r="BC633" t="str">
        <f t="shared" si="103"/>
        <v>ru</v>
      </c>
      <c r="BD633">
        <f>COUNTIFS($BB$1:BB633,BB633,$BC$1:BC633,"ru")</f>
        <v>4</v>
      </c>
      <c r="BE633" t="str">
        <f t="shared" si="104"/>
        <v>re</v>
      </c>
      <c r="BF633">
        <f>COUNTIFS($BB$1:BB633,BB633,$BE$1:BE633,"re")</f>
        <v>3</v>
      </c>
      <c r="BG633" t="str">
        <f t="shared" si="105"/>
        <v>ru42021_04_NO</v>
      </c>
      <c r="BH633" t="str">
        <f t="shared" si="106"/>
        <v>re32021_04_NO</v>
      </c>
      <c r="BI633" t="str">
        <f t="shared" si="107"/>
        <v>2021_04_NOT.Montgomery</v>
      </c>
      <c r="BJ633" t="str">
        <f t="shared" si="108"/>
        <v>2021_NO_T.Montgomery</v>
      </c>
      <c r="BK633" t="str">
        <f>IF(ISERROR(MATCH(LEFT(C633,5)&amp;B633&amp;"_"&amp;A633,$BK$1:BK632,0)),LEFT(C633,5)&amp;B633&amp;"_"&amp;A633,"")</f>
        <v>2021_NO_T.Montgomery</v>
      </c>
      <c r="BL633">
        <f>COUNTIFS($B$1:B633,B633)-COUNTIFS($B$1:B633,B633,$BK$1:BK633,"")</f>
        <v>5</v>
      </c>
      <c r="BM633" t="str">
        <f t="shared" si="109"/>
        <v>2021_NO5</v>
      </c>
    </row>
    <row r="634" spans="1:65" x14ac:dyDescent="0.25">
      <c r="A634" s="1" t="s">
        <v>954</v>
      </c>
      <c r="B634" s="1" t="s">
        <v>95</v>
      </c>
      <c r="C634" s="1" t="s">
        <v>2069</v>
      </c>
      <c r="D634" s="1">
        <v>4.0000000000000001E-3</v>
      </c>
      <c r="E634" s="1">
        <v>0.35</v>
      </c>
      <c r="F634" s="1" t="s">
        <v>2167</v>
      </c>
      <c r="G634" s="1" t="s">
        <v>52</v>
      </c>
      <c r="H634" s="1" t="s">
        <v>52</v>
      </c>
      <c r="I634" s="1" t="s">
        <v>52</v>
      </c>
      <c r="J634" s="1" t="s">
        <v>52</v>
      </c>
      <c r="K634" s="1" t="s">
        <v>52</v>
      </c>
      <c r="L634" s="1" t="s">
        <v>52</v>
      </c>
      <c r="M634" s="1" t="s">
        <v>52</v>
      </c>
      <c r="N634" s="1" t="s">
        <v>52</v>
      </c>
      <c r="O634" s="1" t="s">
        <v>52</v>
      </c>
      <c r="P634" s="1" t="s">
        <v>52</v>
      </c>
      <c r="Q634" s="1" t="s">
        <v>52</v>
      </c>
      <c r="R634" s="1" t="s">
        <v>52</v>
      </c>
      <c r="S634" s="1" t="s">
        <v>52</v>
      </c>
      <c r="T634" s="1" t="s">
        <v>52</v>
      </c>
      <c r="U634" s="1" t="s">
        <v>52</v>
      </c>
      <c r="V634" s="1">
        <v>7</v>
      </c>
      <c r="W634" s="1">
        <v>0</v>
      </c>
      <c r="X634" s="1">
        <v>1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 t="s">
        <v>52</v>
      </c>
      <c r="AE634" s="1" t="s">
        <v>52</v>
      </c>
      <c r="AF634" s="1" t="s">
        <v>52</v>
      </c>
      <c r="AG634" s="1" t="s">
        <v>52</v>
      </c>
      <c r="AH634" s="1" t="s">
        <v>52</v>
      </c>
      <c r="AI634" s="1" t="s">
        <v>52</v>
      </c>
      <c r="AJ634" s="1" t="s">
        <v>52</v>
      </c>
      <c r="AK634" s="1" t="s">
        <v>52</v>
      </c>
      <c r="AL634" s="1" t="s">
        <v>52</v>
      </c>
      <c r="AM634" s="1" t="s">
        <v>52</v>
      </c>
      <c r="AN634" s="1" t="s">
        <v>52</v>
      </c>
      <c r="AO634" s="1" t="s">
        <v>52</v>
      </c>
      <c r="AP634" s="1" t="s">
        <v>52</v>
      </c>
      <c r="AQ634" s="1" t="s">
        <v>52</v>
      </c>
      <c r="AR634" s="1" t="s">
        <v>52</v>
      </c>
      <c r="AS634" s="1" t="s">
        <v>52</v>
      </c>
      <c r="AT634" s="1" t="s">
        <v>52</v>
      </c>
      <c r="AU634" s="1" t="s">
        <v>52</v>
      </c>
      <c r="AV634" s="1" t="s">
        <v>52</v>
      </c>
      <c r="AW634" s="1" t="s">
        <v>52</v>
      </c>
      <c r="AX634" s="1" t="s">
        <v>52</v>
      </c>
      <c r="AY634" t="str">
        <f t="shared" si="99"/>
        <v/>
      </c>
      <c r="AZ634" t="str">
        <f t="shared" si="100"/>
        <v>T.Sermon</v>
      </c>
      <c r="BA634" t="str">
        <f t="shared" si="101"/>
        <v/>
      </c>
      <c r="BB634" t="str">
        <f t="shared" si="102"/>
        <v>2021_05_SF</v>
      </c>
      <c r="BC634" t="str">
        <f t="shared" si="103"/>
        <v>ru</v>
      </c>
      <c r="BD634">
        <f>COUNTIFS($BB$1:BB634,BB634,$BC$1:BC634,"ru")</f>
        <v>4</v>
      </c>
      <c r="BE634" t="str">
        <f t="shared" si="104"/>
        <v/>
      </c>
      <c r="BF634">
        <f>COUNTIFS($BB$1:BB634,BB634,$BE$1:BE634,"re")</f>
        <v>2</v>
      </c>
      <c r="BG634" t="str">
        <f t="shared" si="105"/>
        <v>ru42021_05_SF</v>
      </c>
      <c r="BH634" t="str">
        <f t="shared" si="106"/>
        <v>22021_05_SF</v>
      </c>
      <c r="BI634" t="str">
        <f t="shared" si="107"/>
        <v>2021_05_SFT.Sermon</v>
      </c>
      <c r="BJ634" t="str">
        <f t="shared" si="108"/>
        <v>2021_SF_T.Sermon</v>
      </c>
      <c r="BK634" t="str">
        <f>IF(ISERROR(MATCH(LEFT(C634,5)&amp;B634&amp;"_"&amp;A634,$BK$1:BK633,0)),LEFT(C634,5)&amp;B634&amp;"_"&amp;A634,"")</f>
        <v/>
      </c>
      <c r="BL634">
        <f>COUNTIFS($B$1:B634,B634)-COUNTIFS($B$1:B634,B634,$BK$1:BK634,"")</f>
        <v>11</v>
      </c>
      <c r="BM634" t="str">
        <f t="shared" si="109"/>
        <v/>
      </c>
    </row>
    <row r="635" spans="1:65" x14ac:dyDescent="0.25">
      <c r="A635" s="1" t="s">
        <v>1355</v>
      </c>
      <c r="B635" s="1" t="s">
        <v>83</v>
      </c>
      <c r="C635" s="1" t="s">
        <v>1249</v>
      </c>
      <c r="D635" s="1">
        <v>7.6999999999999999E-2</v>
      </c>
      <c r="E635" s="1">
        <v>1.4</v>
      </c>
      <c r="F635" s="1" t="s">
        <v>1356</v>
      </c>
      <c r="G635" s="1" t="s">
        <v>52</v>
      </c>
      <c r="H635" s="1" t="s">
        <v>52</v>
      </c>
      <c r="I635" s="1" t="s">
        <v>52</v>
      </c>
      <c r="J635" s="1" t="s">
        <v>52</v>
      </c>
      <c r="K635" s="1" t="s">
        <v>52</v>
      </c>
      <c r="L635" s="1" t="s">
        <v>52</v>
      </c>
      <c r="M635" s="1" t="s">
        <v>52</v>
      </c>
      <c r="N635" s="1" t="s">
        <v>52</v>
      </c>
      <c r="O635" s="1" t="s">
        <v>52</v>
      </c>
      <c r="P635" s="1" t="s">
        <v>52</v>
      </c>
      <c r="Q635" s="1" t="s">
        <v>52</v>
      </c>
      <c r="R635" s="1" t="s">
        <v>52</v>
      </c>
      <c r="S635" s="1" t="s">
        <v>52</v>
      </c>
      <c r="T635" s="1" t="s">
        <v>52</v>
      </c>
      <c r="U635" s="1" t="s">
        <v>52</v>
      </c>
      <c r="V635" s="1">
        <v>7</v>
      </c>
      <c r="W635" s="1">
        <v>1</v>
      </c>
      <c r="X635" s="1">
        <v>1</v>
      </c>
      <c r="Y635" s="1">
        <v>1</v>
      </c>
      <c r="Z635" s="1">
        <v>1</v>
      </c>
      <c r="AA635" s="1">
        <v>1</v>
      </c>
      <c r="AB635" s="1">
        <v>0</v>
      </c>
      <c r="AC635" s="1">
        <v>0</v>
      </c>
      <c r="AD635" s="1">
        <v>30</v>
      </c>
      <c r="AE635" s="1">
        <v>0</v>
      </c>
      <c r="AF635" s="1">
        <v>1</v>
      </c>
      <c r="AG635" s="1">
        <v>1</v>
      </c>
      <c r="AH635" s="1">
        <v>1</v>
      </c>
      <c r="AI635" s="1">
        <v>62.47</v>
      </c>
      <c r="AJ635" s="1">
        <v>1</v>
      </c>
      <c r="AK635" s="1">
        <v>25</v>
      </c>
      <c r="AL635" s="1">
        <v>5</v>
      </c>
      <c r="AM635" s="1">
        <v>3</v>
      </c>
      <c r="AN635" s="1">
        <v>0</v>
      </c>
      <c r="AO635" s="1">
        <v>0</v>
      </c>
      <c r="AP635" s="1" t="s">
        <v>52</v>
      </c>
      <c r="AQ635" s="1" t="s">
        <v>52</v>
      </c>
      <c r="AR635" s="1" t="s">
        <v>52</v>
      </c>
      <c r="AS635" s="1" t="s">
        <v>52</v>
      </c>
      <c r="AT635" s="1" t="s">
        <v>52</v>
      </c>
      <c r="AU635" s="1" t="s">
        <v>52</v>
      </c>
      <c r="AV635" s="1" t="s">
        <v>52</v>
      </c>
      <c r="AW635" s="1" t="s">
        <v>52</v>
      </c>
      <c r="AX635" s="1" t="s">
        <v>52</v>
      </c>
      <c r="AY635" t="str">
        <f t="shared" si="99"/>
        <v/>
      </c>
      <c r="AZ635" t="str">
        <f t="shared" si="100"/>
        <v>T.Tremble</v>
      </c>
      <c r="BA635" t="str">
        <f t="shared" si="101"/>
        <v/>
      </c>
      <c r="BB635" t="str">
        <f t="shared" si="102"/>
        <v>2021_03_CAR</v>
      </c>
      <c r="BC635" t="str">
        <f t="shared" si="103"/>
        <v>ru</v>
      </c>
      <c r="BD635">
        <f>COUNTIFS($BB$1:BB635,BB635,$BC$1:BC635,"ru")</f>
        <v>5</v>
      </c>
      <c r="BE635" t="str">
        <f t="shared" si="104"/>
        <v>re</v>
      </c>
      <c r="BF635">
        <f>COUNTIFS($BB$1:BB635,BB635,$BE$1:BE635,"re")</f>
        <v>4</v>
      </c>
      <c r="BG635" t="str">
        <f t="shared" si="105"/>
        <v>ru52021_03_CAR</v>
      </c>
      <c r="BH635" t="str">
        <f t="shared" si="106"/>
        <v>re42021_03_CAR</v>
      </c>
      <c r="BI635" t="str">
        <f t="shared" si="107"/>
        <v>2021_03_CART.Tremble</v>
      </c>
      <c r="BJ635" t="str">
        <f t="shared" si="108"/>
        <v>2021_CAR_T.Tremble</v>
      </c>
      <c r="BK635" t="str">
        <f>IF(ISERROR(MATCH(LEFT(C635,5)&amp;B635&amp;"_"&amp;A635,$BK$1:BK634,0)),LEFT(C635,5)&amp;B635&amp;"_"&amp;A635,"")</f>
        <v>2021_CAR_T.Tremble</v>
      </c>
      <c r="BL635">
        <f>COUNTIFS($B$1:B635,B635)-COUNTIFS($B$1:B635,B635,$BK$1:BK635,"")</f>
        <v>6</v>
      </c>
      <c r="BM635" t="str">
        <f t="shared" si="109"/>
        <v>2021_CAR6</v>
      </c>
    </row>
    <row r="636" spans="1:65" x14ac:dyDescent="0.25">
      <c r="A636" s="1" t="s">
        <v>217</v>
      </c>
      <c r="B636" s="1" t="s">
        <v>68</v>
      </c>
      <c r="C636" s="1" t="s">
        <v>409</v>
      </c>
      <c r="D636" s="1">
        <v>0</v>
      </c>
      <c r="E636" s="1">
        <v>0.3</v>
      </c>
      <c r="F636" s="1" t="s">
        <v>544</v>
      </c>
      <c r="G636" s="1" t="s">
        <v>52</v>
      </c>
      <c r="H636" s="1" t="s">
        <v>52</v>
      </c>
      <c r="I636" s="1" t="s">
        <v>52</v>
      </c>
      <c r="J636" s="1" t="s">
        <v>52</v>
      </c>
      <c r="K636" s="1" t="s">
        <v>52</v>
      </c>
      <c r="L636" s="1" t="s">
        <v>52</v>
      </c>
      <c r="M636" s="1" t="s">
        <v>52</v>
      </c>
      <c r="N636" s="1" t="s">
        <v>52</v>
      </c>
      <c r="O636" s="1" t="s">
        <v>52</v>
      </c>
      <c r="P636" s="1" t="s">
        <v>52</v>
      </c>
      <c r="Q636" s="1" t="s">
        <v>52</v>
      </c>
      <c r="R636" s="1" t="s">
        <v>52</v>
      </c>
      <c r="S636" s="1" t="s">
        <v>52</v>
      </c>
      <c r="T636" s="1" t="s">
        <v>52</v>
      </c>
      <c r="U636" s="1" t="s">
        <v>52</v>
      </c>
      <c r="V636" s="1">
        <v>6</v>
      </c>
      <c r="W636" s="1">
        <v>0</v>
      </c>
      <c r="X636" s="1">
        <v>1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121</v>
      </c>
      <c r="AE636" s="1">
        <v>1</v>
      </c>
      <c r="AF636" s="1">
        <v>5</v>
      </c>
      <c r="AG636" s="1">
        <v>7</v>
      </c>
      <c r="AH636" s="1">
        <v>0.71399999999999997</v>
      </c>
      <c r="AI636" s="1">
        <v>24.58</v>
      </c>
      <c r="AJ636" s="1">
        <v>4</v>
      </c>
      <c r="AK636" s="1">
        <v>144</v>
      </c>
      <c r="AL636" s="1">
        <v>27</v>
      </c>
      <c r="AM636" s="1">
        <v>26</v>
      </c>
      <c r="AN636" s="1">
        <v>0</v>
      </c>
      <c r="AO636" s="1">
        <v>0</v>
      </c>
      <c r="AP636" s="1" t="s">
        <v>52</v>
      </c>
      <c r="AQ636" s="1" t="s">
        <v>52</v>
      </c>
      <c r="AR636" s="1" t="s">
        <v>52</v>
      </c>
      <c r="AS636" s="1" t="s">
        <v>52</v>
      </c>
      <c r="AT636" s="1" t="s">
        <v>52</v>
      </c>
      <c r="AU636" s="1" t="s">
        <v>52</v>
      </c>
      <c r="AV636" s="1" t="s">
        <v>52</v>
      </c>
      <c r="AW636" s="1" t="s">
        <v>52</v>
      </c>
      <c r="AX636" s="1" t="s">
        <v>52</v>
      </c>
      <c r="AY636" t="str">
        <f t="shared" si="99"/>
        <v/>
      </c>
      <c r="AZ636" t="str">
        <f t="shared" si="100"/>
        <v>A.Brown</v>
      </c>
      <c r="BA636" t="str">
        <f t="shared" si="101"/>
        <v/>
      </c>
      <c r="BB636" t="str">
        <f t="shared" si="102"/>
        <v>2021_01_TB</v>
      </c>
      <c r="BC636" t="str">
        <f t="shared" si="103"/>
        <v>ru</v>
      </c>
      <c r="BD636">
        <f>COUNTIFS($BB$1:BB636,BB636,$BC$1:BC636,"ru")</f>
        <v>3</v>
      </c>
      <c r="BE636" t="str">
        <f t="shared" si="104"/>
        <v>re</v>
      </c>
      <c r="BF636">
        <f>COUNTIFS($BB$1:BB636,BB636,$BE$1:BE636,"re")</f>
        <v>2</v>
      </c>
      <c r="BG636" t="str">
        <f t="shared" si="105"/>
        <v>ru32021_01_TB</v>
      </c>
      <c r="BH636" t="str">
        <f t="shared" si="106"/>
        <v>re22021_01_TB</v>
      </c>
      <c r="BI636" t="str">
        <f t="shared" si="107"/>
        <v>2021_01_TBA.Brown</v>
      </c>
      <c r="BJ636" t="str">
        <f t="shared" si="108"/>
        <v>2021_TB_A.Brown</v>
      </c>
      <c r="BK636" t="str">
        <f>IF(ISERROR(MATCH(LEFT(C636,5)&amp;B636&amp;"_"&amp;A636,$BK$1:BK635,0)),LEFT(C636,5)&amp;B636&amp;"_"&amp;A636,"")</f>
        <v>2021_TB_A.Brown</v>
      </c>
      <c r="BL636">
        <f>COUNTIFS($B$1:B636,B636)-COUNTIFS($B$1:B636,B636,$BK$1:BK636,"")</f>
        <v>6</v>
      </c>
      <c r="BM636" t="str">
        <f t="shared" si="109"/>
        <v>2021_TB6</v>
      </c>
    </row>
    <row r="637" spans="1:65" x14ac:dyDescent="0.25">
      <c r="A637" s="1" t="s">
        <v>320</v>
      </c>
      <c r="B637" s="1" t="s">
        <v>105</v>
      </c>
      <c r="C637" s="1" t="s">
        <v>837</v>
      </c>
      <c r="D637" s="1">
        <v>1E-3</v>
      </c>
      <c r="E637" s="1">
        <v>0.33</v>
      </c>
      <c r="F637" s="1" t="s">
        <v>959</v>
      </c>
      <c r="G637" s="1" t="s">
        <v>52</v>
      </c>
      <c r="H637" s="1" t="s">
        <v>52</v>
      </c>
      <c r="I637" s="1" t="s">
        <v>52</v>
      </c>
      <c r="J637" s="1" t="s">
        <v>52</v>
      </c>
      <c r="K637" s="1" t="s">
        <v>52</v>
      </c>
      <c r="L637" s="1" t="s">
        <v>52</v>
      </c>
      <c r="M637" s="1" t="s">
        <v>52</v>
      </c>
      <c r="N637" s="1" t="s">
        <v>52</v>
      </c>
      <c r="O637" s="1" t="s">
        <v>52</v>
      </c>
      <c r="P637" s="1" t="s">
        <v>52</v>
      </c>
      <c r="Q637" s="1" t="s">
        <v>52</v>
      </c>
      <c r="R637" s="1" t="s">
        <v>52</v>
      </c>
      <c r="S637" s="1" t="s">
        <v>52</v>
      </c>
      <c r="T637" s="1" t="s">
        <v>52</v>
      </c>
      <c r="U637" s="1" t="s">
        <v>52</v>
      </c>
      <c r="V637" s="1">
        <v>6</v>
      </c>
      <c r="W637" s="1">
        <v>0</v>
      </c>
      <c r="X637" s="1">
        <v>1</v>
      </c>
      <c r="Y637" s="1">
        <v>0</v>
      </c>
      <c r="Z637" s="1">
        <v>0</v>
      </c>
      <c r="AA637" s="1">
        <v>0</v>
      </c>
      <c r="AB637" s="1">
        <v>0</v>
      </c>
      <c r="AC637" s="1">
        <v>0</v>
      </c>
      <c r="AD637" s="1" t="s">
        <v>52</v>
      </c>
      <c r="AE637" s="1" t="s">
        <v>52</v>
      </c>
      <c r="AF637" s="1" t="s">
        <v>52</v>
      </c>
      <c r="AG637" s="1" t="s">
        <v>52</v>
      </c>
      <c r="AH637" s="1" t="s">
        <v>52</v>
      </c>
      <c r="AI637" s="1" t="s">
        <v>52</v>
      </c>
      <c r="AJ637" s="1" t="s">
        <v>52</v>
      </c>
      <c r="AK637" s="1" t="s">
        <v>52</v>
      </c>
      <c r="AL637" s="1" t="s">
        <v>52</v>
      </c>
      <c r="AM637" s="1" t="s">
        <v>52</v>
      </c>
      <c r="AN637" s="1" t="s">
        <v>52</v>
      </c>
      <c r="AO637" s="1" t="s">
        <v>52</v>
      </c>
      <c r="AP637" s="1" t="s">
        <v>52</v>
      </c>
      <c r="AQ637" s="1" t="s">
        <v>52</v>
      </c>
      <c r="AR637" s="1" t="s">
        <v>52</v>
      </c>
      <c r="AS637" s="1" t="s">
        <v>52</v>
      </c>
      <c r="AT637" s="1" t="s">
        <v>52</v>
      </c>
      <c r="AU637" s="1" t="s">
        <v>52</v>
      </c>
      <c r="AV637" s="1" t="s">
        <v>52</v>
      </c>
      <c r="AW637" s="1" t="s">
        <v>52</v>
      </c>
      <c r="AX637" s="1" t="s">
        <v>52</v>
      </c>
      <c r="AY637" t="str">
        <f t="shared" si="99"/>
        <v/>
      </c>
      <c r="AZ637" t="str">
        <f t="shared" si="100"/>
        <v>C.Board</v>
      </c>
      <c r="BA637" t="str">
        <f t="shared" si="101"/>
        <v/>
      </c>
      <c r="BB637" t="str">
        <f t="shared" si="102"/>
        <v>2021_02_NYG</v>
      </c>
      <c r="BC637" t="str">
        <f t="shared" si="103"/>
        <v>ru</v>
      </c>
      <c r="BD637">
        <f>COUNTIFS($BB$1:BB637,BB637,$BC$1:BC637,"ru")</f>
        <v>4</v>
      </c>
      <c r="BE637" t="str">
        <f t="shared" si="104"/>
        <v/>
      </c>
      <c r="BF637">
        <f>COUNTIFS($BB$1:BB637,BB637,$BE$1:BE637,"re")</f>
        <v>2</v>
      </c>
      <c r="BG637" t="str">
        <f t="shared" si="105"/>
        <v>ru42021_02_NYG</v>
      </c>
      <c r="BH637" t="str">
        <f t="shared" si="106"/>
        <v>22021_02_NYG</v>
      </c>
      <c r="BI637" t="str">
        <f t="shared" si="107"/>
        <v>2021_02_NYGC.Board</v>
      </c>
      <c r="BJ637" t="str">
        <f t="shared" si="108"/>
        <v>2021_NYG_C.Board</v>
      </c>
      <c r="BK637" t="str">
        <f>IF(ISERROR(MATCH(LEFT(C637,5)&amp;B637&amp;"_"&amp;A637,$BK$1:BK636,0)),LEFT(C637,5)&amp;B637&amp;"_"&amp;A637,"")</f>
        <v>2021_NYG_C.Board</v>
      </c>
      <c r="BL637">
        <f>COUNTIFS($B$1:B637,B637)-COUNTIFS($B$1:B637,B637,$BK$1:BK637,"")</f>
        <v>7</v>
      </c>
      <c r="BM637" t="str">
        <f t="shared" si="109"/>
        <v>2021_NYG7</v>
      </c>
    </row>
    <row r="638" spans="1:65" x14ac:dyDescent="0.25">
      <c r="A638" s="1" t="s">
        <v>156</v>
      </c>
      <c r="B638" s="1" t="s">
        <v>105</v>
      </c>
      <c r="C638" s="1" t="s">
        <v>1636</v>
      </c>
      <c r="D638" s="1">
        <v>5.0999999999999997E-2</v>
      </c>
      <c r="E638" s="1">
        <v>0.34</v>
      </c>
      <c r="F638" s="1" t="s">
        <v>1767</v>
      </c>
      <c r="G638" s="1" t="s">
        <v>52</v>
      </c>
      <c r="H638" s="1" t="s">
        <v>52</v>
      </c>
      <c r="I638" s="1" t="s">
        <v>52</v>
      </c>
      <c r="J638" s="1" t="s">
        <v>52</v>
      </c>
      <c r="K638" s="1" t="s">
        <v>52</v>
      </c>
      <c r="L638" s="1" t="s">
        <v>52</v>
      </c>
      <c r="M638" s="1" t="s">
        <v>52</v>
      </c>
      <c r="N638" s="1" t="s">
        <v>52</v>
      </c>
      <c r="O638" s="1" t="s">
        <v>52</v>
      </c>
      <c r="P638" s="1" t="s">
        <v>52</v>
      </c>
      <c r="Q638" s="1" t="s">
        <v>52</v>
      </c>
      <c r="R638" s="1" t="s">
        <v>52</v>
      </c>
      <c r="S638" s="1" t="s">
        <v>52</v>
      </c>
      <c r="T638" s="1" t="s">
        <v>52</v>
      </c>
      <c r="U638" s="1" t="s">
        <v>52</v>
      </c>
      <c r="V638" s="1">
        <v>6</v>
      </c>
      <c r="W638" s="1">
        <v>0</v>
      </c>
      <c r="X638" s="1">
        <v>1</v>
      </c>
      <c r="Y638" s="1">
        <v>0</v>
      </c>
      <c r="Z638" s="1">
        <v>0</v>
      </c>
      <c r="AA638" s="1">
        <v>0</v>
      </c>
      <c r="AB638" s="1">
        <v>0</v>
      </c>
      <c r="AC638" s="1">
        <v>0</v>
      </c>
      <c r="AD638" s="1">
        <v>6</v>
      </c>
      <c r="AE638" s="1">
        <v>0</v>
      </c>
      <c r="AF638" s="1">
        <v>1</v>
      </c>
      <c r="AG638" s="1">
        <v>1</v>
      </c>
      <c r="AH638" s="1">
        <v>1</v>
      </c>
      <c r="AI638" s="1">
        <v>8.6199999999999992</v>
      </c>
      <c r="AJ638" s="1">
        <v>0</v>
      </c>
      <c r="AK638" s="1">
        <v>-5</v>
      </c>
      <c r="AL638" s="1">
        <v>11</v>
      </c>
      <c r="AM638" s="1">
        <v>10</v>
      </c>
      <c r="AN638" s="1">
        <v>0</v>
      </c>
      <c r="AO638" s="1">
        <v>0</v>
      </c>
      <c r="AP638" s="1" t="s">
        <v>52</v>
      </c>
      <c r="AQ638" s="1" t="s">
        <v>52</v>
      </c>
      <c r="AR638" s="1" t="s">
        <v>52</v>
      </c>
      <c r="AS638" s="1" t="s">
        <v>52</v>
      </c>
      <c r="AT638" s="1" t="s">
        <v>52</v>
      </c>
      <c r="AU638" s="1" t="s">
        <v>52</v>
      </c>
      <c r="AV638" s="1" t="s">
        <v>52</v>
      </c>
      <c r="AW638" s="1" t="s">
        <v>52</v>
      </c>
      <c r="AX638" s="1" t="s">
        <v>52</v>
      </c>
      <c r="AY638" t="str">
        <f t="shared" si="99"/>
        <v/>
      </c>
      <c r="AZ638" t="str">
        <f t="shared" si="100"/>
        <v>D.Booker</v>
      </c>
      <c r="BA638" t="str">
        <f t="shared" si="101"/>
        <v/>
      </c>
      <c r="BB638" t="str">
        <f t="shared" si="102"/>
        <v>2021_04_NYG</v>
      </c>
      <c r="BC638" t="str">
        <f t="shared" si="103"/>
        <v>ru</v>
      </c>
      <c r="BD638">
        <f>COUNTIFS($BB$1:BB638,BB638,$BC$1:BC638,"ru")</f>
        <v>3</v>
      </c>
      <c r="BE638" t="str">
        <f t="shared" si="104"/>
        <v>re</v>
      </c>
      <c r="BF638">
        <f>COUNTIFS($BB$1:BB638,BB638,$BE$1:BE638,"re")</f>
        <v>2</v>
      </c>
      <c r="BG638" t="str">
        <f t="shared" si="105"/>
        <v>ru32021_04_NYG</v>
      </c>
      <c r="BH638" t="str">
        <f t="shared" si="106"/>
        <v>re22021_04_NYG</v>
      </c>
      <c r="BI638" t="str">
        <f t="shared" si="107"/>
        <v>2021_04_NYGD.Booker</v>
      </c>
      <c r="BJ638" t="str">
        <f t="shared" si="108"/>
        <v>2021_NYG_D.Booker</v>
      </c>
      <c r="BK638" t="str">
        <f>IF(ISERROR(MATCH(LEFT(C638,5)&amp;B638&amp;"_"&amp;A638,$BK$1:BK637,0)),LEFT(C638,5)&amp;B638&amp;"_"&amp;A638,"")</f>
        <v/>
      </c>
      <c r="BL638">
        <f>COUNTIFS($B$1:B638,B638)-COUNTIFS($B$1:B638,B638,$BK$1:BK638,"")</f>
        <v>7</v>
      </c>
      <c r="BM638" t="str">
        <f t="shared" si="109"/>
        <v/>
      </c>
    </row>
    <row r="639" spans="1:65" x14ac:dyDescent="0.25">
      <c r="A639" s="1" t="s">
        <v>192</v>
      </c>
      <c r="B639" s="1" t="s">
        <v>100</v>
      </c>
      <c r="C639" s="1" t="s">
        <v>861</v>
      </c>
      <c r="D639" s="1">
        <v>4.0000000000000001E-3</v>
      </c>
      <c r="E639" s="1">
        <v>1.1000000000000001</v>
      </c>
      <c r="F639" s="1" t="s">
        <v>960</v>
      </c>
      <c r="G639" s="1" t="s">
        <v>52</v>
      </c>
      <c r="H639" s="1" t="s">
        <v>52</v>
      </c>
      <c r="I639" s="1" t="s">
        <v>52</v>
      </c>
      <c r="J639" s="1" t="s">
        <v>52</v>
      </c>
      <c r="K639" s="1" t="s">
        <v>52</v>
      </c>
      <c r="L639" s="1" t="s">
        <v>52</v>
      </c>
      <c r="M639" s="1" t="s">
        <v>52</v>
      </c>
      <c r="N639" s="1" t="s">
        <v>52</v>
      </c>
      <c r="O639" s="1" t="s">
        <v>52</v>
      </c>
      <c r="P639" s="1" t="s">
        <v>52</v>
      </c>
      <c r="Q639" s="1" t="s">
        <v>52</v>
      </c>
      <c r="R639" s="1" t="s">
        <v>52</v>
      </c>
      <c r="S639" s="1" t="s">
        <v>52</v>
      </c>
      <c r="T639" s="1" t="s">
        <v>52</v>
      </c>
      <c r="U639" s="1" t="s">
        <v>52</v>
      </c>
      <c r="V639" s="1">
        <v>6</v>
      </c>
      <c r="W639" s="1">
        <v>0</v>
      </c>
      <c r="X639" s="1">
        <v>2</v>
      </c>
      <c r="Y639" s="1">
        <v>1</v>
      </c>
      <c r="Z639" s="1">
        <v>0</v>
      </c>
      <c r="AA639" s="1">
        <v>0</v>
      </c>
      <c r="AB639" s="1">
        <v>0</v>
      </c>
      <c r="AC639" s="1">
        <v>0</v>
      </c>
      <c r="AD639" s="1">
        <v>-2</v>
      </c>
      <c r="AE639" s="1">
        <v>0</v>
      </c>
      <c r="AF639" s="1">
        <v>2</v>
      </c>
      <c r="AG639" s="1">
        <v>3</v>
      </c>
      <c r="AH639" s="1">
        <v>0.66600000000000004</v>
      </c>
      <c r="AI639" s="1">
        <v>-10.14</v>
      </c>
      <c r="AJ639" s="1">
        <v>0</v>
      </c>
      <c r="AK639" s="1">
        <v>1</v>
      </c>
      <c r="AL639" s="1">
        <v>0</v>
      </c>
      <c r="AM639" s="1">
        <v>16</v>
      </c>
      <c r="AN639" s="1">
        <v>0</v>
      </c>
      <c r="AO639" s="1">
        <v>0</v>
      </c>
      <c r="AP639" s="1" t="s">
        <v>52</v>
      </c>
      <c r="AQ639" s="1" t="s">
        <v>52</v>
      </c>
      <c r="AR639" s="1" t="s">
        <v>52</v>
      </c>
      <c r="AS639" s="1" t="s">
        <v>52</v>
      </c>
      <c r="AT639" s="1" t="s">
        <v>52</v>
      </c>
      <c r="AU639" s="1" t="s">
        <v>52</v>
      </c>
      <c r="AV639" s="1" t="s">
        <v>52</v>
      </c>
      <c r="AW639" s="1" t="s">
        <v>52</v>
      </c>
      <c r="AX639" s="1" t="s">
        <v>52</v>
      </c>
      <c r="AY639" t="str">
        <f t="shared" si="99"/>
        <v/>
      </c>
      <c r="AZ639" t="str">
        <f t="shared" si="100"/>
        <v>D.Williams</v>
      </c>
      <c r="BA639" t="str">
        <f t="shared" si="101"/>
        <v/>
      </c>
      <c r="BB639" t="str">
        <f t="shared" si="102"/>
        <v>2021_02_CHI</v>
      </c>
      <c r="BC639" t="str">
        <f t="shared" si="103"/>
        <v>ru</v>
      </c>
      <c r="BD639">
        <f>COUNTIFS($BB$1:BB639,BB639,$BC$1:BC639,"ru")</f>
        <v>3</v>
      </c>
      <c r="BE639" t="str">
        <f t="shared" si="104"/>
        <v>re</v>
      </c>
      <c r="BF639">
        <f>COUNTIFS($BB$1:BB639,BB639,$BE$1:BE639,"re")</f>
        <v>2</v>
      </c>
      <c r="BG639" t="str">
        <f t="shared" si="105"/>
        <v>ru32021_02_CHI</v>
      </c>
      <c r="BH639" t="str">
        <f t="shared" si="106"/>
        <v>re22021_02_CHI</v>
      </c>
      <c r="BI639" t="str">
        <f t="shared" si="107"/>
        <v>2021_02_CHID.Williams</v>
      </c>
      <c r="BJ639" t="str">
        <f t="shared" si="108"/>
        <v>2021_CHI_D.Williams</v>
      </c>
      <c r="BK639" t="str">
        <f>IF(ISERROR(MATCH(LEFT(C639,5)&amp;B639&amp;"_"&amp;A639,$BK$1:BK638,0)),LEFT(C639,5)&amp;B639&amp;"_"&amp;A639,"")</f>
        <v/>
      </c>
      <c r="BL639">
        <f>COUNTIFS($B$1:B639,B639)-COUNTIFS($B$1:B639,B639,$BK$1:BK639,"")</f>
        <v>6</v>
      </c>
      <c r="BM639" t="str">
        <f t="shared" si="109"/>
        <v/>
      </c>
    </row>
    <row r="640" spans="1:65" x14ac:dyDescent="0.25">
      <c r="A640" s="1" t="s">
        <v>523</v>
      </c>
      <c r="B640" s="1" t="s">
        <v>83</v>
      </c>
      <c r="C640" s="1" t="s">
        <v>1644</v>
      </c>
      <c r="D640" s="1">
        <v>3.3000000000000002E-2</v>
      </c>
      <c r="E640" s="1">
        <v>2.35</v>
      </c>
      <c r="F640" s="1" t="s">
        <v>1768</v>
      </c>
      <c r="G640" s="1" t="s">
        <v>52</v>
      </c>
      <c r="H640" s="1" t="s">
        <v>52</v>
      </c>
      <c r="I640" s="1" t="s">
        <v>52</v>
      </c>
      <c r="J640" s="1" t="s">
        <v>52</v>
      </c>
      <c r="K640" s="1" t="s">
        <v>52</v>
      </c>
      <c r="L640" s="1" t="s">
        <v>52</v>
      </c>
      <c r="M640" s="1" t="s">
        <v>52</v>
      </c>
      <c r="N640" s="1" t="s">
        <v>52</v>
      </c>
      <c r="O640" s="1" t="s">
        <v>52</v>
      </c>
      <c r="P640" s="1" t="s">
        <v>52</v>
      </c>
      <c r="Q640" s="1" t="s">
        <v>52</v>
      </c>
      <c r="R640" s="1" t="s">
        <v>52</v>
      </c>
      <c r="S640" s="1" t="s">
        <v>52</v>
      </c>
      <c r="T640" s="1" t="s">
        <v>52</v>
      </c>
      <c r="U640" s="1" t="s">
        <v>52</v>
      </c>
      <c r="V640" s="1">
        <v>6</v>
      </c>
      <c r="W640" s="1">
        <v>0</v>
      </c>
      <c r="X640" s="1">
        <v>1</v>
      </c>
      <c r="Y640" s="1">
        <v>1</v>
      </c>
      <c r="Z640" s="1">
        <v>0</v>
      </c>
      <c r="AA640" s="1">
        <v>0</v>
      </c>
      <c r="AB640" s="1">
        <v>0</v>
      </c>
      <c r="AC640" s="1">
        <v>0</v>
      </c>
      <c r="AD640" s="1">
        <v>113</v>
      </c>
      <c r="AE640" s="1">
        <v>2</v>
      </c>
      <c r="AF640" s="1">
        <v>8</v>
      </c>
      <c r="AG640" s="1">
        <v>12</v>
      </c>
      <c r="AH640" s="1">
        <v>0.66600000000000004</v>
      </c>
      <c r="AI640" s="1">
        <v>7.6</v>
      </c>
      <c r="AJ640" s="1">
        <v>5</v>
      </c>
      <c r="AK640" s="1">
        <v>107</v>
      </c>
      <c r="AL640" s="1">
        <v>74</v>
      </c>
      <c r="AM640" s="1">
        <v>37</v>
      </c>
      <c r="AN640" s="1">
        <v>0</v>
      </c>
      <c r="AO640" s="1">
        <v>0</v>
      </c>
      <c r="AP640" s="1" t="s">
        <v>52</v>
      </c>
      <c r="AQ640" s="1" t="s">
        <v>52</v>
      </c>
      <c r="AR640" s="1" t="s">
        <v>52</v>
      </c>
      <c r="AS640" s="1" t="s">
        <v>52</v>
      </c>
      <c r="AT640" s="1" t="s">
        <v>52</v>
      </c>
      <c r="AU640" s="1" t="s">
        <v>52</v>
      </c>
      <c r="AV640" s="1" t="s">
        <v>52</v>
      </c>
      <c r="AW640" s="1" t="s">
        <v>52</v>
      </c>
      <c r="AX640" s="1" t="s">
        <v>52</v>
      </c>
      <c r="AY640" t="str">
        <f t="shared" si="99"/>
        <v/>
      </c>
      <c r="AZ640" t="str">
        <f t="shared" si="100"/>
        <v>Dj.Moore</v>
      </c>
      <c r="BA640" t="str">
        <f t="shared" si="101"/>
        <v/>
      </c>
      <c r="BB640" t="str">
        <f t="shared" si="102"/>
        <v>2021_04_CAR</v>
      </c>
      <c r="BC640" t="str">
        <f t="shared" si="103"/>
        <v>ru</v>
      </c>
      <c r="BD640">
        <f>COUNTIFS($BB$1:BB640,BB640,$BC$1:BC640,"ru")</f>
        <v>4</v>
      </c>
      <c r="BE640" t="str">
        <f t="shared" si="104"/>
        <v>re</v>
      </c>
      <c r="BF640">
        <f>COUNTIFS($BB$1:BB640,BB640,$BE$1:BE640,"re")</f>
        <v>2</v>
      </c>
      <c r="BG640" t="str">
        <f t="shared" si="105"/>
        <v>ru42021_04_CAR</v>
      </c>
      <c r="BH640" t="str">
        <f t="shared" si="106"/>
        <v>re22021_04_CAR</v>
      </c>
      <c r="BI640" t="str">
        <f t="shared" si="107"/>
        <v>2021_04_CARDj.Moore</v>
      </c>
      <c r="BJ640" t="str">
        <f t="shared" si="108"/>
        <v>2021_CAR_Dj.Moore</v>
      </c>
      <c r="BK640" t="str">
        <f>IF(ISERROR(MATCH(LEFT(C640,5)&amp;B640&amp;"_"&amp;A640,$BK$1:BK639,0)),LEFT(C640,5)&amp;B640&amp;"_"&amp;A640,"")</f>
        <v/>
      </c>
      <c r="BL640">
        <f>COUNTIFS($B$1:B640,B640)-COUNTIFS($B$1:B640,B640,$BK$1:BK640,"")</f>
        <v>6</v>
      </c>
      <c r="BM640" t="str">
        <f t="shared" si="109"/>
        <v/>
      </c>
    </row>
    <row r="641" spans="1:65" x14ac:dyDescent="0.25">
      <c r="A641" s="1" t="s">
        <v>523</v>
      </c>
      <c r="B641" s="1" t="s">
        <v>83</v>
      </c>
      <c r="C641" s="1" t="s">
        <v>2423</v>
      </c>
      <c r="D641" s="1">
        <v>8.9999999999999993E-3</v>
      </c>
      <c r="E641" s="1">
        <v>0.18</v>
      </c>
      <c r="F641" s="1" t="s">
        <v>2533</v>
      </c>
      <c r="G641" s="1" t="s">
        <v>52</v>
      </c>
      <c r="H641" s="1" t="s">
        <v>52</v>
      </c>
      <c r="I641" s="1" t="s">
        <v>52</v>
      </c>
      <c r="J641" s="1" t="s">
        <v>52</v>
      </c>
      <c r="K641" s="1" t="s">
        <v>52</v>
      </c>
      <c r="L641" s="1" t="s">
        <v>52</v>
      </c>
      <c r="M641" s="1" t="s">
        <v>52</v>
      </c>
      <c r="N641" s="1" t="s">
        <v>52</v>
      </c>
      <c r="O641" s="1" t="s">
        <v>52</v>
      </c>
      <c r="P641" s="1" t="s">
        <v>52</v>
      </c>
      <c r="Q641" s="1" t="s">
        <v>52</v>
      </c>
      <c r="R641" s="1" t="s">
        <v>52</v>
      </c>
      <c r="S641" s="1" t="s">
        <v>52</v>
      </c>
      <c r="T641" s="1" t="s">
        <v>52</v>
      </c>
      <c r="U641" s="1" t="s">
        <v>52</v>
      </c>
      <c r="V641" s="1">
        <v>6</v>
      </c>
      <c r="W641" s="1">
        <v>0</v>
      </c>
      <c r="X641" s="1">
        <v>1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73</v>
      </c>
      <c r="AE641" s="1">
        <v>0</v>
      </c>
      <c r="AF641" s="1">
        <v>5</v>
      </c>
      <c r="AG641" s="1">
        <v>13</v>
      </c>
      <c r="AH641" s="1">
        <v>0.38400000000000001</v>
      </c>
      <c r="AI641" s="1">
        <v>-38.18</v>
      </c>
      <c r="AJ641" s="1">
        <v>3</v>
      </c>
      <c r="AK641" s="1">
        <v>222</v>
      </c>
      <c r="AL641" s="1">
        <v>32</v>
      </c>
      <c r="AM641" s="1">
        <v>39</v>
      </c>
      <c r="AN641" s="1">
        <v>1</v>
      </c>
      <c r="AO641" s="1">
        <v>1</v>
      </c>
      <c r="AP641" s="1" t="s">
        <v>52</v>
      </c>
      <c r="AQ641" s="1" t="s">
        <v>52</v>
      </c>
      <c r="AR641" s="1" t="s">
        <v>52</v>
      </c>
      <c r="AS641" s="1" t="s">
        <v>52</v>
      </c>
      <c r="AT641" s="1" t="s">
        <v>52</v>
      </c>
      <c r="AU641" s="1" t="s">
        <v>52</v>
      </c>
      <c r="AV641" s="1" t="s">
        <v>52</v>
      </c>
      <c r="AW641" s="1" t="s">
        <v>52</v>
      </c>
      <c r="AX641" s="1" t="s">
        <v>52</v>
      </c>
      <c r="AY641" t="str">
        <f t="shared" si="99"/>
        <v/>
      </c>
      <c r="AZ641" t="str">
        <f t="shared" si="100"/>
        <v>Dj.Moore</v>
      </c>
      <c r="BA641" t="str">
        <f t="shared" si="101"/>
        <v/>
      </c>
      <c r="BB641" t="str">
        <f t="shared" si="102"/>
        <v>2021_06_CAR</v>
      </c>
      <c r="BC641" t="str">
        <f t="shared" si="103"/>
        <v>ru</v>
      </c>
      <c r="BD641">
        <f>COUNTIFS($BB$1:BB641,BB641,$BC$1:BC641,"ru")</f>
        <v>2</v>
      </c>
      <c r="BE641" t="str">
        <f t="shared" si="104"/>
        <v>re</v>
      </c>
      <c r="BF641">
        <f>COUNTIFS($BB$1:BB641,BB641,$BE$1:BE641,"re")</f>
        <v>2</v>
      </c>
      <c r="BG641" t="str">
        <f t="shared" si="105"/>
        <v>ru22021_06_CAR</v>
      </c>
      <c r="BH641" t="str">
        <f t="shared" si="106"/>
        <v>re22021_06_CAR</v>
      </c>
      <c r="BI641" t="str">
        <f t="shared" si="107"/>
        <v>2021_06_CARDj.Moore</v>
      </c>
      <c r="BJ641" t="str">
        <f t="shared" si="108"/>
        <v>2021_CAR_Dj.Moore</v>
      </c>
      <c r="BK641" t="str">
        <f>IF(ISERROR(MATCH(LEFT(C641,5)&amp;B641&amp;"_"&amp;A641,$BK$1:BK640,0)),LEFT(C641,5)&amp;B641&amp;"_"&amp;A641,"")</f>
        <v/>
      </c>
      <c r="BL641">
        <f>COUNTIFS($B$1:B641,B641)-COUNTIFS($B$1:B641,B641,$BK$1:BK641,"")</f>
        <v>6</v>
      </c>
      <c r="BM641" t="str">
        <f t="shared" si="109"/>
        <v/>
      </c>
    </row>
    <row r="642" spans="1:65" x14ac:dyDescent="0.25">
      <c r="A642" s="1" t="s">
        <v>193</v>
      </c>
      <c r="B642" s="1" t="s">
        <v>105</v>
      </c>
      <c r="C642" s="1" t="s">
        <v>1258</v>
      </c>
      <c r="D642" s="1">
        <v>-2.1000000000000001E-2</v>
      </c>
      <c r="E642" s="1">
        <v>-0.56000000000000005</v>
      </c>
      <c r="F642" s="1" t="s">
        <v>1357</v>
      </c>
      <c r="G642" s="1" t="s">
        <v>52</v>
      </c>
      <c r="H642" s="1" t="s">
        <v>52</v>
      </c>
      <c r="I642" s="1" t="s">
        <v>52</v>
      </c>
      <c r="J642" s="1" t="s">
        <v>52</v>
      </c>
      <c r="K642" s="1" t="s">
        <v>52</v>
      </c>
      <c r="L642" s="1" t="s">
        <v>52</v>
      </c>
      <c r="M642" s="1" t="s">
        <v>52</v>
      </c>
      <c r="N642" s="1" t="s">
        <v>52</v>
      </c>
      <c r="O642" s="1" t="s">
        <v>52</v>
      </c>
      <c r="P642" s="1" t="s">
        <v>52</v>
      </c>
      <c r="Q642" s="1" t="s">
        <v>52</v>
      </c>
      <c r="R642" s="1" t="s">
        <v>52</v>
      </c>
      <c r="S642" s="1" t="s">
        <v>52</v>
      </c>
      <c r="T642" s="1" t="s">
        <v>52</v>
      </c>
      <c r="U642" s="1" t="s">
        <v>52</v>
      </c>
      <c r="V642" s="1">
        <v>6</v>
      </c>
      <c r="W642" s="1">
        <v>0</v>
      </c>
      <c r="X642" s="1">
        <v>2</v>
      </c>
      <c r="Y642" s="1">
        <v>0</v>
      </c>
      <c r="Z642" s="1">
        <v>0</v>
      </c>
      <c r="AA642" s="1">
        <v>0</v>
      </c>
      <c r="AB642" s="1">
        <v>0</v>
      </c>
      <c r="AC642" s="1">
        <v>0</v>
      </c>
      <c r="AD642" s="1" t="s">
        <v>52</v>
      </c>
      <c r="AE642" s="1" t="s">
        <v>52</v>
      </c>
      <c r="AF642" s="1" t="s">
        <v>52</v>
      </c>
      <c r="AG642" s="1" t="s">
        <v>52</v>
      </c>
      <c r="AH642" s="1" t="s">
        <v>52</v>
      </c>
      <c r="AI642" s="1" t="s">
        <v>52</v>
      </c>
      <c r="AJ642" s="1" t="s">
        <v>52</v>
      </c>
      <c r="AK642" s="1" t="s">
        <v>52</v>
      </c>
      <c r="AL642" s="1" t="s">
        <v>52</v>
      </c>
      <c r="AM642" s="1" t="s">
        <v>52</v>
      </c>
      <c r="AN642" s="1" t="s">
        <v>52</v>
      </c>
      <c r="AO642" s="1" t="s">
        <v>52</v>
      </c>
      <c r="AP642" s="1" t="s">
        <v>52</v>
      </c>
      <c r="AQ642" s="1" t="s">
        <v>52</v>
      </c>
      <c r="AR642" s="1" t="s">
        <v>52</v>
      </c>
      <c r="AS642" s="1" t="s">
        <v>52</v>
      </c>
      <c r="AT642" s="1" t="s">
        <v>52</v>
      </c>
      <c r="AU642" s="1" t="s">
        <v>52</v>
      </c>
      <c r="AV642" s="1" t="s">
        <v>52</v>
      </c>
      <c r="AW642" s="1" t="s">
        <v>52</v>
      </c>
      <c r="AX642" s="1" t="s">
        <v>52</v>
      </c>
      <c r="AY642" t="str">
        <f t="shared" si="99"/>
        <v/>
      </c>
      <c r="AZ642" t="str">
        <f t="shared" si="100"/>
        <v>E.Penny</v>
      </c>
      <c r="BA642" t="str">
        <f t="shared" si="101"/>
        <v/>
      </c>
      <c r="BB642" t="str">
        <f t="shared" si="102"/>
        <v>2021_03_NYG</v>
      </c>
      <c r="BC642" t="str">
        <f t="shared" si="103"/>
        <v>ru</v>
      </c>
      <c r="BD642">
        <f>COUNTIFS($BB$1:BB642,BB642,$BC$1:BC642,"ru")</f>
        <v>3</v>
      </c>
      <c r="BE642" t="str">
        <f t="shared" si="104"/>
        <v/>
      </c>
      <c r="BF642">
        <f>COUNTIFS($BB$1:BB642,BB642,$BE$1:BE642,"re")</f>
        <v>1</v>
      </c>
      <c r="BG642" t="str">
        <f t="shared" si="105"/>
        <v>ru32021_03_NYG</v>
      </c>
      <c r="BH642" t="str">
        <f t="shared" si="106"/>
        <v>12021_03_NYG</v>
      </c>
      <c r="BI642" t="str">
        <f t="shared" si="107"/>
        <v>2021_03_NYGE.Penny</v>
      </c>
      <c r="BJ642" t="str">
        <f t="shared" si="108"/>
        <v>2021_NYG_E.Penny</v>
      </c>
      <c r="BK642" t="str">
        <f>IF(ISERROR(MATCH(LEFT(C642,5)&amp;B642&amp;"_"&amp;A642,$BK$1:BK641,0)),LEFT(C642,5)&amp;B642&amp;"_"&amp;A642,"")</f>
        <v/>
      </c>
      <c r="BL642">
        <f>COUNTIFS($B$1:B642,B642)-COUNTIFS($B$1:B642,B642,$BK$1:BK642,"")</f>
        <v>7</v>
      </c>
      <c r="BM642" t="str">
        <f t="shared" si="109"/>
        <v/>
      </c>
    </row>
    <row r="643" spans="1:65" x14ac:dyDescent="0.25">
      <c r="A643" s="1" t="s">
        <v>1358</v>
      </c>
      <c r="B643" s="1" t="s">
        <v>79</v>
      </c>
      <c r="C643" s="1" t="s">
        <v>1234</v>
      </c>
      <c r="D643" s="1">
        <v>3.0000000000000001E-3</v>
      </c>
      <c r="E643" s="1">
        <v>-0.22</v>
      </c>
      <c r="F643" s="1" t="s">
        <v>1359</v>
      </c>
      <c r="G643" s="1" t="s">
        <v>52</v>
      </c>
      <c r="H643" s="1" t="s">
        <v>52</v>
      </c>
      <c r="I643" s="1" t="s">
        <v>52</v>
      </c>
      <c r="J643" s="1" t="s">
        <v>52</v>
      </c>
      <c r="K643" s="1" t="s">
        <v>52</v>
      </c>
      <c r="L643" s="1" t="s">
        <v>52</v>
      </c>
      <c r="M643" s="1" t="s">
        <v>52</v>
      </c>
      <c r="N643" s="1" t="s">
        <v>52</v>
      </c>
      <c r="O643" s="1" t="s">
        <v>52</v>
      </c>
      <c r="P643" s="1" t="s">
        <v>52</v>
      </c>
      <c r="Q643" s="1" t="s">
        <v>52</v>
      </c>
      <c r="R643" s="1" t="s">
        <v>52</v>
      </c>
      <c r="S643" s="1" t="s">
        <v>52</v>
      </c>
      <c r="T643" s="1" t="s">
        <v>52</v>
      </c>
      <c r="U643" s="1" t="s">
        <v>52</v>
      </c>
      <c r="V643" s="1">
        <v>6</v>
      </c>
      <c r="W643" s="1">
        <v>0</v>
      </c>
      <c r="X643" s="1">
        <v>1</v>
      </c>
      <c r="Y643" s="1">
        <v>0</v>
      </c>
      <c r="Z643" s="1">
        <v>0</v>
      </c>
      <c r="AA643" s="1">
        <v>0</v>
      </c>
      <c r="AB643" s="1">
        <v>0</v>
      </c>
      <c r="AC643" s="1">
        <v>0</v>
      </c>
      <c r="AD643" s="1" t="s">
        <v>52</v>
      </c>
      <c r="AE643" s="1" t="s">
        <v>52</v>
      </c>
      <c r="AF643" s="1" t="s">
        <v>52</v>
      </c>
      <c r="AG643" s="1" t="s">
        <v>52</v>
      </c>
      <c r="AH643" s="1" t="s">
        <v>52</v>
      </c>
      <c r="AI643" s="1" t="s">
        <v>52</v>
      </c>
      <c r="AJ643" s="1" t="s">
        <v>52</v>
      </c>
      <c r="AK643" s="1" t="s">
        <v>52</v>
      </c>
      <c r="AL643" s="1" t="s">
        <v>52</v>
      </c>
      <c r="AM643" s="1" t="s">
        <v>52</v>
      </c>
      <c r="AN643" s="1" t="s">
        <v>52</v>
      </c>
      <c r="AO643" s="1" t="s">
        <v>52</v>
      </c>
      <c r="AP643" s="1" t="s">
        <v>52</v>
      </c>
      <c r="AQ643" s="1" t="s">
        <v>52</v>
      </c>
      <c r="AR643" s="1" t="s">
        <v>52</v>
      </c>
      <c r="AS643" s="1" t="s">
        <v>52</v>
      </c>
      <c r="AT643" s="1" t="s">
        <v>52</v>
      </c>
      <c r="AU643" s="1" t="s">
        <v>52</v>
      </c>
      <c r="AV643" s="1" t="s">
        <v>52</v>
      </c>
      <c r="AW643" s="1" t="s">
        <v>52</v>
      </c>
      <c r="AX643" s="1" t="s">
        <v>52</v>
      </c>
      <c r="AY643" t="str">
        <f t="shared" ref="AY643:AY706" si="110">IF(ISNUMBER(AP643),LEFT(C643,7)&amp;"_"&amp;B643,"")</f>
        <v/>
      </c>
      <c r="AZ643" t="str">
        <f t="shared" ref="AZ643:AZ706" si="111">A643</f>
        <v>J.Funk</v>
      </c>
      <c r="BA643" t="str">
        <f t="shared" ref="BA643:BA706" si="112">IF(G643="NA","","QB")</f>
        <v/>
      </c>
      <c r="BB643" t="str">
        <f t="shared" ref="BB643:BB706" si="113">LEFT(C643,7)&amp;"_"&amp;B643</f>
        <v>2021_03_LA</v>
      </c>
      <c r="BC643" t="str">
        <f t="shared" ref="BC643:BC706" si="114">IF(X643="NA","","ru")</f>
        <v>ru</v>
      </c>
      <c r="BD643">
        <f>COUNTIFS($BB$1:BB643,BB643,$BC$1:BC643,"ru")</f>
        <v>2</v>
      </c>
      <c r="BE643" t="str">
        <f t="shared" ref="BE643:BE706" si="115">IF(AD643="NA","","re")</f>
        <v/>
      </c>
      <c r="BF643">
        <f>COUNTIFS($BB$1:BB643,BB643,$BE$1:BE643,"re")</f>
        <v>1</v>
      </c>
      <c r="BG643" t="str">
        <f t="shared" ref="BG643:BG706" si="116">BC643&amp;BD643&amp;$BB643</f>
        <v>ru22021_03_LA</v>
      </c>
      <c r="BH643" t="str">
        <f t="shared" ref="BH643:BH706" si="117">BE643&amp;BF643&amp;$BB643</f>
        <v>12021_03_LA</v>
      </c>
      <c r="BI643" t="str">
        <f t="shared" ref="BI643:BI706" si="118">BB643&amp;AZ643</f>
        <v>2021_03_LAJ.Funk</v>
      </c>
      <c r="BJ643" t="str">
        <f t="shared" ref="BJ643:BJ706" si="119">LEFT(C643,5)&amp;B643&amp;"_"&amp;A643</f>
        <v>2021_LA_J.Funk</v>
      </c>
      <c r="BK643" t="str">
        <f>IF(ISERROR(MATCH(LEFT(C643,5)&amp;B643&amp;"_"&amp;A643,$BK$1:BK642,0)),LEFT(C643,5)&amp;B643&amp;"_"&amp;A643,"")</f>
        <v>2021_LA_J.Funk</v>
      </c>
      <c r="BL643">
        <f>COUNTIFS($B$1:B643,B643)-COUNTIFS($B$1:B643,B643,$BK$1:BK643,"")</f>
        <v>7</v>
      </c>
      <c r="BM643" t="str">
        <f t="shared" ref="BM643:BM706" si="120">IF(BK643="","",LEFT(C643,5)&amp;B643&amp;BL643)</f>
        <v>2021_LA7</v>
      </c>
    </row>
    <row r="644" spans="1:65" x14ac:dyDescent="0.25">
      <c r="A644" s="1" t="s">
        <v>170</v>
      </c>
      <c r="B644" s="1" t="s">
        <v>74</v>
      </c>
      <c r="C644" s="1" t="s">
        <v>1274</v>
      </c>
      <c r="D644" s="1">
        <v>-3.0000000000000001E-3</v>
      </c>
      <c r="E644" s="1">
        <v>-0.22</v>
      </c>
      <c r="F644" s="1" t="s">
        <v>1360</v>
      </c>
      <c r="G644" s="1" t="s">
        <v>52</v>
      </c>
      <c r="H644" s="1" t="s">
        <v>52</v>
      </c>
      <c r="I644" s="1" t="s">
        <v>52</v>
      </c>
      <c r="J644" s="1" t="s">
        <v>52</v>
      </c>
      <c r="K644" s="1" t="s">
        <v>52</v>
      </c>
      <c r="L644" s="1" t="s">
        <v>52</v>
      </c>
      <c r="M644" s="1" t="s">
        <v>52</v>
      </c>
      <c r="N644" s="1" t="s">
        <v>52</v>
      </c>
      <c r="O644" s="1" t="s">
        <v>52</v>
      </c>
      <c r="P644" s="1" t="s">
        <v>52</v>
      </c>
      <c r="Q644" s="1" t="s">
        <v>52</v>
      </c>
      <c r="R644" s="1" t="s">
        <v>52</v>
      </c>
      <c r="S644" s="1" t="s">
        <v>52</v>
      </c>
      <c r="T644" s="1" t="s">
        <v>52</v>
      </c>
      <c r="U644" s="1" t="s">
        <v>52</v>
      </c>
      <c r="V644" s="1">
        <v>6</v>
      </c>
      <c r="W644" s="1">
        <v>0</v>
      </c>
      <c r="X644" s="1">
        <v>2</v>
      </c>
      <c r="Y644" s="1">
        <v>0</v>
      </c>
      <c r="Z644" s="1">
        <v>0</v>
      </c>
      <c r="AA644" s="1">
        <v>0</v>
      </c>
      <c r="AB644" s="1">
        <v>0</v>
      </c>
      <c r="AC644" s="1">
        <v>0</v>
      </c>
      <c r="AD644" s="1">
        <v>10</v>
      </c>
      <c r="AE644" s="1">
        <v>1</v>
      </c>
      <c r="AF644" s="1">
        <v>1</v>
      </c>
      <c r="AG644" s="1">
        <v>2</v>
      </c>
      <c r="AH644" s="1">
        <v>0.5</v>
      </c>
      <c r="AI644" s="1">
        <v>-26.25</v>
      </c>
      <c r="AJ644" s="1">
        <v>1</v>
      </c>
      <c r="AK644" s="1">
        <v>6</v>
      </c>
      <c r="AL644" s="1">
        <v>6</v>
      </c>
      <c r="AM644" s="1">
        <v>6</v>
      </c>
      <c r="AN644" s="1">
        <v>0</v>
      </c>
      <c r="AO644" s="1">
        <v>0</v>
      </c>
      <c r="AP644" s="1" t="s">
        <v>52</v>
      </c>
      <c r="AQ644" s="1" t="s">
        <v>52</v>
      </c>
      <c r="AR644" s="1" t="s">
        <v>52</v>
      </c>
      <c r="AS644" s="1" t="s">
        <v>52</v>
      </c>
      <c r="AT644" s="1" t="s">
        <v>52</v>
      </c>
      <c r="AU644" s="1" t="s">
        <v>52</v>
      </c>
      <c r="AV644" s="1" t="s">
        <v>52</v>
      </c>
      <c r="AW644" s="1" t="s">
        <v>52</v>
      </c>
      <c r="AX644" s="1" t="s">
        <v>52</v>
      </c>
      <c r="AY644" t="str">
        <f t="shared" si="110"/>
        <v/>
      </c>
      <c r="AZ644" t="str">
        <f t="shared" si="111"/>
        <v>J.McNichols</v>
      </c>
      <c r="BA644" t="str">
        <f t="shared" si="112"/>
        <v/>
      </c>
      <c r="BB644" t="str">
        <f t="shared" si="113"/>
        <v>2021_03_TEN</v>
      </c>
      <c r="BC644" t="str">
        <f t="shared" si="114"/>
        <v>ru</v>
      </c>
      <c r="BD644">
        <f>COUNTIFS($BB$1:BB644,BB644,$BC$1:BC644,"ru")</f>
        <v>3</v>
      </c>
      <c r="BE644" t="str">
        <f t="shared" si="115"/>
        <v>re</v>
      </c>
      <c r="BF644">
        <f>COUNTIFS($BB$1:BB644,BB644,$BE$1:BE644,"re")</f>
        <v>2</v>
      </c>
      <c r="BG644" t="str">
        <f t="shared" si="116"/>
        <v>ru32021_03_TEN</v>
      </c>
      <c r="BH644" t="str">
        <f t="shared" si="117"/>
        <v>re22021_03_TEN</v>
      </c>
      <c r="BI644" t="str">
        <f t="shared" si="118"/>
        <v>2021_03_TENJ.McNichols</v>
      </c>
      <c r="BJ644" t="str">
        <f t="shared" si="119"/>
        <v>2021_TEN_J.McNichols</v>
      </c>
      <c r="BK644" t="str">
        <f>IF(ISERROR(MATCH(LEFT(C644,5)&amp;B644&amp;"_"&amp;A644,$BK$1:BK643,0)),LEFT(C644,5)&amp;B644&amp;"_"&amp;A644,"")</f>
        <v/>
      </c>
      <c r="BL644">
        <f>COUNTIFS($B$1:B644,B644)-COUNTIFS($B$1:B644,B644,$BK$1:BK644,"")</f>
        <v>6</v>
      </c>
      <c r="BM644" t="str">
        <f t="shared" si="120"/>
        <v/>
      </c>
    </row>
    <row r="645" spans="1:65" x14ac:dyDescent="0.25">
      <c r="A645" s="1" t="s">
        <v>265</v>
      </c>
      <c r="B645" s="1" t="s">
        <v>69</v>
      </c>
      <c r="C645" s="1" t="s">
        <v>431</v>
      </c>
      <c r="D645" s="1">
        <v>-3.0000000000000001E-3</v>
      </c>
      <c r="E645" s="1">
        <v>0.46</v>
      </c>
      <c r="F645" s="1" t="s">
        <v>545</v>
      </c>
      <c r="G645" s="1" t="s">
        <v>52</v>
      </c>
      <c r="H645" s="1" t="s">
        <v>52</v>
      </c>
      <c r="I645" s="1" t="s">
        <v>52</v>
      </c>
      <c r="J645" s="1" t="s">
        <v>52</v>
      </c>
      <c r="K645" s="1" t="s">
        <v>52</v>
      </c>
      <c r="L645" s="1" t="s">
        <v>52</v>
      </c>
      <c r="M645" s="1" t="s">
        <v>52</v>
      </c>
      <c r="N645" s="1" t="s">
        <v>52</v>
      </c>
      <c r="O645" s="1" t="s">
        <v>52</v>
      </c>
      <c r="P645" s="1" t="s">
        <v>52</v>
      </c>
      <c r="Q645" s="1" t="s">
        <v>52</v>
      </c>
      <c r="R645" s="1" t="s">
        <v>52</v>
      </c>
      <c r="S645" s="1" t="s">
        <v>52</v>
      </c>
      <c r="T645" s="1" t="s">
        <v>52</v>
      </c>
      <c r="U645" s="1" t="s">
        <v>52</v>
      </c>
      <c r="V645" s="1">
        <v>6</v>
      </c>
      <c r="W645" s="1">
        <v>0</v>
      </c>
      <c r="X645" s="1">
        <v>1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42</v>
      </c>
      <c r="AE645" s="1">
        <v>0</v>
      </c>
      <c r="AF645" s="1">
        <v>5</v>
      </c>
      <c r="AG645" s="1">
        <v>5</v>
      </c>
      <c r="AH645" s="1">
        <v>1</v>
      </c>
      <c r="AI645" s="1">
        <v>21.69</v>
      </c>
      <c r="AJ645" s="1">
        <v>2</v>
      </c>
      <c r="AK645" s="1">
        <v>18</v>
      </c>
      <c r="AL645" s="1">
        <v>24</v>
      </c>
      <c r="AM645" s="1">
        <v>18</v>
      </c>
      <c r="AN645" s="1">
        <v>1</v>
      </c>
      <c r="AO645" s="1">
        <v>0</v>
      </c>
      <c r="AP645" s="1" t="s">
        <v>52</v>
      </c>
      <c r="AQ645" s="1" t="s">
        <v>52</v>
      </c>
      <c r="AR645" s="1" t="s">
        <v>52</v>
      </c>
      <c r="AS645" s="1" t="s">
        <v>52</v>
      </c>
      <c r="AT645" s="1" t="s">
        <v>52</v>
      </c>
      <c r="AU645" s="1" t="s">
        <v>52</v>
      </c>
      <c r="AV645" s="1" t="s">
        <v>52</v>
      </c>
      <c r="AW645" s="1" t="s">
        <v>52</v>
      </c>
      <c r="AX645" s="1" t="s">
        <v>52</v>
      </c>
      <c r="AY645" t="str">
        <f t="shared" si="110"/>
        <v/>
      </c>
      <c r="AZ645" t="str">
        <f t="shared" si="111"/>
        <v>J.Smith</v>
      </c>
      <c r="BA645" t="str">
        <f t="shared" si="112"/>
        <v/>
      </c>
      <c r="BB645" t="str">
        <f t="shared" si="113"/>
        <v>2021_01_NE</v>
      </c>
      <c r="BC645" t="str">
        <f t="shared" si="114"/>
        <v>ru</v>
      </c>
      <c r="BD645">
        <f>COUNTIFS($BB$1:BB645,BB645,$BC$1:BC645,"ru")</f>
        <v>3</v>
      </c>
      <c r="BE645" t="str">
        <f t="shared" si="115"/>
        <v>re</v>
      </c>
      <c r="BF645">
        <f>COUNTIFS($BB$1:BB645,BB645,$BE$1:BE645,"re")</f>
        <v>3</v>
      </c>
      <c r="BG645" t="str">
        <f t="shared" si="116"/>
        <v>ru32021_01_NE</v>
      </c>
      <c r="BH645" t="str">
        <f t="shared" si="117"/>
        <v>re32021_01_NE</v>
      </c>
      <c r="BI645" t="str">
        <f t="shared" si="118"/>
        <v>2021_01_NEJ.Smith</v>
      </c>
      <c r="BJ645" t="str">
        <f t="shared" si="119"/>
        <v>2021_NE_J.Smith</v>
      </c>
      <c r="BK645" t="str">
        <f>IF(ISERROR(MATCH(LEFT(C645,5)&amp;B645&amp;"_"&amp;A645,$BK$1:BK644,0)),LEFT(C645,5)&amp;B645&amp;"_"&amp;A645,"")</f>
        <v>2021_NE_J.Smith</v>
      </c>
      <c r="BL645">
        <f>COUNTIFS($B$1:B645,B645)-COUNTIFS($B$1:B645,B645,$BK$1:BK645,"")</f>
        <v>8</v>
      </c>
      <c r="BM645" t="str">
        <f t="shared" si="120"/>
        <v>2021_NE8</v>
      </c>
    </row>
    <row r="646" spans="1:65" x14ac:dyDescent="0.25">
      <c r="A646" s="1" t="s">
        <v>251</v>
      </c>
      <c r="B646" s="1" t="s">
        <v>98</v>
      </c>
      <c r="C646" s="1" t="s">
        <v>2056</v>
      </c>
      <c r="D646" s="1">
        <v>-1.6E-2</v>
      </c>
      <c r="E646" s="1">
        <v>-0.73</v>
      </c>
      <c r="F646" s="1" t="s">
        <v>2168</v>
      </c>
      <c r="G646" s="1" t="s">
        <v>52</v>
      </c>
      <c r="H646" s="1" t="s">
        <v>52</v>
      </c>
      <c r="I646" s="1" t="s">
        <v>52</v>
      </c>
      <c r="J646" s="1" t="s">
        <v>52</v>
      </c>
      <c r="K646" s="1" t="s">
        <v>52</v>
      </c>
      <c r="L646" s="1" t="s">
        <v>52</v>
      </c>
      <c r="M646" s="1" t="s">
        <v>52</v>
      </c>
      <c r="N646" s="1" t="s">
        <v>52</v>
      </c>
      <c r="O646" s="1" t="s">
        <v>52</v>
      </c>
      <c r="P646" s="1" t="s">
        <v>52</v>
      </c>
      <c r="Q646" s="1" t="s">
        <v>52</v>
      </c>
      <c r="R646" s="1" t="s">
        <v>52</v>
      </c>
      <c r="S646" s="1" t="s">
        <v>52</v>
      </c>
      <c r="T646" s="1" t="s">
        <v>52</v>
      </c>
      <c r="U646" s="1" t="s">
        <v>52</v>
      </c>
      <c r="V646" s="1">
        <v>6</v>
      </c>
      <c r="W646" s="1">
        <v>0</v>
      </c>
      <c r="X646" s="1">
        <v>2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  <c r="AF646" s="1">
        <v>0</v>
      </c>
      <c r="AG646" s="1">
        <v>1</v>
      </c>
      <c r="AH646" s="1">
        <v>0</v>
      </c>
      <c r="AI646" s="1">
        <v>-350</v>
      </c>
      <c r="AJ646" s="1">
        <v>0</v>
      </c>
      <c r="AK646" s="1">
        <v>11</v>
      </c>
      <c r="AL646" s="1">
        <v>0</v>
      </c>
      <c r="AM646" s="1">
        <v>1</v>
      </c>
      <c r="AN646" s="1">
        <v>0</v>
      </c>
      <c r="AO646" s="1">
        <v>0</v>
      </c>
      <c r="AP646" s="1" t="s">
        <v>52</v>
      </c>
      <c r="AQ646" s="1" t="s">
        <v>52</v>
      </c>
      <c r="AR646" s="1" t="s">
        <v>52</v>
      </c>
      <c r="AS646" s="1" t="s">
        <v>52</v>
      </c>
      <c r="AT646" s="1" t="s">
        <v>52</v>
      </c>
      <c r="AU646" s="1" t="s">
        <v>52</v>
      </c>
      <c r="AV646" s="1" t="s">
        <v>52</v>
      </c>
      <c r="AW646" s="1" t="s">
        <v>52</v>
      </c>
      <c r="AX646" s="1" t="s">
        <v>52</v>
      </c>
      <c r="AY646" t="str">
        <f t="shared" si="110"/>
        <v/>
      </c>
      <c r="AZ646" t="str">
        <f t="shared" si="111"/>
        <v>J.Smith-Schuster</v>
      </c>
      <c r="BA646" t="str">
        <f t="shared" si="112"/>
        <v/>
      </c>
      <c r="BB646" t="str">
        <f t="shared" si="113"/>
        <v>2021_05_PIT</v>
      </c>
      <c r="BC646" t="str">
        <f t="shared" si="114"/>
        <v>ru</v>
      </c>
      <c r="BD646">
        <f>COUNTIFS($BB$1:BB646,BB646,$BC$1:BC646,"ru")</f>
        <v>3</v>
      </c>
      <c r="BE646" t="str">
        <f t="shared" si="115"/>
        <v>re</v>
      </c>
      <c r="BF646">
        <f>COUNTIFS($BB$1:BB646,BB646,$BE$1:BE646,"re")</f>
        <v>3</v>
      </c>
      <c r="BG646" t="str">
        <f t="shared" si="116"/>
        <v>ru32021_05_PIT</v>
      </c>
      <c r="BH646" t="str">
        <f t="shared" si="117"/>
        <v>re32021_05_PIT</v>
      </c>
      <c r="BI646" t="str">
        <f t="shared" si="118"/>
        <v>2021_05_PITJ.Smith-Schuster</v>
      </c>
      <c r="BJ646" t="str">
        <f t="shared" si="119"/>
        <v>2021_PIT_J.Smith-Schuster</v>
      </c>
      <c r="BK646" t="str">
        <f>IF(ISERROR(MATCH(LEFT(C646,5)&amp;B646&amp;"_"&amp;A646,$BK$1:BK645,0)),LEFT(C646,5)&amp;B646&amp;"_"&amp;A646,"")</f>
        <v>2021_PIT_J.Smith-Schuster</v>
      </c>
      <c r="BL646">
        <f>COUNTIFS($B$1:B646,B646)-COUNTIFS($B$1:B646,B646,$BK$1:BK646,"")</f>
        <v>7</v>
      </c>
      <c r="BM646" t="str">
        <f t="shared" si="120"/>
        <v>2021_PIT7</v>
      </c>
    </row>
    <row r="647" spans="1:65" x14ac:dyDescent="0.25">
      <c r="A647" s="1" t="s">
        <v>175</v>
      </c>
      <c r="B647" s="1" t="s">
        <v>69</v>
      </c>
      <c r="C647" s="1" t="s">
        <v>1256</v>
      </c>
      <c r="D647" s="1">
        <v>2.4E-2</v>
      </c>
      <c r="E647" s="1">
        <v>1.24</v>
      </c>
      <c r="F647" s="1" t="s">
        <v>1361</v>
      </c>
      <c r="G647" s="1" t="s">
        <v>52</v>
      </c>
      <c r="H647" s="1" t="s">
        <v>52</v>
      </c>
      <c r="I647" s="1" t="s">
        <v>52</v>
      </c>
      <c r="J647" s="1" t="s">
        <v>52</v>
      </c>
      <c r="K647" s="1" t="s">
        <v>52</v>
      </c>
      <c r="L647" s="1" t="s">
        <v>52</v>
      </c>
      <c r="M647" s="1" t="s">
        <v>52</v>
      </c>
      <c r="N647" s="1" t="s">
        <v>52</v>
      </c>
      <c r="O647" s="1" t="s">
        <v>52</v>
      </c>
      <c r="P647" s="1" t="s">
        <v>52</v>
      </c>
      <c r="Q647" s="1" t="s">
        <v>52</v>
      </c>
      <c r="R647" s="1" t="s">
        <v>52</v>
      </c>
      <c r="S647" s="1" t="s">
        <v>52</v>
      </c>
      <c r="T647" s="1" t="s">
        <v>52</v>
      </c>
      <c r="U647" s="1" t="s">
        <v>52</v>
      </c>
      <c r="V647" s="1">
        <v>6</v>
      </c>
      <c r="W647" s="1">
        <v>0</v>
      </c>
      <c r="X647" s="1">
        <v>1</v>
      </c>
      <c r="Y647" s="1">
        <v>1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v>1</v>
      </c>
      <c r="AH647" s="1">
        <v>0</v>
      </c>
      <c r="AI647" s="1">
        <v>-350</v>
      </c>
      <c r="AJ647" s="1">
        <v>0</v>
      </c>
      <c r="AK647" s="1">
        <v>24</v>
      </c>
      <c r="AL647" s="1">
        <v>0</v>
      </c>
      <c r="AM647" s="1">
        <v>4</v>
      </c>
      <c r="AN647" s="1">
        <v>0</v>
      </c>
      <c r="AO647" s="1">
        <v>0</v>
      </c>
      <c r="AP647" s="1" t="s">
        <v>52</v>
      </c>
      <c r="AQ647" s="1" t="s">
        <v>52</v>
      </c>
      <c r="AR647" s="1" t="s">
        <v>52</v>
      </c>
      <c r="AS647" s="1" t="s">
        <v>52</v>
      </c>
      <c r="AT647" s="1" t="s">
        <v>52</v>
      </c>
      <c r="AU647" s="1" t="s">
        <v>52</v>
      </c>
      <c r="AV647" s="1" t="s">
        <v>52</v>
      </c>
      <c r="AW647" s="1" t="s">
        <v>52</v>
      </c>
      <c r="AX647" s="1" t="s">
        <v>52</v>
      </c>
      <c r="AY647" t="str">
        <f t="shared" si="110"/>
        <v/>
      </c>
      <c r="AZ647" t="str">
        <f t="shared" si="111"/>
        <v>J.White</v>
      </c>
      <c r="BA647" t="str">
        <f t="shared" si="112"/>
        <v/>
      </c>
      <c r="BB647" t="str">
        <f t="shared" si="113"/>
        <v>2021_03_NE</v>
      </c>
      <c r="BC647" t="str">
        <f t="shared" si="114"/>
        <v>ru</v>
      </c>
      <c r="BD647">
        <f>COUNTIFS($BB$1:BB647,BB647,$BC$1:BC647,"ru")</f>
        <v>4</v>
      </c>
      <c r="BE647" t="str">
        <f t="shared" si="115"/>
        <v>re</v>
      </c>
      <c r="BF647">
        <f>COUNTIFS($BB$1:BB647,BB647,$BE$1:BE647,"re")</f>
        <v>3</v>
      </c>
      <c r="BG647" t="str">
        <f t="shared" si="116"/>
        <v>ru42021_03_NE</v>
      </c>
      <c r="BH647" t="str">
        <f t="shared" si="117"/>
        <v>re32021_03_NE</v>
      </c>
      <c r="BI647" t="str">
        <f t="shared" si="118"/>
        <v>2021_03_NEJ.White</v>
      </c>
      <c r="BJ647" t="str">
        <f t="shared" si="119"/>
        <v>2021_NE_J.White</v>
      </c>
      <c r="BK647" t="str">
        <f>IF(ISERROR(MATCH(LEFT(C647,5)&amp;B647&amp;"_"&amp;A647,$BK$1:BK646,0)),LEFT(C647,5)&amp;B647&amp;"_"&amp;A647,"")</f>
        <v/>
      </c>
      <c r="BL647">
        <f>COUNTIFS($B$1:B647,B647)-COUNTIFS($B$1:B647,B647,$BK$1:BK647,"")</f>
        <v>8</v>
      </c>
      <c r="BM647" t="str">
        <f t="shared" si="120"/>
        <v/>
      </c>
    </row>
    <row r="648" spans="1:65" x14ac:dyDescent="0.25">
      <c r="A648" s="1" t="s">
        <v>253</v>
      </c>
      <c r="B648" s="1" t="s">
        <v>54</v>
      </c>
      <c r="C648" s="1" t="s">
        <v>2421</v>
      </c>
      <c r="D648" s="1">
        <v>-0.128</v>
      </c>
      <c r="E648" s="1">
        <v>-3.43</v>
      </c>
      <c r="F648" s="1" t="s">
        <v>2534</v>
      </c>
      <c r="G648" s="1" t="s">
        <v>52</v>
      </c>
      <c r="H648" s="1" t="s">
        <v>52</v>
      </c>
      <c r="I648" s="1" t="s">
        <v>52</v>
      </c>
      <c r="J648" s="1" t="s">
        <v>52</v>
      </c>
      <c r="K648" s="1" t="s">
        <v>52</v>
      </c>
      <c r="L648" s="1" t="s">
        <v>52</v>
      </c>
      <c r="M648" s="1" t="s">
        <v>52</v>
      </c>
      <c r="N648" s="1" t="s">
        <v>52</v>
      </c>
      <c r="O648" s="1" t="s">
        <v>52</v>
      </c>
      <c r="P648" s="1" t="s">
        <v>52</v>
      </c>
      <c r="Q648" s="1" t="s">
        <v>52</v>
      </c>
      <c r="R648" s="1" t="s">
        <v>52</v>
      </c>
      <c r="S648" s="1" t="s">
        <v>52</v>
      </c>
      <c r="T648" s="1" t="s">
        <v>52</v>
      </c>
      <c r="U648" s="1" t="s">
        <v>52</v>
      </c>
      <c r="V648" s="1">
        <v>6</v>
      </c>
      <c r="W648" s="1">
        <v>0</v>
      </c>
      <c r="X648" s="1">
        <v>1</v>
      </c>
      <c r="Y648" s="1">
        <v>0</v>
      </c>
      <c r="Z648" s="1">
        <v>0</v>
      </c>
      <c r="AA648" s="1">
        <v>0</v>
      </c>
      <c r="AB648" s="1">
        <v>1</v>
      </c>
      <c r="AC648" s="1">
        <v>1</v>
      </c>
      <c r="AD648" s="1">
        <v>62</v>
      </c>
      <c r="AE648" s="1">
        <v>0</v>
      </c>
      <c r="AF648" s="1">
        <v>4</v>
      </c>
      <c r="AG648" s="1">
        <v>5</v>
      </c>
      <c r="AH648" s="1">
        <v>0.8</v>
      </c>
      <c r="AI648" s="1">
        <v>19.329999999999998</v>
      </c>
      <c r="AJ648" s="1">
        <v>1</v>
      </c>
      <c r="AK648" s="1">
        <v>56</v>
      </c>
      <c r="AL648" s="1">
        <v>37</v>
      </c>
      <c r="AM648" s="1">
        <v>26</v>
      </c>
      <c r="AN648" s="1">
        <v>0</v>
      </c>
      <c r="AO648" s="1">
        <v>0</v>
      </c>
      <c r="AP648" s="1" t="s">
        <v>52</v>
      </c>
      <c r="AQ648" s="1" t="s">
        <v>52</v>
      </c>
      <c r="AR648" s="1" t="s">
        <v>52</v>
      </c>
      <c r="AS648" s="1" t="s">
        <v>52</v>
      </c>
      <c r="AT648" s="1" t="s">
        <v>52</v>
      </c>
      <c r="AU648" s="1" t="s">
        <v>52</v>
      </c>
      <c r="AV648" s="1" t="s">
        <v>52</v>
      </c>
      <c r="AW648" s="1" t="s">
        <v>52</v>
      </c>
      <c r="AX648" s="1" t="s">
        <v>52</v>
      </c>
      <c r="AY648" t="str">
        <f t="shared" si="110"/>
        <v/>
      </c>
      <c r="AZ648" t="str">
        <f t="shared" si="111"/>
        <v>M.Hardman</v>
      </c>
      <c r="BA648" t="str">
        <f t="shared" si="112"/>
        <v/>
      </c>
      <c r="BB648" t="str">
        <f t="shared" si="113"/>
        <v>2021_06_KC</v>
      </c>
      <c r="BC648" t="str">
        <f t="shared" si="114"/>
        <v>ru</v>
      </c>
      <c r="BD648">
        <f>COUNTIFS($BB$1:BB648,BB648,$BC$1:BC648,"ru")</f>
        <v>3</v>
      </c>
      <c r="BE648" t="str">
        <f t="shared" si="115"/>
        <v>re</v>
      </c>
      <c r="BF648">
        <f>COUNTIFS($BB$1:BB648,BB648,$BE$1:BE648,"re")</f>
        <v>3</v>
      </c>
      <c r="BG648" t="str">
        <f t="shared" si="116"/>
        <v>ru32021_06_KC</v>
      </c>
      <c r="BH648" t="str">
        <f t="shared" si="117"/>
        <v>re32021_06_KC</v>
      </c>
      <c r="BI648" t="str">
        <f t="shared" si="118"/>
        <v>2021_06_KCM.Hardman</v>
      </c>
      <c r="BJ648" t="str">
        <f t="shared" si="119"/>
        <v>2021_KC_M.Hardman</v>
      </c>
      <c r="BK648" t="str">
        <f>IF(ISERROR(MATCH(LEFT(C648,5)&amp;B648&amp;"_"&amp;A648,$BK$1:BK647,0)),LEFT(C648,5)&amp;B648&amp;"_"&amp;A648,"")</f>
        <v/>
      </c>
      <c r="BL648">
        <f>COUNTIFS($B$1:B648,B648)-COUNTIFS($B$1:B648,B648,$BK$1:BK648,"")</f>
        <v>6</v>
      </c>
      <c r="BM648" t="str">
        <f t="shared" si="120"/>
        <v/>
      </c>
    </row>
    <row r="649" spans="1:65" x14ac:dyDescent="0.25">
      <c r="A649" s="1" t="s">
        <v>546</v>
      </c>
      <c r="B649" s="1" t="s">
        <v>110</v>
      </c>
      <c r="C649" s="1" t="s">
        <v>433</v>
      </c>
      <c r="D649" s="1">
        <v>-5.0000000000000001E-3</v>
      </c>
      <c r="E649" s="1">
        <v>-0.74</v>
      </c>
      <c r="F649" s="1" t="s">
        <v>547</v>
      </c>
      <c r="G649" s="1" t="s">
        <v>52</v>
      </c>
      <c r="H649" s="1" t="s">
        <v>52</v>
      </c>
      <c r="I649" s="1" t="s">
        <v>52</v>
      </c>
      <c r="J649" s="1" t="s">
        <v>52</v>
      </c>
      <c r="K649" s="1" t="s">
        <v>52</v>
      </c>
      <c r="L649" s="1" t="s">
        <v>52</v>
      </c>
      <c r="M649" s="1" t="s">
        <v>52</v>
      </c>
      <c r="N649" s="1" t="s">
        <v>52</v>
      </c>
      <c r="O649" s="1" t="s">
        <v>52</v>
      </c>
      <c r="P649" s="1" t="s">
        <v>52</v>
      </c>
      <c r="Q649" s="1" t="s">
        <v>52</v>
      </c>
      <c r="R649" s="1" t="s">
        <v>52</v>
      </c>
      <c r="S649" s="1" t="s">
        <v>52</v>
      </c>
      <c r="T649" s="1" t="s">
        <v>52</v>
      </c>
      <c r="U649" s="1" t="s">
        <v>52</v>
      </c>
      <c r="V649" s="1">
        <v>6</v>
      </c>
      <c r="W649" s="1">
        <v>0</v>
      </c>
      <c r="X649" s="1">
        <v>4</v>
      </c>
      <c r="Y649" s="1">
        <v>1</v>
      </c>
      <c r="Z649" s="1">
        <v>0</v>
      </c>
      <c r="AA649" s="1">
        <v>0</v>
      </c>
      <c r="AB649" s="1">
        <v>0</v>
      </c>
      <c r="AC649" s="1">
        <v>0</v>
      </c>
      <c r="AD649" s="1">
        <v>14</v>
      </c>
      <c r="AE649" s="1">
        <v>0</v>
      </c>
      <c r="AF649" s="1">
        <v>1</v>
      </c>
      <c r="AG649" s="1">
        <v>2</v>
      </c>
      <c r="AH649" s="1">
        <v>0.5</v>
      </c>
      <c r="AI649" s="1">
        <v>-71.930000000000007</v>
      </c>
      <c r="AJ649" s="1">
        <v>1</v>
      </c>
      <c r="AK649" s="1">
        <v>0</v>
      </c>
      <c r="AL649" s="1">
        <v>12</v>
      </c>
      <c r="AM649" s="1">
        <v>13</v>
      </c>
      <c r="AN649" s="1">
        <v>0</v>
      </c>
      <c r="AO649" s="1">
        <v>0</v>
      </c>
      <c r="AP649" s="1" t="s">
        <v>52</v>
      </c>
      <c r="AQ649" s="1" t="s">
        <v>52</v>
      </c>
      <c r="AR649" s="1" t="s">
        <v>52</v>
      </c>
      <c r="AS649" s="1" t="s">
        <v>52</v>
      </c>
      <c r="AT649" s="1" t="s">
        <v>52</v>
      </c>
      <c r="AU649" s="1" t="s">
        <v>52</v>
      </c>
      <c r="AV649" s="1" t="s">
        <v>52</v>
      </c>
      <c r="AW649" s="1" t="s">
        <v>52</v>
      </c>
      <c r="AX649" s="1" t="s">
        <v>52</v>
      </c>
      <c r="AY649" t="str">
        <f t="shared" si="110"/>
        <v/>
      </c>
      <c r="AZ649" t="str">
        <f t="shared" si="111"/>
        <v>Mi.Carter</v>
      </c>
      <c r="BA649" t="str">
        <f t="shared" si="112"/>
        <v/>
      </c>
      <c r="BB649" t="str">
        <f t="shared" si="113"/>
        <v>2021_01_NYJ</v>
      </c>
      <c r="BC649" t="str">
        <f t="shared" si="114"/>
        <v>ru</v>
      </c>
      <c r="BD649">
        <f>COUNTIFS($BB$1:BB649,BB649,$BC$1:BC649,"ru")</f>
        <v>4</v>
      </c>
      <c r="BE649" t="str">
        <f t="shared" si="115"/>
        <v>re</v>
      </c>
      <c r="BF649">
        <f>COUNTIFS($BB$1:BB649,BB649,$BE$1:BE649,"re")</f>
        <v>2</v>
      </c>
      <c r="BG649" t="str">
        <f t="shared" si="116"/>
        <v>ru42021_01_NYJ</v>
      </c>
      <c r="BH649" t="str">
        <f t="shared" si="117"/>
        <v>re22021_01_NYJ</v>
      </c>
      <c r="BI649" t="str">
        <f t="shared" si="118"/>
        <v>2021_01_NYJMi.Carter</v>
      </c>
      <c r="BJ649" t="str">
        <f t="shared" si="119"/>
        <v>2021_NYJ_Mi.Carter</v>
      </c>
      <c r="BK649" t="str">
        <f>IF(ISERROR(MATCH(LEFT(C649,5)&amp;B649&amp;"_"&amp;A649,$BK$1:BK648,0)),LEFT(C649,5)&amp;B649&amp;"_"&amp;A649,"")</f>
        <v/>
      </c>
      <c r="BL649">
        <f>COUNTIFS($B$1:B649,B649)-COUNTIFS($B$1:B649,B649,$BK$1:BK649,"")</f>
        <v>5</v>
      </c>
      <c r="BM649" t="str">
        <f t="shared" si="120"/>
        <v/>
      </c>
    </row>
    <row r="650" spans="1:65" x14ac:dyDescent="0.25">
      <c r="A650" s="1" t="s">
        <v>163</v>
      </c>
      <c r="B650" s="1" t="s">
        <v>81</v>
      </c>
      <c r="C650" s="1" t="s">
        <v>1666</v>
      </c>
      <c r="D650" s="1">
        <v>-1.4E-2</v>
      </c>
      <c r="E650" s="1">
        <v>-0.03</v>
      </c>
      <c r="F650" s="1" t="s">
        <v>1769</v>
      </c>
      <c r="G650" s="1" t="s">
        <v>52</v>
      </c>
      <c r="H650" s="1" t="s">
        <v>52</v>
      </c>
      <c r="I650" s="1" t="s">
        <v>52</v>
      </c>
      <c r="J650" s="1" t="s">
        <v>52</v>
      </c>
      <c r="K650" s="1" t="s">
        <v>52</v>
      </c>
      <c r="L650" s="1" t="s">
        <v>52</v>
      </c>
      <c r="M650" s="1" t="s">
        <v>52</v>
      </c>
      <c r="N650" s="1" t="s">
        <v>52</v>
      </c>
      <c r="O650" s="1" t="s">
        <v>52</v>
      </c>
      <c r="P650" s="1" t="s">
        <v>52</v>
      </c>
      <c r="Q650" s="1" t="s">
        <v>52</v>
      </c>
      <c r="R650" s="1" t="s">
        <v>52</v>
      </c>
      <c r="S650" s="1" t="s">
        <v>52</v>
      </c>
      <c r="T650" s="1" t="s">
        <v>52</v>
      </c>
      <c r="U650" s="1" t="s">
        <v>52</v>
      </c>
      <c r="V650" s="1">
        <v>6</v>
      </c>
      <c r="W650" s="1">
        <v>0</v>
      </c>
      <c r="X650" s="1">
        <v>2</v>
      </c>
      <c r="Y650" s="1">
        <v>1</v>
      </c>
      <c r="Z650" s="1">
        <v>2</v>
      </c>
      <c r="AA650" s="1">
        <v>0</v>
      </c>
      <c r="AB650" s="1">
        <v>0</v>
      </c>
      <c r="AC650" s="1">
        <v>0</v>
      </c>
      <c r="AD650" s="1">
        <v>5</v>
      </c>
      <c r="AE650" s="1">
        <v>0</v>
      </c>
      <c r="AF650" s="1">
        <v>2</v>
      </c>
      <c r="AG650" s="1">
        <v>2</v>
      </c>
      <c r="AH650" s="1">
        <v>1</v>
      </c>
      <c r="AI650" s="1">
        <v>32.44</v>
      </c>
      <c r="AJ650" s="1">
        <v>0</v>
      </c>
      <c r="AK650" s="1">
        <v>2</v>
      </c>
      <c r="AL650" s="1">
        <v>3</v>
      </c>
      <c r="AM650" s="1">
        <v>10</v>
      </c>
      <c r="AN650" s="1">
        <v>0</v>
      </c>
      <c r="AO650" s="1">
        <v>0</v>
      </c>
      <c r="AP650" s="1" t="s">
        <v>52</v>
      </c>
      <c r="AQ650" s="1" t="s">
        <v>52</v>
      </c>
      <c r="AR650" s="1" t="s">
        <v>52</v>
      </c>
      <c r="AS650" s="1" t="s">
        <v>52</v>
      </c>
      <c r="AT650" s="1" t="s">
        <v>52</v>
      </c>
      <c r="AU650" s="1" t="s">
        <v>52</v>
      </c>
      <c r="AV650" s="1" t="s">
        <v>52</v>
      </c>
      <c r="AW650" s="1" t="s">
        <v>52</v>
      </c>
      <c r="AX650" s="1" t="s">
        <v>52</v>
      </c>
      <c r="AY650" t="str">
        <f t="shared" si="110"/>
        <v/>
      </c>
      <c r="AZ650" t="str">
        <f t="shared" si="111"/>
        <v>N.Hines</v>
      </c>
      <c r="BA650" t="str">
        <f t="shared" si="112"/>
        <v/>
      </c>
      <c r="BB650" t="str">
        <f t="shared" si="113"/>
        <v>2021_04_IND</v>
      </c>
      <c r="BC650" t="str">
        <f t="shared" si="114"/>
        <v>ru</v>
      </c>
      <c r="BD650">
        <f>COUNTIFS($BB$1:BB650,BB650,$BC$1:BC650,"ru")</f>
        <v>4</v>
      </c>
      <c r="BE650" t="str">
        <f t="shared" si="115"/>
        <v>re</v>
      </c>
      <c r="BF650">
        <f>COUNTIFS($BB$1:BB650,BB650,$BE$1:BE650,"re")</f>
        <v>3</v>
      </c>
      <c r="BG650" t="str">
        <f t="shared" si="116"/>
        <v>ru42021_04_IND</v>
      </c>
      <c r="BH650" t="str">
        <f t="shared" si="117"/>
        <v>re32021_04_IND</v>
      </c>
      <c r="BI650" t="str">
        <f t="shared" si="118"/>
        <v>2021_04_INDN.Hines</v>
      </c>
      <c r="BJ650" t="str">
        <f t="shared" si="119"/>
        <v>2021_IND_N.Hines</v>
      </c>
      <c r="BK650" t="str">
        <f>IF(ISERROR(MATCH(LEFT(C650,5)&amp;B650&amp;"_"&amp;A650,$BK$1:BK649,0)),LEFT(C650,5)&amp;B650&amp;"_"&amp;A650,"")</f>
        <v/>
      </c>
      <c r="BL650">
        <f>COUNTIFS($B$1:B650,B650)-COUNTIFS($B$1:B650,B650,$BK$1:BK650,"")</f>
        <v>5</v>
      </c>
      <c r="BM650" t="str">
        <f t="shared" si="120"/>
        <v/>
      </c>
    </row>
    <row r="651" spans="1:65" x14ac:dyDescent="0.25">
      <c r="A651" s="1" t="s">
        <v>172</v>
      </c>
      <c r="B651" s="1" t="s">
        <v>79</v>
      </c>
      <c r="C651" s="1" t="s">
        <v>846</v>
      </c>
      <c r="D651" s="1">
        <v>1.0999999999999999E-2</v>
      </c>
      <c r="E651" s="1">
        <v>-0.18</v>
      </c>
      <c r="F651" s="1" t="s">
        <v>961</v>
      </c>
      <c r="G651" s="1" t="s">
        <v>52</v>
      </c>
      <c r="H651" s="1" t="s">
        <v>52</v>
      </c>
      <c r="I651" s="1" t="s">
        <v>52</v>
      </c>
      <c r="J651" s="1" t="s">
        <v>52</v>
      </c>
      <c r="K651" s="1" t="s">
        <v>52</v>
      </c>
      <c r="L651" s="1" t="s">
        <v>52</v>
      </c>
      <c r="M651" s="1" t="s">
        <v>52</v>
      </c>
      <c r="N651" s="1" t="s">
        <v>52</v>
      </c>
      <c r="O651" s="1" t="s">
        <v>52</v>
      </c>
      <c r="P651" s="1" t="s">
        <v>52</v>
      </c>
      <c r="Q651" s="1" t="s">
        <v>52</v>
      </c>
      <c r="R651" s="1" t="s">
        <v>52</v>
      </c>
      <c r="S651" s="1" t="s">
        <v>52</v>
      </c>
      <c r="T651" s="1" t="s">
        <v>52</v>
      </c>
      <c r="U651" s="1" t="s">
        <v>52</v>
      </c>
      <c r="V651" s="1">
        <v>6</v>
      </c>
      <c r="W651" s="1">
        <v>0</v>
      </c>
      <c r="X651" s="1">
        <v>2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64</v>
      </c>
      <c r="AE651" s="1">
        <v>0</v>
      </c>
      <c r="AF651" s="1">
        <v>5</v>
      </c>
      <c r="AG651" s="1">
        <v>9</v>
      </c>
      <c r="AH651" s="1">
        <v>0.55500000000000005</v>
      </c>
      <c r="AI651" s="1">
        <v>-20.63</v>
      </c>
      <c r="AJ651" s="1">
        <v>4</v>
      </c>
      <c r="AK651" s="1">
        <v>95</v>
      </c>
      <c r="AL651" s="1">
        <v>18</v>
      </c>
      <c r="AM651" s="1">
        <v>15</v>
      </c>
      <c r="AN651" s="1">
        <v>0</v>
      </c>
      <c r="AO651" s="1">
        <v>0</v>
      </c>
      <c r="AP651" s="1" t="s">
        <v>52</v>
      </c>
      <c r="AQ651" s="1" t="s">
        <v>52</v>
      </c>
      <c r="AR651" s="1" t="s">
        <v>52</v>
      </c>
      <c r="AS651" s="1" t="s">
        <v>52</v>
      </c>
      <c r="AT651" s="1" t="s">
        <v>52</v>
      </c>
      <c r="AU651" s="1" t="s">
        <v>52</v>
      </c>
      <c r="AV651" s="1" t="s">
        <v>52</v>
      </c>
      <c r="AW651" s="1" t="s">
        <v>52</v>
      </c>
      <c r="AX651" s="1" t="s">
        <v>52</v>
      </c>
      <c r="AY651" t="str">
        <f t="shared" si="110"/>
        <v/>
      </c>
      <c r="AZ651" t="str">
        <f t="shared" si="111"/>
        <v>R.Woods</v>
      </c>
      <c r="BA651" t="str">
        <f t="shared" si="112"/>
        <v/>
      </c>
      <c r="BB651" t="str">
        <f t="shared" si="113"/>
        <v>2021_02_LA</v>
      </c>
      <c r="BC651" t="str">
        <f t="shared" si="114"/>
        <v>ru</v>
      </c>
      <c r="BD651">
        <f>COUNTIFS($BB$1:BB651,BB651,$BC$1:BC651,"ru")</f>
        <v>4</v>
      </c>
      <c r="BE651" t="str">
        <f t="shared" si="115"/>
        <v>re</v>
      </c>
      <c r="BF651">
        <f>COUNTIFS($BB$1:BB651,BB651,$BE$1:BE651,"re")</f>
        <v>2</v>
      </c>
      <c r="BG651" t="str">
        <f t="shared" si="116"/>
        <v>ru42021_02_LA</v>
      </c>
      <c r="BH651" t="str">
        <f t="shared" si="117"/>
        <v>re22021_02_LA</v>
      </c>
      <c r="BI651" t="str">
        <f t="shared" si="118"/>
        <v>2021_02_LAR.Woods</v>
      </c>
      <c r="BJ651" t="str">
        <f t="shared" si="119"/>
        <v>2021_LA_R.Woods</v>
      </c>
      <c r="BK651" t="str">
        <f>IF(ISERROR(MATCH(LEFT(C651,5)&amp;B651&amp;"_"&amp;A651,$BK$1:BK650,0)),LEFT(C651,5)&amp;B651&amp;"_"&amp;A651,"")</f>
        <v/>
      </c>
      <c r="BL651">
        <f>COUNTIFS($B$1:B651,B651)-COUNTIFS($B$1:B651,B651,$BK$1:BK651,"")</f>
        <v>7</v>
      </c>
      <c r="BM651" t="str">
        <f t="shared" si="120"/>
        <v/>
      </c>
    </row>
    <row r="652" spans="1:65" x14ac:dyDescent="0.25">
      <c r="A652" s="1" t="s">
        <v>161</v>
      </c>
      <c r="B652" s="1" t="s">
        <v>108</v>
      </c>
      <c r="C652" s="1" t="s">
        <v>2036</v>
      </c>
      <c r="D652" s="1">
        <v>-5.2999999999999999E-2</v>
      </c>
      <c r="E652" s="1">
        <v>-2.27</v>
      </c>
      <c r="F652" s="1" t="s">
        <v>2169</v>
      </c>
      <c r="G652" s="1" t="s">
        <v>52</v>
      </c>
      <c r="H652" s="1" t="s">
        <v>52</v>
      </c>
      <c r="I652" s="1" t="s">
        <v>52</v>
      </c>
      <c r="J652" s="1" t="s">
        <v>52</v>
      </c>
      <c r="K652" s="1" t="s">
        <v>52</v>
      </c>
      <c r="L652" s="1" t="s">
        <v>52</v>
      </c>
      <c r="M652" s="1" t="s">
        <v>52</v>
      </c>
      <c r="N652" s="1" t="s">
        <v>52</v>
      </c>
      <c r="O652" s="1" t="s">
        <v>52</v>
      </c>
      <c r="P652" s="1" t="s">
        <v>52</v>
      </c>
      <c r="Q652" s="1" t="s">
        <v>52</v>
      </c>
      <c r="R652" s="1" t="s">
        <v>52</v>
      </c>
      <c r="S652" s="1" t="s">
        <v>52</v>
      </c>
      <c r="T652" s="1" t="s">
        <v>52</v>
      </c>
      <c r="U652" s="1" t="s">
        <v>52</v>
      </c>
      <c r="V652" s="1">
        <v>6</v>
      </c>
      <c r="W652" s="1">
        <v>0</v>
      </c>
      <c r="X652" s="1">
        <v>4</v>
      </c>
      <c r="Y652" s="1">
        <v>0</v>
      </c>
      <c r="Z652" s="1">
        <v>0</v>
      </c>
      <c r="AA652" s="1">
        <v>0</v>
      </c>
      <c r="AB652" s="1">
        <v>0</v>
      </c>
      <c r="AC652" s="1">
        <v>0</v>
      </c>
      <c r="AD652" s="1">
        <v>15</v>
      </c>
      <c r="AE652" s="1">
        <v>0</v>
      </c>
      <c r="AF652" s="1">
        <v>2</v>
      </c>
      <c r="AG652" s="1">
        <v>2</v>
      </c>
      <c r="AH652" s="1">
        <v>1</v>
      </c>
      <c r="AI652" s="1">
        <v>19.920000000000002</v>
      </c>
      <c r="AJ652" s="1">
        <v>1</v>
      </c>
      <c r="AK652" s="1">
        <v>5</v>
      </c>
      <c r="AL652" s="1">
        <v>10</v>
      </c>
      <c r="AM652" s="1">
        <v>7</v>
      </c>
      <c r="AN652" s="1">
        <v>0</v>
      </c>
      <c r="AO652" s="1">
        <v>0</v>
      </c>
      <c r="AP652" s="1" t="s">
        <v>52</v>
      </c>
      <c r="AQ652" s="1" t="s">
        <v>52</v>
      </c>
      <c r="AR652" s="1" t="s">
        <v>52</v>
      </c>
      <c r="AS652" s="1" t="s">
        <v>52</v>
      </c>
      <c r="AT652" s="1" t="s">
        <v>52</v>
      </c>
      <c r="AU652" s="1" t="s">
        <v>52</v>
      </c>
      <c r="AV652" s="1" t="s">
        <v>52</v>
      </c>
      <c r="AW652" s="1" t="s">
        <v>52</v>
      </c>
      <c r="AX652" s="1" t="s">
        <v>52</v>
      </c>
      <c r="AY652" t="str">
        <f t="shared" si="110"/>
        <v/>
      </c>
      <c r="AZ652" t="str">
        <f t="shared" si="111"/>
        <v>T.Williams</v>
      </c>
      <c r="BA652" t="str">
        <f t="shared" si="112"/>
        <v/>
      </c>
      <c r="BB652" t="str">
        <f t="shared" si="113"/>
        <v>2021_05_BAL</v>
      </c>
      <c r="BC652" t="str">
        <f t="shared" si="114"/>
        <v>ru</v>
      </c>
      <c r="BD652">
        <f>COUNTIFS($BB$1:BB652,BB652,$BC$1:BC652,"ru")</f>
        <v>3</v>
      </c>
      <c r="BE652" t="str">
        <f t="shared" si="115"/>
        <v>re</v>
      </c>
      <c r="BF652">
        <f>COUNTIFS($BB$1:BB652,BB652,$BE$1:BE652,"re")</f>
        <v>2</v>
      </c>
      <c r="BG652" t="str">
        <f t="shared" si="116"/>
        <v>ru32021_05_BAL</v>
      </c>
      <c r="BH652" t="str">
        <f t="shared" si="117"/>
        <v>re22021_05_BAL</v>
      </c>
      <c r="BI652" t="str">
        <f t="shared" si="118"/>
        <v>2021_05_BALT.Williams</v>
      </c>
      <c r="BJ652" t="str">
        <f t="shared" si="119"/>
        <v>2021_BAL_T.Williams</v>
      </c>
      <c r="BK652" t="str">
        <f>IF(ISERROR(MATCH(LEFT(C652,5)&amp;B652&amp;"_"&amp;A652,$BK$1:BK651,0)),LEFT(C652,5)&amp;B652&amp;"_"&amp;A652,"")</f>
        <v/>
      </c>
      <c r="BL652">
        <f>COUNTIFS($B$1:B652,B652)-COUNTIFS($B$1:B652,B652,$BK$1:BK652,"")</f>
        <v>7</v>
      </c>
      <c r="BM652" t="str">
        <f t="shared" si="120"/>
        <v/>
      </c>
    </row>
    <row r="653" spans="1:65" x14ac:dyDescent="0.25">
      <c r="A653" s="1" t="s">
        <v>1362</v>
      </c>
      <c r="B653" s="1" t="s">
        <v>101</v>
      </c>
      <c r="C653" s="1" t="s">
        <v>1256</v>
      </c>
      <c r="D653" s="1">
        <v>7.0000000000000001E-3</v>
      </c>
      <c r="E653" s="1">
        <v>0.34</v>
      </c>
      <c r="F653" s="1" t="s">
        <v>1363</v>
      </c>
      <c r="G653" s="1" t="s">
        <v>52</v>
      </c>
      <c r="H653" s="1" t="s">
        <v>52</v>
      </c>
      <c r="I653" s="1" t="s">
        <v>52</v>
      </c>
      <c r="J653" s="1" t="s">
        <v>52</v>
      </c>
      <c r="K653" s="1" t="s">
        <v>52</v>
      </c>
      <c r="L653" s="1" t="s">
        <v>52</v>
      </c>
      <c r="M653" s="1" t="s">
        <v>52</v>
      </c>
      <c r="N653" s="1" t="s">
        <v>52</v>
      </c>
      <c r="O653" s="1" t="s">
        <v>52</v>
      </c>
      <c r="P653" s="1" t="s">
        <v>52</v>
      </c>
      <c r="Q653" s="1" t="s">
        <v>52</v>
      </c>
      <c r="R653" s="1" t="s">
        <v>52</v>
      </c>
      <c r="S653" s="1" t="s">
        <v>52</v>
      </c>
      <c r="T653" s="1" t="s">
        <v>52</v>
      </c>
      <c r="U653" s="1" t="s">
        <v>52</v>
      </c>
      <c r="V653" s="1">
        <v>5</v>
      </c>
      <c r="W653" s="1">
        <v>0</v>
      </c>
      <c r="X653" s="1">
        <v>1</v>
      </c>
      <c r="Y653" s="1">
        <v>1</v>
      </c>
      <c r="Z653" s="1">
        <v>0</v>
      </c>
      <c r="AA653" s="1">
        <v>0</v>
      </c>
      <c r="AB653" s="1">
        <v>0</v>
      </c>
      <c r="AC653" s="1">
        <v>0</v>
      </c>
      <c r="AD653" s="1" t="s">
        <v>52</v>
      </c>
      <c r="AE653" s="1" t="s">
        <v>52</v>
      </c>
      <c r="AF653" s="1" t="s">
        <v>52</v>
      </c>
      <c r="AG653" s="1" t="s">
        <v>52</v>
      </c>
      <c r="AH653" s="1" t="s">
        <v>52</v>
      </c>
      <c r="AI653" s="1" t="s">
        <v>52</v>
      </c>
      <c r="AJ653" s="1" t="s">
        <v>52</v>
      </c>
      <c r="AK653" s="1" t="s">
        <v>52</v>
      </c>
      <c r="AL653" s="1" t="s">
        <v>52</v>
      </c>
      <c r="AM653" s="1" t="s">
        <v>52</v>
      </c>
      <c r="AN653" s="1" t="s">
        <v>52</v>
      </c>
      <c r="AO653" s="1" t="s">
        <v>52</v>
      </c>
      <c r="AP653" s="1" t="s">
        <v>52</v>
      </c>
      <c r="AQ653" s="1" t="s">
        <v>52</v>
      </c>
      <c r="AR653" s="1" t="s">
        <v>52</v>
      </c>
      <c r="AS653" s="1" t="s">
        <v>52</v>
      </c>
      <c r="AT653" s="1" t="s">
        <v>52</v>
      </c>
      <c r="AU653" s="1" t="s">
        <v>52</v>
      </c>
      <c r="AV653" s="1" t="s">
        <v>52</v>
      </c>
      <c r="AW653" s="1" t="s">
        <v>52</v>
      </c>
      <c r="AX653" s="1" t="s">
        <v>52</v>
      </c>
      <c r="AY653" t="str">
        <f t="shared" si="110"/>
        <v/>
      </c>
      <c r="AZ653" t="str">
        <f t="shared" si="111"/>
        <v>A.Armah</v>
      </c>
      <c r="BA653" t="str">
        <f t="shared" si="112"/>
        <v/>
      </c>
      <c r="BB653" t="str">
        <f t="shared" si="113"/>
        <v>2021_03_NO</v>
      </c>
      <c r="BC653" t="str">
        <f t="shared" si="114"/>
        <v>ru</v>
      </c>
      <c r="BD653">
        <f>COUNTIFS($BB$1:BB653,BB653,$BC$1:BC653,"ru")</f>
        <v>5</v>
      </c>
      <c r="BE653" t="str">
        <f t="shared" si="115"/>
        <v/>
      </c>
      <c r="BF653">
        <f>COUNTIFS($BB$1:BB653,BB653,$BE$1:BE653,"re")</f>
        <v>2</v>
      </c>
      <c r="BG653" t="str">
        <f t="shared" si="116"/>
        <v>ru52021_03_NO</v>
      </c>
      <c r="BH653" t="str">
        <f t="shared" si="117"/>
        <v>22021_03_NO</v>
      </c>
      <c r="BI653" t="str">
        <f t="shared" si="118"/>
        <v>2021_03_NOA.Armah</v>
      </c>
      <c r="BJ653" t="str">
        <f t="shared" si="119"/>
        <v>2021_NO_A.Armah</v>
      </c>
      <c r="BK653" t="str">
        <f>IF(ISERROR(MATCH(LEFT(C653,5)&amp;B653&amp;"_"&amp;A653,$BK$1:BK652,0)),LEFT(C653,5)&amp;B653&amp;"_"&amp;A653,"")</f>
        <v>2021_NO_A.Armah</v>
      </c>
      <c r="BL653">
        <f>COUNTIFS($B$1:B653,B653)-COUNTIFS($B$1:B653,B653,$BK$1:BK653,"")</f>
        <v>6</v>
      </c>
      <c r="BM653" t="str">
        <f t="shared" si="120"/>
        <v>2021_NO6</v>
      </c>
    </row>
    <row r="654" spans="1:65" x14ac:dyDescent="0.25">
      <c r="A654" s="1" t="s">
        <v>121</v>
      </c>
      <c r="B654" s="1" t="s">
        <v>101</v>
      </c>
      <c r="C654" s="1" t="s">
        <v>841</v>
      </c>
      <c r="D654" s="1">
        <v>-9.6000000000000002E-2</v>
      </c>
      <c r="E654" s="1">
        <v>-5.95</v>
      </c>
      <c r="F654" s="1" t="s">
        <v>962</v>
      </c>
      <c r="G654" s="1" t="s">
        <v>52</v>
      </c>
      <c r="H654" s="1" t="s">
        <v>52</v>
      </c>
      <c r="I654" s="1" t="s">
        <v>52</v>
      </c>
      <c r="J654" s="1" t="s">
        <v>52</v>
      </c>
      <c r="K654" s="1" t="s">
        <v>52</v>
      </c>
      <c r="L654" s="1" t="s">
        <v>52</v>
      </c>
      <c r="M654" s="1" t="s">
        <v>52</v>
      </c>
      <c r="N654" s="1" t="s">
        <v>52</v>
      </c>
      <c r="O654" s="1" t="s">
        <v>52</v>
      </c>
      <c r="P654" s="1" t="s">
        <v>52</v>
      </c>
      <c r="Q654" s="1" t="s">
        <v>52</v>
      </c>
      <c r="R654" s="1" t="s">
        <v>52</v>
      </c>
      <c r="S654" s="1" t="s">
        <v>52</v>
      </c>
      <c r="T654" s="1" t="s">
        <v>52</v>
      </c>
      <c r="U654" s="1" t="s">
        <v>52</v>
      </c>
      <c r="V654" s="1">
        <v>5</v>
      </c>
      <c r="W654" s="1">
        <v>0</v>
      </c>
      <c r="X654" s="1">
        <v>8</v>
      </c>
      <c r="Y654" s="1">
        <v>0</v>
      </c>
      <c r="Z654" s="1">
        <v>2</v>
      </c>
      <c r="AA654" s="1">
        <v>1</v>
      </c>
      <c r="AB654" s="1">
        <v>0</v>
      </c>
      <c r="AC654" s="1">
        <v>0</v>
      </c>
      <c r="AD654" s="1">
        <v>25</v>
      </c>
      <c r="AE654" s="1">
        <v>0</v>
      </c>
      <c r="AF654" s="1">
        <v>4</v>
      </c>
      <c r="AG654" s="1">
        <v>6</v>
      </c>
      <c r="AH654" s="1">
        <v>0.66600000000000004</v>
      </c>
      <c r="AI654" s="1">
        <v>-21.8</v>
      </c>
      <c r="AJ654" s="1">
        <v>0</v>
      </c>
      <c r="AK654" s="1">
        <v>6</v>
      </c>
      <c r="AL654" s="1">
        <v>20</v>
      </c>
      <c r="AM654" s="1">
        <v>30</v>
      </c>
      <c r="AN654" s="1">
        <v>0</v>
      </c>
      <c r="AO654" s="1">
        <v>0</v>
      </c>
      <c r="AP654" s="1" t="s">
        <v>52</v>
      </c>
      <c r="AQ654" s="1" t="s">
        <v>52</v>
      </c>
      <c r="AR654" s="1" t="s">
        <v>52</v>
      </c>
      <c r="AS654" s="1" t="s">
        <v>52</v>
      </c>
      <c r="AT654" s="1" t="s">
        <v>52</v>
      </c>
      <c r="AU654" s="1" t="s">
        <v>52</v>
      </c>
      <c r="AV654" s="1" t="s">
        <v>52</v>
      </c>
      <c r="AW654" s="1" t="s">
        <v>52</v>
      </c>
      <c r="AX654" s="1" t="s">
        <v>52</v>
      </c>
      <c r="AY654" t="str">
        <f t="shared" si="110"/>
        <v/>
      </c>
      <c r="AZ654" t="str">
        <f t="shared" si="111"/>
        <v>A.Kamara</v>
      </c>
      <c r="BA654" t="str">
        <f t="shared" si="112"/>
        <v/>
      </c>
      <c r="BB654" t="str">
        <f t="shared" si="113"/>
        <v>2021_02_NO</v>
      </c>
      <c r="BC654" t="str">
        <f t="shared" si="114"/>
        <v>ru</v>
      </c>
      <c r="BD654">
        <f>COUNTIFS($BB$1:BB654,BB654,$BC$1:BC654,"ru")</f>
        <v>3</v>
      </c>
      <c r="BE654" t="str">
        <f t="shared" si="115"/>
        <v>re</v>
      </c>
      <c r="BF654">
        <f>COUNTIFS($BB$1:BB654,BB654,$BE$1:BE654,"re")</f>
        <v>1</v>
      </c>
      <c r="BG654" t="str">
        <f t="shared" si="116"/>
        <v>ru32021_02_NO</v>
      </c>
      <c r="BH654" t="str">
        <f t="shared" si="117"/>
        <v>re12021_02_NO</v>
      </c>
      <c r="BI654" t="str">
        <f t="shared" si="118"/>
        <v>2021_02_NOA.Kamara</v>
      </c>
      <c r="BJ654" t="str">
        <f t="shared" si="119"/>
        <v>2021_NO_A.Kamara</v>
      </c>
      <c r="BK654" t="str">
        <f>IF(ISERROR(MATCH(LEFT(C654,5)&amp;B654&amp;"_"&amp;A654,$BK$1:BK653,0)),LEFT(C654,5)&amp;B654&amp;"_"&amp;A654,"")</f>
        <v/>
      </c>
      <c r="BL654">
        <f>COUNTIFS($B$1:B654,B654)-COUNTIFS($B$1:B654,B654,$BK$1:BK654,"")</f>
        <v>6</v>
      </c>
      <c r="BM654" t="str">
        <f t="shared" si="120"/>
        <v/>
      </c>
    </row>
    <row r="655" spans="1:65" x14ac:dyDescent="0.25">
      <c r="A655" s="1" t="s">
        <v>548</v>
      </c>
      <c r="B655" s="1" t="s">
        <v>69</v>
      </c>
      <c r="C655" s="1" t="s">
        <v>431</v>
      </c>
      <c r="D655" s="1">
        <v>1.0999999999999999E-2</v>
      </c>
      <c r="E655" s="1">
        <v>0.17</v>
      </c>
      <c r="F655" s="1" t="s">
        <v>549</v>
      </c>
      <c r="G655" s="1" t="s">
        <v>52</v>
      </c>
      <c r="H655" s="1" t="s">
        <v>52</v>
      </c>
      <c r="I655" s="1" t="s">
        <v>52</v>
      </c>
      <c r="J655" s="1" t="s">
        <v>52</v>
      </c>
      <c r="K655" s="1" t="s">
        <v>52</v>
      </c>
      <c r="L655" s="1" t="s">
        <v>52</v>
      </c>
      <c r="M655" s="1" t="s">
        <v>52</v>
      </c>
      <c r="N655" s="1" t="s">
        <v>52</v>
      </c>
      <c r="O655" s="1" t="s">
        <v>52</v>
      </c>
      <c r="P655" s="1" t="s">
        <v>52</v>
      </c>
      <c r="Q655" s="1" t="s">
        <v>52</v>
      </c>
      <c r="R655" s="1" t="s">
        <v>52</v>
      </c>
      <c r="S655" s="1" t="s">
        <v>52</v>
      </c>
      <c r="T655" s="1" t="s">
        <v>52</v>
      </c>
      <c r="U655" s="1" t="s">
        <v>52</v>
      </c>
      <c r="V655" s="1">
        <v>5</v>
      </c>
      <c r="W655" s="1">
        <v>0</v>
      </c>
      <c r="X655" s="1">
        <v>1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 t="s">
        <v>52</v>
      </c>
      <c r="AE655" s="1" t="s">
        <v>52</v>
      </c>
      <c r="AF655" s="1" t="s">
        <v>52</v>
      </c>
      <c r="AG655" s="1" t="s">
        <v>52</v>
      </c>
      <c r="AH655" s="1" t="s">
        <v>52</v>
      </c>
      <c r="AI655" s="1" t="s">
        <v>52</v>
      </c>
      <c r="AJ655" s="1" t="s">
        <v>52</v>
      </c>
      <c r="AK655" s="1" t="s">
        <v>52</v>
      </c>
      <c r="AL655" s="1" t="s">
        <v>52</v>
      </c>
      <c r="AM655" s="1" t="s">
        <v>52</v>
      </c>
      <c r="AN655" s="1" t="s">
        <v>52</v>
      </c>
      <c r="AO655" s="1" t="s">
        <v>52</v>
      </c>
      <c r="AP655" s="1" t="s">
        <v>52</v>
      </c>
      <c r="AQ655" s="1" t="s">
        <v>52</v>
      </c>
      <c r="AR655" s="1" t="s">
        <v>52</v>
      </c>
      <c r="AS655" s="1" t="s">
        <v>52</v>
      </c>
      <c r="AT655" s="1" t="s">
        <v>52</v>
      </c>
      <c r="AU655" s="1" t="s">
        <v>52</v>
      </c>
      <c r="AV655" s="1" t="s">
        <v>52</v>
      </c>
      <c r="AW655" s="1" t="s">
        <v>52</v>
      </c>
      <c r="AX655" s="1" t="s">
        <v>52</v>
      </c>
      <c r="AY655" t="str">
        <f t="shared" si="110"/>
        <v/>
      </c>
      <c r="AZ655" t="str">
        <f t="shared" si="111"/>
        <v>B.Bolden</v>
      </c>
      <c r="BA655" t="str">
        <f t="shared" si="112"/>
        <v/>
      </c>
      <c r="BB655" t="str">
        <f t="shared" si="113"/>
        <v>2021_01_NE</v>
      </c>
      <c r="BC655" t="str">
        <f t="shared" si="114"/>
        <v>ru</v>
      </c>
      <c r="BD655">
        <f>COUNTIFS($BB$1:BB655,BB655,$BC$1:BC655,"ru")</f>
        <v>4</v>
      </c>
      <c r="BE655" t="str">
        <f t="shared" si="115"/>
        <v/>
      </c>
      <c r="BF655">
        <f>COUNTIFS($BB$1:BB655,BB655,$BE$1:BE655,"re")</f>
        <v>3</v>
      </c>
      <c r="BG655" t="str">
        <f t="shared" si="116"/>
        <v>ru42021_01_NE</v>
      </c>
      <c r="BH655" t="str">
        <f t="shared" si="117"/>
        <v>32021_01_NE</v>
      </c>
      <c r="BI655" t="str">
        <f t="shared" si="118"/>
        <v>2021_01_NEB.Bolden</v>
      </c>
      <c r="BJ655" t="str">
        <f t="shared" si="119"/>
        <v>2021_NE_B.Bolden</v>
      </c>
      <c r="BK655" t="str">
        <f>IF(ISERROR(MATCH(LEFT(C655,5)&amp;B655&amp;"_"&amp;A655,$BK$1:BK654,0)),LEFT(C655,5)&amp;B655&amp;"_"&amp;A655,"")</f>
        <v/>
      </c>
      <c r="BL655">
        <f>COUNTIFS($B$1:B655,B655)-COUNTIFS($B$1:B655,B655,$BK$1:BK655,"")</f>
        <v>8</v>
      </c>
      <c r="BM655" t="str">
        <f t="shared" si="120"/>
        <v/>
      </c>
    </row>
    <row r="656" spans="1:65" x14ac:dyDescent="0.25">
      <c r="A656" s="1" t="s">
        <v>212</v>
      </c>
      <c r="B656" s="1" t="s">
        <v>80</v>
      </c>
      <c r="C656" s="1" t="s">
        <v>1249</v>
      </c>
      <c r="D656" s="1">
        <v>-8.9999999999999993E-3</v>
      </c>
      <c r="E656" s="1">
        <v>-0.05</v>
      </c>
      <c r="F656" s="1" t="s">
        <v>1364</v>
      </c>
      <c r="G656" s="1" t="s">
        <v>52</v>
      </c>
      <c r="H656" s="1" t="s">
        <v>52</v>
      </c>
      <c r="I656" s="1" t="s">
        <v>52</v>
      </c>
      <c r="J656" s="1" t="s">
        <v>52</v>
      </c>
      <c r="K656" s="1" t="s">
        <v>52</v>
      </c>
      <c r="L656" s="1" t="s">
        <v>52</v>
      </c>
      <c r="M656" s="1" t="s">
        <v>52</v>
      </c>
      <c r="N656" s="1" t="s">
        <v>52</v>
      </c>
      <c r="O656" s="1" t="s">
        <v>52</v>
      </c>
      <c r="P656" s="1" t="s">
        <v>52</v>
      </c>
      <c r="Q656" s="1" t="s">
        <v>52</v>
      </c>
      <c r="R656" s="1" t="s">
        <v>52</v>
      </c>
      <c r="S656" s="1" t="s">
        <v>52</v>
      </c>
      <c r="T656" s="1" t="s">
        <v>52</v>
      </c>
      <c r="U656" s="1" t="s">
        <v>52</v>
      </c>
      <c r="V656" s="1">
        <v>5</v>
      </c>
      <c r="W656" s="1">
        <v>0</v>
      </c>
      <c r="X656" s="1">
        <v>1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112</v>
      </c>
      <c r="AE656" s="1">
        <v>0</v>
      </c>
      <c r="AF656" s="1">
        <v>9</v>
      </c>
      <c r="AG656" s="1">
        <v>11</v>
      </c>
      <c r="AH656" s="1">
        <v>0.81799999999999995</v>
      </c>
      <c r="AI656" s="1">
        <v>22.3</v>
      </c>
      <c r="AJ656" s="1">
        <v>5</v>
      </c>
      <c r="AK656" s="1">
        <v>125</v>
      </c>
      <c r="AL656" s="1">
        <v>18</v>
      </c>
      <c r="AM656" s="1">
        <v>32</v>
      </c>
      <c r="AN656" s="1">
        <v>0</v>
      </c>
      <c r="AO656" s="1">
        <v>0</v>
      </c>
      <c r="AP656" s="1" t="s">
        <v>52</v>
      </c>
      <c r="AQ656" s="1" t="s">
        <v>52</v>
      </c>
      <c r="AR656" s="1" t="s">
        <v>52</v>
      </c>
      <c r="AS656" s="1" t="s">
        <v>52</v>
      </c>
      <c r="AT656" s="1" t="s">
        <v>52</v>
      </c>
      <c r="AU656" s="1" t="s">
        <v>52</v>
      </c>
      <c r="AV656" s="1" t="s">
        <v>52</v>
      </c>
      <c r="AW656" s="1" t="s">
        <v>52</v>
      </c>
      <c r="AX656" s="1" t="s">
        <v>52</v>
      </c>
      <c r="AY656" t="str">
        <f t="shared" si="110"/>
        <v/>
      </c>
      <c r="AZ656" t="str">
        <f t="shared" si="111"/>
        <v>B.Cooks</v>
      </c>
      <c r="BA656" t="str">
        <f t="shared" si="112"/>
        <v/>
      </c>
      <c r="BB656" t="str">
        <f t="shared" si="113"/>
        <v>2021_03_HOU</v>
      </c>
      <c r="BC656" t="str">
        <f t="shared" si="114"/>
        <v>ru</v>
      </c>
      <c r="BD656">
        <f>COUNTIFS($BB$1:BB656,BB656,$BC$1:BC656,"ru")</f>
        <v>3</v>
      </c>
      <c r="BE656" t="str">
        <f t="shared" si="115"/>
        <v>re</v>
      </c>
      <c r="BF656">
        <f>COUNTIFS($BB$1:BB656,BB656,$BE$1:BE656,"re")</f>
        <v>2</v>
      </c>
      <c r="BG656" t="str">
        <f t="shared" si="116"/>
        <v>ru32021_03_HOU</v>
      </c>
      <c r="BH656" t="str">
        <f t="shared" si="117"/>
        <v>re22021_03_HOU</v>
      </c>
      <c r="BI656" t="str">
        <f t="shared" si="118"/>
        <v>2021_03_HOUB.Cooks</v>
      </c>
      <c r="BJ656" t="str">
        <f t="shared" si="119"/>
        <v>2021_HOU_B.Cooks</v>
      </c>
      <c r="BK656" t="str">
        <f>IF(ISERROR(MATCH(LEFT(C656,5)&amp;B656&amp;"_"&amp;A656,$BK$1:BK655,0)),LEFT(C656,5)&amp;B656&amp;"_"&amp;A656,"")</f>
        <v>2021_HOU_B.Cooks</v>
      </c>
      <c r="BL656">
        <f>COUNTIFS($B$1:B656,B656)-COUNTIFS($B$1:B656,B656,$BK$1:BK656,"")</f>
        <v>6</v>
      </c>
      <c r="BM656" t="str">
        <f t="shared" si="120"/>
        <v>2021_HOU6</v>
      </c>
    </row>
    <row r="657" spans="1:65" x14ac:dyDescent="0.25">
      <c r="A657" s="1" t="s">
        <v>200</v>
      </c>
      <c r="B657" s="1" t="s">
        <v>51</v>
      </c>
      <c r="C657" s="1" t="s">
        <v>835</v>
      </c>
      <c r="D657" s="1">
        <v>-1E-3</v>
      </c>
      <c r="E657" s="1">
        <v>-0.04</v>
      </c>
      <c r="F657" s="1" t="s">
        <v>963</v>
      </c>
      <c r="G657" s="1" t="s">
        <v>52</v>
      </c>
      <c r="H657" s="1" t="s">
        <v>52</v>
      </c>
      <c r="I657" s="1" t="s">
        <v>52</v>
      </c>
      <c r="J657" s="1" t="s">
        <v>52</v>
      </c>
      <c r="K657" s="1" t="s">
        <v>52</v>
      </c>
      <c r="L657" s="1" t="s">
        <v>52</v>
      </c>
      <c r="M657" s="1" t="s">
        <v>52</v>
      </c>
      <c r="N657" s="1" t="s">
        <v>52</v>
      </c>
      <c r="O657" s="1" t="s">
        <v>52</v>
      </c>
      <c r="P657" s="1" t="s">
        <v>52</v>
      </c>
      <c r="Q657" s="1" t="s">
        <v>52</v>
      </c>
      <c r="R657" s="1" t="s">
        <v>52</v>
      </c>
      <c r="S657" s="1" t="s">
        <v>52</v>
      </c>
      <c r="T657" s="1" t="s">
        <v>52</v>
      </c>
      <c r="U657" s="1" t="s">
        <v>52</v>
      </c>
      <c r="V657" s="1">
        <v>5</v>
      </c>
      <c r="W657" s="1">
        <v>0</v>
      </c>
      <c r="X657" s="1">
        <v>1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20</v>
      </c>
      <c r="AE657" s="1">
        <v>0</v>
      </c>
      <c r="AF657" s="1">
        <v>2</v>
      </c>
      <c r="AG657" s="1">
        <v>2</v>
      </c>
      <c r="AH657" s="1">
        <v>1</v>
      </c>
      <c r="AI657" s="1">
        <v>14.51</v>
      </c>
      <c r="AJ657" s="1">
        <v>1</v>
      </c>
      <c r="AK657" s="1">
        <v>-2</v>
      </c>
      <c r="AL657" s="1">
        <v>22</v>
      </c>
      <c r="AM657" s="1">
        <v>12</v>
      </c>
      <c r="AN657" s="1">
        <v>0</v>
      </c>
      <c r="AO657" s="1">
        <v>0</v>
      </c>
      <c r="AP657" s="1" t="s">
        <v>52</v>
      </c>
      <c r="AQ657" s="1" t="s">
        <v>52</v>
      </c>
      <c r="AR657" s="1" t="s">
        <v>52</v>
      </c>
      <c r="AS657" s="1" t="s">
        <v>52</v>
      </c>
      <c r="AT657" s="1" t="s">
        <v>52</v>
      </c>
      <c r="AU657" s="1" t="s">
        <v>52</v>
      </c>
      <c r="AV657" s="1" t="s">
        <v>52</v>
      </c>
      <c r="AW657" s="1" t="s">
        <v>52</v>
      </c>
      <c r="AX657" s="1" t="s">
        <v>52</v>
      </c>
      <c r="AY657" t="str">
        <f t="shared" si="110"/>
        <v/>
      </c>
      <c r="AZ657" t="str">
        <f t="shared" si="111"/>
        <v>C.Wilson</v>
      </c>
      <c r="BA657" t="str">
        <f t="shared" si="112"/>
        <v/>
      </c>
      <c r="BB657" t="str">
        <f t="shared" si="113"/>
        <v>2021_02_DAL</v>
      </c>
      <c r="BC657" t="str">
        <f t="shared" si="114"/>
        <v>ru</v>
      </c>
      <c r="BD657">
        <f>COUNTIFS($BB$1:BB657,BB657,$BC$1:BC657,"ru")</f>
        <v>4</v>
      </c>
      <c r="BE657" t="str">
        <f t="shared" si="115"/>
        <v>re</v>
      </c>
      <c r="BF657">
        <f>COUNTIFS($BB$1:BB657,BB657,$BE$1:BE657,"re")</f>
        <v>4</v>
      </c>
      <c r="BG657" t="str">
        <f t="shared" si="116"/>
        <v>ru42021_02_DAL</v>
      </c>
      <c r="BH657" t="str">
        <f t="shared" si="117"/>
        <v>re42021_02_DAL</v>
      </c>
      <c r="BI657" t="str">
        <f t="shared" si="118"/>
        <v>2021_02_DALC.Wilson</v>
      </c>
      <c r="BJ657" t="str">
        <f t="shared" si="119"/>
        <v>2021_DAL_C.Wilson</v>
      </c>
      <c r="BK657" t="str">
        <f>IF(ISERROR(MATCH(LEFT(C657,5)&amp;B657&amp;"_"&amp;A657,$BK$1:BK656,0)),LEFT(C657,5)&amp;B657&amp;"_"&amp;A657,"")</f>
        <v/>
      </c>
      <c r="BL657">
        <f>COUNTIFS($B$1:B657,B657)-COUNTIFS($B$1:B657,B657,$BK$1:BK657,"")</f>
        <v>5</v>
      </c>
      <c r="BM657" t="str">
        <f t="shared" si="120"/>
        <v/>
      </c>
    </row>
    <row r="658" spans="1:65" x14ac:dyDescent="0.25">
      <c r="A658" s="1" t="s">
        <v>171</v>
      </c>
      <c r="B658" s="1" t="s">
        <v>72</v>
      </c>
      <c r="C658" s="1" t="s">
        <v>445</v>
      </c>
      <c r="D658" s="1">
        <v>6.0000000000000001E-3</v>
      </c>
      <c r="E658" s="1">
        <v>0.05</v>
      </c>
      <c r="F658" s="1" t="s">
        <v>550</v>
      </c>
      <c r="G658" s="1" t="s">
        <v>52</v>
      </c>
      <c r="H658" s="1" t="s">
        <v>52</v>
      </c>
      <c r="I658" s="1" t="s">
        <v>52</v>
      </c>
      <c r="J658" s="1" t="s">
        <v>52</v>
      </c>
      <c r="K658" s="1" t="s">
        <v>52</v>
      </c>
      <c r="L658" s="1" t="s">
        <v>52</v>
      </c>
      <c r="M658" s="1" t="s">
        <v>52</v>
      </c>
      <c r="N658" s="1" t="s">
        <v>52</v>
      </c>
      <c r="O658" s="1" t="s">
        <v>52</v>
      </c>
      <c r="P658" s="1" t="s">
        <v>52</v>
      </c>
      <c r="Q658" s="1" t="s">
        <v>52</v>
      </c>
      <c r="R658" s="1" t="s">
        <v>52</v>
      </c>
      <c r="S658" s="1" t="s">
        <v>52</v>
      </c>
      <c r="T658" s="1" t="s">
        <v>52</v>
      </c>
      <c r="U658" s="1" t="s">
        <v>52</v>
      </c>
      <c r="V658" s="1">
        <v>5</v>
      </c>
      <c r="W658" s="1">
        <v>0</v>
      </c>
      <c r="X658" s="1">
        <v>1</v>
      </c>
      <c r="Y658" s="1">
        <v>1</v>
      </c>
      <c r="Z658" s="1">
        <v>0</v>
      </c>
      <c r="AA658" s="1">
        <v>0</v>
      </c>
      <c r="AB658" s="1">
        <v>0</v>
      </c>
      <c r="AC658" s="1">
        <v>0</v>
      </c>
      <c r="AD658" s="1">
        <v>5</v>
      </c>
      <c r="AE658" s="1">
        <v>0</v>
      </c>
      <c r="AF658" s="1">
        <v>1</v>
      </c>
      <c r="AG658" s="1">
        <v>1</v>
      </c>
      <c r="AH658" s="1">
        <v>1</v>
      </c>
      <c r="AI658" s="1">
        <v>10.82</v>
      </c>
      <c r="AJ658" s="1">
        <v>0</v>
      </c>
      <c r="AK658" s="1">
        <v>-3</v>
      </c>
      <c r="AL658" s="1">
        <v>8</v>
      </c>
      <c r="AM658" s="1">
        <v>8</v>
      </c>
      <c r="AN658" s="1">
        <v>0</v>
      </c>
      <c r="AO658" s="1">
        <v>0</v>
      </c>
      <c r="AP658" s="1" t="s">
        <v>52</v>
      </c>
      <c r="AQ658" s="1" t="s">
        <v>52</v>
      </c>
      <c r="AR658" s="1" t="s">
        <v>52</v>
      </c>
      <c r="AS658" s="1" t="s">
        <v>52</v>
      </c>
      <c r="AT658" s="1" t="s">
        <v>52</v>
      </c>
      <c r="AU658" s="1" t="s">
        <v>52</v>
      </c>
      <c r="AV658" s="1" t="s">
        <v>52</v>
      </c>
      <c r="AW658" s="1" t="s">
        <v>52</v>
      </c>
      <c r="AX658" s="1" t="s">
        <v>52</v>
      </c>
      <c r="AY658" t="str">
        <f t="shared" si="110"/>
        <v/>
      </c>
      <c r="AZ658" t="str">
        <f t="shared" si="111"/>
        <v>D.Dallas</v>
      </c>
      <c r="BA658" t="str">
        <f t="shared" si="112"/>
        <v/>
      </c>
      <c r="BB658" t="str">
        <f t="shared" si="113"/>
        <v>2021_01_SEA</v>
      </c>
      <c r="BC658" t="str">
        <f t="shared" si="114"/>
        <v>ru</v>
      </c>
      <c r="BD658">
        <f>COUNTIFS($BB$1:BB658,BB658,$BC$1:BC658,"ru")</f>
        <v>5</v>
      </c>
      <c r="BE658" t="str">
        <f t="shared" si="115"/>
        <v>re</v>
      </c>
      <c r="BF658">
        <f>COUNTIFS($BB$1:BB658,BB658,$BE$1:BE658,"re")</f>
        <v>3</v>
      </c>
      <c r="BG658" t="str">
        <f t="shared" si="116"/>
        <v>ru52021_01_SEA</v>
      </c>
      <c r="BH658" t="str">
        <f t="shared" si="117"/>
        <v>re32021_01_SEA</v>
      </c>
      <c r="BI658" t="str">
        <f t="shared" si="118"/>
        <v>2021_01_SEAD.Dallas</v>
      </c>
      <c r="BJ658" t="str">
        <f t="shared" si="119"/>
        <v>2021_SEA_D.Dallas</v>
      </c>
      <c r="BK658" t="str">
        <f>IF(ISERROR(MATCH(LEFT(C658,5)&amp;B658&amp;"_"&amp;A658,$BK$1:BK657,0)),LEFT(C658,5)&amp;B658&amp;"_"&amp;A658,"")</f>
        <v/>
      </c>
      <c r="BL658">
        <f>COUNTIFS($B$1:B658,B658)-COUNTIFS($B$1:B658,B658,$BK$1:BK658,"")</f>
        <v>9</v>
      </c>
      <c r="BM658" t="str">
        <f t="shared" si="120"/>
        <v/>
      </c>
    </row>
    <row r="659" spans="1:65" x14ac:dyDescent="0.25">
      <c r="A659" s="1" t="s">
        <v>146</v>
      </c>
      <c r="B659" s="1" t="s">
        <v>80</v>
      </c>
      <c r="C659" s="1" t="s">
        <v>2051</v>
      </c>
      <c r="D659" s="1">
        <v>-4.2999999999999997E-2</v>
      </c>
      <c r="E659" s="1">
        <v>-1.93</v>
      </c>
      <c r="F659" s="1" t="s">
        <v>2170</v>
      </c>
      <c r="G659" s="1" t="s">
        <v>52</v>
      </c>
      <c r="H659" s="1" t="s">
        <v>52</v>
      </c>
      <c r="I659" s="1" t="s">
        <v>52</v>
      </c>
      <c r="J659" s="1" t="s">
        <v>52</v>
      </c>
      <c r="K659" s="1" t="s">
        <v>52</v>
      </c>
      <c r="L659" s="1" t="s">
        <v>52</v>
      </c>
      <c r="M659" s="1" t="s">
        <v>52</v>
      </c>
      <c r="N659" s="1" t="s">
        <v>52</v>
      </c>
      <c r="O659" s="1" t="s">
        <v>52</v>
      </c>
      <c r="P659" s="1" t="s">
        <v>52</v>
      </c>
      <c r="Q659" s="1" t="s">
        <v>52</v>
      </c>
      <c r="R659" s="1" t="s">
        <v>52</v>
      </c>
      <c r="S659" s="1" t="s">
        <v>52</v>
      </c>
      <c r="T659" s="1" t="s">
        <v>52</v>
      </c>
      <c r="U659" s="1" t="s">
        <v>52</v>
      </c>
      <c r="V659" s="1">
        <v>5</v>
      </c>
      <c r="W659" s="1">
        <v>0</v>
      </c>
      <c r="X659" s="1">
        <v>2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D659" s="1">
        <v>46</v>
      </c>
      <c r="AE659" s="1">
        <v>0</v>
      </c>
      <c r="AF659" s="1">
        <v>5</v>
      </c>
      <c r="AG659" s="1">
        <v>6</v>
      </c>
      <c r="AH659" s="1">
        <v>0.83299999999999996</v>
      </c>
      <c r="AI659" s="1">
        <v>12.11</v>
      </c>
      <c r="AJ659" s="1">
        <v>2</v>
      </c>
      <c r="AK659" s="1">
        <v>44</v>
      </c>
      <c r="AL659" s="1">
        <v>36</v>
      </c>
      <c r="AM659" s="1">
        <v>29</v>
      </c>
      <c r="AN659" s="1">
        <v>0</v>
      </c>
      <c r="AO659" s="1">
        <v>0</v>
      </c>
      <c r="AP659" s="1" t="s">
        <v>52</v>
      </c>
      <c r="AQ659" s="1" t="s">
        <v>52</v>
      </c>
      <c r="AR659" s="1" t="s">
        <v>52</v>
      </c>
      <c r="AS659" s="1" t="s">
        <v>52</v>
      </c>
      <c r="AT659" s="1" t="s">
        <v>52</v>
      </c>
      <c r="AU659" s="1" t="s">
        <v>52</v>
      </c>
      <c r="AV659" s="1" t="s">
        <v>52</v>
      </c>
      <c r="AW659" s="1" t="s">
        <v>52</v>
      </c>
      <c r="AX659" s="1" t="s">
        <v>52</v>
      </c>
      <c r="AY659" t="str">
        <f t="shared" si="110"/>
        <v/>
      </c>
      <c r="AZ659" t="str">
        <f t="shared" si="111"/>
        <v>D.Johnson</v>
      </c>
      <c r="BA659" t="str">
        <f t="shared" si="112"/>
        <v/>
      </c>
      <c r="BB659" t="str">
        <f t="shared" si="113"/>
        <v>2021_05_HOU</v>
      </c>
      <c r="BC659" t="str">
        <f t="shared" si="114"/>
        <v>ru</v>
      </c>
      <c r="BD659">
        <f>COUNTIFS($BB$1:BB659,BB659,$BC$1:BC659,"ru")</f>
        <v>4</v>
      </c>
      <c r="BE659" t="str">
        <f t="shared" si="115"/>
        <v>re</v>
      </c>
      <c r="BF659">
        <f>COUNTIFS($BB$1:BB659,BB659,$BE$1:BE659,"re")</f>
        <v>1</v>
      </c>
      <c r="BG659" t="str">
        <f t="shared" si="116"/>
        <v>ru42021_05_HOU</v>
      </c>
      <c r="BH659" t="str">
        <f t="shared" si="117"/>
        <v>re12021_05_HOU</v>
      </c>
      <c r="BI659" t="str">
        <f t="shared" si="118"/>
        <v>2021_05_HOUD.Johnson</v>
      </c>
      <c r="BJ659" t="str">
        <f t="shared" si="119"/>
        <v>2021_HOU_D.Johnson</v>
      </c>
      <c r="BK659" t="str">
        <f>IF(ISERROR(MATCH(LEFT(C659,5)&amp;B659&amp;"_"&amp;A659,$BK$1:BK658,0)),LEFT(C659,5)&amp;B659&amp;"_"&amp;A659,"")</f>
        <v/>
      </c>
      <c r="BL659">
        <f>COUNTIFS($B$1:B659,B659)-COUNTIFS($B$1:B659,B659,$BK$1:BK659,"")</f>
        <v>6</v>
      </c>
      <c r="BM659" t="str">
        <f t="shared" si="120"/>
        <v/>
      </c>
    </row>
    <row r="660" spans="1:65" x14ac:dyDescent="0.25">
      <c r="A660" s="1" t="s">
        <v>1770</v>
      </c>
      <c r="B660" s="1" t="s">
        <v>101</v>
      </c>
      <c r="C660" s="1" t="s">
        <v>1636</v>
      </c>
      <c r="D660" s="1">
        <v>-2E-3</v>
      </c>
      <c r="E660" s="1">
        <v>0.02</v>
      </c>
      <c r="F660" s="1" t="s">
        <v>1771</v>
      </c>
      <c r="G660" s="1" t="s">
        <v>52</v>
      </c>
      <c r="H660" s="1" t="s">
        <v>52</v>
      </c>
      <c r="I660" s="1" t="s">
        <v>52</v>
      </c>
      <c r="J660" s="1" t="s">
        <v>52</v>
      </c>
      <c r="K660" s="1" t="s">
        <v>52</v>
      </c>
      <c r="L660" s="1" t="s">
        <v>52</v>
      </c>
      <c r="M660" s="1" t="s">
        <v>52</v>
      </c>
      <c r="N660" s="1" t="s">
        <v>52</v>
      </c>
      <c r="O660" s="1" t="s">
        <v>52</v>
      </c>
      <c r="P660" s="1" t="s">
        <v>52</v>
      </c>
      <c r="Q660" s="1" t="s">
        <v>52</v>
      </c>
      <c r="R660" s="1" t="s">
        <v>52</v>
      </c>
      <c r="S660" s="1" t="s">
        <v>52</v>
      </c>
      <c r="T660" s="1" t="s">
        <v>52</v>
      </c>
      <c r="U660" s="1" t="s">
        <v>52</v>
      </c>
      <c r="V660" s="1">
        <v>5</v>
      </c>
      <c r="W660" s="1">
        <v>0</v>
      </c>
      <c r="X660" s="1">
        <v>1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6</v>
      </c>
      <c r="AE660" s="1">
        <v>0</v>
      </c>
      <c r="AF660" s="1">
        <v>1</v>
      </c>
      <c r="AG660" s="1">
        <v>1</v>
      </c>
      <c r="AH660" s="1">
        <v>1</v>
      </c>
      <c r="AI660" s="1">
        <v>15.04</v>
      </c>
      <c r="AJ660" s="1">
        <v>0</v>
      </c>
      <c r="AK660" s="1">
        <v>2</v>
      </c>
      <c r="AL660" s="1">
        <v>4</v>
      </c>
      <c r="AM660" s="1">
        <v>5</v>
      </c>
      <c r="AN660" s="1">
        <v>0</v>
      </c>
      <c r="AO660" s="1">
        <v>0</v>
      </c>
      <c r="AP660" s="1" t="s">
        <v>52</v>
      </c>
      <c r="AQ660" s="1" t="s">
        <v>52</v>
      </c>
      <c r="AR660" s="1" t="s">
        <v>52</v>
      </c>
      <c r="AS660" s="1" t="s">
        <v>52</v>
      </c>
      <c r="AT660" s="1" t="s">
        <v>52</v>
      </c>
      <c r="AU660" s="1" t="s">
        <v>52</v>
      </c>
      <c r="AV660" s="1" t="s">
        <v>52</v>
      </c>
      <c r="AW660" s="1" t="s">
        <v>52</v>
      </c>
      <c r="AX660" s="1" t="s">
        <v>52</v>
      </c>
      <c r="AY660" t="str">
        <f t="shared" si="110"/>
        <v/>
      </c>
      <c r="AZ660" t="str">
        <f t="shared" si="111"/>
        <v>D.Washington</v>
      </c>
      <c r="BA660" t="str">
        <f t="shared" si="112"/>
        <v/>
      </c>
      <c r="BB660" t="str">
        <f t="shared" si="113"/>
        <v>2021_04_NO</v>
      </c>
      <c r="BC660" t="str">
        <f t="shared" si="114"/>
        <v>ru</v>
      </c>
      <c r="BD660">
        <f>COUNTIFS($BB$1:BB660,BB660,$BC$1:BC660,"ru")</f>
        <v>5</v>
      </c>
      <c r="BE660" t="str">
        <f t="shared" si="115"/>
        <v>re</v>
      </c>
      <c r="BF660">
        <f>COUNTIFS($BB$1:BB660,BB660,$BE$1:BE660,"re")</f>
        <v>4</v>
      </c>
      <c r="BG660" t="str">
        <f t="shared" si="116"/>
        <v>ru52021_04_NO</v>
      </c>
      <c r="BH660" t="str">
        <f t="shared" si="117"/>
        <v>re42021_04_NO</v>
      </c>
      <c r="BI660" t="str">
        <f t="shared" si="118"/>
        <v>2021_04_NOD.Washington</v>
      </c>
      <c r="BJ660" t="str">
        <f t="shared" si="119"/>
        <v>2021_NO_D.Washington</v>
      </c>
      <c r="BK660" t="str">
        <f>IF(ISERROR(MATCH(LEFT(C660,5)&amp;B660&amp;"_"&amp;A660,$BK$1:BK659,0)),LEFT(C660,5)&amp;B660&amp;"_"&amp;A660,"")</f>
        <v>2021_NO_D.Washington</v>
      </c>
      <c r="BL660">
        <f>COUNTIFS($B$1:B660,B660)-COUNTIFS($B$1:B660,B660,$BK$1:BK660,"")</f>
        <v>7</v>
      </c>
      <c r="BM660" t="str">
        <f t="shared" si="120"/>
        <v>2021_NO7</v>
      </c>
    </row>
    <row r="661" spans="1:65" x14ac:dyDescent="0.25">
      <c r="A661" s="1" t="s">
        <v>193</v>
      </c>
      <c r="B661" s="1" t="s">
        <v>105</v>
      </c>
      <c r="C661" s="1" t="s">
        <v>837</v>
      </c>
      <c r="D661" s="1">
        <v>5.8000000000000003E-2</v>
      </c>
      <c r="E661" s="1">
        <v>0.87</v>
      </c>
      <c r="F661" s="1" t="s">
        <v>964</v>
      </c>
      <c r="G661" s="1" t="s">
        <v>52</v>
      </c>
      <c r="H661" s="1" t="s">
        <v>52</v>
      </c>
      <c r="I661" s="1" t="s">
        <v>52</v>
      </c>
      <c r="J661" s="1" t="s">
        <v>52</v>
      </c>
      <c r="K661" s="1" t="s">
        <v>52</v>
      </c>
      <c r="L661" s="1" t="s">
        <v>52</v>
      </c>
      <c r="M661" s="1" t="s">
        <v>52</v>
      </c>
      <c r="N661" s="1" t="s">
        <v>52</v>
      </c>
      <c r="O661" s="1" t="s">
        <v>52</v>
      </c>
      <c r="P661" s="1" t="s">
        <v>52</v>
      </c>
      <c r="Q661" s="1" t="s">
        <v>52</v>
      </c>
      <c r="R661" s="1" t="s">
        <v>52</v>
      </c>
      <c r="S661" s="1" t="s">
        <v>52</v>
      </c>
      <c r="T661" s="1" t="s">
        <v>52</v>
      </c>
      <c r="U661" s="1" t="s">
        <v>52</v>
      </c>
      <c r="V661" s="1">
        <v>5</v>
      </c>
      <c r="W661" s="1">
        <v>0</v>
      </c>
      <c r="X661" s="1">
        <v>2</v>
      </c>
      <c r="Y661" s="1">
        <v>2</v>
      </c>
      <c r="Z661" s="1">
        <v>0</v>
      </c>
      <c r="AA661" s="1">
        <v>0</v>
      </c>
      <c r="AB661" s="1">
        <v>0</v>
      </c>
      <c r="AC661" s="1">
        <v>0</v>
      </c>
      <c r="AD661" s="1" t="s">
        <v>52</v>
      </c>
      <c r="AE661" s="1" t="s">
        <v>52</v>
      </c>
      <c r="AF661" s="1" t="s">
        <v>52</v>
      </c>
      <c r="AG661" s="1" t="s">
        <v>52</v>
      </c>
      <c r="AH661" s="1" t="s">
        <v>52</v>
      </c>
      <c r="AI661" s="1" t="s">
        <v>52</v>
      </c>
      <c r="AJ661" s="1" t="s">
        <v>52</v>
      </c>
      <c r="AK661" s="1" t="s">
        <v>52</v>
      </c>
      <c r="AL661" s="1" t="s">
        <v>52</v>
      </c>
      <c r="AM661" s="1" t="s">
        <v>52</v>
      </c>
      <c r="AN661" s="1" t="s">
        <v>52</v>
      </c>
      <c r="AO661" s="1" t="s">
        <v>52</v>
      </c>
      <c r="AP661" s="1" t="s">
        <v>52</v>
      </c>
      <c r="AQ661" s="1" t="s">
        <v>52</v>
      </c>
      <c r="AR661" s="1" t="s">
        <v>52</v>
      </c>
      <c r="AS661" s="1" t="s">
        <v>52</v>
      </c>
      <c r="AT661" s="1" t="s">
        <v>52</v>
      </c>
      <c r="AU661" s="1" t="s">
        <v>52</v>
      </c>
      <c r="AV661" s="1" t="s">
        <v>52</v>
      </c>
      <c r="AW661" s="1" t="s">
        <v>52</v>
      </c>
      <c r="AX661" s="1" t="s">
        <v>52</v>
      </c>
      <c r="AY661" t="str">
        <f t="shared" si="110"/>
        <v/>
      </c>
      <c r="AZ661" t="str">
        <f t="shared" si="111"/>
        <v>E.Penny</v>
      </c>
      <c r="BA661" t="str">
        <f t="shared" si="112"/>
        <v/>
      </c>
      <c r="BB661" t="str">
        <f t="shared" si="113"/>
        <v>2021_02_NYG</v>
      </c>
      <c r="BC661" t="str">
        <f t="shared" si="114"/>
        <v>ru</v>
      </c>
      <c r="BD661">
        <f>COUNTIFS($BB$1:BB661,BB661,$BC$1:BC661,"ru")</f>
        <v>5</v>
      </c>
      <c r="BE661" t="str">
        <f t="shared" si="115"/>
        <v/>
      </c>
      <c r="BF661">
        <f>COUNTIFS($BB$1:BB661,BB661,$BE$1:BE661,"re")</f>
        <v>2</v>
      </c>
      <c r="BG661" t="str">
        <f t="shared" si="116"/>
        <v>ru52021_02_NYG</v>
      </c>
      <c r="BH661" t="str">
        <f t="shared" si="117"/>
        <v>22021_02_NYG</v>
      </c>
      <c r="BI661" t="str">
        <f t="shared" si="118"/>
        <v>2021_02_NYGE.Penny</v>
      </c>
      <c r="BJ661" t="str">
        <f t="shared" si="119"/>
        <v>2021_NYG_E.Penny</v>
      </c>
      <c r="BK661" t="str">
        <f>IF(ISERROR(MATCH(LEFT(C661,5)&amp;B661&amp;"_"&amp;A661,$BK$1:BK660,0)),LEFT(C661,5)&amp;B661&amp;"_"&amp;A661,"")</f>
        <v/>
      </c>
      <c r="BL661">
        <f>COUNTIFS($B$1:B661,B661)-COUNTIFS($B$1:B661,B661,$BK$1:BK661,"")</f>
        <v>7</v>
      </c>
      <c r="BM661" t="str">
        <f t="shared" si="120"/>
        <v/>
      </c>
    </row>
    <row r="662" spans="1:65" x14ac:dyDescent="0.25">
      <c r="A662" s="1" t="s">
        <v>316</v>
      </c>
      <c r="B662" s="1" t="s">
        <v>72</v>
      </c>
      <c r="C662" s="1" t="s">
        <v>445</v>
      </c>
      <c r="D662" s="1">
        <v>-7.0000000000000001E-3</v>
      </c>
      <c r="E662" s="1">
        <v>-0.25</v>
      </c>
      <c r="F662" s="1" t="s">
        <v>551</v>
      </c>
      <c r="G662" s="1" t="s">
        <v>52</v>
      </c>
      <c r="H662" s="1" t="s">
        <v>52</v>
      </c>
      <c r="I662" s="1" t="s">
        <v>52</v>
      </c>
      <c r="J662" s="1" t="s">
        <v>52</v>
      </c>
      <c r="K662" s="1" t="s">
        <v>52</v>
      </c>
      <c r="L662" s="1" t="s">
        <v>52</v>
      </c>
      <c r="M662" s="1" t="s">
        <v>52</v>
      </c>
      <c r="N662" s="1" t="s">
        <v>52</v>
      </c>
      <c r="O662" s="1" t="s">
        <v>52</v>
      </c>
      <c r="P662" s="1" t="s">
        <v>52</v>
      </c>
      <c r="Q662" s="1" t="s">
        <v>52</v>
      </c>
      <c r="R662" s="1" t="s">
        <v>52</v>
      </c>
      <c r="S662" s="1" t="s">
        <v>52</v>
      </c>
      <c r="T662" s="1" t="s">
        <v>52</v>
      </c>
      <c r="U662" s="1" t="s">
        <v>52</v>
      </c>
      <c r="V662" s="1">
        <v>5</v>
      </c>
      <c r="W662" s="1">
        <v>0</v>
      </c>
      <c r="X662" s="1">
        <v>1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v>1</v>
      </c>
      <c r="AH662" s="1">
        <v>0</v>
      </c>
      <c r="AI662" s="1">
        <v>-350</v>
      </c>
      <c r="AJ662" s="1">
        <v>0</v>
      </c>
      <c r="AK662" s="1">
        <v>3</v>
      </c>
      <c r="AL662" s="1">
        <v>0</v>
      </c>
      <c r="AM662" s="1">
        <v>3</v>
      </c>
      <c r="AN662" s="1">
        <v>0</v>
      </c>
      <c r="AO662" s="1">
        <v>0</v>
      </c>
      <c r="AP662" s="1" t="s">
        <v>52</v>
      </c>
      <c r="AQ662" s="1" t="s">
        <v>52</v>
      </c>
      <c r="AR662" s="1" t="s">
        <v>52</v>
      </c>
      <c r="AS662" s="1" t="s">
        <v>52</v>
      </c>
      <c r="AT662" s="1" t="s">
        <v>52</v>
      </c>
      <c r="AU662" s="1" t="s">
        <v>52</v>
      </c>
      <c r="AV662" s="1" t="s">
        <v>52</v>
      </c>
      <c r="AW662" s="1" t="s">
        <v>52</v>
      </c>
      <c r="AX662" s="1" t="s">
        <v>52</v>
      </c>
      <c r="AY662" t="str">
        <f t="shared" si="110"/>
        <v/>
      </c>
      <c r="AZ662" t="str">
        <f t="shared" si="111"/>
        <v>F.Swain</v>
      </c>
      <c r="BA662" t="str">
        <f t="shared" si="112"/>
        <v/>
      </c>
      <c r="BB662" t="str">
        <f t="shared" si="113"/>
        <v>2021_01_SEA</v>
      </c>
      <c r="BC662" t="str">
        <f t="shared" si="114"/>
        <v>ru</v>
      </c>
      <c r="BD662">
        <f>COUNTIFS($BB$1:BB662,BB662,$BC$1:BC662,"ru")</f>
        <v>6</v>
      </c>
      <c r="BE662" t="str">
        <f t="shared" si="115"/>
        <v>re</v>
      </c>
      <c r="BF662">
        <f>COUNTIFS($BB$1:BB662,BB662,$BE$1:BE662,"re")</f>
        <v>4</v>
      </c>
      <c r="BG662" t="str">
        <f t="shared" si="116"/>
        <v>ru62021_01_SEA</v>
      </c>
      <c r="BH662" t="str">
        <f t="shared" si="117"/>
        <v>re42021_01_SEA</v>
      </c>
      <c r="BI662" t="str">
        <f t="shared" si="118"/>
        <v>2021_01_SEAF.Swain</v>
      </c>
      <c r="BJ662" t="str">
        <f t="shared" si="119"/>
        <v>2021_SEA_F.Swain</v>
      </c>
      <c r="BK662" t="str">
        <f>IF(ISERROR(MATCH(LEFT(C662,5)&amp;B662&amp;"_"&amp;A662,$BK$1:BK661,0)),LEFT(C662,5)&amp;B662&amp;"_"&amp;A662,"")</f>
        <v/>
      </c>
      <c r="BL662">
        <f>COUNTIFS($B$1:B662,B662)-COUNTIFS($B$1:B662,B662,$BK$1:BK662,"")</f>
        <v>9</v>
      </c>
      <c r="BM662" t="str">
        <f t="shared" si="120"/>
        <v/>
      </c>
    </row>
    <row r="663" spans="1:65" x14ac:dyDescent="0.25">
      <c r="A663" s="1" t="s">
        <v>316</v>
      </c>
      <c r="B663" s="1" t="s">
        <v>72</v>
      </c>
      <c r="C663" s="1" t="s">
        <v>830</v>
      </c>
      <c r="D663" s="1">
        <v>-5.0000000000000001E-3</v>
      </c>
      <c r="E663" s="1">
        <v>-0.04</v>
      </c>
      <c r="F663" s="1" t="s">
        <v>965</v>
      </c>
      <c r="G663" s="1" t="s">
        <v>52</v>
      </c>
      <c r="H663" s="1" t="s">
        <v>52</v>
      </c>
      <c r="I663" s="1" t="s">
        <v>52</v>
      </c>
      <c r="J663" s="1" t="s">
        <v>52</v>
      </c>
      <c r="K663" s="1" t="s">
        <v>52</v>
      </c>
      <c r="L663" s="1" t="s">
        <v>52</v>
      </c>
      <c r="M663" s="1" t="s">
        <v>52</v>
      </c>
      <c r="N663" s="1" t="s">
        <v>52</v>
      </c>
      <c r="O663" s="1" t="s">
        <v>52</v>
      </c>
      <c r="P663" s="1" t="s">
        <v>52</v>
      </c>
      <c r="Q663" s="1" t="s">
        <v>52</v>
      </c>
      <c r="R663" s="1" t="s">
        <v>52</v>
      </c>
      <c r="S663" s="1" t="s">
        <v>52</v>
      </c>
      <c r="T663" s="1" t="s">
        <v>52</v>
      </c>
      <c r="U663" s="1" t="s">
        <v>52</v>
      </c>
      <c r="V663" s="1">
        <v>5</v>
      </c>
      <c r="W663" s="1">
        <v>0</v>
      </c>
      <c r="X663" s="1">
        <v>1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95</v>
      </c>
      <c r="AE663" s="1">
        <v>1</v>
      </c>
      <c r="AF663" s="1">
        <v>5</v>
      </c>
      <c r="AG663" s="1">
        <v>5</v>
      </c>
      <c r="AH663" s="1">
        <v>1</v>
      </c>
      <c r="AI663" s="1">
        <v>28.63</v>
      </c>
      <c r="AJ663" s="1">
        <v>3</v>
      </c>
      <c r="AK663" s="1">
        <v>35</v>
      </c>
      <c r="AL663" s="1">
        <v>60</v>
      </c>
      <c r="AM663" s="1">
        <v>26</v>
      </c>
      <c r="AN663" s="1">
        <v>0</v>
      </c>
      <c r="AO663" s="1">
        <v>0</v>
      </c>
      <c r="AP663" s="1" t="s">
        <v>52</v>
      </c>
      <c r="AQ663" s="1" t="s">
        <v>52</v>
      </c>
      <c r="AR663" s="1" t="s">
        <v>52</v>
      </c>
      <c r="AS663" s="1" t="s">
        <v>52</v>
      </c>
      <c r="AT663" s="1" t="s">
        <v>52</v>
      </c>
      <c r="AU663" s="1" t="s">
        <v>52</v>
      </c>
      <c r="AV663" s="1" t="s">
        <v>52</v>
      </c>
      <c r="AW663" s="1" t="s">
        <v>52</v>
      </c>
      <c r="AX663" s="1" t="s">
        <v>52</v>
      </c>
      <c r="AY663" t="str">
        <f t="shared" si="110"/>
        <v/>
      </c>
      <c r="AZ663" t="str">
        <f t="shared" si="111"/>
        <v>F.Swain</v>
      </c>
      <c r="BA663" t="str">
        <f t="shared" si="112"/>
        <v/>
      </c>
      <c r="BB663" t="str">
        <f t="shared" si="113"/>
        <v>2021_02_SEA</v>
      </c>
      <c r="BC663" t="str">
        <f t="shared" si="114"/>
        <v>ru</v>
      </c>
      <c r="BD663">
        <f>COUNTIFS($BB$1:BB663,BB663,$BC$1:BC663,"ru")</f>
        <v>4</v>
      </c>
      <c r="BE663" t="str">
        <f t="shared" si="115"/>
        <v>re</v>
      </c>
      <c r="BF663">
        <f>COUNTIFS($BB$1:BB663,BB663,$BE$1:BE663,"re")</f>
        <v>1</v>
      </c>
      <c r="BG663" t="str">
        <f t="shared" si="116"/>
        <v>ru42021_02_SEA</v>
      </c>
      <c r="BH663" t="str">
        <f t="shared" si="117"/>
        <v>re12021_02_SEA</v>
      </c>
      <c r="BI663" t="str">
        <f t="shared" si="118"/>
        <v>2021_02_SEAF.Swain</v>
      </c>
      <c r="BJ663" t="str">
        <f t="shared" si="119"/>
        <v>2021_SEA_F.Swain</v>
      </c>
      <c r="BK663" t="str">
        <f>IF(ISERROR(MATCH(LEFT(C663,5)&amp;B663&amp;"_"&amp;A663,$BK$1:BK662,0)),LEFT(C663,5)&amp;B663&amp;"_"&amp;A663,"")</f>
        <v/>
      </c>
      <c r="BL663">
        <f>COUNTIFS($B$1:B663,B663)-COUNTIFS($B$1:B663,B663,$BK$1:BK663,"")</f>
        <v>9</v>
      </c>
      <c r="BM663" t="str">
        <f t="shared" si="120"/>
        <v/>
      </c>
    </row>
    <row r="664" spans="1:65" x14ac:dyDescent="0.25">
      <c r="A664" s="1" t="s">
        <v>188</v>
      </c>
      <c r="B664" s="1" t="s">
        <v>58</v>
      </c>
      <c r="C664" s="1" t="s">
        <v>2425</v>
      </c>
      <c r="D664" s="1">
        <v>-1.4E-2</v>
      </c>
      <c r="E664" s="1">
        <v>-0.22</v>
      </c>
      <c r="F664" s="1" t="s">
        <v>2535</v>
      </c>
      <c r="G664" s="1" t="s">
        <v>52</v>
      </c>
      <c r="H664" s="1" t="s">
        <v>52</v>
      </c>
      <c r="I664" s="1" t="s">
        <v>52</v>
      </c>
      <c r="J664" s="1" t="s">
        <v>52</v>
      </c>
      <c r="K664" s="1" t="s">
        <v>52</v>
      </c>
      <c r="L664" s="1" t="s">
        <v>52</v>
      </c>
      <c r="M664" s="1" t="s">
        <v>52</v>
      </c>
      <c r="N664" s="1" t="s">
        <v>52</v>
      </c>
      <c r="O664" s="1" t="s">
        <v>52</v>
      </c>
      <c r="P664" s="1" t="s">
        <v>52</v>
      </c>
      <c r="Q664" s="1" t="s">
        <v>52</v>
      </c>
      <c r="R664" s="1" t="s">
        <v>52</v>
      </c>
      <c r="S664" s="1" t="s">
        <v>52</v>
      </c>
      <c r="T664" s="1" t="s">
        <v>52</v>
      </c>
      <c r="U664" s="1" t="s">
        <v>52</v>
      </c>
      <c r="V664" s="1">
        <v>5</v>
      </c>
      <c r="W664" s="1">
        <v>0</v>
      </c>
      <c r="X664" s="1">
        <v>1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D664" s="1">
        <v>3</v>
      </c>
      <c r="AE664" s="1">
        <v>0</v>
      </c>
      <c r="AF664" s="1">
        <v>1</v>
      </c>
      <c r="AG664" s="1">
        <v>1</v>
      </c>
      <c r="AH664" s="1">
        <v>1</v>
      </c>
      <c r="AI664" s="1">
        <v>28.18</v>
      </c>
      <c r="AJ664" s="1">
        <v>0</v>
      </c>
      <c r="AK664" s="1">
        <v>0</v>
      </c>
      <c r="AL664" s="1">
        <v>3</v>
      </c>
      <c r="AM664" s="1">
        <v>5</v>
      </c>
      <c r="AN664" s="1">
        <v>0</v>
      </c>
      <c r="AO664" s="1">
        <v>0</v>
      </c>
      <c r="AP664" s="1" t="s">
        <v>52</v>
      </c>
      <c r="AQ664" s="1" t="s">
        <v>52</v>
      </c>
      <c r="AR664" s="1" t="s">
        <v>52</v>
      </c>
      <c r="AS664" s="1" t="s">
        <v>52</v>
      </c>
      <c r="AT664" s="1" t="s">
        <v>52</v>
      </c>
      <c r="AU664" s="1" t="s">
        <v>52</v>
      </c>
      <c r="AV664" s="1" t="s">
        <v>52</v>
      </c>
      <c r="AW664" s="1" t="s">
        <v>52</v>
      </c>
      <c r="AX664" s="1" t="s">
        <v>52</v>
      </c>
      <c r="AY664" t="str">
        <f t="shared" si="110"/>
        <v/>
      </c>
      <c r="AZ664" t="str">
        <f t="shared" si="111"/>
        <v>I.McKenzie</v>
      </c>
      <c r="BA664" t="str">
        <f t="shared" si="112"/>
        <v/>
      </c>
      <c r="BB664" t="str">
        <f t="shared" si="113"/>
        <v>2021_06_BUF</v>
      </c>
      <c r="BC664" t="str">
        <f t="shared" si="114"/>
        <v>ru</v>
      </c>
      <c r="BD664">
        <f>COUNTIFS($BB$1:BB664,BB664,$BC$1:BC664,"ru")</f>
        <v>4</v>
      </c>
      <c r="BE664" t="str">
        <f t="shared" si="115"/>
        <v>re</v>
      </c>
      <c r="BF664">
        <f>COUNTIFS($BB$1:BB664,BB664,$BE$1:BE664,"re")</f>
        <v>3</v>
      </c>
      <c r="BG664" t="str">
        <f t="shared" si="116"/>
        <v>ru42021_06_BUF</v>
      </c>
      <c r="BH664" t="str">
        <f t="shared" si="117"/>
        <v>re32021_06_BUF</v>
      </c>
      <c r="BI664" t="str">
        <f t="shared" si="118"/>
        <v>2021_06_BUFI.McKenzie</v>
      </c>
      <c r="BJ664" t="str">
        <f t="shared" si="119"/>
        <v>2021_BUF_I.McKenzie</v>
      </c>
      <c r="BK664" t="str">
        <f>IF(ISERROR(MATCH(LEFT(C664,5)&amp;B664&amp;"_"&amp;A664,$BK$1:BK663,0)),LEFT(C664,5)&amp;B664&amp;"_"&amp;A664,"")</f>
        <v/>
      </c>
      <c r="BL664">
        <f>COUNTIFS($B$1:B664,B664)-COUNTIFS($B$1:B664,B664,$BK$1:BK664,"")</f>
        <v>6</v>
      </c>
      <c r="BM664" t="str">
        <f t="shared" si="120"/>
        <v/>
      </c>
    </row>
    <row r="665" spans="1:65" x14ac:dyDescent="0.25">
      <c r="A665" s="1" t="s">
        <v>151</v>
      </c>
      <c r="B665" s="1" t="s">
        <v>85</v>
      </c>
      <c r="C665" s="1" t="s">
        <v>416</v>
      </c>
      <c r="D665" s="1">
        <v>-1.4E-2</v>
      </c>
      <c r="E665" s="1">
        <v>-0.05</v>
      </c>
      <c r="F665" s="1" t="s">
        <v>552</v>
      </c>
      <c r="G665" s="1" t="s">
        <v>52</v>
      </c>
      <c r="H665" s="1" t="s">
        <v>52</v>
      </c>
      <c r="I665" s="1" t="s">
        <v>52</v>
      </c>
      <c r="J665" s="1" t="s">
        <v>52</v>
      </c>
      <c r="K665" s="1" t="s">
        <v>52</v>
      </c>
      <c r="L665" s="1" t="s">
        <v>52</v>
      </c>
      <c r="M665" s="1" t="s">
        <v>52</v>
      </c>
      <c r="N665" s="1" t="s">
        <v>52</v>
      </c>
      <c r="O665" s="1" t="s">
        <v>52</v>
      </c>
      <c r="P665" s="1" t="s">
        <v>52</v>
      </c>
      <c r="Q665" s="1" t="s">
        <v>52</v>
      </c>
      <c r="R665" s="1" t="s">
        <v>52</v>
      </c>
      <c r="S665" s="1" t="s">
        <v>52</v>
      </c>
      <c r="T665" s="1" t="s">
        <v>52</v>
      </c>
      <c r="U665" s="1" t="s">
        <v>52</v>
      </c>
      <c r="V665" s="1">
        <v>5</v>
      </c>
      <c r="W665" s="1">
        <v>0</v>
      </c>
      <c r="X665" s="1">
        <v>1</v>
      </c>
      <c r="Y665" s="1">
        <v>0</v>
      </c>
      <c r="Z665" s="1">
        <v>1</v>
      </c>
      <c r="AA665" s="1">
        <v>0</v>
      </c>
      <c r="AB665" s="1">
        <v>0</v>
      </c>
      <c r="AC665" s="1">
        <v>0</v>
      </c>
      <c r="AD665" s="1">
        <v>2</v>
      </c>
      <c r="AE665" s="1">
        <v>0</v>
      </c>
      <c r="AF665" s="1">
        <v>1</v>
      </c>
      <c r="AG665" s="1">
        <v>1</v>
      </c>
      <c r="AH665" s="1">
        <v>1</v>
      </c>
      <c r="AI665" s="1">
        <v>13.77</v>
      </c>
      <c r="AJ665" s="1">
        <v>0</v>
      </c>
      <c r="AK665" s="1">
        <v>-2</v>
      </c>
      <c r="AL665" s="1">
        <v>4</v>
      </c>
      <c r="AM665" s="1">
        <v>7</v>
      </c>
      <c r="AN665" s="1">
        <v>0</v>
      </c>
      <c r="AO665" s="1">
        <v>0</v>
      </c>
      <c r="AP665" s="1" t="s">
        <v>52</v>
      </c>
      <c r="AQ665" s="1" t="s">
        <v>52</v>
      </c>
      <c r="AR665" s="1" t="s">
        <v>52</v>
      </c>
      <c r="AS665" s="1" t="s">
        <v>52</v>
      </c>
      <c r="AT665" s="1" t="s">
        <v>52</v>
      </c>
      <c r="AU665" s="1" t="s">
        <v>52</v>
      </c>
      <c r="AV665" s="1" t="s">
        <v>52</v>
      </c>
      <c r="AW665" s="1" t="s">
        <v>52</v>
      </c>
      <c r="AX665" s="1" t="s">
        <v>52</v>
      </c>
      <c r="AY665" t="str">
        <f t="shared" si="110"/>
        <v/>
      </c>
      <c r="AZ665" t="str">
        <f t="shared" si="111"/>
        <v>J.Jackson</v>
      </c>
      <c r="BA665" t="str">
        <f t="shared" si="112"/>
        <v/>
      </c>
      <c r="BB665" t="str">
        <f t="shared" si="113"/>
        <v>2021_01_LAC</v>
      </c>
      <c r="BC665" t="str">
        <f t="shared" si="114"/>
        <v>ru</v>
      </c>
      <c r="BD665">
        <f>COUNTIFS($BB$1:BB665,BB665,$BC$1:BC665,"ru")</f>
        <v>4</v>
      </c>
      <c r="BE665" t="str">
        <f t="shared" si="115"/>
        <v>re</v>
      </c>
      <c r="BF665">
        <f>COUNTIFS($BB$1:BB665,BB665,$BE$1:BE665,"re")</f>
        <v>1</v>
      </c>
      <c r="BG665" t="str">
        <f t="shared" si="116"/>
        <v>ru42021_01_LAC</v>
      </c>
      <c r="BH665" t="str">
        <f t="shared" si="117"/>
        <v>re12021_01_LAC</v>
      </c>
      <c r="BI665" t="str">
        <f t="shared" si="118"/>
        <v>2021_01_LACJ.Jackson</v>
      </c>
      <c r="BJ665" t="str">
        <f t="shared" si="119"/>
        <v>2021_LAC_J.Jackson</v>
      </c>
      <c r="BK665" t="str">
        <f>IF(ISERROR(MATCH(LEFT(C665,5)&amp;B665&amp;"_"&amp;A665,$BK$1:BK664,0)),LEFT(C665,5)&amp;B665&amp;"_"&amp;A665,"")</f>
        <v/>
      </c>
      <c r="BL665">
        <f>COUNTIFS($B$1:B665,B665)-COUNTIFS($B$1:B665,B665,$BK$1:BK665,"")</f>
        <v>7</v>
      </c>
      <c r="BM665" t="str">
        <f t="shared" si="120"/>
        <v/>
      </c>
    </row>
    <row r="666" spans="1:65" x14ac:dyDescent="0.25">
      <c r="A666" s="1" t="s">
        <v>198</v>
      </c>
      <c r="B666" s="1" t="s">
        <v>94</v>
      </c>
      <c r="C666" s="1" t="s">
        <v>418</v>
      </c>
      <c r="D666" s="1">
        <v>3.9E-2</v>
      </c>
      <c r="E666" s="1">
        <v>3.35</v>
      </c>
      <c r="F666" s="1" t="s">
        <v>553</v>
      </c>
      <c r="G666" s="1" t="s">
        <v>52</v>
      </c>
      <c r="H666" s="1" t="s">
        <v>52</v>
      </c>
      <c r="I666" s="1" t="s">
        <v>52</v>
      </c>
      <c r="J666" s="1" t="s">
        <v>52</v>
      </c>
      <c r="K666" s="1" t="s">
        <v>52</v>
      </c>
      <c r="L666" s="1" t="s">
        <v>52</v>
      </c>
      <c r="M666" s="1" t="s">
        <v>52</v>
      </c>
      <c r="N666" s="1" t="s">
        <v>52</v>
      </c>
      <c r="O666" s="1" t="s">
        <v>52</v>
      </c>
      <c r="P666" s="1" t="s">
        <v>52</v>
      </c>
      <c r="Q666" s="1" t="s">
        <v>52</v>
      </c>
      <c r="R666" s="1" t="s">
        <v>52</v>
      </c>
      <c r="S666" s="1" t="s">
        <v>52</v>
      </c>
      <c r="T666" s="1" t="s">
        <v>52</v>
      </c>
      <c r="U666" s="1" t="s">
        <v>52</v>
      </c>
      <c r="V666" s="1">
        <v>5</v>
      </c>
      <c r="W666" s="1">
        <v>1</v>
      </c>
      <c r="X666" s="1">
        <v>1</v>
      </c>
      <c r="Y666" s="1">
        <v>1</v>
      </c>
      <c r="Z666" s="1">
        <v>1</v>
      </c>
      <c r="AA666" s="1">
        <v>1</v>
      </c>
      <c r="AB666" s="1">
        <v>0</v>
      </c>
      <c r="AC666" s="1">
        <v>0</v>
      </c>
      <c r="AD666" s="1">
        <v>84</v>
      </c>
      <c r="AE666" s="1">
        <v>0</v>
      </c>
      <c r="AF666" s="1">
        <v>5</v>
      </c>
      <c r="AG666" s="1">
        <v>5</v>
      </c>
      <c r="AH666" s="1">
        <v>1</v>
      </c>
      <c r="AI666" s="1">
        <v>21.94</v>
      </c>
      <c r="AJ666" s="1">
        <v>3</v>
      </c>
      <c r="AK666" s="1">
        <v>16</v>
      </c>
      <c r="AL666" s="1">
        <v>55</v>
      </c>
      <c r="AM666" s="1">
        <v>19</v>
      </c>
      <c r="AN666" s="1">
        <v>0</v>
      </c>
      <c r="AO666" s="1">
        <v>0</v>
      </c>
      <c r="AP666" s="1" t="s">
        <v>52</v>
      </c>
      <c r="AQ666" s="1" t="s">
        <v>52</v>
      </c>
      <c r="AR666" s="1" t="s">
        <v>52</v>
      </c>
      <c r="AS666" s="1" t="s">
        <v>52</v>
      </c>
      <c r="AT666" s="1" t="s">
        <v>52</v>
      </c>
      <c r="AU666" s="1" t="s">
        <v>52</v>
      </c>
      <c r="AV666" s="1" t="s">
        <v>52</v>
      </c>
      <c r="AW666" s="1" t="s">
        <v>52</v>
      </c>
      <c r="AX666" s="1" t="s">
        <v>52</v>
      </c>
      <c r="AY666" t="str">
        <f t="shared" si="110"/>
        <v/>
      </c>
      <c r="AZ666" t="str">
        <f t="shared" si="111"/>
        <v>J.Landry</v>
      </c>
      <c r="BA666" t="str">
        <f t="shared" si="112"/>
        <v/>
      </c>
      <c r="BB666" t="str">
        <f t="shared" si="113"/>
        <v>2021_01_CLE</v>
      </c>
      <c r="BC666" t="str">
        <f t="shared" si="114"/>
        <v>ru</v>
      </c>
      <c r="BD666">
        <f>COUNTIFS($BB$1:BB666,BB666,$BC$1:BC666,"ru")</f>
        <v>4</v>
      </c>
      <c r="BE666" t="str">
        <f t="shared" si="115"/>
        <v>re</v>
      </c>
      <c r="BF666">
        <f>COUNTIFS($BB$1:BB666,BB666,$BE$1:BE666,"re")</f>
        <v>4</v>
      </c>
      <c r="BG666" t="str">
        <f t="shared" si="116"/>
        <v>ru42021_01_CLE</v>
      </c>
      <c r="BH666" t="str">
        <f t="shared" si="117"/>
        <v>re42021_01_CLE</v>
      </c>
      <c r="BI666" t="str">
        <f t="shared" si="118"/>
        <v>2021_01_CLEJ.Landry</v>
      </c>
      <c r="BJ666" t="str">
        <f t="shared" si="119"/>
        <v>2021_CLE_J.Landry</v>
      </c>
      <c r="BK666" t="str">
        <f>IF(ISERROR(MATCH(LEFT(C666,5)&amp;B666&amp;"_"&amp;A666,$BK$1:BK665,0)),LEFT(C666,5)&amp;B666&amp;"_"&amp;A666,"")</f>
        <v>2021_CLE_J.Landry</v>
      </c>
      <c r="BL666">
        <f>COUNTIFS($B$1:B666,B666)-COUNTIFS($B$1:B666,B666,$BK$1:BK666,"")</f>
        <v>8</v>
      </c>
      <c r="BM666" t="str">
        <f t="shared" si="120"/>
        <v>2021_CLE8</v>
      </c>
    </row>
    <row r="667" spans="1:65" x14ac:dyDescent="0.25">
      <c r="A667" s="1" t="s">
        <v>535</v>
      </c>
      <c r="B667" s="1" t="s">
        <v>70</v>
      </c>
      <c r="C667" s="1" t="s">
        <v>2421</v>
      </c>
      <c r="D667" s="1">
        <v>0</v>
      </c>
      <c r="E667" s="1">
        <v>-0.16</v>
      </c>
      <c r="F667" s="1" t="s">
        <v>2536</v>
      </c>
      <c r="G667" s="1" t="s">
        <v>52</v>
      </c>
      <c r="H667" s="1" t="s">
        <v>52</v>
      </c>
      <c r="I667" s="1" t="s">
        <v>52</v>
      </c>
      <c r="J667" s="1" t="s">
        <v>52</v>
      </c>
      <c r="K667" s="1" t="s">
        <v>52</v>
      </c>
      <c r="L667" s="1" t="s">
        <v>52</v>
      </c>
      <c r="M667" s="1" t="s">
        <v>52</v>
      </c>
      <c r="N667" s="1" t="s">
        <v>52</v>
      </c>
      <c r="O667" s="1" t="s">
        <v>52</v>
      </c>
      <c r="P667" s="1" t="s">
        <v>52</v>
      </c>
      <c r="Q667" s="1" t="s">
        <v>52</v>
      </c>
      <c r="R667" s="1" t="s">
        <v>52</v>
      </c>
      <c r="S667" s="1" t="s">
        <v>52</v>
      </c>
      <c r="T667" s="1" t="s">
        <v>52</v>
      </c>
      <c r="U667" s="1" t="s">
        <v>52</v>
      </c>
      <c r="V667" s="1">
        <v>5</v>
      </c>
      <c r="W667" s="1">
        <v>0</v>
      </c>
      <c r="X667" s="1">
        <v>1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-2</v>
      </c>
      <c r="AE667" s="1">
        <v>0</v>
      </c>
      <c r="AF667" s="1">
        <v>1</v>
      </c>
      <c r="AG667" s="1">
        <v>1</v>
      </c>
      <c r="AH667" s="1">
        <v>1</v>
      </c>
      <c r="AI667" s="1">
        <v>12.97</v>
      </c>
      <c r="AJ667" s="1">
        <v>0</v>
      </c>
      <c r="AK667" s="1">
        <v>-4</v>
      </c>
      <c r="AL667" s="1">
        <v>2</v>
      </c>
      <c r="AM667" s="1">
        <v>8</v>
      </c>
      <c r="AN667" s="1">
        <v>0</v>
      </c>
      <c r="AO667" s="1">
        <v>0</v>
      </c>
      <c r="AP667" s="1" t="s">
        <v>52</v>
      </c>
      <c r="AQ667" s="1" t="s">
        <v>52</v>
      </c>
      <c r="AR667" s="1" t="s">
        <v>52</v>
      </c>
      <c r="AS667" s="1" t="s">
        <v>52</v>
      </c>
      <c r="AT667" s="1" t="s">
        <v>52</v>
      </c>
      <c r="AU667" s="1" t="s">
        <v>52</v>
      </c>
      <c r="AV667" s="1" t="s">
        <v>52</v>
      </c>
      <c r="AW667" s="1" t="s">
        <v>52</v>
      </c>
      <c r="AX667" s="1" t="s">
        <v>52</v>
      </c>
      <c r="AY667" t="str">
        <f t="shared" si="110"/>
        <v/>
      </c>
      <c r="AZ667" t="str">
        <f t="shared" si="111"/>
        <v>J.Patterson</v>
      </c>
      <c r="BA667" t="str">
        <f t="shared" si="112"/>
        <v/>
      </c>
      <c r="BB667" t="str">
        <f t="shared" si="113"/>
        <v>2021_06_WAS</v>
      </c>
      <c r="BC667" t="str">
        <f t="shared" si="114"/>
        <v>ru</v>
      </c>
      <c r="BD667">
        <f>COUNTIFS($BB$1:BB667,BB667,$BC$1:BC667,"ru")</f>
        <v>3</v>
      </c>
      <c r="BE667" t="str">
        <f t="shared" si="115"/>
        <v>re</v>
      </c>
      <c r="BF667">
        <f>COUNTIFS($BB$1:BB667,BB667,$BE$1:BE667,"re")</f>
        <v>3</v>
      </c>
      <c r="BG667" t="str">
        <f t="shared" si="116"/>
        <v>ru32021_06_WAS</v>
      </c>
      <c r="BH667" t="str">
        <f t="shared" si="117"/>
        <v>re32021_06_WAS</v>
      </c>
      <c r="BI667" t="str">
        <f t="shared" si="118"/>
        <v>2021_06_WASJ.Patterson</v>
      </c>
      <c r="BJ667" t="str">
        <f t="shared" si="119"/>
        <v>2021_WAS_J.Patterson</v>
      </c>
      <c r="BK667" t="str">
        <f>IF(ISERROR(MATCH(LEFT(C667,5)&amp;B667&amp;"_"&amp;A667,$BK$1:BK666,0)),LEFT(C667,5)&amp;B667&amp;"_"&amp;A667,"")</f>
        <v/>
      </c>
      <c r="BL667">
        <f>COUNTIFS($B$1:B667,B667)-COUNTIFS($B$1:B667,B667,$BK$1:BK667,"")</f>
        <v>8</v>
      </c>
      <c r="BM667" t="str">
        <f t="shared" si="120"/>
        <v/>
      </c>
    </row>
    <row r="668" spans="1:65" x14ac:dyDescent="0.25">
      <c r="A668" s="1" t="s">
        <v>265</v>
      </c>
      <c r="B668" s="1" t="s">
        <v>69</v>
      </c>
      <c r="C668" s="1" t="s">
        <v>2051</v>
      </c>
      <c r="D668" s="1">
        <v>3.9E-2</v>
      </c>
      <c r="E668" s="1">
        <v>0.17</v>
      </c>
      <c r="F668" s="1" t="s">
        <v>2171</v>
      </c>
      <c r="G668" s="1" t="s">
        <v>52</v>
      </c>
      <c r="H668" s="1" t="s">
        <v>52</v>
      </c>
      <c r="I668" s="1" t="s">
        <v>52</v>
      </c>
      <c r="J668" s="1" t="s">
        <v>52</v>
      </c>
      <c r="K668" s="1" t="s">
        <v>52</v>
      </c>
      <c r="L668" s="1" t="s">
        <v>52</v>
      </c>
      <c r="M668" s="1" t="s">
        <v>52</v>
      </c>
      <c r="N668" s="1" t="s">
        <v>52</v>
      </c>
      <c r="O668" s="1" t="s">
        <v>52</v>
      </c>
      <c r="P668" s="1" t="s">
        <v>52</v>
      </c>
      <c r="Q668" s="1" t="s">
        <v>52</v>
      </c>
      <c r="R668" s="1" t="s">
        <v>52</v>
      </c>
      <c r="S668" s="1" t="s">
        <v>52</v>
      </c>
      <c r="T668" s="1" t="s">
        <v>52</v>
      </c>
      <c r="U668" s="1" t="s">
        <v>52</v>
      </c>
      <c r="V668" s="1">
        <v>5</v>
      </c>
      <c r="W668" s="1">
        <v>0</v>
      </c>
      <c r="X668" s="1">
        <v>1</v>
      </c>
      <c r="Y668" s="1">
        <v>0</v>
      </c>
      <c r="Z668" s="1">
        <v>1</v>
      </c>
      <c r="AA668" s="1">
        <v>1</v>
      </c>
      <c r="AB668" s="1">
        <v>0</v>
      </c>
      <c r="AC668" s="1">
        <v>0</v>
      </c>
      <c r="AD668" s="1">
        <v>27</v>
      </c>
      <c r="AE668" s="1">
        <v>0</v>
      </c>
      <c r="AF668" s="1">
        <v>2</v>
      </c>
      <c r="AG668" s="1">
        <v>2</v>
      </c>
      <c r="AH668" s="1">
        <v>1</v>
      </c>
      <c r="AI668" s="1">
        <v>27.19</v>
      </c>
      <c r="AJ668" s="1">
        <v>1</v>
      </c>
      <c r="AK668" s="1">
        <v>19</v>
      </c>
      <c r="AL668" s="1">
        <v>8</v>
      </c>
      <c r="AM668" s="1">
        <v>5</v>
      </c>
      <c r="AN668" s="1">
        <v>0</v>
      </c>
      <c r="AO668" s="1">
        <v>0</v>
      </c>
      <c r="AP668" s="1" t="s">
        <v>52</v>
      </c>
      <c r="AQ668" s="1" t="s">
        <v>52</v>
      </c>
      <c r="AR668" s="1" t="s">
        <v>52</v>
      </c>
      <c r="AS668" s="1" t="s">
        <v>52</v>
      </c>
      <c r="AT668" s="1" t="s">
        <v>52</v>
      </c>
      <c r="AU668" s="1" t="s">
        <v>52</v>
      </c>
      <c r="AV668" s="1" t="s">
        <v>52</v>
      </c>
      <c r="AW668" s="1" t="s">
        <v>52</v>
      </c>
      <c r="AX668" s="1" t="s">
        <v>52</v>
      </c>
      <c r="AY668" t="str">
        <f t="shared" si="110"/>
        <v/>
      </c>
      <c r="AZ668" t="str">
        <f t="shared" si="111"/>
        <v>J.Smith</v>
      </c>
      <c r="BA668" t="str">
        <f t="shared" si="112"/>
        <v/>
      </c>
      <c r="BB668" t="str">
        <f t="shared" si="113"/>
        <v>2021_05_NE</v>
      </c>
      <c r="BC668" t="str">
        <f t="shared" si="114"/>
        <v>ru</v>
      </c>
      <c r="BD668">
        <f>COUNTIFS($BB$1:BB668,BB668,$BC$1:BC668,"ru")</f>
        <v>6</v>
      </c>
      <c r="BE668" t="str">
        <f t="shared" si="115"/>
        <v>re</v>
      </c>
      <c r="BF668">
        <f>COUNTIFS($BB$1:BB668,BB668,$BE$1:BE668,"re")</f>
        <v>3</v>
      </c>
      <c r="BG668" t="str">
        <f t="shared" si="116"/>
        <v>ru62021_05_NE</v>
      </c>
      <c r="BH668" t="str">
        <f t="shared" si="117"/>
        <v>re32021_05_NE</v>
      </c>
      <c r="BI668" t="str">
        <f t="shared" si="118"/>
        <v>2021_05_NEJ.Smith</v>
      </c>
      <c r="BJ668" t="str">
        <f t="shared" si="119"/>
        <v>2021_NE_J.Smith</v>
      </c>
      <c r="BK668" t="str">
        <f>IF(ISERROR(MATCH(LEFT(C668,5)&amp;B668&amp;"_"&amp;A668,$BK$1:BK667,0)),LEFT(C668,5)&amp;B668&amp;"_"&amp;A668,"")</f>
        <v/>
      </c>
      <c r="BL668">
        <f>COUNTIFS($B$1:B668,B668)-COUNTIFS($B$1:B668,B668,$BK$1:BK668,"")</f>
        <v>8</v>
      </c>
      <c r="BM668" t="str">
        <f t="shared" si="120"/>
        <v/>
      </c>
    </row>
    <row r="669" spans="1:65" x14ac:dyDescent="0.25">
      <c r="A669" s="1" t="s">
        <v>159</v>
      </c>
      <c r="B669" s="1" t="s">
        <v>108</v>
      </c>
      <c r="C669" s="1" t="s">
        <v>801</v>
      </c>
      <c r="D669" s="1">
        <v>5.5E-2</v>
      </c>
      <c r="E669" s="1">
        <v>0.94</v>
      </c>
      <c r="F669" s="1" t="s">
        <v>809</v>
      </c>
      <c r="G669" s="1" t="s">
        <v>52</v>
      </c>
      <c r="H669" s="1" t="s">
        <v>52</v>
      </c>
      <c r="I669" s="1" t="s">
        <v>52</v>
      </c>
      <c r="J669" s="1" t="s">
        <v>52</v>
      </c>
      <c r="K669" s="1" t="s">
        <v>52</v>
      </c>
      <c r="L669" s="1" t="s">
        <v>52</v>
      </c>
      <c r="M669" s="1" t="s">
        <v>52</v>
      </c>
      <c r="N669" s="1" t="s">
        <v>52</v>
      </c>
      <c r="O669" s="1" t="s">
        <v>52</v>
      </c>
      <c r="P669" s="1" t="s">
        <v>52</v>
      </c>
      <c r="Q669" s="1" t="s">
        <v>52</v>
      </c>
      <c r="R669" s="1" t="s">
        <v>52</v>
      </c>
      <c r="S669" s="1" t="s">
        <v>52</v>
      </c>
      <c r="T669" s="1" t="s">
        <v>52</v>
      </c>
      <c r="U669" s="1" t="s">
        <v>52</v>
      </c>
      <c r="V669" s="1">
        <v>5</v>
      </c>
      <c r="W669" s="1">
        <v>0</v>
      </c>
      <c r="X669" s="1">
        <v>1</v>
      </c>
      <c r="Y669" s="1">
        <v>1</v>
      </c>
      <c r="Z669" s="1">
        <v>0</v>
      </c>
      <c r="AA669" s="1">
        <v>0</v>
      </c>
      <c r="AB669" s="1">
        <v>0</v>
      </c>
      <c r="AC669" s="1">
        <v>0</v>
      </c>
      <c r="AD669" s="1">
        <v>69</v>
      </c>
      <c r="AE669" s="1">
        <v>1</v>
      </c>
      <c r="AF669" s="1">
        <v>6</v>
      </c>
      <c r="AG669" s="1">
        <v>6</v>
      </c>
      <c r="AH669" s="1">
        <v>1</v>
      </c>
      <c r="AI669" s="1">
        <v>30.25</v>
      </c>
      <c r="AJ669" s="1">
        <v>4</v>
      </c>
      <c r="AK669" s="1">
        <v>48</v>
      </c>
      <c r="AL669" s="1">
        <v>21</v>
      </c>
      <c r="AM669" s="1">
        <v>15</v>
      </c>
      <c r="AN669" s="1">
        <v>0</v>
      </c>
      <c r="AO669" s="1">
        <v>0</v>
      </c>
      <c r="AP669" s="1" t="s">
        <v>52</v>
      </c>
      <c r="AQ669" s="1" t="s">
        <v>52</v>
      </c>
      <c r="AR669" s="1" t="s">
        <v>52</v>
      </c>
      <c r="AS669" s="1" t="s">
        <v>52</v>
      </c>
      <c r="AT669" s="1" t="s">
        <v>52</v>
      </c>
      <c r="AU669" s="1" t="s">
        <v>52</v>
      </c>
      <c r="AV669" s="1" t="s">
        <v>52</v>
      </c>
      <c r="AW669" s="1" t="s">
        <v>52</v>
      </c>
      <c r="AX669" s="1" t="s">
        <v>52</v>
      </c>
      <c r="AY669" t="str">
        <f t="shared" si="110"/>
        <v/>
      </c>
      <c r="AZ669" t="str">
        <f t="shared" si="111"/>
        <v>M.Brown</v>
      </c>
      <c r="BA669" t="str">
        <f t="shared" si="112"/>
        <v/>
      </c>
      <c r="BB669" t="str">
        <f t="shared" si="113"/>
        <v>2021_01_BAL</v>
      </c>
      <c r="BC669" t="str">
        <f t="shared" si="114"/>
        <v>ru</v>
      </c>
      <c r="BD669">
        <f>COUNTIFS($BB$1:BB669,BB669,$BC$1:BC669,"ru")</f>
        <v>4</v>
      </c>
      <c r="BE669" t="str">
        <f t="shared" si="115"/>
        <v>re</v>
      </c>
      <c r="BF669">
        <f>COUNTIFS($BB$1:BB669,BB669,$BE$1:BE669,"re")</f>
        <v>2</v>
      </c>
      <c r="BG669" t="str">
        <f t="shared" si="116"/>
        <v>ru42021_01_BAL</v>
      </c>
      <c r="BH669" t="str">
        <f t="shared" si="117"/>
        <v>re22021_01_BAL</v>
      </c>
      <c r="BI669" t="str">
        <f t="shared" si="118"/>
        <v>2021_01_BALM.Brown</v>
      </c>
      <c r="BJ669" t="str">
        <f t="shared" si="119"/>
        <v>2021_BAL_M.Brown</v>
      </c>
      <c r="BK669" t="str">
        <f>IF(ISERROR(MATCH(LEFT(C669,5)&amp;B669&amp;"_"&amp;A669,$BK$1:BK668,0)),LEFT(C669,5)&amp;B669&amp;"_"&amp;A669,"")</f>
        <v>2021_BAL_M.Brown</v>
      </c>
      <c r="BL669">
        <f>COUNTIFS($B$1:B669,B669)-COUNTIFS($B$1:B669,B669,$BK$1:BK669,"")</f>
        <v>8</v>
      </c>
      <c r="BM669" t="str">
        <f t="shared" si="120"/>
        <v>2021_BAL8</v>
      </c>
    </row>
    <row r="670" spans="1:65" x14ac:dyDescent="0.25">
      <c r="A670" s="1" t="s">
        <v>189</v>
      </c>
      <c r="B670" s="1" t="s">
        <v>54</v>
      </c>
      <c r="C670" s="1" t="s">
        <v>1638</v>
      </c>
      <c r="D670" s="1">
        <v>4.8000000000000001E-2</v>
      </c>
      <c r="E670" s="1">
        <v>0.73</v>
      </c>
      <c r="F670" s="1" t="s">
        <v>1772</v>
      </c>
      <c r="G670" s="1" t="s">
        <v>52</v>
      </c>
      <c r="H670" s="1" t="s">
        <v>52</v>
      </c>
      <c r="I670" s="1" t="s">
        <v>52</v>
      </c>
      <c r="J670" s="1" t="s">
        <v>52</v>
      </c>
      <c r="K670" s="1" t="s">
        <v>52</v>
      </c>
      <c r="L670" s="1" t="s">
        <v>52</v>
      </c>
      <c r="M670" s="1" t="s">
        <v>52</v>
      </c>
      <c r="N670" s="1" t="s">
        <v>52</v>
      </c>
      <c r="O670" s="1" t="s">
        <v>52</v>
      </c>
      <c r="P670" s="1" t="s">
        <v>52</v>
      </c>
      <c r="Q670" s="1" t="s">
        <v>52</v>
      </c>
      <c r="R670" s="1" t="s">
        <v>52</v>
      </c>
      <c r="S670" s="1" t="s">
        <v>52</v>
      </c>
      <c r="T670" s="1" t="s">
        <v>52</v>
      </c>
      <c r="U670" s="1" t="s">
        <v>52</v>
      </c>
      <c r="V670" s="1">
        <v>5</v>
      </c>
      <c r="W670" s="1">
        <v>0</v>
      </c>
      <c r="X670" s="1">
        <v>1</v>
      </c>
      <c r="Y670" s="1">
        <v>1</v>
      </c>
      <c r="Z670" s="1">
        <v>0</v>
      </c>
      <c r="AA670" s="1">
        <v>0</v>
      </c>
      <c r="AB670" s="1">
        <v>0</v>
      </c>
      <c r="AC670" s="1">
        <v>0</v>
      </c>
      <c r="AD670" s="1" t="s">
        <v>52</v>
      </c>
      <c r="AE670" s="1" t="s">
        <v>52</v>
      </c>
      <c r="AF670" s="1" t="s">
        <v>52</v>
      </c>
      <c r="AG670" s="1" t="s">
        <v>52</v>
      </c>
      <c r="AH670" s="1" t="s">
        <v>52</v>
      </c>
      <c r="AI670" s="1" t="s">
        <v>52</v>
      </c>
      <c r="AJ670" s="1" t="s">
        <v>52</v>
      </c>
      <c r="AK670" s="1" t="s">
        <v>52</v>
      </c>
      <c r="AL670" s="1" t="s">
        <v>52</v>
      </c>
      <c r="AM670" s="1" t="s">
        <v>52</v>
      </c>
      <c r="AN670" s="1" t="s">
        <v>52</v>
      </c>
      <c r="AO670" s="1" t="s">
        <v>52</v>
      </c>
      <c r="AP670" s="1" t="s">
        <v>52</v>
      </c>
      <c r="AQ670" s="1" t="s">
        <v>52</v>
      </c>
      <c r="AR670" s="1" t="s">
        <v>52</v>
      </c>
      <c r="AS670" s="1" t="s">
        <v>52</v>
      </c>
      <c r="AT670" s="1" t="s">
        <v>52</v>
      </c>
      <c r="AU670" s="1" t="s">
        <v>52</v>
      </c>
      <c r="AV670" s="1" t="s">
        <v>52</v>
      </c>
      <c r="AW670" s="1" t="s">
        <v>52</v>
      </c>
      <c r="AX670" s="1" t="s">
        <v>52</v>
      </c>
      <c r="AY670" t="str">
        <f t="shared" si="110"/>
        <v/>
      </c>
      <c r="AZ670" t="str">
        <f t="shared" si="111"/>
        <v>M.Burton</v>
      </c>
      <c r="BA670" t="str">
        <f t="shared" si="112"/>
        <v/>
      </c>
      <c r="BB670" t="str">
        <f t="shared" si="113"/>
        <v>2021_04_KC</v>
      </c>
      <c r="BC670" t="str">
        <f t="shared" si="114"/>
        <v>ru</v>
      </c>
      <c r="BD670">
        <f>COUNTIFS($BB$1:BB670,BB670,$BC$1:BC670,"ru")</f>
        <v>4</v>
      </c>
      <c r="BE670" t="str">
        <f t="shared" si="115"/>
        <v/>
      </c>
      <c r="BF670">
        <f>COUNTIFS($BB$1:BB670,BB670,$BE$1:BE670,"re")</f>
        <v>3</v>
      </c>
      <c r="BG670" t="str">
        <f t="shared" si="116"/>
        <v>ru42021_04_KC</v>
      </c>
      <c r="BH670" t="str">
        <f t="shared" si="117"/>
        <v>32021_04_KC</v>
      </c>
      <c r="BI670" t="str">
        <f t="shared" si="118"/>
        <v>2021_04_KCM.Burton</v>
      </c>
      <c r="BJ670" t="str">
        <f t="shared" si="119"/>
        <v>2021_KC_M.Burton</v>
      </c>
      <c r="BK670" t="str">
        <f>IF(ISERROR(MATCH(LEFT(C670,5)&amp;B670&amp;"_"&amp;A670,$BK$1:BK669,0)),LEFT(C670,5)&amp;B670&amp;"_"&amp;A670,"")</f>
        <v>2021_KC_M.Burton</v>
      </c>
      <c r="BL670">
        <f>COUNTIFS($B$1:B670,B670)-COUNTIFS($B$1:B670,B670,$BK$1:BK670,"")</f>
        <v>7</v>
      </c>
      <c r="BM670" t="str">
        <f t="shared" si="120"/>
        <v>2021_KC7</v>
      </c>
    </row>
    <row r="671" spans="1:65" x14ac:dyDescent="0.25">
      <c r="A671" s="1" t="s">
        <v>248</v>
      </c>
      <c r="B671" s="1" t="s">
        <v>81</v>
      </c>
      <c r="C671" s="1" t="s">
        <v>1274</v>
      </c>
      <c r="D671" s="1">
        <v>0.02</v>
      </c>
      <c r="E671" s="1">
        <v>-0.1</v>
      </c>
      <c r="F671" s="1" t="s">
        <v>1365</v>
      </c>
      <c r="G671" s="1" t="s">
        <v>52</v>
      </c>
      <c r="H671" s="1" t="s">
        <v>52</v>
      </c>
      <c r="I671" s="1" t="s">
        <v>52</v>
      </c>
      <c r="J671" s="1" t="s">
        <v>52</v>
      </c>
      <c r="K671" s="1" t="s">
        <v>52</v>
      </c>
      <c r="L671" s="1" t="s">
        <v>52</v>
      </c>
      <c r="M671" s="1" t="s">
        <v>52</v>
      </c>
      <c r="N671" s="1" t="s">
        <v>52</v>
      </c>
      <c r="O671" s="1" t="s">
        <v>52</v>
      </c>
      <c r="P671" s="1" t="s">
        <v>52</v>
      </c>
      <c r="Q671" s="1" t="s">
        <v>52</v>
      </c>
      <c r="R671" s="1" t="s">
        <v>52</v>
      </c>
      <c r="S671" s="1" t="s">
        <v>52</v>
      </c>
      <c r="T671" s="1" t="s">
        <v>52</v>
      </c>
      <c r="U671" s="1" t="s">
        <v>52</v>
      </c>
      <c r="V671" s="1">
        <v>5</v>
      </c>
      <c r="W671" s="1">
        <v>0</v>
      </c>
      <c r="X671" s="1">
        <v>1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68</v>
      </c>
      <c r="AE671" s="1">
        <v>0</v>
      </c>
      <c r="AF671" s="1">
        <v>6</v>
      </c>
      <c r="AG671" s="1">
        <v>12</v>
      </c>
      <c r="AH671" s="1">
        <v>0.5</v>
      </c>
      <c r="AI671" s="1">
        <v>-25.8</v>
      </c>
      <c r="AJ671" s="1">
        <v>5</v>
      </c>
      <c r="AK671" s="1">
        <v>125</v>
      </c>
      <c r="AL671" s="1">
        <v>23</v>
      </c>
      <c r="AM671" s="1">
        <v>36</v>
      </c>
      <c r="AN671" s="1">
        <v>0</v>
      </c>
      <c r="AO671" s="1">
        <v>0</v>
      </c>
      <c r="AP671" s="1" t="s">
        <v>52</v>
      </c>
      <c r="AQ671" s="1" t="s">
        <v>52</v>
      </c>
      <c r="AR671" s="1" t="s">
        <v>52</v>
      </c>
      <c r="AS671" s="1" t="s">
        <v>52</v>
      </c>
      <c r="AT671" s="1" t="s">
        <v>52</v>
      </c>
      <c r="AU671" s="1" t="s">
        <v>52</v>
      </c>
      <c r="AV671" s="1" t="s">
        <v>52</v>
      </c>
      <c r="AW671" s="1" t="s">
        <v>52</v>
      </c>
      <c r="AX671" s="1" t="s">
        <v>52</v>
      </c>
      <c r="AY671" t="str">
        <f t="shared" si="110"/>
        <v/>
      </c>
      <c r="AZ671" t="str">
        <f t="shared" si="111"/>
        <v>M.Pittman</v>
      </c>
      <c r="BA671" t="str">
        <f t="shared" si="112"/>
        <v/>
      </c>
      <c r="BB671" t="str">
        <f t="shared" si="113"/>
        <v>2021_03_IND</v>
      </c>
      <c r="BC671" t="str">
        <f t="shared" si="114"/>
        <v>ru</v>
      </c>
      <c r="BD671">
        <f>COUNTIFS($BB$1:BB671,BB671,$BC$1:BC671,"ru")</f>
        <v>3</v>
      </c>
      <c r="BE671" t="str">
        <f t="shared" si="115"/>
        <v>re</v>
      </c>
      <c r="BF671">
        <f>COUNTIFS($BB$1:BB671,BB671,$BE$1:BE671,"re")</f>
        <v>3</v>
      </c>
      <c r="BG671" t="str">
        <f t="shared" si="116"/>
        <v>ru32021_03_IND</v>
      </c>
      <c r="BH671" t="str">
        <f t="shared" si="117"/>
        <v>re32021_03_IND</v>
      </c>
      <c r="BI671" t="str">
        <f t="shared" si="118"/>
        <v>2021_03_INDM.Pittman</v>
      </c>
      <c r="BJ671" t="str">
        <f t="shared" si="119"/>
        <v>2021_IND_M.Pittman</v>
      </c>
      <c r="BK671" t="str">
        <f>IF(ISERROR(MATCH(LEFT(C671,5)&amp;B671&amp;"_"&amp;A671,$BK$1:BK670,0)),LEFT(C671,5)&amp;B671&amp;"_"&amp;A671,"")</f>
        <v>2021_IND_M.Pittman</v>
      </c>
      <c r="BL671">
        <f>COUNTIFS($B$1:B671,B671)-COUNTIFS($B$1:B671,B671,$BK$1:BK671,"")</f>
        <v>6</v>
      </c>
      <c r="BM671" t="str">
        <f t="shared" si="120"/>
        <v>2021_IND6</v>
      </c>
    </row>
    <row r="672" spans="1:65" x14ac:dyDescent="0.25">
      <c r="A672" s="1" t="s">
        <v>163</v>
      </c>
      <c r="B672" s="1" t="s">
        <v>81</v>
      </c>
      <c r="C672" s="1" t="s">
        <v>846</v>
      </c>
      <c r="D672" s="1">
        <v>-2E-3</v>
      </c>
      <c r="E672" s="1">
        <v>0.57999999999999996</v>
      </c>
      <c r="F672" s="1" t="s">
        <v>966</v>
      </c>
      <c r="G672" s="1" t="s">
        <v>52</v>
      </c>
      <c r="H672" s="1" t="s">
        <v>52</v>
      </c>
      <c r="I672" s="1" t="s">
        <v>52</v>
      </c>
      <c r="J672" s="1" t="s">
        <v>52</v>
      </c>
      <c r="K672" s="1" t="s">
        <v>52</v>
      </c>
      <c r="L672" s="1" t="s">
        <v>52</v>
      </c>
      <c r="M672" s="1" t="s">
        <v>52</v>
      </c>
      <c r="N672" s="1" t="s">
        <v>52</v>
      </c>
      <c r="O672" s="1" t="s">
        <v>52</v>
      </c>
      <c r="P672" s="1" t="s">
        <v>52</v>
      </c>
      <c r="Q672" s="1" t="s">
        <v>52</v>
      </c>
      <c r="R672" s="1" t="s">
        <v>52</v>
      </c>
      <c r="S672" s="1" t="s">
        <v>52</v>
      </c>
      <c r="T672" s="1" t="s">
        <v>52</v>
      </c>
      <c r="U672" s="1" t="s">
        <v>52</v>
      </c>
      <c r="V672" s="1">
        <v>5</v>
      </c>
      <c r="W672" s="1">
        <v>0</v>
      </c>
      <c r="X672" s="1">
        <v>1</v>
      </c>
      <c r="Y672" s="1">
        <v>1</v>
      </c>
      <c r="Z672" s="1">
        <v>0</v>
      </c>
      <c r="AA672" s="1">
        <v>0</v>
      </c>
      <c r="AB672" s="1">
        <v>0</v>
      </c>
      <c r="AC672" s="1">
        <v>0</v>
      </c>
      <c r="AD672" s="1">
        <v>7</v>
      </c>
      <c r="AE672" s="1">
        <v>0</v>
      </c>
      <c r="AF672" s="1">
        <v>1</v>
      </c>
      <c r="AG672" s="1">
        <v>2</v>
      </c>
      <c r="AH672" s="1">
        <v>0.5</v>
      </c>
      <c r="AI672" s="1">
        <v>-32.22</v>
      </c>
      <c r="AJ672" s="1">
        <v>0</v>
      </c>
      <c r="AK672" s="1">
        <v>6</v>
      </c>
      <c r="AL672" s="1">
        <v>5</v>
      </c>
      <c r="AM672" s="1">
        <v>6</v>
      </c>
      <c r="AN672" s="1">
        <v>0</v>
      </c>
      <c r="AO672" s="1">
        <v>0</v>
      </c>
      <c r="AP672" s="1" t="s">
        <v>52</v>
      </c>
      <c r="AQ672" s="1" t="s">
        <v>52</v>
      </c>
      <c r="AR672" s="1" t="s">
        <v>52</v>
      </c>
      <c r="AS672" s="1" t="s">
        <v>52</v>
      </c>
      <c r="AT672" s="1" t="s">
        <v>52</v>
      </c>
      <c r="AU672" s="1" t="s">
        <v>52</v>
      </c>
      <c r="AV672" s="1" t="s">
        <v>52</v>
      </c>
      <c r="AW672" s="1" t="s">
        <v>52</v>
      </c>
      <c r="AX672" s="1" t="s">
        <v>52</v>
      </c>
      <c r="AY672" t="str">
        <f t="shared" si="110"/>
        <v/>
      </c>
      <c r="AZ672" t="str">
        <f t="shared" si="111"/>
        <v>N.Hines</v>
      </c>
      <c r="BA672" t="str">
        <f t="shared" si="112"/>
        <v/>
      </c>
      <c r="BB672" t="str">
        <f t="shared" si="113"/>
        <v>2021_02_IND</v>
      </c>
      <c r="BC672" t="str">
        <f t="shared" si="114"/>
        <v>ru</v>
      </c>
      <c r="BD672">
        <f>COUNTIFS($BB$1:BB672,BB672,$BC$1:BC672,"ru")</f>
        <v>3</v>
      </c>
      <c r="BE672" t="str">
        <f t="shared" si="115"/>
        <v>re</v>
      </c>
      <c r="BF672">
        <f>COUNTIFS($BB$1:BB672,BB672,$BE$1:BE672,"re")</f>
        <v>3</v>
      </c>
      <c r="BG672" t="str">
        <f t="shared" si="116"/>
        <v>ru32021_02_IND</v>
      </c>
      <c r="BH672" t="str">
        <f t="shared" si="117"/>
        <v>re32021_02_IND</v>
      </c>
      <c r="BI672" t="str">
        <f t="shared" si="118"/>
        <v>2021_02_INDN.Hines</v>
      </c>
      <c r="BJ672" t="str">
        <f t="shared" si="119"/>
        <v>2021_IND_N.Hines</v>
      </c>
      <c r="BK672" t="str">
        <f>IF(ISERROR(MATCH(LEFT(C672,5)&amp;B672&amp;"_"&amp;A672,$BK$1:BK671,0)),LEFT(C672,5)&amp;B672&amp;"_"&amp;A672,"")</f>
        <v/>
      </c>
      <c r="BL672">
        <f>COUNTIFS($B$1:B672,B672)-COUNTIFS($B$1:B672,B672,$BK$1:BK672,"")</f>
        <v>6</v>
      </c>
      <c r="BM672" t="str">
        <f t="shared" si="120"/>
        <v/>
      </c>
    </row>
    <row r="673" spans="1:65" x14ac:dyDescent="0.25">
      <c r="A673" s="1" t="s">
        <v>144</v>
      </c>
      <c r="B673" s="1" t="s">
        <v>80</v>
      </c>
      <c r="C673" s="1" t="s">
        <v>1249</v>
      </c>
      <c r="D673" s="1">
        <v>-0.121</v>
      </c>
      <c r="E673" s="1">
        <v>-3.95</v>
      </c>
      <c r="F673" s="1" t="s">
        <v>1366</v>
      </c>
      <c r="G673" s="1" t="s">
        <v>52</v>
      </c>
      <c r="H673" s="1" t="s">
        <v>52</v>
      </c>
      <c r="I673" s="1" t="s">
        <v>52</v>
      </c>
      <c r="J673" s="1" t="s">
        <v>52</v>
      </c>
      <c r="K673" s="1" t="s">
        <v>52</v>
      </c>
      <c r="L673" s="1" t="s">
        <v>52</v>
      </c>
      <c r="M673" s="1" t="s">
        <v>52</v>
      </c>
      <c r="N673" s="1" t="s">
        <v>52</v>
      </c>
      <c r="O673" s="1" t="s">
        <v>52</v>
      </c>
      <c r="P673" s="1" t="s">
        <v>52</v>
      </c>
      <c r="Q673" s="1" t="s">
        <v>52</v>
      </c>
      <c r="R673" s="1" t="s">
        <v>52</v>
      </c>
      <c r="S673" s="1" t="s">
        <v>52</v>
      </c>
      <c r="T673" s="1" t="s">
        <v>52</v>
      </c>
      <c r="U673" s="1" t="s">
        <v>52</v>
      </c>
      <c r="V673" s="1">
        <v>5</v>
      </c>
      <c r="W673" s="1">
        <v>0</v>
      </c>
      <c r="X673" s="1">
        <v>7</v>
      </c>
      <c r="Y673" s="1">
        <v>1</v>
      </c>
      <c r="Z673" s="1">
        <v>0</v>
      </c>
      <c r="AA673" s="1">
        <v>0</v>
      </c>
      <c r="AB673" s="1">
        <v>0</v>
      </c>
      <c r="AC673" s="1">
        <v>0</v>
      </c>
      <c r="AD673" s="1" t="s">
        <v>52</v>
      </c>
      <c r="AE673" s="1" t="s">
        <v>52</v>
      </c>
      <c r="AF673" s="1" t="s">
        <v>52</v>
      </c>
      <c r="AG673" s="1" t="s">
        <v>52</v>
      </c>
      <c r="AH673" s="1" t="s">
        <v>52</v>
      </c>
      <c r="AI673" s="1" t="s">
        <v>52</v>
      </c>
      <c r="AJ673" s="1" t="s">
        <v>52</v>
      </c>
      <c r="AK673" s="1" t="s">
        <v>52</v>
      </c>
      <c r="AL673" s="1" t="s">
        <v>52</v>
      </c>
      <c r="AM673" s="1" t="s">
        <v>52</v>
      </c>
      <c r="AN673" s="1" t="s">
        <v>52</v>
      </c>
      <c r="AO673" s="1" t="s">
        <v>52</v>
      </c>
      <c r="AP673" s="1" t="s">
        <v>52</v>
      </c>
      <c r="AQ673" s="1" t="s">
        <v>52</v>
      </c>
      <c r="AR673" s="1" t="s">
        <v>52</v>
      </c>
      <c r="AS673" s="1" t="s">
        <v>52</v>
      </c>
      <c r="AT673" s="1" t="s">
        <v>52</v>
      </c>
      <c r="AU673" s="1" t="s">
        <v>52</v>
      </c>
      <c r="AV673" s="1" t="s">
        <v>52</v>
      </c>
      <c r="AW673" s="1" t="s">
        <v>52</v>
      </c>
      <c r="AX673" s="1" t="s">
        <v>52</v>
      </c>
      <c r="AY673" t="str">
        <f t="shared" si="110"/>
        <v/>
      </c>
      <c r="AZ673" t="str">
        <f t="shared" si="111"/>
        <v>P.Lindsay</v>
      </c>
      <c r="BA673" t="str">
        <f t="shared" si="112"/>
        <v/>
      </c>
      <c r="BB673" t="str">
        <f t="shared" si="113"/>
        <v>2021_03_HOU</v>
      </c>
      <c r="BC673" t="str">
        <f t="shared" si="114"/>
        <v>ru</v>
      </c>
      <c r="BD673">
        <f>COUNTIFS($BB$1:BB673,BB673,$BC$1:BC673,"ru")</f>
        <v>4</v>
      </c>
      <c r="BE673" t="str">
        <f t="shared" si="115"/>
        <v/>
      </c>
      <c r="BF673">
        <f>COUNTIFS($BB$1:BB673,BB673,$BE$1:BE673,"re")</f>
        <v>2</v>
      </c>
      <c r="BG673" t="str">
        <f t="shared" si="116"/>
        <v>ru42021_03_HOU</v>
      </c>
      <c r="BH673" t="str">
        <f t="shared" si="117"/>
        <v>22021_03_HOU</v>
      </c>
      <c r="BI673" t="str">
        <f t="shared" si="118"/>
        <v>2021_03_HOUP.Lindsay</v>
      </c>
      <c r="BJ673" t="str">
        <f t="shared" si="119"/>
        <v>2021_HOU_P.Lindsay</v>
      </c>
      <c r="BK673" t="str">
        <f>IF(ISERROR(MATCH(LEFT(C673,5)&amp;B673&amp;"_"&amp;A673,$BK$1:BK672,0)),LEFT(C673,5)&amp;B673&amp;"_"&amp;A673,"")</f>
        <v/>
      </c>
      <c r="BL673">
        <f>COUNTIFS($B$1:B673,B673)-COUNTIFS($B$1:B673,B673,$BK$1:BK673,"")</f>
        <v>6</v>
      </c>
      <c r="BM673" t="str">
        <f t="shared" si="120"/>
        <v/>
      </c>
    </row>
    <row r="674" spans="1:65" x14ac:dyDescent="0.25">
      <c r="A674" s="1" t="s">
        <v>172</v>
      </c>
      <c r="B674" s="1" t="s">
        <v>79</v>
      </c>
      <c r="C674" s="1" t="s">
        <v>1234</v>
      </c>
      <c r="D674" s="1">
        <v>2E-3</v>
      </c>
      <c r="E674" s="1">
        <v>-0.08</v>
      </c>
      <c r="F674" s="1" t="s">
        <v>1367</v>
      </c>
      <c r="G674" s="1" t="s">
        <v>52</v>
      </c>
      <c r="H674" s="1" t="s">
        <v>52</v>
      </c>
      <c r="I674" s="1" t="s">
        <v>52</v>
      </c>
      <c r="J674" s="1" t="s">
        <v>52</v>
      </c>
      <c r="K674" s="1" t="s">
        <v>52</v>
      </c>
      <c r="L674" s="1" t="s">
        <v>52</v>
      </c>
      <c r="M674" s="1" t="s">
        <v>52</v>
      </c>
      <c r="N674" s="1" t="s">
        <v>52</v>
      </c>
      <c r="O674" s="1" t="s">
        <v>52</v>
      </c>
      <c r="P674" s="1" t="s">
        <v>52</v>
      </c>
      <c r="Q674" s="1" t="s">
        <v>52</v>
      </c>
      <c r="R674" s="1" t="s">
        <v>52</v>
      </c>
      <c r="S674" s="1" t="s">
        <v>52</v>
      </c>
      <c r="T674" s="1" t="s">
        <v>52</v>
      </c>
      <c r="U674" s="1" t="s">
        <v>52</v>
      </c>
      <c r="V674" s="1">
        <v>5</v>
      </c>
      <c r="W674" s="1">
        <v>0</v>
      </c>
      <c r="X674" s="1">
        <v>1</v>
      </c>
      <c r="Y674" s="1">
        <v>0</v>
      </c>
      <c r="Z674" s="1">
        <v>1</v>
      </c>
      <c r="AA674" s="1">
        <v>0</v>
      </c>
      <c r="AB674" s="1">
        <v>0</v>
      </c>
      <c r="AC674" s="1">
        <v>0</v>
      </c>
      <c r="AD674" s="1">
        <v>33</v>
      </c>
      <c r="AE674" s="1">
        <v>0</v>
      </c>
      <c r="AF674" s="1">
        <v>3</v>
      </c>
      <c r="AG674" s="1">
        <v>6</v>
      </c>
      <c r="AH674" s="1">
        <v>0.5</v>
      </c>
      <c r="AI674" s="1">
        <v>-40.61</v>
      </c>
      <c r="AJ674" s="1">
        <v>3</v>
      </c>
      <c r="AK674" s="1">
        <v>59</v>
      </c>
      <c r="AL674" s="1">
        <v>8</v>
      </c>
      <c r="AM674" s="1">
        <v>20</v>
      </c>
      <c r="AN674" s="1">
        <v>0</v>
      </c>
      <c r="AO674" s="1">
        <v>0</v>
      </c>
      <c r="AP674" s="1" t="s">
        <v>52</v>
      </c>
      <c r="AQ674" s="1" t="s">
        <v>52</v>
      </c>
      <c r="AR674" s="1" t="s">
        <v>52</v>
      </c>
      <c r="AS674" s="1" t="s">
        <v>52</v>
      </c>
      <c r="AT674" s="1" t="s">
        <v>52</v>
      </c>
      <c r="AU674" s="1" t="s">
        <v>52</v>
      </c>
      <c r="AV674" s="1" t="s">
        <v>52</v>
      </c>
      <c r="AW674" s="1" t="s">
        <v>52</v>
      </c>
      <c r="AX674" s="1" t="s">
        <v>52</v>
      </c>
      <c r="AY674" t="str">
        <f t="shared" si="110"/>
        <v/>
      </c>
      <c r="AZ674" t="str">
        <f t="shared" si="111"/>
        <v>R.Woods</v>
      </c>
      <c r="BA674" t="str">
        <f t="shared" si="112"/>
        <v/>
      </c>
      <c r="BB674" t="str">
        <f t="shared" si="113"/>
        <v>2021_03_LA</v>
      </c>
      <c r="BC674" t="str">
        <f t="shared" si="114"/>
        <v>ru</v>
      </c>
      <c r="BD674">
        <f>COUNTIFS($BB$1:BB674,BB674,$BC$1:BC674,"ru")</f>
        <v>3</v>
      </c>
      <c r="BE674" t="str">
        <f t="shared" si="115"/>
        <v>re</v>
      </c>
      <c r="BF674">
        <f>COUNTIFS($BB$1:BB674,BB674,$BE$1:BE674,"re")</f>
        <v>2</v>
      </c>
      <c r="BG674" t="str">
        <f t="shared" si="116"/>
        <v>ru32021_03_LA</v>
      </c>
      <c r="BH674" t="str">
        <f t="shared" si="117"/>
        <v>re22021_03_LA</v>
      </c>
      <c r="BI674" t="str">
        <f t="shared" si="118"/>
        <v>2021_03_LAR.Woods</v>
      </c>
      <c r="BJ674" t="str">
        <f t="shared" si="119"/>
        <v>2021_LA_R.Woods</v>
      </c>
      <c r="BK674" t="str">
        <f>IF(ISERROR(MATCH(LEFT(C674,5)&amp;B674&amp;"_"&amp;A674,$BK$1:BK673,0)),LEFT(C674,5)&amp;B674&amp;"_"&amp;A674,"")</f>
        <v/>
      </c>
      <c r="BL674">
        <f>COUNTIFS($B$1:B674,B674)-COUNTIFS($B$1:B674,B674,$BK$1:BK674,"")</f>
        <v>7</v>
      </c>
      <c r="BM674" t="str">
        <f t="shared" si="120"/>
        <v/>
      </c>
    </row>
    <row r="675" spans="1:65" x14ac:dyDescent="0.25">
      <c r="A675" s="1" t="s">
        <v>131</v>
      </c>
      <c r="B675" s="1" t="s">
        <v>88</v>
      </c>
      <c r="C675" s="1" t="s">
        <v>2038</v>
      </c>
      <c r="D675" s="1">
        <v>-1.4999999999999999E-2</v>
      </c>
      <c r="E675" s="1">
        <v>-0.98</v>
      </c>
      <c r="F675" s="1" t="s">
        <v>2172</v>
      </c>
      <c r="G675" s="1" t="s">
        <v>52</v>
      </c>
      <c r="H675" s="1" t="s">
        <v>52</v>
      </c>
      <c r="I675" s="1" t="s">
        <v>52</v>
      </c>
      <c r="J675" s="1" t="s">
        <v>52</v>
      </c>
      <c r="K675" s="1" t="s">
        <v>52</v>
      </c>
      <c r="L675" s="1" t="s">
        <v>52</v>
      </c>
      <c r="M675" s="1" t="s">
        <v>52</v>
      </c>
      <c r="N675" s="1" t="s">
        <v>52</v>
      </c>
      <c r="O675" s="1" t="s">
        <v>52</v>
      </c>
      <c r="P675" s="1" t="s">
        <v>52</v>
      </c>
      <c r="Q675" s="1" t="s">
        <v>52</v>
      </c>
      <c r="R675" s="1" t="s">
        <v>52</v>
      </c>
      <c r="S675" s="1" t="s">
        <v>52</v>
      </c>
      <c r="T675" s="1" t="s">
        <v>52</v>
      </c>
      <c r="U675" s="1" t="s">
        <v>52</v>
      </c>
      <c r="V675" s="1">
        <v>5</v>
      </c>
      <c r="W675" s="1">
        <v>0</v>
      </c>
      <c r="X675" s="1">
        <v>2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16</v>
      </c>
      <c r="AE675" s="1">
        <v>0</v>
      </c>
      <c r="AF675" s="1">
        <v>2</v>
      </c>
      <c r="AG675" s="1">
        <v>3</v>
      </c>
      <c r="AH675" s="1">
        <v>0.66600000000000004</v>
      </c>
      <c r="AI675" s="1">
        <v>-13.57</v>
      </c>
      <c r="AJ675" s="1">
        <v>1</v>
      </c>
      <c r="AK675" s="1">
        <v>4</v>
      </c>
      <c r="AL675" s="1">
        <v>13</v>
      </c>
      <c r="AM675" s="1">
        <v>14</v>
      </c>
      <c r="AN675" s="1">
        <v>0</v>
      </c>
      <c r="AO675" s="1">
        <v>0</v>
      </c>
      <c r="AP675" s="1" t="s">
        <v>52</v>
      </c>
      <c r="AQ675" s="1" t="s">
        <v>52</v>
      </c>
      <c r="AR675" s="1" t="s">
        <v>52</v>
      </c>
      <c r="AS675" s="1" t="s">
        <v>52</v>
      </c>
      <c r="AT675" s="1" t="s">
        <v>52</v>
      </c>
      <c r="AU675" s="1" t="s">
        <v>52</v>
      </c>
      <c r="AV675" s="1" t="s">
        <v>52</v>
      </c>
      <c r="AW675" s="1" t="s">
        <v>52</v>
      </c>
      <c r="AX675" s="1" t="s">
        <v>52</v>
      </c>
      <c r="AY675" t="str">
        <f t="shared" si="110"/>
        <v/>
      </c>
      <c r="AZ675" t="str">
        <f t="shared" si="111"/>
        <v>S.Ahmed</v>
      </c>
      <c r="BA675" t="str">
        <f t="shared" si="112"/>
        <v/>
      </c>
      <c r="BB675" t="str">
        <f t="shared" si="113"/>
        <v>2021_05_MIA</v>
      </c>
      <c r="BC675" t="str">
        <f t="shared" si="114"/>
        <v>ru</v>
      </c>
      <c r="BD675">
        <f>COUNTIFS($BB$1:BB675,BB675,$BC$1:BC675,"ru")</f>
        <v>3</v>
      </c>
      <c r="BE675" t="str">
        <f t="shared" si="115"/>
        <v>re</v>
      </c>
      <c r="BF675">
        <f>COUNTIFS($BB$1:BB675,BB675,$BE$1:BE675,"re")</f>
        <v>3</v>
      </c>
      <c r="BG675" t="str">
        <f t="shared" si="116"/>
        <v>ru32021_05_MIA</v>
      </c>
      <c r="BH675" t="str">
        <f t="shared" si="117"/>
        <v>re32021_05_MIA</v>
      </c>
      <c r="BI675" t="str">
        <f t="shared" si="118"/>
        <v>2021_05_MIAS.Ahmed</v>
      </c>
      <c r="BJ675" t="str">
        <f t="shared" si="119"/>
        <v>2021_MIA_S.Ahmed</v>
      </c>
      <c r="BK675" t="str">
        <f>IF(ISERROR(MATCH(LEFT(C675,5)&amp;B675&amp;"_"&amp;A675,$BK$1:BK674,0)),LEFT(C675,5)&amp;B675&amp;"_"&amp;A675,"")</f>
        <v/>
      </c>
      <c r="BL675">
        <f>COUNTIFS($B$1:B675,B675)-COUNTIFS($B$1:B675,B675,$BK$1:BK675,"")</f>
        <v>6</v>
      </c>
      <c r="BM675" t="str">
        <f t="shared" si="120"/>
        <v/>
      </c>
    </row>
    <row r="676" spans="1:65" x14ac:dyDescent="0.25">
      <c r="A676" s="1" t="s">
        <v>180</v>
      </c>
      <c r="B676" s="1" t="s">
        <v>108</v>
      </c>
      <c r="C676" s="1" t="s">
        <v>801</v>
      </c>
      <c r="D676" s="1">
        <v>-6.0999999999999999E-2</v>
      </c>
      <c r="E676" s="1">
        <v>-1.89</v>
      </c>
      <c r="F676" s="1" t="s">
        <v>810</v>
      </c>
      <c r="G676" s="1" t="s">
        <v>52</v>
      </c>
      <c r="H676" s="1" t="s">
        <v>52</v>
      </c>
      <c r="I676" s="1" t="s">
        <v>52</v>
      </c>
      <c r="J676" s="1" t="s">
        <v>52</v>
      </c>
      <c r="K676" s="1" t="s">
        <v>52</v>
      </c>
      <c r="L676" s="1" t="s">
        <v>52</v>
      </c>
      <c r="M676" s="1" t="s">
        <v>52</v>
      </c>
      <c r="N676" s="1" t="s">
        <v>52</v>
      </c>
      <c r="O676" s="1" t="s">
        <v>52</v>
      </c>
      <c r="P676" s="1" t="s">
        <v>52</v>
      </c>
      <c r="Q676" s="1" t="s">
        <v>52</v>
      </c>
      <c r="R676" s="1" t="s">
        <v>52</v>
      </c>
      <c r="S676" s="1" t="s">
        <v>52</v>
      </c>
      <c r="T676" s="1" t="s">
        <v>52</v>
      </c>
      <c r="U676" s="1" t="s">
        <v>52</v>
      </c>
      <c r="V676" s="1">
        <v>5</v>
      </c>
      <c r="W676" s="1">
        <v>0</v>
      </c>
      <c r="X676" s="1">
        <v>2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 t="s">
        <v>52</v>
      </c>
      <c r="AE676" s="1" t="s">
        <v>52</v>
      </c>
      <c r="AF676" s="1" t="s">
        <v>52</v>
      </c>
      <c r="AG676" s="1" t="s">
        <v>52</v>
      </c>
      <c r="AH676" s="1" t="s">
        <v>52</v>
      </c>
      <c r="AI676" s="1" t="s">
        <v>52</v>
      </c>
      <c r="AJ676" s="1" t="s">
        <v>52</v>
      </c>
      <c r="AK676" s="1" t="s">
        <v>52</v>
      </c>
      <c r="AL676" s="1" t="s">
        <v>52</v>
      </c>
      <c r="AM676" s="1" t="s">
        <v>52</v>
      </c>
      <c r="AN676" s="1" t="s">
        <v>52</v>
      </c>
      <c r="AO676" s="1" t="s">
        <v>52</v>
      </c>
      <c r="AP676" s="1" t="s">
        <v>52</v>
      </c>
      <c r="AQ676" s="1" t="s">
        <v>52</v>
      </c>
      <c r="AR676" s="1" t="s">
        <v>52</v>
      </c>
      <c r="AS676" s="1" t="s">
        <v>52</v>
      </c>
      <c r="AT676" s="1" t="s">
        <v>52</v>
      </c>
      <c r="AU676" s="1" t="s">
        <v>52</v>
      </c>
      <c r="AV676" s="1" t="s">
        <v>52</v>
      </c>
      <c r="AW676" s="1" t="s">
        <v>52</v>
      </c>
      <c r="AX676" s="1" t="s">
        <v>52</v>
      </c>
      <c r="AY676" t="str">
        <f t="shared" si="110"/>
        <v/>
      </c>
      <c r="AZ676" t="str">
        <f t="shared" si="111"/>
        <v>T.Cannon</v>
      </c>
      <c r="BA676" t="str">
        <f t="shared" si="112"/>
        <v/>
      </c>
      <c r="BB676" t="str">
        <f t="shared" si="113"/>
        <v>2021_01_BAL</v>
      </c>
      <c r="BC676" t="str">
        <f t="shared" si="114"/>
        <v>ru</v>
      </c>
      <c r="BD676">
        <f>COUNTIFS($BB$1:BB676,BB676,$BC$1:BC676,"ru")</f>
        <v>5</v>
      </c>
      <c r="BE676" t="str">
        <f t="shared" si="115"/>
        <v/>
      </c>
      <c r="BF676">
        <f>COUNTIFS($BB$1:BB676,BB676,$BE$1:BE676,"re")</f>
        <v>2</v>
      </c>
      <c r="BG676" t="str">
        <f t="shared" si="116"/>
        <v>ru52021_01_BAL</v>
      </c>
      <c r="BH676" t="str">
        <f t="shared" si="117"/>
        <v>22021_01_BAL</v>
      </c>
      <c r="BI676" t="str">
        <f t="shared" si="118"/>
        <v>2021_01_BALT.Cannon</v>
      </c>
      <c r="BJ676" t="str">
        <f t="shared" si="119"/>
        <v>2021_BAL_T.Cannon</v>
      </c>
      <c r="BK676" t="str">
        <f>IF(ISERROR(MATCH(LEFT(C676,5)&amp;B676&amp;"_"&amp;A676,$BK$1:BK675,0)),LEFT(C676,5)&amp;B676&amp;"_"&amp;A676,"")</f>
        <v>2021_BAL_T.Cannon</v>
      </c>
      <c r="BL676">
        <f>COUNTIFS($B$1:B676,B676)-COUNTIFS($B$1:B676,B676,$BK$1:BK676,"")</f>
        <v>9</v>
      </c>
      <c r="BM676" t="str">
        <f t="shared" si="120"/>
        <v>2021_BAL9</v>
      </c>
    </row>
    <row r="677" spans="1:65" x14ac:dyDescent="0.25">
      <c r="A677" s="1" t="s">
        <v>1124</v>
      </c>
      <c r="B677" s="1" t="s">
        <v>72</v>
      </c>
      <c r="C677" s="1" t="s">
        <v>1678</v>
      </c>
      <c r="D677" s="1">
        <v>0</v>
      </c>
      <c r="E677" s="1">
        <v>-0.84</v>
      </c>
      <c r="F677" s="1" t="s">
        <v>1773</v>
      </c>
      <c r="G677" s="1" t="s">
        <v>52</v>
      </c>
      <c r="H677" s="1" t="s">
        <v>52</v>
      </c>
      <c r="I677" s="1" t="s">
        <v>52</v>
      </c>
      <c r="J677" s="1" t="s">
        <v>52</v>
      </c>
      <c r="K677" s="1" t="s">
        <v>52</v>
      </c>
      <c r="L677" s="1" t="s">
        <v>52</v>
      </c>
      <c r="M677" s="1" t="s">
        <v>52</v>
      </c>
      <c r="N677" s="1" t="s">
        <v>52</v>
      </c>
      <c r="O677" s="1" t="s">
        <v>52</v>
      </c>
      <c r="P677" s="1" t="s">
        <v>52</v>
      </c>
      <c r="Q677" s="1" t="s">
        <v>52</v>
      </c>
      <c r="R677" s="1" t="s">
        <v>52</v>
      </c>
      <c r="S677" s="1" t="s">
        <v>52</v>
      </c>
      <c r="T677" s="1" t="s">
        <v>52</v>
      </c>
      <c r="U677" s="1" t="s">
        <v>52</v>
      </c>
      <c r="V677" s="1">
        <v>5</v>
      </c>
      <c r="W677" s="1">
        <v>0</v>
      </c>
      <c r="X677" s="1">
        <v>1</v>
      </c>
      <c r="Y677" s="1">
        <v>0</v>
      </c>
      <c r="Z677" s="1">
        <v>0</v>
      </c>
      <c r="AA677" s="1">
        <v>0</v>
      </c>
      <c r="AB677" s="1">
        <v>0</v>
      </c>
      <c r="AC677" s="1">
        <v>0</v>
      </c>
      <c r="AD677" s="1" t="s">
        <v>52</v>
      </c>
      <c r="AE677" s="1" t="s">
        <v>52</v>
      </c>
      <c r="AF677" s="1" t="s">
        <v>52</v>
      </c>
      <c r="AG677" s="1" t="s">
        <v>52</v>
      </c>
      <c r="AH677" s="1" t="s">
        <v>52</v>
      </c>
      <c r="AI677" s="1" t="s">
        <v>52</v>
      </c>
      <c r="AJ677" s="1" t="s">
        <v>52</v>
      </c>
      <c r="AK677" s="1" t="s">
        <v>52</v>
      </c>
      <c r="AL677" s="1" t="s">
        <v>52</v>
      </c>
      <c r="AM677" s="1" t="s">
        <v>52</v>
      </c>
      <c r="AN677" s="1" t="s">
        <v>52</v>
      </c>
      <c r="AO677" s="1" t="s">
        <v>52</v>
      </c>
      <c r="AP677" s="1" t="s">
        <v>52</v>
      </c>
      <c r="AQ677" s="1" t="s">
        <v>52</v>
      </c>
      <c r="AR677" s="1" t="s">
        <v>52</v>
      </c>
      <c r="AS677" s="1" t="s">
        <v>52</v>
      </c>
      <c r="AT677" s="1" t="s">
        <v>52</v>
      </c>
      <c r="AU677" s="1" t="s">
        <v>52</v>
      </c>
      <c r="AV677" s="1" t="s">
        <v>52</v>
      </c>
      <c r="AW677" s="1" t="s">
        <v>52</v>
      </c>
      <c r="AX677" s="1" t="s">
        <v>52</v>
      </c>
      <c r="AY677" t="str">
        <f t="shared" si="110"/>
        <v/>
      </c>
      <c r="AZ677" t="str">
        <f t="shared" si="111"/>
        <v>T.Homer</v>
      </c>
      <c r="BA677" t="str">
        <f t="shared" si="112"/>
        <v/>
      </c>
      <c r="BB677" t="str">
        <f t="shared" si="113"/>
        <v>2021_04_SEA</v>
      </c>
      <c r="BC677" t="str">
        <f t="shared" si="114"/>
        <v>ru</v>
      </c>
      <c r="BD677">
        <f>COUNTIFS($BB$1:BB677,BB677,$BC$1:BC677,"ru")</f>
        <v>3</v>
      </c>
      <c r="BE677" t="str">
        <f t="shared" si="115"/>
        <v/>
      </c>
      <c r="BF677">
        <f>COUNTIFS($BB$1:BB677,BB677,$BE$1:BE677,"re")</f>
        <v>2</v>
      </c>
      <c r="BG677" t="str">
        <f t="shared" si="116"/>
        <v>ru32021_04_SEA</v>
      </c>
      <c r="BH677" t="str">
        <f t="shared" si="117"/>
        <v>22021_04_SEA</v>
      </c>
      <c r="BI677" t="str">
        <f t="shared" si="118"/>
        <v>2021_04_SEAT.Homer</v>
      </c>
      <c r="BJ677" t="str">
        <f t="shared" si="119"/>
        <v>2021_SEA_T.Homer</v>
      </c>
      <c r="BK677" t="str">
        <f>IF(ISERROR(MATCH(LEFT(C677,5)&amp;B677&amp;"_"&amp;A677,$BK$1:BK676,0)),LEFT(C677,5)&amp;B677&amp;"_"&amp;A677,"")</f>
        <v/>
      </c>
      <c r="BL677">
        <f>COUNTIFS($B$1:B677,B677)-COUNTIFS($B$1:B677,B677,$BK$1:BK677,"")</f>
        <v>9</v>
      </c>
      <c r="BM677" t="str">
        <f t="shared" si="120"/>
        <v/>
      </c>
    </row>
    <row r="678" spans="1:65" x14ac:dyDescent="0.25">
      <c r="A678" s="1" t="s">
        <v>1124</v>
      </c>
      <c r="B678" s="1" t="s">
        <v>72</v>
      </c>
      <c r="C678" s="1" t="s">
        <v>2043</v>
      </c>
      <c r="D678" s="1">
        <v>-0.01</v>
      </c>
      <c r="E678" s="1">
        <v>-0.79</v>
      </c>
      <c r="F678" s="1" t="s">
        <v>2173</v>
      </c>
      <c r="G678" s="1" t="s">
        <v>52</v>
      </c>
      <c r="H678" s="1" t="s">
        <v>52</v>
      </c>
      <c r="I678" s="1" t="s">
        <v>52</v>
      </c>
      <c r="J678" s="1" t="s">
        <v>52</v>
      </c>
      <c r="K678" s="1" t="s">
        <v>52</v>
      </c>
      <c r="L678" s="1" t="s">
        <v>52</v>
      </c>
      <c r="M678" s="1" t="s">
        <v>52</v>
      </c>
      <c r="N678" s="1" t="s">
        <v>52</v>
      </c>
      <c r="O678" s="1" t="s">
        <v>52</v>
      </c>
      <c r="P678" s="1" t="s">
        <v>52</v>
      </c>
      <c r="Q678" s="1" t="s">
        <v>52</v>
      </c>
      <c r="R678" s="1" t="s">
        <v>52</v>
      </c>
      <c r="S678" s="1" t="s">
        <v>52</v>
      </c>
      <c r="T678" s="1" t="s">
        <v>52</v>
      </c>
      <c r="U678" s="1" t="s">
        <v>52</v>
      </c>
      <c r="V678" s="1">
        <v>5</v>
      </c>
      <c r="W678" s="1">
        <v>0</v>
      </c>
      <c r="X678" s="1">
        <v>1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13</v>
      </c>
      <c r="AE678" s="1">
        <v>0</v>
      </c>
      <c r="AF678" s="1">
        <v>1</v>
      </c>
      <c r="AG678" s="1">
        <v>1</v>
      </c>
      <c r="AH678" s="1">
        <v>1</v>
      </c>
      <c r="AI678" s="1">
        <v>28.54</v>
      </c>
      <c r="AJ678" s="1">
        <v>1</v>
      </c>
      <c r="AK678" s="1">
        <v>3</v>
      </c>
      <c r="AL678" s="1">
        <v>10</v>
      </c>
      <c r="AM678" s="1">
        <v>3</v>
      </c>
      <c r="AN678" s="1">
        <v>0</v>
      </c>
      <c r="AO678" s="1">
        <v>0</v>
      </c>
      <c r="AP678" s="1" t="s">
        <v>52</v>
      </c>
      <c r="AQ678" s="1" t="s">
        <v>52</v>
      </c>
      <c r="AR678" s="1" t="s">
        <v>52</v>
      </c>
      <c r="AS678" s="1" t="s">
        <v>52</v>
      </c>
      <c r="AT678" s="1" t="s">
        <v>52</v>
      </c>
      <c r="AU678" s="1" t="s">
        <v>52</v>
      </c>
      <c r="AV678" s="1" t="s">
        <v>52</v>
      </c>
      <c r="AW678" s="1" t="s">
        <v>52</v>
      </c>
      <c r="AX678" s="1" t="s">
        <v>52</v>
      </c>
      <c r="AY678" t="str">
        <f t="shared" si="110"/>
        <v/>
      </c>
      <c r="AZ678" t="str">
        <f t="shared" si="111"/>
        <v>T.Homer</v>
      </c>
      <c r="BA678" t="str">
        <f t="shared" si="112"/>
        <v/>
      </c>
      <c r="BB678" t="str">
        <f t="shared" si="113"/>
        <v>2021_05_SEA</v>
      </c>
      <c r="BC678" t="str">
        <f t="shared" si="114"/>
        <v>ru</v>
      </c>
      <c r="BD678">
        <f>COUNTIFS($BB$1:BB678,BB678,$BC$1:BC678,"ru")</f>
        <v>5</v>
      </c>
      <c r="BE678" t="str">
        <f t="shared" si="115"/>
        <v>re</v>
      </c>
      <c r="BF678">
        <f>COUNTIFS($BB$1:BB678,BB678,$BE$1:BE678,"re")</f>
        <v>3</v>
      </c>
      <c r="BG678" t="str">
        <f t="shared" si="116"/>
        <v>ru52021_05_SEA</v>
      </c>
      <c r="BH678" t="str">
        <f t="shared" si="117"/>
        <v>re32021_05_SEA</v>
      </c>
      <c r="BI678" t="str">
        <f t="shared" si="118"/>
        <v>2021_05_SEAT.Homer</v>
      </c>
      <c r="BJ678" t="str">
        <f t="shared" si="119"/>
        <v>2021_SEA_T.Homer</v>
      </c>
      <c r="BK678" t="str">
        <f>IF(ISERROR(MATCH(LEFT(C678,5)&amp;B678&amp;"_"&amp;A678,$BK$1:BK677,0)),LEFT(C678,5)&amp;B678&amp;"_"&amp;A678,"")</f>
        <v/>
      </c>
      <c r="BL678">
        <f>COUNTIFS($B$1:B678,B678)-COUNTIFS($B$1:B678,B678,$BK$1:BK678,"")</f>
        <v>9</v>
      </c>
      <c r="BM678" t="str">
        <f t="shared" si="120"/>
        <v/>
      </c>
    </row>
    <row r="679" spans="1:65" x14ac:dyDescent="0.25">
      <c r="A679" s="1" t="s">
        <v>186</v>
      </c>
      <c r="B679" s="1" t="s">
        <v>64</v>
      </c>
      <c r="C679" s="1" t="s">
        <v>412</v>
      </c>
      <c r="D679" s="1">
        <v>-6.0000000000000001E-3</v>
      </c>
      <c r="E679" s="1">
        <v>-0.56000000000000005</v>
      </c>
      <c r="F679" s="1" t="s">
        <v>554</v>
      </c>
      <c r="G679" s="1" t="s">
        <v>52</v>
      </c>
      <c r="H679" s="1" t="s">
        <v>52</v>
      </c>
      <c r="I679" s="1" t="s">
        <v>52</v>
      </c>
      <c r="J679" s="1" t="s">
        <v>52</v>
      </c>
      <c r="K679" s="1" t="s">
        <v>52</v>
      </c>
      <c r="L679" s="1" t="s">
        <v>52</v>
      </c>
      <c r="M679" s="1" t="s">
        <v>52</v>
      </c>
      <c r="N679" s="1" t="s">
        <v>52</v>
      </c>
      <c r="O679" s="1" t="s">
        <v>52</v>
      </c>
      <c r="P679" s="1" t="s">
        <v>52</v>
      </c>
      <c r="Q679" s="1" t="s">
        <v>52</v>
      </c>
      <c r="R679" s="1" t="s">
        <v>52</v>
      </c>
      <c r="S679" s="1" t="s">
        <v>52</v>
      </c>
      <c r="T679" s="1" t="s">
        <v>52</v>
      </c>
      <c r="U679" s="1" t="s">
        <v>52</v>
      </c>
      <c r="V679" s="1">
        <v>4</v>
      </c>
      <c r="W679" s="1">
        <v>0</v>
      </c>
      <c r="X679" s="1">
        <v>1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15</v>
      </c>
      <c r="AE679" s="1">
        <v>0</v>
      </c>
      <c r="AF679" s="1">
        <v>2</v>
      </c>
      <c r="AG679" s="1">
        <v>2</v>
      </c>
      <c r="AH679" s="1">
        <v>1</v>
      </c>
      <c r="AI679" s="1">
        <v>20</v>
      </c>
      <c r="AJ679" s="1">
        <v>1</v>
      </c>
      <c r="AK679" s="1">
        <v>2</v>
      </c>
      <c r="AL679" s="1">
        <v>13</v>
      </c>
      <c r="AM679" s="1">
        <v>10</v>
      </c>
      <c r="AN679" s="1">
        <v>0</v>
      </c>
      <c r="AO679" s="1">
        <v>0</v>
      </c>
      <c r="AP679" s="1" t="s">
        <v>52</v>
      </c>
      <c r="AQ679" s="1" t="s">
        <v>52</v>
      </c>
      <c r="AR679" s="1" t="s">
        <v>52</v>
      </c>
      <c r="AS679" s="1" t="s">
        <v>52</v>
      </c>
      <c r="AT679" s="1" t="s">
        <v>52</v>
      </c>
      <c r="AU679" s="1" t="s">
        <v>52</v>
      </c>
      <c r="AV679" s="1" t="s">
        <v>52</v>
      </c>
      <c r="AW679" s="1" t="s">
        <v>52</v>
      </c>
      <c r="AX679" s="1" t="s">
        <v>52</v>
      </c>
      <c r="AY679" t="str">
        <f t="shared" si="110"/>
        <v/>
      </c>
      <c r="AZ679" t="str">
        <f t="shared" si="111"/>
        <v>A.Abdullah</v>
      </c>
      <c r="BA679" t="str">
        <f t="shared" si="112"/>
        <v/>
      </c>
      <c r="BB679" t="str">
        <f t="shared" si="113"/>
        <v>2021_01_MIN</v>
      </c>
      <c r="BC679" t="str">
        <f t="shared" si="114"/>
        <v>ru</v>
      </c>
      <c r="BD679">
        <f>COUNTIFS($BB$1:BB679,BB679,$BC$1:BC679,"ru")</f>
        <v>2</v>
      </c>
      <c r="BE679" t="str">
        <f t="shared" si="115"/>
        <v>re</v>
      </c>
      <c r="BF679">
        <f>COUNTIFS($BB$1:BB679,BB679,$BE$1:BE679,"re")</f>
        <v>3</v>
      </c>
      <c r="BG679" t="str">
        <f t="shared" si="116"/>
        <v>ru22021_01_MIN</v>
      </c>
      <c r="BH679" t="str">
        <f t="shared" si="117"/>
        <v>re32021_01_MIN</v>
      </c>
      <c r="BI679" t="str">
        <f t="shared" si="118"/>
        <v>2021_01_MINA.Abdullah</v>
      </c>
      <c r="BJ679" t="str">
        <f t="shared" si="119"/>
        <v>2021_MIN_A.Abdullah</v>
      </c>
      <c r="BK679" t="str">
        <f>IF(ISERROR(MATCH(LEFT(C679,5)&amp;B679&amp;"_"&amp;A679,$BK$1:BK678,0)),LEFT(C679,5)&amp;B679&amp;"_"&amp;A679,"")</f>
        <v/>
      </c>
      <c r="BL679">
        <f>COUNTIFS($B$1:B679,B679)-COUNTIFS($B$1:B679,B679,$BK$1:BK679,"")</f>
        <v>7</v>
      </c>
      <c r="BM679" t="str">
        <f t="shared" si="120"/>
        <v/>
      </c>
    </row>
    <row r="680" spans="1:65" x14ac:dyDescent="0.25">
      <c r="A680" s="1" t="s">
        <v>185</v>
      </c>
      <c r="B680" s="1" t="s">
        <v>51</v>
      </c>
      <c r="C680" s="1" t="s">
        <v>2054</v>
      </c>
      <c r="D680" s="1">
        <v>2E-3</v>
      </c>
      <c r="E680" s="1">
        <v>-0.08</v>
      </c>
      <c r="F680" s="1" t="s">
        <v>2174</v>
      </c>
      <c r="G680" s="1" t="s">
        <v>52</v>
      </c>
      <c r="H680" s="1" t="s">
        <v>52</v>
      </c>
      <c r="I680" s="1" t="s">
        <v>52</v>
      </c>
      <c r="J680" s="1" t="s">
        <v>52</v>
      </c>
      <c r="K680" s="1" t="s">
        <v>52</v>
      </c>
      <c r="L680" s="1" t="s">
        <v>52</v>
      </c>
      <c r="M680" s="1" t="s">
        <v>52</v>
      </c>
      <c r="N680" s="1" t="s">
        <v>52</v>
      </c>
      <c r="O680" s="1" t="s">
        <v>52</v>
      </c>
      <c r="P680" s="1" t="s">
        <v>52</v>
      </c>
      <c r="Q680" s="1" t="s">
        <v>52</v>
      </c>
      <c r="R680" s="1" t="s">
        <v>52</v>
      </c>
      <c r="S680" s="1" t="s">
        <v>52</v>
      </c>
      <c r="T680" s="1" t="s">
        <v>52</v>
      </c>
      <c r="U680" s="1" t="s">
        <v>52</v>
      </c>
      <c r="V680" s="1">
        <v>4</v>
      </c>
      <c r="W680" s="1">
        <v>0</v>
      </c>
      <c r="X680" s="1">
        <v>1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84</v>
      </c>
      <c r="AE680" s="1">
        <v>1</v>
      </c>
      <c r="AF680" s="1">
        <v>4</v>
      </c>
      <c r="AG680" s="1">
        <v>6</v>
      </c>
      <c r="AH680" s="1">
        <v>0.66600000000000004</v>
      </c>
      <c r="AI680" s="1">
        <v>-1.8</v>
      </c>
      <c r="AJ680" s="1">
        <v>3</v>
      </c>
      <c r="AK680" s="1">
        <v>46</v>
      </c>
      <c r="AL680" s="1">
        <v>43</v>
      </c>
      <c r="AM680" s="1">
        <v>30</v>
      </c>
      <c r="AN680" s="1">
        <v>0</v>
      </c>
      <c r="AO680" s="1">
        <v>0</v>
      </c>
      <c r="AP680" s="1" t="s">
        <v>52</v>
      </c>
      <c r="AQ680" s="1" t="s">
        <v>52</v>
      </c>
      <c r="AR680" s="1" t="s">
        <v>52</v>
      </c>
      <c r="AS680" s="1" t="s">
        <v>52</v>
      </c>
      <c r="AT680" s="1" t="s">
        <v>52</v>
      </c>
      <c r="AU680" s="1" t="s">
        <v>52</v>
      </c>
      <c r="AV680" s="1" t="s">
        <v>52</v>
      </c>
      <c r="AW680" s="1" t="s">
        <v>52</v>
      </c>
      <c r="AX680" s="1" t="s">
        <v>52</v>
      </c>
      <c r="AY680" t="str">
        <f t="shared" si="110"/>
        <v/>
      </c>
      <c r="AZ680" t="str">
        <f t="shared" si="111"/>
        <v>C.Lamb</v>
      </c>
      <c r="BA680" t="str">
        <f t="shared" si="112"/>
        <v/>
      </c>
      <c r="BB680" t="str">
        <f t="shared" si="113"/>
        <v>2021_05_DAL</v>
      </c>
      <c r="BC680" t="str">
        <f t="shared" si="114"/>
        <v>ru</v>
      </c>
      <c r="BD680">
        <f>COUNTIFS($BB$1:BB680,BB680,$BC$1:BC680,"ru")</f>
        <v>5</v>
      </c>
      <c r="BE680" t="str">
        <f t="shared" si="115"/>
        <v>re</v>
      </c>
      <c r="BF680">
        <f>COUNTIFS($BB$1:BB680,BB680,$BE$1:BE680,"re")</f>
        <v>4</v>
      </c>
      <c r="BG680" t="str">
        <f t="shared" si="116"/>
        <v>ru52021_05_DAL</v>
      </c>
      <c r="BH680" t="str">
        <f t="shared" si="117"/>
        <v>re42021_05_DAL</v>
      </c>
      <c r="BI680" t="str">
        <f t="shared" si="118"/>
        <v>2021_05_DALC.Lamb</v>
      </c>
      <c r="BJ680" t="str">
        <f t="shared" si="119"/>
        <v>2021_DAL_C.Lamb</v>
      </c>
      <c r="BK680" t="str">
        <f>IF(ISERROR(MATCH(LEFT(C680,5)&amp;B680&amp;"_"&amp;A680,$BK$1:BK679,0)),LEFT(C680,5)&amp;B680&amp;"_"&amp;A680,"")</f>
        <v/>
      </c>
      <c r="BL680">
        <f>COUNTIFS($B$1:B680,B680)-COUNTIFS($B$1:B680,B680,$BK$1:BK680,"")</f>
        <v>5</v>
      </c>
      <c r="BM680" t="str">
        <f t="shared" si="120"/>
        <v/>
      </c>
    </row>
    <row r="681" spans="1:65" x14ac:dyDescent="0.25">
      <c r="A681" s="1" t="s">
        <v>922</v>
      </c>
      <c r="B681" s="1" t="s">
        <v>108</v>
      </c>
      <c r="C681" s="1" t="s">
        <v>1642</v>
      </c>
      <c r="D681" s="1">
        <v>-6.0000000000000001E-3</v>
      </c>
      <c r="E681" s="1">
        <v>-0.04</v>
      </c>
      <c r="F681" s="1" t="s">
        <v>1774</v>
      </c>
      <c r="G681" s="1" t="s">
        <v>52</v>
      </c>
      <c r="H681" s="1" t="s">
        <v>52</v>
      </c>
      <c r="I681" s="1" t="s">
        <v>52</v>
      </c>
      <c r="J681" s="1" t="s">
        <v>52</v>
      </c>
      <c r="K681" s="1" t="s">
        <v>52</v>
      </c>
      <c r="L681" s="1" t="s">
        <v>52</v>
      </c>
      <c r="M681" s="1" t="s">
        <v>52</v>
      </c>
      <c r="N681" s="1" t="s">
        <v>52</v>
      </c>
      <c r="O681" s="1" t="s">
        <v>52</v>
      </c>
      <c r="P681" s="1" t="s">
        <v>52</v>
      </c>
      <c r="Q681" s="1" t="s">
        <v>52</v>
      </c>
      <c r="R681" s="1" t="s">
        <v>52</v>
      </c>
      <c r="S681" s="1" t="s">
        <v>52</v>
      </c>
      <c r="T681" s="1" t="s">
        <v>52</v>
      </c>
      <c r="U681" s="1" t="s">
        <v>52</v>
      </c>
      <c r="V681" s="1">
        <v>4</v>
      </c>
      <c r="W681" s="1">
        <v>0</v>
      </c>
      <c r="X681" s="1">
        <v>1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 t="s">
        <v>52</v>
      </c>
      <c r="AE681" s="1" t="s">
        <v>52</v>
      </c>
      <c r="AF681" s="1" t="s">
        <v>52</v>
      </c>
      <c r="AG681" s="1" t="s">
        <v>52</v>
      </c>
      <c r="AH681" s="1" t="s">
        <v>52</v>
      </c>
      <c r="AI681" s="1" t="s">
        <v>52</v>
      </c>
      <c r="AJ681" s="1" t="s">
        <v>52</v>
      </c>
      <c r="AK681" s="1" t="s">
        <v>52</v>
      </c>
      <c r="AL681" s="1" t="s">
        <v>52</v>
      </c>
      <c r="AM681" s="1" t="s">
        <v>52</v>
      </c>
      <c r="AN681" s="1" t="s">
        <v>52</v>
      </c>
      <c r="AO681" s="1" t="s">
        <v>52</v>
      </c>
      <c r="AP681" s="1" t="s">
        <v>52</v>
      </c>
      <c r="AQ681" s="1" t="s">
        <v>52</v>
      </c>
      <c r="AR681" s="1" t="s">
        <v>52</v>
      </c>
      <c r="AS681" s="1" t="s">
        <v>52</v>
      </c>
      <c r="AT681" s="1" t="s">
        <v>52</v>
      </c>
      <c r="AU681" s="1" t="s">
        <v>52</v>
      </c>
      <c r="AV681" s="1" t="s">
        <v>52</v>
      </c>
      <c r="AW681" s="1" t="s">
        <v>52</v>
      </c>
      <c r="AX681" s="1" t="s">
        <v>52</v>
      </c>
      <c r="AY681" t="str">
        <f t="shared" si="110"/>
        <v/>
      </c>
      <c r="AZ681" t="str">
        <f t="shared" si="111"/>
        <v>D.Freeman</v>
      </c>
      <c r="BA681" t="str">
        <f t="shared" si="112"/>
        <v/>
      </c>
      <c r="BB681" t="str">
        <f t="shared" si="113"/>
        <v>2021_04_BAL</v>
      </c>
      <c r="BC681" t="str">
        <f t="shared" si="114"/>
        <v>ru</v>
      </c>
      <c r="BD681">
        <f>COUNTIFS($BB$1:BB681,BB681,$BC$1:BC681,"ru")</f>
        <v>4</v>
      </c>
      <c r="BE681" t="str">
        <f t="shared" si="115"/>
        <v/>
      </c>
      <c r="BF681">
        <f>COUNTIFS($BB$1:BB681,BB681,$BE$1:BE681,"re")</f>
        <v>1</v>
      </c>
      <c r="BG681" t="str">
        <f t="shared" si="116"/>
        <v>ru42021_04_BAL</v>
      </c>
      <c r="BH681" t="str">
        <f t="shared" si="117"/>
        <v>12021_04_BAL</v>
      </c>
      <c r="BI681" t="str">
        <f t="shared" si="118"/>
        <v>2021_04_BALD.Freeman</v>
      </c>
      <c r="BJ681" t="str">
        <f t="shared" si="119"/>
        <v>2021_BAL_D.Freeman</v>
      </c>
      <c r="BK681" t="str">
        <f>IF(ISERROR(MATCH(LEFT(C681,5)&amp;B681&amp;"_"&amp;A681,$BK$1:BK680,0)),LEFT(C681,5)&amp;B681&amp;"_"&amp;A681,"")</f>
        <v/>
      </c>
      <c r="BL681">
        <f>COUNTIFS($B$1:B681,B681)-COUNTIFS($B$1:B681,B681,$BK$1:BK681,"")</f>
        <v>9</v>
      </c>
      <c r="BM681" t="str">
        <f t="shared" si="120"/>
        <v/>
      </c>
    </row>
    <row r="682" spans="1:65" x14ac:dyDescent="0.25">
      <c r="A682" s="1" t="s">
        <v>555</v>
      </c>
      <c r="B682" s="1" t="s">
        <v>54</v>
      </c>
      <c r="C682" s="1" t="s">
        <v>418</v>
      </c>
      <c r="D682" s="1">
        <v>-1.2E-2</v>
      </c>
      <c r="E682" s="1">
        <v>-0.11</v>
      </c>
      <c r="F682" s="1" t="s">
        <v>556</v>
      </c>
      <c r="G682" s="1" t="s">
        <v>52</v>
      </c>
      <c r="H682" s="1" t="s">
        <v>52</v>
      </c>
      <c r="I682" s="1" t="s">
        <v>52</v>
      </c>
      <c r="J682" s="1" t="s">
        <v>52</v>
      </c>
      <c r="K682" s="1" t="s">
        <v>52</v>
      </c>
      <c r="L682" s="1" t="s">
        <v>52</v>
      </c>
      <c r="M682" s="1" t="s">
        <v>52</v>
      </c>
      <c r="N682" s="1" t="s">
        <v>52</v>
      </c>
      <c r="O682" s="1" t="s">
        <v>52</v>
      </c>
      <c r="P682" s="1" t="s">
        <v>52</v>
      </c>
      <c r="Q682" s="1" t="s">
        <v>52</v>
      </c>
      <c r="R682" s="1" t="s">
        <v>52</v>
      </c>
      <c r="S682" s="1" t="s">
        <v>52</v>
      </c>
      <c r="T682" s="1" t="s">
        <v>52</v>
      </c>
      <c r="U682" s="1" t="s">
        <v>52</v>
      </c>
      <c r="V682" s="1">
        <v>4</v>
      </c>
      <c r="W682" s="1">
        <v>0</v>
      </c>
      <c r="X682" s="1">
        <v>1</v>
      </c>
      <c r="Y682" s="1">
        <v>0</v>
      </c>
      <c r="Z682" s="1">
        <v>1</v>
      </c>
      <c r="AA682" s="1">
        <v>0</v>
      </c>
      <c r="AB682" s="1">
        <v>0</v>
      </c>
      <c r="AC682" s="1">
        <v>0</v>
      </c>
      <c r="AD682" s="1" t="s">
        <v>52</v>
      </c>
      <c r="AE682" s="1" t="s">
        <v>52</v>
      </c>
      <c r="AF682" s="1" t="s">
        <v>52</v>
      </c>
      <c r="AG682" s="1" t="s">
        <v>52</v>
      </c>
      <c r="AH682" s="1" t="s">
        <v>52</v>
      </c>
      <c r="AI682" s="1" t="s">
        <v>52</v>
      </c>
      <c r="AJ682" s="1" t="s">
        <v>52</v>
      </c>
      <c r="AK682" s="1" t="s">
        <v>52</v>
      </c>
      <c r="AL682" s="1" t="s">
        <v>52</v>
      </c>
      <c r="AM682" s="1" t="s">
        <v>52</v>
      </c>
      <c r="AN682" s="1" t="s">
        <v>52</v>
      </c>
      <c r="AO682" s="1" t="s">
        <v>52</v>
      </c>
      <c r="AP682" s="1" t="s">
        <v>52</v>
      </c>
      <c r="AQ682" s="1" t="s">
        <v>52</v>
      </c>
      <c r="AR682" s="1" t="s">
        <v>52</v>
      </c>
      <c r="AS682" s="1" t="s">
        <v>52</v>
      </c>
      <c r="AT682" s="1" t="s">
        <v>52</v>
      </c>
      <c r="AU682" s="1" t="s">
        <v>52</v>
      </c>
      <c r="AV682" s="1" t="s">
        <v>52</v>
      </c>
      <c r="AW682" s="1" t="s">
        <v>52</v>
      </c>
      <c r="AX682" s="1" t="s">
        <v>52</v>
      </c>
      <c r="AY682" t="str">
        <f t="shared" si="110"/>
        <v/>
      </c>
      <c r="AZ682" t="str">
        <f t="shared" si="111"/>
        <v>Da.Williams</v>
      </c>
      <c r="BA682" t="str">
        <f t="shared" si="112"/>
        <v/>
      </c>
      <c r="BB682" t="str">
        <f t="shared" si="113"/>
        <v>2021_01_KC</v>
      </c>
      <c r="BC682" t="str">
        <f t="shared" si="114"/>
        <v>ru</v>
      </c>
      <c r="BD682">
        <f>COUNTIFS($BB$1:BB682,BB682,$BC$1:BC682,"ru")</f>
        <v>2</v>
      </c>
      <c r="BE682" t="str">
        <f t="shared" si="115"/>
        <v/>
      </c>
      <c r="BF682">
        <f>COUNTIFS($BB$1:BB682,BB682,$BE$1:BE682,"re")</f>
        <v>1</v>
      </c>
      <c r="BG682" t="str">
        <f t="shared" si="116"/>
        <v>ru22021_01_KC</v>
      </c>
      <c r="BH682" t="str">
        <f t="shared" si="117"/>
        <v>12021_01_KC</v>
      </c>
      <c r="BI682" t="str">
        <f t="shared" si="118"/>
        <v>2021_01_KCDa.Williams</v>
      </c>
      <c r="BJ682" t="str">
        <f t="shared" si="119"/>
        <v>2021_KC_Da.Williams</v>
      </c>
      <c r="BK682" t="str">
        <f>IF(ISERROR(MATCH(LEFT(C682,5)&amp;B682&amp;"_"&amp;A682,$BK$1:BK681,0)),LEFT(C682,5)&amp;B682&amp;"_"&amp;A682,"")</f>
        <v/>
      </c>
      <c r="BL682">
        <f>COUNTIFS($B$1:B682,B682)-COUNTIFS($B$1:B682,B682,$BK$1:BK682,"")</f>
        <v>7</v>
      </c>
      <c r="BM682" t="str">
        <f t="shared" si="120"/>
        <v/>
      </c>
    </row>
    <row r="683" spans="1:65" x14ac:dyDescent="0.25">
      <c r="A683" s="1" t="s">
        <v>193</v>
      </c>
      <c r="B683" s="1" t="s">
        <v>105</v>
      </c>
      <c r="C683" s="1" t="s">
        <v>2054</v>
      </c>
      <c r="D683" s="1">
        <v>1E-3</v>
      </c>
      <c r="E683" s="1">
        <v>0.02</v>
      </c>
      <c r="F683" s="1" t="s">
        <v>2175</v>
      </c>
      <c r="G683" s="1" t="s">
        <v>52</v>
      </c>
      <c r="H683" s="1" t="s">
        <v>52</v>
      </c>
      <c r="I683" s="1" t="s">
        <v>52</v>
      </c>
      <c r="J683" s="1" t="s">
        <v>52</v>
      </c>
      <c r="K683" s="1" t="s">
        <v>52</v>
      </c>
      <c r="L683" s="1" t="s">
        <v>52</v>
      </c>
      <c r="M683" s="1" t="s">
        <v>52</v>
      </c>
      <c r="N683" s="1" t="s">
        <v>52</v>
      </c>
      <c r="O683" s="1" t="s">
        <v>52</v>
      </c>
      <c r="P683" s="1" t="s">
        <v>52</v>
      </c>
      <c r="Q683" s="1" t="s">
        <v>52</v>
      </c>
      <c r="R683" s="1" t="s">
        <v>52</v>
      </c>
      <c r="S683" s="1" t="s">
        <v>52</v>
      </c>
      <c r="T683" s="1" t="s">
        <v>52</v>
      </c>
      <c r="U683" s="1" t="s">
        <v>52</v>
      </c>
      <c r="V683" s="1">
        <v>4</v>
      </c>
      <c r="W683" s="1">
        <v>0</v>
      </c>
      <c r="X683" s="1">
        <v>1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 t="s">
        <v>52</v>
      </c>
      <c r="AE683" s="1" t="s">
        <v>52</v>
      </c>
      <c r="AF683" s="1" t="s">
        <v>52</v>
      </c>
      <c r="AG683" s="1" t="s">
        <v>52</v>
      </c>
      <c r="AH683" s="1" t="s">
        <v>52</v>
      </c>
      <c r="AI683" s="1" t="s">
        <v>52</v>
      </c>
      <c r="AJ683" s="1" t="s">
        <v>52</v>
      </c>
      <c r="AK683" s="1" t="s">
        <v>52</v>
      </c>
      <c r="AL683" s="1" t="s">
        <v>52</v>
      </c>
      <c r="AM683" s="1" t="s">
        <v>52</v>
      </c>
      <c r="AN683" s="1" t="s">
        <v>52</v>
      </c>
      <c r="AO683" s="1" t="s">
        <v>52</v>
      </c>
      <c r="AP683" s="1" t="s">
        <v>52</v>
      </c>
      <c r="AQ683" s="1" t="s">
        <v>52</v>
      </c>
      <c r="AR683" s="1" t="s">
        <v>52</v>
      </c>
      <c r="AS683" s="1" t="s">
        <v>52</v>
      </c>
      <c r="AT683" s="1" t="s">
        <v>52</v>
      </c>
      <c r="AU683" s="1" t="s">
        <v>52</v>
      </c>
      <c r="AV683" s="1" t="s">
        <v>52</v>
      </c>
      <c r="AW683" s="1" t="s">
        <v>52</v>
      </c>
      <c r="AX683" s="1" t="s">
        <v>52</v>
      </c>
      <c r="AY683" t="str">
        <f t="shared" si="110"/>
        <v/>
      </c>
      <c r="AZ683" t="str">
        <f t="shared" si="111"/>
        <v>E.Penny</v>
      </c>
      <c r="BA683" t="str">
        <f t="shared" si="112"/>
        <v/>
      </c>
      <c r="BB683" t="str">
        <f t="shared" si="113"/>
        <v>2021_05_NYG</v>
      </c>
      <c r="BC683" t="str">
        <f t="shared" si="114"/>
        <v>ru</v>
      </c>
      <c r="BD683">
        <f>COUNTIFS($BB$1:BB683,BB683,$BC$1:BC683,"ru")</f>
        <v>6</v>
      </c>
      <c r="BE683" t="str">
        <f t="shared" si="115"/>
        <v/>
      </c>
      <c r="BF683">
        <f>COUNTIFS($BB$1:BB683,BB683,$BE$1:BE683,"re")</f>
        <v>3</v>
      </c>
      <c r="BG683" t="str">
        <f t="shared" si="116"/>
        <v>ru62021_05_NYG</v>
      </c>
      <c r="BH683" t="str">
        <f t="shared" si="117"/>
        <v>32021_05_NYG</v>
      </c>
      <c r="BI683" t="str">
        <f t="shared" si="118"/>
        <v>2021_05_NYGE.Penny</v>
      </c>
      <c r="BJ683" t="str">
        <f t="shared" si="119"/>
        <v>2021_NYG_E.Penny</v>
      </c>
      <c r="BK683" t="str">
        <f>IF(ISERROR(MATCH(LEFT(C683,5)&amp;B683&amp;"_"&amp;A683,$BK$1:BK682,0)),LEFT(C683,5)&amp;B683&amp;"_"&amp;A683,"")</f>
        <v/>
      </c>
      <c r="BL683">
        <f>COUNTIFS($B$1:B683,B683)-COUNTIFS($B$1:B683,B683,$BK$1:BK683,"")</f>
        <v>7</v>
      </c>
      <c r="BM683" t="str">
        <f t="shared" si="120"/>
        <v/>
      </c>
    </row>
    <row r="684" spans="1:65" x14ac:dyDescent="0.25">
      <c r="A684" s="1" t="s">
        <v>733</v>
      </c>
      <c r="B684" s="1" t="s">
        <v>105</v>
      </c>
      <c r="C684" s="1" t="s">
        <v>1258</v>
      </c>
      <c r="D684" s="1">
        <v>1.0999999999999999E-2</v>
      </c>
      <c r="E684" s="1">
        <v>0.15</v>
      </c>
      <c r="F684" s="1" t="s">
        <v>1368</v>
      </c>
      <c r="G684" s="1" t="s">
        <v>52</v>
      </c>
      <c r="H684" s="1" t="s">
        <v>52</v>
      </c>
      <c r="I684" s="1" t="s">
        <v>52</v>
      </c>
      <c r="J684" s="1" t="s">
        <v>52</v>
      </c>
      <c r="K684" s="1" t="s">
        <v>52</v>
      </c>
      <c r="L684" s="1" t="s">
        <v>52</v>
      </c>
      <c r="M684" s="1" t="s">
        <v>52</v>
      </c>
      <c r="N684" s="1" t="s">
        <v>52</v>
      </c>
      <c r="O684" s="1" t="s">
        <v>52</v>
      </c>
      <c r="P684" s="1" t="s">
        <v>52</v>
      </c>
      <c r="Q684" s="1" t="s">
        <v>52</v>
      </c>
      <c r="R684" s="1" t="s">
        <v>52</v>
      </c>
      <c r="S684" s="1" t="s">
        <v>52</v>
      </c>
      <c r="T684" s="1" t="s">
        <v>52</v>
      </c>
      <c r="U684" s="1" t="s">
        <v>52</v>
      </c>
      <c r="V684" s="1">
        <v>4</v>
      </c>
      <c r="W684" s="1">
        <v>0</v>
      </c>
      <c r="X684" s="1">
        <v>1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 t="s">
        <v>52</v>
      </c>
      <c r="AE684" s="1" t="s">
        <v>52</v>
      </c>
      <c r="AF684" s="1" t="s">
        <v>52</v>
      </c>
      <c r="AG684" s="1" t="s">
        <v>52</v>
      </c>
      <c r="AH684" s="1" t="s">
        <v>52</v>
      </c>
      <c r="AI684" s="1" t="s">
        <v>52</v>
      </c>
      <c r="AJ684" s="1" t="s">
        <v>52</v>
      </c>
      <c r="AK684" s="1" t="s">
        <v>52</v>
      </c>
      <c r="AL684" s="1" t="s">
        <v>52</v>
      </c>
      <c r="AM684" s="1" t="s">
        <v>52</v>
      </c>
      <c r="AN684" s="1" t="s">
        <v>52</v>
      </c>
      <c r="AO684" s="1" t="s">
        <v>52</v>
      </c>
      <c r="AP684" s="1" t="s">
        <v>52</v>
      </c>
      <c r="AQ684" s="1" t="s">
        <v>52</v>
      </c>
      <c r="AR684" s="1" t="s">
        <v>52</v>
      </c>
      <c r="AS684" s="1" t="s">
        <v>52</v>
      </c>
      <c r="AT684" s="1" t="s">
        <v>52</v>
      </c>
      <c r="AU684" s="1" t="s">
        <v>52</v>
      </c>
      <c r="AV684" s="1" t="s">
        <v>52</v>
      </c>
      <c r="AW684" s="1" t="s">
        <v>52</v>
      </c>
      <c r="AX684" s="1" t="s">
        <v>52</v>
      </c>
      <c r="AY684" t="str">
        <f t="shared" si="110"/>
        <v/>
      </c>
      <c r="AZ684" t="str">
        <f t="shared" si="111"/>
        <v>G.Brightwell</v>
      </c>
      <c r="BA684" t="str">
        <f t="shared" si="112"/>
        <v/>
      </c>
      <c r="BB684" t="str">
        <f t="shared" si="113"/>
        <v>2021_03_NYG</v>
      </c>
      <c r="BC684" t="str">
        <f t="shared" si="114"/>
        <v>ru</v>
      </c>
      <c r="BD684">
        <f>COUNTIFS($BB$1:BB684,BB684,$BC$1:BC684,"ru")</f>
        <v>4</v>
      </c>
      <c r="BE684" t="str">
        <f t="shared" si="115"/>
        <v/>
      </c>
      <c r="BF684">
        <f>COUNTIFS($BB$1:BB684,BB684,$BE$1:BE684,"re")</f>
        <v>1</v>
      </c>
      <c r="BG684" t="str">
        <f t="shared" si="116"/>
        <v>ru42021_03_NYG</v>
      </c>
      <c r="BH684" t="str">
        <f t="shared" si="117"/>
        <v>12021_03_NYG</v>
      </c>
      <c r="BI684" t="str">
        <f t="shared" si="118"/>
        <v>2021_03_NYGG.Brightwell</v>
      </c>
      <c r="BJ684" t="str">
        <f t="shared" si="119"/>
        <v>2021_NYG_G.Brightwell</v>
      </c>
      <c r="BK684" t="str">
        <f>IF(ISERROR(MATCH(LEFT(C684,5)&amp;B684&amp;"_"&amp;A684,$BK$1:BK683,0)),LEFT(C684,5)&amp;B684&amp;"_"&amp;A684,"")</f>
        <v>2021_NYG_G.Brightwell</v>
      </c>
      <c r="BL684">
        <f>COUNTIFS($B$1:B684,B684)-COUNTIFS($B$1:B684,B684,$BK$1:BK684,"")</f>
        <v>8</v>
      </c>
      <c r="BM684" t="str">
        <f t="shared" si="120"/>
        <v>2021_NYG8</v>
      </c>
    </row>
    <row r="685" spans="1:65" x14ac:dyDescent="0.25">
      <c r="A685" s="1" t="s">
        <v>190</v>
      </c>
      <c r="B685" s="1" t="s">
        <v>88</v>
      </c>
      <c r="C685" s="1" t="s">
        <v>431</v>
      </c>
      <c r="D685" s="1">
        <v>0.14799999999999999</v>
      </c>
      <c r="E685" s="1">
        <v>-0.04</v>
      </c>
      <c r="F685" s="1" t="s">
        <v>557</v>
      </c>
      <c r="G685" s="1" t="s">
        <v>52</v>
      </c>
      <c r="H685" s="1" t="s">
        <v>52</v>
      </c>
      <c r="I685" s="1" t="s">
        <v>52</v>
      </c>
      <c r="J685" s="1" t="s">
        <v>52</v>
      </c>
      <c r="K685" s="1" t="s">
        <v>52</v>
      </c>
      <c r="L685" s="1" t="s">
        <v>52</v>
      </c>
      <c r="M685" s="1" t="s">
        <v>52</v>
      </c>
      <c r="N685" s="1" t="s">
        <v>52</v>
      </c>
      <c r="O685" s="1" t="s">
        <v>52</v>
      </c>
      <c r="P685" s="1" t="s">
        <v>52</v>
      </c>
      <c r="Q685" s="1" t="s">
        <v>52</v>
      </c>
      <c r="R685" s="1" t="s">
        <v>52</v>
      </c>
      <c r="S685" s="1" t="s">
        <v>52</v>
      </c>
      <c r="T685" s="1" t="s">
        <v>52</v>
      </c>
      <c r="U685" s="1" t="s">
        <v>52</v>
      </c>
      <c r="V685" s="1">
        <v>4</v>
      </c>
      <c r="W685" s="1">
        <v>0</v>
      </c>
      <c r="X685" s="1">
        <v>2</v>
      </c>
      <c r="Y685" s="1">
        <v>2</v>
      </c>
      <c r="Z685" s="1">
        <v>0</v>
      </c>
      <c r="AA685" s="1">
        <v>0</v>
      </c>
      <c r="AB685" s="1">
        <v>0</v>
      </c>
      <c r="AC685" s="1">
        <v>0</v>
      </c>
      <c r="AD685" s="1" t="s">
        <v>52</v>
      </c>
      <c r="AE685" s="1" t="s">
        <v>52</v>
      </c>
      <c r="AF685" s="1" t="s">
        <v>52</v>
      </c>
      <c r="AG685" s="1" t="s">
        <v>52</v>
      </c>
      <c r="AH685" s="1" t="s">
        <v>52</v>
      </c>
      <c r="AI685" s="1" t="s">
        <v>52</v>
      </c>
      <c r="AJ685" s="1" t="s">
        <v>52</v>
      </c>
      <c r="AK685" s="1" t="s">
        <v>52</v>
      </c>
      <c r="AL685" s="1" t="s">
        <v>52</v>
      </c>
      <c r="AM685" s="1" t="s">
        <v>52</v>
      </c>
      <c r="AN685" s="1" t="s">
        <v>52</v>
      </c>
      <c r="AO685" s="1" t="s">
        <v>52</v>
      </c>
      <c r="AP685" s="1" t="s">
        <v>52</v>
      </c>
      <c r="AQ685" s="1" t="s">
        <v>52</v>
      </c>
      <c r="AR685" s="1" t="s">
        <v>52</v>
      </c>
      <c r="AS685" s="1" t="s">
        <v>52</v>
      </c>
      <c r="AT685" s="1" t="s">
        <v>52</v>
      </c>
      <c r="AU685" s="1" t="s">
        <v>52</v>
      </c>
      <c r="AV685" s="1" t="s">
        <v>52</v>
      </c>
      <c r="AW685" s="1" t="s">
        <v>52</v>
      </c>
      <c r="AX685" s="1" t="s">
        <v>52</v>
      </c>
      <c r="AY685" t="str">
        <f t="shared" si="110"/>
        <v/>
      </c>
      <c r="AZ685" t="str">
        <f t="shared" si="111"/>
        <v>J.Brissett</v>
      </c>
      <c r="BA685" t="str">
        <f t="shared" si="112"/>
        <v/>
      </c>
      <c r="BB685" t="str">
        <f t="shared" si="113"/>
        <v>2021_01_MIA</v>
      </c>
      <c r="BC685" t="str">
        <f t="shared" si="114"/>
        <v>ru</v>
      </c>
      <c r="BD685">
        <f>COUNTIFS($BB$1:BB685,BB685,$BC$1:BC685,"ru")</f>
        <v>4</v>
      </c>
      <c r="BE685" t="str">
        <f t="shared" si="115"/>
        <v/>
      </c>
      <c r="BF685">
        <f>COUNTIFS($BB$1:BB685,BB685,$BE$1:BE685,"re")</f>
        <v>1</v>
      </c>
      <c r="BG685" t="str">
        <f t="shared" si="116"/>
        <v>ru42021_01_MIA</v>
      </c>
      <c r="BH685" t="str">
        <f t="shared" si="117"/>
        <v>12021_01_MIA</v>
      </c>
      <c r="BI685" t="str">
        <f t="shared" si="118"/>
        <v>2021_01_MIAJ.Brissett</v>
      </c>
      <c r="BJ685" t="str">
        <f t="shared" si="119"/>
        <v>2021_MIA_J.Brissett</v>
      </c>
      <c r="BK685" t="str">
        <f>IF(ISERROR(MATCH(LEFT(C685,5)&amp;B685&amp;"_"&amp;A685,$BK$1:BK684,0)),LEFT(C685,5)&amp;B685&amp;"_"&amp;A685,"")</f>
        <v/>
      </c>
      <c r="BL685">
        <f>COUNTIFS($B$1:B685,B685)-COUNTIFS($B$1:B685,B685,$BK$1:BK685,"")</f>
        <v>6</v>
      </c>
      <c r="BM685" t="str">
        <f t="shared" si="120"/>
        <v/>
      </c>
    </row>
    <row r="686" spans="1:65" x14ac:dyDescent="0.25">
      <c r="A686" s="1" t="s">
        <v>154</v>
      </c>
      <c r="B686" s="1" t="s">
        <v>58</v>
      </c>
      <c r="C686" s="1" t="s">
        <v>435</v>
      </c>
      <c r="D686" s="1">
        <v>-0.13500000000000001</v>
      </c>
      <c r="E686" s="1">
        <v>-5.24</v>
      </c>
      <c r="F686" s="1" t="s">
        <v>558</v>
      </c>
      <c r="G686" s="1" t="s">
        <v>52</v>
      </c>
      <c r="H686" s="1" t="s">
        <v>52</v>
      </c>
      <c r="I686" s="1" t="s">
        <v>52</v>
      </c>
      <c r="J686" s="1" t="s">
        <v>52</v>
      </c>
      <c r="K686" s="1" t="s">
        <v>52</v>
      </c>
      <c r="L686" s="1" t="s">
        <v>52</v>
      </c>
      <c r="M686" s="1" t="s">
        <v>52</v>
      </c>
      <c r="N686" s="1" t="s">
        <v>52</v>
      </c>
      <c r="O686" s="1" t="s">
        <v>52</v>
      </c>
      <c r="P686" s="1" t="s">
        <v>52</v>
      </c>
      <c r="Q686" s="1" t="s">
        <v>52</v>
      </c>
      <c r="R686" s="1" t="s">
        <v>52</v>
      </c>
      <c r="S686" s="1" t="s">
        <v>52</v>
      </c>
      <c r="T686" s="1" t="s">
        <v>52</v>
      </c>
      <c r="U686" s="1" t="s">
        <v>52</v>
      </c>
      <c r="V686" s="1">
        <v>4</v>
      </c>
      <c r="W686" s="1">
        <v>0</v>
      </c>
      <c r="X686" s="1">
        <v>4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 t="s">
        <v>52</v>
      </c>
      <c r="AE686" s="1" t="s">
        <v>52</v>
      </c>
      <c r="AF686" s="1" t="s">
        <v>52</v>
      </c>
      <c r="AG686" s="1" t="s">
        <v>52</v>
      </c>
      <c r="AH686" s="1" t="s">
        <v>52</v>
      </c>
      <c r="AI686" s="1" t="s">
        <v>52</v>
      </c>
      <c r="AJ686" s="1" t="s">
        <v>52</v>
      </c>
      <c r="AK686" s="1" t="s">
        <v>52</v>
      </c>
      <c r="AL686" s="1" t="s">
        <v>52</v>
      </c>
      <c r="AM686" s="1" t="s">
        <v>52</v>
      </c>
      <c r="AN686" s="1" t="s">
        <v>52</v>
      </c>
      <c r="AO686" s="1" t="s">
        <v>52</v>
      </c>
      <c r="AP686" s="1" t="s">
        <v>52</v>
      </c>
      <c r="AQ686" s="1" t="s">
        <v>52</v>
      </c>
      <c r="AR686" s="1" t="s">
        <v>52</v>
      </c>
      <c r="AS686" s="1" t="s">
        <v>52</v>
      </c>
      <c r="AT686" s="1" t="s">
        <v>52</v>
      </c>
      <c r="AU686" s="1" t="s">
        <v>52</v>
      </c>
      <c r="AV686" s="1" t="s">
        <v>52</v>
      </c>
      <c r="AW686" s="1" t="s">
        <v>52</v>
      </c>
      <c r="AX686" s="1" t="s">
        <v>52</v>
      </c>
      <c r="AY686" t="str">
        <f t="shared" si="110"/>
        <v/>
      </c>
      <c r="AZ686" t="str">
        <f t="shared" si="111"/>
        <v>M.Breida</v>
      </c>
      <c r="BA686" t="str">
        <f t="shared" si="112"/>
        <v/>
      </c>
      <c r="BB686" t="str">
        <f t="shared" si="113"/>
        <v>2021_01_BUF</v>
      </c>
      <c r="BC686" t="str">
        <f t="shared" si="114"/>
        <v>ru</v>
      </c>
      <c r="BD686">
        <f>COUNTIFS($BB$1:BB686,BB686,$BC$1:BC686,"ru")</f>
        <v>3</v>
      </c>
      <c r="BE686" t="str">
        <f t="shared" si="115"/>
        <v/>
      </c>
      <c r="BF686">
        <f>COUNTIFS($BB$1:BB686,BB686,$BE$1:BE686,"re")</f>
        <v>1</v>
      </c>
      <c r="BG686" t="str">
        <f t="shared" si="116"/>
        <v>ru32021_01_BUF</v>
      </c>
      <c r="BH686" t="str">
        <f t="shared" si="117"/>
        <v>12021_01_BUF</v>
      </c>
      <c r="BI686" t="str">
        <f t="shared" si="118"/>
        <v>2021_01_BUFM.Breida</v>
      </c>
      <c r="BJ686" t="str">
        <f t="shared" si="119"/>
        <v>2021_BUF_M.Breida</v>
      </c>
      <c r="BK686" t="str">
        <f>IF(ISERROR(MATCH(LEFT(C686,5)&amp;B686&amp;"_"&amp;A686,$BK$1:BK685,0)),LEFT(C686,5)&amp;B686&amp;"_"&amp;A686,"")</f>
        <v>2021_BUF_M.Breida</v>
      </c>
      <c r="BL686">
        <f>COUNTIFS($B$1:B686,B686)-COUNTIFS($B$1:B686,B686,$BK$1:BK686,"")</f>
        <v>7</v>
      </c>
      <c r="BM686" t="str">
        <f t="shared" si="120"/>
        <v>2021_BUF7</v>
      </c>
    </row>
    <row r="687" spans="1:65" x14ac:dyDescent="0.25">
      <c r="A687" s="1" t="s">
        <v>216</v>
      </c>
      <c r="B687" s="1" t="s">
        <v>69</v>
      </c>
      <c r="C687" s="1" t="s">
        <v>1657</v>
      </c>
      <c r="D687" s="1">
        <v>-8.9999999999999993E-3</v>
      </c>
      <c r="E687" s="1">
        <v>0.04</v>
      </c>
      <c r="F687" s="1" t="s">
        <v>1775</v>
      </c>
      <c r="G687" s="1" t="s">
        <v>52</v>
      </c>
      <c r="H687" s="1" t="s">
        <v>52</v>
      </c>
      <c r="I687" s="1" t="s">
        <v>52</v>
      </c>
      <c r="J687" s="1" t="s">
        <v>52</v>
      </c>
      <c r="K687" s="1" t="s">
        <v>52</v>
      </c>
      <c r="L687" s="1" t="s">
        <v>52</v>
      </c>
      <c r="M687" s="1" t="s">
        <v>52</v>
      </c>
      <c r="N687" s="1" t="s">
        <v>52</v>
      </c>
      <c r="O687" s="1" t="s">
        <v>52</v>
      </c>
      <c r="P687" s="1" t="s">
        <v>52</v>
      </c>
      <c r="Q687" s="1" t="s">
        <v>52</v>
      </c>
      <c r="R687" s="1" t="s">
        <v>52</v>
      </c>
      <c r="S687" s="1" t="s">
        <v>52</v>
      </c>
      <c r="T687" s="1" t="s">
        <v>52</v>
      </c>
      <c r="U687" s="1" t="s">
        <v>52</v>
      </c>
      <c r="V687" s="1">
        <v>4</v>
      </c>
      <c r="W687" s="1">
        <v>0</v>
      </c>
      <c r="X687" s="1">
        <v>1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55</v>
      </c>
      <c r="AE687" s="1">
        <v>0</v>
      </c>
      <c r="AF687" s="1">
        <v>3</v>
      </c>
      <c r="AG687" s="1">
        <v>5</v>
      </c>
      <c r="AH687" s="1">
        <v>0.6</v>
      </c>
      <c r="AI687" s="1">
        <v>11.23</v>
      </c>
      <c r="AJ687" s="1">
        <v>3</v>
      </c>
      <c r="AK687" s="1">
        <v>69</v>
      </c>
      <c r="AL687" s="1">
        <v>18</v>
      </c>
      <c r="AM687" s="1">
        <v>7</v>
      </c>
      <c r="AN687" s="1">
        <v>0</v>
      </c>
      <c r="AO687" s="1">
        <v>0</v>
      </c>
      <c r="AP687" s="1" t="s">
        <v>52</v>
      </c>
      <c r="AQ687" s="1" t="s">
        <v>52</v>
      </c>
      <c r="AR687" s="1" t="s">
        <v>52</v>
      </c>
      <c r="AS687" s="1" t="s">
        <v>52</v>
      </c>
      <c r="AT687" s="1" t="s">
        <v>52</v>
      </c>
      <c r="AU687" s="1" t="s">
        <v>52</v>
      </c>
      <c r="AV687" s="1" t="s">
        <v>52</v>
      </c>
      <c r="AW687" s="1" t="s">
        <v>52</v>
      </c>
      <c r="AX687" s="1" t="s">
        <v>52</v>
      </c>
      <c r="AY687" t="str">
        <f t="shared" si="110"/>
        <v/>
      </c>
      <c r="AZ687" t="str">
        <f t="shared" si="111"/>
        <v>N.Agholor</v>
      </c>
      <c r="BA687" t="str">
        <f t="shared" si="112"/>
        <v/>
      </c>
      <c r="BB687" t="str">
        <f t="shared" si="113"/>
        <v>2021_04_NE</v>
      </c>
      <c r="BC687" t="str">
        <f t="shared" si="114"/>
        <v>ru</v>
      </c>
      <c r="BD687">
        <f>COUNTIFS($BB$1:BB687,BB687,$BC$1:BC687,"ru")</f>
        <v>1</v>
      </c>
      <c r="BE687" t="str">
        <f t="shared" si="115"/>
        <v>re</v>
      </c>
      <c r="BF687">
        <f>COUNTIFS($BB$1:BB687,BB687,$BE$1:BE687,"re")</f>
        <v>2</v>
      </c>
      <c r="BG687" t="str">
        <f t="shared" si="116"/>
        <v>ru12021_04_NE</v>
      </c>
      <c r="BH687" t="str">
        <f t="shared" si="117"/>
        <v>re22021_04_NE</v>
      </c>
      <c r="BI687" t="str">
        <f t="shared" si="118"/>
        <v>2021_04_NEN.Agholor</v>
      </c>
      <c r="BJ687" t="str">
        <f t="shared" si="119"/>
        <v>2021_NE_N.Agholor</v>
      </c>
      <c r="BK687" t="str">
        <f>IF(ISERROR(MATCH(LEFT(C687,5)&amp;B687&amp;"_"&amp;A687,$BK$1:BK686,0)),LEFT(C687,5)&amp;B687&amp;"_"&amp;A687,"")</f>
        <v>2021_NE_N.Agholor</v>
      </c>
      <c r="BL687">
        <f>COUNTIFS($B$1:B687,B687)-COUNTIFS($B$1:B687,B687,$BK$1:BK687,"")</f>
        <v>9</v>
      </c>
      <c r="BM687" t="str">
        <f t="shared" si="120"/>
        <v>2021_NE9</v>
      </c>
    </row>
    <row r="688" spans="1:65" x14ac:dyDescent="0.25">
      <c r="A688" s="1" t="s">
        <v>1342</v>
      </c>
      <c r="B688" s="1" t="s">
        <v>94</v>
      </c>
      <c r="C688" s="1" t="s">
        <v>1673</v>
      </c>
      <c r="D688" s="1">
        <v>0</v>
      </c>
      <c r="E688" s="1">
        <v>-0.06</v>
      </c>
      <c r="F688" s="1" t="s">
        <v>1776</v>
      </c>
      <c r="G688" s="1" t="s">
        <v>52</v>
      </c>
      <c r="H688" s="1" t="s">
        <v>52</v>
      </c>
      <c r="I688" s="1" t="s">
        <v>52</v>
      </c>
      <c r="J688" s="1" t="s">
        <v>52</v>
      </c>
      <c r="K688" s="1" t="s">
        <v>52</v>
      </c>
      <c r="L688" s="1" t="s">
        <v>52</v>
      </c>
      <c r="M688" s="1" t="s">
        <v>52</v>
      </c>
      <c r="N688" s="1" t="s">
        <v>52</v>
      </c>
      <c r="O688" s="1" t="s">
        <v>52</v>
      </c>
      <c r="P688" s="1" t="s">
        <v>52</v>
      </c>
      <c r="Q688" s="1" t="s">
        <v>52</v>
      </c>
      <c r="R688" s="1" t="s">
        <v>52</v>
      </c>
      <c r="S688" s="1" t="s">
        <v>52</v>
      </c>
      <c r="T688" s="1" t="s">
        <v>52</v>
      </c>
      <c r="U688" s="1" t="s">
        <v>52</v>
      </c>
      <c r="V688" s="1">
        <v>4</v>
      </c>
      <c r="W688" s="1">
        <v>0</v>
      </c>
      <c r="X688" s="1">
        <v>1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27</v>
      </c>
      <c r="AE688" s="1">
        <v>0</v>
      </c>
      <c r="AF688" s="1">
        <v>2</v>
      </c>
      <c r="AG688" s="1">
        <v>7</v>
      </c>
      <c r="AH688" s="1">
        <v>0.28499999999999998</v>
      </c>
      <c r="AI688" s="1">
        <v>-76.44</v>
      </c>
      <c r="AJ688" s="1">
        <v>1</v>
      </c>
      <c r="AK688" s="1">
        <v>144</v>
      </c>
      <c r="AL688" s="1">
        <v>11</v>
      </c>
      <c r="AM688" s="1">
        <v>23</v>
      </c>
      <c r="AN688" s="1">
        <v>0</v>
      </c>
      <c r="AO688" s="1">
        <v>0</v>
      </c>
      <c r="AP688" s="1" t="s">
        <v>52</v>
      </c>
      <c r="AQ688" s="1" t="s">
        <v>52</v>
      </c>
      <c r="AR688" s="1" t="s">
        <v>52</v>
      </c>
      <c r="AS688" s="1" t="s">
        <v>52</v>
      </c>
      <c r="AT688" s="1" t="s">
        <v>52</v>
      </c>
      <c r="AU688" s="1" t="s">
        <v>52</v>
      </c>
      <c r="AV688" s="1" t="s">
        <v>52</v>
      </c>
      <c r="AW688" s="1" t="s">
        <v>52</v>
      </c>
      <c r="AX688" s="1" t="s">
        <v>52</v>
      </c>
      <c r="AY688" t="str">
        <f t="shared" si="110"/>
        <v/>
      </c>
      <c r="AZ688" t="str">
        <f t="shared" si="111"/>
        <v>O.Beckham</v>
      </c>
      <c r="BA688" t="str">
        <f t="shared" si="112"/>
        <v/>
      </c>
      <c r="BB688" t="str">
        <f t="shared" si="113"/>
        <v>2021_04_CLE</v>
      </c>
      <c r="BC688" t="str">
        <f t="shared" si="114"/>
        <v>ru</v>
      </c>
      <c r="BD688">
        <f>COUNTIFS($BB$1:BB688,BB688,$BC$1:BC688,"ru")</f>
        <v>4</v>
      </c>
      <c r="BE688" t="str">
        <f t="shared" si="115"/>
        <v>re</v>
      </c>
      <c r="BF688">
        <f>COUNTIFS($BB$1:BB688,BB688,$BE$1:BE688,"re")</f>
        <v>3</v>
      </c>
      <c r="BG688" t="str">
        <f t="shared" si="116"/>
        <v>ru42021_04_CLE</v>
      </c>
      <c r="BH688" t="str">
        <f t="shared" si="117"/>
        <v>re32021_04_CLE</v>
      </c>
      <c r="BI688" t="str">
        <f t="shared" si="118"/>
        <v>2021_04_CLEO.Beckham</v>
      </c>
      <c r="BJ688" t="str">
        <f t="shared" si="119"/>
        <v>2021_CLE_O.Beckham</v>
      </c>
      <c r="BK688" t="str">
        <f>IF(ISERROR(MATCH(LEFT(C688,5)&amp;B688&amp;"_"&amp;A688,$BK$1:BK687,0)),LEFT(C688,5)&amp;B688&amp;"_"&amp;A688,"")</f>
        <v/>
      </c>
      <c r="BL688">
        <f>COUNTIFS($B$1:B688,B688)-COUNTIFS($B$1:B688,B688,$BK$1:BK688,"")</f>
        <v>8</v>
      </c>
      <c r="BM688" t="str">
        <f t="shared" si="120"/>
        <v/>
      </c>
    </row>
    <row r="689" spans="1:65" x14ac:dyDescent="0.25">
      <c r="A689" s="1" t="s">
        <v>131</v>
      </c>
      <c r="B689" s="1" t="s">
        <v>88</v>
      </c>
      <c r="C689" s="1" t="s">
        <v>431</v>
      </c>
      <c r="D689" s="1">
        <v>-2.3E-2</v>
      </c>
      <c r="E689" s="1">
        <v>-1.64</v>
      </c>
      <c r="F689" s="1" t="s">
        <v>559</v>
      </c>
      <c r="G689" s="1" t="s">
        <v>52</v>
      </c>
      <c r="H689" s="1" t="s">
        <v>52</v>
      </c>
      <c r="I689" s="1" t="s">
        <v>52</v>
      </c>
      <c r="J689" s="1" t="s">
        <v>52</v>
      </c>
      <c r="K689" s="1" t="s">
        <v>52</v>
      </c>
      <c r="L689" s="1" t="s">
        <v>52</v>
      </c>
      <c r="M689" s="1" t="s">
        <v>52</v>
      </c>
      <c r="N689" s="1" t="s">
        <v>52</v>
      </c>
      <c r="O689" s="1" t="s">
        <v>52</v>
      </c>
      <c r="P689" s="1" t="s">
        <v>52</v>
      </c>
      <c r="Q689" s="1" t="s">
        <v>52</v>
      </c>
      <c r="R689" s="1" t="s">
        <v>52</v>
      </c>
      <c r="S689" s="1" t="s">
        <v>52</v>
      </c>
      <c r="T689" s="1" t="s">
        <v>52</v>
      </c>
      <c r="U689" s="1" t="s">
        <v>52</v>
      </c>
      <c r="V689" s="1">
        <v>4</v>
      </c>
      <c r="W689" s="1">
        <v>0</v>
      </c>
      <c r="X689" s="1">
        <v>3</v>
      </c>
      <c r="Y689" s="1">
        <v>0</v>
      </c>
      <c r="Z689" s="1">
        <v>1</v>
      </c>
      <c r="AA689" s="1">
        <v>0</v>
      </c>
      <c r="AB689" s="1">
        <v>0</v>
      </c>
      <c r="AC689" s="1">
        <v>0</v>
      </c>
      <c r="AD689" s="1">
        <v>24</v>
      </c>
      <c r="AE689" s="1">
        <v>0</v>
      </c>
      <c r="AF689" s="1">
        <v>2</v>
      </c>
      <c r="AG689" s="1">
        <v>3</v>
      </c>
      <c r="AH689" s="1">
        <v>0.66600000000000004</v>
      </c>
      <c r="AI689" s="1">
        <v>4.38</v>
      </c>
      <c r="AJ689" s="1">
        <v>1</v>
      </c>
      <c r="AK689" s="1">
        <v>31</v>
      </c>
      <c r="AL689" s="1">
        <v>26</v>
      </c>
      <c r="AM689" s="1">
        <v>17</v>
      </c>
      <c r="AN689" s="1">
        <v>0</v>
      </c>
      <c r="AO689" s="1">
        <v>0</v>
      </c>
      <c r="AP689" s="1" t="s">
        <v>52</v>
      </c>
      <c r="AQ689" s="1" t="s">
        <v>52</v>
      </c>
      <c r="AR689" s="1" t="s">
        <v>52</v>
      </c>
      <c r="AS689" s="1" t="s">
        <v>52</v>
      </c>
      <c r="AT689" s="1" t="s">
        <v>52</v>
      </c>
      <c r="AU689" s="1" t="s">
        <v>52</v>
      </c>
      <c r="AV689" s="1" t="s">
        <v>52</v>
      </c>
      <c r="AW689" s="1" t="s">
        <v>52</v>
      </c>
      <c r="AX689" s="1" t="s">
        <v>52</v>
      </c>
      <c r="AY689" t="str">
        <f t="shared" si="110"/>
        <v/>
      </c>
      <c r="AZ689" t="str">
        <f t="shared" si="111"/>
        <v>S.Ahmed</v>
      </c>
      <c r="BA689" t="str">
        <f t="shared" si="112"/>
        <v/>
      </c>
      <c r="BB689" t="str">
        <f t="shared" si="113"/>
        <v>2021_01_MIA</v>
      </c>
      <c r="BC689" t="str">
        <f t="shared" si="114"/>
        <v>ru</v>
      </c>
      <c r="BD689">
        <f>COUNTIFS($BB$1:BB689,BB689,$BC$1:BC689,"ru")</f>
        <v>5</v>
      </c>
      <c r="BE689" t="str">
        <f t="shared" si="115"/>
        <v>re</v>
      </c>
      <c r="BF689">
        <f>COUNTIFS($BB$1:BB689,BB689,$BE$1:BE689,"re")</f>
        <v>2</v>
      </c>
      <c r="BG689" t="str">
        <f t="shared" si="116"/>
        <v>ru52021_01_MIA</v>
      </c>
      <c r="BH689" t="str">
        <f t="shared" si="117"/>
        <v>re22021_01_MIA</v>
      </c>
      <c r="BI689" t="str">
        <f t="shared" si="118"/>
        <v>2021_01_MIAS.Ahmed</v>
      </c>
      <c r="BJ689" t="str">
        <f t="shared" si="119"/>
        <v>2021_MIA_S.Ahmed</v>
      </c>
      <c r="BK689" t="str">
        <f>IF(ISERROR(MATCH(LEFT(C689,5)&amp;B689&amp;"_"&amp;A689,$BK$1:BK688,0)),LEFT(C689,5)&amp;B689&amp;"_"&amp;A689,"")</f>
        <v/>
      </c>
      <c r="BL689">
        <f>COUNTIFS($B$1:B689,B689)-COUNTIFS($B$1:B689,B689,$BK$1:BK689,"")</f>
        <v>6</v>
      </c>
      <c r="BM689" t="str">
        <f t="shared" si="120"/>
        <v/>
      </c>
    </row>
    <row r="690" spans="1:65" x14ac:dyDescent="0.25">
      <c r="A690" s="1" t="s">
        <v>102</v>
      </c>
      <c r="B690" s="1" t="s">
        <v>54</v>
      </c>
      <c r="C690" s="1" t="s">
        <v>418</v>
      </c>
      <c r="D690" s="1">
        <v>-8.9999999999999993E-3</v>
      </c>
      <c r="E690" s="1">
        <v>-0.17</v>
      </c>
      <c r="F690" s="1" t="s">
        <v>560</v>
      </c>
      <c r="G690" s="1" t="s">
        <v>52</v>
      </c>
      <c r="H690" s="1" t="s">
        <v>52</v>
      </c>
      <c r="I690" s="1" t="s">
        <v>52</v>
      </c>
      <c r="J690" s="1" t="s">
        <v>52</v>
      </c>
      <c r="K690" s="1" t="s">
        <v>52</v>
      </c>
      <c r="L690" s="1" t="s">
        <v>52</v>
      </c>
      <c r="M690" s="1" t="s">
        <v>52</v>
      </c>
      <c r="N690" s="1" t="s">
        <v>52</v>
      </c>
      <c r="O690" s="1" t="s">
        <v>52</v>
      </c>
      <c r="P690" s="1" t="s">
        <v>52</v>
      </c>
      <c r="Q690" s="1" t="s">
        <v>52</v>
      </c>
      <c r="R690" s="1" t="s">
        <v>52</v>
      </c>
      <c r="S690" s="1" t="s">
        <v>52</v>
      </c>
      <c r="T690" s="1" t="s">
        <v>52</v>
      </c>
      <c r="U690" s="1" t="s">
        <v>52</v>
      </c>
      <c r="V690" s="1">
        <v>4</v>
      </c>
      <c r="W690" s="1">
        <v>0</v>
      </c>
      <c r="X690" s="1">
        <v>1</v>
      </c>
      <c r="Y690" s="1">
        <v>0</v>
      </c>
      <c r="Z690" s="1">
        <v>1</v>
      </c>
      <c r="AA690" s="1">
        <v>0</v>
      </c>
      <c r="AB690" s="1">
        <v>0</v>
      </c>
      <c r="AC690" s="1">
        <v>0</v>
      </c>
      <c r="AD690" s="1">
        <v>197</v>
      </c>
      <c r="AE690" s="1">
        <v>1</v>
      </c>
      <c r="AF690" s="1">
        <v>11</v>
      </c>
      <c r="AG690" s="1">
        <v>15</v>
      </c>
      <c r="AH690" s="1">
        <v>0.73299999999999998</v>
      </c>
      <c r="AI690" s="1">
        <v>23.76</v>
      </c>
      <c r="AJ690" s="1">
        <v>8</v>
      </c>
      <c r="AK690" s="1">
        <v>231</v>
      </c>
      <c r="AL690" s="1">
        <v>50</v>
      </c>
      <c r="AM690" s="1">
        <v>49</v>
      </c>
      <c r="AN690" s="1">
        <v>0</v>
      </c>
      <c r="AO690" s="1">
        <v>0</v>
      </c>
      <c r="AP690" s="1" t="s">
        <v>52</v>
      </c>
      <c r="AQ690" s="1" t="s">
        <v>52</v>
      </c>
      <c r="AR690" s="1" t="s">
        <v>52</v>
      </c>
      <c r="AS690" s="1" t="s">
        <v>52</v>
      </c>
      <c r="AT690" s="1" t="s">
        <v>52</v>
      </c>
      <c r="AU690" s="1" t="s">
        <v>52</v>
      </c>
      <c r="AV690" s="1" t="s">
        <v>52</v>
      </c>
      <c r="AW690" s="1" t="s">
        <v>52</v>
      </c>
      <c r="AX690" s="1" t="s">
        <v>52</v>
      </c>
      <c r="AY690" t="str">
        <f t="shared" si="110"/>
        <v/>
      </c>
      <c r="AZ690" t="str">
        <f t="shared" si="111"/>
        <v>T.Hill</v>
      </c>
      <c r="BA690" t="str">
        <f t="shared" si="112"/>
        <v/>
      </c>
      <c r="BB690" t="str">
        <f t="shared" si="113"/>
        <v>2021_01_KC</v>
      </c>
      <c r="BC690" t="str">
        <f t="shared" si="114"/>
        <v>ru</v>
      </c>
      <c r="BD690">
        <f>COUNTIFS($BB$1:BB690,BB690,$BC$1:BC690,"ru")</f>
        <v>3</v>
      </c>
      <c r="BE690" t="str">
        <f t="shared" si="115"/>
        <v>re</v>
      </c>
      <c r="BF690">
        <f>COUNTIFS($BB$1:BB690,BB690,$BE$1:BE690,"re")</f>
        <v>2</v>
      </c>
      <c r="BG690" t="str">
        <f t="shared" si="116"/>
        <v>ru32021_01_KC</v>
      </c>
      <c r="BH690" t="str">
        <f t="shared" si="117"/>
        <v>re22021_01_KC</v>
      </c>
      <c r="BI690" t="str">
        <f t="shared" si="118"/>
        <v>2021_01_KCT.Hill</v>
      </c>
      <c r="BJ690" t="str">
        <f t="shared" si="119"/>
        <v>2021_KC_T.Hill</v>
      </c>
      <c r="BK690" t="str">
        <f>IF(ISERROR(MATCH(LEFT(C690,5)&amp;B690&amp;"_"&amp;A690,$BK$1:BK689,0)),LEFT(C690,5)&amp;B690&amp;"_"&amp;A690,"")</f>
        <v/>
      </c>
      <c r="BL690">
        <f>COUNTIFS($B$1:B690,B690)-COUNTIFS($B$1:B690,B690,$BK$1:BK690,"")</f>
        <v>7</v>
      </c>
      <c r="BM690" t="str">
        <f t="shared" si="120"/>
        <v/>
      </c>
    </row>
    <row r="691" spans="1:65" x14ac:dyDescent="0.25">
      <c r="A691" s="1" t="s">
        <v>217</v>
      </c>
      <c r="B691" s="1" t="s">
        <v>74</v>
      </c>
      <c r="C691" s="1" t="s">
        <v>1274</v>
      </c>
      <c r="D691" s="1">
        <v>-7.0000000000000001E-3</v>
      </c>
      <c r="E691" s="1">
        <v>-0.28999999999999998</v>
      </c>
      <c r="F691" s="1" t="s">
        <v>1369</v>
      </c>
      <c r="G691" s="1" t="s">
        <v>52</v>
      </c>
      <c r="H691" s="1" t="s">
        <v>52</v>
      </c>
      <c r="I691" s="1" t="s">
        <v>52</v>
      </c>
      <c r="J691" s="1" t="s">
        <v>52</v>
      </c>
      <c r="K691" s="1" t="s">
        <v>52</v>
      </c>
      <c r="L691" s="1" t="s">
        <v>52</v>
      </c>
      <c r="M691" s="1" t="s">
        <v>52</v>
      </c>
      <c r="N691" s="1" t="s">
        <v>52</v>
      </c>
      <c r="O691" s="1" t="s">
        <v>52</v>
      </c>
      <c r="P691" s="1" t="s">
        <v>52</v>
      </c>
      <c r="Q691" s="1" t="s">
        <v>52</v>
      </c>
      <c r="R691" s="1" t="s">
        <v>52</v>
      </c>
      <c r="S691" s="1" t="s">
        <v>52</v>
      </c>
      <c r="T691" s="1" t="s">
        <v>52</v>
      </c>
      <c r="U691" s="1" t="s">
        <v>52</v>
      </c>
      <c r="V691" s="1">
        <v>3</v>
      </c>
      <c r="W691" s="1">
        <v>0</v>
      </c>
      <c r="X691" s="1">
        <v>1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v>2</v>
      </c>
      <c r="AH691" s="1">
        <v>0</v>
      </c>
      <c r="AI691" s="1">
        <v>-350</v>
      </c>
      <c r="AJ691" s="1">
        <v>0</v>
      </c>
      <c r="AK691" s="1">
        <v>34</v>
      </c>
      <c r="AL691" s="1">
        <v>0</v>
      </c>
      <c r="AM691" s="1">
        <v>11</v>
      </c>
      <c r="AN691" s="1">
        <v>0</v>
      </c>
      <c r="AO691" s="1">
        <v>0</v>
      </c>
      <c r="AP691" s="1" t="s">
        <v>52</v>
      </c>
      <c r="AQ691" s="1" t="s">
        <v>52</v>
      </c>
      <c r="AR691" s="1" t="s">
        <v>52</v>
      </c>
      <c r="AS691" s="1" t="s">
        <v>52</v>
      </c>
      <c r="AT691" s="1" t="s">
        <v>52</v>
      </c>
      <c r="AU691" s="1" t="s">
        <v>52</v>
      </c>
      <c r="AV691" s="1" t="s">
        <v>52</v>
      </c>
      <c r="AW691" s="1" t="s">
        <v>52</v>
      </c>
      <c r="AX691" s="1" t="s">
        <v>52</v>
      </c>
      <c r="AY691" t="str">
        <f t="shared" si="110"/>
        <v/>
      </c>
      <c r="AZ691" t="str">
        <f t="shared" si="111"/>
        <v>A.Brown</v>
      </c>
      <c r="BA691" t="str">
        <f t="shared" si="112"/>
        <v/>
      </c>
      <c r="BB691" t="str">
        <f t="shared" si="113"/>
        <v>2021_03_TEN</v>
      </c>
      <c r="BC691" t="str">
        <f t="shared" si="114"/>
        <v>ru</v>
      </c>
      <c r="BD691">
        <f>COUNTIFS($BB$1:BB691,BB691,$BC$1:BC691,"ru")</f>
        <v>4</v>
      </c>
      <c r="BE691" t="str">
        <f t="shared" si="115"/>
        <v>re</v>
      </c>
      <c r="BF691">
        <f>COUNTIFS($BB$1:BB691,BB691,$BE$1:BE691,"re")</f>
        <v>3</v>
      </c>
      <c r="BG691" t="str">
        <f t="shared" si="116"/>
        <v>ru42021_03_TEN</v>
      </c>
      <c r="BH691" t="str">
        <f t="shared" si="117"/>
        <v>re32021_03_TEN</v>
      </c>
      <c r="BI691" t="str">
        <f t="shared" si="118"/>
        <v>2021_03_TENA.Brown</v>
      </c>
      <c r="BJ691" t="str">
        <f t="shared" si="119"/>
        <v>2021_TEN_A.Brown</v>
      </c>
      <c r="BK691" t="str">
        <f>IF(ISERROR(MATCH(LEFT(C691,5)&amp;B691&amp;"_"&amp;A691,$BK$1:BK690,0)),LEFT(C691,5)&amp;B691&amp;"_"&amp;A691,"")</f>
        <v>2021_TEN_A.Brown</v>
      </c>
      <c r="BL691">
        <f>COUNTIFS($B$1:B691,B691)-COUNTIFS($B$1:B691,B691,$BK$1:BK691,"")</f>
        <v>7</v>
      </c>
      <c r="BM691" t="str">
        <f t="shared" si="120"/>
        <v>2021_TEN7</v>
      </c>
    </row>
    <row r="692" spans="1:65" x14ac:dyDescent="0.25">
      <c r="A692" s="1" t="s">
        <v>1777</v>
      </c>
      <c r="B692" s="1" t="s">
        <v>91</v>
      </c>
      <c r="C692" s="1" t="s">
        <v>1640</v>
      </c>
      <c r="D692" s="1">
        <v>-1.0999999999999999E-2</v>
      </c>
      <c r="E692" s="1">
        <v>-0.55000000000000004</v>
      </c>
      <c r="F692" s="1" t="s">
        <v>1778</v>
      </c>
      <c r="G692" s="1" t="s">
        <v>52</v>
      </c>
      <c r="H692" s="1" t="s">
        <v>52</v>
      </c>
      <c r="I692" s="1" t="s">
        <v>52</v>
      </c>
      <c r="J692" s="1" t="s">
        <v>52</v>
      </c>
      <c r="K692" s="1" t="s">
        <v>52</v>
      </c>
      <c r="L692" s="1" t="s">
        <v>52</v>
      </c>
      <c r="M692" s="1" t="s">
        <v>52</v>
      </c>
      <c r="N692" s="1" t="s">
        <v>52</v>
      </c>
      <c r="O692" s="1" t="s">
        <v>52</v>
      </c>
      <c r="P692" s="1" t="s">
        <v>52</v>
      </c>
      <c r="Q692" s="1" t="s">
        <v>52</v>
      </c>
      <c r="R692" s="1" t="s">
        <v>52</v>
      </c>
      <c r="S692" s="1" t="s">
        <v>52</v>
      </c>
      <c r="T692" s="1" t="s">
        <v>52</v>
      </c>
      <c r="U692" s="1" t="s">
        <v>52</v>
      </c>
      <c r="V692" s="1">
        <v>3</v>
      </c>
      <c r="W692" s="1">
        <v>0</v>
      </c>
      <c r="X692" s="1">
        <v>2</v>
      </c>
      <c r="Y692" s="1">
        <v>0</v>
      </c>
      <c r="Z692" s="1">
        <v>1</v>
      </c>
      <c r="AA692" s="1">
        <v>1</v>
      </c>
      <c r="AB692" s="1">
        <v>0</v>
      </c>
      <c r="AC692" s="1">
        <v>0</v>
      </c>
      <c r="AD692" s="1" t="s">
        <v>52</v>
      </c>
      <c r="AE692" s="1" t="s">
        <v>52</v>
      </c>
      <c r="AF692" s="1" t="s">
        <v>52</v>
      </c>
      <c r="AG692" s="1" t="s">
        <v>52</v>
      </c>
      <c r="AH692" s="1" t="s">
        <v>52</v>
      </c>
      <c r="AI692" s="1" t="s">
        <v>52</v>
      </c>
      <c r="AJ692" s="1" t="s">
        <v>52</v>
      </c>
      <c r="AK692" s="1" t="s">
        <v>52</v>
      </c>
      <c r="AL692" s="1" t="s">
        <v>52</v>
      </c>
      <c r="AM692" s="1" t="s">
        <v>52</v>
      </c>
      <c r="AN692" s="1" t="s">
        <v>52</v>
      </c>
      <c r="AO692" s="1" t="s">
        <v>52</v>
      </c>
      <c r="AP692" s="1" t="s">
        <v>52</v>
      </c>
      <c r="AQ692" s="1" t="s">
        <v>52</v>
      </c>
      <c r="AR692" s="1" t="s">
        <v>52</v>
      </c>
      <c r="AS692" s="1" t="s">
        <v>52</v>
      </c>
      <c r="AT692" s="1" t="s">
        <v>52</v>
      </c>
      <c r="AU692" s="1" t="s">
        <v>52</v>
      </c>
      <c r="AV692" s="1" t="s">
        <v>52</v>
      </c>
      <c r="AW692" s="1" t="s">
        <v>52</v>
      </c>
      <c r="AX692" s="1" t="s">
        <v>52</v>
      </c>
      <c r="AY692" t="str">
        <f t="shared" si="110"/>
        <v/>
      </c>
      <c r="AZ692" t="str">
        <f t="shared" si="111"/>
        <v>D.Ogunbowale</v>
      </c>
      <c r="BA692" t="str">
        <f t="shared" si="112"/>
        <v/>
      </c>
      <c r="BB692" t="str">
        <f t="shared" si="113"/>
        <v>2021_04_JAX</v>
      </c>
      <c r="BC692" t="str">
        <f t="shared" si="114"/>
        <v>ru</v>
      </c>
      <c r="BD692">
        <f>COUNTIFS($BB$1:BB692,BB692,$BC$1:BC692,"ru")</f>
        <v>5</v>
      </c>
      <c r="BE692" t="str">
        <f t="shared" si="115"/>
        <v/>
      </c>
      <c r="BF692">
        <f>COUNTIFS($BB$1:BB692,BB692,$BE$1:BE692,"re")</f>
        <v>3</v>
      </c>
      <c r="BG692" t="str">
        <f t="shared" si="116"/>
        <v>ru52021_04_JAX</v>
      </c>
      <c r="BH692" t="str">
        <f t="shared" si="117"/>
        <v>32021_04_JAX</v>
      </c>
      <c r="BI692" t="str">
        <f t="shared" si="118"/>
        <v>2021_04_JAXD.Ogunbowale</v>
      </c>
      <c r="BJ692" t="str">
        <f t="shared" si="119"/>
        <v>2021_JAX_D.Ogunbowale</v>
      </c>
      <c r="BK692" t="str">
        <f>IF(ISERROR(MATCH(LEFT(C692,5)&amp;B692&amp;"_"&amp;A692,$BK$1:BK691,0)),LEFT(C692,5)&amp;B692&amp;"_"&amp;A692,"")</f>
        <v>2021_JAX_D.Ogunbowale</v>
      </c>
      <c r="BL692">
        <f>COUNTIFS($B$1:B692,B692)-COUNTIFS($B$1:B692,B692,$BK$1:BK692,"")</f>
        <v>6</v>
      </c>
      <c r="BM692" t="str">
        <f t="shared" si="120"/>
        <v>2021_JAX6</v>
      </c>
    </row>
    <row r="693" spans="1:65" x14ac:dyDescent="0.25">
      <c r="A693" s="1" t="s">
        <v>1779</v>
      </c>
      <c r="B693" s="1" t="s">
        <v>56</v>
      </c>
      <c r="C693" s="1" t="s">
        <v>1651</v>
      </c>
      <c r="D693" s="1">
        <v>-3.0000000000000001E-3</v>
      </c>
      <c r="E693" s="1">
        <v>-0.28999999999999998</v>
      </c>
      <c r="F693" s="1" t="s">
        <v>1780</v>
      </c>
      <c r="G693" s="1" t="s">
        <v>52</v>
      </c>
      <c r="H693" s="1" t="s">
        <v>52</v>
      </c>
      <c r="I693" s="1" t="s">
        <v>52</v>
      </c>
      <c r="J693" s="1" t="s">
        <v>52</v>
      </c>
      <c r="K693" s="1" t="s">
        <v>52</v>
      </c>
      <c r="L693" s="1" t="s">
        <v>52</v>
      </c>
      <c r="M693" s="1" t="s">
        <v>52</v>
      </c>
      <c r="N693" s="1" t="s">
        <v>52</v>
      </c>
      <c r="O693" s="1" t="s">
        <v>52</v>
      </c>
      <c r="P693" s="1" t="s">
        <v>52</v>
      </c>
      <c r="Q693" s="1" t="s">
        <v>52</v>
      </c>
      <c r="R693" s="1" t="s">
        <v>52</v>
      </c>
      <c r="S693" s="1" t="s">
        <v>52</v>
      </c>
      <c r="T693" s="1" t="s">
        <v>52</v>
      </c>
      <c r="U693" s="1" t="s">
        <v>52</v>
      </c>
      <c r="V693" s="1">
        <v>3</v>
      </c>
      <c r="W693" s="1">
        <v>0</v>
      </c>
      <c r="X693" s="1">
        <v>1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 t="s">
        <v>52</v>
      </c>
      <c r="AE693" s="1" t="s">
        <v>52</v>
      </c>
      <c r="AF693" s="1" t="s">
        <v>52</v>
      </c>
      <c r="AG693" s="1" t="s">
        <v>52</v>
      </c>
      <c r="AH693" s="1" t="s">
        <v>52</v>
      </c>
      <c r="AI693" s="1" t="s">
        <v>52</v>
      </c>
      <c r="AJ693" s="1" t="s">
        <v>52</v>
      </c>
      <c r="AK693" s="1" t="s">
        <v>52</v>
      </c>
      <c r="AL693" s="1" t="s">
        <v>52</v>
      </c>
      <c r="AM693" s="1" t="s">
        <v>52</v>
      </c>
      <c r="AN693" s="1" t="s">
        <v>52</v>
      </c>
      <c r="AO693" s="1" t="s">
        <v>52</v>
      </c>
      <c r="AP693" s="1" t="s">
        <v>52</v>
      </c>
      <c r="AQ693" s="1" t="s">
        <v>52</v>
      </c>
      <c r="AR693" s="1" t="s">
        <v>52</v>
      </c>
      <c r="AS693" s="1" t="s">
        <v>52</v>
      </c>
      <c r="AT693" s="1" t="s">
        <v>52</v>
      </c>
      <c r="AU693" s="1" t="s">
        <v>52</v>
      </c>
      <c r="AV693" s="1" t="s">
        <v>52</v>
      </c>
      <c r="AW693" s="1" t="s">
        <v>52</v>
      </c>
      <c r="AX693" s="1" t="s">
        <v>52</v>
      </c>
      <c r="AY693" t="str">
        <f t="shared" si="110"/>
        <v/>
      </c>
      <c r="AZ693" t="str">
        <f t="shared" si="111"/>
        <v>F.Franks</v>
      </c>
      <c r="BA693" t="str">
        <f t="shared" si="112"/>
        <v/>
      </c>
      <c r="BB693" t="str">
        <f t="shared" si="113"/>
        <v>2021_04_ATL</v>
      </c>
      <c r="BC693" t="str">
        <f t="shared" si="114"/>
        <v>ru</v>
      </c>
      <c r="BD693">
        <f>COUNTIFS($BB$1:BB693,BB693,$BC$1:BC693,"ru")</f>
        <v>4</v>
      </c>
      <c r="BE693" t="str">
        <f t="shared" si="115"/>
        <v/>
      </c>
      <c r="BF693">
        <f>COUNTIFS($BB$1:BB693,BB693,$BE$1:BE693,"re")</f>
        <v>3</v>
      </c>
      <c r="BG693" t="str">
        <f t="shared" si="116"/>
        <v>ru42021_04_ATL</v>
      </c>
      <c r="BH693" t="str">
        <f t="shared" si="117"/>
        <v>32021_04_ATL</v>
      </c>
      <c r="BI693" t="str">
        <f t="shared" si="118"/>
        <v>2021_04_ATLF.Franks</v>
      </c>
      <c r="BJ693" t="str">
        <f t="shared" si="119"/>
        <v>2021_ATL_F.Franks</v>
      </c>
      <c r="BK693" t="str">
        <f>IF(ISERROR(MATCH(LEFT(C693,5)&amp;B693&amp;"_"&amp;A693,$BK$1:BK692,0)),LEFT(C693,5)&amp;B693&amp;"_"&amp;A693,"")</f>
        <v>2021_ATL_F.Franks</v>
      </c>
      <c r="BL693">
        <f>COUNTIFS($B$1:B693,B693)-COUNTIFS($B$1:B693,B693,$BK$1:BK693,"")</f>
        <v>7</v>
      </c>
      <c r="BM693" t="str">
        <f t="shared" si="120"/>
        <v>2021_ATL7</v>
      </c>
    </row>
    <row r="694" spans="1:65" x14ac:dyDescent="0.25">
      <c r="A694" s="1" t="s">
        <v>267</v>
      </c>
      <c r="B694" s="1" t="s">
        <v>80</v>
      </c>
      <c r="C694" s="1" t="s">
        <v>1663</v>
      </c>
      <c r="D694" s="1">
        <v>0</v>
      </c>
      <c r="E694" s="1">
        <v>0.49</v>
      </c>
      <c r="F694" s="1" t="s">
        <v>1781</v>
      </c>
      <c r="G694" s="1" t="s">
        <v>52</v>
      </c>
      <c r="H694" s="1" t="s">
        <v>52</v>
      </c>
      <c r="I694" s="1" t="s">
        <v>52</v>
      </c>
      <c r="J694" s="1" t="s">
        <v>52</v>
      </c>
      <c r="K694" s="1" t="s">
        <v>52</v>
      </c>
      <c r="L694" s="1" t="s">
        <v>52</v>
      </c>
      <c r="M694" s="1" t="s">
        <v>52</v>
      </c>
      <c r="N694" s="1" t="s">
        <v>52</v>
      </c>
      <c r="O694" s="1" t="s">
        <v>52</v>
      </c>
      <c r="P694" s="1" t="s">
        <v>52</v>
      </c>
      <c r="Q694" s="1" t="s">
        <v>52</v>
      </c>
      <c r="R694" s="1" t="s">
        <v>52</v>
      </c>
      <c r="S694" s="1" t="s">
        <v>52</v>
      </c>
      <c r="T694" s="1" t="s">
        <v>52</v>
      </c>
      <c r="U694" s="1" t="s">
        <v>52</v>
      </c>
      <c r="V694" s="1">
        <v>3</v>
      </c>
      <c r="W694" s="1">
        <v>0</v>
      </c>
      <c r="X694" s="1">
        <v>1</v>
      </c>
      <c r="Y694" s="1">
        <v>1</v>
      </c>
      <c r="Z694" s="1">
        <v>0</v>
      </c>
      <c r="AA694" s="1">
        <v>0</v>
      </c>
      <c r="AB694" s="1">
        <v>0</v>
      </c>
      <c r="AC694" s="1">
        <v>0</v>
      </c>
      <c r="AD694" s="1">
        <v>4</v>
      </c>
      <c r="AE694" s="1">
        <v>0</v>
      </c>
      <c r="AF694" s="1">
        <v>1</v>
      </c>
      <c r="AG694" s="1">
        <v>1</v>
      </c>
      <c r="AH694" s="1">
        <v>1</v>
      </c>
      <c r="AI694" s="1">
        <v>21.82</v>
      </c>
      <c r="AJ694" s="1">
        <v>0</v>
      </c>
      <c r="AK694" s="1">
        <v>5</v>
      </c>
      <c r="AL694" s="1">
        <v>-1</v>
      </c>
      <c r="AM694" s="1">
        <v>2</v>
      </c>
      <c r="AN694" s="1">
        <v>1</v>
      </c>
      <c r="AO694" s="1">
        <v>1</v>
      </c>
      <c r="AP694" s="1" t="s">
        <v>52</v>
      </c>
      <c r="AQ694" s="1" t="s">
        <v>52</v>
      </c>
      <c r="AR694" s="1" t="s">
        <v>52</v>
      </c>
      <c r="AS694" s="1" t="s">
        <v>52</v>
      </c>
      <c r="AT694" s="1" t="s">
        <v>52</v>
      </c>
      <c r="AU694" s="1" t="s">
        <v>52</v>
      </c>
      <c r="AV694" s="1" t="s">
        <v>52</v>
      </c>
      <c r="AW694" s="1" t="s">
        <v>52</v>
      </c>
      <c r="AX694" s="1" t="s">
        <v>52</v>
      </c>
      <c r="AY694" t="str">
        <f t="shared" si="110"/>
        <v/>
      </c>
      <c r="AZ694" t="str">
        <f t="shared" si="111"/>
        <v>J.Akins</v>
      </c>
      <c r="BA694" t="str">
        <f t="shared" si="112"/>
        <v/>
      </c>
      <c r="BB694" t="str">
        <f t="shared" si="113"/>
        <v>2021_04_HOU</v>
      </c>
      <c r="BC694" t="str">
        <f t="shared" si="114"/>
        <v>ru</v>
      </c>
      <c r="BD694">
        <f>COUNTIFS($BB$1:BB694,BB694,$BC$1:BC694,"ru")</f>
        <v>3</v>
      </c>
      <c r="BE694" t="str">
        <f t="shared" si="115"/>
        <v>re</v>
      </c>
      <c r="BF694">
        <f>COUNTIFS($BB$1:BB694,BB694,$BE$1:BE694,"re")</f>
        <v>2</v>
      </c>
      <c r="BG694" t="str">
        <f t="shared" si="116"/>
        <v>ru32021_04_HOU</v>
      </c>
      <c r="BH694" t="str">
        <f t="shared" si="117"/>
        <v>re22021_04_HOU</v>
      </c>
      <c r="BI694" t="str">
        <f t="shared" si="118"/>
        <v>2021_04_HOUJ.Akins</v>
      </c>
      <c r="BJ694" t="str">
        <f t="shared" si="119"/>
        <v>2021_HOU_J.Akins</v>
      </c>
      <c r="BK694" t="str">
        <f>IF(ISERROR(MATCH(LEFT(C694,5)&amp;B694&amp;"_"&amp;A694,$BK$1:BK693,0)),LEFT(C694,5)&amp;B694&amp;"_"&amp;A694,"")</f>
        <v>2021_HOU_J.Akins</v>
      </c>
      <c r="BL694">
        <f>COUNTIFS($B$1:B694,B694)-COUNTIFS($B$1:B694,B694,$BK$1:BK694,"")</f>
        <v>7</v>
      </c>
      <c r="BM694" t="str">
        <f t="shared" si="120"/>
        <v>2021_HOU7</v>
      </c>
    </row>
    <row r="695" spans="1:65" x14ac:dyDescent="0.25">
      <c r="A695" s="1" t="s">
        <v>257</v>
      </c>
      <c r="B695" s="1" t="s">
        <v>85</v>
      </c>
      <c r="C695" s="1" t="s">
        <v>1254</v>
      </c>
      <c r="D695" s="1">
        <v>-8.9999999999999993E-3</v>
      </c>
      <c r="E695" s="1">
        <v>-0.19</v>
      </c>
      <c r="F695" s="1" t="s">
        <v>1370</v>
      </c>
      <c r="G695" s="1" t="s">
        <v>52</v>
      </c>
      <c r="H695" s="1" t="s">
        <v>52</v>
      </c>
      <c r="I695" s="1" t="s">
        <v>52</v>
      </c>
      <c r="J695" s="1" t="s">
        <v>52</v>
      </c>
      <c r="K695" s="1" t="s">
        <v>52</v>
      </c>
      <c r="L695" s="1" t="s">
        <v>52</v>
      </c>
      <c r="M695" s="1" t="s">
        <v>52</v>
      </c>
      <c r="N695" s="1" t="s">
        <v>52</v>
      </c>
      <c r="O695" s="1" t="s">
        <v>52</v>
      </c>
      <c r="P695" s="1" t="s">
        <v>52</v>
      </c>
      <c r="Q695" s="1" t="s">
        <v>52</v>
      </c>
      <c r="R695" s="1" t="s">
        <v>52</v>
      </c>
      <c r="S695" s="1" t="s">
        <v>52</v>
      </c>
      <c r="T695" s="1" t="s">
        <v>52</v>
      </c>
      <c r="U695" s="1" t="s">
        <v>52</v>
      </c>
      <c r="V695" s="1">
        <v>3</v>
      </c>
      <c r="W695" s="1">
        <v>0</v>
      </c>
      <c r="X695" s="1">
        <v>1</v>
      </c>
      <c r="Y695" s="1">
        <v>0</v>
      </c>
      <c r="Z695" s="1">
        <v>0</v>
      </c>
      <c r="AA695" s="1">
        <v>0</v>
      </c>
      <c r="AB695" s="1">
        <v>1</v>
      </c>
      <c r="AC695" s="1">
        <v>0</v>
      </c>
      <c r="AD695" s="1">
        <v>0</v>
      </c>
      <c r="AE695" s="1">
        <v>0</v>
      </c>
      <c r="AF695" s="1">
        <v>0</v>
      </c>
      <c r="AG695" s="1">
        <v>1</v>
      </c>
      <c r="AH695" s="1">
        <v>0</v>
      </c>
      <c r="AI695" s="1">
        <v>-350</v>
      </c>
      <c r="AJ695" s="1">
        <v>0</v>
      </c>
      <c r="AK695" s="1">
        <v>49</v>
      </c>
      <c r="AL695" s="1">
        <v>0</v>
      </c>
      <c r="AM695" s="1">
        <v>0</v>
      </c>
      <c r="AN695" s="1">
        <v>0</v>
      </c>
      <c r="AO695" s="1">
        <v>0</v>
      </c>
      <c r="AP695" s="1" t="s">
        <v>52</v>
      </c>
      <c r="AQ695" s="1" t="s">
        <v>52</v>
      </c>
      <c r="AR695" s="1" t="s">
        <v>52</v>
      </c>
      <c r="AS695" s="1" t="s">
        <v>52</v>
      </c>
      <c r="AT695" s="1" t="s">
        <v>52</v>
      </c>
      <c r="AU695" s="1" t="s">
        <v>52</v>
      </c>
      <c r="AV695" s="1" t="s">
        <v>52</v>
      </c>
      <c r="AW695" s="1" t="s">
        <v>52</v>
      </c>
      <c r="AX695" s="1" t="s">
        <v>52</v>
      </c>
      <c r="AY695" t="str">
        <f t="shared" si="110"/>
        <v/>
      </c>
      <c r="AZ695" t="str">
        <f t="shared" si="111"/>
        <v>J.Guyton</v>
      </c>
      <c r="BA695" t="str">
        <f t="shared" si="112"/>
        <v/>
      </c>
      <c r="BB695" t="str">
        <f t="shared" si="113"/>
        <v>2021_03_LAC</v>
      </c>
      <c r="BC695" t="str">
        <f t="shared" si="114"/>
        <v>ru</v>
      </c>
      <c r="BD695">
        <f>COUNTIFS($BB$1:BB695,BB695,$BC$1:BC695,"ru")</f>
        <v>3</v>
      </c>
      <c r="BE695" t="str">
        <f t="shared" si="115"/>
        <v>re</v>
      </c>
      <c r="BF695">
        <f>COUNTIFS($BB$1:BB695,BB695,$BE$1:BE695,"re")</f>
        <v>2</v>
      </c>
      <c r="BG695" t="str">
        <f t="shared" si="116"/>
        <v>ru32021_03_LAC</v>
      </c>
      <c r="BH695" t="str">
        <f t="shared" si="117"/>
        <v>re22021_03_LAC</v>
      </c>
      <c r="BI695" t="str">
        <f t="shared" si="118"/>
        <v>2021_03_LACJ.Guyton</v>
      </c>
      <c r="BJ695" t="str">
        <f t="shared" si="119"/>
        <v>2021_LAC_J.Guyton</v>
      </c>
      <c r="BK695" t="str">
        <f>IF(ISERROR(MATCH(LEFT(C695,5)&amp;B695&amp;"_"&amp;A695,$BK$1:BK694,0)),LEFT(C695,5)&amp;B695&amp;"_"&amp;A695,"")</f>
        <v/>
      </c>
      <c r="BL695">
        <f>COUNTIFS($B$1:B695,B695)-COUNTIFS($B$1:B695,B695,$BK$1:BK695,"")</f>
        <v>7</v>
      </c>
      <c r="BM695" t="str">
        <f t="shared" si="120"/>
        <v/>
      </c>
    </row>
    <row r="696" spans="1:65" x14ac:dyDescent="0.25">
      <c r="A696" s="1" t="s">
        <v>167</v>
      </c>
      <c r="B696" s="1" t="s">
        <v>95</v>
      </c>
      <c r="C696" s="1" t="s">
        <v>414</v>
      </c>
      <c r="D696" s="1">
        <v>1.6E-2</v>
      </c>
      <c r="E696" s="1">
        <v>0.96</v>
      </c>
      <c r="F696" s="1" t="s">
        <v>561</v>
      </c>
      <c r="G696" s="1" t="s">
        <v>52</v>
      </c>
      <c r="H696" s="1" t="s">
        <v>52</v>
      </c>
      <c r="I696" s="1" t="s">
        <v>52</v>
      </c>
      <c r="J696" s="1" t="s">
        <v>52</v>
      </c>
      <c r="K696" s="1" t="s">
        <v>52</v>
      </c>
      <c r="L696" s="1" t="s">
        <v>52</v>
      </c>
      <c r="M696" s="1" t="s">
        <v>52</v>
      </c>
      <c r="N696" s="1" t="s">
        <v>52</v>
      </c>
      <c r="O696" s="1" t="s">
        <v>52</v>
      </c>
      <c r="P696" s="1" t="s">
        <v>52</v>
      </c>
      <c r="Q696" s="1" t="s">
        <v>52</v>
      </c>
      <c r="R696" s="1" t="s">
        <v>52</v>
      </c>
      <c r="S696" s="1" t="s">
        <v>52</v>
      </c>
      <c r="T696" s="1" t="s">
        <v>52</v>
      </c>
      <c r="U696" s="1" t="s">
        <v>52</v>
      </c>
      <c r="V696" s="1">
        <v>3</v>
      </c>
      <c r="W696" s="1">
        <v>1</v>
      </c>
      <c r="X696" s="1">
        <v>1</v>
      </c>
      <c r="Y696" s="1">
        <v>1</v>
      </c>
      <c r="Z696" s="1">
        <v>1</v>
      </c>
      <c r="AA696" s="1">
        <v>1</v>
      </c>
      <c r="AB696" s="1">
        <v>0</v>
      </c>
      <c r="AC696" s="1">
        <v>0</v>
      </c>
      <c r="AD696" s="1">
        <v>15</v>
      </c>
      <c r="AE696" s="1">
        <v>0</v>
      </c>
      <c r="AF696" s="1">
        <v>1</v>
      </c>
      <c r="AG696" s="1">
        <v>1</v>
      </c>
      <c r="AH696" s="1">
        <v>1</v>
      </c>
      <c r="AI696" s="1">
        <v>63.2</v>
      </c>
      <c r="AJ696" s="1">
        <v>1</v>
      </c>
      <c r="AK696" s="1">
        <v>0</v>
      </c>
      <c r="AL696" s="1">
        <v>15</v>
      </c>
      <c r="AM696" s="1">
        <v>6</v>
      </c>
      <c r="AN696" s="1">
        <v>0</v>
      </c>
      <c r="AO696" s="1">
        <v>0</v>
      </c>
      <c r="AP696" s="1" t="s">
        <v>52</v>
      </c>
      <c r="AQ696" s="1" t="s">
        <v>52</v>
      </c>
      <c r="AR696" s="1" t="s">
        <v>52</v>
      </c>
      <c r="AS696" s="1" t="s">
        <v>52</v>
      </c>
      <c r="AT696" s="1" t="s">
        <v>52</v>
      </c>
      <c r="AU696" s="1" t="s">
        <v>52</v>
      </c>
      <c r="AV696" s="1" t="s">
        <v>52</v>
      </c>
      <c r="AW696" s="1" t="s">
        <v>52</v>
      </c>
      <c r="AX696" s="1" t="s">
        <v>52</v>
      </c>
      <c r="AY696" t="str">
        <f t="shared" si="110"/>
        <v/>
      </c>
      <c r="AZ696" t="str">
        <f t="shared" si="111"/>
        <v>J.Hasty</v>
      </c>
      <c r="BA696" t="str">
        <f t="shared" si="112"/>
        <v/>
      </c>
      <c r="BB696" t="str">
        <f t="shared" si="113"/>
        <v>2021_01_SF</v>
      </c>
      <c r="BC696" t="str">
        <f t="shared" si="114"/>
        <v>ru</v>
      </c>
      <c r="BD696">
        <f>COUNTIFS($BB$1:BB696,BB696,$BC$1:BC696,"ru")</f>
        <v>5</v>
      </c>
      <c r="BE696" t="str">
        <f t="shared" si="115"/>
        <v>re</v>
      </c>
      <c r="BF696">
        <f>COUNTIFS($BB$1:BB696,BB696,$BE$1:BE696,"re")</f>
        <v>1</v>
      </c>
      <c r="BG696" t="str">
        <f t="shared" si="116"/>
        <v>ru52021_01_SF</v>
      </c>
      <c r="BH696" t="str">
        <f t="shared" si="117"/>
        <v>re12021_01_SF</v>
      </c>
      <c r="BI696" t="str">
        <f t="shared" si="118"/>
        <v>2021_01_SFJ.Hasty</v>
      </c>
      <c r="BJ696" t="str">
        <f t="shared" si="119"/>
        <v>2021_SF_J.Hasty</v>
      </c>
      <c r="BK696" t="str">
        <f>IF(ISERROR(MATCH(LEFT(C696,5)&amp;B696&amp;"_"&amp;A696,$BK$1:BK695,0)),LEFT(C696,5)&amp;B696&amp;"_"&amp;A696,"")</f>
        <v/>
      </c>
      <c r="BL696">
        <f>COUNTIFS($B$1:B696,B696)-COUNTIFS($B$1:B696,B696,$BK$1:BK696,"")</f>
        <v>11</v>
      </c>
      <c r="BM696" t="str">
        <f t="shared" si="120"/>
        <v/>
      </c>
    </row>
    <row r="697" spans="1:65" x14ac:dyDescent="0.25">
      <c r="A697" s="1" t="s">
        <v>170</v>
      </c>
      <c r="B697" s="1" t="s">
        <v>74</v>
      </c>
      <c r="C697" s="1" t="s">
        <v>830</v>
      </c>
      <c r="D697" s="1">
        <v>-7.0000000000000001E-3</v>
      </c>
      <c r="E697" s="1">
        <v>-0.15</v>
      </c>
      <c r="F697" s="1" t="s">
        <v>967</v>
      </c>
      <c r="G697" s="1" t="s">
        <v>52</v>
      </c>
      <c r="H697" s="1" t="s">
        <v>52</v>
      </c>
      <c r="I697" s="1" t="s">
        <v>52</v>
      </c>
      <c r="J697" s="1" t="s">
        <v>52</v>
      </c>
      <c r="K697" s="1" t="s">
        <v>52</v>
      </c>
      <c r="L697" s="1" t="s">
        <v>52</v>
      </c>
      <c r="M697" s="1" t="s">
        <v>52</v>
      </c>
      <c r="N697" s="1" t="s">
        <v>52</v>
      </c>
      <c r="O697" s="1" t="s">
        <v>52</v>
      </c>
      <c r="P697" s="1" t="s">
        <v>52</v>
      </c>
      <c r="Q697" s="1" t="s">
        <v>52</v>
      </c>
      <c r="R697" s="1" t="s">
        <v>52</v>
      </c>
      <c r="S697" s="1" t="s">
        <v>52</v>
      </c>
      <c r="T697" s="1" t="s">
        <v>52</v>
      </c>
      <c r="U697" s="1" t="s">
        <v>52</v>
      </c>
      <c r="V697" s="1">
        <v>3</v>
      </c>
      <c r="W697" s="1">
        <v>0</v>
      </c>
      <c r="X697" s="1">
        <v>1</v>
      </c>
      <c r="Y697" s="1">
        <v>0</v>
      </c>
      <c r="Z697" s="1">
        <v>0</v>
      </c>
      <c r="AA697" s="1">
        <v>0</v>
      </c>
      <c r="AB697" s="1">
        <v>0</v>
      </c>
      <c r="AC697" s="1">
        <v>0</v>
      </c>
      <c r="AD697" s="1">
        <v>26</v>
      </c>
      <c r="AE697" s="1">
        <v>0</v>
      </c>
      <c r="AF697" s="1">
        <v>3</v>
      </c>
      <c r="AG697" s="1">
        <v>3</v>
      </c>
      <c r="AH697" s="1">
        <v>1</v>
      </c>
      <c r="AI697" s="1">
        <v>22.97</v>
      </c>
      <c r="AJ697" s="1">
        <v>2</v>
      </c>
      <c r="AK697" s="1">
        <v>9</v>
      </c>
      <c r="AL697" s="1">
        <v>17</v>
      </c>
      <c r="AM697" s="1">
        <v>9</v>
      </c>
      <c r="AN697" s="1">
        <v>0</v>
      </c>
      <c r="AO697" s="1">
        <v>0</v>
      </c>
      <c r="AP697" s="1" t="s">
        <v>52</v>
      </c>
      <c r="AQ697" s="1" t="s">
        <v>52</v>
      </c>
      <c r="AR697" s="1" t="s">
        <v>52</v>
      </c>
      <c r="AS697" s="1" t="s">
        <v>52</v>
      </c>
      <c r="AT697" s="1" t="s">
        <v>52</v>
      </c>
      <c r="AU697" s="1" t="s">
        <v>52</v>
      </c>
      <c r="AV697" s="1" t="s">
        <v>52</v>
      </c>
      <c r="AW697" s="1" t="s">
        <v>52</v>
      </c>
      <c r="AX697" s="1" t="s">
        <v>52</v>
      </c>
      <c r="AY697" t="str">
        <f t="shared" si="110"/>
        <v/>
      </c>
      <c r="AZ697" t="str">
        <f t="shared" si="111"/>
        <v>J.McNichols</v>
      </c>
      <c r="BA697" t="str">
        <f t="shared" si="112"/>
        <v/>
      </c>
      <c r="BB697" t="str">
        <f t="shared" si="113"/>
        <v>2021_02_TEN</v>
      </c>
      <c r="BC697" t="str">
        <f t="shared" si="114"/>
        <v>ru</v>
      </c>
      <c r="BD697">
        <f>COUNTIFS($BB$1:BB697,BB697,$BC$1:BC697,"ru")</f>
        <v>3</v>
      </c>
      <c r="BE697" t="str">
        <f t="shared" si="115"/>
        <v>re</v>
      </c>
      <c r="BF697">
        <f>COUNTIFS($BB$1:BB697,BB697,$BE$1:BE697,"re")</f>
        <v>2</v>
      </c>
      <c r="BG697" t="str">
        <f t="shared" si="116"/>
        <v>ru32021_02_TEN</v>
      </c>
      <c r="BH697" t="str">
        <f t="shared" si="117"/>
        <v>re22021_02_TEN</v>
      </c>
      <c r="BI697" t="str">
        <f t="shared" si="118"/>
        <v>2021_02_TENJ.McNichols</v>
      </c>
      <c r="BJ697" t="str">
        <f t="shared" si="119"/>
        <v>2021_TEN_J.McNichols</v>
      </c>
      <c r="BK697" t="str">
        <f>IF(ISERROR(MATCH(LEFT(C697,5)&amp;B697&amp;"_"&amp;A697,$BK$1:BK696,0)),LEFT(C697,5)&amp;B697&amp;"_"&amp;A697,"")</f>
        <v/>
      </c>
      <c r="BL697">
        <f>COUNTIFS($B$1:B697,B697)-COUNTIFS($B$1:B697,B697,$BK$1:BK697,"")</f>
        <v>7</v>
      </c>
      <c r="BM697" t="str">
        <f t="shared" si="120"/>
        <v/>
      </c>
    </row>
    <row r="698" spans="1:65" x14ac:dyDescent="0.25">
      <c r="A698" s="1" t="s">
        <v>251</v>
      </c>
      <c r="B698" s="1" t="s">
        <v>98</v>
      </c>
      <c r="C698" s="1" t="s">
        <v>828</v>
      </c>
      <c r="D698" s="1">
        <v>6.0999999999999999E-2</v>
      </c>
      <c r="E698" s="1">
        <v>1.44</v>
      </c>
      <c r="F698" s="1" t="s">
        <v>968</v>
      </c>
      <c r="G698" s="1" t="s">
        <v>52</v>
      </c>
      <c r="H698" s="1" t="s">
        <v>52</v>
      </c>
      <c r="I698" s="1" t="s">
        <v>52</v>
      </c>
      <c r="J698" s="1" t="s">
        <v>52</v>
      </c>
      <c r="K698" s="1" t="s">
        <v>52</v>
      </c>
      <c r="L698" s="1" t="s">
        <v>52</v>
      </c>
      <c r="M698" s="1" t="s">
        <v>52</v>
      </c>
      <c r="N698" s="1" t="s">
        <v>52</v>
      </c>
      <c r="O698" s="1" t="s">
        <v>52</v>
      </c>
      <c r="P698" s="1" t="s">
        <v>52</v>
      </c>
      <c r="Q698" s="1" t="s">
        <v>52</v>
      </c>
      <c r="R698" s="1" t="s">
        <v>52</v>
      </c>
      <c r="S698" s="1" t="s">
        <v>52</v>
      </c>
      <c r="T698" s="1" t="s">
        <v>52</v>
      </c>
      <c r="U698" s="1" t="s">
        <v>52</v>
      </c>
      <c r="V698" s="1">
        <v>3</v>
      </c>
      <c r="W698" s="1">
        <v>1</v>
      </c>
      <c r="X698" s="1">
        <v>1</v>
      </c>
      <c r="Y698" s="1">
        <v>1</v>
      </c>
      <c r="Z698" s="1">
        <v>1</v>
      </c>
      <c r="AA698" s="1">
        <v>1</v>
      </c>
      <c r="AB698" s="1">
        <v>0</v>
      </c>
      <c r="AC698" s="1">
        <v>0</v>
      </c>
      <c r="AD698" s="1">
        <v>41</v>
      </c>
      <c r="AE698" s="1">
        <v>0</v>
      </c>
      <c r="AF698" s="1">
        <v>6</v>
      </c>
      <c r="AG698" s="1">
        <v>7</v>
      </c>
      <c r="AH698" s="1">
        <v>0.85699999999999998</v>
      </c>
      <c r="AI698" s="1">
        <v>5.99</v>
      </c>
      <c r="AJ698" s="1">
        <v>2</v>
      </c>
      <c r="AK698" s="1">
        <v>17</v>
      </c>
      <c r="AL698" s="1">
        <v>26</v>
      </c>
      <c r="AM698" s="1">
        <v>28</v>
      </c>
      <c r="AN698" s="1">
        <v>0</v>
      </c>
      <c r="AO698" s="1">
        <v>0</v>
      </c>
      <c r="AP698" s="1" t="s">
        <v>52</v>
      </c>
      <c r="AQ698" s="1" t="s">
        <v>52</v>
      </c>
      <c r="AR698" s="1" t="s">
        <v>52</v>
      </c>
      <c r="AS698" s="1" t="s">
        <v>52</v>
      </c>
      <c r="AT698" s="1" t="s">
        <v>52</v>
      </c>
      <c r="AU698" s="1" t="s">
        <v>52</v>
      </c>
      <c r="AV698" s="1" t="s">
        <v>52</v>
      </c>
      <c r="AW698" s="1" t="s">
        <v>52</v>
      </c>
      <c r="AX698" s="1" t="s">
        <v>52</v>
      </c>
      <c r="AY698" t="str">
        <f t="shared" si="110"/>
        <v/>
      </c>
      <c r="AZ698" t="str">
        <f t="shared" si="111"/>
        <v>J.Smith-Schuster</v>
      </c>
      <c r="BA698" t="str">
        <f t="shared" si="112"/>
        <v/>
      </c>
      <c r="BB698" t="str">
        <f t="shared" si="113"/>
        <v>2021_02_PIT</v>
      </c>
      <c r="BC698" t="str">
        <f t="shared" si="114"/>
        <v>ru</v>
      </c>
      <c r="BD698">
        <f>COUNTIFS($BB$1:BB698,BB698,$BC$1:BC698,"ru")</f>
        <v>2</v>
      </c>
      <c r="BE698" t="str">
        <f t="shared" si="115"/>
        <v>re</v>
      </c>
      <c r="BF698">
        <f>COUNTIFS($BB$1:BB698,BB698,$BE$1:BE698,"re")</f>
        <v>2</v>
      </c>
      <c r="BG698" t="str">
        <f t="shared" si="116"/>
        <v>ru22021_02_PIT</v>
      </c>
      <c r="BH698" t="str">
        <f t="shared" si="117"/>
        <v>re22021_02_PIT</v>
      </c>
      <c r="BI698" t="str">
        <f t="shared" si="118"/>
        <v>2021_02_PITJ.Smith-Schuster</v>
      </c>
      <c r="BJ698" t="str">
        <f t="shared" si="119"/>
        <v>2021_PIT_J.Smith-Schuster</v>
      </c>
      <c r="BK698" t="str">
        <f>IF(ISERROR(MATCH(LEFT(C698,5)&amp;B698&amp;"_"&amp;A698,$BK$1:BK697,0)),LEFT(C698,5)&amp;B698&amp;"_"&amp;A698,"")</f>
        <v/>
      </c>
      <c r="BL698">
        <f>COUNTIFS($B$1:B698,B698)-COUNTIFS($B$1:B698,B698,$BK$1:BK698,"")</f>
        <v>7</v>
      </c>
      <c r="BM698" t="str">
        <f t="shared" si="120"/>
        <v/>
      </c>
    </row>
    <row r="699" spans="1:65" x14ac:dyDescent="0.25">
      <c r="A699" s="1" t="s">
        <v>114</v>
      </c>
      <c r="B699" s="1" t="s">
        <v>69</v>
      </c>
      <c r="C699" s="1" t="s">
        <v>859</v>
      </c>
      <c r="D699" s="1">
        <v>0</v>
      </c>
      <c r="E699" s="1">
        <v>-1.51</v>
      </c>
      <c r="F699" s="1" t="s">
        <v>969</v>
      </c>
      <c r="G699" s="1" t="s">
        <v>52</v>
      </c>
      <c r="H699" s="1" t="s">
        <v>52</v>
      </c>
      <c r="I699" s="1" t="s">
        <v>52</v>
      </c>
      <c r="J699" s="1" t="s">
        <v>52</v>
      </c>
      <c r="K699" s="1" t="s">
        <v>52</v>
      </c>
      <c r="L699" s="1" t="s">
        <v>52</v>
      </c>
      <c r="M699" s="1" t="s">
        <v>52</v>
      </c>
      <c r="N699" s="1" t="s">
        <v>52</v>
      </c>
      <c r="O699" s="1" t="s">
        <v>52</v>
      </c>
      <c r="P699" s="1" t="s">
        <v>52</v>
      </c>
      <c r="Q699" s="1" t="s">
        <v>52</v>
      </c>
      <c r="R699" s="1" t="s">
        <v>52</v>
      </c>
      <c r="S699" s="1" t="s">
        <v>52</v>
      </c>
      <c r="T699" s="1" t="s">
        <v>52</v>
      </c>
      <c r="U699" s="1" t="s">
        <v>52</v>
      </c>
      <c r="V699" s="1">
        <v>3</v>
      </c>
      <c r="W699" s="1">
        <v>0</v>
      </c>
      <c r="X699" s="1">
        <v>2</v>
      </c>
      <c r="Y699" s="1">
        <v>0</v>
      </c>
      <c r="Z699" s="1">
        <v>1</v>
      </c>
      <c r="AA699" s="1">
        <v>0</v>
      </c>
      <c r="AB699" s="1">
        <v>0</v>
      </c>
      <c r="AC699" s="1">
        <v>0</v>
      </c>
      <c r="AD699" s="1" t="s">
        <v>52</v>
      </c>
      <c r="AE699" s="1" t="s">
        <v>52</v>
      </c>
      <c r="AF699" s="1" t="s">
        <v>52</v>
      </c>
      <c r="AG699" s="1" t="s">
        <v>52</v>
      </c>
      <c r="AH699" s="1" t="s">
        <v>52</v>
      </c>
      <c r="AI699" s="1" t="s">
        <v>52</v>
      </c>
      <c r="AJ699" s="1" t="s">
        <v>52</v>
      </c>
      <c r="AK699" s="1" t="s">
        <v>52</v>
      </c>
      <c r="AL699" s="1" t="s">
        <v>52</v>
      </c>
      <c r="AM699" s="1" t="s">
        <v>52</v>
      </c>
      <c r="AN699" s="1" t="s">
        <v>52</v>
      </c>
      <c r="AO699" s="1" t="s">
        <v>52</v>
      </c>
      <c r="AP699" s="1" t="s">
        <v>52</v>
      </c>
      <c r="AQ699" s="1" t="s">
        <v>52</v>
      </c>
      <c r="AR699" s="1" t="s">
        <v>52</v>
      </c>
      <c r="AS699" s="1" t="s">
        <v>52</v>
      </c>
      <c r="AT699" s="1" t="s">
        <v>52</v>
      </c>
      <c r="AU699" s="1" t="s">
        <v>52</v>
      </c>
      <c r="AV699" s="1" t="s">
        <v>52</v>
      </c>
      <c r="AW699" s="1" t="s">
        <v>52</v>
      </c>
      <c r="AX699" s="1" t="s">
        <v>52</v>
      </c>
      <c r="AY699" t="str">
        <f t="shared" si="110"/>
        <v/>
      </c>
      <c r="AZ699" t="str">
        <f t="shared" si="111"/>
        <v>J.Taylor</v>
      </c>
      <c r="BA699" t="str">
        <f t="shared" si="112"/>
        <v/>
      </c>
      <c r="BB699" t="str">
        <f t="shared" si="113"/>
        <v>2021_02_NE</v>
      </c>
      <c r="BC699" t="str">
        <f t="shared" si="114"/>
        <v>ru</v>
      </c>
      <c r="BD699">
        <f>COUNTIFS($BB$1:BB699,BB699,$BC$1:BC699,"ru")</f>
        <v>4</v>
      </c>
      <c r="BE699" t="str">
        <f t="shared" si="115"/>
        <v/>
      </c>
      <c r="BF699">
        <f>COUNTIFS($BB$1:BB699,BB699,$BE$1:BE699,"re")</f>
        <v>3</v>
      </c>
      <c r="BG699" t="str">
        <f t="shared" si="116"/>
        <v>ru42021_02_NE</v>
      </c>
      <c r="BH699" t="str">
        <f t="shared" si="117"/>
        <v>32021_02_NE</v>
      </c>
      <c r="BI699" t="str">
        <f t="shared" si="118"/>
        <v>2021_02_NEJ.Taylor</v>
      </c>
      <c r="BJ699" t="str">
        <f t="shared" si="119"/>
        <v>2021_NE_J.Taylor</v>
      </c>
      <c r="BK699" t="str">
        <f>IF(ISERROR(MATCH(LEFT(C699,5)&amp;B699&amp;"_"&amp;A699,$BK$1:BK698,0)),LEFT(C699,5)&amp;B699&amp;"_"&amp;A699,"")</f>
        <v>2021_NE_J.Taylor</v>
      </c>
      <c r="BL699">
        <f>COUNTIFS($B$1:B699,B699)-COUNTIFS($B$1:B699,B699,$BK$1:BK699,"")</f>
        <v>10</v>
      </c>
      <c r="BM699" t="str">
        <f t="shared" si="120"/>
        <v>2021_NE10</v>
      </c>
    </row>
    <row r="700" spans="1:65" x14ac:dyDescent="0.25">
      <c r="A700" s="1" t="s">
        <v>321</v>
      </c>
      <c r="B700" s="1" t="s">
        <v>56</v>
      </c>
      <c r="C700" s="1" t="s">
        <v>843</v>
      </c>
      <c r="D700" s="1">
        <v>0</v>
      </c>
      <c r="E700" s="1">
        <v>-1.53</v>
      </c>
      <c r="F700" s="1" t="s">
        <v>970</v>
      </c>
      <c r="G700" s="1" t="s">
        <v>52</v>
      </c>
      <c r="H700" s="1" t="s">
        <v>52</v>
      </c>
      <c r="I700" s="1" t="s">
        <v>52</v>
      </c>
      <c r="J700" s="1" t="s">
        <v>52</v>
      </c>
      <c r="K700" s="1" t="s">
        <v>52</v>
      </c>
      <c r="L700" s="1" t="s">
        <v>52</v>
      </c>
      <c r="M700" s="1" t="s">
        <v>52</v>
      </c>
      <c r="N700" s="1" t="s">
        <v>52</v>
      </c>
      <c r="O700" s="1" t="s">
        <v>52</v>
      </c>
      <c r="P700" s="1" t="s">
        <v>52</v>
      </c>
      <c r="Q700" s="1" t="s">
        <v>52</v>
      </c>
      <c r="R700" s="1" t="s">
        <v>52</v>
      </c>
      <c r="S700" s="1" t="s">
        <v>52</v>
      </c>
      <c r="T700" s="1" t="s">
        <v>52</v>
      </c>
      <c r="U700" s="1" t="s">
        <v>52</v>
      </c>
      <c r="V700" s="1">
        <v>3</v>
      </c>
      <c r="W700" s="1">
        <v>0</v>
      </c>
      <c r="X700" s="1">
        <v>2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v>1</v>
      </c>
      <c r="AH700" s="1">
        <v>0</v>
      </c>
      <c r="AI700" s="1">
        <v>-350</v>
      </c>
      <c r="AJ700" s="1">
        <v>0</v>
      </c>
      <c r="AK700" s="1">
        <v>3</v>
      </c>
      <c r="AL700" s="1">
        <v>0</v>
      </c>
      <c r="AM700" s="1">
        <v>3</v>
      </c>
      <c r="AN700" s="1">
        <v>0</v>
      </c>
      <c r="AO700" s="1">
        <v>0</v>
      </c>
      <c r="AP700" s="1" t="s">
        <v>52</v>
      </c>
      <c r="AQ700" s="1" t="s">
        <v>52</v>
      </c>
      <c r="AR700" s="1" t="s">
        <v>52</v>
      </c>
      <c r="AS700" s="1" t="s">
        <v>52</v>
      </c>
      <c r="AT700" s="1" t="s">
        <v>52</v>
      </c>
      <c r="AU700" s="1" t="s">
        <v>52</v>
      </c>
      <c r="AV700" s="1" t="s">
        <v>52</v>
      </c>
      <c r="AW700" s="1" t="s">
        <v>52</v>
      </c>
      <c r="AX700" s="1" t="s">
        <v>52</v>
      </c>
      <c r="AY700" t="str">
        <f t="shared" si="110"/>
        <v/>
      </c>
      <c r="AZ700" t="str">
        <f t="shared" si="111"/>
        <v>K.Smith</v>
      </c>
      <c r="BA700" t="str">
        <f t="shared" si="112"/>
        <v/>
      </c>
      <c r="BB700" t="str">
        <f t="shared" si="113"/>
        <v>2021_02_ATL</v>
      </c>
      <c r="BC700" t="str">
        <f t="shared" si="114"/>
        <v>ru</v>
      </c>
      <c r="BD700">
        <f>COUNTIFS($BB$1:BB700,BB700,$BC$1:BC700,"ru")</f>
        <v>4</v>
      </c>
      <c r="BE700" t="str">
        <f t="shared" si="115"/>
        <v>re</v>
      </c>
      <c r="BF700">
        <f>COUNTIFS($BB$1:BB700,BB700,$BE$1:BE700,"re")</f>
        <v>3</v>
      </c>
      <c r="BG700" t="str">
        <f t="shared" si="116"/>
        <v>ru42021_02_ATL</v>
      </c>
      <c r="BH700" t="str">
        <f t="shared" si="117"/>
        <v>re32021_02_ATL</v>
      </c>
      <c r="BI700" t="str">
        <f t="shared" si="118"/>
        <v>2021_02_ATLK.Smith</v>
      </c>
      <c r="BJ700" t="str">
        <f t="shared" si="119"/>
        <v>2021_ATL_K.Smith</v>
      </c>
      <c r="BK700" t="str">
        <f>IF(ISERROR(MATCH(LEFT(C700,5)&amp;B700&amp;"_"&amp;A700,$BK$1:BK699,0)),LEFT(C700,5)&amp;B700&amp;"_"&amp;A700,"")</f>
        <v/>
      </c>
      <c r="BL700">
        <f>COUNTIFS($B$1:B700,B700)-COUNTIFS($B$1:B700,B700,$BK$1:BK700,"")</f>
        <v>7</v>
      </c>
      <c r="BM700" t="str">
        <f t="shared" si="120"/>
        <v/>
      </c>
    </row>
    <row r="701" spans="1:65" x14ac:dyDescent="0.25">
      <c r="A701" s="1" t="s">
        <v>507</v>
      </c>
      <c r="B701" s="1" t="s">
        <v>85</v>
      </c>
      <c r="C701" s="1" t="s">
        <v>1254</v>
      </c>
      <c r="D701" s="1">
        <v>-7.1999999999999995E-2</v>
      </c>
      <c r="E701" s="1">
        <v>-1.59</v>
      </c>
      <c r="F701" s="1" t="s">
        <v>1371</v>
      </c>
      <c r="G701" s="1" t="s">
        <v>52</v>
      </c>
      <c r="H701" s="1" t="s">
        <v>52</v>
      </c>
      <c r="I701" s="1" t="s">
        <v>52</v>
      </c>
      <c r="J701" s="1" t="s">
        <v>52</v>
      </c>
      <c r="K701" s="1" t="s">
        <v>52</v>
      </c>
      <c r="L701" s="1" t="s">
        <v>52</v>
      </c>
      <c r="M701" s="1" t="s">
        <v>52</v>
      </c>
      <c r="N701" s="1" t="s">
        <v>52</v>
      </c>
      <c r="O701" s="1" t="s">
        <v>52</v>
      </c>
      <c r="P701" s="1" t="s">
        <v>52</v>
      </c>
      <c r="Q701" s="1" t="s">
        <v>52</v>
      </c>
      <c r="R701" s="1" t="s">
        <v>52</v>
      </c>
      <c r="S701" s="1" t="s">
        <v>52</v>
      </c>
      <c r="T701" s="1" t="s">
        <v>52</v>
      </c>
      <c r="U701" s="1" t="s">
        <v>52</v>
      </c>
      <c r="V701" s="1">
        <v>3</v>
      </c>
      <c r="W701" s="1">
        <v>0</v>
      </c>
      <c r="X701" s="1">
        <v>4</v>
      </c>
      <c r="Y701" s="1">
        <v>0</v>
      </c>
      <c r="Z701" s="1">
        <v>2</v>
      </c>
      <c r="AA701" s="1">
        <v>1</v>
      </c>
      <c r="AB701" s="1">
        <v>0</v>
      </c>
      <c r="AC701" s="1">
        <v>0</v>
      </c>
      <c r="AD701" s="1">
        <v>0</v>
      </c>
      <c r="AE701" s="1">
        <v>0</v>
      </c>
      <c r="AF701" s="1">
        <v>0</v>
      </c>
      <c r="AG701" s="1">
        <v>1</v>
      </c>
      <c r="AH701" s="1">
        <v>0</v>
      </c>
      <c r="AI701" s="1">
        <v>-350</v>
      </c>
      <c r="AJ701" s="1">
        <v>0</v>
      </c>
      <c r="AK701" s="1">
        <v>0</v>
      </c>
      <c r="AL701" s="1">
        <v>0</v>
      </c>
      <c r="AM701" s="1">
        <v>6</v>
      </c>
      <c r="AN701" s="1">
        <v>0</v>
      </c>
      <c r="AO701" s="1">
        <v>0</v>
      </c>
      <c r="AP701" s="1" t="s">
        <v>52</v>
      </c>
      <c r="AQ701" s="1" t="s">
        <v>52</v>
      </c>
      <c r="AR701" s="1" t="s">
        <v>52</v>
      </c>
      <c r="AS701" s="1" t="s">
        <v>52</v>
      </c>
      <c r="AT701" s="1" t="s">
        <v>52</v>
      </c>
      <c r="AU701" s="1" t="s">
        <v>52</v>
      </c>
      <c r="AV701" s="1" t="s">
        <v>52</v>
      </c>
      <c r="AW701" s="1" t="s">
        <v>52</v>
      </c>
      <c r="AX701" s="1" t="s">
        <v>52</v>
      </c>
      <c r="AY701" t="str">
        <f t="shared" si="110"/>
        <v/>
      </c>
      <c r="AZ701" t="str">
        <f t="shared" si="111"/>
        <v>L.Rountree</v>
      </c>
      <c r="BA701" t="str">
        <f t="shared" si="112"/>
        <v/>
      </c>
      <c r="BB701" t="str">
        <f t="shared" si="113"/>
        <v>2021_03_LAC</v>
      </c>
      <c r="BC701" t="str">
        <f t="shared" si="114"/>
        <v>ru</v>
      </c>
      <c r="BD701">
        <f>COUNTIFS($BB$1:BB701,BB701,$BC$1:BC701,"ru")</f>
        <v>4</v>
      </c>
      <c r="BE701" t="str">
        <f t="shared" si="115"/>
        <v>re</v>
      </c>
      <c r="BF701">
        <f>COUNTIFS($BB$1:BB701,BB701,$BE$1:BE701,"re")</f>
        <v>3</v>
      </c>
      <c r="BG701" t="str">
        <f t="shared" si="116"/>
        <v>ru42021_03_LAC</v>
      </c>
      <c r="BH701" t="str">
        <f t="shared" si="117"/>
        <v>re32021_03_LAC</v>
      </c>
      <c r="BI701" t="str">
        <f t="shared" si="118"/>
        <v>2021_03_LACL.Rountree</v>
      </c>
      <c r="BJ701" t="str">
        <f t="shared" si="119"/>
        <v>2021_LAC_L.Rountree</v>
      </c>
      <c r="BK701" t="str">
        <f>IF(ISERROR(MATCH(LEFT(C701,5)&amp;B701&amp;"_"&amp;A701,$BK$1:BK700,0)),LEFT(C701,5)&amp;B701&amp;"_"&amp;A701,"")</f>
        <v/>
      </c>
      <c r="BL701">
        <f>COUNTIFS($B$1:B701,B701)-COUNTIFS($B$1:B701,B701,$BK$1:BK701,"")</f>
        <v>7</v>
      </c>
      <c r="BM701" t="str">
        <f t="shared" si="120"/>
        <v/>
      </c>
    </row>
    <row r="702" spans="1:65" x14ac:dyDescent="0.25">
      <c r="A702" s="1" t="s">
        <v>150</v>
      </c>
      <c r="B702" s="1" t="s">
        <v>88</v>
      </c>
      <c r="C702" s="1" t="s">
        <v>1666</v>
      </c>
      <c r="D702" s="1">
        <v>-1.7000000000000001E-2</v>
      </c>
      <c r="E702" s="1">
        <v>-0.8</v>
      </c>
      <c r="F702" s="1" t="s">
        <v>1782</v>
      </c>
      <c r="G702" s="1" t="s">
        <v>52</v>
      </c>
      <c r="H702" s="1" t="s">
        <v>52</v>
      </c>
      <c r="I702" s="1" t="s">
        <v>52</v>
      </c>
      <c r="J702" s="1" t="s">
        <v>52</v>
      </c>
      <c r="K702" s="1" t="s">
        <v>52</v>
      </c>
      <c r="L702" s="1" t="s">
        <v>52</v>
      </c>
      <c r="M702" s="1" t="s">
        <v>52</v>
      </c>
      <c r="N702" s="1" t="s">
        <v>52</v>
      </c>
      <c r="O702" s="1" t="s">
        <v>52</v>
      </c>
      <c r="P702" s="1" t="s">
        <v>52</v>
      </c>
      <c r="Q702" s="1" t="s">
        <v>52</v>
      </c>
      <c r="R702" s="1" t="s">
        <v>52</v>
      </c>
      <c r="S702" s="1" t="s">
        <v>52</v>
      </c>
      <c r="T702" s="1" t="s">
        <v>52</v>
      </c>
      <c r="U702" s="1" t="s">
        <v>52</v>
      </c>
      <c r="V702" s="1">
        <v>3</v>
      </c>
      <c r="W702" s="1">
        <v>0</v>
      </c>
      <c r="X702" s="1">
        <v>2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 t="s">
        <v>52</v>
      </c>
      <c r="AE702" s="1" t="s">
        <v>52</v>
      </c>
      <c r="AF702" s="1" t="s">
        <v>52</v>
      </c>
      <c r="AG702" s="1" t="s">
        <v>52</v>
      </c>
      <c r="AH702" s="1" t="s">
        <v>52</v>
      </c>
      <c r="AI702" s="1" t="s">
        <v>52</v>
      </c>
      <c r="AJ702" s="1" t="s">
        <v>52</v>
      </c>
      <c r="AK702" s="1" t="s">
        <v>52</v>
      </c>
      <c r="AL702" s="1" t="s">
        <v>52</v>
      </c>
      <c r="AM702" s="1" t="s">
        <v>52</v>
      </c>
      <c r="AN702" s="1" t="s">
        <v>52</v>
      </c>
      <c r="AO702" s="1" t="s">
        <v>52</v>
      </c>
      <c r="AP702" s="1" t="s">
        <v>52</v>
      </c>
      <c r="AQ702" s="1" t="s">
        <v>52</v>
      </c>
      <c r="AR702" s="1" t="s">
        <v>52</v>
      </c>
      <c r="AS702" s="1" t="s">
        <v>52</v>
      </c>
      <c r="AT702" s="1" t="s">
        <v>52</v>
      </c>
      <c r="AU702" s="1" t="s">
        <v>52</v>
      </c>
      <c r="AV702" s="1" t="s">
        <v>52</v>
      </c>
      <c r="AW702" s="1" t="s">
        <v>52</v>
      </c>
      <c r="AX702" s="1" t="s">
        <v>52</v>
      </c>
      <c r="AY702" t="str">
        <f t="shared" si="110"/>
        <v/>
      </c>
      <c r="AZ702" t="str">
        <f t="shared" si="111"/>
        <v>M.Gaskin</v>
      </c>
      <c r="BA702" t="str">
        <f t="shared" si="112"/>
        <v/>
      </c>
      <c r="BB702" t="str">
        <f t="shared" si="113"/>
        <v>2021_04_MIA</v>
      </c>
      <c r="BC702" t="str">
        <f t="shared" si="114"/>
        <v>ru</v>
      </c>
      <c r="BD702">
        <f>COUNTIFS($BB$1:BB702,BB702,$BC$1:BC702,"ru")</f>
        <v>3</v>
      </c>
      <c r="BE702" t="str">
        <f t="shared" si="115"/>
        <v/>
      </c>
      <c r="BF702">
        <f>COUNTIFS($BB$1:BB702,BB702,$BE$1:BE702,"re")</f>
        <v>1</v>
      </c>
      <c r="BG702" t="str">
        <f t="shared" si="116"/>
        <v>ru32021_04_MIA</v>
      </c>
      <c r="BH702" t="str">
        <f t="shared" si="117"/>
        <v>12021_04_MIA</v>
      </c>
      <c r="BI702" t="str">
        <f t="shared" si="118"/>
        <v>2021_04_MIAM.Gaskin</v>
      </c>
      <c r="BJ702" t="str">
        <f t="shared" si="119"/>
        <v>2021_MIA_M.Gaskin</v>
      </c>
      <c r="BK702" t="str">
        <f>IF(ISERROR(MATCH(LEFT(C702,5)&amp;B702&amp;"_"&amp;A702,$BK$1:BK701,0)),LEFT(C702,5)&amp;B702&amp;"_"&amp;A702,"")</f>
        <v/>
      </c>
      <c r="BL702">
        <f>COUNTIFS($B$1:B702,B702)-COUNTIFS($B$1:B702,B702,$BK$1:BK702,"")</f>
        <v>6</v>
      </c>
      <c r="BM702" t="str">
        <f t="shared" si="120"/>
        <v/>
      </c>
    </row>
    <row r="703" spans="1:65" x14ac:dyDescent="0.25">
      <c r="A703" s="1" t="s">
        <v>248</v>
      </c>
      <c r="B703" s="1" t="s">
        <v>81</v>
      </c>
      <c r="C703" s="1" t="s">
        <v>2439</v>
      </c>
      <c r="D703" s="1">
        <v>-5.0000000000000001E-3</v>
      </c>
      <c r="E703" s="1">
        <v>-0.25</v>
      </c>
      <c r="F703" s="1" t="s">
        <v>2537</v>
      </c>
      <c r="G703" s="1" t="s">
        <v>52</v>
      </c>
      <c r="H703" s="1" t="s">
        <v>52</v>
      </c>
      <c r="I703" s="1" t="s">
        <v>52</v>
      </c>
      <c r="J703" s="1" t="s">
        <v>52</v>
      </c>
      <c r="K703" s="1" t="s">
        <v>52</v>
      </c>
      <c r="L703" s="1" t="s">
        <v>52</v>
      </c>
      <c r="M703" s="1" t="s">
        <v>52</v>
      </c>
      <c r="N703" s="1" t="s">
        <v>52</v>
      </c>
      <c r="O703" s="1" t="s">
        <v>52</v>
      </c>
      <c r="P703" s="1" t="s">
        <v>52</v>
      </c>
      <c r="Q703" s="1" t="s">
        <v>52</v>
      </c>
      <c r="R703" s="1" t="s">
        <v>52</v>
      </c>
      <c r="S703" s="1" t="s">
        <v>52</v>
      </c>
      <c r="T703" s="1" t="s">
        <v>52</v>
      </c>
      <c r="U703" s="1" t="s">
        <v>52</v>
      </c>
      <c r="V703" s="1">
        <v>3</v>
      </c>
      <c r="W703" s="1">
        <v>0</v>
      </c>
      <c r="X703" s="1">
        <v>1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35</v>
      </c>
      <c r="AE703" s="1">
        <v>0</v>
      </c>
      <c r="AF703" s="1">
        <v>2</v>
      </c>
      <c r="AG703" s="1">
        <v>3</v>
      </c>
      <c r="AH703" s="1">
        <v>0.66600000000000004</v>
      </c>
      <c r="AI703" s="1">
        <v>20.91</v>
      </c>
      <c r="AJ703" s="1">
        <v>2</v>
      </c>
      <c r="AK703" s="1">
        <v>47</v>
      </c>
      <c r="AL703" s="1">
        <v>1</v>
      </c>
      <c r="AM703" s="1">
        <v>5</v>
      </c>
      <c r="AN703" s="1">
        <v>0</v>
      </c>
      <c r="AO703" s="1">
        <v>0</v>
      </c>
      <c r="AP703" s="1" t="s">
        <v>52</v>
      </c>
      <c r="AQ703" s="1" t="s">
        <v>52</v>
      </c>
      <c r="AR703" s="1" t="s">
        <v>52</v>
      </c>
      <c r="AS703" s="1" t="s">
        <v>52</v>
      </c>
      <c r="AT703" s="1" t="s">
        <v>52</v>
      </c>
      <c r="AU703" s="1" t="s">
        <v>52</v>
      </c>
      <c r="AV703" s="1" t="s">
        <v>52</v>
      </c>
      <c r="AW703" s="1" t="s">
        <v>52</v>
      </c>
      <c r="AX703" s="1" t="s">
        <v>52</v>
      </c>
      <c r="AY703" t="str">
        <f t="shared" si="110"/>
        <v/>
      </c>
      <c r="AZ703" t="str">
        <f t="shared" si="111"/>
        <v>M.Pittman</v>
      </c>
      <c r="BA703" t="str">
        <f t="shared" si="112"/>
        <v/>
      </c>
      <c r="BB703" t="str">
        <f t="shared" si="113"/>
        <v>2021_06_IND</v>
      </c>
      <c r="BC703" t="str">
        <f t="shared" si="114"/>
        <v>ru</v>
      </c>
      <c r="BD703">
        <f>COUNTIFS($BB$1:BB703,BB703,$BC$1:BC703,"ru")</f>
        <v>4</v>
      </c>
      <c r="BE703" t="str">
        <f t="shared" si="115"/>
        <v>re</v>
      </c>
      <c r="BF703">
        <f>COUNTIFS($BB$1:BB703,BB703,$BE$1:BE703,"re")</f>
        <v>3</v>
      </c>
      <c r="BG703" t="str">
        <f t="shared" si="116"/>
        <v>ru42021_06_IND</v>
      </c>
      <c r="BH703" t="str">
        <f t="shared" si="117"/>
        <v>re32021_06_IND</v>
      </c>
      <c r="BI703" t="str">
        <f t="shared" si="118"/>
        <v>2021_06_INDM.Pittman</v>
      </c>
      <c r="BJ703" t="str">
        <f t="shared" si="119"/>
        <v>2021_IND_M.Pittman</v>
      </c>
      <c r="BK703" t="str">
        <f>IF(ISERROR(MATCH(LEFT(C703,5)&amp;B703&amp;"_"&amp;A703,$BK$1:BK702,0)),LEFT(C703,5)&amp;B703&amp;"_"&amp;A703,"")</f>
        <v/>
      </c>
      <c r="BL703">
        <f>COUNTIFS($B$1:B703,B703)-COUNTIFS($B$1:B703,B703,$BK$1:BK703,"")</f>
        <v>6</v>
      </c>
      <c r="BM703" t="str">
        <f t="shared" si="120"/>
        <v/>
      </c>
    </row>
    <row r="704" spans="1:65" x14ac:dyDescent="0.25">
      <c r="A704" s="1" t="s">
        <v>183</v>
      </c>
      <c r="B704" s="1" t="s">
        <v>83</v>
      </c>
      <c r="C704" s="1" t="s">
        <v>1644</v>
      </c>
      <c r="D704" s="1">
        <v>-8.9999999999999993E-3</v>
      </c>
      <c r="E704" s="1">
        <v>-0.22</v>
      </c>
      <c r="F704" s="1" t="s">
        <v>1783</v>
      </c>
      <c r="G704" s="1" t="s">
        <v>52</v>
      </c>
      <c r="H704" s="1" t="s">
        <v>52</v>
      </c>
      <c r="I704" s="1" t="s">
        <v>52</v>
      </c>
      <c r="J704" s="1" t="s">
        <v>52</v>
      </c>
      <c r="K704" s="1" t="s">
        <v>52</v>
      </c>
      <c r="L704" s="1" t="s">
        <v>52</v>
      </c>
      <c r="M704" s="1" t="s">
        <v>52</v>
      </c>
      <c r="N704" s="1" t="s">
        <v>52</v>
      </c>
      <c r="O704" s="1" t="s">
        <v>52</v>
      </c>
      <c r="P704" s="1" t="s">
        <v>52</v>
      </c>
      <c r="Q704" s="1" t="s">
        <v>52</v>
      </c>
      <c r="R704" s="1" t="s">
        <v>52</v>
      </c>
      <c r="S704" s="1" t="s">
        <v>52</v>
      </c>
      <c r="T704" s="1" t="s">
        <v>52</v>
      </c>
      <c r="U704" s="1" t="s">
        <v>52</v>
      </c>
      <c r="V704" s="1">
        <v>3</v>
      </c>
      <c r="W704" s="1">
        <v>0</v>
      </c>
      <c r="X704" s="1">
        <v>1</v>
      </c>
      <c r="Y704" s="1">
        <v>0</v>
      </c>
      <c r="Z704" s="1">
        <v>0</v>
      </c>
      <c r="AA704" s="1">
        <v>0</v>
      </c>
      <c r="AB704" s="1">
        <v>0</v>
      </c>
      <c r="AC704" s="1">
        <v>0</v>
      </c>
      <c r="AD704" s="1">
        <v>46</v>
      </c>
      <c r="AE704" s="1">
        <v>0</v>
      </c>
      <c r="AF704" s="1">
        <v>5</v>
      </c>
      <c r="AG704" s="1">
        <v>11</v>
      </c>
      <c r="AH704" s="1">
        <v>0.45400000000000001</v>
      </c>
      <c r="AI704" s="1">
        <v>-33.33</v>
      </c>
      <c r="AJ704" s="1">
        <v>3</v>
      </c>
      <c r="AK704" s="1">
        <v>141</v>
      </c>
      <c r="AL704" s="1">
        <v>17</v>
      </c>
      <c r="AM704" s="1">
        <v>35</v>
      </c>
      <c r="AN704" s="1">
        <v>0</v>
      </c>
      <c r="AO704" s="1">
        <v>0</v>
      </c>
      <c r="AP704" s="1" t="s">
        <v>52</v>
      </c>
      <c r="AQ704" s="1" t="s">
        <v>52</v>
      </c>
      <c r="AR704" s="1" t="s">
        <v>52</v>
      </c>
      <c r="AS704" s="1" t="s">
        <v>52</v>
      </c>
      <c r="AT704" s="1" t="s">
        <v>52</v>
      </c>
      <c r="AU704" s="1" t="s">
        <v>52</v>
      </c>
      <c r="AV704" s="1" t="s">
        <v>52</v>
      </c>
      <c r="AW704" s="1" t="s">
        <v>52</v>
      </c>
      <c r="AX704" s="1" t="s">
        <v>52</v>
      </c>
      <c r="AY704" t="str">
        <f t="shared" si="110"/>
        <v/>
      </c>
      <c r="AZ704" t="str">
        <f t="shared" si="111"/>
        <v>R.Anderson</v>
      </c>
      <c r="BA704" t="str">
        <f t="shared" si="112"/>
        <v/>
      </c>
      <c r="BB704" t="str">
        <f t="shared" si="113"/>
        <v>2021_04_CAR</v>
      </c>
      <c r="BC704" t="str">
        <f t="shared" si="114"/>
        <v>ru</v>
      </c>
      <c r="BD704">
        <f>COUNTIFS($BB$1:BB704,BB704,$BC$1:BC704,"ru")</f>
        <v>5</v>
      </c>
      <c r="BE704" t="str">
        <f t="shared" si="115"/>
        <v>re</v>
      </c>
      <c r="BF704">
        <f>COUNTIFS($BB$1:BB704,BB704,$BE$1:BE704,"re")</f>
        <v>3</v>
      </c>
      <c r="BG704" t="str">
        <f t="shared" si="116"/>
        <v>ru52021_04_CAR</v>
      </c>
      <c r="BH704" t="str">
        <f t="shared" si="117"/>
        <v>re32021_04_CAR</v>
      </c>
      <c r="BI704" t="str">
        <f t="shared" si="118"/>
        <v>2021_04_CARR.Anderson</v>
      </c>
      <c r="BJ704" t="str">
        <f t="shared" si="119"/>
        <v>2021_CAR_R.Anderson</v>
      </c>
      <c r="BK704" t="str">
        <f>IF(ISERROR(MATCH(LEFT(C704,5)&amp;B704&amp;"_"&amp;A704,$BK$1:BK703,0)),LEFT(C704,5)&amp;B704&amp;"_"&amp;A704,"")</f>
        <v>2021_CAR_R.Anderson</v>
      </c>
      <c r="BL704">
        <f>COUNTIFS($B$1:B704,B704)-COUNTIFS($B$1:B704,B704,$BK$1:BK704,"")</f>
        <v>7</v>
      </c>
      <c r="BM704" t="str">
        <f t="shared" si="120"/>
        <v>2021_CAR7</v>
      </c>
    </row>
    <row r="705" spans="1:65" x14ac:dyDescent="0.25">
      <c r="A705" s="1" t="s">
        <v>1332</v>
      </c>
      <c r="B705" s="1" t="s">
        <v>83</v>
      </c>
      <c r="C705" s="1" t="s">
        <v>2423</v>
      </c>
      <c r="D705" s="1">
        <v>-1.6E-2</v>
      </c>
      <c r="E705" s="1">
        <v>-0.26</v>
      </c>
      <c r="F705" s="1" t="s">
        <v>2538</v>
      </c>
      <c r="G705" s="1" t="s">
        <v>52</v>
      </c>
      <c r="H705" s="1" t="s">
        <v>52</v>
      </c>
      <c r="I705" s="1" t="s">
        <v>52</v>
      </c>
      <c r="J705" s="1" t="s">
        <v>52</v>
      </c>
      <c r="K705" s="1" t="s">
        <v>52</v>
      </c>
      <c r="L705" s="1" t="s">
        <v>52</v>
      </c>
      <c r="M705" s="1" t="s">
        <v>52</v>
      </c>
      <c r="N705" s="1" t="s">
        <v>52</v>
      </c>
      <c r="O705" s="1" t="s">
        <v>52</v>
      </c>
      <c r="P705" s="1" t="s">
        <v>52</v>
      </c>
      <c r="Q705" s="1" t="s">
        <v>52</v>
      </c>
      <c r="R705" s="1" t="s">
        <v>52</v>
      </c>
      <c r="S705" s="1" t="s">
        <v>52</v>
      </c>
      <c r="T705" s="1" t="s">
        <v>52</v>
      </c>
      <c r="U705" s="1" t="s">
        <v>52</v>
      </c>
      <c r="V705" s="1">
        <v>3</v>
      </c>
      <c r="W705" s="1">
        <v>0</v>
      </c>
      <c r="X705" s="1">
        <v>1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 t="s">
        <v>52</v>
      </c>
      <c r="AE705" s="1" t="s">
        <v>52</v>
      </c>
      <c r="AF705" s="1" t="s">
        <v>52</v>
      </c>
      <c r="AG705" s="1" t="s">
        <v>52</v>
      </c>
      <c r="AH705" s="1" t="s">
        <v>52</v>
      </c>
      <c r="AI705" s="1" t="s">
        <v>52</v>
      </c>
      <c r="AJ705" s="1" t="s">
        <v>52</v>
      </c>
      <c r="AK705" s="1" t="s">
        <v>52</v>
      </c>
      <c r="AL705" s="1" t="s">
        <v>52</v>
      </c>
      <c r="AM705" s="1" t="s">
        <v>52</v>
      </c>
      <c r="AN705" s="1" t="s">
        <v>52</v>
      </c>
      <c r="AO705" s="1" t="s">
        <v>52</v>
      </c>
      <c r="AP705" s="1" t="s">
        <v>52</v>
      </c>
      <c r="AQ705" s="1" t="s">
        <v>52</v>
      </c>
      <c r="AR705" s="1" t="s">
        <v>52</v>
      </c>
      <c r="AS705" s="1" t="s">
        <v>52</v>
      </c>
      <c r="AT705" s="1" t="s">
        <v>52</v>
      </c>
      <c r="AU705" s="1" t="s">
        <v>52</v>
      </c>
      <c r="AV705" s="1" t="s">
        <v>52</v>
      </c>
      <c r="AW705" s="1" t="s">
        <v>52</v>
      </c>
      <c r="AX705" s="1" t="s">
        <v>52</v>
      </c>
      <c r="AY705" t="str">
        <f t="shared" si="110"/>
        <v/>
      </c>
      <c r="AZ705" t="str">
        <f t="shared" si="111"/>
        <v>R.Freeman</v>
      </c>
      <c r="BA705" t="str">
        <f t="shared" si="112"/>
        <v/>
      </c>
      <c r="BB705" t="str">
        <f t="shared" si="113"/>
        <v>2021_06_CAR</v>
      </c>
      <c r="BC705" t="str">
        <f t="shared" si="114"/>
        <v>ru</v>
      </c>
      <c r="BD705">
        <f>COUNTIFS($BB$1:BB705,BB705,$BC$1:BC705,"ru")</f>
        <v>3</v>
      </c>
      <c r="BE705" t="str">
        <f t="shared" si="115"/>
        <v/>
      </c>
      <c r="BF705">
        <f>COUNTIFS($BB$1:BB705,BB705,$BE$1:BE705,"re")</f>
        <v>2</v>
      </c>
      <c r="BG705" t="str">
        <f t="shared" si="116"/>
        <v>ru32021_06_CAR</v>
      </c>
      <c r="BH705" t="str">
        <f t="shared" si="117"/>
        <v>22021_06_CAR</v>
      </c>
      <c r="BI705" t="str">
        <f t="shared" si="118"/>
        <v>2021_06_CARR.Freeman</v>
      </c>
      <c r="BJ705" t="str">
        <f t="shared" si="119"/>
        <v>2021_CAR_R.Freeman</v>
      </c>
      <c r="BK705" t="str">
        <f>IF(ISERROR(MATCH(LEFT(C705,5)&amp;B705&amp;"_"&amp;A705,$BK$1:BK704,0)),LEFT(C705,5)&amp;B705&amp;"_"&amp;A705,"")</f>
        <v/>
      </c>
      <c r="BL705">
        <f>COUNTIFS($B$1:B705,B705)-COUNTIFS($B$1:B705,B705,$BK$1:BK705,"")</f>
        <v>7</v>
      </c>
      <c r="BM705" t="str">
        <f t="shared" si="120"/>
        <v/>
      </c>
    </row>
    <row r="706" spans="1:65" x14ac:dyDescent="0.25">
      <c r="A706" s="1" t="s">
        <v>610</v>
      </c>
      <c r="B706" s="1" t="s">
        <v>62</v>
      </c>
      <c r="C706" s="1" t="s">
        <v>1247</v>
      </c>
      <c r="D706" s="1">
        <v>0.03</v>
      </c>
      <c r="E706" s="1">
        <v>0.28999999999999998</v>
      </c>
      <c r="F706" s="1" t="s">
        <v>1372</v>
      </c>
      <c r="G706" s="1" t="s">
        <v>52</v>
      </c>
      <c r="H706" s="1" t="s">
        <v>52</v>
      </c>
      <c r="I706" s="1" t="s">
        <v>52</v>
      </c>
      <c r="J706" s="1" t="s">
        <v>52</v>
      </c>
      <c r="K706" s="1" t="s">
        <v>52</v>
      </c>
      <c r="L706" s="1" t="s">
        <v>52</v>
      </c>
      <c r="M706" s="1" t="s">
        <v>52</v>
      </c>
      <c r="N706" s="1" t="s">
        <v>52</v>
      </c>
      <c r="O706" s="1" t="s">
        <v>52</v>
      </c>
      <c r="P706" s="1" t="s">
        <v>52</v>
      </c>
      <c r="Q706" s="1" t="s">
        <v>52</v>
      </c>
      <c r="R706" s="1" t="s">
        <v>52</v>
      </c>
      <c r="S706" s="1" t="s">
        <v>52</v>
      </c>
      <c r="T706" s="1" t="s">
        <v>52</v>
      </c>
      <c r="U706" s="1" t="s">
        <v>52</v>
      </c>
      <c r="V706" s="1">
        <v>3</v>
      </c>
      <c r="W706" s="1">
        <v>0</v>
      </c>
      <c r="X706" s="1">
        <v>1</v>
      </c>
      <c r="Y706" s="1">
        <v>0</v>
      </c>
      <c r="Z706" s="1">
        <v>1</v>
      </c>
      <c r="AA706" s="1">
        <v>1</v>
      </c>
      <c r="AB706" s="1">
        <v>0</v>
      </c>
      <c r="AC706" s="1">
        <v>0</v>
      </c>
      <c r="AD706" s="1">
        <v>1</v>
      </c>
      <c r="AE706" s="1">
        <v>0</v>
      </c>
      <c r="AF706" s="1">
        <v>2</v>
      </c>
      <c r="AG706" s="1">
        <v>2</v>
      </c>
      <c r="AH706" s="1">
        <v>1</v>
      </c>
      <c r="AI706" s="1">
        <v>13.5</v>
      </c>
      <c r="AJ706" s="1">
        <v>0</v>
      </c>
      <c r="AK706" s="1">
        <v>-10</v>
      </c>
      <c r="AL706" s="1">
        <v>11</v>
      </c>
      <c r="AM706" s="1">
        <v>19</v>
      </c>
      <c r="AN706" s="1">
        <v>0</v>
      </c>
      <c r="AO706" s="1">
        <v>0</v>
      </c>
      <c r="AP706" s="1" t="s">
        <v>52</v>
      </c>
      <c r="AQ706" s="1" t="s">
        <v>52</v>
      </c>
      <c r="AR706" s="1" t="s">
        <v>52</v>
      </c>
      <c r="AS706" s="1" t="s">
        <v>52</v>
      </c>
      <c r="AT706" s="1" t="s">
        <v>52</v>
      </c>
      <c r="AU706" s="1" t="s">
        <v>52</v>
      </c>
      <c r="AV706" s="1" t="s">
        <v>52</v>
      </c>
      <c r="AW706" s="1" t="s">
        <v>52</v>
      </c>
      <c r="AX706" s="1" t="s">
        <v>52</v>
      </c>
      <c r="AY706" t="str">
        <f t="shared" si="110"/>
        <v/>
      </c>
      <c r="AZ706" t="str">
        <f t="shared" si="111"/>
        <v>R.Moore</v>
      </c>
      <c r="BA706" t="str">
        <f t="shared" si="112"/>
        <v/>
      </c>
      <c r="BB706" t="str">
        <f t="shared" si="113"/>
        <v>2021_03_ARI</v>
      </c>
      <c r="BC706" t="str">
        <f t="shared" si="114"/>
        <v>ru</v>
      </c>
      <c r="BD706">
        <f>COUNTIFS($BB$1:BB706,BB706,$BC$1:BC706,"ru")</f>
        <v>4</v>
      </c>
      <c r="BE706" t="str">
        <f t="shared" si="115"/>
        <v>re</v>
      </c>
      <c r="BF706">
        <f>COUNTIFS($BB$1:BB706,BB706,$BE$1:BE706,"re")</f>
        <v>3</v>
      </c>
      <c r="BG706" t="str">
        <f t="shared" si="116"/>
        <v>ru42021_03_ARI</v>
      </c>
      <c r="BH706" t="str">
        <f t="shared" si="117"/>
        <v>re32021_03_ARI</v>
      </c>
      <c r="BI706" t="str">
        <f t="shared" si="118"/>
        <v>2021_03_ARIR.Moore</v>
      </c>
      <c r="BJ706" t="str">
        <f t="shared" si="119"/>
        <v>2021_ARI_R.Moore</v>
      </c>
      <c r="BK706" t="str">
        <f>IF(ISERROR(MATCH(LEFT(C706,5)&amp;B706&amp;"_"&amp;A706,$BK$1:BK705,0)),LEFT(C706,5)&amp;B706&amp;"_"&amp;A706,"")</f>
        <v/>
      </c>
      <c r="BL706">
        <f>COUNTIFS($B$1:B706,B706)-COUNTIFS($B$1:B706,B706,$BK$1:BK706,"")</f>
        <v>6</v>
      </c>
      <c r="BM706" t="str">
        <f t="shared" si="120"/>
        <v/>
      </c>
    </row>
    <row r="707" spans="1:65" x14ac:dyDescent="0.25">
      <c r="A707" s="1" t="s">
        <v>186</v>
      </c>
      <c r="B707" s="1" t="s">
        <v>64</v>
      </c>
      <c r="C707" s="1" t="s">
        <v>2062</v>
      </c>
      <c r="D707" s="1">
        <v>-2E-3</v>
      </c>
      <c r="E707" s="1">
        <v>-0.28000000000000003</v>
      </c>
      <c r="F707" s="1" t="s">
        <v>2176</v>
      </c>
      <c r="G707" s="1" t="s">
        <v>52</v>
      </c>
      <c r="H707" s="1" t="s">
        <v>52</v>
      </c>
      <c r="I707" s="1" t="s">
        <v>52</v>
      </c>
      <c r="J707" s="1" t="s">
        <v>52</v>
      </c>
      <c r="K707" s="1" t="s">
        <v>52</v>
      </c>
      <c r="L707" s="1" t="s">
        <v>52</v>
      </c>
      <c r="M707" s="1" t="s">
        <v>52</v>
      </c>
      <c r="N707" s="1" t="s">
        <v>52</v>
      </c>
      <c r="O707" s="1" t="s">
        <v>52</v>
      </c>
      <c r="P707" s="1" t="s">
        <v>52</v>
      </c>
      <c r="Q707" s="1" t="s">
        <v>52</v>
      </c>
      <c r="R707" s="1" t="s">
        <v>52</v>
      </c>
      <c r="S707" s="1" t="s">
        <v>52</v>
      </c>
      <c r="T707" s="1" t="s">
        <v>52</v>
      </c>
      <c r="U707" s="1" t="s">
        <v>52</v>
      </c>
      <c r="V707" s="1">
        <v>2</v>
      </c>
      <c r="W707" s="1">
        <v>0</v>
      </c>
      <c r="X707" s="1">
        <v>1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 t="s">
        <v>52</v>
      </c>
      <c r="AE707" s="1" t="s">
        <v>52</v>
      </c>
      <c r="AF707" s="1" t="s">
        <v>52</v>
      </c>
      <c r="AG707" s="1" t="s">
        <v>52</v>
      </c>
      <c r="AH707" s="1" t="s">
        <v>52</v>
      </c>
      <c r="AI707" s="1" t="s">
        <v>52</v>
      </c>
      <c r="AJ707" s="1" t="s">
        <v>52</v>
      </c>
      <c r="AK707" s="1" t="s">
        <v>52</v>
      </c>
      <c r="AL707" s="1" t="s">
        <v>52</v>
      </c>
      <c r="AM707" s="1" t="s">
        <v>52</v>
      </c>
      <c r="AN707" s="1" t="s">
        <v>52</v>
      </c>
      <c r="AO707" s="1" t="s">
        <v>52</v>
      </c>
      <c r="AP707" s="1" t="s">
        <v>52</v>
      </c>
      <c r="AQ707" s="1" t="s">
        <v>52</v>
      </c>
      <c r="AR707" s="1" t="s">
        <v>52</v>
      </c>
      <c r="AS707" s="1" t="s">
        <v>52</v>
      </c>
      <c r="AT707" s="1" t="s">
        <v>52</v>
      </c>
      <c r="AU707" s="1" t="s">
        <v>52</v>
      </c>
      <c r="AV707" s="1" t="s">
        <v>52</v>
      </c>
      <c r="AW707" s="1" t="s">
        <v>52</v>
      </c>
      <c r="AX707" s="1" t="s">
        <v>52</v>
      </c>
      <c r="AY707" t="str">
        <f t="shared" ref="AY707:AY770" si="121">IF(ISNUMBER(AP707),LEFT(C707,7)&amp;"_"&amp;B707,"")</f>
        <v/>
      </c>
      <c r="AZ707" t="str">
        <f t="shared" ref="AZ707:AZ770" si="122">A707</f>
        <v>A.Abdullah</v>
      </c>
      <c r="BA707" t="str">
        <f t="shared" ref="BA707:BA770" si="123">IF(G707="NA","","QB")</f>
        <v/>
      </c>
      <c r="BB707" t="str">
        <f t="shared" ref="BB707:BB770" si="124">LEFT(C707,7)&amp;"_"&amp;B707</f>
        <v>2021_05_MIN</v>
      </c>
      <c r="BC707" t="str">
        <f t="shared" ref="BC707:BC770" si="125">IF(X707="NA","","ru")</f>
        <v>ru</v>
      </c>
      <c r="BD707">
        <f>COUNTIFS($BB$1:BB707,BB707,$BC$1:BC707,"ru")</f>
        <v>2</v>
      </c>
      <c r="BE707" t="str">
        <f t="shared" ref="BE707:BE770" si="126">IF(AD707="NA","","re")</f>
        <v/>
      </c>
      <c r="BF707">
        <f>COUNTIFS($BB$1:BB707,BB707,$BE$1:BE707,"re")</f>
        <v>1</v>
      </c>
      <c r="BG707" t="str">
        <f t="shared" ref="BG707:BG770" si="127">BC707&amp;BD707&amp;$BB707</f>
        <v>ru22021_05_MIN</v>
      </c>
      <c r="BH707" t="str">
        <f t="shared" ref="BH707:BH770" si="128">BE707&amp;BF707&amp;$BB707</f>
        <v>12021_05_MIN</v>
      </c>
      <c r="BI707" t="str">
        <f t="shared" ref="BI707:BI770" si="129">BB707&amp;AZ707</f>
        <v>2021_05_MINA.Abdullah</v>
      </c>
      <c r="BJ707" t="str">
        <f t="shared" ref="BJ707:BJ770" si="130">LEFT(C707,5)&amp;B707&amp;"_"&amp;A707</f>
        <v>2021_MIN_A.Abdullah</v>
      </c>
      <c r="BK707" t="str">
        <f>IF(ISERROR(MATCH(LEFT(C707,5)&amp;B707&amp;"_"&amp;A707,$BK$1:BK706,0)),LEFT(C707,5)&amp;B707&amp;"_"&amp;A707,"")</f>
        <v/>
      </c>
      <c r="BL707">
        <f>COUNTIFS($B$1:B707,B707)-COUNTIFS($B$1:B707,B707,$BK$1:BK707,"")</f>
        <v>7</v>
      </c>
      <c r="BM707" t="str">
        <f t="shared" ref="BM707:BM770" si="131">IF(BK707="","",LEFT(C707,5)&amp;B707&amp;BL707)</f>
        <v/>
      </c>
    </row>
    <row r="708" spans="1:65" x14ac:dyDescent="0.25">
      <c r="A708" s="1" t="s">
        <v>1362</v>
      </c>
      <c r="B708" s="1" t="s">
        <v>101</v>
      </c>
      <c r="C708" s="1" t="s">
        <v>1636</v>
      </c>
      <c r="D708" s="1">
        <v>-6.0000000000000001E-3</v>
      </c>
      <c r="E708" s="1">
        <v>0.01</v>
      </c>
      <c r="F708" s="1" t="s">
        <v>1784</v>
      </c>
      <c r="G708" s="1" t="s">
        <v>52</v>
      </c>
      <c r="H708" s="1" t="s">
        <v>52</v>
      </c>
      <c r="I708" s="1" t="s">
        <v>52</v>
      </c>
      <c r="J708" s="1" t="s">
        <v>52</v>
      </c>
      <c r="K708" s="1" t="s">
        <v>52</v>
      </c>
      <c r="L708" s="1" t="s">
        <v>52</v>
      </c>
      <c r="M708" s="1" t="s">
        <v>52</v>
      </c>
      <c r="N708" s="1" t="s">
        <v>52</v>
      </c>
      <c r="O708" s="1" t="s">
        <v>52</v>
      </c>
      <c r="P708" s="1" t="s">
        <v>52</v>
      </c>
      <c r="Q708" s="1" t="s">
        <v>52</v>
      </c>
      <c r="R708" s="1" t="s">
        <v>52</v>
      </c>
      <c r="S708" s="1" t="s">
        <v>52</v>
      </c>
      <c r="T708" s="1" t="s">
        <v>52</v>
      </c>
      <c r="U708" s="1" t="s">
        <v>52</v>
      </c>
      <c r="V708" s="1">
        <v>2</v>
      </c>
      <c r="W708" s="1">
        <v>0</v>
      </c>
      <c r="X708" s="1">
        <v>1</v>
      </c>
      <c r="Y708" s="1">
        <v>1</v>
      </c>
      <c r="Z708" s="1">
        <v>0</v>
      </c>
      <c r="AA708" s="1">
        <v>0</v>
      </c>
      <c r="AB708" s="1">
        <v>0</v>
      </c>
      <c r="AC708" s="1">
        <v>0</v>
      </c>
      <c r="AD708" s="1" t="s">
        <v>52</v>
      </c>
      <c r="AE708" s="1" t="s">
        <v>52</v>
      </c>
      <c r="AF708" s="1" t="s">
        <v>52</v>
      </c>
      <c r="AG708" s="1" t="s">
        <v>52</v>
      </c>
      <c r="AH708" s="1" t="s">
        <v>52</v>
      </c>
      <c r="AI708" s="1" t="s">
        <v>52</v>
      </c>
      <c r="AJ708" s="1" t="s">
        <v>52</v>
      </c>
      <c r="AK708" s="1" t="s">
        <v>52</v>
      </c>
      <c r="AL708" s="1" t="s">
        <v>52</v>
      </c>
      <c r="AM708" s="1" t="s">
        <v>52</v>
      </c>
      <c r="AN708" s="1" t="s">
        <v>52</v>
      </c>
      <c r="AO708" s="1" t="s">
        <v>52</v>
      </c>
      <c r="AP708" s="1" t="s">
        <v>52</v>
      </c>
      <c r="AQ708" s="1" t="s">
        <v>52</v>
      </c>
      <c r="AR708" s="1" t="s">
        <v>52</v>
      </c>
      <c r="AS708" s="1" t="s">
        <v>52</v>
      </c>
      <c r="AT708" s="1" t="s">
        <v>52</v>
      </c>
      <c r="AU708" s="1" t="s">
        <v>52</v>
      </c>
      <c r="AV708" s="1" t="s">
        <v>52</v>
      </c>
      <c r="AW708" s="1" t="s">
        <v>52</v>
      </c>
      <c r="AX708" s="1" t="s">
        <v>52</v>
      </c>
      <c r="AY708" t="str">
        <f t="shared" si="121"/>
        <v/>
      </c>
      <c r="AZ708" t="str">
        <f t="shared" si="122"/>
        <v>A.Armah</v>
      </c>
      <c r="BA708" t="str">
        <f t="shared" si="123"/>
        <v/>
      </c>
      <c r="BB708" t="str">
        <f t="shared" si="124"/>
        <v>2021_04_NO</v>
      </c>
      <c r="BC708" t="str">
        <f t="shared" si="125"/>
        <v>ru</v>
      </c>
      <c r="BD708">
        <f>COUNTIFS($BB$1:BB708,BB708,$BC$1:BC708,"ru")</f>
        <v>6</v>
      </c>
      <c r="BE708" t="str">
        <f t="shared" si="126"/>
        <v/>
      </c>
      <c r="BF708">
        <f>COUNTIFS($BB$1:BB708,BB708,$BE$1:BE708,"re")</f>
        <v>4</v>
      </c>
      <c r="BG708" t="str">
        <f t="shared" si="127"/>
        <v>ru62021_04_NO</v>
      </c>
      <c r="BH708" t="str">
        <f t="shared" si="128"/>
        <v>42021_04_NO</v>
      </c>
      <c r="BI708" t="str">
        <f t="shared" si="129"/>
        <v>2021_04_NOA.Armah</v>
      </c>
      <c r="BJ708" t="str">
        <f t="shared" si="130"/>
        <v>2021_NO_A.Armah</v>
      </c>
      <c r="BK708" t="str">
        <f>IF(ISERROR(MATCH(LEFT(C708,5)&amp;B708&amp;"_"&amp;A708,$BK$1:BK707,0)),LEFT(C708,5)&amp;B708&amp;"_"&amp;A708,"")</f>
        <v/>
      </c>
      <c r="BL708">
        <f>COUNTIFS($B$1:B708,B708)-COUNTIFS($B$1:B708,B708,$BK$1:BK708,"")</f>
        <v>7</v>
      </c>
      <c r="BM708" t="str">
        <f t="shared" si="131"/>
        <v/>
      </c>
    </row>
    <row r="709" spans="1:65" x14ac:dyDescent="0.25">
      <c r="A709" s="1" t="s">
        <v>137</v>
      </c>
      <c r="B709" s="1" t="s">
        <v>64</v>
      </c>
      <c r="C709" s="1" t="s">
        <v>412</v>
      </c>
      <c r="D709" s="1">
        <v>-8.0000000000000002E-3</v>
      </c>
      <c r="E709" s="1">
        <v>-0.34</v>
      </c>
      <c r="F709" s="1" t="s">
        <v>562</v>
      </c>
      <c r="G709" s="1" t="s">
        <v>52</v>
      </c>
      <c r="H709" s="1" t="s">
        <v>52</v>
      </c>
      <c r="I709" s="1" t="s">
        <v>52</v>
      </c>
      <c r="J709" s="1" t="s">
        <v>52</v>
      </c>
      <c r="K709" s="1" t="s">
        <v>52</v>
      </c>
      <c r="L709" s="1" t="s">
        <v>52</v>
      </c>
      <c r="M709" s="1" t="s">
        <v>52</v>
      </c>
      <c r="N709" s="1" t="s">
        <v>52</v>
      </c>
      <c r="O709" s="1" t="s">
        <v>52</v>
      </c>
      <c r="P709" s="1" t="s">
        <v>52</v>
      </c>
      <c r="Q709" s="1" t="s">
        <v>52</v>
      </c>
      <c r="R709" s="1" t="s">
        <v>52</v>
      </c>
      <c r="S709" s="1" t="s">
        <v>52</v>
      </c>
      <c r="T709" s="1" t="s">
        <v>52</v>
      </c>
      <c r="U709" s="1" t="s">
        <v>52</v>
      </c>
      <c r="V709" s="1">
        <v>2</v>
      </c>
      <c r="W709" s="1">
        <v>0</v>
      </c>
      <c r="X709" s="1">
        <v>1</v>
      </c>
      <c r="Y709" s="1">
        <v>0</v>
      </c>
      <c r="Z709" s="1">
        <v>0</v>
      </c>
      <c r="AA709" s="1">
        <v>0</v>
      </c>
      <c r="AB709" s="1">
        <v>0</v>
      </c>
      <c r="AC709" s="1">
        <v>0</v>
      </c>
      <c r="AD709" s="1">
        <v>4</v>
      </c>
      <c r="AE709" s="1">
        <v>0</v>
      </c>
      <c r="AF709" s="1">
        <v>1</v>
      </c>
      <c r="AG709" s="1">
        <v>1</v>
      </c>
      <c r="AH709" s="1">
        <v>1</v>
      </c>
      <c r="AI709" s="1">
        <v>12.38</v>
      </c>
      <c r="AJ709" s="1">
        <v>0</v>
      </c>
      <c r="AK709" s="1">
        <v>-3</v>
      </c>
      <c r="AL709" s="1">
        <v>7</v>
      </c>
      <c r="AM709" s="1">
        <v>8</v>
      </c>
      <c r="AN709" s="1">
        <v>0</v>
      </c>
      <c r="AO709" s="1">
        <v>0</v>
      </c>
      <c r="AP709" s="1" t="s">
        <v>52</v>
      </c>
      <c r="AQ709" s="1" t="s">
        <v>52</v>
      </c>
      <c r="AR709" s="1" t="s">
        <v>52</v>
      </c>
      <c r="AS709" s="1" t="s">
        <v>52</v>
      </c>
      <c r="AT709" s="1" t="s">
        <v>52</v>
      </c>
      <c r="AU709" s="1" t="s">
        <v>52</v>
      </c>
      <c r="AV709" s="1" t="s">
        <v>52</v>
      </c>
      <c r="AW709" s="1" t="s">
        <v>52</v>
      </c>
      <c r="AX709" s="1" t="s">
        <v>52</v>
      </c>
      <c r="AY709" t="str">
        <f t="shared" si="121"/>
        <v/>
      </c>
      <c r="AZ709" t="str">
        <f t="shared" si="122"/>
        <v>A.Mattison</v>
      </c>
      <c r="BA709" t="str">
        <f t="shared" si="123"/>
        <v/>
      </c>
      <c r="BB709" t="str">
        <f t="shared" si="124"/>
        <v>2021_01_MIN</v>
      </c>
      <c r="BC709" t="str">
        <f t="shared" si="125"/>
        <v>ru</v>
      </c>
      <c r="BD709">
        <f>COUNTIFS($BB$1:BB709,BB709,$BC$1:BC709,"ru")</f>
        <v>3</v>
      </c>
      <c r="BE709" t="str">
        <f t="shared" si="126"/>
        <v>re</v>
      </c>
      <c r="BF709">
        <f>COUNTIFS($BB$1:BB709,BB709,$BE$1:BE709,"re")</f>
        <v>4</v>
      </c>
      <c r="BG709" t="str">
        <f t="shared" si="127"/>
        <v>ru32021_01_MIN</v>
      </c>
      <c r="BH709" t="str">
        <f t="shared" si="128"/>
        <v>re42021_01_MIN</v>
      </c>
      <c r="BI709" t="str">
        <f t="shared" si="129"/>
        <v>2021_01_MINA.Mattison</v>
      </c>
      <c r="BJ709" t="str">
        <f t="shared" si="130"/>
        <v>2021_MIN_A.Mattison</v>
      </c>
      <c r="BK709" t="str">
        <f>IF(ISERROR(MATCH(LEFT(C709,5)&amp;B709&amp;"_"&amp;A709,$BK$1:BK708,0)),LEFT(C709,5)&amp;B709&amp;"_"&amp;A709,"")</f>
        <v/>
      </c>
      <c r="BL709">
        <f>COUNTIFS($B$1:B709,B709)-COUNTIFS($B$1:B709,B709,$BK$1:BK709,"")</f>
        <v>7</v>
      </c>
      <c r="BM709" t="str">
        <f t="shared" si="131"/>
        <v/>
      </c>
    </row>
    <row r="710" spans="1:65" x14ac:dyDescent="0.25">
      <c r="A710" s="1" t="s">
        <v>230</v>
      </c>
      <c r="B710" s="1" t="s">
        <v>64</v>
      </c>
      <c r="C710" s="1" t="s">
        <v>2423</v>
      </c>
      <c r="D710" s="1">
        <v>-1.9E-2</v>
      </c>
      <c r="E710" s="1">
        <v>-0.19</v>
      </c>
      <c r="F710" s="1" t="s">
        <v>2539</v>
      </c>
      <c r="G710" s="1" t="s">
        <v>52</v>
      </c>
      <c r="H710" s="1" t="s">
        <v>52</v>
      </c>
      <c r="I710" s="1" t="s">
        <v>52</v>
      </c>
      <c r="J710" s="1" t="s">
        <v>52</v>
      </c>
      <c r="K710" s="1" t="s">
        <v>52</v>
      </c>
      <c r="L710" s="1" t="s">
        <v>52</v>
      </c>
      <c r="M710" s="1" t="s">
        <v>52</v>
      </c>
      <c r="N710" s="1" t="s">
        <v>52</v>
      </c>
      <c r="O710" s="1" t="s">
        <v>52</v>
      </c>
      <c r="P710" s="1" t="s">
        <v>52</v>
      </c>
      <c r="Q710" s="1" t="s">
        <v>52</v>
      </c>
      <c r="R710" s="1" t="s">
        <v>52</v>
      </c>
      <c r="S710" s="1" t="s">
        <v>52</v>
      </c>
      <c r="T710" s="1" t="s">
        <v>52</v>
      </c>
      <c r="U710" s="1" t="s">
        <v>52</v>
      </c>
      <c r="V710" s="1">
        <v>2</v>
      </c>
      <c r="W710" s="1">
        <v>0</v>
      </c>
      <c r="X710" s="1">
        <v>1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126</v>
      </c>
      <c r="AE710" s="1">
        <v>1</v>
      </c>
      <c r="AF710" s="1">
        <v>11</v>
      </c>
      <c r="AG710" s="1">
        <v>13</v>
      </c>
      <c r="AH710" s="1">
        <v>0.84599999999999997</v>
      </c>
      <c r="AI710" s="1">
        <v>27.59</v>
      </c>
      <c r="AJ710" s="1">
        <v>6</v>
      </c>
      <c r="AK710" s="1">
        <v>122</v>
      </c>
      <c r="AL710" s="1">
        <v>42</v>
      </c>
      <c r="AM710" s="1">
        <v>35</v>
      </c>
      <c r="AN710" s="1">
        <v>0</v>
      </c>
      <c r="AO710" s="1">
        <v>0</v>
      </c>
      <c r="AP710" s="1" t="s">
        <v>52</v>
      </c>
      <c r="AQ710" s="1" t="s">
        <v>52</v>
      </c>
      <c r="AR710" s="1" t="s">
        <v>52</v>
      </c>
      <c r="AS710" s="1" t="s">
        <v>52</v>
      </c>
      <c r="AT710" s="1" t="s">
        <v>52</v>
      </c>
      <c r="AU710" s="1" t="s">
        <v>52</v>
      </c>
      <c r="AV710" s="1" t="s">
        <v>52</v>
      </c>
      <c r="AW710" s="1" t="s">
        <v>52</v>
      </c>
      <c r="AX710" s="1" t="s">
        <v>52</v>
      </c>
      <c r="AY710" t="str">
        <f t="shared" si="121"/>
        <v/>
      </c>
      <c r="AZ710" t="str">
        <f t="shared" si="122"/>
        <v>A.Thielen</v>
      </c>
      <c r="BA710" t="str">
        <f t="shared" si="123"/>
        <v/>
      </c>
      <c r="BB710" t="str">
        <f t="shared" si="124"/>
        <v>2021_06_MIN</v>
      </c>
      <c r="BC710" t="str">
        <f t="shared" si="125"/>
        <v>ru</v>
      </c>
      <c r="BD710">
        <f>COUNTIFS($BB$1:BB710,BB710,$BC$1:BC710,"ru")</f>
        <v>5</v>
      </c>
      <c r="BE710" t="str">
        <f t="shared" si="126"/>
        <v>re</v>
      </c>
      <c r="BF710">
        <f>COUNTIFS($BB$1:BB710,BB710,$BE$1:BE710,"re")</f>
        <v>2</v>
      </c>
      <c r="BG710" t="str">
        <f t="shared" si="127"/>
        <v>ru52021_06_MIN</v>
      </c>
      <c r="BH710" t="str">
        <f t="shared" si="128"/>
        <v>re22021_06_MIN</v>
      </c>
      <c r="BI710" t="str">
        <f t="shared" si="129"/>
        <v>2021_06_MINA.Thielen</v>
      </c>
      <c r="BJ710" t="str">
        <f t="shared" si="130"/>
        <v>2021_MIN_A.Thielen</v>
      </c>
      <c r="BK710" t="str">
        <f>IF(ISERROR(MATCH(LEFT(C710,5)&amp;B710&amp;"_"&amp;A710,$BK$1:BK709,0)),LEFT(C710,5)&amp;B710&amp;"_"&amp;A710,"")</f>
        <v>2021_MIN_A.Thielen</v>
      </c>
      <c r="BL710">
        <f>COUNTIFS($B$1:B710,B710)-COUNTIFS($B$1:B710,B710,$BK$1:BK710,"")</f>
        <v>8</v>
      </c>
      <c r="BM710" t="str">
        <f t="shared" si="131"/>
        <v>2021_MIN8</v>
      </c>
    </row>
    <row r="711" spans="1:65" x14ac:dyDescent="0.25">
      <c r="A711" s="1" t="s">
        <v>318</v>
      </c>
      <c r="B711" s="1" t="s">
        <v>54</v>
      </c>
      <c r="C711" s="1" t="s">
        <v>418</v>
      </c>
      <c r="D711" s="1">
        <v>1.7000000000000001E-2</v>
      </c>
      <c r="E711" s="1">
        <v>0.51</v>
      </c>
      <c r="F711" s="1" t="s">
        <v>563</v>
      </c>
      <c r="G711" s="1" t="s">
        <v>52</v>
      </c>
      <c r="H711" s="1" t="s">
        <v>52</v>
      </c>
      <c r="I711" s="1" t="s">
        <v>52</v>
      </c>
      <c r="J711" s="1" t="s">
        <v>52</v>
      </c>
      <c r="K711" s="1" t="s">
        <v>52</v>
      </c>
      <c r="L711" s="1" t="s">
        <v>52</v>
      </c>
      <c r="M711" s="1" t="s">
        <v>52</v>
      </c>
      <c r="N711" s="1" t="s">
        <v>52</v>
      </c>
      <c r="O711" s="1" t="s">
        <v>52</v>
      </c>
      <c r="P711" s="1" t="s">
        <v>52</v>
      </c>
      <c r="Q711" s="1" t="s">
        <v>52</v>
      </c>
      <c r="R711" s="1" t="s">
        <v>52</v>
      </c>
      <c r="S711" s="1" t="s">
        <v>52</v>
      </c>
      <c r="T711" s="1" t="s">
        <v>52</v>
      </c>
      <c r="U711" s="1" t="s">
        <v>52</v>
      </c>
      <c r="V711" s="1">
        <v>2</v>
      </c>
      <c r="W711" s="1">
        <v>0</v>
      </c>
      <c r="X711" s="1">
        <v>1</v>
      </c>
      <c r="Y711" s="1">
        <v>1</v>
      </c>
      <c r="Z711" s="1">
        <v>0</v>
      </c>
      <c r="AA711" s="1">
        <v>0</v>
      </c>
      <c r="AB711" s="1">
        <v>0</v>
      </c>
      <c r="AC711" s="1">
        <v>0</v>
      </c>
      <c r="AD711" s="1">
        <v>3</v>
      </c>
      <c r="AE711" s="1">
        <v>0</v>
      </c>
      <c r="AF711" s="1">
        <v>1</v>
      </c>
      <c r="AG711" s="1">
        <v>1</v>
      </c>
      <c r="AH711" s="1">
        <v>1</v>
      </c>
      <c r="AI711" s="1">
        <v>18.12</v>
      </c>
      <c r="AJ711" s="1">
        <v>0</v>
      </c>
      <c r="AK711" s="1">
        <v>1</v>
      </c>
      <c r="AL711" s="1">
        <v>2</v>
      </c>
      <c r="AM711" s="1">
        <v>4</v>
      </c>
      <c r="AN711" s="1">
        <v>0</v>
      </c>
      <c r="AO711" s="1">
        <v>0</v>
      </c>
      <c r="AP711" s="1" t="s">
        <v>52</v>
      </c>
      <c r="AQ711" s="1" t="s">
        <v>52</v>
      </c>
      <c r="AR711" s="1" t="s">
        <v>52</v>
      </c>
      <c r="AS711" s="1" t="s">
        <v>52</v>
      </c>
      <c r="AT711" s="1" t="s">
        <v>52</v>
      </c>
      <c r="AU711" s="1" t="s">
        <v>52</v>
      </c>
      <c r="AV711" s="1" t="s">
        <v>52</v>
      </c>
      <c r="AW711" s="1" t="s">
        <v>52</v>
      </c>
      <c r="AX711" s="1" t="s">
        <v>52</v>
      </c>
      <c r="AY711" t="str">
        <f t="shared" si="121"/>
        <v/>
      </c>
      <c r="AZ711" t="str">
        <f t="shared" si="122"/>
        <v>B.Bell</v>
      </c>
      <c r="BA711" t="str">
        <f t="shared" si="123"/>
        <v/>
      </c>
      <c r="BB711" t="str">
        <f t="shared" si="124"/>
        <v>2021_01_KC</v>
      </c>
      <c r="BC711" t="str">
        <f t="shared" si="125"/>
        <v>ru</v>
      </c>
      <c r="BD711">
        <f>COUNTIFS($BB$1:BB711,BB711,$BC$1:BC711,"ru")</f>
        <v>4</v>
      </c>
      <c r="BE711" t="str">
        <f t="shared" si="126"/>
        <v>re</v>
      </c>
      <c r="BF711">
        <f>COUNTIFS($BB$1:BB711,BB711,$BE$1:BE711,"re")</f>
        <v>3</v>
      </c>
      <c r="BG711" t="str">
        <f t="shared" si="127"/>
        <v>ru42021_01_KC</v>
      </c>
      <c r="BH711" t="str">
        <f t="shared" si="128"/>
        <v>re32021_01_KC</v>
      </c>
      <c r="BI711" t="str">
        <f t="shared" si="129"/>
        <v>2021_01_KCB.Bell</v>
      </c>
      <c r="BJ711" t="str">
        <f t="shared" si="130"/>
        <v>2021_KC_B.Bell</v>
      </c>
      <c r="BK711" t="str">
        <f>IF(ISERROR(MATCH(LEFT(C711,5)&amp;B711&amp;"_"&amp;A711,$BK$1:BK710,0)),LEFT(C711,5)&amp;B711&amp;"_"&amp;A711,"")</f>
        <v>2021_KC_B.Bell</v>
      </c>
      <c r="BL711">
        <f>COUNTIFS($B$1:B711,B711)-COUNTIFS($B$1:B711,B711,$BK$1:BK711,"")</f>
        <v>8</v>
      </c>
      <c r="BM711" t="str">
        <f t="shared" si="131"/>
        <v>2021_KC8</v>
      </c>
    </row>
    <row r="712" spans="1:65" x14ac:dyDescent="0.25">
      <c r="A712" s="1" t="s">
        <v>223</v>
      </c>
      <c r="B712" s="1" t="s">
        <v>68</v>
      </c>
      <c r="C712" s="1" t="s">
        <v>1234</v>
      </c>
      <c r="D712" s="1">
        <v>4.9000000000000002E-2</v>
      </c>
      <c r="E712" s="1">
        <v>2.0099999999999998</v>
      </c>
      <c r="F712" s="1" t="s">
        <v>1373</v>
      </c>
      <c r="G712" s="1" t="s">
        <v>52</v>
      </c>
      <c r="H712" s="1" t="s">
        <v>52</v>
      </c>
      <c r="I712" s="1" t="s">
        <v>52</v>
      </c>
      <c r="J712" s="1" t="s">
        <v>52</v>
      </c>
      <c r="K712" s="1" t="s">
        <v>52</v>
      </c>
      <c r="L712" s="1" t="s">
        <v>52</v>
      </c>
      <c r="M712" s="1" t="s">
        <v>52</v>
      </c>
      <c r="N712" s="1" t="s">
        <v>52</v>
      </c>
      <c r="O712" s="1" t="s">
        <v>52</v>
      </c>
      <c r="P712" s="1" t="s">
        <v>52</v>
      </c>
      <c r="Q712" s="1" t="s">
        <v>52</v>
      </c>
      <c r="R712" s="1" t="s">
        <v>52</v>
      </c>
      <c r="S712" s="1" t="s">
        <v>52</v>
      </c>
      <c r="T712" s="1" t="s">
        <v>52</v>
      </c>
      <c r="U712" s="1" t="s">
        <v>52</v>
      </c>
      <c r="V712" s="1">
        <v>2</v>
      </c>
      <c r="W712" s="1">
        <v>1</v>
      </c>
      <c r="X712" s="1">
        <v>1</v>
      </c>
      <c r="Y712" s="1">
        <v>1</v>
      </c>
      <c r="Z712" s="1">
        <v>1</v>
      </c>
      <c r="AA712" s="1">
        <v>1</v>
      </c>
      <c r="AB712" s="1">
        <v>0</v>
      </c>
      <c r="AC712" s="1">
        <v>0</v>
      </c>
      <c r="AD712" s="1">
        <v>74</v>
      </c>
      <c r="AE712" s="1">
        <v>0</v>
      </c>
      <c r="AF712" s="1">
        <v>6</v>
      </c>
      <c r="AG712" s="1">
        <v>7</v>
      </c>
      <c r="AH712" s="1">
        <v>0.85699999999999998</v>
      </c>
      <c r="AI712" s="1">
        <v>9.19</v>
      </c>
      <c r="AJ712" s="1">
        <v>4</v>
      </c>
      <c r="AK712" s="1">
        <v>35</v>
      </c>
      <c r="AL712" s="1">
        <v>39</v>
      </c>
      <c r="AM712" s="1">
        <v>30</v>
      </c>
      <c r="AN712" s="1">
        <v>0</v>
      </c>
      <c r="AO712" s="1">
        <v>0</v>
      </c>
      <c r="AP712" s="1" t="s">
        <v>52</v>
      </c>
      <c r="AQ712" s="1" t="s">
        <v>52</v>
      </c>
      <c r="AR712" s="1" t="s">
        <v>52</v>
      </c>
      <c r="AS712" s="1" t="s">
        <v>52</v>
      </c>
      <c r="AT712" s="1" t="s">
        <v>52</v>
      </c>
      <c r="AU712" s="1" t="s">
        <v>52</v>
      </c>
      <c r="AV712" s="1" t="s">
        <v>52</v>
      </c>
      <c r="AW712" s="1" t="s">
        <v>52</v>
      </c>
      <c r="AX712" s="1" t="s">
        <v>52</v>
      </c>
      <c r="AY712" t="str">
        <f t="shared" si="121"/>
        <v/>
      </c>
      <c r="AZ712" t="str">
        <f t="shared" si="122"/>
        <v>C.Godwin</v>
      </c>
      <c r="BA712" t="str">
        <f t="shared" si="123"/>
        <v/>
      </c>
      <c r="BB712" t="str">
        <f t="shared" si="124"/>
        <v>2021_03_TB</v>
      </c>
      <c r="BC712" t="str">
        <f t="shared" si="125"/>
        <v>ru</v>
      </c>
      <c r="BD712">
        <f>COUNTIFS($BB$1:BB712,BB712,$BC$1:BC712,"ru")</f>
        <v>4</v>
      </c>
      <c r="BE712" t="str">
        <f t="shared" si="126"/>
        <v>re</v>
      </c>
      <c r="BF712">
        <f>COUNTIFS($BB$1:BB712,BB712,$BE$1:BE712,"re")</f>
        <v>2</v>
      </c>
      <c r="BG712" t="str">
        <f t="shared" si="127"/>
        <v>ru42021_03_TB</v>
      </c>
      <c r="BH712" t="str">
        <f t="shared" si="128"/>
        <v>re22021_03_TB</v>
      </c>
      <c r="BI712" t="str">
        <f t="shared" si="129"/>
        <v>2021_03_TBC.Godwin</v>
      </c>
      <c r="BJ712" t="str">
        <f t="shared" si="130"/>
        <v>2021_TB_C.Godwin</v>
      </c>
      <c r="BK712" t="str">
        <f>IF(ISERROR(MATCH(LEFT(C712,5)&amp;B712&amp;"_"&amp;A712,$BK$1:BK711,0)),LEFT(C712,5)&amp;B712&amp;"_"&amp;A712,"")</f>
        <v>2021_TB_C.Godwin</v>
      </c>
      <c r="BL712">
        <f>COUNTIFS($B$1:B712,B712)-COUNTIFS($B$1:B712,B712,$BK$1:BK712,"")</f>
        <v>7</v>
      </c>
      <c r="BM712" t="str">
        <f t="shared" si="131"/>
        <v>2021_TB7</v>
      </c>
    </row>
    <row r="713" spans="1:65" x14ac:dyDescent="0.25">
      <c r="A713" s="1" t="s">
        <v>310</v>
      </c>
      <c r="B713" s="1" t="s">
        <v>64</v>
      </c>
      <c r="C713" s="1" t="s">
        <v>1243</v>
      </c>
      <c r="D713" s="1">
        <v>1.2E-2</v>
      </c>
      <c r="E713" s="1">
        <v>-0.53</v>
      </c>
      <c r="F713" s="1" t="s">
        <v>1374</v>
      </c>
      <c r="G713" s="1" t="s">
        <v>52</v>
      </c>
      <c r="H713" s="1" t="s">
        <v>52</v>
      </c>
      <c r="I713" s="1" t="s">
        <v>52</v>
      </c>
      <c r="J713" s="1" t="s">
        <v>52</v>
      </c>
      <c r="K713" s="1" t="s">
        <v>52</v>
      </c>
      <c r="L713" s="1" t="s">
        <v>52</v>
      </c>
      <c r="M713" s="1" t="s">
        <v>52</v>
      </c>
      <c r="N713" s="1" t="s">
        <v>52</v>
      </c>
      <c r="O713" s="1" t="s">
        <v>52</v>
      </c>
      <c r="P713" s="1" t="s">
        <v>52</v>
      </c>
      <c r="Q713" s="1" t="s">
        <v>52</v>
      </c>
      <c r="R713" s="1" t="s">
        <v>52</v>
      </c>
      <c r="S713" s="1" t="s">
        <v>52</v>
      </c>
      <c r="T713" s="1" t="s">
        <v>52</v>
      </c>
      <c r="U713" s="1" t="s">
        <v>52</v>
      </c>
      <c r="V713" s="1">
        <v>2</v>
      </c>
      <c r="W713" s="1">
        <v>0</v>
      </c>
      <c r="X713" s="1">
        <v>2</v>
      </c>
      <c r="Y713" s="1">
        <v>1</v>
      </c>
      <c r="Z713" s="1">
        <v>1</v>
      </c>
      <c r="AA713" s="1">
        <v>1</v>
      </c>
      <c r="AB713" s="1">
        <v>0</v>
      </c>
      <c r="AC713" s="1">
        <v>0</v>
      </c>
      <c r="AD713" s="1" t="s">
        <v>52</v>
      </c>
      <c r="AE713" s="1" t="s">
        <v>52</v>
      </c>
      <c r="AF713" s="1" t="s">
        <v>52</v>
      </c>
      <c r="AG713" s="1" t="s">
        <v>52</v>
      </c>
      <c r="AH713" s="1" t="s">
        <v>52</v>
      </c>
      <c r="AI713" s="1" t="s">
        <v>52</v>
      </c>
      <c r="AJ713" s="1" t="s">
        <v>52</v>
      </c>
      <c r="AK713" s="1" t="s">
        <v>52</v>
      </c>
      <c r="AL713" s="1" t="s">
        <v>52</v>
      </c>
      <c r="AM713" s="1" t="s">
        <v>52</v>
      </c>
      <c r="AN713" s="1" t="s">
        <v>52</v>
      </c>
      <c r="AO713" s="1" t="s">
        <v>52</v>
      </c>
      <c r="AP713" s="1" t="s">
        <v>52</v>
      </c>
      <c r="AQ713" s="1" t="s">
        <v>52</v>
      </c>
      <c r="AR713" s="1" t="s">
        <v>52</v>
      </c>
      <c r="AS713" s="1" t="s">
        <v>52</v>
      </c>
      <c r="AT713" s="1" t="s">
        <v>52</v>
      </c>
      <c r="AU713" s="1" t="s">
        <v>52</v>
      </c>
      <c r="AV713" s="1" t="s">
        <v>52</v>
      </c>
      <c r="AW713" s="1" t="s">
        <v>52</v>
      </c>
      <c r="AX713" s="1" t="s">
        <v>52</v>
      </c>
      <c r="AY713" t="str">
        <f t="shared" si="121"/>
        <v/>
      </c>
      <c r="AZ713" t="str">
        <f t="shared" si="122"/>
        <v>C.Ham</v>
      </c>
      <c r="BA713" t="str">
        <f t="shared" si="123"/>
        <v/>
      </c>
      <c r="BB713" t="str">
        <f t="shared" si="124"/>
        <v>2021_03_MIN</v>
      </c>
      <c r="BC713" t="str">
        <f t="shared" si="125"/>
        <v>ru</v>
      </c>
      <c r="BD713">
        <f>COUNTIFS($BB$1:BB713,BB713,$BC$1:BC713,"ru")</f>
        <v>4</v>
      </c>
      <c r="BE713" t="str">
        <f t="shared" si="126"/>
        <v/>
      </c>
      <c r="BF713">
        <f>COUNTIFS($BB$1:BB713,BB713,$BE$1:BE713,"re")</f>
        <v>1</v>
      </c>
      <c r="BG713" t="str">
        <f t="shared" si="127"/>
        <v>ru42021_03_MIN</v>
      </c>
      <c r="BH713" t="str">
        <f t="shared" si="128"/>
        <v>12021_03_MIN</v>
      </c>
      <c r="BI713" t="str">
        <f t="shared" si="129"/>
        <v>2021_03_MINC.Ham</v>
      </c>
      <c r="BJ713" t="str">
        <f t="shared" si="130"/>
        <v>2021_MIN_C.Ham</v>
      </c>
      <c r="BK713" t="str">
        <f>IF(ISERROR(MATCH(LEFT(C713,5)&amp;B713&amp;"_"&amp;A713,$BK$1:BK712,0)),LEFT(C713,5)&amp;B713&amp;"_"&amp;A713,"")</f>
        <v/>
      </c>
      <c r="BL713">
        <f>COUNTIFS($B$1:B713,B713)-COUNTIFS($B$1:B713,B713,$BK$1:BK713,"")</f>
        <v>8</v>
      </c>
      <c r="BM713" t="str">
        <f t="shared" si="131"/>
        <v/>
      </c>
    </row>
    <row r="714" spans="1:65" x14ac:dyDescent="0.25">
      <c r="A714" s="1" t="s">
        <v>1375</v>
      </c>
      <c r="B714" s="1" t="s">
        <v>94</v>
      </c>
      <c r="C714" s="1" t="s">
        <v>1264</v>
      </c>
      <c r="D714" s="1">
        <v>0</v>
      </c>
      <c r="E714" s="1">
        <v>0.12</v>
      </c>
      <c r="F714" s="1" t="s">
        <v>1376</v>
      </c>
      <c r="G714" s="1" t="s">
        <v>52</v>
      </c>
      <c r="H714" s="1" t="s">
        <v>52</v>
      </c>
      <c r="I714" s="1" t="s">
        <v>52</v>
      </c>
      <c r="J714" s="1" t="s">
        <v>52</v>
      </c>
      <c r="K714" s="1" t="s">
        <v>52</v>
      </c>
      <c r="L714" s="1" t="s">
        <v>52</v>
      </c>
      <c r="M714" s="1" t="s">
        <v>52</v>
      </c>
      <c r="N714" s="1" t="s">
        <v>52</v>
      </c>
      <c r="O714" s="1" t="s">
        <v>52</v>
      </c>
      <c r="P714" s="1" t="s">
        <v>52</v>
      </c>
      <c r="Q714" s="1" t="s">
        <v>52</v>
      </c>
      <c r="R714" s="1" t="s">
        <v>52</v>
      </c>
      <c r="S714" s="1" t="s">
        <v>52</v>
      </c>
      <c r="T714" s="1" t="s">
        <v>52</v>
      </c>
      <c r="U714" s="1" t="s">
        <v>52</v>
      </c>
      <c r="V714" s="1">
        <v>2</v>
      </c>
      <c r="W714" s="1">
        <v>0</v>
      </c>
      <c r="X714" s="1">
        <v>1</v>
      </c>
      <c r="Y714" s="1">
        <v>1</v>
      </c>
      <c r="Z714" s="1">
        <v>1</v>
      </c>
      <c r="AA714" s="1">
        <v>0</v>
      </c>
      <c r="AB714" s="1">
        <v>0</v>
      </c>
      <c r="AC714" s="1">
        <v>0</v>
      </c>
      <c r="AD714" s="1" t="s">
        <v>52</v>
      </c>
      <c r="AE714" s="1" t="s">
        <v>52</v>
      </c>
      <c r="AF714" s="1" t="s">
        <v>52</v>
      </c>
      <c r="AG714" s="1" t="s">
        <v>52</v>
      </c>
      <c r="AH714" s="1" t="s">
        <v>52</v>
      </c>
      <c r="AI714" s="1" t="s">
        <v>52</v>
      </c>
      <c r="AJ714" s="1" t="s">
        <v>52</v>
      </c>
      <c r="AK714" s="1" t="s">
        <v>52</v>
      </c>
      <c r="AL714" s="1" t="s">
        <v>52</v>
      </c>
      <c r="AM714" s="1" t="s">
        <v>52</v>
      </c>
      <c r="AN714" s="1" t="s">
        <v>52</v>
      </c>
      <c r="AO714" s="1" t="s">
        <v>52</v>
      </c>
      <c r="AP714" s="1" t="s">
        <v>52</v>
      </c>
      <c r="AQ714" s="1" t="s">
        <v>52</v>
      </c>
      <c r="AR714" s="1" t="s">
        <v>52</v>
      </c>
      <c r="AS714" s="1" t="s">
        <v>52</v>
      </c>
      <c r="AT714" s="1" t="s">
        <v>52</v>
      </c>
      <c r="AU714" s="1" t="s">
        <v>52</v>
      </c>
      <c r="AV714" s="1" t="s">
        <v>52</v>
      </c>
      <c r="AW714" s="1" t="s">
        <v>52</v>
      </c>
      <c r="AX714" s="1" t="s">
        <v>52</v>
      </c>
      <c r="AY714" t="str">
        <f t="shared" si="121"/>
        <v/>
      </c>
      <c r="AZ714" t="str">
        <f t="shared" si="122"/>
        <v>C.Keenum</v>
      </c>
      <c r="BA714" t="str">
        <f t="shared" si="123"/>
        <v/>
      </c>
      <c r="BB714" t="str">
        <f t="shared" si="124"/>
        <v>2021_03_CLE</v>
      </c>
      <c r="BC714" t="str">
        <f t="shared" si="125"/>
        <v>ru</v>
      </c>
      <c r="BD714">
        <f>COUNTIFS($BB$1:BB714,BB714,$BC$1:BC714,"ru")</f>
        <v>5</v>
      </c>
      <c r="BE714" t="str">
        <f t="shared" si="126"/>
        <v/>
      </c>
      <c r="BF714">
        <f>COUNTIFS($BB$1:BB714,BB714,$BE$1:BE714,"re")</f>
        <v>2</v>
      </c>
      <c r="BG714" t="str">
        <f t="shared" si="127"/>
        <v>ru52021_03_CLE</v>
      </c>
      <c r="BH714" t="str">
        <f t="shared" si="128"/>
        <v>22021_03_CLE</v>
      </c>
      <c r="BI714" t="str">
        <f t="shared" si="129"/>
        <v>2021_03_CLEC.Keenum</v>
      </c>
      <c r="BJ714" t="str">
        <f t="shared" si="130"/>
        <v>2021_CLE_C.Keenum</v>
      </c>
      <c r="BK714" t="str">
        <f>IF(ISERROR(MATCH(LEFT(C714,5)&amp;B714&amp;"_"&amp;A714,$BK$1:BK713,0)),LEFT(C714,5)&amp;B714&amp;"_"&amp;A714,"")</f>
        <v/>
      </c>
      <c r="BL714">
        <f>COUNTIFS($B$1:B714,B714)-COUNTIFS($B$1:B714,B714,$BK$1:BK714,"")</f>
        <v>8</v>
      </c>
      <c r="BM714" t="str">
        <f t="shared" si="131"/>
        <v/>
      </c>
    </row>
    <row r="715" spans="1:65" x14ac:dyDescent="0.25">
      <c r="A715" s="1" t="s">
        <v>185</v>
      </c>
      <c r="B715" s="1" t="s">
        <v>51</v>
      </c>
      <c r="C715" s="1" t="s">
        <v>2419</v>
      </c>
      <c r="D715" s="1">
        <v>1.7999999999999999E-2</v>
      </c>
      <c r="E715" s="1">
        <v>0.39</v>
      </c>
      <c r="F715" s="1" t="s">
        <v>2540</v>
      </c>
      <c r="G715" s="1" t="s">
        <v>52</v>
      </c>
      <c r="H715" s="1" t="s">
        <v>52</v>
      </c>
      <c r="I715" s="1" t="s">
        <v>52</v>
      </c>
      <c r="J715" s="1" t="s">
        <v>52</v>
      </c>
      <c r="K715" s="1" t="s">
        <v>52</v>
      </c>
      <c r="L715" s="1" t="s">
        <v>52</v>
      </c>
      <c r="M715" s="1" t="s">
        <v>52</v>
      </c>
      <c r="N715" s="1" t="s">
        <v>52</v>
      </c>
      <c r="O715" s="1" t="s">
        <v>52</v>
      </c>
      <c r="P715" s="1" t="s">
        <v>52</v>
      </c>
      <c r="Q715" s="1" t="s">
        <v>52</v>
      </c>
      <c r="R715" s="1" t="s">
        <v>52</v>
      </c>
      <c r="S715" s="1" t="s">
        <v>52</v>
      </c>
      <c r="T715" s="1" t="s">
        <v>52</v>
      </c>
      <c r="U715" s="1" t="s">
        <v>52</v>
      </c>
      <c r="V715" s="1">
        <v>2</v>
      </c>
      <c r="W715" s="1">
        <v>0</v>
      </c>
      <c r="X715" s="1">
        <v>1</v>
      </c>
      <c r="Y715" s="1">
        <v>1</v>
      </c>
      <c r="Z715" s="1">
        <v>1</v>
      </c>
      <c r="AA715" s="1">
        <v>0</v>
      </c>
      <c r="AB715" s="1">
        <v>0</v>
      </c>
      <c r="AC715" s="1">
        <v>0</v>
      </c>
      <c r="AD715" s="1">
        <v>149</v>
      </c>
      <c r="AE715" s="1">
        <v>2</v>
      </c>
      <c r="AF715" s="1">
        <v>9</v>
      </c>
      <c r="AG715" s="1">
        <v>11</v>
      </c>
      <c r="AH715" s="1">
        <v>0.81799999999999995</v>
      </c>
      <c r="AI715" s="1">
        <v>22.68</v>
      </c>
      <c r="AJ715" s="1">
        <v>8</v>
      </c>
      <c r="AK715" s="1">
        <v>117</v>
      </c>
      <c r="AL715" s="1">
        <v>52</v>
      </c>
      <c r="AM715" s="1">
        <v>26</v>
      </c>
      <c r="AN715" s="1">
        <v>0</v>
      </c>
      <c r="AO715" s="1">
        <v>0</v>
      </c>
      <c r="AP715" s="1" t="s">
        <v>52</v>
      </c>
      <c r="AQ715" s="1" t="s">
        <v>52</v>
      </c>
      <c r="AR715" s="1" t="s">
        <v>52</v>
      </c>
      <c r="AS715" s="1" t="s">
        <v>52</v>
      </c>
      <c r="AT715" s="1" t="s">
        <v>52</v>
      </c>
      <c r="AU715" s="1" t="s">
        <v>52</v>
      </c>
      <c r="AV715" s="1" t="s">
        <v>52</v>
      </c>
      <c r="AW715" s="1" t="s">
        <v>52</v>
      </c>
      <c r="AX715" s="1" t="s">
        <v>52</v>
      </c>
      <c r="AY715" t="str">
        <f t="shared" si="121"/>
        <v/>
      </c>
      <c r="AZ715" t="str">
        <f t="shared" si="122"/>
        <v>C.Lamb</v>
      </c>
      <c r="BA715" t="str">
        <f t="shared" si="123"/>
        <v/>
      </c>
      <c r="BB715" t="str">
        <f t="shared" si="124"/>
        <v>2021_06_DAL</v>
      </c>
      <c r="BC715" t="str">
        <f t="shared" si="125"/>
        <v>ru</v>
      </c>
      <c r="BD715">
        <f>COUNTIFS($BB$1:BB715,BB715,$BC$1:BC715,"ru")</f>
        <v>4</v>
      </c>
      <c r="BE715" t="str">
        <f t="shared" si="126"/>
        <v>re</v>
      </c>
      <c r="BF715">
        <f>COUNTIFS($BB$1:BB715,BB715,$BE$1:BE715,"re")</f>
        <v>3</v>
      </c>
      <c r="BG715" t="str">
        <f t="shared" si="127"/>
        <v>ru42021_06_DAL</v>
      </c>
      <c r="BH715" t="str">
        <f t="shared" si="128"/>
        <v>re32021_06_DAL</v>
      </c>
      <c r="BI715" t="str">
        <f t="shared" si="129"/>
        <v>2021_06_DALC.Lamb</v>
      </c>
      <c r="BJ715" t="str">
        <f t="shared" si="130"/>
        <v>2021_DAL_C.Lamb</v>
      </c>
      <c r="BK715" t="str">
        <f>IF(ISERROR(MATCH(LEFT(C715,5)&amp;B715&amp;"_"&amp;A715,$BK$1:BK714,0)),LEFT(C715,5)&amp;B715&amp;"_"&amp;A715,"")</f>
        <v/>
      </c>
      <c r="BL715">
        <f>COUNTIFS($B$1:B715,B715)-COUNTIFS($B$1:B715,B715,$BK$1:BK715,"")</f>
        <v>5</v>
      </c>
      <c r="BM715" t="str">
        <f t="shared" si="131"/>
        <v/>
      </c>
    </row>
    <row r="716" spans="1:65" x14ac:dyDescent="0.25">
      <c r="A716" s="1" t="s">
        <v>971</v>
      </c>
      <c r="B716" s="1" t="s">
        <v>70</v>
      </c>
      <c r="C716" s="1" t="s">
        <v>837</v>
      </c>
      <c r="D716" s="1">
        <v>-1.6E-2</v>
      </c>
      <c r="E716" s="1">
        <v>-0.49</v>
      </c>
      <c r="F716" s="1" t="s">
        <v>972</v>
      </c>
      <c r="G716" s="1" t="s">
        <v>52</v>
      </c>
      <c r="H716" s="1" t="s">
        <v>52</v>
      </c>
      <c r="I716" s="1" t="s">
        <v>52</v>
      </c>
      <c r="J716" s="1" t="s">
        <v>52</v>
      </c>
      <c r="K716" s="1" t="s">
        <v>52</v>
      </c>
      <c r="L716" s="1" t="s">
        <v>52</v>
      </c>
      <c r="M716" s="1" t="s">
        <v>52</v>
      </c>
      <c r="N716" s="1" t="s">
        <v>52</v>
      </c>
      <c r="O716" s="1" t="s">
        <v>52</v>
      </c>
      <c r="P716" s="1" t="s">
        <v>52</v>
      </c>
      <c r="Q716" s="1" t="s">
        <v>52</v>
      </c>
      <c r="R716" s="1" t="s">
        <v>52</v>
      </c>
      <c r="S716" s="1" t="s">
        <v>52</v>
      </c>
      <c r="T716" s="1" t="s">
        <v>52</v>
      </c>
      <c r="U716" s="1" t="s">
        <v>52</v>
      </c>
      <c r="V716" s="1">
        <v>2</v>
      </c>
      <c r="W716" s="1">
        <v>0</v>
      </c>
      <c r="X716" s="1">
        <v>1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 t="s">
        <v>52</v>
      </c>
      <c r="AE716" s="1" t="s">
        <v>52</v>
      </c>
      <c r="AF716" s="1" t="s">
        <v>52</v>
      </c>
      <c r="AG716" s="1" t="s">
        <v>52</v>
      </c>
      <c r="AH716" s="1" t="s">
        <v>52</v>
      </c>
      <c r="AI716" s="1" t="s">
        <v>52</v>
      </c>
      <c r="AJ716" s="1" t="s">
        <v>52</v>
      </c>
      <c r="AK716" s="1" t="s">
        <v>52</v>
      </c>
      <c r="AL716" s="1" t="s">
        <v>52</v>
      </c>
      <c r="AM716" s="1" t="s">
        <v>52</v>
      </c>
      <c r="AN716" s="1" t="s">
        <v>52</v>
      </c>
      <c r="AO716" s="1" t="s">
        <v>52</v>
      </c>
      <c r="AP716" s="1" t="s">
        <v>52</v>
      </c>
      <c r="AQ716" s="1" t="s">
        <v>52</v>
      </c>
      <c r="AR716" s="1" t="s">
        <v>52</v>
      </c>
      <c r="AS716" s="1" t="s">
        <v>52</v>
      </c>
      <c r="AT716" s="1" t="s">
        <v>52</v>
      </c>
      <c r="AU716" s="1" t="s">
        <v>52</v>
      </c>
      <c r="AV716" s="1" t="s">
        <v>52</v>
      </c>
      <c r="AW716" s="1" t="s">
        <v>52</v>
      </c>
      <c r="AX716" s="1" t="s">
        <v>52</v>
      </c>
      <c r="AY716" t="str">
        <f t="shared" si="121"/>
        <v/>
      </c>
      <c r="AZ716" t="str">
        <f t="shared" si="122"/>
        <v>D.Carter</v>
      </c>
      <c r="BA716" t="str">
        <f t="shared" si="123"/>
        <v/>
      </c>
      <c r="BB716" t="str">
        <f t="shared" si="124"/>
        <v>2021_02_WAS</v>
      </c>
      <c r="BC716" t="str">
        <f t="shared" si="125"/>
        <v>ru</v>
      </c>
      <c r="BD716">
        <f>COUNTIFS($BB$1:BB716,BB716,$BC$1:BC716,"ru")</f>
        <v>4</v>
      </c>
      <c r="BE716" t="str">
        <f t="shared" si="126"/>
        <v/>
      </c>
      <c r="BF716">
        <f>COUNTIFS($BB$1:BB716,BB716,$BE$1:BE716,"re")</f>
        <v>2</v>
      </c>
      <c r="BG716" t="str">
        <f t="shared" si="127"/>
        <v>ru42021_02_WAS</v>
      </c>
      <c r="BH716" t="str">
        <f t="shared" si="128"/>
        <v>22021_02_WAS</v>
      </c>
      <c r="BI716" t="str">
        <f t="shared" si="129"/>
        <v>2021_02_WASD.Carter</v>
      </c>
      <c r="BJ716" t="str">
        <f t="shared" si="130"/>
        <v>2021_WAS_D.Carter</v>
      </c>
      <c r="BK716" t="str">
        <f>IF(ISERROR(MATCH(LEFT(C716,5)&amp;B716&amp;"_"&amp;A716,$BK$1:BK715,0)),LEFT(C716,5)&amp;B716&amp;"_"&amp;A716,"")</f>
        <v/>
      </c>
      <c r="BL716">
        <f>COUNTIFS($B$1:B716,B716)-COUNTIFS($B$1:B716,B716,$BK$1:BK716,"")</f>
        <v>8</v>
      </c>
      <c r="BM716" t="str">
        <f t="shared" si="131"/>
        <v/>
      </c>
    </row>
    <row r="717" spans="1:65" x14ac:dyDescent="0.25">
      <c r="A717" s="1" t="s">
        <v>146</v>
      </c>
      <c r="B717" s="1" t="s">
        <v>94</v>
      </c>
      <c r="C717" s="1" t="s">
        <v>2442</v>
      </c>
      <c r="D717" s="1">
        <v>0</v>
      </c>
      <c r="E717" s="1">
        <v>-0.37</v>
      </c>
      <c r="F717" s="1" t="s">
        <v>2541</v>
      </c>
      <c r="G717" s="1" t="s">
        <v>52</v>
      </c>
      <c r="H717" s="1" t="s">
        <v>52</v>
      </c>
      <c r="I717" s="1" t="s">
        <v>52</v>
      </c>
      <c r="J717" s="1" t="s">
        <v>52</v>
      </c>
      <c r="K717" s="1" t="s">
        <v>52</v>
      </c>
      <c r="L717" s="1" t="s">
        <v>52</v>
      </c>
      <c r="M717" s="1" t="s">
        <v>52</v>
      </c>
      <c r="N717" s="1" t="s">
        <v>52</v>
      </c>
      <c r="O717" s="1" t="s">
        <v>52</v>
      </c>
      <c r="P717" s="1" t="s">
        <v>52</v>
      </c>
      <c r="Q717" s="1" t="s">
        <v>52</v>
      </c>
      <c r="R717" s="1" t="s">
        <v>52</v>
      </c>
      <c r="S717" s="1" t="s">
        <v>52</v>
      </c>
      <c r="T717" s="1" t="s">
        <v>52</v>
      </c>
      <c r="U717" s="1" t="s">
        <v>52</v>
      </c>
      <c r="V717" s="1">
        <v>2</v>
      </c>
      <c r="W717" s="1">
        <v>0</v>
      </c>
      <c r="X717" s="1">
        <v>1</v>
      </c>
      <c r="Y717" s="1">
        <v>0</v>
      </c>
      <c r="Z717" s="1">
        <v>0</v>
      </c>
      <c r="AA717" s="1">
        <v>0</v>
      </c>
      <c r="AB717" s="1">
        <v>0</v>
      </c>
      <c r="AC717" s="1">
        <v>0</v>
      </c>
      <c r="AD717" s="1">
        <v>7</v>
      </c>
      <c r="AE717" s="1">
        <v>0</v>
      </c>
      <c r="AF717" s="1">
        <v>1</v>
      </c>
      <c r="AG717" s="1">
        <v>1</v>
      </c>
      <c r="AH717" s="1">
        <v>1</v>
      </c>
      <c r="AI717" s="1">
        <v>31.24</v>
      </c>
      <c r="AJ717" s="1">
        <v>1</v>
      </c>
      <c r="AK717" s="1">
        <v>6</v>
      </c>
      <c r="AL717" s="1">
        <v>1</v>
      </c>
      <c r="AM717" s="1">
        <v>1</v>
      </c>
      <c r="AN717" s="1">
        <v>0</v>
      </c>
      <c r="AO717" s="1">
        <v>0</v>
      </c>
      <c r="AP717" s="1" t="s">
        <v>52</v>
      </c>
      <c r="AQ717" s="1" t="s">
        <v>52</v>
      </c>
      <c r="AR717" s="1" t="s">
        <v>52</v>
      </c>
      <c r="AS717" s="1" t="s">
        <v>52</v>
      </c>
      <c r="AT717" s="1" t="s">
        <v>52</v>
      </c>
      <c r="AU717" s="1" t="s">
        <v>52</v>
      </c>
      <c r="AV717" s="1" t="s">
        <v>52</v>
      </c>
      <c r="AW717" s="1" t="s">
        <v>52</v>
      </c>
      <c r="AX717" s="1" t="s">
        <v>52</v>
      </c>
      <c r="AY717" t="str">
        <f t="shared" si="121"/>
        <v/>
      </c>
      <c r="AZ717" t="str">
        <f t="shared" si="122"/>
        <v>D.Johnson</v>
      </c>
      <c r="BA717" t="str">
        <f t="shared" si="123"/>
        <v/>
      </c>
      <c r="BB717" t="str">
        <f t="shared" si="124"/>
        <v>2021_06_CLE</v>
      </c>
      <c r="BC717" t="str">
        <f t="shared" si="125"/>
        <v>ru</v>
      </c>
      <c r="BD717">
        <f>COUNTIFS($BB$1:BB717,BB717,$BC$1:BC717,"ru")</f>
        <v>2</v>
      </c>
      <c r="BE717" t="str">
        <f t="shared" si="126"/>
        <v>re</v>
      </c>
      <c r="BF717">
        <f>COUNTIFS($BB$1:BB717,BB717,$BE$1:BE717,"re")</f>
        <v>2</v>
      </c>
      <c r="BG717" t="str">
        <f t="shared" si="127"/>
        <v>ru22021_06_CLE</v>
      </c>
      <c r="BH717" t="str">
        <f t="shared" si="128"/>
        <v>re22021_06_CLE</v>
      </c>
      <c r="BI717" t="str">
        <f t="shared" si="129"/>
        <v>2021_06_CLED.Johnson</v>
      </c>
      <c r="BJ717" t="str">
        <f t="shared" si="130"/>
        <v>2021_CLE_D.Johnson</v>
      </c>
      <c r="BK717" t="str">
        <f>IF(ISERROR(MATCH(LEFT(C717,5)&amp;B717&amp;"_"&amp;A717,$BK$1:BK716,0)),LEFT(C717,5)&amp;B717&amp;"_"&amp;A717,"")</f>
        <v/>
      </c>
      <c r="BL717">
        <f>COUNTIFS($B$1:B717,B717)-COUNTIFS($B$1:B717,B717,$BK$1:BK717,"")</f>
        <v>8</v>
      </c>
      <c r="BM717" t="str">
        <f t="shared" si="131"/>
        <v/>
      </c>
    </row>
    <row r="718" spans="1:65" x14ac:dyDescent="0.25">
      <c r="A718" s="1" t="s">
        <v>400</v>
      </c>
      <c r="B718" s="1" t="s">
        <v>85</v>
      </c>
      <c r="C718" s="1" t="s">
        <v>416</v>
      </c>
      <c r="D718" s="1">
        <v>0.02</v>
      </c>
      <c r="E718" s="1">
        <v>0.34</v>
      </c>
      <c r="F718" s="1" t="s">
        <v>564</v>
      </c>
      <c r="G718" s="1" t="s">
        <v>52</v>
      </c>
      <c r="H718" s="1" t="s">
        <v>52</v>
      </c>
      <c r="I718" s="1" t="s">
        <v>52</v>
      </c>
      <c r="J718" s="1" t="s">
        <v>52</v>
      </c>
      <c r="K718" s="1" t="s">
        <v>52</v>
      </c>
      <c r="L718" s="1" t="s">
        <v>52</v>
      </c>
      <c r="M718" s="1" t="s">
        <v>52</v>
      </c>
      <c r="N718" s="1" t="s">
        <v>52</v>
      </c>
      <c r="O718" s="1" t="s">
        <v>52</v>
      </c>
      <c r="P718" s="1" t="s">
        <v>52</v>
      </c>
      <c r="Q718" s="1" t="s">
        <v>52</v>
      </c>
      <c r="R718" s="1" t="s">
        <v>52</v>
      </c>
      <c r="S718" s="1" t="s">
        <v>52</v>
      </c>
      <c r="T718" s="1" t="s">
        <v>52</v>
      </c>
      <c r="U718" s="1" t="s">
        <v>52</v>
      </c>
      <c r="V718" s="1">
        <v>2</v>
      </c>
      <c r="W718" s="1">
        <v>0</v>
      </c>
      <c r="X718" s="1">
        <v>1</v>
      </c>
      <c r="Y718" s="1">
        <v>1</v>
      </c>
      <c r="Z718" s="1">
        <v>0</v>
      </c>
      <c r="AA718" s="1">
        <v>0</v>
      </c>
      <c r="AB718" s="1">
        <v>0</v>
      </c>
      <c r="AC718" s="1">
        <v>0</v>
      </c>
      <c r="AD718" s="1" t="s">
        <v>52</v>
      </c>
      <c r="AE718" s="1" t="s">
        <v>52</v>
      </c>
      <c r="AF718" s="1" t="s">
        <v>52</v>
      </c>
      <c r="AG718" s="1" t="s">
        <v>52</v>
      </c>
      <c r="AH718" s="1" t="s">
        <v>52</v>
      </c>
      <c r="AI718" s="1" t="s">
        <v>52</v>
      </c>
      <c r="AJ718" s="1" t="s">
        <v>52</v>
      </c>
      <c r="AK718" s="1" t="s">
        <v>52</v>
      </c>
      <c r="AL718" s="1" t="s">
        <v>52</v>
      </c>
      <c r="AM718" s="1" t="s">
        <v>52</v>
      </c>
      <c r="AN718" s="1" t="s">
        <v>52</v>
      </c>
      <c r="AO718" s="1" t="s">
        <v>52</v>
      </c>
      <c r="AP718" s="1" t="s">
        <v>52</v>
      </c>
      <c r="AQ718" s="1" t="s">
        <v>52</v>
      </c>
      <c r="AR718" s="1" t="s">
        <v>52</v>
      </c>
      <c r="AS718" s="1" t="s">
        <v>52</v>
      </c>
      <c r="AT718" s="1" t="s">
        <v>52</v>
      </c>
      <c r="AU718" s="1" t="s">
        <v>52</v>
      </c>
      <c r="AV718" s="1" t="s">
        <v>52</v>
      </c>
      <c r="AW718" s="1" t="s">
        <v>52</v>
      </c>
      <c r="AX718" s="1" t="s">
        <v>52</v>
      </c>
      <c r="AY718" t="str">
        <f t="shared" si="121"/>
        <v/>
      </c>
      <c r="AZ718" t="str">
        <f t="shared" si="122"/>
        <v>G.Nabers</v>
      </c>
      <c r="BA718" t="str">
        <f t="shared" si="123"/>
        <v/>
      </c>
      <c r="BB718" t="str">
        <f t="shared" si="124"/>
        <v>2021_01_LAC</v>
      </c>
      <c r="BC718" t="str">
        <f t="shared" si="125"/>
        <v>ru</v>
      </c>
      <c r="BD718">
        <f>COUNTIFS($BB$1:BB718,BB718,$BC$1:BC718,"ru")</f>
        <v>5</v>
      </c>
      <c r="BE718" t="str">
        <f t="shared" si="126"/>
        <v/>
      </c>
      <c r="BF718">
        <f>COUNTIFS($BB$1:BB718,BB718,$BE$1:BE718,"re")</f>
        <v>1</v>
      </c>
      <c r="BG718" t="str">
        <f t="shared" si="127"/>
        <v>ru52021_01_LAC</v>
      </c>
      <c r="BH718" t="str">
        <f t="shared" si="128"/>
        <v>12021_01_LAC</v>
      </c>
      <c r="BI718" t="str">
        <f t="shared" si="129"/>
        <v>2021_01_LACG.Nabers</v>
      </c>
      <c r="BJ718" t="str">
        <f t="shared" si="130"/>
        <v>2021_LAC_G.Nabers</v>
      </c>
      <c r="BK718" t="str">
        <f>IF(ISERROR(MATCH(LEFT(C718,5)&amp;B718&amp;"_"&amp;A718,$BK$1:BK717,0)),LEFT(C718,5)&amp;B718&amp;"_"&amp;A718,"")</f>
        <v>2021_LAC_G.Nabers</v>
      </c>
      <c r="BL718">
        <f>COUNTIFS($B$1:B718,B718)-COUNTIFS($B$1:B718,B718,$BK$1:BK718,"")</f>
        <v>8</v>
      </c>
      <c r="BM718" t="str">
        <f t="shared" si="131"/>
        <v>2021_LAC8</v>
      </c>
    </row>
    <row r="719" spans="1:65" x14ac:dyDescent="0.25">
      <c r="A719" s="1" t="s">
        <v>187</v>
      </c>
      <c r="B719" s="1" t="s">
        <v>76</v>
      </c>
      <c r="C719" s="1" t="s">
        <v>828</v>
      </c>
      <c r="D719" s="1">
        <v>-1.0999999999999999E-2</v>
      </c>
      <c r="E719" s="1">
        <v>-0.12</v>
      </c>
      <c r="F719" s="1" t="s">
        <v>973</v>
      </c>
      <c r="G719" s="1" t="s">
        <v>52</v>
      </c>
      <c r="H719" s="1" t="s">
        <v>52</v>
      </c>
      <c r="I719" s="1" t="s">
        <v>52</v>
      </c>
      <c r="J719" s="1" t="s">
        <v>52</v>
      </c>
      <c r="K719" s="1" t="s">
        <v>52</v>
      </c>
      <c r="L719" s="1" t="s">
        <v>52</v>
      </c>
      <c r="M719" s="1" t="s">
        <v>52</v>
      </c>
      <c r="N719" s="1" t="s">
        <v>52</v>
      </c>
      <c r="O719" s="1" t="s">
        <v>52</v>
      </c>
      <c r="P719" s="1" t="s">
        <v>52</v>
      </c>
      <c r="Q719" s="1" t="s">
        <v>52</v>
      </c>
      <c r="R719" s="1" t="s">
        <v>52</v>
      </c>
      <c r="S719" s="1" t="s">
        <v>52</v>
      </c>
      <c r="T719" s="1" t="s">
        <v>52</v>
      </c>
      <c r="U719" s="1" t="s">
        <v>52</v>
      </c>
      <c r="V719" s="1">
        <v>2</v>
      </c>
      <c r="W719" s="1">
        <v>0</v>
      </c>
      <c r="X719" s="1">
        <v>1</v>
      </c>
      <c r="Y719" s="1">
        <v>0</v>
      </c>
      <c r="Z719" s="1">
        <v>1</v>
      </c>
      <c r="AA719" s="1">
        <v>0</v>
      </c>
      <c r="AB719" s="1">
        <v>0</v>
      </c>
      <c r="AC719" s="1">
        <v>0</v>
      </c>
      <c r="AD719" s="1">
        <v>113</v>
      </c>
      <c r="AE719" s="1">
        <v>1</v>
      </c>
      <c r="AF719" s="1">
        <v>5</v>
      </c>
      <c r="AG719" s="1">
        <v>7</v>
      </c>
      <c r="AH719" s="1">
        <v>0.71399999999999997</v>
      </c>
      <c r="AI719" s="1">
        <v>12.97</v>
      </c>
      <c r="AJ719" s="1">
        <v>3</v>
      </c>
      <c r="AK719" s="1">
        <v>79</v>
      </c>
      <c r="AL719" s="1">
        <v>47</v>
      </c>
      <c r="AM719" s="1">
        <v>30</v>
      </c>
      <c r="AN719" s="1">
        <v>0</v>
      </c>
      <c r="AO719" s="1">
        <v>0</v>
      </c>
      <c r="AP719" s="1" t="s">
        <v>52</v>
      </c>
      <c r="AQ719" s="1" t="s">
        <v>52</v>
      </c>
      <c r="AR719" s="1" t="s">
        <v>52</v>
      </c>
      <c r="AS719" s="1" t="s">
        <v>52</v>
      </c>
      <c r="AT719" s="1" t="s">
        <v>52</v>
      </c>
      <c r="AU719" s="1" t="s">
        <v>52</v>
      </c>
      <c r="AV719" s="1" t="s">
        <v>52</v>
      </c>
      <c r="AW719" s="1" t="s">
        <v>52</v>
      </c>
      <c r="AX719" s="1" t="s">
        <v>52</v>
      </c>
      <c r="AY719" t="str">
        <f t="shared" si="121"/>
        <v/>
      </c>
      <c r="AZ719" t="str">
        <f t="shared" si="122"/>
        <v>H.Ruggs</v>
      </c>
      <c r="BA719" t="str">
        <f t="shared" si="123"/>
        <v/>
      </c>
      <c r="BB719" t="str">
        <f t="shared" si="124"/>
        <v>2021_02_LV</v>
      </c>
      <c r="BC719" t="str">
        <f t="shared" si="125"/>
        <v>ru</v>
      </c>
      <c r="BD719">
        <f>COUNTIFS($BB$1:BB719,BB719,$BC$1:BC719,"ru")</f>
        <v>4</v>
      </c>
      <c r="BE719" t="str">
        <f t="shared" si="126"/>
        <v>re</v>
      </c>
      <c r="BF719">
        <f>COUNTIFS($BB$1:BB719,BB719,$BE$1:BE719,"re")</f>
        <v>2</v>
      </c>
      <c r="BG719" t="str">
        <f t="shared" si="127"/>
        <v>ru42021_02_LV</v>
      </c>
      <c r="BH719" t="str">
        <f t="shared" si="128"/>
        <v>re22021_02_LV</v>
      </c>
      <c r="BI719" t="str">
        <f t="shared" si="129"/>
        <v>2021_02_LVH.Ruggs</v>
      </c>
      <c r="BJ719" t="str">
        <f t="shared" si="130"/>
        <v>2021_LV_H.Ruggs</v>
      </c>
      <c r="BK719" t="str">
        <f>IF(ISERROR(MATCH(LEFT(C719,5)&amp;B719&amp;"_"&amp;A719,$BK$1:BK718,0)),LEFT(C719,5)&amp;B719&amp;"_"&amp;A719,"")</f>
        <v/>
      </c>
      <c r="BL719">
        <f>COUNTIFS($B$1:B719,B719)-COUNTIFS($B$1:B719,B719,$BK$1:BK719,"")</f>
        <v>6</v>
      </c>
      <c r="BM719" t="str">
        <f t="shared" si="131"/>
        <v/>
      </c>
    </row>
    <row r="720" spans="1:65" x14ac:dyDescent="0.25">
      <c r="A720" s="1" t="s">
        <v>1122</v>
      </c>
      <c r="B720" s="1" t="s">
        <v>54</v>
      </c>
      <c r="C720" s="1" t="s">
        <v>2049</v>
      </c>
      <c r="D720" s="1">
        <v>-1.2999999999999999E-2</v>
      </c>
      <c r="E720" s="1">
        <v>-0.53</v>
      </c>
      <c r="F720" s="1" t="s">
        <v>2177</v>
      </c>
      <c r="G720" s="1" t="s">
        <v>52</v>
      </c>
      <c r="H720" s="1" t="s">
        <v>52</v>
      </c>
      <c r="I720" s="1" t="s">
        <v>52</v>
      </c>
      <c r="J720" s="1" t="s">
        <v>52</v>
      </c>
      <c r="K720" s="1" t="s">
        <v>52</v>
      </c>
      <c r="L720" s="1" t="s">
        <v>52</v>
      </c>
      <c r="M720" s="1" t="s">
        <v>52</v>
      </c>
      <c r="N720" s="1" t="s">
        <v>52</v>
      </c>
      <c r="O720" s="1" t="s">
        <v>52</v>
      </c>
      <c r="P720" s="1" t="s">
        <v>52</v>
      </c>
      <c r="Q720" s="1" t="s">
        <v>52</v>
      </c>
      <c r="R720" s="1" t="s">
        <v>52</v>
      </c>
      <c r="S720" s="1" t="s">
        <v>52</v>
      </c>
      <c r="T720" s="1" t="s">
        <v>52</v>
      </c>
      <c r="U720" s="1" t="s">
        <v>52</v>
      </c>
      <c r="V720" s="1">
        <v>2</v>
      </c>
      <c r="W720" s="1">
        <v>0</v>
      </c>
      <c r="X720" s="1">
        <v>1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13</v>
      </c>
      <c r="AE720" s="1">
        <v>0</v>
      </c>
      <c r="AF720" s="1">
        <v>2</v>
      </c>
      <c r="AG720" s="1">
        <v>2</v>
      </c>
      <c r="AH720" s="1">
        <v>1</v>
      </c>
      <c r="AI720" s="1">
        <v>12.77</v>
      </c>
      <c r="AJ720" s="1">
        <v>0</v>
      </c>
      <c r="AK720" s="1">
        <v>-5</v>
      </c>
      <c r="AL720" s="1">
        <v>18</v>
      </c>
      <c r="AM720" s="1">
        <v>15</v>
      </c>
      <c r="AN720" s="1">
        <v>0</v>
      </c>
      <c r="AO720" s="1">
        <v>0</v>
      </c>
      <c r="AP720" s="1" t="s">
        <v>52</v>
      </c>
      <c r="AQ720" s="1" t="s">
        <v>52</v>
      </c>
      <c r="AR720" s="1" t="s">
        <v>52</v>
      </c>
      <c r="AS720" s="1" t="s">
        <v>52</v>
      </c>
      <c r="AT720" s="1" t="s">
        <v>52</v>
      </c>
      <c r="AU720" s="1" t="s">
        <v>52</v>
      </c>
      <c r="AV720" s="1" t="s">
        <v>52</v>
      </c>
      <c r="AW720" s="1" t="s">
        <v>52</v>
      </c>
      <c r="AX720" s="1" t="s">
        <v>52</v>
      </c>
      <c r="AY720" t="str">
        <f t="shared" si="121"/>
        <v/>
      </c>
      <c r="AZ720" t="str">
        <f t="shared" si="122"/>
        <v>J.McKinnon</v>
      </c>
      <c r="BA720" t="str">
        <f t="shared" si="123"/>
        <v/>
      </c>
      <c r="BB720" t="str">
        <f t="shared" si="124"/>
        <v>2021_05_KC</v>
      </c>
      <c r="BC720" t="str">
        <f t="shared" si="125"/>
        <v>ru</v>
      </c>
      <c r="BD720">
        <f>COUNTIFS($BB$1:BB720,BB720,$BC$1:BC720,"ru")</f>
        <v>5</v>
      </c>
      <c r="BE720" t="str">
        <f t="shared" si="126"/>
        <v>re</v>
      </c>
      <c r="BF720">
        <f>COUNTIFS($BB$1:BB720,BB720,$BE$1:BE720,"re")</f>
        <v>4</v>
      </c>
      <c r="BG720" t="str">
        <f t="shared" si="127"/>
        <v>ru52021_05_KC</v>
      </c>
      <c r="BH720" t="str">
        <f t="shared" si="128"/>
        <v>re42021_05_KC</v>
      </c>
      <c r="BI720" t="str">
        <f t="shared" si="129"/>
        <v>2021_05_KCJ.McKinnon</v>
      </c>
      <c r="BJ720" t="str">
        <f t="shared" si="130"/>
        <v>2021_KC_J.McKinnon</v>
      </c>
      <c r="BK720" t="str">
        <f>IF(ISERROR(MATCH(LEFT(C720,5)&amp;B720&amp;"_"&amp;A720,$BK$1:BK719,0)),LEFT(C720,5)&amp;B720&amp;"_"&amp;A720,"")</f>
        <v/>
      </c>
      <c r="BL720">
        <f>COUNTIFS($B$1:B720,B720)-COUNTIFS($B$1:B720,B720,$BK$1:BK720,"")</f>
        <v>8</v>
      </c>
      <c r="BM720" t="str">
        <f t="shared" si="131"/>
        <v/>
      </c>
    </row>
    <row r="721" spans="1:65" x14ac:dyDescent="0.25">
      <c r="A721" s="1" t="s">
        <v>114</v>
      </c>
      <c r="B721" s="1" t="s">
        <v>69</v>
      </c>
      <c r="C721" s="1" t="s">
        <v>1256</v>
      </c>
      <c r="D721" s="1">
        <v>-1.4E-2</v>
      </c>
      <c r="E721" s="1">
        <v>-0.52</v>
      </c>
      <c r="F721" s="1" t="s">
        <v>1377</v>
      </c>
      <c r="G721" s="1" t="s">
        <v>52</v>
      </c>
      <c r="H721" s="1" t="s">
        <v>52</v>
      </c>
      <c r="I721" s="1" t="s">
        <v>52</v>
      </c>
      <c r="J721" s="1" t="s">
        <v>52</v>
      </c>
      <c r="K721" s="1" t="s">
        <v>52</v>
      </c>
      <c r="L721" s="1" t="s">
        <v>52</v>
      </c>
      <c r="M721" s="1" t="s">
        <v>52</v>
      </c>
      <c r="N721" s="1" t="s">
        <v>52</v>
      </c>
      <c r="O721" s="1" t="s">
        <v>52</v>
      </c>
      <c r="P721" s="1" t="s">
        <v>52</v>
      </c>
      <c r="Q721" s="1" t="s">
        <v>52</v>
      </c>
      <c r="R721" s="1" t="s">
        <v>52</v>
      </c>
      <c r="S721" s="1" t="s">
        <v>52</v>
      </c>
      <c r="T721" s="1" t="s">
        <v>52</v>
      </c>
      <c r="U721" s="1" t="s">
        <v>52</v>
      </c>
      <c r="V721" s="1">
        <v>2</v>
      </c>
      <c r="W721" s="1">
        <v>0</v>
      </c>
      <c r="X721" s="1">
        <v>1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3</v>
      </c>
      <c r="AE721" s="1">
        <v>0</v>
      </c>
      <c r="AF721" s="1">
        <v>2</v>
      </c>
      <c r="AG721" s="1">
        <v>2</v>
      </c>
      <c r="AH721" s="1">
        <v>1</v>
      </c>
      <c r="AI721" s="1">
        <v>17.760000000000002</v>
      </c>
      <c r="AJ721" s="1">
        <v>0</v>
      </c>
      <c r="AK721" s="1">
        <v>2</v>
      </c>
      <c r="AL721" s="1">
        <v>1</v>
      </c>
      <c r="AM721" s="1">
        <v>9</v>
      </c>
      <c r="AN721" s="1">
        <v>0</v>
      </c>
      <c r="AO721" s="1">
        <v>0</v>
      </c>
      <c r="AP721" s="1" t="s">
        <v>52</v>
      </c>
      <c r="AQ721" s="1" t="s">
        <v>52</v>
      </c>
      <c r="AR721" s="1" t="s">
        <v>52</v>
      </c>
      <c r="AS721" s="1" t="s">
        <v>52</v>
      </c>
      <c r="AT721" s="1" t="s">
        <v>52</v>
      </c>
      <c r="AU721" s="1" t="s">
        <v>52</v>
      </c>
      <c r="AV721" s="1" t="s">
        <v>52</v>
      </c>
      <c r="AW721" s="1" t="s">
        <v>52</v>
      </c>
      <c r="AX721" s="1" t="s">
        <v>52</v>
      </c>
      <c r="AY721" t="str">
        <f t="shared" si="121"/>
        <v/>
      </c>
      <c r="AZ721" t="str">
        <f t="shared" si="122"/>
        <v>J.Taylor</v>
      </c>
      <c r="BA721" t="str">
        <f t="shared" si="123"/>
        <v/>
      </c>
      <c r="BB721" t="str">
        <f t="shared" si="124"/>
        <v>2021_03_NE</v>
      </c>
      <c r="BC721" t="str">
        <f t="shared" si="125"/>
        <v>ru</v>
      </c>
      <c r="BD721">
        <f>COUNTIFS($BB$1:BB721,BB721,$BC$1:BC721,"ru")</f>
        <v>5</v>
      </c>
      <c r="BE721" t="str">
        <f t="shared" si="126"/>
        <v>re</v>
      </c>
      <c r="BF721">
        <f>COUNTIFS($BB$1:BB721,BB721,$BE$1:BE721,"re")</f>
        <v>4</v>
      </c>
      <c r="BG721" t="str">
        <f t="shared" si="127"/>
        <v>ru52021_03_NE</v>
      </c>
      <c r="BH721" t="str">
        <f t="shared" si="128"/>
        <v>re42021_03_NE</v>
      </c>
      <c r="BI721" t="str">
        <f t="shared" si="129"/>
        <v>2021_03_NEJ.Taylor</v>
      </c>
      <c r="BJ721" t="str">
        <f t="shared" si="130"/>
        <v>2021_NE_J.Taylor</v>
      </c>
      <c r="BK721" t="str">
        <f>IF(ISERROR(MATCH(LEFT(C721,5)&amp;B721&amp;"_"&amp;A721,$BK$1:BK720,0)),LEFT(C721,5)&amp;B721&amp;"_"&amp;A721,"")</f>
        <v/>
      </c>
      <c r="BL721">
        <f>COUNTIFS($B$1:B721,B721)-COUNTIFS($B$1:B721,B721,$BK$1:BK721,"")</f>
        <v>10</v>
      </c>
      <c r="BM721" t="str">
        <f t="shared" si="131"/>
        <v/>
      </c>
    </row>
    <row r="722" spans="1:65" x14ac:dyDescent="0.25">
      <c r="A722" s="1" t="s">
        <v>620</v>
      </c>
      <c r="B722" s="1" t="s">
        <v>88</v>
      </c>
      <c r="C722" s="1" t="s">
        <v>2038</v>
      </c>
      <c r="D722" s="1">
        <v>-1.7000000000000001E-2</v>
      </c>
      <c r="E722" s="1">
        <v>0.13</v>
      </c>
      <c r="F722" s="1" t="s">
        <v>2178</v>
      </c>
      <c r="G722" s="1" t="s">
        <v>52</v>
      </c>
      <c r="H722" s="1" t="s">
        <v>52</v>
      </c>
      <c r="I722" s="1" t="s">
        <v>52</v>
      </c>
      <c r="J722" s="1" t="s">
        <v>52</v>
      </c>
      <c r="K722" s="1" t="s">
        <v>52</v>
      </c>
      <c r="L722" s="1" t="s">
        <v>52</v>
      </c>
      <c r="M722" s="1" t="s">
        <v>52</v>
      </c>
      <c r="N722" s="1" t="s">
        <v>52</v>
      </c>
      <c r="O722" s="1" t="s">
        <v>52</v>
      </c>
      <c r="P722" s="1" t="s">
        <v>52</v>
      </c>
      <c r="Q722" s="1" t="s">
        <v>52</v>
      </c>
      <c r="R722" s="1" t="s">
        <v>52</v>
      </c>
      <c r="S722" s="1" t="s">
        <v>52</v>
      </c>
      <c r="T722" s="1" t="s">
        <v>52</v>
      </c>
      <c r="U722" s="1" t="s">
        <v>52</v>
      </c>
      <c r="V722" s="1">
        <v>2</v>
      </c>
      <c r="W722" s="1">
        <v>0</v>
      </c>
      <c r="X722" s="1">
        <v>1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31</v>
      </c>
      <c r="AE722" s="1">
        <v>0</v>
      </c>
      <c r="AF722" s="1">
        <v>2</v>
      </c>
      <c r="AG722" s="1">
        <v>6</v>
      </c>
      <c r="AH722" s="1">
        <v>0.33300000000000002</v>
      </c>
      <c r="AI722" s="1">
        <v>-94.85</v>
      </c>
      <c r="AJ722" s="1">
        <v>2</v>
      </c>
      <c r="AK722" s="1">
        <v>29</v>
      </c>
      <c r="AL722" s="1">
        <v>18</v>
      </c>
      <c r="AM722" s="1">
        <v>11</v>
      </c>
      <c r="AN722" s="1">
        <v>0</v>
      </c>
      <c r="AO722" s="1">
        <v>0</v>
      </c>
      <c r="AP722" s="1" t="s">
        <v>52</v>
      </c>
      <c r="AQ722" s="1" t="s">
        <v>52</v>
      </c>
      <c r="AR722" s="1" t="s">
        <v>52</v>
      </c>
      <c r="AS722" s="1" t="s">
        <v>52</v>
      </c>
      <c r="AT722" s="1" t="s">
        <v>52</v>
      </c>
      <c r="AU722" s="1" t="s">
        <v>52</v>
      </c>
      <c r="AV722" s="1" t="s">
        <v>52</v>
      </c>
      <c r="AW722" s="1" t="s">
        <v>52</v>
      </c>
      <c r="AX722" s="1" t="s">
        <v>52</v>
      </c>
      <c r="AY722" t="str">
        <f t="shared" si="121"/>
        <v/>
      </c>
      <c r="AZ722" t="str">
        <f t="shared" si="122"/>
        <v>J.Waddle</v>
      </c>
      <c r="BA722" t="str">
        <f t="shared" si="123"/>
        <v/>
      </c>
      <c r="BB722" t="str">
        <f t="shared" si="124"/>
        <v>2021_05_MIA</v>
      </c>
      <c r="BC722" t="str">
        <f t="shared" si="125"/>
        <v>ru</v>
      </c>
      <c r="BD722">
        <f>COUNTIFS($BB$1:BB722,BB722,$BC$1:BC722,"ru")</f>
        <v>4</v>
      </c>
      <c r="BE722" t="str">
        <f t="shared" si="126"/>
        <v>re</v>
      </c>
      <c r="BF722">
        <f>COUNTIFS($BB$1:BB722,BB722,$BE$1:BE722,"re")</f>
        <v>4</v>
      </c>
      <c r="BG722" t="str">
        <f t="shared" si="127"/>
        <v>ru42021_05_MIA</v>
      </c>
      <c r="BH722" t="str">
        <f t="shared" si="128"/>
        <v>re42021_05_MIA</v>
      </c>
      <c r="BI722" t="str">
        <f t="shared" si="129"/>
        <v>2021_05_MIAJ.Waddle</v>
      </c>
      <c r="BJ722" t="str">
        <f t="shared" si="130"/>
        <v>2021_MIA_J.Waddle</v>
      </c>
      <c r="BK722" t="str">
        <f>IF(ISERROR(MATCH(LEFT(C722,5)&amp;B722&amp;"_"&amp;A722,$BK$1:BK721,0)),LEFT(C722,5)&amp;B722&amp;"_"&amp;A722,"")</f>
        <v>2021_MIA_J.Waddle</v>
      </c>
      <c r="BL722">
        <f>COUNTIFS($B$1:B722,B722)-COUNTIFS($B$1:B722,B722,$BK$1:BK722,"")</f>
        <v>7</v>
      </c>
      <c r="BM722" t="str">
        <f t="shared" si="131"/>
        <v>2021_MIA7</v>
      </c>
    </row>
    <row r="723" spans="1:65" x14ac:dyDescent="0.25">
      <c r="A723" s="1" t="s">
        <v>119</v>
      </c>
      <c r="B723" s="1" t="s">
        <v>76</v>
      </c>
      <c r="C723" s="1" t="s">
        <v>1669</v>
      </c>
      <c r="D723" s="1">
        <v>1.2999999999999999E-2</v>
      </c>
      <c r="E723" s="1">
        <v>-0.32</v>
      </c>
      <c r="F723" s="1" t="s">
        <v>1785</v>
      </c>
      <c r="G723" s="1" t="s">
        <v>52</v>
      </c>
      <c r="H723" s="1" t="s">
        <v>52</v>
      </c>
      <c r="I723" s="1" t="s">
        <v>52</v>
      </c>
      <c r="J723" s="1" t="s">
        <v>52</v>
      </c>
      <c r="K723" s="1" t="s">
        <v>52</v>
      </c>
      <c r="L723" s="1" t="s">
        <v>52</v>
      </c>
      <c r="M723" s="1" t="s">
        <v>52</v>
      </c>
      <c r="N723" s="1" t="s">
        <v>52</v>
      </c>
      <c r="O723" s="1" t="s">
        <v>52</v>
      </c>
      <c r="P723" s="1" t="s">
        <v>52</v>
      </c>
      <c r="Q723" s="1" t="s">
        <v>52</v>
      </c>
      <c r="R723" s="1" t="s">
        <v>52</v>
      </c>
      <c r="S723" s="1" t="s">
        <v>52</v>
      </c>
      <c r="T723" s="1" t="s">
        <v>52</v>
      </c>
      <c r="U723" s="1" t="s">
        <v>52</v>
      </c>
      <c r="V723" s="1">
        <v>2</v>
      </c>
      <c r="W723" s="1">
        <v>0</v>
      </c>
      <c r="X723" s="1">
        <v>1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 t="s">
        <v>52</v>
      </c>
      <c r="AE723" s="1" t="s">
        <v>52</v>
      </c>
      <c r="AF723" s="1" t="s">
        <v>52</v>
      </c>
      <c r="AG723" s="1" t="s">
        <v>52</v>
      </c>
      <c r="AH723" s="1" t="s">
        <v>52</v>
      </c>
      <c r="AI723" s="1" t="s">
        <v>52</v>
      </c>
      <c r="AJ723" s="1" t="s">
        <v>52</v>
      </c>
      <c r="AK723" s="1" t="s">
        <v>52</v>
      </c>
      <c r="AL723" s="1" t="s">
        <v>52</v>
      </c>
      <c r="AM723" s="1" t="s">
        <v>52</v>
      </c>
      <c r="AN723" s="1" t="s">
        <v>52</v>
      </c>
      <c r="AO723" s="1" t="s">
        <v>52</v>
      </c>
      <c r="AP723" s="1" t="s">
        <v>52</v>
      </c>
      <c r="AQ723" s="1" t="s">
        <v>52</v>
      </c>
      <c r="AR723" s="1" t="s">
        <v>52</v>
      </c>
      <c r="AS723" s="1" t="s">
        <v>52</v>
      </c>
      <c r="AT723" s="1" t="s">
        <v>52</v>
      </c>
      <c r="AU723" s="1" t="s">
        <v>52</v>
      </c>
      <c r="AV723" s="1" t="s">
        <v>52</v>
      </c>
      <c r="AW723" s="1" t="s">
        <v>52</v>
      </c>
      <c r="AX723" s="1" t="s">
        <v>52</v>
      </c>
      <c r="AY723" t="str">
        <f t="shared" si="121"/>
        <v/>
      </c>
      <c r="AZ723" t="str">
        <f t="shared" si="122"/>
        <v>K.Drake</v>
      </c>
      <c r="BA723" t="str">
        <f t="shared" si="123"/>
        <v/>
      </c>
      <c r="BB723" t="str">
        <f t="shared" si="124"/>
        <v>2021_04_LV</v>
      </c>
      <c r="BC723" t="str">
        <f t="shared" si="125"/>
        <v>ru</v>
      </c>
      <c r="BD723">
        <f>COUNTIFS($BB$1:BB723,BB723,$BC$1:BC723,"ru")</f>
        <v>3</v>
      </c>
      <c r="BE723" t="str">
        <f t="shared" si="126"/>
        <v/>
      </c>
      <c r="BF723">
        <f>COUNTIFS($BB$1:BB723,BB723,$BE$1:BE723,"re")</f>
        <v>1</v>
      </c>
      <c r="BG723" t="str">
        <f t="shared" si="127"/>
        <v>ru32021_04_LV</v>
      </c>
      <c r="BH723" t="str">
        <f t="shared" si="128"/>
        <v>12021_04_LV</v>
      </c>
      <c r="BI723" t="str">
        <f t="shared" si="129"/>
        <v>2021_04_LVK.Drake</v>
      </c>
      <c r="BJ723" t="str">
        <f t="shared" si="130"/>
        <v>2021_LV_K.Drake</v>
      </c>
      <c r="BK723" t="str">
        <f>IF(ISERROR(MATCH(LEFT(C723,5)&amp;B723&amp;"_"&amp;A723,$BK$1:BK722,0)),LEFT(C723,5)&amp;B723&amp;"_"&amp;A723,"")</f>
        <v/>
      </c>
      <c r="BL723">
        <f>COUNTIFS($B$1:B723,B723)-COUNTIFS($B$1:B723,B723,$BK$1:BK723,"")</f>
        <v>6</v>
      </c>
      <c r="BM723" t="str">
        <f t="shared" si="131"/>
        <v/>
      </c>
    </row>
    <row r="724" spans="1:65" x14ac:dyDescent="0.25">
      <c r="A724" s="1" t="s">
        <v>501</v>
      </c>
      <c r="B724" s="1" t="s">
        <v>90</v>
      </c>
      <c r="C724" s="1" t="s">
        <v>1241</v>
      </c>
      <c r="D724" s="1">
        <v>0</v>
      </c>
      <c r="E724" s="1">
        <v>-0.56999999999999995</v>
      </c>
      <c r="F724" s="1" t="s">
        <v>1378</v>
      </c>
      <c r="G724" s="1" t="s">
        <v>52</v>
      </c>
      <c r="H724" s="1" t="s">
        <v>52</v>
      </c>
      <c r="I724" s="1" t="s">
        <v>52</v>
      </c>
      <c r="J724" s="1" t="s">
        <v>52</v>
      </c>
      <c r="K724" s="1" t="s">
        <v>52</v>
      </c>
      <c r="L724" s="1" t="s">
        <v>52</v>
      </c>
      <c r="M724" s="1" t="s">
        <v>52</v>
      </c>
      <c r="N724" s="1" t="s">
        <v>52</v>
      </c>
      <c r="O724" s="1" t="s">
        <v>52</v>
      </c>
      <c r="P724" s="1" t="s">
        <v>52</v>
      </c>
      <c r="Q724" s="1" t="s">
        <v>52</v>
      </c>
      <c r="R724" s="1" t="s">
        <v>52</v>
      </c>
      <c r="S724" s="1" t="s">
        <v>52</v>
      </c>
      <c r="T724" s="1" t="s">
        <v>52</v>
      </c>
      <c r="U724" s="1" t="s">
        <v>52</v>
      </c>
      <c r="V724" s="1">
        <v>2</v>
      </c>
      <c r="W724" s="1">
        <v>0</v>
      </c>
      <c r="X724" s="1">
        <v>1</v>
      </c>
      <c r="Y724" s="1">
        <v>0</v>
      </c>
      <c r="Z724" s="1">
        <v>0</v>
      </c>
      <c r="AA724" s="1">
        <v>0</v>
      </c>
      <c r="AB724" s="1">
        <v>0</v>
      </c>
      <c r="AC724" s="1">
        <v>0</v>
      </c>
      <c r="AD724" s="1">
        <v>32</v>
      </c>
      <c r="AE724" s="1">
        <v>0</v>
      </c>
      <c r="AF724" s="1">
        <v>3</v>
      </c>
      <c r="AG724" s="1">
        <v>4</v>
      </c>
      <c r="AH724" s="1">
        <v>0.75</v>
      </c>
      <c r="AI724" s="1">
        <v>-10.7</v>
      </c>
      <c r="AJ724" s="1">
        <v>1</v>
      </c>
      <c r="AK724" s="1">
        <v>-13</v>
      </c>
      <c r="AL724" s="1">
        <v>48</v>
      </c>
      <c r="AM724" s="1">
        <v>29</v>
      </c>
      <c r="AN724" s="1">
        <v>0</v>
      </c>
      <c r="AO724" s="1">
        <v>0</v>
      </c>
      <c r="AP724" s="1" t="s">
        <v>52</v>
      </c>
      <c r="AQ724" s="1" t="s">
        <v>52</v>
      </c>
      <c r="AR724" s="1" t="s">
        <v>52</v>
      </c>
      <c r="AS724" s="1" t="s">
        <v>52</v>
      </c>
      <c r="AT724" s="1" t="s">
        <v>52</v>
      </c>
      <c r="AU724" s="1" t="s">
        <v>52</v>
      </c>
      <c r="AV724" s="1" t="s">
        <v>52</v>
      </c>
      <c r="AW724" s="1" t="s">
        <v>52</v>
      </c>
      <c r="AX724" s="1" t="s">
        <v>52</v>
      </c>
      <c r="AY724" t="str">
        <f t="shared" si="121"/>
        <v/>
      </c>
      <c r="AZ724" t="str">
        <f t="shared" si="122"/>
        <v>K.Gainwell</v>
      </c>
      <c r="BA724" t="str">
        <f t="shared" si="123"/>
        <v/>
      </c>
      <c r="BB724" t="str">
        <f t="shared" si="124"/>
        <v>2021_03_PHI</v>
      </c>
      <c r="BC724" t="str">
        <f t="shared" si="125"/>
        <v>ru</v>
      </c>
      <c r="BD724">
        <f>COUNTIFS($BB$1:BB724,BB724,$BC$1:BC724,"ru")</f>
        <v>3</v>
      </c>
      <c r="BE724" t="str">
        <f t="shared" si="126"/>
        <v>re</v>
      </c>
      <c r="BF724">
        <f>COUNTIFS($BB$1:BB724,BB724,$BE$1:BE724,"re")</f>
        <v>2</v>
      </c>
      <c r="BG724" t="str">
        <f t="shared" si="127"/>
        <v>ru32021_03_PHI</v>
      </c>
      <c r="BH724" t="str">
        <f t="shared" si="128"/>
        <v>re22021_03_PHI</v>
      </c>
      <c r="BI724" t="str">
        <f t="shared" si="129"/>
        <v>2021_03_PHIK.Gainwell</v>
      </c>
      <c r="BJ724" t="str">
        <f t="shared" si="130"/>
        <v>2021_PHI_K.Gainwell</v>
      </c>
      <c r="BK724" t="str">
        <f>IF(ISERROR(MATCH(LEFT(C724,5)&amp;B724&amp;"_"&amp;A724,$BK$1:BK723,0)),LEFT(C724,5)&amp;B724&amp;"_"&amp;A724,"")</f>
        <v/>
      </c>
      <c r="BL724">
        <f>COUNTIFS($B$1:B724,B724)-COUNTIFS($B$1:B724,B724,$BK$1:BK724,"")</f>
        <v>5</v>
      </c>
      <c r="BM724" t="str">
        <f t="shared" si="131"/>
        <v/>
      </c>
    </row>
    <row r="725" spans="1:65" x14ac:dyDescent="0.25">
      <c r="A725" s="1" t="s">
        <v>179</v>
      </c>
      <c r="B725" s="1" t="s">
        <v>95</v>
      </c>
      <c r="C725" s="1" t="s">
        <v>863</v>
      </c>
      <c r="D725" s="1">
        <v>-1.7999999999999999E-2</v>
      </c>
      <c r="E725" s="1">
        <v>-0.39</v>
      </c>
      <c r="F725" s="1" t="s">
        <v>974</v>
      </c>
      <c r="G725" s="1" t="s">
        <v>52</v>
      </c>
      <c r="H725" s="1" t="s">
        <v>52</v>
      </c>
      <c r="I725" s="1" t="s">
        <v>52</v>
      </c>
      <c r="J725" s="1" t="s">
        <v>52</v>
      </c>
      <c r="K725" s="1" t="s">
        <v>52</v>
      </c>
      <c r="L725" s="1" t="s">
        <v>52</v>
      </c>
      <c r="M725" s="1" t="s">
        <v>52</v>
      </c>
      <c r="N725" s="1" t="s">
        <v>52</v>
      </c>
      <c r="O725" s="1" t="s">
        <v>52</v>
      </c>
      <c r="P725" s="1" t="s">
        <v>52</v>
      </c>
      <c r="Q725" s="1" t="s">
        <v>52</v>
      </c>
      <c r="R725" s="1" t="s">
        <v>52</v>
      </c>
      <c r="S725" s="1" t="s">
        <v>52</v>
      </c>
      <c r="T725" s="1" t="s">
        <v>52</v>
      </c>
      <c r="U725" s="1" t="s">
        <v>52</v>
      </c>
      <c r="V725" s="1">
        <v>2</v>
      </c>
      <c r="W725" s="1">
        <v>0</v>
      </c>
      <c r="X725" s="1">
        <v>1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15</v>
      </c>
      <c r="AE725" s="1">
        <v>0</v>
      </c>
      <c r="AF725" s="1">
        <v>2</v>
      </c>
      <c r="AG725" s="1">
        <v>3</v>
      </c>
      <c r="AH725" s="1">
        <v>0.66600000000000004</v>
      </c>
      <c r="AI725" s="1">
        <v>-15.43</v>
      </c>
      <c r="AJ725" s="1">
        <v>1</v>
      </c>
      <c r="AK725" s="1">
        <v>9</v>
      </c>
      <c r="AL725" s="1">
        <v>3</v>
      </c>
      <c r="AM725" s="1">
        <v>12</v>
      </c>
      <c r="AN725" s="1">
        <v>0</v>
      </c>
      <c r="AO725" s="1">
        <v>0</v>
      </c>
      <c r="AP725" s="1" t="s">
        <v>52</v>
      </c>
      <c r="AQ725" s="1" t="s">
        <v>52</v>
      </c>
      <c r="AR725" s="1" t="s">
        <v>52</v>
      </c>
      <c r="AS725" s="1" t="s">
        <v>52</v>
      </c>
      <c r="AT725" s="1" t="s">
        <v>52</v>
      </c>
      <c r="AU725" s="1" t="s">
        <v>52</v>
      </c>
      <c r="AV725" s="1" t="s">
        <v>52</v>
      </c>
      <c r="AW725" s="1" t="s">
        <v>52</v>
      </c>
      <c r="AX725" s="1" t="s">
        <v>52</v>
      </c>
      <c r="AY725" t="str">
        <f t="shared" si="121"/>
        <v/>
      </c>
      <c r="AZ725" t="str">
        <f t="shared" si="122"/>
        <v>K.Juszczyk</v>
      </c>
      <c r="BA725" t="str">
        <f t="shared" si="123"/>
        <v/>
      </c>
      <c r="BB725" t="str">
        <f t="shared" si="124"/>
        <v>2021_02_SF</v>
      </c>
      <c r="BC725" t="str">
        <f t="shared" si="125"/>
        <v>ru</v>
      </c>
      <c r="BD725">
        <f>COUNTIFS($BB$1:BB725,BB725,$BC$1:BC725,"ru")</f>
        <v>6</v>
      </c>
      <c r="BE725" t="str">
        <f t="shared" si="126"/>
        <v>re</v>
      </c>
      <c r="BF725">
        <f>COUNTIFS($BB$1:BB725,BB725,$BE$1:BE725,"re")</f>
        <v>4</v>
      </c>
      <c r="BG725" t="str">
        <f t="shared" si="127"/>
        <v>ru62021_02_SF</v>
      </c>
      <c r="BH725" t="str">
        <f t="shared" si="128"/>
        <v>re42021_02_SF</v>
      </c>
      <c r="BI725" t="str">
        <f t="shared" si="129"/>
        <v>2021_02_SFK.Juszczyk</v>
      </c>
      <c r="BJ725" t="str">
        <f t="shared" si="130"/>
        <v>2021_SF_K.Juszczyk</v>
      </c>
      <c r="BK725" t="str">
        <f>IF(ISERROR(MATCH(LEFT(C725,5)&amp;B725&amp;"_"&amp;A725,$BK$1:BK724,0)),LEFT(C725,5)&amp;B725&amp;"_"&amp;A725,"")</f>
        <v/>
      </c>
      <c r="BL725">
        <f>COUNTIFS($B$1:B725,B725)-COUNTIFS($B$1:B725,B725,$BK$1:BK725,"")</f>
        <v>11</v>
      </c>
      <c r="BM725" t="str">
        <f t="shared" si="131"/>
        <v/>
      </c>
    </row>
    <row r="726" spans="1:65" x14ac:dyDescent="0.25">
      <c r="A726" s="1" t="s">
        <v>321</v>
      </c>
      <c r="B726" s="1" t="s">
        <v>56</v>
      </c>
      <c r="C726" s="1" t="s">
        <v>1651</v>
      </c>
      <c r="D726" s="1">
        <v>1.6E-2</v>
      </c>
      <c r="E726" s="1">
        <v>0.5</v>
      </c>
      <c r="F726" s="1" t="s">
        <v>1786</v>
      </c>
      <c r="G726" s="1" t="s">
        <v>52</v>
      </c>
      <c r="H726" s="1" t="s">
        <v>52</v>
      </c>
      <c r="I726" s="1" t="s">
        <v>52</v>
      </c>
      <c r="J726" s="1" t="s">
        <v>52</v>
      </c>
      <c r="K726" s="1" t="s">
        <v>52</v>
      </c>
      <c r="L726" s="1" t="s">
        <v>52</v>
      </c>
      <c r="M726" s="1" t="s">
        <v>52</v>
      </c>
      <c r="N726" s="1" t="s">
        <v>52</v>
      </c>
      <c r="O726" s="1" t="s">
        <v>52</v>
      </c>
      <c r="P726" s="1" t="s">
        <v>52</v>
      </c>
      <c r="Q726" s="1" t="s">
        <v>52</v>
      </c>
      <c r="R726" s="1" t="s">
        <v>52</v>
      </c>
      <c r="S726" s="1" t="s">
        <v>52</v>
      </c>
      <c r="T726" s="1" t="s">
        <v>52</v>
      </c>
      <c r="U726" s="1" t="s">
        <v>52</v>
      </c>
      <c r="V726" s="1">
        <v>2</v>
      </c>
      <c r="W726" s="1">
        <v>0</v>
      </c>
      <c r="X726" s="1">
        <v>1</v>
      </c>
      <c r="Y726" s="1">
        <v>1</v>
      </c>
      <c r="Z726" s="1">
        <v>0</v>
      </c>
      <c r="AA726" s="1">
        <v>0</v>
      </c>
      <c r="AB726" s="1">
        <v>0</v>
      </c>
      <c r="AC726" s="1">
        <v>0</v>
      </c>
      <c r="AD726" s="1" t="s">
        <v>52</v>
      </c>
      <c r="AE726" s="1" t="s">
        <v>52</v>
      </c>
      <c r="AF726" s="1" t="s">
        <v>52</v>
      </c>
      <c r="AG726" s="1" t="s">
        <v>52</v>
      </c>
      <c r="AH726" s="1" t="s">
        <v>52</v>
      </c>
      <c r="AI726" s="1" t="s">
        <v>52</v>
      </c>
      <c r="AJ726" s="1" t="s">
        <v>52</v>
      </c>
      <c r="AK726" s="1" t="s">
        <v>52</v>
      </c>
      <c r="AL726" s="1" t="s">
        <v>52</v>
      </c>
      <c r="AM726" s="1" t="s">
        <v>52</v>
      </c>
      <c r="AN726" s="1" t="s">
        <v>52</v>
      </c>
      <c r="AO726" s="1" t="s">
        <v>52</v>
      </c>
      <c r="AP726" s="1" t="s">
        <v>52</v>
      </c>
      <c r="AQ726" s="1" t="s">
        <v>52</v>
      </c>
      <c r="AR726" s="1" t="s">
        <v>52</v>
      </c>
      <c r="AS726" s="1" t="s">
        <v>52</v>
      </c>
      <c r="AT726" s="1" t="s">
        <v>52</v>
      </c>
      <c r="AU726" s="1" t="s">
        <v>52</v>
      </c>
      <c r="AV726" s="1" t="s">
        <v>52</v>
      </c>
      <c r="AW726" s="1" t="s">
        <v>52</v>
      </c>
      <c r="AX726" s="1" t="s">
        <v>52</v>
      </c>
      <c r="AY726" t="str">
        <f t="shared" si="121"/>
        <v/>
      </c>
      <c r="AZ726" t="str">
        <f t="shared" si="122"/>
        <v>K.Smith</v>
      </c>
      <c r="BA726" t="str">
        <f t="shared" si="123"/>
        <v/>
      </c>
      <c r="BB726" t="str">
        <f t="shared" si="124"/>
        <v>2021_04_ATL</v>
      </c>
      <c r="BC726" t="str">
        <f t="shared" si="125"/>
        <v>ru</v>
      </c>
      <c r="BD726">
        <f>COUNTIFS($BB$1:BB726,BB726,$BC$1:BC726,"ru")</f>
        <v>5</v>
      </c>
      <c r="BE726" t="str">
        <f t="shared" si="126"/>
        <v/>
      </c>
      <c r="BF726">
        <f>COUNTIFS($BB$1:BB726,BB726,$BE$1:BE726,"re")</f>
        <v>3</v>
      </c>
      <c r="BG726" t="str">
        <f t="shared" si="127"/>
        <v>ru52021_04_ATL</v>
      </c>
      <c r="BH726" t="str">
        <f t="shared" si="128"/>
        <v>32021_04_ATL</v>
      </c>
      <c r="BI726" t="str">
        <f t="shared" si="129"/>
        <v>2021_04_ATLK.Smith</v>
      </c>
      <c r="BJ726" t="str">
        <f t="shared" si="130"/>
        <v>2021_ATL_K.Smith</v>
      </c>
      <c r="BK726" t="str">
        <f>IF(ISERROR(MATCH(LEFT(C726,5)&amp;B726&amp;"_"&amp;A726,$BK$1:BK725,0)),LEFT(C726,5)&amp;B726&amp;"_"&amp;A726,"")</f>
        <v/>
      </c>
      <c r="BL726">
        <f>COUNTIFS($B$1:B726,B726)-COUNTIFS($B$1:B726,B726,$BK$1:BK726,"")</f>
        <v>7</v>
      </c>
      <c r="BM726" t="str">
        <f t="shared" si="131"/>
        <v/>
      </c>
    </row>
    <row r="727" spans="1:65" x14ac:dyDescent="0.25">
      <c r="A727" s="1" t="s">
        <v>189</v>
      </c>
      <c r="B727" s="1" t="s">
        <v>54</v>
      </c>
      <c r="C727" s="1" t="s">
        <v>418</v>
      </c>
      <c r="D727" s="1">
        <v>1.0999999999999999E-2</v>
      </c>
      <c r="E727" s="1">
        <v>0.5</v>
      </c>
      <c r="F727" s="1" t="s">
        <v>565</v>
      </c>
      <c r="G727" s="1" t="s">
        <v>52</v>
      </c>
      <c r="H727" s="1" t="s">
        <v>52</v>
      </c>
      <c r="I727" s="1" t="s">
        <v>52</v>
      </c>
      <c r="J727" s="1" t="s">
        <v>52</v>
      </c>
      <c r="K727" s="1" t="s">
        <v>52</v>
      </c>
      <c r="L727" s="1" t="s">
        <v>52</v>
      </c>
      <c r="M727" s="1" t="s">
        <v>52</v>
      </c>
      <c r="N727" s="1" t="s">
        <v>52</v>
      </c>
      <c r="O727" s="1" t="s">
        <v>52</v>
      </c>
      <c r="P727" s="1" t="s">
        <v>52</v>
      </c>
      <c r="Q727" s="1" t="s">
        <v>52</v>
      </c>
      <c r="R727" s="1" t="s">
        <v>52</v>
      </c>
      <c r="S727" s="1" t="s">
        <v>52</v>
      </c>
      <c r="T727" s="1" t="s">
        <v>52</v>
      </c>
      <c r="U727" s="1" t="s">
        <v>52</v>
      </c>
      <c r="V727" s="1">
        <v>2</v>
      </c>
      <c r="W727" s="1">
        <v>0</v>
      </c>
      <c r="X727" s="1">
        <v>1</v>
      </c>
      <c r="Y727" s="1">
        <v>1</v>
      </c>
      <c r="Z727" s="1">
        <v>0</v>
      </c>
      <c r="AA727" s="1">
        <v>0</v>
      </c>
      <c r="AB727" s="1">
        <v>0</v>
      </c>
      <c r="AC727" s="1">
        <v>0</v>
      </c>
      <c r="AD727" s="1" t="s">
        <v>52</v>
      </c>
      <c r="AE727" s="1" t="s">
        <v>52</v>
      </c>
      <c r="AF727" s="1" t="s">
        <v>52</v>
      </c>
      <c r="AG727" s="1" t="s">
        <v>52</v>
      </c>
      <c r="AH727" s="1" t="s">
        <v>52</v>
      </c>
      <c r="AI727" s="1" t="s">
        <v>52</v>
      </c>
      <c r="AJ727" s="1" t="s">
        <v>52</v>
      </c>
      <c r="AK727" s="1" t="s">
        <v>52</v>
      </c>
      <c r="AL727" s="1" t="s">
        <v>52</v>
      </c>
      <c r="AM727" s="1" t="s">
        <v>52</v>
      </c>
      <c r="AN727" s="1" t="s">
        <v>52</v>
      </c>
      <c r="AO727" s="1" t="s">
        <v>52</v>
      </c>
      <c r="AP727" s="1" t="s">
        <v>52</v>
      </c>
      <c r="AQ727" s="1" t="s">
        <v>52</v>
      </c>
      <c r="AR727" s="1" t="s">
        <v>52</v>
      </c>
      <c r="AS727" s="1" t="s">
        <v>52</v>
      </c>
      <c r="AT727" s="1" t="s">
        <v>52</v>
      </c>
      <c r="AU727" s="1" t="s">
        <v>52</v>
      </c>
      <c r="AV727" s="1" t="s">
        <v>52</v>
      </c>
      <c r="AW727" s="1" t="s">
        <v>52</v>
      </c>
      <c r="AX727" s="1" t="s">
        <v>52</v>
      </c>
      <c r="AY727" t="str">
        <f t="shared" si="121"/>
        <v/>
      </c>
      <c r="AZ727" t="str">
        <f t="shared" si="122"/>
        <v>M.Burton</v>
      </c>
      <c r="BA727" t="str">
        <f t="shared" si="123"/>
        <v/>
      </c>
      <c r="BB727" t="str">
        <f t="shared" si="124"/>
        <v>2021_01_KC</v>
      </c>
      <c r="BC727" t="str">
        <f t="shared" si="125"/>
        <v>ru</v>
      </c>
      <c r="BD727">
        <f>COUNTIFS($BB$1:BB727,BB727,$BC$1:BC727,"ru")</f>
        <v>5</v>
      </c>
      <c r="BE727" t="str">
        <f t="shared" si="126"/>
        <v/>
      </c>
      <c r="BF727">
        <f>COUNTIFS($BB$1:BB727,BB727,$BE$1:BE727,"re")</f>
        <v>3</v>
      </c>
      <c r="BG727" t="str">
        <f t="shared" si="127"/>
        <v>ru52021_01_KC</v>
      </c>
      <c r="BH727" t="str">
        <f t="shared" si="128"/>
        <v>32021_01_KC</v>
      </c>
      <c r="BI727" t="str">
        <f t="shared" si="129"/>
        <v>2021_01_KCM.Burton</v>
      </c>
      <c r="BJ727" t="str">
        <f t="shared" si="130"/>
        <v>2021_KC_M.Burton</v>
      </c>
      <c r="BK727" t="str">
        <f>IF(ISERROR(MATCH(LEFT(C727,5)&amp;B727&amp;"_"&amp;A727,$BK$1:BK726,0)),LEFT(C727,5)&amp;B727&amp;"_"&amp;A727,"")</f>
        <v/>
      </c>
      <c r="BL727">
        <f>COUNTIFS($B$1:B727,B727)-COUNTIFS($B$1:B727,B727,$BK$1:BK727,"")</f>
        <v>8</v>
      </c>
      <c r="BM727" t="str">
        <f t="shared" si="131"/>
        <v/>
      </c>
    </row>
    <row r="728" spans="1:65" x14ac:dyDescent="0.25">
      <c r="A728" s="1" t="s">
        <v>189</v>
      </c>
      <c r="B728" s="1" t="s">
        <v>54</v>
      </c>
      <c r="C728" s="1" t="s">
        <v>2049</v>
      </c>
      <c r="D728" s="1">
        <v>1.9E-2</v>
      </c>
      <c r="E728" s="1">
        <v>0.6</v>
      </c>
      <c r="F728" s="1" t="s">
        <v>2179</v>
      </c>
      <c r="G728" s="1" t="s">
        <v>52</v>
      </c>
      <c r="H728" s="1" t="s">
        <v>52</v>
      </c>
      <c r="I728" s="1" t="s">
        <v>52</v>
      </c>
      <c r="J728" s="1" t="s">
        <v>52</v>
      </c>
      <c r="K728" s="1" t="s">
        <v>52</v>
      </c>
      <c r="L728" s="1" t="s">
        <v>52</v>
      </c>
      <c r="M728" s="1" t="s">
        <v>52</v>
      </c>
      <c r="N728" s="1" t="s">
        <v>52</v>
      </c>
      <c r="O728" s="1" t="s">
        <v>52</v>
      </c>
      <c r="P728" s="1" t="s">
        <v>52</v>
      </c>
      <c r="Q728" s="1" t="s">
        <v>52</v>
      </c>
      <c r="R728" s="1" t="s">
        <v>52</v>
      </c>
      <c r="S728" s="1" t="s">
        <v>52</v>
      </c>
      <c r="T728" s="1" t="s">
        <v>52</v>
      </c>
      <c r="U728" s="1" t="s">
        <v>52</v>
      </c>
      <c r="V728" s="1">
        <v>2</v>
      </c>
      <c r="W728" s="1">
        <v>0</v>
      </c>
      <c r="X728" s="1">
        <v>1</v>
      </c>
      <c r="Y728" s="1">
        <v>1</v>
      </c>
      <c r="Z728" s="1">
        <v>0</v>
      </c>
      <c r="AA728" s="1">
        <v>0</v>
      </c>
      <c r="AB728" s="1">
        <v>0</v>
      </c>
      <c r="AC728" s="1">
        <v>0</v>
      </c>
      <c r="AD728" s="1" t="s">
        <v>52</v>
      </c>
      <c r="AE728" s="1" t="s">
        <v>52</v>
      </c>
      <c r="AF728" s="1" t="s">
        <v>52</v>
      </c>
      <c r="AG728" s="1" t="s">
        <v>52</v>
      </c>
      <c r="AH728" s="1" t="s">
        <v>52</v>
      </c>
      <c r="AI728" s="1" t="s">
        <v>52</v>
      </c>
      <c r="AJ728" s="1" t="s">
        <v>52</v>
      </c>
      <c r="AK728" s="1" t="s">
        <v>52</v>
      </c>
      <c r="AL728" s="1" t="s">
        <v>52</v>
      </c>
      <c r="AM728" s="1" t="s">
        <v>52</v>
      </c>
      <c r="AN728" s="1" t="s">
        <v>52</v>
      </c>
      <c r="AO728" s="1" t="s">
        <v>52</v>
      </c>
      <c r="AP728" s="1" t="s">
        <v>52</v>
      </c>
      <c r="AQ728" s="1" t="s">
        <v>52</v>
      </c>
      <c r="AR728" s="1" t="s">
        <v>52</v>
      </c>
      <c r="AS728" s="1" t="s">
        <v>52</v>
      </c>
      <c r="AT728" s="1" t="s">
        <v>52</v>
      </c>
      <c r="AU728" s="1" t="s">
        <v>52</v>
      </c>
      <c r="AV728" s="1" t="s">
        <v>52</v>
      </c>
      <c r="AW728" s="1" t="s">
        <v>52</v>
      </c>
      <c r="AX728" s="1" t="s">
        <v>52</v>
      </c>
      <c r="AY728" t="str">
        <f t="shared" si="121"/>
        <v/>
      </c>
      <c r="AZ728" t="str">
        <f t="shared" si="122"/>
        <v>M.Burton</v>
      </c>
      <c r="BA728" t="str">
        <f t="shared" si="123"/>
        <v/>
      </c>
      <c r="BB728" t="str">
        <f t="shared" si="124"/>
        <v>2021_05_KC</v>
      </c>
      <c r="BC728" t="str">
        <f t="shared" si="125"/>
        <v>ru</v>
      </c>
      <c r="BD728">
        <f>COUNTIFS($BB$1:BB728,BB728,$BC$1:BC728,"ru")</f>
        <v>6</v>
      </c>
      <c r="BE728" t="str">
        <f t="shared" si="126"/>
        <v/>
      </c>
      <c r="BF728">
        <f>COUNTIFS($BB$1:BB728,BB728,$BE$1:BE728,"re")</f>
        <v>4</v>
      </c>
      <c r="BG728" t="str">
        <f t="shared" si="127"/>
        <v>ru62021_05_KC</v>
      </c>
      <c r="BH728" t="str">
        <f t="shared" si="128"/>
        <v>42021_05_KC</v>
      </c>
      <c r="BI728" t="str">
        <f t="shared" si="129"/>
        <v>2021_05_KCM.Burton</v>
      </c>
      <c r="BJ728" t="str">
        <f t="shared" si="130"/>
        <v>2021_KC_M.Burton</v>
      </c>
      <c r="BK728" t="str">
        <f>IF(ISERROR(MATCH(LEFT(C728,5)&amp;B728&amp;"_"&amp;A728,$BK$1:BK727,0)),LEFT(C728,5)&amp;B728&amp;"_"&amp;A728,"")</f>
        <v/>
      </c>
      <c r="BL728">
        <f>COUNTIFS($B$1:B728,B728)-COUNTIFS($B$1:B728,B728,$BK$1:BK728,"")</f>
        <v>8</v>
      </c>
      <c r="BM728" t="str">
        <f t="shared" si="131"/>
        <v/>
      </c>
    </row>
    <row r="729" spans="1:65" x14ac:dyDescent="0.25">
      <c r="A729" s="1" t="s">
        <v>253</v>
      </c>
      <c r="B729" s="1" t="s">
        <v>54</v>
      </c>
      <c r="C729" s="1" t="s">
        <v>1254</v>
      </c>
      <c r="D729" s="1">
        <v>7.3999999999999996E-2</v>
      </c>
      <c r="E729" s="1">
        <v>1.05</v>
      </c>
      <c r="F729" s="1" t="s">
        <v>1379</v>
      </c>
      <c r="G729" s="1" t="s">
        <v>52</v>
      </c>
      <c r="H729" s="1" t="s">
        <v>52</v>
      </c>
      <c r="I729" s="1" t="s">
        <v>52</v>
      </c>
      <c r="J729" s="1" t="s">
        <v>52</v>
      </c>
      <c r="K729" s="1" t="s">
        <v>52</v>
      </c>
      <c r="L729" s="1" t="s">
        <v>52</v>
      </c>
      <c r="M729" s="1" t="s">
        <v>52</v>
      </c>
      <c r="N729" s="1" t="s">
        <v>52</v>
      </c>
      <c r="O729" s="1" t="s">
        <v>52</v>
      </c>
      <c r="P729" s="1" t="s">
        <v>52</v>
      </c>
      <c r="Q729" s="1" t="s">
        <v>52</v>
      </c>
      <c r="R729" s="1" t="s">
        <v>52</v>
      </c>
      <c r="S729" s="1" t="s">
        <v>52</v>
      </c>
      <c r="T729" s="1" t="s">
        <v>52</v>
      </c>
      <c r="U729" s="1" t="s">
        <v>52</v>
      </c>
      <c r="V729" s="1">
        <v>2</v>
      </c>
      <c r="W729" s="1">
        <v>0</v>
      </c>
      <c r="X729" s="1">
        <v>1</v>
      </c>
      <c r="Y729" s="1">
        <v>1</v>
      </c>
      <c r="Z729" s="1">
        <v>0</v>
      </c>
      <c r="AA729" s="1">
        <v>0</v>
      </c>
      <c r="AB729" s="1">
        <v>0</v>
      </c>
      <c r="AC729" s="1">
        <v>0</v>
      </c>
      <c r="AD729" s="1">
        <v>33</v>
      </c>
      <c r="AE729" s="1">
        <v>1</v>
      </c>
      <c r="AF729" s="1">
        <v>3</v>
      </c>
      <c r="AG729" s="1">
        <v>4</v>
      </c>
      <c r="AH729" s="1">
        <v>0.75</v>
      </c>
      <c r="AI729" s="1">
        <v>-6.02</v>
      </c>
      <c r="AJ729" s="1">
        <v>3</v>
      </c>
      <c r="AK729" s="1">
        <v>-3</v>
      </c>
      <c r="AL729" s="1">
        <v>44</v>
      </c>
      <c r="AM729" s="1">
        <v>24</v>
      </c>
      <c r="AN729" s="1">
        <v>0</v>
      </c>
      <c r="AO729" s="1">
        <v>0</v>
      </c>
      <c r="AP729" s="1" t="s">
        <v>52</v>
      </c>
      <c r="AQ729" s="1" t="s">
        <v>52</v>
      </c>
      <c r="AR729" s="1" t="s">
        <v>52</v>
      </c>
      <c r="AS729" s="1" t="s">
        <v>52</v>
      </c>
      <c r="AT729" s="1" t="s">
        <v>52</v>
      </c>
      <c r="AU729" s="1" t="s">
        <v>52</v>
      </c>
      <c r="AV729" s="1" t="s">
        <v>52</v>
      </c>
      <c r="AW729" s="1" t="s">
        <v>52</v>
      </c>
      <c r="AX729" s="1" t="s">
        <v>52</v>
      </c>
      <c r="AY729" t="str">
        <f t="shared" si="121"/>
        <v/>
      </c>
      <c r="AZ729" t="str">
        <f t="shared" si="122"/>
        <v>M.Hardman</v>
      </c>
      <c r="BA729" t="str">
        <f t="shared" si="123"/>
        <v/>
      </c>
      <c r="BB729" t="str">
        <f t="shared" si="124"/>
        <v>2021_03_KC</v>
      </c>
      <c r="BC729" t="str">
        <f t="shared" si="125"/>
        <v>ru</v>
      </c>
      <c r="BD729">
        <f>COUNTIFS($BB$1:BB729,BB729,$BC$1:BC729,"ru")</f>
        <v>4</v>
      </c>
      <c r="BE729" t="str">
        <f t="shared" si="126"/>
        <v>re</v>
      </c>
      <c r="BF729">
        <f>COUNTIFS($BB$1:BB729,BB729,$BE$1:BE729,"re")</f>
        <v>4</v>
      </c>
      <c r="BG729" t="str">
        <f t="shared" si="127"/>
        <v>ru42021_03_KC</v>
      </c>
      <c r="BH729" t="str">
        <f t="shared" si="128"/>
        <v>re42021_03_KC</v>
      </c>
      <c r="BI729" t="str">
        <f t="shared" si="129"/>
        <v>2021_03_KCM.Hardman</v>
      </c>
      <c r="BJ729" t="str">
        <f t="shared" si="130"/>
        <v>2021_KC_M.Hardman</v>
      </c>
      <c r="BK729" t="str">
        <f>IF(ISERROR(MATCH(LEFT(C729,5)&amp;B729&amp;"_"&amp;A729,$BK$1:BK728,0)),LEFT(C729,5)&amp;B729&amp;"_"&amp;A729,"")</f>
        <v/>
      </c>
      <c r="BL729">
        <f>COUNTIFS($B$1:B729,B729)-COUNTIFS($B$1:B729,B729,$BK$1:BK729,"")</f>
        <v>8</v>
      </c>
      <c r="BM729" t="str">
        <f t="shared" si="131"/>
        <v/>
      </c>
    </row>
    <row r="730" spans="1:65" x14ac:dyDescent="0.25">
      <c r="A730" s="1" t="s">
        <v>566</v>
      </c>
      <c r="B730" s="1" t="s">
        <v>74</v>
      </c>
      <c r="C730" s="1" t="s">
        <v>429</v>
      </c>
      <c r="D730" s="1">
        <v>0</v>
      </c>
      <c r="E730" s="1">
        <v>0</v>
      </c>
      <c r="F730" s="1" t="s">
        <v>567</v>
      </c>
      <c r="G730" s="1" t="s">
        <v>52</v>
      </c>
      <c r="H730" s="1" t="s">
        <v>52</v>
      </c>
      <c r="I730" s="1" t="s">
        <v>52</v>
      </c>
      <c r="J730" s="1" t="s">
        <v>52</v>
      </c>
      <c r="K730" s="1" t="s">
        <v>52</v>
      </c>
      <c r="L730" s="1" t="s">
        <v>52</v>
      </c>
      <c r="M730" s="1" t="s">
        <v>52</v>
      </c>
      <c r="N730" s="1" t="s">
        <v>52</v>
      </c>
      <c r="O730" s="1" t="s">
        <v>52</v>
      </c>
      <c r="P730" s="1" t="s">
        <v>52</v>
      </c>
      <c r="Q730" s="1" t="s">
        <v>52</v>
      </c>
      <c r="R730" s="1" t="s">
        <v>52</v>
      </c>
      <c r="S730" s="1" t="s">
        <v>52</v>
      </c>
      <c r="T730" s="1" t="s">
        <v>52</v>
      </c>
      <c r="U730" s="1" t="s">
        <v>52</v>
      </c>
      <c r="V730" s="1">
        <v>2</v>
      </c>
      <c r="W730" s="1">
        <v>0</v>
      </c>
      <c r="X730" s="1">
        <v>1</v>
      </c>
      <c r="Y730" s="1">
        <v>1</v>
      </c>
      <c r="Z730" s="1">
        <v>0</v>
      </c>
      <c r="AA730" s="1">
        <v>0</v>
      </c>
      <c r="AB730" s="1">
        <v>0</v>
      </c>
      <c r="AC730" s="1">
        <v>0</v>
      </c>
      <c r="AD730" s="1" t="s">
        <v>52</v>
      </c>
      <c r="AE730" s="1" t="s">
        <v>52</v>
      </c>
      <c r="AF730" s="1" t="s">
        <v>52</v>
      </c>
      <c r="AG730" s="1" t="s">
        <v>52</v>
      </c>
      <c r="AH730" s="1" t="s">
        <v>52</v>
      </c>
      <c r="AI730" s="1" t="s">
        <v>52</v>
      </c>
      <c r="AJ730" s="1" t="s">
        <v>52</v>
      </c>
      <c r="AK730" s="1" t="s">
        <v>52</v>
      </c>
      <c r="AL730" s="1" t="s">
        <v>52</v>
      </c>
      <c r="AM730" s="1" t="s">
        <v>52</v>
      </c>
      <c r="AN730" s="1" t="s">
        <v>52</v>
      </c>
      <c r="AO730" s="1" t="s">
        <v>52</v>
      </c>
      <c r="AP730" s="1" t="s">
        <v>52</v>
      </c>
      <c r="AQ730" s="1" t="s">
        <v>52</v>
      </c>
      <c r="AR730" s="1" t="s">
        <v>52</v>
      </c>
      <c r="AS730" s="1" t="s">
        <v>52</v>
      </c>
      <c r="AT730" s="1" t="s">
        <v>52</v>
      </c>
      <c r="AU730" s="1" t="s">
        <v>52</v>
      </c>
      <c r="AV730" s="1" t="s">
        <v>52</v>
      </c>
      <c r="AW730" s="1" t="s">
        <v>52</v>
      </c>
      <c r="AX730" s="1" t="s">
        <v>52</v>
      </c>
      <c r="AY730" t="str">
        <f t="shared" si="121"/>
        <v/>
      </c>
      <c r="AZ730" t="str">
        <f t="shared" si="122"/>
        <v>M.Sargent</v>
      </c>
      <c r="BA730" t="str">
        <f t="shared" si="123"/>
        <v/>
      </c>
      <c r="BB730" t="str">
        <f t="shared" si="124"/>
        <v>2021_01_TEN</v>
      </c>
      <c r="BC730" t="str">
        <f t="shared" si="125"/>
        <v>ru</v>
      </c>
      <c r="BD730">
        <f>COUNTIFS($BB$1:BB730,BB730,$BC$1:BC730,"ru")</f>
        <v>3</v>
      </c>
      <c r="BE730" t="str">
        <f t="shared" si="126"/>
        <v/>
      </c>
      <c r="BF730">
        <f>COUNTIFS($BB$1:BB730,BB730,$BE$1:BE730,"re")</f>
        <v>2</v>
      </c>
      <c r="BG730" t="str">
        <f t="shared" si="127"/>
        <v>ru32021_01_TEN</v>
      </c>
      <c r="BH730" t="str">
        <f t="shared" si="128"/>
        <v>22021_01_TEN</v>
      </c>
      <c r="BI730" t="str">
        <f t="shared" si="129"/>
        <v>2021_01_TENM.Sargent</v>
      </c>
      <c r="BJ730" t="str">
        <f t="shared" si="130"/>
        <v>2021_TEN_M.Sargent</v>
      </c>
      <c r="BK730" t="str">
        <f>IF(ISERROR(MATCH(LEFT(C730,5)&amp;B730&amp;"_"&amp;A730,$BK$1:BK729,0)),LEFT(C730,5)&amp;B730&amp;"_"&amp;A730,"")</f>
        <v>2021_TEN_M.Sargent</v>
      </c>
      <c r="BL730">
        <f>COUNTIFS($B$1:B730,B730)-COUNTIFS($B$1:B730,B730,$BK$1:BK730,"")</f>
        <v>8</v>
      </c>
      <c r="BM730" t="str">
        <f t="shared" si="131"/>
        <v>2021_TEN8</v>
      </c>
    </row>
    <row r="731" spans="1:65" x14ac:dyDescent="0.25">
      <c r="A731" s="1" t="s">
        <v>566</v>
      </c>
      <c r="B731" s="1" t="s">
        <v>74</v>
      </c>
      <c r="C731" s="1" t="s">
        <v>1274</v>
      </c>
      <c r="D731" s="1">
        <v>-1.4E-2</v>
      </c>
      <c r="E731" s="1">
        <v>-0.31</v>
      </c>
      <c r="F731" s="1" t="s">
        <v>1380</v>
      </c>
      <c r="G731" s="1" t="s">
        <v>52</v>
      </c>
      <c r="H731" s="1" t="s">
        <v>52</v>
      </c>
      <c r="I731" s="1" t="s">
        <v>52</v>
      </c>
      <c r="J731" s="1" t="s">
        <v>52</v>
      </c>
      <c r="K731" s="1" t="s">
        <v>52</v>
      </c>
      <c r="L731" s="1" t="s">
        <v>52</v>
      </c>
      <c r="M731" s="1" t="s">
        <v>52</v>
      </c>
      <c r="N731" s="1" t="s">
        <v>52</v>
      </c>
      <c r="O731" s="1" t="s">
        <v>52</v>
      </c>
      <c r="P731" s="1" t="s">
        <v>52</v>
      </c>
      <c r="Q731" s="1" t="s">
        <v>52</v>
      </c>
      <c r="R731" s="1" t="s">
        <v>52</v>
      </c>
      <c r="S731" s="1" t="s">
        <v>52</v>
      </c>
      <c r="T731" s="1" t="s">
        <v>52</v>
      </c>
      <c r="U731" s="1" t="s">
        <v>52</v>
      </c>
      <c r="V731" s="1">
        <v>2</v>
      </c>
      <c r="W731" s="1">
        <v>0</v>
      </c>
      <c r="X731" s="1">
        <v>1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 t="s">
        <v>52</v>
      </c>
      <c r="AE731" s="1" t="s">
        <v>52</v>
      </c>
      <c r="AF731" s="1" t="s">
        <v>52</v>
      </c>
      <c r="AG731" s="1" t="s">
        <v>52</v>
      </c>
      <c r="AH731" s="1" t="s">
        <v>52</v>
      </c>
      <c r="AI731" s="1" t="s">
        <v>52</v>
      </c>
      <c r="AJ731" s="1" t="s">
        <v>52</v>
      </c>
      <c r="AK731" s="1" t="s">
        <v>52</v>
      </c>
      <c r="AL731" s="1" t="s">
        <v>52</v>
      </c>
      <c r="AM731" s="1" t="s">
        <v>52</v>
      </c>
      <c r="AN731" s="1" t="s">
        <v>52</v>
      </c>
      <c r="AO731" s="1" t="s">
        <v>52</v>
      </c>
      <c r="AP731" s="1" t="s">
        <v>52</v>
      </c>
      <c r="AQ731" s="1" t="s">
        <v>52</v>
      </c>
      <c r="AR731" s="1" t="s">
        <v>52</v>
      </c>
      <c r="AS731" s="1" t="s">
        <v>52</v>
      </c>
      <c r="AT731" s="1" t="s">
        <v>52</v>
      </c>
      <c r="AU731" s="1" t="s">
        <v>52</v>
      </c>
      <c r="AV731" s="1" t="s">
        <v>52</v>
      </c>
      <c r="AW731" s="1" t="s">
        <v>52</v>
      </c>
      <c r="AX731" s="1" t="s">
        <v>52</v>
      </c>
      <c r="AY731" t="str">
        <f t="shared" si="121"/>
        <v/>
      </c>
      <c r="AZ731" t="str">
        <f t="shared" si="122"/>
        <v>M.Sargent</v>
      </c>
      <c r="BA731" t="str">
        <f t="shared" si="123"/>
        <v/>
      </c>
      <c r="BB731" t="str">
        <f t="shared" si="124"/>
        <v>2021_03_TEN</v>
      </c>
      <c r="BC731" t="str">
        <f t="shared" si="125"/>
        <v>ru</v>
      </c>
      <c r="BD731">
        <f>COUNTIFS($BB$1:BB731,BB731,$BC$1:BC731,"ru")</f>
        <v>5</v>
      </c>
      <c r="BE731" t="str">
        <f t="shared" si="126"/>
        <v/>
      </c>
      <c r="BF731">
        <f>COUNTIFS($BB$1:BB731,BB731,$BE$1:BE731,"re")</f>
        <v>3</v>
      </c>
      <c r="BG731" t="str">
        <f t="shared" si="127"/>
        <v>ru52021_03_TEN</v>
      </c>
      <c r="BH731" t="str">
        <f t="shared" si="128"/>
        <v>32021_03_TEN</v>
      </c>
      <c r="BI731" t="str">
        <f t="shared" si="129"/>
        <v>2021_03_TENM.Sargent</v>
      </c>
      <c r="BJ731" t="str">
        <f t="shared" si="130"/>
        <v>2021_TEN_M.Sargent</v>
      </c>
      <c r="BK731" t="str">
        <f>IF(ISERROR(MATCH(LEFT(C731,5)&amp;B731&amp;"_"&amp;A731,$BK$1:BK730,0)),LEFT(C731,5)&amp;B731&amp;"_"&amp;A731,"")</f>
        <v/>
      </c>
      <c r="BL731">
        <f>COUNTIFS($B$1:B731,B731)-COUNTIFS($B$1:B731,B731,$BK$1:BK731,"")</f>
        <v>8</v>
      </c>
      <c r="BM731" t="str">
        <f t="shared" si="131"/>
        <v/>
      </c>
    </row>
    <row r="732" spans="1:65" x14ac:dyDescent="0.25">
      <c r="A732" s="1" t="s">
        <v>144</v>
      </c>
      <c r="B732" s="1" t="s">
        <v>80</v>
      </c>
      <c r="C732" s="1" t="s">
        <v>857</v>
      </c>
      <c r="D732" s="1">
        <v>-7.0000000000000007E-2</v>
      </c>
      <c r="E732" s="1">
        <v>-2.4300000000000002</v>
      </c>
      <c r="F732" s="1" t="s">
        <v>975</v>
      </c>
      <c r="G732" s="1" t="s">
        <v>52</v>
      </c>
      <c r="H732" s="1" t="s">
        <v>52</v>
      </c>
      <c r="I732" s="1" t="s">
        <v>52</v>
      </c>
      <c r="J732" s="1" t="s">
        <v>52</v>
      </c>
      <c r="K732" s="1" t="s">
        <v>52</v>
      </c>
      <c r="L732" s="1" t="s">
        <v>52</v>
      </c>
      <c r="M732" s="1" t="s">
        <v>52</v>
      </c>
      <c r="N732" s="1" t="s">
        <v>52</v>
      </c>
      <c r="O732" s="1" t="s">
        <v>52</v>
      </c>
      <c r="P732" s="1" t="s">
        <v>52</v>
      </c>
      <c r="Q732" s="1" t="s">
        <v>52</v>
      </c>
      <c r="R732" s="1" t="s">
        <v>52</v>
      </c>
      <c r="S732" s="1" t="s">
        <v>52</v>
      </c>
      <c r="T732" s="1" t="s">
        <v>52</v>
      </c>
      <c r="U732" s="1" t="s">
        <v>52</v>
      </c>
      <c r="V732" s="1">
        <v>2</v>
      </c>
      <c r="W732" s="1">
        <v>0</v>
      </c>
      <c r="X732" s="1">
        <v>5</v>
      </c>
      <c r="Y732" s="1">
        <v>1</v>
      </c>
      <c r="Z732" s="1">
        <v>1</v>
      </c>
      <c r="AA732" s="1">
        <v>0</v>
      </c>
      <c r="AB732" s="1">
        <v>0</v>
      </c>
      <c r="AC732" s="1">
        <v>0</v>
      </c>
      <c r="AD732" s="1">
        <v>22</v>
      </c>
      <c r="AE732" s="1">
        <v>1</v>
      </c>
      <c r="AF732" s="1">
        <v>1</v>
      </c>
      <c r="AG732" s="1">
        <v>1</v>
      </c>
      <c r="AH732" s="1">
        <v>1</v>
      </c>
      <c r="AI732" s="1">
        <v>12.98</v>
      </c>
      <c r="AJ732" s="1">
        <v>1</v>
      </c>
      <c r="AK732" s="1">
        <v>-4</v>
      </c>
      <c r="AL732" s="1">
        <v>26</v>
      </c>
      <c r="AM732" s="1">
        <v>7</v>
      </c>
      <c r="AN732" s="1">
        <v>0</v>
      </c>
      <c r="AO732" s="1">
        <v>0</v>
      </c>
      <c r="AP732" s="1" t="s">
        <v>52</v>
      </c>
      <c r="AQ732" s="1" t="s">
        <v>52</v>
      </c>
      <c r="AR732" s="1" t="s">
        <v>52</v>
      </c>
      <c r="AS732" s="1" t="s">
        <v>52</v>
      </c>
      <c r="AT732" s="1" t="s">
        <v>52</v>
      </c>
      <c r="AU732" s="1" t="s">
        <v>52</v>
      </c>
      <c r="AV732" s="1" t="s">
        <v>52</v>
      </c>
      <c r="AW732" s="1" t="s">
        <v>52</v>
      </c>
      <c r="AX732" s="1" t="s">
        <v>52</v>
      </c>
      <c r="AY732" t="str">
        <f t="shared" si="121"/>
        <v/>
      </c>
      <c r="AZ732" t="str">
        <f t="shared" si="122"/>
        <v>P.Lindsay</v>
      </c>
      <c r="BA732" t="str">
        <f t="shared" si="123"/>
        <v/>
      </c>
      <c r="BB732" t="str">
        <f t="shared" si="124"/>
        <v>2021_02_HOU</v>
      </c>
      <c r="BC732" t="str">
        <f t="shared" si="125"/>
        <v>ru</v>
      </c>
      <c r="BD732">
        <f>COUNTIFS($BB$1:BB732,BB732,$BC$1:BC732,"ru")</f>
        <v>4</v>
      </c>
      <c r="BE732" t="str">
        <f t="shared" si="126"/>
        <v>re</v>
      </c>
      <c r="BF732">
        <f>COUNTIFS($BB$1:BB732,BB732,$BE$1:BE732,"re")</f>
        <v>3</v>
      </c>
      <c r="BG732" t="str">
        <f t="shared" si="127"/>
        <v>ru42021_02_HOU</v>
      </c>
      <c r="BH732" t="str">
        <f t="shared" si="128"/>
        <v>re32021_02_HOU</v>
      </c>
      <c r="BI732" t="str">
        <f t="shared" si="129"/>
        <v>2021_02_HOUP.Lindsay</v>
      </c>
      <c r="BJ732" t="str">
        <f t="shared" si="130"/>
        <v>2021_HOU_P.Lindsay</v>
      </c>
      <c r="BK732" t="str">
        <f>IF(ISERROR(MATCH(LEFT(C732,5)&amp;B732&amp;"_"&amp;A732,$BK$1:BK731,0)),LEFT(C732,5)&amp;B732&amp;"_"&amp;A732,"")</f>
        <v/>
      </c>
      <c r="BL732">
        <f>COUNTIFS($B$1:B732,B732)-COUNTIFS($B$1:B732,B732,$BK$1:BK732,"")</f>
        <v>7</v>
      </c>
      <c r="BM732" t="str">
        <f t="shared" si="131"/>
        <v/>
      </c>
    </row>
    <row r="733" spans="1:65" x14ac:dyDescent="0.25">
      <c r="A733" s="1" t="s">
        <v>326</v>
      </c>
      <c r="B733" s="1" t="s">
        <v>108</v>
      </c>
      <c r="C733" s="1" t="s">
        <v>832</v>
      </c>
      <c r="D733" s="1">
        <v>4.0000000000000001E-3</v>
      </c>
      <c r="E733" s="1">
        <v>0.32</v>
      </c>
      <c r="F733" s="1" t="s">
        <v>976</v>
      </c>
      <c r="G733" s="1" t="s">
        <v>52</v>
      </c>
      <c r="H733" s="1" t="s">
        <v>52</v>
      </c>
      <c r="I733" s="1" t="s">
        <v>52</v>
      </c>
      <c r="J733" s="1" t="s">
        <v>52</v>
      </c>
      <c r="K733" s="1" t="s">
        <v>52</v>
      </c>
      <c r="L733" s="1" t="s">
        <v>52</v>
      </c>
      <c r="M733" s="1" t="s">
        <v>52</v>
      </c>
      <c r="N733" s="1" t="s">
        <v>52</v>
      </c>
      <c r="O733" s="1" t="s">
        <v>52</v>
      </c>
      <c r="P733" s="1" t="s">
        <v>52</v>
      </c>
      <c r="Q733" s="1" t="s">
        <v>52</v>
      </c>
      <c r="R733" s="1" t="s">
        <v>52</v>
      </c>
      <c r="S733" s="1" t="s">
        <v>52</v>
      </c>
      <c r="T733" s="1" t="s">
        <v>52</v>
      </c>
      <c r="U733" s="1" t="s">
        <v>52</v>
      </c>
      <c r="V733" s="1">
        <v>2</v>
      </c>
      <c r="W733" s="1">
        <v>0</v>
      </c>
      <c r="X733" s="1">
        <v>1</v>
      </c>
      <c r="Y733" s="1">
        <v>1</v>
      </c>
      <c r="Z733" s="1">
        <v>0</v>
      </c>
      <c r="AA733" s="1">
        <v>0</v>
      </c>
      <c r="AB733" s="1">
        <v>0</v>
      </c>
      <c r="AC733" s="1">
        <v>0</v>
      </c>
      <c r="AD733" s="1" t="s">
        <v>52</v>
      </c>
      <c r="AE733" s="1" t="s">
        <v>52</v>
      </c>
      <c r="AF733" s="1" t="s">
        <v>52</v>
      </c>
      <c r="AG733" s="1" t="s">
        <v>52</v>
      </c>
      <c r="AH733" s="1" t="s">
        <v>52</v>
      </c>
      <c r="AI733" s="1" t="s">
        <v>52</v>
      </c>
      <c r="AJ733" s="1" t="s">
        <v>52</v>
      </c>
      <c r="AK733" s="1" t="s">
        <v>52</v>
      </c>
      <c r="AL733" s="1" t="s">
        <v>52</v>
      </c>
      <c r="AM733" s="1" t="s">
        <v>52</v>
      </c>
      <c r="AN733" s="1" t="s">
        <v>52</v>
      </c>
      <c r="AO733" s="1" t="s">
        <v>52</v>
      </c>
      <c r="AP733" s="1" t="s">
        <v>52</v>
      </c>
      <c r="AQ733" s="1" t="s">
        <v>52</v>
      </c>
      <c r="AR733" s="1" t="s">
        <v>52</v>
      </c>
      <c r="AS733" s="1" t="s">
        <v>52</v>
      </c>
      <c r="AT733" s="1" t="s">
        <v>52</v>
      </c>
      <c r="AU733" s="1" t="s">
        <v>52</v>
      </c>
      <c r="AV733" s="1" t="s">
        <v>52</v>
      </c>
      <c r="AW733" s="1" t="s">
        <v>52</v>
      </c>
      <c r="AX733" s="1" t="s">
        <v>52</v>
      </c>
      <c r="AY733" t="str">
        <f t="shared" si="121"/>
        <v/>
      </c>
      <c r="AZ733" t="str">
        <f t="shared" si="122"/>
        <v>P.Ricard</v>
      </c>
      <c r="BA733" t="str">
        <f t="shared" si="123"/>
        <v/>
      </c>
      <c r="BB733" t="str">
        <f t="shared" si="124"/>
        <v>2021_02_BAL</v>
      </c>
      <c r="BC733" t="str">
        <f t="shared" si="125"/>
        <v>ru</v>
      </c>
      <c r="BD733">
        <f>COUNTIFS($BB$1:BB733,BB733,$BC$1:BC733,"ru")</f>
        <v>5</v>
      </c>
      <c r="BE733" t="str">
        <f t="shared" si="126"/>
        <v/>
      </c>
      <c r="BF733">
        <f>COUNTIFS($BB$1:BB733,BB733,$BE$1:BE733,"re")</f>
        <v>1</v>
      </c>
      <c r="BG733" t="str">
        <f t="shared" si="127"/>
        <v>ru52021_02_BAL</v>
      </c>
      <c r="BH733" t="str">
        <f t="shared" si="128"/>
        <v>12021_02_BAL</v>
      </c>
      <c r="BI733" t="str">
        <f t="shared" si="129"/>
        <v>2021_02_BALP.Ricard</v>
      </c>
      <c r="BJ733" t="str">
        <f t="shared" si="130"/>
        <v>2021_BAL_P.Ricard</v>
      </c>
      <c r="BK733" t="str">
        <f>IF(ISERROR(MATCH(LEFT(C733,5)&amp;B733&amp;"_"&amp;A733,$BK$1:BK732,0)),LEFT(C733,5)&amp;B733&amp;"_"&amp;A733,"")</f>
        <v>2021_BAL_P.Ricard</v>
      </c>
      <c r="BL733">
        <f>COUNTIFS($B$1:B733,B733)-COUNTIFS($B$1:B733,B733,$BK$1:BK733,"")</f>
        <v>10</v>
      </c>
      <c r="BM733" t="str">
        <f t="shared" si="131"/>
        <v>2021_BAL10</v>
      </c>
    </row>
    <row r="734" spans="1:65" x14ac:dyDescent="0.25">
      <c r="A734" s="1" t="s">
        <v>1332</v>
      </c>
      <c r="B734" s="1" t="s">
        <v>83</v>
      </c>
      <c r="C734" s="1" t="s">
        <v>2075</v>
      </c>
      <c r="D734" s="1">
        <v>-6.8000000000000005E-2</v>
      </c>
      <c r="E734" s="1">
        <v>-2.73</v>
      </c>
      <c r="F734" s="1" t="s">
        <v>2180</v>
      </c>
      <c r="G734" s="1" t="s">
        <v>52</v>
      </c>
      <c r="H734" s="1" t="s">
        <v>52</v>
      </c>
      <c r="I734" s="1" t="s">
        <v>52</v>
      </c>
      <c r="J734" s="1" t="s">
        <v>52</v>
      </c>
      <c r="K734" s="1" t="s">
        <v>52</v>
      </c>
      <c r="L734" s="1" t="s">
        <v>52</v>
      </c>
      <c r="M734" s="1" t="s">
        <v>52</v>
      </c>
      <c r="N734" s="1" t="s">
        <v>52</v>
      </c>
      <c r="O734" s="1" t="s">
        <v>52</v>
      </c>
      <c r="P734" s="1" t="s">
        <v>52</v>
      </c>
      <c r="Q734" s="1" t="s">
        <v>52</v>
      </c>
      <c r="R734" s="1" t="s">
        <v>52</v>
      </c>
      <c r="S734" s="1" t="s">
        <v>52</v>
      </c>
      <c r="T734" s="1" t="s">
        <v>52</v>
      </c>
      <c r="U734" s="1" t="s">
        <v>52</v>
      </c>
      <c r="V734" s="1">
        <v>2</v>
      </c>
      <c r="W734" s="1">
        <v>0</v>
      </c>
      <c r="X734" s="1">
        <v>3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6</v>
      </c>
      <c r="AE734" s="1">
        <v>0</v>
      </c>
      <c r="AF734" s="1">
        <v>1</v>
      </c>
      <c r="AG734" s="1">
        <v>2</v>
      </c>
      <c r="AH734" s="1">
        <v>0.5</v>
      </c>
      <c r="AI734" s="1">
        <v>-36.950000000000003</v>
      </c>
      <c r="AJ734" s="1">
        <v>0</v>
      </c>
      <c r="AK734" s="1">
        <v>-1</v>
      </c>
      <c r="AL734" s="1">
        <v>1</v>
      </c>
      <c r="AM734" s="1">
        <v>12</v>
      </c>
      <c r="AN734" s="1">
        <v>0</v>
      </c>
      <c r="AO734" s="1">
        <v>0</v>
      </c>
      <c r="AP734" s="1" t="s">
        <v>52</v>
      </c>
      <c r="AQ734" s="1" t="s">
        <v>52</v>
      </c>
      <c r="AR734" s="1" t="s">
        <v>52</v>
      </c>
      <c r="AS734" s="1" t="s">
        <v>52</v>
      </c>
      <c r="AT734" s="1" t="s">
        <v>52</v>
      </c>
      <c r="AU734" s="1" t="s">
        <v>52</v>
      </c>
      <c r="AV734" s="1" t="s">
        <v>52</v>
      </c>
      <c r="AW734" s="1" t="s">
        <v>52</v>
      </c>
      <c r="AX734" s="1" t="s">
        <v>52</v>
      </c>
      <c r="AY734" t="str">
        <f t="shared" si="121"/>
        <v/>
      </c>
      <c r="AZ734" t="str">
        <f t="shared" si="122"/>
        <v>R.Freeman</v>
      </c>
      <c r="BA734" t="str">
        <f t="shared" si="123"/>
        <v/>
      </c>
      <c r="BB734" t="str">
        <f t="shared" si="124"/>
        <v>2021_05_CAR</v>
      </c>
      <c r="BC734" t="str">
        <f t="shared" si="125"/>
        <v>ru</v>
      </c>
      <c r="BD734">
        <f>COUNTIFS($BB$1:BB734,BB734,$BC$1:BC734,"ru")</f>
        <v>2</v>
      </c>
      <c r="BE734" t="str">
        <f t="shared" si="126"/>
        <v>re</v>
      </c>
      <c r="BF734">
        <f>COUNTIFS($BB$1:BB734,BB734,$BE$1:BE734,"re")</f>
        <v>2</v>
      </c>
      <c r="BG734" t="str">
        <f t="shared" si="127"/>
        <v>ru22021_05_CAR</v>
      </c>
      <c r="BH734" t="str">
        <f t="shared" si="128"/>
        <v>re22021_05_CAR</v>
      </c>
      <c r="BI734" t="str">
        <f t="shared" si="129"/>
        <v>2021_05_CARR.Freeman</v>
      </c>
      <c r="BJ734" t="str">
        <f t="shared" si="130"/>
        <v>2021_CAR_R.Freeman</v>
      </c>
      <c r="BK734" t="str">
        <f>IF(ISERROR(MATCH(LEFT(C734,5)&amp;B734&amp;"_"&amp;A734,$BK$1:BK733,0)),LEFT(C734,5)&amp;B734&amp;"_"&amp;A734,"")</f>
        <v/>
      </c>
      <c r="BL734">
        <f>COUNTIFS($B$1:B734,B734)-COUNTIFS($B$1:B734,B734,$BK$1:BK734,"")</f>
        <v>7</v>
      </c>
      <c r="BM734" t="str">
        <f t="shared" si="131"/>
        <v/>
      </c>
    </row>
    <row r="735" spans="1:65" x14ac:dyDescent="0.25">
      <c r="A735" s="1" t="s">
        <v>977</v>
      </c>
      <c r="B735" s="1" t="s">
        <v>58</v>
      </c>
      <c r="C735" s="1" t="s">
        <v>867</v>
      </c>
      <c r="D735" s="1">
        <v>-4.0000000000000001E-3</v>
      </c>
      <c r="E735" s="1">
        <v>-1.87</v>
      </c>
      <c r="F735" s="1" t="s">
        <v>978</v>
      </c>
      <c r="G735" s="1" t="s">
        <v>52</v>
      </c>
      <c r="H735" s="1" t="s">
        <v>52</v>
      </c>
      <c r="I735" s="1" t="s">
        <v>52</v>
      </c>
      <c r="J735" s="1" t="s">
        <v>52</v>
      </c>
      <c r="K735" s="1" t="s">
        <v>52</v>
      </c>
      <c r="L735" s="1" t="s">
        <v>52</v>
      </c>
      <c r="M735" s="1" t="s">
        <v>52</v>
      </c>
      <c r="N735" s="1" t="s">
        <v>52</v>
      </c>
      <c r="O735" s="1" t="s">
        <v>52</v>
      </c>
      <c r="P735" s="1" t="s">
        <v>52</v>
      </c>
      <c r="Q735" s="1" t="s">
        <v>52</v>
      </c>
      <c r="R735" s="1" t="s">
        <v>52</v>
      </c>
      <c r="S735" s="1" t="s">
        <v>52</v>
      </c>
      <c r="T735" s="1" t="s">
        <v>52</v>
      </c>
      <c r="U735" s="1" t="s">
        <v>52</v>
      </c>
      <c r="V735" s="1">
        <v>2</v>
      </c>
      <c r="W735" s="1">
        <v>0</v>
      </c>
      <c r="X735" s="1">
        <v>2</v>
      </c>
      <c r="Y735" s="1">
        <v>0</v>
      </c>
      <c r="Z735" s="1">
        <v>2</v>
      </c>
      <c r="AA735" s="1">
        <v>0</v>
      </c>
      <c r="AB735" s="1">
        <v>0</v>
      </c>
      <c r="AC735" s="1">
        <v>0</v>
      </c>
      <c r="AD735" s="1" t="s">
        <v>52</v>
      </c>
      <c r="AE735" s="1" t="s">
        <v>52</v>
      </c>
      <c r="AF735" s="1" t="s">
        <v>52</v>
      </c>
      <c r="AG735" s="1" t="s">
        <v>52</v>
      </c>
      <c r="AH735" s="1" t="s">
        <v>52</v>
      </c>
      <c r="AI735" s="1" t="s">
        <v>52</v>
      </c>
      <c r="AJ735" s="1" t="s">
        <v>52</v>
      </c>
      <c r="AK735" s="1" t="s">
        <v>52</v>
      </c>
      <c r="AL735" s="1" t="s">
        <v>52</v>
      </c>
      <c r="AM735" s="1" t="s">
        <v>52</v>
      </c>
      <c r="AN735" s="1" t="s">
        <v>52</v>
      </c>
      <c r="AO735" s="1" t="s">
        <v>52</v>
      </c>
      <c r="AP735" s="1" t="s">
        <v>52</v>
      </c>
      <c r="AQ735" s="1" t="s">
        <v>52</v>
      </c>
      <c r="AR735" s="1" t="s">
        <v>52</v>
      </c>
      <c r="AS735" s="1" t="s">
        <v>52</v>
      </c>
      <c r="AT735" s="1" t="s">
        <v>52</v>
      </c>
      <c r="AU735" s="1" t="s">
        <v>52</v>
      </c>
      <c r="AV735" s="1" t="s">
        <v>52</v>
      </c>
      <c r="AW735" s="1" t="s">
        <v>52</v>
      </c>
      <c r="AX735" s="1" t="s">
        <v>52</v>
      </c>
      <c r="AY735" t="str">
        <f t="shared" si="121"/>
        <v/>
      </c>
      <c r="AZ735" t="str">
        <f t="shared" si="122"/>
        <v>R.Gilliam</v>
      </c>
      <c r="BA735" t="str">
        <f t="shared" si="123"/>
        <v/>
      </c>
      <c r="BB735" t="str">
        <f t="shared" si="124"/>
        <v>2021_02_BUF</v>
      </c>
      <c r="BC735" t="str">
        <f t="shared" si="125"/>
        <v>ru</v>
      </c>
      <c r="BD735">
        <f>COUNTIFS($BB$1:BB735,BB735,$BC$1:BC735,"ru")</f>
        <v>4</v>
      </c>
      <c r="BE735" t="str">
        <f t="shared" si="126"/>
        <v/>
      </c>
      <c r="BF735">
        <f>COUNTIFS($BB$1:BB735,BB735,$BE$1:BE735,"re")</f>
        <v>2</v>
      </c>
      <c r="BG735" t="str">
        <f t="shared" si="127"/>
        <v>ru42021_02_BUF</v>
      </c>
      <c r="BH735" t="str">
        <f t="shared" si="128"/>
        <v>22021_02_BUF</v>
      </c>
      <c r="BI735" t="str">
        <f t="shared" si="129"/>
        <v>2021_02_BUFR.Gilliam</v>
      </c>
      <c r="BJ735" t="str">
        <f t="shared" si="130"/>
        <v>2021_BUF_R.Gilliam</v>
      </c>
      <c r="BK735" t="str">
        <f>IF(ISERROR(MATCH(LEFT(C735,5)&amp;B735&amp;"_"&amp;A735,$BK$1:BK734,0)),LEFT(C735,5)&amp;B735&amp;"_"&amp;A735,"")</f>
        <v>2021_BUF_R.Gilliam</v>
      </c>
      <c r="BL735">
        <f>COUNTIFS($B$1:B735,B735)-COUNTIFS($B$1:B735,B735,$BK$1:BK735,"")</f>
        <v>8</v>
      </c>
      <c r="BM735" t="str">
        <f t="shared" si="131"/>
        <v>2021_BUF8</v>
      </c>
    </row>
    <row r="736" spans="1:65" x14ac:dyDescent="0.25">
      <c r="A736" s="1" t="s">
        <v>568</v>
      </c>
      <c r="B736" s="1" t="s">
        <v>69</v>
      </c>
      <c r="C736" s="1" t="s">
        <v>431</v>
      </c>
      <c r="D736" s="1">
        <v>-6.0000000000000001E-3</v>
      </c>
      <c r="E736" s="1">
        <v>-0.1</v>
      </c>
      <c r="F736" s="1" t="s">
        <v>569</v>
      </c>
      <c r="G736" s="1" t="s">
        <v>52</v>
      </c>
      <c r="H736" s="1" t="s">
        <v>52</v>
      </c>
      <c r="I736" s="1" t="s">
        <v>52</v>
      </c>
      <c r="J736" s="1" t="s">
        <v>52</v>
      </c>
      <c r="K736" s="1" t="s">
        <v>52</v>
      </c>
      <c r="L736" s="1" t="s">
        <v>52</v>
      </c>
      <c r="M736" s="1" t="s">
        <v>52</v>
      </c>
      <c r="N736" s="1" t="s">
        <v>52</v>
      </c>
      <c r="O736" s="1" t="s">
        <v>52</v>
      </c>
      <c r="P736" s="1" t="s">
        <v>52</v>
      </c>
      <c r="Q736" s="1" t="s">
        <v>52</v>
      </c>
      <c r="R736" s="1" t="s">
        <v>52</v>
      </c>
      <c r="S736" s="1" t="s">
        <v>52</v>
      </c>
      <c r="T736" s="1" t="s">
        <v>52</v>
      </c>
      <c r="U736" s="1" t="s">
        <v>52</v>
      </c>
      <c r="V736" s="1">
        <v>2</v>
      </c>
      <c r="W736" s="1">
        <v>0</v>
      </c>
      <c r="X736" s="1">
        <v>1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9</v>
      </c>
      <c r="AE736" s="1">
        <v>0</v>
      </c>
      <c r="AF736" s="1">
        <v>1</v>
      </c>
      <c r="AG736" s="1">
        <v>1</v>
      </c>
      <c r="AH736" s="1">
        <v>1</v>
      </c>
      <c r="AI736" s="1">
        <v>12.92</v>
      </c>
      <c r="AJ736" s="1">
        <v>0</v>
      </c>
      <c r="AK736" s="1">
        <v>-1</v>
      </c>
      <c r="AL736" s="1">
        <v>10</v>
      </c>
      <c r="AM736" s="1">
        <v>6</v>
      </c>
      <c r="AN736" s="1">
        <v>1</v>
      </c>
      <c r="AO736" s="1">
        <v>1</v>
      </c>
      <c r="AP736" s="1" t="s">
        <v>52</v>
      </c>
      <c r="AQ736" s="1" t="s">
        <v>52</v>
      </c>
      <c r="AR736" s="1" t="s">
        <v>52</v>
      </c>
      <c r="AS736" s="1" t="s">
        <v>52</v>
      </c>
      <c r="AT736" s="1" t="s">
        <v>52</v>
      </c>
      <c r="AU736" s="1" t="s">
        <v>52</v>
      </c>
      <c r="AV736" s="1" t="s">
        <v>52</v>
      </c>
      <c r="AW736" s="1" t="s">
        <v>52</v>
      </c>
      <c r="AX736" s="1" t="s">
        <v>52</v>
      </c>
      <c r="AY736" t="str">
        <f t="shared" si="121"/>
        <v/>
      </c>
      <c r="AZ736" t="str">
        <f t="shared" si="122"/>
        <v>R.Stevenson</v>
      </c>
      <c r="BA736" t="str">
        <f t="shared" si="123"/>
        <v/>
      </c>
      <c r="BB736" t="str">
        <f t="shared" si="124"/>
        <v>2021_01_NE</v>
      </c>
      <c r="BC736" t="str">
        <f t="shared" si="125"/>
        <v>ru</v>
      </c>
      <c r="BD736">
        <f>COUNTIFS($BB$1:BB736,BB736,$BC$1:BC736,"ru")</f>
        <v>5</v>
      </c>
      <c r="BE736" t="str">
        <f t="shared" si="126"/>
        <v>re</v>
      </c>
      <c r="BF736">
        <f>COUNTIFS($BB$1:BB736,BB736,$BE$1:BE736,"re")</f>
        <v>4</v>
      </c>
      <c r="BG736" t="str">
        <f t="shared" si="127"/>
        <v>ru52021_01_NE</v>
      </c>
      <c r="BH736" t="str">
        <f t="shared" si="128"/>
        <v>re42021_01_NE</v>
      </c>
      <c r="BI736" t="str">
        <f t="shared" si="129"/>
        <v>2021_01_NER.Stevenson</v>
      </c>
      <c r="BJ736" t="str">
        <f t="shared" si="130"/>
        <v>2021_NE_R.Stevenson</v>
      </c>
      <c r="BK736" t="str">
        <f>IF(ISERROR(MATCH(LEFT(C736,5)&amp;B736&amp;"_"&amp;A736,$BK$1:BK735,0)),LEFT(C736,5)&amp;B736&amp;"_"&amp;A736,"")</f>
        <v/>
      </c>
      <c r="BL736">
        <f>COUNTIFS($B$1:B736,B736)-COUNTIFS($B$1:B736,B736,$BK$1:BK736,"")</f>
        <v>10</v>
      </c>
      <c r="BM736" t="str">
        <f t="shared" si="131"/>
        <v/>
      </c>
    </row>
    <row r="737" spans="1:65" x14ac:dyDescent="0.25">
      <c r="A737" s="1" t="s">
        <v>134</v>
      </c>
      <c r="B737" s="1" t="s">
        <v>79</v>
      </c>
      <c r="C737" s="1" t="s">
        <v>424</v>
      </c>
      <c r="D737" s="1">
        <v>0</v>
      </c>
      <c r="E737" s="1">
        <v>-0.34</v>
      </c>
      <c r="F737" s="1" t="s">
        <v>570</v>
      </c>
      <c r="G737" s="1" t="s">
        <v>52</v>
      </c>
      <c r="H737" s="1" t="s">
        <v>52</v>
      </c>
      <c r="I737" s="1" t="s">
        <v>52</v>
      </c>
      <c r="J737" s="1" t="s">
        <v>52</v>
      </c>
      <c r="K737" s="1" t="s">
        <v>52</v>
      </c>
      <c r="L737" s="1" t="s">
        <v>52</v>
      </c>
      <c r="M737" s="1" t="s">
        <v>52</v>
      </c>
      <c r="N737" s="1" t="s">
        <v>52</v>
      </c>
      <c r="O737" s="1" t="s">
        <v>52</v>
      </c>
      <c r="P737" s="1" t="s">
        <v>52</v>
      </c>
      <c r="Q737" s="1" t="s">
        <v>52</v>
      </c>
      <c r="R737" s="1" t="s">
        <v>52</v>
      </c>
      <c r="S737" s="1" t="s">
        <v>52</v>
      </c>
      <c r="T737" s="1" t="s">
        <v>52</v>
      </c>
      <c r="U737" s="1" t="s">
        <v>52</v>
      </c>
      <c r="V737" s="1">
        <v>2</v>
      </c>
      <c r="W737" s="1">
        <v>0</v>
      </c>
      <c r="X737" s="1">
        <v>1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 t="s">
        <v>52</v>
      </c>
      <c r="AE737" s="1" t="s">
        <v>52</v>
      </c>
      <c r="AF737" s="1" t="s">
        <v>52</v>
      </c>
      <c r="AG737" s="1" t="s">
        <v>52</v>
      </c>
      <c r="AH737" s="1" t="s">
        <v>52</v>
      </c>
      <c r="AI737" s="1" t="s">
        <v>52</v>
      </c>
      <c r="AJ737" s="1" t="s">
        <v>52</v>
      </c>
      <c r="AK737" s="1" t="s">
        <v>52</v>
      </c>
      <c r="AL737" s="1" t="s">
        <v>52</v>
      </c>
      <c r="AM737" s="1" t="s">
        <v>52</v>
      </c>
      <c r="AN737" s="1" t="s">
        <v>52</v>
      </c>
      <c r="AO737" s="1" t="s">
        <v>52</v>
      </c>
      <c r="AP737" s="1" t="s">
        <v>52</v>
      </c>
      <c r="AQ737" s="1" t="s">
        <v>52</v>
      </c>
      <c r="AR737" s="1" t="s">
        <v>52</v>
      </c>
      <c r="AS737" s="1" t="s">
        <v>52</v>
      </c>
      <c r="AT737" s="1" t="s">
        <v>52</v>
      </c>
      <c r="AU737" s="1" t="s">
        <v>52</v>
      </c>
      <c r="AV737" s="1" t="s">
        <v>52</v>
      </c>
      <c r="AW737" s="1" t="s">
        <v>52</v>
      </c>
      <c r="AX737" s="1" t="s">
        <v>52</v>
      </c>
      <c r="AY737" t="str">
        <f t="shared" si="121"/>
        <v/>
      </c>
      <c r="AZ737" t="str">
        <f t="shared" si="122"/>
        <v>S.Michel</v>
      </c>
      <c r="BA737" t="str">
        <f t="shared" si="123"/>
        <v/>
      </c>
      <c r="BB737" t="str">
        <f t="shared" si="124"/>
        <v>2021_01_LA</v>
      </c>
      <c r="BC737" t="str">
        <f t="shared" si="125"/>
        <v>ru</v>
      </c>
      <c r="BD737">
        <f>COUNTIFS($BB$1:BB737,BB737,$BC$1:BC737,"ru")</f>
        <v>4</v>
      </c>
      <c r="BE737" t="str">
        <f t="shared" si="126"/>
        <v/>
      </c>
      <c r="BF737">
        <f>COUNTIFS($BB$1:BB737,BB737,$BE$1:BE737,"re")</f>
        <v>2</v>
      </c>
      <c r="BG737" t="str">
        <f t="shared" si="127"/>
        <v>ru42021_01_LA</v>
      </c>
      <c r="BH737" t="str">
        <f t="shared" si="128"/>
        <v>22021_01_LA</v>
      </c>
      <c r="BI737" t="str">
        <f t="shared" si="129"/>
        <v>2021_01_LAS.Michel</v>
      </c>
      <c r="BJ737" t="str">
        <f t="shared" si="130"/>
        <v>2021_LA_S.Michel</v>
      </c>
      <c r="BK737" t="str">
        <f>IF(ISERROR(MATCH(LEFT(C737,5)&amp;B737&amp;"_"&amp;A737,$BK$1:BK736,0)),LEFT(C737,5)&amp;B737&amp;"_"&amp;A737,"")</f>
        <v/>
      </c>
      <c r="BL737">
        <f>COUNTIFS($B$1:B737,B737)-COUNTIFS($B$1:B737,B737,$BK$1:BK737,"")</f>
        <v>7</v>
      </c>
      <c r="BM737" t="str">
        <f t="shared" si="131"/>
        <v/>
      </c>
    </row>
    <row r="738" spans="1:65" x14ac:dyDescent="0.25">
      <c r="A738" s="1" t="s">
        <v>1731</v>
      </c>
      <c r="B738" s="1" t="s">
        <v>56</v>
      </c>
      <c r="C738" s="1" t="s">
        <v>2047</v>
      </c>
      <c r="D738" s="1">
        <v>4.0000000000000001E-3</v>
      </c>
      <c r="E738" s="1">
        <v>-0.47</v>
      </c>
      <c r="F738" s="1" t="s">
        <v>2181</v>
      </c>
      <c r="G738" s="1" t="s">
        <v>52</v>
      </c>
      <c r="H738" s="1" t="s">
        <v>52</v>
      </c>
      <c r="I738" s="1" t="s">
        <v>52</v>
      </c>
      <c r="J738" s="1" t="s">
        <v>52</v>
      </c>
      <c r="K738" s="1" t="s">
        <v>52</v>
      </c>
      <c r="L738" s="1" t="s">
        <v>52</v>
      </c>
      <c r="M738" s="1" t="s">
        <v>52</v>
      </c>
      <c r="N738" s="1" t="s">
        <v>52</v>
      </c>
      <c r="O738" s="1" t="s">
        <v>52</v>
      </c>
      <c r="P738" s="1" t="s">
        <v>52</v>
      </c>
      <c r="Q738" s="1" t="s">
        <v>52</v>
      </c>
      <c r="R738" s="1" t="s">
        <v>52</v>
      </c>
      <c r="S738" s="1" t="s">
        <v>52</v>
      </c>
      <c r="T738" s="1" t="s">
        <v>52</v>
      </c>
      <c r="U738" s="1" t="s">
        <v>52</v>
      </c>
      <c r="V738" s="1">
        <v>2</v>
      </c>
      <c r="W738" s="1">
        <v>0</v>
      </c>
      <c r="X738" s="1">
        <v>1</v>
      </c>
      <c r="Y738" s="1">
        <v>0</v>
      </c>
      <c r="Z738" s="1">
        <v>0</v>
      </c>
      <c r="AA738" s="1">
        <v>0</v>
      </c>
      <c r="AB738" s="1">
        <v>0</v>
      </c>
      <c r="AC738" s="1">
        <v>0</v>
      </c>
      <c r="AD738" s="1" t="s">
        <v>52</v>
      </c>
      <c r="AE738" s="1" t="s">
        <v>52</v>
      </c>
      <c r="AF738" s="1" t="s">
        <v>52</v>
      </c>
      <c r="AG738" s="1" t="s">
        <v>52</v>
      </c>
      <c r="AH738" s="1" t="s">
        <v>52</v>
      </c>
      <c r="AI738" s="1" t="s">
        <v>52</v>
      </c>
      <c r="AJ738" s="1" t="s">
        <v>52</v>
      </c>
      <c r="AK738" s="1" t="s">
        <v>52</v>
      </c>
      <c r="AL738" s="1" t="s">
        <v>52</v>
      </c>
      <c r="AM738" s="1" t="s">
        <v>52</v>
      </c>
      <c r="AN738" s="1" t="s">
        <v>52</v>
      </c>
      <c r="AO738" s="1" t="s">
        <v>52</v>
      </c>
      <c r="AP738" s="1" t="s">
        <v>52</v>
      </c>
      <c r="AQ738" s="1" t="s">
        <v>52</v>
      </c>
      <c r="AR738" s="1" t="s">
        <v>52</v>
      </c>
      <c r="AS738" s="1" t="s">
        <v>52</v>
      </c>
      <c r="AT738" s="1" t="s">
        <v>52</v>
      </c>
      <c r="AU738" s="1" t="s">
        <v>52</v>
      </c>
      <c r="AV738" s="1" t="s">
        <v>52</v>
      </c>
      <c r="AW738" s="1" t="s">
        <v>52</v>
      </c>
      <c r="AX738" s="1" t="s">
        <v>52</v>
      </c>
      <c r="AY738" t="str">
        <f t="shared" si="121"/>
        <v/>
      </c>
      <c r="AZ738" t="str">
        <f t="shared" si="122"/>
        <v>W.Gallman</v>
      </c>
      <c r="BA738" t="str">
        <f t="shared" si="123"/>
        <v/>
      </c>
      <c r="BB738" t="str">
        <f t="shared" si="124"/>
        <v>2021_05_ATL</v>
      </c>
      <c r="BC738" t="str">
        <f t="shared" si="125"/>
        <v>ru</v>
      </c>
      <c r="BD738">
        <f>COUNTIFS($BB$1:BB738,BB738,$BC$1:BC738,"ru")</f>
        <v>3</v>
      </c>
      <c r="BE738" t="str">
        <f t="shared" si="126"/>
        <v/>
      </c>
      <c r="BF738">
        <f>COUNTIFS($BB$1:BB738,BB738,$BE$1:BE738,"re")</f>
        <v>2</v>
      </c>
      <c r="BG738" t="str">
        <f t="shared" si="127"/>
        <v>ru32021_05_ATL</v>
      </c>
      <c r="BH738" t="str">
        <f t="shared" si="128"/>
        <v>22021_05_ATL</v>
      </c>
      <c r="BI738" t="str">
        <f t="shared" si="129"/>
        <v>2021_05_ATLW.Gallman</v>
      </c>
      <c r="BJ738" t="str">
        <f t="shared" si="130"/>
        <v>2021_ATL_W.Gallman</v>
      </c>
      <c r="BK738" t="str">
        <f>IF(ISERROR(MATCH(LEFT(C738,5)&amp;B738&amp;"_"&amp;A738,$BK$1:BK737,0)),LEFT(C738,5)&amp;B738&amp;"_"&amp;A738,"")</f>
        <v/>
      </c>
      <c r="BL738">
        <f>COUNTIFS($B$1:B738,B738)-COUNTIFS($B$1:B738,B738,$BK$1:BK738,"")</f>
        <v>7</v>
      </c>
      <c r="BM738" t="str">
        <f t="shared" si="131"/>
        <v/>
      </c>
    </row>
    <row r="739" spans="1:65" x14ac:dyDescent="0.25">
      <c r="A739" s="1" t="s">
        <v>979</v>
      </c>
      <c r="B739" s="1" t="s">
        <v>98</v>
      </c>
      <c r="C739" s="1" t="s">
        <v>828</v>
      </c>
      <c r="D739" s="1">
        <v>-4.1000000000000002E-2</v>
      </c>
      <c r="E739" s="1">
        <v>-1.07</v>
      </c>
      <c r="F739" s="1" t="s">
        <v>980</v>
      </c>
      <c r="G739" s="1" t="s">
        <v>52</v>
      </c>
      <c r="H739" s="1" t="s">
        <v>52</v>
      </c>
      <c r="I739" s="1" t="s">
        <v>52</v>
      </c>
      <c r="J739" s="1" t="s">
        <v>52</v>
      </c>
      <c r="K739" s="1" t="s">
        <v>52</v>
      </c>
      <c r="L739" s="1" t="s">
        <v>52</v>
      </c>
      <c r="M739" s="1" t="s">
        <v>52</v>
      </c>
      <c r="N739" s="1" t="s">
        <v>52</v>
      </c>
      <c r="O739" s="1" t="s">
        <v>52</v>
      </c>
      <c r="P739" s="1" t="s">
        <v>52</v>
      </c>
      <c r="Q739" s="1" t="s">
        <v>52</v>
      </c>
      <c r="R739" s="1" t="s">
        <v>52</v>
      </c>
      <c r="S739" s="1" t="s">
        <v>52</v>
      </c>
      <c r="T739" s="1" t="s">
        <v>52</v>
      </c>
      <c r="U739" s="1" t="s">
        <v>52</v>
      </c>
      <c r="V739" s="1">
        <v>1</v>
      </c>
      <c r="W739" s="1">
        <v>0</v>
      </c>
      <c r="X739" s="1">
        <v>2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 t="s">
        <v>52</v>
      </c>
      <c r="AE739" s="1" t="s">
        <v>52</v>
      </c>
      <c r="AF739" s="1" t="s">
        <v>52</v>
      </c>
      <c r="AG739" s="1" t="s">
        <v>52</v>
      </c>
      <c r="AH739" s="1" t="s">
        <v>52</v>
      </c>
      <c r="AI739" s="1" t="s">
        <v>52</v>
      </c>
      <c r="AJ739" s="1" t="s">
        <v>52</v>
      </c>
      <c r="AK739" s="1" t="s">
        <v>52</v>
      </c>
      <c r="AL739" s="1" t="s">
        <v>52</v>
      </c>
      <c r="AM739" s="1" t="s">
        <v>52</v>
      </c>
      <c r="AN739" s="1" t="s">
        <v>52</v>
      </c>
      <c r="AO739" s="1" t="s">
        <v>52</v>
      </c>
      <c r="AP739" s="1" t="s">
        <v>52</v>
      </c>
      <c r="AQ739" s="1" t="s">
        <v>52</v>
      </c>
      <c r="AR739" s="1" t="s">
        <v>52</v>
      </c>
      <c r="AS739" s="1" t="s">
        <v>52</v>
      </c>
      <c r="AT739" s="1" t="s">
        <v>52</v>
      </c>
      <c r="AU739" s="1" t="s">
        <v>52</v>
      </c>
      <c r="AV739" s="1" t="s">
        <v>52</v>
      </c>
      <c r="AW739" s="1" t="s">
        <v>52</v>
      </c>
      <c r="AX739" s="1" t="s">
        <v>52</v>
      </c>
      <c r="AY739" t="str">
        <f t="shared" si="121"/>
        <v/>
      </c>
      <c r="AZ739" t="str">
        <f t="shared" si="122"/>
        <v>B.Snell</v>
      </c>
      <c r="BA739" t="str">
        <f t="shared" si="123"/>
        <v/>
      </c>
      <c r="BB739" t="str">
        <f t="shared" si="124"/>
        <v>2021_02_PIT</v>
      </c>
      <c r="BC739" t="str">
        <f t="shared" si="125"/>
        <v>ru</v>
      </c>
      <c r="BD739">
        <f>COUNTIFS($BB$1:BB739,BB739,$BC$1:BC739,"ru")</f>
        <v>3</v>
      </c>
      <c r="BE739" t="str">
        <f t="shared" si="126"/>
        <v/>
      </c>
      <c r="BF739">
        <f>COUNTIFS($BB$1:BB739,BB739,$BE$1:BE739,"re")</f>
        <v>2</v>
      </c>
      <c r="BG739" t="str">
        <f t="shared" si="127"/>
        <v>ru32021_02_PIT</v>
      </c>
      <c r="BH739" t="str">
        <f t="shared" si="128"/>
        <v>22021_02_PIT</v>
      </c>
      <c r="BI739" t="str">
        <f t="shared" si="129"/>
        <v>2021_02_PITB.Snell</v>
      </c>
      <c r="BJ739" t="str">
        <f t="shared" si="130"/>
        <v>2021_PIT_B.Snell</v>
      </c>
      <c r="BK739" t="str">
        <f>IF(ISERROR(MATCH(LEFT(C739,5)&amp;B739&amp;"_"&amp;A739,$BK$1:BK738,0)),LEFT(C739,5)&amp;B739&amp;"_"&amp;A739,"")</f>
        <v/>
      </c>
      <c r="BL739">
        <f>COUNTIFS($B$1:B739,B739)-COUNTIFS($B$1:B739,B739,$BK$1:BK739,"")</f>
        <v>7</v>
      </c>
      <c r="BM739" t="str">
        <f t="shared" si="131"/>
        <v/>
      </c>
    </row>
    <row r="740" spans="1:65" x14ac:dyDescent="0.25">
      <c r="A740" s="1" t="s">
        <v>310</v>
      </c>
      <c r="B740" s="1" t="s">
        <v>64</v>
      </c>
      <c r="C740" s="1" t="s">
        <v>1673</v>
      </c>
      <c r="D740" s="1">
        <v>5.8000000000000003E-2</v>
      </c>
      <c r="E740" s="1">
        <v>1.55</v>
      </c>
      <c r="F740" s="1" t="s">
        <v>1787</v>
      </c>
      <c r="G740" s="1" t="s">
        <v>52</v>
      </c>
      <c r="H740" s="1" t="s">
        <v>52</v>
      </c>
      <c r="I740" s="1" t="s">
        <v>52</v>
      </c>
      <c r="J740" s="1" t="s">
        <v>52</v>
      </c>
      <c r="K740" s="1" t="s">
        <v>52</v>
      </c>
      <c r="L740" s="1" t="s">
        <v>52</v>
      </c>
      <c r="M740" s="1" t="s">
        <v>52</v>
      </c>
      <c r="N740" s="1" t="s">
        <v>52</v>
      </c>
      <c r="O740" s="1" t="s">
        <v>52</v>
      </c>
      <c r="P740" s="1" t="s">
        <v>52</v>
      </c>
      <c r="Q740" s="1" t="s">
        <v>52</v>
      </c>
      <c r="R740" s="1" t="s">
        <v>52</v>
      </c>
      <c r="S740" s="1" t="s">
        <v>52</v>
      </c>
      <c r="T740" s="1" t="s">
        <v>52</v>
      </c>
      <c r="U740" s="1" t="s">
        <v>52</v>
      </c>
      <c r="V740" s="1">
        <v>1</v>
      </c>
      <c r="W740" s="1">
        <v>0</v>
      </c>
      <c r="X740" s="1">
        <v>1</v>
      </c>
      <c r="Y740" s="1">
        <v>1</v>
      </c>
      <c r="Z740" s="1">
        <v>1</v>
      </c>
      <c r="AA740" s="1">
        <v>1</v>
      </c>
      <c r="AB740" s="1">
        <v>0</v>
      </c>
      <c r="AC740" s="1">
        <v>0</v>
      </c>
      <c r="AD740" s="1" t="s">
        <v>52</v>
      </c>
      <c r="AE740" s="1" t="s">
        <v>52</v>
      </c>
      <c r="AF740" s="1" t="s">
        <v>52</v>
      </c>
      <c r="AG740" s="1" t="s">
        <v>52</v>
      </c>
      <c r="AH740" s="1" t="s">
        <v>52</v>
      </c>
      <c r="AI740" s="1" t="s">
        <v>52</v>
      </c>
      <c r="AJ740" s="1" t="s">
        <v>52</v>
      </c>
      <c r="AK740" s="1" t="s">
        <v>52</v>
      </c>
      <c r="AL740" s="1" t="s">
        <v>52</v>
      </c>
      <c r="AM740" s="1" t="s">
        <v>52</v>
      </c>
      <c r="AN740" s="1" t="s">
        <v>52</v>
      </c>
      <c r="AO740" s="1" t="s">
        <v>52</v>
      </c>
      <c r="AP740" s="1" t="s">
        <v>52</v>
      </c>
      <c r="AQ740" s="1" t="s">
        <v>52</v>
      </c>
      <c r="AR740" s="1" t="s">
        <v>52</v>
      </c>
      <c r="AS740" s="1" t="s">
        <v>52</v>
      </c>
      <c r="AT740" s="1" t="s">
        <v>52</v>
      </c>
      <c r="AU740" s="1" t="s">
        <v>52</v>
      </c>
      <c r="AV740" s="1" t="s">
        <v>52</v>
      </c>
      <c r="AW740" s="1" t="s">
        <v>52</v>
      </c>
      <c r="AX740" s="1" t="s">
        <v>52</v>
      </c>
      <c r="AY740" t="str">
        <f t="shared" si="121"/>
        <v/>
      </c>
      <c r="AZ740" t="str">
        <f t="shared" si="122"/>
        <v>C.Ham</v>
      </c>
      <c r="BA740" t="str">
        <f t="shared" si="123"/>
        <v/>
      </c>
      <c r="BB740" t="str">
        <f t="shared" si="124"/>
        <v>2021_04_MIN</v>
      </c>
      <c r="BC740" t="str">
        <f t="shared" si="125"/>
        <v>ru</v>
      </c>
      <c r="BD740">
        <f>COUNTIFS($BB$1:BB740,BB740,$BC$1:BC740,"ru")</f>
        <v>4</v>
      </c>
      <c r="BE740" t="str">
        <f t="shared" si="126"/>
        <v/>
      </c>
      <c r="BF740">
        <f>COUNTIFS($BB$1:BB740,BB740,$BE$1:BE740,"re")</f>
        <v>2</v>
      </c>
      <c r="BG740" t="str">
        <f t="shared" si="127"/>
        <v>ru42021_04_MIN</v>
      </c>
      <c r="BH740" t="str">
        <f t="shared" si="128"/>
        <v>22021_04_MIN</v>
      </c>
      <c r="BI740" t="str">
        <f t="shared" si="129"/>
        <v>2021_04_MINC.Ham</v>
      </c>
      <c r="BJ740" t="str">
        <f t="shared" si="130"/>
        <v>2021_MIN_C.Ham</v>
      </c>
      <c r="BK740" t="str">
        <f>IF(ISERROR(MATCH(LEFT(C740,5)&amp;B740&amp;"_"&amp;A740,$BK$1:BK739,0)),LEFT(C740,5)&amp;B740&amp;"_"&amp;A740,"")</f>
        <v/>
      </c>
      <c r="BL740">
        <f>COUNTIFS($B$1:B740,B740)-COUNTIFS($B$1:B740,B740,$BK$1:BK740,"")</f>
        <v>8</v>
      </c>
      <c r="BM740" t="str">
        <f t="shared" si="131"/>
        <v/>
      </c>
    </row>
    <row r="741" spans="1:65" x14ac:dyDescent="0.25">
      <c r="A741" s="1" t="s">
        <v>310</v>
      </c>
      <c r="B741" s="1" t="s">
        <v>64</v>
      </c>
      <c r="C741" s="1" t="s">
        <v>2062</v>
      </c>
      <c r="D741" s="1">
        <v>2.7E-2</v>
      </c>
      <c r="E741" s="1">
        <v>-0.36</v>
      </c>
      <c r="F741" s="1" t="s">
        <v>2182</v>
      </c>
      <c r="G741" s="1" t="s">
        <v>52</v>
      </c>
      <c r="H741" s="1" t="s">
        <v>52</v>
      </c>
      <c r="I741" s="1" t="s">
        <v>52</v>
      </c>
      <c r="J741" s="1" t="s">
        <v>52</v>
      </c>
      <c r="K741" s="1" t="s">
        <v>52</v>
      </c>
      <c r="L741" s="1" t="s">
        <v>52</v>
      </c>
      <c r="M741" s="1" t="s">
        <v>52</v>
      </c>
      <c r="N741" s="1" t="s">
        <v>52</v>
      </c>
      <c r="O741" s="1" t="s">
        <v>52</v>
      </c>
      <c r="P741" s="1" t="s">
        <v>52</v>
      </c>
      <c r="Q741" s="1" t="s">
        <v>52</v>
      </c>
      <c r="R741" s="1" t="s">
        <v>52</v>
      </c>
      <c r="S741" s="1" t="s">
        <v>52</v>
      </c>
      <c r="T741" s="1" t="s">
        <v>52</v>
      </c>
      <c r="U741" s="1" t="s">
        <v>52</v>
      </c>
      <c r="V741" s="1">
        <v>1</v>
      </c>
      <c r="W741" s="1">
        <v>0</v>
      </c>
      <c r="X741" s="1">
        <v>1</v>
      </c>
      <c r="Y741" s="1">
        <v>0</v>
      </c>
      <c r="Z741" s="1">
        <v>0</v>
      </c>
      <c r="AA741" s="1">
        <v>0</v>
      </c>
      <c r="AB741" s="1">
        <v>0</v>
      </c>
      <c r="AC741" s="1">
        <v>0</v>
      </c>
      <c r="AD741" s="1">
        <v>14</v>
      </c>
      <c r="AE741" s="1">
        <v>0</v>
      </c>
      <c r="AF741" s="1">
        <v>1</v>
      </c>
      <c r="AG741" s="1">
        <v>1</v>
      </c>
      <c r="AH741" s="1">
        <v>1</v>
      </c>
      <c r="AI741" s="1">
        <v>19.43</v>
      </c>
      <c r="AJ741" s="1">
        <v>1</v>
      </c>
      <c r="AK741" s="1">
        <v>5</v>
      </c>
      <c r="AL741" s="1">
        <v>9</v>
      </c>
      <c r="AM741" s="1">
        <v>2</v>
      </c>
      <c r="AN741" s="1">
        <v>0</v>
      </c>
      <c r="AO741" s="1">
        <v>0</v>
      </c>
      <c r="AP741" s="1" t="s">
        <v>52</v>
      </c>
      <c r="AQ741" s="1" t="s">
        <v>52</v>
      </c>
      <c r="AR741" s="1" t="s">
        <v>52</v>
      </c>
      <c r="AS741" s="1" t="s">
        <v>52</v>
      </c>
      <c r="AT741" s="1" t="s">
        <v>52</v>
      </c>
      <c r="AU741" s="1" t="s">
        <v>52</v>
      </c>
      <c r="AV741" s="1" t="s">
        <v>52</v>
      </c>
      <c r="AW741" s="1" t="s">
        <v>52</v>
      </c>
      <c r="AX741" s="1" t="s">
        <v>52</v>
      </c>
      <c r="AY741" t="str">
        <f t="shared" si="121"/>
        <v/>
      </c>
      <c r="AZ741" t="str">
        <f t="shared" si="122"/>
        <v>C.Ham</v>
      </c>
      <c r="BA741" t="str">
        <f t="shared" si="123"/>
        <v/>
      </c>
      <c r="BB741" t="str">
        <f t="shared" si="124"/>
        <v>2021_05_MIN</v>
      </c>
      <c r="BC741" t="str">
        <f t="shared" si="125"/>
        <v>ru</v>
      </c>
      <c r="BD741">
        <f>COUNTIFS($BB$1:BB741,BB741,$BC$1:BC741,"ru")</f>
        <v>3</v>
      </c>
      <c r="BE741" t="str">
        <f t="shared" si="126"/>
        <v>re</v>
      </c>
      <c r="BF741">
        <f>COUNTIFS($BB$1:BB741,BB741,$BE$1:BE741,"re")</f>
        <v>2</v>
      </c>
      <c r="BG741" t="str">
        <f t="shared" si="127"/>
        <v>ru32021_05_MIN</v>
      </c>
      <c r="BH741" t="str">
        <f t="shared" si="128"/>
        <v>re22021_05_MIN</v>
      </c>
      <c r="BI741" t="str">
        <f t="shared" si="129"/>
        <v>2021_05_MINC.Ham</v>
      </c>
      <c r="BJ741" t="str">
        <f t="shared" si="130"/>
        <v>2021_MIN_C.Ham</v>
      </c>
      <c r="BK741" t="str">
        <f>IF(ISERROR(MATCH(LEFT(C741,5)&amp;B741&amp;"_"&amp;A741,$BK$1:BK740,0)),LEFT(C741,5)&amp;B741&amp;"_"&amp;A741,"")</f>
        <v/>
      </c>
      <c r="BL741">
        <f>COUNTIFS($B$1:B741,B741)-COUNTIFS($B$1:B741,B741,$BK$1:BK741,"")</f>
        <v>8</v>
      </c>
      <c r="BM741" t="str">
        <f t="shared" si="131"/>
        <v/>
      </c>
    </row>
    <row r="742" spans="1:65" x14ac:dyDescent="0.25">
      <c r="A742" s="1" t="s">
        <v>922</v>
      </c>
      <c r="B742" s="1" t="s">
        <v>108</v>
      </c>
      <c r="C742" s="1" t="s">
        <v>2036</v>
      </c>
      <c r="D742" s="1">
        <v>-1.2E-2</v>
      </c>
      <c r="E742" s="1">
        <v>-0.49</v>
      </c>
      <c r="F742" s="1" t="s">
        <v>2183</v>
      </c>
      <c r="G742" s="1" t="s">
        <v>52</v>
      </c>
      <c r="H742" s="1" t="s">
        <v>52</v>
      </c>
      <c r="I742" s="1" t="s">
        <v>52</v>
      </c>
      <c r="J742" s="1" t="s">
        <v>52</v>
      </c>
      <c r="K742" s="1" t="s">
        <v>52</v>
      </c>
      <c r="L742" s="1" t="s">
        <v>52</v>
      </c>
      <c r="M742" s="1" t="s">
        <v>52</v>
      </c>
      <c r="N742" s="1" t="s">
        <v>52</v>
      </c>
      <c r="O742" s="1" t="s">
        <v>52</v>
      </c>
      <c r="P742" s="1" t="s">
        <v>52</v>
      </c>
      <c r="Q742" s="1" t="s">
        <v>52</v>
      </c>
      <c r="R742" s="1" t="s">
        <v>52</v>
      </c>
      <c r="S742" s="1" t="s">
        <v>52</v>
      </c>
      <c r="T742" s="1" t="s">
        <v>52</v>
      </c>
      <c r="U742" s="1" t="s">
        <v>52</v>
      </c>
      <c r="V742" s="1">
        <v>1</v>
      </c>
      <c r="W742" s="1">
        <v>0</v>
      </c>
      <c r="X742" s="1">
        <v>1</v>
      </c>
      <c r="Y742" s="1">
        <v>0</v>
      </c>
      <c r="Z742" s="1">
        <v>0</v>
      </c>
      <c r="AA742" s="1">
        <v>0</v>
      </c>
      <c r="AB742" s="1">
        <v>0</v>
      </c>
      <c r="AC742" s="1">
        <v>0</v>
      </c>
      <c r="AD742" s="1">
        <v>34</v>
      </c>
      <c r="AE742" s="1">
        <v>0</v>
      </c>
      <c r="AF742" s="1">
        <v>3</v>
      </c>
      <c r="AG742" s="1">
        <v>4</v>
      </c>
      <c r="AH742" s="1">
        <v>0.75</v>
      </c>
      <c r="AI742" s="1">
        <v>3</v>
      </c>
      <c r="AJ742" s="1">
        <v>2</v>
      </c>
      <c r="AK742" s="1">
        <v>22</v>
      </c>
      <c r="AL742" s="1">
        <v>32</v>
      </c>
      <c r="AM742" s="1">
        <v>18</v>
      </c>
      <c r="AN742" s="1">
        <v>0</v>
      </c>
      <c r="AO742" s="1">
        <v>0</v>
      </c>
      <c r="AP742" s="1" t="s">
        <v>52</v>
      </c>
      <c r="AQ742" s="1" t="s">
        <v>52</v>
      </c>
      <c r="AR742" s="1" t="s">
        <v>52</v>
      </c>
      <c r="AS742" s="1" t="s">
        <v>52</v>
      </c>
      <c r="AT742" s="1" t="s">
        <v>52</v>
      </c>
      <c r="AU742" s="1" t="s">
        <v>52</v>
      </c>
      <c r="AV742" s="1" t="s">
        <v>52</v>
      </c>
      <c r="AW742" s="1" t="s">
        <v>52</v>
      </c>
      <c r="AX742" s="1" t="s">
        <v>52</v>
      </c>
      <c r="AY742" t="str">
        <f t="shared" si="121"/>
        <v/>
      </c>
      <c r="AZ742" t="str">
        <f t="shared" si="122"/>
        <v>D.Freeman</v>
      </c>
      <c r="BA742" t="str">
        <f t="shared" si="123"/>
        <v/>
      </c>
      <c r="BB742" t="str">
        <f t="shared" si="124"/>
        <v>2021_05_BAL</v>
      </c>
      <c r="BC742" t="str">
        <f t="shared" si="125"/>
        <v>ru</v>
      </c>
      <c r="BD742">
        <f>COUNTIFS($BB$1:BB742,BB742,$BC$1:BC742,"ru")</f>
        <v>4</v>
      </c>
      <c r="BE742" t="str">
        <f t="shared" si="126"/>
        <v>re</v>
      </c>
      <c r="BF742">
        <f>COUNTIFS($BB$1:BB742,BB742,$BE$1:BE742,"re")</f>
        <v>3</v>
      </c>
      <c r="BG742" t="str">
        <f t="shared" si="127"/>
        <v>ru42021_05_BAL</v>
      </c>
      <c r="BH742" t="str">
        <f t="shared" si="128"/>
        <v>re32021_05_BAL</v>
      </c>
      <c r="BI742" t="str">
        <f t="shared" si="129"/>
        <v>2021_05_BALD.Freeman</v>
      </c>
      <c r="BJ742" t="str">
        <f t="shared" si="130"/>
        <v>2021_BAL_D.Freeman</v>
      </c>
      <c r="BK742" t="str">
        <f>IF(ISERROR(MATCH(LEFT(C742,5)&amp;B742&amp;"_"&amp;A742,$BK$1:BK741,0)),LEFT(C742,5)&amp;B742&amp;"_"&amp;A742,"")</f>
        <v/>
      </c>
      <c r="BL742">
        <f>COUNTIFS($B$1:B742,B742)-COUNTIFS($B$1:B742,B742,$BK$1:BK742,"")</f>
        <v>10</v>
      </c>
      <c r="BM742" t="str">
        <f t="shared" si="131"/>
        <v/>
      </c>
    </row>
    <row r="743" spans="1:65" x14ac:dyDescent="0.25">
      <c r="A743" s="1" t="s">
        <v>132</v>
      </c>
      <c r="B743" s="1" t="s">
        <v>101</v>
      </c>
      <c r="C743" s="1" t="s">
        <v>841</v>
      </c>
      <c r="D743" s="1">
        <v>-4.0000000000000001E-3</v>
      </c>
      <c r="E743" s="1">
        <v>-0.98</v>
      </c>
      <c r="F743" s="1" t="s">
        <v>981</v>
      </c>
      <c r="G743" s="1" t="s">
        <v>52</v>
      </c>
      <c r="H743" s="1" t="s">
        <v>52</v>
      </c>
      <c r="I743" s="1" t="s">
        <v>52</v>
      </c>
      <c r="J743" s="1" t="s">
        <v>52</v>
      </c>
      <c r="K743" s="1" t="s">
        <v>52</v>
      </c>
      <c r="L743" s="1" t="s">
        <v>52</v>
      </c>
      <c r="M743" s="1" t="s">
        <v>52</v>
      </c>
      <c r="N743" s="1" t="s">
        <v>52</v>
      </c>
      <c r="O743" s="1" t="s">
        <v>52</v>
      </c>
      <c r="P743" s="1" t="s">
        <v>52</v>
      </c>
      <c r="Q743" s="1" t="s">
        <v>52</v>
      </c>
      <c r="R743" s="1" t="s">
        <v>52</v>
      </c>
      <c r="S743" s="1" t="s">
        <v>52</v>
      </c>
      <c r="T743" s="1" t="s">
        <v>52</v>
      </c>
      <c r="U743" s="1" t="s">
        <v>52</v>
      </c>
      <c r="V743" s="1">
        <v>1</v>
      </c>
      <c r="W743" s="1">
        <v>0</v>
      </c>
      <c r="X743" s="1">
        <v>1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9</v>
      </c>
      <c r="AE743" s="1">
        <v>0</v>
      </c>
      <c r="AF743" s="1">
        <v>1</v>
      </c>
      <c r="AG743" s="1">
        <v>2</v>
      </c>
      <c r="AH743" s="1">
        <v>0.5</v>
      </c>
      <c r="AI743" s="1">
        <v>-10.43</v>
      </c>
      <c r="AJ743" s="1">
        <v>0</v>
      </c>
      <c r="AK743" s="1">
        <v>37</v>
      </c>
      <c r="AL743" s="1">
        <v>3</v>
      </c>
      <c r="AM743" s="1">
        <v>7</v>
      </c>
      <c r="AN743" s="1">
        <v>0</v>
      </c>
      <c r="AO743" s="1">
        <v>0</v>
      </c>
      <c r="AP743" s="1" t="s">
        <v>52</v>
      </c>
      <c r="AQ743" s="1" t="s">
        <v>52</v>
      </c>
      <c r="AR743" s="1" t="s">
        <v>52</v>
      </c>
      <c r="AS743" s="1" t="s">
        <v>52</v>
      </c>
      <c r="AT743" s="1" t="s">
        <v>52</v>
      </c>
      <c r="AU743" s="1" t="s">
        <v>52</v>
      </c>
      <c r="AV743" s="1" t="s">
        <v>52</v>
      </c>
      <c r="AW743" s="1" t="s">
        <v>52</v>
      </c>
      <c r="AX743" s="1" t="s">
        <v>52</v>
      </c>
      <c r="AY743" t="str">
        <f t="shared" si="121"/>
        <v/>
      </c>
      <c r="AZ743" t="str">
        <f t="shared" si="122"/>
        <v>D.Harris</v>
      </c>
      <c r="BA743" t="str">
        <f t="shared" si="123"/>
        <v/>
      </c>
      <c r="BB743" t="str">
        <f t="shared" si="124"/>
        <v>2021_02_NO</v>
      </c>
      <c r="BC743" t="str">
        <f t="shared" si="125"/>
        <v>ru</v>
      </c>
      <c r="BD743">
        <f>COUNTIFS($BB$1:BB743,BB743,$BC$1:BC743,"ru")</f>
        <v>4</v>
      </c>
      <c r="BE743" t="str">
        <f t="shared" si="126"/>
        <v>re</v>
      </c>
      <c r="BF743">
        <f>COUNTIFS($BB$1:BB743,BB743,$BE$1:BE743,"re")</f>
        <v>2</v>
      </c>
      <c r="BG743" t="str">
        <f t="shared" si="127"/>
        <v>ru42021_02_NO</v>
      </c>
      <c r="BH743" t="str">
        <f t="shared" si="128"/>
        <v>re22021_02_NO</v>
      </c>
      <c r="BI743" t="str">
        <f t="shared" si="129"/>
        <v>2021_02_NOD.Harris</v>
      </c>
      <c r="BJ743" t="str">
        <f t="shared" si="130"/>
        <v>2021_NO_D.Harris</v>
      </c>
      <c r="BK743" t="str">
        <f>IF(ISERROR(MATCH(LEFT(C743,5)&amp;B743&amp;"_"&amp;A743,$BK$1:BK742,0)),LEFT(C743,5)&amp;B743&amp;"_"&amp;A743,"")</f>
        <v>2021_NO_D.Harris</v>
      </c>
      <c r="BL743">
        <f>COUNTIFS($B$1:B743,B743)-COUNTIFS($B$1:B743,B743,$BK$1:BK743,"")</f>
        <v>8</v>
      </c>
      <c r="BM743" t="str">
        <f t="shared" si="131"/>
        <v>2021_NO8</v>
      </c>
    </row>
    <row r="744" spans="1:65" x14ac:dyDescent="0.25">
      <c r="A744" s="1" t="s">
        <v>195</v>
      </c>
      <c r="B744" s="1" t="s">
        <v>95</v>
      </c>
      <c r="C744" s="1" t="s">
        <v>1678</v>
      </c>
      <c r="D744" s="1">
        <v>-1.9E-2</v>
      </c>
      <c r="E744" s="1">
        <v>-2.85</v>
      </c>
      <c r="F744" s="1" t="s">
        <v>1788</v>
      </c>
      <c r="G744" s="1" t="s">
        <v>52</v>
      </c>
      <c r="H744" s="1" t="s">
        <v>52</v>
      </c>
      <c r="I744" s="1" t="s">
        <v>52</v>
      </c>
      <c r="J744" s="1" t="s">
        <v>52</v>
      </c>
      <c r="K744" s="1" t="s">
        <v>52</v>
      </c>
      <c r="L744" s="1" t="s">
        <v>52</v>
      </c>
      <c r="M744" s="1" t="s">
        <v>52</v>
      </c>
      <c r="N744" s="1" t="s">
        <v>52</v>
      </c>
      <c r="O744" s="1" t="s">
        <v>52</v>
      </c>
      <c r="P744" s="1" t="s">
        <v>52</v>
      </c>
      <c r="Q744" s="1" t="s">
        <v>52</v>
      </c>
      <c r="R744" s="1" t="s">
        <v>52</v>
      </c>
      <c r="S744" s="1" t="s">
        <v>52</v>
      </c>
      <c r="T744" s="1" t="s">
        <v>52</v>
      </c>
      <c r="U744" s="1" t="s">
        <v>52</v>
      </c>
      <c r="V744" s="1">
        <v>1</v>
      </c>
      <c r="W744" s="1">
        <v>0</v>
      </c>
      <c r="X744" s="1">
        <v>1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156</v>
      </c>
      <c r="AE744" s="1">
        <v>2</v>
      </c>
      <c r="AF744" s="1">
        <v>8</v>
      </c>
      <c r="AG744" s="1">
        <v>13</v>
      </c>
      <c r="AH744" s="1">
        <v>0.61499999999999999</v>
      </c>
      <c r="AI744" s="1">
        <v>-3.81</v>
      </c>
      <c r="AJ744" s="1">
        <v>5</v>
      </c>
      <c r="AK744" s="1">
        <v>121</v>
      </c>
      <c r="AL744" s="1">
        <v>86</v>
      </c>
      <c r="AM744" s="1">
        <v>34</v>
      </c>
      <c r="AN744" s="1">
        <v>0</v>
      </c>
      <c r="AO744" s="1">
        <v>0</v>
      </c>
      <c r="AP744" s="1" t="s">
        <v>52</v>
      </c>
      <c r="AQ744" s="1" t="s">
        <v>52</v>
      </c>
      <c r="AR744" s="1" t="s">
        <v>52</v>
      </c>
      <c r="AS744" s="1" t="s">
        <v>52</v>
      </c>
      <c r="AT744" s="1" t="s">
        <v>52</v>
      </c>
      <c r="AU744" s="1" t="s">
        <v>52</v>
      </c>
      <c r="AV744" s="1" t="s">
        <v>52</v>
      </c>
      <c r="AW744" s="1" t="s">
        <v>52</v>
      </c>
      <c r="AX744" s="1" t="s">
        <v>52</v>
      </c>
      <c r="AY744" t="str">
        <f t="shared" si="121"/>
        <v/>
      </c>
      <c r="AZ744" t="str">
        <f t="shared" si="122"/>
        <v>D.Samuel</v>
      </c>
      <c r="BA744" t="str">
        <f t="shared" si="123"/>
        <v/>
      </c>
      <c r="BB744" t="str">
        <f t="shared" si="124"/>
        <v>2021_04_SF</v>
      </c>
      <c r="BC744" t="str">
        <f t="shared" si="125"/>
        <v>ru</v>
      </c>
      <c r="BD744">
        <f>COUNTIFS($BB$1:BB744,BB744,$BC$1:BC744,"ru")</f>
        <v>4</v>
      </c>
      <c r="BE744" t="str">
        <f t="shared" si="126"/>
        <v>re</v>
      </c>
      <c r="BF744">
        <f>COUNTIFS($BB$1:BB744,BB744,$BE$1:BE744,"re")</f>
        <v>1</v>
      </c>
      <c r="BG744" t="str">
        <f t="shared" si="127"/>
        <v>ru42021_04_SF</v>
      </c>
      <c r="BH744" t="str">
        <f t="shared" si="128"/>
        <v>re12021_04_SF</v>
      </c>
      <c r="BI744" t="str">
        <f t="shared" si="129"/>
        <v>2021_04_SFD.Samuel</v>
      </c>
      <c r="BJ744" t="str">
        <f t="shared" si="130"/>
        <v>2021_SF_D.Samuel</v>
      </c>
      <c r="BK744" t="str">
        <f>IF(ISERROR(MATCH(LEFT(C744,5)&amp;B744&amp;"_"&amp;A744,$BK$1:BK743,0)),LEFT(C744,5)&amp;B744&amp;"_"&amp;A744,"")</f>
        <v/>
      </c>
      <c r="BL744">
        <f>COUNTIFS($B$1:B744,B744)-COUNTIFS($B$1:B744,B744,$BK$1:BK744,"")</f>
        <v>11</v>
      </c>
      <c r="BM744" t="str">
        <f t="shared" si="131"/>
        <v/>
      </c>
    </row>
    <row r="745" spans="1:65" x14ac:dyDescent="0.25">
      <c r="A745" s="1" t="s">
        <v>283</v>
      </c>
      <c r="B745" s="1" t="s">
        <v>98</v>
      </c>
      <c r="C745" s="1" t="s">
        <v>2444</v>
      </c>
      <c r="D745" s="1">
        <v>4.0000000000000001E-3</v>
      </c>
      <c r="E745" s="1">
        <v>2.16</v>
      </c>
      <c r="F745" s="1" t="s">
        <v>2542</v>
      </c>
      <c r="G745" s="1" t="s">
        <v>52</v>
      </c>
      <c r="H745" s="1" t="s">
        <v>52</v>
      </c>
      <c r="I745" s="1" t="s">
        <v>52</v>
      </c>
      <c r="J745" s="1" t="s">
        <v>52</v>
      </c>
      <c r="K745" s="1" t="s">
        <v>52</v>
      </c>
      <c r="L745" s="1" t="s">
        <v>52</v>
      </c>
      <c r="M745" s="1" t="s">
        <v>52</v>
      </c>
      <c r="N745" s="1" t="s">
        <v>52</v>
      </c>
      <c r="O745" s="1" t="s">
        <v>52</v>
      </c>
      <c r="P745" s="1" t="s">
        <v>52</v>
      </c>
      <c r="Q745" s="1" t="s">
        <v>52</v>
      </c>
      <c r="R745" s="1" t="s">
        <v>52</v>
      </c>
      <c r="S745" s="1" t="s">
        <v>52</v>
      </c>
      <c r="T745" s="1" t="s">
        <v>52</v>
      </c>
      <c r="U745" s="1" t="s">
        <v>52</v>
      </c>
      <c r="V745" s="1">
        <v>1</v>
      </c>
      <c r="W745" s="1">
        <v>1</v>
      </c>
      <c r="X745" s="1">
        <v>1</v>
      </c>
      <c r="Y745" s="1">
        <v>1</v>
      </c>
      <c r="Z745" s="1">
        <v>1</v>
      </c>
      <c r="AA745" s="1">
        <v>1</v>
      </c>
      <c r="AB745" s="1">
        <v>0</v>
      </c>
      <c r="AC745" s="1">
        <v>0</v>
      </c>
      <c r="AD745" s="1">
        <v>10</v>
      </c>
      <c r="AE745" s="1">
        <v>0</v>
      </c>
      <c r="AF745" s="1">
        <v>2</v>
      </c>
      <c r="AG745" s="1">
        <v>2</v>
      </c>
      <c r="AH745" s="1">
        <v>1</v>
      </c>
      <c r="AI745" s="1">
        <v>24.45</v>
      </c>
      <c r="AJ745" s="1">
        <v>1</v>
      </c>
      <c r="AK745" s="1">
        <v>9</v>
      </c>
      <c r="AL745" s="1">
        <v>1</v>
      </c>
      <c r="AM745" s="1">
        <v>5</v>
      </c>
      <c r="AN745" s="1">
        <v>0</v>
      </c>
      <c r="AO745" s="1">
        <v>0</v>
      </c>
      <c r="AP745" s="1" t="s">
        <v>52</v>
      </c>
      <c r="AQ745" s="1" t="s">
        <v>52</v>
      </c>
      <c r="AR745" s="1" t="s">
        <v>52</v>
      </c>
      <c r="AS745" s="1" t="s">
        <v>52</v>
      </c>
      <c r="AT745" s="1" t="s">
        <v>52</v>
      </c>
      <c r="AU745" s="1" t="s">
        <v>52</v>
      </c>
      <c r="AV745" s="1" t="s">
        <v>52</v>
      </c>
      <c r="AW745" s="1" t="s">
        <v>52</v>
      </c>
      <c r="AX745" s="1" t="s">
        <v>52</v>
      </c>
      <c r="AY745" t="str">
        <f t="shared" si="121"/>
        <v/>
      </c>
      <c r="AZ745" t="str">
        <f t="shared" si="122"/>
        <v>E.Ebron</v>
      </c>
      <c r="BA745" t="str">
        <f t="shared" si="123"/>
        <v/>
      </c>
      <c r="BB745" t="str">
        <f t="shared" si="124"/>
        <v>2021_06_PIT</v>
      </c>
      <c r="BC745" t="str">
        <f t="shared" si="125"/>
        <v>ru</v>
      </c>
      <c r="BD745">
        <f>COUNTIFS($BB$1:BB745,BB745,$BC$1:BC745,"ru")</f>
        <v>5</v>
      </c>
      <c r="BE745" t="str">
        <f t="shared" si="126"/>
        <v>re</v>
      </c>
      <c r="BF745">
        <f>COUNTIFS($BB$1:BB745,BB745,$BE$1:BE745,"re")</f>
        <v>3</v>
      </c>
      <c r="BG745" t="str">
        <f t="shared" si="127"/>
        <v>ru52021_06_PIT</v>
      </c>
      <c r="BH745" t="str">
        <f t="shared" si="128"/>
        <v>re32021_06_PIT</v>
      </c>
      <c r="BI745" t="str">
        <f t="shared" si="129"/>
        <v>2021_06_PITE.Ebron</v>
      </c>
      <c r="BJ745" t="str">
        <f t="shared" si="130"/>
        <v>2021_PIT_E.Ebron</v>
      </c>
      <c r="BK745" t="str">
        <f>IF(ISERROR(MATCH(LEFT(C745,5)&amp;B745&amp;"_"&amp;A745,$BK$1:BK744,0)),LEFT(C745,5)&amp;B745&amp;"_"&amp;A745,"")</f>
        <v>2021_PIT_E.Ebron</v>
      </c>
      <c r="BL745">
        <f>COUNTIFS($B$1:B745,B745)-COUNTIFS($B$1:B745,B745,$BK$1:BK745,"")</f>
        <v>8</v>
      </c>
      <c r="BM745" t="str">
        <f t="shared" si="131"/>
        <v>2021_PIT8</v>
      </c>
    </row>
    <row r="746" spans="1:65" x14ac:dyDescent="0.25">
      <c r="A746" s="1" t="s">
        <v>535</v>
      </c>
      <c r="B746" s="1" t="s">
        <v>70</v>
      </c>
      <c r="C746" s="1" t="s">
        <v>1651</v>
      </c>
      <c r="D746" s="1">
        <v>-0.06</v>
      </c>
      <c r="E746" s="1">
        <v>-1.1599999999999999</v>
      </c>
      <c r="F746" s="1" t="s">
        <v>1789</v>
      </c>
      <c r="G746" s="1" t="s">
        <v>52</v>
      </c>
      <c r="H746" s="1" t="s">
        <v>52</v>
      </c>
      <c r="I746" s="1" t="s">
        <v>52</v>
      </c>
      <c r="J746" s="1" t="s">
        <v>52</v>
      </c>
      <c r="K746" s="1" t="s">
        <v>52</v>
      </c>
      <c r="L746" s="1" t="s">
        <v>52</v>
      </c>
      <c r="M746" s="1" t="s">
        <v>52</v>
      </c>
      <c r="N746" s="1" t="s">
        <v>52</v>
      </c>
      <c r="O746" s="1" t="s">
        <v>52</v>
      </c>
      <c r="P746" s="1" t="s">
        <v>52</v>
      </c>
      <c r="Q746" s="1" t="s">
        <v>52</v>
      </c>
      <c r="R746" s="1" t="s">
        <v>52</v>
      </c>
      <c r="S746" s="1" t="s">
        <v>52</v>
      </c>
      <c r="T746" s="1" t="s">
        <v>52</v>
      </c>
      <c r="U746" s="1" t="s">
        <v>52</v>
      </c>
      <c r="V746" s="1">
        <v>1</v>
      </c>
      <c r="W746" s="1">
        <v>0</v>
      </c>
      <c r="X746" s="1">
        <v>2</v>
      </c>
      <c r="Y746" s="1">
        <v>0</v>
      </c>
      <c r="Z746" s="1">
        <v>0</v>
      </c>
      <c r="AA746" s="1">
        <v>0</v>
      </c>
      <c r="AB746" s="1">
        <v>0</v>
      </c>
      <c r="AC746" s="1">
        <v>0</v>
      </c>
      <c r="AD746" s="1">
        <v>11</v>
      </c>
      <c r="AE746" s="1">
        <v>0</v>
      </c>
      <c r="AF746" s="1">
        <v>1</v>
      </c>
      <c r="AG746" s="1">
        <v>1</v>
      </c>
      <c r="AH746" s="1">
        <v>1</v>
      </c>
      <c r="AI746" s="1">
        <v>17.02</v>
      </c>
      <c r="AJ746" s="1">
        <v>1</v>
      </c>
      <c r="AK746" s="1">
        <v>2</v>
      </c>
      <c r="AL746" s="1">
        <v>9</v>
      </c>
      <c r="AM746" s="1">
        <v>4</v>
      </c>
      <c r="AN746" s="1">
        <v>0</v>
      </c>
      <c r="AO746" s="1">
        <v>0</v>
      </c>
      <c r="AP746" s="1" t="s">
        <v>52</v>
      </c>
      <c r="AQ746" s="1" t="s">
        <v>52</v>
      </c>
      <c r="AR746" s="1" t="s">
        <v>52</v>
      </c>
      <c r="AS746" s="1" t="s">
        <v>52</v>
      </c>
      <c r="AT746" s="1" t="s">
        <v>52</v>
      </c>
      <c r="AU746" s="1" t="s">
        <v>52</v>
      </c>
      <c r="AV746" s="1" t="s">
        <v>52</v>
      </c>
      <c r="AW746" s="1" t="s">
        <v>52</v>
      </c>
      <c r="AX746" s="1" t="s">
        <v>52</v>
      </c>
      <c r="AY746" t="str">
        <f t="shared" si="121"/>
        <v/>
      </c>
      <c r="AZ746" t="str">
        <f t="shared" si="122"/>
        <v>J.Patterson</v>
      </c>
      <c r="BA746" t="str">
        <f t="shared" si="123"/>
        <v/>
      </c>
      <c r="BB746" t="str">
        <f t="shared" si="124"/>
        <v>2021_04_WAS</v>
      </c>
      <c r="BC746" t="str">
        <f t="shared" si="125"/>
        <v>ru</v>
      </c>
      <c r="BD746">
        <f>COUNTIFS($BB$1:BB746,BB746,$BC$1:BC746,"ru")</f>
        <v>3</v>
      </c>
      <c r="BE746" t="str">
        <f t="shared" si="126"/>
        <v>re</v>
      </c>
      <c r="BF746">
        <f>COUNTIFS($BB$1:BB746,BB746,$BE$1:BE746,"re")</f>
        <v>3</v>
      </c>
      <c r="BG746" t="str">
        <f t="shared" si="127"/>
        <v>ru32021_04_WAS</v>
      </c>
      <c r="BH746" t="str">
        <f t="shared" si="128"/>
        <v>re32021_04_WAS</v>
      </c>
      <c r="BI746" t="str">
        <f t="shared" si="129"/>
        <v>2021_04_WASJ.Patterson</v>
      </c>
      <c r="BJ746" t="str">
        <f t="shared" si="130"/>
        <v>2021_WAS_J.Patterson</v>
      </c>
      <c r="BK746" t="str">
        <f>IF(ISERROR(MATCH(LEFT(C746,5)&amp;B746&amp;"_"&amp;A746,$BK$1:BK745,0)),LEFT(C746,5)&amp;B746&amp;"_"&amp;A746,"")</f>
        <v/>
      </c>
      <c r="BL746">
        <f>COUNTIFS($B$1:B746,B746)-COUNTIFS($B$1:B746,B746,$BK$1:BK746,"")</f>
        <v>8</v>
      </c>
      <c r="BM746" t="str">
        <f t="shared" si="131"/>
        <v/>
      </c>
    </row>
    <row r="747" spans="1:65" x14ac:dyDescent="0.25">
      <c r="A747" s="1" t="s">
        <v>1513</v>
      </c>
      <c r="B747" s="1" t="s">
        <v>101</v>
      </c>
      <c r="C747" s="1" t="s">
        <v>2059</v>
      </c>
      <c r="D747" s="1">
        <v>-1.4E-2</v>
      </c>
      <c r="E747" s="1">
        <v>-0.47</v>
      </c>
      <c r="F747" s="1" t="s">
        <v>2184</v>
      </c>
      <c r="G747" s="1" t="s">
        <v>52</v>
      </c>
      <c r="H747" s="1" t="s">
        <v>52</v>
      </c>
      <c r="I747" s="1" t="s">
        <v>52</v>
      </c>
      <c r="J747" s="1" t="s">
        <v>52</v>
      </c>
      <c r="K747" s="1" t="s">
        <v>52</v>
      </c>
      <c r="L747" s="1" t="s">
        <v>52</v>
      </c>
      <c r="M747" s="1" t="s">
        <v>52</v>
      </c>
      <c r="N747" s="1" t="s">
        <v>52</v>
      </c>
      <c r="O747" s="1" t="s">
        <v>52</v>
      </c>
      <c r="P747" s="1" t="s">
        <v>52</v>
      </c>
      <c r="Q747" s="1" t="s">
        <v>52</v>
      </c>
      <c r="R747" s="1" t="s">
        <v>52</v>
      </c>
      <c r="S747" s="1" t="s">
        <v>52</v>
      </c>
      <c r="T747" s="1" t="s">
        <v>52</v>
      </c>
      <c r="U747" s="1" t="s">
        <v>52</v>
      </c>
      <c r="V747" s="1">
        <v>1</v>
      </c>
      <c r="W747" s="1">
        <v>0</v>
      </c>
      <c r="X747" s="1">
        <v>1</v>
      </c>
      <c r="Y747" s="1">
        <v>0</v>
      </c>
      <c r="Z747" s="1">
        <v>0</v>
      </c>
      <c r="AA747" s="1">
        <v>0</v>
      </c>
      <c r="AB747" s="1">
        <v>0</v>
      </c>
      <c r="AC747" s="1">
        <v>0</v>
      </c>
      <c r="AD747" s="1">
        <v>17</v>
      </c>
      <c r="AE747" s="1">
        <v>0</v>
      </c>
      <c r="AF747" s="1">
        <v>2</v>
      </c>
      <c r="AG747" s="1">
        <v>5</v>
      </c>
      <c r="AH747" s="1">
        <v>0.4</v>
      </c>
      <c r="AI747" s="1">
        <v>-45.73</v>
      </c>
      <c r="AJ747" s="1">
        <v>1</v>
      </c>
      <c r="AK747" s="1">
        <v>80</v>
      </c>
      <c r="AL747" s="1">
        <v>5</v>
      </c>
      <c r="AM747" s="1">
        <v>11</v>
      </c>
      <c r="AN747" s="1">
        <v>0</v>
      </c>
      <c r="AO747" s="1">
        <v>0</v>
      </c>
      <c r="AP747" s="1" t="s">
        <v>52</v>
      </c>
      <c r="AQ747" s="1" t="s">
        <v>52</v>
      </c>
      <c r="AR747" s="1" t="s">
        <v>52</v>
      </c>
      <c r="AS747" s="1" t="s">
        <v>52</v>
      </c>
      <c r="AT747" s="1" t="s">
        <v>52</v>
      </c>
      <c r="AU747" s="1" t="s">
        <v>52</v>
      </c>
      <c r="AV747" s="1" t="s">
        <v>52</v>
      </c>
      <c r="AW747" s="1" t="s">
        <v>52</v>
      </c>
      <c r="AX747" s="1" t="s">
        <v>52</v>
      </c>
      <c r="AY747" t="str">
        <f t="shared" si="121"/>
        <v/>
      </c>
      <c r="AZ747" t="str">
        <f t="shared" si="122"/>
        <v>K.Stills</v>
      </c>
      <c r="BA747" t="str">
        <f t="shared" si="123"/>
        <v/>
      </c>
      <c r="BB747" t="str">
        <f t="shared" si="124"/>
        <v>2021_05_NO</v>
      </c>
      <c r="BC747" t="str">
        <f t="shared" si="125"/>
        <v>ru</v>
      </c>
      <c r="BD747">
        <f>COUNTIFS($BB$1:BB747,BB747,$BC$1:BC747,"ru")</f>
        <v>3</v>
      </c>
      <c r="BE747" t="str">
        <f t="shared" si="126"/>
        <v>re</v>
      </c>
      <c r="BF747">
        <f>COUNTIFS($BB$1:BB747,BB747,$BE$1:BE747,"re")</f>
        <v>2</v>
      </c>
      <c r="BG747" t="str">
        <f t="shared" si="127"/>
        <v>ru32021_05_NO</v>
      </c>
      <c r="BH747" t="str">
        <f t="shared" si="128"/>
        <v>re22021_05_NO</v>
      </c>
      <c r="BI747" t="str">
        <f t="shared" si="129"/>
        <v>2021_05_NOK.Stills</v>
      </c>
      <c r="BJ747" t="str">
        <f t="shared" si="130"/>
        <v>2021_NO_K.Stills</v>
      </c>
      <c r="BK747" t="str">
        <f>IF(ISERROR(MATCH(LEFT(C747,5)&amp;B747&amp;"_"&amp;A747,$BK$1:BK746,0)),LEFT(C747,5)&amp;B747&amp;"_"&amp;A747,"")</f>
        <v>2021_NO_K.Stills</v>
      </c>
      <c r="BL747">
        <f>COUNTIFS($B$1:B747,B747)-COUNTIFS($B$1:B747,B747,$BK$1:BK747,"")</f>
        <v>9</v>
      </c>
      <c r="BM747" t="str">
        <f t="shared" si="131"/>
        <v>2021_NO9</v>
      </c>
    </row>
    <row r="748" spans="1:65" x14ac:dyDescent="0.25">
      <c r="A748" s="1" t="s">
        <v>763</v>
      </c>
      <c r="B748" s="1" t="s">
        <v>105</v>
      </c>
      <c r="C748" s="1" t="s">
        <v>1636</v>
      </c>
      <c r="D748" s="1">
        <v>-3.5000000000000003E-2</v>
      </c>
      <c r="E748" s="1">
        <v>-0.54</v>
      </c>
      <c r="F748" s="1" t="s">
        <v>1790</v>
      </c>
      <c r="G748" s="1" t="s">
        <v>52</v>
      </c>
      <c r="H748" s="1" t="s">
        <v>52</v>
      </c>
      <c r="I748" s="1" t="s">
        <v>52</v>
      </c>
      <c r="J748" s="1" t="s">
        <v>52</v>
      </c>
      <c r="K748" s="1" t="s">
        <v>52</v>
      </c>
      <c r="L748" s="1" t="s">
        <v>52</v>
      </c>
      <c r="M748" s="1" t="s">
        <v>52</v>
      </c>
      <c r="N748" s="1" t="s">
        <v>52</v>
      </c>
      <c r="O748" s="1" t="s">
        <v>52</v>
      </c>
      <c r="P748" s="1" t="s">
        <v>52</v>
      </c>
      <c r="Q748" s="1" t="s">
        <v>52</v>
      </c>
      <c r="R748" s="1" t="s">
        <v>52</v>
      </c>
      <c r="S748" s="1" t="s">
        <v>52</v>
      </c>
      <c r="T748" s="1" t="s">
        <v>52</v>
      </c>
      <c r="U748" s="1" t="s">
        <v>52</v>
      </c>
      <c r="V748" s="1">
        <v>1</v>
      </c>
      <c r="W748" s="1">
        <v>0</v>
      </c>
      <c r="X748" s="1">
        <v>1</v>
      </c>
      <c r="Y748" s="1">
        <v>0</v>
      </c>
      <c r="Z748" s="1">
        <v>0</v>
      </c>
      <c r="AA748" s="1">
        <v>0</v>
      </c>
      <c r="AB748" s="1">
        <v>0</v>
      </c>
      <c r="AC748" s="1">
        <v>0</v>
      </c>
      <c r="AD748" s="1">
        <v>78</v>
      </c>
      <c r="AE748" s="1">
        <v>0</v>
      </c>
      <c r="AF748" s="1">
        <v>6</v>
      </c>
      <c r="AG748" s="1">
        <v>9</v>
      </c>
      <c r="AH748" s="1">
        <v>0.66600000000000004</v>
      </c>
      <c r="AI748" s="1">
        <v>-8.58</v>
      </c>
      <c r="AJ748" s="1">
        <v>5</v>
      </c>
      <c r="AK748" s="1">
        <v>72</v>
      </c>
      <c r="AL748" s="1">
        <v>50</v>
      </c>
      <c r="AM748" s="1">
        <v>38</v>
      </c>
      <c r="AN748" s="1">
        <v>0</v>
      </c>
      <c r="AO748" s="1">
        <v>0</v>
      </c>
      <c r="AP748" s="1" t="s">
        <v>52</v>
      </c>
      <c r="AQ748" s="1" t="s">
        <v>52</v>
      </c>
      <c r="AR748" s="1" t="s">
        <v>52</v>
      </c>
      <c r="AS748" s="1" t="s">
        <v>52</v>
      </c>
      <c r="AT748" s="1" t="s">
        <v>52</v>
      </c>
      <c r="AU748" s="1" t="s">
        <v>52</v>
      </c>
      <c r="AV748" s="1" t="s">
        <v>52</v>
      </c>
      <c r="AW748" s="1" t="s">
        <v>52</v>
      </c>
      <c r="AX748" s="1" t="s">
        <v>52</v>
      </c>
      <c r="AY748" t="str">
        <f t="shared" si="121"/>
        <v/>
      </c>
      <c r="AZ748" t="str">
        <f t="shared" si="122"/>
        <v>K.Toney</v>
      </c>
      <c r="BA748" t="str">
        <f t="shared" si="123"/>
        <v/>
      </c>
      <c r="BB748" t="str">
        <f t="shared" si="124"/>
        <v>2021_04_NYG</v>
      </c>
      <c r="BC748" t="str">
        <f t="shared" si="125"/>
        <v>ru</v>
      </c>
      <c r="BD748">
        <f>COUNTIFS($BB$1:BB748,BB748,$BC$1:BC748,"ru")</f>
        <v>4</v>
      </c>
      <c r="BE748" t="str">
        <f t="shared" si="126"/>
        <v>re</v>
      </c>
      <c r="BF748">
        <f>COUNTIFS($BB$1:BB748,BB748,$BE$1:BE748,"re")</f>
        <v>3</v>
      </c>
      <c r="BG748" t="str">
        <f t="shared" si="127"/>
        <v>ru42021_04_NYG</v>
      </c>
      <c r="BH748" t="str">
        <f t="shared" si="128"/>
        <v>re32021_04_NYG</v>
      </c>
      <c r="BI748" t="str">
        <f t="shared" si="129"/>
        <v>2021_04_NYGK.Toney</v>
      </c>
      <c r="BJ748" t="str">
        <f t="shared" si="130"/>
        <v>2021_NYG_K.Toney</v>
      </c>
      <c r="BK748" t="str">
        <f>IF(ISERROR(MATCH(LEFT(C748,5)&amp;B748&amp;"_"&amp;A748,$BK$1:BK747,0)),LEFT(C748,5)&amp;B748&amp;"_"&amp;A748,"")</f>
        <v/>
      </c>
      <c r="BL748">
        <f>COUNTIFS($B$1:B748,B748)-COUNTIFS($B$1:B748,B748,$BK$1:BK748,"")</f>
        <v>8</v>
      </c>
      <c r="BM748" t="str">
        <f t="shared" si="131"/>
        <v/>
      </c>
    </row>
    <row r="749" spans="1:65" x14ac:dyDescent="0.25">
      <c r="A749" s="1" t="s">
        <v>575</v>
      </c>
      <c r="B749" s="1" t="s">
        <v>100</v>
      </c>
      <c r="C749" s="1" t="s">
        <v>1646</v>
      </c>
      <c r="D749" s="1">
        <v>-8.0000000000000002E-3</v>
      </c>
      <c r="E749" s="1">
        <v>-0.25</v>
      </c>
      <c r="F749" s="1" t="s">
        <v>1791</v>
      </c>
      <c r="G749" s="1" t="s">
        <v>52</v>
      </c>
      <c r="H749" s="1" t="s">
        <v>52</v>
      </c>
      <c r="I749" s="1" t="s">
        <v>52</v>
      </c>
      <c r="J749" s="1" t="s">
        <v>52</v>
      </c>
      <c r="K749" s="1" t="s">
        <v>52</v>
      </c>
      <c r="L749" s="1" t="s">
        <v>52</v>
      </c>
      <c r="M749" s="1" t="s">
        <v>52</v>
      </c>
      <c r="N749" s="1" t="s">
        <v>52</v>
      </c>
      <c r="O749" s="1" t="s">
        <v>52</v>
      </c>
      <c r="P749" s="1" t="s">
        <v>52</v>
      </c>
      <c r="Q749" s="1" t="s">
        <v>52</v>
      </c>
      <c r="R749" s="1" t="s">
        <v>52</v>
      </c>
      <c r="S749" s="1" t="s">
        <v>52</v>
      </c>
      <c r="T749" s="1" t="s">
        <v>52</v>
      </c>
      <c r="U749" s="1" t="s">
        <v>52</v>
      </c>
      <c r="V749" s="1">
        <v>1</v>
      </c>
      <c r="W749" s="1">
        <v>0</v>
      </c>
      <c r="X749" s="1">
        <v>1</v>
      </c>
      <c r="Y749" s="1">
        <v>0</v>
      </c>
      <c r="Z749" s="1">
        <v>1</v>
      </c>
      <c r="AA749" s="1">
        <v>1</v>
      </c>
      <c r="AB749" s="1">
        <v>0</v>
      </c>
      <c r="AC749" s="1">
        <v>0</v>
      </c>
      <c r="AD749" s="1">
        <v>0</v>
      </c>
      <c r="AE749" s="1">
        <v>0</v>
      </c>
      <c r="AF749" s="1">
        <v>0</v>
      </c>
      <c r="AG749" s="1">
        <v>2</v>
      </c>
      <c r="AH749" s="1">
        <v>0</v>
      </c>
      <c r="AI749" s="1">
        <v>-350</v>
      </c>
      <c r="AJ749" s="1">
        <v>0</v>
      </c>
      <c r="AK749" s="1">
        <v>7</v>
      </c>
      <c r="AL749" s="1">
        <v>0</v>
      </c>
      <c r="AM749" s="1">
        <v>8</v>
      </c>
      <c r="AN749" s="1">
        <v>0</v>
      </c>
      <c r="AO749" s="1">
        <v>0</v>
      </c>
      <c r="AP749" s="1" t="s">
        <v>52</v>
      </c>
      <c r="AQ749" s="1" t="s">
        <v>52</v>
      </c>
      <c r="AR749" s="1" t="s">
        <v>52</v>
      </c>
      <c r="AS749" s="1" t="s">
        <v>52</v>
      </c>
      <c r="AT749" s="1" t="s">
        <v>52</v>
      </c>
      <c r="AU749" s="1" t="s">
        <v>52</v>
      </c>
      <c r="AV749" s="1" t="s">
        <v>52</v>
      </c>
      <c r="AW749" s="1" t="s">
        <v>52</v>
      </c>
      <c r="AX749" s="1" t="s">
        <v>52</v>
      </c>
      <c r="AY749" t="str">
        <f t="shared" si="121"/>
        <v/>
      </c>
      <c r="AZ749" t="str">
        <f t="shared" si="122"/>
        <v>M.Goodwin</v>
      </c>
      <c r="BA749" t="str">
        <f t="shared" si="123"/>
        <v/>
      </c>
      <c r="BB749" t="str">
        <f t="shared" si="124"/>
        <v>2021_04_CHI</v>
      </c>
      <c r="BC749" t="str">
        <f t="shared" si="125"/>
        <v>ru</v>
      </c>
      <c r="BD749">
        <f>COUNTIFS($BB$1:BB749,BB749,$BC$1:BC749,"ru")</f>
        <v>5</v>
      </c>
      <c r="BE749" t="str">
        <f t="shared" si="126"/>
        <v>re</v>
      </c>
      <c r="BF749">
        <f>COUNTIFS($BB$1:BB749,BB749,$BE$1:BE749,"re")</f>
        <v>3</v>
      </c>
      <c r="BG749" t="str">
        <f t="shared" si="127"/>
        <v>ru52021_04_CHI</v>
      </c>
      <c r="BH749" t="str">
        <f t="shared" si="128"/>
        <v>re32021_04_CHI</v>
      </c>
      <c r="BI749" t="str">
        <f t="shared" si="129"/>
        <v>2021_04_CHIM.Goodwin</v>
      </c>
      <c r="BJ749" t="str">
        <f t="shared" si="130"/>
        <v>2021_CHI_M.Goodwin</v>
      </c>
      <c r="BK749" t="str">
        <f>IF(ISERROR(MATCH(LEFT(C749,5)&amp;B749&amp;"_"&amp;A749,$BK$1:BK748,0)),LEFT(C749,5)&amp;B749&amp;"_"&amp;A749,"")</f>
        <v>2021_CHI_M.Goodwin</v>
      </c>
      <c r="BL749">
        <f>COUNTIFS($B$1:B749,B749)-COUNTIFS($B$1:B749,B749,$BK$1:BK749,"")</f>
        <v>7</v>
      </c>
      <c r="BM749" t="str">
        <f t="shared" si="131"/>
        <v>2021_CHI7</v>
      </c>
    </row>
    <row r="750" spans="1:65" x14ac:dyDescent="0.25">
      <c r="A750" s="1" t="s">
        <v>216</v>
      </c>
      <c r="B750" s="1" t="s">
        <v>69</v>
      </c>
      <c r="C750" s="1" t="s">
        <v>2419</v>
      </c>
      <c r="D750" s="1">
        <v>-1.2E-2</v>
      </c>
      <c r="E750" s="1">
        <v>-0.56999999999999995</v>
      </c>
      <c r="F750" s="1" t="s">
        <v>2543</v>
      </c>
      <c r="G750" s="1" t="s">
        <v>52</v>
      </c>
      <c r="H750" s="1" t="s">
        <v>52</v>
      </c>
      <c r="I750" s="1" t="s">
        <v>52</v>
      </c>
      <c r="J750" s="1" t="s">
        <v>52</v>
      </c>
      <c r="K750" s="1" t="s">
        <v>52</v>
      </c>
      <c r="L750" s="1" t="s">
        <v>52</v>
      </c>
      <c r="M750" s="1" t="s">
        <v>52</v>
      </c>
      <c r="N750" s="1" t="s">
        <v>52</v>
      </c>
      <c r="O750" s="1" t="s">
        <v>52</v>
      </c>
      <c r="P750" s="1" t="s">
        <v>52</v>
      </c>
      <c r="Q750" s="1" t="s">
        <v>52</v>
      </c>
      <c r="R750" s="1" t="s">
        <v>52</v>
      </c>
      <c r="S750" s="1" t="s">
        <v>52</v>
      </c>
      <c r="T750" s="1" t="s">
        <v>52</v>
      </c>
      <c r="U750" s="1" t="s">
        <v>52</v>
      </c>
      <c r="V750" s="1">
        <v>1</v>
      </c>
      <c r="W750" s="1">
        <v>0</v>
      </c>
      <c r="X750" s="1">
        <v>1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27</v>
      </c>
      <c r="AE750" s="1">
        <v>0</v>
      </c>
      <c r="AF750" s="1">
        <v>1</v>
      </c>
      <c r="AG750" s="1">
        <v>3</v>
      </c>
      <c r="AH750" s="1">
        <v>0.33300000000000002</v>
      </c>
      <c r="AI750" s="1">
        <v>-68</v>
      </c>
      <c r="AJ750" s="1">
        <v>1</v>
      </c>
      <c r="AK750" s="1">
        <v>49</v>
      </c>
      <c r="AL750" s="1">
        <v>1</v>
      </c>
      <c r="AM750" s="1">
        <v>8</v>
      </c>
      <c r="AN750" s="1">
        <v>0</v>
      </c>
      <c r="AO750" s="1">
        <v>0</v>
      </c>
      <c r="AP750" s="1" t="s">
        <v>52</v>
      </c>
      <c r="AQ750" s="1" t="s">
        <v>52</v>
      </c>
      <c r="AR750" s="1" t="s">
        <v>52</v>
      </c>
      <c r="AS750" s="1" t="s">
        <v>52</v>
      </c>
      <c r="AT750" s="1" t="s">
        <v>52</v>
      </c>
      <c r="AU750" s="1" t="s">
        <v>52</v>
      </c>
      <c r="AV750" s="1" t="s">
        <v>52</v>
      </c>
      <c r="AW750" s="1" t="s">
        <v>52</v>
      </c>
      <c r="AX750" s="1" t="s">
        <v>52</v>
      </c>
      <c r="AY750" t="str">
        <f t="shared" si="121"/>
        <v/>
      </c>
      <c r="AZ750" t="str">
        <f t="shared" si="122"/>
        <v>N.Agholor</v>
      </c>
      <c r="BA750" t="str">
        <f t="shared" si="123"/>
        <v/>
      </c>
      <c r="BB750" t="str">
        <f t="shared" si="124"/>
        <v>2021_06_NE</v>
      </c>
      <c r="BC750" t="str">
        <f t="shared" si="125"/>
        <v>ru</v>
      </c>
      <c r="BD750">
        <f>COUNTIFS($BB$1:BB750,BB750,$BC$1:BC750,"ru")</f>
        <v>3</v>
      </c>
      <c r="BE750" t="str">
        <f t="shared" si="126"/>
        <v>re</v>
      </c>
      <c r="BF750">
        <f>COUNTIFS($BB$1:BB750,BB750,$BE$1:BE750,"re")</f>
        <v>3</v>
      </c>
      <c r="BG750" t="str">
        <f t="shared" si="127"/>
        <v>ru32021_06_NE</v>
      </c>
      <c r="BH750" t="str">
        <f t="shared" si="128"/>
        <v>re32021_06_NE</v>
      </c>
      <c r="BI750" t="str">
        <f t="shared" si="129"/>
        <v>2021_06_NEN.Agholor</v>
      </c>
      <c r="BJ750" t="str">
        <f t="shared" si="130"/>
        <v>2021_NE_N.Agholor</v>
      </c>
      <c r="BK750" t="str">
        <f>IF(ISERROR(MATCH(LEFT(C750,5)&amp;B750&amp;"_"&amp;A750,$BK$1:BK749,0)),LEFT(C750,5)&amp;B750&amp;"_"&amp;A750,"")</f>
        <v/>
      </c>
      <c r="BL750">
        <f>COUNTIFS($B$1:B750,B750)-COUNTIFS($B$1:B750,B750,$BK$1:BK750,"")</f>
        <v>10</v>
      </c>
      <c r="BM750" t="str">
        <f t="shared" si="131"/>
        <v/>
      </c>
    </row>
    <row r="751" spans="1:65" x14ac:dyDescent="0.25">
      <c r="A751" s="1" t="s">
        <v>2185</v>
      </c>
      <c r="B751" s="1" t="s">
        <v>76</v>
      </c>
      <c r="C751" s="1" t="s">
        <v>2072</v>
      </c>
      <c r="D751" s="1">
        <v>5.2999999999999999E-2</v>
      </c>
      <c r="E751" s="1">
        <v>1.65</v>
      </c>
      <c r="F751" s="1" t="s">
        <v>2186</v>
      </c>
      <c r="G751" s="1" t="s">
        <v>52</v>
      </c>
      <c r="H751" s="1" t="s">
        <v>52</v>
      </c>
      <c r="I751" s="1" t="s">
        <v>52</v>
      </c>
      <c r="J751" s="1" t="s">
        <v>52</v>
      </c>
      <c r="K751" s="1" t="s">
        <v>52</v>
      </c>
      <c r="L751" s="1" t="s">
        <v>52</v>
      </c>
      <c r="M751" s="1" t="s">
        <v>52</v>
      </c>
      <c r="N751" s="1" t="s">
        <v>52</v>
      </c>
      <c r="O751" s="1" t="s">
        <v>52</v>
      </c>
      <c r="P751" s="1" t="s">
        <v>52</v>
      </c>
      <c r="Q751" s="1" t="s">
        <v>52</v>
      </c>
      <c r="R751" s="1" t="s">
        <v>52</v>
      </c>
      <c r="S751" s="1" t="s">
        <v>52</v>
      </c>
      <c r="T751" s="1" t="s">
        <v>52</v>
      </c>
      <c r="U751" s="1" t="s">
        <v>52</v>
      </c>
      <c r="V751" s="1">
        <v>1</v>
      </c>
      <c r="W751" s="1">
        <v>0</v>
      </c>
      <c r="X751" s="1">
        <v>1</v>
      </c>
      <c r="Y751" s="1">
        <v>1</v>
      </c>
      <c r="Z751" s="1">
        <v>0</v>
      </c>
      <c r="AA751" s="1">
        <v>0</v>
      </c>
      <c r="AB751" s="1">
        <v>0</v>
      </c>
      <c r="AC751" s="1">
        <v>0</v>
      </c>
      <c r="AD751" s="1" t="s">
        <v>52</v>
      </c>
      <c r="AE751" s="1" t="s">
        <v>52</v>
      </c>
      <c r="AF751" s="1" t="s">
        <v>52</v>
      </c>
      <c r="AG751" s="1" t="s">
        <v>52</v>
      </c>
      <c r="AH751" s="1" t="s">
        <v>52</v>
      </c>
      <c r="AI751" s="1" t="s">
        <v>52</v>
      </c>
      <c r="AJ751" s="1" t="s">
        <v>52</v>
      </c>
      <c r="AK751" s="1" t="s">
        <v>52</v>
      </c>
      <c r="AL751" s="1" t="s">
        <v>52</v>
      </c>
      <c r="AM751" s="1" t="s">
        <v>52</v>
      </c>
      <c r="AN751" s="1" t="s">
        <v>52</v>
      </c>
      <c r="AO751" s="1" t="s">
        <v>52</v>
      </c>
      <c r="AP751" s="1" t="s">
        <v>52</v>
      </c>
      <c r="AQ751" s="1" t="s">
        <v>52</v>
      </c>
      <c r="AR751" s="1" t="s">
        <v>52</v>
      </c>
      <c r="AS751" s="1" t="s">
        <v>52</v>
      </c>
      <c r="AT751" s="1" t="s">
        <v>52</v>
      </c>
      <c r="AU751" s="1" t="s">
        <v>52</v>
      </c>
      <c r="AV751" s="1" t="s">
        <v>52</v>
      </c>
      <c r="AW751" s="1" t="s">
        <v>52</v>
      </c>
      <c r="AX751" s="1" t="s">
        <v>52</v>
      </c>
      <c r="AY751" t="str">
        <f t="shared" si="121"/>
        <v/>
      </c>
      <c r="AZ751" t="str">
        <f t="shared" si="122"/>
        <v>N.Peterman</v>
      </c>
      <c r="BA751" t="str">
        <f t="shared" si="123"/>
        <v/>
      </c>
      <c r="BB751" t="str">
        <f t="shared" si="124"/>
        <v>2021_05_LV</v>
      </c>
      <c r="BC751" t="str">
        <f t="shared" si="125"/>
        <v>ru</v>
      </c>
      <c r="BD751">
        <f>COUNTIFS($BB$1:BB751,BB751,$BC$1:BC751,"ru")</f>
        <v>4</v>
      </c>
      <c r="BE751" t="str">
        <f t="shared" si="126"/>
        <v/>
      </c>
      <c r="BF751">
        <f>COUNTIFS($BB$1:BB751,BB751,$BE$1:BE751,"re")</f>
        <v>2</v>
      </c>
      <c r="BG751" t="str">
        <f t="shared" si="127"/>
        <v>ru42021_05_LV</v>
      </c>
      <c r="BH751" t="str">
        <f t="shared" si="128"/>
        <v>22021_05_LV</v>
      </c>
      <c r="BI751" t="str">
        <f t="shared" si="129"/>
        <v>2021_05_LVN.Peterman</v>
      </c>
      <c r="BJ751" t="str">
        <f t="shared" si="130"/>
        <v>2021_LV_N.Peterman</v>
      </c>
      <c r="BK751" t="str">
        <f>IF(ISERROR(MATCH(LEFT(C751,5)&amp;B751&amp;"_"&amp;A751,$BK$1:BK750,0)),LEFT(C751,5)&amp;B751&amp;"_"&amp;A751,"")</f>
        <v>2021_LV_N.Peterman</v>
      </c>
      <c r="BL751">
        <f>COUNTIFS($B$1:B751,B751)-COUNTIFS($B$1:B751,B751,$BK$1:BK751,"")</f>
        <v>7</v>
      </c>
      <c r="BM751" t="str">
        <f t="shared" si="131"/>
        <v>2021_LV7</v>
      </c>
    </row>
    <row r="752" spans="1:65" x14ac:dyDescent="0.25">
      <c r="A752" s="1" t="s">
        <v>254</v>
      </c>
      <c r="B752" s="1" t="s">
        <v>86</v>
      </c>
      <c r="C752" s="1" t="s">
        <v>453</v>
      </c>
      <c r="D752" s="1">
        <v>0</v>
      </c>
      <c r="E752" s="1">
        <v>-0.46</v>
      </c>
      <c r="F752" s="1" t="s">
        <v>571</v>
      </c>
      <c r="G752" s="1" t="s">
        <v>52</v>
      </c>
      <c r="H752" s="1" t="s">
        <v>52</v>
      </c>
      <c r="I752" s="1" t="s">
        <v>52</v>
      </c>
      <c r="J752" s="1" t="s">
        <v>52</v>
      </c>
      <c r="K752" s="1" t="s">
        <v>52</v>
      </c>
      <c r="L752" s="1" t="s">
        <v>52</v>
      </c>
      <c r="M752" s="1" t="s">
        <v>52</v>
      </c>
      <c r="N752" s="1" t="s">
        <v>52</v>
      </c>
      <c r="O752" s="1" t="s">
        <v>52</v>
      </c>
      <c r="P752" s="1" t="s">
        <v>52</v>
      </c>
      <c r="Q752" s="1" t="s">
        <v>52</v>
      </c>
      <c r="R752" s="1" t="s">
        <v>52</v>
      </c>
      <c r="S752" s="1" t="s">
        <v>52</v>
      </c>
      <c r="T752" s="1" t="s">
        <v>52</v>
      </c>
      <c r="U752" s="1" t="s">
        <v>52</v>
      </c>
      <c r="V752" s="1">
        <v>1</v>
      </c>
      <c r="W752" s="1">
        <v>0</v>
      </c>
      <c r="X752" s="1">
        <v>1</v>
      </c>
      <c r="Y752" s="1">
        <v>0</v>
      </c>
      <c r="Z752" s="1">
        <v>0</v>
      </c>
      <c r="AA752" s="1">
        <v>0</v>
      </c>
      <c r="AB752" s="1">
        <v>0</v>
      </c>
      <c r="AC752" s="1">
        <v>0</v>
      </c>
      <c r="AD752" s="1">
        <v>32</v>
      </c>
      <c r="AE752" s="1">
        <v>0</v>
      </c>
      <c r="AF752" s="1">
        <v>1</v>
      </c>
      <c r="AG752" s="1">
        <v>1</v>
      </c>
      <c r="AH752" s="1">
        <v>1</v>
      </c>
      <c r="AI752" s="1">
        <v>66.47</v>
      </c>
      <c r="AJ752" s="1">
        <v>1</v>
      </c>
      <c r="AK752" s="1">
        <v>29</v>
      </c>
      <c r="AL752" s="1">
        <v>3</v>
      </c>
      <c r="AM752" s="1">
        <v>4</v>
      </c>
      <c r="AN752" s="1">
        <v>0</v>
      </c>
      <c r="AO752" s="1">
        <v>0</v>
      </c>
      <c r="AP752" s="1" t="s">
        <v>52</v>
      </c>
      <c r="AQ752" s="1" t="s">
        <v>52</v>
      </c>
      <c r="AR752" s="1" t="s">
        <v>52</v>
      </c>
      <c r="AS752" s="1" t="s">
        <v>52</v>
      </c>
      <c r="AT752" s="1" t="s">
        <v>52</v>
      </c>
      <c r="AU752" s="1" t="s">
        <v>52</v>
      </c>
      <c r="AV752" s="1" t="s">
        <v>52</v>
      </c>
      <c r="AW752" s="1" t="s">
        <v>52</v>
      </c>
      <c r="AX752" s="1" t="s">
        <v>52</v>
      </c>
      <c r="AY752" t="str">
        <f t="shared" si="121"/>
        <v/>
      </c>
      <c r="AZ752" t="str">
        <f t="shared" si="122"/>
        <v>R.Cobb</v>
      </c>
      <c r="BA752" t="str">
        <f t="shared" si="123"/>
        <v/>
      </c>
      <c r="BB752" t="str">
        <f t="shared" si="124"/>
        <v>2021_01_GB</v>
      </c>
      <c r="BC752" t="str">
        <f t="shared" si="125"/>
        <v>ru</v>
      </c>
      <c r="BD752">
        <f>COUNTIFS($BB$1:BB752,BB752,$BC$1:BC752,"ru")</f>
        <v>4</v>
      </c>
      <c r="BE752" t="str">
        <f t="shared" si="126"/>
        <v>re</v>
      </c>
      <c r="BF752">
        <f>COUNTIFS($BB$1:BB752,BB752,$BE$1:BE752,"re")</f>
        <v>3</v>
      </c>
      <c r="BG752" t="str">
        <f t="shared" si="127"/>
        <v>ru42021_01_GB</v>
      </c>
      <c r="BH752" t="str">
        <f t="shared" si="128"/>
        <v>re32021_01_GB</v>
      </c>
      <c r="BI752" t="str">
        <f t="shared" si="129"/>
        <v>2021_01_GBR.Cobb</v>
      </c>
      <c r="BJ752" t="str">
        <f t="shared" si="130"/>
        <v>2021_GB_R.Cobb</v>
      </c>
      <c r="BK752" t="str">
        <f>IF(ISERROR(MATCH(LEFT(C752,5)&amp;B752&amp;"_"&amp;A752,$BK$1:BK751,0)),LEFT(C752,5)&amp;B752&amp;"_"&amp;A752,"")</f>
        <v>2021_GB_R.Cobb</v>
      </c>
      <c r="BL752">
        <f>COUNTIFS($B$1:B752,B752)-COUNTIFS($B$1:B752,B752,$BK$1:BK752,"")</f>
        <v>6</v>
      </c>
      <c r="BM752" t="str">
        <f t="shared" si="131"/>
        <v>2021_GB6</v>
      </c>
    </row>
    <row r="753" spans="1:65" x14ac:dyDescent="0.25">
      <c r="A753" s="1" t="s">
        <v>977</v>
      </c>
      <c r="B753" s="1" t="s">
        <v>58</v>
      </c>
      <c r="C753" s="1" t="s">
        <v>1663</v>
      </c>
      <c r="D753" s="1">
        <v>-3.7999999999999999E-2</v>
      </c>
      <c r="E753" s="1">
        <v>-1.32</v>
      </c>
      <c r="F753" s="1" t="s">
        <v>1792</v>
      </c>
      <c r="G753" s="1" t="s">
        <v>52</v>
      </c>
      <c r="H753" s="1" t="s">
        <v>52</v>
      </c>
      <c r="I753" s="1" t="s">
        <v>52</v>
      </c>
      <c r="J753" s="1" t="s">
        <v>52</v>
      </c>
      <c r="K753" s="1" t="s">
        <v>52</v>
      </c>
      <c r="L753" s="1" t="s">
        <v>52</v>
      </c>
      <c r="M753" s="1" t="s">
        <v>52</v>
      </c>
      <c r="N753" s="1" t="s">
        <v>52</v>
      </c>
      <c r="O753" s="1" t="s">
        <v>52</v>
      </c>
      <c r="P753" s="1" t="s">
        <v>52</v>
      </c>
      <c r="Q753" s="1" t="s">
        <v>52</v>
      </c>
      <c r="R753" s="1" t="s">
        <v>52</v>
      </c>
      <c r="S753" s="1" t="s">
        <v>52</v>
      </c>
      <c r="T753" s="1" t="s">
        <v>52</v>
      </c>
      <c r="U753" s="1" t="s">
        <v>52</v>
      </c>
      <c r="V753" s="1">
        <v>1</v>
      </c>
      <c r="W753" s="1">
        <v>0</v>
      </c>
      <c r="X753" s="1">
        <v>1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8</v>
      </c>
      <c r="AE753" s="1">
        <v>0</v>
      </c>
      <c r="AF753" s="1">
        <v>1</v>
      </c>
      <c r="AG753" s="1">
        <v>1</v>
      </c>
      <c r="AH753" s="1">
        <v>1</v>
      </c>
      <c r="AI753" s="1">
        <v>20.6</v>
      </c>
      <c r="AJ753" s="1">
        <v>0</v>
      </c>
      <c r="AK753" s="1">
        <v>2</v>
      </c>
      <c r="AL753" s="1">
        <v>6</v>
      </c>
      <c r="AM753" s="1">
        <v>4</v>
      </c>
      <c r="AN753" s="1">
        <v>0</v>
      </c>
      <c r="AO753" s="1">
        <v>0</v>
      </c>
      <c r="AP753" s="1" t="s">
        <v>52</v>
      </c>
      <c r="AQ753" s="1" t="s">
        <v>52</v>
      </c>
      <c r="AR753" s="1" t="s">
        <v>52</v>
      </c>
      <c r="AS753" s="1" t="s">
        <v>52</v>
      </c>
      <c r="AT753" s="1" t="s">
        <v>52</v>
      </c>
      <c r="AU753" s="1" t="s">
        <v>52</v>
      </c>
      <c r="AV753" s="1" t="s">
        <v>52</v>
      </c>
      <c r="AW753" s="1" t="s">
        <v>52</v>
      </c>
      <c r="AX753" s="1" t="s">
        <v>52</v>
      </c>
      <c r="AY753" t="str">
        <f t="shared" si="121"/>
        <v/>
      </c>
      <c r="AZ753" t="str">
        <f t="shared" si="122"/>
        <v>R.Gilliam</v>
      </c>
      <c r="BA753" t="str">
        <f t="shared" si="123"/>
        <v/>
      </c>
      <c r="BB753" t="str">
        <f t="shared" si="124"/>
        <v>2021_04_BUF</v>
      </c>
      <c r="BC753" t="str">
        <f t="shared" si="125"/>
        <v>ru</v>
      </c>
      <c r="BD753">
        <f>COUNTIFS($BB$1:BB753,BB753,$BC$1:BC753,"ru")</f>
        <v>6</v>
      </c>
      <c r="BE753" t="str">
        <f t="shared" si="126"/>
        <v>re</v>
      </c>
      <c r="BF753">
        <f>COUNTIFS($BB$1:BB753,BB753,$BE$1:BE753,"re")</f>
        <v>4</v>
      </c>
      <c r="BG753" t="str">
        <f t="shared" si="127"/>
        <v>ru62021_04_BUF</v>
      </c>
      <c r="BH753" t="str">
        <f t="shared" si="128"/>
        <v>re42021_04_BUF</v>
      </c>
      <c r="BI753" t="str">
        <f t="shared" si="129"/>
        <v>2021_04_BUFR.Gilliam</v>
      </c>
      <c r="BJ753" t="str">
        <f t="shared" si="130"/>
        <v>2021_BUF_R.Gilliam</v>
      </c>
      <c r="BK753" t="str">
        <f>IF(ISERROR(MATCH(LEFT(C753,5)&amp;B753&amp;"_"&amp;A753,$BK$1:BK752,0)),LEFT(C753,5)&amp;B753&amp;"_"&amp;A753,"")</f>
        <v/>
      </c>
      <c r="BL753">
        <f>COUNTIFS($B$1:B753,B753)-COUNTIFS($B$1:B753,B753,$BK$1:BK753,"")</f>
        <v>8</v>
      </c>
      <c r="BM753" t="str">
        <f t="shared" si="131"/>
        <v/>
      </c>
    </row>
    <row r="754" spans="1:65" x14ac:dyDescent="0.25">
      <c r="A754" s="1" t="s">
        <v>131</v>
      </c>
      <c r="B754" s="1" t="s">
        <v>88</v>
      </c>
      <c r="C754" s="1" t="s">
        <v>1666</v>
      </c>
      <c r="D754" s="1">
        <v>-8.2000000000000003E-2</v>
      </c>
      <c r="E754" s="1">
        <v>-1.93</v>
      </c>
      <c r="F754" s="1" t="s">
        <v>1793</v>
      </c>
      <c r="G754" s="1" t="s">
        <v>52</v>
      </c>
      <c r="H754" s="1" t="s">
        <v>52</v>
      </c>
      <c r="I754" s="1" t="s">
        <v>52</v>
      </c>
      <c r="J754" s="1" t="s">
        <v>52</v>
      </c>
      <c r="K754" s="1" t="s">
        <v>52</v>
      </c>
      <c r="L754" s="1" t="s">
        <v>52</v>
      </c>
      <c r="M754" s="1" t="s">
        <v>52</v>
      </c>
      <c r="N754" s="1" t="s">
        <v>52</v>
      </c>
      <c r="O754" s="1" t="s">
        <v>52</v>
      </c>
      <c r="P754" s="1" t="s">
        <v>52</v>
      </c>
      <c r="Q754" s="1" t="s">
        <v>52</v>
      </c>
      <c r="R754" s="1" t="s">
        <v>52</v>
      </c>
      <c r="S754" s="1" t="s">
        <v>52</v>
      </c>
      <c r="T754" s="1" t="s">
        <v>52</v>
      </c>
      <c r="U754" s="1" t="s">
        <v>52</v>
      </c>
      <c r="V754" s="1">
        <v>1</v>
      </c>
      <c r="W754" s="1">
        <v>0</v>
      </c>
      <c r="X754" s="1">
        <v>3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12</v>
      </c>
      <c r="AE754" s="1">
        <v>0</v>
      </c>
      <c r="AF754" s="1">
        <v>2</v>
      </c>
      <c r="AG754" s="1">
        <v>2</v>
      </c>
      <c r="AH754" s="1">
        <v>1</v>
      </c>
      <c r="AI754" s="1">
        <v>19.670000000000002</v>
      </c>
      <c r="AJ754" s="1">
        <v>0</v>
      </c>
      <c r="AK754" s="1">
        <v>4</v>
      </c>
      <c r="AL754" s="1">
        <v>8</v>
      </c>
      <c r="AM754" s="1">
        <v>8</v>
      </c>
      <c r="AN754" s="1">
        <v>0</v>
      </c>
      <c r="AO754" s="1">
        <v>0</v>
      </c>
      <c r="AP754" s="1" t="s">
        <v>52</v>
      </c>
      <c r="AQ754" s="1" t="s">
        <v>52</v>
      </c>
      <c r="AR754" s="1" t="s">
        <v>52</v>
      </c>
      <c r="AS754" s="1" t="s">
        <v>52</v>
      </c>
      <c r="AT754" s="1" t="s">
        <v>52</v>
      </c>
      <c r="AU754" s="1" t="s">
        <v>52</v>
      </c>
      <c r="AV754" s="1" t="s">
        <v>52</v>
      </c>
      <c r="AW754" s="1" t="s">
        <v>52</v>
      </c>
      <c r="AX754" s="1" t="s">
        <v>52</v>
      </c>
      <c r="AY754" t="str">
        <f t="shared" si="121"/>
        <v/>
      </c>
      <c r="AZ754" t="str">
        <f t="shared" si="122"/>
        <v>S.Ahmed</v>
      </c>
      <c r="BA754" t="str">
        <f t="shared" si="123"/>
        <v/>
      </c>
      <c r="BB754" t="str">
        <f t="shared" si="124"/>
        <v>2021_04_MIA</v>
      </c>
      <c r="BC754" t="str">
        <f t="shared" si="125"/>
        <v>ru</v>
      </c>
      <c r="BD754">
        <f>COUNTIFS($BB$1:BB754,BB754,$BC$1:BC754,"ru")</f>
        <v>4</v>
      </c>
      <c r="BE754" t="str">
        <f t="shared" si="126"/>
        <v>re</v>
      </c>
      <c r="BF754">
        <f>COUNTIFS($BB$1:BB754,BB754,$BE$1:BE754,"re")</f>
        <v>2</v>
      </c>
      <c r="BG754" t="str">
        <f t="shared" si="127"/>
        <v>ru42021_04_MIA</v>
      </c>
      <c r="BH754" t="str">
        <f t="shared" si="128"/>
        <v>re22021_04_MIA</v>
      </c>
      <c r="BI754" t="str">
        <f t="shared" si="129"/>
        <v>2021_04_MIAS.Ahmed</v>
      </c>
      <c r="BJ754" t="str">
        <f t="shared" si="130"/>
        <v>2021_MIA_S.Ahmed</v>
      </c>
      <c r="BK754" t="str">
        <f>IF(ISERROR(MATCH(LEFT(C754,5)&amp;B754&amp;"_"&amp;A754,$BK$1:BK753,0)),LEFT(C754,5)&amp;B754&amp;"_"&amp;A754,"")</f>
        <v/>
      </c>
      <c r="BL754">
        <f>COUNTIFS($B$1:B754,B754)-COUNTIFS($B$1:B754,B754,$BK$1:BK754,"")</f>
        <v>7</v>
      </c>
      <c r="BM754" t="str">
        <f t="shared" si="131"/>
        <v/>
      </c>
    </row>
    <row r="755" spans="1:65" x14ac:dyDescent="0.25">
      <c r="A755" s="1" t="s">
        <v>142</v>
      </c>
      <c r="B755" s="1" t="s">
        <v>110</v>
      </c>
      <c r="C755" s="1" t="s">
        <v>1648</v>
      </c>
      <c r="D755" s="1">
        <v>-6.3E-2</v>
      </c>
      <c r="E755" s="1">
        <v>-2.15</v>
      </c>
      <c r="F755" s="1" t="s">
        <v>1794</v>
      </c>
      <c r="G755" s="1" t="s">
        <v>52</v>
      </c>
      <c r="H755" s="1" t="s">
        <v>52</v>
      </c>
      <c r="I755" s="1" t="s">
        <v>52</v>
      </c>
      <c r="J755" s="1" t="s">
        <v>52</v>
      </c>
      <c r="K755" s="1" t="s">
        <v>52</v>
      </c>
      <c r="L755" s="1" t="s">
        <v>52</v>
      </c>
      <c r="M755" s="1" t="s">
        <v>52</v>
      </c>
      <c r="N755" s="1" t="s">
        <v>52</v>
      </c>
      <c r="O755" s="1" t="s">
        <v>52</v>
      </c>
      <c r="P755" s="1" t="s">
        <v>52</v>
      </c>
      <c r="Q755" s="1" t="s">
        <v>52</v>
      </c>
      <c r="R755" s="1" t="s">
        <v>52</v>
      </c>
      <c r="S755" s="1" t="s">
        <v>52</v>
      </c>
      <c r="T755" s="1" t="s">
        <v>52</v>
      </c>
      <c r="U755" s="1" t="s">
        <v>52</v>
      </c>
      <c r="V755" s="1">
        <v>1</v>
      </c>
      <c r="W755" s="1">
        <v>0</v>
      </c>
      <c r="X755" s="1">
        <v>3</v>
      </c>
      <c r="Y755" s="1">
        <v>0</v>
      </c>
      <c r="Z755" s="1">
        <v>1</v>
      </c>
      <c r="AA755" s="1">
        <v>1</v>
      </c>
      <c r="AB755" s="1">
        <v>0</v>
      </c>
      <c r="AC755" s="1">
        <v>0</v>
      </c>
      <c r="AD755" s="1">
        <v>12</v>
      </c>
      <c r="AE755" s="1">
        <v>0</v>
      </c>
      <c r="AF755" s="1">
        <v>2</v>
      </c>
      <c r="AG755" s="1">
        <v>2</v>
      </c>
      <c r="AH755" s="1">
        <v>1</v>
      </c>
      <c r="AI755" s="1">
        <v>21.23</v>
      </c>
      <c r="AJ755" s="1">
        <v>1</v>
      </c>
      <c r="AK755" s="1">
        <v>5</v>
      </c>
      <c r="AL755" s="1">
        <v>7</v>
      </c>
      <c r="AM755" s="1">
        <v>7</v>
      </c>
      <c r="AN755" s="1">
        <v>0</v>
      </c>
      <c r="AO755" s="1">
        <v>0</v>
      </c>
      <c r="AP755" s="1" t="s">
        <v>52</v>
      </c>
      <c r="AQ755" s="1" t="s">
        <v>52</v>
      </c>
      <c r="AR755" s="1" t="s">
        <v>52</v>
      </c>
      <c r="AS755" s="1" t="s">
        <v>52</v>
      </c>
      <c r="AT755" s="1" t="s">
        <v>52</v>
      </c>
      <c r="AU755" s="1" t="s">
        <v>52</v>
      </c>
      <c r="AV755" s="1" t="s">
        <v>52</v>
      </c>
      <c r="AW755" s="1" t="s">
        <v>52</v>
      </c>
      <c r="AX755" s="1" t="s">
        <v>52</v>
      </c>
      <c r="AY755" t="str">
        <f t="shared" si="121"/>
        <v/>
      </c>
      <c r="AZ755" t="str">
        <f t="shared" si="122"/>
        <v>T.Johnson</v>
      </c>
      <c r="BA755" t="str">
        <f t="shared" si="123"/>
        <v/>
      </c>
      <c r="BB755" t="str">
        <f t="shared" si="124"/>
        <v>2021_04_NYJ</v>
      </c>
      <c r="BC755" t="str">
        <f t="shared" si="125"/>
        <v>ru</v>
      </c>
      <c r="BD755">
        <f>COUNTIFS($BB$1:BB755,BB755,$BC$1:BC755,"ru")</f>
        <v>5</v>
      </c>
      <c r="BE755" t="str">
        <f t="shared" si="126"/>
        <v>re</v>
      </c>
      <c r="BF755">
        <f>COUNTIFS($BB$1:BB755,BB755,$BE$1:BE755,"re")</f>
        <v>4</v>
      </c>
      <c r="BG755" t="str">
        <f t="shared" si="127"/>
        <v>ru52021_04_NYJ</v>
      </c>
      <c r="BH755" t="str">
        <f t="shared" si="128"/>
        <v>re42021_04_NYJ</v>
      </c>
      <c r="BI755" t="str">
        <f t="shared" si="129"/>
        <v>2021_04_NYJT.Johnson</v>
      </c>
      <c r="BJ755" t="str">
        <f t="shared" si="130"/>
        <v>2021_NYJ_T.Johnson</v>
      </c>
      <c r="BK755" t="str">
        <f>IF(ISERROR(MATCH(LEFT(C755,5)&amp;B755&amp;"_"&amp;A755,$BK$1:BK754,0)),LEFT(C755,5)&amp;B755&amp;"_"&amp;A755,"")</f>
        <v/>
      </c>
      <c r="BL755">
        <f>COUNTIFS($B$1:B755,B755)-COUNTIFS($B$1:B755,B755,$BK$1:BK755,"")</f>
        <v>5</v>
      </c>
      <c r="BM755" t="str">
        <f t="shared" si="131"/>
        <v/>
      </c>
    </row>
    <row r="756" spans="1:65" x14ac:dyDescent="0.25">
      <c r="A756" s="1" t="s">
        <v>466</v>
      </c>
      <c r="B756" s="1" t="s">
        <v>95</v>
      </c>
      <c r="C756" s="1" t="s">
        <v>1260</v>
      </c>
      <c r="D756" s="1">
        <v>2.1999999999999999E-2</v>
      </c>
      <c r="E756" s="1">
        <v>3.72</v>
      </c>
      <c r="F756" s="1" t="s">
        <v>1381</v>
      </c>
      <c r="G756" s="1" t="s">
        <v>52</v>
      </c>
      <c r="H756" s="1" t="s">
        <v>52</v>
      </c>
      <c r="I756" s="1" t="s">
        <v>52</v>
      </c>
      <c r="J756" s="1" t="s">
        <v>52</v>
      </c>
      <c r="K756" s="1" t="s">
        <v>52</v>
      </c>
      <c r="L756" s="1" t="s">
        <v>52</v>
      </c>
      <c r="M756" s="1" t="s">
        <v>52</v>
      </c>
      <c r="N756" s="1" t="s">
        <v>52</v>
      </c>
      <c r="O756" s="1" t="s">
        <v>52</v>
      </c>
      <c r="P756" s="1" t="s">
        <v>52</v>
      </c>
      <c r="Q756" s="1" t="s">
        <v>52</v>
      </c>
      <c r="R756" s="1" t="s">
        <v>52</v>
      </c>
      <c r="S756" s="1" t="s">
        <v>52</v>
      </c>
      <c r="T756" s="1" t="s">
        <v>52</v>
      </c>
      <c r="U756" s="1" t="s">
        <v>52</v>
      </c>
      <c r="V756" s="1">
        <v>1</v>
      </c>
      <c r="W756" s="1">
        <v>1</v>
      </c>
      <c r="X756" s="1">
        <v>1</v>
      </c>
      <c r="Y756" s="1">
        <v>1</v>
      </c>
      <c r="Z756" s="1">
        <v>1</v>
      </c>
      <c r="AA756" s="1">
        <v>1</v>
      </c>
      <c r="AB756" s="1">
        <v>0</v>
      </c>
      <c r="AC756" s="1">
        <v>0</v>
      </c>
      <c r="AD756" s="1" t="s">
        <v>52</v>
      </c>
      <c r="AE756" s="1" t="s">
        <v>52</v>
      </c>
      <c r="AF756" s="1" t="s">
        <v>52</v>
      </c>
      <c r="AG756" s="1" t="s">
        <v>52</v>
      </c>
      <c r="AH756" s="1" t="s">
        <v>52</v>
      </c>
      <c r="AI756" s="1" t="s">
        <v>52</v>
      </c>
      <c r="AJ756" s="1" t="s">
        <v>52</v>
      </c>
      <c r="AK756" s="1" t="s">
        <v>52</v>
      </c>
      <c r="AL756" s="1" t="s">
        <v>52</v>
      </c>
      <c r="AM756" s="1" t="s">
        <v>52</v>
      </c>
      <c r="AN756" s="1" t="s">
        <v>52</v>
      </c>
      <c r="AO756" s="1" t="s">
        <v>52</v>
      </c>
      <c r="AP756" s="1" t="s">
        <v>52</v>
      </c>
      <c r="AQ756" s="1" t="s">
        <v>52</v>
      </c>
      <c r="AR756" s="1" t="s">
        <v>52</v>
      </c>
      <c r="AS756" s="1" t="s">
        <v>52</v>
      </c>
      <c r="AT756" s="1" t="s">
        <v>52</v>
      </c>
      <c r="AU756" s="1" t="s">
        <v>52</v>
      </c>
      <c r="AV756" s="1" t="s">
        <v>52</v>
      </c>
      <c r="AW756" s="1" t="s">
        <v>52</v>
      </c>
      <c r="AX756" s="1" t="s">
        <v>52</v>
      </c>
      <c r="AY756" t="str">
        <f t="shared" si="121"/>
        <v/>
      </c>
      <c r="AZ756" t="str">
        <f t="shared" si="122"/>
        <v>T.Lance</v>
      </c>
      <c r="BA756" t="str">
        <f t="shared" si="123"/>
        <v/>
      </c>
      <c r="BB756" t="str">
        <f t="shared" si="124"/>
        <v>2021_03_SF</v>
      </c>
      <c r="BC756" t="str">
        <f t="shared" si="125"/>
        <v>ru</v>
      </c>
      <c r="BD756">
        <f>COUNTIFS($BB$1:BB756,BB756,$BC$1:BC756,"ru")</f>
        <v>5</v>
      </c>
      <c r="BE756" t="str">
        <f t="shared" si="126"/>
        <v/>
      </c>
      <c r="BF756">
        <f>COUNTIFS($BB$1:BB756,BB756,$BE$1:BE756,"re")</f>
        <v>4</v>
      </c>
      <c r="BG756" t="str">
        <f t="shared" si="127"/>
        <v>ru52021_03_SF</v>
      </c>
      <c r="BH756" t="str">
        <f t="shared" si="128"/>
        <v>42021_03_SF</v>
      </c>
      <c r="BI756" t="str">
        <f t="shared" si="129"/>
        <v>2021_03_SFT.Lance</v>
      </c>
      <c r="BJ756" t="str">
        <f t="shared" si="130"/>
        <v>2021_SF_T.Lance</v>
      </c>
      <c r="BK756" t="str">
        <f>IF(ISERROR(MATCH(LEFT(C756,5)&amp;B756&amp;"_"&amp;A756,$BK$1:BK755,0)),LEFT(C756,5)&amp;B756&amp;"_"&amp;A756,"")</f>
        <v/>
      </c>
      <c r="BL756">
        <f>COUNTIFS($B$1:B756,B756)-COUNTIFS($B$1:B756,B756,$BK$1:BK756,"")</f>
        <v>11</v>
      </c>
      <c r="BM756" t="str">
        <f t="shared" si="131"/>
        <v/>
      </c>
    </row>
    <row r="757" spans="1:65" x14ac:dyDescent="0.25">
      <c r="A757" s="1" t="s">
        <v>1795</v>
      </c>
      <c r="B757" s="1" t="s">
        <v>74</v>
      </c>
      <c r="C757" s="1" t="s">
        <v>1648</v>
      </c>
      <c r="D757" s="1">
        <v>-6.4000000000000001E-2</v>
      </c>
      <c r="E757" s="1">
        <v>-3.03</v>
      </c>
      <c r="F757" s="1" t="s">
        <v>1796</v>
      </c>
      <c r="G757" s="1" t="s">
        <v>52</v>
      </c>
      <c r="H757" s="1" t="s">
        <v>52</v>
      </c>
      <c r="I757" s="1" t="s">
        <v>52</v>
      </c>
      <c r="J757" s="1" t="s">
        <v>52</v>
      </c>
      <c r="K757" s="1" t="s">
        <v>52</v>
      </c>
      <c r="L757" s="1" t="s">
        <v>52</v>
      </c>
      <c r="M757" s="1" t="s">
        <v>52</v>
      </c>
      <c r="N757" s="1" t="s">
        <v>52</v>
      </c>
      <c r="O757" s="1" t="s">
        <v>52</v>
      </c>
      <c r="P757" s="1" t="s">
        <v>52</v>
      </c>
      <c r="Q757" s="1" t="s">
        <v>52</v>
      </c>
      <c r="R757" s="1" t="s">
        <v>52</v>
      </c>
      <c r="S757" s="1" t="s">
        <v>52</v>
      </c>
      <c r="T757" s="1" t="s">
        <v>52</v>
      </c>
      <c r="U757" s="1" t="s">
        <v>52</v>
      </c>
      <c r="V757" s="1">
        <v>0</v>
      </c>
      <c r="W757" s="1">
        <v>0</v>
      </c>
      <c r="X757" s="1">
        <v>1</v>
      </c>
      <c r="Y757" s="1">
        <v>0</v>
      </c>
      <c r="Z757" s="1">
        <v>1</v>
      </c>
      <c r="AA757" s="1">
        <v>0</v>
      </c>
      <c r="AB757" s="1">
        <v>0</v>
      </c>
      <c r="AC757" s="1">
        <v>0</v>
      </c>
      <c r="AD757" s="1" t="s">
        <v>52</v>
      </c>
      <c r="AE757" s="1" t="s">
        <v>52</v>
      </c>
      <c r="AF757" s="1" t="s">
        <v>52</v>
      </c>
      <c r="AG757" s="1" t="s">
        <v>52</v>
      </c>
      <c r="AH757" s="1" t="s">
        <v>52</v>
      </c>
      <c r="AI757" s="1" t="s">
        <v>52</v>
      </c>
      <c r="AJ757" s="1" t="s">
        <v>52</v>
      </c>
      <c r="AK757" s="1" t="s">
        <v>52</v>
      </c>
      <c r="AL757" s="1" t="s">
        <v>52</v>
      </c>
      <c r="AM757" s="1" t="s">
        <v>52</v>
      </c>
      <c r="AN757" s="1" t="s">
        <v>52</v>
      </c>
      <c r="AO757" s="1" t="s">
        <v>52</v>
      </c>
      <c r="AP757" s="1" t="s">
        <v>52</v>
      </c>
      <c r="AQ757" s="1" t="s">
        <v>52</v>
      </c>
      <c r="AR757" s="1" t="s">
        <v>52</v>
      </c>
      <c r="AS757" s="1" t="s">
        <v>52</v>
      </c>
      <c r="AT757" s="1" t="s">
        <v>52</v>
      </c>
      <c r="AU757" s="1" t="s">
        <v>52</v>
      </c>
      <c r="AV757" s="1" t="s">
        <v>52</v>
      </c>
      <c r="AW757" s="1" t="s">
        <v>52</v>
      </c>
      <c r="AX757" s="1" t="s">
        <v>52</v>
      </c>
      <c r="AY757" t="str">
        <f t="shared" si="121"/>
        <v/>
      </c>
      <c r="AZ757" t="str">
        <f t="shared" si="122"/>
        <v>A.Brewer</v>
      </c>
      <c r="BA757" t="str">
        <f t="shared" si="123"/>
        <v/>
      </c>
      <c r="BB757" t="str">
        <f t="shared" si="124"/>
        <v>2021_04_TEN</v>
      </c>
      <c r="BC757" t="str">
        <f t="shared" si="125"/>
        <v>ru</v>
      </c>
      <c r="BD757">
        <f>COUNTIFS($BB$1:BB757,BB757,$BC$1:BC757,"ru")</f>
        <v>4</v>
      </c>
      <c r="BE757" t="str">
        <f t="shared" si="126"/>
        <v/>
      </c>
      <c r="BF757">
        <f>COUNTIFS($BB$1:BB757,BB757,$BE$1:BE757,"re")</f>
        <v>2</v>
      </c>
      <c r="BG757" t="str">
        <f t="shared" si="127"/>
        <v>ru42021_04_TEN</v>
      </c>
      <c r="BH757" t="str">
        <f t="shared" si="128"/>
        <v>22021_04_TEN</v>
      </c>
      <c r="BI757" t="str">
        <f t="shared" si="129"/>
        <v>2021_04_TENA.Brewer</v>
      </c>
      <c r="BJ757" t="str">
        <f t="shared" si="130"/>
        <v>2021_TEN_A.Brewer</v>
      </c>
      <c r="BK757" t="str">
        <f>IF(ISERROR(MATCH(LEFT(C757,5)&amp;B757&amp;"_"&amp;A757,$BK$1:BK756,0)),LEFT(C757,5)&amp;B757&amp;"_"&amp;A757,"")</f>
        <v>2021_TEN_A.Brewer</v>
      </c>
      <c r="BL757">
        <f>COUNTIFS($B$1:B757,B757)-COUNTIFS($B$1:B757,B757,$BK$1:BK757,"")</f>
        <v>9</v>
      </c>
      <c r="BM757" t="str">
        <f t="shared" si="131"/>
        <v>2021_TEN9</v>
      </c>
    </row>
    <row r="758" spans="1:65" x14ac:dyDescent="0.25">
      <c r="A758" s="1" t="s">
        <v>323</v>
      </c>
      <c r="B758" s="1" t="s">
        <v>76</v>
      </c>
      <c r="C758" s="1" t="s">
        <v>1236</v>
      </c>
      <c r="D758" s="1">
        <v>-1E-3</v>
      </c>
      <c r="E758" s="1">
        <v>-0.22</v>
      </c>
      <c r="F758" s="1" t="s">
        <v>1382</v>
      </c>
      <c r="G758" s="1" t="s">
        <v>52</v>
      </c>
      <c r="H758" s="1" t="s">
        <v>52</v>
      </c>
      <c r="I758" s="1" t="s">
        <v>52</v>
      </c>
      <c r="J758" s="1" t="s">
        <v>52</v>
      </c>
      <c r="K758" s="1" t="s">
        <v>52</v>
      </c>
      <c r="L758" s="1" t="s">
        <v>52</v>
      </c>
      <c r="M758" s="1" t="s">
        <v>52</v>
      </c>
      <c r="N758" s="1" t="s">
        <v>52</v>
      </c>
      <c r="O758" s="1" t="s">
        <v>52</v>
      </c>
      <c r="P758" s="1" t="s">
        <v>52</v>
      </c>
      <c r="Q758" s="1" t="s">
        <v>52</v>
      </c>
      <c r="R758" s="1" t="s">
        <v>52</v>
      </c>
      <c r="S758" s="1" t="s">
        <v>52</v>
      </c>
      <c r="T758" s="1" t="s">
        <v>52</v>
      </c>
      <c r="U758" s="1" t="s">
        <v>52</v>
      </c>
      <c r="V758" s="1">
        <v>0</v>
      </c>
      <c r="W758" s="1">
        <v>0</v>
      </c>
      <c r="X758" s="1">
        <v>1</v>
      </c>
      <c r="Y758" s="1">
        <v>0</v>
      </c>
      <c r="Z758" s="1">
        <v>1</v>
      </c>
      <c r="AA758" s="1">
        <v>1</v>
      </c>
      <c r="AB758" s="1">
        <v>0</v>
      </c>
      <c r="AC758" s="1">
        <v>0</v>
      </c>
      <c r="AD758" s="1">
        <v>1</v>
      </c>
      <c r="AE758" s="1">
        <v>1</v>
      </c>
      <c r="AF758" s="1">
        <v>1</v>
      </c>
      <c r="AG758" s="1">
        <v>1</v>
      </c>
      <c r="AH758" s="1">
        <v>1</v>
      </c>
      <c r="AI758" s="1">
        <v>32.06</v>
      </c>
      <c r="AJ758" s="1">
        <v>1</v>
      </c>
      <c r="AK758" s="1">
        <v>0</v>
      </c>
      <c r="AL758" s="1">
        <v>1</v>
      </c>
      <c r="AM758" s="1">
        <v>1</v>
      </c>
      <c r="AN758" s="1">
        <v>0</v>
      </c>
      <c r="AO758" s="1">
        <v>0</v>
      </c>
      <c r="AP758" s="1" t="s">
        <v>52</v>
      </c>
      <c r="AQ758" s="1" t="s">
        <v>52</v>
      </c>
      <c r="AR758" s="1" t="s">
        <v>52</v>
      </c>
      <c r="AS758" s="1" t="s">
        <v>52</v>
      </c>
      <c r="AT758" s="1" t="s">
        <v>52</v>
      </c>
      <c r="AU758" s="1" t="s">
        <v>52</v>
      </c>
      <c r="AV758" s="1" t="s">
        <v>52</v>
      </c>
      <c r="AW758" s="1" t="s">
        <v>52</v>
      </c>
      <c r="AX758" s="1" t="s">
        <v>52</v>
      </c>
      <c r="AY758" t="str">
        <f t="shared" si="121"/>
        <v/>
      </c>
      <c r="AZ758" t="str">
        <f t="shared" si="122"/>
        <v>A.Ingold</v>
      </c>
      <c r="BA758" t="str">
        <f t="shared" si="123"/>
        <v/>
      </c>
      <c r="BB758" t="str">
        <f t="shared" si="124"/>
        <v>2021_03_LV</v>
      </c>
      <c r="BC758" t="str">
        <f t="shared" si="125"/>
        <v>ru</v>
      </c>
      <c r="BD758">
        <f>COUNTIFS($BB$1:BB758,BB758,$BC$1:BC758,"ru")</f>
        <v>4</v>
      </c>
      <c r="BE758" t="str">
        <f t="shared" si="126"/>
        <v>re</v>
      </c>
      <c r="BF758">
        <f>COUNTIFS($BB$1:BB758,BB758,$BE$1:BE758,"re")</f>
        <v>4</v>
      </c>
      <c r="BG758" t="str">
        <f t="shared" si="127"/>
        <v>ru42021_03_LV</v>
      </c>
      <c r="BH758" t="str">
        <f t="shared" si="128"/>
        <v>re42021_03_LV</v>
      </c>
      <c r="BI758" t="str">
        <f t="shared" si="129"/>
        <v>2021_03_LVA.Ingold</v>
      </c>
      <c r="BJ758" t="str">
        <f t="shared" si="130"/>
        <v>2021_LV_A.Ingold</v>
      </c>
      <c r="BK758" t="str">
        <f>IF(ISERROR(MATCH(LEFT(C758,5)&amp;B758&amp;"_"&amp;A758,$BK$1:BK757,0)),LEFT(C758,5)&amp;B758&amp;"_"&amp;A758,"")</f>
        <v>2021_LV_A.Ingold</v>
      </c>
      <c r="BL758">
        <f>COUNTIFS($B$1:B758,B758)-COUNTIFS($B$1:B758,B758,$BK$1:BK758,"")</f>
        <v>8</v>
      </c>
      <c r="BM758" t="str">
        <f t="shared" si="131"/>
        <v>2021_LV8</v>
      </c>
    </row>
    <row r="759" spans="1:65" x14ac:dyDescent="0.25">
      <c r="A759" s="1" t="s">
        <v>197</v>
      </c>
      <c r="B759" s="1" t="s">
        <v>94</v>
      </c>
      <c r="C759" s="1" t="s">
        <v>857</v>
      </c>
      <c r="D759" s="1">
        <v>-1.2E-2</v>
      </c>
      <c r="E759" s="1">
        <v>0.42</v>
      </c>
      <c r="F759" s="1" t="s">
        <v>982</v>
      </c>
      <c r="G759" s="1" t="s">
        <v>52</v>
      </c>
      <c r="H759" s="1" t="s">
        <v>52</v>
      </c>
      <c r="I759" s="1" t="s">
        <v>52</v>
      </c>
      <c r="J759" s="1" t="s">
        <v>52</v>
      </c>
      <c r="K759" s="1" t="s">
        <v>52</v>
      </c>
      <c r="L759" s="1" t="s">
        <v>52</v>
      </c>
      <c r="M759" s="1" t="s">
        <v>52</v>
      </c>
      <c r="N759" s="1" t="s">
        <v>52</v>
      </c>
      <c r="O759" s="1" t="s">
        <v>52</v>
      </c>
      <c r="P759" s="1" t="s">
        <v>52</v>
      </c>
      <c r="Q759" s="1" t="s">
        <v>52</v>
      </c>
      <c r="R759" s="1" t="s">
        <v>52</v>
      </c>
      <c r="S759" s="1" t="s">
        <v>52</v>
      </c>
      <c r="T759" s="1" t="s">
        <v>52</v>
      </c>
      <c r="U759" s="1" t="s">
        <v>52</v>
      </c>
      <c r="V759" s="1">
        <v>0</v>
      </c>
      <c r="W759" s="1">
        <v>1</v>
      </c>
      <c r="X759" s="1">
        <v>2</v>
      </c>
      <c r="Y759" s="1">
        <v>1</v>
      </c>
      <c r="Z759" s="1">
        <v>2</v>
      </c>
      <c r="AA759" s="1">
        <v>1</v>
      </c>
      <c r="AB759" s="1">
        <v>0</v>
      </c>
      <c r="AC759" s="1">
        <v>0</v>
      </c>
      <c r="AD759" s="1" t="s">
        <v>52</v>
      </c>
      <c r="AE759" s="1" t="s">
        <v>52</v>
      </c>
      <c r="AF759" s="1" t="s">
        <v>52</v>
      </c>
      <c r="AG759" s="1" t="s">
        <v>52</v>
      </c>
      <c r="AH759" s="1" t="s">
        <v>52</v>
      </c>
      <c r="AI759" s="1" t="s">
        <v>52</v>
      </c>
      <c r="AJ759" s="1" t="s">
        <v>52</v>
      </c>
      <c r="AK759" s="1" t="s">
        <v>52</v>
      </c>
      <c r="AL759" s="1" t="s">
        <v>52</v>
      </c>
      <c r="AM759" s="1" t="s">
        <v>52</v>
      </c>
      <c r="AN759" s="1" t="s">
        <v>52</v>
      </c>
      <c r="AO759" s="1" t="s">
        <v>52</v>
      </c>
      <c r="AP759" s="1" t="s">
        <v>52</v>
      </c>
      <c r="AQ759" s="1" t="s">
        <v>52</v>
      </c>
      <c r="AR759" s="1" t="s">
        <v>52</v>
      </c>
      <c r="AS759" s="1" t="s">
        <v>52</v>
      </c>
      <c r="AT759" s="1" t="s">
        <v>52</v>
      </c>
      <c r="AU759" s="1" t="s">
        <v>52</v>
      </c>
      <c r="AV759" s="1" t="s">
        <v>52</v>
      </c>
      <c r="AW759" s="1" t="s">
        <v>52</v>
      </c>
      <c r="AX759" s="1" t="s">
        <v>52</v>
      </c>
      <c r="AY759" t="str">
        <f t="shared" si="121"/>
        <v/>
      </c>
      <c r="AZ759" t="str">
        <f t="shared" si="122"/>
        <v>A.Janovich</v>
      </c>
      <c r="BA759" t="str">
        <f t="shared" si="123"/>
        <v/>
      </c>
      <c r="BB759" t="str">
        <f t="shared" si="124"/>
        <v>2021_02_CLE</v>
      </c>
      <c r="BC759" t="str">
        <f t="shared" si="125"/>
        <v>ru</v>
      </c>
      <c r="BD759">
        <f>COUNTIFS($BB$1:BB759,BB759,$BC$1:BC759,"ru")</f>
        <v>3</v>
      </c>
      <c r="BE759" t="str">
        <f t="shared" si="126"/>
        <v/>
      </c>
      <c r="BF759">
        <f>COUNTIFS($BB$1:BB759,BB759,$BE$1:BE759,"re")</f>
        <v>2</v>
      </c>
      <c r="BG759" t="str">
        <f t="shared" si="127"/>
        <v>ru32021_02_CLE</v>
      </c>
      <c r="BH759" t="str">
        <f t="shared" si="128"/>
        <v>22021_02_CLE</v>
      </c>
      <c r="BI759" t="str">
        <f t="shared" si="129"/>
        <v>2021_02_CLEA.Janovich</v>
      </c>
      <c r="BJ759" t="str">
        <f t="shared" si="130"/>
        <v>2021_CLE_A.Janovich</v>
      </c>
      <c r="BK759" t="str">
        <f>IF(ISERROR(MATCH(LEFT(C759,5)&amp;B759&amp;"_"&amp;A759,$BK$1:BK758,0)),LEFT(C759,5)&amp;B759&amp;"_"&amp;A759,"")</f>
        <v>2021_CLE_A.Janovich</v>
      </c>
      <c r="BL759">
        <f>COUNTIFS($B$1:B759,B759)-COUNTIFS($B$1:B759,B759,$BK$1:BK759,"")</f>
        <v>9</v>
      </c>
      <c r="BM759" t="str">
        <f t="shared" si="131"/>
        <v>2021_CLE9</v>
      </c>
    </row>
    <row r="760" spans="1:65" x14ac:dyDescent="0.25">
      <c r="A760" s="1" t="s">
        <v>1383</v>
      </c>
      <c r="B760" s="1" t="s">
        <v>95</v>
      </c>
      <c r="C760" s="1" t="s">
        <v>1260</v>
      </c>
      <c r="D760" s="1">
        <v>-2.7E-2</v>
      </c>
      <c r="E760" s="1">
        <v>-0.06</v>
      </c>
      <c r="F760" s="1" t="s">
        <v>1384</v>
      </c>
      <c r="G760" s="1" t="s">
        <v>52</v>
      </c>
      <c r="H760" s="1" t="s">
        <v>52</v>
      </c>
      <c r="I760" s="1" t="s">
        <v>52</v>
      </c>
      <c r="J760" s="1" t="s">
        <v>52</v>
      </c>
      <c r="K760" s="1" t="s">
        <v>52</v>
      </c>
      <c r="L760" s="1" t="s">
        <v>52</v>
      </c>
      <c r="M760" s="1" t="s">
        <v>52</v>
      </c>
      <c r="N760" s="1" t="s">
        <v>52</v>
      </c>
      <c r="O760" s="1" t="s">
        <v>52</v>
      </c>
      <c r="P760" s="1" t="s">
        <v>52</v>
      </c>
      <c r="Q760" s="1" t="s">
        <v>52</v>
      </c>
      <c r="R760" s="1" t="s">
        <v>52</v>
      </c>
      <c r="S760" s="1" t="s">
        <v>52</v>
      </c>
      <c r="T760" s="1" t="s">
        <v>52</v>
      </c>
      <c r="U760" s="1" t="s">
        <v>52</v>
      </c>
      <c r="V760" s="1">
        <v>0</v>
      </c>
      <c r="W760" s="1">
        <v>0</v>
      </c>
      <c r="X760" s="1">
        <v>1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 t="s">
        <v>52</v>
      </c>
      <c r="AE760" s="1" t="s">
        <v>52</v>
      </c>
      <c r="AF760" s="1" t="s">
        <v>52</v>
      </c>
      <c r="AG760" s="1" t="s">
        <v>52</v>
      </c>
      <c r="AH760" s="1" t="s">
        <v>52</v>
      </c>
      <c r="AI760" s="1" t="s">
        <v>52</v>
      </c>
      <c r="AJ760" s="1" t="s">
        <v>52</v>
      </c>
      <c r="AK760" s="1" t="s">
        <v>52</v>
      </c>
      <c r="AL760" s="1" t="s">
        <v>52</v>
      </c>
      <c r="AM760" s="1" t="s">
        <v>52</v>
      </c>
      <c r="AN760" s="1" t="s">
        <v>52</v>
      </c>
      <c r="AO760" s="1" t="s">
        <v>52</v>
      </c>
      <c r="AP760" s="1" t="s">
        <v>52</v>
      </c>
      <c r="AQ760" s="1" t="s">
        <v>52</v>
      </c>
      <c r="AR760" s="1" t="s">
        <v>52</v>
      </c>
      <c r="AS760" s="1" t="s">
        <v>52</v>
      </c>
      <c r="AT760" s="1" t="s">
        <v>52</v>
      </c>
      <c r="AU760" s="1" t="s">
        <v>52</v>
      </c>
      <c r="AV760" s="1" t="s">
        <v>52</v>
      </c>
      <c r="AW760" s="1" t="s">
        <v>52</v>
      </c>
      <c r="AX760" s="1" t="s">
        <v>52</v>
      </c>
      <c r="AY760" t="str">
        <f t="shared" si="121"/>
        <v/>
      </c>
      <c r="AZ760" t="str">
        <f t="shared" si="122"/>
        <v>A.Mack</v>
      </c>
      <c r="BA760" t="str">
        <f t="shared" si="123"/>
        <v/>
      </c>
      <c r="BB760" t="str">
        <f t="shared" si="124"/>
        <v>2021_03_SF</v>
      </c>
      <c r="BC760" t="str">
        <f t="shared" si="125"/>
        <v>ru</v>
      </c>
      <c r="BD760">
        <f>COUNTIFS($BB$1:BB760,BB760,$BC$1:BC760,"ru")</f>
        <v>6</v>
      </c>
      <c r="BE760" t="str">
        <f t="shared" si="126"/>
        <v/>
      </c>
      <c r="BF760">
        <f>COUNTIFS($BB$1:BB760,BB760,$BE$1:BE760,"re")</f>
        <v>4</v>
      </c>
      <c r="BG760" t="str">
        <f t="shared" si="127"/>
        <v>ru62021_03_SF</v>
      </c>
      <c r="BH760" t="str">
        <f t="shared" si="128"/>
        <v>42021_03_SF</v>
      </c>
      <c r="BI760" t="str">
        <f t="shared" si="129"/>
        <v>2021_03_SFA.Mack</v>
      </c>
      <c r="BJ760" t="str">
        <f t="shared" si="130"/>
        <v>2021_SF_A.Mack</v>
      </c>
      <c r="BK760" t="str">
        <f>IF(ISERROR(MATCH(LEFT(C760,5)&amp;B760&amp;"_"&amp;A760,$BK$1:BK759,0)),LEFT(C760,5)&amp;B760&amp;"_"&amp;A760,"")</f>
        <v>2021_SF_A.Mack</v>
      </c>
      <c r="BL760">
        <f>COUNTIFS($B$1:B760,B760)-COUNTIFS($B$1:B760,B760,$BK$1:BK760,"")</f>
        <v>12</v>
      </c>
      <c r="BM760" t="str">
        <f t="shared" si="131"/>
        <v>2021_SF12</v>
      </c>
    </row>
    <row r="761" spans="1:65" x14ac:dyDescent="0.25">
      <c r="A761" s="1" t="s">
        <v>548</v>
      </c>
      <c r="B761" s="1" t="s">
        <v>69</v>
      </c>
      <c r="C761" s="1" t="s">
        <v>1657</v>
      </c>
      <c r="D761" s="1">
        <v>-1.6E-2</v>
      </c>
      <c r="E761" s="1">
        <v>-0.38</v>
      </c>
      <c r="F761" s="1" t="s">
        <v>1797</v>
      </c>
      <c r="G761" s="1" t="s">
        <v>52</v>
      </c>
      <c r="H761" s="1" t="s">
        <v>52</v>
      </c>
      <c r="I761" s="1" t="s">
        <v>52</v>
      </c>
      <c r="J761" s="1" t="s">
        <v>52</v>
      </c>
      <c r="K761" s="1" t="s">
        <v>52</v>
      </c>
      <c r="L761" s="1" t="s">
        <v>52</v>
      </c>
      <c r="M761" s="1" t="s">
        <v>52</v>
      </c>
      <c r="N761" s="1" t="s">
        <v>52</v>
      </c>
      <c r="O761" s="1" t="s">
        <v>52</v>
      </c>
      <c r="P761" s="1" t="s">
        <v>52</v>
      </c>
      <c r="Q761" s="1" t="s">
        <v>52</v>
      </c>
      <c r="R761" s="1" t="s">
        <v>52</v>
      </c>
      <c r="S761" s="1" t="s">
        <v>52</v>
      </c>
      <c r="T761" s="1" t="s">
        <v>52</v>
      </c>
      <c r="U761" s="1" t="s">
        <v>52</v>
      </c>
      <c r="V761" s="1">
        <v>0</v>
      </c>
      <c r="W761" s="1">
        <v>0</v>
      </c>
      <c r="X761" s="1">
        <v>1</v>
      </c>
      <c r="Y761" s="1">
        <v>0</v>
      </c>
      <c r="Z761" s="1">
        <v>0</v>
      </c>
      <c r="AA761" s="1">
        <v>0</v>
      </c>
      <c r="AB761" s="1">
        <v>0</v>
      </c>
      <c r="AC761" s="1">
        <v>0</v>
      </c>
      <c r="AD761" s="1">
        <v>51</v>
      </c>
      <c r="AE761" s="1">
        <v>0</v>
      </c>
      <c r="AF761" s="1">
        <v>6</v>
      </c>
      <c r="AG761" s="1">
        <v>6</v>
      </c>
      <c r="AH761" s="1">
        <v>1</v>
      </c>
      <c r="AI761" s="1">
        <v>16.8</v>
      </c>
      <c r="AJ761" s="1">
        <v>3</v>
      </c>
      <c r="AK761" s="1">
        <v>-14</v>
      </c>
      <c r="AL761" s="1">
        <v>65</v>
      </c>
      <c r="AM761" s="1">
        <v>44</v>
      </c>
      <c r="AN761" s="1">
        <v>0</v>
      </c>
      <c r="AO761" s="1">
        <v>0</v>
      </c>
      <c r="AP761" s="1" t="s">
        <v>52</v>
      </c>
      <c r="AQ761" s="1" t="s">
        <v>52</v>
      </c>
      <c r="AR761" s="1" t="s">
        <v>52</v>
      </c>
      <c r="AS761" s="1" t="s">
        <v>52</v>
      </c>
      <c r="AT761" s="1" t="s">
        <v>52</v>
      </c>
      <c r="AU761" s="1" t="s">
        <v>52</v>
      </c>
      <c r="AV761" s="1" t="s">
        <v>52</v>
      </c>
      <c r="AW761" s="1" t="s">
        <v>52</v>
      </c>
      <c r="AX761" s="1" t="s">
        <v>52</v>
      </c>
      <c r="AY761" t="str">
        <f t="shared" si="121"/>
        <v/>
      </c>
      <c r="AZ761" t="str">
        <f t="shared" si="122"/>
        <v>B.Bolden</v>
      </c>
      <c r="BA761" t="str">
        <f t="shared" si="123"/>
        <v/>
      </c>
      <c r="BB761" t="str">
        <f t="shared" si="124"/>
        <v>2021_04_NE</v>
      </c>
      <c r="BC761" t="str">
        <f t="shared" si="125"/>
        <v>ru</v>
      </c>
      <c r="BD761">
        <f>COUNTIFS($BB$1:BB761,BB761,$BC$1:BC761,"ru")</f>
        <v>2</v>
      </c>
      <c r="BE761" t="str">
        <f t="shared" si="126"/>
        <v>re</v>
      </c>
      <c r="BF761">
        <f>COUNTIFS($BB$1:BB761,BB761,$BE$1:BE761,"re")</f>
        <v>3</v>
      </c>
      <c r="BG761" t="str">
        <f t="shared" si="127"/>
        <v>ru22021_04_NE</v>
      </c>
      <c r="BH761" t="str">
        <f t="shared" si="128"/>
        <v>re32021_04_NE</v>
      </c>
      <c r="BI761" t="str">
        <f t="shared" si="129"/>
        <v>2021_04_NEB.Bolden</v>
      </c>
      <c r="BJ761" t="str">
        <f t="shared" si="130"/>
        <v>2021_NE_B.Bolden</v>
      </c>
      <c r="BK761" t="str">
        <f>IF(ISERROR(MATCH(LEFT(C761,5)&amp;B761&amp;"_"&amp;A761,$BK$1:BK760,0)),LEFT(C761,5)&amp;B761&amp;"_"&amp;A761,"")</f>
        <v/>
      </c>
      <c r="BL761">
        <f>COUNTIFS($B$1:B761,B761)-COUNTIFS($B$1:B761,B761,$BK$1:BK761,"")</f>
        <v>10</v>
      </c>
      <c r="BM761" t="str">
        <f t="shared" si="131"/>
        <v/>
      </c>
    </row>
    <row r="762" spans="1:65" x14ac:dyDescent="0.25">
      <c r="A762" s="1" t="s">
        <v>979</v>
      </c>
      <c r="B762" s="1" t="s">
        <v>98</v>
      </c>
      <c r="C762" s="1" t="s">
        <v>1661</v>
      </c>
      <c r="D762" s="1">
        <v>-1.7999999999999999E-2</v>
      </c>
      <c r="E762" s="1">
        <v>-0.47</v>
      </c>
      <c r="F762" s="1" t="s">
        <v>1798</v>
      </c>
      <c r="G762" s="1" t="s">
        <v>52</v>
      </c>
      <c r="H762" s="1" t="s">
        <v>52</v>
      </c>
      <c r="I762" s="1" t="s">
        <v>52</v>
      </c>
      <c r="J762" s="1" t="s">
        <v>52</v>
      </c>
      <c r="K762" s="1" t="s">
        <v>52</v>
      </c>
      <c r="L762" s="1" t="s">
        <v>52</v>
      </c>
      <c r="M762" s="1" t="s">
        <v>52</v>
      </c>
      <c r="N762" s="1" t="s">
        <v>52</v>
      </c>
      <c r="O762" s="1" t="s">
        <v>52</v>
      </c>
      <c r="P762" s="1" t="s">
        <v>52</v>
      </c>
      <c r="Q762" s="1" t="s">
        <v>52</v>
      </c>
      <c r="R762" s="1" t="s">
        <v>52</v>
      </c>
      <c r="S762" s="1" t="s">
        <v>52</v>
      </c>
      <c r="T762" s="1" t="s">
        <v>52</v>
      </c>
      <c r="U762" s="1" t="s">
        <v>52</v>
      </c>
      <c r="V762" s="1">
        <v>0</v>
      </c>
      <c r="W762" s="1">
        <v>0</v>
      </c>
      <c r="X762" s="1">
        <v>1</v>
      </c>
      <c r="Y762" s="1">
        <v>0</v>
      </c>
      <c r="Z762" s="1">
        <v>0</v>
      </c>
      <c r="AA762" s="1">
        <v>0</v>
      </c>
      <c r="AB762" s="1">
        <v>0</v>
      </c>
      <c r="AC762" s="1">
        <v>0</v>
      </c>
      <c r="AD762" s="1">
        <v>0</v>
      </c>
      <c r="AE762" s="1">
        <v>0</v>
      </c>
      <c r="AF762" s="1">
        <v>0</v>
      </c>
      <c r="AG762" s="1">
        <v>1</v>
      </c>
      <c r="AH762" s="1">
        <v>0</v>
      </c>
      <c r="AI762" s="1">
        <v>-350</v>
      </c>
      <c r="AJ762" s="1">
        <v>0</v>
      </c>
      <c r="AK762" s="1">
        <v>0</v>
      </c>
      <c r="AL762" s="1">
        <v>0</v>
      </c>
      <c r="AM762" s="1">
        <v>6</v>
      </c>
      <c r="AN762" s="1">
        <v>0</v>
      </c>
      <c r="AO762" s="1">
        <v>0</v>
      </c>
      <c r="AP762" s="1" t="s">
        <v>52</v>
      </c>
      <c r="AQ762" s="1" t="s">
        <v>52</v>
      </c>
      <c r="AR762" s="1" t="s">
        <v>52</v>
      </c>
      <c r="AS762" s="1" t="s">
        <v>52</v>
      </c>
      <c r="AT762" s="1" t="s">
        <v>52</v>
      </c>
      <c r="AU762" s="1" t="s">
        <v>52</v>
      </c>
      <c r="AV762" s="1" t="s">
        <v>52</v>
      </c>
      <c r="AW762" s="1" t="s">
        <v>52</v>
      </c>
      <c r="AX762" s="1" t="s">
        <v>52</v>
      </c>
      <c r="AY762" t="str">
        <f t="shared" si="121"/>
        <v/>
      </c>
      <c r="AZ762" t="str">
        <f t="shared" si="122"/>
        <v>B.Snell</v>
      </c>
      <c r="BA762" t="str">
        <f t="shared" si="123"/>
        <v/>
      </c>
      <c r="BB762" t="str">
        <f t="shared" si="124"/>
        <v>2021_04_PIT</v>
      </c>
      <c r="BC762" t="str">
        <f t="shared" si="125"/>
        <v>ru</v>
      </c>
      <c r="BD762">
        <f>COUNTIFS($BB$1:BB762,BB762,$BC$1:BC762,"ru")</f>
        <v>2</v>
      </c>
      <c r="BE762" t="str">
        <f t="shared" si="126"/>
        <v>re</v>
      </c>
      <c r="BF762">
        <f>COUNTIFS($BB$1:BB762,BB762,$BE$1:BE762,"re")</f>
        <v>2</v>
      </c>
      <c r="BG762" t="str">
        <f t="shared" si="127"/>
        <v>ru22021_04_PIT</v>
      </c>
      <c r="BH762" t="str">
        <f t="shared" si="128"/>
        <v>re22021_04_PIT</v>
      </c>
      <c r="BI762" t="str">
        <f t="shared" si="129"/>
        <v>2021_04_PITB.Snell</v>
      </c>
      <c r="BJ762" t="str">
        <f t="shared" si="130"/>
        <v>2021_PIT_B.Snell</v>
      </c>
      <c r="BK762" t="str">
        <f>IF(ISERROR(MATCH(LEFT(C762,5)&amp;B762&amp;"_"&amp;A762,$BK$1:BK761,0)),LEFT(C762,5)&amp;B762&amp;"_"&amp;A762,"")</f>
        <v/>
      </c>
      <c r="BL762">
        <f>COUNTIFS($B$1:B762,B762)-COUNTIFS($B$1:B762,B762,$BK$1:BK762,"")</f>
        <v>8</v>
      </c>
      <c r="BM762" t="str">
        <f t="shared" si="131"/>
        <v/>
      </c>
    </row>
    <row r="763" spans="1:65" x14ac:dyDescent="0.25">
      <c r="A763" s="1" t="s">
        <v>1385</v>
      </c>
      <c r="B763" s="1" t="s">
        <v>51</v>
      </c>
      <c r="C763" s="1" t="s">
        <v>1241</v>
      </c>
      <c r="D763" s="1">
        <v>0</v>
      </c>
      <c r="E763" s="1">
        <v>-2.6</v>
      </c>
      <c r="F763" s="1" t="s">
        <v>1386</v>
      </c>
      <c r="G763" s="1" t="s">
        <v>52</v>
      </c>
      <c r="H763" s="1" t="s">
        <v>52</v>
      </c>
      <c r="I763" s="1" t="s">
        <v>52</v>
      </c>
      <c r="J763" s="1" t="s">
        <v>52</v>
      </c>
      <c r="K763" s="1" t="s">
        <v>52</v>
      </c>
      <c r="L763" s="1" t="s">
        <v>52</v>
      </c>
      <c r="M763" s="1" t="s">
        <v>52</v>
      </c>
      <c r="N763" s="1" t="s">
        <v>52</v>
      </c>
      <c r="O763" s="1" t="s">
        <v>52</v>
      </c>
      <c r="P763" s="1" t="s">
        <v>52</v>
      </c>
      <c r="Q763" s="1" t="s">
        <v>52</v>
      </c>
      <c r="R763" s="1" t="s">
        <v>52</v>
      </c>
      <c r="S763" s="1" t="s">
        <v>52</v>
      </c>
      <c r="T763" s="1" t="s">
        <v>52</v>
      </c>
      <c r="U763" s="1" t="s">
        <v>52</v>
      </c>
      <c r="V763" s="1">
        <v>0</v>
      </c>
      <c r="W763" s="1">
        <v>0</v>
      </c>
      <c r="X763" s="1">
        <v>3</v>
      </c>
      <c r="Y763" s="1">
        <v>0</v>
      </c>
      <c r="Z763" s="1">
        <v>0</v>
      </c>
      <c r="AA763" s="1">
        <v>0</v>
      </c>
      <c r="AB763" s="1">
        <v>0</v>
      </c>
      <c r="AC763" s="1">
        <v>0</v>
      </c>
      <c r="AD763" s="1" t="s">
        <v>52</v>
      </c>
      <c r="AE763" s="1" t="s">
        <v>52</v>
      </c>
      <c r="AF763" s="1" t="s">
        <v>52</v>
      </c>
      <c r="AG763" s="1" t="s">
        <v>52</v>
      </c>
      <c r="AH763" s="1" t="s">
        <v>52</v>
      </c>
      <c r="AI763" s="1" t="s">
        <v>52</v>
      </c>
      <c r="AJ763" s="1" t="s">
        <v>52</v>
      </c>
      <c r="AK763" s="1" t="s">
        <v>52</v>
      </c>
      <c r="AL763" s="1" t="s">
        <v>52</v>
      </c>
      <c r="AM763" s="1" t="s">
        <v>52</v>
      </c>
      <c r="AN763" s="1" t="s">
        <v>52</v>
      </c>
      <c r="AO763" s="1" t="s">
        <v>52</v>
      </c>
      <c r="AP763" s="1" t="s">
        <v>52</v>
      </c>
      <c r="AQ763" s="1" t="s">
        <v>52</v>
      </c>
      <c r="AR763" s="1" t="s">
        <v>52</v>
      </c>
      <c r="AS763" s="1" t="s">
        <v>52</v>
      </c>
      <c r="AT763" s="1" t="s">
        <v>52</v>
      </c>
      <c r="AU763" s="1" t="s">
        <v>52</v>
      </c>
      <c r="AV763" s="1" t="s">
        <v>52</v>
      </c>
      <c r="AW763" s="1" t="s">
        <v>52</v>
      </c>
      <c r="AX763" s="1" t="s">
        <v>52</v>
      </c>
      <c r="AY763" t="str">
        <f t="shared" si="121"/>
        <v/>
      </c>
      <c r="AZ763" t="str">
        <f t="shared" si="122"/>
        <v>C.Clement</v>
      </c>
      <c r="BA763" t="str">
        <f t="shared" si="123"/>
        <v/>
      </c>
      <c r="BB763" t="str">
        <f t="shared" si="124"/>
        <v>2021_03_DAL</v>
      </c>
      <c r="BC763" t="str">
        <f t="shared" si="125"/>
        <v>ru</v>
      </c>
      <c r="BD763">
        <f>COUNTIFS($BB$1:BB763,BB763,$BC$1:BC763,"ru")</f>
        <v>4</v>
      </c>
      <c r="BE763" t="str">
        <f t="shared" si="126"/>
        <v/>
      </c>
      <c r="BF763">
        <f>COUNTIFS($BB$1:BB763,BB763,$BE$1:BE763,"re")</f>
        <v>2</v>
      </c>
      <c r="BG763" t="str">
        <f t="shared" si="127"/>
        <v>ru42021_03_DAL</v>
      </c>
      <c r="BH763" t="str">
        <f t="shared" si="128"/>
        <v>22021_03_DAL</v>
      </c>
      <c r="BI763" t="str">
        <f t="shared" si="129"/>
        <v>2021_03_DALC.Clement</v>
      </c>
      <c r="BJ763" t="str">
        <f t="shared" si="130"/>
        <v>2021_DAL_C.Clement</v>
      </c>
      <c r="BK763" t="str">
        <f>IF(ISERROR(MATCH(LEFT(C763,5)&amp;B763&amp;"_"&amp;A763,$BK$1:BK762,0)),LEFT(C763,5)&amp;B763&amp;"_"&amp;A763,"")</f>
        <v>2021_DAL_C.Clement</v>
      </c>
      <c r="BL763">
        <f>COUNTIFS($B$1:B763,B763)-COUNTIFS($B$1:B763,B763,$BK$1:BK763,"")</f>
        <v>6</v>
      </c>
      <c r="BM763" t="str">
        <f t="shared" si="131"/>
        <v>2021_DAL6</v>
      </c>
    </row>
    <row r="764" spans="1:65" x14ac:dyDescent="0.25">
      <c r="A764" s="1" t="s">
        <v>307</v>
      </c>
      <c r="B764" s="1" t="s">
        <v>100</v>
      </c>
      <c r="C764" s="1" t="s">
        <v>2453</v>
      </c>
      <c r="D764" s="1">
        <v>-8.0000000000000002E-3</v>
      </c>
      <c r="E764" s="1">
        <v>-0.22</v>
      </c>
      <c r="F764" s="1" t="s">
        <v>2544</v>
      </c>
      <c r="G764" s="1" t="s">
        <v>52</v>
      </c>
      <c r="H764" s="1" t="s">
        <v>52</v>
      </c>
      <c r="I764" s="1" t="s">
        <v>52</v>
      </c>
      <c r="J764" s="1" t="s">
        <v>52</v>
      </c>
      <c r="K764" s="1" t="s">
        <v>52</v>
      </c>
      <c r="L764" s="1" t="s">
        <v>52</v>
      </c>
      <c r="M764" s="1" t="s">
        <v>52</v>
      </c>
      <c r="N764" s="1" t="s">
        <v>52</v>
      </c>
      <c r="O764" s="1" t="s">
        <v>52</v>
      </c>
      <c r="P764" s="1" t="s">
        <v>52</v>
      </c>
      <c r="Q764" s="1" t="s">
        <v>52</v>
      </c>
      <c r="R764" s="1" t="s">
        <v>52</v>
      </c>
      <c r="S764" s="1" t="s">
        <v>52</v>
      </c>
      <c r="T764" s="1" t="s">
        <v>52</v>
      </c>
      <c r="U764" s="1" t="s">
        <v>52</v>
      </c>
      <c r="V764" s="1">
        <v>0</v>
      </c>
      <c r="W764" s="1">
        <v>0</v>
      </c>
      <c r="X764" s="1">
        <v>1</v>
      </c>
      <c r="Y764" s="1">
        <v>0</v>
      </c>
      <c r="Z764" s="1">
        <v>1</v>
      </c>
      <c r="AA764" s="1">
        <v>1</v>
      </c>
      <c r="AB764" s="1">
        <v>0</v>
      </c>
      <c r="AC764" s="1">
        <v>0</v>
      </c>
      <c r="AD764" s="1">
        <v>49</v>
      </c>
      <c r="AE764" s="1">
        <v>0</v>
      </c>
      <c r="AF764" s="1">
        <v>4</v>
      </c>
      <c r="AG764" s="1">
        <v>5</v>
      </c>
      <c r="AH764" s="1">
        <v>0.8</v>
      </c>
      <c r="AI764" s="1">
        <v>8.58</v>
      </c>
      <c r="AJ764" s="1">
        <v>3</v>
      </c>
      <c r="AK764" s="1">
        <v>34</v>
      </c>
      <c r="AL764" s="1">
        <v>19</v>
      </c>
      <c r="AM764" s="1">
        <v>18</v>
      </c>
      <c r="AN764" s="1">
        <v>0</v>
      </c>
      <c r="AO764" s="1">
        <v>0</v>
      </c>
      <c r="AP764" s="1" t="s">
        <v>52</v>
      </c>
      <c r="AQ764" s="1" t="s">
        <v>52</v>
      </c>
      <c r="AR764" s="1" t="s">
        <v>52</v>
      </c>
      <c r="AS764" s="1" t="s">
        <v>52</v>
      </c>
      <c r="AT764" s="1" t="s">
        <v>52</v>
      </c>
      <c r="AU764" s="1" t="s">
        <v>52</v>
      </c>
      <c r="AV764" s="1" t="s">
        <v>52</v>
      </c>
      <c r="AW764" s="1" t="s">
        <v>52</v>
      </c>
      <c r="AX764" s="1" t="s">
        <v>52</v>
      </c>
      <c r="AY764" t="str">
        <f t="shared" si="121"/>
        <v/>
      </c>
      <c r="AZ764" t="str">
        <f t="shared" si="122"/>
        <v>C.Kmet</v>
      </c>
      <c r="BA764" t="str">
        <f t="shared" si="123"/>
        <v/>
      </c>
      <c r="BB764" t="str">
        <f t="shared" si="124"/>
        <v>2021_06_CHI</v>
      </c>
      <c r="BC764" t="str">
        <f t="shared" si="125"/>
        <v>ru</v>
      </c>
      <c r="BD764">
        <f>COUNTIFS($BB$1:BB764,BB764,$BC$1:BC764,"ru")</f>
        <v>2</v>
      </c>
      <c r="BE764" t="str">
        <f t="shared" si="126"/>
        <v>re</v>
      </c>
      <c r="BF764">
        <f>COUNTIFS($BB$1:BB764,BB764,$BE$1:BE764,"re")</f>
        <v>2</v>
      </c>
      <c r="BG764" t="str">
        <f t="shared" si="127"/>
        <v>ru22021_06_CHI</v>
      </c>
      <c r="BH764" t="str">
        <f t="shared" si="128"/>
        <v>re22021_06_CHI</v>
      </c>
      <c r="BI764" t="str">
        <f t="shared" si="129"/>
        <v>2021_06_CHIC.Kmet</v>
      </c>
      <c r="BJ764" t="str">
        <f t="shared" si="130"/>
        <v>2021_CHI_C.Kmet</v>
      </c>
      <c r="BK764" t="str">
        <f>IF(ISERROR(MATCH(LEFT(C764,5)&amp;B764&amp;"_"&amp;A764,$BK$1:BK763,0)),LEFT(C764,5)&amp;B764&amp;"_"&amp;A764,"")</f>
        <v>2021_CHI_C.Kmet</v>
      </c>
      <c r="BL764">
        <f>COUNTIFS($B$1:B764,B764)-COUNTIFS($B$1:B764,B764,$BK$1:BK764,"")</f>
        <v>8</v>
      </c>
      <c r="BM764" t="str">
        <f t="shared" si="131"/>
        <v>2021_CHI8</v>
      </c>
    </row>
    <row r="765" spans="1:65" x14ac:dyDescent="0.25">
      <c r="A765" s="1" t="s">
        <v>1387</v>
      </c>
      <c r="B765" s="1" t="s">
        <v>70</v>
      </c>
      <c r="C765" s="1" t="s">
        <v>1238</v>
      </c>
      <c r="D765" s="1">
        <v>0</v>
      </c>
      <c r="E765" s="1">
        <v>-0.98</v>
      </c>
      <c r="F765" s="1" t="s">
        <v>1388</v>
      </c>
      <c r="G765" s="1" t="s">
        <v>52</v>
      </c>
      <c r="H765" s="1" t="s">
        <v>52</v>
      </c>
      <c r="I765" s="1" t="s">
        <v>52</v>
      </c>
      <c r="J765" s="1" t="s">
        <v>52</v>
      </c>
      <c r="K765" s="1" t="s">
        <v>52</v>
      </c>
      <c r="L765" s="1" t="s">
        <v>52</v>
      </c>
      <c r="M765" s="1" t="s">
        <v>52</v>
      </c>
      <c r="N765" s="1" t="s">
        <v>52</v>
      </c>
      <c r="O765" s="1" t="s">
        <v>52</v>
      </c>
      <c r="P765" s="1" t="s">
        <v>52</v>
      </c>
      <c r="Q765" s="1" t="s">
        <v>52</v>
      </c>
      <c r="R765" s="1" t="s">
        <v>52</v>
      </c>
      <c r="S765" s="1" t="s">
        <v>52</v>
      </c>
      <c r="T765" s="1" t="s">
        <v>52</v>
      </c>
      <c r="U765" s="1" t="s">
        <v>52</v>
      </c>
      <c r="V765" s="1">
        <v>0</v>
      </c>
      <c r="W765" s="1">
        <v>0</v>
      </c>
      <c r="X765" s="1">
        <v>1</v>
      </c>
      <c r="Y765" s="1">
        <v>0</v>
      </c>
      <c r="Z765" s="1">
        <v>0</v>
      </c>
      <c r="AA765" s="1">
        <v>0</v>
      </c>
      <c r="AB765" s="1">
        <v>0</v>
      </c>
      <c r="AC765" s="1">
        <v>0</v>
      </c>
      <c r="AD765" s="1" t="s">
        <v>52</v>
      </c>
      <c r="AE765" s="1" t="s">
        <v>52</v>
      </c>
      <c r="AF765" s="1" t="s">
        <v>52</v>
      </c>
      <c r="AG765" s="1" t="s">
        <v>52</v>
      </c>
      <c r="AH765" s="1" t="s">
        <v>52</v>
      </c>
      <c r="AI765" s="1" t="s">
        <v>52</v>
      </c>
      <c r="AJ765" s="1" t="s">
        <v>52</v>
      </c>
      <c r="AK765" s="1" t="s">
        <v>52</v>
      </c>
      <c r="AL765" s="1" t="s">
        <v>52</v>
      </c>
      <c r="AM765" s="1" t="s">
        <v>52</v>
      </c>
      <c r="AN765" s="1" t="s">
        <v>52</v>
      </c>
      <c r="AO765" s="1" t="s">
        <v>52</v>
      </c>
      <c r="AP765" s="1" t="s">
        <v>52</v>
      </c>
      <c r="AQ765" s="1" t="s">
        <v>52</v>
      </c>
      <c r="AR765" s="1" t="s">
        <v>52</v>
      </c>
      <c r="AS765" s="1" t="s">
        <v>52</v>
      </c>
      <c r="AT765" s="1" t="s">
        <v>52</v>
      </c>
      <c r="AU765" s="1" t="s">
        <v>52</v>
      </c>
      <c r="AV765" s="1" t="s">
        <v>52</v>
      </c>
      <c r="AW765" s="1" t="s">
        <v>52</v>
      </c>
      <c r="AX765" s="1" t="s">
        <v>52</v>
      </c>
      <c r="AY765" t="str">
        <f t="shared" si="121"/>
        <v/>
      </c>
      <c r="AZ765" t="str">
        <f t="shared" si="122"/>
        <v>C.Roullier</v>
      </c>
      <c r="BA765" t="str">
        <f t="shared" si="123"/>
        <v/>
      </c>
      <c r="BB765" t="str">
        <f t="shared" si="124"/>
        <v>2021_03_WAS</v>
      </c>
      <c r="BC765" t="str">
        <f t="shared" si="125"/>
        <v>ru</v>
      </c>
      <c r="BD765">
        <f>COUNTIFS($BB$1:BB765,BB765,$BC$1:BC765,"ru")</f>
        <v>5</v>
      </c>
      <c r="BE765" t="str">
        <f t="shared" si="126"/>
        <v/>
      </c>
      <c r="BF765">
        <f>COUNTIFS($BB$1:BB765,BB765,$BE$1:BE765,"re")</f>
        <v>4</v>
      </c>
      <c r="BG765" t="str">
        <f t="shared" si="127"/>
        <v>ru52021_03_WAS</v>
      </c>
      <c r="BH765" t="str">
        <f t="shared" si="128"/>
        <v>42021_03_WAS</v>
      </c>
      <c r="BI765" t="str">
        <f t="shared" si="129"/>
        <v>2021_03_WASC.Roullier</v>
      </c>
      <c r="BJ765" t="str">
        <f t="shared" si="130"/>
        <v>2021_WAS_C.Roullier</v>
      </c>
      <c r="BK765" t="str">
        <f>IF(ISERROR(MATCH(LEFT(C765,5)&amp;B765&amp;"_"&amp;A765,$BK$1:BK764,0)),LEFT(C765,5)&amp;B765&amp;"_"&amp;A765,"")</f>
        <v>2021_WAS_C.Roullier</v>
      </c>
      <c r="BL765">
        <f>COUNTIFS($B$1:B765,B765)-COUNTIFS($B$1:B765,B765,$BK$1:BK765,"")</f>
        <v>9</v>
      </c>
      <c r="BM765" t="str">
        <f t="shared" si="131"/>
        <v>2021_WAS9</v>
      </c>
    </row>
    <row r="766" spans="1:65" x14ac:dyDescent="0.25">
      <c r="A766" s="1" t="s">
        <v>195</v>
      </c>
      <c r="B766" s="1" t="s">
        <v>95</v>
      </c>
      <c r="C766" s="1" t="s">
        <v>1260</v>
      </c>
      <c r="D766" s="1">
        <v>-0.03</v>
      </c>
      <c r="E766" s="1">
        <v>-1.1499999999999999</v>
      </c>
      <c r="F766" s="1" t="s">
        <v>1389</v>
      </c>
      <c r="G766" s="1" t="s">
        <v>52</v>
      </c>
      <c r="H766" s="1" t="s">
        <v>52</v>
      </c>
      <c r="I766" s="1" t="s">
        <v>52</v>
      </c>
      <c r="J766" s="1" t="s">
        <v>52</v>
      </c>
      <c r="K766" s="1" t="s">
        <v>52</v>
      </c>
      <c r="L766" s="1" t="s">
        <v>52</v>
      </c>
      <c r="M766" s="1" t="s">
        <v>52</v>
      </c>
      <c r="N766" s="1" t="s">
        <v>52</v>
      </c>
      <c r="O766" s="1" t="s">
        <v>52</v>
      </c>
      <c r="P766" s="1" t="s">
        <v>52</v>
      </c>
      <c r="Q766" s="1" t="s">
        <v>52</v>
      </c>
      <c r="R766" s="1" t="s">
        <v>52</v>
      </c>
      <c r="S766" s="1" t="s">
        <v>52</v>
      </c>
      <c r="T766" s="1" t="s">
        <v>52</v>
      </c>
      <c r="U766" s="1" t="s">
        <v>52</v>
      </c>
      <c r="V766" s="1">
        <v>0</v>
      </c>
      <c r="W766" s="1">
        <v>0</v>
      </c>
      <c r="X766" s="1">
        <v>2</v>
      </c>
      <c r="Y766" s="1">
        <v>0</v>
      </c>
      <c r="Z766" s="1">
        <v>1</v>
      </c>
      <c r="AA766" s="1">
        <v>1</v>
      </c>
      <c r="AB766" s="1">
        <v>0</v>
      </c>
      <c r="AC766" s="1">
        <v>0</v>
      </c>
      <c r="AD766" s="1">
        <v>52</v>
      </c>
      <c r="AE766" s="1">
        <v>0</v>
      </c>
      <c r="AF766" s="1">
        <v>5</v>
      </c>
      <c r="AG766" s="1">
        <v>10</v>
      </c>
      <c r="AH766" s="1">
        <v>0.5</v>
      </c>
      <c r="AI766" s="1">
        <v>-33.56</v>
      </c>
      <c r="AJ766" s="1">
        <v>4</v>
      </c>
      <c r="AK766" s="1">
        <v>61</v>
      </c>
      <c r="AL766" s="1">
        <v>29</v>
      </c>
      <c r="AM766" s="1">
        <v>41</v>
      </c>
      <c r="AN766" s="1">
        <v>0</v>
      </c>
      <c r="AO766" s="1">
        <v>0</v>
      </c>
      <c r="AP766" s="1" t="s">
        <v>52</v>
      </c>
      <c r="AQ766" s="1" t="s">
        <v>52</v>
      </c>
      <c r="AR766" s="1" t="s">
        <v>52</v>
      </c>
      <c r="AS766" s="1" t="s">
        <v>52</v>
      </c>
      <c r="AT766" s="1" t="s">
        <v>52</v>
      </c>
      <c r="AU766" s="1" t="s">
        <v>52</v>
      </c>
      <c r="AV766" s="1" t="s">
        <v>52</v>
      </c>
      <c r="AW766" s="1" t="s">
        <v>52</v>
      </c>
      <c r="AX766" s="1" t="s">
        <v>52</v>
      </c>
      <c r="AY766" t="str">
        <f t="shared" si="121"/>
        <v/>
      </c>
      <c r="AZ766" t="str">
        <f t="shared" si="122"/>
        <v>D.Samuel</v>
      </c>
      <c r="BA766" t="str">
        <f t="shared" si="123"/>
        <v/>
      </c>
      <c r="BB766" t="str">
        <f t="shared" si="124"/>
        <v>2021_03_SF</v>
      </c>
      <c r="BC766" t="str">
        <f t="shared" si="125"/>
        <v>ru</v>
      </c>
      <c r="BD766">
        <f>COUNTIFS($BB$1:BB766,BB766,$BC$1:BC766,"ru")</f>
        <v>7</v>
      </c>
      <c r="BE766" t="str">
        <f t="shared" si="126"/>
        <v>re</v>
      </c>
      <c r="BF766">
        <f>COUNTIFS($BB$1:BB766,BB766,$BE$1:BE766,"re")</f>
        <v>5</v>
      </c>
      <c r="BG766" t="str">
        <f t="shared" si="127"/>
        <v>ru72021_03_SF</v>
      </c>
      <c r="BH766" t="str">
        <f t="shared" si="128"/>
        <v>re52021_03_SF</v>
      </c>
      <c r="BI766" t="str">
        <f t="shared" si="129"/>
        <v>2021_03_SFD.Samuel</v>
      </c>
      <c r="BJ766" t="str">
        <f t="shared" si="130"/>
        <v>2021_SF_D.Samuel</v>
      </c>
      <c r="BK766" t="str">
        <f>IF(ISERROR(MATCH(LEFT(C766,5)&amp;B766&amp;"_"&amp;A766,$BK$1:BK765,0)),LEFT(C766,5)&amp;B766&amp;"_"&amp;A766,"")</f>
        <v/>
      </c>
      <c r="BL766">
        <f>COUNTIFS($B$1:B766,B766)-COUNTIFS($B$1:B766,B766,$BK$1:BK766,"")</f>
        <v>12</v>
      </c>
      <c r="BM766" t="str">
        <f t="shared" si="131"/>
        <v/>
      </c>
    </row>
    <row r="767" spans="1:65" x14ac:dyDescent="0.25">
      <c r="A767" s="1" t="s">
        <v>1390</v>
      </c>
      <c r="B767" s="1" t="s">
        <v>80</v>
      </c>
      <c r="C767" s="1" t="s">
        <v>1249</v>
      </c>
      <c r="D767" s="1">
        <v>-8.9999999999999993E-3</v>
      </c>
      <c r="E767" s="1">
        <v>-1.35</v>
      </c>
      <c r="F767" s="1" t="s">
        <v>1391</v>
      </c>
      <c r="G767" s="1" t="s">
        <v>52</v>
      </c>
      <c r="H767" s="1" t="s">
        <v>52</v>
      </c>
      <c r="I767" s="1" t="s">
        <v>52</v>
      </c>
      <c r="J767" s="1" t="s">
        <v>52</v>
      </c>
      <c r="K767" s="1" t="s">
        <v>52</v>
      </c>
      <c r="L767" s="1" t="s">
        <v>52</v>
      </c>
      <c r="M767" s="1" t="s">
        <v>52</v>
      </c>
      <c r="N767" s="1" t="s">
        <v>52</v>
      </c>
      <c r="O767" s="1" t="s">
        <v>52</v>
      </c>
      <c r="P767" s="1" t="s">
        <v>52</v>
      </c>
      <c r="Q767" s="1" t="s">
        <v>52</v>
      </c>
      <c r="R767" s="1" t="s">
        <v>52</v>
      </c>
      <c r="S767" s="1" t="s">
        <v>52</v>
      </c>
      <c r="T767" s="1" t="s">
        <v>52</v>
      </c>
      <c r="U767" s="1" t="s">
        <v>52</v>
      </c>
      <c r="V767" s="1">
        <v>0</v>
      </c>
      <c r="W767" s="1">
        <v>0</v>
      </c>
      <c r="X767" s="1">
        <v>1</v>
      </c>
      <c r="Y767" s="1">
        <v>0</v>
      </c>
      <c r="Z767" s="1">
        <v>0</v>
      </c>
      <c r="AA767" s="1">
        <v>0</v>
      </c>
      <c r="AB767" s="1">
        <v>0</v>
      </c>
      <c r="AC767" s="1">
        <v>0</v>
      </c>
      <c r="AD767" s="1" t="s">
        <v>52</v>
      </c>
      <c r="AE767" s="1" t="s">
        <v>52</v>
      </c>
      <c r="AF767" s="1" t="s">
        <v>52</v>
      </c>
      <c r="AG767" s="1" t="s">
        <v>52</v>
      </c>
      <c r="AH767" s="1" t="s">
        <v>52</v>
      </c>
      <c r="AI767" s="1" t="s">
        <v>52</v>
      </c>
      <c r="AJ767" s="1" t="s">
        <v>52</v>
      </c>
      <c r="AK767" s="1" t="s">
        <v>52</v>
      </c>
      <c r="AL767" s="1" t="s">
        <v>52</v>
      </c>
      <c r="AM767" s="1" t="s">
        <v>52</v>
      </c>
      <c r="AN767" s="1" t="s">
        <v>52</v>
      </c>
      <c r="AO767" s="1" t="s">
        <v>52</v>
      </c>
      <c r="AP767" s="1" t="s">
        <v>52</v>
      </c>
      <c r="AQ767" s="1" t="s">
        <v>52</v>
      </c>
      <c r="AR767" s="1" t="s">
        <v>52</v>
      </c>
      <c r="AS767" s="1" t="s">
        <v>52</v>
      </c>
      <c r="AT767" s="1" t="s">
        <v>52</v>
      </c>
      <c r="AU767" s="1" t="s">
        <v>52</v>
      </c>
      <c r="AV767" s="1" t="s">
        <v>52</v>
      </c>
      <c r="AW767" s="1" t="s">
        <v>52</v>
      </c>
      <c r="AX767" s="1" t="s">
        <v>52</v>
      </c>
      <c r="AY767" t="str">
        <f t="shared" si="121"/>
        <v/>
      </c>
      <c r="AZ767" t="str">
        <f t="shared" si="122"/>
        <v>J.Britt</v>
      </c>
      <c r="BA767" t="str">
        <f t="shared" si="123"/>
        <v/>
      </c>
      <c r="BB767" t="str">
        <f t="shared" si="124"/>
        <v>2021_03_HOU</v>
      </c>
      <c r="BC767" t="str">
        <f t="shared" si="125"/>
        <v>ru</v>
      </c>
      <c r="BD767">
        <f>COUNTIFS($BB$1:BB767,BB767,$BC$1:BC767,"ru")</f>
        <v>5</v>
      </c>
      <c r="BE767" t="str">
        <f t="shared" si="126"/>
        <v/>
      </c>
      <c r="BF767">
        <f>COUNTIFS($BB$1:BB767,BB767,$BE$1:BE767,"re")</f>
        <v>2</v>
      </c>
      <c r="BG767" t="str">
        <f t="shared" si="127"/>
        <v>ru52021_03_HOU</v>
      </c>
      <c r="BH767" t="str">
        <f t="shared" si="128"/>
        <v>22021_03_HOU</v>
      </c>
      <c r="BI767" t="str">
        <f t="shared" si="129"/>
        <v>2021_03_HOUJ.Britt</v>
      </c>
      <c r="BJ767" t="str">
        <f t="shared" si="130"/>
        <v>2021_HOU_J.Britt</v>
      </c>
      <c r="BK767" t="str">
        <f>IF(ISERROR(MATCH(LEFT(C767,5)&amp;B767&amp;"_"&amp;A767,$BK$1:BK766,0)),LEFT(C767,5)&amp;B767&amp;"_"&amp;A767,"")</f>
        <v>2021_HOU_J.Britt</v>
      </c>
      <c r="BL767">
        <f>COUNTIFS($B$1:B767,B767)-COUNTIFS($B$1:B767,B767,$BK$1:BK767,"")</f>
        <v>8</v>
      </c>
      <c r="BM767" t="str">
        <f t="shared" si="131"/>
        <v>2021_HOU8</v>
      </c>
    </row>
    <row r="768" spans="1:65" x14ac:dyDescent="0.25">
      <c r="A768" s="1" t="s">
        <v>402</v>
      </c>
      <c r="B768" s="1" t="s">
        <v>94</v>
      </c>
      <c r="C768" s="1" t="s">
        <v>418</v>
      </c>
      <c r="D768" s="1">
        <v>-0.14299999999999999</v>
      </c>
      <c r="E768" s="1">
        <v>-3.34</v>
      </c>
      <c r="F768" s="1" t="s">
        <v>572</v>
      </c>
      <c r="G768" s="1" t="s">
        <v>52</v>
      </c>
      <c r="H768" s="1" t="s">
        <v>52</v>
      </c>
      <c r="I768" s="1" t="s">
        <v>52</v>
      </c>
      <c r="J768" s="1" t="s">
        <v>52</v>
      </c>
      <c r="K768" s="1" t="s">
        <v>52</v>
      </c>
      <c r="L768" s="1" t="s">
        <v>52</v>
      </c>
      <c r="M768" s="1" t="s">
        <v>52</v>
      </c>
      <c r="N768" s="1" t="s">
        <v>52</v>
      </c>
      <c r="O768" s="1" t="s">
        <v>52</v>
      </c>
      <c r="P768" s="1" t="s">
        <v>52</v>
      </c>
      <c r="Q768" s="1" t="s">
        <v>52</v>
      </c>
      <c r="R768" s="1" t="s">
        <v>52</v>
      </c>
      <c r="S768" s="1" t="s">
        <v>52</v>
      </c>
      <c r="T768" s="1" t="s">
        <v>52</v>
      </c>
      <c r="U768" s="1" t="s">
        <v>52</v>
      </c>
      <c r="V768" s="1">
        <v>0</v>
      </c>
      <c r="W768" s="1">
        <v>0</v>
      </c>
      <c r="X768" s="1">
        <v>1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 t="s">
        <v>52</v>
      </c>
      <c r="AE768" s="1" t="s">
        <v>52</v>
      </c>
      <c r="AF768" s="1" t="s">
        <v>52</v>
      </c>
      <c r="AG768" s="1" t="s">
        <v>52</v>
      </c>
      <c r="AH768" s="1" t="s">
        <v>52</v>
      </c>
      <c r="AI768" s="1" t="s">
        <v>52</v>
      </c>
      <c r="AJ768" s="1" t="s">
        <v>52</v>
      </c>
      <c r="AK768" s="1" t="s">
        <v>52</v>
      </c>
      <c r="AL768" s="1" t="s">
        <v>52</v>
      </c>
      <c r="AM768" s="1" t="s">
        <v>52</v>
      </c>
      <c r="AN768" s="1" t="s">
        <v>52</v>
      </c>
      <c r="AO768" s="1" t="s">
        <v>52</v>
      </c>
      <c r="AP768" s="1" t="s">
        <v>52</v>
      </c>
      <c r="AQ768" s="1" t="s">
        <v>52</v>
      </c>
      <c r="AR768" s="1" t="s">
        <v>52</v>
      </c>
      <c r="AS768" s="1" t="s">
        <v>52</v>
      </c>
      <c r="AT768" s="1" t="s">
        <v>52</v>
      </c>
      <c r="AU768" s="1" t="s">
        <v>52</v>
      </c>
      <c r="AV768" s="1" t="s">
        <v>52</v>
      </c>
      <c r="AW768" s="1" t="s">
        <v>52</v>
      </c>
      <c r="AX768" s="1" t="s">
        <v>52</v>
      </c>
      <c r="AY768" t="str">
        <f t="shared" si="121"/>
        <v/>
      </c>
      <c r="AZ768" t="str">
        <f t="shared" si="122"/>
        <v>J.Gillan</v>
      </c>
      <c r="BA768" t="str">
        <f t="shared" si="123"/>
        <v/>
      </c>
      <c r="BB768" t="str">
        <f t="shared" si="124"/>
        <v>2021_01_CLE</v>
      </c>
      <c r="BC768" t="str">
        <f t="shared" si="125"/>
        <v>ru</v>
      </c>
      <c r="BD768">
        <f>COUNTIFS($BB$1:BB768,BB768,$BC$1:BC768,"ru")</f>
        <v>5</v>
      </c>
      <c r="BE768" t="str">
        <f t="shared" si="126"/>
        <v/>
      </c>
      <c r="BF768">
        <f>COUNTIFS($BB$1:BB768,BB768,$BE$1:BE768,"re")</f>
        <v>4</v>
      </c>
      <c r="BG768" t="str">
        <f t="shared" si="127"/>
        <v>ru52021_01_CLE</v>
      </c>
      <c r="BH768" t="str">
        <f t="shared" si="128"/>
        <v>42021_01_CLE</v>
      </c>
      <c r="BI768" t="str">
        <f t="shared" si="129"/>
        <v>2021_01_CLEJ.Gillan</v>
      </c>
      <c r="BJ768" t="str">
        <f t="shared" si="130"/>
        <v>2021_CLE_J.Gillan</v>
      </c>
      <c r="BK768" t="str">
        <f>IF(ISERROR(MATCH(LEFT(C768,5)&amp;B768&amp;"_"&amp;A768,$BK$1:BK767,0)),LEFT(C768,5)&amp;B768&amp;"_"&amp;A768,"")</f>
        <v>2021_CLE_J.Gillan</v>
      </c>
      <c r="BL768">
        <f>COUNTIFS($B$1:B768,B768)-COUNTIFS($B$1:B768,B768,$BK$1:BK768,"")</f>
        <v>10</v>
      </c>
      <c r="BM768" t="str">
        <f t="shared" si="131"/>
        <v>2021_CLE10</v>
      </c>
    </row>
    <row r="769" spans="1:65" x14ac:dyDescent="0.25">
      <c r="A769" s="1" t="s">
        <v>151</v>
      </c>
      <c r="B769" s="1" t="s">
        <v>85</v>
      </c>
      <c r="C769" s="1" t="s">
        <v>1254</v>
      </c>
      <c r="D769" s="1">
        <v>-1.7999999999999999E-2</v>
      </c>
      <c r="E769" s="1">
        <v>-1.1599999999999999</v>
      </c>
      <c r="F769" s="1" t="s">
        <v>1392</v>
      </c>
      <c r="G769" s="1" t="s">
        <v>52</v>
      </c>
      <c r="H769" s="1" t="s">
        <v>52</v>
      </c>
      <c r="I769" s="1" t="s">
        <v>52</v>
      </c>
      <c r="J769" s="1" t="s">
        <v>52</v>
      </c>
      <c r="K769" s="1" t="s">
        <v>52</v>
      </c>
      <c r="L769" s="1" t="s">
        <v>52</v>
      </c>
      <c r="M769" s="1" t="s">
        <v>52</v>
      </c>
      <c r="N769" s="1" t="s">
        <v>52</v>
      </c>
      <c r="O769" s="1" t="s">
        <v>52</v>
      </c>
      <c r="P769" s="1" t="s">
        <v>52</v>
      </c>
      <c r="Q769" s="1" t="s">
        <v>52</v>
      </c>
      <c r="R769" s="1" t="s">
        <v>52</v>
      </c>
      <c r="S769" s="1" t="s">
        <v>52</v>
      </c>
      <c r="T769" s="1" t="s">
        <v>52</v>
      </c>
      <c r="U769" s="1" t="s">
        <v>52</v>
      </c>
      <c r="V769" s="1">
        <v>0</v>
      </c>
      <c r="W769" s="1">
        <v>0</v>
      </c>
      <c r="X769" s="1">
        <v>2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 t="s">
        <v>52</v>
      </c>
      <c r="AE769" s="1" t="s">
        <v>52</v>
      </c>
      <c r="AF769" s="1" t="s">
        <v>52</v>
      </c>
      <c r="AG769" s="1" t="s">
        <v>52</v>
      </c>
      <c r="AH769" s="1" t="s">
        <v>52</v>
      </c>
      <c r="AI769" s="1" t="s">
        <v>52</v>
      </c>
      <c r="AJ769" s="1" t="s">
        <v>52</v>
      </c>
      <c r="AK769" s="1" t="s">
        <v>52</v>
      </c>
      <c r="AL769" s="1" t="s">
        <v>52</v>
      </c>
      <c r="AM769" s="1" t="s">
        <v>52</v>
      </c>
      <c r="AN769" s="1" t="s">
        <v>52</v>
      </c>
      <c r="AO769" s="1" t="s">
        <v>52</v>
      </c>
      <c r="AP769" s="1" t="s">
        <v>52</v>
      </c>
      <c r="AQ769" s="1" t="s">
        <v>52</v>
      </c>
      <c r="AR769" s="1" t="s">
        <v>52</v>
      </c>
      <c r="AS769" s="1" t="s">
        <v>52</v>
      </c>
      <c r="AT769" s="1" t="s">
        <v>52</v>
      </c>
      <c r="AU769" s="1" t="s">
        <v>52</v>
      </c>
      <c r="AV769" s="1" t="s">
        <v>52</v>
      </c>
      <c r="AW769" s="1" t="s">
        <v>52</v>
      </c>
      <c r="AX769" s="1" t="s">
        <v>52</v>
      </c>
      <c r="AY769" t="str">
        <f t="shared" si="121"/>
        <v/>
      </c>
      <c r="AZ769" t="str">
        <f t="shared" si="122"/>
        <v>J.Jackson</v>
      </c>
      <c r="BA769" t="str">
        <f t="shared" si="123"/>
        <v/>
      </c>
      <c r="BB769" t="str">
        <f t="shared" si="124"/>
        <v>2021_03_LAC</v>
      </c>
      <c r="BC769" t="str">
        <f t="shared" si="125"/>
        <v>ru</v>
      </c>
      <c r="BD769">
        <f>COUNTIFS($BB$1:BB769,BB769,$BC$1:BC769,"ru")</f>
        <v>5</v>
      </c>
      <c r="BE769" t="str">
        <f t="shared" si="126"/>
        <v/>
      </c>
      <c r="BF769">
        <f>COUNTIFS($BB$1:BB769,BB769,$BE$1:BE769,"re")</f>
        <v>3</v>
      </c>
      <c r="BG769" t="str">
        <f t="shared" si="127"/>
        <v>ru52021_03_LAC</v>
      </c>
      <c r="BH769" t="str">
        <f t="shared" si="128"/>
        <v>32021_03_LAC</v>
      </c>
      <c r="BI769" t="str">
        <f t="shared" si="129"/>
        <v>2021_03_LACJ.Jackson</v>
      </c>
      <c r="BJ769" t="str">
        <f t="shared" si="130"/>
        <v>2021_LAC_J.Jackson</v>
      </c>
      <c r="BK769" t="str">
        <f>IF(ISERROR(MATCH(LEFT(C769,5)&amp;B769&amp;"_"&amp;A769,$BK$1:BK768,0)),LEFT(C769,5)&amp;B769&amp;"_"&amp;A769,"")</f>
        <v/>
      </c>
      <c r="BL769">
        <f>COUNTIFS($B$1:B769,B769)-COUNTIFS($B$1:B769,B769,$BK$1:BK769,"")</f>
        <v>8</v>
      </c>
      <c r="BM769" t="str">
        <f t="shared" si="131"/>
        <v/>
      </c>
    </row>
    <row r="770" spans="1:65" x14ac:dyDescent="0.25">
      <c r="A770" s="1" t="s">
        <v>2356</v>
      </c>
      <c r="B770" s="1" t="s">
        <v>76</v>
      </c>
      <c r="C770" s="1" t="s">
        <v>2427</v>
      </c>
      <c r="D770" s="1">
        <v>1E-3</v>
      </c>
      <c r="E770" s="1">
        <v>-0.91</v>
      </c>
      <c r="F770" s="1" t="s">
        <v>2545</v>
      </c>
      <c r="G770" s="1" t="s">
        <v>52</v>
      </c>
      <c r="H770" s="1" t="s">
        <v>52</v>
      </c>
      <c r="I770" s="1" t="s">
        <v>52</v>
      </c>
      <c r="J770" s="1" t="s">
        <v>52</v>
      </c>
      <c r="K770" s="1" t="s">
        <v>52</v>
      </c>
      <c r="L770" s="1" t="s">
        <v>52</v>
      </c>
      <c r="M770" s="1" t="s">
        <v>52</v>
      </c>
      <c r="N770" s="1" t="s">
        <v>52</v>
      </c>
      <c r="O770" s="1" t="s">
        <v>52</v>
      </c>
      <c r="P770" s="1" t="s">
        <v>52</v>
      </c>
      <c r="Q770" s="1" t="s">
        <v>52</v>
      </c>
      <c r="R770" s="1" t="s">
        <v>52</v>
      </c>
      <c r="S770" s="1" t="s">
        <v>52</v>
      </c>
      <c r="T770" s="1" t="s">
        <v>52</v>
      </c>
      <c r="U770" s="1" t="s">
        <v>52</v>
      </c>
      <c r="V770" s="1">
        <v>0</v>
      </c>
      <c r="W770" s="1">
        <v>0</v>
      </c>
      <c r="X770" s="1">
        <v>1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3</v>
      </c>
      <c r="AE770" s="1">
        <v>0</v>
      </c>
      <c r="AF770" s="1">
        <v>1</v>
      </c>
      <c r="AG770" s="1">
        <v>1</v>
      </c>
      <c r="AH770" s="1">
        <v>1</v>
      </c>
      <c r="AI770" s="1">
        <v>21.66</v>
      </c>
      <c r="AJ770" s="1">
        <v>1</v>
      </c>
      <c r="AK770" s="1">
        <v>1</v>
      </c>
      <c r="AL770" s="1">
        <v>2</v>
      </c>
      <c r="AM770" s="1">
        <v>3</v>
      </c>
      <c r="AN770" s="1">
        <v>0</v>
      </c>
      <c r="AO770" s="1">
        <v>0</v>
      </c>
      <c r="AP770" s="1" t="s">
        <v>52</v>
      </c>
      <c r="AQ770" s="1" t="s">
        <v>52</v>
      </c>
      <c r="AR770" s="1" t="s">
        <v>52</v>
      </c>
      <c r="AS770" s="1" t="s">
        <v>52</v>
      </c>
      <c r="AT770" s="1" t="s">
        <v>52</v>
      </c>
      <c r="AU770" s="1" t="s">
        <v>52</v>
      </c>
      <c r="AV770" s="1" t="s">
        <v>52</v>
      </c>
      <c r="AW770" s="1" t="s">
        <v>52</v>
      </c>
      <c r="AX770" s="1" t="s">
        <v>52</v>
      </c>
      <c r="AY770" t="str">
        <f t="shared" si="121"/>
        <v/>
      </c>
      <c r="AZ770" t="str">
        <f t="shared" si="122"/>
        <v>J.Richard</v>
      </c>
      <c r="BA770" t="str">
        <f t="shared" si="123"/>
        <v/>
      </c>
      <c r="BB770" t="str">
        <f t="shared" si="124"/>
        <v>2021_06_LV</v>
      </c>
      <c r="BC770" t="str">
        <f t="shared" si="125"/>
        <v>ru</v>
      </c>
      <c r="BD770">
        <f>COUNTIFS($BB$1:BB770,BB770,$BC$1:BC770,"ru")</f>
        <v>4</v>
      </c>
      <c r="BE770" t="str">
        <f t="shared" si="126"/>
        <v>re</v>
      </c>
      <c r="BF770">
        <f>COUNTIFS($BB$1:BB770,BB770,$BE$1:BE770,"re")</f>
        <v>3</v>
      </c>
      <c r="BG770" t="str">
        <f t="shared" si="127"/>
        <v>ru42021_06_LV</v>
      </c>
      <c r="BH770" t="str">
        <f t="shared" si="128"/>
        <v>re32021_06_LV</v>
      </c>
      <c r="BI770" t="str">
        <f t="shared" si="129"/>
        <v>2021_06_LVJ.Richard</v>
      </c>
      <c r="BJ770" t="str">
        <f t="shared" si="130"/>
        <v>2021_LV_J.Richard</v>
      </c>
      <c r="BK770" t="str">
        <f>IF(ISERROR(MATCH(LEFT(C770,5)&amp;B770&amp;"_"&amp;A770,$BK$1:BK769,0)),LEFT(C770,5)&amp;B770&amp;"_"&amp;A770,"")</f>
        <v>2021_LV_J.Richard</v>
      </c>
      <c r="BL770">
        <f>COUNTIFS($B$1:B770,B770)-COUNTIFS($B$1:B770,B770,$BK$1:BK770,"")</f>
        <v>9</v>
      </c>
      <c r="BM770" t="str">
        <f t="shared" si="131"/>
        <v>2021_LV9</v>
      </c>
    </row>
    <row r="771" spans="1:65" x14ac:dyDescent="0.25">
      <c r="A771" s="1" t="s">
        <v>114</v>
      </c>
      <c r="B771" s="1" t="s">
        <v>69</v>
      </c>
      <c r="C771" s="1" t="s">
        <v>1657</v>
      </c>
      <c r="D771" s="1">
        <v>-1.9E-2</v>
      </c>
      <c r="E771" s="1">
        <v>-0.47</v>
      </c>
      <c r="F771" s="1" t="s">
        <v>1799</v>
      </c>
      <c r="G771" s="1" t="s">
        <v>52</v>
      </c>
      <c r="H771" s="1" t="s">
        <v>52</v>
      </c>
      <c r="I771" s="1" t="s">
        <v>52</v>
      </c>
      <c r="J771" s="1" t="s">
        <v>52</v>
      </c>
      <c r="K771" s="1" t="s">
        <v>52</v>
      </c>
      <c r="L771" s="1" t="s">
        <v>52</v>
      </c>
      <c r="M771" s="1" t="s">
        <v>52</v>
      </c>
      <c r="N771" s="1" t="s">
        <v>52</v>
      </c>
      <c r="O771" s="1" t="s">
        <v>52</v>
      </c>
      <c r="P771" s="1" t="s">
        <v>52</v>
      </c>
      <c r="Q771" s="1" t="s">
        <v>52</v>
      </c>
      <c r="R771" s="1" t="s">
        <v>52</v>
      </c>
      <c r="S771" s="1" t="s">
        <v>52</v>
      </c>
      <c r="T771" s="1" t="s">
        <v>52</v>
      </c>
      <c r="U771" s="1" t="s">
        <v>52</v>
      </c>
      <c r="V771" s="1">
        <v>0</v>
      </c>
      <c r="W771" s="1">
        <v>0</v>
      </c>
      <c r="X771" s="1">
        <v>1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1</v>
      </c>
      <c r="AG771" s="1">
        <v>1</v>
      </c>
      <c r="AH771" s="1">
        <v>1</v>
      </c>
      <c r="AI771" s="1">
        <v>13.47</v>
      </c>
      <c r="AJ771" s="1">
        <v>0</v>
      </c>
      <c r="AK771" s="1">
        <v>-2</v>
      </c>
      <c r="AL771" s="1">
        <v>2</v>
      </c>
      <c r="AM771" s="1">
        <v>7</v>
      </c>
      <c r="AN771" s="1">
        <v>1</v>
      </c>
      <c r="AO771" s="1">
        <v>1</v>
      </c>
      <c r="AP771" s="1" t="s">
        <v>52</v>
      </c>
      <c r="AQ771" s="1" t="s">
        <v>52</v>
      </c>
      <c r="AR771" s="1" t="s">
        <v>52</v>
      </c>
      <c r="AS771" s="1" t="s">
        <v>52</v>
      </c>
      <c r="AT771" s="1" t="s">
        <v>52</v>
      </c>
      <c r="AU771" s="1" t="s">
        <v>52</v>
      </c>
      <c r="AV771" s="1" t="s">
        <v>52</v>
      </c>
      <c r="AW771" s="1" t="s">
        <v>52</v>
      </c>
      <c r="AX771" s="1" t="s">
        <v>52</v>
      </c>
      <c r="AY771" t="str">
        <f t="shared" ref="AY771:AY834" si="132">IF(ISNUMBER(AP771),LEFT(C771,7)&amp;"_"&amp;B771,"")</f>
        <v/>
      </c>
      <c r="AZ771" t="str">
        <f t="shared" ref="AZ771:AZ834" si="133">A771</f>
        <v>J.Taylor</v>
      </c>
      <c r="BA771" t="str">
        <f t="shared" ref="BA771:BA834" si="134">IF(G771="NA","","QB")</f>
        <v/>
      </c>
      <c r="BB771" t="str">
        <f t="shared" ref="BB771:BB834" si="135">LEFT(C771,7)&amp;"_"&amp;B771</f>
        <v>2021_04_NE</v>
      </c>
      <c r="BC771" t="str">
        <f t="shared" ref="BC771:BC834" si="136">IF(X771="NA","","ru")</f>
        <v>ru</v>
      </c>
      <c r="BD771">
        <f>COUNTIFS($BB$1:BB771,BB771,$BC$1:BC771,"ru")</f>
        <v>3</v>
      </c>
      <c r="BE771" t="str">
        <f t="shared" ref="BE771:BE834" si="137">IF(AD771="NA","","re")</f>
        <v>re</v>
      </c>
      <c r="BF771">
        <f>COUNTIFS($BB$1:BB771,BB771,$BE$1:BE771,"re")</f>
        <v>4</v>
      </c>
      <c r="BG771" t="str">
        <f t="shared" ref="BG771:BG834" si="138">BC771&amp;BD771&amp;$BB771</f>
        <v>ru32021_04_NE</v>
      </c>
      <c r="BH771" t="str">
        <f t="shared" ref="BH771:BH834" si="139">BE771&amp;BF771&amp;$BB771</f>
        <v>re42021_04_NE</v>
      </c>
      <c r="BI771" t="str">
        <f t="shared" ref="BI771:BI834" si="140">BB771&amp;AZ771</f>
        <v>2021_04_NEJ.Taylor</v>
      </c>
      <c r="BJ771" t="str">
        <f t="shared" ref="BJ771:BJ834" si="141">LEFT(C771,5)&amp;B771&amp;"_"&amp;A771</f>
        <v>2021_NE_J.Taylor</v>
      </c>
      <c r="BK771" t="str">
        <f>IF(ISERROR(MATCH(LEFT(C771,5)&amp;B771&amp;"_"&amp;A771,$BK$1:BK770,0)),LEFT(C771,5)&amp;B771&amp;"_"&amp;A771,"")</f>
        <v/>
      </c>
      <c r="BL771">
        <f>COUNTIFS($B$1:B771,B771)-COUNTIFS($B$1:B771,B771,$BK$1:BK771,"")</f>
        <v>10</v>
      </c>
      <c r="BM771" t="str">
        <f t="shared" ref="BM771:BM834" si="142">IF(BK771="","",LEFT(C771,5)&amp;B771&amp;BL771)</f>
        <v/>
      </c>
    </row>
    <row r="772" spans="1:65" x14ac:dyDescent="0.25">
      <c r="A772" s="1" t="s">
        <v>2187</v>
      </c>
      <c r="B772" s="1" t="s">
        <v>98</v>
      </c>
      <c r="C772" s="1" t="s">
        <v>2056</v>
      </c>
      <c r="D772" s="1">
        <v>-5.8999999999999997E-2</v>
      </c>
      <c r="E772" s="1">
        <v>-2.0699999999999998</v>
      </c>
      <c r="F772" s="1" t="s">
        <v>2188</v>
      </c>
      <c r="G772" s="1" t="s">
        <v>52</v>
      </c>
      <c r="H772" s="1" t="s">
        <v>52</v>
      </c>
      <c r="I772" s="1" t="s">
        <v>52</v>
      </c>
      <c r="J772" s="1" t="s">
        <v>52</v>
      </c>
      <c r="K772" s="1" t="s">
        <v>52</v>
      </c>
      <c r="L772" s="1" t="s">
        <v>52</v>
      </c>
      <c r="M772" s="1" t="s">
        <v>52</v>
      </c>
      <c r="N772" s="1" t="s">
        <v>52</v>
      </c>
      <c r="O772" s="1" t="s">
        <v>52</v>
      </c>
      <c r="P772" s="1" t="s">
        <v>52</v>
      </c>
      <c r="Q772" s="1" t="s">
        <v>52</v>
      </c>
      <c r="R772" s="1" t="s">
        <v>52</v>
      </c>
      <c r="S772" s="1" t="s">
        <v>52</v>
      </c>
      <c r="T772" s="1" t="s">
        <v>52</v>
      </c>
      <c r="U772" s="1" t="s">
        <v>52</v>
      </c>
      <c r="V772" s="1">
        <v>0</v>
      </c>
      <c r="W772" s="1">
        <v>0</v>
      </c>
      <c r="X772" s="1">
        <v>4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  <c r="AG772" s="1">
        <v>1</v>
      </c>
      <c r="AH772" s="1">
        <v>0</v>
      </c>
      <c r="AI772" s="1">
        <v>-350</v>
      </c>
      <c r="AJ772" s="1">
        <v>0</v>
      </c>
      <c r="AK772" s="1">
        <v>-1</v>
      </c>
      <c r="AL772" s="1">
        <v>0</v>
      </c>
      <c r="AM772" s="1">
        <v>7</v>
      </c>
      <c r="AN772" s="1">
        <v>0</v>
      </c>
      <c r="AO772" s="1">
        <v>0</v>
      </c>
      <c r="AP772" s="1" t="s">
        <v>52</v>
      </c>
      <c r="AQ772" s="1" t="s">
        <v>52</v>
      </c>
      <c r="AR772" s="1" t="s">
        <v>52</v>
      </c>
      <c r="AS772" s="1" t="s">
        <v>52</v>
      </c>
      <c r="AT772" s="1" t="s">
        <v>52</v>
      </c>
      <c r="AU772" s="1" t="s">
        <v>52</v>
      </c>
      <c r="AV772" s="1" t="s">
        <v>52</v>
      </c>
      <c r="AW772" s="1" t="s">
        <v>52</v>
      </c>
      <c r="AX772" s="1" t="s">
        <v>52</v>
      </c>
      <c r="AY772" t="str">
        <f t="shared" si="132"/>
        <v/>
      </c>
      <c r="AZ772" t="str">
        <f t="shared" si="133"/>
        <v>K.Ballage</v>
      </c>
      <c r="BA772" t="str">
        <f t="shared" si="134"/>
        <v/>
      </c>
      <c r="BB772" t="str">
        <f t="shared" si="135"/>
        <v>2021_05_PIT</v>
      </c>
      <c r="BC772" t="str">
        <f t="shared" si="136"/>
        <v>ru</v>
      </c>
      <c r="BD772">
        <f>COUNTIFS($BB$1:BB772,BB772,$BC$1:BC772,"ru")</f>
        <v>4</v>
      </c>
      <c r="BE772" t="str">
        <f t="shared" si="137"/>
        <v>re</v>
      </c>
      <c r="BF772">
        <f>COUNTIFS($BB$1:BB772,BB772,$BE$1:BE772,"re")</f>
        <v>4</v>
      </c>
      <c r="BG772" t="str">
        <f t="shared" si="138"/>
        <v>ru42021_05_PIT</v>
      </c>
      <c r="BH772" t="str">
        <f t="shared" si="139"/>
        <v>re42021_05_PIT</v>
      </c>
      <c r="BI772" t="str">
        <f t="shared" si="140"/>
        <v>2021_05_PITK.Ballage</v>
      </c>
      <c r="BJ772" t="str">
        <f t="shared" si="141"/>
        <v>2021_PIT_K.Ballage</v>
      </c>
      <c r="BK772" t="str">
        <f>IF(ISERROR(MATCH(LEFT(C772,5)&amp;B772&amp;"_"&amp;A772,$BK$1:BK771,0)),LEFT(C772,5)&amp;B772&amp;"_"&amp;A772,"")</f>
        <v/>
      </c>
      <c r="BL772">
        <f>COUNTIFS($B$1:B772,B772)-COUNTIFS($B$1:B772,B772,$BK$1:BK772,"")</f>
        <v>8</v>
      </c>
      <c r="BM772" t="str">
        <f t="shared" si="142"/>
        <v/>
      </c>
    </row>
    <row r="773" spans="1:65" x14ac:dyDescent="0.25">
      <c r="A773" s="1" t="s">
        <v>179</v>
      </c>
      <c r="B773" s="1" t="s">
        <v>95</v>
      </c>
      <c r="C773" s="1" t="s">
        <v>2069</v>
      </c>
      <c r="D773" s="1">
        <v>-0.14099999999999999</v>
      </c>
      <c r="E773" s="1">
        <v>-3.65</v>
      </c>
      <c r="F773" s="1" t="s">
        <v>2189</v>
      </c>
      <c r="G773" s="1" t="s">
        <v>52</v>
      </c>
      <c r="H773" s="1" t="s">
        <v>52</v>
      </c>
      <c r="I773" s="1" t="s">
        <v>52</v>
      </c>
      <c r="J773" s="1" t="s">
        <v>52</v>
      </c>
      <c r="K773" s="1" t="s">
        <v>52</v>
      </c>
      <c r="L773" s="1" t="s">
        <v>52</v>
      </c>
      <c r="M773" s="1" t="s">
        <v>52</v>
      </c>
      <c r="N773" s="1" t="s">
        <v>52</v>
      </c>
      <c r="O773" s="1" t="s">
        <v>52</v>
      </c>
      <c r="P773" s="1" t="s">
        <v>52</v>
      </c>
      <c r="Q773" s="1" t="s">
        <v>52</v>
      </c>
      <c r="R773" s="1" t="s">
        <v>52</v>
      </c>
      <c r="S773" s="1" t="s">
        <v>52</v>
      </c>
      <c r="T773" s="1" t="s">
        <v>52</v>
      </c>
      <c r="U773" s="1" t="s">
        <v>52</v>
      </c>
      <c r="V773" s="1">
        <v>0</v>
      </c>
      <c r="W773" s="1">
        <v>0</v>
      </c>
      <c r="X773" s="1">
        <v>1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35</v>
      </c>
      <c r="AE773" s="1">
        <v>0</v>
      </c>
      <c r="AF773" s="1">
        <v>3</v>
      </c>
      <c r="AG773" s="1">
        <v>4</v>
      </c>
      <c r="AH773" s="1">
        <v>0.75</v>
      </c>
      <c r="AI773" s="1">
        <v>14.76</v>
      </c>
      <c r="AJ773" s="1">
        <v>2</v>
      </c>
      <c r="AK773" s="1">
        <v>49</v>
      </c>
      <c r="AL773" s="1">
        <v>27</v>
      </c>
      <c r="AM773" s="1">
        <v>18</v>
      </c>
      <c r="AN773" s="1">
        <v>0</v>
      </c>
      <c r="AO773" s="1">
        <v>0</v>
      </c>
      <c r="AP773" s="1" t="s">
        <v>52</v>
      </c>
      <c r="AQ773" s="1" t="s">
        <v>52</v>
      </c>
      <c r="AR773" s="1" t="s">
        <v>52</v>
      </c>
      <c r="AS773" s="1" t="s">
        <v>52</v>
      </c>
      <c r="AT773" s="1" t="s">
        <v>52</v>
      </c>
      <c r="AU773" s="1" t="s">
        <v>52</v>
      </c>
      <c r="AV773" s="1" t="s">
        <v>52</v>
      </c>
      <c r="AW773" s="1" t="s">
        <v>52</v>
      </c>
      <c r="AX773" s="1" t="s">
        <v>52</v>
      </c>
      <c r="AY773" t="str">
        <f t="shared" si="132"/>
        <v/>
      </c>
      <c r="AZ773" t="str">
        <f t="shared" si="133"/>
        <v>K.Juszczyk</v>
      </c>
      <c r="BA773" t="str">
        <f t="shared" si="134"/>
        <v/>
      </c>
      <c r="BB773" t="str">
        <f t="shared" si="135"/>
        <v>2021_05_SF</v>
      </c>
      <c r="BC773" t="str">
        <f t="shared" si="136"/>
        <v>ru</v>
      </c>
      <c r="BD773">
        <f>COUNTIFS($BB$1:BB773,BB773,$BC$1:BC773,"ru")</f>
        <v>5</v>
      </c>
      <c r="BE773" t="str">
        <f t="shared" si="137"/>
        <v>re</v>
      </c>
      <c r="BF773">
        <f>COUNTIFS($BB$1:BB773,BB773,$BE$1:BE773,"re")</f>
        <v>3</v>
      </c>
      <c r="BG773" t="str">
        <f t="shared" si="138"/>
        <v>ru52021_05_SF</v>
      </c>
      <c r="BH773" t="str">
        <f t="shared" si="139"/>
        <v>re32021_05_SF</v>
      </c>
      <c r="BI773" t="str">
        <f t="shared" si="140"/>
        <v>2021_05_SFK.Juszczyk</v>
      </c>
      <c r="BJ773" t="str">
        <f t="shared" si="141"/>
        <v>2021_SF_K.Juszczyk</v>
      </c>
      <c r="BK773" t="str">
        <f>IF(ISERROR(MATCH(LEFT(C773,5)&amp;B773&amp;"_"&amp;A773,$BK$1:BK772,0)),LEFT(C773,5)&amp;B773&amp;"_"&amp;A773,"")</f>
        <v/>
      </c>
      <c r="BL773">
        <f>COUNTIFS($B$1:B773,B773)-COUNTIFS($B$1:B773,B773,$BK$1:BK773,"")</f>
        <v>12</v>
      </c>
      <c r="BM773" t="str">
        <f t="shared" si="142"/>
        <v/>
      </c>
    </row>
    <row r="774" spans="1:65" x14ac:dyDescent="0.25">
      <c r="A774" s="1" t="s">
        <v>538</v>
      </c>
      <c r="B774" s="1" t="s">
        <v>91</v>
      </c>
      <c r="C774" s="1" t="s">
        <v>839</v>
      </c>
      <c r="D774" s="1">
        <v>-2.5000000000000001E-2</v>
      </c>
      <c r="E774" s="1">
        <v>-0.68</v>
      </c>
      <c r="F774" s="1" t="s">
        <v>983</v>
      </c>
      <c r="G774" s="1" t="s">
        <v>52</v>
      </c>
      <c r="H774" s="1" t="s">
        <v>52</v>
      </c>
      <c r="I774" s="1" t="s">
        <v>52</v>
      </c>
      <c r="J774" s="1" t="s">
        <v>52</v>
      </c>
      <c r="K774" s="1" t="s">
        <v>52</v>
      </c>
      <c r="L774" s="1" t="s">
        <v>52</v>
      </c>
      <c r="M774" s="1" t="s">
        <v>52</v>
      </c>
      <c r="N774" s="1" t="s">
        <v>52</v>
      </c>
      <c r="O774" s="1" t="s">
        <v>52</v>
      </c>
      <c r="P774" s="1" t="s">
        <v>52</v>
      </c>
      <c r="Q774" s="1" t="s">
        <v>52</v>
      </c>
      <c r="R774" s="1" t="s">
        <v>52</v>
      </c>
      <c r="S774" s="1" t="s">
        <v>52</v>
      </c>
      <c r="T774" s="1" t="s">
        <v>52</v>
      </c>
      <c r="U774" s="1" t="s">
        <v>52</v>
      </c>
      <c r="V774" s="1">
        <v>0</v>
      </c>
      <c r="W774" s="1">
        <v>0</v>
      </c>
      <c r="X774" s="1">
        <v>1</v>
      </c>
      <c r="Y774" s="1">
        <v>0</v>
      </c>
      <c r="Z774" s="1">
        <v>1</v>
      </c>
      <c r="AA774" s="1">
        <v>0</v>
      </c>
      <c r="AB774" s="1">
        <v>0</v>
      </c>
      <c r="AC774" s="1">
        <v>0</v>
      </c>
      <c r="AD774" s="1">
        <v>-3</v>
      </c>
      <c r="AE774" s="1">
        <v>0</v>
      </c>
      <c r="AF774" s="1">
        <v>2</v>
      </c>
      <c r="AG774" s="1">
        <v>7</v>
      </c>
      <c r="AH774" s="1">
        <v>0.28499999999999998</v>
      </c>
      <c r="AI774" s="1">
        <v>-143.03</v>
      </c>
      <c r="AJ774" s="1">
        <v>1</v>
      </c>
      <c r="AK774" s="1">
        <v>38</v>
      </c>
      <c r="AL774" s="1">
        <v>3</v>
      </c>
      <c r="AM774" s="1">
        <v>23</v>
      </c>
      <c r="AN774" s="1">
        <v>0</v>
      </c>
      <c r="AO774" s="1">
        <v>0</v>
      </c>
      <c r="AP774" s="1" t="s">
        <v>52</v>
      </c>
      <c r="AQ774" s="1" t="s">
        <v>52</v>
      </c>
      <c r="AR774" s="1" t="s">
        <v>52</v>
      </c>
      <c r="AS774" s="1" t="s">
        <v>52</v>
      </c>
      <c r="AT774" s="1" t="s">
        <v>52</v>
      </c>
      <c r="AU774" s="1" t="s">
        <v>52</v>
      </c>
      <c r="AV774" s="1" t="s">
        <v>52</v>
      </c>
      <c r="AW774" s="1" t="s">
        <v>52</v>
      </c>
      <c r="AX774" s="1" t="s">
        <v>52</v>
      </c>
      <c r="AY774" t="str">
        <f t="shared" si="132"/>
        <v/>
      </c>
      <c r="AZ774" t="str">
        <f t="shared" si="133"/>
        <v>L.Shenault</v>
      </c>
      <c r="BA774" t="str">
        <f t="shared" si="134"/>
        <v/>
      </c>
      <c r="BB774" t="str">
        <f t="shared" si="135"/>
        <v>2021_02_JAX</v>
      </c>
      <c r="BC774" t="str">
        <f t="shared" si="136"/>
        <v>ru</v>
      </c>
      <c r="BD774">
        <f>COUNTIFS($BB$1:BB774,BB774,$BC$1:BC774,"ru")</f>
        <v>3</v>
      </c>
      <c r="BE774" t="str">
        <f t="shared" si="137"/>
        <v>re</v>
      </c>
      <c r="BF774">
        <f>COUNTIFS($BB$1:BB774,BB774,$BE$1:BE774,"re")</f>
        <v>3</v>
      </c>
      <c r="BG774" t="str">
        <f t="shared" si="138"/>
        <v>ru32021_02_JAX</v>
      </c>
      <c r="BH774" t="str">
        <f t="shared" si="139"/>
        <v>re32021_02_JAX</v>
      </c>
      <c r="BI774" t="str">
        <f t="shared" si="140"/>
        <v>2021_02_JAXL.Shenault</v>
      </c>
      <c r="BJ774" t="str">
        <f t="shared" si="141"/>
        <v>2021_JAX_L.Shenault</v>
      </c>
      <c r="BK774" t="str">
        <f>IF(ISERROR(MATCH(LEFT(C774,5)&amp;B774&amp;"_"&amp;A774,$BK$1:BK773,0)),LEFT(C774,5)&amp;B774&amp;"_"&amp;A774,"")</f>
        <v/>
      </c>
      <c r="BL774">
        <f>COUNTIFS($B$1:B774,B774)-COUNTIFS($B$1:B774,B774,$BK$1:BK774,"")</f>
        <v>6</v>
      </c>
      <c r="BM774" t="str">
        <f t="shared" si="142"/>
        <v/>
      </c>
    </row>
    <row r="775" spans="1:65" x14ac:dyDescent="0.25">
      <c r="A775" s="1" t="s">
        <v>984</v>
      </c>
      <c r="B775" s="1" t="s">
        <v>79</v>
      </c>
      <c r="C775" s="1" t="s">
        <v>846</v>
      </c>
      <c r="D775" s="1">
        <v>-0.251</v>
      </c>
      <c r="E775" s="1">
        <v>-4.7</v>
      </c>
      <c r="F775" s="1" t="s">
        <v>985</v>
      </c>
      <c r="G775" s="1" t="s">
        <v>52</v>
      </c>
      <c r="H775" s="1" t="s">
        <v>52</v>
      </c>
      <c r="I775" s="1" t="s">
        <v>52</v>
      </c>
      <c r="J775" s="1" t="s">
        <v>52</v>
      </c>
      <c r="K775" s="1" t="s">
        <v>52</v>
      </c>
      <c r="L775" s="1" t="s">
        <v>52</v>
      </c>
      <c r="M775" s="1" t="s">
        <v>52</v>
      </c>
      <c r="N775" s="1" t="s">
        <v>52</v>
      </c>
      <c r="O775" s="1" t="s">
        <v>52</v>
      </c>
      <c r="P775" s="1" t="s">
        <v>52</v>
      </c>
      <c r="Q775" s="1" t="s">
        <v>52</v>
      </c>
      <c r="R775" s="1" t="s">
        <v>52</v>
      </c>
      <c r="S775" s="1" t="s">
        <v>52</v>
      </c>
      <c r="T775" s="1" t="s">
        <v>52</v>
      </c>
      <c r="U775" s="1" t="s">
        <v>52</v>
      </c>
      <c r="V775" s="1">
        <v>0</v>
      </c>
      <c r="W775" s="1">
        <v>1</v>
      </c>
      <c r="X775" s="1">
        <v>1</v>
      </c>
      <c r="Y775" s="1">
        <v>0</v>
      </c>
      <c r="Z775" s="1">
        <v>0</v>
      </c>
      <c r="AA775" s="1">
        <v>0</v>
      </c>
      <c r="AB775" s="1">
        <v>1</v>
      </c>
      <c r="AC775" s="1">
        <v>1</v>
      </c>
      <c r="AD775" s="1" t="s">
        <v>52</v>
      </c>
      <c r="AE775" s="1" t="s">
        <v>52</v>
      </c>
      <c r="AF775" s="1" t="s">
        <v>52</v>
      </c>
      <c r="AG775" s="1" t="s">
        <v>52</v>
      </c>
      <c r="AH775" s="1" t="s">
        <v>52</v>
      </c>
      <c r="AI775" s="1" t="s">
        <v>52</v>
      </c>
      <c r="AJ775" s="1" t="s">
        <v>52</v>
      </c>
      <c r="AK775" s="1" t="s">
        <v>52</v>
      </c>
      <c r="AL775" s="1" t="s">
        <v>52</v>
      </c>
      <c r="AM775" s="1" t="s">
        <v>52</v>
      </c>
      <c r="AN775" s="1" t="s">
        <v>52</v>
      </c>
      <c r="AO775" s="1" t="s">
        <v>52</v>
      </c>
      <c r="AP775" s="1" t="s">
        <v>52</v>
      </c>
      <c r="AQ775" s="1" t="s">
        <v>52</v>
      </c>
      <c r="AR775" s="1" t="s">
        <v>52</v>
      </c>
      <c r="AS775" s="1" t="s">
        <v>52</v>
      </c>
      <c r="AT775" s="1" t="s">
        <v>52</v>
      </c>
      <c r="AU775" s="1" t="s">
        <v>52</v>
      </c>
      <c r="AV775" s="1" t="s">
        <v>52</v>
      </c>
      <c r="AW775" s="1" t="s">
        <v>52</v>
      </c>
      <c r="AX775" s="1" t="s">
        <v>52</v>
      </c>
      <c r="AY775" t="str">
        <f t="shared" si="132"/>
        <v/>
      </c>
      <c r="AZ775" t="str">
        <f t="shared" si="133"/>
        <v>M.Orzech</v>
      </c>
      <c r="BA775" t="str">
        <f t="shared" si="134"/>
        <v/>
      </c>
      <c r="BB775" t="str">
        <f t="shared" si="135"/>
        <v>2021_02_LA</v>
      </c>
      <c r="BC775" t="str">
        <f t="shared" si="136"/>
        <v>ru</v>
      </c>
      <c r="BD775">
        <f>COUNTIFS($BB$1:BB775,BB775,$BC$1:BC775,"ru")</f>
        <v>5</v>
      </c>
      <c r="BE775" t="str">
        <f t="shared" si="137"/>
        <v/>
      </c>
      <c r="BF775">
        <f>COUNTIFS($BB$1:BB775,BB775,$BE$1:BE775,"re")</f>
        <v>2</v>
      </c>
      <c r="BG775" t="str">
        <f t="shared" si="138"/>
        <v>ru52021_02_LA</v>
      </c>
      <c r="BH775" t="str">
        <f t="shared" si="139"/>
        <v>22021_02_LA</v>
      </c>
      <c r="BI775" t="str">
        <f t="shared" si="140"/>
        <v>2021_02_LAM.Orzech</v>
      </c>
      <c r="BJ775" t="str">
        <f t="shared" si="141"/>
        <v>2021_LA_M.Orzech</v>
      </c>
      <c r="BK775" t="str">
        <f>IF(ISERROR(MATCH(LEFT(C775,5)&amp;B775&amp;"_"&amp;A775,$BK$1:BK774,0)),LEFT(C775,5)&amp;B775&amp;"_"&amp;A775,"")</f>
        <v>2021_LA_M.Orzech</v>
      </c>
      <c r="BL775">
        <f>COUNTIFS($B$1:B775,B775)-COUNTIFS($B$1:B775,B775,$BK$1:BK775,"")</f>
        <v>8</v>
      </c>
      <c r="BM775" t="str">
        <f t="shared" si="142"/>
        <v>2021_LA8</v>
      </c>
    </row>
    <row r="776" spans="1:65" x14ac:dyDescent="0.25">
      <c r="A776" s="1" t="s">
        <v>918</v>
      </c>
      <c r="B776" s="1" t="s">
        <v>76</v>
      </c>
      <c r="C776" s="1" t="s">
        <v>1669</v>
      </c>
      <c r="D776" s="1">
        <v>-8.0000000000000002E-3</v>
      </c>
      <c r="E776" s="1">
        <v>-0.47</v>
      </c>
      <c r="F776" s="1" t="s">
        <v>1800</v>
      </c>
      <c r="G776" s="1" t="s">
        <v>52</v>
      </c>
      <c r="H776" s="1" t="s">
        <v>52</v>
      </c>
      <c r="I776" s="1" t="s">
        <v>52</v>
      </c>
      <c r="J776" s="1" t="s">
        <v>52</v>
      </c>
      <c r="K776" s="1" t="s">
        <v>52</v>
      </c>
      <c r="L776" s="1" t="s">
        <v>52</v>
      </c>
      <c r="M776" s="1" t="s">
        <v>52</v>
      </c>
      <c r="N776" s="1" t="s">
        <v>52</v>
      </c>
      <c r="O776" s="1" t="s">
        <v>52</v>
      </c>
      <c r="P776" s="1" t="s">
        <v>52</v>
      </c>
      <c r="Q776" s="1" t="s">
        <v>52</v>
      </c>
      <c r="R776" s="1" t="s">
        <v>52</v>
      </c>
      <c r="S776" s="1" t="s">
        <v>52</v>
      </c>
      <c r="T776" s="1" t="s">
        <v>52</v>
      </c>
      <c r="U776" s="1" t="s">
        <v>52</v>
      </c>
      <c r="V776" s="1">
        <v>0</v>
      </c>
      <c r="W776" s="1">
        <v>0</v>
      </c>
      <c r="X776" s="1">
        <v>1</v>
      </c>
      <c r="Y776" s="1">
        <v>0</v>
      </c>
      <c r="Z776" s="1">
        <v>0</v>
      </c>
      <c r="AA776" s="1">
        <v>0</v>
      </c>
      <c r="AB776" s="1">
        <v>0</v>
      </c>
      <c r="AC776" s="1">
        <v>0</v>
      </c>
      <c r="AD776" s="1" t="s">
        <v>52</v>
      </c>
      <c r="AE776" s="1" t="s">
        <v>52</v>
      </c>
      <c r="AF776" s="1" t="s">
        <v>52</v>
      </c>
      <c r="AG776" s="1" t="s">
        <v>52</v>
      </c>
      <c r="AH776" s="1" t="s">
        <v>52</v>
      </c>
      <c r="AI776" s="1" t="s">
        <v>52</v>
      </c>
      <c r="AJ776" s="1" t="s">
        <v>52</v>
      </c>
      <c r="AK776" s="1" t="s">
        <v>52</v>
      </c>
      <c r="AL776" s="1" t="s">
        <v>52</v>
      </c>
      <c r="AM776" s="1" t="s">
        <v>52</v>
      </c>
      <c r="AN776" s="1" t="s">
        <v>52</v>
      </c>
      <c r="AO776" s="1" t="s">
        <v>52</v>
      </c>
      <c r="AP776" s="1" t="s">
        <v>52</v>
      </c>
      <c r="AQ776" s="1" t="s">
        <v>52</v>
      </c>
      <c r="AR776" s="1" t="s">
        <v>52</v>
      </c>
      <c r="AS776" s="1" t="s">
        <v>52</v>
      </c>
      <c r="AT776" s="1" t="s">
        <v>52</v>
      </c>
      <c r="AU776" s="1" t="s">
        <v>52</v>
      </c>
      <c r="AV776" s="1" t="s">
        <v>52</v>
      </c>
      <c r="AW776" s="1" t="s">
        <v>52</v>
      </c>
      <c r="AX776" s="1" t="s">
        <v>52</v>
      </c>
      <c r="AY776" t="str">
        <f t="shared" si="132"/>
        <v/>
      </c>
      <c r="AZ776" t="str">
        <f t="shared" si="133"/>
        <v>P.Barber</v>
      </c>
      <c r="BA776" t="str">
        <f t="shared" si="134"/>
        <v/>
      </c>
      <c r="BB776" t="str">
        <f t="shared" si="135"/>
        <v>2021_04_LV</v>
      </c>
      <c r="BC776" t="str">
        <f t="shared" si="136"/>
        <v>ru</v>
      </c>
      <c r="BD776">
        <f>COUNTIFS($BB$1:BB776,BB776,$BC$1:BC776,"ru")</f>
        <v>4</v>
      </c>
      <c r="BE776" t="str">
        <f t="shared" si="137"/>
        <v/>
      </c>
      <c r="BF776">
        <f>COUNTIFS($BB$1:BB776,BB776,$BE$1:BE776,"re")</f>
        <v>1</v>
      </c>
      <c r="BG776" t="str">
        <f t="shared" si="138"/>
        <v>ru42021_04_LV</v>
      </c>
      <c r="BH776" t="str">
        <f t="shared" si="139"/>
        <v>12021_04_LV</v>
      </c>
      <c r="BI776" t="str">
        <f t="shared" si="140"/>
        <v>2021_04_LVP.Barber</v>
      </c>
      <c r="BJ776" t="str">
        <f t="shared" si="141"/>
        <v>2021_LV_P.Barber</v>
      </c>
      <c r="BK776" t="str">
        <f>IF(ISERROR(MATCH(LEFT(C776,5)&amp;B776&amp;"_"&amp;A776,$BK$1:BK775,0)),LEFT(C776,5)&amp;B776&amp;"_"&amp;A776,"")</f>
        <v/>
      </c>
      <c r="BL776">
        <f>COUNTIFS($B$1:B776,B776)-COUNTIFS($B$1:B776,B776,$BK$1:BK776,"")</f>
        <v>9</v>
      </c>
      <c r="BM776" t="str">
        <f t="shared" si="142"/>
        <v/>
      </c>
    </row>
    <row r="777" spans="1:65" x14ac:dyDescent="0.25">
      <c r="A777" s="1" t="s">
        <v>2546</v>
      </c>
      <c r="B777" s="1" t="s">
        <v>100</v>
      </c>
      <c r="C777" s="1" t="s">
        <v>2453</v>
      </c>
      <c r="D777" s="1">
        <v>-2.3E-2</v>
      </c>
      <c r="E777" s="1">
        <v>-1.17</v>
      </c>
      <c r="F777" s="1" t="s">
        <v>2547</v>
      </c>
      <c r="G777" s="1" t="s">
        <v>52</v>
      </c>
      <c r="H777" s="1" t="s">
        <v>52</v>
      </c>
      <c r="I777" s="1" t="s">
        <v>52</v>
      </c>
      <c r="J777" s="1" t="s">
        <v>52</v>
      </c>
      <c r="K777" s="1" t="s">
        <v>52</v>
      </c>
      <c r="L777" s="1" t="s">
        <v>52</v>
      </c>
      <c r="M777" s="1" t="s">
        <v>52</v>
      </c>
      <c r="N777" s="1" t="s">
        <v>52</v>
      </c>
      <c r="O777" s="1" t="s">
        <v>52</v>
      </c>
      <c r="P777" s="1" t="s">
        <v>52</v>
      </c>
      <c r="Q777" s="1" t="s">
        <v>52</v>
      </c>
      <c r="R777" s="1" t="s">
        <v>52</v>
      </c>
      <c r="S777" s="1" t="s">
        <v>52</v>
      </c>
      <c r="T777" s="1" t="s">
        <v>52</v>
      </c>
      <c r="U777" s="1" t="s">
        <v>52</v>
      </c>
      <c r="V777" s="1">
        <v>0</v>
      </c>
      <c r="W777" s="1">
        <v>0</v>
      </c>
      <c r="X777" s="1">
        <v>1</v>
      </c>
      <c r="Y777" s="1">
        <v>0</v>
      </c>
      <c r="Z777" s="1">
        <v>0</v>
      </c>
      <c r="AA777" s="1">
        <v>0</v>
      </c>
      <c r="AB777" s="1">
        <v>0</v>
      </c>
      <c r="AC777" s="1">
        <v>0</v>
      </c>
      <c r="AD777" s="1" t="s">
        <v>52</v>
      </c>
      <c r="AE777" s="1" t="s">
        <v>52</v>
      </c>
      <c r="AF777" s="1" t="s">
        <v>52</v>
      </c>
      <c r="AG777" s="1" t="s">
        <v>52</v>
      </c>
      <c r="AH777" s="1" t="s">
        <v>52</v>
      </c>
      <c r="AI777" s="1" t="s">
        <v>52</v>
      </c>
      <c r="AJ777" s="1" t="s">
        <v>52</v>
      </c>
      <c r="AK777" s="1" t="s">
        <v>52</v>
      </c>
      <c r="AL777" s="1" t="s">
        <v>52</v>
      </c>
      <c r="AM777" s="1" t="s">
        <v>52</v>
      </c>
      <c r="AN777" s="1" t="s">
        <v>52</v>
      </c>
      <c r="AO777" s="1" t="s">
        <v>52</v>
      </c>
      <c r="AP777" s="1" t="s">
        <v>52</v>
      </c>
      <c r="AQ777" s="1" t="s">
        <v>52</v>
      </c>
      <c r="AR777" s="1" t="s">
        <v>52</v>
      </c>
      <c r="AS777" s="1" t="s">
        <v>52</v>
      </c>
      <c r="AT777" s="1" t="s">
        <v>52</v>
      </c>
      <c r="AU777" s="1" t="s">
        <v>52</v>
      </c>
      <c r="AV777" s="1" t="s">
        <v>52</v>
      </c>
      <c r="AW777" s="1" t="s">
        <v>52</v>
      </c>
      <c r="AX777" s="1" t="s">
        <v>52</v>
      </c>
      <c r="AY777" t="str">
        <f t="shared" si="132"/>
        <v/>
      </c>
      <c r="AZ777" t="str">
        <f t="shared" si="133"/>
        <v>S.Mustipher</v>
      </c>
      <c r="BA777" t="str">
        <f t="shared" si="134"/>
        <v/>
      </c>
      <c r="BB777" t="str">
        <f t="shared" si="135"/>
        <v>2021_06_CHI</v>
      </c>
      <c r="BC777" t="str">
        <f t="shared" si="136"/>
        <v>ru</v>
      </c>
      <c r="BD777">
        <f>COUNTIFS($BB$1:BB777,BB777,$BC$1:BC777,"ru")</f>
        <v>3</v>
      </c>
      <c r="BE777" t="str">
        <f t="shared" si="137"/>
        <v/>
      </c>
      <c r="BF777">
        <f>COUNTIFS($BB$1:BB777,BB777,$BE$1:BE777,"re")</f>
        <v>2</v>
      </c>
      <c r="BG777" t="str">
        <f t="shared" si="138"/>
        <v>ru32021_06_CHI</v>
      </c>
      <c r="BH777" t="str">
        <f t="shared" si="139"/>
        <v>22021_06_CHI</v>
      </c>
      <c r="BI777" t="str">
        <f t="shared" si="140"/>
        <v>2021_06_CHIS.Mustipher</v>
      </c>
      <c r="BJ777" t="str">
        <f t="shared" si="141"/>
        <v>2021_CHI_S.Mustipher</v>
      </c>
      <c r="BK777" t="str">
        <f>IF(ISERROR(MATCH(LEFT(C777,5)&amp;B777&amp;"_"&amp;A777,$BK$1:BK776,0)),LEFT(C777,5)&amp;B777&amp;"_"&amp;A777,"")</f>
        <v>2021_CHI_S.Mustipher</v>
      </c>
      <c r="BL777">
        <f>COUNTIFS($B$1:B777,B777)-COUNTIFS($B$1:B777,B777,$BK$1:BK777,"")</f>
        <v>9</v>
      </c>
      <c r="BM777" t="str">
        <f t="shared" si="142"/>
        <v>2021_CHI9</v>
      </c>
    </row>
    <row r="778" spans="1:65" x14ac:dyDescent="0.25">
      <c r="A778" s="1" t="s">
        <v>1801</v>
      </c>
      <c r="B778" s="1" t="s">
        <v>51</v>
      </c>
      <c r="C778" s="1" t="s">
        <v>1644</v>
      </c>
      <c r="D778" s="1">
        <v>7.0000000000000001E-3</v>
      </c>
      <c r="E778" s="1">
        <v>0.8</v>
      </c>
      <c r="F778" s="1" t="s">
        <v>1802</v>
      </c>
      <c r="G778" s="1" t="s">
        <v>52</v>
      </c>
      <c r="H778" s="1" t="s">
        <v>52</v>
      </c>
      <c r="I778" s="1" t="s">
        <v>52</v>
      </c>
      <c r="J778" s="1" t="s">
        <v>52</v>
      </c>
      <c r="K778" s="1" t="s">
        <v>52</v>
      </c>
      <c r="L778" s="1" t="s">
        <v>52</v>
      </c>
      <c r="M778" s="1" t="s">
        <v>52</v>
      </c>
      <c r="N778" s="1" t="s">
        <v>52</v>
      </c>
      <c r="O778" s="1" t="s">
        <v>52</v>
      </c>
      <c r="P778" s="1" t="s">
        <v>52</v>
      </c>
      <c r="Q778" s="1" t="s">
        <v>52</v>
      </c>
      <c r="R778" s="1" t="s">
        <v>52</v>
      </c>
      <c r="S778" s="1" t="s">
        <v>52</v>
      </c>
      <c r="T778" s="1" t="s">
        <v>52</v>
      </c>
      <c r="U778" s="1" t="s">
        <v>52</v>
      </c>
      <c r="V778" s="1">
        <v>0</v>
      </c>
      <c r="W778" s="1">
        <v>0</v>
      </c>
      <c r="X778" s="1">
        <v>1</v>
      </c>
      <c r="Y778" s="1">
        <v>0</v>
      </c>
      <c r="Z778" s="1">
        <v>0</v>
      </c>
      <c r="AA778" s="1">
        <v>0</v>
      </c>
      <c r="AB778" s="1">
        <v>0</v>
      </c>
      <c r="AC778" s="1">
        <v>0</v>
      </c>
      <c r="AD778" s="1" t="s">
        <v>52</v>
      </c>
      <c r="AE778" s="1" t="s">
        <v>52</v>
      </c>
      <c r="AF778" s="1" t="s">
        <v>52</v>
      </c>
      <c r="AG778" s="1" t="s">
        <v>52</v>
      </c>
      <c r="AH778" s="1" t="s">
        <v>52</v>
      </c>
      <c r="AI778" s="1" t="s">
        <v>52</v>
      </c>
      <c r="AJ778" s="1" t="s">
        <v>52</v>
      </c>
      <c r="AK778" s="1" t="s">
        <v>52</v>
      </c>
      <c r="AL778" s="1" t="s">
        <v>52</v>
      </c>
      <c r="AM778" s="1" t="s">
        <v>52</v>
      </c>
      <c r="AN778" s="1" t="s">
        <v>52</v>
      </c>
      <c r="AO778" s="1" t="s">
        <v>52</v>
      </c>
      <c r="AP778" s="1" t="s">
        <v>52</v>
      </c>
      <c r="AQ778" s="1" t="s">
        <v>52</v>
      </c>
      <c r="AR778" s="1" t="s">
        <v>52</v>
      </c>
      <c r="AS778" s="1" t="s">
        <v>52</v>
      </c>
      <c r="AT778" s="1" t="s">
        <v>52</v>
      </c>
      <c r="AU778" s="1" t="s">
        <v>52</v>
      </c>
      <c r="AV778" s="1" t="s">
        <v>52</v>
      </c>
      <c r="AW778" s="1" t="s">
        <v>52</v>
      </c>
      <c r="AX778" s="1" t="s">
        <v>52</v>
      </c>
      <c r="AY778" t="str">
        <f t="shared" si="132"/>
        <v/>
      </c>
      <c r="AZ778" t="str">
        <f t="shared" si="133"/>
        <v>T.Biadasz</v>
      </c>
      <c r="BA778" t="str">
        <f t="shared" si="134"/>
        <v/>
      </c>
      <c r="BB778" t="str">
        <f t="shared" si="135"/>
        <v>2021_04_DAL</v>
      </c>
      <c r="BC778" t="str">
        <f t="shared" si="136"/>
        <v>ru</v>
      </c>
      <c r="BD778">
        <f>COUNTIFS($BB$1:BB778,BB778,$BC$1:BC778,"ru")</f>
        <v>3</v>
      </c>
      <c r="BE778" t="str">
        <f t="shared" si="137"/>
        <v/>
      </c>
      <c r="BF778">
        <f>COUNTIFS($BB$1:BB778,BB778,$BE$1:BE778,"re")</f>
        <v>1</v>
      </c>
      <c r="BG778" t="str">
        <f t="shared" si="138"/>
        <v>ru32021_04_DAL</v>
      </c>
      <c r="BH778" t="str">
        <f t="shared" si="139"/>
        <v>12021_04_DAL</v>
      </c>
      <c r="BI778" t="str">
        <f t="shared" si="140"/>
        <v>2021_04_DALT.Biadasz</v>
      </c>
      <c r="BJ778" t="str">
        <f t="shared" si="141"/>
        <v>2021_DAL_T.Biadasz</v>
      </c>
      <c r="BK778" t="str">
        <f>IF(ISERROR(MATCH(LEFT(C778,5)&amp;B778&amp;"_"&amp;A778,$BK$1:BK777,0)),LEFT(C778,5)&amp;B778&amp;"_"&amp;A778,"")</f>
        <v>2021_DAL_T.Biadasz</v>
      </c>
      <c r="BL778">
        <f>COUNTIFS($B$1:B778,B778)-COUNTIFS($B$1:B778,B778,$BK$1:BK778,"")</f>
        <v>7</v>
      </c>
      <c r="BM778" t="str">
        <f t="shared" si="142"/>
        <v>2021_DAL7</v>
      </c>
    </row>
    <row r="779" spans="1:65" x14ac:dyDescent="0.25">
      <c r="A779" s="1" t="s">
        <v>1355</v>
      </c>
      <c r="B779" s="1" t="s">
        <v>83</v>
      </c>
      <c r="C779" s="1" t="s">
        <v>2423</v>
      </c>
      <c r="D779" s="1">
        <v>-3.2000000000000001E-2</v>
      </c>
      <c r="E779" s="1">
        <v>-0.99</v>
      </c>
      <c r="F779" s="1" t="s">
        <v>2548</v>
      </c>
      <c r="G779" s="1" t="s">
        <v>52</v>
      </c>
      <c r="H779" s="1" t="s">
        <v>52</v>
      </c>
      <c r="I779" s="1" t="s">
        <v>52</v>
      </c>
      <c r="J779" s="1" t="s">
        <v>52</v>
      </c>
      <c r="K779" s="1" t="s">
        <v>52</v>
      </c>
      <c r="L779" s="1" t="s">
        <v>52</v>
      </c>
      <c r="M779" s="1" t="s">
        <v>52</v>
      </c>
      <c r="N779" s="1" t="s">
        <v>52</v>
      </c>
      <c r="O779" s="1" t="s">
        <v>52</v>
      </c>
      <c r="P779" s="1" t="s">
        <v>52</v>
      </c>
      <c r="Q779" s="1" t="s">
        <v>52</v>
      </c>
      <c r="R779" s="1" t="s">
        <v>52</v>
      </c>
      <c r="S779" s="1" t="s">
        <v>52</v>
      </c>
      <c r="T779" s="1" t="s">
        <v>52</v>
      </c>
      <c r="U779" s="1" t="s">
        <v>52</v>
      </c>
      <c r="V779" s="1">
        <v>0</v>
      </c>
      <c r="W779" s="1">
        <v>0</v>
      </c>
      <c r="X779" s="1">
        <v>1</v>
      </c>
      <c r="Y779" s="1">
        <v>0</v>
      </c>
      <c r="Z779" s="1">
        <v>1</v>
      </c>
      <c r="AA779" s="1">
        <v>1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v>3</v>
      </c>
      <c r="AH779" s="1">
        <v>0</v>
      </c>
      <c r="AI779" s="1">
        <v>-350</v>
      </c>
      <c r="AJ779" s="1">
        <v>0</v>
      </c>
      <c r="AK779" s="1">
        <v>28</v>
      </c>
      <c r="AL779" s="1">
        <v>0</v>
      </c>
      <c r="AM779" s="1">
        <v>3</v>
      </c>
      <c r="AN779" s="1">
        <v>0</v>
      </c>
      <c r="AO779" s="1">
        <v>0</v>
      </c>
      <c r="AP779" s="1" t="s">
        <v>52</v>
      </c>
      <c r="AQ779" s="1" t="s">
        <v>52</v>
      </c>
      <c r="AR779" s="1" t="s">
        <v>52</v>
      </c>
      <c r="AS779" s="1" t="s">
        <v>52</v>
      </c>
      <c r="AT779" s="1" t="s">
        <v>52</v>
      </c>
      <c r="AU779" s="1" t="s">
        <v>52</v>
      </c>
      <c r="AV779" s="1" t="s">
        <v>52</v>
      </c>
      <c r="AW779" s="1" t="s">
        <v>52</v>
      </c>
      <c r="AX779" s="1" t="s">
        <v>52</v>
      </c>
      <c r="AY779" t="str">
        <f t="shared" si="132"/>
        <v/>
      </c>
      <c r="AZ779" t="str">
        <f t="shared" si="133"/>
        <v>T.Tremble</v>
      </c>
      <c r="BA779" t="str">
        <f t="shared" si="134"/>
        <v/>
      </c>
      <c r="BB779" t="str">
        <f t="shared" si="135"/>
        <v>2021_06_CAR</v>
      </c>
      <c r="BC779" t="str">
        <f t="shared" si="136"/>
        <v>ru</v>
      </c>
      <c r="BD779">
        <f>COUNTIFS($BB$1:BB779,BB779,$BC$1:BC779,"ru")</f>
        <v>4</v>
      </c>
      <c r="BE779" t="str">
        <f t="shared" si="137"/>
        <v>re</v>
      </c>
      <c r="BF779">
        <f>COUNTIFS($BB$1:BB779,BB779,$BE$1:BE779,"re")</f>
        <v>3</v>
      </c>
      <c r="BG779" t="str">
        <f t="shared" si="138"/>
        <v>ru42021_06_CAR</v>
      </c>
      <c r="BH779" t="str">
        <f t="shared" si="139"/>
        <v>re32021_06_CAR</v>
      </c>
      <c r="BI779" t="str">
        <f t="shared" si="140"/>
        <v>2021_06_CART.Tremble</v>
      </c>
      <c r="BJ779" t="str">
        <f t="shared" si="141"/>
        <v>2021_CAR_T.Tremble</v>
      </c>
      <c r="BK779" t="str">
        <f>IF(ISERROR(MATCH(LEFT(C779,5)&amp;B779&amp;"_"&amp;A779,$BK$1:BK778,0)),LEFT(C779,5)&amp;B779&amp;"_"&amp;A779,"")</f>
        <v/>
      </c>
      <c r="BL779">
        <f>COUNTIFS($B$1:B779,B779)-COUNTIFS($B$1:B779,B779,$BK$1:BK779,"")</f>
        <v>7</v>
      </c>
      <c r="BM779" t="str">
        <f t="shared" si="142"/>
        <v/>
      </c>
    </row>
    <row r="780" spans="1:65" x14ac:dyDescent="0.25">
      <c r="A780" s="1" t="s">
        <v>548</v>
      </c>
      <c r="B780" s="1" t="s">
        <v>69</v>
      </c>
      <c r="C780" s="1" t="s">
        <v>1256</v>
      </c>
      <c r="D780" s="1">
        <v>-5.8999999999999997E-2</v>
      </c>
      <c r="E780" s="1">
        <v>-2.87</v>
      </c>
      <c r="F780" s="1" t="s">
        <v>1393</v>
      </c>
      <c r="G780" s="1" t="s">
        <v>52</v>
      </c>
      <c r="H780" s="1" t="s">
        <v>52</v>
      </c>
      <c r="I780" s="1" t="s">
        <v>52</v>
      </c>
      <c r="J780" s="1" t="s">
        <v>52</v>
      </c>
      <c r="K780" s="1" t="s">
        <v>52</v>
      </c>
      <c r="L780" s="1" t="s">
        <v>52</v>
      </c>
      <c r="M780" s="1" t="s">
        <v>52</v>
      </c>
      <c r="N780" s="1" t="s">
        <v>52</v>
      </c>
      <c r="O780" s="1" t="s">
        <v>52</v>
      </c>
      <c r="P780" s="1" t="s">
        <v>52</v>
      </c>
      <c r="Q780" s="1" t="s">
        <v>52</v>
      </c>
      <c r="R780" s="1" t="s">
        <v>52</v>
      </c>
      <c r="S780" s="1" t="s">
        <v>52</v>
      </c>
      <c r="T780" s="1" t="s">
        <v>52</v>
      </c>
      <c r="U780" s="1" t="s">
        <v>52</v>
      </c>
      <c r="V780" s="1">
        <v>-1</v>
      </c>
      <c r="W780" s="1">
        <v>0</v>
      </c>
      <c r="X780" s="1">
        <v>3</v>
      </c>
      <c r="Y780" s="1">
        <v>0</v>
      </c>
      <c r="Z780" s="1">
        <v>2</v>
      </c>
      <c r="AA780" s="1">
        <v>0</v>
      </c>
      <c r="AB780" s="1">
        <v>0</v>
      </c>
      <c r="AC780" s="1">
        <v>0</v>
      </c>
      <c r="AD780" s="1">
        <v>23</v>
      </c>
      <c r="AE780" s="1">
        <v>0</v>
      </c>
      <c r="AF780" s="1">
        <v>3</v>
      </c>
      <c r="AG780" s="1">
        <v>4</v>
      </c>
      <c r="AH780" s="1">
        <v>0.75</v>
      </c>
      <c r="AI780" s="1">
        <v>6.62</v>
      </c>
      <c r="AJ780" s="1">
        <v>1</v>
      </c>
      <c r="AK780" s="1">
        <v>22</v>
      </c>
      <c r="AL780" s="1">
        <v>15</v>
      </c>
      <c r="AM780" s="1">
        <v>12</v>
      </c>
      <c r="AN780" s="1">
        <v>0</v>
      </c>
      <c r="AO780" s="1">
        <v>0</v>
      </c>
      <c r="AP780" s="1" t="s">
        <v>52</v>
      </c>
      <c r="AQ780" s="1" t="s">
        <v>52</v>
      </c>
      <c r="AR780" s="1" t="s">
        <v>52</v>
      </c>
      <c r="AS780" s="1" t="s">
        <v>52</v>
      </c>
      <c r="AT780" s="1" t="s">
        <v>52</v>
      </c>
      <c r="AU780" s="1" t="s">
        <v>52</v>
      </c>
      <c r="AV780" s="1" t="s">
        <v>52</v>
      </c>
      <c r="AW780" s="1" t="s">
        <v>52</v>
      </c>
      <c r="AX780" s="1" t="s">
        <v>52</v>
      </c>
      <c r="AY780" t="str">
        <f t="shared" si="132"/>
        <v/>
      </c>
      <c r="AZ780" t="str">
        <f t="shared" si="133"/>
        <v>B.Bolden</v>
      </c>
      <c r="BA780" t="str">
        <f t="shared" si="134"/>
        <v/>
      </c>
      <c r="BB780" t="str">
        <f t="shared" si="135"/>
        <v>2021_03_NE</v>
      </c>
      <c r="BC780" t="str">
        <f t="shared" si="136"/>
        <v>ru</v>
      </c>
      <c r="BD780">
        <f>COUNTIFS($BB$1:BB780,BB780,$BC$1:BC780,"ru")</f>
        <v>6</v>
      </c>
      <c r="BE780" t="str">
        <f t="shared" si="137"/>
        <v>re</v>
      </c>
      <c r="BF780">
        <f>COUNTIFS($BB$1:BB780,BB780,$BE$1:BE780,"re")</f>
        <v>5</v>
      </c>
      <c r="BG780" t="str">
        <f t="shared" si="138"/>
        <v>ru62021_03_NE</v>
      </c>
      <c r="BH780" t="str">
        <f t="shared" si="139"/>
        <v>re52021_03_NE</v>
      </c>
      <c r="BI780" t="str">
        <f t="shared" si="140"/>
        <v>2021_03_NEB.Bolden</v>
      </c>
      <c r="BJ780" t="str">
        <f t="shared" si="141"/>
        <v>2021_NE_B.Bolden</v>
      </c>
      <c r="BK780" t="str">
        <f>IF(ISERROR(MATCH(LEFT(C780,5)&amp;B780&amp;"_"&amp;A780,$BK$1:BK779,0)),LEFT(C780,5)&amp;B780&amp;"_"&amp;A780,"")</f>
        <v/>
      </c>
      <c r="BL780">
        <f>COUNTIFS($B$1:B780,B780)-COUNTIFS($B$1:B780,B780,$BK$1:BK780,"")</f>
        <v>10</v>
      </c>
      <c r="BM780" t="str">
        <f t="shared" si="142"/>
        <v/>
      </c>
    </row>
    <row r="781" spans="1:65" x14ac:dyDescent="0.25">
      <c r="A781" s="1" t="s">
        <v>548</v>
      </c>
      <c r="B781" s="1" t="s">
        <v>69</v>
      </c>
      <c r="C781" s="1" t="s">
        <v>2419</v>
      </c>
      <c r="D781" s="1">
        <v>-4.3999999999999997E-2</v>
      </c>
      <c r="E781" s="1">
        <v>-2.17</v>
      </c>
      <c r="F781" s="1" t="s">
        <v>2549</v>
      </c>
      <c r="G781" s="1" t="s">
        <v>52</v>
      </c>
      <c r="H781" s="1" t="s">
        <v>52</v>
      </c>
      <c r="I781" s="1" t="s">
        <v>52</v>
      </c>
      <c r="J781" s="1" t="s">
        <v>52</v>
      </c>
      <c r="K781" s="1" t="s">
        <v>52</v>
      </c>
      <c r="L781" s="1" t="s">
        <v>52</v>
      </c>
      <c r="M781" s="1" t="s">
        <v>52</v>
      </c>
      <c r="N781" s="1" t="s">
        <v>52</v>
      </c>
      <c r="O781" s="1" t="s">
        <v>52</v>
      </c>
      <c r="P781" s="1" t="s">
        <v>52</v>
      </c>
      <c r="Q781" s="1" t="s">
        <v>52</v>
      </c>
      <c r="R781" s="1" t="s">
        <v>52</v>
      </c>
      <c r="S781" s="1" t="s">
        <v>52</v>
      </c>
      <c r="T781" s="1" t="s">
        <v>52</v>
      </c>
      <c r="U781" s="1" t="s">
        <v>52</v>
      </c>
      <c r="V781" s="1">
        <v>-1</v>
      </c>
      <c r="W781" s="1">
        <v>0</v>
      </c>
      <c r="X781" s="1">
        <v>1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3</v>
      </c>
      <c r="AE781" s="1">
        <v>0</v>
      </c>
      <c r="AF781" s="1">
        <v>1</v>
      </c>
      <c r="AG781" s="1">
        <v>1</v>
      </c>
      <c r="AH781" s="1">
        <v>1</v>
      </c>
      <c r="AI781" s="1">
        <v>32.299999999999997</v>
      </c>
      <c r="AJ781" s="1">
        <v>1</v>
      </c>
      <c r="AK781" s="1">
        <v>3</v>
      </c>
      <c r="AL781" s="1">
        <v>0</v>
      </c>
      <c r="AM781" s="1">
        <v>3</v>
      </c>
      <c r="AN781" s="1">
        <v>0</v>
      </c>
      <c r="AO781" s="1">
        <v>0</v>
      </c>
      <c r="AP781" s="1" t="s">
        <v>52</v>
      </c>
      <c r="AQ781" s="1" t="s">
        <v>52</v>
      </c>
      <c r="AR781" s="1" t="s">
        <v>52</v>
      </c>
      <c r="AS781" s="1" t="s">
        <v>52</v>
      </c>
      <c r="AT781" s="1" t="s">
        <v>52</v>
      </c>
      <c r="AU781" s="1" t="s">
        <v>52</v>
      </c>
      <c r="AV781" s="1" t="s">
        <v>52</v>
      </c>
      <c r="AW781" s="1" t="s">
        <v>52</v>
      </c>
      <c r="AX781" s="1" t="s">
        <v>52</v>
      </c>
      <c r="AY781" t="str">
        <f t="shared" si="132"/>
        <v/>
      </c>
      <c r="AZ781" t="str">
        <f t="shared" si="133"/>
        <v>B.Bolden</v>
      </c>
      <c r="BA781" t="str">
        <f t="shared" si="134"/>
        <v/>
      </c>
      <c r="BB781" t="str">
        <f t="shared" si="135"/>
        <v>2021_06_NE</v>
      </c>
      <c r="BC781" t="str">
        <f t="shared" si="136"/>
        <v>ru</v>
      </c>
      <c r="BD781">
        <f>COUNTIFS($BB$1:BB781,BB781,$BC$1:BC781,"ru")</f>
        <v>4</v>
      </c>
      <c r="BE781" t="str">
        <f t="shared" si="137"/>
        <v>re</v>
      </c>
      <c r="BF781">
        <f>COUNTIFS($BB$1:BB781,BB781,$BE$1:BE781,"re")</f>
        <v>4</v>
      </c>
      <c r="BG781" t="str">
        <f t="shared" si="138"/>
        <v>ru42021_06_NE</v>
      </c>
      <c r="BH781" t="str">
        <f t="shared" si="139"/>
        <v>re42021_06_NE</v>
      </c>
      <c r="BI781" t="str">
        <f t="shared" si="140"/>
        <v>2021_06_NEB.Bolden</v>
      </c>
      <c r="BJ781" t="str">
        <f t="shared" si="141"/>
        <v>2021_NE_B.Bolden</v>
      </c>
      <c r="BK781" t="str">
        <f>IF(ISERROR(MATCH(LEFT(C781,5)&amp;B781&amp;"_"&amp;A781,$BK$1:BK780,0)),LEFT(C781,5)&amp;B781&amp;"_"&amp;A781,"")</f>
        <v/>
      </c>
      <c r="BL781">
        <f>COUNTIFS($B$1:B781,B781)-COUNTIFS($B$1:B781,B781,$BK$1:BK781,"")</f>
        <v>10</v>
      </c>
      <c r="BM781" t="str">
        <f t="shared" si="142"/>
        <v/>
      </c>
    </row>
    <row r="782" spans="1:65" x14ac:dyDescent="0.25">
      <c r="A782" s="1" t="s">
        <v>185</v>
      </c>
      <c r="B782" s="1" t="s">
        <v>51</v>
      </c>
      <c r="C782" s="1" t="s">
        <v>1241</v>
      </c>
      <c r="D782" s="1">
        <v>-1.9E-2</v>
      </c>
      <c r="E782" s="1">
        <v>-1.1399999999999999</v>
      </c>
      <c r="F782" s="1" t="s">
        <v>1394</v>
      </c>
      <c r="G782" s="1" t="s">
        <v>52</v>
      </c>
      <c r="H782" s="1" t="s">
        <v>52</v>
      </c>
      <c r="I782" s="1" t="s">
        <v>52</v>
      </c>
      <c r="J782" s="1" t="s">
        <v>52</v>
      </c>
      <c r="K782" s="1" t="s">
        <v>52</v>
      </c>
      <c r="L782" s="1" t="s">
        <v>52</v>
      </c>
      <c r="M782" s="1" t="s">
        <v>52</v>
      </c>
      <c r="N782" s="1" t="s">
        <v>52</v>
      </c>
      <c r="O782" s="1" t="s">
        <v>52</v>
      </c>
      <c r="P782" s="1" t="s">
        <v>52</v>
      </c>
      <c r="Q782" s="1" t="s">
        <v>52</v>
      </c>
      <c r="R782" s="1" t="s">
        <v>52</v>
      </c>
      <c r="S782" s="1" t="s">
        <v>52</v>
      </c>
      <c r="T782" s="1" t="s">
        <v>52</v>
      </c>
      <c r="U782" s="1" t="s">
        <v>52</v>
      </c>
      <c r="V782" s="1">
        <v>-1</v>
      </c>
      <c r="W782" s="1">
        <v>0</v>
      </c>
      <c r="X782" s="1">
        <v>1</v>
      </c>
      <c r="Y782" s="1">
        <v>0</v>
      </c>
      <c r="Z782" s="1">
        <v>1</v>
      </c>
      <c r="AA782" s="1">
        <v>1</v>
      </c>
      <c r="AB782" s="1">
        <v>0</v>
      </c>
      <c r="AC782" s="1">
        <v>0</v>
      </c>
      <c r="AD782" s="1">
        <v>66</v>
      </c>
      <c r="AE782" s="1">
        <v>0</v>
      </c>
      <c r="AF782" s="1">
        <v>3</v>
      </c>
      <c r="AG782" s="1">
        <v>3</v>
      </c>
      <c r="AH782" s="1">
        <v>1</v>
      </c>
      <c r="AI782" s="1">
        <v>37.65</v>
      </c>
      <c r="AJ782" s="1">
        <v>2</v>
      </c>
      <c r="AK782" s="1">
        <v>55</v>
      </c>
      <c r="AL782" s="1">
        <v>11</v>
      </c>
      <c r="AM782" s="1">
        <v>10</v>
      </c>
      <c r="AN782" s="1">
        <v>0</v>
      </c>
      <c r="AO782" s="1">
        <v>0</v>
      </c>
      <c r="AP782" s="1" t="s">
        <v>52</v>
      </c>
      <c r="AQ782" s="1" t="s">
        <v>52</v>
      </c>
      <c r="AR782" s="1" t="s">
        <v>52</v>
      </c>
      <c r="AS782" s="1" t="s">
        <v>52</v>
      </c>
      <c r="AT782" s="1" t="s">
        <v>52</v>
      </c>
      <c r="AU782" s="1" t="s">
        <v>52</v>
      </c>
      <c r="AV782" s="1" t="s">
        <v>52</v>
      </c>
      <c r="AW782" s="1" t="s">
        <v>52</v>
      </c>
      <c r="AX782" s="1" t="s">
        <v>52</v>
      </c>
      <c r="AY782" t="str">
        <f t="shared" si="132"/>
        <v/>
      </c>
      <c r="AZ782" t="str">
        <f t="shared" si="133"/>
        <v>C.Lamb</v>
      </c>
      <c r="BA782" t="str">
        <f t="shared" si="134"/>
        <v/>
      </c>
      <c r="BB782" t="str">
        <f t="shared" si="135"/>
        <v>2021_03_DAL</v>
      </c>
      <c r="BC782" t="str">
        <f t="shared" si="136"/>
        <v>ru</v>
      </c>
      <c r="BD782">
        <f>COUNTIFS($BB$1:BB782,BB782,$BC$1:BC782,"ru")</f>
        <v>5</v>
      </c>
      <c r="BE782" t="str">
        <f t="shared" si="137"/>
        <v>re</v>
      </c>
      <c r="BF782">
        <f>COUNTIFS($BB$1:BB782,BB782,$BE$1:BE782,"re")</f>
        <v>3</v>
      </c>
      <c r="BG782" t="str">
        <f t="shared" si="138"/>
        <v>ru52021_03_DAL</v>
      </c>
      <c r="BH782" t="str">
        <f t="shared" si="139"/>
        <v>re32021_03_DAL</v>
      </c>
      <c r="BI782" t="str">
        <f t="shared" si="140"/>
        <v>2021_03_DALC.Lamb</v>
      </c>
      <c r="BJ782" t="str">
        <f t="shared" si="141"/>
        <v>2021_DAL_C.Lamb</v>
      </c>
      <c r="BK782" t="str">
        <f>IF(ISERROR(MATCH(LEFT(C782,5)&amp;B782&amp;"_"&amp;A782,$BK$1:BK781,0)),LEFT(C782,5)&amp;B782&amp;"_"&amp;A782,"")</f>
        <v/>
      </c>
      <c r="BL782">
        <f>COUNTIFS($B$1:B782,B782)-COUNTIFS($B$1:B782,B782,$BK$1:BK782,"")</f>
        <v>7</v>
      </c>
      <c r="BM782" t="str">
        <f t="shared" si="142"/>
        <v/>
      </c>
    </row>
    <row r="783" spans="1:65" x14ac:dyDescent="0.25">
      <c r="A783" s="1" t="s">
        <v>523</v>
      </c>
      <c r="B783" s="1" t="s">
        <v>83</v>
      </c>
      <c r="C783" s="1" t="s">
        <v>1249</v>
      </c>
      <c r="D783" s="1">
        <v>-0.02</v>
      </c>
      <c r="E783" s="1">
        <v>-1.01</v>
      </c>
      <c r="F783" s="1" t="s">
        <v>1395</v>
      </c>
      <c r="G783" s="1" t="s">
        <v>52</v>
      </c>
      <c r="H783" s="1" t="s">
        <v>52</v>
      </c>
      <c r="I783" s="1" t="s">
        <v>52</v>
      </c>
      <c r="J783" s="1" t="s">
        <v>52</v>
      </c>
      <c r="K783" s="1" t="s">
        <v>52</v>
      </c>
      <c r="L783" s="1" t="s">
        <v>52</v>
      </c>
      <c r="M783" s="1" t="s">
        <v>52</v>
      </c>
      <c r="N783" s="1" t="s">
        <v>52</v>
      </c>
      <c r="O783" s="1" t="s">
        <v>52</v>
      </c>
      <c r="P783" s="1" t="s">
        <v>52</v>
      </c>
      <c r="Q783" s="1" t="s">
        <v>52</v>
      </c>
      <c r="R783" s="1" t="s">
        <v>52</v>
      </c>
      <c r="S783" s="1" t="s">
        <v>52</v>
      </c>
      <c r="T783" s="1" t="s">
        <v>52</v>
      </c>
      <c r="U783" s="1" t="s">
        <v>52</v>
      </c>
      <c r="V783" s="1">
        <v>-1</v>
      </c>
      <c r="W783" s="1">
        <v>0</v>
      </c>
      <c r="X783" s="1">
        <v>1</v>
      </c>
      <c r="Y783" s="1">
        <v>0</v>
      </c>
      <c r="Z783" s="1">
        <v>0</v>
      </c>
      <c r="AA783" s="1">
        <v>0</v>
      </c>
      <c r="AB783" s="1">
        <v>0</v>
      </c>
      <c r="AC783" s="1">
        <v>0</v>
      </c>
      <c r="AD783" s="1">
        <v>126</v>
      </c>
      <c r="AE783" s="1">
        <v>0</v>
      </c>
      <c r="AF783" s="1">
        <v>8</v>
      </c>
      <c r="AG783" s="1">
        <v>12</v>
      </c>
      <c r="AH783" s="1">
        <v>0.66600000000000004</v>
      </c>
      <c r="AI783" s="1">
        <v>1.56</v>
      </c>
      <c r="AJ783" s="1">
        <v>6</v>
      </c>
      <c r="AK783" s="1">
        <v>151</v>
      </c>
      <c r="AL783" s="1">
        <v>33</v>
      </c>
      <c r="AM783" s="1">
        <v>30</v>
      </c>
      <c r="AN783" s="1">
        <v>0</v>
      </c>
      <c r="AO783" s="1">
        <v>0</v>
      </c>
      <c r="AP783" s="1" t="s">
        <v>52</v>
      </c>
      <c r="AQ783" s="1" t="s">
        <v>52</v>
      </c>
      <c r="AR783" s="1" t="s">
        <v>52</v>
      </c>
      <c r="AS783" s="1" t="s">
        <v>52</v>
      </c>
      <c r="AT783" s="1" t="s">
        <v>52</v>
      </c>
      <c r="AU783" s="1" t="s">
        <v>52</v>
      </c>
      <c r="AV783" s="1" t="s">
        <v>52</v>
      </c>
      <c r="AW783" s="1" t="s">
        <v>52</v>
      </c>
      <c r="AX783" s="1" t="s">
        <v>52</v>
      </c>
      <c r="AY783" t="str">
        <f t="shared" si="132"/>
        <v/>
      </c>
      <c r="AZ783" t="str">
        <f t="shared" si="133"/>
        <v>Dj.Moore</v>
      </c>
      <c r="BA783" t="str">
        <f t="shared" si="134"/>
        <v/>
      </c>
      <c r="BB783" t="str">
        <f t="shared" si="135"/>
        <v>2021_03_CAR</v>
      </c>
      <c r="BC783" t="str">
        <f t="shared" si="136"/>
        <v>ru</v>
      </c>
      <c r="BD783">
        <f>COUNTIFS($BB$1:BB783,BB783,$BC$1:BC783,"ru")</f>
        <v>6</v>
      </c>
      <c r="BE783" t="str">
        <f t="shared" si="137"/>
        <v>re</v>
      </c>
      <c r="BF783">
        <f>COUNTIFS($BB$1:BB783,BB783,$BE$1:BE783,"re")</f>
        <v>5</v>
      </c>
      <c r="BG783" t="str">
        <f t="shared" si="138"/>
        <v>ru62021_03_CAR</v>
      </c>
      <c r="BH783" t="str">
        <f t="shared" si="139"/>
        <v>re52021_03_CAR</v>
      </c>
      <c r="BI783" t="str">
        <f t="shared" si="140"/>
        <v>2021_03_CARDj.Moore</v>
      </c>
      <c r="BJ783" t="str">
        <f t="shared" si="141"/>
        <v>2021_CAR_Dj.Moore</v>
      </c>
      <c r="BK783" t="str">
        <f>IF(ISERROR(MATCH(LEFT(C783,5)&amp;B783&amp;"_"&amp;A783,$BK$1:BK782,0)),LEFT(C783,5)&amp;B783&amp;"_"&amp;A783,"")</f>
        <v/>
      </c>
      <c r="BL783">
        <f>COUNTIFS($B$1:B783,B783)-COUNTIFS($B$1:B783,B783,$BK$1:BK783,"")</f>
        <v>7</v>
      </c>
      <c r="BM783" t="str">
        <f t="shared" si="142"/>
        <v/>
      </c>
    </row>
    <row r="784" spans="1:65" x14ac:dyDescent="0.25">
      <c r="A784" s="1" t="s">
        <v>165</v>
      </c>
      <c r="B784" s="1" t="s">
        <v>70</v>
      </c>
      <c r="C784" s="1" t="s">
        <v>2059</v>
      </c>
      <c r="D784" s="1">
        <v>-0.05</v>
      </c>
      <c r="E784" s="1">
        <v>-1.68</v>
      </c>
      <c r="F784" s="1" t="s">
        <v>2190</v>
      </c>
      <c r="G784" s="1" t="s">
        <v>52</v>
      </c>
      <c r="H784" s="1" t="s">
        <v>52</v>
      </c>
      <c r="I784" s="1" t="s">
        <v>52</v>
      </c>
      <c r="J784" s="1" t="s">
        <v>52</v>
      </c>
      <c r="K784" s="1" t="s">
        <v>52</v>
      </c>
      <c r="L784" s="1" t="s">
        <v>52</v>
      </c>
      <c r="M784" s="1" t="s">
        <v>52</v>
      </c>
      <c r="N784" s="1" t="s">
        <v>52</v>
      </c>
      <c r="O784" s="1" t="s">
        <v>52</v>
      </c>
      <c r="P784" s="1" t="s">
        <v>52</v>
      </c>
      <c r="Q784" s="1" t="s">
        <v>52</v>
      </c>
      <c r="R784" s="1" t="s">
        <v>52</v>
      </c>
      <c r="S784" s="1" t="s">
        <v>52</v>
      </c>
      <c r="T784" s="1" t="s">
        <v>52</v>
      </c>
      <c r="U784" s="1" t="s">
        <v>52</v>
      </c>
      <c r="V784" s="1">
        <v>-1</v>
      </c>
      <c r="W784" s="1">
        <v>0</v>
      </c>
      <c r="X784" s="1">
        <v>2</v>
      </c>
      <c r="Y784" s="1">
        <v>0</v>
      </c>
      <c r="Z784" s="1">
        <v>0</v>
      </c>
      <c r="AA784" s="1">
        <v>0</v>
      </c>
      <c r="AB784" s="1">
        <v>0</v>
      </c>
      <c r="AC784" s="1">
        <v>0</v>
      </c>
      <c r="AD784" s="1">
        <v>8</v>
      </c>
      <c r="AE784" s="1">
        <v>0</v>
      </c>
      <c r="AF784" s="1">
        <v>1</v>
      </c>
      <c r="AG784" s="1">
        <v>5</v>
      </c>
      <c r="AH784" s="1">
        <v>0.2</v>
      </c>
      <c r="AI784" s="1">
        <v>-220.81</v>
      </c>
      <c r="AJ784" s="1">
        <v>0</v>
      </c>
      <c r="AK784" s="1">
        <v>13</v>
      </c>
      <c r="AL784" s="1">
        <v>9</v>
      </c>
      <c r="AM784" s="1">
        <v>17</v>
      </c>
      <c r="AN784" s="1">
        <v>0</v>
      </c>
      <c r="AO784" s="1">
        <v>0</v>
      </c>
      <c r="AP784" s="1" t="s">
        <v>52</v>
      </c>
      <c r="AQ784" s="1" t="s">
        <v>52</v>
      </c>
      <c r="AR784" s="1" t="s">
        <v>52</v>
      </c>
      <c r="AS784" s="1" t="s">
        <v>52</v>
      </c>
      <c r="AT784" s="1" t="s">
        <v>52</v>
      </c>
      <c r="AU784" s="1" t="s">
        <v>52</v>
      </c>
      <c r="AV784" s="1" t="s">
        <v>52</v>
      </c>
      <c r="AW784" s="1" t="s">
        <v>52</v>
      </c>
      <c r="AX784" s="1" t="s">
        <v>52</v>
      </c>
      <c r="AY784" t="str">
        <f t="shared" si="132"/>
        <v/>
      </c>
      <c r="AZ784" t="str">
        <f t="shared" si="133"/>
        <v>J.McKissic</v>
      </c>
      <c r="BA784" t="str">
        <f t="shared" si="134"/>
        <v/>
      </c>
      <c r="BB784" t="str">
        <f t="shared" si="135"/>
        <v>2021_05_WAS</v>
      </c>
      <c r="BC784" t="str">
        <f t="shared" si="136"/>
        <v>ru</v>
      </c>
      <c r="BD784">
        <f>COUNTIFS($BB$1:BB784,BB784,$BC$1:BC784,"ru")</f>
        <v>5</v>
      </c>
      <c r="BE784" t="str">
        <f t="shared" si="137"/>
        <v>re</v>
      </c>
      <c r="BF784">
        <f>COUNTIFS($BB$1:BB784,BB784,$BE$1:BE784,"re")</f>
        <v>4</v>
      </c>
      <c r="BG784" t="str">
        <f t="shared" si="138"/>
        <v>ru52021_05_WAS</v>
      </c>
      <c r="BH784" t="str">
        <f t="shared" si="139"/>
        <v>re42021_05_WAS</v>
      </c>
      <c r="BI784" t="str">
        <f t="shared" si="140"/>
        <v>2021_05_WASJ.McKissic</v>
      </c>
      <c r="BJ784" t="str">
        <f t="shared" si="141"/>
        <v>2021_WAS_J.McKissic</v>
      </c>
      <c r="BK784" t="str">
        <f>IF(ISERROR(MATCH(LEFT(C784,5)&amp;B784&amp;"_"&amp;A784,$BK$1:BK783,0)),LEFT(C784,5)&amp;B784&amp;"_"&amp;A784,"")</f>
        <v/>
      </c>
      <c r="BL784">
        <f>COUNTIFS($B$1:B784,B784)-COUNTIFS($B$1:B784,B784,$BK$1:BK784,"")</f>
        <v>9</v>
      </c>
      <c r="BM784" t="str">
        <f t="shared" si="142"/>
        <v/>
      </c>
    </row>
    <row r="785" spans="1:65" x14ac:dyDescent="0.25">
      <c r="A785" s="1" t="s">
        <v>507</v>
      </c>
      <c r="B785" s="1" t="s">
        <v>85</v>
      </c>
      <c r="C785" s="1" t="s">
        <v>835</v>
      </c>
      <c r="D785" s="1">
        <v>-0.04</v>
      </c>
      <c r="E785" s="1">
        <v>-0.79</v>
      </c>
      <c r="F785" s="1" t="s">
        <v>986</v>
      </c>
      <c r="G785" s="1" t="s">
        <v>52</v>
      </c>
      <c r="H785" s="1" t="s">
        <v>52</v>
      </c>
      <c r="I785" s="1" t="s">
        <v>52</v>
      </c>
      <c r="J785" s="1" t="s">
        <v>52</v>
      </c>
      <c r="K785" s="1" t="s">
        <v>52</v>
      </c>
      <c r="L785" s="1" t="s">
        <v>52</v>
      </c>
      <c r="M785" s="1" t="s">
        <v>52</v>
      </c>
      <c r="N785" s="1" t="s">
        <v>52</v>
      </c>
      <c r="O785" s="1" t="s">
        <v>52</v>
      </c>
      <c r="P785" s="1" t="s">
        <v>52</v>
      </c>
      <c r="Q785" s="1" t="s">
        <v>52</v>
      </c>
      <c r="R785" s="1" t="s">
        <v>52</v>
      </c>
      <c r="S785" s="1" t="s">
        <v>52</v>
      </c>
      <c r="T785" s="1" t="s">
        <v>52</v>
      </c>
      <c r="U785" s="1" t="s">
        <v>52</v>
      </c>
      <c r="V785" s="1">
        <v>-1</v>
      </c>
      <c r="W785" s="1">
        <v>0</v>
      </c>
      <c r="X785" s="1">
        <v>1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-1</v>
      </c>
      <c r="AE785" s="1">
        <v>0</v>
      </c>
      <c r="AF785" s="1">
        <v>1</v>
      </c>
      <c r="AG785" s="1">
        <v>1</v>
      </c>
      <c r="AH785" s="1">
        <v>1</v>
      </c>
      <c r="AI785" s="1">
        <v>10.73</v>
      </c>
      <c r="AJ785" s="1">
        <v>0</v>
      </c>
      <c r="AK785" s="1">
        <v>-1</v>
      </c>
      <c r="AL785" s="1">
        <v>0</v>
      </c>
      <c r="AM785" s="1">
        <v>7</v>
      </c>
      <c r="AN785" s="1">
        <v>0</v>
      </c>
      <c r="AO785" s="1">
        <v>0</v>
      </c>
      <c r="AP785" s="1" t="s">
        <v>52</v>
      </c>
      <c r="AQ785" s="1" t="s">
        <v>52</v>
      </c>
      <c r="AR785" s="1" t="s">
        <v>52</v>
      </c>
      <c r="AS785" s="1" t="s">
        <v>52</v>
      </c>
      <c r="AT785" s="1" t="s">
        <v>52</v>
      </c>
      <c r="AU785" s="1" t="s">
        <v>52</v>
      </c>
      <c r="AV785" s="1" t="s">
        <v>52</v>
      </c>
      <c r="AW785" s="1" t="s">
        <v>52</v>
      </c>
      <c r="AX785" s="1" t="s">
        <v>52</v>
      </c>
      <c r="AY785" t="str">
        <f t="shared" si="132"/>
        <v/>
      </c>
      <c r="AZ785" t="str">
        <f t="shared" si="133"/>
        <v>L.Rountree</v>
      </c>
      <c r="BA785" t="str">
        <f t="shared" si="134"/>
        <v/>
      </c>
      <c r="BB785" t="str">
        <f t="shared" si="135"/>
        <v>2021_02_LAC</v>
      </c>
      <c r="BC785" t="str">
        <f t="shared" si="136"/>
        <v>ru</v>
      </c>
      <c r="BD785">
        <f>COUNTIFS($BB$1:BB785,BB785,$BC$1:BC785,"ru")</f>
        <v>5</v>
      </c>
      <c r="BE785" t="str">
        <f t="shared" si="137"/>
        <v>re</v>
      </c>
      <c r="BF785">
        <f>COUNTIFS($BB$1:BB785,BB785,$BE$1:BE785,"re")</f>
        <v>4</v>
      </c>
      <c r="BG785" t="str">
        <f t="shared" si="138"/>
        <v>ru52021_02_LAC</v>
      </c>
      <c r="BH785" t="str">
        <f t="shared" si="139"/>
        <v>re42021_02_LAC</v>
      </c>
      <c r="BI785" t="str">
        <f t="shared" si="140"/>
        <v>2021_02_LACL.Rountree</v>
      </c>
      <c r="BJ785" t="str">
        <f t="shared" si="141"/>
        <v>2021_LAC_L.Rountree</v>
      </c>
      <c r="BK785" t="str">
        <f>IF(ISERROR(MATCH(LEFT(C785,5)&amp;B785&amp;"_"&amp;A785,$BK$1:BK784,0)),LEFT(C785,5)&amp;B785&amp;"_"&amp;A785,"")</f>
        <v/>
      </c>
      <c r="BL785">
        <f>COUNTIFS($B$1:B785,B785)-COUNTIFS($B$1:B785,B785,$BK$1:BK785,"")</f>
        <v>8</v>
      </c>
      <c r="BM785" t="str">
        <f t="shared" si="142"/>
        <v/>
      </c>
    </row>
    <row r="786" spans="1:65" x14ac:dyDescent="0.25">
      <c r="A786" s="1" t="s">
        <v>144</v>
      </c>
      <c r="B786" s="1" t="s">
        <v>80</v>
      </c>
      <c r="C786" s="1" t="s">
        <v>1663</v>
      </c>
      <c r="D786" s="1">
        <v>-4.7E-2</v>
      </c>
      <c r="E786" s="1">
        <v>-2.73</v>
      </c>
      <c r="F786" s="1" t="s">
        <v>1803</v>
      </c>
      <c r="G786" s="1" t="s">
        <v>52</v>
      </c>
      <c r="H786" s="1" t="s">
        <v>52</v>
      </c>
      <c r="I786" s="1" t="s">
        <v>52</v>
      </c>
      <c r="J786" s="1" t="s">
        <v>52</v>
      </c>
      <c r="K786" s="1" t="s">
        <v>52</v>
      </c>
      <c r="L786" s="1" t="s">
        <v>52</v>
      </c>
      <c r="M786" s="1" t="s">
        <v>52</v>
      </c>
      <c r="N786" s="1" t="s">
        <v>52</v>
      </c>
      <c r="O786" s="1" t="s">
        <v>52</v>
      </c>
      <c r="P786" s="1" t="s">
        <v>52</v>
      </c>
      <c r="Q786" s="1" t="s">
        <v>52</v>
      </c>
      <c r="R786" s="1" t="s">
        <v>52</v>
      </c>
      <c r="S786" s="1" t="s">
        <v>52</v>
      </c>
      <c r="T786" s="1" t="s">
        <v>52</v>
      </c>
      <c r="U786" s="1" t="s">
        <v>52</v>
      </c>
      <c r="V786" s="1">
        <v>-1</v>
      </c>
      <c r="W786" s="1">
        <v>0</v>
      </c>
      <c r="X786" s="1">
        <v>4</v>
      </c>
      <c r="Y786" s="1">
        <v>0</v>
      </c>
      <c r="Z786" s="1">
        <v>0</v>
      </c>
      <c r="AA786" s="1">
        <v>0</v>
      </c>
      <c r="AB786" s="1">
        <v>0</v>
      </c>
      <c r="AC786" s="1">
        <v>0</v>
      </c>
      <c r="AD786" s="1" t="s">
        <v>52</v>
      </c>
      <c r="AE786" s="1" t="s">
        <v>52</v>
      </c>
      <c r="AF786" s="1" t="s">
        <v>52</v>
      </c>
      <c r="AG786" s="1" t="s">
        <v>52</v>
      </c>
      <c r="AH786" s="1" t="s">
        <v>52</v>
      </c>
      <c r="AI786" s="1" t="s">
        <v>52</v>
      </c>
      <c r="AJ786" s="1" t="s">
        <v>52</v>
      </c>
      <c r="AK786" s="1" t="s">
        <v>52</v>
      </c>
      <c r="AL786" s="1" t="s">
        <v>52</v>
      </c>
      <c r="AM786" s="1" t="s">
        <v>52</v>
      </c>
      <c r="AN786" s="1" t="s">
        <v>52</v>
      </c>
      <c r="AO786" s="1" t="s">
        <v>52</v>
      </c>
      <c r="AP786" s="1" t="s">
        <v>52</v>
      </c>
      <c r="AQ786" s="1" t="s">
        <v>52</v>
      </c>
      <c r="AR786" s="1" t="s">
        <v>52</v>
      </c>
      <c r="AS786" s="1" t="s">
        <v>52</v>
      </c>
      <c r="AT786" s="1" t="s">
        <v>52</v>
      </c>
      <c r="AU786" s="1" t="s">
        <v>52</v>
      </c>
      <c r="AV786" s="1" t="s">
        <v>52</v>
      </c>
      <c r="AW786" s="1" t="s">
        <v>52</v>
      </c>
      <c r="AX786" s="1" t="s">
        <v>52</v>
      </c>
      <c r="AY786" t="str">
        <f t="shared" si="132"/>
        <v/>
      </c>
      <c r="AZ786" t="str">
        <f t="shared" si="133"/>
        <v>P.Lindsay</v>
      </c>
      <c r="BA786" t="str">
        <f t="shared" si="134"/>
        <v/>
      </c>
      <c r="BB786" t="str">
        <f t="shared" si="135"/>
        <v>2021_04_HOU</v>
      </c>
      <c r="BC786" t="str">
        <f t="shared" si="136"/>
        <v>ru</v>
      </c>
      <c r="BD786">
        <f>COUNTIFS($BB$1:BB786,BB786,$BC$1:BC786,"ru")</f>
        <v>4</v>
      </c>
      <c r="BE786" t="str">
        <f t="shared" si="137"/>
        <v/>
      </c>
      <c r="BF786">
        <f>COUNTIFS($BB$1:BB786,BB786,$BE$1:BE786,"re")</f>
        <v>2</v>
      </c>
      <c r="BG786" t="str">
        <f t="shared" si="138"/>
        <v>ru42021_04_HOU</v>
      </c>
      <c r="BH786" t="str">
        <f t="shared" si="139"/>
        <v>22021_04_HOU</v>
      </c>
      <c r="BI786" t="str">
        <f t="shared" si="140"/>
        <v>2021_04_HOUP.Lindsay</v>
      </c>
      <c r="BJ786" t="str">
        <f t="shared" si="141"/>
        <v>2021_HOU_P.Lindsay</v>
      </c>
      <c r="BK786" t="str">
        <f>IF(ISERROR(MATCH(LEFT(C786,5)&amp;B786&amp;"_"&amp;A786,$BK$1:BK785,0)),LEFT(C786,5)&amp;B786&amp;"_"&amp;A786,"")</f>
        <v/>
      </c>
      <c r="BL786">
        <f>COUNTIFS($B$1:B786,B786)-COUNTIFS($B$1:B786,B786,$BK$1:BK786,"")</f>
        <v>8</v>
      </c>
      <c r="BM786" t="str">
        <f t="shared" si="142"/>
        <v/>
      </c>
    </row>
    <row r="787" spans="1:65" x14ac:dyDescent="0.25">
      <c r="A787" s="1" t="s">
        <v>169</v>
      </c>
      <c r="B787" s="1" t="s">
        <v>80</v>
      </c>
      <c r="C787" s="1" t="s">
        <v>1663</v>
      </c>
      <c r="D787" s="1">
        <v>-1.2E-2</v>
      </c>
      <c r="E787" s="1">
        <v>-0.64</v>
      </c>
      <c r="F787" s="1" t="s">
        <v>1804</v>
      </c>
      <c r="G787" s="1" t="s">
        <v>52</v>
      </c>
      <c r="H787" s="1" t="s">
        <v>52</v>
      </c>
      <c r="I787" s="1" t="s">
        <v>52</v>
      </c>
      <c r="J787" s="1" t="s">
        <v>52</v>
      </c>
      <c r="K787" s="1" t="s">
        <v>52</v>
      </c>
      <c r="L787" s="1" t="s">
        <v>52</v>
      </c>
      <c r="M787" s="1" t="s">
        <v>52</v>
      </c>
      <c r="N787" s="1" t="s">
        <v>52</v>
      </c>
      <c r="O787" s="1" t="s">
        <v>52</v>
      </c>
      <c r="P787" s="1" t="s">
        <v>52</v>
      </c>
      <c r="Q787" s="1" t="s">
        <v>52</v>
      </c>
      <c r="R787" s="1" t="s">
        <v>52</v>
      </c>
      <c r="S787" s="1" t="s">
        <v>52</v>
      </c>
      <c r="T787" s="1" t="s">
        <v>52</v>
      </c>
      <c r="U787" s="1" t="s">
        <v>52</v>
      </c>
      <c r="V787" s="1">
        <v>-1</v>
      </c>
      <c r="W787" s="1">
        <v>0</v>
      </c>
      <c r="X787" s="1">
        <v>1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 t="s">
        <v>52</v>
      </c>
      <c r="AE787" s="1" t="s">
        <v>52</v>
      </c>
      <c r="AF787" s="1" t="s">
        <v>52</v>
      </c>
      <c r="AG787" s="1" t="s">
        <v>52</v>
      </c>
      <c r="AH787" s="1" t="s">
        <v>52</v>
      </c>
      <c r="AI787" s="1" t="s">
        <v>52</v>
      </c>
      <c r="AJ787" s="1" t="s">
        <v>52</v>
      </c>
      <c r="AK787" s="1" t="s">
        <v>52</v>
      </c>
      <c r="AL787" s="1" t="s">
        <v>52</v>
      </c>
      <c r="AM787" s="1" t="s">
        <v>52</v>
      </c>
      <c r="AN787" s="1" t="s">
        <v>52</v>
      </c>
      <c r="AO787" s="1" t="s">
        <v>52</v>
      </c>
      <c r="AP787" s="1" t="s">
        <v>52</v>
      </c>
      <c r="AQ787" s="1" t="s">
        <v>52</v>
      </c>
      <c r="AR787" s="1" t="s">
        <v>52</v>
      </c>
      <c r="AS787" s="1" t="s">
        <v>52</v>
      </c>
      <c r="AT787" s="1" t="s">
        <v>52</v>
      </c>
      <c r="AU787" s="1" t="s">
        <v>52</v>
      </c>
      <c r="AV787" s="1" t="s">
        <v>52</v>
      </c>
      <c r="AW787" s="1" t="s">
        <v>52</v>
      </c>
      <c r="AX787" s="1" t="s">
        <v>52</v>
      </c>
      <c r="AY787" t="str">
        <f t="shared" si="132"/>
        <v/>
      </c>
      <c r="AZ787" t="str">
        <f t="shared" si="133"/>
        <v>R.Burkhead</v>
      </c>
      <c r="BA787" t="str">
        <f t="shared" si="134"/>
        <v/>
      </c>
      <c r="BB787" t="str">
        <f t="shared" si="135"/>
        <v>2021_04_HOU</v>
      </c>
      <c r="BC787" t="str">
        <f t="shared" si="136"/>
        <v>ru</v>
      </c>
      <c r="BD787">
        <f>COUNTIFS($BB$1:BB787,BB787,$BC$1:BC787,"ru")</f>
        <v>5</v>
      </c>
      <c r="BE787" t="str">
        <f t="shared" si="137"/>
        <v/>
      </c>
      <c r="BF787">
        <f>COUNTIFS($BB$1:BB787,BB787,$BE$1:BE787,"re")</f>
        <v>2</v>
      </c>
      <c r="BG787" t="str">
        <f t="shared" si="138"/>
        <v>ru52021_04_HOU</v>
      </c>
      <c r="BH787" t="str">
        <f t="shared" si="139"/>
        <v>22021_04_HOU</v>
      </c>
      <c r="BI787" t="str">
        <f t="shared" si="140"/>
        <v>2021_04_HOUR.Burkhead</v>
      </c>
      <c r="BJ787" t="str">
        <f t="shared" si="141"/>
        <v>2021_HOU_R.Burkhead</v>
      </c>
      <c r="BK787" t="str">
        <f>IF(ISERROR(MATCH(LEFT(C787,5)&amp;B787&amp;"_"&amp;A787,$BK$1:BK786,0)),LEFT(C787,5)&amp;B787&amp;"_"&amp;A787,"")</f>
        <v>2021_HOU_R.Burkhead</v>
      </c>
      <c r="BL787">
        <f>COUNTIFS($B$1:B787,B787)-COUNTIFS($B$1:B787,B787,$BK$1:BK787,"")</f>
        <v>9</v>
      </c>
      <c r="BM787" t="str">
        <f t="shared" si="142"/>
        <v>2021_HOU9</v>
      </c>
    </row>
    <row r="788" spans="1:65" x14ac:dyDescent="0.25">
      <c r="A788" s="1" t="s">
        <v>147</v>
      </c>
      <c r="B788" s="1" t="s">
        <v>60</v>
      </c>
      <c r="C788" s="1" t="s">
        <v>1245</v>
      </c>
      <c r="D788" s="1">
        <v>-2.3E-2</v>
      </c>
      <c r="E788" s="1">
        <v>-0.88</v>
      </c>
      <c r="F788" s="1" t="s">
        <v>1396</v>
      </c>
      <c r="G788" s="1" t="s">
        <v>52</v>
      </c>
      <c r="H788" s="1" t="s">
        <v>52</v>
      </c>
      <c r="I788" s="1" t="s">
        <v>52</v>
      </c>
      <c r="J788" s="1" t="s">
        <v>52</v>
      </c>
      <c r="K788" s="1" t="s">
        <v>52</v>
      </c>
      <c r="L788" s="1" t="s">
        <v>52</v>
      </c>
      <c r="M788" s="1" t="s">
        <v>52</v>
      </c>
      <c r="N788" s="1" t="s">
        <v>52</v>
      </c>
      <c r="O788" s="1" t="s">
        <v>52</v>
      </c>
      <c r="P788" s="1" t="s">
        <v>52</v>
      </c>
      <c r="Q788" s="1" t="s">
        <v>52</v>
      </c>
      <c r="R788" s="1" t="s">
        <v>52</v>
      </c>
      <c r="S788" s="1" t="s">
        <v>52</v>
      </c>
      <c r="T788" s="1" t="s">
        <v>52</v>
      </c>
      <c r="U788" s="1" t="s">
        <v>52</v>
      </c>
      <c r="V788" s="1">
        <v>-1</v>
      </c>
      <c r="W788" s="1">
        <v>0</v>
      </c>
      <c r="X788" s="1">
        <v>1</v>
      </c>
      <c r="Y788" s="1">
        <v>0</v>
      </c>
      <c r="Z788" s="1">
        <v>0</v>
      </c>
      <c r="AA788" s="1">
        <v>0</v>
      </c>
      <c r="AB788" s="1">
        <v>0</v>
      </c>
      <c r="AC788" s="1">
        <v>0</v>
      </c>
      <c r="AD788" s="1">
        <v>8</v>
      </c>
      <c r="AE788" s="1">
        <v>0</v>
      </c>
      <c r="AF788" s="1">
        <v>1</v>
      </c>
      <c r="AG788" s="1">
        <v>1</v>
      </c>
      <c r="AH788" s="1">
        <v>1</v>
      </c>
      <c r="AI788" s="1">
        <v>22.21</v>
      </c>
      <c r="AJ788" s="1">
        <v>0</v>
      </c>
      <c r="AK788" s="1">
        <v>4</v>
      </c>
      <c r="AL788" s="1">
        <v>4</v>
      </c>
      <c r="AM788" s="1">
        <v>3</v>
      </c>
      <c r="AN788" s="1">
        <v>0</v>
      </c>
      <c r="AO788" s="1">
        <v>0</v>
      </c>
      <c r="AP788" s="1" t="s">
        <v>52</v>
      </c>
      <c r="AQ788" s="1" t="s">
        <v>52</v>
      </c>
      <c r="AR788" s="1" t="s">
        <v>52</v>
      </c>
      <c r="AS788" s="1" t="s">
        <v>52</v>
      </c>
      <c r="AT788" s="1" t="s">
        <v>52</v>
      </c>
      <c r="AU788" s="1" t="s">
        <v>52</v>
      </c>
      <c r="AV788" s="1" t="s">
        <v>52</v>
      </c>
      <c r="AW788" s="1" t="s">
        <v>52</v>
      </c>
      <c r="AX788" s="1" t="s">
        <v>52</v>
      </c>
      <c r="AY788" t="str">
        <f t="shared" si="132"/>
        <v/>
      </c>
      <c r="AZ788" t="str">
        <f t="shared" si="133"/>
        <v>S.Perine</v>
      </c>
      <c r="BA788" t="str">
        <f t="shared" si="134"/>
        <v/>
      </c>
      <c r="BB788" t="str">
        <f t="shared" si="135"/>
        <v>2021_03_CIN</v>
      </c>
      <c r="BC788" t="str">
        <f t="shared" si="136"/>
        <v>ru</v>
      </c>
      <c r="BD788">
        <f>COUNTIFS($BB$1:BB788,BB788,$BC$1:BC788,"ru")</f>
        <v>3</v>
      </c>
      <c r="BE788" t="str">
        <f t="shared" si="137"/>
        <v>re</v>
      </c>
      <c r="BF788">
        <f>COUNTIFS($BB$1:BB788,BB788,$BE$1:BE788,"re")</f>
        <v>2</v>
      </c>
      <c r="BG788" t="str">
        <f t="shared" si="138"/>
        <v>ru32021_03_CIN</v>
      </c>
      <c r="BH788" t="str">
        <f t="shared" si="139"/>
        <v>re22021_03_CIN</v>
      </c>
      <c r="BI788" t="str">
        <f t="shared" si="140"/>
        <v>2021_03_CINS.Perine</v>
      </c>
      <c r="BJ788" t="str">
        <f t="shared" si="141"/>
        <v>2021_CIN_S.Perine</v>
      </c>
      <c r="BK788" t="str">
        <f>IF(ISERROR(MATCH(LEFT(C788,5)&amp;B788&amp;"_"&amp;A788,$BK$1:BK787,0)),LEFT(C788,5)&amp;B788&amp;"_"&amp;A788,"")</f>
        <v/>
      </c>
      <c r="BL788">
        <f>COUNTIFS($B$1:B788,B788)-COUNTIFS($B$1:B788,B788,$BK$1:BK788,"")</f>
        <v>6</v>
      </c>
      <c r="BM788" t="str">
        <f t="shared" si="142"/>
        <v/>
      </c>
    </row>
    <row r="789" spans="1:65" x14ac:dyDescent="0.25">
      <c r="A789" s="1" t="s">
        <v>180</v>
      </c>
      <c r="B789" s="1" t="s">
        <v>95</v>
      </c>
      <c r="C789" s="1" t="s">
        <v>863</v>
      </c>
      <c r="D789" s="1">
        <v>-2E-3</v>
      </c>
      <c r="E789" s="1">
        <v>-0.63</v>
      </c>
      <c r="F789" s="1" t="s">
        <v>987</v>
      </c>
      <c r="G789" s="1" t="s">
        <v>52</v>
      </c>
      <c r="H789" s="1" t="s">
        <v>52</v>
      </c>
      <c r="I789" s="1" t="s">
        <v>52</v>
      </c>
      <c r="J789" s="1" t="s">
        <v>52</v>
      </c>
      <c r="K789" s="1" t="s">
        <v>52</v>
      </c>
      <c r="L789" s="1" t="s">
        <v>52</v>
      </c>
      <c r="M789" s="1" t="s">
        <v>52</v>
      </c>
      <c r="N789" s="1" t="s">
        <v>52</v>
      </c>
      <c r="O789" s="1" t="s">
        <v>52</v>
      </c>
      <c r="P789" s="1" t="s">
        <v>52</v>
      </c>
      <c r="Q789" s="1" t="s">
        <v>52</v>
      </c>
      <c r="R789" s="1" t="s">
        <v>52</v>
      </c>
      <c r="S789" s="1" t="s">
        <v>52</v>
      </c>
      <c r="T789" s="1" t="s">
        <v>52</v>
      </c>
      <c r="U789" s="1" t="s">
        <v>52</v>
      </c>
      <c r="V789" s="1">
        <v>-1</v>
      </c>
      <c r="W789" s="1">
        <v>0</v>
      </c>
      <c r="X789" s="1">
        <v>1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 t="s">
        <v>52</v>
      </c>
      <c r="AE789" s="1" t="s">
        <v>52</v>
      </c>
      <c r="AF789" s="1" t="s">
        <v>52</v>
      </c>
      <c r="AG789" s="1" t="s">
        <v>52</v>
      </c>
      <c r="AH789" s="1" t="s">
        <v>52</v>
      </c>
      <c r="AI789" s="1" t="s">
        <v>52</v>
      </c>
      <c r="AJ789" s="1" t="s">
        <v>52</v>
      </c>
      <c r="AK789" s="1" t="s">
        <v>52</v>
      </c>
      <c r="AL789" s="1" t="s">
        <v>52</v>
      </c>
      <c r="AM789" s="1" t="s">
        <v>52</v>
      </c>
      <c r="AN789" s="1" t="s">
        <v>52</v>
      </c>
      <c r="AO789" s="1" t="s">
        <v>52</v>
      </c>
      <c r="AP789" s="1" t="s">
        <v>52</v>
      </c>
      <c r="AQ789" s="1" t="s">
        <v>52</v>
      </c>
      <c r="AR789" s="1" t="s">
        <v>52</v>
      </c>
      <c r="AS789" s="1" t="s">
        <v>52</v>
      </c>
      <c r="AT789" s="1" t="s">
        <v>52</v>
      </c>
      <c r="AU789" s="1" t="s">
        <v>52</v>
      </c>
      <c r="AV789" s="1" t="s">
        <v>52</v>
      </c>
      <c r="AW789" s="1" t="s">
        <v>52</v>
      </c>
      <c r="AX789" s="1" t="s">
        <v>52</v>
      </c>
      <c r="AY789" t="str">
        <f t="shared" si="132"/>
        <v/>
      </c>
      <c r="AZ789" t="str">
        <f t="shared" si="133"/>
        <v>T.Cannon</v>
      </c>
      <c r="BA789" t="str">
        <f t="shared" si="134"/>
        <v/>
      </c>
      <c r="BB789" t="str">
        <f t="shared" si="135"/>
        <v>2021_02_SF</v>
      </c>
      <c r="BC789" t="str">
        <f t="shared" si="136"/>
        <v>ru</v>
      </c>
      <c r="BD789">
        <f>COUNTIFS($BB$1:BB789,BB789,$BC$1:BC789,"ru")</f>
        <v>7</v>
      </c>
      <c r="BE789" t="str">
        <f t="shared" si="137"/>
        <v/>
      </c>
      <c r="BF789">
        <f>COUNTIFS($BB$1:BB789,BB789,$BE$1:BE789,"re")</f>
        <v>4</v>
      </c>
      <c r="BG789" t="str">
        <f t="shared" si="138"/>
        <v>ru72021_02_SF</v>
      </c>
      <c r="BH789" t="str">
        <f t="shared" si="139"/>
        <v>42021_02_SF</v>
      </c>
      <c r="BI789" t="str">
        <f t="shared" si="140"/>
        <v>2021_02_SFT.Cannon</v>
      </c>
      <c r="BJ789" t="str">
        <f t="shared" si="141"/>
        <v>2021_SF_T.Cannon</v>
      </c>
      <c r="BK789" t="str">
        <f>IF(ISERROR(MATCH(LEFT(C789,5)&amp;B789&amp;"_"&amp;A789,$BK$1:BK788,0)),LEFT(C789,5)&amp;B789&amp;"_"&amp;A789,"")</f>
        <v>2021_SF_T.Cannon</v>
      </c>
      <c r="BL789">
        <f>COUNTIFS($B$1:B789,B789)-COUNTIFS($B$1:B789,B789,$BK$1:BK789,"")</f>
        <v>13</v>
      </c>
      <c r="BM789" t="str">
        <f t="shared" si="142"/>
        <v>2021_SF13</v>
      </c>
    </row>
    <row r="790" spans="1:65" x14ac:dyDescent="0.25">
      <c r="A790" s="1" t="s">
        <v>555</v>
      </c>
      <c r="B790" s="1" t="s">
        <v>54</v>
      </c>
      <c r="C790" s="1" t="s">
        <v>832</v>
      </c>
      <c r="D790" s="1">
        <v>3.9E-2</v>
      </c>
      <c r="E790" s="1">
        <v>-0.72</v>
      </c>
      <c r="F790" s="1" t="s">
        <v>988</v>
      </c>
      <c r="G790" s="1" t="s">
        <v>52</v>
      </c>
      <c r="H790" s="1" t="s">
        <v>52</v>
      </c>
      <c r="I790" s="1" t="s">
        <v>52</v>
      </c>
      <c r="J790" s="1" t="s">
        <v>52</v>
      </c>
      <c r="K790" s="1" t="s">
        <v>52</v>
      </c>
      <c r="L790" s="1" t="s">
        <v>52</v>
      </c>
      <c r="M790" s="1" t="s">
        <v>52</v>
      </c>
      <c r="N790" s="1" t="s">
        <v>52</v>
      </c>
      <c r="O790" s="1" t="s">
        <v>52</v>
      </c>
      <c r="P790" s="1" t="s">
        <v>52</v>
      </c>
      <c r="Q790" s="1" t="s">
        <v>52</v>
      </c>
      <c r="R790" s="1" t="s">
        <v>52</v>
      </c>
      <c r="S790" s="1" t="s">
        <v>52</v>
      </c>
      <c r="T790" s="1" t="s">
        <v>52</v>
      </c>
      <c r="U790" s="1" t="s">
        <v>52</v>
      </c>
      <c r="V790" s="1">
        <v>-2</v>
      </c>
      <c r="W790" s="1">
        <v>1</v>
      </c>
      <c r="X790" s="1">
        <v>3</v>
      </c>
      <c r="Y790" s="1">
        <v>1</v>
      </c>
      <c r="Z790" s="1">
        <v>1</v>
      </c>
      <c r="AA790" s="1">
        <v>1</v>
      </c>
      <c r="AB790" s="1">
        <v>0</v>
      </c>
      <c r="AC790" s="1">
        <v>0</v>
      </c>
      <c r="AD790" s="1" t="s">
        <v>52</v>
      </c>
      <c r="AE790" s="1" t="s">
        <v>52</v>
      </c>
      <c r="AF790" s="1" t="s">
        <v>52</v>
      </c>
      <c r="AG790" s="1" t="s">
        <v>52</v>
      </c>
      <c r="AH790" s="1" t="s">
        <v>52</v>
      </c>
      <c r="AI790" s="1" t="s">
        <v>52</v>
      </c>
      <c r="AJ790" s="1" t="s">
        <v>52</v>
      </c>
      <c r="AK790" s="1" t="s">
        <v>52</v>
      </c>
      <c r="AL790" s="1" t="s">
        <v>52</v>
      </c>
      <c r="AM790" s="1" t="s">
        <v>52</v>
      </c>
      <c r="AN790" s="1" t="s">
        <v>52</v>
      </c>
      <c r="AO790" s="1" t="s">
        <v>52</v>
      </c>
      <c r="AP790" s="1" t="s">
        <v>52</v>
      </c>
      <c r="AQ790" s="1" t="s">
        <v>52</v>
      </c>
      <c r="AR790" s="1" t="s">
        <v>52</v>
      </c>
      <c r="AS790" s="1" t="s">
        <v>52</v>
      </c>
      <c r="AT790" s="1" t="s">
        <v>52</v>
      </c>
      <c r="AU790" s="1" t="s">
        <v>52</v>
      </c>
      <c r="AV790" s="1" t="s">
        <v>52</v>
      </c>
      <c r="AW790" s="1" t="s">
        <v>52</v>
      </c>
      <c r="AX790" s="1" t="s">
        <v>52</v>
      </c>
      <c r="AY790" t="str">
        <f t="shared" si="132"/>
        <v/>
      </c>
      <c r="AZ790" t="str">
        <f t="shared" si="133"/>
        <v>Da.Williams</v>
      </c>
      <c r="BA790" t="str">
        <f t="shared" si="134"/>
        <v/>
      </c>
      <c r="BB790" t="str">
        <f t="shared" si="135"/>
        <v>2021_02_KC</v>
      </c>
      <c r="BC790" t="str">
        <f t="shared" si="136"/>
        <v>ru</v>
      </c>
      <c r="BD790">
        <f>COUNTIFS($BB$1:BB790,BB790,$BC$1:BC790,"ru")</f>
        <v>3</v>
      </c>
      <c r="BE790" t="str">
        <f t="shared" si="137"/>
        <v/>
      </c>
      <c r="BF790">
        <f>COUNTIFS($BB$1:BB790,BB790,$BE$1:BE790,"re")</f>
        <v>1</v>
      </c>
      <c r="BG790" t="str">
        <f t="shared" si="138"/>
        <v>ru32021_02_KC</v>
      </c>
      <c r="BH790" t="str">
        <f t="shared" si="139"/>
        <v>12021_02_KC</v>
      </c>
      <c r="BI790" t="str">
        <f t="shared" si="140"/>
        <v>2021_02_KCDa.Williams</v>
      </c>
      <c r="BJ790" t="str">
        <f t="shared" si="141"/>
        <v>2021_KC_Da.Williams</v>
      </c>
      <c r="BK790" t="str">
        <f>IF(ISERROR(MATCH(LEFT(C790,5)&amp;B790&amp;"_"&amp;A790,$BK$1:BK789,0)),LEFT(C790,5)&amp;B790&amp;"_"&amp;A790,"")</f>
        <v/>
      </c>
      <c r="BL790">
        <f>COUNTIFS($B$1:B790,B790)-COUNTIFS($B$1:B790,B790,$BK$1:BK790,"")</f>
        <v>8</v>
      </c>
      <c r="BM790" t="str">
        <f t="shared" si="142"/>
        <v/>
      </c>
    </row>
    <row r="791" spans="1:65" x14ac:dyDescent="0.25">
      <c r="A791" s="1" t="s">
        <v>573</v>
      </c>
      <c r="B791" s="1" t="s">
        <v>60</v>
      </c>
      <c r="C791" s="1" t="s">
        <v>412</v>
      </c>
      <c r="D791" s="1">
        <v>-1.6E-2</v>
      </c>
      <c r="E791" s="1">
        <v>-0.9</v>
      </c>
      <c r="F791" s="1" t="s">
        <v>574</v>
      </c>
      <c r="G791" s="1" t="s">
        <v>52</v>
      </c>
      <c r="H791" s="1" t="s">
        <v>52</v>
      </c>
      <c r="I791" s="1" t="s">
        <v>52</v>
      </c>
      <c r="J791" s="1" t="s">
        <v>52</v>
      </c>
      <c r="K791" s="1" t="s">
        <v>52</v>
      </c>
      <c r="L791" s="1" t="s">
        <v>52</v>
      </c>
      <c r="M791" s="1" t="s">
        <v>52</v>
      </c>
      <c r="N791" s="1" t="s">
        <v>52</v>
      </c>
      <c r="O791" s="1" t="s">
        <v>52</v>
      </c>
      <c r="P791" s="1" t="s">
        <v>52</v>
      </c>
      <c r="Q791" s="1" t="s">
        <v>52</v>
      </c>
      <c r="R791" s="1" t="s">
        <v>52</v>
      </c>
      <c r="S791" s="1" t="s">
        <v>52</v>
      </c>
      <c r="T791" s="1" t="s">
        <v>52</v>
      </c>
      <c r="U791" s="1" t="s">
        <v>52</v>
      </c>
      <c r="V791" s="1">
        <v>-2</v>
      </c>
      <c r="W791" s="1">
        <v>0</v>
      </c>
      <c r="X791" s="1">
        <v>1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101</v>
      </c>
      <c r="AE791" s="1">
        <v>1</v>
      </c>
      <c r="AF791" s="1">
        <v>5</v>
      </c>
      <c r="AG791" s="1">
        <v>7</v>
      </c>
      <c r="AH791" s="1">
        <v>0.71399999999999997</v>
      </c>
      <c r="AI791" s="1">
        <v>18.78</v>
      </c>
      <c r="AJ791" s="1">
        <v>3</v>
      </c>
      <c r="AK791" s="1">
        <v>114</v>
      </c>
      <c r="AL791" s="1">
        <v>36</v>
      </c>
      <c r="AM791" s="1">
        <v>49</v>
      </c>
      <c r="AN791" s="1">
        <v>0</v>
      </c>
      <c r="AO791" s="1">
        <v>0</v>
      </c>
      <c r="AP791" s="1" t="s">
        <v>52</v>
      </c>
      <c r="AQ791" s="1" t="s">
        <v>52</v>
      </c>
      <c r="AR791" s="1" t="s">
        <v>52</v>
      </c>
      <c r="AS791" s="1" t="s">
        <v>52</v>
      </c>
      <c r="AT791" s="1" t="s">
        <v>52</v>
      </c>
      <c r="AU791" s="1" t="s">
        <v>52</v>
      </c>
      <c r="AV791" s="1" t="s">
        <v>52</v>
      </c>
      <c r="AW791" s="1" t="s">
        <v>52</v>
      </c>
      <c r="AX791" s="1" t="s">
        <v>52</v>
      </c>
      <c r="AY791" t="str">
        <f t="shared" si="132"/>
        <v/>
      </c>
      <c r="AZ791" t="str">
        <f t="shared" si="133"/>
        <v>J.Chase</v>
      </c>
      <c r="BA791" t="str">
        <f t="shared" si="134"/>
        <v/>
      </c>
      <c r="BB791" t="str">
        <f t="shared" si="135"/>
        <v>2021_01_CIN</v>
      </c>
      <c r="BC791" t="str">
        <f t="shared" si="136"/>
        <v>ru</v>
      </c>
      <c r="BD791">
        <f>COUNTIFS($BB$1:BB791,BB791,$BC$1:BC791,"ru")</f>
        <v>4</v>
      </c>
      <c r="BE791" t="str">
        <f t="shared" si="137"/>
        <v>re</v>
      </c>
      <c r="BF791">
        <f>COUNTIFS($BB$1:BB791,BB791,$BE$1:BE791,"re")</f>
        <v>3</v>
      </c>
      <c r="BG791" t="str">
        <f t="shared" si="138"/>
        <v>ru42021_01_CIN</v>
      </c>
      <c r="BH791" t="str">
        <f t="shared" si="139"/>
        <v>re32021_01_CIN</v>
      </c>
      <c r="BI791" t="str">
        <f t="shared" si="140"/>
        <v>2021_01_CINJ.Chase</v>
      </c>
      <c r="BJ791" t="str">
        <f t="shared" si="141"/>
        <v>2021_CIN_J.Chase</v>
      </c>
      <c r="BK791" t="str">
        <f>IF(ISERROR(MATCH(LEFT(C791,5)&amp;B791&amp;"_"&amp;A791,$BK$1:BK790,0)),LEFT(C791,5)&amp;B791&amp;"_"&amp;A791,"")</f>
        <v>2021_CIN_J.Chase</v>
      </c>
      <c r="BL791">
        <f>COUNTIFS($B$1:B791,B791)-COUNTIFS($B$1:B791,B791,$BK$1:BK791,"")</f>
        <v>7</v>
      </c>
      <c r="BM791" t="str">
        <f t="shared" si="142"/>
        <v>2021_CIN7</v>
      </c>
    </row>
    <row r="792" spans="1:65" x14ac:dyDescent="0.25">
      <c r="A792" s="1" t="s">
        <v>575</v>
      </c>
      <c r="B792" s="1" t="s">
        <v>100</v>
      </c>
      <c r="C792" s="1" t="s">
        <v>424</v>
      </c>
      <c r="D792" s="1">
        <v>-1.7000000000000001E-2</v>
      </c>
      <c r="E792" s="1">
        <v>-0.98</v>
      </c>
      <c r="F792" s="1" t="s">
        <v>576</v>
      </c>
      <c r="G792" s="1" t="s">
        <v>52</v>
      </c>
      <c r="H792" s="1" t="s">
        <v>52</v>
      </c>
      <c r="I792" s="1" t="s">
        <v>52</v>
      </c>
      <c r="J792" s="1" t="s">
        <v>52</v>
      </c>
      <c r="K792" s="1" t="s">
        <v>52</v>
      </c>
      <c r="L792" s="1" t="s">
        <v>52</v>
      </c>
      <c r="M792" s="1" t="s">
        <v>52</v>
      </c>
      <c r="N792" s="1" t="s">
        <v>52</v>
      </c>
      <c r="O792" s="1" t="s">
        <v>52</v>
      </c>
      <c r="P792" s="1" t="s">
        <v>52</v>
      </c>
      <c r="Q792" s="1" t="s">
        <v>52</v>
      </c>
      <c r="R792" s="1" t="s">
        <v>52</v>
      </c>
      <c r="S792" s="1" t="s">
        <v>52</v>
      </c>
      <c r="T792" s="1" t="s">
        <v>52</v>
      </c>
      <c r="U792" s="1" t="s">
        <v>52</v>
      </c>
      <c r="V792" s="1">
        <v>-2</v>
      </c>
      <c r="W792" s="1">
        <v>0</v>
      </c>
      <c r="X792" s="1">
        <v>1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45</v>
      </c>
      <c r="AE792" s="1">
        <v>0</v>
      </c>
      <c r="AF792" s="1">
        <v>4</v>
      </c>
      <c r="AG792" s="1">
        <v>4</v>
      </c>
      <c r="AH792" s="1">
        <v>1</v>
      </c>
      <c r="AI792" s="1">
        <v>28.07</v>
      </c>
      <c r="AJ792" s="1">
        <v>2</v>
      </c>
      <c r="AK792" s="1">
        <v>28</v>
      </c>
      <c r="AL792" s="1">
        <v>17</v>
      </c>
      <c r="AM792" s="1">
        <v>8</v>
      </c>
      <c r="AN792" s="1">
        <v>0</v>
      </c>
      <c r="AO792" s="1">
        <v>0</v>
      </c>
      <c r="AP792" s="1" t="s">
        <v>52</v>
      </c>
      <c r="AQ792" s="1" t="s">
        <v>52</v>
      </c>
      <c r="AR792" s="1" t="s">
        <v>52</v>
      </c>
      <c r="AS792" s="1" t="s">
        <v>52</v>
      </c>
      <c r="AT792" s="1" t="s">
        <v>52</v>
      </c>
      <c r="AU792" s="1" t="s">
        <v>52</v>
      </c>
      <c r="AV792" s="1" t="s">
        <v>52</v>
      </c>
      <c r="AW792" s="1" t="s">
        <v>52</v>
      </c>
      <c r="AX792" s="1" t="s">
        <v>52</v>
      </c>
      <c r="AY792" t="str">
        <f t="shared" si="132"/>
        <v/>
      </c>
      <c r="AZ792" t="str">
        <f t="shared" si="133"/>
        <v>M.Goodwin</v>
      </c>
      <c r="BA792" t="str">
        <f t="shared" si="134"/>
        <v/>
      </c>
      <c r="BB792" t="str">
        <f t="shared" si="135"/>
        <v>2021_01_CHI</v>
      </c>
      <c r="BC792" t="str">
        <f t="shared" si="136"/>
        <v>ru</v>
      </c>
      <c r="BD792">
        <f>COUNTIFS($BB$1:BB792,BB792,$BC$1:BC792,"ru")</f>
        <v>4</v>
      </c>
      <c r="BE792" t="str">
        <f t="shared" si="137"/>
        <v>re</v>
      </c>
      <c r="BF792">
        <f>COUNTIFS($BB$1:BB792,BB792,$BE$1:BE792,"re")</f>
        <v>3</v>
      </c>
      <c r="BG792" t="str">
        <f t="shared" si="138"/>
        <v>ru42021_01_CHI</v>
      </c>
      <c r="BH792" t="str">
        <f t="shared" si="139"/>
        <v>re32021_01_CHI</v>
      </c>
      <c r="BI792" t="str">
        <f t="shared" si="140"/>
        <v>2021_01_CHIM.Goodwin</v>
      </c>
      <c r="BJ792" t="str">
        <f t="shared" si="141"/>
        <v>2021_CHI_M.Goodwin</v>
      </c>
      <c r="BK792" t="str">
        <f>IF(ISERROR(MATCH(LEFT(C792,5)&amp;B792&amp;"_"&amp;A792,$BK$1:BK791,0)),LEFT(C792,5)&amp;B792&amp;"_"&amp;A792,"")</f>
        <v/>
      </c>
      <c r="BL792">
        <f>COUNTIFS($B$1:B792,B792)-COUNTIFS($B$1:B792,B792,$BK$1:BK792,"")</f>
        <v>9</v>
      </c>
      <c r="BM792" t="str">
        <f t="shared" si="142"/>
        <v/>
      </c>
    </row>
    <row r="793" spans="1:65" x14ac:dyDescent="0.25">
      <c r="A793" s="1" t="s">
        <v>519</v>
      </c>
      <c r="B793" s="1" t="s">
        <v>94</v>
      </c>
      <c r="C793" s="1" t="s">
        <v>2442</v>
      </c>
      <c r="D793" s="1">
        <v>-2.5000000000000001E-2</v>
      </c>
      <c r="E793" s="1">
        <v>-1.06</v>
      </c>
      <c r="F793" s="1" t="s">
        <v>2550</v>
      </c>
      <c r="G793" s="1" t="s">
        <v>52</v>
      </c>
      <c r="H793" s="1" t="s">
        <v>52</v>
      </c>
      <c r="I793" s="1" t="s">
        <v>52</v>
      </c>
      <c r="J793" s="1" t="s">
        <v>52</v>
      </c>
      <c r="K793" s="1" t="s">
        <v>52</v>
      </c>
      <c r="L793" s="1" t="s">
        <v>52</v>
      </c>
      <c r="M793" s="1" t="s">
        <v>52</v>
      </c>
      <c r="N793" s="1" t="s">
        <v>52</v>
      </c>
      <c r="O793" s="1" t="s">
        <v>52</v>
      </c>
      <c r="P793" s="1" t="s">
        <v>52</v>
      </c>
      <c r="Q793" s="1" t="s">
        <v>52</v>
      </c>
      <c r="R793" s="1" t="s">
        <v>52</v>
      </c>
      <c r="S793" s="1" t="s">
        <v>52</v>
      </c>
      <c r="T793" s="1" t="s">
        <v>52</v>
      </c>
      <c r="U793" s="1" t="s">
        <v>52</v>
      </c>
      <c r="V793" s="1">
        <v>-3</v>
      </c>
      <c r="W793" s="1">
        <v>0</v>
      </c>
      <c r="X793" s="1">
        <v>1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11</v>
      </c>
      <c r="AE793" s="1">
        <v>0</v>
      </c>
      <c r="AF793" s="1">
        <v>2</v>
      </c>
      <c r="AG793" s="1">
        <v>3</v>
      </c>
      <c r="AH793" s="1">
        <v>0.66600000000000004</v>
      </c>
      <c r="AI793" s="1">
        <v>-9.65</v>
      </c>
      <c r="AJ793" s="1">
        <v>0</v>
      </c>
      <c r="AK793" s="1">
        <v>18</v>
      </c>
      <c r="AL793" s="1">
        <v>0</v>
      </c>
      <c r="AM793" s="1">
        <v>5</v>
      </c>
      <c r="AN793" s="1">
        <v>0</v>
      </c>
      <c r="AO793" s="1">
        <v>0</v>
      </c>
      <c r="AP793" s="1" t="s">
        <v>52</v>
      </c>
      <c r="AQ793" s="1" t="s">
        <v>52</v>
      </c>
      <c r="AR793" s="1" t="s">
        <v>52</v>
      </c>
      <c r="AS793" s="1" t="s">
        <v>52</v>
      </c>
      <c r="AT793" s="1" t="s">
        <v>52</v>
      </c>
      <c r="AU793" s="1" t="s">
        <v>52</v>
      </c>
      <c r="AV793" s="1" t="s">
        <v>52</v>
      </c>
      <c r="AW793" s="1" t="s">
        <v>52</v>
      </c>
      <c r="AX793" s="1" t="s">
        <v>52</v>
      </c>
      <c r="AY793" t="str">
        <f t="shared" si="132"/>
        <v/>
      </c>
      <c r="AZ793" t="str">
        <f t="shared" si="133"/>
        <v>A.Schwartz</v>
      </c>
      <c r="BA793" t="str">
        <f t="shared" si="134"/>
        <v/>
      </c>
      <c r="BB793" t="str">
        <f t="shared" si="135"/>
        <v>2021_06_CLE</v>
      </c>
      <c r="BC793" t="str">
        <f t="shared" si="136"/>
        <v>ru</v>
      </c>
      <c r="BD793">
        <f>COUNTIFS($BB$1:BB793,BB793,$BC$1:BC793,"ru")</f>
        <v>3</v>
      </c>
      <c r="BE793" t="str">
        <f t="shared" si="137"/>
        <v>re</v>
      </c>
      <c r="BF793">
        <f>COUNTIFS($BB$1:BB793,BB793,$BE$1:BE793,"re")</f>
        <v>3</v>
      </c>
      <c r="BG793" t="str">
        <f t="shared" si="138"/>
        <v>ru32021_06_CLE</v>
      </c>
      <c r="BH793" t="str">
        <f t="shared" si="139"/>
        <v>re32021_06_CLE</v>
      </c>
      <c r="BI793" t="str">
        <f t="shared" si="140"/>
        <v>2021_06_CLEA.Schwartz</v>
      </c>
      <c r="BJ793" t="str">
        <f t="shared" si="141"/>
        <v>2021_CLE_A.Schwartz</v>
      </c>
      <c r="BK793" t="str">
        <f>IF(ISERROR(MATCH(LEFT(C793,5)&amp;B793&amp;"_"&amp;A793,$BK$1:BK792,0)),LEFT(C793,5)&amp;B793&amp;"_"&amp;A793,"")</f>
        <v/>
      </c>
      <c r="BL793">
        <f>COUNTIFS($B$1:B793,B793)-COUNTIFS($B$1:B793,B793,$BK$1:BK793,"")</f>
        <v>10</v>
      </c>
      <c r="BM793" t="str">
        <f t="shared" si="142"/>
        <v/>
      </c>
    </row>
    <row r="794" spans="1:65" x14ac:dyDescent="0.25">
      <c r="A794" s="1" t="s">
        <v>194</v>
      </c>
      <c r="B794" s="1" t="s">
        <v>98</v>
      </c>
      <c r="C794" s="1" t="s">
        <v>828</v>
      </c>
      <c r="D794" s="1">
        <v>-4.8000000000000001E-2</v>
      </c>
      <c r="E794" s="1">
        <v>-0.93</v>
      </c>
      <c r="F794" s="1" t="s">
        <v>989</v>
      </c>
      <c r="G794" s="1" t="s">
        <v>52</v>
      </c>
      <c r="H794" s="1" t="s">
        <v>52</v>
      </c>
      <c r="I794" s="1" t="s">
        <v>52</v>
      </c>
      <c r="J794" s="1" t="s">
        <v>52</v>
      </c>
      <c r="K794" s="1" t="s">
        <v>52</v>
      </c>
      <c r="L794" s="1" t="s">
        <v>52</v>
      </c>
      <c r="M794" s="1" t="s">
        <v>52</v>
      </c>
      <c r="N794" s="1" t="s">
        <v>52</v>
      </c>
      <c r="O794" s="1" t="s">
        <v>52</v>
      </c>
      <c r="P794" s="1" t="s">
        <v>52</v>
      </c>
      <c r="Q794" s="1" t="s">
        <v>52</v>
      </c>
      <c r="R794" s="1" t="s">
        <v>52</v>
      </c>
      <c r="S794" s="1" t="s">
        <v>52</v>
      </c>
      <c r="T794" s="1" t="s">
        <v>52</v>
      </c>
      <c r="U794" s="1" t="s">
        <v>52</v>
      </c>
      <c r="V794" s="1">
        <v>-3</v>
      </c>
      <c r="W794" s="1">
        <v>0</v>
      </c>
      <c r="X794" s="1">
        <v>1</v>
      </c>
      <c r="Y794" s="1">
        <v>0</v>
      </c>
      <c r="Z794" s="1">
        <v>0</v>
      </c>
      <c r="AA794" s="1">
        <v>0</v>
      </c>
      <c r="AB794" s="1">
        <v>0</v>
      </c>
      <c r="AC794" s="1">
        <v>0</v>
      </c>
      <c r="AD794" s="1">
        <v>70</v>
      </c>
      <c r="AE794" s="1">
        <v>0</v>
      </c>
      <c r="AF794" s="1">
        <v>3</v>
      </c>
      <c r="AG794" s="1">
        <v>9</v>
      </c>
      <c r="AH794" s="1">
        <v>0.33300000000000002</v>
      </c>
      <c r="AI794" s="1">
        <v>-48.6</v>
      </c>
      <c r="AJ794" s="1">
        <v>2</v>
      </c>
      <c r="AK794" s="1">
        <v>194</v>
      </c>
      <c r="AL794" s="1">
        <v>16</v>
      </c>
      <c r="AM794" s="1">
        <v>26</v>
      </c>
      <c r="AN794" s="1">
        <v>0</v>
      </c>
      <c r="AO794" s="1">
        <v>0</v>
      </c>
      <c r="AP794" s="1" t="s">
        <v>52</v>
      </c>
      <c r="AQ794" s="1" t="s">
        <v>52</v>
      </c>
      <c r="AR794" s="1" t="s">
        <v>52</v>
      </c>
      <c r="AS794" s="1" t="s">
        <v>52</v>
      </c>
      <c r="AT794" s="1" t="s">
        <v>52</v>
      </c>
      <c r="AU794" s="1" t="s">
        <v>52</v>
      </c>
      <c r="AV794" s="1" t="s">
        <v>52</v>
      </c>
      <c r="AW794" s="1" t="s">
        <v>52</v>
      </c>
      <c r="AX794" s="1" t="s">
        <v>52</v>
      </c>
      <c r="AY794" t="str">
        <f t="shared" si="132"/>
        <v/>
      </c>
      <c r="AZ794" t="str">
        <f t="shared" si="133"/>
        <v>C.Claypool</v>
      </c>
      <c r="BA794" t="str">
        <f t="shared" si="134"/>
        <v/>
      </c>
      <c r="BB794" t="str">
        <f t="shared" si="135"/>
        <v>2021_02_PIT</v>
      </c>
      <c r="BC794" t="str">
        <f t="shared" si="136"/>
        <v>ru</v>
      </c>
      <c r="BD794">
        <f>COUNTIFS($BB$1:BB794,BB794,$BC$1:BC794,"ru")</f>
        <v>4</v>
      </c>
      <c r="BE794" t="str">
        <f t="shared" si="137"/>
        <v>re</v>
      </c>
      <c r="BF794">
        <f>COUNTIFS($BB$1:BB794,BB794,$BE$1:BE794,"re")</f>
        <v>3</v>
      </c>
      <c r="BG794" t="str">
        <f t="shared" si="138"/>
        <v>ru42021_02_PIT</v>
      </c>
      <c r="BH794" t="str">
        <f t="shared" si="139"/>
        <v>re32021_02_PIT</v>
      </c>
      <c r="BI794" t="str">
        <f t="shared" si="140"/>
        <v>2021_02_PITC.Claypool</v>
      </c>
      <c r="BJ794" t="str">
        <f t="shared" si="141"/>
        <v>2021_PIT_C.Claypool</v>
      </c>
      <c r="BK794" t="str">
        <f>IF(ISERROR(MATCH(LEFT(C794,5)&amp;B794&amp;"_"&amp;A794,$BK$1:BK793,0)),LEFT(C794,5)&amp;B794&amp;"_"&amp;A794,"")</f>
        <v/>
      </c>
      <c r="BL794">
        <f>COUNTIFS($B$1:B794,B794)-COUNTIFS($B$1:B794,B794,$BK$1:BK794,"")</f>
        <v>8</v>
      </c>
      <c r="BM794" t="str">
        <f t="shared" si="142"/>
        <v/>
      </c>
    </row>
    <row r="795" spans="1:65" x14ac:dyDescent="0.25">
      <c r="A795" s="1" t="s">
        <v>1498</v>
      </c>
      <c r="B795" s="1" t="s">
        <v>105</v>
      </c>
      <c r="C795" s="1" t="s">
        <v>1636</v>
      </c>
      <c r="D795" s="1">
        <v>-3.5999999999999997E-2</v>
      </c>
      <c r="E795" s="1">
        <v>-1.52</v>
      </c>
      <c r="F795" s="1" t="s">
        <v>1805</v>
      </c>
      <c r="G795" s="1" t="s">
        <v>52</v>
      </c>
      <c r="H795" s="1" t="s">
        <v>52</v>
      </c>
      <c r="I795" s="1" t="s">
        <v>52</v>
      </c>
      <c r="J795" s="1" t="s">
        <v>52</v>
      </c>
      <c r="K795" s="1" t="s">
        <v>52</v>
      </c>
      <c r="L795" s="1" t="s">
        <v>52</v>
      </c>
      <c r="M795" s="1" t="s">
        <v>52</v>
      </c>
      <c r="N795" s="1" t="s">
        <v>52</v>
      </c>
      <c r="O795" s="1" t="s">
        <v>52</v>
      </c>
      <c r="P795" s="1" t="s">
        <v>52</v>
      </c>
      <c r="Q795" s="1" t="s">
        <v>52</v>
      </c>
      <c r="R795" s="1" t="s">
        <v>52</v>
      </c>
      <c r="S795" s="1" t="s">
        <v>52</v>
      </c>
      <c r="T795" s="1" t="s">
        <v>52</v>
      </c>
      <c r="U795" s="1" t="s">
        <v>52</v>
      </c>
      <c r="V795" s="1">
        <v>-3</v>
      </c>
      <c r="W795" s="1">
        <v>0</v>
      </c>
      <c r="X795" s="1">
        <v>1</v>
      </c>
      <c r="Y795" s="1">
        <v>0</v>
      </c>
      <c r="Z795" s="1">
        <v>1</v>
      </c>
      <c r="AA795" s="1">
        <v>1</v>
      </c>
      <c r="AB795" s="1">
        <v>0</v>
      </c>
      <c r="AC795" s="1">
        <v>0</v>
      </c>
      <c r="AD795" s="1">
        <v>27</v>
      </c>
      <c r="AE795" s="1">
        <v>0</v>
      </c>
      <c r="AF795" s="1">
        <v>5</v>
      </c>
      <c r="AG795" s="1">
        <v>6</v>
      </c>
      <c r="AH795" s="1">
        <v>0.83299999999999996</v>
      </c>
      <c r="AI795" s="1">
        <v>10.63</v>
      </c>
      <c r="AJ795" s="1">
        <v>0</v>
      </c>
      <c r="AK795" s="1">
        <v>18</v>
      </c>
      <c r="AL795" s="1">
        <v>11</v>
      </c>
      <c r="AM795" s="1">
        <v>21</v>
      </c>
      <c r="AN795" s="1">
        <v>0</v>
      </c>
      <c r="AO795" s="1">
        <v>0</v>
      </c>
      <c r="AP795" s="1" t="s">
        <v>52</v>
      </c>
      <c r="AQ795" s="1" t="s">
        <v>52</v>
      </c>
      <c r="AR795" s="1" t="s">
        <v>52</v>
      </c>
      <c r="AS795" s="1" t="s">
        <v>52</v>
      </c>
      <c r="AT795" s="1" t="s">
        <v>52</v>
      </c>
      <c r="AU795" s="1" t="s">
        <v>52</v>
      </c>
      <c r="AV795" s="1" t="s">
        <v>52</v>
      </c>
      <c r="AW795" s="1" t="s">
        <v>52</v>
      </c>
      <c r="AX795" s="1" t="s">
        <v>52</v>
      </c>
      <c r="AY795" t="str">
        <f t="shared" si="132"/>
        <v/>
      </c>
      <c r="AZ795" t="str">
        <f t="shared" si="133"/>
        <v>E.Engram</v>
      </c>
      <c r="BA795" t="str">
        <f t="shared" si="134"/>
        <v/>
      </c>
      <c r="BB795" t="str">
        <f t="shared" si="135"/>
        <v>2021_04_NYG</v>
      </c>
      <c r="BC795" t="str">
        <f t="shared" si="136"/>
        <v>ru</v>
      </c>
      <c r="BD795">
        <f>COUNTIFS($BB$1:BB795,BB795,$BC$1:BC795,"ru")</f>
        <v>5</v>
      </c>
      <c r="BE795" t="str">
        <f t="shared" si="137"/>
        <v>re</v>
      </c>
      <c r="BF795">
        <f>COUNTIFS($BB$1:BB795,BB795,$BE$1:BE795,"re")</f>
        <v>4</v>
      </c>
      <c r="BG795" t="str">
        <f t="shared" si="138"/>
        <v>ru52021_04_NYG</v>
      </c>
      <c r="BH795" t="str">
        <f t="shared" si="139"/>
        <v>re42021_04_NYG</v>
      </c>
      <c r="BI795" t="str">
        <f t="shared" si="140"/>
        <v>2021_04_NYGE.Engram</v>
      </c>
      <c r="BJ795" t="str">
        <f t="shared" si="141"/>
        <v>2021_NYG_E.Engram</v>
      </c>
      <c r="BK795" t="str">
        <f>IF(ISERROR(MATCH(LEFT(C795,5)&amp;B795&amp;"_"&amp;A795,$BK$1:BK794,0)),LEFT(C795,5)&amp;B795&amp;"_"&amp;A795,"")</f>
        <v>2021_NYG_E.Engram</v>
      </c>
      <c r="BL795">
        <f>COUNTIFS($B$1:B795,B795)-COUNTIFS($B$1:B795,B795,$BK$1:BK795,"")</f>
        <v>9</v>
      </c>
      <c r="BM795" t="str">
        <f t="shared" si="142"/>
        <v>2021_NYG9</v>
      </c>
    </row>
    <row r="796" spans="1:65" x14ac:dyDescent="0.25">
      <c r="A796" s="1" t="s">
        <v>188</v>
      </c>
      <c r="B796" s="1" t="s">
        <v>58</v>
      </c>
      <c r="C796" s="1" t="s">
        <v>435</v>
      </c>
      <c r="D796" s="1">
        <v>-2.3E-2</v>
      </c>
      <c r="E796" s="1">
        <v>-1.04</v>
      </c>
      <c r="F796" s="1" t="s">
        <v>577</v>
      </c>
      <c r="G796" s="1" t="s">
        <v>52</v>
      </c>
      <c r="H796" s="1" t="s">
        <v>52</v>
      </c>
      <c r="I796" s="1" t="s">
        <v>52</v>
      </c>
      <c r="J796" s="1" t="s">
        <v>52</v>
      </c>
      <c r="K796" s="1" t="s">
        <v>52</v>
      </c>
      <c r="L796" s="1" t="s">
        <v>52</v>
      </c>
      <c r="M796" s="1" t="s">
        <v>52</v>
      </c>
      <c r="N796" s="1" t="s">
        <v>52</v>
      </c>
      <c r="O796" s="1" t="s">
        <v>52</v>
      </c>
      <c r="P796" s="1" t="s">
        <v>52</v>
      </c>
      <c r="Q796" s="1" t="s">
        <v>52</v>
      </c>
      <c r="R796" s="1" t="s">
        <v>52</v>
      </c>
      <c r="S796" s="1" t="s">
        <v>52</v>
      </c>
      <c r="T796" s="1" t="s">
        <v>52</v>
      </c>
      <c r="U796" s="1" t="s">
        <v>52</v>
      </c>
      <c r="V796" s="1">
        <v>-3</v>
      </c>
      <c r="W796" s="1">
        <v>0</v>
      </c>
      <c r="X796" s="1">
        <v>1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 t="s">
        <v>52</v>
      </c>
      <c r="AE796" s="1" t="s">
        <v>52</v>
      </c>
      <c r="AF796" s="1" t="s">
        <v>52</v>
      </c>
      <c r="AG796" s="1" t="s">
        <v>52</v>
      </c>
      <c r="AH796" s="1" t="s">
        <v>52</v>
      </c>
      <c r="AI796" s="1" t="s">
        <v>52</v>
      </c>
      <c r="AJ796" s="1" t="s">
        <v>52</v>
      </c>
      <c r="AK796" s="1" t="s">
        <v>52</v>
      </c>
      <c r="AL796" s="1" t="s">
        <v>52</v>
      </c>
      <c r="AM796" s="1" t="s">
        <v>52</v>
      </c>
      <c r="AN796" s="1" t="s">
        <v>52</v>
      </c>
      <c r="AO796" s="1" t="s">
        <v>52</v>
      </c>
      <c r="AP796" s="1" t="s">
        <v>52</v>
      </c>
      <c r="AQ796" s="1" t="s">
        <v>52</v>
      </c>
      <c r="AR796" s="1" t="s">
        <v>52</v>
      </c>
      <c r="AS796" s="1" t="s">
        <v>52</v>
      </c>
      <c r="AT796" s="1" t="s">
        <v>52</v>
      </c>
      <c r="AU796" s="1" t="s">
        <v>52</v>
      </c>
      <c r="AV796" s="1" t="s">
        <v>52</v>
      </c>
      <c r="AW796" s="1" t="s">
        <v>52</v>
      </c>
      <c r="AX796" s="1" t="s">
        <v>52</v>
      </c>
      <c r="AY796" t="str">
        <f t="shared" si="132"/>
        <v/>
      </c>
      <c r="AZ796" t="str">
        <f t="shared" si="133"/>
        <v>I.McKenzie</v>
      </c>
      <c r="BA796" t="str">
        <f t="shared" si="134"/>
        <v/>
      </c>
      <c r="BB796" t="str">
        <f t="shared" si="135"/>
        <v>2021_01_BUF</v>
      </c>
      <c r="BC796" t="str">
        <f t="shared" si="136"/>
        <v>ru</v>
      </c>
      <c r="BD796">
        <f>COUNTIFS($BB$1:BB796,BB796,$BC$1:BC796,"ru")</f>
        <v>4</v>
      </c>
      <c r="BE796" t="str">
        <f t="shared" si="137"/>
        <v/>
      </c>
      <c r="BF796">
        <f>COUNTIFS($BB$1:BB796,BB796,$BE$1:BE796,"re")</f>
        <v>1</v>
      </c>
      <c r="BG796" t="str">
        <f t="shared" si="138"/>
        <v>ru42021_01_BUF</v>
      </c>
      <c r="BH796" t="str">
        <f t="shared" si="139"/>
        <v>12021_01_BUF</v>
      </c>
      <c r="BI796" t="str">
        <f t="shared" si="140"/>
        <v>2021_01_BUFI.McKenzie</v>
      </c>
      <c r="BJ796" t="str">
        <f t="shared" si="141"/>
        <v>2021_BUF_I.McKenzie</v>
      </c>
      <c r="BK796" t="str">
        <f>IF(ISERROR(MATCH(LEFT(C796,5)&amp;B796&amp;"_"&amp;A796,$BK$1:BK795,0)),LEFT(C796,5)&amp;B796&amp;"_"&amp;A796,"")</f>
        <v/>
      </c>
      <c r="BL796">
        <f>COUNTIFS($B$1:B796,B796)-COUNTIFS($B$1:B796,B796,$BK$1:BK796,"")</f>
        <v>8</v>
      </c>
      <c r="BM796" t="str">
        <f t="shared" si="142"/>
        <v/>
      </c>
    </row>
    <row r="797" spans="1:65" x14ac:dyDescent="0.25">
      <c r="A797" s="1" t="s">
        <v>403</v>
      </c>
      <c r="B797" s="1" t="s">
        <v>70</v>
      </c>
      <c r="C797" s="1" t="s">
        <v>1238</v>
      </c>
      <c r="D797" s="1">
        <v>-0.01</v>
      </c>
      <c r="E797" s="1">
        <v>-1.22</v>
      </c>
      <c r="F797" s="1" t="s">
        <v>1397</v>
      </c>
      <c r="G797" s="1" t="s">
        <v>52</v>
      </c>
      <c r="H797" s="1" t="s">
        <v>52</v>
      </c>
      <c r="I797" s="1" t="s">
        <v>52</v>
      </c>
      <c r="J797" s="1" t="s">
        <v>52</v>
      </c>
      <c r="K797" s="1" t="s">
        <v>52</v>
      </c>
      <c r="L797" s="1" t="s">
        <v>52</v>
      </c>
      <c r="M797" s="1" t="s">
        <v>52</v>
      </c>
      <c r="N797" s="1" t="s">
        <v>52</v>
      </c>
      <c r="O797" s="1" t="s">
        <v>52</v>
      </c>
      <c r="P797" s="1" t="s">
        <v>52</v>
      </c>
      <c r="Q797" s="1" t="s">
        <v>52</v>
      </c>
      <c r="R797" s="1" t="s">
        <v>52</v>
      </c>
      <c r="S797" s="1" t="s">
        <v>52</v>
      </c>
      <c r="T797" s="1" t="s">
        <v>52</v>
      </c>
      <c r="U797" s="1" t="s">
        <v>52</v>
      </c>
      <c r="V797" s="1">
        <v>-4</v>
      </c>
      <c r="W797" s="1">
        <v>0</v>
      </c>
      <c r="X797" s="1">
        <v>1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0</v>
      </c>
      <c r="AG797" s="1">
        <v>2</v>
      </c>
      <c r="AH797" s="1">
        <v>0</v>
      </c>
      <c r="AI797" s="1">
        <v>-350</v>
      </c>
      <c r="AJ797" s="1">
        <v>0</v>
      </c>
      <c r="AK797" s="1">
        <v>44</v>
      </c>
      <c r="AL797" s="1">
        <v>0</v>
      </c>
      <c r="AM797" s="1">
        <v>8</v>
      </c>
      <c r="AN797" s="1">
        <v>0</v>
      </c>
      <c r="AO797" s="1">
        <v>0</v>
      </c>
      <c r="AP797" s="1" t="s">
        <v>52</v>
      </c>
      <c r="AQ797" s="1" t="s">
        <v>52</v>
      </c>
      <c r="AR797" s="1" t="s">
        <v>52</v>
      </c>
      <c r="AS797" s="1" t="s">
        <v>52</v>
      </c>
      <c r="AT797" s="1" t="s">
        <v>52</v>
      </c>
      <c r="AU797" s="1" t="s">
        <v>52</v>
      </c>
      <c r="AV797" s="1" t="s">
        <v>52</v>
      </c>
      <c r="AW797" s="1" t="s">
        <v>52</v>
      </c>
      <c r="AX797" s="1" t="s">
        <v>52</v>
      </c>
      <c r="AY797" t="str">
        <f t="shared" si="132"/>
        <v/>
      </c>
      <c r="AZ797" t="str">
        <f t="shared" si="133"/>
        <v>D.Brown</v>
      </c>
      <c r="BA797" t="str">
        <f t="shared" si="134"/>
        <v/>
      </c>
      <c r="BB797" t="str">
        <f t="shared" si="135"/>
        <v>2021_03_WAS</v>
      </c>
      <c r="BC797" t="str">
        <f t="shared" si="136"/>
        <v>ru</v>
      </c>
      <c r="BD797">
        <f>COUNTIFS($BB$1:BB797,BB797,$BC$1:BC797,"ru")</f>
        <v>6</v>
      </c>
      <c r="BE797" t="str">
        <f t="shared" si="137"/>
        <v>re</v>
      </c>
      <c r="BF797">
        <f>COUNTIFS($BB$1:BB797,BB797,$BE$1:BE797,"re")</f>
        <v>5</v>
      </c>
      <c r="BG797" t="str">
        <f t="shared" si="138"/>
        <v>ru62021_03_WAS</v>
      </c>
      <c r="BH797" t="str">
        <f t="shared" si="139"/>
        <v>re52021_03_WAS</v>
      </c>
      <c r="BI797" t="str">
        <f t="shared" si="140"/>
        <v>2021_03_WASD.Brown</v>
      </c>
      <c r="BJ797" t="str">
        <f t="shared" si="141"/>
        <v>2021_WAS_D.Brown</v>
      </c>
      <c r="BK797" t="str">
        <f>IF(ISERROR(MATCH(LEFT(C797,5)&amp;B797&amp;"_"&amp;A797,$BK$1:BK796,0)),LEFT(C797,5)&amp;B797&amp;"_"&amp;A797,"")</f>
        <v>2021_WAS_D.Brown</v>
      </c>
      <c r="BL797">
        <f>COUNTIFS($B$1:B797,B797)-COUNTIFS($B$1:B797,B797,$BK$1:BK797,"")</f>
        <v>10</v>
      </c>
      <c r="BM797" t="str">
        <f t="shared" si="142"/>
        <v>2021_WAS10</v>
      </c>
    </row>
    <row r="798" spans="1:65" x14ac:dyDescent="0.25">
      <c r="A798" s="1" t="s">
        <v>132</v>
      </c>
      <c r="B798" s="1" t="s">
        <v>69</v>
      </c>
      <c r="C798" s="1" t="s">
        <v>1657</v>
      </c>
      <c r="D798" s="1">
        <v>-9.0999999999999998E-2</v>
      </c>
      <c r="E798" s="1">
        <v>-2.61</v>
      </c>
      <c r="F798" s="1" t="s">
        <v>1806</v>
      </c>
      <c r="G798" s="1" t="s">
        <v>52</v>
      </c>
      <c r="H798" s="1" t="s">
        <v>52</v>
      </c>
      <c r="I798" s="1" t="s">
        <v>52</v>
      </c>
      <c r="J798" s="1" t="s">
        <v>52</v>
      </c>
      <c r="K798" s="1" t="s">
        <v>52</v>
      </c>
      <c r="L798" s="1" t="s">
        <v>52</v>
      </c>
      <c r="M798" s="1" t="s">
        <v>52</v>
      </c>
      <c r="N798" s="1" t="s">
        <v>52</v>
      </c>
      <c r="O798" s="1" t="s">
        <v>52</v>
      </c>
      <c r="P798" s="1" t="s">
        <v>52</v>
      </c>
      <c r="Q798" s="1" t="s">
        <v>52</v>
      </c>
      <c r="R798" s="1" t="s">
        <v>52</v>
      </c>
      <c r="S798" s="1" t="s">
        <v>52</v>
      </c>
      <c r="T798" s="1" t="s">
        <v>52</v>
      </c>
      <c r="U798" s="1" t="s">
        <v>52</v>
      </c>
      <c r="V798" s="1">
        <v>-4</v>
      </c>
      <c r="W798" s="1">
        <v>0</v>
      </c>
      <c r="X798" s="1">
        <v>4</v>
      </c>
      <c r="Y798" s="1">
        <v>1</v>
      </c>
      <c r="Z798" s="1">
        <v>0</v>
      </c>
      <c r="AA798" s="1">
        <v>0</v>
      </c>
      <c r="AB798" s="1">
        <v>0</v>
      </c>
      <c r="AC798" s="1">
        <v>0</v>
      </c>
      <c r="AD798" s="1">
        <v>30</v>
      </c>
      <c r="AE798" s="1">
        <v>0</v>
      </c>
      <c r="AF798" s="1">
        <v>2</v>
      </c>
      <c r="AG798" s="1">
        <v>2</v>
      </c>
      <c r="AH798" s="1">
        <v>1</v>
      </c>
      <c r="AI798" s="1">
        <v>19.829999999999998</v>
      </c>
      <c r="AJ798" s="1">
        <v>1</v>
      </c>
      <c r="AK798" s="1">
        <v>7</v>
      </c>
      <c r="AL798" s="1">
        <v>23</v>
      </c>
      <c r="AM798" s="1">
        <v>7</v>
      </c>
      <c r="AN798" s="1">
        <v>0</v>
      </c>
      <c r="AO798" s="1">
        <v>0</v>
      </c>
      <c r="AP798" s="1" t="s">
        <v>52</v>
      </c>
      <c r="AQ798" s="1" t="s">
        <v>52</v>
      </c>
      <c r="AR798" s="1" t="s">
        <v>52</v>
      </c>
      <c r="AS798" s="1" t="s">
        <v>52</v>
      </c>
      <c r="AT798" s="1" t="s">
        <v>52</v>
      </c>
      <c r="AU798" s="1" t="s">
        <v>52</v>
      </c>
      <c r="AV798" s="1" t="s">
        <v>52</v>
      </c>
      <c r="AW798" s="1" t="s">
        <v>52</v>
      </c>
      <c r="AX798" s="1" t="s">
        <v>52</v>
      </c>
      <c r="AY798" t="str">
        <f t="shared" si="132"/>
        <v/>
      </c>
      <c r="AZ798" t="str">
        <f t="shared" si="133"/>
        <v>D.Harris</v>
      </c>
      <c r="BA798" t="str">
        <f t="shared" si="134"/>
        <v/>
      </c>
      <c r="BB798" t="str">
        <f t="shared" si="135"/>
        <v>2021_04_NE</v>
      </c>
      <c r="BC798" t="str">
        <f t="shared" si="136"/>
        <v>ru</v>
      </c>
      <c r="BD798">
        <f>COUNTIFS($BB$1:BB798,BB798,$BC$1:BC798,"ru")</f>
        <v>4</v>
      </c>
      <c r="BE798" t="str">
        <f t="shared" si="137"/>
        <v>re</v>
      </c>
      <c r="BF798">
        <f>COUNTIFS($BB$1:BB798,BB798,$BE$1:BE798,"re")</f>
        <v>5</v>
      </c>
      <c r="BG798" t="str">
        <f t="shared" si="138"/>
        <v>ru42021_04_NE</v>
      </c>
      <c r="BH798" t="str">
        <f t="shared" si="139"/>
        <v>re52021_04_NE</v>
      </c>
      <c r="BI798" t="str">
        <f t="shared" si="140"/>
        <v>2021_04_NED.Harris</v>
      </c>
      <c r="BJ798" t="str">
        <f t="shared" si="141"/>
        <v>2021_NE_D.Harris</v>
      </c>
      <c r="BK798" t="str">
        <f>IF(ISERROR(MATCH(LEFT(C798,5)&amp;B798&amp;"_"&amp;A798,$BK$1:BK797,0)),LEFT(C798,5)&amp;B798&amp;"_"&amp;A798,"")</f>
        <v/>
      </c>
      <c r="BL798">
        <f>COUNTIFS($B$1:B798,B798)-COUNTIFS($B$1:B798,B798,$BK$1:BK798,"")</f>
        <v>10</v>
      </c>
      <c r="BM798" t="str">
        <f t="shared" si="142"/>
        <v/>
      </c>
    </row>
    <row r="799" spans="1:65" x14ac:dyDescent="0.25">
      <c r="A799" s="1" t="s">
        <v>523</v>
      </c>
      <c r="B799" s="1" t="s">
        <v>83</v>
      </c>
      <c r="C799" s="1" t="s">
        <v>2075</v>
      </c>
      <c r="D799" s="1">
        <v>1.2E-2</v>
      </c>
      <c r="E799" s="1">
        <v>0.76</v>
      </c>
      <c r="F799" s="1" t="s">
        <v>2191</v>
      </c>
      <c r="G799" s="1" t="s">
        <v>52</v>
      </c>
      <c r="H799" s="1" t="s">
        <v>52</v>
      </c>
      <c r="I799" s="1" t="s">
        <v>52</v>
      </c>
      <c r="J799" s="1" t="s">
        <v>52</v>
      </c>
      <c r="K799" s="1" t="s">
        <v>52</v>
      </c>
      <c r="L799" s="1" t="s">
        <v>52</v>
      </c>
      <c r="M799" s="1" t="s">
        <v>52</v>
      </c>
      <c r="N799" s="1" t="s">
        <v>52</v>
      </c>
      <c r="O799" s="1" t="s">
        <v>52</v>
      </c>
      <c r="P799" s="1" t="s">
        <v>52</v>
      </c>
      <c r="Q799" s="1" t="s">
        <v>52</v>
      </c>
      <c r="R799" s="1" t="s">
        <v>52</v>
      </c>
      <c r="S799" s="1" t="s">
        <v>52</v>
      </c>
      <c r="T799" s="1" t="s">
        <v>52</v>
      </c>
      <c r="U799" s="1" t="s">
        <v>52</v>
      </c>
      <c r="V799" s="1">
        <v>-4</v>
      </c>
      <c r="W799" s="1">
        <v>0</v>
      </c>
      <c r="X799" s="1">
        <v>1</v>
      </c>
      <c r="Y799" s="1">
        <v>1</v>
      </c>
      <c r="Z799" s="1">
        <v>0</v>
      </c>
      <c r="AA799" s="1">
        <v>0</v>
      </c>
      <c r="AB799" s="1">
        <v>0</v>
      </c>
      <c r="AC799" s="1">
        <v>0</v>
      </c>
      <c r="AD799" s="1">
        <v>42</v>
      </c>
      <c r="AE799" s="1">
        <v>0</v>
      </c>
      <c r="AF799" s="1">
        <v>5</v>
      </c>
      <c r="AG799" s="1">
        <v>7</v>
      </c>
      <c r="AH799" s="1">
        <v>0.71399999999999997</v>
      </c>
      <c r="AI799" s="1">
        <v>12.78</v>
      </c>
      <c r="AJ799" s="1">
        <v>3</v>
      </c>
      <c r="AK799" s="1">
        <v>66</v>
      </c>
      <c r="AL799" s="1">
        <v>15</v>
      </c>
      <c r="AM799" s="1">
        <v>19</v>
      </c>
      <c r="AN799" s="1">
        <v>0</v>
      </c>
      <c r="AO799" s="1">
        <v>0</v>
      </c>
      <c r="AP799" s="1" t="s">
        <v>52</v>
      </c>
      <c r="AQ799" s="1" t="s">
        <v>52</v>
      </c>
      <c r="AR799" s="1" t="s">
        <v>52</v>
      </c>
      <c r="AS799" s="1" t="s">
        <v>52</v>
      </c>
      <c r="AT799" s="1" t="s">
        <v>52</v>
      </c>
      <c r="AU799" s="1" t="s">
        <v>52</v>
      </c>
      <c r="AV799" s="1" t="s">
        <v>52</v>
      </c>
      <c r="AW799" s="1" t="s">
        <v>52</v>
      </c>
      <c r="AX799" s="1" t="s">
        <v>52</v>
      </c>
      <c r="AY799" t="str">
        <f t="shared" si="132"/>
        <v/>
      </c>
      <c r="AZ799" t="str">
        <f t="shared" si="133"/>
        <v>Dj.Moore</v>
      </c>
      <c r="BA799" t="str">
        <f t="shared" si="134"/>
        <v/>
      </c>
      <c r="BB799" t="str">
        <f t="shared" si="135"/>
        <v>2021_05_CAR</v>
      </c>
      <c r="BC799" t="str">
        <f t="shared" si="136"/>
        <v>ru</v>
      </c>
      <c r="BD799">
        <f>COUNTIFS($BB$1:BB799,BB799,$BC$1:BC799,"ru")</f>
        <v>3</v>
      </c>
      <c r="BE799" t="str">
        <f t="shared" si="137"/>
        <v>re</v>
      </c>
      <c r="BF799">
        <f>COUNTIFS($BB$1:BB799,BB799,$BE$1:BE799,"re")</f>
        <v>3</v>
      </c>
      <c r="BG799" t="str">
        <f t="shared" si="138"/>
        <v>ru32021_05_CAR</v>
      </c>
      <c r="BH799" t="str">
        <f t="shared" si="139"/>
        <v>re32021_05_CAR</v>
      </c>
      <c r="BI799" t="str">
        <f t="shared" si="140"/>
        <v>2021_05_CARDj.Moore</v>
      </c>
      <c r="BJ799" t="str">
        <f t="shared" si="141"/>
        <v>2021_CAR_Dj.Moore</v>
      </c>
      <c r="BK799" t="str">
        <f>IF(ISERROR(MATCH(LEFT(C799,5)&amp;B799&amp;"_"&amp;A799,$BK$1:BK798,0)),LEFT(C799,5)&amp;B799&amp;"_"&amp;A799,"")</f>
        <v/>
      </c>
      <c r="BL799">
        <f>COUNTIFS($B$1:B799,B799)-COUNTIFS($B$1:B799,B799,$BK$1:BK799,"")</f>
        <v>7</v>
      </c>
      <c r="BM799" t="str">
        <f t="shared" si="142"/>
        <v/>
      </c>
    </row>
    <row r="800" spans="1:65" x14ac:dyDescent="0.25">
      <c r="A800" s="1" t="s">
        <v>151</v>
      </c>
      <c r="B800" s="1" t="s">
        <v>85</v>
      </c>
      <c r="C800" s="1" t="s">
        <v>1669</v>
      </c>
      <c r="D800" s="1">
        <v>-8.5000000000000006E-2</v>
      </c>
      <c r="E800" s="1">
        <v>-2.87</v>
      </c>
      <c r="F800" s="1" t="s">
        <v>1807</v>
      </c>
      <c r="G800" s="1" t="s">
        <v>52</v>
      </c>
      <c r="H800" s="1" t="s">
        <v>52</v>
      </c>
      <c r="I800" s="1" t="s">
        <v>52</v>
      </c>
      <c r="J800" s="1" t="s">
        <v>52</v>
      </c>
      <c r="K800" s="1" t="s">
        <v>52</v>
      </c>
      <c r="L800" s="1" t="s">
        <v>52</v>
      </c>
      <c r="M800" s="1" t="s">
        <v>52</v>
      </c>
      <c r="N800" s="1" t="s">
        <v>52</v>
      </c>
      <c r="O800" s="1" t="s">
        <v>52</v>
      </c>
      <c r="P800" s="1" t="s">
        <v>52</v>
      </c>
      <c r="Q800" s="1" t="s">
        <v>52</v>
      </c>
      <c r="R800" s="1" t="s">
        <v>52</v>
      </c>
      <c r="S800" s="1" t="s">
        <v>52</v>
      </c>
      <c r="T800" s="1" t="s">
        <v>52</v>
      </c>
      <c r="U800" s="1" t="s">
        <v>52</v>
      </c>
      <c r="V800" s="1">
        <v>-4</v>
      </c>
      <c r="W800" s="1">
        <v>0</v>
      </c>
      <c r="X800" s="1">
        <v>3</v>
      </c>
      <c r="Y800" s="1">
        <v>0</v>
      </c>
      <c r="Z800" s="1">
        <v>2</v>
      </c>
      <c r="AA800" s="1">
        <v>1</v>
      </c>
      <c r="AB800" s="1">
        <v>0</v>
      </c>
      <c r="AC800" s="1">
        <v>0</v>
      </c>
      <c r="AD800" s="1">
        <v>17</v>
      </c>
      <c r="AE800" s="1">
        <v>0</v>
      </c>
      <c r="AF800" s="1">
        <v>4</v>
      </c>
      <c r="AG800" s="1">
        <v>4</v>
      </c>
      <c r="AH800" s="1">
        <v>1</v>
      </c>
      <c r="AI800" s="1">
        <v>19.79</v>
      </c>
      <c r="AJ800" s="1">
        <v>1</v>
      </c>
      <c r="AK800" s="1">
        <v>-6</v>
      </c>
      <c r="AL800" s="1">
        <v>23</v>
      </c>
      <c r="AM800" s="1">
        <v>26</v>
      </c>
      <c r="AN800" s="1">
        <v>0</v>
      </c>
      <c r="AO800" s="1">
        <v>0</v>
      </c>
      <c r="AP800" s="1" t="s">
        <v>52</v>
      </c>
      <c r="AQ800" s="1" t="s">
        <v>52</v>
      </c>
      <c r="AR800" s="1" t="s">
        <v>52</v>
      </c>
      <c r="AS800" s="1" t="s">
        <v>52</v>
      </c>
      <c r="AT800" s="1" t="s">
        <v>52</v>
      </c>
      <c r="AU800" s="1" t="s">
        <v>52</v>
      </c>
      <c r="AV800" s="1" t="s">
        <v>52</v>
      </c>
      <c r="AW800" s="1" t="s">
        <v>52</v>
      </c>
      <c r="AX800" s="1" t="s">
        <v>52</v>
      </c>
      <c r="AY800" t="str">
        <f t="shared" si="132"/>
        <v/>
      </c>
      <c r="AZ800" t="str">
        <f t="shared" si="133"/>
        <v>J.Jackson</v>
      </c>
      <c r="BA800" t="str">
        <f t="shared" si="134"/>
        <v/>
      </c>
      <c r="BB800" t="str">
        <f t="shared" si="135"/>
        <v>2021_04_LAC</v>
      </c>
      <c r="BC800" t="str">
        <f t="shared" si="136"/>
        <v>ru</v>
      </c>
      <c r="BD800">
        <f>COUNTIFS($BB$1:BB800,BB800,$BC$1:BC800,"ru")</f>
        <v>4</v>
      </c>
      <c r="BE800" t="str">
        <f t="shared" si="137"/>
        <v>re</v>
      </c>
      <c r="BF800">
        <f>COUNTIFS($BB$1:BB800,BB800,$BE$1:BE800,"re")</f>
        <v>3</v>
      </c>
      <c r="BG800" t="str">
        <f t="shared" si="138"/>
        <v>ru42021_04_LAC</v>
      </c>
      <c r="BH800" t="str">
        <f t="shared" si="139"/>
        <v>re32021_04_LAC</v>
      </c>
      <c r="BI800" t="str">
        <f t="shared" si="140"/>
        <v>2021_04_LACJ.Jackson</v>
      </c>
      <c r="BJ800" t="str">
        <f t="shared" si="141"/>
        <v>2021_LAC_J.Jackson</v>
      </c>
      <c r="BK800" t="str">
        <f>IF(ISERROR(MATCH(LEFT(C800,5)&amp;B800&amp;"_"&amp;A800,$BK$1:BK799,0)),LEFT(C800,5)&amp;B800&amp;"_"&amp;A800,"")</f>
        <v/>
      </c>
      <c r="BL800">
        <f>COUNTIFS($B$1:B800,B800)-COUNTIFS($B$1:B800,B800,$BK$1:BK800,"")</f>
        <v>8</v>
      </c>
      <c r="BM800" t="str">
        <f t="shared" si="142"/>
        <v/>
      </c>
    </row>
    <row r="801" spans="1:65" x14ac:dyDescent="0.25">
      <c r="A801" s="1" t="s">
        <v>177</v>
      </c>
      <c r="B801" s="1" t="s">
        <v>79</v>
      </c>
      <c r="C801" s="1" t="s">
        <v>846</v>
      </c>
      <c r="D801" s="1">
        <v>-9.7000000000000003E-2</v>
      </c>
      <c r="E801" s="1">
        <v>-1.64</v>
      </c>
      <c r="F801" s="1" t="s">
        <v>990</v>
      </c>
      <c r="G801" s="1" t="s">
        <v>52</v>
      </c>
      <c r="H801" s="1" t="s">
        <v>52</v>
      </c>
      <c r="I801" s="1" t="s">
        <v>52</v>
      </c>
      <c r="J801" s="1" t="s">
        <v>52</v>
      </c>
      <c r="K801" s="1" t="s">
        <v>52</v>
      </c>
      <c r="L801" s="1" t="s">
        <v>52</v>
      </c>
      <c r="M801" s="1" t="s">
        <v>52</v>
      </c>
      <c r="N801" s="1" t="s">
        <v>52</v>
      </c>
      <c r="O801" s="1" t="s">
        <v>52</v>
      </c>
      <c r="P801" s="1" t="s">
        <v>52</v>
      </c>
      <c r="Q801" s="1" t="s">
        <v>52</v>
      </c>
      <c r="R801" s="1" t="s">
        <v>52</v>
      </c>
      <c r="S801" s="1" t="s">
        <v>52</v>
      </c>
      <c r="T801" s="1" t="s">
        <v>52</v>
      </c>
      <c r="U801" s="1" t="s">
        <v>52</v>
      </c>
      <c r="V801" s="1">
        <v>-5</v>
      </c>
      <c r="W801" s="1">
        <v>0</v>
      </c>
      <c r="X801" s="1">
        <v>1</v>
      </c>
      <c r="Y801" s="1">
        <v>0</v>
      </c>
      <c r="Z801" s="1">
        <v>1</v>
      </c>
      <c r="AA801" s="1">
        <v>0</v>
      </c>
      <c r="AB801" s="1">
        <v>0</v>
      </c>
      <c r="AC801" s="1">
        <v>0</v>
      </c>
      <c r="AD801" s="1">
        <v>163</v>
      </c>
      <c r="AE801" s="1">
        <v>2</v>
      </c>
      <c r="AF801" s="1">
        <v>9</v>
      </c>
      <c r="AG801" s="1">
        <v>11</v>
      </c>
      <c r="AH801" s="1">
        <v>0.81799999999999995</v>
      </c>
      <c r="AI801" s="1">
        <v>21.77</v>
      </c>
      <c r="AJ801" s="1">
        <v>8</v>
      </c>
      <c r="AK801" s="1">
        <v>91</v>
      </c>
      <c r="AL801" s="1">
        <v>101</v>
      </c>
      <c r="AM801" s="1">
        <v>34</v>
      </c>
      <c r="AN801" s="1">
        <v>0</v>
      </c>
      <c r="AO801" s="1">
        <v>0</v>
      </c>
      <c r="AP801" s="1" t="s">
        <v>52</v>
      </c>
      <c r="AQ801" s="1" t="s">
        <v>52</v>
      </c>
      <c r="AR801" s="1" t="s">
        <v>52</v>
      </c>
      <c r="AS801" s="1" t="s">
        <v>52</v>
      </c>
      <c r="AT801" s="1" t="s">
        <v>52</v>
      </c>
      <c r="AU801" s="1" t="s">
        <v>52</v>
      </c>
      <c r="AV801" s="1" t="s">
        <v>52</v>
      </c>
      <c r="AW801" s="1" t="s">
        <v>52</v>
      </c>
      <c r="AX801" s="1" t="s">
        <v>52</v>
      </c>
      <c r="AY801" t="str">
        <f t="shared" si="132"/>
        <v/>
      </c>
      <c r="AZ801" t="str">
        <f t="shared" si="133"/>
        <v>C.Kupp</v>
      </c>
      <c r="BA801" t="str">
        <f t="shared" si="134"/>
        <v/>
      </c>
      <c r="BB801" t="str">
        <f t="shared" si="135"/>
        <v>2021_02_LA</v>
      </c>
      <c r="BC801" t="str">
        <f t="shared" si="136"/>
        <v>ru</v>
      </c>
      <c r="BD801">
        <f>COUNTIFS($BB$1:BB801,BB801,$BC$1:BC801,"ru")</f>
        <v>6</v>
      </c>
      <c r="BE801" t="str">
        <f t="shared" si="137"/>
        <v>re</v>
      </c>
      <c r="BF801">
        <f>COUNTIFS($BB$1:BB801,BB801,$BE$1:BE801,"re")</f>
        <v>3</v>
      </c>
      <c r="BG801" t="str">
        <f t="shared" si="138"/>
        <v>ru62021_02_LA</v>
      </c>
      <c r="BH801" t="str">
        <f t="shared" si="139"/>
        <v>re32021_02_LA</v>
      </c>
      <c r="BI801" t="str">
        <f t="shared" si="140"/>
        <v>2021_02_LAC.Kupp</v>
      </c>
      <c r="BJ801" t="str">
        <f t="shared" si="141"/>
        <v>2021_LA_C.Kupp</v>
      </c>
      <c r="BK801" t="str">
        <f>IF(ISERROR(MATCH(LEFT(C801,5)&amp;B801&amp;"_"&amp;A801,$BK$1:BK800,0)),LEFT(C801,5)&amp;B801&amp;"_"&amp;A801,"")</f>
        <v>2021_LA_C.Kupp</v>
      </c>
      <c r="BL801">
        <f>COUNTIFS($B$1:B801,B801)-COUNTIFS($B$1:B801,B801,$BK$1:BK801,"")</f>
        <v>9</v>
      </c>
      <c r="BM801" t="str">
        <f t="shared" si="142"/>
        <v>2021_LA9</v>
      </c>
    </row>
    <row r="802" spans="1:65" x14ac:dyDescent="0.25">
      <c r="A802" s="1" t="s">
        <v>1136</v>
      </c>
      <c r="B802" s="1" t="s">
        <v>81</v>
      </c>
      <c r="C802" s="1" t="s">
        <v>1274</v>
      </c>
      <c r="D802" s="1">
        <v>-3.2000000000000001E-2</v>
      </c>
      <c r="E802" s="1">
        <v>-1.38</v>
      </c>
      <c r="F802" s="1" t="s">
        <v>1398</v>
      </c>
      <c r="G802" s="1" t="s">
        <v>52</v>
      </c>
      <c r="H802" s="1" t="s">
        <v>52</v>
      </c>
      <c r="I802" s="1" t="s">
        <v>52</v>
      </c>
      <c r="J802" s="1" t="s">
        <v>52</v>
      </c>
      <c r="K802" s="1" t="s">
        <v>52</v>
      </c>
      <c r="L802" s="1" t="s">
        <v>52</v>
      </c>
      <c r="M802" s="1" t="s">
        <v>52</v>
      </c>
      <c r="N802" s="1" t="s">
        <v>52</v>
      </c>
      <c r="O802" s="1" t="s">
        <v>52</v>
      </c>
      <c r="P802" s="1" t="s">
        <v>52</v>
      </c>
      <c r="Q802" s="1" t="s">
        <v>52</v>
      </c>
      <c r="R802" s="1" t="s">
        <v>52</v>
      </c>
      <c r="S802" s="1" t="s">
        <v>52</v>
      </c>
      <c r="T802" s="1" t="s">
        <v>52</v>
      </c>
      <c r="U802" s="1" t="s">
        <v>52</v>
      </c>
      <c r="V802" s="1">
        <v>-7</v>
      </c>
      <c r="W802" s="1">
        <v>0</v>
      </c>
      <c r="X802" s="1">
        <v>1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 t="s">
        <v>52</v>
      </c>
      <c r="AE802" s="1" t="s">
        <v>52</v>
      </c>
      <c r="AF802" s="1" t="s">
        <v>52</v>
      </c>
      <c r="AG802" s="1" t="s">
        <v>52</v>
      </c>
      <c r="AH802" s="1" t="s">
        <v>52</v>
      </c>
      <c r="AI802" s="1" t="s">
        <v>52</v>
      </c>
      <c r="AJ802" s="1" t="s">
        <v>52</v>
      </c>
      <c r="AK802" s="1" t="s">
        <v>52</v>
      </c>
      <c r="AL802" s="1" t="s">
        <v>52</v>
      </c>
      <c r="AM802" s="1" t="s">
        <v>52</v>
      </c>
      <c r="AN802" s="1" t="s">
        <v>52</v>
      </c>
      <c r="AO802" s="1" t="s">
        <v>52</v>
      </c>
      <c r="AP802" s="1" t="s">
        <v>52</v>
      </c>
      <c r="AQ802" s="1" t="s">
        <v>52</v>
      </c>
      <c r="AR802" s="1" t="s">
        <v>52</v>
      </c>
      <c r="AS802" s="1" t="s">
        <v>52</v>
      </c>
      <c r="AT802" s="1" t="s">
        <v>52</v>
      </c>
      <c r="AU802" s="1" t="s">
        <v>52</v>
      </c>
      <c r="AV802" s="1" t="s">
        <v>52</v>
      </c>
      <c r="AW802" s="1" t="s">
        <v>52</v>
      </c>
      <c r="AX802" s="1" t="s">
        <v>52</v>
      </c>
      <c r="AY802" t="str">
        <f t="shared" si="132"/>
        <v/>
      </c>
      <c r="AZ802" t="str">
        <f t="shared" si="133"/>
        <v>A.Dulin</v>
      </c>
      <c r="BA802" t="str">
        <f t="shared" si="134"/>
        <v/>
      </c>
      <c r="BB802" t="str">
        <f t="shared" si="135"/>
        <v>2021_03_IND</v>
      </c>
      <c r="BC802" t="str">
        <f t="shared" si="136"/>
        <v>ru</v>
      </c>
      <c r="BD802">
        <f>COUNTIFS($BB$1:BB802,BB802,$BC$1:BC802,"ru")</f>
        <v>4</v>
      </c>
      <c r="BE802" t="str">
        <f t="shared" si="137"/>
        <v/>
      </c>
      <c r="BF802">
        <f>COUNTIFS($BB$1:BB802,BB802,$BE$1:BE802,"re")</f>
        <v>3</v>
      </c>
      <c r="BG802" t="str">
        <f t="shared" si="138"/>
        <v>ru42021_03_IND</v>
      </c>
      <c r="BH802" t="str">
        <f t="shared" si="139"/>
        <v>32021_03_IND</v>
      </c>
      <c r="BI802" t="str">
        <f t="shared" si="140"/>
        <v>2021_03_INDA.Dulin</v>
      </c>
      <c r="BJ802" t="str">
        <f t="shared" si="141"/>
        <v>2021_IND_A.Dulin</v>
      </c>
      <c r="BK802" t="str">
        <f>IF(ISERROR(MATCH(LEFT(C802,5)&amp;B802&amp;"_"&amp;A802,$BK$1:BK801,0)),LEFT(C802,5)&amp;B802&amp;"_"&amp;A802,"")</f>
        <v>2021_IND_A.Dulin</v>
      </c>
      <c r="BL802">
        <f>COUNTIFS($B$1:B802,B802)-COUNTIFS($B$1:B802,B802,$BK$1:BK802,"")</f>
        <v>7</v>
      </c>
      <c r="BM802" t="str">
        <f t="shared" si="142"/>
        <v>2021_IND7</v>
      </c>
    </row>
    <row r="803" spans="1:65" x14ac:dyDescent="0.25">
      <c r="A803" s="1" t="s">
        <v>174</v>
      </c>
      <c r="B803" s="1" t="s">
        <v>105</v>
      </c>
      <c r="C803" s="1" t="s">
        <v>837</v>
      </c>
      <c r="D803" s="1">
        <v>-4.4999999999999998E-2</v>
      </c>
      <c r="E803" s="1">
        <v>-1.43</v>
      </c>
      <c r="F803" s="1" t="s">
        <v>991</v>
      </c>
      <c r="G803" s="1" t="s">
        <v>52</v>
      </c>
      <c r="H803" s="1" t="s">
        <v>52</v>
      </c>
      <c r="I803" s="1" t="s">
        <v>52</v>
      </c>
      <c r="J803" s="1" t="s">
        <v>52</v>
      </c>
      <c r="K803" s="1" t="s">
        <v>52</v>
      </c>
      <c r="L803" s="1" t="s">
        <v>52</v>
      </c>
      <c r="M803" s="1" t="s">
        <v>52</v>
      </c>
      <c r="N803" s="1" t="s">
        <v>52</v>
      </c>
      <c r="O803" s="1" t="s">
        <v>52</v>
      </c>
      <c r="P803" s="1" t="s">
        <v>52</v>
      </c>
      <c r="Q803" s="1" t="s">
        <v>52</v>
      </c>
      <c r="R803" s="1" t="s">
        <v>52</v>
      </c>
      <c r="S803" s="1" t="s">
        <v>52</v>
      </c>
      <c r="T803" s="1" t="s">
        <v>52</v>
      </c>
      <c r="U803" s="1" t="s">
        <v>52</v>
      </c>
      <c r="V803" s="1">
        <v>-9</v>
      </c>
      <c r="W803" s="1">
        <v>0</v>
      </c>
      <c r="X803" s="1">
        <v>1</v>
      </c>
      <c r="Y803" s="1">
        <v>0</v>
      </c>
      <c r="Z803" s="1">
        <v>0</v>
      </c>
      <c r="AA803" s="1">
        <v>0</v>
      </c>
      <c r="AB803" s="1">
        <v>0</v>
      </c>
      <c r="AC803" s="1">
        <v>0</v>
      </c>
      <c r="AD803" s="1">
        <v>94</v>
      </c>
      <c r="AE803" s="1">
        <v>0</v>
      </c>
      <c r="AF803" s="1">
        <v>9</v>
      </c>
      <c r="AG803" s="1">
        <v>10</v>
      </c>
      <c r="AH803" s="1">
        <v>0.9</v>
      </c>
      <c r="AI803" s="1">
        <v>24.65</v>
      </c>
      <c r="AJ803" s="1">
        <v>4</v>
      </c>
      <c r="AK803" s="1">
        <v>84</v>
      </c>
      <c r="AL803" s="1">
        <v>17</v>
      </c>
      <c r="AM803" s="1">
        <v>28</v>
      </c>
      <c r="AN803" s="1">
        <v>0</v>
      </c>
      <c r="AO803" s="1">
        <v>0</v>
      </c>
      <c r="AP803" s="1" t="s">
        <v>52</v>
      </c>
      <c r="AQ803" s="1" t="s">
        <v>52</v>
      </c>
      <c r="AR803" s="1" t="s">
        <v>52</v>
      </c>
      <c r="AS803" s="1" t="s">
        <v>52</v>
      </c>
      <c r="AT803" s="1" t="s">
        <v>52</v>
      </c>
      <c r="AU803" s="1" t="s">
        <v>52</v>
      </c>
      <c r="AV803" s="1" t="s">
        <v>52</v>
      </c>
      <c r="AW803" s="1" t="s">
        <v>52</v>
      </c>
      <c r="AX803" s="1" t="s">
        <v>52</v>
      </c>
      <c r="AY803" t="str">
        <f t="shared" si="132"/>
        <v/>
      </c>
      <c r="AZ803" t="str">
        <f t="shared" si="133"/>
        <v>S.Shepard</v>
      </c>
      <c r="BA803" t="str">
        <f t="shared" si="134"/>
        <v/>
      </c>
      <c r="BB803" t="str">
        <f t="shared" si="135"/>
        <v>2021_02_NYG</v>
      </c>
      <c r="BC803" t="str">
        <f t="shared" si="136"/>
        <v>ru</v>
      </c>
      <c r="BD803">
        <f>COUNTIFS($BB$1:BB803,BB803,$BC$1:BC803,"ru")</f>
        <v>6</v>
      </c>
      <c r="BE803" t="str">
        <f t="shared" si="137"/>
        <v>re</v>
      </c>
      <c r="BF803">
        <f>COUNTIFS($BB$1:BB803,BB803,$BE$1:BE803,"re")</f>
        <v>3</v>
      </c>
      <c r="BG803" t="str">
        <f t="shared" si="138"/>
        <v>ru62021_02_NYG</v>
      </c>
      <c r="BH803" t="str">
        <f t="shared" si="139"/>
        <v>re32021_02_NYG</v>
      </c>
      <c r="BI803" t="str">
        <f t="shared" si="140"/>
        <v>2021_02_NYGS.Shepard</v>
      </c>
      <c r="BJ803" t="str">
        <f t="shared" si="141"/>
        <v>2021_NYG_S.Shepard</v>
      </c>
      <c r="BK803" t="str">
        <f>IF(ISERROR(MATCH(LEFT(C803,5)&amp;B803&amp;"_"&amp;A803,$BK$1:BK802,0)),LEFT(C803,5)&amp;B803&amp;"_"&amp;A803,"")</f>
        <v>2021_NYG_S.Shepard</v>
      </c>
      <c r="BL803">
        <f>COUNTIFS($B$1:B803,B803)-COUNTIFS($B$1:B803,B803,$BK$1:BK803,"")</f>
        <v>10</v>
      </c>
      <c r="BM803" t="str">
        <f t="shared" si="142"/>
        <v>2021_NYG10</v>
      </c>
    </row>
    <row r="804" spans="1:65" x14ac:dyDescent="0.25">
      <c r="A804" s="1" t="s">
        <v>203</v>
      </c>
      <c r="B804" s="1" t="s">
        <v>86</v>
      </c>
      <c r="C804" s="1" t="s">
        <v>2045</v>
      </c>
      <c r="D804" s="1">
        <v>0.55200000000000005</v>
      </c>
      <c r="E804" s="1">
        <v>4.16</v>
      </c>
      <c r="F804" s="1" t="s">
        <v>2192</v>
      </c>
      <c r="G804" s="1" t="s">
        <v>52</v>
      </c>
      <c r="H804" s="1" t="s">
        <v>52</v>
      </c>
      <c r="I804" s="1" t="s">
        <v>52</v>
      </c>
      <c r="J804" s="1" t="s">
        <v>52</v>
      </c>
      <c r="K804" s="1" t="s">
        <v>52</v>
      </c>
      <c r="L804" s="1" t="s">
        <v>52</v>
      </c>
      <c r="M804" s="1" t="s">
        <v>52</v>
      </c>
      <c r="N804" s="1" t="s">
        <v>52</v>
      </c>
      <c r="O804" s="1" t="s">
        <v>52</v>
      </c>
      <c r="P804" s="1" t="s">
        <v>52</v>
      </c>
      <c r="Q804" s="1" t="s">
        <v>52</v>
      </c>
      <c r="R804" s="1" t="s">
        <v>52</v>
      </c>
      <c r="S804" s="1" t="s">
        <v>52</v>
      </c>
      <c r="T804" s="1" t="s">
        <v>52</v>
      </c>
      <c r="U804" s="1" t="s">
        <v>52</v>
      </c>
      <c r="V804" s="1" t="s">
        <v>52</v>
      </c>
      <c r="W804" s="1" t="s">
        <v>52</v>
      </c>
      <c r="X804" s="1" t="s">
        <v>52</v>
      </c>
      <c r="Y804" s="1" t="s">
        <v>52</v>
      </c>
      <c r="Z804" s="1" t="s">
        <v>52</v>
      </c>
      <c r="AA804" s="1" t="s">
        <v>52</v>
      </c>
      <c r="AB804" s="1" t="s">
        <v>52</v>
      </c>
      <c r="AC804" s="1" t="s">
        <v>52</v>
      </c>
      <c r="AD804" s="1">
        <v>206</v>
      </c>
      <c r="AE804" s="1">
        <v>1</v>
      </c>
      <c r="AF804" s="1">
        <v>11</v>
      </c>
      <c r="AG804" s="1">
        <v>16</v>
      </c>
      <c r="AH804" s="1">
        <v>0.68700000000000006</v>
      </c>
      <c r="AI804" s="1">
        <v>22.3</v>
      </c>
      <c r="AJ804" s="1">
        <v>9</v>
      </c>
      <c r="AK804" s="1">
        <v>234</v>
      </c>
      <c r="AL804" s="1">
        <v>66</v>
      </c>
      <c r="AM804" s="1">
        <v>37</v>
      </c>
      <c r="AN804" s="1">
        <v>0</v>
      </c>
      <c r="AO804" s="1">
        <v>0</v>
      </c>
      <c r="AP804" s="1">
        <v>466</v>
      </c>
      <c r="AQ804" s="1">
        <v>2</v>
      </c>
      <c r="AR804" s="1">
        <v>22</v>
      </c>
      <c r="AS804" s="1">
        <v>27</v>
      </c>
      <c r="AT804" s="1">
        <v>344</v>
      </c>
      <c r="AU804" s="1">
        <v>331</v>
      </c>
      <c r="AV804" s="1">
        <v>133</v>
      </c>
      <c r="AW804" s="1">
        <v>6</v>
      </c>
      <c r="AX804" s="1">
        <v>2</v>
      </c>
      <c r="AY804" t="str">
        <f t="shared" si="132"/>
        <v>2021_05_GB</v>
      </c>
      <c r="AZ804" t="str">
        <f t="shared" si="133"/>
        <v>D.Adams</v>
      </c>
      <c r="BA804" t="str">
        <f t="shared" si="134"/>
        <v/>
      </c>
      <c r="BB804" t="str">
        <f t="shared" si="135"/>
        <v>2021_05_GB</v>
      </c>
      <c r="BC804" t="str">
        <f t="shared" si="136"/>
        <v/>
      </c>
      <c r="BD804">
        <f>COUNTIFS($BB$1:BB804,BB804,$BC$1:BC804,"ru")</f>
        <v>2</v>
      </c>
      <c r="BE804" t="str">
        <f t="shared" si="137"/>
        <v>re</v>
      </c>
      <c r="BF804">
        <f>COUNTIFS($BB$1:BB804,BB804,$BE$1:BE804,"re")</f>
        <v>3</v>
      </c>
      <c r="BG804" t="str">
        <f t="shared" si="138"/>
        <v>22021_05_GB</v>
      </c>
      <c r="BH804" t="str">
        <f t="shared" si="139"/>
        <v>re32021_05_GB</v>
      </c>
      <c r="BI804" t="str">
        <f t="shared" si="140"/>
        <v>2021_05_GBD.Adams</v>
      </c>
      <c r="BJ804" t="str">
        <f t="shared" si="141"/>
        <v>2021_GB_D.Adams</v>
      </c>
      <c r="BK804" t="str">
        <f>IF(ISERROR(MATCH(LEFT(C804,5)&amp;B804&amp;"_"&amp;A804,$BK$1:BK803,0)),LEFT(C804,5)&amp;B804&amp;"_"&amp;A804,"")</f>
        <v>2021_GB_D.Adams</v>
      </c>
      <c r="BL804">
        <f>COUNTIFS($B$1:B804,B804)-COUNTIFS($B$1:B804,B804,$BK$1:BK804,"")</f>
        <v>7</v>
      </c>
      <c r="BM804" t="str">
        <f t="shared" si="142"/>
        <v>2021_GB7</v>
      </c>
    </row>
    <row r="805" spans="1:65" x14ac:dyDescent="0.25">
      <c r="A805" s="1" t="s">
        <v>195</v>
      </c>
      <c r="B805" s="1" t="s">
        <v>95</v>
      </c>
      <c r="C805" s="1" t="s">
        <v>414</v>
      </c>
      <c r="D805" s="1">
        <v>0.16400000000000001</v>
      </c>
      <c r="E805" s="1">
        <v>9.18</v>
      </c>
      <c r="F805" s="1" t="s">
        <v>578</v>
      </c>
      <c r="G805" s="1" t="s">
        <v>52</v>
      </c>
      <c r="H805" s="1" t="s">
        <v>52</v>
      </c>
      <c r="I805" s="1" t="s">
        <v>52</v>
      </c>
      <c r="J805" s="1" t="s">
        <v>52</v>
      </c>
      <c r="K805" s="1" t="s">
        <v>52</v>
      </c>
      <c r="L805" s="1" t="s">
        <v>52</v>
      </c>
      <c r="M805" s="1" t="s">
        <v>52</v>
      </c>
      <c r="N805" s="1" t="s">
        <v>52</v>
      </c>
      <c r="O805" s="1" t="s">
        <v>52</v>
      </c>
      <c r="P805" s="1" t="s">
        <v>52</v>
      </c>
      <c r="Q805" s="1" t="s">
        <v>52</v>
      </c>
      <c r="R805" s="1" t="s">
        <v>52</v>
      </c>
      <c r="S805" s="1" t="s">
        <v>52</v>
      </c>
      <c r="T805" s="1" t="s">
        <v>52</v>
      </c>
      <c r="U805" s="1" t="s">
        <v>52</v>
      </c>
      <c r="V805" s="1" t="s">
        <v>52</v>
      </c>
      <c r="W805" s="1" t="s">
        <v>52</v>
      </c>
      <c r="X805" s="1" t="s">
        <v>52</v>
      </c>
      <c r="Y805" s="1" t="s">
        <v>52</v>
      </c>
      <c r="Z805" s="1" t="s">
        <v>52</v>
      </c>
      <c r="AA805" s="1" t="s">
        <v>52</v>
      </c>
      <c r="AB805" s="1" t="s">
        <v>52</v>
      </c>
      <c r="AC805" s="1" t="s">
        <v>52</v>
      </c>
      <c r="AD805" s="1">
        <v>189</v>
      </c>
      <c r="AE805" s="1">
        <v>1</v>
      </c>
      <c r="AF805" s="1">
        <v>9</v>
      </c>
      <c r="AG805" s="1">
        <v>12</v>
      </c>
      <c r="AH805" s="1">
        <v>0.75</v>
      </c>
      <c r="AI805" s="1">
        <v>3.15</v>
      </c>
      <c r="AJ805" s="1">
        <v>6</v>
      </c>
      <c r="AK805" s="1">
        <v>100</v>
      </c>
      <c r="AL805" s="1">
        <v>109</v>
      </c>
      <c r="AM805" s="1">
        <v>42</v>
      </c>
      <c r="AN805" s="1">
        <v>1</v>
      </c>
      <c r="AO805" s="1">
        <v>1</v>
      </c>
      <c r="AP805" s="1">
        <v>442</v>
      </c>
      <c r="AQ805" s="1">
        <v>4</v>
      </c>
      <c r="AR805" s="1">
        <v>28</v>
      </c>
      <c r="AS805" s="1">
        <v>18</v>
      </c>
      <c r="AT805" s="1">
        <v>319</v>
      </c>
      <c r="AU805" s="1">
        <v>165</v>
      </c>
      <c r="AV805" s="1">
        <v>131</v>
      </c>
      <c r="AW805" s="1">
        <v>4</v>
      </c>
      <c r="AX805" s="1">
        <v>1</v>
      </c>
      <c r="AY805" t="str">
        <f t="shared" si="132"/>
        <v>2021_01_SF</v>
      </c>
      <c r="AZ805" t="str">
        <f t="shared" si="133"/>
        <v>D.Samuel</v>
      </c>
      <c r="BA805" t="str">
        <f t="shared" si="134"/>
        <v/>
      </c>
      <c r="BB805" t="str">
        <f t="shared" si="135"/>
        <v>2021_01_SF</v>
      </c>
      <c r="BC805" t="str">
        <f t="shared" si="136"/>
        <v/>
      </c>
      <c r="BD805">
        <f>COUNTIFS($BB$1:BB805,BB805,$BC$1:BC805,"ru")</f>
        <v>5</v>
      </c>
      <c r="BE805" t="str">
        <f t="shared" si="137"/>
        <v>re</v>
      </c>
      <c r="BF805">
        <f>COUNTIFS($BB$1:BB805,BB805,$BE$1:BE805,"re")</f>
        <v>2</v>
      </c>
      <c r="BG805" t="str">
        <f t="shared" si="138"/>
        <v>52021_01_SF</v>
      </c>
      <c r="BH805" t="str">
        <f t="shared" si="139"/>
        <v>re22021_01_SF</v>
      </c>
      <c r="BI805" t="str">
        <f t="shared" si="140"/>
        <v>2021_01_SFD.Samuel</v>
      </c>
      <c r="BJ805" t="str">
        <f t="shared" si="141"/>
        <v>2021_SF_D.Samuel</v>
      </c>
      <c r="BK805" t="str">
        <f>IF(ISERROR(MATCH(LEFT(C805,5)&amp;B805&amp;"_"&amp;A805,$BK$1:BK804,0)),LEFT(C805,5)&amp;B805&amp;"_"&amp;A805,"")</f>
        <v/>
      </c>
      <c r="BL805">
        <f>COUNTIFS($B$1:B805,B805)-COUNTIFS($B$1:B805,B805,$BK$1:BK805,"")</f>
        <v>13</v>
      </c>
      <c r="BM805" t="str">
        <f t="shared" si="142"/>
        <v/>
      </c>
    </row>
    <row r="806" spans="1:65" x14ac:dyDescent="0.25">
      <c r="A806" s="1" t="s">
        <v>102</v>
      </c>
      <c r="B806" s="1" t="s">
        <v>54</v>
      </c>
      <c r="C806" s="1" t="s">
        <v>1638</v>
      </c>
      <c r="D806" s="1">
        <v>0.314</v>
      </c>
      <c r="E806" s="1">
        <v>7.29</v>
      </c>
      <c r="F806" s="1" t="s">
        <v>1808</v>
      </c>
      <c r="G806" s="1" t="s">
        <v>52</v>
      </c>
      <c r="H806" s="1" t="s">
        <v>52</v>
      </c>
      <c r="I806" s="1" t="s">
        <v>52</v>
      </c>
      <c r="J806" s="1" t="s">
        <v>52</v>
      </c>
      <c r="K806" s="1" t="s">
        <v>52</v>
      </c>
      <c r="L806" s="1" t="s">
        <v>52</v>
      </c>
      <c r="M806" s="1" t="s">
        <v>52</v>
      </c>
      <c r="N806" s="1" t="s">
        <v>52</v>
      </c>
      <c r="O806" s="1" t="s">
        <v>52</v>
      </c>
      <c r="P806" s="1" t="s">
        <v>52</v>
      </c>
      <c r="Q806" s="1" t="s">
        <v>52</v>
      </c>
      <c r="R806" s="1" t="s">
        <v>52</v>
      </c>
      <c r="S806" s="1" t="s">
        <v>52</v>
      </c>
      <c r="T806" s="1" t="s">
        <v>52</v>
      </c>
      <c r="U806" s="1" t="s">
        <v>52</v>
      </c>
      <c r="V806" s="1" t="s">
        <v>52</v>
      </c>
      <c r="W806" s="1" t="s">
        <v>52</v>
      </c>
      <c r="X806" s="1" t="s">
        <v>52</v>
      </c>
      <c r="Y806" s="1" t="s">
        <v>52</v>
      </c>
      <c r="Z806" s="1" t="s">
        <v>52</v>
      </c>
      <c r="AA806" s="1" t="s">
        <v>52</v>
      </c>
      <c r="AB806" s="1" t="s">
        <v>52</v>
      </c>
      <c r="AC806" s="1" t="s">
        <v>52</v>
      </c>
      <c r="AD806" s="1">
        <v>186</v>
      </c>
      <c r="AE806" s="1">
        <v>3</v>
      </c>
      <c r="AF806" s="1">
        <v>11</v>
      </c>
      <c r="AG806" s="1">
        <v>12</v>
      </c>
      <c r="AH806" s="1">
        <v>0.91600000000000004</v>
      </c>
      <c r="AI806" s="1">
        <v>38.75</v>
      </c>
      <c r="AJ806" s="1">
        <v>9</v>
      </c>
      <c r="AK806" s="1">
        <v>163</v>
      </c>
      <c r="AL806" s="1">
        <v>43</v>
      </c>
      <c r="AM806" s="1">
        <v>22</v>
      </c>
      <c r="AN806" s="1">
        <v>0</v>
      </c>
      <c r="AO806" s="1">
        <v>0</v>
      </c>
      <c r="AP806" s="1">
        <v>471</v>
      </c>
      <c r="AQ806" s="1">
        <v>6</v>
      </c>
      <c r="AR806" s="1">
        <v>32</v>
      </c>
      <c r="AS806" s="1">
        <v>24</v>
      </c>
      <c r="AT806" s="1">
        <v>278</v>
      </c>
      <c r="AU806" s="1">
        <v>219</v>
      </c>
      <c r="AV806" s="1">
        <v>200</v>
      </c>
      <c r="AW806" s="1">
        <v>3</v>
      </c>
      <c r="AX806" s="1">
        <v>2</v>
      </c>
      <c r="AY806" t="str">
        <f t="shared" si="132"/>
        <v>2021_04_KC</v>
      </c>
      <c r="AZ806" t="str">
        <f t="shared" si="133"/>
        <v>T.Hill</v>
      </c>
      <c r="BA806" t="str">
        <f t="shared" si="134"/>
        <v/>
      </c>
      <c r="BB806" t="str">
        <f t="shared" si="135"/>
        <v>2021_04_KC</v>
      </c>
      <c r="BC806" t="str">
        <f t="shared" si="136"/>
        <v/>
      </c>
      <c r="BD806">
        <f>COUNTIFS($BB$1:BB806,BB806,$BC$1:BC806,"ru")</f>
        <v>4</v>
      </c>
      <c r="BE806" t="str">
        <f t="shared" si="137"/>
        <v>re</v>
      </c>
      <c r="BF806">
        <f>COUNTIFS($BB$1:BB806,BB806,$BE$1:BE806,"re")</f>
        <v>4</v>
      </c>
      <c r="BG806" t="str">
        <f t="shared" si="138"/>
        <v>42021_04_KC</v>
      </c>
      <c r="BH806" t="str">
        <f t="shared" si="139"/>
        <v>re42021_04_KC</v>
      </c>
      <c r="BI806" t="str">
        <f t="shared" si="140"/>
        <v>2021_04_KCT.Hill</v>
      </c>
      <c r="BJ806" t="str">
        <f t="shared" si="141"/>
        <v>2021_KC_T.Hill</v>
      </c>
      <c r="BK806" t="str">
        <f>IF(ISERROR(MATCH(LEFT(C806,5)&amp;B806&amp;"_"&amp;A806,$BK$1:BK805,0)),LEFT(C806,5)&amp;B806&amp;"_"&amp;A806,"")</f>
        <v/>
      </c>
      <c r="BL806">
        <f>COUNTIFS($B$1:B806,B806)-COUNTIFS($B$1:B806,B806,$BK$1:BK806,"")</f>
        <v>8</v>
      </c>
      <c r="BM806" t="str">
        <f t="shared" si="142"/>
        <v/>
      </c>
    </row>
    <row r="807" spans="1:65" x14ac:dyDescent="0.25">
      <c r="A807" s="1" t="s">
        <v>202</v>
      </c>
      <c r="B807" s="1" t="s">
        <v>72</v>
      </c>
      <c r="C807" s="1" t="s">
        <v>830</v>
      </c>
      <c r="D807" s="1">
        <v>0.74199999999999999</v>
      </c>
      <c r="E807" s="1">
        <v>4.3499999999999996</v>
      </c>
      <c r="F807" s="1" t="s">
        <v>992</v>
      </c>
      <c r="G807" s="1" t="s">
        <v>52</v>
      </c>
      <c r="H807" s="1" t="s">
        <v>52</v>
      </c>
      <c r="I807" s="1" t="s">
        <v>52</v>
      </c>
      <c r="J807" s="1" t="s">
        <v>52</v>
      </c>
      <c r="K807" s="1" t="s">
        <v>52</v>
      </c>
      <c r="L807" s="1" t="s">
        <v>52</v>
      </c>
      <c r="M807" s="1" t="s">
        <v>52</v>
      </c>
      <c r="N807" s="1" t="s">
        <v>52</v>
      </c>
      <c r="O807" s="1" t="s">
        <v>52</v>
      </c>
      <c r="P807" s="1" t="s">
        <v>52</v>
      </c>
      <c r="Q807" s="1" t="s">
        <v>52</v>
      </c>
      <c r="R807" s="1" t="s">
        <v>52</v>
      </c>
      <c r="S807" s="1" t="s">
        <v>52</v>
      </c>
      <c r="T807" s="1" t="s">
        <v>52</v>
      </c>
      <c r="U807" s="1" t="s">
        <v>52</v>
      </c>
      <c r="V807" s="1" t="s">
        <v>52</v>
      </c>
      <c r="W807" s="1" t="s">
        <v>52</v>
      </c>
      <c r="X807" s="1" t="s">
        <v>52</v>
      </c>
      <c r="Y807" s="1" t="s">
        <v>52</v>
      </c>
      <c r="Z807" s="1" t="s">
        <v>52</v>
      </c>
      <c r="AA807" s="1" t="s">
        <v>52</v>
      </c>
      <c r="AB807" s="1" t="s">
        <v>52</v>
      </c>
      <c r="AC807" s="1" t="s">
        <v>52</v>
      </c>
      <c r="AD807" s="1">
        <v>178</v>
      </c>
      <c r="AE807" s="1">
        <v>1</v>
      </c>
      <c r="AF807" s="1">
        <v>8</v>
      </c>
      <c r="AG807" s="1">
        <v>11</v>
      </c>
      <c r="AH807" s="1">
        <v>0.72699999999999998</v>
      </c>
      <c r="AI807" s="1">
        <v>20.91</v>
      </c>
      <c r="AJ807" s="1">
        <v>4</v>
      </c>
      <c r="AK807" s="1">
        <v>162</v>
      </c>
      <c r="AL807" s="1">
        <v>64</v>
      </c>
      <c r="AM807" s="1">
        <v>31</v>
      </c>
      <c r="AN807" s="1">
        <v>0</v>
      </c>
      <c r="AO807" s="1">
        <v>0</v>
      </c>
      <c r="AP807" s="1">
        <v>397</v>
      </c>
      <c r="AQ807" s="1">
        <v>4</v>
      </c>
      <c r="AR807" s="1">
        <v>18</v>
      </c>
      <c r="AS807" s="1">
        <v>22</v>
      </c>
      <c r="AT807" s="1">
        <v>343</v>
      </c>
      <c r="AU807" s="1">
        <v>310</v>
      </c>
      <c r="AV807" s="1">
        <v>77</v>
      </c>
      <c r="AW807" s="1">
        <v>5</v>
      </c>
      <c r="AX807" s="1">
        <v>3</v>
      </c>
      <c r="AY807" t="str">
        <f t="shared" si="132"/>
        <v>2021_02_SEA</v>
      </c>
      <c r="AZ807" t="str">
        <f t="shared" si="133"/>
        <v>T.Lockett</v>
      </c>
      <c r="BA807" t="str">
        <f t="shared" si="134"/>
        <v/>
      </c>
      <c r="BB807" t="str">
        <f t="shared" si="135"/>
        <v>2021_02_SEA</v>
      </c>
      <c r="BC807" t="str">
        <f t="shared" si="136"/>
        <v/>
      </c>
      <c r="BD807">
        <f>COUNTIFS($BB$1:BB807,BB807,$BC$1:BC807,"ru")</f>
        <v>4</v>
      </c>
      <c r="BE807" t="str">
        <f t="shared" si="137"/>
        <v>re</v>
      </c>
      <c r="BF807">
        <f>COUNTIFS($BB$1:BB807,BB807,$BE$1:BE807,"re")</f>
        <v>2</v>
      </c>
      <c r="BG807" t="str">
        <f t="shared" si="138"/>
        <v>42021_02_SEA</v>
      </c>
      <c r="BH807" t="str">
        <f t="shared" si="139"/>
        <v>re22021_02_SEA</v>
      </c>
      <c r="BI807" t="str">
        <f t="shared" si="140"/>
        <v>2021_02_SEAT.Lockett</v>
      </c>
      <c r="BJ807" t="str">
        <f t="shared" si="141"/>
        <v>2021_SEA_T.Lockett</v>
      </c>
      <c r="BK807" t="str">
        <f>IF(ISERROR(MATCH(LEFT(C807,5)&amp;B807&amp;"_"&amp;A807,$BK$1:BK806,0)),LEFT(C807,5)&amp;B807&amp;"_"&amp;A807,"")</f>
        <v>2021_SEA_T.Lockett</v>
      </c>
      <c r="BL807">
        <f>COUNTIFS($B$1:B807,B807)-COUNTIFS($B$1:B807,B807,$BK$1:BK807,"")</f>
        <v>10</v>
      </c>
      <c r="BM807" t="str">
        <f t="shared" si="142"/>
        <v>2021_SEA10</v>
      </c>
    </row>
    <row r="808" spans="1:65" x14ac:dyDescent="0.25">
      <c r="A808" s="1" t="s">
        <v>241</v>
      </c>
      <c r="B808" s="1" t="s">
        <v>85</v>
      </c>
      <c r="C808" s="1" t="s">
        <v>2041</v>
      </c>
      <c r="D808" s="1">
        <v>0.60099999999999998</v>
      </c>
      <c r="E808" s="1">
        <v>8.36</v>
      </c>
      <c r="F808" s="1" t="s">
        <v>2193</v>
      </c>
      <c r="G808" s="1" t="s">
        <v>52</v>
      </c>
      <c r="H808" s="1" t="s">
        <v>52</v>
      </c>
      <c r="I808" s="1" t="s">
        <v>52</v>
      </c>
      <c r="J808" s="1" t="s">
        <v>52</v>
      </c>
      <c r="K808" s="1" t="s">
        <v>52</v>
      </c>
      <c r="L808" s="1" t="s">
        <v>52</v>
      </c>
      <c r="M808" s="1" t="s">
        <v>52</v>
      </c>
      <c r="N808" s="1" t="s">
        <v>52</v>
      </c>
      <c r="O808" s="1" t="s">
        <v>52</v>
      </c>
      <c r="P808" s="1" t="s">
        <v>52</v>
      </c>
      <c r="Q808" s="1" t="s">
        <v>52</v>
      </c>
      <c r="R808" s="1" t="s">
        <v>52</v>
      </c>
      <c r="S808" s="1" t="s">
        <v>52</v>
      </c>
      <c r="T808" s="1" t="s">
        <v>52</v>
      </c>
      <c r="U808" s="1" t="s">
        <v>52</v>
      </c>
      <c r="V808" s="1" t="s">
        <v>52</v>
      </c>
      <c r="W808" s="1" t="s">
        <v>52</v>
      </c>
      <c r="X808" s="1" t="s">
        <v>52</v>
      </c>
      <c r="Y808" s="1" t="s">
        <v>52</v>
      </c>
      <c r="Z808" s="1" t="s">
        <v>52</v>
      </c>
      <c r="AA808" s="1" t="s">
        <v>52</v>
      </c>
      <c r="AB808" s="1" t="s">
        <v>52</v>
      </c>
      <c r="AC808" s="1" t="s">
        <v>52</v>
      </c>
      <c r="AD808" s="1">
        <v>165</v>
      </c>
      <c r="AE808" s="1">
        <v>2</v>
      </c>
      <c r="AF808" s="1">
        <v>8</v>
      </c>
      <c r="AG808" s="1">
        <v>16</v>
      </c>
      <c r="AH808" s="1">
        <v>0.5</v>
      </c>
      <c r="AI808" s="1">
        <v>-24.22</v>
      </c>
      <c r="AJ808" s="1">
        <v>5</v>
      </c>
      <c r="AK808" s="1">
        <v>231</v>
      </c>
      <c r="AL808" s="1">
        <v>60</v>
      </c>
      <c r="AM808" s="1">
        <v>48</v>
      </c>
      <c r="AN808" s="1">
        <v>0</v>
      </c>
      <c r="AO808" s="1">
        <v>0</v>
      </c>
      <c r="AP808" s="1">
        <v>495</v>
      </c>
      <c r="AQ808" s="1">
        <v>7</v>
      </c>
      <c r="AR808" s="1">
        <v>24</v>
      </c>
      <c r="AS808" s="1">
        <v>26</v>
      </c>
      <c r="AT808" s="1">
        <v>398</v>
      </c>
      <c r="AU808" s="1">
        <v>410</v>
      </c>
      <c r="AV808" s="1">
        <v>112</v>
      </c>
      <c r="AW808" s="1">
        <v>8</v>
      </c>
      <c r="AX808" s="1">
        <v>5</v>
      </c>
      <c r="AY808" t="str">
        <f t="shared" si="132"/>
        <v>2021_05_LAC</v>
      </c>
      <c r="AZ808" t="str">
        <f t="shared" si="133"/>
        <v>M.Williams</v>
      </c>
      <c r="BA808" t="str">
        <f t="shared" si="134"/>
        <v/>
      </c>
      <c r="BB808" t="str">
        <f t="shared" si="135"/>
        <v>2021_05_LAC</v>
      </c>
      <c r="BC808" t="str">
        <f t="shared" si="136"/>
        <v/>
      </c>
      <c r="BD808">
        <f>COUNTIFS($BB$1:BB808,BB808,$BC$1:BC808,"ru")</f>
        <v>2</v>
      </c>
      <c r="BE808" t="str">
        <f t="shared" si="137"/>
        <v>re</v>
      </c>
      <c r="BF808">
        <f>COUNTIFS($BB$1:BB808,BB808,$BE$1:BE808,"re")</f>
        <v>2</v>
      </c>
      <c r="BG808" t="str">
        <f t="shared" si="138"/>
        <v>22021_05_LAC</v>
      </c>
      <c r="BH808" t="str">
        <f t="shared" si="139"/>
        <v>re22021_05_LAC</v>
      </c>
      <c r="BI808" t="str">
        <f t="shared" si="140"/>
        <v>2021_05_LACM.Williams</v>
      </c>
      <c r="BJ808" t="str">
        <f t="shared" si="141"/>
        <v>2021_LAC_M.Williams</v>
      </c>
      <c r="BK808" t="str">
        <f>IF(ISERROR(MATCH(LEFT(C808,5)&amp;B808&amp;"_"&amp;A808,$BK$1:BK807,0)),LEFT(C808,5)&amp;B808&amp;"_"&amp;A808,"")</f>
        <v>2021_LAC_M.Williams</v>
      </c>
      <c r="BL808">
        <f>COUNTIFS($B$1:B808,B808)-COUNTIFS($B$1:B808,B808,$BK$1:BK808,"")</f>
        <v>9</v>
      </c>
      <c r="BM808" t="str">
        <f t="shared" si="142"/>
        <v>2021_LAC9</v>
      </c>
    </row>
    <row r="809" spans="1:65" x14ac:dyDescent="0.25">
      <c r="A809" s="1" t="s">
        <v>286</v>
      </c>
      <c r="B809" s="1" t="s">
        <v>99</v>
      </c>
      <c r="C809" s="1" t="s">
        <v>839</v>
      </c>
      <c r="D809" s="1">
        <v>0.36399999999999999</v>
      </c>
      <c r="E809" s="1">
        <v>1.62</v>
      </c>
      <c r="F809" s="1" t="s">
        <v>993</v>
      </c>
      <c r="G809" s="1" t="s">
        <v>52</v>
      </c>
      <c r="H809" s="1" t="s">
        <v>52</v>
      </c>
      <c r="I809" s="1" t="s">
        <v>52</v>
      </c>
      <c r="J809" s="1" t="s">
        <v>52</v>
      </c>
      <c r="K809" s="1" t="s">
        <v>52</v>
      </c>
      <c r="L809" s="1" t="s">
        <v>52</v>
      </c>
      <c r="M809" s="1" t="s">
        <v>52</v>
      </c>
      <c r="N809" s="1" t="s">
        <v>52</v>
      </c>
      <c r="O809" s="1" t="s">
        <v>52</v>
      </c>
      <c r="P809" s="1" t="s">
        <v>52</v>
      </c>
      <c r="Q809" s="1" t="s">
        <v>52</v>
      </c>
      <c r="R809" s="1" t="s">
        <v>52</v>
      </c>
      <c r="S809" s="1" t="s">
        <v>52</v>
      </c>
      <c r="T809" s="1" t="s">
        <v>52</v>
      </c>
      <c r="U809" s="1" t="s">
        <v>52</v>
      </c>
      <c r="V809" s="1" t="s">
        <v>52</v>
      </c>
      <c r="W809" s="1" t="s">
        <v>52</v>
      </c>
      <c r="X809" s="1" t="s">
        <v>52</v>
      </c>
      <c r="Y809" s="1" t="s">
        <v>52</v>
      </c>
      <c r="Z809" s="1" t="s">
        <v>52</v>
      </c>
      <c r="AA809" s="1" t="s">
        <v>52</v>
      </c>
      <c r="AB809" s="1" t="s">
        <v>52</v>
      </c>
      <c r="AC809" s="1" t="s">
        <v>52</v>
      </c>
      <c r="AD809" s="1">
        <v>159</v>
      </c>
      <c r="AE809" s="1">
        <v>0</v>
      </c>
      <c r="AF809" s="1">
        <v>9</v>
      </c>
      <c r="AG809" s="1">
        <v>12</v>
      </c>
      <c r="AH809" s="1">
        <v>0.75</v>
      </c>
      <c r="AI809" s="1">
        <v>31.57</v>
      </c>
      <c r="AJ809" s="1">
        <v>5</v>
      </c>
      <c r="AK809" s="1">
        <v>258</v>
      </c>
      <c r="AL809" s="1">
        <v>23</v>
      </c>
      <c r="AM809" s="1">
        <v>29</v>
      </c>
      <c r="AN809" s="1">
        <v>0</v>
      </c>
      <c r="AO809" s="1">
        <v>0</v>
      </c>
      <c r="AP809" s="1">
        <v>398</v>
      </c>
      <c r="AQ809" s="1">
        <v>2</v>
      </c>
      <c r="AR809" s="1">
        <v>30</v>
      </c>
      <c r="AS809" s="1">
        <v>26</v>
      </c>
      <c r="AT809" s="1">
        <v>328</v>
      </c>
      <c r="AU809" s="1">
        <v>389</v>
      </c>
      <c r="AV809" s="1">
        <v>96</v>
      </c>
      <c r="AW809" s="1">
        <v>7</v>
      </c>
      <c r="AX809" s="1">
        <v>1</v>
      </c>
      <c r="AY809" t="str">
        <f t="shared" si="132"/>
        <v>2021_02_DEN</v>
      </c>
      <c r="AZ809" t="str">
        <f t="shared" si="133"/>
        <v>C.Sutton</v>
      </c>
      <c r="BA809" t="str">
        <f t="shared" si="134"/>
        <v/>
      </c>
      <c r="BB809" t="str">
        <f t="shared" si="135"/>
        <v>2021_02_DEN</v>
      </c>
      <c r="BC809" t="str">
        <f t="shared" si="136"/>
        <v/>
      </c>
      <c r="BD809">
        <f>COUNTIFS($BB$1:BB809,BB809,$BC$1:BC809,"ru")</f>
        <v>3</v>
      </c>
      <c r="BE809" t="str">
        <f t="shared" si="137"/>
        <v>re</v>
      </c>
      <c r="BF809">
        <f>COUNTIFS($BB$1:BB809,BB809,$BE$1:BE809,"re")</f>
        <v>3</v>
      </c>
      <c r="BG809" t="str">
        <f t="shared" si="138"/>
        <v>32021_02_DEN</v>
      </c>
      <c r="BH809" t="str">
        <f t="shared" si="139"/>
        <v>re32021_02_DEN</v>
      </c>
      <c r="BI809" t="str">
        <f t="shared" si="140"/>
        <v>2021_02_DENC.Sutton</v>
      </c>
      <c r="BJ809" t="str">
        <f t="shared" si="141"/>
        <v>2021_DEN_C.Sutton</v>
      </c>
      <c r="BK809" t="str">
        <f>IF(ISERROR(MATCH(LEFT(C809,5)&amp;B809&amp;"_"&amp;A809,$BK$1:BK808,0)),LEFT(C809,5)&amp;B809&amp;"_"&amp;A809,"")</f>
        <v>2021_DEN_C.Sutton</v>
      </c>
      <c r="BL809">
        <f>COUNTIFS($B$1:B809,B809)-COUNTIFS($B$1:B809,B809,$BK$1:BK809,"")</f>
        <v>6</v>
      </c>
      <c r="BM809" t="str">
        <f t="shared" si="142"/>
        <v>2021_DEN6</v>
      </c>
    </row>
    <row r="810" spans="1:65" x14ac:dyDescent="0.25">
      <c r="A810" s="1" t="s">
        <v>573</v>
      </c>
      <c r="B810" s="1" t="s">
        <v>60</v>
      </c>
      <c r="C810" s="1" t="s">
        <v>2045</v>
      </c>
      <c r="D810" s="1">
        <v>0.27400000000000002</v>
      </c>
      <c r="E810" s="1">
        <v>6.24</v>
      </c>
      <c r="F810" s="1" t="s">
        <v>2194</v>
      </c>
      <c r="G810" s="1" t="s">
        <v>52</v>
      </c>
      <c r="H810" s="1" t="s">
        <v>52</v>
      </c>
      <c r="I810" s="1" t="s">
        <v>52</v>
      </c>
      <c r="J810" s="1" t="s">
        <v>52</v>
      </c>
      <c r="K810" s="1" t="s">
        <v>52</v>
      </c>
      <c r="L810" s="1" t="s">
        <v>52</v>
      </c>
      <c r="M810" s="1" t="s">
        <v>52</v>
      </c>
      <c r="N810" s="1" t="s">
        <v>52</v>
      </c>
      <c r="O810" s="1" t="s">
        <v>52</v>
      </c>
      <c r="P810" s="1" t="s">
        <v>52</v>
      </c>
      <c r="Q810" s="1" t="s">
        <v>52</v>
      </c>
      <c r="R810" s="1" t="s">
        <v>52</v>
      </c>
      <c r="S810" s="1" t="s">
        <v>52</v>
      </c>
      <c r="T810" s="1" t="s">
        <v>52</v>
      </c>
      <c r="U810" s="1" t="s">
        <v>52</v>
      </c>
      <c r="V810" s="1" t="s">
        <v>52</v>
      </c>
      <c r="W810" s="1" t="s">
        <v>52</v>
      </c>
      <c r="X810" s="1" t="s">
        <v>52</v>
      </c>
      <c r="Y810" s="1" t="s">
        <v>52</v>
      </c>
      <c r="Z810" s="1" t="s">
        <v>52</v>
      </c>
      <c r="AA810" s="1" t="s">
        <v>52</v>
      </c>
      <c r="AB810" s="1" t="s">
        <v>52</v>
      </c>
      <c r="AC810" s="1" t="s">
        <v>52</v>
      </c>
      <c r="AD810" s="1">
        <v>159</v>
      </c>
      <c r="AE810" s="1">
        <v>1</v>
      </c>
      <c r="AF810" s="1">
        <v>6</v>
      </c>
      <c r="AG810" s="1">
        <v>10</v>
      </c>
      <c r="AH810" s="1">
        <v>0.6</v>
      </c>
      <c r="AI810" s="1">
        <v>12.67</v>
      </c>
      <c r="AJ810" s="1">
        <v>5</v>
      </c>
      <c r="AK810" s="1">
        <v>185</v>
      </c>
      <c r="AL810" s="1">
        <v>54</v>
      </c>
      <c r="AM810" s="1">
        <v>34</v>
      </c>
      <c r="AN810" s="1">
        <v>0</v>
      </c>
      <c r="AO810" s="1">
        <v>0</v>
      </c>
      <c r="AP810" s="1">
        <v>369</v>
      </c>
      <c r="AQ810" s="1">
        <v>3</v>
      </c>
      <c r="AR810" s="1">
        <v>24</v>
      </c>
      <c r="AS810" s="1">
        <v>26</v>
      </c>
      <c r="AT810" s="1">
        <v>281</v>
      </c>
      <c r="AU810" s="1">
        <v>306</v>
      </c>
      <c r="AV810" s="1">
        <v>103</v>
      </c>
      <c r="AW810" s="1">
        <v>2</v>
      </c>
      <c r="AX810" s="1">
        <v>1</v>
      </c>
      <c r="AY810" t="str">
        <f t="shared" si="132"/>
        <v>2021_05_CIN</v>
      </c>
      <c r="AZ810" t="str">
        <f t="shared" si="133"/>
        <v>J.Chase</v>
      </c>
      <c r="BA810" t="str">
        <f t="shared" si="134"/>
        <v/>
      </c>
      <c r="BB810" t="str">
        <f t="shared" si="135"/>
        <v>2021_05_CIN</v>
      </c>
      <c r="BC810" t="str">
        <f t="shared" si="136"/>
        <v/>
      </c>
      <c r="BD810">
        <f>COUNTIFS($BB$1:BB810,BB810,$BC$1:BC810,"ru")</f>
        <v>3</v>
      </c>
      <c r="BE810" t="str">
        <f t="shared" si="137"/>
        <v>re</v>
      </c>
      <c r="BF810">
        <f>COUNTIFS($BB$1:BB810,BB810,$BE$1:BE810,"re")</f>
        <v>3</v>
      </c>
      <c r="BG810" t="str">
        <f t="shared" si="138"/>
        <v>32021_05_CIN</v>
      </c>
      <c r="BH810" t="str">
        <f t="shared" si="139"/>
        <v>re32021_05_CIN</v>
      </c>
      <c r="BI810" t="str">
        <f t="shared" si="140"/>
        <v>2021_05_CINJ.Chase</v>
      </c>
      <c r="BJ810" t="str">
        <f t="shared" si="141"/>
        <v>2021_CIN_J.Chase</v>
      </c>
      <c r="BK810" t="str">
        <f>IF(ISERROR(MATCH(LEFT(C810,5)&amp;B810&amp;"_"&amp;A810,$BK$1:BK809,0)),LEFT(C810,5)&amp;B810&amp;"_"&amp;A810,"")</f>
        <v/>
      </c>
      <c r="BL810">
        <f>COUNTIFS($B$1:B810,B810)-COUNTIFS($B$1:B810,B810,$BK$1:BK810,"")</f>
        <v>7</v>
      </c>
      <c r="BM810" t="str">
        <f t="shared" si="142"/>
        <v/>
      </c>
    </row>
    <row r="811" spans="1:65" x14ac:dyDescent="0.25">
      <c r="A811" s="1" t="s">
        <v>172</v>
      </c>
      <c r="B811" s="1" t="s">
        <v>79</v>
      </c>
      <c r="C811" s="1" t="s">
        <v>2043</v>
      </c>
      <c r="D811" s="1">
        <v>0.29199999999999998</v>
      </c>
      <c r="E811" s="1">
        <v>3.74</v>
      </c>
      <c r="F811" s="1" t="s">
        <v>2195</v>
      </c>
      <c r="G811" s="1" t="s">
        <v>52</v>
      </c>
      <c r="H811" s="1" t="s">
        <v>52</v>
      </c>
      <c r="I811" s="1" t="s">
        <v>52</v>
      </c>
      <c r="J811" s="1" t="s">
        <v>52</v>
      </c>
      <c r="K811" s="1" t="s">
        <v>52</v>
      </c>
      <c r="L811" s="1" t="s">
        <v>52</v>
      </c>
      <c r="M811" s="1" t="s">
        <v>52</v>
      </c>
      <c r="N811" s="1" t="s">
        <v>52</v>
      </c>
      <c r="O811" s="1" t="s">
        <v>52</v>
      </c>
      <c r="P811" s="1" t="s">
        <v>52</v>
      </c>
      <c r="Q811" s="1" t="s">
        <v>52</v>
      </c>
      <c r="R811" s="1" t="s">
        <v>52</v>
      </c>
      <c r="S811" s="1" t="s">
        <v>52</v>
      </c>
      <c r="T811" s="1" t="s">
        <v>52</v>
      </c>
      <c r="U811" s="1" t="s">
        <v>52</v>
      </c>
      <c r="V811" s="1" t="s">
        <v>52</v>
      </c>
      <c r="W811" s="1" t="s">
        <v>52</v>
      </c>
      <c r="X811" s="1" t="s">
        <v>52</v>
      </c>
      <c r="Y811" s="1" t="s">
        <v>52</v>
      </c>
      <c r="Z811" s="1" t="s">
        <v>52</v>
      </c>
      <c r="AA811" s="1" t="s">
        <v>52</v>
      </c>
      <c r="AB811" s="1" t="s">
        <v>52</v>
      </c>
      <c r="AC811" s="1" t="s">
        <v>52</v>
      </c>
      <c r="AD811" s="1">
        <v>150</v>
      </c>
      <c r="AE811" s="1">
        <v>0</v>
      </c>
      <c r="AF811" s="1">
        <v>12</v>
      </c>
      <c r="AG811" s="1">
        <v>14</v>
      </c>
      <c r="AH811" s="1">
        <v>0.85699999999999998</v>
      </c>
      <c r="AI811" s="1">
        <v>19.22</v>
      </c>
      <c r="AJ811" s="1">
        <v>8</v>
      </c>
      <c r="AK811" s="1">
        <v>142</v>
      </c>
      <c r="AL811" s="1">
        <v>47</v>
      </c>
      <c r="AM811" s="1">
        <v>38</v>
      </c>
      <c r="AN811" s="1">
        <v>0</v>
      </c>
      <c r="AO811" s="1">
        <v>0</v>
      </c>
      <c r="AP811" s="1">
        <v>476</v>
      </c>
      <c r="AQ811" s="1">
        <v>3</v>
      </c>
      <c r="AR811" s="1">
        <v>29</v>
      </c>
      <c r="AS811" s="1">
        <v>25</v>
      </c>
      <c r="AT811" s="1">
        <v>365</v>
      </c>
      <c r="AU811" s="1">
        <v>469</v>
      </c>
      <c r="AV811" s="1">
        <v>118</v>
      </c>
      <c r="AW811" s="1">
        <v>6</v>
      </c>
      <c r="AX811" s="1">
        <v>2</v>
      </c>
      <c r="AY811" t="str">
        <f t="shared" si="132"/>
        <v>2021_05_LA</v>
      </c>
      <c r="AZ811" t="str">
        <f t="shared" si="133"/>
        <v>R.Woods</v>
      </c>
      <c r="BA811" t="str">
        <f t="shared" si="134"/>
        <v/>
      </c>
      <c r="BB811" t="str">
        <f t="shared" si="135"/>
        <v>2021_05_LA</v>
      </c>
      <c r="BC811" t="str">
        <f t="shared" si="136"/>
        <v/>
      </c>
      <c r="BD811">
        <f>COUNTIFS($BB$1:BB811,BB811,$BC$1:BC811,"ru")</f>
        <v>2</v>
      </c>
      <c r="BE811" t="str">
        <f t="shared" si="137"/>
        <v>re</v>
      </c>
      <c r="BF811">
        <f>COUNTIFS($BB$1:BB811,BB811,$BE$1:BE811,"re")</f>
        <v>3</v>
      </c>
      <c r="BG811" t="str">
        <f t="shared" si="138"/>
        <v>22021_05_LA</v>
      </c>
      <c r="BH811" t="str">
        <f t="shared" si="139"/>
        <v>re32021_05_LA</v>
      </c>
      <c r="BI811" t="str">
        <f t="shared" si="140"/>
        <v>2021_05_LAR.Woods</v>
      </c>
      <c r="BJ811" t="str">
        <f t="shared" si="141"/>
        <v>2021_LA_R.Woods</v>
      </c>
      <c r="BK811" t="str">
        <f>IF(ISERROR(MATCH(LEFT(C811,5)&amp;B811&amp;"_"&amp;A811,$BK$1:BK810,0)),LEFT(C811,5)&amp;B811&amp;"_"&amp;A811,"")</f>
        <v/>
      </c>
      <c r="BL811">
        <f>COUNTIFS($B$1:B811,B811)-COUNTIFS($B$1:B811,B811,$BK$1:BK811,"")</f>
        <v>9</v>
      </c>
      <c r="BM811" t="str">
        <f t="shared" si="142"/>
        <v/>
      </c>
    </row>
    <row r="812" spans="1:65" x14ac:dyDescent="0.25">
      <c r="A812" s="1" t="s">
        <v>302</v>
      </c>
      <c r="B812" s="1" t="s">
        <v>94</v>
      </c>
      <c r="C812" s="1" t="s">
        <v>2041</v>
      </c>
      <c r="D812" s="1">
        <v>0.46600000000000003</v>
      </c>
      <c r="E812" s="1">
        <v>10.029999999999999</v>
      </c>
      <c r="F812" s="1" t="s">
        <v>2196</v>
      </c>
      <c r="G812" s="1" t="s">
        <v>52</v>
      </c>
      <c r="H812" s="1" t="s">
        <v>52</v>
      </c>
      <c r="I812" s="1" t="s">
        <v>52</v>
      </c>
      <c r="J812" s="1" t="s">
        <v>52</v>
      </c>
      <c r="K812" s="1" t="s">
        <v>52</v>
      </c>
      <c r="L812" s="1" t="s">
        <v>52</v>
      </c>
      <c r="M812" s="1" t="s">
        <v>52</v>
      </c>
      <c r="N812" s="1" t="s">
        <v>52</v>
      </c>
      <c r="O812" s="1" t="s">
        <v>52</v>
      </c>
      <c r="P812" s="1" t="s">
        <v>52</v>
      </c>
      <c r="Q812" s="1" t="s">
        <v>52</v>
      </c>
      <c r="R812" s="1" t="s">
        <v>52</v>
      </c>
      <c r="S812" s="1" t="s">
        <v>52</v>
      </c>
      <c r="T812" s="1" t="s">
        <v>52</v>
      </c>
      <c r="U812" s="1" t="s">
        <v>52</v>
      </c>
      <c r="V812" s="1" t="s">
        <v>52</v>
      </c>
      <c r="W812" s="1" t="s">
        <v>52</v>
      </c>
      <c r="X812" s="1" t="s">
        <v>52</v>
      </c>
      <c r="Y812" s="1" t="s">
        <v>52</v>
      </c>
      <c r="Z812" s="1" t="s">
        <v>52</v>
      </c>
      <c r="AA812" s="1" t="s">
        <v>52</v>
      </c>
      <c r="AB812" s="1" t="s">
        <v>52</v>
      </c>
      <c r="AC812" s="1" t="s">
        <v>52</v>
      </c>
      <c r="AD812" s="1">
        <v>149</v>
      </c>
      <c r="AE812" s="1">
        <v>1</v>
      </c>
      <c r="AF812" s="1">
        <v>7</v>
      </c>
      <c r="AG812" s="1">
        <v>7</v>
      </c>
      <c r="AH812" s="1">
        <v>1</v>
      </c>
      <c r="AI812" s="1">
        <v>22.98</v>
      </c>
      <c r="AJ812" s="1">
        <v>4</v>
      </c>
      <c r="AK812" s="1">
        <v>42</v>
      </c>
      <c r="AL812" s="1">
        <v>107</v>
      </c>
      <c r="AM812" s="1">
        <v>29</v>
      </c>
      <c r="AN812" s="1">
        <v>0</v>
      </c>
      <c r="AO812" s="1">
        <v>0</v>
      </c>
      <c r="AP812" s="1">
        <v>533</v>
      </c>
      <c r="AQ812" s="1">
        <v>5</v>
      </c>
      <c r="AR812" s="1">
        <v>35</v>
      </c>
      <c r="AS812" s="1">
        <v>23</v>
      </c>
      <c r="AT812" s="1">
        <v>305</v>
      </c>
      <c r="AU812" s="1">
        <v>330</v>
      </c>
      <c r="AV812" s="1">
        <v>230</v>
      </c>
      <c r="AW812" s="1">
        <v>10</v>
      </c>
      <c r="AX812" s="1">
        <v>5</v>
      </c>
      <c r="AY812" t="str">
        <f t="shared" si="132"/>
        <v>2021_05_CLE</v>
      </c>
      <c r="AZ812" t="str">
        <f t="shared" si="133"/>
        <v>D.Njoku</v>
      </c>
      <c r="BA812" t="str">
        <f t="shared" si="134"/>
        <v/>
      </c>
      <c r="BB812" t="str">
        <f t="shared" si="135"/>
        <v>2021_05_CLE</v>
      </c>
      <c r="BC812" t="str">
        <f t="shared" si="136"/>
        <v/>
      </c>
      <c r="BD812">
        <f>COUNTIFS($BB$1:BB812,BB812,$BC$1:BC812,"ru")</f>
        <v>2</v>
      </c>
      <c r="BE812" t="str">
        <f t="shared" si="137"/>
        <v>re</v>
      </c>
      <c r="BF812">
        <f>COUNTIFS($BB$1:BB812,BB812,$BE$1:BE812,"re")</f>
        <v>3</v>
      </c>
      <c r="BG812" t="str">
        <f t="shared" si="138"/>
        <v>22021_05_CLE</v>
      </c>
      <c r="BH812" t="str">
        <f t="shared" si="139"/>
        <v>re32021_05_CLE</v>
      </c>
      <c r="BI812" t="str">
        <f t="shared" si="140"/>
        <v>2021_05_CLED.Njoku</v>
      </c>
      <c r="BJ812" t="str">
        <f t="shared" si="141"/>
        <v>2021_CLE_D.Njoku</v>
      </c>
      <c r="BK812" t="str">
        <f>IF(ISERROR(MATCH(LEFT(C812,5)&amp;B812&amp;"_"&amp;A812,$BK$1:BK811,0)),LEFT(C812,5)&amp;B812&amp;"_"&amp;A812,"")</f>
        <v>2021_CLE_D.Njoku</v>
      </c>
      <c r="BL812">
        <f>COUNTIFS($B$1:B812,B812)-COUNTIFS($B$1:B812,B812,$BK$1:BK812,"")</f>
        <v>11</v>
      </c>
      <c r="BM812" t="str">
        <f t="shared" si="142"/>
        <v>2021_CLE11</v>
      </c>
    </row>
    <row r="813" spans="1:65" x14ac:dyDescent="0.25">
      <c r="A813" s="1" t="s">
        <v>252</v>
      </c>
      <c r="B813" s="1" t="s">
        <v>108</v>
      </c>
      <c r="C813" s="1" t="s">
        <v>2036</v>
      </c>
      <c r="D813" s="1">
        <v>7.2999999999999995E-2</v>
      </c>
      <c r="E813" s="1">
        <v>4.88</v>
      </c>
      <c r="F813" s="1" t="s">
        <v>2197</v>
      </c>
      <c r="G813" s="1" t="s">
        <v>52</v>
      </c>
      <c r="H813" s="1" t="s">
        <v>52</v>
      </c>
      <c r="I813" s="1" t="s">
        <v>52</v>
      </c>
      <c r="J813" s="1" t="s">
        <v>52</v>
      </c>
      <c r="K813" s="1" t="s">
        <v>52</v>
      </c>
      <c r="L813" s="1" t="s">
        <v>52</v>
      </c>
      <c r="M813" s="1" t="s">
        <v>52</v>
      </c>
      <c r="N813" s="1" t="s">
        <v>52</v>
      </c>
      <c r="O813" s="1" t="s">
        <v>52</v>
      </c>
      <c r="P813" s="1" t="s">
        <v>52</v>
      </c>
      <c r="Q813" s="1" t="s">
        <v>52</v>
      </c>
      <c r="R813" s="1" t="s">
        <v>52</v>
      </c>
      <c r="S813" s="1" t="s">
        <v>52</v>
      </c>
      <c r="T813" s="1" t="s">
        <v>52</v>
      </c>
      <c r="U813" s="1" t="s">
        <v>52</v>
      </c>
      <c r="V813" s="1" t="s">
        <v>52</v>
      </c>
      <c r="W813" s="1" t="s">
        <v>52</v>
      </c>
      <c r="X813" s="1" t="s">
        <v>52</v>
      </c>
      <c r="Y813" s="1" t="s">
        <v>52</v>
      </c>
      <c r="Z813" s="1" t="s">
        <v>52</v>
      </c>
      <c r="AA813" s="1" t="s">
        <v>52</v>
      </c>
      <c r="AB813" s="1" t="s">
        <v>52</v>
      </c>
      <c r="AC813" s="1" t="s">
        <v>52</v>
      </c>
      <c r="AD813" s="1">
        <v>147</v>
      </c>
      <c r="AE813" s="1">
        <v>2</v>
      </c>
      <c r="AF813" s="1">
        <v>11</v>
      </c>
      <c r="AG813" s="1">
        <v>15</v>
      </c>
      <c r="AH813" s="1">
        <v>0.73299999999999998</v>
      </c>
      <c r="AI813" s="1">
        <v>22.53</v>
      </c>
      <c r="AJ813" s="1">
        <v>9</v>
      </c>
      <c r="AK813" s="1">
        <v>108</v>
      </c>
      <c r="AL813" s="1">
        <v>49</v>
      </c>
      <c r="AM813" s="1">
        <v>30</v>
      </c>
      <c r="AN813" s="1">
        <v>0</v>
      </c>
      <c r="AO813" s="1">
        <v>0</v>
      </c>
      <c r="AP813" s="1">
        <v>527</v>
      </c>
      <c r="AQ813" s="1">
        <v>4</v>
      </c>
      <c r="AR813" s="1">
        <v>26</v>
      </c>
      <c r="AS813" s="1">
        <v>37</v>
      </c>
      <c r="AT813" s="1">
        <v>442</v>
      </c>
      <c r="AU813" s="1">
        <v>308</v>
      </c>
      <c r="AV813" s="1">
        <v>86</v>
      </c>
      <c r="AW813" s="1">
        <v>7</v>
      </c>
      <c r="AX813" s="1">
        <v>6</v>
      </c>
      <c r="AY813" t="str">
        <f t="shared" si="132"/>
        <v>2021_05_BAL</v>
      </c>
      <c r="AZ813" t="str">
        <f t="shared" si="133"/>
        <v>M.Andrews</v>
      </c>
      <c r="BA813" t="str">
        <f t="shared" si="134"/>
        <v/>
      </c>
      <c r="BB813" t="str">
        <f t="shared" si="135"/>
        <v>2021_05_BAL</v>
      </c>
      <c r="BC813" t="str">
        <f t="shared" si="136"/>
        <v/>
      </c>
      <c r="BD813">
        <f>COUNTIFS($BB$1:BB813,BB813,$BC$1:BC813,"ru")</f>
        <v>4</v>
      </c>
      <c r="BE813" t="str">
        <f t="shared" si="137"/>
        <v>re</v>
      </c>
      <c r="BF813">
        <f>COUNTIFS($BB$1:BB813,BB813,$BE$1:BE813,"re")</f>
        <v>4</v>
      </c>
      <c r="BG813" t="str">
        <f t="shared" si="138"/>
        <v>42021_05_BAL</v>
      </c>
      <c r="BH813" t="str">
        <f t="shared" si="139"/>
        <v>re42021_05_BAL</v>
      </c>
      <c r="BI813" t="str">
        <f t="shared" si="140"/>
        <v>2021_05_BALM.Andrews</v>
      </c>
      <c r="BJ813" t="str">
        <f t="shared" si="141"/>
        <v>2021_BAL_M.Andrews</v>
      </c>
      <c r="BK813" t="str">
        <f>IF(ISERROR(MATCH(LEFT(C813,5)&amp;B813&amp;"_"&amp;A813,$BK$1:BK812,0)),LEFT(C813,5)&amp;B813&amp;"_"&amp;A813,"")</f>
        <v>2021_BAL_M.Andrews</v>
      </c>
      <c r="BL813">
        <f>COUNTIFS($B$1:B813,B813)-COUNTIFS($B$1:B813,B813,$BK$1:BK813,"")</f>
        <v>11</v>
      </c>
      <c r="BM813" t="str">
        <f t="shared" si="142"/>
        <v>2021_BAL11</v>
      </c>
    </row>
    <row r="814" spans="1:65" x14ac:dyDescent="0.25">
      <c r="A814" s="1" t="s">
        <v>199</v>
      </c>
      <c r="B814" s="1" t="s">
        <v>51</v>
      </c>
      <c r="C814" s="1" t="s">
        <v>409</v>
      </c>
      <c r="D814" s="1">
        <v>0.113</v>
      </c>
      <c r="E814" s="1">
        <v>2.86</v>
      </c>
      <c r="F814" s="1" t="s">
        <v>579</v>
      </c>
      <c r="G814" s="1" t="s">
        <v>52</v>
      </c>
      <c r="H814" s="1" t="s">
        <v>52</v>
      </c>
      <c r="I814" s="1" t="s">
        <v>52</v>
      </c>
      <c r="J814" s="1" t="s">
        <v>52</v>
      </c>
      <c r="K814" s="1" t="s">
        <v>52</v>
      </c>
      <c r="L814" s="1" t="s">
        <v>52</v>
      </c>
      <c r="M814" s="1" t="s">
        <v>52</v>
      </c>
      <c r="N814" s="1" t="s">
        <v>52</v>
      </c>
      <c r="O814" s="1" t="s">
        <v>52</v>
      </c>
      <c r="P814" s="1" t="s">
        <v>52</v>
      </c>
      <c r="Q814" s="1" t="s">
        <v>52</v>
      </c>
      <c r="R814" s="1" t="s">
        <v>52</v>
      </c>
      <c r="S814" s="1" t="s">
        <v>52</v>
      </c>
      <c r="T814" s="1" t="s">
        <v>52</v>
      </c>
      <c r="U814" s="1" t="s">
        <v>52</v>
      </c>
      <c r="V814" s="1" t="s">
        <v>52</v>
      </c>
      <c r="W814" s="1" t="s">
        <v>52</v>
      </c>
      <c r="X814" s="1" t="s">
        <v>52</v>
      </c>
      <c r="Y814" s="1" t="s">
        <v>52</v>
      </c>
      <c r="Z814" s="1" t="s">
        <v>52</v>
      </c>
      <c r="AA814" s="1" t="s">
        <v>52</v>
      </c>
      <c r="AB814" s="1" t="s">
        <v>52</v>
      </c>
      <c r="AC814" s="1" t="s">
        <v>52</v>
      </c>
      <c r="AD814" s="1">
        <v>139</v>
      </c>
      <c r="AE814" s="1">
        <v>2</v>
      </c>
      <c r="AF814" s="1">
        <v>13</v>
      </c>
      <c r="AG814" s="1">
        <v>17</v>
      </c>
      <c r="AH814" s="1">
        <v>0.76400000000000001</v>
      </c>
      <c r="AI814" s="1">
        <v>15.6</v>
      </c>
      <c r="AJ814" s="1">
        <v>8</v>
      </c>
      <c r="AK814" s="1">
        <v>124</v>
      </c>
      <c r="AL814" s="1">
        <v>29</v>
      </c>
      <c r="AM814" s="1">
        <v>41</v>
      </c>
      <c r="AN814" s="1">
        <v>0</v>
      </c>
      <c r="AO814" s="1">
        <v>0</v>
      </c>
      <c r="AP814" s="1">
        <v>451</v>
      </c>
      <c r="AQ814" s="1">
        <v>3</v>
      </c>
      <c r="AR814" s="1">
        <v>18</v>
      </c>
      <c r="AS814" s="1">
        <v>42</v>
      </c>
      <c r="AT814" s="1">
        <v>403</v>
      </c>
      <c r="AU814" s="1">
        <v>382</v>
      </c>
      <c r="AV814" s="1">
        <v>60</v>
      </c>
      <c r="AW814" s="1">
        <v>3</v>
      </c>
      <c r="AX814" s="1">
        <v>2</v>
      </c>
      <c r="AY814" t="str">
        <f t="shared" si="132"/>
        <v>2021_01_DAL</v>
      </c>
      <c r="AZ814" t="str">
        <f t="shared" si="133"/>
        <v>A.Cooper</v>
      </c>
      <c r="BA814" t="str">
        <f t="shared" si="134"/>
        <v/>
      </c>
      <c r="BB814" t="str">
        <f t="shared" si="135"/>
        <v>2021_01_DAL</v>
      </c>
      <c r="BC814" t="str">
        <f t="shared" si="136"/>
        <v/>
      </c>
      <c r="BD814">
        <f>COUNTIFS($BB$1:BB814,BB814,$BC$1:BC814,"ru")</f>
        <v>3</v>
      </c>
      <c r="BE814" t="str">
        <f t="shared" si="137"/>
        <v>re</v>
      </c>
      <c r="BF814">
        <f>COUNTIFS($BB$1:BB814,BB814,$BE$1:BE814,"re")</f>
        <v>3</v>
      </c>
      <c r="BG814" t="str">
        <f t="shared" si="138"/>
        <v>32021_01_DAL</v>
      </c>
      <c r="BH814" t="str">
        <f t="shared" si="139"/>
        <v>re32021_01_DAL</v>
      </c>
      <c r="BI814" t="str">
        <f t="shared" si="140"/>
        <v>2021_01_DALA.Cooper</v>
      </c>
      <c r="BJ814" t="str">
        <f t="shared" si="141"/>
        <v>2021_DAL_A.Cooper</v>
      </c>
      <c r="BK814" t="str">
        <f>IF(ISERROR(MATCH(LEFT(C814,5)&amp;B814&amp;"_"&amp;A814,$BK$1:BK813,0)),LEFT(C814,5)&amp;B814&amp;"_"&amp;A814,"")</f>
        <v>2021_DAL_A.Cooper</v>
      </c>
      <c r="BL814">
        <f>COUNTIFS($B$1:B814,B814)-COUNTIFS($B$1:B814,B814,$BK$1:BK814,"")</f>
        <v>8</v>
      </c>
      <c r="BM814" t="str">
        <f t="shared" si="142"/>
        <v>2021_DAL8</v>
      </c>
    </row>
    <row r="815" spans="1:65" x14ac:dyDescent="0.25">
      <c r="A815" s="1" t="s">
        <v>212</v>
      </c>
      <c r="B815" s="1" t="s">
        <v>80</v>
      </c>
      <c r="C815" s="1" t="s">
        <v>421</v>
      </c>
      <c r="D815" s="1">
        <v>0.19800000000000001</v>
      </c>
      <c r="E815" s="1">
        <v>2.31</v>
      </c>
      <c r="F815" s="1" t="s">
        <v>580</v>
      </c>
      <c r="G815" s="1" t="s">
        <v>52</v>
      </c>
      <c r="H815" s="1" t="s">
        <v>52</v>
      </c>
      <c r="I815" s="1" t="s">
        <v>52</v>
      </c>
      <c r="J815" s="1" t="s">
        <v>52</v>
      </c>
      <c r="K815" s="1" t="s">
        <v>52</v>
      </c>
      <c r="L815" s="1" t="s">
        <v>52</v>
      </c>
      <c r="M815" s="1" t="s">
        <v>52</v>
      </c>
      <c r="N815" s="1" t="s">
        <v>52</v>
      </c>
      <c r="O815" s="1" t="s">
        <v>52</v>
      </c>
      <c r="P815" s="1" t="s">
        <v>52</v>
      </c>
      <c r="Q815" s="1" t="s">
        <v>52</v>
      </c>
      <c r="R815" s="1" t="s">
        <v>52</v>
      </c>
      <c r="S815" s="1" t="s">
        <v>52</v>
      </c>
      <c r="T815" s="1" t="s">
        <v>52</v>
      </c>
      <c r="U815" s="1" t="s">
        <v>52</v>
      </c>
      <c r="V815" s="1" t="s">
        <v>52</v>
      </c>
      <c r="W815" s="1" t="s">
        <v>52</v>
      </c>
      <c r="X815" s="1" t="s">
        <v>52</v>
      </c>
      <c r="Y815" s="1" t="s">
        <v>52</v>
      </c>
      <c r="Z815" s="1" t="s">
        <v>52</v>
      </c>
      <c r="AA815" s="1" t="s">
        <v>52</v>
      </c>
      <c r="AB815" s="1" t="s">
        <v>52</v>
      </c>
      <c r="AC815" s="1" t="s">
        <v>52</v>
      </c>
      <c r="AD815" s="1">
        <v>132</v>
      </c>
      <c r="AE815" s="1">
        <v>0</v>
      </c>
      <c r="AF815" s="1">
        <v>5</v>
      </c>
      <c r="AG815" s="1">
        <v>7</v>
      </c>
      <c r="AH815" s="1">
        <v>0.71399999999999997</v>
      </c>
      <c r="AI815" s="1">
        <v>18.84</v>
      </c>
      <c r="AJ815" s="1">
        <v>4</v>
      </c>
      <c r="AK815" s="1">
        <v>132</v>
      </c>
      <c r="AL815" s="1">
        <v>19</v>
      </c>
      <c r="AM815" s="1">
        <v>24</v>
      </c>
      <c r="AN815" s="1">
        <v>0</v>
      </c>
      <c r="AO815" s="1">
        <v>0</v>
      </c>
      <c r="AP815" s="1">
        <v>449</v>
      </c>
      <c r="AQ815" s="1">
        <v>4</v>
      </c>
      <c r="AR815" s="1">
        <v>41</v>
      </c>
      <c r="AS815" s="1">
        <v>21</v>
      </c>
      <c r="AT815" s="1">
        <v>291</v>
      </c>
      <c r="AU815" s="1">
        <v>318</v>
      </c>
      <c r="AV815" s="1">
        <v>160</v>
      </c>
      <c r="AW815" s="1">
        <v>8</v>
      </c>
      <c r="AX815" s="1">
        <v>5</v>
      </c>
      <c r="AY815" t="str">
        <f t="shared" si="132"/>
        <v>2021_01_HOU</v>
      </c>
      <c r="AZ815" t="str">
        <f t="shared" si="133"/>
        <v>B.Cooks</v>
      </c>
      <c r="BA815" t="str">
        <f t="shared" si="134"/>
        <v/>
      </c>
      <c r="BB815" t="str">
        <f t="shared" si="135"/>
        <v>2021_01_HOU</v>
      </c>
      <c r="BC815" t="str">
        <f t="shared" si="136"/>
        <v/>
      </c>
      <c r="BD815">
        <f>COUNTIFS($BB$1:BB815,BB815,$BC$1:BC815,"ru")</f>
        <v>3</v>
      </c>
      <c r="BE815" t="str">
        <f t="shared" si="137"/>
        <v>re</v>
      </c>
      <c r="BF815">
        <f>COUNTIFS($BB$1:BB815,BB815,$BE$1:BE815,"re")</f>
        <v>4</v>
      </c>
      <c r="BG815" t="str">
        <f t="shared" si="138"/>
        <v>32021_01_HOU</v>
      </c>
      <c r="BH815" t="str">
        <f t="shared" si="139"/>
        <v>re42021_01_HOU</v>
      </c>
      <c r="BI815" t="str">
        <f t="shared" si="140"/>
        <v>2021_01_HOUB.Cooks</v>
      </c>
      <c r="BJ815" t="str">
        <f t="shared" si="141"/>
        <v>2021_HOU_B.Cooks</v>
      </c>
      <c r="BK815" t="str">
        <f>IF(ISERROR(MATCH(LEFT(C815,5)&amp;B815&amp;"_"&amp;A815,$BK$1:BK814,0)),LEFT(C815,5)&amp;B815&amp;"_"&amp;A815,"")</f>
        <v/>
      </c>
      <c r="BL815">
        <f>COUNTIFS($B$1:B815,B815)-COUNTIFS($B$1:B815,B815,$BK$1:BK815,"")</f>
        <v>9</v>
      </c>
      <c r="BM815" t="str">
        <f t="shared" si="142"/>
        <v/>
      </c>
    </row>
    <row r="816" spans="1:65" x14ac:dyDescent="0.25">
      <c r="A816" s="1" t="s">
        <v>203</v>
      </c>
      <c r="B816" s="1" t="s">
        <v>86</v>
      </c>
      <c r="C816" s="1" t="s">
        <v>1260</v>
      </c>
      <c r="D816" s="1">
        <v>0.111</v>
      </c>
      <c r="E816" s="1">
        <v>4.6900000000000004</v>
      </c>
      <c r="F816" s="1" t="s">
        <v>1399</v>
      </c>
      <c r="G816" s="1" t="s">
        <v>52</v>
      </c>
      <c r="H816" s="1" t="s">
        <v>52</v>
      </c>
      <c r="I816" s="1" t="s">
        <v>52</v>
      </c>
      <c r="J816" s="1" t="s">
        <v>52</v>
      </c>
      <c r="K816" s="1" t="s">
        <v>52</v>
      </c>
      <c r="L816" s="1" t="s">
        <v>52</v>
      </c>
      <c r="M816" s="1" t="s">
        <v>52</v>
      </c>
      <c r="N816" s="1" t="s">
        <v>52</v>
      </c>
      <c r="O816" s="1" t="s">
        <v>52</v>
      </c>
      <c r="P816" s="1" t="s">
        <v>52</v>
      </c>
      <c r="Q816" s="1" t="s">
        <v>52</v>
      </c>
      <c r="R816" s="1" t="s">
        <v>52</v>
      </c>
      <c r="S816" s="1" t="s">
        <v>52</v>
      </c>
      <c r="T816" s="1" t="s">
        <v>52</v>
      </c>
      <c r="U816" s="1" t="s">
        <v>52</v>
      </c>
      <c r="V816" s="1" t="s">
        <v>52</v>
      </c>
      <c r="W816" s="1" t="s">
        <v>52</v>
      </c>
      <c r="X816" s="1" t="s">
        <v>52</v>
      </c>
      <c r="Y816" s="1" t="s">
        <v>52</v>
      </c>
      <c r="Z816" s="1" t="s">
        <v>52</v>
      </c>
      <c r="AA816" s="1" t="s">
        <v>52</v>
      </c>
      <c r="AB816" s="1" t="s">
        <v>52</v>
      </c>
      <c r="AC816" s="1" t="s">
        <v>52</v>
      </c>
      <c r="AD816" s="1">
        <v>132</v>
      </c>
      <c r="AE816" s="1">
        <v>1</v>
      </c>
      <c r="AF816" s="1">
        <v>12</v>
      </c>
      <c r="AG816" s="1">
        <v>18</v>
      </c>
      <c r="AH816" s="1">
        <v>0.66600000000000004</v>
      </c>
      <c r="AI816" s="1">
        <v>15.07</v>
      </c>
      <c r="AJ816" s="1">
        <v>9</v>
      </c>
      <c r="AK816" s="1">
        <v>253</v>
      </c>
      <c r="AL816" s="1">
        <v>29</v>
      </c>
      <c r="AM816" s="1">
        <v>53</v>
      </c>
      <c r="AN816" s="1">
        <v>0</v>
      </c>
      <c r="AO816" s="1">
        <v>0</v>
      </c>
      <c r="AP816" s="1">
        <v>353</v>
      </c>
      <c r="AQ816" s="1">
        <v>3</v>
      </c>
      <c r="AR816" s="1">
        <v>25</v>
      </c>
      <c r="AS816" s="1">
        <v>23</v>
      </c>
      <c r="AT816" s="1">
        <v>261</v>
      </c>
      <c r="AU816" s="1">
        <v>354</v>
      </c>
      <c r="AV816" s="1">
        <v>100</v>
      </c>
      <c r="AW816" s="1">
        <v>7</v>
      </c>
      <c r="AX816" s="1">
        <v>2</v>
      </c>
      <c r="AY816" t="str">
        <f t="shared" si="132"/>
        <v>2021_03_GB</v>
      </c>
      <c r="AZ816" t="str">
        <f t="shared" si="133"/>
        <v>D.Adams</v>
      </c>
      <c r="BA816" t="str">
        <f t="shared" si="134"/>
        <v/>
      </c>
      <c r="BB816" t="str">
        <f t="shared" si="135"/>
        <v>2021_03_GB</v>
      </c>
      <c r="BC816" t="str">
        <f t="shared" si="136"/>
        <v/>
      </c>
      <c r="BD816">
        <f>COUNTIFS($BB$1:BB816,BB816,$BC$1:BC816,"ru")</f>
        <v>2</v>
      </c>
      <c r="BE816" t="str">
        <f t="shared" si="137"/>
        <v>re</v>
      </c>
      <c r="BF816">
        <f>COUNTIFS($BB$1:BB816,BB816,$BE$1:BE816,"re")</f>
        <v>4</v>
      </c>
      <c r="BG816" t="str">
        <f t="shared" si="138"/>
        <v>22021_03_GB</v>
      </c>
      <c r="BH816" t="str">
        <f t="shared" si="139"/>
        <v>re42021_03_GB</v>
      </c>
      <c r="BI816" t="str">
        <f t="shared" si="140"/>
        <v>2021_03_GBD.Adams</v>
      </c>
      <c r="BJ816" t="str">
        <f t="shared" si="141"/>
        <v>2021_GB_D.Adams</v>
      </c>
      <c r="BK816" t="str">
        <f>IF(ISERROR(MATCH(LEFT(C816,5)&amp;B816&amp;"_"&amp;A816,$BK$1:BK815,0)),LEFT(C816,5)&amp;B816&amp;"_"&amp;A816,"")</f>
        <v/>
      </c>
      <c r="BL816">
        <f>COUNTIFS($B$1:B816,B816)-COUNTIFS($B$1:B816,B816,$BK$1:BK816,"")</f>
        <v>7</v>
      </c>
      <c r="BM816" t="str">
        <f t="shared" si="142"/>
        <v/>
      </c>
    </row>
    <row r="817" spans="1:65" x14ac:dyDescent="0.25">
      <c r="A817" s="1" t="s">
        <v>194</v>
      </c>
      <c r="B817" s="1" t="s">
        <v>98</v>
      </c>
      <c r="C817" s="1" t="s">
        <v>2056</v>
      </c>
      <c r="D817" s="1">
        <v>0.188</v>
      </c>
      <c r="E817" s="1">
        <v>5.51</v>
      </c>
      <c r="F817" s="1" t="s">
        <v>2198</v>
      </c>
      <c r="G817" s="1" t="s">
        <v>52</v>
      </c>
      <c r="H817" s="1" t="s">
        <v>52</v>
      </c>
      <c r="I817" s="1" t="s">
        <v>52</v>
      </c>
      <c r="J817" s="1" t="s">
        <v>52</v>
      </c>
      <c r="K817" s="1" t="s">
        <v>52</v>
      </c>
      <c r="L817" s="1" t="s">
        <v>52</v>
      </c>
      <c r="M817" s="1" t="s">
        <v>52</v>
      </c>
      <c r="N817" s="1" t="s">
        <v>52</v>
      </c>
      <c r="O817" s="1" t="s">
        <v>52</v>
      </c>
      <c r="P817" s="1" t="s">
        <v>52</v>
      </c>
      <c r="Q817" s="1" t="s">
        <v>52</v>
      </c>
      <c r="R817" s="1" t="s">
        <v>52</v>
      </c>
      <c r="S817" s="1" t="s">
        <v>52</v>
      </c>
      <c r="T817" s="1" t="s">
        <v>52</v>
      </c>
      <c r="U817" s="1" t="s">
        <v>52</v>
      </c>
      <c r="V817" s="1" t="s">
        <v>52</v>
      </c>
      <c r="W817" s="1" t="s">
        <v>52</v>
      </c>
      <c r="X817" s="1" t="s">
        <v>52</v>
      </c>
      <c r="Y817" s="1" t="s">
        <v>52</v>
      </c>
      <c r="Z817" s="1" t="s">
        <v>52</v>
      </c>
      <c r="AA817" s="1" t="s">
        <v>52</v>
      </c>
      <c r="AB817" s="1" t="s">
        <v>52</v>
      </c>
      <c r="AC817" s="1" t="s">
        <v>52</v>
      </c>
      <c r="AD817" s="1">
        <v>130</v>
      </c>
      <c r="AE817" s="1">
        <v>1</v>
      </c>
      <c r="AF817" s="1">
        <v>5</v>
      </c>
      <c r="AG817" s="1">
        <v>6</v>
      </c>
      <c r="AH817" s="1">
        <v>0.83299999999999996</v>
      </c>
      <c r="AI817" s="1">
        <v>25.6</v>
      </c>
      <c r="AJ817" s="1">
        <v>5</v>
      </c>
      <c r="AK817" s="1">
        <v>75</v>
      </c>
      <c r="AL817" s="1">
        <v>81</v>
      </c>
      <c r="AM817" s="1">
        <v>12</v>
      </c>
      <c r="AN817" s="1">
        <v>0</v>
      </c>
      <c r="AO817" s="1">
        <v>0</v>
      </c>
      <c r="AP817" s="1">
        <v>391</v>
      </c>
      <c r="AQ817" s="1">
        <v>3</v>
      </c>
      <c r="AR817" s="1">
        <v>35</v>
      </c>
      <c r="AS817" s="1">
        <v>15</v>
      </c>
      <c r="AT817" s="1">
        <v>253</v>
      </c>
      <c r="AU817" s="1">
        <v>193</v>
      </c>
      <c r="AV817" s="1">
        <v>147</v>
      </c>
      <c r="AW817" s="1">
        <v>3</v>
      </c>
      <c r="AX817" s="1">
        <v>2</v>
      </c>
      <c r="AY817" t="str">
        <f t="shared" si="132"/>
        <v>2021_05_PIT</v>
      </c>
      <c r="AZ817" t="str">
        <f t="shared" si="133"/>
        <v>C.Claypool</v>
      </c>
      <c r="BA817" t="str">
        <f t="shared" si="134"/>
        <v/>
      </c>
      <c r="BB817" t="str">
        <f t="shared" si="135"/>
        <v>2021_05_PIT</v>
      </c>
      <c r="BC817" t="str">
        <f t="shared" si="136"/>
        <v/>
      </c>
      <c r="BD817">
        <f>COUNTIFS($BB$1:BB817,BB817,$BC$1:BC817,"ru")</f>
        <v>4</v>
      </c>
      <c r="BE817" t="str">
        <f t="shared" si="137"/>
        <v>re</v>
      </c>
      <c r="BF817">
        <f>COUNTIFS($BB$1:BB817,BB817,$BE$1:BE817,"re")</f>
        <v>5</v>
      </c>
      <c r="BG817" t="str">
        <f t="shared" si="138"/>
        <v>42021_05_PIT</v>
      </c>
      <c r="BH817" t="str">
        <f t="shared" si="139"/>
        <v>re52021_05_PIT</v>
      </c>
      <c r="BI817" t="str">
        <f t="shared" si="140"/>
        <v>2021_05_PITC.Claypool</v>
      </c>
      <c r="BJ817" t="str">
        <f t="shared" si="141"/>
        <v>2021_PIT_C.Claypool</v>
      </c>
      <c r="BK817" t="str">
        <f>IF(ISERROR(MATCH(LEFT(C817,5)&amp;B817&amp;"_"&amp;A817,$BK$1:BK816,0)),LEFT(C817,5)&amp;B817&amp;"_"&amp;A817,"")</f>
        <v/>
      </c>
      <c r="BL817">
        <f>COUNTIFS($B$1:B817,B817)-COUNTIFS($B$1:B817,B817,$BK$1:BK817,"")</f>
        <v>8</v>
      </c>
      <c r="BM817" t="str">
        <f t="shared" si="142"/>
        <v/>
      </c>
    </row>
    <row r="818" spans="1:65" x14ac:dyDescent="0.25">
      <c r="A818" s="1" t="s">
        <v>177</v>
      </c>
      <c r="B818" s="1" t="s">
        <v>79</v>
      </c>
      <c r="C818" s="1" t="s">
        <v>2437</v>
      </c>
      <c r="D818" s="1">
        <v>0.24199999999999999</v>
      </c>
      <c r="E818" s="1">
        <v>7.52</v>
      </c>
      <c r="F818" s="1" t="s">
        <v>2551</v>
      </c>
      <c r="G818" s="1" t="s">
        <v>52</v>
      </c>
      <c r="H818" s="1" t="s">
        <v>52</v>
      </c>
      <c r="I818" s="1" t="s">
        <v>52</v>
      </c>
      <c r="J818" s="1" t="s">
        <v>52</v>
      </c>
      <c r="K818" s="1" t="s">
        <v>52</v>
      </c>
      <c r="L818" s="1" t="s">
        <v>52</v>
      </c>
      <c r="M818" s="1" t="s">
        <v>52</v>
      </c>
      <c r="N818" s="1" t="s">
        <v>52</v>
      </c>
      <c r="O818" s="1" t="s">
        <v>52</v>
      </c>
      <c r="P818" s="1" t="s">
        <v>52</v>
      </c>
      <c r="Q818" s="1" t="s">
        <v>52</v>
      </c>
      <c r="R818" s="1" t="s">
        <v>52</v>
      </c>
      <c r="S818" s="1" t="s">
        <v>52</v>
      </c>
      <c r="T818" s="1" t="s">
        <v>52</v>
      </c>
      <c r="U818" s="1" t="s">
        <v>52</v>
      </c>
      <c r="V818" s="1" t="s">
        <v>52</v>
      </c>
      <c r="W818" s="1" t="s">
        <v>52</v>
      </c>
      <c r="X818" s="1" t="s">
        <v>52</v>
      </c>
      <c r="Y818" s="1" t="s">
        <v>52</v>
      </c>
      <c r="Z818" s="1" t="s">
        <v>52</v>
      </c>
      <c r="AA818" s="1" t="s">
        <v>52</v>
      </c>
      <c r="AB818" s="1" t="s">
        <v>52</v>
      </c>
      <c r="AC818" s="1" t="s">
        <v>52</v>
      </c>
      <c r="AD818" s="1">
        <v>130</v>
      </c>
      <c r="AE818" s="1">
        <v>2</v>
      </c>
      <c r="AF818" s="1">
        <v>9</v>
      </c>
      <c r="AG818" s="1">
        <v>12</v>
      </c>
      <c r="AH818" s="1">
        <v>0.75</v>
      </c>
      <c r="AI818" s="1">
        <v>15.97</v>
      </c>
      <c r="AJ818" s="1">
        <v>7</v>
      </c>
      <c r="AK818" s="1">
        <v>122</v>
      </c>
      <c r="AL818" s="1">
        <v>62</v>
      </c>
      <c r="AM818" s="1">
        <v>41</v>
      </c>
      <c r="AN818" s="1">
        <v>0</v>
      </c>
      <c r="AO818" s="1">
        <v>0</v>
      </c>
      <c r="AP818" s="1">
        <v>380</v>
      </c>
      <c r="AQ818" s="1">
        <v>5</v>
      </c>
      <c r="AR818" s="1">
        <v>34</v>
      </c>
      <c r="AS818" s="1">
        <v>23</v>
      </c>
      <c r="AT818" s="1">
        <v>266</v>
      </c>
      <c r="AU818" s="1">
        <v>244</v>
      </c>
      <c r="AV818" s="1">
        <v>131</v>
      </c>
      <c r="AW818" s="1">
        <v>6</v>
      </c>
      <c r="AX818" s="1">
        <v>2</v>
      </c>
      <c r="AY818" t="str">
        <f t="shared" si="132"/>
        <v>2021_06_LA</v>
      </c>
      <c r="AZ818" t="str">
        <f t="shared" si="133"/>
        <v>C.Kupp</v>
      </c>
      <c r="BA818" t="str">
        <f t="shared" si="134"/>
        <v/>
      </c>
      <c r="BB818" t="str">
        <f t="shared" si="135"/>
        <v>2021_06_LA</v>
      </c>
      <c r="BC818" t="str">
        <f t="shared" si="136"/>
        <v/>
      </c>
      <c r="BD818">
        <f>COUNTIFS($BB$1:BB818,BB818,$BC$1:BC818,"ru")</f>
        <v>3</v>
      </c>
      <c r="BE818" t="str">
        <f t="shared" si="137"/>
        <v>re</v>
      </c>
      <c r="BF818">
        <f>COUNTIFS($BB$1:BB818,BB818,$BE$1:BE818,"re")</f>
        <v>2</v>
      </c>
      <c r="BG818" t="str">
        <f t="shared" si="138"/>
        <v>32021_06_LA</v>
      </c>
      <c r="BH818" t="str">
        <f t="shared" si="139"/>
        <v>re22021_06_LA</v>
      </c>
      <c r="BI818" t="str">
        <f t="shared" si="140"/>
        <v>2021_06_LAC.Kupp</v>
      </c>
      <c r="BJ818" t="str">
        <f t="shared" si="141"/>
        <v>2021_LA_C.Kupp</v>
      </c>
      <c r="BK818" t="str">
        <f>IF(ISERROR(MATCH(LEFT(C818,5)&amp;B818&amp;"_"&amp;A818,$BK$1:BK817,0)),LEFT(C818,5)&amp;B818&amp;"_"&amp;A818,"")</f>
        <v/>
      </c>
      <c r="BL818">
        <f>COUNTIFS($B$1:B818,B818)-COUNTIFS($B$1:B818,B818,$BK$1:BK818,"")</f>
        <v>9</v>
      </c>
      <c r="BM818" t="str">
        <f t="shared" si="142"/>
        <v/>
      </c>
    </row>
    <row r="819" spans="1:65" x14ac:dyDescent="0.25">
      <c r="A819" s="1" t="s">
        <v>215</v>
      </c>
      <c r="B819" s="1" t="s">
        <v>74</v>
      </c>
      <c r="C819" s="1" t="s">
        <v>830</v>
      </c>
      <c r="D819" s="1">
        <v>0.14099999999999999</v>
      </c>
      <c r="E819" s="1">
        <v>1.87</v>
      </c>
      <c r="F819" s="1" t="s">
        <v>994</v>
      </c>
      <c r="G819" s="1" t="s">
        <v>52</v>
      </c>
      <c r="H819" s="1" t="s">
        <v>52</v>
      </c>
      <c r="I819" s="1" t="s">
        <v>52</v>
      </c>
      <c r="J819" s="1" t="s">
        <v>52</v>
      </c>
      <c r="K819" s="1" t="s">
        <v>52</v>
      </c>
      <c r="L819" s="1" t="s">
        <v>52</v>
      </c>
      <c r="M819" s="1" t="s">
        <v>52</v>
      </c>
      <c r="N819" s="1" t="s">
        <v>52</v>
      </c>
      <c r="O819" s="1" t="s">
        <v>52</v>
      </c>
      <c r="P819" s="1" t="s">
        <v>52</v>
      </c>
      <c r="Q819" s="1" t="s">
        <v>52</v>
      </c>
      <c r="R819" s="1" t="s">
        <v>52</v>
      </c>
      <c r="S819" s="1" t="s">
        <v>52</v>
      </c>
      <c r="T819" s="1" t="s">
        <v>52</v>
      </c>
      <c r="U819" s="1" t="s">
        <v>52</v>
      </c>
      <c r="V819" s="1" t="s">
        <v>52</v>
      </c>
      <c r="W819" s="1" t="s">
        <v>52</v>
      </c>
      <c r="X819" s="1" t="s">
        <v>52</v>
      </c>
      <c r="Y819" s="1" t="s">
        <v>52</v>
      </c>
      <c r="Z819" s="1" t="s">
        <v>52</v>
      </c>
      <c r="AA819" s="1" t="s">
        <v>52</v>
      </c>
      <c r="AB819" s="1" t="s">
        <v>52</v>
      </c>
      <c r="AC819" s="1" t="s">
        <v>52</v>
      </c>
      <c r="AD819" s="1">
        <v>128</v>
      </c>
      <c r="AE819" s="1">
        <v>0</v>
      </c>
      <c r="AF819" s="1">
        <v>6</v>
      </c>
      <c r="AG819" s="1">
        <v>8</v>
      </c>
      <c r="AH819" s="1">
        <v>0.75</v>
      </c>
      <c r="AI819" s="1">
        <v>28.37</v>
      </c>
      <c r="AJ819" s="1">
        <v>4</v>
      </c>
      <c r="AK819" s="1">
        <v>121</v>
      </c>
      <c r="AL819" s="1">
        <v>20</v>
      </c>
      <c r="AM819" s="1">
        <v>14</v>
      </c>
      <c r="AN819" s="1">
        <v>0</v>
      </c>
      <c r="AO819" s="1">
        <v>0</v>
      </c>
      <c r="AP819" s="1">
        <v>532</v>
      </c>
      <c r="AQ819" s="1">
        <v>3</v>
      </c>
      <c r="AR819" s="1">
        <v>40</v>
      </c>
      <c r="AS819" s="1">
        <v>27</v>
      </c>
      <c r="AT819" s="1">
        <v>347</v>
      </c>
      <c r="AU819" s="1">
        <v>402</v>
      </c>
      <c r="AV819" s="1">
        <v>212</v>
      </c>
      <c r="AW819" s="1">
        <v>9</v>
      </c>
      <c r="AX819" s="1">
        <v>5</v>
      </c>
      <c r="AY819" t="str">
        <f t="shared" si="132"/>
        <v>2021_02_TEN</v>
      </c>
      <c r="AZ819" t="str">
        <f t="shared" si="133"/>
        <v>J.Jones</v>
      </c>
      <c r="BA819" t="str">
        <f t="shared" si="134"/>
        <v/>
      </c>
      <c r="BB819" t="str">
        <f t="shared" si="135"/>
        <v>2021_02_TEN</v>
      </c>
      <c r="BC819" t="str">
        <f t="shared" si="136"/>
        <v/>
      </c>
      <c r="BD819">
        <f>COUNTIFS($BB$1:BB819,BB819,$BC$1:BC819,"ru")</f>
        <v>3</v>
      </c>
      <c r="BE819" t="str">
        <f t="shared" si="137"/>
        <v>re</v>
      </c>
      <c r="BF819">
        <f>COUNTIFS($BB$1:BB819,BB819,$BE$1:BE819,"re")</f>
        <v>3</v>
      </c>
      <c r="BG819" t="str">
        <f t="shared" si="138"/>
        <v>32021_02_TEN</v>
      </c>
      <c r="BH819" t="str">
        <f t="shared" si="139"/>
        <v>re32021_02_TEN</v>
      </c>
      <c r="BI819" t="str">
        <f t="shared" si="140"/>
        <v>2021_02_TENJ.Jones</v>
      </c>
      <c r="BJ819" t="str">
        <f t="shared" si="141"/>
        <v>2021_TEN_J.Jones</v>
      </c>
      <c r="BK819" t="str">
        <f>IF(ISERROR(MATCH(LEFT(C819,5)&amp;B819&amp;"_"&amp;A819,$BK$1:BK818,0)),LEFT(C819,5)&amp;B819&amp;"_"&amp;A819,"")</f>
        <v>2021_TEN_J.Jones</v>
      </c>
      <c r="BL819">
        <f>COUNTIFS($B$1:B819,B819)-COUNTIFS($B$1:B819,B819,$BK$1:BK819,"")</f>
        <v>10</v>
      </c>
      <c r="BM819" t="str">
        <f t="shared" si="142"/>
        <v>2021_TEN10</v>
      </c>
    </row>
    <row r="820" spans="1:65" x14ac:dyDescent="0.25">
      <c r="A820" s="1" t="s">
        <v>159</v>
      </c>
      <c r="B820" s="1" t="s">
        <v>108</v>
      </c>
      <c r="C820" s="1" t="s">
        <v>2036</v>
      </c>
      <c r="D820" s="1">
        <v>3.4000000000000002E-2</v>
      </c>
      <c r="E820" s="1">
        <v>3.79</v>
      </c>
      <c r="F820" s="1" t="s">
        <v>2199</v>
      </c>
      <c r="G820" s="1" t="s">
        <v>52</v>
      </c>
      <c r="H820" s="1" t="s">
        <v>52</v>
      </c>
      <c r="I820" s="1" t="s">
        <v>52</v>
      </c>
      <c r="J820" s="1" t="s">
        <v>52</v>
      </c>
      <c r="K820" s="1" t="s">
        <v>52</v>
      </c>
      <c r="L820" s="1" t="s">
        <v>52</v>
      </c>
      <c r="M820" s="1" t="s">
        <v>52</v>
      </c>
      <c r="N820" s="1" t="s">
        <v>52</v>
      </c>
      <c r="O820" s="1" t="s">
        <v>52</v>
      </c>
      <c r="P820" s="1" t="s">
        <v>52</v>
      </c>
      <c r="Q820" s="1" t="s">
        <v>52</v>
      </c>
      <c r="R820" s="1" t="s">
        <v>52</v>
      </c>
      <c r="S820" s="1" t="s">
        <v>52</v>
      </c>
      <c r="T820" s="1" t="s">
        <v>52</v>
      </c>
      <c r="U820" s="1" t="s">
        <v>52</v>
      </c>
      <c r="V820" s="1" t="s">
        <v>52</v>
      </c>
      <c r="W820" s="1" t="s">
        <v>52</v>
      </c>
      <c r="X820" s="1" t="s">
        <v>52</v>
      </c>
      <c r="Y820" s="1" t="s">
        <v>52</v>
      </c>
      <c r="Z820" s="1" t="s">
        <v>52</v>
      </c>
      <c r="AA820" s="1" t="s">
        <v>52</v>
      </c>
      <c r="AB820" s="1" t="s">
        <v>52</v>
      </c>
      <c r="AC820" s="1" t="s">
        <v>52</v>
      </c>
      <c r="AD820" s="1">
        <v>125</v>
      </c>
      <c r="AE820" s="1">
        <v>2</v>
      </c>
      <c r="AF820" s="1">
        <v>9</v>
      </c>
      <c r="AG820" s="1">
        <v>10</v>
      </c>
      <c r="AH820" s="1">
        <v>0.9</v>
      </c>
      <c r="AI820" s="1">
        <v>32.369999999999997</v>
      </c>
      <c r="AJ820" s="1">
        <v>5</v>
      </c>
      <c r="AK820" s="1">
        <v>100</v>
      </c>
      <c r="AL820" s="1">
        <v>30</v>
      </c>
      <c r="AM820" s="1">
        <v>18</v>
      </c>
      <c r="AN820" s="1">
        <v>0</v>
      </c>
      <c r="AO820" s="1">
        <v>0</v>
      </c>
      <c r="AP820" s="1">
        <v>527</v>
      </c>
      <c r="AQ820" s="1">
        <v>4</v>
      </c>
      <c r="AR820" s="1">
        <v>26</v>
      </c>
      <c r="AS820" s="1">
        <v>37</v>
      </c>
      <c r="AT820" s="1">
        <v>442</v>
      </c>
      <c r="AU820" s="1">
        <v>308</v>
      </c>
      <c r="AV820" s="1">
        <v>86</v>
      </c>
      <c r="AW820" s="1">
        <v>7</v>
      </c>
      <c r="AX820" s="1">
        <v>6</v>
      </c>
      <c r="AY820" t="str">
        <f t="shared" si="132"/>
        <v>2021_05_BAL</v>
      </c>
      <c r="AZ820" t="str">
        <f t="shared" si="133"/>
        <v>M.Brown</v>
      </c>
      <c r="BA820" t="str">
        <f t="shared" si="134"/>
        <v/>
      </c>
      <c r="BB820" t="str">
        <f t="shared" si="135"/>
        <v>2021_05_BAL</v>
      </c>
      <c r="BC820" t="str">
        <f t="shared" si="136"/>
        <v/>
      </c>
      <c r="BD820">
        <f>COUNTIFS($BB$1:BB820,BB820,$BC$1:BC820,"ru")</f>
        <v>4</v>
      </c>
      <c r="BE820" t="str">
        <f t="shared" si="137"/>
        <v>re</v>
      </c>
      <c r="BF820">
        <f>COUNTIFS($BB$1:BB820,BB820,$BE$1:BE820,"re")</f>
        <v>5</v>
      </c>
      <c r="BG820" t="str">
        <f t="shared" si="138"/>
        <v>42021_05_BAL</v>
      </c>
      <c r="BH820" t="str">
        <f t="shared" si="139"/>
        <v>re52021_05_BAL</v>
      </c>
      <c r="BI820" t="str">
        <f t="shared" si="140"/>
        <v>2021_05_BALM.Brown</v>
      </c>
      <c r="BJ820" t="str">
        <f t="shared" si="141"/>
        <v>2021_BAL_M.Brown</v>
      </c>
      <c r="BK820" t="str">
        <f>IF(ISERROR(MATCH(LEFT(C820,5)&amp;B820&amp;"_"&amp;A820,$BK$1:BK819,0)),LEFT(C820,5)&amp;B820&amp;"_"&amp;A820,"")</f>
        <v/>
      </c>
      <c r="BL820">
        <f>COUNTIFS($B$1:B820,B820)-COUNTIFS($B$1:B820,B820,$BK$1:BK820,"")</f>
        <v>11</v>
      </c>
      <c r="BM820" t="str">
        <f t="shared" si="142"/>
        <v/>
      </c>
    </row>
    <row r="821" spans="1:65" x14ac:dyDescent="0.25">
      <c r="A821" s="1" t="s">
        <v>217</v>
      </c>
      <c r="B821" s="1" t="s">
        <v>68</v>
      </c>
      <c r="C821" s="1" t="s">
        <v>2038</v>
      </c>
      <c r="D821" s="1">
        <v>0.26600000000000001</v>
      </c>
      <c r="E821" s="1">
        <v>9.69</v>
      </c>
      <c r="F821" s="1" t="s">
        <v>2200</v>
      </c>
      <c r="G821" s="1" t="s">
        <v>52</v>
      </c>
      <c r="H821" s="1" t="s">
        <v>52</v>
      </c>
      <c r="I821" s="1" t="s">
        <v>52</v>
      </c>
      <c r="J821" s="1" t="s">
        <v>52</v>
      </c>
      <c r="K821" s="1" t="s">
        <v>52</v>
      </c>
      <c r="L821" s="1" t="s">
        <v>52</v>
      </c>
      <c r="M821" s="1" t="s">
        <v>52</v>
      </c>
      <c r="N821" s="1" t="s">
        <v>52</v>
      </c>
      <c r="O821" s="1" t="s">
        <v>52</v>
      </c>
      <c r="P821" s="1" t="s">
        <v>52</v>
      </c>
      <c r="Q821" s="1" t="s">
        <v>52</v>
      </c>
      <c r="R821" s="1" t="s">
        <v>52</v>
      </c>
      <c r="S821" s="1" t="s">
        <v>52</v>
      </c>
      <c r="T821" s="1" t="s">
        <v>52</v>
      </c>
      <c r="U821" s="1" t="s">
        <v>52</v>
      </c>
      <c r="V821" s="1" t="s">
        <v>52</v>
      </c>
      <c r="W821" s="1" t="s">
        <v>52</v>
      </c>
      <c r="X821" s="1" t="s">
        <v>52</v>
      </c>
      <c r="Y821" s="1" t="s">
        <v>52</v>
      </c>
      <c r="Z821" s="1" t="s">
        <v>52</v>
      </c>
      <c r="AA821" s="1" t="s">
        <v>52</v>
      </c>
      <c r="AB821" s="1" t="s">
        <v>52</v>
      </c>
      <c r="AC821" s="1" t="s">
        <v>52</v>
      </c>
      <c r="AD821" s="1">
        <v>124</v>
      </c>
      <c r="AE821" s="1">
        <v>2</v>
      </c>
      <c r="AF821" s="1">
        <v>7</v>
      </c>
      <c r="AG821" s="1">
        <v>8</v>
      </c>
      <c r="AH821" s="1">
        <v>0.875</v>
      </c>
      <c r="AI821" s="1">
        <v>32.58</v>
      </c>
      <c r="AJ821" s="1">
        <v>7</v>
      </c>
      <c r="AK821" s="1">
        <v>84</v>
      </c>
      <c r="AL821" s="1">
        <v>76</v>
      </c>
      <c r="AM821" s="1">
        <v>25</v>
      </c>
      <c r="AN821" s="1">
        <v>0</v>
      </c>
      <c r="AO821" s="1">
        <v>0</v>
      </c>
      <c r="AP821" s="1">
        <v>558</v>
      </c>
      <c r="AQ821" s="1">
        <v>6</v>
      </c>
      <c r="AR821" s="1">
        <v>25</v>
      </c>
      <c r="AS821" s="1">
        <v>33</v>
      </c>
      <c r="AT821" s="1">
        <v>452</v>
      </c>
      <c r="AU821" s="1">
        <v>449</v>
      </c>
      <c r="AV821" s="1">
        <v>121</v>
      </c>
      <c r="AW821" s="1">
        <v>7</v>
      </c>
      <c r="AX821" s="1">
        <v>2</v>
      </c>
      <c r="AY821" t="str">
        <f t="shared" si="132"/>
        <v>2021_05_TB</v>
      </c>
      <c r="AZ821" t="str">
        <f t="shared" si="133"/>
        <v>A.Brown</v>
      </c>
      <c r="BA821" t="str">
        <f t="shared" si="134"/>
        <v/>
      </c>
      <c r="BB821" t="str">
        <f t="shared" si="135"/>
        <v>2021_05_TB</v>
      </c>
      <c r="BC821" t="str">
        <f t="shared" si="136"/>
        <v/>
      </c>
      <c r="BD821">
        <f>COUNTIFS($BB$1:BB821,BB821,$BC$1:BC821,"ru")</f>
        <v>3</v>
      </c>
      <c r="BE821" t="str">
        <f t="shared" si="137"/>
        <v>re</v>
      </c>
      <c r="BF821">
        <f>COUNTIFS($BB$1:BB821,BB821,$BE$1:BE821,"re")</f>
        <v>4</v>
      </c>
      <c r="BG821" t="str">
        <f t="shared" si="138"/>
        <v>32021_05_TB</v>
      </c>
      <c r="BH821" t="str">
        <f t="shared" si="139"/>
        <v>re42021_05_TB</v>
      </c>
      <c r="BI821" t="str">
        <f t="shared" si="140"/>
        <v>2021_05_TBA.Brown</v>
      </c>
      <c r="BJ821" t="str">
        <f t="shared" si="141"/>
        <v>2021_TB_A.Brown</v>
      </c>
      <c r="BK821" t="str">
        <f>IF(ISERROR(MATCH(LEFT(C821,5)&amp;B821&amp;"_"&amp;A821,$BK$1:BK820,0)),LEFT(C821,5)&amp;B821&amp;"_"&amp;A821,"")</f>
        <v/>
      </c>
      <c r="BL821">
        <f>COUNTIFS($B$1:B821,B821)-COUNTIFS($B$1:B821,B821,$BK$1:BK821,"")</f>
        <v>7</v>
      </c>
      <c r="BM821" t="str">
        <f t="shared" si="142"/>
        <v/>
      </c>
    </row>
    <row r="822" spans="1:65" x14ac:dyDescent="0.25">
      <c r="A822" s="1" t="s">
        <v>209</v>
      </c>
      <c r="B822" s="1" t="s">
        <v>64</v>
      </c>
      <c r="C822" s="1" t="s">
        <v>2062</v>
      </c>
      <c r="D822" s="1">
        <v>0.29499999999999998</v>
      </c>
      <c r="E822" s="1">
        <v>2.63</v>
      </c>
      <c r="F822" s="1" t="s">
        <v>2201</v>
      </c>
      <c r="G822" s="1" t="s">
        <v>52</v>
      </c>
      <c r="H822" s="1" t="s">
        <v>52</v>
      </c>
      <c r="I822" s="1" t="s">
        <v>52</v>
      </c>
      <c r="J822" s="1" t="s">
        <v>52</v>
      </c>
      <c r="K822" s="1" t="s">
        <v>52</v>
      </c>
      <c r="L822" s="1" t="s">
        <v>52</v>
      </c>
      <c r="M822" s="1" t="s">
        <v>52</v>
      </c>
      <c r="N822" s="1" t="s">
        <v>52</v>
      </c>
      <c r="O822" s="1" t="s">
        <v>52</v>
      </c>
      <c r="P822" s="1" t="s">
        <v>52</v>
      </c>
      <c r="Q822" s="1" t="s">
        <v>52</v>
      </c>
      <c r="R822" s="1" t="s">
        <v>52</v>
      </c>
      <c r="S822" s="1" t="s">
        <v>52</v>
      </c>
      <c r="T822" s="1" t="s">
        <v>52</v>
      </c>
      <c r="U822" s="1" t="s">
        <v>52</v>
      </c>
      <c r="V822" s="1" t="s">
        <v>52</v>
      </c>
      <c r="W822" s="1" t="s">
        <v>52</v>
      </c>
      <c r="X822" s="1" t="s">
        <v>52</v>
      </c>
      <c r="Y822" s="1" t="s">
        <v>52</v>
      </c>
      <c r="Z822" s="1" t="s">
        <v>52</v>
      </c>
      <c r="AA822" s="1" t="s">
        <v>52</v>
      </c>
      <c r="AB822" s="1" t="s">
        <v>52</v>
      </c>
      <c r="AC822" s="1" t="s">
        <v>52</v>
      </c>
      <c r="AD822" s="1">
        <v>124</v>
      </c>
      <c r="AE822" s="1">
        <v>0</v>
      </c>
      <c r="AF822" s="1">
        <v>7</v>
      </c>
      <c r="AG822" s="1">
        <v>8</v>
      </c>
      <c r="AH822" s="1">
        <v>0.875</v>
      </c>
      <c r="AI822" s="1">
        <v>23.99</v>
      </c>
      <c r="AJ822" s="1">
        <v>6</v>
      </c>
      <c r="AK822" s="1">
        <v>100</v>
      </c>
      <c r="AL822" s="1">
        <v>30</v>
      </c>
      <c r="AM822" s="1">
        <v>17</v>
      </c>
      <c r="AN822" s="1">
        <v>0</v>
      </c>
      <c r="AO822" s="1">
        <v>0</v>
      </c>
      <c r="AP822" s="1">
        <v>384</v>
      </c>
      <c r="AQ822" s="1">
        <v>1</v>
      </c>
      <c r="AR822" s="1">
        <v>28</v>
      </c>
      <c r="AS822" s="1">
        <v>25</v>
      </c>
      <c r="AT822" s="1">
        <v>275</v>
      </c>
      <c r="AU822" s="1">
        <v>254</v>
      </c>
      <c r="AV822" s="1">
        <v>120</v>
      </c>
      <c r="AW822" s="1">
        <v>1</v>
      </c>
      <c r="AX822" s="1">
        <v>0</v>
      </c>
      <c r="AY822" t="str">
        <f t="shared" si="132"/>
        <v>2021_05_MIN</v>
      </c>
      <c r="AZ822" t="str">
        <f t="shared" si="133"/>
        <v>J.Jefferson</v>
      </c>
      <c r="BA822" t="str">
        <f t="shared" si="134"/>
        <v/>
      </c>
      <c r="BB822" t="str">
        <f t="shared" si="135"/>
        <v>2021_05_MIN</v>
      </c>
      <c r="BC822" t="str">
        <f t="shared" si="136"/>
        <v/>
      </c>
      <c r="BD822">
        <f>COUNTIFS($BB$1:BB822,BB822,$BC$1:BC822,"ru")</f>
        <v>3</v>
      </c>
      <c r="BE822" t="str">
        <f t="shared" si="137"/>
        <v>re</v>
      </c>
      <c r="BF822">
        <f>COUNTIFS($BB$1:BB822,BB822,$BE$1:BE822,"re")</f>
        <v>3</v>
      </c>
      <c r="BG822" t="str">
        <f t="shared" si="138"/>
        <v>32021_05_MIN</v>
      </c>
      <c r="BH822" t="str">
        <f t="shared" si="139"/>
        <v>re32021_05_MIN</v>
      </c>
      <c r="BI822" t="str">
        <f t="shared" si="140"/>
        <v>2021_05_MINJ.Jefferson</v>
      </c>
      <c r="BJ822" t="str">
        <f t="shared" si="141"/>
        <v>2021_MIN_J.Jefferson</v>
      </c>
      <c r="BK822" t="str">
        <f>IF(ISERROR(MATCH(LEFT(C822,5)&amp;B822&amp;"_"&amp;A822,$BK$1:BK821,0)),LEFT(C822,5)&amp;B822&amp;"_"&amp;A822,"")</f>
        <v/>
      </c>
      <c r="BL822">
        <f>COUNTIFS($B$1:B822,B822)-COUNTIFS($B$1:B822,B822,$BK$1:BK822,"")</f>
        <v>8</v>
      </c>
      <c r="BM822" t="str">
        <f t="shared" si="142"/>
        <v/>
      </c>
    </row>
    <row r="823" spans="1:65" x14ac:dyDescent="0.25">
      <c r="A823" s="1" t="s">
        <v>248</v>
      </c>
      <c r="B823" s="1" t="s">
        <v>81</v>
      </c>
      <c r="C823" s="1" t="s">
        <v>846</v>
      </c>
      <c r="D823" s="1">
        <v>0.26500000000000001</v>
      </c>
      <c r="E823" s="1">
        <v>3.14</v>
      </c>
      <c r="F823" s="1" t="s">
        <v>995</v>
      </c>
      <c r="G823" s="1" t="s">
        <v>52</v>
      </c>
      <c r="H823" s="1" t="s">
        <v>52</v>
      </c>
      <c r="I823" s="1" t="s">
        <v>52</v>
      </c>
      <c r="J823" s="1" t="s">
        <v>52</v>
      </c>
      <c r="K823" s="1" t="s">
        <v>52</v>
      </c>
      <c r="L823" s="1" t="s">
        <v>52</v>
      </c>
      <c r="M823" s="1" t="s">
        <v>52</v>
      </c>
      <c r="N823" s="1" t="s">
        <v>52</v>
      </c>
      <c r="O823" s="1" t="s">
        <v>52</v>
      </c>
      <c r="P823" s="1" t="s">
        <v>52</v>
      </c>
      <c r="Q823" s="1" t="s">
        <v>52</v>
      </c>
      <c r="R823" s="1" t="s">
        <v>52</v>
      </c>
      <c r="S823" s="1" t="s">
        <v>52</v>
      </c>
      <c r="T823" s="1" t="s">
        <v>52</v>
      </c>
      <c r="U823" s="1" t="s">
        <v>52</v>
      </c>
      <c r="V823" s="1" t="s">
        <v>52</v>
      </c>
      <c r="W823" s="1" t="s">
        <v>52</v>
      </c>
      <c r="X823" s="1" t="s">
        <v>52</v>
      </c>
      <c r="Y823" s="1" t="s">
        <v>52</v>
      </c>
      <c r="Z823" s="1" t="s">
        <v>52</v>
      </c>
      <c r="AA823" s="1" t="s">
        <v>52</v>
      </c>
      <c r="AB823" s="1" t="s">
        <v>52</v>
      </c>
      <c r="AC823" s="1" t="s">
        <v>52</v>
      </c>
      <c r="AD823" s="1">
        <v>123</v>
      </c>
      <c r="AE823" s="1">
        <v>0</v>
      </c>
      <c r="AF823" s="1">
        <v>8</v>
      </c>
      <c r="AG823" s="1">
        <v>12</v>
      </c>
      <c r="AH823" s="1">
        <v>0.66600000000000004</v>
      </c>
      <c r="AI823" s="1">
        <v>6.77</v>
      </c>
      <c r="AJ823" s="1">
        <v>5</v>
      </c>
      <c r="AK823" s="1">
        <v>147</v>
      </c>
      <c r="AL823" s="1">
        <v>26</v>
      </c>
      <c r="AM823" s="1">
        <v>29</v>
      </c>
      <c r="AN823" s="1">
        <v>0</v>
      </c>
      <c r="AO823" s="1">
        <v>0</v>
      </c>
      <c r="AP823" s="1">
        <v>356</v>
      </c>
      <c r="AQ823" s="1">
        <v>1</v>
      </c>
      <c r="AR823" s="1">
        <v>26</v>
      </c>
      <c r="AS823" s="1">
        <v>22</v>
      </c>
      <c r="AT823" s="1">
        <v>272</v>
      </c>
      <c r="AU823" s="1">
        <v>294</v>
      </c>
      <c r="AV823" s="1">
        <v>109</v>
      </c>
      <c r="AW823" s="1">
        <v>9</v>
      </c>
      <c r="AX823" s="1">
        <v>6</v>
      </c>
      <c r="AY823" t="str">
        <f t="shared" si="132"/>
        <v>2021_02_IND</v>
      </c>
      <c r="AZ823" t="str">
        <f t="shared" si="133"/>
        <v>M.Pittman</v>
      </c>
      <c r="BA823" t="str">
        <f t="shared" si="134"/>
        <v/>
      </c>
      <c r="BB823" t="str">
        <f t="shared" si="135"/>
        <v>2021_02_IND</v>
      </c>
      <c r="BC823" t="str">
        <f t="shared" si="136"/>
        <v/>
      </c>
      <c r="BD823">
        <f>COUNTIFS($BB$1:BB823,BB823,$BC$1:BC823,"ru")</f>
        <v>3</v>
      </c>
      <c r="BE823" t="str">
        <f t="shared" si="137"/>
        <v>re</v>
      </c>
      <c r="BF823">
        <f>COUNTIFS($BB$1:BB823,BB823,$BE$1:BE823,"re")</f>
        <v>4</v>
      </c>
      <c r="BG823" t="str">
        <f t="shared" si="138"/>
        <v>32021_02_IND</v>
      </c>
      <c r="BH823" t="str">
        <f t="shared" si="139"/>
        <v>re42021_02_IND</v>
      </c>
      <c r="BI823" t="str">
        <f t="shared" si="140"/>
        <v>2021_02_INDM.Pittman</v>
      </c>
      <c r="BJ823" t="str">
        <f t="shared" si="141"/>
        <v>2021_IND_M.Pittman</v>
      </c>
      <c r="BK823" t="str">
        <f>IF(ISERROR(MATCH(LEFT(C823,5)&amp;B823&amp;"_"&amp;A823,$BK$1:BK822,0)),LEFT(C823,5)&amp;B823&amp;"_"&amp;A823,"")</f>
        <v/>
      </c>
      <c r="BL823">
        <f>COUNTIFS($B$1:B823,B823)-COUNTIFS($B$1:B823,B823,$BK$1:BK823,"")</f>
        <v>7</v>
      </c>
      <c r="BM823" t="str">
        <f t="shared" si="142"/>
        <v/>
      </c>
    </row>
    <row r="824" spans="1:65" x14ac:dyDescent="0.25">
      <c r="A824" s="1" t="s">
        <v>228</v>
      </c>
      <c r="B824" s="1" t="s">
        <v>70</v>
      </c>
      <c r="C824" s="1" t="s">
        <v>1651</v>
      </c>
      <c r="D824" s="1">
        <v>0.107</v>
      </c>
      <c r="E824" s="1">
        <v>1.2</v>
      </c>
      <c r="F824" s="1" t="s">
        <v>1809</v>
      </c>
      <c r="G824" s="1" t="s">
        <v>52</v>
      </c>
      <c r="H824" s="1" t="s">
        <v>52</v>
      </c>
      <c r="I824" s="1" t="s">
        <v>52</v>
      </c>
      <c r="J824" s="1" t="s">
        <v>52</v>
      </c>
      <c r="K824" s="1" t="s">
        <v>52</v>
      </c>
      <c r="L824" s="1" t="s">
        <v>52</v>
      </c>
      <c r="M824" s="1" t="s">
        <v>52</v>
      </c>
      <c r="N824" s="1" t="s">
        <v>52</v>
      </c>
      <c r="O824" s="1" t="s">
        <v>52</v>
      </c>
      <c r="P824" s="1" t="s">
        <v>52</v>
      </c>
      <c r="Q824" s="1" t="s">
        <v>52</v>
      </c>
      <c r="R824" s="1" t="s">
        <v>52</v>
      </c>
      <c r="S824" s="1" t="s">
        <v>52</v>
      </c>
      <c r="T824" s="1" t="s">
        <v>52</v>
      </c>
      <c r="U824" s="1" t="s">
        <v>52</v>
      </c>
      <c r="V824" s="1" t="s">
        <v>52</v>
      </c>
      <c r="W824" s="1" t="s">
        <v>52</v>
      </c>
      <c r="X824" s="1" t="s">
        <v>52</v>
      </c>
      <c r="Y824" s="1" t="s">
        <v>52</v>
      </c>
      <c r="Z824" s="1" t="s">
        <v>52</v>
      </c>
      <c r="AA824" s="1" t="s">
        <v>52</v>
      </c>
      <c r="AB824" s="1" t="s">
        <v>52</v>
      </c>
      <c r="AC824" s="1" t="s">
        <v>52</v>
      </c>
      <c r="AD824" s="1">
        <v>123</v>
      </c>
      <c r="AE824" s="1">
        <v>2</v>
      </c>
      <c r="AF824" s="1">
        <v>6</v>
      </c>
      <c r="AG824" s="1">
        <v>13</v>
      </c>
      <c r="AH824" s="1">
        <v>0.46100000000000002</v>
      </c>
      <c r="AI824" s="1">
        <v>-16.45</v>
      </c>
      <c r="AJ824" s="1">
        <v>5</v>
      </c>
      <c r="AK824" s="1">
        <v>217</v>
      </c>
      <c r="AL824" s="1">
        <v>8</v>
      </c>
      <c r="AM824" s="1">
        <v>27</v>
      </c>
      <c r="AN824" s="1">
        <v>0</v>
      </c>
      <c r="AO824" s="1">
        <v>0</v>
      </c>
      <c r="AP824" s="1">
        <v>412</v>
      </c>
      <c r="AQ824" s="1">
        <v>5</v>
      </c>
      <c r="AR824" s="1">
        <v>29</v>
      </c>
      <c r="AS824" s="1">
        <v>23</v>
      </c>
      <c r="AT824" s="1">
        <v>290</v>
      </c>
      <c r="AU824" s="1">
        <v>295</v>
      </c>
      <c r="AV824" s="1">
        <v>122</v>
      </c>
      <c r="AW824" s="1">
        <v>5</v>
      </c>
      <c r="AX824" s="1">
        <v>4</v>
      </c>
      <c r="AY824" t="str">
        <f t="shared" si="132"/>
        <v>2021_04_WAS</v>
      </c>
      <c r="AZ824" t="str">
        <f t="shared" si="133"/>
        <v>T.McLaurin</v>
      </c>
      <c r="BA824" t="str">
        <f t="shared" si="134"/>
        <v/>
      </c>
      <c r="BB824" t="str">
        <f t="shared" si="135"/>
        <v>2021_04_WAS</v>
      </c>
      <c r="BC824" t="str">
        <f t="shared" si="136"/>
        <v/>
      </c>
      <c r="BD824">
        <f>COUNTIFS($BB$1:BB824,BB824,$BC$1:BC824,"ru")</f>
        <v>3</v>
      </c>
      <c r="BE824" t="str">
        <f t="shared" si="137"/>
        <v>re</v>
      </c>
      <c r="BF824">
        <f>COUNTIFS($BB$1:BB824,BB824,$BE$1:BE824,"re")</f>
        <v>4</v>
      </c>
      <c r="BG824" t="str">
        <f t="shared" si="138"/>
        <v>32021_04_WAS</v>
      </c>
      <c r="BH824" t="str">
        <f t="shared" si="139"/>
        <v>re42021_04_WAS</v>
      </c>
      <c r="BI824" t="str">
        <f t="shared" si="140"/>
        <v>2021_04_WAST.McLaurin</v>
      </c>
      <c r="BJ824" t="str">
        <f t="shared" si="141"/>
        <v>2021_WAS_T.McLaurin</v>
      </c>
      <c r="BK824" t="str">
        <f>IF(ISERROR(MATCH(LEFT(C824,5)&amp;B824&amp;"_"&amp;A824,$BK$1:BK823,0)),LEFT(C824,5)&amp;B824&amp;"_"&amp;A824,"")</f>
        <v>2021_WAS_T.McLaurin</v>
      </c>
      <c r="BL824">
        <f>COUNTIFS($B$1:B824,B824)-COUNTIFS($B$1:B824,B824,$BK$1:BK824,"")</f>
        <v>11</v>
      </c>
      <c r="BM824" t="str">
        <f t="shared" si="142"/>
        <v>2021_WAS11</v>
      </c>
    </row>
    <row r="825" spans="1:65" x14ac:dyDescent="0.25">
      <c r="A825" s="1" t="s">
        <v>606</v>
      </c>
      <c r="B825" s="1" t="s">
        <v>90</v>
      </c>
      <c r="C825" s="1" t="s">
        <v>1638</v>
      </c>
      <c r="D825" s="1">
        <v>0.20599999999999999</v>
      </c>
      <c r="E825" s="1">
        <v>3.38</v>
      </c>
      <c r="F825" s="1" t="s">
        <v>1810</v>
      </c>
      <c r="G825" s="1" t="s">
        <v>52</v>
      </c>
      <c r="H825" s="1" t="s">
        <v>52</v>
      </c>
      <c r="I825" s="1" t="s">
        <v>52</v>
      </c>
      <c r="J825" s="1" t="s">
        <v>52</v>
      </c>
      <c r="K825" s="1" t="s">
        <v>52</v>
      </c>
      <c r="L825" s="1" t="s">
        <v>52</v>
      </c>
      <c r="M825" s="1" t="s">
        <v>52</v>
      </c>
      <c r="N825" s="1" t="s">
        <v>52</v>
      </c>
      <c r="O825" s="1" t="s">
        <v>52</v>
      </c>
      <c r="P825" s="1" t="s">
        <v>52</v>
      </c>
      <c r="Q825" s="1" t="s">
        <v>52</v>
      </c>
      <c r="R825" s="1" t="s">
        <v>52</v>
      </c>
      <c r="S825" s="1" t="s">
        <v>52</v>
      </c>
      <c r="T825" s="1" t="s">
        <v>52</v>
      </c>
      <c r="U825" s="1" t="s">
        <v>52</v>
      </c>
      <c r="V825" s="1" t="s">
        <v>52</v>
      </c>
      <c r="W825" s="1" t="s">
        <v>52</v>
      </c>
      <c r="X825" s="1" t="s">
        <v>52</v>
      </c>
      <c r="Y825" s="1" t="s">
        <v>52</v>
      </c>
      <c r="Z825" s="1" t="s">
        <v>52</v>
      </c>
      <c r="AA825" s="1" t="s">
        <v>52</v>
      </c>
      <c r="AB825" s="1" t="s">
        <v>52</v>
      </c>
      <c r="AC825" s="1" t="s">
        <v>52</v>
      </c>
      <c r="AD825" s="1">
        <v>122</v>
      </c>
      <c r="AE825" s="1">
        <v>0</v>
      </c>
      <c r="AF825" s="1">
        <v>7</v>
      </c>
      <c r="AG825" s="1">
        <v>10</v>
      </c>
      <c r="AH825" s="1">
        <v>0.7</v>
      </c>
      <c r="AI825" s="1">
        <v>18.86</v>
      </c>
      <c r="AJ825" s="1">
        <v>6</v>
      </c>
      <c r="AK825" s="1">
        <v>159</v>
      </c>
      <c r="AL825" s="1">
        <v>38</v>
      </c>
      <c r="AM825" s="1">
        <v>24</v>
      </c>
      <c r="AN825" s="1">
        <v>0</v>
      </c>
      <c r="AO825" s="1">
        <v>0</v>
      </c>
      <c r="AP825" s="1">
        <v>461</v>
      </c>
      <c r="AQ825" s="1">
        <v>3</v>
      </c>
      <c r="AR825" s="1">
        <v>19</v>
      </c>
      <c r="AS825" s="1">
        <v>32</v>
      </c>
      <c r="AT825" s="1">
        <v>387</v>
      </c>
      <c r="AU825" s="1">
        <v>344</v>
      </c>
      <c r="AV825" s="1">
        <v>103</v>
      </c>
      <c r="AW825" s="1">
        <v>6</v>
      </c>
      <c r="AX825" s="1">
        <v>3</v>
      </c>
      <c r="AY825" t="str">
        <f t="shared" si="132"/>
        <v>2021_04_PHI</v>
      </c>
      <c r="AZ825" t="str">
        <f t="shared" si="133"/>
        <v>D.Smith</v>
      </c>
      <c r="BA825" t="str">
        <f t="shared" si="134"/>
        <v/>
      </c>
      <c r="BB825" t="str">
        <f t="shared" si="135"/>
        <v>2021_04_PHI</v>
      </c>
      <c r="BC825" t="str">
        <f t="shared" si="136"/>
        <v/>
      </c>
      <c r="BD825">
        <f>COUNTIFS($BB$1:BB825,BB825,$BC$1:BC825,"ru")</f>
        <v>4</v>
      </c>
      <c r="BE825" t="str">
        <f t="shared" si="137"/>
        <v>re</v>
      </c>
      <c r="BF825">
        <f>COUNTIFS($BB$1:BB825,BB825,$BE$1:BE825,"re")</f>
        <v>4</v>
      </c>
      <c r="BG825" t="str">
        <f t="shared" si="138"/>
        <v>42021_04_PHI</v>
      </c>
      <c r="BH825" t="str">
        <f t="shared" si="139"/>
        <v>re42021_04_PHI</v>
      </c>
      <c r="BI825" t="str">
        <f t="shared" si="140"/>
        <v>2021_04_PHID.Smith</v>
      </c>
      <c r="BJ825" t="str">
        <f t="shared" si="141"/>
        <v>2021_PHI_D.Smith</v>
      </c>
      <c r="BK825" t="str">
        <f>IF(ISERROR(MATCH(LEFT(C825,5)&amp;B825&amp;"_"&amp;A825,$BK$1:BK824,0)),LEFT(C825,5)&amp;B825&amp;"_"&amp;A825,"")</f>
        <v>2021_PHI_D.Smith</v>
      </c>
      <c r="BL825">
        <f>COUNTIFS($B$1:B825,B825)-COUNTIFS($B$1:B825,B825,$BK$1:BK825,"")</f>
        <v>6</v>
      </c>
      <c r="BM825" t="str">
        <f t="shared" si="142"/>
        <v>2021_PHI6</v>
      </c>
    </row>
    <row r="826" spans="1:65" x14ac:dyDescent="0.25">
      <c r="A826" s="1" t="s">
        <v>241</v>
      </c>
      <c r="B826" s="1" t="s">
        <v>85</v>
      </c>
      <c r="C826" s="1" t="s">
        <v>1254</v>
      </c>
      <c r="D826" s="1">
        <v>0.45900000000000002</v>
      </c>
      <c r="E826" s="1">
        <v>5.92</v>
      </c>
      <c r="F826" s="1" t="s">
        <v>1400</v>
      </c>
      <c r="G826" s="1" t="s">
        <v>52</v>
      </c>
      <c r="H826" s="1" t="s">
        <v>52</v>
      </c>
      <c r="I826" s="1" t="s">
        <v>52</v>
      </c>
      <c r="J826" s="1" t="s">
        <v>52</v>
      </c>
      <c r="K826" s="1" t="s">
        <v>52</v>
      </c>
      <c r="L826" s="1" t="s">
        <v>52</v>
      </c>
      <c r="M826" s="1" t="s">
        <v>52</v>
      </c>
      <c r="N826" s="1" t="s">
        <v>52</v>
      </c>
      <c r="O826" s="1" t="s">
        <v>52</v>
      </c>
      <c r="P826" s="1" t="s">
        <v>52</v>
      </c>
      <c r="Q826" s="1" t="s">
        <v>52</v>
      </c>
      <c r="R826" s="1" t="s">
        <v>52</v>
      </c>
      <c r="S826" s="1" t="s">
        <v>52</v>
      </c>
      <c r="T826" s="1" t="s">
        <v>52</v>
      </c>
      <c r="U826" s="1" t="s">
        <v>52</v>
      </c>
      <c r="V826" s="1" t="s">
        <v>52</v>
      </c>
      <c r="W826" s="1" t="s">
        <v>52</v>
      </c>
      <c r="X826" s="1" t="s">
        <v>52</v>
      </c>
      <c r="Y826" s="1" t="s">
        <v>52</v>
      </c>
      <c r="Z826" s="1" t="s">
        <v>52</v>
      </c>
      <c r="AA826" s="1" t="s">
        <v>52</v>
      </c>
      <c r="AB826" s="1" t="s">
        <v>52</v>
      </c>
      <c r="AC826" s="1" t="s">
        <v>52</v>
      </c>
      <c r="AD826" s="1">
        <v>122</v>
      </c>
      <c r="AE826" s="1">
        <v>2</v>
      </c>
      <c r="AF826" s="1">
        <v>7</v>
      </c>
      <c r="AG826" s="1">
        <v>10</v>
      </c>
      <c r="AH826" s="1">
        <v>0.7</v>
      </c>
      <c r="AI826" s="1">
        <v>25.26</v>
      </c>
      <c r="AJ826" s="1">
        <v>6</v>
      </c>
      <c r="AK826" s="1">
        <v>83</v>
      </c>
      <c r="AL826" s="1">
        <v>50</v>
      </c>
      <c r="AM826" s="1">
        <v>15</v>
      </c>
      <c r="AN826" s="1">
        <v>0</v>
      </c>
      <c r="AO826" s="1">
        <v>0</v>
      </c>
      <c r="AP826" s="1">
        <v>354</v>
      </c>
      <c r="AQ826" s="1">
        <v>4</v>
      </c>
      <c r="AR826" s="1">
        <v>22</v>
      </c>
      <c r="AS826" s="1">
        <v>26</v>
      </c>
      <c r="AT826" s="1">
        <v>281</v>
      </c>
      <c r="AU826" s="1">
        <v>237</v>
      </c>
      <c r="AV826" s="1">
        <v>77</v>
      </c>
      <c r="AW826" s="1">
        <v>6</v>
      </c>
      <c r="AX826" s="1">
        <v>2</v>
      </c>
      <c r="AY826" t="str">
        <f t="shared" si="132"/>
        <v>2021_03_LAC</v>
      </c>
      <c r="AZ826" t="str">
        <f t="shared" si="133"/>
        <v>M.Williams</v>
      </c>
      <c r="BA826" t="str">
        <f t="shared" si="134"/>
        <v/>
      </c>
      <c r="BB826" t="str">
        <f t="shared" si="135"/>
        <v>2021_03_LAC</v>
      </c>
      <c r="BC826" t="str">
        <f t="shared" si="136"/>
        <v/>
      </c>
      <c r="BD826">
        <f>COUNTIFS($BB$1:BB826,BB826,$BC$1:BC826,"ru")</f>
        <v>5</v>
      </c>
      <c r="BE826" t="str">
        <f t="shared" si="137"/>
        <v>re</v>
      </c>
      <c r="BF826">
        <f>COUNTIFS($BB$1:BB826,BB826,$BE$1:BE826,"re")</f>
        <v>4</v>
      </c>
      <c r="BG826" t="str">
        <f t="shared" si="138"/>
        <v>52021_03_LAC</v>
      </c>
      <c r="BH826" t="str">
        <f t="shared" si="139"/>
        <v>re42021_03_LAC</v>
      </c>
      <c r="BI826" t="str">
        <f t="shared" si="140"/>
        <v>2021_03_LACM.Williams</v>
      </c>
      <c r="BJ826" t="str">
        <f t="shared" si="141"/>
        <v>2021_LAC_M.Williams</v>
      </c>
      <c r="BK826" t="str">
        <f>IF(ISERROR(MATCH(LEFT(C826,5)&amp;B826&amp;"_"&amp;A826,$BK$1:BK825,0)),LEFT(C826,5)&amp;B826&amp;"_"&amp;A826,"")</f>
        <v/>
      </c>
      <c r="BL826">
        <f>COUNTIFS($B$1:B826,B826)-COUNTIFS($B$1:B826,B826,$BK$1:BK826,"")</f>
        <v>9</v>
      </c>
      <c r="BM826" t="str">
        <f t="shared" si="142"/>
        <v/>
      </c>
    </row>
    <row r="827" spans="1:65" x14ac:dyDescent="0.25">
      <c r="A827" s="1" t="s">
        <v>203</v>
      </c>
      <c r="B827" s="1" t="s">
        <v>86</v>
      </c>
      <c r="C827" s="1" t="s">
        <v>849</v>
      </c>
      <c r="D827" s="1">
        <v>0.24099999999999999</v>
      </c>
      <c r="E827" s="1">
        <v>4.2699999999999996</v>
      </c>
      <c r="F827" s="1" t="s">
        <v>996</v>
      </c>
      <c r="G827" s="1" t="s">
        <v>52</v>
      </c>
      <c r="H827" s="1" t="s">
        <v>52</v>
      </c>
      <c r="I827" s="1" t="s">
        <v>52</v>
      </c>
      <c r="J827" s="1" t="s">
        <v>52</v>
      </c>
      <c r="K827" s="1" t="s">
        <v>52</v>
      </c>
      <c r="L827" s="1" t="s">
        <v>52</v>
      </c>
      <c r="M827" s="1" t="s">
        <v>52</v>
      </c>
      <c r="N827" s="1" t="s">
        <v>52</v>
      </c>
      <c r="O827" s="1" t="s">
        <v>52</v>
      </c>
      <c r="P827" s="1" t="s">
        <v>52</v>
      </c>
      <c r="Q827" s="1" t="s">
        <v>52</v>
      </c>
      <c r="R827" s="1" t="s">
        <v>52</v>
      </c>
      <c r="S827" s="1" t="s">
        <v>52</v>
      </c>
      <c r="T827" s="1" t="s">
        <v>52</v>
      </c>
      <c r="U827" s="1" t="s">
        <v>52</v>
      </c>
      <c r="V827" s="1" t="s">
        <v>52</v>
      </c>
      <c r="W827" s="1" t="s">
        <v>52</v>
      </c>
      <c r="X827" s="1" t="s">
        <v>52</v>
      </c>
      <c r="Y827" s="1" t="s">
        <v>52</v>
      </c>
      <c r="Z827" s="1" t="s">
        <v>52</v>
      </c>
      <c r="AA827" s="1" t="s">
        <v>52</v>
      </c>
      <c r="AB827" s="1" t="s">
        <v>52</v>
      </c>
      <c r="AC827" s="1" t="s">
        <v>52</v>
      </c>
      <c r="AD827" s="1">
        <v>121</v>
      </c>
      <c r="AE827" s="1">
        <v>0</v>
      </c>
      <c r="AF827" s="1">
        <v>8</v>
      </c>
      <c r="AG827" s="1">
        <v>9</v>
      </c>
      <c r="AH827" s="1">
        <v>0.88800000000000001</v>
      </c>
      <c r="AI827" s="1">
        <v>23.84</v>
      </c>
      <c r="AJ827" s="1">
        <v>5</v>
      </c>
      <c r="AK827" s="1">
        <v>102</v>
      </c>
      <c r="AL827" s="1">
        <v>39</v>
      </c>
      <c r="AM827" s="1">
        <v>33</v>
      </c>
      <c r="AN827" s="1">
        <v>0</v>
      </c>
      <c r="AO827" s="1">
        <v>0</v>
      </c>
      <c r="AP827" s="1">
        <v>323</v>
      </c>
      <c r="AQ827" s="1">
        <v>5</v>
      </c>
      <c r="AR827" s="1">
        <v>31</v>
      </c>
      <c r="AS827" s="1">
        <v>22</v>
      </c>
      <c r="AT827" s="1">
        <v>255</v>
      </c>
      <c r="AU827" s="1">
        <v>258</v>
      </c>
      <c r="AV827" s="1">
        <v>96</v>
      </c>
      <c r="AW827" s="1">
        <v>7</v>
      </c>
      <c r="AX827" s="1">
        <v>4</v>
      </c>
      <c r="AY827" t="str">
        <f t="shared" si="132"/>
        <v>2021_02_GB</v>
      </c>
      <c r="AZ827" t="str">
        <f t="shared" si="133"/>
        <v>D.Adams</v>
      </c>
      <c r="BA827" t="str">
        <f t="shared" si="134"/>
        <v/>
      </c>
      <c r="BB827" t="str">
        <f t="shared" si="135"/>
        <v>2021_02_GB</v>
      </c>
      <c r="BC827" t="str">
        <f t="shared" si="136"/>
        <v/>
      </c>
      <c r="BD827">
        <f>COUNTIFS($BB$1:BB827,BB827,$BC$1:BC827,"ru")</f>
        <v>3</v>
      </c>
      <c r="BE827" t="str">
        <f t="shared" si="137"/>
        <v>re</v>
      </c>
      <c r="BF827">
        <f>COUNTIFS($BB$1:BB827,BB827,$BE$1:BE827,"re")</f>
        <v>3</v>
      </c>
      <c r="BG827" t="str">
        <f t="shared" si="138"/>
        <v>32021_02_GB</v>
      </c>
      <c r="BH827" t="str">
        <f t="shared" si="139"/>
        <v>re32021_02_GB</v>
      </c>
      <c r="BI827" t="str">
        <f t="shared" si="140"/>
        <v>2021_02_GBD.Adams</v>
      </c>
      <c r="BJ827" t="str">
        <f t="shared" si="141"/>
        <v>2021_GB_D.Adams</v>
      </c>
      <c r="BK827" t="str">
        <f>IF(ISERROR(MATCH(LEFT(C827,5)&amp;B827&amp;"_"&amp;A827,$BK$1:BK826,0)),LEFT(C827,5)&amp;B827&amp;"_"&amp;A827,"")</f>
        <v/>
      </c>
      <c r="BL827">
        <f>COUNTIFS($B$1:B827,B827)-COUNTIFS($B$1:B827,B827,$BK$1:BK827,"")</f>
        <v>7</v>
      </c>
      <c r="BM827" t="str">
        <f t="shared" si="142"/>
        <v/>
      </c>
    </row>
    <row r="828" spans="1:65" x14ac:dyDescent="0.25">
      <c r="A828" s="1" t="s">
        <v>286</v>
      </c>
      <c r="B828" s="1" t="s">
        <v>99</v>
      </c>
      <c r="C828" s="1" t="s">
        <v>2056</v>
      </c>
      <c r="D828" s="1">
        <v>4.9000000000000002E-2</v>
      </c>
      <c r="E828" s="1">
        <v>1.1399999999999999</v>
      </c>
      <c r="F828" s="1" t="s">
        <v>2202</v>
      </c>
      <c r="G828" s="1" t="s">
        <v>52</v>
      </c>
      <c r="H828" s="1" t="s">
        <v>52</v>
      </c>
      <c r="I828" s="1" t="s">
        <v>52</v>
      </c>
      <c r="J828" s="1" t="s">
        <v>52</v>
      </c>
      <c r="K828" s="1" t="s">
        <v>52</v>
      </c>
      <c r="L828" s="1" t="s">
        <v>52</v>
      </c>
      <c r="M828" s="1" t="s">
        <v>52</v>
      </c>
      <c r="N828" s="1" t="s">
        <v>52</v>
      </c>
      <c r="O828" s="1" t="s">
        <v>52</v>
      </c>
      <c r="P828" s="1" t="s">
        <v>52</v>
      </c>
      <c r="Q828" s="1" t="s">
        <v>52</v>
      </c>
      <c r="R828" s="1" t="s">
        <v>52</v>
      </c>
      <c r="S828" s="1" t="s">
        <v>52</v>
      </c>
      <c r="T828" s="1" t="s">
        <v>52</v>
      </c>
      <c r="U828" s="1" t="s">
        <v>52</v>
      </c>
      <c r="V828" s="1" t="s">
        <v>52</v>
      </c>
      <c r="W828" s="1" t="s">
        <v>52</v>
      </c>
      <c r="X828" s="1" t="s">
        <v>52</v>
      </c>
      <c r="Y828" s="1" t="s">
        <v>52</v>
      </c>
      <c r="Z828" s="1" t="s">
        <v>52</v>
      </c>
      <c r="AA828" s="1" t="s">
        <v>52</v>
      </c>
      <c r="AB828" s="1" t="s">
        <v>52</v>
      </c>
      <c r="AC828" s="1" t="s">
        <v>52</v>
      </c>
      <c r="AD828" s="1">
        <v>120</v>
      </c>
      <c r="AE828" s="1">
        <v>1</v>
      </c>
      <c r="AF828" s="1">
        <v>7</v>
      </c>
      <c r="AG828" s="1">
        <v>12</v>
      </c>
      <c r="AH828" s="1">
        <v>0.58299999999999996</v>
      </c>
      <c r="AI828" s="1">
        <v>11.02</v>
      </c>
      <c r="AJ828" s="1">
        <v>5</v>
      </c>
      <c r="AK828" s="1">
        <v>151</v>
      </c>
      <c r="AL828" s="1">
        <v>10</v>
      </c>
      <c r="AM828" s="1">
        <v>13</v>
      </c>
      <c r="AN828" s="1">
        <v>0</v>
      </c>
      <c r="AO828" s="1">
        <v>0</v>
      </c>
      <c r="AP828" s="1">
        <v>374</v>
      </c>
      <c r="AQ828" s="1">
        <v>2</v>
      </c>
      <c r="AR828" s="1">
        <v>18</v>
      </c>
      <c r="AS828" s="1">
        <v>24</v>
      </c>
      <c r="AT828" s="1">
        <v>288</v>
      </c>
      <c r="AU828" s="1">
        <v>336</v>
      </c>
      <c r="AV828" s="1">
        <v>106</v>
      </c>
      <c r="AW828" s="1">
        <v>2</v>
      </c>
      <c r="AX828" s="1">
        <v>1</v>
      </c>
      <c r="AY828" t="str">
        <f t="shared" si="132"/>
        <v>2021_05_DEN</v>
      </c>
      <c r="AZ828" t="str">
        <f t="shared" si="133"/>
        <v>C.Sutton</v>
      </c>
      <c r="BA828" t="str">
        <f t="shared" si="134"/>
        <v/>
      </c>
      <c r="BB828" t="str">
        <f t="shared" si="135"/>
        <v>2021_05_DEN</v>
      </c>
      <c r="BC828" t="str">
        <f t="shared" si="136"/>
        <v/>
      </c>
      <c r="BD828">
        <f>COUNTIFS($BB$1:BB828,BB828,$BC$1:BC828,"ru")</f>
        <v>2</v>
      </c>
      <c r="BE828" t="str">
        <f t="shared" si="137"/>
        <v>re</v>
      </c>
      <c r="BF828">
        <f>COUNTIFS($BB$1:BB828,BB828,$BE$1:BE828,"re")</f>
        <v>3</v>
      </c>
      <c r="BG828" t="str">
        <f t="shared" si="138"/>
        <v>22021_05_DEN</v>
      </c>
      <c r="BH828" t="str">
        <f t="shared" si="139"/>
        <v>re32021_05_DEN</v>
      </c>
      <c r="BI828" t="str">
        <f t="shared" si="140"/>
        <v>2021_05_DENC.Sutton</v>
      </c>
      <c r="BJ828" t="str">
        <f t="shared" si="141"/>
        <v>2021_DEN_C.Sutton</v>
      </c>
      <c r="BK828" t="str">
        <f>IF(ISERROR(MATCH(LEFT(C828,5)&amp;B828&amp;"_"&amp;A828,$BK$1:BK827,0)),LEFT(C828,5)&amp;B828&amp;"_"&amp;A828,"")</f>
        <v/>
      </c>
      <c r="BL828">
        <f>COUNTIFS($B$1:B828,B828)-COUNTIFS($B$1:B828,B828,$BK$1:BK828,"")</f>
        <v>6</v>
      </c>
      <c r="BM828" t="str">
        <f t="shared" si="142"/>
        <v/>
      </c>
    </row>
    <row r="829" spans="1:65" x14ac:dyDescent="0.25">
      <c r="A829" s="1" t="s">
        <v>288</v>
      </c>
      <c r="B829" s="1" t="s">
        <v>79</v>
      </c>
      <c r="C829" s="1" t="s">
        <v>1234</v>
      </c>
      <c r="D829" s="1">
        <v>0.217</v>
      </c>
      <c r="E829" s="1">
        <v>4.55</v>
      </c>
      <c r="F829" s="1" t="s">
        <v>1401</v>
      </c>
      <c r="G829" s="1" t="s">
        <v>52</v>
      </c>
      <c r="H829" s="1" t="s">
        <v>52</v>
      </c>
      <c r="I829" s="1" t="s">
        <v>52</v>
      </c>
      <c r="J829" s="1" t="s">
        <v>52</v>
      </c>
      <c r="K829" s="1" t="s">
        <v>52</v>
      </c>
      <c r="L829" s="1" t="s">
        <v>52</v>
      </c>
      <c r="M829" s="1" t="s">
        <v>52</v>
      </c>
      <c r="N829" s="1" t="s">
        <v>52</v>
      </c>
      <c r="O829" s="1" t="s">
        <v>52</v>
      </c>
      <c r="P829" s="1" t="s">
        <v>52</v>
      </c>
      <c r="Q829" s="1" t="s">
        <v>52</v>
      </c>
      <c r="R829" s="1" t="s">
        <v>52</v>
      </c>
      <c r="S829" s="1" t="s">
        <v>52</v>
      </c>
      <c r="T829" s="1" t="s">
        <v>52</v>
      </c>
      <c r="U829" s="1" t="s">
        <v>52</v>
      </c>
      <c r="V829" s="1" t="s">
        <v>52</v>
      </c>
      <c r="W829" s="1" t="s">
        <v>52</v>
      </c>
      <c r="X829" s="1" t="s">
        <v>52</v>
      </c>
      <c r="Y829" s="1" t="s">
        <v>52</v>
      </c>
      <c r="Z829" s="1" t="s">
        <v>52</v>
      </c>
      <c r="AA829" s="1" t="s">
        <v>52</v>
      </c>
      <c r="AB829" s="1" t="s">
        <v>52</v>
      </c>
      <c r="AC829" s="1" t="s">
        <v>52</v>
      </c>
      <c r="AD829" s="1">
        <v>120</v>
      </c>
      <c r="AE829" s="1">
        <v>1</v>
      </c>
      <c r="AF829" s="1">
        <v>3</v>
      </c>
      <c r="AG829" s="1">
        <v>5</v>
      </c>
      <c r="AH829" s="1">
        <v>0.6</v>
      </c>
      <c r="AI829" s="1">
        <v>13.62</v>
      </c>
      <c r="AJ829" s="1">
        <v>2</v>
      </c>
      <c r="AK829" s="1">
        <v>136</v>
      </c>
      <c r="AL829" s="1">
        <v>64</v>
      </c>
      <c r="AM829" s="1">
        <v>18</v>
      </c>
      <c r="AN829" s="1">
        <v>0</v>
      </c>
      <c r="AO829" s="1">
        <v>0</v>
      </c>
      <c r="AP829" s="1">
        <v>407</v>
      </c>
      <c r="AQ829" s="1">
        <v>4</v>
      </c>
      <c r="AR829" s="1">
        <v>24</v>
      </c>
      <c r="AS829" s="1">
        <v>27</v>
      </c>
      <c r="AT829" s="1">
        <v>343</v>
      </c>
      <c r="AU829" s="1">
        <v>359</v>
      </c>
      <c r="AV829" s="1">
        <v>76</v>
      </c>
      <c r="AW829" s="1">
        <v>3</v>
      </c>
      <c r="AX829" s="1">
        <v>1</v>
      </c>
      <c r="AY829" t="str">
        <f t="shared" si="132"/>
        <v>2021_03_LA</v>
      </c>
      <c r="AZ829" t="str">
        <f t="shared" si="133"/>
        <v>D.Jackson</v>
      </c>
      <c r="BA829" t="str">
        <f t="shared" si="134"/>
        <v/>
      </c>
      <c r="BB829" t="str">
        <f t="shared" si="135"/>
        <v>2021_03_LA</v>
      </c>
      <c r="BC829" t="str">
        <f t="shared" si="136"/>
        <v/>
      </c>
      <c r="BD829">
        <f>COUNTIFS($BB$1:BB829,BB829,$BC$1:BC829,"ru")</f>
        <v>3</v>
      </c>
      <c r="BE829" t="str">
        <f t="shared" si="137"/>
        <v>re</v>
      </c>
      <c r="BF829">
        <f>COUNTIFS($BB$1:BB829,BB829,$BE$1:BE829,"re")</f>
        <v>3</v>
      </c>
      <c r="BG829" t="str">
        <f t="shared" si="138"/>
        <v>32021_03_LA</v>
      </c>
      <c r="BH829" t="str">
        <f t="shared" si="139"/>
        <v>re32021_03_LA</v>
      </c>
      <c r="BI829" t="str">
        <f t="shared" si="140"/>
        <v>2021_03_LAD.Jackson</v>
      </c>
      <c r="BJ829" t="str">
        <f t="shared" si="141"/>
        <v>2021_LA_D.Jackson</v>
      </c>
      <c r="BK829" t="str">
        <f>IF(ISERROR(MATCH(LEFT(C829,5)&amp;B829&amp;"_"&amp;A829,$BK$1:BK828,0)),LEFT(C829,5)&amp;B829&amp;"_"&amp;A829,"")</f>
        <v>2021_LA_D.Jackson</v>
      </c>
      <c r="BL829">
        <f>COUNTIFS($B$1:B829,B829)-COUNTIFS($B$1:B829,B829,$BK$1:BK829,"")</f>
        <v>10</v>
      </c>
      <c r="BM829" t="str">
        <f t="shared" si="142"/>
        <v>2021_LA10</v>
      </c>
    </row>
    <row r="830" spans="1:65" x14ac:dyDescent="0.25">
      <c r="A830" s="1" t="s">
        <v>656</v>
      </c>
      <c r="B830" s="1" t="s">
        <v>56</v>
      </c>
      <c r="C830" s="1" t="s">
        <v>2047</v>
      </c>
      <c r="D830" s="1">
        <v>0.14899999999999999</v>
      </c>
      <c r="E830" s="1">
        <v>3.25</v>
      </c>
      <c r="F830" s="1" t="s">
        <v>2203</v>
      </c>
      <c r="G830" s="1" t="s">
        <v>52</v>
      </c>
      <c r="H830" s="1" t="s">
        <v>52</v>
      </c>
      <c r="I830" s="1" t="s">
        <v>52</v>
      </c>
      <c r="J830" s="1" t="s">
        <v>52</v>
      </c>
      <c r="K830" s="1" t="s">
        <v>52</v>
      </c>
      <c r="L830" s="1" t="s">
        <v>52</v>
      </c>
      <c r="M830" s="1" t="s">
        <v>52</v>
      </c>
      <c r="N830" s="1" t="s">
        <v>52</v>
      </c>
      <c r="O830" s="1" t="s">
        <v>52</v>
      </c>
      <c r="P830" s="1" t="s">
        <v>52</v>
      </c>
      <c r="Q830" s="1" t="s">
        <v>52</v>
      </c>
      <c r="R830" s="1" t="s">
        <v>52</v>
      </c>
      <c r="S830" s="1" t="s">
        <v>52</v>
      </c>
      <c r="T830" s="1" t="s">
        <v>52</v>
      </c>
      <c r="U830" s="1" t="s">
        <v>52</v>
      </c>
      <c r="V830" s="1" t="s">
        <v>52</v>
      </c>
      <c r="W830" s="1" t="s">
        <v>52</v>
      </c>
      <c r="X830" s="1" t="s">
        <v>52</v>
      </c>
      <c r="Y830" s="1" t="s">
        <v>52</v>
      </c>
      <c r="Z830" s="1" t="s">
        <v>52</v>
      </c>
      <c r="AA830" s="1" t="s">
        <v>52</v>
      </c>
      <c r="AB830" s="1" t="s">
        <v>52</v>
      </c>
      <c r="AC830" s="1" t="s">
        <v>52</v>
      </c>
      <c r="AD830" s="1">
        <v>119</v>
      </c>
      <c r="AE830" s="1">
        <v>1</v>
      </c>
      <c r="AF830" s="1">
        <v>9</v>
      </c>
      <c r="AG830" s="1">
        <v>10</v>
      </c>
      <c r="AH830" s="1">
        <v>0.9</v>
      </c>
      <c r="AI830" s="1">
        <v>28.06</v>
      </c>
      <c r="AJ830" s="1">
        <v>6</v>
      </c>
      <c r="AK830" s="1">
        <v>106</v>
      </c>
      <c r="AL830" s="1">
        <v>19</v>
      </c>
      <c r="AM830" s="1">
        <v>27</v>
      </c>
      <c r="AN830" s="1">
        <v>0</v>
      </c>
      <c r="AO830" s="1">
        <v>0</v>
      </c>
      <c r="AP830" s="1">
        <v>450</v>
      </c>
      <c r="AQ830" s="1">
        <v>3</v>
      </c>
      <c r="AR830" s="1">
        <v>29</v>
      </c>
      <c r="AS830" s="1">
        <v>33</v>
      </c>
      <c r="AT830" s="1">
        <v>342</v>
      </c>
      <c r="AU830" s="1">
        <v>354</v>
      </c>
      <c r="AV830" s="1">
        <v>108</v>
      </c>
      <c r="AW830" s="1">
        <v>4</v>
      </c>
      <c r="AX830" s="1">
        <v>2</v>
      </c>
      <c r="AY830" t="str">
        <f t="shared" si="132"/>
        <v>2021_05_ATL</v>
      </c>
      <c r="AZ830" t="str">
        <f t="shared" si="133"/>
        <v>K.Pitts</v>
      </c>
      <c r="BA830" t="str">
        <f t="shared" si="134"/>
        <v/>
      </c>
      <c r="BB830" t="str">
        <f t="shared" si="135"/>
        <v>2021_05_ATL</v>
      </c>
      <c r="BC830" t="str">
        <f t="shared" si="136"/>
        <v/>
      </c>
      <c r="BD830">
        <f>COUNTIFS($BB$1:BB830,BB830,$BC$1:BC830,"ru")</f>
        <v>3</v>
      </c>
      <c r="BE830" t="str">
        <f t="shared" si="137"/>
        <v>re</v>
      </c>
      <c r="BF830">
        <f>COUNTIFS($BB$1:BB830,BB830,$BE$1:BE830,"re")</f>
        <v>3</v>
      </c>
      <c r="BG830" t="str">
        <f t="shared" si="138"/>
        <v>32021_05_ATL</v>
      </c>
      <c r="BH830" t="str">
        <f t="shared" si="139"/>
        <v>re32021_05_ATL</v>
      </c>
      <c r="BI830" t="str">
        <f t="shared" si="140"/>
        <v>2021_05_ATLK.Pitts</v>
      </c>
      <c r="BJ830" t="str">
        <f t="shared" si="141"/>
        <v>2021_ATL_K.Pitts</v>
      </c>
      <c r="BK830" t="str">
        <f>IF(ISERROR(MATCH(LEFT(C830,5)&amp;B830&amp;"_"&amp;A830,$BK$1:BK829,0)),LEFT(C830,5)&amp;B830&amp;"_"&amp;A830,"")</f>
        <v>2021_ATL_K.Pitts</v>
      </c>
      <c r="BL830">
        <f>COUNTIFS($B$1:B830,B830)-COUNTIFS($B$1:B830,B830,$BK$1:BK830,"")</f>
        <v>8</v>
      </c>
      <c r="BM830" t="str">
        <f t="shared" si="142"/>
        <v>2021_ATL8</v>
      </c>
    </row>
    <row r="831" spans="1:65" x14ac:dyDescent="0.25">
      <c r="A831" s="1" t="s">
        <v>209</v>
      </c>
      <c r="B831" s="1" t="s">
        <v>64</v>
      </c>
      <c r="C831" s="1" t="s">
        <v>1243</v>
      </c>
      <c r="D831" s="1">
        <v>0.16200000000000001</v>
      </c>
      <c r="E831" s="1">
        <v>4.66</v>
      </c>
      <c r="F831" s="1" t="s">
        <v>1402</v>
      </c>
      <c r="G831" s="1" t="s">
        <v>52</v>
      </c>
      <c r="H831" s="1" t="s">
        <v>52</v>
      </c>
      <c r="I831" s="1" t="s">
        <v>52</v>
      </c>
      <c r="J831" s="1" t="s">
        <v>52</v>
      </c>
      <c r="K831" s="1" t="s">
        <v>52</v>
      </c>
      <c r="L831" s="1" t="s">
        <v>52</v>
      </c>
      <c r="M831" s="1" t="s">
        <v>52</v>
      </c>
      <c r="N831" s="1" t="s">
        <v>52</v>
      </c>
      <c r="O831" s="1" t="s">
        <v>52</v>
      </c>
      <c r="P831" s="1" t="s">
        <v>52</v>
      </c>
      <c r="Q831" s="1" t="s">
        <v>52</v>
      </c>
      <c r="R831" s="1" t="s">
        <v>52</v>
      </c>
      <c r="S831" s="1" t="s">
        <v>52</v>
      </c>
      <c r="T831" s="1" t="s">
        <v>52</v>
      </c>
      <c r="U831" s="1" t="s">
        <v>52</v>
      </c>
      <c r="V831" s="1" t="s">
        <v>52</v>
      </c>
      <c r="W831" s="1" t="s">
        <v>52</v>
      </c>
      <c r="X831" s="1" t="s">
        <v>52</v>
      </c>
      <c r="Y831" s="1" t="s">
        <v>52</v>
      </c>
      <c r="Z831" s="1" t="s">
        <v>52</v>
      </c>
      <c r="AA831" s="1" t="s">
        <v>52</v>
      </c>
      <c r="AB831" s="1" t="s">
        <v>52</v>
      </c>
      <c r="AC831" s="1" t="s">
        <v>52</v>
      </c>
      <c r="AD831" s="1">
        <v>118</v>
      </c>
      <c r="AE831" s="1">
        <v>1</v>
      </c>
      <c r="AF831" s="1">
        <v>9</v>
      </c>
      <c r="AG831" s="1">
        <v>11</v>
      </c>
      <c r="AH831" s="1">
        <v>0.81799999999999995</v>
      </c>
      <c r="AI831" s="1">
        <v>14.97</v>
      </c>
      <c r="AJ831" s="1">
        <v>8</v>
      </c>
      <c r="AK831" s="1">
        <v>85</v>
      </c>
      <c r="AL831" s="1">
        <v>45</v>
      </c>
      <c r="AM831" s="1">
        <v>21</v>
      </c>
      <c r="AN831" s="1">
        <v>0</v>
      </c>
      <c r="AO831" s="1">
        <v>0</v>
      </c>
      <c r="AP831" s="1">
        <v>453</v>
      </c>
      <c r="AQ831" s="1">
        <v>3</v>
      </c>
      <c r="AR831" s="1">
        <v>34</v>
      </c>
      <c r="AS831" s="1">
        <v>30</v>
      </c>
      <c r="AT831" s="1">
        <v>323</v>
      </c>
      <c r="AU831" s="1">
        <v>189</v>
      </c>
      <c r="AV831" s="1">
        <v>140</v>
      </c>
      <c r="AW831" s="1">
        <v>6</v>
      </c>
      <c r="AX831" s="1">
        <v>3</v>
      </c>
      <c r="AY831" t="str">
        <f t="shared" si="132"/>
        <v>2021_03_MIN</v>
      </c>
      <c r="AZ831" t="str">
        <f t="shared" si="133"/>
        <v>J.Jefferson</v>
      </c>
      <c r="BA831" t="str">
        <f t="shared" si="134"/>
        <v/>
      </c>
      <c r="BB831" t="str">
        <f t="shared" si="135"/>
        <v>2021_03_MIN</v>
      </c>
      <c r="BC831" t="str">
        <f t="shared" si="136"/>
        <v/>
      </c>
      <c r="BD831">
        <f>COUNTIFS($BB$1:BB831,BB831,$BC$1:BC831,"ru")</f>
        <v>4</v>
      </c>
      <c r="BE831" t="str">
        <f t="shared" si="137"/>
        <v>re</v>
      </c>
      <c r="BF831">
        <f>COUNTIFS($BB$1:BB831,BB831,$BE$1:BE831,"re")</f>
        <v>2</v>
      </c>
      <c r="BG831" t="str">
        <f t="shared" si="138"/>
        <v>42021_03_MIN</v>
      </c>
      <c r="BH831" t="str">
        <f t="shared" si="139"/>
        <v>re22021_03_MIN</v>
      </c>
      <c r="BI831" t="str">
        <f t="shared" si="140"/>
        <v>2021_03_MINJ.Jefferson</v>
      </c>
      <c r="BJ831" t="str">
        <f t="shared" si="141"/>
        <v>2021_MIN_J.Jefferson</v>
      </c>
      <c r="BK831" t="str">
        <f>IF(ISERROR(MATCH(LEFT(C831,5)&amp;B831&amp;"_"&amp;A831,$BK$1:BK830,0)),LEFT(C831,5)&amp;B831&amp;"_"&amp;A831,"")</f>
        <v/>
      </c>
      <c r="BL831">
        <f>COUNTIFS($B$1:B831,B831)-COUNTIFS($B$1:B831,B831,$BK$1:BK831,"")</f>
        <v>8</v>
      </c>
      <c r="BM831" t="str">
        <f t="shared" si="142"/>
        <v/>
      </c>
    </row>
    <row r="832" spans="1:65" x14ac:dyDescent="0.25">
      <c r="A832" s="1" t="s">
        <v>191</v>
      </c>
      <c r="B832" s="1" t="s">
        <v>60</v>
      </c>
      <c r="C832" s="1" t="s">
        <v>1640</v>
      </c>
      <c r="D832" s="1">
        <v>0.248</v>
      </c>
      <c r="E832" s="1">
        <v>10.029999999999999</v>
      </c>
      <c r="F832" s="1" t="s">
        <v>1811</v>
      </c>
      <c r="G832" s="1" t="s">
        <v>52</v>
      </c>
      <c r="H832" s="1" t="s">
        <v>52</v>
      </c>
      <c r="I832" s="1" t="s">
        <v>52</v>
      </c>
      <c r="J832" s="1" t="s">
        <v>52</v>
      </c>
      <c r="K832" s="1" t="s">
        <v>52</v>
      </c>
      <c r="L832" s="1" t="s">
        <v>52</v>
      </c>
      <c r="M832" s="1" t="s">
        <v>52</v>
      </c>
      <c r="N832" s="1" t="s">
        <v>52</v>
      </c>
      <c r="O832" s="1" t="s">
        <v>52</v>
      </c>
      <c r="P832" s="1" t="s">
        <v>52</v>
      </c>
      <c r="Q832" s="1" t="s">
        <v>52</v>
      </c>
      <c r="R832" s="1" t="s">
        <v>52</v>
      </c>
      <c r="S832" s="1" t="s">
        <v>52</v>
      </c>
      <c r="T832" s="1" t="s">
        <v>52</v>
      </c>
      <c r="U832" s="1" t="s">
        <v>52</v>
      </c>
      <c r="V832" s="1" t="s">
        <v>52</v>
      </c>
      <c r="W832" s="1" t="s">
        <v>52</v>
      </c>
      <c r="X832" s="1" t="s">
        <v>52</v>
      </c>
      <c r="Y832" s="1" t="s">
        <v>52</v>
      </c>
      <c r="Z832" s="1" t="s">
        <v>52</v>
      </c>
      <c r="AA832" s="1" t="s">
        <v>52</v>
      </c>
      <c r="AB832" s="1" t="s">
        <v>52</v>
      </c>
      <c r="AC832" s="1" t="s">
        <v>52</v>
      </c>
      <c r="AD832" s="1">
        <v>118</v>
      </c>
      <c r="AE832" s="1">
        <v>0</v>
      </c>
      <c r="AF832" s="1">
        <v>9</v>
      </c>
      <c r="AG832" s="1">
        <v>11</v>
      </c>
      <c r="AH832" s="1">
        <v>0.81799999999999995</v>
      </c>
      <c r="AI832" s="1">
        <v>13.62</v>
      </c>
      <c r="AJ832" s="1">
        <v>6</v>
      </c>
      <c r="AK832" s="1">
        <v>81</v>
      </c>
      <c r="AL832" s="1">
        <v>78</v>
      </c>
      <c r="AM832" s="1">
        <v>36</v>
      </c>
      <c r="AN832" s="1">
        <v>0</v>
      </c>
      <c r="AO832" s="1">
        <v>0</v>
      </c>
      <c r="AP832" s="1">
        <v>420</v>
      </c>
      <c r="AQ832" s="1">
        <v>3</v>
      </c>
      <c r="AR832" s="1">
        <v>22</v>
      </c>
      <c r="AS832" s="1">
        <v>25</v>
      </c>
      <c r="AT832" s="1">
        <v>348</v>
      </c>
      <c r="AU832" s="1">
        <v>235</v>
      </c>
      <c r="AV832" s="1">
        <v>78</v>
      </c>
      <c r="AW832" s="1">
        <v>3</v>
      </c>
      <c r="AX832" s="1">
        <v>3</v>
      </c>
      <c r="AY832" t="str">
        <f t="shared" si="132"/>
        <v>2021_04_CIN</v>
      </c>
      <c r="AZ832" t="str">
        <f t="shared" si="133"/>
        <v>T.Boyd</v>
      </c>
      <c r="BA832" t="str">
        <f t="shared" si="134"/>
        <v/>
      </c>
      <c r="BB832" t="str">
        <f t="shared" si="135"/>
        <v>2021_04_CIN</v>
      </c>
      <c r="BC832" t="str">
        <f t="shared" si="136"/>
        <v/>
      </c>
      <c r="BD832">
        <f>COUNTIFS($BB$1:BB832,BB832,$BC$1:BC832,"ru")</f>
        <v>3</v>
      </c>
      <c r="BE832" t="str">
        <f t="shared" si="137"/>
        <v>re</v>
      </c>
      <c r="BF832">
        <f>COUNTIFS($BB$1:BB832,BB832,$BE$1:BE832,"re")</f>
        <v>3</v>
      </c>
      <c r="BG832" t="str">
        <f t="shared" si="138"/>
        <v>32021_04_CIN</v>
      </c>
      <c r="BH832" t="str">
        <f t="shared" si="139"/>
        <v>re32021_04_CIN</v>
      </c>
      <c r="BI832" t="str">
        <f t="shared" si="140"/>
        <v>2021_04_CINT.Boyd</v>
      </c>
      <c r="BJ832" t="str">
        <f t="shared" si="141"/>
        <v>2021_CIN_T.Boyd</v>
      </c>
      <c r="BK832" t="str">
        <f>IF(ISERROR(MATCH(LEFT(C832,5)&amp;B832&amp;"_"&amp;A832,$BK$1:BK831,0)),LEFT(C832,5)&amp;B832&amp;"_"&amp;A832,"")</f>
        <v>2021_CIN_T.Boyd</v>
      </c>
      <c r="BL832">
        <f>COUNTIFS($B$1:B832,B832)-COUNTIFS($B$1:B832,B832,$BK$1:BK832,"")</f>
        <v>8</v>
      </c>
      <c r="BM832" t="str">
        <f t="shared" si="142"/>
        <v>2021_CIN8</v>
      </c>
    </row>
    <row r="833" spans="1:65" x14ac:dyDescent="0.25">
      <c r="A833" s="1" t="s">
        <v>301</v>
      </c>
      <c r="B833" s="1" t="s">
        <v>58</v>
      </c>
      <c r="C833" s="1" t="s">
        <v>2049</v>
      </c>
      <c r="D833" s="1">
        <v>0.16800000000000001</v>
      </c>
      <c r="E833" s="1">
        <v>2.88</v>
      </c>
      <c r="F833" s="1" t="s">
        <v>2204</v>
      </c>
      <c r="G833" s="1" t="s">
        <v>52</v>
      </c>
      <c r="H833" s="1" t="s">
        <v>52</v>
      </c>
      <c r="I833" s="1" t="s">
        <v>52</v>
      </c>
      <c r="J833" s="1" t="s">
        <v>52</v>
      </c>
      <c r="K833" s="1" t="s">
        <v>52</v>
      </c>
      <c r="L833" s="1" t="s">
        <v>52</v>
      </c>
      <c r="M833" s="1" t="s">
        <v>52</v>
      </c>
      <c r="N833" s="1" t="s">
        <v>52</v>
      </c>
      <c r="O833" s="1" t="s">
        <v>52</v>
      </c>
      <c r="P833" s="1" t="s">
        <v>52</v>
      </c>
      <c r="Q833" s="1" t="s">
        <v>52</v>
      </c>
      <c r="R833" s="1" t="s">
        <v>52</v>
      </c>
      <c r="S833" s="1" t="s">
        <v>52</v>
      </c>
      <c r="T833" s="1" t="s">
        <v>52</v>
      </c>
      <c r="U833" s="1" t="s">
        <v>52</v>
      </c>
      <c r="V833" s="1" t="s">
        <v>52</v>
      </c>
      <c r="W833" s="1" t="s">
        <v>52</v>
      </c>
      <c r="X833" s="1" t="s">
        <v>52</v>
      </c>
      <c r="Y833" s="1" t="s">
        <v>52</v>
      </c>
      <c r="Z833" s="1" t="s">
        <v>52</v>
      </c>
      <c r="AA833" s="1" t="s">
        <v>52</v>
      </c>
      <c r="AB833" s="1" t="s">
        <v>52</v>
      </c>
      <c r="AC833" s="1" t="s">
        <v>52</v>
      </c>
      <c r="AD833" s="1">
        <v>117</v>
      </c>
      <c r="AE833" s="1">
        <v>1</v>
      </c>
      <c r="AF833" s="1">
        <v>3</v>
      </c>
      <c r="AG833" s="1">
        <v>4</v>
      </c>
      <c r="AH833" s="1">
        <v>0.75</v>
      </c>
      <c r="AI833" s="1">
        <v>51.32</v>
      </c>
      <c r="AJ833" s="1">
        <v>3</v>
      </c>
      <c r="AK833" s="1">
        <v>106</v>
      </c>
      <c r="AL833" s="1">
        <v>20</v>
      </c>
      <c r="AM833" s="1">
        <v>12</v>
      </c>
      <c r="AN833" s="1">
        <v>0</v>
      </c>
      <c r="AO833" s="1">
        <v>0</v>
      </c>
      <c r="AP833" s="1">
        <v>436</v>
      </c>
      <c r="AQ833" s="1">
        <v>4</v>
      </c>
      <c r="AR833" s="1">
        <v>28</v>
      </c>
      <c r="AS833" s="1">
        <v>15</v>
      </c>
      <c r="AT833" s="1">
        <v>315</v>
      </c>
      <c r="AU833" s="1">
        <v>292</v>
      </c>
      <c r="AV833" s="1">
        <v>121</v>
      </c>
      <c r="AW833" s="1">
        <v>4</v>
      </c>
      <c r="AX833" s="1">
        <v>1</v>
      </c>
      <c r="AY833" t="str">
        <f t="shared" si="132"/>
        <v>2021_05_BUF</v>
      </c>
      <c r="AZ833" t="str">
        <f t="shared" si="133"/>
        <v>D.Knox</v>
      </c>
      <c r="BA833" t="str">
        <f t="shared" si="134"/>
        <v/>
      </c>
      <c r="BB833" t="str">
        <f t="shared" si="135"/>
        <v>2021_05_BUF</v>
      </c>
      <c r="BC833" t="str">
        <f t="shared" si="136"/>
        <v/>
      </c>
      <c r="BD833">
        <f>COUNTIFS($BB$1:BB833,BB833,$BC$1:BC833,"ru")</f>
        <v>3</v>
      </c>
      <c r="BE833" t="str">
        <f t="shared" si="137"/>
        <v>re</v>
      </c>
      <c r="BF833">
        <f>COUNTIFS($BB$1:BB833,BB833,$BE$1:BE833,"re")</f>
        <v>3</v>
      </c>
      <c r="BG833" t="str">
        <f t="shared" si="138"/>
        <v>32021_05_BUF</v>
      </c>
      <c r="BH833" t="str">
        <f t="shared" si="139"/>
        <v>re32021_05_BUF</v>
      </c>
      <c r="BI833" t="str">
        <f t="shared" si="140"/>
        <v>2021_05_BUFD.Knox</v>
      </c>
      <c r="BJ833" t="str">
        <f t="shared" si="141"/>
        <v>2021_BUF_D.Knox</v>
      </c>
      <c r="BK833" t="str">
        <f>IF(ISERROR(MATCH(LEFT(C833,5)&amp;B833&amp;"_"&amp;A833,$BK$1:BK832,0)),LEFT(C833,5)&amp;B833&amp;"_"&amp;A833,"")</f>
        <v>2021_BUF_D.Knox</v>
      </c>
      <c r="BL833">
        <f>COUNTIFS($B$1:B833,B833)-COUNTIFS($B$1:B833,B833,$BK$1:BK833,"")</f>
        <v>9</v>
      </c>
      <c r="BM833" t="str">
        <f t="shared" si="142"/>
        <v>2021_BUF9</v>
      </c>
    </row>
    <row r="834" spans="1:65" x14ac:dyDescent="0.25">
      <c r="A834" s="1" t="s">
        <v>294</v>
      </c>
      <c r="B834" s="1" t="s">
        <v>90</v>
      </c>
      <c r="C834" s="1" t="s">
        <v>863</v>
      </c>
      <c r="D834" s="1">
        <v>0.17899999999999999</v>
      </c>
      <c r="E834" s="1">
        <v>3.77</v>
      </c>
      <c r="F834" s="1" t="s">
        <v>997</v>
      </c>
      <c r="G834" s="1" t="s">
        <v>52</v>
      </c>
      <c r="H834" s="1" t="s">
        <v>52</v>
      </c>
      <c r="I834" s="1" t="s">
        <v>52</v>
      </c>
      <c r="J834" s="1" t="s">
        <v>52</v>
      </c>
      <c r="K834" s="1" t="s">
        <v>52</v>
      </c>
      <c r="L834" s="1" t="s">
        <v>52</v>
      </c>
      <c r="M834" s="1" t="s">
        <v>52</v>
      </c>
      <c r="N834" s="1" t="s">
        <v>52</v>
      </c>
      <c r="O834" s="1" t="s">
        <v>52</v>
      </c>
      <c r="P834" s="1" t="s">
        <v>52</v>
      </c>
      <c r="Q834" s="1" t="s">
        <v>52</v>
      </c>
      <c r="R834" s="1" t="s">
        <v>52</v>
      </c>
      <c r="S834" s="1" t="s">
        <v>52</v>
      </c>
      <c r="T834" s="1" t="s">
        <v>52</v>
      </c>
      <c r="U834" s="1" t="s">
        <v>52</v>
      </c>
      <c r="V834" s="1" t="s">
        <v>52</v>
      </c>
      <c r="W834" s="1" t="s">
        <v>52</v>
      </c>
      <c r="X834" s="1" t="s">
        <v>52</v>
      </c>
      <c r="Y834" s="1" t="s">
        <v>52</v>
      </c>
      <c r="Z834" s="1" t="s">
        <v>52</v>
      </c>
      <c r="AA834" s="1" t="s">
        <v>52</v>
      </c>
      <c r="AB834" s="1" t="s">
        <v>52</v>
      </c>
      <c r="AC834" s="1" t="s">
        <v>52</v>
      </c>
      <c r="AD834" s="1">
        <v>117</v>
      </c>
      <c r="AE834" s="1">
        <v>0</v>
      </c>
      <c r="AF834" s="1">
        <v>2</v>
      </c>
      <c r="AG834" s="1">
        <v>2</v>
      </c>
      <c r="AH834" s="1">
        <v>1</v>
      </c>
      <c r="AI834" s="1">
        <v>64.290000000000006</v>
      </c>
      <c r="AJ834" s="1">
        <v>2</v>
      </c>
      <c r="AK834" s="1">
        <v>59</v>
      </c>
      <c r="AL834" s="1">
        <v>58</v>
      </c>
      <c r="AM834" s="1">
        <v>6</v>
      </c>
      <c r="AN834" s="1">
        <v>0</v>
      </c>
      <c r="AO834" s="1">
        <v>0</v>
      </c>
      <c r="AP834" s="1">
        <v>330</v>
      </c>
      <c r="AQ834" s="1">
        <v>1</v>
      </c>
      <c r="AR834" s="1">
        <v>30</v>
      </c>
      <c r="AS834" s="1">
        <v>12</v>
      </c>
      <c r="AT834" s="1">
        <v>190</v>
      </c>
      <c r="AU834" s="1">
        <v>338</v>
      </c>
      <c r="AV834" s="1">
        <v>151</v>
      </c>
      <c r="AW834" s="1">
        <v>4</v>
      </c>
      <c r="AX834" s="1">
        <v>4</v>
      </c>
      <c r="AY834" t="str">
        <f t="shared" si="132"/>
        <v>2021_02_PHI</v>
      </c>
      <c r="AZ834" t="str">
        <f t="shared" si="133"/>
        <v>Q.Watkins</v>
      </c>
      <c r="BA834" t="str">
        <f t="shared" si="134"/>
        <v/>
      </c>
      <c r="BB834" t="str">
        <f t="shared" si="135"/>
        <v>2021_02_PHI</v>
      </c>
      <c r="BC834" t="str">
        <f t="shared" si="136"/>
        <v/>
      </c>
      <c r="BD834">
        <f>COUNTIFS($BB$1:BB834,BB834,$BC$1:BC834,"ru")</f>
        <v>3</v>
      </c>
      <c r="BE834" t="str">
        <f t="shared" si="137"/>
        <v>re</v>
      </c>
      <c r="BF834">
        <f>COUNTIFS($BB$1:BB834,BB834,$BE$1:BE834,"re")</f>
        <v>4</v>
      </c>
      <c r="BG834" t="str">
        <f t="shared" si="138"/>
        <v>32021_02_PHI</v>
      </c>
      <c r="BH834" t="str">
        <f t="shared" si="139"/>
        <v>re42021_02_PHI</v>
      </c>
      <c r="BI834" t="str">
        <f t="shared" si="140"/>
        <v>2021_02_PHIQ.Watkins</v>
      </c>
      <c r="BJ834" t="str">
        <f t="shared" si="141"/>
        <v>2021_PHI_Q.Watkins</v>
      </c>
      <c r="BK834" t="str">
        <f>IF(ISERROR(MATCH(LEFT(C834,5)&amp;B834&amp;"_"&amp;A834,$BK$1:BK833,0)),LEFT(C834,5)&amp;B834&amp;"_"&amp;A834,"")</f>
        <v>2021_PHI_Q.Watkins</v>
      </c>
      <c r="BL834">
        <f>COUNTIFS($B$1:B834,B834)-COUNTIFS($B$1:B834,B834,$BK$1:BK834,"")</f>
        <v>7</v>
      </c>
      <c r="BM834" t="str">
        <f t="shared" si="142"/>
        <v>2021_PHI7</v>
      </c>
    </row>
    <row r="835" spans="1:65" x14ac:dyDescent="0.25">
      <c r="A835" s="1" t="s">
        <v>236</v>
      </c>
      <c r="B835" s="1" t="s">
        <v>105</v>
      </c>
      <c r="C835" s="1" t="s">
        <v>1636</v>
      </c>
      <c r="D835" s="1">
        <v>0.73199999999999998</v>
      </c>
      <c r="E835" s="1">
        <v>4.79</v>
      </c>
      <c r="F835" s="1" t="s">
        <v>1812</v>
      </c>
      <c r="G835" s="1" t="s">
        <v>52</v>
      </c>
      <c r="H835" s="1" t="s">
        <v>52</v>
      </c>
      <c r="I835" s="1" t="s">
        <v>52</v>
      </c>
      <c r="J835" s="1" t="s">
        <v>52</v>
      </c>
      <c r="K835" s="1" t="s">
        <v>52</v>
      </c>
      <c r="L835" s="1" t="s">
        <v>52</v>
      </c>
      <c r="M835" s="1" t="s">
        <v>52</v>
      </c>
      <c r="N835" s="1" t="s">
        <v>52</v>
      </c>
      <c r="O835" s="1" t="s">
        <v>52</v>
      </c>
      <c r="P835" s="1" t="s">
        <v>52</v>
      </c>
      <c r="Q835" s="1" t="s">
        <v>52</v>
      </c>
      <c r="R835" s="1" t="s">
        <v>52</v>
      </c>
      <c r="S835" s="1" t="s">
        <v>52</v>
      </c>
      <c r="T835" s="1" t="s">
        <v>52</v>
      </c>
      <c r="U835" s="1" t="s">
        <v>52</v>
      </c>
      <c r="V835" s="1" t="s">
        <v>52</v>
      </c>
      <c r="W835" s="1" t="s">
        <v>52</v>
      </c>
      <c r="X835" s="1" t="s">
        <v>52</v>
      </c>
      <c r="Y835" s="1" t="s">
        <v>52</v>
      </c>
      <c r="Z835" s="1" t="s">
        <v>52</v>
      </c>
      <c r="AA835" s="1" t="s">
        <v>52</v>
      </c>
      <c r="AB835" s="1" t="s">
        <v>52</v>
      </c>
      <c r="AC835" s="1" t="s">
        <v>52</v>
      </c>
      <c r="AD835" s="1">
        <v>116</v>
      </c>
      <c r="AE835" s="1">
        <v>0</v>
      </c>
      <c r="AF835" s="1">
        <v>6</v>
      </c>
      <c r="AG835" s="1">
        <v>7</v>
      </c>
      <c r="AH835" s="1">
        <v>0.85699999999999998</v>
      </c>
      <c r="AI835" s="1">
        <v>27.6</v>
      </c>
      <c r="AJ835" s="1">
        <v>6</v>
      </c>
      <c r="AK835" s="1">
        <v>96</v>
      </c>
      <c r="AL835" s="1">
        <v>49</v>
      </c>
      <c r="AM835" s="1">
        <v>17</v>
      </c>
      <c r="AN835" s="1">
        <v>0</v>
      </c>
      <c r="AO835" s="1">
        <v>0</v>
      </c>
      <c r="AP835" s="1">
        <v>487</v>
      </c>
      <c r="AQ835" s="1">
        <v>3</v>
      </c>
      <c r="AR835" s="1">
        <v>21</v>
      </c>
      <c r="AS835" s="1">
        <v>28</v>
      </c>
      <c r="AT835" s="1">
        <v>402</v>
      </c>
      <c r="AU835" s="1">
        <v>375</v>
      </c>
      <c r="AV835" s="1">
        <v>83</v>
      </c>
      <c r="AW835" s="1">
        <v>5</v>
      </c>
      <c r="AX835" s="1">
        <v>4</v>
      </c>
      <c r="AY835" t="str">
        <f t="shared" ref="AY835:AY898" si="143">IF(ISNUMBER(AP835),LEFT(C835,7)&amp;"_"&amp;B835,"")</f>
        <v>2021_04_NYG</v>
      </c>
      <c r="AZ835" t="str">
        <f t="shared" ref="AZ835:AZ898" si="144">A835</f>
        <v>K.Golladay</v>
      </c>
      <c r="BA835" t="str">
        <f t="shared" ref="BA835:BA898" si="145">IF(G835="NA","","QB")</f>
        <v/>
      </c>
      <c r="BB835" t="str">
        <f t="shared" ref="BB835:BB898" si="146">LEFT(C835,7)&amp;"_"&amp;B835</f>
        <v>2021_04_NYG</v>
      </c>
      <c r="BC835" t="str">
        <f t="shared" ref="BC835:BC898" si="147">IF(X835="NA","","ru")</f>
        <v/>
      </c>
      <c r="BD835">
        <f>COUNTIFS($BB$1:BB835,BB835,$BC$1:BC835,"ru")</f>
        <v>5</v>
      </c>
      <c r="BE835" t="str">
        <f t="shared" ref="BE835:BE898" si="148">IF(AD835="NA","","re")</f>
        <v>re</v>
      </c>
      <c r="BF835">
        <f>COUNTIFS($BB$1:BB835,BB835,$BE$1:BE835,"re")</f>
        <v>5</v>
      </c>
      <c r="BG835" t="str">
        <f t="shared" ref="BG835:BG898" si="149">BC835&amp;BD835&amp;$BB835</f>
        <v>52021_04_NYG</v>
      </c>
      <c r="BH835" t="str">
        <f t="shared" ref="BH835:BH898" si="150">BE835&amp;BF835&amp;$BB835</f>
        <v>re52021_04_NYG</v>
      </c>
      <c r="BI835" t="str">
        <f t="shared" ref="BI835:BI898" si="151">BB835&amp;AZ835</f>
        <v>2021_04_NYGK.Golladay</v>
      </c>
      <c r="BJ835" t="str">
        <f t="shared" ref="BJ835:BJ898" si="152">LEFT(C835,5)&amp;B835&amp;"_"&amp;A835</f>
        <v>2021_NYG_K.Golladay</v>
      </c>
      <c r="BK835" t="str">
        <f>IF(ISERROR(MATCH(LEFT(C835,5)&amp;B835&amp;"_"&amp;A835,$BK$1:BK834,0)),LEFT(C835,5)&amp;B835&amp;"_"&amp;A835,"")</f>
        <v>2021_NYG_K.Golladay</v>
      </c>
      <c r="BL835">
        <f>COUNTIFS($B$1:B835,B835)-COUNTIFS($B$1:B835,B835,$BK$1:BK835,"")</f>
        <v>11</v>
      </c>
      <c r="BM835" t="str">
        <f t="shared" ref="BM835:BM898" si="153">IF(BK835="","",LEFT(C835,5)&amp;B835&amp;BL835)</f>
        <v>2021_NYG11</v>
      </c>
    </row>
    <row r="836" spans="1:65" x14ac:dyDescent="0.25">
      <c r="A836" s="1" t="s">
        <v>226</v>
      </c>
      <c r="B836" s="1" t="s">
        <v>88</v>
      </c>
      <c r="C836" s="1" t="s">
        <v>2430</v>
      </c>
      <c r="D836" s="1">
        <v>0.221</v>
      </c>
      <c r="E836" s="1">
        <v>2.16</v>
      </c>
      <c r="F836" s="1" t="s">
        <v>2552</v>
      </c>
      <c r="G836" s="1" t="s">
        <v>52</v>
      </c>
      <c r="H836" s="1" t="s">
        <v>52</v>
      </c>
      <c r="I836" s="1" t="s">
        <v>52</v>
      </c>
      <c r="J836" s="1" t="s">
        <v>52</v>
      </c>
      <c r="K836" s="1" t="s">
        <v>52</v>
      </c>
      <c r="L836" s="1" t="s">
        <v>52</v>
      </c>
      <c r="M836" s="1" t="s">
        <v>52</v>
      </c>
      <c r="N836" s="1" t="s">
        <v>52</v>
      </c>
      <c r="O836" s="1" t="s">
        <v>52</v>
      </c>
      <c r="P836" s="1" t="s">
        <v>52</v>
      </c>
      <c r="Q836" s="1" t="s">
        <v>52</v>
      </c>
      <c r="R836" s="1" t="s">
        <v>52</v>
      </c>
      <c r="S836" s="1" t="s">
        <v>52</v>
      </c>
      <c r="T836" s="1" t="s">
        <v>52</v>
      </c>
      <c r="U836" s="1" t="s">
        <v>52</v>
      </c>
      <c r="V836" s="1" t="s">
        <v>52</v>
      </c>
      <c r="W836" s="1" t="s">
        <v>52</v>
      </c>
      <c r="X836" s="1" t="s">
        <v>52</v>
      </c>
      <c r="Y836" s="1" t="s">
        <v>52</v>
      </c>
      <c r="Z836" s="1" t="s">
        <v>52</v>
      </c>
      <c r="AA836" s="1" t="s">
        <v>52</v>
      </c>
      <c r="AB836" s="1" t="s">
        <v>52</v>
      </c>
      <c r="AC836" s="1" t="s">
        <v>52</v>
      </c>
      <c r="AD836" s="1">
        <v>115</v>
      </c>
      <c r="AE836" s="1">
        <v>0</v>
      </c>
      <c r="AF836" s="1">
        <v>8</v>
      </c>
      <c r="AG836" s="1">
        <v>9</v>
      </c>
      <c r="AH836" s="1">
        <v>0.88800000000000001</v>
      </c>
      <c r="AI836" s="1">
        <v>30.32</v>
      </c>
      <c r="AJ836" s="1">
        <v>5</v>
      </c>
      <c r="AK836" s="1">
        <v>88</v>
      </c>
      <c r="AL836" s="1">
        <v>35</v>
      </c>
      <c r="AM836" s="1">
        <v>16</v>
      </c>
      <c r="AN836" s="1">
        <v>0</v>
      </c>
      <c r="AO836" s="1">
        <v>0</v>
      </c>
      <c r="AP836" s="1">
        <v>431</v>
      </c>
      <c r="AQ836" s="1">
        <v>2</v>
      </c>
      <c r="AR836" s="1">
        <v>20</v>
      </c>
      <c r="AS836" s="1">
        <v>34</v>
      </c>
      <c r="AT836" s="1">
        <v>354</v>
      </c>
      <c r="AU836" s="1">
        <v>405</v>
      </c>
      <c r="AV836" s="1">
        <v>77</v>
      </c>
      <c r="AW836" s="1">
        <v>4</v>
      </c>
      <c r="AX836" s="1">
        <v>1</v>
      </c>
      <c r="AY836" t="str">
        <f t="shared" si="143"/>
        <v>2021_06_MIA</v>
      </c>
      <c r="AZ836" t="str">
        <f t="shared" si="144"/>
        <v>M.Gesicki</v>
      </c>
      <c r="BA836" t="str">
        <f t="shared" si="145"/>
        <v/>
      </c>
      <c r="BB836" t="str">
        <f t="shared" si="146"/>
        <v>2021_06_MIA</v>
      </c>
      <c r="BC836" t="str">
        <f t="shared" si="147"/>
        <v/>
      </c>
      <c r="BD836">
        <f>COUNTIFS($BB$1:BB836,BB836,$BC$1:BC836,"ru")</f>
        <v>3</v>
      </c>
      <c r="BE836" t="str">
        <f t="shared" si="148"/>
        <v>re</v>
      </c>
      <c r="BF836">
        <f>COUNTIFS($BB$1:BB836,BB836,$BE$1:BE836,"re")</f>
        <v>4</v>
      </c>
      <c r="BG836" t="str">
        <f t="shared" si="149"/>
        <v>32021_06_MIA</v>
      </c>
      <c r="BH836" t="str">
        <f t="shared" si="150"/>
        <v>re42021_06_MIA</v>
      </c>
      <c r="BI836" t="str">
        <f t="shared" si="151"/>
        <v>2021_06_MIAM.Gesicki</v>
      </c>
      <c r="BJ836" t="str">
        <f t="shared" si="152"/>
        <v>2021_MIA_M.Gesicki</v>
      </c>
      <c r="BK836" t="str">
        <f>IF(ISERROR(MATCH(LEFT(C836,5)&amp;B836&amp;"_"&amp;A836,$BK$1:BK835,0)),LEFT(C836,5)&amp;B836&amp;"_"&amp;A836,"")</f>
        <v>2021_MIA_M.Gesicki</v>
      </c>
      <c r="BL836">
        <f>COUNTIFS($B$1:B836,B836)-COUNTIFS($B$1:B836,B836,$BK$1:BK836,"")</f>
        <v>8</v>
      </c>
      <c r="BM836" t="str">
        <f t="shared" si="153"/>
        <v>2021_MIA8</v>
      </c>
    </row>
    <row r="837" spans="1:65" x14ac:dyDescent="0.25">
      <c r="A837" s="1" t="s">
        <v>610</v>
      </c>
      <c r="B837" s="1" t="s">
        <v>62</v>
      </c>
      <c r="C837" s="1" t="s">
        <v>826</v>
      </c>
      <c r="D837" s="1">
        <v>0.29699999999999999</v>
      </c>
      <c r="E837" s="1">
        <v>9.8000000000000007</v>
      </c>
      <c r="F837" s="1" t="s">
        <v>998</v>
      </c>
      <c r="G837" s="1" t="s">
        <v>52</v>
      </c>
      <c r="H837" s="1" t="s">
        <v>52</v>
      </c>
      <c r="I837" s="1" t="s">
        <v>52</v>
      </c>
      <c r="J837" s="1" t="s">
        <v>52</v>
      </c>
      <c r="K837" s="1" t="s">
        <v>52</v>
      </c>
      <c r="L837" s="1" t="s">
        <v>52</v>
      </c>
      <c r="M837" s="1" t="s">
        <v>52</v>
      </c>
      <c r="N837" s="1" t="s">
        <v>52</v>
      </c>
      <c r="O837" s="1" t="s">
        <v>52</v>
      </c>
      <c r="P837" s="1" t="s">
        <v>52</v>
      </c>
      <c r="Q837" s="1" t="s">
        <v>52</v>
      </c>
      <c r="R837" s="1" t="s">
        <v>52</v>
      </c>
      <c r="S837" s="1" t="s">
        <v>52</v>
      </c>
      <c r="T837" s="1" t="s">
        <v>52</v>
      </c>
      <c r="U837" s="1" t="s">
        <v>52</v>
      </c>
      <c r="V837" s="1" t="s">
        <v>52</v>
      </c>
      <c r="W837" s="1" t="s">
        <v>52</v>
      </c>
      <c r="X837" s="1" t="s">
        <v>52</v>
      </c>
      <c r="Y837" s="1" t="s">
        <v>52</v>
      </c>
      <c r="Z837" s="1" t="s">
        <v>52</v>
      </c>
      <c r="AA837" s="1" t="s">
        <v>52</v>
      </c>
      <c r="AB837" s="1" t="s">
        <v>52</v>
      </c>
      <c r="AC837" s="1" t="s">
        <v>52</v>
      </c>
      <c r="AD837" s="1">
        <v>114</v>
      </c>
      <c r="AE837" s="1">
        <v>2</v>
      </c>
      <c r="AF837" s="1">
        <v>7</v>
      </c>
      <c r="AG837" s="1">
        <v>8</v>
      </c>
      <c r="AH837" s="1">
        <v>0.875</v>
      </c>
      <c r="AI837" s="1">
        <v>8.67</v>
      </c>
      <c r="AJ837" s="1">
        <v>3</v>
      </c>
      <c r="AK837" s="1">
        <v>29</v>
      </c>
      <c r="AL837" s="1">
        <v>91</v>
      </c>
      <c r="AM837" s="1">
        <v>49</v>
      </c>
      <c r="AN837" s="1">
        <v>1</v>
      </c>
      <c r="AO837" s="1">
        <v>0</v>
      </c>
      <c r="AP837" s="1">
        <v>474</v>
      </c>
      <c r="AQ837" s="1">
        <v>5</v>
      </c>
      <c r="AR837" s="1">
        <v>21</v>
      </c>
      <c r="AS837" s="1">
        <v>29</v>
      </c>
      <c r="AT837" s="1">
        <v>400</v>
      </c>
      <c r="AU837" s="1">
        <v>296</v>
      </c>
      <c r="AV837" s="1">
        <v>103</v>
      </c>
      <c r="AW837" s="1">
        <v>3</v>
      </c>
      <c r="AX837" s="1">
        <v>1</v>
      </c>
      <c r="AY837" t="str">
        <f t="shared" si="143"/>
        <v>2021_02_ARI</v>
      </c>
      <c r="AZ837" t="str">
        <f t="shared" si="144"/>
        <v>R.Moore</v>
      </c>
      <c r="BA837" t="str">
        <f t="shared" si="145"/>
        <v/>
      </c>
      <c r="BB837" t="str">
        <f t="shared" si="146"/>
        <v>2021_02_ARI</v>
      </c>
      <c r="BC837" t="str">
        <f t="shared" si="147"/>
        <v/>
      </c>
      <c r="BD837">
        <f>COUNTIFS($BB$1:BB837,BB837,$BC$1:BC837,"ru")</f>
        <v>3</v>
      </c>
      <c r="BE837" t="str">
        <f t="shared" si="148"/>
        <v>re</v>
      </c>
      <c r="BF837">
        <f>COUNTIFS($BB$1:BB837,BB837,$BE$1:BE837,"re")</f>
        <v>2</v>
      </c>
      <c r="BG837" t="str">
        <f t="shared" si="149"/>
        <v>32021_02_ARI</v>
      </c>
      <c r="BH837" t="str">
        <f t="shared" si="150"/>
        <v>re22021_02_ARI</v>
      </c>
      <c r="BI837" t="str">
        <f t="shared" si="151"/>
        <v>2021_02_ARIR.Moore</v>
      </c>
      <c r="BJ837" t="str">
        <f t="shared" si="152"/>
        <v>2021_ARI_R.Moore</v>
      </c>
      <c r="BK837" t="str">
        <f>IF(ISERROR(MATCH(LEFT(C837,5)&amp;B837&amp;"_"&amp;A837,$BK$1:BK836,0)),LEFT(C837,5)&amp;B837&amp;"_"&amp;A837,"")</f>
        <v/>
      </c>
      <c r="BL837">
        <f>COUNTIFS($B$1:B837,B837)-COUNTIFS($B$1:B837,B837,$BK$1:BK837,"")</f>
        <v>6</v>
      </c>
      <c r="BM837" t="str">
        <f t="shared" si="153"/>
        <v/>
      </c>
    </row>
    <row r="838" spans="1:65" x14ac:dyDescent="0.25">
      <c r="A838" s="1" t="s">
        <v>218</v>
      </c>
      <c r="B838" s="1" t="s">
        <v>58</v>
      </c>
      <c r="C838" s="1" t="s">
        <v>1663</v>
      </c>
      <c r="D838" s="1">
        <v>8.0000000000000002E-3</v>
      </c>
      <c r="E838" s="1">
        <v>1.27</v>
      </c>
      <c r="F838" s="1" t="s">
        <v>1813</v>
      </c>
      <c r="G838" s="1" t="s">
        <v>52</v>
      </c>
      <c r="H838" s="1" t="s">
        <v>52</v>
      </c>
      <c r="I838" s="1" t="s">
        <v>52</v>
      </c>
      <c r="J838" s="1" t="s">
        <v>52</v>
      </c>
      <c r="K838" s="1" t="s">
        <v>52</v>
      </c>
      <c r="L838" s="1" t="s">
        <v>52</v>
      </c>
      <c r="M838" s="1" t="s">
        <v>52</v>
      </c>
      <c r="N838" s="1" t="s">
        <v>52</v>
      </c>
      <c r="O838" s="1" t="s">
        <v>52</v>
      </c>
      <c r="P838" s="1" t="s">
        <v>52</v>
      </c>
      <c r="Q838" s="1" t="s">
        <v>52</v>
      </c>
      <c r="R838" s="1" t="s">
        <v>52</v>
      </c>
      <c r="S838" s="1" t="s">
        <v>52</v>
      </c>
      <c r="T838" s="1" t="s">
        <v>52</v>
      </c>
      <c r="U838" s="1" t="s">
        <v>52</v>
      </c>
      <c r="V838" s="1" t="s">
        <v>52</v>
      </c>
      <c r="W838" s="1" t="s">
        <v>52</v>
      </c>
      <c r="X838" s="1" t="s">
        <v>52</v>
      </c>
      <c r="Y838" s="1" t="s">
        <v>52</v>
      </c>
      <c r="Z838" s="1" t="s">
        <v>52</v>
      </c>
      <c r="AA838" s="1" t="s">
        <v>52</v>
      </c>
      <c r="AB838" s="1" t="s">
        <v>52</v>
      </c>
      <c r="AC838" s="1" t="s">
        <v>52</v>
      </c>
      <c r="AD838" s="1">
        <v>114</v>
      </c>
      <c r="AE838" s="1">
        <v>0</v>
      </c>
      <c r="AF838" s="1">
        <v>7</v>
      </c>
      <c r="AG838" s="1">
        <v>11</v>
      </c>
      <c r="AH838" s="1">
        <v>0.63600000000000001</v>
      </c>
      <c r="AI838" s="1">
        <v>6.01</v>
      </c>
      <c r="AJ838" s="1">
        <v>5</v>
      </c>
      <c r="AK838" s="1">
        <v>137</v>
      </c>
      <c r="AL838" s="1">
        <v>14</v>
      </c>
      <c r="AM838" s="1">
        <v>30</v>
      </c>
      <c r="AN838" s="1">
        <v>1</v>
      </c>
      <c r="AO838" s="1">
        <v>0</v>
      </c>
      <c r="AP838" s="1">
        <v>450</v>
      </c>
      <c r="AQ838" s="1">
        <v>4</v>
      </c>
      <c r="AR838" s="1">
        <v>40</v>
      </c>
      <c r="AS838" s="1">
        <v>21</v>
      </c>
      <c r="AT838" s="1">
        <v>256</v>
      </c>
      <c r="AU838" s="1">
        <v>271</v>
      </c>
      <c r="AV838" s="1">
        <v>199</v>
      </c>
      <c r="AW838" s="1">
        <v>8</v>
      </c>
      <c r="AX838" s="1">
        <v>4</v>
      </c>
      <c r="AY838" t="str">
        <f t="shared" si="143"/>
        <v>2021_04_BUF</v>
      </c>
      <c r="AZ838" t="str">
        <f t="shared" si="144"/>
        <v>S.Diggs</v>
      </c>
      <c r="BA838" t="str">
        <f t="shared" si="145"/>
        <v/>
      </c>
      <c r="BB838" t="str">
        <f t="shared" si="146"/>
        <v>2021_04_BUF</v>
      </c>
      <c r="BC838" t="str">
        <f t="shared" si="147"/>
        <v/>
      </c>
      <c r="BD838">
        <f>COUNTIFS($BB$1:BB838,BB838,$BC$1:BC838,"ru")</f>
        <v>6</v>
      </c>
      <c r="BE838" t="str">
        <f t="shared" si="148"/>
        <v>re</v>
      </c>
      <c r="BF838">
        <f>COUNTIFS($BB$1:BB838,BB838,$BE$1:BE838,"re")</f>
        <v>5</v>
      </c>
      <c r="BG838" t="str">
        <f t="shared" si="149"/>
        <v>62021_04_BUF</v>
      </c>
      <c r="BH838" t="str">
        <f t="shared" si="150"/>
        <v>re52021_04_BUF</v>
      </c>
      <c r="BI838" t="str">
        <f t="shared" si="151"/>
        <v>2021_04_BUFS.Diggs</v>
      </c>
      <c r="BJ838" t="str">
        <f t="shared" si="152"/>
        <v>2021_BUF_S.Diggs</v>
      </c>
      <c r="BK838" t="str">
        <f>IF(ISERROR(MATCH(LEFT(C838,5)&amp;B838&amp;"_"&amp;A838,$BK$1:BK837,0)),LEFT(C838,5)&amp;B838&amp;"_"&amp;A838,"")</f>
        <v>2021_BUF_S.Diggs</v>
      </c>
      <c r="BL838">
        <f>COUNTIFS($B$1:B838,B838)-COUNTIFS($B$1:B838,B838,$BK$1:BK838,"")</f>
        <v>10</v>
      </c>
      <c r="BM838" t="str">
        <f t="shared" si="153"/>
        <v>2021_BUF10</v>
      </c>
    </row>
    <row r="839" spans="1:65" x14ac:dyDescent="0.25">
      <c r="A839" s="1" t="s">
        <v>159</v>
      </c>
      <c r="B839" s="1" t="s">
        <v>108</v>
      </c>
      <c r="C839" s="1" t="s">
        <v>832</v>
      </c>
      <c r="D839" s="1">
        <v>0.19700000000000001</v>
      </c>
      <c r="E839" s="1">
        <v>4.63</v>
      </c>
      <c r="F839" s="1" t="s">
        <v>999</v>
      </c>
      <c r="G839" s="1" t="s">
        <v>52</v>
      </c>
      <c r="H839" s="1" t="s">
        <v>52</v>
      </c>
      <c r="I839" s="1" t="s">
        <v>52</v>
      </c>
      <c r="J839" s="1" t="s">
        <v>52</v>
      </c>
      <c r="K839" s="1" t="s">
        <v>52</v>
      </c>
      <c r="L839" s="1" t="s">
        <v>52</v>
      </c>
      <c r="M839" s="1" t="s">
        <v>52</v>
      </c>
      <c r="N839" s="1" t="s">
        <v>52</v>
      </c>
      <c r="O839" s="1" t="s">
        <v>52</v>
      </c>
      <c r="P839" s="1" t="s">
        <v>52</v>
      </c>
      <c r="Q839" s="1" t="s">
        <v>52</v>
      </c>
      <c r="R839" s="1" t="s">
        <v>52</v>
      </c>
      <c r="S839" s="1" t="s">
        <v>52</v>
      </c>
      <c r="T839" s="1" t="s">
        <v>52</v>
      </c>
      <c r="U839" s="1" t="s">
        <v>52</v>
      </c>
      <c r="V839" s="1" t="s">
        <v>52</v>
      </c>
      <c r="W839" s="1" t="s">
        <v>52</v>
      </c>
      <c r="X839" s="1" t="s">
        <v>52</v>
      </c>
      <c r="Y839" s="1" t="s">
        <v>52</v>
      </c>
      <c r="Z839" s="1" t="s">
        <v>52</v>
      </c>
      <c r="AA839" s="1" t="s">
        <v>52</v>
      </c>
      <c r="AB839" s="1" t="s">
        <v>52</v>
      </c>
      <c r="AC839" s="1" t="s">
        <v>52</v>
      </c>
      <c r="AD839" s="1">
        <v>113</v>
      </c>
      <c r="AE839" s="1">
        <v>1</v>
      </c>
      <c r="AF839" s="1">
        <v>6</v>
      </c>
      <c r="AG839" s="1">
        <v>11</v>
      </c>
      <c r="AH839" s="1">
        <v>0.54500000000000004</v>
      </c>
      <c r="AI839" s="1">
        <v>-3.87</v>
      </c>
      <c r="AJ839" s="1">
        <v>5</v>
      </c>
      <c r="AK839" s="1">
        <v>140</v>
      </c>
      <c r="AL839" s="1">
        <v>61</v>
      </c>
      <c r="AM839" s="1">
        <v>27</v>
      </c>
      <c r="AN839" s="1">
        <v>0</v>
      </c>
      <c r="AO839" s="1">
        <v>0</v>
      </c>
      <c r="AP839" s="1">
        <v>481</v>
      </c>
      <c r="AQ839" s="1">
        <v>6</v>
      </c>
      <c r="AR839" s="1">
        <v>41</v>
      </c>
      <c r="AS839" s="1">
        <v>18</v>
      </c>
      <c r="AT839" s="1">
        <v>239</v>
      </c>
      <c r="AU839" s="1">
        <v>247</v>
      </c>
      <c r="AV839" s="1">
        <v>251</v>
      </c>
      <c r="AW839" s="1">
        <v>10</v>
      </c>
      <c r="AX839" s="1">
        <v>6</v>
      </c>
      <c r="AY839" t="str">
        <f t="shared" si="143"/>
        <v>2021_02_BAL</v>
      </c>
      <c r="AZ839" t="str">
        <f t="shared" si="144"/>
        <v>M.Brown</v>
      </c>
      <c r="BA839" t="str">
        <f t="shared" si="145"/>
        <v/>
      </c>
      <c r="BB839" t="str">
        <f t="shared" si="146"/>
        <v>2021_02_BAL</v>
      </c>
      <c r="BC839" t="str">
        <f t="shared" si="147"/>
        <v/>
      </c>
      <c r="BD839">
        <f>COUNTIFS($BB$1:BB839,BB839,$BC$1:BC839,"ru")</f>
        <v>5</v>
      </c>
      <c r="BE839" t="str">
        <f t="shared" si="148"/>
        <v>re</v>
      </c>
      <c r="BF839">
        <f>COUNTIFS($BB$1:BB839,BB839,$BE$1:BE839,"re")</f>
        <v>2</v>
      </c>
      <c r="BG839" t="str">
        <f t="shared" si="149"/>
        <v>52021_02_BAL</v>
      </c>
      <c r="BH839" t="str">
        <f t="shared" si="150"/>
        <v>re22021_02_BAL</v>
      </c>
      <c r="BI839" t="str">
        <f t="shared" si="151"/>
        <v>2021_02_BALM.Brown</v>
      </c>
      <c r="BJ839" t="str">
        <f t="shared" si="152"/>
        <v>2021_BAL_M.Brown</v>
      </c>
      <c r="BK839" t="str">
        <f>IF(ISERROR(MATCH(LEFT(C839,5)&amp;B839&amp;"_"&amp;A839,$BK$1:BK838,0)),LEFT(C839,5)&amp;B839&amp;"_"&amp;A839,"")</f>
        <v/>
      </c>
      <c r="BL839">
        <f>COUNTIFS($B$1:B839,B839)-COUNTIFS($B$1:B839,B839,$BK$1:BK839,"")</f>
        <v>11</v>
      </c>
      <c r="BM839" t="str">
        <f t="shared" si="153"/>
        <v/>
      </c>
    </row>
    <row r="840" spans="1:65" x14ac:dyDescent="0.25">
      <c r="A840" s="1" t="s">
        <v>206</v>
      </c>
      <c r="B840" s="1" t="s">
        <v>68</v>
      </c>
      <c r="C840" s="1" t="s">
        <v>2038</v>
      </c>
      <c r="D840" s="1">
        <v>0.14099999999999999</v>
      </c>
      <c r="E840" s="1">
        <v>2.98</v>
      </c>
      <c r="F840" s="1" t="s">
        <v>2205</v>
      </c>
      <c r="G840" s="1" t="s">
        <v>52</v>
      </c>
      <c r="H840" s="1" t="s">
        <v>52</v>
      </c>
      <c r="I840" s="1" t="s">
        <v>52</v>
      </c>
      <c r="J840" s="1" t="s">
        <v>52</v>
      </c>
      <c r="K840" s="1" t="s">
        <v>52</v>
      </c>
      <c r="L840" s="1" t="s">
        <v>52</v>
      </c>
      <c r="M840" s="1" t="s">
        <v>52</v>
      </c>
      <c r="N840" s="1" t="s">
        <v>52</v>
      </c>
      <c r="O840" s="1" t="s">
        <v>52</v>
      </c>
      <c r="P840" s="1" t="s">
        <v>52</v>
      </c>
      <c r="Q840" s="1" t="s">
        <v>52</v>
      </c>
      <c r="R840" s="1" t="s">
        <v>52</v>
      </c>
      <c r="S840" s="1" t="s">
        <v>52</v>
      </c>
      <c r="T840" s="1" t="s">
        <v>52</v>
      </c>
      <c r="U840" s="1" t="s">
        <v>52</v>
      </c>
      <c r="V840" s="1" t="s">
        <v>52</v>
      </c>
      <c r="W840" s="1" t="s">
        <v>52</v>
      </c>
      <c r="X840" s="1" t="s">
        <v>52</v>
      </c>
      <c r="Y840" s="1" t="s">
        <v>52</v>
      </c>
      <c r="Z840" s="1" t="s">
        <v>52</v>
      </c>
      <c r="AA840" s="1" t="s">
        <v>52</v>
      </c>
      <c r="AB840" s="1" t="s">
        <v>52</v>
      </c>
      <c r="AC840" s="1" t="s">
        <v>52</v>
      </c>
      <c r="AD840" s="1">
        <v>113</v>
      </c>
      <c r="AE840" s="1">
        <v>2</v>
      </c>
      <c r="AF840" s="1">
        <v>6</v>
      </c>
      <c r="AG840" s="1">
        <v>8</v>
      </c>
      <c r="AH840" s="1">
        <v>0.75</v>
      </c>
      <c r="AI840" s="1">
        <v>35.74</v>
      </c>
      <c r="AJ840" s="1">
        <v>5</v>
      </c>
      <c r="AK840" s="1">
        <v>165</v>
      </c>
      <c r="AL840" s="1">
        <v>13</v>
      </c>
      <c r="AM840" s="1">
        <v>20</v>
      </c>
      <c r="AN840" s="1">
        <v>0</v>
      </c>
      <c r="AO840" s="1">
        <v>0</v>
      </c>
      <c r="AP840" s="1">
        <v>558</v>
      </c>
      <c r="AQ840" s="1">
        <v>6</v>
      </c>
      <c r="AR840" s="1">
        <v>25</v>
      </c>
      <c r="AS840" s="1">
        <v>33</v>
      </c>
      <c r="AT840" s="1">
        <v>452</v>
      </c>
      <c r="AU840" s="1">
        <v>449</v>
      </c>
      <c r="AV840" s="1">
        <v>121</v>
      </c>
      <c r="AW840" s="1">
        <v>7</v>
      </c>
      <c r="AX840" s="1">
        <v>2</v>
      </c>
      <c r="AY840" t="str">
        <f t="shared" si="143"/>
        <v>2021_05_TB</v>
      </c>
      <c r="AZ840" t="str">
        <f t="shared" si="144"/>
        <v>M.Evans</v>
      </c>
      <c r="BA840" t="str">
        <f t="shared" si="145"/>
        <v/>
      </c>
      <c r="BB840" t="str">
        <f t="shared" si="146"/>
        <v>2021_05_TB</v>
      </c>
      <c r="BC840" t="str">
        <f t="shared" si="147"/>
        <v/>
      </c>
      <c r="BD840">
        <f>COUNTIFS($BB$1:BB840,BB840,$BC$1:BC840,"ru")</f>
        <v>3</v>
      </c>
      <c r="BE840" t="str">
        <f t="shared" si="148"/>
        <v>re</v>
      </c>
      <c r="BF840">
        <f>COUNTIFS($BB$1:BB840,BB840,$BE$1:BE840,"re")</f>
        <v>5</v>
      </c>
      <c r="BG840" t="str">
        <f t="shared" si="149"/>
        <v>32021_05_TB</v>
      </c>
      <c r="BH840" t="str">
        <f t="shared" si="150"/>
        <v>re52021_05_TB</v>
      </c>
      <c r="BI840" t="str">
        <f t="shared" si="151"/>
        <v>2021_05_TBM.Evans</v>
      </c>
      <c r="BJ840" t="str">
        <f t="shared" si="152"/>
        <v>2021_TB_M.Evans</v>
      </c>
      <c r="BK840" t="str">
        <f>IF(ISERROR(MATCH(LEFT(C840,5)&amp;B840&amp;"_"&amp;A840,$BK$1:BK839,0)),LEFT(C840,5)&amp;B840&amp;"_"&amp;A840,"")</f>
        <v>2021_TB_M.Evans</v>
      </c>
      <c r="BL840">
        <f>COUNTIFS($B$1:B840,B840)-COUNTIFS($B$1:B840,B840,$BK$1:BK840,"")</f>
        <v>8</v>
      </c>
      <c r="BM840" t="str">
        <f t="shared" si="153"/>
        <v>2021_TB8</v>
      </c>
    </row>
    <row r="841" spans="1:65" x14ac:dyDescent="0.25">
      <c r="A841" s="1" t="s">
        <v>174</v>
      </c>
      <c r="B841" s="1" t="s">
        <v>105</v>
      </c>
      <c r="C841" s="1" t="s">
        <v>437</v>
      </c>
      <c r="D841" s="1">
        <v>0.29199999999999998</v>
      </c>
      <c r="E841" s="1">
        <v>3.51</v>
      </c>
      <c r="F841" s="1" t="s">
        <v>581</v>
      </c>
      <c r="G841" s="1" t="s">
        <v>52</v>
      </c>
      <c r="H841" s="1" t="s">
        <v>52</v>
      </c>
      <c r="I841" s="1" t="s">
        <v>52</v>
      </c>
      <c r="J841" s="1" t="s">
        <v>52</v>
      </c>
      <c r="K841" s="1" t="s">
        <v>52</v>
      </c>
      <c r="L841" s="1" t="s">
        <v>52</v>
      </c>
      <c r="M841" s="1" t="s">
        <v>52</v>
      </c>
      <c r="N841" s="1" t="s">
        <v>52</v>
      </c>
      <c r="O841" s="1" t="s">
        <v>52</v>
      </c>
      <c r="P841" s="1" t="s">
        <v>52</v>
      </c>
      <c r="Q841" s="1" t="s">
        <v>52</v>
      </c>
      <c r="R841" s="1" t="s">
        <v>52</v>
      </c>
      <c r="S841" s="1" t="s">
        <v>52</v>
      </c>
      <c r="T841" s="1" t="s">
        <v>52</v>
      </c>
      <c r="U841" s="1" t="s">
        <v>52</v>
      </c>
      <c r="V841" s="1" t="s">
        <v>52</v>
      </c>
      <c r="W841" s="1" t="s">
        <v>52</v>
      </c>
      <c r="X841" s="1" t="s">
        <v>52</v>
      </c>
      <c r="Y841" s="1" t="s">
        <v>52</v>
      </c>
      <c r="Z841" s="1" t="s">
        <v>52</v>
      </c>
      <c r="AA841" s="1" t="s">
        <v>52</v>
      </c>
      <c r="AB841" s="1" t="s">
        <v>52</v>
      </c>
      <c r="AC841" s="1" t="s">
        <v>52</v>
      </c>
      <c r="AD841" s="1">
        <v>113</v>
      </c>
      <c r="AE841" s="1">
        <v>1</v>
      </c>
      <c r="AF841" s="1">
        <v>7</v>
      </c>
      <c r="AG841" s="1">
        <v>9</v>
      </c>
      <c r="AH841" s="1">
        <v>0.77700000000000002</v>
      </c>
      <c r="AI841" s="1">
        <v>14.49</v>
      </c>
      <c r="AJ841" s="1">
        <v>6</v>
      </c>
      <c r="AK841" s="1">
        <v>94</v>
      </c>
      <c r="AL841" s="1">
        <v>39</v>
      </c>
      <c r="AM841" s="1">
        <v>14</v>
      </c>
      <c r="AN841" s="1">
        <v>0</v>
      </c>
      <c r="AO841" s="1">
        <v>0</v>
      </c>
      <c r="AP841" s="1">
        <v>314</v>
      </c>
      <c r="AQ841" s="1">
        <v>2</v>
      </c>
      <c r="AR841" s="1">
        <v>20</v>
      </c>
      <c r="AS841" s="1">
        <v>22</v>
      </c>
      <c r="AT841" s="1">
        <v>267</v>
      </c>
      <c r="AU841" s="1">
        <v>306</v>
      </c>
      <c r="AV841" s="1">
        <v>60</v>
      </c>
      <c r="AW841" s="1">
        <v>3</v>
      </c>
      <c r="AX841" s="1">
        <v>2</v>
      </c>
      <c r="AY841" t="str">
        <f t="shared" si="143"/>
        <v>2021_01_NYG</v>
      </c>
      <c r="AZ841" t="str">
        <f t="shared" si="144"/>
        <v>S.Shepard</v>
      </c>
      <c r="BA841" t="str">
        <f t="shared" si="145"/>
        <v/>
      </c>
      <c r="BB841" t="str">
        <f t="shared" si="146"/>
        <v>2021_01_NYG</v>
      </c>
      <c r="BC841" t="str">
        <f t="shared" si="147"/>
        <v/>
      </c>
      <c r="BD841">
        <f>COUNTIFS($BB$1:BB841,BB841,$BC$1:BC841,"ru")</f>
        <v>3</v>
      </c>
      <c r="BE841" t="str">
        <f t="shared" si="148"/>
        <v>re</v>
      </c>
      <c r="BF841">
        <f>COUNTIFS($BB$1:BB841,BB841,$BE$1:BE841,"re")</f>
        <v>3</v>
      </c>
      <c r="BG841" t="str">
        <f t="shared" si="149"/>
        <v>32021_01_NYG</v>
      </c>
      <c r="BH841" t="str">
        <f t="shared" si="150"/>
        <v>re32021_01_NYG</v>
      </c>
      <c r="BI841" t="str">
        <f t="shared" si="151"/>
        <v>2021_01_NYGS.Shepard</v>
      </c>
      <c r="BJ841" t="str">
        <f t="shared" si="152"/>
        <v>2021_NYG_S.Shepard</v>
      </c>
      <c r="BK841" t="str">
        <f>IF(ISERROR(MATCH(LEFT(C841,5)&amp;B841&amp;"_"&amp;A841,$BK$1:BK840,0)),LEFT(C841,5)&amp;B841&amp;"_"&amp;A841,"")</f>
        <v/>
      </c>
      <c r="BL841">
        <f>COUNTIFS($B$1:B841,B841)-COUNTIFS($B$1:B841,B841,$BK$1:BK841,"")</f>
        <v>11</v>
      </c>
      <c r="BM841" t="str">
        <f t="shared" si="153"/>
        <v/>
      </c>
    </row>
    <row r="842" spans="1:65" x14ac:dyDescent="0.25">
      <c r="A842" s="1" t="s">
        <v>250</v>
      </c>
      <c r="B842" s="1" t="s">
        <v>62</v>
      </c>
      <c r="C842" s="1" t="s">
        <v>1247</v>
      </c>
      <c r="D842" s="1">
        <v>7.8E-2</v>
      </c>
      <c r="E842" s="1">
        <v>1.22</v>
      </c>
      <c r="F842" s="1" t="s">
        <v>1403</v>
      </c>
      <c r="G842" s="1" t="s">
        <v>52</v>
      </c>
      <c r="H842" s="1" t="s">
        <v>52</v>
      </c>
      <c r="I842" s="1" t="s">
        <v>52</v>
      </c>
      <c r="J842" s="1" t="s">
        <v>52</v>
      </c>
      <c r="K842" s="1" t="s">
        <v>52</v>
      </c>
      <c r="L842" s="1" t="s">
        <v>52</v>
      </c>
      <c r="M842" s="1" t="s">
        <v>52</v>
      </c>
      <c r="N842" s="1" t="s">
        <v>52</v>
      </c>
      <c r="O842" s="1" t="s">
        <v>52</v>
      </c>
      <c r="P842" s="1" t="s">
        <v>52</v>
      </c>
      <c r="Q842" s="1" t="s">
        <v>52</v>
      </c>
      <c r="R842" s="1" t="s">
        <v>52</v>
      </c>
      <c r="S842" s="1" t="s">
        <v>52</v>
      </c>
      <c r="T842" s="1" t="s">
        <v>52</v>
      </c>
      <c r="U842" s="1" t="s">
        <v>52</v>
      </c>
      <c r="V842" s="1" t="s">
        <v>52</v>
      </c>
      <c r="W842" s="1" t="s">
        <v>52</v>
      </c>
      <c r="X842" s="1" t="s">
        <v>52</v>
      </c>
      <c r="Y842" s="1" t="s">
        <v>52</v>
      </c>
      <c r="Z842" s="1" t="s">
        <v>52</v>
      </c>
      <c r="AA842" s="1" t="s">
        <v>52</v>
      </c>
      <c r="AB842" s="1" t="s">
        <v>52</v>
      </c>
      <c r="AC842" s="1" t="s">
        <v>52</v>
      </c>
      <c r="AD842" s="1">
        <v>112</v>
      </c>
      <c r="AE842" s="1">
        <v>0</v>
      </c>
      <c r="AF842" s="1">
        <v>5</v>
      </c>
      <c r="AG842" s="1">
        <v>6</v>
      </c>
      <c r="AH842" s="1">
        <v>0.83299999999999996</v>
      </c>
      <c r="AI842" s="1">
        <v>33.99</v>
      </c>
      <c r="AJ842" s="1">
        <v>4</v>
      </c>
      <c r="AK842" s="1">
        <v>106</v>
      </c>
      <c r="AL842" s="1">
        <v>15</v>
      </c>
      <c r="AM842" s="1">
        <v>13</v>
      </c>
      <c r="AN842" s="1">
        <v>0</v>
      </c>
      <c r="AO842" s="1">
        <v>0</v>
      </c>
      <c r="AP842" s="1">
        <v>407</v>
      </c>
      <c r="AQ842" s="1">
        <v>4</v>
      </c>
      <c r="AR842" s="1">
        <v>30</v>
      </c>
      <c r="AS842" s="1">
        <v>28</v>
      </c>
      <c r="AT842" s="1">
        <v>316</v>
      </c>
      <c r="AU842" s="1">
        <v>262</v>
      </c>
      <c r="AV842" s="1">
        <v>91</v>
      </c>
      <c r="AW842" s="1">
        <v>8</v>
      </c>
      <c r="AX842" s="1">
        <v>6</v>
      </c>
      <c r="AY842" t="str">
        <f t="shared" si="143"/>
        <v>2021_03_ARI</v>
      </c>
      <c r="AZ842" t="str">
        <f t="shared" si="144"/>
        <v>A.Green</v>
      </c>
      <c r="BA842" t="str">
        <f t="shared" si="145"/>
        <v/>
      </c>
      <c r="BB842" t="str">
        <f t="shared" si="146"/>
        <v>2021_03_ARI</v>
      </c>
      <c r="BC842" t="str">
        <f t="shared" si="147"/>
        <v/>
      </c>
      <c r="BD842">
        <f>COUNTIFS($BB$1:BB842,BB842,$BC$1:BC842,"ru")</f>
        <v>4</v>
      </c>
      <c r="BE842" t="str">
        <f t="shared" si="148"/>
        <v>re</v>
      </c>
      <c r="BF842">
        <f>COUNTIFS($BB$1:BB842,BB842,$BE$1:BE842,"re")</f>
        <v>4</v>
      </c>
      <c r="BG842" t="str">
        <f t="shared" si="149"/>
        <v>42021_03_ARI</v>
      </c>
      <c r="BH842" t="str">
        <f t="shared" si="150"/>
        <v>re42021_03_ARI</v>
      </c>
      <c r="BI842" t="str">
        <f t="shared" si="151"/>
        <v>2021_03_ARIA.Green</v>
      </c>
      <c r="BJ842" t="str">
        <f t="shared" si="152"/>
        <v>2021_ARI_A.Green</v>
      </c>
      <c r="BK842" t="str">
        <f>IF(ISERROR(MATCH(LEFT(C842,5)&amp;B842&amp;"_"&amp;A842,$BK$1:BK841,0)),LEFT(C842,5)&amp;B842&amp;"_"&amp;A842,"")</f>
        <v>2021_ARI_A.Green</v>
      </c>
      <c r="BL842">
        <f>COUNTIFS($B$1:B842,B842)-COUNTIFS($B$1:B842,B842,$BK$1:BK842,"")</f>
        <v>7</v>
      </c>
      <c r="BM842" t="str">
        <f t="shared" si="153"/>
        <v>2021_ARI7</v>
      </c>
    </row>
    <row r="843" spans="1:65" x14ac:dyDescent="0.25">
      <c r="A843" s="1" t="s">
        <v>205</v>
      </c>
      <c r="B843" s="1" t="s">
        <v>110</v>
      </c>
      <c r="C843" s="1" t="s">
        <v>1648</v>
      </c>
      <c r="D843" s="1">
        <v>0.30199999999999999</v>
      </c>
      <c r="E843" s="1">
        <v>2.2200000000000002</v>
      </c>
      <c r="F843" s="1" t="s">
        <v>1814</v>
      </c>
      <c r="G843" s="1" t="s">
        <v>52</v>
      </c>
      <c r="H843" s="1" t="s">
        <v>52</v>
      </c>
      <c r="I843" s="1" t="s">
        <v>52</v>
      </c>
      <c r="J843" s="1" t="s">
        <v>52</v>
      </c>
      <c r="K843" s="1" t="s">
        <v>52</v>
      </c>
      <c r="L843" s="1" t="s">
        <v>52</v>
      </c>
      <c r="M843" s="1" t="s">
        <v>52</v>
      </c>
      <c r="N843" s="1" t="s">
        <v>52</v>
      </c>
      <c r="O843" s="1" t="s">
        <v>52</v>
      </c>
      <c r="P843" s="1" t="s">
        <v>52</v>
      </c>
      <c r="Q843" s="1" t="s">
        <v>52</v>
      </c>
      <c r="R843" s="1" t="s">
        <v>52</v>
      </c>
      <c r="S843" s="1" t="s">
        <v>52</v>
      </c>
      <c r="T843" s="1" t="s">
        <v>52</v>
      </c>
      <c r="U843" s="1" t="s">
        <v>52</v>
      </c>
      <c r="V843" s="1" t="s">
        <v>52</v>
      </c>
      <c r="W843" s="1" t="s">
        <v>52</v>
      </c>
      <c r="X843" s="1" t="s">
        <v>52</v>
      </c>
      <c r="Y843" s="1" t="s">
        <v>52</v>
      </c>
      <c r="Z843" s="1" t="s">
        <v>52</v>
      </c>
      <c r="AA843" s="1" t="s">
        <v>52</v>
      </c>
      <c r="AB843" s="1" t="s">
        <v>52</v>
      </c>
      <c r="AC843" s="1" t="s">
        <v>52</v>
      </c>
      <c r="AD843" s="1">
        <v>111</v>
      </c>
      <c r="AE843" s="1">
        <v>1</v>
      </c>
      <c r="AF843" s="1">
        <v>4</v>
      </c>
      <c r="AG843" s="1">
        <v>7</v>
      </c>
      <c r="AH843" s="1">
        <v>0.57099999999999995</v>
      </c>
      <c r="AI843" s="1">
        <v>2.04</v>
      </c>
      <c r="AJ843" s="1">
        <v>4</v>
      </c>
      <c r="AK843" s="1">
        <v>138</v>
      </c>
      <c r="AL843" s="1">
        <v>19</v>
      </c>
      <c r="AM843" s="1">
        <v>12</v>
      </c>
      <c r="AN843" s="1">
        <v>1</v>
      </c>
      <c r="AO843" s="1">
        <v>0</v>
      </c>
      <c r="AP843" s="1">
        <v>355</v>
      </c>
      <c r="AQ843" s="1">
        <v>3</v>
      </c>
      <c r="AR843" s="1">
        <v>25</v>
      </c>
      <c r="AS843" s="1">
        <v>21</v>
      </c>
      <c r="AT843" s="1">
        <v>297</v>
      </c>
      <c r="AU843" s="1">
        <v>324</v>
      </c>
      <c r="AV843" s="1">
        <v>66</v>
      </c>
      <c r="AW843" s="1">
        <v>5</v>
      </c>
      <c r="AX843" s="1">
        <v>4</v>
      </c>
      <c r="AY843" t="str">
        <f t="shared" si="143"/>
        <v>2021_04_NYJ</v>
      </c>
      <c r="AZ843" t="str">
        <f t="shared" si="144"/>
        <v>C.Davis</v>
      </c>
      <c r="BA843" t="str">
        <f t="shared" si="145"/>
        <v/>
      </c>
      <c r="BB843" t="str">
        <f t="shared" si="146"/>
        <v>2021_04_NYJ</v>
      </c>
      <c r="BC843" t="str">
        <f t="shared" si="147"/>
        <v/>
      </c>
      <c r="BD843">
        <f>COUNTIFS($BB$1:BB843,BB843,$BC$1:BC843,"ru")</f>
        <v>5</v>
      </c>
      <c r="BE843" t="str">
        <f t="shared" si="148"/>
        <v>re</v>
      </c>
      <c r="BF843">
        <f>COUNTIFS($BB$1:BB843,BB843,$BE$1:BE843,"re")</f>
        <v>5</v>
      </c>
      <c r="BG843" t="str">
        <f t="shared" si="149"/>
        <v>52021_04_NYJ</v>
      </c>
      <c r="BH843" t="str">
        <f t="shared" si="150"/>
        <v>re52021_04_NYJ</v>
      </c>
      <c r="BI843" t="str">
        <f t="shared" si="151"/>
        <v>2021_04_NYJC.Davis</v>
      </c>
      <c r="BJ843" t="str">
        <f t="shared" si="152"/>
        <v>2021_NYJ_C.Davis</v>
      </c>
      <c r="BK843" t="str">
        <f>IF(ISERROR(MATCH(LEFT(C843,5)&amp;B843&amp;"_"&amp;A843,$BK$1:BK842,0)),LEFT(C843,5)&amp;B843&amp;"_"&amp;A843,"")</f>
        <v>2021_NYJ_C.Davis</v>
      </c>
      <c r="BL843">
        <f>COUNTIFS($B$1:B843,B843)-COUNTIFS($B$1:B843,B843,$BK$1:BK843,"")</f>
        <v>6</v>
      </c>
      <c r="BM843" t="str">
        <f t="shared" si="153"/>
        <v>2021_NYJ6</v>
      </c>
    </row>
    <row r="844" spans="1:65" x14ac:dyDescent="0.25">
      <c r="A844" s="1" t="s">
        <v>2206</v>
      </c>
      <c r="B844" s="1" t="s">
        <v>80</v>
      </c>
      <c r="C844" s="1" t="s">
        <v>2051</v>
      </c>
      <c r="D844" s="1">
        <v>0.24099999999999999</v>
      </c>
      <c r="E844" s="1">
        <v>7.09</v>
      </c>
      <c r="F844" s="1" t="s">
        <v>2207</v>
      </c>
      <c r="G844" s="1" t="s">
        <v>52</v>
      </c>
      <c r="H844" s="1" t="s">
        <v>52</v>
      </c>
      <c r="I844" s="1" t="s">
        <v>52</v>
      </c>
      <c r="J844" s="1" t="s">
        <v>52</v>
      </c>
      <c r="K844" s="1" t="s">
        <v>52</v>
      </c>
      <c r="L844" s="1" t="s">
        <v>52</v>
      </c>
      <c r="M844" s="1" t="s">
        <v>52</v>
      </c>
      <c r="N844" s="1" t="s">
        <v>52</v>
      </c>
      <c r="O844" s="1" t="s">
        <v>52</v>
      </c>
      <c r="P844" s="1" t="s">
        <v>52</v>
      </c>
      <c r="Q844" s="1" t="s">
        <v>52</v>
      </c>
      <c r="R844" s="1" t="s">
        <v>52</v>
      </c>
      <c r="S844" s="1" t="s">
        <v>52</v>
      </c>
      <c r="T844" s="1" t="s">
        <v>52</v>
      </c>
      <c r="U844" s="1" t="s">
        <v>52</v>
      </c>
      <c r="V844" s="1" t="s">
        <v>52</v>
      </c>
      <c r="W844" s="1" t="s">
        <v>52</v>
      </c>
      <c r="X844" s="1" t="s">
        <v>52</v>
      </c>
      <c r="Y844" s="1" t="s">
        <v>52</v>
      </c>
      <c r="Z844" s="1" t="s">
        <v>52</v>
      </c>
      <c r="AA844" s="1" t="s">
        <v>52</v>
      </c>
      <c r="AB844" s="1" t="s">
        <v>52</v>
      </c>
      <c r="AC844" s="1" t="s">
        <v>52</v>
      </c>
      <c r="AD844" s="1">
        <v>109</v>
      </c>
      <c r="AE844" s="1">
        <v>1</v>
      </c>
      <c r="AF844" s="1">
        <v>5</v>
      </c>
      <c r="AG844" s="1">
        <v>5</v>
      </c>
      <c r="AH844" s="1">
        <v>1</v>
      </c>
      <c r="AI844" s="1">
        <v>29.33</v>
      </c>
      <c r="AJ844" s="1">
        <v>2</v>
      </c>
      <c r="AK844" s="1">
        <v>36</v>
      </c>
      <c r="AL844" s="1">
        <v>73</v>
      </c>
      <c r="AM844" s="1">
        <v>28</v>
      </c>
      <c r="AN844" s="1">
        <v>0</v>
      </c>
      <c r="AO844" s="1">
        <v>0</v>
      </c>
      <c r="AP844" s="1">
        <v>360</v>
      </c>
      <c r="AQ844" s="1">
        <v>3</v>
      </c>
      <c r="AR844" s="1">
        <v>24</v>
      </c>
      <c r="AS844" s="1">
        <v>21</v>
      </c>
      <c r="AT844" s="1">
        <v>312</v>
      </c>
      <c r="AU844" s="1">
        <v>266</v>
      </c>
      <c r="AV844" s="1">
        <v>67</v>
      </c>
      <c r="AW844" s="1">
        <v>2</v>
      </c>
      <c r="AX844" s="1">
        <v>1</v>
      </c>
      <c r="AY844" t="str">
        <f t="shared" si="143"/>
        <v>2021_05_HOU</v>
      </c>
      <c r="AZ844" t="str">
        <f t="shared" si="144"/>
        <v>C.Moore</v>
      </c>
      <c r="BA844" t="str">
        <f t="shared" si="145"/>
        <v/>
      </c>
      <c r="BB844" t="str">
        <f t="shared" si="146"/>
        <v>2021_05_HOU</v>
      </c>
      <c r="BC844" t="str">
        <f t="shared" si="147"/>
        <v/>
      </c>
      <c r="BD844">
        <f>COUNTIFS($BB$1:BB844,BB844,$BC$1:BC844,"ru")</f>
        <v>4</v>
      </c>
      <c r="BE844" t="str">
        <f t="shared" si="148"/>
        <v>re</v>
      </c>
      <c r="BF844">
        <f>COUNTIFS($BB$1:BB844,BB844,$BE$1:BE844,"re")</f>
        <v>2</v>
      </c>
      <c r="BG844" t="str">
        <f t="shared" si="149"/>
        <v>42021_05_HOU</v>
      </c>
      <c r="BH844" t="str">
        <f t="shared" si="150"/>
        <v>re22021_05_HOU</v>
      </c>
      <c r="BI844" t="str">
        <f t="shared" si="151"/>
        <v>2021_05_HOUC.Moore</v>
      </c>
      <c r="BJ844" t="str">
        <f t="shared" si="152"/>
        <v>2021_HOU_C.Moore</v>
      </c>
      <c r="BK844" t="str">
        <f>IF(ISERROR(MATCH(LEFT(C844,5)&amp;B844&amp;"_"&amp;A844,$BK$1:BK843,0)),LEFT(C844,5)&amp;B844&amp;"_"&amp;A844,"")</f>
        <v>2021_HOU_C.Moore</v>
      </c>
      <c r="BL844">
        <f>COUNTIFS($B$1:B844,B844)-COUNTIFS($B$1:B844,B844,$BK$1:BK844,"")</f>
        <v>10</v>
      </c>
      <c r="BM844" t="str">
        <f t="shared" si="153"/>
        <v>2021_HOU10</v>
      </c>
    </row>
    <row r="845" spans="1:65" x14ac:dyDescent="0.25">
      <c r="A845" s="1" t="s">
        <v>252</v>
      </c>
      <c r="B845" s="1" t="s">
        <v>108</v>
      </c>
      <c r="C845" s="1" t="s">
        <v>1252</v>
      </c>
      <c r="D845" s="1">
        <v>0.254</v>
      </c>
      <c r="E845" s="1">
        <v>2.31</v>
      </c>
      <c r="F845" s="1" t="s">
        <v>1404</v>
      </c>
      <c r="G845" s="1" t="s">
        <v>52</v>
      </c>
      <c r="H845" s="1" t="s">
        <v>52</v>
      </c>
      <c r="I845" s="1" t="s">
        <v>52</v>
      </c>
      <c r="J845" s="1" t="s">
        <v>52</v>
      </c>
      <c r="K845" s="1" t="s">
        <v>52</v>
      </c>
      <c r="L845" s="1" t="s">
        <v>52</v>
      </c>
      <c r="M845" s="1" t="s">
        <v>52</v>
      </c>
      <c r="N845" s="1" t="s">
        <v>52</v>
      </c>
      <c r="O845" s="1" t="s">
        <v>52</v>
      </c>
      <c r="P845" s="1" t="s">
        <v>52</v>
      </c>
      <c r="Q845" s="1" t="s">
        <v>52</v>
      </c>
      <c r="R845" s="1" t="s">
        <v>52</v>
      </c>
      <c r="S845" s="1" t="s">
        <v>52</v>
      </c>
      <c r="T845" s="1" t="s">
        <v>52</v>
      </c>
      <c r="U845" s="1" t="s">
        <v>52</v>
      </c>
      <c r="V845" s="1" t="s">
        <v>52</v>
      </c>
      <c r="W845" s="1" t="s">
        <v>52</v>
      </c>
      <c r="X845" s="1" t="s">
        <v>52</v>
      </c>
      <c r="Y845" s="1" t="s">
        <v>52</v>
      </c>
      <c r="Z845" s="1" t="s">
        <v>52</v>
      </c>
      <c r="AA845" s="1" t="s">
        <v>52</v>
      </c>
      <c r="AB845" s="1" t="s">
        <v>52</v>
      </c>
      <c r="AC845" s="1" t="s">
        <v>52</v>
      </c>
      <c r="AD845" s="1">
        <v>109</v>
      </c>
      <c r="AE845" s="1">
        <v>0</v>
      </c>
      <c r="AF845" s="1">
        <v>5</v>
      </c>
      <c r="AG845" s="1">
        <v>7</v>
      </c>
      <c r="AH845" s="1">
        <v>0.71399999999999997</v>
      </c>
      <c r="AI845" s="1">
        <v>17.2</v>
      </c>
      <c r="AJ845" s="1">
        <v>4</v>
      </c>
      <c r="AK845" s="1">
        <v>122</v>
      </c>
      <c r="AL845" s="1">
        <v>34</v>
      </c>
      <c r="AM845" s="1">
        <v>12</v>
      </c>
      <c r="AN845" s="1">
        <v>0</v>
      </c>
      <c r="AO845" s="1">
        <v>0</v>
      </c>
      <c r="AP845" s="1">
        <v>387</v>
      </c>
      <c r="AQ845" s="1">
        <v>1</v>
      </c>
      <c r="AR845" s="1">
        <v>22</v>
      </c>
      <c r="AS845" s="1">
        <v>16</v>
      </c>
      <c r="AT845" s="1">
        <v>287</v>
      </c>
      <c r="AU845" s="1">
        <v>529</v>
      </c>
      <c r="AV845" s="1">
        <v>116</v>
      </c>
      <c r="AW845" s="1">
        <v>1</v>
      </c>
      <c r="AX845" s="1">
        <v>0</v>
      </c>
      <c r="AY845" t="str">
        <f t="shared" si="143"/>
        <v>2021_03_BAL</v>
      </c>
      <c r="AZ845" t="str">
        <f t="shared" si="144"/>
        <v>M.Andrews</v>
      </c>
      <c r="BA845" t="str">
        <f t="shared" si="145"/>
        <v/>
      </c>
      <c r="BB845" t="str">
        <f t="shared" si="146"/>
        <v>2021_03_BAL</v>
      </c>
      <c r="BC845" t="str">
        <f t="shared" si="147"/>
        <v/>
      </c>
      <c r="BD845">
        <f>COUNTIFS($BB$1:BB845,BB845,$BC$1:BC845,"ru")</f>
        <v>4</v>
      </c>
      <c r="BE845" t="str">
        <f t="shared" si="148"/>
        <v>re</v>
      </c>
      <c r="BF845">
        <f>COUNTIFS($BB$1:BB845,BB845,$BE$1:BE845,"re")</f>
        <v>2</v>
      </c>
      <c r="BG845" t="str">
        <f t="shared" si="149"/>
        <v>42021_03_BAL</v>
      </c>
      <c r="BH845" t="str">
        <f t="shared" si="150"/>
        <v>re22021_03_BAL</v>
      </c>
      <c r="BI845" t="str">
        <f t="shared" si="151"/>
        <v>2021_03_BALM.Andrews</v>
      </c>
      <c r="BJ845" t="str">
        <f t="shared" si="152"/>
        <v>2021_BAL_M.Andrews</v>
      </c>
      <c r="BK845" t="str">
        <f>IF(ISERROR(MATCH(LEFT(C845,5)&amp;B845&amp;"_"&amp;A845,$BK$1:BK844,0)),LEFT(C845,5)&amp;B845&amp;"_"&amp;A845,"")</f>
        <v/>
      </c>
      <c r="BL845">
        <f>COUNTIFS($B$1:B845,B845)-COUNTIFS($B$1:B845,B845,$BK$1:BK845,"")</f>
        <v>11</v>
      </c>
      <c r="BM845" t="str">
        <f t="shared" si="153"/>
        <v/>
      </c>
    </row>
    <row r="846" spans="1:65" x14ac:dyDescent="0.25">
      <c r="A846" s="1" t="s">
        <v>214</v>
      </c>
      <c r="B846" s="1" t="s">
        <v>54</v>
      </c>
      <c r="C846" s="1" t="s">
        <v>832</v>
      </c>
      <c r="D846" s="1">
        <v>0.443</v>
      </c>
      <c r="E846" s="1">
        <v>12.84</v>
      </c>
      <c r="F846" s="1" t="s">
        <v>1000</v>
      </c>
      <c r="G846" s="1" t="s">
        <v>52</v>
      </c>
      <c r="H846" s="1" t="s">
        <v>52</v>
      </c>
      <c r="I846" s="1" t="s">
        <v>52</v>
      </c>
      <c r="J846" s="1" t="s">
        <v>52</v>
      </c>
      <c r="K846" s="1" t="s">
        <v>52</v>
      </c>
      <c r="L846" s="1" t="s">
        <v>52</v>
      </c>
      <c r="M846" s="1" t="s">
        <v>52</v>
      </c>
      <c r="N846" s="1" t="s">
        <v>52</v>
      </c>
      <c r="O846" s="1" t="s">
        <v>52</v>
      </c>
      <c r="P846" s="1" t="s">
        <v>52</v>
      </c>
      <c r="Q846" s="1" t="s">
        <v>52</v>
      </c>
      <c r="R846" s="1" t="s">
        <v>52</v>
      </c>
      <c r="S846" s="1" t="s">
        <v>52</v>
      </c>
      <c r="T846" s="1" t="s">
        <v>52</v>
      </c>
      <c r="U846" s="1" t="s">
        <v>52</v>
      </c>
      <c r="V846" s="1" t="s">
        <v>52</v>
      </c>
      <c r="W846" s="1" t="s">
        <v>52</v>
      </c>
      <c r="X846" s="1" t="s">
        <v>52</v>
      </c>
      <c r="Y846" s="1" t="s">
        <v>52</v>
      </c>
      <c r="Z846" s="1" t="s">
        <v>52</v>
      </c>
      <c r="AA846" s="1" t="s">
        <v>52</v>
      </c>
      <c r="AB846" s="1" t="s">
        <v>52</v>
      </c>
      <c r="AC846" s="1" t="s">
        <v>52</v>
      </c>
      <c r="AD846" s="1">
        <v>109</v>
      </c>
      <c r="AE846" s="1">
        <v>1</v>
      </c>
      <c r="AF846" s="1">
        <v>7</v>
      </c>
      <c r="AG846" s="1">
        <v>8</v>
      </c>
      <c r="AH846" s="1">
        <v>0.875</v>
      </c>
      <c r="AI846" s="1">
        <v>15.33</v>
      </c>
      <c r="AJ846" s="1">
        <v>6</v>
      </c>
      <c r="AK846" s="1">
        <v>29</v>
      </c>
      <c r="AL846" s="1">
        <v>87</v>
      </c>
      <c r="AM846" s="1">
        <v>25</v>
      </c>
      <c r="AN846" s="1">
        <v>0</v>
      </c>
      <c r="AO846" s="1">
        <v>0</v>
      </c>
      <c r="AP846" s="1">
        <v>405</v>
      </c>
      <c r="AQ846" s="1">
        <v>4</v>
      </c>
      <c r="AR846" s="1">
        <v>18</v>
      </c>
      <c r="AS846" s="1">
        <v>24</v>
      </c>
      <c r="AT846" s="1">
        <v>343</v>
      </c>
      <c r="AU846" s="1">
        <v>245</v>
      </c>
      <c r="AV846" s="1">
        <v>62</v>
      </c>
      <c r="AW846" s="1">
        <v>2</v>
      </c>
      <c r="AX846" s="1">
        <v>1</v>
      </c>
      <c r="AY846" t="str">
        <f t="shared" si="143"/>
        <v>2021_02_KC</v>
      </c>
      <c r="AZ846" t="str">
        <f t="shared" si="144"/>
        <v>T.Kelce</v>
      </c>
      <c r="BA846" t="str">
        <f t="shared" si="145"/>
        <v/>
      </c>
      <c r="BB846" t="str">
        <f t="shared" si="146"/>
        <v>2021_02_KC</v>
      </c>
      <c r="BC846" t="str">
        <f t="shared" si="147"/>
        <v/>
      </c>
      <c r="BD846">
        <f>COUNTIFS($BB$1:BB846,BB846,$BC$1:BC846,"ru")</f>
        <v>3</v>
      </c>
      <c r="BE846" t="str">
        <f t="shared" si="148"/>
        <v>re</v>
      </c>
      <c r="BF846">
        <f>COUNTIFS($BB$1:BB846,BB846,$BE$1:BE846,"re")</f>
        <v>2</v>
      </c>
      <c r="BG846" t="str">
        <f t="shared" si="149"/>
        <v>32021_02_KC</v>
      </c>
      <c r="BH846" t="str">
        <f t="shared" si="150"/>
        <v>re22021_02_KC</v>
      </c>
      <c r="BI846" t="str">
        <f t="shared" si="151"/>
        <v>2021_02_KCT.Kelce</v>
      </c>
      <c r="BJ846" t="str">
        <f t="shared" si="152"/>
        <v>2021_KC_T.Kelce</v>
      </c>
      <c r="BK846" t="str">
        <f>IF(ISERROR(MATCH(LEFT(C846,5)&amp;B846&amp;"_"&amp;A846,$BK$1:BK845,0)),LEFT(C846,5)&amp;B846&amp;"_"&amp;A846,"")</f>
        <v>2021_KC_T.Kelce</v>
      </c>
      <c r="BL846">
        <f>COUNTIFS($B$1:B846,B846)-COUNTIFS($B$1:B846,B846,$BK$1:BK846,"")</f>
        <v>9</v>
      </c>
      <c r="BM846" t="str">
        <f t="shared" si="153"/>
        <v>2021_KC9</v>
      </c>
    </row>
    <row r="847" spans="1:65" x14ac:dyDescent="0.25">
      <c r="A847" s="1" t="s">
        <v>177</v>
      </c>
      <c r="B847" s="1" t="s">
        <v>79</v>
      </c>
      <c r="C847" s="1" t="s">
        <v>424</v>
      </c>
      <c r="D847" s="1">
        <v>0.16700000000000001</v>
      </c>
      <c r="E847" s="1">
        <v>7.6</v>
      </c>
      <c r="F847" s="1" t="s">
        <v>582</v>
      </c>
      <c r="G847" s="1" t="s">
        <v>52</v>
      </c>
      <c r="H847" s="1" t="s">
        <v>52</v>
      </c>
      <c r="I847" s="1" t="s">
        <v>52</v>
      </c>
      <c r="J847" s="1" t="s">
        <v>52</v>
      </c>
      <c r="K847" s="1" t="s">
        <v>52</v>
      </c>
      <c r="L847" s="1" t="s">
        <v>52</v>
      </c>
      <c r="M847" s="1" t="s">
        <v>52</v>
      </c>
      <c r="N847" s="1" t="s">
        <v>52</v>
      </c>
      <c r="O847" s="1" t="s">
        <v>52</v>
      </c>
      <c r="P847" s="1" t="s">
        <v>52</v>
      </c>
      <c r="Q847" s="1" t="s">
        <v>52</v>
      </c>
      <c r="R847" s="1" t="s">
        <v>52</v>
      </c>
      <c r="S847" s="1" t="s">
        <v>52</v>
      </c>
      <c r="T847" s="1" t="s">
        <v>52</v>
      </c>
      <c r="U847" s="1" t="s">
        <v>52</v>
      </c>
      <c r="V847" s="1" t="s">
        <v>52</v>
      </c>
      <c r="W847" s="1" t="s">
        <v>52</v>
      </c>
      <c r="X847" s="1" t="s">
        <v>52</v>
      </c>
      <c r="Y847" s="1" t="s">
        <v>52</v>
      </c>
      <c r="Z847" s="1" t="s">
        <v>52</v>
      </c>
      <c r="AA847" s="1" t="s">
        <v>52</v>
      </c>
      <c r="AB847" s="1" t="s">
        <v>52</v>
      </c>
      <c r="AC847" s="1" t="s">
        <v>52</v>
      </c>
      <c r="AD847" s="1">
        <v>108</v>
      </c>
      <c r="AE847" s="1">
        <v>1</v>
      </c>
      <c r="AF847" s="1">
        <v>7</v>
      </c>
      <c r="AG847" s="1">
        <v>10</v>
      </c>
      <c r="AH847" s="1">
        <v>0.7</v>
      </c>
      <c r="AI847" s="1">
        <v>-3.11</v>
      </c>
      <c r="AJ847" s="1">
        <v>3</v>
      </c>
      <c r="AK847" s="1">
        <v>71</v>
      </c>
      <c r="AL847" s="1">
        <v>45</v>
      </c>
      <c r="AM847" s="1">
        <v>36</v>
      </c>
      <c r="AN847" s="1">
        <v>0</v>
      </c>
      <c r="AO847" s="1">
        <v>0</v>
      </c>
      <c r="AP847" s="1">
        <v>386</v>
      </c>
      <c r="AQ847" s="1">
        <v>4</v>
      </c>
      <c r="AR847" s="1">
        <v>23</v>
      </c>
      <c r="AS847" s="1">
        <v>20</v>
      </c>
      <c r="AT847" s="1">
        <v>321</v>
      </c>
      <c r="AU847" s="1">
        <v>228</v>
      </c>
      <c r="AV847" s="1">
        <v>74</v>
      </c>
      <c r="AW847" s="1">
        <v>4</v>
      </c>
      <c r="AX847" s="1">
        <v>3</v>
      </c>
      <c r="AY847" t="str">
        <f t="shared" si="143"/>
        <v>2021_01_LA</v>
      </c>
      <c r="AZ847" t="str">
        <f t="shared" si="144"/>
        <v>C.Kupp</v>
      </c>
      <c r="BA847" t="str">
        <f t="shared" si="145"/>
        <v/>
      </c>
      <c r="BB847" t="str">
        <f t="shared" si="146"/>
        <v>2021_01_LA</v>
      </c>
      <c r="BC847" t="str">
        <f t="shared" si="147"/>
        <v/>
      </c>
      <c r="BD847">
        <f>COUNTIFS($BB$1:BB847,BB847,$BC$1:BC847,"ru")</f>
        <v>4</v>
      </c>
      <c r="BE847" t="str">
        <f t="shared" si="148"/>
        <v>re</v>
      </c>
      <c r="BF847">
        <f>COUNTIFS($BB$1:BB847,BB847,$BE$1:BE847,"re")</f>
        <v>3</v>
      </c>
      <c r="BG847" t="str">
        <f t="shared" si="149"/>
        <v>42021_01_LA</v>
      </c>
      <c r="BH847" t="str">
        <f t="shared" si="150"/>
        <v>re32021_01_LA</v>
      </c>
      <c r="BI847" t="str">
        <f t="shared" si="151"/>
        <v>2021_01_LAC.Kupp</v>
      </c>
      <c r="BJ847" t="str">
        <f t="shared" si="152"/>
        <v>2021_LA_C.Kupp</v>
      </c>
      <c r="BK847" t="str">
        <f>IF(ISERROR(MATCH(LEFT(C847,5)&amp;B847&amp;"_"&amp;A847,$BK$1:BK846,0)),LEFT(C847,5)&amp;B847&amp;"_"&amp;A847,"")</f>
        <v/>
      </c>
      <c r="BL847">
        <f>COUNTIFS($B$1:B847,B847)-COUNTIFS($B$1:B847,B847,$BK$1:BK847,"")</f>
        <v>10</v>
      </c>
      <c r="BM847" t="str">
        <f t="shared" si="153"/>
        <v/>
      </c>
    </row>
    <row r="848" spans="1:65" x14ac:dyDescent="0.25">
      <c r="A848" s="1" t="s">
        <v>103</v>
      </c>
      <c r="B848" s="1" t="s">
        <v>85</v>
      </c>
      <c r="C848" s="1" t="s">
        <v>835</v>
      </c>
      <c r="D848" s="1">
        <v>0.18</v>
      </c>
      <c r="E848" s="1">
        <v>2.38</v>
      </c>
      <c r="F848" s="1" t="s">
        <v>1001</v>
      </c>
      <c r="G848" s="1" t="s">
        <v>52</v>
      </c>
      <c r="H848" s="1" t="s">
        <v>52</v>
      </c>
      <c r="I848" s="1" t="s">
        <v>52</v>
      </c>
      <c r="J848" s="1" t="s">
        <v>52</v>
      </c>
      <c r="K848" s="1" t="s">
        <v>52</v>
      </c>
      <c r="L848" s="1" t="s">
        <v>52</v>
      </c>
      <c r="M848" s="1" t="s">
        <v>52</v>
      </c>
      <c r="N848" s="1" t="s">
        <v>52</v>
      </c>
      <c r="O848" s="1" t="s">
        <v>52</v>
      </c>
      <c r="P848" s="1" t="s">
        <v>52</v>
      </c>
      <c r="Q848" s="1" t="s">
        <v>52</v>
      </c>
      <c r="R848" s="1" t="s">
        <v>52</v>
      </c>
      <c r="S848" s="1" t="s">
        <v>52</v>
      </c>
      <c r="T848" s="1" t="s">
        <v>52</v>
      </c>
      <c r="U848" s="1" t="s">
        <v>52</v>
      </c>
      <c r="V848" s="1" t="s">
        <v>52</v>
      </c>
      <c r="W848" s="1" t="s">
        <v>52</v>
      </c>
      <c r="X848" s="1" t="s">
        <v>52</v>
      </c>
      <c r="Y848" s="1" t="s">
        <v>52</v>
      </c>
      <c r="Z848" s="1" t="s">
        <v>52</v>
      </c>
      <c r="AA848" s="1" t="s">
        <v>52</v>
      </c>
      <c r="AB848" s="1" t="s">
        <v>52</v>
      </c>
      <c r="AC848" s="1" t="s">
        <v>52</v>
      </c>
      <c r="AD848" s="1">
        <v>108</v>
      </c>
      <c r="AE848" s="1">
        <v>0</v>
      </c>
      <c r="AF848" s="1">
        <v>4</v>
      </c>
      <c r="AG848" s="1">
        <v>8</v>
      </c>
      <c r="AH848" s="1">
        <v>0.5</v>
      </c>
      <c r="AI848" s="1">
        <v>-15.66</v>
      </c>
      <c r="AJ848" s="1">
        <v>4</v>
      </c>
      <c r="AK848" s="1">
        <v>109</v>
      </c>
      <c r="AL848" s="1">
        <v>24</v>
      </c>
      <c r="AM848" s="1">
        <v>24</v>
      </c>
      <c r="AN848" s="1">
        <v>0</v>
      </c>
      <c r="AO848" s="1">
        <v>0</v>
      </c>
      <c r="AP848" s="1">
        <v>410</v>
      </c>
      <c r="AQ848" s="1">
        <v>1</v>
      </c>
      <c r="AR848" s="1">
        <v>20</v>
      </c>
      <c r="AS848" s="1">
        <v>31</v>
      </c>
      <c r="AT848" s="1">
        <v>338</v>
      </c>
      <c r="AU848" s="1">
        <v>254</v>
      </c>
      <c r="AV848" s="1">
        <v>95</v>
      </c>
      <c r="AW848" s="1">
        <v>3</v>
      </c>
      <c r="AX848" s="1">
        <v>1</v>
      </c>
      <c r="AY848" t="str">
        <f t="shared" si="143"/>
        <v>2021_02_LAC</v>
      </c>
      <c r="AZ848" t="str">
        <f t="shared" si="144"/>
        <v>K.Allen</v>
      </c>
      <c r="BA848" t="str">
        <f t="shared" si="145"/>
        <v/>
      </c>
      <c r="BB848" t="str">
        <f t="shared" si="146"/>
        <v>2021_02_LAC</v>
      </c>
      <c r="BC848" t="str">
        <f t="shared" si="147"/>
        <v/>
      </c>
      <c r="BD848">
        <f>COUNTIFS($BB$1:BB848,BB848,$BC$1:BC848,"ru")</f>
        <v>5</v>
      </c>
      <c r="BE848" t="str">
        <f t="shared" si="148"/>
        <v>re</v>
      </c>
      <c r="BF848">
        <f>COUNTIFS($BB$1:BB848,BB848,$BE$1:BE848,"re")</f>
        <v>5</v>
      </c>
      <c r="BG848" t="str">
        <f t="shared" si="149"/>
        <v>52021_02_LAC</v>
      </c>
      <c r="BH848" t="str">
        <f t="shared" si="150"/>
        <v>re52021_02_LAC</v>
      </c>
      <c r="BI848" t="str">
        <f t="shared" si="151"/>
        <v>2021_02_LACK.Allen</v>
      </c>
      <c r="BJ848" t="str">
        <f t="shared" si="152"/>
        <v>2021_LAC_K.Allen</v>
      </c>
      <c r="BK848" t="str">
        <f>IF(ISERROR(MATCH(LEFT(C848,5)&amp;B848&amp;"_"&amp;A848,$BK$1:BK847,0)),LEFT(C848,5)&amp;B848&amp;"_"&amp;A848,"")</f>
        <v>2021_LAC_K.Allen</v>
      </c>
      <c r="BL848">
        <f>COUNTIFS($B$1:B848,B848)-COUNTIFS($B$1:B848,B848,$BK$1:BK848,"")</f>
        <v>10</v>
      </c>
      <c r="BM848" t="str">
        <f t="shared" si="153"/>
        <v>2021_LAC10</v>
      </c>
    </row>
    <row r="849" spans="1:65" x14ac:dyDescent="0.25">
      <c r="A849" s="1" t="s">
        <v>208</v>
      </c>
      <c r="B849" s="1" t="s">
        <v>72</v>
      </c>
      <c r="C849" s="1" t="s">
        <v>1243</v>
      </c>
      <c r="D849" s="1">
        <v>0.21299999999999999</v>
      </c>
      <c r="E849" s="1">
        <v>3.6</v>
      </c>
      <c r="F849" s="1" t="s">
        <v>1405</v>
      </c>
      <c r="G849" s="1" t="s">
        <v>52</v>
      </c>
      <c r="H849" s="1" t="s">
        <v>52</v>
      </c>
      <c r="I849" s="1" t="s">
        <v>52</v>
      </c>
      <c r="J849" s="1" t="s">
        <v>52</v>
      </c>
      <c r="K849" s="1" t="s">
        <v>52</v>
      </c>
      <c r="L849" s="1" t="s">
        <v>52</v>
      </c>
      <c r="M849" s="1" t="s">
        <v>52</v>
      </c>
      <c r="N849" s="1" t="s">
        <v>52</v>
      </c>
      <c r="O849" s="1" t="s">
        <v>52</v>
      </c>
      <c r="P849" s="1" t="s">
        <v>52</v>
      </c>
      <c r="Q849" s="1" t="s">
        <v>52</v>
      </c>
      <c r="R849" s="1" t="s">
        <v>52</v>
      </c>
      <c r="S849" s="1" t="s">
        <v>52</v>
      </c>
      <c r="T849" s="1" t="s">
        <v>52</v>
      </c>
      <c r="U849" s="1" t="s">
        <v>52</v>
      </c>
      <c r="V849" s="1" t="s">
        <v>52</v>
      </c>
      <c r="W849" s="1" t="s">
        <v>52</v>
      </c>
      <c r="X849" s="1" t="s">
        <v>52</v>
      </c>
      <c r="Y849" s="1" t="s">
        <v>52</v>
      </c>
      <c r="Z849" s="1" t="s">
        <v>52</v>
      </c>
      <c r="AA849" s="1" t="s">
        <v>52</v>
      </c>
      <c r="AB849" s="1" t="s">
        <v>52</v>
      </c>
      <c r="AC849" s="1" t="s">
        <v>52</v>
      </c>
      <c r="AD849" s="1">
        <v>107</v>
      </c>
      <c r="AE849" s="1">
        <v>1</v>
      </c>
      <c r="AF849" s="1">
        <v>6</v>
      </c>
      <c r="AG849" s="1">
        <v>9</v>
      </c>
      <c r="AH849" s="1">
        <v>0.66600000000000004</v>
      </c>
      <c r="AI849" s="1">
        <v>14.38</v>
      </c>
      <c r="AJ849" s="1">
        <v>6</v>
      </c>
      <c r="AK849" s="1">
        <v>144</v>
      </c>
      <c r="AL849" s="1">
        <v>31</v>
      </c>
      <c r="AM849" s="1">
        <v>21</v>
      </c>
      <c r="AN849" s="1">
        <v>0</v>
      </c>
      <c r="AO849" s="1">
        <v>0</v>
      </c>
      <c r="AP849" s="1">
        <v>389</v>
      </c>
      <c r="AQ849" s="1">
        <v>2</v>
      </c>
      <c r="AR849" s="1">
        <v>18</v>
      </c>
      <c r="AS849" s="1">
        <v>23</v>
      </c>
      <c r="AT849" s="1">
        <v>298</v>
      </c>
      <c r="AU849" s="1">
        <v>282</v>
      </c>
      <c r="AV849" s="1">
        <v>106</v>
      </c>
      <c r="AW849" s="1">
        <v>0</v>
      </c>
      <c r="AX849" s="1">
        <v>0</v>
      </c>
      <c r="AY849" t="str">
        <f t="shared" si="143"/>
        <v>2021_03_SEA</v>
      </c>
      <c r="AZ849" t="str">
        <f t="shared" si="144"/>
        <v>D.Metcalf</v>
      </c>
      <c r="BA849" t="str">
        <f t="shared" si="145"/>
        <v/>
      </c>
      <c r="BB849" t="str">
        <f t="shared" si="146"/>
        <v>2021_03_SEA</v>
      </c>
      <c r="BC849" t="str">
        <f t="shared" si="147"/>
        <v/>
      </c>
      <c r="BD849">
        <f>COUNTIFS($BB$1:BB849,BB849,$BC$1:BC849,"ru")</f>
        <v>3</v>
      </c>
      <c r="BE849" t="str">
        <f t="shared" si="148"/>
        <v>re</v>
      </c>
      <c r="BF849">
        <f>COUNTIFS($BB$1:BB849,BB849,$BE$1:BE849,"re")</f>
        <v>3</v>
      </c>
      <c r="BG849" t="str">
        <f t="shared" si="149"/>
        <v>32021_03_SEA</v>
      </c>
      <c r="BH849" t="str">
        <f t="shared" si="150"/>
        <v>re32021_03_SEA</v>
      </c>
      <c r="BI849" t="str">
        <f t="shared" si="151"/>
        <v>2021_03_SEAD.Metcalf</v>
      </c>
      <c r="BJ849" t="str">
        <f t="shared" si="152"/>
        <v>2021_SEA_D.Metcalf</v>
      </c>
      <c r="BK849" t="str">
        <f>IF(ISERROR(MATCH(LEFT(C849,5)&amp;B849&amp;"_"&amp;A849,$BK$1:BK848,0)),LEFT(C849,5)&amp;B849&amp;"_"&amp;A849,"")</f>
        <v>2021_SEA_D.Metcalf</v>
      </c>
      <c r="BL849">
        <f>COUNTIFS($B$1:B849,B849)-COUNTIFS($B$1:B849,B849,$BK$1:BK849,"")</f>
        <v>11</v>
      </c>
      <c r="BM849" t="str">
        <f t="shared" si="153"/>
        <v>2021_SEA11</v>
      </c>
    </row>
    <row r="850" spans="1:65" x14ac:dyDescent="0.25">
      <c r="A850" s="1" t="s">
        <v>228</v>
      </c>
      <c r="B850" s="1" t="s">
        <v>70</v>
      </c>
      <c r="C850" s="1" t="s">
        <v>837</v>
      </c>
      <c r="D850" s="1">
        <v>0.14399999999999999</v>
      </c>
      <c r="E850" s="1">
        <v>4.91</v>
      </c>
      <c r="F850" s="1" t="s">
        <v>1002</v>
      </c>
      <c r="G850" s="1" t="s">
        <v>52</v>
      </c>
      <c r="H850" s="1" t="s">
        <v>52</v>
      </c>
      <c r="I850" s="1" t="s">
        <v>52</v>
      </c>
      <c r="J850" s="1" t="s">
        <v>52</v>
      </c>
      <c r="K850" s="1" t="s">
        <v>52</v>
      </c>
      <c r="L850" s="1" t="s">
        <v>52</v>
      </c>
      <c r="M850" s="1" t="s">
        <v>52</v>
      </c>
      <c r="N850" s="1" t="s">
        <v>52</v>
      </c>
      <c r="O850" s="1" t="s">
        <v>52</v>
      </c>
      <c r="P850" s="1" t="s">
        <v>52</v>
      </c>
      <c r="Q850" s="1" t="s">
        <v>52</v>
      </c>
      <c r="R850" s="1" t="s">
        <v>52</v>
      </c>
      <c r="S850" s="1" t="s">
        <v>52</v>
      </c>
      <c r="T850" s="1" t="s">
        <v>52</v>
      </c>
      <c r="U850" s="1" t="s">
        <v>52</v>
      </c>
      <c r="V850" s="1" t="s">
        <v>52</v>
      </c>
      <c r="W850" s="1" t="s">
        <v>52</v>
      </c>
      <c r="X850" s="1" t="s">
        <v>52</v>
      </c>
      <c r="Y850" s="1" t="s">
        <v>52</v>
      </c>
      <c r="Z850" s="1" t="s">
        <v>52</v>
      </c>
      <c r="AA850" s="1" t="s">
        <v>52</v>
      </c>
      <c r="AB850" s="1" t="s">
        <v>52</v>
      </c>
      <c r="AC850" s="1" t="s">
        <v>52</v>
      </c>
      <c r="AD850" s="1">
        <v>107</v>
      </c>
      <c r="AE850" s="1">
        <v>1</v>
      </c>
      <c r="AF850" s="1">
        <v>11</v>
      </c>
      <c r="AG850" s="1">
        <v>14</v>
      </c>
      <c r="AH850" s="1">
        <v>0.78500000000000003</v>
      </c>
      <c r="AI850" s="1">
        <v>11.75</v>
      </c>
      <c r="AJ850" s="1">
        <v>7</v>
      </c>
      <c r="AK850" s="1">
        <v>109</v>
      </c>
      <c r="AL850" s="1">
        <v>36</v>
      </c>
      <c r="AM850" s="1">
        <v>38</v>
      </c>
      <c r="AN850" s="1">
        <v>0</v>
      </c>
      <c r="AO850" s="1">
        <v>0</v>
      </c>
      <c r="AP850" s="1">
        <v>407</v>
      </c>
      <c r="AQ850" s="1">
        <v>3</v>
      </c>
      <c r="AR850" s="1">
        <v>22</v>
      </c>
      <c r="AS850" s="1">
        <v>34</v>
      </c>
      <c r="AT850" s="1">
        <v>336</v>
      </c>
      <c r="AU850" s="1">
        <v>344</v>
      </c>
      <c r="AV850" s="1">
        <v>87</v>
      </c>
      <c r="AW850" s="1">
        <v>2</v>
      </c>
      <c r="AX850" s="1">
        <v>2</v>
      </c>
      <c r="AY850" t="str">
        <f t="shared" si="143"/>
        <v>2021_02_WAS</v>
      </c>
      <c r="AZ850" t="str">
        <f t="shared" si="144"/>
        <v>T.McLaurin</v>
      </c>
      <c r="BA850" t="str">
        <f t="shared" si="145"/>
        <v/>
      </c>
      <c r="BB850" t="str">
        <f t="shared" si="146"/>
        <v>2021_02_WAS</v>
      </c>
      <c r="BC850" t="str">
        <f t="shared" si="147"/>
        <v/>
      </c>
      <c r="BD850">
        <f>COUNTIFS($BB$1:BB850,BB850,$BC$1:BC850,"ru")</f>
        <v>4</v>
      </c>
      <c r="BE850" t="str">
        <f t="shared" si="148"/>
        <v>re</v>
      </c>
      <c r="BF850">
        <f>COUNTIFS($BB$1:BB850,BB850,$BE$1:BE850,"re")</f>
        <v>3</v>
      </c>
      <c r="BG850" t="str">
        <f t="shared" si="149"/>
        <v>42021_02_WAS</v>
      </c>
      <c r="BH850" t="str">
        <f t="shared" si="150"/>
        <v>re32021_02_WAS</v>
      </c>
      <c r="BI850" t="str">
        <f t="shared" si="151"/>
        <v>2021_02_WAST.McLaurin</v>
      </c>
      <c r="BJ850" t="str">
        <f t="shared" si="152"/>
        <v>2021_WAS_T.McLaurin</v>
      </c>
      <c r="BK850" t="str">
        <f>IF(ISERROR(MATCH(LEFT(C850,5)&amp;B850&amp;"_"&amp;A850,$BK$1:BK849,0)),LEFT(C850,5)&amp;B850&amp;"_"&amp;A850,"")</f>
        <v/>
      </c>
      <c r="BL850">
        <f>COUNTIFS($B$1:B850,B850)-COUNTIFS($B$1:B850,B850,$BK$1:BK850,"")</f>
        <v>11</v>
      </c>
      <c r="BM850" t="str">
        <f t="shared" si="153"/>
        <v/>
      </c>
    </row>
    <row r="851" spans="1:65" x14ac:dyDescent="0.25">
      <c r="A851" s="1" t="s">
        <v>206</v>
      </c>
      <c r="B851" s="1" t="s">
        <v>68</v>
      </c>
      <c r="C851" s="1" t="s">
        <v>1234</v>
      </c>
      <c r="D851" s="1">
        <v>9.1999999999999998E-2</v>
      </c>
      <c r="E851" s="1">
        <v>6.4</v>
      </c>
      <c r="F851" s="1" t="s">
        <v>1406</v>
      </c>
      <c r="G851" s="1" t="s">
        <v>52</v>
      </c>
      <c r="H851" s="1" t="s">
        <v>52</v>
      </c>
      <c r="I851" s="1" t="s">
        <v>52</v>
      </c>
      <c r="J851" s="1" t="s">
        <v>52</v>
      </c>
      <c r="K851" s="1" t="s">
        <v>52</v>
      </c>
      <c r="L851" s="1" t="s">
        <v>52</v>
      </c>
      <c r="M851" s="1" t="s">
        <v>52</v>
      </c>
      <c r="N851" s="1" t="s">
        <v>52</v>
      </c>
      <c r="O851" s="1" t="s">
        <v>52</v>
      </c>
      <c r="P851" s="1" t="s">
        <v>52</v>
      </c>
      <c r="Q851" s="1" t="s">
        <v>52</v>
      </c>
      <c r="R851" s="1" t="s">
        <v>52</v>
      </c>
      <c r="S851" s="1" t="s">
        <v>52</v>
      </c>
      <c r="T851" s="1" t="s">
        <v>52</v>
      </c>
      <c r="U851" s="1" t="s">
        <v>52</v>
      </c>
      <c r="V851" s="1" t="s">
        <v>52</v>
      </c>
      <c r="W851" s="1" t="s">
        <v>52</v>
      </c>
      <c r="X851" s="1" t="s">
        <v>52</v>
      </c>
      <c r="Y851" s="1" t="s">
        <v>52</v>
      </c>
      <c r="Z851" s="1" t="s">
        <v>52</v>
      </c>
      <c r="AA851" s="1" t="s">
        <v>52</v>
      </c>
      <c r="AB851" s="1" t="s">
        <v>52</v>
      </c>
      <c r="AC851" s="1" t="s">
        <v>52</v>
      </c>
      <c r="AD851" s="1">
        <v>106</v>
      </c>
      <c r="AE851" s="1">
        <v>0</v>
      </c>
      <c r="AF851" s="1">
        <v>8</v>
      </c>
      <c r="AG851" s="1">
        <v>10</v>
      </c>
      <c r="AH851" s="1">
        <v>0.8</v>
      </c>
      <c r="AI851" s="1">
        <v>16.13</v>
      </c>
      <c r="AJ851" s="1">
        <v>7</v>
      </c>
      <c r="AK851" s="1">
        <v>135</v>
      </c>
      <c r="AL851" s="1">
        <v>33</v>
      </c>
      <c r="AM851" s="1">
        <v>30</v>
      </c>
      <c r="AN851" s="1">
        <v>0</v>
      </c>
      <c r="AO851" s="1">
        <v>0</v>
      </c>
      <c r="AP851" s="1">
        <v>446</v>
      </c>
      <c r="AQ851" s="1">
        <v>3</v>
      </c>
      <c r="AR851" s="1">
        <v>13</v>
      </c>
      <c r="AS851" s="1">
        <v>41</v>
      </c>
      <c r="AT851" s="1">
        <v>432</v>
      </c>
      <c r="AU851" s="1">
        <v>382</v>
      </c>
      <c r="AV851" s="1">
        <v>35</v>
      </c>
      <c r="AW851" s="1">
        <v>3</v>
      </c>
      <c r="AX851" s="1">
        <v>3</v>
      </c>
      <c r="AY851" t="str">
        <f t="shared" si="143"/>
        <v>2021_03_TB</v>
      </c>
      <c r="AZ851" t="str">
        <f t="shared" si="144"/>
        <v>M.Evans</v>
      </c>
      <c r="BA851" t="str">
        <f t="shared" si="145"/>
        <v/>
      </c>
      <c r="BB851" t="str">
        <f t="shared" si="146"/>
        <v>2021_03_TB</v>
      </c>
      <c r="BC851" t="str">
        <f t="shared" si="147"/>
        <v/>
      </c>
      <c r="BD851">
        <f>COUNTIFS($BB$1:BB851,BB851,$BC$1:BC851,"ru")</f>
        <v>4</v>
      </c>
      <c r="BE851" t="str">
        <f t="shared" si="148"/>
        <v>re</v>
      </c>
      <c r="BF851">
        <f>COUNTIFS($BB$1:BB851,BB851,$BE$1:BE851,"re")</f>
        <v>3</v>
      </c>
      <c r="BG851" t="str">
        <f t="shared" si="149"/>
        <v>42021_03_TB</v>
      </c>
      <c r="BH851" t="str">
        <f t="shared" si="150"/>
        <v>re32021_03_TB</v>
      </c>
      <c r="BI851" t="str">
        <f t="shared" si="151"/>
        <v>2021_03_TBM.Evans</v>
      </c>
      <c r="BJ851" t="str">
        <f t="shared" si="152"/>
        <v>2021_TB_M.Evans</v>
      </c>
      <c r="BK851" t="str">
        <f>IF(ISERROR(MATCH(LEFT(C851,5)&amp;B851&amp;"_"&amp;A851,$BK$1:BK850,0)),LEFT(C851,5)&amp;B851&amp;"_"&amp;A851,"")</f>
        <v/>
      </c>
      <c r="BL851">
        <f>COUNTIFS($B$1:B851,B851)-COUNTIFS($B$1:B851,B851,$BK$1:BK851,"")</f>
        <v>8</v>
      </c>
      <c r="BM851" t="str">
        <f t="shared" si="153"/>
        <v/>
      </c>
    </row>
    <row r="852" spans="1:65" x14ac:dyDescent="0.25">
      <c r="A852" s="1" t="s">
        <v>223</v>
      </c>
      <c r="B852" s="1" t="s">
        <v>68</v>
      </c>
      <c r="C852" s="1" t="s">
        <v>409</v>
      </c>
      <c r="D852" s="1">
        <v>0.23499999999999999</v>
      </c>
      <c r="E852" s="1">
        <v>1.1599999999999999</v>
      </c>
      <c r="F852" s="1" t="s">
        <v>583</v>
      </c>
      <c r="G852" s="1" t="s">
        <v>52</v>
      </c>
      <c r="H852" s="1" t="s">
        <v>52</v>
      </c>
      <c r="I852" s="1" t="s">
        <v>52</v>
      </c>
      <c r="J852" s="1" t="s">
        <v>52</v>
      </c>
      <c r="K852" s="1" t="s">
        <v>52</v>
      </c>
      <c r="L852" s="1" t="s">
        <v>52</v>
      </c>
      <c r="M852" s="1" t="s">
        <v>52</v>
      </c>
      <c r="N852" s="1" t="s">
        <v>52</v>
      </c>
      <c r="O852" s="1" t="s">
        <v>52</v>
      </c>
      <c r="P852" s="1" t="s">
        <v>52</v>
      </c>
      <c r="Q852" s="1" t="s">
        <v>52</v>
      </c>
      <c r="R852" s="1" t="s">
        <v>52</v>
      </c>
      <c r="S852" s="1" t="s">
        <v>52</v>
      </c>
      <c r="T852" s="1" t="s">
        <v>52</v>
      </c>
      <c r="U852" s="1" t="s">
        <v>52</v>
      </c>
      <c r="V852" s="1" t="s">
        <v>52</v>
      </c>
      <c r="W852" s="1" t="s">
        <v>52</v>
      </c>
      <c r="X852" s="1" t="s">
        <v>52</v>
      </c>
      <c r="Y852" s="1" t="s">
        <v>52</v>
      </c>
      <c r="Z852" s="1" t="s">
        <v>52</v>
      </c>
      <c r="AA852" s="1" t="s">
        <v>52</v>
      </c>
      <c r="AB852" s="1" t="s">
        <v>52</v>
      </c>
      <c r="AC852" s="1" t="s">
        <v>52</v>
      </c>
      <c r="AD852" s="1">
        <v>105</v>
      </c>
      <c r="AE852" s="1">
        <v>1</v>
      </c>
      <c r="AF852" s="1">
        <v>9</v>
      </c>
      <c r="AG852" s="1">
        <v>13</v>
      </c>
      <c r="AH852" s="1">
        <v>0.69199999999999995</v>
      </c>
      <c r="AI852" s="1">
        <v>4.6500000000000004</v>
      </c>
      <c r="AJ852" s="1">
        <v>7</v>
      </c>
      <c r="AK852" s="1">
        <v>111</v>
      </c>
      <c r="AL852" s="1">
        <v>58</v>
      </c>
      <c r="AM852" s="1">
        <v>41</v>
      </c>
      <c r="AN852" s="1">
        <v>1</v>
      </c>
      <c r="AO852" s="1">
        <v>1</v>
      </c>
      <c r="AP852" s="1">
        <v>431</v>
      </c>
      <c r="AQ852" s="1">
        <v>4</v>
      </c>
      <c r="AR852" s="1">
        <v>14</v>
      </c>
      <c r="AS852" s="1">
        <v>32</v>
      </c>
      <c r="AT852" s="1">
        <v>379</v>
      </c>
      <c r="AU852" s="1">
        <v>446</v>
      </c>
      <c r="AV852" s="1">
        <v>52</v>
      </c>
      <c r="AW852" s="1">
        <v>4</v>
      </c>
      <c r="AX852" s="1">
        <v>1</v>
      </c>
      <c r="AY852" t="str">
        <f t="shared" si="143"/>
        <v>2021_01_TB</v>
      </c>
      <c r="AZ852" t="str">
        <f t="shared" si="144"/>
        <v>C.Godwin</v>
      </c>
      <c r="BA852" t="str">
        <f t="shared" si="145"/>
        <v/>
      </c>
      <c r="BB852" t="str">
        <f t="shared" si="146"/>
        <v>2021_01_TB</v>
      </c>
      <c r="BC852" t="str">
        <f t="shared" si="147"/>
        <v/>
      </c>
      <c r="BD852">
        <f>COUNTIFS($BB$1:BB852,BB852,$BC$1:BC852,"ru")</f>
        <v>3</v>
      </c>
      <c r="BE852" t="str">
        <f t="shared" si="148"/>
        <v>re</v>
      </c>
      <c r="BF852">
        <f>COUNTIFS($BB$1:BB852,BB852,$BE$1:BE852,"re")</f>
        <v>3</v>
      </c>
      <c r="BG852" t="str">
        <f t="shared" si="149"/>
        <v>32021_01_TB</v>
      </c>
      <c r="BH852" t="str">
        <f t="shared" si="150"/>
        <v>re32021_01_TB</v>
      </c>
      <c r="BI852" t="str">
        <f t="shared" si="151"/>
        <v>2021_01_TBC.Godwin</v>
      </c>
      <c r="BJ852" t="str">
        <f t="shared" si="152"/>
        <v>2021_TB_C.Godwin</v>
      </c>
      <c r="BK852" t="str">
        <f>IF(ISERROR(MATCH(LEFT(C852,5)&amp;B852&amp;"_"&amp;A852,$BK$1:BK851,0)),LEFT(C852,5)&amp;B852&amp;"_"&amp;A852,"")</f>
        <v/>
      </c>
      <c r="BL852">
        <f>COUNTIFS($B$1:B852,B852)-COUNTIFS($B$1:B852,B852,$BK$1:BK852,"")</f>
        <v>8</v>
      </c>
      <c r="BM852" t="str">
        <f t="shared" si="153"/>
        <v/>
      </c>
    </row>
    <row r="853" spans="1:65" x14ac:dyDescent="0.25">
      <c r="A853" s="1" t="s">
        <v>146</v>
      </c>
      <c r="B853" s="1" t="s">
        <v>98</v>
      </c>
      <c r="C853" s="1" t="s">
        <v>828</v>
      </c>
      <c r="D853" s="1">
        <v>0.161</v>
      </c>
      <c r="E853" s="1">
        <v>5.75</v>
      </c>
      <c r="F853" s="1" t="s">
        <v>1003</v>
      </c>
      <c r="G853" s="1" t="s">
        <v>52</v>
      </c>
      <c r="H853" s="1" t="s">
        <v>52</v>
      </c>
      <c r="I853" s="1" t="s">
        <v>52</v>
      </c>
      <c r="J853" s="1" t="s">
        <v>52</v>
      </c>
      <c r="K853" s="1" t="s">
        <v>52</v>
      </c>
      <c r="L853" s="1" t="s">
        <v>52</v>
      </c>
      <c r="M853" s="1" t="s">
        <v>52</v>
      </c>
      <c r="N853" s="1" t="s">
        <v>52</v>
      </c>
      <c r="O853" s="1" t="s">
        <v>52</v>
      </c>
      <c r="P853" s="1" t="s">
        <v>52</v>
      </c>
      <c r="Q853" s="1" t="s">
        <v>52</v>
      </c>
      <c r="R853" s="1" t="s">
        <v>52</v>
      </c>
      <c r="S853" s="1" t="s">
        <v>52</v>
      </c>
      <c r="T853" s="1" t="s">
        <v>52</v>
      </c>
      <c r="U853" s="1" t="s">
        <v>52</v>
      </c>
      <c r="V853" s="1" t="s">
        <v>52</v>
      </c>
      <c r="W853" s="1" t="s">
        <v>52</v>
      </c>
      <c r="X853" s="1" t="s">
        <v>52</v>
      </c>
      <c r="Y853" s="1" t="s">
        <v>52</v>
      </c>
      <c r="Z853" s="1" t="s">
        <v>52</v>
      </c>
      <c r="AA853" s="1" t="s">
        <v>52</v>
      </c>
      <c r="AB853" s="1" t="s">
        <v>52</v>
      </c>
      <c r="AC853" s="1" t="s">
        <v>52</v>
      </c>
      <c r="AD853" s="1">
        <v>105</v>
      </c>
      <c r="AE853" s="1">
        <v>0</v>
      </c>
      <c r="AF853" s="1">
        <v>9</v>
      </c>
      <c r="AG853" s="1">
        <v>12</v>
      </c>
      <c r="AH853" s="1">
        <v>0.75</v>
      </c>
      <c r="AI853" s="1">
        <v>19.260000000000002</v>
      </c>
      <c r="AJ853" s="1">
        <v>5</v>
      </c>
      <c r="AK853" s="1">
        <v>135</v>
      </c>
      <c r="AL853" s="1">
        <v>60</v>
      </c>
      <c r="AM853" s="1">
        <v>54</v>
      </c>
      <c r="AN853" s="1">
        <v>0</v>
      </c>
      <c r="AO853" s="1">
        <v>0</v>
      </c>
      <c r="AP853" s="1">
        <v>331</v>
      </c>
      <c r="AQ853" s="1">
        <v>2</v>
      </c>
      <c r="AR853" s="1">
        <v>14</v>
      </c>
      <c r="AS853" s="1">
        <v>27</v>
      </c>
      <c r="AT853" s="1">
        <v>295</v>
      </c>
      <c r="AU853" s="1">
        <v>388</v>
      </c>
      <c r="AV853" s="1">
        <v>39</v>
      </c>
      <c r="AW853" s="1">
        <v>2</v>
      </c>
      <c r="AX853" s="1">
        <v>2</v>
      </c>
      <c r="AY853" t="str">
        <f t="shared" si="143"/>
        <v>2021_02_PIT</v>
      </c>
      <c r="AZ853" t="str">
        <f t="shared" si="144"/>
        <v>D.Johnson</v>
      </c>
      <c r="BA853" t="str">
        <f t="shared" si="145"/>
        <v/>
      </c>
      <c r="BB853" t="str">
        <f t="shared" si="146"/>
        <v>2021_02_PIT</v>
      </c>
      <c r="BC853" t="str">
        <f t="shared" si="147"/>
        <v/>
      </c>
      <c r="BD853">
        <f>COUNTIFS($BB$1:BB853,BB853,$BC$1:BC853,"ru")</f>
        <v>4</v>
      </c>
      <c r="BE853" t="str">
        <f t="shared" si="148"/>
        <v>re</v>
      </c>
      <c r="BF853">
        <f>COUNTIFS($BB$1:BB853,BB853,$BE$1:BE853,"re")</f>
        <v>4</v>
      </c>
      <c r="BG853" t="str">
        <f t="shared" si="149"/>
        <v>42021_02_PIT</v>
      </c>
      <c r="BH853" t="str">
        <f t="shared" si="150"/>
        <v>re42021_02_PIT</v>
      </c>
      <c r="BI853" t="str">
        <f t="shared" si="151"/>
        <v>2021_02_PITD.Johnson</v>
      </c>
      <c r="BJ853" t="str">
        <f t="shared" si="152"/>
        <v>2021_PIT_D.Johnson</v>
      </c>
      <c r="BK853" t="str">
        <f>IF(ISERROR(MATCH(LEFT(C853,5)&amp;B853&amp;"_"&amp;A853,$BK$1:BK852,0)),LEFT(C853,5)&amp;B853&amp;"_"&amp;A853,"")</f>
        <v/>
      </c>
      <c r="BL853">
        <f>COUNTIFS($B$1:B853,B853)-COUNTIFS($B$1:B853,B853,$BK$1:BK853,"")</f>
        <v>8</v>
      </c>
      <c r="BM853" t="str">
        <f t="shared" si="153"/>
        <v/>
      </c>
    </row>
    <row r="854" spans="1:65" x14ac:dyDescent="0.25">
      <c r="A854" s="1" t="s">
        <v>201</v>
      </c>
      <c r="B854" s="1" t="s">
        <v>76</v>
      </c>
      <c r="C854" s="1" t="s">
        <v>801</v>
      </c>
      <c r="D854" s="1">
        <v>0.39</v>
      </c>
      <c r="E854" s="1">
        <v>8.64</v>
      </c>
      <c r="F854" s="1" t="s">
        <v>811</v>
      </c>
      <c r="G854" s="1" t="s">
        <v>52</v>
      </c>
      <c r="H854" s="1" t="s">
        <v>52</v>
      </c>
      <c r="I854" s="1" t="s">
        <v>52</v>
      </c>
      <c r="J854" s="1" t="s">
        <v>52</v>
      </c>
      <c r="K854" s="1" t="s">
        <v>52</v>
      </c>
      <c r="L854" s="1" t="s">
        <v>52</v>
      </c>
      <c r="M854" s="1" t="s">
        <v>52</v>
      </c>
      <c r="N854" s="1" t="s">
        <v>52</v>
      </c>
      <c r="O854" s="1" t="s">
        <v>52</v>
      </c>
      <c r="P854" s="1" t="s">
        <v>52</v>
      </c>
      <c r="Q854" s="1" t="s">
        <v>52</v>
      </c>
      <c r="R854" s="1" t="s">
        <v>52</v>
      </c>
      <c r="S854" s="1" t="s">
        <v>52</v>
      </c>
      <c r="T854" s="1" t="s">
        <v>52</v>
      </c>
      <c r="U854" s="1" t="s">
        <v>52</v>
      </c>
      <c r="V854" s="1" t="s">
        <v>52</v>
      </c>
      <c r="W854" s="1" t="s">
        <v>52</v>
      </c>
      <c r="X854" s="1" t="s">
        <v>52</v>
      </c>
      <c r="Y854" s="1" t="s">
        <v>52</v>
      </c>
      <c r="Z854" s="1" t="s">
        <v>52</v>
      </c>
      <c r="AA854" s="1" t="s">
        <v>52</v>
      </c>
      <c r="AB854" s="1" t="s">
        <v>52</v>
      </c>
      <c r="AC854" s="1" t="s">
        <v>52</v>
      </c>
      <c r="AD854" s="1">
        <v>105</v>
      </c>
      <c r="AE854" s="1">
        <v>1</v>
      </c>
      <c r="AF854" s="1">
        <v>10</v>
      </c>
      <c r="AG854" s="1">
        <v>19</v>
      </c>
      <c r="AH854" s="1">
        <v>0.52600000000000002</v>
      </c>
      <c r="AI854" s="1">
        <v>-32.869999999999997</v>
      </c>
      <c r="AJ854" s="1">
        <v>4</v>
      </c>
      <c r="AK854" s="1">
        <v>203</v>
      </c>
      <c r="AL854" s="1">
        <v>40</v>
      </c>
      <c r="AM854" s="1">
        <v>58</v>
      </c>
      <c r="AN854" s="1">
        <v>0</v>
      </c>
      <c r="AO854" s="1">
        <v>0</v>
      </c>
      <c r="AP854" s="1">
        <v>491</v>
      </c>
      <c r="AQ854" s="1">
        <v>4</v>
      </c>
      <c r="AR854" s="1">
        <v>21</v>
      </c>
      <c r="AS854" s="1">
        <v>34</v>
      </c>
      <c r="AT854" s="1">
        <v>435</v>
      </c>
      <c r="AU854" s="1">
        <v>550</v>
      </c>
      <c r="AV854" s="1">
        <v>82</v>
      </c>
      <c r="AW854" s="1">
        <v>4</v>
      </c>
      <c r="AX854" s="1">
        <v>2</v>
      </c>
      <c r="AY854" t="str">
        <f t="shared" si="143"/>
        <v>2021_01_LV</v>
      </c>
      <c r="AZ854" t="str">
        <f t="shared" si="144"/>
        <v>D.Waller</v>
      </c>
      <c r="BA854" t="str">
        <f t="shared" si="145"/>
        <v/>
      </c>
      <c r="BB854" t="str">
        <f t="shared" si="146"/>
        <v>2021_01_LV</v>
      </c>
      <c r="BC854" t="str">
        <f t="shared" si="147"/>
        <v/>
      </c>
      <c r="BD854">
        <f>COUNTIFS($BB$1:BB854,BB854,$BC$1:BC854,"ru")</f>
        <v>4</v>
      </c>
      <c r="BE854" t="str">
        <f t="shared" si="148"/>
        <v>re</v>
      </c>
      <c r="BF854">
        <f>COUNTIFS($BB$1:BB854,BB854,$BE$1:BE854,"re")</f>
        <v>3</v>
      </c>
      <c r="BG854" t="str">
        <f t="shared" si="149"/>
        <v>42021_01_LV</v>
      </c>
      <c r="BH854" t="str">
        <f t="shared" si="150"/>
        <v>re32021_01_LV</v>
      </c>
      <c r="BI854" t="str">
        <f t="shared" si="151"/>
        <v>2021_01_LVD.Waller</v>
      </c>
      <c r="BJ854" t="str">
        <f t="shared" si="152"/>
        <v>2021_LV_D.Waller</v>
      </c>
      <c r="BK854" t="str">
        <f>IF(ISERROR(MATCH(LEFT(C854,5)&amp;B854&amp;"_"&amp;A854,$BK$1:BK853,0)),LEFT(C854,5)&amp;B854&amp;"_"&amp;A854,"")</f>
        <v>2021_LV_D.Waller</v>
      </c>
      <c r="BL854">
        <f>COUNTIFS($B$1:B854,B854)-COUNTIFS($B$1:B854,B854,$BK$1:BK854,"")</f>
        <v>10</v>
      </c>
      <c r="BM854" t="str">
        <f t="shared" si="153"/>
        <v>2021_LV10</v>
      </c>
    </row>
    <row r="855" spans="1:65" x14ac:dyDescent="0.25">
      <c r="A855" s="1" t="s">
        <v>231</v>
      </c>
      <c r="B855" s="1" t="s">
        <v>62</v>
      </c>
      <c r="C855" s="1" t="s">
        <v>1247</v>
      </c>
      <c r="D855" s="1">
        <v>0.214</v>
      </c>
      <c r="E855" s="1">
        <v>3.51</v>
      </c>
      <c r="F855" s="1" t="s">
        <v>1407</v>
      </c>
      <c r="G855" s="1" t="s">
        <v>52</v>
      </c>
      <c r="H855" s="1" t="s">
        <v>52</v>
      </c>
      <c r="I855" s="1" t="s">
        <v>52</v>
      </c>
      <c r="J855" s="1" t="s">
        <v>52</v>
      </c>
      <c r="K855" s="1" t="s">
        <v>52</v>
      </c>
      <c r="L855" s="1" t="s">
        <v>52</v>
      </c>
      <c r="M855" s="1" t="s">
        <v>52</v>
      </c>
      <c r="N855" s="1" t="s">
        <v>52</v>
      </c>
      <c r="O855" s="1" t="s">
        <v>52</v>
      </c>
      <c r="P855" s="1" t="s">
        <v>52</v>
      </c>
      <c r="Q855" s="1" t="s">
        <v>52</v>
      </c>
      <c r="R855" s="1" t="s">
        <v>52</v>
      </c>
      <c r="S855" s="1" t="s">
        <v>52</v>
      </c>
      <c r="T855" s="1" t="s">
        <v>52</v>
      </c>
      <c r="U855" s="1" t="s">
        <v>52</v>
      </c>
      <c r="V855" s="1" t="s">
        <v>52</v>
      </c>
      <c r="W855" s="1" t="s">
        <v>52</v>
      </c>
      <c r="X855" s="1" t="s">
        <v>52</v>
      </c>
      <c r="Y855" s="1" t="s">
        <v>52</v>
      </c>
      <c r="Z855" s="1" t="s">
        <v>52</v>
      </c>
      <c r="AA855" s="1" t="s">
        <v>52</v>
      </c>
      <c r="AB855" s="1" t="s">
        <v>52</v>
      </c>
      <c r="AC855" s="1" t="s">
        <v>52</v>
      </c>
      <c r="AD855" s="1">
        <v>104</v>
      </c>
      <c r="AE855" s="1">
        <v>0</v>
      </c>
      <c r="AF855" s="1">
        <v>7</v>
      </c>
      <c r="AG855" s="1">
        <v>8</v>
      </c>
      <c r="AH855" s="1">
        <v>0.875</v>
      </c>
      <c r="AI855" s="1">
        <v>28.64</v>
      </c>
      <c r="AJ855" s="1">
        <v>5</v>
      </c>
      <c r="AK855" s="1">
        <v>110</v>
      </c>
      <c r="AL855" s="1">
        <v>37</v>
      </c>
      <c r="AM855" s="1">
        <v>14</v>
      </c>
      <c r="AN855" s="1">
        <v>0</v>
      </c>
      <c r="AO855" s="1">
        <v>0</v>
      </c>
      <c r="AP855" s="1">
        <v>407</v>
      </c>
      <c r="AQ855" s="1">
        <v>4</v>
      </c>
      <c r="AR855" s="1">
        <v>30</v>
      </c>
      <c r="AS855" s="1">
        <v>28</v>
      </c>
      <c r="AT855" s="1">
        <v>316</v>
      </c>
      <c r="AU855" s="1">
        <v>262</v>
      </c>
      <c r="AV855" s="1">
        <v>91</v>
      </c>
      <c r="AW855" s="1">
        <v>8</v>
      </c>
      <c r="AX855" s="1">
        <v>6</v>
      </c>
      <c r="AY855" t="str">
        <f t="shared" si="143"/>
        <v>2021_03_ARI</v>
      </c>
      <c r="AZ855" t="str">
        <f t="shared" si="144"/>
        <v>C.Kirk</v>
      </c>
      <c r="BA855" t="str">
        <f t="shared" si="145"/>
        <v/>
      </c>
      <c r="BB855" t="str">
        <f t="shared" si="146"/>
        <v>2021_03_ARI</v>
      </c>
      <c r="BC855" t="str">
        <f t="shared" si="147"/>
        <v/>
      </c>
      <c r="BD855">
        <f>COUNTIFS($BB$1:BB855,BB855,$BC$1:BC855,"ru")</f>
        <v>4</v>
      </c>
      <c r="BE855" t="str">
        <f t="shared" si="148"/>
        <v>re</v>
      </c>
      <c r="BF855">
        <f>COUNTIFS($BB$1:BB855,BB855,$BE$1:BE855,"re")</f>
        <v>5</v>
      </c>
      <c r="BG855" t="str">
        <f t="shared" si="149"/>
        <v>42021_03_ARI</v>
      </c>
      <c r="BH855" t="str">
        <f t="shared" si="150"/>
        <v>re52021_03_ARI</v>
      </c>
      <c r="BI855" t="str">
        <f t="shared" si="151"/>
        <v>2021_03_ARIC.Kirk</v>
      </c>
      <c r="BJ855" t="str">
        <f t="shared" si="152"/>
        <v>2021_ARI_C.Kirk</v>
      </c>
      <c r="BK855" t="str">
        <f>IF(ISERROR(MATCH(LEFT(C855,5)&amp;B855&amp;"_"&amp;A855,$BK$1:BK854,0)),LEFT(C855,5)&amp;B855&amp;"_"&amp;A855,"")</f>
        <v/>
      </c>
      <c r="BL855">
        <f>COUNTIFS($B$1:B855,B855)-COUNTIFS($B$1:B855,B855,$BK$1:BK855,"")</f>
        <v>7</v>
      </c>
      <c r="BM855" t="str">
        <f t="shared" si="153"/>
        <v/>
      </c>
    </row>
    <row r="856" spans="1:65" x14ac:dyDescent="0.25">
      <c r="A856" s="1" t="s">
        <v>185</v>
      </c>
      <c r="B856" s="1" t="s">
        <v>51</v>
      </c>
      <c r="C856" s="1" t="s">
        <v>409</v>
      </c>
      <c r="D856" s="1">
        <v>0.46300000000000002</v>
      </c>
      <c r="E856" s="1">
        <v>8.6</v>
      </c>
      <c r="F856" s="1" t="s">
        <v>584</v>
      </c>
      <c r="G856" s="1" t="s">
        <v>52</v>
      </c>
      <c r="H856" s="1" t="s">
        <v>52</v>
      </c>
      <c r="I856" s="1" t="s">
        <v>52</v>
      </c>
      <c r="J856" s="1" t="s">
        <v>52</v>
      </c>
      <c r="K856" s="1" t="s">
        <v>52</v>
      </c>
      <c r="L856" s="1" t="s">
        <v>52</v>
      </c>
      <c r="M856" s="1" t="s">
        <v>52</v>
      </c>
      <c r="N856" s="1" t="s">
        <v>52</v>
      </c>
      <c r="O856" s="1" t="s">
        <v>52</v>
      </c>
      <c r="P856" s="1" t="s">
        <v>52</v>
      </c>
      <c r="Q856" s="1" t="s">
        <v>52</v>
      </c>
      <c r="R856" s="1" t="s">
        <v>52</v>
      </c>
      <c r="S856" s="1" t="s">
        <v>52</v>
      </c>
      <c r="T856" s="1" t="s">
        <v>52</v>
      </c>
      <c r="U856" s="1" t="s">
        <v>52</v>
      </c>
      <c r="V856" s="1" t="s">
        <v>52</v>
      </c>
      <c r="W856" s="1" t="s">
        <v>52</v>
      </c>
      <c r="X856" s="1" t="s">
        <v>52</v>
      </c>
      <c r="Y856" s="1" t="s">
        <v>52</v>
      </c>
      <c r="Z856" s="1" t="s">
        <v>52</v>
      </c>
      <c r="AA856" s="1" t="s">
        <v>52</v>
      </c>
      <c r="AB856" s="1" t="s">
        <v>52</v>
      </c>
      <c r="AC856" s="1" t="s">
        <v>52</v>
      </c>
      <c r="AD856" s="1">
        <v>104</v>
      </c>
      <c r="AE856" s="1">
        <v>1</v>
      </c>
      <c r="AF856" s="1">
        <v>7</v>
      </c>
      <c r="AG856" s="1">
        <v>15</v>
      </c>
      <c r="AH856" s="1">
        <v>0.46600000000000003</v>
      </c>
      <c r="AI856" s="1">
        <v>-23.46</v>
      </c>
      <c r="AJ856" s="1">
        <v>5</v>
      </c>
      <c r="AK856" s="1">
        <v>159</v>
      </c>
      <c r="AL856" s="1">
        <v>63</v>
      </c>
      <c r="AM856" s="1">
        <v>34</v>
      </c>
      <c r="AN856" s="1">
        <v>0</v>
      </c>
      <c r="AO856" s="1">
        <v>0</v>
      </c>
      <c r="AP856" s="1">
        <v>451</v>
      </c>
      <c r="AQ856" s="1">
        <v>3</v>
      </c>
      <c r="AR856" s="1">
        <v>18</v>
      </c>
      <c r="AS856" s="1">
        <v>42</v>
      </c>
      <c r="AT856" s="1">
        <v>403</v>
      </c>
      <c r="AU856" s="1">
        <v>382</v>
      </c>
      <c r="AV856" s="1">
        <v>60</v>
      </c>
      <c r="AW856" s="1">
        <v>3</v>
      </c>
      <c r="AX856" s="1">
        <v>2</v>
      </c>
      <c r="AY856" t="str">
        <f t="shared" si="143"/>
        <v>2021_01_DAL</v>
      </c>
      <c r="AZ856" t="str">
        <f t="shared" si="144"/>
        <v>C.Lamb</v>
      </c>
      <c r="BA856" t="str">
        <f t="shared" si="145"/>
        <v/>
      </c>
      <c r="BB856" t="str">
        <f t="shared" si="146"/>
        <v>2021_01_DAL</v>
      </c>
      <c r="BC856" t="str">
        <f t="shared" si="147"/>
        <v/>
      </c>
      <c r="BD856">
        <f>COUNTIFS($BB$1:BB856,BB856,$BC$1:BC856,"ru")</f>
        <v>3</v>
      </c>
      <c r="BE856" t="str">
        <f t="shared" si="148"/>
        <v>re</v>
      </c>
      <c r="BF856">
        <f>COUNTIFS($BB$1:BB856,BB856,$BE$1:BE856,"re")</f>
        <v>4</v>
      </c>
      <c r="BG856" t="str">
        <f t="shared" si="149"/>
        <v>32021_01_DAL</v>
      </c>
      <c r="BH856" t="str">
        <f t="shared" si="150"/>
        <v>re42021_01_DAL</v>
      </c>
      <c r="BI856" t="str">
        <f t="shared" si="151"/>
        <v>2021_01_DALC.Lamb</v>
      </c>
      <c r="BJ856" t="str">
        <f t="shared" si="152"/>
        <v>2021_DAL_C.Lamb</v>
      </c>
      <c r="BK856" t="str">
        <f>IF(ISERROR(MATCH(LEFT(C856,5)&amp;B856&amp;"_"&amp;A856,$BK$1:BK855,0)),LEFT(C856,5)&amp;B856&amp;"_"&amp;A856,"")</f>
        <v/>
      </c>
      <c r="BL856">
        <f>COUNTIFS($B$1:B856,B856)-COUNTIFS($B$1:B856,B856,$BK$1:BK856,"")</f>
        <v>8</v>
      </c>
      <c r="BM856" t="str">
        <f t="shared" si="153"/>
        <v/>
      </c>
    </row>
    <row r="857" spans="1:65" x14ac:dyDescent="0.25">
      <c r="A857" s="1" t="s">
        <v>214</v>
      </c>
      <c r="B857" s="1" t="s">
        <v>54</v>
      </c>
      <c r="C857" s="1" t="s">
        <v>1254</v>
      </c>
      <c r="D857" s="1">
        <v>0.252</v>
      </c>
      <c r="E857" s="1">
        <v>4.55</v>
      </c>
      <c r="F857" s="1" t="s">
        <v>1408</v>
      </c>
      <c r="G857" s="1" t="s">
        <v>52</v>
      </c>
      <c r="H857" s="1" t="s">
        <v>52</v>
      </c>
      <c r="I857" s="1" t="s">
        <v>52</v>
      </c>
      <c r="J857" s="1" t="s">
        <v>52</v>
      </c>
      <c r="K857" s="1" t="s">
        <v>52</v>
      </c>
      <c r="L857" s="1" t="s">
        <v>52</v>
      </c>
      <c r="M857" s="1" t="s">
        <v>52</v>
      </c>
      <c r="N857" s="1" t="s">
        <v>52</v>
      </c>
      <c r="O857" s="1" t="s">
        <v>52</v>
      </c>
      <c r="P857" s="1" t="s">
        <v>52</v>
      </c>
      <c r="Q857" s="1" t="s">
        <v>52</v>
      </c>
      <c r="R857" s="1" t="s">
        <v>52</v>
      </c>
      <c r="S857" s="1" t="s">
        <v>52</v>
      </c>
      <c r="T857" s="1" t="s">
        <v>52</v>
      </c>
      <c r="U857" s="1" t="s">
        <v>52</v>
      </c>
      <c r="V857" s="1" t="s">
        <v>52</v>
      </c>
      <c r="W857" s="1" t="s">
        <v>52</v>
      </c>
      <c r="X857" s="1" t="s">
        <v>52</v>
      </c>
      <c r="Y857" s="1" t="s">
        <v>52</v>
      </c>
      <c r="Z857" s="1" t="s">
        <v>52</v>
      </c>
      <c r="AA857" s="1" t="s">
        <v>52</v>
      </c>
      <c r="AB857" s="1" t="s">
        <v>52</v>
      </c>
      <c r="AC857" s="1" t="s">
        <v>52</v>
      </c>
      <c r="AD857" s="1">
        <v>104</v>
      </c>
      <c r="AE857" s="1">
        <v>0</v>
      </c>
      <c r="AF857" s="1">
        <v>7</v>
      </c>
      <c r="AG857" s="1">
        <v>11</v>
      </c>
      <c r="AH857" s="1">
        <v>0.63600000000000001</v>
      </c>
      <c r="AI857" s="1">
        <v>5.28</v>
      </c>
      <c r="AJ857" s="1">
        <v>5</v>
      </c>
      <c r="AK857" s="1">
        <v>143</v>
      </c>
      <c r="AL857" s="1">
        <v>33</v>
      </c>
      <c r="AM857" s="1">
        <v>25</v>
      </c>
      <c r="AN857" s="1">
        <v>0</v>
      </c>
      <c r="AO857" s="1">
        <v>0</v>
      </c>
      <c r="AP857" s="1">
        <v>437</v>
      </c>
      <c r="AQ857" s="1">
        <v>3</v>
      </c>
      <c r="AR857" s="1">
        <v>30</v>
      </c>
      <c r="AS857" s="1">
        <v>27</v>
      </c>
      <c r="AT857" s="1">
        <v>260</v>
      </c>
      <c r="AU857" s="1">
        <v>383</v>
      </c>
      <c r="AV857" s="1">
        <v>186</v>
      </c>
      <c r="AW857" s="1">
        <v>4</v>
      </c>
      <c r="AX857" s="1">
        <v>2</v>
      </c>
      <c r="AY857" t="str">
        <f t="shared" si="143"/>
        <v>2021_03_KC</v>
      </c>
      <c r="AZ857" t="str">
        <f t="shared" si="144"/>
        <v>T.Kelce</v>
      </c>
      <c r="BA857" t="str">
        <f t="shared" si="145"/>
        <v/>
      </c>
      <c r="BB857" t="str">
        <f t="shared" si="146"/>
        <v>2021_03_KC</v>
      </c>
      <c r="BC857" t="str">
        <f t="shared" si="147"/>
        <v/>
      </c>
      <c r="BD857">
        <f>COUNTIFS($BB$1:BB857,BB857,$BC$1:BC857,"ru")</f>
        <v>4</v>
      </c>
      <c r="BE857" t="str">
        <f t="shared" si="148"/>
        <v>re</v>
      </c>
      <c r="BF857">
        <f>COUNTIFS($BB$1:BB857,BB857,$BE$1:BE857,"re")</f>
        <v>5</v>
      </c>
      <c r="BG857" t="str">
        <f t="shared" si="149"/>
        <v>42021_03_KC</v>
      </c>
      <c r="BH857" t="str">
        <f t="shared" si="150"/>
        <v>re52021_03_KC</v>
      </c>
      <c r="BI857" t="str">
        <f t="shared" si="151"/>
        <v>2021_03_KCT.Kelce</v>
      </c>
      <c r="BJ857" t="str">
        <f t="shared" si="152"/>
        <v>2021_KC_T.Kelce</v>
      </c>
      <c r="BK857" t="str">
        <f>IF(ISERROR(MATCH(LEFT(C857,5)&amp;B857&amp;"_"&amp;A857,$BK$1:BK856,0)),LEFT(C857,5)&amp;B857&amp;"_"&amp;A857,"")</f>
        <v/>
      </c>
      <c r="BL857">
        <f>COUNTIFS($B$1:B857,B857)-COUNTIFS($B$1:B857,B857,$BK$1:BK857,"")</f>
        <v>9</v>
      </c>
      <c r="BM857" t="str">
        <f t="shared" si="153"/>
        <v/>
      </c>
    </row>
    <row r="858" spans="1:65" x14ac:dyDescent="0.25">
      <c r="A858" s="1" t="s">
        <v>256</v>
      </c>
      <c r="B858" s="1" t="s">
        <v>94</v>
      </c>
      <c r="C858" s="1" t="s">
        <v>2442</v>
      </c>
      <c r="D858" s="1">
        <v>9.6000000000000002E-2</v>
      </c>
      <c r="E858" s="1">
        <v>2.5499999999999998</v>
      </c>
      <c r="F858" s="1" t="s">
        <v>2553</v>
      </c>
      <c r="G858" s="1" t="s">
        <v>52</v>
      </c>
      <c r="H858" s="1" t="s">
        <v>52</v>
      </c>
      <c r="I858" s="1" t="s">
        <v>52</v>
      </c>
      <c r="J858" s="1" t="s">
        <v>52</v>
      </c>
      <c r="K858" s="1" t="s">
        <v>52</v>
      </c>
      <c r="L858" s="1" t="s">
        <v>52</v>
      </c>
      <c r="M858" s="1" t="s">
        <v>52</v>
      </c>
      <c r="N858" s="1" t="s">
        <v>52</v>
      </c>
      <c r="O858" s="1" t="s">
        <v>52</v>
      </c>
      <c r="P858" s="1" t="s">
        <v>52</v>
      </c>
      <c r="Q858" s="1" t="s">
        <v>52</v>
      </c>
      <c r="R858" s="1" t="s">
        <v>52</v>
      </c>
      <c r="S858" s="1" t="s">
        <v>52</v>
      </c>
      <c r="T858" s="1" t="s">
        <v>52</v>
      </c>
      <c r="U858" s="1" t="s">
        <v>52</v>
      </c>
      <c r="V858" s="1" t="s">
        <v>52</v>
      </c>
      <c r="W858" s="1" t="s">
        <v>52</v>
      </c>
      <c r="X858" s="1" t="s">
        <v>52</v>
      </c>
      <c r="Y858" s="1" t="s">
        <v>52</v>
      </c>
      <c r="Z858" s="1" t="s">
        <v>52</v>
      </c>
      <c r="AA858" s="1" t="s">
        <v>52</v>
      </c>
      <c r="AB858" s="1" t="s">
        <v>52</v>
      </c>
      <c r="AC858" s="1" t="s">
        <v>52</v>
      </c>
      <c r="AD858" s="1">
        <v>101</v>
      </c>
      <c r="AE858" s="1">
        <v>2</v>
      </c>
      <c r="AF858" s="1">
        <v>4</v>
      </c>
      <c r="AG858" s="1">
        <v>5</v>
      </c>
      <c r="AH858" s="1">
        <v>0.8</v>
      </c>
      <c r="AI858" s="1">
        <v>34.53</v>
      </c>
      <c r="AJ858" s="1">
        <v>4</v>
      </c>
      <c r="AK858" s="1">
        <v>100</v>
      </c>
      <c r="AL858" s="1">
        <v>5</v>
      </c>
      <c r="AM858" s="1">
        <v>5</v>
      </c>
      <c r="AN858" s="1">
        <v>0</v>
      </c>
      <c r="AO858" s="1">
        <v>0</v>
      </c>
      <c r="AP858" s="1">
        <v>290</v>
      </c>
      <c r="AQ858" s="1">
        <v>2</v>
      </c>
      <c r="AR858" s="1">
        <v>19</v>
      </c>
      <c r="AS858" s="1">
        <v>20</v>
      </c>
      <c r="AT858" s="1">
        <v>240</v>
      </c>
      <c r="AU858" s="1">
        <v>241</v>
      </c>
      <c r="AV858" s="1">
        <v>73</v>
      </c>
      <c r="AW858" s="1">
        <v>5</v>
      </c>
      <c r="AX858" s="1">
        <v>1</v>
      </c>
      <c r="AY858" t="str">
        <f t="shared" si="143"/>
        <v>2021_06_CLE</v>
      </c>
      <c r="AZ858" t="str">
        <f t="shared" si="144"/>
        <v>D.Peoples-Jones</v>
      </c>
      <c r="BA858" t="str">
        <f t="shared" si="145"/>
        <v/>
      </c>
      <c r="BB858" t="str">
        <f t="shared" si="146"/>
        <v>2021_06_CLE</v>
      </c>
      <c r="BC858" t="str">
        <f t="shared" si="147"/>
        <v/>
      </c>
      <c r="BD858">
        <f>COUNTIFS($BB$1:BB858,BB858,$BC$1:BC858,"ru")</f>
        <v>3</v>
      </c>
      <c r="BE858" t="str">
        <f t="shared" si="148"/>
        <v>re</v>
      </c>
      <c r="BF858">
        <f>COUNTIFS($BB$1:BB858,BB858,$BE$1:BE858,"re")</f>
        <v>4</v>
      </c>
      <c r="BG858" t="str">
        <f t="shared" si="149"/>
        <v>32021_06_CLE</v>
      </c>
      <c r="BH858" t="str">
        <f t="shared" si="150"/>
        <v>re42021_06_CLE</v>
      </c>
      <c r="BI858" t="str">
        <f t="shared" si="151"/>
        <v>2021_06_CLED.Peoples-Jones</v>
      </c>
      <c r="BJ858" t="str">
        <f t="shared" si="152"/>
        <v>2021_CLE_D.Peoples-Jones</v>
      </c>
      <c r="BK858" t="str">
        <f>IF(ISERROR(MATCH(LEFT(C858,5)&amp;B858&amp;"_"&amp;A858,$BK$1:BK857,0)),LEFT(C858,5)&amp;B858&amp;"_"&amp;A858,"")</f>
        <v>2021_CLE_D.Peoples-Jones</v>
      </c>
      <c r="BL858">
        <f>COUNTIFS($B$1:B858,B858)-COUNTIFS($B$1:B858,B858,$BK$1:BK858,"")</f>
        <v>12</v>
      </c>
      <c r="BM858" t="str">
        <f t="shared" si="153"/>
        <v>2021_CLE12</v>
      </c>
    </row>
    <row r="859" spans="1:65" x14ac:dyDescent="0.25">
      <c r="A859" s="1" t="s">
        <v>103</v>
      </c>
      <c r="B859" s="1" t="s">
        <v>85</v>
      </c>
      <c r="C859" s="1" t="s">
        <v>416</v>
      </c>
      <c r="D859" s="1">
        <v>0.34899999999999998</v>
      </c>
      <c r="E859" s="1">
        <v>8.11</v>
      </c>
      <c r="F859" s="1" t="s">
        <v>585</v>
      </c>
      <c r="G859" s="1" t="s">
        <v>52</v>
      </c>
      <c r="H859" s="1" t="s">
        <v>52</v>
      </c>
      <c r="I859" s="1" t="s">
        <v>52</v>
      </c>
      <c r="J859" s="1" t="s">
        <v>52</v>
      </c>
      <c r="K859" s="1" t="s">
        <v>52</v>
      </c>
      <c r="L859" s="1" t="s">
        <v>52</v>
      </c>
      <c r="M859" s="1" t="s">
        <v>52</v>
      </c>
      <c r="N859" s="1" t="s">
        <v>52</v>
      </c>
      <c r="O859" s="1" t="s">
        <v>52</v>
      </c>
      <c r="P859" s="1" t="s">
        <v>52</v>
      </c>
      <c r="Q859" s="1" t="s">
        <v>52</v>
      </c>
      <c r="R859" s="1" t="s">
        <v>52</v>
      </c>
      <c r="S859" s="1" t="s">
        <v>52</v>
      </c>
      <c r="T859" s="1" t="s">
        <v>52</v>
      </c>
      <c r="U859" s="1" t="s">
        <v>52</v>
      </c>
      <c r="V859" s="1" t="s">
        <v>52</v>
      </c>
      <c r="W859" s="1" t="s">
        <v>52</v>
      </c>
      <c r="X859" s="1" t="s">
        <v>52</v>
      </c>
      <c r="Y859" s="1" t="s">
        <v>52</v>
      </c>
      <c r="Z859" s="1" t="s">
        <v>52</v>
      </c>
      <c r="AA859" s="1" t="s">
        <v>52</v>
      </c>
      <c r="AB859" s="1" t="s">
        <v>52</v>
      </c>
      <c r="AC859" s="1" t="s">
        <v>52</v>
      </c>
      <c r="AD859" s="1">
        <v>100</v>
      </c>
      <c r="AE859" s="1">
        <v>0</v>
      </c>
      <c r="AF859" s="1">
        <v>9</v>
      </c>
      <c r="AG859" s="1">
        <v>13</v>
      </c>
      <c r="AH859" s="1">
        <v>0.69199999999999995</v>
      </c>
      <c r="AI859" s="1">
        <v>7.03</v>
      </c>
      <c r="AJ859" s="1">
        <v>7</v>
      </c>
      <c r="AK859" s="1">
        <v>112</v>
      </c>
      <c r="AL859" s="1">
        <v>34</v>
      </c>
      <c r="AM859" s="1">
        <v>36</v>
      </c>
      <c r="AN859" s="1">
        <v>0</v>
      </c>
      <c r="AO859" s="1">
        <v>0</v>
      </c>
      <c r="AP859" s="1">
        <v>424</v>
      </c>
      <c r="AQ859" s="1">
        <v>2</v>
      </c>
      <c r="AR859" s="1">
        <v>29</v>
      </c>
      <c r="AS859" s="1">
        <v>31</v>
      </c>
      <c r="AT859" s="1">
        <v>337</v>
      </c>
      <c r="AU859" s="1">
        <v>364</v>
      </c>
      <c r="AV859" s="1">
        <v>90</v>
      </c>
      <c r="AW859" s="1">
        <v>10</v>
      </c>
      <c r="AX859" s="1">
        <v>5</v>
      </c>
      <c r="AY859" t="str">
        <f t="shared" si="143"/>
        <v>2021_01_LAC</v>
      </c>
      <c r="AZ859" t="str">
        <f t="shared" si="144"/>
        <v>K.Allen</v>
      </c>
      <c r="BA859" t="str">
        <f t="shared" si="145"/>
        <v/>
      </c>
      <c r="BB859" t="str">
        <f t="shared" si="146"/>
        <v>2021_01_LAC</v>
      </c>
      <c r="BC859" t="str">
        <f t="shared" si="147"/>
        <v/>
      </c>
      <c r="BD859">
        <f>COUNTIFS($BB$1:BB859,BB859,$BC$1:BC859,"ru")</f>
        <v>5</v>
      </c>
      <c r="BE859" t="str">
        <f t="shared" si="148"/>
        <v>re</v>
      </c>
      <c r="BF859">
        <f>COUNTIFS($BB$1:BB859,BB859,$BE$1:BE859,"re")</f>
        <v>2</v>
      </c>
      <c r="BG859" t="str">
        <f t="shared" si="149"/>
        <v>52021_01_LAC</v>
      </c>
      <c r="BH859" t="str">
        <f t="shared" si="150"/>
        <v>re22021_01_LAC</v>
      </c>
      <c r="BI859" t="str">
        <f t="shared" si="151"/>
        <v>2021_01_LACK.Allen</v>
      </c>
      <c r="BJ859" t="str">
        <f t="shared" si="152"/>
        <v>2021_LAC_K.Allen</v>
      </c>
      <c r="BK859" t="str">
        <f>IF(ISERROR(MATCH(LEFT(C859,5)&amp;B859&amp;"_"&amp;A859,$BK$1:BK858,0)),LEFT(C859,5)&amp;B859&amp;"_"&amp;A859,"")</f>
        <v/>
      </c>
      <c r="BL859">
        <f>COUNTIFS($B$1:B859,B859)-COUNTIFS($B$1:B859,B859,$BK$1:BK859,"")</f>
        <v>10</v>
      </c>
      <c r="BM859" t="str">
        <f t="shared" si="153"/>
        <v/>
      </c>
    </row>
    <row r="860" spans="1:65" x14ac:dyDescent="0.25">
      <c r="A860" s="1" t="s">
        <v>207</v>
      </c>
      <c r="B860" s="1" t="s">
        <v>91</v>
      </c>
      <c r="C860" s="1" t="s">
        <v>2430</v>
      </c>
      <c r="D860" s="1">
        <v>8.6999999999999994E-2</v>
      </c>
      <c r="E860" s="1">
        <v>1.06</v>
      </c>
      <c r="F860" s="1" t="s">
        <v>2554</v>
      </c>
      <c r="G860" s="1" t="s">
        <v>52</v>
      </c>
      <c r="H860" s="1" t="s">
        <v>52</v>
      </c>
      <c r="I860" s="1" t="s">
        <v>52</v>
      </c>
      <c r="J860" s="1" t="s">
        <v>52</v>
      </c>
      <c r="K860" s="1" t="s">
        <v>52</v>
      </c>
      <c r="L860" s="1" t="s">
        <v>52</v>
      </c>
      <c r="M860" s="1" t="s">
        <v>52</v>
      </c>
      <c r="N860" s="1" t="s">
        <v>52</v>
      </c>
      <c r="O860" s="1" t="s">
        <v>52</v>
      </c>
      <c r="P860" s="1" t="s">
        <v>52</v>
      </c>
      <c r="Q860" s="1" t="s">
        <v>52</v>
      </c>
      <c r="R860" s="1" t="s">
        <v>52</v>
      </c>
      <c r="S860" s="1" t="s">
        <v>52</v>
      </c>
      <c r="T860" s="1" t="s">
        <v>52</v>
      </c>
      <c r="U860" s="1" t="s">
        <v>52</v>
      </c>
      <c r="V860" s="1" t="s">
        <v>52</v>
      </c>
      <c r="W860" s="1" t="s">
        <v>52</v>
      </c>
      <c r="X860" s="1" t="s">
        <v>52</v>
      </c>
      <c r="Y860" s="1" t="s">
        <v>52</v>
      </c>
      <c r="Z860" s="1" t="s">
        <v>52</v>
      </c>
      <c r="AA860" s="1" t="s">
        <v>52</v>
      </c>
      <c r="AB860" s="1" t="s">
        <v>52</v>
      </c>
      <c r="AC860" s="1" t="s">
        <v>52</v>
      </c>
      <c r="AD860" s="1">
        <v>100</v>
      </c>
      <c r="AE860" s="1">
        <v>1</v>
      </c>
      <c r="AF860" s="1">
        <v>7</v>
      </c>
      <c r="AG860" s="1">
        <v>10</v>
      </c>
      <c r="AH860" s="1">
        <v>0.7</v>
      </c>
      <c r="AI860" s="1">
        <v>17.54</v>
      </c>
      <c r="AJ860" s="1">
        <v>5</v>
      </c>
      <c r="AK860" s="1">
        <v>129</v>
      </c>
      <c r="AL860" s="1">
        <v>11</v>
      </c>
      <c r="AM860" s="1">
        <v>20</v>
      </c>
      <c r="AN860" s="1">
        <v>0</v>
      </c>
      <c r="AO860" s="1">
        <v>0</v>
      </c>
      <c r="AP860" s="1">
        <v>396</v>
      </c>
      <c r="AQ860" s="1">
        <v>2</v>
      </c>
      <c r="AR860" s="1">
        <v>19</v>
      </c>
      <c r="AS860" s="1">
        <v>25</v>
      </c>
      <c r="AT860" s="1">
        <v>319</v>
      </c>
      <c r="AU860" s="1">
        <v>306</v>
      </c>
      <c r="AV860" s="1">
        <v>84</v>
      </c>
      <c r="AW860" s="1">
        <v>3</v>
      </c>
      <c r="AX860" s="1">
        <v>2</v>
      </c>
      <c r="AY860" t="str">
        <f t="shared" si="143"/>
        <v>2021_06_JAX</v>
      </c>
      <c r="AZ860" t="str">
        <f t="shared" si="144"/>
        <v>M.Jones</v>
      </c>
      <c r="BA860" t="str">
        <f t="shared" si="145"/>
        <v/>
      </c>
      <c r="BB860" t="str">
        <f t="shared" si="146"/>
        <v>2021_06_JAX</v>
      </c>
      <c r="BC860" t="str">
        <f t="shared" si="147"/>
        <v/>
      </c>
      <c r="BD860">
        <f>COUNTIFS($BB$1:BB860,BB860,$BC$1:BC860,"ru")</f>
        <v>2</v>
      </c>
      <c r="BE860" t="str">
        <f t="shared" si="148"/>
        <v>re</v>
      </c>
      <c r="BF860">
        <f>COUNTIFS($BB$1:BB860,BB860,$BE$1:BE860,"re")</f>
        <v>2</v>
      </c>
      <c r="BG860" t="str">
        <f t="shared" si="149"/>
        <v>22021_06_JAX</v>
      </c>
      <c r="BH860" t="str">
        <f t="shared" si="150"/>
        <v>re22021_06_JAX</v>
      </c>
      <c r="BI860" t="str">
        <f t="shared" si="151"/>
        <v>2021_06_JAXM.Jones</v>
      </c>
      <c r="BJ860" t="str">
        <f t="shared" si="152"/>
        <v>2021_JAX_M.Jones</v>
      </c>
      <c r="BK860" t="str">
        <f>IF(ISERROR(MATCH(LEFT(C860,5)&amp;B860&amp;"_"&amp;A860,$BK$1:BK859,0)),LEFT(C860,5)&amp;B860&amp;"_"&amp;A860,"")</f>
        <v>2021_JAX_M.Jones</v>
      </c>
      <c r="BL860">
        <f>COUNTIFS($B$1:B860,B860)-COUNTIFS($B$1:B860,B860,$BK$1:BK860,"")</f>
        <v>7</v>
      </c>
      <c r="BM860" t="str">
        <f t="shared" si="153"/>
        <v>2021_JAX7</v>
      </c>
    </row>
    <row r="861" spans="1:65" x14ac:dyDescent="0.25">
      <c r="A861" s="1" t="s">
        <v>202</v>
      </c>
      <c r="B861" s="1" t="s">
        <v>72</v>
      </c>
      <c r="C861" s="1" t="s">
        <v>445</v>
      </c>
      <c r="D861" s="1">
        <v>0.152</v>
      </c>
      <c r="E861" s="1">
        <v>2.61</v>
      </c>
      <c r="F861" s="1" t="s">
        <v>586</v>
      </c>
      <c r="G861" s="1" t="s">
        <v>52</v>
      </c>
      <c r="H861" s="1" t="s">
        <v>52</v>
      </c>
      <c r="I861" s="1" t="s">
        <v>52</v>
      </c>
      <c r="J861" s="1" t="s">
        <v>52</v>
      </c>
      <c r="K861" s="1" t="s">
        <v>52</v>
      </c>
      <c r="L861" s="1" t="s">
        <v>52</v>
      </c>
      <c r="M861" s="1" t="s">
        <v>52</v>
      </c>
      <c r="N861" s="1" t="s">
        <v>52</v>
      </c>
      <c r="O861" s="1" t="s">
        <v>52</v>
      </c>
      <c r="P861" s="1" t="s">
        <v>52</v>
      </c>
      <c r="Q861" s="1" t="s">
        <v>52</v>
      </c>
      <c r="R861" s="1" t="s">
        <v>52</v>
      </c>
      <c r="S861" s="1" t="s">
        <v>52</v>
      </c>
      <c r="T861" s="1" t="s">
        <v>52</v>
      </c>
      <c r="U861" s="1" t="s">
        <v>52</v>
      </c>
      <c r="V861" s="1" t="s">
        <v>52</v>
      </c>
      <c r="W861" s="1" t="s">
        <v>52</v>
      </c>
      <c r="X861" s="1" t="s">
        <v>52</v>
      </c>
      <c r="Y861" s="1" t="s">
        <v>52</v>
      </c>
      <c r="Z861" s="1" t="s">
        <v>52</v>
      </c>
      <c r="AA861" s="1" t="s">
        <v>52</v>
      </c>
      <c r="AB861" s="1" t="s">
        <v>52</v>
      </c>
      <c r="AC861" s="1" t="s">
        <v>52</v>
      </c>
      <c r="AD861" s="1">
        <v>100</v>
      </c>
      <c r="AE861" s="1">
        <v>2</v>
      </c>
      <c r="AF861" s="1">
        <v>4</v>
      </c>
      <c r="AG861" s="1">
        <v>5</v>
      </c>
      <c r="AH861" s="1">
        <v>0.8</v>
      </c>
      <c r="AI861" s="1">
        <v>37.65</v>
      </c>
      <c r="AJ861" s="1">
        <v>3</v>
      </c>
      <c r="AK861" s="1">
        <v>108</v>
      </c>
      <c r="AL861" s="1">
        <v>19</v>
      </c>
      <c r="AM861" s="1">
        <v>13</v>
      </c>
      <c r="AN861" s="1">
        <v>0</v>
      </c>
      <c r="AO861" s="1">
        <v>0</v>
      </c>
      <c r="AP861" s="1">
        <v>381</v>
      </c>
      <c r="AQ861" s="1">
        <v>4</v>
      </c>
      <c r="AR861" s="1">
        <v>27</v>
      </c>
      <c r="AS861" s="1">
        <v>18</v>
      </c>
      <c r="AT861" s="1">
        <v>254</v>
      </c>
      <c r="AU861" s="1">
        <v>231</v>
      </c>
      <c r="AV861" s="1">
        <v>140</v>
      </c>
      <c r="AW861" s="1">
        <v>2</v>
      </c>
      <c r="AX861" s="1">
        <v>0</v>
      </c>
      <c r="AY861" t="str">
        <f t="shared" si="143"/>
        <v>2021_01_SEA</v>
      </c>
      <c r="AZ861" t="str">
        <f t="shared" si="144"/>
        <v>T.Lockett</v>
      </c>
      <c r="BA861" t="str">
        <f t="shared" si="145"/>
        <v/>
      </c>
      <c r="BB861" t="str">
        <f t="shared" si="146"/>
        <v>2021_01_SEA</v>
      </c>
      <c r="BC861" t="str">
        <f t="shared" si="147"/>
        <v/>
      </c>
      <c r="BD861">
        <f>COUNTIFS($BB$1:BB861,BB861,$BC$1:BC861,"ru")</f>
        <v>6</v>
      </c>
      <c r="BE861" t="str">
        <f t="shared" si="148"/>
        <v>re</v>
      </c>
      <c r="BF861">
        <f>COUNTIFS($BB$1:BB861,BB861,$BE$1:BE861,"re")</f>
        <v>5</v>
      </c>
      <c r="BG861" t="str">
        <f t="shared" si="149"/>
        <v>62021_01_SEA</v>
      </c>
      <c r="BH861" t="str">
        <f t="shared" si="150"/>
        <v>re52021_01_SEA</v>
      </c>
      <c r="BI861" t="str">
        <f t="shared" si="151"/>
        <v>2021_01_SEAT.Lockett</v>
      </c>
      <c r="BJ861" t="str">
        <f t="shared" si="152"/>
        <v>2021_SEA_T.Lockett</v>
      </c>
      <c r="BK861" t="str">
        <f>IF(ISERROR(MATCH(LEFT(C861,5)&amp;B861&amp;"_"&amp;A861,$BK$1:BK860,0)),LEFT(C861,5)&amp;B861&amp;"_"&amp;A861,"")</f>
        <v/>
      </c>
      <c r="BL861">
        <f>COUNTIFS($B$1:B861,B861)-COUNTIFS($B$1:B861,B861,$BK$1:BK861,"")</f>
        <v>11</v>
      </c>
      <c r="BM861" t="str">
        <f t="shared" si="153"/>
        <v/>
      </c>
    </row>
    <row r="862" spans="1:65" x14ac:dyDescent="0.25">
      <c r="A862" s="1" t="s">
        <v>214</v>
      </c>
      <c r="B862" s="1" t="s">
        <v>54</v>
      </c>
      <c r="C862" s="1" t="s">
        <v>2421</v>
      </c>
      <c r="D862" s="1">
        <v>0.26</v>
      </c>
      <c r="E862" s="1">
        <v>4.7300000000000004</v>
      </c>
      <c r="F862" s="1" t="s">
        <v>2555</v>
      </c>
      <c r="G862" s="1" t="s">
        <v>52</v>
      </c>
      <c r="H862" s="1" t="s">
        <v>52</v>
      </c>
      <c r="I862" s="1" t="s">
        <v>52</v>
      </c>
      <c r="J862" s="1" t="s">
        <v>52</v>
      </c>
      <c r="K862" s="1" t="s">
        <v>52</v>
      </c>
      <c r="L862" s="1" t="s">
        <v>52</v>
      </c>
      <c r="M862" s="1" t="s">
        <v>52</v>
      </c>
      <c r="N862" s="1" t="s">
        <v>52</v>
      </c>
      <c r="O862" s="1" t="s">
        <v>52</v>
      </c>
      <c r="P862" s="1" t="s">
        <v>52</v>
      </c>
      <c r="Q862" s="1" t="s">
        <v>52</v>
      </c>
      <c r="R862" s="1" t="s">
        <v>52</v>
      </c>
      <c r="S862" s="1" t="s">
        <v>52</v>
      </c>
      <c r="T862" s="1" t="s">
        <v>52</v>
      </c>
      <c r="U862" s="1" t="s">
        <v>52</v>
      </c>
      <c r="V862" s="1" t="s">
        <v>52</v>
      </c>
      <c r="W862" s="1" t="s">
        <v>52</v>
      </c>
      <c r="X862" s="1" t="s">
        <v>52</v>
      </c>
      <c r="Y862" s="1" t="s">
        <v>52</v>
      </c>
      <c r="Z862" s="1" t="s">
        <v>52</v>
      </c>
      <c r="AA862" s="1" t="s">
        <v>52</v>
      </c>
      <c r="AB862" s="1" t="s">
        <v>52</v>
      </c>
      <c r="AC862" s="1" t="s">
        <v>52</v>
      </c>
      <c r="AD862" s="1">
        <v>99</v>
      </c>
      <c r="AE862" s="1">
        <v>0</v>
      </c>
      <c r="AF862" s="1">
        <v>8</v>
      </c>
      <c r="AG862" s="1">
        <v>11</v>
      </c>
      <c r="AH862" s="1">
        <v>0.72699999999999998</v>
      </c>
      <c r="AI862" s="1">
        <v>8.16</v>
      </c>
      <c r="AJ862" s="1">
        <v>6</v>
      </c>
      <c r="AK862" s="1">
        <v>63</v>
      </c>
      <c r="AL862" s="1">
        <v>50</v>
      </c>
      <c r="AM862" s="1">
        <v>24</v>
      </c>
      <c r="AN862" s="1">
        <v>0</v>
      </c>
      <c r="AO862" s="1">
        <v>0</v>
      </c>
      <c r="AP862" s="1">
        <v>499</v>
      </c>
      <c r="AQ862" s="1">
        <v>4</v>
      </c>
      <c r="AR862" s="1">
        <v>28</v>
      </c>
      <c r="AS862" s="1">
        <v>33</v>
      </c>
      <c r="AT862" s="1">
        <v>397</v>
      </c>
      <c r="AU862" s="1">
        <v>363</v>
      </c>
      <c r="AV862" s="1">
        <v>109</v>
      </c>
      <c r="AW862" s="1">
        <v>6</v>
      </c>
      <c r="AX862" s="1">
        <v>3</v>
      </c>
      <c r="AY862" t="str">
        <f t="shared" si="143"/>
        <v>2021_06_KC</v>
      </c>
      <c r="AZ862" t="str">
        <f t="shared" si="144"/>
        <v>T.Kelce</v>
      </c>
      <c r="BA862" t="str">
        <f t="shared" si="145"/>
        <v/>
      </c>
      <c r="BB862" t="str">
        <f t="shared" si="146"/>
        <v>2021_06_KC</v>
      </c>
      <c r="BC862" t="str">
        <f t="shared" si="147"/>
        <v/>
      </c>
      <c r="BD862">
        <f>COUNTIFS($BB$1:BB862,BB862,$BC$1:BC862,"ru")</f>
        <v>3</v>
      </c>
      <c r="BE862" t="str">
        <f t="shared" si="148"/>
        <v>re</v>
      </c>
      <c r="BF862">
        <f>COUNTIFS($BB$1:BB862,BB862,$BE$1:BE862,"re")</f>
        <v>4</v>
      </c>
      <c r="BG862" t="str">
        <f t="shared" si="149"/>
        <v>32021_06_KC</v>
      </c>
      <c r="BH862" t="str">
        <f t="shared" si="150"/>
        <v>re42021_06_KC</v>
      </c>
      <c r="BI862" t="str">
        <f t="shared" si="151"/>
        <v>2021_06_KCT.Kelce</v>
      </c>
      <c r="BJ862" t="str">
        <f t="shared" si="152"/>
        <v>2021_KC_T.Kelce</v>
      </c>
      <c r="BK862" t="str">
        <f>IF(ISERROR(MATCH(LEFT(C862,5)&amp;B862&amp;"_"&amp;A862,$BK$1:BK861,0)),LEFT(C862,5)&amp;B862&amp;"_"&amp;A862,"")</f>
        <v/>
      </c>
      <c r="BL862">
        <f>COUNTIFS($B$1:B862,B862)-COUNTIFS($B$1:B862,B862,$BK$1:BK862,"")</f>
        <v>9</v>
      </c>
      <c r="BM862" t="str">
        <f t="shared" si="153"/>
        <v/>
      </c>
    </row>
    <row r="863" spans="1:65" x14ac:dyDescent="0.25">
      <c r="A863" s="1" t="s">
        <v>225</v>
      </c>
      <c r="B863" s="1" t="s">
        <v>58</v>
      </c>
      <c r="C863" s="1" t="s">
        <v>1238</v>
      </c>
      <c r="D863" s="1">
        <v>0.104</v>
      </c>
      <c r="E863" s="1">
        <v>7.6</v>
      </c>
      <c r="F863" s="1" t="s">
        <v>1409</v>
      </c>
      <c r="G863" s="1" t="s">
        <v>52</v>
      </c>
      <c r="H863" s="1" t="s">
        <v>52</v>
      </c>
      <c r="I863" s="1" t="s">
        <v>52</v>
      </c>
      <c r="J863" s="1" t="s">
        <v>52</v>
      </c>
      <c r="K863" s="1" t="s">
        <v>52</v>
      </c>
      <c r="L863" s="1" t="s">
        <v>52</v>
      </c>
      <c r="M863" s="1" t="s">
        <v>52</v>
      </c>
      <c r="N863" s="1" t="s">
        <v>52</v>
      </c>
      <c r="O863" s="1" t="s">
        <v>52</v>
      </c>
      <c r="P863" s="1" t="s">
        <v>52</v>
      </c>
      <c r="Q863" s="1" t="s">
        <v>52</v>
      </c>
      <c r="R863" s="1" t="s">
        <v>52</v>
      </c>
      <c r="S863" s="1" t="s">
        <v>52</v>
      </c>
      <c r="T863" s="1" t="s">
        <v>52</v>
      </c>
      <c r="U863" s="1" t="s">
        <v>52</v>
      </c>
      <c r="V863" s="1" t="s">
        <v>52</v>
      </c>
      <c r="W863" s="1" t="s">
        <v>52</v>
      </c>
      <c r="X863" s="1" t="s">
        <v>52</v>
      </c>
      <c r="Y863" s="1" t="s">
        <v>52</v>
      </c>
      <c r="Z863" s="1" t="s">
        <v>52</v>
      </c>
      <c r="AA863" s="1" t="s">
        <v>52</v>
      </c>
      <c r="AB863" s="1" t="s">
        <v>52</v>
      </c>
      <c r="AC863" s="1" t="s">
        <v>52</v>
      </c>
      <c r="AD863" s="1">
        <v>98</v>
      </c>
      <c r="AE863" s="1">
        <v>0</v>
      </c>
      <c r="AF863" s="1">
        <v>11</v>
      </c>
      <c r="AG863" s="1">
        <v>13</v>
      </c>
      <c r="AH863" s="1">
        <v>0.84599999999999997</v>
      </c>
      <c r="AI863" s="1">
        <v>20.05</v>
      </c>
      <c r="AJ863" s="1">
        <v>5</v>
      </c>
      <c r="AK863" s="1">
        <v>78</v>
      </c>
      <c r="AL863" s="1">
        <v>45</v>
      </c>
      <c r="AM863" s="1">
        <v>40</v>
      </c>
      <c r="AN863" s="1">
        <v>0</v>
      </c>
      <c r="AO863" s="1">
        <v>0</v>
      </c>
      <c r="AP863" s="1">
        <v>481</v>
      </c>
      <c r="AQ863" s="1">
        <v>5</v>
      </c>
      <c r="AR863" s="1">
        <v>33</v>
      </c>
      <c r="AS863" s="1">
        <v>33</v>
      </c>
      <c r="AT863" s="1">
        <v>359</v>
      </c>
      <c r="AU863" s="1">
        <v>407</v>
      </c>
      <c r="AV863" s="1">
        <v>122</v>
      </c>
      <c r="AW863" s="1">
        <v>10</v>
      </c>
      <c r="AX863" s="1">
        <v>7</v>
      </c>
      <c r="AY863" t="str">
        <f t="shared" si="143"/>
        <v>2021_03_BUF</v>
      </c>
      <c r="AZ863" t="str">
        <f t="shared" si="144"/>
        <v>C.Beasley</v>
      </c>
      <c r="BA863" t="str">
        <f t="shared" si="145"/>
        <v/>
      </c>
      <c r="BB863" t="str">
        <f t="shared" si="146"/>
        <v>2021_03_BUF</v>
      </c>
      <c r="BC863" t="str">
        <f t="shared" si="147"/>
        <v/>
      </c>
      <c r="BD863">
        <f>COUNTIFS($BB$1:BB863,BB863,$BC$1:BC863,"ru")</f>
        <v>4</v>
      </c>
      <c r="BE863" t="str">
        <f t="shared" si="148"/>
        <v>re</v>
      </c>
      <c r="BF863">
        <f>COUNTIFS($BB$1:BB863,BB863,$BE$1:BE863,"re")</f>
        <v>3</v>
      </c>
      <c r="BG863" t="str">
        <f t="shared" si="149"/>
        <v>42021_03_BUF</v>
      </c>
      <c r="BH863" t="str">
        <f t="shared" si="150"/>
        <v>re32021_03_BUF</v>
      </c>
      <c r="BI863" t="str">
        <f t="shared" si="151"/>
        <v>2021_03_BUFC.Beasley</v>
      </c>
      <c r="BJ863" t="str">
        <f t="shared" si="152"/>
        <v>2021_BUF_C.Beasley</v>
      </c>
      <c r="BK863" t="str">
        <f>IF(ISERROR(MATCH(LEFT(C863,5)&amp;B863&amp;"_"&amp;A863,$BK$1:BK862,0)),LEFT(C863,5)&amp;B863&amp;"_"&amp;A863,"")</f>
        <v>2021_BUF_C.Beasley</v>
      </c>
      <c r="BL863">
        <f>COUNTIFS($B$1:B863,B863)-COUNTIFS($B$1:B863,B863,$BK$1:BK863,"")</f>
        <v>11</v>
      </c>
      <c r="BM863" t="str">
        <f t="shared" si="153"/>
        <v>2021_BUF11</v>
      </c>
    </row>
    <row r="864" spans="1:65" x14ac:dyDescent="0.25">
      <c r="A864" s="1" t="s">
        <v>208</v>
      </c>
      <c r="B864" s="1" t="s">
        <v>72</v>
      </c>
      <c r="C864" s="1" t="s">
        <v>2043</v>
      </c>
      <c r="D864" s="1">
        <v>0.13800000000000001</v>
      </c>
      <c r="E864" s="1">
        <v>4.67</v>
      </c>
      <c r="F864" s="1" t="s">
        <v>2208</v>
      </c>
      <c r="G864" s="1" t="s">
        <v>52</v>
      </c>
      <c r="H864" s="1" t="s">
        <v>52</v>
      </c>
      <c r="I864" s="1" t="s">
        <v>52</v>
      </c>
      <c r="J864" s="1" t="s">
        <v>52</v>
      </c>
      <c r="K864" s="1" t="s">
        <v>52</v>
      </c>
      <c r="L864" s="1" t="s">
        <v>52</v>
      </c>
      <c r="M864" s="1" t="s">
        <v>52</v>
      </c>
      <c r="N864" s="1" t="s">
        <v>52</v>
      </c>
      <c r="O864" s="1" t="s">
        <v>52</v>
      </c>
      <c r="P864" s="1" t="s">
        <v>52</v>
      </c>
      <c r="Q864" s="1" t="s">
        <v>52</v>
      </c>
      <c r="R864" s="1" t="s">
        <v>52</v>
      </c>
      <c r="S864" s="1" t="s">
        <v>52</v>
      </c>
      <c r="T864" s="1" t="s">
        <v>52</v>
      </c>
      <c r="U864" s="1" t="s">
        <v>52</v>
      </c>
      <c r="V864" s="1" t="s">
        <v>52</v>
      </c>
      <c r="W864" s="1" t="s">
        <v>52</v>
      </c>
      <c r="X864" s="1" t="s">
        <v>52</v>
      </c>
      <c r="Y864" s="1" t="s">
        <v>52</v>
      </c>
      <c r="Z864" s="1" t="s">
        <v>52</v>
      </c>
      <c r="AA864" s="1" t="s">
        <v>52</v>
      </c>
      <c r="AB864" s="1" t="s">
        <v>52</v>
      </c>
      <c r="AC864" s="1" t="s">
        <v>52</v>
      </c>
      <c r="AD864" s="1">
        <v>98</v>
      </c>
      <c r="AE864" s="1">
        <v>2</v>
      </c>
      <c r="AF864" s="1">
        <v>5</v>
      </c>
      <c r="AG864" s="1">
        <v>5</v>
      </c>
      <c r="AH864" s="1">
        <v>1</v>
      </c>
      <c r="AI864" s="1">
        <v>49.98</v>
      </c>
      <c r="AJ864" s="1">
        <v>5</v>
      </c>
      <c r="AK864" s="1">
        <v>79</v>
      </c>
      <c r="AL864" s="1">
        <v>19</v>
      </c>
      <c r="AM864" s="1">
        <v>8</v>
      </c>
      <c r="AN864" s="1">
        <v>0</v>
      </c>
      <c r="AO864" s="1">
        <v>0</v>
      </c>
      <c r="AP864" s="1">
        <v>354</v>
      </c>
      <c r="AQ864" s="1">
        <v>2</v>
      </c>
      <c r="AR864" s="1">
        <v>25</v>
      </c>
      <c r="AS864" s="1">
        <v>21</v>
      </c>
      <c r="AT864" s="1">
        <v>283</v>
      </c>
      <c r="AU864" s="1">
        <v>341</v>
      </c>
      <c r="AV864" s="1">
        <v>92</v>
      </c>
      <c r="AW864" s="1">
        <v>0</v>
      </c>
      <c r="AX864" s="1">
        <v>0</v>
      </c>
      <c r="AY864" t="str">
        <f t="shared" si="143"/>
        <v>2021_05_SEA</v>
      </c>
      <c r="AZ864" t="str">
        <f t="shared" si="144"/>
        <v>D.Metcalf</v>
      </c>
      <c r="BA864" t="str">
        <f t="shared" si="145"/>
        <v/>
      </c>
      <c r="BB864" t="str">
        <f t="shared" si="146"/>
        <v>2021_05_SEA</v>
      </c>
      <c r="BC864" t="str">
        <f t="shared" si="147"/>
        <v/>
      </c>
      <c r="BD864">
        <f>COUNTIFS($BB$1:BB864,BB864,$BC$1:BC864,"ru")</f>
        <v>5</v>
      </c>
      <c r="BE864" t="str">
        <f t="shared" si="148"/>
        <v>re</v>
      </c>
      <c r="BF864">
        <f>COUNTIFS($BB$1:BB864,BB864,$BE$1:BE864,"re")</f>
        <v>4</v>
      </c>
      <c r="BG864" t="str">
        <f t="shared" si="149"/>
        <v>52021_05_SEA</v>
      </c>
      <c r="BH864" t="str">
        <f t="shared" si="150"/>
        <v>re42021_05_SEA</v>
      </c>
      <c r="BI864" t="str">
        <f t="shared" si="151"/>
        <v>2021_05_SEAD.Metcalf</v>
      </c>
      <c r="BJ864" t="str">
        <f t="shared" si="152"/>
        <v>2021_SEA_D.Metcalf</v>
      </c>
      <c r="BK864" t="str">
        <f>IF(ISERROR(MATCH(LEFT(C864,5)&amp;B864&amp;"_"&amp;A864,$BK$1:BK863,0)),LEFT(C864,5)&amp;B864&amp;"_"&amp;A864,"")</f>
        <v/>
      </c>
      <c r="BL864">
        <f>COUNTIFS($B$1:B864,B864)-COUNTIFS($B$1:B864,B864,$BK$1:BK864,"")</f>
        <v>11</v>
      </c>
      <c r="BM864" t="str">
        <f t="shared" si="153"/>
        <v/>
      </c>
    </row>
    <row r="865" spans="1:65" x14ac:dyDescent="0.25">
      <c r="A865" s="1" t="s">
        <v>234</v>
      </c>
      <c r="B865" s="1" t="s">
        <v>99</v>
      </c>
      <c r="C865" s="1" t="s">
        <v>1268</v>
      </c>
      <c r="D865" s="1">
        <v>5.5E-2</v>
      </c>
      <c r="E865" s="1">
        <v>1.7</v>
      </c>
      <c r="F865" s="1" t="s">
        <v>1410</v>
      </c>
      <c r="G865" s="1" t="s">
        <v>52</v>
      </c>
      <c r="H865" s="1" t="s">
        <v>52</v>
      </c>
      <c r="I865" s="1" t="s">
        <v>52</v>
      </c>
      <c r="J865" s="1" t="s">
        <v>52</v>
      </c>
      <c r="K865" s="1" t="s">
        <v>52</v>
      </c>
      <c r="L865" s="1" t="s">
        <v>52</v>
      </c>
      <c r="M865" s="1" t="s">
        <v>52</v>
      </c>
      <c r="N865" s="1" t="s">
        <v>52</v>
      </c>
      <c r="O865" s="1" t="s">
        <v>52</v>
      </c>
      <c r="P865" s="1" t="s">
        <v>52</v>
      </c>
      <c r="Q865" s="1" t="s">
        <v>52</v>
      </c>
      <c r="R865" s="1" t="s">
        <v>52</v>
      </c>
      <c r="S865" s="1" t="s">
        <v>52</v>
      </c>
      <c r="T865" s="1" t="s">
        <v>52</v>
      </c>
      <c r="U865" s="1" t="s">
        <v>52</v>
      </c>
      <c r="V865" s="1" t="s">
        <v>52</v>
      </c>
      <c r="W865" s="1" t="s">
        <v>52</v>
      </c>
      <c r="X865" s="1" t="s">
        <v>52</v>
      </c>
      <c r="Y865" s="1" t="s">
        <v>52</v>
      </c>
      <c r="Z865" s="1" t="s">
        <v>52</v>
      </c>
      <c r="AA865" s="1" t="s">
        <v>52</v>
      </c>
      <c r="AB865" s="1" t="s">
        <v>52</v>
      </c>
      <c r="AC865" s="1" t="s">
        <v>52</v>
      </c>
      <c r="AD865" s="1">
        <v>98</v>
      </c>
      <c r="AE865" s="1">
        <v>0</v>
      </c>
      <c r="AF865" s="1">
        <v>5</v>
      </c>
      <c r="AG865" s="1">
        <v>5</v>
      </c>
      <c r="AH865" s="1">
        <v>1</v>
      </c>
      <c r="AI865" s="1">
        <v>45.92</v>
      </c>
      <c r="AJ865" s="1">
        <v>4</v>
      </c>
      <c r="AK865" s="1">
        <v>85</v>
      </c>
      <c r="AL865" s="1">
        <v>13</v>
      </c>
      <c r="AM865" s="1">
        <v>13</v>
      </c>
      <c r="AN865" s="1">
        <v>0</v>
      </c>
      <c r="AO865" s="1">
        <v>0</v>
      </c>
      <c r="AP865" s="1">
        <v>343</v>
      </c>
      <c r="AQ865" s="1">
        <v>2</v>
      </c>
      <c r="AR865" s="1">
        <v>37</v>
      </c>
      <c r="AS865" s="1">
        <v>19</v>
      </c>
      <c r="AT865" s="1">
        <v>235</v>
      </c>
      <c r="AU865" s="1">
        <v>200</v>
      </c>
      <c r="AV865" s="1">
        <v>120</v>
      </c>
      <c r="AW865" s="1">
        <v>13</v>
      </c>
      <c r="AX865" s="1">
        <v>6</v>
      </c>
      <c r="AY865" t="str">
        <f t="shared" si="143"/>
        <v>2021_03_DEN</v>
      </c>
      <c r="AZ865" t="str">
        <f t="shared" si="144"/>
        <v>T.Patrick</v>
      </c>
      <c r="BA865" t="str">
        <f t="shared" si="145"/>
        <v/>
      </c>
      <c r="BB865" t="str">
        <f t="shared" si="146"/>
        <v>2021_03_DEN</v>
      </c>
      <c r="BC865" t="str">
        <f t="shared" si="147"/>
        <v/>
      </c>
      <c r="BD865">
        <f>COUNTIFS($BB$1:BB865,BB865,$BC$1:BC865,"ru")</f>
        <v>4</v>
      </c>
      <c r="BE865" t="str">
        <f t="shared" si="148"/>
        <v>re</v>
      </c>
      <c r="BF865">
        <f>COUNTIFS($BB$1:BB865,BB865,$BE$1:BE865,"re")</f>
        <v>3</v>
      </c>
      <c r="BG865" t="str">
        <f t="shared" si="149"/>
        <v>42021_03_DEN</v>
      </c>
      <c r="BH865" t="str">
        <f t="shared" si="150"/>
        <v>re32021_03_DEN</v>
      </c>
      <c r="BI865" t="str">
        <f t="shared" si="151"/>
        <v>2021_03_DENT.Patrick</v>
      </c>
      <c r="BJ865" t="str">
        <f t="shared" si="152"/>
        <v>2021_DEN_T.Patrick</v>
      </c>
      <c r="BK865" t="str">
        <f>IF(ISERROR(MATCH(LEFT(C865,5)&amp;B865&amp;"_"&amp;A865,$BK$1:BK864,0)),LEFT(C865,5)&amp;B865&amp;"_"&amp;A865,"")</f>
        <v>2021_DEN_T.Patrick</v>
      </c>
      <c r="BL865">
        <f>COUNTIFS($B$1:B865,B865)-COUNTIFS($B$1:B865,B865,$BK$1:BK865,"")</f>
        <v>7</v>
      </c>
      <c r="BM865" t="str">
        <f t="shared" si="153"/>
        <v>2021_DEN7</v>
      </c>
    </row>
    <row r="866" spans="1:65" x14ac:dyDescent="0.25">
      <c r="A866" s="1" t="s">
        <v>205</v>
      </c>
      <c r="B866" s="1" t="s">
        <v>110</v>
      </c>
      <c r="C866" s="1" t="s">
        <v>433</v>
      </c>
      <c r="D866" s="1">
        <v>6.4000000000000001E-2</v>
      </c>
      <c r="E866" s="1">
        <v>2.12</v>
      </c>
      <c r="F866" s="1" t="s">
        <v>587</v>
      </c>
      <c r="G866" s="1" t="s">
        <v>52</v>
      </c>
      <c r="H866" s="1" t="s">
        <v>52</v>
      </c>
      <c r="I866" s="1" t="s">
        <v>52</v>
      </c>
      <c r="J866" s="1" t="s">
        <v>52</v>
      </c>
      <c r="K866" s="1" t="s">
        <v>52</v>
      </c>
      <c r="L866" s="1" t="s">
        <v>52</v>
      </c>
      <c r="M866" s="1" t="s">
        <v>52</v>
      </c>
      <c r="N866" s="1" t="s">
        <v>52</v>
      </c>
      <c r="O866" s="1" t="s">
        <v>52</v>
      </c>
      <c r="P866" s="1" t="s">
        <v>52</v>
      </c>
      <c r="Q866" s="1" t="s">
        <v>52</v>
      </c>
      <c r="R866" s="1" t="s">
        <v>52</v>
      </c>
      <c r="S866" s="1" t="s">
        <v>52</v>
      </c>
      <c r="T866" s="1" t="s">
        <v>52</v>
      </c>
      <c r="U866" s="1" t="s">
        <v>52</v>
      </c>
      <c r="V866" s="1" t="s">
        <v>52</v>
      </c>
      <c r="W866" s="1" t="s">
        <v>52</v>
      </c>
      <c r="X866" s="1" t="s">
        <v>52</v>
      </c>
      <c r="Y866" s="1" t="s">
        <v>52</v>
      </c>
      <c r="Z866" s="1" t="s">
        <v>52</v>
      </c>
      <c r="AA866" s="1" t="s">
        <v>52</v>
      </c>
      <c r="AB866" s="1" t="s">
        <v>52</v>
      </c>
      <c r="AC866" s="1" t="s">
        <v>52</v>
      </c>
      <c r="AD866" s="1">
        <v>97</v>
      </c>
      <c r="AE866" s="1">
        <v>2</v>
      </c>
      <c r="AF866" s="1">
        <v>5</v>
      </c>
      <c r="AG866" s="1">
        <v>7</v>
      </c>
      <c r="AH866" s="1">
        <v>0.71399999999999997</v>
      </c>
      <c r="AI866" s="1">
        <v>27.21</v>
      </c>
      <c r="AJ866" s="1">
        <v>4</v>
      </c>
      <c r="AK866" s="1">
        <v>118</v>
      </c>
      <c r="AL866" s="1">
        <v>29</v>
      </c>
      <c r="AM866" s="1">
        <v>16</v>
      </c>
      <c r="AN866" s="1">
        <v>0</v>
      </c>
      <c r="AO866" s="1">
        <v>0</v>
      </c>
      <c r="AP866" s="1">
        <v>254</v>
      </c>
      <c r="AQ866" s="1">
        <v>2</v>
      </c>
      <c r="AR866" s="1">
        <v>18</v>
      </c>
      <c r="AS866" s="1">
        <v>20</v>
      </c>
      <c r="AT866" s="1">
        <v>258</v>
      </c>
      <c r="AU866" s="1">
        <v>360</v>
      </c>
      <c r="AV866" s="1">
        <v>45</v>
      </c>
      <c r="AW866" s="1">
        <v>1</v>
      </c>
      <c r="AX866" s="1">
        <v>1</v>
      </c>
      <c r="AY866" t="str">
        <f t="shared" si="143"/>
        <v>2021_01_NYJ</v>
      </c>
      <c r="AZ866" t="str">
        <f t="shared" si="144"/>
        <v>C.Davis</v>
      </c>
      <c r="BA866" t="str">
        <f t="shared" si="145"/>
        <v/>
      </c>
      <c r="BB866" t="str">
        <f t="shared" si="146"/>
        <v>2021_01_NYJ</v>
      </c>
      <c r="BC866" t="str">
        <f t="shared" si="147"/>
        <v/>
      </c>
      <c r="BD866">
        <f>COUNTIFS($BB$1:BB866,BB866,$BC$1:BC866,"ru")</f>
        <v>4</v>
      </c>
      <c r="BE866" t="str">
        <f t="shared" si="148"/>
        <v>re</v>
      </c>
      <c r="BF866">
        <f>COUNTIFS($BB$1:BB866,BB866,$BE$1:BE866,"re")</f>
        <v>3</v>
      </c>
      <c r="BG866" t="str">
        <f t="shared" si="149"/>
        <v>42021_01_NYJ</v>
      </c>
      <c r="BH866" t="str">
        <f t="shared" si="150"/>
        <v>re32021_01_NYJ</v>
      </c>
      <c r="BI866" t="str">
        <f t="shared" si="151"/>
        <v>2021_01_NYJC.Davis</v>
      </c>
      <c r="BJ866" t="str">
        <f t="shared" si="152"/>
        <v>2021_NYJ_C.Davis</v>
      </c>
      <c r="BK866" t="str">
        <f>IF(ISERROR(MATCH(LEFT(C866,5)&amp;B866&amp;"_"&amp;A866,$BK$1:BK865,0)),LEFT(C866,5)&amp;B866&amp;"_"&amp;A866,"")</f>
        <v/>
      </c>
      <c r="BL866">
        <f>COUNTIFS($B$1:B866,B866)-COUNTIFS($B$1:B866,B866,$BK$1:BK866,"")</f>
        <v>6</v>
      </c>
      <c r="BM866" t="str">
        <f t="shared" si="153"/>
        <v/>
      </c>
    </row>
    <row r="867" spans="1:65" x14ac:dyDescent="0.25">
      <c r="A867" s="1" t="s">
        <v>187</v>
      </c>
      <c r="B867" s="1" t="s">
        <v>76</v>
      </c>
      <c r="C867" s="1" t="s">
        <v>2427</v>
      </c>
      <c r="D867" s="1">
        <v>0.19400000000000001</v>
      </c>
      <c r="E867" s="1">
        <v>3.07</v>
      </c>
      <c r="F867" s="1" t="s">
        <v>2556</v>
      </c>
      <c r="G867" s="1" t="s">
        <v>52</v>
      </c>
      <c r="H867" s="1" t="s">
        <v>52</v>
      </c>
      <c r="I867" s="1" t="s">
        <v>52</v>
      </c>
      <c r="J867" s="1" t="s">
        <v>52</v>
      </c>
      <c r="K867" s="1" t="s">
        <v>52</v>
      </c>
      <c r="L867" s="1" t="s">
        <v>52</v>
      </c>
      <c r="M867" s="1" t="s">
        <v>52</v>
      </c>
      <c r="N867" s="1" t="s">
        <v>52</v>
      </c>
      <c r="O867" s="1" t="s">
        <v>52</v>
      </c>
      <c r="P867" s="1" t="s">
        <v>52</v>
      </c>
      <c r="Q867" s="1" t="s">
        <v>52</v>
      </c>
      <c r="R867" s="1" t="s">
        <v>52</v>
      </c>
      <c r="S867" s="1" t="s">
        <v>52</v>
      </c>
      <c r="T867" s="1" t="s">
        <v>52</v>
      </c>
      <c r="U867" s="1" t="s">
        <v>52</v>
      </c>
      <c r="V867" s="1" t="s">
        <v>52</v>
      </c>
      <c r="W867" s="1" t="s">
        <v>52</v>
      </c>
      <c r="X867" s="1" t="s">
        <v>52</v>
      </c>
      <c r="Y867" s="1" t="s">
        <v>52</v>
      </c>
      <c r="Z867" s="1" t="s">
        <v>52</v>
      </c>
      <c r="AA867" s="1" t="s">
        <v>52</v>
      </c>
      <c r="AB867" s="1" t="s">
        <v>52</v>
      </c>
      <c r="AC867" s="1" t="s">
        <v>52</v>
      </c>
      <c r="AD867" s="1">
        <v>97</v>
      </c>
      <c r="AE867" s="1">
        <v>1</v>
      </c>
      <c r="AF867" s="1">
        <v>3</v>
      </c>
      <c r="AG867" s="1">
        <v>4</v>
      </c>
      <c r="AH867" s="1">
        <v>0.75</v>
      </c>
      <c r="AI867" s="1">
        <v>37.53</v>
      </c>
      <c r="AJ867" s="1">
        <v>2</v>
      </c>
      <c r="AK867" s="1">
        <v>98</v>
      </c>
      <c r="AL867" s="1">
        <v>20</v>
      </c>
      <c r="AM867" s="1">
        <v>13</v>
      </c>
      <c r="AN867" s="1">
        <v>0</v>
      </c>
      <c r="AO867" s="1">
        <v>0</v>
      </c>
      <c r="AP867" s="1">
        <v>426</v>
      </c>
      <c r="AQ867" s="1">
        <v>4</v>
      </c>
      <c r="AR867" s="1">
        <v>23</v>
      </c>
      <c r="AS867" s="1">
        <v>18</v>
      </c>
      <c r="AT867" s="1">
        <v>341</v>
      </c>
      <c r="AU867" s="1">
        <v>320</v>
      </c>
      <c r="AV867" s="1">
        <v>86</v>
      </c>
      <c r="AW867" s="1">
        <v>5</v>
      </c>
      <c r="AX867" s="1">
        <v>2</v>
      </c>
      <c r="AY867" t="str">
        <f t="shared" si="143"/>
        <v>2021_06_LV</v>
      </c>
      <c r="AZ867" t="str">
        <f t="shared" si="144"/>
        <v>H.Ruggs</v>
      </c>
      <c r="BA867" t="str">
        <f t="shared" si="145"/>
        <v/>
      </c>
      <c r="BB867" t="str">
        <f t="shared" si="146"/>
        <v>2021_06_LV</v>
      </c>
      <c r="BC867" t="str">
        <f t="shared" si="147"/>
        <v/>
      </c>
      <c r="BD867">
        <f>COUNTIFS($BB$1:BB867,BB867,$BC$1:BC867,"ru")</f>
        <v>4</v>
      </c>
      <c r="BE867" t="str">
        <f t="shared" si="148"/>
        <v>re</v>
      </c>
      <c r="BF867">
        <f>COUNTIFS($BB$1:BB867,BB867,$BE$1:BE867,"re")</f>
        <v>4</v>
      </c>
      <c r="BG867" t="str">
        <f t="shared" si="149"/>
        <v>42021_06_LV</v>
      </c>
      <c r="BH867" t="str">
        <f t="shared" si="150"/>
        <v>re42021_06_LV</v>
      </c>
      <c r="BI867" t="str">
        <f t="shared" si="151"/>
        <v>2021_06_LVH.Ruggs</v>
      </c>
      <c r="BJ867" t="str">
        <f t="shared" si="152"/>
        <v>2021_LV_H.Ruggs</v>
      </c>
      <c r="BK867" t="str">
        <f>IF(ISERROR(MATCH(LEFT(C867,5)&amp;B867&amp;"_"&amp;A867,$BK$1:BK866,0)),LEFT(C867,5)&amp;B867&amp;"_"&amp;A867,"")</f>
        <v/>
      </c>
      <c r="BL867">
        <f>COUNTIFS($B$1:B867,B867)-COUNTIFS($B$1:B867,B867,$BK$1:BK867,"")</f>
        <v>10</v>
      </c>
      <c r="BM867" t="str">
        <f t="shared" si="153"/>
        <v/>
      </c>
    </row>
    <row r="868" spans="1:65" x14ac:dyDescent="0.25">
      <c r="A868" s="1" t="s">
        <v>573</v>
      </c>
      <c r="B868" s="1" t="s">
        <v>60</v>
      </c>
      <c r="C868" s="1" t="s">
        <v>2435</v>
      </c>
      <c r="D868" s="1">
        <v>6.4000000000000001E-2</v>
      </c>
      <c r="E868" s="1">
        <v>2</v>
      </c>
      <c r="F868" s="1" t="s">
        <v>2557</v>
      </c>
      <c r="G868" s="1" t="s">
        <v>52</v>
      </c>
      <c r="H868" s="1" t="s">
        <v>52</v>
      </c>
      <c r="I868" s="1" t="s">
        <v>52</v>
      </c>
      <c r="J868" s="1" t="s">
        <v>52</v>
      </c>
      <c r="K868" s="1" t="s">
        <v>52</v>
      </c>
      <c r="L868" s="1" t="s">
        <v>52</v>
      </c>
      <c r="M868" s="1" t="s">
        <v>52</v>
      </c>
      <c r="N868" s="1" t="s">
        <v>52</v>
      </c>
      <c r="O868" s="1" t="s">
        <v>52</v>
      </c>
      <c r="P868" s="1" t="s">
        <v>52</v>
      </c>
      <c r="Q868" s="1" t="s">
        <v>52</v>
      </c>
      <c r="R868" s="1" t="s">
        <v>52</v>
      </c>
      <c r="S868" s="1" t="s">
        <v>52</v>
      </c>
      <c r="T868" s="1" t="s">
        <v>52</v>
      </c>
      <c r="U868" s="1" t="s">
        <v>52</v>
      </c>
      <c r="V868" s="1" t="s">
        <v>52</v>
      </c>
      <c r="W868" s="1" t="s">
        <v>52</v>
      </c>
      <c r="X868" s="1" t="s">
        <v>52</v>
      </c>
      <c r="Y868" s="1" t="s">
        <v>52</v>
      </c>
      <c r="Z868" s="1" t="s">
        <v>52</v>
      </c>
      <c r="AA868" s="1" t="s">
        <v>52</v>
      </c>
      <c r="AB868" s="1" t="s">
        <v>52</v>
      </c>
      <c r="AC868" s="1" t="s">
        <v>52</v>
      </c>
      <c r="AD868" s="1">
        <v>97</v>
      </c>
      <c r="AE868" s="1">
        <v>0</v>
      </c>
      <c r="AF868" s="1">
        <v>4</v>
      </c>
      <c r="AG868" s="1">
        <v>6</v>
      </c>
      <c r="AH868" s="1">
        <v>0.66600000000000004</v>
      </c>
      <c r="AI868" s="1">
        <v>10.74</v>
      </c>
      <c r="AJ868" s="1">
        <v>2</v>
      </c>
      <c r="AK868" s="1">
        <v>102</v>
      </c>
      <c r="AL868" s="1">
        <v>22</v>
      </c>
      <c r="AM868" s="1">
        <v>22</v>
      </c>
      <c r="AN868" s="1">
        <v>0</v>
      </c>
      <c r="AO868" s="1">
        <v>0</v>
      </c>
      <c r="AP868" s="1">
        <v>398</v>
      </c>
      <c r="AQ868" s="1">
        <v>4</v>
      </c>
      <c r="AR868" s="1">
        <v>36</v>
      </c>
      <c r="AS868" s="1">
        <v>20</v>
      </c>
      <c r="AT868" s="1">
        <v>278</v>
      </c>
      <c r="AU868" s="1">
        <v>225</v>
      </c>
      <c r="AV868" s="1">
        <v>142</v>
      </c>
      <c r="AW868" s="1">
        <v>2</v>
      </c>
      <c r="AX868" s="1">
        <v>0</v>
      </c>
      <c r="AY868" t="str">
        <f t="shared" si="143"/>
        <v>2021_06_CIN</v>
      </c>
      <c r="AZ868" t="str">
        <f t="shared" si="144"/>
        <v>J.Chase</v>
      </c>
      <c r="BA868" t="str">
        <f t="shared" si="145"/>
        <v/>
      </c>
      <c r="BB868" t="str">
        <f t="shared" si="146"/>
        <v>2021_06_CIN</v>
      </c>
      <c r="BC868" t="str">
        <f t="shared" si="147"/>
        <v/>
      </c>
      <c r="BD868">
        <f>COUNTIFS($BB$1:BB868,BB868,$BC$1:BC868,"ru")</f>
        <v>3</v>
      </c>
      <c r="BE868" t="str">
        <f t="shared" si="148"/>
        <v>re</v>
      </c>
      <c r="BF868">
        <f>COUNTIFS($BB$1:BB868,BB868,$BE$1:BE868,"re")</f>
        <v>3</v>
      </c>
      <c r="BG868" t="str">
        <f t="shared" si="149"/>
        <v>32021_06_CIN</v>
      </c>
      <c r="BH868" t="str">
        <f t="shared" si="150"/>
        <v>re32021_06_CIN</v>
      </c>
      <c r="BI868" t="str">
        <f t="shared" si="151"/>
        <v>2021_06_CINJ.Chase</v>
      </c>
      <c r="BJ868" t="str">
        <f t="shared" si="152"/>
        <v>2021_CIN_J.Chase</v>
      </c>
      <c r="BK868" t="str">
        <f>IF(ISERROR(MATCH(LEFT(C868,5)&amp;B868&amp;"_"&amp;A868,$BK$1:BK867,0)),LEFT(C868,5)&amp;B868&amp;"_"&amp;A868,"")</f>
        <v/>
      </c>
      <c r="BL868">
        <f>COUNTIFS($B$1:B868,B868)-COUNTIFS($B$1:B868,B868,$BK$1:BK868,"")</f>
        <v>8</v>
      </c>
      <c r="BM868" t="str">
        <f t="shared" si="153"/>
        <v/>
      </c>
    </row>
    <row r="869" spans="1:65" x14ac:dyDescent="0.25">
      <c r="A869" s="1" t="s">
        <v>271</v>
      </c>
      <c r="B869" s="1" t="s">
        <v>99</v>
      </c>
      <c r="C869" s="1" t="s">
        <v>2427</v>
      </c>
      <c r="D869" s="1">
        <v>7.0000000000000001E-3</v>
      </c>
      <c r="E869" s="1">
        <v>2.5499999999999998</v>
      </c>
      <c r="F869" s="1" t="s">
        <v>2558</v>
      </c>
      <c r="G869" s="1" t="s">
        <v>52</v>
      </c>
      <c r="H869" s="1" t="s">
        <v>52</v>
      </c>
      <c r="I869" s="1" t="s">
        <v>52</v>
      </c>
      <c r="J869" s="1" t="s">
        <v>52</v>
      </c>
      <c r="K869" s="1" t="s">
        <v>52</v>
      </c>
      <c r="L869" s="1" t="s">
        <v>52</v>
      </c>
      <c r="M869" s="1" t="s">
        <v>52</v>
      </c>
      <c r="N869" s="1" t="s">
        <v>52</v>
      </c>
      <c r="O869" s="1" t="s">
        <v>52</v>
      </c>
      <c r="P869" s="1" t="s">
        <v>52</v>
      </c>
      <c r="Q869" s="1" t="s">
        <v>52</v>
      </c>
      <c r="R869" s="1" t="s">
        <v>52</v>
      </c>
      <c r="S869" s="1" t="s">
        <v>52</v>
      </c>
      <c r="T869" s="1" t="s">
        <v>52</v>
      </c>
      <c r="U869" s="1" t="s">
        <v>52</v>
      </c>
      <c r="V869" s="1" t="s">
        <v>52</v>
      </c>
      <c r="W869" s="1" t="s">
        <v>52</v>
      </c>
      <c r="X869" s="1" t="s">
        <v>52</v>
      </c>
      <c r="Y869" s="1" t="s">
        <v>52</v>
      </c>
      <c r="Z869" s="1" t="s">
        <v>52</v>
      </c>
      <c r="AA869" s="1" t="s">
        <v>52</v>
      </c>
      <c r="AB869" s="1" t="s">
        <v>52</v>
      </c>
      <c r="AC869" s="1" t="s">
        <v>52</v>
      </c>
      <c r="AD869" s="1">
        <v>97</v>
      </c>
      <c r="AE869" s="1">
        <v>1</v>
      </c>
      <c r="AF869" s="1">
        <v>9</v>
      </c>
      <c r="AG869" s="1">
        <v>11</v>
      </c>
      <c r="AH869" s="1">
        <v>0.81799999999999995</v>
      </c>
      <c r="AI869" s="1">
        <v>20.55</v>
      </c>
      <c r="AJ869" s="1">
        <v>5</v>
      </c>
      <c r="AK869" s="1">
        <v>93</v>
      </c>
      <c r="AL869" s="1">
        <v>27</v>
      </c>
      <c r="AM869" s="1">
        <v>27</v>
      </c>
      <c r="AN869" s="1">
        <v>0</v>
      </c>
      <c r="AO869" s="1">
        <v>0</v>
      </c>
      <c r="AP869" s="1">
        <v>421</v>
      </c>
      <c r="AQ869" s="1">
        <v>3</v>
      </c>
      <c r="AR869" s="1">
        <v>23</v>
      </c>
      <c r="AS869" s="1">
        <v>35</v>
      </c>
      <c r="AT869" s="1">
        <v>334</v>
      </c>
      <c r="AU869" s="1">
        <v>491</v>
      </c>
      <c r="AV869" s="1">
        <v>112</v>
      </c>
      <c r="AW869" s="1">
        <v>2</v>
      </c>
      <c r="AX869" s="1">
        <v>0</v>
      </c>
      <c r="AY869" t="str">
        <f t="shared" si="143"/>
        <v>2021_06_DEN</v>
      </c>
      <c r="AZ869" t="str">
        <f t="shared" si="144"/>
        <v>N.Fant</v>
      </c>
      <c r="BA869" t="str">
        <f t="shared" si="145"/>
        <v/>
      </c>
      <c r="BB869" t="str">
        <f t="shared" si="146"/>
        <v>2021_06_DEN</v>
      </c>
      <c r="BC869" t="str">
        <f t="shared" si="147"/>
        <v/>
      </c>
      <c r="BD869">
        <f>COUNTIFS($BB$1:BB869,BB869,$BC$1:BC869,"ru")</f>
        <v>2</v>
      </c>
      <c r="BE869" t="str">
        <f t="shared" si="148"/>
        <v>re</v>
      </c>
      <c r="BF869">
        <f>COUNTIFS($BB$1:BB869,BB869,$BE$1:BE869,"re")</f>
        <v>3</v>
      </c>
      <c r="BG869" t="str">
        <f t="shared" si="149"/>
        <v>22021_06_DEN</v>
      </c>
      <c r="BH869" t="str">
        <f t="shared" si="150"/>
        <v>re32021_06_DEN</v>
      </c>
      <c r="BI869" t="str">
        <f t="shared" si="151"/>
        <v>2021_06_DENN.Fant</v>
      </c>
      <c r="BJ869" t="str">
        <f t="shared" si="152"/>
        <v>2021_DEN_N.Fant</v>
      </c>
      <c r="BK869" t="str">
        <f>IF(ISERROR(MATCH(LEFT(C869,5)&amp;B869&amp;"_"&amp;A869,$BK$1:BK868,0)),LEFT(C869,5)&amp;B869&amp;"_"&amp;A869,"")</f>
        <v>2021_DEN_N.Fant</v>
      </c>
      <c r="BL869">
        <f>COUNTIFS($B$1:B869,B869)-COUNTIFS($B$1:B869,B869,$BK$1:BK869,"")</f>
        <v>8</v>
      </c>
      <c r="BM869" t="str">
        <f t="shared" si="153"/>
        <v>2021_DEN8</v>
      </c>
    </row>
    <row r="870" spans="1:65" x14ac:dyDescent="0.25">
      <c r="A870" s="1" t="s">
        <v>259</v>
      </c>
      <c r="B870" s="1" t="s">
        <v>66</v>
      </c>
      <c r="C870" s="1" t="s">
        <v>414</v>
      </c>
      <c r="D870" s="1">
        <v>0.17799999999999999</v>
      </c>
      <c r="E870" s="1">
        <v>5.41</v>
      </c>
      <c r="F870" s="1" t="s">
        <v>588</v>
      </c>
      <c r="G870" s="1" t="s">
        <v>52</v>
      </c>
      <c r="H870" s="1" t="s">
        <v>52</v>
      </c>
      <c r="I870" s="1" t="s">
        <v>52</v>
      </c>
      <c r="J870" s="1" t="s">
        <v>52</v>
      </c>
      <c r="K870" s="1" t="s">
        <v>52</v>
      </c>
      <c r="L870" s="1" t="s">
        <v>52</v>
      </c>
      <c r="M870" s="1" t="s">
        <v>52</v>
      </c>
      <c r="N870" s="1" t="s">
        <v>52</v>
      </c>
      <c r="O870" s="1" t="s">
        <v>52</v>
      </c>
      <c r="P870" s="1" t="s">
        <v>52</v>
      </c>
      <c r="Q870" s="1" t="s">
        <v>52</v>
      </c>
      <c r="R870" s="1" t="s">
        <v>52</v>
      </c>
      <c r="S870" s="1" t="s">
        <v>52</v>
      </c>
      <c r="T870" s="1" t="s">
        <v>52</v>
      </c>
      <c r="U870" s="1" t="s">
        <v>52</v>
      </c>
      <c r="V870" s="1" t="s">
        <v>52</v>
      </c>
      <c r="W870" s="1" t="s">
        <v>52</v>
      </c>
      <c r="X870" s="1" t="s">
        <v>52</v>
      </c>
      <c r="Y870" s="1" t="s">
        <v>52</v>
      </c>
      <c r="Z870" s="1" t="s">
        <v>52</v>
      </c>
      <c r="AA870" s="1" t="s">
        <v>52</v>
      </c>
      <c r="AB870" s="1" t="s">
        <v>52</v>
      </c>
      <c r="AC870" s="1" t="s">
        <v>52</v>
      </c>
      <c r="AD870" s="1">
        <v>97</v>
      </c>
      <c r="AE870" s="1">
        <v>2</v>
      </c>
      <c r="AF870" s="1">
        <v>8</v>
      </c>
      <c r="AG870" s="1">
        <v>12</v>
      </c>
      <c r="AH870" s="1">
        <v>0.66600000000000004</v>
      </c>
      <c r="AI870" s="1">
        <v>3.79</v>
      </c>
      <c r="AJ870" s="1">
        <v>7</v>
      </c>
      <c r="AK870" s="1">
        <v>70</v>
      </c>
      <c r="AL870" s="1">
        <v>46</v>
      </c>
      <c r="AM870" s="1">
        <v>25</v>
      </c>
      <c r="AN870" s="1">
        <v>0</v>
      </c>
      <c r="AO870" s="1">
        <v>0</v>
      </c>
      <c r="AP870" s="1">
        <v>434</v>
      </c>
      <c r="AQ870" s="1">
        <v>5</v>
      </c>
      <c r="AR870" s="1">
        <v>24</v>
      </c>
      <c r="AS870" s="1">
        <v>38</v>
      </c>
      <c r="AT870" s="1">
        <v>338</v>
      </c>
      <c r="AU870" s="1">
        <v>351</v>
      </c>
      <c r="AV870" s="1">
        <v>116</v>
      </c>
      <c r="AW870" s="1">
        <v>3</v>
      </c>
      <c r="AX870" s="1">
        <v>2</v>
      </c>
      <c r="AY870" t="str">
        <f t="shared" si="143"/>
        <v>2021_01_DET</v>
      </c>
      <c r="AZ870" t="str">
        <f t="shared" si="144"/>
        <v>T.Hockenson</v>
      </c>
      <c r="BA870" t="str">
        <f t="shared" si="145"/>
        <v/>
      </c>
      <c r="BB870" t="str">
        <f t="shared" si="146"/>
        <v>2021_01_DET</v>
      </c>
      <c r="BC870" t="str">
        <f t="shared" si="147"/>
        <v/>
      </c>
      <c r="BD870">
        <f>COUNTIFS($BB$1:BB870,BB870,$BC$1:BC870,"ru")</f>
        <v>3</v>
      </c>
      <c r="BE870" t="str">
        <f t="shared" si="148"/>
        <v>re</v>
      </c>
      <c r="BF870">
        <f>COUNTIFS($BB$1:BB870,BB870,$BE$1:BE870,"re")</f>
        <v>4</v>
      </c>
      <c r="BG870" t="str">
        <f t="shared" si="149"/>
        <v>32021_01_DET</v>
      </c>
      <c r="BH870" t="str">
        <f t="shared" si="150"/>
        <v>re42021_01_DET</v>
      </c>
      <c r="BI870" t="str">
        <f t="shared" si="151"/>
        <v>2021_01_DETT.Hockenson</v>
      </c>
      <c r="BJ870" t="str">
        <f t="shared" si="152"/>
        <v>2021_DET_T.Hockenson</v>
      </c>
      <c r="BK870" t="str">
        <f>IF(ISERROR(MATCH(LEFT(C870,5)&amp;B870&amp;"_"&amp;A870,$BK$1:BK869,0)),LEFT(C870,5)&amp;B870&amp;"_"&amp;A870,"")</f>
        <v>2021_DET_T.Hockenson</v>
      </c>
      <c r="BL870">
        <f>COUNTIFS($B$1:B870,B870)-COUNTIFS($B$1:B870,B870,$BK$1:BK870,"")</f>
        <v>5</v>
      </c>
      <c r="BM870" t="str">
        <f t="shared" si="153"/>
        <v>2021_DET5</v>
      </c>
    </row>
    <row r="871" spans="1:65" x14ac:dyDescent="0.25">
      <c r="A871" s="1" t="s">
        <v>194</v>
      </c>
      <c r="B871" s="1" t="s">
        <v>98</v>
      </c>
      <c r="C871" s="1" t="s">
        <v>1245</v>
      </c>
      <c r="D871" s="1">
        <v>1.2E-2</v>
      </c>
      <c r="E871" s="1">
        <v>8.01</v>
      </c>
      <c r="F871" s="1" t="s">
        <v>1411</v>
      </c>
      <c r="G871" s="1" t="s">
        <v>52</v>
      </c>
      <c r="H871" s="1" t="s">
        <v>52</v>
      </c>
      <c r="I871" s="1" t="s">
        <v>52</v>
      </c>
      <c r="J871" s="1" t="s">
        <v>52</v>
      </c>
      <c r="K871" s="1" t="s">
        <v>52</v>
      </c>
      <c r="L871" s="1" t="s">
        <v>52</v>
      </c>
      <c r="M871" s="1" t="s">
        <v>52</v>
      </c>
      <c r="N871" s="1" t="s">
        <v>52</v>
      </c>
      <c r="O871" s="1" t="s">
        <v>52</v>
      </c>
      <c r="P871" s="1" t="s">
        <v>52</v>
      </c>
      <c r="Q871" s="1" t="s">
        <v>52</v>
      </c>
      <c r="R871" s="1" t="s">
        <v>52</v>
      </c>
      <c r="S871" s="1" t="s">
        <v>52</v>
      </c>
      <c r="T871" s="1" t="s">
        <v>52</v>
      </c>
      <c r="U871" s="1" t="s">
        <v>52</v>
      </c>
      <c r="V871" s="1" t="s">
        <v>52</v>
      </c>
      <c r="W871" s="1" t="s">
        <v>52</v>
      </c>
      <c r="X871" s="1" t="s">
        <v>52</v>
      </c>
      <c r="Y871" s="1" t="s">
        <v>52</v>
      </c>
      <c r="Z871" s="1" t="s">
        <v>52</v>
      </c>
      <c r="AA871" s="1" t="s">
        <v>52</v>
      </c>
      <c r="AB871" s="1" t="s">
        <v>52</v>
      </c>
      <c r="AC871" s="1" t="s">
        <v>52</v>
      </c>
      <c r="AD871" s="1">
        <v>96</v>
      </c>
      <c r="AE871" s="1">
        <v>0</v>
      </c>
      <c r="AF871" s="1">
        <v>9</v>
      </c>
      <c r="AG871" s="1">
        <v>15</v>
      </c>
      <c r="AH871" s="1">
        <v>0.6</v>
      </c>
      <c r="AI871" s="1">
        <v>-13.81</v>
      </c>
      <c r="AJ871" s="1">
        <v>5</v>
      </c>
      <c r="AK871" s="1">
        <v>108</v>
      </c>
      <c r="AL871" s="1">
        <v>38</v>
      </c>
      <c r="AM871" s="1">
        <v>53</v>
      </c>
      <c r="AN871" s="1">
        <v>0</v>
      </c>
      <c r="AO871" s="1">
        <v>0</v>
      </c>
      <c r="AP871" s="1">
        <v>342</v>
      </c>
      <c r="AQ871" s="1">
        <v>1</v>
      </c>
      <c r="AR871" s="1">
        <v>15</v>
      </c>
      <c r="AS871" s="1">
        <v>38</v>
      </c>
      <c r="AT871" s="1">
        <v>318</v>
      </c>
      <c r="AU871" s="1">
        <v>314</v>
      </c>
      <c r="AV871" s="1">
        <v>45</v>
      </c>
      <c r="AW871" s="1">
        <v>0</v>
      </c>
      <c r="AX871" s="1">
        <v>0</v>
      </c>
      <c r="AY871" t="str">
        <f t="shared" si="143"/>
        <v>2021_03_PIT</v>
      </c>
      <c r="AZ871" t="str">
        <f t="shared" si="144"/>
        <v>C.Claypool</v>
      </c>
      <c r="BA871" t="str">
        <f t="shared" si="145"/>
        <v/>
      </c>
      <c r="BB871" t="str">
        <f t="shared" si="146"/>
        <v>2021_03_PIT</v>
      </c>
      <c r="BC871" t="str">
        <f t="shared" si="147"/>
        <v/>
      </c>
      <c r="BD871">
        <f>COUNTIFS($BB$1:BB871,BB871,$BC$1:BC871,"ru")</f>
        <v>1</v>
      </c>
      <c r="BE871" t="str">
        <f t="shared" si="148"/>
        <v>re</v>
      </c>
      <c r="BF871">
        <f>COUNTIFS($BB$1:BB871,BB871,$BE$1:BE871,"re")</f>
        <v>2</v>
      </c>
      <c r="BG871" t="str">
        <f t="shared" si="149"/>
        <v>12021_03_PIT</v>
      </c>
      <c r="BH871" t="str">
        <f t="shared" si="150"/>
        <v>re22021_03_PIT</v>
      </c>
      <c r="BI871" t="str">
        <f t="shared" si="151"/>
        <v>2021_03_PITC.Claypool</v>
      </c>
      <c r="BJ871" t="str">
        <f t="shared" si="152"/>
        <v>2021_PIT_C.Claypool</v>
      </c>
      <c r="BK871" t="str">
        <f>IF(ISERROR(MATCH(LEFT(C871,5)&amp;B871&amp;"_"&amp;A871,$BK$1:BK870,0)),LEFT(C871,5)&amp;B871&amp;"_"&amp;A871,"")</f>
        <v/>
      </c>
      <c r="BL871">
        <f>COUNTIFS($B$1:B871,B871)-COUNTIFS($B$1:B871,B871,$BK$1:BK871,"")</f>
        <v>8</v>
      </c>
      <c r="BM871" t="str">
        <f t="shared" si="153"/>
        <v/>
      </c>
    </row>
    <row r="872" spans="1:65" x14ac:dyDescent="0.25">
      <c r="A872" s="1" t="s">
        <v>177</v>
      </c>
      <c r="B872" s="1" t="s">
        <v>79</v>
      </c>
      <c r="C872" s="1" t="s">
        <v>1234</v>
      </c>
      <c r="D872" s="1">
        <v>0.1</v>
      </c>
      <c r="E872" s="1">
        <v>4.67</v>
      </c>
      <c r="F872" s="1" t="s">
        <v>1412</v>
      </c>
      <c r="G872" s="1" t="s">
        <v>52</v>
      </c>
      <c r="H872" s="1" t="s">
        <v>52</v>
      </c>
      <c r="I872" s="1" t="s">
        <v>52</v>
      </c>
      <c r="J872" s="1" t="s">
        <v>52</v>
      </c>
      <c r="K872" s="1" t="s">
        <v>52</v>
      </c>
      <c r="L872" s="1" t="s">
        <v>52</v>
      </c>
      <c r="M872" s="1" t="s">
        <v>52</v>
      </c>
      <c r="N872" s="1" t="s">
        <v>52</v>
      </c>
      <c r="O872" s="1" t="s">
        <v>52</v>
      </c>
      <c r="P872" s="1" t="s">
        <v>52</v>
      </c>
      <c r="Q872" s="1" t="s">
        <v>52</v>
      </c>
      <c r="R872" s="1" t="s">
        <v>52</v>
      </c>
      <c r="S872" s="1" t="s">
        <v>52</v>
      </c>
      <c r="T872" s="1" t="s">
        <v>52</v>
      </c>
      <c r="U872" s="1" t="s">
        <v>52</v>
      </c>
      <c r="V872" s="1" t="s">
        <v>52</v>
      </c>
      <c r="W872" s="1" t="s">
        <v>52</v>
      </c>
      <c r="X872" s="1" t="s">
        <v>52</v>
      </c>
      <c r="Y872" s="1" t="s">
        <v>52</v>
      </c>
      <c r="Z872" s="1" t="s">
        <v>52</v>
      </c>
      <c r="AA872" s="1" t="s">
        <v>52</v>
      </c>
      <c r="AB872" s="1" t="s">
        <v>52</v>
      </c>
      <c r="AC872" s="1" t="s">
        <v>52</v>
      </c>
      <c r="AD872" s="1">
        <v>96</v>
      </c>
      <c r="AE872" s="1">
        <v>2</v>
      </c>
      <c r="AF872" s="1">
        <v>9</v>
      </c>
      <c r="AG872" s="1">
        <v>12</v>
      </c>
      <c r="AH872" s="1">
        <v>0.75</v>
      </c>
      <c r="AI872" s="1">
        <v>7.25</v>
      </c>
      <c r="AJ872" s="1">
        <v>5</v>
      </c>
      <c r="AK872" s="1">
        <v>107</v>
      </c>
      <c r="AL872" s="1">
        <v>28</v>
      </c>
      <c r="AM872" s="1">
        <v>30</v>
      </c>
      <c r="AN872" s="1">
        <v>0</v>
      </c>
      <c r="AO872" s="1">
        <v>0</v>
      </c>
      <c r="AP872" s="1">
        <v>407</v>
      </c>
      <c r="AQ872" s="1">
        <v>4</v>
      </c>
      <c r="AR872" s="1">
        <v>24</v>
      </c>
      <c r="AS872" s="1">
        <v>27</v>
      </c>
      <c r="AT872" s="1">
        <v>343</v>
      </c>
      <c r="AU872" s="1">
        <v>359</v>
      </c>
      <c r="AV872" s="1">
        <v>76</v>
      </c>
      <c r="AW872" s="1">
        <v>3</v>
      </c>
      <c r="AX872" s="1">
        <v>1</v>
      </c>
      <c r="AY872" t="str">
        <f t="shared" si="143"/>
        <v>2021_03_LA</v>
      </c>
      <c r="AZ872" t="str">
        <f t="shared" si="144"/>
        <v>C.Kupp</v>
      </c>
      <c r="BA872" t="str">
        <f t="shared" si="145"/>
        <v/>
      </c>
      <c r="BB872" t="str">
        <f t="shared" si="146"/>
        <v>2021_03_LA</v>
      </c>
      <c r="BC872" t="str">
        <f t="shared" si="147"/>
        <v/>
      </c>
      <c r="BD872">
        <f>COUNTIFS($BB$1:BB872,BB872,$BC$1:BC872,"ru")</f>
        <v>3</v>
      </c>
      <c r="BE872" t="str">
        <f t="shared" si="148"/>
        <v>re</v>
      </c>
      <c r="BF872">
        <f>COUNTIFS($BB$1:BB872,BB872,$BE$1:BE872,"re")</f>
        <v>4</v>
      </c>
      <c r="BG872" t="str">
        <f t="shared" si="149"/>
        <v>32021_03_LA</v>
      </c>
      <c r="BH872" t="str">
        <f t="shared" si="150"/>
        <v>re42021_03_LA</v>
      </c>
      <c r="BI872" t="str">
        <f t="shared" si="151"/>
        <v>2021_03_LAC.Kupp</v>
      </c>
      <c r="BJ872" t="str">
        <f t="shared" si="152"/>
        <v>2021_LA_C.Kupp</v>
      </c>
      <c r="BK872" t="str">
        <f>IF(ISERROR(MATCH(LEFT(C872,5)&amp;B872&amp;"_"&amp;A872,$BK$1:BK871,0)),LEFT(C872,5)&amp;B872&amp;"_"&amp;A872,"")</f>
        <v/>
      </c>
      <c r="BL872">
        <f>COUNTIFS($B$1:B872,B872)-COUNTIFS($B$1:B872,B872,$BK$1:BK872,"")</f>
        <v>10</v>
      </c>
      <c r="BM872" t="str">
        <f t="shared" si="153"/>
        <v/>
      </c>
    </row>
    <row r="873" spans="1:65" x14ac:dyDescent="0.25">
      <c r="A873" s="1" t="s">
        <v>262</v>
      </c>
      <c r="B873" s="1" t="s">
        <v>69</v>
      </c>
      <c r="C873" s="1" t="s">
        <v>1256</v>
      </c>
      <c r="D873" s="1">
        <v>8.8999999999999996E-2</v>
      </c>
      <c r="E873" s="1">
        <v>2.86</v>
      </c>
      <c r="F873" s="1" t="s">
        <v>1413</v>
      </c>
      <c r="G873" s="1" t="s">
        <v>52</v>
      </c>
      <c r="H873" s="1" t="s">
        <v>52</v>
      </c>
      <c r="I873" s="1" t="s">
        <v>52</v>
      </c>
      <c r="J873" s="1" t="s">
        <v>52</v>
      </c>
      <c r="K873" s="1" t="s">
        <v>52</v>
      </c>
      <c r="L873" s="1" t="s">
        <v>52</v>
      </c>
      <c r="M873" s="1" t="s">
        <v>52</v>
      </c>
      <c r="N873" s="1" t="s">
        <v>52</v>
      </c>
      <c r="O873" s="1" t="s">
        <v>52</v>
      </c>
      <c r="P873" s="1" t="s">
        <v>52</v>
      </c>
      <c r="Q873" s="1" t="s">
        <v>52</v>
      </c>
      <c r="R873" s="1" t="s">
        <v>52</v>
      </c>
      <c r="S873" s="1" t="s">
        <v>52</v>
      </c>
      <c r="T873" s="1" t="s">
        <v>52</v>
      </c>
      <c r="U873" s="1" t="s">
        <v>52</v>
      </c>
      <c r="V873" s="1" t="s">
        <v>52</v>
      </c>
      <c r="W873" s="1" t="s">
        <v>52</v>
      </c>
      <c r="X873" s="1" t="s">
        <v>52</v>
      </c>
      <c r="Y873" s="1" t="s">
        <v>52</v>
      </c>
      <c r="Z873" s="1" t="s">
        <v>52</v>
      </c>
      <c r="AA873" s="1" t="s">
        <v>52</v>
      </c>
      <c r="AB873" s="1" t="s">
        <v>52</v>
      </c>
      <c r="AC873" s="1" t="s">
        <v>52</v>
      </c>
      <c r="AD873" s="1">
        <v>96</v>
      </c>
      <c r="AE873" s="1">
        <v>1</v>
      </c>
      <c r="AF873" s="1">
        <v>6</v>
      </c>
      <c r="AG873" s="1">
        <v>8</v>
      </c>
      <c r="AH873" s="1">
        <v>0.75</v>
      </c>
      <c r="AI873" s="1">
        <v>26.32</v>
      </c>
      <c r="AJ873" s="1">
        <v>4</v>
      </c>
      <c r="AK873" s="1">
        <v>145</v>
      </c>
      <c r="AL873" s="1">
        <v>33</v>
      </c>
      <c r="AM873" s="1">
        <v>18</v>
      </c>
      <c r="AN873" s="1">
        <v>0</v>
      </c>
      <c r="AO873" s="1">
        <v>0</v>
      </c>
      <c r="AP873" s="1">
        <v>300</v>
      </c>
      <c r="AQ873" s="1">
        <v>2</v>
      </c>
      <c r="AR873" s="1">
        <v>17</v>
      </c>
      <c r="AS873" s="1">
        <v>30</v>
      </c>
      <c r="AT873" s="1">
        <v>270</v>
      </c>
      <c r="AU873" s="1">
        <v>633</v>
      </c>
      <c r="AV873" s="1">
        <v>49</v>
      </c>
      <c r="AW873" s="1">
        <v>2</v>
      </c>
      <c r="AX873" s="1">
        <v>0</v>
      </c>
      <c r="AY873" t="str">
        <f t="shared" si="143"/>
        <v>2021_03_NE</v>
      </c>
      <c r="AZ873" t="str">
        <f t="shared" si="144"/>
        <v>K.Bourne</v>
      </c>
      <c r="BA873" t="str">
        <f t="shared" si="145"/>
        <v/>
      </c>
      <c r="BB873" t="str">
        <f t="shared" si="146"/>
        <v>2021_03_NE</v>
      </c>
      <c r="BC873" t="str">
        <f t="shared" si="147"/>
        <v/>
      </c>
      <c r="BD873">
        <f>COUNTIFS($BB$1:BB873,BB873,$BC$1:BC873,"ru")</f>
        <v>6</v>
      </c>
      <c r="BE873" t="str">
        <f t="shared" si="148"/>
        <v>re</v>
      </c>
      <c r="BF873">
        <f>COUNTIFS($BB$1:BB873,BB873,$BE$1:BE873,"re")</f>
        <v>6</v>
      </c>
      <c r="BG873" t="str">
        <f t="shared" si="149"/>
        <v>62021_03_NE</v>
      </c>
      <c r="BH873" t="str">
        <f t="shared" si="150"/>
        <v>re62021_03_NE</v>
      </c>
      <c r="BI873" t="str">
        <f t="shared" si="151"/>
        <v>2021_03_NEK.Bourne</v>
      </c>
      <c r="BJ873" t="str">
        <f t="shared" si="152"/>
        <v>2021_NE_K.Bourne</v>
      </c>
      <c r="BK873" t="str">
        <f>IF(ISERROR(MATCH(LEFT(C873,5)&amp;B873&amp;"_"&amp;A873,$BK$1:BK872,0)),LEFT(C873,5)&amp;B873&amp;"_"&amp;A873,"")</f>
        <v/>
      </c>
      <c r="BL873">
        <f>COUNTIFS($B$1:B873,B873)-COUNTIFS($B$1:B873,B873,$BK$1:BK873,"")</f>
        <v>10</v>
      </c>
      <c r="BM873" t="str">
        <f t="shared" si="153"/>
        <v/>
      </c>
    </row>
    <row r="874" spans="1:65" x14ac:dyDescent="0.25">
      <c r="A874" s="1" t="s">
        <v>269</v>
      </c>
      <c r="B874" s="1" t="s">
        <v>108</v>
      </c>
      <c r="C874" s="1" t="s">
        <v>801</v>
      </c>
      <c r="D874" s="1">
        <v>0.30499999999999999</v>
      </c>
      <c r="E874" s="1">
        <v>5.03</v>
      </c>
      <c r="F874" s="1" t="s">
        <v>812</v>
      </c>
      <c r="G874" s="1" t="s">
        <v>52</v>
      </c>
      <c r="H874" s="1" t="s">
        <v>52</v>
      </c>
      <c r="I874" s="1" t="s">
        <v>52</v>
      </c>
      <c r="J874" s="1" t="s">
        <v>52</v>
      </c>
      <c r="K874" s="1" t="s">
        <v>52</v>
      </c>
      <c r="L874" s="1" t="s">
        <v>52</v>
      </c>
      <c r="M874" s="1" t="s">
        <v>52</v>
      </c>
      <c r="N874" s="1" t="s">
        <v>52</v>
      </c>
      <c r="O874" s="1" t="s">
        <v>52</v>
      </c>
      <c r="P874" s="1" t="s">
        <v>52</v>
      </c>
      <c r="Q874" s="1" t="s">
        <v>52</v>
      </c>
      <c r="R874" s="1" t="s">
        <v>52</v>
      </c>
      <c r="S874" s="1" t="s">
        <v>52</v>
      </c>
      <c r="T874" s="1" t="s">
        <v>52</v>
      </c>
      <c r="U874" s="1" t="s">
        <v>52</v>
      </c>
      <c r="V874" s="1" t="s">
        <v>52</v>
      </c>
      <c r="W874" s="1" t="s">
        <v>52</v>
      </c>
      <c r="X874" s="1" t="s">
        <v>52</v>
      </c>
      <c r="Y874" s="1" t="s">
        <v>52</v>
      </c>
      <c r="Z874" s="1" t="s">
        <v>52</v>
      </c>
      <c r="AA874" s="1" t="s">
        <v>52</v>
      </c>
      <c r="AB874" s="1" t="s">
        <v>52</v>
      </c>
      <c r="AC874" s="1" t="s">
        <v>52</v>
      </c>
      <c r="AD874" s="1">
        <v>96</v>
      </c>
      <c r="AE874" s="1">
        <v>0</v>
      </c>
      <c r="AF874" s="1">
        <v>4</v>
      </c>
      <c r="AG874" s="1">
        <v>8</v>
      </c>
      <c r="AH874" s="1">
        <v>0.5</v>
      </c>
      <c r="AI874" s="1">
        <v>-26.4</v>
      </c>
      <c r="AJ874" s="1">
        <v>4</v>
      </c>
      <c r="AK874" s="1">
        <v>85</v>
      </c>
      <c r="AL874" s="1">
        <v>38</v>
      </c>
      <c r="AM874" s="1">
        <v>21</v>
      </c>
      <c r="AN874" s="1">
        <v>0</v>
      </c>
      <c r="AO874" s="1">
        <v>0</v>
      </c>
      <c r="AP874" s="1">
        <v>406</v>
      </c>
      <c r="AQ874" s="1">
        <v>3</v>
      </c>
      <c r="AR874" s="1">
        <v>34</v>
      </c>
      <c r="AS874" s="1">
        <v>19</v>
      </c>
      <c r="AT874" s="1">
        <v>235</v>
      </c>
      <c r="AU874" s="1">
        <v>237</v>
      </c>
      <c r="AV874" s="1">
        <v>189</v>
      </c>
      <c r="AW874" s="1">
        <v>2</v>
      </c>
      <c r="AX874" s="1">
        <v>1</v>
      </c>
      <c r="AY874" t="str">
        <f t="shared" si="143"/>
        <v>2021_01_BAL</v>
      </c>
      <c r="AZ874" t="str">
        <f t="shared" si="144"/>
        <v>S.Watkins</v>
      </c>
      <c r="BA874" t="str">
        <f t="shared" si="145"/>
        <v/>
      </c>
      <c r="BB874" t="str">
        <f t="shared" si="146"/>
        <v>2021_01_BAL</v>
      </c>
      <c r="BC874" t="str">
        <f t="shared" si="147"/>
        <v/>
      </c>
      <c r="BD874">
        <f>COUNTIFS($BB$1:BB874,BB874,$BC$1:BC874,"ru")</f>
        <v>5</v>
      </c>
      <c r="BE874" t="str">
        <f t="shared" si="148"/>
        <v>re</v>
      </c>
      <c r="BF874">
        <f>COUNTIFS($BB$1:BB874,BB874,$BE$1:BE874,"re")</f>
        <v>3</v>
      </c>
      <c r="BG874" t="str">
        <f t="shared" si="149"/>
        <v>52021_01_BAL</v>
      </c>
      <c r="BH874" t="str">
        <f t="shared" si="150"/>
        <v>re32021_01_BAL</v>
      </c>
      <c r="BI874" t="str">
        <f t="shared" si="151"/>
        <v>2021_01_BALS.Watkins</v>
      </c>
      <c r="BJ874" t="str">
        <f t="shared" si="152"/>
        <v>2021_BAL_S.Watkins</v>
      </c>
      <c r="BK874" t="str">
        <f>IF(ISERROR(MATCH(LEFT(C874,5)&amp;B874&amp;"_"&amp;A874,$BK$1:BK873,0)),LEFT(C874,5)&amp;B874&amp;"_"&amp;A874,"")</f>
        <v>2021_BAL_S.Watkins</v>
      </c>
      <c r="BL874">
        <f>COUNTIFS($B$1:B874,B874)-COUNTIFS($B$1:B874,B874,$BK$1:BK874,"")</f>
        <v>12</v>
      </c>
      <c r="BM874" t="str">
        <f t="shared" si="153"/>
        <v>2021_BAL12</v>
      </c>
    </row>
    <row r="875" spans="1:65" x14ac:dyDescent="0.25">
      <c r="A875" s="1" t="s">
        <v>308</v>
      </c>
      <c r="B875" s="1" t="s">
        <v>60</v>
      </c>
      <c r="C875" s="1" t="s">
        <v>1640</v>
      </c>
      <c r="D875" s="1">
        <v>0.52300000000000002</v>
      </c>
      <c r="E875" s="1">
        <v>8.02</v>
      </c>
      <c r="F875" s="1" t="s">
        <v>1815</v>
      </c>
      <c r="G875" s="1" t="s">
        <v>52</v>
      </c>
      <c r="H875" s="1" t="s">
        <v>52</v>
      </c>
      <c r="I875" s="1" t="s">
        <v>52</v>
      </c>
      <c r="J875" s="1" t="s">
        <v>52</v>
      </c>
      <c r="K875" s="1" t="s">
        <v>52</v>
      </c>
      <c r="L875" s="1" t="s">
        <v>52</v>
      </c>
      <c r="M875" s="1" t="s">
        <v>52</v>
      </c>
      <c r="N875" s="1" t="s">
        <v>52</v>
      </c>
      <c r="O875" s="1" t="s">
        <v>52</v>
      </c>
      <c r="P875" s="1" t="s">
        <v>52</v>
      </c>
      <c r="Q875" s="1" t="s">
        <v>52</v>
      </c>
      <c r="R875" s="1" t="s">
        <v>52</v>
      </c>
      <c r="S875" s="1" t="s">
        <v>52</v>
      </c>
      <c r="T875" s="1" t="s">
        <v>52</v>
      </c>
      <c r="U875" s="1" t="s">
        <v>52</v>
      </c>
      <c r="V875" s="1" t="s">
        <v>52</v>
      </c>
      <c r="W875" s="1" t="s">
        <v>52</v>
      </c>
      <c r="X875" s="1" t="s">
        <v>52</v>
      </c>
      <c r="Y875" s="1" t="s">
        <v>52</v>
      </c>
      <c r="Z875" s="1" t="s">
        <v>52</v>
      </c>
      <c r="AA875" s="1" t="s">
        <v>52</v>
      </c>
      <c r="AB875" s="1" t="s">
        <v>52</v>
      </c>
      <c r="AC875" s="1" t="s">
        <v>52</v>
      </c>
      <c r="AD875" s="1">
        <v>95</v>
      </c>
      <c r="AE875" s="1">
        <v>2</v>
      </c>
      <c r="AF875" s="1">
        <v>5</v>
      </c>
      <c r="AG875" s="1">
        <v>6</v>
      </c>
      <c r="AH875" s="1">
        <v>0.83299999999999996</v>
      </c>
      <c r="AI875" s="1">
        <v>23.05</v>
      </c>
      <c r="AJ875" s="1">
        <v>4</v>
      </c>
      <c r="AK875" s="1">
        <v>36</v>
      </c>
      <c r="AL875" s="1">
        <v>66</v>
      </c>
      <c r="AM875" s="1">
        <v>17</v>
      </c>
      <c r="AN875" s="1">
        <v>0</v>
      </c>
      <c r="AO875" s="1">
        <v>0</v>
      </c>
      <c r="AP875" s="1">
        <v>420</v>
      </c>
      <c r="AQ875" s="1">
        <v>3</v>
      </c>
      <c r="AR875" s="1">
        <v>22</v>
      </c>
      <c r="AS875" s="1">
        <v>25</v>
      </c>
      <c r="AT875" s="1">
        <v>348</v>
      </c>
      <c r="AU875" s="1">
        <v>235</v>
      </c>
      <c r="AV875" s="1">
        <v>78</v>
      </c>
      <c r="AW875" s="1">
        <v>3</v>
      </c>
      <c r="AX875" s="1">
        <v>3</v>
      </c>
      <c r="AY875" t="str">
        <f t="shared" si="143"/>
        <v>2021_04_CIN</v>
      </c>
      <c r="AZ875" t="str">
        <f t="shared" si="144"/>
        <v>C.Uzomah</v>
      </c>
      <c r="BA875" t="str">
        <f t="shared" si="145"/>
        <v/>
      </c>
      <c r="BB875" t="str">
        <f t="shared" si="146"/>
        <v>2021_04_CIN</v>
      </c>
      <c r="BC875" t="str">
        <f t="shared" si="147"/>
        <v/>
      </c>
      <c r="BD875">
        <f>COUNTIFS($BB$1:BB875,BB875,$BC$1:BC875,"ru")</f>
        <v>3</v>
      </c>
      <c r="BE875" t="str">
        <f t="shared" si="148"/>
        <v>re</v>
      </c>
      <c r="BF875">
        <f>COUNTIFS($BB$1:BB875,BB875,$BE$1:BE875,"re")</f>
        <v>4</v>
      </c>
      <c r="BG875" t="str">
        <f t="shared" si="149"/>
        <v>32021_04_CIN</v>
      </c>
      <c r="BH875" t="str">
        <f t="shared" si="150"/>
        <v>re42021_04_CIN</v>
      </c>
      <c r="BI875" t="str">
        <f t="shared" si="151"/>
        <v>2021_04_CINC.Uzomah</v>
      </c>
      <c r="BJ875" t="str">
        <f t="shared" si="152"/>
        <v>2021_CIN_C.Uzomah</v>
      </c>
      <c r="BK875" t="str">
        <f>IF(ISERROR(MATCH(LEFT(C875,5)&amp;B875&amp;"_"&amp;A875,$BK$1:BK874,0)),LEFT(C875,5)&amp;B875&amp;"_"&amp;A875,"")</f>
        <v>2021_CIN_C.Uzomah</v>
      </c>
      <c r="BL875">
        <f>COUNTIFS($B$1:B875,B875)-COUNTIFS($B$1:B875,B875,$BK$1:BK875,"")</f>
        <v>9</v>
      </c>
      <c r="BM875" t="str">
        <f t="shared" si="153"/>
        <v>2021_CIN9</v>
      </c>
    </row>
    <row r="876" spans="1:65" x14ac:dyDescent="0.25">
      <c r="A876" s="1" t="s">
        <v>286</v>
      </c>
      <c r="B876" s="1" t="s">
        <v>99</v>
      </c>
      <c r="C876" s="1" t="s">
        <v>2427</v>
      </c>
      <c r="D876" s="1">
        <v>1.0999999999999999E-2</v>
      </c>
      <c r="E876" s="1">
        <v>3.61</v>
      </c>
      <c r="F876" s="1" t="s">
        <v>2559</v>
      </c>
      <c r="G876" s="1" t="s">
        <v>52</v>
      </c>
      <c r="H876" s="1" t="s">
        <v>52</v>
      </c>
      <c r="I876" s="1" t="s">
        <v>52</v>
      </c>
      <c r="J876" s="1" t="s">
        <v>52</v>
      </c>
      <c r="K876" s="1" t="s">
        <v>52</v>
      </c>
      <c r="L876" s="1" t="s">
        <v>52</v>
      </c>
      <c r="M876" s="1" t="s">
        <v>52</v>
      </c>
      <c r="N876" s="1" t="s">
        <v>52</v>
      </c>
      <c r="O876" s="1" t="s">
        <v>52</v>
      </c>
      <c r="P876" s="1" t="s">
        <v>52</v>
      </c>
      <c r="Q876" s="1" t="s">
        <v>52</v>
      </c>
      <c r="R876" s="1" t="s">
        <v>52</v>
      </c>
      <c r="S876" s="1" t="s">
        <v>52</v>
      </c>
      <c r="T876" s="1" t="s">
        <v>52</v>
      </c>
      <c r="U876" s="1" t="s">
        <v>52</v>
      </c>
      <c r="V876" s="1" t="s">
        <v>52</v>
      </c>
      <c r="W876" s="1" t="s">
        <v>52</v>
      </c>
      <c r="X876" s="1" t="s">
        <v>52</v>
      </c>
      <c r="Y876" s="1" t="s">
        <v>52</v>
      </c>
      <c r="Z876" s="1" t="s">
        <v>52</v>
      </c>
      <c r="AA876" s="1" t="s">
        <v>52</v>
      </c>
      <c r="AB876" s="1" t="s">
        <v>52</v>
      </c>
      <c r="AC876" s="1" t="s">
        <v>52</v>
      </c>
      <c r="AD876" s="1">
        <v>94</v>
      </c>
      <c r="AE876" s="1">
        <v>1</v>
      </c>
      <c r="AF876" s="1">
        <v>8</v>
      </c>
      <c r="AG876" s="1">
        <v>14</v>
      </c>
      <c r="AH876" s="1">
        <v>0.57099999999999995</v>
      </c>
      <c r="AI876" s="1">
        <v>9.7200000000000006</v>
      </c>
      <c r="AJ876" s="1">
        <v>7</v>
      </c>
      <c r="AK876" s="1">
        <v>243</v>
      </c>
      <c r="AL876" s="1">
        <v>25</v>
      </c>
      <c r="AM876" s="1">
        <v>30</v>
      </c>
      <c r="AN876" s="1">
        <v>0</v>
      </c>
      <c r="AO876" s="1">
        <v>0</v>
      </c>
      <c r="AP876" s="1">
        <v>421</v>
      </c>
      <c r="AQ876" s="1">
        <v>3</v>
      </c>
      <c r="AR876" s="1">
        <v>23</v>
      </c>
      <c r="AS876" s="1">
        <v>35</v>
      </c>
      <c r="AT876" s="1">
        <v>334</v>
      </c>
      <c r="AU876" s="1">
        <v>491</v>
      </c>
      <c r="AV876" s="1">
        <v>112</v>
      </c>
      <c r="AW876" s="1">
        <v>2</v>
      </c>
      <c r="AX876" s="1">
        <v>0</v>
      </c>
      <c r="AY876" t="str">
        <f t="shared" si="143"/>
        <v>2021_06_DEN</v>
      </c>
      <c r="AZ876" t="str">
        <f t="shared" si="144"/>
        <v>C.Sutton</v>
      </c>
      <c r="BA876" t="str">
        <f t="shared" si="145"/>
        <v/>
      </c>
      <c r="BB876" t="str">
        <f t="shared" si="146"/>
        <v>2021_06_DEN</v>
      </c>
      <c r="BC876" t="str">
        <f t="shared" si="147"/>
        <v/>
      </c>
      <c r="BD876">
        <f>COUNTIFS($BB$1:BB876,BB876,$BC$1:BC876,"ru")</f>
        <v>2</v>
      </c>
      <c r="BE876" t="str">
        <f t="shared" si="148"/>
        <v>re</v>
      </c>
      <c r="BF876">
        <f>COUNTIFS($BB$1:BB876,BB876,$BE$1:BE876,"re")</f>
        <v>4</v>
      </c>
      <c r="BG876" t="str">
        <f t="shared" si="149"/>
        <v>22021_06_DEN</v>
      </c>
      <c r="BH876" t="str">
        <f t="shared" si="150"/>
        <v>re42021_06_DEN</v>
      </c>
      <c r="BI876" t="str">
        <f t="shared" si="151"/>
        <v>2021_06_DENC.Sutton</v>
      </c>
      <c r="BJ876" t="str">
        <f t="shared" si="152"/>
        <v>2021_DEN_C.Sutton</v>
      </c>
      <c r="BK876" t="str">
        <f>IF(ISERROR(MATCH(LEFT(C876,5)&amp;B876&amp;"_"&amp;A876,$BK$1:BK875,0)),LEFT(C876,5)&amp;B876&amp;"_"&amp;A876,"")</f>
        <v/>
      </c>
      <c r="BL876">
        <f>COUNTIFS($B$1:B876,B876)-COUNTIFS($B$1:B876,B876,$BK$1:BK876,"")</f>
        <v>8</v>
      </c>
      <c r="BM876" t="str">
        <f t="shared" si="153"/>
        <v/>
      </c>
    </row>
    <row r="877" spans="1:65" x14ac:dyDescent="0.25">
      <c r="A877" s="1" t="s">
        <v>232</v>
      </c>
      <c r="B877" s="1" t="s">
        <v>58</v>
      </c>
      <c r="C877" s="1" t="s">
        <v>1238</v>
      </c>
      <c r="D877" s="1">
        <v>9.7000000000000003E-2</v>
      </c>
      <c r="E877" s="1">
        <v>0.85</v>
      </c>
      <c r="F877" s="1" t="s">
        <v>1414</v>
      </c>
      <c r="G877" s="1" t="s">
        <v>52</v>
      </c>
      <c r="H877" s="1" t="s">
        <v>52</v>
      </c>
      <c r="I877" s="1" t="s">
        <v>52</v>
      </c>
      <c r="J877" s="1" t="s">
        <v>52</v>
      </c>
      <c r="K877" s="1" t="s">
        <v>52</v>
      </c>
      <c r="L877" s="1" t="s">
        <v>52</v>
      </c>
      <c r="M877" s="1" t="s">
        <v>52</v>
      </c>
      <c r="N877" s="1" t="s">
        <v>52</v>
      </c>
      <c r="O877" s="1" t="s">
        <v>52</v>
      </c>
      <c r="P877" s="1" t="s">
        <v>52</v>
      </c>
      <c r="Q877" s="1" t="s">
        <v>52</v>
      </c>
      <c r="R877" s="1" t="s">
        <v>52</v>
      </c>
      <c r="S877" s="1" t="s">
        <v>52</v>
      </c>
      <c r="T877" s="1" t="s">
        <v>52</v>
      </c>
      <c r="U877" s="1" t="s">
        <v>52</v>
      </c>
      <c r="V877" s="1" t="s">
        <v>52</v>
      </c>
      <c r="W877" s="1" t="s">
        <v>52</v>
      </c>
      <c r="X877" s="1" t="s">
        <v>52</v>
      </c>
      <c r="Y877" s="1" t="s">
        <v>52</v>
      </c>
      <c r="Z877" s="1" t="s">
        <v>52</v>
      </c>
      <c r="AA877" s="1" t="s">
        <v>52</v>
      </c>
      <c r="AB877" s="1" t="s">
        <v>52</v>
      </c>
      <c r="AC877" s="1" t="s">
        <v>52</v>
      </c>
      <c r="AD877" s="1">
        <v>94</v>
      </c>
      <c r="AE877" s="1">
        <v>2</v>
      </c>
      <c r="AF877" s="1">
        <v>5</v>
      </c>
      <c r="AG877" s="1">
        <v>7</v>
      </c>
      <c r="AH877" s="1">
        <v>0.71399999999999997</v>
      </c>
      <c r="AI877" s="1">
        <v>40.57</v>
      </c>
      <c r="AJ877" s="1">
        <v>5</v>
      </c>
      <c r="AK877" s="1">
        <v>95</v>
      </c>
      <c r="AL877" s="1">
        <v>17</v>
      </c>
      <c r="AM877" s="1">
        <v>11</v>
      </c>
      <c r="AN877" s="1">
        <v>0</v>
      </c>
      <c r="AO877" s="1">
        <v>0</v>
      </c>
      <c r="AP877" s="1">
        <v>481</v>
      </c>
      <c r="AQ877" s="1">
        <v>5</v>
      </c>
      <c r="AR877" s="1">
        <v>33</v>
      </c>
      <c r="AS877" s="1">
        <v>33</v>
      </c>
      <c r="AT877" s="1">
        <v>359</v>
      </c>
      <c r="AU877" s="1">
        <v>407</v>
      </c>
      <c r="AV877" s="1">
        <v>122</v>
      </c>
      <c r="AW877" s="1">
        <v>10</v>
      </c>
      <c r="AX877" s="1">
        <v>7</v>
      </c>
      <c r="AY877" t="str">
        <f t="shared" si="143"/>
        <v>2021_03_BUF</v>
      </c>
      <c r="AZ877" t="str">
        <f t="shared" si="144"/>
        <v>E.Sanders</v>
      </c>
      <c r="BA877" t="str">
        <f t="shared" si="145"/>
        <v/>
      </c>
      <c r="BB877" t="str">
        <f t="shared" si="146"/>
        <v>2021_03_BUF</v>
      </c>
      <c r="BC877" t="str">
        <f t="shared" si="147"/>
        <v/>
      </c>
      <c r="BD877">
        <f>COUNTIFS($BB$1:BB877,BB877,$BC$1:BC877,"ru")</f>
        <v>4</v>
      </c>
      <c r="BE877" t="str">
        <f t="shared" si="148"/>
        <v>re</v>
      </c>
      <c r="BF877">
        <f>COUNTIFS($BB$1:BB877,BB877,$BE$1:BE877,"re")</f>
        <v>4</v>
      </c>
      <c r="BG877" t="str">
        <f t="shared" si="149"/>
        <v>42021_03_BUF</v>
      </c>
      <c r="BH877" t="str">
        <f t="shared" si="150"/>
        <v>re42021_03_BUF</v>
      </c>
      <c r="BI877" t="str">
        <f t="shared" si="151"/>
        <v>2021_03_BUFE.Sanders</v>
      </c>
      <c r="BJ877" t="str">
        <f t="shared" si="152"/>
        <v>2021_BUF_E.Sanders</v>
      </c>
      <c r="BK877" t="str">
        <f>IF(ISERROR(MATCH(LEFT(C877,5)&amp;B877&amp;"_"&amp;A877,$BK$1:BK876,0)),LEFT(C877,5)&amp;B877&amp;"_"&amp;A877,"")</f>
        <v/>
      </c>
      <c r="BL877">
        <f>COUNTIFS($B$1:B877,B877)-COUNTIFS($B$1:B877,B877,$BK$1:BK877,"")</f>
        <v>11</v>
      </c>
      <c r="BM877" t="str">
        <f t="shared" si="153"/>
        <v/>
      </c>
    </row>
    <row r="878" spans="1:65" x14ac:dyDescent="0.25">
      <c r="A878" s="1" t="s">
        <v>211</v>
      </c>
      <c r="B878" s="1" t="s">
        <v>69</v>
      </c>
      <c r="C878" s="1" t="s">
        <v>1256</v>
      </c>
      <c r="D878" s="1">
        <v>5.6000000000000001E-2</v>
      </c>
      <c r="E878" s="1">
        <v>1.65</v>
      </c>
      <c r="F878" s="1" t="s">
        <v>1415</v>
      </c>
      <c r="G878" s="1" t="s">
        <v>52</v>
      </c>
      <c r="H878" s="1" t="s">
        <v>52</v>
      </c>
      <c r="I878" s="1" t="s">
        <v>52</v>
      </c>
      <c r="J878" s="1" t="s">
        <v>52</v>
      </c>
      <c r="K878" s="1" t="s">
        <v>52</v>
      </c>
      <c r="L878" s="1" t="s">
        <v>52</v>
      </c>
      <c r="M878" s="1" t="s">
        <v>52</v>
      </c>
      <c r="N878" s="1" t="s">
        <v>52</v>
      </c>
      <c r="O878" s="1" t="s">
        <v>52</v>
      </c>
      <c r="P878" s="1" t="s">
        <v>52</v>
      </c>
      <c r="Q878" s="1" t="s">
        <v>52</v>
      </c>
      <c r="R878" s="1" t="s">
        <v>52</v>
      </c>
      <c r="S878" s="1" t="s">
        <v>52</v>
      </c>
      <c r="T878" s="1" t="s">
        <v>52</v>
      </c>
      <c r="U878" s="1" t="s">
        <v>52</v>
      </c>
      <c r="V878" s="1" t="s">
        <v>52</v>
      </c>
      <c r="W878" s="1" t="s">
        <v>52</v>
      </c>
      <c r="X878" s="1" t="s">
        <v>52</v>
      </c>
      <c r="Y878" s="1" t="s">
        <v>52</v>
      </c>
      <c r="Z878" s="1" t="s">
        <v>52</v>
      </c>
      <c r="AA878" s="1" t="s">
        <v>52</v>
      </c>
      <c r="AB878" s="1" t="s">
        <v>52</v>
      </c>
      <c r="AC878" s="1" t="s">
        <v>52</v>
      </c>
      <c r="AD878" s="1">
        <v>94</v>
      </c>
      <c r="AE878" s="1">
        <v>0</v>
      </c>
      <c r="AF878" s="1">
        <v>9</v>
      </c>
      <c r="AG878" s="1">
        <v>14</v>
      </c>
      <c r="AH878" s="1">
        <v>0.64200000000000002</v>
      </c>
      <c r="AI878" s="1">
        <v>5.67</v>
      </c>
      <c r="AJ878" s="1">
        <v>2</v>
      </c>
      <c r="AK878" s="1">
        <v>173</v>
      </c>
      <c r="AL878" s="1">
        <v>15</v>
      </c>
      <c r="AM878" s="1">
        <v>33</v>
      </c>
      <c r="AN878" s="1">
        <v>0</v>
      </c>
      <c r="AO878" s="1">
        <v>0</v>
      </c>
      <c r="AP878" s="1">
        <v>300</v>
      </c>
      <c r="AQ878" s="1">
        <v>2</v>
      </c>
      <c r="AR878" s="1">
        <v>17</v>
      </c>
      <c r="AS878" s="1">
        <v>30</v>
      </c>
      <c r="AT878" s="1">
        <v>270</v>
      </c>
      <c r="AU878" s="1">
        <v>633</v>
      </c>
      <c r="AV878" s="1">
        <v>49</v>
      </c>
      <c r="AW878" s="1">
        <v>2</v>
      </c>
      <c r="AX878" s="1">
        <v>0</v>
      </c>
      <c r="AY878" t="str">
        <f t="shared" si="143"/>
        <v>2021_03_NE</v>
      </c>
      <c r="AZ878" t="str">
        <f t="shared" si="144"/>
        <v>J.Meyers</v>
      </c>
      <c r="BA878" t="str">
        <f t="shared" si="145"/>
        <v/>
      </c>
      <c r="BB878" t="str">
        <f t="shared" si="146"/>
        <v>2021_03_NE</v>
      </c>
      <c r="BC878" t="str">
        <f t="shared" si="147"/>
        <v/>
      </c>
      <c r="BD878">
        <f>COUNTIFS($BB$1:BB878,BB878,$BC$1:BC878,"ru")</f>
        <v>6</v>
      </c>
      <c r="BE878" t="str">
        <f t="shared" si="148"/>
        <v>re</v>
      </c>
      <c r="BF878">
        <f>COUNTIFS($BB$1:BB878,BB878,$BE$1:BE878,"re")</f>
        <v>7</v>
      </c>
      <c r="BG878" t="str">
        <f t="shared" si="149"/>
        <v>62021_03_NE</v>
      </c>
      <c r="BH878" t="str">
        <f t="shared" si="150"/>
        <v>re72021_03_NE</v>
      </c>
      <c r="BI878" t="str">
        <f t="shared" si="151"/>
        <v>2021_03_NEJ.Meyers</v>
      </c>
      <c r="BJ878" t="str">
        <f t="shared" si="152"/>
        <v>2021_NE_J.Meyers</v>
      </c>
      <c r="BK878" t="str">
        <f>IF(ISERROR(MATCH(LEFT(C878,5)&amp;B878&amp;"_"&amp;A878,$BK$1:BK877,0)),LEFT(C878,5)&amp;B878&amp;"_"&amp;A878,"")</f>
        <v/>
      </c>
      <c r="BL878">
        <f>COUNTIFS($B$1:B878,B878)-COUNTIFS($B$1:B878,B878,$BK$1:BK878,"")</f>
        <v>10</v>
      </c>
      <c r="BM878" t="str">
        <f t="shared" si="153"/>
        <v/>
      </c>
    </row>
    <row r="879" spans="1:65" x14ac:dyDescent="0.25">
      <c r="A879" s="1" t="s">
        <v>241</v>
      </c>
      <c r="B879" s="1" t="s">
        <v>62</v>
      </c>
      <c r="C879" s="1" t="s">
        <v>826</v>
      </c>
      <c r="D879" s="1">
        <v>0.22600000000000001</v>
      </c>
      <c r="E879" s="1">
        <v>6.03</v>
      </c>
      <c r="F879" s="1" t="s">
        <v>1004</v>
      </c>
      <c r="G879" s="1" t="s">
        <v>52</v>
      </c>
      <c r="H879" s="1" t="s">
        <v>52</v>
      </c>
      <c r="I879" s="1" t="s">
        <v>52</v>
      </c>
      <c r="J879" s="1" t="s">
        <v>52</v>
      </c>
      <c r="K879" s="1" t="s">
        <v>52</v>
      </c>
      <c r="L879" s="1" t="s">
        <v>52</v>
      </c>
      <c r="M879" s="1" t="s">
        <v>52</v>
      </c>
      <c r="N879" s="1" t="s">
        <v>52</v>
      </c>
      <c r="O879" s="1" t="s">
        <v>52</v>
      </c>
      <c r="P879" s="1" t="s">
        <v>52</v>
      </c>
      <c r="Q879" s="1" t="s">
        <v>52</v>
      </c>
      <c r="R879" s="1" t="s">
        <v>52</v>
      </c>
      <c r="S879" s="1" t="s">
        <v>52</v>
      </c>
      <c r="T879" s="1" t="s">
        <v>52</v>
      </c>
      <c r="U879" s="1" t="s">
        <v>52</v>
      </c>
      <c r="V879" s="1" t="s">
        <v>52</v>
      </c>
      <c r="W879" s="1" t="s">
        <v>52</v>
      </c>
      <c r="X879" s="1" t="s">
        <v>52</v>
      </c>
      <c r="Y879" s="1" t="s">
        <v>52</v>
      </c>
      <c r="Z879" s="1" t="s">
        <v>52</v>
      </c>
      <c r="AA879" s="1" t="s">
        <v>52</v>
      </c>
      <c r="AB879" s="1" t="s">
        <v>52</v>
      </c>
      <c r="AC879" s="1" t="s">
        <v>52</v>
      </c>
      <c r="AD879" s="1">
        <v>94</v>
      </c>
      <c r="AE879" s="1">
        <v>0</v>
      </c>
      <c r="AF879" s="1">
        <v>7</v>
      </c>
      <c r="AG879" s="1">
        <v>7</v>
      </c>
      <c r="AH879" s="1">
        <v>1</v>
      </c>
      <c r="AI879" s="1">
        <v>23.8</v>
      </c>
      <c r="AJ879" s="1">
        <v>4</v>
      </c>
      <c r="AK879" s="1">
        <v>37</v>
      </c>
      <c r="AL879" s="1">
        <v>57</v>
      </c>
      <c r="AM879" s="1">
        <v>31</v>
      </c>
      <c r="AN879" s="1">
        <v>0</v>
      </c>
      <c r="AO879" s="1">
        <v>0</v>
      </c>
      <c r="AP879" s="1">
        <v>474</v>
      </c>
      <c r="AQ879" s="1">
        <v>5</v>
      </c>
      <c r="AR879" s="1">
        <v>21</v>
      </c>
      <c r="AS879" s="1">
        <v>29</v>
      </c>
      <c r="AT879" s="1">
        <v>400</v>
      </c>
      <c r="AU879" s="1">
        <v>296</v>
      </c>
      <c r="AV879" s="1">
        <v>103</v>
      </c>
      <c r="AW879" s="1">
        <v>3</v>
      </c>
      <c r="AX879" s="1">
        <v>1</v>
      </c>
      <c r="AY879" t="str">
        <f t="shared" si="143"/>
        <v>2021_02_ARI</v>
      </c>
      <c r="AZ879" t="str">
        <f t="shared" si="144"/>
        <v>M.Williams</v>
      </c>
      <c r="BA879" t="str">
        <f t="shared" si="145"/>
        <v/>
      </c>
      <c r="BB879" t="str">
        <f t="shared" si="146"/>
        <v>2021_02_ARI</v>
      </c>
      <c r="BC879" t="str">
        <f t="shared" si="147"/>
        <v/>
      </c>
      <c r="BD879">
        <f>COUNTIFS($BB$1:BB879,BB879,$BC$1:BC879,"ru")</f>
        <v>3</v>
      </c>
      <c r="BE879" t="str">
        <f t="shared" si="148"/>
        <v>re</v>
      </c>
      <c r="BF879">
        <f>COUNTIFS($BB$1:BB879,BB879,$BE$1:BE879,"re")</f>
        <v>3</v>
      </c>
      <c r="BG879" t="str">
        <f t="shared" si="149"/>
        <v>32021_02_ARI</v>
      </c>
      <c r="BH879" t="str">
        <f t="shared" si="150"/>
        <v>re32021_02_ARI</v>
      </c>
      <c r="BI879" t="str">
        <f t="shared" si="151"/>
        <v>2021_02_ARIM.Williams</v>
      </c>
      <c r="BJ879" t="str">
        <f t="shared" si="152"/>
        <v>2021_ARI_M.Williams</v>
      </c>
      <c r="BK879" t="str">
        <f>IF(ISERROR(MATCH(LEFT(C879,5)&amp;B879&amp;"_"&amp;A879,$BK$1:BK878,0)),LEFT(C879,5)&amp;B879&amp;"_"&amp;A879,"")</f>
        <v>2021_ARI_M.Williams</v>
      </c>
      <c r="BL879">
        <f>COUNTIFS($B$1:B879,B879)-COUNTIFS($B$1:B879,B879,$BK$1:BK879,"")</f>
        <v>8</v>
      </c>
      <c r="BM879" t="str">
        <f t="shared" si="153"/>
        <v>2021_ARI8</v>
      </c>
    </row>
    <row r="880" spans="1:65" x14ac:dyDescent="0.25">
      <c r="A880" s="1" t="s">
        <v>217</v>
      </c>
      <c r="B880" s="1" t="s">
        <v>68</v>
      </c>
      <c r="C880" s="1" t="s">
        <v>2433</v>
      </c>
      <c r="D880" s="1">
        <v>0.16400000000000001</v>
      </c>
      <c r="E880" s="1">
        <v>6.88</v>
      </c>
      <c r="F880" s="1" t="s">
        <v>2560</v>
      </c>
      <c r="G880" s="1" t="s">
        <v>52</v>
      </c>
      <c r="H880" s="1" t="s">
        <v>52</v>
      </c>
      <c r="I880" s="1" t="s">
        <v>52</v>
      </c>
      <c r="J880" s="1" t="s">
        <v>52</v>
      </c>
      <c r="K880" s="1" t="s">
        <v>52</v>
      </c>
      <c r="L880" s="1" t="s">
        <v>52</v>
      </c>
      <c r="M880" s="1" t="s">
        <v>52</v>
      </c>
      <c r="N880" s="1" t="s">
        <v>52</v>
      </c>
      <c r="O880" s="1" t="s">
        <v>52</v>
      </c>
      <c r="P880" s="1" t="s">
        <v>52</v>
      </c>
      <c r="Q880" s="1" t="s">
        <v>52</v>
      </c>
      <c r="R880" s="1" t="s">
        <v>52</v>
      </c>
      <c r="S880" s="1" t="s">
        <v>52</v>
      </c>
      <c r="T880" s="1" t="s">
        <v>52</v>
      </c>
      <c r="U880" s="1" t="s">
        <v>52</v>
      </c>
      <c r="V880" s="1" t="s">
        <v>52</v>
      </c>
      <c r="W880" s="1" t="s">
        <v>52</v>
      </c>
      <c r="X880" s="1" t="s">
        <v>52</v>
      </c>
      <c r="Y880" s="1" t="s">
        <v>52</v>
      </c>
      <c r="Z880" s="1" t="s">
        <v>52</v>
      </c>
      <c r="AA880" s="1" t="s">
        <v>52</v>
      </c>
      <c r="AB880" s="1" t="s">
        <v>52</v>
      </c>
      <c r="AC880" s="1" t="s">
        <v>52</v>
      </c>
      <c r="AD880" s="1">
        <v>93</v>
      </c>
      <c r="AE880" s="1">
        <v>1</v>
      </c>
      <c r="AF880" s="1">
        <v>9</v>
      </c>
      <c r="AG880" s="1">
        <v>13</v>
      </c>
      <c r="AH880" s="1">
        <v>0.69199999999999995</v>
      </c>
      <c r="AI880" s="1">
        <v>13.74</v>
      </c>
      <c r="AJ880" s="1">
        <v>5</v>
      </c>
      <c r="AK880" s="1">
        <v>147</v>
      </c>
      <c r="AL880" s="1">
        <v>42</v>
      </c>
      <c r="AM880" s="1">
        <v>47</v>
      </c>
      <c r="AN880" s="1">
        <v>0</v>
      </c>
      <c r="AO880" s="1">
        <v>0</v>
      </c>
      <c r="AP880" s="1">
        <v>399</v>
      </c>
      <c r="AQ880" s="1">
        <v>4</v>
      </c>
      <c r="AR880" s="1">
        <v>31</v>
      </c>
      <c r="AS880" s="1">
        <v>34</v>
      </c>
      <c r="AT880" s="1">
        <v>297</v>
      </c>
      <c r="AU880" s="1">
        <v>283</v>
      </c>
      <c r="AV880" s="1">
        <v>102</v>
      </c>
      <c r="AW880" s="1">
        <v>9</v>
      </c>
      <c r="AX880" s="1">
        <v>7</v>
      </c>
      <c r="AY880" t="str">
        <f t="shared" si="143"/>
        <v>2021_06_TB</v>
      </c>
      <c r="AZ880" t="str">
        <f t="shared" si="144"/>
        <v>A.Brown</v>
      </c>
      <c r="BA880" t="str">
        <f t="shared" si="145"/>
        <v/>
      </c>
      <c r="BB880" t="str">
        <f t="shared" si="146"/>
        <v>2021_06_TB</v>
      </c>
      <c r="BC880" t="str">
        <f t="shared" si="147"/>
        <v/>
      </c>
      <c r="BD880">
        <f>COUNTIFS($BB$1:BB880,BB880,$BC$1:BC880,"ru")</f>
        <v>3</v>
      </c>
      <c r="BE880" t="str">
        <f t="shared" si="148"/>
        <v>re</v>
      </c>
      <c r="BF880">
        <f>COUNTIFS($BB$1:BB880,BB880,$BE$1:BE880,"re")</f>
        <v>3</v>
      </c>
      <c r="BG880" t="str">
        <f t="shared" si="149"/>
        <v>32021_06_TB</v>
      </c>
      <c r="BH880" t="str">
        <f t="shared" si="150"/>
        <v>re32021_06_TB</v>
      </c>
      <c r="BI880" t="str">
        <f t="shared" si="151"/>
        <v>2021_06_TBA.Brown</v>
      </c>
      <c r="BJ880" t="str">
        <f t="shared" si="152"/>
        <v>2021_TB_A.Brown</v>
      </c>
      <c r="BK880" t="str">
        <f>IF(ISERROR(MATCH(LEFT(C880,5)&amp;B880&amp;"_"&amp;A880,$BK$1:BK879,0)),LEFT(C880,5)&amp;B880&amp;"_"&amp;A880,"")</f>
        <v/>
      </c>
      <c r="BL880">
        <f>COUNTIFS($B$1:B880,B880)-COUNTIFS($B$1:B880,B880,$BK$1:BK880,"")</f>
        <v>8</v>
      </c>
      <c r="BM880" t="str">
        <f t="shared" si="153"/>
        <v/>
      </c>
    </row>
    <row r="881" spans="1:65" x14ac:dyDescent="0.25">
      <c r="A881" s="1" t="s">
        <v>230</v>
      </c>
      <c r="B881" s="1" t="s">
        <v>64</v>
      </c>
      <c r="C881" s="1" t="s">
        <v>412</v>
      </c>
      <c r="D881" s="1">
        <v>0.10299999999999999</v>
      </c>
      <c r="E881" s="1">
        <v>3.14</v>
      </c>
      <c r="F881" s="1" t="s">
        <v>589</v>
      </c>
      <c r="G881" s="1" t="s">
        <v>52</v>
      </c>
      <c r="H881" s="1" t="s">
        <v>52</v>
      </c>
      <c r="I881" s="1" t="s">
        <v>52</v>
      </c>
      <c r="J881" s="1" t="s">
        <v>52</v>
      </c>
      <c r="K881" s="1" t="s">
        <v>52</v>
      </c>
      <c r="L881" s="1" t="s">
        <v>52</v>
      </c>
      <c r="M881" s="1" t="s">
        <v>52</v>
      </c>
      <c r="N881" s="1" t="s">
        <v>52</v>
      </c>
      <c r="O881" s="1" t="s">
        <v>52</v>
      </c>
      <c r="P881" s="1" t="s">
        <v>52</v>
      </c>
      <c r="Q881" s="1" t="s">
        <v>52</v>
      </c>
      <c r="R881" s="1" t="s">
        <v>52</v>
      </c>
      <c r="S881" s="1" t="s">
        <v>52</v>
      </c>
      <c r="T881" s="1" t="s">
        <v>52</v>
      </c>
      <c r="U881" s="1" t="s">
        <v>52</v>
      </c>
      <c r="V881" s="1" t="s">
        <v>52</v>
      </c>
      <c r="W881" s="1" t="s">
        <v>52</v>
      </c>
      <c r="X881" s="1" t="s">
        <v>52</v>
      </c>
      <c r="Y881" s="1" t="s">
        <v>52</v>
      </c>
      <c r="Z881" s="1" t="s">
        <v>52</v>
      </c>
      <c r="AA881" s="1" t="s">
        <v>52</v>
      </c>
      <c r="AB881" s="1" t="s">
        <v>52</v>
      </c>
      <c r="AC881" s="1" t="s">
        <v>52</v>
      </c>
      <c r="AD881" s="1">
        <v>92</v>
      </c>
      <c r="AE881" s="1">
        <v>2</v>
      </c>
      <c r="AF881" s="1">
        <v>9</v>
      </c>
      <c r="AG881" s="1">
        <v>10</v>
      </c>
      <c r="AH881" s="1">
        <v>0.9</v>
      </c>
      <c r="AI881" s="1">
        <v>27.02</v>
      </c>
      <c r="AJ881" s="1">
        <v>5</v>
      </c>
      <c r="AK881" s="1">
        <v>73</v>
      </c>
      <c r="AL881" s="1">
        <v>25</v>
      </c>
      <c r="AM881" s="1">
        <v>24</v>
      </c>
      <c r="AN881" s="1">
        <v>0</v>
      </c>
      <c r="AO881" s="1">
        <v>0</v>
      </c>
      <c r="AP881" s="1">
        <v>403</v>
      </c>
      <c r="AQ881" s="1">
        <v>3</v>
      </c>
      <c r="AR881" s="1">
        <v>22</v>
      </c>
      <c r="AS881" s="1">
        <v>37</v>
      </c>
      <c r="AT881" s="1">
        <v>362</v>
      </c>
      <c r="AU881" s="1">
        <v>308</v>
      </c>
      <c r="AV881" s="1">
        <v>67</v>
      </c>
      <c r="AW881" s="1">
        <v>2</v>
      </c>
      <c r="AX881" s="1">
        <v>1</v>
      </c>
      <c r="AY881" t="str">
        <f t="shared" si="143"/>
        <v>2021_01_MIN</v>
      </c>
      <c r="AZ881" t="str">
        <f t="shared" si="144"/>
        <v>A.Thielen</v>
      </c>
      <c r="BA881" t="str">
        <f t="shared" si="145"/>
        <v/>
      </c>
      <c r="BB881" t="str">
        <f t="shared" si="146"/>
        <v>2021_01_MIN</v>
      </c>
      <c r="BC881" t="str">
        <f t="shared" si="147"/>
        <v/>
      </c>
      <c r="BD881">
        <f>COUNTIFS($BB$1:BB881,BB881,$BC$1:BC881,"ru")</f>
        <v>3</v>
      </c>
      <c r="BE881" t="str">
        <f t="shared" si="148"/>
        <v>re</v>
      </c>
      <c r="BF881">
        <f>COUNTIFS($BB$1:BB881,BB881,$BE$1:BE881,"re")</f>
        <v>5</v>
      </c>
      <c r="BG881" t="str">
        <f t="shared" si="149"/>
        <v>32021_01_MIN</v>
      </c>
      <c r="BH881" t="str">
        <f t="shared" si="150"/>
        <v>re52021_01_MIN</v>
      </c>
      <c r="BI881" t="str">
        <f t="shared" si="151"/>
        <v>2021_01_MINA.Thielen</v>
      </c>
      <c r="BJ881" t="str">
        <f t="shared" si="152"/>
        <v>2021_MIN_A.Thielen</v>
      </c>
      <c r="BK881" t="str">
        <f>IF(ISERROR(MATCH(LEFT(C881,5)&amp;B881&amp;"_"&amp;A881,$BK$1:BK880,0)),LEFT(C881,5)&amp;B881&amp;"_"&amp;A881,"")</f>
        <v/>
      </c>
      <c r="BL881">
        <f>COUNTIFS($B$1:B881,B881)-COUNTIFS($B$1:B881,B881,$BK$1:BK881,"")</f>
        <v>8</v>
      </c>
      <c r="BM881" t="str">
        <f t="shared" si="153"/>
        <v/>
      </c>
    </row>
    <row r="882" spans="1:65" x14ac:dyDescent="0.25">
      <c r="A882" s="1" t="s">
        <v>177</v>
      </c>
      <c r="B882" s="1" t="s">
        <v>79</v>
      </c>
      <c r="C882" s="1" t="s">
        <v>2043</v>
      </c>
      <c r="D882" s="1">
        <v>5.6000000000000001E-2</v>
      </c>
      <c r="E882" s="1">
        <v>1.17</v>
      </c>
      <c r="F882" s="1" t="s">
        <v>2209</v>
      </c>
      <c r="G882" s="1" t="s">
        <v>52</v>
      </c>
      <c r="H882" s="1" t="s">
        <v>52</v>
      </c>
      <c r="I882" s="1" t="s">
        <v>52</v>
      </c>
      <c r="J882" s="1" t="s">
        <v>52</v>
      </c>
      <c r="K882" s="1" t="s">
        <v>52</v>
      </c>
      <c r="L882" s="1" t="s">
        <v>52</v>
      </c>
      <c r="M882" s="1" t="s">
        <v>52</v>
      </c>
      <c r="N882" s="1" t="s">
        <v>52</v>
      </c>
      <c r="O882" s="1" t="s">
        <v>52</v>
      </c>
      <c r="P882" s="1" t="s">
        <v>52</v>
      </c>
      <c r="Q882" s="1" t="s">
        <v>52</v>
      </c>
      <c r="R882" s="1" t="s">
        <v>52</v>
      </c>
      <c r="S882" s="1" t="s">
        <v>52</v>
      </c>
      <c r="T882" s="1" t="s">
        <v>52</v>
      </c>
      <c r="U882" s="1" t="s">
        <v>52</v>
      </c>
      <c r="V882" s="1" t="s">
        <v>52</v>
      </c>
      <c r="W882" s="1" t="s">
        <v>52</v>
      </c>
      <c r="X882" s="1" t="s">
        <v>52</v>
      </c>
      <c r="Y882" s="1" t="s">
        <v>52</v>
      </c>
      <c r="Z882" s="1" t="s">
        <v>52</v>
      </c>
      <c r="AA882" s="1" t="s">
        <v>52</v>
      </c>
      <c r="AB882" s="1" t="s">
        <v>52</v>
      </c>
      <c r="AC882" s="1" t="s">
        <v>52</v>
      </c>
      <c r="AD882" s="1">
        <v>92</v>
      </c>
      <c r="AE882" s="1">
        <v>0</v>
      </c>
      <c r="AF882" s="1">
        <v>7</v>
      </c>
      <c r="AG882" s="1">
        <v>10</v>
      </c>
      <c r="AH882" s="1">
        <v>0.7</v>
      </c>
      <c r="AI882" s="1">
        <v>14.72</v>
      </c>
      <c r="AJ882" s="1">
        <v>4</v>
      </c>
      <c r="AK882" s="1">
        <v>124</v>
      </c>
      <c r="AL882" s="1">
        <v>12</v>
      </c>
      <c r="AM882" s="1">
        <v>31</v>
      </c>
      <c r="AN882" s="1">
        <v>0</v>
      </c>
      <c r="AO882" s="1">
        <v>0</v>
      </c>
      <c r="AP882" s="1">
        <v>476</v>
      </c>
      <c r="AQ882" s="1">
        <v>3</v>
      </c>
      <c r="AR882" s="1">
        <v>29</v>
      </c>
      <c r="AS882" s="1">
        <v>25</v>
      </c>
      <c r="AT882" s="1">
        <v>365</v>
      </c>
      <c r="AU882" s="1">
        <v>469</v>
      </c>
      <c r="AV882" s="1">
        <v>118</v>
      </c>
      <c r="AW882" s="1">
        <v>6</v>
      </c>
      <c r="AX882" s="1">
        <v>2</v>
      </c>
      <c r="AY882" t="str">
        <f t="shared" si="143"/>
        <v>2021_05_LA</v>
      </c>
      <c r="AZ882" t="str">
        <f t="shared" si="144"/>
        <v>C.Kupp</v>
      </c>
      <c r="BA882" t="str">
        <f t="shared" si="145"/>
        <v/>
      </c>
      <c r="BB882" t="str">
        <f t="shared" si="146"/>
        <v>2021_05_LA</v>
      </c>
      <c r="BC882" t="str">
        <f t="shared" si="147"/>
        <v/>
      </c>
      <c r="BD882">
        <f>COUNTIFS($BB$1:BB882,BB882,$BC$1:BC882,"ru")</f>
        <v>2</v>
      </c>
      <c r="BE882" t="str">
        <f t="shared" si="148"/>
        <v>re</v>
      </c>
      <c r="BF882">
        <f>COUNTIFS($BB$1:BB882,BB882,$BE$1:BE882,"re")</f>
        <v>4</v>
      </c>
      <c r="BG882" t="str">
        <f t="shared" si="149"/>
        <v>22021_05_LA</v>
      </c>
      <c r="BH882" t="str">
        <f t="shared" si="150"/>
        <v>re42021_05_LA</v>
      </c>
      <c r="BI882" t="str">
        <f t="shared" si="151"/>
        <v>2021_05_LAC.Kupp</v>
      </c>
      <c r="BJ882" t="str">
        <f t="shared" si="152"/>
        <v>2021_LA_C.Kupp</v>
      </c>
      <c r="BK882" t="str">
        <f>IF(ISERROR(MATCH(LEFT(C882,5)&amp;B882&amp;"_"&amp;A882,$BK$1:BK881,0)),LEFT(C882,5)&amp;B882&amp;"_"&amp;A882,"")</f>
        <v/>
      </c>
      <c r="BL882">
        <f>COUNTIFS($B$1:B882,B882)-COUNTIFS($B$1:B882,B882,$BK$1:BK882,"")</f>
        <v>10</v>
      </c>
      <c r="BM882" t="str">
        <f t="shared" si="153"/>
        <v/>
      </c>
    </row>
    <row r="883" spans="1:65" x14ac:dyDescent="0.25">
      <c r="A883" s="1" t="s">
        <v>146</v>
      </c>
      <c r="B883" s="1" t="s">
        <v>98</v>
      </c>
      <c r="C883" s="1" t="s">
        <v>1661</v>
      </c>
      <c r="D883" s="1">
        <v>0.17399999999999999</v>
      </c>
      <c r="E883" s="1">
        <v>2.98</v>
      </c>
      <c r="F883" s="1" t="s">
        <v>1816</v>
      </c>
      <c r="G883" s="1" t="s">
        <v>52</v>
      </c>
      <c r="H883" s="1" t="s">
        <v>52</v>
      </c>
      <c r="I883" s="1" t="s">
        <v>52</v>
      </c>
      <c r="J883" s="1" t="s">
        <v>52</v>
      </c>
      <c r="K883" s="1" t="s">
        <v>52</v>
      </c>
      <c r="L883" s="1" t="s">
        <v>52</v>
      </c>
      <c r="M883" s="1" t="s">
        <v>52</v>
      </c>
      <c r="N883" s="1" t="s">
        <v>52</v>
      </c>
      <c r="O883" s="1" t="s">
        <v>52</v>
      </c>
      <c r="P883" s="1" t="s">
        <v>52</v>
      </c>
      <c r="Q883" s="1" t="s">
        <v>52</v>
      </c>
      <c r="R883" s="1" t="s">
        <v>52</v>
      </c>
      <c r="S883" s="1" t="s">
        <v>52</v>
      </c>
      <c r="T883" s="1" t="s">
        <v>52</v>
      </c>
      <c r="U883" s="1" t="s">
        <v>52</v>
      </c>
      <c r="V883" s="1" t="s">
        <v>52</v>
      </c>
      <c r="W883" s="1" t="s">
        <v>52</v>
      </c>
      <c r="X883" s="1" t="s">
        <v>52</v>
      </c>
      <c r="Y883" s="1" t="s">
        <v>52</v>
      </c>
      <c r="Z883" s="1" t="s">
        <v>52</v>
      </c>
      <c r="AA883" s="1" t="s">
        <v>52</v>
      </c>
      <c r="AB883" s="1" t="s">
        <v>52</v>
      </c>
      <c r="AC883" s="1" t="s">
        <v>52</v>
      </c>
      <c r="AD883" s="1">
        <v>92</v>
      </c>
      <c r="AE883" s="1">
        <v>1</v>
      </c>
      <c r="AF883" s="1">
        <v>9</v>
      </c>
      <c r="AG883" s="1">
        <v>13</v>
      </c>
      <c r="AH883" s="1">
        <v>0.69199999999999995</v>
      </c>
      <c r="AI883" s="1">
        <v>7.08</v>
      </c>
      <c r="AJ883" s="1">
        <v>4</v>
      </c>
      <c r="AK883" s="1">
        <v>141</v>
      </c>
      <c r="AL883" s="1">
        <v>24</v>
      </c>
      <c r="AM883" s="1">
        <v>38</v>
      </c>
      <c r="AN883" s="1">
        <v>0</v>
      </c>
      <c r="AO883" s="1">
        <v>0</v>
      </c>
      <c r="AP883" s="1">
        <v>282</v>
      </c>
      <c r="AQ883" s="1">
        <v>2</v>
      </c>
      <c r="AR883" s="1">
        <v>16</v>
      </c>
      <c r="AS883" s="1">
        <v>26</v>
      </c>
      <c r="AT883" s="1">
        <v>232</v>
      </c>
      <c r="AU883" s="1">
        <v>294</v>
      </c>
      <c r="AV883" s="1">
        <v>62</v>
      </c>
      <c r="AW883" s="1">
        <v>1</v>
      </c>
      <c r="AX883" s="1">
        <v>1</v>
      </c>
      <c r="AY883" t="str">
        <f t="shared" si="143"/>
        <v>2021_04_PIT</v>
      </c>
      <c r="AZ883" t="str">
        <f t="shared" si="144"/>
        <v>D.Johnson</v>
      </c>
      <c r="BA883" t="str">
        <f t="shared" si="145"/>
        <v/>
      </c>
      <c r="BB883" t="str">
        <f t="shared" si="146"/>
        <v>2021_04_PIT</v>
      </c>
      <c r="BC883" t="str">
        <f t="shared" si="147"/>
        <v/>
      </c>
      <c r="BD883">
        <f>COUNTIFS($BB$1:BB883,BB883,$BC$1:BC883,"ru")</f>
        <v>2</v>
      </c>
      <c r="BE883" t="str">
        <f t="shared" si="148"/>
        <v>re</v>
      </c>
      <c r="BF883">
        <f>COUNTIFS($BB$1:BB883,BB883,$BE$1:BE883,"re")</f>
        <v>3</v>
      </c>
      <c r="BG883" t="str">
        <f t="shared" si="149"/>
        <v>22021_04_PIT</v>
      </c>
      <c r="BH883" t="str">
        <f t="shared" si="150"/>
        <v>re32021_04_PIT</v>
      </c>
      <c r="BI883" t="str">
        <f t="shared" si="151"/>
        <v>2021_04_PITD.Johnson</v>
      </c>
      <c r="BJ883" t="str">
        <f t="shared" si="152"/>
        <v>2021_PIT_D.Johnson</v>
      </c>
      <c r="BK883" t="str">
        <f>IF(ISERROR(MATCH(LEFT(C883,5)&amp;B883&amp;"_"&amp;A883,$BK$1:BK882,0)),LEFT(C883,5)&amp;B883&amp;"_"&amp;A883,"")</f>
        <v/>
      </c>
      <c r="BL883">
        <f>COUNTIFS($B$1:B883,B883)-COUNTIFS($B$1:B883,B883,$BK$1:BK883,"")</f>
        <v>8</v>
      </c>
      <c r="BM883" t="str">
        <f t="shared" si="153"/>
        <v/>
      </c>
    </row>
    <row r="884" spans="1:65" x14ac:dyDescent="0.25">
      <c r="A884" s="1" t="s">
        <v>1475</v>
      </c>
      <c r="B884" s="1" t="s">
        <v>110</v>
      </c>
      <c r="C884" s="1" t="s">
        <v>1648</v>
      </c>
      <c r="D884" s="1">
        <v>0.17699999999999999</v>
      </c>
      <c r="E884" s="1">
        <v>1.1000000000000001</v>
      </c>
      <c r="F884" s="1" t="s">
        <v>1817</v>
      </c>
      <c r="G884" s="1" t="s">
        <v>52</v>
      </c>
      <c r="H884" s="1" t="s">
        <v>52</v>
      </c>
      <c r="I884" s="1" t="s">
        <v>52</v>
      </c>
      <c r="J884" s="1" t="s">
        <v>52</v>
      </c>
      <c r="K884" s="1" t="s">
        <v>52</v>
      </c>
      <c r="L884" s="1" t="s">
        <v>52</v>
      </c>
      <c r="M884" s="1" t="s">
        <v>52</v>
      </c>
      <c r="N884" s="1" t="s">
        <v>52</v>
      </c>
      <c r="O884" s="1" t="s">
        <v>52</v>
      </c>
      <c r="P884" s="1" t="s">
        <v>52</v>
      </c>
      <c r="Q884" s="1" t="s">
        <v>52</v>
      </c>
      <c r="R884" s="1" t="s">
        <v>52</v>
      </c>
      <c r="S884" s="1" t="s">
        <v>52</v>
      </c>
      <c r="T884" s="1" t="s">
        <v>52</v>
      </c>
      <c r="U884" s="1" t="s">
        <v>52</v>
      </c>
      <c r="V884" s="1" t="s">
        <v>52</v>
      </c>
      <c r="W884" s="1" t="s">
        <v>52</v>
      </c>
      <c r="X884" s="1" t="s">
        <v>52</v>
      </c>
      <c r="Y884" s="1" t="s">
        <v>52</v>
      </c>
      <c r="Z884" s="1" t="s">
        <v>52</v>
      </c>
      <c r="AA884" s="1" t="s">
        <v>52</v>
      </c>
      <c r="AB884" s="1" t="s">
        <v>52</v>
      </c>
      <c r="AC884" s="1" t="s">
        <v>52</v>
      </c>
      <c r="AD884" s="1">
        <v>92</v>
      </c>
      <c r="AE884" s="1">
        <v>0</v>
      </c>
      <c r="AF884" s="1">
        <v>3</v>
      </c>
      <c r="AG884" s="1">
        <v>4</v>
      </c>
      <c r="AH884" s="1">
        <v>0.75</v>
      </c>
      <c r="AI884" s="1">
        <v>33.479999999999997</v>
      </c>
      <c r="AJ884" s="1">
        <v>2</v>
      </c>
      <c r="AK884" s="1">
        <v>94</v>
      </c>
      <c r="AL884" s="1">
        <v>9</v>
      </c>
      <c r="AM884" s="1">
        <v>13</v>
      </c>
      <c r="AN884" s="1">
        <v>0</v>
      </c>
      <c r="AO884" s="1">
        <v>0</v>
      </c>
      <c r="AP884" s="1">
        <v>355</v>
      </c>
      <c r="AQ884" s="1">
        <v>3</v>
      </c>
      <c r="AR884" s="1">
        <v>25</v>
      </c>
      <c r="AS884" s="1">
        <v>21</v>
      </c>
      <c r="AT884" s="1">
        <v>297</v>
      </c>
      <c r="AU884" s="1">
        <v>324</v>
      </c>
      <c r="AV884" s="1">
        <v>66</v>
      </c>
      <c r="AW884" s="1">
        <v>5</v>
      </c>
      <c r="AX884" s="1">
        <v>4</v>
      </c>
      <c r="AY884" t="str">
        <f t="shared" si="143"/>
        <v>2021_04_NYJ</v>
      </c>
      <c r="AZ884" t="str">
        <f t="shared" si="144"/>
        <v>K.Cole</v>
      </c>
      <c r="BA884" t="str">
        <f t="shared" si="145"/>
        <v/>
      </c>
      <c r="BB884" t="str">
        <f t="shared" si="146"/>
        <v>2021_04_NYJ</v>
      </c>
      <c r="BC884" t="str">
        <f t="shared" si="147"/>
        <v/>
      </c>
      <c r="BD884">
        <f>COUNTIFS($BB$1:BB884,BB884,$BC$1:BC884,"ru")</f>
        <v>5</v>
      </c>
      <c r="BE884" t="str">
        <f t="shared" si="148"/>
        <v>re</v>
      </c>
      <c r="BF884">
        <f>COUNTIFS($BB$1:BB884,BB884,$BE$1:BE884,"re")</f>
        <v>6</v>
      </c>
      <c r="BG884" t="str">
        <f t="shared" si="149"/>
        <v>52021_04_NYJ</v>
      </c>
      <c r="BH884" t="str">
        <f t="shared" si="150"/>
        <v>re62021_04_NYJ</v>
      </c>
      <c r="BI884" t="str">
        <f t="shared" si="151"/>
        <v>2021_04_NYJK.Cole</v>
      </c>
      <c r="BJ884" t="str">
        <f t="shared" si="152"/>
        <v>2021_NYJ_K.Cole</v>
      </c>
      <c r="BK884" t="str">
        <f>IF(ISERROR(MATCH(LEFT(C884,5)&amp;B884&amp;"_"&amp;A884,$BK$1:BK883,0)),LEFT(C884,5)&amp;B884&amp;"_"&amp;A884,"")</f>
        <v>2021_NYJ_K.Cole</v>
      </c>
      <c r="BL884">
        <f>COUNTIFS($B$1:B884,B884)-COUNTIFS($B$1:B884,B884,$BK$1:BK884,"")</f>
        <v>7</v>
      </c>
      <c r="BM884" t="str">
        <f t="shared" si="153"/>
        <v>2021_NYJ7</v>
      </c>
    </row>
    <row r="885" spans="1:65" x14ac:dyDescent="0.25">
      <c r="A885" s="1" t="s">
        <v>217</v>
      </c>
      <c r="B885" s="1" t="s">
        <v>74</v>
      </c>
      <c r="C885" s="1" t="s">
        <v>2425</v>
      </c>
      <c r="D885" s="1">
        <v>0.29399999999999998</v>
      </c>
      <c r="E885" s="1">
        <v>2.11</v>
      </c>
      <c r="F885" s="1" t="s">
        <v>2561</v>
      </c>
      <c r="G885" s="1" t="s">
        <v>52</v>
      </c>
      <c r="H885" s="1" t="s">
        <v>52</v>
      </c>
      <c r="I885" s="1" t="s">
        <v>52</v>
      </c>
      <c r="J885" s="1" t="s">
        <v>52</v>
      </c>
      <c r="K885" s="1" t="s">
        <v>52</v>
      </c>
      <c r="L885" s="1" t="s">
        <v>52</v>
      </c>
      <c r="M885" s="1" t="s">
        <v>52</v>
      </c>
      <c r="N885" s="1" t="s">
        <v>52</v>
      </c>
      <c r="O885" s="1" t="s">
        <v>52</v>
      </c>
      <c r="P885" s="1" t="s">
        <v>52</v>
      </c>
      <c r="Q885" s="1" t="s">
        <v>52</v>
      </c>
      <c r="R885" s="1" t="s">
        <v>52</v>
      </c>
      <c r="S885" s="1" t="s">
        <v>52</v>
      </c>
      <c r="T885" s="1" t="s">
        <v>52</v>
      </c>
      <c r="U885" s="1" t="s">
        <v>52</v>
      </c>
      <c r="V885" s="1" t="s">
        <v>52</v>
      </c>
      <c r="W885" s="1" t="s">
        <v>52</v>
      </c>
      <c r="X885" s="1" t="s">
        <v>52</v>
      </c>
      <c r="Y885" s="1" t="s">
        <v>52</v>
      </c>
      <c r="Z885" s="1" t="s">
        <v>52</v>
      </c>
      <c r="AA885" s="1" t="s">
        <v>52</v>
      </c>
      <c r="AB885" s="1" t="s">
        <v>52</v>
      </c>
      <c r="AC885" s="1" t="s">
        <v>52</v>
      </c>
      <c r="AD885" s="1">
        <v>91</v>
      </c>
      <c r="AE885" s="1">
        <v>0</v>
      </c>
      <c r="AF885" s="1">
        <v>7</v>
      </c>
      <c r="AG885" s="1">
        <v>9</v>
      </c>
      <c r="AH885" s="1">
        <v>0.77700000000000002</v>
      </c>
      <c r="AI885" s="1">
        <v>12.19</v>
      </c>
      <c r="AJ885" s="1">
        <v>4</v>
      </c>
      <c r="AK885" s="1">
        <v>86</v>
      </c>
      <c r="AL885" s="1">
        <v>25</v>
      </c>
      <c r="AM885" s="1">
        <v>18</v>
      </c>
      <c r="AN885" s="1">
        <v>0</v>
      </c>
      <c r="AO885" s="1">
        <v>0</v>
      </c>
      <c r="AP885" s="1">
        <v>362</v>
      </c>
      <c r="AQ885" s="1">
        <v>4</v>
      </c>
      <c r="AR885" s="1">
        <v>22</v>
      </c>
      <c r="AS885" s="1">
        <v>18</v>
      </c>
      <c r="AT885" s="1">
        <v>216</v>
      </c>
      <c r="AU885" s="1">
        <v>254</v>
      </c>
      <c r="AV885" s="1">
        <v>146</v>
      </c>
      <c r="AW885" s="1">
        <v>5</v>
      </c>
      <c r="AX885" s="1">
        <v>2</v>
      </c>
      <c r="AY885" t="str">
        <f t="shared" si="143"/>
        <v>2021_06_TEN</v>
      </c>
      <c r="AZ885" t="str">
        <f t="shared" si="144"/>
        <v>A.Brown</v>
      </c>
      <c r="BA885" t="str">
        <f t="shared" si="145"/>
        <v/>
      </c>
      <c r="BB885" t="str">
        <f t="shared" si="146"/>
        <v>2021_06_TEN</v>
      </c>
      <c r="BC885" t="str">
        <f t="shared" si="147"/>
        <v/>
      </c>
      <c r="BD885">
        <f>COUNTIFS($BB$1:BB885,BB885,$BC$1:BC885,"ru")</f>
        <v>2</v>
      </c>
      <c r="BE885" t="str">
        <f t="shared" si="148"/>
        <v>re</v>
      </c>
      <c r="BF885">
        <f>COUNTIFS($BB$1:BB885,BB885,$BE$1:BE885,"re")</f>
        <v>2</v>
      </c>
      <c r="BG885" t="str">
        <f t="shared" si="149"/>
        <v>22021_06_TEN</v>
      </c>
      <c r="BH885" t="str">
        <f t="shared" si="150"/>
        <v>re22021_06_TEN</v>
      </c>
      <c r="BI885" t="str">
        <f t="shared" si="151"/>
        <v>2021_06_TENA.Brown</v>
      </c>
      <c r="BJ885" t="str">
        <f t="shared" si="152"/>
        <v>2021_TEN_A.Brown</v>
      </c>
      <c r="BK885" t="str">
        <f>IF(ISERROR(MATCH(LEFT(C885,5)&amp;B885&amp;"_"&amp;A885,$BK$1:BK884,0)),LEFT(C885,5)&amp;B885&amp;"_"&amp;A885,"")</f>
        <v/>
      </c>
      <c r="BL885">
        <f>COUNTIFS($B$1:B885,B885)-COUNTIFS($B$1:B885,B885,$BK$1:BK885,"")</f>
        <v>10</v>
      </c>
      <c r="BM885" t="str">
        <f t="shared" si="153"/>
        <v/>
      </c>
    </row>
    <row r="886" spans="1:65" x14ac:dyDescent="0.25">
      <c r="A886" s="1" t="s">
        <v>232</v>
      </c>
      <c r="B886" s="1" t="s">
        <v>58</v>
      </c>
      <c r="C886" s="1" t="s">
        <v>2425</v>
      </c>
      <c r="D886" s="1">
        <v>0.111</v>
      </c>
      <c r="E886" s="1">
        <v>0.56000000000000005</v>
      </c>
      <c r="F886" s="1" t="s">
        <v>2562</v>
      </c>
      <c r="G886" s="1" t="s">
        <v>52</v>
      </c>
      <c r="H886" s="1" t="s">
        <v>52</v>
      </c>
      <c r="I886" s="1" t="s">
        <v>52</v>
      </c>
      <c r="J886" s="1" t="s">
        <v>52</v>
      </c>
      <c r="K886" s="1" t="s">
        <v>52</v>
      </c>
      <c r="L886" s="1" t="s">
        <v>52</v>
      </c>
      <c r="M886" s="1" t="s">
        <v>52</v>
      </c>
      <c r="N886" s="1" t="s">
        <v>52</v>
      </c>
      <c r="O886" s="1" t="s">
        <v>52</v>
      </c>
      <c r="P886" s="1" t="s">
        <v>52</v>
      </c>
      <c r="Q886" s="1" t="s">
        <v>52</v>
      </c>
      <c r="R886" s="1" t="s">
        <v>52</v>
      </c>
      <c r="S886" s="1" t="s">
        <v>52</v>
      </c>
      <c r="T886" s="1" t="s">
        <v>52</v>
      </c>
      <c r="U886" s="1" t="s">
        <v>52</v>
      </c>
      <c r="V886" s="1" t="s">
        <v>52</v>
      </c>
      <c r="W886" s="1" t="s">
        <v>52</v>
      </c>
      <c r="X886" s="1" t="s">
        <v>52</v>
      </c>
      <c r="Y886" s="1" t="s">
        <v>52</v>
      </c>
      <c r="Z886" s="1" t="s">
        <v>52</v>
      </c>
      <c r="AA886" s="1" t="s">
        <v>52</v>
      </c>
      <c r="AB886" s="1" t="s">
        <v>52</v>
      </c>
      <c r="AC886" s="1" t="s">
        <v>52</v>
      </c>
      <c r="AD886" s="1">
        <v>91</v>
      </c>
      <c r="AE886" s="1">
        <v>0</v>
      </c>
      <c r="AF886" s="1">
        <v>5</v>
      </c>
      <c r="AG886" s="1">
        <v>8</v>
      </c>
      <c r="AH886" s="1">
        <v>0.625</v>
      </c>
      <c r="AI886" s="1">
        <v>23.45</v>
      </c>
      <c r="AJ886" s="1">
        <v>4</v>
      </c>
      <c r="AK886" s="1">
        <v>177</v>
      </c>
      <c r="AL886" s="1">
        <v>9</v>
      </c>
      <c r="AM886" s="1">
        <v>18</v>
      </c>
      <c r="AN886" s="1">
        <v>0</v>
      </c>
      <c r="AO886" s="1">
        <v>0</v>
      </c>
      <c r="AP886" s="1">
        <v>419</v>
      </c>
      <c r="AQ886" s="1">
        <v>3</v>
      </c>
      <c r="AR886" s="1">
        <v>23</v>
      </c>
      <c r="AS886" s="1">
        <v>35</v>
      </c>
      <c r="AT886" s="1">
        <v>353</v>
      </c>
      <c r="AU886" s="1">
        <v>385</v>
      </c>
      <c r="AV886" s="1">
        <v>82</v>
      </c>
      <c r="AW886" s="1">
        <v>6</v>
      </c>
      <c r="AX886" s="1">
        <v>4</v>
      </c>
      <c r="AY886" t="str">
        <f t="shared" si="143"/>
        <v>2021_06_BUF</v>
      </c>
      <c r="AZ886" t="str">
        <f t="shared" si="144"/>
        <v>E.Sanders</v>
      </c>
      <c r="BA886" t="str">
        <f t="shared" si="145"/>
        <v/>
      </c>
      <c r="BB886" t="str">
        <f t="shared" si="146"/>
        <v>2021_06_BUF</v>
      </c>
      <c r="BC886" t="str">
        <f t="shared" si="147"/>
        <v/>
      </c>
      <c r="BD886">
        <f>COUNTIFS($BB$1:BB886,BB886,$BC$1:BC886,"ru")</f>
        <v>4</v>
      </c>
      <c r="BE886" t="str">
        <f t="shared" si="148"/>
        <v>re</v>
      </c>
      <c r="BF886">
        <f>COUNTIFS($BB$1:BB886,BB886,$BE$1:BE886,"re")</f>
        <v>4</v>
      </c>
      <c r="BG886" t="str">
        <f t="shared" si="149"/>
        <v>42021_06_BUF</v>
      </c>
      <c r="BH886" t="str">
        <f t="shared" si="150"/>
        <v>re42021_06_BUF</v>
      </c>
      <c r="BI886" t="str">
        <f t="shared" si="151"/>
        <v>2021_06_BUFE.Sanders</v>
      </c>
      <c r="BJ886" t="str">
        <f t="shared" si="152"/>
        <v>2021_BUF_E.Sanders</v>
      </c>
      <c r="BK886" t="str">
        <f>IF(ISERROR(MATCH(LEFT(C886,5)&amp;B886&amp;"_"&amp;A886,$BK$1:BK885,0)),LEFT(C886,5)&amp;B886&amp;"_"&amp;A886,"")</f>
        <v/>
      </c>
      <c r="BL886">
        <f>COUNTIFS($B$1:B886,B886)-COUNTIFS($B$1:B886,B886,$BK$1:BK886,"")</f>
        <v>11</v>
      </c>
      <c r="BM886" t="str">
        <f t="shared" si="153"/>
        <v/>
      </c>
    </row>
    <row r="887" spans="1:65" x14ac:dyDescent="0.25">
      <c r="A887" s="1" t="s">
        <v>600</v>
      </c>
      <c r="B887" s="1" t="s">
        <v>64</v>
      </c>
      <c r="C887" s="1" t="s">
        <v>826</v>
      </c>
      <c r="D887" s="1">
        <v>0.251</v>
      </c>
      <c r="E887" s="1">
        <v>2.94</v>
      </c>
      <c r="F887" s="1" t="s">
        <v>1005</v>
      </c>
      <c r="G887" s="1" t="s">
        <v>52</v>
      </c>
      <c r="H887" s="1" t="s">
        <v>52</v>
      </c>
      <c r="I887" s="1" t="s">
        <v>52</v>
      </c>
      <c r="J887" s="1" t="s">
        <v>52</v>
      </c>
      <c r="K887" s="1" t="s">
        <v>52</v>
      </c>
      <c r="L887" s="1" t="s">
        <v>52</v>
      </c>
      <c r="M887" s="1" t="s">
        <v>52</v>
      </c>
      <c r="N887" s="1" t="s">
        <v>52</v>
      </c>
      <c r="O887" s="1" t="s">
        <v>52</v>
      </c>
      <c r="P887" s="1" t="s">
        <v>52</v>
      </c>
      <c r="Q887" s="1" t="s">
        <v>52</v>
      </c>
      <c r="R887" s="1" t="s">
        <v>52</v>
      </c>
      <c r="S887" s="1" t="s">
        <v>52</v>
      </c>
      <c r="T887" s="1" t="s">
        <v>52</v>
      </c>
      <c r="U887" s="1" t="s">
        <v>52</v>
      </c>
      <c r="V887" s="1" t="s">
        <v>52</v>
      </c>
      <c r="W887" s="1" t="s">
        <v>52</v>
      </c>
      <c r="X887" s="1" t="s">
        <v>52</v>
      </c>
      <c r="Y887" s="1" t="s">
        <v>52</v>
      </c>
      <c r="Z887" s="1" t="s">
        <v>52</v>
      </c>
      <c r="AA887" s="1" t="s">
        <v>52</v>
      </c>
      <c r="AB887" s="1" t="s">
        <v>52</v>
      </c>
      <c r="AC887" s="1" t="s">
        <v>52</v>
      </c>
      <c r="AD887" s="1">
        <v>91</v>
      </c>
      <c r="AE887" s="1">
        <v>1</v>
      </c>
      <c r="AF887" s="1">
        <v>5</v>
      </c>
      <c r="AG887" s="1">
        <v>6</v>
      </c>
      <c r="AH887" s="1">
        <v>0.83299999999999996</v>
      </c>
      <c r="AI887" s="1">
        <v>11.54</v>
      </c>
      <c r="AJ887" s="1">
        <v>2</v>
      </c>
      <c r="AK887" s="1">
        <v>47</v>
      </c>
      <c r="AL887" s="1">
        <v>42</v>
      </c>
      <c r="AM887" s="1">
        <v>25</v>
      </c>
      <c r="AN887" s="1">
        <v>0</v>
      </c>
      <c r="AO887" s="1">
        <v>0</v>
      </c>
      <c r="AP887" s="1">
        <v>419</v>
      </c>
      <c r="AQ887" s="1">
        <v>3</v>
      </c>
      <c r="AR887" s="1">
        <v>27</v>
      </c>
      <c r="AS887" s="1">
        <v>22</v>
      </c>
      <c r="AT887" s="1">
        <v>244</v>
      </c>
      <c r="AU887" s="1">
        <v>203</v>
      </c>
      <c r="AV887" s="1">
        <v>177</v>
      </c>
      <c r="AW887" s="1">
        <v>3</v>
      </c>
      <c r="AX887" s="1">
        <v>1</v>
      </c>
      <c r="AY887" t="str">
        <f t="shared" si="143"/>
        <v>2021_02_MIN</v>
      </c>
      <c r="AZ887" t="str">
        <f t="shared" si="144"/>
        <v>K.Osborn</v>
      </c>
      <c r="BA887" t="str">
        <f t="shared" si="145"/>
        <v/>
      </c>
      <c r="BB887" t="str">
        <f t="shared" si="146"/>
        <v>2021_02_MIN</v>
      </c>
      <c r="BC887" t="str">
        <f t="shared" si="147"/>
        <v/>
      </c>
      <c r="BD887">
        <f>COUNTIFS($BB$1:BB887,BB887,$BC$1:BC887,"ru")</f>
        <v>2</v>
      </c>
      <c r="BE887" t="str">
        <f t="shared" si="148"/>
        <v>re</v>
      </c>
      <c r="BF887">
        <f>COUNTIFS($BB$1:BB887,BB887,$BE$1:BE887,"re")</f>
        <v>3</v>
      </c>
      <c r="BG887" t="str">
        <f t="shared" si="149"/>
        <v>22021_02_MIN</v>
      </c>
      <c r="BH887" t="str">
        <f t="shared" si="150"/>
        <v>re32021_02_MIN</v>
      </c>
      <c r="BI887" t="str">
        <f t="shared" si="151"/>
        <v>2021_02_MINK.Osborn</v>
      </c>
      <c r="BJ887" t="str">
        <f t="shared" si="152"/>
        <v>2021_MIN_K.Osborn</v>
      </c>
      <c r="BK887" t="str">
        <f>IF(ISERROR(MATCH(LEFT(C887,5)&amp;B887&amp;"_"&amp;A887,$BK$1:BK886,0)),LEFT(C887,5)&amp;B887&amp;"_"&amp;A887,"")</f>
        <v/>
      </c>
      <c r="BL887">
        <f>COUNTIFS($B$1:B887,B887)-COUNTIFS($B$1:B887,B887,$BK$1:BK887,"")</f>
        <v>8</v>
      </c>
      <c r="BM887" t="str">
        <f t="shared" si="153"/>
        <v/>
      </c>
    </row>
    <row r="888" spans="1:65" x14ac:dyDescent="0.25">
      <c r="A888" s="1" t="s">
        <v>159</v>
      </c>
      <c r="B888" s="1" t="s">
        <v>108</v>
      </c>
      <c r="C888" s="1" t="s">
        <v>1642</v>
      </c>
      <c r="D888" s="1">
        <v>7.4999999999999997E-2</v>
      </c>
      <c r="E888" s="1">
        <v>2.79</v>
      </c>
      <c r="F888" s="1" t="s">
        <v>1818</v>
      </c>
      <c r="G888" s="1" t="s">
        <v>52</v>
      </c>
      <c r="H888" s="1" t="s">
        <v>52</v>
      </c>
      <c r="I888" s="1" t="s">
        <v>52</v>
      </c>
      <c r="J888" s="1" t="s">
        <v>52</v>
      </c>
      <c r="K888" s="1" t="s">
        <v>52</v>
      </c>
      <c r="L888" s="1" t="s">
        <v>52</v>
      </c>
      <c r="M888" s="1" t="s">
        <v>52</v>
      </c>
      <c r="N888" s="1" t="s">
        <v>52</v>
      </c>
      <c r="O888" s="1" t="s">
        <v>52</v>
      </c>
      <c r="P888" s="1" t="s">
        <v>52</v>
      </c>
      <c r="Q888" s="1" t="s">
        <v>52</v>
      </c>
      <c r="R888" s="1" t="s">
        <v>52</v>
      </c>
      <c r="S888" s="1" t="s">
        <v>52</v>
      </c>
      <c r="T888" s="1" t="s">
        <v>52</v>
      </c>
      <c r="U888" s="1" t="s">
        <v>52</v>
      </c>
      <c r="V888" s="1" t="s">
        <v>52</v>
      </c>
      <c r="W888" s="1" t="s">
        <v>52</v>
      </c>
      <c r="X888" s="1" t="s">
        <v>52</v>
      </c>
      <c r="Y888" s="1" t="s">
        <v>52</v>
      </c>
      <c r="Z888" s="1" t="s">
        <v>52</v>
      </c>
      <c r="AA888" s="1" t="s">
        <v>52</v>
      </c>
      <c r="AB888" s="1" t="s">
        <v>52</v>
      </c>
      <c r="AC888" s="1" t="s">
        <v>52</v>
      </c>
      <c r="AD888" s="1">
        <v>91</v>
      </c>
      <c r="AE888" s="1">
        <v>1</v>
      </c>
      <c r="AF888" s="1">
        <v>4</v>
      </c>
      <c r="AG888" s="1">
        <v>5</v>
      </c>
      <c r="AH888" s="1">
        <v>0.8</v>
      </c>
      <c r="AI888" s="1">
        <v>24.91</v>
      </c>
      <c r="AJ888" s="1">
        <v>2</v>
      </c>
      <c r="AK888" s="1">
        <v>96</v>
      </c>
      <c r="AL888" s="1">
        <v>27</v>
      </c>
      <c r="AM888" s="1">
        <v>20</v>
      </c>
      <c r="AN888" s="1">
        <v>0</v>
      </c>
      <c r="AO888" s="1">
        <v>0</v>
      </c>
      <c r="AP888" s="1">
        <v>406</v>
      </c>
      <c r="AQ888" s="1">
        <v>2</v>
      </c>
      <c r="AR888" s="1">
        <v>30</v>
      </c>
      <c r="AS888" s="1">
        <v>22</v>
      </c>
      <c r="AT888" s="1">
        <v>316</v>
      </c>
      <c r="AU888" s="1">
        <v>420</v>
      </c>
      <c r="AV888" s="1">
        <v>102</v>
      </c>
      <c r="AW888" s="1">
        <v>4</v>
      </c>
      <c r="AX888" s="1">
        <v>1</v>
      </c>
      <c r="AY888" t="str">
        <f t="shared" si="143"/>
        <v>2021_04_BAL</v>
      </c>
      <c r="AZ888" t="str">
        <f t="shared" si="144"/>
        <v>M.Brown</v>
      </c>
      <c r="BA888" t="str">
        <f t="shared" si="145"/>
        <v/>
      </c>
      <c r="BB888" t="str">
        <f t="shared" si="146"/>
        <v>2021_04_BAL</v>
      </c>
      <c r="BC888" t="str">
        <f t="shared" si="147"/>
        <v/>
      </c>
      <c r="BD888">
        <f>COUNTIFS($BB$1:BB888,BB888,$BC$1:BC888,"ru")</f>
        <v>4</v>
      </c>
      <c r="BE888" t="str">
        <f t="shared" si="148"/>
        <v>re</v>
      </c>
      <c r="BF888">
        <f>COUNTIFS($BB$1:BB888,BB888,$BE$1:BE888,"re")</f>
        <v>2</v>
      </c>
      <c r="BG888" t="str">
        <f t="shared" si="149"/>
        <v>42021_04_BAL</v>
      </c>
      <c r="BH888" t="str">
        <f t="shared" si="150"/>
        <v>re22021_04_BAL</v>
      </c>
      <c r="BI888" t="str">
        <f t="shared" si="151"/>
        <v>2021_04_BALM.Brown</v>
      </c>
      <c r="BJ888" t="str">
        <f t="shared" si="152"/>
        <v>2021_BAL_M.Brown</v>
      </c>
      <c r="BK888" t="str">
        <f>IF(ISERROR(MATCH(LEFT(C888,5)&amp;B888&amp;"_"&amp;A888,$BK$1:BK887,0)),LEFT(C888,5)&amp;B888&amp;"_"&amp;A888,"")</f>
        <v/>
      </c>
      <c r="BL888">
        <f>COUNTIFS($B$1:B888,B888)-COUNTIFS($B$1:B888,B888,$BK$1:BK888,"")</f>
        <v>12</v>
      </c>
      <c r="BM888" t="str">
        <f t="shared" si="153"/>
        <v/>
      </c>
    </row>
    <row r="889" spans="1:65" x14ac:dyDescent="0.25">
      <c r="A889" s="1" t="s">
        <v>241</v>
      </c>
      <c r="B889" s="1" t="s">
        <v>85</v>
      </c>
      <c r="C889" s="1" t="s">
        <v>835</v>
      </c>
      <c r="D889" s="1">
        <v>0.44</v>
      </c>
      <c r="E889" s="1">
        <v>5.79</v>
      </c>
      <c r="F889" s="1" t="s">
        <v>1006</v>
      </c>
      <c r="G889" s="1" t="s">
        <v>52</v>
      </c>
      <c r="H889" s="1" t="s">
        <v>52</v>
      </c>
      <c r="I889" s="1" t="s">
        <v>52</v>
      </c>
      <c r="J889" s="1" t="s">
        <v>52</v>
      </c>
      <c r="K889" s="1" t="s">
        <v>52</v>
      </c>
      <c r="L889" s="1" t="s">
        <v>52</v>
      </c>
      <c r="M889" s="1" t="s">
        <v>52</v>
      </c>
      <c r="N889" s="1" t="s">
        <v>52</v>
      </c>
      <c r="O889" s="1" t="s">
        <v>52</v>
      </c>
      <c r="P889" s="1" t="s">
        <v>52</v>
      </c>
      <c r="Q889" s="1" t="s">
        <v>52</v>
      </c>
      <c r="R889" s="1" t="s">
        <v>52</v>
      </c>
      <c r="S889" s="1" t="s">
        <v>52</v>
      </c>
      <c r="T889" s="1" t="s">
        <v>52</v>
      </c>
      <c r="U889" s="1" t="s">
        <v>52</v>
      </c>
      <c r="V889" s="1" t="s">
        <v>52</v>
      </c>
      <c r="W889" s="1" t="s">
        <v>52</v>
      </c>
      <c r="X889" s="1" t="s">
        <v>52</v>
      </c>
      <c r="Y889" s="1" t="s">
        <v>52</v>
      </c>
      <c r="Z889" s="1" t="s">
        <v>52</v>
      </c>
      <c r="AA889" s="1" t="s">
        <v>52</v>
      </c>
      <c r="AB889" s="1" t="s">
        <v>52</v>
      </c>
      <c r="AC889" s="1" t="s">
        <v>52</v>
      </c>
      <c r="AD889" s="1">
        <v>91</v>
      </c>
      <c r="AE889" s="1">
        <v>1</v>
      </c>
      <c r="AF889" s="1">
        <v>7</v>
      </c>
      <c r="AG889" s="1">
        <v>10</v>
      </c>
      <c r="AH889" s="1">
        <v>0.7</v>
      </c>
      <c r="AI889" s="1">
        <v>7.59</v>
      </c>
      <c r="AJ889" s="1">
        <v>4</v>
      </c>
      <c r="AK889" s="1">
        <v>86</v>
      </c>
      <c r="AL889" s="1">
        <v>46</v>
      </c>
      <c r="AM889" s="1">
        <v>24</v>
      </c>
      <c r="AN889" s="1">
        <v>0</v>
      </c>
      <c r="AO889" s="1">
        <v>0</v>
      </c>
      <c r="AP889" s="1">
        <v>410</v>
      </c>
      <c r="AQ889" s="1">
        <v>1</v>
      </c>
      <c r="AR889" s="1">
        <v>20</v>
      </c>
      <c r="AS889" s="1">
        <v>31</v>
      </c>
      <c r="AT889" s="1">
        <v>338</v>
      </c>
      <c r="AU889" s="1">
        <v>254</v>
      </c>
      <c r="AV889" s="1">
        <v>95</v>
      </c>
      <c r="AW889" s="1">
        <v>3</v>
      </c>
      <c r="AX889" s="1">
        <v>1</v>
      </c>
      <c r="AY889" t="str">
        <f t="shared" si="143"/>
        <v>2021_02_LAC</v>
      </c>
      <c r="AZ889" t="str">
        <f t="shared" si="144"/>
        <v>M.Williams</v>
      </c>
      <c r="BA889" t="str">
        <f t="shared" si="145"/>
        <v/>
      </c>
      <c r="BB889" t="str">
        <f t="shared" si="146"/>
        <v>2021_02_LAC</v>
      </c>
      <c r="BC889" t="str">
        <f t="shared" si="147"/>
        <v/>
      </c>
      <c r="BD889">
        <f>COUNTIFS($BB$1:BB889,BB889,$BC$1:BC889,"ru")</f>
        <v>5</v>
      </c>
      <c r="BE889" t="str">
        <f t="shared" si="148"/>
        <v>re</v>
      </c>
      <c r="BF889">
        <f>COUNTIFS($BB$1:BB889,BB889,$BE$1:BE889,"re")</f>
        <v>6</v>
      </c>
      <c r="BG889" t="str">
        <f t="shared" si="149"/>
        <v>52021_02_LAC</v>
      </c>
      <c r="BH889" t="str">
        <f t="shared" si="150"/>
        <v>re62021_02_LAC</v>
      </c>
      <c r="BI889" t="str">
        <f t="shared" si="151"/>
        <v>2021_02_LACM.Williams</v>
      </c>
      <c r="BJ889" t="str">
        <f t="shared" si="152"/>
        <v>2021_LAC_M.Williams</v>
      </c>
      <c r="BK889" t="str">
        <f>IF(ISERROR(MATCH(LEFT(C889,5)&amp;B889&amp;"_"&amp;A889,$BK$1:BK888,0)),LEFT(C889,5)&amp;B889&amp;"_"&amp;A889,"")</f>
        <v/>
      </c>
      <c r="BL889">
        <f>COUNTIFS($B$1:B889,B889)-COUNTIFS($B$1:B889,B889,$BK$1:BK889,"")</f>
        <v>10</v>
      </c>
      <c r="BM889" t="str">
        <f t="shared" si="153"/>
        <v/>
      </c>
    </row>
    <row r="890" spans="1:65" x14ac:dyDescent="0.25">
      <c r="A890" s="1" t="s">
        <v>243</v>
      </c>
      <c r="B890" s="1" t="s">
        <v>68</v>
      </c>
      <c r="C890" s="1" t="s">
        <v>409</v>
      </c>
      <c r="D890" s="1">
        <v>0.32900000000000001</v>
      </c>
      <c r="E890" s="1">
        <v>5.74</v>
      </c>
      <c r="F890" s="1" t="s">
        <v>590</v>
      </c>
      <c r="G890" s="1" t="s">
        <v>52</v>
      </c>
      <c r="H890" s="1" t="s">
        <v>52</v>
      </c>
      <c r="I890" s="1" t="s">
        <v>52</v>
      </c>
      <c r="J890" s="1" t="s">
        <v>52</v>
      </c>
      <c r="K890" s="1" t="s">
        <v>52</v>
      </c>
      <c r="L890" s="1" t="s">
        <v>52</v>
      </c>
      <c r="M890" s="1" t="s">
        <v>52</v>
      </c>
      <c r="N890" s="1" t="s">
        <v>52</v>
      </c>
      <c r="O890" s="1" t="s">
        <v>52</v>
      </c>
      <c r="P890" s="1" t="s">
        <v>52</v>
      </c>
      <c r="Q890" s="1" t="s">
        <v>52</v>
      </c>
      <c r="R890" s="1" t="s">
        <v>52</v>
      </c>
      <c r="S890" s="1" t="s">
        <v>52</v>
      </c>
      <c r="T890" s="1" t="s">
        <v>52</v>
      </c>
      <c r="U890" s="1" t="s">
        <v>52</v>
      </c>
      <c r="V890" s="1" t="s">
        <v>52</v>
      </c>
      <c r="W890" s="1" t="s">
        <v>52</v>
      </c>
      <c r="X890" s="1" t="s">
        <v>52</v>
      </c>
      <c r="Y890" s="1" t="s">
        <v>52</v>
      </c>
      <c r="Z890" s="1" t="s">
        <v>52</v>
      </c>
      <c r="AA890" s="1" t="s">
        <v>52</v>
      </c>
      <c r="AB890" s="1" t="s">
        <v>52</v>
      </c>
      <c r="AC890" s="1" t="s">
        <v>52</v>
      </c>
      <c r="AD890" s="1">
        <v>90</v>
      </c>
      <c r="AE890" s="1">
        <v>2</v>
      </c>
      <c r="AF890" s="1">
        <v>8</v>
      </c>
      <c r="AG890" s="1">
        <v>8</v>
      </c>
      <c r="AH890" s="1">
        <v>1</v>
      </c>
      <c r="AI890" s="1">
        <v>31.55</v>
      </c>
      <c r="AJ890" s="1">
        <v>5</v>
      </c>
      <c r="AK890" s="1">
        <v>53</v>
      </c>
      <c r="AL890" s="1">
        <v>37</v>
      </c>
      <c r="AM890" s="1">
        <v>23</v>
      </c>
      <c r="AN890" s="1">
        <v>0</v>
      </c>
      <c r="AO890" s="1">
        <v>0</v>
      </c>
      <c r="AP890" s="1">
        <v>431</v>
      </c>
      <c r="AQ890" s="1">
        <v>4</v>
      </c>
      <c r="AR890" s="1">
        <v>14</v>
      </c>
      <c r="AS890" s="1">
        <v>32</v>
      </c>
      <c r="AT890" s="1">
        <v>379</v>
      </c>
      <c r="AU890" s="1">
        <v>446</v>
      </c>
      <c r="AV890" s="1">
        <v>52</v>
      </c>
      <c r="AW890" s="1">
        <v>4</v>
      </c>
      <c r="AX890" s="1">
        <v>1</v>
      </c>
      <c r="AY890" t="str">
        <f t="shared" si="143"/>
        <v>2021_01_TB</v>
      </c>
      <c r="AZ890" t="str">
        <f t="shared" si="144"/>
        <v>R.Gronkowski</v>
      </c>
      <c r="BA890" t="str">
        <f t="shared" si="145"/>
        <v/>
      </c>
      <c r="BB890" t="str">
        <f t="shared" si="146"/>
        <v>2021_01_TB</v>
      </c>
      <c r="BC890" t="str">
        <f t="shared" si="147"/>
        <v/>
      </c>
      <c r="BD890">
        <f>COUNTIFS($BB$1:BB890,BB890,$BC$1:BC890,"ru")</f>
        <v>3</v>
      </c>
      <c r="BE890" t="str">
        <f t="shared" si="148"/>
        <v>re</v>
      </c>
      <c r="BF890">
        <f>COUNTIFS($BB$1:BB890,BB890,$BE$1:BE890,"re")</f>
        <v>4</v>
      </c>
      <c r="BG890" t="str">
        <f t="shared" si="149"/>
        <v>32021_01_TB</v>
      </c>
      <c r="BH890" t="str">
        <f t="shared" si="150"/>
        <v>re42021_01_TB</v>
      </c>
      <c r="BI890" t="str">
        <f t="shared" si="151"/>
        <v>2021_01_TBR.Gronkowski</v>
      </c>
      <c r="BJ890" t="str">
        <f t="shared" si="152"/>
        <v>2021_TB_R.Gronkowski</v>
      </c>
      <c r="BK890" t="str">
        <f>IF(ISERROR(MATCH(LEFT(C890,5)&amp;B890&amp;"_"&amp;A890,$BK$1:BK889,0)),LEFT(C890,5)&amp;B890&amp;"_"&amp;A890,"")</f>
        <v>2021_TB_R.Gronkowski</v>
      </c>
      <c r="BL890">
        <f>COUNTIFS($B$1:B890,B890)-COUNTIFS($B$1:B890,B890,$BK$1:BK890,"")</f>
        <v>9</v>
      </c>
      <c r="BM890" t="str">
        <f t="shared" si="153"/>
        <v>2021_TB9</v>
      </c>
    </row>
    <row r="891" spans="1:65" x14ac:dyDescent="0.25">
      <c r="A891" s="1" t="s">
        <v>304</v>
      </c>
      <c r="B891" s="1" t="s">
        <v>79</v>
      </c>
      <c r="C891" s="1" t="s">
        <v>1654</v>
      </c>
      <c r="D891" s="1">
        <v>7.0000000000000001E-3</v>
      </c>
      <c r="E891" s="1">
        <v>3.03</v>
      </c>
      <c r="F891" s="1" t="s">
        <v>1819</v>
      </c>
      <c r="G891" s="1" t="s">
        <v>52</v>
      </c>
      <c r="H891" s="1" t="s">
        <v>52</v>
      </c>
      <c r="I891" s="1" t="s">
        <v>52</v>
      </c>
      <c r="J891" s="1" t="s">
        <v>52</v>
      </c>
      <c r="K891" s="1" t="s">
        <v>52</v>
      </c>
      <c r="L891" s="1" t="s">
        <v>52</v>
      </c>
      <c r="M891" s="1" t="s">
        <v>52</v>
      </c>
      <c r="N891" s="1" t="s">
        <v>52</v>
      </c>
      <c r="O891" s="1" t="s">
        <v>52</v>
      </c>
      <c r="P891" s="1" t="s">
        <v>52</v>
      </c>
      <c r="Q891" s="1" t="s">
        <v>52</v>
      </c>
      <c r="R891" s="1" t="s">
        <v>52</v>
      </c>
      <c r="S891" s="1" t="s">
        <v>52</v>
      </c>
      <c r="T891" s="1" t="s">
        <v>52</v>
      </c>
      <c r="U891" s="1" t="s">
        <v>52</v>
      </c>
      <c r="V891" s="1" t="s">
        <v>52</v>
      </c>
      <c r="W891" s="1" t="s">
        <v>52</v>
      </c>
      <c r="X891" s="1" t="s">
        <v>52</v>
      </c>
      <c r="Y891" s="1" t="s">
        <v>52</v>
      </c>
      <c r="Z891" s="1" t="s">
        <v>52</v>
      </c>
      <c r="AA891" s="1" t="s">
        <v>52</v>
      </c>
      <c r="AB891" s="1" t="s">
        <v>52</v>
      </c>
      <c r="AC891" s="1" t="s">
        <v>52</v>
      </c>
      <c r="AD891" s="1">
        <v>90</v>
      </c>
      <c r="AE891" s="1">
        <v>1</v>
      </c>
      <c r="AF891" s="1">
        <v>6</v>
      </c>
      <c r="AG891" s="1">
        <v>6</v>
      </c>
      <c r="AH891" s="1">
        <v>1</v>
      </c>
      <c r="AI891" s="1">
        <v>38.61</v>
      </c>
      <c r="AJ891" s="1">
        <v>5</v>
      </c>
      <c r="AK891" s="1">
        <v>69</v>
      </c>
      <c r="AL891" s="1">
        <v>21</v>
      </c>
      <c r="AM891" s="1">
        <v>14</v>
      </c>
      <c r="AN891" s="1">
        <v>0</v>
      </c>
      <c r="AO891" s="1">
        <v>0</v>
      </c>
      <c r="AP891" s="1">
        <v>401</v>
      </c>
      <c r="AQ891" s="1">
        <v>2</v>
      </c>
      <c r="AR891" s="1">
        <v>23</v>
      </c>
      <c r="AS891" s="1">
        <v>26</v>
      </c>
      <c r="AT891" s="1">
        <v>280</v>
      </c>
      <c r="AU891" s="1">
        <v>354</v>
      </c>
      <c r="AV891" s="1">
        <v>121</v>
      </c>
      <c r="AW891" s="1">
        <v>5</v>
      </c>
      <c r="AX891" s="1">
        <v>3</v>
      </c>
      <c r="AY891" t="str">
        <f t="shared" si="143"/>
        <v>2021_04_LA</v>
      </c>
      <c r="AZ891" t="str">
        <f t="shared" si="144"/>
        <v>V.Jefferson</v>
      </c>
      <c r="BA891" t="str">
        <f t="shared" si="145"/>
        <v/>
      </c>
      <c r="BB891" t="str">
        <f t="shared" si="146"/>
        <v>2021_04_LA</v>
      </c>
      <c r="BC891" t="str">
        <f t="shared" si="147"/>
        <v/>
      </c>
      <c r="BD891">
        <f>COUNTIFS($BB$1:BB891,BB891,$BC$1:BC891,"ru")</f>
        <v>3</v>
      </c>
      <c r="BE891" t="str">
        <f t="shared" si="148"/>
        <v>re</v>
      </c>
      <c r="BF891">
        <f>COUNTIFS($BB$1:BB891,BB891,$BE$1:BE891,"re")</f>
        <v>2</v>
      </c>
      <c r="BG891" t="str">
        <f t="shared" si="149"/>
        <v>32021_04_LA</v>
      </c>
      <c r="BH891" t="str">
        <f t="shared" si="150"/>
        <v>re22021_04_LA</v>
      </c>
      <c r="BI891" t="str">
        <f t="shared" si="151"/>
        <v>2021_04_LAV.Jefferson</v>
      </c>
      <c r="BJ891" t="str">
        <f t="shared" si="152"/>
        <v>2021_LA_V.Jefferson</v>
      </c>
      <c r="BK891" t="str">
        <f>IF(ISERROR(MATCH(LEFT(C891,5)&amp;B891&amp;"_"&amp;A891,$BK$1:BK890,0)),LEFT(C891,5)&amp;B891&amp;"_"&amp;A891,"")</f>
        <v>2021_LA_V.Jefferson</v>
      </c>
      <c r="BL891">
        <f>COUNTIFS($B$1:B891,B891)-COUNTIFS($B$1:B891,B891,$BK$1:BK891,"")</f>
        <v>11</v>
      </c>
      <c r="BM891" t="str">
        <f t="shared" si="153"/>
        <v>2021_LA11</v>
      </c>
    </row>
    <row r="892" spans="1:65" x14ac:dyDescent="0.25">
      <c r="A892" s="1" t="s">
        <v>212</v>
      </c>
      <c r="B892" s="1" t="s">
        <v>80</v>
      </c>
      <c r="C892" s="1" t="s">
        <v>2439</v>
      </c>
      <c r="D892" s="1">
        <v>3.4000000000000002E-2</v>
      </c>
      <c r="E892" s="1">
        <v>1.84</v>
      </c>
      <c r="F892" s="1" t="s">
        <v>2563</v>
      </c>
      <c r="G892" s="1" t="s">
        <v>52</v>
      </c>
      <c r="H892" s="1" t="s">
        <v>52</v>
      </c>
      <c r="I892" s="1" t="s">
        <v>52</v>
      </c>
      <c r="J892" s="1" t="s">
        <v>52</v>
      </c>
      <c r="K892" s="1" t="s">
        <v>52</v>
      </c>
      <c r="L892" s="1" t="s">
        <v>52</v>
      </c>
      <c r="M892" s="1" t="s">
        <v>52</v>
      </c>
      <c r="N892" s="1" t="s">
        <v>52</v>
      </c>
      <c r="O892" s="1" t="s">
        <v>52</v>
      </c>
      <c r="P892" s="1" t="s">
        <v>52</v>
      </c>
      <c r="Q892" s="1" t="s">
        <v>52</v>
      </c>
      <c r="R892" s="1" t="s">
        <v>52</v>
      </c>
      <c r="S892" s="1" t="s">
        <v>52</v>
      </c>
      <c r="T892" s="1" t="s">
        <v>52</v>
      </c>
      <c r="U892" s="1" t="s">
        <v>52</v>
      </c>
      <c r="V892" s="1" t="s">
        <v>52</v>
      </c>
      <c r="W892" s="1" t="s">
        <v>52</v>
      </c>
      <c r="X892" s="1" t="s">
        <v>52</v>
      </c>
      <c r="Y892" s="1" t="s">
        <v>52</v>
      </c>
      <c r="Z892" s="1" t="s">
        <v>52</v>
      </c>
      <c r="AA892" s="1" t="s">
        <v>52</v>
      </c>
      <c r="AB892" s="1" t="s">
        <v>52</v>
      </c>
      <c r="AC892" s="1" t="s">
        <v>52</v>
      </c>
      <c r="AD892" s="1">
        <v>89</v>
      </c>
      <c r="AE892" s="1">
        <v>0</v>
      </c>
      <c r="AF892" s="1">
        <v>9</v>
      </c>
      <c r="AG892" s="1">
        <v>13</v>
      </c>
      <c r="AH892" s="1">
        <v>0.69199999999999995</v>
      </c>
      <c r="AI892" s="1">
        <v>13.22</v>
      </c>
      <c r="AJ892" s="1">
        <v>5</v>
      </c>
      <c r="AK892" s="1">
        <v>163</v>
      </c>
      <c r="AL892" s="1">
        <v>17</v>
      </c>
      <c r="AM892" s="1">
        <v>28</v>
      </c>
      <c r="AN892" s="1">
        <v>0</v>
      </c>
      <c r="AO892" s="1">
        <v>0</v>
      </c>
      <c r="AP892" s="1">
        <v>353</v>
      </c>
      <c r="AQ892" s="1">
        <v>0</v>
      </c>
      <c r="AR892" s="1">
        <v>29</v>
      </c>
      <c r="AS892" s="1">
        <v>29</v>
      </c>
      <c r="AT892" s="1">
        <v>243</v>
      </c>
      <c r="AU892" s="1">
        <v>279</v>
      </c>
      <c r="AV892" s="1">
        <v>124</v>
      </c>
      <c r="AW892" s="1">
        <v>1</v>
      </c>
      <c r="AX892" s="1">
        <v>0</v>
      </c>
      <c r="AY892" t="str">
        <f t="shared" si="143"/>
        <v>2021_06_HOU</v>
      </c>
      <c r="AZ892" t="str">
        <f t="shared" si="144"/>
        <v>B.Cooks</v>
      </c>
      <c r="BA892" t="str">
        <f t="shared" si="145"/>
        <v/>
      </c>
      <c r="BB892" t="str">
        <f t="shared" si="146"/>
        <v>2021_06_HOU</v>
      </c>
      <c r="BC892" t="str">
        <f t="shared" si="147"/>
        <v/>
      </c>
      <c r="BD892">
        <f>COUNTIFS($BB$1:BB892,BB892,$BC$1:BC892,"ru")</f>
        <v>4</v>
      </c>
      <c r="BE892" t="str">
        <f t="shared" si="148"/>
        <v>re</v>
      </c>
      <c r="BF892">
        <f>COUNTIFS($BB$1:BB892,BB892,$BE$1:BE892,"re")</f>
        <v>4</v>
      </c>
      <c r="BG892" t="str">
        <f t="shared" si="149"/>
        <v>42021_06_HOU</v>
      </c>
      <c r="BH892" t="str">
        <f t="shared" si="150"/>
        <v>re42021_06_HOU</v>
      </c>
      <c r="BI892" t="str">
        <f t="shared" si="151"/>
        <v>2021_06_HOUB.Cooks</v>
      </c>
      <c r="BJ892" t="str">
        <f t="shared" si="152"/>
        <v>2021_HOU_B.Cooks</v>
      </c>
      <c r="BK892" t="str">
        <f>IF(ISERROR(MATCH(LEFT(C892,5)&amp;B892&amp;"_"&amp;A892,$BK$1:BK891,0)),LEFT(C892,5)&amp;B892&amp;"_"&amp;A892,"")</f>
        <v/>
      </c>
      <c r="BL892">
        <f>COUNTIFS($B$1:B892,B892)-COUNTIFS($B$1:B892,B892,$BK$1:BK892,"")</f>
        <v>10</v>
      </c>
      <c r="BM892" t="str">
        <f t="shared" si="153"/>
        <v/>
      </c>
    </row>
    <row r="893" spans="1:65" x14ac:dyDescent="0.25">
      <c r="A893" s="1" t="s">
        <v>300</v>
      </c>
      <c r="B893" s="1" t="s">
        <v>76</v>
      </c>
      <c r="C893" s="1" t="s">
        <v>1236</v>
      </c>
      <c r="D893" s="1">
        <v>0.34100000000000003</v>
      </c>
      <c r="E893" s="1">
        <v>2.27</v>
      </c>
      <c r="F893" s="1" t="s">
        <v>1416</v>
      </c>
      <c r="G893" s="1" t="s">
        <v>52</v>
      </c>
      <c r="H893" s="1" t="s">
        <v>52</v>
      </c>
      <c r="I893" s="1" t="s">
        <v>52</v>
      </c>
      <c r="J893" s="1" t="s">
        <v>52</v>
      </c>
      <c r="K893" s="1" t="s">
        <v>52</v>
      </c>
      <c r="L893" s="1" t="s">
        <v>52</v>
      </c>
      <c r="M893" s="1" t="s">
        <v>52</v>
      </c>
      <c r="N893" s="1" t="s">
        <v>52</v>
      </c>
      <c r="O893" s="1" t="s">
        <v>52</v>
      </c>
      <c r="P893" s="1" t="s">
        <v>52</v>
      </c>
      <c r="Q893" s="1" t="s">
        <v>52</v>
      </c>
      <c r="R893" s="1" t="s">
        <v>52</v>
      </c>
      <c r="S893" s="1" t="s">
        <v>52</v>
      </c>
      <c r="T893" s="1" t="s">
        <v>52</v>
      </c>
      <c r="U893" s="1" t="s">
        <v>52</v>
      </c>
      <c r="V893" s="1" t="s">
        <v>52</v>
      </c>
      <c r="W893" s="1" t="s">
        <v>52</v>
      </c>
      <c r="X893" s="1" t="s">
        <v>52</v>
      </c>
      <c r="Y893" s="1" t="s">
        <v>52</v>
      </c>
      <c r="Z893" s="1" t="s">
        <v>52</v>
      </c>
      <c r="AA893" s="1" t="s">
        <v>52</v>
      </c>
      <c r="AB893" s="1" t="s">
        <v>52</v>
      </c>
      <c r="AC893" s="1" t="s">
        <v>52</v>
      </c>
      <c r="AD893" s="1">
        <v>89</v>
      </c>
      <c r="AE893" s="1">
        <v>0</v>
      </c>
      <c r="AF893" s="1">
        <v>3</v>
      </c>
      <c r="AG893" s="1">
        <v>5</v>
      </c>
      <c r="AH893" s="1">
        <v>0.6</v>
      </c>
      <c r="AI893" s="1">
        <v>3.76</v>
      </c>
      <c r="AJ893" s="1">
        <v>3</v>
      </c>
      <c r="AK893" s="1">
        <v>85</v>
      </c>
      <c r="AL893" s="1">
        <v>29</v>
      </c>
      <c r="AM893" s="1">
        <v>18</v>
      </c>
      <c r="AN893" s="1">
        <v>0</v>
      </c>
      <c r="AO893" s="1">
        <v>0</v>
      </c>
      <c r="AP893" s="1">
        <v>497</v>
      </c>
      <c r="AQ893" s="1">
        <v>4</v>
      </c>
      <c r="AR893" s="1">
        <v>35</v>
      </c>
      <c r="AS893" s="1">
        <v>26</v>
      </c>
      <c r="AT893" s="1">
        <v>386</v>
      </c>
      <c r="AU893" s="1">
        <v>399</v>
      </c>
      <c r="AV893" s="1">
        <v>140</v>
      </c>
      <c r="AW893" s="1">
        <v>9</v>
      </c>
      <c r="AX893" s="1">
        <v>4</v>
      </c>
      <c r="AY893" t="str">
        <f t="shared" si="143"/>
        <v>2021_03_LV</v>
      </c>
      <c r="AZ893" t="str">
        <f t="shared" si="144"/>
        <v>B.Edwards</v>
      </c>
      <c r="BA893" t="str">
        <f t="shared" si="145"/>
        <v/>
      </c>
      <c r="BB893" t="str">
        <f t="shared" si="146"/>
        <v>2021_03_LV</v>
      </c>
      <c r="BC893" t="str">
        <f t="shared" si="147"/>
        <v/>
      </c>
      <c r="BD893">
        <f>COUNTIFS($BB$1:BB893,BB893,$BC$1:BC893,"ru")</f>
        <v>4</v>
      </c>
      <c r="BE893" t="str">
        <f t="shared" si="148"/>
        <v>re</v>
      </c>
      <c r="BF893">
        <f>COUNTIFS($BB$1:BB893,BB893,$BE$1:BE893,"re")</f>
        <v>5</v>
      </c>
      <c r="BG893" t="str">
        <f t="shared" si="149"/>
        <v>42021_03_LV</v>
      </c>
      <c r="BH893" t="str">
        <f t="shared" si="150"/>
        <v>re52021_03_LV</v>
      </c>
      <c r="BI893" t="str">
        <f t="shared" si="151"/>
        <v>2021_03_LVB.Edwards</v>
      </c>
      <c r="BJ893" t="str">
        <f t="shared" si="152"/>
        <v>2021_LV_B.Edwards</v>
      </c>
      <c r="BK893" t="str">
        <f>IF(ISERROR(MATCH(LEFT(C893,5)&amp;B893&amp;"_"&amp;A893,$BK$1:BK892,0)),LEFT(C893,5)&amp;B893&amp;"_"&amp;A893,"")</f>
        <v>2021_LV_B.Edwards</v>
      </c>
      <c r="BL893">
        <f>COUNTIFS($B$1:B893,B893)-COUNTIFS($B$1:B893,B893,$BK$1:BK893,"")</f>
        <v>11</v>
      </c>
      <c r="BM893" t="str">
        <f t="shared" si="153"/>
        <v>2021_LV11</v>
      </c>
    </row>
    <row r="894" spans="1:65" x14ac:dyDescent="0.25">
      <c r="A894" s="1" t="s">
        <v>203</v>
      </c>
      <c r="B894" s="1" t="s">
        <v>86</v>
      </c>
      <c r="C894" s="1" t="s">
        <v>2453</v>
      </c>
      <c r="D894" s="1">
        <v>0.14000000000000001</v>
      </c>
      <c r="E894" s="1">
        <v>3.98</v>
      </c>
      <c r="F894" s="1" t="s">
        <v>2564</v>
      </c>
      <c r="G894" s="1" t="s">
        <v>52</v>
      </c>
      <c r="H894" s="1" t="s">
        <v>52</v>
      </c>
      <c r="I894" s="1" t="s">
        <v>52</v>
      </c>
      <c r="J894" s="1" t="s">
        <v>52</v>
      </c>
      <c r="K894" s="1" t="s">
        <v>52</v>
      </c>
      <c r="L894" s="1" t="s">
        <v>52</v>
      </c>
      <c r="M894" s="1" t="s">
        <v>52</v>
      </c>
      <c r="N894" s="1" t="s">
        <v>52</v>
      </c>
      <c r="O894" s="1" t="s">
        <v>52</v>
      </c>
      <c r="P894" s="1" t="s">
        <v>52</v>
      </c>
      <c r="Q894" s="1" t="s">
        <v>52</v>
      </c>
      <c r="R894" s="1" t="s">
        <v>52</v>
      </c>
      <c r="S894" s="1" t="s">
        <v>52</v>
      </c>
      <c r="T894" s="1" t="s">
        <v>52</v>
      </c>
      <c r="U894" s="1" t="s">
        <v>52</v>
      </c>
      <c r="V894" s="1" t="s">
        <v>52</v>
      </c>
      <c r="W894" s="1" t="s">
        <v>52</v>
      </c>
      <c r="X894" s="1" t="s">
        <v>52</v>
      </c>
      <c r="Y894" s="1" t="s">
        <v>52</v>
      </c>
      <c r="Z894" s="1" t="s">
        <v>52</v>
      </c>
      <c r="AA894" s="1" t="s">
        <v>52</v>
      </c>
      <c r="AB894" s="1" t="s">
        <v>52</v>
      </c>
      <c r="AC894" s="1" t="s">
        <v>52</v>
      </c>
      <c r="AD894" s="1">
        <v>89</v>
      </c>
      <c r="AE894" s="1">
        <v>0</v>
      </c>
      <c r="AF894" s="1">
        <v>4</v>
      </c>
      <c r="AG894" s="1">
        <v>5</v>
      </c>
      <c r="AH894" s="1">
        <v>0.8</v>
      </c>
      <c r="AI894" s="1">
        <v>24.14</v>
      </c>
      <c r="AJ894" s="1">
        <v>3</v>
      </c>
      <c r="AK894" s="1">
        <v>71</v>
      </c>
      <c r="AL894" s="1">
        <v>49</v>
      </c>
      <c r="AM894" s="1">
        <v>16</v>
      </c>
      <c r="AN894" s="1">
        <v>0</v>
      </c>
      <c r="AO894" s="1">
        <v>0</v>
      </c>
      <c r="AP894" s="1">
        <v>323</v>
      </c>
      <c r="AQ894" s="1">
        <v>3</v>
      </c>
      <c r="AR894" s="1">
        <v>31</v>
      </c>
      <c r="AS894" s="1">
        <v>17</v>
      </c>
      <c r="AT894" s="1">
        <v>195</v>
      </c>
      <c r="AU894" s="1">
        <v>195</v>
      </c>
      <c r="AV894" s="1">
        <v>154</v>
      </c>
      <c r="AW894" s="1">
        <v>6</v>
      </c>
      <c r="AX894" s="1">
        <v>4</v>
      </c>
      <c r="AY894" t="str">
        <f t="shared" si="143"/>
        <v>2021_06_GB</v>
      </c>
      <c r="AZ894" t="str">
        <f t="shared" si="144"/>
        <v>D.Adams</v>
      </c>
      <c r="BA894" t="str">
        <f t="shared" si="145"/>
        <v/>
      </c>
      <c r="BB894" t="str">
        <f t="shared" si="146"/>
        <v>2021_06_GB</v>
      </c>
      <c r="BC894" t="str">
        <f t="shared" si="147"/>
        <v/>
      </c>
      <c r="BD894">
        <f>COUNTIFS($BB$1:BB894,BB894,$BC$1:BC894,"ru")</f>
        <v>3</v>
      </c>
      <c r="BE894" t="str">
        <f t="shared" si="148"/>
        <v>re</v>
      </c>
      <c r="BF894">
        <f>COUNTIFS($BB$1:BB894,BB894,$BE$1:BE894,"re")</f>
        <v>2</v>
      </c>
      <c r="BG894" t="str">
        <f t="shared" si="149"/>
        <v>32021_06_GB</v>
      </c>
      <c r="BH894" t="str">
        <f t="shared" si="150"/>
        <v>re22021_06_GB</v>
      </c>
      <c r="BI894" t="str">
        <f t="shared" si="151"/>
        <v>2021_06_GBD.Adams</v>
      </c>
      <c r="BJ894" t="str">
        <f t="shared" si="152"/>
        <v>2021_GB_D.Adams</v>
      </c>
      <c r="BK894" t="str">
        <f>IF(ISERROR(MATCH(LEFT(C894,5)&amp;B894&amp;"_"&amp;A894,$BK$1:BK893,0)),LEFT(C894,5)&amp;B894&amp;"_"&amp;A894,"")</f>
        <v/>
      </c>
      <c r="BL894">
        <f>COUNTIFS($B$1:B894,B894)-COUNTIFS($B$1:B894,B894,$BK$1:BK894,"")</f>
        <v>7</v>
      </c>
      <c r="BM894" t="str">
        <f t="shared" si="153"/>
        <v/>
      </c>
    </row>
    <row r="895" spans="1:65" x14ac:dyDescent="0.25">
      <c r="A895" s="1" t="s">
        <v>248</v>
      </c>
      <c r="B895" s="1" t="s">
        <v>81</v>
      </c>
      <c r="C895" s="1" t="s">
        <v>2036</v>
      </c>
      <c r="D895" s="1">
        <v>6.7000000000000004E-2</v>
      </c>
      <c r="E895" s="1">
        <v>4.62</v>
      </c>
      <c r="F895" s="1" t="s">
        <v>2210</v>
      </c>
      <c r="G895" s="1" t="s">
        <v>52</v>
      </c>
      <c r="H895" s="1" t="s">
        <v>52</v>
      </c>
      <c r="I895" s="1" t="s">
        <v>52</v>
      </c>
      <c r="J895" s="1" t="s">
        <v>52</v>
      </c>
      <c r="K895" s="1" t="s">
        <v>52</v>
      </c>
      <c r="L895" s="1" t="s">
        <v>52</v>
      </c>
      <c r="M895" s="1" t="s">
        <v>52</v>
      </c>
      <c r="N895" s="1" t="s">
        <v>52</v>
      </c>
      <c r="O895" s="1" t="s">
        <v>52</v>
      </c>
      <c r="P895" s="1" t="s">
        <v>52</v>
      </c>
      <c r="Q895" s="1" t="s">
        <v>52</v>
      </c>
      <c r="R895" s="1" t="s">
        <v>52</v>
      </c>
      <c r="S895" s="1" t="s">
        <v>52</v>
      </c>
      <c r="T895" s="1" t="s">
        <v>52</v>
      </c>
      <c r="U895" s="1" t="s">
        <v>52</v>
      </c>
      <c r="V895" s="1" t="s">
        <v>52</v>
      </c>
      <c r="W895" s="1" t="s">
        <v>52</v>
      </c>
      <c r="X895" s="1" t="s">
        <v>52</v>
      </c>
      <c r="Y895" s="1" t="s">
        <v>52</v>
      </c>
      <c r="Z895" s="1" t="s">
        <v>52</v>
      </c>
      <c r="AA895" s="1" t="s">
        <v>52</v>
      </c>
      <c r="AB895" s="1" t="s">
        <v>52</v>
      </c>
      <c r="AC895" s="1" t="s">
        <v>52</v>
      </c>
      <c r="AD895" s="1">
        <v>89</v>
      </c>
      <c r="AE895" s="1">
        <v>1</v>
      </c>
      <c r="AF895" s="1">
        <v>6</v>
      </c>
      <c r="AG895" s="1">
        <v>7</v>
      </c>
      <c r="AH895" s="1">
        <v>0.85699999999999998</v>
      </c>
      <c r="AI895" s="1">
        <v>22.87</v>
      </c>
      <c r="AJ895" s="1">
        <v>4</v>
      </c>
      <c r="AK895" s="1">
        <v>44</v>
      </c>
      <c r="AL895" s="1">
        <v>49</v>
      </c>
      <c r="AM895" s="1">
        <v>33</v>
      </c>
      <c r="AN895" s="1">
        <v>0</v>
      </c>
      <c r="AO895" s="1">
        <v>0</v>
      </c>
      <c r="AP895" s="1">
        <v>513</v>
      </c>
      <c r="AQ895" s="1">
        <v>3</v>
      </c>
      <c r="AR895" s="1">
        <v>26</v>
      </c>
      <c r="AS895" s="1">
        <v>25</v>
      </c>
      <c r="AT895" s="1">
        <v>402</v>
      </c>
      <c r="AU895" s="1">
        <v>204</v>
      </c>
      <c r="AV895" s="1">
        <v>123</v>
      </c>
      <c r="AW895" s="1">
        <v>6</v>
      </c>
      <c r="AX895" s="1">
        <v>1</v>
      </c>
      <c r="AY895" t="str">
        <f t="shared" si="143"/>
        <v>2021_05_IND</v>
      </c>
      <c r="AZ895" t="str">
        <f t="shared" si="144"/>
        <v>M.Pittman</v>
      </c>
      <c r="BA895" t="str">
        <f t="shared" si="145"/>
        <v/>
      </c>
      <c r="BB895" t="str">
        <f t="shared" si="146"/>
        <v>2021_05_IND</v>
      </c>
      <c r="BC895" t="str">
        <f t="shared" si="147"/>
        <v/>
      </c>
      <c r="BD895">
        <f>COUNTIFS($BB$1:BB895,BB895,$BC$1:BC895,"ru")</f>
        <v>4</v>
      </c>
      <c r="BE895" t="str">
        <f t="shared" si="148"/>
        <v>re</v>
      </c>
      <c r="BF895">
        <f>COUNTIFS($BB$1:BB895,BB895,$BE$1:BE895,"re")</f>
        <v>4</v>
      </c>
      <c r="BG895" t="str">
        <f t="shared" si="149"/>
        <v>42021_05_IND</v>
      </c>
      <c r="BH895" t="str">
        <f t="shared" si="150"/>
        <v>re42021_05_IND</v>
      </c>
      <c r="BI895" t="str">
        <f t="shared" si="151"/>
        <v>2021_05_INDM.Pittman</v>
      </c>
      <c r="BJ895" t="str">
        <f t="shared" si="152"/>
        <v>2021_IND_M.Pittman</v>
      </c>
      <c r="BK895" t="str">
        <f>IF(ISERROR(MATCH(LEFT(C895,5)&amp;B895&amp;"_"&amp;A895,$BK$1:BK894,0)),LEFT(C895,5)&amp;B895&amp;"_"&amp;A895,"")</f>
        <v/>
      </c>
      <c r="BL895">
        <f>COUNTIFS($B$1:B895,B895)-COUNTIFS($B$1:B895,B895,$BK$1:BK895,"")</f>
        <v>7</v>
      </c>
      <c r="BM895" t="str">
        <f t="shared" si="153"/>
        <v/>
      </c>
    </row>
    <row r="896" spans="1:65" x14ac:dyDescent="0.25">
      <c r="A896" s="1" t="s">
        <v>218</v>
      </c>
      <c r="B896" s="1" t="s">
        <v>58</v>
      </c>
      <c r="C896" s="1" t="s">
        <v>2425</v>
      </c>
      <c r="D896" s="1">
        <v>0.16200000000000001</v>
      </c>
      <c r="E896" s="1">
        <v>1.44</v>
      </c>
      <c r="F896" s="1" t="s">
        <v>2565</v>
      </c>
      <c r="G896" s="1" t="s">
        <v>52</v>
      </c>
      <c r="H896" s="1" t="s">
        <v>52</v>
      </c>
      <c r="I896" s="1" t="s">
        <v>52</v>
      </c>
      <c r="J896" s="1" t="s">
        <v>52</v>
      </c>
      <c r="K896" s="1" t="s">
        <v>52</v>
      </c>
      <c r="L896" s="1" t="s">
        <v>52</v>
      </c>
      <c r="M896" s="1" t="s">
        <v>52</v>
      </c>
      <c r="N896" s="1" t="s">
        <v>52</v>
      </c>
      <c r="O896" s="1" t="s">
        <v>52</v>
      </c>
      <c r="P896" s="1" t="s">
        <v>52</v>
      </c>
      <c r="Q896" s="1" t="s">
        <v>52</v>
      </c>
      <c r="R896" s="1" t="s">
        <v>52</v>
      </c>
      <c r="S896" s="1" t="s">
        <v>52</v>
      </c>
      <c r="T896" s="1" t="s">
        <v>52</v>
      </c>
      <c r="U896" s="1" t="s">
        <v>52</v>
      </c>
      <c r="V896" s="1" t="s">
        <v>52</v>
      </c>
      <c r="W896" s="1" t="s">
        <v>52</v>
      </c>
      <c r="X896" s="1" t="s">
        <v>52</v>
      </c>
      <c r="Y896" s="1" t="s">
        <v>52</v>
      </c>
      <c r="Z896" s="1" t="s">
        <v>52</v>
      </c>
      <c r="AA896" s="1" t="s">
        <v>52</v>
      </c>
      <c r="AB896" s="1" t="s">
        <v>52</v>
      </c>
      <c r="AC896" s="1" t="s">
        <v>52</v>
      </c>
      <c r="AD896" s="1">
        <v>89</v>
      </c>
      <c r="AE896" s="1">
        <v>1</v>
      </c>
      <c r="AF896" s="1">
        <v>9</v>
      </c>
      <c r="AG896" s="1">
        <v>11</v>
      </c>
      <c r="AH896" s="1">
        <v>0.81799999999999995</v>
      </c>
      <c r="AI896" s="1">
        <v>25.46</v>
      </c>
      <c r="AJ896" s="1">
        <v>8</v>
      </c>
      <c r="AK896" s="1">
        <v>93</v>
      </c>
      <c r="AL896" s="1">
        <v>15</v>
      </c>
      <c r="AM896" s="1">
        <v>13</v>
      </c>
      <c r="AN896" s="1">
        <v>0</v>
      </c>
      <c r="AO896" s="1">
        <v>0</v>
      </c>
      <c r="AP896" s="1">
        <v>419</v>
      </c>
      <c r="AQ896" s="1">
        <v>3</v>
      </c>
      <c r="AR896" s="1">
        <v>23</v>
      </c>
      <c r="AS896" s="1">
        <v>35</v>
      </c>
      <c r="AT896" s="1">
        <v>353</v>
      </c>
      <c r="AU896" s="1">
        <v>385</v>
      </c>
      <c r="AV896" s="1">
        <v>82</v>
      </c>
      <c r="AW896" s="1">
        <v>6</v>
      </c>
      <c r="AX896" s="1">
        <v>4</v>
      </c>
      <c r="AY896" t="str">
        <f t="shared" si="143"/>
        <v>2021_06_BUF</v>
      </c>
      <c r="AZ896" t="str">
        <f t="shared" si="144"/>
        <v>S.Diggs</v>
      </c>
      <c r="BA896" t="str">
        <f t="shared" si="145"/>
        <v/>
      </c>
      <c r="BB896" t="str">
        <f t="shared" si="146"/>
        <v>2021_06_BUF</v>
      </c>
      <c r="BC896" t="str">
        <f t="shared" si="147"/>
        <v/>
      </c>
      <c r="BD896">
        <f>COUNTIFS($BB$1:BB896,BB896,$BC$1:BC896,"ru")</f>
        <v>4</v>
      </c>
      <c r="BE896" t="str">
        <f t="shared" si="148"/>
        <v>re</v>
      </c>
      <c r="BF896">
        <f>COUNTIFS($BB$1:BB896,BB896,$BE$1:BE896,"re")</f>
        <v>5</v>
      </c>
      <c r="BG896" t="str">
        <f t="shared" si="149"/>
        <v>42021_06_BUF</v>
      </c>
      <c r="BH896" t="str">
        <f t="shared" si="150"/>
        <v>re52021_06_BUF</v>
      </c>
      <c r="BI896" t="str">
        <f t="shared" si="151"/>
        <v>2021_06_BUFS.Diggs</v>
      </c>
      <c r="BJ896" t="str">
        <f t="shared" si="152"/>
        <v>2021_BUF_S.Diggs</v>
      </c>
      <c r="BK896" t="str">
        <f>IF(ISERROR(MATCH(LEFT(C896,5)&amp;B896&amp;"_"&amp;A896,$BK$1:BK895,0)),LEFT(C896,5)&amp;B896&amp;"_"&amp;A896,"")</f>
        <v/>
      </c>
      <c r="BL896">
        <f>COUNTIFS($B$1:B896,B896)-COUNTIFS($B$1:B896,B896,$BK$1:BK896,"")</f>
        <v>11</v>
      </c>
      <c r="BM896" t="str">
        <f t="shared" si="153"/>
        <v/>
      </c>
    </row>
    <row r="897" spans="1:65" x14ac:dyDescent="0.25">
      <c r="A897" s="1" t="s">
        <v>234</v>
      </c>
      <c r="B897" s="1" t="s">
        <v>99</v>
      </c>
      <c r="C897" s="1" t="s">
        <v>2056</v>
      </c>
      <c r="D897" s="1">
        <v>-0.81200000000000006</v>
      </c>
      <c r="E897" s="1">
        <v>6.98</v>
      </c>
      <c r="F897" s="1" t="s">
        <v>2211</v>
      </c>
      <c r="G897" s="1" t="s">
        <v>52</v>
      </c>
      <c r="H897" s="1" t="s">
        <v>52</v>
      </c>
      <c r="I897" s="1" t="s">
        <v>52</v>
      </c>
      <c r="J897" s="1" t="s">
        <v>52</v>
      </c>
      <c r="K897" s="1" t="s">
        <v>52</v>
      </c>
      <c r="L897" s="1" t="s">
        <v>52</v>
      </c>
      <c r="M897" s="1" t="s">
        <v>52</v>
      </c>
      <c r="N897" s="1" t="s">
        <v>52</v>
      </c>
      <c r="O897" s="1" t="s">
        <v>52</v>
      </c>
      <c r="P897" s="1" t="s">
        <v>52</v>
      </c>
      <c r="Q897" s="1" t="s">
        <v>52</v>
      </c>
      <c r="R897" s="1" t="s">
        <v>52</v>
      </c>
      <c r="S897" s="1" t="s">
        <v>52</v>
      </c>
      <c r="T897" s="1" t="s">
        <v>52</v>
      </c>
      <c r="U897" s="1" t="s">
        <v>52</v>
      </c>
      <c r="V897" s="1" t="s">
        <v>52</v>
      </c>
      <c r="W897" s="1" t="s">
        <v>52</v>
      </c>
      <c r="X897" s="1" t="s">
        <v>52</v>
      </c>
      <c r="Y897" s="1" t="s">
        <v>52</v>
      </c>
      <c r="Z897" s="1" t="s">
        <v>52</v>
      </c>
      <c r="AA897" s="1" t="s">
        <v>52</v>
      </c>
      <c r="AB897" s="1" t="s">
        <v>52</v>
      </c>
      <c r="AC897" s="1" t="s">
        <v>52</v>
      </c>
      <c r="AD897" s="1">
        <v>89</v>
      </c>
      <c r="AE897" s="1">
        <v>0</v>
      </c>
      <c r="AF897" s="1">
        <v>7</v>
      </c>
      <c r="AG897" s="1">
        <v>9</v>
      </c>
      <c r="AH897" s="1">
        <v>0.77700000000000002</v>
      </c>
      <c r="AI897" s="1">
        <v>20.8</v>
      </c>
      <c r="AJ897" s="1">
        <v>5</v>
      </c>
      <c r="AK897" s="1">
        <v>71</v>
      </c>
      <c r="AL897" s="1">
        <v>29</v>
      </c>
      <c r="AM897" s="1">
        <v>15</v>
      </c>
      <c r="AN897" s="1">
        <v>0</v>
      </c>
      <c r="AO897" s="1">
        <v>0</v>
      </c>
      <c r="AP897" s="1">
        <v>374</v>
      </c>
      <c r="AQ897" s="1">
        <v>2</v>
      </c>
      <c r="AR897" s="1">
        <v>18</v>
      </c>
      <c r="AS897" s="1">
        <v>24</v>
      </c>
      <c r="AT897" s="1">
        <v>288</v>
      </c>
      <c r="AU897" s="1">
        <v>336</v>
      </c>
      <c r="AV897" s="1">
        <v>106</v>
      </c>
      <c r="AW897" s="1">
        <v>2</v>
      </c>
      <c r="AX897" s="1">
        <v>1</v>
      </c>
      <c r="AY897" t="str">
        <f t="shared" si="143"/>
        <v>2021_05_DEN</v>
      </c>
      <c r="AZ897" t="str">
        <f t="shared" si="144"/>
        <v>T.Patrick</v>
      </c>
      <c r="BA897" t="str">
        <f t="shared" si="145"/>
        <v/>
      </c>
      <c r="BB897" t="str">
        <f t="shared" si="146"/>
        <v>2021_05_DEN</v>
      </c>
      <c r="BC897" t="str">
        <f t="shared" si="147"/>
        <v/>
      </c>
      <c r="BD897">
        <f>COUNTIFS($BB$1:BB897,BB897,$BC$1:BC897,"ru")</f>
        <v>2</v>
      </c>
      <c r="BE897" t="str">
        <f t="shared" si="148"/>
        <v>re</v>
      </c>
      <c r="BF897">
        <f>COUNTIFS($BB$1:BB897,BB897,$BE$1:BE897,"re")</f>
        <v>4</v>
      </c>
      <c r="BG897" t="str">
        <f t="shared" si="149"/>
        <v>22021_05_DEN</v>
      </c>
      <c r="BH897" t="str">
        <f t="shared" si="150"/>
        <v>re42021_05_DEN</v>
      </c>
      <c r="BI897" t="str">
        <f t="shared" si="151"/>
        <v>2021_05_DENT.Patrick</v>
      </c>
      <c r="BJ897" t="str">
        <f t="shared" si="152"/>
        <v>2021_DEN_T.Patrick</v>
      </c>
      <c r="BK897" t="str">
        <f>IF(ISERROR(MATCH(LEFT(C897,5)&amp;B897&amp;"_"&amp;A897,$BK$1:BK896,0)),LEFT(C897,5)&amp;B897&amp;"_"&amp;A897,"")</f>
        <v/>
      </c>
      <c r="BL897">
        <f>COUNTIFS($B$1:B897,B897)-COUNTIFS($B$1:B897,B897,$BK$1:BK897,"")</f>
        <v>8</v>
      </c>
      <c r="BM897" t="str">
        <f t="shared" si="153"/>
        <v/>
      </c>
    </row>
    <row r="898" spans="1:65" x14ac:dyDescent="0.25">
      <c r="A898" s="1" t="s">
        <v>225</v>
      </c>
      <c r="B898" s="1" t="s">
        <v>58</v>
      </c>
      <c r="C898" s="1" t="s">
        <v>2425</v>
      </c>
      <c r="D898" s="1">
        <v>0.17499999999999999</v>
      </c>
      <c r="E898" s="1">
        <v>7.37</v>
      </c>
      <c r="F898" s="1" t="s">
        <v>2566</v>
      </c>
      <c r="G898" s="1" t="s">
        <v>52</v>
      </c>
      <c r="H898" s="1" t="s">
        <v>52</v>
      </c>
      <c r="I898" s="1" t="s">
        <v>52</v>
      </c>
      <c r="J898" s="1" t="s">
        <v>52</v>
      </c>
      <c r="K898" s="1" t="s">
        <v>52</v>
      </c>
      <c r="L898" s="1" t="s">
        <v>52</v>
      </c>
      <c r="M898" s="1" t="s">
        <v>52</v>
      </c>
      <c r="N898" s="1" t="s">
        <v>52</v>
      </c>
      <c r="O898" s="1" t="s">
        <v>52</v>
      </c>
      <c r="P898" s="1" t="s">
        <v>52</v>
      </c>
      <c r="Q898" s="1" t="s">
        <v>52</v>
      </c>
      <c r="R898" s="1" t="s">
        <v>52</v>
      </c>
      <c r="S898" s="1" t="s">
        <v>52</v>
      </c>
      <c r="T898" s="1" t="s">
        <v>52</v>
      </c>
      <c r="U898" s="1" t="s">
        <v>52</v>
      </c>
      <c r="V898" s="1" t="s">
        <v>52</v>
      </c>
      <c r="W898" s="1" t="s">
        <v>52</v>
      </c>
      <c r="X898" s="1" t="s">
        <v>52</v>
      </c>
      <c r="Y898" s="1" t="s">
        <v>52</v>
      </c>
      <c r="Z898" s="1" t="s">
        <v>52</v>
      </c>
      <c r="AA898" s="1" t="s">
        <v>52</v>
      </c>
      <c r="AB898" s="1" t="s">
        <v>52</v>
      </c>
      <c r="AC898" s="1" t="s">
        <v>52</v>
      </c>
      <c r="AD898" s="1">
        <v>88</v>
      </c>
      <c r="AE898" s="1">
        <v>1</v>
      </c>
      <c r="AF898" s="1">
        <v>7</v>
      </c>
      <c r="AG898" s="1">
        <v>9</v>
      </c>
      <c r="AH898" s="1">
        <v>0.77700000000000002</v>
      </c>
      <c r="AI898" s="1">
        <v>12.01</v>
      </c>
      <c r="AJ898" s="1">
        <v>4</v>
      </c>
      <c r="AK898" s="1">
        <v>60</v>
      </c>
      <c r="AL898" s="1">
        <v>33</v>
      </c>
      <c r="AM898" s="1">
        <v>26</v>
      </c>
      <c r="AN898" s="1">
        <v>0</v>
      </c>
      <c r="AO898" s="1">
        <v>0</v>
      </c>
      <c r="AP898" s="1">
        <v>419</v>
      </c>
      <c r="AQ898" s="1">
        <v>3</v>
      </c>
      <c r="AR898" s="1">
        <v>23</v>
      </c>
      <c r="AS898" s="1">
        <v>35</v>
      </c>
      <c r="AT898" s="1">
        <v>353</v>
      </c>
      <c r="AU898" s="1">
        <v>385</v>
      </c>
      <c r="AV898" s="1">
        <v>82</v>
      </c>
      <c r="AW898" s="1">
        <v>6</v>
      </c>
      <c r="AX898" s="1">
        <v>4</v>
      </c>
      <c r="AY898" t="str">
        <f t="shared" si="143"/>
        <v>2021_06_BUF</v>
      </c>
      <c r="AZ898" t="str">
        <f t="shared" si="144"/>
        <v>C.Beasley</v>
      </c>
      <c r="BA898" t="str">
        <f t="shared" si="145"/>
        <v/>
      </c>
      <c r="BB898" t="str">
        <f t="shared" si="146"/>
        <v>2021_06_BUF</v>
      </c>
      <c r="BC898" t="str">
        <f t="shared" si="147"/>
        <v/>
      </c>
      <c r="BD898">
        <f>COUNTIFS($BB$1:BB898,BB898,$BC$1:BC898,"ru")</f>
        <v>4</v>
      </c>
      <c r="BE898" t="str">
        <f t="shared" si="148"/>
        <v>re</v>
      </c>
      <c r="BF898">
        <f>COUNTIFS($BB$1:BB898,BB898,$BE$1:BE898,"re")</f>
        <v>6</v>
      </c>
      <c r="BG898" t="str">
        <f t="shared" si="149"/>
        <v>42021_06_BUF</v>
      </c>
      <c r="BH898" t="str">
        <f t="shared" si="150"/>
        <v>re62021_06_BUF</v>
      </c>
      <c r="BI898" t="str">
        <f t="shared" si="151"/>
        <v>2021_06_BUFC.Beasley</v>
      </c>
      <c r="BJ898" t="str">
        <f t="shared" si="152"/>
        <v>2021_BUF_C.Beasley</v>
      </c>
      <c r="BK898" t="str">
        <f>IF(ISERROR(MATCH(LEFT(C898,5)&amp;B898&amp;"_"&amp;A898,$BK$1:BK897,0)),LEFT(C898,5)&amp;B898&amp;"_"&amp;A898,"")</f>
        <v/>
      </c>
      <c r="BL898">
        <f>COUNTIFS($B$1:B898,B898)-COUNTIFS($B$1:B898,B898,$BK$1:BK898,"")</f>
        <v>11</v>
      </c>
      <c r="BM898" t="str">
        <f t="shared" si="153"/>
        <v/>
      </c>
    </row>
    <row r="899" spans="1:65" x14ac:dyDescent="0.25">
      <c r="A899" s="1" t="s">
        <v>210</v>
      </c>
      <c r="B899" s="1" t="s">
        <v>62</v>
      </c>
      <c r="C899" s="1" t="s">
        <v>2069</v>
      </c>
      <c r="D899" s="1">
        <v>0.123</v>
      </c>
      <c r="E899" s="1">
        <v>1.34</v>
      </c>
      <c r="F899" s="1" t="s">
        <v>2212</v>
      </c>
      <c r="G899" s="1" t="s">
        <v>52</v>
      </c>
      <c r="H899" s="1" t="s">
        <v>52</v>
      </c>
      <c r="I899" s="1" t="s">
        <v>52</v>
      </c>
      <c r="J899" s="1" t="s">
        <v>52</v>
      </c>
      <c r="K899" s="1" t="s">
        <v>52</v>
      </c>
      <c r="L899" s="1" t="s">
        <v>52</v>
      </c>
      <c r="M899" s="1" t="s">
        <v>52</v>
      </c>
      <c r="N899" s="1" t="s">
        <v>52</v>
      </c>
      <c r="O899" s="1" t="s">
        <v>52</v>
      </c>
      <c r="P899" s="1" t="s">
        <v>52</v>
      </c>
      <c r="Q899" s="1" t="s">
        <v>52</v>
      </c>
      <c r="R899" s="1" t="s">
        <v>52</v>
      </c>
      <c r="S899" s="1" t="s">
        <v>52</v>
      </c>
      <c r="T899" s="1" t="s">
        <v>52</v>
      </c>
      <c r="U899" s="1" t="s">
        <v>52</v>
      </c>
      <c r="V899" s="1" t="s">
        <v>52</v>
      </c>
      <c r="W899" s="1" t="s">
        <v>52</v>
      </c>
      <c r="X899" s="1" t="s">
        <v>52</v>
      </c>
      <c r="Y899" s="1" t="s">
        <v>52</v>
      </c>
      <c r="Z899" s="1" t="s">
        <v>52</v>
      </c>
      <c r="AA899" s="1" t="s">
        <v>52</v>
      </c>
      <c r="AB899" s="1" t="s">
        <v>52</v>
      </c>
      <c r="AC899" s="1" t="s">
        <v>52</v>
      </c>
      <c r="AD899" s="1">
        <v>87</v>
      </c>
      <c r="AE899" s="1">
        <v>1</v>
      </c>
      <c r="AF899" s="1">
        <v>6</v>
      </c>
      <c r="AG899" s="1">
        <v>9</v>
      </c>
      <c r="AH899" s="1">
        <v>0.66600000000000004</v>
      </c>
      <c r="AI899" s="1">
        <v>24.64</v>
      </c>
      <c r="AJ899" s="1">
        <v>6</v>
      </c>
      <c r="AK899" s="1">
        <v>164</v>
      </c>
      <c r="AL899" s="1">
        <v>13</v>
      </c>
      <c r="AM899" s="1">
        <v>26</v>
      </c>
      <c r="AN899" s="1">
        <v>0</v>
      </c>
      <c r="AO899" s="1">
        <v>0</v>
      </c>
      <c r="AP899" s="1">
        <v>304</v>
      </c>
      <c r="AQ899" s="1">
        <v>2</v>
      </c>
      <c r="AR899" s="1">
        <v>27</v>
      </c>
      <c r="AS899" s="1">
        <v>22</v>
      </c>
      <c r="AT899" s="1">
        <v>239</v>
      </c>
      <c r="AU899" s="1">
        <v>218</v>
      </c>
      <c r="AV899" s="1">
        <v>94</v>
      </c>
      <c r="AW899" s="1">
        <v>2</v>
      </c>
      <c r="AX899" s="1">
        <v>1</v>
      </c>
      <c r="AY899" t="str">
        <f t="shared" ref="AY899:AY962" si="154">IF(ISNUMBER(AP899),LEFT(C899,7)&amp;"_"&amp;B899,"")</f>
        <v>2021_05_ARI</v>
      </c>
      <c r="AZ899" t="str">
        <f t="shared" ref="AZ899:AZ962" si="155">A899</f>
        <v>D.Hopkins</v>
      </c>
      <c r="BA899" t="str">
        <f t="shared" ref="BA899:BA962" si="156">IF(G899="NA","","QB")</f>
        <v/>
      </c>
      <c r="BB899" t="str">
        <f t="shared" ref="BB899:BB962" si="157">LEFT(C899,7)&amp;"_"&amp;B899</f>
        <v>2021_05_ARI</v>
      </c>
      <c r="BC899" t="str">
        <f t="shared" ref="BC899:BC962" si="158">IF(X899="NA","","ru")</f>
        <v/>
      </c>
      <c r="BD899">
        <f>COUNTIFS($BB$1:BB899,BB899,$BC$1:BC899,"ru")</f>
        <v>5</v>
      </c>
      <c r="BE899" t="str">
        <f t="shared" ref="BE899:BE962" si="159">IF(AD899="NA","","re")</f>
        <v>re</v>
      </c>
      <c r="BF899">
        <f>COUNTIFS($BB$1:BB899,BB899,$BE$1:BE899,"re")</f>
        <v>5</v>
      </c>
      <c r="BG899" t="str">
        <f t="shared" ref="BG899:BG962" si="160">BC899&amp;BD899&amp;$BB899</f>
        <v>52021_05_ARI</v>
      </c>
      <c r="BH899" t="str">
        <f t="shared" ref="BH899:BH962" si="161">BE899&amp;BF899&amp;$BB899</f>
        <v>re52021_05_ARI</v>
      </c>
      <c r="BI899" t="str">
        <f t="shared" ref="BI899:BI962" si="162">BB899&amp;AZ899</f>
        <v>2021_05_ARID.Hopkins</v>
      </c>
      <c r="BJ899" t="str">
        <f t="shared" ref="BJ899:BJ962" si="163">LEFT(C899,5)&amp;B899&amp;"_"&amp;A899</f>
        <v>2021_ARI_D.Hopkins</v>
      </c>
      <c r="BK899" t="str">
        <f>IF(ISERROR(MATCH(LEFT(C899,5)&amp;B899&amp;"_"&amp;A899,$BK$1:BK898,0)),LEFT(C899,5)&amp;B899&amp;"_"&amp;A899,"")</f>
        <v>2021_ARI_D.Hopkins</v>
      </c>
      <c r="BL899">
        <f>COUNTIFS($B$1:B899,B899)-COUNTIFS($B$1:B899,B899,$BK$1:BK899,"")</f>
        <v>9</v>
      </c>
      <c r="BM899" t="str">
        <f t="shared" ref="BM899:BM962" si="164">IF(BK899="","",LEFT(C899,5)&amp;B899&amp;BL899)</f>
        <v>2021_ARI9</v>
      </c>
    </row>
    <row r="900" spans="1:65" x14ac:dyDescent="0.25">
      <c r="A900" s="1" t="s">
        <v>591</v>
      </c>
      <c r="B900" s="1" t="s">
        <v>91</v>
      </c>
      <c r="C900" s="1" t="s">
        <v>421</v>
      </c>
      <c r="D900" s="1">
        <v>5.3999999999999999E-2</v>
      </c>
      <c r="E900" s="1">
        <v>1.51</v>
      </c>
      <c r="F900" s="1" t="s">
        <v>592</v>
      </c>
      <c r="G900" s="1" t="s">
        <v>52</v>
      </c>
      <c r="H900" s="1" t="s">
        <v>52</v>
      </c>
      <c r="I900" s="1" t="s">
        <v>52</v>
      </c>
      <c r="J900" s="1" t="s">
        <v>52</v>
      </c>
      <c r="K900" s="1" t="s">
        <v>52</v>
      </c>
      <c r="L900" s="1" t="s">
        <v>52</v>
      </c>
      <c r="M900" s="1" t="s">
        <v>52</v>
      </c>
      <c r="N900" s="1" t="s">
        <v>52</v>
      </c>
      <c r="O900" s="1" t="s">
        <v>52</v>
      </c>
      <c r="P900" s="1" t="s">
        <v>52</v>
      </c>
      <c r="Q900" s="1" t="s">
        <v>52</v>
      </c>
      <c r="R900" s="1" t="s">
        <v>52</v>
      </c>
      <c r="S900" s="1" t="s">
        <v>52</v>
      </c>
      <c r="T900" s="1" t="s">
        <v>52</v>
      </c>
      <c r="U900" s="1" t="s">
        <v>52</v>
      </c>
      <c r="V900" s="1" t="s">
        <v>52</v>
      </c>
      <c r="W900" s="1" t="s">
        <v>52</v>
      </c>
      <c r="X900" s="1" t="s">
        <v>52</v>
      </c>
      <c r="Y900" s="1" t="s">
        <v>52</v>
      </c>
      <c r="Z900" s="1" t="s">
        <v>52</v>
      </c>
      <c r="AA900" s="1" t="s">
        <v>52</v>
      </c>
      <c r="AB900" s="1" t="s">
        <v>52</v>
      </c>
      <c r="AC900" s="1" t="s">
        <v>52</v>
      </c>
      <c r="AD900" s="1">
        <v>86</v>
      </c>
      <c r="AE900" s="1">
        <v>1</v>
      </c>
      <c r="AF900" s="1">
        <v>3</v>
      </c>
      <c r="AG900" s="1">
        <v>12</v>
      </c>
      <c r="AH900" s="1">
        <v>0.25</v>
      </c>
      <c r="AI900" s="1">
        <v>-137.19999999999999</v>
      </c>
      <c r="AJ900" s="1">
        <v>3</v>
      </c>
      <c r="AK900" s="1">
        <v>199</v>
      </c>
      <c r="AL900" s="1">
        <v>10</v>
      </c>
      <c r="AM900" s="1">
        <v>26</v>
      </c>
      <c r="AN900" s="1">
        <v>0</v>
      </c>
      <c r="AO900" s="1">
        <v>0</v>
      </c>
      <c r="AP900" s="1">
        <v>395</v>
      </c>
      <c r="AQ900" s="1">
        <v>3</v>
      </c>
      <c r="AR900" s="1">
        <v>16</v>
      </c>
      <c r="AS900" s="1">
        <v>28</v>
      </c>
      <c r="AT900" s="1">
        <v>332</v>
      </c>
      <c r="AU900" s="1">
        <v>412</v>
      </c>
      <c r="AV900" s="1">
        <v>76</v>
      </c>
      <c r="AW900" s="1">
        <v>0</v>
      </c>
      <c r="AX900" s="1">
        <v>0</v>
      </c>
      <c r="AY900" t="str">
        <f t="shared" si="154"/>
        <v>2021_01_JAX</v>
      </c>
      <c r="AZ900" t="str">
        <f t="shared" si="155"/>
        <v>D.Chark</v>
      </c>
      <c r="BA900" t="str">
        <f t="shared" si="156"/>
        <v/>
      </c>
      <c r="BB900" t="str">
        <f t="shared" si="157"/>
        <v>2021_01_JAX</v>
      </c>
      <c r="BC900" t="str">
        <f t="shared" si="158"/>
        <v/>
      </c>
      <c r="BD900">
        <f>COUNTIFS($BB$1:BB900,BB900,$BC$1:BC900,"ru")</f>
        <v>3</v>
      </c>
      <c r="BE900" t="str">
        <f t="shared" si="159"/>
        <v>re</v>
      </c>
      <c r="BF900">
        <f>COUNTIFS($BB$1:BB900,BB900,$BE$1:BE900,"re")</f>
        <v>4</v>
      </c>
      <c r="BG900" t="str">
        <f t="shared" si="160"/>
        <v>32021_01_JAX</v>
      </c>
      <c r="BH900" t="str">
        <f t="shared" si="161"/>
        <v>re42021_01_JAX</v>
      </c>
      <c r="BI900" t="str">
        <f t="shared" si="162"/>
        <v>2021_01_JAXD.Chark</v>
      </c>
      <c r="BJ900" t="str">
        <f t="shared" si="163"/>
        <v>2021_JAX_D.Chark</v>
      </c>
      <c r="BK900" t="str">
        <f>IF(ISERROR(MATCH(LEFT(C900,5)&amp;B900&amp;"_"&amp;A900,$BK$1:BK899,0)),LEFT(C900,5)&amp;B900&amp;"_"&amp;A900,"")</f>
        <v>2021_JAX_D.Chark</v>
      </c>
      <c r="BL900">
        <f>COUNTIFS($B$1:B900,B900)-COUNTIFS($B$1:B900,B900,$BK$1:BK900,"")</f>
        <v>8</v>
      </c>
      <c r="BM900" t="str">
        <f t="shared" si="164"/>
        <v>2021_JAX8</v>
      </c>
    </row>
    <row r="901" spans="1:65" x14ac:dyDescent="0.25">
      <c r="A901" s="1" t="s">
        <v>226</v>
      </c>
      <c r="B901" s="1" t="s">
        <v>88</v>
      </c>
      <c r="C901" s="1" t="s">
        <v>1236</v>
      </c>
      <c r="D901" s="1">
        <v>0.74</v>
      </c>
      <c r="E901" s="1">
        <v>4.05</v>
      </c>
      <c r="F901" s="1" t="s">
        <v>1417</v>
      </c>
      <c r="G901" s="1" t="s">
        <v>52</v>
      </c>
      <c r="H901" s="1" t="s">
        <v>52</v>
      </c>
      <c r="I901" s="1" t="s">
        <v>52</v>
      </c>
      <c r="J901" s="1" t="s">
        <v>52</v>
      </c>
      <c r="K901" s="1" t="s">
        <v>52</v>
      </c>
      <c r="L901" s="1" t="s">
        <v>52</v>
      </c>
      <c r="M901" s="1" t="s">
        <v>52</v>
      </c>
      <c r="N901" s="1" t="s">
        <v>52</v>
      </c>
      <c r="O901" s="1" t="s">
        <v>52</v>
      </c>
      <c r="P901" s="1" t="s">
        <v>52</v>
      </c>
      <c r="Q901" s="1" t="s">
        <v>52</v>
      </c>
      <c r="R901" s="1" t="s">
        <v>52</v>
      </c>
      <c r="S901" s="1" t="s">
        <v>52</v>
      </c>
      <c r="T901" s="1" t="s">
        <v>52</v>
      </c>
      <c r="U901" s="1" t="s">
        <v>52</v>
      </c>
      <c r="V901" s="1" t="s">
        <v>52</v>
      </c>
      <c r="W901" s="1" t="s">
        <v>52</v>
      </c>
      <c r="X901" s="1" t="s">
        <v>52</v>
      </c>
      <c r="Y901" s="1" t="s">
        <v>52</v>
      </c>
      <c r="Z901" s="1" t="s">
        <v>52</v>
      </c>
      <c r="AA901" s="1" t="s">
        <v>52</v>
      </c>
      <c r="AB901" s="1" t="s">
        <v>52</v>
      </c>
      <c r="AC901" s="1" t="s">
        <v>52</v>
      </c>
      <c r="AD901" s="1">
        <v>86</v>
      </c>
      <c r="AE901" s="1">
        <v>0</v>
      </c>
      <c r="AF901" s="1">
        <v>10</v>
      </c>
      <c r="AG901" s="1">
        <v>12</v>
      </c>
      <c r="AH901" s="1">
        <v>0.83299999999999996</v>
      </c>
      <c r="AI901" s="1">
        <v>14.51</v>
      </c>
      <c r="AJ901" s="1">
        <v>5</v>
      </c>
      <c r="AK901" s="1">
        <v>98</v>
      </c>
      <c r="AL901" s="1">
        <v>19</v>
      </c>
      <c r="AM901" s="1">
        <v>31</v>
      </c>
      <c r="AN901" s="1">
        <v>0</v>
      </c>
      <c r="AO901" s="1">
        <v>0</v>
      </c>
      <c r="AP901" s="1">
        <v>332</v>
      </c>
      <c r="AQ901" s="1">
        <v>2</v>
      </c>
      <c r="AR901" s="1">
        <v>27</v>
      </c>
      <c r="AS901" s="1">
        <v>32</v>
      </c>
      <c r="AT901" s="1">
        <v>215</v>
      </c>
      <c r="AU901" s="1">
        <v>391</v>
      </c>
      <c r="AV901" s="1">
        <v>133</v>
      </c>
      <c r="AW901" s="1">
        <v>4</v>
      </c>
      <c r="AX901" s="1">
        <v>4</v>
      </c>
      <c r="AY901" t="str">
        <f t="shared" si="154"/>
        <v>2021_03_MIA</v>
      </c>
      <c r="AZ901" t="str">
        <f t="shared" si="155"/>
        <v>M.Gesicki</v>
      </c>
      <c r="BA901" t="str">
        <f t="shared" si="156"/>
        <v/>
      </c>
      <c r="BB901" t="str">
        <f t="shared" si="157"/>
        <v>2021_03_MIA</v>
      </c>
      <c r="BC901" t="str">
        <f t="shared" si="158"/>
        <v/>
      </c>
      <c r="BD901">
        <f>COUNTIFS($BB$1:BB901,BB901,$BC$1:BC901,"ru")</f>
        <v>3</v>
      </c>
      <c r="BE901" t="str">
        <f t="shared" si="159"/>
        <v>re</v>
      </c>
      <c r="BF901">
        <f>COUNTIFS($BB$1:BB901,BB901,$BE$1:BE901,"re")</f>
        <v>3</v>
      </c>
      <c r="BG901" t="str">
        <f t="shared" si="160"/>
        <v>32021_03_MIA</v>
      </c>
      <c r="BH901" t="str">
        <f t="shared" si="161"/>
        <v>re32021_03_MIA</v>
      </c>
      <c r="BI901" t="str">
        <f t="shared" si="162"/>
        <v>2021_03_MIAM.Gesicki</v>
      </c>
      <c r="BJ901" t="str">
        <f t="shared" si="163"/>
        <v>2021_MIA_M.Gesicki</v>
      </c>
      <c r="BK901" t="str">
        <f>IF(ISERROR(MATCH(LEFT(C901,5)&amp;B901&amp;"_"&amp;A901,$BK$1:BK900,0)),LEFT(C901,5)&amp;B901&amp;"_"&amp;A901,"")</f>
        <v/>
      </c>
      <c r="BL901">
        <f>COUNTIFS($B$1:B901,B901)-COUNTIFS($B$1:B901,B901,$BK$1:BK901,"")</f>
        <v>8</v>
      </c>
      <c r="BM901" t="str">
        <f t="shared" si="164"/>
        <v/>
      </c>
    </row>
    <row r="902" spans="1:65" x14ac:dyDescent="0.25">
      <c r="A902" s="1" t="s">
        <v>275</v>
      </c>
      <c r="B902" s="1" t="s">
        <v>101</v>
      </c>
      <c r="C902" s="1" t="s">
        <v>2059</v>
      </c>
      <c r="D902" s="1">
        <v>1.2999999999999999E-2</v>
      </c>
      <c r="E902" s="1">
        <v>0.41</v>
      </c>
      <c r="F902" s="1" t="s">
        <v>2213</v>
      </c>
      <c r="G902" s="1" t="s">
        <v>52</v>
      </c>
      <c r="H902" s="1" t="s">
        <v>52</v>
      </c>
      <c r="I902" s="1" t="s">
        <v>52</v>
      </c>
      <c r="J902" s="1" t="s">
        <v>52</v>
      </c>
      <c r="K902" s="1" t="s">
        <v>52</v>
      </c>
      <c r="L902" s="1" t="s">
        <v>52</v>
      </c>
      <c r="M902" s="1" t="s">
        <v>52</v>
      </c>
      <c r="N902" s="1" t="s">
        <v>52</v>
      </c>
      <c r="O902" s="1" t="s">
        <v>52</v>
      </c>
      <c r="P902" s="1" t="s">
        <v>52</v>
      </c>
      <c r="Q902" s="1" t="s">
        <v>52</v>
      </c>
      <c r="R902" s="1" t="s">
        <v>52</v>
      </c>
      <c r="S902" s="1" t="s">
        <v>52</v>
      </c>
      <c r="T902" s="1" t="s">
        <v>52</v>
      </c>
      <c r="U902" s="1" t="s">
        <v>52</v>
      </c>
      <c r="V902" s="1" t="s">
        <v>52</v>
      </c>
      <c r="W902" s="1" t="s">
        <v>52</v>
      </c>
      <c r="X902" s="1" t="s">
        <v>52</v>
      </c>
      <c r="Y902" s="1" t="s">
        <v>52</v>
      </c>
      <c r="Z902" s="1" t="s">
        <v>52</v>
      </c>
      <c r="AA902" s="1" t="s">
        <v>52</v>
      </c>
      <c r="AB902" s="1" t="s">
        <v>52</v>
      </c>
      <c r="AC902" s="1" t="s">
        <v>52</v>
      </c>
      <c r="AD902" s="1">
        <v>85</v>
      </c>
      <c r="AE902" s="1">
        <v>2</v>
      </c>
      <c r="AF902" s="1">
        <v>4</v>
      </c>
      <c r="AG902" s="1">
        <v>8</v>
      </c>
      <c r="AH902" s="1">
        <v>0.5</v>
      </c>
      <c r="AI902" s="1">
        <v>7.59</v>
      </c>
      <c r="AJ902" s="1">
        <v>4</v>
      </c>
      <c r="AK902" s="1">
        <v>143</v>
      </c>
      <c r="AL902" s="1">
        <v>4</v>
      </c>
      <c r="AM902" s="1">
        <v>12</v>
      </c>
      <c r="AN902" s="1">
        <v>0</v>
      </c>
      <c r="AO902" s="1">
        <v>0</v>
      </c>
      <c r="AP902" s="1">
        <v>369</v>
      </c>
      <c r="AQ902" s="1">
        <v>5</v>
      </c>
      <c r="AR902" s="1">
        <v>23</v>
      </c>
      <c r="AS902" s="1">
        <v>15</v>
      </c>
      <c r="AT902" s="1">
        <v>279</v>
      </c>
      <c r="AU902" s="1">
        <v>365</v>
      </c>
      <c r="AV902" s="1">
        <v>98</v>
      </c>
      <c r="AW902" s="1">
        <v>1</v>
      </c>
      <c r="AX902" s="1">
        <v>0</v>
      </c>
      <c r="AY902" t="str">
        <f t="shared" si="154"/>
        <v>2021_05_NO</v>
      </c>
      <c r="AZ902" t="str">
        <f t="shared" si="155"/>
        <v>M.Callaway</v>
      </c>
      <c r="BA902" t="str">
        <f t="shared" si="156"/>
        <v/>
      </c>
      <c r="BB902" t="str">
        <f t="shared" si="157"/>
        <v>2021_05_NO</v>
      </c>
      <c r="BC902" t="str">
        <f t="shared" si="158"/>
        <v/>
      </c>
      <c r="BD902">
        <f>COUNTIFS($BB$1:BB902,BB902,$BC$1:BC902,"ru")</f>
        <v>3</v>
      </c>
      <c r="BE902" t="str">
        <f t="shared" si="159"/>
        <v>re</v>
      </c>
      <c r="BF902">
        <f>COUNTIFS($BB$1:BB902,BB902,$BE$1:BE902,"re")</f>
        <v>3</v>
      </c>
      <c r="BG902" t="str">
        <f t="shared" si="160"/>
        <v>32021_05_NO</v>
      </c>
      <c r="BH902" t="str">
        <f t="shared" si="161"/>
        <v>re32021_05_NO</v>
      </c>
      <c r="BI902" t="str">
        <f t="shared" si="162"/>
        <v>2021_05_NOM.Callaway</v>
      </c>
      <c r="BJ902" t="str">
        <f t="shared" si="163"/>
        <v>2021_NO_M.Callaway</v>
      </c>
      <c r="BK902" t="str">
        <f>IF(ISERROR(MATCH(LEFT(C902,5)&amp;B902&amp;"_"&amp;A902,$BK$1:BK901,0)),LEFT(C902,5)&amp;B902&amp;"_"&amp;A902,"")</f>
        <v>2021_NO_M.Callaway</v>
      </c>
      <c r="BL902">
        <f>COUNTIFS($B$1:B902,B902)-COUNTIFS($B$1:B902,B902,$BK$1:BK902,"")</f>
        <v>10</v>
      </c>
      <c r="BM902" t="str">
        <f t="shared" si="164"/>
        <v>2021_NO10</v>
      </c>
    </row>
    <row r="903" spans="1:65" x14ac:dyDescent="0.25">
      <c r="A903" s="1" t="s">
        <v>261</v>
      </c>
      <c r="B903" s="1" t="s">
        <v>80</v>
      </c>
      <c r="C903" s="1" t="s">
        <v>2051</v>
      </c>
      <c r="D903" s="1">
        <v>8.5999999999999993E-2</v>
      </c>
      <c r="E903" s="1">
        <v>2.84</v>
      </c>
      <c r="F903" s="1" t="s">
        <v>2214</v>
      </c>
      <c r="G903" s="1" t="s">
        <v>52</v>
      </c>
      <c r="H903" s="1" t="s">
        <v>52</v>
      </c>
      <c r="I903" s="1" t="s">
        <v>52</v>
      </c>
      <c r="J903" s="1" t="s">
        <v>52</v>
      </c>
      <c r="K903" s="1" t="s">
        <v>52</v>
      </c>
      <c r="L903" s="1" t="s">
        <v>52</v>
      </c>
      <c r="M903" s="1" t="s">
        <v>52</v>
      </c>
      <c r="N903" s="1" t="s">
        <v>52</v>
      </c>
      <c r="O903" s="1" t="s">
        <v>52</v>
      </c>
      <c r="P903" s="1" t="s">
        <v>52</v>
      </c>
      <c r="Q903" s="1" t="s">
        <v>52</v>
      </c>
      <c r="R903" s="1" t="s">
        <v>52</v>
      </c>
      <c r="S903" s="1" t="s">
        <v>52</v>
      </c>
      <c r="T903" s="1" t="s">
        <v>52</v>
      </c>
      <c r="U903" s="1" t="s">
        <v>52</v>
      </c>
      <c r="V903" s="1" t="s">
        <v>52</v>
      </c>
      <c r="W903" s="1" t="s">
        <v>52</v>
      </c>
      <c r="X903" s="1" t="s">
        <v>52</v>
      </c>
      <c r="Y903" s="1" t="s">
        <v>52</v>
      </c>
      <c r="Z903" s="1" t="s">
        <v>52</v>
      </c>
      <c r="AA903" s="1" t="s">
        <v>52</v>
      </c>
      <c r="AB903" s="1" t="s">
        <v>52</v>
      </c>
      <c r="AC903" s="1" t="s">
        <v>52</v>
      </c>
      <c r="AD903" s="1">
        <v>84</v>
      </c>
      <c r="AE903" s="1">
        <v>1</v>
      </c>
      <c r="AF903" s="1">
        <v>3</v>
      </c>
      <c r="AG903" s="1">
        <v>4</v>
      </c>
      <c r="AH903" s="1">
        <v>0.75</v>
      </c>
      <c r="AI903" s="1">
        <v>30.74</v>
      </c>
      <c r="AJ903" s="1">
        <v>2</v>
      </c>
      <c r="AK903" s="1">
        <v>76</v>
      </c>
      <c r="AL903" s="1">
        <v>24</v>
      </c>
      <c r="AM903" s="1">
        <v>12</v>
      </c>
      <c r="AN903" s="1">
        <v>0</v>
      </c>
      <c r="AO903" s="1">
        <v>1</v>
      </c>
      <c r="AP903" s="1">
        <v>360</v>
      </c>
      <c r="AQ903" s="1">
        <v>3</v>
      </c>
      <c r="AR903" s="1">
        <v>24</v>
      </c>
      <c r="AS903" s="1">
        <v>21</v>
      </c>
      <c r="AT903" s="1">
        <v>312</v>
      </c>
      <c r="AU903" s="1">
        <v>266</v>
      </c>
      <c r="AV903" s="1">
        <v>67</v>
      </c>
      <c r="AW903" s="1">
        <v>2</v>
      </c>
      <c r="AX903" s="1">
        <v>1</v>
      </c>
      <c r="AY903" t="str">
        <f t="shared" si="154"/>
        <v>2021_05_HOU</v>
      </c>
      <c r="AZ903" t="str">
        <f t="shared" si="155"/>
        <v>C.Conley</v>
      </c>
      <c r="BA903" t="str">
        <f t="shared" si="156"/>
        <v/>
      </c>
      <c r="BB903" t="str">
        <f t="shared" si="157"/>
        <v>2021_05_HOU</v>
      </c>
      <c r="BC903" t="str">
        <f t="shared" si="158"/>
        <v/>
      </c>
      <c r="BD903">
        <f>COUNTIFS($BB$1:BB903,BB903,$BC$1:BC903,"ru")</f>
        <v>4</v>
      </c>
      <c r="BE903" t="str">
        <f t="shared" si="159"/>
        <v>re</v>
      </c>
      <c r="BF903">
        <f>COUNTIFS($BB$1:BB903,BB903,$BE$1:BE903,"re")</f>
        <v>3</v>
      </c>
      <c r="BG903" t="str">
        <f t="shared" si="160"/>
        <v>42021_05_HOU</v>
      </c>
      <c r="BH903" t="str">
        <f t="shared" si="161"/>
        <v>re32021_05_HOU</v>
      </c>
      <c r="BI903" t="str">
        <f t="shared" si="162"/>
        <v>2021_05_HOUC.Conley</v>
      </c>
      <c r="BJ903" t="str">
        <f t="shared" si="163"/>
        <v>2021_HOU_C.Conley</v>
      </c>
      <c r="BK903" t="str">
        <f>IF(ISERROR(MATCH(LEFT(C903,5)&amp;B903&amp;"_"&amp;A903,$BK$1:BK902,0)),LEFT(C903,5)&amp;B903&amp;"_"&amp;A903,"")</f>
        <v>2021_HOU_C.Conley</v>
      </c>
      <c r="BL903">
        <f>COUNTIFS($B$1:B903,B903)-COUNTIFS($B$1:B903,B903,$BK$1:BK903,"")</f>
        <v>11</v>
      </c>
      <c r="BM903" t="str">
        <f t="shared" si="164"/>
        <v>2021_HOU11</v>
      </c>
    </row>
    <row r="904" spans="1:65" x14ac:dyDescent="0.25">
      <c r="A904" s="1" t="s">
        <v>209</v>
      </c>
      <c r="B904" s="1" t="s">
        <v>64</v>
      </c>
      <c r="C904" s="1" t="s">
        <v>1673</v>
      </c>
      <c r="D904" s="1">
        <v>0.105</v>
      </c>
      <c r="E904" s="1">
        <v>3.55</v>
      </c>
      <c r="F904" s="1" t="s">
        <v>1820</v>
      </c>
      <c r="G904" s="1" t="s">
        <v>52</v>
      </c>
      <c r="H904" s="1" t="s">
        <v>52</v>
      </c>
      <c r="I904" s="1" t="s">
        <v>52</v>
      </c>
      <c r="J904" s="1" t="s">
        <v>52</v>
      </c>
      <c r="K904" s="1" t="s">
        <v>52</v>
      </c>
      <c r="L904" s="1" t="s">
        <v>52</v>
      </c>
      <c r="M904" s="1" t="s">
        <v>52</v>
      </c>
      <c r="N904" s="1" t="s">
        <v>52</v>
      </c>
      <c r="O904" s="1" t="s">
        <v>52</v>
      </c>
      <c r="P904" s="1" t="s">
        <v>52</v>
      </c>
      <c r="Q904" s="1" t="s">
        <v>52</v>
      </c>
      <c r="R904" s="1" t="s">
        <v>52</v>
      </c>
      <c r="S904" s="1" t="s">
        <v>52</v>
      </c>
      <c r="T904" s="1" t="s">
        <v>52</v>
      </c>
      <c r="U904" s="1" t="s">
        <v>52</v>
      </c>
      <c r="V904" s="1" t="s">
        <v>52</v>
      </c>
      <c r="W904" s="1" t="s">
        <v>52</v>
      </c>
      <c r="X904" s="1" t="s">
        <v>52</v>
      </c>
      <c r="Y904" s="1" t="s">
        <v>52</v>
      </c>
      <c r="Z904" s="1" t="s">
        <v>52</v>
      </c>
      <c r="AA904" s="1" t="s">
        <v>52</v>
      </c>
      <c r="AB904" s="1" t="s">
        <v>52</v>
      </c>
      <c r="AC904" s="1" t="s">
        <v>52</v>
      </c>
      <c r="AD904" s="1">
        <v>84</v>
      </c>
      <c r="AE904" s="1">
        <v>1</v>
      </c>
      <c r="AF904" s="1">
        <v>6</v>
      </c>
      <c r="AG904" s="1">
        <v>7</v>
      </c>
      <c r="AH904" s="1">
        <v>0.85699999999999998</v>
      </c>
      <c r="AI904" s="1">
        <v>31.38</v>
      </c>
      <c r="AJ904" s="1">
        <v>5</v>
      </c>
      <c r="AK904" s="1">
        <v>95</v>
      </c>
      <c r="AL904" s="1">
        <v>21</v>
      </c>
      <c r="AM904" s="1">
        <v>28</v>
      </c>
      <c r="AN904" s="1">
        <v>0</v>
      </c>
      <c r="AO904" s="1">
        <v>0</v>
      </c>
      <c r="AP904" s="1">
        <v>255</v>
      </c>
      <c r="AQ904" s="1">
        <v>1</v>
      </c>
      <c r="AR904" s="1">
        <v>23</v>
      </c>
      <c r="AS904" s="1">
        <v>20</v>
      </c>
      <c r="AT904" s="1">
        <v>203</v>
      </c>
      <c r="AU904" s="1">
        <v>320</v>
      </c>
      <c r="AV904" s="1">
        <v>65</v>
      </c>
      <c r="AW904" s="1">
        <v>5</v>
      </c>
      <c r="AX904" s="1">
        <v>3</v>
      </c>
      <c r="AY904" t="str">
        <f t="shared" si="154"/>
        <v>2021_04_MIN</v>
      </c>
      <c r="AZ904" t="str">
        <f t="shared" si="155"/>
        <v>J.Jefferson</v>
      </c>
      <c r="BA904" t="str">
        <f t="shared" si="156"/>
        <v/>
      </c>
      <c r="BB904" t="str">
        <f t="shared" si="157"/>
        <v>2021_04_MIN</v>
      </c>
      <c r="BC904" t="str">
        <f t="shared" si="158"/>
        <v/>
      </c>
      <c r="BD904">
        <f>COUNTIFS($BB$1:BB904,BB904,$BC$1:BC904,"ru")</f>
        <v>4</v>
      </c>
      <c r="BE904" t="str">
        <f t="shared" si="159"/>
        <v>re</v>
      </c>
      <c r="BF904">
        <f>COUNTIFS($BB$1:BB904,BB904,$BE$1:BE904,"re")</f>
        <v>3</v>
      </c>
      <c r="BG904" t="str">
        <f t="shared" si="160"/>
        <v>42021_04_MIN</v>
      </c>
      <c r="BH904" t="str">
        <f t="shared" si="161"/>
        <v>re32021_04_MIN</v>
      </c>
      <c r="BI904" t="str">
        <f t="shared" si="162"/>
        <v>2021_04_MINJ.Jefferson</v>
      </c>
      <c r="BJ904" t="str">
        <f t="shared" si="163"/>
        <v>2021_MIN_J.Jefferson</v>
      </c>
      <c r="BK904" t="str">
        <f>IF(ISERROR(MATCH(LEFT(C904,5)&amp;B904&amp;"_"&amp;A904,$BK$1:BK903,0)),LEFT(C904,5)&amp;B904&amp;"_"&amp;A904,"")</f>
        <v/>
      </c>
      <c r="BL904">
        <f>COUNTIFS($B$1:B904,B904)-COUNTIFS($B$1:B904,B904,$BK$1:BK904,"")</f>
        <v>8</v>
      </c>
      <c r="BM904" t="str">
        <f t="shared" si="164"/>
        <v/>
      </c>
    </row>
    <row r="905" spans="1:65" x14ac:dyDescent="0.25">
      <c r="A905" s="1" t="s">
        <v>210</v>
      </c>
      <c r="B905" s="1" t="s">
        <v>62</v>
      </c>
      <c r="C905" s="1" t="s">
        <v>429</v>
      </c>
      <c r="D905" s="1">
        <v>0.17</v>
      </c>
      <c r="E905" s="1">
        <v>3.17</v>
      </c>
      <c r="F905" s="1" t="s">
        <v>593</v>
      </c>
      <c r="G905" s="1" t="s">
        <v>52</v>
      </c>
      <c r="H905" s="1" t="s">
        <v>52</v>
      </c>
      <c r="I905" s="1" t="s">
        <v>52</v>
      </c>
      <c r="J905" s="1" t="s">
        <v>52</v>
      </c>
      <c r="K905" s="1" t="s">
        <v>52</v>
      </c>
      <c r="L905" s="1" t="s">
        <v>52</v>
      </c>
      <c r="M905" s="1" t="s">
        <v>52</v>
      </c>
      <c r="N905" s="1" t="s">
        <v>52</v>
      </c>
      <c r="O905" s="1" t="s">
        <v>52</v>
      </c>
      <c r="P905" s="1" t="s">
        <v>52</v>
      </c>
      <c r="Q905" s="1" t="s">
        <v>52</v>
      </c>
      <c r="R905" s="1" t="s">
        <v>52</v>
      </c>
      <c r="S905" s="1" t="s">
        <v>52</v>
      </c>
      <c r="T905" s="1" t="s">
        <v>52</v>
      </c>
      <c r="U905" s="1" t="s">
        <v>52</v>
      </c>
      <c r="V905" s="1" t="s">
        <v>52</v>
      </c>
      <c r="W905" s="1" t="s">
        <v>52</v>
      </c>
      <c r="X905" s="1" t="s">
        <v>52</v>
      </c>
      <c r="Y905" s="1" t="s">
        <v>52</v>
      </c>
      <c r="Z905" s="1" t="s">
        <v>52</v>
      </c>
      <c r="AA905" s="1" t="s">
        <v>52</v>
      </c>
      <c r="AB905" s="1" t="s">
        <v>52</v>
      </c>
      <c r="AC905" s="1" t="s">
        <v>52</v>
      </c>
      <c r="AD905" s="1">
        <v>83</v>
      </c>
      <c r="AE905" s="1">
        <v>2</v>
      </c>
      <c r="AF905" s="1">
        <v>6</v>
      </c>
      <c r="AG905" s="1">
        <v>8</v>
      </c>
      <c r="AH905" s="1">
        <v>0.75</v>
      </c>
      <c r="AI905" s="1">
        <v>22.91</v>
      </c>
      <c r="AJ905" s="1">
        <v>4</v>
      </c>
      <c r="AK905" s="1">
        <v>90</v>
      </c>
      <c r="AL905" s="1">
        <v>25</v>
      </c>
      <c r="AM905" s="1">
        <v>15</v>
      </c>
      <c r="AN905" s="1">
        <v>0</v>
      </c>
      <c r="AO905" s="1">
        <v>0</v>
      </c>
      <c r="AP905" s="1">
        <v>416</v>
      </c>
      <c r="AQ905" s="1">
        <v>5</v>
      </c>
      <c r="AR905" s="1">
        <v>33</v>
      </c>
      <c r="AS905" s="1">
        <v>21</v>
      </c>
      <c r="AT905" s="1">
        <v>289</v>
      </c>
      <c r="AU905" s="1">
        <v>262</v>
      </c>
      <c r="AV905" s="1">
        <v>136</v>
      </c>
      <c r="AW905" s="1">
        <v>6</v>
      </c>
      <c r="AX905" s="1">
        <v>3</v>
      </c>
      <c r="AY905" t="str">
        <f t="shared" si="154"/>
        <v>2021_01_ARI</v>
      </c>
      <c r="AZ905" t="str">
        <f t="shared" si="155"/>
        <v>D.Hopkins</v>
      </c>
      <c r="BA905" t="str">
        <f t="shared" si="156"/>
        <v/>
      </c>
      <c r="BB905" t="str">
        <f t="shared" si="157"/>
        <v>2021_01_ARI</v>
      </c>
      <c r="BC905" t="str">
        <f t="shared" si="158"/>
        <v/>
      </c>
      <c r="BD905">
        <f>COUNTIFS($BB$1:BB905,BB905,$BC$1:BC905,"ru")</f>
        <v>3</v>
      </c>
      <c r="BE905" t="str">
        <f t="shared" si="159"/>
        <v>re</v>
      </c>
      <c r="BF905">
        <f>COUNTIFS($BB$1:BB905,BB905,$BE$1:BE905,"re")</f>
        <v>2</v>
      </c>
      <c r="BG905" t="str">
        <f t="shared" si="160"/>
        <v>32021_01_ARI</v>
      </c>
      <c r="BH905" t="str">
        <f t="shared" si="161"/>
        <v>re22021_01_ARI</v>
      </c>
      <c r="BI905" t="str">
        <f t="shared" si="162"/>
        <v>2021_01_ARID.Hopkins</v>
      </c>
      <c r="BJ905" t="str">
        <f t="shared" si="163"/>
        <v>2021_ARI_D.Hopkins</v>
      </c>
      <c r="BK905" t="str">
        <f>IF(ISERROR(MATCH(LEFT(C905,5)&amp;B905&amp;"_"&amp;A905,$BK$1:BK904,0)),LEFT(C905,5)&amp;B905&amp;"_"&amp;A905,"")</f>
        <v/>
      </c>
      <c r="BL905">
        <f>COUNTIFS($B$1:B905,B905)-COUNTIFS($B$1:B905,B905,$BK$1:BK905,"")</f>
        <v>9</v>
      </c>
      <c r="BM905" t="str">
        <f t="shared" si="164"/>
        <v/>
      </c>
    </row>
    <row r="906" spans="1:65" x14ac:dyDescent="0.25">
      <c r="A906" s="1" t="s">
        <v>291</v>
      </c>
      <c r="B906" s="1" t="s">
        <v>66</v>
      </c>
      <c r="C906" s="1" t="s">
        <v>1646</v>
      </c>
      <c r="D906" s="1">
        <v>0.107</v>
      </c>
      <c r="E906" s="1">
        <v>3.53</v>
      </c>
      <c r="F906" s="1" t="s">
        <v>1821</v>
      </c>
      <c r="G906" s="1" t="s">
        <v>52</v>
      </c>
      <c r="H906" s="1" t="s">
        <v>52</v>
      </c>
      <c r="I906" s="1" t="s">
        <v>52</v>
      </c>
      <c r="J906" s="1" t="s">
        <v>52</v>
      </c>
      <c r="K906" s="1" t="s">
        <v>52</v>
      </c>
      <c r="L906" s="1" t="s">
        <v>52</v>
      </c>
      <c r="M906" s="1" t="s">
        <v>52</v>
      </c>
      <c r="N906" s="1" t="s">
        <v>52</v>
      </c>
      <c r="O906" s="1" t="s">
        <v>52</v>
      </c>
      <c r="P906" s="1" t="s">
        <v>52</v>
      </c>
      <c r="Q906" s="1" t="s">
        <v>52</v>
      </c>
      <c r="R906" s="1" t="s">
        <v>52</v>
      </c>
      <c r="S906" s="1" t="s">
        <v>52</v>
      </c>
      <c r="T906" s="1" t="s">
        <v>52</v>
      </c>
      <c r="U906" s="1" t="s">
        <v>52</v>
      </c>
      <c r="V906" s="1" t="s">
        <v>52</v>
      </c>
      <c r="W906" s="1" t="s">
        <v>52</v>
      </c>
      <c r="X906" s="1" t="s">
        <v>52</v>
      </c>
      <c r="Y906" s="1" t="s">
        <v>52</v>
      </c>
      <c r="Z906" s="1" t="s">
        <v>52</v>
      </c>
      <c r="AA906" s="1" t="s">
        <v>52</v>
      </c>
      <c r="AB906" s="1" t="s">
        <v>52</v>
      </c>
      <c r="AC906" s="1" t="s">
        <v>52</v>
      </c>
      <c r="AD906" s="1">
        <v>83</v>
      </c>
      <c r="AE906" s="1">
        <v>0</v>
      </c>
      <c r="AF906" s="1">
        <v>4</v>
      </c>
      <c r="AG906" s="1">
        <v>5</v>
      </c>
      <c r="AH906" s="1">
        <v>0.8</v>
      </c>
      <c r="AI906" s="1">
        <v>16.649999999999999</v>
      </c>
      <c r="AJ906" s="1">
        <v>4</v>
      </c>
      <c r="AK906" s="1">
        <v>59</v>
      </c>
      <c r="AL906" s="1">
        <v>41</v>
      </c>
      <c r="AM906" s="1">
        <v>11</v>
      </c>
      <c r="AN906" s="1">
        <v>0</v>
      </c>
      <c r="AO906" s="1">
        <v>0</v>
      </c>
      <c r="AP906" s="1">
        <v>351</v>
      </c>
      <c r="AQ906" s="1">
        <v>2</v>
      </c>
      <c r="AR906" s="1">
        <v>25</v>
      </c>
      <c r="AS906" s="1">
        <v>24</v>
      </c>
      <c r="AT906" s="1">
        <v>299</v>
      </c>
      <c r="AU906" s="1">
        <v>326</v>
      </c>
      <c r="AV906" s="1">
        <v>90</v>
      </c>
      <c r="AW906" s="1">
        <v>9</v>
      </c>
      <c r="AX906" s="1">
        <v>7</v>
      </c>
      <c r="AY906" t="str">
        <f t="shared" si="154"/>
        <v>2021_04_DET</v>
      </c>
      <c r="AZ906" t="str">
        <f t="shared" si="155"/>
        <v>Q.Cephus</v>
      </c>
      <c r="BA906" t="str">
        <f t="shared" si="156"/>
        <v/>
      </c>
      <c r="BB906" t="str">
        <f t="shared" si="157"/>
        <v>2021_04_DET</v>
      </c>
      <c r="BC906" t="str">
        <f t="shared" si="158"/>
        <v/>
      </c>
      <c r="BD906">
        <f>COUNTIFS($BB$1:BB906,BB906,$BC$1:BC906,"ru")</f>
        <v>3</v>
      </c>
      <c r="BE906" t="str">
        <f t="shared" si="159"/>
        <v>re</v>
      </c>
      <c r="BF906">
        <f>COUNTIFS($BB$1:BB906,BB906,$BE$1:BE906,"re")</f>
        <v>2</v>
      </c>
      <c r="BG906" t="str">
        <f t="shared" si="160"/>
        <v>32021_04_DET</v>
      </c>
      <c r="BH906" t="str">
        <f t="shared" si="161"/>
        <v>re22021_04_DET</v>
      </c>
      <c r="BI906" t="str">
        <f t="shared" si="162"/>
        <v>2021_04_DETQ.Cephus</v>
      </c>
      <c r="BJ906" t="str">
        <f t="shared" si="163"/>
        <v>2021_DET_Q.Cephus</v>
      </c>
      <c r="BK906" t="str">
        <f>IF(ISERROR(MATCH(LEFT(C906,5)&amp;B906&amp;"_"&amp;A906,$BK$1:BK905,0)),LEFT(C906,5)&amp;B906&amp;"_"&amp;A906,"")</f>
        <v>2021_DET_Q.Cephus</v>
      </c>
      <c r="BL906">
        <f>COUNTIFS($B$1:B906,B906)-COUNTIFS($B$1:B906,B906,$BK$1:BK906,"")</f>
        <v>6</v>
      </c>
      <c r="BM906" t="str">
        <f t="shared" si="164"/>
        <v>2021_DET6</v>
      </c>
    </row>
    <row r="907" spans="1:65" x14ac:dyDescent="0.25">
      <c r="A907" s="1" t="s">
        <v>241</v>
      </c>
      <c r="B907" s="1" t="s">
        <v>85</v>
      </c>
      <c r="C907" s="1" t="s">
        <v>416</v>
      </c>
      <c r="D907" s="1">
        <v>7.9000000000000001E-2</v>
      </c>
      <c r="E907" s="1">
        <v>2.25</v>
      </c>
      <c r="F907" s="1" t="s">
        <v>594</v>
      </c>
      <c r="G907" s="1" t="s">
        <v>52</v>
      </c>
      <c r="H907" s="1" t="s">
        <v>52</v>
      </c>
      <c r="I907" s="1" t="s">
        <v>52</v>
      </c>
      <c r="J907" s="1" t="s">
        <v>52</v>
      </c>
      <c r="K907" s="1" t="s">
        <v>52</v>
      </c>
      <c r="L907" s="1" t="s">
        <v>52</v>
      </c>
      <c r="M907" s="1" t="s">
        <v>52</v>
      </c>
      <c r="N907" s="1" t="s">
        <v>52</v>
      </c>
      <c r="O907" s="1" t="s">
        <v>52</v>
      </c>
      <c r="P907" s="1" t="s">
        <v>52</v>
      </c>
      <c r="Q907" s="1" t="s">
        <v>52</v>
      </c>
      <c r="R907" s="1" t="s">
        <v>52</v>
      </c>
      <c r="S907" s="1" t="s">
        <v>52</v>
      </c>
      <c r="T907" s="1" t="s">
        <v>52</v>
      </c>
      <c r="U907" s="1" t="s">
        <v>52</v>
      </c>
      <c r="V907" s="1" t="s">
        <v>52</v>
      </c>
      <c r="W907" s="1" t="s">
        <v>52</v>
      </c>
      <c r="X907" s="1" t="s">
        <v>52</v>
      </c>
      <c r="Y907" s="1" t="s">
        <v>52</v>
      </c>
      <c r="Z907" s="1" t="s">
        <v>52</v>
      </c>
      <c r="AA907" s="1" t="s">
        <v>52</v>
      </c>
      <c r="AB907" s="1" t="s">
        <v>52</v>
      </c>
      <c r="AC907" s="1" t="s">
        <v>52</v>
      </c>
      <c r="AD907" s="1">
        <v>82</v>
      </c>
      <c r="AE907" s="1">
        <v>1</v>
      </c>
      <c r="AF907" s="1">
        <v>8</v>
      </c>
      <c r="AG907" s="1">
        <v>12</v>
      </c>
      <c r="AH907" s="1">
        <v>0.66600000000000004</v>
      </c>
      <c r="AI907" s="1">
        <v>14.02</v>
      </c>
      <c r="AJ907" s="1">
        <v>6</v>
      </c>
      <c r="AK907" s="1">
        <v>118</v>
      </c>
      <c r="AL907" s="1">
        <v>13</v>
      </c>
      <c r="AM907" s="1">
        <v>19</v>
      </c>
      <c r="AN907" s="1">
        <v>0</v>
      </c>
      <c r="AO907" s="1">
        <v>0</v>
      </c>
      <c r="AP907" s="1">
        <v>424</v>
      </c>
      <c r="AQ907" s="1">
        <v>2</v>
      </c>
      <c r="AR907" s="1">
        <v>29</v>
      </c>
      <c r="AS907" s="1">
        <v>31</v>
      </c>
      <c r="AT907" s="1">
        <v>337</v>
      </c>
      <c r="AU907" s="1">
        <v>364</v>
      </c>
      <c r="AV907" s="1">
        <v>90</v>
      </c>
      <c r="AW907" s="1">
        <v>10</v>
      </c>
      <c r="AX907" s="1">
        <v>5</v>
      </c>
      <c r="AY907" t="str">
        <f t="shared" si="154"/>
        <v>2021_01_LAC</v>
      </c>
      <c r="AZ907" t="str">
        <f t="shared" si="155"/>
        <v>M.Williams</v>
      </c>
      <c r="BA907" t="str">
        <f t="shared" si="156"/>
        <v/>
      </c>
      <c r="BB907" t="str">
        <f t="shared" si="157"/>
        <v>2021_01_LAC</v>
      </c>
      <c r="BC907" t="str">
        <f t="shared" si="158"/>
        <v/>
      </c>
      <c r="BD907">
        <f>COUNTIFS($BB$1:BB907,BB907,$BC$1:BC907,"ru")</f>
        <v>5</v>
      </c>
      <c r="BE907" t="str">
        <f t="shared" si="159"/>
        <v>re</v>
      </c>
      <c r="BF907">
        <f>COUNTIFS($BB$1:BB907,BB907,$BE$1:BE907,"re")</f>
        <v>3</v>
      </c>
      <c r="BG907" t="str">
        <f t="shared" si="160"/>
        <v>52021_01_LAC</v>
      </c>
      <c r="BH907" t="str">
        <f t="shared" si="161"/>
        <v>re32021_01_LAC</v>
      </c>
      <c r="BI907" t="str">
        <f t="shared" si="162"/>
        <v>2021_01_LACM.Williams</v>
      </c>
      <c r="BJ907" t="str">
        <f t="shared" si="163"/>
        <v>2021_LAC_M.Williams</v>
      </c>
      <c r="BK907" t="str">
        <f>IF(ISERROR(MATCH(LEFT(C907,5)&amp;B907&amp;"_"&amp;A907,$BK$1:BK906,0)),LEFT(C907,5)&amp;B907&amp;"_"&amp;A907,"")</f>
        <v/>
      </c>
      <c r="BL907">
        <f>COUNTIFS($B$1:B907,B907)-COUNTIFS($B$1:B907,B907,$BK$1:BK907,"")</f>
        <v>10</v>
      </c>
      <c r="BM907" t="str">
        <f t="shared" si="164"/>
        <v/>
      </c>
    </row>
    <row r="908" spans="1:65" x14ac:dyDescent="0.25">
      <c r="A908" s="1" t="s">
        <v>300</v>
      </c>
      <c r="B908" s="1" t="s">
        <v>76</v>
      </c>
      <c r="C908" s="1" t="s">
        <v>801</v>
      </c>
      <c r="D908" s="1">
        <v>0.48</v>
      </c>
      <c r="E908" s="1">
        <v>1.42</v>
      </c>
      <c r="F908" s="1" t="s">
        <v>813</v>
      </c>
      <c r="G908" s="1" t="s">
        <v>52</v>
      </c>
      <c r="H908" s="1" t="s">
        <v>52</v>
      </c>
      <c r="I908" s="1" t="s">
        <v>52</v>
      </c>
      <c r="J908" s="1" t="s">
        <v>52</v>
      </c>
      <c r="K908" s="1" t="s">
        <v>52</v>
      </c>
      <c r="L908" s="1" t="s">
        <v>52</v>
      </c>
      <c r="M908" s="1" t="s">
        <v>52</v>
      </c>
      <c r="N908" s="1" t="s">
        <v>52</v>
      </c>
      <c r="O908" s="1" t="s">
        <v>52</v>
      </c>
      <c r="P908" s="1" t="s">
        <v>52</v>
      </c>
      <c r="Q908" s="1" t="s">
        <v>52</v>
      </c>
      <c r="R908" s="1" t="s">
        <v>52</v>
      </c>
      <c r="S908" s="1" t="s">
        <v>52</v>
      </c>
      <c r="T908" s="1" t="s">
        <v>52</v>
      </c>
      <c r="U908" s="1" t="s">
        <v>52</v>
      </c>
      <c r="V908" s="1" t="s">
        <v>52</v>
      </c>
      <c r="W908" s="1" t="s">
        <v>52</v>
      </c>
      <c r="X908" s="1" t="s">
        <v>52</v>
      </c>
      <c r="Y908" s="1" t="s">
        <v>52</v>
      </c>
      <c r="Z908" s="1" t="s">
        <v>52</v>
      </c>
      <c r="AA908" s="1" t="s">
        <v>52</v>
      </c>
      <c r="AB908" s="1" t="s">
        <v>52</v>
      </c>
      <c r="AC908" s="1" t="s">
        <v>52</v>
      </c>
      <c r="AD908" s="1">
        <v>81</v>
      </c>
      <c r="AE908" s="1">
        <v>0</v>
      </c>
      <c r="AF908" s="1">
        <v>4</v>
      </c>
      <c r="AG908" s="1">
        <v>5</v>
      </c>
      <c r="AH908" s="1">
        <v>0.8</v>
      </c>
      <c r="AI908" s="1">
        <v>27.33</v>
      </c>
      <c r="AJ908" s="1">
        <v>4</v>
      </c>
      <c r="AK908" s="1">
        <v>97</v>
      </c>
      <c r="AL908" s="1">
        <v>12</v>
      </c>
      <c r="AM908" s="1">
        <v>13</v>
      </c>
      <c r="AN908" s="1">
        <v>0</v>
      </c>
      <c r="AO908" s="1">
        <v>0</v>
      </c>
      <c r="AP908" s="1">
        <v>491</v>
      </c>
      <c r="AQ908" s="1">
        <v>4</v>
      </c>
      <c r="AR908" s="1">
        <v>21</v>
      </c>
      <c r="AS908" s="1">
        <v>34</v>
      </c>
      <c r="AT908" s="1">
        <v>435</v>
      </c>
      <c r="AU908" s="1">
        <v>550</v>
      </c>
      <c r="AV908" s="1">
        <v>82</v>
      </c>
      <c r="AW908" s="1">
        <v>4</v>
      </c>
      <c r="AX908" s="1">
        <v>2</v>
      </c>
      <c r="AY908" t="str">
        <f t="shared" si="154"/>
        <v>2021_01_LV</v>
      </c>
      <c r="AZ908" t="str">
        <f t="shared" si="155"/>
        <v>B.Edwards</v>
      </c>
      <c r="BA908" t="str">
        <f t="shared" si="156"/>
        <v/>
      </c>
      <c r="BB908" t="str">
        <f t="shared" si="157"/>
        <v>2021_01_LV</v>
      </c>
      <c r="BC908" t="str">
        <f t="shared" si="158"/>
        <v/>
      </c>
      <c r="BD908">
        <f>COUNTIFS($BB$1:BB908,BB908,$BC$1:BC908,"ru")</f>
        <v>4</v>
      </c>
      <c r="BE908" t="str">
        <f t="shared" si="159"/>
        <v>re</v>
      </c>
      <c r="BF908">
        <f>COUNTIFS($BB$1:BB908,BB908,$BE$1:BE908,"re")</f>
        <v>4</v>
      </c>
      <c r="BG908" t="str">
        <f t="shared" si="160"/>
        <v>42021_01_LV</v>
      </c>
      <c r="BH908" t="str">
        <f t="shared" si="161"/>
        <v>re42021_01_LV</v>
      </c>
      <c r="BI908" t="str">
        <f t="shared" si="162"/>
        <v>2021_01_LVB.Edwards</v>
      </c>
      <c r="BJ908" t="str">
        <f t="shared" si="163"/>
        <v>2021_LV_B.Edwards</v>
      </c>
      <c r="BK908" t="str">
        <f>IF(ISERROR(MATCH(LEFT(C908,5)&amp;B908&amp;"_"&amp;A908,$BK$1:BK907,0)),LEFT(C908,5)&amp;B908&amp;"_"&amp;A908,"")</f>
        <v/>
      </c>
      <c r="BL908">
        <f>COUNTIFS($B$1:B908,B908)-COUNTIFS($B$1:B908,B908,$BK$1:BK908,"")</f>
        <v>11</v>
      </c>
      <c r="BM908" t="str">
        <f t="shared" si="164"/>
        <v/>
      </c>
    </row>
    <row r="909" spans="1:65" x14ac:dyDescent="0.25">
      <c r="A909" s="1" t="s">
        <v>233</v>
      </c>
      <c r="B909" s="1" t="s">
        <v>88</v>
      </c>
      <c r="C909" s="1" t="s">
        <v>431</v>
      </c>
      <c r="D909" s="1">
        <v>0.18099999999999999</v>
      </c>
      <c r="E909" s="1">
        <v>2.84</v>
      </c>
      <c r="F909" s="1" t="s">
        <v>595</v>
      </c>
      <c r="G909" s="1" t="s">
        <v>52</v>
      </c>
      <c r="H909" s="1" t="s">
        <v>52</v>
      </c>
      <c r="I909" s="1" t="s">
        <v>52</v>
      </c>
      <c r="J909" s="1" t="s">
        <v>52</v>
      </c>
      <c r="K909" s="1" t="s">
        <v>52</v>
      </c>
      <c r="L909" s="1" t="s">
        <v>52</v>
      </c>
      <c r="M909" s="1" t="s">
        <v>52</v>
      </c>
      <c r="N909" s="1" t="s">
        <v>52</v>
      </c>
      <c r="O909" s="1" t="s">
        <v>52</v>
      </c>
      <c r="P909" s="1" t="s">
        <v>52</v>
      </c>
      <c r="Q909" s="1" t="s">
        <v>52</v>
      </c>
      <c r="R909" s="1" t="s">
        <v>52</v>
      </c>
      <c r="S909" s="1" t="s">
        <v>52</v>
      </c>
      <c r="T909" s="1" t="s">
        <v>52</v>
      </c>
      <c r="U909" s="1" t="s">
        <v>52</v>
      </c>
      <c r="V909" s="1" t="s">
        <v>52</v>
      </c>
      <c r="W909" s="1" t="s">
        <v>52</v>
      </c>
      <c r="X909" s="1" t="s">
        <v>52</v>
      </c>
      <c r="Y909" s="1" t="s">
        <v>52</v>
      </c>
      <c r="Z909" s="1" t="s">
        <v>52</v>
      </c>
      <c r="AA909" s="1" t="s">
        <v>52</v>
      </c>
      <c r="AB909" s="1" t="s">
        <v>52</v>
      </c>
      <c r="AC909" s="1" t="s">
        <v>52</v>
      </c>
      <c r="AD909" s="1">
        <v>81</v>
      </c>
      <c r="AE909" s="1">
        <v>0</v>
      </c>
      <c r="AF909" s="1">
        <v>4</v>
      </c>
      <c r="AG909" s="1">
        <v>7</v>
      </c>
      <c r="AH909" s="1">
        <v>0.57099999999999995</v>
      </c>
      <c r="AI909" s="1">
        <v>-13.24</v>
      </c>
      <c r="AJ909" s="1">
        <v>3</v>
      </c>
      <c r="AK909" s="1">
        <v>84</v>
      </c>
      <c r="AL909" s="1">
        <v>30</v>
      </c>
      <c r="AM909" s="1">
        <v>18</v>
      </c>
      <c r="AN909" s="1">
        <v>0</v>
      </c>
      <c r="AO909" s="1">
        <v>0</v>
      </c>
      <c r="AP909" s="1">
        <v>259</v>
      </c>
      <c r="AQ909" s="1">
        <v>2</v>
      </c>
      <c r="AR909" s="1">
        <v>23</v>
      </c>
      <c r="AS909" s="1">
        <v>16</v>
      </c>
      <c r="AT909" s="1">
        <v>202</v>
      </c>
      <c r="AU909" s="1">
        <v>251</v>
      </c>
      <c r="AV909" s="1">
        <v>74</v>
      </c>
      <c r="AW909" s="1">
        <v>4</v>
      </c>
      <c r="AX909" s="1">
        <v>2</v>
      </c>
      <c r="AY909" t="str">
        <f t="shared" si="154"/>
        <v>2021_01_MIA</v>
      </c>
      <c r="AZ909" t="str">
        <f t="shared" si="155"/>
        <v>D.Parker</v>
      </c>
      <c r="BA909" t="str">
        <f t="shared" si="156"/>
        <v/>
      </c>
      <c r="BB909" t="str">
        <f t="shared" si="157"/>
        <v>2021_01_MIA</v>
      </c>
      <c r="BC909" t="str">
        <f t="shared" si="158"/>
        <v/>
      </c>
      <c r="BD909">
        <f>COUNTIFS($BB$1:BB909,BB909,$BC$1:BC909,"ru")</f>
        <v>5</v>
      </c>
      <c r="BE909" t="str">
        <f t="shared" si="159"/>
        <v>re</v>
      </c>
      <c r="BF909">
        <f>COUNTIFS($BB$1:BB909,BB909,$BE$1:BE909,"re")</f>
        <v>3</v>
      </c>
      <c r="BG909" t="str">
        <f t="shared" si="160"/>
        <v>52021_01_MIA</v>
      </c>
      <c r="BH909" t="str">
        <f t="shared" si="161"/>
        <v>re32021_01_MIA</v>
      </c>
      <c r="BI909" t="str">
        <f t="shared" si="162"/>
        <v>2021_01_MIAD.Parker</v>
      </c>
      <c r="BJ909" t="str">
        <f t="shared" si="163"/>
        <v>2021_MIA_D.Parker</v>
      </c>
      <c r="BK909" t="str">
        <f>IF(ISERROR(MATCH(LEFT(C909,5)&amp;B909&amp;"_"&amp;A909,$BK$1:BK908,0)),LEFT(C909,5)&amp;B909&amp;"_"&amp;A909,"")</f>
        <v>2021_MIA_D.Parker</v>
      </c>
      <c r="BL909">
        <f>COUNTIFS($B$1:B909,B909)-COUNTIFS($B$1:B909,B909,$BK$1:BK909,"")</f>
        <v>9</v>
      </c>
      <c r="BM909" t="str">
        <f t="shared" si="164"/>
        <v>2021_MIA9</v>
      </c>
    </row>
    <row r="910" spans="1:65" x14ac:dyDescent="0.25">
      <c r="A910" s="1" t="s">
        <v>213</v>
      </c>
      <c r="B910" s="1" t="s">
        <v>56</v>
      </c>
      <c r="C910" s="1" t="s">
        <v>1651</v>
      </c>
      <c r="D910" s="1">
        <v>0.17699999999999999</v>
      </c>
      <c r="E910" s="1">
        <v>2.38</v>
      </c>
      <c r="F910" s="1" t="s">
        <v>1822</v>
      </c>
      <c r="G910" s="1" t="s">
        <v>52</v>
      </c>
      <c r="H910" s="1" t="s">
        <v>52</v>
      </c>
      <c r="I910" s="1" t="s">
        <v>52</v>
      </c>
      <c r="J910" s="1" t="s">
        <v>52</v>
      </c>
      <c r="K910" s="1" t="s">
        <v>52</v>
      </c>
      <c r="L910" s="1" t="s">
        <v>52</v>
      </c>
      <c r="M910" s="1" t="s">
        <v>52</v>
      </c>
      <c r="N910" s="1" t="s">
        <v>52</v>
      </c>
      <c r="O910" s="1" t="s">
        <v>52</v>
      </c>
      <c r="P910" s="1" t="s">
        <v>52</v>
      </c>
      <c r="Q910" s="1" t="s">
        <v>52</v>
      </c>
      <c r="R910" s="1" t="s">
        <v>52</v>
      </c>
      <c r="S910" s="1" t="s">
        <v>52</v>
      </c>
      <c r="T910" s="1" t="s">
        <v>52</v>
      </c>
      <c r="U910" s="1" t="s">
        <v>52</v>
      </c>
      <c r="V910" s="1" t="s">
        <v>52</v>
      </c>
      <c r="W910" s="1" t="s">
        <v>52</v>
      </c>
      <c r="X910" s="1" t="s">
        <v>52</v>
      </c>
      <c r="Y910" s="1" t="s">
        <v>52</v>
      </c>
      <c r="Z910" s="1" t="s">
        <v>52</v>
      </c>
      <c r="AA910" s="1" t="s">
        <v>52</v>
      </c>
      <c r="AB910" s="1" t="s">
        <v>52</v>
      </c>
      <c r="AC910" s="1" t="s">
        <v>52</v>
      </c>
      <c r="AD910" s="1">
        <v>80</v>
      </c>
      <c r="AE910" s="1">
        <v>0</v>
      </c>
      <c r="AF910" s="1">
        <v>7</v>
      </c>
      <c r="AG910" s="1">
        <v>13</v>
      </c>
      <c r="AH910" s="1">
        <v>0.53800000000000003</v>
      </c>
      <c r="AI910" s="1">
        <v>-16.059999999999999</v>
      </c>
      <c r="AJ910" s="1">
        <v>5</v>
      </c>
      <c r="AK910" s="1">
        <v>198</v>
      </c>
      <c r="AL910" s="1">
        <v>17</v>
      </c>
      <c r="AM910" s="1">
        <v>30</v>
      </c>
      <c r="AN910" s="1">
        <v>0</v>
      </c>
      <c r="AO910" s="1">
        <v>0</v>
      </c>
      <c r="AP910" s="1">
        <v>374</v>
      </c>
      <c r="AQ910" s="1">
        <v>4</v>
      </c>
      <c r="AR910" s="1">
        <v>28</v>
      </c>
      <c r="AS910" s="1">
        <v>25</v>
      </c>
      <c r="AT910" s="1">
        <v>283</v>
      </c>
      <c r="AU910" s="1">
        <v>440</v>
      </c>
      <c r="AV910" s="1">
        <v>99</v>
      </c>
      <c r="AW910" s="1">
        <v>4</v>
      </c>
      <c r="AX910" s="1">
        <v>2</v>
      </c>
      <c r="AY910" t="str">
        <f t="shared" si="154"/>
        <v>2021_04_ATL</v>
      </c>
      <c r="AZ910" t="str">
        <f t="shared" si="155"/>
        <v>C.Ridley</v>
      </c>
      <c r="BA910" t="str">
        <f t="shared" si="156"/>
        <v/>
      </c>
      <c r="BB910" t="str">
        <f t="shared" si="157"/>
        <v>2021_04_ATL</v>
      </c>
      <c r="BC910" t="str">
        <f t="shared" si="158"/>
        <v/>
      </c>
      <c r="BD910">
        <f>COUNTIFS($BB$1:BB910,BB910,$BC$1:BC910,"ru")</f>
        <v>5</v>
      </c>
      <c r="BE910" t="str">
        <f t="shared" si="159"/>
        <v>re</v>
      </c>
      <c r="BF910">
        <f>COUNTIFS($BB$1:BB910,BB910,$BE$1:BE910,"re")</f>
        <v>4</v>
      </c>
      <c r="BG910" t="str">
        <f t="shared" si="160"/>
        <v>52021_04_ATL</v>
      </c>
      <c r="BH910" t="str">
        <f t="shared" si="161"/>
        <v>re42021_04_ATL</v>
      </c>
      <c r="BI910" t="str">
        <f t="shared" si="162"/>
        <v>2021_04_ATLC.Ridley</v>
      </c>
      <c r="BJ910" t="str">
        <f t="shared" si="163"/>
        <v>2021_ATL_C.Ridley</v>
      </c>
      <c r="BK910" t="str">
        <f>IF(ISERROR(MATCH(LEFT(C910,5)&amp;B910&amp;"_"&amp;A910,$BK$1:BK909,0)),LEFT(C910,5)&amp;B910&amp;"_"&amp;A910,"")</f>
        <v>2021_ATL_C.Ridley</v>
      </c>
      <c r="BL910">
        <f>COUNTIFS($B$1:B910,B910)-COUNTIFS($B$1:B910,B910,$BK$1:BK910,"")</f>
        <v>9</v>
      </c>
      <c r="BM910" t="str">
        <f t="shared" si="164"/>
        <v>2021_ATL9</v>
      </c>
    </row>
    <row r="911" spans="1:65" x14ac:dyDescent="0.25">
      <c r="A911" s="1" t="s">
        <v>260</v>
      </c>
      <c r="B911" s="1" t="s">
        <v>51</v>
      </c>
      <c r="C911" s="1" t="s">
        <v>1241</v>
      </c>
      <c r="D911" s="1">
        <v>0.14499999999999999</v>
      </c>
      <c r="E911" s="1">
        <v>7.84</v>
      </c>
      <c r="F911" s="1" t="s">
        <v>1418</v>
      </c>
      <c r="G911" s="1" t="s">
        <v>52</v>
      </c>
      <c r="H911" s="1" t="s">
        <v>52</v>
      </c>
      <c r="I911" s="1" t="s">
        <v>52</v>
      </c>
      <c r="J911" s="1" t="s">
        <v>52</v>
      </c>
      <c r="K911" s="1" t="s">
        <v>52</v>
      </c>
      <c r="L911" s="1" t="s">
        <v>52</v>
      </c>
      <c r="M911" s="1" t="s">
        <v>52</v>
      </c>
      <c r="N911" s="1" t="s">
        <v>52</v>
      </c>
      <c r="O911" s="1" t="s">
        <v>52</v>
      </c>
      <c r="P911" s="1" t="s">
        <v>52</v>
      </c>
      <c r="Q911" s="1" t="s">
        <v>52</v>
      </c>
      <c r="R911" s="1" t="s">
        <v>52</v>
      </c>
      <c r="S911" s="1" t="s">
        <v>52</v>
      </c>
      <c r="T911" s="1" t="s">
        <v>52</v>
      </c>
      <c r="U911" s="1" t="s">
        <v>52</v>
      </c>
      <c r="V911" s="1" t="s">
        <v>52</v>
      </c>
      <c r="W911" s="1" t="s">
        <v>52</v>
      </c>
      <c r="X911" s="1" t="s">
        <v>52</v>
      </c>
      <c r="Y911" s="1" t="s">
        <v>52</v>
      </c>
      <c r="Z911" s="1" t="s">
        <v>52</v>
      </c>
      <c r="AA911" s="1" t="s">
        <v>52</v>
      </c>
      <c r="AB911" s="1" t="s">
        <v>52</v>
      </c>
      <c r="AC911" s="1" t="s">
        <v>52</v>
      </c>
      <c r="AD911" s="1">
        <v>80</v>
      </c>
      <c r="AE911" s="1">
        <v>2</v>
      </c>
      <c r="AF911" s="1">
        <v>6</v>
      </c>
      <c r="AG911" s="1">
        <v>7</v>
      </c>
      <c r="AH911" s="1">
        <v>0.85699999999999998</v>
      </c>
      <c r="AI911" s="1">
        <v>21.86</v>
      </c>
      <c r="AJ911" s="1">
        <v>5</v>
      </c>
      <c r="AK911" s="1">
        <v>65</v>
      </c>
      <c r="AL911" s="1">
        <v>42</v>
      </c>
      <c r="AM911" s="1">
        <v>22</v>
      </c>
      <c r="AN911" s="1">
        <v>0</v>
      </c>
      <c r="AO911" s="1">
        <v>0</v>
      </c>
      <c r="AP911" s="1">
        <v>380</v>
      </c>
      <c r="AQ911" s="1">
        <v>6</v>
      </c>
      <c r="AR911" s="1">
        <v>41</v>
      </c>
      <c r="AS911" s="1">
        <v>21</v>
      </c>
      <c r="AT911" s="1">
        <v>238</v>
      </c>
      <c r="AU911" s="1">
        <v>243</v>
      </c>
      <c r="AV911" s="1">
        <v>160</v>
      </c>
      <c r="AW911" s="1">
        <v>10</v>
      </c>
      <c r="AX911" s="1">
        <v>7</v>
      </c>
      <c r="AY911" t="str">
        <f t="shared" si="154"/>
        <v>2021_03_DAL</v>
      </c>
      <c r="AZ911" t="str">
        <f t="shared" si="155"/>
        <v>D.Schultz</v>
      </c>
      <c r="BA911" t="str">
        <f t="shared" si="156"/>
        <v/>
      </c>
      <c r="BB911" t="str">
        <f t="shared" si="157"/>
        <v>2021_03_DAL</v>
      </c>
      <c r="BC911" t="str">
        <f t="shared" si="158"/>
        <v/>
      </c>
      <c r="BD911">
        <f>COUNTIFS($BB$1:BB911,BB911,$BC$1:BC911,"ru")</f>
        <v>5</v>
      </c>
      <c r="BE911" t="str">
        <f t="shared" si="159"/>
        <v>re</v>
      </c>
      <c r="BF911">
        <f>COUNTIFS($BB$1:BB911,BB911,$BE$1:BE911,"re")</f>
        <v>4</v>
      </c>
      <c r="BG911" t="str">
        <f t="shared" si="160"/>
        <v>52021_03_DAL</v>
      </c>
      <c r="BH911" t="str">
        <f t="shared" si="161"/>
        <v>re42021_03_DAL</v>
      </c>
      <c r="BI911" t="str">
        <f t="shared" si="162"/>
        <v>2021_03_DALD.Schultz</v>
      </c>
      <c r="BJ911" t="str">
        <f t="shared" si="163"/>
        <v>2021_DAL_D.Schultz</v>
      </c>
      <c r="BK911" t="str">
        <f>IF(ISERROR(MATCH(LEFT(C911,5)&amp;B911&amp;"_"&amp;A911,$BK$1:BK910,0)),LEFT(C911,5)&amp;B911&amp;"_"&amp;A911,"")</f>
        <v>2021_DAL_D.Schultz</v>
      </c>
      <c r="BL911">
        <f>COUNTIFS($B$1:B911,B911)-COUNTIFS($B$1:B911,B911,$BK$1:BK911,"")</f>
        <v>9</v>
      </c>
      <c r="BM911" t="str">
        <f t="shared" si="164"/>
        <v>2021_DAL9</v>
      </c>
    </row>
    <row r="912" spans="1:65" x14ac:dyDescent="0.25">
      <c r="A912" s="1" t="s">
        <v>209</v>
      </c>
      <c r="B912" s="1" t="s">
        <v>64</v>
      </c>
      <c r="C912" s="1" t="s">
        <v>2423</v>
      </c>
      <c r="D912" s="1">
        <v>3.0000000000000001E-3</v>
      </c>
      <c r="E912" s="1">
        <v>0.72</v>
      </c>
      <c r="F912" s="1" t="s">
        <v>2567</v>
      </c>
      <c r="G912" s="1" t="s">
        <v>52</v>
      </c>
      <c r="H912" s="1" t="s">
        <v>52</v>
      </c>
      <c r="I912" s="1" t="s">
        <v>52</v>
      </c>
      <c r="J912" s="1" t="s">
        <v>52</v>
      </c>
      <c r="K912" s="1" t="s">
        <v>52</v>
      </c>
      <c r="L912" s="1" t="s">
        <v>52</v>
      </c>
      <c r="M912" s="1" t="s">
        <v>52</v>
      </c>
      <c r="N912" s="1" t="s">
        <v>52</v>
      </c>
      <c r="O912" s="1" t="s">
        <v>52</v>
      </c>
      <c r="P912" s="1" t="s">
        <v>52</v>
      </c>
      <c r="Q912" s="1" t="s">
        <v>52</v>
      </c>
      <c r="R912" s="1" t="s">
        <v>52</v>
      </c>
      <c r="S912" s="1" t="s">
        <v>52</v>
      </c>
      <c r="T912" s="1" t="s">
        <v>52</v>
      </c>
      <c r="U912" s="1" t="s">
        <v>52</v>
      </c>
      <c r="V912" s="1" t="s">
        <v>52</v>
      </c>
      <c r="W912" s="1" t="s">
        <v>52</v>
      </c>
      <c r="X912" s="1" t="s">
        <v>52</v>
      </c>
      <c r="Y912" s="1" t="s">
        <v>52</v>
      </c>
      <c r="Z912" s="1" t="s">
        <v>52</v>
      </c>
      <c r="AA912" s="1" t="s">
        <v>52</v>
      </c>
      <c r="AB912" s="1" t="s">
        <v>52</v>
      </c>
      <c r="AC912" s="1" t="s">
        <v>52</v>
      </c>
      <c r="AD912" s="1">
        <v>80</v>
      </c>
      <c r="AE912" s="1">
        <v>0</v>
      </c>
      <c r="AF912" s="1">
        <v>8</v>
      </c>
      <c r="AG912" s="1">
        <v>15</v>
      </c>
      <c r="AH912" s="1">
        <v>0.53300000000000003</v>
      </c>
      <c r="AI912" s="1">
        <v>-6.65</v>
      </c>
      <c r="AJ912" s="1">
        <v>2</v>
      </c>
      <c r="AK912" s="1">
        <v>134</v>
      </c>
      <c r="AL912" s="1">
        <v>51</v>
      </c>
      <c r="AM912" s="1">
        <v>62</v>
      </c>
      <c r="AN912" s="1">
        <v>1</v>
      </c>
      <c r="AO912" s="1">
        <v>1</v>
      </c>
      <c r="AP912" s="1">
        <v>571</v>
      </c>
      <c r="AQ912" s="1">
        <v>5</v>
      </c>
      <c r="AR912" s="1">
        <v>37</v>
      </c>
      <c r="AS912" s="1">
        <v>33</v>
      </c>
      <c r="AT912" s="1">
        <v>373</v>
      </c>
      <c r="AU912" s="1">
        <v>373</v>
      </c>
      <c r="AV912" s="1">
        <v>198</v>
      </c>
      <c r="AW912" s="1">
        <v>6</v>
      </c>
      <c r="AX912" s="1">
        <v>2</v>
      </c>
      <c r="AY912" t="str">
        <f t="shared" si="154"/>
        <v>2021_06_MIN</v>
      </c>
      <c r="AZ912" t="str">
        <f t="shared" si="155"/>
        <v>J.Jefferson</v>
      </c>
      <c r="BA912" t="str">
        <f t="shared" si="156"/>
        <v/>
      </c>
      <c r="BB912" t="str">
        <f t="shared" si="157"/>
        <v>2021_06_MIN</v>
      </c>
      <c r="BC912" t="str">
        <f t="shared" si="158"/>
        <v/>
      </c>
      <c r="BD912">
        <f>COUNTIFS($BB$1:BB912,BB912,$BC$1:BC912,"ru")</f>
        <v>5</v>
      </c>
      <c r="BE912" t="str">
        <f t="shared" si="159"/>
        <v>re</v>
      </c>
      <c r="BF912">
        <f>COUNTIFS($BB$1:BB912,BB912,$BE$1:BE912,"re")</f>
        <v>3</v>
      </c>
      <c r="BG912" t="str">
        <f t="shared" si="160"/>
        <v>52021_06_MIN</v>
      </c>
      <c r="BH912" t="str">
        <f t="shared" si="161"/>
        <v>re32021_06_MIN</v>
      </c>
      <c r="BI912" t="str">
        <f t="shared" si="162"/>
        <v>2021_06_MINJ.Jefferson</v>
      </c>
      <c r="BJ912" t="str">
        <f t="shared" si="163"/>
        <v>2021_MIN_J.Jefferson</v>
      </c>
      <c r="BK912" t="str">
        <f>IF(ISERROR(MATCH(LEFT(C912,5)&amp;B912&amp;"_"&amp;A912,$BK$1:BK911,0)),LEFT(C912,5)&amp;B912&amp;"_"&amp;A912,"")</f>
        <v/>
      </c>
      <c r="BL912">
        <f>COUNTIFS($B$1:B912,B912)-COUNTIFS($B$1:B912,B912,$BK$1:BK912,"")</f>
        <v>8</v>
      </c>
      <c r="BM912" t="str">
        <f t="shared" si="164"/>
        <v/>
      </c>
    </row>
    <row r="913" spans="1:65" x14ac:dyDescent="0.25">
      <c r="A913" s="1" t="s">
        <v>2568</v>
      </c>
      <c r="B913" s="1" t="s">
        <v>81</v>
      </c>
      <c r="C913" s="1" t="s">
        <v>2439</v>
      </c>
      <c r="D913" s="1">
        <v>9.7000000000000003E-2</v>
      </c>
      <c r="E913" s="1">
        <v>1.73</v>
      </c>
      <c r="F913" s="1" t="s">
        <v>2569</v>
      </c>
      <c r="G913" s="1" t="s">
        <v>52</v>
      </c>
      <c r="H913" s="1" t="s">
        <v>52</v>
      </c>
      <c r="I913" s="1" t="s">
        <v>52</v>
      </c>
      <c r="J913" s="1" t="s">
        <v>52</v>
      </c>
      <c r="K913" s="1" t="s">
        <v>52</v>
      </c>
      <c r="L913" s="1" t="s">
        <v>52</v>
      </c>
      <c r="M913" s="1" t="s">
        <v>52</v>
      </c>
      <c r="N913" s="1" t="s">
        <v>52</v>
      </c>
      <c r="O913" s="1" t="s">
        <v>52</v>
      </c>
      <c r="P913" s="1" t="s">
        <v>52</v>
      </c>
      <c r="Q913" s="1" t="s">
        <v>52</v>
      </c>
      <c r="R913" s="1" t="s">
        <v>52</v>
      </c>
      <c r="S913" s="1" t="s">
        <v>52</v>
      </c>
      <c r="T913" s="1" t="s">
        <v>52</v>
      </c>
      <c r="U913" s="1" t="s">
        <v>52</v>
      </c>
      <c r="V913" s="1" t="s">
        <v>52</v>
      </c>
      <c r="W913" s="1" t="s">
        <v>52</v>
      </c>
      <c r="X913" s="1" t="s">
        <v>52</v>
      </c>
      <c r="Y913" s="1" t="s">
        <v>52</v>
      </c>
      <c r="Z913" s="1" t="s">
        <v>52</v>
      </c>
      <c r="AA913" s="1" t="s">
        <v>52</v>
      </c>
      <c r="AB913" s="1" t="s">
        <v>52</v>
      </c>
      <c r="AC913" s="1" t="s">
        <v>52</v>
      </c>
      <c r="AD913" s="1">
        <v>80</v>
      </c>
      <c r="AE913" s="1">
        <v>0</v>
      </c>
      <c r="AF913" s="1">
        <v>4</v>
      </c>
      <c r="AG913" s="1">
        <v>4</v>
      </c>
      <c r="AH913" s="1">
        <v>1</v>
      </c>
      <c r="AI913" s="1">
        <v>42.43</v>
      </c>
      <c r="AJ913" s="1">
        <v>3</v>
      </c>
      <c r="AK913" s="1">
        <v>67</v>
      </c>
      <c r="AL913" s="1">
        <v>13</v>
      </c>
      <c r="AM913" s="1">
        <v>19</v>
      </c>
      <c r="AN913" s="1">
        <v>0</v>
      </c>
      <c r="AO913" s="1">
        <v>0</v>
      </c>
      <c r="AP913" s="1">
        <v>388</v>
      </c>
      <c r="AQ913" s="1">
        <v>4</v>
      </c>
      <c r="AR913" s="1">
        <v>26</v>
      </c>
      <c r="AS913" s="1">
        <v>11</v>
      </c>
      <c r="AT913" s="1">
        <v>223</v>
      </c>
      <c r="AU913" s="1">
        <v>244</v>
      </c>
      <c r="AV913" s="1">
        <v>174</v>
      </c>
      <c r="AW913" s="1">
        <v>4</v>
      </c>
      <c r="AX913" s="1">
        <v>3</v>
      </c>
      <c r="AY913" t="str">
        <f t="shared" si="154"/>
        <v>2021_06_IND</v>
      </c>
      <c r="AZ913" t="str">
        <f t="shared" si="155"/>
        <v>T.Hilton</v>
      </c>
      <c r="BA913" t="str">
        <f t="shared" si="156"/>
        <v/>
      </c>
      <c r="BB913" t="str">
        <f t="shared" si="157"/>
        <v>2021_06_IND</v>
      </c>
      <c r="BC913" t="str">
        <f t="shared" si="158"/>
        <v/>
      </c>
      <c r="BD913">
        <f>COUNTIFS($BB$1:BB913,BB913,$BC$1:BC913,"ru")</f>
        <v>4</v>
      </c>
      <c r="BE913" t="str">
        <f t="shared" si="159"/>
        <v>re</v>
      </c>
      <c r="BF913">
        <f>COUNTIFS($BB$1:BB913,BB913,$BE$1:BE913,"re")</f>
        <v>4</v>
      </c>
      <c r="BG913" t="str">
        <f t="shared" si="160"/>
        <v>42021_06_IND</v>
      </c>
      <c r="BH913" t="str">
        <f t="shared" si="161"/>
        <v>re42021_06_IND</v>
      </c>
      <c r="BI913" t="str">
        <f t="shared" si="162"/>
        <v>2021_06_INDT.Hilton</v>
      </c>
      <c r="BJ913" t="str">
        <f t="shared" si="163"/>
        <v>2021_IND_T.Hilton</v>
      </c>
      <c r="BK913" t="str">
        <f>IF(ISERROR(MATCH(LEFT(C913,5)&amp;B913&amp;"_"&amp;A913,$BK$1:BK912,0)),LEFT(C913,5)&amp;B913&amp;"_"&amp;A913,"")</f>
        <v>2021_IND_T.Hilton</v>
      </c>
      <c r="BL913">
        <f>COUNTIFS($B$1:B913,B913)-COUNTIFS($B$1:B913,B913,$BK$1:BK913,"")</f>
        <v>8</v>
      </c>
      <c r="BM913" t="str">
        <f t="shared" si="164"/>
        <v>2021_IND8</v>
      </c>
    </row>
    <row r="914" spans="1:65" x14ac:dyDescent="0.25">
      <c r="A914" s="1" t="s">
        <v>304</v>
      </c>
      <c r="B914" s="1" t="s">
        <v>79</v>
      </c>
      <c r="C914" s="1" t="s">
        <v>424</v>
      </c>
      <c r="D914" s="1">
        <v>0.17499999999999999</v>
      </c>
      <c r="E914" s="1">
        <v>2.04</v>
      </c>
      <c r="F914" s="1" t="s">
        <v>596</v>
      </c>
      <c r="G914" s="1" t="s">
        <v>52</v>
      </c>
      <c r="H914" s="1" t="s">
        <v>52</v>
      </c>
      <c r="I914" s="1" t="s">
        <v>52</v>
      </c>
      <c r="J914" s="1" t="s">
        <v>52</v>
      </c>
      <c r="K914" s="1" t="s">
        <v>52</v>
      </c>
      <c r="L914" s="1" t="s">
        <v>52</v>
      </c>
      <c r="M914" s="1" t="s">
        <v>52</v>
      </c>
      <c r="N914" s="1" t="s">
        <v>52</v>
      </c>
      <c r="O914" s="1" t="s">
        <v>52</v>
      </c>
      <c r="P914" s="1" t="s">
        <v>52</v>
      </c>
      <c r="Q914" s="1" t="s">
        <v>52</v>
      </c>
      <c r="R914" s="1" t="s">
        <v>52</v>
      </c>
      <c r="S914" s="1" t="s">
        <v>52</v>
      </c>
      <c r="T914" s="1" t="s">
        <v>52</v>
      </c>
      <c r="U914" s="1" t="s">
        <v>52</v>
      </c>
      <c r="V914" s="1" t="s">
        <v>52</v>
      </c>
      <c r="W914" s="1" t="s">
        <v>52</v>
      </c>
      <c r="X914" s="1" t="s">
        <v>52</v>
      </c>
      <c r="Y914" s="1" t="s">
        <v>52</v>
      </c>
      <c r="Z914" s="1" t="s">
        <v>52</v>
      </c>
      <c r="AA914" s="1" t="s">
        <v>52</v>
      </c>
      <c r="AB914" s="1" t="s">
        <v>52</v>
      </c>
      <c r="AC914" s="1" t="s">
        <v>52</v>
      </c>
      <c r="AD914" s="1">
        <v>80</v>
      </c>
      <c r="AE914" s="1">
        <v>1</v>
      </c>
      <c r="AF914" s="1">
        <v>2</v>
      </c>
      <c r="AG914" s="1">
        <v>3</v>
      </c>
      <c r="AH914" s="1">
        <v>0.66600000000000004</v>
      </c>
      <c r="AI914" s="1">
        <v>32.54</v>
      </c>
      <c r="AJ914" s="1">
        <v>2</v>
      </c>
      <c r="AK914" s="1">
        <v>87</v>
      </c>
      <c r="AL914" s="1">
        <v>23</v>
      </c>
      <c r="AM914" s="1">
        <v>11</v>
      </c>
      <c r="AN914" s="1">
        <v>0</v>
      </c>
      <c r="AO914" s="1">
        <v>0</v>
      </c>
      <c r="AP914" s="1">
        <v>386</v>
      </c>
      <c r="AQ914" s="1">
        <v>4</v>
      </c>
      <c r="AR914" s="1">
        <v>23</v>
      </c>
      <c r="AS914" s="1">
        <v>20</v>
      </c>
      <c r="AT914" s="1">
        <v>321</v>
      </c>
      <c r="AU914" s="1">
        <v>228</v>
      </c>
      <c r="AV914" s="1">
        <v>74</v>
      </c>
      <c r="AW914" s="1">
        <v>4</v>
      </c>
      <c r="AX914" s="1">
        <v>3</v>
      </c>
      <c r="AY914" t="str">
        <f t="shared" si="154"/>
        <v>2021_01_LA</v>
      </c>
      <c r="AZ914" t="str">
        <f t="shared" si="155"/>
        <v>V.Jefferson</v>
      </c>
      <c r="BA914" t="str">
        <f t="shared" si="156"/>
        <v/>
      </c>
      <c r="BB914" t="str">
        <f t="shared" si="157"/>
        <v>2021_01_LA</v>
      </c>
      <c r="BC914" t="str">
        <f t="shared" si="158"/>
        <v/>
      </c>
      <c r="BD914">
        <f>COUNTIFS($BB$1:BB914,BB914,$BC$1:BC914,"ru")</f>
        <v>4</v>
      </c>
      <c r="BE914" t="str">
        <f t="shared" si="159"/>
        <v>re</v>
      </c>
      <c r="BF914">
        <f>COUNTIFS($BB$1:BB914,BB914,$BE$1:BE914,"re")</f>
        <v>4</v>
      </c>
      <c r="BG914" t="str">
        <f t="shared" si="160"/>
        <v>42021_01_LA</v>
      </c>
      <c r="BH914" t="str">
        <f t="shared" si="161"/>
        <v>re42021_01_LA</v>
      </c>
      <c r="BI914" t="str">
        <f t="shared" si="162"/>
        <v>2021_01_LAV.Jefferson</v>
      </c>
      <c r="BJ914" t="str">
        <f t="shared" si="163"/>
        <v>2021_LA_V.Jefferson</v>
      </c>
      <c r="BK914" t="str">
        <f>IF(ISERROR(MATCH(LEFT(C914,5)&amp;B914&amp;"_"&amp;A914,$BK$1:BK913,0)),LEFT(C914,5)&amp;B914&amp;"_"&amp;A914,"")</f>
        <v/>
      </c>
      <c r="BL914">
        <f>COUNTIFS($B$1:B914,B914)-COUNTIFS($B$1:B914,B914,$BK$1:BK914,"")</f>
        <v>11</v>
      </c>
      <c r="BM914" t="str">
        <f t="shared" si="164"/>
        <v/>
      </c>
    </row>
    <row r="915" spans="1:65" x14ac:dyDescent="0.25">
      <c r="A915" s="1" t="s">
        <v>250</v>
      </c>
      <c r="B915" s="1" t="s">
        <v>62</v>
      </c>
      <c r="C915" s="1" t="s">
        <v>2442</v>
      </c>
      <c r="D915" s="1">
        <v>7.8E-2</v>
      </c>
      <c r="E915" s="1">
        <v>1.58</v>
      </c>
      <c r="F915" s="1" t="s">
        <v>2570</v>
      </c>
      <c r="G915" s="1" t="s">
        <v>52</v>
      </c>
      <c r="H915" s="1" t="s">
        <v>52</v>
      </c>
      <c r="I915" s="1" t="s">
        <v>52</v>
      </c>
      <c r="J915" s="1" t="s">
        <v>52</v>
      </c>
      <c r="K915" s="1" t="s">
        <v>52</v>
      </c>
      <c r="L915" s="1" t="s">
        <v>52</v>
      </c>
      <c r="M915" s="1" t="s">
        <v>52</v>
      </c>
      <c r="N915" s="1" t="s">
        <v>52</v>
      </c>
      <c r="O915" s="1" t="s">
        <v>52</v>
      </c>
      <c r="P915" s="1" t="s">
        <v>52</v>
      </c>
      <c r="Q915" s="1" t="s">
        <v>52</v>
      </c>
      <c r="R915" s="1" t="s">
        <v>52</v>
      </c>
      <c r="S915" s="1" t="s">
        <v>52</v>
      </c>
      <c r="T915" s="1" t="s">
        <v>52</v>
      </c>
      <c r="U915" s="1" t="s">
        <v>52</v>
      </c>
      <c r="V915" s="1" t="s">
        <v>52</v>
      </c>
      <c r="W915" s="1" t="s">
        <v>52</v>
      </c>
      <c r="X915" s="1" t="s">
        <v>52</v>
      </c>
      <c r="Y915" s="1" t="s">
        <v>52</v>
      </c>
      <c r="Z915" s="1" t="s">
        <v>52</v>
      </c>
      <c r="AA915" s="1" t="s">
        <v>52</v>
      </c>
      <c r="AB915" s="1" t="s">
        <v>52</v>
      </c>
      <c r="AC915" s="1" t="s">
        <v>52</v>
      </c>
      <c r="AD915" s="1">
        <v>79</v>
      </c>
      <c r="AE915" s="1">
        <v>1</v>
      </c>
      <c r="AF915" s="1">
        <v>5</v>
      </c>
      <c r="AG915" s="1">
        <v>6</v>
      </c>
      <c r="AH915" s="1">
        <v>0.83299999999999996</v>
      </c>
      <c r="AI915" s="1">
        <v>36.49</v>
      </c>
      <c r="AJ915" s="1">
        <v>3</v>
      </c>
      <c r="AK915" s="1">
        <v>98</v>
      </c>
      <c r="AL915" s="1">
        <v>18</v>
      </c>
      <c r="AM915" s="1">
        <v>10</v>
      </c>
      <c r="AN915" s="1">
        <v>0</v>
      </c>
      <c r="AO915" s="1">
        <v>0</v>
      </c>
      <c r="AP915" s="1">
        <v>352</v>
      </c>
      <c r="AQ915" s="1">
        <v>4</v>
      </c>
      <c r="AR915" s="1">
        <v>37</v>
      </c>
      <c r="AS915" s="1">
        <v>20</v>
      </c>
      <c r="AT915" s="1">
        <v>229</v>
      </c>
      <c r="AU915" s="1">
        <v>271</v>
      </c>
      <c r="AV915" s="1">
        <v>144</v>
      </c>
      <c r="AW915" s="1">
        <v>11</v>
      </c>
      <c r="AX915" s="1">
        <v>3</v>
      </c>
      <c r="AY915" t="str">
        <f t="shared" si="154"/>
        <v>2021_06_ARI</v>
      </c>
      <c r="AZ915" t="str">
        <f t="shared" si="155"/>
        <v>A.Green</v>
      </c>
      <c r="BA915" t="str">
        <f t="shared" si="156"/>
        <v/>
      </c>
      <c r="BB915" t="str">
        <f t="shared" si="157"/>
        <v>2021_06_ARI</v>
      </c>
      <c r="BC915" t="str">
        <f t="shared" si="158"/>
        <v/>
      </c>
      <c r="BD915">
        <f>COUNTIFS($BB$1:BB915,BB915,$BC$1:BC915,"ru")</f>
        <v>5</v>
      </c>
      <c r="BE915" t="str">
        <f t="shared" si="159"/>
        <v>re</v>
      </c>
      <c r="BF915">
        <f>COUNTIFS($BB$1:BB915,BB915,$BE$1:BE915,"re")</f>
        <v>4</v>
      </c>
      <c r="BG915" t="str">
        <f t="shared" si="160"/>
        <v>52021_06_ARI</v>
      </c>
      <c r="BH915" t="str">
        <f t="shared" si="161"/>
        <v>re42021_06_ARI</v>
      </c>
      <c r="BI915" t="str">
        <f t="shared" si="162"/>
        <v>2021_06_ARIA.Green</v>
      </c>
      <c r="BJ915" t="str">
        <f t="shared" si="163"/>
        <v>2021_ARI_A.Green</v>
      </c>
      <c r="BK915" t="str">
        <f>IF(ISERROR(MATCH(LEFT(C915,5)&amp;B915&amp;"_"&amp;A915,$BK$1:BK914,0)),LEFT(C915,5)&amp;B915&amp;"_"&amp;A915,"")</f>
        <v/>
      </c>
      <c r="BL915">
        <f>COUNTIFS($B$1:B915,B915)-COUNTIFS($B$1:B915,B915,$BK$1:BK915,"")</f>
        <v>9</v>
      </c>
      <c r="BM915" t="str">
        <f t="shared" si="164"/>
        <v/>
      </c>
    </row>
    <row r="916" spans="1:65" x14ac:dyDescent="0.25">
      <c r="A916" s="1" t="s">
        <v>260</v>
      </c>
      <c r="B916" s="1" t="s">
        <v>51</v>
      </c>
      <c r="C916" s="1" t="s">
        <v>2054</v>
      </c>
      <c r="D916" s="1">
        <v>0.217</v>
      </c>
      <c r="E916" s="1">
        <v>1.78</v>
      </c>
      <c r="F916" s="1" t="s">
        <v>2215</v>
      </c>
      <c r="G916" s="1" t="s">
        <v>52</v>
      </c>
      <c r="H916" s="1" t="s">
        <v>52</v>
      </c>
      <c r="I916" s="1" t="s">
        <v>52</v>
      </c>
      <c r="J916" s="1" t="s">
        <v>52</v>
      </c>
      <c r="K916" s="1" t="s">
        <v>52</v>
      </c>
      <c r="L916" s="1" t="s">
        <v>52</v>
      </c>
      <c r="M916" s="1" t="s">
        <v>52</v>
      </c>
      <c r="N916" s="1" t="s">
        <v>52</v>
      </c>
      <c r="O916" s="1" t="s">
        <v>52</v>
      </c>
      <c r="P916" s="1" t="s">
        <v>52</v>
      </c>
      <c r="Q916" s="1" t="s">
        <v>52</v>
      </c>
      <c r="R916" s="1" t="s">
        <v>52</v>
      </c>
      <c r="S916" s="1" t="s">
        <v>52</v>
      </c>
      <c r="T916" s="1" t="s">
        <v>52</v>
      </c>
      <c r="U916" s="1" t="s">
        <v>52</v>
      </c>
      <c r="V916" s="1" t="s">
        <v>52</v>
      </c>
      <c r="W916" s="1" t="s">
        <v>52</v>
      </c>
      <c r="X916" s="1" t="s">
        <v>52</v>
      </c>
      <c r="Y916" s="1" t="s">
        <v>52</v>
      </c>
      <c r="Z916" s="1" t="s">
        <v>52</v>
      </c>
      <c r="AA916" s="1" t="s">
        <v>52</v>
      </c>
      <c r="AB916" s="1" t="s">
        <v>52</v>
      </c>
      <c r="AC916" s="1" t="s">
        <v>52</v>
      </c>
      <c r="AD916" s="1">
        <v>79</v>
      </c>
      <c r="AE916" s="1">
        <v>0</v>
      </c>
      <c r="AF916" s="1">
        <v>6</v>
      </c>
      <c r="AG916" s="1">
        <v>8</v>
      </c>
      <c r="AH916" s="1">
        <v>0.75</v>
      </c>
      <c r="AI916" s="1">
        <v>9.0399999999999991</v>
      </c>
      <c r="AJ916" s="1">
        <v>3</v>
      </c>
      <c r="AK916" s="1">
        <v>76</v>
      </c>
      <c r="AL916" s="1">
        <v>20</v>
      </c>
      <c r="AM916" s="1">
        <v>18</v>
      </c>
      <c r="AN916" s="1">
        <v>0</v>
      </c>
      <c r="AO916" s="1">
        <v>0</v>
      </c>
      <c r="AP916" s="1">
        <v>515</v>
      </c>
      <c r="AQ916" s="1">
        <v>4</v>
      </c>
      <c r="AR916" s="1">
        <v>39</v>
      </c>
      <c r="AS916" s="1">
        <v>23</v>
      </c>
      <c r="AT916" s="1">
        <v>324</v>
      </c>
      <c r="AU916" s="1">
        <v>296</v>
      </c>
      <c r="AV916" s="1">
        <v>201</v>
      </c>
      <c r="AW916" s="1">
        <v>10</v>
      </c>
      <c r="AX916" s="1">
        <v>3</v>
      </c>
      <c r="AY916" t="str">
        <f t="shared" si="154"/>
        <v>2021_05_DAL</v>
      </c>
      <c r="AZ916" t="str">
        <f t="shared" si="155"/>
        <v>D.Schultz</v>
      </c>
      <c r="BA916" t="str">
        <f t="shared" si="156"/>
        <v/>
      </c>
      <c r="BB916" t="str">
        <f t="shared" si="157"/>
        <v>2021_05_DAL</v>
      </c>
      <c r="BC916" t="str">
        <f t="shared" si="158"/>
        <v/>
      </c>
      <c r="BD916">
        <f>COUNTIFS($BB$1:BB916,BB916,$BC$1:BC916,"ru")</f>
        <v>5</v>
      </c>
      <c r="BE916" t="str">
        <f t="shared" si="159"/>
        <v>re</v>
      </c>
      <c r="BF916">
        <f>COUNTIFS($BB$1:BB916,BB916,$BE$1:BE916,"re")</f>
        <v>5</v>
      </c>
      <c r="BG916" t="str">
        <f t="shared" si="160"/>
        <v>52021_05_DAL</v>
      </c>
      <c r="BH916" t="str">
        <f t="shared" si="161"/>
        <v>re52021_05_DAL</v>
      </c>
      <c r="BI916" t="str">
        <f t="shared" si="162"/>
        <v>2021_05_DALD.Schultz</v>
      </c>
      <c r="BJ916" t="str">
        <f t="shared" si="163"/>
        <v>2021_DAL_D.Schultz</v>
      </c>
      <c r="BK916" t="str">
        <f>IF(ISERROR(MATCH(LEFT(C916,5)&amp;B916&amp;"_"&amp;A916,$BK$1:BK915,0)),LEFT(C916,5)&amp;B916&amp;"_"&amp;A916,"")</f>
        <v/>
      </c>
      <c r="BL916">
        <f>COUNTIFS($B$1:B916,B916)-COUNTIFS($B$1:B916,B916,$BK$1:BK916,"")</f>
        <v>9</v>
      </c>
      <c r="BM916" t="str">
        <f t="shared" si="164"/>
        <v/>
      </c>
    </row>
    <row r="917" spans="1:65" x14ac:dyDescent="0.25">
      <c r="A917" s="1" t="s">
        <v>260</v>
      </c>
      <c r="B917" s="1" t="s">
        <v>51</v>
      </c>
      <c r="C917" s="1" t="s">
        <v>2419</v>
      </c>
      <c r="D917" s="1">
        <v>0.245</v>
      </c>
      <c r="E917" s="1">
        <v>3.46</v>
      </c>
      <c r="F917" s="1" t="s">
        <v>2571</v>
      </c>
      <c r="G917" s="1" t="s">
        <v>52</v>
      </c>
      <c r="H917" s="1" t="s">
        <v>52</v>
      </c>
      <c r="I917" s="1" t="s">
        <v>52</v>
      </c>
      <c r="J917" s="1" t="s">
        <v>52</v>
      </c>
      <c r="K917" s="1" t="s">
        <v>52</v>
      </c>
      <c r="L917" s="1" t="s">
        <v>52</v>
      </c>
      <c r="M917" s="1" t="s">
        <v>52</v>
      </c>
      <c r="N917" s="1" t="s">
        <v>52</v>
      </c>
      <c r="O917" s="1" t="s">
        <v>52</v>
      </c>
      <c r="P917" s="1" t="s">
        <v>52</v>
      </c>
      <c r="Q917" s="1" t="s">
        <v>52</v>
      </c>
      <c r="R917" s="1" t="s">
        <v>52</v>
      </c>
      <c r="S917" s="1" t="s">
        <v>52</v>
      </c>
      <c r="T917" s="1" t="s">
        <v>52</v>
      </c>
      <c r="U917" s="1" t="s">
        <v>52</v>
      </c>
      <c r="V917" s="1" t="s">
        <v>52</v>
      </c>
      <c r="W917" s="1" t="s">
        <v>52</v>
      </c>
      <c r="X917" s="1" t="s">
        <v>52</v>
      </c>
      <c r="Y917" s="1" t="s">
        <v>52</v>
      </c>
      <c r="Z917" s="1" t="s">
        <v>52</v>
      </c>
      <c r="AA917" s="1" t="s">
        <v>52</v>
      </c>
      <c r="AB917" s="1" t="s">
        <v>52</v>
      </c>
      <c r="AC917" s="1" t="s">
        <v>52</v>
      </c>
      <c r="AD917" s="1">
        <v>79</v>
      </c>
      <c r="AE917" s="1">
        <v>0</v>
      </c>
      <c r="AF917" s="1">
        <v>5</v>
      </c>
      <c r="AG917" s="1">
        <v>6</v>
      </c>
      <c r="AH917" s="1">
        <v>0.83299999999999996</v>
      </c>
      <c r="AI917" s="1">
        <v>19.05</v>
      </c>
      <c r="AJ917" s="1">
        <v>4</v>
      </c>
      <c r="AK917" s="1">
        <v>44</v>
      </c>
      <c r="AL917" s="1">
        <v>35</v>
      </c>
      <c r="AM917" s="1">
        <v>16</v>
      </c>
      <c r="AN917" s="1">
        <v>0</v>
      </c>
      <c r="AO917" s="1">
        <v>0</v>
      </c>
      <c r="AP917" s="1">
        <v>567</v>
      </c>
      <c r="AQ917" s="1">
        <v>3</v>
      </c>
      <c r="AR917" s="1">
        <v>31</v>
      </c>
      <c r="AS917" s="1">
        <v>36</v>
      </c>
      <c r="AT917" s="1">
        <v>445</v>
      </c>
      <c r="AU917" s="1">
        <v>458</v>
      </c>
      <c r="AV917" s="1">
        <v>122</v>
      </c>
      <c r="AW917" s="1">
        <v>9</v>
      </c>
      <c r="AX917" s="1">
        <v>4</v>
      </c>
      <c r="AY917" t="str">
        <f t="shared" si="154"/>
        <v>2021_06_DAL</v>
      </c>
      <c r="AZ917" t="str">
        <f t="shared" si="155"/>
        <v>D.Schultz</v>
      </c>
      <c r="BA917" t="str">
        <f t="shared" si="156"/>
        <v/>
      </c>
      <c r="BB917" t="str">
        <f t="shared" si="157"/>
        <v>2021_06_DAL</v>
      </c>
      <c r="BC917" t="str">
        <f t="shared" si="158"/>
        <v/>
      </c>
      <c r="BD917">
        <f>COUNTIFS($BB$1:BB917,BB917,$BC$1:BC917,"ru")</f>
        <v>4</v>
      </c>
      <c r="BE917" t="str">
        <f t="shared" si="159"/>
        <v>re</v>
      </c>
      <c r="BF917">
        <f>COUNTIFS($BB$1:BB917,BB917,$BE$1:BE917,"re")</f>
        <v>4</v>
      </c>
      <c r="BG917" t="str">
        <f t="shared" si="160"/>
        <v>42021_06_DAL</v>
      </c>
      <c r="BH917" t="str">
        <f t="shared" si="161"/>
        <v>re42021_06_DAL</v>
      </c>
      <c r="BI917" t="str">
        <f t="shared" si="162"/>
        <v>2021_06_DALD.Schultz</v>
      </c>
      <c r="BJ917" t="str">
        <f t="shared" si="163"/>
        <v>2021_DAL_D.Schultz</v>
      </c>
      <c r="BK917" t="str">
        <f>IF(ISERROR(MATCH(LEFT(C917,5)&amp;B917&amp;"_"&amp;A917,$BK$1:BK916,0)),LEFT(C917,5)&amp;B917&amp;"_"&amp;A917,"")</f>
        <v/>
      </c>
      <c r="BL917">
        <f>COUNTIFS($B$1:B917,B917)-COUNTIFS($B$1:B917,B917,$BK$1:BK917,"")</f>
        <v>9</v>
      </c>
      <c r="BM917" t="str">
        <f t="shared" si="164"/>
        <v/>
      </c>
    </row>
    <row r="918" spans="1:65" x14ac:dyDescent="0.25">
      <c r="A918" s="1" t="s">
        <v>1342</v>
      </c>
      <c r="B918" s="1" t="s">
        <v>94</v>
      </c>
      <c r="C918" s="1" t="s">
        <v>2442</v>
      </c>
      <c r="D918" s="1">
        <v>0.115</v>
      </c>
      <c r="E918" s="1">
        <v>4.6500000000000004</v>
      </c>
      <c r="F918" s="1" t="s">
        <v>2572</v>
      </c>
      <c r="G918" s="1" t="s">
        <v>52</v>
      </c>
      <c r="H918" s="1" t="s">
        <v>52</v>
      </c>
      <c r="I918" s="1" t="s">
        <v>52</v>
      </c>
      <c r="J918" s="1" t="s">
        <v>52</v>
      </c>
      <c r="K918" s="1" t="s">
        <v>52</v>
      </c>
      <c r="L918" s="1" t="s">
        <v>52</v>
      </c>
      <c r="M918" s="1" t="s">
        <v>52</v>
      </c>
      <c r="N918" s="1" t="s">
        <v>52</v>
      </c>
      <c r="O918" s="1" t="s">
        <v>52</v>
      </c>
      <c r="P918" s="1" t="s">
        <v>52</v>
      </c>
      <c r="Q918" s="1" t="s">
        <v>52</v>
      </c>
      <c r="R918" s="1" t="s">
        <v>52</v>
      </c>
      <c r="S918" s="1" t="s">
        <v>52</v>
      </c>
      <c r="T918" s="1" t="s">
        <v>52</v>
      </c>
      <c r="U918" s="1" t="s">
        <v>52</v>
      </c>
      <c r="V918" s="1" t="s">
        <v>52</v>
      </c>
      <c r="W918" s="1" t="s">
        <v>52</v>
      </c>
      <c r="X918" s="1" t="s">
        <v>52</v>
      </c>
      <c r="Y918" s="1" t="s">
        <v>52</v>
      </c>
      <c r="Z918" s="1" t="s">
        <v>52</v>
      </c>
      <c r="AA918" s="1" t="s">
        <v>52</v>
      </c>
      <c r="AB918" s="1" t="s">
        <v>52</v>
      </c>
      <c r="AC918" s="1" t="s">
        <v>52</v>
      </c>
      <c r="AD918" s="1">
        <v>79</v>
      </c>
      <c r="AE918" s="1">
        <v>0</v>
      </c>
      <c r="AF918" s="1">
        <v>5</v>
      </c>
      <c r="AG918" s="1">
        <v>8</v>
      </c>
      <c r="AH918" s="1">
        <v>0.625</v>
      </c>
      <c r="AI918" s="1">
        <v>6.14</v>
      </c>
      <c r="AJ918" s="1">
        <v>4</v>
      </c>
      <c r="AK918" s="1">
        <v>82</v>
      </c>
      <c r="AL918" s="1">
        <v>23</v>
      </c>
      <c r="AM918" s="1">
        <v>22</v>
      </c>
      <c r="AN918" s="1">
        <v>0</v>
      </c>
      <c r="AO918" s="1">
        <v>0</v>
      </c>
      <c r="AP918" s="1">
        <v>290</v>
      </c>
      <c r="AQ918" s="1">
        <v>2</v>
      </c>
      <c r="AR918" s="1">
        <v>19</v>
      </c>
      <c r="AS918" s="1">
        <v>20</v>
      </c>
      <c r="AT918" s="1">
        <v>240</v>
      </c>
      <c r="AU918" s="1">
        <v>241</v>
      </c>
      <c r="AV918" s="1">
        <v>73</v>
      </c>
      <c r="AW918" s="1">
        <v>5</v>
      </c>
      <c r="AX918" s="1">
        <v>1</v>
      </c>
      <c r="AY918" t="str">
        <f t="shared" si="154"/>
        <v>2021_06_CLE</v>
      </c>
      <c r="AZ918" t="str">
        <f t="shared" si="155"/>
        <v>O.Beckham</v>
      </c>
      <c r="BA918" t="str">
        <f t="shared" si="156"/>
        <v/>
      </c>
      <c r="BB918" t="str">
        <f t="shared" si="157"/>
        <v>2021_06_CLE</v>
      </c>
      <c r="BC918" t="str">
        <f t="shared" si="158"/>
        <v/>
      </c>
      <c r="BD918">
        <f>COUNTIFS($BB$1:BB918,BB918,$BC$1:BC918,"ru")</f>
        <v>3</v>
      </c>
      <c r="BE918" t="str">
        <f t="shared" si="159"/>
        <v>re</v>
      </c>
      <c r="BF918">
        <f>COUNTIFS($BB$1:BB918,BB918,$BE$1:BE918,"re")</f>
        <v>5</v>
      </c>
      <c r="BG918" t="str">
        <f t="shared" si="160"/>
        <v>32021_06_CLE</v>
      </c>
      <c r="BH918" t="str">
        <f t="shared" si="161"/>
        <v>re52021_06_CLE</v>
      </c>
      <c r="BI918" t="str">
        <f t="shared" si="162"/>
        <v>2021_06_CLEO.Beckham</v>
      </c>
      <c r="BJ918" t="str">
        <f t="shared" si="163"/>
        <v>2021_CLE_O.Beckham</v>
      </c>
      <c r="BK918" t="str">
        <f>IF(ISERROR(MATCH(LEFT(C918,5)&amp;B918&amp;"_"&amp;A918,$BK$1:BK917,0)),LEFT(C918,5)&amp;B918&amp;"_"&amp;A918,"")</f>
        <v/>
      </c>
      <c r="BL918">
        <f>COUNTIFS($B$1:B918,B918)-COUNTIFS($B$1:B918,B918,$BK$1:BK918,"")</f>
        <v>12</v>
      </c>
      <c r="BM918" t="str">
        <f t="shared" si="164"/>
        <v/>
      </c>
    </row>
    <row r="919" spans="1:65" x14ac:dyDescent="0.25">
      <c r="A919" s="1" t="s">
        <v>212</v>
      </c>
      <c r="B919" s="1" t="s">
        <v>80</v>
      </c>
      <c r="C919" s="1" t="s">
        <v>857</v>
      </c>
      <c r="D919" s="1">
        <v>6.5000000000000002E-2</v>
      </c>
      <c r="E919" s="1">
        <v>4.97</v>
      </c>
      <c r="F919" s="1" t="s">
        <v>1007</v>
      </c>
      <c r="G919" s="1" t="s">
        <v>52</v>
      </c>
      <c r="H919" s="1" t="s">
        <v>52</v>
      </c>
      <c r="I919" s="1" t="s">
        <v>52</v>
      </c>
      <c r="J919" s="1" t="s">
        <v>52</v>
      </c>
      <c r="K919" s="1" t="s">
        <v>52</v>
      </c>
      <c r="L919" s="1" t="s">
        <v>52</v>
      </c>
      <c r="M919" s="1" t="s">
        <v>52</v>
      </c>
      <c r="N919" s="1" t="s">
        <v>52</v>
      </c>
      <c r="O919" s="1" t="s">
        <v>52</v>
      </c>
      <c r="P919" s="1" t="s">
        <v>52</v>
      </c>
      <c r="Q919" s="1" t="s">
        <v>52</v>
      </c>
      <c r="R919" s="1" t="s">
        <v>52</v>
      </c>
      <c r="S919" s="1" t="s">
        <v>52</v>
      </c>
      <c r="T919" s="1" t="s">
        <v>52</v>
      </c>
      <c r="U919" s="1" t="s">
        <v>52</v>
      </c>
      <c r="V919" s="1" t="s">
        <v>52</v>
      </c>
      <c r="W919" s="1" t="s">
        <v>52</v>
      </c>
      <c r="X919" s="1" t="s">
        <v>52</v>
      </c>
      <c r="Y919" s="1" t="s">
        <v>52</v>
      </c>
      <c r="Z919" s="1" t="s">
        <v>52</v>
      </c>
      <c r="AA919" s="1" t="s">
        <v>52</v>
      </c>
      <c r="AB919" s="1" t="s">
        <v>52</v>
      </c>
      <c r="AC919" s="1" t="s">
        <v>52</v>
      </c>
      <c r="AD919" s="1">
        <v>78</v>
      </c>
      <c r="AE919" s="1">
        <v>1</v>
      </c>
      <c r="AF919" s="1">
        <v>9</v>
      </c>
      <c r="AG919" s="1">
        <v>14</v>
      </c>
      <c r="AH919" s="1">
        <v>0.64200000000000002</v>
      </c>
      <c r="AI919" s="1">
        <v>3.85</v>
      </c>
      <c r="AJ919" s="1">
        <v>4</v>
      </c>
      <c r="AK919" s="1">
        <v>171</v>
      </c>
      <c r="AL919" s="1">
        <v>24</v>
      </c>
      <c r="AM919" s="1">
        <v>33</v>
      </c>
      <c r="AN919" s="1">
        <v>0</v>
      </c>
      <c r="AO919" s="1">
        <v>0</v>
      </c>
      <c r="AP919" s="1">
        <v>302</v>
      </c>
      <c r="AQ919" s="1">
        <v>3</v>
      </c>
      <c r="AR919" s="1">
        <v>28</v>
      </c>
      <c r="AS919" s="1">
        <v>18</v>
      </c>
      <c r="AT919" s="1">
        <v>227</v>
      </c>
      <c r="AU919" s="1">
        <v>272</v>
      </c>
      <c r="AV919" s="1">
        <v>82</v>
      </c>
      <c r="AW919" s="1">
        <v>6</v>
      </c>
      <c r="AX919" s="1">
        <v>3</v>
      </c>
      <c r="AY919" t="str">
        <f t="shared" si="154"/>
        <v>2021_02_HOU</v>
      </c>
      <c r="AZ919" t="str">
        <f t="shared" si="155"/>
        <v>B.Cooks</v>
      </c>
      <c r="BA919" t="str">
        <f t="shared" si="156"/>
        <v/>
      </c>
      <c r="BB919" t="str">
        <f t="shared" si="157"/>
        <v>2021_02_HOU</v>
      </c>
      <c r="BC919" t="str">
        <f t="shared" si="158"/>
        <v/>
      </c>
      <c r="BD919">
        <f>COUNTIFS($BB$1:BB919,BB919,$BC$1:BC919,"ru")</f>
        <v>4</v>
      </c>
      <c r="BE919" t="str">
        <f t="shared" si="159"/>
        <v>re</v>
      </c>
      <c r="BF919">
        <f>COUNTIFS($BB$1:BB919,BB919,$BE$1:BE919,"re")</f>
        <v>4</v>
      </c>
      <c r="BG919" t="str">
        <f t="shared" si="160"/>
        <v>42021_02_HOU</v>
      </c>
      <c r="BH919" t="str">
        <f t="shared" si="161"/>
        <v>re42021_02_HOU</v>
      </c>
      <c r="BI919" t="str">
        <f t="shared" si="162"/>
        <v>2021_02_HOUB.Cooks</v>
      </c>
      <c r="BJ919" t="str">
        <f t="shared" si="163"/>
        <v>2021_HOU_B.Cooks</v>
      </c>
      <c r="BK919" t="str">
        <f>IF(ISERROR(MATCH(LEFT(C919,5)&amp;B919&amp;"_"&amp;A919,$BK$1:BK918,0)),LEFT(C919,5)&amp;B919&amp;"_"&amp;A919,"")</f>
        <v/>
      </c>
      <c r="BL919">
        <f>COUNTIFS($B$1:B919,B919)-COUNTIFS($B$1:B919,B919,$BK$1:BK919,"")</f>
        <v>11</v>
      </c>
      <c r="BM919" t="str">
        <f t="shared" si="164"/>
        <v/>
      </c>
    </row>
    <row r="920" spans="1:65" x14ac:dyDescent="0.25">
      <c r="A920" s="1" t="s">
        <v>204</v>
      </c>
      <c r="B920" s="1" t="s">
        <v>95</v>
      </c>
      <c r="C920" s="1" t="s">
        <v>414</v>
      </c>
      <c r="D920" s="1">
        <v>5.3999999999999999E-2</v>
      </c>
      <c r="E920" s="1">
        <v>4.78</v>
      </c>
      <c r="F920" s="1" t="s">
        <v>597</v>
      </c>
      <c r="G920" s="1" t="s">
        <v>52</v>
      </c>
      <c r="H920" s="1" t="s">
        <v>52</v>
      </c>
      <c r="I920" s="1" t="s">
        <v>52</v>
      </c>
      <c r="J920" s="1" t="s">
        <v>52</v>
      </c>
      <c r="K920" s="1" t="s">
        <v>52</v>
      </c>
      <c r="L920" s="1" t="s">
        <v>52</v>
      </c>
      <c r="M920" s="1" t="s">
        <v>52</v>
      </c>
      <c r="N920" s="1" t="s">
        <v>52</v>
      </c>
      <c r="O920" s="1" t="s">
        <v>52</v>
      </c>
      <c r="P920" s="1" t="s">
        <v>52</v>
      </c>
      <c r="Q920" s="1" t="s">
        <v>52</v>
      </c>
      <c r="R920" s="1" t="s">
        <v>52</v>
      </c>
      <c r="S920" s="1" t="s">
        <v>52</v>
      </c>
      <c r="T920" s="1" t="s">
        <v>52</v>
      </c>
      <c r="U920" s="1" t="s">
        <v>52</v>
      </c>
      <c r="V920" s="1" t="s">
        <v>52</v>
      </c>
      <c r="W920" s="1" t="s">
        <v>52</v>
      </c>
      <c r="X920" s="1" t="s">
        <v>52</v>
      </c>
      <c r="Y920" s="1" t="s">
        <v>52</v>
      </c>
      <c r="Z920" s="1" t="s">
        <v>52</v>
      </c>
      <c r="AA920" s="1" t="s">
        <v>52</v>
      </c>
      <c r="AB920" s="1" t="s">
        <v>52</v>
      </c>
      <c r="AC920" s="1" t="s">
        <v>52</v>
      </c>
      <c r="AD920" s="1">
        <v>78</v>
      </c>
      <c r="AE920" s="1">
        <v>0</v>
      </c>
      <c r="AF920" s="1">
        <v>4</v>
      </c>
      <c r="AG920" s="1">
        <v>5</v>
      </c>
      <c r="AH920" s="1">
        <v>0.8</v>
      </c>
      <c r="AI920" s="1">
        <v>4.8600000000000003</v>
      </c>
      <c r="AJ920" s="1">
        <v>3</v>
      </c>
      <c r="AK920" s="1">
        <v>28</v>
      </c>
      <c r="AL920" s="1">
        <v>57</v>
      </c>
      <c r="AM920" s="1">
        <v>19</v>
      </c>
      <c r="AN920" s="1">
        <v>0</v>
      </c>
      <c r="AO920" s="1">
        <v>0</v>
      </c>
      <c r="AP920" s="1">
        <v>442</v>
      </c>
      <c r="AQ920" s="1">
        <v>4</v>
      </c>
      <c r="AR920" s="1">
        <v>28</v>
      </c>
      <c r="AS920" s="1">
        <v>18</v>
      </c>
      <c r="AT920" s="1">
        <v>319</v>
      </c>
      <c r="AU920" s="1">
        <v>165</v>
      </c>
      <c r="AV920" s="1">
        <v>131</v>
      </c>
      <c r="AW920" s="1">
        <v>4</v>
      </c>
      <c r="AX920" s="1">
        <v>1</v>
      </c>
      <c r="AY920" t="str">
        <f t="shared" si="154"/>
        <v>2021_01_SF</v>
      </c>
      <c r="AZ920" t="str">
        <f t="shared" si="155"/>
        <v>G.Kittle</v>
      </c>
      <c r="BA920" t="str">
        <f t="shared" si="156"/>
        <v/>
      </c>
      <c r="BB920" t="str">
        <f t="shared" si="157"/>
        <v>2021_01_SF</v>
      </c>
      <c r="BC920" t="str">
        <f t="shared" si="158"/>
        <v/>
      </c>
      <c r="BD920">
        <f>COUNTIFS($BB$1:BB920,BB920,$BC$1:BC920,"ru")</f>
        <v>5</v>
      </c>
      <c r="BE920" t="str">
        <f t="shared" si="159"/>
        <v>re</v>
      </c>
      <c r="BF920">
        <f>COUNTIFS($BB$1:BB920,BB920,$BE$1:BE920,"re")</f>
        <v>3</v>
      </c>
      <c r="BG920" t="str">
        <f t="shared" si="160"/>
        <v>52021_01_SF</v>
      </c>
      <c r="BH920" t="str">
        <f t="shared" si="161"/>
        <v>re32021_01_SF</v>
      </c>
      <c r="BI920" t="str">
        <f t="shared" si="162"/>
        <v>2021_01_SFG.Kittle</v>
      </c>
      <c r="BJ920" t="str">
        <f t="shared" si="163"/>
        <v>2021_SF_G.Kittle</v>
      </c>
      <c r="BK920" t="str">
        <f>IF(ISERROR(MATCH(LEFT(C920,5)&amp;B920&amp;"_"&amp;A920,$BK$1:BK919,0)),LEFT(C920,5)&amp;B920&amp;"_"&amp;A920,"")</f>
        <v/>
      </c>
      <c r="BL920">
        <f>COUNTIFS($B$1:B920,B920)-COUNTIFS($B$1:B920,B920,$BK$1:BK920,"")</f>
        <v>13</v>
      </c>
      <c r="BM920" t="str">
        <f t="shared" si="164"/>
        <v/>
      </c>
    </row>
    <row r="921" spans="1:65" x14ac:dyDescent="0.25">
      <c r="A921" s="1" t="s">
        <v>1751</v>
      </c>
      <c r="B921" s="1" t="s">
        <v>91</v>
      </c>
      <c r="C921" s="1" t="s">
        <v>2430</v>
      </c>
      <c r="D921" s="1">
        <v>0.159</v>
      </c>
      <c r="E921" s="1">
        <v>4.24</v>
      </c>
      <c r="F921" s="1" t="s">
        <v>2573</v>
      </c>
      <c r="G921" s="1" t="s">
        <v>52</v>
      </c>
      <c r="H921" s="1" t="s">
        <v>52</v>
      </c>
      <c r="I921" s="1" t="s">
        <v>52</v>
      </c>
      <c r="J921" s="1" t="s">
        <v>52</v>
      </c>
      <c r="K921" s="1" t="s">
        <v>52</v>
      </c>
      <c r="L921" s="1" t="s">
        <v>52</v>
      </c>
      <c r="M921" s="1" t="s">
        <v>52</v>
      </c>
      <c r="N921" s="1" t="s">
        <v>52</v>
      </c>
      <c r="O921" s="1" t="s">
        <v>52</v>
      </c>
      <c r="P921" s="1" t="s">
        <v>52</v>
      </c>
      <c r="Q921" s="1" t="s">
        <v>52</v>
      </c>
      <c r="R921" s="1" t="s">
        <v>52</v>
      </c>
      <c r="S921" s="1" t="s">
        <v>52</v>
      </c>
      <c r="T921" s="1" t="s">
        <v>52</v>
      </c>
      <c r="U921" s="1" t="s">
        <v>52</v>
      </c>
      <c r="V921" s="1" t="s">
        <v>52</v>
      </c>
      <c r="W921" s="1" t="s">
        <v>52</v>
      </c>
      <c r="X921" s="1" t="s">
        <v>52</v>
      </c>
      <c r="Y921" s="1" t="s">
        <v>52</v>
      </c>
      <c r="Z921" s="1" t="s">
        <v>52</v>
      </c>
      <c r="AA921" s="1" t="s">
        <v>52</v>
      </c>
      <c r="AB921" s="1" t="s">
        <v>52</v>
      </c>
      <c r="AC921" s="1" t="s">
        <v>52</v>
      </c>
      <c r="AD921" s="1">
        <v>78</v>
      </c>
      <c r="AE921" s="1">
        <v>0</v>
      </c>
      <c r="AF921" s="1">
        <v>5</v>
      </c>
      <c r="AG921" s="1">
        <v>6</v>
      </c>
      <c r="AH921" s="1">
        <v>0.83299999999999996</v>
      </c>
      <c r="AI921" s="1">
        <v>21.32</v>
      </c>
      <c r="AJ921" s="1">
        <v>3</v>
      </c>
      <c r="AK921" s="1">
        <v>51</v>
      </c>
      <c r="AL921" s="1">
        <v>41</v>
      </c>
      <c r="AM921" s="1">
        <v>23</v>
      </c>
      <c r="AN921" s="1">
        <v>0</v>
      </c>
      <c r="AO921" s="1">
        <v>0</v>
      </c>
      <c r="AP921" s="1">
        <v>396</v>
      </c>
      <c r="AQ921" s="1">
        <v>2</v>
      </c>
      <c r="AR921" s="1">
        <v>19</v>
      </c>
      <c r="AS921" s="1">
        <v>25</v>
      </c>
      <c r="AT921" s="1">
        <v>319</v>
      </c>
      <c r="AU921" s="1">
        <v>306</v>
      </c>
      <c r="AV921" s="1">
        <v>84</v>
      </c>
      <c r="AW921" s="1">
        <v>3</v>
      </c>
      <c r="AX921" s="1">
        <v>2</v>
      </c>
      <c r="AY921" t="str">
        <f t="shared" si="154"/>
        <v>2021_06_JAX</v>
      </c>
      <c r="AZ921" t="str">
        <f t="shared" si="155"/>
        <v>J.Agnew</v>
      </c>
      <c r="BA921" t="str">
        <f t="shared" si="156"/>
        <v/>
      </c>
      <c r="BB921" t="str">
        <f t="shared" si="157"/>
        <v>2021_06_JAX</v>
      </c>
      <c r="BC921" t="str">
        <f t="shared" si="158"/>
        <v/>
      </c>
      <c r="BD921">
        <f>COUNTIFS($BB$1:BB921,BB921,$BC$1:BC921,"ru")</f>
        <v>2</v>
      </c>
      <c r="BE921" t="str">
        <f t="shared" si="159"/>
        <v>re</v>
      </c>
      <c r="BF921">
        <f>COUNTIFS($BB$1:BB921,BB921,$BE$1:BE921,"re")</f>
        <v>3</v>
      </c>
      <c r="BG921" t="str">
        <f t="shared" si="160"/>
        <v>22021_06_JAX</v>
      </c>
      <c r="BH921" t="str">
        <f t="shared" si="161"/>
        <v>re32021_06_JAX</v>
      </c>
      <c r="BI921" t="str">
        <f t="shared" si="162"/>
        <v>2021_06_JAXJ.Agnew</v>
      </c>
      <c r="BJ921" t="str">
        <f t="shared" si="163"/>
        <v>2021_JAX_J.Agnew</v>
      </c>
      <c r="BK921" t="str">
        <f>IF(ISERROR(MATCH(LEFT(C921,5)&amp;B921&amp;"_"&amp;A921,$BK$1:BK920,0)),LEFT(C921,5)&amp;B921&amp;"_"&amp;A921,"")</f>
        <v/>
      </c>
      <c r="BL921">
        <f>COUNTIFS($B$1:B921,B921)-COUNTIFS($B$1:B921,B921,$BK$1:BK921,"")</f>
        <v>8</v>
      </c>
      <c r="BM921" t="str">
        <f t="shared" si="164"/>
        <v/>
      </c>
    </row>
    <row r="922" spans="1:65" x14ac:dyDescent="0.25">
      <c r="A922" s="1" t="s">
        <v>600</v>
      </c>
      <c r="B922" s="1" t="s">
        <v>64</v>
      </c>
      <c r="C922" s="1" t="s">
        <v>2423</v>
      </c>
      <c r="D922" s="1">
        <v>0.73099999999999998</v>
      </c>
      <c r="E922" s="1">
        <v>3.22</v>
      </c>
      <c r="F922" s="1" t="s">
        <v>2574</v>
      </c>
      <c r="G922" s="1" t="s">
        <v>52</v>
      </c>
      <c r="H922" s="1" t="s">
        <v>52</v>
      </c>
      <c r="I922" s="1" t="s">
        <v>52</v>
      </c>
      <c r="J922" s="1" t="s">
        <v>52</v>
      </c>
      <c r="K922" s="1" t="s">
        <v>52</v>
      </c>
      <c r="L922" s="1" t="s">
        <v>52</v>
      </c>
      <c r="M922" s="1" t="s">
        <v>52</v>
      </c>
      <c r="N922" s="1" t="s">
        <v>52</v>
      </c>
      <c r="O922" s="1" t="s">
        <v>52</v>
      </c>
      <c r="P922" s="1" t="s">
        <v>52</v>
      </c>
      <c r="Q922" s="1" t="s">
        <v>52</v>
      </c>
      <c r="R922" s="1" t="s">
        <v>52</v>
      </c>
      <c r="S922" s="1" t="s">
        <v>52</v>
      </c>
      <c r="T922" s="1" t="s">
        <v>52</v>
      </c>
      <c r="U922" s="1" t="s">
        <v>52</v>
      </c>
      <c r="V922" s="1" t="s">
        <v>52</v>
      </c>
      <c r="W922" s="1" t="s">
        <v>52</v>
      </c>
      <c r="X922" s="1" t="s">
        <v>52</v>
      </c>
      <c r="Y922" s="1" t="s">
        <v>52</v>
      </c>
      <c r="Z922" s="1" t="s">
        <v>52</v>
      </c>
      <c r="AA922" s="1" t="s">
        <v>52</v>
      </c>
      <c r="AB922" s="1" t="s">
        <v>52</v>
      </c>
      <c r="AC922" s="1" t="s">
        <v>52</v>
      </c>
      <c r="AD922" s="1">
        <v>78</v>
      </c>
      <c r="AE922" s="1">
        <v>1</v>
      </c>
      <c r="AF922" s="1">
        <v>6</v>
      </c>
      <c r="AG922" s="1">
        <v>7</v>
      </c>
      <c r="AH922" s="1">
        <v>0.85699999999999998</v>
      </c>
      <c r="AI922" s="1">
        <v>25.79</v>
      </c>
      <c r="AJ922" s="1">
        <v>4</v>
      </c>
      <c r="AK922" s="1">
        <v>61</v>
      </c>
      <c r="AL922" s="1">
        <v>23</v>
      </c>
      <c r="AM922" s="1">
        <v>16</v>
      </c>
      <c r="AN922" s="1">
        <v>0</v>
      </c>
      <c r="AO922" s="1">
        <v>0</v>
      </c>
      <c r="AP922" s="1">
        <v>571</v>
      </c>
      <c r="AQ922" s="1">
        <v>5</v>
      </c>
      <c r="AR922" s="1">
        <v>37</v>
      </c>
      <c r="AS922" s="1">
        <v>33</v>
      </c>
      <c r="AT922" s="1">
        <v>373</v>
      </c>
      <c r="AU922" s="1">
        <v>373</v>
      </c>
      <c r="AV922" s="1">
        <v>198</v>
      </c>
      <c r="AW922" s="1">
        <v>6</v>
      </c>
      <c r="AX922" s="1">
        <v>2</v>
      </c>
      <c r="AY922" t="str">
        <f t="shared" si="154"/>
        <v>2021_06_MIN</v>
      </c>
      <c r="AZ922" t="str">
        <f t="shared" si="155"/>
        <v>K.Osborn</v>
      </c>
      <c r="BA922" t="str">
        <f t="shared" si="156"/>
        <v/>
      </c>
      <c r="BB922" t="str">
        <f t="shared" si="157"/>
        <v>2021_06_MIN</v>
      </c>
      <c r="BC922" t="str">
        <f t="shared" si="158"/>
        <v/>
      </c>
      <c r="BD922">
        <f>COUNTIFS($BB$1:BB922,BB922,$BC$1:BC922,"ru")</f>
        <v>5</v>
      </c>
      <c r="BE922" t="str">
        <f t="shared" si="159"/>
        <v>re</v>
      </c>
      <c r="BF922">
        <f>COUNTIFS($BB$1:BB922,BB922,$BE$1:BE922,"re")</f>
        <v>4</v>
      </c>
      <c r="BG922" t="str">
        <f t="shared" si="160"/>
        <v>52021_06_MIN</v>
      </c>
      <c r="BH922" t="str">
        <f t="shared" si="161"/>
        <v>re42021_06_MIN</v>
      </c>
      <c r="BI922" t="str">
        <f t="shared" si="162"/>
        <v>2021_06_MINK.Osborn</v>
      </c>
      <c r="BJ922" t="str">
        <f t="shared" si="163"/>
        <v>2021_MIN_K.Osborn</v>
      </c>
      <c r="BK922" t="str">
        <f>IF(ISERROR(MATCH(LEFT(C922,5)&amp;B922&amp;"_"&amp;A922,$BK$1:BK921,0)),LEFT(C922,5)&amp;B922&amp;"_"&amp;A922,"")</f>
        <v/>
      </c>
      <c r="BL922">
        <f>COUNTIFS($B$1:B922,B922)-COUNTIFS($B$1:B922,B922,$BK$1:BK922,"")</f>
        <v>8</v>
      </c>
      <c r="BM922" t="str">
        <f t="shared" si="164"/>
        <v/>
      </c>
    </row>
    <row r="923" spans="1:65" x14ac:dyDescent="0.25">
      <c r="A923" s="1" t="s">
        <v>233</v>
      </c>
      <c r="B923" s="1" t="s">
        <v>88</v>
      </c>
      <c r="C923" s="1" t="s">
        <v>1666</v>
      </c>
      <c r="D923" s="1">
        <v>3.6999999999999998E-2</v>
      </c>
      <c r="E923" s="1">
        <v>0.9</v>
      </c>
      <c r="F923" s="1" t="s">
        <v>1823</v>
      </c>
      <c r="G923" s="1" t="s">
        <v>52</v>
      </c>
      <c r="H923" s="1" t="s">
        <v>52</v>
      </c>
      <c r="I923" s="1" t="s">
        <v>52</v>
      </c>
      <c r="J923" s="1" t="s">
        <v>52</v>
      </c>
      <c r="K923" s="1" t="s">
        <v>52</v>
      </c>
      <c r="L923" s="1" t="s">
        <v>52</v>
      </c>
      <c r="M923" s="1" t="s">
        <v>52</v>
      </c>
      <c r="N923" s="1" t="s">
        <v>52</v>
      </c>
      <c r="O923" s="1" t="s">
        <v>52</v>
      </c>
      <c r="P923" s="1" t="s">
        <v>52</v>
      </c>
      <c r="Q923" s="1" t="s">
        <v>52</v>
      </c>
      <c r="R923" s="1" t="s">
        <v>52</v>
      </c>
      <c r="S923" s="1" t="s">
        <v>52</v>
      </c>
      <c r="T923" s="1" t="s">
        <v>52</v>
      </c>
      <c r="U923" s="1" t="s">
        <v>52</v>
      </c>
      <c r="V923" s="1" t="s">
        <v>52</v>
      </c>
      <c r="W923" s="1" t="s">
        <v>52</v>
      </c>
      <c r="X923" s="1" t="s">
        <v>52</v>
      </c>
      <c r="Y923" s="1" t="s">
        <v>52</v>
      </c>
      <c r="Z923" s="1" t="s">
        <v>52</v>
      </c>
      <c r="AA923" s="1" t="s">
        <v>52</v>
      </c>
      <c r="AB923" s="1" t="s">
        <v>52</v>
      </c>
      <c r="AC923" s="1" t="s">
        <v>52</v>
      </c>
      <c r="AD923" s="1">
        <v>77</v>
      </c>
      <c r="AE923" s="1">
        <v>1</v>
      </c>
      <c r="AF923" s="1">
        <v>4</v>
      </c>
      <c r="AG923" s="1">
        <v>9</v>
      </c>
      <c r="AH923" s="1">
        <v>0.44400000000000001</v>
      </c>
      <c r="AI923" s="1">
        <v>-18.52</v>
      </c>
      <c r="AJ923" s="1">
        <v>4</v>
      </c>
      <c r="AK923" s="1">
        <v>115</v>
      </c>
      <c r="AL923" s="1">
        <v>7</v>
      </c>
      <c r="AM923" s="1">
        <v>16</v>
      </c>
      <c r="AN923" s="1">
        <v>0</v>
      </c>
      <c r="AO923" s="1">
        <v>0</v>
      </c>
      <c r="AP923" s="1">
        <v>203</v>
      </c>
      <c r="AQ923" s="1">
        <v>2</v>
      </c>
      <c r="AR923" s="1">
        <v>16</v>
      </c>
      <c r="AS923" s="1">
        <v>20</v>
      </c>
      <c r="AT923" s="1">
        <v>199</v>
      </c>
      <c r="AU923" s="1">
        <v>230</v>
      </c>
      <c r="AV923" s="1">
        <v>35</v>
      </c>
      <c r="AW923" s="1">
        <v>4</v>
      </c>
      <c r="AX923" s="1">
        <v>4</v>
      </c>
      <c r="AY923" t="str">
        <f t="shared" si="154"/>
        <v>2021_04_MIA</v>
      </c>
      <c r="AZ923" t="str">
        <f t="shared" si="155"/>
        <v>D.Parker</v>
      </c>
      <c r="BA923" t="str">
        <f t="shared" si="156"/>
        <v/>
      </c>
      <c r="BB923" t="str">
        <f t="shared" si="157"/>
        <v>2021_04_MIA</v>
      </c>
      <c r="BC923" t="str">
        <f t="shared" si="158"/>
        <v/>
      </c>
      <c r="BD923">
        <f>COUNTIFS($BB$1:BB923,BB923,$BC$1:BC923,"ru")</f>
        <v>4</v>
      </c>
      <c r="BE923" t="str">
        <f t="shared" si="159"/>
        <v>re</v>
      </c>
      <c r="BF923">
        <f>COUNTIFS($BB$1:BB923,BB923,$BE$1:BE923,"re")</f>
        <v>3</v>
      </c>
      <c r="BG923" t="str">
        <f t="shared" si="160"/>
        <v>42021_04_MIA</v>
      </c>
      <c r="BH923" t="str">
        <f t="shared" si="161"/>
        <v>re32021_04_MIA</v>
      </c>
      <c r="BI923" t="str">
        <f t="shared" si="162"/>
        <v>2021_04_MIAD.Parker</v>
      </c>
      <c r="BJ923" t="str">
        <f t="shared" si="163"/>
        <v>2021_MIA_D.Parker</v>
      </c>
      <c r="BK923" t="str">
        <f>IF(ISERROR(MATCH(LEFT(C923,5)&amp;B923&amp;"_"&amp;A923,$BK$1:BK922,0)),LEFT(C923,5)&amp;B923&amp;"_"&amp;A923,"")</f>
        <v/>
      </c>
      <c r="BL923">
        <f>COUNTIFS($B$1:B923,B923)-COUNTIFS($B$1:B923,B923,$BK$1:BK923,"")</f>
        <v>9</v>
      </c>
      <c r="BM923" t="str">
        <f t="shared" si="164"/>
        <v/>
      </c>
    </row>
    <row r="924" spans="1:65" x14ac:dyDescent="0.25">
      <c r="A924" s="1" t="s">
        <v>606</v>
      </c>
      <c r="B924" s="1" t="s">
        <v>90</v>
      </c>
      <c r="C924" s="1" t="s">
        <v>2075</v>
      </c>
      <c r="D924" s="1">
        <v>-1.7000000000000001E-2</v>
      </c>
      <c r="E924" s="1">
        <v>-3.89</v>
      </c>
      <c r="F924" s="1" t="s">
        <v>2216</v>
      </c>
      <c r="G924" s="1" t="s">
        <v>52</v>
      </c>
      <c r="H924" s="1" t="s">
        <v>52</v>
      </c>
      <c r="I924" s="1" t="s">
        <v>52</v>
      </c>
      <c r="J924" s="1" t="s">
        <v>52</v>
      </c>
      <c r="K924" s="1" t="s">
        <v>52</v>
      </c>
      <c r="L924" s="1" t="s">
        <v>52</v>
      </c>
      <c r="M924" s="1" t="s">
        <v>52</v>
      </c>
      <c r="N924" s="1" t="s">
        <v>52</v>
      </c>
      <c r="O924" s="1" t="s">
        <v>52</v>
      </c>
      <c r="P924" s="1" t="s">
        <v>52</v>
      </c>
      <c r="Q924" s="1" t="s">
        <v>52</v>
      </c>
      <c r="R924" s="1" t="s">
        <v>52</v>
      </c>
      <c r="S924" s="1" t="s">
        <v>52</v>
      </c>
      <c r="T924" s="1" t="s">
        <v>52</v>
      </c>
      <c r="U924" s="1" t="s">
        <v>52</v>
      </c>
      <c r="V924" s="1" t="s">
        <v>52</v>
      </c>
      <c r="W924" s="1" t="s">
        <v>52</v>
      </c>
      <c r="X924" s="1" t="s">
        <v>52</v>
      </c>
      <c r="Y924" s="1" t="s">
        <v>52</v>
      </c>
      <c r="Z924" s="1" t="s">
        <v>52</v>
      </c>
      <c r="AA924" s="1" t="s">
        <v>52</v>
      </c>
      <c r="AB924" s="1" t="s">
        <v>52</v>
      </c>
      <c r="AC924" s="1" t="s">
        <v>52</v>
      </c>
      <c r="AD924" s="1">
        <v>77</v>
      </c>
      <c r="AE924" s="1">
        <v>0</v>
      </c>
      <c r="AF924" s="1">
        <v>7</v>
      </c>
      <c r="AG924" s="1">
        <v>10</v>
      </c>
      <c r="AH924" s="1">
        <v>0.7</v>
      </c>
      <c r="AI924" s="1">
        <v>10.61</v>
      </c>
      <c r="AJ924" s="1">
        <v>3</v>
      </c>
      <c r="AK924" s="1">
        <v>65</v>
      </c>
      <c r="AL924" s="1">
        <v>21</v>
      </c>
      <c r="AM924" s="1">
        <v>22</v>
      </c>
      <c r="AN924" s="1">
        <v>1</v>
      </c>
      <c r="AO924" s="1">
        <v>1</v>
      </c>
      <c r="AP924" s="1">
        <v>275</v>
      </c>
      <c r="AQ924" s="1">
        <v>2</v>
      </c>
      <c r="AR924" s="1">
        <v>22</v>
      </c>
      <c r="AS924" s="1">
        <v>22</v>
      </c>
      <c r="AT924" s="1">
        <v>198</v>
      </c>
      <c r="AU924" s="1">
        <v>291</v>
      </c>
      <c r="AV924" s="1">
        <v>91</v>
      </c>
      <c r="AW924" s="1">
        <v>4</v>
      </c>
      <c r="AX924" s="1">
        <v>3</v>
      </c>
      <c r="AY924" t="str">
        <f t="shared" si="154"/>
        <v>2021_05_PHI</v>
      </c>
      <c r="AZ924" t="str">
        <f t="shared" si="155"/>
        <v>D.Smith</v>
      </c>
      <c r="BA924" t="str">
        <f t="shared" si="156"/>
        <v/>
      </c>
      <c r="BB924" t="str">
        <f t="shared" si="157"/>
        <v>2021_05_PHI</v>
      </c>
      <c r="BC924" t="str">
        <f t="shared" si="158"/>
        <v/>
      </c>
      <c r="BD924">
        <f>COUNTIFS($BB$1:BB924,BB924,$BC$1:BC924,"ru")</f>
        <v>3</v>
      </c>
      <c r="BE924" t="str">
        <f t="shared" si="159"/>
        <v>re</v>
      </c>
      <c r="BF924">
        <f>COUNTIFS($BB$1:BB924,BB924,$BE$1:BE924,"re")</f>
        <v>3</v>
      </c>
      <c r="BG924" t="str">
        <f t="shared" si="160"/>
        <v>32021_05_PHI</v>
      </c>
      <c r="BH924" t="str">
        <f t="shared" si="161"/>
        <v>re32021_05_PHI</v>
      </c>
      <c r="BI924" t="str">
        <f t="shared" si="162"/>
        <v>2021_05_PHID.Smith</v>
      </c>
      <c r="BJ924" t="str">
        <f t="shared" si="163"/>
        <v>2021_PHI_D.Smith</v>
      </c>
      <c r="BK924" t="str">
        <f>IF(ISERROR(MATCH(LEFT(C924,5)&amp;B924&amp;"_"&amp;A924,$BK$1:BK923,0)),LEFT(C924,5)&amp;B924&amp;"_"&amp;A924,"")</f>
        <v/>
      </c>
      <c r="BL924">
        <f>COUNTIFS($B$1:B924,B924)-COUNTIFS($B$1:B924,B924,$BK$1:BK924,"")</f>
        <v>7</v>
      </c>
      <c r="BM924" t="str">
        <f t="shared" si="164"/>
        <v/>
      </c>
    </row>
    <row r="925" spans="1:65" x14ac:dyDescent="0.25">
      <c r="A925" s="1" t="s">
        <v>264</v>
      </c>
      <c r="B925" s="1" t="s">
        <v>76</v>
      </c>
      <c r="C925" s="1" t="s">
        <v>1236</v>
      </c>
      <c r="D925" s="1">
        <v>0.17199999999999999</v>
      </c>
      <c r="E925" s="1">
        <v>7.13</v>
      </c>
      <c r="F925" s="1" t="s">
        <v>1419</v>
      </c>
      <c r="G925" s="1" t="s">
        <v>52</v>
      </c>
      <c r="H925" s="1" t="s">
        <v>52</v>
      </c>
      <c r="I925" s="1" t="s">
        <v>52</v>
      </c>
      <c r="J925" s="1" t="s">
        <v>52</v>
      </c>
      <c r="K925" s="1" t="s">
        <v>52</v>
      </c>
      <c r="L925" s="1" t="s">
        <v>52</v>
      </c>
      <c r="M925" s="1" t="s">
        <v>52</v>
      </c>
      <c r="N925" s="1" t="s">
        <v>52</v>
      </c>
      <c r="O925" s="1" t="s">
        <v>52</v>
      </c>
      <c r="P925" s="1" t="s">
        <v>52</v>
      </c>
      <c r="Q925" s="1" t="s">
        <v>52</v>
      </c>
      <c r="R925" s="1" t="s">
        <v>52</v>
      </c>
      <c r="S925" s="1" t="s">
        <v>52</v>
      </c>
      <c r="T925" s="1" t="s">
        <v>52</v>
      </c>
      <c r="U925" s="1" t="s">
        <v>52</v>
      </c>
      <c r="V925" s="1" t="s">
        <v>52</v>
      </c>
      <c r="W925" s="1" t="s">
        <v>52</v>
      </c>
      <c r="X925" s="1" t="s">
        <v>52</v>
      </c>
      <c r="Y925" s="1" t="s">
        <v>52</v>
      </c>
      <c r="Z925" s="1" t="s">
        <v>52</v>
      </c>
      <c r="AA925" s="1" t="s">
        <v>52</v>
      </c>
      <c r="AB925" s="1" t="s">
        <v>52</v>
      </c>
      <c r="AC925" s="1" t="s">
        <v>52</v>
      </c>
      <c r="AD925" s="1">
        <v>77</v>
      </c>
      <c r="AE925" s="1">
        <v>1</v>
      </c>
      <c r="AF925" s="1">
        <v>5</v>
      </c>
      <c r="AG925" s="1">
        <v>6</v>
      </c>
      <c r="AH925" s="1">
        <v>0.83299999999999996</v>
      </c>
      <c r="AI925" s="1">
        <v>17.04</v>
      </c>
      <c r="AJ925" s="1">
        <v>3</v>
      </c>
      <c r="AK925" s="1">
        <v>57</v>
      </c>
      <c r="AL925" s="1">
        <v>34</v>
      </c>
      <c r="AM925" s="1">
        <v>19</v>
      </c>
      <c r="AN925" s="1">
        <v>0</v>
      </c>
      <c r="AO925" s="1">
        <v>0</v>
      </c>
      <c r="AP925" s="1">
        <v>497</v>
      </c>
      <c r="AQ925" s="1">
        <v>4</v>
      </c>
      <c r="AR925" s="1">
        <v>35</v>
      </c>
      <c r="AS925" s="1">
        <v>26</v>
      </c>
      <c r="AT925" s="1">
        <v>386</v>
      </c>
      <c r="AU925" s="1">
        <v>399</v>
      </c>
      <c r="AV925" s="1">
        <v>140</v>
      </c>
      <c r="AW925" s="1">
        <v>9</v>
      </c>
      <c r="AX925" s="1">
        <v>4</v>
      </c>
      <c r="AY925" t="str">
        <f t="shared" si="154"/>
        <v>2021_03_LV</v>
      </c>
      <c r="AZ925" t="str">
        <f t="shared" si="155"/>
        <v>H.Renfrow</v>
      </c>
      <c r="BA925" t="str">
        <f t="shared" si="156"/>
        <v/>
      </c>
      <c r="BB925" t="str">
        <f t="shared" si="157"/>
        <v>2021_03_LV</v>
      </c>
      <c r="BC925" t="str">
        <f t="shared" si="158"/>
        <v/>
      </c>
      <c r="BD925">
        <f>COUNTIFS($BB$1:BB925,BB925,$BC$1:BC925,"ru")</f>
        <v>4</v>
      </c>
      <c r="BE925" t="str">
        <f t="shared" si="159"/>
        <v>re</v>
      </c>
      <c r="BF925">
        <f>COUNTIFS($BB$1:BB925,BB925,$BE$1:BE925,"re")</f>
        <v>6</v>
      </c>
      <c r="BG925" t="str">
        <f t="shared" si="160"/>
        <v>42021_03_LV</v>
      </c>
      <c r="BH925" t="str">
        <f t="shared" si="161"/>
        <v>re62021_03_LV</v>
      </c>
      <c r="BI925" t="str">
        <f t="shared" si="162"/>
        <v>2021_03_LVH.Renfrow</v>
      </c>
      <c r="BJ925" t="str">
        <f t="shared" si="163"/>
        <v>2021_LV_H.Renfrow</v>
      </c>
      <c r="BK925" t="str">
        <f>IF(ISERROR(MATCH(LEFT(C925,5)&amp;B925&amp;"_"&amp;A925,$BK$1:BK924,0)),LEFT(C925,5)&amp;B925&amp;"_"&amp;A925,"")</f>
        <v>2021_LV_H.Renfrow</v>
      </c>
      <c r="BL925">
        <f>COUNTIFS($B$1:B925,B925)-COUNTIFS($B$1:B925,B925,$BK$1:BK925,"")</f>
        <v>12</v>
      </c>
      <c r="BM925" t="str">
        <f t="shared" si="164"/>
        <v>2021_LV12</v>
      </c>
    </row>
    <row r="926" spans="1:65" x14ac:dyDescent="0.25">
      <c r="A926" s="1" t="s">
        <v>573</v>
      </c>
      <c r="B926" s="1" t="s">
        <v>60</v>
      </c>
      <c r="C926" s="1" t="s">
        <v>1640</v>
      </c>
      <c r="D926" s="1">
        <v>0.11700000000000001</v>
      </c>
      <c r="E926" s="1">
        <v>2.38</v>
      </c>
      <c r="F926" s="1" t="s">
        <v>1824</v>
      </c>
      <c r="G926" s="1" t="s">
        <v>52</v>
      </c>
      <c r="H926" s="1" t="s">
        <v>52</v>
      </c>
      <c r="I926" s="1" t="s">
        <v>52</v>
      </c>
      <c r="J926" s="1" t="s">
        <v>52</v>
      </c>
      <c r="K926" s="1" t="s">
        <v>52</v>
      </c>
      <c r="L926" s="1" t="s">
        <v>52</v>
      </c>
      <c r="M926" s="1" t="s">
        <v>52</v>
      </c>
      <c r="N926" s="1" t="s">
        <v>52</v>
      </c>
      <c r="O926" s="1" t="s">
        <v>52</v>
      </c>
      <c r="P926" s="1" t="s">
        <v>52</v>
      </c>
      <c r="Q926" s="1" t="s">
        <v>52</v>
      </c>
      <c r="R926" s="1" t="s">
        <v>52</v>
      </c>
      <c r="S926" s="1" t="s">
        <v>52</v>
      </c>
      <c r="T926" s="1" t="s">
        <v>52</v>
      </c>
      <c r="U926" s="1" t="s">
        <v>52</v>
      </c>
      <c r="V926" s="1" t="s">
        <v>52</v>
      </c>
      <c r="W926" s="1" t="s">
        <v>52</v>
      </c>
      <c r="X926" s="1" t="s">
        <v>52</v>
      </c>
      <c r="Y926" s="1" t="s">
        <v>52</v>
      </c>
      <c r="Z926" s="1" t="s">
        <v>52</v>
      </c>
      <c r="AA926" s="1" t="s">
        <v>52</v>
      </c>
      <c r="AB926" s="1" t="s">
        <v>52</v>
      </c>
      <c r="AC926" s="1" t="s">
        <v>52</v>
      </c>
      <c r="AD926" s="1">
        <v>77</v>
      </c>
      <c r="AE926" s="1">
        <v>0</v>
      </c>
      <c r="AF926" s="1">
        <v>6</v>
      </c>
      <c r="AG926" s="1">
        <v>9</v>
      </c>
      <c r="AH926" s="1">
        <v>0.66600000000000004</v>
      </c>
      <c r="AI926" s="1">
        <v>6.18</v>
      </c>
      <c r="AJ926" s="1">
        <v>3</v>
      </c>
      <c r="AK926" s="1">
        <v>92</v>
      </c>
      <c r="AL926" s="1">
        <v>22</v>
      </c>
      <c r="AM926" s="1">
        <v>35</v>
      </c>
      <c r="AN926" s="1">
        <v>0</v>
      </c>
      <c r="AO926" s="1">
        <v>0</v>
      </c>
      <c r="AP926" s="1">
        <v>420</v>
      </c>
      <c r="AQ926" s="1">
        <v>3</v>
      </c>
      <c r="AR926" s="1">
        <v>22</v>
      </c>
      <c r="AS926" s="1">
        <v>25</v>
      </c>
      <c r="AT926" s="1">
        <v>348</v>
      </c>
      <c r="AU926" s="1">
        <v>235</v>
      </c>
      <c r="AV926" s="1">
        <v>78</v>
      </c>
      <c r="AW926" s="1">
        <v>3</v>
      </c>
      <c r="AX926" s="1">
        <v>3</v>
      </c>
      <c r="AY926" t="str">
        <f t="shared" si="154"/>
        <v>2021_04_CIN</v>
      </c>
      <c r="AZ926" t="str">
        <f t="shared" si="155"/>
        <v>J.Chase</v>
      </c>
      <c r="BA926" t="str">
        <f t="shared" si="156"/>
        <v/>
      </c>
      <c r="BB926" t="str">
        <f t="shared" si="157"/>
        <v>2021_04_CIN</v>
      </c>
      <c r="BC926" t="str">
        <f t="shared" si="158"/>
        <v/>
      </c>
      <c r="BD926">
        <f>COUNTIFS($BB$1:BB926,BB926,$BC$1:BC926,"ru")</f>
        <v>3</v>
      </c>
      <c r="BE926" t="str">
        <f t="shared" si="159"/>
        <v>re</v>
      </c>
      <c r="BF926">
        <f>COUNTIFS($BB$1:BB926,BB926,$BE$1:BE926,"re")</f>
        <v>5</v>
      </c>
      <c r="BG926" t="str">
        <f t="shared" si="160"/>
        <v>32021_04_CIN</v>
      </c>
      <c r="BH926" t="str">
        <f t="shared" si="161"/>
        <v>re52021_04_CIN</v>
      </c>
      <c r="BI926" t="str">
        <f t="shared" si="162"/>
        <v>2021_04_CINJ.Chase</v>
      </c>
      <c r="BJ926" t="str">
        <f t="shared" si="163"/>
        <v>2021_CIN_J.Chase</v>
      </c>
      <c r="BK926" t="str">
        <f>IF(ISERROR(MATCH(LEFT(C926,5)&amp;B926&amp;"_"&amp;A926,$BK$1:BK925,0)),LEFT(C926,5)&amp;B926&amp;"_"&amp;A926,"")</f>
        <v/>
      </c>
      <c r="BL926">
        <f>COUNTIFS($B$1:B926,B926)-COUNTIFS($B$1:B926,B926,$BK$1:BK926,"")</f>
        <v>9</v>
      </c>
      <c r="BM926" t="str">
        <f t="shared" si="164"/>
        <v/>
      </c>
    </row>
    <row r="927" spans="1:65" x14ac:dyDescent="0.25">
      <c r="A927" s="1" t="s">
        <v>1825</v>
      </c>
      <c r="B927" s="1" t="s">
        <v>105</v>
      </c>
      <c r="C927" s="1" t="s">
        <v>1636</v>
      </c>
      <c r="D927" s="1">
        <v>0.55600000000000005</v>
      </c>
      <c r="E927" s="1">
        <v>1.98</v>
      </c>
      <c r="F927" s="1" t="s">
        <v>1826</v>
      </c>
      <c r="G927" s="1" t="s">
        <v>52</v>
      </c>
      <c r="H927" s="1" t="s">
        <v>52</v>
      </c>
      <c r="I927" s="1" t="s">
        <v>52</v>
      </c>
      <c r="J927" s="1" t="s">
        <v>52</v>
      </c>
      <c r="K927" s="1" t="s">
        <v>52</v>
      </c>
      <c r="L927" s="1" t="s">
        <v>52</v>
      </c>
      <c r="M927" s="1" t="s">
        <v>52</v>
      </c>
      <c r="N927" s="1" t="s">
        <v>52</v>
      </c>
      <c r="O927" s="1" t="s">
        <v>52</v>
      </c>
      <c r="P927" s="1" t="s">
        <v>52</v>
      </c>
      <c r="Q927" s="1" t="s">
        <v>52</v>
      </c>
      <c r="R927" s="1" t="s">
        <v>52</v>
      </c>
      <c r="S927" s="1" t="s">
        <v>52</v>
      </c>
      <c r="T927" s="1" t="s">
        <v>52</v>
      </c>
      <c r="U927" s="1" t="s">
        <v>52</v>
      </c>
      <c r="V927" s="1" t="s">
        <v>52</v>
      </c>
      <c r="W927" s="1" t="s">
        <v>52</v>
      </c>
      <c r="X927" s="1" t="s">
        <v>52</v>
      </c>
      <c r="Y927" s="1" t="s">
        <v>52</v>
      </c>
      <c r="Z927" s="1" t="s">
        <v>52</v>
      </c>
      <c r="AA927" s="1" t="s">
        <v>52</v>
      </c>
      <c r="AB927" s="1" t="s">
        <v>52</v>
      </c>
      <c r="AC927" s="1" t="s">
        <v>52</v>
      </c>
      <c r="AD927" s="1">
        <v>77</v>
      </c>
      <c r="AE927" s="1">
        <v>1</v>
      </c>
      <c r="AF927" s="1">
        <v>3</v>
      </c>
      <c r="AG927" s="1">
        <v>4</v>
      </c>
      <c r="AH927" s="1">
        <v>0.75</v>
      </c>
      <c r="AI927" s="1">
        <v>23.62</v>
      </c>
      <c r="AJ927" s="1">
        <v>3</v>
      </c>
      <c r="AK927" s="1">
        <v>74</v>
      </c>
      <c r="AL927" s="1">
        <v>9</v>
      </c>
      <c r="AM927" s="1">
        <v>10</v>
      </c>
      <c r="AN927" s="1">
        <v>1</v>
      </c>
      <c r="AO927" s="1">
        <v>0</v>
      </c>
      <c r="AP927" s="1">
        <v>487</v>
      </c>
      <c r="AQ927" s="1">
        <v>3</v>
      </c>
      <c r="AR927" s="1">
        <v>21</v>
      </c>
      <c r="AS927" s="1">
        <v>28</v>
      </c>
      <c r="AT927" s="1">
        <v>402</v>
      </c>
      <c r="AU927" s="1">
        <v>375</v>
      </c>
      <c r="AV927" s="1">
        <v>83</v>
      </c>
      <c r="AW927" s="1">
        <v>5</v>
      </c>
      <c r="AX927" s="1">
        <v>4</v>
      </c>
      <c r="AY927" t="str">
        <f t="shared" si="154"/>
        <v>2021_04_NYG</v>
      </c>
      <c r="AZ927" t="str">
        <f t="shared" si="155"/>
        <v>J.Ross</v>
      </c>
      <c r="BA927" t="str">
        <f t="shared" si="156"/>
        <v/>
      </c>
      <c r="BB927" t="str">
        <f t="shared" si="157"/>
        <v>2021_04_NYG</v>
      </c>
      <c r="BC927" t="str">
        <f t="shared" si="158"/>
        <v/>
      </c>
      <c r="BD927">
        <f>COUNTIFS($BB$1:BB927,BB927,$BC$1:BC927,"ru")</f>
        <v>5</v>
      </c>
      <c r="BE927" t="str">
        <f t="shared" si="159"/>
        <v>re</v>
      </c>
      <c r="BF927">
        <f>COUNTIFS($BB$1:BB927,BB927,$BE$1:BE927,"re")</f>
        <v>6</v>
      </c>
      <c r="BG927" t="str">
        <f t="shared" si="160"/>
        <v>52021_04_NYG</v>
      </c>
      <c r="BH927" t="str">
        <f t="shared" si="161"/>
        <v>re62021_04_NYG</v>
      </c>
      <c r="BI927" t="str">
        <f t="shared" si="162"/>
        <v>2021_04_NYGJ.Ross</v>
      </c>
      <c r="BJ927" t="str">
        <f t="shared" si="163"/>
        <v>2021_NYG_J.Ross</v>
      </c>
      <c r="BK927" t="str">
        <f>IF(ISERROR(MATCH(LEFT(C927,5)&amp;B927&amp;"_"&amp;A927,$BK$1:BK926,0)),LEFT(C927,5)&amp;B927&amp;"_"&amp;A927,"")</f>
        <v>2021_NYG_J.Ross</v>
      </c>
      <c r="BL927">
        <f>COUNTIFS($B$1:B927,B927)-COUNTIFS($B$1:B927,B927,$BK$1:BK927,"")</f>
        <v>12</v>
      </c>
      <c r="BM927" t="str">
        <f t="shared" si="164"/>
        <v>2021_NYG12</v>
      </c>
    </row>
    <row r="928" spans="1:65" x14ac:dyDescent="0.25">
      <c r="A928" s="1" t="s">
        <v>207</v>
      </c>
      <c r="B928" s="1" t="s">
        <v>91</v>
      </c>
      <c r="C928" s="1" t="s">
        <v>421</v>
      </c>
      <c r="D928" s="1">
        <v>4.9000000000000002E-2</v>
      </c>
      <c r="E928" s="1">
        <v>1.24</v>
      </c>
      <c r="F928" s="1" t="s">
        <v>598</v>
      </c>
      <c r="G928" s="1" t="s">
        <v>52</v>
      </c>
      <c r="H928" s="1" t="s">
        <v>52</v>
      </c>
      <c r="I928" s="1" t="s">
        <v>52</v>
      </c>
      <c r="J928" s="1" t="s">
        <v>52</v>
      </c>
      <c r="K928" s="1" t="s">
        <v>52</v>
      </c>
      <c r="L928" s="1" t="s">
        <v>52</v>
      </c>
      <c r="M928" s="1" t="s">
        <v>52</v>
      </c>
      <c r="N928" s="1" t="s">
        <v>52</v>
      </c>
      <c r="O928" s="1" t="s">
        <v>52</v>
      </c>
      <c r="P928" s="1" t="s">
        <v>52</v>
      </c>
      <c r="Q928" s="1" t="s">
        <v>52</v>
      </c>
      <c r="R928" s="1" t="s">
        <v>52</v>
      </c>
      <c r="S928" s="1" t="s">
        <v>52</v>
      </c>
      <c r="T928" s="1" t="s">
        <v>52</v>
      </c>
      <c r="U928" s="1" t="s">
        <v>52</v>
      </c>
      <c r="V928" s="1" t="s">
        <v>52</v>
      </c>
      <c r="W928" s="1" t="s">
        <v>52</v>
      </c>
      <c r="X928" s="1" t="s">
        <v>52</v>
      </c>
      <c r="Y928" s="1" t="s">
        <v>52</v>
      </c>
      <c r="Z928" s="1" t="s">
        <v>52</v>
      </c>
      <c r="AA928" s="1" t="s">
        <v>52</v>
      </c>
      <c r="AB928" s="1" t="s">
        <v>52</v>
      </c>
      <c r="AC928" s="1" t="s">
        <v>52</v>
      </c>
      <c r="AD928" s="1">
        <v>77</v>
      </c>
      <c r="AE928" s="1">
        <v>1</v>
      </c>
      <c r="AF928" s="1">
        <v>5</v>
      </c>
      <c r="AG928" s="1">
        <v>9</v>
      </c>
      <c r="AH928" s="1">
        <v>0.55500000000000005</v>
      </c>
      <c r="AI928" s="1">
        <v>-4.7699999999999996</v>
      </c>
      <c r="AJ928" s="1">
        <v>3</v>
      </c>
      <c r="AK928" s="1">
        <v>104</v>
      </c>
      <c r="AL928" s="1">
        <v>12</v>
      </c>
      <c r="AM928" s="1">
        <v>17</v>
      </c>
      <c r="AN928" s="1">
        <v>0</v>
      </c>
      <c r="AO928" s="1">
        <v>0</v>
      </c>
      <c r="AP928" s="1">
        <v>395</v>
      </c>
      <c r="AQ928" s="1">
        <v>3</v>
      </c>
      <c r="AR928" s="1">
        <v>16</v>
      </c>
      <c r="AS928" s="1">
        <v>28</v>
      </c>
      <c r="AT928" s="1">
        <v>332</v>
      </c>
      <c r="AU928" s="1">
        <v>412</v>
      </c>
      <c r="AV928" s="1">
        <v>76</v>
      </c>
      <c r="AW928" s="1">
        <v>0</v>
      </c>
      <c r="AX928" s="1">
        <v>0</v>
      </c>
      <c r="AY928" t="str">
        <f t="shared" si="154"/>
        <v>2021_01_JAX</v>
      </c>
      <c r="AZ928" t="str">
        <f t="shared" si="155"/>
        <v>M.Jones</v>
      </c>
      <c r="BA928" t="str">
        <f t="shared" si="156"/>
        <v/>
      </c>
      <c r="BB928" t="str">
        <f t="shared" si="157"/>
        <v>2021_01_JAX</v>
      </c>
      <c r="BC928" t="str">
        <f t="shared" si="158"/>
        <v/>
      </c>
      <c r="BD928">
        <f>COUNTIFS($BB$1:BB928,BB928,$BC$1:BC928,"ru")</f>
        <v>3</v>
      </c>
      <c r="BE928" t="str">
        <f t="shared" si="159"/>
        <v>re</v>
      </c>
      <c r="BF928">
        <f>COUNTIFS($BB$1:BB928,BB928,$BE$1:BE928,"re")</f>
        <v>5</v>
      </c>
      <c r="BG928" t="str">
        <f t="shared" si="160"/>
        <v>32021_01_JAX</v>
      </c>
      <c r="BH928" t="str">
        <f t="shared" si="161"/>
        <v>re52021_01_JAX</v>
      </c>
      <c r="BI928" t="str">
        <f t="shared" si="162"/>
        <v>2021_01_JAXM.Jones</v>
      </c>
      <c r="BJ928" t="str">
        <f t="shared" si="163"/>
        <v>2021_JAX_M.Jones</v>
      </c>
      <c r="BK928" t="str">
        <f>IF(ISERROR(MATCH(LEFT(C928,5)&amp;B928&amp;"_"&amp;A928,$BK$1:BK927,0)),LEFT(C928,5)&amp;B928&amp;"_"&amp;A928,"")</f>
        <v/>
      </c>
      <c r="BL928">
        <f>COUNTIFS($B$1:B928,B928)-COUNTIFS($B$1:B928,B928,$BK$1:BK928,"")</f>
        <v>8</v>
      </c>
      <c r="BM928" t="str">
        <f t="shared" si="164"/>
        <v/>
      </c>
    </row>
    <row r="929" spans="1:65" x14ac:dyDescent="0.25">
      <c r="A929" s="1" t="s">
        <v>302</v>
      </c>
      <c r="B929" s="1" t="s">
        <v>94</v>
      </c>
      <c r="C929" s="1" t="s">
        <v>418</v>
      </c>
      <c r="D929" s="1">
        <v>9.6000000000000002E-2</v>
      </c>
      <c r="E929" s="1">
        <v>1.01</v>
      </c>
      <c r="F929" s="1" t="s">
        <v>599</v>
      </c>
      <c r="G929" s="1" t="s">
        <v>52</v>
      </c>
      <c r="H929" s="1" t="s">
        <v>52</v>
      </c>
      <c r="I929" s="1" t="s">
        <v>52</v>
      </c>
      <c r="J929" s="1" t="s">
        <v>52</v>
      </c>
      <c r="K929" s="1" t="s">
        <v>52</v>
      </c>
      <c r="L929" s="1" t="s">
        <v>52</v>
      </c>
      <c r="M929" s="1" t="s">
        <v>52</v>
      </c>
      <c r="N929" s="1" t="s">
        <v>52</v>
      </c>
      <c r="O929" s="1" t="s">
        <v>52</v>
      </c>
      <c r="P929" s="1" t="s">
        <v>52</v>
      </c>
      <c r="Q929" s="1" t="s">
        <v>52</v>
      </c>
      <c r="R929" s="1" t="s">
        <v>52</v>
      </c>
      <c r="S929" s="1" t="s">
        <v>52</v>
      </c>
      <c r="T929" s="1" t="s">
        <v>52</v>
      </c>
      <c r="U929" s="1" t="s">
        <v>52</v>
      </c>
      <c r="V929" s="1" t="s">
        <v>52</v>
      </c>
      <c r="W929" s="1" t="s">
        <v>52</v>
      </c>
      <c r="X929" s="1" t="s">
        <v>52</v>
      </c>
      <c r="Y929" s="1" t="s">
        <v>52</v>
      </c>
      <c r="Z929" s="1" t="s">
        <v>52</v>
      </c>
      <c r="AA929" s="1" t="s">
        <v>52</v>
      </c>
      <c r="AB929" s="1" t="s">
        <v>52</v>
      </c>
      <c r="AC929" s="1" t="s">
        <v>52</v>
      </c>
      <c r="AD929" s="1">
        <v>76</v>
      </c>
      <c r="AE929" s="1">
        <v>0</v>
      </c>
      <c r="AF929" s="1">
        <v>3</v>
      </c>
      <c r="AG929" s="1">
        <v>5</v>
      </c>
      <c r="AH929" s="1">
        <v>0.6</v>
      </c>
      <c r="AI929" s="1">
        <v>25.98</v>
      </c>
      <c r="AJ929" s="1">
        <v>2</v>
      </c>
      <c r="AK929" s="1">
        <v>102</v>
      </c>
      <c r="AL929" s="1">
        <v>21</v>
      </c>
      <c r="AM929" s="1">
        <v>18</v>
      </c>
      <c r="AN929" s="1">
        <v>0</v>
      </c>
      <c r="AO929" s="1">
        <v>0</v>
      </c>
      <c r="AP929" s="1">
        <v>459</v>
      </c>
      <c r="AQ929" s="1">
        <v>4</v>
      </c>
      <c r="AR929" s="1">
        <v>27</v>
      </c>
      <c r="AS929" s="1">
        <v>21</v>
      </c>
      <c r="AT929" s="1">
        <v>321</v>
      </c>
      <c r="AU929" s="1">
        <v>284</v>
      </c>
      <c r="AV929" s="1">
        <v>153</v>
      </c>
      <c r="AW929" s="1">
        <v>11</v>
      </c>
      <c r="AX929" s="1">
        <v>8</v>
      </c>
      <c r="AY929" t="str">
        <f t="shared" si="154"/>
        <v>2021_01_CLE</v>
      </c>
      <c r="AZ929" t="str">
        <f t="shared" si="155"/>
        <v>D.Njoku</v>
      </c>
      <c r="BA929" t="str">
        <f t="shared" si="156"/>
        <v/>
      </c>
      <c r="BB929" t="str">
        <f t="shared" si="157"/>
        <v>2021_01_CLE</v>
      </c>
      <c r="BC929" t="str">
        <f t="shared" si="158"/>
        <v/>
      </c>
      <c r="BD929">
        <f>COUNTIFS($BB$1:BB929,BB929,$BC$1:BC929,"ru")</f>
        <v>5</v>
      </c>
      <c r="BE929" t="str">
        <f t="shared" si="159"/>
        <v>re</v>
      </c>
      <c r="BF929">
        <f>COUNTIFS($BB$1:BB929,BB929,$BE$1:BE929,"re")</f>
        <v>5</v>
      </c>
      <c r="BG929" t="str">
        <f t="shared" si="160"/>
        <v>52021_01_CLE</v>
      </c>
      <c r="BH929" t="str">
        <f t="shared" si="161"/>
        <v>re52021_01_CLE</v>
      </c>
      <c r="BI929" t="str">
        <f t="shared" si="162"/>
        <v>2021_01_CLED.Njoku</v>
      </c>
      <c r="BJ929" t="str">
        <f t="shared" si="163"/>
        <v>2021_CLE_D.Njoku</v>
      </c>
      <c r="BK929" t="str">
        <f>IF(ISERROR(MATCH(LEFT(C929,5)&amp;B929&amp;"_"&amp;A929,$BK$1:BK928,0)),LEFT(C929,5)&amp;B929&amp;"_"&amp;A929,"")</f>
        <v/>
      </c>
      <c r="BL929">
        <f>COUNTIFS($B$1:B929,B929)-COUNTIFS($B$1:B929,B929,$BK$1:BK929,"")</f>
        <v>12</v>
      </c>
      <c r="BM929" t="str">
        <f t="shared" si="164"/>
        <v/>
      </c>
    </row>
    <row r="930" spans="1:65" x14ac:dyDescent="0.25">
      <c r="A930" s="1" t="s">
        <v>600</v>
      </c>
      <c r="B930" s="1" t="s">
        <v>64</v>
      </c>
      <c r="C930" s="1" t="s">
        <v>412</v>
      </c>
      <c r="D930" s="1">
        <v>8.0000000000000002E-3</v>
      </c>
      <c r="E930" s="1">
        <v>3.84</v>
      </c>
      <c r="F930" s="1" t="s">
        <v>601</v>
      </c>
      <c r="G930" s="1" t="s">
        <v>52</v>
      </c>
      <c r="H930" s="1" t="s">
        <v>52</v>
      </c>
      <c r="I930" s="1" t="s">
        <v>52</v>
      </c>
      <c r="J930" s="1" t="s">
        <v>52</v>
      </c>
      <c r="K930" s="1" t="s">
        <v>52</v>
      </c>
      <c r="L930" s="1" t="s">
        <v>52</v>
      </c>
      <c r="M930" s="1" t="s">
        <v>52</v>
      </c>
      <c r="N930" s="1" t="s">
        <v>52</v>
      </c>
      <c r="O930" s="1" t="s">
        <v>52</v>
      </c>
      <c r="P930" s="1" t="s">
        <v>52</v>
      </c>
      <c r="Q930" s="1" t="s">
        <v>52</v>
      </c>
      <c r="R930" s="1" t="s">
        <v>52</v>
      </c>
      <c r="S930" s="1" t="s">
        <v>52</v>
      </c>
      <c r="T930" s="1" t="s">
        <v>52</v>
      </c>
      <c r="U930" s="1" t="s">
        <v>52</v>
      </c>
      <c r="V930" s="1" t="s">
        <v>52</v>
      </c>
      <c r="W930" s="1" t="s">
        <v>52</v>
      </c>
      <c r="X930" s="1" t="s">
        <v>52</v>
      </c>
      <c r="Y930" s="1" t="s">
        <v>52</v>
      </c>
      <c r="Z930" s="1" t="s">
        <v>52</v>
      </c>
      <c r="AA930" s="1" t="s">
        <v>52</v>
      </c>
      <c r="AB930" s="1" t="s">
        <v>52</v>
      </c>
      <c r="AC930" s="1" t="s">
        <v>52</v>
      </c>
      <c r="AD930" s="1">
        <v>76</v>
      </c>
      <c r="AE930" s="1">
        <v>0</v>
      </c>
      <c r="AF930" s="1">
        <v>7</v>
      </c>
      <c r="AG930" s="1">
        <v>9</v>
      </c>
      <c r="AH930" s="1">
        <v>0.77700000000000002</v>
      </c>
      <c r="AI930" s="1">
        <v>11.04</v>
      </c>
      <c r="AJ930" s="1">
        <v>3</v>
      </c>
      <c r="AK930" s="1">
        <v>71</v>
      </c>
      <c r="AL930" s="1">
        <v>26</v>
      </c>
      <c r="AM930" s="1">
        <v>24</v>
      </c>
      <c r="AN930" s="1">
        <v>0</v>
      </c>
      <c r="AO930" s="1">
        <v>0</v>
      </c>
      <c r="AP930" s="1">
        <v>403</v>
      </c>
      <c r="AQ930" s="1">
        <v>3</v>
      </c>
      <c r="AR930" s="1">
        <v>22</v>
      </c>
      <c r="AS930" s="1">
        <v>37</v>
      </c>
      <c r="AT930" s="1">
        <v>362</v>
      </c>
      <c r="AU930" s="1">
        <v>308</v>
      </c>
      <c r="AV930" s="1">
        <v>67</v>
      </c>
      <c r="AW930" s="1">
        <v>2</v>
      </c>
      <c r="AX930" s="1">
        <v>1</v>
      </c>
      <c r="AY930" t="str">
        <f t="shared" si="154"/>
        <v>2021_01_MIN</v>
      </c>
      <c r="AZ930" t="str">
        <f t="shared" si="155"/>
        <v>K.Osborn</v>
      </c>
      <c r="BA930" t="str">
        <f t="shared" si="156"/>
        <v/>
      </c>
      <c r="BB930" t="str">
        <f t="shared" si="157"/>
        <v>2021_01_MIN</v>
      </c>
      <c r="BC930" t="str">
        <f t="shared" si="158"/>
        <v/>
      </c>
      <c r="BD930">
        <f>COUNTIFS($BB$1:BB930,BB930,$BC$1:BC930,"ru")</f>
        <v>3</v>
      </c>
      <c r="BE930" t="str">
        <f t="shared" si="159"/>
        <v>re</v>
      </c>
      <c r="BF930">
        <f>COUNTIFS($BB$1:BB930,BB930,$BE$1:BE930,"re")</f>
        <v>6</v>
      </c>
      <c r="BG930" t="str">
        <f t="shared" si="160"/>
        <v>32021_01_MIN</v>
      </c>
      <c r="BH930" t="str">
        <f t="shared" si="161"/>
        <v>re62021_01_MIN</v>
      </c>
      <c r="BI930" t="str">
        <f t="shared" si="162"/>
        <v>2021_01_MINK.Osborn</v>
      </c>
      <c r="BJ930" t="str">
        <f t="shared" si="163"/>
        <v>2021_MIN_K.Osborn</v>
      </c>
      <c r="BK930" t="str">
        <f>IF(ISERROR(MATCH(LEFT(C930,5)&amp;B930&amp;"_"&amp;A930,$BK$1:BK929,0)),LEFT(C930,5)&amp;B930&amp;"_"&amp;A930,"")</f>
        <v/>
      </c>
      <c r="BL930">
        <f>COUNTIFS($B$1:B930,B930)-COUNTIFS($B$1:B930,B930,$BK$1:BK930,"")</f>
        <v>8</v>
      </c>
      <c r="BM930" t="str">
        <f t="shared" si="164"/>
        <v/>
      </c>
    </row>
    <row r="931" spans="1:65" x14ac:dyDescent="0.25">
      <c r="A931" s="1" t="s">
        <v>253</v>
      </c>
      <c r="B931" s="1" t="s">
        <v>54</v>
      </c>
      <c r="C931" s="1" t="s">
        <v>2049</v>
      </c>
      <c r="D931" s="1">
        <v>9.5000000000000001E-2</v>
      </c>
      <c r="E931" s="1">
        <v>2.2999999999999998</v>
      </c>
      <c r="F931" s="1" t="s">
        <v>2217</v>
      </c>
      <c r="G931" s="1" t="s">
        <v>52</v>
      </c>
      <c r="H931" s="1" t="s">
        <v>52</v>
      </c>
      <c r="I931" s="1" t="s">
        <v>52</v>
      </c>
      <c r="J931" s="1" t="s">
        <v>52</v>
      </c>
      <c r="K931" s="1" t="s">
        <v>52</v>
      </c>
      <c r="L931" s="1" t="s">
        <v>52</v>
      </c>
      <c r="M931" s="1" t="s">
        <v>52</v>
      </c>
      <c r="N931" s="1" t="s">
        <v>52</v>
      </c>
      <c r="O931" s="1" t="s">
        <v>52</v>
      </c>
      <c r="P931" s="1" t="s">
        <v>52</v>
      </c>
      <c r="Q931" s="1" t="s">
        <v>52</v>
      </c>
      <c r="R931" s="1" t="s">
        <v>52</v>
      </c>
      <c r="S931" s="1" t="s">
        <v>52</v>
      </c>
      <c r="T931" s="1" t="s">
        <v>52</v>
      </c>
      <c r="U931" s="1" t="s">
        <v>52</v>
      </c>
      <c r="V931" s="1" t="s">
        <v>52</v>
      </c>
      <c r="W931" s="1" t="s">
        <v>52</v>
      </c>
      <c r="X931" s="1" t="s">
        <v>52</v>
      </c>
      <c r="Y931" s="1" t="s">
        <v>52</v>
      </c>
      <c r="Z931" s="1" t="s">
        <v>52</v>
      </c>
      <c r="AA931" s="1" t="s">
        <v>52</v>
      </c>
      <c r="AB931" s="1" t="s">
        <v>52</v>
      </c>
      <c r="AC931" s="1" t="s">
        <v>52</v>
      </c>
      <c r="AD931" s="1">
        <v>76</v>
      </c>
      <c r="AE931" s="1">
        <v>0</v>
      </c>
      <c r="AF931" s="1">
        <v>9</v>
      </c>
      <c r="AG931" s="1">
        <v>12</v>
      </c>
      <c r="AH931" s="1">
        <v>0.75</v>
      </c>
      <c r="AI931" s="1">
        <v>3.04</v>
      </c>
      <c r="AJ931" s="1">
        <v>3</v>
      </c>
      <c r="AK931" s="1">
        <v>74</v>
      </c>
      <c r="AL931" s="1">
        <v>23</v>
      </c>
      <c r="AM931" s="1">
        <v>40</v>
      </c>
      <c r="AN931" s="1">
        <v>0</v>
      </c>
      <c r="AO931" s="1">
        <v>0</v>
      </c>
      <c r="AP931" s="1">
        <v>392</v>
      </c>
      <c r="AQ931" s="1">
        <v>3</v>
      </c>
      <c r="AR931" s="1">
        <v>23</v>
      </c>
      <c r="AS931" s="1">
        <v>33</v>
      </c>
      <c r="AT931" s="1">
        <v>272</v>
      </c>
      <c r="AU931" s="1">
        <v>363</v>
      </c>
      <c r="AV931" s="1">
        <v>120</v>
      </c>
      <c r="AW931" s="1">
        <v>4</v>
      </c>
      <c r="AX931" s="1">
        <v>2</v>
      </c>
      <c r="AY931" t="str">
        <f t="shared" si="154"/>
        <v>2021_05_KC</v>
      </c>
      <c r="AZ931" t="str">
        <f t="shared" si="155"/>
        <v>M.Hardman</v>
      </c>
      <c r="BA931" t="str">
        <f t="shared" si="156"/>
        <v/>
      </c>
      <c r="BB931" t="str">
        <f t="shared" si="157"/>
        <v>2021_05_KC</v>
      </c>
      <c r="BC931" t="str">
        <f t="shared" si="158"/>
        <v/>
      </c>
      <c r="BD931">
        <f>COUNTIFS($BB$1:BB931,BB931,$BC$1:BC931,"ru")</f>
        <v>6</v>
      </c>
      <c r="BE931" t="str">
        <f t="shared" si="159"/>
        <v>re</v>
      </c>
      <c r="BF931">
        <f>COUNTIFS($BB$1:BB931,BB931,$BE$1:BE931,"re")</f>
        <v>5</v>
      </c>
      <c r="BG931" t="str">
        <f t="shared" si="160"/>
        <v>62021_05_KC</v>
      </c>
      <c r="BH931" t="str">
        <f t="shared" si="161"/>
        <v>re52021_05_KC</v>
      </c>
      <c r="BI931" t="str">
        <f t="shared" si="162"/>
        <v>2021_05_KCM.Hardman</v>
      </c>
      <c r="BJ931" t="str">
        <f t="shared" si="163"/>
        <v>2021_KC_M.Hardman</v>
      </c>
      <c r="BK931" t="str">
        <f>IF(ISERROR(MATCH(LEFT(C931,5)&amp;B931&amp;"_"&amp;A931,$BK$1:BK930,0)),LEFT(C931,5)&amp;B931&amp;"_"&amp;A931,"")</f>
        <v/>
      </c>
      <c r="BL931">
        <f>COUNTIFS($B$1:B931,B931)-COUNTIFS($B$1:B931,B931,$BK$1:BK931,"")</f>
        <v>9</v>
      </c>
      <c r="BM931" t="str">
        <f t="shared" si="164"/>
        <v/>
      </c>
    </row>
    <row r="932" spans="1:65" x14ac:dyDescent="0.25">
      <c r="A932" s="1" t="s">
        <v>174</v>
      </c>
      <c r="B932" s="1" t="s">
        <v>105</v>
      </c>
      <c r="C932" s="1" t="s">
        <v>2437</v>
      </c>
      <c r="D932" s="1">
        <v>-0.87</v>
      </c>
      <c r="E932" s="1">
        <v>7.85</v>
      </c>
      <c r="F932" s="1" t="s">
        <v>2575</v>
      </c>
      <c r="G932" s="1" t="s">
        <v>52</v>
      </c>
      <c r="H932" s="1" t="s">
        <v>52</v>
      </c>
      <c r="I932" s="1" t="s">
        <v>52</v>
      </c>
      <c r="J932" s="1" t="s">
        <v>52</v>
      </c>
      <c r="K932" s="1" t="s">
        <v>52</v>
      </c>
      <c r="L932" s="1" t="s">
        <v>52</v>
      </c>
      <c r="M932" s="1" t="s">
        <v>52</v>
      </c>
      <c r="N932" s="1" t="s">
        <v>52</v>
      </c>
      <c r="O932" s="1" t="s">
        <v>52</v>
      </c>
      <c r="P932" s="1" t="s">
        <v>52</v>
      </c>
      <c r="Q932" s="1" t="s">
        <v>52</v>
      </c>
      <c r="R932" s="1" t="s">
        <v>52</v>
      </c>
      <c r="S932" s="1" t="s">
        <v>52</v>
      </c>
      <c r="T932" s="1" t="s">
        <v>52</v>
      </c>
      <c r="U932" s="1" t="s">
        <v>52</v>
      </c>
      <c r="V932" s="1" t="s">
        <v>52</v>
      </c>
      <c r="W932" s="1" t="s">
        <v>52</v>
      </c>
      <c r="X932" s="1" t="s">
        <v>52</v>
      </c>
      <c r="Y932" s="1" t="s">
        <v>52</v>
      </c>
      <c r="Z932" s="1" t="s">
        <v>52</v>
      </c>
      <c r="AA932" s="1" t="s">
        <v>52</v>
      </c>
      <c r="AB932" s="1" t="s">
        <v>52</v>
      </c>
      <c r="AC932" s="1" t="s">
        <v>52</v>
      </c>
      <c r="AD932" s="1">
        <v>76</v>
      </c>
      <c r="AE932" s="1">
        <v>0</v>
      </c>
      <c r="AF932" s="1">
        <v>10</v>
      </c>
      <c r="AG932" s="1">
        <v>14</v>
      </c>
      <c r="AH932" s="1">
        <v>0.71399999999999997</v>
      </c>
      <c r="AI932" s="1">
        <v>3.5</v>
      </c>
      <c r="AJ932" s="1">
        <v>5</v>
      </c>
      <c r="AK932" s="1">
        <v>98</v>
      </c>
      <c r="AL932" s="1">
        <v>26</v>
      </c>
      <c r="AM932" s="1">
        <v>41</v>
      </c>
      <c r="AN932" s="1">
        <v>0</v>
      </c>
      <c r="AO932" s="1">
        <v>0</v>
      </c>
      <c r="AP932" s="1">
        <v>263</v>
      </c>
      <c r="AQ932" s="1">
        <v>1</v>
      </c>
      <c r="AR932" s="1">
        <v>18</v>
      </c>
      <c r="AS932" s="1">
        <v>29</v>
      </c>
      <c r="AT932" s="1">
        <v>242</v>
      </c>
      <c r="AU932" s="1">
        <v>350</v>
      </c>
      <c r="AV932" s="1">
        <v>60</v>
      </c>
      <c r="AW932" s="1">
        <v>3</v>
      </c>
      <c r="AX932" s="1">
        <v>1</v>
      </c>
      <c r="AY932" t="str">
        <f t="shared" si="154"/>
        <v>2021_06_NYG</v>
      </c>
      <c r="AZ932" t="str">
        <f t="shared" si="155"/>
        <v>S.Shepard</v>
      </c>
      <c r="BA932" t="str">
        <f t="shared" si="156"/>
        <v/>
      </c>
      <c r="BB932" t="str">
        <f t="shared" si="157"/>
        <v>2021_06_NYG</v>
      </c>
      <c r="BC932" t="str">
        <f t="shared" si="158"/>
        <v/>
      </c>
      <c r="BD932">
        <f>COUNTIFS($BB$1:BB932,BB932,$BC$1:BC932,"ru")</f>
        <v>3</v>
      </c>
      <c r="BE932" t="str">
        <f t="shared" si="159"/>
        <v>re</v>
      </c>
      <c r="BF932">
        <f>COUNTIFS($BB$1:BB932,BB932,$BE$1:BE932,"re")</f>
        <v>3</v>
      </c>
      <c r="BG932" t="str">
        <f t="shared" si="160"/>
        <v>32021_06_NYG</v>
      </c>
      <c r="BH932" t="str">
        <f t="shared" si="161"/>
        <v>re32021_06_NYG</v>
      </c>
      <c r="BI932" t="str">
        <f t="shared" si="162"/>
        <v>2021_06_NYGS.Shepard</v>
      </c>
      <c r="BJ932" t="str">
        <f t="shared" si="163"/>
        <v>2021_NYG_S.Shepard</v>
      </c>
      <c r="BK932" t="str">
        <f>IF(ISERROR(MATCH(LEFT(C932,5)&amp;B932&amp;"_"&amp;A932,$BK$1:BK931,0)),LEFT(C932,5)&amp;B932&amp;"_"&amp;A932,"")</f>
        <v/>
      </c>
      <c r="BL932">
        <f>COUNTIFS($B$1:B932,B932)-COUNTIFS($B$1:B932,B932,$BK$1:BK932,"")</f>
        <v>12</v>
      </c>
      <c r="BM932" t="str">
        <f t="shared" si="164"/>
        <v/>
      </c>
    </row>
    <row r="933" spans="1:65" x14ac:dyDescent="0.25">
      <c r="A933" s="1" t="s">
        <v>102</v>
      </c>
      <c r="B933" s="1" t="s">
        <v>54</v>
      </c>
      <c r="C933" s="1" t="s">
        <v>2421</v>
      </c>
      <c r="D933" s="1">
        <v>0.108</v>
      </c>
      <c r="E933" s="1">
        <v>4.3600000000000003</v>
      </c>
      <c r="F933" s="1" t="s">
        <v>2576</v>
      </c>
      <c r="G933" s="1" t="s">
        <v>52</v>
      </c>
      <c r="H933" s="1" t="s">
        <v>52</v>
      </c>
      <c r="I933" s="1" t="s">
        <v>52</v>
      </c>
      <c r="J933" s="1" t="s">
        <v>52</v>
      </c>
      <c r="K933" s="1" t="s">
        <v>52</v>
      </c>
      <c r="L933" s="1" t="s">
        <v>52</v>
      </c>
      <c r="M933" s="1" t="s">
        <v>52</v>
      </c>
      <c r="N933" s="1" t="s">
        <v>52</v>
      </c>
      <c r="O933" s="1" t="s">
        <v>52</v>
      </c>
      <c r="P933" s="1" t="s">
        <v>52</v>
      </c>
      <c r="Q933" s="1" t="s">
        <v>52</v>
      </c>
      <c r="R933" s="1" t="s">
        <v>52</v>
      </c>
      <c r="S933" s="1" t="s">
        <v>52</v>
      </c>
      <c r="T933" s="1" t="s">
        <v>52</v>
      </c>
      <c r="U933" s="1" t="s">
        <v>52</v>
      </c>
      <c r="V933" s="1" t="s">
        <v>52</v>
      </c>
      <c r="W933" s="1" t="s">
        <v>52</v>
      </c>
      <c r="X933" s="1" t="s">
        <v>52</v>
      </c>
      <c r="Y933" s="1" t="s">
        <v>52</v>
      </c>
      <c r="Z933" s="1" t="s">
        <v>52</v>
      </c>
      <c r="AA933" s="1" t="s">
        <v>52</v>
      </c>
      <c r="AB933" s="1" t="s">
        <v>52</v>
      </c>
      <c r="AC933" s="1" t="s">
        <v>52</v>
      </c>
      <c r="AD933" s="1">
        <v>76</v>
      </c>
      <c r="AE933" s="1">
        <v>1</v>
      </c>
      <c r="AF933" s="1">
        <v>10</v>
      </c>
      <c r="AG933" s="1">
        <v>13</v>
      </c>
      <c r="AH933" s="1">
        <v>0.76900000000000002</v>
      </c>
      <c r="AI933" s="1">
        <v>12.91</v>
      </c>
      <c r="AJ933" s="1">
        <v>6</v>
      </c>
      <c r="AK933" s="1">
        <v>87</v>
      </c>
      <c r="AL933" s="1">
        <v>12</v>
      </c>
      <c r="AM933" s="1">
        <v>35</v>
      </c>
      <c r="AN933" s="1">
        <v>0</v>
      </c>
      <c r="AO933" s="1">
        <v>0</v>
      </c>
      <c r="AP933" s="1">
        <v>499</v>
      </c>
      <c r="AQ933" s="1">
        <v>4</v>
      </c>
      <c r="AR933" s="1">
        <v>28</v>
      </c>
      <c r="AS933" s="1">
        <v>33</v>
      </c>
      <c r="AT933" s="1">
        <v>397</v>
      </c>
      <c r="AU933" s="1">
        <v>363</v>
      </c>
      <c r="AV933" s="1">
        <v>109</v>
      </c>
      <c r="AW933" s="1">
        <v>6</v>
      </c>
      <c r="AX933" s="1">
        <v>3</v>
      </c>
      <c r="AY933" t="str">
        <f t="shared" si="154"/>
        <v>2021_06_KC</v>
      </c>
      <c r="AZ933" t="str">
        <f t="shared" si="155"/>
        <v>T.Hill</v>
      </c>
      <c r="BA933" t="str">
        <f t="shared" si="156"/>
        <v/>
      </c>
      <c r="BB933" t="str">
        <f t="shared" si="157"/>
        <v>2021_06_KC</v>
      </c>
      <c r="BC933" t="str">
        <f t="shared" si="158"/>
        <v/>
      </c>
      <c r="BD933">
        <f>COUNTIFS($BB$1:BB933,BB933,$BC$1:BC933,"ru")</f>
        <v>3</v>
      </c>
      <c r="BE933" t="str">
        <f t="shared" si="159"/>
        <v>re</v>
      </c>
      <c r="BF933">
        <f>COUNTIFS($BB$1:BB933,BB933,$BE$1:BE933,"re")</f>
        <v>5</v>
      </c>
      <c r="BG933" t="str">
        <f t="shared" si="160"/>
        <v>32021_06_KC</v>
      </c>
      <c r="BH933" t="str">
        <f t="shared" si="161"/>
        <v>re52021_06_KC</v>
      </c>
      <c r="BI933" t="str">
        <f t="shared" si="162"/>
        <v>2021_06_KCT.Hill</v>
      </c>
      <c r="BJ933" t="str">
        <f t="shared" si="163"/>
        <v>2021_KC_T.Hill</v>
      </c>
      <c r="BK933" t="str">
        <f>IF(ISERROR(MATCH(LEFT(C933,5)&amp;B933&amp;"_"&amp;A933,$BK$1:BK932,0)),LEFT(C933,5)&amp;B933&amp;"_"&amp;A933,"")</f>
        <v/>
      </c>
      <c r="BL933">
        <f>COUNTIFS($B$1:B933,B933)-COUNTIFS($B$1:B933,B933,$BK$1:BK933,"")</f>
        <v>9</v>
      </c>
      <c r="BM933" t="str">
        <f t="shared" si="164"/>
        <v/>
      </c>
    </row>
    <row r="934" spans="1:65" x14ac:dyDescent="0.25">
      <c r="A934" s="1" t="s">
        <v>214</v>
      </c>
      <c r="B934" s="1" t="s">
        <v>54</v>
      </c>
      <c r="C934" s="1" t="s">
        <v>418</v>
      </c>
      <c r="D934" s="1">
        <v>0.318</v>
      </c>
      <c r="E934" s="1">
        <v>6.56</v>
      </c>
      <c r="F934" s="1" t="s">
        <v>602</v>
      </c>
      <c r="G934" s="1" t="s">
        <v>52</v>
      </c>
      <c r="H934" s="1" t="s">
        <v>52</v>
      </c>
      <c r="I934" s="1" t="s">
        <v>52</v>
      </c>
      <c r="J934" s="1" t="s">
        <v>52</v>
      </c>
      <c r="K934" s="1" t="s">
        <v>52</v>
      </c>
      <c r="L934" s="1" t="s">
        <v>52</v>
      </c>
      <c r="M934" s="1" t="s">
        <v>52</v>
      </c>
      <c r="N934" s="1" t="s">
        <v>52</v>
      </c>
      <c r="O934" s="1" t="s">
        <v>52</v>
      </c>
      <c r="P934" s="1" t="s">
        <v>52</v>
      </c>
      <c r="Q934" s="1" t="s">
        <v>52</v>
      </c>
      <c r="R934" s="1" t="s">
        <v>52</v>
      </c>
      <c r="S934" s="1" t="s">
        <v>52</v>
      </c>
      <c r="T934" s="1" t="s">
        <v>52</v>
      </c>
      <c r="U934" s="1" t="s">
        <v>52</v>
      </c>
      <c r="V934" s="1" t="s">
        <v>52</v>
      </c>
      <c r="W934" s="1" t="s">
        <v>52</v>
      </c>
      <c r="X934" s="1" t="s">
        <v>52</v>
      </c>
      <c r="Y934" s="1" t="s">
        <v>52</v>
      </c>
      <c r="Z934" s="1" t="s">
        <v>52</v>
      </c>
      <c r="AA934" s="1" t="s">
        <v>52</v>
      </c>
      <c r="AB934" s="1" t="s">
        <v>52</v>
      </c>
      <c r="AC934" s="1" t="s">
        <v>52</v>
      </c>
      <c r="AD934" s="1">
        <v>76</v>
      </c>
      <c r="AE934" s="1">
        <v>2</v>
      </c>
      <c r="AF934" s="1">
        <v>6</v>
      </c>
      <c r="AG934" s="1">
        <v>7</v>
      </c>
      <c r="AH934" s="1">
        <v>0.85699999999999998</v>
      </c>
      <c r="AI934" s="1">
        <v>24.98</v>
      </c>
      <c r="AJ934" s="1">
        <v>6</v>
      </c>
      <c r="AK934" s="1">
        <v>54</v>
      </c>
      <c r="AL934" s="1">
        <v>31</v>
      </c>
      <c r="AM934" s="1">
        <v>13</v>
      </c>
      <c r="AN934" s="1">
        <v>0</v>
      </c>
      <c r="AO934" s="1">
        <v>0</v>
      </c>
      <c r="AP934" s="1">
        <v>397</v>
      </c>
      <c r="AQ934" s="1">
        <v>4</v>
      </c>
      <c r="AR934" s="1">
        <v>23</v>
      </c>
      <c r="AS934" s="1">
        <v>27</v>
      </c>
      <c r="AT934" s="1">
        <v>337</v>
      </c>
      <c r="AU934" s="1">
        <v>335</v>
      </c>
      <c r="AV934" s="1">
        <v>73</v>
      </c>
      <c r="AW934" s="1">
        <v>6</v>
      </c>
      <c r="AX934" s="1">
        <v>2</v>
      </c>
      <c r="AY934" t="str">
        <f t="shared" si="154"/>
        <v>2021_01_KC</v>
      </c>
      <c r="AZ934" t="str">
        <f t="shared" si="155"/>
        <v>T.Kelce</v>
      </c>
      <c r="BA934" t="str">
        <f t="shared" si="156"/>
        <v/>
      </c>
      <c r="BB934" t="str">
        <f t="shared" si="157"/>
        <v>2021_01_KC</v>
      </c>
      <c r="BC934" t="str">
        <f t="shared" si="158"/>
        <v/>
      </c>
      <c r="BD934">
        <f>COUNTIFS($BB$1:BB934,BB934,$BC$1:BC934,"ru")</f>
        <v>5</v>
      </c>
      <c r="BE934" t="str">
        <f t="shared" si="159"/>
        <v>re</v>
      </c>
      <c r="BF934">
        <f>COUNTIFS($BB$1:BB934,BB934,$BE$1:BE934,"re")</f>
        <v>4</v>
      </c>
      <c r="BG934" t="str">
        <f t="shared" si="160"/>
        <v>52021_01_KC</v>
      </c>
      <c r="BH934" t="str">
        <f t="shared" si="161"/>
        <v>re42021_01_KC</v>
      </c>
      <c r="BI934" t="str">
        <f t="shared" si="162"/>
        <v>2021_01_KCT.Kelce</v>
      </c>
      <c r="BJ934" t="str">
        <f t="shared" si="163"/>
        <v>2021_KC_T.Kelce</v>
      </c>
      <c r="BK934" t="str">
        <f>IF(ISERROR(MATCH(LEFT(C934,5)&amp;B934&amp;"_"&amp;A934,$BK$1:BK933,0)),LEFT(C934,5)&amp;B934&amp;"_"&amp;A934,"")</f>
        <v/>
      </c>
      <c r="BL934">
        <f>COUNTIFS($B$1:B934,B934)-COUNTIFS($B$1:B934,B934,$BK$1:BK934,"")</f>
        <v>9</v>
      </c>
      <c r="BM934" t="str">
        <f t="shared" si="164"/>
        <v/>
      </c>
    </row>
    <row r="935" spans="1:65" x14ac:dyDescent="0.25">
      <c r="A935" s="1" t="s">
        <v>231</v>
      </c>
      <c r="B935" s="1" t="s">
        <v>62</v>
      </c>
      <c r="C935" s="1" t="s">
        <v>2442</v>
      </c>
      <c r="D935" s="1">
        <v>7.2999999999999995E-2</v>
      </c>
      <c r="E935" s="1">
        <v>0.77</v>
      </c>
      <c r="F935" s="1" t="s">
        <v>2577</v>
      </c>
      <c r="G935" s="1" t="s">
        <v>52</v>
      </c>
      <c r="H935" s="1" t="s">
        <v>52</v>
      </c>
      <c r="I935" s="1" t="s">
        <v>52</v>
      </c>
      <c r="J935" s="1" t="s">
        <v>52</v>
      </c>
      <c r="K935" s="1" t="s">
        <v>52</v>
      </c>
      <c r="L935" s="1" t="s">
        <v>52</v>
      </c>
      <c r="M935" s="1" t="s">
        <v>52</v>
      </c>
      <c r="N935" s="1" t="s">
        <v>52</v>
      </c>
      <c r="O935" s="1" t="s">
        <v>52</v>
      </c>
      <c r="P935" s="1" t="s">
        <v>52</v>
      </c>
      <c r="Q935" s="1" t="s">
        <v>52</v>
      </c>
      <c r="R935" s="1" t="s">
        <v>52</v>
      </c>
      <c r="S935" s="1" t="s">
        <v>52</v>
      </c>
      <c r="T935" s="1" t="s">
        <v>52</v>
      </c>
      <c r="U935" s="1" t="s">
        <v>52</v>
      </c>
      <c r="V935" s="1" t="s">
        <v>52</v>
      </c>
      <c r="W935" s="1" t="s">
        <v>52</v>
      </c>
      <c r="X935" s="1" t="s">
        <v>52</v>
      </c>
      <c r="Y935" s="1" t="s">
        <v>52</v>
      </c>
      <c r="Z935" s="1" t="s">
        <v>52</v>
      </c>
      <c r="AA935" s="1" t="s">
        <v>52</v>
      </c>
      <c r="AB935" s="1" t="s">
        <v>52</v>
      </c>
      <c r="AC935" s="1" t="s">
        <v>52</v>
      </c>
      <c r="AD935" s="1">
        <v>75</v>
      </c>
      <c r="AE935" s="1">
        <v>1</v>
      </c>
      <c r="AF935" s="1">
        <v>5</v>
      </c>
      <c r="AG935" s="1">
        <v>8</v>
      </c>
      <c r="AH935" s="1">
        <v>0.625</v>
      </c>
      <c r="AI935" s="1">
        <v>9.2100000000000009</v>
      </c>
      <c r="AJ935" s="1">
        <v>4</v>
      </c>
      <c r="AK935" s="1">
        <v>113</v>
      </c>
      <c r="AL935" s="1">
        <v>7</v>
      </c>
      <c r="AM935" s="1">
        <v>14</v>
      </c>
      <c r="AN935" s="1">
        <v>0</v>
      </c>
      <c r="AO935" s="1">
        <v>0</v>
      </c>
      <c r="AP935" s="1">
        <v>352</v>
      </c>
      <c r="AQ935" s="1">
        <v>4</v>
      </c>
      <c r="AR935" s="1">
        <v>37</v>
      </c>
      <c r="AS935" s="1">
        <v>20</v>
      </c>
      <c r="AT935" s="1">
        <v>229</v>
      </c>
      <c r="AU935" s="1">
        <v>271</v>
      </c>
      <c r="AV935" s="1">
        <v>144</v>
      </c>
      <c r="AW935" s="1">
        <v>11</v>
      </c>
      <c r="AX935" s="1">
        <v>3</v>
      </c>
      <c r="AY935" t="str">
        <f t="shared" si="154"/>
        <v>2021_06_ARI</v>
      </c>
      <c r="AZ935" t="str">
        <f t="shared" si="155"/>
        <v>C.Kirk</v>
      </c>
      <c r="BA935" t="str">
        <f t="shared" si="156"/>
        <v/>
      </c>
      <c r="BB935" t="str">
        <f t="shared" si="157"/>
        <v>2021_06_ARI</v>
      </c>
      <c r="BC935" t="str">
        <f t="shared" si="158"/>
        <v/>
      </c>
      <c r="BD935">
        <f>COUNTIFS($BB$1:BB935,BB935,$BC$1:BC935,"ru")</f>
        <v>5</v>
      </c>
      <c r="BE935" t="str">
        <f t="shared" si="159"/>
        <v>re</v>
      </c>
      <c r="BF935">
        <f>COUNTIFS($BB$1:BB935,BB935,$BE$1:BE935,"re")</f>
        <v>5</v>
      </c>
      <c r="BG935" t="str">
        <f t="shared" si="160"/>
        <v>52021_06_ARI</v>
      </c>
      <c r="BH935" t="str">
        <f t="shared" si="161"/>
        <v>re52021_06_ARI</v>
      </c>
      <c r="BI935" t="str">
        <f t="shared" si="162"/>
        <v>2021_06_ARIC.Kirk</v>
      </c>
      <c r="BJ935" t="str">
        <f t="shared" si="163"/>
        <v>2021_ARI_C.Kirk</v>
      </c>
      <c r="BK935" t="str">
        <f>IF(ISERROR(MATCH(LEFT(C935,5)&amp;B935&amp;"_"&amp;A935,$BK$1:BK934,0)),LEFT(C935,5)&amp;B935&amp;"_"&amp;A935,"")</f>
        <v/>
      </c>
      <c r="BL935">
        <f>COUNTIFS($B$1:B935,B935)-COUNTIFS($B$1:B935,B935,$BK$1:BK935,"")</f>
        <v>9</v>
      </c>
      <c r="BM935" t="str">
        <f t="shared" si="164"/>
        <v/>
      </c>
    </row>
    <row r="936" spans="1:65" x14ac:dyDescent="0.25">
      <c r="A936" s="1" t="s">
        <v>266</v>
      </c>
      <c r="B936" s="1" t="s">
        <v>69</v>
      </c>
      <c r="C936" s="1" t="s">
        <v>2051</v>
      </c>
      <c r="D936" s="1">
        <v>8.2000000000000003E-2</v>
      </c>
      <c r="E936" s="1">
        <v>0.9</v>
      </c>
      <c r="F936" s="1" t="s">
        <v>2218</v>
      </c>
      <c r="G936" s="1" t="s">
        <v>52</v>
      </c>
      <c r="H936" s="1" t="s">
        <v>52</v>
      </c>
      <c r="I936" s="1" t="s">
        <v>52</v>
      </c>
      <c r="J936" s="1" t="s">
        <v>52</v>
      </c>
      <c r="K936" s="1" t="s">
        <v>52</v>
      </c>
      <c r="L936" s="1" t="s">
        <v>52</v>
      </c>
      <c r="M936" s="1" t="s">
        <v>52</v>
      </c>
      <c r="N936" s="1" t="s">
        <v>52</v>
      </c>
      <c r="O936" s="1" t="s">
        <v>52</v>
      </c>
      <c r="P936" s="1" t="s">
        <v>52</v>
      </c>
      <c r="Q936" s="1" t="s">
        <v>52</v>
      </c>
      <c r="R936" s="1" t="s">
        <v>52</v>
      </c>
      <c r="S936" s="1" t="s">
        <v>52</v>
      </c>
      <c r="T936" s="1" t="s">
        <v>52</v>
      </c>
      <c r="U936" s="1" t="s">
        <v>52</v>
      </c>
      <c r="V936" s="1" t="s">
        <v>52</v>
      </c>
      <c r="W936" s="1" t="s">
        <v>52</v>
      </c>
      <c r="X936" s="1" t="s">
        <v>52</v>
      </c>
      <c r="Y936" s="1" t="s">
        <v>52</v>
      </c>
      <c r="Z936" s="1" t="s">
        <v>52</v>
      </c>
      <c r="AA936" s="1" t="s">
        <v>52</v>
      </c>
      <c r="AB936" s="1" t="s">
        <v>52</v>
      </c>
      <c r="AC936" s="1" t="s">
        <v>52</v>
      </c>
      <c r="AD936" s="1">
        <v>75</v>
      </c>
      <c r="AE936" s="1">
        <v>1</v>
      </c>
      <c r="AF936" s="1">
        <v>6</v>
      </c>
      <c r="AG936" s="1">
        <v>8</v>
      </c>
      <c r="AH936" s="1">
        <v>0.75</v>
      </c>
      <c r="AI936" s="1">
        <v>11.87</v>
      </c>
      <c r="AJ936" s="1">
        <v>5</v>
      </c>
      <c r="AK936" s="1">
        <v>81</v>
      </c>
      <c r="AL936" s="1">
        <v>22</v>
      </c>
      <c r="AM936" s="1">
        <v>18</v>
      </c>
      <c r="AN936" s="1">
        <v>0</v>
      </c>
      <c r="AO936" s="1">
        <v>0</v>
      </c>
      <c r="AP936" s="1">
        <v>352</v>
      </c>
      <c r="AQ936" s="1">
        <v>2</v>
      </c>
      <c r="AR936" s="1">
        <v>30</v>
      </c>
      <c r="AS936" s="1">
        <v>23</v>
      </c>
      <c r="AT936" s="1">
        <v>231</v>
      </c>
      <c r="AU936" s="1">
        <v>235</v>
      </c>
      <c r="AV936" s="1">
        <v>126</v>
      </c>
      <c r="AW936" s="1">
        <v>10</v>
      </c>
      <c r="AX936" s="1">
        <v>7</v>
      </c>
      <c r="AY936" t="str">
        <f t="shared" si="154"/>
        <v>2021_05_NE</v>
      </c>
      <c r="AZ936" t="str">
        <f t="shared" si="155"/>
        <v>H.Henry</v>
      </c>
      <c r="BA936" t="str">
        <f t="shared" si="156"/>
        <v/>
      </c>
      <c r="BB936" t="str">
        <f t="shared" si="157"/>
        <v>2021_05_NE</v>
      </c>
      <c r="BC936" t="str">
        <f t="shared" si="158"/>
        <v/>
      </c>
      <c r="BD936">
        <f>COUNTIFS($BB$1:BB936,BB936,$BC$1:BC936,"ru")</f>
        <v>6</v>
      </c>
      <c r="BE936" t="str">
        <f t="shared" si="159"/>
        <v>re</v>
      </c>
      <c r="BF936">
        <f>COUNTIFS($BB$1:BB936,BB936,$BE$1:BE936,"re")</f>
        <v>4</v>
      </c>
      <c r="BG936" t="str">
        <f t="shared" si="160"/>
        <v>62021_05_NE</v>
      </c>
      <c r="BH936" t="str">
        <f t="shared" si="161"/>
        <v>re42021_05_NE</v>
      </c>
      <c r="BI936" t="str">
        <f t="shared" si="162"/>
        <v>2021_05_NEH.Henry</v>
      </c>
      <c r="BJ936" t="str">
        <f t="shared" si="163"/>
        <v>2021_NE_H.Henry</v>
      </c>
      <c r="BK936" t="str">
        <f>IF(ISERROR(MATCH(LEFT(C936,5)&amp;B936&amp;"_"&amp;A936,$BK$1:BK935,0)),LEFT(C936,5)&amp;B936&amp;"_"&amp;A936,"")</f>
        <v>2021_NE_H.Henry</v>
      </c>
      <c r="BL936">
        <f>COUNTIFS($B$1:B936,B936)-COUNTIFS($B$1:B936,B936,$BK$1:BK936,"")</f>
        <v>11</v>
      </c>
      <c r="BM936" t="str">
        <f t="shared" si="164"/>
        <v>2021_NE11</v>
      </c>
    </row>
    <row r="937" spans="1:65" x14ac:dyDescent="0.25">
      <c r="A937" s="1" t="s">
        <v>103</v>
      </c>
      <c r="B937" s="1" t="s">
        <v>85</v>
      </c>
      <c r="C937" s="1" t="s">
        <v>2041</v>
      </c>
      <c r="D937" s="1">
        <v>0.29699999999999999</v>
      </c>
      <c r="E937" s="1">
        <v>2.78</v>
      </c>
      <c r="F937" s="1" t="s">
        <v>2219</v>
      </c>
      <c r="G937" s="1" t="s">
        <v>52</v>
      </c>
      <c r="H937" s="1" t="s">
        <v>52</v>
      </c>
      <c r="I937" s="1" t="s">
        <v>52</v>
      </c>
      <c r="J937" s="1" t="s">
        <v>52</v>
      </c>
      <c r="K937" s="1" t="s">
        <v>52</v>
      </c>
      <c r="L937" s="1" t="s">
        <v>52</v>
      </c>
      <c r="M937" s="1" t="s">
        <v>52</v>
      </c>
      <c r="N937" s="1" t="s">
        <v>52</v>
      </c>
      <c r="O937" s="1" t="s">
        <v>52</v>
      </c>
      <c r="P937" s="1" t="s">
        <v>52</v>
      </c>
      <c r="Q937" s="1" t="s">
        <v>52</v>
      </c>
      <c r="R937" s="1" t="s">
        <v>52</v>
      </c>
      <c r="S937" s="1" t="s">
        <v>52</v>
      </c>
      <c r="T937" s="1" t="s">
        <v>52</v>
      </c>
      <c r="U937" s="1" t="s">
        <v>52</v>
      </c>
      <c r="V937" s="1" t="s">
        <v>52</v>
      </c>
      <c r="W937" s="1" t="s">
        <v>52</v>
      </c>
      <c r="X937" s="1" t="s">
        <v>52</v>
      </c>
      <c r="Y937" s="1" t="s">
        <v>52</v>
      </c>
      <c r="Z937" s="1" t="s">
        <v>52</v>
      </c>
      <c r="AA937" s="1" t="s">
        <v>52</v>
      </c>
      <c r="AB937" s="1" t="s">
        <v>52</v>
      </c>
      <c r="AC937" s="1" t="s">
        <v>52</v>
      </c>
      <c r="AD937" s="1">
        <v>75</v>
      </c>
      <c r="AE937" s="1">
        <v>0</v>
      </c>
      <c r="AF937" s="1">
        <v>6</v>
      </c>
      <c r="AG937" s="1">
        <v>9</v>
      </c>
      <c r="AH937" s="1">
        <v>0.66600000000000004</v>
      </c>
      <c r="AI937" s="1">
        <v>-3.39</v>
      </c>
      <c r="AJ937" s="1">
        <v>3</v>
      </c>
      <c r="AK937" s="1">
        <v>77</v>
      </c>
      <c r="AL937" s="1">
        <v>20</v>
      </c>
      <c r="AM937" s="1">
        <v>34</v>
      </c>
      <c r="AN937" s="1">
        <v>0</v>
      </c>
      <c r="AO937" s="1">
        <v>0</v>
      </c>
      <c r="AP937" s="1">
        <v>495</v>
      </c>
      <c r="AQ937" s="1">
        <v>7</v>
      </c>
      <c r="AR937" s="1">
        <v>24</v>
      </c>
      <c r="AS937" s="1">
        <v>26</v>
      </c>
      <c r="AT937" s="1">
        <v>398</v>
      </c>
      <c r="AU937" s="1">
        <v>410</v>
      </c>
      <c r="AV937" s="1">
        <v>112</v>
      </c>
      <c r="AW937" s="1">
        <v>8</v>
      </c>
      <c r="AX937" s="1">
        <v>5</v>
      </c>
      <c r="AY937" t="str">
        <f t="shared" si="154"/>
        <v>2021_05_LAC</v>
      </c>
      <c r="AZ937" t="str">
        <f t="shared" si="155"/>
        <v>K.Allen</v>
      </c>
      <c r="BA937" t="str">
        <f t="shared" si="156"/>
        <v/>
      </c>
      <c r="BB937" t="str">
        <f t="shared" si="157"/>
        <v>2021_05_LAC</v>
      </c>
      <c r="BC937" t="str">
        <f t="shared" si="158"/>
        <v/>
      </c>
      <c r="BD937">
        <f>COUNTIFS($BB$1:BB937,BB937,$BC$1:BC937,"ru")</f>
        <v>2</v>
      </c>
      <c r="BE937" t="str">
        <f t="shared" si="159"/>
        <v>re</v>
      </c>
      <c r="BF937">
        <f>COUNTIFS($BB$1:BB937,BB937,$BE$1:BE937,"re")</f>
        <v>3</v>
      </c>
      <c r="BG937" t="str">
        <f t="shared" si="160"/>
        <v>22021_05_LAC</v>
      </c>
      <c r="BH937" t="str">
        <f t="shared" si="161"/>
        <v>re32021_05_LAC</v>
      </c>
      <c r="BI937" t="str">
        <f t="shared" si="162"/>
        <v>2021_05_LACK.Allen</v>
      </c>
      <c r="BJ937" t="str">
        <f t="shared" si="163"/>
        <v>2021_LAC_K.Allen</v>
      </c>
      <c r="BK937" t="str">
        <f>IF(ISERROR(MATCH(LEFT(C937,5)&amp;B937&amp;"_"&amp;A937,$BK$1:BK936,0)),LEFT(C937,5)&amp;B937&amp;"_"&amp;A937,"")</f>
        <v/>
      </c>
      <c r="BL937">
        <f>COUNTIFS($B$1:B937,B937)-COUNTIFS($B$1:B937,B937,$BK$1:BK937,"")</f>
        <v>10</v>
      </c>
      <c r="BM937" t="str">
        <f t="shared" si="164"/>
        <v/>
      </c>
    </row>
    <row r="938" spans="1:65" x14ac:dyDescent="0.25">
      <c r="A938" s="1" t="s">
        <v>262</v>
      </c>
      <c r="B938" s="1" t="s">
        <v>69</v>
      </c>
      <c r="C938" s="1" t="s">
        <v>2419</v>
      </c>
      <c r="D938" s="1">
        <v>0.38</v>
      </c>
      <c r="E938" s="1">
        <v>4.3499999999999996</v>
      </c>
      <c r="F938" s="1" t="s">
        <v>2578</v>
      </c>
      <c r="G938" s="1" t="s">
        <v>52</v>
      </c>
      <c r="H938" s="1" t="s">
        <v>52</v>
      </c>
      <c r="I938" s="1" t="s">
        <v>52</v>
      </c>
      <c r="J938" s="1" t="s">
        <v>52</v>
      </c>
      <c r="K938" s="1" t="s">
        <v>52</v>
      </c>
      <c r="L938" s="1" t="s">
        <v>52</v>
      </c>
      <c r="M938" s="1" t="s">
        <v>52</v>
      </c>
      <c r="N938" s="1" t="s">
        <v>52</v>
      </c>
      <c r="O938" s="1" t="s">
        <v>52</v>
      </c>
      <c r="P938" s="1" t="s">
        <v>52</v>
      </c>
      <c r="Q938" s="1" t="s">
        <v>52</v>
      </c>
      <c r="R938" s="1" t="s">
        <v>52</v>
      </c>
      <c r="S938" s="1" t="s">
        <v>52</v>
      </c>
      <c r="T938" s="1" t="s">
        <v>52</v>
      </c>
      <c r="U938" s="1" t="s">
        <v>52</v>
      </c>
      <c r="V938" s="1" t="s">
        <v>52</v>
      </c>
      <c r="W938" s="1" t="s">
        <v>52</v>
      </c>
      <c r="X938" s="1" t="s">
        <v>52</v>
      </c>
      <c r="Y938" s="1" t="s">
        <v>52</v>
      </c>
      <c r="Z938" s="1" t="s">
        <v>52</v>
      </c>
      <c r="AA938" s="1" t="s">
        <v>52</v>
      </c>
      <c r="AB938" s="1" t="s">
        <v>52</v>
      </c>
      <c r="AC938" s="1" t="s">
        <v>52</v>
      </c>
      <c r="AD938" s="1">
        <v>75</v>
      </c>
      <c r="AE938" s="1">
        <v>2</v>
      </c>
      <c r="AF938" s="1">
        <v>1</v>
      </c>
      <c r="AG938" s="1">
        <v>2</v>
      </c>
      <c r="AH938" s="1">
        <v>0.5</v>
      </c>
      <c r="AI938" s="1">
        <v>-15.14</v>
      </c>
      <c r="AJ938" s="1">
        <v>1</v>
      </c>
      <c r="AK938" s="1">
        <v>37</v>
      </c>
      <c r="AL938" s="1">
        <v>44</v>
      </c>
      <c r="AM938" s="1">
        <v>8</v>
      </c>
      <c r="AN938" s="1">
        <v>0</v>
      </c>
      <c r="AO938" s="1">
        <v>0</v>
      </c>
      <c r="AP938" s="1">
        <v>337</v>
      </c>
      <c r="AQ938" s="1">
        <v>5</v>
      </c>
      <c r="AR938" s="1">
        <v>27</v>
      </c>
      <c r="AS938" s="1">
        <v>15</v>
      </c>
      <c r="AT938" s="1">
        <v>229</v>
      </c>
      <c r="AU938" s="1">
        <v>172</v>
      </c>
      <c r="AV938" s="1">
        <v>120</v>
      </c>
      <c r="AW938" s="1">
        <v>5</v>
      </c>
      <c r="AX938" s="1">
        <v>4</v>
      </c>
      <c r="AY938" t="str">
        <f t="shared" si="154"/>
        <v>2021_06_NE</v>
      </c>
      <c r="AZ938" t="str">
        <f t="shared" si="155"/>
        <v>K.Bourne</v>
      </c>
      <c r="BA938" t="str">
        <f t="shared" si="156"/>
        <v/>
      </c>
      <c r="BB938" t="str">
        <f t="shared" si="157"/>
        <v>2021_06_NE</v>
      </c>
      <c r="BC938" t="str">
        <f t="shared" si="158"/>
        <v/>
      </c>
      <c r="BD938">
        <f>COUNTIFS($BB$1:BB938,BB938,$BC$1:BC938,"ru")</f>
        <v>4</v>
      </c>
      <c r="BE938" t="str">
        <f t="shared" si="159"/>
        <v>re</v>
      </c>
      <c r="BF938">
        <f>COUNTIFS($BB$1:BB938,BB938,$BE$1:BE938,"re")</f>
        <v>5</v>
      </c>
      <c r="BG938" t="str">
        <f t="shared" si="160"/>
        <v>42021_06_NE</v>
      </c>
      <c r="BH938" t="str">
        <f t="shared" si="161"/>
        <v>re52021_06_NE</v>
      </c>
      <c r="BI938" t="str">
        <f t="shared" si="162"/>
        <v>2021_06_NEK.Bourne</v>
      </c>
      <c r="BJ938" t="str">
        <f t="shared" si="163"/>
        <v>2021_NE_K.Bourne</v>
      </c>
      <c r="BK938" t="str">
        <f>IF(ISERROR(MATCH(LEFT(C938,5)&amp;B938&amp;"_"&amp;A938,$BK$1:BK937,0)),LEFT(C938,5)&amp;B938&amp;"_"&amp;A938,"")</f>
        <v/>
      </c>
      <c r="BL938">
        <f>COUNTIFS($B$1:B938,B938)-COUNTIFS($B$1:B938,B938,$BK$1:BK938,"")</f>
        <v>11</v>
      </c>
      <c r="BM938" t="str">
        <f t="shared" si="164"/>
        <v/>
      </c>
    </row>
    <row r="939" spans="1:65" x14ac:dyDescent="0.25">
      <c r="A939" s="1" t="s">
        <v>206</v>
      </c>
      <c r="B939" s="1" t="s">
        <v>68</v>
      </c>
      <c r="C939" s="1" t="s">
        <v>843</v>
      </c>
      <c r="D939" s="1">
        <v>0.11899999999999999</v>
      </c>
      <c r="E939" s="1">
        <v>0.5</v>
      </c>
      <c r="F939" s="1" t="s">
        <v>1008</v>
      </c>
      <c r="G939" s="1" t="s">
        <v>52</v>
      </c>
      <c r="H939" s="1" t="s">
        <v>52</v>
      </c>
      <c r="I939" s="1" t="s">
        <v>52</v>
      </c>
      <c r="J939" s="1" t="s">
        <v>52</v>
      </c>
      <c r="K939" s="1" t="s">
        <v>52</v>
      </c>
      <c r="L939" s="1" t="s">
        <v>52</v>
      </c>
      <c r="M939" s="1" t="s">
        <v>52</v>
      </c>
      <c r="N939" s="1" t="s">
        <v>52</v>
      </c>
      <c r="O939" s="1" t="s">
        <v>52</v>
      </c>
      <c r="P939" s="1" t="s">
        <v>52</v>
      </c>
      <c r="Q939" s="1" t="s">
        <v>52</v>
      </c>
      <c r="R939" s="1" t="s">
        <v>52</v>
      </c>
      <c r="S939" s="1" t="s">
        <v>52</v>
      </c>
      <c r="T939" s="1" t="s">
        <v>52</v>
      </c>
      <c r="U939" s="1" t="s">
        <v>52</v>
      </c>
      <c r="V939" s="1" t="s">
        <v>52</v>
      </c>
      <c r="W939" s="1" t="s">
        <v>52</v>
      </c>
      <c r="X939" s="1" t="s">
        <v>52</v>
      </c>
      <c r="Y939" s="1" t="s">
        <v>52</v>
      </c>
      <c r="Z939" s="1" t="s">
        <v>52</v>
      </c>
      <c r="AA939" s="1" t="s">
        <v>52</v>
      </c>
      <c r="AB939" s="1" t="s">
        <v>52</v>
      </c>
      <c r="AC939" s="1" t="s">
        <v>52</v>
      </c>
      <c r="AD939" s="1">
        <v>75</v>
      </c>
      <c r="AE939" s="1">
        <v>2</v>
      </c>
      <c r="AF939" s="1">
        <v>5</v>
      </c>
      <c r="AG939" s="1">
        <v>9</v>
      </c>
      <c r="AH939" s="1">
        <v>0.55500000000000005</v>
      </c>
      <c r="AI939" s="1">
        <v>16.98</v>
      </c>
      <c r="AJ939" s="1">
        <v>5</v>
      </c>
      <c r="AK939" s="1">
        <v>161</v>
      </c>
      <c r="AL939" s="1">
        <v>7</v>
      </c>
      <c r="AM939" s="1">
        <v>17</v>
      </c>
      <c r="AN939" s="1">
        <v>0</v>
      </c>
      <c r="AO939" s="1">
        <v>0</v>
      </c>
      <c r="AP939" s="1">
        <v>341</v>
      </c>
      <c r="AQ939" s="1">
        <v>5</v>
      </c>
      <c r="AR939" s="1">
        <v>21</v>
      </c>
      <c r="AS939" s="1">
        <v>24</v>
      </c>
      <c r="AT939" s="1">
        <v>276</v>
      </c>
      <c r="AU939" s="1">
        <v>347</v>
      </c>
      <c r="AV939" s="1">
        <v>82</v>
      </c>
      <c r="AW939" s="1">
        <v>4</v>
      </c>
      <c r="AX939" s="1">
        <v>2</v>
      </c>
      <c r="AY939" t="str">
        <f t="shared" si="154"/>
        <v>2021_02_TB</v>
      </c>
      <c r="AZ939" t="str">
        <f t="shared" si="155"/>
        <v>M.Evans</v>
      </c>
      <c r="BA939" t="str">
        <f t="shared" si="156"/>
        <v/>
      </c>
      <c r="BB939" t="str">
        <f t="shared" si="157"/>
        <v>2021_02_TB</v>
      </c>
      <c r="BC939" t="str">
        <f t="shared" si="158"/>
        <v/>
      </c>
      <c r="BD939">
        <f>COUNTIFS($BB$1:BB939,BB939,$BC$1:BC939,"ru")</f>
        <v>2</v>
      </c>
      <c r="BE939" t="str">
        <f t="shared" si="159"/>
        <v>re</v>
      </c>
      <c r="BF939">
        <f>COUNTIFS($BB$1:BB939,BB939,$BE$1:BE939,"re")</f>
        <v>3</v>
      </c>
      <c r="BG939" t="str">
        <f t="shared" si="160"/>
        <v>22021_02_TB</v>
      </c>
      <c r="BH939" t="str">
        <f t="shared" si="161"/>
        <v>re32021_02_TB</v>
      </c>
      <c r="BI939" t="str">
        <f t="shared" si="162"/>
        <v>2021_02_TBM.Evans</v>
      </c>
      <c r="BJ939" t="str">
        <f t="shared" si="163"/>
        <v>2021_TB_M.Evans</v>
      </c>
      <c r="BK939" t="str">
        <f>IF(ISERROR(MATCH(LEFT(C939,5)&amp;B939&amp;"_"&amp;A939,$BK$1:BK938,0)),LEFT(C939,5)&amp;B939&amp;"_"&amp;A939,"")</f>
        <v/>
      </c>
      <c r="BL939">
        <f>COUNTIFS($B$1:B939,B939)-COUNTIFS($B$1:B939,B939,$BK$1:BK939,"")</f>
        <v>9</v>
      </c>
      <c r="BM939" t="str">
        <f t="shared" si="164"/>
        <v/>
      </c>
    </row>
    <row r="940" spans="1:65" x14ac:dyDescent="0.25">
      <c r="A940" s="1" t="s">
        <v>206</v>
      </c>
      <c r="B940" s="1" t="s">
        <v>68</v>
      </c>
      <c r="C940" s="1" t="s">
        <v>1657</v>
      </c>
      <c r="D940" s="1">
        <v>0.183</v>
      </c>
      <c r="E940" s="1">
        <v>1.76</v>
      </c>
      <c r="F940" s="1" t="s">
        <v>1827</v>
      </c>
      <c r="G940" s="1" t="s">
        <v>52</v>
      </c>
      <c r="H940" s="1" t="s">
        <v>52</v>
      </c>
      <c r="I940" s="1" t="s">
        <v>52</v>
      </c>
      <c r="J940" s="1" t="s">
        <v>52</v>
      </c>
      <c r="K940" s="1" t="s">
        <v>52</v>
      </c>
      <c r="L940" s="1" t="s">
        <v>52</v>
      </c>
      <c r="M940" s="1" t="s">
        <v>52</v>
      </c>
      <c r="N940" s="1" t="s">
        <v>52</v>
      </c>
      <c r="O940" s="1" t="s">
        <v>52</v>
      </c>
      <c r="P940" s="1" t="s">
        <v>52</v>
      </c>
      <c r="Q940" s="1" t="s">
        <v>52</v>
      </c>
      <c r="R940" s="1" t="s">
        <v>52</v>
      </c>
      <c r="S940" s="1" t="s">
        <v>52</v>
      </c>
      <c r="T940" s="1" t="s">
        <v>52</v>
      </c>
      <c r="U940" s="1" t="s">
        <v>52</v>
      </c>
      <c r="V940" s="1" t="s">
        <v>52</v>
      </c>
      <c r="W940" s="1" t="s">
        <v>52</v>
      </c>
      <c r="X940" s="1" t="s">
        <v>52</v>
      </c>
      <c r="Y940" s="1" t="s">
        <v>52</v>
      </c>
      <c r="Z940" s="1" t="s">
        <v>52</v>
      </c>
      <c r="AA940" s="1" t="s">
        <v>52</v>
      </c>
      <c r="AB940" s="1" t="s">
        <v>52</v>
      </c>
      <c r="AC940" s="1" t="s">
        <v>52</v>
      </c>
      <c r="AD940" s="1">
        <v>75</v>
      </c>
      <c r="AE940" s="1">
        <v>0</v>
      </c>
      <c r="AF940" s="1">
        <v>7</v>
      </c>
      <c r="AG940" s="1">
        <v>12</v>
      </c>
      <c r="AH940" s="1">
        <v>0.58299999999999996</v>
      </c>
      <c r="AI940" s="1">
        <v>-15.22</v>
      </c>
      <c r="AJ940" s="1">
        <v>2</v>
      </c>
      <c r="AK940" s="1">
        <v>129</v>
      </c>
      <c r="AL940" s="1">
        <v>19</v>
      </c>
      <c r="AM940" s="1">
        <v>25</v>
      </c>
      <c r="AN940" s="1">
        <v>0</v>
      </c>
      <c r="AO940" s="1">
        <v>0</v>
      </c>
      <c r="AP940" s="1">
        <v>381</v>
      </c>
      <c r="AQ940" s="1">
        <v>1</v>
      </c>
      <c r="AR940" s="1">
        <v>30</v>
      </c>
      <c r="AS940" s="1">
        <v>22</v>
      </c>
      <c r="AT940" s="1">
        <v>269</v>
      </c>
      <c r="AU940" s="1">
        <v>459</v>
      </c>
      <c r="AV940" s="1">
        <v>120</v>
      </c>
      <c r="AW940" s="1">
        <v>3</v>
      </c>
      <c r="AX940" s="1">
        <v>2</v>
      </c>
      <c r="AY940" t="str">
        <f t="shared" si="154"/>
        <v>2021_04_TB</v>
      </c>
      <c r="AZ940" t="str">
        <f t="shared" si="155"/>
        <v>M.Evans</v>
      </c>
      <c r="BA940" t="str">
        <f t="shared" si="156"/>
        <v/>
      </c>
      <c r="BB940" t="str">
        <f t="shared" si="157"/>
        <v>2021_04_TB</v>
      </c>
      <c r="BC940" t="str">
        <f t="shared" si="158"/>
        <v/>
      </c>
      <c r="BD940">
        <f>COUNTIFS($BB$1:BB940,BB940,$BC$1:BC940,"ru")</f>
        <v>2</v>
      </c>
      <c r="BE940" t="str">
        <f t="shared" si="159"/>
        <v>re</v>
      </c>
      <c r="BF940">
        <f>COUNTIFS($BB$1:BB940,BB940,$BE$1:BE940,"re")</f>
        <v>2</v>
      </c>
      <c r="BG940" t="str">
        <f t="shared" si="160"/>
        <v>22021_04_TB</v>
      </c>
      <c r="BH940" t="str">
        <f t="shared" si="161"/>
        <v>re22021_04_TB</v>
      </c>
      <c r="BI940" t="str">
        <f t="shared" si="162"/>
        <v>2021_04_TBM.Evans</v>
      </c>
      <c r="BJ940" t="str">
        <f t="shared" si="163"/>
        <v>2021_TB_M.Evans</v>
      </c>
      <c r="BK940" t="str">
        <f>IF(ISERROR(MATCH(LEFT(C940,5)&amp;B940&amp;"_"&amp;A940,$BK$1:BK939,0)),LEFT(C940,5)&amp;B940&amp;"_"&amp;A940,"")</f>
        <v/>
      </c>
      <c r="BL940">
        <f>COUNTIFS($B$1:B940,B940)-COUNTIFS($B$1:B940,B940,$BK$1:BK940,"")</f>
        <v>9</v>
      </c>
      <c r="BM940" t="str">
        <f t="shared" si="164"/>
        <v/>
      </c>
    </row>
    <row r="941" spans="1:65" x14ac:dyDescent="0.25">
      <c r="A941" s="1" t="s">
        <v>1477</v>
      </c>
      <c r="B941" s="1" t="s">
        <v>108</v>
      </c>
      <c r="C941" s="1" t="s">
        <v>1642</v>
      </c>
      <c r="D941" s="1">
        <v>0.105</v>
      </c>
      <c r="E941" s="1">
        <v>5.55</v>
      </c>
      <c r="F941" s="1" t="s">
        <v>1828</v>
      </c>
      <c r="G941" s="1" t="s">
        <v>52</v>
      </c>
      <c r="H941" s="1" t="s">
        <v>52</v>
      </c>
      <c r="I941" s="1" t="s">
        <v>52</v>
      </c>
      <c r="J941" s="1" t="s">
        <v>52</v>
      </c>
      <c r="K941" s="1" t="s">
        <v>52</v>
      </c>
      <c r="L941" s="1" t="s">
        <v>52</v>
      </c>
      <c r="M941" s="1" t="s">
        <v>52</v>
      </c>
      <c r="N941" s="1" t="s">
        <v>52</v>
      </c>
      <c r="O941" s="1" t="s">
        <v>52</v>
      </c>
      <c r="P941" s="1" t="s">
        <v>52</v>
      </c>
      <c r="Q941" s="1" t="s">
        <v>52</v>
      </c>
      <c r="R941" s="1" t="s">
        <v>52</v>
      </c>
      <c r="S941" s="1" t="s">
        <v>52</v>
      </c>
      <c r="T941" s="1" t="s">
        <v>52</v>
      </c>
      <c r="U941" s="1" t="s">
        <v>52</v>
      </c>
      <c r="V941" s="1" t="s">
        <v>52</v>
      </c>
      <c r="W941" s="1" t="s">
        <v>52</v>
      </c>
      <c r="X941" s="1" t="s">
        <v>52</v>
      </c>
      <c r="Y941" s="1" t="s">
        <v>52</v>
      </c>
      <c r="Z941" s="1" t="s">
        <v>52</v>
      </c>
      <c r="AA941" s="1" t="s">
        <v>52</v>
      </c>
      <c r="AB941" s="1" t="s">
        <v>52</v>
      </c>
      <c r="AC941" s="1" t="s">
        <v>52</v>
      </c>
      <c r="AD941" s="1">
        <v>74</v>
      </c>
      <c r="AE941" s="1">
        <v>0</v>
      </c>
      <c r="AF941" s="1">
        <v>5</v>
      </c>
      <c r="AG941" s="1">
        <v>6</v>
      </c>
      <c r="AH941" s="1">
        <v>0.83299999999999996</v>
      </c>
      <c r="AI941" s="1">
        <v>17.899999999999999</v>
      </c>
      <c r="AJ941" s="1">
        <v>3</v>
      </c>
      <c r="AK941" s="1">
        <v>48</v>
      </c>
      <c r="AL941" s="1">
        <v>39</v>
      </c>
      <c r="AM941" s="1">
        <v>10</v>
      </c>
      <c r="AN941" s="1">
        <v>0</v>
      </c>
      <c r="AO941" s="1">
        <v>0</v>
      </c>
      <c r="AP941" s="1">
        <v>406</v>
      </c>
      <c r="AQ941" s="1">
        <v>2</v>
      </c>
      <c r="AR941" s="1">
        <v>30</v>
      </c>
      <c r="AS941" s="1">
        <v>22</v>
      </c>
      <c r="AT941" s="1">
        <v>316</v>
      </c>
      <c r="AU941" s="1">
        <v>420</v>
      </c>
      <c r="AV941" s="1">
        <v>102</v>
      </c>
      <c r="AW941" s="1">
        <v>4</v>
      </c>
      <c r="AX941" s="1">
        <v>1</v>
      </c>
      <c r="AY941" t="str">
        <f t="shared" si="154"/>
        <v>2021_04_BAL</v>
      </c>
      <c r="AZ941" t="str">
        <f t="shared" si="155"/>
        <v>J.Proche</v>
      </c>
      <c r="BA941" t="str">
        <f t="shared" si="156"/>
        <v/>
      </c>
      <c r="BB941" t="str">
        <f t="shared" si="157"/>
        <v>2021_04_BAL</v>
      </c>
      <c r="BC941" t="str">
        <f t="shared" si="158"/>
        <v/>
      </c>
      <c r="BD941">
        <f>COUNTIFS($BB$1:BB941,BB941,$BC$1:BC941,"ru")</f>
        <v>4</v>
      </c>
      <c r="BE941" t="str">
        <f t="shared" si="159"/>
        <v>re</v>
      </c>
      <c r="BF941">
        <f>COUNTIFS($BB$1:BB941,BB941,$BE$1:BE941,"re")</f>
        <v>3</v>
      </c>
      <c r="BG941" t="str">
        <f t="shared" si="160"/>
        <v>42021_04_BAL</v>
      </c>
      <c r="BH941" t="str">
        <f t="shared" si="161"/>
        <v>re32021_04_BAL</v>
      </c>
      <c r="BI941" t="str">
        <f t="shared" si="162"/>
        <v>2021_04_BALJ.Proche</v>
      </c>
      <c r="BJ941" t="str">
        <f t="shared" si="163"/>
        <v>2021_BAL_J.Proche</v>
      </c>
      <c r="BK941" t="str">
        <f>IF(ISERROR(MATCH(LEFT(C941,5)&amp;B941&amp;"_"&amp;A941,$BK$1:BK940,0)),LEFT(C941,5)&amp;B941&amp;"_"&amp;A941,"")</f>
        <v>2021_BAL_J.Proche</v>
      </c>
      <c r="BL941">
        <f>COUNTIFS($B$1:B941,B941)-COUNTIFS($B$1:B941,B941,$BK$1:BK941,"")</f>
        <v>13</v>
      </c>
      <c r="BM941" t="str">
        <f t="shared" si="164"/>
        <v>2021_BAL13</v>
      </c>
    </row>
    <row r="942" spans="1:65" x14ac:dyDescent="0.25">
      <c r="A942" s="1" t="s">
        <v>275</v>
      </c>
      <c r="B942" s="1" t="s">
        <v>101</v>
      </c>
      <c r="C942" s="1" t="s">
        <v>1636</v>
      </c>
      <c r="D942" s="1">
        <v>0.14199999999999999</v>
      </c>
      <c r="E942" s="1">
        <v>0.5</v>
      </c>
      <c r="F942" s="1" t="s">
        <v>1829</v>
      </c>
      <c r="G942" s="1" t="s">
        <v>52</v>
      </c>
      <c r="H942" s="1" t="s">
        <v>52</v>
      </c>
      <c r="I942" s="1" t="s">
        <v>52</v>
      </c>
      <c r="J942" s="1" t="s">
        <v>52</v>
      </c>
      <c r="K942" s="1" t="s">
        <v>52</v>
      </c>
      <c r="L942" s="1" t="s">
        <v>52</v>
      </c>
      <c r="M942" s="1" t="s">
        <v>52</v>
      </c>
      <c r="N942" s="1" t="s">
        <v>52</v>
      </c>
      <c r="O942" s="1" t="s">
        <v>52</v>
      </c>
      <c r="P942" s="1" t="s">
        <v>52</v>
      </c>
      <c r="Q942" s="1" t="s">
        <v>52</v>
      </c>
      <c r="R942" s="1" t="s">
        <v>52</v>
      </c>
      <c r="S942" s="1" t="s">
        <v>52</v>
      </c>
      <c r="T942" s="1" t="s">
        <v>52</v>
      </c>
      <c r="U942" s="1" t="s">
        <v>52</v>
      </c>
      <c r="V942" s="1" t="s">
        <v>52</v>
      </c>
      <c r="W942" s="1" t="s">
        <v>52</v>
      </c>
      <c r="X942" s="1" t="s">
        <v>52</v>
      </c>
      <c r="Y942" s="1" t="s">
        <v>52</v>
      </c>
      <c r="Z942" s="1" t="s">
        <v>52</v>
      </c>
      <c r="AA942" s="1" t="s">
        <v>52</v>
      </c>
      <c r="AB942" s="1" t="s">
        <v>52</v>
      </c>
      <c r="AC942" s="1" t="s">
        <v>52</v>
      </c>
      <c r="AD942" s="1">
        <v>74</v>
      </c>
      <c r="AE942" s="1">
        <v>0</v>
      </c>
      <c r="AF942" s="1">
        <v>2</v>
      </c>
      <c r="AG942" s="1">
        <v>2</v>
      </c>
      <c r="AH942" s="1">
        <v>1</v>
      </c>
      <c r="AI942" s="1">
        <v>50.28</v>
      </c>
      <c r="AJ942" s="1">
        <v>2</v>
      </c>
      <c r="AK942" s="1">
        <v>64</v>
      </c>
      <c r="AL942" s="1">
        <v>10</v>
      </c>
      <c r="AM942" s="1">
        <v>5</v>
      </c>
      <c r="AN942" s="1">
        <v>0</v>
      </c>
      <c r="AO942" s="1">
        <v>0</v>
      </c>
      <c r="AP942" s="1">
        <v>405</v>
      </c>
      <c r="AQ942" s="1">
        <v>3</v>
      </c>
      <c r="AR942" s="1">
        <v>39</v>
      </c>
      <c r="AS942" s="1">
        <v>19</v>
      </c>
      <c r="AT942" s="1">
        <v>235</v>
      </c>
      <c r="AU942" s="1">
        <v>193</v>
      </c>
      <c r="AV942" s="1">
        <v>170</v>
      </c>
      <c r="AW942" s="1">
        <v>6</v>
      </c>
      <c r="AX942" s="1">
        <v>2</v>
      </c>
      <c r="AY942" t="str">
        <f t="shared" si="154"/>
        <v>2021_04_NO</v>
      </c>
      <c r="AZ942" t="str">
        <f t="shared" si="155"/>
        <v>M.Callaway</v>
      </c>
      <c r="BA942" t="str">
        <f t="shared" si="156"/>
        <v/>
      </c>
      <c r="BB942" t="str">
        <f t="shared" si="157"/>
        <v>2021_04_NO</v>
      </c>
      <c r="BC942" t="str">
        <f t="shared" si="158"/>
        <v/>
      </c>
      <c r="BD942">
        <f>COUNTIFS($BB$1:BB942,BB942,$BC$1:BC942,"ru")</f>
        <v>6</v>
      </c>
      <c r="BE942" t="str">
        <f t="shared" si="159"/>
        <v>re</v>
      </c>
      <c r="BF942">
        <f>COUNTIFS($BB$1:BB942,BB942,$BE$1:BE942,"re")</f>
        <v>5</v>
      </c>
      <c r="BG942" t="str">
        <f t="shared" si="160"/>
        <v>62021_04_NO</v>
      </c>
      <c r="BH942" t="str">
        <f t="shared" si="161"/>
        <v>re52021_04_NO</v>
      </c>
      <c r="BI942" t="str">
        <f t="shared" si="162"/>
        <v>2021_04_NOM.Callaway</v>
      </c>
      <c r="BJ942" t="str">
        <f t="shared" si="163"/>
        <v>2021_NO_M.Callaway</v>
      </c>
      <c r="BK942" t="str">
        <f>IF(ISERROR(MATCH(LEFT(C942,5)&amp;B942&amp;"_"&amp;A942,$BK$1:BK941,0)),LEFT(C942,5)&amp;B942&amp;"_"&amp;A942,"")</f>
        <v/>
      </c>
      <c r="BL942">
        <f>COUNTIFS($B$1:B942,B942)-COUNTIFS($B$1:B942,B942,$BK$1:BK942,"")</f>
        <v>10</v>
      </c>
      <c r="BM942" t="str">
        <f t="shared" si="164"/>
        <v/>
      </c>
    </row>
    <row r="943" spans="1:65" x14ac:dyDescent="0.25">
      <c r="A943" s="1" t="s">
        <v>259</v>
      </c>
      <c r="B943" s="1" t="s">
        <v>66</v>
      </c>
      <c r="C943" s="1" t="s">
        <v>2435</v>
      </c>
      <c r="D943" s="1">
        <v>-1.2999999999999999E-2</v>
      </c>
      <c r="E943" s="1">
        <v>3.13</v>
      </c>
      <c r="F943" s="1" t="s">
        <v>2579</v>
      </c>
      <c r="G943" s="1" t="s">
        <v>52</v>
      </c>
      <c r="H943" s="1" t="s">
        <v>52</v>
      </c>
      <c r="I943" s="1" t="s">
        <v>52</v>
      </c>
      <c r="J943" s="1" t="s">
        <v>52</v>
      </c>
      <c r="K943" s="1" t="s">
        <v>52</v>
      </c>
      <c r="L943" s="1" t="s">
        <v>52</v>
      </c>
      <c r="M943" s="1" t="s">
        <v>52</v>
      </c>
      <c r="N943" s="1" t="s">
        <v>52</v>
      </c>
      <c r="O943" s="1" t="s">
        <v>52</v>
      </c>
      <c r="P943" s="1" t="s">
        <v>52</v>
      </c>
      <c r="Q943" s="1" t="s">
        <v>52</v>
      </c>
      <c r="R943" s="1" t="s">
        <v>52</v>
      </c>
      <c r="S943" s="1" t="s">
        <v>52</v>
      </c>
      <c r="T943" s="1" t="s">
        <v>52</v>
      </c>
      <c r="U943" s="1" t="s">
        <v>52</v>
      </c>
      <c r="V943" s="1" t="s">
        <v>52</v>
      </c>
      <c r="W943" s="1" t="s">
        <v>52</v>
      </c>
      <c r="X943" s="1" t="s">
        <v>52</v>
      </c>
      <c r="Y943" s="1" t="s">
        <v>52</v>
      </c>
      <c r="Z943" s="1" t="s">
        <v>52</v>
      </c>
      <c r="AA943" s="1" t="s">
        <v>52</v>
      </c>
      <c r="AB943" s="1" t="s">
        <v>52</v>
      </c>
      <c r="AC943" s="1" t="s">
        <v>52</v>
      </c>
      <c r="AD943" s="1">
        <v>74</v>
      </c>
      <c r="AE943" s="1">
        <v>0</v>
      </c>
      <c r="AF943" s="1">
        <v>8</v>
      </c>
      <c r="AG943" s="1">
        <v>11</v>
      </c>
      <c r="AH943" s="1">
        <v>0.72699999999999998</v>
      </c>
      <c r="AI943" s="1">
        <v>-1.54</v>
      </c>
      <c r="AJ943" s="1">
        <v>4</v>
      </c>
      <c r="AK943" s="1">
        <v>90</v>
      </c>
      <c r="AL943" s="1">
        <v>22</v>
      </c>
      <c r="AM943" s="1">
        <v>31</v>
      </c>
      <c r="AN943" s="1">
        <v>0</v>
      </c>
      <c r="AO943" s="1">
        <v>0</v>
      </c>
      <c r="AP943" s="1">
        <v>230</v>
      </c>
      <c r="AQ943" s="1">
        <v>1</v>
      </c>
      <c r="AR943" s="1">
        <v>18</v>
      </c>
      <c r="AS943" s="1">
        <v>28</v>
      </c>
      <c r="AT943" s="1">
        <v>202</v>
      </c>
      <c r="AU943" s="1">
        <v>268</v>
      </c>
      <c r="AV943" s="1">
        <v>36</v>
      </c>
      <c r="AW943" s="1">
        <v>2</v>
      </c>
      <c r="AX943" s="1">
        <v>1</v>
      </c>
      <c r="AY943" t="str">
        <f t="shared" si="154"/>
        <v>2021_06_DET</v>
      </c>
      <c r="AZ943" t="str">
        <f t="shared" si="155"/>
        <v>T.Hockenson</v>
      </c>
      <c r="BA943" t="str">
        <f t="shared" si="156"/>
        <v/>
      </c>
      <c r="BB943" t="str">
        <f t="shared" si="157"/>
        <v>2021_06_DET</v>
      </c>
      <c r="BC943" t="str">
        <f t="shared" si="158"/>
        <v/>
      </c>
      <c r="BD943">
        <f>COUNTIFS($BB$1:BB943,BB943,$BC$1:BC943,"ru")</f>
        <v>2</v>
      </c>
      <c r="BE943" t="str">
        <f t="shared" si="159"/>
        <v>re</v>
      </c>
      <c r="BF943">
        <f>COUNTIFS($BB$1:BB943,BB943,$BE$1:BE943,"re")</f>
        <v>3</v>
      </c>
      <c r="BG943" t="str">
        <f t="shared" si="160"/>
        <v>22021_06_DET</v>
      </c>
      <c r="BH943" t="str">
        <f t="shared" si="161"/>
        <v>re32021_06_DET</v>
      </c>
      <c r="BI943" t="str">
        <f t="shared" si="162"/>
        <v>2021_06_DETT.Hockenson</v>
      </c>
      <c r="BJ943" t="str">
        <f t="shared" si="163"/>
        <v>2021_DET_T.Hockenson</v>
      </c>
      <c r="BK943" t="str">
        <f>IF(ISERROR(MATCH(LEFT(C943,5)&amp;B943&amp;"_"&amp;A943,$BK$1:BK942,0)),LEFT(C943,5)&amp;B943&amp;"_"&amp;A943,"")</f>
        <v/>
      </c>
      <c r="BL943">
        <f>COUNTIFS($B$1:B943,B943)-COUNTIFS($B$1:B943,B943,$BK$1:BK943,"")</f>
        <v>6</v>
      </c>
      <c r="BM943" t="str">
        <f t="shared" si="164"/>
        <v/>
      </c>
    </row>
    <row r="944" spans="1:65" x14ac:dyDescent="0.25">
      <c r="A944" s="1" t="s">
        <v>287</v>
      </c>
      <c r="B944" s="1" t="s">
        <v>70</v>
      </c>
      <c r="C944" s="1" t="s">
        <v>2059</v>
      </c>
      <c r="D944" s="1">
        <v>0.09</v>
      </c>
      <c r="E944" s="1">
        <v>2.79</v>
      </c>
      <c r="F944" s="1" t="s">
        <v>2220</v>
      </c>
      <c r="G944" s="1" t="s">
        <v>52</v>
      </c>
      <c r="H944" s="1" t="s">
        <v>52</v>
      </c>
      <c r="I944" s="1" t="s">
        <v>52</v>
      </c>
      <c r="J944" s="1" t="s">
        <v>52</v>
      </c>
      <c r="K944" s="1" t="s">
        <v>52</v>
      </c>
      <c r="L944" s="1" t="s">
        <v>52</v>
      </c>
      <c r="M944" s="1" t="s">
        <v>52</v>
      </c>
      <c r="N944" s="1" t="s">
        <v>52</v>
      </c>
      <c r="O944" s="1" t="s">
        <v>52</v>
      </c>
      <c r="P944" s="1" t="s">
        <v>52</v>
      </c>
      <c r="Q944" s="1" t="s">
        <v>52</v>
      </c>
      <c r="R944" s="1" t="s">
        <v>52</v>
      </c>
      <c r="S944" s="1" t="s">
        <v>52</v>
      </c>
      <c r="T944" s="1" t="s">
        <v>52</v>
      </c>
      <c r="U944" s="1" t="s">
        <v>52</v>
      </c>
      <c r="V944" s="1" t="s">
        <v>52</v>
      </c>
      <c r="W944" s="1" t="s">
        <v>52</v>
      </c>
      <c r="X944" s="1" t="s">
        <v>52</v>
      </c>
      <c r="Y944" s="1" t="s">
        <v>52</v>
      </c>
      <c r="Z944" s="1" t="s">
        <v>52</v>
      </c>
      <c r="AA944" s="1" t="s">
        <v>52</v>
      </c>
      <c r="AB944" s="1" t="s">
        <v>52</v>
      </c>
      <c r="AC944" s="1" t="s">
        <v>52</v>
      </c>
      <c r="AD944" s="1">
        <v>73</v>
      </c>
      <c r="AE944" s="1">
        <v>0</v>
      </c>
      <c r="AF944" s="1">
        <v>3</v>
      </c>
      <c r="AG944" s="1">
        <v>5</v>
      </c>
      <c r="AH944" s="1">
        <v>0.6</v>
      </c>
      <c r="AI944" s="1">
        <v>-9.5399999999999991</v>
      </c>
      <c r="AJ944" s="1">
        <v>3</v>
      </c>
      <c r="AK944" s="1">
        <v>43</v>
      </c>
      <c r="AL944" s="1">
        <v>42</v>
      </c>
      <c r="AM944" s="1">
        <v>12</v>
      </c>
      <c r="AN944" s="1">
        <v>0</v>
      </c>
      <c r="AO944" s="1">
        <v>0</v>
      </c>
      <c r="AP944" s="1">
        <v>373</v>
      </c>
      <c r="AQ944" s="1">
        <v>2</v>
      </c>
      <c r="AR944" s="1">
        <v>33</v>
      </c>
      <c r="AS944" s="1">
        <v>20</v>
      </c>
      <c r="AT944" s="1">
        <v>248</v>
      </c>
      <c r="AU944" s="1">
        <v>398</v>
      </c>
      <c r="AV944" s="1">
        <v>131</v>
      </c>
      <c r="AW944" s="1">
        <v>10</v>
      </c>
      <c r="AX944" s="1">
        <v>6</v>
      </c>
      <c r="AY944" t="str">
        <f t="shared" si="154"/>
        <v>2021_05_WAS</v>
      </c>
      <c r="AZ944" t="str">
        <f t="shared" si="155"/>
        <v>A.Humphries</v>
      </c>
      <c r="BA944" t="str">
        <f t="shared" si="156"/>
        <v/>
      </c>
      <c r="BB944" t="str">
        <f t="shared" si="157"/>
        <v>2021_05_WAS</v>
      </c>
      <c r="BC944" t="str">
        <f t="shared" si="158"/>
        <v/>
      </c>
      <c r="BD944">
        <f>COUNTIFS($BB$1:BB944,BB944,$BC$1:BC944,"ru")</f>
        <v>5</v>
      </c>
      <c r="BE944" t="str">
        <f t="shared" si="159"/>
        <v>re</v>
      </c>
      <c r="BF944">
        <f>COUNTIFS($BB$1:BB944,BB944,$BE$1:BE944,"re")</f>
        <v>5</v>
      </c>
      <c r="BG944" t="str">
        <f t="shared" si="160"/>
        <v>52021_05_WAS</v>
      </c>
      <c r="BH944" t="str">
        <f t="shared" si="161"/>
        <v>re52021_05_WAS</v>
      </c>
      <c r="BI944" t="str">
        <f t="shared" si="162"/>
        <v>2021_05_WASA.Humphries</v>
      </c>
      <c r="BJ944" t="str">
        <f t="shared" si="163"/>
        <v>2021_WAS_A.Humphries</v>
      </c>
      <c r="BK944" t="str">
        <f>IF(ISERROR(MATCH(LEFT(C944,5)&amp;B944&amp;"_"&amp;A944,$BK$1:BK943,0)),LEFT(C944,5)&amp;B944&amp;"_"&amp;A944,"")</f>
        <v>2021_WAS_A.Humphries</v>
      </c>
      <c r="BL944">
        <f>COUNTIFS($B$1:B944,B944)-COUNTIFS($B$1:B944,B944,$BK$1:BK944,"")</f>
        <v>12</v>
      </c>
      <c r="BM944" t="str">
        <f t="shared" si="164"/>
        <v>2021_WAS12</v>
      </c>
    </row>
    <row r="945" spans="1:65" x14ac:dyDescent="0.25">
      <c r="A945" s="1" t="s">
        <v>181</v>
      </c>
      <c r="B945" s="1" t="s">
        <v>110</v>
      </c>
      <c r="C945" s="1" t="s">
        <v>859</v>
      </c>
      <c r="D945" s="1">
        <v>3.7999999999999999E-2</v>
      </c>
      <c r="E945" s="1">
        <v>-0.84</v>
      </c>
      <c r="F945" s="1" t="s">
        <v>1009</v>
      </c>
      <c r="G945" s="1" t="s">
        <v>52</v>
      </c>
      <c r="H945" s="1" t="s">
        <v>52</v>
      </c>
      <c r="I945" s="1" t="s">
        <v>52</v>
      </c>
      <c r="J945" s="1" t="s">
        <v>52</v>
      </c>
      <c r="K945" s="1" t="s">
        <v>52</v>
      </c>
      <c r="L945" s="1" t="s">
        <v>52</v>
      </c>
      <c r="M945" s="1" t="s">
        <v>52</v>
      </c>
      <c r="N945" s="1" t="s">
        <v>52</v>
      </c>
      <c r="O945" s="1" t="s">
        <v>52</v>
      </c>
      <c r="P945" s="1" t="s">
        <v>52</v>
      </c>
      <c r="Q945" s="1" t="s">
        <v>52</v>
      </c>
      <c r="R945" s="1" t="s">
        <v>52</v>
      </c>
      <c r="S945" s="1" t="s">
        <v>52</v>
      </c>
      <c r="T945" s="1" t="s">
        <v>52</v>
      </c>
      <c r="U945" s="1" t="s">
        <v>52</v>
      </c>
      <c r="V945" s="1" t="s">
        <v>52</v>
      </c>
      <c r="W945" s="1" t="s">
        <v>52</v>
      </c>
      <c r="X945" s="1" t="s">
        <v>52</v>
      </c>
      <c r="Y945" s="1" t="s">
        <v>52</v>
      </c>
      <c r="Z945" s="1" t="s">
        <v>52</v>
      </c>
      <c r="AA945" s="1" t="s">
        <v>52</v>
      </c>
      <c r="AB945" s="1" t="s">
        <v>52</v>
      </c>
      <c r="AC945" s="1" t="s">
        <v>52</v>
      </c>
      <c r="AD945" s="1">
        <v>73</v>
      </c>
      <c r="AE945" s="1">
        <v>0</v>
      </c>
      <c r="AF945" s="1">
        <v>7</v>
      </c>
      <c r="AG945" s="1">
        <v>11</v>
      </c>
      <c r="AH945" s="1">
        <v>0.63600000000000001</v>
      </c>
      <c r="AI945" s="1">
        <v>-9.1999999999999993</v>
      </c>
      <c r="AJ945" s="1">
        <v>2</v>
      </c>
      <c r="AK945" s="1">
        <v>79</v>
      </c>
      <c r="AL945" s="1">
        <v>20</v>
      </c>
      <c r="AM945" s="1">
        <v>33</v>
      </c>
      <c r="AN945" s="1">
        <v>0</v>
      </c>
      <c r="AO945" s="1">
        <v>0</v>
      </c>
      <c r="AP945" s="1">
        <v>336</v>
      </c>
      <c r="AQ945" s="1">
        <v>0</v>
      </c>
      <c r="AR945" s="1">
        <v>31</v>
      </c>
      <c r="AS945" s="1">
        <v>19</v>
      </c>
      <c r="AT945" s="1">
        <v>210</v>
      </c>
      <c r="AU945" s="1">
        <v>301</v>
      </c>
      <c r="AV945" s="1">
        <v>152</v>
      </c>
      <c r="AW945" s="1">
        <v>5</v>
      </c>
      <c r="AX945" s="1">
        <v>3</v>
      </c>
      <c r="AY945" t="str">
        <f t="shared" si="154"/>
        <v>2021_02_NYJ</v>
      </c>
      <c r="AZ945" t="str">
        <f t="shared" si="155"/>
        <v>B.Berrios</v>
      </c>
      <c r="BA945" t="str">
        <f t="shared" si="156"/>
        <v/>
      </c>
      <c r="BB945" t="str">
        <f t="shared" si="157"/>
        <v>2021_02_NYJ</v>
      </c>
      <c r="BC945" t="str">
        <f t="shared" si="158"/>
        <v/>
      </c>
      <c r="BD945">
        <f>COUNTIFS($BB$1:BB945,BB945,$BC$1:BC945,"ru")</f>
        <v>3</v>
      </c>
      <c r="BE945" t="str">
        <f t="shared" si="159"/>
        <v>re</v>
      </c>
      <c r="BF945">
        <f>COUNTIFS($BB$1:BB945,BB945,$BE$1:BE945,"re")</f>
        <v>2</v>
      </c>
      <c r="BG945" t="str">
        <f t="shared" si="160"/>
        <v>32021_02_NYJ</v>
      </c>
      <c r="BH945" t="str">
        <f t="shared" si="161"/>
        <v>re22021_02_NYJ</v>
      </c>
      <c r="BI945" t="str">
        <f t="shared" si="162"/>
        <v>2021_02_NYJB.Berrios</v>
      </c>
      <c r="BJ945" t="str">
        <f t="shared" si="163"/>
        <v>2021_NYJ_B.Berrios</v>
      </c>
      <c r="BK945" t="str">
        <f>IF(ISERROR(MATCH(LEFT(C945,5)&amp;B945&amp;"_"&amp;A945,$BK$1:BK944,0)),LEFT(C945,5)&amp;B945&amp;"_"&amp;A945,"")</f>
        <v/>
      </c>
      <c r="BL945">
        <f>COUNTIFS($B$1:B945,B945)-COUNTIFS($B$1:B945,B945,$BK$1:BK945,"")</f>
        <v>7</v>
      </c>
      <c r="BM945" t="str">
        <f t="shared" si="164"/>
        <v/>
      </c>
    </row>
    <row r="946" spans="1:65" x14ac:dyDescent="0.25">
      <c r="A946" s="1" t="s">
        <v>656</v>
      </c>
      <c r="B946" s="1" t="s">
        <v>56</v>
      </c>
      <c r="C946" s="1" t="s">
        <v>843</v>
      </c>
      <c r="D946" s="1">
        <v>0.107</v>
      </c>
      <c r="E946" s="1">
        <v>3.39</v>
      </c>
      <c r="F946" s="1" t="s">
        <v>1010</v>
      </c>
      <c r="G946" s="1" t="s">
        <v>52</v>
      </c>
      <c r="H946" s="1" t="s">
        <v>52</v>
      </c>
      <c r="I946" s="1" t="s">
        <v>52</v>
      </c>
      <c r="J946" s="1" t="s">
        <v>52</v>
      </c>
      <c r="K946" s="1" t="s">
        <v>52</v>
      </c>
      <c r="L946" s="1" t="s">
        <v>52</v>
      </c>
      <c r="M946" s="1" t="s">
        <v>52</v>
      </c>
      <c r="N946" s="1" t="s">
        <v>52</v>
      </c>
      <c r="O946" s="1" t="s">
        <v>52</v>
      </c>
      <c r="P946" s="1" t="s">
        <v>52</v>
      </c>
      <c r="Q946" s="1" t="s">
        <v>52</v>
      </c>
      <c r="R946" s="1" t="s">
        <v>52</v>
      </c>
      <c r="S946" s="1" t="s">
        <v>52</v>
      </c>
      <c r="T946" s="1" t="s">
        <v>52</v>
      </c>
      <c r="U946" s="1" t="s">
        <v>52</v>
      </c>
      <c r="V946" s="1" t="s">
        <v>52</v>
      </c>
      <c r="W946" s="1" t="s">
        <v>52</v>
      </c>
      <c r="X946" s="1" t="s">
        <v>52</v>
      </c>
      <c r="Y946" s="1" t="s">
        <v>52</v>
      </c>
      <c r="Z946" s="1" t="s">
        <v>52</v>
      </c>
      <c r="AA946" s="1" t="s">
        <v>52</v>
      </c>
      <c r="AB946" s="1" t="s">
        <v>52</v>
      </c>
      <c r="AC946" s="1" t="s">
        <v>52</v>
      </c>
      <c r="AD946" s="1">
        <v>73</v>
      </c>
      <c r="AE946" s="1">
        <v>0</v>
      </c>
      <c r="AF946" s="1">
        <v>5</v>
      </c>
      <c r="AG946" s="1">
        <v>6</v>
      </c>
      <c r="AH946" s="1">
        <v>0.83299999999999996</v>
      </c>
      <c r="AI946" s="1">
        <v>18.440000000000001</v>
      </c>
      <c r="AJ946" s="1">
        <v>3</v>
      </c>
      <c r="AK946" s="1">
        <v>41</v>
      </c>
      <c r="AL946" s="1">
        <v>34</v>
      </c>
      <c r="AM946" s="1">
        <v>13</v>
      </c>
      <c r="AN946" s="1">
        <v>0</v>
      </c>
      <c r="AO946" s="1">
        <v>0</v>
      </c>
      <c r="AP946" s="1">
        <v>350</v>
      </c>
      <c r="AQ946" s="1">
        <v>5</v>
      </c>
      <c r="AR946" s="1">
        <v>21</v>
      </c>
      <c r="AS946" s="1">
        <v>35</v>
      </c>
      <c r="AT946" s="1">
        <v>300</v>
      </c>
      <c r="AU946" s="1">
        <v>186</v>
      </c>
      <c r="AV946" s="1">
        <v>55</v>
      </c>
      <c r="AW946" s="1">
        <v>3</v>
      </c>
      <c r="AX946" s="1">
        <v>3</v>
      </c>
      <c r="AY946" t="str">
        <f t="shared" si="154"/>
        <v>2021_02_ATL</v>
      </c>
      <c r="AZ946" t="str">
        <f t="shared" si="155"/>
        <v>K.Pitts</v>
      </c>
      <c r="BA946" t="str">
        <f t="shared" si="156"/>
        <v/>
      </c>
      <c r="BB946" t="str">
        <f t="shared" si="157"/>
        <v>2021_02_ATL</v>
      </c>
      <c r="BC946" t="str">
        <f t="shared" si="158"/>
        <v/>
      </c>
      <c r="BD946">
        <f>COUNTIFS($BB$1:BB946,BB946,$BC$1:BC946,"ru")</f>
        <v>4</v>
      </c>
      <c r="BE946" t="str">
        <f t="shared" si="159"/>
        <v>re</v>
      </c>
      <c r="BF946">
        <f>COUNTIFS($BB$1:BB946,BB946,$BE$1:BE946,"re")</f>
        <v>4</v>
      </c>
      <c r="BG946" t="str">
        <f t="shared" si="160"/>
        <v>42021_02_ATL</v>
      </c>
      <c r="BH946" t="str">
        <f t="shared" si="161"/>
        <v>re42021_02_ATL</v>
      </c>
      <c r="BI946" t="str">
        <f t="shared" si="162"/>
        <v>2021_02_ATLK.Pitts</v>
      </c>
      <c r="BJ946" t="str">
        <f t="shared" si="163"/>
        <v>2021_ATL_K.Pitts</v>
      </c>
      <c r="BK946" t="str">
        <f>IF(ISERROR(MATCH(LEFT(C946,5)&amp;B946&amp;"_"&amp;A946,$BK$1:BK945,0)),LEFT(C946,5)&amp;B946&amp;"_"&amp;A946,"")</f>
        <v/>
      </c>
      <c r="BL946">
        <f>COUNTIFS($B$1:B946,B946)-COUNTIFS($B$1:B946,B946,$BK$1:BK946,"")</f>
        <v>9</v>
      </c>
      <c r="BM946" t="str">
        <f t="shared" si="164"/>
        <v/>
      </c>
    </row>
    <row r="947" spans="1:65" x14ac:dyDescent="0.25">
      <c r="A947" s="1" t="s">
        <v>191</v>
      </c>
      <c r="B947" s="1" t="s">
        <v>60</v>
      </c>
      <c r="C947" s="1" t="s">
        <v>861</v>
      </c>
      <c r="D947" s="1">
        <v>0.107</v>
      </c>
      <c r="E947" s="1">
        <v>2.5299999999999998</v>
      </c>
      <c r="F947" s="1" t="s">
        <v>1011</v>
      </c>
      <c r="G947" s="1" t="s">
        <v>52</v>
      </c>
      <c r="H947" s="1" t="s">
        <v>52</v>
      </c>
      <c r="I947" s="1" t="s">
        <v>52</v>
      </c>
      <c r="J947" s="1" t="s">
        <v>52</v>
      </c>
      <c r="K947" s="1" t="s">
        <v>52</v>
      </c>
      <c r="L947" s="1" t="s">
        <v>52</v>
      </c>
      <c r="M947" s="1" t="s">
        <v>52</v>
      </c>
      <c r="N947" s="1" t="s">
        <v>52</v>
      </c>
      <c r="O947" s="1" t="s">
        <v>52</v>
      </c>
      <c r="P947" s="1" t="s">
        <v>52</v>
      </c>
      <c r="Q947" s="1" t="s">
        <v>52</v>
      </c>
      <c r="R947" s="1" t="s">
        <v>52</v>
      </c>
      <c r="S947" s="1" t="s">
        <v>52</v>
      </c>
      <c r="T947" s="1" t="s">
        <v>52</v>
      </c>
      <c r="U947" s="1" t="s">
        <v>52</v>
      </c>
      <c r="V947" s="1" t="s">
        <v>52</v>
      </c>
      <c r="W947" s="1" t="s">
        <v>52</v>
      </c>
      <c r="X947" s="1" t="s">
        <v>52</v>
      </c>
      <c r="Y947" s="1" t="s">
        <v>52</v>
      </c>
      <c r="Z947" s="1" t="s">
        <v>52</v>
      </c>
      <c r="AA947" s="1" t="s">
        <v>52</v>
      </c>
      <c r="AB947" s="1" t="s">
        <v>52</v>
      </c>
      <c r="AC947" s="1" t="s">
        <v>52</v>
      </c>
      <c r="AD947" s="1">
        <v>73</v>
      </c>
      <c r="AE947" s="1">
        <v>1</v>
      </c>
      <c r="AF947" s="1">
        <v>7</v>
      </c>
      <c r="AG947" s="1">
        <v>9</v>
      </c>
      <c r="AH947" s="1">
        <v>0.77700000000000002</v>
      </c>
      <c r="AI947" s="1">
        <v>13.61</v>
      </c>
      <c r="AJ947" s="1">
        <v>5</v>
      </c>
      <c r="AK947" s="1">
        <v>40</v>
      </c>
      <c r="AL947" s="1">
        <v>29</v>
      </c>
      <c r="AM947" s="1">
        <v>31</v>
      </c>
      <c r="AN947" s="1">
        <v>0</v>
      </c>
      <c r="AO947" s="1">
        <v>0</v>
      </c>
      <c r="AP947" s="1">
        <v>248</v>
      </c>
      <c r="AQ947" s="1">
        <v>3</v>
      </c>
      <c r="AR947" s="1">
        <v>20</v>
      </c>
      <c r="AS947" s="1">
        <v>19</v>
      </c>
      <c r="AT947" s="1">
        <v>207</v>
      </c>
      <c r="AU947" s="1">
        <v>227</v>
      </c>
      <c r="AV947" s="1">
        <v>69</v>
      </c>
      <c r="AW947" s="1">
        <v>0</v>
      </c>
      <c r="AX947" s="1">
        <v>0</v>
      </c>
      <c r="AY947" t="str">
        <f t="shared" si="154"/>
        <v>2021_02_CIN</v>
      </c>
      <c r="AZ947" t="str">
        <f t="shared" si="155"/>
        <v>T.Boyd</v>
      </c>
      <c r="BA947" t="str">
        <f t="shared" si="156"/>
        <v/>
      </c>
      <c r="BB947" t="str">
        <f t="shared" si="157"/>
        <v>2021_02_CIN</v>
      </c>
      <c r="BC947" t="str">
        <f t="shared" si="158"/>
        <v/>
      </c>
      <c r="BD947">
        <f>COUNTIFS($BB$1:BB947,BB947,$BC$1:BC947,"ru")</f>
        <v>1</v>
      </c>
      <c r="BE947" t="str">
        <f t="shared" si="159"/>
        <v>re</v>
      </c>
      <c r="BF947">
        <f>COUNTIFS($BB$1:BB947,BB947,$BE$1:BE947,"re")</f>
        <v>2</v>
      </c>
      <c r="BG947" t="str">
        <f t="shared" si="160"/>
        <v>12021_02_CIN</v>
      </c>
      <c r="BH947" t="str">
        <f t="shared" si="161"/>
        <v>re22021_02_CIN</v>
      </c>
      <c r="BI947" t="str">
        <f t="shared" si="162"/>
        <v>2021_02_CINT.Boyd</v>
      </c>
      <c r="BJ947" t="str">
        <f t="shared" si="163"/>
        <v>2021_CIN_T.Boyd</v>
      </c>
      <c r="BK947" t="str">
        <f>IF(ISERROR(MATCH(LEFT(C947,5)&amp;B947&amp;"_"&amp;A947,$BK$1:BK946,0)),LEFT(C947,5)&amp;B947&amp;"_"&amp;A947,"")</f>
        <v/>
      </c>
      <c r="BL947">
        <f>COUNTIFS($B$1:B947,B947)-COUNTIFS($B$1:B947,B947,$BK$1:BK947,"")</f>
        <v>9</v>
      </c>
      <c r="BM947" t="str">
        <f t="shared" si="164"/>
        <v/>
      </c>
    </row>
    <row r="948" spans="1:65" x14ac:dyDescent="0.25">
      <c r="A948" s="1" t="s">
        <v>132</v>
      </c>
      <c r="B948" s="1" t="s">
        <v>101</v>
      </c>
      <c r="C948" s="1" t="s">
        <v>453</v>
      </c>
      <c r="D948" s="1">
        <v>0</v>
      </c>
      <c r="E948" s="1">
        <v>1.52</v>
      </c>
      <c r="F948" s="1" t="s">
        <v>603</v>
      </c>
      <c r="G948" s="1" t="s">
        <v>52</v>
      </c>
      <c r="H948" s="1" t="s">
        <v>52</v>
      </c>
      <c r="I948" s="1" t="s">
        <v>52</v>
      </c>
      <c r="J948" s="1" t="s">
        <v>52</v>
      </c>
      <c r="K948" s="1" t="s">
        <v>52</v>
      </c>
      <c r="L948" s="1" t="s">
        <v>52</v>
      </c>
      <c r="M948" s="1" t="s">
        <v>52</v>
      </c>
      <c r="N948" s="1" t="s">
        <v>52</v>
      </c>
      <c r="O948" s="1" t="s">
        <v>52</v>
      </c>
      <c r="P948" s="1" t="s">
        <v>52</v>
      </c>
      <c r="Q948" s="1" t="s">
        <v>52</v>
      </c>
      <c r="R948" s="1" t="s">
        <v>52</v>
      </c>
      <c r="S948" s="1" t="s">
        <v>52</v>
      </c>
      <c r="T948" s="1" t="s">
        <v>52</v>
      </c>
      <c r="U948" s="1" t="s">
        <v>52</v>
      </c>
      <c r="V948" s="1" t="s">
        <v>52</v>
      </c>
      <c r="W948" s="1" t="s">
        <v>52</v>
      </c>
      <c r="X948" s="1" t="s">
        <v>52</v>
      </c>
      <c r="Y948" s="1" t="s">
        <v>52</v>
      </c>
      <c r="Z948" s="1" t="s">
        <v>52</v>
      </c>
      <c r="AA948" s="1" t="s">
        <v>52</v>
      </c>
      <c r="AB948" s="1" t="s">
        <v>52</v>
      </c>
      <c r="AC948" s="1" t="s">
        <v>52</v>
      </c>
      <c r="AD948" s="1">
        <v>72</v>
      </c>
      <c r="AE948" s="1">
        <v>1</v>
      </c>
      <c r="AF948" s="1">
        <v>2</v>
      </c>
      <c r="AG948" s="1">
        <v>2</v>
      </c>
      <c r="AH948" s="1">
        <v>1</v>
      </c>
      <c r="AI948" s="1">
        <v>57.6</v>
      </c>
      <c r="AJ948" s="1">
        <v>2</v>
      </c>
      <c r="AK948" s="1">
        <v>66</v>
      </c>
      <c r="AL948" s="1">
        <v>6</v>
      </c>
      <c r="AM948" s="1">
        <v>4</v>
      </c>
      <c r="AN948" s="1">
        <v>0</v>
      </c>
      <c r="AO948" s="1">
        <v>0</v>
      </c>
      <c r="AP948" s="1">
        <v>322</v>
      </c>
      <c r="AQ948" s="1">
        <v>5</v>
      </c>
      <c r="AR948" s="1">
        <v>39</v>
      </c>
      <c r="AS948" s="1">
        <v>15</v>
      </c>
      <c r="AT948" s="1">
        <v>151</v>
      </c>
      <c r="AU948" s="1">
        <v>152</v>
      </c>
      <c r="AV948" s="1">
        <v>171</v>
      </c>
      <c r="AW948" s="1">
        <v>7</v>
      </c>
      <c r="AX948" s="1">
        <v>3</v>
      </c>
      <c r="AY948" t="str">
        <f t="shared" si="154"/>
        <v>2021_01_NO</v>
      </c>
      <c r="AZ948" t="str">
        <f t="shared" si="155"/>
        <v>D.Harris</v>
      </c>
      <c r="BA948" t="str">
        <f t="shared" si="156"/>
        <v/>
      </c>
      <c r="BB948" t="str">
        <f t="shared" si="157"/>
        <v>2021_01_NO</v>
      </c>
      <c r="BC948" t="str">
        <f t="shared" si="158"/>
        <v/>
      </c>
      <c r="BD948">
        <f>COUNTIFS($BB$1:BB948,BB948,$BC$1:BC948,"ru")</f>
        <v>4</v>
      </c>
      <c r="BE948" t="str">
        <f t="shared" si="159"/>
        <v>re</v>
      </c>
      <c r="BF948">
        <f>COUNTIFS($BB$1:BB948,BB948,$BE$1:BE948,"re")</f>
        <v>3</v>
      </c>
      <c r="BG948" t="str">
        <f t="shared" si="160"/>
        <v>42021_01_NO</v>
      </c>
      <c r="BH948" t="str">
        <f t="shared" si="161"/>
        <v>re32021_01_NO</v>
      </c>
      <c r="BI948" t="str">
        <f t="shared" si="162"/>
        <v>2021_01_NOD.Harris</v>
      </c>
      <c r="BJ948" t="str">
        <f t="shared" si="163"/>
        <v>2021_NO_D.Harris</v>
      </c>
      <c r="BK948" t="str">
        <f>IF(ISERROR(MATCH(LEFT(C948,5)&amp;B948&amp;"_"&amp;A948,$BK$1:BK947,0)),LEFT(C948,5)&amp;B948&amp;"_"&amp;A948,"")</f>
        <v/>
      </c>
      <c r="BL948">
        <f>COUNTIFS($B$1:B948,B948)-COUNTIFS($B$1:B948,B948,$BK$1:BK948,"")</f>
        <v>10</v>
      </c>
      <c r="BM948" t="str">
        <f t="shared" si="164"/>
        <v/>
      </c>
    </row>
    <row r="949" spans="1:65" x14ac:dyDescent="0.25">
      <c r="A949" s="1" t="s">
        <v>132</v>
      </c>
      <c r="B949" s="1" t="s">
        <v>101</v>
      </c>
      <c r="C949" s="1" t="s">
        <v>2059</v>
      </c>
      <c r="D949" s="1">
        <v>0.219</v>
      </c>
      <c r="E949" s="1">
        <v>2.76</v>
      </c>
      <c r="F949" s="1" t="s">
        <v>2221</v>
      </c>
      <c r="G949" s="1" t="s">
        <v>52</v>
      </c>
      <c r="H949" s="1" t="s">
        <v>52</v>
      </c>
      <c r="I949" s="1" t="s">
        <v>52</v>
      </c>
      <c r="J949" s="1" t="s">
        <v>52</v>
      </c>
      <c r="K949" s="1" t="s">
        <v>52</v>
      </c>
      <c r="L949" s="1" t="s">
        <v>52</v>
      </c>
      <c r="M949" s="1" t="s">
        <v>52</v>
      </c>
      <c r="N949" s="1" t="s">
        <v>52</v>
      </c>
      <c r="O949" s="1" t="s">
        <v>52</v>
      </c>
      <c r="P949" s="1" t="s">
        <v>52</v>
      </c>
      <c r="Q949" s="1" t="s">
        <v>52</v>
      </c>
      <c r="R949" s="1" t="s">
        <v>52</v>
      </c>
      <c r="S949" s="1" t="s">
        <v>52</v>
      </c>
      <c r="T949" s="1" t="s">
        <v>52</v>
      </c>
      <c r="U949" s="1" t="s">
        <v>52</v>
      </c>
      <c r="V949" s="1" t="s">
        <v>52</v>
      </c>
      <c r="W949" s="1" t="s">
        <v>52</v>
      </c>
      <c r="X949" s="1" t="s">
        <v>52</v>
      </c>
      <c r="Y949" s="1" t="s">
        <v>52</v>
      </c>
      <c r="Z949" s="1" t="s">
        <v>52</v>
      </c>
      <c r="AA949" s="1" t="s">
        <v>52</v>
      </c>
      <c r="AB949" s="1" t="s">
        <v>52</v>
      </c>
      <c r="AC949" s="1" t="s">
        <v>52</v>
      </c>
      <c r="AD949" s="1">
        <v>72</v>
      </c>
      <c r="AE949" s="1">
        <v>1</v>
      </c>
      <c r="AF949" s="1">
        <v>1</v>
      </c>
      <c r="AG949" s="1">
        <v>1</v>
      </c>
      <c r="AH949" s="1">
        <v>1</v>
      </c>
      <c r="AI949" s="1">
        <v>70.11</v>
      </c>
      <c r="AJ949" s="1">
        <v>1</v>
      </c>
      <c r="AK949" s="1">
        <v>47</v>
      </c>
      <c r="AL949" s="1">
        <v>25</v>
      </c>
      <c r="AM949" s="1">
        <v>6</v>
      </c>
      <c r="AN949" s="1">
        <v>0</v>
      </c>
      <c r="AO949" s="1">
        <v>0</v>
      </c>
      <c r="AP949" s="1">
        <v>369</v>
      </c>
      <c r="AQ949" s="1">
        <v>5</v>
      </c>
      <c r="AR949" s="1">
        <v>23</v>
      </c>
      <c r="AS949" s="1">
        <v>15</v>
      </c>
      <c r="AT949" s="1">
        <v>279</v>
      </c>
      <c r="AU949" s="1">
        <v>365</v>
      </c>
      <c r="AV949" s="1">
        <v>98</v>
      </c>
      <c r="AW949" s="1">
        <v>1</v>
      </c>
      <c r="AX949" s="1">
        <v>0</v>
      </c>
      <c r="AY949" t="str">
        <f t="shared" si="154"/>
        <v>2021_05_NO</v>
      </c>
      <c r="AZ949" t="str">
        <f t="shared" si="155"/>
        <v>D.Harris</v>
      </c>
      <c r="BA949" t="str">
        <f t="shared" si="156"/>
        <v/>
      </c>
      <c r="BB949" t="str">
        <f t="shared" si="157"/>
        <v>2021_05_NO</v>
      </c>
      <c r="BC949" t="str">
        <f t="shared" si="158"/>
        <v/>
      </c>
      <c r="BD949">
        <f>COUNTIFS($BB$1:BB949,BB949,$BC$1:BC949,"ru")</f>
        <v>3</v>
      </c>
      <c r="BE949" t="str">
        <f t="shared" si="159"/>
        <v>re</v>
      </c>
      <c r="BF949">
        <f>COUNTIFS($BB$1:BB949,BB949,$BE$1:BE949,"re")</f>
        <v>4</v>
      </c>
      <c r="BG949" t="str">
        <f t="shared" si="160"/>
        <v>32021_05_NO</v>
      </c>
      <c r="BH949" t="str">
        <f t="shared" si="161"/>
        <v>re42021_05_NO</v>
      </c>
      <c r="BI949" t="str">
        <f t="shared" si="162"/>
        <v>2021_05_NOD.Harris</v>
      </c>
      <c r="BJ949" t="str">
        <f t="shared" si="163"/>
        <v>2021_NO_D.Harris</v>
      </c>
      <c r="BK949" t="str">
        <f>IF(ISERROR(MATCH(LEFT(C949,5)&amp;B949&amp;"_"&amp;A949,$BK$1:BK948,0)),LEFT(C949,5)&amp;B949&amp;"_"&amp;A949,"")</f>
        <v/>
      </c>
      <c r="BL949">
        <f>COUNTIFS($B$1:B949,B949)-COUNTIFS($B$1:B949,B949,$BK$1:BK949,"")</f>
        <v>10</v>
      </c>
      <c r="BM949" t="str">
        <f t="shared" si="164"/>
        <v/>
      </c>
    </row>
    <row r="950" spans="1:65" x14ac:dyDescent="0.25">
      <c r="A950" s="1" t="s">
        <v>146</v>
      </c>
      <c r="B950" s="1" t="s">
        <v>98</v>
      </c>
      <c r="C950" s="1" t="s">
        <v>2056</v>
      </c>
      <c r="D950" s="1">
        <v>0.23899999999999999</v>
      </c>
      <c r="E950" s="1">
        <v>3.64</v>
      </c>
      <c r="F950" s="1" t="s">
        <v>2222</v>
      </c>
      <c r="G950" s="1" t="s">
        <v>52</v>
      </c>
      <c r="H950" s="1" t="s">
        <v>52</v>
      </c>
      <c r="I950" s="1" t="s">
        <v>52</v>
      </c>
      <c r="J950" s="1" t="s">
        <v>52</v>
      </c>
      <c r="K950" s="1" t="s">
        <v>52</v>
      </c>
      <c r="L950" s="1" t="s">
        <v>52</v>
      </c>
      <c r="M950" s="1" t="s">
        <v>52</v>
      </c>
      <c r="N950" s="1" t="s">
        <v>52</v>
      </c>
      <c r="O950" s="1" t="s">
        <v>52</v>
      </c>
      <c r="P950" s="1" t="s">
        <v>52</v>
      </c>
      <c r="Q950" s="1" t="s">
        <v>52</v>
      </c>
      <c r="R950" s="1" t="s">
        <v>52</v>
      </c>
      <c r="S950" s="1" t="s">
        <v>52</v>
      </c>
      <c r="T950" s="1" t="s">
        <v>52</v>
      </c>
      <c r="U950" s="1" t="s">
        <v>52</v>
      </c>
      <c r="V950" s="1" t="s">
        <v>52</v>
      </c>
      <c r="W950" s="1" t="s">
        <v>52</v>
      </c>
      <c r="X950" s="1" t="s">
        <v>52</v>
      </c>
      <c r="Y950" s="1" t="s">
        <v>52</v>
      </c>
      <c r="Z950" s="1" t="s">
        <v>52</v>
      </c>
      <c r="AA950" s="1" t="s">
        <v>52</v>
      </c>
      <c r="AB950" s="1" t="s">
        <v>52</v>
      </c>
      <c r="AC950" s="1" t="s">
        <v>52</v>
      </c>
      <c r="AD950" s="1">
        <v>72</v>
      </c>
      <c r="AE950" s="1">
        <v>1</v>
      </c>
      <c r="AF950" s="1">
        <v>2</v>
      </c>
      <c r="AG950" s="1">
        <v>2</v>
      </c>
      <c r="AH950" s="1">
        <v>1</v>
      </c>
      <c r="AI950" s="1">
        <v>45.16</v>
      </c>
      <c r="AJ950" s="1">
        <v>2</v>
      </c>
      <c r="AK950" s="1">
        <v>39</v>
      </c>
      <c r="AL950" s="1">
        <v>33</v>
      </c>
      <c r="AM950" s="1">
        <v>7</v>
      </c>
      <c r="AN950" s="1">
        <v>0</v>
      </c>
      <c r="AO950" s="1">
        <v>0</v>
      </c>
      <c r="AP950" s="1">
        <v>391</v>
      </c>
      <c r="AQ950" s="1">
        <v>3</v>
      </c>
      <c r="AR950" s="1">
        <v>35</v>
      </c>
      <c r="AS950" s="1">
        <v>15</v>
      </c>
      <c r="AT950" s="1">
        <v>253</v>
      </c>
      <c r="AU950" s="1">
        <v>193</v>
      </c>
      <c r="AV950" s="1">
        <v>147</v>
      </c>
      <c r="AW950" s="1">
        <v>3</v>
      </c>
      <c r="AX950" s="1">
        <v>2</v>
      </c>
      <c r="AY950" t="str">
        <f t="shared" si="154"/>
        <v>2021_05_PIT</v>
      </c>
      <c r="AZ950" t="str">
        <f t="shared" si="155"/>
        <v>D.Johnson</v>
      </c>
      <c r="BA950" t="str">
        <f t="shared" si="156"/>
        <v/>
      </c>
      <c r="BB950" t="str">
        <f t="shared" si="157"/>
        <v>2021_05_PIT</v>
      </c>
      <c r="BC950" t="str">
        <f t="shared" si="158"/>
        <v/>
      </c>
      <c r="BD950">
        <f>COUNTIFS($BB$1:BB950,BB950,$BC$1:BC950,"ru")</f>
        <v>4</v>
      </c>
      <c r="BE950" t="str">
        <f t="shared" si="159"/>
        <v>re</v>
      </c>
      <c r="BF950">
        <f>COUNTIFS($BB$1:BB950,BB950,$BE$1:BE950,"re")</f>
        <v>6</v>
      </c>
      <c r="BG950" t="str">
        <f t="shared" si="160"/>
        <v>42021_05_PIT</v>
      </c>
      <c r="BH950" t="str">
        <f t="shared" si="161"/>
        <v>re62021_05_PIT</v>
      </c>
      <c r="BI950" t="str">
        <f t="shared" si="162"/>
        <v>2021_05_PITD.Johnson</v>
      </c>
      <c r="BJ950" t="str">
        <f t="shared" si="163"/>
        <v>2021_PIT_D.Johnson</v>
      </c>
      <c r="BK950" t="str">
        <f>IF(ISERROR(MATCH(LEFT(C950,5)&amp;B950&amp;"_"&amp;A950,$BK$1:BK949,0)),LEFT(C950,5)&amp;B950&amp;"_"&amp;A950,"")</f>
        <v/>
      </c>
      <c r="BL950">
        <f>COUNTIFS($B$1:B950,B950)-COUNTIFS($B$1:B950,B950,$BK$1:BK950,"")</f>
        <v>8</v>
      </c>
      <c r="BM950" t="str">
        <f t="shared" si="164"/>
        <v/>
      </c>
    </row>
    <row r="951" spans="1:65" x14ac:dyDescent="0.25">
      <c r="A951" s="1" t="s">
        <v>221</v>
      </c>
      <c r="B951" s="1" t="s">
        <v>99</v>
      </c>
      <c r="C951" s="1" t="s">
        <v>437</v>
      </c>
      <c r="D951" s="1">
        <v>0.16300000000000001</v>
      </c>
      <c r="E951" s="1">
        <v>3.52</v>
      </c>
      <c r="F951" s="1" t="s">
        <v>604</v>
      </c>
      <c r="G951" s="1" t="s">
        <v>52</v>
      </c>
      <c r="H951" s="1" t="s">
        <v>52</v>
      </c>
      <c r="I951" s="1" t="s">
        <v>52</v>
      </c>
      <c r="J951" s="1" t="s">
        <v>52</v>
      </c>
      <c r="K951" s="1" t="s">
        <v>52</v>
      </c>
      <c r="L951" s="1" t="s">
        <v>52</v>
      </c>
      <c r="M951" s="1" t="s">
        <v>52</v>
      </c>
      <c r="N951" s="1" t="s">
        <v>52</v>
      </c>
      <c r="O951" s="1" t="s">
        <v>52</v>
      </c>
      <c r="P951" s="1" t="s">
        <v>52</v>
      </c>
      <c r="Q951" s="1" t="s">
        <v>52</v>
      </c>
      <c r="R951" s="1" t="s">
        <v>52</v>
      </c>
      <c r="S951" s="1" t="s">
        <v>52</v>
      </c>
      <c r="T951" s="1" t="s">
        <v>52</v>
      </c>
      <c r="U951" s="1" t="s">
        <v>52</v>
      </c>
      <c r="V951" s="1" t="s">
        <v>52</v>
      </c>
      <c r="W951" s="1" t="s">
        <v>52</v>
      </c>
      <c r="X951" s="1" t="s">
        <v>52</v>
      </c>
      <c r="Y951" s="1" t="s">
        <v>52</v>
      </c>
      <c r="Z951" s="1" t="s">
        <v>52</v>
      </c>
      <c r="AA951" s="1" t="s">
        <v>52</v>
      </c>
      <c r="AB951" s="1" t="s">
        <v>52</v>
      </c>
      <c r="AC951" s="1" t="s">
        <v>52</v>
      </c>
      <c r="AD951" s="1">
        <v>72</v>
      </c>
      <c r="AE951" s="1">
        <v>0</v>
      </c>
      <c r="AF951" s="1">
        <v>6</v>
      </c>
      <c r="AG951" s="1">
        <v>7</v>
      </c>
      <c r="AH951" s="1">
        <v>0.85699999999999998</v>
      </c>
      <c r="AI951" s="1">
        <v>28.48</v>
      </c>
      <c r="AJ951" s="1">
        <v>4</v>
      </c>
      <c r="AK951" s="1">
        <v>83</v>
      </c>
      <c r="AL951" s="1">
        <v>8</v>
      </c>
      <c r="AM951" s="1">
        <v>17</v>
      </c>
      <c r="AN951" s="1">
        <v>0</v>
      </c>
      <c r="AO951" s="1">
        <v>0</v>
      </c>
      <c r="AP951" s="1">
        <v>420</v>
      </c>
      <c r="AQ951" s="1">
        <v>3</v>
      </c>
      <c r="AR951" s="1">
        <v>28</v>
      </c>
      <c r="AS951" s="1">
        <v>28</v>
      </c>
      <c r="AT951" s="1">
        <v>264</v>
      </c>
      <c r="AU951" s="1">
        <v>312</v>
      </c>
      <c r="AV951" s="1">
        <v>165</v>
      </c>
      <c r="AW951" s="1">
        <v>4</v>
      </c>
      <c r="AX951" s="1">
        <v>0</v>
      </c>
      <c r="AY951" t="str">
        <f t="shared" si="154"/>
        <v>2021_01_DEN</v>
      </c>
      <c r="AZ951" t="str">
        <f t="shared" si="155"/>
        <v>J.Jeudy</v>
      </c>
      <c r="BA951" t="str">
        <f t="shared" si="156"/>
        <v/>
      </c>
      <c r="BB951" t="str">
        <f t="shared" si="157"/>
        <v>2021_01_DEN</v>
      </c>
      <c r="BC951" t="str">
        <f t="shared" si="158"/>
        <v/>
      </c>
      <c r="BD951">
        <f>COUNTIFS($BB$1:BB951,BB951,$BC$1:BC951,"ru")</f>
        <v>2</v>
      </c>
      <c r="BE951" t="str">
        <f t="shared" si="159"/>
        <v>re</v>
      </c>
      <c r="BF951">
        <f>COUNTIFS($BB$1:BB951,BB951,$BE$1:BE951,"re")</f>
        <v>3</v>
      </c>
      <c r="BG951" t="str">
        <f t="shared" si="160"/>
        <v>22021_01_DEN</v>
      </c>
      <c r="BH951" t="str">
        <f t="shared" si="161"/>
        <v>re32021_01_DEN</v>
      </c>
      <c r="BI951" t="str">
        <f t="shared" si="162"/>
        <v>2021_01_DENJ.Jeudy</v>
      </c>
      <c r="BJ951" t="str">
        <f t="shared" si="163"/>
        <v>2021_DEN_J.Jeudy</v>
      </c>
      <c r="BK951" t="str">
        <f>IF(ISERROR(MATCH(LEFT(C951,5)&amp;B951&amp;"_"&amp;A951,$BK$1:BK950,0)),LEFT(C951,5)&amp;B951&amp;"_"&amp;A951,"")</f>
        <v>2021_DEN_J.Jeudy</v>
      </c>
      <c r="BL951">
        <f>COUNTIFS($B$1:B951,B951)-COUNTIFS($B$1:B951,B951,$BK$1:BK951,"")</f>
        <v>9</v>
      </c>
      <c r="BM951" t="str">
        <f t="shared" si="164"/>
        <v>2021_DEN9</v>
      </c>
    </row>
    <row r="952" spans="1:65" x14ac:dyDescent="0.25">
      <c r="A952" s="1" t="s">
        <v>216</v>
      </c>
      <c r="B952" s="1" t="s">
        <v>69</v>
      </c>
      <c r="C952" s="1" t="s">
        <v>431</v>
      </c>
      <c r="D952" s="1">
        <v>0.13</v>
      </c>
      <c r="E952" s="1">
        <v>3</v>
      </c>
      <c r="F952" s="1" t="s">
        <v>605</v>
      </c>
      <c r="G952" s="1" t="s">
        <v>52</v>
      </c>
      <c r="H952" s="1" t="s">
        <v>52</v>
      </c>
      <c r="I952" s="1" t="s">
        <v>52</v>
      </c>
      <c r="J952" s="1" t="s">
        <v>52</v>
      </c>
      <c r="K952" s="1" t="s">
        <v>52</v>
      </c>
      <c r="L952" s="1" t="s">
        <v>52</v>
      </c>
      <c r="M952" s="1" t="s">
        <v>52</v>
      </c>
      <c r="N952" s="1" t="s">
        <v>52</v>
      </c>
      <c r="O952" s="1" t="s">
        <v>52</v>
      </c>
      <c r="P952" s="1" t="s">
        <v>52</v>
      </c>
      <c r="Q952" s="1" t="s">
        <v>52</v>
      </c>
      <c r="R952" s="1" t="s">
        <v>52</v>
      </c>
      <c r="S952" s="1" t="s">
        <v>52</v>
      </c>
      <c r="T952" s="1" t="s">
        <v>52</v>
      </c>
      <c r="U952" s="1" t="s">
        <v>52</v>
      </c>
      <c r="V952" s="1" t="s">
        <v>52</v>
      </c>
      <c r="W952" s="1" t="s">
        <v>52</v>
      </c>
      <c r="X952" s="1" t="s">
        <v>52</v>
      </c>
      <c r="Y952" s="1" t="s">
        <v>52</v>
      </c>
      <c r="Z952" s="1" t="s">
        <v>52</v>
      </c>
      <c r="AA952" s="1" t="s">
        <v>52</v>
      </c>
      <c r="AB952" s="1" t="s">
        <v>52</v>
      </c>
      <c r="AC952" s="1" t="s">
        <v>52</v>
      </c>
      <c r="AD952" s="1">
        <v>72</v>
      </c>
      <c r="AE952" s="1">
        <v>1</v>
      </c>
      <c r="AF952" s="1">
        <v>5</v>
      </c>
      <c r="AG952" s="1">
        <v>7</v>
      </c>
      <c r="AH952" s="1">
        <v>0.71399999999999997</v>
      </c>
      <c r="AI952" s="1">
        <v>14.34</v>
      </c>
      <c r="AJ952" s="1">
        <v>4</v>
      </c>
      <c r="AK952" s="1">
        <v>71</v>
      </c>
      <c r="AL952" s="1">
        <v>8</v>
      </c>
      <c r="AM952" s="1">
        <v>25</v>
      </c>
      <c r="AN952" s="1">
        <v>0</v>
      </c>
      <c r="AO952" s="1">
        <v>0</v>
      </c>
      <c r="AP952" s="1">
        <v>393</v>
      </c>
      <c r="AQ952" s="1">
        <v>1</v>
      </c>
      <c r="AR952" s="1">
        <v>30</v>
      </c>
      <c r="AS952" s="1">
        <v>29</v>
      </c>
      <c r="AT952" s="1">
        <v>281</v>
      </c>
      <c r="AU952" s="1">
        <v>239</v>
      </c>
      <c r="AV952" s="1">
        <v>125</v>
      </c>
      <c r="AW952" s="1">
        <v>3</v>
      </c>
      <c r="AX952" s="1">
        <v>1</v>
      </c>
      <c r="AY952" t="str">
        <f t="shared" si="154"/>
        <v>2021_01_NE</v>
      </c>
      <c r="AZ952" t="str">
        <f t="shared" si="155"/>
        <v>N.Agholor</v>
      </c>
      <c r="BA952" t="str">
        <f t="shared" si="156"/>
        <v/>
      </c>
      <c r="BB952" t="str">
        <f t="shared" si="157"/>
        <v>2021_01_NE</v>
      </c>
      <c r="BC952" t="str">
        <f t="shared" si="158"/>
        <v/>
      </c>
      <c r="BD952">
        <f>COUNTIFS($BB$1:BB952,BB952,$BC$1:BC952,"ru")</f>
        <v>5</v>
      </c>
      <c r="BE952" t="str">
        <f t="shared" si="159"/>
        <v>re</v>
      </c>
      <c r="BF952">
        <f>COUNTIFS($BB$1:BB952,BB952,$BE$1:BE952,"re")</f>
        <v>5</v>
      </c>
      <c r="BG952" t="str">
        <f t="shared" si="160"/>
        <v>52021_01_NE</v>
      </c>
      <c r="BH952" t="str">
        <f t="shared" si="161"/>
        <v>re52021_01_NE</v>
      </c>
      <c r="BI952" t="str">
        <f t="shared" si="162"/>
        <v>2021_01_NEN.Agholor</v>
      </c>
      <c r="BJ952" t="str">
        <f t="shared" si="163"/>
        <v>2021_NE_N.Agholor</v>
      </c>
      <c r="BK952" t="str">
        <f>IF(ISERROR(MATCH(LEFT(C952,5)&amp;B952&amp;"_"&amp;A952,$BK$1:BK951,0)),LEFT(C952,5)&amp;B952&amp;"_"&amp;A952,"")</f>
        <v/>
      </c>
      <c r="BL952">
        <f>COUNTIFS($B$1:B952,B952)-COUNTIFS($B$1:B952,B952,$BK$1:BK952,"")</f>
        <v>11</v>
      </c>
      <c r="BM952" t="str">
        <f t="shared" si="164"/>
        <v/>
      </c>
    </row>
    <row r="953" spans="1:65" x14ac:dyDescent="0.25">
      <c r="A953" s="1" t="s">
        <v>606</v>
      </c>
      <c r="B953" s="1" t="s">
        <v>90</v>
      </c>
      <c r="C953" s="1" t="s">
        <v>439</v>
      </c>
      <c r="D953" s="1">
        <v>7.3999999999999996E-2</v>
      </c>
      <c r="E953" s="1">
        <v>1.29</v>
      </c>
      <c r="F953" s="1" t="s">
        <v>607</v>
      </c>
      <c r="G953" s="1" t="s">
        <v>52</v>
      </c>
      <c r="H953" s="1" t="s">
        <v>52</v>
      </c>
      <c r="I953" s="1" t="s">
        <v>52</v>
      </c>
      <c r="J953" s="1" t="s">
        <v>52</v>
      </c>
      <c r="K953" s="1" t="s">
        <v>52</v>
      </c>
      <c r="L953" s="1" t="s">
        <v>52</v>
      </c>
      <c r="M953" s="1" t="s">
        <v>52</v>
      </c>
      <c r="N953" s="1" t="s">
        <v>52</v>
      </c>
      <c r="O953" s="1" t="s">
        <v>52</v>
      </c>
      <c r="P953" s="1" t="s">
        <v>52</v>
      </c>
      <c r="Q953" s="1" t="s">
        <v>52</v>
      </c>
      <c r="R953" s="1" t="s">
        <v>52</v>
      </c>
      <c r="S953" s="1" t="s">
        <v>52</v>
      </c>
      <c r="T953" s="1" t="s">
        <v>52</v>
      </c>
      <c r="U953" s="1" t="s">
        <v>52</v>
      </c>
      <c r="V953" s="1" t="s">
        <v>52</v>
      </c>
      <c r="W953" s="1" t="s">
        <v>52</v>
      </c>
      <c r="X953" s="1" t="s">
        <v>52</v>
      </c>
      <c r="Y953" s="1" t="s">
        <v>52</v>
      </c>
      <c r="Z953" s="1" t="s">
        <v>52</v>
      </c>
      <c r="AA953" s="1" t="s">
        <v>52</v>
      </c>
      <c r="AB953" s="1" t="s">
        <v>52</v>
      </c>
      <c r="AC953" s="1" t="s">
        <v>52</v>
      </c>
      <c r="AD953" s="1">
        <v>71</v>
      </c>
      <c r="AE953" s="1">
        <v>1</v>
      </c>
      <c r="AF953" s="1">
        <v>6</v>
      </c>
      <c r="AG953" s="1">
        <v>8</v>
      </c>
      <c r="AH953" s="1">
        <v>0.75</v>
      </c>
      <c r="AI953" s="1">
        <v>7.13</v>
      </c>
      <c r="AJ953" s="1">
        <v>4</v>
      </c>
      <c r="AK953" s="1">
        <v>56</v>
      </c>
      <c r="AL953" s="1">
        <v>17</v>
      </c>
      <c r="AM953" s="1">
        <v>21</v>
      </c>
      <c r="AN953" s="1">
        <v>0</v>
      </c>
      <c r="AO953" s="1">
        <v>0</v>
      </c>
      <c r="AP953" s="1">
        <v>436</v>
      </c>
      <c r="AQ953" s="1">
        <v>4</v>
      </c>
      <c r="AR953" s="1">
        <v>32</v>
      </c>
      <c r="AS953" s="1">
        <v>27</v>
      </c>
      <c r="AT953" s="1">
        <v>264</v>
      </c>
      <c r="AU953" s="1">
        <v>128</v>
      </c>
      <c r="AV953" s="1">
        <v>173</v>
      </c>
      <c r="AW953" s="1">
        <v>3</v>
      </c>
      <c r="AX953" s="1">
        <v>2</v>
      </c>
      <c r="AY953" t="str">
        <f t="shared" si="154"/>
        <v>2021_01_PHI</v>
      </c>
      <c r="AZ953" t="str">
        <f t="shared" si="155"/>
        <v>D.Smith</v>
      </c>
      <c r="BA953" t="str">
        <f t="shared" si="156"/>
        <v/>
      </c>
      <c r="BB953" t="str">
        <f t="shared" si="157"/>
        <v>2021_01_PHI</v>
      </c>
      <c r="BC953" t="str">
        <f t="shared" si="158"/>
        <v/>
      </c>
      <c r="BD953">
        <f>COUNTIFS($BB$1:BB953,BB953,$BC$1:BC953,"ru")</f>
        <v>3</v>
      </c>
      <c r="BE953" t="str">
        <f t="shared" si="159"/>
        <v>re</v>
      </c>
      <c r="BF953">
        <f>COUNTIFS($BB$1:BB953,BB953,$BE$1:BE953,"re")</f>
        <v>3</v>
      </c>
      <c r="BG953" t="str">
        <f t="shared" si="160"/>
        <v>32021_01_PHI</v>
      </c>
      <c r="BH953" t="str">
        <f t="shared" si="161"/>
        <v>re32021_01_PHI</v>
      </c>
      <c r="BI953" t="str">
        <f t="shared" si="162"/>
        <v>2021_01_PHID.Smith</v>
      </c>
      <c r="BJ953" t="str">
        <f t="shared" si="163"/>
        <v>2021_PHI_D.Smith</v>
      </c>
      <c r="BK953" t="str">
        <f>IF(ISERROR(MATCH(LEFT(C953,5)&amp;B953&amp;"_"&amp;A953,$BK$1:BK952,0)),LEFT(C953,5)&amp;B953&amp;"_"&amp;A953,"")</f>
        <v/>
      </c>
      <c r="BL953">
        <f>COUNTIFS($B$1:B953,B953)-COUNTIFS($B$1:B953,B953,$BK$1:BK953,"")</f>
        <v>7</v>
      </c>
      <c r="BM953" t="str">
        <f t="shared" si="164"/>
        <v/>
      </c>
    </row>
    <row r="954" spans="1:65" x14ac:dyDescent="0.25">
      <c r="A954" s="1" t="s">
        <v>295</v>
      </c>
      <c r="B954" s="1" t="s">
        <v>64</v>
      </c>
      <c r="C954" s="1" t="s">
        <v>2423</v>
      </c>
      <c r="D954" s="1">
        <v>0.10299999999999999</v>
      </c>
      <c r="E954" s="1">
        <v>2.4700000000000002</v>
      </c>
      <c r="F954" s="1" t="s">
        <v>2580</v>
      </c>
      <c r="G954" s="1" t="s">
        <v>52</v>
      </c>
      <c r="H954" s="1" t="s">
        <v>52</v>
      </c>
      <c r="I954" s="1" t="s">
        <v>52</v>
      </c>
      <c r="J954" s="1" t="s">
        <v>52</v>
      </c>
      <c r="K954" s="1" t="s">
        <v>52</v>
      </c>
      <c r="L954" s="1" t="s">
        <v>52</v>
      </c>
      <c r="M954" s="1" t="s">
        <v>52</v>
      </c>
      <c r="N954" s="1" t="s">
        <v>52</v>
      </c>
      <c r="O954" s="1" t="s">
        <v>52</v>
      </c>
      <c r="P954" s="1" t="s">
        <v>52</v>
      </c>
      <c r="Q954" s="1" t="s">
        <v>52</v>
      </c>
      <c r="R954" s="1" t="s">
        <v>52</v>
      </c>
      <c r="S954" s="1" t="s">
        <v>52</v>
      </c>
      <c r="T954" s="1" t="s">
        <v>52</v>
      </c>
      <c r="U954" s="1" t="s">
        <v>52</v>
      </c>
      <c r="V954" s="1" t="s">
        <v>52</v>
      </c>
      <c r="W954" s="1" t="s">
        <v>52</v>
      </c>
      <c r="X954" s="1" t="s">
        <v>52</v>
      </c>
      <c r="Y954" s="1" t="s">
        <v>52</v>
      </c>
      <c r="Z954" s="1" t="s">
        <v>52</v>
      </c>
      <c r="AA954" s="1" t="s">
        <v>52</v>
      </c>
      <c r="AB954" s="1" t="s">
        <v>52</v>
      </c>
      <c r="AC954" s="1" t="s">
        <v>52</v>
      </c>
      <c r="AD954" s="1">
        <v>71</v>
      </c>
      <c r="AE954" s="1">
        <v>0</v>
      </c>
      <c r="AF954" s="1">
        <v>3</v>
      </c>
      <c r="AG954" s="1">
        <v>5</v>
      </c>
      <c r="AH954" s="1">
        <v>0.6</v>
      </c>
      <c r="AI954" s="1">
        <v>-3.73</v>
      </c>
      <c r="AJ954" s="1">
        <v>2</v>
      </c>
      <c r="AK954" s="1">
        <v>47</v>
      </c>
      <c r="AL954" s="1">
        <v>42</v>
      </c>
      <c r="AM954" s="1">
        <v>7</v>
      </c>
      <c r="AN954" s="1">
        <v>0</v>
      </c>
      <c r="AO954" s="1">
        <v>0</v>
      </c>
      <c r="AP954" s="1">
        <v>571</v>
      </c>
      <c r="AQ954" s="1">
        <v>5</v>
      </c>
      <c r="AR954" s="1">
        <v>37</v>
      </c>
      <c r="AS954" s="1">
        <v>33</v>
      </c>
      <c r="AT954" s="1">
        <v>373</v>
      </c>
      <c r="AU954" s="1">
        <v>373</v>
      </c>
      <c r="AV954" s="1">
        <v>198</v>
      </c>
      <c r="AW954" s="1">
        <v>6</v>
      </c>
      <c r="AX954" s="1">
        <v>2</v>
      </c>
      <c r="AY954" t="str">
        <f t="shared" si="154"/>
        <v>2021_06_MIN</v>
      </c>
      <c r="AZ954" t="str">
        <f t="shared" si="155"/>
        <v>T.Conklin</v>
      </c>
      <c r="BA954" t="str">
        <f t="shared" si="156"/>
        <v/>
      </c>
      <c r="BB954" t="str">
        <f t="shared" si="157"/>
        <v>2021_06_MIN</v>
      </c>
      <c r="BC954" t="str">
        <f t="shared" si="158"/>
        <v/>
      </c>
      <c r="BD954">
        <f>COUNTIFS($BB$1:BB954,BB954,$BC$1:BC954,"ru")</f>
        <v>5</v>
      </c>
      <c r="BE954" t="str">
        <f t="shared" si="159"/>
        <v>re</v>
      </c>
      <c r="BF954">
        <f>COUNTIFS($BB$1:BB954,BB954,$BE$1:BE954,"re")</f>
        <v>5</v>
      </c>
      <c r="BG954" t="str">
        <f t="shared" si="160"/>
        <v>52021_06_MIN</v>
      </c>
      <c r="BH954" t="str">
        <f t="shared" si="161"/>
        <v>re52021_06_MIN</v>
      </c>
      <c r="BI954" t="str">
        <f t="shared" si="162"/>
        <v>2021_06_MINT.Conklin</v>
      </c>
      <c r="BJ954" t="str">
        <f t="shared" si="163"/>
        <v>2021_MIN_T.Conklin</v>
      </c>
      <c r="BK954" t="str">
        <f>IF(ISERROR(MATCH(LEFT(C954,5)&amp;B954&amp;"_"&amp;A954,$BK$1:BK953,0)),LEFT(C954,5)&amp;B954&amp;"_"&amp;A954,"")</f>
        <v>2021_MIN_T.Conklin</v>
      </c>
      <c r="BL954">
        <f>COUNTIFS($B$1:B954,B954)-COUNTIFS($B$1:B954,B954,$BK$1:BK954,"")</f>
        <v>9</v>
      </c>
      <c r="BM954" t="str">
        <f t="shared" si="164"/>
        <v>2021_MIN9</v>
      </c>
    </row>
    <row r="955" spans="1:65" x14ac:dyDescent="0.25">
      <c r="A955" s="1" t="s">
        <v>677</v>
      </c>
      <c r="B955" s="1" t="s">
        <v>66</v>
      </c>
      <c r="C955" s="1" t="s">
        <v>1646</v>
      </c>
      <c r="D955" s="1">
        <v>0.04</v>
      </c>
      <c r="E955" s="1">
        <v>1.93</v>
      </c>
      <c r="F955" s="1" t="s">
        <v>1830</v>
      </c>
      <c r="G955" s="1" t="s">
        <v>52</v>
      </c>
      <c r="H955" s="1" t="s">
        <v>52</v>
      </c>
      <c r="I955" s="1" t="s">
        <v>52</v>
      </c>
      <c r="J955" s="1" t="s">
        <v>52</v>
      </c>
      <c r="K955" s="1" t="s">
        <v>52</v>
      </c>
      <c r="L955" s="1" t="s">
        <v>52</v>
      </c>
      <c r="M955" s="1" t="s">
        <v>52</v>
      </c>
      <c r="N955" s="1" t="s">
        <v>52</v>
      </c>
      <c r="O955" s="1" t="s">
        <v>52</v>
      </c>
      <c r="P955" s="1" t="s">
        <v>52</v>
      </c>
      <c r="Q955" s="1" t="s">
        <v>52</v>
      </c>
      <c r="R955" s="1" t="s">
        <v>52</v>
      </c>
      <c r="S955" s="1" t="s">
        <v>52</v>
      </c>
      <c r="T955" s="1" t="s">
        <v>52</v>
      </c>
      <c r="U955" s="1" t="s">
        <v>52</v>
      </c>
      <c r="V955" s="1" t="s">
        <v>52</v>
      </c>
      <c r="W955" s="1" t="s">
        <v>52</v>
      </c>
      <c r="X955" s="1" t="s">
        <v>52</v>
      </c>
      <c r="Y955" s="1" t="s">
        <v>52</v>
      </c>
      <c r="Z955" s="1" t="s">
        <v>52</v>
      </c>
      <c r="AA955" s="1" t="s">
        <v>52</v>
      </c>
      <c r="AB955" s="1" t="s">
        <v>52</v>
      </c>
      <c r="AC955" s="1" t="s">
        <v>52</v>
      </c>
      <c r="AD955" s="1">
        <v>70</v>
      </c>
      <c r="AE955" s="1">
        <v>0</v>
      </c>
      <c r="AF955" s="1">
        <v>6</v>
      </c>
      <c r="AG955" s="1">
        <v>8</v>
      </c>
      <c r="AH955" s="1">
        <v>0.75</v>
      </c>
      <c r="AI955" s="1">
        <v>19.489999999999998</v>
      </c>
      <c r="AJ955" s="1">
        <v>3</v>
      </c>
      <c r="AK955" s="1">
        <v>70</v>
      </c>
      <c r="AL955" s="1">
        <v>17</v>
      </c>
      <c r="AM955" s="1">
        <v>21</v>
      </c>
      <c r="AN955" s="1">
        <v>0</v>
      </c>
      <c r="AO955" s="1">
        <v>0</v>
      </c>
      <c r="AP955" s="1">
        <v>351</v>
      </c>
      <c r="AQ955" s="1">
        <v>2</v>
      </c>
      <c r="AR955" s="1">
        <v>25</v>
      </c>
      <c r="AS955" s="1">
        <v>24</v>
      </c>
      <c r="AT955" s="1">
        <v>299</v>
      </c>
      <c r="AU955" s="1">
        <v>326</v>
      </c>
      <c r="AV955" s="1">
        <v>90</v>
      </c>
      <c r="AW955" s="1">
        <v>9</v>
      </c>
      <c r="AX955" s="1">
        <v>7</v>
      </c>
      <c r="AY955" t="str">
        <f t="shared" si="154"/>
        <v>2021_04_DET</v>
      </c>
      <c r="AZ955" t="str">
        <f t="shared" si="155"/>
        <v>A.St</v>
      </c>
      <c r="BA955" t="str">
        <f t="shared" si="156"/>
        <v/>
      </c>
      <c r="BB955" t="str">
        <f t="shared" si="157"/>
        <v>2021_04_DET</v>
      </c>
      <c r="BC955" t="str">
        <f t="shared" si="158"/>
        <v/>
      </c>
      <c r="BD955">
        <f>COUNTIFS($BB$1:BB955,BB955,$BC$1:BC955,"ru")</f>
        <v>3</v>
      </c>
      <c r="BE955" t="str">
        <f t="shared" si="159"/>
        <v>re</v>
      </c>
      <c r="BF955">
        <f>COUNTIFS($BB$1:BB955,BB955,$BE$1:BE955,"re")</f>
        <v>3</v>
      </c>
      <c r="BG955" t="str">
        <f t="shared" si="160"/>
        <v>32021_04_DET</v>
      </c>
      <c r="BH955" t="str">
        <f t="shared" si="161"/>
        <v>re32021_04_DET</v>
      </c>
      <c r="BI955" t="str">
        <f t="shared" si="162"/>
        <v>2021_04_DETA.St</v>
      </c>
      <c r="BJ955" t="str">
        <f t="shared" si="163"/>
        <v>2021_DET_A.St</v>
      </c>
      <c r="BK955" t="str">
        <f>IF(ISERROR(MATCH(LEFT(C955,5)&amp;B955&amp;"_"&amp;A955,$BK$1:BK954,0)),LEFT(C955,5)&amp;B955&amp;"_"&amp;A955,"")</f>
        <v>2021_DET_A.St</v>
      </c>
      <c r="BL955">
        <f>COUNTIFS($B$1:B955,B955)-COUNTIFS($B$1:B955,B955,$BK$1:BK955,"")</f>
        <v>7</v>
      </c>
      <c r="BM955" t="str">
        <f t="shared" si="164"/>
        <v>2021_DET7</v>
      </c>
    </row>
    <row r="956" spans="1:65" x14ac:dyDescent="0.25">
      <c r="A956" s="1" t="s">
        <v>223</v>
      </c>
      <c r="B956" s="1" t="s">
        <v>68</v>
      </c>
      <c r="C956" s="1" t="s">
        <v>2038</v>
      </c>
      <c r="D956" s="1">
        <v>8.2000000000000003E-2</v>
      </c>
      <c r="E956" s="1">
        <v>8.51</v>
      </c>
      <c r="F956" s="1" t="s">
        <v>2223</v>
      </c>
      <c r="G956" s="1" t="s">
        <v>52</v>
      </c>
      <c r="H956" s="1" t="s">
        <v>52</v>
      </c>
      <c r="I956" s="1" t="s">
        <v>52</v>
      </c>
      <c r="J956" s="1" t="s">
        <v>52</v>
      </c>
      <c r="K956" s="1" t="s">
        <v>52</v>
      </c>
      <c r="L956" s="1" t="s">
        <v>52</v>
      </c>
      <c r="M956" s="1" t="s">
        <v>52</v>
      </c>
      <c r="N956" s="1" t="s">
        <v>52</v>
      </c>
      <c r="O956" s="1" t="s">
        <v>52</v>
      </c>
      <c r="P956" s="1" t="s">
        <v>52</v>
      </c>
      <c r="Q956" s="1" t="s">
        <v>52</v>
      </c>
      <c r="R956" s="1" t="s">
        <v>52</v>
      </c>
      <c r="S956" s="1" t="s">
        <v>52</v>
      </c>
      <c r="T956" s="1" t="s">
        <v>52</v>
      </c>
      <c r="U956" s="1" t="s">
        <v>52</v>
      </c>
      <c r="V956" s="1" t="s">
        <v>52</v>
      </c>
      <c r="W956" s="1" t="s">
        <v>52</v>
      </c>
      <c r="X956" s="1" t="s">
        <v>52</v>
      </c>
      <c r="Y956" s="1" t="s">
        <v>52</v>
      </c>
      <c r="Z956" s="1" t="s">
        <v>52</v>
      </c>
      <c r="AA956" s="1" t="s">
        <v>52</v>
      </c>
      <c r="AB956" s="1" t="s">
        <v>52</v>
      </c>
      <c r="AC956" s="1" t="s">
        <v>52</v>
      </c>
      <c r="AD956" s="1">
        <v>70</v>
      </c>
      <c r="AE956" s="1">
        <v>0</v>
      </c>
      <c r="AF956" s="1">
        <v>7</v>
      </c>
      <c r="AG956" s="1">
        <v>11</v>
      </c>
      <c r="AH956" s="1">
        <v>0.63600000000000001</v>
      </c>
      <c r="AI956" s="1">
        <v>-4.6399999999999997</v>
      </c>
      <c r="AJ956" s="1">
        <v>4</v>
      </c>
      <c r="AK956" s="1">
        <v>100</v>
      </c>
      <c r="AL956" s="1">
        <v>60</v>
      </c>
      <c r="AM956" s="1">
        <v>43</v>
      </c>
      <c r="AN956" s="1">
        <v>0</v>
      </c>
      <c r="AO956" s="1">
        <v>0</v>
      </c>
      <c r="AP956" s="1">
        <v>558</v>
      </c>
      <c r="AQ956" s="1">
        <v>6</v>
      </c>
      <c r="AR956" s="1">
        <v>25</v>
      </c>
      <c r="AS956" s="1">
        <v>33</v>
      </c>
      <c r="AT956" s="1">
        <v>452</v>
      </c>
      <c r="AU956" s="1">
        <v>449</v>
      </c>
      <c r="AV956" s="1">
        <v>121</v>
      </c>
      <c r="AW956" s="1">
        <v>7</v>
      </c>
      <c r="AX956" s="1">
        <v>2</v>
      </c>
      <c r="AY956" t="str">
        <f t="shared" si="154"/>
        <v>2021_05_TB</v>
      </c>
      <c r="AZ956" t="str">
        <f t="shared" si="155"/>
        <v>C.Godwin</v>
      </c>
      <c r="BA956" t="str">
        <f t="shared" si="156"/>
        <v/>
      </c>
      <c r="BB956" t="str">
        <f t="shared" si="157"/>
        <v>2021_05_TB</v>
      </c>
      <c r="BC956" t="str">
        <f t="shared" si="158"/>
        <v/>
      </c>
      <c r="BD956">
        <f>COUNTIFS($BB$1:BB956,BB956,$BC$1:BC956,"ru")</f>
        <v>3</v>
      </c>
      <c r="BE956" t="str">
        <f t="shared" si="159"/>
        <v>re</v>
      </c>
      <c r="BF956">
        <f>COUNTIFS($BB$1:BB956,BB956,$BE$1:BE956,"re")</f>
        <v>6</v>
      </c>
      <c r="BG956" t="str">
        <f t="shared" si="160"/>
        <v>32021_05_TB</v>
      </c>
      <c r="BH956" t="str">
        <f t="shared" si="161"/>
        <v>re62021_05_TB</v>
      </c>
      <c r="BI956" t="str">
        <f t="shared" si="162"/>
        <v>2021_05_TBC.Godwin</v>
      </c>
      <c r="BJ956" t="str">
        <f t="shared" si="163"/>
        <v>2021_TB_C.Godwin</v>
      </c>
      <c r="BK956" t="str">
        <f>IF(ISERROR(MATCH(LEFT(C956,5)&amp;B956&amp;"_"&amp;A956,$BK$1:BK955,0)),LEFT(C956,5)&amp;B956&amp;"_"&amp;A956,"")</f>
        <v/>
      </c>
      <c r="BL956">
        <f>COUNTIFS($B$1:B956,B956)-COUNTIFS($B$1:B956,B956,$BK$1:BK956,"")</f>
        <v>9</v>
      </c>
      <c r="BM956" t="str">
        <f t="shared" si="164"/>
        <v/>
      </c>
    </row>
    <row r="957" spans="1:65" x14ac:dyDescent="0.25">
      <c r="A957" s="1" t="s">
        <v>231</v>
      </c>
      <c r="B957" s="1" t="s">
        <v>62</v>
      </c>
      <c r="C957" s="1" t="s">
        <v>429</v>
      </c>
      <c r="D957" s="1">
        <v>1.7999999999999999E-2</v>
      </c>
      <c r="E957" s="1">
        <v>0.75</v>
      </c>
      <c r="F957" s="1" t="s">
        <v>608</v>
      </c>
      <c r="G957" s="1" t="s">
        <v>52</v>
      </c>
      <c r="H957" s="1" t="s">
        <v>52</v>
      </c>
      <c r="I957" s="1" t="s">
        <v>52</v>
      </c>
      <c r="J957" s="1" t="s">
        <v>52</v>
      </c>
      <c r="K957" s="1" t="s">
        <v>52</v>
      </c>
      <c r="L957" s="1" t="s">
        <v>52</v>
      </c>
      <c r="M957" s="1" t="s">
        <v>52</v>
      </c>
      <c r="N957" s="1" t="s">
        <v>52</v>
      </c>
      <c r="O957" s="1" t="s">
        <v>52</v>
      </c>
      <c r="P957" s="1" t="s">
        <v>52</v>
      </c>
      <c r="Q957" s="1" t="s">
        <v>52</v>
      </c>
      <c r="R957" s="1" t="s">
        <v>52</v>
      </c>
      <c r="S957" s="1" t="s">
        <v>52</v>
      </c>
      <c r="T957" s="1" t="s">
        <v>52</v>
      </c>
      <c r="U957" s="1" t="s">
        <v>52</v>
      </c>
      <c r="V957" s="1" t="s">
        <v>52</v>
      </c>
      <c r="W957" s="1" t="s">
        <v>52</v>
      </c>
      <c r="X957" s="1" t="s">
        <v>52</v>
      </c>
      <c r="Y957" s="1" t="s">
        <v>52</v>
      </c>
      <c r="Z957" s="1" t="s">
        <v>52</v>
      </c>
      <c r="AA957" s="1" t="s">
        <v>52</v>
      </c>
      <c r="AB957" s="1" t="s">
        <v>52</v>
      </c>
      <c r="AC957" s="1" t="s">
        <v>52</v>
      </c>
      <c r="AD957" s="1">
        <v>70</v>
      </c>
      <c r="AE957" s="1">
        <v>2</v>
      </c>
      <c r="AF957" s="1">
        <v>5</v>
      </c>
      <c r="AG957" s="1">
        <v>5</v>
      </c>
      <c r="AH957" s="1">
        <v>1</v>
      </c>
      <c r="AI957" s="1">
        <v>45.21</v>
      </c>
      <c r="AJ957" s="1">
        <v>3</v>
      </c>
      <c r="AK957" s="1">
        <v>60</v>
      </c>
      <c r="AL957" s="1">
        <v>10</v>
      </c>
      <c r="AM957" s="1">
        <v>12</v>
      </c>
      <c r="AN957" s="1">
        <v>0</v>
      </c>
      <c r="AO957" s="1">
        <v>0</v>
      </c>
      <c r="AP957" s="1">
        <v>416</v>
      </c>
      <c r="AQ957" s="1">
        <v>5</v>
      </c>
      <c r="AR957" s="1">
        <v>33</v>
      </c>
      <c r="AS957" s="1">
        <v>21</v>
      </c>
      <c r="AT957" s="1">
        <v>289</v>
      </c>
      <c r="AU957" s="1">
        <v>262</v>
      </c>
      <c r="AV957" s="1">
        <v>136</v>
      </c>
      <c r="AW957" s="1">
        <v>6</v>
      </c>
      <c r="AX957" s="1">
        <v>3</v>
      </c>
      <c r="AY957" t="str">
        <f t="shared" si="154"/>
        <v>2021_01_ARI</v>
      </c>
      <c r="AZ957" t="str">
        <f t="shared" si="155"/>
        <v>C.Kirk</v>
      </c>
      <c r="BA957" t="str">
        <f t="shared" si="156"/>
        <v/>
      </c>
      <c r="BB957" t="str">
        <f t="shared" si="157"/>
        <v>2021_01_ARI</v>
      </c>
      <c r="BC957" t="str">
        <f t="shared" si="158"/>
        <v/>
      </c>
      <c r="BD957">
        <f>COUNTIFS($BB$1:BB957,BB957,$BC$1:BC957,"ru")</f>
        <v>3</v>
      </c>
      <c r="BE957" t="str">
        <f t="shared" si="159"/>
        <v>re</v>
      </c>
      <c r="BF957">
        <f>COUNTIFS($BB$1:BB957,BB957,$BE$1:BE957,"re")</f>
        <v>3</v>
      </c>
      <c r="BG957" t="str">
        <f t="shared" si="160"/>
        <v>32021_01_ARI</v>
      </c>
      <c r="BH957" t="str">
        <f t="shared" si="161"/>
        <v>re32021_01_ARI</v>
      </c>
      <c r="BI957" t="str">
        <f t="shared" si="162"/>
        <v>2021_01_ARIC.Kirk</v>
      </c>
      <c r="BJ957" t="str">
        <f t="shared" si="163"/>
        <v>2021_ARI_C.Kirk</v>
      </c>
      <c r="BK957" t="str">
        <f>IF(ISERROR(MATCH(LEFT(C957,5)&amp;B957&amp;"_"&amp;A957,$BK$1:BK956,0)),LEFT(C957,5)&amp;B957&amp;"_"&amp;A957,"")</f>
        <v/>
      </c>
      <c r="BL957">
        <f>COUNTIFS($B$1:B957,B957)-COUNTIFS($B$1:B957,B957,$BK$1:BK957,"")</f>
        <v>9</v>
      </c>
      <c r="BM957" t="str">
        <f t="shared" si="164"/>
        <v/>
      </c>
    </row>
    <row r="958" spans="1:65" x14ac:dyDescent="0.25">
      <c r="A958" s="1" t="s">
        <v>256</v>
      </c>
      <c r="B958" s="1" t="s">
        <v>94</v>
      </c>
      <c r="C958" s="1" t="s">
        <v>2041</v>
      </c>
      <c r="D958" s="1">
        <v>0.11899999999999999</v>
      </c>
      <c r="E958" s="1">
        <v>3.07</v>
      </c>
      <c r="F958" s="1" t="s">
        <v>2224</v>
      </c>
      <c r="G958" s="1" t="s">
        <v>52</v>
      </c>
      <c r="H958" s="1" t="s">
        <v>52</v>
      </c>
      <c r="I958" s="1" t="s">
        <v>52</v>
      </c>
      <c r="J958" s="1" t="s">
        <v>52</v>
      </c>
      <c r="K958" s="1" t="s">
        <v>52</v>
      </c>
      <c r="L958" s="1" t="s">
        <v>52</v>
      </c>
      <c r="M958" s="1" t="s">
        <v>52</v>
      </c>
      <c r="N958" s="1" t="s">
        <v>52</v>
      </c>
      <c r="O958" s="1" t="s">
        <v>52</v>
      </c>
      <c r="P958" s="1" t="s">
        <v>52</v>
      </c>
      <c r="Q958" s="1" t="s">
        <v>52</v>
      </c>
      <c r="R958" s="1" t="s">
        <v>52</v>
      </c>
      <c r="S958" s="1" t="s">
        <v>52</v>
      </c>
      <c r="T958" s="1" t="s">
        <v>52</v>
      </c>
      <c r="U958" s="1" t="s">
        <v>52</v>
      </c>
      <c r="V958" s="1" t="s">
        <v>52</v>
      </c>
      <c r="W958" s="1" t="s">
        <v>52</v>
      </c>
      <c r="X958" s="1" t="s">
        <v>52</v>
      </c>
      <c r="Y958" s="1" t="s">
        <v>52</v>
      </c>
      <c r="Z958" s="1" t="s">
        <v>52</v>
      </c>
      <c r="AA958" s="1" t="s">
        <v>52</v>
      </c>
      <c r="AB958" s="1" t="s">
        <v>52</v>
      </c>
      <c r="AC958" s="1" t="s">
        <v>52</v>
      </c>
      <c r="AD958" s="1">
        <v>70</v>
      </c>
      <c r="AE958" s="1">
        <v>0</v>
      </c>
      <c r="AF958" s="1">
        <v>5</v>
      </c>
      <c r="AG958" s="1">
        <v>6</v>
      </c>
      <c r="AH958" s="1">
        <v>0.83299999999999996</v>
      </c>
      <c r="AI958" s="1">
        <v>21.18</v>
      </c>
      <c r="AJ958" s="1">
        <v>3</v>
      </c>
      <c r="AK958" s="1">
        <v>82</v>
      </c>
      <c r="AL958" s="1">
        <v>39</v>
      </c>
      <c r="AM958" s="1">
        <v>16</v>
      </c>
      <c r="AN958" s="1">
        <v>0</v>
      </c>
      <c r="AO958" s="1">
        <v>0</v>
      </c>
      <c r="AP958" s="1">
        <v>533</v>
      </c>
      <c r="AQ958" s="1">
        <v>5</v>
      </c>
      <c r="AR958" s="1">
        <v>35</v>
      </c>
      <c r="AS958" s="1">
        <v>23</v>
      </c>
      <c r="AT958" s="1">
        <v>305</v>
      </c>
      <c r="AU958" s="1">
        <v>330</v>
      </c>
      <c r="AV958" s="1">
        <v>230</v>
      </c>
      <c r="AW958" s="1">
        <v>10</v>
      </c>
      <c r="AX958" s="1">
        <v>5</v>
      </c>
      <c r="AY958" t="str">
        <f t="shared" si="154"/>
        <v>2021_05_CLE</v>
      </c>
      <c r="AZ958" t="str">
        <f t="shared" si="155"/>
        <v>D.Peoples-Jones</v>
      </c>
      <c r="BA958" t="str">
        <f t="shared" si="156"/>
        <v/>
      </c>
      <c r="BB958" t="str">
        <f t="shared" si="157"/>
        <v>2021_05_CLE</v>
      </c>
      <c r="BC958" t="str">
        <f t="shared" si="158"/>
        <v/>
      </c>
      <c r="BD958">
        <f>COUNTIFS($BB$1:BB958,BB958,$BC$1:BC958,"ru")</f>
        <v>2</v>
      </c>
      <c r="BE958" t="str">
        <f t="shared" si="159"/>
        <v>re</v>
      </c>
      <c r="BF958">
        <f>COUNTIFS($BB$1:BB958,BB958,$BE$1:BE958,"re")</f>
        <v>4</v>
      </c>
      <c r="BG958" t="str">
        <f t="shared" si="160"/>
        <v>22021_05_CLE</v>
      </c>
      <c r="BH958" t="str">
        <f t="shared" si="161"/>
        <v>re42021_05_CLE</v>
      </c>
      <c r="BI958" t="str">
        <f t="shared" si="162"/>
        <v>2021_05_CLED.Peoples-Jones</v>
      </c>
      <c r="BJ958" t="str">
        <f t="shared" si="163"/>
        <v>2021_CLE_D.Peoples-Jones</v>
      </c>
      <c r="BK958" t="str">
        <f>IF(ISERROR(MATCH(LEFT(C958,5)&amp;B958&amp;"_"&amp;A958,$BK$1:BK957,0)),LEFT(C958,5)&amp;B958&amp;"_"&amp;A958,"")</f>
        <v/>
      </c>
      <c r="BL958">
        <f>COUNTIFS($B$1:B958,B958)-COUNTIFS($B$1:B958,B958,$BK$1:BK958,"")</f>
        <v>12</v>
      </c>
      <c r="BM958" t="str">
        <f t="shared" si="164"/>
        <v/>
      </c>
    </row>
    <row r="959" spans="1:65" x14ac:dyDescent="0.25">
      <c r="A959" s="1" t="s">
        <v>264</v>
      </c>
      <c r="B959" s="1" t="s">
        <v>76</v>
      </c>
      <c r="C959" s="1" t="s">
        <v>801</v>
      </c>
      <c r="D959" s="1">
        <v>0.27600000000000002</v>
      </c>
      <c r="E959" s="1">
        <v>6.35</v>
      </c>
      <c r="F959" s="1" t="s">
        <v>814</v>
      </c>
      <c r="G959" s="1" t="s">
        <v>52</v>
      </c>
      <c r="H959" s="1" t="s">
        <v>52</v>
      </c>
      <c r="I959" s="1" t="s">
        <v>52</v>
      </c>
      <c r="J959" s="1" t="s">
        <v>52</v>
      </c>
      <c r="K959" s="1" t="s">
        <v>52</v>
      </c>
      <c r="L959" s="1" t="s">
        <v>52</v>
      </c>
      <c r="M959" s="1" t="s">
        <v>52</v>
      </c>
      <c r="N959" s="1" t="s">
        <v>52</v>
      </c>
      <c r="O959" s="1" t="s">
        <v>52</v>
      </c>
      <c r="P959" s="1" t="s">
        <v>52</v>
      </c>
      <c r="Q959" s="1" t="s">
        <v>52</v>
      </c>
      <c r="R959" s="1" t="s">
        <v>52</v>
      </c>
      <c r="S959" s="1" t="s">
        <v>52</v>
      </c>
      <c r="T959" s="1" t="s">
        <v>52</v>
      </c>
      <c r="U959" s="1" t="s">
        <v>52</v>
      </c>
      <c r="V959" s="1" t="s">
        <v>52</v>
      </c>
      <c r="W959" s="1" t="s">
        <v>52</v>
      </c>
      <c r="X959" s="1" t="s">
        <v>52</v>
      </c>
      <c r="Y959" s="1" t="s">
        <v>52</v>
      </c>
      <c r="Z959" s="1" t="s">
        <v>52</v>
      </c>
      <c r="AA959" s="1" t="s">
        <v>52</v>
      </c>
      <c r="AB959" s="1" t="s">
        <v>52</v>
      </c>
      <c r="AC959" s="1" t="s">
        <v>52</v>
      </c>
      <c r="AD959" s="1">
        <v>70</v>
      </c>
      <c r="AE959" s="1">
        <v>0</v>
      </c>
      <c r="AF959" s="1">
        <v>6</v>
      </c>
      <c r="AG959" s="1">
        <v>9</v>
      </c>
      <c r="AH959" s="1">
        <v>0.66600000000000004</v>
      </c>
      <c r="AI959" s="1">
        <v>-2.66</v>
      </c>
      <c r="AJ959" s="1">
        <v>3</v>
      </c>
      <c r="AK959" s="1">
        <v>62</v>
      </c>
      <c r="AL959" s="1">
        <v>44</v>
      </c>
      <c r="AM959" s="1">
        <v>25</v>
      </c>
      <c r="AN959" s="1">
        <v>0</v>
      </c>
      <c r="AO959" s="1">
        <v>0</v>
      </c>
      <c r="AP959" s="1">
        <v>491</v>
      </c>
      <c r="AQ959" s="1">
        <v>4</v>
      </c>
      <c r="AR959" s="1">
        <v>21</v>
      </c>
      <c r="AS959" s="1">
        <v>34</v>
      </c>
      <c r="AT959" s="1">
        <v>435</v>
      </c>
      <c r="AU959" s="1">
        <v>550</v>
      </c>
      <c r="AV959" s="1">
        <v>82</v>
      </c>
      <c r="AW959" s="1">
        <v>4</v>
      </c>
      <c r="AX959" s="1">
        <v>2</v>
      </c>
      <c r="AY959" t="str">
        <f t="shared" si="154"/>
        <v>2021_01_LV</v>
      </c>
      <c r="AZ959" t="str">
        <f t="shared" si="155"/>
        <v>H.Renfrow</v>
      </c>
      <c r="BA959" t="str">
        <f t="shared" si="156"/>
        <v/>
      </c>
      <c r="BB959" t="str">
        <f t="shared" si="157"/>
        <v>2021_01_LV</v>
      </c>
      <c r="BC959" t="str">
        <f t="shared" si="158"/>
        <v/>
      </c>
      <c r="BD959">
        <f>COUNTIFS($BB$1:BB959,BB959,$BC$1:BC959,"ru")</f>
        <v>4</v>
      </c>
      <c r="BE959" t="str">
        <f t="shared" si="159"/>
        <v>re</v>
      </c>
      <c r="BF959">
        <f>COUNTIFS($BB$1:BB959,BB959,$BE$1:BE959,"re")</f>
        <v>5</v>
      </c>
      <c r="BG959" t="str">
        <f t="shared" si="160"/>
        <v>42021_01_LV</v>
      </c>
      <c r="BH959" t="str">
        <f t="shared" si="161"/>
        <v>re52021_01_LV</v>
      </c>
      <c r="BI959" t="str">
        <f t="shared" si="162"/>
        <v>2021_01_LVH.Renfrow</v>
      </c>
      <c r="BJ959" t="str">
        <f t="shared" si="163"/>
        <v>2021_LV_H.Renfrow</v>
      </c>
      <c r="BK959" t="str">
        <f>IF(ISERROR(MATCH(LEFT(C959,5)&amp;B959&amp;"_"&amp;A959,$BK$1:BK958,0)),LEFT(C959,5)&amp;B959&amp;"_"&amp;A959,"")</f>
        <v/>
      </c>
      <c r="BL959">
        <f>COUNTIFS($B$1:B959,B959)-COUNTIFS($B$1:B959,B959,$BK$1:BK959,"")</f>
        <v>12</v>
      </c>
      <c r="BM959" t="str">
        <f t="shared" si="164"/>
        <v/>
      </c>
    </row>
    <row r="960" spans="1:65" x14ac:dyDescent="0.25">
      <c r="A960" s="1" t="s">
        <v>268</v>
      </c>
      <c r="B960" s="1" t="s">
        <v>85</v>
      </c>
      <c r="C960" s="1" t="s">
        <v>1669</v>
      </c>
      <c r="D960" s="1">
        <v>0.79</v>
      </c>
      <c r="E960" s="1">
        <v>8.6199999999999992</v>
      </c>
      <c r="F960" s="1" t="s">
        <v>1831</v>
      </c>
      <c r="G960" s="1" t="s">
        <v>52</v>
      </c>
      <c r="H960" s="1" t="s">
        <v>52</v>
      </c>
      <c r="I960" s="1" t="s">
        <v>52</v>
      </c>
      <c r="J960" s="1" t="s">
        <v>52</v>
      </c>
      <c r="K960" s="1" t="s">
        <v>52</v>
      </c>
      <c r="L960" s="1" t="s">
        <v>52</v>
      </c>
      <c r="M960" s="1" t="s">
        <v>52</v>
      </c>
      <c r="N960" s="1" t="s">
        <v>52</v>
      </c>
      <c r="O960" s="1" t="s">
        <v>52</v>
      </c>
      <c r="P960" s="1" t="s">
        <v>52</v>
      </c>
      <c r="Q960" s="1" t="s">
        <v>52</v>
      </c>
      <c r="R960" s="1" t="s">
        <v>52</v>
      </c>
      <c r="S960" s="1" t="s">
        <v>52</v>
      </c>
      <c r="T960" s="1" t="s">
        <v>52</v>
      </c>
      <c r="U960" s="1" t="s">
        <v>52</v>
      </c>
      <c r="V960" s="1" t="s">
        <v>52</v>
      </c>
      <c r="W960" s="1" t="s">
        <v>52</v>
      </c>
      <c r="X960" s="1" t="s">
        <v>52</v>
      </c>
      <c r="Y960" s="1" t="s">
        <v>52</v>
      </c>
      <c r="Z960" s="1" t="s">
        <v>52</v>
      </c>
      <c r="AA960" s="1" t="s">
        <v>52</v>
      </c>
      <c r="AB960" s="1" t="s">
        <v>52</v>
      </c>
      <c r="AC960" s="1" t="s">
        <v>52</v>
      </c>
      <c r="AD960" s="1">
        <v>70</v>
      </c>
      <c r="AE960" s="1">
        <v>1</v>
      </c>
      <c r="AF960" s="1">
        <v>6</v>
      </c>
      <c r="AG960" s="1">
        <v>7</v>
      </c>
      <c r="AH960" s="1">
        <v>0.85699999999999998</v>
      </c>
      <c r="AI960" s="1">
        <v>28.32</v>
      </c>
      <c r="AJ960" s="1">
        <v>5</v>
      </c>
      <c r="AK960" s="1">
        <v>65</v>
      </c>
      <c r="AL960" s="1">
        <v>21</v>
      </c>
      <c r="AM960" s="1">
        <v>16</v>
      </c>
      <c r="AN960" s="1">
        <v>0</v>
      </c>
      <c r="AO960" s="1">
        <v>0</v>
      </c>
      <c r="AP960" s="1">
        <v>380</v>
      </c>
      <c r="AQ960" s="1">
        <v>4</v>
      </c>
      <c r="AR960" s="1">
        <v>34</v>
      </c>
      <c r="AS960" s="1">
        <v>25</v>
      </c>
      <c r="AT960" s="1">
        <v>222</v>
      </c>
      <c r="AU960" s="1">
        <v>311</v>
      </c>
      <c r="AV960" s="1">
        <v>168</v>
      </c>
      <c r="AW960" s="1">
        <v>7</v>
      </c>
      <c r="AX960" s="1">
        <v>2</v>
      </c>
      <c r="AY960" t="str">
        <f t="shared" si="154"/>
        <v>2021_04_LAC</v>
      </c>
      <c r="AZ960" t="str">
        <f t="shared" si="155"/>
        <v>J.Cook</v>
      </c>
      <c r="BA960" t="str">
        <f t="shared" si="156"/>
        <v/>
      </c>
      <c r="BB960" t="str">
        <f t="shared" si="157"/>
        <v>2021_04_LAC</v>
      </c>
      <c r="BC960" t="str">
        <f t="shared" si="158"/>
        <v/>
      </c>
      <c r="BD960">
        <f>COUNTIFS($BB$1:BB960,BB960,$BC$1:BC960,"ru")</f>
        <v>4</v>
      </c>
      <c r="BE960" t="str">
        <f t="shared" si="159"/>
        <v>re</v>
      </c>
      <c r="BF960">
        <f>COUNTIFS($BB$1:BB960,BB960,$BE$1:BE960,"re")</f>
        <v>4</v>
      </c>
      <c r="BG960" t="str">
        <f t="shared" si="160"/>
        <v>42021_04_LAC</v>
      </c>
      <c r="BH960" t="str">
        <f t="shared" si="161"/>
        <v>re42021_04_LAC</v>
      </c>
      <c r="BI960" t="str">
        <f t="shared" si="162"/>
        <v>2021_04_LACJ.Cook</v>
      </c>
      <c r="BJ960" t="str">
        <f t="shared" si="163"/>
        <v>2021_LAC_J.Cook</v>
      </c>
      <c r="BK960" t="str">
        <f>IF(ISERROR(MATCH(LEFT(C960,5)&amp;B960&amp;"_"&amp;A960,$BK$1:BK959,0)),LEFT(C960,5)&amp;B960&amp;"_"&amp;A960,"")</f>
        <v>2021_LAC_J.Cook</v>
      </c>
      <c r="BL960">
        <f>COUNTIFS($B$1:B960,B960)-COUNTIFS($B$1:B960,B960,$BK$1:BK960,"")</f>
        <v>11</v>
      </c>
      <c r="BM960" t="str">
        <f t="shared" si="164"/>
        <v>2021_LAC11</v>
      </c>
    </row>
    <row r="961" spans="1:65" x14ac:dyDescent="0.25">
      <c r="A961" s="1" t="s">
        <v>620</v>
      </c>
      <c r="B961" s="1" t="s">
        <v>88</v>
      </c>
      <c r="C961" s="1" t="s">
        <v>2430</v>
      </c>
      <c r="D961" s="1">
        <v>0.13700000000000001</v>
      </c>
      <c r="E961" s="1">
        <v>6.89</v>
      </c>
      <c r="F961" s="1" t="s">
        <v>2581</v>
      </c>
      <c r="G961" s="1" t="s">
        <v>52</v>
      </c>
      <c r="H961" s="1" t="s">
        <v>52</v>
      </c>
      <c r="I961" s="1" t="s">
        <v>52</v>
      </c>
      <c r="J961" s="1" t="s">
        <v>52</v>
      </c>
      <c r="K961" s="1" t="s">
        <v>52</v>
      </c>
      <c r="L961" s="1" t="s">
        <v>52</v>
      </c>
      <c r="M961" s="1" t="s">
        <v>52</v>
      </c>
      <c r="N961" s="1" t="s">
        <v>52</v>
      </c>
      <c r="O961" s="1" t="s">
        <v>52</v>
      </c>
      <c r="P961" s="1" t="s">
        <v>52</v>
      </c>
      <c r="Q961" s="1" t="s">
        <v>52</v>
      </c>
      <c r="R961" s="1" t="s">
        <v>52</v>
      </c>
      <c r="S961" s="1" t="s">
        <v>52</v>
      </c>
      <c r="T961" s="1" t="s">
        <v>52</v>
      </c>
      <c r="U961" s="1" t="s">
        <v>52</v>
      </c>
      <c r="V961" s="1" t="s">
        <v>52</v>
      </c>
      <c r="W961" s="1" t="s">
        <v>52</v>
      </c>
      <c r="X961" s="1" t="s">
        <v>52</v>
      </c>
      <c r="Y961" s="1" t="s">
        <v>52</v>
      </c>
      <c r="Z961" s="1" t="s">
        <v>52</v>
      </c>
      <c r="AA961" s="1" t="s">
        <v>52</v>
      </c>
      <c r="AB961" s="1" t="s">
        <v>52</v>
      </c>
      <c r="AC961" s="1" t="s">
        <v>52</v>
      </c>
      <c r="AD961" s="1">
        <v>70</v>
      </c>
      <c r="AE961" s="1">
        <v>2</v>
      </c>
      <c r="AF961" s="1">
        <v>10</v>
      </c>
      <c r="AG961" s="1">
        <v>13</v>
      </c>
      <c r="AH961" s="1">
        <v>0.76900000000000002</v>
      </c>
      <c r="AI961" s="1">
        <v>17.73</v>
      </c>
      <c r="AJ961" s="1">
        <v>6</v>
      </c>
      <c r="AK961" s="1">
        <v>110</v>
      </c>
      <c r="AL961" s="1">
        <v>37</v>
      </c>
      <c r="AM961" s="1">
        <v>45</v>
      </c>
      <c r="AN961" s="1">
        <v>0</v>
      </c>
      <c r="AO961" s="1">
        <v>0</v>
      </c>
      <c r="AP961" s="1">
        <v>431</v>
      </c>
      <c r="AQ961" s="1">
        <v>2</v>
      </c>
      <c r="AR961" s="1">
        <v>20</v>
      </c>
      <c r="AS961" s="1">
        <v>34</v>
      </c>
      <c r="AT961" s="1">
        <v>354</v>
      </c>
      <c r="AU961" s="1">
        <v>405</v>
      </c>
      <c r="AV961" s="1">
        <v>77</v>
      </c>
      <c r="AW961" s="1">
        <v>4</v>
      </c>
      <c r="AX961" s="1">
        <v>1</v>
      </c>
      <c r="AY961" t="str">
        <f t="shared" si="154"/>
        <v>2021_06_MIA</v>
      </c>
      <c r="AZ961" t="str">
        <f t="shared" si="155"/>
        <v>J.Waddle</v>
      </c>
      <c r="BA961" t="str">
        <f t="shared" si="156"/>
        <v/>
      </c>
      <c r="BB961" t="str">
        <f t="shared" si="157"/>
        <v>2021_06_MIA</v>
      </c>
      <c r="BC961" t="str">
        <f t="shared" si="158"/>
        <v/>
      </c>
      <c r="BD961">
        <f>COUNTIFS($BB$1:BB961,BB961,$BC$1:BC961,"ru")</f>
        <v>3</v>
      </c>
      <c r="BE961" t="str">
        <f t="shared" si="159"/>
        <v>re</v>
      </c>
      <c r="BF961">
        <f>COUNTIFS($BB$1:BB961,BB961,$BE$1:BE961,"re")</f>
        <v>5</v>
      </c>
      <c r="BG961" t="str">
        <f t="shared" si="160"/>
        <v>32021_06_MIA</v>
      </c>
      <c r="BH961" t="str">
        <f t="shared" si="161"/>
        <v>re52021_06_MIA</v>
      </c>
      <c r="BI961" t="str">
        <f t="shared" si="162"/>
        <v>2021_06_MIAJ.Waddle</v>
      </c>
      <c r="BJ961" t="str">
        <f t="shared" si="163"/>
        <v>2021_MIA_J.Waddle</v>
      </c>
      <c r="BK961" t="str">
        <f>IF(ISERROR(MATCH(LEFT(C961,5)&amp;B961&amp;"_"&amp;A961,$BK$1:BK960,0)),LEFT(C961,5)&amp;B961&amp;"_"&amp;A961,"")</f>
        <v/>
      </c>
      <c r="BL961">
        <f>COUNTIFS($B$1:B961,B961)-COUNTIFS($B$1:B961,B961,$BK$1:BK961,"")</f>
        <v>9</v>
      </c>
      <c r="BM961" t="str">
        <f t="shared" si="164"/>
        <v/>
      </c>
    </row>
    <row r="962" spans="1:65" x14ac:dyDescent="0.25">
      <c r="A962" s="1" t="s">
        <v>295</v>
      </c>
      <c r="B962" s="1" t="s">
        <v>64</v>
      </c>
      <c r="C962" s="1" t="s">
        <v>1243</v>
      </c>
      <c r="D962" s="1">
        <v>0.186</v>
      </c>
      <c r="E962" s="1">
        <v>4.96</v>
      </c>
      <c r="F962" s="1" t="s">
        <v>1420</v>
      </c>
      <c r="G962" s="1" t="s">
        <v>52</v>
      </c>
      <c r="H962" s="1" t="s">
        <v>52</v>
      </c>
      <c r="I962" s="1" t="s">
        <v>52</v>
      </c>
      <c r="J962" s="1" t="s">
        <v>52</v>
      </c>
      <c r="K962" s="1" t="s">
        <v>52</v>
      </c>
      <c r="L962" s="1" t="s">
        <v>52</v>
      </c>
      <c r="M962" s="1" t="s">
        <v>52</v>
      </c>
      <c r="N962" s="1" t="s">
        <v>52</v>
      </c>
      <c r="O962" s="1" t="s">
        <v>52</v>
      </c>
      <c r="P962" s="1" t="s">
        <v>52</v>
      </c>
      <c r="Q962" s="1" t="s">
        <v>52</v>
      </c>
      <c r="R962" s="1" t="s">
        <v>52</v>
      </c>
      <c r="S962" s="1" t="s">
        <v>52</v>
      </c>
      <c r="T962" s="1" t="s">
        <v>52</v>
      </c>
      <c r="U962" s="1" t="s">
        <v>52</v>
      </c>
      <c r="V962" s="1" t="s">
        <v>52</v>
      </c>
      <c r="W962" s="1" t="s">
        <v>52</v>
      </c>
      <c r="X962" s="1" t="s">
        <v>52</v>
      </c>
      <c r="Y962" s="1" t="s">
        <v>52</v>
      </c>
      <c r="Z962" s="1" t="s">
        <v>52</v>
      </c>
      <c r="AA962" s="1" t="s">
        <v>52</v>
      </c>
      <c r="AB962" s="1" t="s">
        <v>52</v>
      </c>
      <c r="AC962" s="1" t="s">
        <v>52</v>
      </c>
      <c r="AD962" s="1">
        <v>70</v>
      </c>
      <c r="AE962" s="1">
        <v>1</v>
      </c>
      <c r="AF962" s="1">
        <v>7</v>
      </c>
      <c r="AG962" s="1">
        <v>8</v>
      </c>
      <c r="AH962" s="1">
        <v>0.875</v>
      </c>
      <c r="AI962" s="1">
        <v>11.75</v>
      </c>
      <c r="AJ962" s="1">
        <v>4</v>
      </c>
      <c r="AK962" s="1">
        <v>36</v>
      </c>
      <c r="AL962" s="1">
        <v>32</v>
      </c>
      <c r="AM962" s="1">
        <v>23</v>
      </c>
      <c r="AN962" s="1">
        <v>0</v>
      </c>
      <c r="AO962" s="1">
        <v>0</v>
      </c>
      <c r="AP962" s="1">
        <v>453</v>
      </c>
      <c r="AQ962" s="1">
        <v>3</v>
      </c>
      <c r="AR962" s="1">
        <v>34</v>
      </c>
      <c r="AS962" s="1">
        <v>30</v>
      </c>
      <c r="AT962" s="1">
        <v>323</v>
      </c>
      <c r="AU962" s="1">
        <v>189</v>
      </c>
      <c r="AV962" s="1">
        <v>140</v>
      </c>
      <c r="AW962" s="1">
        <v>6</v>
      </c>
      <c r="AX962" s="1">
        <v>3</v>
      </c>
      <c r="AY962" t="str">
        <f t="shared" si="154"/>
        <v>2021_03_MIN</v>
      </c>
      <c r="AZ962" t="str">
        <f t="shared" si="155"/>
        <v>T.Conklin</v>
      </c>
      <c r="BA962" t="str">
        <f t="shared" si="156"/>
        <v/>
      </c>
      <c r="BB962" t="str">
        <f t="shared" si="157"/>
        <v>2021_03_MIN</v>
      </c>
      <c r="BC962" t="str">
        <f t="shared" si="158"/>
        <v/>
      </c>
      <c r="BD962">
        <f>COUNTIFS($BB$1:BB962,BB962,$BC$1:BC962,"ru")</f>
        <v>4</v>
      </c>
      <c r="BE962" t="str">
        <f t="shared" si="159"/>
        <v>re</v>
      </c>
      <c r="BF962">
        <f>COUNTIFS($BB$1:BB962,BB962,$BE$1:BE962,"re")</f>
        <v>3</v>
      </c>
      <c r="BG962" t="str">
        <f t="shared" si="160"/>
        <v>42021_03_MIN</v>
      </c>
      <c r="BH962" t="str">
        <f t="shared" si="161"/>
        <v>re32021_03_MIN</v>
      </c>
      <c r="BI962" t="str">
        <f t="shared" si="162"/>
        <v>2021_03_MINT.Conklin</v>
      </c>
      <c r="BJ962" t="str">
        <f t="shared" si="163"/>
        <v>2021_MIN_T.Conklin</v>
      </c>
      <c r="BK962" t="str">
        <f>IF(ISERROR(MATCH(LEFT(C962,5)&amp;B962&amp;"_"&amp;A962,$BK$1:BK961,0)),LEFT(C962,5)&amp;B962&amp;"_"&amp;A962,"")</f>
        <v/>
      </c>
      <c r="BL962">
        <f>COUNTIFS($B$1:B962,B962)-COUNTIFS($B$1:B962,B962,$BK$1:BK962,"")</f>
        <v>9</v>
      </c>
      <c r="BM962" t="str">
        <f t="shared" si="164"/>
        <v/>
      </c>
    </row>
    <row r="963" spans="1:65" x14ac:dyDescent="0.25">
      <c r="A963" s="1" t="s">
        <v>199</v>
      </c>
      <c r="B963" s="1" t="s">
        <v>51</v>
      </c>
      <c r="C963" s="1" t="s">
        <v>1644</v>
      </c>
      <c r="D963" s="1">
        <v>8.4000000000000005E-2</v>
      </c>
      <c r="E963" s="1">
        <v>1.07</v>
      </c>
      <c r="F963" s="1" t="s">
        <v>1832</v>
      </c>
      <c r="G963" s="1" t="s">
        <v>52</v>
      </c>
      <c r="H963" s="1" t="s">
        <v>52</v>
      </c>
      <c r="I963" s="1" t="s">
        <v>52</v>
      </c>
      <c r="J963" s="1" t="s">
        <v>52</v>
      </c>
      <c r="K963" s="1" t="s">
        <v>52</v>
      </c>
      <c r="L963" s="1" t="s">
        <v>52</v>
      </c>
      <c r="M963" s="1" t="s">
        <v>52</v>
      </c>
      <c r="N963" s="1" t="s">
        <v>52</v>
      </c>
      <c r="O963" s="1" t="s">
        <v>52</v>
      </c>
      <c r="P963" s="1" t="s">
        <v>52</v>
      </c>
      <c r="Q963" s="1" t="s">
        <v>52</v>
      </c>
      <c r="R963" s="1" t="s">
        <v>52</v>
      </c>
      <c r="S963" s="1" t="s">
        <v>52</v>
      </c>
      <c r="T963" s="1" t="s">
        <v>52</v>
      </c>
      <c r="U963" s="1" t="s">
        <v>52</v>
      </c>
      <c r="V963" s="1" t="s">
        <v>52</v>
      </c>
      <c r="W963" s="1" t="s">
        <v>52</v>
      </c>
      <c r="X963" s="1" t="s">
        <v>52</v>
      </c>
      <c r="Y963" s="1" t="s">
        <v>52</v>
      </c>
      <c r="Z963" s="1" t="s">
        <v>52</v>
      </c>
      <c r="AA963" s="1" t="s">
        <v>52</v>
      </c>
      <c r="AB963" s="1" t="s">
        <v>52</v>
      </c>
      <c r="AC963" s="1" t="s">
        <v>52</v>
      </c>
      <c r="AD963" s="1">
        <v>69</v>
      </c>
      <c r="AE963" s="1">
        <v>1</v>
      </c>
      <c r="AF963" s="1">
        <v>3</v>
      </c>
      <c r="AG963" s="1">
        <v>3</v>
      </c>
      <c r="AH963" s="1">
        <v>1</v>
      </c>
      <c r="AI963" s="1">
        <v>41.85</v>
      </c>
      <c r="AJ963" s="1">
        <v>3</v>
      </c>
      <c r="AK963" s="1">
        <v>53</v>
      </c>
      <c r="AL963" s="1">
        <v>16</v>
      </c>
      <c r="AM963" s="1">
        <v>3</v>
      </c>
      <c r="AN963" s="1">
        <v>0</v>
      </c>
      <c r="AO963" s="1">
        <v>0</v>
      </c>
      <c r="AP963" s="1">
        <v>433</v>
      </c>
      <c r="AQ963" s="1">
        <v>5</v>
      </c>
      <c r="AR963" s="1">
        <v>34</v>
      </c>
      <c r="AS963" s="1">
        <v>14</v>
      </c>
      <c r="AT963" s="1">
        <v>188</v>
      </c>
      <c r="AU963" s="1">
        <v>157</v>
      </c>
      <c r="AV963" s="1">
        <v>230</v>
      </c>
      <c r="AW963" s="1">
        <v>6</v>
      </c>
      <c r="AX963" s="1">
        <v>2</v>
      </c>
      <c r="AY963" t="str">
        <f t="shared" ref="AY963:AY1026" si="165">IF(ISNUMBER(AP963),LEFT(C963,7)&amp;"_"&amp;B963,"")</f>
        <v>2021_04_DAL</v>
      </c>
      <c r="AZ963" t="str">
        <f t="shared" ref="AZ963:AZ1026" si="166">A963</f>
        <v>A.Cooper</v>
      </c>
      <c r="BA963" t="str">
        <f t="shared" ref="BA963:BA1026" si="167">IF(G963="NA","","QB")</f>
        <v/>
      </c>
      <c r="BB963" t="str">
        <f t="shared" ref="BB963:BB1026" si="168">LEFT(C963,7)&amp;"_"&amp;B963</f>
        <v>2021_04_DAL</v>
      </c>
      <c r="BC963" t="str">
        <f t="shared" ref="BC963:BC1026" si="169">IF(X963="NA","","ru")</f>
        <v/>
      </c>
      <c r="BD963">
        <f>COUNTIFS($BB$1:BB963,BB963,$BC$1:BC963,"ru")</f>
        <v>3</v>
      </c>
      <c r="BE963" t="str">
        <f t="shared" ref="BE963:BE1026" si="170">IF(AD963="NA","","re")</f>
        <v>re</v>
      </c>
      <c r="BF963">
        <f>COUNTIFS($BB$1:BB963,BB963,$BE$1:BE963,"re")</f>
        <v>2</v>
      </c>
      <c r="BG963" t="str">
        <f t="shared" ref="BG963:BG1026" si="171">BC963&amp;BD963&amp;$BB963</f>
        <v>32021_04_DAL</v>
      </c>
      <c r="BH963" t="str">
        <f t="shared" ref="BH963:BH1026" si="172">BE963&amp;BF963&amp;$BB963</f>
        <v>re22021_04_DAL</v>
      </c>
      <c r="BI963" t="str">
        <f t="shared" ref="BI963:BI1026" si="173">BB963&amp;AZ963</f>
        <v>2021_04_DALA.Cooper</v>
      </c>
      <c r="BJ963" t="str">
        <f t="shared" ref="BJ963:BJ1026" si="174">LEFT(C963,5)&amp;B963&amp;"_"&amp;A963</f>
        <v>2021_DAL_A.Cooper</v>
      </c>
      <c r="BK963" t="str">
        <f>IF(ISERROR(MATCH(LEFT(C963,5)&amp;B963&amp;"_"&amp;A963,$BK$1:BK962,0)),LEFT(C963,5)&amp;B963&amp;"_"&amp;A963,"")</f>
        <v/>
      </c>
      <c r="BL963">
        <f>COUNTIFS($B$1:B963,B963)-COUNTIFS($B$1:B963,B963,$BK$1:BK963,"")</f>
        <v>9</v>
      </c>
      <c r="BM963" t="str">
        <f t="shared" ref="BM963:BM1026" si="175">IF(BK963="","",LEFT(C963,5)&amp;B963&amp;BL963)</f>
        <v/>
      </c>
    </row>
    <row r="964" spans="1:65" x14ac:dyDescent="0.25">
      <c r="A964" s="1" t="s">
        <v>272</v>
      </c>
      <c r="B964" s="1" t="s">
        <v>98</v>
      </c>
      <c r="C964" s="1" t="s">
        <v>1661</v>
      </c>
      <c r="D964" s="1">
        <v>2.4E-2</v>
      </c>
      <c r="E964" s="1">
        <v>2.91</v>
      </c>
      <c r="F964" s="1" t="s">
        <v>1833</v>
      </c>
      <c r="G964" s="1" t="s">
        <v>52</v>
      </c>
      <c r="H964" s="1" t="s">
        <v>52</v>
      </c>
      <c r="I964" s="1" t="s">
        <v>52</v>
      </c>
      <c r="J964" s="1" t="s">
        <v>52</v>
      </c>
      <c r="K964" s="1" t="s">
        <v>52</v>
      </c>
      <c r="L964" s="1" t="s">
        <v>52</v>
      </c>
      <c r="M964" s="1" t="s">
        <v>52</v>
      </c>
      <c r="N964" s="1" t="s">
        <v>52</v>
      </c>
      <c r="O964" s="1" t="s">
        <v>52</v>
      </c>
      <c r="P964" s="1" t="s">
        <v>52</v>
      </c>
      <c r="Q964" s="1" t="s">
        <v>52</v>
      </c>
      <c r="R964" s="1" t="s">
        <v>52</v>
      </c>
      <c r="S964" s="1" t="s">
        <v>52</v>
      </c>
      <c r="T964" s="1" t="s">
        <v>52</v>
      </c>
      <c r="U964" s="1" t="s">
        <v>52</v>
      </c>
      <c r="V964" s="1" t="s">
        <v>52</v>
      </c>
      <c r="W964" s="1" t="s">
        <v>52</v>
      </c>
      <c r="X964" s="1" t="s">
        <v>52</v>
      </c>
      <c r="Y964" s="1" t="s">
        <v>52</v>
      </c>
      <c r="Z964" s="1" t="s">
        <v>52</v>
      </c>
      <c r="AA964" s="1" t="s">
        <v>52</v>
      </c>
      <c r="AB964" s="1" t="s">
        <v>52</v>
      </c>
      <c r="AC964" s="1" t="s">
        <v>52</v>
      </c>
      <c r="AD964" s="1">
        <v>69</v>
      </c>
      <c r="AE964" s="1">
        <v>0</v>
      </c>
      <c r="AF964" s="1">
        <v>4</v>
      </c>
      <c r="AG964" s="1">
        <v>5</v>
      </c>
      <c r="AH964" s="1">
        <v>0.8</v>
      </c>
      <c r="AI964" s="1">
        <v>16.82</v>
      </c>
      <c r="AJ964" s="1">
        <v>3</v>
      </c>
      <c r="AK964" s="1">
        <v>48</v>
      </c>
      <c r="AL964" s="1">
        <v>29</v>
      </c>
      <c r="AM964" s="1">
        <v>12</v>
      </c>
      <c r="AN964" s="1">
        <v>0</v>
      </c>
      <c r="AO964" s="1">
        <v>0</v>
      </c>
      <c r="AP964" s="1">
        <v>282</v>
      </c>
      <c r="AQ964" s="1">
        <v>2</v>
      </c>
      <c r="AR964" s="1">
        <v>16</v>
      </c>
      <c r="AS964" s="1">
        <v>26</v>
      </c>
      <c r="AT964" s="1">
        <v>232</v>
      </c>
      <c r="AU964" s="1">
        <v>294</v>
      </c>
      <c r="AV964" s="1">
        <v>62</v>
      </c>
      <c r="AW964" s="1">
        <v>1</v>
      </c>
      <c r="AX964" s="1">
        <v>1</v>
      </c>
      <c r="AY964" t="str">
        <f t="shared" si="165"/>
        <v>2021_04_PIT</v>
      </c>
      <c r="AZ964" t="str">
        <f t="shared" si="166"/>
        <v>J.Washington</v>
      </c>
      <c r="BA964" t="str">
        <f t="shared" si="167"/>
        <v/>
      </c>
      <c r="BB964" t="str">
        <f t="shared" si="168"/>
        <v>2021_04_PIT</v>
      </c>
      <c r="BC964" t="str">
        <f t="shared" si="169"/>
        <v/>
      </c>
      <c r="BD964">
        <f>COUNTIFS($BB$1:BB964,BB964,$BC$1:BC964,"ru")</f>
        <v>2</v>
      </c>
      <c r="BE964" t="str">
        <f t="shared" si="170"/>
        <v>re</v>
      </c>
      <c r="BF964">
        <f>COUNTIFS($BB$1:BB964,BB964,$BE$1:BE964,"re")</f>
        <v>4</v>
      </c>
      <c r="BG964" t="str">
        <f t="shared" si="171"/>
        <v>22021_04_PIT</v>
      </c>
      <c r="BH964" t="str">
        <f t="shared" si="172"/>
        <v>re42021_04_PIT</v>
      </c>
      <c r="BI964" t="str">
        <f t="shared" si="173"/>
        <v>2021_04_PITJ.Washington</v>
      </c>
      <c r="BJ964" t="str">
        <f t="shared" si="174"/>
        <v>2021_PIT_J.Washington</v>
      </c>
      <c r="BK964" t="str">
        <f>IF(ISERROR(MATCH(LEFT(C964,5)&amp;B964&amp;"_"&amp;A964,$BK$1:BK963,0)),LEFT(C964,5)&amp;B964&amp;"_"&amp;A964,"")</f>
        <v>2021_PIT_J.Washington</v>
      </c>
      <c r="BL964">
        <f>COUNTIFS($B$1:B964,B964)-COUNTIFS($B$1:B964,B964,$BK$1:BK964,"")</f>
        <v>9</v>
      </c>
      <c r="BM964" t="str">
        <f t="shared" si="175"/>
        <v>2021_PIT9</v>
      </c>
    </row>
    <row r="965" spans="1:65" x14ac:dyDescent="0.25">
      <c r="A965" s="1" t="s">
        <v>254</v>
      </c>
      <c r="B965" s="1" t="s">
        <v>86</v>
      </c>
      <c r="C965" s="1" t="s">
        <v>1661</v>
      </c>
      <c r="D965" s="1">
        <v>0.193</v>
      </c>
      <c r="E965" s="1">
        <v>2.4500000000000002</v>
      </c>
      <c r="F965" s="1" t="s">
        <v>1834</v>
      </c>
      <c r="G965" s="1" t="s">
        <v>52</v>
      </c>
      <c r="H965" s="1" t="s">
        <v>52</v>
      </c>
      <c r="I965" s="1" t="s">
        <v>52</v>
      </c>
      <c r="J965" s="1" t="s">
        <v>52</v>
      </c>
      <c r="K965" s="1" t="s">
        <v>52</v>
      </c>
      <c r="L965" s="1" t="s">
        <v>52</v>
      </c>
      <c r="M965" s="1" t="s">
        <v>52</v>
      </c>
      <c r="N965" s="1" t="s">
        <v>52</v>
      </c>
      <c r="O965" s="1" t="s">
        <v>52</v>
      </c>
      <c r="P965" s="1" t="s">
        <v>52</v>
      </c>
      <c r="Q965" s="1" t="s">
        <v>52</v>
      </c>
      <c r="R965" s="1" t="s">
        <v>52</v>
      </c>
      <c r="S965" s="1" t="s">
        <v>52</v>
      </c>
      <c r="T965" s="1" t="s">
        <v>52</v>
      </c>
      <c r="U965" s="1" t="s">
        <v>52</v>
      </c>
      <c r="V965" s="1" t="s">
        <v>52</v>
      </c>
      <c r="W965" s="1" t="s">
        <v>52</v>
      </c>
      <c r="X965" s="1" t="s">
        <v>52</v>
      </c>
      <c r="Y965" s="1" t="s">
        <v>52</v>
      </c>
      <c r="Z965" s="1" t="s">
        <v>52</v>
      </c>
      <c r="AA965" s="1" t="s">
        <v>52</v>
      </c>
      <c r="AB965" s="1" t="s">
        <v>52</v>
      </c>
      <c r="AC965" s="1" t="s">
        <v>52</v>
      </c>
      <c r="AD965" s="1">
        <v>69</v>
      </c>
      <c r="AE965" s="1">
        <v>2</v>
      </c>
      <c r="AF965" s="1">
        <v>5</v>
      </c>
      <c r="AG965" s="1">
        <v>6</v>
      </c>
      <c r="AH965" s="1">
        <v>0.83299999999999996</v>
      </c>
      <c r="AI965" s="1">
        <v>26.78</v>
      </c>
      <c r="AJ965" s="1">
        <v>5</v>
      </c>
      <c r="AK965" s="1">
        <v>71</v>
      </c>
      <c r="AL965" s="1">
        <v>17</v>
      </c>
      <c r="AM965" s="1">
        <v>12</v>
      </c>
      <c r="AN965" s="1">
        <v>0</v>
      </c>
      <c r="AO965" s="1">
        <v>0</v>
      </c>
      <c r="AP965" s="1">
        <v>367</v>
      </c>
      <c r="AQ965" s="1">
        <v>3</v>
      </c>
      <c r="AR965" s="1">
        <v>33</v>
      </c>
      <c r="AS965" s="1">
        <v>20</v>
      </c>
      <c r="AT965" s="1">
        <v>248</v>
      </c>
      <c r="AU965" s="1">
        <v>344</v>
      </c>
      <c r="AV965" s="1">
        <v>131</v>
      </c>
      <c r="AW965" s="1">
        <v>3</v>
      </c>
      <c r="AX965" s="1">
        <v>3</v>
      </c>
      <c r="AY965" t="str">
        <f t="shared" si="165"/>
        <v>2021_04_GB</v>
      </c>
      <c r="AZ965" t="str">
        <f t="shared" si="166"/>
        <v>R.Cobb</v>
      </c>
      <c r="BA965" t="str">
        <f t="shared" si="167"/>
        <v/>
      </c>
      <c r="BB965" t="str">
        <f t="shared" si="168"/>
        <v>2021_04_GB</v>
      </c>
      <c r="BC965" t="str">
        <f t="shared" si="169"/>
        <v/>
      </c>
      <c r="BD965">
        <f>COUNTIFS($BB$1:BB965,BB965,$BC$1:BC965,"ru")</f>
        <v>2</v>
      </c>
      <c r="BE965" t="str">
        <f t="shared" si="170"/>
        <v>re</v>
      </c>
      <c r="BF965">
        <f>COUNTIFS($BB$1:BB965,BB965,$BE$1:BE965,"re")</f>
        <v>3</v>
      </c>
      <c r="BG965" t="str">
        <f t="shared" si="171"/>
        <v>22021_04_GB</v>
      </c>
      <c r="BH965" t="str">
        <f t="shared" si="172"/>
        <v>re32021_04_GB</v>
      </c>
      <c r="BI965" t="str">
        <f t="shared" si="173"/>
        <v>2021_04_GBR.Cobb</v>
      </c>
      <c r="BJ965" t="str">
        <f t="shared" si="174"/>
        <v>2021_GB_R.Cobb</v>
      </c>
      <c r="BK965" t="str">
        <f>IF(ISERROR(MATCH(LEFT(C965,5)&amp;B965&amp;"_"&amp;A965,$BK$1:BK964,0)),LEFT(C965,5)&amp;B965&amp;"_"&amp;A965,"")</f>
        <v/>
      </c>
      <c r="BL965">
        <f>COUNTIFS($B$1:B965,B965)-COUNTIFS($B$1:B965,B965,$BK$1:BK965,"")</f>
        <v>7</v>
      </c>
      <c r="BM965" t="str">
        <f t="shared" si="175"/>
        <v/>
      </c>
    </row>
    <row r="966" spans="1:65" x14ac:dyDescent="0.25">
      <c r="A966" s="1" t="s">
        <v>218</v>
      </c>
      <c r="B966" s="1" t="s">
        <v>58</v>
      </c>
      <c r="C966" s="1" t="s">
        <v>435</v>
      </c>
      <c r="D966" s="1">
        <v>0.08</v>
      </c>
      <c r="E966" s="1">
        <v>1.86</v>
      </c>
      <c r="F966" s="1" t="s">
        <v>609</v>
      </c>
      <c r="G966" s="1" t="s">
        <v>52</v>
      </c>
      <c r="H966" s="1" t="s">
        <v>52</v>
      </c>
      <c r="I966" s="1" t="s">
        <v>52</v>
      </c>
      <c r="J966" s="1" t="s">
        <v>52</v>
      </c>
      <c r="K966" s="1" t="s">
        <v>52</v>
      </c>
      <c r="L966" s="1" t="s">
        <v>52</v>
      </c>
      <c r="M966" s="1" t="s">
        <v>52</v>
      </c>
      <c r="N966" s="1" t="s">
        <v>52</v>
      </c>
      <c r="O966" s="1" t="s">
        <v>52</v>
      </c>
      <c r="P966" s="1" t="s">
        <v>52</v>
      </c>
      <c r="Q966" s="1" t="s">
        <v>52</v>
      </c>
      <c r="R966" s="1" t="s">
        <v>52</v>
      </c>
      <c r="S966" s="1" t="s">
        <v>52</v>
      </c>
      <c r="T966" s="1" t="s">
        <v>52</v>
      </c>
      <c r="U966" s="1" t="s">
        <v>52</v>
      </c>
      <c r="V966" s="1" t="s">
        <v>52</v>
      </c>
      <c r="W966" s="1" t="s">
        <v>52</v>
      </c>
      <c r="X966" s="1" t="s">
        <v>52</v>
      </c>
      <c r="Y966" s="1" t="s">
        <v>52</v>
      </c>
      <c r="Z966" s="1" t="s">
        <v>52</v>
      </c>
      <c r="AA966" s="1" t="s">
        <v>52</v>
      </c>
      <c r="AB966" s="1" t="s">
        <v>52</v>
      </c>
      <c r="AC966" s="1" t="s">
        <v>52</v>
      </c>
      <c r="AD966" s="1">
        <v>69</v>
      </c>
      <c r="AE966" s="1">
        <v>0</v>
      </c>
      <c r="AF966" s="1">
        <v>9</v>
      </c>
      <c r="AG966" s="1">
        <v>13</v>
      </c>
      <c r="AH966" s="1">
        <v>0.69199999999999995</v>
      </c>
      <c r="AI966" s="1">
        <v>2.06</v>
      </c>
      <c r="AJ966" s="1">
        <v>4</v>
      </c>
      <c r="AK966" s="1">
        <v>127</v>
      </c>
      <c r="AL966" s="1">
        <v>22</v>
      </c>
      <c r="AM966" s="1">
        <v>29</v>
      </c>
      <c r="AN966" s="1">
        <v>0</v>
      </c>
      <c r="AO966" s="1">
        <v>0</v>
      </c>
      <c r="AP966" s="1">
        <v>371</v>
      </c>
      <c r="AQ966" s="1">
        <v>2</v>
      </c>
      <c r="AR966" s="1">
        <v>25</v>
      </c>
      <c r="AS966" s="1">
        <v>30</v>
      </c>
      <c r="AT966" s="1">
        <v>270</v>
      </c>
      <c r="AU966" s="1">
        <v>487</v>
      </c>
      <c r="AV966" s="1">
        <v>117</v>
      </c>
      <c r="AW966" s="1">
        <v>5</v>
      </c>
      <c r="AX966" s="1">
        <v>4</v>
      </c>
      <c r="AY966" t="str">
        <f t="shared" si="165"/>
        <v>2021_01_BUF</v>
      </c>
      <c r="AZ966" t="str">
        <f t="shared" si="166"/>
        <v>S.Diggs</v>
      </c>
      <c r="BA966" t="str">
        <f t="shared" si="167"/>
        <v/>
      </c>
      <c r="BB966" t="str">
        <f t="shared" si="168"/>
        <v>2021_01_BUF</v>
      </c>
      <c r="BC966" t="str">
        <f t="shared" si="169"/>
        <v/>
      </c>
      <c r="BD966">
        <f>COUNTIFS($BB$1:BB966,BB966,$BC$1:BC966,"ru")</f>
        <v>4</v>
      </c>
      <c r="BE966" t="str">
        <f t="shared" si="170"/>
        <v>re</v>
      </c>
      <c r="BF966">
        <f>COUNTIFS($BB$1:BB966,BB966,$BE$1:BE966,"re")</f>
        <v>2</v>
      </c>
      <c r="BG966" t="str">
        <f t="shared" si="171"/>
        <v>42021_01_BUF</v>
      </c>
      <c r="BH966" t="str">
        <f t="shared" si="172"/>
        <v>re22021_01_BUF</v>
      </c>
      <c r="BI966" t="str">
        <f t="shared" si="173"/>
        <v>2021_01_BUFS.Diggs</v>
      </c>
      <c r="BJ966" t="str">
        <f t="shared" si="174"/>
        <v>2021_BUF_S.Diggs</v>
      </c>
      <c r="BK966" t="str">
        <f>IF(ISERROR(MATCH(LEFT(C966,5)&amp;B966&amp;"_"&amp;A966,$BK$1:BK965,0)),LEFT(C966,5)&amp;B966&amp;"_"&amp;A966,"")</f>
        <v/>
      </c>
      <c r="BL966">
        <f>COUNTIFS($B$1:B966,B966)-COUNTIFS($B$1:B966,B966,$BK$1:BK966,"")</f>
        <v>11</v>
      </c>
      <c r="BM966" t="str">
        <f t="shared" si="175"/>
        <v/>
      </c>
    </row>
    <row r="967" spans="1:65" x14ac:dyDescent="0.25">
      <c r="A967" s="1" t="s">
        <v>218</v>
      </c>
      <c r="B967" s="1" t="s">
        <v>58</v>
      </c>
      <c r="C967" s="1" t="s">
        <v>2049</v>
      </c>
      <c r="D967" s="1">
        <v>0.18099999999999999</v>
      </c>
      <c r="E967" s="1">
        <v>2.98</v>
      </c>
      <c r="F967" s="1" t="s">
        <v>2225</v>
      </c>
      <c r="G967" s="1" t="s">
        <v>52</v>
      </c>
      <c r="H967" s="1" t="s">
        <v>52</v>
      </c>
      <c r="I967" s="1" t="s">
        <v>52</v>
      </c>
      <c r="J967" s="1" t="s">
        <v>52</v>
      </c>
      <c r="K967" s="1" t="s">
        <v>52</v>
      </c>
      <c r="L967" s="1" t="s">
        <v>52</v>
      </c>
      <c r="M967" s="1" t="s">
        <v>52</v>
      </c>
      <c r="N967" s="1" t="s">
        <v>52</v>
      </c>
      <c r="O967" s="1" t="s">
        <v>52</v>
      </c>
      <c r="P967" s="1" t="s">
        <v>52</v>
      </c>
      <c r="Q967" s="1" t="s">
        <v>52</v>
      </c>
      <c r="R967" s="1" t="s">
        <v>52</v>
      </c>
      <c r="S967" s="1" t="s">
        <v>52</v>
      </c>
      <c r="T967" s="1" t="s">
        <v>52</v>
      </c>
      <c r="U967" s="1" t="s">
        <v>52</v>
      </c>
      <c r="V967" s="1" t="s">
        <v>52</v>
      </c>
      <c r="W967" s="1" t="s">
        <v>52</v>
      </c>
      <c r="X967" s="1" t="s">
        <v>52</v>
      </c>
      <c r="Y967" s="1" t="s">
        <v>52</v>
      </c>
      <c r="Z967" s="1" t="s">
        <v>52</v>
      </c>
      <c r="AA967" s="1" t="s">
        <v>52</v>
      </c>
      <c r="AB967" s="1" t="s">
        <v>52</v>
      </c>
      <c r="AC967" s="1" t="s">
        <v>52</v>
      </c>
      <c r="AD967" s="1">
        <v>69</v>
      </c>
      <c r="AE967" s="1">
        <v>0</v>
      </c>
      <c r="AF967" s="1">
        <v>2</v>
      </c>
      <c r="AG967" s="1">
        <v>5</v>
      </c>
      <c r="AH967" s="1">
        <v>0.4</v>
      </c>
      <c r="AI967" s="1">
        <v>-24.41</v>
      </c>
      <c r="AJ967" s="1">
        <v>2</v>
      </c>
      <c r="AK967" s="1">
        <v>90</v>
      </c>
      <c r="AL967" s="1">
        <v>21</v>
      </c>
      <c r="AM967" s="1">
        <v>13</v>
      </c>
      <c r="AN967" s="1">
        <v>0</v>
      </c>
      <c r="AO967" s="1">
        <v>0</v>
      </c>
      <c r="AP967" s="1">
        <v>436</v>
      </c>
      <c r="AQ967" s="1">
        <v>4</v>
      </c>
      <c r="AR967" s="1">
        <v>28</v>
      </c>
      <c r="AS967" s="1">
        <v>15</v>
      </c>
      <c r="AT967" s="1">
        <v>315</v>
      </c>
      <c r="AU967" s="1">
        <v>292</v>
      </c>
      <c r="AV967" s="1">
        <v>121</v>
      </c>
      <c r="AW967" s="1">
        <v>4</v>
      </c>
      <c r="AX967" s="1">
        <v>1</v>
      </c>
      <c r="AY967" t="str">
        <f t="shared" si="165"/>
        <v>2021_05_BUF</v>
      </c>
      <c r="AZ967" t="str">
        <f t="shared" si="166"/>
        <v>S.Diggs</v>
      </c>
      <c r="BA967" t="str">
        <f t="shared" si="167"/>
        <v/>
      </c>
      <c r="BB967" t="str">
        <f t="shared" si="168"/>
        <v>2021_05_BUF</v>
      </c>
      <c r="BC967" t="str">
        <f t="shared" si="169"/>
        <v/>
      </c>
      <c r="BD967">
        <f>COUNTIFS($BB$1:BB967,BB967,$BC$1:BC967,"ru")</f>
        <v>3</v>
      </c>
      <c r="BE967" t="str">
        <f t="shared" si="170"/>
        <v>re</v>
      </c>
      <c r="BF967">
        <f>COUNTIFS($BB$1:BB967,BB967,$BE$1:BE967,"re")</f>
        <v>4</v>
      </c>
      <c r="BG967" t="str">
        <f t="shared" si="171"/>
        <v>32021_05_BUF</v>
      </c>
      <c r="BH967" t="str">
        <f t="shared" si="172"/>
        <v>re42021_05_BUF</v>
      </c>
      <c r="BI967" t="str">
        <f t="shared" si="173"/>
        <v>2021_05_BUFS.Diggs</v>
      </c>
      <c r="BJ967" t="str">
        <f t="shared" si="174"/>
        <v>2021_BUF_S.Diggs</v>
      </c>
      <c r="BK967" t="str">
        <f>IF(ISERROR(MATCH(LEFT(C967,5)&amp;B967&amp;"_"&amp;A967,$BK$1:BK966,0)),LEFT(C967,5)&amp;B967&amp;"_"&amp;A967,"")</f>
        <v/>
      </c>
      <c r="BL967">
        <f>COUNTIFS($B$1:B967,B967)-COUNTIFS($B$1:B967,B967,$BK$1:BK967,"")</f>
        <v>11</v>
      </c>
      <c r="BM967" t="str">
        <f t="shared" si="175"/>
        <v/>
      </c>
    </row>
    <row r="968" spans="1:65" x14ac:dyDescent="0.25">
      <c r="A968" s="1" t="s">
        <v>288</v>
      </c>
      <c r="B968" s="1" t="s">
        <v>79</v>
      </c>
      <c r="C968" s="1" t="s">
        <v>2043</v>
      </c>
      <c r="D968" s="1">
        <v>0.219</v>
      </c>
      <c r="E968" s="1">
        <v>1.73</v>
      </c>
      <c r="F968" s="1" t="s">
        <v>2226</v>
      </c>
      <c r="G968" s="1" t="s">
        <v>52</v>
      </c>
      <c r="H968" s="1" t="s">
        <v>52</v>
      </c>
      <c r="I968" s="1" t="s">
        <v>52</v>
      </c>
      <c r="J968" s="1" t="s">
        <v>52</v>
      </c>
      <c r="K968" s="1" t="s">
        <v>52</v>
      </c>
      <c r="L968" s="1" t="s">
        <v>52</v>
      </c>
      <c r="M968" s="1" t="s">
        <v>52</v>
      </c>
      <c r="N968" s="1" t="s">
        <v>52</v>
      </c>
      <c r="O968" s="1" t="s">
        <v>52</v>
      </c>
      <c r="P968" s="1" t="s">
        <v>52</v>
      </c>
      <c r="Q968" s="1" t="s">
        <v>52</v>
      </c>
      <c r="R968" s="1" t="s">
        <v>52</v>
      </c>
      <c r="S968" s="1" t="s">
        <v>52</v>
      </c>
      <c r="T968" s="1" t="s">
        <v>52</v>
      </c>
      <c r="U968" s="1" t="s">
        <v>52</v>
      </c>
      <c r="V968" s="1" t="s">
        <v>52</v>
      </c>
      <c r="W968" s="1" t="s">
        <v>52</v>
      </c>
      <c r="X968" s="1" t="s">
        <v>52</v>
      </c>
      <c r="Y968" s="1" t="s">
        <v>52</v>
      </c>
      <c r="Z968" s="1" t="s">
        <v>52</v>
      </c>
      <c r="AA968" s="1" t="s">
        <v>52</v>
      </c>
      <c r="AB968" s="1" t="s">
        <v>52</v>
      </c>
      <c r="AC968" s="1" t="s">
        <v>52</v>
      </c>
      <c r="AD968" s="1">
        <v>68</v>
      </c>
      <c r="AE968" s="1">
        <v>0</v>
      </c>
      <c r="AF968" s="1">
        <v>1</v>
      </c>
      <c r="AG968" s="1">
        <v>3</v>
      </c>
      <c r="AH968" s="1">
        <v>0.33300000000000002</v>
      </c>
      <c r="AI968" s="1">
        <v>-1.1100000000000001</v>
      </c>
      <c r="AJ968" s="1">
        <v>1</v>
      </c>
      <c r="AK968" s="1">
        <v>86</v>
      </c>
      <c r="AL968" s="1">
        <v>28</v>
      </c>
      <c r="AM968" s="1">
        <v>10</v>
      </c>
      <c r="AN968" s="1">
        <v>0</v>
      </c>
      <c r="AO968" s="1">
        <v>0</v>
      </c>
      <c r="AP968" s="1">
        <v>476</v>
      </c>
      <c r="AQ968" s="1">
        <v>3</v>
      </c>
      <c r="AR968" s="1">
        <v>29</v>
      </c>
      <c r="AS968" s="1">
        <v>25</v>
      </c>
      <c r="AT968" s="1">
        <v>365</v>
      </c>
      <c r="AU968" s="1">
        <v>469</v>
      </c>
      <c r="AV968" s="1">
        <v>118</v>
      </c>
      <c r="AW968" s="1">
        <v>6</v>
      </c>
      <c r="AX968" s="1">
        <v>2</v>
      </c>
      <c r="AY968" t="str">
        <f t="shared" si="165"/>
        <v>2021_05_LA</v>
      </c>
      <c r="AZ968" t="str">
        <f t="shared" si="166"/>
        <v>D.Jackson</v>
      </c>
      <c r="BA968" t="str">
        <f t="shared" si="167"/>
        <v/>
      </c>
      <c r="BB968" t="str">
        <f t="shared" si="168"/>
        <v>2021_05_LA</v>
      </c>
      <c r="BC968" t="str">
        <f t="shared" si="169"/>
        <v/>
      </c>
      <c r="BD968">
        <f>COUNTIFS($BB$1:BB968,BB968,$BC$1:BC968,"ru")</f>
        <v>2</v>
      </c>
      <c r="BE968" t="str">
        <f t="shared" si="170"/>
        <v>re</v>
      </c>
      <c r="BF968">
        <f>COUNTIFS($BB$1:BB968,BB968,$BE$1:BE968,"re")</f>
        <v>5</v>
      </c>
      <c r="BG968" t="str">
        <f t="shared" si="171"/>
        <v>22021_05_LA</v>
      </c>
      <c r="BH968" t="str">
        <f t="shared" si="172"/>
        <v>re52021_05_LA</v>
      </c>
      <c r="BI968" t="str">
        <f t="shared" si="173"/>
        <v>2021_05_LAD.Jackson</v>
      </c>
      <c r="BJ968" t="str">
        <f t="shared" si="174"/>
        <v>2021_LA_D.Jackson</v>
      </c>
      <c r="BK968" t="str">
        <f>IF(ISERROR(MATCH(LEFT(C968,5)&amp;B968&amp;"_"&amp;A968,$BK$1:BK967,0)),LEFT(C968,5)&amp;B968&amp;"_"&amp;A968,"")</f>
        <v/>
      </c>
      <c r="BL968">
        <f>COUNTIFS($B$1:B968,B968)-COUNTIFS($B$1:B968,B968,$BK$1:BK968,"")</f>
        <v>11</v>
      </c>
      <c r="BM968" t="str">
        <f t="shared" si="175"/>
        <v/>
      </c>
    </row>
    <row r="969" spans="1:65" x14ac:dyDescent="0.25">
      <c r="A969" s="1" t="s">
        <v>235</v>
      </c>
      <c r="B969" s="1" t="s">
        <v>66</v>
      </c>
      <c r="C969" s="1" t="s">
        <v>1252</v>
      </c>
      <c r="D969" s="1">
        <v>8.7999999999999995E-2</v>
      </c>
      <c r="E969" s="1">
        <v>3.91</v>
      </c>
      <c r="F969" s="1" t="s">
        <v>1421</v>
      </c>
      <c r="G969" s="1" t="s">
        <v>52</v>
      </c>
      <c r="H969" s="1" t="s">
        <v>52</v>
      </c>
      <c r="I969" s="1" t="s">
        <v>52</v>
      </c>
      <c r="J969" s="1" t="s">
        <v>52</v>
      </c>
      <c r="K969" s="1" t="s">
        <v>52</v>
      </c>
      <c r="L969" s="1" t="s">
        <v>52</v>
      </c>
      <c r="M969" s="1" t="s">
        <v>52</v>
      </c>
      <c r="N969" s="1" t="s">
        <v>52</v>
      </c>
      <c r="O969" s="1" t="s">
        <v>52</v>
      </c>
      <c r="P969" s="1" t="s">
        <v>52</v>
      </c>
      <c r="Q969" s="1" t="s">
        <v>52</v>
      </c>
      <c r="R969" s="1" t="s">
        <v>52</v>
      </c>
      <c r="S969" s="1" t="s">
        <v>52</v>
      </c>
      <c r="T969" s="1" t="s">
        <v>52</v>
      </c>
      <c r="U969" s="1" t="s">
        <v>52</v>
      </c>
      <c r="V969" s="1" t="s">
        <v>52</v>
      </c>
      <c r="W969" s="1" t="s">
        <v>52</v>
      </c>
      <c r="X969" s="1" t="s">
        <v>52</v>
      </c>
      <c r="Y969" s="1" t="s">
        <v>52</v>
      </c>
      <c r="Z969" s="1" t="s">
        <v>52</v>
      </c>
      <c r="AA969" s="1" t="s">
        <v>52</v>
      </c>
      <c r="AB969" s="1" t="s">
        <v>52</v>
      </c>
      <c r="AC969" s="1" t="s">
        <v>52</v>
      </c>
      <c r="AD969" s="1">
        <v>68</v>
      </c>
      <c r="AE969" s="1">
        <v>0</v>
      </c>
      <c r="AF969" s="1">
        <v>6</v>
      </c>
      <c r="AG969" s="1">
        <v>10</v>
      </c>
      <c r="AH969" s="1">
        <v>0.6</v>
      </c>
      <c r="AI969" s="1">
        <v>-12.14</v>
      </c>
      <c r="AJ969" s="1">
        <v>4</v>
      </c>
      <c r="AK969" s="1">
        <v>109</v>
      </c>
      <c r="AL969" s="1">
        <v>33</v>
      </c>
      <c r="AM969" s="1">
        <v>34</v>
      </c>
      <c r="AN969" s="1">
        <v>0</v>
      </c>
      <c r="AO969" s="1">
        <v>0</v>
      </c>
      <c r="AP969" s="1">
        <v>285</v>
      </c>
      <c r="AQ969" s="1">
        <v>2</v>
      </c>
      <c r="AR969" s="1">
        <v>27</v>
      </c>
      <c r="AS969" s="1">
        <v>22</v>
      </c>
      <c r="AT969" s="1">
        <v>217</v>
      </c>
      <c r="AU969" s="1">
        <v>132</v>
      </c>
      <c r="AV969" s="1">
        <v>93</v>
      </c>
      <c r="AW969" s="1">
        <v>9</v>
      </c>
      <c r="AX969" s="1">
        <v>3</v>
      </c>
      <c r="AY969" t="str">
        <f t="shared" si="165"/>
        <v>2021_03_DET</v>
      </c>
      <c r="AZ969" t="str">
        <f t="shared" si="166"/>
        <v>K.Raymond</v>
      </c>
      <c r="BA969" t="str">
        <f t="shared" si="167"/>
        <v/>
      </c>
      <c r="BB969" t="str">
        <f t="shared" si="168"/>
        <v>2021_03_DET</v>
      </c>
      <c r="BC969" t="str">
        <f t="shared" si="169"/>
        <v/>
      </c>
      <c r="BD969">
        <f>COUNTIFS($BB$1:BB969,BB969,$BC$1:BC969,"ru")</f>
        <v>2</v>
      </c>
      <c r="BE969" t="str">
        <f t="shared" si="170"/>
        <v>re</v>
      </c>
      <c r="BF969">
        <f>COUNTIFS($BB$1:BB969,BB969,$BE$1:BE969,"re")</f>
        <v>3</v>
      </c>
      <c r="BG969" t="str">
        <f t="shared" si="171"/>
        <v>22021_03_DET</v>
      </c>
      <c r="BH969" t="str">
        <f t="shared" si="172"/>
        <v>re32021_03_DET</v>
      </c>
      <c r="BI969" t="str">
        <f t="shared" si="173"/>
        <v>2021_03_DETK.Raymond</v>
      </c>
      <c r="BJ969" t="str">
        <f t="shared" si="174"/>
        <v>2021_DET_K.Raymond</v>
      </c>
      <c r="BK969" t="str">
        <f>IF(ISERROR(MATCH(LEFT(C969,5)&amp;B969&amp;"_"&amp;A969,$BK$1:BK968,0)),LEFT(C969,5)&amp;B969&amp;"_"&amp;A969,"")</f>
        <v/>
      </c>
      <c r="BL969">
        <f>COUNTIFS($B$1:B969,B969)-COUNTIFS($B$1:B969,B969,$BK$1:BK969,"")</f>
        <v>7</v>
      </c>
      <c r="BM969" t="str">
        <f t="shared" si="175"/>
        <v/>
      </c>
    </row>
    <row r="970" spans="1:65" x14ac:dyDescent="0.25">
      <c r="A970" s="1" t="s">
        <v>252</v>
      </c>
      <c r="B970" s="1" t="s">
        <v>108</v>
      </c>
      <c r="C970" s="1" t="s">
        <v>2455</v>
      </c>
      <c r="D970" s="1">
        <v>4.9000000000000002E-2</v>
      </c>
      <c r="E970" s="1">
        <v>1.53</v>
      </c>
      <c r="F970" s="1" t="s">
        <v>2582</v>
      </c>
      <c r="G970" s="1" t="s">
        <v>52</v>
      </c>
      <c r="H970" s="1" t="s">
        <v>52</v>
      </c>
      <c r="I970" s="1" t="s">
        <v>52</v>
      </c>
      <c r="J970" s="1" t="s">
        <v>52</v>
      </c>
      <c r="K970" s="1" t="s">
        <v>52</v>
      </c>
      <c r="L970" s="1" t="s">
        <v>52</v>
      </c>
      <c r="M970" s="1" t="s">
        <v>52</v>
      </c>
      <c r="N970" s="1" t="s">
        <v>52</v>
      </c>
      <c r="O970" s="1" t="s">
        <v>52</v>
      </c>
      <c r="P970" s="1" t="s">
        <v>52</v>
      </c>
      <c r="Q970" s="1" t="s">
        <v>52</v>
      </c>
      <c r="R970" s="1" t="s">
        <v>52</v>
      </c>
      <c r="S970" s="1" t="s">
        <v>52</v>
      </c>
      <c r="T970" s="1" t="s">
        <v>52</v>
      </c>
      <c r="U970" s="1" t="s">
        <v>52</v>
      </c>
      <c r="V970" s="1" t="s">
        <v>52</v>
      </c>
      <c r="W970" s="1" t="s">
        <v>52</v>
      </c>
      <c r="X970" s="1" t="s">
        <v>52</v>
      </c>
      <c r="Y970" s="1" t="s">
        <v>52</v>
      </c>
      <c r="Z970" s="1" t="s">
        <v>52</v>
      </c>
      <c r="AA970" s="1" t="s">
        <v>52</v>
      </c>
      <c r="AB970" s="1" t="s">
        <v>52</v>
      </c>
      <c r="AC970" s="1" t="s">
        <v>52</v>
      </c>
      <c r="AD970" s="1">
        <v>68</v>
      </c>
      <c r="AE970" s="1">
        <v>1</v>
      </c>
      <c r="AF970" s="1">
        <v>5</v>
      </c>
      <c r="AG970" s="1">
        <v>6</v>
      </c>
      <c r="AH970" s="1">
        <v>0.83299999999999996</v>
      </c>
      <c r="AI970" s="1">
        <v>34.770000000000003</v>
      </c>
      <c r="AJ970" s="1">
        <v>5</v>
      </c>
      <c r="AK970" s="1">
        <v>73</v>
      </c>
      <c r="AL970" s="1">
        <v>16</v>
      </c>
      <c r="AM970" s="1">
        <v>7</v>
      </c>
      <c r="AN970" s="1">
        <v>0</v>
      </c>
      <c r="AO970" s="1">
        <v>0</v>
      </c>
      <c r="AP970" s="1">
        <v>327</v>
      </c>
      <c r="AQ970" s="1">
        <v>4</v>
      </c>
      <c r="AR970" s="1">
        <v>38</v>
      </c>
      <c r="AS970" s="1">
        <v>19</v>
      </c>
      <c r="AT970" s="1">
        <v>167</v>
      </c>
      <c r="AU970" s="1">
        <v>179</v>
      </c>
      <c r="AV970" s="1">
        <v>187</v>
      </c>
      <c r="AW970" s="1">
        <v>8</v>
      </c>
      <c r="AX970" s="1">
        <v>3</v>
      </c>
      <c r="AY970" t="str">
        <f t="shared" si="165"/>
        <v>2021_06_BAL</v>
      </c>
      <c r="AZ970" t="str">
        <f t="shared" si="166"/>
        <v>M.Andrews</v>
      </c>
      <c r="BA970" t="str">
        <f t="shared" si="167"/>
        <v/>
      </c>
      <c r="BB970" t="str">
        <f t="shared" si="168"/>
        <v>2021_06_BAL</v>
      </c>
      <c r="BC970" t="str">
        <f t="shared" si="169"/>
        <v/>
      </c>
      <c r="BD970">
        <f>COUNTIFS($BB$1:BB970,BB970,$BC$1:BC970,"ru")</f>
        <v>6</v>
      </c>
      <c r="BE970" t="str">
        <f t="shared" si="170"/>
        <v>re</v>
      </c>
      <c r="BF970">
        <f>COUNTIFS($BB$1:BB970,BB970,$BE$1:BE970,"re")</f>
        <v>4</v>
      </c>
      <c r="BG970" t="str">
        <f t="shared" si="171"/>
        <v>62021_06_BAL</v>
      </c>
      <c r="BH970" t="str">
        <f t="shared" si="172"/>
        <v>re42021_06_BAL</v>
      </c>
      <c r="BI970" t="str">
        <f t="shared" si="173"/>
        <v>2021_06_BALM.Andrews</v>
      </c>
      <c r="BJ970" t="str">
        <f t="shared" si="174"/>
        <v>2021_BAL_M.Andrews</v>
      </c>
      <c r="BK970" t="str">
        <f>IF(ISERROR(MATCH(LEFT(C970,5)&amp;B970&amp;"_"&amp;A970,$BK$1:BK969,0)),LEFT(C970,5)&amp;B970&amp;"_"&amp;A970,"")</f>
        <v/>
      </c>
      <c r="BL970">
        <f>COUNTIFS($B$1:B970,B970)-COUNTIFS($B$1:B970,B970,$BK$1:BK970,"")</f>
        <v>13</v>
      </c>
      <c r="BM970" t="str">
        <f t="shared" si="175"/>
        <v/>
      </c>
    </row>
    <row r="971" spans="1:65" x14ac:dyDescent="0.25">
      <c r="A971" s="1" t="s">
        <v>610</v>
      </c>
      <c r="B971" s="1" t="s">
        <v>62</v>
      </c>
      <c r="C971" s="1" t="s">
        <v>429</v>
      </c>
      <c r="D971" s="1">
        <v>0.06</v>
      </c>
      <c r="E971" s="1">
        <v>5.23</v>
      </c>
      <c r="F971" s="1" t="s">
        <v>611</v>
      </c>
      <c r="G971" s="1" t="s">
        <v>52</v>
      </c>
      <c r="H971" s="1" t="s">
        <v>52</v>
      </c>
      <c r="I971" s="1" t="s">
        <v>52</v>
      </c>
      <c r="J971" s="1" t="s">
        <v>52</v>
      </c>
      <c r="K971" s="1" t="s">
        <v>52</v>
      </c>
      <c r="L971" s="1" t="s">
        <v>52</v>
      </c>
      <c r="M971" s="1" t="s">
        <v>52</v>
      </c>
      <c r="N971" s="1" t="s">
        <v>52</v>
      </c>
      <c r="O971" s="1" t="s">
        <v>52</v>
      </c>
      <c r="P971" s="1" t="s">
        <v>52</v>
      </c>
      <c r="Q971" s="1" t="s">
        <v>52</v>
      </c>
      <c r="R971" s="1" t="s">
        <v>52</v>
      </c>
      <c r="S971" s="1" t="s">
        <v>52</v>
      </c>
      <c r="T971" s="1" t="s">
        <v>52</v>
      </c>
      <c r="U971" s="1" t="s">
        <v>52</v>
      </c>
      <c r="V971" s="1" t="s">
        <v>52</v>
      </c>
      <c r="W971" s="1" t="s">
        <v>52</v>
      </c>
      <c r="X971" s="1" t="s">
        <v>52</v>
      </c>
      <c r="Y971" s="1" t="s">
        <v>52</v>
      </c>
      <c r="Z971" s="1" t="s">
        <v>52</v>
      </c>
      <c r="AA971" s="1" t="s">
        <v>52</v>
      </c>
      <c r="AB971" s="1" t="s">
        <v>52</v>
      </c>
      <c r="AC971" s="1" t="s">
        <v>52</v>
      </c>
      <c r="AD971" s="1">
        <v>68</v>
      </c>
      <c r="AE971" s="1">
        <v>0</v>
      </c>
      <c r="AF971" s="1">
        <v>4</v>
      </c>
      <c r="AG971" s="1">
        <v>5</v>
      </c>
      <c r="AH971" s="1">
        <v>0.8</v>
      </c>
      <c r="AI971" s="1">
        <v>16.7</v>
      </c>
      <c r="AJ971" s="1">
        <v>4</v>
      </c>
      <c r="AK971" s="1">
        <v>24</v>
      </c>
      <c r="AL971" s="1">
        <v>60</v>
      </c>
      <c r="AM971" s="1">
        <v>25</v>
      </c>
      <c r="AN971" s="1">
        <v>0</v>
      </c>
      <c r="AO971" s="1">
        <v>0</v>
      </c>
      <c r="AP971" s="1">
        <v>416</v>
      </c>
      <c r="AQ971" s="1">
        <v>5</v>
      </c>
      <c r="AR971" s="1">
        <v>33</v>
      </c>
      <c r="AS971" s="1">
        <v>21</v>
      </c>
      <c r="AT971" s="1">
        <v>289</v>
      </c>
      <c r="AU971" s="1">
        <v>262</v>
      </c>
      <c r="AV971" s="1">
        <v>136</v>
      </c>
      <c r="AW971" s="1">
        <v>6</v>
      </c>
      <c r="AX971" s="1">
        <v>3</v>
      </c>
      <c r="AY971" t="str">
        <f t="shared" si="165"/>
        <v>2021_01_ARI</v>
      </c>
      <c r="AZ971" t="str">
        <f t="shared" si="166"/>
        <v>R.Moore</v>
      </c>
      <c r="BA971" t="str">
        <f t="shared" si="167"/>
        <v/>
      </c>
      <c r="BB971" t="str">
        <f t="shared" si="168"/>
        <v>2021_01_ARI</v>
      </c>
      <c r="BC971" t="str">
        <f t="shared" si="169"/>
        <v/>
      </c>
      <c r="BD971">
        <f>COUNTIFS($BB$1:BB971,BB971,$BC$1:BC971,"ru")</f>
        <v>3</v>
      </c>
      <c r="BE971" t="str">
        <f t="shared" si="170"/>
        <v>re</v>
      </c>
      <c r="BF971">
        <f>COUNTIFS($BB$1:BB971,BB971,$BE$1:BE971,"re")</f>
        <v>4</v>
      </c>
      <c r="BG971" t="str">
        <f t="shared" si="171"/>
        <v>32021_01_ARI</v>
      </c>
      <c r="BH971" t="str">
        <f t="shared" si="172"/>
        <v>re42021_01_ARI</v>
      </c>
      <c r="BI971" t="str">
        <f t="shared" si="173"/>
        <v>2021_01_ARIR.Moore</v>
      </c>
      <c r="BJ971" t="str">
        <f t="shared" si="174"/>
        <v>2021_ARI_R.Moore</v>
      </c>
      <c r="BK971" t="str">
        <f>IF(ISERROR(MATCH(LEFT(C971,5)&amp;B971&amp;"_"&amp;A971,$BK$1:BK970,0)),LEFT(C971,5)&amp;B971&amp;"_"&amp;A971,"")</f>
        <v/>
      </c>
      <c r="BL971">
        <f>COUNTIFS($B$1:B971,B971)-COUNTIFS($B$1:B971,B971,$BK$1:BK971,"")</f>
        <v>9</v>
      </c>
      <c r="BM971" t="str">
        <f t="shared" si="175"/>
        <v/>
      </c>
    </row>
    <row r="972" spans="1:65" x14ac:dyDescent="0.25">
      <c r="A972" s="1" t="s">
        <v>269</v>
      </c>
      <c r="B972" s="1" t="s">
        <v>108</v>
      </c>
      <c r="C972" s="1" t="s">
        <v>1252</v>
      </c>
      <c r="D972" s="1">
        <v>0.29399999999999998</v>
      </c>
      <c r="E972" s="1">
        <v>0.46</v>
      </c>
      <c r="F972" s="1" t="s">
        <v>1422</v>
      </c>
      <c r="G972" s="1" t="s">
        <v>52</v>
      </c>
      <c r="H972" s="1" t="s">
        <v>52</v>
      </c>
      <c r="I972" s="1" t="s">
        <v>52</v>
      </c>
      <c r="J972" s="1" t="s">
        <v>52</v>
      </c>
      <c r="K972" s="1" t="s">
        <v>52</v>
      </c>
      <c r="L972" s="1" t="s">
        <v>52</v>
      </c>
      <c r="M972" s="1" t="s">
        <v>52</v>
      </c>
      <c r="N972" s="1" t="s">
        <v>52</v>
      </c>
      <c r="O972" s="1" t="s">
        <v>52</v>
      </c>
      <c r="P972" s="1" t="s">
        <v>52</v>
      </c>
      <c r="Q972" s="1" t="s">
        <v>52</v>
      </c>
      <c r="R972" s="1" t="s">
        <v>52</v>
      </c>
      <c r="S972" s="1" t="s">
        <v>52</v>
      </c>
      <c r="T972" s="1" t="s">
        <v>52</v>
      </c>
      <c r="U972" s="1" t="s">
        <v>52</v>
      </c>
      <c r="V972" s="1" t="s">
        <v>52</v>
      </c>
      <c r="W972" s="1" t="s">
        <v>52</v>
      </c>
      <c r="X972" s="1" t="s">
        <v>52</v>
      </c>
      <c r="Y972" s="1" t="s">
        <v>52</v>
      </c>
      <c r="Z972" s="1" t="s">
        <v>52</v>
      </c>
      <c r="AA972" s="1" t="s">
        <v>52</v>
      </c>
      <c r="AB972" s="1" t="s">
        <v>52</v>
      </c>
      <c r="AC972" s="1" t="s">
        <v>52</v>
      </c>
      <c r="AD972" s="1">
        <v>68</v>
      </c>
      <c r="AE972" s="1">
        <v>0</v>
      </c>
      <c r="AF972" s="1">
        <v>4</v>
      </c>
      <c r="AG972" s="1">
        <v>7</v>
      </c>
      <c r="AH972" s="1">
        <v>0.57099999999999995</v>
      </c>
      <c r="AI972" s="1">
        <v>7.44</v>
      </c>
      <c r="AJ972" s="1">
        <v>2</v>
      </c>
      <c r="AK972" s="1">
        <v>142</v>
      </c>
      <c r="AL972" s="1">
        <v>11</v>
      </c>
      <c r="AM972" s="1">
        <v>11</v>
      </c>
      <c r="AN972" s="1">
        <v>0</v>
      </c>
      <c r="AO972" s="1">
        <v>0</v>
      </c>
      <c r="AP972" s="1">
        <v>387</v>
      </c>
      <c r="AQ972" s="1">
        <v>1</v>
      </c>
      <c r="AR972" s="1">
        <v>22</v>
      </c>
      <c r="AS972" s="1">
        <v>16</v>
      </c>
      <c r="AT972" s="1">
        <v>287</v>
      </c>
      <c r="AU972" s="1">
        <v>529</v>
      </c>
      <c r="AV972" s="1">
        <v>116</v>
      </c>
      <c r="AW972" s="1">
        <v>1</v>
      </c>
      <c r="AX972" s="1">
        <v>0</v>
      </c>
      <c r="AY972" t="str">
        <f t="shared" si="165"/>
        <v>2021_03_BAL</v>
      </c>
      <c r="AZ972" t="str">
        <f t="shared" si="166"/>
        <v>S.Watkins</v>
      </c>
      <c r="BA972" t="str">
        <f t="shared" si="167"/>
        <v/>
      </c>
      <c r="BB972" t="str">
        <f t="shared" si="168"/>
        <v>2021_03_BAL</v>
      </c>
      <c r="BC972" t="str">
        <f t="shared" si="169"/>
        <v/>
      </c>
      <c r="BD972">
        <f>COUNTIFS($BB$1:BB972,BB972,$BC$1:BC972,"ru")</f>
        <v>4</v>
      </c>
      <c r="BE972" t="str">
        <f t="shared" si="170"/>
        <v>re</v>
      </c>
      <c r="BF972">
        <f>COUNTIFS($BB$1:BB972,BB972,$BE$1:BE972,"re")</f>
        <v>3</v>
      </c>
      <c r="BG972" t="str">
        <f t="shared" si="171"/>
        <v>42021_03_BAL</v>
      </c>
      <c r="BH972" t="str">
        <f t="shared" si="172"/>
        <v>re32021_03_BAL</v>
      </c>
      <c r="BI972" t="str">
        <f t="shared" si="173"/>
        <v>2021_03_BALS.Watkins</v>
      </c>
      <c r="BJ972" t="str">
        <f t="shared" si="174"/>
        <v>2021_BAL_S.Watkins</v>
      </c>
      <c r="BK972" t="str">
        <f>IF(ISERROR(MATCH(LEFT(C972,5)&amp;B972&amp;"_"&amp;A972,$BK$1:BK971,0)),LEFT(C972,5)&amp;B972&amp;"_"&amp;A972,"")</f>
        <v/>
      </c>
      <c r="BL972">
        <f>COUNTIFS($B$1:B972,B972)-COUNTIFS($B$1:B972,B972,$BK$1:BK972,"")</f>
        <v>13</v>
      </c>
      <c r="BM972" t="str">
        <f t="shared" si="175"/>
        <v/>
      </c>
    </row>
    <row r="973" spans="1:65" x14ac:dyDescent="0.25">
      <c r="A973" s="1" t="s">
        <v>285</v>
      </c>
      <c r="B973" s="1" t="s">
        <v>79</v>
      </c>
      <c r="C973" s="1" t="s">
        <v>424</v>
      </c>
      <c r="D973" s="1">
        <v>6.5000000000000002E-2</v>
      </c>
      <c r="E973" s="1">
        <v>3.75</v>
      </c>
      <c r="F973" s="1" t="s">
        <v>612</v>
      </c>
      <c r="G973" s="1" t="s">
        <v>52</v>
      </c>
      <c r="H973" s="1" t="s">
        <v>52</v>
      </c>
      <c r="I973" s="1" t="s">
        <v>52</v>
      </c>
      <c r="J973" s="1" t="s">
        <v>52</v>
      </c>
      <c r="K973" s="1" t="s">
        <v>52</v>
      </c>
      <c r="L973" s="1" t="s">
        <v>52</v>
      </c>
      <c r="M973" s="1" t="s">
        <v>52</v>
      </c>
      <c r="N973" s="1" t="s">
        <v>52</v>
      </c>
      <c r="O973" s="1" t="s">
        <v>52</v>
      </c>
      <c r="P973" s="1" t="s">
        <v>52</v>
      </c>
      <c r="Q973" s="1" t="s">
        <v>52</v>
      </c>
      <c r="R973" s="1" t="s">
        <v>52</v>
      </c>
      <c r="S973" s="1" t="s">
        <v>52</v>
      </c>
      <c r="T973" s="1" t="s">
        <v>52</v>
      </c>
      <c r="U973" s="1" t="s">
        <v>52</v>
      </c>
      <c r="V973" s="1" t="s">
        <v>52</v>
      </c>
      <c r="W973" s="1" t="s">
        <v>52</v>
      </c>
      <c r="X973" s="1" t="s">
        <v>52</v>
      </c>
      <c r="Y973" s="1" t="s">
        <v>52</v>
      </c>
      <c r="Z973" s="1" t="s">
        <v>52</v>
      </c>
      <c r="AA973" s="1" t="s">
        <v>52</v>
      </c>
      <c r="AB973" s="1" t="s">
        <v>52</v>
      </c>
      <c r="AC973" s="1" t="s">
        <v>52</v>
      </c>
      <c r="AD973" s="1">
        <v>68</v>
      </c>
      <c r="AE973" s="1">
        <v>0</v>
      </c>
      <c r="AF973" s="1">
        <v>5</v>
      </c>
      <c r="AG973" s="1">
        <v>6</v>
      </c>
      <c r="AH973" s="1">
        <v>0.83299999999999996</v>
      </c>
      <c r="AI973" s="1">
        <v>13.8</v>
      </c>
      <c r="AJ973" s="1">
        <v>4</v>
      </c>
      <c r="AK973" s="1">
        <v>28</v>
      </c>
      <c r="AL973" s="1">
        <v>45</v>
      </c>
      <c r="AM973" s="1">
        <v>24</v>
      </c>
      <c r="AN973" s="1">
        <v>0</v>
      </c>
      <c r="AO973" s="1">
        <v>0</v>
      </c>
      <c r="AP973" s="1">
        <v>386</v>
      </c>
      <c r="AQ973" s="1">
        <v>4</v>
      </c>
      <c r="AR973" s="1">
        <v>23</v>
      </c>
      <c r="AS973" s="1">
        <v>20</v>
      </c>
      <c r="AT973" s="1">
        <v>321</v>
      </c>
      <c r="AU973" s="1">
        <v>228</v>
      </c>
      <c r="AV973" s="1">
        <v>74</v>
      </c>
      <c r="AW973" s="1">
        <v>4</v>
      </c>
      <c r="AX973" s="1">
        <v>3</v>
      </c>
      <c r="AY973" t="str">
        <f t="shared" si="165"/>
        <v>2021_01_LA</v>
      </c>
      <c r="AZ973" t="str">
        <f t="shared" si="166"/>
        <v>T.Higbee</v>
      </c>
      <c r="BA973" t="str">
        <f t="shared" si="167"/>
        <v/>
      </c>
      <c r="BB973" t="str">
        <f t="shared" si="168"/>
        <v>2021_01_LA</v>
      </c>
      <c r="BC973" t="str">
        <f t="shared" si="169"/>
        <v/>
      </c>
      <c r="BD973">
        <f>COUNTIFS($BB$1:BB973,BB973,$BC$1:BC973,"ru")</f>
        <v>4</v>
      </c>
      <c r="BE973" t="str">
        <f t="shared" si="170"/>
        <v>re</v>
      </c>
      <c r="BF973">
        <f>COUNTIFS($BB$1:BB973,BB973,$BE$1:BE973,"re")</f>
        <v>5</v>
      </c>
      <c r="BG973" t="str">
        <f t="shared" si="171"/>
        <v>42021_01_LA</v>
      </c>
      <c r="BH973" t="str">
        <f t="shared" si="172"/>
        <v>re52021_01_LA</v>
      </c>
      <c r="BI973" t="str">
        <f t="shared" si="173"/>
        <v>2021_01_LAT.Higbee</v>
      </c>
      <c r="BJ973" t="str">
        <f t="shared" si="174"/>
        <v>2021_LA_T.Higbee</v>
      </c>
      <c r="BK973" t="str">
        <f>IF(ISERROR(MATCH(LEFT(C973,5)&amp;B973&amp;"_"&amp;A973,$BK$1:BK972,0)),LEFT(C973,5)&amp;B973&amp;"_"&amp;A973,"")</f>
        <v>2021_LA_T.Higbee</v>
      </c>
      <c r="BL973">
        <f>COUNTIFS($B$1:B973,B973)-COUNTIFS($B$1:B973,B973,$BK$1:BK973,"")</f>
        <v>12</v>
      </c>
      <c r="BM973" t="str">
        <f t="shared" si="175"/>
        <v>2021_LA12</v>
      </c>
    </row>
    <row r="974" spans="1:65" x14ac:dyDescent="0.25">
      <c r="A974" s="1" t="s">
        <v>250</v>
      </c>
      <c r="B974" s="1" t="s">
        <v>62</v>
      </c>
      <c r="C974" s="1" t="s">
        <v>1654</v>
      </c>
      <c r="D974" s="1">
        <v>0.14399999999999999</v>
      </c>
      <c r="E974" s="1">
        <v>3.34</v>
      </c>
      <c r="F974" s="1" t="s">
        <v>1835</v>
      </c>
      <c r="G974" s="1" t="s">
        <v>52</v>
      </c>
      <c r="H974" s="1" t="s">
        <v>52</v>
      </c>
      <c r="I974" s="1" t="s">
        <v>52</v>
      </c>
      <c r="J974" s="1" t="s">
        <v>52</v>
      </c>
      <c r="K974" s="1" t="s">
        <v>52</v>
      </c>
      <c r="L974" s="1" t="s">
        <v>52</v>
      </c>
      <c r="M974" s="1" t="s">
        <v>52</v>
      </c>
      <c r="N974" s="1" t="s">
        <v>52</v>
      </c>
      <c r="O974" s="1" t="s">
        <v>52</v>
      </c>
      <c r="P974" s="1" t="s">
        <v>52</v>
      </c>
      <c r="Q974" s="1" t="s">
        <v>52</v>
      </c>
      <c r="R974" s="1" t="s">
        <v>52</v>
      </c>
      <c r="S974" s="1" t="s">
        <v>52</v>
      </c>
      <c r="T974" s="1" t="s">
        <v>52</v>
      </c>
      <c r="U974" s="1" t="s">
        <v>52</v>
      </c>
      <c r="V974" s="1" t="s">
        <v>52</v>
      </c>
      <c r="W974" s="1" t="s">
        <v>52</v>
      </c>
      <c r="X974" s="1" t="s">
        <v>52</v>
      </c>
      <c r="Y974" s="1" t="s">
        <v>52</v>
      </c>
      <c r="Z974" s="1" t="s">
        <v>52</v>
      </c>
      <c r="AA974" s="1" t="s">
        <v>52</v>
      </c>
      <c r="AB974" s="1" t="s">
        <v>52</v>
      </c>
      <c r="AC974" s="1" t="s">
        <v>52</v>
      </c>
      <c r="AD974" s="1">
        <v>67</v>
      </c>
      <c r="AE974" s="1">
        <v>1</v>
      </c>
      <c r="AF974" s="1">
        <v>5</v>
      </c>
      <c r="AG974" s="1">
        <v>6</v>
      </c>
      <c r="AH974" s="1">
        <v>0.83299999999999996</v>
      </c>
      <c r="AI974" s="1">
        <v>13.2</v>
      </c>
      <c r="AJ974" s="1">
        <v>3</v>
      </c>
      <c r="AK974" s="1">
        <v>52</v>
      </c>
      <c r="AL974" s="1">
        <v>21</v>
      </c>
      <c r="AM974" s="1">
        <v>20</v>
      </c>
      <c r="AN974" s="1">
        <v>0</v>
      </c>
      <c r="AO974" s="1">
        <v>0</v>
      </c>
      <c r="AP974" s="1">
        <v>465</v>
      </c>
      <c r="AQ974" s="1">
        <v>4</v>
      </c>
      <c r="AR974" s="1">
        <v>40</v>
      </c>
      <c r="AS974" s="1">
        <v>24</v>
      </c>
      <c r="AT974" s="1">
        <v>268</v>
      </c>
      <c r="AU974" s="1">
        <v>230</v>
      </c>
      <c r="AV974" s="1">
        <v>216</v>
      </c>
      <c r="AW974" s="1">
        <v>11</v>
      </c>
      <c r="AX974" s="1">
        <v>8</v>
      </c>
      <c r="AY974" t="str">
        <f t="shared" si="165"/>
        <v>2021_04_ARI</v>
      </c>
      <c r="AZ974" t="str">
        <f t="shared" si="166"/>
        <v>A.Green</v>
      </c>
      <c r="BA974" t="str">
        <f t="shared" si="167"/>
        <v/>
      </c>
      <c r="BB974" t="str">
        <f t="shared" si="168"/>
        <v>2021_04_ARI</v>
      </c>
      <c r="BC974" t="str">
        <f t="shared" si="169"/>
        <v/>
      </c>
      <c r="BD974">
        <f>COUNTIFS($BB$1:BB974,BB974,$BC$1:BC974,"ru")</f>
        <v>4</v>
      </c>
      <c r="BE974" t="str">
        <f t="shared" si="170"/>
        <v>re</v>
      </c>
      <c r="BF974">
        <f>COUNTIFS($BB$1:BB974,BB974,$BE$1:BE974,"re")</f>
        <v>4</v>
      </c>
      <c r="BG974" t="str">
        <f t="shared" si="171"/>
        <v>42021_04_ARI</v>
      </c>
      <c r="BH974" t="str">
        <f t="shared" si="172"/>
        <v>re42021_04_ARI</v>
      </c>
      <c r="BI974" t="str">
        <f t="shared" si="173"/>
        <v>2021_04_ARIA.Green</v>
      </c>
      <c r="BJ974" t="str">
        <f t="shared" si="174"/>
        <v>2021_ARI_A.Green</v>
      </c>
      <c r="BK974" t="str">
        <f>IF(ISERROR(MATCH(LEFT(C974,5)&amp;B974&amp;"_"&amp;A974,$BK$1:BK973,0)),LEFT(C974,5)&amp;B974&amp;"_"&amp;A974,"")</f>
        <v/>
      </c>
      <c r="BL974">
        <f>COUNTIFS($B$1:B974,B974)-COUNTIFS($B$1:B974,B974,$BK$1:BK974,"")</f>
        <v>9</v>
      </c>
      <c r="BM974" t="str">
        <f t="shared" si="175"/>
        <v/>
      </c>
    </row>
    <row r="975" spans="1:65" x14ac:dyDescent="0.25">
      <c r="A975" s="1" t="s">
        <v>300</v>
      </c>
      <c r="B975" s="1" t="s">
        <v>76</v>
      </c>
      <c r="C975" s="1" t="s">
        <v>2427</v>
      </c>
      <c r="D975" s="1">
        <v>3.5000000000000003E-2</v>
      </c>
      <c r="E975" s="1">
        <v>1.79</v>
      </c>
      <c r="F975" s="1" t="s">
        <v>2583</v>
      </c>
      <c r="G975" s="1" t="s">
        <v>52</v>
      </c>
      <c r="H975" s="1" t="s">
        <v>52</v>
      </c>
      <c r="I975" s="1" t="s">
        <v>52</v>
      </c>
      <c r="J975" s="1" t="s">
        <v>52</v>
      </c>
      <c r="K975" s="1" t="s">
        <v>52</v>
      </c>
      <c r="L975" s="1" t="s">
        <v>52</v>
      </c>
      <c r="M975" s="1" t="s">
        <v>52</v>
      </c>
      <c r="N975" s="1" t="s">
        <v>52</v>
      </c>
      <c r="O975" s="1" t="s">
        <v>52</v>
      </c>
      <c r="P975" s="1" t="s">
        <v>52</v>
      </c>
      <c r="Q975" s="1" t="s">
        <v>52</v>
      </c>
      <c r="R975" s="1" t="s">
        <v>52</v>
      </c>
      <c r="S975" s="1" t="s">
        <v>52</v>
      </c>
      <c r="T975" s="1" t="s">
        <v>52</v>
      </c>
      <c r="U975" s="1" t="s">
        <v>52</v>
      </c>
      <c r="V975" s="1" t="s">
        <v>52</v>
      </c>
      <c r="W975" s="1" t="s">
        <v>52</v>
      </c>
      <c r="X975" s="1" t="s">
        <v>52</v>
      </c>
      <c r="Y975" s="1" t="s">
        <v>52</v>
      </c>
      <c r="Z975" s="1" t="s">
        <v>52</v>
      </c>
      <c r="AA975" s="1" t="s">
        <v>52</v>
      </c>
      <c r="AB975" s="1" t="s">
        <v>52</v>
      </c>
      <c r="AC975" s="1" t="s">
        <v>52</v>
      </c>
      <c r="AD975" s="1">
        <v>67</v>
      </c>
      <c r="AE975" s="1">
        <v>0</v>
      </c>
      <c r="AF975" s="1">
        <v>2</v>
      </c>
      <c r="AG975" s="1">
        <v>4</v>
      </c>
      <c r="AH975" s="1">
        <v>0.5</v>
      </c>
      <c r="AI975" s="1">
        <v>-5.83</v>
      </c>
      <c r="AJ975" s="1">
        <v>2</v>
      </c>
      <c r="AK975" s="1">
        <v>75</v>
      </c>
      <c r="AL975" s="1">
        <v>32</v>
      </c>
      <c r="AM975" s="1">
        <v>10</v>
      </c>
      <c r="AN975" s="1">
        <v>0</v>
      </c>
      <c r="AO975" s="1">
        <v>0</v>
      </c>
      <c r="AP975" s="1">
        <v>426</v>
      </c>
      <c r="AQ975" s="1">
        <v>4</v>
      </c>
      <c r="AR975" s="1">
        <v>23</v>
      </c>
      <c r="AS975" s="1">
        <v>18</v>
      </c>
      <c r="AT975" s="1">
        <v>341</v>
      </c>
      <c r="AU975" s="1">
        <v>320</v>
      </c>
      <c r="AV975" s="1">
        <v>86</v>
      </c>
      <c r="AW975" s="1">
        <v>5</v>
      </c>
      <c r="AX975" s="1">
        <v>2</v>
      </c>
      <c r="AY975" t="str">
        <f t="shared" si="165"/>
        <v>2021_06_LV</v>
      </c>
      <c r="AZ975" t="str">
        <f t="shared" si="166"/>
        <v>B.Edwards</v>
      </c>
      <c r="BA975" t="str">
        <f t="shared" si="167"/>
        <v/>
      </c>
      <c r="BB975" t="str">
        <f t="shared" si="168"/>
        <v>2021_06_LV</v>
      </c>
      <c r="BC975" t="str">
        <f t="shared" si="169"/>
        <v/>
      </c>
      <c r="BD975">
        <f>COUNTIFS($BB$1:BB975,BB975,$BC$1:BC975,"ru")</f>
        <v>4</v>
      </c>
      <c r="BE975" t="str">
        <f t="shared" si="170"/>
        <v>re</v>
      </c>
      <c r="BF975">
        <f>COUNTIFS($BB$1:BB975,BB975,$BE$1:BE975,"re")</f>
        <v>5</v>
      </c>
      <c r="BG975" t="str">
        <f t="shared" si="171"/>
        <v>42021_06_LV</v>
      </c>
      <c r="BH975" t="str">
        <f t="shared" si="172"/>
        <v>re52021_06_LV</v>
      </c>
      <c r="BI975" t="str">
        <f t="shared" si="173"/>
        <v>2021_06_LVB.Edwards</v>
      </c>
      <c r="BJ975" t="str">
        <f t="shared" si="174"/>
        <v>2021_LV_B.Edwards</v>
      </c>
      <c r="BK975" t="str">
        <f>IF(ISERROR(MATCH(LEFT(C975,5)&amp;B975&amp;"_"&amp;A975,$BK$1:BK974,0)),LEFT(C975,5)&amp;B975&amp;"_"&amp;A975,"")</f>
        <v/>
      </c>
      <c r="BL975">
        <f>COUNTIFS($B$1:B975,B975)-COUNTIFS($B$1:B975,B975,$BK$1:BK975,"")</f>
        <v>12</v>
      </c>
      <c r="BM975" t="str">
        <f t="shared" si="175"/>
        <v/>
      </c>
    </row>
    <row r="976" spans="1:65" x14ac:dyDescent="0.25">
      <c r="A976" s="1" t="s">
        <v>210</v>
      </c>
      <c r="B976" s="1" t="s">
        <v>62</v>
      </c>
      <c r="C976" s="1" t="s">
        <v>1654</v>
      </c>
      <c r="D976" s="1">
        <v>0.17599999999999999</v>
      </c>
      <c r="E976" s="1">
        <v>1.66</v>
      </c>
      <c r="F976" s="1" t="s">
        <v>1836</v>
      </c>
      <c r="G976" s="1" t="s">
        <v>52</v>
      </c>
      <c r="H976" s="1" t="s">
        <v>52</v>
      </c>
      <c r="I976" s="1" t="s">
        <v>52</v>
      </c>
      <c r="J976" s="1" t="s">
        <v>52</v>
      </c>
      <c r="K976" s="1" t="s">
        <v>52</v>
      </c>
      <c r="L976" s="1" t="s">
        <v>52</v>
      </c>
      <c r="M976" s="1" t="s">
        <v>52</v>
      </c>
      <c r="N976" s="1" t="s">
        <v>52</v>
      </c>
      <c r="O976" s="1" t="s">
        <v>52</v>
      </c>
      <c r="P976" s="1" t="s">
        <v>52</v>
      </c>
      <c r="Q976" s="1" t="s">
        <v>52</v>
      </c>
      <c r="R976" s="1" t="s">
        <v>52</v>
      </c>
      <c r="S976" s="1" t="s">
        <v>52</v>
      </c>
      <c r="T976" s="1" t="s">
        <v>52</v>
      </c>
      <c r="U976" s="1" t="s">
        <v>52</v>
      </c>
      <c r="V976" s="1" t="s">
        <v>52</v>
      </c>
      <c r="W976" s="1" t="s">
        <v>52</v>
      </c>
      <c r="X976" s="1" t="s">
        <v>52</v>
      </c>
      <c r="Y976" s="1" t="s">
        <v>52</v>
      </c>
      <c r="Z976" s="1" t="s">
        <v>52</v>
      </c>
      <c r="AA976" s="1" t="s">
        <v>52</v>
      </c>
      <c r="AB976" s="1" t="s">
        <v>52</v>
      </c>
      <c r="AC976" s="1" t="s">
        <v>52</v>
      </c>
      <c r="AD976" s="1">
        <v>67</v>
      </c>
      <c r="AE976" s="1">
        <v>0</v>
      </c>
      <c r="AF976" s="1">
        <v>4</v>
      </c>
      <c r="AG976" s="1">
        <v>7</v>
      </c>
      <c r="AH976" s="1">
        <v>0.57099999999999995</v>
      </c>
      <c r="AI976" s="1">
        <v>-5.76</v>
      </c>
      <c r="AJ976" s="1">
        <v>3</v>
      </c>
      <c r="AK976" s="1">
        <v>92</v>
      </c>
      <c r="AL976" s="1">
        <v>17</v>
      </c>
      <c r="AM976" s="1">
        <v>17</v>
      </c>
      <c r="AN976" s="1">
        <v>0</v>
      </c>
      <c r="AO976" s="1">
        <v>0</v>
      </c>
      <c r="AP976" s="1">
        <v>465</v>
      </c>
      <c r="AQ976" s="1">
        <v>4</v>
      </c>
      <c r="AR976" s="1">
        <v>40</v>
      </c>
      <c r="AS976" s="1">
        <v>24</v>
      </c>
      <c r="AT976" s="1">
        <v>268</v>
      </c>
      <c r="AU976" s="1">
        <v>230</v>
      </c>
      <c r="AV976" s="1">
        <v>216</v>
      </c>
      <c r="AW976" s="1">
        <v>11</v>
      </c>
      <c r="AX976" s="1">
        <v>8</v>
      </c>
      <c r="AY976" t="str">
        <f t="shared" si="165"/>
        <v>2021_04_ARI</v>
      </c>
      <c r="AZ976" t="str">
        <f t="shared" si="166"/>
        <v>D.Hopkins</v>
      </c>
      <c r="BA976" t="str">
        <f t="shared" si="167"/>
        <v/>
      </c>
      <c r="BB976" t="str">
        <f t="shared" si="168"/>
        <v>2021_04_ARI</v>
      </c>
      <c r="BC976" t="str">
        <f t="shared" si="169"/>
        <v/>
      </c>
      <c r="BD976">
        <f>COUNTIFS($BB$1:BB976,BB976,$BC$1:BC976,"ru")</f>
        <v>4</v>
      </c>
      <c r="BE976" t="str">
        <f t="shared" si="170"/>
        <v>re</v>
      </c>
      <c r="BF976">
        <f>COUNTIFS($BB$1:BB976,BB976,$BE$1:BE976,"re")</f>
        <v>5</v>
      </c>
      <c r="BG976" t="str">
        <f t="shared" si="171"/>
        <v>42021_04_ARI</v>
      </c>
      <c r="BH976" t="str">
        <f t="shared" si="172"/>
        <v>re52021_04_ARI</v>
      </c>
      <c r="BI976" t="str">
        <f t="shared" si="173"/>
        <v>2021_04_ARID.Hopkins</v>
      </c>
      <c r="BJ976" t="str">
        <f t="shared" si="174"/>
        <v>2021_ARI_D.Hopkins</v>
      </c>
      <c r="BK976" t="str">
        <f>IF(ISERROR(MATCH(LEFT(C976,5)&amp;B976&amp;"_"&amp;A976,$BK$1:BK975,0)),LEFT(C976,5)&amp;B976&amp;"_"&amp;A976,"")</f>
        <v/>
      </c>
      <c r="BL976">
        <f>COUNTIFS($B$1:B976,B976)-COUNTIFS($B$1:B976,B976,$BK$1:BK976,"")</f>
        <v>9</v>
      </c>
      <c r="BM976" t="str">
        <f t="shared" si="175"/>
        <v/>
      </c>
    </row>
    <row r="977" spans="1:65" x14ac:dyDescent="0.25">
      <c r="A977" s="1" t="s">
        <v>252</v>
      </c>
      <c r="B977" s="1" t="s">
        <v>108</v>
      </c>
      <c r="C977" s="1" t="s">
        <v>1642</v>
      </c>
      <c r="D977" s="1">
        <v>7.0000000000000007E-2</v>
      </c>
      <c r="E977" s="1">
        <v>0.41</v>
      </c>
      <c r="F977" s="1" t="s">
        <v>1837</v>
      </c>
      <c r="G977" s="1" t="s">
        <v>52</v>
      </c>
      <c r="H977" s="1" t="s">
        <v>52</v>
      </c>
      <c r="I977" s="1" t="s">
        <v>52</v>
      </c>
      <c r="J977" s="1" t="s">
        <v>52</v>
      </c>
      <c r="K977" s="1" t="s">
        <v>52</v>
      </c>
      <c r="L977" s="1" t="s">
        <v>52</v>
      </c>
      <c r="M977" s="1" t="s">
        <v>52</v>
      </c>
      <c r="N977" s="1" t="s">
        <v>52</v>
      </c>
      <c r="O977" s="1" t="s">
        <v>52</v>
      </c>
      <c r="P977" s="1" t="s">
        <v>52</v>
      </c>
      <c r="Q977" s="1" t="s">
        <v>52</v>
      </c>
      <c r="R977" s="1" t="s">
        <v>52</v>
      </c>
      <c r="S977" s="1" t="s">
        <v>52</v>
      </c>
      <c r="T977" s="1" t="s">
        <v>52</v>
      </c>
      <c r="U977" s="1" t="s">
        <v>52</v>
      </c>
      <c r="V977" s="1" t="s">
        <v>52</v>
      </c>
      <c r="W977" s="1" t="s">
        <v>52</v>
      </c>
      <c r="X977" s="1" t="s">
        <v>52</v>
      </c>
      <c r="Y977" s="1" t="s">
        <v>52</v>
      </c>
      <c r="Z977" s="1" t="s">
        <v>52</v>
      </c>
      <c r="AA977" s="1" t="s">
        <v>52</v>
      </c>
      <c r="AB977" s="1" t="s">
        <v>52</v>
      </c>
      <c r="AC977" s="1" t="s">
        <v>52</v>
      </c>
      <c r="AD977" s="1">
        <v>67</v>
      </c>
      <c r="AE977" s="1">
        <v>0</v>
      </c>
      <c r="AF977" s="1">
        <v>5</v>
      </c>
      <c r="AG977" s="1">
        <v>8</v>
      </c>
      <c r="AH977" s="1">
        <v>0.625</v>
      </c>
      <c r="AI977" s="1">
        <v>0.83</v>
      </c>
      <c r="AJ977" s="1">
        <v>5</v>
      </c>
      <c r="AK977" s="1">
        <v>69</v>
      </c>
      <c r="AL977" s="1">
        <v>7</v>
      </c>
      <c r="AM977" s="1">
        <v>19</v>
      </c>
      <c r="AN977" s="1">
        <v>0</v>
      </c>
      <c r="AO977" s="1">
        <v>0</v>
      </c>
      <c r="AP977" s="1">
        <v>406</v>
      </c>
      <c r="AQ977" s="1">
        <v>2</v>
      </c>
      <c r="AR977" s="1">
        <v>30</v>
      </c>
      <c r="AS977" s="1">
        <v>22</v>
      </c>
      <c r="AT977" s="1">
        <v>316</v>
      </c>
      <c r="AU977" s="1">
        <v>420</v>
      </c>
      <c r="AV977" s="1">
        <v>102</v>
      </c>
      <c r="AW977" s="1">
        <v>4</v>
      </c>
      <c r="AX977" s="1">
        <v>1</v>
      </c>
      <c r="AY977" t="str">
        <f t="shared" si="165"/>
        <v>2021_04_BAL</v>
      </c>
      <c r="AZ977" t="str">
        <f t="shared" si="166"/>
        <v>M.Andrews</v>
      </c>
      <c r="BA977" t="str">
        <f t="shared" si="167"/>
        <v/>
      </c>
      <c r="BB977" t="str">
        <f t="shared" si="168"/>
        <v>2021_04_BAL</v>
      </c>
      <c r="BC977" t="str">
        <f t="shared" si="169"/>
        <v/>
      </c>
      <c r="BD977">
        <f>COUNTIFS($BB$1:BB977,BB977,$BC$1:BC977,"ru")</f>
        <v>4</v>
      </c>
      <c r="BE977" t="str">
        <f t="shared" si="170"/>
        <v>re</v>
      </c>
      <c r="BF977">
        <f>COUNTIFS($BB$1:BB977,BB977,$BE$1:BE977,"re")</f>
        <v>4</v>
      </c>
      <c r="BG977" t="str">
        <f t="shared" si="171"/>
        <v>42021_04_BAL</v>
      </c>
      <c r="BH977" t="str">
        <f t="shared" si="172"/>
        <v>re42021_04_BAL</v>
      </c>
      <c r="BI977" t="str">
        <f t="shared" si="173"/>
        <v>2021_04_BALM.Andrews</v>
      </c>
      <c r="BJ977" t="str">
        <f t="shared" si="174"/>
        <v>2021_BAL_M.Andrews</v>
      </c>
      <c r="BK977" t="str">
        <f>IF(ISERROR(MATCH(LEFT(C977,5)&amp;B977&amp;"_"&amp;A977,$BK$1:BK976,0)),LEFT(C977,5)&amp;B977&amp;"_"&amp;A977,"")</f>
        <v/>
      </c>
      <c r="BL977">
        <f>COUNTIFS($B$1:B977,B977)-COUNTIFS($B$1:B977,B977,$BK$1:BK977,"")</f>
        <v>13</v>
      </c>
      <c r="BM977" t="str">
        <f t="shared" si="175"/>
        <v/>
      </c>
    </row>
    <row r="978" spans="1:65" x14ac:dyDescent="0.25">
      <c r="A978" s="1" t="s">
        <v>305</v>
      </c>
      <c r="B978" s="1" t="s">
        <v>80</v>
      </c>
      <c r="C978" s="1" t="s">
        <v>421</v>
      </c>
      <c r="D978" s="1">
        <v>6.0999999999999999E-2</v>
      </c>
      <c r="E978" s="1">
        <v>4.2699999999999996</v>
      </c>
      <c r="F978" s="1" t="s">
        <v>613</v>
      </c>
      <c r="G978" s="1" t="s">
        <v>52</v>
      </c>
      <c r="H978" s="1" t="s">
        <v>52</v>
      </c>
      <c r="I978" s="1" t="s">
        <v>52</v>
      </c>
      <c r="J978" s="1" t="s">
        <v>52</v>
      </c>
      <c r="K978" s="1" t="s">
        <v>52</v>
      </c>
      <c r="L978" s="1" t="s">
        <v>52</v>
      </c>
      <c r="M978" s="1" t="s">
        <v>52</v>
      </c>
      <c r="N978" s="1" t="s">
        <v>52</v>
      </c>
      <c r="O978" s="1" t="s">
        <v>52</v>
      </c>
      <c r="P978" s="1" t="s">
        <v>52</v>
      </c>
      <c r="Q978" s="1" t="s">
        <v>52</v>
      </c>
      <c r="R978" s="1" t="s">
        <v>52</v>
      </c>
      <c r="S978" s="1" t="s">
        <v>52</v>
      </c>
      <c r="T978" s="1" t="s">
        <v>52</v>
      </c>
      <c r="U978" s="1" t="s">
        <v>52</v>
      </c>
      <c r="V978" s="1" t="s">
        <v>52</v>
      </c>
      <c r="W978" s="1" t="s">
        <v>52</v>
      </c>
      <c r="X978" s="1" t="s">
        <v>52</v>
      </c>
      <c r="Y978" s="1" t="s">
        <v>52</v>
      </c>
      <c r="Z978" s="1" t="s">
        <v>52</v>
      </c>
      <c r="AA978" s="1" t="s">
        <v>52</v>
      </c>
      <c r="AB978" s="1" t="s">
        <v>52</v>
      </c>
      <c r="AC978" s="1" t="s">
        <v>52</v>
      </c>
      <c r="AD978" s="1">
        <v>67</v>
      </c>
      <c r="AE978" s="1">
        <v>0</v>
      </c>
      <c r="AF978" s="1">
        <v>4</v>
      </c>
      <c r="AG978" s="1">
        <v>5</v>
      </c>
      <c r="AH978" s="1">
        <v>0.8</v>
      </c>
      <c r="AI978" s="1">
        <v>25.81</v>
      </c>
      <c r="AJ978" s="1">
        <v>3</v>
      </c>
      <c r="AK978" s="1">
        <v>66</v>
      </c>
      <c r="AL978" s="1">
        <v>34</v>
      </c>
      <c r="AM978" s="1">
        <v>18</v>
      </c>
      <c r="AN978" s="1">
        <v>0</v>
      </c>
      <c r="AO978" s="1">
        <v>0</v>
      </c>
      <c r="AP978" s="1">
        <v>449</v>
      </c>
      <c r="AQ978" s="1">
        <v>4</v>
      </c>
      <c r="AR978" s="1">
        <v>41</v>
      </c>
      <c r="AS978" s="1">
        <v>21</v>
      </c>
      <c r="AT978" s="1">
        <v>291</v>
      </c>
      <c r="AU978" s="1">
        <v>318</v>
      </c>
      <c r="AV978" s="1">
        <v>160</v>
      </c>
      <c r="AW978" s="1">
        <v>8</v>
      </c>
      <c r="AX978" s="1">
        <v>5</v>
      </c>
      <c r="AY978" t="str">
        <f t="shared" si="165"/>
        <v>2021_01_HOU</v>
      </c>
      <c r="AZ978" t="str">
        <f t="shared" si="166"/>
        <v>P.Brown</v>
      </c>
      <c r="BA978" t="str">
        <f t="shared" si="167"/>
        <v/>
      </c>
      <c r="BB978" t="str">
        <f t="shared" si="168"/>
        <v>2021_01_HOU</v>
      </c>
      <c r="BC978" t="str">
        <f t="shared" si="169"/>
        <v/>
      </c>
      <c r="BD978">
        <f>COUNTIFS($BB$1:BB978,BB978,$BC$1:BC978,"ru")</f>
        <v>3</v>
      </c>
      <c r="BE978" t="str">
        <f t="shared" si="170"/>
        <v>re</v>
      </c>
      <c r="BF978">
        <f>COUNTIFS($BB$1:BB978,BB978,$BE$1:BE978,"re")</f>
        <v>5</v>
      </c>
      <c r="BG978" t="str">
        <f t="shared" si="171"/>
        <v>32021_01_HOU</v>
      </c>
      <c r="BH978" t="str">
        <f t="shared" si="172"/>
        <v>re52021_01_HOU</v>
      </c>
      <c r="BI978" t="str">
        <f t="shared" si="173"/>
        <v>2021_01_HOUP.Brown</v>
      </c>
      <c r="BJ978" t="str">
        <f t="shared" si="174"/>
        <v>2021_HOU_P.Brown</v>
      </c>
      <c r="BK978" t="str">
        <f>IF(ISERROR(MATCH(LEFT(C978,5)&amp;B978&amp;"_"&amp;A978,$BK$1:BK977,0)),LEFT(C978,5)&amp;B978&amp;"_"&amp;A978,"")</f>
        <v>2021_HOU_P.Brown</v>
      </c>
      <c r="BL978">
        <f>COUNTIFS($B$1:B978,B978)-COUNTIFS($B$1:B978,B978,$BK$1:BK978,"")</f>
        <v>12</v>
      </c>
      <c r="BM978" t="str">
        <f t="shared" si="175"/>
        <v>2021_HOU12</v>
      </c>
    </row>
    <row r="979" spans="1:65" x14ac:dyDescent="0.25">
      <c r="A979" s="1" t="s">
        <v>246</v>
      </c>
      <c r="B979" s="1" t="s">
        <v>90</v>
      </c>
      <c r="C979" s="1" t="s">
        <v>1241</v>
      </c>
      <c r="D979" s="1">
        <v>7.0999999999999994E-2</v>
      </c>
      <c r="E979" s="1">
        <v>4.01</v>
      </c>
      <c r="F979" s="1" t="s">
        <v>1423</v>
      </c>
      <c r="G979" s="1" t="s">
        <v>52</v>
      </c>
      <c r="H979" s="1" t="s">
        <v>52</v>
      </c>
      <c r="I979" s="1" t="s">
        <v>52</v>
      </c>
      <c r="J979" s="1" t="s">
        <v>52</v>
      </c>
      <c r="K979" s="1" t="s">
        <v>52</v>
      </c>
      <c r="L979" s="1" t="s">
        <v>52</v>
      </c>
      <c r="M979" s="1" t="s">
        <v>52</v>
      </c>
      <c r="N979" s="1" t="s">
        <v>52</v>
      </c>
      <c r="O979" s="1" t="s">
        <v>52</v>
      </c>
      <c r="P979" s="1" t="s">
        <v>52</v>
      </c>
      <c r="Q979" s="1" t="s">
        <v>52</v>
      </c>
      <c r="R979" s="1" t="s">
        <v>52</v>
      </c>
      <c r="S979" s="1" t="s">
        <v>52</v>
      </c>
      <c r="T979" s="1" t="s">
        <v>52</v>
      </c>
      <c r="U979" s="1" t="s">
        <v>52</v>
      </c>
      <c r="V979" s="1" t="s">
        <v>52</v>
      </c>
      <c r="W979" s="1" t="s">
        <v>52</v>
      </c>
      <c r="X979" s="1" t="s">
        <v>52</v>
      </c>
      <c r="Y979" s="1" t="s">
        <v>52</v>
      </c>
      <c r="Z979" s="1" t="s">
        <v>52</v>
      </c>
      <c r="AA979" s="1" t="s">
        <v>52</v>
      </c>
      <c r="AB979" s="1" t="s">
        <v>52</v>
      </c>
      <c r="AC979" s="1" t="s">
        <v>52</v>
      </c>
      <c r="AD979" s="1">
        <v>66</v>
      </c>
      <c r="AE979" s="1">
        <v>0</v>
      </c>
      <c r="AF979" s="1">
        <v>2</v>
      </c>
      <c r="AG979" s="1">
        <v>4</v>
      </c>
      <c r="AH979" s="1">
        <v>0.5</v>
      </c>
      <c r="AI979" s="1">
        <v>-44.91</v>
      </c>
      <c r="AJ979" s="1">
        <v>2</v>
      </c>
      <c r="AK979" s="1">
        <v>29</v>
      </c>
      <c r="AL979" s="1">
        <v>48</v>
      </c>
      <c r="AM979" s="1">
        <v>9</v>
      </c>
      <c r="AN979" s="1">
        <v>0</v>
      </c>
      <c r="AO979" s="1">
        <v>0</v>
      </c>
      <c r="AP979" s="1">
        <v>367</v>
      </c>
      <c r="AQ979" s="1">
        <v>3</v>
      </c>
      <c r="AR979" s="1">
        <v>12</v>
      </c>
      <c r="AS979" s="1">
        <v>25</v>
      </c>
      <c r="AT979" s="1">
        <v>326</v>
      </c>
      <c r="AU979" s="1">
        <v>277</v>
      </c>
      <c r="AV979" s="1">
        <v>64</v>
      </c>
      <c r="AW979" s="1">
        <v>1</v>
      </c>
      <c r="AX979" s="1">
        <v>0</v>
      </c>
      <c r="AY979" t="str">
        <f t="shared" si="165"/>
        <v>2021_03_PHI</v>
      </c>
      <c r="AZ979" t="str">
        <f t="shared" si="166"/>
        <v>D.Goedert</v>
      </c>
      <c r="BA979" t="str">
        <f t="shared" si="167"/>
        <v/>
      </c>
      <c r="BB979" t="str">
        <f t="shared" si="168"/>
        <v>2021_03_PHI</v>
      </c>
      <c r="BC979" t="str">
        <f t="shared" si="169"/>
        <v/>
      </c>
      <c r="BD979">
        <f>COUNTIFS($BB$1:BB979,BB979,$BC$1:BC979,"ru")</f>
        <v>3</v>
      </c>
      <c r="BE979" t="str">
        <f t="shared" si="170"/>
        <v>re</v>
      </c>
      <c r="BF979">
        <f>COUNTIFS($BB$1:BB979,BB979,$BE$1:BE979,"re")</f>
        <v>3</v>
      </c>
      <c r="BG979" t="str">
        <f t="shared" si="171"/>
        <v>32021_03_PHI</v>
      </c>
      <c r="BH979" t="str">
        <f t="shared" si="172"/>
        <v>re32021_03_PHI</v>
      </c>
      <c r="BI979" t="str">
        <f t="shared" si="173"/>
        <v>2021_03_PHID.Goedert</v>
      </c>
      <c r="BJ979" t="str">
        <f t="shared" si="174"/>
        <v>2021_PHI_D.Goedert</v>
      </c>
      <c r="BK979" t="str">
        <f>IF(ISERROR(MATCH(LEFT(C979,5)&amp;B979&amp;"_"&amp;A979,$BK$1:BK978,0)),LEFT(C979,5)&amp;B979&amp;"_"&amp;A979,"")</f>
        <v>2021_PHI_D.Goedert</v>
      </c>
      <c r="BL979">
        <f>COUNTIFS($B$1:B979,B979)-COUNTIFS($B$1:B979,B979,$BK$1:BK979,"")</f>
        <v>8</v>
      </c>
      <c r="BM979" t="str">
        <f t="shared" si="175"/>
        <v>2021_PHI8</v>
      </c>
    </row>
    <row r="980" spans="1:65" x14ac:dyDescent="0.25">
      <c r="A980" s="1" t="s">
        <v>255</v>
      </c>
      <c r="B980" s="1" t="s">
        <v>100</v>
      </c>
      <c r="C980" s="1" t="s">
        <v>861</v>
      </c>
      <c r="D980" s="1">
        <v>5.5E-2</v>
      </c>
      <c r="E980" s="1">
        <v>0.88</v>
      </c>
      <c r="F980" s="1" t="s">
        <v>1012</v>
      </c>
      <c r="G980" s="1" t="s">
        <v>52</v>
      </c>
      <c r="H980" s="1" t="s">
        <v>52</v>
      </c>
      <c r="I980" s="1" t="s">
        <v>52</v>
      </c>
      <c r="J980" s="1" t="s">
        <v>52</v>
      </c>
      <c r="K980" s="1" t="s">
        <v>52</v>
      </c>
      <c r="L980" s="1" t="s">
        <v>52</v>
      </c>
      <c r="M980" s="1" t="s">
        <v>52</v>
      </c>
      <c r="N980" s="1" t="s">
        <v>52</v>
      </c>
      <c r="O980" s="1" t="s">
        <v>52</v>
      </c>
      <c r="P980" s="1" t="s">
        <v>52</v>
      </c>
      <c r="Q980" s="1" t="s">
        <v>52</v>
      </c>
      <c r="R980" s="1" t="s">
        <v>52</v>
      </c>
      <c r="S980" s="1" t="s">
        <v>52</v>
      </c>
      <c r="T980" s="1" t="s">
        <v>52</v>
      </c>
      <c r="U980" s="1" t="s">
        <v>52</v>
      </c>
      <c r="V980" s="1" t="s">
        <v>52</v>
      </c>
      <c r="W980" s="1" t="s">
        <v>52</v>
      </c>
      <c r="X980" s="1" t="s">
        <v>52</v>
      </c>
      <c r="Y980" s="1" t="s">
        <v>52</v>
      </c>
      <c r="Z980" s="1" t="s">
        <v>52</v>
      </c>
      <c r="AA980" s="1" t="s">
        <v>52</v>
      </c>
      <c r="AB980" s="1" t="s">
        <v>52</v>
      </c>
      <c r="AC980" s="1" t="s">
        <v>52</v>
      </c>
      <c r="AD980" s="1">
        <v>66</v>
      </c>
      <c r="AE980" s="1">
        <v>0</v>
      </c>
      <c r="AF980" s="1">
        <v>6</v>
      </c>
      <c r="AG980" s="1">
        <v>8</v>
      </c>
      <c r="AH980" s="1">
        <v>0.75</v>
      </c>
      <c r="AI980" s="1">
        <v>19.989999999999998</v>
      </c>
      <c r="AJ980" s="1">
        <v>4</v>
      </c>
      <c r="AK980" s="1">
        <v>86</v>
      </c>
      <c r="AL980" s="1">
        <v>7</v>
      </c>
      <c r="AM980" s="1">
        <v>19</v>
      </c>
      <c r="AN980" s="1">
        <v>0</v>
      </c>
      <c r="AO980" s="1">
        <v>0</v>
      </c>
      <c r="AP980" s="1">
        <v>206</v>
      </c>
      <c r="AQ980" s="1">
        <v>1</v>
      </c>
      <c r="AR980" s="1">
        <v>34</v>
      </c>
      <c r="AS980" s="1">
        <v>15</v>
      </c>
      <c r="AT980" s="1">
        <v>116</v>
      </c>
      <c r="AU980" s="1">
        <v>175</v>
      </c>
      <c r="AV980" s="1">
        <v>123</v>
      </c>
      <c r="AW980" s="1">
        <v>5</v>
      </c>
      <c r="AX980" s="1">
        <v>3</v>
      </c>
      <c r="AY980" t="str">
        <f t="shared" si="165"/>
        <v>2021_02_CHI</v>
      </c>
      <c r="AZ980" t="str">
        <f t="shared" si="166"/>
        <v>D.Mooney</v>
      </c>
      <c r="BA980" t="str">
        <f t="shared" si="167"/>
        <v/>
      </c>
      <c r="BB980" t="str">
        <f t="shared" si="168"/>
        <v>2021_02_CHI</v>
      </c>
      <c r="BC980" t="str">
        <f t="shared" si="169"/>
        <v/>
      </c>
      <c r="BD980">
        <f>COUNTIFS($BB$1:BB980,BB980,$BC$1:BC980,"ru")</f>
        <v>3</v>
      </c>
      <c r="BE980" t="str">
        <f t="shared" si="170"/>
        <v>re</v>
      </c>
      <c r="BF980">
        <f>COUNTIFS($BB$1:BB980,BB980,$BE$1:BE980,"re")</f>
        <v>3</v>
      </c>
      <c r="BG980" t="str">
        <f t="shared" si="171"/>
        <v>32021_02_CHI</v>
      </c>
      <c r="BH980" t="str">
        <f t="shared" si="172"/>
        <v>re32021_02_CHI</v>
      </c>
      <c r="BI980" t="str">
        <f t="shared" si="173"/>
        <v>2021_02_CHID.Mooney</v>
      </c>
      <c r="BJ980" t="str">
        <f t="shared" si="174"/>
        <v>2021_CHI_D.Mooney</v>
      </c>
      <c r="BK980" t="str">
        <f>IF(ISERROR(MATCH(LEFT(C980,5)&amp;B980&amp;"_"&amp;A980,$BK$1:BK979,0)),LEFT(C980,5)&amp;B980&amp;"_"&amp;A980,"")</f>
        <v/>
      </c>
      <c r="BL980">
        <f>COUNTIFS($B$1:B980,B980)-COUNTIFS($B$1:B980,B980,$BK$1:BK980,"")</f>
        <v>9</v>
      </c>
      <c r="BM980" t="str">
        <f t="shared" si="175"/>
        <v/>
      </c>
    </row>
    <row r="981" spans="1:65" x14ac:dyDescent="0.25">
      <c r="A981" s="1" t="s">
        <v>241</v>
      </c>
      <c r="B981" s="1" t="s">
        <v>62</v>
      </c>
      <c r="C981" s="1" t="s">
        <v>1654</v>
      </c>
      <c r="D981" s="1">
        <v>6.4000000000000001E-2</v>
      </c>
      <c r="E981" s="1">
        <v>6.01</v>
      </c>
      <c r="F981" s="1" t="s">
        <v>1838</v>
      </c>
      <c r="G981" s="1" t="s">
        <v>52</v>
      </c>
      <c r="H981" s="1" t="s">
        <v>52</v>
      </c>
      <c r="I981" s="1" t="s">
        <v>52</v>
      </c>
      <c r="J981" s="1" t="s">
        <v>52</v>
      </c>
      <c r="K981" s="1" t="s">
        <v>52</v>
      </c>
      <c r="L981" s="1" t="s">
        <v>52</v>
      </c>
      <c r="M981" s="1" t="s">
        <v>52</v>
      </c>
      <c r="N981" s="1" t="s">
        <v>52</v>
      </c>
      <c r="O981" s="1" t="s">
        <v>52</v>
      </c>
      <c r="P981" s="1" t="s">
        <v>52</v>
      </c>
      <c r="Q981" s="1" t="s">
        <v>52</v>
      </c>
      <c r="R981" s="1" t="s">
        <v>52</v>
      </c>
      <c r="S981" s="1" t="s">
        <v>52</v>
      </c>
      <c r="T981" s="1" t="s">
        <v>52</v>
      </c>
      <c r="U981" s="1" t="s">
        <v>52</v>
      </c>
      <c r="V981" s="1" t="s">
        <v>52</v>
      </c>
      <c r="W981" s="1" t="s">
        <v>52</v>
      </c>
      <c r="X981" s="1" t="s">
        <v>52</v>
      </c>
      <c r="Y981" s="1" t="s">
        <v>52</v>
      </c>
      <c r="Z981" s="1" t="s">
        <v>52</v>
      </c>
      <c r="AA981" s="1" t="s">
        <v>52</v>
      </c>
      <c r="AB981" s="1" t="s">
        <v>52</v>
      </c>
      <c r="AC981" s="1" t="s">
        <v>52</v>
      </c>
      <c r="AD981" s="1">
        <v>66</v>
      </c>
      <c r="AE981" s="1">
        <v>1</v>
      </c>
      <c r="AF981" s="1">
        <v>5</v>
      </c>
      <c r="AG981" s="1">
        <v>5</v>
      </c>
      <c r="AH981" s="1">
        <v>1</v>
      </c>
      <c r="AI981" s="1">
        <v>23.7</v>
      </c>
      <c r="AJ981" s="1">
        <v>3</v>
      </c>
      <c r="AK981" s="1">
        <v>19</v>
      </c>
      <c r="AL981" s="1">
        <v>47</v>
      </c>
      <c r="AM981" s="1">
        <v>19</v>
      </c>
      <c r="AN981" s="1">
        <v>0</v>
      </c>
      <c r="AO981" s="1">
        <v>0</v>
      </c>
      <c r="AP981" s="1">
        <v>465</v>
      </c>
      <c r="AQ981" s="1">
        <v>4</v>
      </c>
      <c r="AR981" s="1">
        <v>40</v>
      </c>
      <c r="AS981" s="1">
        <v>24</v>
      </c>
      <c r="AT981" s="1">
        <v>268</v>
      </c>
      <c r="AU981" s="1">
        <v>230</v>
      </c>
      <c r="AV981" s="1">
        <v>216</v>
      </c>
      <c r="AW981" s="1">
        <v>11</v>
      </c>
      <c r="AX981" s="1">
        <v>8</v>
      </c>
      <c r="AY981" t="str">
        <f t="shared" si="165"/>
        <v>2021_04_ARI</v>
      </c>
      <c r="AZ981" t="str">
        <f t="shared" si="166"/>
        <v>M.Williams</v>
      </c>
      <c r="BA981" t="str">
        <f t="shared" si="167"/>
        <v/>
      </c>
      <c r="BB981" t="str">
        <f t="shared" si="168"/>
        <v>2021_04_ARI</v>
      </c>
      <c r="BC981" t="str">
        <f t="shared" si="169"/>
        <v/>
      </c>
      <c r="BD981">
        <f>COUNTIFS($BB$1:BB981,BB981,$BC$1:BC981,"ru")</f>
        <v>4</v>
      </c>
      <c r="BE981" t="str">
        <f t="shared" si="170"/>
        <v>re</v>
      </c>
      <c r="BF981">
        <f>COUNTIFS($BB$1:BB981,BB981,$BE$1:BE981,"re")</f>
        <v>6</v>
      </c>
      <c r="BG981" t="str">
        <f t="shared" si="171"/>
        <v>42021_04_ARI</v>
      </c>
      <c r="BH981" t="str">
        <f t="shared" si="172"/>
        <v>re62021_04_ARI</v>
      </c>
      <c r="BI981" t="str">
        <f t="shared" si="173"/>
        <v>2021_04_ARIM.Williams</v>
      </c>
      <c r="BJ981" t="str">
        <f t="shared" si="174"/>
        <v>2021_ARI_M.Williams</v>
      </c>
      <c r="BK981" t="str">
        <f>IF(ISERROR(MATCH(LEFT(C981,5)&amp;B981&amp;"_"&amp;A981,$BK$1:BK980,0)),LEFT(C981,5)&amp;B981&amp;"_"&amp;A981,"")</f>
        <v/>
      </c>
      <c r="BL981">
        <f>COUNTIFS($B$1:B981,B981)-COUNTIFS($B$1:B981,B981,$BK$1:BK981,"")</f>
        <v>9</v>
      </c>
      <c r="BM981" t="str">
        <f t="shared" si="175"/>
        <v/>
      </c>
    </row>
    <row r="982" spans="1:65" x14ac:dyDescent="0.25">
      <c r="A982" s="1" t="s">
        <v>259</v>
      </c>
      <c r="B982" s="1" t="s">
        <v>66</v>
      </c>
      <c r="C982" s="1" t="s">
        <v>849</v>
      </c>
      <c r="D982" s="1">
        <v>0.19400000000000001</v>
      </c>
      <c r="E982" s="1">
        <v>4.33</v>
      </c>
      <c r="F982" s="1" t="s">
        <v>1013</v>
      </c>
      <c r="G982" s="1" t="s">
        <v>52</v>
      </c>
      <c r="H982" s="1" t="s">
        <v>52</v>
      </c>
      <c r="I982" s="1" t="s">
        <v>52</v>
      </c>
      <c r="J982" s="1" t="s">
        <v>52</v>
      </c>
      <c r="K982" s="1" t="s">
        <v>52</v>
      </c>
      <c r="L982" s="1" t="s">
        <v>52</v>
      </c>
      <c r="M982" s="1" t="s">
        <v>52</v>
      </c>
      <c r="N982" s="1" t="s">
        <v>52</v>
      </c>
      <c r="O982" s="1" t="s">
        <v>52</v>
      </c>
      <c r="P982" s="1" t="s">
        <v>52</v>
      </c>
      <c r="Q982" s="1" t="s">
        <v>52</v>
      </c>
      <c r="R982" s="1" t="s">
        <v>52</v>
      </c>
      <c r="S982" s="1" t="s">
        <v>52</v>
      </c>
      <c r="T982" s="1" t="s">
        <v>52</v>
      </c>
      <c r="U982" s="1" t="s">
        <v>52</v>
      </c>
      <c r="V982" s="1" t="s">
        <v>52</v>
      </c>
      <c r="W982" s="1" t="s">
        <v>52</v>
      </c>
      <c r="X982" s="1" t="s">
        <v>52</v>
      </c>
      <c r="Y982" s="1" t="s">
        <v>52</v>
      </c>
      <c r="Z982" s="1" t="s">
        <v>52</v>
      </c>
      <c r="AA982" s="1" t="s">
        <v>52</v>
      </c>
      <c r="AB982" s="1" t="s">
        <v>52</v>
      </c>
      <c r="AC982" s="1" t="s">
        <v>52</v>
      </c>
      <c r="AD982" s="1">
        <v>66</v>
      </c>
      <c r="AE982" s="1">
        <v>1</v>
      </c>
      <c r="AF982" s="1">
        <v>8</v>
      </c>
      <c r="AG982" s="1">
        <v>9</v>
      </c>
      <c r="AH982" s="1">
        <v>0.88800000000000001</v>
      </c>
      <c r="AI982" s="1">
        <v>27</v>
      </c>
      <c r="AJ982" s="1">
        <v>4</v>
      </c>
      <c r="AK982" s="1">
        <v>73</v>
      </c>
      <c r="AL982" s="1">
        <v>27</v>
      </c>
      <c r="AM982" s="1">
        <v>23</v>
      </c>
      <c r="AN982" s="1">
        <v>0</v>
      </c>
      <c r="AO982" s="1">
        <v>0</v>
      </c>
      <c r="AP982" s="1">
        <v>344</v>
      </c>
      <c r="AQ982" s="1">
        <v>2</v>
      </c>
      <c r="AR982" s="1">
        <v>19</v>
      </c>
      <c r="AS982" s="1">
        <v>26</v>
      </c>
      <c r="AT982" s="1">
        <v>246</v>
      </c>
      <c r="AU982" s="1">
        <v>234</v>
      </c>
      <c r="AV982" s="1">
        <v>108</v>
      </c>
      <c r="AW982" s="1">
        <v>3</v>
      </c>
      <c r="AX982" s="1">
        <v>2</v>
      </c>
      <c r="AY982" t="str">
        <f t="shared" si="165"/>
        <v>2021_02_DET</v>
      </c>
      <c r="AZ982" t="str">
        <f t="shared" si="166"/>
        <v>T.Hockenson</v>
      </c>
      <c r="BA982" t="str">
        <f t="shared" si="167"/>
        <v/>
      </c>
      <c r="BB982" t="str">
        <f t="shared" si="168"/>
        <v>2021_02_DET</v>
      </c>
      <c r="BC982" t="str">
        <f t="shared" si="169"/>
        <v/>
      </c>
      <c r="BD982">
        <f>COUNTIFS($BB$1:BB982,BB982,$BC$1:BC982,"ru")</f>
        <v>3</v>
      </c>
      <c r="BE982" t="str">
        <f t="shared" si="170"/>
        <v>re</v>
      </c>
      <c r="BF982">
        <f>COUNTIFS($BB$1:BB982,BB982,$BE$1:BE982,"re")</f>
        <v>3</v>
      </c>
      <c r="BG982" t="str">
        <f t="shared" si="171"/>
        <v>32021_02_DET</v>
      </c>
      <c r="BH982" t="str">
        <f t="shared" si="172"/>
        <v>re32021_02_DET</v>
      </c>
      <c r="BI982" t="str">
        <f t="shared" si="173"/>
        <v>2021_02_DETT.Hockenson</v>
      </c>
      <c r="BJ982" t="str">
        <f t="shared" si="174"/>
        <v>2021_DET_T.Hockenson</v>
      </c>
      <c r="BK982" t="str">
        <f>IF(ISERROR(MATCH(LEFT(C982,5)&amp;B982&amp;"_"&amp;A982,$BK$1:BK981,0)),LEFT(C982,5)&amp;B982&amp;"_"&amp;A982,"")</f>
        <v/>
      </c>
      <c r="BL982">
        <f>COUNTIFS($B$1:B982,B982)-COUNTIFS($B$1:B982,B982,$BK$1:BK982,"")</f>
        <v>7</v>
      </c>
      <c r="BM982" t="str">
        <f t="shared" si="175"/>
        <v/>
      </c>
    </row>
    <row r="983" spans="1:65" x14ac:dyDescent="0.25">
      <c r="A983" s="1" t="s">
        <v>677</v>
      </c>
      <c r="B983" s="1" t="s">
        <v>66</v>
      </c>
      <c r="C983" s="1" t="s">
        <v>2062</v>
      </c>
      <c r="D983" s="1">
        <v>8.4000000000000005E-2</v>
      </c>
      <c r="E983" s="1">
        <v>9.25</v>
      </c>
      <c r="F983" s="1" t="s">
        <v>2227</v>
      </c>
      <c r="G983" s="1" t="s">
        <v>52</v>
      </c>
      <c r="H983" s="1" t="s">
        <v>52</v>
      </c>
      <c r="I983" s="1" t="s">
        <v>52</v>
      </c>
      <c r="J983" s="1" t="s">
        <v>52</v>
      </c>
      <c r="K983" s="1" t="s">
        <v>52</v>
      </c>
      <c r="L983" s="1" t="s">
        <v>52</v>
      </c>
      <c r="M983" s="1" t="s">
        <v>52</v>
      </c>
      <c r="N983" s="1" t="s">
        <v>52</v>
      </c>
      <c r="O983" s="1" t="s">
        <v>52</v>
      </c>
      <c r="P983" s="1" t="s">
        <v>52</v>
      </c>
      <c r="Q983" s="1" t="s">
        <v>52</v>
      </c>
      <c r="R983" s="1" t="s">
        <v>52</v>
      </c>
      <c r="S983" s="1" t="s">
        <v>52</v>
      </c>
      <c r="T983" s="1" t="s">
        <v>52</v>
      </c>
      <c r="U983" s="1" t="s">
        <v>52</v>
      </c>
      <c r="V983" s="1" t="s">
        <v>52</v>
      </c>
      <c r="W983" s="1" t="s">
        <v>52</v>
      </c>
      <c r="X983" s="1" t="s">
        <v>52</v>
      </c>
      <c r="Y983" s="1" t="s">
        <v>52</v>
      </c>
      <c r="Z983" s="1" t="s">
        <v>52</v>
      </c>
      <c r="AA983" s="1" t="s">
        <v>52</v>
      </c>
      <c r="AB983" s="1" t="s">
        <v>52</v>
      </c>
      <c r="AC983" s="1" t="s">
        <v>52</v>
      </c>
      <c r="AD983" s="1">
        <v>65</v>
      </c>
      <c r="AE983" s="1">
        <v>0</v>
      </c>
      <c r="AF983" s="1">
        <v>7</v>
      </c>
      <c r="AG983" s="1">
        <v>8</v>
      </c>
      <c r="AH983" s="1">
        <v>0.875</v>
      </c>
      <c r="AI983" s="1">
        <v>15.89</v>
      </c>
      <c r="AJ983" s="1">
        <v>5</v>
      </c>
      <c r="AK983" s="1">
        <v>33</v>
      </c>
      <c r="AL983" s="1">
        <v>52</v>
      </c>
      <c r="AM983" s="1">
        <v>35</v>
      </c>
      <c r="AN983" s="1">
        <v>0</v>
      </c>
      <c r="AO983" s="1">
        <v>0</v>
      </c>
      <c r="AP983" s="1">
        <v>290</v>
      </c>
      <c r="AQ983" s="1">
        <v>1</v>
      </c>
      <c r="AR983" s="1">
        <v>24</v>
      </c>
      <c r="AS983" s="1">
        <v>21</v>
      </c>
      <c r="AT983" s="1">
        <v>203</v>
      </c>
      <c r="AU983" s="1">
        <v>227</v>
      </c>
      <c r="AV983" s="1">
        <v>108</v>
      </c>
      <c r="AW983" s="1">
        <v>2</v>
      </c>
      <c r="AX983" s="1">
        <v>1</v>
      </c>
      <c r="AY983" t="str">
        <f t="shared" si="165"/>
        <v>2021_05_DET</v>
      </c>
      <c r="AZ983" t="str">
        <f t="shared" si="166"/>
        <v>A.St</v>
      </c>
      <c r="BA983" t="str">
        <f t="shared" si="167"/>
        <v/>
      </c>
      <c r="BB983" t="str">
        <f t="shared" si="168"/>
        <v>2021_05_DET</v>
      </c>
      <c r="BC983" t="str">
        <f t="shared" si="169"/>
        <v/>
      </c>
      <c r="BD983">
        <f>COUNTIFS($BB$1:BB983,BB983,$BC$1:BC983,"ru")</f>
        <v>2</v>
      </c>
      <c r="BE983" t="str">
        <f t="shared" si="170"/>
        <v>re</v>
      </c>
      <c r="BF983">
        <f>COUNTIFS($BB$1:BB983,BB983,$BE$1:BE983,"re")</f>
        <v>3</v>
      </c>
      <c r="BG983" t="str">
        <f t="shared" si="171"/>
        <v>22021_05_DET</v>
      </c>
      <c r="BH983" t="str">
        <f t="shared" si="172"/>
        <v>re32021_05_DET</v>
      </c>
      <c r="BI983" t="str">
        <f t="shared" si="173"/>
        <v>2021_05_DETA.St</v>
      </c>
      <c r="BJ983" t="str">
        <f t="shared" si="174"/>
        <v>2021_DET_A.St</v>
      </c>
      <c r="BK983" t="str">
        <f>IF(ISERROR(MATCH(LEFT(C983,5)&amp;B983&amp;"_"&amp;A983,$BK$1:BK982,0)),LEFT(C983,5)&amp;B983&amp;"_"&amp;A983,"")</f>
        <v/>
      </c>
      <c r="BL983">
        <f>COUNTIFS($B$1:B983,B983)-COUNTIFS($B$1:B983,B983,$BK$1:BK983,"")</f>
        <v>7</v>
      </c>
      <c r="BM983" t="str">
        <f t="shared" si="175"/>
        <v/>
      </c>
    </row>
    <row r="984" spans="1:65" x14ac:dyDescent="0.25">
      <c r="A984" s="1" t="s">
        <v>231</v>
      </c>
      <c r="B984" s="1" t="s">
        <v>62</v>
      </c>
      <c r="C984" s="1" t="s">
        <v>826</v>
      </c>
      <c r="D984" s="1">
        <v>0.28799999999999998</v>
      </c>
      <c r="E984" s="1">
        <v>0.6</v>
      </c>
      <c r="F984" s="1" t="s">
        <v>1014</v>
      </c>
      <c r="G984" s="1" t="s">
        <v>52</v>
      </c>
      <c r="H984" s="1" t="s">
        <v>52</v>
      </c>
      <c r="I984" s="1" t="s">
        <v>52</v>
      </c>
      <c r="J984" s="1" t="s">
        <v>52</v>
      </c>
      <c r="K984" s="1" t="s">
        <v>52</v>
      </c>
      <c r="L984" s="1" t="s">
        <v>52</v>
      </c>
      <c r="M984" s="1" t="s">
        <v>52</v>
      </c>
      <c r="N984" s="1" t="s">
        <v>52</v>
      </c>
      <c r="O984" s="1" t="s">
        <v>52</v>
      </c>
      <c r="P984" s="1" t="s">
        <v>52</v>
      </c>
      <c r="Q984" s="1" t="s">
        <v>52</v>
      </c>
      <c r="R984" s="1" t="s">
        <v>52</v>
      </c>
      <c r="S984" s="1" t="s">
        <v>52</v>
      </c>
      <c r="T984" s="1" t="s">
        <v>52</v>
      </c>
      <c r="U984" s="1" t="s">
        <v>52</v>
      </c>
      <c r="V984" s="1" t="s">
        <v>52</v>
      </c>
      <c r="W984" s="1" t="s">
        <v>52</v>
      </c>
      <c r="X984" s="1" t="s">
        <v>52</v>
      </c>
      <c r="Y984" s="1" t="s">
        <v>52</v>
      </c>
      <c r="Z984" s="1" t="s">
        <v>52</v>
      </c>
      <c r="AA984" s="1" t="s">
        <v>52</v>
      </c>
      <c r="AB984" s="1" t="s">
        <v>52</v>
      </c>
      <c r="AC984" s="1" t="s">
        <v>52</v>
      </c>
      <c r="AD984" s="1">
        <v>65</v>
      </c>
      <c r="AE984" s="1">
        <v>0</v>
      </c>
      <c r="AF984" s="1">
        <v>3</v>
      </c>
      <c r="AG984" s="1">
        <v>4</v>
      </c>
      <c r="AH984" s="1">
        <v>0.75</v>
      </c>
      <c r="AI984" s="1">
        <v>38.090000000000003</v>
      </c>
      <c r="AJ984" s="1">
        <v>3</v>
      </c>
      <c r="AK984" s="1">
        <v>95</v>
      </c>
      <c r="AL984" s="1">
        <v>4</v>
      </c>
      <c r="AM984" s="1">
        <v>12</v>
      </c>
      <c r="AN984" s="1">
        <v>0</v>
      </c>
      <c r="AO984" s="1">
        <v>0</v>
      </c>
      <c r="AP984" s="1">
        <v>474</v>
      </c>
      <c r="AQ984" s="1">
        <v>5</v>
      </c>
      <c r="AR984" s="1">
        <v>21</v>
      </c>
      <c r="AS984" s="1">
        <v>29</v>
      </c>
      <c r="AT984" s="1">
        <v>400</v>
      </c>
      <c r="AU984" s="1">
        <v>296</v>
      </c>
      <c r="AV984" s="1">
        <v>103</v>
      </c>
      <c r="AW984" s="1">
        <v>3</v>
      </c>
      <c r="AX984" s="1">
        <v>1</v>
      </c>
      <c r="AY984" t="str">
        <f t="shared" si="165"/>
        <v>2021_02_ARI</v>
      </c>
      <c r="AZ984" t="str">
        <f t="shared" si="166"/>
        <v>C.Kirk</v>
      </c>
      <c r="BA984" t="str">
        <f t="shared" si="167"/>
        <v/>
      </c>
      <c r="BB984" t="str">
        <f t="shared" si="168"/>
        <v>2021_02_ARI</v>
      </c>
      <c r="BC984" t="str">
        <f t="shared" si="169"/>
        <v/>
      </c>
      <c r="BD984">
        <f>COUNTIFS($BB$1:BB984,BB984,$BC$1:BC984,"ru")</f>
        <v>3</v>
      </c>
      <c r="BE984" t="str">
        <f t="shared" si="170"/>
        <v>re</v>
      </c>
      <c r="BF984">
        <f>COUNTIFS($BB$1:BB984,BB984,$BE$1:BE984,"re")</f>
        <v>4</v>
      </c>
      <c r="BG984" t="str">
        <f t="shared" si="171"/>
        <v>32021_02_ARI</v>
      </c>
      <c r="BH984" t="str">
        <f t="shared" si="172"/>
        <v>re42021_02_ARI</v>
      </c>
      <c r="BI984" t="str">
        <f t="shared" si="173"/>
        <v>2021_02_ARIC.Kirk</v>
      </c>
      <c r="BJ984" t="str">
        <f t="shared" si="174"/>
        <v>2021_ARI_C.Kirk</v>
      </c>
      <c r="BK984" t="str">
        <f>IF(ISERROR(MATCH(LEFT(C984,5)&amp;B984&amp;"_"&amp;A984,$BK$1:BK983,0)),LEFT(C984,5)&amp;B984&amp;"_"&amp;A984,"")</f>
        <v/>
      </c>
      <c r="BL984">
        <f>COUNTIFS($B$1:B984,B984)-COUNTIFS($B$1:B984,B984,$BK$1:BK984,"")</f>
        <v>9</v>
      </c>
      <c r="BM984" t="str">
        <f t="shared" si="175"/>
        <v/>
      </c>
    </row>
    <row r="985" spans="1:65" x14ac:dyDescent="0.25">
      <c r="A985" s="1" t="s">
        <v>208</v>
      </c>
      <c r="B985" s="1" t="s">
        <v>72</v>
      </c>
      <c r="C985" s="1" t="s">
        <v>1678</v>
      </c>
      <c r="D985" s="1">
        <v>0.154</v>
      </c>
      <c r="E985" s="1">
        <v>5.0199999999999996</v>
      </c>
      <c r="F985" s="1" t="s">
        <v>1839</v>
      </c>
      <c r="G985" s="1" t="s">
        <v>52</v>
      </c>
      <c r="H985" s="1" t="s">
        <v>52</v>
      </c>
      <c r="I985" s="1" t="s">
        <v>52</v>
      </c>
      <c r="J985" s="1" t="s">
        <v>52</v>
      </c>
      <c r="K985" s="1" t="s">
        <v>52</v>
      </c>
      <c r="L985" s="1" t="s">
        <v>52</v>
      </c>
      <c r="M985" s="1" t="s">
        <v>52</v>
      </c>
      <c r="N985" s="1" t="s">
        <v>52</v>
      </c>
      <c r="O985" s="1" t="s">
        <v>52</v>
      </c>
      <c r="P985" s="1" t="s">
        <v>52</v>
      </c>
      <c r="Q985" s="1" t="s">
        <v>52</v>
      </c>
      <c r="R985" s="1" t="s">
        <v>52</v>
      </c>
      <c r="S985" s="1" t="s">
        <v>52</v>
      </c>
      <c r="T985" s="1" t="s">
        <v>52</v>
      </c>
      <c r="U985" s="1" t="s">
        <v>52</v>
      </c>
      <c r="V985" s="1" t="s">
        <v>52</v>
      </c>
      <c r="W985" s="1" t="s">
        <v>52</v>
      </c>
      <c r="X985" s="1" t="s">
        <v>52</v>
      </c>
      <c r="Y985" s="1" t="s">
        <v>52</v>
      </c>
      <c r="Z985" s="1" t="s">
        <v>52</v>
      </c>
      <c r="AA985" s="1" t="s">
        <v>52</v>
      </c>
      <c r="AB985" s="1" t="s">
        <v>52</v>
      </c>
      <c r="AC985" s="1" t="s">
        <v>52</v>
      </c>
      <c r="AD985" s="1">
        <v>65</v>
      </c>
      <c r="AE985" s="1">
        <v>1</v>
      </c>
      <c r="AF985" s="1">
        <v>4</v>
      </c>
      <c r="AG985" s="1">
        <v>8</v>
      </c>
      <c r="AH985" s="1">
        <v>0.5</v>
      </c>
      <c r="AI985" s="1">
        <v>-23.37</v>
      </c>
      <c r="AJ985" s="1">
        <v>3</v>
      </c>
      <c r="AK985" s="1">
        <v>87</v>
      </c>
      <c r="AL985" s="1">
        <v>29</v>
      </c>
      <c r="AM985" s="1">
        <v>24</v>
      </c>
      <c r="AN985" s="1">
        <v>0</v>
      </c>
      <c r="AO985" s="1">
        <v>0</v>
      </c>
      <c r="AP985" s="1">
        <v>234</v>
      </c>
      <c r="AQ985" s="1">
        <v>4</v>
      </c>
      <c r="AR985" s="1">
        <v>28</v>
      </c>
      <c r="AS985" s="1">
        <v>16</v>
      </c>
      <c r="AT985" s="1">
        <v>149</v>
      </c>
      <c r="AU985" s="1">
        <v>125</v>
      </c>
      <c r="AV985" s="1">
        <v>105</v>
      </c>
      <c r="AW985" s="1">
        <v>5</v>
      </c>
      <c r="AX985" s="1">
        <v>0</v>
      </c>
      <c r="AY985" t="str">
        <f t="shared" si="165"/>
        <v>2021_04_SEA</v>
      </c>
      <c r="AZ985" t="str">
        <f t="shared" si="166"/>
        <v>D.Metcalf</v>
      </c>
      <c r="BA985" t="str">
        <f t="shared" si="167"/>
        <v/>
      </c>
      <c r="BB985" t="str">
        <f t="shared" si="168"/>
        <v>2021_04_SEA</v>
      </c>
      <c r="BC985" t="str">
        <f t="shared" si="169"/>
        <v/>
      </c>
      <c r="BD985">
        <f>COUNTIFS($BB$1:BB985,BB985,$BC$1:BC985,"ru")</f>
        <v>3</v>
      </c>
      <c r="BE985" t="str">
        <f t="shared" si="170"/>
        <v>re</v>
      </c>
      <c r="BF985">
        <f>COUNTIFS($BB$1:BB985,BB985,$BE$1:BE985,"re")</f>
        <v>3</v>
      </c>
      <c r="BG985" t="str">
        <f t="shared" si="171"/>
        <v>32021_04_SEA</v>
      </c>
      <c r="BH985" t="str">
        <f t="shared" si="172"/>
        <v>re32021_04_SEA</v>
      </c>
      <c r="BI985" t="str">
        <f t="shared" si="173"/>
        <v>2021_04_SEAD.Metcalf</v>
      </c>
      <c r="BJ985" t="str">
        <f t="shared" si="174"/>
        <v>2021_SEA_D.Metcalf</v>
      </c>
      <c r="BK985" t="str">
        <f>IF(ISERROR(MATCH(LEFT(C985,5)&amp;B985&amp;"_"&amp;A985,$BK$1:BK984,0)),LEFT(C985,5)&amp;B985&amp;"_"&amp;A985,"")</f>
        <v/>
      </c>
      <c r="BL985">
        <f>COUNTIFS($B$1:B985,B985)-COUNTIFS($B$1:B985,B985,$BK$1:BK985,"")</f>
        <v>11</v>
      </c>
      <c r="BM985" t="str">
        <f t="shared" si="175"/>
        <v/>
      </c>
    </row>
    <row r="986" spans="1:65" x14ac:dyDescent="0.25">
      <c r="A986" s="1" t="s">
        <v>227</v>
      </c>
      <c r="B986" s="1" t="s">
        <v>105</v>
      </c>
      <c r="C986" s="1" t="s">
        <v>437</v>
      </c>
      <c r="D986" s="1">
        <v>0.114</v>
      </c>
      <c r="E986" s="1">
        <v>0.27</v>
      </c>
      <c r="F986" s="1" t="s">
        <v>614</v>
      </c>
      <c r="G986" s="1" t="s">
        <v>52</v>
      </c>
      <c r="H986" s="1" t="s">
        <v>52</v>
      </c>
      <c r="I986" s="1" t="s">
        <v>52</v>
      </c>
      <c r="J986" s="1" t="s">
        <v>52</v>
      </c>
      <c r="K986" s="1" t="s">
        <v>52</v>
      </c>
      <c r="L986" s="1" t="s">
        <v>52</v>
      </c>
      <c r="M986" s="1" t="s">
        <v>52</v>
      </c>
      <c r="N986" s="1" t="s">
        <v>52</v>
      </c>
      <c r="O986" s="1" t="s">
        <v>52</v>
      </c>
      <c r="P986" s="1" t="s">
        <v>52</v>
      </c>
      <c r="Q986" s="1" t="s">
        <v>52</v>
      </c>
      <c r="R986" s="1" t="s">
        <v>52</v>
      </c>
      <c r="S986" s="1" t="s">
        <v>52</v>
      </c>
      <c r="T986" s="1" t="s">
        <v>52</v>
      </c>
      <c r="U986" s="1" t="s">
        <v>52</v>
      </c>
      <c r="V986" s="1" t="s">
        <v>52</v>
      </c>
      <c r="W986" s="1" t="s">
        <v>52</v>
      </c>
      <c r="X986" s="1" t="s">
        <v>52</v>
      </c>
      <c r="Y986" s="1" t="s">
        <v>52</v>
      </c>
      <c r="Z986" s="1" t="s">
        <v>52</v>
      </c>
      <c r="AA986" s="1" t="s">
        <v>52</v>
      </c>
      <c r="AB986" s="1" t="s">
        <v>52</v>
      </c>
      <c r="AC986" s="1" t="s">
        <v>52</v>
      </c>
      <c r="AD986" s="1">
        <v>65</v>
      </c>
      <c r="AE986" s="1">
        <v>0</v>
      </c>
      <c r="AF986" s="1">
        <v>3</v>
      </c>
      <c r="AG986" s="1">
        <v>7</v>
      </c>
      <c r="AH986" s="1">
        <v>0.42799999999999999</v>
      </c>
      <c r="AI986" s="1">
        <v>-44.36</v>
      </c>
      <c r="AJ986" s="1">
        <v>2</v>
      </c>
      <c r="AK986" s="1">
        <v>83</v>
      </c>
      <c r="AL986" s="1">
        <v>4</v>
      </c>
      <c r="AM986" s="1">
        <v>17</v>
      </c>
      <c r="AN986" s="1">
        <v>0</v>
      </c>
      <c r="AO986" s="1">
        <v>0</v>
      </c>
      <c r="AP986" s="1">
        <v>314</v>
      </c>
      <c r="AQ986" s="1">
        <v>2</v>
      </c>
      <c r="AR986" s="1">
        <v>20</v>
      </c>
      <c r="AS986" s="1">
        <v>22</v>
      </c>
      <c r="AT986" s="1">
        <v>267</v>
      </c>
      <c r="AU986" s="1">
        <v>306</v>
      </c>
      <c r="AV986" s="1">
        <v>60</v>
      </c>
      <c r="AW986" s="1">
        <v>3</v>
      </c>
      <c r="AX986" s="1">
        <v>2</v>
      </c>
      <c r="AY986" t="str">
        <f t="shared" si="165"/>
        <v>2021_01_NYG</v>
      </c>
      <c r="AZ986" t="str">
        <f t="shared" si="166"/>
        <v>D.Slayton</v>
      </c>
      <c r="BA986" t="str">
        <f t="shared" si="167"/>
        <v/>
      </c>
      <c r="BB986" t="str">
        <f t="shared" si="168"/>
        <v>2021_01_NYG</v>
      </c>
      <c r="BC986" t="str">
        <f t="shared" si="169"/>
        <v/>
      </c>
      <c r="BD986">
        <f>COUNTIFS($BB$1:BB986,BB986,$BC$1:BC986,"ru")</f>
        <v>3</v>
      </c>
      <c r="BE986" t="str">
        <f t="shared" si="170"/>
        <v>re</v>
      </c>
      <c r="BF986">
        <f>COUNTIFS($BB$1:BB986,BB986,$BE$1:BE986,"re")</f>
        <v>4</v>
      </c>
      <c r="BG986" t="str">
        <f t="shared" si="171"/>
        <v>32021_01_NYG</v>
      </c>
      <c r="BH986" t="str">
        <f t="shared" si="172"/>
        <v>re42021_01_NYG</v>
      </c>
      <c r="BI986" t="str">
        <f t="shared" si="173"/>
        <v>2021_01_NYGD.Slayton</v>
      </c>
      <c r="BJ986" t="str">
        <f t="shared" si="174"/>
        <v>2021_NYG_D.Slayton</v>
      </c>
      <c r="BK986" t="str">
        <f>IF(ISERROR(MATCH(LEFT(C986,5)&amp;B986&amp;"_"&amp;A986,$BK$1:BK985,0)),LEFT(C986,5)&amp;B986&amp;"_"&amp;A986,"")</f>
        <v>2021_NYG_D.Slayton</v>
      </c>
      <c r="BL986">
        <f>COUNTIFS($B$1:B986,B986)-COUNTIFS($B$1:B986,B986,$BK$1:BK986,"")</f>
        <v>13</v>
      </c>
      <c r="BM986" t="str">
        <f t="shared" si="175"/>
        <v>2021_NYG13</v>
      </c>
    </row>
    <row r="987" spans="1:65" x14ac:dyDescent="0.25">
      <c r="A987" s="1" t="s">
        <v>201</v>
      </c>
      <c r="B987" s="1" t="s">
        <v>76</v>
      </c>
      <c r="C987" s="1" t="s">
        <v>828</v>
      </c>
      <c r="D987" s="1">
        <v>0.17799999999999999</v>
      </c>
      <c r="E987" s="1">
        <v>2.3199999999999998</v>
      </c>
      <c r="F987" s="1" t="s">
        <v>1015</v>
      </c>
      <c r="G987" s="1" t="s">
        <v>52</v>
      </c>
      <c r="H987" s="1" t="s">
        <v>52</v>
      </c>
      <c r="I987" s="1" t="s">
        <v>52</v>
      </c>
      <c r="J987" s="1" t="s">
        <v>52</v>
      </c>
      <c r="K987" s="1" t="s">
        <v>52</v>
      </c>
      <c r="L987" s="1" t="s">
        <v>52</v>
      </c>
      <c r="M987" s="1" t="s">
        <v>52</v>
      </c>
      <c r="N987" s="1" t="s">
        <v>52</v>
      </c>
      <c r="O987" s="1" t="s">
        <v>52</v>
      </c>
      <c r="P987" s="1" t="s">
        <v>52</v>
      </c>
      <c r="Q987" s="1" t="s">
        <v>52</v>
      </c>
      <c r="R987" s="1" t="s">
        <v>52</v>
      </c>
      <c r="S987" s="1" t="s">
        <v>52</v>
      </c>
      <c r="T987" s="1" t="s">
        <v>52</v>
      </c>
      <c r="U987" s="1" t="s">
        <v>52</v>
      </c>
      <c r="V987" s="1" t="s">
        <v>52</v>
      </c>
      <c r="W987" s="1" t="s">
        <v>52</v>
      </c>
      <c r="X987" s="1" t="s">
        <v>52</v>
      </c>
      <c r="Y987" s="1" t="s">
        <v>52</v>
      </c>
      <c r="Z987" s="1" t="s">
        <v>52</v>
      </c>
      <c r="AA987" s="1" t="s">
        <v>52</v>
      </c>
      <c r="AB987" s="1" t="s">
        <v>52</v>
      </c>
      <c r="AC987" s="1" t="s">
        <v>52</v>
      </c>
      <c r="AD987" s="1">
        <v>65</v>
      </c>
      <c r="AE987" s="1">
        <v>0</v>
      </c>
      <c r="AF987" s="1">
        <v>5</v>
      </c>
      <c r="AG987" s="1">
        <v>7</v>
      </c>
      <c r="AH987" s="1">
        <v>0.71399999999999997</v>
      </c>
      <c r="AI987" s="1">
        <v>16.39</v>
      </c>
      <c r="AJ987" s="1">
        <v>3</v>
      </c>
      <c r="AK987" s="1">
        <v>66</v>
      </c>
      <c r="AL987" s="1">
        <v>15</v>
      </c>
      <c r="AM987" s="1">
        <v>15</v>
      </c>
      <c r="AN987" s="1">
        <v>0</v>
      </c>
      <c r="AO987" s="1">
        <v>0</v>
      </c>
      <c r="AP987" s="1">
        <v>425</v>
      </c>
      <c r="AQ987" s="1">
        <v>2</v>
      </c>
      <c r="AR987" s="1">
        <v>25</v>
      </c>
      <c r="AS987" s="1">
        <v>28</v>
      </c>
      <c r="AT987" s="1">
        <v>382</v>
      </c>
      <c r="AU987" s="1">
        <v>303</v>
      </c>
      <c r="AV987" s="1">
        <v>52</v>
      </c>
      <c r="AW987" s="1">
        <v>5</v>
      </c>
      <c r="AX987" s="1">
        <v>2</v>
      </c>
      <c r="AY987" t="str">
        <f t="shared" si="165"/>
        <v>2021_02_LV</v>
      </c>
      <c r="AZ987" t="str">
        <f t="shared" si="166"/>
        <v>D.Waller</v>
      </c>
      <c r="BA987" t="str">
        <f t="shared" si="167"/>
        <v/>
      </c>
      <c r="BB987" t="str">
        <f t="shared" si="168"/>
        <v>2021_02_LV</v>
      </c>
      <c r="BC987" t="str">
        <f t="shared" si="169"/>
        <v/>
      </c>
      <c r="BD987">
        <f>COUNTIFS($BB$1:BB987,BB987,$BC$1:BC987,"ru")</f>
        <v>4</v>
      </c>
      <c r="BE987" t="str">
        <f t="shared" si="170"/>
        <v>re</v>
      </c>
      <c r="BF987">
        <f>COUNTIFS($BB$1:BB987,BB987,$BE$1:BE987,"re")</f>
        <v>3</v>
      </c>
      <c r="BG987" t="str">
        <f t="shared" si="171"/>
        <v>42021_02_LV</v>
      </c>
      <c r="BH987" t="str">
        <f t="shared" si="172"/>
        <v>re32021_02_LV</v>
      </c>
      <c r="BI987" t="str">
        <f t="shared" si="173"/>
        <v>2021_02_LVD.Waller</v>
      </c>
      <c r="BJ987" t="str">
        <f t="shared" si="174"/>
        <v>2021_LV_D.Waller</v>
      </c>
      <c r="BK987" t="str">
        <f>IF(ISERROR(MATCH(LEFT(C987,5)&amp;B987&amp;"_"&amp;A987,$BK$1:BK986,0)),LEFT(C987,5)&amp;B987&amp;"_"&amp;A987,"")</f>
        <v/>
      </c>
      <c r="BL987">
        <f>COUNTIFS($B$1:B987,B987)-COUNTIFS($B$1:B987,B987,$BK$1:BK987,"")</f>
        <v>12</v>
      </c>
      <c r="BM987" t="str">
        <f t="shared" si="175"/>
        <v/>
      </c>
    </row>
    <row r="988" spans="1:65" x14ac:dyDescent="0.25">
      <c r="A988" s="1" t="s">
        <v>573</v>
      </c>
      <c r="B988" s="1" t="s">
        <v>60</v>
      </c>
      <c r="C988" s="1" t="s">
        <v>1245</v>
      </c>
      <c r="D988" s="1">
        <v>8.2000000000000003E-2</v>
      </c>
      <c r="E988" s="1">
        <v>0.34</v>
      </c>
      <c r="F988" s="1" t="s">
        <v>1424</v>
      </c>
      <c r="G988" s="1" t="s">
        <v>52</v>
      </c>
      <c r="H988" s="1" t="s">
        <v>52</v>
      </c>
      <c r="I988" s="1" t="s">
        <v>52</v>
      </c>
      <c r="J988" s="1" t="s">
        <v>52</v>
      </c>
      <c r="K988" s="1" t="s">
        <v>52</v>
      </c>
      <c r="L988" s="1" t="s">
        <v>52</v>
      </c>
      <c r="M988" s="1" t="s">
        <v>52</v>
      </c>
      <c r="N988" s="1" t="s">
        <v>52</v>
      </c>
      <c r="O988" s="1" t="s">
        <v>52</v>
      </c>
      <c r="P988" s="1" t="s">
        <v>52</v>
      </c>
      <c r="Q988" s="1" t="s">
        <v>52</v>
      </c>
      <c r="R988" s="1" t="s">
        <v>52</v>
      </c>
      <c r="S988" s="1" t="s">
        <v>52</v>
      </c>
      <c r="T988" s="1" t="s">
        <v>52</v>
      </c>
      <c r="U988" s="1" t="s">
        <v>52</v>
      </c>
      <c r="V988" s="1" t="s">
        <v>52</v>
      </c>
      <c r="W988" s="1" t="s">
        <v>52</v>
      </c>
      <c r="X988" s="1" t="s">
        <v>52</v>
      </c>
      <c r="Y988" s="1" t="s">
        <v>52</v>
      </c>
      <c r="Z988" s="1" t="s">
        <v>52</v>
      </c>
      <c r="AA988" s="1" t="s">
        <v>52</v>
      </c>
      <c r="AB988" s="1" t="s">
        <v>52</v>
      </c>
      <c r="AC988" s="1" t="s">
        <v>52</v>
      </c>
      <c r="AD988" s="1">
        <v>65</v>
      </c>
      <c r="AE988" s="1">
        <v>2</v>
      </c>
      <c r="AF988" s="1">
        <v>4</v>
      </c>
      <c r="AG988" s="1">
        <v>5</v>
      </c>
      <c r="AH988" s="1">
        <v>0.8</v>
      </c>
      <c r="AI988" s="1">
        <v>30.29</v>
      </c>
      <c r="AJ988" s="1">
        <v>3</v>
      </c>
      <c r="AK988" s="1">
        <v>68</v>
      </c>
      <c r="AL988" s="1">
        <v>4</v>
      </c>
      <c r="AM988" s="1">
        <v>6</v>
      </c>
      <c r="AN988" s="1">
        <v>0</v>
      </c>
      <c r="AO988" s="1">
        <v>0</v>
      </c>
      <c r="AP988" s="1">
        <v>268</v>
      </c>
      <c r="AQ988" s="1">
        <v>3</v>
      </c>
      <c r="AR988" s="1">
        <v>24</v>
      </c>
      <c r="AS988" s="1">
        <v>14</v>
      </c>
      <c r="AT988" s="1">
        <v>172</v>
      </c>
      <c r="AU988" s="1">
        <v>160</v>
      </c>
      <c r="AV988" s="1">
        <v>96</v>
      </c>
      <c r="AW988" s="1">
        <v>2</v>
      </c>
      <c r="AX988" s="1">
        <v>0</v>
      </c>
      <c r="AY988" t="str">
        <f t="shared" si="165"/>
        <v>2021_03_CIN</v>
      </c>
      <c r="AZ988" t="str">
        <f t="shared" si="166"/>
        <v>J.Chase</v>
      </c>
      <c r="BA988" t="str">
        <f t="shared" si="167"/>
        <v/>
      </c>
      <c r="BB988" t="str">
        <f t="shared" si="168"/>
        <v>2021_03_CIN</v>
      </c>
      <c r="BC988" t="str">
        <f t="shared" si="169"/>
        <v/>
      </c>
      <c r="BD988">
        <f>COUNTIFS($BB$1:BB988,BB988,$BC$1:BC988,"ru")</f>
        <v>3</v>
      </c>
      <c r="BE988" t="str">
        <f t="shared" si="170"/>
        <v>re</v>
      </c>
      <c r="BF988">
        <f>COUNTIFS($BB$1:BB988,BB988,$BE$1:BE988,"re")</f>
        <v>3</v>
      </c>
      <c r="BG988" t="str">
        <f t="shared" si="171"/>
        <v>32021_03_CIN</v>
      </c>
      <c r="BH988" t="str">
        <f t="shared" si="172"/>
        <v>re32021_03_CIN</v>
      </c>
      <c r="BI988" t="str">
        <f t="shared" si="173"/>
        <v>2021_03_CINJ.Chase</v>
      </c>
      <c r="BJ988" t="str">
        <f t="shared" si="174"/>
        <v>2021_CIN_J.Chase</v>
      </c>
      <c r="BK988" t="str">
        <f>IF(ISERROR(MATCH(LEFT(C988,5)&amp;B988&amp;"_"&amp;A988,$BK$1:BK987,0)),LEFT(C988,5)&amp;B988&amp;"_"&amp;A988,"")</f>
        <v/>
      </c>
      <c r="BL988">
        <f>COUNTIFS($B$1:B988,B988)-COUNTIFS($B$1:B988,B988,$BK$1:BK988,"")</f>
        <v>9</v>
      </c>
      <c r="BM988" t="str">
        <f t="shared" si="175"/>
        <v/>
      </c>
    </row>
    <row r="989" spans="1:65" x14ac:dyDescent="0.25">
      <c r="A989" s="1" t="s">
        <v>209</v>
      </c>
      <c r="B989" s="1" t="s">
        <v>64</v>
      </c>
      <c r="C989" s="1" t="s">
        <v>826</v>
      </c>
      <c r="D989" s="1">
        <v>0.16800000000000001</v>
      </c>
      <c r="E989" s="1">
        <v>4.4400000000000004</v>
      </c>
      <c r="F989" s="1" t="s">
        <v>1016</v>
      </c>
      <c r="G989" s="1" t="s">
        <v>52</v>
      </c>
      <c r="H989" s="1" t="s">
        <v>52</v>
      </c>
      <c r="I989" s="1" t="s">
        <v>52</v>
      </c>
      <c r="J989" s="1" t="s">
        <v>52</v>
      </c>
      <c r="K989" s="1" t="s">
        <v>52</v>
      </c>
      <c r="L989" s="1" t="s">
        <v>52</v>
      </c>
      <c r="M989" s="1" t="s">
        <v>52</v>
      </c>
      <c r="N989" s="1" t="s">
        <v>52</v>
      </c>
      <c r="O989" s="1" t="s">
        <v>52</v>
      </c>
      <c r="P989" s="1" t="s">
        <v>52</v>
      </c>
      <c r="Q989" s="1" t="s">
        <v>52</v>
      </c>
      <c r="R989" s="1" t="s">
        <v>52</v>
      </c>
      <c r="S989" s="1" t="s">
        <v>52</v>
      </c>
      <c r="T989" s="1" t="s">
        <v>52</v>
      </c>
      <c r="U989" s="1" t="s">
        <v>52</v>
      </c>
      <c r="V989" s="1" t="s">
        <v>52</v>
      </c>
      <c r="W989" s="1" t="s">
        <v>52</v>
      </c>
      <c r="X989" s="1" t="s">
        <v>52</v>
      </c>
      <c r="Y989" s="1" t="s">
        <v>52</v>
      </c>
      <c r="Z989" s="1" t="s">
        <v>52</v>
      </c>
      <c r="AA989" s="1" t="s">
        <v>52</v>
      </c>
      <c r="AB989" s="1" t="s">
        <v>52</v>
      </c>
      <c r="AC989" s="1" t="s">
        <v>52</v>
      </c>
      <c r="AD989" s="1">
        <v>65</v>
      </c>
      <c r="AE989" s="1">
        <v>1</v>
      </c>
      <c r="AF989" s="1">
        <v>6</v>
      </c>
      <c r="AG989" s="1">
        <v>10</v>
      </c>
      <c r="AH989" s="1">
        <v>0.6</v>
      </c>
      <c r="AI989" s="1">
        <v>1.64</v>
      </c>
      <c r="AJ989" s="1">
        <v>2</v>
      </c>
      <c r="AK989" s="1">
        <v>124</v>
      </c>
      <c r="AL989" s="1">
        <v>17</v>
      </c>
      <c r="AM989" s="1">
        <v>26</v>
      </c>
      <c r="AN989" s="1">
        <v>0</v>
      </c>
      <c r="AO989" s="1">
        <v>0</v>
      </c>
      <c r="AP989" s="1">
        <v>419</v>
      </c>
      <c r="AQ989" s="1">
        <v>3</v>
      </c>
      <c r="AR989" s="1">
        <v>27</v>
      </c>
      <c r="AS989" s="1">
        <v>22</v>
      </c>
      <c r="AT989" s="1">
        <v>244</v>
      </c>
      <c r="AU989" s="1">
        <v>203</v>
      </c>
      <c r="AV989" s="1">
        <v>177</v>
      </c>
      <c r="AW989" s="1">
        <v>3</v>
      </c>
      <c r="AX989" s="1">
        <v>1</v>
      </c>
      <c r="AY989" t="str">
        <f t="shared" si="165"/>
        <v>2021_02_MIN</v>
      </c>
      <c r="AZ989" t="str">
        <f t="shared" si="166"/>
        <v>J.Jefferson</v>
      </c>
      <c r="BA989" t="str">
        <f t="shared" si="167"/>
        <v/>
      </c>
      <c r="BB989" t="str">
        <f t="shared" si="168"/>
        <v>2021_02_MIN</v>
      </c>
      <c r="BC989" t="str">
        <f t="shared" si="169"/>
        <v/>
      </c>
      <c r="BD989">
        <f>COUNTIFS($BB$1:BB989,BB989,$BC$1:BC989,"ru")</f>
        <v>2</v>
      </c>
      <c r="BE989" t="str">
        <f t="shared" si="170"/>
        <v>re</v>
      </c>
      <c r="BF989">
        <f>COUNTIFS($BB$1:BB989,BB989,$BE$1:BE989,"re")</f>
        <v>4</v>
      </c>
      <c r="BG989" t="str">
        <f t="shared" si="171"/>
        <v>22021_02_MIN</v>
      </c>
      <c r="BH989" t="str">
        <f t="shared" si="172"/>
        <v>re42021_02_MIN</v>
      </c>
      <c r="BI989" t="str">
        <f t="shared" si="173"/>
        <v>2021_02_MINJ.Jefferson</v>
      </c>
      <c r="BJ989" t="str">
        <f t="shared" si="174"/>
        <v>2021_MIN_J.Jefferson</v>
      </c>
      <c r="BK989" t="str">
        <f>IF(ISERROR(MATCH(LEFT(C989,5)&amp;B989&amp;"_"&amp;A989,$BK$1:BK988,0)),LEFT(C989,5)&amp;B989&amp;"_"&amp;A989,"")</f>
        <v/>
      </c>
      <c r="BL989">
        <f>COUNTIFS($B$1:B989,B989)-COUNTIFS($B$1:B989,B989,$BK$1:BK989,"")</f>
        <v>9</v>
      </c>
      <c r="BM989" t="str">
        <f t="shared" si="175"/>
        <v/>
      </c>
    </row>
    <row r="990" spans="1:65" x14ac:dyDescent="0.25">
      <c r="A990" s="1" t="s">
        <v>177</v>
      </c>
      <c r="B990" s="1" t="s">
        <v>79</v>
      </c>
      <c r="C990" s="1" t="s">
        <v>1654</v>
      </c>
      <c r="D990" s="1">
        <v>0.1</v>
      </c>
      <c r="E990" s="1">
        <v>2.23</v>
      </c>
      <c r="F990" s="1" t="s">
        <v>1840</v>
      </c>
      <c r="G990" s="1" t="s">
        <v>52</v>
      </c>
      <c r="H990" s="1" t="s">
        <v>52</v>
      </c>
      <c r="I990" s="1" t="s">
        <v>52</v>
      </c>
      <c r="J990" s="1" t="s">
        <v>52</v>
      </c>
      <c r="K990" s="1" t="s">
        <v>52</v>
      </c>
      <c r="L990" s="1" t="s">
        <v>52</v>
      </c>
      <c r="M990" s="1" t="s">
        <v>52</v>
      </c>
      <c r="N990" s="1" t="s">
        <v>52</v>
      </c>
      <c r="O990" s="1" t="s">
        <v>52</v>
      </c>
      <c r="P990" s="1" t="s">
        <v>52</v>
      </c>
      <c r="Q990" s="1" t="s">
        <v>52</v>
      </c>
      <c r="R990" s="1" t="s">
        <v>52</v>
      </c>
      <c r="S990" s="1" t="s">
        <v>52</v>
      </c>
      <c r="T990" s="1" t="s">
        <v>52</v>
      </c>
      <c r="U990" s="1" t="s">
        <v>52</v>
      </c>
      <c r="V990" s="1" t="s">
        <v>52</v>
      </c>
      <c r="W990" s="1" t="s">
        <v>52</v>
      </c>
      <c r="X990" s="1" t="s">
        <v>52</v>
      </c>
      <c r="Y990" s="1" t="s">
        <v>52</v>
      </c>
      <c r="Z990" s="1" t="s">
        <v>52</v>
      </c>
      <c r="AA990" s="1" t="s">
        <v>52</v>
      </c>
      <c r="AB990" s="1" t="s">
        <v>52</v>
      </c>
      <c r="AC990" s="1" t="s">
        <v>52</v>
      </c>
      <c r="AD990" s="1">
        <v>64</v>
      </c>
      <c r="AE990" s="1">
        <v>0</v>
      </c>
      <c r="AF990" s="1">
        <v>5</v>
      </c>
      <c r="AG990" s="1">
        <v>13</v>
      </c>
      <c r="AH990" s="1">
        <v>0.38400000000000001</v>
      </c>
      <c r="AI990" s="1">
        <v>-71.75</v>
      </c>
      <c r="AJ990" s="1">
        <v>2</v>
      </c>
      <c r="AK990" s="1">
        <v>114</v>
      </c>
      <c r="AL990" s="1">
        <v>17</v>
      </c>
      <c r="AM990" s="1">
        <v>37</v>
      </c>
      <c r="AN990" s="1">
        <v>0</v>
      </c>
      <c r="AO990" s="1">
        <v>0</v>
      </c>
      <c r="AP990" s="1">
        <v>401</v>
      </c>
      <c r="AQ990" s="1">
        <v>2</v>
      </c>
      <c r="AR990" s="1">
        <v>23</v>
      </c>
      <c r="AS990" s="1">
        <v>26</v>
      </c>
      <c r="AT990" s="1">
        <v>280</v>
      </c>
      <c r="AU990" s="1">
        <v>354</v>
      </c>
      <c r="AV990" s="1">
        <v>121</v>
      </c>
      <c r="AW990" s="1">
        <v>5</v>
      </c>
      <c r="AX990" s="1">
        <v>3</v>
      </c>
      <c r="AY990" t="str">
        <f t="shared" si="165"/>
        <v>2021_04_LA</v>
      </c>
      <c r="AZ990" t="str">
        <f t="shared" si="166"/>
        <v>C.Kupp</v>
      </c>
      <c r="BA990" t="str">
        <f t="shared" si="167"/>
        <v/>
      </c>
      <c r="BB990" t="str">
        <f t="shared" si="168"/>
        <v>2021_04_LA</v>
      </c>
      <c r="BC990" t="str">
        <f t="shared" si="169"/>
        <v/>
      </c>
      <c r="BD990">
        <f>COUNTIFS($BB$1:BB990,BB990,$BC$1:BC990,"ru")</f>
        <v>3</v>
      </c>
      <c r="BE990" t="str">
        <f t="shared" si="170"/>
        <v>re</v>
      </c>
      <c r="BF990">
        <f>COUNTIFS($BB$1:BB990,BB990,$BE$1:BE990,"re")</f>
        <v>3</v>
      </c>
      <c r="BG990" t="str">
        <f t="shared" si="171"/>
        <v>32021_04_LA</v>
      </c>
      <c r="BH990" t="str">
        <f t="shared" si="172"/>
        <v>re32021_04_LA</v>
      </c>
      <c r="BI990" t="str">
        <f t="shared" si="173"/>
        <v>2021_04_LAC.Kupp</v>
      </c>
      <c r="BJ990" t="str">
        <f t="shared" si="174"/>
        <v>2021_LA_C.Kupp</v>
      </c>
      <c r="BK990" t="str">
        <f>IF(ISERROR(MATCH(LEFT(C990,5)&amp;B990&amp;"_"&amp;A990,$BK$1:BK989,0)),LEFT(C990,5)&amp;B990&amp;"_"&amp;A990,"")</f>
        <v/>
      </c>
      <c r="BL990">
        <f>COUNTIFS($B$1:B990,B990)-COUNTIFS($B$1:B990,B990,$BK$1:BK990,"")</f>
        <v>12</v>
      </c>
      <c r="BM990" t="str">
        <f t="shared" si="175"/>
        <v/>
      </c>
    </row>
    <row r="991" spans="1:65" x14ac:dyDescent="0.25">
      <c r="A991" s="1" t="s">
        <v>203</v>
      </c>
      <c r="B991" s="1" t="s">
        <v>86</v>
      </c>
      <c r="C991" s="1" t="s">
        <v>1661</v>
      </c>
      <c r="D991" s="1">
        <v>5.7000000000000002E-2</v>
      </c>
      <c r="E991" s="1">
        <v>3.71</v>
      </c>
      <c r="F991" s="1" t="s">
        <v>1841</v>
      </c>
      <c r="G991" s="1" t="s">
        <v>52</v>
      </c>
      <c r="H991" s="1" t="s">
        <v>52</v>
      </c>
      <c r="I991" s="1" t="s">
        <v>52</v>
      </c>
      <c r="J991" s="1" t="s">
        <v>52</v>
      </c>
      <c r="K991" s="1" t="s">
        <v>52</v>
      </c>
      <c r="L991" s="1" t="s">
        <v>52</v>
      </c>
      <c r="M991" s="1" t="s">
        <v>52</v>
      </c>
      <c r="N991" s="1" t="s">
        <v>52</v>
      </c>
      <c r="O991" s="1" t="s">
        <v>52</v>
      </c>
      <c r="P991" s="1" t="s">
        <v>52</v>
      </c>
      <c r="Q991" s="1" t="s">
        <v>52</v>
      </c>
      <c r="R991" s="1" t="s">
        <v>52</v>
      </c>
      <c r="S991" s="1" t="s">
        <v>52</v>
      </c>
      <c r="T991" s="1" t="s">
        <v>52</v>
      </c>
      <c r="U991" s="1" t="s">
        <v>52</v>
      </c>
      <c r="V991" s="1" t="s">
        <v>52</v>
      </c>
      <c r="W991" s="1" t="s">
        <v>52</v>
      </c>
      <c r="X991" s="1" t="s">
        <v>52</v>
      </c>
      <c r="Y991" s="1" t="s">
        <v>52</v>
      </c>
      <c r="Z991" s="1" t="s">
        <v>52</v>
      </c>
      <c r="AA991" s="1" t="s">
        <v>52</v>
      </c>
      <c r="AB991" s="1" t="s">
        <v>52</v>
      </c>
      <c r="AC991" s="1" t="s">
        <v>52</v>
      </c>
      <c r="AD991" s="1">
        <v>64</v>
      </c>
      <c r="AE991" s="1">
        <v>0</v>
      </c>
      <c r="AF991" s="1">
        <v>6</v>
      </c>
      <c r="AG991" s="1">
        <v>11</v>
      </c>
      <c r="AH991" s="1">
        <v>0.54500000000000004</v>
      </c>
      <c r="AI991" s="1">
        <v>-18.760000000000002</v>
      </c>
      <c r="AJ991" s="1">
        <v>4</v>
      </c>
      <c r="AK991" s="1">
        <v>83</v>
      </c>
      <c r="AL991" s="1">
        <v>32</v>
      </c>
      <c r="AM991" s="1">
        <v>33</v>
      </c>
      <c r="AN991" s="1">
        <v>0</v>
      </c>
      <c r="AO991" s="1">
        <v>0</v>
      </c>
      <c r="AP991" s="1">
        <v>367</v>
      </c>
      <c r="AQ991" s="1">
        <v>3</v>
      </c>
      <c r="AR991" s="1">
        <v>33</v>
      </c>
      <c r="AS991" s="1">
        <v>20</v>
      </c>
      <c r="AT991" s="1">
        <v>248</v>
      </c>
      <c r="AU991" s="1">
        <v>344</v>
      </c>
      <c r="AV991" s="1">
        <v>131</v>
      </c>
      <c r="AW991" s="1">
        <v>3</v>
      </c>
      <c r="AX991" s="1">
        <v>3</v>
      </c>
      <c r="AY991" t="str">
        <f t="shared" si="165"/>
        <v>2021_04_GB</v>
      </c>
      <c r="AZ991" t="str">
        <f t="shared" si="166"/>
        <v>D.Adams</v>
      </c>
      <c r="BA991" t="str">
        <f t="shared" si="167"/>
        <v/>
      </c>
      <c r="BB991" t="str">
        <f t="shared" si="168"/>
        <v>2021_04_GB</v>
      </c>
      <c r="BC991" t="str">
        <f t="shared" si="169"/>
        <v/>
      </c>
      <c r="BD991">
        <f>COUNTIFS($BB$1:BB991,BB991,$BC$1:BC991,"ru")</f>
        <v>2</v>
      </c>
      <c r="BE991" t="str">
        <f t="shared" si="170"/>
        <v>re</v>
      </c>
      <c r="BF991">
        <f>COUNTIFS($BB$1:BB991,BB991,$BE$1:BE991,"re")</f>
        <v>4</v>
      </c>
      <c r="BG991" t="str">
        <f t="shared" si="171"/>
        <v>22021_04_GB</v>
      </c>
      <c r="BH991" t="str">
        <f t="shared" si="172"/>
        <v>re42021_04_GB</v>
      </c>
      <c r="BI991" t="str">
        <f t="shared" si="173"/>
        <v>2021_04_GBD.Adams</v>
      </c>
      <c r="BJ991" t="str">
        <f t="shared" si="174"/>
        <v>2021_GB_D.Adams</v>
      </c>
      <c r="BK991" t="str">
        <f>IF(ISERROR(MATCH(LEFT(C991,5)&amp;B991&amp;"_"&amp;A991,$BK$1:BK990,0)),LEFT(C991,5)&amp;B991&amp;"_"&amp;A991,"")</f>
        <v/>
      </c>
      <c r="BL991">
        <f>COUNTIFS($B$1:B991,B991)-COUNTIFS($B$1:B991,B991,$BK$1:BK991,"")</f>
        <v>7</v>
      </c>
      <c r="BM991" t="str">
        <f t="shared" si="175"/>
        <v/>
      </c>
    </row>
    <row r="992" spans="1:65" x14ac:dyDescent="0.25">
      <c r="A992" s="1" t="s">
        <v>292</v>
      </c>
      <c r="B992" s="1" t="s">
        <v>91</v>
      </c>
      <c r="C992" s="1" t="s">
        <v>2064</v>
      </c>
      <c r="D992" s="1">
        <v>4.4999999999999998E-2</v>
      </c>
      <c r="E992" s="1">
        <v>3.24</v>
      </c>
      <c r="F992" s="1" t="s">
        <v>2228</v>
      </c>
      <c r="G992" s="1" t="s">
        <v>52</v>
      </c>
      <c r="H992" s="1" t="s">
        <v>52</v>
      </c>
      <c r="I992" s="1" t="s">
        <v>52</v>
      </c>
      <c r="J992" s="1" t="s">
        <v>52</v>
      </c>
      <c r="K992" s="1" t="s">
        <v>52</v>
      </c>
      <c r="L992" s="1" t="s">
        <v>52</v>
      </c>
      <c r="M992" s="1" t="s">
        <v>52</v>
      </c>
      <c r="N992" s="1" t="s">
        <v>52</v>
      </c>
      <c r="O992" s="1" t="s">
        <v>52</v>
      </c>
      <c r="P992" s="1" t="s">
        <v>52</v>
      </c>
      <c r="Q992" s="1" t="s">
        <v>52</v>
      </c>
      <c r="R992" s="1" t="s">
        <v>52</v>
      </c>
      <c r="S992" s="1" t="s">
        <v>52</v>
      </c>
      <c r="T992" s="1" t="s">
        <v>52</v>
      </c>
      <c r="U992" s="1" t="s">
        <v>52</v>
      </c>
      <c r="V992" s="1" t="s">
        <v>52</v>
      </c>
      <c r="W992" s="1" t="s">
        <v>52</v>
      </c>
      <c r="X992" s="1" t="s">
        <v>52</v>
      </c>
      <c r="Y992" s="1" t="s">
        <v>52</v>
      </c>
      <c r="Z992" s="1" t="s">
        <v>52</v>
      </c>
      <c r="AA992" s="1" t="s">
        <v>52</v>
      </c>
      <c r="AB992" s="1" t="s">
        <v>52</v>
      </c>
      <c r="AC992" s="1" t="s">
        <v>52</v>
      </c>
      <c r="AD992" s="1">
        <v>64</v>
      </c>
      <c r="AE992" s="1">
        <v>1</v>
      </c>
      <c r="AF992" s="1">
        <v>6</v>
      </c>
      <c r="AG992" s="1">
        <v>8</v>
      </c>
      <c r="AH992" s="1">
        <v>0.75</v>
      </c>
      <c r="AI992" s="1">
        <v>11.05</v>
      </c>
      <c r="AJ992" s="1">
        <v>3</v>
      </c>
      <c r="AK992" s="1">
        <v>63</v>
      </c>
      <c r="AL992" s="1">
        <v>27</v>
      </c>
      <c r="AM992" s="1">
        <v>20</v>
      </c>
      <c r="AN992" s="1">
        <v>1</v>
      </c>
      <c r="AO992" s="1">
        <v>1</v>
      </c>
      <c r="AP992" s="1">
        <v>454</v>
      </c>
      <c r="AQ992" s="1">
        <v>4</v>
      </c>
      <c r="AR992" s="1">
        <v>31</v>
      </c>
      <c r="AS992" s="1">
        <v>23</v>
      </c>
      <c r="AT992" s="1">
        <v>273</v>
      </c>
      <c r="AU992" s="1">
        <v>251</v>
      </c>
      <c r="AV992" s="1">
        <v>198</v>
      </c>
      <c r="AW992" s="1">
        <v>11</v>
      </c>
      <c r="AX992" s="1">
        <v>9</v>
      </c>
      <c r="AY992" t="str">
        <f t="shared" si="165"/>
        <v>2021_05_JAX</v>
      </c>
      <c r="AZ992" t="str">
        <f t="shared" si="166"/>
        <v>D.Arnold</v>
      </c>
      <c r="BA992" t="str">
        <f t="shared" si="167"/>
        <v/>
      </c>
      <c r="BB992" t="str">
        <f t="shared" si="168"/>
        <v>2021_05_JAX</v>
      </c>
      <c r="BC992" t="str">
        <f t="shared" si="169"/>
        <v/>
      </c>
      <c r="BD992">
        <f>COUNTIFS($BB$1:BB992,BB992,$BC$1:BC992,"ru")</f>
        <v>4</v>
      </c>
      <c r="BE992" t="str">
        <f t="shared" si="170"/>
        <v>re</v>
      </c>
      <c r="BF992">
        <f>COUNTIFS($BB$1:BB992,BB992,$BE$1:BE992,"re")</f>
        <v>3</v>
      </c>
      <c r="BG992" t="str">
        <f t="shared" si="171"/>
        <v>42021_05_JAX</v>
      </c>
      <c r="BH992" t="str">
        <f t="shared" si="172"/>
        <v>re32021_05_JAX</v>
      </c>
      <c r="BI992" t="str">
        <f t="shared" si="173"/>
        <v>2021_05_JAXD.Arnold</v>
      </c>
      <c r="BJ992" t="str">
        <f t="shared" si="174"/>
        <v>2021_JAX_D.Arnold</v>
      </c>
      <c r="BK992" t="str">
        <f>IF(ISERROR(MATCH(LEFT(C992,5)&amp;B992&amp;"_"&amp;A992,$BK$1:BK991,0)),LEFT(C992,5)&amp;B992&amp;"_"&amp;A992,"")</f>
        <v>2021_JAX_D.Arnold</v>
      </c>
      <c r="BL992">
        <f>COUNTIFS($B$1:B992,B992)-COUNTIFS($B$1:B992,B992,$BK$1:BK992,"")</f>
        <v>9</v>
      </c>
      <c r="BM992" t="str">
        <f t="shared" si="175"/>
        <v>2021_JAX9</v>
      </c>
    </row>
    <row r="993" spans="1:65" x14ac:dyDescent="0.25">
      <c r="A993" s="1" t="s">
        <v>303</v>
      </c>
      <c r="B993" s="1" t="s">
        <v>81</v>
      </c>
      <c r="C993" s="1" t="s">
        <v>846</v>
      </c>
      <c r="D993" s="1">
        <v>0.16900000000000001</v>
      </c>
      <c r="E993" s="1">
        <v>3.86</v>
      </c>
      <c r="F993" s="1" t="s">
        <v>1017</v>
      </c>
      <c r="G993" s="1" t="s">
        <v>52</v>
      </c>
      <c r="H993" s="1" t="s">
        <v>52</v>
      </c>
      <c r="I993" s="1" t="s">
        <v>52</v>
      </c>
      <c r="J993" s="1" t="s">
        <v>52</v>
      </c>
      <c r="K993" s="1" t="s">
        <v>52</v>
      </c>
      <c r="L993" s="1" t="s">
        <v>52</v>
      </c>
      <c r="M993" s="1" t="s">
        <v>52</v>
      </c>
      <c r="N993" s="1" t="s">
        <v>52</v>
      </c>
      <c r="O993" s="1" t="s">
        <v>52</v>
      </c>
      <c r="P993" s="1" t="s">
        <v>52</v>
      </c>
      <c r="Q993" s="1" t="s">
        <v>52</v>
      </c>
      <c r="R993" s="1" t="s">
        <v>52</v>
      </c>
      <c r="S993" s="1" t="s">
        <v>52</v>
      </c>
      <c r="T993" s="1" t="s">
        <v>52</v>
      </c>
      <c r="U993" s="1" t="s">
        <v>52</v>
      </c>
      <c r="V993" s="1" t="s">
        <v>52</v>
      </c>
      <c r="W993" s="1" t="s">
        <v>52</v>
      </c>
      <c r="X993" s="1" t="s">
        <v>52</v>
      </c>
      <c r="Y993" s="1" t="s">
        <v>52</v>
      </c>
      <c r="Z993" s="1" t="s">
        <v>52</v>
      </c>
      <c r="AA993" s="1" t="s">
        <v>52</v>
      </c>
      <c r="AB993" s="1" t="s">
        <v>52</v>
      </c>
      <c r="AC993" s="1" t="s">
        <v>52</v>
      </c>
      <c r="AD993" s="1">
        <v>64</v>
      </c>
      <c r="AE993" s="1">
        <v>0</v>
      </c>
      <c r="AF993" s="1">
        <v>5</v>
      </c>
      <c r="AG993" s="1">
        <v>9</v>
      </c>
      <c r="AH993" s="1">
        <v>0.55500000000000005</v>
      </c>
      <c r="AI993" s="1">
        <v>-3.6</v>
      </c>
      <c r="AJ993" s="1">
        <v>3</v>
      </c>
      <c r="AK993" s="1">
        <v>44</v>
      </c>
      <c r="AL993" s="1">
        <v>46</v>
      </c>
      <c r="AM993" s="1">
        <v>27</v>
      </c>
      <c r="AN993" s="1">
        <v>0</v>
      </c>
      <c r="AO993" s="1">
        <v>0</v>
      </c>
      <c r="AP993" s="1">
        <v>356</v>
      </c>
      <c r="AQ993" s="1">
        <v>1</v>
      </c>
      <c r="AR993" s="1">
        <v>26</v>
      </c>
      <c r="AS993" s="1">
        <v>22</v>
      </c>
      <c r="AT993" s="1">
        <v>272</v>
      </c>
      <c r="AU993" s="1">
        <v>294</v>
      </c>
      <c r="AV993" s="1">
        <v>109</v>
      </c>
      <c r="AW993" s="1">
        <v>9</v>
      </c>
      <c r="AX993" s="1">
        <v>6</v>
      </c>
      <c r="AY993" t="str">
        <f t="shared" si="165"/>
        <v>2021_02_IND</v>
      </c>
      <c r="AZ993" t="str">
        <f t="shared" si="166"/>
        <v>J.Doyle</v>
      </c>
      <c r="BA993" t="str">
        <f t="shared" si="167"/>
        <v/>
      </c>
      <c r="BB993" t="str">
        <f t="shared" si="168"/>
        <v>2021_02_IND</v>
      </c>
      <c r="BC993" t="str">
        <f t="shared" si="169"/>
        <v/>
      </c>
      <c r="BD993">
        <f>COUNTIFS($BB$1:BB993,BB993,$BC$1:BC993,"ru")</f>
        <v>3</v>
      </c>
      <c r="BE993" t="str">
        <f t="shared" si="170"/>
        <v>re</v>
      </c>
      <c r="BF993">
        <f>COUNTIFS($BB$1:BB993,BB993,$BE$1:BE993,"re")</f>
        <v>5</v>
      </c>
      <c r="BG993" t="str">
        <f t="shared" si="171"/>
        <v>32021_02_IND</v>
      </c>
      <c r="BH993" t="str">
        <f t="shared" si="172"/>
        <v>re52021_02_IND</v>
      </c>
      <c r="BI993" t="str">
        <f t="shared" si="173"/>
        <v>2021_02_INDJ.Doyle</v>
      </c>
      <c r="BJ993" t="str">
        <f t="shared" si="174"/>
        <v>2021_IND_J.Doyle</v>
      </c>
      <c r="BK993" t="str">
        <f>IF(ISERROR(MATCH(LEFT(C993,5)&amp;B993&amp;"_"&amp;A993,$BK$1:BK992,0)),LEFT(C993,5)&amp;B993&amp;"_"&amp;A993,"")</f>
        <v>2021_IND_J.Doyle</v>
      </c>
      <c r="BL993">
        <f>COUNTIFS($B$1:B993,B993)-COUNTIFS($B$1:B993,B993,$BK$1:BK993,"")</f>
        <v>9</v>
      </c>
      <c r="BM993" t="str">
        <f t="shared" si="175"/>
        <v>2021_IND9</v>
      </c>
    </row>
    <row r="994" spans="1:65" x14ac:dyDescent="0.25">
      <c r="A994" s="1" t="s">
        <v>236</v>
      </c>
      <c r="B994" s="1" t="s">
        <v>105</v>
      </c>
      <c r="C994" s="1" t="s">
        <v>437</v>
      </c>
      <c r="D994" s="1">
        <v>2.5999999999999999E-2</v>
      </c>
      <c r="E994" s="1">
        <v>0.05</v>
      </c>
      <c r="F994" s="1" t="s">
        <v>615</v>
      </c>
      <c r="G994" s="1" t="s">
        <v>52</v>
      </c>
      <c r="H994" s="1" t="s">
        <v>52</v>
      </c>
      <c r="I994" s="1" t="s">
        <v>52</v>
      </c>
      <c r="J994" s="1" t="s">
        <v>52</v>
      </c>
      <c r="K994" s="1" t="s">
        <v>52</v>
      </c>
      <c r="L994" s="1" t="s">
        <v>52</v>
      </c>
      <c r="M994" s="1" t="s">
        <v>52</v>
      </c>
      <c r="N994" s="1" t="s">
        <v>52</v>
      </c>
      <c r="O994" s="1" t="s">
        <v>52</v>
      </c>
      <c r="P994" s="1" t="s">
        <v>52</v>
      </c>
      <c r="Q994" s="1" t="s">
        <v>52</v>
      </c>
      <c r="R994" s="1" t="s">
        <v>52</v>
      </c>
      <c r="S994" s="1" t="s">
        <v>52</v>
      </c>
      <c r="T994" s="1" t="s">
        <v>52</v>
      </c>
      <c r="U994" s="1" t="s">
        <v>52</v>
      </c>
      <c r="V994" s="1" t="s">
        <v>52</v>
      </c>
      <c r="W994" s="1" t="s">
        <v>52</v>
      </c>
      <c r="X994" s="1" t="s">
        <v>52</v>
      </c>
      <c r="Y994" s="1" t="s">
        <v>52</v>
      </c>
      <c r="Z994" s="1" t="s">
        <v>52</v>
      </c>
      <c r="AA994" s="1" t="s">
        <v>52</v>
      </c>
      <c r="AB994" s="1" t="s">
        <v>52</v>
      </c>
      <c r="AC994" s="1" t="s">
        <v>52</v>
      </c>
      <c r="AD994" s="1">
        <v>64</v>
      </c>
      <c r="AE994" s="1">
        <v>0</v>
      </c>
      <c r="AF994" s="1">
        <v>4</v>
      </c>
      <c r="AG994" s="1">
        <v>6</v>
      </c>
      <c r="AH994" s="1">
        <v>0.66600000000000004</v>
      </c>
      <c r="AI994" s="1">
        <v>18.68</v>
      </c>
      <c r="AJ994" s="1">
        <v>4</v>
      </c>
      <c r="AK994" s="1">
        <v>90</v>
      </c>
      <c r="AL994" s="1">
        <v>1</v>
      </c>
      <c r="AM994" s="1">
        <v>8</v>
      </c>
      <c r="AN994" s="1">
        <v>0</v>
      </c>
      <c r="AO994" s="1">
        <v>0</v>
      </c>
      <c r="AP994" s="1">
        <v>314</v>
      </c>
      <c r="AQ994" s="1">
        <v>2</v>
      </c>
      <c r="AR994" s="1">
        <v>20</v>
      </c>
      <c r="AS994" s="1">
        <v>22</v>
      </c>
      <c r="AT994" s="1">
        <v>267</v>
      </c>
      <c r="AU994" s="1">
        <v>306</v>
      </c>
      <c r="AV994" s="1">
        <v>60</v>
      </c>
      <c r="AW994" s="1">
        <v>3</v>
      </c>
      <c r="AX994" s="1">
        <v>2</v>
      </c>
      <c r="AY994" t="str">
        <f t="shared" si="165"/>
        <v>2021_01_NYG</v>
      </c>
      <c r="AZ994" t="str">
        <f t="shared" si="166"/>
        <v>K.Golladay</v>
      </c>
      <c r="BA994" t="str">
        <f t="shared" si="167"/>
        <v/>
      </c>
      <c r="BB994" t="str">
        <f t="shared" si="168"/>
        <v>2021_01_NYG</v>
      </c>
      <c r="BC994" t="str">
        <f t="shared" si="169"/>
        <v/>
      </c>
      <c r="BD994">
        <f>COUNTIFS($BB$1:BB994,BB994,$BC$1:BC994,"ru")</f>
        <v>3</v>
      </c>
      <c r="BE994" t="str">
        <f t="shared" si="170"/>
        <v>re</v>
      </c>
      <c r="BF994">
        <f>COUNTIFS($BB$1:BB994,BB994,$BE$1:BE994,"re")</f>
        <v>5</v>
      </c>
      <c r="BG994" t="str">
        <f t="shared" si="171"/>
        <v>32021_01_NYG</v>
      </c>
      <c r="BH994" t="str">
        <f t="shared" si="172"/>
        <v>re52021_01_NYG</v>
      </c>
      <c r="BI994" t="str">
        <f t="shared" si="173"/>
        <v>2021_01_NYGK.Golladay</v>
      </c>
      <c r="BJ994" t="str">
        <f t="shared" si="174"/>
        <v>2021_NYG_K.Golladay</v>
      </c>
      <c r="BK994" t="str">
        <f>IF(ISERROR(MATCH(LEFT(C994,5)&amp;B994&amp;"_"&amp;A994,$BK$1:BK993,0)),LEFT(C994,5)&amp;B994&amp;"_"&amp;A994,"")</f>
        <v/>
      </c>
      <c r="BL994">
        <f>COUNTIFS($B$1:B994,B994)-COUNTIFS($B$1:B994,B994,$BK$1:BK994,"")</f>
        <v>13</v>
      </c>
      <c r="BM994" t="str">
        <f t="shared" si="175"/>
        <v/>
      </c>
    </row>
    <row r="995" spans="1:65" x14ac:dyDescent="0.25">
      <c r="A995" s="1" t="s">
        <v>236</v>
      </c>
      <c r="B995" s="1" t="s">
        <v>105</v>
      </c>
      <c r="C995" s="1" t="s">
        <v>1258</v>
      </c>
      <c r="D995" s="1">
        <v>0.153</v>
      </c>
      <c r="E995" s="1">
        <v>1.43</v>
      </c>
      <c r="F995" s="1" t="s">
        <v>1425</v>
      </c>
      <c r="G995" s="1" t="s">
        <v>52</v>
      </c>
      <c r="H995" s="1" t="s">
        <v>52</v>
      </c>
      <c r="I995" s="1" t="s">
        <v>52</v>
      </c>
      <c r="J995" s="1" t="s">
        <v>52</v>
      </c>
      <c r="K995" s="1" t="s">
        <v>52</v>
      </c>
      <c r="L995" s="1" t="s">
        <v>52</v>
      </c>
      <c r="M995" s="1" t="s">
        <v>52</v>
      </c>
      <c r="N995" s="1" t="s">
        <v>52</v>
      </c>
      <c r="O995" s="1" t="s">
        <v>52</v>
      </c>
      <c r="P995" s="1" t="s">
        <v>52</v>
      </c>
      <c r="Q995" s="1" t="s">
        <v>52</v>
      </c>
      <c r="R995" s="1" t="s">
        <v>52</v>
      </c>
      <c r="S995" s="1" t="s">
        <v>52</v>
      </c>
      <c r="T995" s="1" t="s">
        <v>52</v>
      </c>
      <c r="U995" s="1" t="s">
        <v>52</v>
      </c>
      <c r="V995" s="1" t="s">
        <v>52</v>
      </c>
      <c r="W995" s="1" t="s">
        <v>52</v>
      </c>
      <c r="X995" s="1" t="s">
        <v>52</v>
      </c>
      <c r="Y995" s="1" t="s">
        <v>52</v>
      </c>
      <c r="Z995" s="1" t="s">
        <v>52</v>
      </c>
      <c r="AA995" s="1" t="s">
        <v>52</v>
      </c>
      <c r="AB995" s="1" t="s">
        <v>52</v>
      </c>
      <c r="AC995" s="1" t="s">
        <v>52</v>
      </c>
      <c r="AD995" s="1">
        <v>64</v>
      </c>
      <c r="AE995" s="1">
        <v>0</v>
      </c>
      <c r="AF995" s="1">
        <v>4</v>
      </c>
      <c r="AG995" s="1">
        <v>5</v>
      </c>
      <c r="AH995" s="1">
        <v>0.8</v>
      </c>
      <c r="AI995" s="1">
        <v>27.67</v>
      </c>
      <c r="AJ995" s="1">
        <v>4</v>
      </c>
      <c r="AK995" s="1">
        <v>52</v>
      </c>
      <c r="AL995" s="1">
        <v>23</v>
      </c>
      <c r="AM995" s="1">
        <v>6</v>
      </c>
      <c r="AN995" s="1">
        <v>0</v>
      </c>
      <c r="AO995" s="1">
        <v>0</v>
      </c>
      <c r="AP995" s="1">
        <v>348</v>
      </c>
      <c r="AQ995" s="1">
        <v>1</v>
      </c>
      <c r="AR995" s="1">
        <v>28</v>
      </c>
      <c r="AS995" s="1">
        <v>24</v>
      </c>
      <c r="AT995" s="1">
        <v>266</v>
      </c>
      <c r="AU995" s="1">
        <v>238</v>
      </c>
      <c r="AV995" s="1">
        <v>100</v>
      </c>
      <c r="AW995" s="1">
        <v>6</v>
      </c>
      <c r="AX995" s="1">
        <v>2</v>
      </c>
      <c r="AY995" t="str">
        <f t="shared" si="165"/>
        <v>2021_03_NYG</v>
      </c>
      <c r="AZ995" t="str">
        <f t="shared" si="166"/>
        <v>K.Golladay</v>
      </c>
      <c r="BA995" t="str">
        <f t="shared" si="167"/>
        <v/>
      </c>
      <c r="BB995" t="str">
        <f t="shared" si="168"/>
        <v>2021_03_NYG</v>
      </c>
      <c r="BC995" t="str">
        <f t="shared" si="169"/>
        <v/>
      </c>
      <c r="BD995">
        <f>COUNTIFS($BB$1:BB995,BB995,$BC$1:BC995,"ru")</f>
        <v>4</v>
      </c>
      <c r="BE995" t="str">
        <f t="shared" si="170"/>
        <v>re</v>
      </c>
      <c r="BF995">
        <f>COUNTIFS($BB$1:BB995,BB995,$BE$1:BE995,"re")</f>
        <v>2</v>
      </c>
      <c r="BG995" t="str">
        <f t="shared" si="171"/>
        <v>42021_03_NYG</v>
      </c>
      <c r="BH995" t="str">
        <f t="shared" si="172"/>
        <v>re22021_03_NYG</v>
      </c>
      <c r="BI995" t="str">
        <f t="shared" si="173"/>
        <v>2021_03_NYGK.Golladay</v>
      </c>
      <c r="BJ995" t="str">
        <f t="shared" si="174"/>
        <v>2021_NYG_K.Golladay</v>
      </c>
      <c r="BK995" t="str">
        <f>IF(ISERROR(MATCH(LEFT(C995,5)&amp;B995&amp;"_"&amp;A995,$BK$1:BK994,0)),LEFT(C995,5)&amp;B995&amp;"_"&amp;A995,"")</f>
        <v/>
      </c>
      <c r="BL995">
        <f>COUNTIFS($B$1:B995,B995)-COUNTIFS($B$1:B995,B995,$BK$1:BK995,"")</f>
        <v>13</v>
      </c>
      <c r="BM995" t="str">
        <f t="shared" si="175"/>
        <v/>
      </c>
    </row>
    <row r="996" spans="1:65" x14ac:dyDescent="0.25">
      <c r="A996" s="1" t="s">
        <v>217</v>
      </c>
      <c r="B996" s="1" t="s">
        <v>68</v>
      </c>
      <c r="C996" s="1" t="s">
        <v>1657</v>
      </c>
      <c r="D996" s="1">
        <v>0.10299999999999999</v>
      </c>
      <c r="E996" s="1">
        <v>2.4</v>
      </c>
      <c r="F996" s="1" t="s">
        <v>1842</v>
      </c>
      <c r="G996" s="1" t="s">
        <v>52</v>
      </c>
      <c r="H996" s="1" t="s">
        <v>52</v>
      </c>
      <c r="I996" s="1" t="s">
        <v>52</v>
      </c>
      <c r="J996" s="1" t="s">
        <v>52</v>
      </c>
      <c r="K996" s="1" t="s">
        <v>52</v>
      </c>
      <c r="L996" s="1" t="s">
        <v>52</v>
      </c>
      <c r="M996" s="1" t="s">
        <v>52</v>
      </c>
      <c r="N996" s="1" t="s">
        <v>52</v>
      </c>
      <c r="O996" s="1" t="s">
        <v>52</v>
      </c>
      <c r="P996" s="1" t="s">
        <v>52</v>
      </c>
      <c r="Q996" s="1" t="s">
        <v>52</v>
      </c>
      <c r="R996" s="1" t="s">
        <v>52</v>
      </c>
      <c r="S996" s="1" t="s">
        <v>52</v>
      </c>
      <c r="T996" s="1" t="s">
        <v>52</v>
      </c>
      <c r="U996" s="1" t="s">
        <v>52</v>
      </c>
      <c r="V996" s="1" t="s">
        <v>52</v>
      </c>
      <c r="W996" s="1" t="s">
        <v>52</v>
      </c>
      <c r="X996" s="1" t="s">
        <v>52</v>
      </c>
      <c r="Y996" s="1" t="s">
        <v>52</v>
      </c>
      <c r="Z996" s="1" t="s">
        <v>52</v>
      </c>
      <c r="AA996" s="1" t="s">
        <v>52</v>
      </c>
      <c r="AB996" s="1" t="s">
        <v>52</v>
      </c>
      <c r="AC996" s="1" t="s">
        <v>52</v>
      </c>
      <c r="AD996" s="1">
        <v>63</v>
      </c>
      <c r="AE996" s="1">
        <v>0</v>
      </c>
      <c r="AF996" s="1">
        <v>7</v>
      </c>
      <c r="AG996" s="1">
        <v>11</v>
      </c>
      <c r="AH996" s="1">
        <v>0.63600000000000001</v>
      </c>
      <c r="AI996" s="1">
        <v>2.27</v>
      </c>
      <c r="AJ996" s="1">
        <v>3</v>
      </c>
      <c r="AK996" s="1">
        <v>119</v>
      </c>
      <c r="AL996" s="1">
        <v>17</v>
      </c>
      <c r="AM996" s="1">
        <v>28</v>
      </c>
      <c r="AN996" s="1">
        <v>0</v>
      </c>
      <c r="AO996" s="1">
        <v>0</v>
      </c>
      <c r="AP996" s="1">
        <v>381</v>
      </c>
      <c r="AQ996" s="1">
        <v>1</v>
      </c>
      <c r="AR996" s="1">
        <v>30</v>
      </c>
      <c r="AS996" s="1">
        <v>22</v>
      </c>
      <c r="AT996" s="1">
        <v>269</v>
      </c>
      <c r="AU996" s="1">
        <v>459</v>
      </c>
      <c r="AV996" s="1">
        <v>120</v>
      </c>
      <c r="AW996" s="1">
        <v>3</v>
      </c>
      <c r="AX996" s="1">
        <v>2</v>
      </c>
      <c r="AY996" t="str">
        <f t="shared" si="165"/>
        <v>2021_04_TB</v>
      </c>
      <c r="AZ996" t="str">
        <f t="shared" si="166"/>
        <v>A.Brown</v>
      </c>
      <c r="BA996" t="str">
        <f t="shared" si="167"/>
        <v/>
      </c>
      <c r="BB996" t="str">
        <f t="shared" si="168"/>
        <v>2021_04_TB</v>
      </c>
      <c r="BC996" t="str">
        <f t="shared" si="169"/>
        <v/>
      </c>
      <c r="BD996">
        <f>COUNTIFS($BB$1:BB996,BB996,$BC$1:BC996,"ru")</f>
        <v>2</v>
      </c>
      <c r="BE996" t="str">
        <f t="shared" si="170"/>
        <v>re</v>
      </c>
      <c r="BF996">
        <f>COUNTIFS($BB$1:BB996,BB996,$BE$1:BE996,"re")</f>
        <v>3</v>
      </c>
      <c r="BG996" t="str">
        <f t="shared" si="171"/>
        <v>22021_04_TB</v>
      </c>
      <c r="BH996" t="str">
        <f t="shared" si="172"/>
        <v>re32021_04_TB</v>
      </c>
      <c r="BI996" t="str">
        <f t="shared" si="173"/>
        <v>2021_04_TBA.Brown</v>
      </c>
      <c r="BJ996" t="str">
        <f t="shared" si="174"/>
        <v>2021_TB_A.Brown</v>
      </c>
      <c r="BK996" t="str">
        <f>IF(ISERROR(MATCH(LEFT(C996,5)&amp;B996&amp;"_"&amp;A996,$BK$1:BK995,0)),LEFT(C996,5)&amp;B996&amp;"_"&amp;A996,"")</f>
        <v/>
      </c>
      <c r="BL996">
        <f>COUNTIFS($B$1:B996,B996)-COUNTIFS($B$1:B996,B996,$BK$1:BK996,"")</f>
        <v>9</v>
      </c>
      <c r="BM996" t="str">
        <f t="shared" si="175"/>
        <v/>
      </c>
    </row>
    <row r="997" spans="1:65" x14ac:dyDescent="0.25">
      <c r="A997" s="1" t="s">
        <v>229</v>
      </c>
      <c r="B997" s="1" t="s">
        <v>100</v>
      </c>
      <c r="C997" s="1" t="s">
        <v>1646</v>
      </c>
      <c r="D997" s="1">
        <v>3.1E-2</v>
      </c>
      <c r="E997" s="1">
        <v>0.48</v>
      </c>
      <c r="F997" s="1" t="s">
        <v>1843</v>
      </c>
      <c r="G997" s="1" t="s">
        <v>52</v>
      </c>
      <c r="H997" s="1" t="s">
        <v>52</v>
      </c>
      <c r="I997" s="1" t="s">
        <v>52</v>
      </c>
      <c r="J997" s="1" t="s">
        <v>52</v>
      </c>
      <c r="K997" s="1" t="s">
        <v>52</v>
      </c>
      <c r="L997" s="1" t="s">
        <v>52</v>
      </c>
      <c r="M997" s="1" t="s">
        <v>52</v>
      </c>
      <c r="N997" s="1" t="s">
        <v>52</v>
      </c>
      <c r="O997" s="1" t="s">
        <v>52</v>
      </c>
      <c r="P997" s="1" t="s">
        <v>52</v>
      </c>
      <c r="Q997" s="1" t="s">
        <v>52</v>
      </c>
      <c r="R997" s="1" t="s">
        <v>52</v>
      </c>
      <c r="S997" s="1" t="s">
        <v>52</v>
      </c>
      <c r="T997" s="1" t="s">
        <v>52</v>
      </c>
      <c r="U997" s="1" t="s">
        <v>52</v>
      </c>
      <c r="V997" s="1" t="s">
        <v>52</v>
      </c>
      <c r="W997" s="1" t="s">
        <v>52</v>
      </c>
      <c r="X997" s="1" t="s">
        <v>52</v>
      </c>
      <c r="Y997" s="1" t="s">
        <v>52</v>
      </c>
      <c r="Z997" s="1" t="s">
        <v>52</v>
      </c>
      <c r="AA997" s="1" t="s">
        <v>52</v>
      </c>
      <c r="AB997" s="1" t="s">
        <v>52</v>
      </c>
      <c r="AC997" s="1" t="s">
        <v>52</v>
      </c>
      <c r="AD997" s="1">
        <v>63</v>
      </c>
      <c r="AE997" s="1">
        <v>0</v>
      </c>
      <c r="AF997" s="1">
        <v>3</v>
      </c>
      <c r="AG997" s="1">
        <v>3</v>
      </c>
      <c r="AH997" s="1">
        <v>1</v>
      </c>
      <c r="AI997" s="1">
        <v>42.27</v>
      </c>
      <c r="AJ997" s="1">
        <v>2</v>
      </c>
      <c r="AK997" s="1">
        <v>55</v>
      </c>
      <c r="AL997" s="1">
        <v>8</v>
      </c>
      <c r="AM997" s="1">
        <v>8</v>
      </c>
      <c r="AN997" s="1">
        <v>0</v>
      </c>
      <c r="AO997" s="1">
        <v>0</v>
      </c>
      <c r="AP997" s="1">
        <v>373</v>
      </c>
      <c r="AQ997" s="1">
        <v>3</v>
      </c>
      <c r="AR997" s="1">
        <v>39</v>
      </c>
      <c r="AS997" s="1">
        <v>11</v>
      </c>
      <c r="AT997" s="1">
        <v>209</v>
      </c>
      <c r="AU997" s="1">
        <v>232</v>
      </c>
      <c r="AV997" s="1">
        <v>188</v>
      </c>
      <c r="AW997" s="1">
        <v>9</v>
      </c>
      <c r="AX997" s="1">
        <v>4</v>
      </c>
      <c r="AY997" t="str">
        <f t="shared" si="165"/>
        <v>2021_04_CHI</v>
      </c>
      <c r="AZ997" t="str">
        <f t="shared" si="166"/>
        <v>A.Robinson</v>
      </c>
      <c r="BA997" t="str">
        <f t="shared" si="167"/>
        <v/>
      </c>
      <c r="BB997" t="str">
        <f t="shared" si="168"/>
        <v>2021_04_CHI</v>
      </c>
      <c r="BC997" t="str">
        <f t="shared" si="169"/>
        <v/>
      </c>
      <c r="BD997">
        <f>COUNTIFS($BB$1:BB997,BB997,$BC$1:BC997,"ru")</f>
        <v>5</v>
      </c>
      <c r="BE997" t="str">
        <f t="shared" si="170"/>
        <v>re</v>
      </c>
      <c r="BF997">
        <f>COUNTIFS($BB$1:BB997,BB997,$BE$1:BE997,"re")</f>
        <v>4</v>
      </c>
      <c r="BG997" t="str">
        <f t="shared" si="171"/>
        <v>52021_04_CHI</v>
      </c>
      <c r="BH997" t="str">
        <f t="shared" si="172"/>
        <v>re42021_04_CHI</v>
      </c>
      <c r="BI997" t="str">
        <f t="shared" si="173"/>
        <v>2021_04_CHIA.Robinson</v>
      </c>
      <c r="BJ997" t="str">
        <f t="shared" si="174"/>
        <v>2021_CHI_A.Robinson</v>
      </c>
      <c r="BK997" t="str">
        <f>IF(ISERROR(MATCH(LEFT(C997,5)&amp;B997&amp;"_"&amp;A997,$BK$1:BK996,0)),LEFT(C997,5)&amp;B997&amp;"_"&amp;A997,"")</f>
        <v>2021_CHI_A.Robinson</v>
      </c>
      <c r="BL997">
        <f>COUNTIFS($B$1:B997,B997)-COUNTIFS($B$1:B997,B997,$BK$1:BK997,"")</f>
        <v>10</v>
      </c>
      <c r="BM997" t="str">
        <f t="shared" si="175"/>
        <v>2021_CHI10</v>
      </c>
    </row>
    <row r="998" spans="1:65" x14ac:dyDescent="0.25">
      <c r="A998" s="1" t="s">
        <v>298</v>
      </c>
      <c r="B998" s="1" t="s">
        <v>54</v>
      </c>
      <c r="C998" s="1" t="s">
        <v>832</v>
      </c>
      <c r="D998" s="1">
        <v>0.189</v>
      </c>
      <c r="E998" s="1">
        <v>3.68</v>
      </c>
      <c r="F998" s="1" t="s">
        <v>1018</v>
      </c>
      <c r="G998" s="1" t="s">
        <v>52</v>
      </c>
      <c r="H998" s="1" t="s">
        <v>52</v>
      </c>
      <c r="I998" s="1" t="s">
        <v>52</v>
      </c>
      <c r="J998" s="1" t="s">
        <v>52</v>
      </c>
      <c r="K998" s="1" t="s">
        <v>52</v>
      </c>
      <c r="L998" s="1" t="s">
        <v>52</v>
      </c>
      <c r="M998" s="1" t="s">
        <v>52</v>
      </c>
      <c r="N998" s="1" t="s">
        <v>52</v>
      </c>
      <c r="O998" s="1" t="s">
        <v>52</v>
      </c>
      <c r="P998" s="1" t="s">
        <v>52</v>
      </c>
      <c r="Q998" s="1" t="s">
        <v>52</v>
      </c>
      <c r="R998" s="1" t="s">
        <v>52</v>
      </c>
      <c r="S998" s="1" t="s">
        <v>52</v>
      </c>
      <c r="T998" s="1" t="s">
        <v>52</v>
      </c>
      <c r="U998" s="1" t="s">
        <v>52</v>
      </c>
      <c r="V998" s="1" t="s">
        <v>52</v>
      </c>
      <c r="W998" s="1" t="s">
        <v>52</v>
      </c>
      <c r="X998" s="1" t="s">
        <v>52</v>
      </c>
      <c r="Y998" s="1" t="s">
        <v>52</v>
      </c>
      <c r="Z998" s="1" t="s">
        <v>52</v>
      </c>
      <c r="AA998" s="1" t="s">
        <v>52</v>
      </c>
      <c r="AB998" s="1" t="s">
        <v>52</v>
      </c>
      <c r="AC998" s="1" t="s">
        <v>52</v>
      </c>
      <c r="AD998" s="1">
        <v>63</v>
      </c>
      <c r="AE998" s="1">
        <v>1</v>
      </c>
      <c r="AF998" s="1">
        <v>2</v>
      </c>
      <c r="AG998" s="1">
        <v>2</v>
      </c>
      <c r="AH998" s="1">
        <v>1</v>
      </c>
      <c r="AI998" s="1">
        <v>26.04</v>
      </c>
      <c r="AJ998" s="1">
        <v>2</v>
      </c>
      <c r="AK998" s="1">
        <v>22</v>
      </c>
      <c r="AL998" s="1">
        <v>41</v>
      </c>
      <c r="AM998" s="1">
        <v>4</v>
      </c>
      <c r="AN998" s="1">
        <v>0</v>
      </c>
      <c r="AO998" s="1">
        <v>0</v>
      </c>
      <c r="AP998" s="1">
        <v>405</v>
      </c>
      <c r="AQ998" s="1">
        <v>4</v>
      </c>
      <c r="AR998" s="1">
        <v>18</v>
      </c>
      <c r="AS998" s="1">
        <v>24</v>
      </c>
      <c r="AT998" s="1">
        <v>343</v>
      </c>
      <c r="AU998" s="1">
        <v>245</v>
      </c>
      <c r="AV998" s="1">
        <v>62</v>
      </c>
      <c r="AW998" s="1">
        <v>2</v>
      </c>
      <c r="AX998" s="1">
        <v>1</v>
      </c>
      <c r="AY998" t="str">
        <f t="shared" si="165"/>
        <v>2021_02_KC</v>
      </c>
      <c r="AZ998" t="str">
        <f t="shared" si="166"/>
        <v>B.Pringle</v>
      </c>
      <c r="BA998" t="str">
        <f t="shared" si="167"/>
        <v/>
      </c>
      <c r="BB998" t="str">
        <f t="shared" si="168"/>
        <v>2021_02_KC</v>
      </c>
      <c r="BC998" t="str">
        <f t="shared" si="169"/>
        <v/>
      </c>
      <c r="BD998">
        <f>COUNTIFS($BB$1:BB998,BB998,$BC$1:BC998,"ru")</f>
        <v>3</v>
      </c>
      <c r="BE998" t="str">
        <f t="shared" si="170"/>
        <v>re</v>
      </c>
      <c r="BF998">
        <f>COUNTIFS($BB$1:BB998,BB998,$BE$1:BE998,"re")</f>
        <v>3</v>
      </c>
      <c r="BG998" t="str">
        <f t="shared" si="171"/>
        <v>32021_02_KC</v>
      </c>
      <c r="BH998" t="str">
        <f t="shared" si="172"/>
        <v>re32021_02_KC</v>
      </c>
      <c r="BI998" t="str">
        <f t="shared" si="173"/>
        <v>2021_02_KCB.Pringle</v>
      </c>
      <c r="BJ998" t="str">
        <f t="shared" si="174"/>
        <v>2021_KC_B.Pringle</v>
      </c>
      <c r="BK998" t="str">
        <f>IF(ISERROR(MATCH(LEFT(C998,5)&amp;B998&amp;"_"&amp;A998,$BK$1:BK997,0)),LEFT(C998,5)&amp;B998&amp;"_"&amp;A998,"")</f>
        <v>2021_KC_B.Pringle</v>
      </c>
      <c r="BL998">
        <f>COUNTIFS($B$1:B998,B998)-COUNTIFS($B$1:B998,B998,$BK$1:BK998,"")</f>
        <v>10</v>
      </c>
      <c r="BM998" t="str">
        <f t="shared" si="175"/>
        <v>2021_KC10</v>
      </c>
    </row>
    <row r="999" spans="1:65" x14ac:dyDescent="0.25">
      <c r="A999" s="1" t="s">
        <v>1045</v>
      </c>
      <c r="B999" s="1" t="s">
        <v>83</v>
      </c>
      <c r="C999" s="1" t="s">
        <v>1644</v>
      </c>
      <c r="D999" s="1">
        <v>2.3E-2</v>
      </c>
      <c r="E999" s="1">
        <v>3.13</v>
      </c>
      <c r="F999" s="1" t="s">
        <v>1844</v>
      </c>
      <c r="G999" s="1" t="s">
        <v>52</v>
      </c>
      <c r="H999" s="1" t="s">
        <v>52</v>
      </c>
      <c r="I999" s="1" t="s">
        <v>52</v>
      </c>
      <c r="J999" s="1" t="s">
        <v>52</v>
      </c>
      <c r="K999" s="1" t="s">
        <v>52</v>
      </c>
      <c r="L999" s="1" t="s">
        <v>52</v>
      </c>
      <c r="M999" s="1" t="s">
        <v>52</v>
      </c>
      <c r="N999" s="1" t="s">
        <v>52</v>
      </c>
      <c r="O999" s="1" t="s">
        <v>52</v>
      </c>
      <c r="P999" s="1" t="s">
        <v>52</v>
      </c>
      <c r="Q999" s="1" t="s">
        <v>52</v>
      </c>
      <c r="R999" s="1" t="s">
        <v>52</v>
      </c>
      <c r="S999" s="1" t="s">
        <v>52</v>
      </c>
      <c r="T999" s="1" t="s">
        <v>52</v>
      </c>
      <c r="U999" s="1" t="s">
        <v>52</v>
      </c>
      <c r="V999" s="1" t="s">
        <v>52</v>
      </c>
      <c r="W999" s="1" t="s">
        <v>52</v>
      </c>
      <c r="X999" s="1" t="s">
        <v>52</v>
      </c>
      <c r="Y999" s="1" t="s">
        <v>52</v>
      </c>
      <c r="Z999" s="1" t="s">
        <v>52</v>
      </c>
      <c r="AA999" s="1" t="s">
        <v>52</v>
      </c>
      <c r="AB999" s="1" t="s">
        <v>52</v>
      </c>
      <c r="AC999" s="1" t="s">
        <v>52</v>
      </c>
      <c r="AD999" s="1">
        <v>63</v>
      </c>
      <c r="AE999" s="1">
        <v>0</v>
      </c>
      <c r="AF999" s="1">
        <v>2</v>
      </c>
      <c r="AG999" s="1">
        <v>2</v>
      </c>
      <c r="AH999" s="1">
        <v>1</v>
      </c>
      <c r="AI999" s="1">
        <v>31.82</v>
      </c>
      <c r="AJ999" s="1">
        <v>1</v>
      </c>
      <c r="AK999" s="1">
        <v>18</v>
      </c>
      <c r="AL999" s="1">
        <v>45</v>
      </c>
      <c r="AM999" s="1">
        <v>3</v>
      </c>
      <c r="AN999" s="1">
        <v>0</v>
      </c>
      <c r="AO999" s="1">
        <v>0</v>
      </c>
      <c r="AP999" s="1">
        <v>379</v>
      </c>
      <c r="AQ999" s="1">
        <v>4</v>
      </c>
      <c r="AR999" s="1">
        <v>24</v>
      </c>
      <c r="AS999" s="1">
        <v>26</v>
      </c>
      <c r="AT999" s="1">
        <v>301</v>
      </c>
      <c r="AU999" s="1">
        <v>350</v>
      </c>
      <c r="AV999" s="1">
        <v>113</v>
      </c>
      <c r="AW999" s="1">
        <v>3</v>
      </c>
      <c r="AX999" s="1">
        <v>2</v>
      </c>
      <c r="AY999" t="str">
        <f t="shared" si="165"/>
        <v>2021_04_CAR</v>
      </c>
      <c r="AZ999" t="str">
        <f t="shared" si="166"/>
        <v>B.Zylstra</v>
      </c>
      <c r="BA999" t="str">
        <f t="shared" si="167"/>
        <v/>
      </c>
      <c r="BB999" t="str">
        <f t="shared" si="168"/>
        <v>2021_04_CAR</v>
      </c>
      <c r="BC999" t="str">
        <f t="shared" si="169"/>
        <v/>
      </c>
      <c r="BD999">
        <f>COUNTIFS($BB$1:BB999,BB999,$BC$1:BC999,"ru")</f>
        <v>5</v>
      </c>
      <c r="BE999" t="str">
        <f t="shared" si="170"/>
        <v>re</v>
      </c>
      <c r="BF999">
        <f>COUNTIFS($BB$1:BB999,BB999,$BE$1:BE999,"re")</f>
        <v>4</v>
      </c>
      <c r="BG999" t="str">
        <f t="shared" si="171"/>
        <v>52021_04_CAR</v>
      </c>
      <c r="BH999" t="str">
        <f t="shared" si="172"/>
        <v>re42021_04_CAR</v>
      </c>
      <c r="BI999" t="str">
        <f t="shared" si="173"/>
        <v>2021_04_CARB.Zylstra</v>
      </c>
      <c r="BJ999" t="str">
        <f t="shared" si="174"/>
        <v>2021_CAR_B.Zylstra</v>
      </c>
      <c r="BK999" t="str">
        <f>IF(ISERROR(MATCH(LEFT(C999,5)&amp;B999&amp;"_"&amp;A999,$BK$1:BK998,0)),LEFT(C999,5)&amp;B999&amp;"_"&amp;A999,"")</f>
        <v>2021_CAR_B.Zylstra</v>
      </c>
      <c r="BL999">
        <f>COUNTIFS($B$1:B999,B999)-COUNTIFS($B$1:B999,B999,$BK$1:BK999,"")</f>
        <v>8</v>
      </c>
      <c r="BM999" t="str">
        <f t="shared" si="175"/>
        <v>2021_CAR8</v>
      </c>
    </row>
    <row r="1000" spans="1:65" x14ac:dyDescent="0.25">
      <c r="A1000" s="1" t="s">
        <v>213</v>
      </c>
      <c r="B1000" s="1" t="s">
        <v>56</v>
      </c>
      <c r="C1000" s="1" t="s">
        <v>843</v>
      </c>
      <c r="D1000" s="1">
        <v>9.6000000000000002E-2</v>
      </c>
      <c r="E1000" s="1">
        <v>6.23</v>
      </c>
      <c r="F1000" s="1" t="s">
        <v>1019</v>
      </c>
      <c r="G1000" s="1" t="s">
        <v>52</v>
      </c>
      <c r="H1000" s="1" t="s">
        <v>52</v>
      </c>
      <c r="I1000" s="1" t="s">
        <v>52</v>
      </c>
      <c r="J1000" s="1" t="s">
        <v>52</v>
      </c>
      <c r="K1000" s="1" t="s">
        <v>52</v>
      </c>
      <c r="L1000" s="1" t="s">
        <v>52</v>
      </c>
      <c r="M1000" s="1" t="s">
        <v>52</v>
      </c>
      <c r="N1000" s="1" t="s">
        <v>52</v>
      </c>
      <c r="O1000" s="1" t="s">
        <v>52</v>
      </c>
      <c r="P1000" s="1" t="s">
        <v>52</v>
      </c>
      <c r="Q1000" s="1" t="s">
        <v>52</v>
      </c>
      <c r="R1000" s="1" t="s">
        <v>52</v>
      </c>
      <c r="S1000" s="1" t="s">
        <v>52</v>
      </c>
      <c r="T1000" s="1" t="s">
        <v>52</v>
      </c>
      <c r="U1000" s="1" t="s">
        <v>52</v>
      </c>
      <c r="V1000" s="1" t="s">
        <v>52</v>
      </c>
      <c r="W1000" s="1" t="s">
        <v>52</v>
      </c>
      <c r="X1000" s="1" t="s">
        <v>52</v>
      </c>
      <c r="Y1000" s="1" t="s">
        <v>52</v>
      </c>
      <c r="Z1000" s="1" t="s">
        <v>52</v>
      </c>
      <c r="AA1000" s="1" t="s">
        <v>52</v>
      </c>
      <c r="AB1000" s="1" t="s">
        <v>52</v>
      </c>
      <c r="AC1000" s="1" t="s">
        <v>52</v>
      </c>
      <c r="AD1000" s="1">
        <v>63</v>
      </c>
      <c r="AE1000" s="1">
        <v>1</v>
      </c>
      <c r="AF1000" s="1">
        <v>7</v>
      </c>
      <c r="AG1000" s="1">
        <v>10</v>
      </c>
      <c r="AH1000" s="1">
        <v>0.7</v>
      </c>
      <c r="AI1000" s="1">
        <v>16.47</v>
      </c>
      <c r="AJ1000" s="1">
        <v>4</v>
      </c>
      <c r="AK1000" s="1">
        <v>106</v>
      </c>
      <c r="AL1000" s="1">
        <v>23</v>
      </c>
      <c r="AM1000" s="1">
        <v>19</v>
      </c>
      <c r="AN1000" s="1">
        <v>0</v>
      </c>
      <c r="AO1000" s="1">
        <v>0</v>
      </c>
      <c r="AP1000" s="1">
        <v>350</v>
      </c>
      <c r="AQ1000" s="1">
        <v>5</v>
      </c>
      <c r="AR1000" s="1">
        <v>21</v>
      </c>
      <c r="AS1000" s="1">
        <v>35</v>
      </c>
      <c r="AT1000" s="1">
        <v>300</v>
      </c>
      <c r="AU1000" s="1">
        <v>186</v>
      </c>
      <c r="AV1000" s="1">
        <v>55</v>
      </c>
      <c r="AW1000" s="1">
        <v>3</v>
      </c>
      <c r="AX1000" s="1">
        <v>3</v>
      </c>
      <c r="AY1000" t="str">
        <f t="shared" si="165"/>
        <v>2021_02_ATL</v>
      </c>
      <c r="AZ1000" t="str">
        <f t="shared" si="166"/>
        <v>C.Ridley</v>
      </c>
      <c r="BA1000" t="str">
        <f t="shared" si="167"/>
        <v/>
      </c>
      <c r="BB1000" t="str">
        <f t="shared" si="168"/>
        <v>2021_02_ATL</v>
      </c>
      <c r="BC1000" t="str">
        <f t="shared" si="169"/>
        <v/>
      </c>
      <c r="BD1000">
        <f>COUNTIFS($BB$1:BB1000,BB1000,$BC$1:BC1000,"ru")</f>
        <v>4</v>
      </c>
      <c r="BE1000" t="str">
        <f t="shared" si="170"/>
        <v>re</v>
      </c>
      <c r="BF1000">
        <f>COUNTIFS($BB$1:BB1000,BB1000,$BE$1:BE1000,"re")</f>
        <v>5</v>
      </c>
      <c r="BG1000" t="str">
        <f t="shared" si="171"/>
        <v>42021_02_ATL</v>
      </c>
      <c r="BH1000" t="str">
        <f t="shared" si="172"/>
        <v>re52021_02_ATL</v>
      </c>
      <c r="BI1000" t="str">
        <f t="shared" si="173"/>
        <v>2021_02_ATLC.Ridley</v>
      </c>
      <c r="BJ1000" t="str">
        <f t="shared" si="174"/>
        <v>2021_ATL_C.Ridley</v>
      </c>
      <c r="BK1000" t="str">
        <f>IF(ISERROR(MATCH(LEFT(C1000,5)&amp;B1000&amp;"_"&amp;A1000,$BK$1:BK999,0)),LEFT(C1000,5)&amp;B1000&amp;"_"&amp;A1000,"")</f>
        <v/>
      </c>
      <c r="BL1000">
        <f>COUNTIFS($B$1:B1000,B1000)-COUNTIFS($B$1:B1000,B1000,$BK$1:BK1000,"")</f>
        <v>9</v>
      </c>
      <c r="BM1000" t="str">
        <f t="shared" si="175"/>
        <v/>
      </c>
    </row>
    <row r="1001" spans="1:65" x14ac:dyDescent="0.25">
      <c r="A1001" s="1" t="s">
        <v>616</v>
      </c>
      <c r="B1001" s="1" t="s">
        <v>74</v>
      </c>
      <c r="C1001" s="1" t="s">
        <v>1648</v>
      </c>
      <c r="D1001" s="1">
        <v>0.13800000000000001</v>
      </c>
      <c r="E1001" s="1">
        <v>0.83</v>
      </c>
      <c r="F1001" s="1" t="s">
        <v>1845</v>
      </c>
      <c r="G1001" s="1" t="s">
        <v>52</v>
      </c>
      <c r="H1001" s="1" t="s">
        <v>52</v>
      </c>
      <c r="I1001" s="1" t="s">
        <v>52</v>
      </c>
      <c r="J1001" s="1" t="s">
        <v>52</v>
      </c>
      <c r="K1001" s="1" t="s">
        <v>52</v>
      </c>
      <c r="L1001" s="1" t="s">
        <v>52</v>
      </c>
      <c r="M1001" s="1" t="s">
        <v>52</v>
      </c>
      <c r="N1001" s="1" t="s">
        <v>52</v>
      </c>
      <c r="O1001" s="1" t="s">
        <v>52</v>
      </c>
      <c r="P1001" s="1" t="s">
        <v>52</v>
      </c>
      <c r="Q1001" s="1" t="s">
        <v>52</v>
      </c>
      <c r="R1001" s="1" t="s">
        <v>52</v>
      </c>
      <c r="S1001" s="1" t="s">
        <v>52</v>
      </c>
      <c r="T1001" s="1" t="s">
        <v>52</v>
      </c>
      <c r="U1001" s="1" t="s">
        <v>52</v>
      </c>
      <c r="V1001" s="1" t="s">
        <v>52</v>
      </c>
      <c r="W1001" s="1" t="s">
        <v>52</v>
      </c>
      <c r="X1001" s="1" t="s">
        <v>52</v>
      </c>
      <c r="Y1001" s="1" t="s">
        <v>52</v>
      </c>
      <c r="Z1001" s="1" t="s">
        <v>52</v>
      </c>
      <c r="AA1001" s="1" t="s">
        <v>52</v>
      </c>
      <c r="AB1001" s="1" t="s">
        <v>52</v>
      </c>
      <c r="AC1001" s="1" t="s">
        <v>52</v>
      </c>
      <c r="AD1001" s="1">
        <v>63</v>
      </c>
      <c r="AE1001" s="1">
        <v>0</v>
      </c>
      <c r="AF1001" s="1">
        <v>5</v>
      </c>
      <c r="AG1001" s="1">
        <v>6</v>
      </c>
      <c r="AH1001" s="1">
        <v>0.83299999999999996</v>
      </c>
      <c r="AI1001" s="1">
        <v>21.34</v>
      </c>
      <c r="AJ1001" s="1">
        <v>3</v>
      </c>
      <c r="AK1001" s="1">
        <v>55</v>
      </c>
      <c r="AL1001" s="1">
        <v>15</v>
      </c>
      <c r="AM1001" s="1">
        <v>8</v>
      </c>
      <c r="AN1001" s="1">
        <v>0</v>
      </c>
      <c r="AO1001" s="1">
        <v>0</v>
      </c>
      <c r="AP1001" s="1">
        <v>432</v>
      </c>
      <c r="AQ1001" s="1">
        <v>2</v>
      </c>
      <c r="AR1001" s="1">
        <v>37</v>
      </c>
      <c r="AS1001" s="1">
        <v>30</v>
      </c>
      <c r="AT1001" s="1">
        <v>298</v>
      </c>
      <c r="AU1001" s="1">
        <v>393</v>
      </c>
      <c r="AV1001" s="1">
        <v>177</v>
      </c>
      <c r="AW1001" s="1">
        <v>6</v>
      </c>
      <c r="AX1001" s="1">
        <v>1</v>
      </c>
      <c r="AY1001" t="str">
        <f t="shared" si="165"/>
        <v>2021_04_TEN</v>
      </c>
      <c r="AZ1001" t="str">
        <f t="shared" si="166"/>
        <v>C.Rogers</v>
      </c>
      <c r="BA1001" t="str">
        <f t="shared" si="167"/>
        <v/>
      </c>
      <c r="BB1001" t="str">
        <f t="shared" si="168"/>
        <v>2021_04_TEN</v>
      </c>
      <c r="BC1001" t="str">
        <f t="shared" si="169"/>
        <v/>
      </c>
      <c r="BD1001">
        <f>COUNTIFS($BB$1:BB1001,BB1001,$BC$1:BC1001,"ru")</f>
        <v>4</v>
      </c>
      <c r="BE1001" t="str">
        <f t="shared" si="170"/>
        <v>re</v>
      </c>
      <c r="BF1001">
        <f>COUNTIFS($BB$1:BB1001,BB1001,$BE$1:BE1001,"re")</f>
        <v>3</v>
      </c>
      <c r="BG1001" t="str">
        <f t="shared" si="171"/>
        <v>42021_04_TEN</v>
      </c>
      <c r="BH1001" t="str">
        <f t="shared" si="172"/>
        <v>re32021_04_TEN</v>
      </c>
      <c r="BI1001" t="str">
        <f t="shared" si="173"/>
        <v>2021_04_TENC.Rogers</v>
      </c>
      <c r="BJ1001" t="str">
        <f t="shared" si="174"/>
        <v>2021_TEN_C.Rogers</v>
      </c>
      <c r="BK1001" t="str">
        <f>IF(ISERROR(MATCH(LEFT(C1001,5)&amp;B1001&amp;"_"&amp;A1001,$BK$1:BK1000,0)),LEFT(C1001,5)&amp;B1001&amp;"_"&amp;A1001,"")</f>
        <v/>
      </c>
      <c r="BL1001">
        <f>COUNTIFS($B$1:B1001,B1001)-COUNTIFS($B$1:B1001,B1001,$BK$1:BK1001,"")</f>
        <v>10</v>
      </c>
      <c r="BM1001" t="str">
        <f t="shared" si="175"/>
        <v/>
      </c>
    </row>
    <row r="1002" spans="1:65" x14ac:dyDescent="0.25">
      <c r="A1002" s="1" t="s">
        <v>291</v>
      </c>
      <c r="B1002" s="1" t="s">
        <v>66</v>
      </c>
      <c r="C1002" s="1" t="s">
        <v>849</v>
      </c>
      <c r="D1002" s="1">
        <v>0.11799999999999999</v>
      </c>
      <c r="E1002" s="1">
        <v>2.35</v>
      </c>
      <c r="F1002" s="1" t="s">
        <v>1020</v>
      </c>
      <c r="G1002" s="1" t="s">
        <v>52</v>
      </c>
      <c r="H1002" s="1" t="s">
        <v>52</v>
      </c>
      <c r="I1002" s="1" t="s">
        <v>52</v>
      </c>
      <c r="J1002" s="1" t="s">
        <v>52</v>
      </c>
      <c r="K1002" s="1" t="s">
        <v>52</v>
      </c>
      <c r="L1002" s="1" t="s">
        <v>52</v>
      </c>
      <c r="M1002" s="1" t="s">
        <v>52</v>
      </c>
      <c r="N1002" s="1" t="s">
        <v>52</v>
      </c>
      <c r="O1002" s="1" t="s">
        <v>52</v>
      </c>
      <c r="P1002" s="1" t="s">
        <v>52</v>
      </c>
      <c r="Q1002" s="1" t="s">
        <v>52</v>
      </c>
      <c r="R1002" s="1" t="s">
        <v>52</v>
      </c>
      <c r="S1002" s="1" t="s">
        <v>52</v>
      </c>
      <c r="T1002" s="1" t="s">
        <v>52</v>
      </c>
      <c r="U1002" s="1" t="s">
        <v>52</v>
      </c>
      <c r="V1002" s="1" t="s">
        <v>52</v>
      </c>
      <c r="W1002" s="1" t="s">
        <v>52</v>
      </c>
      <c r="X1002" s="1" t="s">
        <v>52</v>
      </c>
      <c r="Y1002" s="1" t="s">
        <v>52</v>
      </c>
      <c r="Z1002" s="1" t="s">
        <v>52</v>
      </c>
      <c r="AA1002" s="1" t="s">
        <v>52</v>
      </c>
      <c r="AB1002" s="1" t="s">
        <v>52</v>
      </c>
      <c r="AC1002" s="1" t="s">
        <v>52</v>
      </c>
      <c r="AD1002" s="1">
        <v>63</v>
      </c>
      <c r="AE1002" s="1">
        <v>1</v>
      </c>
      <c r="AF1002" s="1">
        <v>4</v>
      </c>
      <c r="AG1002" s="1">
        <v>7</v>
      </c>
      <c r="AH1002" s="1">
        <v>0.57099999999999995</v>
      </c>
      <c r="AI1002" s="1">
        <v>-4.22</v>
      </c>
      <c r="AJ1002" s="1">
        <v>2</v>
      </c>
      <c r="AK1002" s="1">
        <v>76</v>
      </c>
      <c r="AL1002" s="1">
        <v>26</v>
      </c>
      <c r="AM1002" s="1">
        <v>24</v>
      </c>
      <c r="AN1002" s="1">
        <v>0</v>
      </c>
      <c r="AO1002" s="1">
        <v>0</v>
      </c>
      <c r="AP1002" s="1">
        <v>344</v>
      </c>
      <c r="AQ1002" s="1">
        <v>2</v>
      </c>
      <c r="AR1002" s="1">
        <v>19</v>
      </c>
      <c r="AS1002" s="1">
        <v>26</v>
      </c>
      <c r="AT1002" s="1">
        <v>246</v>
      </c>
      <c r="AU1002" s="1">
        <v>234</v>
      </c>
      <c r="AV1002" s="1">
        <v>108</v>
      </c>
      <c r="AW1002" s="1">
        <v>3</v>
      </c>
      <c r="AX1002" s="1">
        <v>2</v>
      </c>
      <c r="AY1002" t="str">
        <f t="shared" si="165"/>
        <v>2021_02_DET</v>
      </c>
      <c r="AZ1002" t="str">
        <f t="shared" si="166"/>
        <v>Q.Cephus</v>
      </c>
      <c r="BA1002" t="str">
        <f t="shared" si="167"/>
        <v/>
      </c>
      <c r="BB1002" t="str">
        <f t="shared" si="168"/>
        <v>2021_02_DET</v>
      </c>
      <c r="BC1002" t="str">
        <f t="shared" si="169"/>
        <v/>
      </c>
      <c r="BD1002">
        <f>COUNTIFS($BB$1:BB1002,BB1002,$BC$1:BC1002,"ru")</f>
        <v>3</v>
      </c>
      <c r="BE1002" t="str">
        <f t="shared" si="170"/>
        <v>re</v>
      </c>
      <c r="BF1002">
        <f>COUNTIFS($BB$1:BB1002,BB1002,$BE$1:BE1002,"re")</f>
        <v>4</v>
      </c>
      <c r="BG1002" t="str">
        <f t="shared" si="171"/>
        <v>32021_02_DET</v>
      </c>
      <c r="BH1002" t="str">
        <f t="shared" si="172"/>
        <v>re42021_02_DET</v>
      </c>
      <c r="BI1002" t="str">
        <f t="shared" si="173"/>
        <v>2021_02_DETQ.Cephus</v>
      </c>
      <c r="BJ1002" t="str">
        <f t="shared" si="174"/>
        <v>2021_DET_Q.Cephus</v>
      </c>
      <c r="BK1002" t="str">
        <f>IF(ISERROR(MATCH(LEFT(C1002,5)&amp;B1002&amp;"_"&amp;A1002,$BK$1:BK1001,0)),LEFT(C1002,5)&amp;B1002&amp;"_"&amp;A1002,"")</f>
        <v/>
      </c>
      <c r="BL1002">
        <f>COUNTIFS($B$1:B1002,B1002)-COUNTIFS($B$1:B1002,B1002,$BK$1:BK1002,"")</f>
        <v>7</v>
      </c>
      <c r="BM1002" t="str">
        <f t="shared" si="175"/>
        <v/>
      </c>
    </row>
    <row r="1003" spans="1:65" x14ac:dyDescent="0.25">
      <c r="A1003" s="1" t="s">
        <v>1077</v>
      </c>
      <c r="B1003" s="1" t="s">
        <v>94</v>
      </c>
      <c r="C1003" s="1" t="s">
        <v>1673</v>
      </c>
      <c r="D1003" s="1">
        <v>8.7999999999999995E-2</v>
      </c>
      <c r="E1003" s="1">
        <v>0.31</v>
      </c>
      <c r="F1003" s="1" t="s">
        <v>1846</v>
      </c>
      <c r="G1003" s="1" t="s">
        <v>52</v>
      </c>
      <c r="H1003" s="1" t="s">
        <v>52</v>
      </c>
      <c r="I1003" s="1" t="s">
        <v>52</v>
      </c>
      <c r="J1003" s="1" t="s">
        <v>52</v>
      </c>
      <c r="K1003" s="1" t="s">
        <v>52</v>
      </c>
      <c r="L1003" s="1" t="s">
        <v>52</v>
      </c>
      <c r="M1003" s="1" t="s">
        <v>52</v>
      </c>
      <c r="N1003" s="1" t="s">
        <v>52</v>
      </c>
      <c r="O1003" s="1" t="s">
        <v>52</v>
      </c>
      <c r="P1003" s="1" t="s">
        <v>52</v>
      </c>
      <c r="Q1003" s="1" t="s">
        <v>52</v>
      </c>
      <c r="R1003" s="1" t="s">
        <v>52</v>
      </c>
      <c r="S1003" s="1" t="s">
        <v>52</v>
      </c>
      <c r="T1003" s="1" t="s">
        <v>52</v>
      </c>
      <c r="U1003" s="1" t="s">
        <v>52</v>
      </c>
      <c r="V1003" s="1" t="s">
        <v>52</v>
      </c>
      <c r="W1003" s="1" t="s">
        <v>52</v>
      </c>
      <c r="X1003" s="1" t="s">
        <v>52</v>
      </c>
      <c r="Y1003" s="1" t="s">
        <v>52</v>
      </c>
      <c r="Z1003" s="1" t="s">
        <v>52</v>
      </c>
      <c r="AA1003" s="1" t="s">
        <v>52</v>
      </c>
      <c r="AB1003" s="1" t="s">
        <v>52</v>
      </c>
      <c r="AC1003" s="1" t="s">
        <v>52</v>
      </c>
      <c r="AD1003" s="1">
        <v>63</v>
      </c>
      <c r="AE1003" s="1">
        <v>0</v>
      </c>
      <c r="AF1003" s="1">
        <v>4</v>
      </c>
      <c r="AG1003" s="1">
        <v>7</v>
      </c>
      <c r="AH1003" s="1">
        <v>0.57099999999999995</v>
      </c>
      <c r="AI1003" s="1">
        <v>-11.53</v>
      </c>
      <c r="AJ1003" s="1">
        <v>3</v>
      </c>
      <c r="AK1003" s="1">
        <v>88</v>
      </c>
      <c r="AL1003" s="1">
        <v>5</v>
      </c>
      <c r="AM1003" s="1">
        <v>20</v>
      </c>
      <c r="AN1003" s="1">
        <v>0</v>
      </c>
      <c r="AO1003" s="1">
        <v>0</v>
      </c>
      <c r="AP1003" s="1">
        <v>329</v>
      </c>
      <c r="AQ1003" s="1">
        <v>1</v>
      </c>
      <c r="AR1003" s="1">
        <v>38</v>
      </c>
      <c r="AS1003" s="1">
        <v>15</v>
      </c>
      <c r="AT1003" s="1">
        <v>155</v>
      </c>
      <c r="AU1003" s="1">
        <v>346</v>
      </c>
      <c r="AV1003" s="1">
        <v>184</v>
      </c>
      <c r="AW1003" s="1">
        <v>8</v>
      </c>
      <c r="AX1003" s="1">
        <v>4</v>
      </c>
      <c r="AY1003" t="str">
        <f t="shared" si="165"/>
        <v>2021_04_CLE</v>
      </c>
      <c r="AZ1003" t="str">
        <f t="shared" si="166"/>
        <v>R.Higgins</v>
      </c>
      <c r="BA1003" t="str">
        <f t="shared" si="167"/>
        <v/>
      </c>
      <c r="BB1003" t="str">
        <f t="shared" si="168"/>
        <v>2021_04_CLE</v>
      </c>
      <c r="BC1003" t="str">
        <f t="shared" si="169"/>
        <v/>
      </c>
      <c r="BD1003">
        <f>COUNTIFS($BB$1:BB1003,BB1003,$BC$1:BC1003,"ru")</f>
        <v>4</v>
      </c>
      <c r="BE1003" t="str">
        <f t="shared" si="170"/>
        <v>re</v>
      </c>
      <c r="BF1003">
        <f>COUNTIFS($BB$1:BB1003,BB1003,$BE$1:BE1003,"re")</f>
        <v>4</v>
      </c>
      <c r="BG1003" t="str">
        <f t="shared" si="171"/>
        <v>42021_04_CLE</v>
      </c>
      <c r="BH1003" t="str">
        <f t="shared" si="172"/>
        <v>re42021_04_CLE</v>
      </c>
      <c r="BI1003" t="str">
        <f t="shared" si="173"/>
        <v>2021_04_CLER.Higgins</v>
      </c>
      <c r="BJ1003" t="str">
        <f t="shared" si="174"/>
        <v>2021_CLE_R.Higgins</v>
      </c>
      <c r="BK1003" t="str">
        <f>IF(ISERROR(MATCH(LEFT(C1003,5)&amp;B1003&amp;"_"&amp;A1003,$BK$1:BK1002,0)),LEFT(C1003,5)&amp;B1003&amp;"_"&amp;A1003,"")</f>
        <v>2021_CLE_R.Higgins</v>
      </c>
      <c r="BL1003">
        <f>COUNTIFS($B$1:B1003,B1003)-COUNTIFS($B$1:B1003,B1003,$BK$1:BK1003,"")</f>
        <v>13</v>
      </c>
      <c r="BM1003" t="str">
        <f t="shared" si="175"/>
        <v>2021_CLE13</v>
      </c>
    </row>
    <row r="1004" spans="1:65" x14ac:dyDescent="0.25">
      <c r="A1004" s="1" t="s">
        <v>142</v>
      </c>
      <c r="B1004" s="1" t="s">
        <v>68</v>
      </c>
      <c r="C1004" s="1" t="s">
        <v>1234</v>
      </c>
      <c r="D1004" s="1">
        <v>3.5000000000000003E-2</v>
      </c>
      <c r="E1004" s="1">
        <v>1.1100000000000001</v>
      </c>
      <c r="F1004" s="1" t="s">
        <v>1426</v>
      </c>
      <c r="G1004" s="1" t="s">
        <v>52</v>
      </c>
      <c r="H1004" s="1" t="s">
        <v>52</v>
      </c>
      <c r="I1004" s="1" t="s">
        <v>52</v>
      </c>
      <c r="J1004" s="1" t="s">
        <v>52</v>
      </c>
      <c r="K1004" s="1" t="s">
        <v>52</v>
      </c>
      <c r="L1004" s="1" t="s">
        <v>52</v>
      </c>
      <c r="M1004" s="1" t="s">
        <v>52</v>
      </c>
      <c r="N1004" s="1" t="s">
        <v>52</v>
      </c>
      <c r="O1004" s="1" t="s">
        <v>52</v>
      </c>
      <c r="P1004" s="1" t="s">
        <v>52</v>
      </c>
      <c r="Q1004" s="1" t="s">
        <v>52</v>
      </c>
      <c r="R1004" s="1" t="s">
        <v>52</v>
      </c>
      <c r="S1004" s="1" t="s">
        <v>52</v>
      </c>
      <c r="T1004" s="1" t="s">
        <v>52</v>
      </c>
      <c r="U1004" s="1" t="s">
        <v>52</v>
      </c>
      <c r="V1004" s="1" t="s">
        <v>52</v>
      </c>
      <c r="W1004" s="1" t="s">
        <v>52</v>
      </c>
      <c r="X1004" s="1" t="s">
        <v>52</v>
      </c>
      <c r="Y1004" s="1" t="s">
        <v>52</v>
      </c>
      <c r="Z1004" s="1" t="s">
        <v>52</v>
      </c>
      <c r="AA1004" s="1" t="s">
        <v>52</v>
      </c>
      <c r="AB1004" s="1" t="s">
        <v>52</v>
      </c>
      <c r="AC1004" s="1" t="s">
        <v>52</v>
      </c>
      <c r="AD1004" s="1">
        <v>63</v>
      </c>
      <c r="AE1004" s="1">
        <v>0</v>
      </c>
      <c r="AF1004" s="1">
        <v>3</v>
      </c>
      <c r="AG1004" s="1">
        <v>6</v>
      </c>
      <c r="AH1004" s="1">
        <v>0.5</v>
      </c>
      <c r="AI1004" s="1">
        <v>-28.77</v>
      </c>
      <c r="AJ1004" s="1">
        <v>2</v>
      </c>
      <c r="AK1004" s="1">
        <v>71</v>
      </c>
      <c r="AL1004" s="1">
        <v>13</v>
      </c>
      <c r="AM1004" s="1">
        <v>12</v>
      </c>
      <c r="AN1004" s="1">
        <v>0</v>
      </c>
      <c r="AO1004" s="1">
        <v>0</v>
      </c>
      <c r="AP1004" s="1">
        <v>446</v>
      </c>
      <c r="AQ1004" s="1">
        <v>3</v>
      </c>
      <c r="AR1004" s="1">
        <v>13</v>
      </c>
      <c r="AS1004" s="1">
        <v>41</v>
      </c>
      <c r="AT1004" s="1">
        <v>432</v>
      </c>
      <c r="AU1004" s="1">
        <v>382</v>
      </c>
      <c r="AV1004" s="1">
        <v>35</v>
      </c>
      <c r="AW1004" s="1">
        <v>3</v>
      </c>
      <c r="AX1004" s="1">
        <v>3</v>
      </c>
      <c r="AY1004" t="str">
        <f t="shared" si="165"/>
        <v>2021_03_TB</v>
      </c>
      <c r="AZ1004" t="str">
        <f t="shared" si="166"/>
        <v>T.Johnson</v>
      </c>
      <c r="BA1004" t="str">
        <f t="shared" si="167"/>
        <v/>
      </c>
      <c r="BB1004" t="str">
        <f t="shared" si="168"/>
        <v>2021_03_TB</v>
      </c>
      <c r="BC1004" t="str">
        <f t="shared" si="169"/>
        <v/>
      </c>
      <c r="BD1004">
        <f>COUNTIFS($BB$1:BB1004,BB1004,$BC$1:BC1004,"ru")</f>
        <v>4</v>
      </c>
      <c r="BE1004" t="str">
        <f t="shared" si="170"/>
        <v>re</v>
      </c>
      <c r="BF1004">
        <f>COUNTIFS($BB$1:BB1004,BB1004,$BE$1:BE1004,"re")</f>
        <v>4</v>
      </c>
      <c r="BG1004" t="str">
        <f t="shared" si="171"/>
        <v>42021_03_TB</v>
      </c>
      <c r="BH1004" t="str">
        <f t="shared" si="172"/>
        <v>re42021_03_TB</v>
      </c>
      <c r="BI1004" t="str">
        <f t="shared" si="173"/>
        <v>2021_03_TBT.Johnson</v>
      </c>
      <c r="BJ1004" t="str">
        <f t="shared" si="174"/>
        <v>2021_TB_T.Johnson</v>
      </c>
      <c r="BK1004" t="str">
        <f>IF(ISERROR(MATCH(LEFT(C1004,5)&amp;B1004&amp;"_"&amp;A1004,$BK$1:BK1003,0)),LEFT(C1004,5)&amp;B1004&amp;"_"&amp;A1004,"")</f>
        <v>2021_TB_T.Johnson</v>
      </c>
      <c r="BL1004">
        <f>COUNTIFS($B$1:B1004,B1004)-COUNTIFS($B$1:B1004,B1004,$BK$1:BK1004,"")</f>
        <v>10</v>
      </c>
      <c r="BM1004" t="str">
        <f t="shared" si="175"/>
        <v>2021_TB10</v>
      </c>
    </row>
    <row r="1005" spans="1:65" x14ac:dyDescent="0.25">
      <c r="A1005" s="1" t="s">
        <v>223</v>
      </c>
      <c r="B1005" s="1" t="s">
        <v>68</v>
      </c>
      <c r="C1005" s="1" t="s">
        <v>843</v>
      </c>
      <c r="D1005" s="1">
        <v>6.9000000000000006E-2</v>
      </c>
      <c r="E1005" s="1">
        <v>0.63</v>
      </c>
      <c r="F1005" s="1" t="s">
        <v>1021</v>
      </c>
      <c r="G1005" s="1" t="s">
        <v>52</v>
      </c>
      <c r="H1005" s="1" t="s">
        <v>52</v>
      </c>
      <c r="I1005" s="1" t="s">
        <v>52</v>
      </c>
      <c r="J1005" s="1" t="s">
        <v>52</v>
      </c>
      <c r="K1005" s="1" t="s">
        <v>52</v>
      </c>
      <c r="L1005" s="1" t="s">
        <v>52</v>
      </c>
      <c r="M1005" s="1" t="s">
        <v>52</v>
      </c>
      <c r="N1005" s="1" t="s">
        <v>52</v>
      </c>
      <c r="O1005" s="1" t="s">
        <v>52</v>
      </c>
      <c r="P1005" s="1" t="s">
        <v>52</v>
      </c>
      <c r="Q1005" s="1" t="s">
        <v>52</v>
      </c>
      <c r="R1005" s="1" t="s">
        <v>52</v>
      </c>
      <c r="S1005" s="1" t="s">
        <v>52</v>
      </c>
      <c r="T1005" s="1" t="s">
        <v>52</v>
      </c>
      <c r="U1005" s="1" t="s">
        <v>52</v>
      </c>
      <c r="V1005" s="1" t="s">
        <v>52</v>
      </c>
      <c r="W1005" s="1" t="s">
        <v>52</v>
      </c>
      <c r="X1005" s="1" t="s">
        <v>52</v>
      </c>
      <c r="Y1005" s="1" t="s">
        <v>52</v>
      </c>
      <c r="Z1005" s="1" t="s">
        <v>52</v>
      </c>
      <c r="AA1005" s="1" t="s">
        <v>52</v>
      </c>
      <c r="AB1005" s="1" t="s">
        <v>52</v>
      </c>
      <c r="AC1005" s="1" t="s">
        <v>52</v>
      </c>
      <c r="AD1005" s="1">
        <v>62</v>
      </c>
      <c r="AE1005" s="1">
        <v>1</v>
      </c>
      <c r="AF1005" s="1">
        <v>4</v>
      </c>
      <c r="AG1005" s="1">
        <v>5</v>
      </c>
      <c r="AH1005" s="1">
        <v>0.8</v>
      </c>
      <c r="AI1005" s="1">
        <v>17.46</v>
      </c>
      <c r="AJ1005" s="1">
        <v>4</v>
      </c>
      <c r="AK1005" s="1">
        <v>53</v>
      </c>
      <c r="AL1005" s="1">
        <v>15</v>
      </c>
      <c r="AM1005" s="1">
        <v>10</v>
      </c>
      <c r="AN1005" s="1">
        <v>0</v>
      </c>
      <c r="AO1005" s="1">
        <v>0</v>
      </c>
      <c r="AP1005" s="1">
        <v>341</v>
      </c>
      <c r="AQ1005" s="1">
        <v>5</v>
      </c>
      <c r="AR1005" s="1">
        <v>21</v>
      </c>
      <c r="AS1005" s="1">
        <v>24</v>
      </c>
      <c r="AT1005" s="1">
        <v>276</v>
      </c>
      <c r="AU1005" s="1">
        <v>347</v>
      </c>
      <c r="AV1005" s="1">
        <v>82</v>
      </c>
      <c r="AW1005" s="1">
        <v>4</v>
      </c>
      <c r="AX1005" s="1">
        <v>2</v>
      </c>
      <c r="AY1005" t="str">
        <f t="shared" si="165"/>
        <v>2021_02_TB</v>
      </c>
      <c r="AZ1005" t="str">
        <f t="shared" si="166"/>
        <v>C.Godwin</v>
      </c>
      <c r="BA1005" t="str">
        <f t="shared" si="167"/>
        <v/>
      </c>
      <c r="BB1005" t="str">
        <f t="shared" si="168"/>
        <v>2021_02_TB</v>
      </c>
      <c r="BC1005" t="str">
        <f t="shared" si="169"/>
        <v/>
      </c>
      <c r="BD1005">
        <f>COUNTIFS($BB$1:BB1005,BB1005,$BC$1:BC1005,"ru")</f>
        <v>2</v>
      </c>
      <c r="BE1005" t="str">
        <f t="shared" si="170"/>
        <v>re</v>
      </c>
      <c r="BF1005">
        <f>COUNTIFS($BB$1:BB1005,BB1005,$BE$1:BE1005,"re")</f>
        <v>4</v>
      </c>
      <c r="BG1005" t="str">
        <f t="shared" si="171"/>
        <v>22021_02_TB</v>
      </c>
      <c r="BH1005" t="str">
        <f t="shared" si="172"/>
        <v>re42021_02_TB</v>
      </c>
      <c r="BI1005" t="str">
        <f t="shared" si="173"/>
        <v>2021_02_TBC.Godwin</v>
      </c>
      <c r="BJ1005" t="str">
        <f t="shared" si="174"/>
        <v>2021_TB_C.Godwin</v>
      </c>
      <c r="BK1005" t="str">
        <f>IF(ISERROR(MATCH(LEFT(C1005,5)&amp;B1005&amp;"_"&amp;A1005,$BK$1:BK1004,0)),LEFT(C1005,5)&amp;B1005&amp;"_"&amp;A1005,"")</f>
        <v/>
      </c>
      <c r="BL1005">
        <f>COUNTIFS($B$1:B1005,B1005)-COUNTIFS($B$1:B1005,B1005,$BK$1:BK1005,"")</f>
        <v>10</v>
      </c>
      <c r="BM1005" t="str">
        <f t="shared" si="175"/>
        <v/>
      </c>
    </row>
    <row r="1006" spans="1:65" x14ac:dyDescent="0.25">
      <c r="A1006" s="1" t="s">
        <v>616</v>
      </c>
      <c r="B1006" s="1" t="s">
        <v>74</v>
      </c>
      <c r="C1006" s="1" t="s">
        <v>429</v>
      </c>
      <c r="D1006" s="1">
        <v>3.7999999999999999E-2</v>
      </c>
      <c r="E1006" s="1">
        <v>1.53</v>
      </c>
      <c r="F1006" s="1" t="s">
        <v>617</v>
      </c>
      <c r="G1006" s="1" t="s">
        <v>52</v>
      </c>
      <c r="H1006" s="1" t="s">
        <v>52</v>
      </c>
      <c r="I1006" s="1" t="s">
        <v>52</v>
      </c>
      <c r="J1006" s="1" t="s">
        <v>52</v>
      </c>
      <c r="K1006" s="1" t="s">
        <v>52</v>
      </c>
      <c r="L1006" s="1" t="s">
        <v>52</v>
      </c>
      <c r="M1006" s="1" t="s">
        <v>52</v>
      </c>
      <c r="N1006" s="1" t="s">
        <v>52</v>
      </c>
      <c r="O1006" s="1" t="s">
        <v>52</v>
      </c>
      <c r="P1006" s="1" t="s">
        <v>52</v>
      </c>
      <c r="Q1006" s="1" t="s">
        <v>52</v>
      </c>
      <c r="R1006" s="1" t="s">
        <v>52</v>
      </c>
      <c r="S1006" s="1" t="s">
        <v>52</v>
      </c>
      <c r="T1006" s="1" t="s">
        <v>52</v>
      </c>
      <c r="U1006" s="1" t="s">
        <v>52</v>
      </c>
      <c r="V1006" s="1" t="s">
        <v>52</v>
      </c>
      <c r="W1006" s="1" t="s">
        <v>52</v>
      </c>
      <c r="X1006" s="1" t="s">
        <v>52</v>
      </c>
      <c r="Y1006" s="1" t="s">
        <v>52</v>
      </c>
      <c r="Z1006" s="1" t="s">
        <v>52</v>
      </c>
      <c r="AA1006" s="1" t="s">
        <v>52</v>
      </c>
      <c r="AB1006" s="1" t="s">
        <v>52</v>
      </c>
      <c r="AC1006" s="1" t="s">
        <v>52</v>
      </c>
      <c r="AD1006" s="1">
        <v>62</v>
      </c>
      <c r="AE1006" s="1">
        <v>0</v>
      </c>
      <c r="AF1006" s="1">
        <v>4</v>
      </c>
      <c r="AG1006" s="1">
        <v>6</v>
      </c>
      <c r="AH1006" s="1">
        <v>0.66600000000000004</v>
      </c>
      <c r="AI1006" s="1">
        <v>4.3899999999999997</v>
      </c>
      <c r="AJ1006" s="1">
        <v>2</v>
      </c>
      <c r="AK1006" s="1">
        <v>61</v>
      </c>
      <c r="AL1006" s="1">
        <v>21</v>
      </c>
      <c r="AM1006" s="1">
        <v>14</v>
      </c>
      <c r="AN1006" s="1">
        <v>0</v>
      </c>
      <c r="AO1006" s="1">
        <v>0</v>
      </c>
      <c r="AP1006" s="1">
        <v>248</v>
      </c>
      <c r="AQ1006" s="1">
        <v>2</v>
      </c>
      <c r="AR1006" s="1">
        <v>22</v>
      </c>
      <c r="AS1006" s="1">
        <v>22</v>
      </c>
      <c r="AT1006" s="1">
        <v>218</v>
      </c>
      <c r="AU1006" s="1">
        <v>274</v>
      </c>
      <c r="AV1006" s="1">
        <v>86</v>
      </c>
      <c r="AW1006" s="1">
        <v>3</v>
      </c>
      <c r="AX1006" s="1">
        <v>3</v>
      </c>
      <c r="AY1006" t="str">
        <f t="shared" si="165"/>
        <v>2021_01_TEN</v>
      </c>
      <c r="AZ1006" t="str">
        <f t="shared" si="166"/>
        <v>C.Rogers</v>
      </c>
      <c r="BA1006" t="str">
        <f t="shared" si="167"/>
        <v/>
      </c>
      <c r="BB1006" t="str">
        <f t="shared" si="168"/>
        <v>2021_01_TEN</v>
      </c>
      <c r="BC1006" t="str">
        <f t="shared" si="169"/>
        <v/>
      </c>
      <c r="BD1006">
        <f>COUNTIFS($BB$1:BB1006,BB1006,$BC$1:BC1006,"ru")</f>
        <v>3</v>
      </c>
      <c r="BE1006" t="str">
        <f t="shared" si="170"/>
        <v>re</v>
      </c>
      <c r="BF1006">
        <f>COUNTIFS($BB$1:BB1006,BB1006,$BE$1:BE1006,"re")</f>
        <v>3</v>
      </c>
      <c r="BG1006" t="str">
        <f t="shared" si="171"/>
        <v>32021_01_TEN</v>
      </c>
      <c r="BH1006" t="str">
        <f t="shared" si="172"/>
        <v>re32021_01_TEN</v>
      </c>
      <c r="BI1006" t="str">
        <f t="shared" si="173"/>
        <v>2021_01_TENC.Rogers</v>
      </c>
      <c r="BJ1006" t="str">
        <f t="shared" si="174"/>
        <v>2021_TEN_C.Rogers</v>
      </c>
      <c r="BK1006" t="str">
        <f>IF(ISERROR(MATCH(LEFT(C1006,5)&amp;B1006&amp;"_"&amp;A1006,$BK$1:BK1005,0)),LEFT(C1006,5)&amp;B1006&amp;"_"&amp;A1006,"")</f>
        <v/>
      </c>
      <c r="BL1006">
        <f>COUNTIFS($B$1:B1006,B1006)-COUNTIFS($B$1:B1006,B1006,$BK$1:BK1006,"")</f>
        <v>10</v>
      </c>
      <c r="BM1006" t="str">
        <f t="shared" si="175"/>
        <v/>
      </c>
    </row>
    <row r="1007" spans="1:65" x14ac:dyDescent="0.25">
      <c r="A1007" s="1" t="s">
        <v>207</v>
      </c>
      <c r="B1007" s="1" t="s">
        <v>91</v>
      </c>
      <c r="C1007" s="1" t="s">
        <v>1247</v>
      </c>
      <c r="D1007" s="1">
        <v>7.2999999999999995E-2</v>
      </c>
      <c r="E1007" s="1">
        <v>2.12</v>
      </c>
      <c r="F1007" s="1" t="s">
        <v>1427</v>
      </c>
      <c r="G1007" s="1" t="s">
        <v>52</v>
      </c>
      <c r="H1007" s="1" t="s">
        <v>52</v>
      </c>
      <c r="I1007" s="1" t="s">
        <v>52</v>
      </c>
      <c r="J1007" s="1" t="s">
        <v>52</v>
      </c>
      <c r="K1007" s="1" t="s">
        <v>52</v>
      </c>
      <c r="L1007" s="1" t="s">
        <v>52</v>
      </c>
      <c r="M1007" s="1" t="s">
        <v>52</v>
      </c>
      <c r="N1007" s="1" t="s">
        <v>52</v>
      </c>
      <c r="O1007" s="1" t="s">
        <v>52</v>
      </c>
      <c r="P1007" s="1" t="s">
        <v>52</v>
      </c>
      <c r="Q1007" s="1" t="s">
        <v>52</v>
      </c>
      <c r="R1007" s="1" t="s">
        <v>52</v>
      </c>
      <c r="S1007" s="1" t="s">
        <v>52</v>
      </c>
      <c r="T1007" s="1" t="s">
        <v>52</v>
      </c>
      <c r="U1007" s="1" t="s">
        <v>52</v>
      </c>
      <c r="V1007" s="1" t="s">
        <v>52</v>
      </c>
      <c r="W1007" s="1" t="s">
        <v>52</v>
      </c>
      <c r="X1007" s="1" t="s">
        <v>52</v>
      </c>
      <c r="Y1007" s="1" t="s">
        <v>52</v>
      </c>
      <c r="Z1007" s="1" t="s">
        <v>52</v>
      </c>
      <c r="AA1007" s="1" t="s">
        <v>52</v>
      </c>
      <c r="AB1007" s="1" t="s">
        <v>52</v>
      </c>
      <c r="AC1007" s="1" t="s">
        <v>52</v>
      </c>
      <c r="AD1007" s="1">
        <v>62</v>
      </c>
      <c r="AE1007" s="1">
        <v>0</v>
      </c>
      <c r="AF1007" s="1">
        <v>6</v>
      </c>
      <c r="AG1007" s="1">
        <v>8</v>
      </c>
      <c r="AH1007" s="1">
        <v>0.75</v>
      </c>
      <c r="AI1007" s="1">
        <v>4.91</v>
      </c>
      <c r="AJ1007" s="1">
        <v>4</v>
      </c>
      <c r="AK1007" s="1">
        <v>60</v>
      </c>
      <c r="AL1007" s="1">
        <v>14</v>
      </c>
      <c r="AM1007" s="1">
        <v>19</v>
      </c>
      <c r="AN1007" s="1">
        <v>0</v>
      </c>
      <c r="AO1007" s="1">
        <v>0</v>
      </c>
      <c r="AP1007" s="1">
        <v>361</v>
      </c>
      <c r="AQ1007" s="1">
        <v>3</v>
      </c>
      <c r="AR1007" s="1">
        <v>29</v>
      </c>
      <c r="AS1007" s="1">
        <v>22</v>
      </c>
      <c r="AT1007" s="1">
        <v>219</v>
      </c>
      <c r="AU1007" s="1">
        <v>283</v>
      </c>
      <c r="AV1007" s="1">
        <v>159</v>
      </c>
      <c r="AW1007" s="1">
        <v>5</v>
      </c>
      <c r="AX1007" s="1">
        <v>2</v>
      </c>
      <c r="AY1007" t="str">
        <f t="shared" si="165"/>
        <v>2021_03_JAX</v>
      </c>
      <c r="AZ1007" t="str">
        <f t="shared" si="166"/>
        <v>M.Jones</v>
      </c>
      <c r="BA1007" t="str">
        <f t="shared" si="167"/>
        <v/>
      </c>
      <c r="BB1007" t="str">
        <f t="shared" si="168"/>
        <v>2021_03_JAX</v>
      </c>
      <c r="BC1007" t="str">
        <f t="shared" si="169"/>
        <v/>
      </c>
      <c r="BD1007">
        <f>COUNTIFS($BB$1:BB1007,BB1007,$BC$1:BC1007,"ru")</f>
        <v>3</v>
      </c>
      <c r="BE1007" t="str">
        <f t="shared" si="170"/>
        <v>re</v>
      </c>
      <c r="BF1007">
        <f>COUNTIFS($BB$1:BB1007,BB1007,$BE$1:BE1007,"re")</f>
        <v>2</v>
      </c>
      <c r="BG1007" t="str">
        <f t="shared" si="171"/>
        <v>32021_03_JAX</v>
      </c>
      <c r="BH1007" t="str">
        <f t="shared" si="172"/>
        <v>re22021_03_JAX</v>
      </c>
      <c r="BI1007" t="str">
        <f t="shared" si="173"/>
        <v>2021_03_JAXM.Jones</v>
      </c>
      <c r="BJ1007" t="str">
        <f t="shared" si="174"/>
        <v>2021_JAX_M.Jones</v>
      </c>
      <c r="BK1007" t="str">
        <f>IF(ISERROR(MATCH(LEFT(C1007,5)&amp;B1007&amp;"_"&amp;A1007,$BK$1:BK1006,0)),LEFT(C1007,5)&amp;B1007&amp;"_"&amp;A1007,"")</f>
        <v/>
      </c>
      <c r="BL1007">
        <f>COUNTIFS($B$1:B1007,B1007)-COUNTIFS($B$1:B1007,B1007,$BK$1:BK1007,"")</f>
        <v>9</v>
      </c>
      <c r="BM1007" t="str">
        <f t="shared" si="175"/>
        <v/>
      </c>
    </row>
    <row r="1008" spans="1:65" x14ac:dyDescent="0.25">
      <c r="A1008" s="1" t="s">
        <v>271</v>
      </c>
      <c r="B1008" s="1" t="s">
        <v>99</v>
      </c>
      <c r="C1008" s="1" t="s">
        <v>437</v>
      </c>
      <c r="D1008" s="1">
        <v>0.16700000000000001</v>
      </c>
      <c r="E1008" s="1">
        <v>2.5299999999999998</v>
      </c>
      <c r="F1008" s="1" t="s">
        <v>618</v>
      </c>
      <c r="G1008" s="1" t="s">
        <v>52</v>
      </c>
      <c r="H1008" s="1" t="s">
        <v>52</v>
      </c>
      <c r="I1008" s="1" t="s">
        <v>52</v>
      </c>
      <c r="J1008" s="1" t="s">
        <v>52</v>
      </c>
      <c r="K1008" s="1" t="s">
        <v>52</v>
      </c>
      <c r="L1008" s="1" t="s">
        <v>52</v>
      </c>
      <c r="M1008" s="1" t="s">
        <v>52</v>
      </c>
      <c r="N1008" s="1" t="s">
        <v>52</v>
      </c>
      <c r="O1008" s="1" t="s">
        <v>52</v>
      </c>
      <c r="P1008" s="1" t="s">
        <v>52</v>
      </c>
      <c r="Q1008" s="1" t="s">
        <v>52</v>
      </c>
      <c r="R1008" s="1" t="s">
        <v>52</v>
      </c>
      <c r="S1008" s="1" t="s">
        <v>52</v>
      </c>
      <c r="T1008" s="1" t="s">
        <v>52</v>
      </c>
      <c r="U1008" s="1" t="s">
        <v>52</v>
      </c>
      <c r="V1008" s="1" t="s">
        <v>52</v>
      </c>
      <c r="W1008" s="1" t="s">
        <v>52</v>
      </c>
      <c r="X1008" s="1" t="s">
        <v>52</v>
      </c>
      <c r="Y1008" s="1" t="s">
        <v>52</v>
      </c>
      <c r="Z1008" s="1" t="s">
        <v>52</v>
      </c>
      <c r="AA1008" s="1" t="s">
        <v>52</v>
      </c>
      <c r="AB1008" s="1" t="s">
        <v>52</v>
      </c>
      <c r="AC1008" s="1" t="s">
        <v>52</v>
      </c>
      <c r="AD1008" s="1">
        <v>62</v>
      </c>
      <c r="AE1008" s="1">
        <v>0</v>
      </c>
      <c r="AF1008" s="1">
        <v>6</v>
      </c>
      <c r="AG1008" s="1">
        <v>8</v>
      </c>
      <c r="AH1008" s="1">
        <v>0.75</v>
      </c>
      <c r="AI1008" s="1">
        <v>10.77</v>
      </c>
      <c r="AJ1008" s="1">
        <v>3</v>
      </c>
      <c r="AK1008" s="1">
        <v>55</v>
      </c>
      <c r="AL1008" s="1">
        <v>25</v>
      </c>
      <c r="AM1008" s="1">
        <v>28</v>
      </c>
      <c r="AN1008" s="1">
        <v>0</v>
      </c>
      <c r="AO1008" s="1">
        <v>0</v>
      </c>
      <c r="AP1008" s="1">
        <v>420</v>
      </c>
      <c r="AQ1008" s="1">
        <v>3</v>
      </c>
      <c r="AR1008" s="1">
        <v>28</v>
      </c>
      <c r="AS1008" s="1">
        <v>28</v>
      </c>
      <c r="AT1008" s="1">
        <v>264</v>
      </c>
      <c r="AU1008" s="1">
        <v>312</v>
      </c>
      <c r="AV1008" s="1">
        <v>165</v>
      </c>
      <c r="AW1008" s="1">
        <v>4</v>
      </c>
      <c r="AX1008" s="1">
        <v>0</v>
      </c>
      <c r="AY1008" t="str">
        <f t="shared" si="165"/>
        <v>2021_01_DEN</v>
      </c>
      <c r="AZ1008" t="str">
        <f t="shared" si="166"/>
        <v>N.Fant</v>
      </c>
      <c r="BA1008" t="str">
        <f t="shared" si="167"/>
        <v/>
      </c>
      <c r="BB1008" t="str">
        <f t="shared" si="168"/>
        <v>2021_01_DEN</v>
      </c>
      <c r="BC1008" t="str">
        <f t="shared" si="169"/>
        <v/>
      </c>
      <c r="BD1008">
        <f>COUNTIFS($BB$1:BB1008,BB1008,$BC$1:BC1008,"ru")</f>
        <v>2</v>
      </c>
      <c r="BE1008" t="str">
        <f t="shared" si="170"/>
        <v>re</v>
      </c>
      <c r="BF1008">
        <f>COUNTIFS($BB$1:BB1008,BB1008,$BE$1:BE1008,"re")</f>
        <v>4</v>
      </c>
      <c r="BG1008" t="str">
        <f t="shared" si="171"/>
        <v>22021_01_DEN</v>
      </c>
      <c r="BH1008" t="str">
        <f t="shared" si="172"/>
        <v>re42021_01_DEN</v>
      </c>
      <c r="BI1008" t="str">
        <f t="shared" si="173"/>
        <v>2021_01_DENN.Fant</v>
      </c>
      <c r="BJ1008" t="str">
        <f t="shared" si="174"/>
        <v>2021_DEN_N.Fant</v>
      </c>
      <c r="BK1008" t="str">
        <f>IF(ISERROR(MATCH(LEFT(C1008,5)&amp;B1008&amp;"_"&amp;A1008,$BK$1:BK1007,0)),LEFT(C1008,5)&amp;B1008&amp;"_"&amp;A1008,"")</f>
        <v/>
      </c>
      <c r="BL1008">
        <f>COUNTIFS($B$1:B1008,B1008)-COUNTIFS($B$1:B1008,B1008,$BK$1:BK1008,"")</f>
        <v>9</v>
      </c>
      <c r="BM1008" t="str">
        <f t="shared" si="175"/>
        <v/>
      </c>
    </row>
    <row r="1009" spans="1:65" x14ac:dyDescent="0.25">
      <c r="A1009" s="1" t="s">
        <v>218</v>
      </c>
      <c r="B1009" s="1" t="s">
        <v>58</v>
      </c>
      <c r="C1009" s="1" t="s">
        <v>1238</v>
      </c>
      <c r="D1009" s="1">
        <v>6.2E-2</v>
      </c>
      <c r="E1009" s="1">
        <v>2.74</v>
      </c>
      <c r="F1009" s="1" t="s">
        <v>1428</v>
      </c>
      <c r="G1009" s="1" t="s">
        <v>52</v>
      </c>
      <c r="H1009" s="1" t="s">
        <v>52</v>
      </c>
      <c r="I1009" s="1" t="s">
        <v>52</v>
      </c>
      <c r="J1009" s="1" t="s">
        <v>52</v>
      </c>
      <c r="K1009" s="1" t="s">
        <v>52</v>
      </c>
      <c r="L1009" s="1" t="s">
        <v>52</v>
      </c>
      <c r="M1009" s="1" t="s">
        <v>52</v>
      </c>
      <c r="N1009" s="1" t="s">
        <v>52</v>
      </c>
      <c r="O1009" s="1" t="s">
        <v>52</v>
      </c>
      <c r="P1009" s="1" t="s">
        <v>52</v>
      </c>
      <c r="Q1009" s="1" t="s">
        <v>52</v>
      </c>
      <c r="R1009" s="1" t="s">
        <v>52</v>
      </c>
      <c r="S1009" s="1" t="s">
        <v>52</v>
      </c>
      <c r="T1009" s="1" t="s">
        <v>52</v>
      </c>
      <c r="U1009" s="1" t="s">
        <v>52</v>
      </c>
      <c r="V1009" s="1" t="s">
        <v>52</v>
      </c>
      <c r="W1009" s="1" t="s">
        <v>52</v>
      </c>
      <c r="X1009" s="1" t="s">
        <v>52</v>
      </c>
      <c r="Y1009" s="1" t="s">
        <v>52</v>
      </c>
      <c r="Z1009" s="1" t="s">
        <v>52</v>
      </c>
      <c r="AA1009" s="1" t="s">
        <v>52</v>
      </c>
      <c r="AB1009" s="1" t="s">
        <v>52</v>
      </c>
      <c r="AC1009" s="1" t="s">
        <v>52</v>
      </c>
      <c r="AD1009" s="1">
        <v>62</v>
      </c>
      <c r="AE1009" s="1">
        <v>0</v>
      </c>
      <c r="AF1009" s="1">
        <v>6</v>
      </c>
      <c r="AG1009" s="1">
        <v>10</v>
      </c>
      <c r="AH1009" s="1">
        <v>0.6</v>
      </c>
      <c r="AI1009" s="1">
        <v>3.55</v>
      </c>
      <c r="AJ1009" s="1">
        <v>4</v>
      </c>
      <c r="AK1009" s="1">
        <v>151</v>
      </c>
      <c r="AL1009" s="1">
        <v>20</v>
      </c>
      <c r="AM1009" s="1">
        <v>25</v>
      </c>
      <c r="AN1009" s="1">
        <v>0</v>
      </c>
      <c r="AO1009" s="1">
        <v>0</v>
      </c>
      <c r="AP1009" s="1">
        <v>481</v>
      </c>
      <c r="AQ1009" s="1">
        <v>5</v>
      </c>
      <c r="AR1009" s="1">
        <v>33</v>
      </c>
      <c r="AS1009" s="1">
        <v>33</v>
      </c>
      <c r="AT1009" s="1">
        <v>359</v>
      </c>
      <c r="AU1009" s="1">
        <v>407</v>
      </c>
      <c r="AV1009" s="1">
        <v>122</v>
      </c>
      <c r="AW1009" s="1">
        <v>10</v>
      </c>
      <c r="AX1009" s="1">
        <v>7</v>
      </c>
      <c r="AY1009" t="str">
        <f t="shared" si="165"/>
        <v>2021_03_BUF</v>
      </c>
      <c r="AZ1009" t="str">
        <f t="shared" si="166"/>
        <v>S.Diggs</v>
      </c>
      <c r="BA1009" t="str">
        <f t="shared" si="167"/>
        <v/>
      </c>
      <c r="BB1009" t="str">
        <f t="shared" si="168"/>
        <v>2021_03_BUF</v>
      </c>
      <c r="BC1009" t="str">
        <f t="shared" si="169"/>
        <v/>
      </c>
      <c r="BD1009">
        <f>COUNTIFS($BB$1:BB1009,BB1009,$BC$1:BC1009,"ru")</f>
        <v>4</v>
      </c>
      <c r="BE1009" t="str">
        <f t="shared" si="170"/>
        <v>re</v>
      </c>
      <c r="BF1009">
        <f>COUNTIFS($BB$1:BB1009,BB1009,$BE$1:BE1009,"re")</f>
        <v>5</v>
      </c>
      <c r="BG1009" t="str">
        <f t="shared" si="171"/>
        <v>42021_03_BUF</v>
      </c>
      <c r="BH1009" t="str">
        <f t="shared" si="172"/>
        <v>re52021_03_BUF</v>
      </c>
      <c r="BI1009" t="str">
        <f t="shared" si="173"/>
        <v>2021_03_BUFS.Diggs</v>
      </c>
      <c r="BJ1009" t="str">
        <f t="shared" si="174"/>
        <v>2021_BUF_S.Diggs</v>
      </c>
      <c r="BK1009" t="str">
        <f>IF(ISERROR(MATCH(LEFT(C1009,5)&amp;B1009&amp;"_"&amp;A1009,$BK$1:BK1008,0)),LEFT(C1009,5)&amp;B1009&amp;"_"&amp;A1009,"")</f>
        <v/>
      </c>
      <c r="BL1009">
        <f>COUNTIFS($B$1:B1009,B1009)-COUNTIFS($B$1:B1009,B1009,$BK$1:BK1009,"")</f>
        <v>11</v>
      </c>
      <c r="BM1009" t="str">
        <f t="shared" si="175"/>
        <v/>
      </c>
    </row>
    <row r="1010" spans="1:65" x14ac:dyDescent="0.25">
      <c r="A1010" s="1" t="s">
        <v>228</v>
      </c>
      <c r="B1010" s="1" t="s">
        <v>70</v>
      </c>
      <c r="C1010" s="1" t="s">
        <v>416</v>
      </c>
      <c r="D1010" s="1">
        <v>4.2000000000000003E-2</v>
      </c>
      <c r="E1010" s="1">
        <v>3.17</v>
      </c>
      <c r="F1010" s="1" t="s">
        <v>619</v>
      </c>
      <c r="G1010" s="1" t="s">
        <v>52</v>
      </c>
      <c r="H1010" s="1" t="s">
        <v>52</v>
      </c>
      <c r="I1010" s="1" t="s">
        <v>52</v>
      </c>
      <c r="J1010" s="1" t="s">
        <v>52</v>
      </c>
      <c r="K1010" s="1" t="s">
        <v>52</v>
      </c>
      <c r="L1010" s="1" t="s">
        <v>52</v>
      </c>
      <c r="M1010" s="1" t="s">
        <v>52</v>
      </c>
      <c r="N1010" s="1" t="s">
        <v>52</v>
      </c>
      <c r="O1010" s="1" t="s">
        <v>52</v>
      </c>
      <c r="P1010" s="1" t="s">
        <v>52</v>
      </c>
      <c r="Q1010" s="1" t="s">
        <v>52</v>
      </c>
      <c r="R1010" s="1" t="s">
        <v>52</v>
      </c>
      <c r="S1010" s="1" t="s">
        <v>52</v>
      </c>
      <c r="T1010" s="1" t="s">
        <v>52</v>
      </c>
      <c r="U1010" s="1" t="s">
        <v>52</v>
      </c>
      <c r="V1010" s="1" t="s">
        <v>52</v>
      </c>
      <c r="W1010" s="1" t="s">
        <v>52</v>
      </c>
      <c r="X1010" s="1" t="s">
        <v>52</v>
      </c>
      <c r="Y1010" s="1" t="s">
        <v>52</v>
      </c>
      <c r="Z1010" s="1" t="s">
        <v>52</v>
      </c>
      <c r="AA1010" s="1" t="s">
        <v>52</v>
      </c>
      <c r="AB1010" s="1" t="s">
        <v>52</v>
      </c>
      <c r="AC1010" s="1" t="s">
        <v>52</v>
      </c>
      <c r="AD1010" s="1">
        <v>62</v>
      </c>
      <c r="AE1010" s="1">
        <v>0</v>
      </c>
      <c r="AF1010" s="1">
        <v>4</v>
      </c>
      <c r="AG1010" s="1">
        <v>4</v>
      </c>
      <c r="AH1010" s="1">
        <v>1</v>
      </c>
      <c r="AI1010" s="1">
        <v>32.94</v>
      </c>
      <c r="AJ1010" s="1">
        <v>2</v>
      </c>
      <c r="AK1010" s="1">
        <v>43</v>
      </c>
      <c r="AL1010" s="1">
        <v>19</v>
      </c>
      <c r="AM1010" s="1">
        <v>16</v>
      </c>
      <c r="AN1010" s="1">
        <v>0</v>
      </c>
      <c r="AO1010" s="1">
        <v>0</v>
      </c>
      <c r="AP1010" s="1">
        <v>259</v>
      </c>
      <c r="AQ1010" s="1">
        <v>1</v>
      </c>
      <c r="AR1010" s="1">
        <v>27</v>
      </c>
      <c r="AS1010" s="1">
        <v>14</v>
      </c>
      <c r="AT1010" s="1">
        <v>135</v>
      </c>
      <c r="AU1010" s="1">
        <v>128</v>
      </c>
      <c r="AV1010" s="1">
        <v>126</v>
      </c>
      <c r="AW1010" s="1">
        <v>2</v>
      </c>
      <c r="AX1010" s="1">
        <v>0</v>
      </c>
      <c r="AY1010" t="str">
        <f t="shared" si="165"/>
        <v>2021_01_WAS</v>
      </c>
      <c r="AZ1010" t="str">
        <f t="shared" si="166"/>
        <v>T.McLaurin</v>
      </c>
      <c r="BA1010" t="str">
        <f t="shared" si="167"/>
        <v/>
      </c>
      <c r="BB1010" t="str">
        <f t="shared" si="168"/>
        <v>2021_01_WAS</v>
      </c>
      <c r="BC1010" t="str">
        <f t="shared" si="169"/>
        <v/>
      </c>
      <c r="BD1010">
        <f>COUNTIFS($BB$1:BB1010,BB1010,$BC$1:BC1010,"ru")</f>
        <v>3</v>
      </c>
      <c r="BE1010" t="str">
        <f t="shared" si="170"/>
        <v>re</v>
      </c>
      <c r="BF1010">
        <f>COUNTIFS($BB$1:BB1010,BB1010,$BE$1:BE1010,"re")</f>
        <v>3</v>
      </c>
      <c r="BG1010" t="str">
        <f t="shared" si="171"/>
        <v>32021_01_WAS</v>
      </c>
      <c r="BH1010" t="str">
        <f t="shared" si="172"/>
        <v>re32021_01_WAS</v>
      </c>
      <c r="BI1010" t="str">
        <f t="shared" si="173"/>
        <v>2021_01_WAST.McLaurin</v>
      </c>
      <c r="BJ1010" t="str">
        <f t="shared" si="174"/>
        <v>2021_WAS_T.McLaurin</v>
      </c>
      <c r="BK1010" t="str">
        <f>IF(ISERROR(MATCH(LEFT(C1010,5)&amp;B1010&amp;"_"&amp;A1010,$BK$1:BK1009,0)),LEFT(C1010,5)&amp;B1010&amp;"_"&amp;A1010,"")</f>
        <v/>
      </c>
      <c r="BL1010">
        <f>COUNTIFS($B$1:B1010,B1010)-COUNTIFS($B$1:B1010,B1010,$BK$1:BK1010,"")</f>
        <v>12</v>
      </c>
      <c r="BM1010" t="str">
        <f t="shared" si="175"/>
        <v/>
      </c>
    </row>
    <row r="1011" spans="1:65" x14ac:dyDescent="0.25">
      <c r="A1011" s="1" t="s">
        <v>228</v>
      </c>
      <c r="B1011" s="1" t="s">
        <v>70</v>
      </c>
      <c r="C1011" s="1" t="s">
        <v>1238</v>
      </c>
      <c r="D1011" s="1">
        <v>0</v>
      </c>
      <c r="E1011" s="1">
        <v>1.91</v>
      </c>
      <c r="F1011" s="1" t="s">
        <v>1429</v>
      </c>
      <c r="G1011" s="1" t="s">
        <v>52</v>
      </c>
      <c r="H1011" s="1" t="s">
        <v>52</v>
      </c>
      <c r="I1011" s="1" t="s">
        <v>52</v>
      </c>
      <c r="J1011" s="1" t="s">
        <v>52</v>
      </c>
      <c r="K1011" s="1" t="s">
        <v>52</v>
      </c>
      <c r="L1011" s="1" t="s">
        <v>52</v>
      </c>
      <c r="M1011" s="1" t="s">
        <v>52</v>
      </c>
      <c r="N1011" s="1" t="s">
        <v>52</v>
      </c>
      <c r="O1011" s="1" t="s">
        <v>52</v>
      </c>
      <c r="P1011" s="1" t="s">
        <v>52</v>
      </c>
      <c r="Q1011" s="1" t="s">
        <v>52</v>
      </c>
      <c r="R1011" s="1" t="s">
        <v>52</v>
      </c>
      <c r="S1011" s="1" t="s">
        <v>52</v>
      </c>
      <c r="T1011" s="1" t="s">
        <v>52</v>
      </c>
      <c r="U1011" s="1" t="s">
        <v>52</v>
      </c>
      <c r="V1011" s="1" t="s">
        <v>52</v>
      </c>
      <c r="W1011" s="1" t="s">
        <v>52</v>
      </c>
      <c r="X1011" s="1" t="s">
        <v>52</v>
      </c>
      <c r="Y1011" s="1" t="s">
        <v>52</v>
      </c>
      <c r="Z1011" s="1" t="s">
        <v>52</v>
      </c>
      <c r="AA1011" s="1" t="s">
        <v>52</v>
      </c>
      <c r="AB1011" s="1" t="s">
        <v>52</v>
      </c>
      <c r="AC1011" s="1" t="s">
        <v>52</v>
      </c>
      <c r="AD1011" s="1">
        <v>62</v>
      </c>
      <c r="AE1011" s="1">
        <v>0</v>
      </c>
      <c r="AF1011" s="1">
        <v>4</v>
      </c>
      <c r="AG1011" s="1">
        <v>7</v>
      </c>
      <c r="AH1011" s="1">
        <v>0.57099999999999995</v>
      </c>
      <c r="AI1011" s="1">
        <v>3.92</v>
      </c>
      <c r="AJ1011" s="1">
        <v>3</v>
      </c>
      <c r="AK1011" s="1">
        <v>56</v>
      </c>
      <c r="AL1011" s="1">
        <v>27</v>
      </c>
      <c r="AM1011" s="1">
        <v>11</v>
      </c>
      <c r="AN1011" s="1">
        <v>0</v>
      </c>
      <c r="AO1011" s="1">
        <v>0</v>
      </c>
      <c r="AP1011" s="1">
        <v>290</v>
      </c>
      <c r="AQ1011" s="1">
        <v>3</v>
      </c>
      <c r="AR1011" s="1">
        <v>25</v>
      </c>
      <c r="AS1011" s="1">
        <v>14</v>
      </c>
      <c r="AT1011" s="1">
        <v>212</v>
      </c>
      <c r="AU1011" s="1">
        <v>165</v>
      </c>
      <c r="AV1011" s="1">
        <v>78</v>
      </c>
      <c r="AW1011" s="1">
        <v>4</v>
      </c>
      <c r="AX1011" s="1">
        <v>3</v>
      </c>
      <c r="AY1011" t="str">
        <f t="shared" si="165"/>
        <v>2021_03_WAS</v>
      </c>
      <c r="AZ1011" t="str">
        <f t="shared" si="166"/>
        <v>T.McLaurin</v>
      </c>
      <c r="BA1011" t="str">
        <f t="shared" si="167"/>
        <v/>
      </c>
      <c r="BB1011" t="str">
        <f t="shared" si="168"/>
        <v>2021_03_WAS</v>
      </c>
      <c r="BC1011" t="str">
        <f t="shared" si="169"/>
        <v/>
      </c>
      <c r="BD1011">
        <f>COUNTIFS($BB$1:BB1011,BB1011,$BC$1:BC1011,"ru")</f>
        <v>6</v>
      </c>
      <c r="BE1011" t="str">
        <f t="shared" si="170"/>
        <v>re</v>
      </c>
      <c r="BF1011">
        <f>COUNTIFS($BB$1:BB1011,BB1011,$BE$1:BE1011,"re")</f>
        <v>6</v>
      </c>
      <c r="BG1011" t="str">
        <f t="shared" si="171"/>
        <v>62021_03_WAS</v>
      </c>
      <c r="BH1011" t="str">
        <f t="shared" si="172"/>
        <v>re62021_03_WAS</v>
      </c>
      <c r="BI1011" t="str">
        <f t="shared" si="173"/>
        <v>2021_03_WAST.McLaurin</v>
      </c>
      <c r="BJ1011" t="str">
        <f t="shared" si="174"/>
        <v>2021_WAS_T.McLaurin</v>
      </c>
      <c r="BK1011" t="str">
        <f>IF(ISERROR(MATCH(LEFT(C1011,5)&amp;B1011&amp;"_"&amp;A1011,$BK$1:BK1010,0)),LEFT(C1011,5)&amp;B1011&amp;"_"&amp;A1011,"")</f>
        <v/>
      </c>
      <c r="BL1011">
        <f>COUNTIFS($B$1:B1011,B1011)-COUNTIFS($B$1:B1011,B1011,$BK$1:BK1011,"")</f>
        <v>12</v>
      </c>
      <c r="BM1011" t="str">
        <f t="shared" si="175"/>
        <v/>
      </c>
    </row>
    <row r="1012" spans="1:65" x14ac:dyDescent="0.25">
      <c r="A1012" s="1" t="s">
        <v>213</v>
      </c>
      <c r="B1012" s="1" t="s">
        <v>56</v>
      </c>
      <c r="C1012" s="1" t="s">
        <v>1258</v>
      </c>
      <c r="D1012" s="1">
        <v>8.6999999999999994E-2</v>
      </c>
      <c r="E1012" s="1">
        <v>7.41</v>
      </c>
      <c r="F1012" s="1" t="s">
        <v>1430</v>
      </c>
      <c r="G1012" s="1" t="s">
        <v>52</v>
      </c>
      <c r="H1012" s="1" t="s">
        <v>52</v>
      </c>
      <c r="I1012" s="1" t="s">
        <v>52</v>
      </c>
      <c r="J1012" s="1" t="s">
        <v>52</v>
      </c>
      <c r="K1012" s="1" t="s">
        <v>52</v>
      </c>
      <c r="L1012" s="1" t="s">
        <v>52</v>
      </c>
      <c r="M1012" s="1" t="s">
        <v>52</v>
      </c>
      <c r="N1012" s="1" t="s">
        <v>52</v>
      </c>
      <c r="O1012" s="1" t="s">
        <v>52</v>
      </c>
      <c r="P1012" s="1" t="s">
        <v>52</v>
      </c>
      <c r="Q1012" s="1" t="s">
        <v>52</v>
      </c>
      <c r="R1012" s="1" t="s">
        <v>52</v>
      </c>
      <c r="S1012" s="1" t="s">
        <v>52</v>
      </c>
      <c r="T1012" s="1" t="s">
        <v>52</v>
      </c>
      <c r="U1012" s="1" t="s">
        <v>52</v>
      </c>
      <c r="V1012" s="1" t="s">
        <v>52</v>
      </c>
      <c r="W1012" s="1" t="s">
        <v>52</v>
      </c>
      <c r="X1012" s="1" t="s">
        <v>52</v>
      </c>
      <c r="Y1012" s="1" t="s">
        <v>52</v>
      </c>
      <c r="Z1012" s="1" t="s">
        <v>52</v>
      </c>
      <c r="AA1012" s="1" t="s">
        <v>52</v>
      </c>
      <c r="AB1012" s="1" t="s">
        <v>52</v>
      </c>
      <c r="AC1012" s="1" t="s">
        <v>52</v>
      </c>
      <c r="AD1012" s="1">
        <v>61</v>
      </c>
      <c r="AE1012" s="1">
        <v>0</v>
      </c>
      <c r="AF1012" s="1">
        <v>8</v>
      </c>
      <c r="AG1012" s="1">
        <v>11</v>
      </c>
      <c r="AH1012" s="1">
        <v>0.72699999999999998</v>
      </c>
      <c r="AI1012" s="1">
        <v>4.17</v>
      </c>
      <c r="AJ1012" s="1">
        <v>3</v>
      </c>
      <c r="AK1012" s="1">
        <v>57</v>
      </c>
      <c r="AL1012" s="1">
        <v>36</v>
      </c>
      <c r="AM1012" s="1">
        <v>35</v>
      </c>
      <c r="AN1012" s="1">
        <v>0</v>
      </c>
      <c r="AO1012" s="1">
        <v>0</v>
      </c>
      <c r="AP1012" s="1">
        <v>296</v>
      </c>
      <c r="AQ1012" s="1">
        <v>2</v>
      </c>
      <c r="AR1012" s="1">
        <v>20</v>
      </c>
      <c r="AS1012" s="1">
        <v>27</v>
      </c>
      <c r="AT1012" s="1">
        <v>243</v>
      </c>
      <c r="AU1012" s="1">
        <v>148</v>
      </c>
      <c r="AV1012" s="1">
        <v>69</v>
      </c>
      <c r="AW1012" s="1">
        <v>1</v>
      </c>
      <c r="AX1012" s="1">
        <v>1</v>
      </c>
      <c r="AY1012" t="str">
        <f t="shared" si="165"/>
        <v>2021_03_ATL</v>
      </c>
      <c r="AZ1012" t="str">
        <f t="shared" si="166"/>
        <v>C.Ridley</v>
      </c>
      <c r="BA1012" t="str">
        <f t="shared" si="167"/>
        <v/>
      </c>
      <c r="BB1012" t="str">
        <f t="shared" si="168"/>
        <v>2021_03_ATL</v>
      </c>
      <c r="BC1012" t="str">
        <f t="shared" si="169"/>
        <v/>
      </c>
      <c r="BD1012">
        <f>COUNTIFS($BB$1:BB1012,BB1012,$BC$1:BC1012,"ru")</f>
        <v>3</v>
      </c>
      <c r="BE1012" t="str">
        <f t="shared" si="170"/>
        <v>re</v>
      </c>
      <c r="BF1012">
        <f>COUNTIFS($BB$1:BB1012,BB1012,$BE$1:BE1012,"re")</f>
        <v>3</v>
      </c>
      <c r="BG1012" t="str">
        <f t="shared" si="171"/>
        <v>32021_03_ATL</v>
      </c>
      <c r="BH1012" t="str">
        <f t="shared" si="172"/>
        <v>re32021_03_ATL</v>
      </c>
      <c r="BI1012" t="str">
        <f t="shared" si="173"/>
        <v>2021_03_ATLC.Ridley</v>
      </c>
      <c r="BJ1012" t="str">
        <f t="shared" si="174"/>
        <v>2021_ATL_C.Ridley</v>
      </c>
      <c r="BK1012" t="str">
        <f>IF(ISERROR(MATCH(LEFT(C1012,5)&amp;B1012&amp;"_"&amp;A1012,$BK$1:BK1011,0)),LEFT(C1012,5)&amp;B1012&amp;"_"&amp;A1012,"")</f>
        <v/>
      </c>
      <c r="BL1012">
        <f>COUNTIFS($B$1:B1012,B1012)-COUNTIFS($B$1:B1012,B1012,$BK$1:BK1012,"")</f>
        <v>9</v>
      </c>
      <c r="BM1012" t="str">
        <f t="shared" si="175"/>
        <v/>
      </c>
    </row>
    <row r="1013" spans="1:65" x14ac:dyDescent="0.25">
      <c r="A1013" s="1" t="s">
        <v>1847</v>
      </c>
      <c r="B1013" s="1" t="s">
        <v>110</v>
      </c>
      <c r="C1013" s="1" t="s">
        <v>1648</v>
      </c>
      <c r="D1013" s="1">
        <v>0.36099999999999999</v>
      </c>
      <c r="E1013" s="1">
        <v>2.16</v>
      </c>
      <c r="F1013" s="1" t="s">
        <v>1848</v>
      </c>
      <c r="G1013" s="1" t="s">
        <v>52</v>
      </c>
      <c r="H1013" s="1" t="s">
        <v>52</v>
      </c>
      <c r="I1013" s="1" t="s">
        <v>52</v>
      </c>
      <c r="J1013" s="1" t="s">
        <v>52</v>
      </c>
      <c r="K1013" s="1" t="s">
        <v>52</v>
      </c>
      <c r="L1013" s="1" t="s">
        <v>52</v>
      </c>
      <c r="M1013" s="1" t="s">
        <v>52</v>
      </c>
      <c r="N1013" s="1" t="s">
        <v>52</v>
      </c>
      <c r="O1013" s="1" t="s">
        <v>52</v>
      </c>
      <c r="P1013" s="1" t="s">
        <v>52</v>
      </c>
      <c r="Q1013" s="1" t="s">
        <v>52</v>
      </c>
      <c r="R1013" s="1" t="s">
        <v>52</v>
      </c>
      <c r="S1013" s="1" t="s">
        <v>52</v>
      </c>
      <c r="T1013" s="1" t="s">
        <v>52</v>
      </c>
      <c r="U1013" s="1" t="s">
        <v>52</v>
      </c>
      <c r="V1013" s="1" t="s">
        <v>52</v>
      </c>
      <c r="W1013" s="1" t="s">
        <v>52</v>
      </c>
      <c r="X1013" s="1" t="s">
        <v>52</v>
      </c>
      <c r="Y1013" s="1" t="s">
        <v>52</v>
      </c>
      <c r="Z1013" s="1" t="s">
        <v>52</v>
      </c>
      <c r="AA1013" s="1" t="s">
        <v>52</v>
      </c>
      <c r="AB1013" s="1" t="s">
        <v>52</v>
      </c>
      <c r="AC1013" s="1" t="s">
        <v>52</v>
      </c>
      <c r="AD1013" s="1">
        <v>61</v>
      </c>
      <c r="AE1013" s="1">
        <v>1</v>
      </c>
      <c r="AF1013" s="1">
        <v>7</v>
      </c>
      <c r="AG1013" s="1">
        <v>9</v>
      </c>
      <c r="AH1013" s="1">
        <v>0.77700000000000002</v>
      </c>
      <c r="AI1013" s="1">
        <v>13.59</v>
      </c>
      <c r="AJ1013" s="1">
        <v>4</v>
      </c>
      <c r="AK1013" s="1">
        <v>53</v>
      </c>
      <c r="AL1013" s="1">
        <v>19</v>
      </c>
      <c r="AM1013" s="1">
        <v>26</v>
      </c>
      <c r="AN1013" s="1">
        <v>0</v>
      </c>
      <c r="AO1013" s="1">
        <v>0</v>
      </c>
      <c r="AP1013" s="1">
        <v>355</v>
      </c>
      <c r="AQ1013" s="1">
        <v>3</v>
      </c>
      <c r="AR1013" s="1">
        <v>25</v>
      </c>
      <c r="AS1013" s="1">
        <v>21</v>
      </c>
      <c r="AT1013" s="1">
        <v>297</v>
      </c>
      <c r="AU1013" s="1">
        <v>324</v>
      </c>
      <c r="AV1013" s="1">
        <v>66</v>
      </c>
      <c r="AW1013" s="1">
        <v>5</v>
      </c>
      <c r="AX1013" s="1">
        <v>4</v>
      </c>
      <c r="AY1013" t="str">
        <f t="shared" si="165"/>
        <v>2021_04_NYJ</v>
      </c>
      <c r="AZ1013" t="str">
        <f t="shared" si="166"/>
        <v>J.Crowder</v>
      </c>
      <c r="BA1013" t="str">
        <f t="shared" si="167"/>
        <v/>
      </c>
      <c r="BB1013" t="str">
        <f t="shared" si="168"/>
        <v>2021_04_NYJ</v>
      </c>
      <c r="BC1013" t="str">
        <f t="shared" si="169"/>
        <v/>
      </c>
      <c r="BD1013">
        <f>COUNTIFS($BB$1:BB1013,BB1013,$BC$1:BC1013,"ru")</f>
        <v>5</v>
      </c>
      <c r="BE1013" t="str">
        <f t="shared" si="170"/>
        <v>re</v>
      </c>
      <c r="BF1013">
        <f>COUNTIFS($BB$1:BB1013,BB1013,$BE$1:BE1013,"re")</f>
        <v>7</v>
      </c>
      <c r="BG1013" t="str">
        <f t="shared" si="171"/>
        <v>52021_04_NYJ</v>
      </c>
      <c r="BH1013" t="str">
        <f t="shared" si="172"/>
        <v>re72021_04_NYJ</v>
      </c>
      <c r="BI1013" t="str">
        <f t="shared" si="173"/>
        <v>2021_04_NYJJ.Crowder</v>
      </c>
      <c r="BJ1013" t="str">
        <f t="shared" si="174"/>
        <v>2021_NYJ_J.Crowder</v>
      </c>
      <c r="BK1013" t="str">
        <f>IF(ISERROR(MATCH(LEFT(C1013,5)&amp;B1013&amp;"_"&amp;A1013,$BK$1:BK1012,0)),LEFT(C1013,5)&amp;B1013&amp;"_"&amp;A1013,"")</f>
        <v>2021_NYJ_J.Crowder</v>
      </c>
      <c r="BL1013">
        <f>COUNTIFS($B$1:B1013,B1013)-COUNTIFS($B$1:B1013,B1013,$BK$1:BK1013,"")</f>
        <v>8</v>
      </c>
      <c r="BM1013" t="str">
        <f t="shared" si="175"/>
        <v>2021_NYJ8</v>
      </c>
    </row>
    <row r="1014" spans="1:65" x14ac:dyDescent="0.25">
      <c r="A1014" s="1" t="s">
        <v>620</v>
      </c>
      <c r="B1014" s="1" t="s">
        <v>88</v>
      </c>
      <c r="C1014" s="1" t="s">
        <v>431</v>
      </c>
      <c r="D1014" s="1">
        <v>0.193</v>
      </c>
      <c r="E1014" s="1">
        <v>3.19</v>
      </c>
      <c r="F1014" s="1" t="s">
        <v>621</v>
      </c>
      <c r="G1014" s="1" t="s">
        <v>52</v>
      </c>
      <c r="H1014" s="1" t="s">
        <v>52</v>
      </c>
      <c r="I1014" s="1" t="s">
        <v>52</v>
      </c>
      <c r="J1014" s="1" t="s">
        <v>52</v>
      </c>
      <c r="K1014" s="1" t="s">
        <v>52</v>
      </c>
      <c r="L1014" s="1" t="s">
        <v>52</v>
      </c>
      <c r="M1014" s="1" t="s">
        <v>52</v>
      </c>
      <c r="N1014" s="1" t="s">
        <v>52</v>
      </c>
      <c r="O1014" s="1" t="s">
        <v>52</v>
      </c>
      <c r="P1014" s="1" t="s">
        <v>52</v>
      </c>
      <c r="Q1014" s="1" t="s">
        <v>52</v>
      </c>
      <c r="R1014" s="1" t="s">
        <v>52</v>
      </c>
      <c r="S1014" s="1" t="s">
        <v>52</v>
      </c>
      <c r="T1014" s="1" t="s">
        <v>52</v>
      </c>
      <c r="U1014" s="1" t="s">
        <v>52</v>
      </c>
      <c r="V1014" s="1" t="s">
        <v>52</v>
      </c>
      <c r="W1014" s="1" t="s">
        <v>52</v>
      </c>
      <c r="X1014" s="1" t="s">
        <v>52</v>
      </c>
      <c r="Y1014" s="1" t="s">
        <v>52</v>
      </c>
      <c r="Z1014" s="1" t="s">
        <v>52</v>
      </c>
      <c r="AA1014" s="1" t="s">
        <v>52</v>
      </c>
      <c r="AB1014" s="1" t="s">
        <v>52</v>
      </c>
      <c r="AC1014" s="1" t="s">
        <v>52</v>
      </c>
      <c r="AD1014" s="1">
        <v>61</v>
      </c>
      <c r="AE1014" s="1">
        <v>1</v>
      </c>
      <c r="AF1014" s="1">
        <v>4</v>
      </c>
      <c r="AG1014" s="1">
        <v>5</v>
      </c>
      <c r="AH1014" s="1">
        <v>0.8</v>
      </c>
      <c r="AI1014" s="1">
        <v>22.48</v>
      </c>
      <c r="AJ1014" s="1">
        <v>3</v>
      </c>
      <c r="AK1014" s="1">
        <v>49</v>
      </c>
      <c r="AL1014" s="1">
        <v>25</v>
      </c>
      <c r="AM1014" s="1">
        <v>14</v>
      </c>
      <c r="AN1014" s="1">
        <v>0</v>
      </c>
      <c r="AO1014" s="1">
        <v>0</v>
      </c>
      <c r="AP1014" s="1">
        <v>259</v>
      </c>
      <c r="AQ1014" s="1">
        <v>2</v>
      </c>
      <c r="AR1014" s="1">
        <v>23</v>
      </c>
      <c r="AS1014" s="1">
        <v>16</v>
      </c>
      <c r="AT1014" s="1">
        <v>202</v>
      </c>
      <c r="AU1014" s="1">
        <v>251</v>
      </c>
      <c r="AV1014" s="1">
        <v>74</v>
      </c>
      <c r="AW1014" s="1">
        <v>4</v>
      </c>
      <c r="AX1014" s="1">
        <v>2</v>
      </c>
      <c r="AY1014" t="str">
        <f t="shared" si="165"/>
        <v>2021_01_MIA</v>
      </c>
      <c r="AZ1014" t="str">
        <f t="shared" si="166"/>
        <v>J.Waddle</v>
      </c>
      <c r="BA1014" t="str">
        <f t="shared" si="167"/>
        <v/>
      </c>
      <c r="BB1014" t="str">
        <f t="shared" si="168"/>
        <v>2021_01_MIA</v>
      </c>
      <c r="BC1014" t="str">
        <f t="shared" si="169"/>
        <v/>
      </c>
      <c r="BD1014">
        <f>COUNTIFS($BB$1:BB1014,BB1014,$BC$1:BC1014,"ru")</f>
        <v>5</v>
      </c>
      <c r="BE1014" t="str">
        <f t="shared" si="170"/>
        <v>re</v>
      </c>
      <c r="BF1014">
        <f>COUNTIFS($BB$1:BB1014,BB1014,$BE$1:BE1014,"re")</f>
        <v>4</v>
      </c>
      <c r="BG1014" t="str">
        <f t="shared" si="171"/>
        <v>52021_01_MIA</v>
      </c>
      <c r="BH1014" t="str">
        <f t="shared" si="172"/>
        <v>re42021_01_MIA</v>
      </c>
      <c r="BI1014" t="str">
        <f t="shared" si="173"/>
        <v>2021_01_MIAJ.Waddle</v>
      </c>
      <c r="BJ1014" t="str">
        <f t="shared" si="174"/>
        <v>2021_MIA_J.Waddle</v>
      </c>
      <c r="BK1014" t="str">
        <f>IF(ISERROR(MATCH(LEFT(C1014,5)&amp;B1014&amp;"_"&amp;A1014,$BK$1:BK1013,0)),LEFT(C1014,5)&amp;B1014&amp;"_"&amp;A1014,"")</f>
        <v/>
      </c>
      <c r="BL1014">
        <f>COUNTIFS($B$1:B1014,B1014)-COUNTIFS($B$1:B1014,B1014,$BK$1:BK1014,"")</f>
        <v>9</v>
      </c>
      <c r="BM1014" t="str">
        <f t="shared" si="175"/>
        <v/>
      </c>
    </row>
    <row r="1015" spans="1:65" x14ac:dyDescent="0.25">
      <c r="A1015" s="1" t="s">
        <v>2332</v>
      </c>
      <c r="B1015" s="1" t="s">
        <v>88</v>
      </c>
      <c r="C1015" s="1" t="s">
        <v>2430</v>
      </c>
      <c r="D1015" s="1">
        <v>0.184</v>
      </c>
      <c r="E1015" s="1">
        <v>0.2</v>
      </c>
      <c r="F1015" s="1" t="s">
        <v>2584</v>
      </c>
      <c r="G1015" s="1" t="s">
        <v>52</v>
      </c>
      <c r="H1015" s="1" t="s">
        <v>52</v>
      </c>
      <c r="I1015" s="1" t="s">
        <v>52</v>
      </c>
      <c r="J1015" s="1" t="s">
        <v>52</v>
      </c>
      <c r="K1015" s="1" t="s">
        <v>52</v>
      </c>
      <c r="L1015" s="1" t="s">
        <v>52</v>
      </c>
      <c r="M1015" s="1" t="s">
        <v>52</v>
      </c>
      <c r="N1015" s="1" t="s">
        <v>52</v>
      </c>
      <c r="O1015" s="1" t="s">
        <v>52</v>
      </c>
      <c r="P1015" s="1" t="s">
        <v>52</v>
      </c>
      <c r="Q1015" s="1" t="s">
        <v>52</v>
      </c>
      <c r="R1015" s="1" t="s">
        <v>52</v>
      </c>
      <c r="S1015" s="1" t="s">
        <v>52</v>
      </c>
      <c r="T1015" s="1" t="s">
        <v>52</v>
      </c>
      <c r="U1015" s="1" t="s">
        <v>52</v>
      </c>
      <c r="V1015" s="1" t="s">
        <v>52</v>
      </c>
      <c r="W1015" s="1" t="s">
        <v>52</v>
      </c>
      <c r="X1015" s="1" t="s">
        <v>52</v>
      </c>
      <c r="Y1015" s="1" t="s">
        <v>52</v>
      </c>
      <c r="Z1015" s="1" t="s">
        <v>52</v>
      </c>
      <c r="AA1015" s="1" t="s">
        <v>52</v>
      </c>
      <c r="AB1015" s="1" t="s">
        <v>52</v>
      </c>
      <c r="AC1015" s="1" t="s">
        <v>52</v>
      </c>
      <c r="AD1015" s="1">
        <v>61</v>
      </c>
      <c r="AE1015" s="1">
        <v>0</v>
      </c>
      <c r="AF1015" s="1">
        <v>4</v>
      </c>
      <c r="AG1015" s="1">
        <v>5</v>
      </c>
      <c r="AH1015" s="1">
        <v>0.8</v>
      </c>
      <c r="AI1015" s="1">
        <v>32.479999999999997</v>
      </c>
      <c r="AJ1015" s="1">
        <v>3</v>
      </c>
      <c r="AK1015" s="1">
        <v>89</v>
      </c>
      <c r="AL1015" s="1">
        <v>5</v>
      </c>
      <c r="AM1015" s="1">
        <v>16</v>
      </c>
      <c r="AN1015" s="1">
        <v>0</v>
      </c>
      <c r="AO1015" s="1">
        <v>0</v>
      </c>
      <c r="AP1015" s="1">
        <v>431</v>
      </c>
      <c r="AQ1015" s="1">
        <v>2</v>
      </c>
      <c r="AR1015" s="1">
        <v>20</v>
      </c>
      <c r="AS1015" s="1">
        <v>34</v>
      </c>
      <c r="AT1015" s="1">
        <v>354</v>
      </c>
      <c r="AU1015" s="1">
        <v>405</v>
      </c>
      <c r="AV1015" s="1">
        <v>77</v>
      </c>
      <c r="AW1015" s="1">
        <v>4</v>
      </c>
      <c r="AX1015" s="1">
        <v>1</v>
      </c>
      <c r="AY1015" t="str">
        <f t="shared" si="165"/>
        <v>2021_06_MIA</v>
      </c>
      <c r="AZ1015" t="str">
        <f t="shared" si="166"/>
        <v>M.Hollins</v>
      </c>
      <c r="BA1015" t="str">
        <f t="shared" si="167"/>
        <v/>
      </c>
      <c r="BB1015" t="str">
        <f t="shared" si="168"/>
        <v>2021_06_MIA</v>
      </c>
      <c r="BC1015" t="str">
        <f t="shared" si="169"/>
        <v/>
      </c>
      <c r="BD1015">
        <f>COUNTIFS($BB$1:BB1015,BB1015,$BC$1:BC1015,"ru")</f>
        <v>3</v>
      </c>
      <c r="BE1015" t="str">
        <f t="shared" si="170"/>
        <v>re</v>
      </c>
      <c r="BF1015">
        <f>COUNTIFS($BB$1:BB1015,BB1015,$BE$1:BE1015,"re")</f>
        <v>6</v>
      </c>
      <c r="BG1015" t="str">
        <f t="shared" si="171"/>
        <v>32021_06_MIA</v>
      </c>
      <c r="BH1015" t="str">
        <f t="shared" si="172"/>
        <v>re62021_06_MIA</v>
      </c>
      <c r="BI1015" t="str">
        <f t="shared" si="173"/>
        <v>2021_06_MIAM.Hollins</v>
      </c>
      <c r="BJ1015" t="str">
        <f t="shared" si="174"/>
        <v>2021_MIA_M.Hollins</v>
      </c>
      <c r="BK1015" t="str">
        <f>IF(ISERROR(MATCH(LEFT(C1015,5)&amp;B1015&amp;"_"&amp;A1015,$BK$1:BK1014,0)),LEFT(C1015,5)&amp;B1015&amp;"_"&amp;A1015,"")</f>
        <v>2021_MIA_M.Hollins</v>
      </c>
      <c r="BL1015">
        <f>COUNTIFS($B$1:B1015,B1015)-COUNTIFS($B$1:B1015,B1015,$BK$1:BK1015,"")</f>
        <v>10</v>
      </c>
      <c r="BM1015" t="str">
        <f t="shared" si="175"/>
        <v>2021_MIA10</v>
      </c>
    </row>
    <row r="1016" spans="1:65" x14ac:dyDescent="0.25">
      <c r="A1016" s="1" t="s">
        <v>199</v>
      </c>
      <c r="B1016" s="1" t="s">
        <v>51</v>
      </c>
      <c r="C1016" s="1" t="s">
        <v>2054</v>
      </c>
      <c r="D1016" s="1">
        <v>0</v>
      </c>
      <c r="E1016" s="1">
        <v>0</v>
      </c>
      <c r="F1016" s="1" t="s">
        <v>2229</v>
      </c>
      <c r="G1016" s="1" t="s">
        <v>52</v>
      </c>
      <c r="H1016" s="1" t="s">
        <v>52</v>
      </c>
      <c r="I1016" s="1" t="s">
        <v>52</v>
      </c>
      <c r="J1016" s="1" t="s">
        <v>52</v>
      </c>
      <c r="K1016" s="1" t="s">
        <v>52</v>
      </c>
      <c r="L1016" s="1" t="s">
        <v>52</v>
      </c>
      <c r="M1016" s="1" t="s">
        <v>52</v>
      </c>
      <c r="N1016" s="1" t="s">
        <v>52</v>
      </c>
      <c r="O1016" s="1" t="s">
        <v>52</v>
      </c>
      <c r="P1016" s="1" t="s">
        <v>52</v>
      </c>
      <c r="Q1016" s="1" t="s">
        <v>52</v>
      </c>
      <c r="R1016" s="1" t="s">
        <v>52</v>
      </c>
      <c r="S1016" s="1" t="s">
        <v>52</v>
      </c>
      <c r="T1016" s="1" t="s">
        <v>52</v>
      </c>
      <c r="U1016" s="1" t="s">
        <v>52</v>
      </c>
      <c r="V1016" s="1" t="s">
        <v>52</v>
      </c>
      <c r="W1016" s="1" t="s">
        <v>52</v>
      </c>
      <c r="X1016" s="1" t="s">
        <v>52</v>
      </c>
      <c r="Y1016" s="1" t="s">
        <v>52</v>
      </c>
      <c r="Z1016" s="1" t="s">
        <v>52</v>
      </c>
      <c r="AA1016" s="1" t="s">
        <v>52</v>
      </c>
      <c r="AB1016" s="1" t="s">
        <v>52</v>
      </c>
      <c r="AC1016" s="1" t="s">
        <v>52</v>
      </c>
      <c r="AD1016" s="1">
        <v>60</v>
      </c>
      <c r="AE1016" s="1">
        <v>1</v>
      </c>
      <c r="AF1016" s="1">
        <v>3</v>
      </c>
      <c r="AG1016" s="1">
        <v>6</v>
      </c>
      <c r="AH1016" s="1">
        <v>0.5</v>
      </c>
      <c r="AI1016" s="1">
        <v>3</v>
      </c>
      <c r="AJ1016" s="1">
        <v>3</v>
      </c>
      <c r="AK1016" s="1">
        <v>99</v>
      </c>
      <c r="AL1016" s="1">
        <v>0</v>
      </c>
      <c r="AM1016" s="1">
        <v>14</v>
      </c>
      <c r="AN1016" s="1">
        <v>0</v>
      </c>
      <c r="AO1016" s="1">
        <v>0</v>
      </c>
      <c r="AP1016" s="1">
        <v>515</v>
      </c>
      <c r="AQ1016" s="1">
        <v>4</v>
      </c>
      <c r="AR1016" s="1">
        <v>39</v>
      </c>
      <c r="AS1016" s="1">
        <v>23</v>
      </c>
      <c r="AT1016" s="1">
        <v>324</v>
      </c>
      <c r="AU1016" s="1">
        <v>296</v>
      </c>
      <c r="AV1016" s="1">
        <v>201</v>
      </c>
      <c r="AW1016" s="1">
        <v>10</v>
      </c>
      <c r="AX1016" s="1">
        <v>3</v>
      </c>
      <c r="AY1016" t="str">
        <f t="shared" si="165"/>
        <v>2021_05_DAL</v>
      </c>
      <c r="AZ1016" t="str">
        <f t="shared" si="166"/>
        <v>A.Cooper</v>
      </c>
      <c r="BA1016" t="str">
        <f t="shared" si="167"/>
        <v/>
      </c>
      <c r="BB1016" t="str">
        <f t="shared" si="168"/>
        <v>2021_05_DAL</v>
      </c>
      <c r="BC1016" t="str">
        <f t="shared" si="169"/>
        <v/>
      </c>
      <c r="BD1016">
        <f>COUNTIFS($BB$1:BB1016,BB1016,$BC$1:BC1016,"ru")</f>
        <v>5</v>
      </c>
      <c r="BE1016" t="str">
        <f t="shared" si="170"/>
        <v>re</v>
      </c>
      <c r="BF1016">
        <f>COUNTIFS($BB$1:BB1016,BB1016,$BE$1:BE1016,"re")</f>
        <v>6</v>
      </c>
      <c r="BG1016" t="str">
        <f t="shared" si="171"/>
        <v>52021_05_DAL</v>
      </c>
      <c r="BH1016" t="str">
        <f t="shared" si="172"/>
        <v>re62021_05_DAL</v>
      </c>
      <c r="BI1016" t="str">
        <f t="shared" si="173"/>
        <v>2021_05_DALA.Cooper</v>
      </c>
      <c r="BJ1016" t="str">
        <f t="shared" si="174"/>
        <v>2021_DAL_A.Cooper</v>
      </c>
      <c r="BK1016" t="str">
        <f>IF(ISERROR(MATCH(LEFT(C1016,5)&amp;B1016&amp;"_"&amp;A1016,$BK$1:BK1015,0)),LEFT(C1016,5)&amp;B1016&amp;"_"&amp;A1016,"")</f>
        <v/>
      </c>
      <c r="BL1016">
        <f>COUNTIFS($B$1:B1016,B1016)-COUNTIFS($B$1:B1016,B1016,$BK$1:BK1016,"")</f>
        <v>9</v>
      </c>
      <c r="BM1016" t="str">
        <f t="shared" si="175"/>
        <v/>
      </c>
    </row>
    <row r="1017" spans="1:65" x14ac:dyDescent="0.25">
      <c r="A1017" s="1" t="s">
        <v>225</v>
      </c>
      <c r="B1017" s="1" t="s">
        <v>58</v>
      </c>
      <c r="C1017" s="1" t="s">
        <v>435</v>
      </c>
      <c r="D1017" s="1">
        <v>0.09</v>
      </c>
      <c r="E1017" s="1">
        <v>3.18</v>
      </c>
      <c r="F1017" s="1" t="s">
        <v>622</v>
      </c>
      <c r="G1017" s="1" t="s">
        <v>52</v>
      </c>
      <c r="H1017" s="1" t="s">
        <v>52</v>
      </c>
      <c r="I1017" s="1" t="s">
        <v>52</v>
      </c>
      <c r="J1017" s="1" t="s">
        <v>52</v>
      </c>
      <c r="K1017" s="1" t="s">
        <v>52</v>
      </c>
      <c r="L1017" s="1" t="s">
        <v>52</v>
      </c>
      <c r="M1017" s="1" t="s">
        <v>52</v>
      </c>
      <c r="N1017" s="1" t="s">
        <v>52</v>
      </c>
      <c r="O1017" s="1" t="s">
        <v>52</v>
      </c>
      <c r="P1017" s="1" t="s">
        <v>52</v>
      </c>
      <c r="Q1017" s="1" t="s">
        <v>52</v>
      </c>
      <c r="R1017" s="1" t="s">
        <v>52</v>
      </c>
      <c r="S1017" s="1" t="s">
        <v>52</v>
      </c>
      <c r="T1017" s="1" t="s">
        <v>52</v>
      </c>
      <c r="U1017" s="1" t="s">
        <v>52</v>
      </c>
      <c r="V1017" s="1" t="s">
        <v>52</v>
      </c>
      <c r="W1017" s="1" t="s">
        <v>52</v>
      </c>
      <c r="X1017" s="1" t="s">
        <v>52</v>
      </c>
      <c r="Y1017" s="1" t="s">
        <v>52</v>
      </c>
      <c r="Z1017" s="1" t="s">
        <v>52</v>
      </c>
      <c r="AA1017" s="1" t="s">
        <v>52</v>
      </c>
      <c r="AB1017" s="1" t="s">
        <v>52</v>
      </c>
      <c r="AC1017" s="1" t="s">
        <v>52</v>
      </c>
      <c r="AD1017" s="1">
        <v>60</v>
      </c>
      <c r="AE1017" s="1">
        <v>0</v>
      </c>
      <c r="AF1017" s="1">
        <v>8</v>
      </c>
      <c r="AG1017" s="1">
        <v>13</v>
      </c>
      <c r="AH1017" s="1">
        <v>0.61499999999999999</v>
      </c>
      <c r="AI1017" s="1">
        <v>-22.03</v>
      </c>
      <c r="AJ1017" s="1">
        <v>1</v>
      </c>
      <c r="AK1017" s="1">
        <v>78</v>
      </c>
      <c r="AL1017" s="1">
        <v>25</v>
      </c>
      <c r="AM1017" s="1">
        <v>35</v>
      </c>
      <c r="AN1017" s="1">
        <v>0</v>
      </c>
      <c r="AO1017" s="1">
        <v>0</v>
      </c>
      <c r="AP1017" s="1">
        <v>371</v>
      </c>
      <c r="AQ1017" s="1">
        <v>2</v>
      </c>
      <c r="AR1017" s="1">
        <v>25</v>
      </c>
      <c r="AS1017" s="1">
        <v>30</v>
      </c>
      <c r="AT1017" s="1">
        <v>270</v>
      </c>
      <c r="AU1017" s="1">
        <v>487</v>
      </c>
      <c r="AV1017" s="1">
        <v>117</v>
      </c>
      <c r="AW1017" s="1">
        <v>5</v>
      </c>
      <c r="AX1017" s="1">
        <v>4</v>
      </c>
      <c r="AY1017" t="str">
        <f t="shared" si="165"/>
        <v>2021_01_BUF</v>
      </c>
      <c r="AZ1017" t="str">
        <f t="shared" si="166"/>
        <v>C.Beasley</v>
      </c>
      <c r="BA1017" t="str">
        <f t="shared" si="167"/>
        <v/>
      </c>
      <c r="BB1017" t="str">
        <f t="shared" si="168"/>
        <v>2021_01_BUF</v>
      </c>
      <c r="BC1017" t="str">
        <f t="shared" si="169"/>
        <v/>
      </c>
      <c r="BD1017">
        <f>COUNTIFS($BB$1:BB1017,BB1017,$BC$1:BC1017,"ru")</f>
        <v>4</v>
      </c>
      <c r="BE1017" t="str">
        <f t="shared" si="170"/>
        <v>re</v>
      </c>
      <c r="BF1017">
        <f>COUNTIFS($BB$1:BB1017,BB1017,$BE$1:BE1017,"re")</f>
        <v>3</v>
      </c>
      <c r="BG1017" t="str">
        <f t="shared" si="171"/>
        <v>42021_01_BUF</v>
      </c>
      <c r="BH1017" t="str">
        <f t="shared" si="172"/>
        <v>re32021_01_BUF</v>
      </c>
      <c r="BI1017" t="str">
        <f t="shared" si="173"/>
        <v>2021_01_BUFC.Beasley</v>
      </c>
      <c r="BJ1017" t="str">
        <f t="shared" si="174"/>
        <v>2021_BUF_C.Beasley</v>
      </c>
      <c r="BK1017" t="str">
        <f>IF(ISERROR(MATCH(LEFT(C1017,5)&amp;B1017&amp;"_"&amp;A1017,$BK$1:BK1016,0)),LEFT(C1017,5)&amp;B1017&amp;"_"&amp;A1017,"")</f>
        <v/>
      </c>
      <c r="BL1017">
        <f>COUNTIFS($B$1:B1017,B1017)-COUNTIFS($B$1:B1017,B1017,$BK$1:BK1017,"")</f>
        <v>11</v>
      </c>
      <c r="BM1017" t="str">
        <f t="shared" si="175"/>
        <v/>
      </c>
    </row>
    <row r="1018" spans="1:65" x14ac:dyDescent="0.25">
      <c r="A1018" s="1" t="s">
        <v>208</v>
      </c>
      <c r="B1018" s="1" t="s">
        <v>72</v>
      </c>
      <c r="C1018" s="1" t="s">
        <v>445</v>
      </c>
      <c r="D1018" s="1">
        <v>4.2000000000000003E-2</v>
      </c>
      <c r="E1018" s="1">
        <v>1.41</v>
      </c>
      <c r="F1018" s="1" t="s">
        <v>623</v>
      </c>
      <c r="G1018" s="1" t="s">
        <v>52</v>
      </c>
      <c r="H1018" s="1" t="s">
        <v>52</v>
      </c>
      <c r="I1018" s="1" t="s">
        <v>52</v>
      </c>
      <c r="J1018" s="1" t="s">
        <v>52</v>
      </c>
      <c r="K1018" s="1" t="s">
        <v>52</v>
      </c>
      <c r="L1018" s="1" t="s">
        <v>52</v>
      </c>
      <c r="M1018" s="1" t="s">
        <v>52</v>
      </c>
      <c r="N1018" s="1" t="s">
        <v>52</v>
      </c>
      <c r="O1018" s="1" t="s">
        <v>52</v>
      </c>
      <c r="P1018" s="1" t="s">
        <v>52</v>
      </c>
      <c r="Q1018" s="1" t="s">
        <v>52</v>
      </c>
      <c r="R1018" s="1" t="s">
        <v>52</v>
      </c>
      <c r="S1018" s="1" t="s">
        <v>52</v>
      </c>
      <c r="T1018" s="1" t="s">
        <v>52</v>
      </c>
      <c r="U1018" s="1" t="s">
        <v>52</v>
      </c>
      <c r="V1018" s="1" t="s">
        <v>52</v>
      </c>
      <c r="W1018" s="1" t="s">
        <v>52</v>
      </c>
      <c r="X1018" s="1" t="s">
        <v>52</v>
      </c>
      <c r="Y1018" s="1" t="s">
        <v>52</v>
      </c>
      <c r="Z1018" s="1" t="s">
        <v>52</v>
      </c>
      <c r="AA1018" s="1" t="s">
        <v>52</v>
      </c>
      <c r="AB1018" s="1" t="s">
        <v>52</v>
      </c>
      <c r="AC1018" s="1" t="s">
        <v>52</v>
      </c>
      <c r="AD1018" s="1">
        <v>60</v>
      </c>
      <c r="AE1018" s="1">
        <v>1</v>
      </c>
      <c r="AF1018" s="1">
        <v>4</v>
      </c>
      <c r="AG1018" s="1">
        <v>5</v>
      </c>
      <c r="AH1018" s="1">
        <v>0.8</v>
      </c>
      <c r="AI1018" s="1">
        <v>26.64</v>
      </c>
      <c r="AJ1018" s="1">
        <v>3</v>
      </c>
      <c r="AK1018" s="1">
        <v>77</v>
      </c>
      <c r="AL1018" s="1">
        <v>19</v>
      </c>
      <c r="AM1018" s="1">
        <v>20</v>
      </c>
      <c r="AN1018" s="1">
        <v>0</v>
      </c>
      <c r="AO1018" s="1">
        <v>0</v>
      </c>
      <c r="AP1018" s="1">
        <v>381</v>
      </c>
      <c r="AQ1018" s="1">
        <v>4</v>
      </c>
      <c r="AR1018" s="1">
        <v>27</v>
      </c>
      <c r="AS1018" s="1">
        <v>18</v>
      </c>
      <c r="AT1018" s="1">
        <v>254</v>
      </c>
      <c r="AU1018" s="1">
        <v>231</v>
      </c>
      <c r="AV1018" s="1">
        <v>140</v>
      </c>
      <c r="AW1018" s="1">
        <v>2</v>
      </c>
      <c r="AX1018" s="1">
        <v>0</v>
      </c>
      <c r="AY1018" t="str">
        <f t="shared" si="165"/>
        <v>2021_01_SEA</v>
      </c>
      <c r="AZ1018" t="str">
        <f t="shared" si="166"/>
        <v>D.Metcalf</v>
      </c>
      <c r="BA1018" t="str">
        <f t="shared" si="167"/>
        <v/>
      </c>
      <c r="BB1018" t="str">
        <f t="shared" si="168"/>
        <v>2021_01_SEA</v>
      </c>
      <c r="BC1018" t="str">
        <f t="shared" si="169"/>
        <v/>
      </c>
      <c r="BD1018">
        <f>COUNTIFS($BB$1:BB1018,BB1018,$BC$1:BC1018,"ru")</f>
        <v>6</v>
      </c>
      <c r="BE1018" t="str">
        <f t="shared" si="170"/>
        <v>re</v>
      </c>
      <c r="BF1018">
        <f>COUNTIFS($BB$1:BB1018,BB1018,$BE$1:BE1018,"re")</f>
        <v>6</v>
      </c>
      <c r="BG1018" t="str">
        <f t="shared" si="171"/>
        <v>62021_01_SEA</v>
      </c>
      <c r="BH1018" t="str">
        <f t="shared" si="172"/>
        <v>re62021_01_SEA</v>
      </c>
      <c r="BI1018" t="str">
        <f t="shared" si="173"/>
        <v>2021_01_SEAD.Metcalf</v>
      </c>
      <c r="BJ1018" t="str">
        <f t="shared" si="174"/>
        <v>2021_SEA_D.Metcalf</v>
      </c>
      <c r="BK1018" t="str">
        <f>IF(ISERROR(MATCH(LEFT(C1018,5)&amp;B1018&amp;"_"&amp;A1018,$BK$1:BK1017,0)),LEFT(C1018,5)&amp;B1018&amp;"_"&amp;A1018,"")</f>
        <v/>
      </c>
      <c r="BL1018">
        <f>COUNTIFS($B$1:B1018,B1018)-COUNTIFS($B$1:B1018,B1018,$BK$1:BK1018,"")</f>
        <v>11</v>
      </c>
      <c r="BM1018" t="str">
        <f t="shared" si="175"/>
        <v/>
      </c>
    </row>
    <row r="1019" spans="1:65" x14ac:dyDescent="0.25">
      <c r="A1019" s="1" t="s">
        <v>187</v>
      </c>
      <c r="B1019" s="1" t="s">
        <v>76</v>
      </c>
      <c r="C1019" s="1" t="s">
        <v>1669</v>
      </c>
      <c r="D1019" s="1">
        <v>7.0000000000000007E-2</v>
      </c>
      <c r="E1019" s="1">
        <v>0.25</v>
      </c>
      <c r="F1019" s="1" t="s">
        <v>1849</v>
      </c>
      <c r="G1019" s="1" t="s">
        <v>52</v>
      </c>
      <c r="H1019" s="1" t="s">
        <v>52</v>
      </c>
      <c r="I1019" s="1" t="s">
        <v>52</v>
      </c>
      <c r="J1019" s="1" t="s">
        <v>52</v>
      </c>
      <c r="K1019" s="1" t="s">
        <v>52</v>
      </c>
      <c r="L1019" s="1" t="s">
        <v>52</v>
      </c>
      <c r="M1019" s="1" t="s">
        <v>52</v>
      </c>
      <c r="N1019" s="1" t="s">
        <v>52</v>
      </c>
      <c r="O1019" s="1" t="s">
        <v>52</v>
      </c>
      <c r="P1019" s="1" t="s">
        <v>52</v>
      </c>
      <c r="Q1019" s="1" t="s">
        <v>52</v>
      </c>
      <c r="R1019" s="1" t="s">
        <v>52</v>
      </c>
      <c r="S1019" s="1" t="s">
        <v>52</v>
      </c>
      <c r="T1019" s="1" t="s">
        <v>52</v>
      </c>
      <c r="U1019" s="1" t="s">
        <v>52</v>
      </c>
      <c r="V1019" s="1" t="s">
        <v>52</v>
      </c>
      <c r="W1019" s="1" t="s">
        <v>52</v>
      </c>
      <c r="X1019" s="1" t="s">
        <v>52</v>
      </c>
      <c r="Y1019" s="1" t="s">
        <v>52</v>
      </c>
      <c r="Z1019" s="1" t="s">
        <v>52</v>
      </c>
      <c r="AA1019" s="1" t="s">
        <v>52</v>
      </c>
      <c r="AB1019" s="1" t="s">
        <v>52</v>
      </c>
      <c r="AC1019" s="1" t="s">
        <v>52</v>
      </c>
      <c r="AD1019" s="1">
        <v>60</v>
      </c>
      <c r="AE1019" s="1">
        <v>0</v>
      </c>
      <c r="AF1019" s="1">
        <v>3</v>
      </c>
      <c r="AG1019" s="1">
        <v>6</v>
      </c>
      <c r="AH1019" s="1">
        <v>0.5</v>
      </c>
      <c r="AI1019" s="1">
        <v>-8.66</v>
      </c>
      <c r="AJ1019" s="1">
        <v>2</v>
      </c>
      <c r="AK1019" s="1">
        <v>137</v>
      </c>
      <c r="AL1019" s="1">
        <v>4</v>
      </c>
      <c r="AM1019" s="1">
        <v>18</v>
      </c>
      <c r="AN1019" s="1">
        <v>0</v>
      </c>
      <c r="AO1019" s="1">
        <v>0</v>
      </c>
      <c r="AP1019" s="1">
        <v>213</v>
      </c>
      <c r="AQ1019" s="1">
        <v>2</v>
      </c>
      <c r="AR1019" s="1">
        <v>18</v>
      </c>
      <c r="AS1019" s="1">
        <v>21</v>
      </c>
      <c r="AT1019" s="1">
        <v>196</v>
      </c>
      <c r="AU1019" s="1">
        <v>294</v>
      </c>
      <c r="AV1019" s="1">
        <v>48</v>
      </c>
      <c r="AW1019" s="1">
        <v>2</v>
      </c>
      <c r="AX1019" s="1">
        <v>1</v>
      </c>
      <c r="AY1019" t="str">
        <f t="shared" si="165"/>
        <v>2021_04_LV</v>
      </c>
      <c r="AZ1019" t="str">
        <f t="shared" si="166"/>
        <v>H.Ruggs</v>
      </c>
      <c r="BA1019" t="str">
        <f t="shared" si="167"/>
        <v/>
      </c>
      <c r="BB1019" t="str">
        <f t="shared" si="168"/>
        <v>2021_04_LV</v>
      </c>
      <c r="BC1019" t="str">
        <f t="shared" si="169"/>
        <v/>
      </c>
      <c r="BD1019">
        <f>COUNTIFS($BB$1:BB1019,BB1019,$BC$1:BC1019,"ru")</f>
        <v>4</v>
      </c>
      <c r="BE1019" t="str">
        <f t="shared" si="170"/>
        <v>re</v>
      </c>
      <c r="BF1019">
        <f>COUNTIFS($BB$1:BB1019,BB1019,$BE$1:BE1019,"re")</f>
        <v>2</v>
      </c>
      <c r="BG1019" t="str">
        <f t="shared" si="171"/>
        <v>42021_04_LV</v>
      </c>
      <c r="BH1019" t="str">
        <f t="shared" si="172"/>
        <v>re22021_04_LV</v>
      </c>
      <c r="BI1019" t="str">
        <f t="shared" si="173"/>
        <v>2021_04_LVH.Ruggs</v>
      </c>
      <c r="BJ1019" t="str">
        <f t="shared" si="174"/>
        <v>2021_LV_H.Ruggs</v>
      </c>
      <c r="BK1019" t="str">
        <f>IF(ISERROR(MATCH(LEFT(C1019,5)&amp;B1019&amp;"_"&amp;A1019,$BK$1:BK1018,0)),LEFT(C1019,5)&amp;B1019&amp;"_"&amp;A1019,"")</f>
        <v/>
      </c>
      <c r="BL1019">
        <f>COUNTIFS($B$1:B1019,B1019)-COUNTIFS($B$1:B1019,B1019,$BK$1:BK1019,"")</f>
        <v>12</v>
      </c>
      <c r="BM1019" t="str">
        <f t="shared" si="175"/>
        <v/>
      </c>
    </row>
    <row r="1020" spans="1:65" x14ac:dyDescent="0.25">
      <c r="A1020" s="1" t="s">
        <v>218</v>
      </c>
      <c r="B1020" s="1" t="s">
        <v>58</v>
      </c>
      <c r="C1020" s="1" t="s">
        <v>867</v>
      </c>
      <c r="D1020" s="1">
        <v>8.0000000000000002E-3</v>
      </c>
      <c r="E1020" s="1">
        <v>0.28999999999999998</v>
      </c>
      <c r="F1020" s="1" t="s">
        <v>1022</v>
      </c>
      <c r="G1020" s="1" t="s">
        <v>52</v>
      </c>
      <c r="H1020" s="1" t="s">
        <v>52</v>
      </c>
      <c r="I1020" s="1" t="s">
        <v>52</v>
      </c>
      <c r="J1020" s="1" t="s">
        <v>52</v>
      </c>
      <c r="K1020" s="1" t="s">
        <v>52</v>
      </c>
      <c r="L1020" s="1" t="s">
        <v>52</v>
      </c>
      <c r="M1020" s="1" t="s">
        <v>52</v>
      </c>
      <c r="N1020" s="1" t="s">
        <v>52</v>
      </c>
      <c r="O1020" s="1" t="s">
        <v>52</v>
      </c>
      <c r="P1020" s="1" t="s">
        <v>52</v>
      </c>
      <c r="Q1020" s="1" t="s">
        <v>52</v>
      </c>
      <c r="R1020" s="1" t="s">
        <v>52</v>
      </c>
      <c r="S1020" s="1" t="s">
        <v>52</v>
      </c>
      <c r="T1020" s="1" t="s">
        <v>52</v>
      </c>
      <c r="U1020" s="1" t="s">
        <v>52</v>
      </c>
      <c r="V1020" s="1" t="s">
        <v>52</v>
      </c>
      <c r="W1020" s="1" t="s">
        <v>52</v>
      </c>
      <c r="X1020" s="1" t="s">
        <v>52</v>
      </c>
      <c r="Y1020" s="1" t="s">
        <v>52</v>
      </c>
      <c r="Z1020" s="1" t="s">
        <v>52</v>
      </c>
      <c r="AA1020" s="1" t="s">
        <v>52</v>
      </c>
      <c r="AB1020" s="1" t="s">
        <v>52</v>
      </c>
      <c r="AC1020" s="1" t="s">
        <v>52</v>
      </c>
      <c r="AD1020" s="1">
        <v>60</v>
      </c>
      <c r="AE1020" s="1">
        <v>1</v>
      </c>
      <c r="AF1020" s="1">
        <v>4</v>
      </c>
      <c r="AG1020" s="1">
        <v>8</v>
      </c>
      <c r="AH1020" s="1">
        <v>0.5</v>
      </c>
      <c r="AI1020" s="1">
        <v>-11.95</v>
      </c>
      <c r="AJ1020" s="1">
        <v>3</v>
      </c>
      <c r="AK1020" s="1">
        <v>108</v>
      </c>
      <c r="AL1020" s="1">
        <v>6</v>
      </c>
      <c r="AM1020" s="1">
        <v>19</v>
      </c>
      <c r="AN1020" s="1">
        <v>0</v>
      </c>
      <c r="AO1020" s="1">
        <v>0</v>
      </c>
      <c r="AP1020" s="1">
        <v>314</v>
      </c>
      <c r="AQ1020" s="1">
        <v>5</v>
      </c>
      <c r="AR1020" s="1">
        <v>30</v>
      </c>
      <c r="AS1020" s="1">
        <v>17</v>
      </c>
      <c r="AT1020" s="1">
        <v>179</v>
      </c>
      <c r="AU1020" s="1">
        <v>314</v>
      </c>
      <c r="AV1020" s="1">
        <v>143</v>
      </c>
      <c r="AW1020" s="1">
        <v>11</v>
      </c>
      <c r="AX1020" s="1">
        <v>5</v>
      </c>
      <c r="AY1020" t="str">
        <f t="shared" si="165"/>
        <v>2021_02_BUF</v>
      </c>
      <c r="AZ1020" t="str">
        <f t="shared" si="166"/>
        <v>S.Diggs</v>
      </c>
      <c r="BA1020" t="str">
        <f t="shared" si="167"/>
        <v/>
      </c>
      <c r="BB1020" t="str">
        <f t="shared" si="168"/>
        <v>2021_02_BUF</v>
      </c>
      <c r="BC1020" t="str">
        <f t="shared" si="169"/>
        <v/>
      </c>
      <c r="BD1020">
        <f>COUNTIFS($BB$1:BB1020,BB1020,$BC$1:BC1020,"ru")</f>
        <v>4</v>
      </c>
      <c r="BE1020" t="str">
        <f t="shared" si="170"/>
        <v>re</v>
      </c>
      <c r="BF1020">
        <f>COUNTIFS($BB$1:BB1020,BB1020,$BE$1:BE1020,"re")</f>
        <v>3</v>
      </c>
      <c r="BG1020" t="str">
        <f t="shared" si="171"/>
        <v>42021_02_BUF</v>
      </c>
      <c r="BH1020" t="str">
        <f t="shared" si="172"/>
        <v>re32021_02_BUF</v>
      </c>
      <c r="BI1020" t="str">
        <f t="shared" si="173"/>
        <v>2021_02_BUFS.Diggs</v>
      </c>
      <c r="BJ1020" t="str">
        <f t="shared" si="174"/>
        <v>2021_BUF_S.Diggs</v>
      </c>
      <c r="BK1020" t="str">
        <f>IF(ISERROR(MATCH(LEFT(C1020,5)&amp;B1020&amp;"_"&amp;A1020,$BK$1:BK1019,0)),LEFT(C1020,5)&amp;B1020&amp;"_"&amp;A1020,"")</f>
        <v/>
      </c>
      <c r="BL1020">
        <f>COUNTIFS($B$1:B1020,B1020)-COUNTIFS($B$1:B1020,B1020,$BK$1:BK1020,"")</f>
        <v>11</v>
      </c>
      <c r="BM1020" t="str">
        <f t="shared" si="175"/>
        <v/>
      </c>
    </row>
    <row r="1021" spans="1:65" x14ac:dyDescent="0.25">
      <c r="A1021" s="1" t="s">
        <v>196</v>
      </c>
      <c r="B1021" s="1" t="s">
        <v>60</v>
      </c>
      <c r="C1021" s="1" t="s">
        <v>861</v>
      </c>
      <c r="D1021" s="1">
        <v>-4.8000000000000001E-2</v>
      </c>
      <c r="E1021" s="1">
        <v>-3.81</v>
      </c>
      <c r="F1021" s="1" t="s">
        <v>1023</v>
      </c>
      <c r="G1021" s="1" t="s">
        <v>52</v>
      </c>
      <c r="H1021" s="1" t="s">
        <v>52</v>
      </c>
      <c r="I1021" s="1" t="s">
        <v>52</v>
      </c>
      <c r="J1021" s="1" t="s">
        <v>52</v>
      </c>
      <c r="K1021" s="1" t="s">
        <v>52</v>
      </c>
      <c r="L1021" s="1" t="s">
        <v>52</v>
      </c>
      <c r="M1021" s="1" t="s">
        <v>52</v>
      </c>
      <c r="N1021" s="1" t="s">
        <v>52</v>
      </c>
      <c r="O1021" s="1" t="s">
        <v>52</v>
      </c>
      <c r="P1021" s="1" t="s">
        <v>52</v>
      </c>
      <c r="Q1021" s="1" t="s">
        <v>52</v>
      </c>
      <c r="R1021" s="1" t="s">
        <v>52</v>
      </c>
      <c r="S1021" s="1" t="s">
        <v>52</v>
      </c>
      <c r="T1021" s="1" t="s">
        <v>52</v>
      </c>
      <c r="U1021" s="1" t="s">
        <v>52</v>
      </c>
      <c r="V1021" s="1" t="s">
        <v>52</v>
      </c>
      <c r="W1021" s="1" t="s">
        <v>52</v>
      </c>
      <c r="X1021" s="1" t="s">
        <v>52</v>
      </c>
      <c r="Y1021" s="1" t="s">
        <v>52</v>
      </c>
      <c r="Z1021" s="1" t="s">
        <v>52</v>
      </c>
      <c r="AA1021" s="1" t="s">
        <v>52</v>
      </c>
      <c r="AB1021" s="1" t="s">
        <v>52</v>
      </c>
      <c r="AC1021" s="1" t="s">
        <v>52</v>
      </c>
      <c r="AD1021" s="1">
        <v>60</v>
      </c>
      <c r="AE1021" s="1">
        <v>1</v>
      </c>
      <c r="AF1021" s="1">
        <v>6</v>
      </c>
      <c r="AG1021" s="1">
        <v>10</v>
      </c>
      <c r="AH1021" s="1">
        <v>0.6</v>
      </c>
      <c r="AI1021" s="1">
        <v>-3.55</v>
      </c>
      <c r="AJ1021" s="1">
        <v>3</v>
      </c>
      <c r="AK1021" s="1">
        <v>97</v>
      </c>
      <c r="AL1021" s="1">
        <v>19</v>
      </c>
      <c r="AM1021" s="1">
        <v>25</v>
      </c>
      <c r="AN1021" s="1">
        <v>1</v>
      </c>
      <c r="AO1021" s="1">
        <v>1</v>
      </c>
      <c r="AP1021" s="1">
        <v>248</v>
      </c>
      <c r="AQ1021" s="1">
        <v>3</v>
      </c>
      <c r="AR1021" s="1">
        <v>20</v>
      </c>
      <c r="AS1021" s="1">
        <v>19</v>
      </c>
      <c r="AT1021" s="1">
        <v>207</v>
      </c>
      <c r="AU1021" s="1">
        <v>227</v>
      </c>
      <c r="AV1021" s="1">
        <v>69</v>
      </c>
      <c r="AW1021" s="1">
        <v>0</v>
      </c>
      <c r="AX1021" s="1">
        <v>0</v>
      </c>
      <c r="AY1021" t="str">
        <f t="shared" si="165"/>
        <v>2021_02_CIN</v>
      </c>
      <c r="AZ1021" t="str">
        <f t="shared" si="166"/>
        <v>T.Higgins</v>
      </c>
      <c r="BA1021" t="str">
        <f t="shared" si="167"/>
        <v/>
      </c>
      <c r="BB1021" t="str">
        <f t="shared" si="168"/>
        <v>2021_02_CIN</v>
      </c>
      <c r="BC1021" t="str">
        <f t="shared" si="169"/>
        <v/>
      </c>
      <c r="BD1021">
        <f>COUNTIFS($BB$1:BB1021,BB1021,$BC$1:BC1021,"ru")</f>
        <v>1</v>
      </c>
      <c r="BE1021" t="str">
        <f t="shared" si="170"/>
        <v>re</v>
      </c>
      <c r="BF1021">
        <f>COUNTIFS($BB$1:BB1021,BB1021,$BE$1:BE1021,"re")</f>
        <v>3</v>
      </c>
      <c r="BG1021" t="str">
        <f t="shared" si="171"/>
        <v>12021_02_CIN</v>
      </c>
      <c r="BH1021" t="str">
        <f t="shared" si="172"/>
        <v>re32021_02_CIN</v>
      </c>
      <c r="BI1021" t="str">
        <f t="shared" si="173"/>
        <v>2021_02_CINT.Higgins</v>
      </c>
      <c r="BJ1021" t="str">
        <f t="shared" si="174"/>
        <v>2021_CIN_T.Higgins</v>
      </c>
      <c r="BK1021" t="str">
        <f>IF(ISERROR(MATCH(LEFT(C1021,5)&amp;B1021&amp;"_"&amp;A1021,$BK$1:BK1020,0)),LEFT(C1021,5)&amp;B1021&amp;"_"&amp;A1021,"")</f>
        <v>2021_CIN_T.Higgins</v>
      </c>
      <c r="BL1021">
        <f>COUNTIFS($B$1:B1021,B1021)-COUNTIFS($B$1:B1021,B1021,$BK$1:BK1021,"")</f>
        <v>10</v>
      </c>
      <c r="BM1021" t="str">
        <f t="shared" si="175"/>
        <v>2021_CIN10</v>
      </c>
    </row>
    <row r="1022" spans="1:65" x14ac:dyDescent="0.25">
      <c r="A1022" s="1" t="s">
        <v>280</v>
      </c>
      <c r="B1022" s="1" t="s">
        <v>90</v>
      </c>
      <c r="C1022" s="1" t="s">
        <v>1638</v>
      </c>
      <c r="D1022" s="1">
        <v>0.108</v>
      </c>
      <c r="E1022" s="1">
        <v>2.48</v>
      </c>
      <c r="F1022" s="1" t="s">
        <v>1850</v>
      </c>
      <c r="G1022" s="1" t="s">
        <v>52</v>
      </c>
      <c r="H1022" s="1" t="s">
        <v>52</v>
      </c>
      <c r="I1022" s="1" t="s">
        <v>52</v>
      </c>
      <c r="J1022" s="1" t="s">
        <v>52</v>
      </c>
      <c r="K1022" s="1" t="s">
        <v>52</v>
      </c>
      <c r="L1022" s="1" t="s">
        <v>52</v>
      </c>
      <c r="M1022" s="1" t="s">
        <v>52</v>
      </c>
      <c r="N1022" s="1" t="s">
        <v>52</v>
      </c>
      <c r="O1022" s="1" t="s">
        <v>52</v>
      </c>
      <c r="P1022" s="1" t="s">
        <v>52</v>
      </c>
      <c r="Q1022" s="1" t="s">
        <v>52</v>
      </c>
      <c r="R1022" s="1" t="s">
        <v>52</v>
      </c>
      <c r="S1022" s="1" t="s">
        <v>52</v>
      </c>
      <c r="T1022" s="1" t="s">
        <v>52</v>
      </c>
      <c r="U1022" s="1" t="s">
        <v>52</v>
      </c>
      <c r="V1022" s="1" t="s">
        <v>52</v>
      </c>
      <c r="W1022" s="1" t="s">
        <v>52</v>
      </c>
      <c r="X1022" s="1" t="s">
        <v>52</v>
      </c>
      <c r="Y1022" s="1" t="s">
        <v>52</v>
      </c>
      <c r="Z1022" s="1" t="s">
        <v>52</v>
      </c>
      <c r="AA1022" s="1" t="s">
        <v>52</v>
      </c>
      <c r="AB1022" s="1" t="s">
        <v>52</v>
      </c>
      <c r="AC1022" s="1" t="s">
        <v>52</v>
      </c>
      <c r="AD1022" s="1">
        <v>60</v>
      </c>
      <c r="AE1022" s="1">
        <v>0</v>
      </c>
      <c r="AF1022" s="1">
        <v>6</v>
      </c>
      <c r="AG1022" s="1">
        <v>8</v>
      </c>
      <c r="AH1022" s="1">
        <v>0.75</v>
      </c>
      <c r="AI1022" s="1">
        <v>20.28</v>
      </c>
      <c r="AJ1022" s="1">
        <v>2</v>
      </c>
      <c r="AK1022" s="1">
        <v>59</v>
      </c>
      <c r="AL1022" s="1">
        <v>29</v>
      </c>
      <c r="AM1022" s="1">
        <v>21</v>
      </c>
      <c r="AN1022" s="1">
        <v>0</v>
      </c>
      <c r="AO1022" s="1">
        <v>0</v>
      </c>
      <c r="AP1022" s="1">
        <v>461</v>
      </c>
      <c r="AQ1022" s="1">
        <v>3</v>
      </c>
      <c r="AR1022" s="1">
        <v>19</v>
      </c>
      <c r="AS1022" s="1">
        <v>32</v>
      </c>
      <c r="AT1022" s="1">
        <v>387</v>
      </c>
      <c r="AU1022" s="1">
        <v>344</v>
      </c>
      <c r="AV1022" s="1">
        <v>103</v>
      </c>
      <c r="AW1022" s="1">
        <v>6</v>
      </c>
      <c r="AX1022" s="1">
        <v>3</v>
      </c>
      <c r="AY1022" t="str">
        <f t="shared" si="165"/>
        <v>2021_04_PHI</v>
      </c>
      <c r="AZ1022" t="str">
        <f t="shared" si="166"/>
        <v>Z.Ertz</v>
      </c>
      <c r="BA1022" t="str">
        <f t="shared" si="167"/>
        <v/>
      </c>
      <c r="BB1022" t="str">
        <f t="shared" si="168"/>
        <v>2021_04_PHI</v>
      </c>
      <c r="BC1022" t="str">
        <f t="shared" si="169"/>
        <v/>
      </c>
      <c r="BD1022">
        <f>COUNTIFS($BB$1:BB1022,BB1022,$BC$1:BC1022,"ru")</f>
        <v>4</v>
      </c>
      <c r="BE1022" t="str">
        <f t="shared" si="170"/>
        <v>re</v>
      </c>
      <c r="BF1022">
        <f>COUNTIFS($BB$1:BB1022,BB1022,$BE$1:BE1022,"re")</f>
        <v>5</v>
      </c>
      <c r="BG1022" t="str">
        <f t="shared" si="171"/>
        <v>42021_04_PHI</v>
      </c>
      <c r="BH1022" t="str">
        <f t="shared" si="172"/>
        <v>re52021_04_PHI</v>
      </c>
      <c r="BI1022" t="str">
        <f t="shared" si="173"/>
        <v>2021_04_PHIZ.Ertz</v>
      </c>
      <c r="BJ1022" t="str">
        <f t="shared" si="174"/>
        <v>2021_PHI_Z.Ertz</v>
      </c>
      <c r="BK1022" t="str">
        <f>IF(ISERROR(MATCH(LEFT(C1022,5)&amp;B1022&amp;"_"&amp;A1022,$BK$1:BK1021,0)),LEFT(C1022,5)&amp;B1022&amp;"_"&amp;A1022,"")</f>
        <v>2021_PHI_Z.Ertz</v>
      </c>
      <c r="BL1022">
        <f>COUNTIFS($B$1:B1022,B1022)-COUNTIFS($B$1:B1022,B1022,$BK$1:BK1022,"")</f>
        <v>9</v>
      </c>
      <c r="BM1022" t="str">
        <f t="shared" si="175"/>
        <v>2021_PHI9</v>
      </c>
    </row>
    <row r="1023" spans="1:65" x14ac:dyDescent="0.25">
      <c r="A1023" s="1" t="s">
        <v>313</v>
      </c>
      <c r="B1023" s="1" t="s">
        <v>88</v>
      </c>
      <c r="C1023" s="1" t="s">
        <v>2430</v>
      </c>
      <c r="D1023" s="1">
        <v>0.106</v>
      </c>
      <c r="E1023" s="1">
        <v>1.8</v>
      </c>
      <c r="F1023" s="1" t="s">
        <v>2585</v>
      </c>
      <c r="G1023" s="1" t="s">
        <v>52</v>
      </c>
      <c r="H1023" s="1" t="s">
        <v>52</v>
      </c>
      <c r="I1023" s="1" t="s">
        <v>52</v>
      </c>
      <c r="J1023" s="1" t="s">
        <v>52</v>
      </c>
      <c r="K1023" s="1" t="s">
        <v>52</v>
      </c>
      <c r="L1023" s="1" t="s">
        <v>52</v>
      </c>
      <c r="M1023" s="1" t="s">
        <v>52</v>
      </c>
      <c r="N1023" s="1" t="s">
        <v>52</v>
      </c>
      <c r="O1023" s="1" t="s">
        <v>52</v>
      </c>
      <c r="P1023" s="1" t="s">
        <v>52</v>
      </c>
      <c r="Q1023" s="1" t="s">
        <v>52</v>
      </c>
      <c r="R1023" s="1" t="s">
        <v>52</v>
      </c>
      <c r="S1023" s="1" t="s">
        <v>52</v>
      </c>
      <c r="T1023" s="1" t="s">
        <v>52</v>
      </c>
      <c r="U1023" s="1" t="s">
        <v>52</v>
      </c>
      <c r="V1023" s="1" t="s">
        <v>52</v>
      </c>
      <c r="W1023" s="1" t="s">
        <v>52</v>
      </c>
      <c r="X1023" s="1" t="s">
        <v>52</v>
      </c>
      <c r="Y1023" s="1" t="s">
        <v>52</v>
      </c>
      <c r="Z1023" s="1" t="s">
        <v>52</v>
      </c>
      <c r="AA1023" s="1" t="s">
        <v>52</v>
      </c>
      <c r="AB1023" s="1" t="s">
        <v>52</v>
      </c>
      <c r="AC1023" s="1" t="s">
        <v>52</v>
      </c>
      <c r="AD1023" s="1">
        <v>59</v>
      </c>
      <c r="AE1023" s="1">
        <v>0</v>
      </c>
      <c r="AF1023" s="1">
        <v>5</v>
      </c>
      <c r="AG1023" s="1">
        <v>6</v>
      </c>
      <c r="AH1023" s="1">
        <v>0.83299999999999996</v>
      </c>
      <c r="AI1023" s="1">
        <v>22.86</v>
      </c>
      <c r="AJ1023" s="1">
        <v>2</v>
      </c>
      <c r="AK1023" s="1">
        <v>74</v>
      </c>
      <c r="AL1023" s="1">
        <v>10</v>
      </c>
      <c r="AM1023" s="1">
        <v>19</v>
      </c>
      <c r="AN1023" s="1">
        <v>0</v>
      </c>
      <c r="AO1023" s="1">
        <v>0</v>
      </c>
      <c r="AP1023" s="1">
        <v>431</v>
      </c>
      <c r="AQ1023" s="1">
        <v>2</v>
      </c>
      <c r="AR1023" s="1">
        <v>20</v>
      </c>
      <c r="AS1023" s="1">
        <v>34</v>
      </c>
      <c r="AT1023" s="1">
        <v>354</v>
      </c>
      <c r="AU1023" s="1">
        <v>405</v>
      </c>
      <c r="AV1023" s="1">
        <v>77</v>
      </c>
      <c r="AW1023" s="1">
        <v>4</v>
      </c>
      <c r="AX1023" s="1">
        <v>1</v>
      </c>
      <c r="AY1023" t="str">
        <f t="shared" si="165"/>
        <v>2021_06_MIA</v>
      </c>
      <c r="AZ1023" t="str">
        <f t="shared" si="166"/>
        <v>D.Smythe</v>
      </c>
      <c r="BA1023" t="str">
        <f t="shared" si="167"/>
        <v/>
      </c>
      <c r="BB1023" t="str">
        <f t="shared" si="168"/>
        <v>2021_06_MIA</v>
      </c>
      <c r="BC1023" t="str">
        <f t="shared" si="169"/>
        <v/>
      </c>
      <c r="BD1023">
        <f>COUNTIFS($BB$1:BB1023,BB1023,$BC$1:BC1023,"ru")</f>
        <v>3</v>
      </c>
      <c r="BE1023" t="str">
        <f t="shared" si="170"/>
        <v>re</v>
      </c>
      <c r="BF1023">
        <f>COUNTIFS($BB$1:BB1023,BB1023,$BE$1:BE1023,"re")</f>
        <v>7</v>
      </c>
      <c r="BG1023" t="str">
        <f t="shared" si="171"/>
        <v>32021_06_MIA</v>
      </c>
      <c r="BH1023" t="str">
        <f t="shared" si="172"/>
        <v>re72021_06_MIA</v>
      </c>
      <c r="BI1023" t="str">
        <f t="shared" si="173"/>
        <v>2021_06_MIAD.Smythe</v>
      </c>
      <c r="BJ1023" t="str">
        <f t="shared" si="174"/>
        <v>2021_MIA_D.Smythe</v>
      </c>
      <c r="BK1023" t="str">
        <f>IF(ISERROR(MATCH(LEFT(C1023,5)&amp;B1023&amp;"_"&amp;A1023,$BK$1:BK1022,0)),LEFT(C1023,5)&amp;B1023&amp;"_"&amp;A1023,"")</f>
        <v>2021_MIA_D.Smythe</v>
      </c>
      <c r="BL1023">
        <f>COUNTIFS($B$1:B1023,B1023)-COUNTIFS($B$1:B1023,B1023,$BK$1:BK1023,"")</f>
        <v>11</v>
      </c>
      <c r="BM1023" t="str">
        <f t="shared" si="175"/>
        <v>2021_MIA11</v>
      </c>
    </row>
    <row r="1024" spans="1:65" x14ac:dyDescent="0.25">
      <c r="A1024" s="1" t="s">
        <v>201</v>
      </c>
      <c r="B1024" s="1" t="s">
        <v>76</v>
      </c>
      <c r="C1024" s="1" t="s">
        <v>2427</v>
      </c>
      <c r="D1024" s="1">
        <v>6.8000000000000005E-2</v>
      </c>
      <c r="E1024" s="1">
        <v>1.26</v>
      </c>
      <c r="F1024" s="1" t="s">
        <v>2586</v>
      </c>
      <c r="G1024" s="1" t="s">
        <v>52</v>
      </c>
      <c r="H1024" s="1" t="s">
        <v>52</v>
      </c>
      <c r="I1024" s="1" t="s">
        <v>52</v>
      </c>
      <c r="J1024" s="1" t="s">
        <v>52</v>
      </c>
      <c r="K1024" s="1" t="s">
        <v>52</v>
      </c>
      <c r="L1024" s="1" t="s">
        <v>52</v>
      </c>
      <c r="M1024" s="1" t="s">
        <v>52</v>
      </c>
      <c r="N1024" s="1" t="s">
        <v>52</v>
      </c>
      <c r="O1024" s="1" t="s">
        <v>52</v>
      </c>
      <c r="P1024" s="1" t="s">
        <v>52</v>
      </c>
      <c r="Q1024" s="1" t="s">
        <v>52</v>
      </c>
      <c r="R1024" s="1" t="s">
        <v>52</v>
      </c>
      <c r="S1024" s="1" t="s">
        <v>52</v>
      </c>
      <c r="T1024" s="1" t="s">
        <v>52</v>
      </c>
      <c r="U1024" s="1" t="s">
        <v>52</v>
      </c>
      <c r="V1024" s="1" t="s">
        <v>52</v>
      </c>
      <c r="W1024" s="1" t="s">
        <v>52</v>
      </c>
      <c r="X1024" s="1" t="s">
        <v>52</v>
      </c>
      <c r="Y1024" s="1" t="s">
        <v>52</v>
      </c>
      <c r="Z1024" s="1" t="s">
        <v>52</v>
      </c>
      <c r="AA1024" s="1" t="s">
        <v>52</v>
      </c>
      <c r="AB1024" s="1" t="s">
        <v>52</v>
      </c>
      <c r="AC1024" s="1" t="s">
        <v>52</v>
      </c>
      <c r="AD1024" s="1">
        <v>59</v>
      </c>
      <c r="AE1024" s="1">
        <v>0</v>
      </c>
      <c r="AF1024" s="1">
        <v>5</v>
      </c>
      <c r="AG1024" s="1">
        <v>5</v>
      </c>
      <c r="AH1024" s="1">
        <v>1</v>
      </c>
      <c r="AI1024" s="1">
        <v>32.79</v>
      </c>
      <c r="AJ1024" s="1">
        <v>2</v>
      </c>
      <c r="AK1024" s="1">
        <v>51</v>
      </c>
      <c r="AL1024" s="1">
        <v>8</v>
      </c>
      <c r="AM1024" s="1">
        <v>14</v>
      </c>
      <c r="AN1024" s="1">
        <v>0</v>
      </c>
      <c r="AO1024" s="1">
        <v>0</v>
      </c>
      <c r="AP1024" s="1">
        <v>426</v>
      </c>
      <c r="AQ1024" s="1">
        <v>4</v>
      </c>
      <c r="AR1024" s="1">
        <v>23</v>
      </c>
      <c r="AS1024" s="1">
        <v>18</v>
      </c>
      <c r="AT1024" s="1">
        <v>341</v>
      </c>
      <c r="AU1024" s="1">
        <v>320</v>
      </c>
      <c r="AV1024" s="1">
        <v>86</v>
      </c>
      <c r="AW1024" s="1">
        <v>5</v>
      </c>
      <c r="AX1024" s="1">
        <v>2</v>
      </c>
      <c r="AY1024" t="str">
        <f t="shared" si="165"/>
        <v>2021_06_LV</v>
      </c>
      <c r="AZ1024" t="str">
        <f t="shared" si="166"/>
        <v>D.Waller</v>
      </c>
      <c r="BA1024" t="str">
        <f t="shared" si="167"/>
        <v/>
      </c>
      <c r="BB1024" t="str">
        <f t="shared" si="168"/>
        <v>2021_06_LV</v>
      </c>
      <c r="BC1024" t="str">
        <f t="shared" si="169"/>
        <v/>
      </c>
      <c r="BD1024">
        <f>COUNTIFS($BB$1:BB1024,BB1024,$BC$1:BC1024,"ru")</f>
        <v>4</v>
      </c>
      <c r="BE1024" t="str">
        <f t="shared" si="170"/>
        <v>re</v>
      </c>
      <c r="BF1024">
        <f>COUNTIFS($BB$1:BB1024,BB1024,$BE$1:BE1024,"re")</f>
        <v>6</v>
      </c>
      <c r="BG1024" t="str">
        <f t="shared" si="171"/>
        <v>42021_06_LV</v>
      </c>
      <c r="BH1024" t="str">
        <f t="shared" si="172"/>
        <v>re62021_06_LV</v>
      </c>
      <c r="BI1024" t="str">
        <f t="shared" si="173"/>
        <v>2021_06_LVD.Waller</v>
      </c>
      <c r="BJ1024" t="str">
        <f t="shared" si="174"/>
        <v>2021_LV_D.Waller</v>
      </c>
      <c r="BK1024" t="str">
        <f>IF(ISERROR(MATCH(LEFT(C1024,5)&amp;B1024&amp;"_"&amp;A1024,$BK$1:BK1023,0)),LEFT(C1024,5)&amp;B1024&amp;"_"&amp;A1024,"")</f>
        <v/>
      </c>
      <c r="BL1024">
        <f>COUNTIFS($B$1:B1024,B1024)-COUNTIFS($B$1:B1024,B1024,$BK$1:BK1024,"")</f>
        <v>12</v>
      </c>
      <c r="BM1024" t="str">
        <f t="shared" si="175"/>
        <v/>
      </c>
    </row>
    <row r="1025" spans="1:65" x14ac:dyDescent="0.25">
      <c r="A1025" s="1" t="s">
        <v>215</v>
      </c>
      <c r="B1025" s="1" t="s">
        <v>74</v>
      </c>
      <c r="C1025" s="1" t="s">
        <v>2425</v>
      </c>
      <c r="D1025" s="1">
        <v>-2.7E-2</v>
      </c>
      <c r="E1025" s="1">
        <v>0.22</v>
      </c>
      <c r="F1025" s="1" t="s">
        <v>2587</v>
      </c>
      <c r="G1025" s="1" t="s">
        <v>52</v>
      </c>
      <c r="H1025" s="1" t="s">
        <v>52</v>
      </c>
      <c r="I1025" s="1" t="s">
        <v>52</v>
      </c>
      <c r="J1025" s="1" t="s">
        <v>52</v>
      </c>
      <c r="K1025" s="1" t="s">
        <v>52</v>
      </c>
      <c r="L1025" s="1" t="s">
        <v>52</v>
      </c>
      <c r="M1025" s="1" t="s">
        <v>52</v>
      </c>
      <c r="N1025" s="1" t="s">
        <v>52</v>
      </c>
      <c r="O1025" s="1" t="s">
        <v>52</v>
      </c>
      <c r="P1025" s="1" t="s">
        <v>52</v>
      </c>
      <c r="Q1025" s="1" t="s">
        <v>52</v>
      </c>
      <c r="R1025" s="1" t="s">
        <v>52</v>
      </c>
      <c r="S1025" s="1" t="s">
        <v>52</v>
      </c>
      <c r="T1025" s="1" t="s">
        <v>52</v>
      </c>
      <c r="U1025" s="1" t="s">
        <v>52</v>
      </c>
      <c r="V1025" s="1" t="s">
        <v>52</v>
      </c>
      <c r="W1025" s="1" t="s">
        <v>52</v>
      </c>
      <c r="X1025" s="1" t="s">
        <v>52</v>
      </c>
      <c r="Y1025" s="1" t="s">
        <v>52</v>
      </c>
      <c r="Z1025" s="1" t="s">
        <v>52</v>
      </c>
      <c r="AA1025" s="1" t="s">
        <v>52</v>
      </c>
      <c r="AB1025" s="1" t="s">
        <v>52</v>
      </c>
      <c r="AC1025" s="1" t="s">
        <v>52</v>
      </c>
      <c r="AD1025" s="1">
        <v>59</v>
      </c>
      <c r="AE1025" s="1">
        <v>0</v>
      </c>
      <c r="AF1025" s="1">
        <v>3</v>
      </c>
      <c r="AG1025" s="1">
        <v>5</v>
      </c>
      <c r="AH1025" s="1">
        <v>0.6</v>
      </c>
      <c r="AI1025" s="1">
        <v>-3.38</v>
      </c>
      <c r="AJ1025" s="1">
        <v>1</v>
      </c>
      <c r="AK1025" s="1">
        <v>84</v>
      </c>
      <c r="AL1025" s="1">
        <v>3</v>
      </c>
      <c r="AM1025" s="1">
        <v>16</v>
      </c>
      <c r="AN1025" s="1">
        <v>0</v>
      </c>
      <c r="AO1025" s="1">
        <v>0</v>
      </c>
      <c r="AP1025" s="1">
        <v>362</v>
      </c>
      <c r="AQ1025" s="1">
        <v>4</v>
      </c>
      <c r="AR1025" s="1">
        <v>22</v>
      </c>
      <c r="AS1025" s="1">
        <v>18</v>
      </c>
      <c r="AT1025" s="1">
        <v>216</v>
      </c>
      <c r="AU1025" s="1">
        <v>254</v>
      </c>
      <c r="AV1025" s="1">
        <v>146</v>
      </c>
      <c r="AW1025" s="1">
        <v>5</v>
      </c>
      <c r="AX1025" s="1">
        <v>2</v>
      </c>
      <c r="AY1025" t="str">
        <f t="shared" si="165"/>
        <v>2021_06_TEN</v>
      </c>
      <c r="AZ1025" t="str">
        <f t="shared" si="166"/>
        <v>J.Jones</v>
      </c>
      <c r="BA1025" t="str">
        <f t="shared" si="167"/>
        <v/>
      </c>
      <c r="BB1025" t="str">
        <f t="shared" si="168"/>
        <v>2021_06_TEN</v>
      </c>
      <c r="BC1025" t="str">
        <f t="shared" si="169"/>
        <v/>
      </c>
      <c r="BD1025">
        <f>COUNTIFS($BB$1:BB1025,BB1025,$BC$1:BC1025,"ru")</f>
        <v>2</v>
      </c>
      <c r="BE1025" t="str">
        <f t="shared" si="170"/>
        <v>re</v>
      </c>
      <c r="BF1025">
        <f>COUNTIFS($BB$1:BB1025,BB1025,$BE$1:BE1025,"re")</f>
        <v>3</v>
      </c>
      <c r="BG1025" t="str">
        <f t="shared" si="171"/>
        <v>22021_06_TEN</v>
      </c>
      <c r="BH1025" t="str">
        <f t="shared" si="172"/>
        <v>re32021_06_TEN</v>
      </c>
      <c r="BI1025" t="str">
        <f t="shared" si="173"/>
        <v>2021_06_TENJ.Jones</v>
      </c>
      <c r="BJ1025" t="str">
        <f t="shared" si="174"/>
        <v>2021_TEN_J.Jones</v>
      </c>
      <c r="BK1025" t="str">
        <f>IF(ISERROR(MATCH(LEFT(C1025,5)&amp;B1025&amp;"_"&amp;A1025,$BK$1:BK1024,0)),LEFT(C1025,5)&amp;B1025&amp;"_"&amp;A1025,"")</f>
        <v/>
      </c>
      <c r="BL1025">
        <f>COUNTIFS($B$1:B1025,B1025)-COUNTIFS($B$1:B1025,B1025,$BK$1:BK1025,"")</f>
        <v>10</v>
      </c>
      <c r="BM1025" t="str">
        <f t="shared" si="175"/>
        <v/>
      </c>
    </row>
    <row r="1026" spans="1:65" x14ac:dyDescent="0.25">
      <c r="A1026" s="1" t="s">
        <v>1851</v>
      </c>
      <c r="B1026" s="1" t="s">
        <v>74</v>
      </c>
      <c r="C1026" s="1" t="s">
        <v>1648</v>
      </c>
      <c r="D1026" s="1">
        <v>0.152</v>
      </c>
      <c r="E1026" s="1">
        <v>3.18</v>
      </c>
      <c r="F1026" s="1" t="s">
        <v>1852</v>
      </c>
      <c r="G1026" s="1" t="s">
        <v>52</v>
      </c>
      <c r="H1026" s="1" t="s">
        <v>52</v>
      </c>
      <c r="I1026" s="1" t="s">
        <v>52</v>
      </c>
      <c r="J1026" s="1" t="s">
        <v>52</v>
      </c>
      <c r="K1026" s="1" t="s">
        <v>52</v>
      </c>
      <c r="L1026" s="1" t="s">
        <v>52</v>
      </c>
      <c r="M1026" s="1" t="s">
        <v>52</v>
      </c>
      <c r="N1026" s="1" t="s">
        <v>52</v>
      </c>
      <c r="O1026" s="1" t="s">
        <v>52</v>
      </c>
      <c r="P1026" s="1" t="s">
        <v>52</v>
      </c>
      <c r="Q1026" s="1" t="s">
        <v>52</v>
      </c>
      <c r="R1026" s="1" t="s">
        <v>52</v>
      </c>
      <c r="S1026" s="1" t="s">
        <v>52</v>
      </c>
      <c r="T1026" s="1" t="s">
        <v>52</v>
      </c>
      <c r="U1026" s="1" t="s">
        <v>52</v>
      </c>
      <c r="V1026" s="1" t="s">
        <v>52</v>
      </c>
      <c r="W1026" s="1" t="s">
        <v>52</v>
      </c>
      <c r="X1026" s="1" t="s">
        <v>52</v>
      </c>
      <c r="Y1026" s="1" t="s">
        <v>52</v>
      </c>
      <c r="Z1026" s="1" t="s">
        <v>52</v>
      </c>
      <c r="AA1026" s="1" t="s">
        <v>52</v>
      </c>
      <c r="AB1026" s="1" t="s">
        <v>52</v>
      </c>
      <c r="AC1026" s="1" t="s">
        <v>52</v>
      </c>
      <c r="AD1026" s="1">
        <v>59</v>
      </c>
      <c r="AE1026" s="1">
        <v>0</v>
      </c>
      <c r="AF1026" s="1">
        <v>6</v>
      </c>
      <c r="AG1026" s="1">
        <v>9</v>
      </c>
      <c r="AH1026" s="1">
        <v>0.66600000000000004</v>
      </c>
      <c r="AI1026" s="1">
        <v>14.73</v>
      </c>
      <c r="AJ1026" s="1">
        <v>4</v>
      </c>
      <c r="AK1026" s="1">
        <v>137</v>
      </c>
      <c r="AL1026" s="1">
        <v>17</v>
      </c>
      <c r="AM1026" s="1">
        <v>20</v>
      </c>
      <c r="AN1026" s="1">
        <v>0</v>
      </c>
      <c r="AO1026" s="1">
        <v>0</v>
      </c>
      <c r="AP1026" s="1">
        <v>432</v>
      </c>
      <c r="AQ1026" s="1">
        <v>2</v>
      </c>
      <c r="AR1026" s="1">
        <v>37</v>
      </c>
      <c r="AS1026" s="1">
        <v>30</v>
      </c>
      <c r="AT1026" s="1">
        <v>298</v>
      </c>
      <c r="AU1026" s="1">
        <v>393</v>
      </c>
      <c r="AV1026" s="1">
        <v>177</v>
      </c>
      <c r="AW1026" s="1">
        <v>6</v>
      </c>
      <c r="AX1026" s="1">
        <v>1</v>
      </c>
      <c r="AY1026" t="str">
        <f t="shared" si="165"/>
        <v>2021_04_TEN</v>
      </c>
      <c r="AZ1026" t="str">
        <f t="shared" si="166"/>
        <v>J.Reynolds</v>
      </c>
      <c r="BA1026" t="str">
        <f t="shared" si="167"/>
        <v/>
      </c>
      <c r="BB1026" t="str">
        <f t="shared" si="168"/>
        <v>2021_04_TEN</v>
      </c>
      <c r="BC1026" t="str">
        <f t="shared" si="169"/>
        <v/>
      </c>
      <c r="BD1026">
        <f>COUNTIFS($BB$1:BB1026,BB1026,$BC$1:BC1026,"ru")</f>
        <v>4</v>
      </c>
      <c r="BE1026" t="str">
        <f t="shared" si="170"/>
        <v>re</v>
      </c>
      <c r="BF1026">
        <f>COUNTIFS($BB$1:BB1026,BB1026,$BE$1:BE1026,"re")</f>
        <v>4</v>
      </c>
      <c r="BG1026" t="str">
        <f t="shared" si="171"/>
        <v>42021_04_TEN</v>
      </c>
      <c r="BH1026" t="str">
        <f t="shared" si="172"/>
        <v>re42021_04_TEN</v>
      </c>
      <c r="BI1026" t="str">
        <f t="shared" si="173"/>
        <v>2021_04_TENJ.Reynolds</v>
      </c>
      <c r="BJ1026" t="str">
        <f t="shared" si="174"/>
        <v>2021_TEN_J.Reynolds</v>
      </c>
      <c r="BK1026" t="str">
        <f>IF(ISERROR(MATCH(LEFT(C1026,5)&amp;B1026&amp;"_"&amp;A1026,$BK$1:BK1025,0)),LEFT(C1026,5)&amp;B1026&amp;"_"&amp;A1026,"")</f>
        <v>2021_TEN_J.Reynolds</v>
      </c>
      <c r="BL1026">
        <f>COUNTIFS($B$1:B1026,B1026)-COUNTIFS($B$1:B1026,B1026,$BK$1:BK1026,"")</f>
        <v>11</v>
      </c>
      <c r="BM1026" t="str">
        <f t="shared" si="175"/>
        <v>2021_TEN11</v>
      </c>
    </row>
    <row r="1027" spans="1:65" x14ac:dyDescent="0.25">
      <c r="A1027" s="1" t="s">
        <v>248</v>
      </c>
      <c r="B1027" s="1" t="s">
        <v>81</v>
      </c>
      <c r="C1027" s="1" t="s">
        <v>1666</v>
      </c>
      <c r="D1027" s="1">
        <v>8.5000000000000006E-2</v>
      </c>
      <c r="E1027" s="1">
        <v>3.69</v>
      </c>
      <c r="F1027" s="1" t="s">
        <v>1853</v>
      </c>
      <c r="G1027" s="1" t="s">
        <v>52</v>
      </c>
      <c r="H1027" s="1" t="s">
        <v>52</v>
      </c>
      <c r="I1027" s="1" t="s">
        <v>52</v>
      </c>
      <c r="J1027" s="1" t="s">
        <v>52</v>
      </c>
      <c r="K1027" s="1" t="s">
        <v>52</v>
      </c>
      <c r="L1027" s="1" t="s">
        <v>52</v>
      </c>
      <c r="M1027" s="1" t="s">
        <v>52</v>
      </c>
      <c r="N1027" s="1" t="s">
        <v>52</v>
      </c>
      <c r="O1027" s="1" t="s">
        <v>52</v>
      </c>
      <c r="P1027" s="1" t="s">
        <v>52</v>
      </c>
      <c r="Q1027" s="1" t="s">
        <v>52</v>
      </c>
      <c r="R1027" s="1" t="s">
        <v>52</v>
      </c>
      <c r="S1027" s="1" t="s">
        <v>52</v>
      </c>
      <c r="T1027" s="1" t="s">
        <v>52</v>
      </c>
      <c r="U1027" s="1" t="s">
        <v>52</v>
      </c>
      <c r="V1027" s="1" t="s">
        <v>52</v>
      </c>
      <c r="W1027" s="1" t="s">
        <v>52</v>
      </c>
      <c r="X1027" s="1" t="s">
        <v>52</v>
      </c>
      <c r="Y1027" s="1" t="s">
        <v>52</v>
      </c>
      <c r="Z1027" s="1" t="s">
        <v>52</v>
      </c>
      <c r="AA1027" s="1" t="s">
        <v>52</v>
      </c>
      <c r="AB1027" s="1" t="s">
        <v>52</v>
      </c>
      <c r="AC1027" s="1" t="s">
        <v>52</v>
      </c>
      <c r="AD1027" s="1">
        <v>59</v>
      </c>
      <c r="AE1027" s="1">
        <v>0</v>
      </c>
      <c r="AF1027" s="1">
        <v>6</v>
      </c>
      <c r="AG1027" s="1">
        <v>8</v>
      </c>
      <c r="AH1027" s="1">
        <v>0.75</v>
      </c>
      <c r="AI1027" s="1">
        <v>25.87</v>
      </c>
      <c r="AJ1027" s="1">
        <v>2</v>
      </c>
      <c r="AK1027" s="1">
        <v>82</v>
      </c>
      <c r="AL1027" s="1">
        <v>11</v>
      </c>
      <c r="AM1027" s="1">
        <v>16</v>
      </c>
      <c r="AN1027" s="1">
        <v>0</v>
      </c>
      <c r="AO1027" s="1">
        <v>0</v>
      </c>
      <c r="AP1027" s="1">
        <v>349</v>
      </c>
      <c r="AQ1027" s="1">
        <v>3</v>
      </c>
      <c r="AR1027" s="1">
        <v>33</v>
      </c>
      <c r="AS1027" s="1">
        <v>24</v>
      </c>
      <c r="AT1027" s="1">
        <v>228</v>
      </c>
      <c r="AU1027" s="1">
        <v>282</v>
      </c>
      <c r="AV1027" s="1">
        <v>139</v>
      </c>
      <c r="AW1027" s="1">
        <v>10</v>
      </c>
      <c r="AX1027" s="1">
        <v>2</v>
      </c>
      <c r="AY1027" t="str">
        <f t="shared" ref="AY1027:AY1090" si="176">IF(ISNUMBER(AP1027),LEFT(C1027,7)&amp;"_"&amp;B1027,"")</f>
        <v>2021_04_IND</v>
      </c>
      <c r="AZ1027" t="str">
        <f t="shared" ref="AZ1027:AZ1090" si="177">A1027</f>
        <v>M.Pittman</v>
      </c>
      <c r="BA1027" t="str">
        <f t="shared" ref="BA1027:BA1090" si="178">IF(G1027="NA","","QB")</f>
        <v/>
      </c>
      <c r="BB1027" t="str">
        <f t="shared" ref="BB1027:BB1090" si="179">LEFT(C1027,7)&amp;"_"&amp;B1027</f>
        <v>2021_04_IND</v>
      </c>
      <c r="BC1027" t="str">
        <f t="shared" ref="BC1027:BC1090" si="180">IF(X1027="NA","","ru")</f>
        <v/>
      </c>
      <c r="BD1027">
        <f>COUNTIFS($BB$1:BB1027,BB1027,$BC$1:BC1027,"ru")</f>
        <v>4</v>
      </c>
      <c r="BE1027" t="str">
        <f t="shared" ref="BE1027:BE1090" si="181">IF(AD1027="NA","","re")</f>
        <v>re</v>
      </c>
      <c r="BF1027">
        <f>COUNTIFS($BB$1:BB1027,BB1027,$BE$1:BE1027,"re")</f>
        <v>4</v>
      </c>
      <c r="BG1027" t="str">
        <f t="shared" ref="BG1027:BG1090" si="182">BC1027&amp;BD1027&amp;$BB1027</f>
        <v>42021_04_IND</v>
      </c>
      <c r="BH1027" t="str">
        <f t="shared" ref="BH1027:BH1090" si="183">BE1027&amp;BF1027&amp;$BB1027</f>
        <v>re42021_04_IND</v>
      </c>
      <c r="BI1027" t="str">
        <f t="shared" ref="BI1027:BI1090" si="184">BB1027&amp;AZ1027</f>
        <v>2021_04_INDM.Pittman</v>
      </c>
      <c r="BJ1027" t="str">
        <f t="shared" ref="BJ1027:BJ1090" si="185">LEFT(C1027,5)&amp;B1027&amp;"_"&amp;A1027</f>
        <v>2021_IND_M.Pittman</v>
      </c>
      <c r="BK1027" t="str">
        <f>IF(ISERROR(MATCH(LEFT(C1027,5)&amp;B1027&amp;"_"&amp;A1027,$BK$1:BK1026,0)),LEFT(C1027,5)&amp;B1027&amp;"_"&amp;A1027,"")</f>
        <v/>
      </c>
      <c r="BL1027">
        <f>COUNTIFS($B$1:B1027,B1027)-COUNTIFS($B$1:B1027,B1027,$BK$1:BK1027,"")</f>
        <v>9</v>
      </c>
      <c r="BM1027" t="str">
        <f t="shared" ref="BM1027:BM1090" si="186">IF(BK1027="","",LEFT(C1027,5)&amp;B1027&amp;BL1027)</f>
        <v/>
      </c>
    </row>
    <row r="1028" spans="1:65" x14ac:dyDescent="0.25">
      <c r="A1028" s="1" t="s">
        <v>219</v>
      </c>
      <c r="B1028" s="1" t="s">
        <v>86</v>
      </c>
      <c r="C1028" s="1" t="s">
        <v>1260</v>
      </c>
      <c r="D1028" s="1">
        <v>8.5999999999999993E-2</v>
      </c>
      <c r="E1028" s="1">
        <v>1.53</v>
      </c>
      <c r="F1028" s="1" t="s">
        <v>1431</v>
      </c>
      <c r="G1028" s="1" t="s">
        <v>52</v>
      </c>
      <c r="H1028" s="1" t="s">
        <v>52</v>
      </c>
      <c r="I1028" s="1" t="s">
        <v>52</v>
      </c>
      <c r="J1028" s="1" t="s">
        <v>52</v>
      </c>
      <c r="K1028" s="1" t="s">
        <v>52</v>
      </c>
      <c r="L1028" s="1" t="s">
        <v>52</v>
      </c>
      <c r="M1028" s="1" t="s">
        <v>52</v>
      </c>
      <c r="N1028" s="1" t="s">
        <v>52</v>
      </c>
      <c r="O1028" s="1" t="s">
        <v>52</v>
      </c>
      <c r="P1028" s="1" t="s">
        <v>52</v>
      </c>
      <c r="Q1028" s="1" t="s">
        <v>52</v>
      </c>
      <c r="R1028" s="1" t="s">
        <v>52</v>
      </c>
      <c r="S1028" s="1" t="s">
        <v>52</v>
      </c>
      <c r="T1028" s="1" t="s">
        <v>52</v>
      </c>
      <c r="U1028" s="1" t="s">
        <v>52</v>
      </c>
      <c r="V1028" s="1" t="s">
        <v>52</v>
      </c>
      <c r="W1028" s="1" t="s">
        <v>52</v>
      </c>
      <c r="X1028" s="1" t="s">
        <v>52</v>
      </c>
      <c r="Y1028" s="1" t="s">
        <v>52</v>
      </c>
      <c r="Z1028" s="1" t="s">
        <v>52</v>
      </c>
      <c r="AA1028" s="1" t="s">
        <v>52</v>
      </c>
      <c r="AB1028" s="1" t="s">
        <v>52</v>
      </c>
      <c r="AC1028" s="1" t="s">
        <v>52</v>
      </c>
      <c r="AD1028" s="1">
        <v>59</v>
      </c>
      <c r="AE1028" s="1">
        <v>1</v>
      </c>
      <c r="AF1028" s="1">
        <v>3</v>
      </c>
      <c r="AG1028" s="1">
        <v>4</v>
      </c>
      <c r="AH1028" s="1">
        <v>0.75</v>
      </c>
      <c r="AI1028" s="1">
        <v>42.82</v>
      </c>
      <c r="AJ1028" s="1">
        <v>2</v>
      </c>
      <c r="AK1028" s="1">
        <v>81</v>
      </c>
      <c r="AL1028" s="1">
        <v>18</v>
      </c>
      <c r="AM1028" s="1">
        <v>19</v>
      </c>
      <c r="AN1028" s="1">
        <v>0</v>
      </c>
      <c r="AO1028" s="1">
        <v>0</v>
      </c>
      <c r="AP1028" s="1">
        <v>353</v>
      </c>
      <c r="AQ1028" s="1">
        <v>3</v>
      </c>
      <c r="AR1028" s="1">
        <v>25</v>
      </c>
      <c r="AS1028" s="1">
        <v>23</v>
      </c>
      <c r="AT1028" s="1">
        <v>261</v>
      </c>
      <c r="AU1028" s="1">
        <v>354</v>
      </c>
      <c r="AV1028" s="1">
        <v>100</v>
      </c>
      <c r="AW1028" s="1">
        <v>7</v>
      </c>
      <c r="AX1028" s="1">
        <v>2</v>
      </c>
      <c r="AY1028" t="str">
        <f t="shared" si="176"/>
        <v>2021_03_GB</v>
      </c>
      <c r="AZ1028" t="str">
        <f t="shared" si="177"/>
        <v>M.Valdes-Scantling</v>
      </c>
      <c r="BA1028" t="str">
        <f t="shared" si="178"/>
        <v/>
      </c>
      <c r="BB1028" t="str">
        <f t="shared" si="179"/>
        <v>2021_03_GB</v>
      </c>
      <c r="BC1028" t="str">
        <f t="shared" si="180"/>
        <v/>
      </c>
      <c r="BD1028">
        <f>COUNTIFS($BB$1:BB1028,BB1028,$BC$1:BC1028,"ru")</f>
        <v>2</v>
      </c>
      <c r="BE1028" t="str">
        <f t="shared" si="181"/>
        <v>re</v>
      </c>
      <c r="BF1028">
        <f>COUNTIFS($BB$1:BB1028,BB1028,$BE$1:BE1028,"re")</f>
        <v>5</v>
      </c>
      <c r="BG1028" t="str">
        <f t="shared" si="182"/>
        <v>22021_03_GB</v>
      </c>
      <c r="BH1028" t="str">
        <f t="shared" si="183"/>
        <v>re52021_03_GB</v>
      </c>
      <c r="BI1028" t="str">
        <f t="shared" si="184"/>
        <v>2021_03_GBM.Valdes-Scantling</v>
      </c>
      <c r="BJ1028" t="str">
        <f t="shared" si="185"/>
        <v>2021_GB_M.Valdes-Scantling</v>
      </c>
      <c r="BK1028" t="str">
        <f>IF(ISERROR(MATCH(LEFT(C1028,5)&amp;B1028&amp;"_"&amp;A1028,$BK$1:BK1027,0)),LEFT(C1028,5)&amp;B1028&amp;"_"&amp;A1028,"")</f>
        <v>2021_GB_M.Valdes-Scantling</v>
      </c>
      <c r="BL1028">
        <f>COUNTIFS($B$1:B1028,B1028)-COUNTIFS($B$1:B1028,B1028,$BK$1:BK1028,"")</f>
        <v>8</v>
      </c>
      <c r="BM1028" t="str">
        <f t="shared" si="186"/>
        <v>2021_GB8</v>
      </c>
    </row>
    <row r="1029" spans="1:65" x14ac:dyDescent="0.25">
      <c r="A1029" s="1" t="s">
        <v>208</v>
      </c>
      <c r="B1029" s="1" t="s">
        <v>72</v>
      </c>
      <c r="C1029" s="1" t="s">
        <v>2444</v>
      </c>
      <c r="D1029" s="1">
        <v>0.12</v>
      </c>
      <c r="E1029" s="1">
        <v>3.35</v>
      </c>
      <c r="F1029" s="1" t="s">
        <v>2588</v>
      </c>
      <c r="G1029" s="1" t="s">
        <v>52</v>
      </c>
      <c r="H1029" s="1" t="s">
        <v>52</v>
      </c>
      <c r="I1029" s="1" t="s">
        <v>52</v>
      </c>
      <c r="J1029" s="1" t="s">
        <v>52</v>
      </c>
      <c r="K1029" s="1" t="s">
        <v>52</v>
      </c>
      <c r="L1029" s="1" t="s">
        <v>52</v>
      </c>
      <c r="M1029" s="1" t="s">
        <v>52</v>
      </c>
      <c r="N1029" s="1" t="s">
        <v>52</v>
      </c>
      <c r="O1029" s="1" t="s">
        <v>52</v>
      </c>
      <c r="P1029" s="1" t="s">
        <v>52</v>
      </c>
      <c r="Q1029" s="1" t="s">
        <v>52</v>
      </c>
      <c r="R1029" s="1" t="s">
        <v>52</v>
      </c>
      <c r="S1029" s="1" t="s">
        <v>52</v>
      </c>
      <c r="T1029" s="1" t="s">
        <v>52</v>
      </c>
      <c r="U1029" s="1" t="s">
        <v>52</v>
      </c>
      <c r="V1029" s="1" t="s">
        <v>52</v>
      </c>
      <c r="W1029" s="1" t="s">
        <v>52</v>
      </c>
      <c r="X1029" s="1" t="s">
        <v>52</v>
      </c>
      <c r="Y1029" s="1" t="s">
        <v>52</v>
      </c>
      <c r="Z1029" s="1" t="s">
        <v>52</v>
      </c>
      <c r="AA1029" s="1" t="s">
        <v>52</v>
      </c>
      <c r="AB1029" s="1" t="s">
        <v>52</v>
      </c>
      <c r="AC1029" s="1" t="s">
        <v>52</v>
      </c>
      <c r="AD1029" s="1">
        <v>58</v>
      </c>
      <c r="AE1029" s="1">
        <v>0</v>
      </c>
      <c r="AF1029" s="1">
        <v>6</v>
      </c>
      <c r="AG1029" s="1">
        <v>7</v>
      </c>
      <c r="AH1029" s="1">
        <v>0.85699999999999998</v>
      </c>
      <c r="AI1029" s="1">
        <v>18.25</v>
      </c>
      <c r="AJ1029" s="1">
        <v>3</v>
      </c>
      <c r="AK1029" s="1">
        <v>36</v>
      </c>
      <c r="AL1029" s="1">
        <v>22</v>
      </c>
      <c r="AM1029" s="1">
        <v>24</v>
      </c>
      <c r="AN1029" s="1">
        <v>1</v>
      </c>
      <c r="AO1029" s="1">
        <v>0</v>
      </c>
      <c r="AP1029" s="1">
        <v>309</v>
      </c>
      <c r="AQ1029" s="1">
        <v>2</v>
      </c>
      <c r="AR1029" s="1">
        <v>27</v>
      </c>
      <c r="AS1029" s="1">
        <v>23</v>
      </c>
      <c r="AT1029" s="1">
        <v>209</v>
      </c>
      <c r="AU1029" s="1">
        <v>104</v>
      </c>
      <c r="AV1029" s="1">
        <v>144</v>
      </c>
      <c r="AW1029" s="1">
        <v>6</v>
      </c>
      <c r="AX1029" s="1">
        <v>4</v>
      </c>
      <c r="AY1029" t="str">
        <f t="shared" si="176"/>
        <v>2021_06_SEA</v>
      </c>
      <c r="AZ1029" t="str">
        <f t="shared" si="177"/>
        <v>D.Metcalf</v>
      </c>
      <c r="BA1029" t="str">
        <f t="shared" si="178"/>
        <v/>
      </c>
      <c r="BB1029" t="str">
        <f t="shared" si="179"/>
        <v>2021_06_SEA</v>
      </c>
      <c r="BC1029" t="str">
        <f t="shared" si="180"/>
        <v/>
      </c>
      <c r="BD1029">
        <f>COUNTIFS($BB$1:BB1029,BB1029,$BC$1:BC1029,"ru")</f>
        <v>3</v>
      </c>
      <c r="BE1029" t="str">
        <f t="shared" si="181"/>
        <v>re</v>
      </c>
      <c r="BF1029">
        <f>COUNTIFS($BB$1:BB1029,BB1029,$BE$1:BE1029,"re")</f>
        <v>4</v>
      </c>
      <c r="BG1029" t="str">
        <f t="shared" si="182"/>
        <v>32021_06_SEA</v>
      </c>
      <c r="BH1029" t="str">
        <f t="shared" si="183"/>
        <v>re42021_06_SEA</v>
      </c>
      <c r="BI1029" t="str">
        <f t="shared" si="184"/>
        <v>2021_06_SEAD.Metcalf</v>
      </c>
      <c r="BJ1029" t="str">
        <f t="shared" si="185"/>
        <v>2021_SEA_D.Metcalf</v>
      </c>
      <c r="BK1029" t="str">
        <f>IF(ISERROR(MATCH(LEFT(C1029,5)&amp;B1029&amp;"_"&amp;A1029,$BK$1:BK1028,0)),LEFT(C1029,5)&amp;B1029&amp;"_"&amp;A1029,"")</f>
        <v/>
      </c>
      <c r="BL1029">
        <f>COUNTIFS($B$1:B1029,B1029)-COUNTIFS($B$1:B1029,B1029,$BK$1:BK1029,"")</f>
        <v>11</v>
      </c>
      <c r="BM1029" t="str">
        <f t="shared" si="186"/>
        <v/>
      </c>
    </row>
    <row r="1030" spans="1:65" x14ac:dyDescent="0.25">
      <c r="A1030" s="1" t="s">
        <v>260</v>
      </c>
      <c r="B1030" s="1" t="s">
        <v>51</v>
      </c>
      <c r="C1030" s="1" t="s">
        <v>1644</v>
      </c>
      <c r="D1030" s="1">
        <v>0.124</v>
      </c>
      <c r="E1030" s="1">
        <v>7.29</v>
      </c>
      <c r="F1030" s="1" t="s">
        <v>1854</v>
      </c>
      <c r="G1030" s="1" t="s">
        <v>52</v>
      </c>
      <c r="H1030" s="1" t="s">
        <v>52</v>
      </c>
      <c r="I1030" s="1" t="s">
        <v>52</v>
      </c>
      <c r="J1030" s="1" t="s">
        <v>52</v>
      </c>
      <c r="K1030" s="1" t="s">
        <v>52</v>
      </c>
      <c r="L1030" s="1" t="s">
        <v>52</v>
      </c>
      <c r="M1030" s="1" t="s">
        <v>52</v>
      </c>
      <c r="N1030" s="1" t="s">
        <v>52</v>
      </c>
      <c r="O1030" s="1" t="s">
        <v>52</v>
      </c>
      <c r="P1030" s="1" t="s">
        <v>52</v>
      </c>
      <c r="Q1030" s="1" t="s">
        <v>52</v>
      </c>
      <c r="R1030" s="1" t="s">
        <v>52</v>
      </c>
      <c r="S1030" s="1" t="s">
        <v>52</v>
      </c>
      <c r="T1030" s="1" t="s">
        <v>52</v>
      </c>
      <c r="U1030" s="1" t="s">
        <v>52</v>
      </c>
      <c r="V1030" s="1" t="s">
        <v>52</v>
      </c>
      <c r="W1030" s="1" t="s">
        <v>52</v>
      </c>
      <c r="X1030" s="1" t="s">
        <v>52</v>
      </c>
      <c r="Y1030" s="1" t="s">
        <v>52</v>
      </c>
      <c r="Z1030" s="1" t="s">
        <v>52</v>
      </c>
      <c r="AA1030" s="1" t="s">
        <v>52</v>
      </c>
      <c r="AB1030" s="1" t="s">
        <v>52</v>
      </c>
      <c r="AC1030" s="1" t="s">
        <v>52</v>
      </c>
      <c r="AD1030" s="1">
        <v>58</v>
      </c>
      <c r="AE1030" s="1">
        <v>1</v>
      </c>
      <c r="AF1030" s="1">
        <v>6</v>
      </c>
      <c r="AG1030" s="1">
        <v>9</v>
      </c>
      <c r="AH1030" s="1">
        <v>0.66600000000000004</v>
      </c>
      <c r="AI1030" s="1">
        <v>-1.62</v>
      </c>
      <c r="AJ1030" s="1">
        <v>3</v>
      </c>
      <c r="AK1030" s="1">
        <v>14</v>
      </c>
      <c r="AL1030" s="1">
        <v>45</v>
      </c>
      <c r="AM1030" s="1">
        <v>30</v>
      </c>
      <c r="AN1030" s="1">
        <v>0</v>
      </c>
      <c r="AO1030" s="1">
        <v>0</v>
      </c>
      <c r="AP1030" s="1">
        <v>433</v>
      </c>
      <c r="AQ1030" s="1">
        <v>5</v>
      </c>
      <c r="AR1030" s="1">
        <v>34</v>
      </c>
      <c r="AS1030" s="1">
        <v>14</v>
      </c>
      <c r="AT1030" s="1">
        <v>188</v>
      </c>
      <c r="AU1030" s="1">
        <v>157</v>
      </c>
      <c r="AV1030" s="1">
        <v>230</v>
      </c>
      <c r="AW1030" s="1">
        <v>6</v>
      </c>
      <c r="AX1030" s="1">
        <v>2</v>
      </c>
      <c r="AY1030" t="str">
        <f t="shared" si="176"/>
        <v>2021_04_DAL</v>
      </c>
      <c r="AZ1030" t="str">
        <f t="shared" si="177"/>
        <v>D.Schultz</v>
      </c>
      <c r="BA1030" t="str">
        <f t="shared" si="178"/>
        <v/>
      </c>
      <c r="BB1030" t="str">
        <f t="shared" si="179"/>
        <v>2021_04_DAL</v>
      </c>
      <c r="BC1030" t="str">
        <f t="shared" si="180"/>
        <v/>
      </c>
      <c r="BD1030">
        <f>COUNTIFS($BB$1:BB1030,BB1030,$BC$1:BC1030,"ru")</f>
        <v>3</v>
      </c>
      <c r="BE1030" t="str">
        <f t="shared" si="181"/>
        <v>re</v>
      </c>
      <c r="BF1030">
        <f>COUNTIFS($BB$1:BB1030,BB1030,$BE$1:BE1030,"re")</f>
        <v>3</v>
      </c>
      <c r="BG1030" t="str">
        <f t="shared" si="182"/>
        <v>32021_04_DAL</v>
      </c>
      <c r="BH1030" t="str">
        <f t="shared" si="183"/>
        <v>re32021_04_DAL</v>
      </c>
      <c r="BI1030" t="str">
        <f t="shared" si="184"/>
        <v>2021_04_DALD.Schultz</v>
      </c>
      <c r="BJ1030" t="str">
        <f t="shared" si="185"/>
        <v>2021_DAL_D.Schultz</v>
      </c>
      <c r="BK1030" t="str">
        <f>IF(ISERROR(MATCH(LEFT(C1030,5)&amp;B1030&amp;"_"&amp;A1030,$BK$1:BK1029,0)),LEFT(C1030,5)&amp;B1030&amp;"_"&amp;A1030,"")</f>
        <v/>
      </c>
      <c r="BL1030">
        <f>COUNTIFS($B$1:B1030,B1030)-COUNTIFS($B$1:B1030,B1030,$BK$1:BK1030,"")</f>
        <v>9</v>
      </c>
      <c r="BM1030" t="str">
        <f t="shared" si="186"/>
        <v/>
      </c>
    </row>
    <row r="1031" spans="1:65" x14ac:dyDescent="0.25">
      <c r="A1031" s="1" t="s">
        <v>620</v>
      </c>
      <c r="B1031" s="1" t="s">
        <v>88</v>
      </c>
      <c r="C1031" s="1" t="s">
        <v>1236</v>
      </c>
      <c r="D1031" s="1">
        <v>0.155</v>
      </c>
      <c r="E1031" s="1">
        <v>5.77</v>
      </c>
      <c r="F1031" s="1" t="s">
        <v>1432</v>
      </c>
      <c r="G1031" s="1" t="s">
        <v>52</v>
      </c>
      <c r="H1031" s="1" t="s">
        <v>52</v>
      </c>
      <c r="I1031" s="1" t="s">
        <v>52</v>
      </c>
      <c r="J1031" s="1" t="s">
        <v>52</v>
      </c>
      <c r="K1031" s="1" t="s">
        <v>52</v>
      </c>
      <c r="L1031" s="1" t="s">
        <v>52</v>
      </c>
      <c r="M1031" s="1" t="s">
        <v>52</v>
      </c>
      <c r="N1031" s="1" t="s">
        <v>52</v>
      </c>
      <c r="O1031" s="1" t="s">
        <v>52</v>
      </c>
      <c r="P1031" s="1" t="s">
        <v>52</v>
      </c>
      <c r="Q1031" s="1" t="s">
        <v>52</v>
      </c>
      <c r="R1031" s="1" t="s">
        <v>52</v>
      </c>
      <c r="S1031" s="1" t="s">
        <v>52</v>
      </c>
      <c r="T1031" s="1" t="s">
        <v>52</v>
      </c>
      <c r="U1031" s="1" t="s">
        <v>52</v>
      </c>
      <c r="V1031" s="1" t="s">
        <v>52</v>
      </c>
      <c r="W1031" s="1" t="s">
        <v>52</v>
      </c>
      <c r="X1031" s="1" t="s">
        <v>52</v>
      </c>
      <c r="Y1031" s="1" t="s">
        <v>52</v>
      </c>
      <c r="Z1031" s="1" t="s">
        <v>52</v>
      </c>
      <c r="AA1031" s="1" t="s">
        <v>52</v>
      </c>
      <c r="AB1031" s="1" t="s">
        <v>52</v>
      </c>
      <c r="AC1031" s="1" t="s">
        <v>52</v>
      </c>
      <c r="AD1031" s="1">
        <v>58</v>
      </c>
      <c r="AE1031" s="1">
        <v>0</v>
      </c>
      <c r="AF1031" s="1">
        <v>12</v>
      </c>
      <c r="AG1031" s="1">
        <v>13</v>
      </c>
      <c r="AH1031" s="1">
        <v>0.92300000000000004</v>
      </c>
      <c r="AI1031" s="1">
        <v>12.85</v>
      </c>
      <c r="AJ1031" s="1">
        <v>3</v>
      </c>
      <c r="AK1031" s="1">
        <v>40</v>
      </c>
      <c r="AL1031" s="1">
        <v>30</v>
      </c>
      <c r="AM1031" s="1">
        <v>54</v>
      </c>
      <c r="AN1031" s="1">
        <v>1</v>
      </c>
      <c r="AO1031" s="1">
        <v>0</v>
      </c>
      <c r="AP1031" s="1">
        <v>332</v>
      </c>
      <c r="AQ1031" s="1">
        <v>2</v>
      </c>
      <c r="AR1031" s="1">
        <v>27</v>
      </c>
      <c r="AS1031" s="1">
        <v>32</v>
      </c>
      <c r="AT1031" s="1">
        <v>215</v>
      </c>
      <c r="AU1031" s="1">
        <v>391</v>
      </c>
      <c r="AV1031" s="1">
        <v>133</v>
      </c>
      <c r="AW1031" s="1">
        <v>4</v>
      </c>
      <c r="AX1031" s="1">
        <v>4</v>
      </c>
      <c r="AY1031" t="str">
        <f t="shared" si="176"/>
        <v>2021_03_MIA</v>
      </c>
      <c r="AZ1031" t="str">
        <f t="shared" si="177"/>
        <v>J.Waddle</v>
      </c>
      <c r="BA1031" t="str">
        <f t="shared" si="178"/>
        <v/>
      </c>
      <c r="BB1031" t="str">
        <f t="shared" si="179"/>
        <v>2021_03_MIA</v>
      </c>
      <c r="BC1031" t="str">
        <f t="shared" si="180"/>
        <v/>
      </c>
      <c r="BD1031">
        <f>COUNTIFS($BB$1:BB1031,BB1031,$BC$1:BC1031,"ru")</f>
        <v>3</v>
      </c>
      <c r="BE1031" t="str">
        <f t="shared" si="181"/>
        <v>re</v>
      </c>
      <c r="BF1031">
        <f>COUNTIFS($BB$1:BB1031,BB1031,$BE$1:BE1031,"re")</f>
        <v>4</v>
      </c>
      <c r="BG1031" t="str">
        <f t="shared" si="182"/>
        <v>32021_03_MIA</v>
      </c>
      <c r="BH1031" t="str">
        <f t="shared" si="183"/>
        <v>re42021_03_MIA</v>
      </c>
      <c r="BI1031" t="str">
        <f t="shared" si="184"/>
        <v>2021_03_MIAJ.Waddle</v>
      </c>
      <c r="BJ1031" t="str">
        <f t="shared" si="185"/>
        <v>2021_MIA_J.Waddle</v>
      </c>
      <c r="BK1031" t="str">
        <f>IF(ISERROR(MATCH(LEFT(C1031,5)&amp;B1031&amp;"_"&amp;A1031,$BK$1:BK1030,0)),LEFT(C1031,5)&amp;B1031&amp;"_"&amp;A1031,"")</f>
        <v/>
      </c>
      <c r="BL1031">
        <f>COUNTIFS($B$1:B1031,B1031)-COUNTIFS($B$1:B1031,B1031,$BK$1:BK1031,"")</f>
        <v>11</v>
      </c>
      <c r="BM1031" t="str">
        <f t="shared" si="186"/>
        <v/>
      </c>
    </row>
    <row r="1032" spans="1:65" x14ac:dyDescent="0.25">
      <c r="A1032" s="1" t="s">
        <v>262</v>
      </c>
      <c r="B1032" s="1" t="s">
        <v>69</v>
      </c>
      <c r="C1032" s="1" t="s">
        <v>1657</v>
      </c>
      <c r="D1032" s="1">
        <v>8.4000000000000005E-2</v>
      </c>
      <c r="E1032" s="1">
        <v>1.06</v>
      </c>
      <c r="F1032" s="1" t="s">
        <v>1855</v>
      </c>
      <c r="G1032" s="1" t="s">
        <v>52</v>
      </c>
      <c r="H1032" s="1" t="s">
        <v>52</v>
      </c>
      <c r="I1032" s="1" t="s">
        <v>52</v>
      </c>
      <c r="J1032" s="1" t="s">
        <v>52</v>
      </c>
      <c r="K1032" s="1" t="s">
        <v>52</v>
      </c>
      <c r="L1032" s="1" t="s">
        <v>52</v>
      </c>
      <c r="M1032" s="1" t="s">
        <v>52</v>
      </c>
      <c r="N1032" s="1" t="s">
        <v>52</v>
      </c>
      <c r="O1032" s="1" t="s">
        <v>52</v>
      </c>
      <c r="P1032" s="1" t="s">
        <v>52</v>
      </c>
      <c r="Q1032" s="1" t="s">
        <v>52</v>
      </c>
      <c r="R1032" s="1" t="s">
        <v>52</v>
      </c>
      <c r="S1032" s="1" t="s">
        <v>52</v>
      </c>
      <c r="T1032" s="1" t="s">
        <v>52</v>
      </c>
      <c r="U1032" s="1" t="s">
        <v>52</v>
      </c>
      <c r="V1032" s="1" t="s">
        <v>52</v>
      </c>
      <c r="W1032" s="1" t="s">
        <v>52</v>
      </c>
      <c r="X1032" s="1" t="s">
        <v>52</v>
      </c>
      <c r="Y1032" s="1" t="s">
        <v>52</v>
      </c>
      <c r="Z1032" s="1" t="s">
        <v>52</v>
      </c>
      <c r="AA1032" s="1" t="s">
        <v>52</v>
      </c>
      <c r="AB1032" s="1" t="s">
        <v>52</v>
      </c>
      <c r="AC1032" s="1" t="s">
        <v>52</v>
      </c>
      <c r="AD1032" s="1">
        <v>58</v>
      </c>
      <c r="AE1032" s="1">
        <v>0</v>
      </c>
      <c r="AF1032" s="1">
        <v>5</v>
      </c>
      <c r="AG1032" s="1">
        <v>5</v>
      </c>
      <c r="AH1032" s="1">
        <v>1</v>
      </c>
      <c r="AI1032" s="1">
        <v>31.08</v>
      </c>
      <c r="AJ1032" s="1">
        <v>2</v>
      </c>
      <c r="AK1032" s="1">
        <v>45</v>
      </c>
      <c r="AL1032" s="1">
        <v>13</v>
      </c>
      <c r="AM1032" s="1">
        <v>11</v>
      </c>
      <c r="AN1032" s="1">
        <v>0</v>
      </c>
      <c r="AO1032" s="1">
        <v>0</v>
      </c>
      <c r="AP1032" s="1">
        <v>294</v>
      </c>
      <c r="AQ1032" s="1">
        <v>2</v>
      </c>
      <c r="AR1032" s="1">
        <v>8</v>
      </c>
      <c r="AS1032" s="1">
        <v>33</v>
      </c>
      <c r="AT1032" s="1">
        <v>320</v>
      </c>
      <c r="AU1032" s="1">
        <v>217</v>
      </c>
      <c r="AV1032" s="1">
        <v>-1</v>
      </c>
      <c r="AW1032" s="1">
        <v>0</v>
      </c>
      <c r="AX1032" s="1">
        <v>0</v>
      </c>
      <c r="AY1032" t="str">
        <f t="shared" si="176"/>
        <v>2021_04_NE</v>
      </c>
      <c r="AZ1032" t="str">
        <f t="shared" si="177"/>
        <v>K.Bourne</v>
      </c>
      <c r="BA1032" t="str">
        <f t="shared" si="178"/>
        <v/>
      </c>
      <c r="BB1032" t="str">
        <f t="shared" si="179"/>
        <v>2021_04_NE</v>
      </c>
      <c r="BC1032" t="str">
        <f t="shared" si="180"/>
        <v/>
      </c>
      <c r="BD1032">
        <f>COUNTIFS($BB$1:BB1032,BB1032,$BC$1:BC1032,"ru")</f>
        <v>4</v>
      </c>
      <c r="BE1032" t="str">
        <f t="shared" si="181"/>
        <v>re</v>
      </c>
      <c r="BF1032">
        <f>COUNTIFS($BB$1:BB1032,BB1032,$BE$1:BE1032,"re")</f>
        <v>6</v>
      </c>
      <c r="BG1032" t="str">
        <f t="shared" si="182"/>
        <v>42021_04_NE</v>
      </c>
      <c r="BH1032" t="str">
        <f t="shared" si="183"/>
        <v>re62021_04_NE</v>
      </c>
      <c r="BI1032" t="str">
        <f t="shared" si="184"/>
        <v>2021_04_NEK.Bourne</v>
      </c>
      <c r="BJ1032" t="str">
        <f t="shared" si="185"/>
        <v>2021_NE_K.Bourne</v>
      </c>
      <c r="BK1032" t="str">
        <f>IF(ISERROR(MATCH(LEFT(C1032,5)&amp;B1032&amp;"_"&amp;A1032,$BK$1:BK1031,0)),LEFT(C1032,5)&amp;B1032&amp;"_"&amp;A1032,"")</f>
        <v/>
      </c>
      <c r="BL1032">
        <f>COUNTIFS($B$1:B1032,B1032)-COUNTIFS($B$1:B1032,B1032,$BK$1:BK1032,"")</f>
        <v>11</v>
      </c>
      <c r="BM1032" t="str">
        <f t="shared" si="186"/>
        <v/>
      </c>
    </row>
    <row r="1033" spans="1:65" x14ac:dyDescent="0.25">
      <c r="A1033" s="1" t="s">
        <v>538</v>
      </c>
      <c r="B1033" s="1" t="s">
        <v>91</v>
      </c>
      <c r="C1033" s="1" t="s">
        <v>2064</v>
      </c>
      <c r="D1033" s="1">
        <v>6.0999999999999999E-2</v>
      </c>
      <c r="E1033" s="1">
        <v>2.25</v>
      </c>
      <c r="F1033" s="1" t="s">
        <v>2230</v>
      </c>
      <c r="G1033" s="1" t="s">
        <v>52</v>
      </c>
      <c r="H1033" s="1" t="s">
        <v>52</v>
      </c>
      <c r="I1033" s="1" t="s">
        <v>52</v>
      </c>
      <c r="J1033" s="1" t="s">
        <v>52</v>
      </c>
      <c r="K1033" s="1" t="s">
        <v>52</v>
      </c>
      <c r="L1033" s="1" t="s">
        <v>52</v>
      </c>
      <c r="M1033" s="1" t="s">
        <v>52</v>
      </c>
      <c r="N1033" s="1" t="s">
        <v>52</v>
      </c>
      <c r="O1033" s="1" t="s">
        <v>52</v>
      </c>
      <c r="P1033" s="1" t="s">
        <v>52</v>
      </c>
      <c r="Q1033" s="1" t="s">
        <v>52</v>
      </c>
      <c r="R1033" s="1" t="s">
        <v>52</v>
      </c>
      <c r="S1033" s="1" t="s">
        <v>52</v>
      </c>
      <c r="T1033" s="1" t="s">
        <v>52</v>
      </c>
      <c r="U1033" s="1" t="s">
        <v>52</v>
      </c>
      <c r="V1033" s="1" t="s">
        <v>52</v>
      </c>
      <c r="W1033" s="1" t="s">
        <v>52</v>
      </c>
      <c r="X1033" s="1" t="s">
        <v>52</v>
      </c>
      <c r="Y1033" s="1" t="s">
        <v>52</v>
      </c>
      <c r="Z1033" s="1" t="s">
        <v>52</v>
      </c>
      <c r="AA1033" s="1" t="s">
        <v>52</v>
      </c>
      <c r="AB1033" s="1" t="s">
        <v>52</v>
      </c>
      <c r="AC1033" s="1" t="s">
        <v>52</v>
      </c>
      <c r="AD1033" s="1">
        <v>58</v>
      </c>
      <c r="AE1033" s="1">
        <v>0</v>
      </c>
      <c r="AF1033" s="1">
        <v>1</v>
      </c>
      <c r="AG1033" s="1">
        <v>3</v>
      </c>
      <c r="AH1033" s="1">
        <v>0.33300000000000002</v>
      </c>
      <c r="AI1033" s="1">
        <v>-55.01</v>
      </c>
      <c r="AJ1033" s="1">
        <v>1</v>
      </c>
      <c r="AK1033" s="1">
        <v>29</v>
      </c>
      <c r="AL1033" s="1">
        <v>39</v>
      </c>
      <c r="AM1033" s="1">
        <v>3</v>
      </c>
      <c r="AN1033" s="1">
        <v>0</v>
      </c>
      <c r="AO1033" s="1">
        <v>0</v>
      </c>
      <c r="AP1033" s="1">
        <v>454</v>
      </c>
      <c r="AQ1033" s="1">
        <v>4</v>
      </c>
      <c r="AR1033" s="1">
        <v>31</v>
      </c>
      <c r="AS1033" s="1">
        <v>23</v>
      </c>
      <c r="AT1033" s="1">
        <v>273</v>
      </c>
      <c r="AU1033" s="1">
        <v>251</v>
      </c>
      <c r="AV1033" s="1">
        <v>198</v>
      </c>
      <c r="AW1033" s="1">
        <v>11</v>
      </c>
      <c r="AX1033" s="1">
        <v>9</v>
      </c>
      <c r="AY1033" t="str">
        <f t="shared" si="176"/>
        <v>2021_05_JAX</v>
      </c>
      <c r="AZ1033" t="str">
        <f t="shared" si="177"/>
        <v>L.Shenault</v>
      </c>
      <c r="BA1033" t="str">
        <f t="shared" si="178"/>
        <v/>
      </c>
      <c r="BB1033" t="str">
        <f t="shared" si="179"/>
        <v>2021_05_JAX</v>
      </c>
      <c r="BC1033" t="str">
        <f t="shared" si="180"/>
        <v/>
      </c>
      <c r="BD1033">
        <f>COUNTIFS($BB$1:BB1033,BB1033,$BC$1:BC1033,"ru")</f>
        <v>4</v>
      </c>
      <c r="BE1033" t="str">
        <f t="shared" si="181"/>
        <v>re</v>
      </c>
      <c r="BF1033">
        <f>COUNTIFS($BB$1:BB1033,BB1033,$BE$1:BE1033,"re")</f>
        <v>4</v>
      </c>
      <c r="BG1033" t="str">
        <f t="shared" si="182"/>
        <v>42021_05_JAX</v>
      </c>
      <c r="BH1033" t="str">
        <f t="shared" si="183"/>
        <v>re42021_05_JAX</v>
      </c>
      <c r="BI1033" t="str">
        <f t="shared" si="184"/>
        <v>2021_05_JAXL.Shenault</v>
      </c>
      <c r="BJ1033" t="str">
        <f t="shared" si="185"/>
        <v>2021_JAX_L.Shenault</v>
      </c>
      <c r="BK1033" t="str">
        <f>IF(ISERROR(MATCH(LEFT(C1033,5)&amp;B1033&amp;"_"&amp;A1033,$BK$1:BK1032,0)),LEFT(C1033,5)&amp;B1033&amp;"_"&amp;A1033,"")</f>
        <v/>
      </c>
      <c r="BL1033">
        <f>COUNTIFS($B$1:B1033,B1033)-COUNTIFS($B$1:B1033,B1033,$BK$1:BK1033,"")</f>
        <v>9</v>
      </c>
      <c r="BM1033" t="str">
        <f t="shared" si="186"/>
        <v/>
      </c>
    </row>
    <row r="1034" spans="1:65" x14ac:dyDescent="0.25">
      <c r="A1034" s="1" t="s">
        <v>675</v>
      </c>
      <c r="B1034" s="1" t="s">
        <v>98</v>
      </c>
      <c r="C1034" s="1" t="s">
        <v>2444</v>
      </c>
      <c r="D1034" s="1">
        <v>-9.2999999999999999E-2</v>
      </c>
      <c r="E1034" s="1">
        <v>3.64</v>
      </c>
      <c r="F1034" s="1" t="s">
        <v>2589</v>
      </c>
      <c r="G1034" s="1" t="s">
        <v>52</v>
      </c>
      <c r="H1034" s="1" t="s">
        <v>52</v>
      </c>
      <c r="I1034" s="1" t="s">
        <v>52</v>
      </c>
      <c r="J1034" s="1" t="s">
        <v>52</v>
      </c>
      <c r="K1034" s="1" t="s">
        <v>52</v>
      </c>
      <c r="L1034" s="1" t="s">
        <v>52</v>
      </c>
      <c r="M1034" s="1" t="s">
        <v>52</v>
      </c>
      <c r="N1034" s="1" t="s">
        <v>52</v>
      </c>
      <c r="O1034" s="1" t="s">
        <v>52</v>
      </c>
      <c r="P1034" s="1" t="s">
        <v>52</v>
      </c>
      <c r="Q1034" s="1" t="s">
        <v>52</v>
      </c>
      <c r="R1034" s="1" t="s">
        <v>52</v>
      </c>
      <c r="S1034" s="1" t="s">
        <v>52</v>
      </c>
      <c r="T1034" s="1" t="s">
        <v>52</v>
      </c>
      <c r="U1034" s="1" t="s">
        <v>52</v>
      </c>
      <c r="V1034" s="1" t="s">
        <v>52</v>
      </c>
      <c r="W1034" s="1" t="s">
        <v>52</v>
      </c>
      <c r="X1034" s="1" t="s">
        <v>52</v>
      </c>
      <c r="Y1034" s="1" t="s">
        <v>52</v>
      </c>
      <c r="Z1034" s="1" t="s">
        <v>52</v>
      </c>
      <c r="AA1034" s="1" t="s">
        <v>52</v>
      </c>
      <c r="AB1034" s="1" t="s">
        <v>52</v>
      </c>
      <c r="AC1034" s="1" t="s">
        <v>52</v>
      </c>
      <c r="AD1034" s="1">
        <v>58</v>
      </c>
      <c r="AE1034" s="1">
        <v>0</v>
      </c>
      <c r="AF1034" s="1">
        <v>7</v>
      </c>
      <c r="AG1034" s="1">
        <v>7</v>
      </c>
      <c r="AH1034" s="1">
        <v>1</v>
      </c>
      <c r="AI1034" s="1">
        <v>27.54</v>
      </c>
      <c r="AJ1034" s="1">
        <v>3</v>
      </c>
      <c r="AK1034" s="1">
        <v>36</v>
      </c>
      <c r="AL1034" s="1">
        <v>22</v>
      </c>
      <c r="AM1034" s="1">
        <v>19</v>
      </c>
      <c r="AN1034" s="1">
        <v>0</v>
      </c>
      <c r="AO1034" s="1">
        <v>0</v>
      </c>
      <c r="AP1034" s="1">
        <v>345</v>
      </c>
      <c r="AQ1034" s="1">
        <v>2</v>
      </c>
      <c r="AR1034" s="1">
        <v>30</v>
      </c>
      <c r="AS1034" s="1">
        <v>29</v>
      </c>
      <c r="AT1034" s="1">
        <v>229</v>
      </c>
      <c r="AU1034" s="1">
        <v>273</v>
      </c>
      <c r="AV1034" s="1">
        <v>119</v>
      </c>
      <c r="AW1034" s="1">
        <v>6</v>
      </c>
      <c r="AX1034" s="1">
        <v>3</v>
      </c>
      <c r="AY1034" t="str">
        <f t="shared" si="176"/>
        <v>2021_06_PIT</v>
      </c>
      <c r="AZ1034" t="str">
        <f t="shared" si="177"/>
        <v>P.Freiermuth</v>
      </c>
      <c r="BA1034" t="str">
        <f t="shared" si="178"/>
        <v/>
      </c>
      <c r="BB1034" t="str">
        <f t="shared" si="179"/>
        <v>2021_06_PIT</v>
      </c>
      <c r="BC1034" t="str">
        <f t="shared" si="180"/>
        <v/>
      </c>
      <c r="BD1034">
        <f>COUNTIFS($BB$1:BB1034,BB1034,$BC$1:BC1034,"ru")</f>
        <v>5</v>
      </c>
      <c r="BE1034" t="str">
        <f t="shared" si="181"/>
        <v>re</v>
      </c>
      <c r="BF1034">
        <f>COUNTIFS($BB$1:BB1034,BB1034,$BE$1:BE1034,"re")</f>
        <v>4</v>
      </c>
      <c r="BG1034" t="str">
        <f t="shared" si="182"/>
        <v>52021_06_PIT</v>
      </c>
      <c r="BH1034" t="str">
        <f t="shared" si="183"/>
        <v>re42021_06_PIT</v>
      </c>
      <c r="BI1034" t="str">
        <f t="shared" si="184"/>
        <v>2021_06_PITP.Freiermuth</v>
      </c>
      <c r="BJ1034" t="str">
        <f t="shared" si="185"/>
        <v>2021_PIT_P.Freiermuth</v>
      </c>
      <c r="BK1034" t="str">
        <f>IF(ISERROR(MATCH(LEFT(C1034,5)&amp;B1034&amp;"_"&amp;A1034,$BK$1:BK1033,0)),LEFT(C1034,5)&amp;B1034&amp;"_"&amp;A1034,"")</f>
        <v>2021_PIT_P.Freiermuth</v>
      </c>
      <c r="BL1034">
        <f>COUNTIFS($B$1:B1034,B1034)-COUNTIFS($B$1:B1034,B1034,$BK$1:BK1034,"")</f>
        <v>10</v>
      </c>
      <c r="BM1034" t="str">
        <f t="shared" si="186"/>
        <v>2021_PIT10</v>
      </c>
    </row>
    <row r="1035" spans="1:65" x14ac:dyDescent="0.25">
      <c r="A1035" s="1" t="s">
        <v>1099</v>
      </c>
      <c r="B1035" s="1" t="s">
        <v>70</v>
      </c>
      <c r="C1035" s="1" t="s">
        <v>2421</v>
      </c>
      <c r="D1035" s="1">
        <v>0.14699999999999999</v>
      </c>
      <c r="E1035" s="1">
        <v>5.79</v>
      </c>
      <c r="F1035" s="1" t="s">
        <v>2590</v>
      </c>
      <c r="G1035" s="1" t="s">
        <v>52</v>
      </c>
      <c r="H1035" s="1" t="s">
        <v>52</v>
      </c>
      <c r="I1035" s="1" t="s">
        <v>52</v>
      </c>
      <c r="J1035" s="1" t="s">
        <v>52</v>
      </c>
      <c r="K1035" s="1" t="s">
        <v>52</v>
      </c>
      <c r="L1035" s="1" t="s">
        <v>52</v>
      </c>
      <c r="M1035" s="1" t="s">
        <v>52</v>
      </c>
      <c r="N1035" s="1" t="s">
        <v>52</v>
      </c>
      <c r="O1035" s="1" t="s">
        <v>52</v>
      </c>
      <c r="P1035" s="1" t="s">
        <v>52</v>
      </c>
      <c r="Q1035" s="1" t="s">
        <v>52</v>
      </c>
      <c r="R1035" s="1" t="s">
        <v>52</v>
      </c>
      <c r="S1035" s="1" t="s">
        <v>52</v>
      </c>
      <c r="T1035" s="1" t="s">
        <v>52</v>
      </c>
      <c r="U1035" s="1" t="s">
        <v>52</v>
      </c>
      <c r="V1035" s="1" t="s">
        <v>52</v>
      </c>
      <c r="W1035" s="1" t="s">
        <v>52</v>
      </c>
      <c r="X1035" s="1" t="s">
        <v>52</v>
      </c>
      <c r="Y1035" s="1" t="s">
        <v>52</v>
      </c>
      <c r="Z1035" s="1" t="s">
        <v>52</v>
      </c>
      <c r="AA1035" s="1" t="s">
        <v>52</v>
      </c>
      <c r="AB1035" s="1" t="s">
        <v>52</v>
      </c>
      <c r="AC1035" s="1" t="s">
        <v>52</v>
      </c>
      <c r="AD1035" s="1">
        <v>58</v>
      </c>
      <c r="AE1035" s="1">
        <v>1</v>
      </c>
      <c r="AF1035" s="1">
        <v>4</v>
      </c>
      <c r="AG1035" s="1">
        <v>6</v>
      </c>
      <c r="AH1035" s="1">
        <v>0.66600000000000004</v>
      </c>
      <c r="AI1035" s="1">
        <v>-2.2200000000000002</v>
      </c>
      <c r="AJ1035" s="1">
        <v>2</v>
      </c>
      <c r="AK1035" s="1">
        <v>31</v>
      </c>
      <c r="AL1035" s="1">
        <v>43</v>
      </c>
      <c r="AM1035" s="1">
        <v>30</v>
      </c>
      <c r="AN1035" s="1">
        <v>0</v>
      </c>
      <c r="AO1035" s="1">
        <v>0</v>
      </c>
      <c r="AP1035" s="1">
        <v>276</v>
      </c>
      <c r="AQ1035" s="1">
        <v>1</v>
      </c>
      <c r="AR1035" s="1">
        <v>19</v>
      </c>
      <c r="AS1035" s="1">
        <v>24</v>
      </c>
      <c r="AT1035" s="1">
        <v>182</v>
      </c>
      <c r="AU1035" s="1">
        <v>275</v>
      </c>
      <c r="AV1035" s="1">
        <v>94</v>
      </c>
      <c r="AW1035" s="1">
        <v>0</v>
      </c>
      <c r="AX1035" s="1">
        <v>0</v>
      </c>
      <c r="AY1035" t="str">
        <f t="shared" si="176"/>
        <v>2021_06_WAS</v>
      </c>
      <c r="AZ1035" t="str">
        <f t="shared" si="177"/>
        <v>R.Seals-Jones</v>
      </c>
      <c r="BA1035" t="str">
        <f t="shared" si="178"/>
        <v/>
      </c>
      <c r="BB1035" t="str">
        <f t="shared" si="179"/>
        <v>2021_06_WAS</v>
      </c>
      <c r="BC1035" t="str">
        <f t="shared" si="180"/>
        <v/>
      </c>
      <c r="BD1035">
        <f>COUNTIFS($BB$1:BB1035,BB1035,$BC$1:BC1035,"ru")</f>
        <v>3</v>
      </c>
      <c r="BE1035" t="str">
        <f t="shared" si="181"/>
        <v>re</v>
      </c>
      <c r="BF1035">
        <f>COUNTIFS($BB$1:BB1035,BB1035,$BE$1:BE1035,"re")</f>
        <v>4</v>
      </c>
      <c r="BG1035" t="str">
        <f t="shared" si="182"/>
        <v>32021_06_WAS</v>
      </c>
      <c r="BH1035" t="str">
        <f t="shared" si="183"/>
        <v>re42021_06_WAS</v>
      </c>
      <c r="BI1035" t="str">
        <f t="shared" si="184"/>
        <v>2021_06_WASR.Seals-Jones</v>
      </c>
      <c r="BJ1035" t="str">
        <f t="shared" si="185"/>
        <v>2021_WAS_R.Seals-Jones</v>
      </c>
      <c r="BK1035" t="str">
        <f>IF(ISERROR(MATCH(LEFT(C1035,5)&amp;B1035&amp;"_"&amp;A1035,$BK$1:BK1034,0)),LEFT(C1035,5)&amp;B1035&amp;"_"&amp;A1035,"")</f>
        <v>2021_WAS_R.Seals-Jones</v>
      </c>
      <c r="BL1035">
        <f>COUNTIFS($B$1:B1035,B1035)-COUNTIFS($B$1:B1035,B1035,$BK$1:BK1035,"")</f>
        <v>13</v>
      </c>
      <c r="BM1035" t="str">
        <f t="shared" si="186"/>
        <v>2021_WAS13</v>
      </c>
    </row>
    <row r="1036" spans="1:65" x14ac:dyDescent="0.25">
      <c r="A1036" s="1" t="s">
        <v>196</v>
      </c>
      <c r="B1036" s="1" t="s">
        <v>60</v>
      </c>
      <c r="C1036" s="1" t="s">
        <v>412</v>
      </c>
      <c r="D1036" s="1">
        <v>7.1999999999999995E-2</v>
      </c>
      <c r="E1036" s="1">
        <v>1.71</v>
      </c>
      <c r="F1036" s="1" t="s">
        <v>624</v>
      </c>
      <c r="G1036" s="1" t="s">
        <v>52</v>
      </c>
      <c r="H1036" s="1" t="s">
        <v>52</v>
      </c>
      <c r="I1036" s="1" t="s">
        <v>52</v>
      </c>
      <c r="J1036" s="1" t="s">
        <v>52</v>
      </c>
      <c r="K1036" s="1" t="s">
        <v>52</v>
      </c>
      <c r="L1036" s="1" t="s">
        <v>52</v>
      </c>
      <c r="M1036" s="1" t="s">
        <v>52</v>
      </c>
      <c r="N1036" s="1" t="s">
        <v>52</v>
      </c>
      <c r="O1036" s="1" t="s">
        <v>52</v>
      </c>
      <c r="P1036" s="1" t="s">
        <v>52</v>
      </c>
      <c r="Q1036" s="1" t="s">
        <v>52</v>
      </c>
      <c r="R1036" s="1" t="s">
        <v>52</v>
      </c>
      <c r="S1036" s="1" t="s">
        <v>52</v>
      </c>
      <c r="T1036" s="1" t="s">
        <v>52</v>
      </c>
      <c r="U1036" s="1" t="s">
        <v>52</v>
      </c>
      <c r="V1036" s="1" t="s">
        <v>52</v>
      </c>
      <c r="W1036" s="1" t="s">
        <v>52</v>
      </c>
      <c r="X1036" s="1" t="s">
        <v>52</v>
      </c>
      <c r="Y1036" s="1" t="s">
        <v>52</v>
      </c>
      <c r="Z1036" s="1" t="s">
        <v>52</v>
      </c>
      <c r="AA1036" s="1" t="s">
        <v>52</v>
      </c>
      <c r="AB1036" s="1" t="s">
        <v>52</v>
      </c>
      <c r="AC1036" s="1" t="s">
        <v>52</v>
      </c>
      <c r="AD1036" s="1">
        <v>58</v>
      </c>
      <c r="AE1036" s="1">
        <v>1</v>
      </c>
      <c r="AF1036" s="1">
        <v>4</v>
      </c>
      <c r="AG1036" s="1">
        <v>5</v>
      </c>
      <c r="AH1036" s="1">
        <v>0.8</v>
      </c>
      <c r="AI1036" s="1">
        <v>25.08</v>
      </c>
      <c r="AJ1036" s="1">
        <v>4</v>
      </c>
      <c r="AK1036" s="1">
        <v>41</v>
      </c>
      <c r="AL1036" s="1">
        <v>23</v>
      </c>
      <c r="AM1036" s="1">
        <v>8</v>
      </c>
      <c r="AN1036" s="1">
        <v>0</v>
      </c>
      <c r="AO1036" s="1">
        <v>0</v>
      </c>
      <c r="AP1036" s="1">
        <v>366</v>
      </c>
      <c r="AQ1036" s="1">
        <v>3</v>
      </c>
      <c r="AR1036" s="1">
        <v>36</v>
      </c>
      <c r="AS1036" s="1">
        <v>20</v>
      </c>
      <c r="AT1036" s="1">
        <v>261</v>
      </c>
      <c r="AU1036" s="1">
        <v>220</v>
      </c>
      <c r="AV1036" s="1">
        <v>149</v>
      </c>
      <c r="AW1036" s="1">
        <v>3</v>
      </c>
      <c r="AX1036" s="1">
        <v>2</v>
      </c>
      <c r="AY1036" t="str">
        <f t="shared" si="176"/>
        <v>2021_01_CIN</v>
      </c>
      <c r="AZ1036" t="str">
        <f t="shared" si="177"/>
        <v>T.Higgins</v>
      </c>
      <c r="BA1036" t="str">
        <f t="shared" si="178"/>
        <v/>
      </c>
      <c r="BB1036" t="str">
        <f t="shared" si="179"/>
        <v>2021_01_CIN</v>
      </c>
      <c r="BC1036" t="str">
        <f t="shared" si="180"/>
        <v/>
      </c>
      <c r="BD1036">
        <f>COUNTIFS($BB$1:BB1036,BB1036,$BC$1:BC1036,"ru")</f>
        <v>4</v>
      </c>
      <c r="BE1036" t="str">
        <f t="shared" si="181"/>
        <v>re</v>
      </c>
      <c r="BF1036">
        <f>COUNTIFS($BB$1:BB1036,BB1036,$BE$1:BE1036,"re")</f>
        <v>4</v>
      </c>
      <c r="BG1036" t="str">
        <f t="shared" si="182"/>
        <v>42021_01_CIN</v>
      </c>
      <c r="BH1036" t="str">
        <f t="shared" si="183"/>
        <v>re42021_01_CIN</v>
      </c>
      <c r="BI1036" t="str">
        <f t="shared" si="184"/>
        <v>2021_01_CINT.Higgins</v>
      </c>
      <c r="BJ1036" t="str">
        <f t="shared" si="185"/>
        <v>2021_CIN_T.Higgins</v>
      </c>
      <c r="BK1036" t="str">
        <f>IF(ISERROR(MATCH(LEFT(C1036,5)&amp;B1036&amp;"_"&amp;A1036,$BK$1:BK1035,0)),LEFT(C1036,5)&amp;B1036&amp;"_"&amp;A1036,"")</f>
        <v/>
      </c>
      <c r="BL1036">
        <f>COUNTIFS($B$1:B1036,B1036)-COUNTIFS($B$1:B1036,B1036,$BK$1:BK1036,"")</f>
        <v>10</v>
      </c>
      <c r="BM1036" t="str">
        <f t="shared" si="186"/>
        <v/>
      </c>
    </row>
    <row r="1037" spans="1:65" x14ac:dyDescent="0.25">
      <c r="A1037" s="1" t="s">
        <v>264</v>
      </c>
      <c r="B1037" s="1" t="s">
        <v>76</v>
      </c>
      <c r="C1037" s="1" t="s">
        <v>828</v>
      </c>
      <c r="D1037" s="1">
        <v>0.153</v>
      </c>
      <c r="E1037" s="1">
        <v>3.94</v>
      </c>
      <c r="F1037" s="1" t="s">
        <v>1024</v>
      </c>
      <c r="G1037" s="1" t="s">
        <v>52</v>
      </c>
      <c r="H1037" s="1" t="s">
        <v>52</v>
      </c>
      <c r="I1037" s="1" t="s">
        <v>52</v>
      </c>
      <c r="J1037" s="1" t="s">
        <v>52</v>
      </c>
      <c r="K1037" s="1" t="s">
        <v>52</v>
      </c>
      <c r="L1037" s="1" t="s">
        <v>52</v>
      </c>
      <c r="M1037" s="1" t="s">
        <v>52</v>
      </c>
      <c r="N1037" s="1" t="s">
        <v>52</v>
      </c>
      <c r="O1037" s="1" t="s">
        <v>52</v>
      </c>
      <c r="P1037" s="1" t="s">
        <v>52</v>
      </c>
      <c r="Q1037" s="1" t="s">
        <v>52</v>
      </c>
      <c r="R1037" s="1" t="s">
        <v>52</v>
      </c>
      <c r="S1037" s="1" t="s">
        <v>52</v>
      </c>
      <c r="T1037" s="1" t="s">
        <v>52</v>
      </c>
      <c r="U1037" s="1" t="s">
        <v>52</v>
      </c>
      <c r="V1037" s="1" t="s">
        <v>52</v>
      </c>
      <c r="W1037" s="1" t="s">
        <v>52</v>
      </c>
      <c r="X1037" s="1" t="s">
        <v>52</v>
      </c>
      <c r="Y1037" s="1" t="s">
        <v>52</v>
      </c>
      <c r="Z1037" s="1" t="s">
        <v>52</v>
      </c>
      <c r="AA1037" s="1" t="s">
        <v>52</v>
      </c>
      <c r="AB1037" s="1" t="s">
        <v>52</v>
      </c>
      <c r="AC1037" s="1" t="s">
        <v>52</v>
      </c>
      <c r="AD1037" s="1">
        <v>57</v>
      </c>
      <c r="AE1037" s="1">
        <v>0</v>
      </c>
      <c r="AF1037" s="1">
        <v>5</v>
      </c>
      <c r="AG1037" s="1">
        <v>7</v>
      </c>
      <c r="AH1037" s="1">
        <v>0.71399999999999997</v>
      </c>
      <c r="AI1037" s="1">
        <v>6.91</v>
      </c>
      <c r="AJ1037" s="1">
        <v>4</v>
      </c>
      <c r="AK1037" s="1">
        <v>56</v>
      </c>
      <c r="AL1037" s="1">
        <v>17</v>
      </c>
      <c r="AM1037" s="1">
        <v>24</v>
      </c>
      <c r="AN1037" s="1">
        <v>0</v>
      </c>
      <c r="AO1037" s="1">
        <v>0</v>
      </c>
      <c r="AP1037" s="1">
        <v>425</v>
      </c>
      <c r="AQ1037" s="1">
        <v>2</v>
      </c>
      <c r="AR1037" s="1">
        <v>25</v>
      </c>
      <c r="AS1037" s="1">
        <v>28</v>
      </c>
      <c r="AT1037" s="1">
        <v>382</v>
      </c>
      <c r="AU1037" s="1">
        <v>303</v>
      </c>
      <c r="AV1037" s="1">
        <v>52</v>
      </c>
      <c r="AW1037" s="1">
        <v>5</v>
      </c>
      <c r="AX1037" s="1">
        <v>2</v>
      </c>
      <c r="AY1037" t="str">
        <f t="shared" si="176"/>
        <v>2021_02_LV</v>
      </c>
      <c r="AZ1037" t="str">
        <f t="shared" si="177"/>
        <v>H.Renfrow</v>
      </c>
      <c r="BA1037" t="str">
        <f t="shared" si="178"/>
        <v/>
      </c>
      <c r="BB1037" t="str">
        <f t="shared" si="179"/>
        <v>2021_02_LV</v>
      </c>
      <c r="BC1037" t="str">
        <f t="shared" si="180"/>
        <v/>
      </c>
      <c r="BD1037">
        <f>COUNTIFS($BB$1:BB1037,BB1037,$BC$1:BC1037,"ru")</f>
        <v>4</v>
      </c>
      <c r="BE1037" t="str">
        <f t="shared" si="181"/>
        <v>re</v>
      </c>
      <c r="BF1037">
        <f>COUNTIFS($BB$1:BB1037,BB1037,$BE$1:BE1037,"re")</f>
        <v>4</v>
      </c>
      <c r="BG1037" t="str">
        <f t="shared" si="182"/>
        <v>42021_02_LV</v>
      </c>
      <c r="BH1037" t="str">
        <f t="shared" si="183"/>
        <v>re42021_02_LV</v>
      </c>
      <c r="BI1037" t="str">
        <f t="shared" si="184"/>
        <v>2021_02_LVH.Renfrow</v>
      </c>
      <c r="BJ1037" t="str">
        <f t="shared" si="185"/>
        <v>2021_LV_H.Renfrow</v>
      </c>
      <c r="BK1037" t="str">
        <f>IF(ISERROR(MATCH(LEFT(C1037,5)&amp;B1037&amp;"_"&amp;A1037,$BK$1:BK1036,0)),LEFT(C1037,5)&amp;B1037&amp;"_"&amp;A1037,"")</f>
        <v/>
      </c>
      <c r="BL1037">
        <f>COUNTIFS($B$1:B1037,B1037)-COUNTIFS($B$1:B1037,B1037,$BK$1:BK1037,"")</f>
        <v>12</v>
      </c>
      <c r="BM1037" t="str">
        <f t="shared" si="186"/>
        <v/>
      </c>
    </row>
    <row r="1038" spans="1:65" x14ac:dyDescent="0.25">
      <c r="A1038" s="1" t="s">
        <v>252</v>
      </c>
      <c r="B1038" s="1" t="s">
        <v>108</v>
      </c>
      <c r="C1038" s="1" t="s">
        <v>832</v>
      </c>
      <c r="D1038" s="1">
        <v>9.5000000000000001E-2</v>
      </c>
      <c r="E1038" s="1">
        <v>2.86</v>
      </c>
      <c r="F1038" s="1" t="s">
        <v>1025</v>
      </c>
      <c r="G1038" s="1" t="s">
        <v>52</v>
      </c>
      <c r="H1038" s="1" t="s">
        <v>52</v>
      </c>
      <c r="I1038" s="1" t="s">
        <v>52</v>
      </c>
      <c r="J1038" s="1" t="s">
        <v>52</v>
      </c>
      <c r="K1038" s="1" t="s">
        <v>52</v>
      </c>
      <c r="L1038" s="1" t="s">
        <v>52</v>
      </c>
      <c r="M1038" s="1" t="s">
        <v>52</v>
      </c>
      <c r="N1038" s="1" t="s">
        <v>52</v>
      </c>
      <c r="O1038" s="1" t="s">
        <v>52</v>
      </c>
      <c r="P1038" s="1" t="s">
        <v>52</v>
      </c>
      <c r="Q1038" s="1" t="s">
        <v>52</v>
      </c>
      <c r="R1038" s="1" t="s">
        <v>52</v>
      </c>
      <c r="S1038" s="1" t="s">
        <v>52</v>
      </c>
      <c r="T1038" s="1" t="s">
        <v>52</v>
      </c>
      <c r="U1038" s="1" t="s">
        <v>52</v>
      </c>
      <c r="V1038" s="1" t="s">
        <v>52</v>
      </c>
      <c r="W1038" s="1" t="s">
        <v>52</v>
      </c>
      <c r="X1038" s="1" t="s">
        <v>52</v>
      </c>
      <c r="Y1038" s="1" t="s">
        <v>52</v>
      </c>
      <c r="Z1038" s="1" t="s">
        <v>52</v>
      </c>
      <c r="AA1038" s="1" t="s">
        <v>52</v>
      </c>
      <c r="AB1038" s="1" t="s">
        <v>52</v>
      </c>
      <c r="AC1038" s="1" t="s">
        <v>52</v>
      </c>
      <c r="AD1038" s="1">
        <v>57</v>
      </c>
      <c r="AE1038" s="1">
        <v>0</v>
      </c>
      <c r="AF1038" s="1">
        <v>5</v>
      </c>
      <c r="AG1038" s="1">
        <v>6</v>
      </c>
      <c r="AH1038" s="1">
        <v>0.83299999999999996</v>
      </c>
      <c r="AI1038" s="1">
        <v>24.75</v>
      </c>
      <c r="AJ1038" s="1">
        <v>2</v>
      </c>
      <c r="AK1038" s="1">
        <v>30</v>
      </c>
      <c r="AL1038" s="1">
        <v>27</v>
      </c>
      <c r="AM1038" s="1">
        <v>12</v>
      </c>
      <c r="AN1038" s="1">
        <v>0</v>
      </c>
      <c r="AO1038" s="1">
        <v>0</v>
      </c>
      <c r="AP1038" s="1">
        <v>481</v>
      </c>
      <c r="AQ1038" s="1">
        <v>6</v>
      </c>
      <c r="AR1038" s="1">
        <v>41</v>
      </c>
      <c r="AS1038" s="1">
        <v>18</v>
      </c>
      <c r="AT1038" s="1">
        <v>239</v>
      </c>
      <c r="AU1038" s="1">
        <v>247</v>
      </c>
      <c r="AV1038" s="1">
        <v>251</v>
      </c>
      <c r="AW1038" s="1">
        <v>10</v>
      </c>
      <c r="AX1038" s="1">
        <v>6</v>
      </c>
      <c r="AY1038" t="str">
        <f t="shared" si="176"/>
        <v>2021_02_BAL</v>
      </c>
      <c r="AZ1038" t="str">
        <f t="shared" si="177"/>
        <v>M.Andrews</v>
      </c>
      <c r="BA1038" t="str">
        <f t="shared" si="178"/>
        <v/>
      </c>
      <c r="BB1038" t="str">
        <f t="shared" si="179"/>
        <v>2021_02_BAL</v>
      </c>
      <c r="BC1038" t="str">
        <f t="shared" si="180"/>
        <v/>
      </c>
      <c r="BD1038">
        <f>COUNTIFS($BB$1:BB1038,BB1038,$BC$1:BC1038,"ru")</f>
        <v>5</v>
      </c>
      <c r="BE1038" t="str">
        <f t="shared" si="181"/>
        <v>re</v>
      </c>
      <c r="BF1038">
        <f>COUNTIFS($BB$1:BB1038,BB1038,$BE$1:BE1038,"re")</f>
        <v>3</v>
      </c>
      <c r="BG1038" t="str">
        <f t="shared" si="182"/>
        <v>52021_02_BAL</v>
      </c>
      <c r="BH1038" t="str">
        <f t="shared" si="183"/>
        <v>re32021_02_BAL</v>
      </c>
      <c r="BI1038" t="str">
        <f t="shared" si="184"/>
        <v>2021_02_BALM.Andrews</v>
      </c>
      <c r="BJ1038" t="str">
        <f t="shared" si="185"/>
        <v>2021_BAL_M.Andrews</v>
      </c>
      <c r="BK1038" t="str">
        <f>IF(ISERROR(MATCH(LEFT(C1038,5)&amp;B1038&amp;"_"&amp;A1038,$BK$1:BK1037,0)),LEFT(C1038,5)&amp;B1038&amp;"_"&amp;A1038,"")</f>
        <v/>
      </c>
      <c r="BL1038">
        <f>COUNTIFS($B$1:B1038,B1038)-COUNTIFS($B$1:B1038,B1038,$BK$1:BK1038,"")</f>
        <v>13</v>
      </c>
      <c r="BM1038" t="str">
        <f t="shared" si="186"/>
        <v/>
      </c>
    </row>
    <row r="1039" spans="1:65" x14ac:dyDescent="0.25">
      <c r="A1039" s="1" t="s">
        <v>226</v>
      </c>
      <c r="B1039" s="1" t="s">
        <v>88</v>
      </c>
      <c r="C1039" s="1" t="s">
        <v>1666</v>
      </c>
      <c r="D1039" s="1">
        <v>-0.54900000000000004</v>
      </c>
      <c r="E1039" s="1">
        <v>7.39</v>
      </c>
      <c r="F1039" s="1" t="s">
        <v>1856</v>
      </c>
      <c r="G1039" s="1" t="s">
        <v>52</v>
      </c>
      <c r="H1039" s="1" t="s">
        <v>52</v>
      </c>
      <c r="I1039" s="1" t="s">
        <v>52</v>
      </c>
      <c r="J1039" s="1" t="s">
        <v>52</v>
      </c>
      <c r="K1039" s="1" t="s">
        <v>52</v>
      </c>
      <c r="L1039" s="1" t="s">
        <v>52</v>
      </c>
      <c r="M1039" s="1" t="s">
        <v>52</v>
      </c>
      <c r="N1039" s="1" t="s">
        <v>52</v>
      </c>
      <c r="O1039" s="1" t="s">
        <v>52</v>
      </c>
      <c r="P1039" s="1" t="s">
        <v>52</v>
      </c>
      <c r="Q1039" s="1" t="s">
        <v>52</v>
      </c>
      <c r="R1039" s="1" t="s">
        <v>52</v>
      </c>
      <c r="S1039" s="1" t="s">
        <v>52</v>
      </c>
      <c r="T1039" s="1" t="s">
        <v>52</v>
      </c>
      <c r="U1039" s="1" t="s">
        <v>52</v>
      </c>
      <c r="V1039" s="1" t="s">
        <v>52</v>
      </c>
      <c r="W1039" s="1" t="s">
        <v>52</v>
      </c>
      <c r="X1039" s="1" t="s">
        <v>52</v>
      </c>
      <c r="Y1039" s="1" t="s">
        <v>52</v>
      </c>
      <c r="Z1039" s="1" t="s">
        <v>52</v>
      </c>
      <c r="AA1039" s="1" t="s">
        <v>52</v>
      </c>
      <c r="AB1039" s="1" t="s">
        <v>52</v>
      </c>
      <c r="AC1039" s="1" t="s">
        <v>52</v>
      </c>
      <c r="AD1039" s="1">
        <v>57</v>
      </c>
      <c r="AE1039" s="1">
        <v>1</v>
      </c>
      <c r="AF1039" s="1">
        <v>5</v>
      </c>
      <c r="AG1039" s="1">
        <v>6</v>
      </c>
      <c r="AH1039" s="1">
        <v>0.83299999999999996</v>
      </c>
      <c r="AI1039" s="1">
        <v>20.98</v>
      </c>
      <c r="AJ1039" s="1">
        <v>3</v>
      </c>
      <c r="AK1039" s="1">
        <v>57</v>
      </c>
      <c r="AL1039" s="1">
        <v>10</v>
      </c>
      <c r="AM1039" s="1">
        <v>14</v>
      </c>
      <c r="AN1039" s="1">
        <v>0</v>
      </c>
      <c r="AO1039" s="1">
        <v>0</v>
      </c>
      <c r="AP1039" s="1">
        <v>203</v>
      </c>
      <c r="AQ1039" s="1">
        <v>2</v>
      </c>
      <c r="AR1039" s="1">
        <v>16</v>
      </c>
      <c r="AS1039" s="1">
        <v>20</v>
      </c>
      <c r="AT1039" s="1">
        <v>199</v>
      </c>
      <c r="AU1039" s="1">
        <v>230</v>
      </c>
      <c r="AV1039" s="1">
        <v>35</v>
      </c>
      <c r="AW1039" s="1">
        <v>4</v>
      </c>
      <c r="AX1039" s="1">
        <v>4</v>
      </c>
      <c r="AY1039" t="str">
        <f t="shared" si="176"/>
        <v>2021_04_MIA</v>
      </c>
      <c r="AZ1039" t="str">
        <f t="shared" si="177"/>
        <v>M.Gesicki</v>
      </c>
      <c r="BA1039" t="str">
        <f t="shared" si="178"/>
        <v/>
      </c>
      <c r="BB1039" t="str">
        <f t="shared" si="179"/>
        <v>2021_04_MIA</v>
      </c>
      <c r="BC1039" t="str">
        <f t="shared" si="180"/>
        <v/>
      </c>
      <c r="BD1039">
        <f>COUNTIFS($BB$1:BB1039,BB1039,$BC$1:BC1039,"ru")</f>
        <v>4</v>
      </c>
      <c r="BE1039" t="str">
        <f t="shared" si="181"/>
        <v>re</v>
      </c>
      <c r="BF1039">
        <f>COUNTIFS($BB$1:BB1039,BB1039,$BE$1:BE1039,"re")</f>
        <v>4</v>
      </c>
      <c r="BG1039" t="str">
        <f t="shared" si="182"/>
        <v>42021_04_MIA</v>
      </c>
      <c r="BH1039" t="str">
        <f t="shared" si="183"/>
        <v>re42021_04_MIA</v>
      </c>
      <c r="BI1039" t="str">
        <f t="shared" si="184"/>
        <v>2021_04_MIAM.Gesicki</v>
      </c>
      <c r="BJ1039" t="str">
        <f t="shared" si="185"/>
        <v>2021_MIA_M.Gesicki</v>
      </c>
      <c r="BK1039" t="str">
        <f>IF(ISERROR(MATCH(LEFT(C1039,5)&amp;B1039&amp;"_"&amp;A1039,$BK$1:BK1038,0)),LEFT(C1039,5)&amp;B1039&amp;"_"&amp;A1039,"")</f>
        <v/>
      </c>
      <c r="BL1039">
        <f>COUNTIFS($B$1:B1039,B1039)-COUNTIFS($B$1:B1039,B1039,$BK$1:BK1039,"")</f>
        <v>11</v>
      </c>
      <c r="BM1039" t="str">
        <f t="shared" si="186"/>
        <v/>
      </c>
    </row>
    <row r="1040" spans="1:65" x14ac:dyDescent="0.25">
      <c r="A1040" s="1" t="s">
        <v>183</v>
      </c>
      <c r="B1040" s="1" t="s">
        <v>83</v>
      </c>
      <c r="C1040" s="1" t="s">
        <v>433</v>
      </c>
      <c r="D1040" s="1">
        <v>6.4000000000000001E-2</v>
      </c>
      <c r="E1040" s="1">
        <v>2.0699999999999998</v>
      </c>
      <c r="F1040" s="1" t="s">
        <v>625</v>
      </c>
      <c r="G1040" s="1" t="s">
        <v>52</v>
      </c>
      <c r="H1040" s="1" t="s">
        <v>52</v>
      </c>
      <c r="I1040" s="1" t="s">
        <v>52</v>
      </c>
      <c r="J1040" s="1" t="s">
        <v>52</v>
      </c>
      <c r="K1040" s="1" t="s">
        <v>52</v>
      </c>
      <c r="L1040" s="1" t="s">
        <v>52</v>
      </c>
      <c r="M1040" s="1" t="s">
        <v>52</v>
      </c>
      <c r="N1040" s="1" t="s">
        <v>52</v>
      </c>
      <c r="O1040" s="1" t="s">
        <v>52</v>
      </c>
      <c r="P1040" s="1" t="s">
        <v>52</v>
      </c>
      <c r="Q1040" s="1" t="s">
        <v>52</v>
      </c>
      <c r="R1040" s="1" t="s">
        <v>52</v>
      </c>
      <c r="S1040" s="1" t="s">
        <v>52</v>
      </c>
      <c r="T1040" s="1" t="s">
        <v>52</v>
      </c>
      <c r="U1040" s="1" t="s">
        <v>52</v>
      </c>
      <c r="V1040" s="1" t="s">
        <v>52</v>
      </c>
      <c r="W1040" s="1" t="s">
        <v>52</v>
      </c>
      <c r="X1040" s="1" t="s">
        <v>52</v>
      </c>
      <c r="Y1040" s="1" t="s">
        <v>52</v>
      </c>
      <c r="Z1040" s="1" t="s">
        <v>52</v>
      </c>
      <c r="AA1040" s="1" t="s">
        <v>52</v>
      </c>
      <c r="AB1040" s="1" t="s">
        <v>52</v>
      </c>
      <c r="AC1040" s="1" t="s">
        <v>52</v>
      </c>
      <c r="AD1040" s="1">
        <v>57</v>
      </c>
      <c r="AE1040" s="1">
        <v>1</v>
      </c>
      <c r="AF1040" s="1">
        <v>1</v>
      </c>
      <c r="AG1040" s="1">
        <v>3</v>
      </c>
      <c r="AH1040" s="1">
        <v>0.33300000000000002</v>
      </c>
      <c r="AI1040" s="1">
        <v>-23.64</v>
      </c>
      <c r="AJ1040" s="1">
        <v>1</v>
      </c>
      <c r="AK1040" s="1">
        <v>92</v>
      </c>
      <c r="AL1040" s="1">
        <v>11</v>
      </c>
      <c r="AM1040" s="1">
        <v>10</v>
      </c>
      <c r="AN1040" s="1">
        <v>0</v>
      </c>
      <c r="AO1040" s="1">
        <v>0</v>
      </c>
      <c r="AP1040" s="1">
        <v>381</v>
      </c>
      <c r="AQ1040" s="1">
        <v>2</v>
      </c>
      <c r="AR1040" s="1">
        <v>27</v>
      </c>
      <c r="AS1040" s="1">
        <v>24</v>
      </c>
      <c r="AT1040" s="1">
        <v>279</v>
      </c>
      <c r="AU1040" s="1">
        <v>273</v>
      </c>
      <c r="AV1040" s="1">
        <v>111</v>
      </c>
      <c r="AW1040" s="1">
        <v>7</v>
      </c>
      <c r="AX1040" s="1">
        <v>4</v>
      </c>
      <c r="AY1040" t="str">
        <f t="shared" si="176"/>
        <v>2021_01_CAR</v>
      </c>
      <c r="AZ1040" t="str">
        <f t="shared" si="177"/>
        <v>R.Anderson</v>
      </c>
      <c r="BA1040" t="str">
        <f t="shared" si="178"/>
        <v/>
      </c>
      <c r="BB1040" t="str">
        <f t="shared" si="179"/>
        <v>2021_01_CAR</v>
      </c>
      <c r="BC1040" t="str">
        <f t="shared" si="180"/>
        <v/>
      </c>
      <c r="BD1040">
        <f>COUNTIFS($BB$1:BB1040,BB1040,$BC$1:BC1040,"ru")</f>
        <v>3</v>
      </c>
      <c r="BE1040" t="str">
        <f t="shared" si="181"/>
        <v>re</v>
      </c>
      <c r="BF1040">
        <f>COUNTIFS($BB$1:BB1040,BB1040,$BE$1:BE1040,"re")</f>
        <v>3</v>
      </c>
      <c r="BG1040" t="str">
        <f t="shared" si="182"/>
        <v>32021_01_CAR</v>
      </c>
      <c r="BH1040" t="str">
        <f t="shared" si="183"/>
        <v>re32021_01_CAR</v>
      </c>
      <c r="BI1040" t="str">
        <f t="shared" si="184"/>
        <v>2021_01_CARR.Anderson</v>
      </c>
      <c r="BJ1040" t="str">
        <f t="shared" si="185"/>
        <v>2021_CAR_R.Anderson</v>
      </c>
      <c r="BK1040" t="str">
        <f>IF(ISERROR(MATCH(LEFT(C1040,5)&amp;B1040&amp;"_"&amp;A1040,$BK$1:BK1039,0)),LEFT(C1040,5)&amp;B1040&amp;"_"&amp;A1040,"")</f>
        <v/>
      </c>
      <c r="BL1040">
        <f>COUNTIFS($B$1:B1040,B1040)-COUNTIFS($B$1:B1040,B1040,$BK$1:BK1040,"")</f>
        <v>8</v>
      </c>
      <c r="BM1040" t="str">
        <f t="shared" si="186"/>
        <v/>
      </c>
    </row>
    <row r="1041" spans="1:65" x14ac:dyDescent="0.25">
      <c r="A1041" s="1" t="s">
        <v>214</v>
      </c>
      <c r="B1041" s="1" t="s">
        <v>54</v>
      </c>
      <c r="C1041" s="1" t="s">
        <v>2049</v>
      </c>
      <c r="D1041" s="1">
        <v>6.6000000000000003E-2</v>
      </c>
      <c r="E1041" s="1">
        <v>3.76</v>
      </c>
      <c r="F1041" s="1" t="s">
        <v>2231</v>
      </c>
      <c r="G1041" s="1" t="s">
        <v>52</v>
      </c>
      <c r="H1041" s="1" t="s">
        <v>52</v>
      </c>
      <c r="I1041" s="1" t="s">
        <v>52</v>
      </c>
      <c r="J1041" s="1" t="s">
        <v>52</v>
      </c>
      <c r="K1041" s="1" t="s">
        <v>52</v>
      </c>
      <c r="L1041" s="1" t="s">
        <v>52</v>
      </c>
      <c r="M1041" s="1" t="s">
        <v>52</v>
      </c>
      <c r="N1041" s="1" t="s">
        <v>52</v>
      </c>
      <c r="O1041" s="1" t="s">
        <v>52</v>
      </c>
      <c r="P1041" s="1" t="s">
        <v>52</v>
      </c>
      <c r="Q1041" s="1" t="s">
        <v>52</v>
      </c>
      <c r="R1041" s="1" t="s">
        <v>52</v>
      </c>
      <c r="S1041" s="1" t="s">
        <v>52</v>
      </c>
      <c r="T1041" s="1" t="s">
        <v>52</v>
      </c>
      <c r="U1041" s="1" t="s">
        <v>52</v>
      </c>
      <c r="V1041" s="1" t="s">
        <v>52</v>
      </c>
      <c r="W1041" s="1" t="s">
        <v>52</v>
      </c>
      <c r="X1041" s="1" t="s">
        <v>52</v>
      </c>
      <c r="Y1041" s="1" t="s">
        <v>52</v>
      </c>
      <c r="Z1041" s="1" t="s">
        <v>52</v>
      </c>
      <c r="AA1041" s="1" t="s">
        <v>52</v>
      </c>
      <c r="AB1041" s="1" t="s">
        <v>52</v>
      </c>
      <c r="AC1041" s="1" t="s">
        <v>52</v>
      </c>
      <c r="AD1041" s="1">
        <v>57</v>
      </c>
      <c r="AE1041" s="1">
        <v>1</v>
      </c>
      <c r="AF1041" s="1">
        <v>6</v>
      </c>
      <c r="AG1041" s="1">
        <v>10</v>
      </c>
      <c r="AH1041" s="1">
        <v>0.6</v>
      </c>
      <c r="AI1041" s="1">
        <v>-1.49</v>
      </c>
      <c r="AJ1041" s="1">
        <v>4</v>
      </c>
      <c r="AK1041" s="1">
        <v>104</v>
      </c>
      <c r="AL1041" s="1">
        <v>19</v>
      </c>
      <c r="AM1041" s="1">
        <v>24</v>
      </c>
      <c r="AN1041" s="1">
        <v>0</v>
      </c>
      <c r="AO1041" s="1">
        <v>0</v>
      </c>
      <c r="AP1041" s="1">
        <v>392</v>
      </c>
      <c r="AQ1041" s="1">
        <v>3</v>
      </c>
      <c r="AR1041" s="1">
        <v>23</v>
      </c>
      <c r="AS1041" s="1">
        <v>33</v>
      </c>
      <c r="AT1041" s="1">
        <v>272</v>
      </c>
      <c r="AU1041" s="1">
        <v>363</v>
      </c>
      <c r="AV1041" s="1">
        <v>120</v>
      </c>
      <c r="AW1041" s="1">
        <v>4</v>
      </c>
      <c r="AX1041" s="1">
        <v>2</v>
      </c>
      <c r="AY1041" t="str">
        <f t="shared" si="176"/>
        <v>2021_05_KC</v>
      </c>
      <c r="AZ1041" t="str">
        <f t="shared" si="177"/>
        <v>T.Kelce</v>
      </c>
      <c r="BA1041" t="str">
        <f t="shared" si="178"/>
        <v/>
      </c>
      <c r="BB1041" t="str">
        <f t="shared" si="179"/>
        <v>2021_05_KC</v>
      </c>
      <c r="BC1041" t="str">
        <f t="shared" si="180"/>
        <v/>
      </c>
      <c r="BD1041">
        <f>COUNTIFS($BB$1:BB1041,BB1041,$BC$1:BC1041,"ru")</f>
        <v>6</v>
      </c>
      <c r="BE1041" t="str">
        <f t="shared" si="181"/>
        <v>re</v>
      </c>
      <c r="BF1041">
        <f>COUNTIFS($BB$1:BB1041,BB1041,$BE$1:BE1041,"re")</f>
        <v>6</v>
      </c>
      <c r="BG1041" t="str">
        <f t="shared" si="182"/>
        <v>62021_05_KC</v>
      </c>
      <c r="BH1041" t="str">
        <f t="shared" si="183"/>
        <v>re62021_05_KC</v>
      </c>
      <c r="BI1041" t="str">
        <f t="shared" si="184"/>
        <v>2021_05_KCT.Kelce</v>
      </c>
      <c r="BJ1041" t="str">
        <f t="shared" si="185"/>
        <v>2021_KC_T.Kelce</v>
      </c>
      <c r="BK1041" t="str">
        <f>IF(ISERROR(MATCH(LEFT(C1041,5)&amp;B1041&amp;"_"&amp;A1041,$BK$1:BK1040,0)),LEFT(C1041,5)&amp;B1041&amp;"_"&amp;A1041,"")</f>
        <v/>
      </c>
      <c r="BL1041">
        <f>COUNTIFS($B$1:B1041,B1041)-COUNTIFS($B$1:B1041,B1041,$BK$1:BK1041,"")</f>
        <v>10</v>
      </c>
      <c r="BM1041" t="str">
        <f t="shared" si="186"/>
        <v/>
      </c>
    </row>
    <row r="1042" spans="1:65" x14ac:dyDescent="0.25">
      <c r="A1042" s="1" t="s">
        <v>202</v>
      </c>
      <c r="B1042" s="1" t="s">
        <v>72</v>
      </c>
      <c r="C1042" s="1" t="s">
        <v>2043</v>
      </c>
      <c r="D1042" s="1">
        <v>3.5000000000000003E-2</v>
      </c>
      <c r="E1042" s="1">
        <v>0.02</v>
      </c>
      <c r="F1042" s="1" t="s">
        <v>2232</v>
      </c>
      <c r="G1042" s="1" t="s">
        <v>52</v>
      </c>
      <c r="H1042" s="1" t="s">
        <v>52</v>
      </c>
      <c r="I1042" s="1" t="s">
        <v>52</v>
      </c>
      <c r="J1042" s="1" t="s">
        <v>52</v>
      </c>
      <c r="K1042" s="1" t="s">
        <v>52</v>
      </c>
      <c r="L1042" s="1" t="s">
        <v>52</v>
      </c>
      <c r="M1042" s="1" t="s">
        <v>52</v>
      </c>
      <c r="N1042" s="1" t="s">
        <v>52</v>
      </c>
      <c r="O1042" s="1" t="s">
        <v>52</v>
      </c>
      <c r="P1042" s="1" t="s">
        <v>52</v>
      </c>
      <c r="Q1042" s="1" t="s">
        <v>52</v>
      </c>
      <c r="R1042" s="1" t="s">
        <v>52</v>
      </c>
      <c r="S1042" s="1" t="s">
        <v>52</v>
      </c>
      <c r="T1042" s="1" t="s">
        <v>52</v>
      </c>
      <c r="U1042" s="1" t="s">
        <v>52</v>
      </c>
      <c r="V1042" s="1" t="s">
        <v>52</v>
      </c>
      <c r="W1042" s="1" t="s">
        <v>52</v>
      </c>
      <c r="X1042" s="1" t="s">
        <v>52</v>
      </c>
      <c r="Y1042" s="1" t="s">
        <v>52</v>
      </c>
      <c r="Z1042" s="1" t="s">
        <v>52</v>
      </c>
      <c r="AA1042" s="1" t="s">
        <v>52</v>
      </c>
      <c r="AB1042" s="1" t="s">
        <v>52</v>
      </c>
      <c r="AC1042" s="1" t="s">
        <v>52</v>
      </c>
      <c r="AD1042" s="1">
        <v>57</v>
      </c>
      <c r="AE1042" s="1">
        <v>0</v>
      </c>
      <c r="AF1042" s="1">
        <v>5</v>
      </c>
      <c r="AG1042" s="1">
        <v>10</v>
      </c>
      <c r="AH1042" s="1">
        <v>0.5</v>
      </c>
      <c r="AI1042" s="1">
        <v>-11.53</v>
      </c>
      <c r="AJ1042" s="1">
        <v>3</v>
      </c>
      <c r="AK1042" s="1">
        <v>159</v>
      </c>
      <c r="AL1042" s="1">
        <v>2</v>
      </c>
      <c r="AM1042" s="1">
        <v>19</v>
      </c>
      <c r="AN1042" s="1">
        <v>0</v>
      </c>
      <c r="AO1042" s="1">
        <v>0</v>
      </c>
      <c r="AP1042" s="1">
        <v>354</v>
      </c>
      <c r="AQ1042" s="1">
        <v>2</v>
      </c>
      <c r="AR1042" s="1">
        <v>25</v>
      </c>
      <c r="AS1042" s="1">
        <v>21</v>
      </c>
      <c r="AT1042" s="1">
        <v>283</v>
      </c>
      <c r="AU1042" s="1">
        <v>341</v>
      </c>
      <c r="AV1042" s="1">
        <v>92</v>
      </c>
      <c r="AW1042" s="1">
        <v>0</v>
      </c>
      <c r="AX1042" s="1">
        <v>0</v>
      </c>
      <c r="AY1042" t="str">
        <f t="shared" si="176"/>
        <v>2021_05_SEA</v>
      </c>
      <c r="AZ1042" t="str">
        <f t="shared" si="177"/>
        <v>T.Lockett</v>
      </c>
      <c r="BA1042" t="str">
        <f t="shared" si="178"/>
        <v/>
      </c>
      <c r="BB1042" t="str">
        <f t="shared" si="179"/>
        <v>2021_05_SEA</v>
      </c>
      <c r="BC1042" t="str">
        <f t="shared" si="180"/>
        <v/>
      </c>
      <c r="BD1042">
        <f>COUNTIFS($BB$1:BB1042,BB1042,$BC$1:BC1042,"ru")</f>
        <v>5</v>
      </c>
      <c r="BE1042" t="str">
        <f t="shared" si="181"/>
        <v>re</v>
      </c>
      <c r="BF1042">
        <f>COUNTIFS($BB$1:BB1042,BB1042,$BE$1:BE1042,"re")</f>
        <v>5</v>
      </c>
      <c r="BG1042" t="str">
        <f t="shared" si="182"/>
        <v>52021_05_SEA</v>
      </c>
      <c r="BH1042" t="str">
        <f t="shared" si="183"/>
        <v>re52021_05_SEA</v>
      </c>
      <c r="BI1042" t="str">
        <f t="shared" si="184"/>
        <v>2021_05_SEAT.Lockett</v>
      </c>
      <c r="BJ1042" t="str">
        <f t="shared" si="185"/>
        <v>2021_SEA_T.Lockett</v>
      </c>
      <c r="BK1042" t="str">
        <f>IF(ISERROR(MATCH(LEFT(C1042,5)&amp;B1042&amp;"_"&amp;A1042,$BK$1:BK1041,0)),LEFT(C1042,5)&amp;B1042&amp;"_"&amp;A1042,"")</f>
        <v/>
      </c>
      <c r="BL1042">
        <f>COUNTIFS($B$1:B1042,B1042)-COUNTIFS($B$1:B1042,B1042,$BK$1:BK1042,"")</f>
        <v>11</v>
      </c>
      <c r="BM1042" t="str">
        <f t="shared" si="186"/>
        <v/>
      </c>
    </row>
    <row r="1043" spans="1:65" x14ac:dyDescent="0.25">
      <c r="A1043" s="1" t="s">
        <v>203</v>
      </c>
      <c r="B1043" s="1" t="s">
        <v>86</v>
      </c>
      <c r="C1043" s="1" t="s">
        <v>453</v>
      </c>
      <c r="D1043" s="1">
        <v>2.3E-2</v>
      </c>
      <c r="E1043" s="1">
        <v>1.59</v>
      </c>
      <c r="F1043" s="1" t="s">
        <v>626</v>
      </c>
      <c r="G1043" s="1" t="s">
        <v>52</v>
      </c>
      <c r="H1043" s="1" t="s">
        <v>52</v>
      </c>
      <c r="I1043" s="1" t="s">
        <v>52</v>
      </c>
      <c r="J1043" s="1" t="s">
        <v>52</v>
      </c>
      <c r="K1043" s="1" t="s">
        <v>52</v>
      </c>
      <c r="L1043" s="1" t="s">
        <v>52</v>
      </c>
      <c r="M1043" s="1" t="s">
        <v>52</v>
      </c>
      <c r="N1043" s="1" t="s">
        <v>52</v>
      </c>
      <c r="O1043" s="1" t="s">
        <v>52</v>
      </c>
      <c r="P1043" s="1" t="s">
        <v>52</v>
      </c>
      <c r="Q1043" s="1" t="s">
        <v>52</v>
      </c>
      <c r="R1043" s="1" t="s">
        <v>52</v>
      </c>
      <c r="S1043" s="1" t="s">
        <v>52</v>
      </c>
      <c r="T1043" s="1" t="s">
        <v>52</v>
      </c>
      <c r="U1043" s="1" t="s">
        <v>52</v>
      </c>
      <c r="V1043" s="1" t="s">
        <v>52</v>
      </c>
      <c r="W1043" s="1" t="s">
        <v>52</v>
      </c>
      <c r="X1043" s="1" t="s">
        <v>52</v>
      </c>
      <c r="Y1043" s="1" t="s">
        <v>52</v>
      </c>
      <c r="Z1043" s="1" t="s">
        <v>52</v>
      </c>
      <c r="AA1043" s="1" t="s">
        <v>52</v>
      </c>
      <c r="AB1043" s="1" t="s">
        <v>52</v>
      </c>
      <c r="AC1043" s="1" t="s">
        <v>52</v>
      </c>
      <c r="AD1043" s="1">
        <v>56</v>
      </c>
      <c r="AE1043" s="1">
        <v>0</v>
      </c>
      <c r="AF1043" s="1">
        <v>5</v>
      </c>
      <c r="AG1043" s="1">
        <v>7</v>
      </c>
      <c r="AH1043" s="1">
        <v>0.71399999999999997</v>
      </c>
      <c r="AI1043" s="1">
        <v>7.72</v>
      </c>
      <c r="AJ1043" s="1">
        <v>1</v>
      </c>
      <c r="AK1043" s="1">
        <v>51</v>
      </c>
      <c r="AL1043" s="1">
        <v>12</v>
      </c>
      <c r="AM1043" s="1">
        <v>22</v>
      </c>
      <c r="AN1043" s="1">
        <v>0</v>
      </c>
      <c r="AO1043" s="1">
        <v>0</v>
      </c>
      <c r="AP1043" s="1">
        <v>229</v>
      </c>
      <c r="AQ1043" s="1">
        <v>0</v>
      </c>
      <c r="AR1043" s="1">
        <v>15</v>
      </c>
      <c r="AS1043" s="1">
        <v>20</v>
      </c>
      <c r="AT1043" s="1">
        <v>201</v>
      </c>
      <c r="AU1043" s="1">
        <v>335</v>
      </c>
      <c r="AV1043" s="1">
        <v>43</v>
      </c>
      <c r="AW1043" s="1">
        <v>1</v>
      </c>
      <c r="AX1043" s="1">
        <v>0</v>
      </c>
      <c r="AY1043" t="str">
        <f t="shared" si="176"/>
        <v>2021_01_GB</v>
      </c>
      <c r="AZ1043" t="str">
        <f t="shared" si="177"/>
        <v>D.Adams</v>
      </c>
      <c r="BA1043" t="str">
        <f t="shared" si="178"/>
        <v/>
      </c>
      <c r="BB1043" t="str">
        <f t="shared" si="179"/>
        <v>2021_01_GB</v>
      </c>
      <c r="BC1043" t="str">
        <f t="shared" si="180"/>
        <v/>
      </c>
      <c r="BD1043">
        <f>COUNTIFS($BB$1:BB1043,BB1043,$BC$1:BC1043,"ru")</f>
        <v>4</v>
      </c>
      <c r="BE1043" t="str">
        <f t="shared" si="181"/>
        <v>re</v>
      </c>
      <c r="BF1043">
        <f>COUNTIFS($BB$1:BB1043,BB1043,$BE$1:BE1043,"re")</f>
        <v>4</v>
      </c>
      <c r="BG1043" t="str">
        <f t="shared" si="182"/>
        <v>42021_01_GB</v>
      </c>
      <c r="BH1043" t="str">
        <f t="shared" si="183"/>
        <v>re42021_01_GB</v>
      </c>
      <c r="BI1043" t="str">
        <f t="shared" si="184"/>
        <v>2021_01_GBD.Adams</v>
      </c>
      <c r="BJ1043" t="str">
        <f t="shared" si="185"/>
        <v>2021_GB_D.Adams</v>
      </c>
      <c r="BK1043" t="str">
        <f>IF(ISERROR(MATCH(LEFT(C1043,5)&amp;B1043&amp;"_"&amp;A1043,$BK$1:BK1042,0)),LEFT(C1043,5)&amp;B1043&amp;"_"&amp;A1043,"")</f>
        <v/>
      </c>
      <c r="BL1043">
        <f>COUNTIFS($B$1:B1043,B1043)-COUNTIFS($B$1:B1043,B1043,$BK$1:BK1043,"")</f>
        <v>8</v>
      </c>
      <c r="BM1043" t="str">
        <f t="shared" si="186"/>
        <v/>
      </c>
    </row>
    <row r="1044" spans="1:65" x14ac:dyDescent="0.25">
      <c r="A1044" s="1" t="s">
        <v>246</v>
      </c>
      <c r="B1044" s="1" t="s">
        <v>90</v>
      </c>
      <c r="C1044" s="1" t="s">
        <v>1638</v>
      </c>
      <c r="D1044" s="1">
        <v>7.2999999999999995E-2</v>
      </c>
      <c r="E1044" s="1">
        <v>2.82</v>
      </c>
      <c r="F1044" s="1" t="s">
        <v>1857</v>
      </c>
      <c r="G1044" s="1" t="s">
        <v>52</v>
      </c>
      <c r="H1044" s="1" t="s">
        <v>52</v>
      </c>
      <c r="I1044" s="1" t="s">
        <v>52</v>
      </c>
      <c r="J1044" s="1" t="s">
        <v>52</v>
      </c>
      <c r="K1044" s="1" t="s">
        <v>52</v>
      </c>
      <c r="L1044" s="1" t="s">
        <v>52</v>
      </c>
      <c r="M1044" s="1" t="s">
        <v>52</v>
      </c>
      <c r="N1044" s="1" t="s">
        <v>52</v>
      </c>
      <c r="O1044" s="1" t="s">
        <v>52</v>
      </c>
      <c r="P1044" s="1" t="s">
        <v>52</v>
      </c>
      <c r="Q1044" s="1" t="s">
        <v>52</v>
      </c>
      <c r="R1044" s="1" t="s">
        <v>52</v>
      </c>
      <c r="S1044" s="1" t="s">
        <v>52</v>
      </c>
      <c r="T1044" s="1" t="s">
        <v>52</v>
      </c>
      <c r="U1044" s="1" t="s">
        <v>52</v>
      </c>
      <c r="V1044" s="1" t="s">
        <v>52</v>
      </c>
      <c r="W1044" s="1" t="s">
        <v>52</v>
      </c>
      <c r="X1044" s="1" t="s">
        <v>52</v>
      </c>
      <c r="Y1044" s="1" t="s">
        <v>52</v>
      </c>
      <c r="Z1044" s="1" t="s">
        <v>52</v>
      </c>
      <c r="AA1044" s="1" t="s">
        <v>52</v>
      </c>
      <c r="AB1044" s="1" t="s">
        <v>52</v>
      </c>
      <c r="AC1044" s="1" t="s">
        <v>52</v>
      </c>
      <c r="AD1044" s="1">
        <v>56</v>
      </c>
      <c r="AE1044" s="1">
        <v>1</v>
      </c>
      <c r="AF1044" s="1">
        <v>5</v>
      </c>
      <c r="AG1044" s="1">
        <v>5</v>
      </c>
      <c r="AH1044" s="1">
        <v>1</v>
      </c>
      <c r="AI1044" s="1">
        <v>30.45</v>
      </c>
      <c r="AJ1044" s="1">
        <v>4</v>
      </c>
      <c r="AK1044" s="1">
        <v>30</v>
      </c>
      <c r="AL1044" s="1">
        <v>26</v>
      </c>
      <c r="AM1044" s="1">
        <v>11</v>
      </c>
      <c r="AN1044" s="1">
        <v>1</v>
      </c>
      <c r="AO1044" s="1">
        <v>0</v>
      </c>
      <c r="AP1044" s="1">
        <v>461</v>
      </c>
      <c r="AQ1044" s="1">
        <v>3</v>
      </c>
      <c r="AR1044" s="1">
        <v>19</v>
      </c>
      <c r="AS1044" s="1">
        <v>32</v>
      </c>
      <c r="AT1044" s="1">
        <v>387</v>
      </c>
      <c r="AU1044" s="1">
        <v>344</v>
      </c>
      <c r="AV1044" s="1">
        <v>103</v>
      </c>
      <c r="AW1044" s="1">
        <v>6</v>
      </c>
      <c r="AX1044" s="1">
        <v>3</v>
      </c>
      <c r="AY1044" t="str">
        <f t="shared" si="176"/>
        <v>2021_04_PHI</v>
      </c>
      <c r="AZ1044" t="str">
        <f t="shared" si="177"/>
        <v>D.Goedert</v>
      </c>
      <c r="BA1044" t="str">
        <f t="shared" si="178"/>
        <v/>
      </c>
      <c r="BB1044" t="str">
        <f t="shared" si="179"/>
        <v>2021_04_PHI</v>
      </c>
      <c r="BC1044" t="str">
        <f t="shared" si="180"/>
        <v/>
      </c>
      <c r="BD1044">
        <f>COUNTIFS($BB$1:BB1044,BB1044,$BC$1:BC1044,"ru")</f>
        <v>4</v>
      </c>
      <c r="BE1044" t="str">
        <f t="shared" si="181"/>
        <v>re</v>
      </c>
      <c r="BF1044">
        <f>COUNTIFS($BB$1:BB1044,BB1044,$BE$1:BE1044,"re")</f>
        <v>6</v>
      </c>
      <c r="BG1044" t="str">
        <f t="shared" si="182"/>
        <v>42021_04_PHI</v>
      </c>
      <c r="BH1044" t="str">
        <f t="shared" si="183"/>
        <v>re62021_04_PHI</v>
      </c>
      <c r="BI1044" t="str">
        <f t="shared" si="184"/>
        <v>2021_04_PHID.Goedert</v>
      </c>
      <c r="BJ1044" t="str">
        <f t="shared" si="185"/>
        <v>2021_PHI_D.Goedert</v>
      </c>
      <c r="BK1044" t="str">
        <f>IF(ISERROR(MATCH(LEFT(C1044,5)&amp;B1044&amp;"_"&amp;A1044,$BK$1:BK1043,0)),LEFT(C1044,5)&amp;B1044&amp;"_"&amp;A1044,"")</f>
        <v/>
      </c>
      <c r="BL1044">
        <f>COUNTIFS($B$1:B1044,B1044)-COUNTIFS($B$1:B1044,B1044,$BK$1:BK1044,"")</f>
        <v>9</v>
      </c>
      <c r="BM1044" t="str">
        <f t="shared" si="186"/>
        <v/>
      </c>
    </row>
    <row r="1045" spans="1:65" x14ac:dyDescent="0.25">
      <c r="A1045" s="1" t="s">
        <v>264</v>
      </c>
      <c r="B1045" s="1" t="s">
        <v>76</v>
      </c>
      <c r="C1045" s="1" t="s">
        <v>2072</v>
      </c>
      <c r="D1045" s="1">
        <v>8.2000000000000003E-2</v>
      </c>
      <c r="E1045" s="1">
        <v>3.54</v>
      </c>
      <c r="F1045" s="1" t="s">
        <v>2233</v>
      </c>
      <c r="G1045" s="1" t="s">
        <v>52</v>
      </c>
      <c r="H1045" s="1" t="s">
        <v>52</v>
      </c>
      <c r="I1045" s="1" t="s">
        <v>52</v>
      </c>
      <c r="J1045" s="1" t="s">
        <v>52</v>
      </c>
      <c r="K1045" s="1" t="s">
        <v>52</v>
      </c>
      <c r="L1045" s="1" t="s">
        <v>52</v>
      </c>
      <c r="M1045" s="1" t="s">
        <v>52</v>
      </c>
      <c r="N1045" s="1" t="s">
        <v>52</v>
      </c>
      <c r="O1045" s="1" t="s">
        <v>52</v>
      </c>
      <c r="P1045" s="1" t="s">
        <v>52</v>
      </c>
      <c r="Q1045" s="1" t="s">
        <v>52</v>
      </c>
      <c r="R1045" s="1" t="s">
        <v>52</v>
      </c>
      <c r="S1045" s="1" t="s">
        <v>52</v>
      </c>
      <c r="T1045" s="1" t="s">
        <v>52</v>
      </c>
      <c r="U1045" s="1" t="s">
        <v>52</v>
      </c>
      <c r="V1045" s="1" t="s">
        <v>52</v>
      </c>
      <c r="W1045" s="1" t="s">
        <v>52</v>
      </c>
      <c r="X1045" s="1" t="s">
        <v>52</v>
      </c>
      <c r="Y1045" s="1" t="s">
        <v>52</v>
      </c>
      <c r="Z1045" s="1" t="s">
        <v>52</v>
      </c>
      <c r="AA1045" s="1" t="s">
        <v>52</v>
      </c>
      <c r="AB1045" s="1" t="s">
        <v>52</v>
      </c>
      <c r="AC1045" s="1" t="s">
        <v>52</v>
      </c>
      <c r="AD1045" s="1">
        <v>56</v>
      </c>
      <c r="AE1045" s="1">
        <v>0</v>
      </c>
      <c r="AF1045" s="1">
        <v>6</v>
      </c>
      <c r="AG1045" s="1">
        <v>8</v>
      </c>
      <c r="AH1045" s="1">
        <v>0.75</v>
      </c>
      <c r="AI1045" s="1">
        <v>1.83</v>
      </c>
      <c r="AJ1045" s="1">
        <v>1</v>
      </c>
      <c r="AK1045" s="1">
        <v>49</v>
      </c>
      <c r="AL1045" s="1">
        <v>23</v>
      </c>
      <c r="AM1045" s="1">
        <v>25</v>
      </c>
      <c r="AN1045" s="1">
        <v>0</v>
      </c>
      <c r="AO1045" s="1">
        <v>0</v>
      </c>
      <c r="AP1045" s="1">
        <v>259</v>
      </c>
      <c r="AQ1045" s="1">
        <v>1</v>
      </c>
      <c r="AR1045" s="1">
        <v>22</v>
      </c>
      <c r="AS1045" s="1">
        <v>22</v>
      </c>
      <c r="AT1045" s="1">
        <v>206</v>
      </c>
      <c r="AU1045" s="1">
        <v>319</v>
      </c>
      <c r="AV1045" s="1">
        <v>71</v>
      </c>
      <c r="AW1045" s="1">
        <v>5</v>
      </c>
      <c r="AX1045" s="1">
        <v>3</v>
      </c>
      <c r="AY1045" t="str">
        <f t="shared" si="176"/>
        <v>2021_05_LV</v>
      </c>
      <c r="AZ1045" t="str">
        <f t="shared" si="177"/>
        <v>H.Renfrow</v>
      </c>
      <c r="BA1045" t="str">
        <f t="shared" si="178"/>
        <v/>
      </c>
      <c r="BB1045" t="str">
        <f t="shared" si="179"/>
        <v>2021_05_LV</v>
      </c>
      <c r="BC1045" t="str">
        <f t="shared" si="180"/>
        <v/>
      </c>
      <c r="BD1045">
        <f>COUNTIFS($BB$1:BB1045,BB1045,$BC$1:BC1045,"ru")</f>
        <v>4</v>
      </c>
      <c r="BE1045" t="str">
        <f t="shared" si="181"/>
        <v>re</v>
      </c>
      <c r="BF1045">
        <f>COUNTIFS($BB$1:BB1045,BB1045,$BE$1:BE1045,"re")</f>
        <v>3</v>
      </c>
      <c r="BG1045" t="str">
        <f t="shared" si="182"/>
        <v>42021_05_LV</v>
      </c>
      <c r="BH1045" t="str">
        <f t="shared" si="183"/>
        <v>re32021_05_LV</v>
      </c>
      <c r="BI1045" t="str">
        <f t="shared" si="184"/>
        <v>2021_05_LVH.Renfrow</v>
      </c>
      <c r="BJ1045" t="str">
        <f t="shared" si="185"/>
        <v>2021_LV_H.Renfrow</v>
      </c>
      <c r="BK1045" t="str">
        <f>IF(ISERROR(MATCH(LEFT(C1045,5)&amp;B1045&amp;"_"&amp;A1045,$BK$1:BK1044,0)),LEFT(C1045,5)&amp;B1045&amp;"_"&amp;A1045,"")</f>
        <v/>
      </c>
      <c r="BL1045">
        <f>COUNTIFS($B$1:B1045,B1045)-COUNTIFS($B$1:B1045,B1045,$BK$1:BK1045,"")</f>
        <v>12</v>
      </c>
      <c r="BM1045" t="str">
        <f t="shared" si="186"/>
        <v/>
      </c>
    </row>
    <row r="1046" spans="1:65" x14ac:dyDescent="0.25">
      <c r="A1046" s="1" t="s">
        <v>268</v>
      </c>
      <c r="B1046" s="1" t="s">
        <v>85</v>
      </c>
      <c r="C1046" s="1" t="s">
        <v>416</v>
      </c>
      <c r="D1046" s="1">
        <v>0.26</v>
      </c>
      <c r="E1046" s="1">
        <v>4.2699999999999996</v>
      </c>
      <c r="F1046" s="1" t="s">
        <v>627</v>
      </c>
      <c r="G1046" s="1" t="s">
        <v>52</v>
      </c>
      <c r="H1046" s="1" t="s">
        <v>52</v>
      </c>
      <c r="I1046" s="1" t="s">
        <v>52</v>
      </c>
      <c r="J1046" s="1" t="s">
        <v>52</v>
      </c>
      <c r="K1046" s="1" t="s">
        <v>52</v>
      </c>
      <c r="L1046" s="1" t="s">
        <v>52</v>
      </c>
      <c r="M1046" s="1" t="s">
        <v>52</v>
      </c>
      <c r="N1046" s="1" t="s">
        <v>52</v>
      </c>
      <c r="O1046" s="1" t="s">
        <v>52</v>
      </c>
      <c r="P1046" s="1" t="s">
        <v>52</v>
      </c>
      <c r="Q1046" s="1" t="s">
        <v>52</v>
      </c>
      <c r="R1046" s="1" t="s">
        <v>52</v>
      </c>
      <c r="S1046" s="1" t="s">
        <v>52</v>
      </c>
      <c r="T1046" s="1" t="s">
        <v>52</v>
      </c>
      <c r="U1046" s="1" t="s">
        <v>52</v>
      </c>
      <c r="V1046" s="1" t="s">
        <v>52</v>
      </c>
      <c r="W1046" s="1" t="s">
        <v>52</v>
      </c>
      <c r="X1046" s="1" t="s">
        <v>52</v>
      </c>
      <c r="Y1046" s="1" t="s">
        <v>52</v>
      </c>
      <c r="Z1046" s="1" t="s">
        <v>52</v>
      </c>
      <c r="AA1046" s="1" t="s">
        <v>52</v>
      </c>
      <c r="AB1046" s="1" t="s">
        <v>52</v>
      </c>
      <c r="AC1046" s="1" t="s">
        <v>52</v>
      </c>
      <c r="AD1046" s="1">
        <v>56</v>
      </c>
      <c r="AE1046" s="1">
        <v>0</v>
      </c>
      <c r="AF1046" s="1">
        <v>5</v>
      </c>
      <c r="AG1046" s="1">
        <v>8</v>
      </c>
      <c r="AH1046" s="1">
        <v>0.625</v>
      </c>
      <c r="AI1046" s="1">
        <v>-7.39</v>
      </c>
      <c r="AJ1046" s="1">
        <v>3</v>
      </c>
      <c r="AK1046" s="1">
        <v>67</v>
      </c>
      <c r="AL1046" s="1">
        <v>26</v>
      </c>
      <c r="AM1046" s="1">
        <v>19</v>
      </c>
      <c r="AN1046" s="1">
        <v>0</v>
      </c>
      <c r="AO1046" s="1">
        <v>0</v>
      </c>
      <c r="AP1046" s="1">
        <v>424</v>
      </c>
      <c r="AQ1046" s="1">
        <v>2</v>
      </c>
      <c r="AR1046" s="1">
        <v>29</v>
      </c>
      <c r="AS1046" s="1">
        <v>31</v>
      </c>
      <c r="AT1046" s="1">
        <v>337</v>
      </c>
      <c r="AU1046" s="1">
        <v>364</v>
      </c>
      <c r="AV1046" s="1">
        <v>90</v>
      </c>
      <c r="AW1046" s="1">
        <v>10</v>
      </c>
      <c r="AX1046" s="1">
        <v>5</v>
      </c>
      <c r="AY1046" t="str">
        <f t="shared" si="176"/>
        <v>2021_01_LAC</v>
      </c>
      <c r="AZ1046" t="str">
        <f t="shared" si="177"/>
        <v>J.Cook</v>
      </c>
      <c r="BA1046" t="str">
        <f t="shared" si="178"/>
        <v/>
      </c>
      <c r="BB1046" t="str">
        <f t="shared" si="179"/>
        <v>2021_01_LAC</v>
      </c>
      <c r="BC1046" t="str">
        <f t="shared" si="180"/>
        <v/>
      </c>
      <c r="BD1046">
        <f>COUNTIFS($BB$1:BB1046,BB1046,$BC$1:BC1046,"ru")</f>
        <v>5</v>
      </c>
      <c r="BE1046" t="str">
        <f t="shared" si="181"/>
        <v>re</v>
      </c>
      <c r="BF1046">
        <f>COUNTIFS($BB$1:BB1046,BB1046,$BE$1:BE1046,"re")</f>
        <v>4</v>
      </c>
      <c r="BG1046" t="str">
        <f t="shared" si="182"/>
        <v>52021_01_LAC</v>
      </c>
      <c r="BH1046" t="str">
        <f t="shared" si="183"/>
        <v>re42021_01_LAC</v>
      </c>
      <c r="BI1046" t="str">
        <f t="shared" si="184"/>
        <v>2021_01_LACJ.Cook</v>
      </c>
      <c r="BJ1046" t="str">
        <f t="shared" si="185"/>
        <v>2021_LAC_J.Cook</v>
      </c>
      <c r="BK1046" t="str">
        <f>IF(ISERROR(MATCH(LEFT(C1046,5)&amp;B1046&amp;"_"&amp;A1046,$BK$1:BK1045,0)),LEFT(C1046,5)&amp;B1046&amp;"_"&amp;A1046,"")</f>
        <v/>
      </c>
      <c r="BL1046">
        <f>COUNTIFS($B$1:B1046,B1046)-COUNTIFS($B$1:B1046,B1046,$BK$1:BK1046,"")</f>
        <v>11</v>
      </c>
      <c r="BM1046" t="str">
        <f t="shared" si="186"/>
        <v/>
      </c>
    </row>
    <row r="1047" spans="1:65" x14ac:dyDescent="0.25">
      <c r="A1047" s="1" t="s">
        <v>211</v>
      </c>
      <c r="B1047" s="1" t="s">
        <v>69</v>
      </c>
      <c r="C1047" s="1" t="s">
        <v>2051</v>
      </c>
      <c r="D1047" s="1">
        <v>0.11</v>
      </c>
      <c r="E1047" s="1">
        <v>2.63</v>
      </c>
      <c r="F1047" s="1" t="s">
        <v>2234</v>
      </c>
      <c r="G1047" s="1" t="s">
        <v>52</v>
      </c>
      <c r="H1047" s="1" t="s">
        <v>52</v>
      </c>
      <c r="I1047" s="1" t="s">
        <v>52</v>
      </c>
      <c r="J1047" s="1" t="s">
        <v>52</v>
      </c>
      <c r="K1047" s="1" t="s">
        <v>52</v>
      </c>
      <c r="L1047" s="1" t="s">
        <v>52</v>
      </c>
      <c r="M1047" s="1" t="s">
        <v>52</v>
      </c>
      <c r="N1047" s="1" t="s">
        <v>52</v>
      </c>
      <c r="O1047" s="1" t="s">
        <v>52</v>
      </c>
      <c r="P1047" s="1" t="s">
        <v>52</v>
      </c>
      <c r="Q1047" s="1" t="s">
        <v>52</v>
      </c>
      <c r="R1047" s="1" t="s">
        <v>52</v>
      </c>
      <c r="S1047" s="1" t="s">
        <v>52</v>
      </c>
      <c r="T1047" s="1" t="s">
        <v>52</v>
      </c>
      <c r="U1047" s="1" t="s">
        <v>52</v>
      </c>
      <c r="V1047" s="1" t="s">
        <v>52</v>
      </c>
      <c r="W1047" s="1" t="s">
        <v>52</v>
      </c>
      <c r="X1047" s="1" t="s">
        <v>52</v>
      </c>
      <c r="Y1047" s="1" t="s">
        <v>52</v>
      </c>
      <c r="Z1047" s="1" t="s">
        <v>52</v>
      </c>
      <c r="AA1047" s="1" t="s">
        <v>52</v>
      </c>
      <c r="AB1047" s="1" t="s">
        <v>52</v>
      </c>
      <c r="AC1047" s="1" t="s">
        <v>52</v>
      </c>
      <c r="AD1047" s="1">
        <v>56</v>
      </c>
      <c r="AE1047" s="1">
        <v>0</v>
      </c>
      <c r="AF1047" s="1">
        <v>4</v>
      </c>
      <c r="AG1047" s="1">
        <v>5</v>
      </c>
      <c r="AH1047" s="1">
        <v>0.8</v>
      </c>
      <c r="AI1047" s="1">
        <v>24.68</v>
      </c>
      <c r="AJ1047" s="1">
        <v>2</v>
      </c>
      <c r="AK1047" s="1">
        <v>59</v>
      </c>
      <c r="AL1047" s="1">
        <v>22</v>
      </c>
      <c r="AM1047" s="1">
        <v>14</v>
      </c>
      <c r="AN1047" s="1">
        <v>0</v>
      </c>
      <c r="AO1047" s="1">
        <v>0</v>
      </c>
      <c r="AP1047" s="1">
        <v>352</v>
      </c>
      <c r="AQ1047" s="1">
        <v>2</v>
      </c>
      <c r="AR1047" s="1">
        <v>30</v>
      </c>
      <c r="AS1047" s="1">
        <v>23</v>
      </c>
      <c r="AT1047" s="1">
        <v>231</v>
      </c>
      <c r="AU1047" s="1">
        <v>235</v>
      </c>
      <c r="AV1047" s="1">
        <v>126</v>
      </c>
      <c r="AW1047" s="1">
        <v>10</v>
      </c>
      <c r="AX1047" s="1">
        <v>7</v>
      </c>
      <c r="AY1047" t="str">
        <f t="shared" si="176"/>
        <v>2021_05_NE</v>
      </c>
      <c r="AZ1047" t="str">
        <f t="shared" si="177"/>
        <v>J.Meyers</v>
      </c>
      <c r="BA1047" t="str">
        <f t="shared" si="178"/>
        <v/>
      </c>
      <c r="BB1047" t="str">
        <f t="shared" si="179"/>
        <v>2021_05_NE</v>
      </c>
      <c r="BC1047" t="str">
        <f t="shared" si="180"/>
        <v/>
      </c>
      <c r="BD1047">
        <f>COUNTIFS($BB$1:BB1047,BB1047,$BC$1:BC1047,"ru")</f>
        <v>6</v>
      </c>
      <c r="BE1047" t="str">
        <f t="shared" si="181"/>
        <v>re</v>
      </c>
      <c r="BF1047">
        <f>COUNTIFS($BB$1:BB1047,BB1047,$BE$1:BE1047,"re")</f>
        <v>5</v>
      </c>
      <c r="BG1047" t="str">
        <f t="shared" si="182"/>
        <v>62021_05_NE</v>
      </c>
      <c r="BH1047" t="str">
        <f t="shared" si="183"/>
        <v>re52021_05_NE</v>
      </c>
      <c r="BI1047" t="str">
        <f t="shared" si="184"/>
        <v>2021_05_NEJ.Meyers</v>
      </c>
      <c r="BJ1047" t="str">
        <f t="shared" si="185"/>
        <v>2021_NE_J.Meyers</v>
      </c>
      <c r="BK1047" t="str">
        <f>IF(ISERROR(MATCH(LEFT(C1047,5)&amp;B1047&amp;"_"&amp;A1047,$BK$1:BK1046,0)),LEFT(C1047,5)&amp;B1047&amp;"_"&amp;A1047,"")</f>
        <v/>
      </c>
      <c r="BL1047">
        <f>COUNTIFS($B$1:B1047,B1047)-COUNTIFS($B$1:B1047,B1047,$BK$1:BK1047,"")</f>
        <v>11</v>
      </c>
      <c r="BM1047" t="str">
        <f t="shared" si="186"/>
        <v/>
      </c>
    </row>
    <row r="1048" spans="1:65" x14ac:dyDescent="0.25">
      <c r="A1048" s="1" t="s">
        <v>279</v>
      </c>
      <c r="B1048" s="1" t="s">
        <v>81</v>
      </c>
      <c r="C1048" s="1" t="s">
        <v>2036</v>
      </c>
      <c r="D1048" s="1">
        <v>0.127</v>
      </c>
      <c r="E1048" s="1">
        <v>0.01</v>
      </c>
      <c r="F1048" s="1" t="s">
        <v>2235</v>
      </c>
      <c r="G1048" s="1" t="s">
        <v>52</v>
      </c>
      <c r="H1048" s="1" t="s">
        <v>52</v>
      </c>
      <c r="I1048" s="1" t="s">
        <v>52</v>
      </c>
      <c r="J1048" s="1" t="s">
        <v>52</v>
      </c>
      <c r="K1048" s="1" t="s">
        <v>52</v>
      </c>
      <c r="L1048" s="1" t="s">
        <v>52</v>
      </c>
      <c r="M1048" s="1" t="s">
        <v>52</v>
      </c>
      <c r="N1048" s="1" t="s">
        <v>52</v>
      </c>
      <c r="O1048" s="1" t="s">
        <v>52</v>
      </c>
      <c r="P1048" s="1" t="s">
        <v>52</v>
      </c>
      <c r="Q1048" s="1" t="s">
        <v>52</v>
      </c>
      <c r="R1048" s="1" t="s">
        <v>52</v>
      </c>
      <c r="S1048" s="1" t="s">
        <v>52</v>
      </c>
      <c r="T1048" s="1" t="s">
        <v>52</v>
      </c>
      <c r="U1048" s="1" t="s">
        <v>52</v>
      </c>
      <c r="V1048" s="1" t="s">
        <v>52</v>
      </c>
      <c r="W1048" s="1" t="s">
        <v>52</v>
      </c>
      <c r="X1048" s="1" t="s">
        <v>52</v>
      </c>
      <c r="Y1048" s="1" t="s">
        <v>52</v>
      </c>
      <c r="Z1048" s="1" t="s">
        <v>52</v>
      </c>
      <c r="AA1048" s="1" t="s">
        <v>52</v>
      </c>
      <c r="AB1048" s="1" t="s">
        <v>52</v>
      </c>
      <c r="AC1048" s="1" t="s">
        <v>52</v>
      </c>
      <c r="AD1048" s="1">
        <v>56</v>
      </c>
      <c r="AE1048" s="1">
        <v>0</v>
      </c>
      <c r="AF1048" s="1">
        <v>4</v>
      </c>
      <c r="AG1048" s="1">
        <v>6</v>
      </c>
      <c r="AH1048" s="1">
        <v>0.66600000000000004</v>
      </c>
      <c r="AI1048" s="1">
        <v>3.59</v>
      </c>
      <c r="AJ1048" s="1">
        <v>4</v>
      </c>
      <c r="AK1048" s="1">
        <v>62</v>
      </c>
      <c r="AL1048" s="1">
        <v>5</v>
      </c>
      <c r="AM1048" s="1">
        <v>13</v>
      </c>
      <c r="AN1048" s="1">
        <v>0</v>
      </c>
      <c r="AO1048" s="1">
        <v>0</v>
      </c>
      <c r="AP1048" s="1">
        <v>513</v>
      </c>
      <c r="AQ1048" s="1">
        <v>3</v>
      </c>
      <c r="AR1048" s="1">
        <v>26</v>
      </c>
      <c r="AS1048" s="1">
        <v>25</v>
      </c>
      <c r="AT1048" s="1">
        <v>402</v>
      </c>
      <c r="AU1048" s="1">
        <v>204</v>
      </c>
      <c r="AV1048" s="1">
        <v>123</v>
      </c>
      <c r="AW1048" s="1">
        <v>6</v>
      </c>
      <c r="AX1048" s="1">
        <v>1</v>
      </c>
      <c r="AY1048" t="str">
        <f t="shared" si="176"/>
        <v>2021_05_IND</v>
      </c>
      <c r="AZ1048" t="str">
        <f t="shared" si="177"/>
        <v>P.Campbell</v>
      </c>
      <c r="BA1048" t="str">
        <f t="shared" si="178"/>
        <v/>
      </c>
      <c r="BB1048" t="str">
        <f t="shared" si="179"/>
        <v>2021_05_IND</v>
      </c>
      <c r="BC1048" t="str">
        <f t="shared" si="180"/>
        <v/>
      </c>
      <c r="BD1048">
        <f>COUNTIFS($BB$1:BB1048,BB1048,$BC$1:BC1048,"ru")</f>
        <v>4</v>
      </c>
      <c r="BE1048" t="str">
        <f t="shared" si="181"/>
        <v>re</v>
      </c>
      <c r="BF1048">
        <f>COUNTIFS($BB$1:BB1048,BB1048,$BE$1:BE1048,"re")</f>
        <v>5</v>
      </c>
      <c r="BG1048" t="str">
        <f t="shared" si="182"/>
        <v>42021_05_IND</v>
      </c>
      <c r="BH1048" t="str">
        <f t="shared" si="183"/>
        <v>re52021_05_IND</v>
      </c>
      <c r="BI1048" t="str">
        <f t="shared" si="184"/>
        <v>2021_05_INDP.Campbell</v>
      </c>
      <c r="BJ1048" t="str">
        <f t="shared" si="185"/>
        <v>2021_IND_P.Campbell</v>
      </c>
      <c r="BK1048" t="str">
        <f>IF(ISERROR(MATCH(LEFT(C1048,5)&amp;B1048&amp;"_"&amp;A1048,$BK$1:BK1047,0)),LEFT(C1048,5)&amp;B1048&amp;"_"&amp;A1048,"")</f>
        <v>2021_IND_P.Campbell</v>
      </c>
      <c r="BL1048">
        <f>COUNTIFS($B$1:B1048,B1048)-COUNTIFS($B$1:B1048,B1048,$BK$1:BK1048,"")</f>
        <v>10</v>
      </c>
      <c r="BM1048" t="str">
        <f t="shared" si="186"/>
        <v>2021_IND10</v>
      </c>
    </row>
    <row r="1049" spans="1:65" x14ac:dyDescent="0.25">
      <c r="A1049" s="1" t="s">
        <v>199</v>
      </c>
      <c r="B1049" s="1" t="s">
        <v>51</v>
      </c>
      <c r="C1049" s="1" t="s">
        <v>2419</v>
      </c>
      <c r="D1049" s="1">
        <v>0.23</v>
      </c>
      <c r="E1049" s="1">
        <v>1.69</v>
      </c>
      <c r="F1049" s="1" t="s">
        <v>2591</v>
      </c>
      <c r="G1049" s="1" t="s">
        <v>52</v>
      </c>
      <c r="H1049" s="1" t="s">
        <v>52</v>
      </c>
      <c r="I1049" s="1" t="s">
        <v>52</v>
      </c>
      <c r="J1049" s="1" t="s">
        <v>52</v>
      </c>
      <c r="K1049" s="1" t="s">
        <v>52</v>
      </c>
      <c r="L1049" s="1" t="s">
        <v>52</v>
      </c>
      <c r="M1049" s="1" t="s">
        <v>52</v>
      </c>
      <c r="N1049" s="1" t="s">
        <v>52</v>
      </c>
      <c r="O1049" s="1" t="s">
        <v>52</v>
      </c>
      <c r="P1049" s="1" t="s">
        <v>52</v>
      </c>
      <c r="Q1049" s="1" t="s">
        <v>52</v>
      </c>
      <c r="R1049" s="1" t="s">
        <v>52</v>
      </c>
      <c r="S1049" s="1" t="s">
        <v>52</v>
      </c>
      <c r="T1049" s="1" t="s">
        <v>52</v>
      </c>
      <c r="U1049" s="1" t="s">
        <v>52</v>
      </c>
      <c r="V1049" s="1" t="s">
        <v>52</v>
      </c>
      <c r="W1049" s="1" t="s">
        <v>52</v>
      </c>
      <c r="X1049" s="1" t="s">
        <v>52</v>
      </c>
      <c r="Y1049" s="1" t="s">
        <v>52</v>
      </c>
      <c r="Z1049" s="1" t="s">
        <v>52</v>
      </c>
      <c r="AA1049" s="1" t="s">
        <v>52</v>
      </c>
      <c r="AB1049" s="1" t="s">
        <v>52</v>
      </c>
      <c r="AC1049" s="1" t="s">
        <v>52</v>
      </c>
      <c r="AD1049" s="1">
        <v>55</v>
      </c>
      <c r="AE1049" s="1">
        <v>0</v>
      </c>
      <c r="AF1049" s="1">
        <v>5</v>
      </c>
      <c r="AG1049" s="1">
        <v>8</v>
      </c>
      <c r="AH1049" s="1">
        <v>0.625</v>
      </c>
      <c r="AI1049" s="1">
        <v>18.02</v>
      </c>
      <c r="AJ1049" s="1">
        <v>3</v>
      </c>
      <c r="AK1049" s="1">
        <v>133</v>
      </c>
      <c r="AL1049" s="1">
        <v>12</v>
      </c>
      <c r="AM1049" s="1">
        <v>16</v>
      </c>
      <c r="AN1049" s="1">
        <v>0</v>
      </c>
      <c r="AO1049" s="1">
        <v>0</v>
      </c>
      <c r="AP1049" s="1">
        <v>567</v>
      </c>
      <c r="AQ1049" s="1">
        <v>3</v>
      </c>
      <c r="AR1049" s="1">
        <v>31</v>
      </c>
      <c r="AS1049" s="1">
        <v>36</v>
      </c>
      <c r="AT1049" s="1">
        <v>445</v>
      </c>
      <c r="AU1049" s="1">
        <v>458</v>
      </c>
      <c r="AV1049" s="1">
        <v>122</v>
      </c>
      <c r="AW1049" s="1">
        <v>9</v>
      </c>
      <c r="AX1049" s="1">
        <v>4</v>
      </c>
      <c r="AY1049" t="str">
        <f t="shared" si="176"/>
        <v>2021_06_DAL</v>
      </c>
      <c r="AZ1049" t="str">
        <f t="shared" si="177"/>
        <v>A.Cooper</v>
      </c>
      <c r="BA1049" t="str">
        <f t="shared" si="178"/>
        <v/>
      </c>
      <c r="BB1049" t="str">
        <f t="shared" si="179"/>
        <v>2021_06_DAL</v>
      </c>
      <c r="BC1049" t="str">
        <f t="shared" si="180"/>
        <v/>
      </c>
      <c r="BD1049">
        <f>COUNTIFS($BB$1:BB1049,BB1049,$BC$1:BC1049,"ru")</f>
        <v>4</v>
      </c>
      <c r="BE1049" t="str">
        <f t="shared" si="181"/>
        <v>re</v>
      </c>
      <c r="BF1049">
        <f>COUNTIFS($BB$1:BB1049,BB1049,$BE$1:BE1049,"re")</f>
        <v>5</v>
      </c>
      <c r="BG1049" t="str">
        <f t="shared" si="182"/>
        <v>42021_06_DAL</v>
      </c>
      <c r="BH1049" t="str">
        <f t="shared" si="183"/>
        <v>re52021_06_DAL</v>
      </c>
      <c r="BI1049" t="str">
        <f t="shared" si="184"/>
        <v>2021_06_DALA.Cooper</v>
      </c>
      <c r="BJ1049" t="str">
        <f t="shared" si="185"/>
        <v>2021_DAL_A.Cooper</v>
      </c>
      <c r="BK1049" t="str">
        <f>IF(ISERROR(MATCH(LEFT(C1049,5)&amp;B1049&amp;"_"&amp;A1049,$BK$1:BK1048,0)),LEFT(C1049,5)&amp;B1049&amp;"_"&amp;A1049,"")</f>
        <v/>
      </c>
      <c r="BL1049">
        <f>COUNTIFS($B$1:B1049,B1049)-COUNTIFS($B$1:B1049,B1049,$BK$1:BK1049,"")</f>
        <v>9</v>
      </c>
      <c r="BM1049" t="str">
        <f t="shared" si="186"/>
        <v/>
      </c>
    </row>
    <row r="1050" spans="1:65" x14ac:dyDescent="0.25">
      <c r="A1050" s="1" t="s">
        <v>298</v>
      </c>
      <c r="B1050" s="1" t="s">
        <v>54</v>
      </c>
      <c r="C1050" s="1" t="s">
        <v>2421</v>
      </c>
      <c r="D1050" s="1">
        <v>-8.9999999999999993E-3</v>
      </c>
      <c r="E1050" s="1">
        <v>1.45</v>
      </c>
      <c r="F1050" s="1" t="s">
        <v>2592</v>
      </c>
      <c r="G1050" s="1" t="s">
        <v>52</v>
      </c>
      <c r="H1050" s="1" t="s">
        <v>52</v>
      </c>
      <c r="I1050" s="1" t="s">
        <v>52</v>
      </c>
      <c r="J1050" s="1" t="s">
        <v>52</v>
      </c>
      <c r="K1050" s="1" t="s">
        <v>52</v>
      </c>
      <c r="L1050" s="1" t="s">
        <v>52</v>
      </c>
      <c r="M1050" s="1" t="s">
        <v>52</v>
      </c>
      <c r="N1050" s="1" t="s">
        <v>52</v>
      </c>
      <c r="O1050" s="1" t="s">
        <v>52</v>
      </c>
      <c r="P1050" s="1" t="s">
        <v>52</v>
      </c>
      <c r="Q1050" s="1" t="s">
        <v>52</v>
      </c>
      <c r="R1050" s="1" t="s">
        <v>52</v>
      </c>
      <c r="S1050" s="1" t="s">
        <v>52</v>
      </c>
      <c r="T1050" s="1" t="s">
        <v>52</v>
      </c>
      <c r="U1050" s="1" t="s">
        <v>52</v>
      </c>
      <c r="V1050" s="1" t="s">
        <v>52</v>
      </c>
      <c r="W1050" s="1" t="s">
        <v>52</v>
      </c>
      <c r="X1050" s="1" t="s">
        <v>52</v>
      </c>
      <c r="Y1050" s="1" t="s">
        <v>52</v>
      </c>
      <c r="Z1050" s="1" t="s">
        <v>52</v>
      </c>
      <c r="AA1050" s="1" t="s">
        <v>52</v>
      </c>
      <c r="AB1050" s="1" t="s">
        <v>52</v>
      </c>
      <c r="AC1050" s="1" t="s">
        <v>52</v>
      </c>
      <c r="AD1050" s="1">
        <v>55</v>
      </c>
      <c r="AE1050" s="1">
        <v>0</v>
      </c>
      <c r="AF1050" s="1">
        <v>3</v>
      </c>
      <c r="AG1050" s="1">
        <v>3</v>
      </c>
      <c r="AH1050" s="1">
        <v>1</v>
      </c>
      <c r="AI1050" s="1">
        <v>41.36</v>
      </c>
      <c r="AJ1050" s="1">
        <v>2</v>
      </c>
      <c r="AK1050" s="1">
        <v>47</v>
      </c>
      <c r="AL1050" s="1">
        <v>8</v>
      </c>
      <c r="AM1050" s="1">
        <v>14</v>
      </c>
      <c r="AN1050" s="1">
        <v>0</v>
      </c>
      <c r="AO1050" s="1">
        <v>0</v>
      </c>
      <c r="AP1050" s="1">
        <v>499</v>
      </c>
      <c r="AQ1050" s="1">
        <v>4</v>
      </c>
      <c r="AR1050" s="1">
        <v>28</v>
      </c>
      <c r="AS1050" s="1">
        <v>33</v>
      </c>
      <c r="AT1050" s="1">
        <v>397</v>
      </c>
      <c r="AU1050" s="1">
        <v>363</v>
      </c>
      <c r="AV1050" s="1">
        <v>109</v>
      </c>
      <c r="AW1050" s="1">
        <v>6</v>
      </c>
      <c r="AX1050" s="1">
        <v>3</v>
      </c>
      <c r="AY1050" t="str">
        <f t="shared" si="176"/>
        <v>2021_06_KC</v>
      </c>
      <c r="AZ1050" t="str">
        <f t="shared" si="177"/>
        <v>B.Pringle</v>
      </c>
      <c r="BA1050" t="str">
        <f t="shared" si="178"/>
        <v/>
      </c>
      <c r="BB1050" t="str">
        <f t="shared" si="179"/>
        <v>2021_06_KC</v>
      </c>
      <c r="BC1050" t="str">
        <f t="shared" si="180"/>
        <v/>
      </c>
      <c r="BD1050">
        <f>COUNTIFS($BB$1:BB1050,BB1050,$BC$1:BC1050,"ru")</f>
        <v>3</v>
      </c>
      <c r="BE1050" t="str">
        <f t="shared" si="181"/>
        <v>re</v>
      </c>
      <c r="BF1050">
        <f>COUNTIFS($BB$1:BB1050,BB1050,$BE$1:BE1050,"re")</f>
        <v>6</v>
      </c>
      <c r="BG1050" t="str">
        <f t="shared" si="182"/>
        <v>32021_06_KC</v>
      </c>
      <c r="BH1050" t="str">
        <f t="shared" si="183"/>
        <v>re62021_06_KC</v>
      </c>
      <c r="BI1050" t="str">
        <f t="shared" si="184"/>
        <v>2021_06_KCB.Pringle</v>
      </c>
      <c r="BJ1050" t="str">
        <f t="shared" si="185"/>
        <v>2021_KC_B.Pringle</v>
      </c>
      <c r="BK1050" t="str">
        <f>IF(ISERROR(MATCH(LEFT(C1050,5)&amp;B1050&amp;"_"&amp;A1050,$BK$1:BK1049,0)),LEFT(C1050,5)&amp;B1050&amp;"_"&amp;A1050,"")</f>
        <v/>
      </c>
      <c r="BL1050">
        <f>COUNTIFS($B$1:B1050,B1050)-COUNTIFS($B$1:B1050,B1050,$BK$1:BK1050,"")</f>
        <v>10</v>
      </c>
      <c r="BM1050" t="str">
        <f t="shared" si="186"/>
        <v/>
      </c>
    </row>
    <row r="1051" spans="1:65" x14ac:dyDescent="0.25">
      <c r="A1051" s="1" t="s">
        <v>223</v>
      </c>
      <c r="B1051" s="1" t="s">
        <v>68</v>
      </c>
      <c r="C1051" s="1" t="s">
        <v>1657</v>
      </c>
      <c r="D1051" s="1">
        <v>0.10299999999999999</v>
      </c>
      <c r="E1051" s="1">
        <v>0.57999999999999996</v>
      </c>
      <c r="F1051" s="1" t="s">
        <v>1858</v>
      </c>
      <c r="G1051" s="1" t="s">
        <v>52</v>
      </c>
      <c r="H1051" s="1" t="s">
        <v>52</v>
      </c>
      <c r="I1051" s="1" t="s">
        <v>52</v>
      </c>
      <c r="J1051" s="1" t="s">
        <v>52</v>
      </c>
      <c r="K1051" s="1" t="s">
        <v>52</v>
      </c>
      <c r="L1051" s="1" t="s">
        <v>52</v>
      </c>
      <c r="M1051" s="1" t="s">
        <v>52</v>
      </c>
      <c r="N1051" s="1" t="s">
        <v>52</v>
      </c>
      <c r="O1051" s="1" t="s">
        <v>52</v>
      </c>
      <c r="P1051" s="1" t="s">
        <v>52</v>
      </c>
      <c r="Q1051" s="1" t="s">
        <v>52</v>
      </c>
      <c r="R1051" s="1" t="s">
        <v>52</v>
      </c>
      <c r="S1051" s="1" t="s">
        <v>52</v>
      </c>
      <c r="T1051" s="1" t="s">
        <v>52</v>
      </c>
      <c r="U1051" s="1" t="s">
        <v>52</v>
      </c>
      <c r="V1051" s="1" t="s">
        <v>52</v>
      </c>
      <c r="W1051" s="1" t="s">
        <v>52</v>
      </c>
      <c r="X1051" s="1" t="s">
        <v>52</v>
      </c>
      <c r="Y1051" s="1" t="s">
        <v>52</v>
      </c>
      <c r="Z1051" s="1" t="s">
        <v>52</v>
      </c>
      <c r="AA1051" s="1" t="s">
        <v>52</v>
      </c>
      <c r="AB1051" s="1" t="s">
        <v>52</v>
      </c>
      <c r="AC1051" s="1" t="s">
        <v>52</v>
      </c>
      <c r="AD1051" s="1">
        <v>55</v>
      </c>
      <c r="AE1051" s="1">
        <v>0</v>
      </c>
      <c r="AF1051" s="1">
        <v>3</v>
      </c>
      <c r="AG1051" s="1">
        <v>5</v>
      </c>
      <c r="AH1051" s="1">
        <v>0.6</v>
      </c>
      <c r="AI1051" s="1">
        <v>14.91</v>
      </c>
      <c r="AJ1051" s="1">
        <v>2</v>
      </c>
      <c r="AK1051" s="1">
        <v>79</v>
      </c>
      <c r="AL1051" s="1">
        <v>13</v>
      </c>
      <c r="AM1051" s="1">
        <v>18</v>
      </c>
      <c r="AN1051" s="1">
        <v>0</v>
      </c>
      <c r="AO1051" s="1">
        <v>0</v>
      </c>
      <c r="AP1051" s="1">
        <v>381</v>
      </c>
      <c r="AQ1051" s="1">
        <v>1</v>
      </c>
      <c r="AR1051" s="1">
        <v>30</v>
      </c>
      <c r="AS1051" s="1">
        <v>22</v>
      </c>
      <c r="AT1051" s="1">
        <v>269</v>
      </c>
      <c r="AU1051" s="1">
        <v>459</v>
      </c>
      <c r="AV1051" s="1">
        <v>120</v>
      </c>
      <c r="AW1051" s="1">
        <v>3</v>
      </c>
      <c r="AX1051" s="1">
        <v>2</v>
      </c>
      <c r="AY1051" t="str">
        <f t="shared" si="176"/>
        <v>2021_04_TB</v>
      </c>
      <c r="AZ1051" t="str">
        <f t="shared" si="177"/>
        <v>C.Godwin</v>
      </c>
      <c r="BA1051" t="str">
        <f t="shared" si="178"/>
        <v/>
      </c>
      <c r="BB1051" t="str">
        <f t="shared" si="179"/>
        <v>2021_04_TB</v>
      </c>
      <c r="BC1051" t="str">
        <f t="shared" si="180"/>
        <v/>
      </c>
      <c r="BD1051">
        <f>COUNTIFS($BB$1:BB1051,BB1051,$BC$1:BC1051,"ru")</f>
        <v>2</v>
      </c>
      <c r="BE1051" t="str">
        <f t="shared" si="181"/>
        <v>re</v>
      </c>
      <c r="BF1051">
        <f>COUNTIFS($BB$1:BB1051,BB1051,$BE$1:BE1051,"re")</f>
        <v>4</v>
      </c>
      <c r="BG1051" t="str">
        <f t="shared" si="182"/>
        <v>22021_04_TB</v>
      </c>
      <c r="BH1051" t="str">
        <f t="shared" si="183"/>
        <v>re42021_04_TB</v>
      </c>
      <c r="BI1051" t="str">
        <f t="shared" si="184"/>
        <v>2021_04_TBC.Godwin</v>
      </c>
      <c r="BJ1051" t="str">
        <f t="shared" si="185"/>
        <v>2021_TB_C.Godwin</v>
      </c>
      <c r="BK1051" t="str">
        <f>IF(ISERROR(MATCH(LEFT(C1051,5)&amp;B1051&amp;"_"&amp;A1051,$BK$1:BK1050,0)),LEFT(C1051,5)&amp;B1051&amp;"_"&amp;A1051,"")</f>
        <v/>
      </c>
      <c r="BL1051">
        <f>COUNTIFS($B$1:B1051,B1051)-COUNTIFS($B$1:B1051,B1051,$BK$1:BK1051,"")</f>
        <v>10</v>
      </c>
      <c r="BM1051" t="str">
        <f t="shared" si="186"/>
        <v/>
      </c>
    </row>
    <row r="1052" spans="1:65" x14ac:dyDescent="0.25">
      <c r="A1052" s="1" t="s">
        <v>292</v>
      </c>
      <c r="B1052" s="1" t="s">
        <v>83</v>
      </c>
      <c r="C1052" s="1" t="s">
        <v>841</v>
      </c>
      <c r="D1052" s="1">
        <v>0.13200000000000001</v>
      </c>
      <c r="E1052" s="1">
        <v>2.19</v>
      </c>
      <c r="F1052" s="1" t="s">
        <v>1026</v>
      </c>
      <c r="G1052" s="1" t="s">
        <v>52</v>
      </c>
      <c r="H1052" s="1" t="s">
        <v>52</v>
      </c>
      <c r="I1052" s="1" t="s">
        <v>52</v>
      </c>
      <c r="J1052" s="1" t="s">
        <v>52</v>
      </c>
      <c r="K1052" s="1" t="s">
        <v>52</v>
      </c>
      <c r="L1052" s="1" t="s">
        <v>52</v>
      </c>
      <c r="M1052" s="1" t="s">
        <v>52</v>
      </c>
      <c r="N1052" s="1" t="s">
        <v>52</v>
      </c>
      <c r="O1052" s="1" t="s">
        <v>52</v>
      </c>
      <c r="P1052" s="1" t="s">
        <v>52</v>
      </c>
      <c r="Q1052" s="1" t="s">
        <v>52</v>
      </c>
      <c r="R1052" s="1" t="s">
        <v>52</v>
      </c>
      <c r="S1052" s="1" t="s">
        <v>52</v>
      </c>
      <c r="T1052" s="1" t="s">
        <v>52</v>
      </c>
      <c r="U1052" s="1" t="s">
        <v>52</v>
      </c>
      <c r="V1052" s="1" t="s">
        <v>52</v>
      </c>
      <c r="W1052" s="1" t="s">
        <v>52</v>
      </c>
      <c r="X1052" s="1" t="s">
        <v>52</v>
      </c>
      <c r="Y1052" s="1" t="s">
        <v>52</v>
      </c>
      <c r="Z1052" s="1" t="s">
        <v>52</v>
      </c>
      <c r="AA1052" s="1" t="s">
        <v>52</v>
      </c>
      <c r="AB1052" s="1" t="s">
        <v>52</v>
      </c>
      <c r="AC1052" s="1" t="s">
        <v>52</v>
      </c>
      <c r="AD1052" s="1">
        <v>55</v>
      </c>
      <c r="AE1052" s="1">
        <v>0</v>
      </c>
      <c r="AF1052" s="1">
        <v>3</v>
      </c>
      <c r="AG1052" s="1">
        <v>4</v>
      </c>
      <c r="AH1052" s="1">
        <v>0.75</v>
      </c>
      <c r="AI1052" s="1">
        <v>13.96</v>
      </c>
      <c r="AJ1052" s="1">
        <v>2</v>
      </c>
      <c r="AK1052" s="1">
        <v>47</v>
      </c>
      <c r="AL1052" s="1">
        <v>18</v>
      </c>
      <c r="AM1052" s="1">
        <v>6</v>
      </c>
      <c r="AN1052" s="1">
        <v>0</v>
      </c>
      <c r="AO1052" s="1">
        <v>0</v>
      </c>
      <c r="AP1052" s="1">
        <v>383</v>
      </c>
      <c r="AQ1052" s="1">
        <v>3</v>
      </c>
      <c r="AR1052" s="1">
        <v>33</v>
      </c>
      <c r="AS1052" s="1">
        <v>26</v>
      </c>
      <c r="AT1052" s="1">
        <v>305</v>
      </c>
      <c r="AU1052" s="1">
        <v>268</v>
      </c>
      <c r="AV1052" s="1">
        <v>89</v>
      </c>
      <c r="AW1052" s="1">
        <v>7</v>
      </c>
      <c r="AX1052" s="1">
        <v>5</v>
      </c>
      <c r="AY1052" t="str">
        <f t="shared" si="176"/>
        <v>2021_02_CAR</v>
      </c>
      <c r="AZ1052" t="str">
        <f t="shared" si="177"/>
        <v>D.Arnold</v>
      </c>
      <c r="BA1052" t="str">
        <f t="shared" si="178"/>
        <v/>
      </c>
      <c r="BB1052" t="str">
        <f t="shared" si="179"/>
        <v>2021_02_CAR</v>
      </c>
      <c r="BC1052" t="str">
        <f t="shared" si="180"/>
        <v/>
      </c>
      <c r="BD1052">
        <f>COUNTIFS($BB$1:BB1052,BB1052,$BC$1:BC1052,"ru")</f>
        <v>2</v>
      </c>
      <c r="BE1052" t="str">
        <f t="shared" si="181"/>
        <v>re</v>
      </c>
      <c r="BF1052">
        <f>COUNTIFS($BB$1:BB1052,BB1052,$BE$1:BE1052,"re")</f>
        <v>3</v>
      </c>
      <c r="BG1052" t="str">
        <f t="shared" si="182"/>
        <v>22021_02_CAR</v>
      </c>
      <c r="BH1052" t="str">
        <f t="shared" si="183"/>
        <v>re32021_02_CAR</v>
      </c>
      <c r="BI1052" t="str">
        <f t="shared" si="184"/>
        <v>2021_02_CARD.Arnold</v>
      </c>
      <c r="BJ1052" t="str">
        <f t="shared" si="185"/>
        <v>2021_CAR_D.Arnold</v>
      </c>
      <c r="BK1052" t="str">
        <f>IF(ISERROR(MATCH(LEFT(C1052,5)&amp;B1052&amp;"_"&amp;A1052,$BK$1:BK1051,0)),LEFT(C1052,5)&amp;B1052&amp;"_"&amp;A1052,"")</f>
        <v>2021_CAR_D.Arnold</v>
      </c>
      <c r="BL1052">
        <f>COUNTIFS($B$1:B1052,B1052)-COUNTIFS($B$1:B1052,B1052,$BK$1:BK1052,"")</f>
        <v>9</v>
      </c>
      <c r="BM1052" t="str">
        <f t="shared" si="186"/>
        <v>2021_CAR9</v>
      </c>
    </row>
    <row r="1053" spans="1:65" x14ac:dyDescent="0.25">
      <c r="A1053" s="1" t="s">
        <v>210</v>
      </c>
      <c r="B1053" s="1" t="s">
        <v>62</v>
      </c>
      <c r="C1053" s="1" t="s">
        <v>2442</v>
      </c>
      <c r="D1053" s="1">
        <v>9.9000000000000005E-2</v>
      </c>
      <c r="E1053" s="1">
        <v>4.84</v>
      </c>
      <c r="F1053" s="1" t="s">
        <v>2593</v>
      </c>
      <c r="G1053" s="1" t="s">
        <v>52</v>
      </c>
      <c r="H1053" s="1" t="s">
        <v>52</v>
      </c>
      <c r="I1053" s="1" t="s">
        <v>52</v>
      </c>
      <c r="J1053" s="1" t="s">
        <v>52</v>
      </c>
      <c r="K1053" s="1" t="s">
        <v>52</v>
      </c>
      <c r="L1053" s="1" t="s">
        <v>52</v>
      </c>
      <c r="M1053" s="1" t="s">
        <v>52</v>
      </c>
      <c r="N1053" s="1" t="s">
        <v>52</v>
      </c>
      <c r="O1053" s="1" t="s">
        <v>52</v>
      </c>
      <c r="P1053" s="1" t="s">
        <v>52</v>
      </c>
      <c r="Q1053" s="1" t="s">
        <v>52</v>
      </c>
      <c r="R1053" s="1" t="s">
        <v>52</v>
      </c>
      <c r="S1053" s="1" t="s">
        <v>52</v>
      </c>
      <c r="T1053" s="1" t="s">
        <v>52</v>
      </c>
      <c r="U1053" s="1" t="s">
        <v>52</v>
      </c>
      <c r="V1053" s="1" t="s">
        <v>52</v>
      </c>
      <c r="W1053" s="1" t="s">
        <v>52</v>
      </c>
      <c r="X1053" s="1" t="s">
        <v>52</v>
      </c>
      <c r="Y1053" s="1" t="s">
        <v>52</v>
      </c>
      <c r="Z1053" s="1" t="s">
        <v>52</v>
      </c>
      <c r="AA1053" s="1" t="s">
        <v>52</v>
      </c>
      <c r="AB1053" s="1" t="s">
        <v>52</v>
      </c>
      <c r="AC1053" s="1" t="s">
        <v>52</v>
      </c>
      <c r="AD1053" s="1">
        <v>55</v>
      </c>
      <c r="AE1053" s="1">
        <v>2</v>
      </c>
      <c r="AF1053" s="1">
        <v>3</v>
      </c>
      <c r="AG1053" s="1">
        <v>4</v>
      </c>
      <c r="AH1053" s="1">
        <v>0.75</v>
      </c>
      <c r="AI1053" s="1">
        <v>35.450000000000003</v>
      </c>
      <c r="AJ1053" s="1">
        <v>3</v>
      </c>
      <c r="AK1053" s="1">
        <v>49</v>
      </c>
      <c r="AL1053" s="1">
        <v>17</v>
      </c>
      <c r="AM1053" s="1">
        <v>7</v>
      </c>
      <c r="AN1053" s="1">
        <v>0</v>
      </c>
      <c r="AO1053" s="1">
        <v>0</v>
      </c>
      <c r="AP1053" s="1">
        <v>352</v>
      </c>
      <c r="AQ1053" s="1">
        <v>4</v>
      </c>
      <c r="AR1053" s="1">
        <v>37</v>
      </c>
      <c r="AS1053" s="1">
        <v>20</v>
      </c>
      <c r="AT1053" s="1">
        <v>229</v>
      </c>
      <c r="AU1053" s="1">
        <v>271</v>
      </c>
      <c r="AV1053" s="1">
        <v>144</v>
      </c>
      <c r="AW1053" s="1">
        <v>11</v>
      </c>
      <c r="AX1053" s="1">
        <v>3</v>
      </c>
      <c r="AY1053" t="str">
        <f t="shared" si="176"/>
        <v>2021_06_ARI</v>
      </c>
      <c r="AZ1053" t="str">
        <f t="shared" si="177"/>
        <v>D.Hopkins</v>
      </c>
      <c r="BA1053" t="str">
        <f t="shared" si="178"/>
        <v/>
      </c>
      <c r="BB1053" t="str">
        <f t="shared" si="179"/>
        <v>2021_06_ARI</v>
      </c>
      <c r="BC1053" t="str">
        <f t="shared" si="180"/>
        <v/>
      </c>
      <c r="BD1053">
        <f>COUNTIFS($BB$1:BB1053,BB1053,$BC$1:BC1053,"ru")</f>
        <v>5</v>
      </c>
      <c r="BE1053" t="str">
        <f t="shared" si="181"/>
        <v>re</v>
      </c>
      <c r="BF1053">
        <f>COUNTIFS($BB$1:BB1053,BB1053,$BE$1:BE1053,"re")</f>
        <v>6</v>
      </c>
      <c r="BG1053" t="str">
        <f t="shared" si="182"/>
        <v>52021_06_ARI</v>
      </c>
      <c r="BH1053" t="str">
        <f t="shared" si="183"/>
        <v>re62021_06_ARI</v>
      </c>
      <c r="BI1053" t="str">
        <f t="shared" si="184"/>
        <v>2021_06_ARID.Hopkins</v>
      </c>
      <c r="BJ1053" t="str">
        <f t="shared" si="185"/>
        <v>2021_ARI_D.Hopkins</v>
      </c>
      <c r="BK1053" t="str">
        <f>IF(ISERROR(MATCH(LEFT(C1053,5)&amp;B1053&amp;"_"&amp;A1053,$BK$1:BK1052,0)),LEFT(C1053,5)&amp;B1053&amp;"_"&amp;A1053,"")</f>
        <v/>
      </c>
      <c r="BL1053">
        <f>COUNTIFS($B$1:B1053,B1053)-COUNTIFS($B$1:B1053,B1053,$BK$1:BK1053,"")</f>
        <v>9</v>
      </c>
      <c r="BM1053" t="str">
        <f t="shared" si="186"/>
        <v/>
      </c>
    </row>
    <row r="1054" spans="1:65" x14ac:dyDescent="0.25">
      <c r="A1054" s="1" t="s">
        <v>1498</v>
      </c>
      <c r="B1054" s="1" t="s">
        <v>105</v>
      </c>
      <c r="C1054" s="1" t="s">
        <v>2054</v>
      </c>
      <c r="D1054" s="1">
        <v>2.3E-2</v>
      </c>
      <c r="E1054" s="1">
        <v>0.9</v>
      </c>
      <c r="F1054" s="1" t="s">
        <v>2236</v>
      </c>
      <c r="G1054" s="1" t="s">
        <v>52</v>
      </c>
      <c r="H1054" s="1" t="s">
        <v>52</v>
      </c>
      <c r="I1054" s="1" t="s">
        <v>52</v>
      </c>
      <c r="J1054" s="1" t="s">
        <v>52</v>
      </c>
      <c r="K1054" s="1" t="s">
        <v>52</v>
      </c>
      <c r="L1054" s="1" t="s">
        <v>52</v>
      </c>
      <c r="M1054" s="1" t="s">
        <v>52</v>
      </c>
      <c r="N1054" s="1" t="s">
        <v>52</v>
      </c>
      <c r="O1054" s="1" t="s">
        <v>52</v>
      </c>
      <c r="P1054" s="1" t="s">
        <v>52</v>
      </c>
      <c r="Q1054" s="1" t="s">
        <v>52</v>
      </c>
      <c r="R1054" s="1" t="s">
        <v>52</v>
      </c>
      <c r="S1054" s="1" t="s">
        <v>52</v>
      </c>
      <c r="T1054" s="1" t="s">
        <v>52</v>
      </c>
      <c r="U1054" s="1" t="s">
        <v>52</v>
      </c>
      <c r="V1054" s="1" t="s">
        <v>52</v>
      </c>
      <c r="W1054" s="1" t="s">
        <v>52</v>
      </c>
      <c r="X1054" s="1" t="s">
        <v>52</v>
      </c>
      <c r="Y1054" s="1" t="s">
        <v>52</v>
      </c>
      <c r="Z1054" s="1" t="s">
        <v>52</v>
      </c>
      <c r="AA1054" s="1" t="s">
        <v>52</v>
      </c>
      <c r="AB1054" s="1" t="s">
        <v>52</v>
      </c>
      <c r="AC1054" s="1" t="s">
        <v>52</v>
      </c>
      <c r="AD1054" s="1">
        <v>55</v>
      </c>
      <c r="AE1054" s="1">
        <v>0</v>
      </c>
      <c r="AF1054" s="1">
        <v>4</v>
      </c>
      <c r="AG1054" s="1">
        <v>4</v>
      </c>
      <c r="AH1054" s="1">
        <v>1</v>
      </c>
      <c r="AI1054" s="1">
        <v>33.56</v>
      </c>
      <c r="AJ1054" s="1">
        <v>4</v>
      </c>
      <c r="AK1054" s="1">
        <v>41</v>
      </c>
      <c r="AL1054" s="1">
        <v>14</v>
      </c>
      <c r="AM1054" s="1">
        <v>6</v>
      </c>
      <c r="AN1054" s="1">
        <v>0</v>
      </c>
      <c r="AO1054" s="1">
        <v>0</v>
      </c>
      <c r="AP1054" s="1">
        <v>367</v>
      </c>
      <c r="AQ1054" s="1">
        <v>3</v>
      </c>
      <c r="AR1054" s="1">
        <v>25</v>
      </c>
      <c r="AS1054" s="1">
        <v>21</v>
      </c>
      <c r="AT1054" s="1">
        <v>294</v>
      </c>
      <c r="AU1054" s="1">
        <v>394</v>
      </c>
      <c r="AV1054" s="1">
        <v>73</v>
      </c>
      <c r="AW1054" s="1">
        <v>6</v>
      </c>
      <c r="AX1054" s="1">
        <v>6</v>
      </c>
      <c r="AY1054" t="str">
        <f t="shared" si="176"/>
        <v>2021_05_NYG</v>
      </c>
      <c r="AZ1054" t="str">
        <f t="shared" si="177"/>
        <v>E.Engram</v>
      </c>
      <c r="BA1054" t="str">
        <f t="shared" si="178"/>
        <v/>
      </c>
      <c r="BB1054" t="str">
        <f t="shared" si="179"/>
        <v>2021_05_NYG</v>
      </c>
      <c r="BC1054" t="str">
        <f t="shared" si="180"/>
        <v/>
      </c>
      <c r="BD1054">
        <f>COUNTIFS($BB$1:BB1054,BB1054,$BC$1:BC1054,"ru")</f>
        <v>6</v>
      </c>
      <c r="BE1054" t="str">
        <f t="shared" si="181"/>
        <v>re</v>
      </c>
      <c r="BF1054">
        <f>COUNTIFS($BB$1:BB1054,BB1054,$BE$1:BE1054,"re")</f>
        <v>4</v>
      </c>
      <c r="BG1054" t="str">
        <f t="shared" si="182"/>
        <v>62021_05_NYG</v>
      </c>
      <c r="BH1054" t="str">
        <f t="shared" si="183"/>
        <v>re42021_05_NYG</v>
      </c>
      <c r="BI1054" t="str">
        <f t="shared" si="184"/>
        <v>2021_05_NYGE.Engram</v>
      </c>
      <c r="BJ1054" t="str">
        <f t="shared" si="185"/>
        <v>2021_NYG_E.Engram</v>
      </c>
      <c r="BK1054" t="str">
        <f>IF(ISERROR(MATCH(LEFT(C1054,5)&amp;B1054&amp;"_"&amp;A1054,$BK$1:BK1053,0)),LEFT(C1054,5)&amp;B1054&amp;"_"&amp;A1054,"")</f>
        <v/>
      </c>
      <c r="BL1054">
        <f>COUNTIFS($B$1:B1054,B1054)-COUNTIFS($B$1:B1054,B1054,$BK$1:BK1054,"")</f>
        <v>13</v>
      </c>
      <c r="BM1054" t="str">
        <f t="shared" si="186"/>
        <v/>
      </c>
    </row>
    <row r="1055" spans="1:65" x14ac:dyDescent="0.25">
      <c r="A1055" s="1" t="s">
        <v>253</v>
      </c>
      <c r="B1055" s="1" t="s">
        <v>54</v>
      </c>
      <c r="C1055" s="1" t="s">
        <v>832</v>
      </c>
      <c r="D1055" s="1">
        <v>7.3999999999999996E-2</v>
      </c>
      <c r="E1055" s="1">
        <v>1.56</v>
      </c>
      <c r="F1055" s="1" t="s">
        <v>1027</v>
      </c>
      <c r="G1055" s="1" t="s">
        <v>52</v>
      </c>
      <c r="H1055" s="1" t="s">
        <v>52</v>
      </c>
      <c r="I1055" s="1" t="s">
        <v>52</v>
      </c>
      <c r="J1055" s="1" t="s">
        <v>52</v>
      </c>
      <c r="K1055" s="1" t="s">
        <v>52</v>
      </c>
      <c r="L1055" s="1" t="s">
        <v>52</v>
      </c>
      <c r="M1055" s="1" t="s">
        <v>52</v>
      </c>
      <c r="N1055" s="1" t="s">
        <v>52</v>
      </c>
      <c r="O1055" s="1" t="s">
        <v>52</v>
      </c>
      <c r="P1055" s="1" t="s">
        <v>52</v>
      </c>
      <c r="Q1055" s="1" t="s">
        <v>52</v>
      </c>
      <c r="R1055" s="1" t="s">
        <v>52</v>
      </c>
      <c r="S1055" s="1" t="s">
        <v>52</v>
      </c>
      <c r="T1055" s="1" t="s">
        <v>52</v>
      </c>
      <c r="U1055" s="1" t="s">
        <v>52</v>
      </c>
      <c r="V1055" s="1" t="s">
        <v>52</v>
      </c>
      <c r="W1055" s="1" t="s">
        <v>52</v>
      </c>
      <c r="X1055" s="1" t="s">
        <v>52</v>
      </c>
      <c r="Y1055" s="1" t="s">
        <v>52</v>
      </c>
      <c r="Z1055" s="1" t="s">
        <v>52</v>
      </c>
      <c r="AA1055" s="1" t="s">
        <v>52</v>
      </c>
      <c r="AB1055" s="1" t="s">
        <v>52</v>
      </c>
      <c r="AC1055" s="1" t="s">
        <v>52</v>
      </c>
      <c r="AD1055" s="1">
        <v>55</v>
      </c>
      <c r="AE1055" s="1">
        <v>0</v>
      </c>
      <c r="AF1055" s="1">
        <v>5</v>
      </c>
      <c r="AG1055" s="1">
        <v>8</v>
      </c>
      <c r="AH1055" s="1">
        <v>0.625</v>
      </c>
      <c r="AI1055" s="1">
        <v>1.1000000000000001</v>
      </c>
      <c r="AJ1055" s="1">
        <v>4</v>
      </c>
      <c r="AK1055" s="1">
        <v>132</v>
      </c>
      <c r="AL1055" s="1">
        <v>14</v>
      </c>
      <c r="AM1055" s="1">
        <v>17</v>
      </c>
      <c r="AN1055" s="1">
        <v>0</v>
      </c>
      <c r="AO1055" s="1">
        <v>0</v>
      </c>
      <c r="AP1055" s="1">
        <v>405</v>
      </c>
      <c r="AQ1055" s="1">
        <v>4</v>
      </c>
      <c r="AR1055" s="1">
        <v>18</v>
      </c>
      <c r="AS1055" s="1">
        <v>24</v>
      </c>
      <c r="AT1055" s="1">
        <v>343</v>
      </c>
      <c r="AU1055" s="1">
        <v>245</v>
      </c>
      <c r="AV1055" s="1">
        <v>62</v>
      </c>
      <c r="AW1055" s="1">
        <v>2</v>
      </c>
      <c r="AX1055" s="1">
        <v>1</v>
      </c>
      <c r="AY1055" t="str">
        <f t="shared" si="176"/>
        <v>2021_02_KC</v>
      </c>
      <c r="AZ1055" t="str">
        <f t="shared" si="177"/>
        <v>M.Hardman</v>
      </c>
      <c r="BA1055" t="str">
        <f t="shared" si="178"/>
        <v/>
      </c>
      <c r="BB1055" t="str">
        <f t="shared" si="179"/>
        <v>2021_02_KC</v>
      </c>
      <c r="BC1055" t="str">
        <f t="shared" si="180"/>
        <v/>
      </c>
      <c r="BD1055">
        <f>COUNTIFS($BB$1:BB1055,BB1055,$BC$1:BC1055,"ru")</f>
        <v>3</v>
      </c>
      <c r="BE1055" t="str">
        <f t="shared" si="181"/>
        <v>re</v>
      </c>
      <c r="BF1055">
        <f>COUNTIFS($BB$1:BB1055,BB1055,$BE$1:BE1055,"re")</f>
        <v>4</v>
      </c>
      <c r="BG1055" t="str">
        <f t="shared" si="182"/>
        <v>32021_02_KC</v>
      </c>
      <c r="BH1055" t="str">
        <f t="shared" si="183"/>
        <v>re42021_02_KC</v>
      </c>
      <c r="BI1055" t="str">
        <f t="shared" si="184"/>
        <v>2021_02_KCM.Hardman</v>
      </c>
      <c r="BJ1055" t="str">
        <f t="shared" si="185"/>
        <v>2021_KC_M.Hardman</v>
      </c>
      <c r="BK1055" t="str">
        <f>IF(ISERROR(MATCH(LEFT(C1055,5)&amp;B1055&amp;"_"&amp;A1055,$BK$1:BK1054,0)),LEFT(C1055,5)&amp;B1055&amp;"_"&amp;A1055,"")</f>
        <v/>
      </c>
      <c r="BL1055">
        <f>COUNTIFS($B$1:B1055,B1055)-COUNTIFS($B$1:B1055,B1055,$BK$1:BK1055,"")</f>
        <v>10</v>
      </c>
      <c r="BM1055" t="str">
        <f t="shared" si="186"/>
        <v/>
      </c>
    </row>
    <row r="1056" spans="1:65" x14ac:dyDescent="0.25">
      <c r="A1056" s="1" t="s">
        <v>207</v>
      </c>
      <c r="B1056" s="1" t="s">
        <v>91</v>
      </c>
      <c r="C1056" s="1" t="s">
        <v>839</v>
      </c>
      <c r="D1056" s="1">
        <v>3.3000000000000002E-2</v>
      </c>
      <c r="E1056" s="1">
        <v>1.42</v>
      </c>
      <c r="F1056" s="1" t="s">
        <v>1028</v>
      </c>
      <c r="G1056" s="1" t="s">
        <v>52</v>
      </c>
      <c r="H1056" s="1" t="s">
        <v>52</v>
      </c>
      <c r="I1056" s="1" t="s">
        <v>52</v>
      </c>
      <c r="J1056" s="1" t="s">
        <v>52</v>
      </c>
      <c r="K1056" s="1" t="s">
        <v>52</v>
      </c>
      <c r="L1056" s="1" t="s">
        <v>52</v>
      </c>
      <c r="M1056" s="1" t="s">
        <v>52</v>
      </c>
      <c r="N1056" s="1" t="s">
        <v>52</v>
      </c>
      <c r="O1056" s="1" t="s">
        <v>52</v>
      </c>
      <c r="P1056" s="1" t="s">
        <v>52</v>
      </c>
      <c r="Q1056" s="1" t="s">
        <v>52</v>
      </c>
      <c r="R1056" s="1" t="s">
        <v>52</v>
      </c>
      <c r="S1056" s="1" t="s">
        <v>52</v>
      </c>
      <c r="T1056" s="1" t="s">
        <v>52</v>
      </c>
      <c r="U1056" s="1" t="s">
        <v>52</v>
      </c>
      <c r="V1056" s="1" t="s">
        <v>52</v>
      </c>
      <c r="W1056" s="1" t="s">
        <v>52</v>
      </c>
      <c r="X1056" s="1" t="s">
        <v>52</v>
      </c>
      <c r="Y1056" s="1" t="s">
        <v>52</v>
      </c>
      <c r="Z1056" s="1" t="s">
        <v>52</v>
      </c>
      <c r="AA1056" s="1" t="s">
        <v>52</v>
      </c>
      <c r="AB1056" s="1" t="s">
        <v>52</v>
      </c>
      <c r="AC1056" s="1" t="s">
        <v>52</v>
      </c>
      <c r="AD1056" s="1">
        <v>55</v>
      </c>
      <c r="AE1056" s="1">
        <v>1</v>
      </c>
      <c r="AF1056" s="1">
        <v>6</v>
      </c>
      <c r="AG1056" s="1">
        <v>11</v>
      </c>
      <c r="AH1056" s="1">
        <v>0.54500000000000004</v>
      </c>
      <c r="AI1056" s="1">
        <v>-3.89</v>
      </c>
      <c r="AJ1056" s="1">
        <v>2</v>
      </c>
      <c r="AK1056" s="1">
        <v>175</v>
      </c>
      <c r="AL1056" s="1">
        <v>6</v>
      </c>
      <c r="AM1056" s="1">
        <v>36</v>
      </c>
      <c r="AN1056" s="1">
        <v>0</v>
      </c>
      <c r="AO1056" s="1">
        <v>0</v>
      </c>
      <c r="AP1056" s="1">
        <v>189</v>
      </c>
      <c r="AQ1056" s="1">
        <v>2</v>
      </c>
      <c r="AR1056" s="1">
        <v>16</v>
      </c>
      <c r="AS1056" s="1">
        <v>14</v>
      </c>
      <c r="AT1056" s="1">
        <v>118</v>
      </c>
      <c r="AU1056" s="1">
        <v>405</v>
      </c>
      <c r="AV1056" s="1">
        <v>75</v>
      </c>
      <c r="AW1056" s="1">
        <v>1</v>
      </c>
      <c r="AX1056" s="1">
        <v>0</v>
      </c>
      <c r="AY1056" t="str">
        <f t="shared" si="176"/>
        <v>2021_02_JAX</v>
      </c>
      <c r="AZ1056" t="str">
        <f t="shared" si="177"/>
        <v>M.Jones</v>
      </c>
      <c r="BA1056" t="str">
        <f t="shared" si="178"/>
        <v/>
      </c>
      <c r="BB1056" t="str">
        <f t="shared" si="179"/>
        <v>2021_02_JAX</v>
      </c>
      <c r="BC1056" t="str">
        <f t="shared" si="180"/>
        <v/>
      </c>
      <c r="BD1056">
        <f>COUNTIFS($BB$1:BB1056,BB1056,$BC$1:BC1056,"ru")</f>
        <v>3</v>
      </c>
      <c r="BE1056" t="str">
        <f t="shared" si="181"/>
        <v>re</v>
      </c>
      <c r="BF1056">
        <f>COUNTIFS($BB$1:BB1056,BB1056,$BE$1:BE1056,"re")</f>
        <v>4</v>
      </c>
      <c r="BG1056" t="str">
        <f t="shared" si="182"/>
        <v>32021_02_JAX</v>
      </c>
      <c r="BH1056" t="str">
        <f t="shared" si="183"/>
        <v>re42021_02_JAX</v>
      </c>
      <c r="BI1056" t="str">
        <f t="shared" si="184"/>
        <v>2021_02_JAXM.Jones</v>
      </c>
      <c r="BJ1056" t="str">
        <f t="shared" si="185"/>
        <v>2021_JAX_M.Jones</v>
      </c>
      <c r="BK1056" t="str">
        <f>IF(ISERROR(MATCH(LEFT(C1056,5)&amp;B1056&amp;"_"&amp;A1056,$BK$1:BK1055,0)),LEFT(C1056,5)&amp;B1056&amp;"_"&amp;A1056,"")</f>
        <v/>
      </c>
      <c r="BL1056">
        <f>COUNTIFS($B$1:B1056,B1056)-COUNTIFS($B$1:B1056,B1056,$BK$1:BK1056,"")</f>
        <v>9</v>
      </c>
      <c r="BM1056" t="str">
        <f t="shared" si="186"/>
        <v/>
      </c>
    </row>
    <row r="1057" spans="1:65" x14ac:dyDescent="0.25">
      <c r="A1057" s="1" t="s">
        <v>243</v>
      </c>
      <c r="B1057" s="1" t="s">
        <v>68</v>
      </c>
      <c r="C1057" s="1" t="s">
        <v>1234</v>
      </c>
      <c r="D1057" s="1">
        <v>7.0000000000000007E-2</v>
      </c>
      <c r="E1057" s="1">
        <v>2.2799999999999998</v>
      </c>
      <c r="F1057" s="1" t="s">
        <v>1433</v>
      </c>
      <c r="G1057" s="1" t="s">
        <v>52</v>
      </c>
      <c r="H1057" s="1" t="s">
        <v>52</v>
      </c>
      <c r="I1057" s="1" t="s">
        <v>52</v>
      </c>
      <c r="J1057" s="1" t="s">
        <v>52</v>
      </c>
      <c r="K1057" s="1" t="s">
        <v>52</v>
      </c>
      <c r="L1057" s="1" t="s">
        <v>52</v>
      </c>
      <c r="M1057" s="1" t="s">
        <v>52</v>
      </c>
      <c r="N1057" s="1" t="s">
        <v>52</v>
      </c>
      <c r="O1057" s="1" t="s">
        <v>52</v>
      </c>
      <c r="P1057" s="1" t="s">
        <v>52</v>
      </c>
      <c r="Q1057" s="1" t="s">
        <v>52</v>
      </c>
      <c r="R1057" s="1" t="s">
        <v>52</v>
      </c>
      <c r="S1057" s="1" t="s">
        <v>52</v>
      </c>
      <c r="T1057" s="1" t="s">
        <v>52</v>
      </c>
      <c r="U1057" s="1" t="s">
        <v>52</v>
      </c>
      <c r="V1057" s="1" t="s">
        <v>52</v>
      </c>
      <c r="W1057" s="1" t="s">
        <v>52</v>
      </c>
      <c r="X1057" s="1" t="s">
        <v>52</v>
      </c>
      <c r="Y1057" s="1" t="s">
        <v>52</v>
      </c>
      <c r="Z1057" s="1" t="s">
        <v>52</v>
      </c>
      <c r="AA1057" s="1" t="s">
        <v>52</v>
      </c>
      <c r="AB1057" s="1" t="s">
        <v>52</v>
      </c>
      <c r="AC1057" s="1" t="s">
        <v>52</v>
      </c>
      <c r="AD1057" s="1">
        <v>55</v>
      </c>
      <c r="AE1057" s="1">
        <v>0</v>
      </c>
      <c r="AF1057" s="1">
        <v>4</v>
      </c>
      <c r="AG1057" s="1">
        <v>8</v>
      </c>
      <c r="AH1057" s="1">
        <v>0.5</v>
      </c>
      <c r="AI1057" s="1">
        <v>-14.5</v>
      </c>
      <c r="AJ1057" s="1">
        <v>2</v>
      </c>
      <c r="AK1057" s="1">
        <v>94</v>
      </c>
      <c r="AL1057" s="1">
        <v>27</v>
      </c>
      <c r="AM1057" s="1">
        <v>19</v>
      </c>
      <c r="AN1057" s="1">
        <v>0</v>
      </c>
      <c r="AO1057" s="1">
        <v>0</v>
      </c>
      <c r="AP1057" s="1">
        <v>446</v>
      </c>
      <c r="AQ1057" s="1">
        <v>3</v>
      </c>
      <c r="AR1057" s="1">
        <v>13</v>
      </c>
      <c r="AS1057" s="1">
        <v>41</v>
      </c>
      <c r="AT1057" s="1">
        <v>432</v>
      </c>
      <c r="AU1057" s="1">
        <v>382</v>
      </c>
      <c r="AV1057" s="1">
        <v>35</v>
      </c>
      <c r="AW1057" s="1">
        <v>3</v>
      </c>
      <c r="AX1057" s="1">
        <v>3</v>
      </c>
      <c r="AY1057" t="str">
        <f t="shared" si="176"/>
        <v>2021_03_TB</v>
      </c>
      <c r="AZ1057" t="str">
        <f t="shared" si="177"/>
        <v>R.Gronkowski</v>
      </c>
      <c r="BA1057" t="str">
        <f t="shared" si="178"/>
        <v/>
      </c>
      <c r="BB1057" t="str">
        <f t="shared" si="179"/>
        <v>2021_03_TB</v>
      </c>
      <c r="BC1057" t="str">
        <f t="shared" si="180"/>
        <v/>
      </c>
      <c r="BD1057">
        <f>COUNTIFS($BB$1:BB1057,BB1057,$BC$1:BC1057,"ru")</f>
        <v>4</v>
      </c>
      <c r="BE1057" t="str">
        <f t="shared" si="181"/>
        <v>re</v>
      </c>
      <c r="BF1057">
        <f>COUNTIFS($BB$1:BB1057,BB1057,$BE$1:BE1057,"re")</f>
        <v>5</v>
      </c>
      <c r="BG1057" t="str">
        <f t="shared" si="182"/>
        <v>42021_03_TB</v>
      </c>
      <c r="BH1057" t="str">
        <f t="shared" si="183"/>
        <v>re52021_03_TB</v>
      </c>
      <c r="BI1057" t="str">
        <f t="shared" si="184"/>
        <v>2021_03_TBR.Gronkowski</v>
      </c>
      <c r="BJ1057" t="str">
        <f t="shared" si="185"/>
        <v>2021_TB_R.Gronkowski</v>
      </c>
      <c r="BK1057" t="str">
        <f>IF(ISERROR(MATCH(LEFT(C1057,5)&amp;B1057&amp;"_"&amp;A1057,$BK$1:BK1056,0)),LEFT(C1057,5)&amp;B1057&amp;"_"&amp;A1057,"")</f>
        <v/>
      </c>
      <c r="BL1057">
        <f>COUNTIFS($B$1:B1057,B1057)-COUNTIFS($B$1:B1057,B1057,$BK$1:BK1057,"")</f>
        <v>10</v>
      </c>
      <c r="BM1057" t="str">
        <f t="shared" si="186"/>
        <v/>
      </c>
    </row>
    <row r="1058" spans="1:65" x14ac:dyDescent="0.25">
      <c r="A1058" s="1" t="s">
        <v>210</v>
      </c>
      <c r="B1058" s="1" t="s">
        <v>62</v>
      </c>
      <c r="C1058" s="1" t="s">
        <v>826</v>
      </c>
      <c r="D1058" s="1">
        <v>1.6E-2</v>
      </c>
      <c r="E1058" s="1">
        <v>1.24</v>
      </c>
      <c r="F1058" s="1" t="s">
        <v>1029</v>
      </c>
      <c r="G1058" s="1" t="s">
        <v>52</v>
      </c>
      <c r="H1058" s="1" t="s">
        <v>52</v>
      </c>
      <c r="I1058" s="1" t="s">
        <v>52</v>
      </c>
      <c r="J1058" s="1" t="s">
        <v>52</v>
      </c>
      <c r="K1058" s="1" t="s">
        <v>52</v>
      </c>
      <c r="L1058" s="1" t="s">
        <v>52</v>
      </c>
      <c r="M1058" s="1" t="s">
        <v>52</v>
      </c>
      <c r="N1058" s="1" t="s">
        <v>52</v>
      </c>
      <c r="O1058" s="1" t="s">
        <v>52</v>
      </c>
      <c r="P1058" s="1" t="s">
        <v>52</v>
      </c>
      <c r="Q1058" s="1" t="s">
        <v>52</v>
      </c>
      <c r="R1058" s="1" t="s">
        <v>52</v>
      </c>
      <c r="S1058" s="1" t="s">
        <v>52</v>
      </c>
      <c r="T1058" s="1" t="s">
        <v>52</v>
      </c>
      <c r="U1058" s="1" t="s">
        <v>52</v>
      </c>
      <c r="V1058" s="1" t="s">
        <v>52</v>
      </c>
      <c r="W1058" s="1" t="s">
        <v>52</v>
      </c>
      <c r="X1058" s="1" t="s">
        <v>52</v>
      </c>
      <c r="Y1058" s="1" t="s">
        <v>52</v>
      </c>
      <c r="Z1058" s="1" t="s">
        <v>52</v>
      </c>
      <c r="AA1058" s="1" t="s">
        <v>52</v>
      </c>
      <c r="AB1058" s="1" t="s">
        <v>52</v>
      </c>
      <c r="AC1058" s="1" t="s">
        <v>52</v>
      </c>
      <c r="AD1058" s="1">
        <v>54</v>
      </c>
      <c r="AE1058" s="1">
        <v>1</v>
      </c>
      <c r="AF1058" s="1">
        <v>4</v>
      </c>
      <c r="AG1058" s="1">
        <v>4</v>
      </c>
      <c r="AH1058" s="1">
        <v>1</v>
      </c>
      <c r="AI1058" s="1">
        <v>35.869999999999997</v>
      </c>
      <c r="AJ1058" s="1">
        <v>3</v>
      </c>
      <c r="AK1058" s="1">
        <v>41</v>
      </c>
      <c r="AL1058" s="1">
        <v>13</v>
      </c>
      <c r="AM1058" s="1">
        <v>9</v>
      </c>
      <c r="AN1058" s="1">
        <v>0</v>
      </c>
      <c r="AO1058" s="1">
        <v>0</v>
      </c>
      <c r="AP1058" s="1">
        <v>474</v>
      </c>
      <c r="AQ1058" s="1">
        <v>5</v>
      </c>
      <c r="AR1058" s="1">
        <v>21</v>
      </c>
      <c r="AS1058" s="1">
        <v>29</v>
      </c>
      <c r="AT1058" s="1">
        <v>400</v>
      </c>
      <c r="AU1058" s="1">
        <v>296</v>
      </c>
      <c r="AV1058" s="1">
        <v>103</v>
      </c>
      <c r="AW1058" s="1">
        <v>3</v>
      </c>
      <c r="AX1058" s="1">
        <v>1</v>
      </c>
      <c r="AY1058" t="str">
        <f t="shared" si="176"/>
        <v>2021_02_ARI</v>
      </c>
      <c r="AZ1058" t="str">
        <f t="shared" si="177"/>
        <v>D.Hopkins</v>
      </c>
      <c r="BA1058" t="str">
        <f t="shared" si="178"/>
        <v/>
      </c>
      <c r="BB1058" t="str">
        <f t="shared" si="179"/>
        <v>2021_02_ARI</v>
      </c>
      <c r="BC1058" t="str">
        <f t="shared" si="180"/>
        <v/>
      </c>
      <c r="BD1058">
        <f>COUNTIFS($BB$1:BB1058,BB1058,$BC$1:BC1058,"ru")</f>
        <v>3</v>
      </c>
      <c r="BE1058" t="str">
        <f t="shared" si="181"/>
        <v>re</v>
      </c>
      <c r="BF1058">
        <f>COUNTIFS($BB$1:BB1058,BB1058,$BE$1:BE1058,"re")</f>
        <v>5</v>
      </c>
      <c r="BG1058" t="str">
        <f t="shared" si="182"/>
        <v>32021_02_ARI</v>
      </c>
      <c r="BH1058" t="str">
        <f t="shared" si="183"/>
        <v>re52021_02_ARI</v>
      </c>
      <c r="BI1058" t="str">
        <f t="shared" si="184"/>
        <v>2021_02_ARID.Hopkins</v>
      </c>
      <c r="BJ1058" t="str">
        <f t="shared" si="185"/>
        <v>2021_ARI_D.Hopkins</v>
      </c>
      <c r="BK1058" t="str">
        <f>IF(ISERROR(MATCH(LEFT(C1058,5)&amp;B1058&amp;"_"&amp;A1058,$BK$1:BK1057,0)),LEFT(C1058,5)&amp;B1058&amp;"_"&amp;A1058,"")</f>
        <v/>
      </c>
      <c r="BL1058">
        <f>COUNTIFS($B$1:B1058,B1058)-COUNTIFS($B$1:B1058,B1058,$BK$1:BK1058,"")</f>
        <v>9</v>
      </c>
      <c r="BM1058" t="str">
        <f t="shared" si="186"/>
        <v/>
      </c>
    </row>
    <row r="1059" spans="1:65" x14ac:dyDescent="0.25">
      <c r="A1059" s="1" t="s">
        <v>227</v>
      </c>
      <c r="B1059" s="1" t="s">
        <v>105</v>
      </c>
      <c r="C1059" s="1" t="s">
        <v>837</v>
      </c>
      <c r="D1059" s="1">
        <v>3.6999999999999998E-2</v>
      </c>
      <c r="E1059" s="1">
        <v>0.4</v>
      </c>
      <c r="F1059" s="1" t="s">
        <v>1030</v>
      </c>
      <c r="G1059" s="1" t="s">
        <v>52</v>
      </c>
      <c r="H1059" s="1" t="s">
        <v>52</v>
      </c>
      <c r="I1059" s="1" t="s">
        <v>52</v>
      </c>
      <c r="J1059" s="1" t="s">
        <v>52</v>
      </c>
      <c r="K1059" s="1" t="s">
        <v>52</v>
      </c>
      <c r="L1059" s="1" t="s">
        <v>52</v>
      </c>
      <c r="M1059" s="1" t="s">
        <v>52</v>
      </c>
      <c r="N1059" s="1" t="s">
        <v>52</v>
      </c>
      <c r="O1059" s="1" t="s">
        <v>52</v>
      </c>
      <c r="P1059" s="1" t="s">
        <v>52</v>
      </c>
      <c r="Q1059" s="1" t="s">
        <v>52</v>
      </c>
      <c r="R1059" s="1" t="s">
        <v>52</v>
      </c>
      <c r="S1059" s="1" t="s">
        <v>52</v>
      </c>
      <c r="T1059" s="1" t="s">
        <v>52</v>
      </c>
      <c r="U1059" s="1" t="s">
        <v>52</v>
      </c>
      <c r="V1059" s="1" t="s">
        <v>52</v>
      </c>
      <c r="W1059" s="1" t="s">
        <v>52</v>
      </c>
      <c r="X1059" s="1" t="s">
        <v>52</v>
      </c>
      <c r="Y1059" s="1" t="s">
        <v>52</v>
      </c>
      <c r="Z1059" s="1" t="s">
        <v>52</v>
      </c>
      <c r="AA1059" s="1" t="s">
        <v>52</v>
      </c>
      <c r="AB1059" s="1" t="s">
        <v>52</v>
      </c>
      <c r="AC1059" s="1" t="s">
        <v>52</v>
      </c>
      <c r="AD1059" s="1">
        <v>54</v>
      </c>
      <c r="AE1059" s="1">
        <v>1</v>
      </c>
      <c r="AF1059" s="1">
        <v>3</v>
      </c>
      <c r="AG1059" s="1">
        <v>6</v>
      </c>
      <c r="AH1059" s="1">
        <v>0.5</v>
      </c>
      <c r="AI1059" s="1">
        <v>-7.9</v>
      </c>
      <c r="AJ1059" s="1">
        <v>2</v>
      </c>
      <c r="AK1059" s="1">
        <v>112</v>
      </c>
      <c r="AL1059" s="1">
        <v>3</v>
      </c>
      <c r="AM1059" s="1">
        <v>6</v>
      </c>
      <c r="AN1059" s="1">
        <v>0</v>
      </c>
      <c r="AO1059" s="1">
        <v>0</v>
      </c>
      <c r="AP1059" s="1">
        <v>391</v>
      </c>
      <c r="AQ1059" s="1">
        <v>2</v>
      </c>
      <c r="AR1059" s="1">
        <v>28</v>
      </c>
      <c r="AS1059" s="1">
        <v>22</v>
      </c>
      <c r="AT1059" s="1">
        <v>249</v>
      </c>
      <c r="AU1059" s="1">
        <v>359</v>
      </c>
      <c r="AV1059" s="1">
        <v>163</v>
      </c>
      <c r="AW1059" s="1">
        <v>6</v>
      </c>
      <c r="AX1059" s="1">
        <v>2</v>
      </c>
      <c r="AY1059" t="str">
        <f t="shared" si="176"/>
        <v>2021_02_NYG</v>
      </c>
      <c r="AZ1059" t="str">
        <f t="shared" si="177"/>
        <v>D.Slayton</v>
      </c>
      <c r="BA1059" t="str">
        <f t="shared" si="178"/>
        <v/>
      </c>
      <c r="BB1059" t="str">
        <f t="shared" si="179"/>
        <v>2021_02_NYG</v>
      </c>
      <c r="BC1059" t="str">
        <f t="shared" si="180"/>
        <v/>
      </c>
      <c r="BD1059">
        <f>COUNTIFS($BB$1:BB1059,BB1059,$BC$1:BC1059,"ru")</f>
        <v>6</v>
      </c>
      <c r="BE1059" t="str">
        <f t="shared" si="181"/>
        <v>re</v>
      </c>
      <c r="BF1059">
        <f>COUNTIFS($BB$1:BB1059,BB1059,$BE$1:BE1059,"re")</f>
        <v>4</v>
      </c>
      <c r="BG1059" t="str">
        <f t="shared" si="182"/>
        <v>62021_02_NYG</v>
      </c>
      <c r="BH1059" t="str">
        <f t="shared" si="183"/>
        <v>re42021_02_NYG</v>
      </c>
      <c r="BI1059" t="str">
        <f t="shared" si="184"/>
        <v>2021_02_NYGD.Slayton</v>
      </c>
      <c r="BJ1059" t="str">
        <f t="shared" si="185"/>
        <v>2021_NYG_D.Slayton</v>
      </c>
      <c r="BK1059" t="str">
        <f>IF(ISERROR(MATCH(LEFT(C1059,5)&amp;B1059&amp;"_"&amp;A1059,$BK$1:BK1058,0)),LEFT(C1059,5)&amp;B1059&amp;"_"&amp;A1059,"")</f>
        <v/>
      </c>
      <c r="BL1059">
        <f>COUNTIFS($B$1:B1059,B1059)-COUNTIFS($B$1:B1059,B1059,$BK$1:BK1059,"")</f>
        <v>13</v>
      </c>
      <c r="BM1059" t="str">
        <f t="shared" si="186"/>
        <v/>
      </c>
    </row>
    <row r="1060" spans="1:65" x14ac:dyDescent="0.25">
      <c r="A1060" s="1" t="s">
        <v>201</v>
      </c>
      <c r="B1060" s="1" t="s">
        <v>76</v>
      </c>
      <c r="C1060" s="1" t="s">
        <v>1236</v>
      </c>
      <c r="D1060" s="1">
        <v>0.124</v>
      </c>
      <c r="E1060" s="1">
        <v>2.8</v>
      </c>
      <c r="F1060" s="1" t="s">
        <v>1434</v>
      </c>
      <c r="G1060" s="1" t="s">
        <v>52</v>
      </c>
      <c r="H1060" s="1" t="s">
        <v>52</v>
      </c>
      <c r="I1060" s="1" t="s">
        <v>52</v>
      </c>
      <c r="J1060" s="1" t="s">
        <v>52</v>
      </c>
      <c r="K1060" s="1" t="s">
        <v>52</v>
      </c>
      <c r="L1060" s="1" t="s">
        <v>52</v>
      </c>
      <c r="M1060" s="1" t="s">
        <v>52</v>
      </c>
      <c r="N1060" s="1" t="s">
        <v>52</v>
      </c>
      <c r="O1060" s="1" t="s">
        <v>52</v>
      </c>
      <c r="P1060" s="1" t="s">
        <v>52</v>
      </c>
      <c r="Q1060" s="1" t="s">
        <v>52</v>
      </c>
      <c r="R1060" s="1" t="s">
        <v>52</v>
      </c>
      <c r="S1060" s="1" t="s">
        <v>52</v>
      </c>
      <c r="T1060" s="1" t="s">
        <v>52</v>
      </c>
      <c r="U1060" s="1" t="s">
        <v>52</v>
      </c>
      <c r="V1060" s="1" t="s">
        <v>52</v>
      </c>
      <c r="W1060" s="1" t="s">
        <v>52</v>
      </c>
      <c r="X1060" s="1" t="s">
        <v>52</v>
      </c>
      <c r="Y1060" s="1" t="s">
        <v>52</v>
      </c>
      <c r="Z1060" s="1" t="s">
        <v>52</v>
      </c>
      <c r="AA1060" s="1" t="s">
        <v>52</v>
      </c>
      <c r="AB1060" s="1" t="s">
        <v>52</v>
      </c>
      <c r="AC1060" s="1" t="s">
        <v>52</v>
      </c>
      <c r="AD1060" s="1">
        <v>54</v>
      </c>
      <c r="AE1060" s="1">
        <v>0</v>
      </c>
      <c r="AF1060" s="1">
        <v>5</v>
      </c>
      <c r="AG1060" s="1">
        <v>7</v>
      </c>
      <c r="AH1060" s="1">
        <v>0.71399999999999997</v>
      </c>
      <c r="AI1060" s="1">
        <v>8.67</v>
      </c>
      <c r="AJ1060" s="1">
        <v>3</v>
      </c>
      <c r="AK1060" s="1">
        <v>81</v>
      </c>
      <c r="AL1060" s="1">
        <v>16</v>
      </c>
      <c r="AM1060" s="1">
        <v>18</v>
      </c>
      <c r="AN1060" s="1">
        <v>0</v>
      </c>
      <c r="AO1060" s="1">
        <v>0</v>
      </c>
      <c r="AP1060" s="1">
        <v>497</v>
      </c>
      <c r="AQ1060" s="1">
        <v>4</v>
      </c>
      <c r="AR1060" s="1">
        <v>35</v>
      </c>
      <c r="AS1060" s="1">
        <v>26</v>
      </c>
      <c r="AT1060" s="1">
        <v>386</v>
      </c>
      <c r="AU1060" s="1">
        <v>399</v>
      </c>
      <c r="AV1060" s="1">
        <v>140</v>
      </c>
      <c r="AW1060" s="1">
        <v>9</v>
      </c>
      <c r="AX1060" s="1">
        <v>4</v>
      </c>
      <c r="AY1060" t="str">
        <f t="shared" si="176"/>
        <v>2021_03_LV</v>
      </c>
      <c r="AZ1060" t="str">
        <f t="shared" si="177"/>
        <v>D.Waller</v>
      </c>
      <c r="BA1060" t="str">
        <f t="shared" si="178"/>
        <v/>
      </c>
      <c r="BB1060" t="str">
        <f t="shared" si="179"/>
        <v>2021_03_LV</v>
      </c>
      <c r="BC1060" t="str">
        <f t="shared" si="180"/>
        <v/>
      </c>
      <c r="BD1060">
        <f>COUNTIFS($BB$1:BB1060,BB1060,$BC$1:BC1060,"ru")</f>
        <v>4</v>
      </c>
      <c r="BE1060" t="str">
        <f t="shared" si="181"/>
        <v>re</v>
      </c>
      <c r="BF1060">
        <f>COUNTIFS($BB$1:BB1060,BB1060,$BE$1:BE1060,"re")</f>
        <v>7</v>
      </c>
      <c r="BG1060" t="str">
        <f t="shared" si="182"/>
        <v>42021_03_LV</v>
      </c>
      <c r="BH1060" t="str">
        <f t="shared" si="183"/>
        <v>re72021_03_LV</v>
      </c>
      <c r="BI1060" t="str">
        <f t="shared" si="184"/>
        <v>2021_03_LVD.Waller</v>
      </c>
      <c r="BJ1060" t="str">
        <f t="shared" si="185"/>
        <v>2021_LV_D.Waller</v>
      </c>
      <c r="BK1060" t="str">
        <f>IF(ISERROR(MATCH(LEFT(C1060,5)&amp;B1060&amp;"_"&amp;A1060,$BK$1:BK1059,0)),LEFT(C1060,5)&amp;B1060&amp;"_"&amp;A1060,"")</f>
        <v/>
      </c>
      <c r="BL1060">
        <f>COUNTIFS($B$1:B1060,B1060)-COUNTIFS($B$1:B1060,B1060,$BK$1:BK1060,"")</f>
        <v>12</v>
      </c>
      <c r="BM1060" t="str">
        <f t="shared" si="186"/>
        <v/>
      </c>
    </row>
    <row r="1061" spans="1:65" x14ac:dyDescent="0.25">
      <c r="A1061" s="1" t="s">
        <v>232</v>
      </c>
      <c r="B1061" s="1" t="s">
        <v>58</v>
      </c>
      <c r="C1061" s="1" t="s">
        <v>2049</v>
      </c>
      <c r="D1061" s="1">
        <v>1.0999999999999999E-2</v>
      </c>
      <c r="E1061" s="1">
        <v>-0.14000000000000001</v>
      </c>
      <c r="F1061" s="1" t="s">
        <v>2237</v>
      </c>
      <c r="G1061" s="1" t="s">
        <v>52</v>
      </c>
      <c r="H1061" s="1" t="s">
        <v>52</v>
      </c>
      <c r="I1061" s="1" t="s">
        <v>52</v>
      </c>
      <c r="J1061" s="1" t="s">
        <v>52</v>
      </c>
      <c r="K1061" s="1" t="s">
        <v>52</v>
      </c>
      <c r="L1061" s="1" t="s">
        <v>52</v>
      </c>
      <c r="M1061" s="1" t="s">
        <v>52</v>
      </c>
      <c r="N1061" s="1" t="s">
        <v>52</v>
      </c>
      <c r="O1061" s="1" t="s">
        <v>52</v>
      </c>
      <c r="P1061" s="1" t="s">
        <v>52</v>
      </c>
      <c r="Q1061" s="1" t="s">
        <v>52</v>
      </c>
      <c r="R1061" s="1" t="s">
        <v>52</v>
      </c>
      <c r="S1061" s="1" t="s">
        <v>52</v>
      </c>
      <c r="T1061" s="1" t="s">
        <v>52</v>
      </c>
      <c r="U1061" s="1" t="s">
        <v>52</v>
      </c>
      <c r="V1061" s="1" t="s">
        <v>52</v>
      </c>
      <c r="W1061" s="1" t="s">
        <v>52</v>
      </c>
      <c r="X1061" s="1" t="s">
        <v>52</v>
      </c>
      <c r="Y1061" s="1" t="s">
        <v>52</v>
      </c>
      <c r="Z1061" s="1" t="s">
        <v>52</v>
      </c>
      <c r="AA1061" s="1" t="s">
        <v>52</v>
      </c>
      <c r="AB1061" s="1" t="s">
        <v>52</v>
      </c>
      <c r="AC1061" s="1" t="s">
        <v>52</v>
      </c>
      <c r="AD1061" s="1">
        <v>54</v>
      </c>
      <c r="AE1061" s="1">
        <v>2</v>
      </c>
      <c r="AF1061" s="1">
        <v>3</v>
      </c>
      <c r="AG1061" s="1">
        <v>5</v>
      </c>
      <c r="AH1061" s="1">
        <v>0.6</v>
      </c>
      <c r="AI1061" s="1">
        <v>22.66</v>
      </c>
      <c r="AJ1061" s="1">
        <v>3</v>
      </c>
      <c r="AK1061" s="1">
        <v>79</v>
      </c>
      <c r="AL1061" s="1">
        <v>2</v>
      </c>
      <c r="AM1061" s="1">
        <v>1</v>
      </c>
      <c r="AN1061" s="1">
        <v>0</v>
      </c>
      <c r="AO1061" s="1">
        <v>0</v>
      </c>
      <c r="AP1061" s="1">
        <v>436</v>
      </c>
      <c r="AQ1061" s="1">
        <v>4</v>
      </c>
      <c r="AR1061" s="1">
        <v>28</v>
      </c>
      <c r="AS1061" s="1">
        <v>15</v>
      </c>
      <c r="AT1061" s="1">
        <v>315</v>
      </c>
      <c r="AU1061" s="1">
        <v>292</v>
      </c>
      <c r="AV1061" s="1">
        <v>121</v>
      </c>
      <c r="AW1061" s="1">
        <v>4</v>
      </c>
      <c r="AX1061" s="1">
        <v>1</v>
      </c>
      <c r="AY1061" t="str">
        <f t="shared" si="176"/>
        <v>2021_05_BUF</v>
      </c>
      <c r="AZ1061" t="str">
        <f t="shared" si="177"/>
        <v>E.Sanders</v>
      </c>
      <c r="BA1061" t="str">
        <f t="shared" si="178"/>
        <v/>
      </c>
      <c r="BB1061" t="str">
        <f t="shared" si="179"/>
        <v>2021_05_BUF</v>
      </c>
      <c r="BC1061" t="str">
        <f t="shared" si="180"/>
        <v/>
      </c>
      <c r="BD1061">
        <f>COUNTIFS($BB$1:BB1061,BB1061,$BC$1:BC1061,"ru")</f>
        <v>3</v>
      </c>
      <c r="BE1061" t="str">
        <f t="shared" si="181"/>
        <v>re</v>
      </c>
      <c r="BF1061">
        <f>COUNTIFS($BB$1:BB1061,BB1061,$BE$1:BE1061,"re")</f>
        <v>5</v>
      </c>
      <c r="BG1061" t="str">
        <f t="shared" si="182"/>
        <v>32021_05_BUF</v>
      </c>
      <c r="BH1061" t="str">
        <f t="shared" si="183"/>
        <v>re52021_05_BUF</v>
      </c>
      <c r="BI1061" t="str">
        <f t="shared" si="184"/>
        <v>2021_05_BUFE.Sanders</v>
      </c>
      <c r="BJ1061" t="str">
        <f t="shared" si="185"/>
        <v>2021_BUF_E.Sanders</v>
      </c>
      <c r="BK1061" t="str">
        <f>IF(ISERROR(MATCH(LEFT(C1061,5)&amp;B1061&amp;"_"&amp;A1061,$BK$1:BK1060,0)),LEFT(C1061,5)&amp;B1061&amp;"_"&amp;A1061,"")</f>
        <v/>
      </c>
      <c r="BL1061">
        <f>COUNTIFS($B$1:B1061,B1061)-COUNTIFS($B$1:B1061,B1061,$BK$1:BK1061,"")</f>
        <v>11</v>
      </c>
      <c r="BM1061" t="str">
        <f t="shared" si="186"/>
        <v/>
      </c>
    </row>
    <row r="1062" spans="1:65" x14ac:dyDescent="0.25">
      <c r="A1062" s="1" t="s">
        <v>258</v>
      </c>
      <c r="B1062" s="1" t="s">
        <v>72</v>
      </c>
      <c r="C1062" s="1" t="s">
        <v>1243</v>
      </c>
      <c r="D1062" s="1">
        <v>5.5E-2</v>
      </c>
      <c r="E1062" s="1">
        <v>2.97</v>
      </c>
      <c r="F1062" s="1" t="s">
        <v>1435</v>
      </c>
      <c r="G1062" s="1" t="s">
        <v>52</v>
      </c>
      <c r="H1062" s="1" t="s">
        <v>52</v>
      </c>
      <c r="I1062" s="1" t="s">
        <v>52</v>
      </c>
      <c r="J1062" s="1" t="s">
        <v>52</v>
      </c>
      <c r="K1062" s="1" t="s">
        <v>52</v>
      </c>
      <c r="L1062" s="1" t="s">
        <v>52</v>
      </c>
      <c r="M1062" s="1" t="s">
        <v>52</v>
      </c>
      <c r="N1062" s="1" t="s">
        <v>52</v>
      </c>
      <c r="O1062" s="1" t="s">
        <v>52</v>
      </c>
      <c r="P1062" s="1" t="s">
        <v>52</v>
      </c>
      <c r="Q1062" s="1" t="s">
        <v>52</v>
      </c>
      <c r="R1062" s="1" t="s">
        <v>52</v>
      </c>
      <c r="S1062" s="1" t="s">
        <v>52</v>
      </c>
      <c r="T1062" s="1" t="s">
        <v>52</v>
      </c>
      <c r="U1062" s="1" t="s">
        <v>52</v>
      </c>
      <c r="V1062" s="1" t="s">
        <v>52</v>
      </c>
      <c r="W1062" s="1" t="s">
        <v>52</v>
      </c>
      <c r="X1062" s="1" t="s">
        <v>52</v>
      </c>
      <c r="Y1062" s="1" t="s">
        <v>52</v>
      </c>
      <c r="Z1062" s="1" t="s">
        <v>52</v>
      </c>
      <c r="AA1062" s="1" t="s">
        <v>52</v>
      </c>
      <c r="AB1062" s="1" t="s">
        <v>52</v>
      </c>
      <c r="AC1062" s="1" t="s">
        <v>52</v>
      </c>
      <c r="AD1062" s="1">
        <v>54</v>
      </c>
      <c r="AE1062" s="1">
        <v>0</v>
      </c>
      <c r="AF1062" s="1">
        <v>5</v>
      </c>
      <c r="AG1062" s="1">
        <v>5</v>
      </c>
      <c r="AH1062" s="1">
        <v>1</v>
      </c>
      <c r="AI1062" s="1">
        <v>21.88</v>
      </c>
      <c r="AJ1062" s="1">
        <v>3</v>
      </c>
      <c r="AK1062" s="1">
        <v>17</v>
      </c>
      <c r="AL1062" s="1">
        <v>37</v>
      </c>
      <c r="AM1062" s="1">
        <v>19</v>
      </c>
      <c r="AN1062" s="1">
        <v>0</v>
      </c>
      <c r="AO1062" s="1">
        <v>0</v>
      </c>
      <c r="AP1062" s="1">
        <v>389</v>
      </c>
      <c r="AQ1062" s="1">
        <v>2</v>
      </c>
      <c r="AR1062" s="1">
        <v>18</v>
      </c>
      <c r="AS1062" s="1">
        <v>23</v>
      </c>
      <c r="AT1062" s="1">
        <v>298</v>
      </c>
      <c r="AU1062" s="1">
        <v>282</v>
      </c>
      <c r="AV1062" s="1">
        <v>106</v>
      </c>
      <c r="AW1062" s="1">
        <v>0</v>
      </c>
      <c r="AX1062" s="1">
        <v>0</v>
      </c>
      <c r="AY1062" t="str">
        <f t="shared" si="176"/>
        <v>2021_03_SEA</v>
      </c>
      <c r="AZ1062" t="str">
        <f t="shared" si="177"/>
        <v>G.Everett</v>
      </c>
      <c r="BA1062" t="str">
        <f t="shared" si="178"/>
        <v/>
      </c>
      <c r="BB1062" t="str">
        <f t="shared" si="179"/>
        <v>2021_03_SEA</v>
      </c>
      <c r="BC1062" t="str">
        <f t="shared" si="180"/>
        <v/>
      </c>
      <c r="BD1062">
        <f>COUNTIFS($BB$1:BB1062,BB1062,$BC$1:BC1062,"ru")</f>
        <v>3</v>
      </c>
      <c r="BE1062" t="str">
        <f t="shared" si="181"/>
        <v>re</v>
      </c>
      <c r="BF1062">
        <f>COUNTIFS($BB$1:BB1062,BB1062,$BE$1:BE1062,"re")</f>
        <v>4</v>
      </c>
      <c r="BG1062" t="str">
        <f t="shared" si="182"/>
        <v>32021_03_SEA</v>
      </c>
      <c r="BH1062" t="str">
        <f t="shared" si="183"/>
        <v>re42021_03_SEA</v>
      </c>
      <c r="BI1062" t="str">
        <f t="shared" si="184"/>
        <v>2021_03_SEAG.Everett</v>
      </c>
      <c r="BJ1062" t="str">
        <f t="shared" si="185"/>
        <v>2021_SEA_G.Everett</v>
      </c>
      <c r="BK1062" t="str">
        <f>IF(ISERROR(MATCH(LEFT(C1062,5)&amp;B1062&amp;"_"&amp;A1062,$BK$1:BK1061,0)),LEFT(C1062,5)&amp;B1062&amp;"_"&amp;A1062,"")</f>
        <v>2021_SEA_G.Everett</v>
      </c>
      <c r="BL1062">
        <f>COUNTIFS($B$1:B1062,B1062)-COUNTIFS($B$1:B1062,B1062,$BK$1:BK1062,"")</f>
        <v>12</v>
      </c>
      <c r="BM1062" t="str">
        <f t="shared" si="186"/>
        <v>2021_SEA12</v>
      </c>
    </row>
    <row r="1063" spans="1:65" x14ac:dyDescent="0.25">
      <c r="A1063" s="1" t="s">
        <v>573</v>
      </c>
      <c r="B1063" s="1" t="s">
        <v>60</v>
      </c>
      <c r="C1063" s="1" t="s">
        <v>861</v>
      </c>
      <c r="D1063" s="1">
        <v>6.0999999999999999E-2</v>
      </c>
      <c r="E1063" s="1">
        <v>2.37</v>
      </c>
      <c r="F1063" s="1" t="s">
        <v>1031</v>
      </c>
      <c r="G1063" s="1" t="s">
        <v>52</v>
      </c>
      <c r="H1063" s="1" t="s">
        <v>52</v>
      </c>
      <c r="I1063" s="1" t="s">
        <v>52</v>
      </c>
      <c r="J1063" s="1" t="s">
        <v>52</v>
      </c>
      <c r="K1063" s="1" t="s">
        <v>52</v>
      </c>
      <c r="L1063" s="1" t="s">
        <v>52</v>
      </c>
      <c r="M1063" s="1" t="s">
        <v>52</v>
      </c>
      <c r="N1063" s="1" t="s">
        <v>52</v>
      </c>
      <c r="O1063" s="1" t="s">
        <v>52</v>
      </c>
      <c r="P1063" s="1" t="s">
        <v>52</v>
      </c>
      <c r="Q1063" s="1" t="s">
        <v>52</v>
      </c>
      <c r="R1063" s="1" t="s">
        <v>52</v>
      </c>
      <c r="S1063" s="1" t="s">
        <v>52</v>
      </c>
      <c r="T1063" s="1" t="s">
        <v>52</v>
      </c>
      <c r="U1063" s="1" t="s">
        <v>52</v>
      </c>
      <c r="V1063" s="1" t="s">
        <v>52</v>
      </c>
      <c r="W1063" s="1" t="s">
        <v>52</v>
      </c>
      <c r="X1063" s="1" t="s">
        <v>52</v>
      </c>
      <c r="Y1063" s="1" t="s">
        <v>52</v>
      </c>
      <c r="Z1063" s="1" t="s">
        <v>52</v>
      </c>
      <c r="AA1063" s="1" t="s">
        <v>52</v>
      </c>
      <c r="AB1063" s="1" t="s">
        <v>52</v>
      </c>
      <c r="AC1063" s="1" t="s">
        <v>52</v>
      </c>
      <c r="AD1063" s="1">
        <v>54</v>
      </c>
      <c r="AE1063" s="1">
        <v>1</v>
      </c>
      <c r="AF1063" s="1">
        <v>2</v>
      </c>
      <c r="AG1063" s="1">
        <v>4</v>
      </c>
      <c r="AH1063" s="1">
        <v>0.5</v>
      </c>
      <c r="AI1063" s="1">
        <v>5.41</v>
      </c>
      <c r="AJ1063" s="1">
        <v>3</v>
      </c>
      <c r="AK1063" s="1">
        <v>82</v>
      </c>
      <c r="AL1063" s="1">
        <v>14</v>
      </c>
      <c r="AM1063" s="1">
        <v>13</v>
      </c>
      <c r="AN1063" s="1">
        <v>0</v>
      </c>
      <c r="AO1063" s="1">
        <v>0</v>
      </c>
      <c r="AP1063" s="1">
        <v>248</v>
      </c>
      <c r="AQ1063" s="1">
        <v>3</v>
      </c>
      <c r="AR1063" s="1">
        <v>20</v>
      </c>
      <c r="AS1063" s="1">
        <v>19</v>
      </c>
      <c r="AT1063" s="1">
        <v>207</v>
      </c>
      <c r="AU1063" s="1">
        <v>227</v>
      </c>
      <c r="AV1063" s="1">
        <v>69</v>
      </c>
      <c r="AW1063" s="1">
        <v>0</v>
      </c>
      <c r="AX1063" s="1">
        <v>0</v>
      </c>
      <c r="AY1063" t="str">
        <f t="shared" si="176"/>
        <v>2021_02_CIN</v>
      </c>
      <c r="AZ1063" t="str">
        <f t="shared" si="177"/>
        <v>J.Chase</v>
      </c>
      <c r="BA1063" t="str">
        <f t="shared" si="178"/>
        <v/>
      </c>
      <c r="BB1063" t="str">
        <f t="shared" si="179"/>
        <v>2021_02_CIN</v>
      </c>
      <c r="BC1063" t="str">
        <f t="shared" si="180"/>
        <v/>
      </c>
      <c r="BD1063">
        <f>COUNTIFS($BB$1:BB1063,BB1063,$BC$1:BC1063,"ru")</f>
        <v>1</v>
      </c>
      <c r="BE1063" t="str">
        <f t="shared" si="181"/>
        <v>re</v>
      </c>
      <c r="BF1063">
        <f>COUNTIFS($BB$1:BB1063,BB1063,$BE$1:BE1063,"re")</f>
        <v>4</v>
      </c>
      <c r="BG1063" t="str">
        <f t="shared" si="182"/>
        <v>12021_02_CIN</v>
      </c>
      <c r="BH1063" t="str">
        <f t="shared" si="183"/>
        <v>re42021_02_CIN</v>
      </c>
      <c r="BI1063" t="str">
        <f t="shared" si="184"/>
        <v>2021_02_CINJ.Chase</v>
      </c>
      <c r="BJ1063" t="str">
        <f t="shared" si="185"/>
        <v>2021_CIN_J.Chase</v>
      </c>
      <c r="BK1063" t="str">
        <f>IF(ISERROR(MATCH(LEFT(C1063,5)&amp;B1063&amp;"_"&amp;A1063,$BK$1:BK1062,0)),LEFT(C1063,5)&amp;B1063&amp;"_"&amp;A1063,"")</f>
        <v/>
      </c>
      <c r="BL1063">
        <f>COUNTIFS($B$1:B1063,B1063)-COUNTIFS($B$1:B1063,B1063,$BK$1:BK1063,"")</f>
        <v>10</v>
      </c>
      <c r="BM1063" t="str">
        <f t="shared" si="186"/>
        <v/>
      </c>
    </row>
    <row r="1064" spans="1:65" x14ac:dyDescent="0.25">
      <c r="A1064" s="1" t="s">
        <v>538</v>
      </c>
      <c r="B1064" s="1" t="s">
        <v>91</v>
      </c>
      <c r="C1064" s="1" t="s">
        <v>2430</v>
      </c>
      <c r="D1064" s="1">
        <v>0.56100000000000005</v>
      </c>
      <c r="E1064" s="1">
        <v>6.61</v>
      </c>
      <c r="F1064" s="1" t="s">
        <v>2594</v>
      </c>
      <c r="G1064" s="1" t="s">
        <v>52</v>
      </c>
      <c r="H1064" s="1" t="s">
        <v>52</v>
      </c>
      <c r="I1064" s="1" t="s">
        <v>52</v>
      </c>
      <c r="J1064" s="1" t="s">
        <v>52</v>
      </c>
      <c r="K1064" s="1" t="s">
        <v>52</v>
      </c>
      <c r="L1064" s="1" t="s">
        <v>52</v>
      </c>
      <c r="M1064" s="1" t="s">
        <v>52</v>
      </c>
      <c r="N1064" s="1" t="s">
        <v>52</v>
      </c>
      <c r="O1064" s="1" t="s">
        <v>52</v>
      </c>
      <c r="P1064" s="1" t="s">
        <v>52</v>
      </c>
      <c r="Q1064" s="1" t="s">
        <v>52</v>
      </c>
      <c r="R1064" s="1" t="s">
        <v>52</v>
      </c>
      <c r="S1064" s="1" t="s">
        <v>52</v>
      </c>
      <c r="T1064" s="1" t="s">
        <v>52</v>
      </c>
      <c r="U1064" s="1" t="s">
        <v>52</v>
      </c>
      <c r="V1064" s="1" t="s">
        <v>52</v>
      </c>
      <c r="W1064" s="1" t="s">
        <v>52</v>
      </c>
      <c r="X1064" s="1" t="s">
        <v>52</v>
      </c>
      <c r="Y1064" s="1" t="s">
        <v>52</v>
      </c>
      <c r="Z1064" s="1" t="s">
        <v>52</v>
      </c>
      <c r="AA1064" s="1" t="s">
        <v>52</v>
      </c>
      <c r="AB1064" s="1" t="s">
        <v>52</v>
      </c>
      <c r="AC1064" s="1" t="s">
        <v>52</v>
      </c>
      <c r="AD1064" s="1">
        <v>54</v>
      </c>
      <c r="AE1064" s="1">
        <v>0</v>
      </c>
      <c r="AF1064" s="1">
        <v>6</v>
      </c>
      <c r="AG1064" s="1">
        <v>10</v>
      </c>
      <c r="AH1064" s="1">
        <v>0.6</v>
      </c>
      <c r="AI1064" s="1">
        <v>-21.47</v>
      </c>
      <c r="AJ1064" s="1">
        <v>3</v>
      </c>
      <c r="AK1064" s="1">
        <v>49</v>
      </c>
      <c r="AL1064" s="1">
        <v>30</v>
      </c>
      <c r="AM1064" s="1">
        <v>33</v>
      </c>
      <c r="AN1064" s="1">
        <v>0</v>
      </c>
      <c r="AO1064" s="1">
        <v>0</v>
      </c>
      <c r="AP1064" s="1">
        <v>396</v>
      </c>
      <c r="AQ1064" s="1">
        <v>2</v>
      </c>
      <c r="AR1064" s="1">
        <v>19</v>
      </c>
      <c r="AS1064" s="1">
        <v>25</v>
      </c>
      <c r="AT1064" s="1">
        <v>319</v>
      </c>
      <c r="AU1064" s="1">
        <v>306</v>
      </c>
      <c r="AV1064" s="1">
        <v>84</v>
      </c>
      <c r="AW1064" s="1">
        <v>3</v>
      </c>
      <c r="AX1064" s="1">
        <v>2</v>
      </c>
      <c r="AY1064" t="str">
        <f t="shared" si="176"/>
        <v>2021_06_JAX</v>
      </c>
      <c r="AZ1064" t="str">
        <f t="shared" si="177"/>
        <v>L.Shenault</v>
      </c>
      <c r="BA1064" t="str">
        <f t="shared" si="178"/>
        <v/>
      </c>
      <c r="BB1064" t="str">
        <f t="shared" si="179"/>
        <v>2021_06_JAX</v>
      </c>
      <c r="BC1064" t="str">
        <f t="shared" si="180"/>
        <v/>
      </c>
      <c r="BD1064">
        <f>COUNTIFS($BB$1:BB1064,BB1064,$BC$1:BC1064,"ru")</f>
        <v>2</v>
      </c>
      <c r="BE1064" t="str">
        <f t="shared" si="181"/>
        <v>re</v>
      </c>
      <c r="BF1064">
        <f>COUNTIFS($BB$1:BB1064,BB1064,$BE$1:BE1064,"re")</f>
        <v>4</v>
      </c>
      <c r="BG1064" t="str">
        <f t="shared" si="182"/>
        <v>22021_06_JAX</v>
      </c>
      <c r="BH1064" t="str">
        <f t="shared" si="183"/>
        <v>re42021_06_JAX</v>
      </c>
      <c r="BI1064" t="str">
        <f t="shared" si="184"/>
        <v>2021_06_JAXL.Shenault</v>
      </c>
      <c r="BJ1064" t="str">
        <f t="shared" si="185"/>
        <v>2021_JAX_L.Shenault</v>
      </c>
      <c r="BK1064" t="str">
        <f>IF(ISERROR(MATCH(LEFT(C1064,5)&amp;B1064&amp;"_"&amp;A1064,$BK$1:BK1063,0)),LEFT(C1064,5)&amp;B1064&amp;"_"&amp;A1064,"")</f>
        <v/>
      </c>
      <c r="BL1064">
        <f>COUNTIFS($B$1:B1064,B1064)-COUNTIFS($B$1:B1064,B1064,$BK$1:BK1064,"")</f>
        <v>9</v>
      </c>
      <c r="BM1064" t="str">
        <f t="shared" si="186"/>
        <v/>
      </c>
    </row>
    <row r="1065" spans="1:65" x14ac:dyDescent="0.25">
      <c r="A1065" s="1" t="s">
        <v>1951</v>
      </c>
      <c r="B1065" s="1" t="s">
        <v>91</v>
      </c>
      <c r="C1065" s="1" t="s">
        <v>2064</v>
      </c>
      <c r="D1065" s="1">
        <v>5.2999999999999999E-2</v>
      </c>
      <c r="E1065" s="1">
        <v>0.59</v>
      </c>
      <c r="F1065" s="1" t="s">
        <v>2238</v>
      </c>
      <c r="G1065" s="1" t="s">
        <v>52</v>
      </c>
      <c r="H1065" s="1" t="s">
        <v>52</v>
      </c>
      <c r="I1065" s="1" t="s">
        <v>52</v>
      </c>
      <c r="J1065" s="1" t="s">
        <v>52</v>
      </c>
      <c r="K1065" s="1" t="s">
        <v>52</v>
      </c>
      <c r="L1065" s="1" t="s">
        <v>52</v>
      </c>
      <c r="M1065" s="1" t="s">
        <v>52</v>
      </c>
      <c r="N1065" s="1" t="s">
        <v>52</v>
      </c>
      <c r="O1065" s="1" t="s">
        <v>52</v>
      </c>
      <c r="P1065" s="1" t="s">
        <v>52</v>
      </c>
      <c r="Q1065" s="1" t="s">
        <v>52</v>
      </c>
      <c r="R1065" s="1" t="s">
        <v>52</v>
      </c>
      <c r="S1065" s="1" t="s">
        <v>52</v>
      </c>
      <c r="T1065" s="1" t="s">
        <v>52</v>
      </c>
      <c r="U1065" s="1" t="s">
        <v>52</v>
      </c>
      <c r="V1065" s="1" t="s">
        <v>52</v>
      </c>
      <c r="W1065" s="1" t="s">
        <v>52</v>
      </c>
      <c r="X1065" s="1" t="s">
        <v>52</v>
      </c>
      <c r="Y1065" s="1" t="s">
        <v>52</v>
      </c>
      <c r="Z1065" s="1" t="s">
        <v>52</v>
      </c>
      <c r="AA1065" s="1" t="s">
        <v>52</v>
      </c>
      <c r="AB1065" s="1" t="s">
        <v>52</v>
      </c>
      <c r="AC1065" s="1" t="s">
        <v>52</v>
      </c>
      <c r="AD1065" s="1">
        <v>54</v>
      </c>
      <c r="AE1065" s="1">
        <v>0</v>
      </c>
      <c r="AF1065" s="1">
        <v>5</v>
      </c>
      <c r="AG1065" s="1">
        <v>5</v>
      </c>
      <c r="AH1065" s="1">
        <v>1</v>
      </c>
      <c r="AI1065" s="1">
        <v>28.33</v>
      </c>
      <c r="AJ1065" s="1">
        <v>2</v>
      </c>
      <c r="AK1065" s="1">
        <v>40</v>
      </c>
      <c r="AL1065" s="1">
        <v>14</v>
      </c>
      <c r="AM1065" s="1">
        <v>10</v>
      </c>
      <c r="AN1065" s="1">
        <v>0</v>
      </c>
      <c r="AO1065" s="1">
        <v>0</v>
      </c>
      <c r="AP1065" s="1">
        <v>454</v>
      </c>
      <c r="AQ1065" s="1">
        <v>4</v>
      </c>
      <c r="AR1065" s="1">
        <v>31</v>
      </c>
      <c r="AS1065" s="1">
        <v>23</v>
      </c>
      <c r="AT1065" s="1">
        <v>273</v>
      </c>
      <c r="AU1065" s="1">
        <v>251</v>
      </c>
      <c r="AV1065" s="1">
        <v>198</v>
      </c>
      <c r="AW1065" s="1">
        <v>11</v>
      </c>
      <c r="AX1065" s="1">
        <v>9</v>
      </c>
      <c r="AY1065" t="str">
        <f t="shared" si="176"/>
        <v>2021_05_JAX</v>
      </c>
      <c r="AZ1065" t="str">
        <f t="shared" si="177"/>
        <v>T.Austin</v>
      </c>
      <c r="BA1065" t="str">
        <f t="shared" si="178"/>
        <v/>
      </c>
      <c r="BB1065" t="str">
        <f t="shared" si="179"/>
        <v>2021_05_JAX</v>
      </c>
      <c r="BC1065" t="str">
        <f t="shared" si="180"/>
        <v/>
      </c>
      <c r="BD1065">
        <f>COUNTIFS($BB$1:BB1065,BB1065,$BC$1:BC1065,"ru")</f>
        <v>4</v>
      </c>
      <c r="BE1065" t="str">
        <f t="shared" si="181"/>
        <v>re</v>
      </c>
      <c r="BF1065">
        <f>COUNTIFS($BB$1:BB1065,BB1065,$BE$1:BE1065,"re")</f>
        <v>5</v>
      </c>
      <c r="BG1065" t="str">
        <f t="shared" si="182"/>
        <v>42021_05_JAX</v>
      </c>
      <c r="BH1065" t="str">
        <f t="shared" si="183"/>
        <v>re52021_05_JAX</v>
      </c>
      <c r="BI1065" t="str">
        <f t="shared" si="184"/>
        <v>2021_05_JAXT.Austin</v>
      </c>
      <c r="BJ1065" t="str">
        <f t="shared" si="185"/>
        <v>2021_JAX_T.Austin</v>
      </c>
      <c r="BK1065" t="str">
        <f>IF(ISERROR(MATCH(LEFT(C1065,5)&amp;B1065&amp;"_"&amp;A1065,$BK$1:BK1064,0)),LEFT(C1065,5)&amp;B1065&amp;"_"&amp;A1065,"")</f>
        <v>2021_JAX_T.Austin</v>
      </c>
      <c r="BL1065">
        <f>COUNTIFS($B$1:B1065,B1065)-COUNTIFS($B$1:B1065,B1065,$BK$1:BK1065,"")</f>
        <v>10</v>
      </c>
      <c r="BM1065" t="str">
        <f t="shared" si="186"/>
        <v>2021_JAX10</v>
      </c>
    </row>
    <row r="1066" spans="1:65" x14ac:dyDescent="0.25">
      <c r="A1066" s="1" t="s">
        <v>229</v>
      </c>
      <c r="B1066" s="1" t="s">
        <v>100</v>
      </c>
      <c r="C1066" s="1" t="s">
        <v>2453</v>
      </c>
      <c r="D1066" s="1">
        <v>-2.8000000000000001E-2</v>
      </c>
      <c r="E1066" s="1">
        <v>0.27</v>
      </c>
      <c r="F1066" s="1" t="s">
        <v>2595</v>
      </c>
      <c r="G1066" s="1" t="s">
        <v>52</v>
      </c>
      <c r="H1066" s="1" t="s">
        <v>52</v>
      </c>
      <c r="I1066" s="1" t="s">
        <v>52</v>
      </c>
      <c r="J1066" s="1" t="s">
        <v>52</v>
      </c>
      <c r="K1066" s="1" t="s">
        <v>52</v>
      </c>
      <c r="L1066" s="1" t="s">
        <v>52</v>
      </c>
      <c r="M1066" s="1" t="s">
        <v>52</v>
      </c>
      <c r="N1066" s="1" t="s">
        <v>52</v>
      </c>
      <c r="O1066" s="1" t="s">
        <v>52</v>
      </c>
      <c r="P1066" s="1" t="s">
        <v>52</v>
      </c>
      <c r="Q1066" s="1" t="s">
        <v>52</v>
      </c>
      <c r="R1066" s="1" t="s">
        <v>52</v>
      </c>
      <c r="S1066" s="1" t="s">
        <v>52</v>
      </c>
      <c r="T1066" s="1" t="s">
        <v>52</v>
      </c>
      <c r="U1066" s="1" t="s">
        <v>52</v>
      </c>
      <c r="V1066" s="1" t="s">
        <v>52</v>
      </c>
      <c r="W1066" s="1" t="s">
        <v>52</v>
      </c>
      <c r="X1066" s="1" t="s">
        <v>52</v>
      </c>
      <c r="Y1066" s="1" t="s">
        <v>52</v>
      </c>
      <c r="Z1066" s="1" t="s">
        <v>52</v>
      </c>
      <c r="AA1066" s="1" t="s">
        <v>52</v>
      </c>
      <c r="AB1066" s="1" t="s">
        <v>52</v>
      </c>
      <c r="AC1066" s="1" t="s">
        <v>52</v>
      </c>
      <c r="AD1066" s="1">
        <v>53</v>
      </c>
      <c r="AE1066" s="1">
        <v>0</v>
      </c>
      <c r="AF1066" s="1">
        <v>4</v>
      </c>
      <c r="AG1066" s="1">
        <v>7</v>
      </c>
      <c r="AH1066" s="1">
        <v>0.57099999999999995</v>
      </c>
      <c r="AI1066" s="1">
        <v>14.86</v>
      </c>
      <c r="AJ1066" s="1">
        <v>2</v>
      </c>
      <c r="AK1066" s="1">
        <v>161</v>
      </c>
      <c r="AL1066" s="1">
        <v>2</v>
      </c>
      <c r="AM1066" s="1">
        <v>15</v>
      </c>
      <c r="AN1066" s="1">
        <v>0</v>
      </c>
      <c r="AO1066" s="1">
        <v>0</v>
      </c>
      <c r="AP1066" s="1">
        <v>277</v>
      </c>
      <c r="AQ1066" s="1">
        <v>2</v>
      </c>
      <c r="AR1066" s="1">
        <v>26</v>
      </c>
      <c r="AS1066" s="1">
        <v>16</v>
      </c>
      <c r="AT1066" s="1">
        <v>174</v>
      </c>
      <c r="AU1066" s="1">
        <v>327</v>
      </c>
      <c r="AV1066" s="1">
        <v>140</v>
      </c>
      <c r="AW1066" s="1">
        <v>3</v>
      </c>
      <c r="AX1066" s="1">
        <v>3</v>
      </c>
      <c r="AY1066" t="str">
        <f t="shared" si="176"/>
        <v>2021_06_CHI</v>
      </c>
      <c r="AZ1066" t="str">
        <f t="shared" si="177"/>
        <v>A.Robinson</v>
      </c>
      <c r="BA1066" t="str">
        <f t="shared" si="178"/>
        <v/>
      </c>
      <c r="BB1066" t="str">
        <f t="shared" si="179"/>
        <v>2021_06_CHI</v>
      </c>
      <c r="BC1066" t="str">
        <f t="shared" si="180"/>
        <v/>
      </c>
      <c r="BD1066">
        <f>COUNTIFS($BB$1:BB1066,BB1066,$BC$1:BC1066,"ru")</f>
        <v>3</v>
      </c>
      <c r="BE1066" t="str">
        <f t="shared" si="181"/>
        <v>re</v>
      </c>
      <c r="BF1066">
        <f>COUNTIFS($BB$1:BB1066,BB1066,$BE$1:BE1066,"re")</f>
        <v>3</v>
      </c>
      <c r="BG1066" t="str">
        <f t="shared" si="182"/>
        <v>32021_06_CHI</v>
      </c>
      <c r="BH1066" t="str">
        <f t="shared" si="183"/>
        <v>re32021_06_CHI</v>
      </c>
      <c r="BI1066" t="str">
        <f t="shared" si="184"/>
        <v>2021_06_CHIA.Robinson</v>
      </c>
      <c r="BJ1066" t="str">
        <f t="shared" si="185"/>
        <v>2021_CHI_A.Robinson</v>
      </c>
      <c r="BK1066" t="str">
        <f>IF(ISERROR(MATCH(LEFT(C1066,5)&amp;B1066&amp;"_"&amp;A1066,$BK$1:BK1065,0)),LEFT(C1066,5)&amp;B1066&amp;"_"&amp;A1066,"")</f>
        <v/>
      </c>
      <c r="BL1066">
        <f>COUNTIFS($B$1:B1066,B1066)-COUNTIFS($B$1:B1066,B1066,$BK$1:BK1066,"")</f>
        <v>10</v>
      </c>
      <c r="BM1066" t="str">
        <f t="shared" si="186"/>
        <v/>
      </c>
    </row>
    <row r="1067" spans="1:65" x14ac:dyDescent="0.25">
      <c r="A1067" s="1" t="s">
        <v>208</v>
      </c>
      <c r="B1067" s="1" t="s">
        <v>72</v>
      </c>
      <c r="C1067" s="1" t="s">
        <v>830</v>
      </c>
      <c r="D1067" s="1">
        <v>6.4000000000000001E-2</v>
      </c>
      <c r="E1067" s="1">
        <v>2.66</v>
      </c>
      <c r="F1067" s="1" t="s">
        <v>1032</v>
      </c>
      <c r="G1067" s="1" t="s">
        <v>52</v>
      </c>
      <c r="H1067" s="1" t="s">
        <v>52</v>
      </c>
      <c r="I1067" s="1" t="s">
        <v>52</v>
      </c>
      <c r="J1067" s="1" t="s">
        <v>52</v>
      </c>
      <c r="K1067" s="1" t="s">
        <v>52</v>
      </c>
      <c r="L1067" s="1" t="s">
        <v>52</v>
      </c>
      <c r="M1067" s="1" t="s">
        <v>52</v>
      </c>
      <c r="N1067" s="1" t="s">
        <v>52</v>
      </c>
      <c r="O1067" s="1" t="s">
        <v>52</v>
      </c>
      <c r="P1067" s="1" t="s">
        <v>52</v>
      </c>
      <c r="Q1067" s="1" t="s">
        <v>52</v>
      </c>
      <c r="R1067" s="1" t="s">
        <v>52</v>
      </c>
      <c r="S1067" s="1" t="s">
        <v>52</v>
      </c>
      <c r="T1067" s="1" t="s">
        <v>52</v>
      </c>
      <c r="U1067" s="1" t="s">
        <v>52</v>
      </c>
      <c r="V1067" s="1" t="s">
        <v>52</v>
      </c>
      <c r="W1067" s="1" t="s">
        <v>52</v>
      </c>
      <c r="X1067" s="1" t="s">
        <v>52</v>
      </c>
      <c r="Y1067" s="1" t="s">
        <v>52</v>
      </c>
      <c r="Z1067" s="1" t="s">
        <v>52</v>
      </c>
      <c r="AA1067" s="1" t="s">
        <v>52</v>
      </c>
      <c r="AB1067" s="1" t="s">
        <v>52</v>
      </c>
      <c r="AC1067" s="1" t="s">
        <v>52</v>
      </c>
      <c r="AD1067" s="1">
        <v>53</v>
      </c>
      <c r="AE1067" s="1">
        <v>0</v>
      </c>
      <c r="AF1067" s="1">
        <v>6</v>
      </c>
      <c r="AG1067" s="1">
        <v>11</v>
      </c>
      <c r="AH1067" s="1">
        <v>0.54500000000000004</v>
      </c>
      <c r="AI1067" s="1">
        <v>-21.84</v>
      </c>
      <c r="AJ1067" s="1">
        <v>2</v>
      </c>
      <c r="AK1067" s="1">
        <v>97</v>
      </c>
      <c r="AL1067" s="1">
        <v>24</v>
      </c>
      <c r="AM1067" s="1">
        <v>27</v>
      </c>
      <c r="AN1067" s="1">
        <v>0</v>
      </c>
      <c r="AO1067" s="1">
        <v>0</v>
      </c>
      <c r="AP1067" s="1">
        <v>397</v>
      </c>
      <c r="AQ1067" s="1">
        <v>4</v>
      </c>
      <c r="AR1067" s="1">
        <v>18</v>
      </c>
      <c r="AS1067" s="1">
        <v>22</v>
      </c>
      <c r="AT1067" s="1">
        <v>343</v>
      </c>
      <c r="AU1067" s="1">
        <v>310</v>
      </c>
      <c r="AV1067" s="1">
        <v>77</v>
      </c>
      <c r="AW1067" s="1">
        <v>5</v>
      </c>
      <c r="AX1067" s="1">
        <v>3</v>
      </c>
      <c r="AY1067" t="str">
        <f t="shared" si="176"/>
        <v>2021_02_SEA</v>
      </c>
      <c r="AZ1067" t="str">
        <f t="shared" si="177"/>
        <v>D.Metcalf</v>
      </c>
      <c r="BA1067" t="str">
        <f t="shared" si="178"/>
        <v/>
      </c>
      <c r="BB1067" t="str">
        <f t="shared" si="179"/>
        <v>2021_02_SEA</v>
      </c>
      <c r="BC1067" t="str">
        <f t="shared" si="180"/>
        <v/>
      </c>
      <c r="BD1067">
        <f>COUNTIFS($BB$1:BB1067,BB1067,$BC$1:BC1067,"ru")</f>
        <v>4</v>
      </c>
      <c r="BE1067" t="str">
        <f t="shared" si="181"/>
        <v>re</v>
      </c>
      <c r="BF1067">
        <f>COUNTIFS($BB$1:BB1067,BB1067,$BE$1:BE1067,"re")</f>
        <v>3</v>
      </c>
      <c r="BG1067" t="str">
        <f t="shared" si="182"/>
        <v>42021_02_SEA</v>
      </c>
      <c r="BH1067" t="str">
        <f t="shared" si="183"/>
        <v>re32021_02_SEA</v>
      </c>
      <c r="BI1067" t="str">
        <f t="shared" si="184"/>
        <v>2021_02_SEAD.Metcalf</v>
      </c>
      <c r="BJ1067" t="str">
        <f t="shared" si="185"/>
        <v>2021_SEA_D.Metcalf</v>
      </c>
      <c r="BK1067" t="str">
        <f>IF(ISERROR(MATCH(LEFT(C1067,5)&amp;B1067&amp;"_"&amp;A1067,$BK$1:BK1066,0)),LEFT(C1067,5)&amp;B1067&amp;"_"&amp;A1067,"")</f>
        <v/>
      </c>
      <c r="BL1067">
        <f>COUNTIFS($B$1:B1067,B1067)-COUNTIFS($B$1:B1067,B1067,$BK$1:BK1067,"")</f>
        <v>12</v>
      </c>
      <c r="BM1067" t="str">
        <f t="shared" si="186"/>
        <v/>
      </c>
    </row>
    <row r="1068" spans="1:65" x14ac:dyDescent="0.25">
      <c r="A1068" s="1" t="s">
        <v>297</v>
      </c>
      <c r="B1068" s="1" t="s">
        <v>90</v>
      </c>
      <c r="C1068" s="1" t="s">
        <v>1241</v>
      </c>
      <c r="D1068" s="1">
        <v>-0.01</v>
      </c>
      <c r="E1068" s="1">
        <v>2.0299999999999998</v>
      </c>
      <c r="F1068" s="1" t="s">
        <v>1436</v>
      </c>
      <c r="G1068" s="1" t="s">
        <v>52</v>
      </c>
      <c r="H1068" s="1" t="s">
        <v>52</v>
      </c>
      <c r="I1068" s="1" t="s">
        <v>52</v>
      </c>
      <c r="J1068" s="1" t="s">
        <v>52</v>
      </c>
      <c r="K1068" s="1" t="s">
        <v>52</v>
      </c>
      <c r="L1068" s="1" t="s">
        <v>52</v>
      </c>
      <c r="M1068" s="1" t="s">
        <v>52</v>
      </c>
      <c r="N1068" s="1" t="s">
        <v>52</v>
      </c>
      <c r="O1068" s="1" t="s">
        <v>52</v>
      </c>
      <c r="P1068" s="1" t="s">
        <v>52</v>
      </c>
      <c r="Q1068" s="1" t="s">
        <v>52</v>
      </c>
      <c r="R1068" s="1" t="s">
        <v>52</v>
      </c>
      <c r="S1068" s="1" t="s">
        <v>52</v>
      </c>
      <c r="T1068" s="1" t="s">
        <v>52</v>
      </c>
      <c r="U1068" s="1" t="s">
        <v>52</v>
      </c>
      <c r="V1068" s="1" t="s">
        <v>52</v>
      </c>
      <c r="W1068" s="1" t="s">
        <v>52</v>
      </c>
      <c r="X1068" s="1" t="s">
        <v>52</v>
      </c>
      <c r="Y1068" s="1" t="s">
        <v>52</v>
      </c>
      <c r="Z1068" s="1" t="s">
        <v>52</v>
      </c>
      <c r="AA1068" s="1" t="s">
        <v>52</v>
      </c>
      <c r="AB1068" s="1" t="s">
        <v>52</v>
      </c>
      <c r="AC1068" s="1" t="s">
        <v>52</v>
      </c>
      <c r="AD1068" s="1">
        <v>53</v>
      </c>
      <c r="AE1068" s="1">
        <v>0</v>
      </c>
      <c r="AF1068" s="1">
        <v>5</v>
      </c>
      <c r="AG1068" s="1">
        <v>8</v>
      </c>
      <c r="AH1068" s="1">
        <v>0.625</v>
      </c>
      <c r="AI1068" s="1">
        <v>-2.7</v>
      </c>
      <c r="AJ1068" s="1">
        <v>2</v>
      </c>
      <c r="AK1068" s="1">
        <v>84</v>
      </c>
      <c r="AL1068" s="1">
        <v>21</v>
      </c>
      <c r="AM1068" s="1">
        <v>24</v>
      </c>
      <c r="AN1068" s="1">
        <v>0</v>
      </c>
      <c r="AO1068" s="1">
        <v>0</v>
      </c>
      <c r="AP1068" s="1">
        <v>367</v>
      </c>
      <c r="AQ1068" s="1">
        <v>3</v>
      </c>
      <c r="AR1068" s="1">
        <v>12</v>
      </c>
      <c r="AS1068" s="1">
        <v>25</v>
      </c>
      <c r="AT1068" s="1">
        <v>326</v>
      </c>
      <c r="AU1068" s="1">
        <v>277</v>
      </c>
      <c r="AV1068" s="1">
        <v>64</v>
      </c>
      <c r="AW1068" s="1">
        <v>1</v>
      </c>
      <c r="AX1068" s="1">
        <v>0</v>
      </c>
      <c r="AY1068" t="str">
        <f t="shared" si="176"/>
        <v>2021_03_PHI</v>
      </c>
      <c r="AZ1068" t="str">
        <f t="shared" si="177"/>
        <v>J.Reagor</v>
      </c>
      <c r="BA1068" t="str">
        <f t="shared" si="178"/>
        <v/>
      </c>
      <c r="BB1068" t="str">
        <f t="shared" si="179"/>
        <v>2021_03_PHI</v>
      </c>
      <c r="BC1068" t="str">
        <f t="shared" si="180"/>
        <v/>
      </c>
      <c r="BD1068">
        <f>COUNTIFS($BB$1:BB1068,BB1068,$BC$1:BC1068,"ru")</f>
        <v>3</v>
      </c>
      <c r="BE1068" t="str">
        <f t="shared" si="181"/>
        <v>re</v>
      </c>
      <c r="BF1068">
        <f>COUNTIFS($BB$1:BB1068,BB1068,$BE$1:BE1068,"re")</f>
        <v>4</v>
      </c>
      <c r="BG1068" t="str">
        <f t="shared" si="182"/>
        <v>32021_03_PHI</v>
      </c>
      <c r="BH1068" t="str">
        <f t="shared" si="183"/>
        <v>re42021_03_PHI</v>
      </c>
      <c r="BI1068" t="str">
        <f t="shared" si="184"/>
        <v>2021_03_PHIJ.Reagor</v>
      </c>
      <c r="BJ1068" t="str">
        <f t="shared" si="185"/>
        <v>2021_PHI_J.Reagor</v>
      </c>
      <c r="BK1068" t="str">
        <f>IF(ISERROR(MATCH(LEFT(C1068,5)&amp;B1068&amp;"_"&amp;A1068,$BK$1:BK1067,0)),LEFT(C1068,5)&amp;B1068&amp;"_"&amp;A1068,"")</f>
        <v/>
      </c>
      <c r="BL1068">
        <f>COUNTIFS($B$1:B1068,B1068)-COUNTIFS($B$1:B1068,B1068,$BK$1:BK1068,"")</f>
        <v>9</v>
      </c>
      <c r="BM1068" t="str">
        <f t="shared" si="186"/>
        <v/>
      </c>
    </row>
    <row r="1069" spans="1:65" x14ac:dyDescent="0.25">
      <c r="A1069" s="1" t="s">
        <v>159</v>
      </c>
      <c r="B1069" s="1" t="s">
        <v>108</v>
      </c>
      <c r="C1069" s="1" t="s">
        <v>1252</v>
      </c>
      <c r="D1069" s="1">
        <v>3.2000000000000001E-2</v>
      </c>
      <c r="E1069" s="1">
        <v>0.89</v>
      </c>
      <c r="F1069" s="1" t="s">
        <v>1437</v>
      </c>
      <c r="G1069" s="1" t="s">
        <v>52</v>
      </c>
      <c r="H1069" s="1" t="s">
        <v>52</v>
      </c>
      <c r="I1069" s="1" t="s">
        <v>52</v>
      </c>
      <c r="J1069" s="1" t="s">
        <v>52</v>
      </c>
      <c r="K1069" s="1" t="s">
        <v>52</v>
      </c>
      <c r="L1069" s="1" t="s">
        <v>52</v>
      </c>
      <c r="M1069" s="1" t="s">
        <v>52</v>
      </c>
      <c r="N1069" s="1" t="s">
        <v>52</v>
      </c>
      <c r="O1069" s="1" t="s">
        <v>52</v>
      </c>
      <c r="P1069" s="1" t="s">
        <v>52</v>
      </c>
      <c r="Q1069" s="1" t="s">
        <v>52</v>
      </c>
      <c r="R1069" s="1" t="s">
        <v>52</v>
      </c>
      <c r="S1069" s="1" t="s">
        <v>52</v>
      </c>
      <c r="T1069" s="1" t="s">
        <v>52</v>
      </c>
      <c r="U1069" s="1" t="s">
        <v>52</v>
      </c>
      <c r="V1069" s="1" t="s">
        <v>52</v>
      </c>
      <c r="W1069" s="1" t="s">
        <v>52</v>
      </c>
      <c r="X1069" s="1" t="s">
        <v>52</v>
      </c>
      <c r="Y1069" s="1" t="s">
        <v>52</v>
      </c>
      <c r="Z1069" s="1" t="s">
        <v>52</v>
      </c>
      <c r="AA1069" s="1" t="s">
        <v>52</v>
      </c>
      <c r="AB1069" s="1" t="s">
        <v>52</v>
      </c>
      <c r="AC1069" s="1" t="s">
        <v>52</v>
      </c>
      <c r="AD1069" s="1">
        <v>53</v>
      </c>
      <c r="AE1069" s="1">
        <v>0</v>
      </c>
      <c r="AF1069" s="1">
        <v>3</v>
      </c>
      <c r="AG1069" s="1">
        <v>7</v>
      </c>
      <c r="AH1069" s="1">
        <v>0.42799999999999999</v>
      </c>
      <c r="AI1069" s="1">
        <v>-13.02</v>
      </c>
      <c r="AJ1069" s="1">
        <v>2</v>
      </c>
      <c r="AK1069" s="1">
        <v>161</v>
      </c>
      <c r="AL1069" s="1">
        <v>13</v>
      </c>
      <c r="AM1069" s="1">
        <v>21</v>
      </c>
      <c r="AN1069" s="1">
        <v>0</v>
      </c>
      <c r="AO1069" s="1">
        <v>0</v>
      </c>
      <c r="AP1069" s="1">
        <v>387</v>
      </c>
      <c r="AQ1069" s="1">
        <v>1</v>
      </c>
      <c r="AR1069" s="1">
        <v>22</v>
      </c>
      <c r="AS1069" s="1">
        <v>16</v>
      </c>
      <c r="AT1069" s="1">
        <v>287</v>
      </c>
      <c r="AU1069" s="1">
        <v>529</v>
      </c>
      <c r="AV1069" s="1">
        <v>116</v>
      </c>
      <c r="AW1069" s="1">
        <v>1</v>
      </c>
      <c r="AX1069" s="1">
        <v>0</v>
      </c>
      <c r="AY1069" t="str">
        <f t="shared" si="176"/>
        <v>2021_03_BAL</v>
      </c>
      <c r="AZ1069" t="str">
        <f t="shared" si="177"/>
        <v>M.Brown</v>
      </c>
      <c r="BA1069" t="str">
        <f t="shared" si="178"/>
        <v/>
      </c>
      <c r="BB1069" t="str">
        <f t="shared" si="179"/>
        <v>2021_03_BAL</v>
      </c>
      <c r="BC1069" t="str">
        <f t="shared" si="180"/>
        <v/>
      </c>
      <c r="BD1069">
        <f>COUNTIFS($BB$1:BB1069,BB1069,$BC$1:BC1069,"ru")</f>
        <v>4</v>
      </c>
      <c r="BE1069" t="str">
        <f t="shared" si="181"/>
        <v>re</v>
      </c>
      <c r="BF1069">
        <f>COUNTIFS($BB$1:BB1069,BB1069,$BE$1:BE1069,"re")</f>
        <v>4</v>
      </c>
      <c r="BG1069" t="str">
        <f t="shared" si="182"/>
        <v>42021_03_BAL</v>
      </c>
      <c r="BH1069" t="str">
        <f t="shared" si="183"/>
        <v>re42021_03_BAL</v>
      </c>
      <c r="BI1069" t="str">
        <f t="shared" si="184"/>
        <v>2021_03_BALM.Brown</v>
      </c>
      <c r="BJ1069" t="str">
        <f t="shared" si="185"/>
        <v>2021_BAL_M.Brown</v>
      </c>
      <c r="BK1069" t="str">
        <f>IF(ISERROR(MATCH(LEFT(C1069,5)&amp;B1069&amp;"_"&amp;A1069,$BK$1:BK1068,0)),LEFT(C1069,5)&amp;B1069&amp;"_"&amp;A1069,"")</f>
        <v/>
      </c>
      <c r="BL1069">
        <f>COUNTIFS($B$1:B1069,B1069)-COUNTIFS($B$1:B1069,B1069,$BK$1:BK1069,"")</f>
        <v>13</v>
      </c>
      <c r="BM1069" t="str">
        <f t="shared" si="186"/>
        <v/>
      </c>
    </row>
    <row r="1070" spans="1:65" x14ac:dyDescent="0.25">
      <c r="A1070" s="1" t="s">
        <v>330</v>
      </c>
      <c r="B1070" s="1" t="s">
        <v>74</v>
      </c>
      <c r="C1070" s="1" t="s">
        <v>1274</v>
      </c>
      <c r="D1070" s="1">
        <v>-0.11</v>
      </c>
      <c r="E1070" s="1">
        <v>-2.8</v>
      </c>
      <c r="F1070" s="1" t="s">
        <v>1438</v>
      </c>
      <c r="G1070" s="1" t="s">
        <v>52</v>
      </c>
      <c r="H1070" s="1" t="s">
        <v>52</v>
      </c>
      <c r="I1070" s="1" t="s">
        <v>52</v>
      </c>
      <c r="J1070" s="1" t="s">
        <v>52</v>
      </c>
      <c r="K1070" s="1" t="s">
        <v>52</v>
      </c>
      <c r="L1070" s="1" t="s">
        <v>52</v>
      </c>
      <c r="M1070" s="1" t="s">
        <v>52</v>
      </c>
      <c r="N1070" s="1" t="s">
        <v>52</v>
      </c>
      <c r="O1070" s="1" t="s">
        <v>52</v>
      </c>
      <c r="P1070" s="1" t="s">
        <v>52</v>
      </c>
      <c r="Q1070" s="1" t="s">
        <v>52</v>
      </c>
      <c r="R1070" s="1" t="s">
        <v>52</v>
      </c>
      <c r="S1070" s="1" t="s">
        <v>52</v>
      </c>
      <c r="T1070" s="1" t="s">
        <v>52</v>
      </c>
      <c r="U1070" s="1" t="s">
        <v>52</v>
      </c>
      <c r="V1070" s="1" t="s">
        <v>52</v>
      </c>
      <c r="W1070" s="1" t="s">
        <v>52</v>
      </c>
      <c r="X1070" s="1" t="s">
        <v>52</v>
      </c>
      <c r="Y1070" s="1" t="s">
        <v>52</v>
      </c>
      <c r="Z1070" s="1" t="s">
        <v>52</v>
      </c>
      <c r="AA1070" s="1" t="s">
        <v>52</v>
      </c>
      <c r="AB1070" s="1" t="s">
        <v>52</v>
      </c>
      <c r="AC1070" s="1" t="s">
        <v>52</v>
      </c>
      <c r="AD1070" s="1">
        <v>53</v>
      </c>
      <c r="AE1070" s="1">
        <v>1</v>
      </c>
      <c r="AF1070" s="1">
        <v>4</v>
      </c>
      <c r="AG1070" s="1">
        <v>4</v>
      </c>
      <c r="AH1070" s="1">
        <v>1</v>
      </c>
      <c r="AI1070" s="1">
        <v>29.95</v>
      </c>
      <c r="AJ1070" s="1">
        <v>2</v>
      </c>
      <c r="AK1070" s="1">
        <v>32</v>
      </c>
      <c r="AL1070" s="1">
        <v>21</v>
      </c>
      <c r="AM1070" s="1">
        <v>6</v>
      </c>
      <c r="AN1070" s="1">
        <v>1</v>
      </c>
      <c r="AO1070" s="1">
        <v>1</v>
      </c>
      <c r="AP1070" s="1">
        <v>370</v>
      </c>
      <c r="AQ1070" s="1">
        <v>3</v>
      </c>
      <c r="AR1070" s="1">
        <v>38</v>
      </c>
      <c r="AS1070" s="1">
        <v>18</v>
      </c>
      <c r="AT1070" s="1">
        <v>197</v>
      </c>
      <c r="AU1070" s="1">
        <v>176</v>
      </c>
      <c r="AV1070" s="1">
        <v>180</v>
      </c>
      <c r="AW1070" s="1">
        <v>4</v>
      </c>
      <c r="AX1070" s="1">
        <v>3</v>
      </c>
      <c r="AY1070" t="str">
        <f t="shared" si="176"/>
        <v>2021_03_TEN</v>
      </c>
      <c r="AZ1070" t="str">
        <f t="shared" si="177"/>
        <v>N.Westbrook-Ikhine</v>
      </c>
      <c r="BA1070" t="str">
        <f t="shared" si="178"/>
        <v/>
      </c>
      <c r="BB1070" t="str">
        <f t="shared" si="179"/>
        <v>2021_03_TEN</v>
      </c>
      <c r="BC1070" t="str">
        <f t="shared" si="180"/>
        <v/>
      </c>
      <c r="BD1070">
        <f>COUNTIFS($BB$1:BB1070,BB1070,$BC$1:BC1070,"ru")</f>
        <v>5</v>
      </c>
      <c r="BE1070" t="str">
        <f t="shared" si="181"/>
        <v>re</v>
      </c>
      <c r="BF1070">
        <f>COUNTIFS($BB$1:BB1070,BB1070,$BE$1:BE1070,"re")</f>
        <v>4</v>
      </c>
      <c r="BG1070" t="str">
        <f t="shared" si="182"/>
        <v>52021_03_TEN</v>
      </c>
      <c r="BH1070" t="str">
        <f t="shared" si="183"/>
        <v>re42021_03_TEN</v>
      </c>
      <c r="BI1070" t="str">
        <f t="shared" si="184"/>
        <v>2021_03_TENN.Westbrook-Ikhine</v>
      </c>
      <c r="BJ1070" t="str">
        <f t="shared" si="185"/>
        <v>2021_TEN_N.Westbrook-Ikhine</v>
      </c>
      <c r="BK1070" t="str">
        <f>IF(ISERROR(MATCH(LEFT(C1070,5)&amp;B1070&amp;"_"&amp;A1070,$BK$1:BK1069,0)),LEFT(C1070,5)&amp;B1070&amp;"_"&amp;A1070,"")</f>
        <v>2021_TEN_N.Westbrook-Ikhine</v>
      </c>
      <c r="BL1070">
        <f>COUNTIFS($B$1:B1070,B1070)-COUNTIFS($B$1:B1070,B1070,$BK$1:BK1070,"")</f>
        <v>12</v>
      </c>
      <c r="BM1070" t="str">
        <f t="shared" si="186"/>
        <v>2021_TEN12</v>
      </c>
    </row>
    <row r="1071" spans="1:65" x14ac:dyDescent="0.25">
      <c r="A1071" s="1" t="s">
        <v>1158</v>
      </c>
      <c r="B1071" s="1" t="s">
        <v>56</v>
      </c>
      <c r="C1071" s="1" t="s">
        <v>2047</v>
      </c>
      <c r="D1071" s="1">
        <v>4.5999999999999999E-2</v>
      </c>
      <c r="E1071" s="1">
        <v>1.08</v>
      </c>
      <c r="F1071" s="1" t="s">
        <v>2239</v>
      </c>
      <c r="G1071" s="1" t="s">
        <v>52</v>
      </c>
      <c r="H1071" s="1" t="s">
        <v>52</v>
      </c>
      <c r="I1071" s="1" t="s">
        <v>52</v>
      </c>
      <c r="J1071" s="1" t="s">
        <v>52</v>
      </c>
      <c r="K1071" s="1" t="s">
        <v>52</v>
      </c>
      <c r="L1071" s="1" t="s">
        <v>52</v>
      </c>
      <c r="M1071" s="1" t="s">
        <v>52</v>
      </c>
      <c r="N1071" s="1" t="s">
        <v>52</v>
      </c>
      <c r="O1071" s="1" t="s">
        <v>52</v>
      </c>
      <c r="P1071" s="1" t="s">
        <v>52</v>
      </c>
      <c r="Q1071" s="1" t="s">
        <v>52</v>
      </c>
      <c r="R1071" s="1" t="s">
        <v>52</v>
      </c>
      <c r="S1071" s="1" t="s">
        <v>52</v>
      </c>
      <c r="T1071" s="1" t="s">
        <v>52</v>
      </c>
      <c r="U1071" s="1" t="s">
        <v>52</v>
      </c>
      <c r="V1071" s="1" t="s">
        <v>52</v>
      </c>
      <c r="W1071" s="1" t="s">
        <v>52</v>
      </c>
      <c r="X1071" s="1" t="s">
        <v>52</v>
      </c>
      <c r="Y1071" s="1" t="s">
        <v>52</v>
      </c>
      <c r="Z1071" s="1" t="s">
        <v>52</v>
      </c>
      <c r="AA1071" s="1" t="s">
        <v>52</v>
      </c>
      <c r="AB1071" s="1" t="s">
        <v>52</v>
      </c>
      <c r="AC1071" s="1" t="s">
        <v>52</v>
      </c>
      <c r="AD1071" s="1">
        <v>53</v>
      </c>
      <c r="AE1071" s="1">
        <v>0</v>
      </c>
      <c r="AF1071" s="1">
        <v>4</v>
      </c>
      <c r="AG1071" s="1">
        <v>5</v>
      </c>
      <c r="AH1071" s="1">
        <v>0.8</v>
      </c>
      <c r="AI1071" s="1">
        <v>19.52</v>
      </c>
      <c r="AJ1071" s="1">
        <v>3</v>
      </c>
      <c r="AK1071" s="1">
        <v>42</v>
      </c>
      <c r="AL1071" s="1">
        <v>19</v>
      </c>
      <c r="AM1071" s="1">
        <v>7</v>
      </c>
      <c r="AN1071" s="1">
        <v>0</v>
      </c>
      <c r="AO1071" s="1">
        <v>0</v>
      </c>
      <c r="AP1071" s="1">
        <v>450</v>
      </c>
      <c r="AQ1071" s="1">
        <v>3</v>
      </c>
      <c r="AR1071" s="1">
        <v>29</v>
      </c>
      <c r="AS1071" s="1">
        <v>33</v>
      </c>
      <c r="AT1071" s="1">
        <v>342</v>
      </c>
      <c r="AU1071" s="1">
        <v>354</v>
      </c>
      <c r="AV1071" s="1">
        <v>108</v>
      </c>
      <c r="AW1071" s="1">
        <v>4</v>
      </c>
      <c r="AX1071" s="1">
        <v>2</v>
      </c>
      <c r="AY1071" t="str">
        <f t="shared" si="176"/>
        <v>2021_05_ATL</v>
      </c>
      <c r="AZ1071" t="str">
        <f t="shared" si="177"/>
        <v>T.Sharpe</v>
      </c>
      <c r="BA1071" t="str">
        <f t="shared" si="178"/>
        <v/>
      </c>
      <c r="BB1071" t="str">
        <f t="shared" si="179"/>
        <v>2021_05_ATL</v>
      </c>
      <c r="BC1071" t="str">
        <f t="shared" si="180"/>
        <v/>
      </c>
      <c r="BD1071">
        <f>COUNTIFS($BB$1:BB1071,BB1071,$BC$1:BC1071,"ru")</f>
        <v>3</v>
      </c>
      <c r="BE1071" t="str">
        <f t="shared" si="181"/>
        <v>re</v>
      </c>
      <c r="BF1071">
        <f>COUNTIFS($BB$1:BB1071,BB1071,$BE$1:BE1071,"re")</f>
        <v>4</v>
      </c>
      <c r="BG1071" t="str">
        <f t="shared" si="182"/>
        <v>32021_05_ATL</v>
      </c>
      <c r="BH1071" t="str">
        <f t="shared" si="183"/>
        <v>re42021_05_ATL</v>
      </c>
      <c r="BI1071" t="str">
        <f t="shared" si="184"/>
        <v>2021_05_ATLT.Sharpe</v>
      </c>
      <c r="BJ1071" t="str">
        <f t="shared" si="185"/>
        <v>2021_ATL_T.Sharpe</v>
      </c>
      <c r="BK1071" t="str">
        <f>IF(ISERROR(MATCH(LEFT(C1071,5)&amp;B1071&amp;"_"&amp;A1071,$BK$1:BK1070,0)),LEFT(C1071,5)&amp;B1071&amp;"_"&amp;A1071,"")</f>
        <v>2021_ATL_T.Sharpe</v>
      </c>
      <c r="BL1071">
        <f>COUNTIFS($B$1:B1071,B1071)-COUNTIFS($B$1:B1071,B1071,$BK$1:BK1071,"")</f>
        <v>10</v>
      </c>
      <c r="BM1071" t="str">
        <f t="shared" si="186"/>
        <v>2021_ATL10</v>
      </c>
    </row>
    <row r="1072" spans="1:65" x14ac:dyDescent="0.25">
      <c r="A1072" s="1" t="s">
        <v>280</v>
      </c>
      <c r="B1072" s="1" t="s">
        <v>90</v>
      </c>
      <c r="C1072" s="1" t="s">
        <v>1241</v>
      </c>
      <c r="D1072" s="1">
        <v>5.0000000000000001E-3</v>
      </c>
      <c r="E1072" s="1">
        <v>3.35</v>
      </c>
      <c r="F1072" s="1" t="s">
        <v>1439</v>
      </c>
      <c r="G1072" s="1" t="s">
        <v>52</v>
      </c>
      <c r="H1072" s="1" t="s">
        <v>52</v>
      </c>
      <c r="I1072" s="1" t="s">
        <v>52</v>
      </c>
      <c r="J1072" s="1" t="s">
        <v>52</v>
      </c>
      <c r="K1072" s="1" t="s">
        <v>52</v>
      </c>
      <c r="L1072" s="1" t="s">
        <v>52</v>
      </c>
      <c r="M1072" s="1" t="s">
        <v>52</v>
      </c>
      <c r="N1072" s="1" t="s">
        <v>52</v>
      </c>
      <c r="O1072" s="1" t="s">
        <v>52</v>
      </c>
      <c r="P1072" s="1" t="s">
        <v>52</v>
      </c>
      <c r="Q1072" s="1" t="s">
        <v>52</v>
      </c>
      <c r="R1072" s="1" t="s">
        <v>52</v>
      </c>
      <c r="S1072" s="1" t="s">
        <v>52</v>
      </c>
      <c r="T1072" s="1" t="s">
        <v>52</v>
      </c>
      <c r="U1072" s="1" t="s">
        <v>52</v>
      </c>
      <c r="V1072" s="1" t="s">
        <v>52</v>
      </c>
      <c r="W1072" s="1" t="s">
        <v>52</v>
      </c>
      <c r="X1072" s="1" t="s">
        <v>52</v>
      </c>
      <c r="Y1072" s="1" t="s">
        <v>52</v>
      </c>
      <c r="Z1072" s="1" t="s">
        <v>52</v>
      </c>
      <c r="AA1072" s="1" t="s">
        <v>52</v>
      </c>
      <c r="AB1072" s="1" t="s">
        <v>52</v>
      </c>
      <c r="AC1072" s="1" t="s">
        <v>52</v>
      </c>
      <c r="AD1072" s="1">
        <v>53</v>
      </c>
      <c r="AE1072" s="1">
        <v>1</v>
      </c>
      <c r="AF1072" s="1">
        <v>4</v>
      </c>
      <c r="AG1072" s="1">
        <v>7</v>
      </c>
      <c r="AH1072" s="1">
        <v>0.57099999999999995</v>
      </c>
      <c r="AI1072" s="1">
        <v>-17.73</v>
      </c>
      <c r="AJ1072" s="1">
        <v>3</v>
      </c>
      <c r="AK1072" s="1">
        <v>50</v>
      </c>
      <c r="AL1072" s="1">
        <v>32</v>
      </c>
      <c r="AM1072" s="1">
        <v>14</v>
      </c>
      <c r="AN1072" s="1">
        <v>0</v>
      </c>
      <c r="AO1072" s="1">
        <v>0</v>
      </c>
      <c r="AP1072" s="1">
        <v>367</v>
      </c>
      <c r="AQ1072" s="1">
        <v>3</v>
      </c>
      <c r="AR1072" s="1">
        <v>12</v>
      </c>
      <c r="AS1072" s="1">
        <v>25</v>
      </c>
      <c r="AT1072" s="1">
        <v>326</v>
      </c>
      <c r="AU1072" s="1">
        <v>277</v>
      </c>
      <c r="AV1072" s="1">
        <v>64</v>
      </c>
      <c r="AW1072" s="1">
        <v>1</v>
      </c>
      <c r="AX1072" s="1">
        <v>0</v>
      </c>
      <c r="AY1072" t="str">
        <f t="shared" si="176"/>
        <v>2021_03_PHI</v>
      </c>
      <c r="AZ1072" t="str">
        <f t="shared" si="177"/>
        <v>Z.Ertz</v>
      </c>
      <c r="BA1072" t="str">
        <f t="shared" si="178"/>
        <v/>
      </c>
      <c r="BB1072" t="str">
        <f t="shared" si="179"/>
        <v>2021_03_PHI</v>
      </c>
      <c r="BC1072" t="str">
        <f t="shared" si="180"/>
        <v/>
      </c>
      <c r="BD1072">
        <f>COUNTIFS($BB$1:BB1072,BB1072,$BC$1:BC1072,"ru")</f>
        <v>3</v>
      </c>
      <c r="BE1072" t="str">
        <f t="shared" si="181"/>
        <v>re</v>
      </c>
      <c r="BF1072">
        <f>COUNTIFS($BB$1:BB1072,BB1072,$BE$1:BE1072,"re")</f>
        <v>5</v>
      </c>
      <c r="BG1072" t="str">
        <f t="shared" si="182"/>
        <v>32021_03_PHI</v>
      </c>
      <c r="BH1072" t="str">
        <f t="shared" si="183"/>
        <v>re52021_03_PHI</v>
      </c>
      <c r="BI1072" t="str">
        <f t="shared" si="184"/>
        <v>2021_03_PHIZ.Ertz</v>
      </c>
      <c r="BJ1072" t="str">
        <f t="shared" si="185"/>
        <v>2021_PHI_Z.Ertz</v>
      </c>
      <c r="BK1072" t="str">
        <f>IF(ISERROR(MATCH(LEFT(C1072,5)&amp;B1072&amp;"_"&amp;A1072,$BK$1:BK1071,0)),LEFT(C1072,5)&amp;B1072&amp;"_"&amp;A1072,"")</f>
        <v/>
      </c>
      <c r="BL1072">
        <f>COUNTIFS($B$1:B1072,B1072)-COUNTIFS($B$1:B1072,B1072,$BK$1:BK1072,"")</f>
        <v>9</v>
      </c>
      <c r="BM1072" t="str">
        <f t="shared" si="186"/>
        <v/>
      </c>
    </row>
    <row r="1073" spans="1:65" x14ac:dyDescent="0.25">
      <c r="A1073" s="1" t="s">
        <v>132</v>
      </c>
      <c r="B1073" s="1" t="s">
        <v>101</v>
      </c>
      <c r="C1073" s="1" t="s">
        <v>1636</v>
      </c>
      <c r="D1073" s="1">
        <v>7.5999999999999998E-2</v>
      </c>
      <c r="E1073" s="1">
        <v>7.02</v>
      </c>
      <c r="F1073" s="1" t="s">
        <v>1859</v>
      </c>
      <c r="G1073" s="1" t="s">
        <v>52</v>
      </c>
      <c r="H1073" s="1" t="s">
        <v>52</v>
      </c>
      <c r="I1073" s="1" t="s">
        <v>52</v>
      </c>
      <c r="J1073" s="1" t="s">
        <v>52</v>
      </c>
      <c r="K1073" s="1" t="s">
        <v>52</v>
      </c>
      <c r="L1073" s="1" t="s">
        <v>52</v>
      </c>
      <c r="M1073" s="1" t="s">
        <v>52</v>
      </c>
      <c r="N1073" s="1" t="s">
        <v>52</v>
      </c>
      <c r="O1073" s="1" t="s">
        <v>52</v>
      </c>
      <c r="P1073" s="1" t="s">
        <v>52</v>
      </c>
      <c r="Q1073" s="1" t="s">
        <v>52</v>
      </c>
      <c r="R1073" s="1" t="s">
        <v>52</v>
      </c>
      <c r="S1073" s="1" t="s">
        <v>52</v>
      </c>
      <c r="T1073" s="1" t="s">
        <v>52</v>
      </c>
      <c r="U1073" s="1" t="s">
        <v>52</v>
      </c>
      <c r="V1073" s="1" t="s">
        <v>52</v>
      </c>
      <c r="W1073" s="1" t="s">
        <v>52</v>
      </c>
      <c r="X1073" s="1" t="s">
        <v>52</v>
      </c>
      <c r="Y1073" s="1" t="s">
        <v>52</v>
      </c>
      <c r="Z1073" s="1" t="s">
        <v>52</v>
      </c>
      <c r="AA1073" s="1" t="s">
        <v>52</v>
      </c>
      <c r="AB1073" s="1" t="s">
        <v>52</v>
      </c>
      <c r="AC1073" s="1" t="s">
        <v>52</v>
      </c>
      <c r="AD1073" s="1">
        <v>52</v>
      </c>
      <c r="AE1073" s="1">
        <v>0</v>
      </c>
      <c r="AF1073" s="1">
        <v>5</v>
      </c>
      <c r="AG1073" s="1">
        <v>8</v>
      </c>
      <c r="AH1073" s="1">
        <v>0.625</v>
      </c>
      <c r="AI1073" s="1">
        <v>-17.899999999999999</v>
      </c>
      <c r="AJ1073" s="1">
        <v>3</v>
      </c>
      <c r="AK1073" s="1">
        <v>69</v>
      </c>
      <c r="AL1073" s="1">
        <v>55</v>
      </c>
      <c r="AM1073" s="1">
        <v>42</v>
      </c>
      <c r="AN1073" s="1">
        <v>0</v>
      </c>
      <c r="AO1073" s="1">
        <v>0</v>
      </c>
      <c r="AP1073" s="1">
        <v>405</v>
      </c>
      <c r="AQ1073" s="1">
        <v>3</v>
      </c>
      <c r="AR1073" s="1">
        <v>39</v>
      </c>
      <c r="AS1073" s="1">
        <v>19</v>
      </c>
      <c r="AT1073" s="1">
        <v>235</v>
      </c>
      <c r="AU1073" s="1">
        <v>193</v>
      </c>
      <c r="AV1073" s="1">
        <v>170</v>
      </c>
      <c r="AW1073" s="1">
        <v>6</v>
      </c>
      <c r="AX1073" s="1">
        <v>2</v>
      </c>
      <c r="AY1073" t="str">
        <f t="shared" si="176"/>
        <v>2021_04_NO</v>
      </c>
      <c r="AZ1073" t="str">
        <f t="shared" si="177"/>
        <v>D.Harris</v>
      </c>
      <c r="BA1073" t="str">
        <f t="shared" si="178"/>
        <v/>
      </c>
      <c r="BB1073" t="str">
        <f t="shared" si="179"/>
        <v>2021_04_NO</v>
      </c>
      <c r="BC1073" t="str">
        <f t="shared" si="180"/>
        <v/>
      </c>
      <c r="BD1073">
        <f>COUNTIFS($BB$1:BB1073,BB1073,$BC$1:BC1073,"ru")</f>
        <v>6</v>
      </c>
      <c r="BE1073" t="str">
        <f t="shared" si="181"/>
        <v>re</v>
      </c>
      <c r="BF1073">
        <f>COUNTIFS($BB$1:BB1073,BB1073,$BE$1:BE1073,"re")</f>
        <v>6</v>
      </c>
      <c r="BG1073" t="str">
        <f t="shared" si="182"/>
        <v>62021_04_NO</v>
      </c>
      <c r="BH1073" t="str">
        <f t="shared" si="183"/>
        <v>re62021_04_NO</v>
      </c>
      <c r="BI1073" t="str">
        <f t="shared" si="184"/>
        <v>2021_04_NOD.Harris</v>
      </c>
      <c r="BJ1073" t="str">
        <f t="shared" si="185"/>
        <v>2021_NO_D.Harris</v>
      </c>
      <c r="BK1073" t="str">
        <f>IF(ISERROR(MATCH(LEFT(C1073,5)&amp;B1073&amp;"_"&amp;A1073,$BK$1:BK1072,0)),LEFT(C1073,5)&amp;B1073&amp;"_"&amp;A1073,"")</f>
        <v/>
      </c>
      <c r="BL1073">
        <f>COUNTIFS($B$1:B1073,B1073)-COUNTIFS($B$1:B1073,B1073,$BK$1:BK1073,"")</f>
        <v>10</v>
      </c>
      <c r="BM1073" t="str">
        <f t="shared" si="186"/>
        <v/>
      </c>
    </row>
    <row r="1074" spans="1:65" x14ac:dyDescent="0.25">
      <c r="A1074" s="1" t="s">
        <v>232</v>
      </c>
      <c r="B1074" s="1" t="s">
        <v>58</v>
      </c>
      <c r="C1074" s="1" t="s">
        <v>435</v>
      </c>
      <c r="D1074" s="1">
        <v>1.0999999999999999E-2</v>
      </c>
      <c r="E1074" s="1">
        <v>0.94</v>
      </c>
      <c r="F1074" s="1" t="s">
        <v>628</v>
      </c>
      <c r="G1074" s="1" t="s">
        <v>52</v>
      </c>
      <c r="H1074" s="1" t="s">
        <v>52</v>
      </c>
      <c r="I1074" s="1" t="s">
        <v>52</v>
      </c>
      <c r="J1074" s="1" t="s">
        <v>52</v>
      </c>
      <c r="K1074" s="1" t="s">
        <v>52</v>
      </c>
      <c r="L1074" s="1" t="s">
        <v>52</v>
      </c>
      <c r="M1074" s="1" t="s">
        <v>52</v>
      </c>
      <c r="N1074" s="1" t="s">
        <v>52</v>
      </c>
      <c r="O1074" s="1" t="s">
        <v>52</v>
      </c>
      <c r="P1074" s="1" t="s">
        <v>52</v>
      </c>
      <c r="Q1074" s="1" t="s">
        <v>52</v>
      </c>
      <c r="R1074" s="1" t="s">
        <v>52</v>
      </c>
      <c r="S1074" s="1" t="s">
        <v>52</v>
      </c>
      <c r="T1074" s="1" t="s">
        <v>52</v>
      </c>
      <c r="U1074" s="1" t="s">
        <v>52</v>
      </c>
      <c r="V1074" s="1" t="s">
        <v>52</v>
      </c>
      <c r="W1074" s="1" t="s">
        <v>52</v>
      </c>
      <c r="X1074" s="1" t="s">
        <v>52</v>
      </c>
      <c r="Y1074" s="1" t="s">
        <v>52</v>
      </c>
      <c r="Z1074" s="1" t="s">
        <v>52</v>
      </c>
      <c r="AA1074" s="1" t="s">
        <v>52</v>
      </c>
      <c r="AB1074" s="1" t="s">
        <v>52</v>
      </c>
      <c r="AC1074" s="1" t="s">
        <v>52</v>
      </c>
      <c r="AD1074" s="1">
        <v>52</v>
      </c>
      <c r="AE1074" s="1">
        <v>0</v>
      </c>
      <c r="AF1074" s="1">
        <v>4</v>
      </c>
      <c r="AG1074" s="1">
        <v>8</v>
      </c>
      <c r="AH1074" s="1">
        <v>0.5</v>
      </c>
      <c r="AI1074" s="1">
        <v>-3.74</v>
      </c>
      <c r="AJ1074" s="1">
        <v>3</v>
      </c>
      <c r="AK1074" s="1">
        <v>149</v>
      </c>
      <c r="AL1074" s="1">
        <v>5</v>
      </c>
      <c r="AM1074" s="1">
        <v>27</v>
      </c>
      <c r="AN1074" s="1">
        <v>0</v>
      </c>
      <c r="AO1074" s="1">
        <v>0</v>
      </c>
      <c r="AP1074" s="1">
        <v>371</v>
      </c>
      <c r="AQ1074" s="1">
        <v>2</v>
      </c>
      <c r="AR1074" s="1">
        <v>25</v>
      </c>
      <c r="AS1074" s="1">
        <v>30</v>
      </c>
      <c r="AT1074" s="1">
        <v>270</v>
      </c>
      <c r="AU1074" s="1">
        <v>487</v>
      </c>
      <c r="AV1074" s="1">
        <v>117</v>
      </c>
      <c r="AW1074" s="1">
        <v>5</v>
      </c>
      <c r="AX1074" s="1">
        <v>4</v>
      </c>
      <c r="AY1074" t="str">
        <f t="shared" si="176"/>
        <v>2021_01_BUF</v>
      </c>
      <c r="AZ1074" t="str">
        <f t="shared" si="177"/>
        <v>E.Sanders</v>
      </c>
      <c r="BA1074" t="str">
        <f t="shared" si="178"/>
        <v/>
      </c>
      <c r="BB1074" t="str">
        <f t="shared" si="179"/>
        <v>2021_01_BUF</v>
      </c>
      <c r="BC1074" t="str">
        <f t="shared" si="180"/>
        <v/>
      </c>
      <c r="BD1074">
        <f>COUNTIFS($BB$1:BB1074,BB1074,$BC$1:BC1074,"ru")</f>
        <v>4</v>
      </c>
      <c r="BE1074" t="str">
        <f t="shared" si="181"/>
        <v>re</v>
      </c>
      <c r="BF1074">
        <f>COUNTIFS($BB$1:BB1074,BB1074,$BE$1:BE1074,"re")</f>
        <v>4</v>
      </c>
      <c r="BG1074" t="str">
        <f t="shared" si="182"/>
        <v>42021_01_BUF</v>
      </c>
      <c r="BH1074" t="str">
        <f t="shared" si="183"/>
        <v>re42021_01_BUF</v>
      </c>
      <c r="BI1074" t="str">
        <f t="shared" si="184"/>
        <v>2021_01_BUFE.Sanders</v>
      </c>
      <c r="BJ1074" t="str">
        <f t="shared" si="185"/>
        <v>2021_BUF_E.Sanders</v>
      </c>
      <c r="BK1074" t="str">
        <f>IF(ISERROR(MATCH(LEFT(C1074,5)&amp;B1074&amp;"_"&amp;A1074,$BK$1:BK1073,0)),LEFT(C1074,5)&amp;B1074&amp;"_"&amp;A1074,"")</f>
        <v/>
      </c>
      <c r="BL1074">
        <f>COUNTIFS($B$1:B1074,B1074)-COUNTIFS($B$1:B1074,B1074,$BK$1:BK1074,"")</f>
        <v>11</v>
      </c>
      <c r="BM1074" t="str">
        <f t="shared" si="186"/>
        <v/>
      </c>
    </row>
    <row r="1075" spans="1:65" x14ac:dyDescent="0.25">
      <c r="A1075" s="1" t="s">
        <v>251</v>
      </c>
      <c r="B1075" s="1" t="s">
        <v>98</v>
      </c>
      <c r="C1075" s="1" t="s">
        <v>435</v>
      </c>
      <c r="D1075" s="1">
        <v>7.0000000000000007E-2</v>
      </c>
      <c r="E1075" s="1">
        <v>2.57</v>
      </c>
      <c r="F1075" s="1" t="s">
        <v>629</v>
      </c>
      <c r="G1075" s="1" t="s">
        <v>52</v>
      </c>
      <c r="H1075" s="1" t="s">
        <v>52</v>
      </c>
      <c r="I1075" s="1" t="s">
        <v>52</v>
      </c>
      <c r="J1075" s="1" t="s">
        <v>52</v>
      </c>
      <c r="K1075" s="1" t="s">
        <v>52</v>
      </c>
      <c r="L1075" s="1" t="s">
        <v>52</v>
      </c>
      <c r="M1075" s="1" t="s">
        <v>52</v>
      </c>
      <c r="N1075" s="1" t="s">
        <v>52</v>
      </c>
      <c r="O1075" s="1" t="s">
        <v>52</v>
      </c>
      <c r="P1075" s="1" t="s">
        <v>52</v>
      </c>
      <c r="Q1075" s="1" t="s">
        <v>52</v>
      </c>
      <c r="R1075" s="1" t="s">
        <v>52</v>
      </c>
      <c r="S1075" s="1" t="s">
        <v>52</v>
      </c>
      <c r="T1075" s="1" t="s">
        <v>52</v>
      </c>
      <c r="U1075" s="1" t="s">
        <v>52</v>
      </c>
      <c r="V1075" s="1" t="s">
        <v>52</v>
      </c>
      <c r="W1075" s="1" t="s">
        <v>52</v>
      </c>
      <c r="X1075" s="1" t="s">
        <v>52</v>
      </c>
      <c r="Y1075" s="1" t="s">
        <v>52</v>
      </c>
      <c r="Z1075" s="1" t="s">
        <v>52</v>
      </c>
      <c r="AA1075" s="1" t="s">
        <v>52</v>
      </c>
      <c r="AB1075" s="1" t="s">
        <v>52</v>
      </c>
      <c r="AC1075" s="1" t="s">
        <v>52</v>
      </c>
      <c r="AD1075" s="1">
        <v>52</v>
      </c>
      <c r="AE1075" s="1">
        <v>0</v>
      </c>
      <c r="AF1075" s="1">
        <v>4</v>
      </c>
      <c r="AG1075" s="1">
        <v>8</v>
      </c>
      <c r="AH1075" s="1">
        <v>0.5</v>
      </c>
      <c r="AI1075" s="1">
        <v>-40.04</v>
      </c>
      <c r="AJ1075" s="1">
        <v>3</v>
      </c>
      <c r="AK1075" s="1">
        <v>50</v>
      </c>
      <c r="AL1075" s="1">
        <v>24</v>
      </c>
      <c r="AM1075" s="1">
        <v>24</v>
      </c>
      <c r="AN1075" s="1">
        <v>0</v>
      </c>
      <c r="AO1075" s="1">
        <v>0</v>
      </c>
      <c r="AP1075" s="1">
        <v>252</v>
      </c>
      <c r="AQ1075" s="1">
        <v>1</v>
      </c>
      <c r="AR1075" s="1">
        <v>21</v>
      </c>
      <c r="AS1075" s="1">
        <v>18</v>
      </c>
      <c r="AT1075" s="1">
        <v>188</v>
      </c>
      <c r="AU1075" s="1">
        <v>196</v>
      </c>
      <c r="AV1075" s="1">
        <v>75</v>
      </c>
      <c r="AW1075" s="1">
        <v>2</v>
      </c>
      <c r="AX1075" s="1">
        <v>2</v>
      </c>
      <c r="AY1075" t="str">
        <f t="shared" si="176"/>
        <v>2021_01_PIT</v>
      </c>
      <c r="AZ1075" t="str">
        <f t="shared" si="177"/>
        <v>J.Smith-Schuster</v>
      </c>
      <c r="BA1075" t="str">
        <f t="shared" si="178"/>
        <v/>
      </c>
      <c r="BB1075" t="str">
        <f t="shared" si="179"/>
        <v>2021_01_PIT</v>
      </c>
      <c r="BC1075" t="str">
        <f t="shared" si="180"/>
        <v/>
      </c>
      <c r="BD1075">
        <f>COUNTIFS($BB$1:BB1075,BB1075,$BC$1:BC1075,"ru")</f>
        <v>2</v>
      </c>
      <c r="BE1075" t="str">
        <f t="shared" si="181"/>
        <v>re</v>
      </c>
      <c r="BF1075">
        <f>COUNTIFS($BB$1:BB1075,BB1075,$BE$1:BE1075,"re")</f>
        <v>3</v>
      </c>
      <c r="BG1075" t="str">
        <f t="shared" si="182"/>
        <v>22021_01_PIT</v>
      </c>
      <c r="BH1075" t="str">
        <f t="shared" si="183"/>
        <v>re32021_01_PIT</v>
      </c>
      <c r="BI1075" t="str">
        <f t="shared" si="184"/>
        <v>2021_01_PITJ.Smith-Schuster</v>
      </c>
      <c r="BJ1075" t="str">
        <f t="shared" si="185"/>
        <v>2021_PIT_J.Smith-Schuster</v>
      </c>
      <c r="BK1075" t="str">
        <f>IF(ISERROR(MATCH(LEFT(C1075,5)&amp;B1075&amp;"_"&amp;A1075,$BK$1:BK1074,0)),LEFT(C1075,5)&amp;B1075&amp;"_"&amp;A1075,"")</f>
        <v/>
      </c>
      <c r="BL1075">
        <f>COUNTIFS($B$1:B1075,B1075)-COUNTIFS($B$1:B1075,B1075,$BK$1:BK1075,"")</f>
        <v>10</v>
      </c>
      <c r="BM1075" t="str">
        <f t="shared" si="186"/>
        <v/>
      </c>
    </row>
    <row r="1076" spans="1:65" x14ac:dyDescent="0.25">
      <c r="A1076" s="1" t="s">
        <v>2240</v>
      </c>
      <c r="B1076" s="1" t="s">
        <v>74</v>
      </c>
      <c r="C1076" s="1" t="s">
        <v>2064</v>
      </c>
      <c r="D1076" s="1">
        <v>0.06</v>
      </c>
      <c r="E1076" s="1">
        <v>3.64</v>
      </c>
      <c r="F1076" s="1" t="s">
        <v>2241</v>
      </c>
      <c r="G1076" s="1" t="s">
        <v>52</v>
      </c>
      <c r="H1076" s="1" t="s">
        <v>52</v>
      </c>
      <c r="I1076" s="1" t="s">
        <v>52</v>
      </c>
      <c r="J1076" s="1" t="s">
        <v>52</v>
      </c>
      <c r="K1076" s="1" t="s">
        <v>52</v>
      </c>
      <c r="L1076" s="1" t="s">
        <v>52</v>
      </c>
      <c r="M1076" s="1" t="s">
        <v>52</v>
      </c>
      <c r="N1076" s="1" t="s">
        <v>52</v>
      </c>
      <c r="O1076" s="1" t="s">
        <v>52</v>
      </c>
      <c r="P1076" s="1" t="s">
        <v>52</v>
      </c>
      <c r="Q1076" s="1" t="s">
        <v>52</v>
      </c>
      <c r="R1076" s="1" t="s">
        <v>52</v>
      </c>
      <c r="S1076" s="1" t="s">
        <v>52</v>
      </c>
      <c r="T1076" s="1" t="s">
        <v>52</v>
      </c>
      <c r="U1076" s="1" t="s">
        <v>52</v>
      </c>
      <c r="V1076" s="1" t="s">
        <v>52</v>
      </c>
      <c r="W1076" s="1" t="s">
        <v>52</v>
      </c>
      <c r="X1076" s="1" t="s">
        <v>52</v>
      </c>
      <c r="Y1076" s="1" t="s">
        <v>52</v>
      </c>
      <c r="Z1076" s="1" t="s">
        <v>52</v>
      </c>
      <c r="AA1076" s="1" t="s">
        <v>52</v>
      </c>
      <c r="AB1076" s="1" t="s">
        <v>52</v>
      </c>
      <c r="AC1076" s="1" t="s">
        <v>52</v>
      </c>
      <c r="AD1076" s="1">
        <v>52</v>
      </c>
      <c r="AE1076" s="1">
        <v>0</v>
      </c>
      <c r="AF1076" s="1">
        <v>3</v>
      </c>
      <c r="AG1076" s="1">
        <v>5</v>
      </c>
      <c r="AH1076" s="1">
        <v>0.6</v>
      </c>
      <c r="AI1076" s="1">
        <v>-14.38</v>
      </c>
      <c r="AJ1076" s="1">
        <v>3</v>
      </c>
      <c r="AK1076" s="1">
        <v>31</v>
      </c>
      <c r="AL1076" s="1">
        <v>22</v>
      </c>
      <c r="AM1076" s="1">
        <v>17</v>
      </c>
      <c r="AN1076" s="1">
        <v>0</v>
      </c>
      <c r="AO1076" s="1">
        <v>0</v>
      </c>
      <c r="AP1076" s="1">
        <v>368</v>
      </c>
      <c r="AQ1076" s="1">
        <v>4</v>
      </c>
      <c r="AR1076" s="1">
        <v>36</v>
      </c>
      <c r="AS1076" s="1">
        <v>14</v>
      </c>
      <c r="AT1076" s="1">
        <v>197</v>
      </c>
      <c r="AU1076" s="1">
        <v>166</v>
      </c>
      <c r="AV1076" s="1">
        <v>184</v>
      </c>
      <c r="AW1076" s="1">
        <v>5</v>
      </c>
      <c r="AX1076" s="1">
        <v>4</v>
      </c>
      <c r="AY1076" t="str">
        <f t="shared" si="176"/>
        <v>2021_05_TEN</v>
      </c>
      <c r="AZ1076" t="str">
        <f t="shared" si="177"/>
        <v>M.Johnson</v>
      </c>
      <c r="BA1076" t="str">
        <f t="shared" si="178"/>
        <v/>
      </c>
      <c r="BB1076" t="str">
        <f t="shared" si="179"/>
        <v>2021_05_TEN</v>
      </c>
      <c r="BC1076" t="str">
        <f t="shared" si="180"/>
        <v/>
      </c>
      <c r="BD1076">
        <f>COUNTIFS($BB$1:BB1076,BB1076,$BC$1:BC1076,"ru")</f>
        <v>5</v>
      </c>
      <c r="BE1076" t="str">
        <f t="shared" si="181"/>
        <v>re</v>
      </c>
      <c r="BF1076">
        <f>COUNTIFS($BB$1:BB1076,BB1076,$BE$1:BE1076,"re")</f>
        <v>3</v>
      </c>
      <c r="BG1076" t="str">
        <f t="shared" si="182"/>
        <v>52021_05_TEN</v>
      </c>
      <c r="BH1076" t="str">
        <f t="shared" si="183"/>
        <v>re32021_05_TEN</v>
      </c>
      <c r="BI1076" t="str">
        <f t="shared" si="184"/>
        <v>2021_05_TENM.Johnson</v>
      </c>
      <c r="BJ1076" t="str">
        <f t="shared" si="185"/>
        <v>2021_TEN_M.Johnson</v>
      </c>
      <c r="BK1076" t="str">
        <f>IF(ISERROR(MATCH(LEFT(C1076,5)&amp;B1076&amp;"_"&amp;A1076,$BK$1:BK1075,0)),LEFT(C1076,5)&amp;B1076&amp;"_"&amp;A1076,"")</f>
        <v>2021_TEN_M.Johnson</v>
      </c>
      <c r="BL1076">
        <f>COUNTIFS($B$1:B1076,B1076)-COUNTIFS($B$1:B1076,B1076,$BK$1:BK1076,"")</f>
        <v>13</v>
      </c>
      <c r="BM1076" t="str">
        <f t="shared" si="186"/>
        <v>2021_TEN13</v>
      </c>
    </row>
    <row r="1077" spans="1:65" x14ac:dyDescent="0.25">
      <c r="A1077" s="1" t="s">
        <v>249</v>
      </c>
      <c r="B1077" s="1" t="s">
        <v>86</v>
      </c>
      <c r="C1077" s="1" t="s">
        <v>849</v>
      </c>
      <c r="D1077" s="1">
        <v>0.186</v>
      </c>
      <c r="E1077" s="1">
        <v>6.04</v>
      </c>
      <c r="F1077" s="1" t="s">
        <v>1033</v>
      </c>
      <c r="G1077" s="1" t="s">
        <v>52</v>
      </c>
      <c r="H1077" s="1" t="s">
        <v>52</v>
      </c>
      <c r="I1077" s="1" t="s">
        <v>52</v>
      </c>
      <c r="J1077" s="1" t="s">
        <v>52</v>
      </c>
      <c r="K1077" s="1" t="s">
        <v>52</v>
      </c>
      <c r="L1077" s="1" t="s">
        <v>52</v>
      </c>
      <c r="M1077" s="1" t="s">
        <v>52</v>
      </c>
      <c r="N1077" s="1" t="s">
        <v>52</v>
      </c>
      <c r="O1077" s="1" t="s">
        <v>52</v>
      </c>
      <c r="P1077" s="1" t="s">
        <v>52</v>
      </c>
      <c r="Q1077" s="1" t="s">
        <v>52</v>
      </c>
      <c r="R1077" s="1" t="s">
        <v>52</v>
      </c>
      <c r="S1077" s="1" t="s">
        <v>52</v>
      </c>
      <c r="T1077" s="1" t="s">
        <v>52</v>
      </c>
      <c r="U1077" s="1" t="s">
        <v>52</v>
      </c>
      <c r="V1077" s="1" t="s">
        <v>52</v>
      </c>
      <c r="W1077" s="1" t="s">
        <v>52</v>
      </c>
      <c r="X1077" s="1" t="s">
        <v>52</v>
      </c>
      <c r="Y1077" s="1" t="s">
        <v>52</v>
      </c>
      <c r="Z1077" s="1" t="s">
        <v>52</v>
      </c>
      <c r="AA1077" s="1" t="s">
        <v>52</v>
      </c>
      <c r="AB1077" s="1" t="s">
        <v>52</v>
      </c>
      <c r="AC1077" s="1" t="s">
        <v>52</v>
      </c>
      <c r="AD1077" s="1">
        <v>52</v>
      </c>
      <c r="AE1077" s="1">
        <v>1</v>
      </c>
      <c r="AF1077" s="1">
        <v>3</v>
      </c>
      <c r="AG1077" s="1">
        <v>3</v>
      </c>
      <c r="AH1077" s="1">
        <v>1</v>
      </c>
      <c r="AI1077" s="1">
        <v>29.36</v>
      </c>
      <c r="AJ1077" s="1">
        <v>3</v>
      </c>
      <c r="AK1077" s="1">
        <v>15</v>
      </c>
      <c r="AL1077" s="1">
        <v>37</v>
      </c>
      <c r="AM1077" s="1">
        <v>17</v>
      </c>
      <c r="AN1077" s="1">
        <v>0</v>
      </c>
      <c r="AO1077" s="1">
        <v>0</v>
      </c>
      <c r="AP1077" s="1">
        <v>323</v>
      </c>
      <c r="AQ1077" s="1">
        <v>5</v>
      </c>
      <c r="AR1077" s="1">
        <v>31</v>
      </c>
      <c r="AS1077" s="1">
        <v>22</v>
      </c>
      <c r="AT1077" s="1">
        <v>255</v>
      </c>
      <c r="AU1077" s="1">
        <v>258</v>
      </c>
      <c r="AV1077" s="1">
        <v>96</v>
      </c>
      <c r="AW1077" s="1">
        <v>7</v>
      </c>
      <c r="AX1077" s="1">
        <v>4</v>
      </c>
      <c r="AY1077" t="str">
        <f t="shared" si="176"/>
        <v>2021_02_GB</v>
      </c>
      <c r="AZ1077" t="str">
        <f t="shared" si="177"/>
        <v>R.Tonyan</v>
      </c>
      <c r="BA1077" t="str">
        <f t="shared" si="178"/>
        <v/>
      </c>
      <c r="BB1077" t="str">
        <f t="shared" si="179"/>
        <v>2021_02_GB</v>
      </c>
      <c r="BC1077" t="str">
        <f t="shared" si="180"/>
        <v/>
      </c>
      <c r="BD1077">
        <f>COUNTIFS($BB$1:BB1077,BB1077,$BC$1:BC1077,"ru")</f>
        <v>3</v>
      </c>
      <c r="BE1077" t="str">
        <f t="shared" si="181"/>
        <v>re</v>
      </c>
      <c r="BF1077">
        <f>COUNTIFS($BB$1:BB1077,BB1077,$BE$1:BE1077,"re")</f>
        <v>4</v>
      </c>
      <c r="BG1077" t="str">
        <f t="shared" si="182"/>
        <v>32021_02_GB</v>
      </c>
      <c r="BH1077" t="str">
        <f t="shared" si="183"/>
        <v>re42021_02_GB</v>
      </c>
      <c r="BI1077" t="str">
        <f t="shared" si="184"/>
        <v>2021_02_GBR.Tonyan</v>
      </c>
      <c r="BJ1077" t="str">
        <f t="shared" si="185"/>
        <v>2021_GB_R.Tonyan</v>
      </c>
      <c r="BK1077" t="str">
        <f>IF(ISERROR(MATCH(LEFT(C1077,5)&amp;B1077&amp;"_"&amp;A1077,$BK$1:BK1076,0)),LEFT(C1077,5)&amp;B1077&amp;"_"&amp;A1077,"")</f>
        <v>2021_GB_R.Tonyan</v>
      </c>
      <c r="BL1077">
        <f>COUNTIFS($B$1:B1077,B1077)-COUNTIFS($B$1:B1077,B1077,$BK$1:BK1077,"")</f>
        <v>9</v>
      </c>
      <c r="BM1077" t="str">
        <f t="shared" si="186"/>
        <v>2021_GB9</v>
      </c>
    </row>
    <row r="1078" spans="1:65" x14ac:dyDescent="0.25">
      <c r="A1078" s="1" t="s">
        <v>181</v>
      </c>
      <c r="B1078" s="1" t="s">
        <v>110</v>
      </c>
      <c r="C1078" s="1" t="s">
        <v>433</v>
      </c>
      <c r="D1078" s="1">
        <v>2.7E-2</v>
      </c>
      <c r="E1078" s="1">
        <v>1.64</v>
      </c>
      <c r="F1078" s="1" t="s">
        <v>630</v>
      </c>
      <c r="G1078" s="1" t="s">
        <v>52</v>
      </c>
      <c r="H1078" s="1" t="s">
        <v>52</v>
      </c>
      <c r="I1078" s="1" t="s">
        <v>52</v>
      </c>
      <c r="J1078" s="1" t="s">
        <v>52</v>
      </c>
      <c r="K1078" s="1" t="s">
        <v>52</v>
      </c>
      <c r="L1078" s="1" t="s">
        <v>52</v>
      </c>
      <c r="M1078" s="1" t="s">
        <v>52</v>
      </c>
      <c r="N1078" s="1" t="s">
        <v>52</v>
      </c>
      <c r="O1078" s="1" t="s">
        <v>52</v>
      </c>
      <c r="P1078" s="1" t="s">
        <v>52</v>
      </c>
      <c r="Q1078" s="1" t="s">
        <v>52</v>
      </c>
      <c r="R1078" s="1" t="s">
        <v>52</v>
      </c>
      <c r="S1078" s="1" t="s">
        <v>52</v>
      </c>
      <c r="T1078" s="1" t="s">
        <v>52</v>
      </c>
      <c r="U1078" s="1" t="s">
        <v>52</v>
      </c>
      <c r="V1078" s="1" t="s">
        <v>52</v>
      </c>
      <c r="W1078" s="1" t="s">
        <v>52</v>
      </c>
      <c r="X1078" s="1" t="s">
        <v>52</v>
      </c>
      <c r="Y1078" s="1" t="s">
        <v>52</v>
      </c>
      <c r="Z1078" s="1" t="s">
        <v>52</v>
      </c>
      <c r="AA1078" s="1" t="s">
        <v>52</v>
      </c>
      <c r="AB1078" s="1" t="s">
        <v>52</v>
      </c>
      <c r="AC1078" s="1" t="s">
        <v>52</v>
      </c>
      <c r="AD1078" s="1">
        <v>51</v>
      </c>
      <c r="AE1078" s="1">
        <v>0</v>
      </c>
      <c r="AF1078" s="1">
        <v>5</v>
      </c>
      <c r="AG1078" s="1">
        <v>7</v>
      </c>
      <c r="AH1078" s="1">
        <v>0.71399999999999997</v>
      </c>
      <c r="AI1078" s="1">
        <v>-3.16</v>
      </c>
      <c r="AJ1078" s="1">
        <v>2</v>
      </c>
      <c r="AK1078" s="1">
        <v>39</v>
      </c>
      <c r="AL1078" s="1">
        <v>18</v>
      </c>
      <c r="AM1078" s="1">
        <v>28</v>
      </c>
      <c r="AN1078" s="1">
        <v>0</v>
      </c>
      <c r="AO1078" s="1">
        <v>0</v>
      </c>
      <c r="AP1078" s="1">
        <v>254</v>
      </c>
      <c r="AQ1078" s="1">
        <v>2</v>
      </c>
      <c r="AR1078" s="1">
        <v>18</v>
      </c>
      <c r="AS1078" s="1">
        <v>20</v>
      </c>
      <c r="AT1078" s="1">
        <v>258</v>
      </c>
      <c r="AU1078" s="1">
        <v>360</v>
      </c>
      <c r="AV1078" s="1">
        <v>45</v>
      </c>
      <c r="AW1078" s="1">
        <v>1</v>
      </c>
      <c r="AX1078" s="1">
        <v>1</v>
      </c>
      <c r="AY1078" t="str">
        <f t="shared" si="176"/>
        <v>2021_01_NYJ</v>
      </c>
      <c r="AZ1078" t="str">
        <f t="shared" si="177"/>
        <v>B.Berrios</v>
      </c>
      <c r="BA1078" t="str">
        <f t="shared" si="178"/>
        <v/>
      </c>
      <c r="BB1078" t="str">
        <f t="shared" si="179"/>
        <v>2021_01_NYJ</v>
      </c>
      <c r="BC1078" t="str">
        <f t="shared" si="180"/>
        <v/>
      </c>
      <c r="BD1078">
        <f>COUNTIFS($BB$1:BB1078,BB1078,$BC$1:BC1078,"ru")</f>
        <v>4</v>
      </c>
      <c r="BE1078" t="str">
        <f t="shared" si="181"/>
        <v>re</v>
      </c>
      <c r="BF1078">
        <f>COUNTIFS($BB$1:BB1078,BB1078,$BE$1:BE1078,"re")</f>
        <v>4</v>
      </c>
      <c r="BG1078" t="str">
        <f t="shared" si="182"/>
        <v>42021_01_NYJ</v>
      </c>
      <c r="BH1078" t="str">
        <f t="shared" si="183"/>
        <v>re42021_01_NYJ</v>
      </c>
      <c r="BI1078" t="str">
        <f t="shared" si="184"/>
        <v>2021_01_NYJB.Berrios</v>
      </c>
      <c r="BJ1078" t="str">
        <f t="shared" si="185"/>
        <v>2021_NYJ_B.Berrios</v>
      </c>
      <c r="BK1078" t="str">
        <f>IF(ISERROR(MATCH(LEFT(C1078,5)&amp;B1078&amp;"_"&amp;A1078,$BK$1:BK1077,0)),LEFT(C1078,5)&amp;B1078&amp;"_"&amp;A1078,"")</f>
        <v/>
      </c>
      <c r="BL1078">
        <f>COUNTIFS($B$1:B1078,B1078)-COUNTIFS($B$1:B1078,B1078,$BK$1:BK1078,"")</f>
        <v>8</v>
      </c>
      <c r="BM1078" t="str">
        <f t="shared" si="186"/>
        <v/>
      </c>
    </row>
    <row r="1079" spans="1:65" x14ac:dyDescent="0.25">
      <c r="A1079" s="1" t="s">
        <v>1440</v>
      </c>
      <c r="B1079" s="1" t="s">
        <v>105</v>
      </c>
      <c r="C1079" s="1" t="s">
        <v>1258</v>
      </c>
      <c r="D1079" s="1">
        <v>4.9000000000000002E-2</v>
      </c>
      <c r="E1079" s="1">
        <v>1.32</v>
      </c>
      <c r="F1079" s="1" t="s">
        <v>1441</v>
      </c>
      <c r="G1079" s="1" t="s">
        <v>52</v>
      </c>
      <c r="H1079" s="1" t="s">
        <v>52</v>
      </c>
      <c r="I1079" s="1" t="s">
        <v>52</v>
      </c>
      <c r="J1079" s="1" t="s">
        <v>52</v>
      </c>
      <c r="K1079" s="1" t="s">
        <v>52</v>
      </c>
      <c r="L1079" s="1" t="s">
        <v>52</v>
      </c>
      <c r="M1079" s="1" t="s">
        <v>52</v>
      </c>
      <c r="N1079" s="1" t="s">
        <v>52</v>
      </c>
      <c r="O1079" s="1" t="s">
        <v>52</v>
      </c>
      <c r="P1079" s="1" t="s">
        <v>52</v>
      </c>
      <c r="Q1079" s="1" t="s">
        <v>52</v>
      </c>
      <c r="R1079" s="1" t="s">
        <v>52</v>
      </c>
      <c r="S1079" s="1" t="s">
        <v>52</v>
      </c>
      <c r="T1079" s="1" t="s">
        <v>52</v>
      </c>
      <c r="U1079" s="1" t="s">
        <v>52</v>
      </c>
      <c r="V1079" s="1" t="s">
        <v>52</v>
      </c>
      <c r="W1079" s="1" t="s">
        <v>52</v>
      </c>
      <c r="X1079" s="1" t="s">
        <v>52</v>
      </c>
      <c r="Y1079" s="1" t="s">
        <v>52</v>
      </c>
      <c r="Z1079" s="1" t="s">
        <v>52</v>
      </c>
      <c r="AA1079" s="1" t="s">
        <v>52</v>
      </c>
      <c r="AB1079" s="1" t="s">
        <v>52</v>
      </c>
      <c r="AC1079" s="1" t="s">
        <v>52</v>
      </c>
      <c r="AD1079" s="1">
        <v>51</v>
      </c>
      <c r="AE1079" s="1">
        <v>0</v>
      </c>
      <c r="AF1079" s="1">
        <v>5</v>
      </c>
      <c r="AG1079" s="1">
        <v>7</v>
      </c>
      <c r="AH1079" s="1">
        <v>0.71399999999999997</v>
      </c>
      <c r="AI1079" s="1">
        <v>17.12</v>
      </c>
      <c r="AJ1079" s="1">
        <v>3</v>
      </c>
      <c r="AK1079" s="1">
        <v>80</v>
      </c>
      <c r="AL1079" s="1">
        <v>8</v>
      </c>
      <c r="AM1079" s="1">
        <v>13</v>
      </c>
      <c r="AN1079" s="1">
        <v>0</v>
      </c>
      <c r="AO1079" s="1">
        <v>0</v>
      </c>
      <c r="AP1079" s="1">
        <v>348</v>
      </c>
      <c r="AQ1079" s="1">
        <v>1</v>
      </c>
      <c r="AR1079" s="1">
        <v>28</v>
      </c>
      <c r="AS1079" s="1">
        <v>24</v>
      </c>
      <c r="AT1079" s="1">
        <v>266</v>
      </c>
      <c r="AU1079" s="1">
        <v>238</v>
      </c>
      <c r="AV1079" s="1">
        <v>100</v>
      </c>
      <c r="AW1079" s="1">
        <v>6</v>
      </c>
      <c r="AX1079" s="1">
        <v>2</v>
      </c>
      <c r="AY1079" t="str">
        <f t="shared" si="176"/>
        <v>2021_03_NYG</v>
      </c>
      <c r="AZ1079" t="str">
        <f t="shared" si="177"/>
        <v>C.Johnson</v>
      </c>
      <c r="BA1079" t="str">
        <f t="shared" si="178"/>
        <v/>
      </c>
      <c r="BB1079" t="str">
        <f t="shared" si="179"/>
        <v>2021_03_NYG</v>
      </c>
      <c r="BC1079" t="str">
        <f t="shared" si="180"/>
        <v/>
      </c>
      <c r="BD1079">
        <f>COUNTIFS($BB$1:BB1079,BB1079,$BC$1:BC1079,"ru")</f>
        <v>4</v>
      </c>
      <c r="BE1079" t="str">
        <f t="shared" si="181"/>
        <v>re</v>
      </c>
      <c r="BF1079">
        <f>COUNTIFS($BB$1:BB1079,BB1079,$BE$1:BE1079,"re")</f>
        <v>3</v>
      </c>
      <c r="BG1079" t="str">
        <f t="shared" si="182"/>
        <v>42021_03_NYG</v>
      </c>
      <c r="BH1079" t="str">
        <f t="shared" si="183"/>
        <v>re32021_03_NYG</v>
      </c>
      <c r="BI1079" t="str">
        <f t="shared" si="184"/>
        <v>2021_03_NYGC.Johnson</v>
      </c>
      <c r="BJ1079" t="str">
        <f t="shared" si="185"/>
        <v>2021_NYG_C.Johnson</v>
      </c>
      <c r="BK1079" t="str">
        <f>IF(ISERROR(MATCH(LEFT(C1079,5)&amp;B1079&amp;"_"&amp;A1079,$BK$1:BK1078,0)),LEFT(C1079,5)&amp;B1079&amp;"_"&amp;A1079,"")</f>
        <v>2021_NYG_C.Johnson</v>
      </c>
      <c r="BL1079">
        <f>COUNTIFS($B$1:B1079,B1079)-COUNTIFS($B$1:B1079,B1079,$BK$1:BK1079,"")</f>
        <v>14</v>
      </c>
      <c r="BM1079" t="str">
        <f t="shared" si="186"/>
        <v>2021_NYG14</v>
      </c>
    </row>
    <row r="1080" spans="1:65" x14ac:dyDescent="0.25">
      <c r="A1080" s="1" t="s">
        <v>213</v>
      </c>
      <c r="B1080" s="1" t="s">
        <v>56</v>
      </c>
      <c r="C1080" s="1" t="s">
        <v>439</v>
      </c>
      <c r="D1080" s="1">
        <v>8.5999999999999993E-2</v>
      </c>
      <c r="E1080" s="1">
        <v>0.53</v>
      </c>
      <c r="F1080" s="1" t="s">
        <v>631</v>
      </c>
      <c r="G1080" s="1" t="s">
        <v>52</v>
      </c>
      <c r="H1080" s="1" t="s">
        <v>52</v>
      </c>
      <c r="I1080" s="1" t="s">
        <v>52</v>
      </c>
      <c r="J1080" s="1" t="s">
        <v>52</v>
      </c>
      <c r="K1080" s="1" t="s">
        <v>52</v>
      </c>
      <c r="L1080" s="1" t="s">
        <v>52</v>
      </c>
      <c r="M1080" s="1" t="s">
        <v>52</v>
      </c>
      <c r="N1080" s="1" t="s">
        <v>52</v>
      </c>
      <c r="O1080" s="1" t="s">
        <v>52</v>
      </c>
      <c r="P1080" s="1" t="s">
        <v>52</v>
      </c>
      <c r="Q1080" s="1" t="s">
        <v>52</v>
      </c>
      <c r="R1080" s="1" t="s">
        <v>52</v>
      </c>
      <c r="S1080" s="1" t="s">
        <v>52</v>
      </c>
      <c r="T1080" s="1" t="s">
        <v>52</v>
      </c>
      <c r="U1080" s="1" t="s">
        <v>52</v>
      </c>
      <c r="V1080" s="1" t="s">
        <v>52</v>
      </c>
      <c r="W1080" s="1" t="s">
        <v>52</v>
      </c>
      <c r="X1080" s="1" t="s">
        <v>52</v>
      </c>
      <c r="Y1080" s="1" t="s">
        <v>52</v>
      </c>
      <c r="Z1080" s="1" t="s">
        <v>52</v>
      </c>
      <c r="AA1080" s="1" t="s">
        <v>52</v>
      </c>
      <c r="AB1080" s="1" t="s">
        <v>52</v>
      </c>
      <c r="AC1080" s="1" t="s">
        <v>52</v>
      </c>
      <c r="AD1080" s="1">
        <v>51</v>
      </c>
      <c r="AE1080" s="1">
        <v>0</v>
      </c>
      <c r="AF1080" s="1">
        <v>5</v>
      </c>
      <c r="AG1080" s="1">
        <v>8</v>
      </c>
      <c r="AH1080" s="1">
        <v>0.625</v>
      </c>
      <c r="AI1080" s="1">
        <v>-6.35</v>
      </c>
      <c r="AJ1080" s="1">
        <v>3</v>
      </c>
      <c r="AK1080" s="1">
        <v>92</v>
      </c>
      <c r="AL1080" s="1">
        <v>6</v>
      </c>
      <c r="AM1080" s="1">
        <v>18</v>
      </c>
      <c r="AN1080" s="1">
        <v>0</v>
      </c>
      <c r="AO1080" s="1">
        <v>0</v>
      </c>
      <c r="AP1080" s="1">
        <v>260</v>
      </c>
      <c r="AQ1080" s="1">
        <v>0</v>
      </c>
      <c r="AR1080" s="1">
        <v>26</v>
      </c>
      <c r="AS1080" s="1">
        <v>21</v>
      </c>
      <c r="AT1080" s="1">
        <v>164</v>
      </c>
      <c r="AU1080" s="1">
        <v>179</v>
      </c>
      <c r="AV1080" s="1">
        <v>124</v>
      </c>
      <c r="AW1080" s="1">
        <v>4</v>
      </c>
      <c r="AX1080" s="1">
        <v>1</v>
      </c>
      <c r="AY1080" t="str">
        <f t="shared" si="176"/>
        <v>2021_01_ATL</v>
      </c>
      <c r="AZ1080" t="str">
        <f t="shared" si="177"/>
        <v>C.Ridley</v>
      </c>
      <c r="BA1080" t="str">
        <f t="shared" si="178"/>
        <v/>
      </c>
      <c r="BB1080" t="str">
        <f t="shared" si="179"/>
        <v>2021_01_ATL</v>
      </c>
      <c r="BC1080" t="str">
        <f t="shared" si="180"/>
        <v/>
      </c>
      <c r="BD1080">
        <f>COUNTIFS($BB$1:BB1080,BB1080,$BC$1:BC1080,"ru")</f>
        <v>4</v>
      </c>
      <c r="BE1080" t="str">
        <f t="shared" si="181"/>
        <v>re</v>
      </c>
      <c r="BF1080">
        <f>COUNTIFS($BB$1:BB1080,BB1080,$BE$1:BE1080,"re")</f>
        <v>4</v>
      </c>
      <c r="BG1080" t="str">
        <f t="shared" si="182"/>
        <v>42021_01_ATL</v>
      </c>
      <c r="BH1080" t="str">
        <f t="shared" si="183"/>
        <v>re42021_01_ATL</v>
      </c>
      <c r="BI1080" t="str">
        <f t="shared" si="184"/>
        <v>2021_01_ATLC.Ridley</v>
      </c>
      <c r="BJ1080" t="str">
        <f t="shared" si="185"/>
        <v>2021_ATL_C.Ridley</v>
      </c>
      <c r="BK1080" t="str">
        <f>IF(ISERROR(MATCH(LEFT(C1080,5)&amp;B1080&amp;"_"&amp;A1080,$BK$1:BK1079,0)),LEFT(C1080,5)&amp;B1080&amp;"_"&amp;A1080,"")</f>
        <v/>
      </c>
      <c r="BL1080">
        <f>COUNTIFS($B$1:B1080,B1080)-COUNTIFS($B$1:B1080,B1080,$BK$1:BK1080,"")</f>
        <v>10</v>
      </c>
      <c r="BM1080" t="str">
        <f t="shared" si="186"/>
        <v/>
      </c>
    </row>
    <row r="1081" spans="1:65" x14ac:dyDescent="0.25">
      <c r="A1081" s="1" t="s">
        <v>1034</v>
      </c>
      <c r="B1081" s="1" t="s">
        <v>94</v>
      </c>
      <c r="C1081" s="1" t="s">
        <v>857</v>
      </c>
      <c r="D1081" s="1">
        <v>0.18</v>
      </c>
      <c r="E1081" s="1">
        <v>6.6</v>
      </c>
      <c r="F1081" s="1" t="s">
        <v>1035</v>
      </c>
      <c r="G1081" s="1" t="s">
        <v>52</v>
      </c>
      <c r="H1081" s="1" t="s">
        <v>52</v>
      </c>
      <c r="I1081" s="1" t="s">
        <v>52</v>
      </c>
      <c r="J1081" s="1" t="s">
        <v>52</v>
      </c>
      <c r="K1081" s="1" t="s">
        <v>52</v>
      </c>
      <c r="L1081" s="1" t="s">
        <v>52</v>
      </c>
      <c r="M1081" s="1" t="s">
        <v>52</v>
      </c>
      <c r="N1081" s="1" t="s">
        <v>52</v>
      </c>
      <c r="O1081" s="1" t="s">
        <v>52</v>
      </c>
      <c r="P1081" s="1" t="s">
        <v>52</v>
      </c>
      <c r="Q1081" s="1" t="s">
        <v>52</v>
      </c>
      <c r="R1081" s="1" t="s">
        <v>52</v>
      </c>
      <c r="S1081" s="1" t="s">
        <v>52</v>
      </c>
      <c r="T1081" s="1" t="s">
        <v>52</v>
      </c>
      <c r="U1081" s="1" t="s">
        <v>52</v>
      </c>
      <c r="V1081" s="1" t="s">
        <v>52</v>
      </c>
      <c r="W1081" s="1" t="s">
        <v>52</v>
      </c>
      <c r="X1081" s="1" t="s">
        <v>52</v>
      </c>
      <c r="Y1081" s="1" t="s">
        <v>52</v>
      </c>
      <c r="Z1081" s="1" t="s">
        <v>52</v>
      </c>
      <c r="AA1081" s="1" t="s">
        <v>52</v>
      </c>
      <c r="AB1081" s="1" t="s">
        <v>52</v>
      </c>
      <c r="AC1081" s="1" t="s">
        <v>52</v>
      </c>
      <c r="AD1081" s="1">
        <v>51</v>
      </c>
      <c r="AE1081" s="1">
        <v>1</v>
      </c>
      <c r="AF1081" s="1">
        <v>2</v>
      </c>
      <c r="AG1081" s="1">
        <v>2</v>
      </c>
      <c r="AH1081" s="1">
        <v>1</v>
      </c>
      <c r="AI1081" s="1">
        <v>18.39</v>
      </c>
      <c r="AJ1081" s="1">
        <v>2</v>
      </c>
      <c r="AK1081" s="1">
        <v>-3</v>
      </c>
      <c r="AL1081" s="1">
        <v>54</v>
      </c>
      <c r="AM1081" s="1">
        <v>15</v>
      </c>
      <c r="AN1081" s="1">
        <v>0</v>
      </c>
      <c r="AO1081" s="1">
        <v>0</v>
      </c>
      <c r="AP1081" s="1">
        <v>355</v>
      </c>
      <c r="AQ1081" s="1">
        <v>4</v>
      </c>
      <c r="AR1081" s="1">
        <v>34</v>
      </c>
      <c r="AS1081" s="1">
        <v>19</v>
      </c>
      <c r="AT1081" s="1">
        <v>213</v>
      </c>
      <c r="AU1081" s="1">
        <v>131</v>
      </c>
      <c r="AV1081" s="1">
        <v>156</v>
      </c>
      <c r="AW1081" s="1">
        <v>8</v>
      </c>
      <c r="AX1081" s="1">
        <v>3</v>
      </c>
      <c r="AY1081" t="str">
        <f t="shared" si="176"/>
        <v>2021_02_CLE</v>
      </c>
      <c r="AZ1081" t="str">
        <f t="shared" si="177"/>
        <v>D.Felton</v>
      </c>
      <c r="BA1081" t="str">
        <f t="shared" si="178"/>
        <v/>
      </c>
      <c r="BB1081" t="str">
        <f t="shared" si="179"/>
        <v>2021_02_CLE</v>
      </c>
      <c r="BC1081" t="str">
        <f t="shared" si="180"/>
        <v/>
      </c>
      <c r="BD1081">
        <f>COUNTIFS($BB$1:BB1081,BB1081,$BC$1:BC1081,"ru")</f>
        <v>3</v>
      </c>
      <c r="BE1081" t="str">
        <f t="shared" si="181"/>
        <v>re</v>
      </c>
      <c r="BF1081">
        <f>COUNTIFS($BB$1:BB1081,BB1081,$BE$1:BE1081,"re")</f>
        <v>3</v>
      </c>
      <c r="BG1081" t="str">
        <f t="shared" si="182"/>
        <v>32021_02_CLE</v>
      </c>
      <c r="BH1081" t="str">
        <f t="shared" si="183"/>
        <v>re32021_02_CLE</v>
      </c>
      <c r="BI1081" t="str">
        <f t="shared" si="184"/>
        <v>2021_02_CLED.Felton</v>
      </c>
      <c r="BJ1081" t="str">
        <f t="shared" si="185"/>
        <v>2021_CLE_D.Felton</v>
      </c>
      <c r="BK1081" t="str">
        <f>IF(ISERROR(MATCH(LEFT(C1081,5)&amp;B1081&amp;"_"&amp;A1081,$BK$1:BK1080,0)),LEFT(C1081,5)&amp;B1081&amp;"_"&amp;A1081,"")</f>
        <v>2021_CLE_D.Felton</v>
      </c>
      <c r="BL1081">
        <f>COUNTIFS($B$1:B1081,B1081)-COUNTIFS($B$1:B1081,B1081,$BK$1:BK1081,"")</f>
        <v>14</v>
      </c>
      <c r="BM1081" t="str">
        <f t="shared" si="186"/>
        <v>2021_CLE14</v>
      </c>
    </row>
    <row r="1082" spans="1:65" x14ac:dyDescent="0.25">
      <c r="A1082" s="1" t="s">
        <v>155</v>
      </c>
      <c r="B1082" s="1" t="s">
        <v>68</v>
      </c>
      <c r="C1082" s="1" t="s">
        <v>1234</v>
      </c>
      <c r="D1082" s="1">
        <v>7.4999999999999997E-2</v>
      </c>
      <c r="E1082" s="1">
        <v>10.3</v>
      </c>
      <c r="F1082" s="1" t="s">
        <v>1442</v>
      </c>
      <c r="G1082" s="1" t="s">
        <v>52</v>
      </c>
      <c r="H1082" s="1" t="s">
        <v>52</v>
      </c>
      <c r="I1082" s="1" t="s">
        <v>52</v>
      </c>
      <c r="J1082" s="1" t="s">
        <v>52</v>
      </c>
      <c r="K1082" s="1" t="s">
        <v>52</v>
      </c>
      <c r="L1082" s="1" t="s">
        <v>52</v>
      </c>
      <c r="M1082" s="1" t="s">
        <v>52</v>
      </c>
      <c r="N1082" s="1" t="s">
        <v>52</v>
      </c>
      <c r="O1082" s="1" t="s">
        <v>52</v>
      </c>
      <c r="P1082" s="1" t="s">
        <v>52</v>
      </c>
      <c r="Q1082" s="1" t="s">
        <v>52</v>
      </c>
      <c r="R1082" s="1" t="s">
        <v>52</v>
      </c>
      <c r="S1082" s="1" t="s">
        <v>52</v>
      </c>
      <c r="T1082" s="1" t="s">
        <v>52</v>
      </c>
      <c r="U1082" s="1" t="s">
        <v>52</v>
      </c>
      <c r="V1082" s="1" t="s">
        <v>52</v>
      </c>
      <c r="W1082" s="1" t="s">
        <v>52</v>
      </c>
      <c r="X1082" s="1" t="s">
        <v>52</v>
      </c>
      <c r="Y1082" s="1" t="s">
        <v>52</v>
      </c>
      <c r="Z1082" s="1" t="s">
        <v>52</v>
      </c>
      <c r="AA1082" s="1" t="s">
        <v>52</v>
      </c>
      <c r="AB1082" s="1" t="s">
        <v>52</v>
      </c>
      <c r="AC1082" s="1" t="s">
        <v>52</v>
      </c>
      <c r="AD1082" s="1">
        <v>51</v>
      </c>
      <c r="AE1082" s="1">
        <v>1</v>
      </c>
      <c r="AF1082" s="1">
        <v>9</v>
      </c>
      <c r="AG1082" s="1">
        <v>10</v>
      </c>
      <c r="AH1082" s="1">
        <v>0.9</v>
      </c>
      <c r="AI1082" s="1">
        <v>7.22</v>
      </c>
      <c r="AJ1082" s="1">
        <v>4</v>
      </c>
      <c r="AK1082" s="1">
        <v>-11</v>
      </c>
      <c r="AL1082" s="1">
        <v>69</v>
      </c>
      <c r="AM1082" s="1">
        <v>64</v>
      </c>
      <c r="AN1082" s="1">
        <v>1</v>
      </c>
      <c r="AO1082" s="1">
        <v>0</v>
      </c>
      <c r="AP1082" s="1">
        <v>446</v>
      </c>
      <c r="AQ1082" s="1">
        <v>3</v>
      </c>
      <c r="AR1082" s="1">
        <v>13</v>
      </c>
      <c r="AS1082" s="1">
        <v>41</v>
      </c>
      <c r="AT1082" s="1">
        <v>432</v>
      </c>
      <c r="AU1082" s="1">
        <v>382</v>
      </c>
      <c r="AV1082" s="1">
        <v>35</v>
      </c>
      <c r="AW1082" s="1">
        <v>3</v>
      </c>
      <c r="AX1082" s="1">
        <v>3</v>
      </c>
      <c r="AY1082" t="str">
        <f t="shared" si="176"/>
        <v>2021_03_TB</v>
      </c>
      <c r="AZ1082" t="str">
        <f t="shared" si="177"/>
        <v>G.Bernard</v>
      </c>
      <c r="BA1082" t="str">
        <f t="shared" si="178"/>
        <v/>
      </c>
      <c r="BB1082" t="str">
        <f t="shared" si="179"/>
        <v>2021_03_TB</v>
      </c>
      <c r="BC1082" t="str">
        <f t="shared" si="180"/>
        <v/>
      </c>
      <c r="BD1082">
        <f>COUNTIFS($BB$1:BB1082,BB1082,$BC$1:BC1082,"ru")</f>
        <v>4</v>
      </c>
      <c r="BE1082" t="str">
        <f t="shared" si="181"/>
        <v>re</v>
      </c>
      <c r="BF1082">
        <f>COUNTIFS($BB$1:BB1082,BB1082,$BE$1:BE1082,"re")</f>
        <v>6</v>
      </c>
      <c r="BG1082" t="str">
        <f t="shared" si="182"/>
        <v>42021_03_TB</v>
      </c>
      <c r="BH1082" t="str">
        <f t="shared" si="183"/>
        <v>re62021_03_TB</v>
      </c>
      <c r="BI1082" t="str">
        <f t="shared" si="184"/>
        <v>2021_03_TBG.Bernard</v>
      </c>
      <c r="BJ1082" t="str">
        <f t="shared" si="185"/>
        <v>2021_TB_G.Bernard</v>
      </c>
      <c r="BK1082" t="str">
        <f>IF(ISERROR(MATCH(LEFT(C1082,5)&amp;B1082&amp;"_"&amp;A1082,$BK$1:BK1081,0)),LEFT(C1082,5)&amp;B1082&amp;"_"&amp;A1082,"")</f>
        <v/>
      </c>
      <c r="BL1082">
        <f>COUNTIFS($B$1:B1082,B1082)-COUNTIFS($B$1:B1082,B1082,$BK$1:BK1082,"")</f>
        <v>10</v>
      </c>
      <c r="BM1082" t="str">
        <f t="shared" si="186"/>
        <v/>
      </c>
    </row>
    <row r="1083" spans="1:65" x14ac:dyDescent="0.25">
      <c r="A1083" s="1" t="s">
        <v>187</v>
      </c>
      <c r="B1083" s="1" t="s">
        <v>76</v>
      </c>
      <c r="C1083" s="1" t="s">
        <v>2072</v>
      </c>
      <c r="D1083" s="1">
        <v>6.8000000000000005E-2</v>
      </c>
      <c r="E1083" s="1">
        <v>0.41</v>
      </c>
      <c r="F1083" s="1" t="s">
        <v>2242</v>
      </c>
      <c r="G1083" s="1" t="s">
        <v>52</v>
      </c>
      <c r="H1083" s="1" t="s">
        <v>52</v>
      </c>
      <c r="I1083" s="1" t="s">
        <v>52</v>
      </c>
      <c r="J1083" s="1" t="s">
        <v>52</v>
      </c>
      <c r="K1083" s="1" t="s">
        <v>52</v>
      </c>
      <c r="L1083" s="1" t="s">
        <v>52</v>
      </c>
      <c r="M1083" s="1" t="s">
        <v>52</v>
      </c>
      <c r="N1083" s="1" t="s">
        <v>52</v>
      </c>
      <c r="O1083" s="1" t="s">
        <v>52</v>
      </c>
      <c r="P1083" s="1" t="s">
        <v>52</v>
      </c>
      <c r="Q1083" s="1" t="s">
        <v>52</v>
      </c>
      <c r="R1083" s="1" t="s">
        <v>52</v>
      </c>
      <c r="S1083" s="1" t="s">
        <v>52</v>
      </c>
      <c r="T1083" s="1" t="s">
        <v>52</v>
      </c>
      <c r="U1083" s="1" t="s">
        <v>52</v>
      </c>
      <c r="V1083" s="1" t="s">
        <v>52</v>
      </c>
      <c r="W1083" s="1" t="s">
        <v>52</v>
      </c>
      <c r="X1083" s="1" t="s">
        <v>52</v>
      </c>
      <c r="Y1083" s="1" t="s">
        <v>52</v>
      </c>
      <c r="Z1083" s="1" t="s">
        <v>52</v>
      </c>
      <c r="AA1083" s="1" t="s">
        <v>52</v>
      </c>
      <c r="AB1083" s="1" t="s">
        <v>52</v>
      </c>
      <c r="AC1083" s="1" t="s">
        <v>52</v>
      </c>
      <c r="AD1083" s="1">
        <v>51</v>
      </c>
      <c r="AE1083" s="1">
        <v>0</v>
      </c>
      <c r="AF1083" s="1">
        <v>3</v>
      </c>
      <c r="AG1083" s="1">
        <v>3</v>
      </c>
      <c r="AH1083" s="1">
        <v>1</v>
      </c>
      <c r="AI1083" s="1">
        <v>33.54</v>
      </c>
      <c r="AJ1083" s="1">
        <v>2</v>
      </c>
      <c r="AK1083" s="1">
        <v>45</v>
      </c>
      <c r="AL1083" s="1">
        <v>6</v>
      </c>
      <c r="AM1083" s="1">
        <v>9</v>
      </c>
      <c r="AN1083" s="1">
        <v>0</v>
      </c>
      <c r="AO1083" s="1">
        <v>0</v>
      </c>
      <c r="AP1083" s="1">
        <v>259</v>
      </c>
      <c r="AQ1083" s="1">
        <v>1</v>
      </c>
      <c r="AR1083" s="1">
        <v>22</v>
      </c>
      <c r="AS1083" s="1">
        <v>22</v>
      </c>
      <c r="AT1083" s="1">
        <v>206</v>
      </c>
      <c r="AU1083" s="1">
        <v>319</v>
      </c>
      <c r="AV1083" s="1">
        <v>71</v>
      </c>
      <c r="AW1083" s="1">
        <v>5</v>
      </c>
      <c r="AX1083" s="1">
        <v>3</v>
      </c>
      <c r="AY1083" t="str">
        <f t="shared" si="176"/>
        <v>2021_05_LV</v>
      </c>
      <c r="AZ1083" t="str">
        <f t="shared" si="177"/>
        <v>H.Ruggs</v>
      </c>
      <c r="BA1083" t="str">
        <f t="shared" si="178"/>
        <v/>
      </c>
      <c r="BB1083" t="str">
        <f t="shared" si="179"/>
        <v>2021_05_LV</v>
      </c>
      <c r="BC1083" t="str">
        <f t="shared" si="180"/>
        <v/>
      </c>
      <c r="BD1083">
        <f>COUNTIFS($BB$1:BB1083,BB1083,$BC$1:BC1083,"ru")</f>
        <v>4</v>
      </c>
      <c r="BE1083" t="str">
        <f t="shared" si="181"/>
        <v>re</v>
      </c>
      <c r="BF1083">
        <f>COUNTIFS($BB$1:BB1083,BB1083,$BE$1:BE1083,"re")</f>
        <v>4</v>
      </c>
      <c r="BG1083" t="str">
        <f t="shared" si="182"/>
        <v>42021_05_LV</v>
      </c>
      <c r="BH1083" t="str">
        <f t="shared" si="183"/>
        <v>re42021_05_LV</v>
      </c>
      <c r="BI1083" t="str">
        <f t="shared" si="184"/>
        <v>2021_05_LVH.Ruggs</v>
      </c>
      <c r="BJ1083" t="str">
        <f t="shared" si="185"/>
        <v>2021_LV_H.Ruggs</v>
      </c>
      <c r="BK1083" t="str">
        <f>IF(ISERROR(MATCH(LEFT(C1083,5)&amp;B1083&amp;"_"&amp;A1083,$BK$1:BK1082,0)),LEFT(C1083,5)&amp;B1083&amp;"_"&amp;A1083,"")</f>
        <v/>
      </c>
      <c r="BL1083">
        <f>COUNTIFS($B$1:B1083,B1083)-COUNTIFS($B$1:B1083,B1083,$BK$1:BK1083,"")</f>
        <v>12</v>
      </c>
      <c r="BM1083" t="str">
        <f t="shared" si="186"/>
        <v/>
      </c>
    </row>
    <row r="1084" spans="1:65" x14ac:dyDescent="0.25">
      <c r="A1084" s="1" t="s">
        <v>279</v>
      </c>
      <c r="B1084" s="1" t="s">
        <v>81</v>
      </c>
      <c r="C1084" s="1" t="s">
        <v>2439</v>
      </c>
      <c r="D1084" s="1">
        <v>0.13300000000000001</v>
      </c>
      <c r="E1084" s="1">
        <v>1.07</v>
      </c>
      <c r="F1084" s="1" t="s">
        <v>2596</v>
      </c>
      <c r="G1084" s="1" t="s">
        <v>52</v>
      </c>
      <c r="H1084" s="1" t="s">
        <v>52</v>
      </c>
      <c r="I1084" s="1" t="s">
        <v>52</v>
      </c>
      <c r="J1084" s="1" t="s">
        <v>52</v>
      </c>
      <c r="K1084" s="1" t="s">
        <v>52</v>
      </c>
      <c r="L1084" s="1" t="s">
        <v>52</v>
      </c>
      <c r="M1084" s="1" t="s">
        <v>52</v>
      </c>
      <c r="N1084" s="1" t="s">
        <v>52</v>
      </c>
      <c r="O1084" s="1" t="s">
        <v>52</v>
      </c>
      <c r="P1084" s="1" t="s">
        <v>52</v>
      </c>
      <c r="Q1084" s="1" t="s">
        <v>52</v>
      </c>
      <c r="R1084" s="1" t="s">
        <v>52</v>
      </c>
      <c r="S1084" s="1" t="s">
        <v>52</v>
      </c>
      <c r="T1084" s="1" t="s">
        <v>52</v>
      </c>
      <c r="U1084" s="1" t="s">
        <v>52</v>
      </c>
      <c r="V1084" s="1" t="s">
        <v>52</v>
      </c>
      <c r="W1084" s="1" t="s">
        <v>52</v>
      </c>
      <c r="X1084" s="1" t="s">
        <v>52</v>
      </c>
      <c r="Y1084" s="1" t="s">
        <v>52</v>
      </c>
      <c r="Z1084" s="1" t="s">
        <v>52</v>
      </c>
      <c r="AA1084" s="1" t="s">
        <v>52</v>
      </c>
      <c r="AB1084" s="1" t="s">
        <v>52</v>
      </c>
      <c r="AC1084" s="1" t="s">
        <v>52</v>
      </c>
      <c r="AD1084" s="1">
        <v>51</v>
      </c>
      <c r="AE1084" s="1">
        <v>1</v>
      </c>
      <c r="AF1084" s="1">
        <v>1</v>
      </c>
      <c r="AG1084" s="1">
        <v>1</v>
      </c>
      <c r="AH1084" s="1">
        <v>1</v>
      </c>
      <c r="AI1084" s="1">
        <v>68.87</v>
      </c>
      <c r="AJ1084" s="1">
        <v>1</v>
      </c>
      <c r="AK1084" s="1">
        <v>47</v>
      </c>
      <c r="AL1084" s="1">
        <v>4</v>
      </c>
      <c r="AM1084" s="1">
        <v>4</v>
      </c>
      <c r="AN1084" s="1">
        <v>0</v>
      </c>
      <c r="AO1084" s="1">
        <v>0</v>
      </c>
      <c r="AP1084" s="1">
        <v>388</v>
      </c>
      <c r="AQ1084" s="1">
        <v>4</v>
      </c>
      <c r="AR1084" s="1">
        <v>26</v>
      </c>
      <c r="AS1084" s="1">
        <v>11</v>
      </c>
      <c r="AT1084" s="1">
        <v>223</v>
      </c>
      <c r="AU1084" s="1">
        <v>244</v>
      </c>
      <c r="AV1084" s="1">
        <v>174</v>
      </c>
      <c r="AW1084" s="1">
        <v>4</v>
      </c>
      <c r="AX1084" s="1">
        <v>3</v>
      </c>
      <c r="AY1084" t="str">
        <f t="shared" si="176"/>
        <v>2021_06_IND</v>
      </c>
      <c r="AZ1084" t="str">
        <f t="shared" si="177"/>
        <v>P.Campbell</v>
      </c>
      <c r="BA1084" t="str">
        <f t="shared" si="178"/>
        <v/>
      </c>
      <c r="BB1084" t="str">
        <f t="shared" si="179"/>
        <v>2021_06_IND</v>
      </c>
      <c r="BC1084" t="str">
        <f t="shared" si="180"/>
        <v/>
      </c>
      <c r="BD1084">
        <f>COUNTIFS($BB$1:BB1084,BB1084,$BC$1:BC1084,"ru")</f>
        <v>4</v>
      </c>
      <c r="BE1084" t="str">
        <f t="shared" si="181"/>
        <v>re</v>
      </c>
      <c r="BF1084">
        <f>COUNTIFS($BB$1:BB1084,BB1084,$BE$1:BE1084,"re")</f>
        <v>5</v>
      </c>
      <c r="BG1084" t="str">
        <f t="shared" si="182"/>
        <v>42021_06_IND</v>
      </c>
      <c r="BH1084" t="str">
        <f t="shared" si="183"/>
        <v>re52021_06_IND</v>
      </c>
      <c r="BI1084" t="str">
        <f t="shared" si="184"/>
        <v>2021_06_INDP.Campbell</v>
      </c>
      <c r="BJ1084" t="str">
        <f t="shared" si="185"/>
        <v>2021_IND_P.Campbell</v>
      </c>
      <c r="BK1084" t="str">
        <f>IF(ISERROR(MATCH(LEFT(C1084,5)&amp;B1084&amp;"_"&amp;A1084,$BK$1:BK1083,0)),LEFT(C1084,5)&amp;B1084&amp;"_"&amp;A1084,"")</f>
        <v/>
      </c>
      <c r="BL1084">
        <f>COUNTIFS($B$1:B1084,B1084)-COUNTIFS($B$1:B1084,B1084,$BK$1:BK1084,"")</f>
        <v>10</v>
      </c>
      <c r="BM1084" t="str">
        <f t="shared" si="186"/>
        <v/>
      </c>
    </row>
    <row r="1085" spans="1:65" x14ac:dyDescent="0.25">
      <c r="A1085" s="1" t="s">
        <v>230</v>
      </c>
      <c r="B1085" s="1" t="s">
        <v>64</v>
      </c>
      <c r="C1085" s="1" t="s">
        <v>1243</v>
      </c>
      <c r="D1085" s="1">
        <v>0.17199999999999999</v>
      </c>
      <c r="E1085" s="1">
        <v>1.1000000000000001</v>
      </c>
      <c r="F1085" s="1" t="s">
        <v>1443</v>
      </c>
      <c r="G1085" s="1" t="s">
        <v>52</v>
      </c>
      <c r="H1085" s="1" t="s">
        <v>52</v>
      </c>
      <c r="I1085" s="1" t="s">
        <v>52</v>
      </c>
      <c r="J1085" s="1" t="s">
        <v>52</v>
      </c>
      <c r="K1085" s="1" t="s">
        <v>52</v>
      </c>
      <c r="L1085" s="1" t="s">
        <v>52</v>
      </c>
      <c r="M1085" s="1" t="s">
        <v>52</v>
      </c>
      <c r="N1085" s="1" t="s">
        <v>52</v>
      </c>
      <c r="O1085" s="1" t="s">
        <v>52</v>
      </c>
      <c r="P1085" s="1" t="s">
        <v>52</v>
      </c>
      <c r="Q1085" s="1" t="s">
        <v>52</v>
      </c>
      <c r="R1085" s="1" t="s">
        <v>52</v>
      </c>
      <c r="S1085" s="1" t="s">
        <v>52</v>
      </c>
      <c r="T1085" s="1" t="s">
        <v>52</v>
      </c>
      <c r="U1085" s="1" t="s">
        <v>52</v>
      </c>
      <c r="V1085" s="1" t="s">
        <v>52</v>
      </c>
      <c r="W1085" s="1" t="s">
        <v>52</v>
      </c>
      <c r="X1085" s="1" t="s">
        <v>52</v>
      </c>
      <c r="Y1085" s="1" t="s">
        <v>52</v>
      </c>
      <c r="Z1085" s="1" t="s">
        <v>52</v>
      </c>
      <c r="AA1085" s="1" t="s">
        <v>52</v>
      </c>
      <c r="AB1085" s="1" t="s">
        <v>52</v>
      </c>
      <c r="AC1085" s="1" t="s">
        <v>52</v>
      </c>
      <c r="AD1085" s="1">
        <v>50</v>
      </c>
      <c r="AE1085" s="1">
        <v>1</v>
      </c>
      <c r="AF1085" s="1">
        <v>6</v>
      </c>
      <c r="AG1085" s="1">
        <v>9</v>
      </c>
      <c r="AH1085" s="1">
        <v>0.66600000000000004</v>
      </c>
      <c r="AI1085" s="1">
        <v>-3.77</v>
      </c>
      <c r="AJ1085" s="1">
        <v>4</v>
      </c>
      <c r="AK1085" s="1">
        <v>59</v>
      </c>
      <c r="AL1085" s="1">
        <v>13</v>
      </c>
      <c r="AM1085" s="1">
        <v>34</v>
      </c>
      <c r="AN1085" s="1">
        <v>0</v>
      </c>
      <c r="AO1085" s="1">
        <v>0</v>
      </c>
      <c r="AP1085" s="1">
        <v>453</v>
      </c>
      <c r="AQ1085" s="1">
        <v>3</v>
      </c>
      <c r="AR1085" s="1">
        <v>34</v>
      </c>
      <c r="AS1085" s="1">
        <v>30</v>
      </c>
      <c r="AT1085" s="1">
        <v>323</v>
      </c>
      <c r="AU1085" s="1">
        <v>189</v>
      </c>
      <c r="AV1085" s="1">
        <v>140</v>
      </c>
      <c r="AW1085" s="1">
        <v>6</v>
      </c>
      <c r="AX1085" s="1">
        <v>3</v>
      </c>
      <c r="AY1085" t="str">
        <f t="shared" si="176"/>
        <v>2021_03_MIN</v>
      </c>
      <c r="AZ1085" t="str">
        <f t="shared" si="177"/>
        <v>A.Thielen</v>
      </c>
      <c r="BA1085" t="str">
        <f t="shared" si="178"/>
        <v/>
      </c>
      <c r="BB1085" t="str">
        <f t="shared" si="179"/>
        <v>2021_03_MIN</v>
      </c>
      <c r="BC1085" t="str">
        <f t="shared" si="180"/>
        <v/>
      </c>
      <c r="BD1085">
        <f>COUNTIFS($BB$1:BB1085,BB1085,$BC$1:BC1085,"ru")</f>
        <v>4</v>
      </c>
      <c r="BE1085" t="str">
        <f t="shared" si="181"/>
        <v>re</v>
      </c>
      <c r="BF1085">
        <f>COUNTIFS($BB$1:BB1085,BB1085,$BE$1:BE1085,"re")</f>
        <v>4</v>
      </c>
      <c r="BG1085" t="str">
        <f t="shared" si="182"/>
        <v>42021_03_MIN</v>
      </c>
      <c r="BH1085" t="str">
        <f t="shared" si="183"/>
        <v>re42021_03_MIN</v>
      </c>
      <c r="BI1085" t="str">
        <f t="shared" si="184"/>
        <v>2021_03_MINA.Thielen</v>
      </c>
      <c r="BJ1085" t="str">
        <f t="shared" si="185"/>
        <v>2021_MIN_A.Thielen</v>
      </c>
      <c r="BK1085" t="str">
        <f>IF(ISERROR(MATCH(LEFT(C1085,5)&amp;B1085&amp;"_"&amp;A1085,$BK$1:BK1084,0)),LEFT(C1085,5)&amp;B1085&amp;"_"&amp;A1085,"")</f>
        <v/>
      </c>
      <c r="BL1085">
        <f>COUNTIFS($B$1:B1085,B1085)-COUNTIFS($B$1:B1085,B1085,$BK$1:BK1085,"")</f>
        <v>9</v>
      </c>
      <c r="BM1085" t="str">
        <f t="shared" si="186"/>
        <v/>
      </c>
    </row>
    <row r="1086" spans="1:65" x14ac:dyDescent="0.25">
      <c r="A1086" s="1" t="s">
        <v>201</v>
      </c>
      <c r="B1086" s="1" t="s">
        <v>76</v>
      </c>
      <c r="C1086" s="1" t="s">
        <v>1669</v>
      </c>
      <c r="D1086" s="1">
        <v>7.0999999999999994E-2</v>
      </c>
      <c r="E1086" s="1">
        <v>-0.16</v>
      </c>
      <c r="F1086" s="1" t="s">
        <v>1860</v>
      </c>
      <c r="G1086" s="1" t="s">
        <v>52</v>
      </c>
      <c r="H1086" s="1" t="s">
        <v>52</v>
      </c>
      <c r="I1086" s="1" t="s">
        <v>52</v>
      </c>
      <c r="J1086" s="1" t="s">
        <v>52</v>
      </c>
      <c r="K1086" s="1" t="s">
        <v>52</v>
      </c>
      <c r="L1086" s="1" t="s">
        <v>52</v>
      </c>
      <c r="M1086" s="1" t="s">
        <v>52</v>
      </c>
      <c r="N1086" s="1" t="s">
        <v>52</v>
      </c>
      <c r="O1086" s="1" t="s">
        <v>52</v>
      </c>
      <c r="P1086" s="1" t="s">
        <v>52</v>
      </c>
      <c r="Q1086" s="1" t="s">
        <v>52</v>
      </c>
      <c r="R1086" s="1" t="s">
        <v>52</v>
      </c>
      <c r="S1086" s="1" t="s">
        <v>52</v>
      </c>
      <c r="T1086" s="1" t="s">
        <v>52</v>
      </c>
      <c r="U1086" s="1" t="s">
        <v>52</v>
      </c>
      <c r="V1086" s="1" t="s">
        <v>52</v>
      </c>
      <c r="W1086" s="1" t="s">
        <v>52</v>
      </c>
      <c r="X1086" s="1" t="s">
        <v>52</v>
      </c>
      <c r="Y1086" s="1" t="s">
        <v>52</v>
      </c>
      <c r="Z1086" s="1" t="s">
        <v>52</v>
      </c>
      <c r="AA1086" s="1" t="s">
        <v>52</v>
      </c>
      <c r="AB1086" s="1" t="s">
        <v>52</v>
      </c>
      <c r="AC1086" s="1" t="s">
        <v>52</v>
      </c>
      <c r="AD1086" s="1">
        <v>50</v>
      </c>
      <c r="AE1086" s="1">
        <v>1</v>
      </c>
      <c r="AF1086" s="1">
        <v>4</v>
      </c>
      <c r="AG1086" s="1">
        <v>7</v>
      </c>
      <c r="AH1086" s="1">
        <v>0.57099999999999995</v>
      </c>
      <c r="AI1086" s="1">
        <v>-9.7799999999999994</v>
      </c>
      <c r="AJ1086" s="1">
        <v>4</v>
      </c>
      <c r="AK1086" s="1">
        <v>67</v>
      </c>
      <c r="AL1086" s="1">
        <v>10</v>
      </c>
      <c r="AM1086" s="1">
        <v>10</v>
      </c>
      <c r="AN1086" s="1">
        <v>0</v>
      </c>
      <c r="AO1086" s="1">
        <v>0</v>
      </c>
      <c r="AP1086" s="1">
        <v>213</v>
      </c>
      <c r="AQ1086" s="1">
        <v>2</v>
      </c>
      <c r="AR1086" s="1">
        <v>18</v>
      </c>
      <c r="AS1086" s="1">
        <v>21</v>
      </c>
      <c r="AT1086" s="1">
        <v>196</v>
      </c>
      <c r="AU1086" s="1">
        <v>294</v>
      </c>
      <c r="AV1086" s="1">
        <v>48</v>
      </c>
      <c r="AW1086" s="1">
        <v>2</v>
      </c>
      <c r="AX1086" s="1">
        <v>1</v>
      </c>
      <c r="AY1086" t="str">
        <f t="shared" si="176"/>
        <v>2021_04_LV</v>
      </c>
      <c r="AZ1086" t="str">
        <f t="shared" si="177"/>
        <v>D.Waller</v>
      </c>
      <c r="BA1086" t="str">
        <f t="shared" si="178"/>
        <v/>
      </c>
      <c r="BB1086" t="str">
        <f t="shared" si="179"/>
        <v>2021_04_LV</v>
      </c>
      <c r="BC1086" t="str">
        <f t="shared" si="180"/>
        <v/>
      </c>
      <c r="BD1086">
        <f>COUNTIFS($BB$1:BB1086,BB1086,$BC$1:BC1086,"ru")</f>
        <v>4</v>
      </c>
      <c r="BE1086" t="str">
        <f t="shared" si="181"/>
        <v>re</v>
      </c>
      <c r="BF1086">
        <f>COUNTIFS($BB$1:BB1086,BB1086,$BE$1:BE1086,"re")</f>
        <v>3</v>
      </c>
      <c r="BG1086" t="str">
        <f t="shared" si="182"/>
        <v>42021_04_LV</v>
      </c>
      <c r="BH1086" t="str">
        <f t="shared" si="183"/>
        <v>re32021_04_LV</v>
      </c>
      <c r="BI1086" t="str">
        <f t="shared" si="184"/>
        <v>2021_04_LVD.Waller</v>
      </c>
      <c r="BJ1086" t="str">
        <f t="shared" si="185"/>
        <v>2021_LV_D.Waller</v>
      </c>
      <c r="BK1086" t="str">
        <f>IF(ISERROR(MATCH(LEFT(C1086,5)&amp;B1086&amp;"_"&amp;A1086,$BK$1:BK1085,0)),LEFT(C1086,5)&amp;B1086&amp;"_"&amp;A1086,"")</f>
        <v/>
      </c>
      <c r="BL1086">
        <f>COUNTIFS($B$1:B1086,B1086)-COUNTIFS($B$1:B1086,B1086,$BK$1:BK1086,"")</f>
        <v>12</v>
      </c>
      <c r="BM1086" t="str">
        <f t="shared" si="186"/>
        <v/>
      </c>
    </row>
    <row r="1087" spans="1:65" x14ac:dyDescent="0.25">
      <c r="A1087" s="1" t="s">
        <v>103</v>
      </c>
      <c r="B1087" s="1" t="s">
        <v>85</v>
      </c>
      <c r="C1087" s="1" t="s">
        <v>1254</v>
      </c>
      <c r="D1087" s="1">
        <v>0.314</v>
      </c>
      <c r="E1087" s="1">
        <v>2.87</v>
      </c>
      <c r="F1087" s="1" t="s">
        <v>1444</v>
      </c>
      <c r="G1087" s="1" t="s">
        <v>52</v>
      </c>
      <c r="H1087" s="1" t="s">
        <v>52</v>
      </c>
      <c r="I1087" s="1" t="s">
        <v>52</v>
      </c>
      <c r="J1087" s="1" t="s">
        <v>52</v>
      </c>
      <c r="K1087" s="1" t="s">
        <v>52</v>
      </c>
      <c r="L1087" s="1" t="s">
        <v>52</v>
      </c>
      <c r="M1087" s="1" t="s">
        <v>52</v>
      </c>
      <c r="N1087" s="1" t="s">
        <v>52</v>
      </c>
      <c r="O1087" s="1" t="s">
        <v>52</v>
      </c>
      <c r="P1087" s="1" t="s">
        <v>52</v>
      </c>
      <c r="Q1087" s="1" t="s">
        <v>52</v>
      </c>
      <c r="R1087" s="1" t="s">
        <v>52</v>
      </c>
      <c r="S1087" s="1" t="s">
        <v>52</v>
      </c>
      <c r="T1087" s="1" t="s">
        <v>52</v>
      </c>
      <c r="U1087" s="1" t="s">
        <v>52</v>
      </c>
      <c r="V1087" s="1" t="s">
        <v>52</v>
      </c>
      <c r="W1087" s="1" t="s">
        <v>52</v>
      </c>
      <c r="X1087" s="1" t="s">
        <v>52</v>
      </c>
      <c r="Y1087" s="1" t="s">
        <v>52</v>
      </c>
      <c r="Z1087" s="1" t="s">
        <v>52</v>
      </c>
      <c r="AA1087" s="1" t="s">
        <v>52</v>
      </c>
      <c r="AB1087" s="1" t="s">
        <v>52</v>
      </c>
      <c r="AC1087" s="1" t="s">
        <v>52</v>
      </c>
      <c r="AD1087" s="1">
        <v>50</v>
      </c>
      <c r="AE1087" s="1">
        <v>1</v>
      </c>
      <c r="AF1087" s="1">
        <v>8</v>
      </c>
      <c r="AG1087" s="1">
        <v>12</v>
      </c>
      <c r="AH1087" s="1">
        <v>0.66600000000000004</v>
      </c>
      <c r="AI1087" s="1">
        <v>1.73</v>
      </c>
      <c r="AJ1087" s="1">
        <v>5</v>
      </c>
      <c r="AK1087" s="1">
        <v>53</v>
      </c>
      <c r="AL1087" s="1">
        <v>21</v>
      </c>
      <c r="AM1087" s="1">
        <v>27</v>
      </c>
      <c r="AN1087" s="1">
        <v>0</v>
      </c>
      <c r="AO1087" s="1">
        <v>0</v>
      </c>
      <c r="AP1087" s="1">
        <v>354</v>
      </c>
      <c r="AQ1087" s="1">
        <v>4</v>
      </c>
      <c r="AR1087" s="1">
        <v>22</v>
      </c>
      <c r="AS1087" s="1">
        <v>26</v>
      </c>
      <c r="AT1087" s="1">
        <v>281</v>
      </c>
      <c r="AU1087" s="1">
        <v>237</v>
      </c>
      <c r="AV1087" s="1">
        <v>77</v>
      </c>
      <c r="AW1087" s="1">
        <v>6</v>
      </c>
      <c r="AX1087" s="1">
        <v>2</v>
      </c>
      <c r="AY1087" t="str">
        <f t="shared" si="176"/>
        <v>2021_03_LAC</v>
      </c>
      <c r="AZ1087" t="str">
        <f t="shared" si="177"/>
        <v>K.Allen</v>
      </c>
      <c r="BA1087" t="str">
        <f t="shared" si="178"/>
        <v/>
      </c>
      <c r="BB1087" t="str">
        <f t="shared" si="179"/>
        <v>2021_03_LAC</v>
      </c>
      <c r="BC1087" t="str">
        <f t="shared" si="180"/>
        <v/>
      </c>
      <c r="BD1087">
        <f>COUNTIFS($BB$1:BB1087,BB1087,$BC$1:BC1087,"ru")</f>
        <v>5</v>
      </c>
      <c r="BE1087" t="str">
        <f t="shared" si="181"/>
        <v>re</v>
      </c>
      <c r="BF1087">
        <f>COUNTIFS($BB$1:BB1087,BB1087,$BE$1:BE1087,"re")</f>
        <v>5</v>
      </c>
      <c r="BG1087" t="str">
        <f t="shared" si="182"/>
        <v>52021_03_LAC</v>
      </c>
      <c r="BH1087" t="str">
        <f t="shared" si="183"/>
        <v>re52021_03_LAC</v>
      </c>
      <c r="BI1087" t="str">
        <f t="shared" si="184"/>
        <v>2021_03_LACK.Allen</v>
      </c>
      <c r="BJ1087" t="str">
        <f t="shared" si="185"/>
        <v>2021_LAC_K.Allen</v>
      </c>
      <c r="BK1087" t="str">
        <f>IF(ISERROR(MATCH(LEFT(C1087,5)&amp;B1087&amp;"_"&amp;A1087,$BK$1:BK1086,0)),LEFT(C1087,5)&amp;B1087&amp;"_"&amp;A1087,"")</f>
        <v/>
      </c>
      <c r="BL1087">
        <f>COUNTIFS($B$1:B1087,B1087)-COUNTIFS($B$1:B1087,B1087,$BK$1:BK1087,"")</f>
        <v>11</v>
      </c>
      <c r="BM1087" t="str">
        <f t="shared" si="186"/>
        <v/>
      </c>
    </row>
    <row r="1088" spans="1:65" x14ac:dyDescent="0.25">
      <c r="A1088" s="1" t="s">
        <v>103</v>
      </c>
      <c r="B1088" s="1" t="s">
        <v>85</v>
      </c>
      <c r="C1088" s="1" t="s">
        <v>2455</v>
      </c>
      <c r="D1088" s="1">
        <v>8.9999999999999993E-3</v>
      </c>
      <c r="E1088" s="1">
        <v>4.1900000000000004</v>
      </c>
      <c r="F1088" s="1" t="s">
        <v>2597</v>
      </c>
      <c r="G1088" s="1" t="s">
        <v>52</v>
      </c>
      <c r="H1088" s="1" t="s">
        <v>52</v>
      </c>
      <c r="I1088" s="1" t="s">
        <v>52</v>
      </c>
      <c r="J1088" s="1" t="s">
        <v>52</v>
      </c>
      <c r="K1088" s="1" t="s">
        <v>52</v>
      </c>
      <c r="L1088" s="1" t="s">
        <v>52</v>
      </c>
      <c r="M1088" s="1" t="s">
        <v>52</v>
      </c>
      <c r="N1088" s="1" t="s">
        <v>52</v>
      </c>
      <c r="O1088" s="1" t="s">
        <v>52</v>
      </c>
      <c r="P1088" s="1" t="s">
        <v>52</v>
      </c>
      <c r="Q1088" s="1" t="s">
        <v>52</v>
      </c>
      <c r="R1088" s="1" t="s">
        <v>52</v>
      </c>
      <c r="S1088" s="1" t="s">
        <v>52</v>
      </c>
      <c r="T1088" s="1" t="s">
        <v>52</v>
      </c>
      <c r="U1088" s="1" t="s">
        <v>52</v>
      </c>
      <c r="V1088" s="1" t="s">
        <v>52</v>
      </c>
      <c r="W1088" s="1" t="s">
        <v>52</v>
      </c>
      <c r="X1088" s="1" t="s">
        <v>52</v>
      </c>
      <c r="Y1088" s="1" t="s">
        <v>52</v>
      </c>
      <c r="Z1088" s="1" t="s">
        <v>52</v>
      </c>
      <c r="AA1088" s="1" t="s">
        <v>52</v>
      </c>
      <c r="AB1088" s="1" t="s">
        <v>52</v>
      </c>
      <c r="AC1088" s="1" t="s">
        <v>52</v>
      </c>
      <c r="AD1088" s="1">
        <v>50</v>
      </c>
      <c r="AE1088" s="1">
        <v>0</v>
      </c>
      <c r="AF1088" s="1">
        <v>5</v>
      </c>
      <c r="AG1088" s="1">
        <v>5</v>
      </c>
      <c r="AH1088" s="1">
        <v>1</v>
      </c>
      <c r="AI1088" s="1">
        <v>29.09</v>
      </c>
      <c r="AJ1088" s="1">
        <v>3</v>
      </c>
      <c r="AK1088" s="1">
        <v>26</v>
      </c>
      <c r="AL1088" s="1">
        <v>24</v>
      </c>
      <c r="AM1088" s="1">
        <v>20</v>
      </c>
      <c r="AN1088" s="1">
        <v>0</v>
      </c>
      <c r="AO1088" s="1">
        <v>0</v>
      </c>
      <c r="AP1088" s="1">
        <v>208</v>
      </c>
      <c r="AQ1088" s="1">
        <v>1</v>
      </c>
      <c r="AR1088" s="1">
        <v>12</v>
      </c>
      <c r="AS1088" s="1">
        <v>22</v>
      </c>
      <c r="AT1088" s="1">
        <v>195</v>
      </c>
      <c r="AU1088" s="1">
        <v>254</v>
      </c>
      <c r="AV1088" s="1">
        <v>26</v>
      </c>
      <c r="AW1088" s="1">
        <v>1</v>
      </c>
      <c r="AX1088" s="1">
        <v>0</v>
      </c>
      <c r="AY1088" t="str">
        <f t="shared" si="176"/>
        <v>2021_06_LAC</v>
      </c>
      <c r="AZ1088" t="str">
        <f t="shared" si="177"/>
        <v>K.Allen</v>
      </c>
      <c r="BA1088" t="str">
        <f t="shared" si="178"/>
        <v/>
      </c>
      <c r="BB1088" t="str">
        <f t="shared" si="179"/>
        <v>2021_06_LAC</v>
      </c>
      <c r="BC1088" t="str">
        <f t="shared" si="180"/>
        <v/>
      </c>
      <c r="BD1088">
        <f>COUNTIFS($BB$1:BB1088,BB1088,$BC$1:BC1088,"ru")</f>
        <v>3</v>
      </c>
      <c r="BE1088" t="str">
        <f t="shared" si="181"/>
        <v>re</v>
      </c>
      <c r="BF1088">
        <f>COUNTIFS($BB$1:BB1088,BB1088,$BE$1:BE1088,"re")</f>
        <v>2</v>
      </c>
      <c r="BG1088" t="str">
        <f t="shared" si="182"/>
        <v>32021_06_LAC</v>
      </c>
      <c r="BH1088" t="str">
        <f t="shared" si="183"/>
        <v>re22021_06_LAC</v>
      </c>
      <c r="BI1088" t="str">
        <f t="shared" si="184"/>
        <v>2021_06_LACK.Allen</v>
      </c>
      <c r="BJ1088" t="str">
        <f t="shared" si="185"/>
        <v>2021_LAC_K.Allen</v>
      </c>
      <c r="BK1088" t="str">
        <f>IF(ISERROR(MATCH(LEFT(C1088,5)&amp;B1088&amp;"_"&amp;A1088,$BK$1:BK1087,0)),LEFT(C1088,5)&amp;B1088&amp;"_"&amp;A1088,"")</f>
        <v/>
      </c>
      <c r="BL1088">
        <f>COUNTIFS($B$1:B1088,B1088)-COUNTIFS($B$1:B1088,B1088,$BK$1:BK1088,"")</f>
        <v>11</v>
      </c>
      <c r="BM1088" t="str">
        <f t="shared" si="186"/>
        <v/>
      </c>
    </row>
    <row r="1089" spans="1:65" x14ac:dyDescent="0.25">
      <c r="A1089" s="1" t="s">
        <v>656</v>
      </c>
      <c r="B1089" s="1" t="s">
        <v>56</v>
      </c>
      <c r="C1089" s="1" t="s">
        <v>1651</v>
      </c>
      <c r="D1089" s="1">
        <v>0.17899999999999999</v>
      </c>
      <c r="E1089" s="1">
        <v>1.1000000000000001</v>
      </c>
      <c r="F1089" s="1" t="s">
        <v>1861</v>
      </c>
      <c r="G1089" s="1" t="s">
        <v>52</v>
      </c>
      <c r="H1089" s="1" t="s">
        <v>52</v>
      </c>
      <c r="I1089" s="1" t="s">
        <v>52</v>
      </c>
      <c r="J1089" s="1" t="s">
        <v>52</v>
      </c>
      <c r="K1089" s="1" t="s">
        <v>52</v>
      </c>
      <c r="L1089" s="1" t="s">
        <v>52</v>
      </c>
      <c r="M1089" s="1" t="s">
        <v>52</v>
      </c>
      <c r="N1089" s="1" t="s">
        <v>52</v>
      </c>
      <c r="O1089" s="1" t="s">
        <v>52</v>
      </c>
      <c r="P1089" s="1" t="s">
        <v>52</v>
      </c>
      <c r="Q1089" s="1" t="s">
        <v>52</v>
      </c>
      <c r="R1089" s="1" t="s">
        <v>52</v>
      </c>
      <c r="S1089" s="1" t="s">
        <v>52</v>
      </c>
      <c r="T1089" s="1" t="s">
        <v>52</v>
      </c>
      <c r="U1089" s="1" t="s">
        <v>52</v>
      </c>
      <c r="V1089" s="1" t="s">
        <v>52</v>
      </c>
      <c r="W1089" s="1" t="s">
        <v>52</v>
      </c>
      <c r="X1089" s="1" t="s">
        <v>52</v>
      </c>
      <c r="Y1089" s="1" t="s">
        <v>52</v>
      </c>
      <c r="Z1089" s="1" t="s">
        <v>52</v>
      </c>
      <c r="AA1089" s="1" t="s">
        <v>52</v>
      </c>
      <c r="AB1089" s="1" t="s">
        <v>52</v>
      </c>
      <c r="AC1089" s="1" t="s">
        <v>52</v>
      </c>
      <c r="AD1089" s="1">
        <v>50</v>
      </c>
      <c r="AE1089" s="1">
        <v>0</v>
      </c>
      <c r="AF1089" s="1">
        <v>4</v>
      </c>
      <c r="AG1089" s="1">
        <v>9</v>
      </c>
      <c r="AH1089" s="1">
        <v>0.44400000000000001</v>
      </c>
      <c r="AI1089" s="1">
        <v>-45.41</v>
      </c>
      <c r="AJ1089" s="1">
        <v>3</v>
      </c>
      <c r="AK1089" s="1">
        <v>86</v>
      </c>
      <c r="AL1089" s="1">
        <v>9</v>
      </c>
      <c r="AM1089" s="1">
        <v>14</v>
      </c>
      <c r="AN1089" s="1">
        <v>0</v>
      </c>
      <c r="AO1089" s="1">
        <v>0</v>
      </c>
      <c r="AP1089" s="1">
        <v>374</v>
      </c>
      <c r="AQ1089" s="1">
        <v>4</v>
      </c>
      <c r="AR1089" s="1">
        <v>28</v>
      </c>
      <c r="AS1089" s="1">
        <v>25</v>
      </c>
      <c r="AT1089" s="1">
        <v>283</v>
      </c>
      <c r="AU1089" s="1">
        <v>440</v>
      </c>
      <c r="AV1089" s="1">
        <v>99</v>
      </c>
      <c r="AW1089" s="1">
        <v>4</v>
      </c>
      <c r="AX1089" s="1">
        <v>2</v>
      </c>
      <c r="AY1089" t="str">
        <f t="shared" si="176"/>
        <v>2021_04_ATL</v>
      </c>
      <c r="AZ1089" t="str">
        <f t="shared" si="177"/>
        <v>K.Pitts</v>
      </c>
      <c r="BA1089" t="str">
        <f t="shared" si="178"/>
        <v/>
      </c>
      <c r="BB1089" t="str">
        <f t="shared" si="179"/>
        <v>2021_04_ATL</v>
      </c>
      <c r="BC1089" t="str">
        <f t="shared" si="180"/>
        <v/>
      </c>
      <c r="BD1089">
        <f>COUNTIFS($BB$1:BB1089,BB1089,$BC$1:BC1089,"ru")</f>
        <v>5</v>
      </c>
      <c r="BE1089" t="str">
        <f t="shared" si="181"/>
        <v>re</v>
      </c>
      <c r="BF1089">
        <f>COUNTIFS($BB$1:BB1089,BB1089,$BE$1:BE1089,"re")</f>
        <v>5</v>
      </c>
      <c r="BG1089" t="str">
        <f t="shared" si="182"/>
        <v>52021_04_ATL</v>
      </c>
      <c r="BH1089" t="str">
        <f t="shared" si="183"/>
        <v>re52021_04_ATL</v>
      </c>
      <c r="BI1089" t="str">
        <f t="shared" si="184"/>
        <v>2021_04_ATLK.Pitts</v>
      </c>
      <c r="BJ1089" t="str">
        <f t="shared" si="185"/>
        <v>2021_ATL_K.Pitts</v>
      </c>
      <c r="BK1089" t="str">
        <f>IF(ISERROR(MATCH(LEFT(C1089,5)&amp;B1089&amp;"_"&amp;A1089,$BK$1:BK1088,0)),LEFT(C1089,5)&amp;B1089&amp;"_"&amp;A1089,"")</f>
        <v/>
      </c>
      <c r="BL1089">
        <f>COUNTIFS($B$1:B1089,B1089)-COUNTIFS($B$1:B1089,B1089,$BK$1:BK1089,"")</f>
        <v>10</v>
      </c>
      <c r="BM1089" t="str">
        <f t="shared" si="186"/>
        <v/>
      </c>
    </row>
    <row r="1090" spans="1:65" x14ac:dyDescent="0.25">
      <c r="A1090" s="1" t="s">
        <v>239</v>
      </c>
      <c r="B1090" s="1" t="s">
        <v>81</v>
      </c>
      <c r="C1090" s="1" t="s">
        <v>2036</v>
      </c>
      <c r="D1090" s="1">
        <v>2.5999999999999999E-2</v>
      </c>
      <c r="E1090" s="1">
        <v>1.63</v>
      </c>
      <c r="F1090" s="1" t="s">
        <v>2243</v>
      </c>
      <c r="G1090" s="1" t="s">
        <v>52</v>
      </c>
      <c r="H1090" s="1" t="s">
        <v>52</v>
      </c>
      <c r="I1090" s="1" t="s">
        <v>52</v>
      </c>
      <c r="J1090" s="1" t="s">
        <v>52</v>
      </c>
      <c r="K1090" s="1" t="s">
        <v>52</v>
      </c>
      <c r="L1090" s="1" t="s">
        <v>52</v>
      </c>
      <c r="M1090" s="1" t="s">
        <v>52</v>
      </c>
      <c r="N1090" s="1" t="s">
        <v>52</v>
      </c>
      <c r="O1090" s="1" t="s">
        <v>52</v>
      </c>
      <c r="P1090" s="1" t="s">
        <v>52</v>
      </c>
      <c r="Q1090" s="1" t="s">
        <v>52</v>
      </c>
      <c r="R1090" s="1" t="s">
        <v>52</v>
      </c>
      <c r="S1090" s="1" t="s">
        <v>52</v>
      </c>
      <c r="T1090" s="1" t="s">
        <v>52</v>
      </c>
      <c r="U1090" s="1" t="s">
        <v>52</v>
      </c>
      <c r="V1090" s="1" t="s">
        <v>52</v>
      </c>
      <c r="W1090" s="1" t="s">
        <v>52</v>
      </c>
      <c r="X1090" s="1" t="s">
        <v>52</v>
      </c>
      <c r="Y1090" s="1" t="s">
        <v>52</v>
      </c>
      <c r="Z1090" s="1" t="s">
        <v>52</v>
      </c>
      <c r="AA1090" s="1" t="s">
        <v>52</v>
      </c>
      <c r="AB1090" s="1" t="s">
        <v>52</v>
      </c>
      <c r="AC1090" s="1" t="s">
        <v>52</v>
      </c>
      <c r="AD1090" s="1">
        <v>50</v>
      </c>
      <c r="AE1090" s="1">
        <v>0</v>
      </c>
      <c r="AF1090" s="1">
        <v>3</v>
      </c>
      <c r="AG1090" s="1">
        <v>4</v>
      </c>
      <c r="AH1090" s="1">
        <v>0.75</v>
      </c>
      <c r="AI1090" s="1">
        <v>29.55</v>
      </c>
      <c r="AJ1090" s="1">
        <v>2</v>
      </c>
      <c r="AK1090" s="1">
        <v>44</v>
      </c>
      <c r="AL1090" s="1">
        <v>12</v>
      </c>
      <c r="AM1090" s="1">
        <v>6</v>
      </c>
      <c r="AN1090" s="1">
        <v>0</v>
      </c>
      <c r="AO1090" s="1">
        <v>0</v>
      </c>
      <c r="AP1090" s="1">
        <v>513</v>
      </c>
      <c r="AQ1090" s="1">
        <v>3</v>
      </c>
      <c r="AR1090" s="1">
        <v>26</v>
      </c>
      <c r="AS1090" s="1">
        <v>25</v>
      </c>
      <c r="AT1090" s="1">
        <v>402</v>
      </c>
      <c r="AU1090" s="1">
        <v>204</v>
      </c>
      <c r="AV1090" s="1">
        <v>123</v>
      </c>
      <c r="AW1090" s="1">
        <v>6</v>
      </c>
      <c r="AX1090" s="1">
        <v>1</v>
      </c>
      <c r="AY1090" t="str">
        <f t="shared" si="176"/>
        <v>2021_05_IND</v>
      </c>
      <c r="AZ1090" t="str">
        <f t="shared" si="177"/>
        <v>M.Alie-Cox</v>
      </c>
      <c r="BA1090" t="str">
        <f t="shared" si="178"/>
        <v/>
      </c>
      <c r="BB1090" t="str">
        <f t="shared" si="179"/>
        <v>2021_05_IND</v>
      </c>
      <c r="BC1090" t="str">
        <f t="shared" si="180"/>
        <v/>
      </c>
      <c r="BD1090">
        <f>COUNTIFS($BB$1:BB1090,BB1090,$BC$1:BC1090,"ru")</f>
        <v>4</v>
      </c>
      <c r="BE1090" t="str">
        <f t="shared" si="181"/>
        <v>re</v>
      </c>
      <c r="BF1090">
        <f>COUNTIFS($BB$1:BB1090,BB1090,$BE$1:BE1090,"re")</f>
        <v>6</v>
      </c>
      <c r="BG1090" t="str">
        <f t="shared" si="182"/>
        <v>42021_05_IND</v>
      </c>
      <c r="BH1090" t="str">
        <f t="shared" si="183"/>
        <v>re62021_05_IND</v>
      </c>
      <c r="BI1090" t="str">
        <f t="shared" si="184"/>
        <v>2021_05_INDM.Alie-Cox</v>
      </c>
      <c r="BJ1090" t="str">
        <f t="shared" si="185"/>
        <v>2021_IND_M.Alie-Cox</v>
      </c>
      <c r="BK1090" t="str">
        <f>IF(ISERROR(MATCH(LEFT(C1090,5)&amp;B1090&amp;"_"&amp;A1090,$BK$1:BK1089,0)),LEFT(C1090,5)&amp;B1090&amp;"_"&amp;A1090,"")</f>
        <v>2021_IND_M.Alie-Cox</v>
      </c>
      <c r="BL1090">
        <f>COUNTIFS($B$1:B1090,B1090)-COUNTIFS($B$1:B1090,B1090,$BK$1:BK1090,"")</f>
        <v>11</v>
      </c>
      <c r="BM1090" t="str">
        <f t="shared" si="186"/>
        <v>2021_IND11</v>
      </c>
    </row>
    <row r="1091" spans="1:65" x14ac:dyDescent="0.25">
      <c r="A1091" s="1" t="s">
        <v>217</v>
      </c>
      <c r="B1091" s="1" t="s">
        <v>74</v>
      </c>
      <c r="C1091" s="1" t="s">
        <v>429</v>
      </c>
      <c r="D1091" s="1">
        <v>3.4000000000000002E-2</v>
      </c>
      <c r="E1091" s="1">
        <v>0.67</v>
      </c>
      <c r="F1091" s="1" t="s">
        <v>632</v>
      </c>
      <c r="G1091" s="1" t="s">
        <v>52</v>
      </c>
      <c r="H1091" s="1" t="s">
        <v>52</v>
      </c>
      <c r="I1091" s="1" t="s">
        <v>52</v>
      </c>
      <c r="J1091" s="1" t="s">
        <v>52</v>
      </c>
      <c r="K1091" s="1" t="s">
        <v>52</v>
      </c>
      <c r="L1091" s="1" t="s">
        <v>52</v>
      </c>
      <c r="M1091" s="1" t="s">
        <v>52</v>
      </c>
      <c r="N1091" s="1" t="s">
        <v>52</v>
      </c>
      <c r="O1091" s="1" t="s">
        <v>52</v>
      </c>
      <c r="P1091" s="1" t="s">
        <v>52</v>
      </c>
      <c r="Q1091" s="1" t="s">
        <v>52</v>
      </c>
      <c r="R1091" s="1" t="s">
        <v>52</v>
      </c>
      <c r="S1091" s="1" t="s">
        <v>52</v>
      </c>
      <c r="T1091" s="1" t="s">
        <v>52</v>
      </c>
      <c r="U1091" s="1" t="s">
        <v>52</v>
      </c>
      <c r="V1091" s="1" t="s">
        <v>52</v>
      </c>
      <c r="W1091" s="1" t="s">
        <v>52</v>
      </c>
      <c r="X1091" s="1" t="s">
        <v>52</v>
      </c>
      <c r="Y1091" s="1" t="s">
        <v>52</v>
      </c>
      <c r="Z1091" s="1" t="s">
        <v>52</v>
      </c>
      <c r="AA1091" s="1" t="s">
        <v>52</v>
      </c>
      <c r="AB1091" s="1" t="s">
        <v>52</v>
      </c>
      <c r="AC1091" s="1" t="s">
        <v>52</v>
      </c>
      <c r="AD1091" s="1">
        <v>49</v>
      </c>
      <c r="AE1091" s="1">
        <v>1</v>
      </c>
      <c r="AF1091" s="1">
        <v>4</v>
      </c>
      <c r="AG1091" s="1">
        <v>8</v>
      </c>
      <c r="AH1091" s="1">
        <v>0.5</v>
      </c>
      <c r="AI1091" s="1">
        <v>-20.99</v>
      </c>
      <c r="AJ1091" s="1">
        <v>4</v>
      </c>
      <c r="AK1091" s="1">
        <v>83</v>
      </c>
      <c r="AL1091" s="1">
        <v>10</v>
      </c>
      <c r="AM1091" s="1">
        <v>12</v>
      </c>
      <c r="AN1091" s="1">
        <v>0</v>
      </c>
      <c r="AO1091" s="1">
        <v>0</v>
      </c>
      <c r="AP1091" s="1">
        <v>248</v>
      </c>
      <c r="AQ1091" s="1">
        <v>2</v>
      </c>
      <c r="AR1091" s="1">
        <v>22</v>
      </c>
      <c r="AS1091" s="1">
        <v>22</v>
      </c>
      <c r="AT1091" s="1">
        <v>218</v>
      </c>
      <c r="AU1091" s="1">
        <v>274</v>
      </c>
      <c r="AV1091" s="1">
        <v>86</v>
      </c>
      <c r="AW1091" s="1">
        <v>3</v>
      </c>
      <c r="AX1091" s="1">
        <v>3</v>
      </c>
      <c r="AY1091" t="str">
        <f t="shared" ref="AY1091:AY1154" si="187">IF(ISNUMBER(AP1091),LEFT(C1091,7)&amp;"_"&amp;B1091,"")</f>
        <v>2021_01_TEN</v>
      </c>
      <c r="AZ1091" t="str">
        <f t="shared" ref="AZ1091:AZ1154" si="188">A1091</f>
        <v>A.Brown</v>
      </c>
      <c r="BA1091" t="str">
        <f t="shared" ref="BA1091:BA1154" si="189">IF(G1091="NA","","QB")</f>
        <v/>
      </c>
      <c r="BB1091" t="str">
        <f t="shared" ref="BB1091:BB1154" si="190">LEFT(C1091,7)&amp;"_"&amp;B1091</f>
        <v>2021_01_TEN</v>
      </c>
      <c r="BC1091" t="str">
        <f t="shared" ref="BC1091:BC1154" si="191">IF(X1091="NA","","ru")</f>
        <v/>
      </c>
      <c r="BD1091">
        <f>COUNTIFS($BB$1:BB1091,BB1091,$BC$1:BC1091,"ru")</f>
        <v>3</v>
      </c>
      <c r="BE1091" t="str">
        <f t="shared" ref="BE1091:BE1154" si="192">IF(AD1091="NA","","re")</f>
        <v>re</v>
      </c>
      <c r="BF1091">
        <f>COUNTIFS($BB$1:BB1091,BB1091,$BE$1:BE1091,"re")</f>
        <v>4</v>
      </c>
      <c r="BG1091" t="str">
        <f t="shared" ref="BG1091:BG1154" si="193">BC1091&amp;BD1091&amp;$BB1091</f>
        <v>32021_01_TEN</v>
      </c>
      <c r="BH1091" t="str">
        <f t="shared" ref="BH1091:BH1154" si="194">BE1091&amp;BF1091&amp;$BB1091</f>
        <v>re42021_01_TEN</v>
      </c>
      <c r="BI1091" t="str">
        <f t="shared" ref="BI1091:BI1154" si="195">BB1091&amp;AZ1091</f>
        <v>2021_01_TENA.Brown</v>
      </c>
      <c r="BJ1091" t="str">
        <f t="shared" ref="BJ1091:BJ1154" si="196">LEFT(C1091,5)&amp;B1091&amp;"_"&amp;A1091</f>
        <v>2021_TEN_A.Brown</v>
      </c>
      <c r="BK1091" t="str">
        <f>IF(ISERROR(MATCH(LEFT(C1091,5)&amp;B1091&amp;"_"&amp;A1091,$BK$1:BK1090,0)),LEFT(C1091,5)&amp;B1091&amp;"_"&amp;A1091,"")</f>
        <v/>
      </c>
      <c r="BL1091">
        <f>COUNTIFS($B$1:B1091,B1091)-COUNTIFS($B$1:B1091,B1091,$BK$1:BK1091,"")</f>
        <v>13</v>
      </c>
      <c r="BM1091" t="str">
        <f t="shared" ref="BM1091:BM1154" si="197">IF(BK1091="","",LEFT(C1091,5)&amp;B1091&amp;BL1091)</f>
        <v/>
      </c>
    </row>
    <row r="1092" spans="1:65" x14ac:dyDescent="0.25">
      <c r="A1092" s="1" t="s">
        <v>591</v>
      </c>
      <c r="B1092" s="1" t="s">
        <v>91</v>
      </c>
      <c r="C1092" s="1" t="s">
        <v>1247</v>
      </c>
      <c r="D1092" s="1">
        <v>1E-3</v>
      </c>
      <c r="E1092" s="1">
        <v>0.49</v>
      </c>
      <c r="F1092" s="1" t="s">
        <v>1445</v>
      </c>
      <c r="G1092" s="1" t="s">
        <v>52</v>
      </c>
      <c r="H1092" s="1" t="s">
        <v>52</v>
      </c>
      <c r="I1092" s="1" t="s">
        <v>52</v>
      </c>
      <c r="J1092" s="1" t="s">
        <v>52</v>
      </c>
      <c r="K1092" s="1" t="s">
        <v>52</v>
      </c>
      <c r="L1092" s="1" t="s">
        <v>52</v>
      </c>
      <c r="M1092" s="1" t="s">
        <v>52</v>
      </c>
      <c r="N1092" s="1" t="s">
        <v>52</v>
      </c>
      <c r="O1092" s="1" t="s">
        <v>52</v>
      </c>
      <c r="P1092" s="1" t="s">
        <v>52</v>
      </c>
      <c r="Q1092" s="1" t="s">
        <v>52</v>
      </c>
      <c r="R1092" s="1" t="s">
        <v>52</v>
      </c>
      <c r="S1092" s="1" t="s">
        <v>52</v>
      </c>
      <c r="T1092" s="1" t="s">
        <v>52</v>
      </c>
      <c r="U1092" s="1" t="s">
        <v>52</v>
      </c>
      <c r="V1092" s="1" t="s">
        <v>52</v>
      </c>
      <c r="W1092" s="1" t="s">
        <v>52</v>
      </c>
      <c r="X1092" s="1" t="s">
        <v>52</v>
      </c>
      <c r="Y1092" s="1" t="s">
        <v>52</v>
      </c>
      <c r="Z1092" s="1" t="s">
        <v>52</v>
      </c>
      <c r="AA1092" s="1" t="s">
        <v>52</v>
      </c>
      <c r="AB1092" s="1" t="s">
        <v>52</v>
      </c>
      <c r="AC1092" s="1" t="s">
        <v>52</v>
      </c>
      <c r="AD1092" s="1">
        <v>49</v>
      </c>
      <c r="AE1092" s="1">
        <v>1</v>
      </c>
      <c r="AF1092" s="1">
        <v>3</v>
      </c>
      <c r="AG1092" s="1">
        <v>6</v>
      </c>
      <c r="AH1092" s="1">
        <v>0.5</v>
      </c>
      <c r="AI1092" s="1">
        <v>3.33</v>
      </c>
      <c r="AJ1092" s="1">
        <v>3</v>
      </c>
      <c r="AK1092" s="1">
        <v>98</v>
      </c>
      <c r="AL1092" s="1">
        <v>12</v>
      </c>
      <c r="AM1092" s="1">
        <v>9</v>
      </c>
      <c r="AN1092" s="1">
        <v>0</v>
      </c>
      <c r="AO1092" s="1">
        <v>0</v>
      </c>
      <c r="AP1092" s="1">
        <v>361</v>
      </c>
      <c r="AQ1092" s="1">
        <v>3</v>
      </c>
      <c r="AR1092" s="1">
        <v>29</v>
      </c>
      <c r="AS1092" s="1">
        <v>22</v>
      </c>
      <c r="AT1092" s="1">
        <v>219</v>
      </c>
      <c r="AU1092" s="1">
        <v>283</v>
      </c>
      <c r="AV1092" s="1">
        <v>159</v>
      </c>
      <c r="AW1092" s="1">
        <v>5</v>
      </c>
      <c r="AX1092" s="1">
        <v>2</v>
      </c>
      <c r="AY1092" t="str">
        <f t="shared" si="187"/>
        <v>2021_03_JAX</v>
      </c>
      <c r="AZ1092" t="str">
        <f t="shared" si="188"/>
        <v>D.Chark</v>
      </c>
      <c r="BA1092" t="str">
        <f t="shared" si="189"/>
        <v/>
      </c>
      <c r="BB1092" t="str">
        <f t="shared" si="190"/>
        <v>2021_03_JAX</v>
      </c>
      <c r="BC1092" t="str">
        <f t="shared" si="191"/>
        <v/>
      </c>
      <c r="BD1092">
        <f>COUNTIFS($BB$1:BB1092,BB1092,$BC$1:BC1092,"ru")</f>
        <v>3</v>
      </c>
      <c r="BE1092" t="str">
        <f t="shared" si="192"/>
        <v>re</v>
      </c>
      <c r="BF1092">
        <f>COUNTIFS($BB$1:BB1092,BB1092,$BE$1:BE1092,"re")</f>
        <v>3</v>
      </c>
      <c r="BG1092" t="str">
        <f t="shared" si="193"/>
        <v>32021_03_JAX</v>
      </c>
      <c r="BH1092" t="str">
        <f t="shared" si="194"/>
        <v>re32021_03_JAX</v>
      </c>
      <c r="BI1092" t="str">
        <f t="shared" si="195"/>
        <v>2021_03_JAXD.Chark</v>
      </c>
      <c r="BJ1092" t="str">
        <f t="shared" si="196"/>
        <v>2021_JAX_D.Chark</v>
      </c>
      <c r="BK1092" t="str">
        <f>IF(ISERROR(MATCH(LEFT(C1092,5)&amp;B1092&amp;"_"&amp;A1092,$BK$1:BK1091,0)),LEFT(C1092,5)&amp;B1092&amp;"_"&amp;A1092,"")</f>
        <v/>
      </c>
      <c r="BL1092">
        <f>COUNTIFS($B$1:B1092,B1092)-COUNTIFS($B$1:B1092,B1092,$BK$1:BK1092,"")</f>
        <v>10</v>
      </c>
      <c r="BM1092" t="str">
        <f t="shared" si="197"/>
        <v/>
      </c>
    </row>
    <row r="1093" spans="1:65" x14ac:dyDescent="0.25">
      <c r="A1093" s="1" t="s">
        <v>301</v>
      </c>
      <c r="B1093" s="1" t="s">
        <v>58</v>
      </c>
      <c r="C1093" s="1" t="s">
        <v>1238</v>
      </c>
      <c r="D1093" s="1">
        <v>0</v>
      </c>
      <c r="E1093" s="1">
        <v>1.61</v>
      </c>
      <c r="F1093" s="1" t="s">
        <v>1446</v>
      </c>
      <c r="G1093" s="1" t="s">
        <v>52</v>
      </c>
      <c r="H1093" s="1" t="s">
        <v>52</v>
      </c>
      <c r="I1093" s="1" t="s">
        <v>52</v>
      </c>
      <c r="J1093" s="1" t="s">
        <v>52</v>
      </c>
      <c r="K1093" s="1" t="s">
        <v>52</v>
      </c>
      <c r="L1093" s="1" t="s">
        <v>52</v>
      </c>
      <c r="M1093" s="1" t="s">
        <v>52</v>
      </c>
      <c r="N1093" s="1" t="s">
        <v>52</v>
      </c>
      <c r="O1093" s="1" t="s">
        <v>52</v>
      </c>
      <c r="P1093" s="1" t="s">
        <v>52</v>
      </c>
      <c r="Q1093" s="1" t="s">
        <v>52</v>
      </c>
      <c r="R1093" s="1" t="s">
        <v>52</v>
      </c>
      <c r="S1093" s="1" t="s">
        <v>52</v>
      </c>
      <c r="T1093" s="1" t="s">
        <v>52</v>
      </c>
      <c r="U1093" s="1" t="s">
        <v>52</v>
      </c>
      <c r="V1093" s="1" t="s">
        <v>52</v>
      </c>
      <c r="W1093" s="1" t="s">
        <v>52</v>
      </c>
      <c r="X1093" s="1" t="s">
        <v>52</v>
      </c>
      <c r="Y1093" s="1" t="s">
        <v>52</v>
      </c>
      <c r="Z1093" s="1" t="s">
        <v>52</v>
      </c>
      <c r="AA1093" s="1" t="s">
        <v>52</v>
      </c>
      <c r="AB1093" s="1" t="s">
        <v>52</v>
      </c>
      <c r="AC1093" s="1" t="s">
        <v>52</v>
      </c>
      <c r="AD1093" s="1">
        <v>49</v>
      </c>
      <c r="AE1093" s="1">
        <v>1</v>
      </c>
      <c r="AF1093" s="1">
        <v>4</v>
      </c>
      <c r="AG1093" s="1">
        <v>5</v>
      </c>
      <c r="AH1093" s="1">
        <v>0.8</v>
      </c>
      <c r="AI1093" s="1">
        <v>20.71</v>
      </c>
      <c r="AJ1093" s="1">
        <v>3</v>
      </c>
      <c r="AK1093" s="1">
        <v>43</v>
      </c>
      <c r="AL1093" s="1">
        <v>9</v>
      </c>
      <c r="AM1093" s="1">
        <v>9</v>
      </c>
      <c r="AN1093" s="1">
        <v>0</v>
      </c>
      <c r="AO1093" s="1">
        <v>0</v>
      </c>
      <c r="AP1093" s="1">
        <v>481</v>
      </c>
      <c r="AQ1093" s="1">
        <v>5</v>
      </c>
      <c r="AR1093" s="1">
        <v>33</v>
      </c>
      <c r="AS1093" s="1">
        <v>33</v>
      </c>
      <c r="AT1093" s="1">
        <v>359</v>
      </c>
      <c r="AU1093" s="1">
        <v>407</v>
      </c>
      <c r="AV1093" s="1">
        <v>122</v>
      </c>
      <c r="AW1093" s="1">
        <v>10</v>
      </c>
      <c r="AX1093" s="1">
        <v>7</v>
      </c>
      <c r="AY1093" t="str">
        <f t="shared" si="187"/>
        <v>2021_03_BUF</v>
      </c>
      <c r="AZ1093" t="str">
        <f t="shared" si="188"/>
        <v>D.Knox</v>
      </c>
      <c r="BA1093" t="str">
        <f t="shared" si="189"/>
        <v/>
      </c>
      <c r="BB1093" t="str">
        <f t="shared" si="190"/>
        <v>2021_03_BUF</v>
      </c>
      <c r="BC1093" t="str">
        <f t="shared" si="191"/>
        <v/>
      </c>
      <c r="BD1093">
        <f>COUNTIFS($BB$1:BB1093,BB1093,$BC$1:BC1093,"ru")</f>
        <v>4</v>
      </c>
      <c r="BE1093" t="str">
        <f t="shared" si="192"/>
        <v>re</v>
      </c>
      <c r="BF1093">
        <f>COUNTIFS($BB$1:BB1093,BB1093,$BE$1:BE1093,"re")</f>
        <v>6</v>
      </c>
      <c r="BG1093" t="str">
        <f t="shared" si="193"/>
        <v>42021_03_BUF</v>
      </c>
      <c r="BH1093" t="str">
        <f t="shared" si="194"/>
        <v>re62021_03_BUF</v>
      </c>
      <c r="BI1093" t="str">
        <f t="shared" si="195"/>
        <v>2021_03_BUFD.Knox</v>
      </c>
      <c r="BJ1093" t="str">
        <f t="shared" si="196"/>
        <v>2021_BUF_D.Knox</v>
      </c>
      <c r="BK1093" t="str">
        <f>IF(ISERROR(MATCH(LEFT(C1093,5)&amp;B1093&amp;"_"&amp;A1093,$BK$1:BK1092,0)),LEFT(C1093,5)&amp;B1093&amp;"_"&amp;A1093,"")</f>
        <v/>
      </c>
      <c r="BL1093">
        <f>COUNTIFS($B$1:B1093,B1093)-COUNTIFS($B$1:B1093,B1093,$BK$1:BK1093,"")</f>
        <v>11</v>
      </c>
      <c r="BM1093" t="str">
        <f t="shared" si="197"/>
        <v/>
      </c>
    </row>
    <row r="1094" spans="1:65" x14ac:dyDescent="0.25">
      <c r="A1094" s="1" t="s">
        <v>296</v>
      </c>
      <c r="B1094" s="1" t="s">
        <v>94</v>
      </c>
      <c r="C1094" s="1" t="s">
        <v>857</v>
      </c>
      <c r="D1094" s="1">
        <v>2E-3</v>
      </c>
      <c r="E1094" s="1">
        <v>1.75</v>
      </c>
      <c r="F1094" s="1" t="s">
        <v>1036</v>
      </c>
      <c r="G1094" s="1" t="s">
        <v>52</v>
      </c>
      <c r="H1094" s="1" t="s">
        <v>52</v>
      </c>
      <c r="I1094" s="1" t="s">
        <v>52</v>
      </c>
      <c r="J1094" s="1" t="s">
        <v>52</v>
      </c>
      <c r="K1094" s="1" t="s">
        <v>52</v>
      </c>
      <c r="L1094" s="1" t="s">
        <v>52</v>
      </c>
      <c r="M1094" s="1" t="s">
        <v>52</v>
      </c>
      <c r="N1094" s="1" t="s">
        <v>52</v>
      </c>
      <c r="O1094" s="1" t="s">
        <v>52</v>
      </c>
      <c r="P1094" s="1" t="s">
        <v>52</v>
      </c>
      <c r="Q1094" s="1" t="s">
        <v>52</v>
      </c>
      <c r="R1094" s="1" t="s">
        <v>52</v>
      </c>
      <c r="S1094" s="1" t="s">
        <v>52</v>
      </c>
      <c r="T1094" s="1" t="s">
        <v>52</v>
      </c>
      <c r="U1094" s="1" t="s">
        <v>52</v>
      </c>
      <c r="V1094" s="1" t="s">
        <v>52</v>
      </c>
      <c r="W1094" s="1" t="s">
        <v>52</v>
      </c>
      <c r="X1094" s="1" t="s">
        <v>52</v>
      </c>
      <c r="Y1094" s="1" t="s">
        <v>52</v>
      </c>
      <c r="Z1094" s="1" t="s">
        <v>52</v>
      </c>
      <c r="AA1094" s="1" t="s">
        <v>52</v>
      </c>
      <c r="AB1094" s="1" t="s">
        <v>52</v>
      </c>
      <c r="AC1094" s="1" t="s">
        <v>52</v>
      </c>
      <c r="AD1094" s="1">
        <v>49</v>
      </c>
      <c r="AE1094" s="1">
        <v>0</v>
      </c>
      <c r="AF1094" s="1">
        <v>4</v>
      </c>
      <c r="AG1094" s="1">
        <v>4</v>
      </c>
      <c r="AH1094" s="1">
        <v>1</v>
      </c>
      <c r="AI1094" s="1">
        <v>34.57</v>
      </c>
      <c r="AJ1094" s="1">
        <v>2</v>
      </c>
      <c r="AK1094" s="1">
        <v>38</v>
      </c>
      <c r="AL1094" s="1">
        <v>11</v>
      </c>
      <c r="AM1094" s="1">
        <v>15</v>
      </c>
      <c r="AN1094" s="1">
        <v>0</v>
      </c>
      <c r="AO1094" s="1">
        <v>0</v>
      </c>
      <c r="AP1094" s="1">
        <v>355</v>
      </c>
      <c r="AQ1094" s="1">
        <v>4</v>
      </c>
      <c r="AR1094" s="1">
        <v>34</v>
      </c>
      <c r="AS1094" s="1">
        <v>19</v>
      </c>
      <c r="AT1094" s="1">
        <v>213</v>
      </c>
      <c r="AU1094" s="1">
        <v>131</v>
      </c>
      <c r="AV1094" s="1">
        <v>156</v>
      </c>
      <c r="AW1094" s="1">
        <v>8</v>
      </c>
      <c r="AX1094" s="1">
        <v>3</v>
      </c>
      <c r="AY1094" t="str">
        <f t="shared" si="187"/>
        <v>2021_02_CLE</v>
      </c>
      <c r="AZ1094" t="str">
        <f t="shared" si="188"/>
        <v>H.Bryant</v>
      </c>
      <c r="BA1094" t="str">
        <f t="shared" si="189"/>
        <v/>
      </c>
      <c r="BB1094" t="str">
        <f t="shared" si="190"/>
        <v>2021_02_CLE</v>
      </c>
      <c r="BC1094" t="str">
        <f t="shared" si="191"/>
        <v/>
      </c>
      <c r="BD1094">
        <f>COUNTIFS($BB$1:BB1094,BB1094,$BC$1:BC1094,"ru")</f>
        <v>3</v>
      </c>
      <c r="BE1094" t="str">
        <f t="shared" si="192"/>
        <v>re</v>
      </c>
      <c r="BF1094">
        <f>COUNTIFS($BB$1:BB1094,BB1094,$BE$1:BE1094,"re")</f>
        <v>4</v>
      </c>
      <c r="BG1094" t="str">
        <f t="shared" si="193"/>
        <v>32021_02_CLE</v>
      </c>
      <c r="BH1094" t="str">
        <f t="shared" si="194"/>
        <v>re42021_02_CLE</v>
      </c>
      <c r="BI1094" t="str">
        <f t="shared" si="195"/>
        <v>2021_02_CLEH.Bryant</v>
      </c>
      <c r="BJ1094" t="str">
        <f t="shared" si="196"/>
        <v>2021_CLE_H.Bryant</v>
      </c>
      <c r="BK1094" t="str">
        <f>IF(ISERROR(MATCH(LEFT(C1094,5)&amp;B1094&amp;"_"&amp;A1094,$BK$1:BK1093,0)),LEFT(C1094,5)&amp;B1094&amp;"_"&amp;A1094,"")</f>
        <v>2021_CLE_H.Bryant</v>
      </c>
      <c r="BL1094">
        <f>COUNTIFS($B$1:B1094,B1094)-COUNTIFS($B$1:B1094,B1094,$BK$1:BK1094,"")</f>
        <v>15</v>
      </c>
      <c r="BM1094" t="str">
        <f t="shared" si="197"/>
        <v>2021_CLE15</v>
      </c>
    </row>
    <row r="1095" spans="1:65" x14ac:dyDescent="0.25">
      <c r="A1095" s="1" t="s">
        <v>257</v>
      </c>
      <c r="B1095" s="1" t="s">
        <v>85</v>
      </c>
      <c r="C1095" s="1" t="s">
        <v>416</v>
      </c>
      <c r="D1095" s="1">
        <v>0.158</v>
      </c>
      <c r="E1095" s="1">
        <v>4.08</v>
      </c>
      <c r="F1095" s="1" t="s">
        <v>633</v>
      </c>
      <c r="G1095" s="1" t="s">
        <v>52</v>
      </c>
      <c r="H1095" s="1" t="s">
        <v>52</v>
      </c>
      <c r="I1095" s="1" t="s">
        <v>52</v>
      </c>
      <c r="J1095" s="1" t="s">
        <v>52</v>
      </c>
      <c r="K1095" s="1" t="s">
        <v>52</v>
      </c>
      <c r="L1095" s="1" t="s">
        <v>52</v>
      </c>
      <c r="M1095" s="1" t="s">
        <v>52</v>
      </c>
      <c r="N1095" s="1" t="s">
        <v>52</v>
      </c>
      <c r="O1095" s="1" t="s">
        <v>52</v>
      </c>
      <c r="P1095" s="1" t="s">
        <v>52</v>
      </c>
      <c r="Q1095" s="1" t="s">
        <v>52</v>
      </c>
      <c r="R1095" s="1" t="s">
        <v>52</v>
      </c>
      <c r="S1095" s="1" t="s">
        <v>52</v>
      </c>
      <c r="T1095" s="1" t="s">
        <v>52</v>
      </c>
      <c r="U1095" s="1" t="s">
        <v>52</v>
      </c>
      <c r="V1095" s="1" t="s">
        <v>52</v>
      </c>
      <c r="W1095" s="1" t="s">
        <v>52</v>
      </c>
      <c r="X1095" s="1" t="s">
        <v>52</v>
      </c>
      <c r="Y1095" s="1" t="s">
        <v>52</v>
      </c>
      <c r="Z1095" s="1" t="s">
        <v>52</v>
      </c>
      <c r="AA1095" s="1" t="s">
        <v>52</v>
      </c>
      <c r="AB1095" s="1" t="s">
        <v>52</v>
      </c>
      <c r="AC1095" s="1" t="s">
        <v>52</v>
      </c>
      <c r="AD1095" s="1">
        <v>49</v>
      </c>
      <c r="AE1095" s="1">
        <v>0</v>
      </c>
      <c r="AF1095" s="1">
        <v>3</v>
      </c>
      <c r="AG1095" s="1">
        <v>5</v>
      </c>
      <c r="AH1095" s="1">
        <v>0.6</v>
      </c>
      <c r="AI1095" s="1">
        <v>-12.04</v>
      </c>
      <c r="AJ1095" s="1">
        <v>2</v>
      </c>
      <c r="AK1095" s="1">
        <v>22</v>
      </c>
      <c r="AL1095" s="1">
        <v>36</v>
      </c>
      <c r="AM1095" s="1">
        <v>23</v>
      </c>
      <c r="AN1095" s="1">
        <v>0</v>
      </c>
      <c r="AO1095" s="1">
        <v>0</v>
      </c>
      <c r="AP1095" s="1">
        <v>424</v>
      </c>
      <c r="AQ1095" s="1">
        <v>2</v>
      </c>
      <c r="AR1095" s="1">
        <v>29</v>
      </c>
      <c r="AS1095" s="1">
        <v>31</v>
      </c>
      <c r="AT1095" s="1">
        <v>337</v>
      </c>
      <c r="AU1095" s="1">
        <v>364</v>
      </c>
      <c r="AV1095" s="1">
        <v>90</v>
      </c>
      <c r="AW1095" s="1">
        <v>10</v>
      </c>
      <c r="AX1095" s="1">
        <v>5</v>
      </c>
      <c r="AY1095" t="str">
        <f t="shared" si="187"/>
        <v>2021_01_LAC</v>
      </c>
      <c r="AZ1095" t="str">
        <f t="shared" si="188"/>
        <v>J.Guyton</v>
      </c>
      <c r="BA1095" t="str">
        <f t="shared" si="189"/>
        <v/>
      </c>
      <c r="BB1095" t="str">
        <f t="shared" si="190"/>
        <v>2021_01_LAC</v>
      </c>
      <c r="BC1095" t="str">
        <f t="shared" si="191"/>
        <v/>
      </c>
      <c r="BD1095">
        <f>COUNTIFS($BB$1:BB1095,BB1095,$BC$1:BC1095,"ru")</f>
        <v>5</v>
      </c>
      <c r="BE1095" t="str">
        <f t="shared" si="192"/>
        <v>re</v>
      </c>
      <c r="BF1095">
        <f>COUNTIFS($BB$1:BB1095,BB1095,$BE$1:BE1095,"re")</f>
        <v>5</v>
      </c>
      <c r="BG1095" t="str">
        <f t="shared" si="193"/>
        <v>52021_01_LAC</v>
      </c>
      <c r="BH1095" t="str">
        <f t="shared" si="194"/>
        <v>re52021_01_LAC</v>
      </c>
      <c r="BI1095" t="str">
        <f t="shared" si="195"/>
        <v>2021_01_LACJ.Guyton</v>
      </c>
      <c r="BJ1095" t="str">
        <f t="shared" si="196"/>
        <v>2021_LAC_J.Guyton</v>
      </c>
      <c r="BK1095" t="str">
        <f>IF(ISERROR(MATCH(LEFT(C1095,5)&amp;B1095&amp;"_"&amp;A1095,$BK$1:BK1094,0)),LEFT(C1095,5)&amp;B1095&amp;"_"&amp;A1095,"")</f>
        <v/>
      </c>
      <c r="BL1095">
        <f>COUNTIFS($B$1:B1095,B1095)-COUNTIFS($B$1:B1095,B1095,$BK$1:BK1095,"")</f>
        <v>11</v>
      </c>
      <c r="BM1095" t="str">
        <f t="shared" si="197"/>
        <v/>
      </c>
    </row>
    <row r="1096" spans="1:65" x14ac:dyDescent="0.25">
      <c r="A1096" s="1" t="s">
        <v>297</v>
      </c>
      <c r="B1096" s="1" t="s">
        <v>90</v>
      </c>
      <c r="C1096" s="1" t="s">
        <v>439</v>
      </c>
      <c r="D1096" s="1">
        <v>-4.5999999999999999E-2</v>
      </c>
      <c r="E1096" s="1">
        <v>6.39</v>
      </c>
      <c r="F1096" s="1" t="s">
        <v>634</v>
      </c>
      <c r="G1096" s="1" t="s">
        <v>52</v>
      </c>
      <c r="H1096" s="1" t="s">
        <v>52</v>
      </c>
      <c r="I1096" s="1" t="s">
        <v>52</v>
      </c>
      <c r="J1096" s="1" t="s">
        <v>52</v>
      </c>
      <c r="K1096" s="1" t="s">
        <v>52</v>
      </c>
      <c r="L1096" s="1" t="s">
        <v>52</v>
      </c>
      <c r="M1096" s="1" t="s">
        <v>52</v>
      </c>
      <c r="N1096" s="1" t="s">
        <v>52</v>
      </c>
      <c r="O1096" s="1" t="s">
        <v>52</v>
      </c>
      <c r="P1096" s="1" t="s">
        <v>52</v>
      </c>
      <c r="Q1096" s="1" t="s">
        <v>52</v>
      </c>
      <c r="R1096" s="1" t="s">
        <v>52</v>
      </c>
      <c r="S1096" s="1" t="s">
        <v>52</v>
      </c>
      <c r="T1096" s="1" t="s">
        <v>52</v>
      </c>
      <c r="U1096" s="1" t="s">
        <v>52</v>
      </c>
      <c r="V1096" s="1" t="s">
        <v>52</v>
      </c>
      <c r="W1096" s="1" t="s">
        <v>52</v>
      </c>
      <c r="X1096" s="1" t="s">
        <v>52</v>
      </c>
      <c r="Y1096" s="1" t="s">
        <v>52</v>
      </c>
      <c r="Z1096" s="1" t="s">
        <v>52</v>
      </c>
      <c r="AA1096" s="1" t="s">
        <v>52</v>
      </c>
      <c r="AB1096" s="1" t="s">
        <v>52</v>
      </c>
      <c r="AC1096" s="1" t="s">
        <v>52</v>
      </c>
      <c r="AD1096" s="1">
        <v>49</v>
      </c>
      <c r="AE1096" s="1">
        <v>1</v>
      </c>
      <c r="AF1096" s="1">
        <v>6</v>
      </c>
      <c r="AG1096" s="1">
        <v>6</v>
      </c>
      <c r="AH1096" s="1">
        <v>1</v>
      </c>
      <c r="AI1096" s="1">
        <v>26.03</v>
      </c>
      <c r="AJ1096" s="1">
        <v>2</v>
      </c>
      <c r="AK1096" s="1">
        <v>6</v>
      </c>
      <c r="AL1096" s="1">
        <v>43</v>
      </c>
      <c r="AM1096" s="1">
        <v>35</v>
      </c>
      <c r="AN1096" s="1">
        <v>0</v>
      </c>
      <c r="AO1096" s="1">
        <v>0</v>
      </c>
      <c r="AP1096" s="1">
        <v>436</v>
      </c>
      <c r="AQ1096" s="1">
        <v>4</v>
      </c>
      <c r="AR1096" s="1">
        <v>32</v>
      </c>
      <c r="AS1096" s="1">
        <v>27</v>
      </c>
      <c r="AT1096" s="1">
        <v>264</v>
      </c>
      <c r="AU1096" s="1">
        <v>128</v>
      </c>
      <c r="AV1096" s="1">
        <v>173</v>
      </c>
      <c r="AW1096" s="1">
        <v>3</v>
      </c>
      <c r="AX1096" s="1">
        <v>2</v>
      </c>
      <c r="AY1096" t="str">
        <f t="shared" si="187"/>
        <v>2021_01_PHI</v>
      </c>
      <c r="AZ1096" t="str">
        <f t="shared" si="188"/>
        <v>J.Reagor</v>
      </c>
      <c r="BA1096" t="str">
        <f t="shared" si="189"/>
        <v/>
      </c>
      <c r="BB1096" t="str">
        <f t="shared" si="190"/>
        <v>2021_01_PHI</v>
      </c>
      <c r="BC1096" t="str">
        <f t="shared" si="191"/>
        <v/>
      </c>
      <c r="BD1096">
        <f>COUNTIFS($BB$1:BB1096,BB1096,$BC$1:BC1096,"ru")</f>
        <v>3</v>
      </c>
      <c r="BE1096" t="str">
        <f t="shared" si="192"/>
        <v>re</v>
      </c>
      <c r="BF1096">
        <f>COUNTIFS($BB$1:BB1096,BB1096,$BE$1:BE1096,"re")</f>
        <v>4</v>
      </c>
      <c r="BG1096" t="str">
        <f t="shared" si="193"/>
        <v>32021_01_PHI</v>
      </c>
      <c r="BH1096" t="str">
        <f t="shared" si="194"/>
        <v>re42021_01_PHI</v>
      </c>
      <c r="BI1096" t="str">
        <f t="shared" si="195"/>
        <v>2021_01_PHIJ.Reagor</v>
      </c>
      <c r="BJ1096" t="str">
        <f t="shared" si="196"/>
        <v>2021_PHI_J.Reagor</v>
      </c>
      <c r="BK1096" t="str">
        <f>IF(ISERROR(MATCH(LEFT(C1096,5)&amp;B1096&amp;"_"&amp;A1096,$BK$1:BK1095,0)),LEFT(C1096,5)&amp;B1096&amp;"_"&amp;A1096,"")</f>
        <v/>
      </c>
      <c r="BL1096">
        <f>COUNTIFS($B$1:B1096,B1096)-COUNTIFS($B$1:B1096,B1096,$BK$1:BK1096,"")</f>
        <v>9</v>
      </c>
      <c r="BM1096" t="str">
        <f t="shared" si="197"/>
        <v/>
      </c>
    </row>
    <row r="1097" spans="1:65" x14ac:dyDescent="0.25">
      <c r="A1097" s="1" t="s">
        <v>1094</v>
      </c>
      <c r="B1097" s="1" t="s">
        <v>68</v>
      </c>
      <c r="C1097" s="1" t="s">
        <v>2433</v>
      </c>
      <c r="D1097" s="1">
        <v>4.2000000000000003E-2</v>
      </c>
      <c r="E1097" s="1">
        <v>6.57</v>
      </c>
      <c r="F1097" s="1" t="s">
        <v>2598</v>
      </c>
      <c r="G1097" s="1" t="s">
        <v>52</v>
      </c>
      <c r="H1097" s="1" t="s">
        <v>52</v>
      </c>
      <c r="I1097" s="1" t="s">
        <v>52</v>
      </c>
      <c r="J1097" s="1" t="s">
        <v>52</v>
      </c>
      <c r="K1097" s="1" t="s">
        <v>52</v>
      </c>
      <c r="L1097" s="1" t="s">
        <v>52</v>
      </c>
      <c r="M1097" s="1" t="s">
        <v>52</v>
      </c>
      <c r="N1097" s="1" t="s">
        <v>52</v>
      </c>
      <c r="O1097" s="1" t="s">
        <v>52</v>
      </c>
      <c r="P1097" s="1" t="s">
        <v>52</v>
      </c>
      <c r="Q1097" s="1" t="s">
        <v>52</v>
      </c>
      <c r="R1097" s="1" t="s">
        <v>52</v>
      </c>
      <c r="S1097" s="1" t="s">
        <v>52</v>
      </c>
      <c r="T1097" s="1" t="s">
        <v>52</v>
      </c>
      <c r="U1097" s="1" t="s">
        <v>52</v>
      </c>
      <c r="V1097" s="1" t="s">
        <v>52</v>
      </c>
      <c r="W1097" s="1" t="s">
        <v>52</v>
      </c>
      <c r="X1097" s="1" t="s">
        <v>52</v>
      </c>
      <c r="Y1097" s="1" t="s">
        <v>52</v>
      </c>
      <c r="Z1097" s="1" t="s">
        <v>52</v>
      </c>
      <c r="AA1097" s="1" t="s">
        <v>52</v>
      </c>
      <c r="AB1097" s="1" t="s">
        <v>52</v>
      </c>
      <c r="AC1097" s="1" t="s">
        <v>52</v>
      </c>
      <c r="AD1097" s="1">
        <v>49</v>
      </c>
      <c r="AE1097" s="1">
        <v>1</v>
      </c>
      <c r="AF1097" s="1">
        <v>6</v>
      </c>
      <c r="AG1097" s="1">
        <v>7</v>
      </c>
      <c r="AH1097" s="1">
        <v>0.85699999999999998</v>
      </c>
      <c r="AI1097" s="1">
        <v>17.7</v>
      </c>
      <c r="AJ1097" s="1">
        <v>4</v>
      </c>
      <c r="AK1097" s="1">
        <v>27</v>
      </c>
      <c r="AL1097" s="1">
        <v>43</v>
      </c>
      <c r="AM1097" s="1">
        <v>36</v>
      </c>
      <c r="AN1097" s="1">
        <v>0</v>
      </c>
      <c r="AO1097" s="1">
        <v>0</v>
      </c>
      <c r="AP1097" s="1">
        <v>399</v>
      </c>
      <c r="AQ1097" s="1">
        <v>4</v>
      </c>
      <c r="AR1097" s="1">
        <v>31</v>
      </c>
      <c r="AS1097" s="1">
        <v>34</v>
      </c>
      <c r="AT1097" s="1">
        <v>297</v>
      </c>
      <c r="AU1097" s="1">
        <v>283</v>
      </c>
      <c r="AV1097" s="1">
        <v>102</v>
      </c>
      <c r="AW1097" s="1">
        <v>9</v>
      </c>
      <c r="AX1097" s="1">
        <v>7</v>
      </c>
      <c r="AY1097" t="str">
        <f t="shared" si="187"/>
        <v>2021_06_TB</v>
      </c>
      <c r="AZ1097" t="str">
        <f t="shared" si="188"/>
        <v>O.Howard</v>
      </c>
      <c r="BA1097" t="str">
        <f t="shared" si="189"/>
        <v/>
      </c>
      <c r="BB1097" t="str">
        <f t="shared" si="190"/>
        <v>2021_06_TB</v>
      </c>
      <c r="BC1097" t="str">
        <f t="shared" si="191"/>
        <v/>
      </c>
      <c r="BD1097">
        <f>COUNTIFS($BB$1:BB1097,BB1097,$BC$1:BC1097,"ru")</f>
        <v>3</v>
      </c>
      <c r="BE1097" t="str">
        <f t="shared" si="192"/>
        <v>re</v>
      </c>
      <c r="BF1097">
        <f>COUNTIFS($BB$1:BB1097,BB1097,$BE$1:BE1097,"re")</f>
        <v>4</v>
      </c>
      <c r="BG1097" t="str">
        <f t="shared" si="193"/>
        <v>32021_06_TB</v>
      </c>
      <c r="BH1097" t="str">
        <f t="shared" si="194"/>
        <v>re42021_06_TB</v>
      </c>
      <c r="BI1097" t="str">
        <f t="shared" si="195"/>
        <v>2021_06_TBO.Howard</v>
      </c>
      <c r="BJ1097" t="str">
        <f t="shared" si="196"/>
        <v>2021_TB_O.Howard</v>
      </c>
      <c r="BK1097" t="str">
        <f>IF(ISERROR(MATCH(LEFT(C1097,5)&amp;B1097&amp;"_"&amp;A1097,$BK$1:BK1096,0)),LEFT(C1097,5)&amp;B1097&amp;"_"&amp;A1097,"")</f>
        <v>2021_TB_O.Howard</v>
      </c>
      <c r="BL1097">
        <f>COUNTIFS($B$1:B1097,B1097)-COUNTIFS($B$1:B1097,B1097,$BK$1:BK1097,"")</f>
        <v>11</v>
      </c>
      <c r="BM1097" t="str">
        <f t="shared" si="197"/>
        <v>2021_TB11</v>
      </c>
    </row>
    <row r="1098" spans="1:65" x14ac:dyDescent="0.25">
      <c r="A1098" s="1" t="s">
        <v>269</v>
      </c>
      <c r="B1098" s="1" t="s">
        <v>108</v>
      </c>
      <c r="C1098" s="1" t="s">
        <v>1642</v>
      </c>
      <c r="D1098" s="1">
        <v>8.5000000000000006E-2</v>
      </c>
      <c r="E1098" s="1">
        <v>1.28</v>
      </c>
      <c r="F1098" s="1" t="s">
        <v>1862</v>
      </c>
      <c r="G1098" s="1" t="s">
        <v>52</v>
      </c>
      <c r="H1098" s="1" t="s">
        <v>52</v>
      </c>
      <c r="I1098" s="1" t="s">
        <v>52</v>
      </c>
      <c r="J1098" s="1" t="s">
        <v>52</v>
      </c>
      <c r="K1098" s="1" t="s">
        <v>52</v>
      </c>
      <c r="L1098" s="1" t="s">
        <v>52</v>
      </c>
      <c r="M1098" s="1" t="s">
        <v>52</v>
      </c>
      <c r="N1098" s="1" t="s">
        <v>52</v>
      </c>
      <c r="O1098" s="1" t="s">
        <v>52</v>
      </c>
      <c r="P1098" s="1" t="s">
        <v>52</v>
      </c>
      <c r="Q1098" s="1" t="s">
        <v>52</v>
      </c>
      <c r="R1098" s="1" t="s">
        <v>52</v>
      </c>
      <c r="S1098" s="1" t="s">
        <v>52</v>
      </c>
      <c r="T1098" s="1" t="s">
        <v>52</v>
      </c>
      <c r="U1098" s="1" t="s">
        <v>52</v>
      </c>
      <c r="V1098" s="1" t="s">
        <v>52</v>
      </c>
      <c r="W1098" s="1" t="s">
        <v>52</v>
      </c>
      <c r="X1098" s="1" t="s">
        <v>52</v>
      </c>
      <c r="Y1098" s="1" t="s">
        <v>52</v>
      </c>
      <c r="Z1098" s="1" t="s">
        <v>52</v>
      </c>
      <c r="AA1098" s="1" t="s">
        <v>52</v>
      </c>
      <c r="AB1098" s="1" t="s">
        <v>52</v>
      </c>
      <c r="AC1098" s="1" t="s">
        <v>52</v>
      </c>
      <c r="AD1098" s="1">
        <v>49</v>
      </c>
      <c r="AE1098" s="1">
        <v>0</v>
      </c>
      <c r="AF1098" s="1">
        <v>4</v>
      </c>
      <c r="AG1098" s="1">
        <v>7</v>
      </c>
      <c r="AH1098" s="1">
        <v>0.57099999999999995</v>
      </c>
      <c r="AI1098" s="1">
        <v>-5.51</v>
      </c>
      <c r="AJ1098" s="1">
        <v>3</v>
      </c>
      <c r="AK1098" s="1">
        <v>96</v>
      </c>
      <c r="AL1098" s="1">
        <v>11</v>
      </c>
      <c r="AM1098" s="1">
        <v>19</v>
      </c>
      <c r="AN1098" s="1">
        <v>0</v>
      </c>
      <c r="AO1098" s="1">
        <v>0</v>
      </c>
      <c r="AP1098" s="1">
        <v>406</v>
      </c>
      <c r="AQ1098" s="1">
        <v>2</v>
      </c>
      <c r="AR1098" s="1">
        <v>30</v>
      </c>
      <c r="AS1098" s="1">
        <v>22</v>
      </c>
      <c r="AT1098" s="1">
        <v>316</v>
      </c>
      <c r="AU1098" s="1">
        <v>420</v>
      </c>
      <c r="AV1098" s="1">
        <v>102</v>
      </c>
      <c r="AW1098" s="1">
        <v>4</v>
      </c>
      <c r="AX1098" s="1">
        <v>1</v>
      </c>
      <c r="AY1098" t="str">
        <f t="shared" si="187"/>
        <v>2021_04_BAL</v>
      </c>
      <c r="AZ1098" t="str">
        <f t="shared" si="188"/>
        <v>S.Watkins</v>
      </c>
      <c r="BA1098" t="str">
        <f t="shared" si="189"/>
        <v/>
      </c>
      <c r="BB1098" t="str">
        <f t="shared" si="190"/>
        <v>2021_04_BAL</v>
      </c>
      <c r="BC1098" t="str">
        <f t="shared" si="191"/>
        <v/>
      </c>
      <c r="BD1098">
        <f>COUNTIFS($BB$1:BB1098,BB1098,$BC$1:BC1098,"ru")</f>
        <v>4</v>
      </c>
      <c r="BE1098" t="str">
        <f t="shared" si="192"/>
        <v>re</v>
      </c>
      <c r="BF1098">
        <f>COUNTIFS($BB$1:BB1098,BB1098,$BE$1:BE1098,"re")</f>
        <v>5</v>
      </c>
      <c r="BG1098" t="str">
        <f t="shared" si="193"/>
        <v>42021_04_BAL</v>
      </c>
      <c r="BH1098" t="str">
        <f t="shared" si="194"/>
        <v>re52021_04_BAL</v>
      </c>
      <c r="BI1098" t="str">
        <f t="shared" si="195"/>
        <v>2021_04_BALS.Watkins</v>
      </c>
      <c r="BJ1098" t="str">
        <f t="shared" si="196"/>
        <v>2021_BAL_S.Watkins</v>
      </c>
      <c r="BK1098" t="str">
        <f>IF(ISERROR(MATCH(LEFT(C1098,5)&amp;B1098&amp;"_"&amp;A1098,$BK$1:BK1097,0)),LEFT(C1098,5)&amp;B1098&amp;"_"&amp;A1098,"")</f>
        <v/>
      </c>
      <c r="BL1098">
        <f>COUNTIFS($B$1:B1098,B1098)-COUNTIFS($B$1:B1098,B1098,$BK$1:BK1098,"")</f>
        <v>13</v>
      </c>
      <c r="BM1098" t="str">
        <f t="shared" si="197"/>
        <v/>
      </c>
    </row>
    <row r="1099" spans="1:65" x14ac:dyDescent="0.25">
      <c r="A1099" s="1" t="s">
        <v>2599</v>
      </c>
      <c r="B1099" s="1" t="s">
        <v>105</v>
      </c>
      <c r="C1099" s="1" t="s">
        <v>2437</v>
      </c>
      <c r="D1099" s="1">
        <v>1.6E-2</v>
      </c>
      <c r="E1099" s="1">
        <v>1.1399999999999999</v>
      </c>
      <c r="F1099" s="1" t="s">
        <v>2600</v>
      </c>
      <c r="G1099" s="1" t="s">
        <v>52</v>
      </c>
      <c r="H1099" s="1" t="s">
        <v>52</v>
      </c>
      <c r="I1099" s="1" t="s">
        <v>52</v>
      </c>
      <c r="J1099" s="1" t="s">
        <v>52</v>
      </c>
      <c r="K1099" s="1" t="s">
        <v>52</v>
      </c>
      <c r="L1099" s="1" t="s">
        <v>52</v>
      </c>
      <c r="M1099" s="1" t="s">
        <v>52</v>
      </c>
      <c r="N1099" s="1" t="s">
        <v>52</v>
      </c>
      <c r="O1099" s="1" t="s">
        <v>52</v>
      </c>
      <c r="P1099" s="1" t="s">
        <v>52</v>
      </c>
      <c r="Q1099" s="1" t="s">
        <v>52</v>
      </c>
      <c r="R1099" s="1" t="s">
        <v>52</v>
      </c>
      <c r="S1099" s="1" t="s">
        <v>52</v>
      </c>
      <c r="T1099" s="1" t="s">
        <v>52</v>
      </c>
      <c r="U1099" s="1" t="s">
        <v>52</v>
      </c>
      <c r="V1099" s="1" t="s">
        <v>52</v>
      </c>
      <c r="W1099" s="1" t="s">
        <v>52</v>
      </c>
      <c r="X1099" s="1" t="s">
        <v>52</v>
      </c>
      <c r="Y1099" s="1" t="s">
        <v>52</v>
      </c>
      <c r="Z1099" s="1" t="s">
        <v>52</v>
      </c>
      <c r="AA1099" s="1" t="s">
        <v>52</v>
      </c>
      <c r="AB1099" s="1" t="s">
        <v>52</v>
      </c>
      <c r="AC1099" s="1" t="s">
        <v>52</v>
      </c>
      <c r="AD1099" s="1">
        <v>48</v>
      </c>
      <c r="AE1099" s="1">
        <v>0</v>
      </c>
      <c r="AF1099" s="1">
        <v>5</v>
      </c>
      <c r="AG1099" s="1">
        <v>11</v>
      </c>
      <c r="AH1099" s="1">
        <v>0.45400000000000001</v>
      </c>
      <c r="AI1099" s="1">
        <v>-47.78</v>
      </c>
      <c r="AJ1099" s="1">
        <v>3</v>
      </c>
      <c r="AK1099" s="1">
        <v>90</v>
      </c>
      <c r="AL1099" s="1">
        <v>12</v>
      </c>
      <c r="AM1099" s="1">
        <v>17</v>
      </c>
      <c r="AN1099" s="1">
        <v>0</v>
      </c>
      <c r="AO1099" s="1">
        <v>0</v>
      </c>
      <c r="AP1099" s="1">
        <v>263</v>
      </c>
      <c r="AQ1099" s="1">
        <v>1</v>
      </c>
      <c r="AR1099" s="1">
        <v>18</v>
      </c>
      <c r="AS1099" s="1">
        <v>29</v>
      </c>
      <c r="AT1099" s="1">
        <v>242</v>
      </c>
      <c r="AU1099" s="1">
        <v>350</v>
      </c>
      <c r="AV1099" s="1">
        <v>60</v>
      </c>
      <c r="AW1099" s="1">
        <v>3</v>
      </c>
      <c r="AX1099" s="1">
        <v>1</v>
      </c>
      <c r="AY1099" t="str">
        <f t="shared" si="187"/>
        <v>2021_06_NYG</v>
      </c>
      <c r="AZ1099" t="str">
        <f t="shared" si="188"/>
        <v>D.Pettis</v>
      </c>
      <c r="BA1099" t="str">
        <f t="shared" si="189"/>
        <v/>
      </c>
      <c r="BB1099" t="str">
        <f t="shared" si="190"/>
        <v>2021_06_NYG</v>
      </c>
      <c r="BC1099" t="str">
        <f t="shared" si="191"/>
        <v/>
      </c>
      <c r="BD1099">
        <f>COUNTIFS($BB$1:BB1099,BB1099,$BC$1:BC1099,"ru")</f>
        <v>3</v>
      </c>
      <c r="BE1099" t="str">
        <f t="shared" si="192"/>
        <v>re</v>
      </c>
      <c r="BF1099">
        <f>COUNTIFS($BB$1:BB1099,BB1099,$BE$1:BE1099,"re")</f>
        <v>4</v>
      </c>
      <c r="BG1099" t="str">
        <f t="shared" si="193"/>
        <v>32021_06_NYG</v>
      </c>
      <c r="BH1099" t="str">
        <f t="shared" si="194"/>
        <v>re42021_06_NYG</v>
      </c>
      <c r="BI1099" t="str">
        <f t="shared" si="195"/>
        <v>2021_06_NYGD.Pettis</v>
      </c>
      <c r="BJ1099" t="str">
        <f t="shared" si="196"/>
        <v>2021_NYG_D.Pettis</v>
      </c>
      <c r="BK1099" t="str">
        <f>IF(ISERROR(MATCH(LEFT(C1099,5)&amp;B1099&amp;"_"&amp;A1099,$BK$1:BK1098,0)),LEFT(C1099,5)&amp;B1099&amp;"_"&amp;A1099,"")</f>
        <v>2021_NYG_D.Pettis</v>
      </c>
      <c r="BL1099">
        <f>COUNTIFS($B$1:B1099,B1099)-COUNTIFS($B$1:B1099,B1099,$BK$1:BK1099,"")</f>
        <v>15</v>
      </c>
      <c r="BM1099" t="str">
        <f t="shared" si="197"/>
        <v>2021_NYG15</v>
      </c>
    </row>
    <row r="1100" spans="1:65" x14ac:dyDescent="0.25">
      <c r="A1100" s="1" t="s">
        <v>232</v>
      </c>
      <c r="B1100" s="1" t="s">
        <v>58</v>
      </c>
      <c r="C1100" s="1" t="s">
        <v>867</v>
      </c>
      <c r="D1100" s="1">
        <v>4.7E-2</v>
      </c>
      <c r="E1100" s="1">
        <v>0.65</v>
      </c>
      <c r="F1100" s="1" t="s">
        <v>1037</v>
      </c>
      <c r="G1100" s="1" t="s">
        <v>52</v>
      </c>
      <c r="H1100" s="1" t="s">
        <v>52</v>
      </c>
      <c r="I1100" s="1" t="s">
        <v>52</v>
      </c>
      <c r="J1100" s="1" t="s">
        <v>52</v>
      </c>
      <c r="K1100" s="1" t="s">
        <v>52</v>
      </c>
      <c r="L1100" s="1" t="s">
        <v>52</v>
      </c>
      <c r="M1100" s="1" t="s">
        <v>52</v>
      </c>
      <c r="N1100" s="1" t="s">
        <v>52</v>
      </c>
      <c r="O1100" s="1" t="s">
        <v>52</v>
      </c>
      <c r="P1100" s="1" t="s">
        <v>52</v>
      </c>
      <c r="Q1100" s="1" t="s">
        <v>52</v>
      </c>
      <c r="R1100" s="1" t="s">
        <v>52</v>
      </c>
      <c r="S1100" s="1" t="s">
        <v>52</v>
      </c>
      <c r="T1100" s="1" t="s">
        <v>52</v>
      </c>
      <c r="U1100" s="1" t="s">
        <v>52</v>
      </c>
      <c r="V1100" s="1" t="s">
        <v>52</v>
      </c>
      <c r="W1100" s="1" t="s">
        <v>52</v>
      </c>
      <c r="X1100" s="1" t="s">
        <v>52</v>
      </c>
      <c r="Y1100" s="1" t="s">
        <v>52</v>
      </c>
      <c r="Z1100" s="1" t="s">
        <v>52</v>
      </c>
      <c r="AA1100" s="1" t="s">
        <v>52</v>
      </c>
      <c r="AB1100" s="1" t="s">
        <v>52</v>
      </c>
      <c r="AC1100" s="1" t="s">
        <v>52</v>
      </c>
      <c r="AD1100" s="1">
        <v>48</v>
      </c>
      <c r="AE1100" s="1">
        <v>0</v>
      </c>
      <c r="AF1100" s="1">
        <v>2</v>
      </c>
      <c r="AG1100" s="1">
        <v>6</v>
      </c>
      <c r="AH1100" s="1">
        <v>0.33300000000000002</v>
      </c>
      <c r="AI1100" s="1">
        <v>-44.1</v>
      </c>
      <c r="AJ1100" s="1">
        <v>2</v>
      </c>
      <c r="AK1100" s="1">
        <v>94</v>
      </c>
      <c r="AL1100" s="1">
        <v>5</v>
      </c>
      <c r="AM1100" s="1">
        <v>11</v>
      </c>
      <c r="AN1100" s="1">
        <v>0</v>
      </c>
      <c r="AO1100" s="1">
        <v>0</v>
      </c>
      <c r="AP1100" s="1">
        <v>314</v>
      </c>
      <c r="AQ1100" s="1">
        <v>5</v>
      </c>
      <c r="AR1100" s="1">
        <v>30</v>
      </c>
      <c r="AS1100" s="1">
        <v>17</v>
      </c>
      <c r="AT1100" s="1">
        <v>179</v>
      </c>
      <c r="AU1100" s="1">
        <v>314</v>
      </c>
      <c r="AV1100" s="1">
        <v>143</v>
      </c>
      <c r="AW1100" s="1">
        <v>11</v>
      </c>
      <c r="AX1100" s="1">
        <v>5</v>
      </c>
      <c r="AY1100" t="str">
        <f t="shared" si="187"/>
        <v>2021_02_BUF</v>
      </c>
      <c r="AZ1100" t="str">
        <f t="shared" si="188"/>
        <v>E.Sanders</v>
      </c>
      <c r="BA1100" t="str">
        <f t="shared" si="189"/>
        <v/>
      </c>
      <c r="BB1100" t="str">
        <f t="shared" si="190"/>
        <v>2021_02_BUF</v>
      </c>
      <c r="BC1100" t="str">
        <f t="shared" si="191"/>
        <v/>
      </c>
      <c r="BD1100">
        <f>COUNTIFS($BB$1:BB1100,BB1100,$BC$1:BC1100,"ru")</f>
        <v>4</v>
      </c>
      <c r="BE1100" t="str">
        <f t="shared" si="192"/>
        <v>re</v>
      </c>
      <c r="BF1100">
        <f>COUNTIFS($BB$1:BB1100,BB1100,$BE$1:BE1100,"re")</f>
        <v>4</v>
      </c>
      <c r="BG1100" t="str">
        <f t="shared" si="193"/>
        <v>42021_02_BUF</v>
      </c>
      <c r="BH1100" t="str">
        <f t="shared" si="194"/>
        <v>re42021_02_BUF</v>
      </c>
      <c r="BI1100" t="str">
        <f t="shared" si="195"/>
        <v>2021_02_BUFE.Sanders</v>
      </c>
      <c r="BJ1100" t="str">
        <f t="shared" si="196"/>
        <v>2021_BUF_E.Sanders</v>
      </c>
      <c r="BK1100" t="str">
        <f>IF(ISERROR(MATCH(LEFT(C1100,5)&amp;B1100&amp;"_"&amp;A1100,$BK$1:BK1099,0)),LEFT(C1100,5)&amp;B1100&amp;"_"&amp;A1100,"")</f>
        <v/>
      </c>
      <c r="BL1100">
        <f>COUNTIFS($B$1:B1100,B1100)-COUNTIFS($B$1:B1100,B1100,$BK$1:BK1100,"")</f>
        <v>11</v>
      </c>
      <c r="BM1100" t="str">
        <f t="shared" si="197"/>
        <v/>
      </c>
    </row>
    <row r="1101" spans="1:65" x14ac:dyDescent="0.25">
      <c r="A1101" s="1" t="s">
        <v>312</v>
      </c>
      <c r="B1101" s="1" t="s">
        <v>91</v>
      </c>
      <c r="C1101" s="1" t="s">
        <v>421</v>
      </c>
      <c r="D1101" s="1">
        <v>2E-3</v>
      </c>
      <c r="E1101" s="1">
        <v>3.42</v>
      </c>
      <c r="F1101" s="1" t="s">
        <v>635</v>
      </c>
      <c r="G1101" s="1" t="s">
        <v>52</v>
      </c>
      <c r="H1101" s="1" t="s">
        <v>52</v>
      </c>
      <c r="I1101" s="1" t="s">
        <v>52</v>
      </c>
      <c r="J1101" s="1" t="s">
        <v>52</v>
      </c>
      <c r="K1101" s="1" t="s">
        <v>52</v>
      </c>
      <c r="L1101" s="1" t="s">
        <v>52</v>
      </c>
      <c r="M1101" s="1" t="s">
        <v>52</v>
      </c>
      <c r="N1101" s="1" t="s">
        <v>52</v>
      </c>
      <c r="O1101" s="1" t="s">
        <v>52</v>
      </c>
      <c r="P1101" s="1" t="s">
        <v>52</v>
      </c>
      <c r="Q1101" s="1" t="s">
        <v>52</v>
      </c>
      <c r="R1101" s="1" t="s">
        <v>52</v>
      </c>
      <c r="S1101" s="1" t="s">
        <v>52</v>
      </c>
      <c r="T1101" s="1" t="s">
        <v>52</v>
      </c>
      <c r="U1101" s="1" t="s">
        <v>52</v>
      </c>
      <c r="V1101" s="1" t="s">
        <v>52</v>
      </c>
      <c r="W1101" s="1" t="s">
        <v>52</v>
      </c>
      <c r="X1101" s="1" t="s">
        <v>52</v>
      </c>
      <c r="Y1101" s="1" t="s">
        <v>52</v>
      </c>
      <c r="Z1101" s="1" t="s">
        <v>52</v>
      </c>
      <c r="AA1101" s="1" t="s">
        <v>52</v>
      </c>
      <c r="AB1101" s="1" t="s">
        <v>52</v>
      </c>
      <c r="AC1101" s="1" t="s">
        <v>52</v>
      </c>
      <c r="AD1101" s="1">
        <v>48</v>
      </c>
      <c r="AE1101" s="1">
        <v>0</v>
      </c>
      <c r="AF1101" s="1">
        <v>6</v>
      </c>
      <c r="AG1101" s="1">
        <v>8</v>
      </c>
      <c r="AH1101" s="1">
        <v>0.75</v>
      </c>
      <c r="AI1101" s="1">
        <v>-2.15</v>
      </c>
      <c r="AJ1101" s="1">
        <v>2</v>
      </c>
      <c r="AK1101" s="1">
        <v>39</v>
      </c>
      <c r="AL1101" s="1">
        <v>23</v>
      </c>
      <c r="AM1101" s="1">
        <v>0</v>
      </c>
      <c r="AN1101" s="1">
        <v>0</v>
      </c>
      <c r="AO1101" s="1">
        <v>0</v>
      </c>
      <c r="AP1101" s="1">
        <v>395</v>
      </c>
      <c r="AQ1101" s="1">
        <v>3</v>
      </c>
      <c r="AR1101" s="1">
        <v>16</v>
      </c>
      <c r="AS1101" s="1">
        <v>28</v>
      </c>
      <c r="AT1101" s="1">
        <v>332</v>
      </c>
      <c r="AU1101" s="1">
        <v>412</v>
      </c>
      <c r="AV1101" s="1">
        <v>76</v>
      </c>
      <c r="AW1101" s="1">
        <v>0</v>
      </c>
      <c r="AX1101" s="1">
        <v>0</v>
      </c>
      <c r="AY1101" t="str">
        <f t="shared" si="187"/>
        <v>2021_01_JAX</v>
      </c>
      <c r="AZ1101" t="str">
        <f t="shared" si="188"/>
        <v>J.O'Shaughnessy</v>
      </c>
      <c r="BA1101" t="str">
        <f t="shared" si="189"/>
        <v/>
      </c>
      <c r="BB1101" t="str">
        <f t="shared" si="190"/>
        <v>2021_01_JAX</v>
      </c>
      <c r="BC1101" t="str">
        <f t="shared" si="191"/>
        <v/>
      </c>
      <c r="BD1101">
        <f>COUNTIFS($BB$1:BB1101,BB1101,$BC$1:BC1101,"ru")</f>
        <v>3</v>
      </c>
      <c r="BE1101" t="str">
        <f t="shared" si="192"/>
        <v>re</v>
      </c>
      <c r="BF1101">
        <f>COUNTIFS($BB$1:BB1101,BB1101,$BE$1:BE1101,"re")</f>
        <v>6</v>
      </c>
      <c r="BG1101" t="str">
        <f t="shared" si="193"/>
        <v>32021_01_JAX</v>
      </c>
      <c r="BH1101" t="str">
        <f t="shared" si="194"/>
        <v>re62021_01_JAX</v>
      </c>
      <c r="BI1101" t="str">
        <f t="shared" si="195"/>
        <v>2021_01_JAXJ.O'Shaughnessy</v>
      </c>
      <c r="BJ1101" t="str">
        <f t="shared" si="196"/>
        <v>2021_JAX_J.O'Shaughnessy</v>
      </c>
      <c r="BK1101" t="str">
        <f>IF(ISERROR(MATCH(LEFT(C1101,5)&amp;B1101&amp;"_"&amp;A1101,$BK$1:BK1100,0)),LEFT(C1101,5)&amp;B1101&amp;"_"&amp;A1101,"")</f>
        <v>2021_JAX_J.O'Shaughnessy</v>
      </c>
      <c r="BL1101">
        <f>COUNTIFS($B$1:B1101,B1101)-COUNTIFS($B$1:B1101,B1101,$BK$1:BK1101,"")</f>
        <v>11</v>
      </c>
      <c r="BM1101" t="str">
        <f t="shared" si="197"/>
        <v>2021_JAX11</v>
      </c>
    </row>
    <row r="1102" spans="1:65" x14ac:dyDescent="0.25">
      <c r="A1102" s="1" t="s">
        <v>620</v>
      </c>
      <c r="B1102" s="1" t="s">
        <v>88</v>
      </c>
      <c r="C1102" s="1" t="s">
        <v>867</v>
      </c>
      <c r="D1102" s="1">
        <v>0.02</v>
      </c>
      <c r="E1102" s="1">
        <v>3.25</v>
      </c>
      <c r="F1102" s="1" t="s">
        <v>1038</v>
      </c>
      <c r="G1102" s="1" t="s">
        <v>52</v>
      </c>
      <c r="H1102" s="1" t="s">
        <v>52</v>
      </c>
      <c r="I1102" s="1" t="s">
        <v>52</v>
      </c>
      <c r="J1102" s="1" t="s">
        <v>52</v>
      </c>
      <c r="K1102" s="1" t="s">
        <v>52</v>
      </c>
      <c r="L1102" s="1" t="s">
        <v>52</v>
      </c>
      <c r="M1102" s="1" t="s">
        <v>52</v>
      </c>
      <c r="N1102" s="1" t="s">
        <v>52</v>
      </c>
      <c r="O1102" s="1" t="s">
        <v>52</v>
      </c>
      <c r="P1102" s="1" t="s">
        <v>52</v>
      </c>
      <c r="Q1102" s="1" t="s">
        <v>52</v>
      </c>
      <c r="R1102" s="1" t="s">
        <v>52</v>
      </c>
      <c r="S1102" s="1" t="s">
        <v>52</v>
      </c>
      <c r="T1102" s="1" t="s">
        <v>52</v>
      </c>
      <c r="U1102" s="1" t="s">
        <v>52</v>
      </c>
      <c r="V1102" s="1" t="s">
        <v>52</v>
      </c>
      <c r="W1102" s="1" t="s">
        <v>52</v>
      </c>
      <c r="X1102" s="1" t="s">
        <v>52</v>
      </c>
      <c r="Y1102" s="1" t="s">
        <v>52</v>
      </c>
      <c r="Z1102" s="1" t="s">
        <v>52</v>
      </c>
      <c r="AA1102" s="1" t="s">
        <v>52</v>
      </c>
      <c r="AB1102" s="1" t="s">
        <v>52</v>
      </c>
      <c r="AC1102" s="1" t="s">
        <v>52</v>
      </c>
      <c r="AD1102" s="1">
        <v>48</v>
      </c>
      <c r="AE1102" s="1">
        <v>0</v>
      </c>
      <c r="AF1102" s="1">
        <v>6</v>
      </c>
      <c r="AG1102" s="1">
        <v>8</v>
      </c>
      <c r="AH1102" s="1">
        <v>0.75</v>
      </c>
      <c r="AI1102" s="1">
        <v>5.48</v>
      </c>
      <c r="AJ1102" s="1">
        <v>2</v>
      </c>
      <c r="AK1102" s="1">
        <v>19</v>
      </c>
      <c r="AL1102" s="1">
        <v>36</v>
      </c>
      <c r="AM1102" s="1">
        <v>37</v>
      </c>
      <c r="AN1102" s="1">
        <v>0</v>
      </c>
      <c r="AO1102" s="1">
        <v>0</v>
      </c>
      <c r="AP1102" s="1">
        <v>216</v>
      </c>
      <c r="AQ1102" s="1">
        <v>0</v>
      </c>
      <c r="AR1102" s="1">
        <v>20</v>
      </c>
      <c r="AS1102" s="1">
        <v>25</v>
      </c>
      <c r="AT1102" s="1">
        <v>182</v>
      </c>
      <c r="AU1102" s="1">
        <v>206</v>
      </c>
      <c r="AV1102" s="1">
        <v>71</v>
      </c>
      <c r="AW1102" s="1">
        <v>1</v>
      </c>
      <c r="AX1102" s="1">
        <v>0</v>
      </c>
      <c r="AY1102" t="str">
        <f t="shared" si="187"/>
        <v>2021_02_MIA</v>
      </c>
      <c r="AZ1102" t="str">
        <f t="shared" si="188"/>
        <v>J.Waddle</v>
      </c>
      <c r="BA1102" t="str">
        <f t="shared" si="189"/>
        <v/>
      </c>
      <c r="BB1102" t="str">
        <f t="shared" si="190"/>
        <v>2021_02_MIA</v>
      </c>
      <c r="BC1102" t="str">
        <f t="shared" si="191"/>
        <v/>
      </c>
      <c r="BD1102">
        <f>COUNTIFS($BB$1:BB1102,BB1102,$BC$1:BC1102,"ru")</f>
        <v>3</v>
      </c>
      <c r="BE1102" t="str">
        <f t="shared" si="192"/>
        <v>re</v>
      </c>
      <c r="BF1102">
        <f>COUNTIFS($BB$1:BB1102,BB1102,$BE$1:BE1102,"re")</f>
        <v>3</v>
      </c>
      <c r="BG1102" t="str">
        <f t="shared" si="193"/>
        <v>32021_02_MIA</v>
      </c>
      <c r="BH1102" t="str">
        <f t="shared" si="194"/>
        <v>re32021_02_MIA</v>
      </c>
      <c r="BI1102" t="str">
        <f t="shared" si="195"/>
        <v>2021_02_MIAJ.Waddle</v>
      </c>
      <c r="BJ1102" t="str">
        <f t="shared" si="196"/>
        <v>2021_MIA_J.Waddle</v>
      </c>
      <c r="BK1102" t="str">
        <f>IF(ISERROR(MATCH(LEFT(C1102,5)&amp;B1102&amp;"_"&amp;A1102,$BK$1:BK1101,0)),LEFT(C1102,5)&amp;B1102&amp;"_"&amp;A1102,"")</f>
        <v/>
      </c>
      <c r="BL1102">
        <f>COUNTIFS($B$1:B1102,B1102)-COUNTIFS($B$1:B1102,B1102,$BK$1:BK1102,"")</f>
        <v>11</v>
      </c>
      <c r="BM1102" t="str">
        <f t="shared" si="197"/>
        <v/>
      </c>
    </row>
    <row r="1103" spans="1:65" x14ac:dyDescent="0.25">
      <c r="A1103" s="1" t="s">
        <v>538</v>
      </c>
      <c r="B1103" s="1" t="s">
        <v>91</v>
      </c>
      <c r="C1103" s="1" t="s">
        <v>1247</v>
      </c>
      <c r="D1103" s="1">
        <v>0.182</v>
      </c>
      <c r="E1103" s="1">
        <v>2.36</v>
      </c>
      <c r="F1103" s="1" t="s">
        <v>1447</v>
      </c>
      <c r="G1103" s="1" t="s">
        <v>52</v>
      </c>
      <c r="H1103" s="1" t="s">
        <v>52</v>
      </c>
      <c r="I1103" s="1" t="s">
        <v>52</v>
      </c>
      <c r="J1103" s="1" t="s">
        <v>52</v>
      </c>
      <c r="K1103" s="1" t="s">
        <v>52</v>
      </c>
      <c r="L1103" s="1" t="s">
        <v>52</v>
      </c>
      <c r="M1103" s="1" t="s">
        <v>52</v>
      </c>
      <c r="N1103" s="1" t="s">
        <v>52</v>
      </c>
      <c r="O1103" s="1" t="s">
        <v>52</v>
      </c>
      <c r="P1103" s="1" t="s">
        <v>52</v>
      </c>
      <c r="Q1103" s="1" t="s">
        <v>52</v>
      </c>
      <c r="R1103" s="1" t="s">
        <v>52</v>
      </c>
      <c r="S1103" s="1" t="s">
        <v>52</v>
      </c>
      <c r="T1103" s="1" t="s">
        <v>52</v>
      </c>
      <c r="U1103" s="1" t="s">
        <v>52</v>
      </c>
      <c r="V1103" s="1" t="s">
        <v>52</v>
      </c>
      <c r="W1103" s="1" t="s">
        <v>52</v>
      </c>
      <c r="X1103" s="1" t="s">
        <v>52</v>
      </c>
      <c r="Y1103" s="1" t="s">
        <v>52</v>
      </c>
      <c r="Z1103" s="1" t="s">
        <v>52</v>
      </c>
      <c r="AA1103" s="1" t="s">
        <v>52</v>
      </c>
      <c r="AB1103" s="1" t="s">
        <v>52</v>
      </c>
      <c r="AC1103" s="1" t="s">
        <v>52</v>
      </c>
      <c r="AD1103" s="1">
        <v>48</v>
      </c>
      <c r="AE1103" s="1">
        <v>0</v>
      </c>
      <c r="AF1103" s="1">
        <v>4</v>
      </c>
      <c r="AG1103" s="1">
        <v>4</v>
      </c>
      <c r="AH1103" s="1">
        <v>1</v>
      </c>
      <c r="AI1103" s="1">
        <v>31.09</v>
      </c>
      <c r="AJ1103" s="1">
        <v>1</v>
      </c>
      <c r="AK1103" s="1">
        <v>26</v>
      </c>
      <c r="AL1103" s="1">
        <v>22</v>
      </c>
      <c r="AM1103" s="1">
        <v>10</v>
      </c>
      <c r="AN1103" s="1">
        <v>0</v>
      </c>
      <c r="AO1103" s="1">
        <v>0</v>
      </c>
      <c r="AP1103" s="1">
        <v>361</v>
      </c>
      <c r="AQ1103" s="1">
        <v>3</v>
      </c>
      <c r="AR1103" s="1">
        <v>29</v>
      </c>
      <c r="AS1103" s="1">
        <v>22</v>
      </c>
      <c r="AT1103" s="1">
        <v>219</v>
      </c>
      <c r="AU1103" s="1">
        <v>283</v>
      </c>
      <c r="AV1103" s="1">
        <v>159</v>
      </c>
      <c r="AW1103" s="1">
        <v>5</v>
      </c>
      <c r="AX1103" s="1">
        <v>2</v>
      </c>
      <c r="AY1103" t="str">
        <f t="shared" si="187"/>
        <v>2021_03_JAX</v>
      </c>
      <c r="AZ1103" t="str">
        <f t="shared" si="188"/>
        <v>L.Shenault</v>
      </c>
      <c r="BA1103" t="str">
        <f t="shared" si="189"/>
        <v/>
      </c>
      <c r="BB1103" t="str">
        <f t="shared" si="190"/>
        <v>2021_03_JAX</v>
      </c>
      <c r="BC1103" t="str">
        <f t="shared" si="191"/>
        <v/>
      </c>
      <c r="BD1103">
        <f>COUNTIFS($BB$1:BB1103,BB1103,$BC$1:BC1103,"ru")</f>
        <v>3</v>
      </c>
      <c r="BE1103" t="str">
        <f t="shared" si="192"/>
        <v>re</v>
      </c>
      <c r="BF1103">
        <f>COUNTIFS($BB$1:BB1103,BB1103,$BE$1:BE1103,"re")</f>
        <v>4</v>
      </c>
      <c r="BG1103" t="str">
        <f t="shared" si="193"/>
        <v>32021_03_JAX</v>
      </c>
      <c r="BH1103" t="str">
        <f t="shared" si="194"/>
        <v>re42021_03_JAX</v>
      </c>
      <c r="BI1103" t="str">
        <f t="shared" si="195"/>
        <v>2021_03_JAXL.Shenault</v>
      </c>
      <c r="BJ1103" t="str">
        <f t="shared" si="196"/>
        <v>2021_JAX_L.Shenault</v>
      </c>
      <c r="BK1103" t="str">
        <f>IF(ISERROR(MATCH(LEFT(C1103,5)&amp;B1103&amp;"_"&amp;A1103,$BK$1:BK1102,0)),LEFT(C1103,5)&amp;B1103&amp;"_"&amp;A1103,"")</f>
        <v/>
      </c>
      <c r="BL1103">
        <f>COUNTIFS($B$1:B1103,B1103)-COUNTIFS($B$1:B1103,B1103,$BK$1:BK1103,"")</f>
        <v>11</v>
      </c>
      <c r="BM1103" t="str">
        <f t="shared" si="197"/>
        <v/>
      </c>
    </row>
    <row r="1104" spans="1:65" x14ac:dyDescent="0.25">
      <c r="A1104" s="1" t="s">
        <v>294</v>
      </c>
      <c r="B1104" s="1" t="s">
        <v>90</v>
      </c>
      <c r="C1104" s="1" t="s">
        <v>2075</v>
      </c>
      <c r="D1104" s="1">
        <v>7.3999999999999996E-2</v>
      </c>
      <c r="E1104" s="1">
        <v>0.76</v>
      </c>
      <c r="F1104" s="1" t="s">
        <v>2244</v>
      </c>
      <c r="G1104" s="1" t="s">
        <v>52</v>
      </c>
      <c r="H1104" s="1" t="s">
        <v>52</v>
      </c>
      <c r="I1104" s="1" t="s">
        <v>52</v>
      </c>
      <c r="J1104" s="1" t="s">
        <v>52</v>
      </c>
      <c r="K1104" s="1" t="s">
        <v>52</v>
      </c>
      <c r="L1104" s="1" t="s">
        <v>52</v>
      </c>
      <c r="M1104" s="1" t="s">
        <v>52</v>
      </c>
      <c r="N1104" s="1" t="s">
        <v>52</v>
      </c>
      <c r="O1104" s="1" t="s">
        <v>52</v>
      </c>
      <c r="P1104" s="1" t="s">
        <v>52</v>
      </c>
      <c r="Q1104" s="1" t="s">
        <v>52</v>
      </c>
      <c r="R1104" s="1" t="s">
        <v>52</v>
      </c>
      <c r="S1104" s="1" t="s">
        <v>52</v>
      </c>
      <c r="T1104" s="1" t="s">
        <v>52</v>
      </c>
      <c r="U1104" s="1" t="s">
        <v>52</v>
      </c>
      <c r="V1104" s="1" t="s">
        <v>52</v>
      </c>
      <c r="W1104" s="1" t="s">
        <v>52</v>
      </c>
      <c r="X1104" s="1" t="s">
        <v>52</v>
      </c>
      <c r="Y1104" s="1" t="s">
        <v>52</v>
      </c>
      <c r="Z1104" s="1" t="s">
        <v>52</v>
      </c>
      <c r="AA1104" s="1" t="s">
        <v>52</v>
      </c>
      <c r="AB1104" s="1" t="s">
        <v>52</v>
      </c>
      <c r="AC1104" s="1" t="s">
        <v>52</v>
      </c>
      <c r="AD1104" s="1">
        <v>48</v>
      </c>
      <c r="AE1104" s="1">
        <v>0</v>
      </c>
      <c r="AF1104" s="1">
        <v>3</v>
      </c>
      <c r="AG1104" s="1">
        <v>3</v>
      </c>
      <c r="AH1104" s="1">
        <v>1</v>
      </c>
      <c r="AI1104" s="1">
        <v>34.08</v>
      </c>
      <c r="AJ1104" s="1">
        <v>1</v>
      </c>
      <c r="AK1104" s="1">
        <v>35</v>
      </c>
      <c r="AL1104" s="1">
        <v>13</v>
      </c>
      <c r="AM1104" s="1">
        <v>20</v>
      </c>
      <c r="AN1104" s="1">
        <v>0</v>
      </c>
      <c r="AO1104" s="1">
        <v>0</v>
      </c>
      <c r="AP1104" s="1">
        <v>275</v>
      </c>
      <c r="AQ1104" s="1">
        <v>2</v>
      </c>
      <c r="AR1104" s="1">
        <v>22</v>
      </c>
      <c r="AS1104" s="1">
        <v>22</v>
      </c>
      <c r="AT1104" s="1">
        <v>198</v>
      </c>
      <c r="AU1104" s="1">
        <v>291</v>
      </c>
      <c r="AV1104" s="1">
        <v>91</v>
      </c>
      <c r="AW1104" s="1">
        <v>4</v>
      </c>
      <c r="AX1104" s="1">
        <v>3</v>
      </c>
      <c r="AY1104" t="str">
        <f t="shared" si="187"/>
        <v>2021_05_PHI</v>
      </c>
      <c r="AZ1104" t="str">
        <f t="shared" si="188"/>
        <v>Q.Watkins</v>
      </c>
      <c r="BA1104" t="str">
        <f t="shared" si="189"/>
        <v/>
      </c>
      <c r="BB1104" t="str">
        <f t="shared" si="190"/>
        <v>2021_05_PHI</v>
      </c>
      <c r="BC1104" t="str">
        <f t="shared" si="191"/>
        <v/>
      </c>
      <c r="BD1104">
        <f>COUNTIFS($BB$1:BB1104,BB1104,$BC$1:BC1104,"ru")</f>
        <v>3</v>
      </c>
      <c r="BE1104" t="str">
        <f t="shared" si="192"/>
        <v>re</v>
      </c>
      <c r="BF1104">
        <f>COUNTIFS($BB$1:BB1104,BB1104,$BE$1:BE1104,"re")</f>
        <v>4</v>
      </c>
      <c r="BG1104" t="str">
        <f t="shared" si="193"/>
        <v>32021_05_PHI</v>
      </c>
      <c r="BH1104" t="str">
        <f t="shared" si="194"/>
        <v>re42021_05_PHI</v>
      </c>
      <c r="BI1104" t="str">
        <f t="shared" si="195"/>
        <v>2021_05_PHIQ.Watkins</v>
      </c>
      <c r="BJ1104" t="str">
        <f t="shared" si="196"/>
        <v>2021_PHI_Q.Watkins</v>
      </c>
      <c r="BK1104" t="str">
        <f>IF(ISERROR(MATCH(LEFT(C1104,5)&amp;B1104&amp;"_"&amp;A1104,$BK$1:BK1103,0)),LEFT(C1104,5)&amp;B1104&amp;"_"&amp;A1104,"")</f>
        <v/>
      </c>
      <c r="BL1104">
        <f>COUNTIFS($B$1:B1104,B1104)-COUNTIFS($B$1:B1104,B1104,$BK$1:BK1104,"")</f>
        <v>9</v>
      </c>
      <c r="BM1104" t="str">
        <f t="shared" si="197"/>
        <v/>
      </c>
    </row>
    <row r="1105" spans="1:65" x14ac:dyDescent="0.25">
      <c r="A1105" s="1" t="s">
        <v>1863</v>
      </c>
      <c r="B1105" s="1" t="s">
        <v>83</v>
      </c>
      <c r="C1105" s="1" t="s">
        <v>1644</v>
      </c>
      <c r="D1105" s="1">
        <v>1.0999999999999999E-2</v>
      </c>
      <c r="E1105" s="1">
        <v>3.96</v>
      </c>
      <c r="F1105" s="1" t="s">
        <v>1864</v>
      </c>
      <c r="G1105" s="1" t="s">
        <v>52</v>
      </c>
      <c r="H1105" s="1" t="s">
        <v>52</v>
      </c>
      <c r="I1105" s="1" t="s">
        <v>52</v>
      </c>
      <c r="J1105" s="1" t="s">
        <v>52</v>
      </c>
      <c r="K1105" s="1" t="s">
        <v>52</v>
      </c>
      <c r="L1105" s="1" t="s">
        <v>52</v>
      </c>
      <c r="M1105" s="1" t="s">
        <v>52</v>
      </c>
      <c r="N1105" s="1" t="s">
        <v>52</v>
      </c>
      <c r="O1105" s="1" t="s">
        <v>52</v>
      </c>
      <c r="P1105" s="1" t="s">
        <v>52</v>
      </c>
      <c r="Q1105" s="1" t="s">
        <v>52</v>
      </c>
      <c r="R1105" s="1" t="s">
        <v>52</v>
      </c>
      <c r="S1105" s="1" t="s">
        <v>52</v>
      </c>
      <c r="T1105" s="1" t="s">
        <v>52</v>
      </c>
      <c r="U1105" s="1" t="s">
        <v>52</v>
      </c>
      <c r="V1105" s="1" t="s">
        <v>52</v>
      </c>
      <c r="W1105" s="1" t="s">
        <v>52</v>
      </c>
      <c r="X1105" s="1" t="s">
        <v>52</v>
      </c>
      <c r="Y1105" s="1" t="s">
        <v>52</v>
      </c>
      <c r="Z1105" s="1" t="s">
        <v>52</v>
      </c>
      <c r="AA1105" s="1" t="s">
        <v>52</v>
      </c>
      <c r="AB1105" s="1" t="s">
        <v>52</v>
      </c>
      <c r="AC1105" s="1" t="s">
        <v>52</v>
      </c>
      <c r="AD1105" s="1">
        <v>48</v>
      </c>
      <c r="AE1105" s="1">
        <v>0</v>
      </c>
      <c r="AF1105" s="1">
        <v>5</v>
      </c>
      <c r="AG1105" s="1">
        <v>5</v>
      </c>
      <c r="AH1105" s="1">
        <v>1</v>
      </c>
      <c r="AI1105" s="1">
        <v>19.350000000000001</v>
      </c>
      <c r="AJ1105" s="1">
        <v>2</v>
      </c>
      <c r="AK1105" s="1">
        <v>16</v>
      </c>
      <c r="AL1105" s="1">
        <v>32</v>
      </c>
      <c r="AM1105" s="1">
        <v>17</v>
      </c>
      <c r="AN1105" s="1">
        <v>0</v>
      </c>
      <c r="AO1105" s="1">
        <v>0</v>
      </c>
      <c r="AP1105" s="1">
        <v>379</v>
      </c>
      <c r="AQ1105" s="1">
        <v>4</v>
      </c>
      <c r="AR1105" s="1">
        <v>24</v>
      </c>
      <c r="AS1105" s="1">
        <v>26</v>
      </c>
      <c r="AT1105" s="1">
        <v>301</v>
      </c>
      <c r="AU1105" s="1">
        <v>350</v>
      </c>
      <c r="AV1105" s="1">
        <v>113</v>
      </c>
      <c r="AW1105" s="1">
        <v>3</v>
      </c>
      <c r="AX1105" s="1">
        <v>2</v>
      </c>
      <c r="AY1105" t="str">
        <f t="shared" si="187"/>
        <v>2021_04_CAR</v>
      </c>
      <c r="AZ1105" t="str">
        <f t="shared" si="188"/>
        <v>R.Smith</v>
      </c>
      <c r="BA1105" t="str">
        <f t="shared" si="189"/>
        <v/>
      </c>
      <c r="BB1105" t="str">
        <f t="shared" si="190"/>
        <v>2021_04_CAR</v>
      </c>
      <c r="BC1105" t="str">
        <f t="shared" si="191"/>
        <v/>
      </c>
      <c r="BD1105">
        <f>COUNTIFS($BB$1:BB1105,BB1105,$BC$1:BC1105,"ru")</f>
        <v>5</v>
      </c>
      <c r="BE1105" t="str">
        <f t="shared" si="192"/>
        <v>re</v>
      </c>
      <c r="BF1105">
        <f>COUNTIFS($BB$1:BB1105,BB1105,$BE$1:BE1105,"re")</f>
        <v>5</v>
      </c>
      <c r="BG1105" t="str">
        <f t="shared" si="193"/>
        <v>52021_04_CAR</v>
      </c>
      <c r="BH1105" t="str">
        <f t="shared" si="194"/>
        <v>re52021_04_CAR</v>
      </c>
      <c r="BI1105" t="str">
        <f t="shared" si="195"/>
        <v>2021_04_CARR.Smith</v>
      </c>
      <c r="BJ1105" t="str">
        <f t="shared" si="196"/>
        <v>2021_CAR_R.Smith</v>
      </c>
      <c r="BK1105" t="str">
        <f>IF(ISERROR(MATCH(LEFT(C1105,5)&amp;B1105&amp;"_"&amp;A1105,$BK$1:BK1104,0)),LEFT(C1105,5)&amp;B1105&amp;"_"&amp;A1105,"")</f>
        <v>2021_CAR_R.Smith</v>
      </c>
      <c r="BL1105">
        <f>COUNTIFS($B$1:B1105,B1105)-COUNTIFS($B$1:B1105,B1105,$BK$1:BK1105,"")</f>
        <v>10</v>
      </c>
      <c r="BM1105" t="str">
        <f t="shared" si="197"/>
        <v>2021_CAR10</v>
      </c>
    </row>
    <row r="1106" spans="1:65" x14ac:dyDescent="0.25">
      <c r="A1106" s="1" t="s">
        <v>172</v>
      </c>
      <c r="B1106" s="1" t="s">
        <v>79</v>
      </c>
      <c r="C1106" s="1" t="s">
        <v>1654</v>
      </c>
      <c r="D1106" s="1">
        <v>0.111</v>
      </c>
      <c r="E1106" s="1">
        <v>0.82</v>
      </c>
      <c r="F1106" s="1" t="s">
        <v>1865</v>
      </c>
      <c r="G1106" s="1" t="s">
        <v>52</v>
      </c>
      <c r="H1106" s="1" t="s">
        <v>52</v>
      </c>
      <c r="I1106" s="1" t="s">
        <v>52</v>
      </c>
      <c r="J1106" s="1" t="s">
        <v>52</v>
      </c>
      <c r="K1106" s="1" t="s">
        <v>52</v>
      </c>
      <c r="L1106" s="1" t="s">
        <v>52</v>
      </c>
      <c r="M1106" s="1" t="s">
        <v>52</v>
      </c>
      <c r="N1106" s="1" t="s">
        <v>52</v>
      </c>
      <c r="O1106" s="1" t="s">
        <v>52</v>
      </c>
      <c r="P1106" s="1" t="s">
        <v>52</v>
      </c>
      <c r="Q1106" s="1" t="s">
        <v>52</v>
      </c>
      <c r="R1106" s="1" t="s">
        <v>52</v>
      </c>
      <c r="S1106" s="1" t="s">
        <v>52</v>
      </c>
      <c r="T1106" s="1" t="s">
        <v>52</v>
      </c>
      <c r="U1106" s="1" t="s">
        <v>52</v>
      </c>
      <c r="V1106" s="1" t="s">
        <v>52</v>
      </c>
      <c r="W1106" s="1" t="s">
        <v>52</v>
      </c>
      <c r="X1106" s="1" t="s">
        <v>52</v>
      </c>
      <c r="Y1106" s="1" t="s">
        <v>52</v>
      </c>
      <c r="Z1106" s="1" t="s">
        <v>52</v>
      </c>
      <c r="AA1106" s="1" t="s">
        <v>52</v>
      </c>
      <c r="AB1106" s="1" t="s">
        <v>52</v>
      </c>
      <c r="AC1106" s="1" t="s">
        <v>52</v>
      </c>
      <c r="AD1106" s="1">
        <v>48</v>
      </c>
      <c r="AE1106" s="1">
        <v>1</v>
      </c>
      <c r="AF1106" s="1">
        <v>4</v>
      </c>
      <c r="AG1106" s="1">
        <v>6</v>
      </c>
      <c r="AH1106" s="1">
        <v>0.66600000000000004</v>
      </c>
      <c r="AI1106" s="1">
        <v>7.85</v>
      </c>
      <c r="AJ1106" s="1">
        <v>3</v>
      </c>
      <c r="AK1106" s="1">
        <v>62</v>
      </c>
      <c r="AL1106" s="1">
        <v>10</v>
      </c>
      <c r="AM1106" s="1">
        <v>6</v>
      </c>
      <c r="AN1106" s="1">
        <v>0</v>
      </c>
      <c r="AO1106" s="1">
        <v>0</v>
      </c>
      <c r="AP1106" s="1">
        <v>401</v>
      </c>
      <c r="AQ1106" s="1">
        <v>2</v>
      </c>
      <c r="AR1106" s="1">
        <v>23</v>
      </c>
      <c r="AS1106" s="1">
        <v>26</v>
      </c>
      <c r="AT1106" s="1">
        <v>280</v>
      </c>
      <c r="AU1106" s="1">
        <v>354</v>
      </c>
      <c r="AV1106" s="1">
        <v>121</v>
      </c>
      <c r="AW1106" s="1">
        <v>5</v>
      </c>
      <c r="AX1106" s="1">
        <v>3</v>
      </c>
      <c r="AY1106" t="str">
        <f t="shared" si="187"/>
        <v>2021_04_LA</v>
      </c>
      <c r="AZ1106" t="str">
        <f t="shared" si="188"/>
        <v>R.Woods</v>
      </c>
      <c r="BA1106" t="str">
        <f t="shared" si="189"/>
        <v/>
      </c>
      <c r="BB1106" t="str">
        <f t="shared" si="190"/>
        <v>2021_04_LA</v>
      </c>
      <c r="BC1106" t="str">
        <f t="shared" si="191"/>
        <v/>
      </c>
      <c r="BD1106">
        <f>COUNTIFS($BB$1:BB1106,BB1106,$BC$1:BC1106,"ru")</f>
        <v>3</v>
      </c>
      <c r="BE1106" t="str">
        <f t="shared" si="192"/>
        <v>re</v>
      </c>
      <c r="BF1106">
        <f>COUNTIFS($BB$1:BB1106,BB1106,$BE$1:BE1106,"re")</f>
        <v>4</v>
      </c>
      <c r="BG1106" t="str">
        <f t="shared" si="193"/>
        <v>32021_04_LA</v>
      </c>
      <c r="BH1106" t="str">
        <f t="shared" si="194"/>
        <v>re42021_04_LA</v>
      </c>
      <c r="BI1106" t="str">
        <f t="shared" si="195"/>
        <v>2021_04_LAR.Woods</v>
      </c>
      <c r="BJ1106" t="str">
        <f t="shared" si="196"/>
        <v>2021_LA_R.Woods</v>
      </c>
      <c r="BK1106" t="str">
        <f>IF(ISERROR(MATCH(LEFT(C1106,5)&amp;B1106&amp;"_"&amp;A1106,$BK$1:BK1105,0)),LEFT(C1106,5)&amp;B1106&amp;"_"&amp;A1106,"")</f>
        <v/>
      </c>
      <c r="BL1106">
        <f>COUNTIFS($B$1:B1106,B1106)-COUNTIFS($B$1:B1106,B1106,$BK$1:BK1106,"")</f>
        <v>12</v>
      </c>
      <c r="BM1106" t="str">
        <f t="shared" si="197"/>
        <v/>
      </c>
    </row>
    <row r="1107" spans="1:65" x14ac:dyDescent="0.25">
      <c r="A1107" s="1" t="s">
        <v>1124</v>
      </c>
      <c r="B1107" s="1" t="s">
        <v>72</v>
      </c>
      <c r="C1107" s="1" t="s">
        <v>1243</v>
      </c>
      <c r="D1107" s="1">
        <v>0.30199999999999999</v>
      </c>
      <c r="E1107" s="1">
        <v>0.9</v>
      </c>
      <c r="F1107" s="1" t="s">
        <v>1448</v>
      </c>
      <c r="G1107" s="1" t="s">
        <v>52</v>
      </c>
      <c r="H1107" s="1" t="s">
        <v>52</v>
      </c>
      <c r="I1107" s="1" t="s">
        <v>52</v>
      </c>
      <c r="J1107" s="1" t="s">
        <v>52</v>
      </c>
      <c r="K1107" s="1" t="s">
        <v>52</v>
      </c>
      <c r="L1107" s="1" t="s">
        <v>52</v>
      </c>
      <c r="M1107" s="1" t="s">
        <v>52</v>
      </c>
      <c r="N1107" s="1" t="s">
        <v>52</v>
      </c>
      <c r="O1107" s="1" t="s">
        <v>52</v>
      </c>
      <c r="P1107" s="1" t="s">
        <v>52</v>
      </c>
      <c r="Q1107" s="1" t="s">
        <v>52</v>
      </c>
      <c r="R1107" s="1" t="s">
        <v>52</v>
      </c>
      <c r="S1107" s="1" t="s">
        <v>52</v>
      </c>
      <c r="T1107" s="1" t="s">
        <v>52</v>
      </c>
      <c r="U1107" s="1" t="s">
        <v>52</v>
      </c>
      <c r="V1107" s="1" t="s">
        <v>52</v>
      </c>
      <c r="W1107" s="1" t="s">
        <v>52</v>
      </c>
      <c r="X1107" s="1" t="s">
        <v>52</v>
      </c>
      <c r="Y1107" s="1" t="s">
        <v>52</v>
      </c>
      <c r="Z1107" s="1" t="s">
        <v>52</v>
      </c>
      <c r="AA1107" s="1" t="s">
        <v>52</v>
      </c>
      <c r="AB1107" s="1" t="s">
        <v>52</v>
      </c>
      <c r="AC1107" s="1" t="s">
        <v>52</v>
      </c>
      <c r="AD1107" s="1">
        <v>48</v>
      </c>
      <c r="AE1107" s="1">
        <v>0</v>
      </c>
      <c r="AF1107" s="1">
        <v>3</v>
      </c>
      <c r="AG1107" s="1">
        <v>3</v>
      </c>
      <c r="AH1107" s="1">
        <v>1</v>
      </c>
      <c r="AI1107" s="1">
        <v>12.89</v>
      </c>
      <c r="AJ1107" s="1">
        <v>2</v>
      </c>
      <c r="AK1107" s="1">
        <v>-2</v>
      </c>
      <c r="AL1107" s="1">
        <v>50</v>
      </c>
      <c r="AM1107" s="1">
        <v>20</v>
      </c>
      <c r="AN1107" s="1">
        <v>0</v>
      </c>
      <c r="AO1107" s="1">
        <v>0</v>
      </c>
      <c r="AP1107" s="1">
        <v>389</v>
      </c>
      <c r="AQ1107" s="1">
        <v>2</v>
      </c>
      <c r="AR1107" s="1">
        <v>18</v>
      </c>
      <c r="AS1107" s="1">
        <v>23</v>
      </c>
      <c r="AT1107" s="1">
        <v>298</v>
      </c>
      <c r="AU1107" s="1">
        <v>282</v>
      </c>
      <c r="AV1107" s="1">
        <v>106</v>
      </c>
      <c r="AW1107" s="1">
        <v>0</v>
      </c>
      <c r="AX1107" s="1">
        <v>0</v>
      </c>
      <c r="AY1107" t="str">
        <f t="shared" si="187"/>
        <v>2021_03_SEA</v>
      </c>
      <c r="AZ1107" t="str">
        <f t="shared" si="188"/>
        <v>T.Homer</v>
      </c>
      <c r="BA1107" t="str">
        <f t="shared" si="189"/>
        <v/>
      </c>
      <c r="BB1107" t="str">
        <f t="shared" si="190"/>
        <v>2021_03_SEA</v>
      </c>
      <c r="BC1107" t="str">
        <f t="shared" si="191"/>
        <v/>
      </c>
      <c r="BD1107">
        <f>COUNTIFS($BB$1:BB1107,BB1107,$BC$1:BC1107,"ru")</f>
        <v>3</v>
      </c>
      <c r="BE1107" t="str">
        <f t="shared" si="192"/>
        <v>re</v>
      </c>
      <c r="BF1107">
        <f>COUNTIFS($BB$1:BB1107,BB1107,$BE$1:BE1107,"re")</f>
        <v>5</v>
      </c>
      <c r="BG1107" t="str">
        <f t="shared" si="193"/>
        <v>32021_03_SEA</v>
      </c>
      <c r="BH1107" t="str">
        <f t="shared" si="194"/>
        <v>re52021_03_SEA</v>
      </c>
      <c r="BI1107" t="str">
        <f t="shared" si="195"/>
        <v>2021_03_SEAT.Homer</v>
      </c>
      <c r="BJ1107" t="str">
        <f t="shared" si="196"/>
        <v>2021_SEA_T.Homer</v>
      </c>
      <c r="BK1107" t="str">
        <f>IF(ISERROR(MATCH(LEFT(C1107,5)&amp;B1107&amp;"_"&amp;A1107,$BK$1:BK1106,0)),LEFT(C1107,5)&amp;B1107&amp;"_"&amp;A1107,"")</f>
        <v/>
      </c>
      <c r="BL1107">
        <f>COUNTIFS($B$1:B1107,B1107)-COUNTIFS($B$1:B1107,B1107,$BK$1:BK1107,"")</f>
        <v>12</v>
      </c>
      <c r="BM1107" t="str">
        <f t="shared" si="197"/>
        <v/>
      </c>
    </row>
    <row r="1108" spans="1:65" x14ac:dyDescent="0.25">
      <c r="A1108" s="1" t="s">
        <v>669</v>
      </c>
      <c r="B1108" s="1" t="s">
        <v>83</v>
      </c>
      <c r="C1108" s="1" t="s">
        <v>1249</v>
      </c>
      <c r="D1108" s="1">
        <v>6.7000000000000004E-2</v>
      </c>
      <c r="E1108" s="1">
        <v>0.54</v>
      </c>
      <c r="F1108" s="1" t="s">
        <v>1449</v>
      </c>
      <c r="G1108" s="1" t="s">
        <v>52</v>
      </c>
      <c r="H1108" s="1" t="s">
        <v>52</v>
      </c>
      <c r="I1108" s="1" t="s">
        <v>52</v>
      </c>
      <c r="J1108" s="1" t="s">
        <v>52</v>
      </c>
      <c r="K1108" s="1" t="s">
        <v>52</v>
      </c>
      <c r="L1108" s="1" t="s">
        <v>52</v>
      </c>
      <c r="M1108" s="1" t="s">
        <v>52</v>
      </c>
      <c r="N1108" s="1" t="s">
        <v>52</v>
      </c>
      <c r="O1108" s="1" t="s">
        <v>52</v>
      </c>
      <c r="P1108" s="1" t="s">
        <v>52</v>
      </c>
      <c r="Q1108" s="1" t="s">
        <v>52</v>
      </c>
      <c r="R1108" s="1" t="s">
        <v>52</v>
      </c>
      <c r="S1108" s="1" t="s">
        <v>52</v>
      </c>
      <c r="T1108" s="1" t="s">
        <v>52</v>
      </c>
      <c r="U1108" s="1" t="s">
        <v>52</v>
      </c>
      <c r="V1108" s="1" t="s">
        <v>52</v>
      </c>
      <c r="W1108" s="1" t="s">
        <v>52</v>
      </c>
      <c r="X1108" s="1" t="s">
        <v>52</v>
      </c>
      <c r="Y1108" s="1" t="s">
        <v>52</v>
      </c>
      <c r="Z1108" s="1" t="s">
        <v>52</v>
      </c>
      <c r="AA1108" s="1" t="s">
        <v>52</v>
      </c>
      <c r="AB1108" s="1" t="s">
        <v>52</v>
      </c>
      <c r="AC1108" s="1" t="s">
        <v>52</v>
      </c>
      <c r="AD1108" s="1">
        <v>48</v>
      </c>
      <c r="AE1108" s="1">
        <v>0</v>
      </c>
      <c r="AF1108" s="1">
        <v>4</v>
      </c>
      <c r="AG1108" s="1">
        <v>5</v>
      </c>
      <c r="AH1108" s="1">
        <v>0.8</v>
      </c>
      <c r="AI1108" s="1">
        <v>18.84</v>
      </c>
      <c r="AJ1108" s="1">
        <v>3</v>
      </c>
      <c r="AK1108" s="1">
        <v>33</v>
      </c>
      <c r="AL1108" s="1">
        <v>12</v>
      </c>
      <c r="AM1108" s="1">
        <v>14</v>
      </c>
      <c r="AN1108" s="1">
        <v>0</v>
      </c>
      <c r="AO1108" s="1">
        <v>0</v>
      </c>
      <c r="AP1108" s="1">
        <v>407</v>
      </c>
      <c r="AQ1108" s="1">
        <v>3</v>
      </c>
      <c r="AR1108" s="1">
        <v>33</v>
      </c>
      <c r="AS1108" s="1">
        <v>23</v>
      </c>
      <c r="AT1108" s="1">
        <v>304</v>
      </c>
      <c r="AU1108" s="1">
        <v>269</v>
      </c>
      <c r="AV1108" s="1">
        <v>117</v>
      </c>
      <c r="AW1108" s="1">
        <v>9</v>
      </c>
      <c r="AX1108" s="1">
        <v>5</v>
      </c>
      <c r="AY1108" t="str">
        <f t="shared" si="187"/>
        <v>2021_03_CAR</v>
      </c>
      <c r="AZ1108" t="str">
        <f t="shared" si="188"/>
        <v>T.Marshall</v>
      </c>
      <c r="BA1108" t="str">
        <f t="shared" si="189"/>
        <v/>
      </c>
      <c r="BB1108" t="str">
        <f t="shared" si="190"/>
        <v>2021_03_CAR</v>
      </c>
      <c r="BC1108" t="str">
        <f t="shared" si="191"/>
        <v/>
      </c>
      <c r="BD1108">
        <f>COUNTIFS($BB$1:BB1108,BB1108,$BC$1:BC1108,"ru")</f>
        <v>6</v>
      </c>
      <c r="BE1108" t="str">
        <f t="shared" si="192"/>
        <v>re</v>
      </c>
      <c r="BF1108">
        <f>COUNTIFS($BB$1:BB1108,BB1108,$BE$1:BE1108,"re")</f>
        <v>6</v>
      </c>
      <c r="BG1108" t="str">
        <f t="shared" si="193"/>
        <v>62021_03_CAR</v>
      </c>
      <c r="BH1108" t="str">
        <f t="shared" si="194"/>
        <v>re62021_03_CAR</v>
      </c>
      <c r="BI1108" t="str">
        <f t="shared" si="195"/>
        <v>2021_03_CART.Marshall</v>
      </c>
      <c r="BJ1108" t="str">
        <f t="shared" si="196"/>
        <v>2021_CAR_T.Marshall</v>
      </c>
      <c r="BK1108" t="str">
        <f>IF(ISERROR(MATCH(LEFT(C1108,5)&amp;B1108&amp;"_"&amp;A1108,$BK$1:BK1107,0)),LEFT(C1108,5)&amp;B1108&amp;"_"&amp;A1108,"")</f>
        <v>2021_CAR_T.Marshall</v>
      </c>
      <c r="BL1108">
        <f>COUNTIFS($B$1:B1108,B1108)-COUNTIFS($B$1:B1108,B1108,$BK$1:BK1108,"")</f>
        <v>11</v>
      </c>
      <c r="BM1108" t="str">
        <f t="shared" si="197"/>
        <v>2021_CAR11</v>
      </c>
    </row>
    <row r="1109" spans="1:65" x14ac:dyDescent="0.25">
      <c r="A1109" s="1" t="s">
        <v>273</v>
      </c>
      <c r="B1109" s="1" t="s">
        <v>81</v>
      </c>
      <c r="C1109" s="1" t="s">
        <v>846</v>
      </c>
      <c r="D1109" s="1">
        <v>-2.1999999999999999E-2</v>
      </c>
      <c r="E1109" s="1">
        <v>2.02</v>
      </c>
      <c r="F1109" s="1" t="s">
        <v>1039</v>
      </c>
      <c r="G1109" s="1" t="s">
        <v>52</v>
      </c>
      <c r="H1109" s="1" t="s">
        <v>52</v>
      </c>
      <c r="I1109" s="1" t="s">
        <v>52</v>
      </c>
      <c r="J1109" s="1" t="s">
        <v>52</v>
      </c>
      <c r="K1109" s="1" t="s">
        <v>52</v>
      </c>
      <c r="L1109" s="1" t="s">
        <v>52</v>
      </c>
      <c r="M1109" s="1" t="s">
        <v>52</v>
      </c>
      <c r="N1109" s="1" t="s">
        <v>52</v>
      </c>
      <c r="O1109" s="1" t="s">
        <v>52</v>
      </c>
      <c r="P1109" s="1" t="s">
        <v>52</v>
      </c>
      <c r="Q1109" s="1" t="s">
        <v>52</v>
      </c>
      <c r="R1109" s="1" t="s">
        <v>52</v>
      </c>
      <c r="S1109" s="1" t="s">
        <v>52</v>
      </c>
      <c r="T1109" s="1" t="s">
        <v>52</v>
      </c>
      <c r="U1109" s="1" t="s">
        <v>52</v>
      </c>
      <c r="V1109" s="1" t="s">
        <v>52</v>
      </c>
      <c r="W1109" s="1" t="s">
        <v>52</v>
      </c>
      <c r="X1109" s="1" t="s">
        <v>52</v>
      </c>
      <c r="Y1109" s="1" t="s">
        <v>52</v>
      </c>
      <c r="Z1109" s="1" t="s">
        <v>52</v>
      </c>
      <c r="AA1109" s="1" t="s">
        <v>52</v>
      </c>
      <c r="AB1109" s="1" t="s">
        <v>52</v>
      </c>
      <c r="AC1109" s="1" t="s">
        <v>52</v>
      </c>
      <c r="AD1109" s="1">
        <v>48</v>
      </c>
      <c r="AE1109" s="1">
        <v>1</v>
      </c>
      <c r="AF1109" s="1">
        <v>5</v>
      </c>
      <c r="AG1109" s="1">
        <v>6</v>
      </c>
      <c r="AH1109" s="1">
        <v>0.83299999999999996</v>
      </c>
      <c r="AI1109" s="1">
        <v>10.78</v>
      </c>
      <c r="AJ1109" s="1">
        <v>3</v>
      </c>
      <c r="AK1109" s="1">
        <v>27</v>
      </c>
      <c r="AL1109" s="1">
        <v>15</v>
      </c>
      <c r="AM1109" s="1">
        <v>18</v>
      </c>
      <c r="AN1109" s="1">
        <v>0</v>
      </c>
      <c r="AO1109" s="1">
        <v>0</v>
      </c>
      <c r="AP1109" s="1">
        <v>356</v>
      </c>
      <c r="AQ1109" s="1">
        <v>1</v>
      </c>
      <c r="AR1109" s="1">
        <v>26</v>
      </c>
      <c r="AS1109" s="1">
        <v>22</v>
      </c>
      <c r="AT1109" s="1">
        <v>272</v>
      </c>
      <c r="AU1109" s="1">
        <v>294</v>
      </c>
      <c r="AV1109" s="1">
        <v>109</v>
      </c>
      <c r="AW1109" s="1">
        <v>9</v>
      </c>
      <c r="AX1109" s="1">
        <v>6</v>
      </c>
      <c r="AY1109" t="str">
        <f t="shared" si="187"/>
        <v>2021_02_IND</v>
      </c>
      <c r="AZ1109" t="str">
        <f t="shared" si="188"/>
        <v>Z.Pascal</v>
      </c>
      <c r="BA1109" t="str">
        <f t="shared" si="189"/>
        <v/>
      </c>
      <c r="BB1109" t="str">
        <f t="shared" si="190"/>
        <v>2021_02_IND</v>
      </c>
      <c r="BC1109" t="str">
        <f t="shared" si="191"/>
        <v/>
      </c>
      <c r="BD1109">
        <f>COUNTIFS($BB$1:BB1109,BB1109,$BC$1:BC1109,"ru")</f>
        <v>3</v>
      </c>
      <c r="BE1109" t="str">
        <f t="shared" si="192"/>
        <v>re</v>
      </c>
      <c r="BF1109">
        <f>COUNTIFS($BB$1:BB1109,BB1109,$BE$1:BE1109,"re")</f>
        <v>6</v>
      </c>
      <c r="BG1109" t="str">
        <f t="shared" si="193"/>
        <v>32021_02_IND</v>
      </c>
      <c r="BH1109" t="str">
        <f t="shared" si="194"/>
        <v>re62021_02_IND</v>
      </c>
      <c r="BI1109" t="str">
        <f t="shared" si="195"/>
        <v>2021_02_INDZ.Pascal</v>
      </c>
      <c r="BJ1109" t="str">
        <f t="shared" si="196"/>
        <v>2021_IND_Z.Pascal</v>
      </c>
      <c r="BK1109" t="str">
        <f>IF(ISERROR(MATCH(LEFT(C1109,5)&amp;B1109&amp;"_"&amp;A1109,$BK$1:BK1108,0)),LEFT(C1109,5)&amp;B1109&amp;"_"&amp;A1109,"")</f>
        <v>2021_IND_Z.Pascal</v>
      </c>
      <c r="BL1109">
        <f>COUNTIFS($B$1:B1109,B1109)-COUNTIFS($B$1:B1109,B1109,$BK$1:BK1109,"")</f>
        <v>12</v>
      </c>
      <c r="BM1109" t="str">
        <f t="shared" si="197"/>
        <v>2021_IND12</v>
      </c>
    </row>
    <row r="1110" spans="1:65" x14ac:dyDescent="0.25">
      <c r="A1110" s="1" t="s">
        <v>273</v>
      </c>
      <c r="B1110" s="1" t="s">
        <v>81</v>
      </c>
      <c r="C1110" s="1" t="s">
        <v>2036</v>
      </c>
      <c r="D1110" s="1">
        <v>0.26200000000000001</v>
      </c>
      <c r="E1110" s="1">
        <v>2.57</v>
      </c>
      <c r="F1110" s="1" t="s">
        <v>2245</v>
      </c>
      <c r="G1110" s="1" t="s">
        <v>52</v>
      </c>
      <c r="H1110" s="1" t="s">
        <v>52</v>
      </c>
      <c r="I1110" s="1" t="s">
        <v>52</v>
      </c>
      <c r="J1110" s="1" t="s">
        <v>52</v>
      </c>
      <c r="K1110" s="1" t="s">
        <v>52</v>
      </c>
      <c r="L1110" s="1" t="s">
        <v>52</v>
      </c>
      <c r="M1110" s="1" t="s">
        <v>52</v>
      </c>
      <c r="N1110" s="1" t="s">
        <v>52</v>
      </c>
      <c r="O1110" s="1" t="s">
        <v>52</v>
      </c>
      <c r="P1110" s="1" t="s">
        <v>52</v>
      </c>
      <c r="Q1110" s="1" t="s">
        <v>52</v>
      </c>
      <c r="R1110" s="1" t="s">
        <v>52</v>
      </c>
      <c r="S1110" s="1" t="s">
        <v>52</v>
      </c>
      <c r="T1110" s="1" t="s">
        <v>52</v>
      </c>
      <c r="U1110" s="1" t="s">
        <v>52</v>
      </c>
      <c r="V1110" s="1" t="s">
        <v>52</v>
      </c>
      <c r="W1110" s="1" t="s">
        <v>52</v>
      </c>
      <c r="X1110" s="1" t="s">
        <v>52</v>
      </c>
      <c r="Y1110" s="1" t="s">
        <v>52</v>
      </c>
      <c r="Z1110" s="1" t="s">
        <v>52</v>
      </c>
      <c r="AA1110" s="1" t="s">
        <v>52</v>
      </c>
      <c r="AB1110" s="1" t="s">
        <v>52</v>
      </c>
      <c r="AC1110" s="1" t="s">
        <v>52</v>
      </c>
      <c r="AD1110" s="1">
        <v>48</v>
      </c>
      <c r="AE1110" s="1">
        <v>0</v>
      </c>
      <c r="AF1110" s="1">
        <v>3</v>
      </c>
      <c r="AG1110" s="1">
        <v>5</v>
      </c>
      <c r="AH1110" s="1">
        <v>0.6</v>
      </c>
      <c r="AI1110" s="1">
        <v>-28.53</v>
      </c>
      <c r="AJ1110" s="1">
        <v>3</v>
      </c>
      <c r="AK1110" s="1">
        <v>27</v>
      </c>
      <c r="AL1110" s="1">
        <v>28</v>
      </c>
      <c r="AM1110" s="1">
        <v>20</v>
      </c>
      <c r="AN1110" s="1">
        <v>0</v>
      </c>
      <c r="AO1110" s="1">
        <v>0</v>
      </c>
      <c r="AP1110" s="1">
        <v>513</v>
      </c>
      <c r="AQ1110" s="1">
        <v>3</v>
      </c>
      <c r="AR1110" s="1">
        <v>26</v>
      </c>
      <c r="AS1110" s="1">
        <v>25</v>
      </c>
      <c r="AT1110" s="1">
        <v>402</v>
      </c>
      <c r="AU1110" s="1">
        <v>204</v>
      </c>
      <c r="AV1110" s="1">
        <v>123</v>
      </c>
      <c r="AW1110" s="1">
        <v>6</v>
      </c>
      <c r="AX1110" s="1">
        <v>1</v>
      </c>
      <c r="AY1110" t="str">
        <f t="shared" si="187"/>
        <v>2021_05_IND</v>
      </c>
      <c r="AZ1110" t="str">
        <f t="shared" si="188"/>
        <v>Z.Pascal</v>
      </c>
      <c r="BA1110" t="str">
        <f t="shared" si="189"/>
        <v/>
      </c>
      <c r="BB1110" t="str">
        <f t="shared" si="190"/>
        <v>2021_05_IND</v>
      </c>
      <c r="BC1110" t="str">
        <f t="shared" si="191"/>
        <v/>
      </c>
      <c r="BD1110">
        <f>COUNTIFS($BB$1:BB1110,BB1110,$BC$1:BC1110,"ru")</f>
        <v>4</v>
      </c>
      <c r="BE1110" t="str">
        <f t="shared" si="192"/>
        <v>re</v>
      </c>
      <c r="BF1110">
        <f>COUNTIFS($BB$1:BB1110,BB1110,$BE$1:BE1110,"re")</f>
        <v>7</v>
      </c>
      <c r="BG1110" t="str">
        <f t="shared" si="193"/>
        <v>42021_05_IND</v>
      </c>
      <c r="BH1110" t="str">
        <f t="shared" si="194"/>
        <v>re72021_05_IND</v>
      </c>
      <c r="BI1110" t="str">
        <f t="shared" si="195"/>
        <v>2021_05_INDZ.Pascal</v>
      </c>
      <c r="BJ1110" t="str">
        <f t="shared" si="196"/>
        <v>2021_IND_Z.Pascal</v>
      </c>
      <c r="BK1110" t="str">
        <f>IF(ISERROR(MATCH(LEFT(C1110,5)&amp;B1110&amp;"_"&amp;A1110,$BK$1:BK1109,0)),LEFT(C1110,5)&amp;B1110&amp;"_"&amp;A1110,"")</f>
        <v/>
      </c>
      <c r="BL1110">
        <f>COUNTIFS($B$1:B1110,B1110)-COUNTIFS($B$1:B1110,B1110,$BK$1:BK1110,"")</f>
        <v>12</v>
      </c>
      <c r="BM1110" t="str">
        <f t="shared" si="197"/>
        <v/>
      </c>
    </row>
    <row r="1111" spans="1:65" x14ac:dyDescent="0.25">
      <c r="A1111" s="1" t="s">
        <v>212</v>
      </c>
      <c r="B1111" s="1" t="s">
        <v>80</v>
      </c>
      <c r="C1111" s="1" t="s">
        <v>1663</v>
      </c>
      <c r="D1111" s="1">
        <v>0</v>
      </c>
      <c r="E1111" s="1">
        <v>1.24</v>
      </c>
      <c r="F1111" s="1" t="s">
        <v>1866</v>
      </c>
      <c r="G1111" s="1" t="s">
        <v>52</v>
      </c>
      <c r="H1111" s="1" t="s">
        <v>52</v>
      </c>
      <c r="I1111" s="1" t="s">
        <v>52</v>
      </c>
      <c r="J1111" s="1" t="s">
        <v>52</v>
      </c>
      <c r="K1111" s="1" t="s">
        <v>52</v>
      </c>
      <c r="L1111" s="1" t="s">
        <v>52</v>
      </c>
      <c r="M1111" s="1" t="s">
        <v>52</v>
      </c>
      <c r="N1111" s="1" t="s">
        <v>52</v>
      </c>
      <c r="O1111" s="1" t="s">
        <v>52</v>
      </c>
      <c r="P1111" s="1" t="s">
        <v>52</v>
      </c>
      <c r="Q1111" s="1" t="s">
        <v>52</v>
      </c>
      <c r="R1111" s="1" t="s">
        <v>52</v>
      </c>
      <c r="S1111" s="1" t="s">
        <v>52</v>
      </c>
      <c r="T1111" s="1" t="s">
        <v>52</v>
      </c>
      <c r="U1111" s="1" t="s">
        <v>52</v>
      </c>
      <c r="V1111" s="1" t="s">
        <v>52</v>
      </c>
      <c r="W1111" s="1" t="s">
        <v>52</v>
      </c>
      <c r="X1111" s="1" t="s">
        <v>52</v>
      </c>
      <c r="Y1111" s="1" t="s">
        <v>52</v>
      </c>
      <c r="Z1111" s="1" t="s">
        <v>52</v>
      </c>
      <c r="AA1111" s="1" t="s">
        <v>52</v>
      </c>
      <c r="AB1111" s="1" t="s">
        <v>52</v>
      </c>
      <c r="AC1111" s="1" t="s">
        <v>52</v>
      </c>
      <c r="AD1111" s="1">
        <v>47</v>
      </c>
      <c r="AE1111" s="1">
        <v>0</v>
      </c>
      <c r="AF1111" s="1">
        <v>5</v>
      </c>
      <c r="AG1111" s="1">
        <v>7</v>
      </c>
      <c r="AH1111" s="1">
        <v>0.71399999999999997</v>
      </c>
      <c r="AI1111" s="1">
        <v>7.12</v>
      </c>
      <c r="AJ1111" s="1">
        <v>2</v>
      </c>
      <c r="AK1111" s="1">
        <v>91</v>
      </c>
      <c r="AL1111" s="1">
        <v>9</v>
      </c>
      <c r="AM1111" s="1">
        <v>22</v>
      </c>
      <c r="AN1111" s="1">
        <v>0</v>
      </c>
      <c r="AO1111" s="1">
        <v>0</v>
      </c>
      <c r="AP1111" s="1">
        <v>109</v>
      </c>
      <c r="AQ1111" s="1">
        <v>0</v>
      </c>
      <c r="AR1111" s="1">
        <v>18</v>
      </c>
      <c r="AS1111" s="1">
        <v>11</v>
      </c>
      <c r="AT1111" s="1">
        <v>87</v>
      </c>
      <c r="AU1111" s="1">
        <v>180</v>
      </c>
      <c r="AV1111" s="1">
        <v>48</v>
      </c>
      <c r="AW1111" s="1">
        <v>3</v>
      </c>
      <c r="AX1111" s="1">
        <v>2</v>
      </c>
      <c r="AY1111" t="str">
        <f t="shared" si="187"/>
        <v>2021_04_HOU</v>
      </c>
      <c r="AZ1111" t="str">
        <f t="shared" si="188"/>
        <v>B.Cooks</v>
      </c>
      <c r="BA1111" t="str">
        <f t="shared" si="189"/>
        <v/>
      </c>
      <c r="BB1111" t="str">
        <f t="shared" si="190"/>
        <v>2021_04_HOU</v>
      </c>
      <c r="BC1111" t="str">
        <f t="shared" si="191"/>
        <v/>
      </c>
      <c r="BD1111">
        <f>COUNTIFS($BB$1:BB1111,BB1111,$BC$1:BC1111,"ru")</f>
        <v>5</v>
      </c>
      <c r="BE1111" t="str">
        <f t="shared" si="192"/>
        <v>re</v>
      </c>
      <c r="BF1111">
        <f>COUNTIFS($BB$1:BB1111,BB1111,$BE$1:BE1111,"re")</f>
        <v>3</v>
      </c>
      <c r="BG1111" t="str">
        <f t="shared" si="193"/>
        <v>52021_04_HOU</v>
      </c>
      <c r="BH1111" t="str">
        <f t="shared" si="194"/>
        <v>re32021_04_HOU</v>
      </c>
      <c r="BI1111" t="str">
        <f t="shared" si="195"/>
        <v>2021_04_HOUB.Cooks</v>
      </c>
      <c r="BJ1111" t="str">
        <f t="shared" si="196"/>
        <v>2021_HOU_B.Cooks</v>
      </c>
      <c r="BK1111" t="str">
        <f>IF(ISERROR(MATCH(LEFT(C1111,5)&amp;B1111&amp;"_"&amp;A1111,$BK$1:BK1110,0)),LEFT(C1111,5)&amp;B1111&amp;"_"&amp;A1111,"")</f>
        <v/>
      </c>
      <c r="BL1111">
        <f>COUNTIFS($B$1:B1111,B1111)-COUNTIFS($B$1:B1111,B1111,$BK$1:BK1111,"")</f>
        <v>12</v>
      </c>
      <c r="BM1111" t="str">
        <f t="shared" si="197"/>
        <v/>
      </c>
    </row>
    <row r="1112" spans="1:65" x14ac:dyDescent="0.25">
      <c r="A1112" s="1" t="s">
        <v>286</v>
      </c>
      <c r="B1112" s="1" t="s">
        <v>99</v>
      </c>
      <c r="C1112" s="1" t="s">
        <v>1642</v>
      </c>
      <c r="D1112" s="1">
        <v>-6.0000000000000001E-3</v>
      </c>
      <c r="E1112" s="1">
        <v>1.03</v>
      </c>
      <c r="F1112" s="1" t="s">
        <v>1867</v>
      </c>
      <c r="G1112" s="1" t="s">
        <v>52</v>
      </c>
      <c r="H1112" s="1" t="s">
        <v>52</v>
      </c>
      <c r="I1112" s="1" t="s">
        <v>52</v>
      </c>
      <c r="J1112" s="1" t="s">
        <v>52</v>
      </c>
      <c r="K1112" s="1" t="s">
        <v>52</v>
      </c>
      <c r="L1112" s="1" t="s">
        <v>52</v>
      </c>
      <c r="M1112" s="1" t="s">
        <v>52</v>
      </c>
      <c r="N1112" s="1" t="s">
        <v>52</v>
      </c>
      <c r="O1112" s="1" t="s">
        <v>52</v>
      </c>
      <c r="P1112" s="1" t="s">
        <v>52</v>
      </c>
      <c r="Q1112" s="1" t="s">
        <v>52</v>
      </c>
      <c r="R1112" s="1" t="s">
        <v>52</v>
      </c>
      <c r="S1112" s="1" t="s">
        <v>52</v>
      </c>
      <c r="T1112" s="1" t="s">
        <v>52</v>
      </c>
      <c r="U1112" s="1" t="s">
        <v>52</v>
      </c>
      <c r="V1112" s="1" t="s">
        <v>52</v>
      </c>
      <c r="W1112" s="1" t="s">
        <v>52</v>
      </c>
      <c r="X1112" s="1" t="s">
        <v>52</v>
      </c>
      <c r="Y1112" s="1" t="s">
        <v>52</v>
      </c>
      <c r="Z1112" s="1" t="s">
        <v>52</v>
      </c>
      <c r="AA1112" s="1" t="s">
        <v>52</v>
      </c>
      <c r="AB1112" s="1" t="s">
        <v>52</v>
      </c>
      <c r="AC1112" s="1" t="s">
        <v>52</v>
      </c>
      <c r="AD1112" s="1">
        <v>47</v>
      </c>
      <c r="AE1112" s="1">
        <v>0</v>
      </c>
      <c r="AF1112" s="1">
        <v>3</v>
      </c>
      <c r="AG1112" s="1">
        <v>8</v>
      </c>
      <c r="AH1112" s="1">
        <v>0.375</v>
      </c>
      <c r="AI1112" s="1">
        <v>-40.17</v>
      </c>
      <c r="AJ1112" s="1">
        <v>2</v>
      </c>
      <c r="AK1112" s="1">
        <v>158</v>
      </c>
      <c r="AL1112" s="1">
        <v>16</v>
      </c>
      <c r="AM1112" s="1">
        <v>29</v>
      </c>
      <c r="AN1112" s="1">
        <v>0</v>
      </c>
      <c r="AO1112" s="1">
        <v>0</v>
      </c>
      <c r="AP1112" s="1">
        <v>254</v>
      </c>
      <c r="AQ1112" s="1">
        <v>1</v>
      </c>
      <c r="AR1112" s="1">
        <v>17</v>
      </c>
      <c r="AS1112" s="1">
        <v>19</v>
      </c>
      <c r="AT1112" s="1">
        <v>178</v>
      </c>
      <c r="AU1112" s="1">
        <v>365</v>
      </c>
      <c r="AV1112" s="1">
        <v>106</v>
      </c>
      <c r="AW1112" s="1">
        <v>2</v>
      </c>
      <c r="AX1112" s="1">
        <v>2</v>
      </c>
      <c r="AY1112" t="str">
        <f t="shared" si="187"/>
        <v>2021_04_DEN</v>
      </c>
      <c r="AZ1112" t="str">
        <f t="shared" si="188"/>
        <v>C.Sutton</v>
      </c>
      <c r="BA1112" t="str">
        <f t="shared" si="189"/>
        <v/>
      </c>
      <c r="BB1112" t="str">
        <f t="shared" si="190"/>
        <v>2021_04_DEN</v>
      </c>
      <c r="BC1112" t="str">
        <f t="shared" si="191"/>
        <v/>
      </c>
      <c r="BD1112">
        <f>COUNTIFS($BB$1:BB1112,BB1112,$BC$1:BC1112,"ru")</f>
        <v>2</v>
      </c>
      <c r="BE1112" t="str">
        <f t="shared" si="192"/>
        <v>re</v>
      </c>
      <c r="BF1112">
        <f>COUNTIFS($BB$1:BB1112,BB1112,$BE$1:BE1112,"re")</f>
        <v>3</v>
      </c>
      <c r="BG1112" t="str">
        <f t="shared" si="193"/>
        <v>22021_04_DEN</v>
      </c>
      <c r="BH1112" t="str">
        <f t="shared" si="194"/>
        <v>re32021_04_DEN</v>
      </c>
      <c r="BI1112" t="str">
        <f t="shared" si="195"/>
        <v>2021_04_DENC.Sutton</v>
      </c>
      <c r="BJ1112" t="str">
        <f t="shared" si="196"/>
        <v>2021_DEN_C.Sutton</v>
      </c>
      <c r="BK1112" t="str">
        <f>IF(ISERROR(MATCH(LEFT(C1112,5)&amp;B1112&amp;"_"&amp;A1112,$BK$1:BK1111,0)),LEFT(C1112,5)&amp;B1112&amp;"_"&amp;A1112,"")</f>
        <v/>
      </c>
      <c r="BL1112">
        <f>COUNTIFS($B$1:B1112,B1112)-COUNTIFS($B$1:B1112,B1112,$BK$1:BK1112,"")</f>
        <v>9</v>
      </c>
      <c r="BM1112" t="str">
        <f t="shared" si="197"/>
        <v/>
      </c>
    </row>
    <row r="1113" spans="1:65" x14ac:dyDescent="0.25">
      <c r="A1113" s="1" t="s">
        <v>769</v>
      </c>
      <c r="B1113" s="1" t="s">
        <v>110</v>
      </c>
      <c r="C1113" s="1" t="s">
        <v>859</v>
      </c>
      <c r="D1113" s="1">
        <v>8.5000000000000006E-2</v>
      </c>
      <c r="E1113" s="1">
        <v>0.68</v>
      </c>
      <c r="F1113" s="1" t="s">
        <v>1040</v>
      </c>
      <c r="G1113" s="1" t="s">
        <v>52</v>
      </c>
      <c r="H1113" s="1" t="s">
        <v>52</v>
      </c>
      <c r="I1113" s="1" t="s">
        <v>52</v>
      </c>
      <c r="J1113" s="1" t="s">
        <v>52</v>
      </c>
      <c r="K1113" s="1" t="s">
        <v>52</v>
      </c>
      <c r="L1113" s="1" t="s">
        <v>52</v>
      </c>
      <c r="M1113" s="1" t="s">
        <v>52</v>
      </c>
      <c r="N1113" s="1" t="s">
        <v>52</v>
      </c>
      <c r="O1113" s="1" t="s">
        <v>52</v>
      </c>
      <c r="P1113" s="1" t="s">
        <v>52</v>
      </c>
      <c r="Q1113" s="1" t="s">
        <v>52</v>
      </c>
      <c r="R1113" s="1" t="s">
        <v>52</v>
      </c>
      <c r="S1113" s="1" t="s">
        <v>52</v>
      </c>
      <c r="T1113" s="1" t="s">
        <v>52</v>
      </c>
      <c r="U1113" s="1" t="s">
        <v>52</v>
      </c>
      <c r="V1113" s="1" t="s">
        <v>52</v>
      </c>
      <c r="W1113" s="1" t="s">
        <v>52</v>
      </c>
      <c r="X1113" s="1" t="s">
        <v>52</v>
      </c>
      <c r="Y1113" s="1" t="s">
        <v>52</v>
      </c>
      <c r="Z1113" s="1" t="s">
        <v>52</v>
      </c>
      <c r="AA1113" s="1" t="s">
        <v>52</v>
      </c>
      <c r="AB1113" s="1" t="s">
        <v>52</v>
      </c>
      <c r="AC1113" s="1" t="s">
        <v>52</v>
      </c>
      <c r="AD1113" s="1">
        <v>47</v>
      </c>
      <c r="AE1113" s="1">
        <v>0</v>
      </c>
      <c r="AF1113" s="1">
        <v>4</v>
      </c>
      <c r="AG1113" s="1">
        <v>8</v>
      </c>
      <c r="AH1113" s="1">
        <v>0.5</v>
      </c>
      <c r="AI1113" s="1">
        <v>-9.86</v>
      </c>
      <c r="AJ1113" s="1">
        <v>1</v>
      </c>
      <c r="AK1113" s="1">
        <v>113</v>
      </c>
      <c r="AL1113" s="1">
        <v>5</v>
      </c>
      <c r="AM1113" s="1">
        <v>27</v>
      </c>
      <c r="AN1113" s="1">
        <v>0</v>
      </c>
      <c r="AO1113" s="1">
        <v>0</v>
      </c>
      <c r="AP1113" s="1">
        <v>336</v>
      </c>
      <c r="AQ1113" s="1">
        <v>0</v>
      </c>
      <c r="AR1113" s="1">
        <v>31</v>
      </c>
      <c r="AS1113" s="1">
        <v>19</v>
      </c>
      <c r="AT1113" s="1">
        <v>210</v>
      </c>
      <c r="AU1113" s="1">
        <v>301</v>
      </c>
      <c r="AV1113" s="1">
        <v>152</v>
      </c>
      <c r="AW1113" s="1">
        <v>5</v>
      </c>
      <c r="AX1113" s="1">
        <v>3</v>
      </c>
      <c r="AY1113" t="str">
        <f t="shared" si="187"/>
        <v>2021_02_NYJ</v>
      </c>
      <c r="AZ1113" t="str">
        <f t="shared" si="188"/>
        <v>E.Moore</v>
      </c>
      <c r="BA1113" t="str">
        <f t="shared" si="189"/>
        <v/>
      </c>
      <c r="BB1113" t="str">
        <f t="shared" si="190"/>
        <v>2021_02_NYJ</v>
      </c>
      <c r="BC1113" t="str">
        <f t="shared" si="191"/>
        <v/>
      </c>
      <c r="BD1113">
        <f>COUNTIFS($BB$1:BB1113,BB1113,$BC$1:BC1113,"ru")</f>
        <v>3</v>
      </c>
      <c r="BE1113" t="str">
        <f t="shared" si="192"/>
        <v>re</v>
      </c>
      <c r="BF1113">
        <f>COUNTIFS($BB$1:BB1113,BB1113,$BE$1:BE1113,"re")</f>
        <v>3</v>
      </c>
      <c r="BG1113" t="str">
        <f t="shared" si="193"/>
        <v>32021_02_NYJ</v>
      </c>
      <c r="BH1113" t="str">
        <f t="shared" si="194"/>
        <v>re32021_02_NYJ</v>
      </c>
      <c r="BI1113" t="str">
        <f t="shared" si="195"/>
        <v>2021_02_NYJE.Moore</v>
      </c>
      <c r="BJ1113" t="str">
        <f t="shared" si="196"/>
        <v>2021_NYJ_E.Moore</v>
      </c>
      <c r="BK1113" t="str">
        <f>IF(ISERROR(MATCH(LEFT(C1113,5)&amp;B1113&amp;"_"&amp;A1113,$BK$1:BK1112,0)),LEFT(C1113,5)&amp;B1113&amp;"_"&amp;A1113,"")</f>
        <v>2021_NYJ_E.Moore</v>
      </c>
      <c r="BL1113">
        <f>COUNTIFS($B$1:B1113,B1113)-COUNTIFS($B$1:B1113,B1113,$BK$1:BK1113,"")</f>
        <v>9</v>
      </c>
      <c r="BM1113" t="str">
        <f t="shared" si="197"/>
        <v>2021_NYJ9</v>
      </c>
    </row>
    <row r="1114" spans="1:65" x14ac:dyDescent="0.25">
      <c r="A1114" s="1" t="s">
        <v>215</v>
      </c>
      <c r="B1114" s="1" t="s">
        <v>74</v>
      </c>
      <c r="C1114" s="1" t="s">
        <v>1274</v>
      </c>
      <c r="D1114" s="1">
        <v>0.20699999999999999</v>
      </c>
      <c r="E1114" s="1">
        <v>1.68</v>
      </c>
      <c r="F1114" s="1" t="s">
        <v>1450</v>
      </c>
      <c r="G1114" s="1" t="s">
        <v>52</v>
      </c>
      <c r="H1114" s="1" t="s">
        <v>52</v>
      </c>
      <c r="I1114" s="1" t="s">
        <v>52</v>
      </c>
      <c r="J1114" s="1" t="s">
        <v>52</v>
      </c>
      <c r="K1114" s="1" t="s">
        <v>52</v>
      </c>
      <c r="L1114" s="1" t="s">
        <v>52</v>
      </c>
      <c r="M1114" s="1" t="s">
        <v>52</v>
      </c>
      <c r="N1114" s="1" t="s">
        <v>52</v>
      </c>
      <c r="O1114" s="1" t="s">
        <v>52</v>
      </c>
      <c r="P1114" s="1" t="s">
        <v>52</v>
      </c>
      <c r="Q1114" s="1" t="s">
        <v>52</v>
      </c>
      <c r="R1114" s="1" t="s">
        <v>52</v>
      </c>
      <c r="S1114" s="1" t="s">
        <v>52</v>
      </c>
      <c r="T1114" s="1" t="s">
        <v>52</v>
      </c>
      <c r="U1114" s="1" t="s">
        <v>52</v>
      </c>
      <c r="V1114" s="1" t="s">
        <v>52</v>
      </c>
      <c r="W1114" s="1" t="s">
        <v>52</v>
      </c>
      <c r="X1114" s="1" t="s">
        <v>52</v>
      </c>
      <c r="Y1114" s="1" t="s">
        <v>52</v>
      </c>
      <c r="Z1114" s="1" t="s">
        <v>52</v>
      </c>
      <c r="AA1114" s="1" t="s">
        <v>52</v>
      </c>
      <c r="AB1114" s="1" t="s">
        <v>52</v>
      </c>
      <c r="AC1114" s="1" t="s">
        <v>52</v>
      </c>
      <c r="AD1114" s="1">
        <v>47</v>
      </c>
      <c r="AE1114" s="1">
        <v>0</v>
      </c>
      <c r="AF1114" s="1">
        <v>3</v>
      </c>
      <c r="AG1114" s="1">
        <v>4</v>
      </c>
      <c r="AH1114" s="1">
        <v>0.75</v>
      </c>
      <c r="AI1114" s="1">
        <v>26.57</v>
      </c>
      <c r="AJ1114" s="1">
        <v>2</v>
      </c>
      <c r="AK1114" s="1">
        <v>55</v>
      </c>
      <c r="AL1114" s="1">
        <v>18</v>
      </c>
      <c r="AM1114" s="1">
        <v>8</v>
      </c>
      <c r="AN1114" s="1">
        <v>0</v>
      </c>
      <c r="AO1114" s="1">
        <v>0</v>
      </c>
      <c r="AP1114" s="1">
        <v>370</v>
      </c>
      <c r="AQ1114" s="1">
        <v>3</v>
      </c>
      <c r="AR1114" s="1">
        <v>38</v>
      </c>
      <c r="AS1114" s="1">
        <v>18</v>
      </c>
      <c r="AT1114" s="1">
        <v>197</v>
      </c>
      <c r="AU1114" s="1">
        <v>176</v>
      </c>
      <c r="AV1114" s="1">
        <v>180</v>
      </c>
      <c r="AW1114" s="1">
        <v>4</v>
      </c>
      <c r="AX1114" s="1">
        <v>3</v>
      </c>
      <c r="AY1114" t="str">
        <f t="shared" si="187"/>
        <v>2021_03_TEN</v>
      </c>
      <c r="AZ1114" t="str">
        <f t="shared" si="188"/>
        <v>J.Jones</v>
      </c>
      <c r="BA1114" t="str">
        <f t="shared" si="189"/>
        <v/>
      </c>
      <c r="BB1114" t="str">
        <f t="shared" si="190"/>
        <v>2021_03_TEN</v>
      </c>
      <c r="BC1114" t="str">
        <f t="shared" si="191"/>
        <v/>
      </c>
      <c r="BD1114">
        <f>COUNTIFS($BB$1:BB1114,BB1114,$BC$1:BC1114,"ru")</f>
        <v>5</v>
      </c>
      <c r="BE1114" t="str">
        <f t="shared" si="192"/>
        <v>re</v>
      </c>
      <c r="BF1114">
        <f>COUNTIFS($BB$1:BB1114,BB1114,$BE$1:BE1114,"re")</f>
        <v>5</v>
      </c>
      <c r="BG1114" t="str">
        <f t="shared" si="193"/>
        <v>52021_03_TEN</v>
      </c>
      <c r="BH1114" t="str">
        <f t="shared" si="194"/>
        <v>re52021_03_TEN</v>
      </c>
      <c r="BI1114" t="str">
        <f t="shared" si="195"/>
        <v>2021_03_TENJ.Jones</v>
      </c>
      <c r="BJ1114" t="str">
        <f t="shared" si="196"/>
        <v>2021_TEN_J.Jones</v>
      </c>
      <c r="BK1114" t="str">
        <f>IF(ISERROR(MATCH(LEFT(C1114,5)&amp;B1114&amp;"_"&amp;A1114,$BK$1:BK1113,0)),LEFT(C1114,5)&amp;B1114&amp;"_"&amp;A1114,"")</f>
        <v/>
      </c>
      <c r="BL1114">
        <f>COUNTIFS($B$1:B1114,B1114)-COUNTIFS($B$1:B1114,B1114,$BK$1:BK1114,"")</f>
        <v>13</v>
      </c>
      <c r="BM1114" t="str">
        <f t="shared" si="197"/>
        <v/>
      </c>
    </row>
    <row r="1115" spans="1:65" x14ac:dyDescent="0.25">
      <c r="A1115" s="1" t="s">
        <v>1544</v>
      </c>
      <c r="B1115" s="1" t="s">
        <v>51</v>
      </c>
      <c r="C1115" s="1" t="s">
        <v>2419</v>
      </c>
      <c r="D1115" s="1">
        <v>8.5999999999999993E-2</v>
      </c>
      <c r="E1115" s="1">
        <v>3.21</v>
      </c>
      <c r="F1115" s="1" t="s">
        <v>2601</v>
      </c>
      <c r="G1115" s="1" t="s">
        <v>52</v>
      </c>
      <c r="H1115" s="1" t="s">
        <v>52</v>
      </c>
      <c r="I1115" s="1" t="s">
        <v>52</v>
      </c>
      <c r="J1115" s="1" t="s">
        <v>52</v>
      </c>
      <c r="K1115" s="1" t="s">
        <v>52</v>
      </c>
      <c r="L1115" s="1" t="s">
        <v>52</v>
      </c>
      <c r="M1115" s="1" t="s">
        <v>52</v>
      </c>
      <c r="N1115" s="1" t="s">
        <v>52</v>
      </c>
      <c r="O1115" s="1" t="s">
        <v>52</v>
      </c>
      <c r="P1115" s="1" t="s">
        <v>52</v>
      </c>
      <c r="Q1115" s="1" t="s">
        <v>52</v>
      </c>
      <c r="R1115" s="1" t="s">
        <v>52</v>
      </c>
      <c r="S1115" s="1" t="s">
        <v>52</v>
      </c>
      <c r="T1115" s="1" t="s">
        <v>52</v>
      </c>
      <c r="U1115" s="1" t="s">
        <v>52</v>
      </c>
      <c r="V1115" s="1" t="s">
        <v>52</v>
      </c>
      <c r="W1115" s="1" t="s">
        <v>52</v>
      </c>
      <c r="X1115" s="1" t="s">
        <v>52</v>
      </c>
      <c r="Y1115" s="1" t="s">
        <v>52</v>
      </c>
      <c r="Z1115" s="1" t="s">
        <v>52</v>
      </c>
      <c r="AA1115" s="1" t="s">
        <v>52</v>
      </c>
      <c r="AB1115" s="1" t="s">
        <v>52</v>
      </c>
      <c r="AC1115" s="1" t="s">
        <v>52</v>
      </c>
      <c r="AD1115" s="1">
        <v>47</v>
      </c>
      <c r="AE1115" s="1">
        <v>0</v>
      </c>
      <c r="AF1115" s="1">
        <v>2</v>
      </c>
      <c r="AG1115" s="1">
        <v>2</v>
      </c>
      <c r="AH1115" s="1">
        <v>1</v>
      </c>
      <c r="AI1115" s="1">
        <v>33.67</v>
      </c>
      <c r="AJ1115" s="1">
        <v>2</v>
      </c>
      <c r="AK1115" s="1">
        <v>21</v>
      </c>
      <c r="AL1115" s="1">
        <v>26</v>
      </c>
      <c r="AM1115" s="1">
        <v>3</v>
      </c>
      <c r="AN1115" s="1">
        <v>0</v>
      </c>
      <c r="AO1115" s="1">
        <v>0</v>
      </c>
      <c r="AP1115" s="1">
        <v>567</v>
      </c>
      <c r="AQ1115" s="1">
        <v>3</v>
      </c>
      <c r="AR1115" s="1">
        <v>31</v>
      </c>
      <c r="AS1115" s="1">
        <v>36</v>
      </c>
      <c r="AT1115" s="1">
        <v>445</v>
      </c>
      <c r="AU1115" s="1">
        <v>458</v>
      </c>
      <c r="AV1115" s="1">
        <v>122</v>
      </c>
      <c r="AW1115" s="1">
        <v>9</v>
      </c>
      <c r="AX1115" s="1">
        <v>4</v>
      </c>
      <c r="AY1115" t="str">
        <f t="shared" si="187"/>
        <v>2021_06_DAL</v>
      </c>
      <c r="AZ1115" t="str">
        <f t="shared" si="188"/>
        <v>N.Brown</v>
      </c>
      <c r="BA1115" t="str">
        <f t="shared" si="189"/>
        <v/>
      </c>
      <c r="BB1115" t="str">
        <f t="shared" si="190"/>
        <v>2021_06_DAL</v>
      </c>
      <c r="BC1115" t="str">
        <f t="shared" si="191"/>
        <v/>
      </c>
      <c r="BD1115">
        <f>COUNTIFS($BB$1:BB1115,BB1115,$BC$1:BC1115,"ru")</f>
        <v>4</v>
      </c>
      <c r="BE1115" t="str">
        <f t="shared" si="192"/>
        <v>re</v>
      </c>
      <c r="BF1115">
        <f>COUNTIFS($BB$1:BB1115,BB1115,$BE$1:BE1115,"re")</f>
        <v>6</v>
      </c>
      <c r="BG1115" t="str">
        <f t="shared" si="193"/>
        <v>42021_06_DAL</v>
      </c>
      <c r="BH1115" t="str">
        <f t="shared" si="194"/>
        <v>re62021_06_DAL</v>
      </c>
      <c r="BI1115" t="str">
        <f t="shared" si="195"/>
        <v>2021_06_DALN.Brown</v>
      </c>
      <c r="BJ1115" t="str">
        <f t="shared" si="196"/>
        <v>2021_DAL_N.Brown</v>
      </c>
      <c r="BK1115" t="str">
        <f>IF(ISERROR(MATCH(LEFT(C1115,5)&amp;B1115&amp;"_"&amp;A1115,$BK$1:BK1114,0)),LEFT(C1115,5)&amp;B1115&amp;"_"&amp;A1115,"")</f>
        <v>2021_DAL_N.Brown</v>
      </c>
      <c r="BL1115">
        <f>COUNTIFS($B$1:B1115,B1115)-COUNTIFS($B$1:B1115,B1115,$BK$1:BK1115,"")</f>
        <v>10</v>
      </c>
      <c r="BM1115" t="str">
        <f t="shared" si="197"/>
        <v>2021_DAL10</v>
      </c>
    </row>
    <row r="1116" spans="1:65" x14ac:dyDescent="0.25">
      <c r="A1116" s="1" t="s">
        <v>230</v>
      </c>
      <c r="B1116" s="1" t="s">
        <v>64</v>
      </c>
      <c r="C1116" s="1" t="s">
        <v>1673</v>
      </c>
      <c r="D1116" s="1">
        <v>3.5000000000000003E-2</v>
      </c>
      <c r="E1116" s="1">
        <v>0.76</v>
      </c>
      <c r="F1116" s="1" t="s">
        <v>1868</v>
      </c>
      <c r="G1116" s="1" t="s">
        <v>52</v>
      </c>
      <c r="H1116" s="1" t="s">
        <v>52</v>
      </c>
      <c r="I1116" s="1" t="s">
        <v>52</v>
      </c>
      <c r="J1116" s="1" t="s">
        <v>52</v>
      </c>
      <c r="K1116" s="1" t="s">
        <v>52</v>
      </c>
      <c r="L1116" s="1" t="s">
        <v>52</v>
      </c>
      <c r="M1116" s="1" t="s">
        <v>52</v>
      </c>
      <c r="N1116" s="1" t="s">
        <v>52</v>
      </c>
      <c r="O1116" s="1" t="s">
        <v>52</v>
      </c>
      <c r="P1116" s="1" t="s">
        <v>52</v>
      </c>
      <c r="Q1116" s="1" t="s">
        <v>52</v>
      </c>
      <c r="R1116" s="1" t="s">
        <v>52</v>
      </c>
      <c r="S1116" s="1" t="s">
        <v>52</v>
      </c>
      <c r="T1116" s="1" t="s">
        <v>52</v>
      </c>
      <c r="U1116" s="1" t="s">
        <v>52</v>
      </c>
      <c r="V1116" s="1" t="s">
        <v>52</v>
      </c>
      <c r="W1116" s="1" t="s">
        <v>52</v>
      </c>
      <c r="X1116" s="1" t="s">
        <v>52</v>
      </c>
      <c r="Y1116" s="1" t="s">
        <v>52</v>
      </c>
      <c r="Z1116" s="1" t="s">
        <v>52</v>
      </c>
      <c r="AA1116" s="1" t="s">
        <v>52</v>
      </c>
      <c r="AB1116" s="1" t="s">
        <v>52</v>
      </c>
      <c r="AC1116" s="1" t="s">
        <v>52</v>
      </c>
      <c r="AD1116" s="1">
        <v>46</v>
      </c>
      <c r="AE1116" s="1">
        <v>0</v>
      </c>
      <c r="AF1116" s="1">
        <v>3</v>
      </c>
      <c r="AG1116" s="1">
        <v>8</v>
      </c>
      <c r="AH1116" s="1">
        <v>0.375</v>
      </c>
      <c r="AI1116" s="1">
        <v>-56.11</v>
      </c>
      <c r="AJ1116" s="1">
        <v>2</v>
      </c>
      <c r="AK1116" s="1">
        <v>124</v>
      </c>
      <c r="AL1116" s="1">
        <v>8</v>
      </c>
      <c r="AM1116" s="1">
        <v>20</v>
      </c>
      <c r="AN1116" s="1">
        <v>0</v>
      </c>
      <c r="AO1116" s="1">
        <v>0</v>
      </c>
      <c r="AP1116" s="1">
        <v>255</v>
      </c>
      <c r="AQ1116" s="1">
        <v>1</v>
      </c>
      <c r="AR1116" s="1">
        <v>23</v>
      </c>
      <c r="AS1116" s="1">
        <v>20</v>
      </c>
      <c r="AT1116" s="1">
        <v>203</v>
      </c>
      <c r="AU1116" s="1">
        <v>320</v>
      </c>
      <c r="AV1116" s="1">
        <v>65</v>
      </c>
      <c r="AW1116" s="1">
        <v>5</v>
      </c>
      <c r="AX1116" s="1">
        <v>3</v>
      </c>
      <c r="AY1116" t="str">
        <f t="shared" si="187"/>
        <v>2021_04_MIN</v>
      </c>
      <c r="AZ1116" t="str">
        <f t="shared" si="188"/>
        <v>A.Thielen</v>
      </c>
      <c r="BA1116" t="str">
        <f t="shared" si="189"/>
        <v/>
      </c>
      <c r="BB1116" t="str">
        <f t="shared" si="190"/>
        <v>2021_04_MIN</v>
      </c>
      <c r="BC1116" t="str">
        <f t="shared" si="191"/>
        <v/>
      </c>
      <c r="BD1116">
        <f>COUNTIFS($BB$1:BB1116,BB1116,$BC$1:BC1116,"ru")</f>
        <v>4</v>
      </c>
      <c r="BE1116" t="str">
        <f t="shared" si="192"/>
        <v>re</v>
      </c>
      <c r="BF1116">
        <f>COUNTIFS($BB$1:BB1116,BB1116,$BE$1:BE1116,"re")</f>
        <v>4</v>
      </c>
      <c r="BG1116" t="str">
        <f t="shared" si="193"/>
        <v>42021_04_MIN</v>
      </c>
      <c r="BH1116" t="str">
        <f t="shared" si="194"/>
        <v>re42021_04_MIN</v>
      </c>
      <c r="BI1116" t="str">
        <f t="shared" si="195"/>
        <v>2021_04_MINA.Thielen</v>
      </c>
      <c r="BJ1116" t="str">
        <f t="shared" si="196"/>
        <v>2021_MIN_A.Thielen</v>
      </c>
      <c r="BK1116" t="str">
        <f>IF(ISERROR(MATCH(LEFT(C1116,5)&amp;B1116&amp;"_"&amp;A1116,$BK$1:BK1115,0)),LEFT(C1116,5)&amp;B1116&amp;"_"&amp;A1116,"")</f>
        <v/>
      </c>
      <c r="BL1116">
        <f>COUNTIFS($B$1:B1116,B1116)-COUNTIFS($B$1:B1116,B1116,$BK$1:BK1116,"")</f>
        <v>9</v>
      </c>
      <c r="BM1116" t="str">
        <f t="shared" si="197"/>
        <v/>
      </c>
    </row>
    <row r="1117" spans="1:65" x14ac:dyDescent="0.25">
      <c r="A1117" s="1" t="s">
        <v>281</v>
      </c>
      <c r="B1117" s="1" t="s">
        <v>54</v>
      </c>
      <c r="C1117" s="1" t="s">
        <v>832</v>
      </c>
      <c r="D1117" s="1">
        <v>3.9E-2</v>
      </c>
      <c r="E1117" s="1">
        <v>0.56000000000000005</v>
      </c>
      <c r="F1117" s="1" t="s">
        <v>1041</v>
      </c>
      <c r="G1117" s="1" t="s">
        <v>52</v>
      </c>
      <c r="H1117" s="1" t="s">
        <v>52</v>
      </c>
      <c r="I1117" s="1" t="s">
        <v>52</v>
      </c>
      <c r="J1117" s="1" t="s">
        <v>52</v>
      </c>
      <c r="K1117" s="1" t="s">
        <v>52</v>
      </c>
      <c r="L1117" s="1" t="s">
        <v>52</v>
      </c>
      <c r="M1117" s="1" t="s">
        <v>52</v>
      </c>
      <c r="N1117" s="1" t="s">
        <v>52</v>
      </c>
      <c r="O1117" s="1" t="s">
        <v>52</v>
      </c>
      <c r="P1117" s="1" t="s">
        <v>52</v>
      </c>
      <c r="Q1117" s="1" t="s">
        <v>52</v>
      </c>
      <c r="R1117" s="1" t="s">
        <v>52</v>
      </c>
      <c r="S1117" s="1" t="s">
        <v>52</v>
      </c>
      <c r="T1117" s="1" t="s">
        <v>52</v>
      </c>
      <c r="U1117" s="1" t="s">
        <v>52</v>
      </c>
      <c r="V1117" s="1" t="s">
        <v>52</v>
      </c>
      <c r="W1117" s="1" t="s">
        <v>52</v>
      </c>
      <c r="X1117" s="1" t="s">
        <v>52</v>
      </c>
      <c r="Y1117" s="1" t="s">
        <v>52</v>
      </c>
      <c r="Z1117" s="1" t="s">
        <v>52</v>
      </c>
      <c r="AA1117" s="1" t="s">
        <v>52</v>
      </c>
      <c r="AB1117" s="1" t="s">
        <v>52</v>
      </c>
      <c r="AC1117" s="1" t="s">
        <v>52</v>
      </c>
      <c r="AD1117" s="1">
        <v>46</v>
      </c>
      <c r="AE1117" s="1">
        <v>1</v>
      </c>
      <c r="AF1117" s="1">
        <v>3</v>
      </c>
      <c r="AG1117" s="1">
        <v>4</v>
      </c>
      <c r="AH1117" s="1">
        <v>0.75</v>
      </c>
      <c r="AI1117" s="1">
        <v>24.24</v>
      </c>
      <c r="AJ1117" s="1">
        <v>2</v>
      </c>
      <c r="AK1117" s="1">
        <v>55</v>
      </c>
      <c r="AL1117" s="1">
        <v>4</v>
      </c>
      <c r="AM1117" s="1">
        <v>6</v>
      </c>
      <c r="AN1117" s="1">
        <v>0</v>
      </c>
      <c r="AO1117" s="1">
        <v>0</v>
      </c>
      <c r="AP1117" s="1">
        <v>405</v>
      </c>
      <c r="AQ1117" s="1">
        <v>4</v>
      </c>
      <c r="AR1117" s="1">
        <v>18</v>
      </c>
      <c r="AS1117" s="1">
        <v>24</v>
      </c>
      <c r="AT1117" s="1">
        <v>343</v>
      </c>
      <c r="AU1117" s="1">
        <v>245</v>
      </c>
      <c r="AV1117" s="1">
        <v>62</v>
      </c>
      <c r="AW1117" s="1">
        <v>2</v>
      </c>
      <c r="AX1117" s="1">
        <v>1</v>
      </c>
      <c r="AY1117" t="str">
        <f t="shared" si="187"/>
        <v>2021_02_KC</v>
      </c>
      <c r="AZ1117" t="str">
        <f t="shared" si="188"/>
        <v>D.Robinson</v>
      </c>
      <c r="BA1117" t="str">
        <f t="shared" si="189"/>
        <v/>
      </c>
      <c r="BB1117" t="str">
        <f t="shared" si="190"/>
        <v>2021_02_KC</v>
      </c>
      <c r="BC1117" t="str">
        <f t="shared" si="191"/>
        <v/>
      </c>
      <c r="BD1117">
        <f>COUNTIFS($BB$1:BB1117,BB1117,$BC$1:BC1117,"ru")</f>
        <v>3</v>
      </c>
      <c r="BE1117" t="str">
        <f t="shared" si="192"/>
        <v>re</v>
      </c>
      <c r="BF1117">
        <f>COUNTIFS($BB$1:BB1117,BB1117,$BE$1:BE1117,"re")</f>
        <v>5</v>
      </c>
      <c r="BG1117" t="str">
        <f t="shared" si="193"/>
        <v>32021_02_KC</v>
      </c>
      <c r="BH1117" t="str">
        <f t="shared" si="194"/>
        <v>re52021_02_KC</v>
      </c>
      <c r="BI1117" t="str">
        <f t="shared" si="195"/>
        <v>2021_02_KCD.Robinson</v>
      </c>
      <c r="BJ1117" t="str">
        <f t="shared" si="196"/>
        <v>2021_KC_D.Robinson</v>
      </c>
      <c r="BK1117" t="str">
        <f>IF(ISERROR(MATCH(LEFT(C1117,5)&amp;B1117&amp;"_"&amp;A1117,$BK$1:BK1116,0)),LEFT(C1117,5)&amp;B1117&amp;"_"&amp;A1117,"")</f>
        <v>2021_KC_D.Robinson</v>
      </c>
      <c r="BL1117">
        <f>COUNTIFS($B$1:B1117,B1117)-COUNTIFS($B$1:B1117,B1117,$BK$1:BK1117,"")</f>
        <v>11</v>
      </c>
      <c r="BM1117" t="str">
        <f t="shared" si="197"/>
        <v>2021_KC11</v>
      </c>
    </row>
    <row r="1118" spans="1:65" x14ac:dyDescent="0.25">
      <c r="A1118" s="1" t="s">
        <v>281</v>
      </c>
      <c r="B1118" s="1" t="s">
        <v>54</v>
      </c>
      <c r="C1118" s="1" t="s">
        <v>2421</v>
      </c>
      <c r="D1118" s="1">
        <v>1.2999999999999999E-2</v>
      </c>
      <c r="E1118" s="1">
        <v>0.31</v>
      </c>
      <c r="F1118" s="1" t="s">
        <v>2602</v>
      </c>
      <c r="G1118" s="1" t="s">
        <v>52</v>
      </c>
      <c r="H1118" s="1" t="s">
        <v>52</v>
      </c>
      <c r="I1118" s="1" t="s">
        <v>52</v>
      </c>
      <c r="J1118" s="1" t="s">
        <v>52</v>
      </c>
      <c r="K1118" s="1" t="s">
        <v>52</v>
      </c>
      <c r="L1118" s="1" t="s">
        <v>52</v>
      </c>
      <c r="M1118" s="1" t="s">
        <v>52</v>
      </c>
      <c r="N1118" s="1" t="s">
        <v>52</v>
      </c>
      <c r="O1118" s="1" t="s">
        <v>52</v>
      </c>
      <c r="P1118" s="1" t="s">
        <v>52</v>
      </c>
      <c r="Q1118" s="1" t="s">
        <v>52</v>
      </c>
      <c r="R1118" s="1" t="s">
        <v>52</v>
      </c>
      <c r="S1118" s="1" t="s">
        <v>52</v>
      </c>
      <c r="T1118" s="1" t="s">
        <v>52</v>
      </c>
      <c r="U1118" s="1" t="s">
        <v>52</v>
      </c>
      <c r="V1118" s="1" t="s">
        <v>52</v>
      </c>
      <c r="W1118" s="1" t="s">
        <v>52</v>
      </c>
      <c r="X1118" s="1" t="s">
        <v>52</v>
      </c>
      <c r="Y1118" s="1" t="s">
        <v>52</v>
      </c>
      <c r="Z1118" s="1" t="s">
        <v>52</v>
      </c>
      <c r="AA1118" s="1" t="s">
        <v>52</v>
      </c>
      <c r="AB1118" s="1" t="s">
        <v>52</v>
      </c>
      <c r="AC1118" s="1" t="s">
        <v>52</v>
      </c>
      <c r="AD1118" s="1">
        <v>46</v>
      </c>
      <c r="AE1118" s="1">
        <v>1</v>
      </c>
      <c r="AF1118" s="1">
        <v>3</v>
      </c>
      <c r="AG1118" s="1">
        <v>6</v>
      </c>
      <c r="AH1118" s="1">
        <v>0.5</v>
      </c>
      <c r="AI1118" s="1">
        <v>-11.58</v>
      </c>
      <c r="AJ1118" s="1">
        <v>3</v>
      </c>
      <c r="AK1118" s="1">
        <v>89</v>
      </c>
      <c r="AL1118" s="1">
        <v>3</v>
      </c>
      <c r="AM1118" s="1">
        <v>8</v>
      </c>
      <c r="AN1118" s="1">
        <v>0</v>
      </c>
      <c r="AO1118" s="1">
        <v>0</v>
      </c>
      <c r="AP1118" s="1">
        <v>499</v>
      </c>
      <c r="AQ1118" s="1">
        <v>4</v>
      </c>
      <c r="AR1118" s="1">
        <v>28</v>
      </c>
      <c r="AS1118" s="1">
        <v>33</v>
      </c>
      <c r="AT1118" s="1">
        <v>397</v>
      </c>
      <c r="AU1118" s="1">
        <v>363</v>
      </c>
      <c r="AV1118" s="1">
        <v>109</v>
      </c>
      <c r="AW1118" s="1">
        <v>6</v>
      </c>
      <c r="AX1118" s="1">
        <v>3</v>
      </c>
      <c r="AY1118" t="str">
        <f t="shared" si="187"/>
        <v>2021_06_KC</v>
      </c>
      <c r="AZ1118" t="str">
        <f t="shared" si="188"/>
        <v>D.Robinson</v>
      </c>
      <c r="BA1118" t="str">
        <f t="shared" si="189"/>
        <v/>
      </c>
      <c r="BB1118" t="str">
        <f t="shared" si="190"/>
        <v>2021_06_KC</v>
      </c>
      <c r="BC1118" t="str">
        <f t="shared" si="191"/>
        <v/>
      </c>
      <c r="BD1118">
        <f>COUNTIFS($BB$1:BB1118,BB1118,$BC$1:BC1118,"ru")</f>
        <v>3</v>
      </c>
      <c r="BE1118" t="str">
        <f t="shared" si="192"/>
        <v>re</v>
      </c>
      <c r="BF1118">
        <f>COUNTIFS($BB$1:BB1118,BB1118,$BE$1:BE1118,"re")</f>
        <v>7</v>
      </c>
      <c r="BG1118" t="str">
        <f t="shared" si="193"/>
        <v>32021_06_KC</v>
      </c>
      <c r="BH1118" t="str">
        <f t="shared" si="194"/>
        <v>re72021_06_KC</v>
      </c>
      <c r="BI1118" t="str">
        <f t="shared" si="195"/>
        <v>2021_06_KCD.Robinson</v>
      </c>
      <c r="BJ1118" t="str">
        <f t="shared" si="196"/>
        <v>2021_KC_D.Robinson</v>
      </c>
      <c r="BK1118" t="str">
        <f>IF(ISERROR(MATCH(LEFT(C1118,5)&amp;B1118&amp;"_"&amp;A1118,$BK$1:BK1117,0)),LEFT(C1118,5)&amp;B1118&amp;"_"&amp;A1118,"")</f>
        <v/>
      </c>
      <c r="BL1118">
        <f>COUNTIFS($B$1:B1118,B1118)-COUNTIFS($B$1:B1118,B1118,$BK$1:BK1118,"")</f>
        <v>11</v>
      </c>
      <c r="BM1118" t="str">
        <f t="shared" si="197"/>
        <v/>
      </c>
    </row>
    <row r="1119" spans="1:65" x14ac:dyDescent="0.25">
      <c r="A1119" s="1" t="s">
        <v>187</v>
      </c>
      <c r="B1119" s="1" t="s">
        <v>76</v>
      </c>
      <c r="C1119" s="1" t="s">
        <v>801</v>
      </c>
      <c r="D1119" s="1">
        <v>0.25700000000000001</v>
      </c>
      <c r="E1119" s="1">
        <v>0.36</v>
      </c>
      <c r="F1119" s="1" t="s">
        <v>815</v>
      </c>
      <c r="G1119" s="1" t="s">
        <v>52</v>
      </c>
      <c r="H1119" s="1" t="s">
        <v>52</v>
      </c>
      <c r="I1119" s="1" t="s">
        <v>52</v>
      </c>
      <c r="J1119" s="1" t="s">
        <v>52</v>
      </c>
      <c r="K1119" s="1" t="s">
        <v>52</v>
      </c>
      <c r="L1119" s="1" t="s">
        <v>52</v>
      </c>
      <c r="M1119" s="1" t="s">
        <v>52</v>
      </c>
      <c r="N1119" s="1" t="s">
        <v>52</v>
      </c>
      <c r="O1119" s="1" t="s">
        <v>52</v>
      </c>
      <c r="P1119" s="1" t="s">
        <v>52</v>
      </c>
      <c r="Q1119" s="1" t="s">
        <v>52</v>
      </c>
      <c r="R1119" s="1" t="s">
        <v>52</v>
      </c>
      <c r="S1119" s="1" t="s">
        <v>52</v>
      </c>
      <c r="T1119" s="1" t="s">
        <v>52</v>
      </c>
      <c r="U1119" s="1" t="s">
        <v>52</v>
      </c>
      <c r="V1119" s="1" t="s">
        <v>52</v>
      </c>
      <c r="W1119" s="1" t="s">
        <v>52</v>
      </c>
      <c r="X1119" s="1" t="s">
        <v>52</v>
      </c>
      <c r="Y1119" s="1" t="s">
        <v>52</v>
      </c>
      <c r="Z1119" s="1" t="s">
        <v>52</v>
      </c>
      <c r="AA1119" s="1" t="s">
        <v>52</v>
      </c>
      <c r="AB1119" s="1" t="s">
        <v>52</v>
      </c>
      <c r="AC1119" s="1" t="s">
        <v>52</v>
      </c>
      <c r="AD1119" s="1">
        <v>46</v>
      </c>
      <c r="AE1119" s="1">
        <v>0</v>
      </c>
      <c r="AF1119" s="1">
        <v>2</v>
      </c>
      <c r="AG1119" s="1">
        <v>5</v>
      </c>
      <c r="AH1119" s="1">
        <v>0.4</v>
      </c>
      <c r="AI1119" s="1">
        <v>-42.54</v>
      </c>
      <c r="AJ1119" s="1">
        <v>2</v>
      </c>
      <c r="AK1119" s="1">
        <v>99</v>
      </c>
      <c r="AL1119" s="1">
        <v>8</v>
      </c>
      <c r="AM1119" s="1">
        <v>14</v>
      </c>
      <c r="AN1119" s="1">
        <v>0</v>
      </c>
      <c r="AO1119" s="1">
        <v>0</v>
      </c>
      <c r="AP1119" s="1">
        <v>491</v>
      </c>
      <c r="AQ1119" s="1">
        <v>4</v>
      </c>
      <c r="AR1119" s="1">
        <v>21</v>
      </c>
      <c r="AS1119" s="1">
        <v>34</v>
      </c>
      <c r="AT1119" s="1">
        <v>435</v>
      </c>
      <c r="AU1119" s="1">
        <v>550</v>
      </c>
      <c r="AV1119" s="1">
        <v>82</v>
      </c>
      <c r="AW1119" s="1">
        <v>4</v>
      </c>
      <c r="AX1119" s="1">
        <v>2</v>
      </c>
      <c r="AY1119" t="str">
        <f t="shared" si="187"/>
        <v>2021_01_LV</v>
      </c>
      <c r="AZ1119" t="str">
        <f t="shared" si="188"/>
        <v>H.Ruggs</v>
      </c>
      <c r="BA1119" t="str">
        <f t="shared" si="189"/>
        <v/>
      </c>
      <c r="BB1119" t="str">
        <f t="shared" si="190"/>
        <v>2021_01_LV</v>
      </c>
      <c r="BC1119" t="str">
        <f t="shared" si="191"/>
        <v/>
      </c>
      <c r="BD1119">
        <f>COUNTIFS($BB$1:BB1119,BB1119,$BC$1:BC1119,"ru")</f>
        <v>4</v>
      </c>
      <c r="BE1119" t="str">
        <f t="shared" si="192"/>
        <v>re</v>
      </c>
      <c r="BF1119">
        <f>COUNTIFS($BB$1:BB1119,BB1119,$BE$1:BE1119,"re")</f>
        <v>6</v>
      </c>
      <c r="BG1119" t="str">
        <f t="shared" si="193"/>
        <v>42021_01_LV</v>
      </c>
      <c r="BH1119" t="str">
        <f t="shared" si="194"/>
        <v>re62021_01_LV</v>
      </c>
      <c r="BI1119" t="str">
        <f t="shared" si="195"/>
        <v>2021_01_LVH.Ruggs</v>
      </c>
      <c r="BJ1119" t="str">
        <f t="shared" si="196"/>
        <v>2021_LV_H.Ruggs</v>
      </c>
      <c r="BK1119" t="str">
        <f>IF(ISERROR(MATCH(LEFT(C1119,5)&amp;B1119&amp;"_"&amp;A1119,$BK$1:BK1118,0)),LEFT(C1119,5)&amp;B1119&amp;"_"&amp;A1119,"")</f>
        <v/>
      </c>
      <c r="BL1119">
        <f>COUNTIFS($B$1:B1119,B1119)-COUNTIFS($B$1:B1119,B1119,$BK$1:BK1119,"")</f>
        <v>12</v>
      </c>
      <c r="BM1119" t="str">
        <f t="shared" si="197"/>
        <v/>
      </c>
    </row>
    <row r="1120" spans="1:65" x14ac:dyDescent="0.25">
      <c r="A1120" s="1" t="s">
        <v>235</v>
      </c>
      <c r="B1120" s="1" t="s">
        <v>66</v>
      </c>
      <c r="C1120" s="1" t="s">
        <v>1646</v>
      </c>
      <c r="D1120" s="1">
        <v>3.1E-2</v>
      </c>
      <c r="E1120" s="1">
        <v>6.31</v>
      </c>
      <c r="F1120" s="1" t="s">
        <v>1869</v>
      </c>
      <c r="G1120" s="1" t="s">
        <v>52</v>
      </c>
      <c r="H1120" s="1" t="s">
        <v>52</v>
      </c>
      <c r="I1120" s="1" t="s">
        <v>52</v>
      </c>
      <c r="J1120" s="1" t="s">
        <v>52</v>
      </c>
      <c r="K1120" s="1" t="s">
        <v>52</v>
      </c>
      <c r="L1120" s="1" t="s">
        <v>52</v>
      </c>
      <c r="M1120" s="1" t="s">
        <v>52</v>
      </c>
      <c r="N1120" s="1" t="s">
        <v>52</v>
      </c>
      <c r="O1120" s="1" t="s">
        <v>52</v>
      </c>
      <c r="P1120" s="1" t="s">
        <v>52</v>
      </c>
      <c r="Q1120" s="1" t="s">
        <v>52</v>
      </c>
      <c r="R1120" s="1" t="s">
        <v>52</v>
      </c>
      <c r="S1120" s="1" t="s">
        <v>52</v>
      </c>
      <c r="T1120" s="1" t="s">
        <v>52</v>
      </c>
      <c r="U1120" s="1" t="s">
        <v>52</v>
      </c>
      <c r="V1120" s="1" t="s">
        <v>52</v>
      </c>
      <c r="W1120" s="1" t="s">
        <v>52</v>
      </c>
      <c r="X1120" s="1" t="s">
        <v>52</v>
      </c>
      <c r="Y1120" s="1" t="s">
        <v>52</v>
      </c>
      <c r="Z1120" s="1" t="s">
        <v>52</v>
      </c>
      <c r="AA1120" s="1" t="s">
        <v>52</v>
      </c>
      <c r="AB1120" s="1" t="s">
        <v>52</v>
      </c>
      <c r="AC1120" s="1" t="s">
        <v>52</v>
      </c>
      <c r="AD1120" s="1">
        <v>46</v>
      </c>
      <c r="AE1120" s="1">
        <v>2</v>
      </c>
      <c r="AF1120" s="1">
        <v>3</v>
      </c>
      <c r="AG1120" s="1">
        <v>6</v>
      </c>
      <c r="AH1120" s="1">
        <v>0.5</v>
      </c>
      <c r="AI1120" s="1">
        <v>-5.5</v>
      </c>
      <c r="AJ1120" s="1">
        <v>3</v>
      </c>
      <c r="AK1120" s="1">
        <v>91</v>
      </c>
      <c r="AL1120" s="1">
        <v>22</v>
      </c>
      <c r="AM1120" s="1">
        <v>20</v>
      </c>
      <c r="AN1120" s="1">
        <v>0</v>
      </c>
      <c r="AO1120" s="1">
        <v>0</v>
      </c>
      <c r="AP1120" s="1">
        <v>351</v>
      </c>
      <c r="AQ1120" s="1">
        <v>2</v>
      </c>
      <c r="AR1120" s="1">
        <v>25</v>
      </c>
      <c r="AS1120" s="1">
        <v>24</v>
      </c>
      <c r="AT1120" s="1">
        <v>299</v>
      </c>
      <c r="AU1120" s="1">
        <v>326</v>
      </c>
      <c r="AV1120" s="1">
        <v>90</v>
      </c>
      <c r="AW1120" s="1">
        <v>9</v>
      </c>
      <c r="AX1120" s="1">
        <v>7</v>
      </c>
      <c r="AY1120" t="str">
        <f t="shared" si="187"/>
        <v>2021_04_DET</v>
      </c>
      <c r="AZ1120" t="str">
        <f t="shared" si="188"/>
        <v>K.Raymond</v>
      </c>
      <c r="BA1120" t="str">
        <f t="shared" si="189"/>
        <v/>
      </c>
      <c r="BB1120" t="str">
        <f t="shared" si="190"/>
        <v>2021_04_DET</v>
      </c>
      <c r="BC1120" t="str">
        <f t="shared" si="191"/>
        <v/>
      </c>
      <c r="BD1120">
        <f>COUNTIFS($BB$1:BB1120,BB1120,$BC$1:BC1120,"ru")</f>
        <v>3</v>
      </c>
      <c r="BE1120" t="str">
        <f t="shared" si="192"/>
        <v>re</v>
      </c>
      <c r="BF1120">
        <f>COUNTIFS($BB$1:BB1120,BB1120,$BE$1:BE1120,"re")</f>
        <v>4</v>
      </c>
      <c r="BG1120" t="str">
        <f t="shared" si="193"/>
        <v>32021_04_DET</v>
      </c>
      <c r="BH1120" t="str">
        <f t="shared" si="194"/>
        <v>re42021_04_DET</v>
      </c>
      <c r="BI1120" t="str">
        <f t="shared" si="195"/>
        <v>2021_04_DETK.Raymond</v>
      </c>
      <c r="BJ1120" t="str">
        <f t="shared" si="196"/>
        <v>2021_DET_K.Raymond</v>
      </c>
      <c r="BK1120" t="str">
        <f>IF(ISERROR(MATCH(LEFT(C1120,5)&amp;B1120&amp;"_"&amp;A1120,$BK$1:BK1119,0)),LEFT(C1120,5)&amp;B1120&amp;"_"&amp;A1120,"")</f>
        <v/>
      </c>
      <c r="BL1120">
        <f>COUNTIFS($B$1:B1120,B1120)-COUNTIFS($B$1:B1120,B1120,$BK$1:BK1120,"")</f>
        <v>7</v>
      </c>
      <c r="BM1120" t="str">
        <f t="shared" si="197"/>
        <v/>
      </c>
    </row>
    <row r="1121" spans="1:65" x14ac:dyDescent="0.25">
      <c r="A1121" s="1" t="s">
        <v>271</v>
      </c>
      <c r="B1121" s="1" t="s">
        <v>99</v>
      </c>
      <c r="C1121" s="1" t="s">
        <v>1642</v>
      </c>
      <c r="D1121" s="1">
        <v>6.6000000000000003E-2</v>
      </c>
      <c r="E1121" s="1">
        <v>4.09</v>
      </c>
      <c r="F1121" s="1" t="s">
        <v>1870</v>
      </c>
      <c r="G1121" s="1" t="s">
        <v>52</v>
      </c>
      <c r="H1121" s="1" t="s">
        <v>52</v>
      </c>
      <c r="I1121" s="1" t="s">
        <v>52</v>
      </c>
      <c r="J1121" s="1" t="s">
        <v>52</v>
      </c>
      <c r="K1121" s="1" t="s">
        <v>52</v>
      </c>
      <c r="L1121" s="1" t="s">
        <v>52</v>
      </c>
      <c r="M1121" s="1" t="s">
        <v>52</v>
      </c>
      <c r="N1121" s="1" t="s">
        <v>52</v>
      </c>
      <c r="O1121" s="1" t="s">
        <v>52</v>
      </c>
      <c r="P1121" s="1" t="s">
        <v>52</v>
      </c>
      <c r="Q1121" s="1" t="s">
        <v>52</v>
      </c>
      <c r="R1121" s="1" t="s">
        <v>52</v>
      </c>
      <c r="S1121" s="1" t="s">
        <v>52</v>
      </c>
      <c r="T1121" s="1" t="s">
        <v>52</v>
      </c>
      <c r="U1121" s="1" t="s">
        <v>52</v>
      </c>
      <c r="V1121" s="1" t="s">
        <v>52</v>
      </c>
      <c r="W1121" s="1" t="s">
        <v>52</v>
      </c>
      <c r="X1121" s="1" t="s">
        <v>52</v>
      </c>
      <c r="Y1121" s="1" t="s">
        <v>52</v>
      </c>
      <c r="Z1121" s="1" t="s">
        <v>52</v>
      </c>
      <c r="AA1121" s="1" t="s">
        <v>52</v>
      </c>
      <c r="AB1121" s="1" t="s">
        <v>52</v>
      </c>
      <c r="AC1121" s="1" t="s">
        <v>52</v>
      </c>
      <c r="AD1121" s="1">
        <v>46</v>
      </c>
      <c r="AE1121" s="1">
        <v>1</v>
      </c>
      <c r="AF1121" s="1">
        <v>6</v>
      </c>
      <c r="AG1121" s="1">
        <v>10</v>
      </c>
      <c r="AH1121" s="1">
        <v>0.6</v>
      </c>
      <c r="AI1121" s="1">
        <v>-12.19</v>
      </c>
      <c r="AJ1121" s="1">
        <v>3</v>
      </c>
      <c r="AK1121" s="1">
        <v>63</v>
      </c>
      <c r="AL1121" s="1">
        <v>23</v>
      </c>
      <c r="AM1121" s="1">
        <v>29</v>
      </c>
      <c r="AN1121" s="1">
        <v>0</v>
      </c>
      <c r="AO1121" s="1">
        <v>0</v>
      </c>
      <c r="AP1121" s="1">
        <v>254</v>
      </c>
      <c r="AQ1121" s="1">
        <v>1</v>
      </c>
      <c r="AR1121" s="1">
        <v>17</v>
      </c>
      <c r="AS1121" s="1">
        <v>19</v>
      </c>
      <c r="AT1121" s="1">
        <v>178</v>
      </c>
      <c r="AU1121" s="1">
        <v>365</v>
      </c>
      <c r="AV1121" s="1">
        <v>106</v>
      </c>
      <c r="AW1121" s="1">
        <v>2</v>
      </c>
      <c r="AX1121" s="1">
        <v>2</v>
      </c>
      <c r="AY1121" t="str">
        <f t="shared" si="187"/>
        <v>2021_04_DEN</v>
      </c>
      <c r="AZ1121" t="str">
        <f t="shared" si="188"/>
        <v>N.Fant</v>
      </c>
      <c r="BA1121" t="str">
        <f t="shared" si="189"/>
        <v/>
      </c>
      <c r="BB1121" t="str">
        <f t="shared" si="190"/>
        <v>2021_04_DEN</v>
      </c>
      <c r="BC1121" t="str">
        <f t="shared" si="191"/>
        <v/>
      </c>
      <c r="BD1121">
        <f>COUNTIFS($BB$1:BB1121,BB1121,$BC$1:BC1121,"ru")</f>
        <v>2</v>
      </c>
      <c r="BE1121" t="str">
        <f t="shared" si="192"/>
        <v>re</v>
      </c>
      <c r="BF1121">
        <f>COUNTIFS($BB$1:BB1121,BB1121,$BE$1:BE1121,"re")</f>
        <v>4</v>
      </c>
      <c r="BG1121" t="str">
        <f t="shared" si="193"/>
        <v>22021_04_DEN</v>
      </c>
      <c r="BH1121" t="str">
        <f t="shared" si="194"/>
        <v>re42021_04_DEN</v>
      </c>
      <c r="BI1121" t="str">
        <f t="shared" si="195"/>
        <v>2021_04_DENN.Fant</v>
      </c>
      <c r="BJ1121" t="str">
        <f t="shared" si="196"/>
        <v>2021_DEN_N.Fant</v>
      </c>
      <c r="BK1121" t="str">
        <f>IF(ISERROR(MATCH(LEFT(C1121,5)&amp;B1121&amp;"_"&amp;A1121,$BK$1:BK1120,0)),LEFT(C1121,5)&amp;B1121&amp;"_"&amp;A1121,"")</f>
        <v/>
      </c>
      <c r="BL1121">
        <f>COUNTIFS($B$1:B1121,B1121)-COUNTIFS($B$1:B1121,B1121,$BK$1:BK1121,"")</f>
        <v>9</v>
      </c>
      <c r="BM1121" t="str">
        <f t="shared" si="197"/>
        <v/>
      </c>
    </row>
    <row r="1122" spans="1:65" x14ac:dyDescent="0.25">
      <c r="A1122" s="1" t="s">
        <v>294</v>
      </c>
      <c r="B1122" s="1" t="s">
        <v>90</v>
      </c>
      <c r="C1122" s="1" t="s">
        <v>1241</v>
      </c>
      <c r="D1122" s="1">
        <v>-8.9999999999999993E-3</v>
      </c>
      <c r="E1122" s="1">
        <v>0.77</v>
      </c>
      <c r="F1122" s="1" t="s">
        <v>1451</v>
      </c>
      <c r="G1122" s="1" t="s">
        <v>52</v>
      </c>
      <c r="H1122" s="1" t="s">
        <v>52</v>
      </c>
      <c r="I1122" s="1" t="s">
        <v>52</v>
      </c>
      <c r="J1122" s="1" t="s">
        <v>52</v>
      </c>
      <c r="K1122" s="1" t="s">
        <v>52</v>
      </c>
      <c r="L1122" s="1" t="s">
        <v>52</v>
      </c>
      <c r="M1122" s="1" t="s">
        <v>52</v>
      </c>
      <c r="N1122" s="1" t="s">
        <v>52</v>
      </c>
      <c r="O1122" s="1" t="s">
        <v>52</v>
      </c>
      <c r="P1122" s="1" t="s">
        <v>52</v>
      </c>
      <c r="Q1122" s="1" t="s">
        <v>52</v>
      </c>
      <c r="R1122" s="1" t="s">
        <v>52</v>
      </c>
      <c r="S1122" s="1" t="s">
        <v>52</v>
      </c>
      <c r="T1122" s="1" t="s">
        <v>52</v>
      </c>
      <c r="U1122" s="1" t="s">
        <v>52</v>
      </c>
      <c r="V1122" s="1" t="s">
        <v>52</v>
      </c>
      <c r="W1122" s="1" t="s">
        <v>52</v>
      </c>
      <c r="X1122" s="1" t="s">
        <v>52</v>
      </c>
      <c r="Y1122" s="1" t="s">
        <v>52</v>
      </c>
      <c r="Z1122" s="1" t="s">
        <v>52</v>
      </c>
      <c r="AA1122" s="1" t="s">
        <v>52</v>
      </c>
      <c r="AB1122" s="1" t="s">
        <v>52</v>
      </c>
      <c r="AC1122" s="1" t="s">
        <v>52</v>
      </c>
      <c r="AD1122" s="1">
        <v>46</v>
      </c>
      <c r="AE1122" s="1">
        <v>0</v>
      </c>
      <c r="AF1122" s="1">
        <v>2</v>
      </c>
      <c r="AG1122" s="1">
        <v>2</v>
      </c>
      <c r="AH1122" s="1">
        <v>1</v>
      </c>
      <c r="AI1122" s="1">
        <v>45.77</v>
      </c>
      <c r="AJ1122" s="1">
        <v>1</v>
      </c>
      <c r="AK1122" s="1">
        <v>41</v>
      </c>
      <c r="AL1122" s="1">
        <v>5</v>
      </c>
      <c r="AM1122" s="1">
        <v>11</v>
      </c>
      <c r="AN1122" s="1">
        <v>0</v>
      </c>
      <c r="AO1122" s="1">
        <v>0</v>
      </c>
      <c r="AP1122" s="1">
        <v>367</v>
      </c>
      <c r="AQ1122" s="1">
        <v>3</v>
      </c>
      <c r="AR1122" s="1">
        <v>12</v>
      </c>
      <c r="AS1122" s="1">
        <v>25</v>
      </c>
      <c r="AT1122" s="1">
        <v>326</v>
      </c>
      <c r="AU1122" s="1">
        <v>277</v>
      </c>
      <c r="AV1122" s="1">
        <v>64</v>
      </c>
      <c r="AW1122" s="1">
        <v>1</v>
      </c>
      <c r="AX1122" s="1">
        <v>0</v>
      </c>
      <c r="AY1122" t="str">
        <f t="shared" si="187"/>
        <v>2021_03_PHI</v>
      </c>
      <c r="AZ1122" t="str">
        <f t="shared" si="188"/>
        <v>Q.Watkins</v>
      </c>
      <c r="BA1122" t="str">
        <f t="shared" si="189"/>
        <v/>
      </c>
      <c r="BB1122" t="str">
        <f t="shared" si="190"/>
        <v>2021_03_PHI</v>
      </c>
      <c r="BC1122" t="str">
        <f t="shared" si="191"/>
        <v/>
      </c>
      <c r="BD1122">
        <f>COUNTIFS($BB$1:BB1122,BB1122,$BC$1:BC1122,"ru")</f>
        <v>3</v>
      </c>
      <c r="BE1122" t="str">
        <f t="shared" si="192"/>
        <v>re</v>
      </c>
      <c r="BF1122">
        <f>COUNTIFS($BB$1:BB1122,BB1122,$BE$1:BE1122,"re")</f>
        <v>6</v>
      </c>
      <c r="BG1122" t="str">
        <f t="shared" si="193"/>
        <v>32021_03_PHI</v>
      </c>
      <c r="BH1122" t="str">
        <f t="shared" si="194"/>
        <v>re62021_03_PHI</v>
      </c>
      <c r="BI1122" t="str">
        <f t="shared" si="195"/>
        <v>2021_03_PHIQ.Watkins</v>
      </c>
      <c r="BJ1122" t="str">
        <f t="shared" si="196"/>
        <v>2021_PHI_Q.Watkins</v>
      </c>
      <c r="BK1122" t="str">
        <f>IF(ISERROR(MATCH(LEFT(C1122,5)&amp;B1122&amp;"_"&amp;A1122,$BK$1:BK1121,0)),LEFT(C1122,5)&amp;B1122&amp;"_"&amp;A1122,"")</f>
        <v/>
      </c>
      <c r="BL1122">
        <f>COUNTIFS($B$1:B1122,B1122)-COUNTIFS($B$1:B1122,B1122,$BK$1:BK1122,"")</f>
        <v>9</v>
      </c>
      <c r="BM1122" t="str">
        <f t="shared" si="197"/>
        <v/>
      </c>
    </row>
    <row r="1123" spans="1:65" x14ac:dyDescent="0.25">
      <c r="A1123" s="1" t="s">
        <v>228</v>
      </c>
      <c r="B1123" s="1" t="s">
        <v>70</v>
      </c>
      <c r="C1123" s="1" t="s">
        <v>2059</v>
      </c>
      <c r="D1123" s="1">
        <v>3.2000000000000001E-2</v>
      </c>
      <c r="E1123" s="1">
        <v>2.21</v>
      </c>
      <c r="F1123" s="1" t="s">
        <v>2246</v>
      </c>
      <c r="G1123" s="1" t="s">
        <v>52</v>
      </c>
      <c r="H1123" s="1" t="s">
        <v>52</v>
      </c>
      <c r="I1123" s="1" t="s">
        <v>52</v>
      </c>
      <c r="J1123" s="1" t="s">
        <v>52</v>
      </c>
      <c r="K1123" s="1" t="s">
        <v>52</v>
      </c>
      <c r="L1123" s="1" t="s">
        <v>52</v>
      </c>
      <c r="M1123" s="1" t="s">
        <v>52</v>
      </c>
      <c r="N1123" s="1" t="s">
        <v>52</v>
      </c>
      <c r="O1123" s="1" t="s">
        <v>52</v>
      </c>
      <c r="P1123" s="1" t="s">
        <v>52</v>
      </c>
      <c r="Q1123" s="1" t="s">
        <v>52</v>
      </c>
      <c r="R1123" s="1" t="s">
        <v>52</v>
      </c>
      <c r="S1123" s="1" t="s">
        <v>52</v>
      </c>
      <c r="T1123" s="1" t="s">
        <v>52</v>
      </c>
      <c r="U1123" s="1" t="s">
        <v>52</v>
      </c>
      <c r="V1123" s="1" t="s">
        <v>52</v>
      </c>
      <c r="W1123" s="1" t="s">
        <v>52</v>
      </c>
      <c r="X1123" s="1" t="s">
        <v>52</v>
      </c>
      <c r="Y1123" s="1" t="s">
        <v>52</v>
      </c>
      <c r="Z1123" s="1" t="s">
        <v>52</v>
      </c>
      <c r="AA1123" s="1" t="s">
        <v>52</v>
      </c>
      <c r="AB1123" s="1" t="s">
        <v>52</v>
      </c>
      <c r="AC1123" s="1" t="s">
        <v>52</v>
      </c>
      <c r="AD1123" s="1">
        <v>46</v>
      </c>
      <c r="AE1123" s="1">
        <v>0</v>
      </c>
      <c r="AF1123" s="1">
        <v>4</v>
      </c>
      <c r="AG1123" s="1">
        <v>11</v>
      </c>
      <c r="AH1123" s="1">
        <v>0.36299999999999999</v>
      </c>
      <c r="AI1123" s="1">
        <v>-44.42</v>
      </c>
      <c r="AJ1123" s="1">
        <v>2</v>
      </c>
      <c r="AK1123" s="1">
        <v>163</v>
      </c>
      <c r="AL1123" s="1">
        <v>14</v>
      </c>
      <c r="AM1123" s="1">
        <v>29</v>
      </c>
      <c r="AN1123" s="1">
        <v>0</v>
      </c>
      <c r="AO1123" s="1">
        <v>0</v>
      </c>
      <c r="AP1123" s="1">
        <v>373</v>
      </c>
      <c r="AQ1123" s="1">
        <v>2</v>
      </c>
      <c r="AR1123" s="1">
        <v>33</v>
      </c>
      <c r="AS1123" s="1">
        <v>20</v>
      </c>
      <c r="AT1123" s="1">
        <v>248</v>
      </c>
      <c r="AU1123" s="1">
        <v>398</v>
      </c>
      <c r="AV1123" s="1">
        <v>131</v>
      </c>
      <c r="AW1123" s="1">
        <v>10</v>
      </c>
      <c r="AX1123" s="1">
        <v>6</v>
      </c>
      <c r="AY1123" t="str">
        <f t="shared" si="187"/>
        <v>2021_05_WAS</v>
      </c>
      <c r="AZ1123" t="str">
        <f t="shared" si="188"/>
        <v>T.McLaurin</v>
      </c>
      <c r="BA1123" t="str">
        <f t="shared" si="189"/>
        <v/>
      </c>
      <c r="BB1123" t="str">
        <f t="shared" si="190"/>
        <v>2021_05_WAS</v>
      </c>
      <c r="BC1123" t="str">
        <f t="shared" si="191"/>
        <v/>
      </c>
      <c r="BD1123">
        <f>COUNTIFS($BB$1:BB1123,BB1123,$BC$1:BC1123,"ru")</f>
        <v>5</v>
      </c>
      <c r="BE1123" t="str">
        <f t="shared" si="192"/>
        <v>re</v>
      </c>
      <c r="BF1123">
        <f>COUNTIFS($BB$1:BB1123,BB1123,$BE$1:BE1123,"re")</f>
        <v>6</v>
      </c>
      <c r="BG1123" t="str">
        <f t="shared" si="193"/>
        <v>52021_05_WAS</v>
      </c>
      <c r="BH1123" t="str">
        <f t="shared" si="194"/>
        <v>re62021_05_WAS</v>
      </c>
      <c r="BI1123" t="str">
        <f t="shared" si="195"/>
        <v>2021_05_WAST.McLaurin</v>
      </c>
      <c r="BJ1123" t="str">
        <f t="shared" si="196"/>
        <v>2021_WAS_T.McLaurin</v>
      </c>
      <c r="BK1123" t="str">
        <f>IF(ISERROR(MATCH(LEFT(C1123,5)&amp;B1123&amp;"_"&amp;A1123,$BK$1:BK1122,0)),LEFT(C1123,5)&amp;B1123&amp;"_"&amp;A1123,"")</f>
        <v/>
      </c>
      <c r="BL1123">
        <f>COUNTIFS($B$1:B1123,B1123)-COUNTIFS($B$1:B1123,B1123,$BK$1:BK1123,"")</f>
        <v>13</v>
      </c>
      <c r="BM1123" t="str">
        <f t="shared" si="197"/>
        <v/>
      </c>
    </row>
    <row r="1124" spans="1:65" x14ac:dyDescent="0.25">
      <c r="A1124" s="1" t="s">
        <v>317</v>
      </c>
      <c r="B1124" s="1" t="s">
        <v>76</v>
      </c>
      <c r="C1124" s="1" t="s">
        <v>801</v>
      </c>
      <c r="D1124" s="1">
        <v>0.35299999999999998</v>
      </c>
      <c r="E1124" s="1">
        <v>1.53</v>
      </c>
      <c r="F1124" s="1" t="s">
        <v>816</v>
      </c>
      <c r="G1124" s="1" t="s">
        <v>52</v>
      </c>
      <c r="H1124" s="1" t="s">
        <v>52</v>
      </c>
      <c r="I1124" s="1" t="s">
        <v>52</v>
      </c>
      <c r="J1124" s="1" t="s">
        <v>52</v>
      </c>
      <c r="K1124" s="1" t="s">
        <v>52</v>
      </c>
      <c r="L1124" s="1" t="s">
        <v>52</v>
      </c>
      <c r="M1124" s="1" t="s">
        <v>52</v>
      </c>
      <c r="N1124" s="1" t="s">
        <v>52</v>
      </c>
      <c r="O1124" s="1" t="s">
        <v>52</v>
      </c>
      <c r="P1124" s="1" t="s">
        <v>52</v>
      </c>
      <c r="Q1124" s="1" t="s">
        <v>52</v>
      </c>
      <c r="R1124" s="1" t="s">
        <v>52</v>
      </c>
      <c r="S1124" s="1" t="s">
        <v>52</v>
      </c>
      <c r="T1124" s="1" t="s">
        <v>52</v>
      </c>
      <c r="U1124" s="1" t="s">
        <v>52</v>
      </c>
      <c r="V1124" s="1" t="s">
        <v>52</v>
      </c>
      <c r="W1124" s="1" t="s">
        <v>52</v>
      </c>
      <c r="X1124" s="1" t="s">
        <v>52</v>
      </c>
      <c r="Y1124" s="1" t="s">
        <v>52</v>
      </c>
      <c r="Z1124" s="1" t="s">
        <v>52</v>
      </c>
      <c r="AA1124" s="1" t="s">
        <v>52</v>
      </c>
      <c r="AB1124" s="1" t="s">
        <v>52</v>
      </c>
      <c r="AC1124" s="1" t="s">
        <v>52</v>
      </c>
      <c r="AD1124" s="1">
        <v>46</v>
      </c>
      <c r="AE1124" s="1">
        <v>1</v>
      </c>
      <c r="AF1124" s="1">
        <v>2</v>
      </c>
      <c r="AG1124" s="1">
        <v>2</v>
      </c>
      <c r="AH1124" s="1">
        <v>1</v>
      </c>
      <c r="AI1124" s="1">
        <v>44.54</v>
      </c>
      <c r="AJ1124" s="1">
        <v>2</v>
      </c>
      <c r="AK1124" s="1">
        <v>41</v>
      </c>
      <c r="AL1124" s="1">
        <v>5</v>
      </c>
      <c r="AM1124" s="1">
        <v>6</v>
      </c>
      <c r="AN1124" s="1">
        <v>0</v>
      </c>
      <c r="AO1124" s="1">
        <v>0</v>
      </c>
      <c r="AP1124" s="1">
        <v>491</v>
      </c>
      <c r="AQ1124" s="1">
        <v>4</v>
      </c>
      <c r="AR1124" s="1">
        <v>21</v>
      </c>
      <c r="AS1124" s="1">
        <v>34</v>
      </c>
      <c r="AT1124" s="1">
        <v>435</v>
      </c>
      <c r="AU1124" s="1">
        <v>550</v>
      </c>
      <c r="AV1124" s="1">
        <v>82</v>
      </c>
      <c r="AW1124" s="1">
        <v>4</v>
      </c>
      <c r="AX1124" s="1">
        <v>2</v>
      </c>
      <c r="AY1124" t="str">
        <f t="shared" si="187"/>
        <v>2021_01_LV</v>
      </c>
      <c r="AZ1124" t="str">
        <f t="shared" si="188"/>
        <v>Z.Jones</v>
      </c>
      <c r="BA1124" t="str">
        <f t="shared" si="189"/>
        <v/>
      </c>
      <c r="BB1124" t="str">
        <f t="shared" si="190"/>
        <v>2021_01_LV</v>
      </c>
      <c r="BC1124" t="str">
        <f t="shared" si="191"/>
        <v/>
      </c>
      <c r="BD1124">
        <f>COUNTIFS($BB$1:BB1124,BB1124,$BC$1:BC1124,"ru")</f>
        <v>4</v>
      </c>
      <c r="BE1124" t="str">
        <f t="shared" si="192"/>
        <v>re</v>
      </c>
      <c r="BF1124">
        <f>COUNTIFS($BB$1:BB1124,BB1124,$BE$1:BE1124,"re")</f>
        <v>7</v>
      </c>
      <c r="BG1124" t="str">
        <f t="shared" si="193"/>
        <v>42021_01_LV</v>
      </c>
      <c r="BH1124" t="str">
        <f t="shared" si="194"/>
        <v>re72021_01_LV</v>
      </c>
      <c r="BI1124" t="str">
        <f t="shared" si="195"/>
        <v>2021_01_LVZ.Jones</v>
      </c>
      <c r="BJ1124" t="str">
        <f t="shared" si="196"/>
        <v>2021_LV_Z.Jones</v>
      </c>
      <c r="BK1124" t="str">
        <f>IF(ISERROR(MATCH(LEFT(C1124,5)&amp;B1124&amp;"_"&amp;A1124,$BK$1:BK1123,0)),LEFT(C1124,5)&amp;B1124&amp;"_"&amp;A1124,"")</f>
        <v>2021_LV_Z.Jones</v>
      </c>
      <c r="BL1124">
        <f>COUNTIFS($B$1:B1124,B1124)-COUNTIFS($B$1:B1124,B1124,$BK$1:BK1124,"")</f>
        <v>13</v>
      </c>
      <c r="BM1124" t="str">
        <f t="shared" si="197"/>
        <v>2021_LV13</v>
      </c>
    </row>
    <row r="1125" spans="1:65" x14ac:dyDescent="0.25">
      <c r="A1125" s="1" t="s">
        <v>205</v>
      </c>
      <c r="B1125" s="1" t="s">
        <v>110</v>
      </c>
      <c r="C1125" s="1" t="s">
        <v>2047</v>
      </c>
      <c r="D1125" s="1">
        <v>1.6E-2</v>
      </c>
      <c r="E1125" s="1">
        <v>0.66</v>
      </c>
      <c r="F1125" s="1" t="s">
        <v>2247</v>
      </c>
      <c r="G1125" s="1" t="s">
        <v>52</v>
      </c>
      <c r="H1125" s="1" t="s">
        <v>52</v>
      </c>
      <c r="I1125" s="1" t="s">
        <v>52</v>
      </c>
      <c r="J1125" s="1" t="s">
        <v>52</v>
      </c>
      <c r="K1125" s="1" t="s">
        <v>52</v>
      </c>
      <c r="L1125" s="1" t="s">
        <v>52</v>
      </c>
      <c r="M1125" s="1" t="s">
        <v>52</v>
      </c>
      <c r="N1125" s="1" t="s">
        <v>52</v>
      </c>
      <c r="O1125" s="1" t="s">
        <v>52</v>
      </c>
      <c r="P1125" s="1" t="s">
        <v>52</v>
      </c>
      <c r="Q1125" s="1" t="s">
        <v>52</v>
      </c>
      <c r="R1125" s="1" t="s">
        <v>52</v>
      </c>
      <c r="S1125" s="1" t="s">
        <v>52</v>
      </c>
      <c r="T1125" s="1" t="s">
        <v>52</v>
      </c>
      <c r="U1125" s="1" t="s">
        <v>52</v>
      </c>
      <c r="V1125" s="1" t="s">
        <v>52</v>
      </c>
      <c r="W1125" s="1" t="s">
        <v>52</v>
      </c>
      <c r="X1125" s="1" t="s">
        <v>52</v>
      </c>
      <c r="Y1125" s="1" t="s">
        <v>52</v>
      </c>
      <c r="Z1125" s="1" t="s">
        <v>52</v>
      </c>
      <c r="AA1125" s="1" t="s">
        <v>52</v>
      </c>
      <c r="AB1125" s="1" t="s">
        <v>52</v>
      </c>
      <c r="AC1125" s="1" t="s">
        <v>52</v>
      </c>
      <c r="AD1125" s="1">
        <v>45</v>
      </c>
      <c r="AE1125" s="1">
        <v>0</v>
      </c>
      <c r="AF1125" s="1">
        <v>4</v>
      </c>
      <c r="AG1125" s="1">
        <v>7</v>
      </c>
      <c r="AH1125" s="1">
        <v>0.57099999999999995</v>
      </c>
      <c r="AI1125" s="1">
        <v>-7.22</v>
      </c>
      <c r="AJ1125" s="1">
        <v>2</v>
      </c>
      <c r="AK1125" s="1">
        <v>105</v>
      </c>
      <c r="AL1125" s="1">
        <v>8</v>
      </c>
      <c r="AM1125" s="1">
        <v>12</v>
      </c>
      <c r="AN1125" s="1">
        <v>0</v>
      </c>
      <c r="AO1125" s="1">
        <v>0</v>
      </c>
      <c r="AP1125" s="1">
        <v>232</v>
      </c>
      <c r="AQ1125" s="1">
        <v>2</v>
      </c>
      <c r="AR1125" s="1">
        <v>18</v>
      </c>
      <c r="AS1125" s="1">
        <v>19</v>
      </c>
      <c r="AT1125" s="1">
        <v>192</v>
      </c>
      <c r="AU1125" s="1">
        <v>276</v>
      </c>
      <c r="AV1125" s="1">
        <v>64</v>
      </c>
      <c r="AW1125" s="1">
        <v>6</v>
      </c>
      <c r="AX1125" s="1">
        <v>4</v>
      </c>
      <c r="AY1125" t="str">
        <f t="shared" si="187"/>
        <v>2021_05_NYJ</v>
      </c>
      <c r="AZ1125" t="str">
        <f t="shared" si="188"/>
        <v>C.Davis</v>
      </c>
      <c r="BA1125" t="str">
        <f t="shared" si="189"/>
        <v/>
      </c>
      <c r="BB1125" t="str">
        <f t="shared" si="190"/>
        <v>2021_05_NYJ</v>
      </c>
      <c r="BC1125" t="str">
        <f t="shared" si="191"/>
        <v/>
      </c>
      <c r="BD1125">
        <f>COUNTIFS($BB$1:BB1125,BB1125,$BC$1:BC1125,"ru")</f>
        <v>3</v>
      </c>
      <c r="BE1125" t="str">
        <f t="shared" si="192"/>
        <v>re</v>
      </c>
      <c r="BF1125">
        <f>COUNTIFS($BB$1:BB1125,BB1125,$BE$1:BE1125,"re")</f>
        <v>4</v>
      </c>
      <c r="BG1125" t="str">
        <f t="shared" si="193"/>
        <v>32021_05_NYJ</v>
      </c>
      <c r="BH1125" t="str">
        <f t="shared" si="194"/>
        <v>re42021_05_NYJ</v>
      </c>
      <c r="BI1125" t="str">
        <f t="shared" si="195"/>
        <v>2021_05_NYJC.Davis</v>
      </c>
      <c r="BJ1125" t="str">
        <f t="shared" si="196"/>
        <v>2021_NYJ_C.Davis</v>
      </c>
      <c r="BK1125" t="str">
        <f>IF(ISERROR(MATCH(LEFT(C1125,5)&amp;B1125&amp;"_"&amp;A1125,$BK$1:BK1124,0)),LEFT(C1125,5)&amp;B1125&amp;"_"&amp;A1125,"")</f>
        <v/>
      </c>
      <c r="BL1125">
        <f>COUNTIFS($B$1:B1125,B1125)-COUNTIFS($B$1:B1125,B1125,$BK$1:BK1125,"")</f>
        <v>9</v>
      </c>
      <c r="BM1125" t="str">
        <f t="shared" si="197"/>
        <v/>
      </c>
    </row>
    <row r="1126" spans="1:65" x14ac:dyDescent="0.25">
      <c r="A1126" s="1" t="s">
        <v>309</v>
      </c>
      <c r="B1126" s="1" t="s">
        <v>108</v>
      </c>
      <c r="C1126" s="1" t="s">
        <v>2036</v>
      </c>
      <c r="D1126" s="1">
        <v>7.3999999999999996E-2</v>
      </c>
      <c r="E1126" s="1">
        <v>4.0199999999999996</v>
      </c>
      <c r="F1126" s="1" t="s">
        <v>2248</v>
      </c>
      <c r="G1126" s="1" t="s">
        <v>52</v>
      </c>
      <c r="H1126" s="1" t="s">
        <v>52</v>
      </c>
      <c r="I1126" s="1" t="s">
        <v>52</v>
      </c>
      <c r="J1126" s="1" t="s">
        <v>52</v>
      </c>
      <c r="K1126" s="1" t="s">
        <v>52</v>
      </c>
      <c r="L1126" s="1" t="s">
        <v>52</v>
      </c>
      <c r="M1126" s="1" t="s">
        <v>52</v>
      </c>
      <c r="N1126" s="1" t="s">
        <v>52</v>
      </c>
      <c r="O1126" s="1" t="s">
        <v>52</v>
      </c>
      <c r="P1126" s="1" t="s">
        <v>52</v>
      </c>
      <c r="Q1126" s="1" t="s">
        <v>52</v>
      </c>
      <c r="R1126" s="1" t="s">
        <v>52</v>
      </c>
      <c r="S1126" s="1" t="s">
        <v>52</v>
      </c>
      <c r="T1126" s="1" t="s">
        <v>52</v>
      </c>
      <c r="U1126" s="1" t="s">
        <v>52</v>
      </c>
      <c r="V1126" s="1" t="s">
        <v>52</v>
      </c>
      <c r="W1126" s="1" t="s">
        <v>52</v>
      </c>
      <c r="X1126" s="1" t="s">
        <v>52</v>
      </c>
      <c r="Y1126" s="1" t="s">
        <v>52</v>
      </c>
      <c r="Z1126" s="1" t="s">
        <v>52</v>
      </c>
      <c r="AA1126" s="1" t="s">
        <v>52</v>
      </c>
      <c r="AB1126" s="1" t="s">
        <v>52</v>
      </c>
      <c r="AC1126" s="1" t="s">
        <v>52</v>
      </c>
      <c r="AD1126" s="1">
        <v>45</v>
      </c>
      <c r="AE1126" s="1">
        <v>0</v>
      </c>
      <c r="AF1126" s="1">
        <v>4</v>
      </c>
      <c r="AG1126" s="1">
        <v>4</v>
      </c>
      <c r="AH1126" s="1">
        <v>1</v>
      </c>
      <c r="AI1126" s="1">
        <v>28.21</v>
      </c>
      <c r="AJ1126" s="1">
        <v>3</v>
      </c>
      <c r="AK1126" s="1">
        <v>26</v>
      </c>
      <c r="AL1126" s="1">
        <v>19</v>
      </c>
      <c r="AM1126" s="1">
        <v>13</v>
      </c>
      <c r="AN1126" s="1">
        <v>0</v>
      </c>
      <c r="AO1126" s="1">
        <v>0</v>
      </c>
      <c r="AP1126" s="1">
        <v>527</v>
      </c>
      <c r="AQ1126" s="1">
        <v>4</v>
      </c>
      <c r="AR1126" s="1">
        <v>26</v>
      </c>
      <c r="AS1126" s="1">
        <v>37</v>
      </c>
      <c r="AT1126" s="1">
        <v>442</v>
      </c>
      <c r="AU1126" s="1">
        <v>308</v>
      </c>
      <c r="AV1126" s="1">
        <v>86</v>
      </c>
      <c r="AW1126" s="1">
        <v>7</v>
      </c>
      <c r="AX1126" s="1">
        <v>6</v>
      </c>
      <c r="AY1126" t="str">
        <f t="shared" si="187"/>
        <v>2021_05_BAL</v>
      </c>
      <c r="AZ1126" t="str">
        <f t="shared" si="188"/>
        <v>D.Duvernay</v>
      </c>
      <c r="BA1126" t="str">
        <f t="shared" si="189"/>
        <v/>
      </c>
      <c r="BB1126" t="str">
        <f t="shared" si="190"/>
        <v>2021_05_BAL</v>
      </c>
      <c r="BC1126" t="str">
        <f t="shared" si="191"/>
        <v/>
      </c>
      <c r="BD1126">
        <f>COUNTIFS($BB$1:BB1126,BB1126,$BC$1:BC1126,"ru")</f>
        <v>4</v>
      </c>
      <c r="BE1126" t="str">
        <f t="shared" si="192"/>
        <v>re</v>
      </c>
      <c r="BF1126">
        <f>COUNTIFS($BB$1:BB1126,BB1126,$BE$1:BE1126,"re")</f>
        <v>6</v>
      </c>
      <c r="BG1126" t="str">
        <f t="shared" si="193"/>
        <v>42021_05_BAL</v>
      </c>
      <c r="BH1126" t="str">
        <f t="shared" si="194"/>
        <v>re62021_05_BAL</v>
      </c>
      <c r="BI1126" t="str">
        <f t="shared" si="195"/>
        <v>2021_05_BALD.Duvernay</v>
      </c>
      <c r="BJ1126" t="str">
        <f t="shared" si="196"/>
        <v>2021_BAL_D.Duvernay</v>
      </c>
      <c r="BK1126" t="str">
        <f>IF(ISERROR(MATCH(LEFT(C1126,5)&amp;B1126&amp;"_"&amp;A1126,$BK$1:BK1125,0)),LEFT(C1126,5)&amp;B1126&amp;"_"&amp;A1126,"")</f>
        <v/>
      </c>
      <c r="BL1126">
        <f>COUNTIFS($B$1:B1126,B1126)-COUNTIFS($B$1:B1126,B1126,$BK$1:BK1126,"")</f>
        <v>13</v>
      </c>
      <c r="BM1126" t="str">
        <f t="shared" si="197"/>
        <v/>
      </c>
    </row>
    <row r="1127" spans="1:65" x14ac:dyDescent="0.25">
      <c r="A1127" s="1" t="s">
        <v>255</v>
      </c>
      <c r="B1127" s="1" t="s">
        <v>100</v>
      </c>
      <c r="C1127" s="1" t="s">
        <v>2453</v>
      </c>
      <c r="D1127" s="1">
        <v>-2E-3</v>
      </c>
      <c r="E1127" s="1">
        <v>0.78</v>
      </c>
      <c r="F1127" s="1" t="s">
        <v>2603</v>
      </c>
      <c r="G1127" s="1" t="s">
        <v>52</v>
      </c>
      <c r="H1127" s="1" t="s">
        <v>52</v>
      </c>
      <c r="I1127" s="1" t="s">
        <v>52</v>
      </c>
      <c r="J1127" s="1" t="s">
        <v>52</v>
      </c>
      <c r="K1127" s="1" t="s">
        <v>52</v>
      </c>
      <c r="L1127" s="1" t="s">
        <v>52</v>
      </c>
      <c r="M1127" s="1" t="s">
        <v>52</v>
      </c>
      <c r="N1127" s="1" t="s">
        <v>52</v>
      </c>
      <c r="O1127" s="1" t="s">
        <v>52</v>
      </c>
      <c r="P1127" s="1" t="s">
        <v>52</v>
      </c>
      <c r="Q1127" s="1" t="s">
        <v>52</v>
      </c>
      <c r="R1127" s="1" t="s">
        <v>52</v>
      </c>
      <c r="S1127" s="1" t="s">
        <v>52</v>
      </c>
      <c r="T1127" s="1" t="s">
        <v>52</v>
      </c>
      <c r="U1127" s="1" t="s">
        <v>52</v>
      </c>
      <c r="V1127" s="1" t="s">
        <v>52</v>
      </c>
      <c r="W1127" s="1" t="s">
        <v>52</v>
      </c>
      <c r="X1127" s="1" t="s">
        <v>52</v>
      </c>
      <c r="Y1127" s="1" t="s">
        <v>52</v>
      </c>
      <c r="Z1127" s="1" t="s">
        <v>52</v>
      </c>
      <c r="AA1127" s="1" t="s">
        <v>52</v>
      </c>
      <c r="AB1127" s="1" t="s">
        <v>52</v>
      </c>
      <c r="AC1127" s="1" t="s">
        <v>52</v>
      </c>
      <c r="AD1127" s="1">
        <v>45</v>
      </c>
      <c r="AE1127" s="1">
        <v>1</v>
      </c>
      <c r="AF1127" s="1">
        <v>5</v>
      </c>
      <c r="AG1127" s="1">
        <v>8</v>
      </c>
      <c r="AH1127" s="1">
        <v>0.625</v>
      </c>
      <c r="AI1127" s="1">
        <v>-3.41</v>
      </c>
      <c r="AJ1127" s="1">
        <v>3</v>
      </c>
      <c r="AK1127" s="1">
        <v>70</v>
      </c>
      <c r="AL1127" s="1">
        <v>6</v>
      </c>
      <c r="AM1127" s="1">
        <v>20</v>
      </c>
      <c r="AN1127" s="1">
        <v>0</v>
      </c>
      <c r="AO1127" s="1">
        <v>0</v>
      </c>
      <c r="AP1127" s="1">
        <v>277</v>
      </c>
      <c r="AQ1127" s="1">
        <v>2</v>
      </c>
      <c r="AR1127" s="1">
        <v>26</v>
      </c>
      <c r="AS1127" s="1">
        <v>16</v>
      </c>
      <c r="AT1127" s="1">
        <v>174</v>
      </c>
      <c r="AU1127" s="1">
        <v>327</v>
      </c>
      <c r="AV1127" s="1">
        <v>140</v>
      </c>
      <c r="AW1127" s="1">
        <v>3</v>
      </c>
      <c r="AX1127" s="1">
        <v>3</v>
      </c>
      <c r="AY1127" t="str">
        <f t="shared" si="187"/>
        <v>2021_06_CHI</v>
      </c>
      <c r="AZ1127" t="str">
        <f t="shared" si="188"/>
        <v>D.Mooney</v>
      </c>
      <c r="BA1127" t="str">
        <f t="shared" si="189"/>
        <v/>
      </c>
      <c r="BB1127" t="str">
        <f t="shared" si="190"/>
        <v>2021_06_CHI</v>
      </c>
      <c r="BC1127" t="str">
        <f t="shared" si="191"/>
        <v/>
      </c>
      <c r="BD1127">
        <f>COUNTIFS($BB$1:BB1127,BB1127,$BC$1:BC1127,"ru")</f>
        <v>3</v>
      </c>
      <c r="BE1127" t="str">
        <f t="shared" si="192"/>
        <v>re</v>
      </c>
      <c r="BF1127">
        <f>COUNTIFS($BB$1:BB1127,BB1127,$BE$1:BE1127,"re")</f>
        <v>4</v>
      </c>
      <c r="BG1127" t="str">
        <f t="shared" si="193"/>
        <v>32021_06_CHI</v>
      </c>
      <c r="BH1127" t="str">
        <f t="shared" si="194"/>
        <v>re42021_06_CHI</v>
      </c>
      <c r="BI1127" t="str">
        <f t="shared" si="195"/>
        <v>2021_06_CHID.Mooney</v>
      </c>
      <c r="BJ1127" t="str">
        <f t="shared" si="196"/>
        <v>2021_CHI_D.Mooney</v>
      </c>
      <c r="BK1127" t="str">
        <f>IF(ISERROR(MATCH(LEFT(C1127,5)&amp;B1127&amp;"_"&amp;A1127,$BK$1:BK1126,0)),LEFT(C1127,5)&amp;B1127&amp;"_"&amp;A1127,"")</f>
        <v/>
      </c>
      <c r="BL1127">
        <f>COUNTIFS($B$1:B1127,B1127)-COUNTIFS($B$1:B1127,B1127,$BK$1:BK1127,"")</f>
        <v>10</v>
      </c>
      <c r="BM1127" t="str">
        <f t="shared" si="197"/>
        <v/>
      </c>
    </row>
    <row r="1128" spans="1:65" x14ac:dyDescent="0.25">
      <c r="A1128" s="1" t="s">
        <v>260</v>
      </c>
      <c r="B1128" s="1" t="s">
        <v>51</v>
      </c>
      <c r="C1128" s="1" t="s">
        <v>409</v>
      </c>
      <c r="D1128" s="1">
        <v>2.1999999999999999E-2</v>
      </c>
      <c r="E1128" s="1">
        <v>4.37</v>
      </c>
      <c r="F1128" s="1" t="s">
        <v>636</v>
      </c>
      <c r="G1128" s="1" t="s">
        <v>52</v>
      </c>
      <c r="H1128" s="1" t="s">
        <v>52</v>
      </c>
      <c r="I1128" s="1" t="s">
        <v>52</v>
      </c>
      <c r="J1128" s="1" t="s">
        <v>52</v>
      </c>
      <c r="K1128" s="1" t="s">
        <v>52</v>
      </c>
      <c r="L1128" s="1" t="s">
        <v>52</v>
      </c>
      <c r="M1128" s="1" t="s">
        <v>52</v>
      </c>
      <c r="N1128" s="1" t="s">
        <v>52</v>
      </c>
      <c r="O1128" s="1" t="s">
        <v>52</v>
      </c>
      <c r="P1128" s="1" t="s">
        <v>52</v>
      </c>
      <c r="Q1128" s="1" t="s">
        <v>52</v>
      </c>
      <c r="R1128" s="1" t="s">
        <v>52</v>
      </c>
      <c r="S1128" s="1" t="s">
        <v>52</v>
      </c>
      <c r="T1128" s="1" t="s">
        <v>52</v>
      </c>
      <c r="U1128" s="1" t="s">
        <v>52</v>
      </c>
      <c r="V1128" s="1" t="s">
        <v>52</v>
      </c>
      <c r="W1128" s="1" t="s">
        <v>52</v>
      </c>
      <c r="X1128" s="1" t="s">
        <v>52</v>
      </c>
      <c r="Y1128" s="1" t="s">
        <v>52</v>
      </c>
      <c r="Z1128" s="1" t="s">
        <v>52</v>
      </c>
      <c r="AA1128" s="1" t="s">
        <v>52</v>
      </c>
      <c r="AB1128" s="1" t="s">
        <v>52</v>
      </c>
      <c r="AC1128" s="1" t="s">
        <v>52</v>
      </c>
      <c r="AD1128" s="1">
        <v>45</v>
      </c>
      <c r="AE1128" s="1">
        <v>0</v>
      </c>
      <c r="AF1128" s="1">
        <v>6</v>
      </c>
      <c r="AG1128" s="1">
        <v>6</v>
      </c>
      <c r="AH1128" s="1">
        <v>1</v>
      </c>
      <c r="AI1128" s="1">
        <v>20.41</v>
      </c>
      <c r="AJ1128" s="1">
        <v>3</v>
      </c>
      <c r="AK1128" s="1">
        <v>14</v>
      </c>
      <c r="AL1128" s="1">
        <v>31</v>
      </c>
      <c r="AM1128" s="1">
        <v>23</v>
      </c>
      <c r="AN1128" s="1">
        <v>0</v>
      </c>
      <c r="AO1128" s="1">
        <v>0</v>
      </c>
      <c r="AP1128" s="1">
        <v>451</v>
      </c>
      <c r="AQ1128" s="1">
        <v>3</v>
      </c>
      <c r="AR1128" s="1">
        <v>18</v>
      </c>
      <c r="AS1128" s="1">
        <v>42</v>
      </c>
      <c r="AT1128" s="1">
        <v>403</v>
      </c>
      <c r="AU1128" s="1">
        <v>382</v>
      </c>
      <c r="AV1128" s="1">
        <v>60</v>
      </c>
      <c r="AW1128" s="1">
        <v>3</v>
      </c>
      <c r="AX1128" s="1">
        <v>2</v>
      </c>
      <c r="AY1128" t="str">
        <f t="shared" si="187"/>
        <v>2021_01_DAL</v>
      </c>
      <c r="AZ1128" t="str">
        <f t="shared" si="188"/>
        <v>D.Schultz</v>
      </c>
      <c r="BA1128" t="str">
        <f t="shared" si="189"/>
        <v/>
      </c>
      <c r="BB1128" t="str">
        <f t="shared" si="190"/>
        <v>2021_01_DAL</v>
      </c>
      <c r="BC1128" t="str">
        <f t="shared" si="191"/>
        <v/>
      </c>
      <c r="BD1128">
        <f>COUNTIFS($BB$1:BB1128,BB1128,$BC$1:BC1128,"ru")</f>
        <v>3</v>
      </c>
      <c r="BE1128" t="str">
        <f t="shared" si="192"/>
        <v>re</v>
      </c>
      <c r="BF1128">
        <f>COUNTIFS($BB$1:BB1128,BB1128,$BE$1:BE1128,"re")</f>
        <v>5</v>
      </c>
      <c r="BG1128" t="str">
        <f t="shared" si="193"/>
        <v>32021_01_DAL</v>
      </c>
      <c r="BH1128" t="str">
        <f t="shared" si="194"/>
        <v>re52021_01_DAL</v>
      </c>
      <c r="BI1128" t="str">
        <f t="shared" si="195"/>
        <v>2021_01_DALD.Schultz</v>
      </c>
      <c r="BJ1128" t="str">
        <f t="shared" si="196"/>
        <v>2021_DAL_D.Schultz</v>
      </c>
      <c r="BK1128" t="str">
        <f>IF(ISERROR(MATCH(LEFT(C1128,5)&amp;B1128&amp;"_"&amp;A1128,$BK$1:BK1127,0)),LEFT(C1128,5)&amp;B1128&amp;"_"&amp;A1128,"")</f>
        <v/>
      </c>
      <c r="BL1128">
        <f>COUNTIFS($B$1:B1128,B1128)-COUNTIFS($B$1:B1128,B1128,$BK$1:BK1128,"")</f>
        <v>10</v>
      </c>
      <c r="BM1128" t="str">
        <f t="shared" si="197"/>
        <v/>
      </c>
    </row>
    <row r="1129" spans="1:65" x14ac:dyDescent="0.25">
      <c r="A1129" s="1" t="s">
        <v>201</v>
      </c>
      <c r="B1129" s="1" t="s">
        <v>76</v>
      </c>
      <c r="C1129" s="1" t="s">
        <v>2072</v>
      </c>
      <c r="D1129" s="1">
        <v>5.0999999999999997E-2</v>
      </c>
      <c r="E1129" s="1">
        <v>5.18</v>
      </c>
      <c r="F1129" s="1" t="s">
        <v>2249</v>
      </c>
      <c r="G1129" s="1" t="s">
        <v>52</v>
      </c>
      <c r="H1129" s="1" t="s">
        <v>52</v>
      </c>
      <c r="I1129" s="1" t="s">
        <v>52</v>
      </c>
      <c r="J1129" s="1" t="s">
        <v>52</v>
      </c>
      <c r="K1129" s="1" t="s">
        <v>52</v>
      </c>
      <c r="L1129" s="1" t="s">
        <v>52</v>
      </c>
      <c r="M1129" s="1" t="s">
        <v>52</v>
      </c>
      <c r="N1129" s="1" t="s">
        <v>52</v>
      </c>
      <c r="O1129" s="1" t="s">
        <v>52</v>
      </c>
      <c r="P1129" s="1" t="s">
        <v>52</v>
      </c>
      <c r="Q1129" s="1" t="s">
        <v>52</v>
      </c>
      <c r="R1129" s="1" t="s">
        <v>52</v>
      </c>
      <c r="S1129" s="1" t="s">
        <v>52</v>
      </c>
      <c r="T1129" s="1" t="s">
        <v>52</v>
      </c>
      <c r="U1129" s="1" t="s">
        <v>52</v>
      </c>
      <c r="V1129" s="1" t="s">
        <v>52</v>
      </c>
      <c r="W1129" s="1" t="s">
        <v>52</v>
      </c>
      <c r="X1129" s="1" t="s">
        <v>52</v>
      </c>
      <c r="Y1129" s="1" t="s">
        <v>52</v>
      </c>
      <c r="Z1129" s="1" t="s">
        <v>52</v>
      </c>
      <c r="AA1129" s="1" t="s">
        <v>52</v>
      </c>
      <c r="AB1129" s="1" t="s">
        <v>52</v>
      </c>
      <c r="AC1129" s="1" t="s">
        <v>52</v>
      </c>
      <c r="AD1129" s="1">
        <v>45</v>
      </c>
      <c r="AE1129" s="1">
        <v>0</v>
      </c>
      <c r="AF1129" s="1">
        <v>4</v>
      </c>
      <c r="AG1129" s="1">
        <v>8</v>
      </c>
      <c r="AH1129" s="1">
        <v>0.5</v>
      </c>
      <c r="AI1129" s="1">
        <v>-42.5</v>
      </c>
      <c r="AJ1129" s="1">
        <v>1</v>
      </c>
      <c r="AK1129" s="1">
        <v>75</v>
      </c>
      <c r="AL1129" s="1">
        <v>33</v>
      </c>
      <c r="AM1129" s="1">
        <v>26</v>
      </c>
      <c r="AN1129" s="1">
        <v>0</v>
      </c>
      <c r="AO1129" s="1">
        <v>0</v>
      </c>
      <c r="AP1129" s="1">
        <v>259</v>
      </c>
      <c r="AQ1129" s="1">
        <v>1</v>
      </c>
      <c r="AR1129" s="1">
        <v>22</v>
      </c>
      <c r="AS1129" s="1">
        <v>22</v>
      </c>
      <c r="AT1129" s="1">
        <v>206</v>
      </c>
      <c r="AU1129" s="1">
        <v>319</v>
      </c>
      <c r="AV1129" s="1">
        <v>71</v>
      </c>
      <c r="AW1129" s="1">
        <v>5</v>
      </c>
      <c r="AX1129" s="1">
        <v>3</v>
      </c>
      <c r="AY1129" t="str">
        <f t="shared" si="187"/>
        <v>2021_05_LV</v>
      </c>
      <c r="AZ1129" t="str">
        <f t="shared" si="188"/>
        <v>D.Waller</v>
      </c>
      <c r="BA1129" t="str">
        <f t="shared" si="189"/>
        <v/>
      </c>
      <c r="BB1129" t="str">
        <f t="shared" si="190"/>
        <v>2021_05_LV</v>
      </c>
      <c r="BC1129" t="str">
        <f t="shared" si="191"/>
        <v/>
      </c>
      <c r="BD1129">
        <f>COUNTIFS($BB$1:BB1129,BB1129,$BC$1:BC1129,"ru")</f>
        <v>4</v>
      </c>
      <c r="BE1129" t="str">
        <f t="shared" si="192"/>
        <v>re</v>
      </c>
      <c r="BF1129">
        <f>COUNTIFS($BB$1:BB1129,BB1129,$BE$1:BE1129,"re")</f>
        <v>5</v>
      </c>
      <c r="BG1129" t="str">
        <f t="shared" si="193"/>
        <v>42021_05_LV</v>
      </c>
      <c r="BH1129" t="str">
        <f t="shared" si="194"/>
        <v>re52021_05_LV</v>
      </c>
      <c r="BI1129" t="str">
        <f t="shared" si="195"/>
        <v>2021_05_LVD.Waller</v>
      </c>
      <c r="BJ1129" t="str">
        <f t="shared" si="196"/>
        <v>2021_LV_D.Waller</v>
      </c>
      <c r="BK1129" t="str">
        <f>IF(ISERROR(MATCH(LEFT(C1129,5)&amp;B1129&amp;"_"&amp;A1129,$BK$1:BK1128,0)),LEFT(C1129,5)&amp;B1129&amp;"_"&amp;A1129,"")</f>
        <v/>
      </c>
      <c r="BL1129">
        <f>COUNTIFS($B$1:B1129,B1129)-COUNTIFS($B$1:B1129,B1129,$BK$1:BK1129,"")</f>
        <v>13</v>
      </c>
      <c r="BM1129" t="str">
        <f t="shared" si="197"/>
        <v/>
      </c>
    </row>
    <row r="1130" spans="1:65" x14ac:dyDescent="0.25">
      <c r="A1130" s="1" t="s">
        <v>264</v>
      </c>
      <c r="B1130" s="1" t="s">
        <v>76</v>
      </c>
      <c r="C1130" s="1" t="s">
        <v>1669</v>
      </c>
      <c r="D1130" s="1">
        <v>2.7E-2</v>
      </c>
      <c r="E1130" s="1">
        <v>1.64</v>
      </c>
      <c r="F1130" s="1" t="s">
        <v>1871</v>
      </c>
      <c r="G1130" s="1" t="s">
        <v>52</v>
      </c>
      <c r="H1130" s="1" t="s">
        <v>52</v>
      </c>
      <c r="I1130" s="1" t="s">
        <v>52</v>
      </c>
      <c r="J1130" s="1" t="s">
        <v>52</v>
      </c>
      <c r="K1130" s="1" t="s">
        <v>52</v>
      </c>
      <c r="L1130" s="1" t="s">
        <v>52</v>
      </c>
      <c r="M1130" s="1" t="s">
        <v>52</v>
      </c>
      <c r="N1130" s="1" t="s">
        <v>52</v>
      </c>
      <c r="O1130" s="1" t="s">
        <v>52</v>
      </c>
      <c r="P1130" s="1" t="s">
        <v>52</v>
      </c>
      <c r="Q1130" s="1" t="s">
        <v>52</v>
      </c>
      <c r="R1130" s="1" t="s">
        <v>52</v>
      </c>
      <c r="S1130" s="1" t="s">
        <v>52</v>
      </c>
      <c r="T1130" s="1" t="s">
        <v>52</v>
      </c>
      <c r="U1130" s="1" t="s">
        <v>52</v>
      </c>
      <c r="V1130" s="1" t="s">
        <v>52</v>
      </c>
      <c r="W1130" s="1" t="s">
        <v>52</v>
      </c>
      <c r="X1130" s="1" t="s">
        <v>52</v>
      </c>
      <c r="Y1130" s="1" t="s">
        <v>52</v>
      </c>
      <c r="Z1130" s="1" t="s">
        <v>52</v>
      </c>
      <c r="AA1130" s="1" t="s">
        <v>52</v>
      </c>
      <c r="AB1130" s="1" t="s">
        <v>52</v>
      </c>
      <c r="AC1130" s="1" t="s">
        <v>52</v>
      </c>
      <c r="AD1130" s="1">
        <v>45</v>
      </c>
      <c r="AE1130" s="1">
        <v>1</v>
      </c>
      <c r="AF1130" s="1">
        <v>6</v>
      </c>
      <c r="AG1130" s="1">
        <v>8</v>
      </c>
      <c r="AH1130" s="1">
        <v>0.75</v>
      </c>
      <c r="AI1130" s="1">
        <v>1.97</v>
      </c>
      <c r="AJ1130" s="1">
        <v>2</v>
      </c>
      <c r="AK1130" s="1">
        <v>43</v>
      </c>
      <c r="AL1130" s="1">
        <v>18</v>
      </c>
      <c r="AM1130" s="1">
        <v>21</v>
      </c>
      <c r="AN1130" s="1">
        <v>0</v>
      </c>
      <c r="AO1130" s="1">
        <v>0</v>
      </c>
      <c r="AP1130" s="1">
        <v>213</v>
      </c>
      <c r="AQ1130" s="1">
        <v>2</v>
      </c>
      <c r="AR1130" s="1">
        <v>18</v>
      </c>
      <c r="AS1130" s="1">
        <v>21</v>
      </c>
      <c r="AT1130" s="1">
        <v>196</v>
      </c>
      <c r="AU1130" s="1">
        <v>294</v>
      </c>
      <c r="AV1130" s="1">
        <v>48</v>
      </c>
      <c r="AW1130" s="1">
        <v>2</v>
      </c>
      <c r="AX1130" s="1">
        <v>1</v>
      </c>
      <c r="AY1130" t="str">
        <f t="shared" si="187"/>
        <v>2021_04_LV</v>
      </c>
      <c r="AZ1130" t="str">
        <f t="shared" si="188"/>
        <v>H.Renfrow</v>
      </c>
      <c r="BA1130" t="str">
        <f t="shared" si="189"/>
        <v/>
      </c>
      <c r="BB1130" t="str">
        <f t="shared" si="190"/>
        <v>2021_04_LV</v>
      </c>
      <c r="BC1130" t="str">
        <f t="shared" si="191"/>
        <v/>
      </c>
      <c r="BD1130">
        <f>COUNTIFS($BB$1:BB1130,BB1130,$BC$1:BC1130,"ru")</f>
        <v>4</v>
      </c>
      <c r="BE1130" t="str">
        <f t="shared" si="192"/>
        <v>re</v>
      </c>
      <c r="BF1130">
        <f>COUNTIFS($BB$1:BB1130,BB1130,$BE$1:BE1130,"re")</f>
        <v>4</v>
      </c>
      <c r="BG1130" t="str">
        <f t="shared" si="193"/>
        <v>42021_04_LV</v>
      </c>
      <c r="BH1130" t="str">
        <f t="shared" si="194"/>
        <v>re42021_04_LV</v>
      </c>
      <c r="BI1130" t="str">
        <f t="shared" si="195"/>
        <v>2021_04_LVH.Renfrow</v>
      </c>
      <c r="BJ1130" t="str">
        <f t="shared" si="196"/>
        <v>2021_LV_H.Renfrow</v>
      </c>
      <c r="BK1130" t="str">
        <f>IF(ISERROR(MATCH(LEFT(C1130,5)&amp;B1130&amp;"_"&amp;A1130,$BK$1:BK1129,0)),LEFT(C1130,5)&amp;B1130&amp;"_"&amp;A1130,"")</f>
        <v/>
      </c>
      <c r="BL1130">
        <f>COUNTIFS($B$1:B1130,B1130)-COUNTIFS($B$1:B1130,B1130,$BK$1:BK1130,"")</f>
        <v>13</v>
      </c>
      <c r="BM1130" t="str">
        <f t="shared" si="197"/>
        <v/>
      </c>
    </row>
    <row r="1131" spans="1:65" x14ac:dyDescent="0.25">
      <c r="A1131" s="1" t="s">
        <v>247</v>
      </c>
      <c r="B1131" s="1" t="s">
        <v>70</v>
      </c>
      <c r="C1131" s="1" t="s">
        <v>837</v>
      </c>
      <c r="D1131" s="1">
        <v>1.2999999999999999E-2</v>
      </c>
      <c r="E1131" s="1">
        <v>0.97</v>
      </c>
      <c r="F1131" s="1" t="s">
        <v>1042</v>
      </c>
      <c r="G1131" s="1" t="s">
        <v>52</v>
      </c>
      <c r="H1131" s="1" t="s">
        <v>52</v>
      </c>
      <c r="I1131" s="1" t="s">
        <v>52</v>
      </c>
      <c r="J1131" s="1" t="s">
        <v>52</v>
      </c>
      <c r="K1131" s="1" t="s">
        <v>52</v>
      </c>
      <c r="L1131" s="1" t="s">
        <v>52</v>
      </c>
      <c r="M1131" s="1" t="s">
        <v>52</v>
      </c>
      <c r="N1131" s="1" t="s">
        <v>52</v>
      </c>
      <c r="O1131" s="1" t="s">
        <v>52</v>
      </c>
      <c r="P1131" s="1" t="s">
        <v>52</v>
      </c>
      <c r="Q1131" s="1" t="s">
        <v>52</v>
      </c>
      <c r="R1131" s="1" t="s">
        <v>52</v>
      </c>
      <c r="S1131" s="1" t="s">
        <v>52</v>
      </c>
      <c r="T1131" s="1" t="s">
        <v>52</v>
      </c>
      <c r="U1131" s="1" t="s">
        <v>52</v>
      </c>
      <c r="V1131" s="1" t="s">
        <v>52</v>
      </c>
      <c r="W1131" s="1" t="s">
        <v>52</v>
      </c>
      <c r="X1131" s="1" t="s">
        <v>52</v>
      </c>
      <c r="Y1131" s="1" t="s">
        <v>52</v>
      </c>
      <c r="Z1131" s="1" t="s">
        <v>52</v>
      </c>
      <c r="AA1131" s="1" t="s">
        <v>52</v>
      </c>
      <c r="AB1131" s="1" t="s">
        <v>52</v>
      </c>
      <c r="AC1131" s="1" t="s">
        <v>52</v>
      </c>
      <c r="AD1131" s="1">
        <v>45</v>
      </c>
      <c r="AE1131" s="1">
        <v>0</v>
      </c>
      <c r="AF1131" s="1">
        <v>5</v>
      </c>
      <c r="AG1131" s="1">
        <v>7</v>
      </c>
      <c r="AH1131" s="1">
        <v>0.71399999999999997</v>
      </c>
      <c r="AI1131" s="1">
        <v>5.4</v>
      </c>
      <c r="AJ1131" s="1">
        <v>1</v>
      </c>
      <c r="AK1131" s="1">
        <v>69</v>
      </c>
      <c r="AL1131" s="1">
        <v>16</v>
      </c>
      <c r="AM1131" s="1">
        <v>25</v>
      </c>
      <c r="AN1131" s="1">
        <v>0</v>
      </c>
      <c r="AO1131" s="1">
        <v>0</v>
      </c>
      <c r="AP1131" s="1">
        <v>407</v>
      </c>
      <c r="AQ1131" s="1">
        <v>3</v>
      </c>
      <c r="AR1131" s="1">
        <v>22</v>
      </c>
      <c r="AS1131" s="1">
        <v>34</v>
      </c>
      <c r="AT1131" s="1">
        <v>336</v>
      </c>
      <c r="AU1131" s="1">
        <v>344</v>
      </c>
      <c r="AV1131" s="1">
        <v>87</v>
      </c>
      <c r="AW1131" s="1">
        <v>2</v>
      </c>
      <c r="AX1131" s="1">
        <v>2</v>
      </c>
      <c r="AY1131" t="str">
        <f t="shared" si="187"/>
        <v>2021_02_WAS</v>
      </c>
      <c r="AZ1131" t="str">
        <f t="shared" si="188"/>
        <v>L.Thomas</v>
      </c>
      <c r="BA1131" t="str">
        <f t="shared" si="189"/>
        <v/>
      </c>
      <c r="BB1131" t="str">
        <f t="shared" si="190"/>
        <v>2021_02_WAS</v>
      </c>
      <c r="BC1131" t="str">
        <f t="shared" si="191"/>
        <v/>
      </c>
      <c r="BD1131">
        <f>COUNTIFS($BB$1:BB1131,BB1131,$BC$1:BC1131,"ru")</f>
        <v>4</v>
      </c>
      <c r="BE1131" t="str">
        <f t="shared" si="192"/>
        <v>re</v>
      </c>
      <c r="BF1131">
        <f>COUNTIFS($BB$1:BB1131,BB1131,$BE$1:BE1131,"re")</f>
        <v>4</v>
      </c>
      <c r="BG1131" t="str">
        <f t="shared" si="193"/>
        <v>42021_02_WAS</v>
      </c>
      <c r="BH1131" t="str">
        <f t="shared" si="194"/>
        <v>re42021_02_WAS</v>
      </c>
      <c r="BI1131" t="str">
        <f t="shared" si="195"/>
        <v>2021_02_WASL.Thomas</v>
      </c>
      <c r="BJ1131" t="str">
        <f t="shared" si="196"/>
        <v>2021_WAS_L.Thomas</v>
      </c>
      <c r="BK1131" t="str">
        <f>IF(ISERROR(MATCH(LEFT(C1131,5)&amp;B1131&amp;"_"&amp;A1131,$BK$1:BK1130,0)),LEFT(C1131,5)&amp;B1131&amp;"_"&amp;A1131,"")</f>
        <v>2021_WAS_L.Thomas</v>
      </c>
      <c r="BL1131">
        <f>COUNTIFS($B$1:B1131,B1131)-COUNTIFS($B$1:B1131,B1131,$BK$1:BK1131,"")</f>
        <v>14</v>
      </c>
      <c r="BM1131" t="str">
        <f t="shared" si="197"/>
        <v>2021_WAS14</v>
      </c>
    </row>
    <row r="1132" spans="1:65" x14ac:dyDescent="0.25">
      <c r="A1132" s="1" t="s">
        <v>250</v>
      </c>
      <c r="B1132" s="1" t="s">
        <v>62</v>
      </c>
      <c r="C1132" s="1" t="s">
        <v>826</v>
      </c>
      <c r="D1132" s="1">
        <v>0.13500000000000001</v>
      </c>
      <c r="E1132" s="1">
        <v>2.41</v>
      </c>
      <c r="F1132" s="1" t="s">
        <v>1043</v>
      </c>
      <c r="G1132" s="1" t="s">
        <v>52</v>
      </c>
      <c r="H1132" s="1" t="s">
        <v>52</v>
      </c>
      <c r="I1132" s="1" t="s">
        <v>52</v>
      </c>
      <c r="J1132" s="1" t="s">
        <v>52</v>
      </c>
      <c r="K1132" s="1" t="s">
        <v>52</v>
      </c>
      <c r="L1132" s="1" t="s">
        <v>52</v>
      </c>
      <c r="M1132" s="1" t="s">
        <v>52</v>
      </c>
      <c r="N1132" s="1" t="s">
        <v>52</v>
      </c>
      <c r="O1132" s="1" t="s">
        <v>52</v>
      </c>
      <c r="P1132" s="1" t="s">
        <v>52</v>
      </c>
      <c r="Q1132" s="1" t="s">
        <v>52</v>
      </c>
      <c r="R1132" s="1" t="s">
        <v>52</v>
      </c>
      <c r="S1132" s="1" t="s">
        <v>52</v>
      </c>
      <c r="T1132" s="1" t="s">
        <v>52</v>
      </c>
      <c r="U1132" s="1" t="s">
        <v>52</v>
      </c>
      <c r="V1132" s="1" t="s">
        <v>52</v>
      </c>
      <c r="W1132" s="1" t="s">
        <v>52</v>
      </c>
      <c r="X1132" s="1" t="s">
        <v>52</v>
      </c>
      <c r="Y1132" s="1" t="s">
        <v>52</v>
      </c>
      <c r="Z1132" s="1" t="s">
        <v>52</v>
      </c>
      <c r="AA1132" s="1" t="s">
        <v>52</v>
      </c>
      <c r="AB1132" s="1" t="s">
        <v>52</v>
      </c>
      <c r="AC1132" s="1" t="s">
        <v>52</v>
      </c>
      <c r="AD1132" s="1">
        <v>44</v>
      </c>
      <c r="AE1132" s="1">
        <v>1</v>
      </c>
      <c r="AF1132" s="1">
        <v>3</v>
      </c>
      <c r="AG1132" s="1">
        <v>6</v>
      </c>
      <c r="AH1132" s="1">
        <v>0.5</v>
      </c>
      <c r="AI1132" s="1">
        <v>-27.64</v>
      </c>
      <c r="AJ1132" s="1">
        <v>2</v>
      </c>
      <c r="AK1132" s="1">
        <v>52</v>
      </c>
      <c r="AL1132" s="1">
        <v>14</v>
      </c>
      <c r="AM1132" s="1">
        <v>14</v>
      </c>
      <c r="AN1132" s="1">
        <v>0</v>
      </c>
      <c r="AO1132" s="1">
        <v>0</v>
      </c>
      <c r="AP1132" s="1">
        <v>474</v>
      </c>
      <c r="AQ1132" s="1">
        <v>5</v>
      </c>
      <c r="AR1132" s="1">
        <v>21</v>
      </c>
      <c r="AS1132" s="1">
        <v>29</v>
      </c>
      <c r="AT1132" s="1">
        <v>400</v>
      </c>
      <c r="AU1132" s="1">
        <v>296</v>
      </c>
      <c r="AV1132" s="1">
        <v>103</v>
      </c>
      <c r="AW1132" s="1">
        <v>3</v>
      </c>
      <c r="AX1132" s="1">
        <v>1</v>
      </c>
      <c r="AY1132" t="str">
        <f t="shared" si="187"/>
        <v>2021_02_ARI</v>
      </c>
      <c r="AZ1132" t="str">
        <f t="shared" si="188"/>
        <v>A.Green</v>
      </c>
      <c r="BA1132" t="str">
        <f t="shared" si="189"/>
        <v/>
      </c>
      <c r="BB1132" t="str">
        <f t="shared" si="190"/>
        <v>2021_02_ARI</v>
      </c>
      <c r="BC1132" t="str">
        <f t="shared" si="191"/>
        <v/>
      </c>
      <c r="BD1132">
        <f>COUNTIFS($BB$1:BB1132,BB1132,$BC$1:BC1132,"ru")</f>
        <v>3</v>
      </c>
      <c r="BE1132" t="str">
        <f t="shared" si="192"/>
        <v>re</v>
      </c>
      <c r="BF1132">
        <f>COUNTIFS($BB$1:BB1132,BB1132,$BE$1:BE1132,"re")</f>
        <v>6</v>
      </c>
      <c r="BG1132" t="str">
        <f t="shared" si="193"/>
        <v>32021_02_ARI</v>
      </c>
      <c r="BH1132" t="str">
        <f t="shared" si="194"/>
        <v>re62021_02_ARI</v>
      </c>
      <c r="BI1132" t="str">
        <f t="shared" si="195"/>
        <v>2021_02_ARIA.Green</v>
      </c>
      <c r="BJ1132" t="str">
        <f t="shared" si="196"/>
        <v>2021_ARI_A.Green</v>
      </c>
      <c r="BK1132" t="str">
        <f>IF(ISERROR(MATCH(LEFT(C1132,5)&amp;B1132&amp;"_"&amp;A1132,$BK$1:BK1131,0)),LEFT(C1132,5)&amp;B1132&amp;"_"&amp;A1132,"")</f>
        <v/>
      </c>
      <c r="BL1132">
        <f>COUNTIFS($B$1:B1132,B1132)-COUNTIFS($B$1:B1132,B1132,$BK$1:BK1132,"")</f>
        <v>9</v>
      </c>
      <c r="BM1132" t="str">
        <f t="shared" si="197"/>
        <v/>
      </c>
    </row>
    <row r="1133" spans="1:65" x14ac:dyDescent="0.25">
      <c r="A1133" s="1" t="s">
        <v>287</v>
      </c>
      <c r="B1133" s="1" t="s">
        <v>70</v>
      </c>
      <c r="C1133" s="1" t="s">
        <v>837</v>
      </c>
      <c r="D1133" s="1">
        <v>0.106</v>
      </c>
      <c r="E1133" s="1">
        <v>5.35</v>
      </c>
      <c r="F1133" s="1" t="s">
        <v>1044</v>
      </c>
      <c r="G1133" s="1" t="s">
        <v>52</v>
      </c>
      <c r="H1133" s="1" t="s">
        <v>52</v>
      </c>
      <c r="I1133" s="1" t="s">
        <v>52</v>
      </c>
      <c r="J1133" s="1" t="s">
        <v>52</v>
      </c>
      <c r="K1133" s="1" t="s">
        <v>52</v>
      </c>
      <c r="L1133" s="1" t="s">
        <v>52</v>
      </c>
      <c r="M1133" s="1" t="s">
        <v>52</v>
      </c>
      <c r="N1133" s="1" t="s">
        <v>52</v>
      </c>
      <c r="O1133" s="1" t="s">
        <v>52</v>
      </c>
      <c r="P1133" s="1" t="s">
        <v>52</v>
      </c>
      <c r="Q1133" s="1" t="s">
        <v>52</v>
      </c>
      <c r="R1133" s="1" t="s">
        <v>52</v>
      </c>
      <c r="S1133" s="1" t="s">
        <v>52</v>
      </c>
      <c r="T1133" s="1" t="s">
        <v>52</v>
      </c>
      <c r="U1133" s="1" t="s">
        <v>52</v>
      </c>
      <c r="V1133" s="1" t="s">
        <v>52</v>
      </c>
      <c r="W1133" s="1" t="s">
        <v>52</v>
      </c>
      <c r="X1133" s="1" t="s">
        <v>52</v>
      </c>
      <c r="Y1133" s="1" t="s">
        <v>52</v>
      </c>
      <c r="Z1133" s="1" t="s">
        <v>52</v>
      </c>
      <c r="AA1133" s="1" t="s">
        <v>52</v>
      </c>
      <c r="AB1133" s="1" t="s">
        <v>52</v>
      </c>
      <c r="AC1133" s="1" t="s">
        <v>52</v>
      </c>
      <c r="AD1133" s="1">
        <v>44</v>
      </c>
      <c r="AE1133" s="1">
        <v>0</v>
      </c>
      <c r="AF1133" s="1">
        <v>7</v>
      </c>
      <c r="AG1133" s="1">
        <v>8</v>
      </c>
      <c r="AH1133" s="1">
        <v>0.875</v>
      </c>
      <c r="AI1133" s="1">
        <v>9.93</v>
      </c>
      <c r="AJ1133" s="1">
        <v>2</v>
      </c>
      <c r="AK1133" s="1">
        <v>17</v>
      </c>
      <c r="AL1133" s="1">
        <v>40</v>
      </c>
      <c r="AM1133" s="1">
        <v>39</v>
      </c>
      <c r="AN1133" s="1">
        <v>0</v>
      </c>
      <c r="AO1133" s="1">
        <v>0</v>
      </c>
      <c r="AP1133" s="1">
        <v>407</v>
      </c>
      <c r="AQ1133" s="1">
        <v>3</v>
      </c>
      <c r="AR1133" s="1">
        <v>22</v>
      </c>
      <c r="AS1133" s="1">
        <v>34</v>
      </c>
      <c r="AT1133" s="1">
        <v>336</v>
      </c>
      <c r="AU1133" s="1">
        <v>344</v>
      </c>
      <c r="AV1133" s="1">
        <v>87</v>
      </c>
      <c r="AW1133" s="1">
        <v>2</v>
      </c>
      <c r="AX1133" s="1">
        <v>2</v>
      </c>
      <c r="AY1133" t="str">
        <f t="shared" si="187"/>
        <v>2021_02_WAS</v>
      </c>
      <c r="AZ1133" t="str">
        <f t="shared" si="188"/>
        <v>A.Humphries</v>
      </c>
      <c r="BA1133" t="str">
        <f t="shared" si="189"/>
        <v/>
      </c>
      <c r="BB1133" t="str">
        <f t="shared" si="190"/>
        <v>2021_02_WAS</v>
      </c>
      <c r="BC1133" t="str">
        <f t="shared" si="191"/>
        <v/>
      </c>
      <c r="BD1133">
        <f>COUNTIFS($BB$1:BB1133,BB1133,$BC$1:BC1133,"ru")</f>
        <v>4</v>
      </c>
      <c r="BE1133" t="str">
        <f t="shared" si="192"/>
        <v>re</v>
      </c>
      <c r="BF1133">
        <f>COUNTIFS($BB$1:BB1133,BB1133,$BE$1:BE1133,"re")</f>
        <v>5</v>
      </c>
      <c r="BG1133" t="str">
        <f t="shared" si="193"/>
        <v>42021_02_WAS</v>
      </c>
      <c r="BH1133" t="str">
        <f t="shared" si="194"/>
        <v>re52021_02_WAS</v>
      </c>
      <c r="BI1133" t="str">
        <f t="shared" si="195"/>
        <v>2021_02_WASA.Humphries</v>
      </c>
      <c r="BJ1133" t="str">
        <f t="shared" si="196"/>
        <v>2021_WAS_A.Humphries</v>
      </c>
      <c r="BK1133" t="str">
        <f>IF(ISERROR(MATCH(LEFT(C1133,5)&amp;B1133&amp;"_"&amp;A1133,$BK$1:BK1132,0)),LEFT(C1133,5)&amp;B1133&amp;"_"&amp;A1133,"")</f>
        <v/>
      </c>
      <c r="BL1133">
        <f>COUNTIFS($B$1:B1133,B1133)-COUNTIFS($B$1:B1133,B1133,$BK$1:BK1133,"")</f>
        <v>14</v>
      </c>
      <c r="BM1133" t="str">
        <f t="shared" si="197"/>
        <v/>
      </c>
    </row>
    <row r="1134" spans="1:65" x14ac:dyDescent="0.25">
      <c r="A1134" s="1" t="s">
        <v>1045</v>
      </c>
      <c r="B1134" s="1" t="s">
        <v>83</v>
      </c>
      <c r="C1134" s="1" t="s">
        <v>841</v>
      </c>
      <c r="D1134" s="1">
        <v>3.9E-2</v>
      </c>
      <c r="E1134" s="1">
        <v>2.15</v>
      </c>
      <c r="F1134" s="1" t="s">
        <v>1046</v>
      </c>
      <c r="G1134" s="1" t="s">
        <v>52</v>
      </c>
      <c r="H1134" s="1" t="s">
        <v>52</v>
      </c>
      <c r="I1134" s="1" t="s">
        <v>52</v>
      </c>
      <c r="J1134" s="1" t="s">
        <v>52</v>
      </c>
      <c r="K1134" s="1" t="s">
        <v>52</v>
      </c>
      <c r="L1134" s="1" t="s">
        <v>52</v>
      </c>
      <c r="M1134" s="1" t="s">
        <v>52</v>
      </c>
      <c r="N1134" s="1" t="s">
        <v>52</v>
      </c>
      <c r="O1134" s="1" t="s">
        <v>52</v>
      </c>
      <c r="P1134" s="1" t="s">
        <v>52</v>
      </c>
      <c r="Q1134" s="1" t="s">
        <v>52</v>
      </c>
      <c r="R1134" s="1" t="s">
        <v>52</v>
      </c>
      <c r="S1134" s="1" t="s">
        <v>52</v>
      </c>
      <c r="T1134" s="1" t="s">
        <v>52</v>
      </c>
      <c r="U1134" s="1" t="s">
        <v>52</v>
      </c>
      <c r="V1134" s="1" t="s">
        <v>52</v>
      </c>
      <c r="W1134" s="1" t="s">
        <v>52</v>
      </c>
      <c r="X1134" s="1" t="s">
        <v>52</v>
      </c>
      <c r="Y1134" s="1" t="s">
        <v>52</v>
      </c>
      <c r="Z1134" s="1" t="s">
        <v>52</v>
      </c>
      <c r="AA1134" s="1" t="s">
        <v>52</v>
      </c>
      <c r="AB1134" s="1" t="s">
        <v>52</v>
      </c>
      <c r="AC1134" s="1" t="s">
        <v>52</v>
      </c>
      <c r="AD1134" s="1">
        <v>44</v>
      </c>
      <c r="AE1134" s="1">
        <v>1</v>
      </c>
      <c r="AF1134" s="1">
        <v>3</v>
      </c>
      <c r="AG1134" s="1">
        <v>3</v>
      </c>
      <c r="AH1134" s="1">
        <v>1</v>
      </c>
      <c r="AI1134" s="1">
        <v>34.89</v>
      </c>
      <c r="AJ1134" s="1">
        <v>3</v>
      </c>
      <c r="AK1134" s="1">
        <v>29</v>
      </c>
      <c r="AL1134" s="1">
        <v>15</v>
      </c>
      <c r="AM1134" s="1">
        <v>4</v>
      </c>
      <c r="AN1134" s="1">
        <v>0</v>
      </c>
      <c r="AO1134" s="1">
        <v>0</v>
      </c>
      <c r="AP1134" s="1">
        <v>383</v>
      </c>
      <c r="AQ1134" s="1">
        <v>3</v>
      </c>
      <c r="AR1134" s="1">
        <v>33</v>
      </c>
      <c r="AS1134" s="1">
        <v>26</v>
      </c>
      <c r="AT1134" s="1">
        <v>305</v>
      </c>
      <c r="AU1134" s="1">
        <v>268</v>
      </c>
      <c r="AV1134" s="1">
        <v>89</v>
      </c>
      <c r="AW1134" s="1">
        <v>7</v>
      </c>
      <c r="AX1134" s="1">
        <v>5</v>
      </c>
      <c r="AY1134" t="str">
        <f t="shared" si="187"/>
        <v>2021_02_CAR</v>
      </c>
      <c r="AZ1134" t="str">
        <f t="shared" si="188"/>
        <v>B.Zylstra</v>
      </c>
      <c r="BA1134" t="str">
        <f t="shared" si="189"/>
        <v/>
      </c>
      <c r="BB1134" t="str">
        <f t="shared" si="190"/>
        <v>2021_02_CAR</v>
      </c>
      <c r="BC1134" t="str">
        <f t="shared" si="191"/>
        <v/>
      </c>
      <c r="BD1134">
        <f>COUNTIFS($BB$1:BB1134,BB1134,$BC$1:BC1134,"ru")</f>
        <v>2</v>
      </c>
      <c r="BE1134" t="str">
        <f t="shared" si="192"/>
        <v>re</v>
      </c>
      <c r="BF1134">
        <f>COUNTIFS($BB$1:BB1134,BB1134,$BE$1:BE1134,"re")</f>
        <v>4</v>
      </c>
      <c r="BG1134" t="str">
        <f t="shared" si="193"/>
        <v>22021_02_CAR</v>
      </c>
      <c r="BH1134" t="str">
        <f t="shared" si="194"/>
        <v>re42021_02_CAR</v>
      </c>
      <c r="BI1134" t="str">
        <f t="shared" si="195"/>
        <v>2021_02_CARB.Zylstra</v>
      </c>
      <c r="BJ1134" t="str">
        <f t="shared" si="196"/>
        <v>2021_CAR_B.Zylstra</v>
      </c>
      <c r="BK1134" t="str">
        <f>IF(ISERROR(MATCH(LEFT(C1134,5)&amp;B1134&amp;"_"&amp;A1134,$BK$1:BK1133,0)),LEFT(C1134,5)&amp;B1134&amp;"_"&amp;A1134,"")</f>
        <v/>
      </c>
      <c r="BL1134">
        <f>COUNTIFS($B$1:B1134,B1134)-COUNTIFS($B$1:B1134,B1134,$BK$1:BK1134,"")</f>
        <v>11</v>
      </c>
      <c r="BM1134" t="str">
        <f t="shared" si="197"/>
        <v/>
      </c>
    </row>
    <row r="1135" spans="1:65" x14ac:dyDescent="0.25">
      <c r="A1135" s="1" t="s">
        <v>211</v>
      </c>
      <c r="B1135" s="1" t="s">
        <v>69</v>
      </c>
      <c r="C1135" s="1" t="s">
        <v>431</v>
      </c>
      <c r="D1135" s="1">
        <v>0.121</v>
      </c>
      <c r="E1135" s="1">
        <v>1.28</v>
      </c>
      <c r="F1135" s="1" t="s">
        <v>637</v>
      </c>
      <c r="G1135" s="1" t="s">
        <v>52</v>
      </c>
      <c r="H1135" s="1" t="s">
        <v>52</v>
      </c>
      <c r="I1135" s="1" t="s">
        <v>52</v>
      </c>
      <c r="J1135" s="1" t="s">
        <v>52</v>
      </c>
      <c r="K1135" s="1" t="s">
        <v>52</v>
      </c>
      <c r="L1135" s="1" t="s">
        <v>52</v>
      </c>
      <c r="M1135" s="1" t="s">
        <v>52</v>
      </c>
      <c r="N1135" s="1" t="s">
        <v>52</v>
      </c>
      <c r="O1135" s="1" t="s">
        <v>52</v>
      </c>
      <c r="P1135" s="1" t="s">
        <v>52</v>
      </c>
      <c r="Q1135" s="1" t="s">
        <v>52</v>
      </c>
      <c r="R1135" s="1" t="s">
        <v>52</v>
      </c>
      <c r="S1135" s="1" t="s">
        <v>52</v>
      </c>
      <c r="T1135" s="1" t="s">
        <v>52</v>
      </c>
      <c r="U1135" s="1" t="s">
        <v>52</v>
      </c>
      <c r="V1135" s="1" t="s">
        <v>52</v>
      </c>
      <c r="W1135" s="1" t="s">
        <v>52</v>
      </c>
      <c r="X1135" s="1" t="s">
        <v>52</v>
      </c>
      <c r="Y1135" s="1" t="s">
        <v>52</v>
      </c>
      <c r="Z1135" s="1" t="s">
        <v>52</v>
      </c>
      <c r="AA1135" s="1" t="s">
        <v>52</v>
      </c>
      <c r="AB1135" s="1" t="s">
        <v>52</v>
      </c>
      <c r="AC1135" s="1" t="s">
        <v>52</v>
      </c>
      <c r="AD1135" s="1">
        <v>44</v>
      </c>
      <c r="AE1135" s="1">
        <v>0</v>
      </c>
      <c r="AF1135" s="1">
        <v>6</v>
      </c>
      <c r="AG1135" s="1">
        <v>9</v>
      </c>
      <c r="AH1135" s="1">
        <v>0.66600000000000004</v>
      </c>
      <c r="AI1135" s="1">
        <v>1.85</v>
      </c>
      <c r="AJ1135" s="1">
        <v>4</v>
      </c>
      <c r="AK1135" s="1">
        <v>63</v>
      </c>
      <c r="AL1135" s="1">
        <v>20</v>
      </c>
      <c r="AM1135" s="1">
        <v>26</v>
      </c>
      <c r="AN1135" s="1">
        <v>0</v>
      </c>
      <c r="AO1135" s="1">
        <v>0</v>
      </c>
      <c r="AP1135" s="1">
        <v>393</v>
      </c>
      <c r="AQ1135" s="1">
        <v>1</v>
      </c>
      <c r="AR1135" s="1">
        <v>30</v>
      </c>
      <c r="AS1135" s="1">
        <v>29</v>
      </c>
      <c r="AT1135" s="1">
        <v>281</v>
      </c>
      <c r="AU1135" s="1">
        <v>239</v>
      </c>
      <c r="AV1135" s="1">
        <v>125</v>
      </c>
      <c r="AW1135" s="1">
        <v>3</v>
      </c>
      <c r="AX1135" s="1">
        <v>1</v>
      </c>
      <c r="AY1135" t="str">
        <f t="shared" si="187"/>
        <v>2021_01_NE</v>
      </c>
      <c r="AZ1135" t="str">
        <f t="shared" si="188"/>
        <v>J.Meyers</v>
      </c>
      <c r="BA1135" t="str">
        <f t="shared" si="189"/>
        <v/>
      </c>
      <c r="BB1135" t="str">
        <f t="shared" si="190"/>
        <v>2021_01_NE</v>
      </c>
      <c r="BC1135" t="str">
        <f t="shared" si="191"/>
        <v/>
      </c>
      <c r="BD1135">
        <f>COUNTIFS($BB$1:BB1135,BB1135,$BC$1:BC1135,"ru")</f>
        <v>5</v>
      </c>
      <c r="BE1135" t="str">
        <f t="shared" si="192"/>
        <v>re</v>
      </c>
      <c r="BF1135">
        <f>COUNTIFS($BB$1:BB1135,BB1135,$BE$1:BE1135,"re")</f>
        <v>6</v>
      </c>
      <c r="BG1135" t="str">
        <f t="shared" si="193"/>
        <v>52021_01_NE</v>
      </c>
      <c r="BH1135" t="str">
        <f t="shared" si="194"/>
        <v>re62021_01_NE</v>
      </c>
      <c r="BI1135" t="str">
        <f t="shared" si="195"/>
        <v>2021_01_NEJ.Meyers</v>
      </c>
      <c r="BJ1135" t="str">
        <f t="shared" si="196"/>
        <v>2021_NE_J.Meyers</v>
      </c>
      <c r="BK1135" t="str">
        <f>IF(ISERROR(MATCH(LEFT(C1135,5)&amp;B1135&amp;"_"&amp;A1135,$BK$1:BK1134,0)),LEFT(C1135,5)&amp;B1135&amp;"_"&amp;A1135,"")</f>
        <v/>
      </c>
      <c r="BL1135">
        <f>COUNTIFS($B$1:B1135,B1135)-COUNTIFS($B$1:B1135,B1135,$BK$1:BK1135,"")</f>
        <v>11</v>
      </c>
      <c r="BM1135" t="str">
        <f t="shared" si="197"/>
        <v/>
      </c>
    </row>
    <row r="1136" spans="1:65" x14ac:dyDescent="0.25">
      <c r="A1136" s="1" t="s">
        <v>211</v>
      </c>
      <c r="B1136" s="1" t="s">
        <v>69</v>
      </c>
      <c r="C1136" s="1" t="s">
        <v>2419</v>
      </c>
      <c r="D1136" s="1">
        <v>1.4999999999999999E-2</v>
      </c>
      <c r="E1136" s="1">
        <v>0.09</v>
      </c>
      <c r="F1136" s="1" t="s">
        <v>2604</v>
      </c>
      <c r="G1136" s="1" t="s">
        <v>52</v>
      </c>
      <c r="H1136" s="1" t="s">
        <v>52</v>
      </c>
      <c r="I1136" s="1" t="s">
        <v>52</v>
      </c>
      <c r="J1136" s="1" t="s">
        <v>52</v>
      </c>
      <c r="K1136" s="1" t="s">
        <v>52</v>
      </c>
      <c r="L1136" s="1" t="s">
        <v>52</v>
      </c>
      <c r="M1136" s="1" t="s">
        <v>52</v>
      </c>
      <c r="N1136" s="1" t="s">
        <v>52</v>
      </c>
      <c r="O1136" s="1" t="s">
        <v>52</v>
      </c>
      <c r="P1136" s="1" t="s">
        <v>52</v>
      </c>
      <c r="Q1136" s="1" t="s">
        <v>52</v>
      </c>
      <c r="R1136" s="1" t="s">
        <v>52</v>
      </c>
      <c r="S1136" s="1" t="s">
        <v>52</v>
      </c>
      <c r="T1136" s="1" t="s">
        <v>52</v>
      </c>
      <c r="U1136" s="1" t="s">
        <v>52</v>
      </c>
      <c r="V1136" s="1" t="s">
        <v>52</v>
      </c>
      <c r="W1136" s="1" t="s">
        <v>52</v>
      </c>
      <c r="X1136" s="1" t="s">
        <v>52</v>
      </c>
      <c r="Y1136" s="1" t="s">
        <v>52</v>
      </c>
      <c r="Z1136" s="1" t="s">
        <v>52</v>
      </c>
      <c r="AA1136" s="1" t="s">
        <v>52</v>
      </c>
      <c r="AB1136" s="1" t="s">
        <v>52</v>
      </c>
      <c r="AC1136" s="1" t="s">
        <v>52</v>
      </c>
      <c r="AD1136" s="1">
        <v>44</v>
      </c>
      <c r="AE1136" s="1">
        <v>0</v>
      </c>
      <c r="AF1136" s="1">
        <v>5</v>
      </c>
      <c r="AG1136" s="1">
        <v>7</v>
      </c>
      <c r="AH1136" s="1">
        <v>0.71399999999999997</v>
      </c>
      <c r="AI1136" s="1">
        <v>24.15</v>
      </c>
      <c r="AJ1136" s="1">
        <v>3</v>
      </c>
      <c r="AK1136" s="1">
        <v>48</v>
      </c>
      <c r="AL1136" s="1">
        <v>2</v>
      </c>
      <c r="AM1136" s="1">
        <v>14</v>
      </c>
      <c r="AN1136" s="1">
        <v>0</v>
      </c>
      <c r="AO1136" s="1">
        <v>0</v>
      </c>
      <c r="AP1136" s="1">
        <v>337</v>
      </c>
      <c r="AQ1136" s="1">
        <v>5</v>
      </c>
      <c r="AR1136" s="1">
        <v>27</v>
      </c>
      <c r="AS1136" s="1">
        <v>15</v>
      </c>
      <c r="AT1136" s="1">
        <v>229</v>
      </c>
      <c r="AU1136" s="1">
        <v>172</v>
      </c>
      <c r="AV1136" s="1">
        <v>120</v>
      </c>
      <c r="AW1136" s="1">
        <v>5</v>
      </c>
      <c r="AX1136" s="1">
        <v>4</v>
      </c>
      <c r="AY1136" t="str">
        <f t="shared" si="187"/>
        <v>2021_06_NE</v>
      </c>
      <c r="AZ1136" t="str">
        <f t="shared" si="188"/>
        <v>J.Meyers</v>
      </c>
      <c r="BA1136" t="str">
        <f t="shared" si="189"/>
        <v/>
      </c>
      <c r="BB1136" t="str">
        <f t="shared" si="190"/>
        <v>2021_06_NE</v>
      </c>
      <c r="BC1136" t="str">
        <f t="shared" si="191"/>
        <v/>
      </c>
      <c r="BD1136">
        <f>COUNTIFS($BB$1:BB1136,BB1136,$BC$1:BC1136,"ru")</f>
        <v>4</v>
      </c>
      <c r="BE1136" t="str">
        <f t="shared" si="192"/>
        <v>re</v>
      </c>
      <c r="BF1136">
        <f>COUNTIFS($BB$1:BB1136,BB1136,$BE$1:BE1136,"re")</f>
        <v>6</v>
      </c>
      <c r="BG1136" t="str">
        <f t="shared" si="193"/>
        <v>42021_06_NE</v>
      </c>
      <c r="BH1136" t="str">
        <f t="shared" si="194"/>
        <v>re62021_06_NE</v>
      </c>
      <c r="BI1136" t="str">
        <f t="shared" si="195"/>
        <v>2021_06_NEJ.Meyers</v>
      </c>
      <c r="BJ1136" t="str">
        <f t="shared" si="196"/>
        <v>2021_NE_J.Meyers</v>
      </c>
      <c r="BK1136" t="str">
        <f>IF(ISERROR(MATCH(LEFT(C1136,5)&amp;B1136&amp;"_"&amp;A1136,$BK$1:BK1135,0)),LEFT(C1136,5)&amp;B1136&amp;"_"&amp;A1136,"")</f>
        <v/>
      </c>
      <c r="BL1136">
        <f>COUNTIFS($B$1:B1136,B1136)-COUNTIFS($B$1:B1136,B1136,$BK$1:BK1136,"")</f>
        <v>11</v>
      </c>
      <c r="BM1136" t="str">
        <f t="shared" si="197"/>
        <v/>
      </c>
    </row>
    <row r="1137" spans="1:65" x14ac:dyDescent="0.25">
      <c r="A1137" s="1" t="s">
        <v>727</v>
      </c>
      <c r="B1137" s="1" t="s">
        <v>80</v>
      </c>
      <c r="C1137" s="1" t="s">
        <v>2439</v>
      </c>
      <c r="D1137" s="1">
        <v>1.7999999999999999E-2</v>
      </c>
      <c r="E1137" s="1">
        <v>0.38</v>
      </c>
      <c r="F1137" s="1" t="s">
        <v>2605</v>
      </c>
      <c r="G1137" s="1" t="s">
        <v>52</v>
      </c>
      <c r="H1137" s="1" t="s">
        <v>52</v>
      </c>
      <c r="I1137" s="1" t="s">
        <v>52</v>
      </c>
      <c r="J1137" s="1" t="s">
        <v>52</v>
      </c>
      <c r="K1137" s="1" t="s">
        <v>52</v>
      </c>
      <c r="L1137" s="1" t="s">
        <v>52</v>
      </c>
      <c r="M1137" s="1" t="s">
        <v>52</v>
      </c>
      <c r="N1137" s="1" t="s">
        <v>52</v>
      </c>
      <c r="O1137" s="1" t="s">
        <v>52</v>
      </c>
      <c r="P1137" s="1" t="s">
        <v>52</v>
      </c>
      <c r="Q1137" s="1" t="s">
        <v>52</v>
      </c>
      <c r="R1137" s="1" t="s">
        <v>52</v>
      </c>
      <c r="S1137" s="1" t="s">
        <v>52</v>
      </c>
      <c r="T1137" s="1" t="s">
        <v>52</v>
      </c>
      <c r="U1137" s="1" t="s">
        <v>52</v>
      </c>
      <c r="V1137" s="1" t="s">
        <v>52</v>
      </c>
      <c r="W1137" s="1" t="s">
        <v>52</v>
      </c>
      <c r="X1137" s="1" t="s">
        <v>52</v>
      </c>
      <c r="Y1137" s="1" t="s">
        <v>52</v>
      </c>
      <c r="Z1137" s="1" t="s">
        <v>52</v>
      </c>
      <c r="AA1137" s="1" t="s">
        <v>52</v>
      </c>
      <c r="AB1137" s="1" t="s">
        <v>52</v>
      </c>
      <c r="AC1137" s="1" t="s">
        <v>52</v>
      </c>
      <c r="AD1137" s="1">
        <v>44</v>
      </c>
      <c r="AE1137" s="1">
        <v>0</v>
      </c>
      <c r="AF1137" s="1">
        <v>4</v>
      </c>
      <c r="AG1137" s="1">
        <v>6</v>
      </c>
      <c r="AH1137" s="1">
        <v>0.66600000000000004</v>
      </c>
      <c r="AI1137" s="1">
        <v>-6.94</v>
      </c>
      <c r="AJ1137" s="1">
        <v>3</v>
      </c>
      <c r="AK1137" s="1">
        <v>54</v>
      </c>
      <c r="AL1137" s="1">
        <v>6</v>
      </c>
      <c r="AM1137" s="1">
        <v>12</v>
      </c>
      <c r="AN1137" s="1">
        <v>0</v>
      </c>
      <c r="AO1137" s="1">
        <v>0</v>
      </c>
      <c r="AP1137" s="1">
        <v>353</v>
      </c>
      <c r="AQ1137" s="1">
        <v>0</v>
      </c>
      <c r="AR1137" s="1">
        <v>29</v>
      </c>
      <c r="AS1137" s="1">
        <v>29</v>
      </c>
      <c r="AT1137" s="1">
        <v>243</v>
      </c>
      <c r="AU1137" s="1">
        <v>279</v>
      </c>
      <c r="AV1137" s="1">
        <v>124</v>
      </c>
      <c r="AW1137" s="1">
        <v>1</v>
      </c>
      <c r="AX1137" s="1">
        <v>0</v>
      </c>
      <c r="AY1137" t="str">
        <f t="shared" si="187"/>
        <v>2021_06_HOU</v>
      </c>
      <c r="AZ1137" t="str">
        <f t="shared" si="188"/>
        <v>N.Collins</v>
      </c>
      <c r="BA1137" t="str">
        <f t="shared" si="189"/>
        <v/>
      </c>
      <c r="BB1137" t="str">
        <f t="shared" si="190"/>
        <v>2021_06_HOU</v>
      </c>
      <c r="BC1137" t="str">
        <f t="shared" si="191"/>
        <v/>
      </c>
      <c r="BD1137">
        <f>COUNTIFS($BB$1:BB1137,BB1137,$BC$1:BC1137,"ru")</f>
        <v>4</v>
      </c>
      <c r="BE1137" t="str">
        <f t="shared" si="192"/>
        <v>re</v>
      </c>
      <c r="BF1137">
        <f>COUNTIFS($BB$1:BB1137,BB1137,$BE$1:BE1137,"re")</f>
        <v>5</v>
      </c>
      <c r="BG1137" t="str">
        <f t="shared" si="193"/>
        <v>42021_06_HOU</v>
      </c>
      <c r="BH1137" t="str">
        <f t="shared" si="194"/>
        <v>re52021_06_HOU</v>
      </c>
      <c r="BI1137" t="str">
        <f t="shared" si="195"/>
        <v>2021_06_HOUN.Collins</v>
      </c>
      <c r="BJ1137" t="str">
        <f t="shared" si="196"/>
        <v>2021_HOU_N.Collins</v>
      </c>
      <c r="BK1137" t="str">
        <f>IF(ISERROR(MATCH(LEFT(C1137,5)&amp;B1137&amp;"_"&amp;A1137,$BK$1:BK1136,0)),LEFT(C1137,5)&amp;B1137&amp;"_"&amp;A1137,"")</f>
        <v>2021_HOU_N.Collins</v>
      </c>
      <c r="BL1137">
        <f>COUNTIFS($B$1:B1137,B1137)-COUNTIFS($B$1:B1137,B1137,$BK$1:BK1137,"")</f>
        <v>13</v>
      </c>
      <c r="BM1137" t="str">
        <f t="shared" si="197"/>
        <v>2021_HOU13</v>
      </c>
    </row>
    <row r="1138" spans="1:65" x14ac:dyDescent="0.25">
      <c r="A1138" s="1" t="s">
        <v>294</v>
      </c>
      <c r="B1138" s="1" t="s">
        <v>90</v>
      </c>
      <c r="C1138" s="1" t="s">
        <v>2433</v>
      </c>
      <c r="D1138" s="1">
        <v>5.3999999999999999E-2</v>
      </c>
      <c r="E1138" s="1">
        <v>-0.11</v>
      </c>
      <c r="F1138" s="1" t="s">
        <v>2606</v>
      </c>
      <c r="G1138" s="1" t="s">
        <v>52</v>
      </c>
      <c r="H1138" s="1" t="s">
        <v>52</v>
      </c>
      <c r="I1138" s="1" t="s">
        <v>52</v>
      </c>
      <c r="J1138" s="1" t="s">
        <v>52</v>
      </c>
      <c r="K1138" s="1" t="s">
        <v>52</v>
      </c>
      <c r="L1138" s="1" t="s">
        <v>52</v>
      </c>
      <c r="M1138" s="1" t="s">
        <v>52</v>
      </c>
      <c r="N1138" s="1" t="s">
        <v>52</v>
      </c>
      <c r="O1138" s="1" t="s">
        <v>52</v>
      </c>
      <c r="P1138" s="1" t="s">
        <v>52</v>
      </c>
      <c r="Q1138" s="1" t="s">
        <v>52</v>
      </c>
      <c r="R1138" s="1" t="s">
        <v>52</v>
      </c>
      <c r="S1138" s="1" t="s">
        <v>52</v>
      </c>
      <c r="T1138" s="1" t="s">
        <v>52</v>
      </c>
      <c r="U1138" s="1" t="s">
        <v>52</v>
      </c>
      <c r="V1138" s="1" t="s">
        <v>52</v>
      </c>
      <c r="W1138" s="1" t="s">
        <v>52</v>
      </c>
      <c r="X1138" s="1" t="s">
        <v>52</v>
      </c>
      <c r="Y1138" s="1" t="s">
        <v>52</v>
      </c>
      <c r="Z1138" s="1" t="s">
        <v>52</v>
      </c>
      <c r="AA1138" s="1" t="s">
        <v>52</v>
      </c>
      <c r="AB1138" s="1" t="s">
        <v>52</v>
      </c>
      <c r="AC1138" s="1" t="s">
        <v>52</v>
      </c>
      <c r="AD1138" s="1">
        <v>44</v>
      </c>
      <c r="AE1138" s="1">
        <v>0</v>
      </c>
      <c r="AF1138" s="1">
        <v>3</v>
      </c>
      <c r="AG1138" s="1">
        <v>6</v>
      </c>
      <c r="AH1138" s="1">
        <v>0.5</v>
      </c>
      <c r="AI1138" s="1">
        <v>17.78</v>
      </c>
      <c r="AJ1138" s="1">
        <v>2</v>
      </c>
      <c r="AK1138" s="1">
        <v>97</v>
      </c>
      <c r="AL1138" s="1">
        <v>-1</v>
      </c>
      <c r="AM1138" s="1">
        <v>15</v>
      </c>
      <c r="AN1138" s="1">
        <v>0</v>
      </c>
      <c r="AO1138" s="1">
        <v>0</v>
      </c>
      <c r="AP1138" s="1">
        <v>215</v>
      </c>
      <c r="AQ1138" s="1">
        <v>3</v>
      </c>
      <c r="AR1138" s="1">
        <v>19</v>
      </c>
      <c r="AS1138" s="1">
        <v>13</v>
      </c>
      <c r="AT1138" s="1">
        <v>115</v>
      </c>
      <c r="AU1138" s="1">
        <v>331</v>
      </c>
      <c r="AV1138" s="1">
        <v>100</v>
      </c>
      <c r="AW1138" s="1">
        <v>8</v>
      </c>
      <c r="AX1138" s="1">
        <v>4</v>
      </c>
      <c r="AY1138" t="str">
        <f t="shared" si="187"/>
        <v>2021_06_PHI</v>
      </c>
      <c r="AZ1138" t="str">
        <f t="shared" si="188"/>
        <v>Q.Watkins</v>
      </c>
      <c r="BA1138" t="str">
        <f t="shared" si="189"/>
        <v/>
      </c>
      <c r="BB1138" t="str">
        <f t="shared" si="190"/>
        <v>2021_06_PHI</v>
      </c>
      <c r="BC1138" t="str">
        <f t="shared" si="191"/>
        <v/>
      </c>
      <c r="BD1138">
        <f>COUNTIFS($BB$1:BB1138,BB1138,$BC$1:BC1138,"ru")</f>
        <v>2</v>
      </c>
      <c r="BE1138" t="str">
        <f t="shared" si="192"/>
        <v>re</v>
      </c>
      <c r="BF1138">
        <f>COUNTIFS($BB$1:BB1138,BB1138,$BE$1:BE1138,"re")</f>
        <v>2</v>
      </c>
      <c r="BG1138" t="str">
        <f t="shared" si="193"/>
        <v>22021_06_PHI</v>
      </c>
      <c r="BH1138" t="str">
        <f t="shared" si="194"/>
        <v>re22021_06_PHI</v>
      </c>
      <c r="BI1138" t="str">
        <f t="shared" si="195"/>
        <v>2021_06_PHIQ.Watkins</v>
      </c>
      <c r="BJ1138" t="str">
        <f t="shared" si="196"/>
        <v>2021_PHI_Q.Watkins</v>
      </c>
      <c r="BK1138" t="str">
        <f>IF(ISERROR(MATCH(LEFT(C1138,5)&amp;B1138&amp;"_"&amp;A1138,$BK$1:BK1137,0)),LEFT(C1138,5)&amp;B1138&amp;"_"&amp;A1138,"")</f>
        <v/>
      </c>
      <c r="BL1138">
        <f>COUNTIFS($B$1:B1138,B1138)-COUNTIFS($B$1:B1138,B1138,$BK$1:BK1138,"")</f>
        <v>9</v>
      </c>
      <c r="BM1138" t="str">
        <f t="shared" si="197"/>
        <v/>
      </c>
    </row>
    <row r="1139" spans="1:65" x14ac:dyDescent="0.25">
      <c r="A1139" s="1" t="s">
        <v>269</v>
      </c>
      <c r="B1139" s="1" t="s">
        <v>108</v>
      </c>
      <c r="C1139" s="1" t="s">
        <v>832</v>
      </c>
      <c r="D1139" s="1">
        <v>9.4E-2</v>
      </c>
      <c r="E1139" s="1">
        <v>0.66</v>
      </c>
      <c r="F1139" s="1" t="s">
        <v>1047</v>
      </c>
      <c r="G1139" s="1" t="s">
        <v>52</v>
      </c>
      <c r="H1139" s="1" t="s">
        <v>52</v>
      </c>
      <c r="I1139" s="1" t="s">
        <v>52</v>
      </c>
      <c r="J1139" s="1" t="s">
        <v>52</v>
      </c>
      <c r="K1139" s="1" t="s">
        <v>52</v>
      </c>
      <c r="L1139" s="1" t="s">
        <v>52</v>
      </c>
      <c r="M1139" s="1" t="s">
        <v>52</v>
      </c>
      <c r="N1139" s="1" t="s">
        <v>52</v>
      </c>
      <c r="O1139" s="1" t="s">
        <v>52</v>
      </c>
      <c r="P1139" s="1" t="s">
        <v>52</v>
      </c>
      <c r="Q1139" s="1" t="s">
        <v>52</v>
      </c>
      <c r="R1139" s="1" t="s">
        <v>52</v>
      </c>
      <c r="S1139" s="1" t="s">
        <v>52</v>
      </c>
      <c r="T1139" s="1" t="s">
        <v>52</v>
      </c>
      <c r="U1139" s="1" t="s">
        <v>52</v>
      </c>
      <c r="V1139" s="1" t="s">
        <v>52</v>
      </c>
      <c r="W1139" s="1" t="s">
        <v>52</v>
      </c>
      <c r="X1139" s="1" t="s">
        <v>52</v>
      </c>
      <c r="Y1139" s="1" t="s">
        <v>52</v>
      </c>
      <c r="Z1139" s="1" t="s">
        <v>52</v>
      </c>
      <c r="AA1139" s="1" t="s">
        <v>52</v>
      </c>
      <c r="AB1139" s="1" t="s">
        <v>52</v>
      </c>
      <c r="AC1139" s="1" t="s">
        <v>52</v>
      </c>
      <c r="AD1139" s="1">
        <v>44</v>
      </c>
      <c r="AE1139" s="1">
        <v>1</v>
      </c>
      <c r="AF1139" s="1">
        <v>4</v>
      </c>
      <c r="AG1139" s="1">
        <v>7</v>
      </c>
      <c r="AH1139" s="1">
        <v>0.57099999999999995</v>
      </c>
      <c r="AI1139" s="1">
        <v>-16.7</v>
      </c>
      <c r="AJ1139" s="1">
        <v>2</v>
      </c>
      <c r="AK1139" s="1">
        <v>69</v>
      </c>
      <c r="AL1139" s="1">
        <v>14</v>
      </c>
      <c r="AM1139" s="1">
        <v>13</v>
      </c>
      <c r="AN1139" s="1">
        <v>0</v>
      </c>
      <c r="AO1139" s="1">
        <v>0</v>
      </c>
      <c r="AP1139" s="1">
        <v>481</v>
      </c>
      <c r="AQ1139" s="1">
        <v>6</v>
      </c>
      <c r="AR1139" s="1">
        <v>41</v>
      </c>
      <c r="AS1139" s="1">
        <v>18</v>
      </c>
      <c r="AT1139" s="1">
        <v>239</v>
      </c>
      <c r="AU1139" s="1">
        <v>247</v>
      </c>
      <c r="AV1139" s="1">
        <v>251</v>
      </c>
      <c r="AW1139" s="1">
        <v>10</v>
      </c>
      <c r="AX1139" s="1">
        <v>6</v>
      </c>
      <c r="AY1139" t="str">
        <f t="shared" si="187"/>
        <v>2021_02_BAL</v>
      </c>
      <c r="AZ1139" t="str">
        <f t="shared" si="188"/>
        <v>S.Watkins</v>
      </c>
      <c r="BA1139" t="str">
        <f t="shared" si="189"/>
        <v/>
      </c>
      <c r="BB1139" t="str">
        <f t="shared" si="190"/>
        <v>2021_02_BAL</v>
      </c>
      <c r="BC1139" t="str">
        <f t="shared" si="191"/>
        <v/>
      </c>
      <c r="BD1139">
        <f>COUNTIFS($BB$1:BB1139,BB1139,$BC$1:BC1139,"ru")</f>
        <v>5</v>
      </c>
      <c r="BE1139" t="str">
        <f t="shared" si="192"/>
        <v>re</v>
      </c>
      <c r="BF1139">
        <f>COUNTIFS($BB$1:BB1139,BB1139,$BE$1:BE1139,"re")</f>
        <v>4</v>
      </c>
      <c r="BG1139" t="str">
        <f t="shared" si="193"/>
        <v>52021_02_BAL</v>
      </c>
      <c r="BH1139" t="str">
        <f t="shared" si="194"/>
        <v>re42021_02_BAL</v>
      </c>
      <c r="BI1139" t="str">
        <f t="shared" si="195"/>
        <v>2021_02_BALS.Watkins</v>
      </c>
      <c r="BJ1139" t="str">
        <f t="shared" si="196"/>
        <v>2021_BAL_S.Watkins</v>
      </c>
      <c r="BK1139" t="str">
        <f>IF(ISERROR(MATCH(LEFT(C1139,5)&amp;B1139&amp;"_"&amp;A1139,$BK$1:BK1138,0)),LEFT(C1139,5)&amp;B1139&amp;"_"&amp;A1139,"")</f>
        <v/>
      </c>
      <c r="BL1139">
        <f>COUNTIFS($B$1:B1139,B1139)-COUNTIFS($B$1:B1139,B1139,$BK$1:BK1139,"")</f>
        <v>13</v>
      </c>
      <c r="BM1139" t="str">
        <f t="shared" si="197"/>
        <v/>
      </c>
    </row>
    <row r="1140" spans="1:65" x14ac:dyDescent="0.25">
      <c r="A1140" s="1" t="s">
        <v>196</v>
      </c>
      <c r="B1140" s="1" t="s">
        <v>60</v>
      </c>
      <c r="C1140" s="1" t="s">
        <v>2435</v>
      </c>
      <c r="D1140" s="1">
        <v>8.1000000000000003E-2</v>
      </c>
      <c r="E1140" s="1">
        <v>1.64</v>
      </c>
      <c r="F1140" s="1" t="s">
        <v>2607</v>
      </c>
      <c r="G1140" s="1" t="s">
        <v>52</v>
      </c>
      <c r="H1140" s="1" t="s">
        <v>52</v>
      </c>
      <c r="I1140" s="1" t="s">
        <v>52</v>
      </c>
      <c r="J1140" s="1" t="s">
        <v>52</v>
      </c>
      <c r="K1140" s="1" t="s">
        <v>52</v>
      </c>
      <c r="L1140" s="1" t="s">
        <v>52</v>
      </c>
      <c r="M1140" s="1" t="s">
        <v>52</v>
      </c>
      <c r="N1140" s="1" t="s">
        <v>52</v>
      </c>
      <c r="O1140" s="1" t="s">
        <v>52</v>
      </c>
      <c r="P1140" s="1" t="s">
        <v>52</v>
      </c>
      <c r="Q1140" s="1" t="s">
        <v>52</v>
      </c>
      <c r="R1140" s="1" t="s">
        <v>52</v>
      </c>
      <c r="S1140" s="1" t="s">
        <v>52</v>
      </c>
      <c r="T1140" s="1" t="s">
        <v>52</v>
      </c>
      <c r="U1140" s="1" t="s">
        <v>52</v>
      </c>
      <c r="V1140" s="1" t="s">
        <v>52</v>
      </c>
      <c r="W1140" s="1" t="s">
        <v>52</v>
      </c>
      <c r="X1140" s="1" t="s">
        <v>52</v>
      </c>
      <c r="Y1140" s="1" t="s">
        <v>52</v>
      </c>
      <c r="Z1140" s="1" t="s">
        <v>52</v>
      </c>
      <c r="AA1140" s="1" t="s">
        <v>52</v>
      </c>
      <c r="AB1140" s="1" t="s">
        <v>52</v>
      </c>
      <c r="AC1140" s="1" t="s">
        <v>52</v>
      </c>
      <c r="AD1140" s="1">
        <v>44</v>
      </c>
      <c r="AE1140" s="1">
        <v>0</v>
      </c>
      <c r="AF1140" s="1">
        <v>3</v>
      </c>
      <c r="AG1140" s="1">
        <v>6</v>
      </c>
      <c r="AH1140" s="1">
        <v>0.5</v>
      </c>
      <c r="AI1140" s="1">
        <v>-41.06</v>
      </c>
      <c r="AJ1140" s="1">
        <v>2</v>
      </c>
      <c r="AK1140" s="1">
        <v>59</v>
      </c>
      <c r="AL1140" s="1">
        <v>16</v>
      </c>
      <c r="AM1140" s="1">
        <v>11</v>
      </c>
      <c r="AN1140" s="1">
        <v>0</v>
      </c>
      <c r="AO1140" s="1">
        <v>0</v>
      </c>
      <c r="AP1140" s="1">
        <v>398</v>
      </c>
      <c r="AQ1140" s="1">
        <v>4</v>
      </c>
      <c r="AR1140" s="1">
        <v>36</v>
      </c>
      <c r="AS1140" s="1">
        <v>20</v>
      </c>
      <c r="AT1140" s="1">
        <v>278</v>
      </c>
      <c r="AU1140" s="1">
        <v>225</v>
      </c>
      <c r="AV1140" s="1">
        <v>142</v>
      </c>
      <c r="AW1140" s="1">
        <v>2</v>
      </c>
      <c r="AX1140" s="1">
        <v>0</v>
      </c>
      <c r="AY1140" t="str">
        <f t="shared" si="187"/>
        <v>2021_06_CIN</v>
      </c>
      <c r="AZ1140" t="str">
        <f t="shared" si="188"/>
        <v>T.Higgins</v>
      </c>
      <c r="BA1140" t="str">
        <f t="shared" si="189"/>
        <v/>
      </c>
      <c r="BB1140" t="str">
        <f t="shared" si="190"/>
        <v>2021_06_CIN</v>
      </c>
      <c r="BC1140" t="str">
        <f t="shared" si="191"/>
        <v/>
      </c>
      <c r="BD1140">
        <f>COUNTIFS($BB$1:BB1140,BB1140,$BC$1:BC1140,"ru")</f>
        <v>3</v>
      </c>
      <c r="BE1140" t="str">
        <f t="shared" si="192"/>
        <v>re</v>
      </c>
      <c r="BF1140">
        <f>COUNTIFS($BB$1:BB1140,BB1140,$BE$1:BE1140,"re")</f>
        <v>4</v>
      </c>
      <c r="BG1140" t="str">
        <f t="shared" si="193"/>
        <v>32021_06_CIN</v>
      </c>
      <c r="BH1140" t="str">
        <f t="shared" si="194"/>
        <v>re42021_06_CIN</v>
      </c>
      <c r="BI1140" t="str">
        <f t="shared" si="195"/>
        <v>2021_06_CINT.Higgins</v>
      </c>
      <c r="BJ1140" t="str">
        <f t="shared" si="196"/>
        <v>2021_CIN_T.Higgins</v>
      </c>
      <c r="BK1140" t="str">
        <f>IF(ISERROR(MATCH(LEFT(C1140,5)&amp;B1140&amp;"_"&amp;A1140,$BK$1:BK1139,0)),LEFT(C1140,5)&amp;B1140&amp;"_"&amp;A1140,"")</f>
        <v/>
      </c>
      <c r="BL1140">
        <f>COUNTIFS($B$1:B1140,B1140)-COUNTIFS($B$1:B1140,B1140,$BK$1:BK1140,"")</f>
        <v>10</v>
      </c>
      <c r="BM1140" t="str">
        <f t="shared" si="197"/>
        <v/>
      </c>
    </row>
    <row r="1141" spans="1:65" x14ac:dyDescent="0.25">
      <c r="A1141" s="1" t="s">
        <v>273</v>
      </c>
      <c r="B1141" s="1" t="s">
        <v>81</v>
      </c>
      <c r="C1141" s="1" t="s">
        <v>1666</v>
      </c>
      <c r="D1141" s="1">
        <v>2.4E-2</v>
      </c>
      <c r="E1141" s="1">
        <v>1.85</v>
      </c>
      <c r="F1141" s="1" t="s">
        <v>1872</v>
      </c>
      <c r="G1141" s="1" t="s">
        <v>52</v>
      </c>
      <c r="H1141" s="1" t="s">
        <v>52</v>
      </c>
      <c r="I1141" s="1" t="s">
        <v>52</v>
      </c>
      <c r="J1141" s="1" t="s">
        <v>52</v>
      </c>
      <c r="K1141" s="1" t="s">
        <v>52</v>
      </c>
      <c r="L1141" s="1" t="s">
        <v>52</v>
      </c>
      <c r="M1141" s="1" t="s">
        <v>52</v>
      </c>
      <c r="N1141" s="1" t="s">
        <v>52</v>
      </c>
      <c r="O1141" s="1" t="s">
        <v>52</v>
      </c>
      <c r="P1141" s="1" t="s">
        <v>52</v>
      </c>
      <c r="Q1141" s="1" t="s">
        <v>52</v>
      </c>
      <c r="R1141" s="1" t="s">
        <v>52</v>
      </c>
      <c r="S1141" s="1" t="s">
        <v>52</v>
      </c>
      <c r="T1141" s="1" t="s">
        <v>52</v>
      </c>
      <c r="U1141" s="1" t="s">
        <v>52</v>
      </c>
      <c r="V1141" s="1" t="s">
        <v>52</v>
      </c>
      <c r="W1141" s="1" t="s">
        <v>52</v>
      </c>
      <c r="X1141" s="1" t="s">
        <v>52</v>
      </c>
      <c r="Y1141" s="1" t="s">
        <v>52</v>
      </c>
      <c r="Z1141" s="1" t="s">
        <v>52</v>
      </c>
      <c r="AA1141" s="1" t="s">
        <v>52</v>
      </c>
      <c r="AB1141" s="1" t="s">
        <v>52</v>
      </c>
      <c r="AC1141" s="1" t="s">
        <v>52</v>
      </c>
      <c r="AD1141" s="1">
        <v>44</v>
      </c>
      <c r="AE1141" s="1">
        <v>0</v>
      </c>
      <c r="AF1141" s="1">
        <v>4</v>
      </c>
      <c r="AG1141" s="1">
        <v>5</v>
      </c>
      <c r="AH1141" s="1">
        <v>0.8</v>
      </c>
      <c r="AI1141" s="1">
        <v>11.45</v>
      </c>
      <c r="AJ1141" s="1">
        <v>1</v>
      </c>
      <c r="AK1141" s="1">
        <v>28</v>
      </c>
      <c r="AL1141" s="1">
        <v>22</v>
      </c>
      <c r="AM1141" s="1">
        <v>19</v>
      </c>
      <c r="AN1141" s="1">
        <v>0</v>
      </c>
      <c r="AO1141" s="1">
        <v>0</v>
      </c>
      <c r="AP1141" s="1">
        <v>349</v>
      </c>
      <c r="AQ1141" s="1">
        <v>3</v>
      </c>
      <c r="AR1141" s="1">
        <v>33</v>
      </c>
      <c r="AS1141" s="1">
        <v>24</v>
      </c>
      <c r="AT1141" s="1">
        <v>228</v>
      </c>
      <c r="AU1141" s="1">
        <v>282</v>
      </c>
      <c r="AV1141" s="1">
        <v>139</v>
      </c>
      <c r="AW1141" s="1">
        <v>10</v>
      </c>
      <c r="AX1141" s="1">
        <v>2</v>
      </c>
      <c r="AY1141" t="str">
        <f t="shared" si="187"/>
        <v>2021_04_IND</v>
      </c>
      <c r="AZ1141" t="str">
        <f t="shared" si="188"/>
        <v>Z.Pascal</v>
      </c>
      <c r="BA1141" t="str">
        <f t="shared" si="189"/>
        <v/>
      </c>
      <c r="BB1141" t="str">
        <f t="shared" si="190"/>
        <v>2021_04_IND</v>
      </c>
      <c r="BC1141" t="str">
        <f t="shared" si="191"/>
        <v/>
      </c>
      <c r="BD1141">
        <f>COUNTIFS($BB$1:BB1141,BB1141,$BC$1:BC1141,"ru")</f>
        <v>4</v>
      </c>
      <c r="BE1141" t="str">
        <f t="shared" si="192"/>
        <v>re</v>
      </c>
      <c r="BF1141">
        <f>COUNTIFS($BB$1:BB1141,BB1141,$BE$1:BE1141,"re")</f>
        <v>5</v>
      </c>
      <c r="BG1141" t="str">
        <f t="shared" si="193"/>
        <v>42021_04_IND</v>
      </c>
      <c r="BH1141" t="str">
        <f t="shared" si="194"/>
        <v>re52021_04_IND</v>
      </c>
      <c r="BI1141" t="str">
        <f t="shared" si="195"/>
        <v>2021_04_INDZ.Pascal</v>
      </c>
      <c r="BJ1141" t="str">
        <f t="shared" si="196"/>
        <v>2021_IND_Z.Pascal</v>
      </c>
      <c r="BK1141" t="str">
        <f>IF(ISERROR(MATCH(LEFT(C1141,5)&amp;B1141&amp;"_"&amp;A1141,$BK$1:BK1140,0)),LEFT(C1141,5)&amp;B1141&amp;"_"&amp;A1141,"")</f>
        <v/>
      </c>
      <c r="BL1141">
        <f>COUNTIFS($B$1:B1141,B1141)-COUNTIFS($B$1:B1141,B1141,$BK$1:BK1141,"")</f>
        <v>12</v>
      </c>
      <c r="BM1141" t="str">
        <f t="shared" si="197"/>
        <v/>
      </c>
    </row>
    <row r="1142" spans="1:65" x14ac:dyDescent="0.25">
      <c r="A1142" s="1" t="s">
        <v>217</v>
      </c>
      <c r="B1142" s="1" t="s">
        <v>74</v>
      </c>
      <c r="C1142" s="1" t="s">
        <v>830</v>
      </c>
      <c r="D1142" s="1">
        <v>0</v>
      </c>
      <c r="E1142" s="1">
        <v>0</v>
      </c>
      <c r="F1142" s="1" t="s">
        <v>1048</v>
      </c>
      <c r="G1142" s="1" t="s">
        <v>52</v>
      </c>
      <c r="H1142" s="1" t="s">
        <v>52</v>
      </c>
      <c r="I1142" s="1" t="s">
        <v>52</v>
      </c>
      <c r="J1142" s="1" t="s">
        <v>52</v>
      </c>
      <c r="K1142" s="1" t="s">
        <v>52</v>
      </c>
      <c r="L1142" s="1" t="s">
        <v>52</v>
      </c>
      <c r="M1142" s="1" t="s">
        <v>52</v>
      </c>
      <c r="N1142" s="1" t="s">
        <v>52</v>
      </c>
      <c r="O1142" s="1" t="s">
        <v>52</v>
      </c>
      <c r="P1142" s="1" t="s">
        <v>52</v>
      </c>
      <c r="Q1142" s="1" t="s">
        <v>52</v>
      </c>
      <c r="R1142" s="1" t="s">
        <v>52</v>
      </c>
      <c r="S1142" s="1" t="s">
        <v>52</v>
      </c>
      <c r="T1142" s="1" t="s">
        <v>52</v>
      </c>
      <c r="U1142" s="1" t="s">
        <v>52</v>
      </c>
      <c r="V1142" s="1" t="s">
        <v>52</v>
      </c>
      <c r="W1142" s="1" t="s">
        <v>52</v>
      </c>
      <c r="X1142" s="1" t="s">
        <v>52</v>
      </c>
      <c r="Y1142" s="1" t="s">
        <v>52</v>
      </c>
      <c r="Z1142" s="1" t="s">
        <v>52</v>
      </c>
      <c r="AA1142" s="1" t="s">
        <v>52</v>
      </c>
      <c r="AB1142" s="1" t="s">
        <v>52</v>
      </c>
      <c r="AC1142" s="1" t="s">
        <v>52</v>
      </c>
      <c r="AD1142" s="1">
        <v>43</v>
      </c>
      <c r="AE1142" s="1">
        <v>0</v>
      </c>
      <c r="AF1142" s="1">
        <v>3</v>
      </c>
      <c r="AG1142" s="1">
        <v>9</v>
      </c>
      <c r="AH1142" s="1">
        <v>0.33300000000000002</v>
      </c>
      <c r="AI1142" s="1">
        <v>-62.77</v>
      </c>
      <c r="AJ1142" s="1">
        <v>4</v>
      </c>
      <c r="AK1142" s="1">
        <v>172</v>
      </c>
      <c r="AL1142" s="1">
        <v>0</v>
      </c>
      <c r="AM1142" s="1">
        <v>22</v>
      </c>
      <c r="AN1142" s="1">
        <v>0</v>
      </c>
      <c r="AO1142" s="1">
        <v>0</v>
      </c>
      <c r="AP1142" s="1">
        <v>532</v>
      </c>
      <c r="AQ1142" s="1">
        <v>3</v>
      </c>
      <c r="AR1142" s="1">
        <v>40</v>
      </c>
      <c r="AS1142" s="1">
        <v>27</v>
      </c>
      <c r="AT1142" s="1">
        <v>347</v>
      </c>
      <c r="AU1142" s="1">
        <v>402</v>
      </c>
      <c r="AV1142" s="1">
        <v>212</v>
      </c>
      <c r="AW1142" s="1">
        <v>9</v>
      </c>
      <c r="AX1142" s="1">
        <v>5</v>
      </c>
      <c r="AY1142" t="str">
        <f t="shared" si="187"/>
        <v>2021_02_TEN</v>
      </c>
      <c r="AZ1142" t="str">
        <f t="shared" si="188"/>
        <v>A.Brown</v>
      </c>
      <c r="BA1142" t="str">
        <f t="shared" si="189"/>
        <v/>
      </c>
      <c r="BB1142" t="str">
        <f t="shared" si="190"/>
        <v>2021_02_TEN</v>
      </c>
      <c r="BC1142" t="str">
        <f t="shared" si="191"/>
        <v/>
      </c>
      <c r="BD1142">
        <f>COUNTIFS($BB$1:BB1142,BB1142,$BC$1:BC1142,"ru")</f>
        <v>3</v>
      </c>
      <c r="BE1142" t="str">
        <f t="shared" si="192"/>
        <v>re</v>
      </c>
      <c r="BF1142">
        <f>COUNTIFS($BB$1:BB1142,BB1142,$BE$1:BE1142,"re")</f>
        <v>4</v>
      </c>
      <c r="BG1142" t="str">
        <f t="shared" si="193"/>
        <v>32021_02_TEN</v>
      </c>
      <c r="BH1142" t="str">
        <f t="shared" si="194"/>
        <v>re42021_02_TEN</v>
      </c>
      <c r="BI1142" t="str">
        <f t="shared" si="195"/>
        <v>2021_02_TENA.Brown</v>
      </c>
      <c r="BJ1142" t="str">
        <f t="shared" si="196"/>
        <v>2021_TEN_A.Brown</v>
      </c>
      <c r="BK1142" t="str">
        <f>IF(ISERROR(MATCH(LEFT(C1142,5)&amp;B1142&amp;"_"&amp;A1142,$BK$1:BK1141,0)),LEFT(C1142,5)&amp;B1142&amp;"_"&amp;A1142,"")</f>
        <v/>
      </c>
      <c r="BL1142">
        <f>COUNTIFS($B$1:B1142,B1142)-COUNTIFS($B$1:B1142,B1142,$BK$1:BK1142,"")</f>
        <v>13</v>
      </c>
      <c r="BM1142" t="str">
        <f t="shared" si="197"/>
        <v/>
      </c>
    </row>
    <row r="1143" spans="1:65" x14ac:dyDescent="0.25">
      <c r="A1143" s="1" t="s">
        <v>306</v>
      </c>
      <c r="B1143" s="1" t="s">
        <v>101</v>
      </c>
      <c r="C1143" s="1" t="s">
        <v>2059</v>
      </c>
      <c r="D1143" s="1">
        <v>7.4999999999999997E-2</v>
      </c>
      <c r="E1143" s="1">
        <v>1.1100000000000001</v>
      </c>
      <c r="F1143" s="1" t="s">
        <v>2250</v>
      </c>
      <c r="G1143" s="1" t="s">
        <v>52</v>
      </c>
      <c r="H1143" s="1" t="s">
        <v>52</v>
      </c>
      <c r="I1143" s="1" t="s">
        <v>52</v>
      </c>
      <c r="J1143" s="1" t="s">
        <v>52</v>
      </c>
      <c r="K1143" s="1" t="s">
        <v>52</v>
      </c>
      <c r="L1143" s="1" t="s">
        <v>52</v>
      </c>
      <c r="M1143" s="1" t="s">
        <v>52</v>
      </c>
      <c r="N1143" s="1" t="s">
        <v>52</v>
      </c>
      <c r="O1143" s="1" t="s">
        <v>52</v>
      </c>
      <c r="P1143" s="1" t="s">
        <v>52</v>
      </c>
      <c r="Q1143" s="1" t="s">
        <v>52</v>
      </c>
      <c r="R1143" s="1" t="s">
        <v>52</v>
      </c>
      <c r="S1143" s="1" t="s">
        <v>52</v>
      </c>
      <c r="T1143" s="1" t="s">
        <v>52</v>
      </c>
      <c r="U1143" s="1" t="s">
        <v>52</v>
      </c>
      <c r="V1143" s="1" t="s">
        <v>52</v>
      </c>
      <c r="W1143" s="1" t="s">
        <v>52</v>
      </c>
      <c r="X1143" s="1" t="s">
        <v>52</v>
      </c>
      <c r="Y1143" s="1" t="s">
        <v>52</v>
      </c>
      <c r="Z1143" s="1" t="s">
        <v>52</v>
      </c>
      <c r="AA1143" s="1" t="s">
        <v>52</v>
      </c>
      <c r="AB1143" s="1" t="s">
        <v>52</v>
      </c>
      <c r="AC1143" s="1" t="s">
        <v>52</v>
      </c>
      <c r="AD1143" s="1">
        <v>43</v>
      </c>
      <c r="AE1143" s="1">
        <v>0</v>
      </c>
      <c r="AF1143" s="1">
        <v>2</v>
      </c>
      <c r="AG1143" s="1">
        <v>2</v>
      </c>
      <c r="AH1143" s="1">
        <v>1</v>
      </c>
      <c r="AI1143" s="1">
        <v>40.880000000000003</v>
      </c>
      <c r="AJ1143" s="1">
        <v>2</v>
      </c>
      <c r="AK1143" s="1">
        <v>26</v>
      </c>
      <c r="AL1143" s="1">
        <v>17</v>
      </c>
      <c r="AM1143" s="1">
        <v>5</v>
      </c>
      <c r="AN1143" s="1">
        <v>0</v>
      </c>
      <c r="AO1143" s="1">
        <v>0</v>
      </c>
      <c r="AP1143" s="1">
        <v>369</v>
      </c>
      <c r="AQ1143" s="1">
        <v>5</v>
      </c>
      <c r="AR1143" s="1">
        <v>23</v>
      </c>
      <c r="AS1143" s="1">
        <v>15</v>
      </c>
      <c r="AT1143" s="1">
        <v>279</v>
      </c>
      <c r="AU1143" s="1">
        <v>365</v>
      </c>
      <c r="AV1143" s="1">
        <v>98</v>
      </c>
      <c r="AW1143" s="1">
        <v>1</v>
      </c>
      <c r="AX1143" s="1">
        <v>0</v>
      </c>
      <c r="AY1143" t="str">
        <f t="shared" si="187"/>
        <v>2021_05_NO</v>
      </c>
      <c r="AZ1143" t="str">
        <f t="shared" si="188"/>
        <v>A.Trautman</v>
      </c>
      <c r="BA1143" t="str">
        <f t="shared" si="189"/>
        <v/>
      </c>
      <c r="BB1143" t="str">
        <f t="shared" si="190"/>
        <v>2021_05_NO</v>
      </c>
      <c r="BC1143" t="str">
        <f t="shared" si="191"/>
        <v/>
      </c>
      <c r="BD1143">
        <f>COUNTIFS($BB$1:BB1143,BB1143,$BC$1:BC1143,"ru")</f>
        <v>3</v>
      </c>
      <c r="BE1143" t="str">
        <f t="shared" si="192"/>
        <v>re</v>
      </c>
      <c r="BF1143">
        <f>COUNTIFS($BB$1:BB1143,BB1143,$BE$1:BE1143,"re")</f>
        <v>5</v>
      </c>
      <c r="BG1143" t="str">
        <f t="shared" si="193"/>
        <v>32021_05_NO</v>
      </c>
      <c r="BH1143" t="str">
        <f t="shared" si="194"/>
        <v>re52021_05_NO</v>
      </c>
      <c r="BI1143" t="str">
        <f t="shared" si="195"/>
        <v>2021_05_NOA.Trautman</v>
      </c>
      <c r="BJ1143" t="str">
        <f t="shared" si="196"/>
        <v>2021_NO_A.Trautman</v>
      </c>
      <c r="BK1143" t="str">
        <f>IF(ISERROR(MATCH(LEFT(C1143,5)&amp;B1143&amp;"_"&amp;A1143,$BK$1:BK1142,0)),LEFT(C1143,5)&amp;B1143&amp;"_"&amp;A1143,"")</f>
        <v>2021_NO_A.Trautman</v>
      </c>
      <c r="BL1143">
        <f>COUNTIFS($B$1:B1143,B1143)-COUNTIFS($B$1:B1143,B1143,$BK$1:BK1143,"")</f>
        <v>11</v>
      </c>
      <c r="BM1143" t="str">
        <f t="shared" si="197"/>
        <v>2021_NO11</v>
      </c>
    </row>
    <row r="1144" spans="1:65" x14ac:dyDescent="0.25">
      <c r="A1144" s="1" t="s">
        <v>223</v>
      </c>
      <c r="B1144" s="1" t="s">
        <v>68</v>
      </c>
      <c r="C1144" s="1" t="s">
        <v>2433</v>
      </c>
      <c r="D1144" s="1">
        <v>0.14599999999999999</v>
      </c>
      <c r="E1144" s="1">
        <v>3.79</v>
      </c>
      <c r="F1144" s="1" t="s">
        <v>2608</v>
      </c>
      <c r="G1144" s="1" t="s">
        <v>52</v>
      </c>
      <c r="H1144" s="1" t="s">
        <v>52</v>
      </c>
      <c r="I1144" s="1" t="s">
        <v>52</v>
      </c>
      <c r="J1144" s="1" t="s">
        <v>52</v>
      </c>
      <c r="K1144" s="1" t="s">
        <v>52</v>
      </c>
      <c r="L1144" s="1" t="s">
        <v>52</v>
      </c>
      <c r="M1144" s="1" t="s">
        <v>52</v>
      </c>
      <c r="N1144" s="1" t="s">
        <v>52</v>
      </c>
      <c r="O1144" s="1" t="s">
        <v>52</v>
      </c>
      <c r="P1144" s="1" t="s">
        <v>52</v>
      </c>
      <c r="Q1144" s="1" t="s">
        <v>52</v>
      </c>
      <c r="R1144" s="1" t="s">
        <v>52</v>
      </c>
      <c r="S1144" s="1" t="s">
        <v>52</v>
      </c>
      <c r="T1144" s="1" t="s">
        <v>52</v>
      </c>
      <c r="U1144" s="1" t="s">
        <v>52</v>
      </c>
      <c r="V1144" s="1" t="s">
        <v>52</v>
      </c>
      <c r="W1144" s="1" t="s">
        <v>52</v>
      </c>
      <c r="X1144" s="1" t="s">
        <v>52</v>
      </c>
      <c r="Y1144" s="1" t="s">
        <v>52</v>
      </c>
      <c r="Z1144" s="1" t="s">
        <v>52</v>
      </c>
      <c r="AA1144" s="1" t="s">
        <v>52</v>
      </c>
      <c r="AB1144" s="1" t="s">
        <v>52</v>
      </c>
      <c r="AC1144" s="1" t="s">
        <v>52</v>
      </c>
      <c r="AD1144" s="1">
        <v>43</v>
      </c>
      <c r="AE1144" s="1">
        <v>0</v>
      </c>
      <c r="AF1144" s="1">
        <v>5</v>
      </c>
      <c r="AG1144" s="1">
        <v>5</v>
      </c>
      <c r="AH1144" s="1">
        <v>1</v>
      </c>
      <c r="AI1144" s="1">
        <v>27.29</v>
      </c>
      <c r="AJ1144" s="1">
        <v>3</v>
      </c>
      <c r="AK1144" s="1">
        <v>24</v>
      </c>
      <c r="AL1144" s="1">
        <v>19</v>
      </c>
      <c r="AM1144" s="1">
        <v>17</v>
      </c>
      <c r="AN1144" s="1">
        <v>0</v>
      </c>
      <c r="AO1144" s="1">
        <v>0</v>
      </c>
      <c r="AP1144" s="1">
        <v>399</v>
      </c>
      <c r="AQ1144" s="1">
        <v>4</v>
      </c>
      <c r="AR1144" s="1">
        <v>31</v>
      </c>
      <c r="AS1144" s="1">
        <v>34</v>
      </c>
      <c r="AT1144" s="1">
        <v>297</v>
      </c>
      <c r="AU1144" s="1">
        <v>283</v>
      </c>
      <c r="AV1144" s="1">
        <v>102</v>
      </c>
      <c r="AW1144" s="1">
        <v>9</v>
      </c>
      <c r="AX1144" s="1">
        <v>7</v>
      </c>
      <c r="AY1144" t="str">
        <f t="shared" si="187"/>
        <v>2021_06_TB</v>
      </c>
      <c r="AZ1144" t="str">
        <f t="shared" si="188"/>
        <v>C.Godwin</v>
      </c>
      <c r="BA1144" t="str">
        <f t="shared" si="189"/>
        <v/>
      </c>
      <c r="BB1144" t="str">
        <f t="shared" si="190"/>
        <v>2021_06_TB</v>
      </c>
      <c r="BC1144" t="str">
        <f t="shared" si="191"/>
        <v/>
      </c>
      <c r="BD1144">
        <f>COUNTIFS($BB$1:BB1144,BB1144,$BC$1:BC1144,"ru")</f>
        <v>3</v>
      </c>
      <c r="BE1144" t="str">
        <f t="shared" si="192"/>
        <v>re</v>
      </c>
      <c r="BF1144">
        <f>COUNTIFS($BB$1:BB1144,BB1144,$BE$1:BE1144,"re")</f>
        <v>5</v>
      </c>
      <c r="BG1144" t="str">
        <f t="shared" si="193"/>
        <v>32021_06_TB</v>
      </c>
      <c r="BH1144" t="str">
        <f t="shared" si="194"/>
        <v>re52021_06_TB</v>
      </c>
      <c r="BI1144" t="str">
        <f t="shared" si="195"/>
        <v>2021_06_TBC.Godwin</v>
      </c>
      <c r="BJ1144" t="str">
        <f t="shared" si="196"/>
        <v>2021_TB_C.Godwin</v>
      </c>
      <c r="BK1144" t="str">
        <f>IF(ISERROR(MATCH(LEFT(C1144,5)&amp;B1144&amp;"_"&amp;A1144,$BK$1:BK1143,0)),LEFT(C1144,5)&amp;B1144&amp;"_"&amp;A1144,"")</f>
        <v/>
      </c>
      <c r="BL1144">
        <f>COUNTIFS($B$1:B1144,B1144)-COUNTIFS($B$1:B1144,B1144,$BK$1:BK1144,"")</f>
        <v>11</v>
      </c>
      <c r="BM1144" t="str">
        <f t="shared" si="197"/>
        <v/>
      </c>
    </row>
    <row r="1145" spans="1:65" x14ac:dyDescent="0.25">
      <c r="A1145" s="1" t="s">
        <v>226</v>
      </c>
      <c r="B1145" s="1" t="s">
        <v>88</v>
      </c>
      <c r="C1145" s="1" t="s">
        <v>2038</v>
      </c>
      <c r="D1145" s="1">
        <v>5.2999999999999999E-2</v>
      </c>
      <c r="E1145" s="1">
        <v>1.41</v>
      </c>
      <c r="F1145" s="1" t="s">
        <v>2251</v>
      </c>
      <c r="G1145" s="1" t="s">
        <v>52</v>
      </c>
      <c r="H1145" s="1" t="s">
        <v>52</v>
      </c>
      <c r="I1145" s="1" t="s">
        <v>52</v>
      </c>
      <c r="J1145" s="1" t="s">
        <v>52</v>
      </c>
      <c r="K1145" s="1" t="s">
        <v>52</v>
      </c>
      <c r="L1145" s="1" t="s">
        <v>52</v>
      </c>
      <c r="M1145" s="1" t="s">
        <v>52</v>
      </c>
      <c r="N1145" s="1" t="s">
        <v>52</v>
      </c>
      <c r="O1145" s="1" t="s">
        <v>52</v>
      </c>
      <c r="P1145" s="1" t="s">
        <v>52</v>
      </c>
      <c r="Q1145" s="1" t="s">
        <v>52</v>
      </c>
      <c r="R1145" s="1" t="s">
        <v>52</v>
      </c>
      <c r="S1145" s="1" t="s">
        <v>52</v>
      </c>
      <c r="T1145" s="1" t="s">
        <v>52</v>
      </c>
      <c r="U1145" s="1" t="s">
        <v>52</v>
      </c>
      <c r="V1145" s="1" t="s">
        <v>52</v>
      </c>
      <c r="W1145" s="1" t="s">
        <v>52</v>
      </c>
      <c r="X1145" s="1" t="s">
        <v>52</v>
      </c>
      <c r="Y1145" s="1" t="s">
        <v>52</v>
      </c>
      <c r="Z1145" s="1" t="s">
        <v>52</v>
      </c>
      <c r="AA1145" s="1" t="s">
        <v>52</v>
      </c>
      <c r="AB1145" s="1" t="s">
        <v>52</v>
      </c>
      <c r="AC1145" s="1" t="s">
        <v>52</v>
      </c>
      <c r="AD1145" s="1">
        <v>43</v>
      </c>
      <c r="AE1145" s="1">
        <v>0</v>
      </c>
      <c r="AF1145" s="1">
        <v>4</v>
      </c>
      <c r="AG1145" s="1">
        <v>7</v>
      </c>
      <c r="AH1145" s="1">
        <v>0.57099999999999995</v>
      </c>
      <c r="AI1145" s="1">
        <v>-17.39</v>
      </c>
      <c r="AJ1145" s="1">
        <v>2</v>
      </c>
      <c r="AK1145" s="1">
        <v>71</v>
      </c>
      <c r="AL1145" s="1">
        <v>17</v>
      </c>
      <c r="AM1145" s="1">
        <v>20</v>
      </c>
      <c r="AN1145" s="1">
        <v>0</v>
      </c>
      <c r="AO1145" s="1">
        <v>0</v>
      </c>
      <c r="AP1145" s="1">
        <v>301</v>
      </c>
      <c r="AQ1145" s="1">
        <v>2</v>
      </c>
      <c r="AR1145" s="1">
        <v>9</v>
      </c>
      <c r="AS1145" s="1">
        <v>27</v>
      </c>
      <c r="AT1145" s="1">
        <v>275</v>
      </c>
      <c r="AU1145" s="1">
        <v>250</v>
      </c>
      <c r="AV1145" s="1">
        <v>39</v>
      </c>
      <c r="AW1145" s="1">
        <v>2</v>
      </c>
      <c r="AX1145" s="1">
        <v>2</v>
      </c>
      <c r="AY1145" t="str">
        <f t="shared" si="187"/>
        <v>2021_05_MIA</v>
      </c>
      <c r="AZ1145" t="str">
        <f t="shared" si="188"/>
        <v>M.Gesicki</v>
      </c>
      <c r="BA1145" t="str">
        <f t="shared" si="189"/>
        <v/>
      </c>
      <c r="BB1145" t="str">
        <f t="shared" si="190"/>
        <v>2021_05_MIA</v>
      </c>
      <c r="BC1145" t="str">
        <f t="shared" si="191"/>
        <v/>
      </c>
      <c r="BD1145">
        <f>COUNTIFS($BB$1:BB1145,BB1145,$BC$1:BC1145,"ru")</f>
        <v>4</v>
      </c>
      <c r="BE1145" t="str">
        <f t="shared" si="192"/>
        <v>re</v>
      </c>
      <c r="BF1145">
        <f>COUNTIFS($BB$1:BB1145,BB1145,$BE$1:BE1145,"re")</f>
        <v>5</v>
      </c>
      <c r="BG1145" t="str">
        <f t="shared" si="193"/>
        <v>42021_05_MIA</v>
      </c>
      <c r="BH1145" t="str">
        <f t="shared" si="194"/>
        <v>re52021_05_MIA</v>
      </c>
      <c r="BI1145" t="str">
        <f t="shared" si="195"/>
        <v>2021_05_MIAM.Gesicki</v>
      </c>
      <c r="BJ1145" t="str">
        <f t="shared" si="196"/>
        <v>2021_MIA_M.Gesicki</v>
      </c>
      <c r="BK1145" t="str">
        <f>IF(ISERROR(MATCH(LEFT(C1145,5)&amp;B1145&amp;"_"&amp;A1145,$BK$1:BK1144,0)),LEFT(C1145,5)&amp;B1145&amp;"_"&amp;A1145,"")</f>
        <v/>
      </c>
      <c r="BL1145">
        <f>COUNTIFS($B$1:B1145,B1145)-COUNTIFS($B$1:B1145,B1145,$BK$1:BK1145,"")</f>
        <v>11</v>
      </c>
      <c r="BM1145" t="str">
        <f t="shared" si="197"/>
        <v/>
      </c>
    </row>
    <row r="1146" spans="1:65" x14ac:dyDescent="0.25">
      <c r="A1146" s="1" t="s">
        <v>1049</v>
      </c>
      <c r="B1146" s="1" t="s">
        <v>74</v>
      </c>
      <c r="C1146" s="1" t="s">
        <v>830</v>
      </c>
      <c r="D1146" s="1">
        <v>8.7999999999999995E-2</v>
      </c>
      <c r="E1146" s="1">
        <v>3.54</v>
      </c>
      <c r="F1146" s="1" t="s">
        <v>1050</v>
      </c>
      <c r="G1146" s="1" t="s">
        <v>52</v>
      </c>
      <c r="H1146" s="1" t="s">
        <v>52</v>
      </c>
      <c r="I1146" s="1" t="s">
        <v>52</v>
      </c>
      <c r="J1146" s="1" t="s">
        <v>52</v>
      </c>
      <c r="K1146" s="1" t="s">
        <v>52</v>
      </c>
      <c r="L1146" s="1" t="s">
        <v>52</v>
      </c>
      <c r="M1146" s="1" t="s">
        <v>52</v>
      </c>
      <c r="N1146" s="1" t="s">
        <v>52</v>
      </c>
      <c r="O1146" s="1" t="s">
        <v>52</v>
      </c>
      <c r="P1146" s="1" t="s">
        <v>52</v>
      </c>
      <c r="Q1146" s="1" t="s">
        <v>52</v>
      </c>
      <c r="R1146" s="1" t="s">
        <v>52</v>
      </c>
      <c r="S1146" s="1" t="s">
        <v>52</v>
      </c>
      <c r="T1146" s="1" t="s">
        <v>52</v>
      </c>
      <c r="U1146" s="1" t="s">
        <v>52</v>
      </c>
      <c r="V1146" s="1" t="s">
        <v>52</v>
      </c>
      <c r="W1146" s="1" t="s">
        <v>52</v>
      </c>
      <c r="X1146" s="1" t="s">
        <v>52</v>
      </c>
      <c r="Y1146" s="1" t="s">
        <v>52</v>
      </c>
      <c r="Z1146" s="1" t="s">
        <v>52</v>
      </c>
      <c r="AA1146" s="1" t="s">
        <v>52</v>
      </c>
      <c r="AB1146" s="1" t="s">
        <v>52</v>
      </c>
      <c r="AC1146" s="1" t="s">
        <v>52</v>
      </c>
      <c r="AD1146" s="1">
        <v>43</v>
      </c>
      <c r="AE1146" s="1">
        <v>0</v>
      </c>
      <c r="AF1146" s="1">
        <v>3</v>
      </c>
      <c r="AG1146" s="1">
        <v>3</v>
      </c>
      <c r="AH1146" s="1">
        <v>1</v>
      </c>
      <c r="AI1146" s="1">
        <v>24.71</v>
      </c>
      <c r="AJ1146" s="1">
        <v>2</v>
      </c>
      <c r="AK1146" s="1">
        <v>27</v>
      </c>
      <c r="AL1146" s="1">
        <v>16</v>
      </c>
      <c r="AM1146" s="1">
        <v>8</v>
      </c>
      <c r="AN1146" s="1">
        <v>0</v>
      </c>
      <c r="AO1146" s="1">
        <v>0</v>
      </c>
      <c r="AP1146" s="1">
        <v>532</v>
      </c>
      <c r="AQ1146" s="1">
        <v>3</v>
      </c>
      <c r="AR1146" s="1">
        <v>40</v>
      </c>
      <c r="AS1146" s="1">
        <v>27</v>
      </c>
      <c r="AT1146" s="1">
        <v>347</v>
      </c>
      <c r="AU1146" s="1">
        <v>402</v>
      </c>
      <c r="AV1146" s="1">
        <v>212</v>
      </c>
      <c r="AW1146" s="1">
        <v>9</v>
      </c>
      <c r="AX1146" s="1">
        <v>5</v>
      </c>
      <c r="AY1146" t="str">
        <f t="shared" si="187"/>
        <v>2021_02_TEN</v>
      </c>
      <c r="AZ1146" t="str">
        <f t="shared" si="188"/>
        <v>M.Pruitt</v>
      </c>
      <c r="BA1146" t="str">
        <f t="shared" si="189"/>
        <v/>
      </c>
      <c r="BB1146" t="str">
        <f t="shared" si="190"/>
        <v>2021_02_TEN</v>
      </c>
      <c r="BC1146" t="str">
        <f t="shared" si="191"/>
        <v/>
      </c>
      <c r="BD1146">
        <f>COUNTIFS($BB$1:BB1146,BB1146,$BC$1:BC1146,"ru")</f>
        <v>3</v>
      </c>
      <c r="BE1146" t="str">
        <f t="shared" si="192"/>
        <v>re</v>
      </c>
      <c r="BF1146">
        <f>COUNTIFS($BB$1:BB1146,BB1146,$BE$1:BE1146,"re")</f>
        <v>5</v>
      </c>
      <c r="BG1146" t="str">
        <f t="shared" si="193"/>
        <v>32021_02_TEN</v>
      </c>
      <c r="BH1146" t="str">
        <f t="shared" si="194"/>
        <v>re52021_02_TEN</v>
      </c>
      <c r="BI1146" t="str">
        <f t="shared" si="195"/>
        <v>2021_02_TENM.Pruitt</v>
      </c>
      <c r="BJ1146" t="str">
        <f t="shared" si="196"/>
        <v>2021_TEN_M.Pruitt</v>
      </c>
      <c r="BK1146" t="str">
        <f>IF(ISERROR(MATCH(LEFT(C1146,5)&amp;B1146&amp;"_"&amp;A1146,$BK$1:BK1145,0)),LEFT(C1146,5)&amp;B1146&amp;"_"&amp;A1146,"")</f>
        <v>2021_TEN_M.Pruitt</v>
      </c>
      <c r="BL1146">
        <f>COUNTIFS($B$1:B1146,B1146)-COUNTIFS($B$1:B1146,B1146,$BK$1:BK1146,"")</f>
        <v>14</v>
      </c>
      <c r="BM1146" t="str">
        <f t="shared" si="197"/>
        <v>2021_TEN14</v>
      </c>
    </row>
    <row r="1147" spans="1:65" x14ac:dyDescent="0.25">
      <c r="A1147" s="1" t="s">
        <v>273</v>
      </c>
      <c r="B1147" s="1" t="s">
        <v>81</v>
      </c>
      <c r="C1147" s="1" t="s">
        <v>445</v>
      </c>
      <c r="D1147" s="1">
        <v>8.9999999999999993E-3</v>
      </c>
      <c r="E1147" s="1">
        <v>1.1299999999999999</v>
      </c>
      <c r="F1147" s="1" t="s">
        <v>638</v>
      </c>
      <c r="G1147" s="1" t="s">
        <v>52</v>
      </c>
      <c r="H1147" s="1" t="s">
        <v>52</v>
      </c>
      <c r="I1147" s="1" t="s">
        <v>52</v>
      </c>
      <c r="J1147" s="1" t="s">
        <v>52</v>
      </c>
      <c r="K1147" s="1" t="s">
        <v>52</v>
      </c>
      <c r="L1147" s="1" t="s">
        <v>52</v>
      </c>
      <c r="M1147" s="1" t="s">
        <v>52</v>
      </c>
      <c r="N1147" s="1" t="s">
        <v>52</v>
      </c>
      <c r="O1147" s="1" t="s">
        <v>52</v>
      </c>
      <c r="P1147" s="1" t="s">
        <v>52</v>
      </c>
      <c r="Q1147" s="1" t="s">
        <v>52</v>
      </c>
      <c r="R1147" s="1" t="s">
        <v>52</v>
      </c>
      <c r="S1147" s="1" t="s">
        <v>52</v>
      </c>
      <c r="T1147" s="1" t="s">
        <v>52</v>
      </c>
      <c r="U1147" s="1" t="s">
        <v>52</v>
      </c>
      <c r="V1147" s="1" t="s">
        <v>52</v>
      </c>
      <c r="W1147" s="1" t="s">
        <v>52</v>
      </c>
      <c r="X1147" s="1" t="s">
        <v>52</v>
      </c>
      <c r="Y1147" s="1" t="s">
        <v>52</v>
      </c>
      <c r="Z1147" s="1" t="s">
        <v>52</v>
      </c>
      <c r="AA1147" s="1" t="s">
        <v>52</v>
      </c>
      <c r="AB1147" s="1" t="s">
        <v>52</v>
      </c>
      <c r="AC1147" s="1" t="s">
        <v>52</v>
      </c>
      <c r="AD1147" s="1">
        <v>43</v>
      </c>
      <c r="AE1147" s="1">
        <v>2</v>
      </c>
      <c r="AF1147" s="1">
        <v>4</v>
      </c>
      <c r="AG1147" s="1">
        <v>5</v>
      </c>
      <c r="AH1147" s="1">
        <v>0.8</v>
      </c>
      <c r="AI1147" s="1">
        <v>23.77</v>
      </c>
      <c r="AJ1147" s="1">
        <v>3</v>
      </c>
      <c r="AK1147" s="1">
        <v>42</v>
      </c>
      <c r="AL1147" s="1">
        <v>9</v>
      </c>
      <c r="AM1147" s="1">
        <v>12</v>
      </c>
      <c r="AN1147" s="1">
        <v>0</v>
      </c>
      <c r="AO1147" s="1">
        <v>0</v>
      </c>
      <c r="AP1147" s="1">
        <v>336</v>
      </c>
      <c r="AQ1147" s="1">
        <v>2</v>
      </c>
      <c r="AR1147" s="1">
        <v>31</v>
      </c>
      <c r="AS1147" s="1">
        <v>25</v>
      </c>
      <c r="AT1147" s="1">
        <v>251</v>
      </c>
      <c r="AU1147" s="1">
        <v>208</v>
      </c>
      <c r="AV1147" s="1">
        <v>113</v>
      </c>
      <c r="AW1147" s="1">
        <v>6</v>
      </c>
      <c r="AX1147" s="1">
        <v>4</v>
      </c>
      <c r="AY1147" t="str">
        <f t="shared" si="187"/>
        <v>2021_01_IND</v>
      </c>
      <c r="AZ1147" t="str">
        <f t="shared" si="188"/>
        <v>Z.Pascal</v>
      </c>
      <c r="BA1147" t="str">
        <f t="shared" si="189"/>
        <v/>
      </c>
      <c r="BB1147" t="str">
        <f t="shared" si="190"/>
        <v>2021_01_IND</v>
      </c>
      <c r="BC1147" t="str">
        <f t="shared" si="191"/>
        <v/>
      </c>
      <c r="BD1147">
        <f>COUNTIFS($BB$1:BB1147,BB1147,$BC$1:BC1147,"ru")</f>
        <v>3</v>
      </c>
      <c r="BE1147" t="str">
        <f t="shared" si="192"/>
        <v>re</v>
      </c>
      <c r="BF1147">
        <f>COUNTIFS($BB$1:BB1147,BB1147,$BE$1:BE1147,"re")</f>
        <v>3</v>
      </c>
      <c r="BG1147" t="str">
        <f t="shared" si="193"/>
        <v>32021_01_IND</v>
      </c>
      <c r="BH1147" t="str">
        <f t="shared" si="194"/>
        <v>re32021_01_IND</v>
      </c>
      <c r="BI1147" t="str">
        <f t="shared" si="195"/>
        <v>2021_01_INDZ.Pascal</v>
      </c>
      <c r="BJ1147" t="str">
        <f t="shared" si="196"/>
        <v>2021_IND_Z.Pascal</v>
      </c>
      <c r="BK1147" t="str">
        <f>IF(ISERROR(MATCH(LEFT(C1147,5)&amp;B1147&amp;"_"&amp;A1147,$BK$1:BK1146,0)),LEFT(C1147,5)&amp;B1147&amp;"_"&amp;A1147,"")</f>
        <v/>
      </c>
      <c r="BL1147">
        <f>COUNTIFS($B$1:B1147,B1147)-COUNTIFS($B$1:B1147,B1147,$BK$1:BK1147,"")</f>
        <v>12</v>
      </c>
      <c r="BM1147" t="str">
        <f t="shared" si="197"/>
        <v/>
      </c>
    </row>
    <row r="1148" spans="1:65" x14ac:dyDescent="0.25">
      <c r="A1148" s="1" t="s">
        <v>220</v>
      </c>
      <c r="B1148" s="1" t="s">
        <v>86</v>
      </c>
      <c r="C1148" s="1" t="s">
        <v>1260</v>
      </c>
      <c r="D1148" s="1">
        <v>0.13300000000000001</v>
      </c>
      <c r="E1148" s="1">
        <v>1.39</v>
      </c>
      <c r="F1148" s="1" t="s">
        <v>1452</v>
      </c>
      <c r="G1148" s="1" t="s">
        <v>52</v>
      </c>
      <c r="H1148" s="1" t="s">
        <v>52</v>
      </c>
      <c r="I1148" s="1" t="s">
        <v>52</v>
      </c>
      <c r="J1148" s="1" t="s">
        <v>52</v>
      </c>
      <c r="K1148" s="1" t="s">
        <v>52</v>
      </c>
      <c r="L1148" s="1" t="s">
        <v>52</v>
      </c>
      <c r="M1148" s="1" t="s">
        <v>52</v>
      </c>
      <c r="N1148" s="1" t="s">
        <v>52</v>
      </c>
      <c r="O1148" s="1" t="s">
        <v>52</v>
      </c>
      <c r="P1148" s="1" t="s">
        <v>52</v>
      </c>
      <c r="Q1148" s="1" t="s">
        <v>52</v>
      </c>
      <c r="R1148" s="1" t="s">
        <v>52</v>
      </c>
      <c r="S1148" s="1" t="s">
        <v>52</v>
      </c>
      <c r="T1148" s="1" t="s">
        <v>52</v>
      </c>
      <c r="U1148" s="1" t="s">
        <v>52</v>
      </c>
      <c r="V1148" s="1" t="s">
        <v>52</v>
      </c>
      <c r="W1148" s="1" t="s">
        <v>52</v>
      </c>
      <c r="X1148" s="1" t="s">
        <v>52</v>
      </c>
      <c r="Y1148" s="1" t="s">
        <v>52</v>
      </c>
      <c r="Z1148" s="1" t="s">
        <v>52</v>
      </c>
      <c r="AA1148" s="1" t="s">
        <v>52</v>
      </c>
      <c r="AB1148" s="1" t="s">
        <v>52</v>
      </c>
      <c r="AC1148" s="1" t="s">
        <v>52</v>
      </c>
      <c r="AD1148" s="1">
        <v>42</v>
      </c>
      <c r="AE1148" s="1">
        <v>0</v>
      </c>
      <c r="AF1148" s="1">
        <v>1</v>
      </c>
      <c r="AG1148" s="1">
        <v>1</v>
      </c>
      <c r="AH1148" s="1">
        <v>1</v>
      </c>
      <c r="AI1148" s="1">
        <v>60.06</v>
      </c>
      <c r="AJ1148" s="1">
        <v>1</v>
      </c>
      <c r="AK1148" s="1">
        <v>23</v>
      </c>
      <c r="AL1148" s="1">
        <v>19</v>
      </c>
      <c r="AM1148" s="1">
        <v>4</v>
      </c>
      <c r="AN1148" s="1">
        <v>0</v>
      </c>
      <c r="AO1148" s="1">
        <v>0</v>
      </c>
      <c r="AP1148" s="1">
        <v>353</v>
      </c>
      <c r="AQ1148" s="1">
        <v>3</v>
      </c>
      <c r="AR1148" s="1">
        <v>25</v>
      </c>
      <c r="AS1148" s="1">
        <v>23</v>
      </c>
      <c r="AT1148" s="1">
        <v>261</v>
      </c>
      <c r="AU1148" s="1">
        <v>354</v>
      </c>
      <c r="AV1148" s="1">
        <v>100</v>
      </c>
      <c r="AW1148" s="1">
        <v>7</v>
      </c>
      <c r="AX1148" s="1">
        <v>2</v>
      </c>
      <c r="AY1148" t="str">
        <f t="shared" si="187"/>
        <v>2021_03_GB</v>
      </c>
      <c r="AZ1148" t="str">
        <f t="shared" si="188"/>
        <v>A.Lazard</v>
      </c>
      <c r="BA1148" t="str">
        <f t="shared" si="189"/>
        <v/>
      </c>
      <c r="BB1148" t="str">
        <f t="shared" si="190"/>
        <v>2021_03_GB</v>
      </c>
      <c r="BC1148" t="str">
        <f t="shared" si="191"/>
        <v/>
      </c>
      <c r="BD1148">
        <f>COUNTIFS($BB$1:BB1148,BB1148,$BC$1:BC1148,"ru")</f>
        <v>2</v>
      </c>
      <c r="BE1148" t="str">
        <f t="shared" si="192"/>
        <v>re</v>
      </c>
      <c r="BF1148">
        <f>COUNTIFS($BB$1:BB1148,BB1148,$BE$1:BE1148,"re")</f>
        <v>6</v>
      </c>
      <c r="BG1148" t="str">
        <f t="shared" si="193"/>
        <v>22021_03_GB</v>
      </c>
      <c r="BH1148" t="str">
        <f t="shared" si="194"/>
        <v>re62021_03_GB</v>
      </c>
      <c r="BI1148" t="str">
        <f t="shared" si="195"/>
        <v>2021_03_GBA.Lazard</v>
      </c>
      <c r="BJ1148" t="str">
        <f t="shared" si="196"/>
        <v>2021_GB_A.Lazard</v>
      </c>
      <c r="BK1148" t="str">
        <f>IF(ISERROR(MATCH(LEFT(C1148,5)&amp;B1148&amp;"_"&amp;A1148,$BK$1:BK1147,0)),LEFT(C1148,5)&amp;B1148&amp;"_"&amp;A1148,"")</f>
        <v>2021_GB_A.Lazard</v>
      </c>
      <c r="BL1148">
        <f>COUNTIFS($B$1:B1148,B1148)-COUNTIFS($B$1:B1148,B1148,$BK$1:BK1148,"")</f>
        <v>10</v>
      </c>
      <c r="BM1148" t="str">
        <f t="shared" si="197"/>
        <v>2021_GB10</v>
      </c>
    </row>
    <row r="1149" spans="1:65" x14ac:dyDescent="0.25">
      <c r="A1149" s="1" t="s">
        <v>307</v>
      </c>
      <c r="B1149" s="1" t="s">
        <v>100</v>
      </c>
      <c r="C1149" s="1" t="s">
        <v>424</v>
      </c>
      <c r="D1149" s="1">
        <v>2.1999999999999999E-2</v>
      </c>
      <c r="E1149" s="1">
        <v>3.2</v>
      </c>
      <c r="F1149" s="1" t="s">
        <v>639</v>
      </c>
      <c r="G1149" s="1" t="s">
        <v>52</v>
      </c>
      <c r="H1149" s="1" t="s">
        <v>52</v>
      </c>
      <c r="I1149" s="1" t="s">
        <v>52</v>
      </c>
      <c r="J1149" s="1" t="s">
        <v>52</v>
      </c>
      <c r="K1149" s="1" t="s">
        <v>52</v>
      </c>
      <c r="L1149" s="1" t="s">
        <v>52</v>
      </c>
      <c r="M1149" s="1" t="s">
        <v>52</v>
      </c>
      <c r="N1149" s="1" t="s">
        <v>52</v>
      </c>
      <c r="O1149" s="1" t="s">
        <v>52</v>
      </c>
      <c r="P1149" s="1" t="s">
        <v>52</v>
      </c>
      <c r="Q1149" s="1" t="s">
        <v>52</v>
      </c>
      <c r="R1149" s="1" t="s">
        <v>52</v>
      </c>
      <c r="S1149" s="1" t="s">
        <v>52</v>
      </c>
      <c r="T1149" s="1" t="s">
        <v>52</v>
      </c>
      <c r="U1149" s="1" t="s">
        <v>52</v>
      </c>
      <c r="V1149" s="1" t="s">
        <v>52</v>
      </c>
      <c r="W1149" s="1" t="s">
        <v>52</v>
      </c>
      <c r="X1149" s="1" t="s">
        <v>52</v>
      </c>
      <c r="Y1149" s="1" t="s">
        <v>52</v>
      </c>
      <c r="Z1149" s="1" t="s">
        <v>52</v>
      </c>
      <c r="AA1149" s="1" t="s">
        <v>52</v>
      </c>
      <c r="AB1149" s="1" t="s">
        <v>52</v>
      </c>
      <c r="AC1149" s="1" t="s">
        <v>52</v>
      </c>
      <c r="AD1149" s="1">
        <v>42</v>
      </c>
      <c r="AE1149" s="1">
        <v>0</v>
      </c>
      <c r="AF1149" s="1">
        <v>5</v>
      </c>
      <c r="AG1149" s="1">
        <v>7</v>
      </c>
      <c r="AH1149" s="1">
        <v>0.71399999999999997</v>
      </c>
      <c r="AI1149" s="1">
        <v>-9.01</v>
      </c>
      <c r="AJ1149" s="1">
        <v>3</v>
      </c>
      <c r="AK1149" s="1">
        <v>31</v>
      </c>
      <c r="AL1149" s="1">
        <v>26</v>
      </c>
      <c r="AM1149" s="1">
        <v>24</v>
      </c>
      <c r="AN1149" s="1">
        <v>0</v>
      </c>
      <c r="AO1149" s="1">
        <v>0</v>
      </c>
      <c r="AP1149" s="1">
        <v>322</v>
      </c>
      <c r="AQ1149" s="1">
        <v>2</v>
      </c>
      <c r="AR1149" s="1">
        <v>26</v>
      </c>
      <c r="AS1149" s="1">
        <v>29</v>
      </c>
      <c r="AT1149" s="1">
        <v>216</v>
      </c>
      <c r="AU1149" s="1">
        <v>169</v>
      </c>
      <c r="AV1149" s="1">
        <v>134</v>
      </c>
      <c r="AW1149" s="1">
        <v>6</v>
      </c>
      <c r="AX1149" s="1">
        <v>2</v>
      </c>
      <c r="AY1149" t="str">
        <f t="shared" si="187"/>
        <v>2021_01_CHI</v>
      </c>
      <c r="AZ1149" t="str">
        <f t="shared" si="188"/>
        <v>C.Kmet</v>
      </c>
      <c r="BA1149" t="str">
        <f t="shared" si="189"/>
        <v/>
      </c>
      <c r="BB1149" t="str">
        <f t="shared" si="190"/>
        <v>2021_01_CHI</v>
      </c>
      <c r="BC1149" t="str">
        <f t="shared" si="191"/>
        <v/>
      </c>
      <c r="BD1149">
        <f>COUNTIFS($BB$1:BB1149,BB1149,$BC$1:BC1149,"ru")</f>
        <v>4</v>
      </c>
      <c r="BE1149" t="str">
        <f t="shared" si="192"/>
        <v>re</v>
      </c>
      <c r="BF1149">
        <f>COUNTIFS($BB$1:BB1149,BB1149,$BE$1:BE1149,"re")</f>
        <v>4</v>
      </c>
      <c r="BG1149" t="str">
        <f t="shared" si="193"/>
        <v>42021_01_CHI</v>
      </c>
      <c r="BH1149" t="str">
        <f t="shared" si="194"/>
        <v>re42021_01_CHI</v>
      </c>
      <c r="BI1149" t="str">
        <f t="shared" si="195"/>
        <v>2021_01_CHIC.Kmet</v>
      </c>
      <c r="BJ1149" t="str">
        <f t="shared" si="196"/>
        <v>2021_CHI_C.Kmet</v>
      </c>
      <c r="BK1149" t="str">
        <f>IF(ISERROR(MATCH(LEFT(C1149,5)&amp;B1149&amp;"_"&amp;A1149,$BK$1:BK1148,0)),LEFT(C1149,5)&amp;B1149&amp;"_"&amp;A1149,"")</f>
        <v/>
      </c>
      <c r="BL1149">
        <f>COUNTIFS($B$1:B1149,B1149)-COUNTIFS($B$1:B1149,B1149,$BK$1:BK1149,"")</f>
        <v>10</v>
      </c>
      <c r="BM1149" t="str">
        <f t="shared" si="197"/>
        <v/>
      </c>
    </row>
    <row r="1150" spans="1:65" x14ac:dyDescent="0.25">
      <c r="A1150" s="1" t="s">
        <v>200</v>
      </c>
      <c r="B1150" s="1" t="s">
        <v>51</v>
      </c>
      <c r="C1150" s="1" t="s">
        <v>2419</v>
      </c>
      <c r="D1150" s="1">
        <v>0.32</v>
      </c>
      <c r="E1150" s="1">
        <v>4.47</v>
      </c>
      <c r="F1150" s="1" t="s">
        <v>2609</v>
      </c>
      <c r="G1150" s="1" t="s">
        <v>52</v>
      </c>
      <c r="H1150" s="1" t="s">
        <v>52</v>
      </c>
      <c r="I1150" s="1" t="s">
        <v>52</v>
      </c>
      <c r="J1150" s="1" t="s">
        <v>52</v>
      </c>
      <c r="K1150" s="1" t="s">
        <v>52</v>
      </c>
      <c r="L1150" s="1" t="s">
        <v>52</v>
      </c>
      <c r="M1150" s="1" t="s">
        <v>52</v>
      </c>
      <c r="N1150" s="1" t="s">
        <v>52</v>
      </c>
      <c r="O1150" s="1" t="s">
        <v>52</v>
      </c>
      <c r="P1150" s="1" t="s">
        <v>52</v>
      </c>
      <c r="Q1150" s="1" t="s">
        <v>52</v>
      </c>
      <c r="R1150" s="1" t="s">
        <v>52</v>
      </c>
      <c r="S1150" s="1" t="s">
        <v>52</v>
      </c>
      <c r="T1150" s="1" t="s">
        <v>52</v>
      </c>
      <c r="U1150" s="1" t="s">
        <v>52</v>
      </c>
      <c r="V1150" s="1" t="s">
        <v>52</v>
      </c>
      <c r="W1150" s="1" t="s">
        <v>52</v>
      </c>
      <c r="X1150" s="1" t="s">
        <v>52</v>
      </c>
      <c r="Y1150" s="1" t="s">
        <v>52</v>
      </c>
      <c r="Z1150" s="1" t="s">
        <v>52</v>
      </c>
      <c r="AA1150" s="1" t="s">
        <v>52</v>
      </c>
      <c r="AB1150" s="1" t="s">
        <v>52</v>
      </c>
      <c r="AC1150" s="1" t="s">
        <v>52</v>
      </c>
      <c r="AD1150" s="1">
        <v>42</v>
      </c>
      <c r="AE1150" s="1">
        <v>0</v>
      </c>
      <c r="AF1150" s="1">
        <v>4</v>
      </c>
      <c r="AG1150" s="1">
        <v>7</v>
      </c>
      <c r="AH1150" s="1">
        <v>0.57099999999999995</v>
      </c>
      <c r="AI1150" s="1">
        <v>2.91</v>
      </c>
      <c r="AJ1150" s="1">
        <v>3</v>
      </c>
      <c r="AK1150" s="1">
        <v>59</v>
      </c>
      <c r="AL1150" s="1">
        <v>18</v>
      </c>
      <c r="AM1150" s="1">
        <v>13</v>
      </c>
      <c r="AN1150" s="1">
        <v>0</v>
      </c>
      <c r="AO1150" s="1">
        <v>0</v>
      </c>
      <c r="AP1150" s="1">
        <v>567</v>
      </c>
      <c r="AQ1150" s="1">
        <v>3</v>
      </c>
      <c r="AR1150" s="1">
        <v>31</v>
      </c>
      <c r="AS1150" s="1">
        <v>36</v>
      </c>
      <c r="AT1150" s="1">
        <v>445</v>
      </c>
      <c r="AU1150" s="1">
        <v>458</v>
      </c>
      <c r="AV1150" s="1">
        <v>122</v>
      </c>
      <c r="AW1150" s="1">
        <v>9</v>
      </c>
      <c r="AX1150" s="1">
        <v>4</v>
      </c>
      <c r="AY1150" t="str">
        <f t="shared" si="187"/>
        <v>2021_06_DAL</v>
      </c>
      <c r="AZ1150" t="str">
        <f t="shared" si="188"/>
        <v>C.Wilson</v>
      </c>
      <c r="BA1150" t="str">
        <f t="shared" si="189"/>
        <v/>
      </c>
      <c r="BB1150" t="str">
        <f t="shared" si="190"/>
        <v>2021_06_DAL</v>
      </c>
      <c r="BC1150" t="str">
        <f t="shared" si="191"/>
        <v/>
      </c>
      <c r="BD1150">
        <f>COUNTIFS($BB$1:BB1150,BB1150,$BC$1:BC1150,"ru")</f>
        <v>4</v>
      </c>
      <c r="BE1150" t="str">
        <f t="shared" si="192"/>
        <v>re</v>
      </c>
      <c r="BF1150">
        <f>COUNTIFS($BB$1:BB1150,BB1150,$BE$1:BE1150,"re")</f>
        <v>7</v>
      </c>
      <c r="BG1150" t="str">
        <f t="shared" si="193"/>
        <v>42021_06_DAL</v>
      </c>
      <c r="BH1150" t="str">
        <f t="shared" si="194"/>
        <v>re72021_06_DAL</v>
      </c>
      <c r="BI1150" t="str">
        <f t="shared" si="195"/>
        <v>2021_06_DALC.Wilson</v>
      </c>
      <c r="BJ1150" t="str">
        <f t="shared" si="196"/>
        <v>2021_DAL_C.Wilson</v>
      </c>
      <c r="BK1150" t="str">
        <f>IF(ISERROR(MATCH(LEFT(C1150,5)&amp;B1150&amp;"_"&amp;A1150,$BK$1:BK1149,0)),LEFT(C1150,5)&amp;B1150&amp;"_"&amp;A1150,"")</f>
        <v/>
      </c>
      <c r="BL1150">
        <f>COUNTIFS($B$1:B1150,B1150)-COUNTIFS($B$1:B1150,B1150,$BK$1:BK1150,"")</f>
        <v>10</v>
      </c>
      <c r="BM1150" t="str">
        <f t="shared" si="197"/>
        <v/>
      </c>
    </row>
    <row r="1151" spans="1:65" x14ac:dyDescent="0.25">
      <c r="A1151" s="1" t="s">
        <v>246</v>
      </c>
      <c r="B1151" s="1" t="s">
        <v>90</v>
      </c>
      <c r="C1151" s="1" t="s">
        <v>439</v>
      </c>
      <c r="D1151" s="1">
        <v>2.5000000000000001E-2</v>
      </c>
      <c r="E1151" s="1">
        <v>1.91</v>
      </c>
      <c r="F1151" s="1" t="s">
        <v>640</v>
      </c>
      <c r="G1151" s="1" t="s">
        <v>52</v>
      </c>
      <c r="H1151" s="1" t="s">
        <v>52</v>
      </c>
      <c r="I1151" s="1" t="s">
        <v>52</v>
      </c>
      <c r="J1151" s="1" t="s">
        <v>52</v>
      </c>
      <c r="K1151" s="1" t="s">
        <v>52</v>
      </c>
      <c r="L1151" s="1" t="s">
        <v>52</v>
      </c>
      <c r="M1151" s="1" t="s">
        <v>52</v>
      </c>
      <c r="N1151" s="1" t="s">
        <v>52</v>
      </c>
      <c r="O1151" s="1" t="s">
        <v>52</v>
      </c>
      <c r="P1151" s="1" t="s">
        <v>52</v>
      </c>
      <c r="Q1151" s="1" t="s">
        <v>52</v>
      </c>
      <c r="R1151" s="1" t="s">
        <v>52</v>
      </c>
      <c r="S1151" s="1" t="s">
        <v>52</v>
      </c>
      <c r="T1151" s="1" t="s">
        <v>52</v>
      </c>
      <c r="U1151" s="1" t="s">
        <v>52</v>
      </c>
      <c r="V1151" s="1" t="s">
        <v>52</v>
      </c>
      <c r="W1151" s="1" t="s">
        <v>52</v>
      </c>
      <c r="X1151" s="1" t="s">
        <v>52</v>
      </c>
      <c r="Y1151" s="1" t="s">
        <v>52</v>
      </c>
      <c r="Z1151" s="1" t="s">
        <v>52</v>
      </c>
      <c r="AA1151" s="1" t="s">
        <v>52</v>
      </c>
      <c r="AB1151" s="1" t="s">
        <v>52</v>
      </c>
      <c r="AC1151" s="1" t="s">
        <v>52</v>
      </c>
      <c r="AD1151" s="1">
        <v>42</v>
      </c>
      <c r="AE1151" s="1">
        <v>1</v>
      </c>
      <c r="AF1151" s="1">
        <v>4</v>
      </c>
      <c r="AG1151" s="1">
        <v>5</v>
      </c>
      <c r="AH1151" s="1">
        <v>0.8</v>
      </c>
      <c r="AI1151" s="1">
        <v>24.27</v>
      </c>
      <c r="AJ1151" s="1">
        <v>3</v>
      </c>
      <c r="AK1151" s="1">
        <v>34</v>
      </c>
      <c r="AL1151" s="1">
        <v>18</v>
      </c>
      <c r="AM1151" s="1">
        <v>14</v>
      </c>
      <c r="AN1151" s="1">
        <v>0</v>
      </c>
      <c r="AO1151" s="1">
        <v>0</v>
      </c>
      <c r="AP1151" s="1">
        <v>436</v>
      </c>
      <c r="AQ1151" s="1">
        <v>4</v>
      </c>
      <c r="AR1151" s="1">
        <v>32</v>
      </c>
      <c r="AS1151" s="1">
        <v>27</v>
      </c>
      <c r="AT1151" s="1">
        <v>264</v>
      </c>
      <c r="AU1151" s="1">
        <v>128</v>
      </c>
      <c r="AV1151" s="1">
        <v>173</v>
      </c>
      <c r="AW1151" s="1">
        <v>3</v>
      </c>
      <c r="AX1151" s="1">
        <v>2</v>
      </c>
      <c r="AY1151" t="str">
        <f t="shared" si="187"/>
        <v>2021_01_PHI</v>
      </c>
      <c r="AZ1151" t="str">
        <f t="shared" si="188"/>
        <v>D.Goedert</v>
      </c>
      <c r="BA1151" t="str">
        <f t="shared" si="189"/>
        <v/>
      </c>
      <c r="BB1151" t="str">
        <f t="shared" si="190"/>
        <v>2021_01_PHI</v>
      </c>
      <c r="BC1151" t="str">
        <f t="shared" si="191"/>
        <v/>
      </c>
      <c r="BD1151">
        <f>COUNTIFS($BB$1:BB1151,BB1151,$BC$1:BC1151,"ru")</f>
        <v>3</v>
      </c>
      <c r="BE1151" t="str">
        <f t="shared" si="192"/>
        <v>re</v>
      </c>
      <c r="BF1151">
        <f>COUNTIFS($BB$1:BB1151,BB1151,$BE$1:BE1151,"re")</f>
        <v>5</v>
      </c>
      <c r="BG1151" t="str">
        <f t="shared" si="193"/>
        <v>32021_01_PHI</v>
      </c>
      <c r="BH1151" t="str">
        <f t="shared" si="194"/>
        <v>re52021_01_PHI</v>
      </c>
      <c r="BI1151" t="str">
        <f t="shared" si="195"/>
        <v>2021_01_PHID.Goedert</v>
      </c>
      <c r="BJ1151" t="str">
        <f t="shared" si="196"/>
        <v>2021_PHI_D.Goedert</v>
      </c>
      <c r="BK1151" t="str">
        <f>IF(ISERROR(MATCH(LEFT(C1151,5)&amp;B1151&amp;"_"&amp;A1151,$BK$1:BK1150,0)),LEFT(C1151,5)&amp;B1151&amp;"_"&amp;A1151,"")</f>
        <v/>
      </c>
      <c r="BL1151">
        <f>COUNTIFS($B$1:B1151,B1151)-COUNTIFS($B$1:B1151,B1151,$BK$1:BK1151,"")</f>
        <v>9</v>
      </c>
      <c r="BM1151" t="str">
        <f t="shared" si="197"/>
        <v/>
      </c>
    </row>
    <row r="1152" spans="1:65" x14ac:dyDescent="0.25">
      <c r="A1152" s="1" t="s">
        <v>233</v>
      </c>
      <c r="B1152" s="1" t="s">
        <v>88</v>
      </c>
      <c r="C1152" s="1" t="s">
        <v>867</v>
      </c>
      <c r="D1152" s="1">
        <v>3.2000000000000001E-2</v>
      </c>
      <c r="E1152" s="1">
        <v>0.8</v>
      </c>
      <c r="F1152" s="1" t="s">
        <v>1051</v>
      </c>
      <c r="G1152" s="1" t="s">
        <v>52</v>
      </c>
      <c r="H1152" s="1" t="s">
        <v>52</v>
      </c>
      <c r="I1152" s="1" t="s">
        <v>52</v>
      </c>
      <c r="J1152" s="1" t="s">
        <v>52</v>
      </c>
      <c r="K1152" s="1" t="s">
        <v>52</v>
      </c>
      <c r="L1152" s="1" t="s">
        <v>52</v>
      </c>
      <c r="M1152" s="1" t="s">
        <v>52</v>
      </c>
      <c r="N1152" s="1" t="s">
        <v>52</v>
      </c>
      <c r="O1152" s="1" t="s">
        <v>52</v>
      </c>
      <c r="P1152" s="1" t="s">
        <v>52</v>
      </c>
      <c r="Q1152" s="1" t="s">
        <v>52</v>
      </c>
      <c r="R1152" s="1" t="s">
        <v>52</v>
      </c>
      <c r="S1152" s="1" t="s">
        <v>52</v>
      </c>
      <c r="T1152" s="1" t="s">
        <v>52</v>
      </c>
      <c r="U1152" s="1" t="s">
        <v>52</v>
      </c>
      <c r="V1152" s="1" t="s">
        <v>52</v>
      </c>
      <c r="W1152" s="1" t="s">
        <v>52</v>
      </c>
      <c r="X1152" s="1" t="s">
        <v>52</v>
      </c>
      <c r="Y1152" s="1" t="s">
        <v>52</v>
      </c>
      <c r="Z1152" s="1" t="s">
        <v>52</v>
      </c>
      <c r="AA1152" s="1" t="s">
        <v>52</v>
      </c>
      <c r="AB1152" s="1" t="s">
        <v>52</v>
      </c>
      <c r="AC1152" s="1" t="s">
        <v>52</v>
      </c>
      <c r="AD1152" s="1">
        <v>42</v>
      </c>
      <c r="AE1152" s="1">
        <v>0</v>
      </c>
      <c r="AF1152" s="1">
        <v>5</v>
      </c>
      <c r="AG1152" s="1">
        <v>9</v>
      </c>
      <c r="AH1152" s="1">
        <v>0.55500000000000005</v>
      </c>
      <c r="AI1152" s="1">
        <v>-9.82</v>
      </c>
      <c r="AJ1152" s="1">
        <v>4</v>
      </c>
      <c r="AK1152" s="1">
        <v>94</v>
      </c>
      <c r="AL1152" s="1">
        <v>10</v>
      </c>
      <c r="AM1152" s="1">
        <v>15</v>
      </c>
      <c r="AN1152" s="1">
        <v>0</v>
      </c>
      <c r="AO1152" s="1">
        <v>0</v>
      </c>
      <c r="AP1152" s="1">
        <v>216</v>
      </c>
      <c r="AQ1152" s="1">
        <v>0</v>
      </c>
      <c r="AR1152" s="1">
        <v>20</v>
      </c>
      <c r="AS1152" s="1">
        <v>25</v>
      </c>
      <c r="AT1152" s="1">
        <v>182</v>
      </c>
      <c r="AU1152" s="1">
        <v>206</v>
      </c>
      <c r="AV1152" s="1">
        <v>71</v>
      </c>
      <c r="AW1152" s="1">
        <v>1</v>
      </c>
      <c r="AX1152" s="1">
        <v>0</v>
      </c>
      <c r="AY1152" t="str">
        <f t="shared" si="187"/>
        <v>2021_02_MIA</v>
      </c>
      <c r="AZ1152" t="str">
        <f t="shared" si="188"/>
        <v>D.Parker</v>
      </c>
      <c r="BA1152" t="str">
        <f t="shared" si="189"/>
        <v/>
      </c>
      <c r="BB1152" t="str">
        <f t="shared" si="190"/>
        <v>2021_02_MIA</v>
      </c>
      <c r="BC1152" t="str">
        <f t="shared" si="191"/>
        <v/>
      </c>
      <c r="BD1152">
        <f>COUNTIFS($BB$1:BB1152,BB1152,$BC$1:BC1152,"ru")</f>
        <v>3</v>
      </c>
      <c r="BE1152" t="str">
        <f t="shared" si="192"/>
        <v>re</v>
      </c>
      <c r="BF1152">
        <f>COUNTIFS($BB$1:BB1152,BB1152,$BE$1:BE1152,"re")</f>
        <v>4</v>
      </c>
      <c r="BG1152" t="str">
        <f t="shared" si="193"/>
        <v>32021_02_MIA</v>
      </c>
      <c r="BH1152" t="str">
        <f t="shared" si="194"/>
        <v>re42021_02_MIA</v>
      </c>
      <c r="BI1152" t="str">
        <f t="shared" si="195"/>
        <v>2021_02_MIAD.Parker</v>
      </c>
      <c r="BJ1152" t="str">
        <f t="shared" si="196"/>
        <v>2021_MIA_D.Parker</v>
      </c>
      <c r="BK1152" t="str">
        <f>IF(ISERROR(MATCH(LEFT(C1152,5)&amp;B1152&amp;"_"&amp;A1152,$BK$1:BK1151,0)),LEFT(C1152,5)&amp;B1152&amp;"_"&amp;A1152,"")</f>
        <v/>
      </c>
      <c r="BL1152">
        <f>COUNTIFS($B$1:B1152,B1152)-COUNTIFS($B$1:B1152,B1152,$BK$1:BK1152,"")</f>
        <v>11</v>
      </c>
      <c r="BM1152" t="str">
        <f t="shared" si="197"/>
        <v/>
      </c>
    </row>
    <row r="1153" spans="1:65" x14ac:dyDescent="0.25">
      <c r="A1153" s="1" t="s">
        <v>233</v>
      </c>
      <c r="B1153" s="1" t="s">
        <v>88</v>
      </c>
      <c r="C1153" s="1" t="s">
        <v>1236</v>
      </c>
      <c r="D1153" s="1">
        <v>0.23400000000000001</v>
      </c>
      <c r="E1153" s="1">
        <v>0.34</v>
      </c>
      <c r="F1153" s="1" t="s">
        <v>1453</v>
      </c>
      <c r="G1153" s="1" t="s">
        <v>52</v>
      </c>
      <c r="H1153" s="1" t="s">
        <v>52</v>
      </c>
      <c r="I1153" s="1" t="s">
        <v>52</v>
      </c>
      <c r="J1153" s="1" t="s">
        <v>52</v>
      </c>
      <c r="K1153" s="1" t="s">
        <v>52</v>
      </c>
      <c r="L1153" s="1" t="s">
        <v>52</v>
      </c>
      <c r="M1153" s="1" t="s">
        <v>52</v>
      </c>
      <c r="N1153" s="1" t="s">
        <v>52</v>
      </c>
      <c r="O1153" s="1" t="s">
        <v>52</v>
      </c>
      <c r="P1153" s="1" t="s">
        <v>52</v>
      </c>
      <c r="Q1153" s="1" t="s">
        <v>52</v>
      </c>
      <c r="R1153" s="1" t="s">
        <v>52</v>
      </c>
      <c r="S1153" s="1" t="s">
        <v>52</v>
      </c>
      <c r="T1153" s="1" t="s">
        <v>52</v>
      </c>
      <c r="U1153" s="1" t="s">
        <v>52</v>
      </c>
      <c r="V1153" s="1" t="s">
        <v>52</v>
      </c>
      <c r="W1153" s="1" t="s">
        <v>52</v>
      </c>
      <c r="X1153" s="1" t="s">
        <v>52</v>
      </c>
      <c r="Y1153" s="1" t="s">
        <v>52</v>
      </c>
      <c r="Z1153" s="1" t="s">
        <v>52</v>
      </c>
      <c r="AA1153" s="1" t="s">
        <v>52</v>
      </c>
      <c r="AB1153" s="1" t="s">
        <v>52</v>
      </c>
      <c r="AC1153" s="1" t="s">
        <v>52</v>
      </c>
      <c r="AD1153" s="1">
        <v>42</v>
      </c>
      <c r="AE1153" s="1">
        <v>0</v>
      </c>
      <c r="AF1153" s="1">
        <v>4</v>
      </c>
      <c r="AG1153" s="1">
        <v>7</v>
      </c>
      <c r="AH1153" s="1">
        <v>0.57099999999999995</v>
      </c>
      <c r="AI1153" s="1">
        <v>-0.92</v>
      </c>
      <c r="AJ1153" s="1">
        <v>3</v>
      </c>
      <c r="AK1153" s="1">
        <v>121</v>
      </c>
      <c r="AL1153" s="1">
        <v>2</v>
      </c>
      <c r="AM1153" s="1">
        <v>22</v>
      </c>
      <c r="AN1153" s="1">
        <v>0</v>
      </c>
      <c r="AO1153" s="1">
        <v>0</v>
      </c>
      <c r="AP1153" s="1">
        <v>332</v>
      </c>
      <c r="AQ1153" s="1">
        <v>2</v>
      </c>
      <c r="AR1153" s="1">
        <v>27</v>
      </c>
      <c r="AS1153" s="1">
        <v>32</v>
      </c>
      <c r="AT1153" s="1">
        <v>215</v>
      </c>
      <c r="AU1153" s="1">
        <v>391</v>
      </c>
      <c r="AV1153" s="1">
        <v>133</v>
      </c>
      <c r="AW1153" s="1">
        <v>4</v>
      </c>
      <c r="AX1153" s="1">
        <v>4</v>
      </c>
      <c r="AY1153" t="str">
        <f t="shared" si="187"/>
        <v>2021_03_MIA</v>
      </c>
      <c r="AZ1153" t="str">
        <f t="shared" si="188"/>
        <v>D.Parker</v>
      </c>
      <c r="BA1153" t="str">
        <f t="shared" si="189"/>
        <v/>
      </c>
      <c r="BB1153" t="str">
        <f t="shared" si="190"/>
        <v>2021_03_MIA</v>
      </c>
      <c r="BC1153" t="str">
        <f t="shared" si="191"/>
        <v/>
      </c>
      <c r="BD1153">
        <f>COUNTIFS($BB$1:BB1153,BB1153,$BC$1:BC1153,"ru")</f>
        <v>3</v>
      </c>
      <c r="BE1153" t="str">
        <f t="shared" si="192"/>
        <v>re</v>
      </c>
      <c r="BF1153">
        <f>COUNTIFS($BB$1:BB1153,BB1153,$BE$1:BE1153,"re")</f>
        <v>5</v>
      </c>
      <c r="BG1153" t="str">
        <f t="shared" si="193"/>
        <v>32021_03_MIA</v>
      </c>
      <c r="BH1153" t="str">
        <f t="shared" si="194"/>
        <v>re52021_03_MIA</v>
      </c>
      <c r="BI1153" t="str">
        <f t="shared" si="195"/>
        <v>2021_03_MIAD.Parker</v>
      </c>
      <c r="BJ1153" t="str">
        <f t="shared" si="196"/>
        <v>2021_MIA_D.Parker</v>
      </c>
      <c r="BK1153" t="str">
        <f>IF(ISERROR(MATCH(LEFT(C1153,5)&amp;B1153&amp;"_"&amp;A1153,$BK$1:BK1152,0)),LEFT(C1153,5)&amp;B1153&amp;"_"&amp;A1153,"")</f>
        <v/>
      </c>
      <c r="BL1153">
        <f>COUNTIFS($B$1:B1153,B1153)-COUNTIFS($B$1:B1153,B1153,$BK$1:BK1153,"")</f>
        <v>11</v>
      </c>
      <c r="BM1153" t="str">
        <f t="shared" si="197"/>
        <v/>
      </c>
    </row>
    <row r="1154" spans="1:65" x14ac:dyDescent="0.25">
      <c r="A1154" s="1" t="s">
        <v>266</v>
      </c>
      <c r="B1154" s="1" t="s">
        <v>69</v>
      </c>
      <c r="C1154" s="1" t="s">
        <v>859</v>
      </c>
      <c r="D1154" s="1">
        <v>2.7E-2</v>
      </c>
      <c r="E1154" s="1">
        <v>1.61</v>
      </c>
      <c r="F1154" s="1" t="s">
        <v>1052</v>
      </c>
      <c r="G1154" s="1" t="s">
        <v>52</v>
      </c>
      <c r="H1154" s="1" t="s">
        <v>52</v>
      </c>
      <c r="I1154" s="1" t="s">
        <v>52</v>
      </c>
      <c r="J1154" s="1" t="s">
        <v>52</v>
      </c>
      <c r="K1154" s="1" t="s">
        <v>52</v>
      </c>
      <c r="L1154" s="1" t="s">
        <v>52</v>
      </c>
      <c r="M1154" s="1" t="s">
        <v>52</v>
      </c>
      <c r="N1154" s="1" t="s">
        <v>52</v>
      </c>
      <c r="O1154" s="1" t="s">
        <v>52</v>
      </c>
      <c r="P1154" s="1" t="s">
        <v>52</v>
      </c>
      <c r="Q1154" s="1" t="s">
        <v>52</v>
      </c>
      <c r="R1154" s="1" t="s">
        <v>52</v>
      </c>
      <c r="S1154" s="1" t="s">
        <v>52</v>
      </c>
      <c r="T1154" s="1" t="s">
        <v>52</v>
      </c>
      <c r="U1154" s="1" t="s">
        <v>52</v>
      </c>
      <c r="V1154" s="1" t="s">
        <v>52</v>
      </c>
      <c r="W1154" s="1" t="s">
        <v>52</v>
      </c>
      <c r="X1154" s="1" t="s">
        <v>52</v>
      </c>
      <c r="Y1154" s="1" t="s">
        <v>52</v>
      </c>
      <c r="Z1154" s="1" t="s">
        <v>52</v>
      </c>
      <c r="AA1154" s="1" t="s">
        <v>52</v>
      </c>
      <c r="AB1154" s="1" t="s">
        <v>52</v>
      </c>
      <c r="AC1154" s="1" t="s">
        <v>52</v>
      </c>
      <c r="AD1154" s="1">
        <v>42</v>
      </c>
      <c r="AE1154" s="1">
        <v>0</v>
      </c>
      <c r="AF1154" s="1">
        <v>2</v>
      </c>
      <c r="AG1154" s="1">
        <v>4</v>
      </c>
      <c r="AH1154" s="1">
        <v>0.5</v>
      </c>
      <c r="AI1154" s="1">
        <v>-32.06</v>
      </c>
      <c r="AJ1154" s="1">
        <v>2</v>
      </c>
      <c r="AK1154" s="1">
        <v>38</v>
      </c>
      <c r="AL1154" s="1">
        <v>22</v>
      </c>
      <c r="AM1154" s="1">
        <v>6</v>
      </c>
      <c r="AN1154" s="1">
        <v>0</v>
      </c>
      <c r="AO1154" s="1">
        <v>0</v>
      </c>
      <c r="AP1154" s="1">
        <v>260</v>
      </c>
      <c r="AQ1154" s="1">
        <v>2</v>
      </c>
      <c r="AR1154" s="1">
        <v>24</v>
      </c>
      <c r="AS1154" s="1">
        <v>22</v>
      </c>
      <c r="AT1154" s="1">
        <v>186</v>
      </c>
      <c r="AU1154" s="1">
        <v>140</v>
      </c>
      <c r="AV1154" s="1">
        <v>101</v>
      </c>
      <c r="AW1154" s="1">
        <v>7</v>
      </c>
      <c r="AX1154" s="1">
        <v>4</v>
      </c>
      <c r="AY1154" t="str">
        <f t="shared" si="187"/>
        <v>2021_02_NE</v>
      </c>
      <c r="AZ1154" t="str">
        <f t="shared" si="188"/>
        <v>H.Henry</v>
      </c>
      <c r="BA1154" t="str">
        <f t="shared" si="189"/>
        <v/>
      </c>
      <c r="BB1154" t="str">
        <f t="shared" si="190"/>
        <v>2021_02_NE</v>
      </c>
      <c r="BC1154" t="str">
        <f t="shared" si="191"/>
        <v/>
      </c>
      <c r="BD1154">
        <f>COUNTIFS($BB$1:BB1154,BB1154,$BC$1:BC1154,"ru")</f>
        <v>4</v>
      </c>
      <c r="BE1154" t="str">
        <f t="shared" si="192"/>
        <v>re</v>
      </c>
      <c r="BF1154">
        <f>COUNTIFS($BB$1:BB1154,BB1154,$BE$1:BE1154,"re")</f>
        <v>4</v>
      </c>
      <c r="BG1154" t="str">
        <f t="shared" si="193"/>
        <v>42021_02_NE</v>
      </c>
      <c r="BH1154" t="str">
        <f t="shared" si="194"/>
        <v>re42021_02_NE</v>
      </c>
      <c r="BI1154" t="str">
        <f t="shared" si="195"/>
        <v>2021_02_NEH.Henry</v>
      </c>
      <c r="BJ1154" t="str">
        <f t="shared" si="196"/>
        <v>2021_NE_H.Henry</v>
      </c>
      <c r="BK1154" t="str">
        <f>IF(ISERROR(MATCH(LEFT(C1154,5)&amp;B1154&amp;"_"&amp;A1154,$BK$1:BK1153,0)),LEFT(C1154,5)&amp;B1154&amp;"_"&amp;A1154,"")</f>
        <v/>
      </c>
      <c r="BL1154">
        <f>COUNTIFS($B$1:B1154,B1154)-COUNTIFS($B$1:B1154,B1154,$BK$1:BK1154,"")</f>
        <v>11</v>
      </c>
      <c r="BM1154" t="str">
        <f t="shared" si="197"/>
        <v/>
      </c>
    </row>
    <row r="1155" spans="1:65" x14ac:dyDescent="0.25">
      <c r="A1155" s="1" t="s">
        <v>247</v>
      </c>
      <c r="B1155" s="1" t="s">
        <v>70</v>
      </c>
      <c r="C1155" s="1" t="s">
        <v>1238</v>
      </c>
      <c r="D1155" s="1">
        <v>-0.03</v>
      </c>
      <c r="E1155" s="1">
        <v>-2.69</v>
      </c>
      <c r="F1155" s="1" t="s">
        <v>1454</v>
      </c>
      <c r="G1155" s="1" t="s">
        <v>52</v>
      </c>
      <c r="H1155" s="1" t="s">
        <v>52</v>
      </c>
      <c r="I1155" s="1" t="s">
        <v>52</v>
      </c>
      <c r="J1155" s="1" t="s">
        <v>52</v>
      </c>
      <c r="K1155" s="1" t="s">
        <v>52</v>
      </c>
      <c r="L1155" s="1" t="s">
        <v>52</v>
      </c>
      <c r="M1155" s="1" t="s">
        <v>52</v>
      </c>
      <c r="N1155" s="1" t="s">
        <v>52</v>
      </c>
      <c r="O1155" s="1" t="s">
        <v>52</v>
      </c>
      <c r="P1155" s="1" t="s">
        <v>52</v>
      </c>
      <c r="Q1155" s="1" t="s">
        <v>52</v>
      </c>
      <c r="R1155" s="1" t="s">
        <v>52</v>
      </c>
      <c r="S1155" s="1" t="s">
        <v>52</v>
      </c>
      <c r="T1155" s="1" t="s">
        <v>52</v>
      </c>
      <c r="U1155" s="1" t="s">
        <v>52</v>
      </c>
      <c r="V1155" s="1" t="s">
        <v>52</v>
      </c>
      <c r="W1155" s="1" t="s">
        <v>52</v>
      </c>
      <c r="X1155" s="1" t="s">
        <v>52</v>
      </c>
      <c r="Y1155" s="1" t="s">
        <v>52</v>
      </c>
      <c r="Z1155" s="1" t="s">
        <v>52</v>
      </c>
      <c r="AA1155" s="1" t="s">
        <v>52</v>
      </c>
      <c r="AB1155" s="1" t="s">
        <v>52</v>
      </c>
      <c r="AC1155" s="1" t="s">
        <v>52</v>
      </c>
      <c r="AD1155" s="1">
        <v>42</v>
      </c>
      <c r="AE1155" s="1">
        <v>1</v>
      </c>
      <c r="AF1155" s="1">
        <v>4</v>
      </c>
      <c r="AG1155" s="1">
        <v>4</v>
      </c>
      <c r="AH1155" s="1">
        <v>1</v>
      </c>
      <c r="AI1155" s="1">
        <v>34.130000000000003</v>
      </c>
      <c r="AJ1155" s="1">
        <v>2</v>
      </c>
      <c r="AK1155" s="1">
        <v>19</v>
      </c>
      <c r="AL1155" s="1">
        <v>23</v>
      </c>
      <c r="AM1155" s="1">
        <v>10</v>
      </c>
      <c r="AN1155" s="1">
        <v>1</v>
      </c>
      <c r="AO1155" s="1">
        <v>1</v>
      </c>
      <c r="AP1155" s="1">
        <v>290</v>
      </c>
      <c r="AQ1155" s="1">
        <v>3</v>
      </c>
      <c r="AR1155" s="1">
        <v>25</v>
      </c>
      <c r="AS1155" s="1">
        <v>14</v>
      </c>
      <c r="AT1155" s="1">
        <v>212</v>
      </c>
      <c r="AU1155" s="1">
        <v>165</v>
      </c>
      <c r="AV1155" s="1">
        <v>78</v>
      </c>
      <c r="AW1155" s="1">
        <v>4</v>
      </c>
      <c r="AX1155" s="1">
        <v>3</v>
      </c>
      <c r="AY1155" t="str">
        <f t="shared" ref="AY1155:AY1218" si="198">IF(ISNUMBER(AP1155),LEFT(C1155,7)&amp;"_"&amp;B1155,"")</f>
        <v>2021_03_WAS</v>
      </c>
      <c r="AZ1155" t="str">
        <f t="shared" ref="AZ1155:AZ1218" si="199">A1155</f>
        <v>L.Thomas</v>
      </c>
      <c r="BA1155" t="str">
        <f t="shared" ref="BA1155:BA1218" si="200">IF(G1155="NA","","QB")</f>
        <v/>
      </c>
      <c r="BB1155" t="str">
        <f t="shared" ref="BB1155:BB1218" si="201">LEFT(C1155,7)&amp;"_"&amp;B1155</f>
        <v>2021_03_WAS</v>
      </c>
      <c r="BC1155" t="str">
        <f t="shared" ref="BC1155:BC1218" si="202">IF(X1155="NA","","ru")</f>
        <v/>
      </c>
      <c r="BD1155">
        <f>COUNTIFS($BB$1:BB1155,BB1155,$BC$1:BC1155,"ru")</f>
        <v>6</v>
      </c>
      <c r="BE1155" t="str">
        <f t="shared" ref="BE1155:BE1218" si="203">IF(AD1155="NA","","re")</f>
        <v>re</v>
      </c>
      <c r="BF1155">
        <f>COUNTIFS($BB$1:BB1155,BB1155,$BE$1:BE1155,"re")</f>
        <v>7</v>
      </c>
      <c r="BG1155" t="str">
        <f t="shared" ref="BG1155:BG1218" si="204">BC1155&amp;BD1155&amp;$BB1155</f>
        <v>62021_03_WAS</v>
      </c>
      <c r="BH1155" t="str">
        <f t="shared" ref="BH1155:BH1218" si="205">BE1155&amp;BF1155&amp;$BB1155</f>
        <v>re72021_03_WAS</v>
      </c>
      <c r="BI1155" t="str">
        <f t="shared" ref="BI1155:BI1218" si="206">BB1155&amp;AZ1155</f>
        <v>2021_03_WASL.Thomas</v>
      </c>
      <c r="BJ1155" t="str">
        <f t="shared" ref="BJ1155:BJ1218" si="207">LEFT(C1155,5)&amp;B1155&amp;"_"&amp;A1155</f>
        <v>2021_WAS_L.Thomas</v>
      </c>
      <c r="BK1155" t="str">
        <f>IF(ISERROR(MATCH(LEFT(C1155,5)&amp;B1155&amp;"_"&amp;A1155,$BK$1:BK1154,0)),LEFT(C1155,5)&amp;B1155&amp;"_"&amp;A1155,"")</f>
        <v/>
      </c>
      <c r="BL1155">
        <f>COUNTIFS($B$1:B1155,B1155)-COUNTIFS($B$1:B1155,B1155,$BK$1:BK1155,"")</f>
        <v>14</v>
      </c>
      <c r="BM1155" t="str">
        <f t="shared" ref="BM1155:BM1218" si="208">IF(BK1155="","",LEFT(C1155,5)&amp;B1155&amp;BL1155)</f>
        <v/>
      </c>
    </row>
    <row r="1156" spans="1:65" x14ac:dyDescent="0.25">
      <c r="A1156" s="1" t="s">
        <v>239</v>
      </c>
      <c r="B1156" s="1" t="s">
        <v>81</v>
      </c>
      <c r="C1156" s="1" t="s">
        <v>1666</v>
      </c>
      <c r="D1156" s="1">
        <v>8.8999999999999996E-2</v>
      </c>
      <c r="E1156" s="1">
        <v>0.64</v>
      </c>
      <c r="F1156" s="1" t="s">
        <v>1873</v>
      </c>
      <c r="G1156" s="1" t="s">
        <v>52</v>
      </c>
      <c r="H1156" s="1" t="s">
        <v>52</v>
      </c>
      <c r="I1156" s="1" t="s">
        <v>52</v>
      </c>
      <c r="J1156" s="1" t="s">
        <v>52</v>
      </c>
      <c r="K1156" s="1" t="s">
        <v>52</v>
      </c>
      <c r="L1156" s="1" t="s">
        <v>52</v>
      </c>
      <c r="M1156" s="1" t="s">
        <v>52</v>
      </c>
      <c r="N1156" s="1" t="s">
        <v>52</v>
      </c>
      <c r="O1156" s="1" t="s">
        <v>52</v>
      </c>
      <c r="P1156" s="1" t="s">
        <v>52</v>
      </c>
      <c r="Q1156" s="1" t="s">
        <v>52</v>
      </c>
      <c r="R1156" s="1" t="s">
        <v>52</v>
      </c>
      <c r="S1156" s="1" t="s">
        <v>52</v>
      </c>
      <c r="T1156" s="1" t="s">
        <v>52</v>
      </c>
      <c r="U1156" s="1" t="s">
        <v>52</v>
      </c>
      <c r="V1156" s="1" t="s">
        <v>52</v>
      </c>
      <c r="W1156" s="1" t="s">
        <v>52</v>
      </c>
      <c r="X1156" s="1" t="s">
        <v>52</v>
      </c>
      <c r="Y1156" s="1" t="s">
        <v>52</v>
      </c>
      <c r="Z1156" s="1" t="s">
        <v>52</v>
      </c>
      <c r="AA1156" s="1" t="s">
        <v>52</v>
      </c>
      <c r="AB1156" s="1" t="s">
        <v>52</v>
      </c>
      <c r="AC1156" s="1" t="s">
        <v>52</v>
      </c>
      <c r="AD1156" s="1">
        <v>42</v>
      </c>
      <c r="AE1156" s="1">
        <v>2</v>
      </c>
      <c r="AF1156" s="1">
        <v>3</v>
      </c>
      <c r="AG1156" s="1">
        <v>5</v>
      </c>
      <c r="AH1156" s="1">
        <v>0.6</v>
      </c>
      <c r="AI1156" s="1">
        <v>23.02</v>
      </c>
      <c r="AJ1156" s="1">
        <v>3</v>
      </c>
      <c r="AK1156" s="1">
        <v>61</v>
      </c>
      <c r="AL1156" s="1">
        <v>10</v>
      </c>
      <c r="AM1156" s="1">
        <v>4</v>
      </c>
      <c r="AN1156" s="1">
        <v>0</v>
      </c>
      <c r="AO1156" s="1">
        <v>0</v>
      </c>
      <c r="AP1156" s="1">
        <v>349</v>
      </c>
      <c r="AQ1156" s="1">
        <v>3</v>
      </c>
      <c r="AR1156" s="1">
        <v>33</v>
      </c>
      <c r="AS1156" s="1">
        <v>24</v>
      </c>
      <c r="AT1156" s="1">
        <v>228</v>
      </c>
      <c r="AU1156" s="1">
        <v>282</v>
      </c>
      <c r="AV1156" s="1">
        <v>139</v>
      </c>
      <c r="AW1156" s="1">
        <v>10</v>
      </c>
      <c r="AX1156" s="1">
        <v>2</v>
      </c>
      <c r="AY1156" t="str">
        <f t="shared" si="198"/>
        <v>2021_04_IND</v>
      </c>
      <c r="AZ1156" t="str">
        <f t="shared" si="199"/>
        <v>M.Alie-Cox</v>
      </c>
      <c r="BA1156" t="str">
        <f t="shared" si="200"/>
        <v/>
      </c>
      <c r="BB1156" t="str">
        <f t="shared" si="201"/>
        <v>2021_04_IND</v>
      </c>
      <c r="BC1156" t="str">
        <f t="shared" si="202"/>
        <v/>
      </c>
      <c r="BD1156">
        <f>COUNTIFS($BB$1:BB1156,BB1156,$BC$1:BC1156,"ru")</f>
        <v>4</v>
      </c>
      <c r="BE1156" t="str">
        <f t="shared" si="203"/>
        <v>re</v>
      </c>
      <c r="BF1156">
        <f>COUNTIFS($BB$1:BB1156,BB1156,$BE$1:BE1156,"re")</f>
        <v>6</v>
      </c>
      <c r="BG1156" t="str">
        <f t="shared" si="204"/>
        <v>42021_04_IND</v>
      </c>
      <c r="BH1156" t="str">
        <f t="shared" si="205"/>
        <v>re62021_04_IND</v>
      </c>
      <c r="BI1156" t="str">
        <f t="shared" si="206"/>
        <v>2021_04_INDM.Alie-Cox</v>
      </c>
      <c r="BJ1156" t="str">
        <f t="shared" si="207"/>
        <v>2021_IND_M.Alie-Cox</v>
      </c>
      <c r="BK1156" t="str">
        <f>IF(ISERROR(MATCH(LEFT(C1156,5)&amp;B1156&amp;"_"&amp;A1156,$BK$1:BK1155,0)),LEFT(C1156,5)&amp;B1156&amp;"_"&amp;A1156,"")</f>
        <v/>
      </c>
      <c r="BL1156">
        <f>COUNTIFS($B$1:B1156,B1156)-COUNTIFS($B$1:B1156,B1156,$BK$1:BK1156,"")</f>
        <v>12</v>
      </c>
      <c r="BM1156" t="str">
        <f t="shared" si="208"/>
        <v/>
      </c>
    </row>
    <row r="1157" spans="1:65" x14ac:dyDescent="0.25">
      <c r="A1157" s="1" t="s">
        <v>259</v>
      </c>
      <c r="B1157" s="1" t="s">
        <v>66</v>
      </c>
      <c r="C1157" s="1" t="s">
        <v>1646</v>
      </c>
      <c r="D1157" s="1">
        <v>3.7999999999999999E-2</v>
      </c>
      <c r="E1157" s="1">
        <v>3.87</v>
      </c>
      <c r="F1157" s="1" t="s">
        <v>1874</v>
      </c>
      <c r="G1157" s="1" t="s">
        <v>52</v>
      </c>
      <c r="H1157" s="1" t="s">
        <v>52</v>
      </c>
      <c r="I1157" s="1" t="s">
        <v>52</v>
      </c>
      <c r="J1157" s="1" t="s">
        <v>52</v>
      </c>
      <c r="K1157" s="1" t="s">
        <v>52</v>
      </c>
      <c r="L1157" s="1" t="s">
        <v>52</v>
      </c>
      <c r="M1157" s="1" t="s">
        <v>52</v>
      </c>
      <c r="N1157" s="1" t="s">
        <v>52</v>
      </c>
      <c r="O1157" s="1" t="s">
        <v>52</v>
      </c>
      <c r="P1157" s="1" t="s">
        <v>52</v>
      </c>
      <c r="Q1157" s="1" t="s">
        <v>52</v>
      </c>
      <c r="R1157" s="1" t="s">
        <v>52</v>
      </c>
      <c r="S1157" s="1" t="s">
        <v>52</v>
      </c>
      <c r="T1157" s="1" t="s">
        <v>52</v>
      </c>
      <c r="U1157" s="1" t="s">
        <v>52</v>
      </c>
      <c r="V1157" s="1" t="s">
        <v>52</v>
      </c>
      <c r="W1157" s="1" t="s">
        <v>52</v>
      </c>
      <c r="X1157" s="1" t="s">
        <v>52</v>
      </c>
      <c r="Y1157" s="1" t="s">
        <v>52</v>
      </c>
      <c r="Z1157" s="1" t="s">
        <v>52</v>
      </c>
      <c r="AA1157" s="1" t="s">
        <v>52</v>
      </c>
      <c r="AB1157" s="1" t="s">
        <v>52</v>
      </c>
      <c r="AC1157" s="1" t="s">
        <v>52</v>
      </c>
      <c r="AD1157" s="1">
        <v>42</v>
      </c>
      <c r="AE1157" s="1">
        <v>0</v>
      </c>
      <c r="AF1157" s="1">
        <v>4</v>
      </c>
      <c r="AG1157" s="1">
        <v>8</v>
      </c>
      <c r="AH1157" s="1">
        <v>0.5</v>
      </c>
      <c r="AI1157" s="1">
        <v>-35.93</v>
      </c>
      <c r="AJ1157" s="1">
        <v>2</v>
      </c>
      <c r="AK1157" s="1">
        <v>68</v>
      </c>
      <c r="AL1157" s="1">
        <v>28</v>
      </c>
      <c r="AM1157" s="1">
        <v>26</v>
      </c>
      <c r="AN1157" s="1">
        <v>0</v>
      </c>
      <c r="AO1157" s="1">
        <v>0</v>
      </c>
      <c r="AP1157" s="1">
        <v>351</v>
      </c>
      <c r="AQ1157" s="1">
        <v>2</v>
      </c>
      <c r="AR1157" s="1">
        <v>25</v>
      </c>
      <c r="AS1157" s="1">
        <v>24</v>
      </c>
      <c r="AT1157" s="1">
        <v>299</v>
      </c>
      <c r="AU1157" s="1">
        <v>326</v>
      </c>
      <c r="AV1157" s="1">
        <v>90</v>
      </c>
      <c r="AW1157" s="1">
        <v>9</v>
      </c>
      <c r="AX1157" s="1">
        <v>7</v>
      </c>
      <c r="AY1157" t="str">
        <f t="shared" si="198"/>
        <v>2021_04_DET</v>
      </c>
      <c r="AZ1157" t="str">
        <f t="shared" si="199"/>
        <v>T.Hockenson</v>
      </c>
      <c r="BA1157" t="str">
        <f t="shared" si="200"/>
        <v/>
      </c>
      <c r="BB1157" t="str">
        <f t="shared" si="201"/>
        <v>2021_04_DET</v>
      </c>
      <c r="BC1157" t="str">
        <f t="shared" si="202"/>
        <v/>
      </c>
      <c r="BD1157">
        <f>COUNTIFS($BB$1:BB1157,BB1157,$BC$1:BC1157,"ru")</f>
        <v>3</v>
      </c>
      <c r="BE1157" t="str">
        <f t="shared" si="203"/>
        <v>re</v>
      </c>
      <c r="BF1157">
        <f>COUNTIFS($BB$1:BB1157,BB1157,$BE$1:BE1157,"re")</f>
        <v>5</v>
      </c>
      <c r="BG1157" t="str">
        <f t="shared" si="204"/>
        <v>32021_04_DET</v>
      </c>
      <c r="BH1157" t="str">
        <f t="shared" si="205"/>
        <v>re52021_04_DET</v>
      </c>
      <c r="BI1157" t="str">
        <f t="shared" si="206"/>
        <v>2021_04_DETT.Hockenson</v>
      </c>
      <c r="BJ1157" t="str">
        <f t="shared" si="207"/>
        <v>2021_DET_T.Hockenson</v>
      </c>
      <c r="BK1157" t="str">
        <f>IF(ISERROR(MATCH(LEFT(C1157,5)&amp;B1157&amp;"_"&amp;A1157,$BK$1:BK1156,0)),LEFT(C1157,5)&amp;B1157&amp;"_"&amp;A1157,"")</f>
        <v/>
      </c>
      <c r="BL1157">
        <f>COUNTIFS($B$1:B1157,B1157)-COUNTIFS($B$1:B1157,B1157,$BK$1:BK1157,"")</f>
        <v>7</v>
      </c>
      <c r="BM1157" t="str">
        <f t="shared" si="208"/>
        <v/>
      </c>
    </row>
    <row r="1158" spans="1:65" x14ac:dyDescent="0.25">
      <c r="A1158" s="1" t="s">
        <v>142</v>
      </c>
      <c r="B1158" s="1" t="s">
        <v>68</v>
      </c>
      <c r="C1158" s="1" t="s">
        <v>2038</v>
      </c>
      <c r="D1158" s="1">
        <v>1E-3</v>
      </c>
      <c r="E1158" s="1">
        <v>2.31</v>
      </c>
      <c r="F1158" s="1" t="s">
        <v>2252</v>
      </c>
      <c r="G1158" s="1" t="s">
        <v>52</v>
      </c>
      <c r="H1158" s="1" t="s">
        <v>52</v>
      </c>
      <c r="I1158" s="1" t="s">
        <v>52</v>
      </c>
      <c r="J1158" s="1" t="s">
        <v>52</v>
      </c>
      <c r="K1158" s="1" t="s">
        <v>52</v>
      </c>
      <c r="L1158" s="1" t="s">
        <v>52</v>
      </c>
      <c r="M1158" s="1" t="s">
        <v>52</v>
      </c>
      <c r="N1158" s="1" t="s">
        <v>52</v>
      </c>
      <c r="O1158" s="1" t="s">
        <v>52</v>
      </c>
      <c r="P1158" s="1" t="s">
        <v>52</v>
      </c>
      <c r="Q1158" s="1" t="s">
        <v>52</v>
      </c>
      <c r="R1158" s="1" t="s">
        <v>52</v>
      </c>
      <c r="S1158" s="1" t="s">
        <v>52</v>
      </c>
      <c r="T1158" s="1" t="s">
        <v>52</v>
      </c>
      <c r="U1158" s="1" t="s">
        <v>52</v>
      </c>
      <c r="V1158" s="1" t="s">
        <v>52</v>
      </c>
      <c r="W1158" s="1" t="s">
        <v>52</v>
      </c>
      <c r="X1158" s="1" t="s">
        <v>52</v>
      </c>
      <c r="Y1158" s="1" t="s">
        <v>52</v>
      </c>
      <c r="Z1158" s="1" t="s">
        <v>52</v>
      </c>
      <c r="AA1158" s="1" t="s">
        <v>52</v>
      </c>
      <c r="AB1158" s="1" t="s">
        <v>52</v>
      </c>
      <c r="AC1158" s="1" t="s">
        <v>52</v>
      </c>
      <c r="AD1158" s="1">
        <v>42</v>
      </c>
      <c r="AE1158" s="1">
        <v>0</v>
      </c>
      <c r="AF1158" s="1">
        <v>3</v>
      </c>
      <c r="AG1158" s="1">
        <v>3</v>
      </c>
      <c r="AH1158" s="1">
        <v>1</v>
      </c>
      <c r="AI1158" s="1">
        <v>34.880000000000003</v>
      </c>
      <c r="AJ1158" s="1">
        <v>2</v>
      </c>
      <c r="AK1158" s="1">
        <v>27</v>
      </c>
      <c r="AL1158" s="1">
        <v>15</v>
      </c>
      <c r="AM1158" s="1">
        <v>11</v>
      </c>
      <c r="AN1158" s="1">
        <v>0</v>
      </c>
      <c r="AO1158" s="1">
        <v>0</v>
      </c>
      <c r="AP1158" s="1">
        <v>558</v>
      </c>
      <c r="AQ1158" s="1">
        <v>6</v>
      </c>
      <c r="AR1158" s="1">
        <v>25</v>
      </c>
      <c r="AS1158" s="1">
        <v>33</v>
      </c>
      <c r="AT1158" s="1">
        <v>452</v>
      </c>
      <c r="AU1158" s="1">
        <v>449</v>
      </c>
      <c r="AV1158" s="1">
        <v>121</v>
      </c>
      <c r="AW1158" s="1">
        <v>7</v>
      </c>
      <c r="AX1158" s="1">
        <v>2</v>
      </c>
      <c r="AY1158" t="str">
        <f t="shared" si="198"/>
        <v>2021_05_TB</v>
      </c>
      <c r="AZ1158" t="str">
        <f t="shared" si="199"/>
        <v>T.Johnson</v>
      </c>
      <c r="BA1158" t="str">
        <f t="shared" si="200"/>
        <v/>
      </c>
      <c r="BB1158" t="str">
        <f t="shared" si="201"/>
        <v>2021_05_TB</v>
      </c>
      <c r="BC1158" t="str">
        <f t="shared" si="202"/>
        <v/>
      </c>
      <c r="BD1158">
        <f>COUNTIFS($BB$1:BB1158,BB1158,$BC$1:BC1158,"ru")</f>
        <v>3</v>
      </c>
      <c r="BE1158" t="str">
        <f t="shared" si="203"/>
        <v>re</v>
      </c>
      <c r="BF1158">
        <f>COUNTIFS($BB$1:BB1158,BB1158,$BE$1:BE1158,"re")</f>
        <v>7</v>
      </c>
      <c r="BG1158" t="str">
        <f t="shared" si="204"/>
        <v>32021_05_TB</v>
      </c>
      <c r="BH1158" t="str">
        <f t="shared" si="205"/>
        <v>re72021_05_TB</v>
      </c>
      <c r="BI1158" t="str">
        <f t="shared" si="206"/>
        <v>2021_05_TBT.Johnson</v>
      </c>
      <c r="BJ1158" t="str">
        <f t="shared" si="207"/>
        <v>2021_TB_T.Johnson</v>
      </c>
      <c r="BK1158" t="str">
        <f>IF(ISERROR(MATCH(LEFT(C1158,5)&amp;B1158&amp;"_"&amp;A1158,$BK$1:BK1157,0)),LEFT(C1158,5)&amp;B1158&amp;"_"&amp;A1158,"")</f>
        <v/>
      </c>
      <c r="BL1158">
        <f>COUNTIFS($B$1:B1158,B1158)-COUNTIFS($B$1:B1158,B1158,$BK$1:BK1158,"")</f>
        <v>11</v>
      </c>
      <c r="BM1158" t="str">
        <f t="shared" si="208"/>
        <v/>
      </c>
    </row>
    <row r="1159" spans="1:65" x14ac:dyDescent="0.25">
      <c r="A1159" s="1" t="s">
        <v>234</v>
      </c>
      <c r="B1159" s="1" t="s">
        <v>99</v>
      </c>
      <c r="C1159" s="1" t="s">
        <v>2427</v>
      </c>
      <c r="D1159" s="1">
        <v>7.5999999999999998E-2</v>
      </c>
      <c r="E1159" s="1">
        <v>1.77</v>
      </c>
      <c r="F1159" s="1" t="s">
        <v>2610</v>
      </c>
      <c r="G1159" s="1" t="s">
        <v>52</v>
      </c>
      <c r="H1159" s="1" t="s">
        <v>52</v>
      </c>
      <c r="I1159" s="1" t="s">
        <v>52</v>
      </c>
      <c r="J1159" s="1" t="s">
        <v>52</v>
      </c>
      <c r="K1159" s="1" t="s">
        <v>52</v>
      </c>
      <c r="L1159" s="1" t="s">
        <v>52</v>
      </c>
      <c r="M1159" s="1" t="s">
        <v>52</v>
      </c>
      <c r="N1159" s="1" t="s">
        <v>52</v>
      </c>
      <c r="O1159" s="1" t="s">
        <v>52</v>
      </c>
      <c r="P1159" s="1" t="s">
        <v>52</v>
      </c>
      <c r="Q1159" s="1" t="s">
        <v>52</v>
      </c>
      <c r="R1159" s="1" t="s">
        <v>52</v>
      </c>
      <c r="S1159" s="1" t="s">
        <v>52</v>
      </c>
      <c r="T1159" s="1" t="s">
        <v>52</v>
      </c>
      <c r="U1159" s="1" t="s">
        <v>52</v>
      </c>
      <c r="V1159" s="1" t="s">
        <v>52</v>
      </c>
      <c r="W1159" s="1" t="s">
        <v>52</v>
      </c>
      <c r="X1159" s="1" t="s">
        <v>52</v>
      </c>
      <c r="Y1159" s="1" t="s">
        <v>52</v>
      </c>
      <c r="Z1159" s="1" t="s">
        <v>52</v>
      </c>
      <c r="AA1159" s="1" t="s">
        <v>52</v>
      </c>
      <c r="AB1159" s="1" t="s">
        <v>52</v>
      </c>
      <c r="AC1159" s="1" t="s">
        <v>52</v>
      </c>
      <c r="AD1159" s="1">
        <v>42</v>
      </c>
      <c r="AE1159" s="1">
        <v>1</v>
      </c>
      <c r="AF1159" s="1">
        <v>3</v>
      </c>
      <c r="AG1159" s="1">
        <v>6</v>
      </c>
      <c r="AH1159" s="1">
        <v>0.5</v>
      </c>
      <c r="AI1159" s="1">
        <v>-8.5500000000000007</v>
      </c>
      <c r="AJ1159" s="1">
        <v>2</v>
      </c>
      <c r="AK1159" s="1">
        <v>90</v>
      </c>
      <c r="AL1159" s="1">
        <v>13</v>
      </c>
      <c r="AM1159" s="1">
        <v>11</v>
      </c>
      <c r="AN1159" s="1">
        <v>0</v>
      </c>
      <c r="AO1159" s="1">
        <v>0</v>
      </c>
      <c r="AP1159" s="1">
        <v>421</v>
      </c>
      <c r="AQ1159" s="1">
        <v>3</v>
      </c>
      <c r="AR1159" s="1">
        <v>23</v>
      </c>
      <c r="AS1159" s="1">
        <v>35</v>
      </c>
      <c r="AT1159" s="1">
        <v>334</v>
      </c>
      <c r="AU1159" s="1">
        <v>491</v>
      </c>
      <c r="AV1159" s="1">
        <v>112</v>
      </c>
      <c r="AW1159" s="1">
        <v>2</v>
      </c>
      <c r="AX1159" s="1">
        <v>0</v>
      </c>
      <c r="AY1159" t="str">
        <f t="shared" si="198"/>
        <v>2021_06_DEN</v>
      </c>
      <c r="AZ1159" t="str">
        <f t="shared" si="199"/>
        <v>T.Patrick</v>
      </c>
      <c r="BA1159" t="str">
        <f t="shared" si="200"/>
        <v/>
      </c>
      <c r="BB1159" t="str">
        <f t="shared" si="201"/>
        <v>2021_06_DEN</v>
      </c>
      <c r="BC1159" t="str">
        <f t="shared" si="202"/>
        <v/>
      </c>
      <c r="BD1159">
        <f>COUNTIFS($BB$1:BB1159,BB1159,$BC$1:BC1159,"ru")</f>
        <v>2</v>
      </c>
      <c r="BE1159" t="str">
        <f t="shared" si="203"/>
        <v>re</v>
      </c>
      <c r="BF1159">
        <f>COUNTIFS($BB$1:BB1159,BB1159,$BE$1:BE1159,"re")</f>
        <v>5</v>
      </c>
      <c r="BG1159" t="str">
        <f t="shared" si="204"/>
        <v>22021_06_DEN</v>
      </c>
      <c r="BH1159" t="str">
        <f t="shared" si="205"/>
        <v>re52021_06_DEN</v>
      </c>
      <c r="BI1159" t="str">
        <f t="shared" si="206"/>
        <v>2021_06_DENT.Patrick</v>
      </c>
      <c r="BJ1159" t="str">
        <f t="shared" si="207"/>
        <v>2021_DEN_T.Patrick</v>
      </c>
      <c r="BK1159" t="str">
        <f>IF(ISERROR(MATCH(LEFT(C1159,5)&amp;B1159&amp;"_"&amp;A1159,$BK$1:BK1158,0)),LEFT(C1159,5)&amp;B1159&amp;"_"&amp;A1159,"")</f>
        <v/>
      </c>
      <c r="BL1159">
        <f>COUNTIFS($B$1:B1159,B1159)-COUNTIFS($B$1:B1159,B1159,$BK$1:BK1159,"")</f>
        <v>9</v>
      </c>
      <c r="BM1159" t="str">
        <f t="shared" si="208"/>
        <v/>
      </c>
    </row>
    <row r="1160" spans="1:65" x14ac:dyDescent="0.25">
      <c r="A1160" s="1" t="s">
        <v>304</v>
      </c>
      <c r="B1160" s="1" t="s">
        <v>79</v>
      </c>
      <c r="C1160" s="1" t="s">
        <v>1234</v>
      </c>
      <c r="D1160" s="1">
        <v>6.3E-2</v>
      </c>
      <c r="E1160" s="1">
        <v>1.79</v>
      </c>
      <c r="F1160" s="1" t="s">
        <v>1455</v>
      </c>
      <c r="G1160" s="1" t="s">
        <v>52</v>
      </c>
      <c r="H1160" s="1" t="s">
        <v>52</v>
      </c>
      <c r="I1160" s="1" t="s">
        <v>52</v>
      </c>
      <c r="J1160" s="1" t="s">
        <v>52</v>
      </c>
      <c r="K1160" s="1" t="s">
        <v>52</v>
      </c>
      <c r="L1160" s="1" t="s">
        <v>52</v>
      </c>
      <c r="M1160" s="1" t="s">
        <v>52</v>
      </c>
      <c r="N1160" s="1" t="s">
        <v>52</v>
      </c>
      <c r="O1160" s="1" t="s">
        <v>52</v>
      </c>
      <c r="P1160" s="1" t="s">
        <v>52</v>
      </c>
      <c r="Q1160" s="1" t="s">
        <v>52</v>
      </c>
      <c r="R1160" s="1" t="s">
        <v>52</v>
      </c>
      <c r="S1160" s="1" t="s">
        <v>52</v>
      </c>
      <c r="T1160" s="1" t="s">
        <v>52</v>
      </c>
      <c r="U1160" s="1" t="s">
        <v>52</v>
      </c>
      <c r="V1160" s="1" t="s">
        <v>52</v>
      </c>
      <c r="W1160" s="1" t="s">
        <v>52</v>
      </c>
      <c r="X1160" s="1" t="s">
        <v>52</v>
      </c>
      <c r="Y1160" s="1" t="s">
        <v>52</v>
      </c>
      <c r="Z1160" s="1" t="s">
        <v>52</v>
      </c>
      <c r="AA1160" s="1" t="s">
        <v>52</v>
      </c>
      <c r="AB1160" s="1" t="s">
        <v>52</v>
      </c>
      <c r="AC1160" s="1" t="s">
        <v>52</v>
      </c>
      <c r="AD1160" s="1">
        <v>42</v>
      </c>
      <c r="AE1160" s="1">
        <v>0</v>
      </c>
      <c r="AF1160" s="1">
        <v>4</v>
      </c>
      <c r="AG1160" s="1">
        <v>6</v>
      </c>
      <c r="AH1160" s="1">
        <v>0.66600000000000004</v>
      </c>
      <c r="AI1160" s="1">
        <v>-1.67</v>
      </c>
      <c r="AJ1160" s="1">
        <v>3</v>
      </c>
      <c r="AK1160" s="1">
        <v>58</v>
      </c>
      <c r="AL1160" s="1">
        <v>22</v>
      </c>
      <c r="AM1160" s="1">
        <v>21</v>
      </c>
      <c r="AN1160" s="1">
        <v>0</v>
      </c>
      <c r="AO1160" s="1">
        <v>0</v>
      </c>
      <c r="AP1160" s="1">
        <v>407</v>
      </c>
      <c r="AQ1160" s="1">
        <v>4</v>
      </c>
      <c r="AR1160" s="1">
        <v>24</v>
      </c>
      <c r="AS1160" s="1">
        <v>27</v>
      </c>
      <c r="AT1160" s="1">
        <v>343</v>
      </c>
      <c r="AU1160" s="1">
        <v>359</v>
      </c>
      <c r="AV1160" s="1">
        <v>76</v>
      </c>
      <c r="AW1160" s="1">
        <v>3</v>
      </c>
      <c r="AX1160" s="1">
        <v>1</v>
      </c>
      <c r="AY1160" t="str">
        <f t="shared" si="198"/>
        <v>2021_03_LA</v>
      </c>
      <c r="AZ1160" t="str">
        <f t="shared" si="199"/>
        <v>V.Jefferson</v>
      </c>
      <c r="BA1160" t="str">
        <f t="shared" si="200"/>
        <v/>
      </c>
      <c r="BB1160" t="str">
        <f t="shared" si="201"/>
        <v>2021_03_LA</v>
      </c>
      <c r="BC1160" t="str">
        <f t="shared" si="202"/>
        <v/>
      </c>
      <c r="BD1160">
        <f>COUNTIFS($BB$1:BB1160,BB1160,$BC$1:BC1160,"ru")</f>
        <v>3</v>
      </c>
      <c r="BE1160" t="str">
        <f t="shared" si="203"/>
        <v>re</v>
      </c>
      <c r="BF1160">
        <f>COUNTIFS($BB$1:BB1160,BB1160,$BE$1:BE1160,"re")</f>
        <v>5</v>
      </c>
      <c r="BG1160" t="str">
        <f t="shared" si="204"/>
        <v>32021_03_LA</v>
      </c>
      <c r="BH1160" t="str">
        <f t="shared" si="205"/>
        <v>re52021_03_LA</v>
      </c>
      <c r="BI1160" t="str">
        <f t="shared" si="206"/>
        <v>2021_03_LAV.Jefferson</v>
      </c>
      <c r="BJ1160" t="str">
        <f t="shared" si="207"/>
        <v>2021_LA_V.Jefferson</v>
      </c>
      <c r="BK1160" t="str">
        <f>IF(ISERROR(MATCH(LEFT(C1160,5)&amp;B1160&amp;"_"&amp;A1160,$BK$1:BK1159,0)),LEFT(C1160,5)&amp;B1160&amp;"_"&amp;A1160,"")</f>
        <v/>
      </c>
      <c r="BL1160">
        <f>COUNTIFS($B$1:B1160,B1160)-COUNTIFS($B$1:B1160,B1160,$BK$1:BK1160,"")</f>
        <v>12</v>
      </c>
      <c r="BM1160" t="str">
        <f t="shared" si="208"/>
        <v/>
      </c>
    </row>
    <row r="1161" spans="1:65" x14ac:dyDescent="0.25">
      <c r="A1161" s="1" t="s">
        <v>205</v>
      </c>
      <c r="B1161" s="1" t="s">
        <v>110</v>
      </c>
      <c r="C1161" s="1" t="s">
        <v>1268</v>
      </c>
      <c r="D1161" s="1">
        <v>3.7999999999999999E-2</v>
      </c>
      <c r="E1161" s="1">
        <v>0.42</v>
      </c>
      <c r="F1161" s="1" t="s">
        <v>1456</v>
      </c>
      <c r="G1161" s="1" t="s">
        <v>52</v>
      </c>
      <c r="H1161" s="1" t="s">
        <v>52</v>
      </c>
      <c r="I1161" s="1" t="s">
        <v>52</v>
      </c>
      <c r="J1161" s="1" t="s">
        <v>52</v>
      </c>
      <c r="K1161" s="1" t="s">
        <v>52</v>
      </c>
      <c r="L1161" s="1" t="s">
        <v>52</v>
      </c>
      <c r="M1161" s="1" t="s">
        <v>52</v>
      </c>
      <c r="N1161" s="1" t="s">
        <v>52</v>
      </c>
      <c r="O1161" s="1" t="s">
        <v>52</v>
      </c>
      <c r="P1161" s="1" t="s">
        <v>52</v>
      </c>
      <c r="Q1161" s="1" t="s">
        <v>52</v>
      </c>
      <c r="R1161" s="1" t="s">
        <v>52</v>
      </c>
      <c r="S1161" s="1" t="s">
        <v>52</v>
      </c>
      <c r="T1161" s="1" t="s">
        <v>52</v>
      </c>
      <c r="U1161" s="1" t="s">
        <v>52</v>
      </c>
      <c r="V1161" s="1" t="s">
        <v>52</v>
      </c>
      <c r="W1161" s="1" t="s">
        <v>52</v>
      </c>
      <c r="X1161" s="1" t="s">
        <v>52</v>
      </c>
      <c r="Y1161" s="1" t="s">
        <v>52</v>
      </c>
      <c r="Z1161" s="1" t="s">
        <v>52</v>
      </c>
      <c r="AA1161" s="1" t="s">
        <v>52</v>
      </c>
      <c r="AB1161" s="1" t="s">
        <v>52</v>
      </c>
      <c r="AC1161" s="1" t="s">
        <v>52</v>
      </c>
      <c r="AD1161" s="1">
        <v>41</v>
      </c>
      <c r="AE1161" s="1">
        <v>0</v>
      </c>
      <c r="AF1161" s="1">
        <v>5</v>
      </c>
      <c r="AG1161" s="1">
        <v>10</v>
      </c>
      <c r="AH1161" s="1">
        <v>0.5</v>
      </c>
      <c r="AI1161" s="1">
        <v>-29.54</v>
      </c>
      <c r="AJ1161" s="1">
        <v>3</v>
      </c>
      <c r="AK1161" s="1">
        <v>108</v>
      </c>
      <c r="AL1161" s="1">
        <v>5</v>
      </c>
      <c r="AM1161" s="1">
        <v>19</v>
      </c>
      <c r="AN1161" s="1">
        <v>0</v>
      </c>
      <c r="AO1161" s="1">
        <v>0</v>
      </c>
      <c r="AP1161" s="1">
        <v>162</v>
      </c>
      <c r="AQ1161" s="1">
        <v>0</v>
      </c>
      <c r="AR1161" s="1">
        <v>13</v>
      </c>
      <c r="AS1161" s="1">
        <v>19</v>
      </c>
      <c r="AT1161" s="1">
        <v>160</v>
      </c>
      <c r="AU1161" s="1">
        <v>270</v>
      </c>
      <c r="AV1161" s="1">
        <v>43</v>
      </c>
      <c r="AW1161" s="1">
        <v>0</v>
      </c>
      <c r="AX1161" s="1">
        <v>0</v>
      </c>
      <c r="AY1161" t="str">
        <f t="shared" si="198"/>
        <v>2021_03_NYJ</v>
      </c>
      <c r="AZ1161" t="str">
        <f t="shared" si="199"/>
        <v>C.Davis</v>
      </c>
      <c r="BA1161" t="str">
        <f t="shared" si="200"/>
        <v/>
      </c>
      <c r="BB1161" t="str">
        <f t="shared" si="201"/>
        <v>2021_03_NYJ</v>
      </c>
      <c r="BC1161" t="str">
        <f t="shared" si="202"/>
        <v/>
      </c>
      <c r="BD1161">
        <f>COUNTIFS($BB$1:BB1161,BB1161,$BC$1:BC1161,"ru")</f>
        <v>3</v>
      </c>
      <c r="BE1161" t="str">
        <f t="shared" si="203"/>
        <v>re</v>
      </c>
      <c r="BF1161">
        <f>COUNTIFS($BB$1:BB1161,BB1161,$BE$1:BE1161,"re")</f>
        <v>3</v>
      </c>
      <c r="BG1161" t="str">
        <f t="shared" si="204"/>
        <v>32021_03_NYJ</v>
      </c>
      <c r="BH1161" t="str">
        <f t="shared" si="205"/>
        <v>re32021_03_NYJ</v>
      </c>
      <c r="BI1161" t="str">
        <f t="shared" si="206"/>
        <v>2021_03_NYJC.Davis</v>
      </c>
      <c r="BJ1161" t="str">
        <f t="shared" si="207"/>
        <v>2021_NYJ_C.Davis</v>
      </c>
      <c r="BK1161" t="str">
        <f>IF(ISERROR(MATCH(LEFT(C1161,5)&amp;B1161&amp;"_"&amp;A1161,$BK$1:BK1160,0)),LEFT(C1161,5)&amp;B1161&amp;"_"&amp;A1161,"")</f>
        <v/>
      </c>
      <c r="BL1161">
        <f>COUNTIFS($B$1:B1161,B1161)-COUNTIFS($B$1:B1161,B1161,$BK$1:BK1161,"")</f>
        <v>9</v>
      </c>
      <c r="BM1161" t="str">
        <f t="shared" si="208"/>
        <v/>
      </c>
    </row>
    <row r="1162" spans="1:65" x14ac:dyDescent="0.25">
      <c r="A1162" s="1" t="s">
        <v>301</v>
      </c>
      <c r="B1162" s="1" t="s">
        <v>58</v>
      </c>
      <c r="C1162" s="1" t="s">
        <v>435</v>
      </c>
      <c r="D1162" s="1">
        <v>7.3999999999999996E-2</v>
      </c>
      <c r="E1162" s="1">
        <v>4.0599999999999996</v>
      </c>
      <c r="F1162" s="1" t="s">
        <v>641</v>
      </c>
      <c r="G1162" s="1" t="s">
        <v>52</v>
      </c>
      <c r="H1162" s="1" t="s">
        <v>52</v>
      </c>
      <c r="I1162" s="1" t="s">
        <v>52</v>
      </c>
      <c r="J1162" s="1" t="s">
        <v>52</v>
      </c>
      <c r="K1162" s="1" t="s">
        <v>52</v>
      </c>
      <c r="L1162" s="1" t="s">
        <v>52</v>
      </c>
      <c r="M1162" s="1" t="s">
        <v>52</v>
      </c>
      <c r="N1162" s="1" t="s">
        <v>52</v>
      </c>
      <c r="O1162" s="1" t="s">
        <v>52</v>
      </c>
      <c r="P1162" s="1" t="s">
        <v>52</v>
      </c>
      <c r="Q1162" s="1" t="s">
        <v>52</v>
      </c>
      <c r="R1162" s="1" t="s">
        <v>52</v>
      </c>
      <c r="S1162" s="1" t="s">
        <v>52</v>
      </c>
      <c r="T1162" s="1" t="s">
        <v>52</v>
      </c>
      <c r="U1162" s="1" t="s">
        <v>52</v>
      </c>
      <c r="V1162" s="1" t="s">
        <v>52</v>
      </c>
      <c r="W1162" s="1" t="s">
        <v>52</v>
      </c>
      <c r="X1162" s="1" t="s">
        <v>52</v>
      </c>
      <c r="Y1162" s="1" t="s">
        <v>52</v>
      </c>
      <c r="Z1162" s="1" t="s">
        <v>52</v>
      </c>
      <c r="AA1162" s="1" t="s">
        <v>52</v>
      </c>
      <c r="AB1162" s="1" t="s">
        <v>52</v>
      </c>
      <c r="AC1162" s="1" t="s">
        <v>52</v>
      </c>
      <c r="AD1162" s="1">
        <v>41</v>
      </c>
      <c r="AE1162" s="1">
        <v>0</v>
      </c>
      <c r="AF1162" s="1">
        <v>4</v>
      </c>
      <c r="AG1162" s="1">
        <v>4</v>
      </c>
      <c r="AH1162" s="1">
        <v>1</v>
      </c>
      <c r="AI1162" s="1">
        <v>23.24</v>
      </c>
      <c r="AJ1162" s="1">
        <v>3</v>
      </c>
      <c r="AK1162" s="1">
        <v>23</v>
      </c>
      <c r="AL1162" s="1">
        <v>18</v>
      </c>
      <c r="AM1162" s="1">
        <v>12</v>
      </c>
      <c r="AN1162" s="1">
        <v>0</v>
      </c>
      <c r="AO1162" s="1">
        <v>0</v>
      </c>
      <c r="AP1162" s="1">
        <v>371</v>
      </c>
      <c r="AQ1162" s="1">
        <v>2</v>
      </c>
      <c r="AR1162" s="1">
        <v>25</v>
      </c>
      <c r="AS1162" s="1">
        <v>30</v>
      </c>
      <c r="AT1162" s="1">
        <v>270</v>
      </c>
      <c r="AU1162" s="1">
        <v>487</v>
      </c>
      <c r="AV1162" s="1">
        <v>117</v>
      </c>
      <c r="AW1162" s="1">
        <v>5</v>
      </c>
      <c r="AX1162" s="1">
        <v>4</v>
      </c>
      <c r="AY1162" t="str">
        <f t="shared" si="198"/>
        <v>2021_01_BUF</v>
      </c>
      <c r="AZ1162" t="str">
        <f t="shared" si="199"/>
        <v>D.Knox</v>
      </c>
      <c r="BA1162" t="str">
        <f t="shared" si="200"/>
        <v/>
      </c>
      <c r="BB1162" t="str">
        <f t="shared" si="201"/>
        <v>2021_01_BUF</v>
      </c>
      <c r="BC1162" t="str">
        <f t="shared" si="202"/>
        <v/>
      </c>
      <c r="BD1162">
        <f>COUNTIFS($BB$1:BB1162,BB1162,$BC$1:BC1162,"ru")</f>
        <v>4</v>
      </c>
      <c r="BE1162" t="str">
        <f t="shared" si="203"/>
        <v>re</v>
      </c>
      <c r="BF1162">
        <f>COUNTIFS($BB$1:BB1162,BB1162,$BE$1:BE1162,"re")</f>
        <v>5</v>
      </c>
      <c r="BG1162" t="str">
        <f t="shared" si="204"/>
        <v>42021_01_BUF</v>
      </c>
      <c r="BH1162" t="str">
        <f t="shared" si="205"/>
        <v>re52021_01_BUF</v>
      </c>
      <c r="BI1162" t="str">
        <f t="shared" si="206"/>
        <v>2021_01_BUFD.Knox</v>
      </c>
      <c r="BJ1162" t="str">
        <f t="shared" si="207"/>
        <v>2021_BUF_D.Knox</v>
      </c>
      <c r="BK1162" t="str">
        <f>IF(ISERROR(MATCH(LEFT(C1162,5)&amp;B1162&amp;"_"&amp;A1162,$BK$1:BK1161,0)),LEFT(C1162,5)&amp;B1162&amp;"_"&amp;A1162,"")</f>
        <v/>
      </c>
      <c r="BL1162">
        <f>COUNTIFS($B$1:B1162,B1162)-COUNTIFS($B$1:B1162,B1162,$BK$1:BK1162,"")</f>
        <v>11</v>
      </c>
      <c r="BM1162" t="str">
        <f t="shared" si="208"/>
        <v/>
      </c>
    </row>
    <row r="1163" spans="1:65" x14ac:dyDescent="0.25">
      <c r="A1163" s="1" t="s">
        <v>324</v>
      </c>
      <c r="B1163" s="1" t="s">
        <v>83</v>
      </c>
      <c r="C1163" s="1" t="s">
        <v>2423</v>
      </c>
      <c r="D1163" s="1">
        <v>4.7E-2</v>
      </c>
      <c r="E1163" s="1">
        <v>0.33</v>
      </c>
      <c r="F1163" s="1" t="s">
        <v>2611</v>
      </c>
      <c r="G1163" s="1" t="s">
        <v>52</v>
      </c>
      <c r="H1163" s="1" t="s">
        <v>52</v>
      </c>
      <c r="I1163" s="1" t="s">
        <v>52</v>
      </c>
      <c r="J1163" s="1" t="s">
        <v>52</v>
      </c>
      <c r="K1163" s="1" t="s">
        <v>52</v>
      </c>
      <c r="L1163" s="1" t="s">
        <v>52</v>
      </c>
      <c r="M1163" s="1" t="s">
        <v>52</v>
      </c>
      <c r="N1163" s="1" t="s">
        <v>52</v>
      </c>
      <c r="O1163" s="1" t="s">
        <v>52</v>
      </c>
      <c r="P1163" s="1" t="s">
        <v>52</v>
      </c>
      <c r="Q1163" s="1" t="s">
        <v>52</v>
      </c>
      <c r="R1163" s="1" t="s">
        <v>52</v>
      </c>
      <c r="S1163" s="1" t="s">
        <v>52</v>
      </c>
      <c r="T1163" s="1" t="s">
        <v>52</v>
      </c>
      <c r="U1163" s="1" t="s">
        <v>52</v>
      </c>
      <c r="V1163" s="1" t="s">
        <v>52</v>
      </c>
      <c r="W1163" s="1" t="s">
        <v>52</v>
      </c>
      <c r="X1163" s="1" t="s">
        <v>52</v>
      </c>
      <c r="Y1163" s="1" t="s">
        <v>52</v>
      </c>
      <c r="Z1163" s="1" t="s">
        <v>52</v>
      </c>
      <c r="AA1163" s="1" t="s">
        <v>52</v>
      </c>
      <c r="AB1163" s="1" t="s">
        <v>52</v>
      </c>
      <c r="AC1163" s="1" t="s">
        <v>52</v>
      </c>
      <c r="AD1163" s="1">
        <v>41</v>
      </c>
      <c r="AE1163" s="1">
        <v>0</v>
      </c>
      <c r="AF1163" s="1">
        <v>1</v>
      </c>
      <c r="AG1163" s="1">
        <v>2</v>
      </c>
      <c r="AH1163" s="1">
        <v>0.5</v>
      </c>
      <c r="AI1163" s="1">
        <v>2.21</v>
      </c>
      <c r="AJ1163" s="1">
        <v>1</v>
      </c>
      <c r="AK1163" s="1">
        <v>43</v>
      </c>
      <c r="AL1163" s="1">
        <v>5</v>
      </c>
      <c r="AM1163" s="1">
        <v>5</v>
      </c>
      <c r="AN1163" s="1">
        <v>0</v>
      </c>
      <c r="AO1163" s="1">
        <v>0</v>
      </c>
      <c r="AP1163" s="1">
        <v>308</v>
      </c>
      <c r="AQ1163" s="1">
        <v>2</v>
      </c>
      <c r="AR1163" s="1">
        <v>23</v>
      </c>
      <c r="AS1163" s="1">
        <v>17</v>
      </c>
      <c r="AT1163" s="1">
        <v>207</v>
      </c>
      <c r="AU1163" s="1">
        <v>423</v>
      </c>
      <c r="AV1163" s="1">
        <v>118</v>
      </c>
      <c r="AW1163" s="1">
        <v>2</v>
      </c>
      <c r="AX1163" s="1">
        <v>2</v>
      </c>
      <c r="AY1163" t="str">
        <f t="shared" si="198"/>
        <v>2021_06_CAR</v>
      </c>
      <c r="AZ1163" t="str">
        <f t="shared" si="199"/>
        <v>I.Thomas</v>
      </c>
      <c r="BA1163" t="str">
        <f t="shared" si="200"/>
        <v/>
      </c>
      <c r="BB1163" t="str">
        <f t="shared" si="201"/>
        <v>2021_06_CAR</v>
      </c>
      <c r="BC1163" t="str">
        <f t="shared" si="202"/>
        <v/>
      </c>
      <c r="BD1163">
        <f>COUNTIFS($BB$1:BB1163,BB1163,$BC$1:BC1163,"ru")</f>
        <v>4</v>
      </c>
      <c r="BE1163" t="str">
        <f t="shared" si="203"/>
        <v>re</v>
      </c>
      <c r="BF1163">
        <f>COUNTIFS($BB$1:BB1163,BB1163,$BE$1:BE1163,"re")</f>
        <v>4</v>
      </c>
      <c r="BG1163" t="str">
        <f t="shared" si="204"/>
        <v>42021_06_CAR</v>
      </c>
      <c r="BH1163" t="str">
        <f t="shared" si="205"/>
        <v>re42021_06_CAR</v>
      </c>
      <c r="BI1163" t="str">
        <f t="shared" si="206"/>
        <v>2021_06_CARI.Thomas</v>
      </c>
      <c r="BJ1163" t="str">
        <f t="shared" si="207"/>
        <v>2021_CAR_I.Thomas</v>
      </c>
      <c r="BK1163" t="str">
        <f>IF(ISERROR(MATCH(LEFT(C1163,5)&amp;B1163&amp;"_"&amp;A1163,$BK$1:BK1162,0)),LEFT(C1163,5)&amp;B1163&amp;"_"&amp;A1163,"")</f>
        <v>2021_CAR_I.Thomas</v>
      </c>
      <c r="BL1163">
        <f>COUNTIFS($B$1:B1163,B1163)-COUNTIFS($B$1:B1163,B1163,$BK$1:BK1163,"")</f>
        <v>12</v>
      </c>
      <c r="BM1163" t="str">
        <f t="shared" si="208"/>
        <v>2021_CAR12</v>
      </c>
    </row>
    <row r="1164" spans="1:65" x14ac:dyDescent="0.25">
      <c r="A1164" s="1" t="s">
        <v>267</v>
      </c>
      <c r="B1164" s="1" t="s">
        <v>80</v>
      </c>
      <c r="C1164" s="1" t="s">
        <v>2439</v>
      </c>
      <c r="D1164" s="1">
        <v>1.4E-2</v>
      </c>
      <c r="E1164" s="1">
        <v>2.38</v>
      </c>
      <c r="F1164" s="1" t="s">
        <v>2612</v>
      </c>
      <c r="G1164" s="1" t="s">
        <v>52</v>
      </c>
      <c r="H1164" s="1" t="s">
        <v>52</v>
      </c>
      <c r="I1164" s="1" t="s">
        <v>52</v>
      </c>
      <c r="J1164" s="1" t="s">
        <v>52</v>
      </c>
      <c r="K1164" s="1" t="s">
        <v>52</v>
      </c>
      <c r="L1164" s="1" t="s">
        <v>52</v>
      </c>
      <c r="M1164" s="1" t="s">
        <v>52</v>
      </c>
      <c r="N1164" s="1" t="s">
        <v>52</v>
      </c>
      <c r="O1164" s="1" t="s">
        <v>52</v>
      </c>
      <c r="P1164" s="1" t="s">
        <v>52</v>
      </c>
      <c r="Q1164" s="1" t="s">
        <v>52</v>
      </c>
      <c r="R1164" s="1" t="s">
        <v>52</v>
      </c>
      <c r="S1164" s="1" t="s">
        <v>52</v>
      </c>
      <c r="T1164" s="1" t="s">
        <v>52</v>
      </c>
      <c r="U1164" s="1" t="s">
        <v>52</v>
      </c>
      <c r="V1164" s="1" t="s">
        <v>52</v>
      </c>
      <c r="W1164" s="1" t="s">
        <v>52</v>
      </c>
      <c r="X1164" s="1" t="s">
        <v>52</v>
      </c>
      <c r="Y1164" s="1" t="s">
        <v>52</v>
      </c>
      <c r="Z1164" s="1" t="s">
        <v>52</v>
      </c>
      <c r="AA1164" s="1" t="s">
        <v>52</v>
      </c>
      <c r="AB1164" s="1" t="s">
        <v>52</v>
      </c>
      <c r="AC1164" s="1" t="s">
        <v>52</v>
      </c>
      <c r="AD1164" s="1">
        <v>41</v>
      </c>
      <c r="AE1164" s="1">
        <v>0</v>
      </c>
      <c r="AF1164" s="1">
        <v>4</v>
      </c>
      <c r="AG1164" s="1">
        <v>6</v>
      </c>
      <c r="AH1164" s="1">
        <v>0.66600000000000004</v>
      </c>
      <c r="AI1164" s="1">
        <v>1.61</v>
      </c>
      <c r="AJ1164" s="1">
        <v>2</v>
      </c>
      <c r="AK1164" s="1">
        <v>38</v>
      </c>
      <c r="AL1164" s="1">
        <v>17</v>
      </c>
      <c r="AM1164" s="1">
        <v>16</v>
      </c>
      <c r="AN1164" s="1">
        <v>0</v>
      </c>
      <c r="AO1164" s="1">
        <v>0</v>
      </c>
      <c r="AP1164" s="1">
        <v>353</v>
      </c>
      <c r="AQ1164" s="1">
        <v>0</v>
      </c>
      <c r="AR1164" s="1">
        <v>29</v>
      </c>
      <c r="AS1164" s="1">
        <v>29</v>
      </c>
      <c r="AT1164" s="1">
        <v>243</v>
      </c>
      <c r="AU1164" s="1">
        <v>279</v>
      </c>
      <c r="AV1164" s="1">
        <v>124</v>
      </c>
      <c r="AW1164" s="1">
        <v>1</v>
      </c>
      <c r="AX1164" s="1">
        <v>0</v>
      </c>
      <c r="AY1164" t="str">
        <f t="shared" si="198"/>
        <v>2021_06_HOU</v>
      </c>
      <c r="AZ1164" t="str">
        <f t="shared" si="199"/>
        <v>J.Akins</v>
      </c>
      <c r="BA1164" t="str">
        <f t="shared" si="200"/>
        <v/>
      </c>
      <c r="BB1164" t="str">
        <f t="shared" si="201"/>
        <v>2021_06_HOU</v>
      </c>
      <c r="BC1164" t="str">
        <f t="shared" si="202"/>
        <v/>
      </c>
      <c r="BD1164">
        <f>COUNTIFS($BB$1:BB1164,BB1164,$BC$1:BC1164,"ru")</f>
        <v>4</v>
      </c>
      <c r="BE1164" t="str">
        <f t="shared" si="203"/>
        <v>re</v>
      </c>
      <c r="BF1164">
        <f>COUNTIFS($BB$1:BB1164,BB1164,$BE$1:BE1164,"re")</f>
        <v>6</v>
      </c>
      <c r="BG1164" t="str">
        <f t="shared" si="204"/>
        <v>42021_06_HOU</v>
      </c>
      <c r="BH1164" t="str">
        <f t="shared" si="205"/>
        <v>re62021_06_HOU</v>
      </c>
      <c r="BI1164" t="str">
        <f t="shared" si="206"/>
        <v>2021_06_HOUJ.Akins</v>
      </c>
      <c r="BJ1164" t="str">
        <f t="shared" si="207"/>
        <v>2021_HOU_J.Akins</v>
      </c>
      <c r="BK1164" t="str">
        <f>IF(ISERROR(MATCH(LEFT(C1164,5)&amp;B1164&amp;"_"&amp;A1164,$BK$1:BK1163,0)),LEFT(C1164,5)&amp;B1164&amp;"_"&amp;A1164,"")</f>
        <v/>
      </c>
      <c r="BL1164">
        <f>COUNTIFS($B$1:B1164,B1164)-COUNTIFS($B$1:B1164,B1164,$BK$1:BK1164,"")</f>
        <v>13</v>
      </c>
      <c r="BM1164" t="str">
        <f t="shared" si="208"/>
        <v/>
      </c>
    </row>
    <row r="1165" spans="1:65" x14ac:dyDescent="0.25">
      <c r="A1165" s="1" t="s">
        <v>182</v>
      </c>
      <c r="B1165" s="1" t="s">
        <v>99</v>
      </c>
      <c r="C1165" s="1" t="s">
        <v>437</v>
      </c>
      <c r="D1165" s="1">
        <v>8.3000000000000004E-2</v>
      </c>
      <c r="E1165" s="1">
        <v>0.49</v>
      </c>
      <c r="F1165" s="1" t="s">
        <v>642</v>
      </c>
      <c r="G1165" s="1" t="s">
        <v>52</v>
      </c>
      <c r="H1165" s="1" t="s">
        <v>52</v>
      </c>
      <c r="I1165" s="1" t="s">
        <v>52</v>
      </c>
      <c r="J1165" s="1" t="s">
        <v>52</v>
      </c>
      <c r="K1165" s="1" t="s">
        <v>52</v>
      </c>
      <c r="L1165" s="1" t="s">
        <v>52</v>
      </c>
      <c r="M1165" s="1" t="s">
        <v>52</v>
      </c>
      <c r="N1165" s="1" t="s">
        <v>52</v>
      </c>
      <c r="O1165" s="1" t="s">
        <v>52</v>
      </c>
      <c r="P1165" s="1" t="s">
        <v>52</v>
      </c>
      <c r="Q1165" s="1" t="s">
        <v>52</v>
      </c>
      <c r="R1165" s="1" t="s">
        <v>52</v>
      </c>
      <c r="S1165" s="1" t="s">
        <v>52</v>
      </c>
      <c r="T1165" s="1" t="s">
        <v>52</v>
      </c>
      <c r="U1165" s="1" t="s">
        <v>52</v>
      </c>
      <c r="V1165" s="1" t="s">
        <v>52</v>
      </c>
      <c r="W1165" s="1" t="s">
        <v>52</v>
      </c>
      <c r="X1165" s="1" t="s">
        <v>52</v>
      </c>
      <c r="Y1165" s="1" t="s">
        <v>52</v>
      </c>
      <c r="Z1165" s="1" t="s">
        <v>52</v>
      </c>
      <c r="AA1165" s="1" t="s">
        <v>52</v>
      </c>
      <c r="AB1165" s="1" t="s">
        <v>52</v>
      </c>
      <c r="AC1165" s="1" t="s">
        <v>52</v>
      </c>
      <c r="AD1165" s="1">
        <v>41</v>
      </c>
      <c r="AE1165" s="1">
        <v>0</v>
      </c>
      <c r="AF1165" s="1">
        <v>3</v>
      </c>
      <c r="AG1165" s="1">
        <v>4</v>
      </c>
      <c r="AH1165" s="1">
        <v>0.75</v>
      </c>
      <c r="AI1165" s="1">
        <v>33.32</v>
      </c>
      <c r="AJ1165" s="1">
        <v>3</v>
      </c>
      <c r="AK1165" s="1">
        <v>86</v>
      </c>
      <c r="AL1165" s="1">
        <v>4</v>
      </c>
      <c r="AM1165" s="1">
        <v>7</v>
      </c>
      <c r="AN1165" s="1">
        <v>0</v>
      </c>
      <c r="AO1165" s="1">
        <v>0</v>
      </c>
      <c r="AP1165" s="1">
        <v>420</v>
      </c>
      <c r="AQ1165" s="1">
        <v>3</v>
      </c>
      <c r="AR1165" s="1">
        <v>28</v>
      </c>
      <c r="AS1165" s="1">
        <v>28</v>
      </c>
      <c r="AT1165" s="1">
        <v>264</v>
      </c>
      <c r="AU1165" s="1">
        <v>312</v>
      </c>
      <c r="AV1165" s="1">
        <v>165</v>
      </c>
      <c r="AW1165" s="1">
        <v>4</v>
      </c>
      <c r="AX1165" s="1">
        <v>0</v>
      </c>
      <c r="AY1165" t="str">
        <f t="shared" si="198"/>
        <v>2021_01_DEN</v>
      </c>
      <c r="AZ1165" t="str">
        <f t="shared" si="199"/>
        <v>K.Hamler</v>
      </c>
      <c r="BA1165" t="str">
        <f t="shared" si="200"/>
        <v/>
      </c>
      <c r="BB1165" t="str">
        <f t="shared" si="201"/>
        <v>2021_01_DEN</v>
      </c>
      <c r="BC1165" t="str">
        <f t="shared" si="202"/>
        <v/>
      </c>
      <c r="BD1165">
        <f>COUNTIFS($BB$1:BB1165,BB1165,$BC$1:BC1165,"ru")</f>
        <v>2</v>
      </c>
      <c r="BE1165" t="str">
        <f t="shared" si="203"/>
        <v>re</v>
      </c>
      <c r="BF1165">
        <f>COUNTIFS($BB$1:BB1165,BB1165,$BE$1:BE1165,"re")</f>
        <v>5</v>
      </c>
      <c r="BG1165" t="str">
        <f t="shared" si="204"/>
        <v>22021_01_DEN</v>
      </c>
      <c r="BH1165" t="str">
        <f t="shared" si="205"/>
        <v>re52021_01_DEN</v>
      </c>
      <c r="BI1165" t="str">
        <f t="shared" si="206"/>
        <v>2021_01_DENK.Hamler</v>
      </c>
      <c r="BJ1165" t="str">
        <f t="shared" si="207"/>
        <v>2021_DEN_K.Hamler</v>
      </c>
      <c r="BK1165" t="str">
        <f>IF(ISERROR(MATCH(LEFT(C1165,5)&amp;B1165&amp;"_"&amp;A1165,$BK$1:BK1164,0)),LEFT(C1165,5)&amp;B1165&amp;"_"&amp;A1165,"")</f>
        <v>2021_DEN_K.Hamler</v>
      </c>
      <c r="BL1165">
        <f>COUNTIFS($B$1:B1165,B1165)-COUNTIFS($B$1:B1165,B1165,$BK$1:BK1165,"")</f>
        <v>10</v>
      </c>
      <c r="BM1165" t="str">
        <f t="shared" si="208"/>
        <v>2021_DEN10</v>
      </c>
    </row>
    <row r="1166" spans="1:65" x14ac:dyDescent="0.25">
      <c r="A1166" s="1" t="s">
        <v>179</v>
      </c>
      <c r="B1166" s="1" t="s">
        <v>95</v>
      </c>
      <c r="C1166" s="1" t="s">
        <v>1678</v>
      </c>
      <c r="D1166" s="1">
        <v>3.5000000000000003E-2</v>
      </c>
      <c r="E1166" s="1">
        <v>3.22</v>
      </c>
      <c r="F1166" s="1" t="s">
        <v>1875</v>
      </c>
      <c r="G1166" s="1" t="s">
        <v>52</v>
      </c>
      <c r="H1166" s="1" t="s">
        <v>52</v>
      </c>
      <c r="I1166" s="1" t="s">
        <v>52</v>
      </c>
      <c r="J1166" s="1" t="s">
        <v>52</v>
      </c>
      <c r="K1166" s="1" t="s">
        <v>52</v>
      </c>
      <c r="L1166" s="1" t="s">
        <v>52</v>
      </c>
      <c r="M1166" s="1" t="s">
        <v>52</v>
      </c>
      <c r="N1166" s="1" t="s">
        <v>52</v>
      </c>
      <c r="O1166" s="1" t="s">
        <v>52</v>
      </c>
      <c r="P1166" s="1" t="s">
        <v>52</v>
      </c>
      <c r="Q1166" s="1" t="s">
        <v>52</v>
      </c>
      <c r="R1166" s="1" t="s">
        <v>52</v>
      </c>
      <c r="S1166" s="1" t="s">
        <v>52</v>
      </c>
      <c r="T1166" s="1" t="s">
        <v>52</v>
      </c>
      <c r="U1166" s="1" t="s">
        <v>52</v>
      </c>
      <c r="V1166" s="1" t="s">
        <v>52</v>
      </c>
      <c r="W1166" s="1" t="s">
        <v>52</v>
      </c>
      <c r="X1166" s="1" t="s">
        <v>52</v>
      </c>
      <c r="Y1166" s="1" t="s">
        <v>52</v>
      </c>
      <c r="Z1166" s="1" t="s">
        <v>52</v>
      </c>
      <c r="AA1166" s="1" t="s">
        <v>52</v>
      </c>
      <c r="AB1166" s="1" t="s">
        <v>52</v>
      </c>
      <c r="AC1166" s="1" t="s">
        <v>52</v>
      </c>
      <c r="AD1166" s="1">
        <v>41</v>
      </c>
      <c r="AE1166" s="1">
        <v>0</v>
      </c>
      <c r="AF1166" s="1">
        <v>4</v>
      </c>
      <c r="AG1166" s="1">
        <v>4</v>
      </c>
      <c r="AH1166" s="1">
        <v>1</v>
      </c>
      <c r="AI1166" s="1">
        <v>20.84</v>
      </c>
      <c r="AJ1166" s="1">
        <v>2</v>
      </c>
      <c r="AK1166" s="1">
        <v>9</v>
      </c>
      <c r="AL1166" s="1">
        <v>32</v>
      </c>
      <c r="AM1166" s="1">
        <v>18</v>
      </c>
      <c r="AN1166" s="1">
        <v>0</v>
      </c>
      <c r="AO1166" s="1">
        <v>0</v>
      </c>
      <c r="AP1166" s="1">
        <v>459</v>
      </c>
      <c r="AQ1166" s="1">
        <v>3</v>
      </c>
      <c r="AR1166" s="1">
        <v>30</v>
      </c>
      <c r="AS1166" s="1">
        <v>23</v>
      </c>
      <c r="AT1166" s="1">
        <v>322</v>
      </c>
      <c r="AU1166" s="1">
        <v>352</v>
      </c>
      <c r="AV1166" s="1">
        <v>143</v>
      </c>
      <c r="AW1166" s="1">
        <v>1</v>
      </c>
      <c r="AX1166" s="1">
        <v>1</v>
      </c>
      <c r="AY1166" t="str">
        <f t="shared" si="198"/>
        <v>2021_04_SF</v>
      </c>
      <c r="AZ1166" t="str">
        <f t="shared" si="199"/>
        <v>K.Juszczyk</v>
      </c>
      <c r="BA1166" t="str">
        <f t="shared" si="200"/>
        <v/>
      </c>
      <c r="BB1166" t="str">
        <f t="shared" si="201"/>
        <v>2021_04_SF</v>
      </c>
      <c r="BC1166" t="str">
        <f t="shared" si="202"/>
        <v/>
      </c>
      <c r="BD1166">
        <f>COUNTIFS($BB$1:BB1166,BB1166,$BC$1:BC1166,"ru")</f>
        <v>4</v>
      </c>
      <c r="BE1166" t="str">
        <f t="shared" si="203"/>
        <v>re</v>
      </c>
      <c r="BF1166">
        <f>COUNTIFS($BB$1:BB1166,BB1166,$BE$1:BE1166,"re")</f>
        <v>2</v>
      </c>
      <c r="BG1166" t="str">
        <f t="shared" si="204"/>
        <v>42021_04_SF</v>
      </c>
      <c r="BH1166" t="str">
        <f t="shared" si="205"/>
        <v>re22021_04_SF</v>
      </c>
      <c r="BI1166" t="str">
        <f t="shared" si="206"/>
        <v>2021_04_SFK.Juszczyk</v>
      </c>
      <c r="BJ1166" t="str">
        <f t="shared" si="207"/>
        <v>2021_SF_K.Juszczyk</v>
      </c>
      <c r="BK1166" t="str">
        <f>IF(ISERROR(MATCH(LEFT(C1166,5)&amp;B1166&amp;"_"&amp;A1166,$BK$1:BK1165,0)),LEFT(C1166,5)&amp;B1166&amp;"_"&amp;A1166,"")</f>
        <v/>
      </c>
      <c r="BL1166">
        <f>COUNTIFS($B$1:B1166,B1166)-COUNTIFS($B$1:B1166,B1166,$BK$1:BK1166,"")</f>
        <v>13</v>
      </c>
      <c r="BM1166" t="str">
        <f t="shared" si="208"/>
        <v/>
      </c>
    </row>
    <row r="1167" spans="1:65" x14ac:dyDescent="0.25">
      <c r="A1167" s="1" t="s">
        <v>275</v>
      </c>
      <c r="B1167" s="1" t="s">
        <v>101</v>
      </c>
      <c r="C1167" s="1" t="s">
        <v>1256</v>
      </c>
      <c r="D1167" s="1">
        <v>3.1E-2</v>
      </c>
      <c r="E1167" s="1">
        <v>1.68</v>
      </c>
      <c r="F1167" s="1" t="s">
        <v>1457</v>
      </c>
      <c r="G1167" s="1" t="s">
        <v>52</v>
      </c>
      <c r="H1167" s="1" t="s">
        <v>52</v>
      </c>
      <c r="I1167" s="1" t="s">
        <v>52</v>
      </c>
      <c r="J1167" s="1" t="s">
        <v>52</v>
      </c>
      <c r="K1167" s="1" t="s">
        <v>52</v>
      </c>
      <c r="L1167" s="1" t="s">
        <v>52</v>
      </c>
      <c r="M1167" s="1" t="s">
        <v>52</v>
      </c>
      <c r="N1167" s="1" t="s">
        <v>52</v>
      </c>
      <c r="O1167" s="1" t="s">
        <v>52</v>
      </c>
      <c r="P1167" s="1" t="s">
        <v>52</v>
      </c>
      <c r="Q1167" s="1" t="s">
        <v>52</v>
      </c>
      <c r="R1167" s="1" t="s">
        <v>52</v>
      </c>
      <c r="S1167" s="1" t="s">
        <v>52</v>
      </c>
      <c r="T1167" s="1" t="s">
        <v>52</v>
      </c>
      <c r="U1167" s="1" t="s">
        <v>52</v>
      </c>
      <c r="V1167" s="1" t="s">
        <v>52</v>
      </c>
      <c r="W1167" s="1" t="s">
        <v>52</v>
      </c>
      <c r="X1167" s="1" t="s">
        <v>52</v>
      </c>
      <c r="Y1167" s="1" t="s">
        <v>52</v>
      </c>
      <c r="Z1167" s="1" t="s">
        <v>52</v>
      </c>
      <c r="AA1167" s="1" t="s">
        <v>52</v>
      </c>
      <c r="AB1167" s="1" t="s">
        <v>52</v>
      </c>
      <c r="AC1167" s="1" t="s">
        <v>52</v>
      </c>
      <c r="AD1167" s="1">
        <v>41</v>
      </c>
      <c r="AE1167" s="1">
        <v>1</v>
      </c>
      <c r="AF1167" s="1">
        <v>4</v>
      </c>
      <c r="AG1167" s="1">
        <v>5</v>
      </c>
      <c r="AH1167" s="1">
        <v>0.8</v>
      </c>
      <c r="AI1167" s="1">
        <v>23.31</v>
      </c>
      <c r="AJ1167" s="1">
        <v>3</v>
      </c>
      <c r="AK1167" s="1">
        <v>40</v>
      </c>
      <c r="AL1167" s="1">
        <v>15</v>
      </c>
      <c r="AM1167" s="1">
        <v>7</v>
      </c>
      <c r="AN1167" s="1">
        <v>0</v>
      </c>
      <c r="AO1167" s="1">
        <v>0</v>
      </c>
      <c r="AP1167" s="1">
        <v>252</v>
      </c>
      <c r="AQ1167" s="1">
        <v>3</v>
      </c>
      <c r="AR1167" s="1">
        <v>38</v>
      </c>
      <c r="AS1167" s="1">
        <v>13</v>
      </c>
      <c r="AT1167" s="1">
        <v>128</v>
      </c>
      <c r="AU1167" s="1">
        <v>203</v>
      </c>
      <c r="AV1167" s="1">
        <v>142</v>
      </c>
      <c r="AW1167" s="1">
        <v>8</v>
      </c>
      <c r="AX1167" s="1">
        <v>3</v>
      </c>
      <c r="AY1167" t="str">
        <f t="shared" si="198"/>
        <v>2021_03_NO</v>
      </c>
      <c r="AZ1167" t="str">
        <f t="shared" si="199"/>
        <v>M.Callaway</v>
      </c>
      <c r="BA1167" t="str">
        <f t="shared" si="200"/>
        <v/>
      </c>
      <c r="BB1167" t="str">
        <f t="shared" si="201"/>
        <v>2021_03_NO</v>
      </c>
      <c r="BC1167" t="str">
        <f t="shared" si="202"/>
        <v/>
      </c>
      <c r="BD1167">
        <f>COUNTIFS($BB$1:BB1167,BB1167,$BC$1:BC1167,"ru")</f>
        <v>5</v>
      </c>
      <c r="BE1167" t="str">
        <f t="shared" si="203"/>
        <v>re</v>
      </c>
      <c r="BF1167">
        <f>COUNTIFS($BB$1:BB1167,BB1167,$BE$1:BE1167,"re")</f>
        <v>3</v>
      </c>
      <c r="BG1167" t="str">
        <f t="shared" si="204"/>
        <v>52021_03_NO</v>
      </c>
      <c r="BH1167" t="str">
        <f t="shared" si="205"/>
        <v>re32021_03_NO</v>
      </c>
      <c r="BI1167" t="str">
        <f t="shared" si="206"/>
        <v>2021_03_NOM.Callaway</v>
      </c>
      <c r="BJ1167" t="str">
        <f t="shared" si="207"/>
        <v>2021_NO_M.Callaway</v>
      </c>
      <c r="BK1167" t="str">
        <f>IF(ISERROR(MATCH(LEFT(C1167,5)&amp;B1167&amp;"_"&amp;A1167,$BK$1:BK1166,0)),LEFT(C1167,5)&amp;B1167&amp;"_"&amp;A1167,"")</f>
        <v/>
      </c>
      <c r="BL1167">
        <f>COUNTIFS($B$1:B1167,B1167)-COUNTIFS($B$1:B1167,B1167,$BK$1:BK1167,"")</f>
        <v>11</v>
      </c>
      <c r="BM1167" t="str">
        <f t="shared" si="208"/>
        <v/>
      </c>
    </row>
    <row r="1168" spans="1:65" x14ac:dyDescent="0.25">
      <c r="A1168" s="1" t="s">
        <v>226</v>
      </c>
      <c r="B1168" s="1" t="s">
        <v>88</v>
      </c>
      <c r="C1168" s="1" t="s">
        <v>867</v>
      </c>
      <c r="D1168" s="1">
        <v>8.1000000000000003E-2</v>
      </c>
      <c r="E1168" s="1">
        <v>1.78</v>
      </c>
      <c r="F1168" s="1" t="s">
        <v>1053</v>
      </c>
      <c r="G1168" s="1" t="s">
        <v>52</v>
      </c>
      <c r="H1168" s="1" t="s">
        <v>52</v>
      </c>
      <c r="I1168" s="1" t="s">
        <v>52</v>
      </c>
      <c r="J1168" s="1" t="s">
        <v>52</v>
      </c>
      <c r="K1168" s="1" t="s">
        <v>52</v>
      </c>
      <c r="L1168" s="1" t="s">
        <v>52</v>
      </c>
      <c r="M1168" s="1" t="s">
        <v>52</v>
      </c>
      <c r="N1168" s="1" t="s">
        <v>52</v>
      </c>
      <c r="O1168" s="1" t="s">
        <v>52</v>
      </c>
      <c r="P1168" s="1" t="s">
        <v>52</v>
      </c>
      <c r="Q1168" s="1" t="s">
        <v>52</v>
      </c>
      <c r="R1168" s="1" t="s">
        <v>52</v>
      </c>
      <c r="S1168" s="1" t="s">
        <v>52</v>
      </c>
      <c r="T1168" s="1" t="s">
        <v>52</v>
      </c>
      <c r="U1168" s="1" t="s">
        <v>52</v>
      </c>
      <c r="V1168" s="1" t="s">
        <v>52</v>
      </c>
      <c r="W1168" s="1" t="s">
        <v>52</v>
      </c>
      <c r="X1168" s="1" t="s">
        <v>52</v>
      </c>
      <c r="Y1168" s="1" t="s">
        <v>52</v>
      </c>
      <c r="Z1168" s="1" t="s">
        <v>52</v>
      </c>
      <c r="AA1168" s="1" t="s">
        <v>52</v>
      </c>
      <c r="AB1168" s="1" t="s">
        <v>52</v>
      </c>
      <c r="AC1168" s="1" t="s">
        <v>52</v>
      </c>
      <c r="AD1168" s="1">
        <v>41</v>
      </c>
      <c r="AE1168" s="1">
        <v>0</v>
      </c>
      <c r="AF1168" s="1">
        <v>3</v>
      </c>
      <c r="AG1168" s="1">
        <v>6</v>
      </c>
      <c r="AH1168" s="1">
        <v>0.5</v>
      </c>
      <c r="AI1168" s="1">
        <v>-29.53</v>
      </c>
      <c r="AJ1168" s="1">
        <v>3</v>
      </c>
      <c r="AK1168" s="1">
        <v>64</v>
      </c>
      <c r="AL1168" s="1">
        <v>7</v>
      </c>
      <c r="AM1168" s="1">
        <v>11</v>
      </c>
      <c r="AN1168" s="1">
        <v>0</v>
      </c>
      <c r="AO1168" s="1">
        <v>0</v>
      </c>
      <c r="AP1168" s="1">
        <v>216</v>
      </c>
      <c r="AQ1168" s="1">
        <v>0</v>
      </c>
      <c r="AR1168" s="1">
        <v>20</v>
      </c>
      <c r="AS1168" s="1">
        <v>25</v>
      </c>
      <c r="AT1168" s="1">
        <v>182</v>
      </c>
      <c r="AU1168" s="1">
        <v>206</v>
      </c>
      <c r="AV1168" s="1">
        <v>71</v>
      </c>
      <c r="AW1168" s="1">
        <v>1</v>
      </c>
      <c r="AX1168" s="1">
        <v>0</v>
      </c>
      <c r="AY1168" t="str">
        <f t="shared" si="198"/>
        <v>2021_02_MIA</v>
      </c>
      <c r="AZ1168" t="str">
        <f t="shared" si="199"/>
        <v>M.Gesicki</v>
      </c>
      <c r="BA1168" t="str">
        <f t="shared" si="200"/>
        <v/>
      </c>
      <c r="BB1168" t="str">
        <f t="shared" si="201"/>
        <v>2021_02_MIA</v>
      </c>
      <c r="BC1168" t="str">
        <f t="shared" si="202"/>
        <v/>
      </c>
      <c r="BD1168">
        <f>COUNTIFS($BB$1:BB1168,BB1168,$BC$1:BC1168,"ru")</f>
        <v>3</v>
      </c>
      <c r="BE1168" t="str">
        <f t="shared" si="203"/>
        <v>re</v>
      </c>
      <c r="BF1168">
        <f>COUNTIFS($BB$1:BB1168,BB1168,$BE$1:BE1168,"re")</f>
        <v>5</v>
      </c>
      <c r="BG1168" t="str">
        <f t="shared" si="204"/>
        <v>32021_02_MIA</v>
      </c>
      <c r="BH1168" t="str">
        <f t="shared" si="205"/>
        <v>re52021_02_MIA</v>
      </c>
      <c r="BI1168" t="str">
        <f t="shared" si="206"/>
        <v>2021_02_MIAM.Gesicki</v>
      </c>
      <c r="BJ1168" t="str">
        <f t="shared" si="207"/>
        <v>2021_MIA_M.Gesicki</v>
      </c>
      <c r="BK1168" t="str">
        <f>IF(ISERROR(MATCH(LEFT(C1168,5)&amp;B1168&amp;"_"&amp;A1168,$BK$1:BK1167,0)),LEFT(C1168,5)&amp;B1168&amp;"_"&amp;A1168,"")</f>
        <v/>
      </c>
      <c r="BL1168">
        <f>COUNTIFS($B$1:B1168,B1168)-COUNTIFS($B$1:B1168,B1168,$BK$1:BK1168,"")</f>
        <v>11</v>
      </c>
      <c r="BM1168" t="str">
        <f t="shared" si="208"/>
        <v/>
      </c>
    </row>
    <row r="1169" spans="1:65" x14ac:dyDescent="0.25">
      <c r="A1169" s="1" t="s">
        <v>1099</v>
      </c>
      <c r="B1169" s="1" t="s">
        <v>70</v>
      </c>
      <c r="C1169" s="1" t="s">
        <v>2059</v>
      </c>
      <c r="D1169" s="1">
        <v>4.5999999999999999E-2</v>
      </c>
      <c r="E1169" s="1">
        <v>2.68</v>
      </c>
      <c r="F1169" s="1" t="s">
        <v>2253</v>
      </c>
      <c r="G1169" s="1" t="s">
        <v>52</v>
      </c>
      <c r="H1169" s="1" t="s">
        <v>52</v>
      </c>
      <c r="I1169" s="1" t="s">
        <v>52</v>
      </c>
      <c r="J1169" s="1" t="s">
        <v>52</v>
      </c>
      <c r="K1169" s="1" t="s">
        <v>52</v>
      </c>
      <c r="L1169" s="1" t="s">
        <v>52</v>
      </c>
      <c r="M1169" s="1" t="s">
        <v>52</v>
      </c>
      <c r="N1169" s="1" t="s">
        <v>52</v>
      </c>
      <c r="O1169" s="1" t="s">
        <v>52</v>
      </c>
      <c r="P1169" s="1" t="s">
        <v>52</v>
      </c>
      <c r="Q1169" s="1" t="s">
        <v>52</v>
      </c>
      <c r="R1169" s="1" t="s">
        <v>52</v>
      </c>
      <c r="S1169" s="1" t="s">
        <v>52</v>
      </c>
      <c r="T1169" s="1" t="s">
        <v>52</v>
      </c>
      <c r="U1169" s="1" t="s">
        <v>52</v>
      </c>
      <c r="V1169" s="1" t="s">
        <v>52</v>
      </c>
      <c r="W1169" s="1" t="s">
        <v>52</v>
      </c>
      <c r="X1169" s="1" t="s">
        <v>52</v>
      </c>
      <c r="Y1169" s="1" t="s">
        <v>52</v>
      </c>
      <c r="Z1169" s="1" t="s">
        <v>52</v>
      </c>
      <c r="AA1169" s="1" t="s">
        <v>52</v>
      </c>
      <c r="AB1169" s="1" t="s">
        <v>52</v>
      </c>
      <c r="AC1169" s="1" t="s">
        <v>52</v>
      </c>
      <c r="AD1169" s="1">
        <v>41</v>
      </c>
      <c r="AE1169" s="1">
        <v>0</v>
      </c>
      <c r="AF1169" s="1">
        <v>5</v>
      </c>
      <c r="AG1169" s="1">
        <v>9</v>
      </c>
      <c r="AH1169" s="1">
        <v>0.55500000000000005</v>
      </c>
      <c r="AI1169" s="1">
        <v>-14.94</v>
      </c>
      <c r="AJ1169" s="1">
        <v>2</v>
      </c>
      <c r="AK1169" s="1">
        <v>39</v>
      </c>
      <c r="AL1169" s="1">
        <v>19</v>
      </c>
      <c r="AM1169" s="1">
        <v>27</v>
      </c>
      <c r="AN1169" s="1">
        <v>0</v>
      </c>
      <c r="AO1169" s="1">
        <v>0</v>
      </c>
      <c r="AP1169" s="1">
        <v>373</v>
      </c>
      <c r="AQ1169" s="1">
        <v>2</v>
      </c>
      <c r="AR1169" s="1">
        <v>33</v>
      </c>
      <c r="AS1169" s="1">
        <v>20</v>
      </c>
      <c r="AT1169" s="1">
        <v>248</v>
      </c>
      <c r="AU1169" s="1">
        <v>398</v>
      </c>
      <c r="AV1169" s="1">
        <v>131</v>
      </c>
      <c r="AW1169" s="1">
        <v>10</v>
      </c>
      <c r="AX1169" s="1">
        <v>6</v>
      </c>
      <c r="AY1169" t="str">
        <f t="shared" si="198"/>
        <v>2021_05_WAS</v>
      </c>
      <c r="AZ1169" t="str">
        <f t="shared" si="199"/>
        <v>R.Seals-Jones</v>
      </c>
      <c r="BA1169" t="str">
        <f t="shared" si="200"/>
        <v/>
      </c>
      <c r="BB1169" t="str">
        <f t="shared" si="201"/>
        <v>2021_05_WAS</v>
      </c>
      <c r="BC1169" t="str">
        <f t="shared" si="202"/>
        <v/>
      </c>
      <c r="BD1169">
        <f>COUNTIFS($BB$1:BB1169,BB1169,$BC$1:BC1169,"ru")</f>
        <v>5</v>
      </c>
      <c r="BE1169" t="str">
        <f t="shared" si="203"/>
        <v>re</v>
      </c>
      <c r="BF1169">
        <f>COUNTIFS($BB$1:BB1169,BB1169,$BE$1:BE1169,"re")</f>
        <v>7</v>
      </c>
      <c r="BG1169" t="str">
        <f t="shared" si="204"/>
        <v>52021_05_WAS</v>
      </c>
      <c r="BH1169" t="str">
        <f t="shared" si="205"/>
        <v>re72021_05_WAS</v>
      </c>
      <c r="BI1169" t="str">
        <f t="shared" si="206"/>
        <v>2021_05_WASR.Seals-Jones</v>
      </c>
      <c r="BJ1169" t="str">
        <f t="shared" si="207"/>
        <v>2021_WAS_R.Seals-Jones</v>
      </c>
      <c r="BK1169" t="str">
        <f>IF(ISERROR(MATCH(LEFT(C1169,5)&amp;B1169&amp;"_"&amp;A1169,$BK$1:BK1168,0)),LEFT(C1169,5)&amp;B1169&amp;"_"&amp;A1169,"")</f>
        <v/>
      </c>
      <c r="BL1169">
        <f>COUNTIFS($B$1:B1169,B1169)-COUNTIFS($B$1:B1169,B1169,$BK$1:BK1169,"")</f>
        <v>14</v>
      </c>
      <c r="BM1169" t="str">
        <f t="shared" si="208"/>
        <v/>
      </c>
    </row>
    <row r="1170" spans="1:65" x14ac:dyDescent="0.25">
      <c r="A1170" s="1" t="s">
        <v>295</v>
      </c>
      <c r="B1170" s="1" t="s">
        <v>64</v>
      </c>
      <c r="C1170" s="1" t="s">
        <v>412</v>
      </c>
      <c r="D1170" s="1">
        <v>0.122</v>
      </c>
      <c r="E1170" s="1">
        <v>0.52</v>
      </c>
      <c r="F1170" s="1" t="s">
        <v>643</v>
      </c>
      <c r="G1170" s="1" t="s">
        <v>52</v>
      </c>
      <c r="H1170" s="1" t="s">
        <v>52</v>
      </c>
      <c r="I1170" s="1" t="s">
        <v>52</v>
      </c>
      <c r="J1170" s="1" t="s">
        <v>52</v>
      </c>
      <c r="K1170" s="1" t="s">
        <v>52</v>
      </c>
      <c r="L1170" s="1" t="s">
        <v>52</v>
      </c>
      <c r="M1170" s="1" t="s">
        <v>52</v>
      </c>
      <c r="N1170" s="1" t="s">
        <v>52</v>
      </c>
      <c r="O1170" s="1" t="s">
        <v>52</v>
      </c>
      <c r="P1170" s="1" t="s">
        <v>52</v>
      </c>
      <c r="Q1170" s="1" t="s">
        <v>52</v>
      </c>
      <c r="R1170" s="1" t="s">
        <v>52</v>
      </c>
      <c r="S1170" s="1" t="s">
        <v>52</v>
      </c>
      <c r="T1170" s="1" t="s">
        <v>52</v>
      </c>
      <c r="U1170" s="1" t="s">
        <v>52</v>
      </c>
      <c r="V1170" s="1" t="s">
        <v>52</v>
      </c>
      <c r="W1170" s="1" t="s">
        <v>52</v>
      </c>
      <c r="X1170" s="1" t="s">
        <v>52</v>
      </c>
      <c r="Y1170" s="1" t="s">
        <v>52</v>
      </c>
      <c r="Z1170" s="1" t="s">
        <v>52</v>
      </c>
      <c r="AA1170" s="1" t="s">
        <v>52</v>
      </c>
      <c r="AB1170" s="1" t="s">
        <v>52</v>
      </c>
      <c r="AC1170" s="1" t="s">
        <v>52</v>
      </c>
      <c r="AD1170" s="1">
        <v>41</v>
      </c>
      <c r="AE1170" s="1">
        <v>0</v>
      </c>
      <c r="AF1170" s="1">
        <v>4</v>
      </c>
      <c r="AG1170" s="1">
        <v>4</v>
      </c>
      <c r="AH1170" s="1">
        <v>1</v>
      </c>
      <c r="AI1170" s="1">
        <v>30.54</v>
      </c>
      <c r="AJ1170" s="1">
        <v>1</v>
      </c>
      <c r="AK1170" s="1">
        <v>31</v>
      </c>
      <c r="AL1170" s="1">
        <v>10</v>
      </c>
      <c r="AM1170" s="1">
        <v>14</v>
      </c>
      <c r="AN1170" s="1">
        <v>0</v>
      </c>
      <c r="AO1170" s="1">
        <v>0</v>
      </c>
      <c r="AP1170" s="1">
        <v>403</v>
      </c>
      <c r="AQ1170" s="1">
        <v>3</v>
      </c>
      <c r="AR1170" s="1">
        <v>22</v>
      </c>
      <c r="AS1170" s="1">
        <v>37</v>
      </c>
      <c r="AT1170" s="1">
        <v>362</v>
      </c>
      <c r="AU1170" s="1">
        <v>308</v>
      </c>
      <c r="AV1170" s="1">
        <v>67</v>
      </c>
      <c r="AW1170" s="1">
        <v>2</v>
      </c>
      <c r="AX1170" s="1">
        <v>1</v>
      </c>
      <c r="AY1170" t="str">
        <f t="shared" si="198"/>
        <v>2021_01_MIN</v>
      </c>
      <c r="AZ1170" t="str">
        <f t="shared" si="199"/>
        <v>T.Conklin</v>
      </c>
      <c r="BA1170" t="str">
        <f t="shared" si="200"/>
        <v/>
      </c>
      <c r="BB1170" t="str">
        <f t="shared" si="201"/>
        <v>2021_01_MIN</v>
      </c>
      <c r="BC1170" t="str">
        <f t="shared" si="202"/>
        <v/>
      </c>
      <c r="BD1170">
        <f>COUNTIFS($BB$1:BB1170,BB1170,$BC$1:BC1170,"ru")</f>
        <v>3</v>
      </c>
      <c r="BE1170" t="str">
        <f t="shared" si="203"/>
        <v>re</v>
      </c>
      <c r="BF1170">
        <f>COUNTIFS($BB$1:BB1170,BB1170,$BE$1:BE1170,"re")</f>
        <v>7</v>
      </c>
      <c r="BG1170" t="str">
        <f t="shared" si="204"/>
        <v>32021_01_MIN</v>
      </c>
      <c r="BH1170" t="str">
        <f t="shared" si="205"/>
        <v>re72021_01_MIN</v>
      </c>
      <c r="BI1170" t="str">
        <f t="shared" si="206"/>
        <v>2021_01_MINT.Conklin</v>
      </c>
      <c r="BJ1170" t="str">
        <f t="shared" si="207"/>
        <v>2021_MIN_T.Conklin</v>
      </c>
      <c r="BK1170" t="str">
        <f>IF(ISERROR(MATCH(LEFT(C1170,5)&amp;B1170&amp;"_"&amp;A1170,$BK$1:BK1169,0)),LEFT(C1170,5)&amp;B1170&amp;"_"&amp;A1170,"")</f>
        <v/>
      </c>
      <c r="BL1170">
        <f>COUNTIFS($B$1:B1170,B1170)-COUNTIFS($B$1:B1170,B1170,$BK$1:BK1170,"")</f>
        <v>9</v>
      </c>
      <c r="BM1170" t="str">
        <f t="shared" si="208"/>
        <v/>
      </c>
    </row>
    <row r="1171" spans="1:65" x14ac:dyDescent="0.25">
      <c r="A1171" s="1" t="s">
        <v>277</v>
      </c>
      <c r="B1171" s="1" t="s">
        <v>94</v>
      </c>
      <c r="C1171" s="1" t="s">
        <v>857</v>
      </c>
      <c r="D1171" s="1">
        <v>5.5E-2</v>
      </c>
      <c r="E1171" s="1">
        <v>4.6100000000000003</v>
      </c>
      <c r="F1171" s="1" t="s">
        <v>1054</v>
      </c>
      <c r="G1171" s="1" t="s">
        <v>52</v>
      </c>
      <c r="H1171" s="1" t="s">
        <v>52</v>
      </c>
      <c r="I1171" s="1" t="s">
        <v>52</v>
      </c>
      <c r="J1171" s="1" t="s">
        <v>52</v>
      </c>
      <c r="K1171" s="1" t="s">
        <v>52</v>
      </c>
      <c r="L1171" s="1" t="s">
        <v>52</v>
      </c>
      <c r="M1171" s="1" t="s">
        <v>52</v>
      </c>
      <c r="N1171" s="1" t="s">
        <v>52</v>
      </c>
      <c r="O1171" s="1" t="s">
        <v>52</v>
      </c>
      <c r="P1171" s="1" t="s">
        <v>52</v>
      </c>
      <c r="Q1171" s="1" t="s">
        <v>52</v>
      </c>
      <c r="R1171" s="1" t="s">
        <v>52</v>
      </c>
      <c r="S1171" s="1" t="s">
        <v>52</v>
      </c>
      <c r="T1171" s="1" t="s">
        <v>52</v>
      </c>
      <c r="U1171" s="1" t="s">
        <v>52</v>
      </c>
      <c r="V1171" s="1" t="s">
        <v>52</v>
      </c>
      <c r="W1171" s="1" t="s">
        <v>52</v>
      </c>
      <c r="X1171" s="1" t="s">
        <v>52</v>
      </c>
      <c r="Y1171" s="1" t="s">
        <v>52</v>
      </c>
      <c r="Z1171" s="1" t="s">
        <v>52</v>
      </c>
      <c r="AA1171" s="1" t="s">
        <v>52</v>
      </c>
      <c r="AB1171" s="1" t="s">
        <v>52</v>
      </c>
      <c r="AC1171" s="1" t="s">
        <v>52</v>
      </c>
      <c r="AD1171" s="1">
        <v>40</v>
      </c>
      <c r="AE1171" s="1">
        <v>0</v>
      </c>
      <c r="AF1171" s="1">
        <v>5</v>
      </c>
      <c r="AG1171" s="1">
        <v>5</v>
      </c>
      <c r="AH1171" s="1">
        <v>1</v>
      </c>
      <c r="AI1171" s="1">
        <v>28.17</v>
      </c>
      <c r="AJ1171" s="1">
        <v>2</v>
      </c>
      <c r="AK1171" s="1">
        <v>17</v>
      </c>
      <c r="AL1171" s="1">
        <v>23</v>
      </c>
      <c r="AM1171" s="1">
        <v>17</v>
      </c>
      <c r="AN1171" s="1">
        <v>0</v>
      </c>
      <c r="AO1171" s="1">
        <v>0</v>
      </c>
      <c r="AP1171" s="1">
        <v>355</v>
      </c>
      <c r="AQ1171" s="1">
        <v>4</v>
      </c>
      <c r="AR1171" s="1">
        <v>34</v>
      </c>
      <c r="AS1171" s="1">
        <v>19</v>
      </c>
      <c r="AT1171" s="1">
        <v>213</v>
      </c>
      <c r="AU1171" s="1">
        <v>131</v>
      </c>
      <c r="AV1171" s="1">
        <v>156</v>
      </c>
      <c r="AW1171" s="1">
        <v>8</v>
      </c>
      <c r="AX1171" s="1">
        <v>3</v>
      </c>
      <c r="AY1171" t="str">
        <f t="shared" si="198"/>
        <v>2021_02_CLE</v>
      </c>
      <c r="AZ1171" t="str">
        <f t="shared" si="199"/>
        <v>A.Hooper</v>
      </c>
      <c r="BA1171" t="str">
        <f t="shared" si="200"/>
        <v/>
      </c>
      <c r="BB1171" t="str">
        <f t="shared" si="201"/>
        <v>2021_02_CLE</v>
      </c>
      <c r="BC1171" t="str">
        <f t="shared" si="202"/>
        <v/>
      </c>
      <c r="BD1171">
        <f>COUNTIFS($BB$1:BB1171,BB1171,$BC$1:BC1171,"ru")</f>
        <v>3</v>
      </c>
      <c r="BE1171" t="str">
        <f t="shared" si="203"/>
        <v>re</v>
      </c>
      <c r="BF1171">
        <f>COUNTIFS($BB$1:BB1171,BB1171,$BE$1:BE1171,"re")</f>
        <v>5</v>
      </c>
      <c r="BG1171" t="str">
        <f t="shared" si="204"/>
        <v>32021_02_CLE</v>
      </c>
      <c r="BH1171" t="str">
        <f t="shared" si="205"/>
        <v>re52021_02_CLE</v>
      </c>
      <c r="BI1171" t="str">
        <f t="shared" si="206"/>
        <v>2021_02_CLEA.Hooper</v>
      </c>
      <c r="BJ1171" t="str">
        <f t="shared" si="207"/>
        <v>2021_CLE_A.Hooper</v>
      </c>
      <c r="BK1171" t="str">
        <f>IF(ISERROR(MATCH(LEFT(C1171,5)&amp;B1171&amp;"_"&amp;A1171,$BK$1:BK1170,0)),LEFT(C1171,5)&amp;B1171&amp;"_"&amp;A1171,"")</f>
        <v>2021_CLE_A.Hooper</v>
      </c>
      <c r="BL1171">
        <f>COUNTIFS($B$1:B1171,B1171)-COUNTIFS($B$1:B1171,B1171,$BK$1:BK1171,"")</f>
        <v>16</v>
      </c>
      <c r="BM1171" t="str">
        <f t="shared" si="208"/>
        <v>2021_CLE16</v>
      </c>
    </row>
    <row r="1172" spans="1:65" x14ac:dyDescent="0.25">
      <c r="A1172" s="1" t="s">
        <v>230</v>
      </c>
      <c r="B1172" s="1" t="s">
        <v>64</v>
      </c>
      <c r="C1172" s="1" t="s">
        <v>2062</v>
      </c>
      <c r="D1172" s="1">
        <v>5.7000000000000002E-2</v>
      </c>
      <c r="E1172" s="1">
        <v>0.08</v>
      </c>
      <c r="F1172" s="1" t="s">
        <v>2254</v>
      </c>
      <c r="G1172" s="1" t="s">
        <v>52</v>
      </c>
      <c r="H1172" s="1" t="s">
        <v>52</v>
      </c>
      <c r="I1172" s="1" t="s">
        <v>52</v>
      </c>
      <c r="J1172" s="1" t="s">
        <v>52</v>
      </c>
      <c r="K1172" s="1" t="s">
        <v>52</v>
      </c>
      <c r="L1172" s="1" t="s">
        <v>52</v>
      </c>
      <c r="M1172" s="1" t="s">
        <v>52</v>
      </c>
      <c r="N1172" s="1" t="s">
        <v>52</v>
      </c>
      <c r="O1172" s="1" t="s">
        <v>52</v>
      </c>
      <c r="P1172" s="1" t="s">
        <v>52</v>
      </c>
      <c r="Q1172" s="1" t="s">
        <v>52</v>
      </c>
      <c r="R1172" s="1" t="s">
        <v>52</v>
      </c>
      <c r="S1172" s="1" t="s">
        <v>52</v>
      </c>
      <c r="T1172" s="1" t="s">
        <v>52</v>
      </c>
      <c r="U1172" s="1" t="s">
        <v>52</v>
      </c>
      <c r="V1172" s="1" t="s">
        <v>52</v>
      </c>
      <c r="W1172" s="1" t="s">
        <v>52</v>
      </c>
      <c r="X1172" s="1" t="s">
        <v>52</v>
      </c>
      <c r="Y1172" s="1" t="s">
        <v>52</v>
      </c>
      <c r="Z1172" s="1" t="s">
        <v>52</v>
      </c>
      <c r="AA1172" s="1" t="s">
        <v>52</v>
      </c>
      <c r="AB1172" s="1" t="s">
        <v>52</v>
      </c>
      <c r="AC1172" s="1" t="s">
        <v>52</v>
      </c>
      <c r="AD1172" s="1">
        <v>40</v>
      </c>
      <c r="AE1172" s="1">
        <v>0</v>
      </c>
      <c r="AF1172" s="1">
        <v>2</v>
      </c>
      <c r="AG1172" s="1">
        <v>3</v>
      </c>
      <c r="AH1172" s="1">
        <v>0.66600000000000004</v>
      </c>
      <c r="AI1172" s="1">
        <v>4.13</v>
      </c>
      <c r="AJ1172" s="1">
        <v>2</v>
      </c>
      <c r="AK1172" s="1">
        <v>52</v>
      </c>
      <c r="AL1172" s="1">
        <v>1</v>
      </c>
      <c r="AM1172" s="1">
        <v>7</v>
      </c>
      <c r="AN1172" s="1">
        <v>0</v>
      </c>
      <c r="AO1172" s="1">
        <v>0</v>
      </c>
      <c r="AP1172" s="1">
        <v>384</v>
      </c>
      <c r="AQ1172" s="1">
        <v>1</v>
      </c>
      <c r="AR1172" s="1">
        <v>28</v>
      </c>
      <c r="AS1172" s="1">
        <v>25</v>
      </c>
      <c r="AT1172" s="1">
        <v>275</v>
      </c>
      <c r="AU1172" s="1">
        <v>254</v>
      </c>
      <c r="AV1172" s="1">
        <v>120</v>
      </c>
      <c r="AW1172" s="1">
        <v>1</v>
      </c>
      <c r="AX1172" s="1">
        <v>0</v>
      </c>
      <c r="AY1172" t="str">
        <f t="shared" si="198"/>
        <v>2021_05_MIN</v>
      </c>
      <c r="AZ1172" t="str">
        <f t="shared" si="199"/>
        <v>A.Thielen</v>
      </c>
      <c r="BA1172" t="str">
        <f t="shared" si="200"/>
        <v/>
      </c>
      <c r="BB1172" t="str">
        <f t="shared" si="201"/>
        <v>2021_05_MIN</v>
      </c>
      <c r="BC1172" t="str">
        <f t="shared" si="202"/>
        <v/>
      </c>
      <c r="BD1172">
        <f>COUNTIFS($BB$1:BB1172,BB1172,$BC$1:BC1172,"ru")</f>
        <v>3</v>
      </c>
      <c r="BE1172" t="str">
        <f t="shared" si="203"/>
        <v>re</v>
      </c>
      <c r="BF1172">
        <f>COUNTIFS($BB$1:BB1172,BB1172,$BE$1:BE1172,"re")</f>
        <v>4</v>
      </c>
      <c r="BG1172" t="str">
        <f t="shared" si="204"/>
        <v>32021_05_MIN</v>
      </c>
      <c r="BH1172" t="str">
        <f t="shared" si="205"/>
        <v>re42021_05_MIN</v>
      </c>
      <c r="BI1172" t="str">
        <f t="shared" si="206"/>
        <v>2021_05_MINA.Thielen</v>
      </c>
      <c r="BJ1172" t="str">
        <f t="shared" si="207"/>
        <v>2021_MIN_A.Thielen</v>
      </c>
      <c r="BK1172" t="str">
        <f>IF(ISERROR(MATCH(LEFT(C1172,5)&amp;B1172&amp;"_"&amp;A1172,$BK$1:BK1171,0)),LEFT(C1172,5)&amp;B1172&amp;"_"&amp;A1172,"")</f>
        <v/>
      </c>
      <c r="BL1172">
        <f>COUNTIFS($B$1:B1172,B1172)-COUNTIFS($B$1:B1172,B1172,$BK$1:BK1172,"")</f>
        <v>9</v>
      </c>
      <c r="BM1172" t="str">
        <f t="shared" si="208"/>
        <v/>
      </c>
    </row>
    <row r="1173" spans="1:65" x14ac:dyDescent="0.25">
      <c r="A1173" s="1" t="s">
        <v>300</v>
      </c>
      <c r="B1173" s="1" t="s">
        <v>76</v>
      </c>
      <c r="C1173" s="1" t="s">
        <v>828</v>
      </c>
      <c r="D1173" s="1">
        <v>5.7000000000000002E-2</v>
      </c>
      <c r="E1173" s="1">
        <v>1.77</v>
      </c>
      <c r="F1173" s="1" t="s">
        <v>1055</v>
      </c>
      <c r="G1173" s="1" t="s">
        <v>52</v>
      </c>
      <c r="H1173" s="1" t="s">
        <v>52</v>
      </c>
      <c r="I1173" s="1" t="s">
        <v>52</v>
      </c>
      <c r="J1173" s="1" t="s">
        <v>52</v>
      </c>
      <c r="K1173" s="1" t="s">
        <v>52</v>
      </c>
      <c r="L1173" s="1" t="s">
        <v>52</v>
      </c>
      <c r="M1173" s="1" t="s">
        <v>52</v>
      </c>
      <c r="N1173" s="1" t="s">
        <v>52</v>
      </c>
      <c r="O1173" s="1" t="s">
        <v>52</v>
      </c>
      <c r="P1173" s="1" t="s">
        <v>52</v>
      </c>
      <c r="Q1173" s="1" t="s">
        <v>52</v>
      </c>
      <c r="R1173" s="1" t="s">
        <v>52</v>
      </c>
      <c r="S1173" s="1" t="s">
        <v>52</v>
      </c>
      <c r="T1173" s="1" t="s">
        <v>52</v>
      </c>
      <c r="U1173" s="1" t="s">
        <v>52</v>
      </c>
      <c r="V1173" s="1" t="s">
        <v>52</v>
      </c>
      <c r="W1173" s="1" t="s">
        <v>52</v>
      </c>
      <c r="X1173" s="1" t="s">
        <v>52</v>
      </c>
      <c r="Y1173" s="1" t="s">
        <v>52</v>
      </c>
      <c r="Z1173" s="1" t="s">
        <v>52</v>
      </c>
      <c r="AA1173" s="1" t="s">
        <v>52</v>
      </c>
      <c r="AB1173" s="1" t="s">
        <v>52</v>
      </c>
      <c r="AC1173" s="1" t="s">
        <v>52</v>
      </c>
      <c r="AD1173" s="1">
        <v>40</v>
      </c>
      <c r="AE1173" s="1">
        <v>0</v>
      </c>
      <c r="AF1173" s="1">
        <v>3</v>
      </c>
      <c r="AG1173" s="1">
        <v>3</v>
      </c>
      <c r="AH1173" s="1">
        <v>1</v>
      </c>
      <c r="AI1173" s="1">
        <v>25.39</v>
      </c>
      <c r="AJ1173" s="1">
        <v>2</v>
      </c>
      <c r="AK1173" s="1">
        <v>23</v>
      </c>
      <c r="AL1173" s="1">
        <v>17</v>
      </c>
      <c r="AM1173" s="1">
        <v>6</v>
      </c>
      <c r="AN1173" s="1">
        <v>0</v>
      </c>
      <c r="AO1173" s="1">
        <v>0</v>
      </c>
      <c r="AP1173" s="1">
        <v>425</v>
      </c>
      <c r="AQ1173" s="1">
        <v>2</v>
      </c>
      <c r="AR1173" s="1">
        <v>25</v>
      </c>
      <c r="AS1173" s="1">
        <v>28</v>
      </c>
      <c r="AT1173" s="1">
        <v>382</v>
      </c>
      <c r="AU1173" s="1">
        <v>303</v>
      </c>
      <c r="AV1173" s="1">
        <v>52</v>
      </c>
      <c r="AW1173" s="1">
        <v>5</v>
      </c>
      <c r="AX1173" s="1">
        <v>2</v>
      </c>
      <c r="AY1173" t="str">
        <f t="shared" si="198"/>
        <v>2021_02_LV</v>
      </c>
      <c r="AZ1173" t="str">
        <f t="shared" si="199"/>
        <v>B.Edwards</v>
      </c>
      <c r="BA1173" t="str">
        <f t="shared" si="200"/>
        <v/>
      </c>
      <c r="BB1173" t="str">
        <f t="shared" si="201"/>
        <v>2021_02_LV</v>
      </c>
      <c r="BC1173" t="str">
        <f t="shared" si="202"/>
        <v/>
      </c>
      <c r="BD1173">
        <f>COUNTIFS($BB$1:BB1173,BB1173,$BC$1:BC1173,"ru")</f>
        <v>4</v>
      </c>
      <c r="BE1173" t="str">
        <f t="shared" si="203"/>
        <v>re</v>
      </c>
      <c r="BF1173">
        <f>COUNTIFS($BB$1:BB1173,BB1173,$BE$1:BE1173,"re")</f>
        <v>5</v>
      </c>
      <c r="BG1173" t="str">
        <f t="shared" si="204"/>
        <v>42021_02_LV</v>
      </c>
      <c r="BH1173" t="str">
        <f t="shared" si="205"/>
        <v>re52021_02_LV</v>
      </c>
      <c r="BI1173" t="str">
        <f t="shared" si="206"/>
        <v>2021_02_LVB.Edwards</v>
      </c>
      <c r="BJ1173" t="str">
        <f t="shared" si="207"/>
        <v>2021_LV_B.Edwards</v>
      </c>
      <c r="BK1173" t="str">
        <f>IF(ISERROR(MATCH(LEFT(C1173,5)&amp;B1173&amp;"_"&amp;A1173,$BK$1:BK1172,0)),LEFT(C1173,5)&amp;B1173&amp;"_"&amp;A1173,"")</f>
        <v/>
      </c>
      <c r="BL1173">
        <f>COUNTIFS($B$1:B1173,B1173)-COUNTIFS($B$1:B1173,B1173,$BK$1:BK1173,"")</f>
        <v>13</v>
      </c>
      <c r="BM1173" t="str">
        <f t="shared" si="208"/>
        <v/>
      </c>
    </row>
    <row r="1174" spans="1:65" x14ac:dyDescent="0.25">
      <c r="A1174" s="1" t="s">
        <v>278</v>
      </c>
      <c r="B1174" s="1" t="s">
        <v>110</v>
      </c>
      <c r="C1174" s="1" t="s">
        <v>433</v>
      </c>
      <c r="D1174" s="1">
        <v>0.03</v>
      </c>
      <c r="E1174" s="1">
        <v>0.62</v>
      </c>
      <c r="F1174" s="1" t="s">
        <v>644</v>
      </c>
      <c r="G1174" s="1" t="s">
        <v>52</v>
      </c>
      <c r="H1174" s="1" t="s">
        <v>52</v>
      </c>
      <c r="I1174" s="1" t="s">
        <v>52</v>
      </c>
      <c r="J1174" s="1" t="s">
        <v>52</v>
      </c>
      <c r="K1174" s="1" t="s">
        <v>52</v>
      </c>
      <c r="L1174" s="1" t="s">
        <v>52</v>
      </c>
      <c r="M1174" s="1" t="s">
        <v>52</v>
      </c>
      <c r="N1174" s="1" t="s">
        <v>52</v>
      </c>
      <c r="O1174" s="1" t="s">
        <v>52</v>
      </c>
      <c r="P1174" s="1" t="s">
        <v>52</v>
      </c>
      <c r="Q1174" s="1" t="s">
        <v>52</v>
      </c>
      <c r="R1174" s="1" t="s">
        <v>52</v>
      </c>
      <c r="S1174" s="1" t="s">
        <v>52</v>
      </c>
      <c r="T1174" s="1" t="s">
        <v>52</v>
      </c>
      <c r="U1174" s="1" t="s">
        <v>52</v>
      </c>
      <c r="V1174" s="1" t="s">
        <v>52</v>
      </c>
      <c r="W1174" s="1" t="s">
        <v>52</v>
      </c>
      <c r="X1174" s="1" t="s">
        <v>52</v>
      </c>
      <c r="Y1174" s="1" t="s">
        <v>52</v>
      </c>
      <c r="Z1174" s="1" t="s">
        <v>52</v>
      </c>
      <c r="AA1174" s="1" t="s">
        <v>52</v>
      </c>
      <c r="AB1174" s="1" t="s">
        <v>52</v>
      </c>
      <c r="AC1174" s="1" t="s">
        <v>52</v>
      </c>
      <c r="AD1174" s="1">
        <v>40</v>
      </c>
      <c r="AE1174" s="1">
        <v>0</v>
      </c>
      <c r="AF1174" s="1">
        <v>1</v>
      </c>
      <c r="AG1174" s="1">
        <v>1</v>
      </c>
      <c r="AH1174" s="1">
        <v>1</v>
      </c>
      <c r="AI1174" s="1">
        <v>73.37</v>
      </c>
      <c r="AJ1174" s="1">
        <v>1</v>
      </c>
      <c r="AK1174" s="1">
        <v>30</v>
      </c>
      <c r="AL1174" s="1">
        <v>10</v>
      </c>
      <c r="AM1174" s="1">
        <v>5</v>
      </c>
      <c r="AN1174" s="1">
        <v>0</v>
      </c>
      <c r="AO1174" s="1">
        <v>0</v>
      </c>
      <c r="AP1174" s="1">
        <v>254</v>
      </c>
      <c r="AQ1174" s="1">
        <v>2</v>
      </c>
      <c r="AR1174" s="1">
        <v>18</v>
      </c>
      <c r="AS1174" s="1">
        <v>20</v>
      </c>
      <c r="AT1174" s="1">
        <v>258</v>
      </c>
      <c r="AU1174" s="1">
        <v>360</v>
      </c>
      <c r="AV1174" s="1">
        <v>45</v>
      </c>
      <c r="AW1174" s="1">
        <v>1</v>
      </c>
      <c r="AX1174" s="1">
        <v>1</v>
      </c>
      <c r="AY1174" t="str">
        <f t="shared" si="198"/>
        <v>2021_01_NYJ</v>
      </c>
      <c r="AZ1174" t="str">
        <f t="shared" si="199"/>
        <v>D.Mims</v>
      </c>
      <c r="BA1174" t="str">
        <f t="shared" si="200"/>
        <v/>
      </c>
      <c r="BB1174" t="str">
        <f t="shared" si="201"/>
        <v>2021_01_NYJ</v>
      </c>
      <c r="BC1174" t="str">
        <f t="shared" si="202"/>
        <v/>
      </c>
      <c r="BD1174">
        <f>COUNTIFS($BB$1:BB1174,BB1174,$BC$1:BC1174,"ru")</f>
        <v>4</v>
      </c>
      <c r="BE1174" t="str">
        <f t="shared" si="203"/>
        <v>re</v>
      </c>
      <c r="BF1174">
        <f>COUNTIFS($BB$1:BB1174,BB1174,$BE$1:BE1174,"re")</f>
        <v>5</v>
      </c>
      <c r="BG1174" t="str">
        <f t="shared" si="204"/>
        <v>42021_01_NYJ</v>
      </c>
      <c r="BH1174" t="str">
        <f t="shared" si="205"/>
        <v>re52021_01_NYJ</v>
      </c>
      <c r="BI1174" t="str">
        <f t="shared" si="206"/>
        <v>2021_01_NYJD.Mims</v>
      </c>
      <c r="BJ1174" t="str">
        <f t="shared" si="207"/>
        <v>2021_NYJ_D.Mims</v>
      </c>
      <c r="BK1174" t="str">
        <f>IF(ISERROR(MATCH(LEFT(C1174,5)&amp;B1174&amp;"_"&amp;A1174,$BK$1:BK1173,0)),LEFT(C1174,5)&amp;B1174&amp;"_"&amp;A1174,"")</f>
        <v>2021_NYJ_D.Mims</v>
      </c>
      <c r="BL1174">
        <f>COUNTIFS($B$1:B1174,B1174)-COUNTIFS($B$1:B1174,B1174,$BK$1:BK1174,"")</f>
        <v>10</v>
      </c>
      <c r="BM1174" t="str">
        <f t="shared" si="208"/>
        <v>2021_NYJ10</v>
      </c>
    </row>
    <row r="1175" spans="1:65" x14ac:dyDescent="0.25">
      <c r="A1175" s="1" t="s">
        <v>242</v>
      </c>
      <c r="B1175" s="1" t="s">
        <v>58</v>
      </c>
      <c r="C1175" s="1" t="s">
        <v>435</v>
      </c>
      <c r="D1175" s="1">
        <v>8.3000000000000004E-2</v>
      </c>
      <c r="E1175" s="1">
        <v>0.64</v>
      </c>
      <c r="F1175" s="1" t="s">
        <v>645</v>
      </c>
      <c r="G1175" s="1" t="s">
        <v>52</v>
      </c>
      <c r="H1175" s="1" t="s">
        <v>52</v>
      </c>
      <c r="I1175" s="1" t="s">
        <v>52</v>
      </c>
      <c r="J1175" s="1" t="s">
        <v>52</v>
      </c>
      <c r="K1175" s="1" t="s">
        <v>52</v>
      </c>
      <c r="L1175" s="1" t="s">
        <v>52</v>
      </c>
      <c r="M1175" s="1" t="s">
        <v>52</v>
      </c>
      <c r="N1175" s="1" t="s">
        <v>52</v>
      </c>
      <c r="O1175" s="1" t="s">
        <v>52</v>
      </c>
      <c r="P1175" s="1" t="s">
        <v>52</v>
      </c>
      <c r="Q1175" s="1" t="s">
        <v>52</v>
      </c>
      <c r="R1175" s="1" t="s">
        <v>52</v>
      </c>
      <c r="S1175" s="1" t="s">
        <v>52</v>
      </c>
      <c r="T1175" s="1" t="s">
        <v>52</v>
      </c>
      <c r="U1175" s="1" t="s">
        <v>52</v>
      </c>
      <c r="V1175" s="1" t="s">
        <v>52</v>
      </c>
      <c r="W1175" s="1" t="s">
        <v>52</v>
      </c>
      <c r="X1175" s="1" t="s">
        <v>52</v>
      </c>
      <c r="Y1175" s="1" t="s">
        <v>52</v>
      </c>
      <c r="Z1175" s="1" t="s">
        <v>52</v>
      </c>
      <c r="AA1175" s="1" t="s">
        <v>52</v>
      </c>
      <c r="AB1175" s="1" t="s">
        <v>52</v>
      </c>
      <c r="AC1175" s="1" t="s">
        <v>52</v>
      </c>
      <c r="AD1175" s="1">
        <v>40</v>
      </c>
      <c r="AE1175" s="1">
        <v>1</v>
      </c>
      <c r="AF1175" s="1">
        <v>2</v>
      </c>
      <c r="AG1175" s="1">
        <v>5</v>
      </c>
      <c r="AH1175" s="1">
        <v>0.4</v>
      </c>
      <c r="AI1175" s="1">
        <v>-16.93</v>
      </c>
      <c r="AJ1175" s="1">
        <v>2</v>
      </c>
      <c r="AK1175" s="1">
        <v>74</v>
      </c>
      <c r="AL1175" s="1">
        <v>11</v>
      </c>
      <c r="AM1175" s="1">
        <v>13</v>
      </c>
      <c r="AN1175" s="1">
        <v>0</v>
      </c>
      <c r="AO1175" s="1">
        <v>0</v>
      </c>
      <c r="AP1175" s="1">
        <v>371</v>
      </c>
      <c r="AQ1175" s="1">
        <v>2</v>
      </c>
      <c r="AR1175" s="1">
        <v>25</v>
      </c>
      <c r="AS1175" s="1">
        <v>30</v>
      </c>
      <c r="AT1175" s="1">
        <v>270</v>
      </c>
      <c r="AU1175" s="1">
        <v>487</v>
      </c>
      <c r="AV1175" s="1">
        <v>117</v>
      </c>
      <c r="AW1175" s="1">
        <v>5</v>
      </c>
      <c r="AX1175" s="1">
        <v>4</v>
      </c>
      <c r="AY1175" t="str">
        <f t="shared" si="198"/>
        <v>2021_01_BUF</v>
      </c>
      <c r="AZ1175" t="str">
        <f t="shared" si="199"/>
        <v>G.Davis</v>
      </c>
      <c r="BA1175" t="str">
        <f t="shared" si="200"/>
        <v/>
      </c>
      <c r="BB1175" t="str">
        <f t="shared" si="201"/>
        <v>2021_01_BUF</v>
      </c>
      <c r="BC1175" t="str">
        <f t="shared" si="202"/>
        <v/>
      </c>
      <c r="BD1175">
        <f>COUNTIFS($BB$1:BB1175,BB1175,$BC$1:BC1175,"ru")</f>
        <v>4</v>
      </c>
      <c r="BE1175" t="str">
        <f t="shared" si="203"/>
        <v>re</v>
      </c>
      <c r="BF1175">
        <f>COUNTIFS($BB$1:BB1175,BB1175,$BE$1:BE1175,"re")</f>
        <v>6</v>
      </c>
      <c r="BG1175" t="str">
        <f t="shared" si="204"/>
        <v>42021_01_BUF</v>
      </c>
      <c r="BH1175" t="str">
        <f t="shared" si="205"/>
        <v>re62021_01_BUF</v>
      </c>
      <c r="BI1175" t="str">
        <f t="shared" si="206"/>
        <v>2021_01_BUFG.Davis</v>
      </c>
      <c r="BJ1175" t="str">
        <f t="shared" si="207"/>
        <v>2021_BUF_G.Davis</v>
      </c>
      <c r="BK1175" t="str">
        <f>IF(ISERROR(MATCH(LEFT(C1175,5)&amp;B1175&amp;"_"&amp;A1175,$BK$1:BK1174,0)),LEFT(C1175,5)&amp;B1175&amp;"_"&amp;A1175,"")</f>
        <v>2021_BUF_G.Davis</v>
      </c>
      <c r="BL1175">
        <f>COUNTIFS($B$1:B1175,B1175)-COUNTIFS($B$1:B1175,B1175,$BK$1:BK1175,"")</f>
        <v>12</v>
      </c>
      <c r="BM1175" t="str">
        <f t="shared" si="208"/>
        <v>2021_BUF12</v>
      </c>
    </row>
    <row r="1176" spans="1:65" x14ac:dyDescent="0.25">
      <c r="A1176" s="1" t="s">
        <v>258</v>
      </c>
      <c r="B1176" s="1" t="s">
        <v>72</v>
      </c>
      <c r="C1176" s="1" t="s">
        <v>2444</v>
      </c>
      <c r="D1176" s="1">
        <v>8.8999999999999996E-2</v>
      </c>
      <c r="E1176" s="1">
        <v>2.5499999999999998</v>
      </c>
      <c r="F1176" s="1" t="s">
        <v>2613</v>
      </c>
      <c r="G1176" s="1" t="s">
        <v>52</v>
      </c>
      <c r="H1176" s="1" t="s">
        <v>52</v>
      </c>
      <c r="I1176" s="1" t="s">
        <v>52</v>
      </c>
      <c r="J1176" s="1" t="s">
        <v>52</v>
      </c>
      <c r="K1176" s="1" t="s">
        <v>52</v>
      </c>
      <c r="L1176" s="1" t="s">
        <v>52</v>
      </c>
      <c r="M1176" s="1" t="s">
        <v>52</v>
      </c>
      <c r="N1176" s="1" t="s">
        <v>52</v>
      </c>
      <c r="O1176" s="1" t="s">
        <v>52</v>
      </c>
      <c r="P1176" s="1" t="s">
        <v>52</v>
      </c>
      <c r="Q1176" s="1" t="s">
        <v>52</v>
      </c>
      <c r="R1176" s="1" t="s">
        <v>52</v>
      </c>
      <c r="S1176" s="1" t="s">
        <v>52</v>
      </c>
      <c r="T1176" s="1" t="s">
        <v>52</v>
      </c>
      <c r="U1176" s="1" t="s">
        <v>52</v>
      </c>
      <c r="V1176" s="1" t="s">
        <v>52</v>
      </c>
      <c r="W1176" s="1" t="s">
        <v>52</v>
      </c>
      <c r="X1176" s="1" t="s">
        <v>52</v>
      </c>
      <c r="Y1176" s="1" t="s">
        <v>52</v>
      </c>
      <c r="Z1176" s="1" t="s">
        <v>52</v>
      </c>
      <c r="AA1176" s="1" t="s">
        <v>52</v>
      </c>
      <c r="AB1176" s="1" t="s">
        <v>52</v>
      </c>
      <c r="AC1176" s="1" t="s">
        <v>52</v>
      </c>
      <c r="AD1176" s="1">
        <v>40</v>
      </c>
      <c r="AE1176" s="1">
        <v>0</v>
      </c>
      <c r="AF1176" s="1">
        <v>2</v>
      </c>
      <c r="AG1176" s="1">
        <v>3</v>
      </c>
      <c r="AH1176" s="1">
        <v>0.66600000000000004</v>
      </c>
      <c r="AI1176" s="1">
        <v>-6.69</v>
      </c>
      <c r="AJ1176" s="1">
        <v>1</v>
      </c>
      <c r="AK1176" s="1">
        <v>10</v>
      </c>
      <c r="AL1176" s="1">
        <v>27</v>
      </c>
      <c r="AM1176" s="1">
        <v>19</v>
      </c>
      <c r="AN1176" s="1">
        <v>0</v>
      </c>
      <c r="AO1176" s="1">
        <v>0</v>
      </c>
      <c r="AP1176" s="1">
        <v>309</v>
      </c>
      <c r="AQ1176" s="1">
        <v>2</v>
      </c>
      <c r="AR1176" s="1">
        <v>27</v>
      </c>
      <c r="AS1176" s="1">
        <v>23</v>
      </c>
      <c r="AT1176" s="1">
        <v>209</v>
      </c>
      <c r="AU1176" s="1">
        <v>104</v>
      </c>
      <c r="AV1176" s="1">
        <v>144</v>
      </c>
      <c r="AW1176" s="1">
        <v>6</v>
      </c>
      <c r="AX1176" s="1">
        <v>4</v>
      </c>
      <c r="AY1176" t="str">
        <f t="shared" si="198"/>
        <v>2021_06_SEA</v>
      </c>
      <c r="AZ1176" t="str">
        <f t="shared" si="199"/>
        <v>G.Everett</v>
      </c>
      <c r="BA1176" t="str">
        <f t="shared" si="200"/>
        <v/>
      </c>
      <c r="BB1176" t="str">
        <f t="shared" si="201"/>
        <v>2021_06_SEA</v>
      </c>
      <c r="BC1176" t="str">
        <f t="shared" si="202"/>
        <v/>
      </c>
      <c r="BD1176">
        <f>COUNTIFS($BB$1:BB1176,BB1176,$BC$1:BC1176,"ru")</f>
        <v>3</v>
      </c>
      <c r="BE1176" t="str">
        <f t="shared" si="203"/>
        <v>re</v>
      </c>
      <c r="BF1176">
        <f>COUNTIFS($BB$1:BB1176,BB1176,$BE$1:BE1176,"re")</f>
        <v>5</v>
      </c>
      <c r="BG1176" t="str">
        <f t="shared" si="204"/>
        <v>32021_06_SEA</v>
      </c>
      <c r="BH1176" t="str">
        <f t="shared" si="205"/>
        <v>re52021_06_SEA</v>
      </c>
      <c r="BI1176" t="str">
        <f t="shared" si="206"/>
        <v>2021_06_SEAG.Everett</v>
      </c>
      <c r="BJ1176" t="str">
        <f t="shared" si="207"/>
        <v>2021_SEA_G.Everett</v>
      </c>
      <c r="BK1176" t="str">
        <f>IF(ISERROR(MATCH(LEFT(C1176,5)&amp;B1176&amp;"_"&amp;A1176,$BK$1:BK1175,0)),LEFT(C1176,5)&amp;B1176&amp;"_"&amp;A1176,"")</f>
        <v/>
      </c>
      <c r="BL1176">
        <f>COUNTIFS($B$1:B1176,B1176)-COUNTIFS($B$1:B1176,B1176,$BK$1:BK1176,"")</f>
        <v>12</v>
      </c>
      <c r="BM1176" t="str">
        <f t="shared" si="208"/>
        <v/>
      </c>
    </row>
    <row r="1177" spans="1:65" x14ac:dyDescent="0.25">
      <c r="A1177" s="1" t="s">
        <v>204</v>
      </c>
      <c r="B1177" s="1" t="s">
        <v>95</v>
      </c>
      <c r="C1177" s="1" t="s">
        <v>1678</v>
      </c>
      <c r="D1177" s="1">
        <v>6.6000000000000003E-2</v>
      </c>
      <c r="E1177" s="1">
        <v>3.33</v>
      </c>
      <c r="F1177" s="1" t="s">
        <v>1876</v>
      </c>
      <c r="G1177" s="1" t="s">
        <v>52</v>
      </c>
      <c r="H1177" s="1" t="s">
        <v>52</v>
      </c>
      <c r="I1177" s="1" t="s">
        <v>52</v>
      </c>
      <c r="J1177" s="1" t="s">
        <v>52</v>
      </c>
      <c r="K1177" s="1" t="s">
        <v>52</v>
      </c>
      <c r="L1177" s="1" t="s">
        <v>52</v>
      </c>
      <c r="M1177" s="1" t="s">
        <v>52</v>
      </c>
      <c r="N1177" s="1" t="s">
        <v>52</v>
      </c>
      <c r="O1177" s="1" t="s">
        <v>52</v>
      </c>
      <c r="P1177" s="1" t="s">
        <v>52</v>
      </c>
      <c r="Q1177" s="1" t="s">
        <v>52</v>
      </c>
      <c r="R1177" s="1" t="s">
        <v>52</v>
      </c>
      <c r="S1177" s="1" t="s">
        <v>52</v>
      </c>
      <c r="T1177" s="1" t="s">
        <v>52</v>
      </c>
      <c r="U1177" s="1" t="s">
        <v>52</v>
      </c>
      <c r="V1177" s="1" t="s">
        <v>52</v>
      </c>
      <c r="W1177" s="1" t="s">
        <v>52</v>
      </c>
      <c r="X1177" s="1" t="s">
        <v>52</v>
      </c>
      <c r="Y1177" s="1" t="s">
        <v>52</v>
      </c>
      <c r="Z1177" s="1" t="s">
        <v>52</v>
      </c>
      <c r="AA1177" s="1" t="s">
        <v>52</v>
      </c>
      <c r="AB1177" s="1" t="s">
        <v>52</v>
      </c>
      <c r="AC1177" s="1" t="s">
        <v>52</v>
      </c>
      <c r="AD1177" s="1">
        <v>40</v>
      </c>
      <c r="AE1177" s="1">
        <v>0</v>
      </c>
      <c r="AF1177" s="1">
        <v>4</v>
      </c>
      <c r="AG1177" s="1">
        <v>10</v>
      </c>
      <c r="AH1177" s="1">
        <v>0.4</v>
      </c>
      <c r="AI1177" s="1">
        <v>-61.97</v>
      </c>
      <c r="AJ1177" s="1">
        <v>2</v>
      </c>
      <c r="AK1177" s="1">
        <v>92</v>
      </c>
      <c r="AL1177" s="1">
        <v>22</v>
      </c>
      <c r="AM1177" s="1">
        <v>46</v>
      </c>
      <c r="AN1177" s="1">
        <v>0</v>
      </c>
      <c r="AO1177" s="1">
        <v>0</v>
      </c>
      <c r="AP1177" s="1">
        <v>459</v>
      </c>
      <c r="AQ1177" s="1">
        <v>3</v>
      </c>
      <c r="AR1177" s="1">
        <v>30</v>
      </c>
      <c r="AS1177" s="1">
        <v>23</v>
      </c>
      <c r="AT1177" s="1">
        <v>322</v>
      </c>
      <c r="AU1177" s="1">
        <v>352</v>
      </c>
      <c r="AV1177" s="1">
        <v>143</v>
      </c>
      <c r="AW1177" s="1">
        <v>1</v>
      </c>
      <c r="AX1177" s="1">
        <v>1</v>
      </c>
      <c r="AY1177" t="str">
        <f t="shared" si="198"/>
        <v>2021_04_SF</v>
      </c>
      <c r="AZ1177" t="str">
        <f t="shared" si="199"/>
        <v>G.Kittle</v>
      </c>
      <c r="BA1177" t="str">
        <f t="shared" si="200"/>
        <v/>
      </c>
      <c r="BB1177" t="str">
        <f t="shared" si="201"/>
        <v>2021_04_SF</v>
      </c>
      <c r="BC1177" t="str">
        <f t="shared" si="202"/>
        <v/>
      </c>
      <c r="BD1177">
        <f>COUNTIFS($BB$1:BB1177,BB1177,$BC$1:BC1177,"ru")</f>
        <v>4</v>
      </c>
      <c r="BE1177" t="str">
        <f t="shared" si="203"/>
        <v>re</v>
      </c>
      <c r="BF1177">
        <f>COUNTIFS($BB$1:BB1177,BB1177,$BE$1:BE1177,"re")</f>
        <v>3</v>
      </c>
      <c r="BG1177" t="str">
        <f t="shared" si="204"/>
        <v>42021_04_SF</v>
      </c>
      <c r="BH1177" t="str">
        <f t="shared" si="205"/>
        <v>re32021_04_SF</v>
      </c>
      <c r="BI1177" t="str">
        <f t="shared" si="206"/>
        <v>2021_04_SFG.Kittle</v>
      </c>
      <c r="BJ1177" t="str">
        <f t="shared" si="207"/>
        <v>2021_SF_G.Kittle</v>
      </c>
      <c r="BK1177" t="str">
        <f>IF(ISERROR(MATCH(LEFT(C1177,5)&amp;B1177&amp;"_"&amp;A1177,$BK$1:BK1176,0)),LEFT(C1177,5)&amp;B1177&amp;"_"&amp;A1177,"")</f>
        <v/>
      </c>
      <c r="BL1177">
        <f>COUNTIFS($B$1:B1177,B1177)-COUNTIFS($B$1:B1177,B1177,$BK$1:BK1177,"")</f>
        <v>13</v>
      </c>
      <c r="BM1177" t="str">
        <f t="shared" si="208"/>
        <v/>
      </c>
    </row>
    <row r="1178" spans="1:65" x14ac:dyDescent="0.25">
      <c r="A1178" s="1" t="s">
        <v>276</v>
      </c>
      <c r="B1178" s="1" t="s">
        <v>56</v>
      </c>
      <c r="C1178" s="1" t="s">
        <v>2047</v>
      </c>
      <c r="D1178" s="1">
        <v>3.7999999999999999E-2</v>
      </c>
      <c r="E1178" s="1">
        <v>-2.4300000000000002</v>
      </c>
      <c r="F1178" s="1" t="s">
        <v>2255</v>
      </c>
      <c r="G1178" s="1" t="s">
        <v>52</v>
      </c>
      <c r="H1178" s="1" t="s">
        <v>52</v>
      </c>
      <c r="I1178" s="1" t="s">
        <v>52</v>
      </c>
      <c r="J1178" s="1" t="s">
        <v>52</v>
      </c>
      <c r="K1178" s="1" t="s">
        <v>52</v>
      </c>
      <c r="L1178" s="1" t="s">
        <v>52</v>
      </c>
      <c r="M1178" s="1" t="s">
        <v>52</v>
      </c>
      <c r="N1178" s="1" t="s">
        <v>52</v>
      </c>
      <c r="O1178" s="1" t="s">
        <v>52</v>
      </c>
      <c r="P1178" s="1" t="s">
        <v>52</v>
      </c>
      <c r="Q1178" s="1" t="s">
        <v>52</v>
      </c>
      <c r="R1178" s="1" t="s">
        <v>52</v>
      </c>
      <c r="S1178" s="1" t="s">
        <v>52</v>
      </c>
      <c r="T1178" s="1" t="s">
        <v>52</v>
      </c>
      <c r="U1178" s="1" t="s">
        <v>52</v>
      </c>
      <c r="V1178" s="1" t="s">
        <v>52</v>
      </c>
      <c r="W1178" s="1" t="s">
        <v>52</v>
      </c>
      <c r="X1178" s="1" t="s">
        <v>52</v>
      </c>
      <c r="Y1178" s="1" t="s">
        <v>52</v>
      </c>
      <c r="Z1178" s="1" t="s">
        <v>52</v>
      </c>
      <c r="AA1178" s="1" t="s">
        <v>52</v>
      </c>
      <c r="AB1178" s="1" t="s">
        <v>52</v>
      </c>
      <c r="AC1178" s="1" t="s">
        <v>52</v>
      </c>
      <c r="AD1178" s="1">
        <v>40</v>
      </c>
      <c r="AE1178" s="1">
        <v>1</v>
      </c>
      <c r="AF1178" s="1">
        <v>4</v>
      </c>
      <c r="AG1178" s="1">
        <v>5</v>
      </c>
      <c r="AH1178" s="1">
        <v>0.8</v>
      </c>
      <c r="AI1178" s="1">
        <v>24.5</v>
      </c>
      <c r="AJ1178" s="1">
        <v>2</v>
      </c>
      <c r="AK1178" s="1">
        <v>67</v>
      </c>
      <c r="AL1178" s="1">
        <v>16</v>
      </c>
      <c r="AM1178" s="1">
        <v>19</v>
      </c>
      <c r="AN1178" s="1">
        <v>2</v>
      </c>
      <c r="AO1178" s="1">
        <v>1</v>
      </c>
      <c r="AP1178" s="1">
        <v>450</v>
      </c>
      <c r="AQ1178" s="1">
        <v>3</v>
      </c>
      <c r="AR1178" s="1">
        <v>29</v>
      </c>
      <c r="AS1178" s="1">
        <v>33</v>
      </c>
      <c r="AT1178" s="1">
        <v>342</v>
      </c>
      <c r="AU1178" s="1">
        <v>354</v>
      </c>
      <c r="AV1178" s="1">
        <v>108</v>
      </c>
      <c r="AW1178" s="1">
        <v>4</v>
      </c>
      <c r="AX1178" s="1">
        <v>2</v>
      </c>
      <c r="AY1178" t="str">
        <f t="shared" si="198"/>
        <v>2021_05_ATL</v>
      </c>
      <c r="AZ1178" t="str">
        <f t="shared" si="199"/>
        <v>H.Hurst</v>
      </c>
      <c r="BA1178" t="str">
        <f t="shared" si="200"/>
        <v/>
      </c>
      <c r="BB1178" t="str">
        <f t="shared" si="201"/>
        <v>2021_05_ATL</v>
      </c>
      <c r="BC1178" t="str">
        <f t="shared" si="202"/>
        <v/>
      </c>
      <c r="BD1178">
        <f>COUNTIFS($BB$1:BB1178,BB1178,$BC$1:BC1178,"ru")</f>
        <v>3</v>
      </c>
      <c r="BE1178" t="str">
        <f t="shared" si="203"/>
        <v>re</v>
      </c>
      <c r="BF1178">
        <f>COUNTIFS($BB$1:BB1178,BB1178,$BE$1:BE1178,"re")</f>
        <v>5</v>
      </c>
      <c r="BG1178" t="str">
        <f t="shared" si="204"/>
        <v>32021_05_ATL</v>
      </c>
      <c r="BH1178" t="str">
        <f t="shared" si="205"/>
        <v>re52021_05_ATL</v>
      </c>
      <c r="BI1178" t="str">
        <f t="shared" si="206"/>
        <v>2021_05_ATLH.Hurst</v>
      </c>
      <c r="BJ1178" t="str">
        <f t="shared" si="207"/>
        <v>2021_ATL_H.Hurst</v>
      </c>
      <c r="BK1178" t="str">
        <f>IF(ISERROR(MATCH(LEFT(C1178,5)&amp;B1178&amp;"_"&amp;A1178,$BK$1:BK1177,0)),LEFT(C1178,5)&amp;B1178&amp;"_"&amp;A1178,"")</f>
        <v>2021_ATL_H.Hurst</v>
      </c>
      <c r="BL1178">
        <f>COUNTIFS($B$1:B1178,B1178)-COUNTIFS($B$1:B1178,B1178,$BK$1:BK1178,"")</f>
        <v>11</v>
      </c>
      <c r="BM1178" t="str">
        <f t="shared" si="208"/>
        <v>2021_ATL11</v>
      </c>
    </row>
    <row r="1179" spans="1:65" x14ac:dyDescent="0.25">
      <c r="A1179" s="1" t="s">
        <v>324</v>
      </c>
      <c r="B1179" s="1" t="s">
        <v>83</v>
      </c>
      <c r="C1179" s="1" t="s">
        <v>2075</v>
      </c>
      <c r="D1179" s="1">
        <v>3.4000000000000002E-2</v>
      </c>
      <c r="E1179" s="1">
        <v>0.86</v>
      </c>
      <c r="F1179" s="1" t="s">
        <v>2256</v>
      </c>
      <c r="G1179" s="1" t="s">
        <v>52</v>
      </c>
      <c r="H1179" s="1" t="s">
        <v>52</v>
      </c>
      <c r="I1179" s="1" t="s">
        <v>52</v>
      </c>
      <c r="J1179" s="1" t="s">
        <v>52</v>
      </c>
      <c r="K1179" s="1" t="s">
        <v>52</v>
      </c>
      <c r="L1179" s="1" t="s">
        <v>52</v>
      </c>
      <c r="M1179" s="1" t="s">
        <v>52</v>
      </c>
      <c r="N1179" s="1" t="s">
        <v>52</v>
      </c>
      <c r="O1179" s="1" t="s">
        <v>52</v>
      </c>
      <c r="P1179" s="1" t="s">
        <v>52</v>
      </c>
      <c r="Q1179" s="1" t="s">
        <v>52</v>
      </c>
      <c r="R1179" s="1" t="s">
        <v>52</v>
      </c>
      <c r="S1179" s="1" t="s">
        <v>52</v>
      </c>
      <c r="T1179" s="1" t="s">
        <v>52</v>
      </c>
      <c r="U1179" s="1" t="s">
        <v>52</v>
      </c>
      <c r="V1179" s="1" t="s">
        <v>52</v>
      </c>
      <c r="W1179" s="1" t="s">
        <v>52</v>
      </c>
      <c r="X1179" s="1" t="s">
        <v>52</v>
      </c>
      <c r="Y1179" s="1" t="s">
        <v>52</v>
      </c>
      <c r="Z1179" s="1" t="s">
        <v>52</v>
      </c>
      <c r="AA1179" s="1" t="s">
        <v>52</v>
      </c>
      <c r="AB1179" s="1" t="s">
        <v>52</v>
      </c>
      <c r="AC1179" s="1" t="s">
        <v>52</v>
      </c>
      <c r="AD1179" s="1">
        <v>40</v>
      </c>
      <c r="AE1179" s="1">
        <v>0</v>
      </c>
      <c r="AF1179" s="1">
        <v>4</v>
      </c>
      <c r="AG1179" s="1">
        <v>5</v>
      </c>
      <c r="AH1179" s="1">
        <v>0.8</v>
      </c>
      <c r="AI1179" s="1">
        <v>11.05</v>
      </c>
      <c r="AJ1179" s="1">
        <v>2</v>
      </c>
      <c r="AK1179" s="1">
        <v>36</v>
      </c>
      <c r="AL1179" s="1">
        <v>9</v>
      </c>
      <c r="AM1179" s="1">
        <v>22</v>
      </c>
      <c r="AN1179" s="1">
        <v>0</v>
      </c>
      <c r="AO1179" s="1">
        <v>0</v>
      </c>
      <c r="AP1179" s="1">
        <v>267</v>
      </c>
      <c r="AQ1179" s="1">
        <v>1</v>
      </c>
      <c r="AR1179" s="1">
        <v>30</v>
      </c>
      <c r="AS1179" s="1">
        <v>21</v>
      </c>
      <c r="AT1179" s="1">
        <v>177</v>
      </c>
      <c r="AU1179" s="1">
        <v>290</v>
      </c>
      <c r="AV1179" s="1">
        <v>109</v>
      </c>
      <c r="AW1179" s="1">
        <v>2</v>
      </c>
      <c r="AX1179" s="1">
        <v>1</v>
      </c>
      <c r="AY1179" t="str">
        <f t="shared" si="198"/>
        <v>2021_05_CAR</v>
      </c>
      <c r="AZ1179" t="str">
        <f t="shared" si="199"/>
        <v>I.Thomas</v>
      </c>
      <c r="BA1179" t="str">
        <f t="shared" si="200"/>
        <v/>
      </c>
      <c r="BB1179" t="str">
        <f t="shared" si="201"/>
        <v>2021_05_CAR</v>
      </c>
      <c r="BC1179" t="str">
        <f t="shared" si="202"/>
        <v/>
      </c>
      <c r="BD1179">
        <f>COUNTIFS($BB$1:BB1179,BB1179,$BC$1:BC1179,"ru")</f>
        <v>3</v>
      </c>
      <c r="BE1179" t="str">
        <f t="shared" si="203"/>
        <v>re</v>
      </c>
      <c r="BF1179">
        <f>COUNTIFS($BB$1:BB1179,BB1179,$BE$1:BE1179,"re")</f>
        <v>4</v>
      </c>
      <c r="BG1179" t="str">
        <f t="shared" si="204"/>
        <v>32021_05_CAR</v>
      </c>
      <c r="BH1179" t="str">
        <f t="shared" si="205"/>
        <v>re42021_05_CAR</v>
      </c>
      <c r="BI1179" t="str">
        <f t="shared" si="206"/>
        <v>2021_05_CARI.Thomas</v>
      </c>
      <c r="BJ1179" t="str">
        <f t="shared" si="207"/>
        <v>2021_CAR_I.Thomas</v>
      </c>
      <c r="BK1179" t="str">
        <f>IF(ISERROR(MATCH(LEFT(C1179,5)&amp;B1179&amp;"_"&amp;A1179,$BK$1:BK1178,0)),LEFT(C1179,5)&amp;B1179&amp;"_"&amp;A1179,"")</f>
        <v/>
      </c>
      <c r="BL1179">
        <f>COUNTIFS($B$1:B1179,B1179)-COUNTIFS($B$1:B1179,B1179,$BK$1:BK1179,"")</f>
        <v>12</v>
      </c>
      <c r="BM1179" t="str">
        <f t="shared" si="208"/>
        <v/>
      </c>
    </row>
    <row r="1180" spans="1:65" x14ac:dyDescent="0.25">
      <c r="A1180" s="1" t="s">
        <v>285</v>
      </c>
      <c r="B1180" s="1" t="s">
        <v>79</v>
      </c>
      <c r="C1180" s="1" t="s">
        <v>1234</v>
      </c>
      <c r="D1180" s="1">
        <v>0.14099999999999999</v>
      </c>
      <c r="E1180" s="1">
        <v>9.35</v>
      </c>
      <c r="F1180" s="1" t="s">
        <v>1458</v>
      </c>
      <c r="G1180" s="1" t="s">
        <v>52</v>
      </c>
      <c r="H1180" s="1" t="s">
        <v>52</v>
      </c>
      <c r="I1180" s="1" t="s">
        <v>52</v>
      </c>
      <c r="J1180" s="1" t="s">
        <v>52</v>
      </c>
      <c r="K1180" s="1" t="s">
        <v>52</v>
      </c>
      <c r="L1180" s="1" t="s">
        <v>52</v>
      </c>
      <c r="M1180" s="1" t="s">
        <v>52</v>
      </c>
      <c r="N1180" s="1" t="s">
        <v>52</v>
      </c>
      <c r="O1180" s="1" t="s">
        <v>52</v>
      </c>
      <c r="P1180" s="1" t="s">
        <v>52</v>
      </c>
      <c r="Q1180" s="1" t="s">
        <v>52</v>
      </c>
      <c r="R1180" s="1" t="s">
        <v>52</v>
      </c>
      <c r="S1180" s="1" t="s">
        <v>52</v>
      </c>
      <c r="T1180" s="1" t="s">
        <v>52</v>
      </c>
      <c r="U1180" s="1" t="s">
        <v>52</v>
      </c>
      <c r="V1180" s="1" t="s">
        <v>52</v>
      </c>
      <c r="W1180" s="1" t="s">
        <v>52</v>
      </c>
      <c r="X1180" s="1" t="s">
        <v>52</v>
      </c>
      <c r="Y1180" s="1" t="s">
        <v>52</v>
      </c>
      <c r="Z1180" s="1" t="s">
        <v>52</v>
      </c>
      <c r="AA1180" s="1" t="s">
        <v>52</v>
      </c>
      <c r="AB1180" s="1" t="s">
        <v>52</v>
      </c>
      <c r="AC1180" s="1" t="s">
        <v>52</v>
      </c>
      <c r="AD1180" s="1">
        <v>40</v>
      </c>
      <c r="AE1180" s="1">
        <v>1</v>
      </c>
      <c r="AF1180" s="1">
        <v>5</v>
      </c>
      <c r="AG1180" s="1">
        <v>5</v>
      </c>
      <c r="AH1180" s="1">
        <v>1</v>
      </c>
      <c r="AI1180" s="1">
        <v>21.87</v>
      </c>
      <c r="AJ1180" s="1">
        <v>3</v>
      </c>
      <c r="AK1180" s="1">
        <v>3</v>
      </c>
      <c r="AL1180" s="1">
        <v>37</v>
      </c>
      <c r="AM1180" s="1">
        <v>24</v>
      </c>
      <c r="AN1180" s="1">
        <v>1</v>
      </c>
      <c r="AO1180" s="1">
        <v>0</v>
      </c>
      <c r="AP1180" s="1">
        <v>407</v>
      </c>
      <c r="AQ1180" s="1">
        <v>4</v>
      </c>
      <c r="AR1180" s="1">
        <v>24</v>
      </c>
      <c r="AS1180" s="1">
        <v>27</v>
      </c>
      <c r="AT1180" s="1">
        <v>343</v>
      </c>
      <c r="AU1180" s="1">
        <v>359</v>
      </c>
      <c r="AV1180" s="1">
        <v>76</v>
      </c>
      <c r="AW1180" s="1">
        <v>3</v>
      </c>
      <c r="AX1180" s="1">
        <v>1</v>
      </c>
      <c r="AY1180" t="str">
        <f t="shared" si="198"/>
        <v>2021_03_LA</v>
      </c>
      <c r="AZ1180" t="str">
        <f t="shared" si="199"/>
        <v>T.Higbee</v>
      </c>
      <c r="BA1180" t="str">
        <f t="shared" si="200"/>
        <v/>
      </c>
      <c r="BB1180" t="str">
        <f t="shared" si="201"/>
        <v>2021_03_LA</v>
      </c>
      <c r="BC1180" t="str">
        <f t="shared" si="202"/>
        <v/>
      </c>
      <c r="BD1180">
        <f>COUNTIFS($BB$1:BB1180,BB1180,$BC$1:BC1180,"ru")</f>
        <v>3</v>
      </c>
      <c r="BE1180" t="str">
        <f t="shared" si="203"/>
        <v>re</v>
      </c>
      <c r="BF1180">
        <f>COUNTIFS($BB$1:BB1180,BB1180,$BE$1:BE1180,"re")</f>
        <v>6</v>
      </c>
      <c r="BG1180" t="str">
        <f t="shared" si="204"/>
        <v>32021_03_LA</v>
      </c>
      <c r="BH1180" t="str">
        <f t="shared" si="205"/>
        <v>re62021_03_LA</v>
      </c>
      <c r="BI1180" t="str">
        <f t="shared" si="206"/>
        <v>2021_03_LAT.Higbee</v>
      </c>
      <c r="BJ1180" t="str">
        <f t="shared" si="207"/>
        <v>2021_LA_T.Higbee</v>
      </c>
      <c r="BK1180" t="str">
        <f>IF(ISERROR(MATCH(LEFT(C1180,5)&amp;B1180&amp;"_"&amp;A1180,$BK$1:BK1179,0)),LEFT(C1180,5)&amp;B1180&amp;"_"&amp;A1180,"")</f>
        <v/>
      </c>
      <c r="BL1180">
        <f>COUNTIFS($B$1:B1180,B1180)-COUNTIFS($B$1:B1180,B1180,$BK$1:BK1180,"")</f>
        <v>12</v>
      </c>
      <c r="BM1180" t="str">
        <f t="shared" si="208"/>
        <v/>
      </c>
    </row>
    <row r="1181" spans="1:65" x14ac:dyDescent="0.25">
      <c r="A1181" s="1" t="s">
        <v>230</v>
      </c>
      <c r="B1181" s="1" t="s">
        <v>64</v>
      </c>
      <c r="C1181" s="1" t="s">
        <v>826</v>
      </c>
      <c r="D1181" s="1">
        <v>0.17299999999999999</v>
      </c>
      <c r="E1181" s="1">
        <v>3.38</v>
      </c>
      <c r="F1181" s="1" t="s">
        <v>1056</v>
      </c>
      <c r="G1181" s="1" t="s">
        <v>52</v>
      </c>
      <c r="H1181" s="1" t="s">
        <v>52</v>
      </c>
      <c r="I1181" s="1" t="s">
        <v>52</v>
      </c>
      <c r="J1181" s="1" t="s">
        <v>52</v>
      </c>
      <c r="K1181" s="1" t="s">
        <v>52</v>
      </c>
      <c r="L1181" s="1" t="s">
        <v>52</v>
      </c>
      <c r="M1181" s="1" t="s">
        <v>52</v>
      </c>
      <c r="N1181" s="1" t="s">
        <v>52</v>
      </c>
      <c r="O1181" s="1" t="s">
        <v>52</v>
      </c>
      <c r="P1181" s="1" t="s">
        <v>52</v>
      </c>
      <c r="Q1181" s="1" t="s">
        <v>52</v>
      </c>
      <c r="R1181" s="1" t="s">
        <v>52</v>
      </c>
      <c r="S1181" s="1" t="s">
        <v>52</v>
      </c>
      <c r="T1181" s="1" t="s">
        <v>52</v>
      </c>
      <c r="U1181" s="1" t="s">
        <v>52</v>
      </c>
      <c r="V1181" s="1" t="s">
        <v>52</v>
      </c>
      <c r="W1181" s="1" t="s">
        <v>52</v>
      </c>
      <c r="X1181" s="1" t="s">
        <v>52</v>
      </c>
      <c r="Y1181" s="1" t="s">
        <v>52</v>
      </c>
      <c r="Z1181" s="1" t="s">
        <v>52</v>
      </c>
      <c r="AA1181" s="1" t="s">
        <v>52</v>
      </c>
      <c r="AB1181" s="1" t="s">
        <v>52</v>
      </c>
      <c r="AC1181" s="1" t="s">
        <v>52</v>
      </c>
      <c r="AD1181" s="1">
        <v>39</v>
      </c>
      <c r="AE1181" s="1">
        <v>1</v>
      </c>
      <c r="AF1181" s="1">
        <v>6</v>
      </c>
      <c r="AG1181" s="1">
        <v>7</v>
      </c>
      <c r="AH1181" s="1">
        <v>0.85699999999999998</v>
      </c>
      <c r="AI1181" s="1">
        <v>17.309999999999999</v>
      </c>
      <c r="AJ1181" s="1">
        <v>3</v>
      </c>
      <c r="AK1181" s="1">
        <v>28</v>
      </c>
      <c r="AL1181" s="1">
        <v>20</v>
      </c>
      <c r="AM1181" s="1">
        <v>29</v>
      </c>
      <c r="AN1181" s="1">
        <v>1</v>
      </c>
      <c r="AO1181" s="1">
        <v>0</v>
      </c>
      <c r="AP1181" s="1">
        <v>419</v>
      </c>
      <c r="AQ1181" s="1">
        <v>3</v>
      </c>
      <c r="AR1181" s="1">
        <v>27</v>
      </c>
      <c r="AS1181" s="1">
        <v>22</v>
      </c>
      <c r="AT1181" s="1">
        <v>244</v>
      </c>
      <c r="AU1181" s="1">
        <v>203</v>
      </c>
      <c r="AV1181" s="1">
        <v>177</v>
      </c>
      <c r="AW1181" s="1">
        <v>3</v>
      </c>
      <c r="AX1181" s="1">
        <v>1</v>
      </c>
      <c r="AY1181" t="str">
        <f t="shared" si="198"/>
        <v>2021_02_MIN</v>
      </c>
      <c r="AZ1181" t="str">
        <f t="shared" si="199"/>
        <v>A.Thielen</v>
      </c>
      <c r="BA1181" t="str">
        <f t="shared" si="200"/>
        <v/>
      </c>
      <c r="BB1181" t="str">
        <f t="shared" si="201"/>
        <v>2021_02_MIN</v>
      </c>
      <c r="BC1181" t="str">
        <f t="shared" si="202"/>
        <v/>
      </c>
      <c r="BD1181">
        <f>COUNTIFS($BB$1:BB1181,BB1181,$BC$1:BC1181,"ru")</f>
        <v>2</v>
      </c>
      <c r="BE1181" t="str">
        <f t="shared" si="203"/>
        <v>re</v>
      </c>
      <c r="BF1181">
        <f>COUNTIFS($BB$1:BB1181,BB1181,$BE$1:BE1181,"re")</f>
        <v>5</v>
      </c>
      <c r="BG1181" t="str">
        <f t="shared" si="204"/>
        <v>22021_02_MIN</v>
      </c>
      <c r="BH1181" t="str">
        <f t="shared" si="205"/>
        <v>re52021_02_MIN</v>
      </c>
      <c r="BI1181" t="str">
        <f t="shared" si="206"/>
        <v>2021_02_MINA.Thielen</v>
      </c>
      <c r="BJ1181" t="str">
        <f t="shared" si="207"/>
        <v>2021_MIN_A.Thielen</v>
      </c>
      <c r="BK1181" t="str">
        <f>IF(ISERROR(MATCH(LEFT(C1181,5)&amp;B1181&amp;"_"&amp;A1181,$BK$1:BK1180,0)),LEFT(C1181,5)&amp;B1181&amp;"_"&amp;A1181,"")</f>
        <v/>
      </c>
      <c r="BL1181">
        <f>COUNTIFS($B$1:B1181,B1181)-COUNTIFS($B$1:B1181,B1181,$BK$1:BK1181,"")</f>
        <v>9</v>
      </c>
      <c r="BM1181" t="str">
        <f t="shared" si="208"/>
        <v/>
      </c>
    </row>
    <row r="1182" spans="1:65" x14ac:dyDescent="0.25">
      <c r="A1182" s="1" t="s">
        <v>256</v>
      </c>
      <c r="B1182" s="1" t="s">
        <v>94</v>
      </c>
      <c r="C1182" s="1" t="s">
        <v>1264</v>
      </c>
      <c r="D1182" s="1">
        <v>0</v>
      </c>
      <c r="E1182" s="1">
        <v>0</v>
      </c>
      <c r="F1182" s="1" t="s">
        <v>1459</v>
      </c>
      <c r="G1182" s="1" t="s">
        <v>52</v>
      </c>
      <c r="H1182" s="1" t="s">
        <v>52</v>
      </c>
      <c r="I1182" s="1" t="s">
        <v>52</v>
      </c>
      <c r="J1182" s="1" t="s">
        <v>52</v>
      </c>
      <c r="K1182" s="1" t="s">
        <v>52</v>
      </c>
      <c r="L1182" s="1" t="s">
        <v>52</v>
      </c>
      <c r="M1182" s="1" t="s">
        <v>52</v>
      </c>
      <c r="N1182" s="1" t="s">
        <v>52</v>
      </c>
      <c r="O1182" s="1" t="s">
        <v>52</v>
      </c>
      <c r="P1182" s="1" t="s">
        <v>52</v>
      </c>
      <c r="Q1182" s="1" t="s">
        <v>52</v>
      </c>
      <c r="R1182" s="1" t="s">
        <v>52</v>
      </c>
      <c r="S1182" s="1" t="s">
        <v>52</v>
      </c>
      <c r="T1182" s="1" t="s">
        <v>52</v>
      </c>
      <c r="U1182" s="1" t="s">
        <v>52</v>
      </c>
      <c r="V1182" s="1" t="s">
        <v>52</v>
      </c>
      <c r="W1182" s="1" t="s">
        <v>52</v>
      </c>
      <c r="X1182" s="1" t="s">
        <v>52</v>
      </c>
      <c r="Y1182" s="1" t="s">
        <v>52</v>
      </c>
      <c r="Z1182" s="1" t="s">
        <v>52</v>
      </c>
      <c r="AA1182" s="1" t="s">
        <v>52</v>
      </c>
      <c r="AB1182" s="1" t="s">
        <v>52</v>
      </c>
      <c r="AC1182" s="1" t="s">
        <v>52</v>
      </c>
      <c r="AD1182" s="1">
        <v>39</v>
      </c>
      <c r="AE1182" s="1">
        <v>0</v>
      </c>
      <c r="AF1182" s="1">
        <v>2</v>
      </c>
      <c r="AG1182" s="1">
        <v>2</v>
      </c>
      <c r="AH1182" s="1">
        <v>1</v>
      </c>
      <c r="AI1182" s="1">
        <v>52.68</v>
      </c>
      <c r="AJ1182" s="1">
        <v>2</v>
      </c>
      <c r="AK1182" s="1">
        <v>39</v>
      </c>
      <c r="AL1182" s="1">
        <v>0</v>
      </c>
      <c r="AM1182" s="1">
        <v>4</v>
      </c>
      <c r="AN1182" s="1">
        <v>0</v>
      </c>
      <c r="AO1182" s="1">
        <v>0</v>
      </c>
      <c r="AP1182" s="1">
        <v>418</v>
      </c>
      <c r="AQ1182" s="1">
        <v>2</v>
      </c>
      <c r="AR1182" s="1">
        <v>42</v>
      </c>
      <c r="AS1182" s="1">
        <v>19</v>
      </c>
      <c r="AT1182" s="1">
        <v>246</v>
      </c>
      <c r="AU1182" s="1">
        <v>306</v>
      </c>
      <c r="AV1182" s="1">
        <v>215</v>
      </c>
      <c r="AW1182" s="1">
        <v>8</v>
      </c>
      <c r="AX1182" s="1">
        <v>0</v>
      </c>
      <c r="AY1182" t="str">
        <f t="shared" si="198"/>
        <v>2021_03_CLE</v>
      </c>
      <c r="AZ1182" t="str">
        <f t="shared" si="199"/>
        <v>D.Peoples-Jones</v>
      </c>
      <c r="BA1182" t="str">
        <f t="shared" si="200"/>
        <v/>
      </c>
      <c r="BB1182" t="str">
        <f t="shared" si="201"/>
        <v>2021_03_CLE</v>
      </c>
      <c r="BC1182" t="str">
        <f t="shared" si="202"/>
        <v/>
      </c>
      <c r="BD1182">
        <f>COUNTIFS($BB$1:BB1182,BB1182,$BC$1:BC1182,"ru")</f>
        <v>5</v>
      </c>
      <c r="BE1182" t="str">
        <f t="shared" si="203"/>
        <v>re</v>
      </c>
      <c r="BF1182">
        <f>COUNTIFS($BB$1:BB1182,BB1182,$BE$1:BE1182,"re")</f>
        <v>3</v>
      </c>
      <c r="BG1182" t="str">
        <f t="shared" si="204"/>
        <v>52021_03_CLE</v>
      </c>
      <c r="BH1182" t="str">
        <f t="shared" si="205"/>
        <v>re32021_03_CLE</v>
      </c>
      <c r="BI1182" t="str">
        <f t="shared" si="206"/>
        <v>2021_03_CLED.Peoples-Jones</v>
      </c>
      <c r="BJ1182" t="str">
        <f t="shared" si="207"/>
        <v>2021_CLE_D.Peoples-Jones</v>
      </c>
      <c r="BK1182" t="str">
        <f>IF(ISERROR(MATCH(LEFT(C1182,5)&amp;B1182&amp;"_"&amp;A1182,$BK$1:BK1181,0)),LEFT(C1182,5)&amp;B1182&amp;"_"&amp;A1182,"")</f>
        <v/>
      </c>
      <c r="BL1182">
        <f>COUNTIFS($B$1:B1182,B1182)-COUNTIFS($B$1:B1182,B1182,$BK$1:BK1182,"")</f>
        <v>16</v>
      </c>
      <c r="BM1182" t="str">
        <f t="shared" si="208"/>
        <v/>
      </c>
    </row>
    <row r="1183" spans="1:65" x14ac:dyDescent="0.25">
      <c r="A1183" s="1" t="s">
        <v>243</v>
      </c>
      <c r="B1183" s="1" t="s">
        <v>68</v>
      </c>
      <c r="C1183" s="1" t="s">
        <v>843</v>
      </c>
      <c r="D1183" s="1">
        <v>0.13300000000000001</v>
      </c>
      <c r="E1183" s="1">
        <v>2.69</v>
      </c>
      <c r="F1183" s="1" t="s">
        <v>1057</v>
      </c>
      <c r="G1183" s="1" t="s">
        <v>52</v>
      </c>
      <c r="H1183" s="1" t="s">
        <v>52</v>
      </c>
      <c r="I1183" s="1" t="s">
        <v>52</v>
      </c>
      <c r="J1183" s="1" t="s">
        <v>52</v>
      </c>
      <c r="K1183" s="1" t="s">
        <v>52</v>
      </c>
      <c r="L1183" s="1" t="s">
        <v>52</v>
      </c>
      <c r="M1183" s="1" t="s">
        <v>52</v>
      </c>
      <c r="N1183" s="1" t="s">
        <v>52</v>
      </c>
      <c r="O1183" s="1" t="s">
        <v>52</v>
      </c>
      <c r="P1183" s="1" t="s">
        <v>52</v>
      </c>
      <c r="Q1183" s="1" t="s">
        <v>52</v>
      </c>
      <c r="R1183" s="1" t="s">
        <v>52</v>
      </c>
      <c r="S1183" s="1" t="s">
        <v>52</v>
      </c>
      <c r="T1183" s="1" t="s">
        <v>52</v>
      </c>
      <c r="U1183" s="1" t="s">
        <v>52</v>
      </c>
      <c r="V1183" s="1" t="s">
        <v>52</v>
      </c>
      <c r="W1183" s="1" t="s">
        <v>52</v>
      </c>
      <c r="X1183" s="1" t="s">
        <v>52</v>
      </c>
      <c r="Y1183" s="1" t="s">
        <v>52</v>
      </c>
      <c r="Z1183" s="1" t="s">
        <v>52</v>
      </c>
      <c r="AA1183" s="1" t="s">
        <v>52</v>
      </c>
      <c r="AB1183" s="1" t="s">
        <v>52</v>
      </c>
      <c r="AC1183" s="1" t="s">
        <v>52</v>
      </c>
      <c r="AD1183" s="1">
        <v>39</v>
      </c>
      <c r="AE1183" s="1">
        <v>2</v>
      </c>
      <c r="AF1183" s="1">
        <v>4</v>
      </c>
      <c r="AG1183" s="1">
        <v>5</v>
      </c>
      <c r="AH1183" s="1">
        <v>0.8</v>
      </c>
      <c r="AI1183" s="1">
        <v>25.89</v>
      </c>
      <c r="AJ1183" s="1">
        <v>2</v>
      </c>
      <c r="AK1183" s="1">
        <v>47</v>
      </c>
      <c r="AL1183" s="1">
        <v>12</v>
      </c>
      <c r="AM1183" s="1">
        <v>7</v>
      </c>
      <c r="AN1183" s="1">
        <v>0</v>
      </c>
      <c r="AO1183" s="1">
        <v>0</v>
      </c>
      <c r="AP1183" s="1">
        <v>341</v>
      </c>
      <c r="AQ1183" s="1">
        <v>5</v>
      </c>
      <c r="AR1183" s="1">
        <v>21</v>
      </c>
      <c r="AS1183" s="1">
        <v>24</v>
      </c>
      <c r="AT1183" s="1">
        <v>276</v>
      </c>
      <c r="AU1183" s="1">
        <v>347</v>
      </c>
      <c r="AV1183" s="1">
        <v>82</v>
      </c>
      <c r="AW1183" s="1">
        <v>4</v>
      </c>
      <c r="AX1183" s="1">
        <v>2</v>
      </c>
      <c r="AY1183" t="str">
        <f t="shared" si="198"/>
        <v>2021_02_TB</v>
      </c>
      <c r="AZ1183" t="str">
        <f t="shared" si="199"/>
        <v>R.Gronkowski</v>
      </c>
      <c r="BA1183" t="str">
        <f t="shared" si="200"/>
        <v/>
      </c>
      <c r="BB1183" t="str">
        <f t="shared" si="201"/>
        <v>2021_02_TB</v>
      </c>
      <c r="BC1183" t="str">
        <f t="shared" si="202"/>
        <v/>
      </c>
      <c r="BD1183">
        <f>COUNTIFS($BB$1:BB1183,BB1183,$BC$1:BC1183,"ru")</f>
        <v>2</v>
      </c>
      <c r="BE1183" t="str">
        <f t="shared" si="203"/>
        <v>re</v>
      </c>
      <c r="BF1183">
        <f>COUNTIFS($BB$1:BB1183,BB1183,$BE$1:BE1183,"re")</f>
        <v>5</v>
      </c>
      <c r="BG1183" t="str">
        <f t="shared" si="204"/>
        <v>22021_02_TB</v>
      </c>
      <c r="BH1183" t="str">
        <f t="shared" si="205"/>
        <v>re52021_02_TB</v>
      </c>
      <c r="BI1183" t="str">
        <f t="shared" si="206"/>
        <v>2021_02_TBR.Gronkowski</v>
      </c>
      <c r="BJ1183" t="str">
        <f t="shared" si="207"/>
        <v>2021_TB_R.Gronkowski</v>
      </c>
      <c r="BK1183" t="str">
        <f>IF(ISERROR(MATCH(LEFT(C1183,5)&amp;B1183&amp;"_"&amp;A1183,$BK$1:BK1182,0)),LEFT(C1183,5)&amp;B1183&amp;"_"&amp;A1183,"")</f>
        <v/>
      </c>
      <c r="BL1183">
        <f>COUNTIFS($B$1:B1183,B1183)-COUNTIFS($B$1:B1183,B1183,$BK$1:BK1183,"")</f>
        <v>11</v>
      </c>
      <c r="BM1183" t="str">
        <f t="shared" si="208"/>
        <v/>
      </c>
    </row>
    <row r="1184" spans="1:65" x14ac:dyDescent="0.25">
      <c r="A1184" s="1" t="s">
        <v>234</v>
      </c>
      <c r="B1184" s="1" t="s">
        <v>99</v>
      </c>
      <c r="C1184" s="1" t="s">
        <v>437</v>
      </c>
      <c r="D1184" s="1">
        <v>0.14199999999999999</v>
      </c>
      <c r="E1184" s="1">
        <v>1</v>
      </c>
      <c r="F1184" s="1" t="s">
        <v>646</v>
      </c>
      <c r="G1184" s="1" t="s">
        <v>52</v>
      </c>
      <c r="H1184" s="1" t="s">
        <v>52</v>
      </c>
      <c r="I1184" s="1" t="s">
        <v>52</v>
      </c>
      <c r="J1184" s="1" t="s">
        <v>52</v>
      </c>
      <c r="K1184" s="1" t="s">
        <v>52</v>
      </c>
      <c r="L1184" s="1" t="s">
        <v>52</v>
      </c>
      <c r="M1184" s="1" t="s">
        <v>52</v>
      </c>
      <c r="N1184" s="1" t="s">
        <v>52</v>
      </c>
      <c r="O1184" s="1" t="s">
        <v>52</v>
      </c>
      <c r="P1184" s="1" t="s">
        <v>52</v>
      </c>
      <c r="Q1184" s="1" t="s">
        <v>52</v>
      </c>
      <c r="R1184" s="1" t="s">
        <v>52</v>
      </c>
      <c r="S1184" s="1" t="s">
        <v>52</v>
      </c>
      <c r="T1184" s="1" t="s">
        <v>52</v>
      </c>
      <c r="U1184" s="1" t="s">
        <v>52</v>
      </c>
      <c r="V1184" s="1" t="s">
        <v>52</v>
      </c>
      <c r="W1184" s="1" t="s">
        <v>52</v>
      </c>
      <c r="X1184" s="1" t="s">
        <v>52</v>
      </c>
      <c r="Y1184" s="1" t="s">
        <v>52</v>
      </c>
      <c r="Z1184" s="1" t="s">
        <v>52</v>
      </c>
      <c r="AA1184" s="1" t="s">
        <v>52</v>
      </c>
      <c r="AB1184" s="1" t="s">
        <v>52</v>
      </c>
      <c r="AC1184" s="1" t="s">
        <v>52</v>
      </c>
      <c r="AD1184" s="1">
        <v>39</v>
      </c>
      <c r="AE1184" s="1">
        <v>1</v>
      </c>
      <c r="AF1184" s="1">
        <v>4</v>
      </c>
      <c r="AG1184" s="1">
        <v>4</v>
      </c>
      <c r="AH1184" s="1">
        <v>1</v>
      </c>
      <c r="AI1184" s="1">
        <v>41.02</v>
      </c>
      <c r="AJ1184" s="1">
        <v>4</v>
      </c>
      <c r="AK1184" s="1">
        <v>34</v>
      </c>
      <c r="AL1184" s="1">
        <v>5</v>
      </c>
      <c r="AM1184" s="1">
        <v>4</v>
      </c>
      <c r="AN1184" s="1">
        <v>0</v>
      </c>
      <c r="AO1184" s="1">
        <v>0</v>
      </c>
      <c r="AP1184" s="1">
        <v>420</v>
      </c>
      <c r="AQ1184" s="1">
        <v>3</v>
      </c>
      <c r="AR1184" s="1">
        <v>28</v>
      </c>
      <c r="AS1184" s="1">
        <v>28</v>
      </c>
      <c r="AT1184" s="1">
        <v>264</v>
      </c>
      <c r="AU1184" s="1">
        <v>312</v>
      </c>
      <c r="AV1184" s="1">
        <v>165</v>
      </c>
      <c r="AW1184" s="1">
        <v>4</v>
      </c>
      <c r="AX1184" s="1">
        <v>0</v>
      </c>
      <c r="AY1184" t="str">
        <f t="shared" si="198"/>
        <v>2021_01_DEN</v>
      </c>
      <c r="AZ1184" t="str">
        <f t="shared" si="199"/>
        <v>T.Patrick</v>
      </c>
      <c r="BA1184" t="str">
        <f t="shared" si="200"/>
        <v/>
      </c>
      <c r="BB1184" t="str">
        <f t="shared" si="201"/>
        <v>2021_01_DEN</v>
      </c>
      <c r="BC1184" t="str">
        <f t="shared" si="202"/>
        <v/>
      </c>
      <c r="BD1184">
        <f>COUNTIFS($BB$1:BB1184,BB1184,$BC$1:BC1184,"ru")</f>
        <v>2</v>
      </c>
      <c r="BE1184" t="str">
        <f t="shared" si="203"/>
        <v>re</v>
      </c>
      <c r="BF1184">
        <f>COUNTIFS($BB$1:BB1184,BB1184,$BE$1:BE1184,"re")</f>
        <v>6</v>
      </c>
      <c r="BG1184" t="str">
        <f t="shared" si="204"/>
        <v>22021_01_DEN</v>
      </c>
      <c r="BH1184" t="str">
        <f t="shared" si="205"/>
        <v>re62021_01_DEN</v>
      </c>
      <c r="BI1184" t="str">
        <f t="shared" si="206"/>
        <v>2021_01_DENT.Patrick</v>
      </c>
      <c r="BJ1184" t="str">
        <f t="shared" si="207"/>
        <v>2021_DEN_T.Patrick</v>
      </c>
      <c r="BK1184" t="str">
        <f>IF(ISERROR(MATCH(LEFT(C1184,5)&amp;B1184&amp;"_"&amp;A1184,$BK$1:BK1183,0)),LEFT(C1184,5)&amp;B1184&amp;"_"&amp;A1184,"")</f>
        <v/>
      </c>
      <c r="BL1184">
        <f>COUNTIFS($B$1:B1184,B1184)-COUNTIFS($B$1:B1184,B1184,$BK$1:BK1184,"")</f>
        <v>10</v>
      </c>
      <c r="BM1184" t="str">
        <f t="shared" si="208"/>
        <v/>
      </c>
    </row>
    <row r="1185" spans="1:65" x14ac:dyDescent="0.25">
      <c r="A1185" s="1" t="s">
        <v>234</v>
      </c>
      <c r="B1185" s="1" t="s">
        <v>99</v>
      </c>
      <c r="C1185" s="1" t="s">
        <v>1642</v>
      </c>
      <c r="D1185" s="1">
        <v>4.3999999999999997E-2</v>
      </c>
      <c r="E1185" s="1">
        <v>1.35</v>
      </c>
      <c r="F1185" s="1" t="s">
        <v>1877</v>
      </c>
      <c r="G1185" s="1" t="s">
        <v>52</v>
      </c>
      <c r="H1185" s="1" t="s">
        <v>52</v>
      </c>
      <c r="I1185" s="1" t="s">
        <v>52</v>
      </c>
      <c r="J1185" s="1" t="s">
        <v>52</v>
      </c>
      <c r="K1185" s="1" t="s">
        <v>52</v>
      </c>
      <c r="L1185" s="1" t="s">
        <v>52</v>
      </c>
      <c r="M1185" s="1" t="s">
        <v>52</v>
      </c>
      <c r="N1185" s="1" t="s">
        <v>52</v>
      </c>
      <c r="O1185" s="1" t="s">
        <v>52</v>
      </c>
      <c r="P1185" s="1" t="s">
        <v>52</v>
      </c>
      <c r="Q1185" s="1" t="s">
        <v>52</v>
      </c>
      <c r="R1185" s="1" t="s">
        <v>52</v>
      </c>
      <c r="S1185" s="1" t="s">
        <v>52</v>
      </c>
      <c r="T1185" s="1" t="s">
        <v>52</v>
      </c>
      <c r="U1185" s="1" t="s">
        <v>52</v>
      </c>
      <c r="V1185" s="1" t="s">
        <v>52</v>
      </c>
      <c r="W1185" s="1" t="s">
        <v>52</v>
      </c>
      <c r="X1185" s="1" t="s">
        <v>52</v>
      </c>
      <c r="Y1185" s="1" t="s">
        <v>52</v>
      </c>
      <c r="Z1185" s="1" t="s">
        <v>52</v>
      </c>
      <c r="AA1185" s="1" t="s">
        <v>52</v>
      </c>
      <c r="AB1185" s="1" t="s">
        <v>52</v>
      </c>
      <c r="AC1185" s="1" t="s">
        <v>52</v>
      </c>
      <c r="AD1185" s="1">
        <v>39</v>
      </c>
      <c r="AE1185" s="1">
        <v>0</v>
      </c>
      <c r="AF1185" s="1">
        <v>3</v>
      </c>
      <c r="AG1185" s="1">
        <v>6</v>
      </c>
      <c r="AH1185" s="1">
        <v>0.5</v>
      </c>
      <c r="AI1185" s="1">
        <v>-23.96</v>
      </c>
      <c r="AJ1185" s="1">
        <v>2</v>
      </c>
      <c r="AK1185" s="1">
        <v>74</v>
      </c>
      <c r="AL1185" s="1">
        <v>17</v>
      </c>
      <c r="AM1185" s="1">
        <v>14</v>
      </c>
      <c r="AN1185" s="1">
        <v>0</v>
      </c>
      <c r="AO1185" s="1">
        <v>0</v>
      </c>
      <c r="AP1185" s="1">
        <v>254</v>
      </c>
      <c r="AQ1185" s="1">
        <v>1</v>
      </c>
      <c r="AR1185" s="1">
        <v>17</v>
      </c>
      <c r="AS1185" s="1">
        <v>19</v>
      </c>
      <c r="AT1185" s="1">
        <v>178</v>
      </c>
      <c r="AU1185" s="1">
        <v>365</v>
      </c>
      <c r="AV1185" s="1">
        <v>106</v>
      </c>
      <c r="AW1185" s="1">
        <v>2</v>
      </c>
      <c r="AX1185" s="1">
        <v>2</v>
      </c>
      <c r="AY1185" t="str">
        <f t="shared" si="198"/>
        <v>2021_04_DEN</v>
      </c>
      <c r="AZ1185" t="str">
        <f t="shared" si="199"/>
        <v>T.Patrick</v>
      </c>
      <c r="BA1185" t="str">
        <f t="shared" si="200"/>
        <v/>
      </c>
      <c r="BB1185" t="str">
        <f t="shared" si="201"/>
        <v>2021_04_DEN</v>
      </c>
      <c r="BC1185" t="str">
        <f t="shared" si="202"/>
        <v/>
      </c>
      <c r="BD1185">
        <f>COUNTIFS($BB$1:BB1185,BB1185,$BC$1:BC1185,"ru")</f>
        <v>2</v>
      </c>
      <c r="BE1185" t="str">
        <f t="shared" si="203"/>
        <v>re</v>
      </c>
      <c r="BF1185">
        <f>COUNTIFS($BB$1:BB1185,BB1185,$BE$1:BE1185,"re")</f>
        <v>5</v>
      </c>
      <c r="BG1185" t="str">
        <f t="shared" si="204"/>
        <v>22021_04_DEN</v>
      </c>
      <c r="BH1185" t="str">
        <f t="shared" si="205"/>
        <v>re52021_04_DEN</v>
      </c>
      <c r="BI1185" t="str">
        <f t="shared" si="206"/>
        <v>2021_04_DENT.Patrick</v>
      </c>
      <c r="BJ1185" t="str">
        <f t="shared" si="207"/>
        <v>2021_DEN_T.Patrick</v>
      </c>
      <c r="BK1185" t="str">
        <f>IF(ISERROR(MATCH(LEFT(C1185,5)&amp;B1185&amp;"_"&amp;A1185,$BK$1:BK1184,0)),LEFT(C1185,5)&amp;B1185&amp;"_"&amp;A1185,"")</f>
        <v/>
      </c>
      <c r="BL1185">
        <f>COUNTIFS($B$1:B1185,B1185)-COUNTIFS($B$1:B1185,B1185,$BK$1:BK1185,"")</f>
        <v>10</v>
      </c>
      <c r="BM1185" t="str">
        <f t="shared" si="208"/>
        <v/>
      </c>
    </row>
    <row r="1186" spans="1:65" x14ac:dyDescent="0.25">
      <c r="A1186" s="1" t="s">
        <v>315</v>
      </c>
      <c r="B1186" s="1" t="s">
        <v>72</v>
      </c>
      <c r="C1186" s="1" t="s">
        <v>1243</v>
      </c>
      <c r="D1186" s="1">
        <v>8.1000000000000003E-2</v>
      </c>
      <c r="E1186" s="1">
        <v>1.93</v>
      </c>
      <c r="F1186" s="1" t="s">
        <v>1460</v>
      </c>
      <c r="G1186" s="1" t="s">
        <v>52</v>
      </c>
      <c r="H1186" s="1" t="s">
        <v>52</v>
      </c>
      <c r="I1186" s="1" t="s">
        <v>52</v>
      </c>
      <c r="J1186" s="1" t="s">
        <v>52</v>
      </c>
      <c r="K1186" s="1" t="s">
        <v>52</v>
      </c>
      <c r="L1186" s="1" t="s">
        <v>52</v>
      </c>
      <c r="M1186" s="1" t="s">
        <v>52</v>
      </c>
      <c r="N1186" s="1" t="s">
        <v>52</v>
      </c>
      <c r="O1186" s="1" t="s">
        <v>52</v>
      </c>
      <c r="P1186" s="1" t="s">
        <v>52</v>
      </c>
      <c r="Q1186" s="1" t="s">
        <v>52</v>
      </c>
      <c r="R1186" s="1" t="s">
        <v>52</v>
      </c>
      <c r="S1186" s="1" t="s">
        <v>52</v>
      </c>
      <c r="T1186" s="1" t="s">
        <v>52</v>
      </c>
      <c r="U1186" s="1" t="s">
        <v>52</v>
      </c>
      <c r="V1186" s="1" t="s">
        <v>52</v>
      </c>
      <c r="W1186" s="1" t="s">
        <v>52</v>
      </c>
      <c r="X1186" s="1" t="s">
        <v>52</v>
      </c>
      <c r="Y1186" s="1" t="s">
        <v>52</v>
      </c>
      <c r="Z1186" s="1" t="s">
        <v>52</v>
      </c>
      <c r="AA1186" s="1" t="s">
        <v>52</v>
      </c>
      <c r="AB1186" s="1" t="s">
        <v>52</v>
      </c>
      <c r="AC1186" s="1" t="s">
        <v>52</v>
      </c>
      <c r="AD1186" s="1">
        <v>39</v>
      </c>
      <c r="AE1186" s="1">
        <v>0</v>
      </c>
      <c r="AF1186" s="1">
        <v>1</v>
      </c>
      <c r="AG1186" s="1">
        <v>1</v>
      </c>
      <c r="AH1186" s="1">
        <v>1</v>
      </c>
      <c r="AI1186" s="1">
        <v>29.38</v>
      </c>
      <c r="AJ1186" s="1">
        <v>1</v>
      </c>
      <c r="AK1186" s="1">
        <v>9</v>
      </c>
      <c r="AL1186" s="1">
        <v>30</v>
      </c>
      <c r="AM1186" s="1">
        <v>1</v>
      </c>
      <c r="AN1186" s="1">
        <v>0</v>
      </c>
      <c r="AO1186" s="1">
        <v>0</v>
      </c>
      <c r="AP1186" s="1">
        <v>389</v>
      </c>
      <c r="AQ1186" s="1">
        <v>2</v>
      </c>
      <c r="AR1186" s="1">
        <v>18</v>
      </c>
      <c r="AS1186" s="1">
        <v>23</v>
      </c>
      <c r="AT1186" s="1">
        <v>298</v>
      </c>
      <c r="AU1186" s="1">
        <v>282</v>
      </c>
      <c r="AV1186" s="1">
        <v>106</v>
      </c>
      <c r="AW1186" s="1">
        <v>0</v>
      </c>
      <c r="AX1186" s="1">
        <v>0</v>
      </c>
      <c r="AY1186" t="str">
        <f t="shared" si="198"/>
        <v>2021_03_SEA</v>
      </c>
      <c r="AZ1186" t="str">
        <f t="shared" si="199"/>
        <v>W.Dissly</v>
      </c>
      <c r="BA1186" t="str">
        <f t="shared" si="200"/>
        <v/>
      </c>
      <c r="BB1186" t="str">
        <f t="shared" si="201"/>
        <v>2021_03_SEA</v>
      </c>
      <c r="BC1186" t="str">
        <f t="shared" si="202"/>
        <v/>
      </c>
      <c r="BD1186">
        <f>COUNTIFS($BB$1:BB1186,BB1186,$BC$1:BC1186,"ru")</f>
        <v>3</v>
      </c>
      <c r="BE1186" t="str">
        <f t="shared" si="203"/>
        <v>re</v>
      </c>
      <c r="BF1186">
        <f>COUNTIFS($BB$1:BB1186,BB1186,$BE$1:BE1186,"re")</f>
        <v>6</v>
      </c>
      <c r="BG1186" t="str">
        <f t="shared" si="204"/>
        <v>32021_03_SEA</v>
      </c>
      <c r="BH1186" t="str">
        <f t="shared" si="205"/>
        <v>re62021_03_SEA</v>
      </c>
      <c r="BI1186" t="str">
        <f t="shared" si="206"/>
        <v>2021_03_SEAW.Dissly</v>
      </c>
      <c r="BJ1186" t="str">
        <f t="shared" si="207"/>
        <v>2021_SEA_W.Dissly</v>
      </c>
      <c r="BK1186" t="str">
        <f>IF(ISERROR(MATCH(LEFT(C1186,5)&amp;B1186&amp;"_"&amp;A1186,$BK$1:BK1185,0)),LEFT(C1186,5)&amp;B1186&amp;"_"&amp;A1186,"")</f>
        <v>2021_SEA_W.Dissly</v>
      </c>
      <c r="BL1186">
        <f>COUNTIFS($B$1:B1186,B1186)-COUNTIFS($B$1:B1186,B1186,$BK$1:BK1186,"")</f>
        <v>13</v>
      </c>
      <c r="BM1186" t="str">
        <f t="shared" si="208"/>
        <v>2021_SEA13</v>
      </c>
    </row>
    <row r="1187" spans="1:65" x14ac:dyDescent="0.25">
      <c r="A1187" s="1" t="s">
        <v>217</v>
      </c>
      <c r="B1187" s="1" t="s">
        <v>74</v>
      </c>
      <c r="C1187" s="1" t="s">
        <v>2064</v>
      </c>
      <c r="D1187" s="1">
        <v>0.10199999999999999</v>
      </c>
      <c r="E1187" s="1">
        <v>2.56</v>
      </c>
      <c r="F1187" s="1" t="s">
        <v>2257</v>
      </c>
      <c r="G1187" s="1" t="s">
        <v>52</v>
      </c>
      <c r="H1187" s="1" t="s">
        <v>52</v>
      </c>
      <c r="I1187" s="1" t="s">
        <v>52</v>
      </c>
      <c r="J1187" s="1" t="s">
        <v>52</v>
      </c>
      <c r="K1187" s="1" t="s">
        <v>52</v>
      </c>
      <c r="L1187" s="1" t="s">
        <v>52</v>
      </c>
      <c r="M1187" s="1" t="s">
        <v>52</v>
      </c>
      <c r="N1187" s="1" t="s">
        <v>52</v>
      </c>
      <c r="O1187" s="1" t="s">
        <v>52</v>
      </c>
      <c r="P1187" s="1" t="s">
        <v>52</v>
      </c>
      <c r="Q1187" s="1" t="s">
        <v>52</v>
      </c>
      <c r="R1187" s="1" t="s">
        <v>52</v>
      </c>
      <c r="S1187" s="1" t="s">
        <v>52</v>
      </c>
      <c r="T1187" s="1" t="s">
        <v>52</v>
      </c>
      <c r="U1187" s="1" t="s">
        <v>52</v>
      </c>
      <c r="V1187" s="1" t="s">
        <v>52</v>
      </c>
      <c r="W1187" s="1" t="s">
        <v>52</v>
      </c>
      <c r="X1187" s="1" t="s">
        <v>52</v>
      </c>
      <c r="Y1187" s="1" t="s">
        <v>52</v>
      </c>
      <c r="Z1187" s="1" t="s">
        <v>52</v>
      </c>
      <c r="AA1187" s="1" t="s">
        <v>52</v>
      </c>
      <c r="AB1187" s="1" t="s">
        <v>52</v>
      </c>
      <c r="AC1187" s="1" t="s">
        <v>52</v>
      </c>
      <c r="AD1187" s="1">
        <v>38</v>
      </c>
      <c r="AE1187" s="1">
        <v>0</v>
      </c>
      <c r="AF1187" s="1">
        <v>3</v>
      </c>
      <c r="AG1187" s="1">
        <v>6</v>
      </c>
      <c r="AH1187" s="1">
        <v>0.5</v>
      </c>
      <c r="AI1187" s="1">
        <v>-36.79</v>
      </c>
      <c r="AJ1187" s="1">
        <v>3</v>
      </c>
      <c r="AK1187" s="1">
        <v>48</v>
      </c>
      <c r="AL1187" s="1">
        <v>22</v>
      </c>
      <c r="AM1187" s="1">
        <v>20</v>
      </c>
      <c r="AN1187" s="1">
        <v>0</v>
      </c>
      <c r="AO1187" s="1">
        <v>0</v>
      </c>
      <c r="AP1187" s="1">
        <v>368</v>
      </c>
      <c r="AQ1187" s="1">
        <v>4</v>
      </c>
      <c r="AR1187" s="1">
        <v>36</v>
      </c>
      <c r="AS1187" s="1">
        <v>14</v>
      </c>
      <c r="AT1187" s="1">
        <v>197</v>
      </c>
      <c r="AU1187" s="1">
        <v>166</v>
      </c>
      <c r="AV1187" s="1">
        <v>184</v>
      </c>
      <c r="AW1187" s="1">
        <v>5</v>
      </c>
      <c r="AX1187" s="1">
        <v>4</v>
      </c>
      <c r="AY1187" t="str">
        <f t="shared" si="198"/>
        <v>2021_05_TEN</v>
      </c>
      <c r="AZ1187" t="str">
        <f t="shared" si="199"/>
        <v>A.Brown</v>
      </c>
      <c r="BA1187" t="str">
        <f t="shared" si="200"/>
        <v/>
      </c>
      <c r="BB1187" t="str">
        <f t="shared" si="201"/>
        <v>2021_05_TEN</v>
      </c>
      <c r="BC1187" t="str">
        <f t="shared" si="202"/>
        <v/>
      </c>
      <c r="BD1187">
        <f>COUNTIFS($BB$1:BB1187,BB1187,$BC$1:BC1187,"ru")</f>
        <v>5</v>
      </c>
      <c r="BE1187" t="str">
        <f t="shared" si="203"/>
        <v>re</v>
      </c>
      <c r="BF1187">
        <f>COUNTIFS($BB$1:BB1187,BB1187,$BE$1:BE1187,"re")</f>
        <v>4</v>
      </c>
      <c r="BG1187" t="str">
        <f t="shared" si="204"/>
        <v>52021_05_TEN</v>
      </c>
      <c r="BH1187" t="str">
        <f t="shared" si="205"/>
        <v>re42021_05_TEN</v>
      </c>
      <c r="BI1187" t="str">
        <f t="shared" si="206"/>
        <v>2021_05_TENA.Brown</v>
      </c>
      <c r="BJ1187" t="str">
        <f t="shared" si="207"/>
        <v>2021_TEN_A.Brown</v>
      </c>
      <c r="BK1187" t="str">
        <f>IF(ISERROR(MATCH(LEFT(C1187,5)&amp;B1187&amp;"_"&amp;A1187,$BK$1:BK1186,0)),LEFT(C1187,5)&amp;B1187&amp;"_"&amp;A1187,"")</f>
        <v/>
      </c>
      <c r="BL1187">
        <f>COUNTIFS($B$1:B1187,B1187)-COUNTIFS($B$1:B1187,B1187,$BK$1:BK1187,"")</f>
        <v>14</v>
      </c>
      <c r="BM1187" t="str">
        <f t="shared" si="208"/>
        <v/>
      </c>
    </row>
    <row r="1188" spans="1:65" x14ac:dyDescent="0.25">
      <c r="A1188" s="1" t="s">
        <v>320</v>
      </c>
      <c r="B1188" s="1" t="s">
        <v>105</v>
      </c>
      <c r="C1188" s="1" t="s">
        <v>1258</v>
      </c>
      <c r="D1188" s="1">
        <v>0.107</v>
      </c>
      <c r="E1188" s="1">
        <v>0.26</v>
      </c>
      <c r="F1188" s="1" t="s">
        <v>1461</v>
      </c>
      <c r="G1188" s="1" t="s">
        <v>52</v>
      </c>
      <c r="H1188" s="1" t="s">
        <v>52</v>
      </c>
      <c r="I1188" s="1" t="s">
        <v>52</v>
      </c>
      <c r="J1188" s="1" t="s">
        <v>52</v>
      </c>
      <c r="K1188" s="1" t="s">
        <v>52</v>
      </c>
      <c r="L1188" s="1" t="s">
        <v>52</v>
      </c>
      <c r="M1188" s="1" t="s">
        <v>52</v>
      </c>
      <c r="N1188" s="1" t="s">
        <v>52</v>
      </c>
      <c r="O1188" s="1" t="s">
        <v>52</v>
      </c>
      <c r="P1188" s="1" t="s">
        <v>52</v>
      </c>
      <c r="Q1188" s="1" t="s">
        <v>52</v>
      </c>
      <c r="R1188" s="1" t="s">
        <v>52</v>
      </c>
      <c r="S1188" s="1" t="s">
        <v>52</v>
      </c>
      <c r="T1188" s="1" t="s">
        <v>52</v>
      </c>
      <c r="U1188" s="1" t="s">
        <v>52</v>
      </c>
      <c r="V1188" s="1" t="s">
        <v>52</v>
      </c>
      <c r="W1188" s="1" t="s">
        <v>52</v>
      </c>
      <c r="X1188" s="1" t="s">
        <v>52</v>
      </c>
      <c r="Y1188" s="1" t="s">
        <v>52</v>
      </c>
      <c r="Z1188" s="1" t="s">
        <v>52</v>
      </c>
      <c r="AA1188" s="1" t="s">
        <v>52</v>
      </c>
      <c r="AB1188" s="1" t="s">
        <v>52</v>
      </c>
      <c r="AC1188" s="1" t="s">
        <v>52</v>
      </c>
      <c r="AD1188" s="1">
        <v>38</v>
      </c>
      <c r="AE1188" s="1">
        <v>0</v>
      </c>
      <c r="AF1188" s="1">
        <v>1</v>
      </c>
      <c r="AG1188" s="1">
        <v>2</v>
      </c>
      <c r="AH1188" s="1">
        <v>0.5</v>
      </c>
      <c r="AI1188" s="1">
        <v>6.55</v>
      </c>
      <c r="AJ1188" s="1">
        <v>1</v>
      </c>
      <c r="AK1188" s="1">
        <v>46</v>
      </c>
      <c r="AL1188" s="1">
        <v>4</v>
      </c>
      <c r="AM1188" s="1">
        <v>6</v>
      </c>
      <c r="AN1188" s="1">
        <v>0</v>
      </c>
      <c r="AO1188" s="1">
        <v>0</v>
      </c>
      <c r="AP1188" s="1">
        <v>348</v>
      </c>
      <c r="AQ1188" s="1">
        <v>1</v>
      </c>
      <c r="AR1188" s="1">
        <v>28</v>
      </c>
      <c r="AS1188" s="1">
        <v>24</v>
      </c>
      <c r="AT1188" s="1">
        <v>266</v>
      </c>
      <c r="AU1188" s="1">
        <v>238</v>
      </c>
      <c r="AV1188" s="1">
        <v>100</v>
      </c>
      <c r="AW1188" s="1">
        <v>6</v>
      </c>
      <c r="AX1188" s="1">
        <v>2</v>
      </c>
      <c r="AY1188" t="str">
        <f t="shared" si="198"/>
        <v>2021_03_NYG</v>
      </c>
      <c r="AZ1188" t="str">
        <f t="shared" si="199"/>
        <v>C.Board</v>
      </c>
      <c r="BA1188" t="str">
        <f t="shared" si="200"/>
        <v/>
      </c>
      <c r="BB1188" t="str">
        <f t="shared" si="201"/>
        <v>2021_03_NYG</v>
      </c>
      <c r="BC1188" t="str">
        <f t="shared" si="202"/>
        <v/>
      </c>
      <c r="BD1188">
        <f>COUNTIFS($BB$1:BB1188,BB1188,$BC$1:BC1188,"ru")</f>
        <v>4</v>
      </c>
      <c r="BE1188" t="str">
        <f t="shared" si="203"/>
        <v>re</v>
      </c>
      <c r="BF1188">
        <f>COUNTIFS($BB$1:BB1188,BB1188,$BE$1:BE1188,"re")</f>
        <v>4</v>
      </c>
      <c r="BG1188" t="str">
        <f t="shared" si="204"/>
        <v>42021_03_NYG</v>
      </c>
      <c r="BH1188" t="str">
        <f t="shared" si="205"/>
        <v>re42021_03_NYG</v>
      </c>
      <c r="BI1188" t="str">
        <f t="shared" si="206"/>
        <v>2021_03_NYGC.Board</v>
      </c>
      <c r="BJ1188" t="str">
        <f t="shared" si="207"/>
        <v>2021_NYG_C.Board</v>
      </c>
      <c r="BK1188" t="str">
        <f>IF(ISERROR(MATCH(LEFT(C1188,5)&amp;B1188&amp;"_"&amp;A1188,$BK$1:BK1187,0)),LEFT(C1188,5)&amp;B1188&amp;"_"&amp;A1188,"")</f>
        <v/>
      </c>
      <c r="BL1188">
        <f>COUNTIFS($B$1:B1188,B1188)-COUNTIFS($B$1:B1188,B1188,$BK$1:BK1188,"")</f>
        <v>15</v>
      </c>
      <c r="BM1188" t="str">
        <f t="shared" si="208"/>
        <v/>
      </c>
    </row>
    <row r="1189" spans="1:65" x14ac:dyDescent="0.25">
      <c r="A1189" s="1" t="s">
        <v>211</v>
      </c>
      <c r="B1189" s="1" t="s">
        <v>69</v>
      </c>
      <c r="C1189" s="1" t="s">
        <v>859</v>
      </c>
      <c r="D1189" s="1">
        <v>5.3999999999999999E-2</v>
      </c>
      <c r="E1189" s="1">
        <v>1.58</v>
      </c>
      <c r="F1189" s="1" t="s">
        <v>1058</v>
      </c>
      <c r="G1189" s="1" t="s">
        <v>52</v>
      </c>
      <c r="H1189" s="1" t="s">
        <v>52</v>
      </c>
      <c r="I1189" s="1" t="s">
        <v>52</v>
      </c>
      <c r="J1189" s="1" t="s">
        <v>52</v>
      </c>
      <c r="K1189" s="1" t="s">
        <v>52</v>
      </c>
      <c r="L1189" s="1" t="s">
        <v>52</v>
      </c>
      <c r="M1189" s="1" t="s">
        <v>52</v>
      </c>
      <c r="N1189" s="1" t="s">
        <v>52</v>
      </c>
      <c r="O1189" s="1" t="s">
        <v>52</v>
      </c>
      <c r="P1189" s="1" t="s">
        <v>52</v>
      </c>
      <c r="Q1189" s="1" t="s">
        <v>52</v>
      </c>
      <c r="R1189" s="1" t="s">
        <v>52</v>
      </c>
      <c r="S1189" s="1" t="s">
        <v>52</v>
      </c>
      <c r="T1189" s="1" t="s">
        <v>52</v>
      </c>
      <c r="U1189" s="1" t="s">
        <v>52</v>
      </c>
      <c r="V1189" s="1" t="s">
        <v>52</v>
      </c>
      <c r="W1189" s="1" t="s">
        <v>52</v>
      </c>
      <c r="X1189" s="1" t="s">
        <v>52</v>
      </c>
      <c r="Y1189" s="1" t="s">
        <v>52</v>
      </c>
      <c r="Z1189" s="1" t="s">
        <v>52</v>
      </c>
      <c r="AA1189" s="1" t="s">
        <v>52</v>
      </c>
      <c r="AB1189" s="1" t="s">
        <v>52</v>
      </c>
      <c r="AC1189" s="1" t="s">
        <v>52</v>
      </c>
      <c r="AD1189" s="1">
        <v>38</v>
      </c>
      <c r="AE1189" s="1">
        <v>0</v>
      </c>
      <c r="AF1189" s="1">
        <v>4</v>
      </c>
      <c r="AG1189" s="1">
        <v>6</v>
      </c>
      <c r="AH1189" s="1">
        <v>0.66600000000000004</v>
      </c>
      <c r="AI1189" s="1">
        <v>2.98</v>
      </c>
      <c r="AJ1189" s="1">
        <v>1</v>
      </c>
      <c r="AK1189" s="1">
        <v>57</v>
      </c>
      <c r="AL1189" s="1">
        <v>15</v>
      </c>
      <c r="AM1189" s="1">
        <v>23</v>
      </c>
      <c r="AN1189" s="1">
        <v>0</v>
      </c>
      <c r="AO1189" s="1">
        <v>0</v>
      </c>
      <c r="AP1189" s="1">
        <v>260</v>
      </c>
      <c r="AQ1189" s="1">
        <v>2</v>
      </c>
      <c r="AR1189" s="1">
        <v>24</v>
      </c>
      <c r="AS1189" s="1">
        <v>22</v>
      </c>
      <c r="AT1189" s="1">
        <v>186</v>
      </c>
      <c r="AU1189" s="1">
        <v>140</v>
      </c>
      <c r="AV1189" s="1">
        <v>101</v>
      </c>
      <c r="AW1189" s="1">
        <v>7</v>
      </c>
      <c r="AX1189" s="1">
        <v>4</v>
      </c>
      <c r="AY1189" t="str">
        <f t="shared" si="198"/>
        <v>2021_02_NE</v>
      </c>
      <c r="AZ1189" t="str">
        <f t="shared" si="199"/>
        <v>J.Meyers</v>
      </c>
      <c r="BA1189" t="str">
        <f t="shared" si="200"/>
        <v/>
      </c>
      <c r="BB1189" t="str">
        <f t="shared" si="201"/>
        <v>2021_02_NE</v>
      </c>
      <c r="BC1189" t="str">
        <f t="shared" si="202"/>
        <v/>
      </c>
      <c r="BD1189">
        <f>COUNTIFS($BB$1:BB1189,BB1189,$BC$1:BC1189,"ru")</f>
        <v>4</v>
      </c>
      <c r="BE1189" t="str">
        <f t="shared" si="203"/>
        <v>re</v>
      </c>
      <c r="BF1189">
        <f>COUNTIFS($BB$1:BB1189,BB1189,$BE$1:BE1189,"re")</f>
        <v>5</v>
      </c>
      <c r="BG1189" t="str">
        <f t="shared" si="204"/>
        <v>42021_02_NE</v>
      </c>
      <c r="BH1189" t="str">
        <f t="shared" si="205"/>
        <v>re52021_02_NE</v>
      </c>
      <c r="BI1189" t="str">
        <f t="shared" si="206"/>
        <v>2021_02_NEJ.Meyers</v>
      </c>
      <c r="BJ1189" t="str">
        <f t="shared" si="207"/>
        <v>2021_NE_J.Meyers</v>
      </c>
      <c r="BK1189" t="str">
        <f>IF(ISERROR(MATCH(LEFT(C1189,5)&amp;B1189&amp;"_"&amp;A1189,$BK$1:BK1188,0)),LEFT(C1189,5)&amp;B1189&amp;"_"&amp;A1189,"")</f>
        <v/>
      </c>
      <c r="BL1189">
        <f>COUNTIFS($B$1:B1189,B1189)-COUNTIFS($B$1:B1189,B1189,$BK$1:BK1189,"")</f>
        <v>11</v>
      </c>
      <c r="BM1189" t="str">
        <f t="shared" si="208"/>
        <v/>
      </c>
    </row>
    <row r="1190" spans="1:65" x14ac:dyDescent="0.25">
      <c r="A1190" s="1" t="s">
        <v>1475</v>
      </c>
      <c r="B1190" s="1" t="s">
        <v>110</v>
      </c>
      <c r="C1190" s="1" t="s">
        <v>2047</v>
      </c>
      <c r="D1190" s="1">
        <v>1.7000000000000001E-2</v>
      </c>
      <c r="E1190" s="1">
        <v>7.0000000000000007E-2</v>
      </c>
      <c r="F1190" s="1" t="s">
        <v>2258</v>
      </c>
      <c r="G1190" s="1" t="s">
        <v>52</v>
      </c>
      <c r="H1190" s="1" t="s">
        <v>52</v>
      </c>
      <c r="I1190" s="1" t="s">
        <v>52</v>
      </c>
      <c r="J1190" s="1" t="s">
        <v>52</v>
      </c>
      <c r="K1190" s="1" t="s">
        <v>52</v>
      </c>
      <c r="L1190" s="1" t="s">
        <v>52</v>
      </c>
      <c r="M1190" s="1" t="s">
        <v>52</v>
      </c>
      <c r="N1190" s="1" t="s">
        <v>52</v>
      </c>
      <c r="O1190" s="1" t="s">
        <v>52</v>
      </c>
      <c r="P1190" s="1" t="s">
        <v>52</v>
      </c>
      <c r="Q1190" s="1" t="s">
        <v>52</v>
      </c>
      <c r="R1190" s="1" t="s">
        <v>52</v>
      </c>
      <c r="S1190" s="1" t="s">
        <v>52</v>
      </c>
      <c r="T1190" s="1" t="s">
        <v>52</v>
      </c>
      <c r="U1190" s="1" t="s">
        <v>52</v>
      </c>
      <c r="V1190" s="1" t="s">
        <v>52</v>
      </c>
      <c r="W1190" s="1" t="s">
        <v>52</v>
      </c>
      <c r="X1190" s="1" t="s">
        <v>52</v>
      </c>
      <c r="Y1190" s="1" t="s">
        <v>52</v>
      </c>
      <c r="Z1190" s="1" t="s">
        <v>52</v>
      </c>
      <c r="AA1190" s="1" t="s">
        <v>52</v>
      </c>
      <c r="AB1190" s="1" t="s">
        <v>52</v>
      </c>
      <c r="AC1190" s="1" t="s">
        <v>52</v>
      </c>
      <c r="AD1190" s="1">
        <v>38</v>
      </c>
      <c r="AE1190" s="1">
        <v>0</v>
      </c>
      <c r="AF1190" s="1">
        <v>2</v>
      </c>
      <c r="AG1190" s="1">
        <v>3</v>
      </c>
      <c r="AH1190" s="1">
        <v>0.66600000000000004</v>
      </c>
      <c r="AI1190" s="1">
        <v>28.45</v>
      </c>
      <c r="AJ1190" s="1">
        <v>2</v>
      </c>
      <c r="AK1190" s="1">
        <v>57</v>
      </c>
      <c r="AL1190" s="1">
        <v>1</v>
      </c>
      <c r="AM1190" s="1">
        <v>6</v>
      </c>
      <c r="AN1190" s="1">
        <v>0</v>
      </c>
      <c r="AO1190" s="1">
        <v>0</v>
      </c>
      <c r="AP1190" s="1">
        <v>232</v>
      </c>
      <c r="AQ1190" s="1">
        <v>2</v>
      </c>
      <c r="AR1190" s="1">
        <v>18</v>
      </c>
      <c r="AS1190" s="1">
        <v>19</v>
      </c>
      <c r="AT1190" s="1">
        <v>192</v>
      </c>
      <c r="AU1190" s="1">
        <v>276</v>
      </c>
      <c r="AV1190" s="1">
        <v>64</v>
      </c>
      <c r="AW1190" s="1">
        <v>6</v>
      </c>
      <c r="AX1190" s="1">
        <v>4</v>
      </c>
      <c r="AY1190" t="str">
        <f t="shared" si="198"/>
        <v>2021_05_NYJ</v>
      </c>
      <c r="AZ1190" t="str">
        <f t="shared" si="199"/>
        <v>K.Cole</v>
      </c>
      <c r="BA1190" t="str">
        <f t="shared" si="200"/>
        <v/>
      </c>
      <c r="BB1190" t="str">
        <f t="shared" si="201"/>
        <v>2021_05_NYJ</v>
      </c>
      <c r="BC1190" t="str">
        <f t="shared" si="202"/>
        <v/>
      </c>
      <c r="BD1190">
        <f>COUNTIFS($BB$1:BB1190,BB1190,$BC$1:BC1190,"ru")</f>
        <v>3</v>
      </c>
      <c r="BE1190" t="str">
        <f t="shared" si="203"/>
        <v>re</v>
      </c>
      <c r="BF1190">
        <f>COUNTIFS($BB$1:BB1190,BB1190,$BE$1:BE1190,"re")</f>
        <v>5</v>
      </c>
      <c r="BG1190" t="str">
        <f t="shared" si="204"/>
        <v>32021_05_NYJ</v>
      </c>
      <c r="BH1190" t="str">
        <f t="shared" si="205"/>
        <v>re52021_05_NYJ</v>
      </c>
      <c r="BI1190" t="str">
        <f t="shared" si="206"/>
        <v>2021_05_NYJK.Cole</v>
      </c>
      <c r="BJ1190" t="str">
        <f t="shared" si="207"/>
        <v>2021_NYJ_K.Cole</v>
      </c>
      <c r="BK1190" t="str">
        <f>IF(ISERROR(MATCH(LEFT(C1190,5)&amp;B1190&amp;"_"&amp;A1190,$BK$1:BK1189,0)),LEFT(C1190,5)&amp;B1190&amp;"_"&amp;A1190,"")</f>
        <v/>
      </c>
      <c r="BL1190">
        <f>COUNTIFS($B$1:B1190,B1190)-COUNTIFS($B$1:B1190,B1190,$BK$1:BK1190,"")</f>
        <v>10</v>
      </c>
      <c r="BM1190" t="str">
        <f t="shared" si="208"/>
        <v/>
      </c>
    </row>
    <row r="1191" spans="1:65" x14ac:dyDescent="0.25">
      <c r="A1191" s="1" t="s">
        <v>236</v>
      </c>
      <c r="B1191" s="1" t="s">
        <v>105</v>
      </c>
      <c r="C1191" s="1" t="s">
        <v>837</v>
      </c>
      <c r="D1191" s="1">
        <v>2.1999999999999999E-2</v>
      </c>
      <c r="E1191" s="1">
        <v>0.36</v>
      </c>
      <c r="F1191" s="1" t="s">
        <v>1059</v>
      </c>
      <c r="G1191" s="1" t="s">
        <v>52</v>
      </c>
      <c r="H1191" s="1" t="s">
        <v>52</v>
      </c>
      <c r="I1191" s="1" t="s">
        <v>52</v>
      </c>
      <c r="J1191" s="1" t="s">
        <v>52</v>
      </c>
      <c r="K1191" s="1" t="s">
        <v>52</v>
      </c>
      <c r="L1191" s="1" t="s">
        <v>52</v>
      </c>
      <c r="M1191" s="1" t="s">
        <v>52</v>
      </c>
      <c r="N1191" s="1" t="s">
        <v>52</v>
      </c>
      <c r="O1191" s="1" t="s">
        <v>52</v>
      </c>
      <c r="P1191" s="1" t="s">
        <v>52</v>
      </c>
      <c r="Q1191" s="1" t="s">
        <v>52</v>
      </c>
      <c r="R1191" s="1" t="s">
        <v>52</v>
      </c>
      <c r="S1191" s="1" t="s">
        <v>52</v>
      </c>
      <c r="T1191" s="1" t="s">
        <v>52</v>
      </c>
      <c r="U1191" s="1" t="s">
        <v>52</v>
      </c>
      <c r="V1191" s="1" t="s">
        <v>52</v>
      </c>
      <c r="W1191" s="1" t="s">
        <v>52</v>
      </c>
      <c r="X1191" s="1" t="s">
        <v>52</v>
      </c>
      <c r="Y1191" s="1" t="s">
        <v>52</v>
      </c>
      <c r="Z1191" s="1" t="s">
        <v>52</v>
      </c>
      <c r="AA1191" s="1" t="s">
        <v>52</v>
      </c>
      <c r="AB1191" s="1" t="s">
        <v>52</v>
      </c>
      <c r="AC1191" s="1" t="s">
        <v>52</v>
      </c>
      <c r="AD1191" s="1">
        <v>38</v>
      </c>
      <c r="AE1191" s="1">
        <v>0</v>
      </c>
      <c r="AF1191" s="1">
        <v>3</v>
      </c>
      <c r="AG1191" s="1">
        <v>8</v>
      </c>
      <c r="AH1191" s="1">
        <v>0.375</v>
      </c>
      <c r="AI1191" s="1">
        <v>-63.73</v>
      </c>
      <c r="AJ1191" s="1">
        <v>1</v>
      </c>
      <c r="AK1191" s="1">
        <v>123</v>
      </c>
      <c r="AL1191" s="1">
        <v>2</v>
      </c>
      <c r="AM1191" s="1">
        <v>19</v>
      </c>
      <c r="AN1191" s="1">
        <v>0</v>
      </c>
      <c r="AO1191" s="1">
        <v>0</v>
      </c>
      <c r="AP1191" s="1">
        <v>391</v>
      </c>
      <c r="AQ1191" s="1">
        <v>2</v>
      </c>
      <c r="AR1191" s="1">
        <v>28</v>
      </c>
      <c r="AS1191" s="1">
        <v>22</v>
      </c>
      <c r="AT1191" s="1">
        <v>249</v>
      </c>
      <c r="AU1191" s="1">
        <v>359</v>
      </c>
      <c r="AV1191" s="1">
        <v>163</v>
      </c>
      <c r="AW1191" s="1">
        <v>6</v>
      </c>
      <c r="AX1191" s="1">
        <v>2</v>
      </c>
      <c r="AY1191" t="str">
        <f t="shared" si="198"/>
        <v>2021_02_NYG</v>
      </c>
      <c r="AZ1191" t="str">
        <f t="shared" si="199"/>
        <v>K.Golladay</v>
      </c>
      <c r="BA1191" t="str">
        <f t="shared" si="200"/>
        <v/>
      </c>
      <c r="BB1191" t="str">
        <f t="shared" si="201"/>
        <v>2021_02_NYG</v>
      </c>
      <c r="BC1191" t="str">
        <f t="shared" si="202"/>
        <v/>
      </c>
      <c r="BD1191">
        <f>COUNTIFS($BB$1:BB1191,BB1191,$BC$1:BC1191,"ru")</f>
        <v>6</v>
      </c>
      <c r="BE1191" t="str">
        <f t="shared" si="203"/>
        <v>re</v>
      </c>
      <c r="BF1191">
        <f>COUNTIFS($BB$1:BB1191,BB1191,$BE$1:BE1191,"re")</f>
        <v>5</v>
      </c>
      <c r="BG1191" t="str">
        <f t="shared" si="204"/>
        <v>62021_02_NYG</v>
      </c>
      <c r="BH1191" t="str">
        <f t="shared" si="205"/>
        <v>re52021_02_NYG</v>
      </c>
      <c r="BI1191" t="str">
        <f t="shared" si="206"/>
        <v>2021_02_NYGK.Golladay</v>
      </c>
      <c r="BJ1191" t="str">
        <f t="shared" si="207"/>
        <v>2021_NYG_K.Golladay</v>
      </c>
      <c r="BK1191" t="str">
        <f>IF(ISERROR(MATCH(LEFT(C1191,5)&amp;B1191&amp;"_"&amp;A1191,$BK$1:BK1190,0)),LEFT(C1191,5)&amp;B1191&amp;"_"&amp;A1191,"")</f>
        <v/>
      </c>
      <c r="BL1191">
        <f>COUNTIFS($B$1:B1191,B1191)-COUNTIFS($B$1:B1191,B1191,$BK$1:BK1191,"")</f>
        <v>15</v>
      </c>
      <c r="BM1191" t="str">
        <f t="shared" si="208"/>
        <v/>
      </c>
    </row>
    <row r="1192" spans="1:65" x14ac:dyDescent="0.25">
      <c r="A1192" s="1" t="s">
        <v>291</v>
      </c>
      <c r="B1192" s="1" t="s">
        <v>66</v>
      </c>
      <c r="C1192" s="1" t="s">
        <v>2062</v>
      </c>
      <c r="D1192" s="1">
        <v>7.8E-2</v>
      </c>
      <c r="E1192" s="1">
        <v>3.44</v>
      </c>
      <c r="F1192" s="1" t="s">
        <v>2259</v>
      </c>
      <c r="G1192" s="1" t="s">
        <v>52</v>
      </c>
      <c r="H1192" s="1" t="s">
        <v>52</v>
      </c>
      <c r="I1192" s="1" t="s">
        <v>52</v>
      </c>
      <c r="J1192" s="1" t="s">
        <v>52</v>
      </c>
      <c r="K1192" s="1" t="s">
        <v>52</v>
      </c>
      <c r="L1192" s="1" t="s">
        <v>52</v>
      </c>
      <c r="M1192" s="1" t="s">
        <v>52</v>
      </c>
      <c r="N1192" s="1" t="s">
        <v>52</v>
      </c>
      <c r="O1192" s="1" t="s">
        <v>52</v>
      </c>
      <c r="P1192" s="1" t="s">
        <v>52</v>
      </c>
      <c r="Q1192" s="1" t="s">
        <v>52</v>
      </c>
      <c r="R1192" s="1" t="s">
        <v>52</v>
      </c>
      <c r="S1192" s="1" t="s">
        <v>52</v>
      </c>
      <c r="T1192" s="1" t="s">
        <v>52</v>
      </c>
      <c r="U1192" s="1" t="s">
        <v>52</v>
      </c>
      <c r="V1192" s="1" t="s">
        <v>52</v>
      </c>
      <c r="W1192" s="1" t="s">
        <v>52</v>
      </c>
      <c r="X1192" s="1" t="s">
        <v>52</v>
      </c>
      <c r="Y1192" s="1" t="s">
        <v>52</v>
      </c>
      <c r="Z1192" s="1" t="s">
        <v>52</v>
      </c>
      <c r="AA1192" s="1" t="s">
        <v>52</v>
      </c>
      <c r="AB1192" s="1" t="s">
        <v>52</v>
      </c>
      <c r="AC1192" s="1" t="s">
        <v>52</v>
      </c>
      <c r="AD1192" s="1">
        <v>38</v>
      </c>
      <c r="AE1192" s="1">
        <v>0</v>
      </c>
      <c r="AF1192" s="1">
        <v>3</v>
      </c>
      <c r="AG1192" s="1">
        <v>3</v>
      </c>
      <c r="AH1192" s="1">
        <v>1</v>
      </c>
      <c r="AI1192" s="1">
        <v>26.28</v>
      </c>
      <c r="AJ1192" s="1">
        <v>2</v>
      </c>
      <c r="AK1192" s="1">
        <v>15</v>
      </c>
      <c r="AL1192" s="1">
        <v>23</v>
      </c>
      <c r="AM1192" s="1">
        <v>7</v>
      </c>
      <c r="AN1192" s="1">
        <v>0</v>
      </c>
      <c r="AO1192" s="1">
        <v>0</v>
      </c>
      <c r="AP1192" s="1">
        <v>290</v>
      </c>
      <c r="AQ1192" s="1">
        <v>1</v>
      </c>
      <c r="AR1192" s="1">
        <v>24</v>
      </c>
      <c r="AS1192" s="1">
        <v>21</v>
      </c>
      <c r="AT1192" s="1">
        <v>203</v>
      </c>
      <c r="AU1192" s="1">
        <v>227</v>
      </c>
      <c r="AV1192" s="1">
        <v>108</v>
      </c>
      <c r="AW1192" s="1">
        <v>2</v>
      </c>
      <c r="AX1192" s="1">
        <v>1</v>
      </c>
      <c r="AY1192" t="str">
        <f t="shared" si="198"/>
        <v>2021_05_DET</v>
      </c>
      <c r="AZ1192" t="str">
        <f t="shared" si="199"/>
        <v>Q.Cephus</v>
      </c>
      <c r="BA1192" t="str">
        <f t="shared" si="200"/>
        <v/>
      </c>
      <c r="BB1192" t="str">
        <f t="shared" si="201"/>
        <v>2021_05_DET</v>
      </c>
      <c r="BC1192" t="str">
        <f t="shared" si="202"/>
        <v/>
      </c>
      <c r="BD1192">
        <f>COUNTIFS($BB$1:BB1192,BB1192,$BC$1:BC1192,"ru")</f>
        <v>2</v>
      </c>
      <c r="BE1192" t="str">
        <f t="shared" si="203"/>
        <v>re</v>
      </c>
      <c r="BF1192">
        <f>COUNTIFS($BB$1:BB1192,BB1192,$BE$1:BE1192,"re")</f>
        <v>4</v>
      </c>
      <c r="BG1192" t="str">
        <f t="shared" si="204"/>
        <v>22021_05_DET</v>
      </c>
      <c r="BH1192" t="str">
        <f t="shared" si="205"/>
        <v>re42021_05_DET</v>
      </c>
      <c r="BI1192" t="str">
        <f t="shared" si="206"/>
        <v>2021_05_DETQ.Cephus</v>
      </c>
      <c r="BJ1192" t="str">
        <f t="shared" si="207"/>
        <v>2021_DET_Q.Cephus</v>
      </c>
      <c r="BK1192" t="str">
        <f>IF(ISERROR(MATCH(LEFT(C1192,5)&amp;B1192&amp;"_"&amp;A1192,$BK$1:BK1191,0)),LEFT(C1192,5)&amp;B1192&amp;"_"&amp;A1192,"")</f>
        <v/>
      </c>
      <c r="BL1192">
        <f>COUNTIFS($B$1:B1192,B1192)-COUNTIFS($B$1:B1192,B1192,$BK$1:BK1192,"")</f>
        <v>7</v>
      </c>
      <c r="BM1192" t="str">
        <f t="shared" si="208"/>
        <v/>
      </c>
    </row>
    <row r="1193" spans="1:65" x14ac:dyDescent="0.25">
      <c r="A1193" s="1" t="s">
        <v>183</v>
      </c>
      <c r="B1193" s="1" t="s">
        <v>83</v>
      </c>
      <c r="C1193" s="1" t="s">
        <v>841</v>
      </c>
      <c r="D1193" s="1">
        <v>3.2000000000000001E-2</v>
      </c>
      <c r="E1193" s="1">
        <v>1.67</v>
      </c>
      <c r="F1193" s="1" t="s">
        <v>1060</v>
      </c>
      <c r="G1193" s="1" t="s">
        <v>52</v>
      </c>
      <c r="H1193" s="1" t="s">
        <v>52</v>
      </c>
      <c r="I1193" s="1" t="s">
        <v>52</v>
      </c>
      <c r="J1193" s="1" t="s">
        <v>52</v>
      </c>
      <c r="K1193" s="1" t="s">
        <v>52</v>
      </c>
      <c r="L1193" s="1" t="s">
        <v>52</v>
      </c>
      <c r="M1193" s="1" t="s">
        <v>52</v>
      </c>
      <c r="N1193" s="1" t="s">
        <v>52</v>
      </c>
      <c r="O1193" s="1" t="s">
        <v>52</v>
      </c>
      <c r="P1193" s="1" t="s">
        <v>52</v>
      </c>
      <c r="Q1193" s="1" t="s">
        <v>52</v>
      </c>
      <c r="R1193" s="1" t="s">
        <v>52</v>
      </c>
      <c r="S1193" s="1" t="s">
        <v>52</v>
      </c>
      <c r="T1193" s="1" t="s">
        <v>52</v>
      </c>
      <c r="U1193" s="1" t="s">
        <v>52</v>
      </c>
      <c r="V1193" s="1" t="s">
        <v>52</v>
      </c>
      <c r="W1193" s="1" t="s">
        <v>52</v>
      </c>
      <c r="X1193" s="1" t="s">
        <v>52</v>
      </c>
      <c r="Y1193" s="1" t="s">
        <v>52</v>
      </c>
      <c r="Z1193" s="1" t="s">
        <v>52</v>
      </c>
      <c r="AA1193" s="1" t="s">
        <v>52</v>
      </c>
      <c r="AB1193" s="1" t="s">
        <v>52</v>
      </c>
      <c r="AC1193" s="1" t="s">
        <v>52</v>
      </c>
      <c r="AD1193" s="1">
        <v>38</v>
      </c>
      <c r="AE1193" s="1">
        <v>0</v>
      </c>
      <c r="AF1193" s="1">
        <v>3</v>
      </c>
      <c r="AG1193" s="1">
        <v>6</v>
      </c>
      <c r="AH1193" s="1">
        <v>0.5</v>
      </c>
      <c r="AI1193" s="1">
        <v>-10.8</v>
      </c>
      <c r="AJ1193" s="1">
        <v>2</v>
      </c>
      <c r="AK1193" s="1">
        <v>97</v>
      </c>
      <c r="AL1193" s="1">
        <v>13</v>
      </c>
      <c r="AM1193" s="1">
        <v>13</v>
      </c>
      <c r="AN1193" s="1">
        <v>0</v>
      </c>
      <c r="AO1193" s="1">
        <v>0</v>
      </c>
      <c r="AP1193" s="1">
        <v>383</v>
      </c>
      <c r="AQ1193" s="1">
        <v>3</v>
      </c>
      <c r="AR1193" s="1">
        <v>33</v>
      </c>
      <c r="AS1193" s="1">
        <v>26</v>
      </c>
      <c r="AT1193" s="1">
        <v>305</v>
      </c>
      <c r="AU1193" s="1">
        <v>268</v>
      </c>
      <c r="AV1193" s="1">
        <v>89</v>
      </c>
      <c r="AW1193" s="1">
        <v>7</v>
      </c>
      <c r="AX1193" s="1">
        <v>5</v>
      </c>
      <c r="AY1193" t="str">
        <f t="shared" si="198"/>
        <v>2021_02_CAR</v>
      </c>
      <c r="AZ1193" t="str">
        <f t="shared" si="199"/>
        <v>R.Anderson</v>
      </c>
      <c r="BA1193" t="str">
        <f t="shared" si="200"/>
        <v/>
      </c>
      <c r="BB1193" t="str">
        <f t="shared" si="201"/>
        <v>2021_02_CAR</v>
      </c>
      <c r="BC1193" t="str">
        <f t="shared" si="202"/>
        <v/>
      </c>
      <c r="BD1193">
        <f>COUNTIFS($BB$1:BB1193,BB1193,$BC$1:BC1193,"ru")</f>
        <v>2</v>
      </c>
      <c r="BE1193" t="str">
        <f t="shared" si="203"/>
        <v>re</v>
      </c>
      <c r="BF1193">
        <f>COUNTIFS($BB$1:BB1193,BB1193,$BE$1:BE1193,"re")</f>
        <v>5</v>
      </c>
      <c r="BG1193" t="str">
        <f t="shared" si="204"/>
        <v>22021_02_CAR</v>
      </c>
      <c r="BH1193" t="str">
        <f t="shared" si="205"/>
        <v>re52021_02_CAR</v>
      </c>
      <c r="BI1193" t="str">
        <f t="shared" si="206"/>
        <v>2021_02_CARR.Anderson</v>
      </c>
      <c r="BJ1193" t="str">
        <f t="shared" si="207"/>
        <v>2021_CAR_R.Anderson</v>
      </c>
      <c r="BK1193" t="str">
        <f>IF(ISERROR(MATCH(LEFT(C1193,5)&amp;B1193&amp;"_"&amp;A1193,$BK$1:BK1192,0)),LEFT(C1193,5)&amp;B1193&amp;"_"&amp;A1193,"")</f>
        <v/>
      </c>
      <c r="BL1193">
        <f>COUNTIFS($B$1:B1193,B1193)-COUNTIFS($B$1:B1193,B1193,$BK$1:BK1193,"")</f>
        <v>12</v>
      </c>
      <c r="BM1193" t="str">
        <f t="shared" si="208"/>
        <v/>
      </c>
    </row>
    <row r="1194" spans="1:65" x14ac:dyDescent="0.25">
      <c r="A1194" s="1" t="s">
        <v>404</v>
      </c>
      <c r="B1194" s="1" t="s">
        <v>51</v>
      </c>
      <c r="C1194" s="1" t="s">
        <v>835</v>
      </c>
      <c r="D1194" s="1">
        <v>7.3999999999999996E-2</v>
      </c>
      <c r="E1194" s="1">
        <v>1.75</v>
      </c>
      <c r="F1194" s="1" t="s">
        <v>1061</v>
      </c>
      <c r="G1194" s="1" t="s">
        <v>52</v>
      </c>
      <c r="H1194" s="1" t="s">
        <v>52</v>
      </c>
      <c r="I1194" s="1" t="s">
        <v>52</v>
      </c>
      <c r="J1194" s="1" t="s">
        <v>52</v>
      </c>
      <c r="K1194" s="1" t="s">
        <v>52</v>
      </c>
      <c r="L1194" s="1" t="s">
        <v>52</v>
      </c>
      <c r="M1194" s="1" t="s">
        <v>52</v>
      </c>
      <c r="N1194" s="1" t="s">
        <v>52</v>
      </c>
      <c r="O1194" s="1" t="s">
        <v>52</v>
      </c>
      <c r="P1194" s="1" t="s">
        <v>52</v>
      </c>
      <c r="Q1194" s="1" t="s">
        <v>52</v>
      </c>
      <c r="R1194" s="1" t="s">
        <v>52</v>
      </c>
      <c r="S1194" s="1" t="s">
        <v>52</v>
      </c>
      <c r="T1194" s="1" t="s">
        <v>52</v>
      </c>
      <c r="U1194" s="1" t="s">
        <v>52</v>
      </c>
      <c r="V1194" s="1" t="s">
        <v>52</v>
      </c>
      <c r="W1194" s="1" t="s">
        <v>52</v>
      </c>
      <c r="X1194" s="1" t="s">
        <v>52</v>
      </c>
      <c r="Y1194" s="1" t="s">
        <v>52</v>
      </c>
      <c r="Z1194" s="1" t="s">
        <v>52</v>
      </c>
      <c r="AA1194" s="1" t="s">
        <v>52</v>
      </c>
      <c r="AB1194" s="1" t="s">
        <v>52</v>
      </c>
      <c r="AC1194" s="1" t="s">
        <v>52</v>
      </c>
      <c r="AD1194" s="1">
        <v>37</v>
      </c>
      <c r="AE1194" s="1">
        <v>0</v>
      </c>
      <c r="AF1194" s="1">
        <v>3</v>
      </c>
      <c r="AG1194" s="1">
        <v>4</v>
      </c>
      <c r="AH1194" s="1">
        <v>0.75</v>
      </c>
      <c r="AI1194" s="1">
        <v>15.38</v>
      </c>
      <c r="AJ1194" s="1">
        <v>1</v>
      </c>
      <c r="AK1194" s="1">
        <v>34</v>
      </c>
      <c r="AL1194" s="1">
        <v>13</v>
      </c>
      <c r="AM1194" s="1">
        <v>6</v>
      </c>
      <c r="AN1194" s="1">
        <v>0</v>
      </c>
      <c r="AO1194" s="1">
        <v>0</v>
      </c>
      <c r="AP1194" s="1">
        <v>419</v>
      </c>
      <c r="AQ1194" s="1">
        <v>2</v>
      </c>
      <c r="AR1194" s="1">
        <v>31</v>
      </c>
      <c r="AS1194" s="1">
        <v>23</v>
      </c>
      <c r="AT1194" s="1">
        <v>237</v>
      </c>
      <c r="AU1194" s="1">
        <v>137</v>
      </c>
      <c r="AV1194" s="1">
        <v>198</v>
      </c>
      <c r="AW1194" s="1">
        <v>4</v>
      </c>
      <c r="AX1194" s="1">
        <v>2</v>
      </c>
      <c r="AY1194" t="str">
        <f t="shared" si="198"/>
        <v>2021_02_DAL</v>
      </c>
      <c r="AZ1194" t="str">
        <f t="shared" si="199"/>
        <v>B.Jarwin</v>
      </c>
      <c r="BA1194" t="str">
        <f t="shared" si="200"/>
        <v/>
      </c>
      <c r="BB1194" t="str">
        <f t="shared" si="201"/>
        <v>2021_02_DAL</v>
      </c>
      <c r="BC1194" t="str">
        <f t="shared" si="202"/>
        <v/>
      </c>
      <c r="BD1194">
        <f>COUNTIFS($BB$1:BB1194,BB1194,$BC$1:BC1194,"ru")</f>
        <v>4</v>
      </c>
      <c r="BE1194" t="str">
        <f t="shared" si="203"/>
        <v>re</v>
      </c>
      <c r="BF1194">
        <f>COUNTIFS($BB$1:BB1194,BB1194,$BE$1:BE1194,"re")</f>
        <v>5</v>
      </c>
      <c r="BG1194" t="str">
        <f t="shared" si="204"/>
        <v>42021_02_DAL</v>
      </c>
      <c r="BH1194" t="str">
        <f t="shared" si="205"/>
        <v>re52021_02_DAL</v>
      </c>
      <c r="BI1194" t="str">
        <f t="shared" si="206"/>
        <v>2021_02_DALB.Jarwin</v>
      </c>
      <c r="BJ1194" t="str">
        <f t="shared" si="207"/>
        <v>2021_DAL_B.Jarwin</v>
      </c>
      <c r="BK1194" t="str">
        <f>IF(ISERROR(MATCH(LEFT(C1194,5)&amp;B1194&amp;"_"&amp;A1194,$BK$1:BK1193,0)),LEFT(C1194,5)&amp;B1194&amp;"_"&amp;A1194,"")</f>
        <v>2021_DAL_B.Jarwin</v>
      </c>
      <c r="BL1194">
        <f>COUNTIFS($B$1:B1194,B1194)-COUNTIFS($B$1:B1194,B1194,$BK$1:BK1194,"")</f>
        <v>11</v>
      </c>
      <c r="BM1194" t="str">
        <f t="shared" si="208"/>
        <v>2021_DAL11</v>
      </c>
    </row>
    <row r="1195" spans="1:65" x14ac:dyDescent="0.25">
      <c r="A1195" s="1" t="s">
        <v>286</v>
      </c>
      <c r="B1195" s="1" t="s">
        <v>99</v>
      </c>
      <c r="C1195" s="1" t="s">
        <v>1268</v>
      </c>
      <c r="D1195" s="1">
        <v>2.4E-2</v>
      </c>
      <c r="E1195" s="1">
        <v>2.63</v>
      </c>
      <c r="F1195" s="1" t="s">
        <v>1462</v>
      </c>
      <c r="G1195" s="1" t="s">
        <v>52</v>
      </c>
      <c r="H1195" s="1" t="s">
        <v>52</v>
      </c>
      <c r="I1195" s="1" t="s">
        <v>52</v>
      </c>
      <c r="J1195" s="1" t="s">
        <v>52</v>
      </c>
      <c r="K1195" s="1" t="s">
        <v>52</v>
      </c>
      <c r="L1195" s="1" t="s">
        <v>52</v>
      </c>
      <c r="M1195" s="1" t="s">
        <v>52</v>
      </c>
      <c r="N1195" s="1" t="s">
        <v>52</v>
      </c>
      <c r="O1195" s="1" t="s">
        <v>52</v>
      </c>
      <c r="P1195" s="1" t="s">
        <v>52</v>
      </c>
      <c r="Q1195" s="1" t="s">
        <v>52</v>
      </c>
      <c r="R1195" s="1" t="s">
        <v>52</v>
      </c>
      <c r="S1195" s="1" t="s">
        <v>52</v>
      </c>
      <c r="T1195" s="1" t="s">
        <v>52</v>
      </c>
      <c r="U1195" s="1" t="s">
        <v>52</v>
      </c>
      <c r="V1195" s="1" t="s">
        <v>52</v>
      </c>
      <c r="W1195" s="1" t="s">
        <v>52</v>
      </c>
      <c r="X1195" s="1" t="s">
        <v>52</v>
      </c>
      <c r="Y1195" s="1" t="s">
        <v>52</v>
      </c>
      <c r="Z1195" s="1" t="s">
        <v>52</v>
      </c>
      <c r="AA1195" s="1" t="s">
        <v>52</v>
      </c>
      <c r="AB1195" s="1" t="s">
        <v>52</v>
      </c>
      <c r="AC1195" s="1" t="s">
        <v>52</v>
      </c>
      <c r="AD1195" s="1">
        <v>37</v>
      </c>
      <c r="AE1195" s="1">
        <v>0</v>
      </c>
      <c r="AF1195" s="1">
        <v>5</v>
      </c>
      <c r="AG1195" s="1">
        <v>5</v>
      </c>
      <c r="AH1195" s="1">
        <v>1</v>
      </c>
      <c r="AI1195" s="1">
        <v>27.81</v>
      </c>
      <c r="AJ1195" s="1">
        <v>2</v>
      </c>
      <c r="AK1195" s="1">
        <v>26</v>
      </c>
      <c r="AL1195" s="1">
        <v>11</v>
      </c>
      <c r="AM1195" s="1">
        <v>15</v>
      </c>
      <c r="AN1195" s="1">
        <v>0</v>
      </c>
      <c r="AO1195" s="1">
        <v>0</v>
      </c>
      <c r="AP1195" s="1">
        <v>343</v>
      </c>
      <c r="AQ1195" s="1">
        <v>2</v>
      </c>
      <c r="AR1195" s="1">
        <v>37</v>
      </c>
      <c r="AS1195" s="1">
        <v>19</v>
      </c>
      <c r="AT1195" s="1">
        <v>235</v>
      </c>
      <c r="AU1195" s="1">
        <v>200</v>
      </c>
      <c r="AV1195" s="1">
        <v>120</v>
      </c>
      <c r="AW1195" s="1">
        <v>13</v>
      </c>
      <c r="AX1195" s="1">
        <v>6</v>
      </c>
      <c r="AY1195" t="str">
        <f t="shared" si="198"/>
        <v>2021_03_DEN</v>
      </c>
      <c r="AZ1195" t="str">
        <f t="shared" si="199"/>
        <v>C.Sutton</v>
      </c>
      <c r="BA1195" t="str">
        <f t="shared" si="200"/>
        <v/>
      </c>
      <c r="BB1195" t="str">
        <f t="shared" si="201"/>
        <v>2021_03_DEN</v>
      </c>
      <c r="BC1195" t="str">
        <f t="shared" si="202"/>
        <v/>
      </c>
      <c r="BD1195">
        <f>COUNTIFS($BB$1:BB1195,BB1195,$BC$1:BC1195,"ru")</f>
        <v>4</v>
      </c>
      <c r="BE1195" t="str">
        <f t="shared" si="203"/>
        <v>re</v>
      </c>
      <c r="BF1195">
        <f>COUNTIFS($BB$1:BB1195,BB1195,$BE$1:BE1195,"re")</f>
        <v>4</v>
      </c>
      <c r="BG1195" t="str">
        <f t="shared" si="204"/>
        <v>42021_03_DEN</v>
      </c>
      <c r="BH1195" t="str">
        <f t="shared" si="205"/>
        <v>re42021_03_DEN</v>
      </c>
      <c r="BI1195" t="str">
        <f t="shared" si="206"/>
        <v>2021_03_DENC.Sutton</v>
      </c>
      <c r="BJ1195" t="str">
        <f t="shared" si="207"/>
        <v>2021_DEN_C.Sutton</v>
      </c>
      <c r="BK1195" t="str">
        <f>IF(ISERROR(MATCH(LEFT(C1195,5)&amp;B1195&amp;"_"&amp;A1195,$BK$1:BK1194,0)),LEFT(C1195,5)&amp;B1195&amp;"_"&amp;A1195,"")</f>
        <v/>
      </c>
      <c r="BL1195">
        <f>COUNTIFS($B$1:B1195,B1195)-COUNTIFS($B$1:B1195,B1195,$BK$1:BK1195,"")</f>
        <v>10</v>
      </c>
      <c r="BM1195" t="str">
        <f t="shared" si="208"/>
        <v/>
      </c>
    </row>
    <row r="1196" spans="1:65" x14ac:dyDescent="0.25">
      <c r="A1196" s="1" t="s">
        <v>301</v>
      </c>
      <c r="B1196" s="1" t="s">
        <v>58</v>
      </c>
      <c r="C1196" s="1" t="s">
        <v>1663</v>
      </c>
      <c r="D1196" s="1">
        <v>5.8999999999999997E-2</v>
      </c>
      <c r="E1196" s="1">
        <v>3.68</v>
      </c>
      <c r="F1196" s="1" t="s">
        <v>1878</v>
      </c>
      <c r="G1196" s="1" t="s">
        <v>52</v>
      </c>
      <c r="H1196" s="1" t="s">
        <v>52</v>
      </c>
      <c r="I1196" s="1" t="s">
        <v>52</v>
      </c>
      <c r="J1196" s="1" t="s">
        <v>52</v>
      </c>
      <c r="K1196" s="1" t="s">
        <v>52</v>
      </c>
      <c r="L1196" s="1" t="s">
        <v>52</v>
      </c>
      <c r="M1196" s="1" t="s">
        <v>52</v>
      </c>
      <c r="N1196" s="1" t="s">
        <v>52</v>
      </c>
      <c r="O1196" s="1" t="s">
        <v>52</v>
      </c>
      <c r="P1196" s="1" t="s">
        <v>52</v>
      </c>
      <c r="Q1196" s="1" t="s">
        <v>52</v>
      </c>
      <c r="R1196" s="1" t="s">
        <v>52</v>
      </c>
      <c r="S1196" s="1" t="s">
        <v>52</v>
      </c>
      <c r="T1196" s="1" t="s">
        <v>52</v>
      </c>
      <c r="U1196" s="1" t="s">
        <v>52</v>
      </c>
      <c r="V1196" s="1" t="s">
        <v>52</v>
      </c>
      <c r="W1196" s="1" t="s">
        <v>52</v>
      </c>
      <c r="X1196" s="1" t="s">
        <v>52</v>
      </c>
      <c r="Y1196" s="1" t="s">
        <v>52</v>
      </c>
      <c r="Z1196" s="1" t="s">
        <v>52</v>
      </c>
      <c r="AA1196" s="1" t="s">
        <v>52</v>
      </c>
      <c r="AB1196" s="1" t="s">
        <v>52</v>
      </c>
      <c r="AC1196" s="1" t="s">
        <v>52</v>
      </c>
      <c r="AD1196" s="1">
        <v>37</v>
      </c>
      <c r="AE1196" s="1">
        <v>2</v>
      </c>
      <c r="AF1196" s="1">
        <v>5</v>
      </c>
      <c r="AG1196" s="1">
        <v>8</v>
      </c>
      <c r="AH1196" s="1">
        <v>0.625</v>
      </c>
      <c r="AI1196" s="1">
        <v>-7.65</v>
      </c>
      <c r="AJ1196" s="1">
        <v>2</v>
      </c>
      <c r="AK1196" s="1">
        <v>41</v>
      </c>
      <c r="AL1196" s="1">
        <v>28</v>
      </c>
      <c r="AM1196" s="1">
        <v>27</v>
      </c>
      <c r="AN1196" s="1">
        <v>0</v>
      </c>
      <c r="AO1196" s="1">
        <v>0</v>
      </c>
      <c r="AP1196" s="1">
        <v>450</v>
      </c>
      <c r="AQ1196" s="1">
        <v>4</v>
      </c>
      <c r="AR1196" s="1">
        <v>40</v>
      </c>
      <c r="AS1196" s="1">
        <v>21</v>
      </c>
      <c r="AT1196" s="1">
        <v>256</v>
      </c>
      <c r="AU1196" s="1">
        <v>271</v>
      </c>
      <c r="AV1196" s="1">
        <v>199</v>
      </c>
      <c r="AW1196" s="1">
        <v>8</v>
      </c>
      <c r="AX1196" s="1">
        <v>4</v>
      </c>
      <c r="AY1196" t="str">
        <f t="shared" si="198"/>
        <v>2021_04_BUF</v>
      </c>
      <c r="AZ1196" t="str">
        <f t="shared" si="199"/>
        <v>D.Knox</v>
      </c>
      <c r="BA1196" t="str">
        <f t="shared" si="200"/>
        <v/>
      </c>
      <c r="BB1196" t="str">
        <f t="shared" si="201"/>
        <v>2021_04_BUF</v>
      </c>
      <c r="BC1196" t="str">
        <f t="shared" si="202"/>
        <v/>
      </c>
      <c r="BD1196">
        <f>COUNTIFS($BB$1:BB1196,BB1196,$BC$1:BC1196,"ru")</f>
        <v>6</v>
      </c>
      <c r="BE1196" t="str">
        <f t="shared" si="203"/>
        <v>re</v>
      </c>
      <c r="BF1196">
        <f>COUNTIFS($BB$1:BB1196,BB1196,$BE$1:BE1196,"re")</f>
        <v>6</v>
      </c>
      <c r="BG1196" t="str">
        <f t="shared" si="204"/>
        <v>62021_04_BUF</v>
      </c>
      <c r="BH1196" t="str">
        <f t="shared" si="205"/>
        <v>re62021_04_BUF</v>
      </c>
      <c r="BI1196" t="str">
        <f t="shared" si="206"/>
        <v>2021_04_BUFD.Knox</v>
      </c>
      <c r="BJ1196" t="str">
        <f t="shared" si="207"/>
        <v>2021_BUF_D.Knox</v>
      </c>
      <c r="BK1196" t="str">
        <f>IF(ISERROR(MATCH(LEFT(C1196,5)&amp;B1196&amp;"_"&amp;A1196,$BK$1:BK1195,0)),LEFT(C1196,5)&amp;B1196&amp;"_"&amp;A1196,"")</f>
        <v/>
      </c>
      <c r="BL1196">
        <f>COUNTIFS($B$1:B1196,B1196)-COUNTIFS($B$1:B1196,B1196,$BK$1:BK1196,"")</f>
        <v>12</v>
      </c>
      <c r="BM1196" t="str">
        <f t="shared" si="208"/>
        <v/>
      </c>
    </row>
    <row r="1197" spans="1:65" x14ac:dyDescent="0.25">
      <c r="A1197" s="1" t="s">
        <v>1116</v>
      </c>
      <c r="B1197" s="1" t="s">
        <v>99</v>
      </c>
      <c r="C1197" s="1" t="s">
        <v>2427</v>
      </c>
      <c r="D1197" s="1">
        <v>2.8000000000000001E-2</v>
      </c>
      <c r="E1197" s="1">
        <v>0.68</v>
      </c>
      <c r="F1197" s="1" t="s">
        <v>2614</v>
      </c>
      <c r="G1197" s="1" t="s">
        <v>52</v>
      </c>
      <c r="H1197" s="1" t="s">
        <v>52</v>
      </c>
      <c r="I1197" s="1" t="s">
        <v>52</v>
      </c>
      <c r="J1197" s="1" t="s">
        <v>52</v>
      </c>
      <c r="K1197" s="1" t="s">
        <v>52</v>
      </c>
      <c r="L1197" s="1" t="s">
        <v>52</v>
      </c>
      <c r="M1197" s="1" t="s">
        <v>52</v>
      </c>
      <c r="N1197" s="1" t="s">
        <v>52</v>
      </c>
      <c r="O1197" s="1" t="s">
        <v>52</v>
      </c>
      <c r="P1197" s="1" t="s">
        <v>52</v>
      </c>
      <c r="Q1197" s="1" t="s">
        <v>52</v>
      </c>
      <c r="R1197" s="1" t="s">
        <v>52</v>
      </c>
      <c r="S1197" s="1" t="s">
        <v>52</v>
      </c>
      <c r="T1197" s="1" t="s">
        <v>52</v>
      </c>
      <c r="U1197" s="1" t="s">
        <v>52</v>
      </c>
      <c r="V1197" s="1" t="s">
        <v>52</v>
      </c>
      <c r="W1197" s="1" t="s">
        <v>52</v>
      </c>
      <c r="X1197" s="1" t="s">
        <v>52</v>
      </c>
      <c r="Y1197" s="1" t="s">
        <v>52</v>
      </c>
      <c r="Z1197" s="1" t="s">
        <v>52</v>
      </c>
      <c r="AA1197" s="1" t="s">
        <v>52</v>
      </c>
      <c r="AB1197" s="1" t="s">
        <v>52</v>
      </c>
      <c r="AC1197" s="1" t="s">
        <v>52</v>
      </c>
      <c r="AD1197" s="1">
        <v>37</v>
      </c>
      <c r="AE1197" s="1">
        <v>0</v>
      </c>
      <c r="AF1197" s="1">
        <v>5</v>
      </c>
      <c r="AG1197" s="1">
        <v>5</v>
      </c>
      <c r="AH1197" s="1">
        <v>1</v>
      </c>
      <c r="AI1197" s="1">
        <v>28.74</v>
      </c>
      <c r="AJ1197" s="1">
        <v>2</v>
      </c>
      <c r="AK1197" s="1">
        <v>33</v>
      </c>
      <c r="AL1197" s="1">
        <v>4</v>
      </c>
      <c r="AM1197" s="1">
        <v>10</v>
      </c>
      <c r="AN1197" s="1">
        <v>0</v>
      </c>
      <c r="AO1197" s="1">
        <v>0</v>
      </c>
      <c r="AP1197" s="1">
        <v>421</v>
      </c>
      <c r="AQ1197" s="1">
        <v>3</v>
      </c>
      <c r="AR1197" s="1">
        <v>23</v>
      </c>
      <c r="AS1197" s="1">
        <v>35</v>
      </c>
      <c r="AT1197" s="1">
        <v>334</v>
      </c>
      <c r="AU1197" s="1">
        <v>491</v>
      </c>
      <c r="AV1197" s="1">
        <v>112</v>
      </c>
      <c r="AW1197" s="1">
        <v>2</v>
      </c>
      <c r="AX1197" s="1">
        <v>0</v>
      </c>
      <c r="AY1197" t="str">
        <f t="shared" si="198"/>
        <v>2021_06_DEN</v>
      </c>
      <c r="AZ1197" t="str">
        <f t="shared" si="199"/>
        <v>K.Hinton</v>
      </c>
      <c r="BA1197" t="str">
        <f t="shared" si="200"/>
        <v/>
      </c>
      <c r="BB1197" t="str">
        <f t="shared" si="201"/>
        <v>2021_06_DEN</v>
      </c>
      <c r="BC1197" t="str">
        <f t="shared" si="202"/>
        <v/>
      </c>
      <c r="BD1197">
        <f>COUNTIFS($BB$1:BB1197,BB1197,$BC$1:BC1197,"ru")</f>
        <v>2</v>
      </c>
      <c r="BE1197" t="str">
        <f t="shared" si="203"/>
        <v>re</v>
      </c>
      <c r="BF1197">
        <f>COUNTIFS($BB$1:BB1197,BB1197,$BE$1:BE1197,"re")</f>
        <v>6</v>
      </c>
      <c r="BG1197" t="str">
        <f t="shared" si="204"/>
        <v>22021_06_DEN</v>
      </c>
      <c r="BH1197" t="str">
        <f t="shared" si="205"/>
        <v>re62021_06_DEN</v>
      </c>
      <c r="BI1197" t="str">
        <f t="shared" si="206"/>
        <v>2021_06_DENK.Hinton</v>
      </c>
      <c r="BJ1197" t="str">
        <f t="shared" si="207"/>
        <v>2021_DEN_K.Hinton</v>
      </c>
      <c r="BK1197" t="str">
        <f>IF(ISERROR(MATCH(LEFT(C1197,5)&amp;B1197&amp;"_"&amp;A1197,$BK$1:BK1196,0)),LEFT(C1197,5)&amp;B1197&amp;"_"&amp;A1197,"")</f>
        <v>2021_DEN_K.Hinton</v>
      </c>
      <c r="BL1197">
        <f>COUNTIFS($B$1:B1197,B1197)-COUNTIFS($B$1:B1197,B1197,$BK$1:BK1197,"")</f>
        <v>11</v>
      </c>
      <c r="BM1197" t="str">
        <f t="shared" si="208"/>
        <v>2021_DEN11</v>
      </c>
    </row>
    <row r="1198" spans="1:65" x14ac:dyDescent="0.25">
      <c r="A1198" s="1" t="s">
        <v>235</v>
      </c>
      <c r="B1198" s="1" t="s">
        <v>66</v>
      </c>
      <c r="C1198" s="1" t="s">
        <v>2435</v>
      </c>
      <c r="D1198" s="1">
        <v>-4.2999999999999997E-2</v>
      </c>
      <c r="E1198" s="1">
        <v>4.3</v>
      </c>
      <c r="F1198" s="1" t="s">
        <v>2615</v>
      </c>
      <c r="G1198" s="1" t="s">
        <v>52</v>
      </c>
      <c r="H1198" s="1" t="s">
        <v>52</v>
      </c>
      <c r="I1198" s="1" t="s">
        <v>52</v>
      </c>
      <c r="J1198" s="1" t="s">
        <v>52</v>
      </c>
      <c r="K1198" s="1" t="s">
        <v>52</v>
      </c>
      <c r="L1198" s="1" t="s">
        <v>52</v>
      </c>
      <c r="M1198" s="1" t="s">
        <v>52</v>
      </c>
      <c r="N1198" s="1" t="s">
        <v>52</v>
      </c>
      <c r="O1198" s="1" t="s">
        <v>52</v>
      </c>
      <c r="P1198" s="1" t="s">
        <v>52</v>
      </c>
      <c r="Q1198" s="1" t="s">
        <v>52</v>
      </c>
      <c r="R1198" s="1" t="s">
        <v>52</v>
      </c>
      <c r="S1198" s="1" t="s">
        <v>52</v>
      </c>
      <c r="T1198" s="1" t="s">
        <v>52</v>
      </c>
      <c r="U1198" s="1" t="s">
        <v>52</v>
      </c>
      <c r="V1198" s="1" t="s">
        <v>52</v>
      </c>
      <c r="W1198" s="1" t="s">
        <v>52</v>
      </c>
      <c r="X1198" s="1" t="s">
        <v>52</v>
      </c>
      <c r="Y1198" s="1" t="s">
        <v>52</v>
      </c>
      <c r="Z1198" s="1" t="s">
        <v>52</v>
      </c>
      <c r="AA1198" s="1" t="s">
        <v>52</v>
      </c>
      <c r="AB1198" s="1" t="s">
        <v>52</v>
      </c>
      <c r="AC1198" s="1" t="s">
        <v>52</v>
      </c>
      <c r="AD1198" s="1">
        <v>37</v>
      </c>
      <c r="AE1198" s="1">
        <v>0</v>
      </c>
      <c r="AF1198" s="1">
        <v>6</v>
      </c>
      <c r="AG1198" s="1">
        <v>7</v>
      </c>
      <c r="AH1198" s="1">
        <v>0.85699999999999998</v>
      </c>
      <c r="AI1198" s="1">
        <v>12.42</v>
      </c>
      <c r="AJ1198" s="1">
        <v>3</v>
      </c>
      <c r="AK1198" s="1">
        <v>39</v>
      </c>
      <c r="AL1198" s="1">
        <v>16</v>
      </c>
      <c r="AM1198" s="1">
        <v>22</v>
      </c>
      <c r="AN1198" s="1">
        <v>0</v>
      </c>
      <c r="AO1198" s="1">
        <v>0</v>
      </c>
      <c r="AP1198" s="1">
        <v>230</v>
      </c>
      <c r="AQ1198" s="1">
        <v>1</v>
      </c>
      <c r="AR1198" s="1">
        <v>18</v>
      </c>
      <c r="AS1198" s="1">
        <v>28</v>
      </c>
      <c r="AT1198" s="1">
        <v>202</v>
      </c>
      <c r="AU1198" s="1">
        <v>268</v>
      </c>
      <c r="AV1198" s="1">
        <v>36</v>
      </c>
      <c r="AW1198" s="1">
        <v>2</v>
      </c>
      <c r="AX1198" s="1">
        <v>1</v>
      </c>
      <c r="AY1198" t="str">
        <f t="shared" si="198"/>
        <v>2021_06_DET</v>
      </c>
      <c r="AZ1198" t="str">
        <f t="shared" si="199"/>
        <v>K.Raymond</v>
      </c>
      <c r="BA1198" t="str">
        <f t="shared" si="200"/>
        <v/>
      </c>
      <c r="BB1198" t="str">
        <f t="shared" si="201"/>
        <v>2021_06_DET</v>
      </c>
      <c r="BC1198" t="str">
        <f t="shared" si="202"/>
        <v/>
      </c>
      <c r="BD1198">
        <f>COUNTIFS($BB$1:BB1198,BB1198,$BC$1:BC1198,"ru")</f>
        <v>2</v>
      </c>
      <c r="BE1198" t="str">
        <f t="shared" si="203"/>
        <v>re</v>
      </c>
      <c r="BF1198">
        <f>COUNTIFS($BB$1:BB1198,BB1198,$BE$1:BE1198,"re")</f>
        <v>4</v>
      </c>
      <c r="BG1198" t="str">
        <f t="shared" si="204"/>
        <v>22021_06_DET</v>
      </c>
      <c r="BH1198" t="str">
        <f t="shared" si="205"/>
        <v>re42021_06_DET</v>
      </c>
      <c r="BI1198" t="str">
        <f t="shared" si="206"/>
        <v>2021_06_DETK.Raymond</v>
      </c>
      <c r="BJ1198" t="str">
        <f t="shared" si="207"/>
        <v>2021_DET_K.Raymond</v>
      </c>
      <c r="BK1198" t="str">
        <f>IF(ISERROR(MATCH(LEFT(C1198,5)&amp;B1198&amp;"_"&amp;A1198,$BK$1:BK1197,0)),LEFT(C1198,5)&amp;B1198&amp;"_"&amp;A1198,"")</f>
        <v/>
      </c>
      <c r="BL1198">
        <f>COUNTIFS($B$1:B1198,B1198)-COUNTIFS($B$1:B1198,B1198,$BK$1:BK1198,"")</f>
        <v>7</v>
      </c>
      <c r="BM1198" t="str">
        <f t="shared" si="208"/>
        <v/>
      </c>
    </row>
    <row r="1199" spans="1:65" x14ac:dyDescent="0.25">
      <c r="A1199" s="1" t="s">
        <v>234</v>
      </c>
      <c r="B1199" s="1" t="s">
        <v>99</v>
      </c>
      <c r="C1199" s="1" t="s">
        <v>839</v>
      </c>
      <c r="D1199" s="1">
        <v>0.08</v>
      </c>
      <c r="E1199" s="1">
        <v>4.16</v>
      </c>
      <c r="F1199" s="1" t="s">
        <v>1062</v>
      </c>
      <c r="G1199" s="1" t="s">
        <v>52</v>
      </c>
      <c r="H1199" s="1" t="s">
        <v>52</v>
      </c>
      <c r="I1199" s="1" t="s">
        <v>52</v>
      </c>
      <c r="J1199" s="1" t="s">
        <v>52</v>
      </c>
      <c r="K1199" s="1" t="s">
        <v>52</v>
      </c>
      <c r="L1199" s="1" t="s">
        <v>52</v>
      </c>
      <c r="M1199" s="1" t="s">
        <v>52</v>
      </c>
      <c r="N1199" s="1" t="s">
        <v>52</v>
      </c>
      <c r="O1199" s="1" t="s">
        <v>52</v>
      </c>
      <c r="P1199" s="1" t="s">
        <v>52</v>
      </c>
      <c r="Q1199" s="1" t="s">
        <v>52</v>
      </c>
      <c r="R1199" s="1" t="s">
        <v>52</v>
      </c>
      <c r="S1199" s="1" t="s">
        <v>52</v>
      </c>
      <c r="T1199" s="1" t="s">
        <v>52</v>
      </c>
      <c r="U1199" s="1" t="s">
        <v>52</v>
      </c>
      <c r="V1199" s="1" t="s">
        <v>52</v>
      </c>
      <c r="W1199" s="1" t="s">
        <v>52</v>
      </c>
      <c r="X1199" s="1" t="s">
        <v>52</v>
      </c>
      <c r="Y1199" s="1" t="s">
        <v>52</v>
      </c>
      <c r="Z1199" s="1" t="s">
        <v>52</v>
      </c>
      <c r="AA1199" s="1" t="s">
        <v>52</v>
      </c>
      <c r="AB1199" s="1" t="s">
        <v>52</v>
      </c>
      <c r="AC1199" s="1" t="s">
        <v>52</v>
      </c>
      <c r="AD1199" s="1">
        <v>37</v>
      </c>
      <c r="AE1199" s="1">
        <v>1</v>
      </c>
      <c r="AF1199" s="1">
        <v>3</v>
      </c>
      <c r="AG1199" s="1">
        <v>4</v>
      </c>
      <c r="AH1199" s="1">
        <v>0.75</v>
      </c>
      <c r="AI1199" s="1">
        <v>27.73</v>
      </c>
      <c r="AJ1199" s="1">
        <v>2</v>
      </c>
      <c r="AK1199" s="1">
        <v>28</v>
      </c>
      <c r="AL1199" s="1">
        <v>24</v>
      </c>
      <c r="AM1199" s="1">
        <v>8</v>
      </c>
      <c r="AN1199" s="1">
        <v>0</v>
      </c>
      <c r="AO1199" s="1">
        <v>0</v>
      </c>
      <c r="AP1199" s="1">
        <v>398</v>
      </c>
      <c r="AQ1199" s="1">
        <v>2</v>
      </c>
      <c r="AR1199" s="1">
        <v>30</v>
      </c>
      <c r="AS1199" s="1">
        <v>26</v>
      </c>
      <c r="AT1199" s="1">
        <v>328</v>
      </c>
      <c r="AU1199" s="1">
        <v>389</v>
      </c>
      <c r="AV1199" s="1">
        <v>96</v>
      </c>
      <c r="AW1199" s="1">
        <v>7</v>
      </c>
      <c r="AX1199" s="1">
        <v>1</v>
      </c>
      <c r="AY1199" t="str">
        <f t="shared" si="198"/>
        <v>2021_02_DEN</v>
      </c>
      <c r="AZ1199" t="str">
        <f t="shared" si="199"/>
        <v>T.Patrick</v>
      </c>
      <c r="BA1199" t="str">
        <f t="shared" si="200"/>
        <v/>
      </c>
      <c r="BB1199" t="str">
        <f t="shared" si="201"/>
        <v>2021_02_DEN</v>
      </c>
      <c r="BC1199" t="str">
        <f t="shared" si="202"/>
        <v/>
      </c>
      <c r="BD1199">
        <f>COUNTIFS($BB$1:BB1199,BB1199,$BC$1:BC1199,"ru")</f>
        <v>3</v>
      </c>
      <c r="BE1199" t="str">
        <f t="shared" si="203"/>
        <v>re</v>
      </c>
      <c r="BF1199">
        <f>COUNTIFS($BB$1:BB1199,BB1199,$BE$1:BE1199,"re")</f>
        <v>4</v>
      </c>
      <c r="BG1199" t="str">
        <f t="shared" si="204"/>
        <v>32021_02_DEN</v>
      </c>
      <c r="BH1199" t="str">
        <f t="shared" si="205"/>
        <v>re42021_02_DEN</v>
      </c>
      <c r="BI1199" t="str">
        <f t="shared" si="206"/>
        <v>2021_02_DENT.Patrick</v>
      </c>
      <c r="BJ1199" t="str">
        <f t="shared" si="207"/>
        <v>2021_DEN_T.Patrick</v>
      </c>
      <c r="BK1199" t="str">
        <f>IF(ISERROR(MATCH(LEFT(C1199,5)&amp;B1199&amp;"_"&amp;A1199,$BK$1:BK1198,0)),LEFT(C1199,5)&amp;B1199&amp;"_"&amp;A1199,"")</f>
        <v/>
      </c>
      <c r="BL1199">
        <f>COUNTIFS($B$1:B1199,B1199)-COUNTIFS($B$1:B1199,B1199,$BK$1:BK1199,"")</f>
        <v>11</v>
      </c>
      <c r="BM1199" t="str">
        <f t="shared" si="208"/>
        <v/>
      </c>
    </row>
    <row r="1200" spans="1:65" x14ac:dyDescent="0.25">
      <c r="A1200" s="1" t="s">
        <v>315</v>
      </c>
      <c r="B1200" s="1" t="s">
        <v>72</v>
      </c>
      <c r="C1200" s="1" t="s">
        <v>445</v>
      </c>
      <c r="D1200" s="1">
        <v>5.5E-2</v>
      </c>
      <c r="E1200" s="1">
        <v>3.11</v>
      </c>
      <c r="F1200" s="1" t="s">
        <v>647</v>
      </c>
      <c r="G1200" s="1" t="s">
        <v>52</v>
      </c>
      <c r="H1200" s="1" t="s">
        <v>52</v>
      </c>
      <c r="I1200" s="1" t="s">
        <v>52</v>
      </c>
      <c r="J1200" s="1" t="s">
        <v>52</v>
      </c>
      <c r="K1200" s="1" t="s">
        <v>52</v>
      </c>
      <c r="L1200" s="1" t="s">
        <v>52</v>
      </c>
      <c r="M1200" s="1" t="s">
        <v>52</v>
      </c>
      <c r="N1200" s="1" t="s">
        <v>52</v>
      </c>
      <c r="O1200" s="1" t="s">
        <v>52</v>
      </c>
      <c r="P1200" s="1" t="s">
        <v>52</v>
      </c>
      <c r="Q1200" s="1" t="s">
        <v>52</v>
      </c>
      <c r="R1200" s="1" t="s">
        <v>52</v>
      </c>
      <c r="S1200" s="1" t="s">
        <v>52</v>
      </c>
      <c r="T1200" s="1" t="s">
        <v>52</v>
      </c>
      <c r="U1200" s="1" t="s">
        <v>52</v>
      </c>
      <c r="V1200" s="1" t="s">
        <v>52</v>
      </c>
      <c r="W1200" s="1" t="s">
        <v>52</v>
      </c>
      <c r="X1200" s="1" t="s">
        <v>52</v>
      </c>
      <c r="Y1200" s="1" t="s">
        <v>52</v>
      </c>
      <c r="Z1200" s="1" t="s">
        <v>52</v>
      </c>
      <c r="AA1200" s="1" t="s">
        <v>52</v>
      </c>
      <c r="AB1200" s="1" t="s">
        <v>52</v>
      </c>
      <c r="AC1200" s="1" t="s">
        <v>52</v>
      </c>
      <c r="AD1200" s="1">
        <v>37</v>
      </c>
      <c r="AE1200" s="1">
        <v>0</v>
      </c>
      <c r="AF1200" s="1">
        <v>3</v>
      </c>
      <c r="AG1200" s="1">
        <v>3</v>
      </c>
      <c r="AH1200" s="1">
        <v>1</v>
      </c>
      <c r="AI1200" s="1">
        <v>27.43</v>
      </c>
      <c r="AJ1200" s="1">
        <v>3</v>
      </c>
      <c r="AK1200" s="1">
        <v>20</v>
      </c>
      <c r="AL1200" s="1">
        <v>17</v>
      </c>
      <c r="AM1200" s="1">
        <v>9</v>
      </c>
      <c r="AN1200" s="1">
        <v>0</v>
      </c>
      <c r="AO1200" s="1">
        <v>0</v>
      </c>
      <c r="AP1200" s="1">
        <v>381</v>
      </c>
      <c r="AQ1200" s="1">
        <v>4</v>
      </c>
      <c r="AR1200" s="1">
        <v>27</v>
      </c>
      <c r="AS1200" s="1">
        <v>18</v>
      </c>
      <c r="AT1200" s="1">
        <v>254</v>
      </c>
      <c r="AU1200" s="1">
        <v>231</v>
      </c>
      <c r="AV1200" s="1">
        <v>140</v>
      </c>
      <c r="AW1200" s="1">
        <v>2</v>
      </c>
      <c r="AX1200" s="1">
        <v>0</v>
      </c>
      <c r="AY1200" t="str">
        <f t="shared" si="198"/>
        <v>2021_01_SEA</v>
      </c>
      <c r="AZ1200" t="str">
        <f t="shared" si="199"/>
        <v>W.Dissly</v>
      </c>
      <c r="BA1200" t="str">
        <f t="shared" si="200"/>
        <v/>
      </c>
      <c r="BB1200" t="str">
        <f t="shared" si="201"/>
        <v>2021_01_SEA</v>
      </c>
      <c r="BC1200" t="str">
        <f t="shared" si="202"/>
        <v/>
      </c>
      <c r="BD1200">
        <f>COUNTIFS($BB$1:BB1200,BB1200,$BC$1:BC1200,"ru")</f>
        <v>6</v>
      </c>
      <c r="BE1200" t="str">
        <f t="shared" si="203"/>
        <v>re</v>
      </c>
      <c r="BF1200">
        <f>COUNTIFS($BB$1:BB1200,BB1200,$BE$1:BE1200,"re")</f>
        <v>7</v>
      </c>
      <c r="BG1200" t="str">
        <f t="shared" si="204"/>
        <v>62021_01_SEA</v>
      </c>
      <c r="BH1200" t="str">
        <f t="shared" si="205"/>
        <v>re72021_01_SEA</v>
      </c>
      <c r="BI1200" t="str">
        <f t="shared" si="206"/>
        <v>2021_01_SEAW.Dissly</v>
      </c>
      <c r="BJ1200" t="str">
        <f t="shared" si="207"/>
        <v>2021_SEA_W.Dissly</v>
      </c>
      <c r="BK1200" t="str">
        <f>IF(ISERROR(MATCH(LEFT(C1200,5)&amp;B1200&amp;"_"&amp;A1200,$BK$1:BK1199,0)),LEFT(C1200,5)&amp;B1200&amp;"_"&amp;A1200,"")</f>
        <v/>
      </c>
      <c r="BL1200">
        <f>COUNTIFS($B$1:B1200,B1200)-COUNTIFS($B$1:B1200,B1200,$BK$1:BK1200,"")</f>
        <v>13</v>
      </c>
      <c r="BM1200" t="str">
        <f t="shared" si="208"/>
        <v/>
      </c>
    </row>
    <row r="1201" spans="1:65" x14ac:dyDescent="0.25">
      <c r="A1201" s="1" t="s">
        <v>225</v>
      </c>
      <c r="B1201" s="1" t="s">
        <v>58</v>
      </c>
      <c r="C1201" s="1" t="s">
        <v>867</v>
      </c>
      <c r="D1201" s="1">
        <v>3.5000000000000003E-2</v>
      </c>
      <c r="E1201" s="1">
        <v>4.68</v>
      </c>
      <c r="F1201" s="1" t="s">
        <v>1063</v>
      </c>
      <c r="G1201" s="1" t="s">
        <v>52</v>
      </c>
      <c r="H1201" s="1" t="s">
        <v>52</v>
      </c>
      <c r="I1201" s="1" t="s">
        <v>52</v>
      </c>
      <c r="J1201" s="1" t="s">
        <v>52</v>
      </c>
      <c r="K1201" s="1" t="s">
        <v>52</v>
      </c>
      <c r="L1201" s="1" t="s">
        <v>52</v>
      </c>
      <c r="M1201" s="1" t="s">
        <v>52</v>
      </c>
      <c r="N1201" s="1" t="s">
        <v>52</v>
      </c>
      <c r="O1201" s="1" t="s">
        <v>52</v>
      </c>
      <c r="P1201" s="1" t="s">
        <v>52</v>
      </c>
      <c r="Q1201" s="1" t="s">
        <v>52</v>
      </c>
      <c r="R1201" s="1" t="s">
        <v>52</v>
      </c>
      <c r="S1201" s="1" t="s">
        <v>52</v>
      </c>
      <c r="T1201" s="1" t="s">
        <v>52</v>
      </c>
      <c r="U1201" s="1" t="s">
        <v>52</v>
      </c>
      <c r="V1201" s="1" t="s">
        <v>52</v>
      </c>
      <c r="W1201" s="1" t="s">
        <v>52</v>
      </c>
      <c r="X1201" s="1" t="s">
        <v>52</v>
      </c>
      <c r="Y1201" s="1" t="s">
        <v>52</v>
      </c>
      <c r="Z1201" s="1" t="s">
        <v>52</v>
      </c>
      <c r="AA1201" s="1" t="s">
        <v>52</v>
      </c>
      <c r="AB1201" s="1" t="s">
        <v>52</v>
      </c>
      <c r="AC1201" s="1" t="s">
        <v>52</v>
      </c>
      <c r="AD1201" s="1">
        <v>36</v>
      </c>
      <c r="AE1201" s="1">
        <v>0</v>
      </c>
      <c r="AF1201" s="1">
        <v>4</v>
      </c>
      <c r="AG1201" s="1">
        <v>4</v>
      </c>
      <c r="AH1201" s="1">
        <v>1</v>
      </c>
      <c r="AI1201" s="1">
        <v>20.03</v>
      </c>
      <c r="AJ1201" s="1">
        <v>2</v>
      </c>
      <c r="AK1201" s="1">
        <v>11</v>
      </c>
      <c r="AL1201" s="1">
        <v>25</v>
      </c>
      <c r="AM1201" s="1">
        <v>20</v>
      </c>
      <c r="AN1201" s="1">
        <v>0</v>
      </c>
      <c r="AO1201" s="1">
        <v>0</v>
      </c>
      <c r="AP1201" s="1">
        <v>314</v>
      </c>
      <c r="AQ1201" s="1">
        <v>5</v>
      </c>
      <c r="AR1201" s="1">
        <v>30</v>
      </c>
      <c r="AS1201" s="1">
        <v>17</v>
      </c>
      <c r="AT1201" s="1">
        <v>179</v>
      </c>
      <c r="AU1201" s="1">
        <v>314</v>
      </c>
      <c r="AV1201" s="1">
        <v>143</v>
      </c>
      <c r="AW1201" s="1">
        <v>11</v>
      </c>
      <c r="AX1201" s="1">
        <v>5</v>
      </c>
      <c r="AY1201" t="str">
        <f t="shared" si="198"/>
        <v>2021_02_BUF</v>
      </c>
      <c r="AZ1201" t="str">
        <f t="shared" si="199"/>
        <v>C.Beasley</v>
      </c>
      <c r="BA1201" t="str">
        <f t="shared" si="200"/>
        <v/>
      </c>
      <c r="BB1201" t="str">
        <f t="shared" si="201"/>
        <v>2021_02_BUF</v>
      </c>
      <c r="BC1201" t="str">
        <f t="shared" si="202"/>
        <v/>
      </c>
      <c r="BD1201">
        <f>COUNTIFS($BB$1:BB1201,BB1201,$BC$1:BC1201,"ru")</f>
        <v>4</v>
      </c>
      <c r="BE1201" t="str">
        <f t="shared" si="203"/>
        <v>re</v>
      </c>
      <c r="BF1201">
        <f>COUNTIFS($BB$1:BB1201,BB1201,$BE$1:BE1201,"re")</f>
        <v>5</v>
      </c>
      <c r="BG1201" t="str">
        <f t="shared" si="204"/>
        <v>42021_02_BUF</v>
      </c>
      <c r="BH1201" t="str">
        <f t="shared" si="205"/>
        <v>re52021_02_BUF</v>
      </c>
      <c r="BI1201" t="str">
        <f t="shared" si="206"/>
        <v>2021_02_BUFC.Beasley</v>
      </c>
      <c r="BJ1201" t="str">
        <f t="shared" si="207"/>
        <v>2021_BUF_C.Beasley</v>
      </c>
      <c r="BK1201" t="str">
        <f>IF(ISERROR(MATCH(LEFT(C1201,5)&amp;B1201&amp;"_"&amp;A1201,$BK$1:BK1200,0)),LEFT(C1201,5)&amp;B1201&amp;"_"&amp;A1201,"")</f>
        <v/>
      </c>
      <c r="BL1201">
        <f>COUNTIFS($B$1:B1201,B1201)-COUNTIFS($B$1:B1201,B1201,$BK$1:BK1201,"")</f>
        <v>12</v>
      </c>
      <c r="BM1201" t="str">
        <f t="shared" si="208"/>
        <v/>
      </c>
    </row>
    <row r="1202" spans="1:65" x14ac:dyDescent="0.25">
      <c r="A1202" s="1" t="s">
        <v>146</v>
      </c>
      <c r="B1202" s="1" t="s">
        <v>98</v>
      </c>
      <c r="C1202" s="1" t="s">
        <v>435</v>
      </c>
      <c r="D1202" s="1">
        <v>5.6000000000000001E-2</v>
      </c>
      <c r="E1202" s="1">
        <v>5.07</v>
      </c>
      <c r="F1202" s="1" t="s">
        <v>648</v>
      </c>
      <c r="G1202" s="1" t="s">
        <v>52</v>
      </c>
      <c r="H1202" s="1" t="s">
        <v>52</v>
      </c>
      <c r="I1202" s="1" t="s">
        <v>52</v>
      </c>
      <c r="J1202" s="1" t="s">
        <v>52</v>
      </c>
      <c r="K1202" s="1" t="s">
        <v>52</v>
      </c>
      <c r="L1202" s="1" t="s">
        <v>52</v>
      </c>
      <c r="M1202" s="1" t="s">
        <v>52</v>
      </c>
      <c r="N1202" s="1" t="s">
        <v>52</v>
      </c>
      <c r="O1202" s="1" t="s">
        <v>52</v>
      </c>
      <c r="P1202" s="1" t="s">
        <v>52</v>
      </c>
      <c r="Q1202" s="1" t="s">
        <v>52</v>
      </c>
      <c r="R1202" s="1" t="s">
        <v>52</v>
      </c>
      <c r="S1202" s="1" t="s">
        <v>52</v>
      </c>
      <c r="T1202" s="1" t="s">
        <v>52</v>
      </c>
      <c r="U1202" s="1" t="s">
        <v>52</v>
      </c>
      <c r="V1202" s="1" t="s">
        <v>52</v>
      </c>
      <c r="W1202" s="1" t="s">
        <v>52</v>
      </c>
      <c r="X1202" s="1" t="s">
        <v>52</v>
      </c>
      <c r="Y1202" s="1" t="s">
        <v>52</v>
      </c>
      <c r="Z1202" s="1" t="s">
        <v>52</v>
      </c>
      <c r="AA1202" s="1" t="s">
        <v>52</v>
      </c>
      <c r="AB1202" s="1" t="s">
        <v>52</v>
      </c>
      <c r="AC1202" s="1" t="s">
        <v>52</v>
      </c>
      <c r="AD1202" s="1">
        <v>36</v>
      </c>
      <c r="AE1202" s="1">
        <v>1</v>
      </c>
      <c r="AF1202" s="1">
        <v>5</v>
      </c>
      <c r="AG1202" s="1">
        <v>10</v>
      </c>
      <c r="AH1202" s="1">
        <v>0.5</v>
      </c>
      <c r="AI1202" s="1">
        <v>-37.97</v>
      </c>
      <c r="AJ1202" s="1">
        <v>2</v>
      </c>
      <c r="AK1202" s="1">
        <v>51</v>
      </c>
      <c r="AL1202" s="1">
        <v>29</v>
      </c>
      <c r="AM1202" s="1">
        <v>30</v>
      </c>
      <c r="AN1202" s="1">
        <v>0</v>
      </c>
      <c r="AO1202" s="1">
        <v>0</v>
      </c>
      <c r="AP1202" s="1">
        <v>252</v>
      </c>
      <c r="AQ1202" s="1">
        <v>1</v>
      </c>
      <c r="AR1202" s="1">
        <v>21</v>
      </c>
      <c r="AS1202" s="1">
        <v>18</v>
      </c>
      <c r="AT1202" s="1">
        <v>188</v>
      </c>
      <c r="AU1202" s="1">
        <v>196</v>
      </c>
      <c r="AV1202" s="1">
        <v>75</v>
      </c>
      <c r="AW1202" s="1">
        <v>2</v>
      </c>
      <c r="AX1202" s="1">
        <v>2</v>
      </c>
      <c r="AY1202" t="str">
        <f t="shared" si="198"/>
        <v>2021_01_PIT</v>
      </c>
      <c r="AZ1202" t="str">
        <f t="shared" si="199"/>
        <v>D.Johnson</v>
      </c>
      <c r="BA1202" t="str">
        <f t="shared" si="200"/>
        <v/>
      </c>
      <c r="BB1202" t="str">
        <f t="shared" si="201"/>
        <v>2021_01_PIT</v>
      </c>
      <c r="BC1202" t="str">
        <f t="shared" si="202"/>
        <v/>
      </c>
      <c r="BD1202">
        <f>COUNTIFS($BB$1:BB1202,BB1202,$BC$1:BC1202,"ru")</f>
        <v>2</v>
      </c>
      <c r="BE1202" t="str">
        <f t="shared" si="203"/>
        <v>re</v>
      </c>
      <c r="BF1202">
        <f>COUNTIFS($BB$1:BB1202,BB1202,$BE$1:BE1202,"re")</f>
        <v>4</v>
      </c>
      <c r="BG1202" t="str">
        <f t="shared" si="204"/>
        <v>22021_01_PIT</v>
      </c>
      <c r="BH1202" t="str">
        <f t="shared" si="205"/>
        <v>re42021_01_PIT</v>
      </c>
      <c r="BI1202" t="str">
        <f t="shared" si="206"/>
        <v>2021_01_PITD.Johnson</v>
      </c>
      <c r="BJ1202" t="str">
        <f t="shared" si="207"/>
        <v>2021_PIT_D.Johnson</v>
      </c>
      <c r="BK1202" t="str">
        <f>IF(ISERROR(MATCH(LEFT(C1202,5)&amp;B1202&amp;"_"&amp;A1202,$BK$1:BK1201,0)),LEFT(C1202,5)&amp;B1202&amp;"_"&amp;A1202,"")</f>
        <v/>
      </c>
      <c r="BL1202">
        <f>COUNTIFS($B$1:B1202,B1202)-COUNTIFS($B$1:B1202,B1202,$BK$1:BK1202,"")</f>
        <v>10</v>
      </c>
      <c r="BM1202" t="str">
        <f t="shared" si="208"/>
        <v/>
      </c>
    </row>
    <row r="1203" spans="1:65" x14ac:dyDescent="0.25">
      <c r="A1203" s="1" t="s">
        <v>266</v>
      </c>
      <c r="B1203" s="1" t="s">
        <v>69</v>
      </c>
      <c r="C1203" s="1" t="s">
        <v>1256</v>
      </c>
      <c r="D1203" s="1">
        <v>0</v>
      </c>
      <c r="E1203" s="1">
        <v>0.75</v>
      </c>
      <c r="F1203" s="1" t="s">
        <v>1463</v>
      </c>
      <c r="G1203" s="1" t="s">
        <v>52</v>
      </c>
      <c r="H1203" s="1" t="s">
        <v>52</v>
      </c>
      <c r="I1203" s="1" t="s">
        <v>52</v>
      </c>
      <c r="J1203" s="1" t="s">
        <v>52</v>
      </c>
      <c r="K1203" s="1" t="s">
        <v>52</v>
      </c>
      <c r="L1203" s="1" t="s">
        <v>52</v>
      </c>
      <c r="M1203" s="1" t="s">
        <v>52</v>
      </c>
      <c r="N1203" s="1" t="s">
        <v>52</v>
      </c>
      <c r="O1203" s="1" t="s">
        <v>52</v>
      </c>
      <c r="P1203" s="1" t="s">
        <v>52</v>
      </c>
      <c r="Q1203" s="1" t="s">
        <v>52</v>
      </c>
      <c r="R1203" s="1" t="s">
        <v>52</v>
      </c>
      <c r="S1203" s="1" t="s">
        <v>52</v>
      </c>
      <c r="T1203" s="1" t="s">
        <v>52</v>
      </c>
      <c r="U1203" s="1" t="s">
        <v>52</v>
      </c>
      <c r="V1203" s="1" t="s">
        <v>52</v>
      </c>
      <c r="W1203" s="1" t="s">
        <v>52</v>
      </c>
      <c r="X1203" s="1" t="s">
        <v>52</v>
      </c>
      <c r="Y1203" s="1" t="s">
        <v>52</v>
      </c>
      <c r="Z1203" s="1" t="s">
        <v>52</v>
      </c>
      <c r="AA1203" s="1" t="s">
        <v>52</v>
      </c>
      <c r="AB1203" s="1" t="s">
        <v>52</v>
      </c>
      <c r="AC1203" s="1" t="s">
        <v>52</v>
      </c>
      <c r="AD1203" s="1">
        <v>36</v>
      </c>
      <c r="AE1203" s="1">
        <v>0</v>
      </c>
      <c r="AF1203" s="1">
        <v>5</v>
      </c>
      <c r="AG1203" s="1">
        <v>6</v>
      </c>
      <c r="AH1203" s="1">
        <v>0.83299999999999996</v>
      </c>
      <c r="AI1203" s="1">
        <v>22.84</v>
      </c>
      <c r="AJ1203" s="1">
        <v>1</v>
      </c>
      <c r="AK1203" s="1">
        <v>40</v>
      </c>
      <c r="AL1203" s="1">
        <v>7</v>
      </c>
      <c r="AM1203" s="1">
        <v>13</v>
      </c>
      <c r="AN1203" s="1">
        <v>0</v>
      </c>
      <c r="AO1203" s="1">
        <v>0</v>
      </c>
      <c r="AP1203" s="1">
        <v>300</v>
      </c>
      <c r="AQ1203" s="1">
        <v>2</v>
      </c>
      <c r="AR1203" s="1">
        <v>17</v>
      </c>
      <c r="AS1203" s="1">
        <v>30</v>
      </c>
      <c r="AT1203" s="1">
        <v>270</v>
      </c>
      <c r="AU1203" s="1">
        <v>633</v>
      </c>
      <c r="AV1203" s="1">
        <v>49</v>
      </c>
      <c r="AW1203" s="1">
        <v>2</v>
      </c>
      <c r="AX1203" s="1">
        <v>0</v>
      </c>
      <c r="AY1203" t="str">
        <f t="shared" si="198"/>
        <v>2021_03_NE</v>
      </c>
      <c r="AZ1203" t="str">
        <f t="shared" si="199"/>
        <v>H.Henry</v>
      </c>
      <c r="BA1203" t="str">
        <f t="shared" si="200"/>
        <v/>
      </c>
      <c r="BB1203" t="str">
        <f t="shared" si="201"/>
        <v>2021_03_NE</v>
      </c>
      <c r="BC1203" t="str">
        <f t="shared" si="202"/>
        <v/>
      </c>
      <c r="BD1203">
        <f>COUNTIFS($BB$1:BB1203,BB1203,$BC$1:BC1203,"ru")</f>
        <v>6</v>
      </c>
      <c r="BE1203" t="str">
        <f t="shared" si="203"/>
        <v>re</v>
      </c>
      <c r="BF1203">
        <f>COUNTIFS($BB$1:BB1203,BB1203,$BE$1:BE1203,"re")</f>
        <v>8</v>
      </c>
      <c r="BG1203" t="str">
        <f t="shared" si="204"/>
        <v>62021_03_NE</v>
      </c>
      <c r="BH1203" t="str">
        <f t="shared" si="205"/>
        <v>re82021_03_NE</v>
      </c>
      <c r="BI1203" t="str">
        <f t="shared" si="206"/>
        <v>2021_03_NEH.Henry</v>
      </c>
      <c r="BJ1203" t="str">
        <f t="shared" si="207"/>
        <v>2021_NE_H.Henry</v>
      </c>
      <c r="BK1203" t="str">
        <f>IF(ISERROR(MATCH(LEFT(C1203,5)&amp;B1203&amp;"_"&amp;A1203,$BK$1:BK1202,0)),LEFT(C1203,5)&amp;B1203&amp;"_"&amp;A1203,"")</f>
        <v/>
      </c>
      <c r="BL1203">
        <f>COUNTIFS($B$1:B1203,B1203)-COUNTIFS($B$1:B1203,B1203,$BK$1:BK1203,"")</f>
        <v>11</v>
      </c>
      <c r="BM1203" t="str">
        <f t="shared" si="208"/>
        <v/>
      </c>
    </row>
    <row r="1204" spans="1:65" x14ac:dyDescent="0.25">
      <c r="A1204" s="1" t="s">
        <v>264</v>
      </c>
      <c r="B1204" s="1" t="s">
        <v>76</v>
      </c>
      <c r="C1204" s="1" t="s">
        <v>2427</v>
      </c>
      <c r="D1204" s="1">
        <v>4.4999999999999998E-2</v>
      </c>
      <c r="E1204" s="1">
        <v>1.64</v>
      </c>
      <c r="F1204" s="1" t="s">
        <v>2616</v>
      </c>
      <c r="G1204" s="1" t="s">
        <v>52</v>
      </c>
      <c r="H1204" s="1" t="s">
        <v>52</v>
      </c>
      <c r="I1204" s="1" t="s">
        <v>52</v>
      </c>
      <c r="J1204" s="1" t="s">
        <v>52</v>
      </c>
      <c r="K1204" s="1" t="s">
        <v>52</v>
      </c>
      <c r="L1204" s="1" t="s">
        <v>52</v>
      </c>
      <c r="M1204" s="1" t="s">
        <v>52</v>
      </c>
      <c r="N1204" s="1" t="s">
        <v>52</v>
      </c>
      <c r="O1204" s="1" t="s">
        <v>52</v>
      </c>
      <c r="P1204" s="1" t="s">
        <v>52</v>
      </c>
      <c r="Q1204" s="1" t="s">
        <v>52</v>
      </c>
      <c r="R1204" s="1" t="s">
        <v>52</v>
      </c>
      <c r="S1204" s="1" t="s">
        <v>52</v>
      </c>
      <c r="T1204" s="1" t="s">
        <v>52</v>
      </c>
      <c r="U1204" s="1" t="s">
        <v>52</v>
      </c>
      <c r="V1204" s="1" t="s">
        <v>52</v>
      </c>
      <c r="W1204" s="1" t="s">
        <v>52</v>
      </c>
      <c r="X1204" s="1" t="s">
        <v>52</v>
      </c>
      <c r="Y1204" s="1" t="s">
        <v>52</v>
      </c>
      <c r="Z1204" s="1" t="s">
        <v>52</v>
      </c>
      <c r="AA1204" s="1" t="s">
        <v>52</v>
      </c>
      <c r="AB1204" s="1" t="s">
        <v>52</v>
      </c>
      <c r="AC1204" s="1" t="s">
        <v>52</v>
      </c>
      <c r="AD1204" s="1">
        <v>36</v>
      </c>
      <c r="AE1204" s="1">
        <v>0</v>
      </c>
      <c r="AF1204" s="1">
        <v>3</v>
      </c>
      <c r="AG1204" s="1">
        <v>5</v>
      </c>
      <c r="AH1204" s="1">
        <v>0.6</v>
      </c>
      <c r="AI1204" s="1">
        <v>-14.46</v>
      </c>
      <c r="AJ1204" s="1">
        <v>1</v>
      </c>
      <c r="AK1204" s="1">
        <v>37</v>
      </c>
      <c r="AL1204" s="1">
        <v>19</v>
      </c>
      <c r="AM1204" s="1">
        <v>14</v>
      </c>
      <c r="AN1204" s="1">
        <v>0</v>
      </c>
      <c r="AO1204" s="1">
        <v>0</v>
      </c>
      <c r="AP1204" s="1">
        <v>426</v>
      </c>
      <c r="AQ1204" s="1">
        <v>4</v>
      </c>
      <c r="AR1204" s="1">
        <v>23</v>
      </c>
      <c r="AS1204" s="1">
        <v>18</v>
      </c>
      <c r="AT1204" s="1">
        <v>341</v>
      </c>
      <c r="AU1204" s="1">
        <v>320</v>
      </c>
      <c r="AV1204" s="1">
        <v>86</v>
      </c>
      <c r="AW1204" s="1">
        <v>5</v>
      </c>
      <c r="AX1204" s="1">
        <v>2</v>
      </c>
      <c r="AY1204" t="str">
        <f t="shared" si="198"/>
        <v>2021_06_LV</v>
      </c>
      <c r="AZ1204" t="str">
        <f t="shared" si="199"/>
        <v>H.Renfrow</v>
      </c>
      <c r="BA1204" t="str">
        <f t="shared" si="200"/>
        <v/>
      </c>
      <c r="BB1204" t="str">
        <f t="shared" si="201"/>
        <v>2021_06_LV</v>
      </c>
      <c r="BC1204" t="str">
        <f t="shared" si="202"/>
        <v/>
      </c>
      <c r="BD1204">
        <f>COUNTIFS($BB$1:BB1204,BB1204,$BC$1:BC1204,"ru")</f>
        <v>4</v>
      </c>
      <c r="BE1204" t="str">
        <f t="shared" si="203"/>
        <v>re</v>
      </c>
      <c r="BF1204">
        <f>COUNTIFS($BB$1:BB1204,BB1204,$BE$1:BE1204,"re")</f>
        <v>7</v>
      </c>
      <c r="BG1204" t="str">
        <f t="shared" si="204"/>
        <v>42021_06_LV</v>
      </c>
      <c r="BH1204" t="str">
        <f t="shared" si="205"/>
        <v>re72021_06_LV</v>
      </c>
      <c r="BI1204" t="str">
        <f t="shared" si="206"/>
        <v>2021_06_LVH.Renfrow</v>
      </c>
      <c r="BJ1204" t="str">
        <f t="shared" si="207"/>
        <v>2021_LV_H.Renfrow</v>
      </c>
      <c r="BK1204" t="str">
        <f>IF(ISERROR(MATCH(LEFT(C1204,5)&amp;B1204&amp;"_"&amp;A1204,$BK$1:BK1203,0)),LEFT(C1204,5)&amp;B1204&amp;"_"&amp;A1204,"")</f>
        <v/>
      </c>
      <c r="BL1204">
        <f>COUNTIFS($B$1:B1204,B1204)-COUNTIFS($B$1:B1204,B1204,$BK$1:BK1204,"")</f>
        <v>13</v>
      </c>
      <c r="BM1204" t="str">
        <f t="shared" si="208"/>
        <v/>
      </c>
    </row>
    <row r="1205" spans="1:65" x14ac:dyDescent="0.25">
      <c r="A1205" s="1" t="s">
        <v>103</v>
      </c>
      <c r="B1205" s="1" t="s">
        <v>85</v>
      </c>
      <c r="C1205" s="1" t="s">
        <v>1669</v>
      </c>
      <c r="D1205" s="1">
        <v>2.7E-2</v>
      </c>
      <c r="E1205" s="1">
        <v>1.24</v>
      </c>
      <c r="F1205" s="1" t="s">
        <v>1879</v>
      </c>
      <c r="G1205" s="1" t="s">
        <v>52</v>
      </c>
      <c r="H1205" s="1" t="s">
        <v>52</v>
      </c>
      <c r="I1205" s="1" t="s">
        <v>52</v>
      </c>
      <c r="J1205" s="1" t="s">
        <v>52</v>
      </c>
      <c r="K1205" s="1" t="s">
        <v>52</v>
      </c>
      <c r="L1205" s="1" t="s">
        <v>52</v>
      </c>
      <c r="M1205" s="1" t="s">
        <v>52</v>
      </c>
      <c r="N1205" s="1" t="s">
        <v>52</v>
      </c>
      <c r="O1205" s="1" t="s">
        <v>52</v>
      </c>
      <c r="P1205" s="1" t="s">
        <v>52</v>
      </c>
      <c r="Q1205" s="1" t="s">
        <v>52</v>
      </c>
      <c r="R1205" s="1" t="s">
        <v>52</v>
      </c>
      <c r="S1205" s="1" t="s">
        <v>52</v>
      </c>
      <c r="T1205" s="1" t="s">
        <v>52</v>
      </c>
      <c r="U1205" s="1" t="s">
        <v>52</v>
      </c>
      <c r="V1205" s="1" t="s">
        <v>52</v>
      </c>
      <c r="W1205" s="1" t="s">
        <v>52</v>
      </c>
      <c r="X1205" s="1" t="s">
        <v>52</v>
      </c>
      <c r="Y1205" s="1" t="s">
        <v>52</v>
      </c>
      <c r="Z1205" s="1" t="s">
        <v>52</v>
      </c>
      <c r="AA1205" s="1" t="s">
        <v>52</v>
      </c>
      <c r="AB1205" s="1" t="s">
        <v>52</v>
      </c>
      <c r="AC1205" s="1" t="s">
        <v>52</v>
      </c>
      <c r="AD1205" s="1">
        <v>36</v>
      </c>
      <c r="AE1205" s="1">
        <v>0</v>
      </c>
      <c r="AF1205" s="1">
        <v>7</v>
      </c>
      <c r="AG1205" s="1">
        <v>11</v>
      </c>
      <c r="AH1205" s="1">
        <v>0.63600000000000001</v>
      </c>
      <c r="AI1205" s="1">
        <v>-12.2</v>
      </c>
      <c r="AJ1205" s="1">
        <v>1</v>
      </c>
      <c r="AK1205" s="1">
        <v>96</v>
      </c>
      <c r="AL1205" s="1">
        <v>11</v>
      </c>
      <c r="AM1205" s="1">
        <v>39</v>
      </c>
      <c r="AN1205" s="1">
        <v>0</v>
      </c>
      <c r="AO1205" s="1">
        <v>0</v>
      </c>
      <c r="AP1205" s="1">
        <v>380</v>
      </c>
      <c r="AQ1205" s="1">
        <v>4</v>
      </c>
      <c r="AR1205" s="1">
        <v>34</v>
      </c>
      <c r="AS1205" s="1">
        <v>25</v>
      </c>
      <c r="AT1205" s="1">
        <v>222</v>
      </c>
      <c r="AU1205" s="1">
        <v>311</v>
      </c>
      <c r="AV1205" s="1">
        <v>168</v>
      </c>
      <c r="AW1205" s="1">
        <v>7</v>
      </c>
      <c r="AX1205" s="1">
        <v>2</v>
      </c>
      <c r="AY1205" t="str">
        <f t="shared" si="198"/>
        <v>2021_04_LAC</v>
      </c>
      <c r="AZ1205" t="str">
        <f t="shared" si="199"/>
        <v>K.Allen</v>
      </c>
      <c r="BA1205" t="str">
        <f t="shared" si="200"/>
        <v/>
      </c>
      <c r="BB1205" t="str">
        <f t="shared" si="201"/>
        <v>2021_04_LAC</v>
      </c>
      <c r="BC1205" t="str">
        <f t="shared" si="202"/>
        <v/>
      </c>
      <c r="BD1205">
        <f>COUNTIFS($BB$1:BB1205,BB1205,$BC$1:BC1205,"ru")</f>
        <v>4</v>
      </c>
      <c r="BE1205" t="str">
        <f t="shared" si="203"/>
        <v>re</v>
      </c>
      <c r="BF1205">
        <f>COUNTIFS($BB$1:BB1205,BB1205,$BE$1:BE1205,"re")</f>
        <v>5</v>
      </c>
      <c r="BG1205" t="str">
        <f t="shared" si="204"/>
        <v>42021_04_LAC</v>
      </c>
      <c r="BH1205" t="str">
        <f t="shared" si="205"/>
        <v>re52021_04_LAC</v>
      </c>
      <c r="BI1205" t="str">
        <f t="shared" si="206"/>
        <v>2021_04_LACK.Allen</v>
      </c>
      <c r="BJ1205" t="str">
        <f t="shared" si="207"/>
        <v>2021_LAC_K.Allen</v>
      </c>
      <c r="BK1205" t="str">
        <f>IF(ISERROR(MATCH(LEFT(C1205,5)&amp;B1205&amp;"_"&amp;A1205,$BK$1:BK1204,0)),LEFT(C1205,5)&amp;B1205&amp;"_"&amp;A1205,"")</f>
        <v/>
      </c>
      <c r="BL1205">
        <f>COUNTIFS($B$1:B1205,B1205)-COUNTIFS($B$1:B1205,B1205,$BK$1:BK1205,"")</f>
        <v>11</v>
      </c>
      <c r="BM1205" t="str">
        <f t="shared" si="208"/>
        <v/>
      </c>
    </row>
    <row r="1206" spans="1:65" x14ac:dyDescent="0.25">
      <c r="A1206" s="1" t="s">
        <v>763</v>
      </c>
      <c r="B1206" s="1" t="s">
        <v>105</v>
      </c>
      <c r="C1206" s="1" t="s">
        <v>2437</v>
      </c>
      <c r="D1206" s="1">
        <v>5.5E-2</v>
      </c>
      <c r="E1206" s="1">
        <v>1.77</v>
      </c>
      <c r="F1206" s="1" t="s">
        <v>2617</v>
      </c>
      <c r="G1206" s="1" t="s">
        <v>52</v>
      </c>
      <c r="H1206" s="1" t="s">
        <v>52</v>
      </c>
      <c r="I1206" s="1" t="s">
        <v>52</v>
      </c>
      <c r="J1206" s="1" t="s">
        <v>52</v>
      </c>
      <c r="K1206" s="1" t="s">
        <v>52</v>
      </c>
      <c r="L1206" s="1" t="s">
        <v>52</v>
      </c>
      <c r="M1206" s="1" t="s">
        <v>52</v>
      </c>
      <c r="N1206" s="1" t="s">
        <v>52</v>
      </c>
      <c r="O1206" s="1" t="s">
        <v>52</v>
      </c>
      <c r="P1206" s="1" t="s">
        <v>52</v>
      </c>
      <c r="Q1206" s="1" t="s">
        <v>52</v>
      </c>
      <c r="R1206" s="1" t="s">
        <v>52</v>
      </c>
      <c r="S1206" s="1" t="s">
        <v>52</v>
      </c>
      <c r="T1206" s="1" t="s">
        <v>52</v>
      </c>
      <c r="U1206" s="1" t="s">
        <v>52</v>
      </c>
      <c r="V1206" s="1" t="s">
        <v>52</v>
      </c>
      <c r="W1206" s="1" t="s">
        <v>52</v>
      </c>
      <c r="X1206" s="1" t="s">
        <v>52</v>
      </c>
      <c r="Y1206" s="1" t="s">
        <v>52</v>
      </c>
      <c r="Z1206" s="1" t="s">
        <v>52</v>
      </c>
      <c r="AA1206" s="1" t="s">
        <v>52</v>
      </c>
      <c r="AB1206" s="1" t="s">
        <v>52</v>
      </c>
      <c r="AC1206" s="1" t="s">
        <v>52</v>
      </c>
      <c r="AD1206" s="1">
        <v>36</v>
      </c>
      <c r="AE1206" s="1">
        <v>0</v>
      </c>
      <c r="AF1206" s="1">
        <v>3</v>
      </c>
      <c r="AG1206" s="1">
        <v>3</v>
      </c>
      <c r="AH1206" s="1">
        <v>1</v>
      </c>
      <c r="AI1206" s="1">
        <v>29.76</v>
      </c>
      <c r="AJ1206" s="1">
        <v>2</v>
      </c>
      <c r="AK1206" s="1">
        <v>22</v>
      </c>
      <c r="AL1206" s="1">
        <v>14</v>
      </c>
      <c r="AM1206" s="1">
        <v>8</v>
      </c>
      <c r="AN1206" s="1">
        <v>0</v>
      </c>
      <c r="AO1206" s="1">
        <v>0</v>
      </c>
      <c r="AP1206" s="1">
        <v>263</v>
      </c>
      <c r="AQ1206" s="1">
        <v>1</v>
      </c>
      <c r="AR1206" s="1">
        <v>18</v>
      </c>
      <c r="AS1206" s="1">
        <v>29</v>
      </c>
      <c r="AT1206" s="1">
        <v>242</v>
      </c>
      <c r="AU1206" s="1">
        <v>350</v>
      </c>
      <c r="AV1206" s="1">
        <v>60</v>
      </c>
      <c r="AW1206" s="1">
        <v>3</v>
      </c>
      <c r="AX1206" s="1">
        <v>1</v>
      </c>
      <c r="AY1206" t="str">
        <f t="shared" si="198"/>
        <v>2021_06_NYG</v>
      </c>
      <c r="AZ1206" t="str">
        <f t="shared" si="199"/>
        <v>K.Toney</v>
      </c>
      <c r="BA1206" t="str">
        <f t="shared" si="200"/>
        <v/>
      </c>
      <c r="BB1206" t="str">
        <f t="shared" si="201"/>
        <v>2021_06_NYG</v>
      </c>
      <c r="BC1206" t="str">
        <f t="shared" si="202"/>
        <v/>
      </c>
      <c r="BD1206">
        <f>COUNTIFS($BB$1:BB1206,BB1206,$BC$1:BC1206,"ru")</f>
        <v>3</v>
      </c>
      <c r="BE1206" t="str">
        <f t="shared" si="203"/>
        <v>re</v>
      </c>
      <c r="BF1206">
        <f>COUNTIFS($BB$1:BB1206,BB1206,$BE$1:BE1206,"re")</f>
        <v>5</v>
      </c>
      <c r="BG1206" t="str">
        <f t="shared" si="204"/>
        <v>32021_06_NYG</v>
      </c>
      <c r="BH1206" t="str">
        <f t="shared" si="205"/>
        <v>re52021_06_NYG</v>
      </c>
      <c r="BI1206" t="str">
        <f t="shared" si="206"/>
        <v>2021_06_NYGK.Toney</v>
      </c>
      <c r="BJ1206" t="str">
        <f t="shared" si="207"/>
        <v>2021_NYG_K.Toney</v>
      </c>
      <c r="BK1206" t="str">
        <f>IF(ISERROR(MATCH(LEFT(C1206,5)&amp;B1206&amp;"_"&amp;A1206,$BK$1:BK1205,0)),LEFT(C1206,5)&amp;B1206&amp;"_"&amp;A1206,"")</f>
        <v/>
      </c>
      <c r="BL1206">
        <f>COUNTIFS($B$1:B1206,B1206)-COUNTIFS($B$1:B1206,B1206,$BK$1:BK1206,"")</f>
        <v>15</v>
      </c>
      <c r="BM1206" t="str">
        <f t="shared" si="208"/>
        <v/>
      </c>
    </row>
    <row r="1207" spans="1:65" x14ac:dyDescent="0.25">
      <c r="A1207" s="1" t="s">
        <v>222</v>
      </c>
      <c r="B1207" s="1" t="s">
        <v>51</v>
      </c>
      <c r="C1207" s="1" t="s">
        <v>409</v>
      </c>
      <c r="D1207" s="1">
        <v>5.2999999999999999E-2</v>
      </c>
      <c r="E1207" s="1">
        <v>3.57</v>
      </c>
      <c r="F1207" s="1" t="s">
        <v>649</v>
      </c>
      <c r="G1207" s="1" t="s">
        <v>52</v>
      </c>
      <c r="H1207" s="1" t="s">
        <v>52</v>
      </c>
      <c r="I1207" s="1" t="s">
        <v>52</v>
      </c>
      <c r="J1207" s="1" t="s">
        <v>52</v>
      </c>
      <c r="K1207" s="1" t="s">
        <v>52</v>
      </c>
      <c r="L1207" s="1" t="s">
        <v>52</v>
      </c>
      <c r="M1207" s="1" t="s">
        <v>52</v>
      </c>
      <c r="N1207" s="1" t="s">
        <v>52</v>
      </c>
      <c r="O1207" s="1" t="s">
        <v>52</v>
      </c>
      <c r="P1207" s="1" t="s">
        <v>52</v>
      </c>
      <c r="Q1207" s="1" t="s">
        <v>52</v>
      </c>
      <c r="R1207" s="1" t="s">
        <v>52</v>
      </c>
      <c r="S1207" s="1" t="s">
        <v>52</v>
      </c>
      <c r="T1207" s="1" t="s">
        <v>52</v>
      </c>
      <c r="U1207" s="1" t="s">
        <v>52</v>
      </c>
      <c r="V1207" s="1" t="s">
        <v>52</v>
      </c>
      <c r="W1207" s="1" t="s">
        <v>52</v>
      </c>
      <c r="X1207" s="1" t="s">
        <v>52</v>
      </c>
      <c r="Y1207" s="1" t="s">
        <v>52</v>
      </c>
      <c r="Z1207" s="1" t="s">
        <v>52</v>
      </c>
      <c r="AA1207" s="1" t="s">
        <v>52</v>
      </c>
      <c r="AB1207" s="1" t="s">
        <v>52</v>
      </c>
      <c r="AC1207" s="1" t="s">
        <v>52</v>
      </c>
      <c r="AD1207" s="1">
        <v>36</v>
      </c>
      <c r="AE1207" s="1">
        <v>0</v>
      </c>
      <c r="AF1207" s="1">
        <v>4</v>
      </c>
      <c r="AG1207" s="1">
        <v>7</v>
      </c>
      <c r="AH1207" s="1">
        <v>0.57099999999999995</v>
      </c>
      <c r="AI1207" s="1">
        <v>-21.19</v>
      </c>
      <c r="AJ1207" s="1">
        <v>3</v>
      </c>
      <c r="AK1207" s="1">
        <v>42</v>
      </c>
      <c r="AL1207" s="1">
        <v>26</v>
      </c>
      <c r="AM1207" s="1">
        <v>20</v>
      </c>
      <c r="AN1207" s="1">
        <v>0</v>
      </c>
      <c r="AO1207" s="1">
        <v>0</v>
      </c>
      <c r="AP1207" s="1">
        <v>451</v>
      </c>
      <c r="AQ1207" s="1">
        <v>3</v>
      </c>
      <c r="AR1207" s="1">
        <v>18</v>
      </c>
      <c r="AS1207" s="1">
        <v>42</v>
      </c>
      <c r="AT1207" s="1">
        <v>403</v>
      </c>
      <c r="AU1207" s="1">
        <v>382</v>
      </c>
      <c r="AV1207" s="1">
        <v>60</v>
      </c>
      <c r="AW1207" s="1">
        <v>3</v>
      </c>
      <c r="AX1207" s="1">
        <v>2</v>
      </c>
      <c r="AY1207" t="str">
        <f t="shared" si="198"/>
        <v>2021_01_DAL</v>
      </c>
      <c r="AZ1207" t="str">
        <f t="shared" si="199"/>
        <v>M.Gallup</v>
      </c>
      <c r="BA1207" t="str">
        <f t="shared" si="200"/>
        <v/>
      </c>
      <c r="BB1207" t="str">
        <f t="shared" si="201"/>
        <v>2021_01_DAL</v>
      </c>
      <c r="BC1207" t="str">
        <f t="shared" si="202"/>
        <v/>
      </c>
      <c r="BD1207">
        <f>COUNTIFS($BB$1:BB1207,BB1207,$BC$1:BC1207,"ru")</f>
        <v>3</v>
      </c>
      <c r="BE1207" t="str">
        <f t="shared" si="203"/>
        <v>re</v>
      </c>
      <c r="BF1207">
        <f>COUNTIFS($BB$1:BB1207,BB1207,$BE$1:BE1207,"re")</f>
        <v>6</v>
      </c>
      <c r="BG1207" t="str">
        <f t="shared" si="204"/>
        <v>32021_01_DAL</v>
      </c>
      <c r="BH1207" t="str">
        <f t="shared" si="205"/>
        <v>re62021_01_DAL</v>
      </c>
      <c r="BI1207" t="str">
        <f t="shared" si="206"/>
        <v>2021_01_DALM.Gallup</v>
      </c>
      <c r="BJ1207" t="str">
        <f t="shared" si="207"/>
        <v>2021_DAL_M.Gallup</v>
      </c>
      <c r="BK1207" t="str">
        <f>IF(ISERROR(MATCH(LEFT(C1207,5)&amp;B1207&amp;"_"&amp;A1207,$BK$1:BK1206,0)),LEFT(C1207,5)&amp;B1207&amp;"_"&amp;A1207,"")</f>
        <v>2021_DAL_M.Gallup</v>
      </c>
      <c r="BL1207">
        <f>COUNTIFS($B$1:B1207,B1207)-COUNTIFS($B$1:B1207,B1207,$BK$1:BK1207,"")</f>
        <v>12</v>
      </c>
      <c r="BM1207" t="str">
        <f t="shared" si="208"/>
        <v>2021_DAL12</v>
      </c>
    </row>
    <row r="1208" spans="1:65" x14ac:dyDescent="0.25">
      <c r="A1208" s="1" t="s">
        <v>314</v>
      </c>
      <c r="B1208" s="1" t="s">
        <v>95</v>
      </c>
      <c r="C1208" s="1" t="s">
        <v>1260</v>
      </c>
      <c r="D1208" s="1">
        <v>6.9000000000000006E-2</v>
      </c>
      <c r="E1208" s="1">
        <v>0.82</v>
      </c>
      <c r="F1208" s="1" t="s">
        <v>1464</v>
      </c>
      <c r="G1208" s="1" t="s">
        <v>52</v>
      </c>
      <c r="H1208" s="1" t="s">
        <v>52</v>
      </c>
      <c r="I1208" s="1" t="s">
        <v>52</v>
      </c>
      <c r="J1208" s="1" t="s">
        <v>52</v>
      </c>
      <c r="K1208" s="1" t="s">
        <v>52</v>
      </c>
      <c r="L1208" s="1" t="s">
        <v>52</v>
      </c>
      <c r="M1208" s="1" t="s">
        <v>52</v>
      </c>
      <c r="N1208" s="1" t="s">
        <v>52</v>
      </c>
      <c r="O1208" s="1" t="s">
        <v>52</v>
      </c>
      <c r="P1208" s="1" t="s">
        <v>52</v>
      </c>
      <c r="Q1208" s="1" t="s">
        <v>52</v>
      </c>
      <c r="R1208" s="1" t="s">
        <v>52</v>
      </c>
      <c r="S1208" s="1" t="s">
        <v>52</v>
      </c>
      <c r="T1208" s="1" t="s">
        <v>52</v>
      </c>
      <c r="U1208" s="1" t="s">
        <v>52</v>
      </c>
      <c r="V1208" s="1" t="s">
        <v>52</v>
      </c>
      <c r="W1208" s="1" t="s">
        <v>52</v>
      </c>
      <c r="X1208" s="1" t="s">
        <v>52</v>
      </c>
      <c r="Y1208" s="1" t="s">
        <v>52</v>
      </c>
      <c r="Z1208" s="1" t="s">
        <v>52</v>
      </c>
      <c r="AA1208" s="1" t="s">
        <v>52</v>
      </c>
      <c r="AB1208" s="1" t="s">
        <v>52</v>
      </c>
      <c r="AC1208" s="1" t="s">
        <v>52</v>
      </c>
      <c r="AD1208" s="1">
        <v>36</v>
      </c>
      <c r="AE1208" s="1">
        <v>0</v>
      </c>
      <c r="AF1208" s="1">
        <v>3</v>
      </c>
      <c r="AG1208" s="1">
        <v>6</v>
      </c>
      <c r="AH1208" s="1">
        <v>0.5</v>
      </c>
      <c r="AI1208" s="1">
        <v>-25.29</v>
      </c>
      <c r="AJ1208" s="1">
        <v>2</v>
      </c>
      <c r="AK1208" s="1">
        <v>48</v>
      </c>
      <c r="AL1208" s="1">
        <v>7</v>
      </c>
      <c r="AM1208" s="1">
        <v>12</v>
      </c>
      <c r="AN1208" s="1">
        <v>0</v>
      </c>
      <c r="AO1208" s="1">
        <v>0</v>
      </c>
      <c r="AP1208" s="1">
        <v>298</v>
      </c>
      <c r="AQ1208" s="1">
        <v>4</v>
      </c>
      <c r="AR1208" s="1">
        <v>21</v>
      </c>
      <c r="AS1208" s="1">
        <v>25</v>
      </c>
      <c r="AT1208" s="1">
        <v>257</v>
      </c>
      <c r="AU1208" s="1">
        <v>261</v>
      </c>
      <c r="AV1208" s="1">
        <v>63</v>
      </c>
      <c r="AW1208" s="1">
        <v>5</v>
      </c>
      <c r="AX1208" s="1">
        <v>5</v>
      </c>
      <c r="AY1208" t="str">
        <f t="shared" si="198"/>
        <v>2021_03_SF</v>
      </c>
      <c r="AZ1208" t="str">
        <f t="shared" si="199"/>
        <v>M.Sanu</v>
      </c>
      <c r="BA1208" t="str">
        <f t="shared" si="200"/>
        <v/>
      </c>
      <c r="BB1208" t="str">
        <f t="shared" si="201"/>
        <v>2021_03_SF</v>
      </c>
      <c r="BC1208" t="str">
        <f t="shared" si="202"/>
        <v/>
      </c>
      <c r="BD1208">
        <f>COUNTIFS($BB$1:BB1208,BB1208,$BC$1:BC1208,"ru")</f>
        <v>7</v>
      </c>
      <c r="BE1208" t="str">
        <f t="shared" si="203"/>
        <v>re</v>
      </c>
      <c r="BF1208">
        <f>COUNTIFS($BB$1:BB1208,BB1208,$BE$1:BE1208,"re")</f>
        <v>6</v>
      </c>
      <c r="BG1208" t="str">
        <f t="shared" si="204"/>
        <v>72021_03_SF</v>
      </c>
      <c r="BH1208" t="str">
        <f t="shared" si="205"/>
        <v>re62021_03_SF</v>
      </c>
      <c r="BI1208" t="str">
        <f t="shared" si="206"/>
        <v>2021_03_SFM.Sanu</v>
      </c>
      <c r="BJ1208" t="str">
        <f t="shared" si="207"/>
        <v>2021_SF_M.Sanu</v>
      </c>
      <c r="BK1208" t="str">
        <f>IF(ISERROR(MATCH(LEFT(C1208,5)&amp;B1208&amp;"_"&amp;A1208,$BK$1:BK1207,0)),LEFT(C1208,5)&amp;B1208&amp;"_"&amp;A1208,"")</f>
        <v>2021_SF_M.Sanu</v>
      </c>
      <c r="BL1208">
        <f>COUNTIFS($B$1:B1208,B1208)-COUNTIFS($B$1:B1208,B1208,$BK$1:BK1208,"")</f>
        <v>14</v>
      </c>
      <c r="BM1208" t="str">
        <f t="shared" si="208"/>
        <v>2021_SF14</v>
      </c>
    </row>
    <row r="1209" spans="1:65" x14ac:dyDescent="0.25">
      <c r="A1209" s="1" t="s">
        <v>1544</v>
      </c>
      <c r="B1209" s="1" t="s">
        <v>51</v>
      </c>
      <c r="C1209" s="1" t="s">
        <v>2054</v>
      </c>
      <c r="D1209" s="1">
        <v>-2.1999999999999999E-2</v>
      </c>
      <c r="E1209" s="1">
        <v>0.91</v>
      </c>
      <c r="F1209" s="1" t="s">
        <v>2260</v>
      </c>
      <c r="G1209" s="1" t="s">
        <v>52</v>
      </c>
      <c r="H1209" s="1" t="s">
        <v>52</v>
      </c>
      <c r="I1209" s="1" t="s">
        <v>52</v>
      </c>
      <c r="J1209" s="1" t="s">
        <v>52</v>
      </c>
      <c r="K1209" s="1" t="s">
        <v>52</v>
      </c>
      <c r="L1209" s="1" t="s">
        <v>52</v>
      </c>
      <c r="M1209" s="1" t="s">
        <v>52</v>
      </c>
      <c r="N1209" s="1" t="s">
        <v>52</v>
      </c>
      <c r="O1209" s="1" t="s">
        <v>52</v>
      </c>
      <c r="P1209" s="1" t="s">
        <v>52</v>
      </c>
      <c r="Q1209" s="1" t="s">
        <v>52</v>
      </c>
      <c r="R1209" s="1" t="s">
        <v>52</v>
      </c>
      <c r="S1209" s="1" t="s">
        <v>52</v>
      </c>
      <c r="T1209" s="1" t="s">
        <v>52</v>
      </c>
      <c r="U1209" s="1" t="s">
        <v>52</v>
      </c>
      <c r="V1209" s="1" t="s">
        <v>52</v>
      </c>
      <c r="W1209" s="1" t="s">
        <v>52</v>
      </c>
      <c r="X1209" s="1" t="s">
        <v>52</v>
      </c>
      <c r="Y1209" s="1" t="s">
        <v>52</v>
      </c>
      <c r="Z1209" s="1" t="s">
        <v>52</v>
      </c>
      <c r="AA1209" s="1" t="s">
        <v>52</v>
      </c>
      <c r="AB1209" s="1" t="s">
        <v>52</v>
      </c>
      <c r="AC1209" s="1" t="s">
        <v>52</v>
      </c>
      <c r="AD1209" s="1">
        <v>36</v>
      </c>
      <c r="AE1209" s="1">
        <v>0</v>
      </c>
      <c r="AF1209" s="1">
        <v>3</v>
      </c>
      <c r="AG1209" s="1">
        <v>4</v>
      </c>
      <c r="AH1209" s="1">
        <v>0.75</v>
      </c>
      <c r="AI1209" s="1">
        <v>9.31</v>
      </c>
      <c r="AJ1209" s="1">
        <v>1</v>
      </c>
      <c r="AK1209" s="1">
        <v>44</v>
      </c>
      <c r="AL1209" s="1">
        <v>6</v>
      </c>
      <c r="AM1209" s="1">
        <v>10</v>
      </c>
      <c r="AN1209" s="1">
        <v>0</v>
      </c>
      <c r="AO1209" s="1">
        <v>0</v>
      </c>
      <c r="AP1209" s="1">
        <v>515</v>
      </c>
      <c r="AQ1209" s="1">
        <v>4</v>
      </c>
      <c r="AR1209" s="1">
        <v>39</v>
      </c>
      <c r="AS1209" s="1">
        <v>23</v>
      </c>
      <c r="AT1209" s="1">
        <v>324</v>
      </c>
      <c r="AU1209" s="1">
        <v>296</v>
      </c>
      <c r="AV1209" s="1">
        <v>201</v>
      </c>
      <c r="AW1209" s="1">
        <v>10</v>
      </c>
      <c r="AX1209" s="1">
        <v>3</v>
      </c>
      <c r="AY1209" t="str">
        <f t="shared" si="198"/>
        <v>2021_05_DAL</v>
      </c>
      <c r="AZ1209" t="str">
        <f t="shared" si="199"/>
        <v>N.Brown</v>
      </c>
      <c r="BA1209" t="str">
        <f t="shared" si="200"/>
        <v/>
      </c>
      <c r="BB1209" t="str">
        <f t="shared" si="201"/>
        <v>2021_05_DAL</v>
      </c>
      <c r="BC1209" t="str">
        <f t="shared" si="202"/>
        <v/>
      </c>
      <c r="BD1209">
        <f>COUNTIFS($BB$1:BB1209,BB1209,$BC$1:BC1209,"ru")</f>
        <v>5</v>
      </c>
      <c r="BE1209" t="str">
        <f t="shared" si="203"/>
        <v>re</v>
      </c>
      <c r="BF1209">
        <f>COUNTIFS($BB$1:BB1209,BB1209,$BE$1:BE1209,"re")</f>
        <v>7</v>
      </c>
      <c r="BG1209" t="str">
        <f t="shared" si="204"/>
        <v>52021_05_DAL</v>
      </c>
      <c r="BH1209" t="str">
        <f t="shared" si="205"/>
        <v>re72021_05_DAL</v>
      </c>
      <c r="BI1209" t="str">
        <f t="shared" si="206"/>
        <v>2021_05_DALN.Brown</v>
      </c>
      <c r="BJ1209" t="str">
        <f t="shared" si="207"/>
        <v>2021_DAL_N.Brown</v>
      </c>
      <c r="BK1209" t="str">
        <f>IF(ISERROR(MATCH(LEFT(C1209,5)&amp;B1209&amp;"_"&amp;A1209,$BK$1:BK1208,0)),LEFT(C1209,5)&amp;B1209&amp;"_"&amp;A1209,"")</f>
        <v/>
      </c>
      <c r="BL1209">
        <f>COUNTIFS($B$1:B1209,B1209)-COUNTIFS($B$1:B1209,B1209,$BK$1:BK1209,"")</f>
        <v>12</v>
      </c>
      <c r="BM1209" t="str">
        <f t="shared" si="208"/>
        <v/>
      </c>
    </row>
    <row r="1210" spans="1:65" x14ac:dyDescent="0.25">
      <c r="A1210" s="1" t="s">
        <v>675</v>
      </c>
      <c r="B1210" s="1" t="s">
        <v>98</v>
      </c>
      <c r="C1210" s="1" t="s">
        <v>828</v>
      </c>
      <c r="D1210" s="1">
        <v>8.3000000000000004E-2</v>
      </c>
      <c r="E1210" s="1">
        <v>2.67</v>
      </c>
      <c r="F1210" s="1" t="s">
        <v>1064</v>
      </c>
      <c r="G1210" s="1" t="s">
        <v>52</v>
      </c>
      <c r="H1210" s="1" t="s">
        <v>52</v>
      </c>
      <c r="I1210" s="1" t="s">
        <v>52</v>
      </c>
      <c r="J1210" s="1" t="s">
        <v>52</v>
      </c>
      <c r="K1210" s="1" t="s">
        <v>52</v>
      </c>
      <c r="L1210" s="1" t="s">
        <v>52</v>
      </c>
      <c r="M1210" s="1" t="s">
        <v>52</v>
      </c>
      <c r="N1210" s="1" t="s">
        <v>52</v>
      </c>
      <c r="O1210" s="1" t="s">
        <v>52</v>
      </c>
      <c r="P1210" s="1" t="s">
        <v>52</v>
      </c>
      <c r="Q1210" s="1" t="s">
        <v>52</v>
      </c>
      <c r="R1210" s="1" t="s">
        <v>52</v>
      </c>
      <c r="S1210" s="1" t="s">
        <v>52</v>
      </c>
      <c r="T1210" s="1" t="s">
        <v>52</v>
      </c>
      <c r="U1210" s="1" t="s">
        <v>52</v>
      </c>
      <c r="V1210" s="1" t="s">
        <v>52</v>
      </c>
      <c r="W1210" s="1" t="s">
        <v>52</v>
      </c>
      <c r="X1210" s="1" t="s">
        <v>52</v>
      </c>
      <c r="Y1210" s="1" t="s">
        <v>52</v>
      </c>
      <c r="Z1210" s="1" t="s">
        <v>52</v>
      </c>
      <c r="AA1210" s="1" t="s">
        <v>52</v>
      </c>
      <c r="AB1210" s="1" t="s">
        <v>52</v>
      </c>
      <c r="AC1210" s="1" t="s">
        <v>52</v>
      </c>
      <c r="AD1210" s="1">
        <v>36</v>
      </c>
      <c r="AE1210" s="1">
        <v>0</v>
      </c>
      <c r="AF1210" s="1">
        <v>4</v>
      </c>
      <c r="AG1210" s="1">
        <v>4</v>
      </c>
      <c r="AH1210" s="1">
        <v>1</v>
      </c>
      <c r="AI1210" s="1">
        <v>33.18</v>
      </c>
      <c r="AJ1210" s="1">
        <v>2</v>
      </c>
      <c r="AK1210" s="1">
        <v>22</v>
      </c>
      <c r="AL1210" s="1">
        <v>14</v>
      </c>
      <c r="AM1210" s="1">
        <v>9</v>
      </c>
      <c r="AN1210" s="1">
        <v>0</v>
      </c>
      <c r="AO1210" s="1">
        <v>0</v>
      </c>
      <c r="AP1210" s="1">
        <v>331</v>
      </c>
      <c r="AQ1210" s="1">
        <v>2</v>
      </c>
      <c r="AR1210" s="1">
        <v>14</v>
      </c>
      <c r="AS1210" s="1">
        <v>27</v>
      </c>
      <c r="AT1210" s="1">
        <v>295</v>
      </c>
      <c r="AU1210" s="1">
        <v>388</v>
      </c>
      <c r="AV1210" s="1">
        <v>39</v>
      </c>
      <c r="AW1210" s="1">
        <v>2</v>
      </c>
      <c r="AX1210" s="1">
        <v>2</v>
      </c>
      <c r="AY1210" t="str">
        <f t="shared" si="198"/>
        <v>2021_02_PIT</v>
      </c>
      <c r="AZ1210" t="str">
        <f t="shared" si="199"/>
        <v>P.Freiermuth</v>
      </c>
      <c r="BA1210" t="str">
        <f t="shared" si="200"/>
        <v/>
      </c>
      <c r="BB1210" t="str">
        <f t="shared" si="201"/>
        <v>2021_02_PIT</v>
      </c>
      <c r="BC1210" t="str">
        <f t="shared" si="202"/>
        <v/>
      </c>
      <c r="BD1210">
        <f>COUNTIFS($BB$1:BB1210,BB1210,$BC$1:BC1210,"ru")</f>
        <v>4</v>
      </c>
      <c r="BE1210" t="str">
        <f t="shared" si="203"/>
        <v>re</v>
      </c>
      <c r="BF1210">
        <f>COUNTIFS($BB$1:BB1210,BB1210,$BE$1:BE1210,"re")</f>
        <v>5</v>
      </c>
      <c r="BG1210" t="str">
        <f t="shared" si="204"/>
        <v>42021_02_PIT</v>
      </c>
      <c r="BH1210" t="str">
        <f t="shared" si="205"/>
        <v>re52021_02_PIT</v>
      </c>
      <c r="BI1210" t="str">
        <f t="shared" si="206"/>
        <v>2021_02_PITP.Freiermuth</v>
      </c>
      <c r="BJ1210" t="str">
        <f t="shared" si="207"/>
        <v>2021_PIT_P.Freiermuth</v>
      </c>
      <c r="BK1210" t="str">
        <f>IF(ISERROR(MATCH(LEFT(C1210,5)&amp;B1210&amp;"_"&amp;A1210,$BK$1:BK1209,0)),LEFT(C1210,5)&amp;B1210&amp;"_"&amp;A1210,"")</f>
        <v/>
      </c>
      <c r="BL1210">
        <f>COUNTIFS($B$1:B1210,B1210)-COUNTIFS($B$1:B1210,B1210,$BK$1:BK1210,"")</f>
        <v>10</v>
      </c>
      <c r="BM1210" t="str">
        <f t="shared" si="208"/>
        <v/>
      </c>
    </row>
    <row r="1211" spans="1:65" x14ac:dyDescent="0.25">
      <c r="A1211" s="1" t="s">
        <v>191</v>
      </c>
      <c r="B1211" s="1" t="s">
        <v>60</v>
      </c>
      <c r="C1211" s="1" t="s">
        <v>1245</v>
      </c>
      <c r="D1211" s="1">
        <v>7.1999999999999995E-2</v>
      </c>
      <c r="E1211" s="1">
        <v>3.5</v>
      </c>
      <c r="F1211" s="1" t="s">
        <v>1465</v>
      </c>
      <c r="G1211" s="1" t="s">
        <v>52</v>
      </c>
      <c r="H1211" s="1" t="s">
        <v>52</v>
      </c>
      <c r="I1211" s="1" t="s">
        <v>52</v>
      </c>
      <c r="J1211" s="1" t="s">
        <v>52</v>
      </c>
      <c r="K1211" s="1" t="s">
        <v>52</v>
      </c>
      <c r="L1211" s="1" t="s">
        <v>52</v>
      </c>
      <c r="M1211" s="1" t="s">
        <v>52</v>
      </c>
      <c r="N1211" s="1" t="s">
        <v>52</v>
      </c>
      <c r="O1211" s="1" t="s">
        <v>52</v>
      </c>
      <c r="P1211" s="1" t="s">
        <v>52</v>
      </c>
      <c r="Q1211" s="1" t="s">
        <v>52</v>
      </c>
      <c r="R1211" s="1" t="s">
        <v>52</v>
      </c>
      <c r="S1211" s="1" t="s">
        <v>52</v>
      </c>
      <c r="T1211" s="1" t="s">
        <v>52</v>
      </c>
      <c r="U1211" s="1" t="s">
        <v>52</v>
      </c>
      <c r="V1211" s="1" t="s">
        <v>52</v>
      </c>
      <c r="W1211" s="1" t="s">
        <v>52</v>
      </c>
      <c r="X1211" s="1" t="s">
        <v>52</v>
      </c>
      <c r="Y1211" s="1" t="s">
        <v>52</v>
      </c>
      <c r="Z1211" s="1" t="s">
        <v>52</v>
      </c>
      <c r="AA1211" s="1" t="s">
        <v>52</v>
      </c>
      <c r="AB1211" s="1" t="s">
        <v>52</v>
      </c>
      <c r="AC1211" s="1" t="s">
        <v>52</v>
      </c>
      <c r="AD1211" s="1">
        <v>36</v>
      </c>
      <c r="AE1211" s="1">
        <v>1</v>
      </c>
      <c r="AF1211" s="1">
        <v>4</v>
      </c>
      <c r="AG1211" s="1">
        <v>6</v>
      </c>
      <c r="AH1211" s="1">
        <v>0.66600000000000004</v>
      </c>
      <c r="AI1211" s="1">
        <v>3.21</v>
      </c>
      <c r="AJ1211" s="1">
        <v>1</v>
      </c>
      <c r="AK1211" s="1">
        <v>66</v>
      </c>
      <c r="AL1211" s="1">
        <v>27</v>
      </c>
      <c r="AM1211" s="1">
        <v>23</v>
      </c>
      <c r="AN1211" s="1">
        <v>0</v>
      </c>
      <c r="AO1211" s="1">
        <v>0</v>
      </c>
      <c r="AP1211" s="1">
        <v>268</v>
      </c>
      <c r="AQ1211" s="1">
        <v>3</v>
      </c>
      <c r="AR1211" s="1">
        <v>24</v>
      </c>
      <c r="AS1211" s="1">
        <v>14</v>
      </c>
      <c r="AT1211" s="1">
        <v>172</v>
      </c>
      <c r="AU1211" s="1">
        <v>160</v>
      </c>
      <c r="AV1211" s="1">
        <v>96</v>
      </c>
      <c r="AW1211" s="1">
        <v>2</v>
      </c>
      <c r="AX1211" s="1">
        <v>0</v>
      </c>
      <c r="AY1211" t="str">
        <f t="shared" si="198"/>
        <v>2021_03_CIN</v>
      </c>
      <c r="AZ1211" t="str">
        <f t="shared" si="199"/>
        <v>T.Boyd</v>
      </c>
      <c r="BA1211" t="str">
        <f t="shared" si="200"/>
        <v/>
      </c>
      <c r="BB1211" t="str">
        <f t="shared" si="201"/>
        <v>2021_03_CIN</v>
      </c>
      <c r="BC1211" t="str">
        <f t="shared" si="202"/>
        <v/>
      </c>
      <c r="BD1211">
        <f>COUNTIFS($BB$1:BB1211,BB1211,$BC$1:BC1211,"ru")</f>
        <v>3</v>
      </c>
      <c r="BE1211" t="str">
        <f t="shared" si="203"/>
        <v>re</v>
      </c>
      <c r="BF1211">
        <f>COUNTIFS($BB$1:BB1211,BB1211,$BE$1:BE1211,"re")</f>
        <v>4</v>
      </c>
      <c r="BG1211" t="str">
        <f t="shared" si="204"/>
        <v>32021_03_CIN</v>
      </c>
      <c r="BH1211" t="str">
        <f t="shared" si="205"/>
        <v>re42021_03_CIN</v>
      </c>
      <c r="BI1211" t="str">
        <f t="shared" si="206"/>
        <v>2021_03_CINT.Boyd</v>
      </c>
      <c r="BJ1211" t="str">
        <f t="shared" si="207"/>
        <v>2021_CIN_T.Boyd</v>
      </c>
      <c r="BK1211" t="str">
        <f>IF(ISERROR(MATCH(LEFT(C1211,5)&amp;B1211&amp;"_"&amp;A1211,$BK$1:BK1210,0)),LEFT(C1211,5)&amp;B1211&amp;"_"&amp;A1211,"")</f>
        <v/>
      </c>
      <c r="BL1211">
        <f>COUNTIFS($B$1:B1211,B1211)-COUNTIFS($B$1:B1211,B1211,$BK$1:BK1211,"")</f>
        <v>10</v>
      </c>
      <c r="BM1211" t="str">
        <f t="shared" si="208"/>
        <v/>
      </c>
    </row>
    <row r="1212" spans="1:65" x14ac:dyDescent="0.25">
      <c r="A1212" s="1" t="s">
        <v>285</v>
      </c>
      <c r="B1212" s="1" t="s">
        <v>79</v>
      </c>
      <c r="C1212" s="1" t="s">
        <v>1654</v>
      </c>
      <c r="D1212" s="1">
        <v>5.3999999999999999E-2</v>
      </c>
      <c r="E1212" s="1">
        <v>1.72</v>
      </c>
      <c r="F1212" s="1" t="s">
        <v>1880</v>
      </c>
      <c r="G1212" s="1" t="s">
        <v>52</v>
      </c>
      <c r="H1212" s="1" t="s">
        <v>52</v>
      </c>
      <c r="I1212" s="1" t="s">
        <v>52</v>
      </c>
      <c r="J1212" s="1" t="s">
        <v>52</v>
      </c>
      <c r="K1212" s="1" t="s">
        <v>52</v>
      </c>
      <c r="L1212" s="1" t="s">
        <v>52</v>
      </c>
      <c r="M1212" s="1" t="s">
        <v>52</v>
      </c>
      <c r="N1212" s="1" t="s">
        <v>52</v>
      </c>
      <c r="O1212" s="1" t="s">
        <v>52</v>
      </c>
      <c r="P1212" s="1" t="s">
        <v>52</v>
      </c>
      <c r="Q1212" s="1" t="s">
        <v>52</v>
      </c>
      <c r="R1212" s="1" t="s">
        <v>52</v>
      </c>
      <c r="S1212" s="1" t="s">
        <v>52</v>
      </c>
      <c r="T1212" s="1" t="s">
        <v>52</v>
      </c>
      <c r="U1212" s="1" t="s">
        <v>52</v>
      </c>
      <c r="V1212" s="1" t="s">
        <v>52</v>
      </c>
      <c r="W1212" s="1" t="s">
        <v>52</v>
      </c>
      <c r="X1212" s="1" t="s">
        <v>52</v>
      </c>
      <c r="Y1212" s="1" t="s">
        <v>52</v>
      </c>
      <c r="Z1212" s="1" t="s">
        <v>52</v>
      </c>
      <c r="AA1212" s="1" t="s">
        <v>52</v>
      </c>
      <c r="AB1212" s="1" t="s">
        <v>52</v>
      </c>
      <c r="AC1212" s="1" t="s">
        <v>52</v>
      </c>
      <c r="AD1212" s="1">
        <v>36</v>
      </c>
      <c r="AE1212" s="1">
        <v>0</v>
      </c>
      <c r="AF1212" s="1">
        <v>4</v>
      </c>
      <c r="AG1212" s="1">
        <v>6</v>
      </c>
      <c r="AH1212" s="1">
        <v>0.66600000000000004</v>
      </c>
      <c r="AI1212" s="1">
        <v>-4.29</v>
      </c>
      <c r="AJ1212" s="1">
        <v>1</v>
      </c>
      <c r="AK1212" s="1">
        <v>46</v>
      </c>
      <c r="AL1212" s="1">
        <v>14</v>
      </c>
      <c r="AM1212" s="1">
        <v>14</v>
      </c>
      <c r="AN1212" s="1">
        <v>0</v>
      </c>
      <c r="AO1212" s="1">
        <v>0</v>
      </c>
      <c r="AP1212" s="1">
        <v>401</v>
      </c>
      <c r="AQ1212" s="1">
        <v>2</v>
      </c>
      <c r="AR1212" s="1">
        <v>23</v>
      </c>
      <c r="AS1212" s="1">
        <v>26</v>
      </c>
      <c r="AT1212" s="1">
        <v>280</v>
      </c>
      <c r="AU1212" s="1">
        <v>354</v>
      </c>
      <c r="AV1212" s="1">
        <v>121</v>
      </c>
      <c r="AW1212" s="1">
        <v>5</v>
      </c>
      <c r="AX1212" s="1">
        <v>3</v>
      </c>
      <c r="AY1212" t="str">
        <f t="shared" si="198"/>
        <v>2021_04_LA</v>
      </c>
      <c r="AZ1212" t="str">
        <f t="shared" si="199"/>
        <v>T.Higbee</v>
      </c>
      <c r="BA1212" t="str">
        <f t="shared" si="200"/>
        <v/>
      </c>
      <c r="BB1212" t="str">
        <f t="shared" si="201"/>
        <v>2021_04_LA</v>
      </c>
      <c r="BC1212" t="str">
        <f t="shared" si="202"/>
        <v/>
      </c>
      <c r="BD1212">
        <f>COUNTIFS($BB$1:BB1212,BB1212,$BC$1:BC1212,"ru")</f>
        <v>3</v>
      </c>
      <c r="BE1212" t="str">
        <f t="shared" si="203"/>
        <v>re</v>
      </c>
      <c r="BF1212">
        <f>COUNTIFS($BB$1:BB1212,BB1212,$BE$1:BE1212,"re")</f>
        <v>5</v>
      </c>
      <c r="BG1212" t="str">
        <f t="shared" si="204"/>
        <v>32021_04_LA</v>
      </c>
      <c r="BH1212" t="str">
        <f t="shared" si="205"/>
        <v>re52021_04_LA</v>
      </c>
      <c r="BI1212" t="str">
        <f t="shared" si="206"/>
        <v>2021_04_LAT.Higbee</v>
      </c>
      <c r="BJ1212" t="str">
        <f t="shared" si="207"/>
        <v>2021_LA_T.Higbee</v>
      </c>
      <c r="BK1212" t="str">
        <f>IF(ISERROR(MATCH(LEFT(C1212,5)&amp;B1212&amp;"_"&amp;A1212,$BK$1:BK1211,0)),LEFT(C1212,5)&amp;B1212&amp;"_"&amp;A1212,"")</f>
        <v/>
      </c>
      <c r="BL1212">
        <f>COUNTIFS($B$1:B1212,B1212)-COUNTIFS($B$1:B1212,B1212,$BK$1:BK1212,"")</f>
        <v>12</v>
      </c>
      <c r="BM1212" t="str">
        <f t="shared" si="208"/>
        <v/>
      </c>
    </row>
    <row r="1213" spans="1:65" x14ac:dyDescent="0.25">
      <c r="A1213" s="1" t="s">
        <v>285</v>
      </c>
      <c r="B1213" s="1" t="s">
        <v>79</v>
      </c>
      <c r="C1213" s="1" t="s">
        <v>2437</v>
      </c>
      <c r="D1213" s="1">
        <v>5.0999999999999997E-2</v>
      </c>
      <c r="E1213" s="1">
        <v>2.78</v>
      </c>
      <c r="F1213" s="1" t="s">
        <v>2618</v>
      </c>
      <c r="G1213" s="1" t="s">
        <v>52</v>
      </c>
      <c r="H1213" s="1" t="s">
        <v>52</v>
      </c>
      <c r="I1213" s="1" t="s">
        <v>52</v>
      </c>
      <c r="J1213" s="1" t="s">
        <v>52</v>
      </c>
      <c r="K1213" s="1" t="s">
        <v>52</v>
      </c>
      <c r="L1213" s="1" t="s">
        <v>52</v>
      </c>
      <c r="M1213" s="1" t="s">
        <v>52</v>
      </c>
      <c r="N1213" s="1" t="s">
        <v>52</v>
      </c>
      <c r="O1213" s="1" t="s">
        <v>52</v>
      </c>
      <c r="P1213" s="1" t="s">
        <v>52</v>
      </c>
      <c r="Q1213" s="1" t="s">
        <v>52</v>
      </c>
      <c r="R1213" s="1" t="s">
        <v>52</v>
      </c>
      <c r="S1213" s="1" t="s">
        <v>52</v>
      </c>
      <c r="T1213" s="1" t="s">
        <v>52</v>
      </c>
      <c r="U1213" s="1" t="s">
        <v>52</v>
      </c>
      <c r="V1213" s="1" t="s">
        <v>52</v>
      </c>
      <c r="W1213" s="1" t="s">
        <v>52</v>
      </c>
      <c r="X1213" s="1" t="s">
        <v>52</v>
      </c>
      <c r="Y1213" s="1" t="s">
        <v>52</v>
      </c>
      <c r="Z1213" s="1" t="s">
        <v>52</v>
      </c>
      <c r="AA1213" s="1" t="s">
        <v>52</v>
      </c>
      <c r="AB1213" s="1" t="s">
        <v>52</v>
      </c>
      <c r="AC1213" s="1" t="s">
        <v>52</v>
      </c>
      <c r="AD1213" s="1">
        <v>36</v>
      </c>
      <c r="AE1213" s="1">
        <v>0</v>
      </c>
      <c r="AF1213" s="1">
        <v>5</v>
      </c>
      <c r="AG1213" s="1">
        <v>5</v>
      </c>
      <c r="AH1213" s="1">
        <v>1</v>
      </c>
      <c r="AI1213" s="1">
        <v>33.51</v>
      </c>
      <c r="AJ1213" s="1">
        <v>3</v>
      </c>
      <c r="AK1213" s="1">
        <v>21</v>
      </c>
      <c r="AL1213" s="1">
        <v>15</v>
      </c>
      <c r="AM1213" s="1">
        <v>13</v>
      </c>
      <c r="AN1213" s="1">
        <v>0</v>
      </c>
      <c r="AO1213" s="1">
        <v>0</v>
      </c>
      <c r="AP1213" s="1">
        <v>380</v>
      </c>
      <c r="AQ1213" s="1">
        <v>5</v>
      </c>
      <c r="AR1213" s="1">
        <v>34</v>
      </c>
      <c r="AS1213" s="1">
        <v>23</v>
      </c>
      <c r="AT1213" s="1">
        <v>266</v>
      </c>
      <c r="AU1213" s="1">
        <v>244</v>
      </c>
      <c r="AV1213" s="1">
        <v>131</v>
      </c>
      <c r="AW1213" s="1">
        <v>6</v>
      </c>
      <c r="AX1213" s="1">
        <v>2</v>
      </c>
      <c r="AY1213" t="str">
        <f t="shared" si="198"/>
        <v>2021_06_LA</v>
      </c>
      <c r="AZ1213" t="str">
        <f t="shared" si="199"/>
        <v>T.Higbee</v>
      </c>
      <c r="BA1213" t="str">
        <f t="shared" si="200"/>
        <v/>
      </c>
      <c r="BB1213" t="str">
        <f t="shared" si="201"/>
        <v>2021_06_LA</v>
      </c>
      <c r="BC1213" t="str">
        <f t="shared" si="202"/>
        <v/>
      </c>
      <c r="BD1213">
        <f>COUNTIFS($BB$1:BB1213,BB1213,$BC$1:BC1213,"ru")</f>
        <v>3</v>
      </c>
      <c r="BE1213" t="str">
        <f t="shared" si="203"/>
        <v>re</v>
      </c>
      <c r="BF1213">
        <f>COUNTIFS($BB$1:BB1213,BB1213,$BE$1:BE1213,"re")</f>
        <v>3</v>
      </c>
      <c r="BG1213" t="str">
        <f t="shared" si="204"/>
        <v>32021_06_LA</v>
      </c>
      <c r="BH1213" t="str">
        <f t="shared" si="205"/>
        <v>re32021_06_LA</v>
      </c>
      <c r="BI1213" t="str">
        <f t="shared" si="206"/>
        <v>2021_06_LAT.Higbee</v>
      </c>
      <c r="BJ1213" t="str">
        <f t="shared" si="207"/>
        <v>2021_LA_T.Higbee</v>
      </c>
      <c r="BK1213" t="str">
        <f>IF(ISERROR(MATCH(LEFT(C1213,5)&amp;B1213&amp;"_"&amp;A1213,$BK$1:BK1212,0)),LEFT(C1213,5)&amp;B1213&amp;"_"&amp;A1213,"")</f>
        <v/>
      </c>
      <c r="BL1213">
        <f>COUNTIFS($B$1:B1213,B1213)-COUNTIFS($B$1:B1213,B1213,$BK$1:BK1213,"")</f>
        <v>12</v>
      </c>
      <c r="BM1213" t="str">
        <f t="shared" si="208"/>
        <v/>
      </c>
    </row>
    <row r="1214" spans="1:65" x14ac:dyDescent="0.25">
      <c r="A1214" s="1" t="s">
        <v>1065</v>
      </c>
      <c r="B1214" s="1" t="s">
        <v>80</v>
      </c>
      <c r="C1214" s="1" t="s">
        <v>857</v>
      </c>
      <c r="D1214" s="1">
        <v>4.5999999999999999E-2</v>
      </c>
      <c r="E1214" s="1">
        <v>1.19</v>
      </c>
      <c r="F1214" s="1" t="s">
        <v>1066</v>
      </c>
      <c r="G1214" s="1" t="s">
        <v>52</v>
      </c>
      <c r="H1214" s="1" t="s">
        <v>52</v>
      </c>
      <c r="I1214" s="1" t="s">
        <v>52</v>
      </c>
      <c r="J1214" s="1" t="s">
        <v>52</v>
      </c>
      <c r="K1214" s="1" t="s">
        <v>52</v>
      </c>
      <c r="L1214" s="1" t="s">
        <v>52</v>
      </c>
      <c r="M1214" s="1" t="s">
        <v>52</v>
      </c>
      <c r="N1214" s="1" t="s">
        <v>52</v>
      </c>
      <c r="O1214" s="1" t="s">
        <v>52</v>
      </c>
      <c r="P1214" s="1" t="s">
        <v>52</v>
      </c>
      <c r="Q1214" s="1" t="s">
        <v>52</v>
      </c>
      <c r="R1214" s="1" t="s">
        <v>52</v>
      </c>
      <c r="S1214" s="1" t="s">
        <v>52</v>
      </c>
      <c r="T1214" s="1" t="s">
        <v>52</v>
      </c>
      <c r="U1214" s="1" t="s">
        <v>52</v>
      </c>
      <c r="V1214" s="1" t="s">
        <v>52</v>
      </c>
      <c r="W1214" s="1" t="s">
        <v>52</v>
      </c>
      <c r="X1214" s="1" t="s">
        <v>52</v>
      </c>
      <c r="Y1214" s="1" t="s">
        <v>52</v>
      </c>
      <c r="Z1214" s="1" t="s">
        <v>52</v>
      </c>
      <c r="AA1214" s="1" t="s">
        <v>52</v>
      </c>
      <c r="AB1214" s="1" t="s">
        <v>52</v>
      </c>
      <c r="AC1214" s="1" t="s">
        <v>52</v>
      </c>
      <c r="AD1214" s="1">
        <v>35</v>
      </c>
      <c r="AE1214" s="1">
        <v>0</v>
      </c>
      <c r="AF1214" s="1">
        <v>1</v>
      </c>
      <c r="AG1214" s="1">
        <v>2</v>
      </c>
      <c r="AH1214" s="1">
        <v>0.5</v>
      </c>
      <c r="AI1214" s="1">
        <v>-15.63</v>
      </c>
      <c r="AJ1214" s="1">
        <v>1</v>
      </c>
      <c r="AK1214" s="1">
        <v>29</v>
      </c>
      <c r="AL1214" s="1">
        <v>16</v>
      </c>
      <c r="AM1214" s="1">
        <v>5</v>
      </c>
      <c r="AN1214" s="1">
        <v>0</v>
      </c>
      <c r="AO1214" s="1">
        <v>0</v>
      </c>
      <c r="AP1214" s="1">
        <v>302</v>
      </c>
      <c r="AQ1214" s="1">
        <v>3</v>
      </c>
      <c r="AR1214" s="1">
        <v>28</v>
      </c>
      <c r="AS1214" s="1">
        <v>18</v>
      </c>
      <c r="AT1214" s="1">
        <v>227</v>
      </c>
      <c r="AU1214" s="1">
        <v>272</v>
      </c>
      <c r="AV1214" s="1">
        <v>82</v>
      </c>
      <c r="AW1214" s="1">
        <v>6</v>
      </c>
      <c r="AX1214" s="1">
        <v>3</v>
      </c>
      <c r="AY1214" t="str">
        <f t="shared" si="198"/>
        <v>2021_02_HOU</v>
      </c>
      <c r="AZ1214" t="str">
        <f t="shared" si="199"/>
        <v>A.Roberts</v>
      </c>
      <c r="BA1214" t="str">
        <f t="shared" si="200"/>
        <v/>
      </c>
      <c r="BB1214" t="str">
        <f t="shared" si="201"/>
        <v>2021_02_HOU</v>
      </c>
      <c r="BC1214" t="str">
        <f t="shared" si="202"/>
        <v/>
      </c>
      <c r="BD1214">
        <f>COUNTIFS($BB$1:BB1214,BB1214,$BC$1:BC1214,"ru")</f>
        <v>4</v>
      </c>
      <c r="BE1214" t="str">
        <f t="shared" si="203"/>
        <v>re</v>
      </c>
      <c r="BF1214">
        <f>COUNTIFS($BB$1:BB1214,BB1214,$BE$1:BE1214,"re")</f>
        <v>5</v>
      </c>
      <c r="BG1214" t="str">
        <f t="shared" si="204"/>
        <v>42021_02_HOU</v>
      </c>
      <c r="BH1214" t="str">
        <f t="shared" si="205"/>
        <v>re52021_02_HOU</v>
      </c>
      <c r="BI1214" t="str">
        <f t="shared" si="206"/>
        <v>2021_02_HOUA.Roberts</v>
      </c>
      <c r="BJ1214" t="str">
        <f t="shared" si="207"/>
        <v>2021_HOU_A.Roberts</v>
      </c>
      <c r="BK1214" t="str">
        <f>IF(ISERROR(MATCH(LEFT(C1214,5)&amp;B1214&amp;"_"&amp;A1214,$BK$1:BK1213,0)),LEFT(C1214,5)&amp;B1214&amp;"_"&amp;A1214,"")</f>
        <v>2021_HOU_A.Roberts</v>
      </c>
      <c r="BL1214">
        <f>COUNTIFS($B$1:B1214,B1214)-COUNTIFS($B$1:B1214,B1214,$BK$1:BK1214,"")</f>
        <v>14</v>
      </c>
      <c r="BM1214" t="str">
        <f t="shared" si="208"/>
        <v>2021_HOU14</v>
      </c>
    </row>
    <row r="1215" spans="1:65" x14ac:dyDescent="0.25">
      <c r="A1215" s="1" t="s">
        <v>229</v>
      </c>
      <c r="B1215" s="1" t="s">
        <v>100</v>
      </c>
      <c r="C1215" s="1" t="s">
        <v>424</v>
      </c>
      <c r="D1215" s="1">
        <v>2.4E-2</v>
      </c>
      <c r="E1215" s="1">
        <v>1.95</v>
      </c>
      <c r="F1215" s="1" t="s">
        <v>650</v>
      </c>
      <c r="G1215" s="1" t="s">
        <v>52</v>
      </c>
      <c r="H1215" s="1" t="s">
        <v>52</v>
      </c>
      <c r="I1215" s="1" t="s">
        <v>52</v>
      </c>
      <c r="J1215" s="1" t="s">
        <v>52</v>
      </c>
      <c r="K1215" s="1" t="s">
        <v>52</v>
      </c>
      <c r="L1215" s="1" t="s">
        <v>52</v>
      </c>
      <c r="M1215" s="1" t="s">
        <v>52</v>
      </c>
      <c r="N1215" s="1" t="s">
        <v>52</v>
      </c>
      <c r="O1215" s="1" t="s">
        <v>52</v>
      </c>
      <c r="P1215" s="1" t="s">
        <v>52</v>
      </c>
      <c r="Q1215" s="1" t="s">
        <v>52</v>
      </c>
      <c r="R1215" s="1" t="s">
        <v>52</v>
      </c>
      <c r="S1215" s="1" t="s">
        <v>52</v>
      </c>
      <c r="T1215" s="1" t="s">
        <v>52</v>
      </c>
      <c r="U1215" s="1" t="s">
        <v>52</v>
      </c>
      <c r="V1215" s="1" t="s">
        <v>52</v>
      </c>
      <c r="W1215" s="1" t="s">
        <v>52</v>
      </c>
      <c r="X1215" s="1" t="s">
        <v>52</v>
      </c>
      <c r="Y1215" s="1" t="s">
        <v>52</v>
      </c>
      <c r="Z1215" s="1" t="s">
        <v>52</v>
      </c>
      <c r="AA1215" s="1" t="s">
        <v>52</v>
      </c>
      <c r="AB1215" s="1" t="s">
        <v>52</v>
      </c>
      <c r="AC1215" s="1" t="s">
        <v>52</v>
      </c>
      <c r="AD1215" s="1">
        <v>35</v>
      </c>
      <c r="AE1215" s="1">
        <v>0</v>
      </c>
      <c r="AF1215" s="1">
        <v>6</v>
      </c>
      <c r="AG1215" s="1">
        <v>11</v>
      </c>
      <c r="AH1215" s="1">
        <v>0.54500000000000004</v>
      </c>
      <c r="AI1215" s="1">
        <v>-41.67</v>
      </c>
      <c r="AJ1215" s="1">
        <v>3</v>
      </c>
      <c r="AK1215" s="1">
        <v>42</v>
      </c>
      <c r="AL1215" s="1">
        <v>10</v>
      </c>
      <c r="AM1215" s="1">
        <v>32</v>
      </c>
      <c r="AN1215" s="1">
        <v>0</v>
      </c>
      <c r="AO1215" s="1">
        <v>0</v>
      </c>
      <c r="AP1215" s="1">
        <v>322</v>
      </c>
      <c r="AQ1215" s="1">
        <v>2</v>
      </c>
      <c r="AR1215" s="1">
        <v>26</v>
      </c>
      <c r="AS1215" s="1">
        <v>29</v>
      </c>
      <c r="AT1215" s="1">
        <v>216</v>
      </c>
      <c r="AU1215" s="1">
        <v>169</v>
      </c>
      <c r="AV1215" s="1">
        <v>134</v>
      </c>
      <c r="AW1215" s="1">
        <v>6</v>
      </c>
      <c r="AX1215" s="1">
        <v>2</v>
      </c>
      <c r="AY1215" t="str">
        <f t="shared" si="198"/>
        <v>2021_01_CHI</v>
      </c>
      <c r="AZ1215" t="str">
        <f t="shared" si="199"/>
        <v>A.Robinson</v>
      </c>
      <c r="BA1215" t="str">
        <f t="shared" si="200"/>
        <v/>
      </c>
      <c r="BB1215" t="str">
        <f t="shared" si="201"/>
        <v>2021_01_CHI</v>
      </c>
      <c r="BC1215" t="str">
        <f t="shared" si="202"/>
        <v/>
      </c>
      <c r="BD1215">
        <f>COUNTIFS($BB$1:BB1215,BB1215,$BC$1:BC1215,"ru")</f>
        <v>4</v>
      </c>
      <c r="BE1215" t="str">
        <f t="shared" si="203"/>
        <v>re</v>
      </c>
      <c r="BF1215">
        <f>COUNTIFS($BB$1:BB1215,BB1215,$BE$1:BE1215,"re")</f>
        <v>5</v>
      </c>
      <c r="BG1215" t="str">
        <f t="shared" si="204"/>
        <v>42021_01_CHI</v>
      </c>
      <c r="BH1215" t="str">
        <f t="shared" si="205"/>
        <v>re52021_01_CHI</v>
      </c>
      <c r="BI1215" t="str">
        <f t="shared" si="206"/>
        <v>2021_01_CHIA.Robinson</v>
      </c>
      <c r="BJ1215" t="str">
        <f t="shared" si="207"/>
        <v>2021_CHI_A.Robinson</v>
      </c>
      <c r="BK1215" t="str">
        <f>IF(ISERROR(MATCH(LEFT(C1215,5)&amp;B1215&amp;"_"&amp;A1215,$BK$1:BK1214,0)),LEFT(C1215,5)&amp;B1215&amp;"_"&amp;A1215,"")</f>
        <v/>
      </c>
      <c r="BL1215">
        <f>COUNTIFS($B$1:B1215,B1215)-COUNTIFS($B$1:B1215,B1215,$BK$1:BK1215,"")</f>
        <v>10</v>
      </c>
      <c r="BM1215" t="str">
        <f t="shared" si="208"/>
        <v/>
      </c>
    </row>
    <row r="1216" spans="1:65" x14ac:dyDescent="0.25">
      <c r="A1216" s="1" t="s">
        <v>1150</v>
      </c>
      <c r="B1216" s="1" t="s">
        <v>68</v>
      </c>
      <c r="C1216" s="1" t="s">
        <v>1234</v>
      </c>
      <c r="D1216" s="1">
        <v>2.5000000000000001E-2</v>
      </c>
      <c r="E1216" s="1">
        <v>3.04</v>
      </c>
      <c r="F1216" s="1" t="s">
        <v>1466</v>
      </c>
      <c r="G1216" s="1" t="s">
        <v>52</v>
      </c>
      <c r="H1216" s="1" t="s">
        <v>52</v>
      </c>
      <c r="I1216" s="1" t="s">
        <v>52</v>
      </c>
      <c r="J1216" s="1" t="s">
        <v>52</v>
      </c>
      <c r="K1216" s="1" t="s">
        <v>52</v>
      </c>
      <c r="L1216" s="1" t="s">
        <v>52</v>
      </c>
      <c r="M1216" s="1" t="s">
        <v>52</v>
      </c>
      <c r="N1216" s="1" t="s">
        <v>52</v>
      </c>
      <c r="O1216" s="1" t="s">
        <v>52</v>
      </c>
      <c r="P1216" s="1" t="s">
        <v>52</v>
      </c>
      <c r="Q1216" s="1" t="s">
        <v>52</v>
      </c>
      <c r="R1216" s="1" t="s">
        <v>52</v>
      </c>
      <c r="S1216" s="1" t="s">
        <v>52</v>
      </c>
      <c r="T1216" s="1" t="s">
        <v>52</v>
      </c>
      <c r="U1216" s="1" t="s">
        <v>52</v>
      </c>
      <c r="V1216" s="1" t="s">
        <v>52</v>
      </c>
      <c r="W1216" s="1" t="s">
        <v>52</v>
      </c>
      <c r="X1216" s="1" t="s">
        <v>52</v>
      </c>
      <c r="Y1216" s="1" t="s">
        <v>52</v>
      </c>
      <c r="Z1216" s="1" t="s">
        <v>52</v>
      </c>
      <c r="AA1216" s="1" t="s">
        <v>52</v>
      </c>
      <c r="AB1216" s="1" t="s">
        <v>52</v>
      </c>
      <c r="AC1216" s="1" t="s">
        <v>52</v>
      </c>
      <c r="AD1216" s="1">
        <v>35</v>
      </c>
      <c r="AE1216" s="1">
        <v>0</v>
      </c>
      <c r="AF1216" s="1">
        <v>4</v>
      </c>
      <c r="AG1216" s="1">
        <v>5</v>
      </c>
      <c r="AH1216" s="1">
        <v>0.8</v>
      </c>
      <c r="AI1216" s="1">
        <v>10.45</v>
      </c>
      <c r="AJ1216" s="1">
        <v>2</v>
      </c>
      <c r="AK1216" s="1">
        <v>32</v>
      </c>
      <c r="AL1216" s="1">
        <v>23</v>
      </c>
      <c r="AM1216" s="1">
        <v>17</v>
      </c>
      <c r="AN1216" s="1">
        <v>0</v>
      </c>
      <c r="AO1216" s="1">
        <v>0</v>
      </c>
      <c r="AP1216" s="1">
        <v>446</v>
      </c>
      <c r="AQ1216" s="1">
        <v>3</v>
      </c>
      <c r="AR1216" s="1">
        <v>13</v>
      </c>
      <c r="AS1216" s="1">
        <v>41</v>
      </c>
      <c r="AT1216" s="1">
        <v>432</v>
      </c>
      <c r="AU1216" s="1">
        <v>382</v>
      </c>
      <c r="AV1216" s="1">
        <v>35</v>
      </c>
      <c r="AW1216" s="1">
        <v>3</v>
      </c>
      <c r="AX1216" s="1">
        <v>3</v>
      </c>
      <c r="AY1216" t="str">
        <f t="shared" si="198"/>
        <v>2021_03_TB</v>
      </c>
      <c r="AZ1216" t="str">
        <f t="shared" si="199"/>
        <v>C.Brate</v>
      </c>
      <c r="BA1216" t="str">
        <f t="shared" si="200"/>
        <v/>
      </c>
      <c r="BB1216" t="str">
        <f t="shared" si="201"/>
        <v>2021_03_TB</v>
      </c>
      <c r="BC1216" t="str">
        <f t="shared" si="202"/>
        <v/>
      </c>
      <c r="BD1216">
        <f>COUNTIFS($BB$1:BB1216,BB1216,$BC$1:BC1216,"ru")</f>
        <v>4</v>
      </c>
      <c r="BE1216" t="str">
        <f t="shared" si="203"/>
        <v>re</v>
      </c>
      <c r="BF1216">
        <f>COUNTIFS($BB$1:BB1216,BB1216,$BE$1:BE1216,"re")</f>
        <v>7</v>
      </c>
      <c r="BG1216" t="str">
        <f t="shared" si="204"/>
        <v>42021_03_TB</v>
      </c>
      <c r="BH1216" t="str">
        <f t="shared" si="205"/>
        <v>re72021_03_TB</v>
      </c>
      <c r="BI1216" t="str">
        <f t="shared" si="206"/>
        <v>2021_03_TBC.Brate</v>
      </c>
      <c r="BJ1216" t="str">
        <f t="shared" si="207"/>
        <v>2021_TB_C.Brate</v>
      </c>
      <c r="BK1216" t="str">
        <f>IF(ISERROR(MATCH(LEFT(C1216,5)&amp;B1216&amp;"_"&amp;A1216,$BK$1:BK1215,0)),LEFT(C1216,5)&amp;B1216&amp;"_"&amp;A1216,"")</f>
        <v>2021_TB_C.Brate</v>
      </c>
      <c r="BL1216">
        <f>COUNTIFS($B$1:B1216,B1216)-COUNTIFS($B$1:B1216,B1216,$BK$1:BK1216,"")</f>
        <v>12</v>
      </c>
      <c r="BM1216" t="str">
        <f t="shared" si="208"/>
        <v>2021_TB12</v>
      </c>
    </row>
    <row r="1217" spans="1:65" x14ac:dyDescent="0.25">
      <c r="A1217" s="1" t="s">
        <v>308</v>
      </c>
      <c r="B1217" s="1" t="s">
        <v>60</v>
      </c>
      <c r="C1217" s="1" t="s">
        <v>412</v>
      </c>
      <c r="D1217" s="1">
        <v>0.154</v>
      </c>
      <c r="E1217" s="1">
        <v>1.73</v>
      </c>
      <c r="F1217" s="1" t="s">
        <v>651</v>
      </c>
      <c r="G1217" s="1" t="s">
        <v>52</v>
      </c>
      <c r="H1217" s="1" t="s">
        <v>52</v>
      </c>
      <c r="I1217" s="1" t="s">
        <v>52</v>
      </c>
      <c r="J1217" s="1" t="s">
        <v>52</v>
      </c>
      <c r="K1217" s="1" t="s">
        <v>52</v>
      </c>
      <c r="L1217" s="1" t="s">
        <v>52</v>
      </c>
      <c r="M1217" s="1" t="s">
        <v>52</v>
      </c>
      <c r="N1217" s="1" t="s">
        <v>52</v>
      </c>
      <c r="O1217" s="1" t="s">
        <v>52</v>
      </c>
      <c r="P1217" s="1" t="s">
        <v>52</v>
      </c>
      <c r="Q1217" s="1" t="s">
        <v>52</v>
      </c>
      <c r="R1217" s="1" t="s">
        <v>52</v>
      </c>
      <c r="S1217" s="1" t="s">
        <v>52</v>
      </c>
      <c r="T1217" s="1" t="s">
        <v>52</v>
      </c>
      <c r="U1217" s="1" t="s">
        <v>52</v>
      </c>
      <c r="V1217" s="1" t="s">
        <v>52</v>
      </c>
      <c r="W1217" s="1" t="s">
        <v>52</v>
      </c>
      <c r="X1217" s="1" t="s">
        <v>52</v>
      </c>
      <c r="Y1217" s="1" t="s">
        <v>52</v>
      </c>
      <c r="Z1217" s="1" t="s">
        <v>52</v>
      </c>
      <c r="AA1217" s="1" t="s">
        <v>52</v>
      </c>
      <c r="AB1217" s="1" t="s">
        <v>52</v>
      </c>
      <c r="AC1217" s="1" t="s">
        <v>52</v>
      </c>
      <c r="AD1217" s="1">
        <v>35</v>
      </c>
      <c r="AE1217" s="1">
        <v>0</v>
      </c>
      <c r="AF1217" s="1">
        <v>2</v>
      </c>
      <c r="AG1217" s="1">
        <v>2</v>
      </c>
      <c r="AH1217" s="1">
        <v>1</v>
      </c>
      <c r="AI1217" s="1">
        <v>36.18</v>
      </c>
      <c r="AJ1217" s="1">
        <v>1</v>
      </c>
      <c r="AK1217" s="1">
        <v>15</v>
      </c>
      <c r="AL1217" s="1">
        <v>20</v>
      </c>
      <c r="AM1217" s="1">
        <v>8</v>
      </c>
      <c r="AN1217" s="1">
        <v>0</v>
      </c>
      <c r="AO1217" s="1">
        <v>0</v>
      </c>
      <c r="AP1217" s="1">
        <v>366</v>
      </c>
      <c r="AQ1217" s="1">
        <v>3</v>
      </c>
      <c r="AR1217" s="1">
        <v>36</v>
      </c>
      <c r="AS1217" s="1">
        <v>20</v>
      </c>
      <c r="AT1217" s="1">
        <v>261</v>
      </c>
      <c r="AU1217" s="1">
        <v>220</v>
      </c>
      <c r="AV1217" s="1">
        <v>149</v>
      </c>
      <c r="AW1217" s="1">
        <v>3</v>
      </c>
      <c r="AX1217" s="1">
        <v>2</v>
      </c>
      <c r="AY1217" t="str">
        <f t="shared" si="198"/>
        <v>2021_01_CIN</v>
      </c>
      <c r="AZ1217" t="str">
        <f t="shared" si="199"/>
        <v>C.Uzomah</v>
      </c>
      <c r="BA1217" t="str">
        <f t="shared" si="200"/>
        <v/>
      </c>
      <c r="BB1217" t="str">
        <f t="shared" si="201"/>
        <v>2021_01_CIN</v>
      </c>
      <c r="BC1217" t="str">
        <f t="shared" si="202"/>
        <v/>
      </c>
      <c r="BD1217">
        <f>COUNTIFS($BB$1:BB1217,BB1217,$BC$1:BC1217,"ru")</f>
        <v>4</v>
      </c>
      <c r="BE1217" t="str">
        <f t="shared" si="203"/>
        <v>re</v>
      </c>
      <c r="BF1217">
        <f>COUNTIFS($BB$1:BB1217,BB1217,$BE$1:BE1217,"re")</f>
        <v>5</v>
      </c>
      <c r="BG1217" t="str">
        <f t="shared" si="204"/>
        <v>42021_01_CIN</v>
      </c>
      <c r="BH1217" t="str">
        <f t="shared" si="205"/>
        <v>re52021_01_CIN</v>
      </c>
      <c r="BI1217" t="str">
        <f t="shared" si="206"/>
        <v>2021_01_CINC.Uzomah</v>
      </c>
      <c r="BJ1217" t="str">
        <f t="shared" si="207"/>
        <v>2021_CIN_C.Uzomah</v>
      </c>
      <c r="BK1217" t="str">
        <f>IF(ISERROR(MATCH(LEFT(C1217,5)&amp;B1217&amp;"_"&amp;A1217,$BK$1:BK1216,0)),LEFT(C1217,5)&amp;B1217&amp;"_"&amp;A1217,"")</f>
        <v/>
      </c>
      <c r="BL1217">
        <f>COUNTIFS($B$1:B1217,B1217)-COUNTIFS($B$1:B1217,B1217,$BK$1:BK1217,"")</f>
        <v>10</v>
      </c>
      <c r="BM1217" t="str">
        <f t="shared" si="208"/>
        <v/>
      </c>
    </row>
    <row r="1218" spans="1:65" x14ac:dyDescent="0.25">
      <c r="A1218" s="1" t="s">
        <v>263</v>
      </c>
      <c r="B1218" s="1" t="s">
        <v>66</v>
      </c>
      <c r="C1218" s="1" t="s">
        <v>1252</v>
      </c>
      <c r="D1218" s="1">
        <v>0.109</v>
      </c>
      <c r="E1218" s="1">
        <v>2.13</v>
      </c>
      <c r="F1218" s="1" t="s">
        <v>1467</v>
      </c>
      <c r="G1218" s="1" t="s">
        <v>52</v>
      </c>
      <c r="H1218" s="1" t="s">
        <v>52</v>
      </c>
      <c r="I1218" s="1" t="s">
        <v>52</v>
      </c>
      <c r="J1218" s="1" t="s">
        <v>52</v>
      </c>
      <c r="K1218" s="1" t="s">
        <v>52</v>
      </c>
      <c r="L1218" s="1" t="s">
        <v>52</v>
      </c>
      <c r="M1218" s="1" t="s">
        <v>52</v>
      </c>
      <c r="N1218" s="1" t="s">
        <v>52</v>
      </c>
      <c r="O1218" s="1" t="s">
        <v>52</v>
      </c>
      <c r="P1218" s="1" t="s">
        <v>52</v>
      </c>
      <c r="Q1218" s="1" t="s">
        <v>52</v>
      </c>
      <c r="R1218" s="1" t="s">
        <v>52</v>
      </c>
      <c r="S1218" s="1" t="s">
        <v>52</v>
      </c>
      <c r="T1218" s="1" t="s">
        <v>52</v>
      </c>
      <c r="U1218" s="1" t="s">
        <v>52</v>
      </c>
      <c r="V1218" s="1" t="s">
        <v>52</v>
      </c>
      <c r="W1218" s="1" t="s">
        <v>52</v>
      </c>
      <c r="X1218" s="1" t="s">
        <v>52</v>
      </c>
      <c r="Y1218" s="1" t="s">
        <v>52</v>
      </c>
      <c r="Z1218" s="1" t="s">
        <v>52</v>
      </c>
      <c r="AA1218" s="1" t="s">
        <v>52</v>
      </c>
      <c r="AB1218" s="1" t="s">
        <v>52</v>
      </c>
      <c r="AC1218" s="1" t="s">
        <v>52</v>
      </c>
      <c r="AD1218" s="1">
        <v>35</v>
      </c>
      <c r="AE1218" s="1">
        <v>0</v>
      </c>
      <c r="AF1218" s="1">
        <v>2</v>
      </c>
      <c r="AG1218" s="1">
        <v>3</v>
      </c>
      <c r="AH1218" s="1">
        <v>0.66600000000000004</v>
      </c>
      <c r="AI1218" s="1">
        <v>8.4700000000000006</v>
      </c>
      <c r="AJ1218" s="1">
        <v>2</v>
      </c>
      <c r="AK1218" s="1">
        <v>22</v>
      </c>
      <c r="AL1218" s="1">
        <v>21</v>
      </c>
      <c r="AM1218" s="1">
        <v>3</v>
      </c>
      <c r="AN1218" s="1">
        <v>0</v>
      </c>
      <c r="AO1218" s="1">
        <v>0</v>
      </c>
      <c r="AP1218" s="1">
        <v>285</v>
      </c>
      <c r="AQ1218" s="1">
        <v>2</v>
      </c>
      <c r="AR1218" s="1">
        <v>27</v>
      </c>
      <c r="AS1218" s="1">
        <v>22</v>
      </c>
      <c r="AT1218" s="1">
        <v>217</v>
      </c>
      <c r="AU1218" s="1">
        <v>132</v>
      </c>
      <c r="AV1218" s="1">
        <v>93</v>
      </c>
      <c r="AW1218" s="1">
        <v>9</v>
      </c>
      <c r="AX1218" s="1">
        <v>3</v>
      </c>
      <c r="AY1218" t="str">
        <f t="shared" si="198"/>
        <v>2021_03_DET</v>
      </c>
      <c r="AZ1218" t="str">
        <f t="shared" si="199"/>
        <v>D.Fells</v>
      </c>
      <c r="BA1218" t="str">
        <f t="shared" si="200"/>
        <v/>
      </c>
      <c r="BB1218" t="str">
        <f t="shared" si="201"/>
        <v>2021_03_DET</v>
      </c>
      <c r="BC1218" t="str">
        <f t="shared" si="202"/>
        <v/>
      </c>
      <c r="BD1218">
        <f>COUNTIFS($BB$1:BB1218,BB1218,$BC$1:BC1218,"ru")</f>
        <v>2</v>
      </c>
      <c r="BE1218" t="str">
        <f t="shared" si="203"/>
        <v>re</v>
      </c>
      <c r="BF1218">
        <f>COUNTIFS($BB$1:BB1218,BB1218,$BE$1:BE1218,"re")</f>
        <v>4</v>
      </c>
      <c r="BG1218" t="str">
        <f t="shared" si="204"/>
        <v>22021_03_DET</v>
      </c>
      <c r="BH1218" t="str">
        <f t="shared" si="205"/>
        <v>re42021_03_DET</v>
      </c>
      <c r="BI1218" t="str">
        <f t="shared" si="206"/>
        <v>2021_03_DETD.Fells</v>
      </c>
      <c r="BJ1218" t="str">
        <f t="shared" si="207"/>
        <v>2021_DET_D.Fells</v>
      </c>
      <c r="BK1218" t="str">
        <f>IF(ISERROR(MATCH(LEFT(C1218,5)&amp;B1218&amp;"_"&amp;A1218,$BK$1:BK1217,0)),LEFT(C1218,5)&amp;B1218&amp;"_"&amp;A1218,"")</f>
        <v>2021_DET_D.Fells</v>
      </c>
      <c r="BL1218">
        <f>COUNTIFS($B$1:B1218,B1218)-COUNTIFS($B$1:B1218,B1218,$BK$1:BK1218,"")</f>
        <v>8</v>
      </c>
      <c r="BM1218" t="str">
        <f t="shared" si="208"/>
        <v>2021_DET8</v>
      </c>
    </row>
    <row r="1219" spans="1:65" x14ac:dyDescent="0.25">
      <c r="A1219" s="1" t="s">
        <v>255</v>
      </c>
      <c r="B1219" s="1" t="s">
        <v>100</v>
      </c>
      <c r="C1219" s="1" t="s">
        <v>2072</v>
      </c>
      <c r="D1219" s="1">
        <v>7.4999999999999997E-2</v>
      </c>
      <c r="E1219" s="1">
        <v>1.1100000000000001</v>
      </c>
      <c r="F1219" s="1" t="s">
        <v>2261</v>
      </c>
      <c r="G1219" s="1" t="s">
        <v>52</v>
      </c>
      <c r="H1219" s="1" t="s">
        <v>52</v>
      </c>
      <c r="I1219" s="1" t="s">
        <v>52</v>
      </c>
      <c r="J1219" s="1" t="s">
        <v>52</v>
      </c>
      <c r="K1219" s="1" t="s">
        <v>52</v>
      </c>
      <c r="L1219" s="1" t="s">
        <v>52</v>
      </c>
      <c r="M1219" s="1" t="s">
        <v>52</v>
      </c>
      <c r="N1219" s="1" t="s">
        <v>52</v>
      </c>
      <c r="O1219" s="1" t="s">
        <v>52</v>
      </c>
      <c r="P1219" s="1" t="s">
        <v>52</v>
      </c>
      <c r="Q1219" s="1" t="s">
        <v>52</v>
      </c>
      <c r="R1219" s="1" t="s">
        <v>52</v>
      </c>
      <c r="S1219" s="1" t="s">
        <v>52</v>
      </c>
      <c r="T1219" s="1" t="s">
        <v>52</v>
      </c>
      <c r="U1219" s="1" t="s">
        <v>52</v>
      </c>
      <c r="V1219" s="1" t="s">
        <v>52</v>
      </c>
      <c r="W1219" s="1" t="s">
        <v>52</v>
      </c>
      <c r="X1219" s="1" t="s">
        <v>52</v>
      </c>
      <c r="Y1219" s="1" t="s">
        <v>52</v>
      </c>
      <c r="Z1219" s="1" t="s">
        <v>52</v>
      </c>
      <c r="AA1219" s="1" t="s">
        <v>52</v>
      </c>
      <c r="AB1219" s="1" t="s">
        <v>52</v>
      </c>
      <c r="AC1219" s="1" t="s">
        <v>52</v>
      </c>
      <c r="AD1219" s="1">
        <v>35</v>
      </c>
      <c r="AE1219" s="1">
        <v>0</v>
      </c>
      <c r="AF1219" s="1">
        <v>3</v>
      </c>
      <c r="AG1219" s="1">
        <v>5</v>
      </c>
      <c r="AH1219" s="1">
        <v>0.6</v>
      </c>
      <c r="AI1219" s="1">
        <v>-20.18</v>
      </c>
      <c r="AJ1219" s="1">
        <v>2</v>
      </c>
      <c r="AK1219" s="1">
        <v>44</v>
      </c>
      <c r="AL1219" s="1">
        <v>13</v>
      </c>
      <c r="AM1219" s="1">
        <v>11</v>
      </c>
      <c r="AN1219" s="1">
        <v>0</v>
      </c>
      <c r="AO1219" s="1">
        <v>0</v>
      </c>
      <c r="AP1219" s="1">
        <v>252</v>
      </c>
      <c r="AQ1219" s="1">
        <v>2</v>
      </c>
      <c r="AR1219" s="1">
        <v>37</v>
      </c>
      <c r="AS1219" s="1">
        <v>13</v>
      </c>
      <c r="AT1219" s="1">
        <v>119</v>
      </c>
      <c r="AU1219" s="1">
        <v>200</v>
      </c>
      <c r="AV1219" s="1">
        <v>143</v>
      </c>
      <c r="AW1219" s="1">
        <v>6</v>
      </c>
      <c r="AX1219" s="1">
        <v>4</v>
      </c>
      <c r="AY1219" t="str">
        <f t="shared" ref="AY1219:AY1282" si="209">IF(ISNUMBER(AP1219),LEFT(C1219,7)&amp;"_"&amp;B1219,"")</f>
        <v>2021_05_CHI</v>
      </c>
      <c r="AZ1219" t="str">
        <f t="shared" ref="AZ1219:AZ1282" si="210">A1219</f>
        <v>D.Mooney</v>
      </c>
      <c r="BA1219" t="str">
        <f t="shared" ref="BA1219:BA1282" si="211">IF(G1219="NA","","QB")</f>
        <v/>
      </c>
      <c r="BB1219" t="str">
        <f t="shared" ref="BB1219:BB1282" si="212">LEFT(C1219,7)&amp;"_"&amp;B1219</f>
        <v>2021_05_CHI</v>
      </c>
      <c r="BC1219" t="str">
        <f t="shared" ref="BC1219:BC1282" si="213">IF(X1219="NA","","ru")</f>
        <v/>
      </c>
      <c r="BD1219">
        <f>COUNTIFS($BB$1:BB1219,BB1219,$BC$1:BC1219,"ru")</f>
        <v>3</v>
      </c>
      <c r="BE1219" t="str">
        <f t="shared" ref="BE1219:BE1282" si="214">IF(AD1219="NA","","re")</f>
        <v>re</v>
      </c>
      <c r="BF1219">
        <f>COUNTIFS($BB$1:BB1219,BB1219,$BE$1:BE1219,"re")</f>
        <v>2</v>
      </c>
      <c r="BG1219" t="str">
        <f t="shared" ref="BG1219:BG1282" si="215">BC1219&amp;BD1219&amp;$BB1219</f>
        <v>32021_05_CHI</v>
      </c>
      <c r="BH1219" t="str">
        <f t="shared" ref="BH1219:BH1282" si="216">BE1219&amp;BF1219&amp;$BB1219</f>
        <v>re22021_05_CHI</v>
      </c>
      <c r="BI1219" t="str">
        <f t="shared" ref="BI1219:BI1282" si="217">BB1219&amp;AZ1219</f>
        <v>2021_05_CHID.Mooney</v>
      </c>
      <c r="BJ1219" t="str">
        <f t="shared" ref="BJ1219:BJ1282" si="218">LEFT(C1219,5)&amp;B1219&amp;"_"&amp;A1219</f>
        <v>2021_CHI_D.Mooney</v>
      </c>
      <c r="BK1219" t="str">
        <f>IF(ISERROR(MATCH(LEFT(C1219,5)&amp;B1219&amp;"_"&amp;A1219,$BK$1:BK1218,0)),LEFT(C1219,5)&amp;B1219&amp;"_"&amp;A1219,"")</f>
        <v/>
      </c>
      <c r="BL1219">
        <f>COUNTIFS($B$1:B1219,B1219)-COUNTIFS($B$1:B1219,B1219,$BK$1:BK1219,"")</f>
        <v>10</v>
      </c>
      <c r="BM1219" t="str">
        <f t="shared" ref="BM1219:BM1282" si="219">IF(BK1219="","",LEFT(C1219,5)&amp;B1219&amp;BL1219)</f>
        <v/>
      </c>
    </row>
    <row r="1220" spans="1:65" x14ac:dyDescent="0.25">
      <c r="A1220" s="1" t="s">
        <v>257</v>
      </c>
      <c r="B1220" s="1" t="s">
        <v>85</v>
      </c>
      <c r="C1220" s="1" t="s">
        <v>2041</v>
      </c>
      <c r="D1220" s="1">
        <v>0.129</v>
      </c>
      <c r="E1220" s="1">
        <v>1.04</v>
      </c>
      <c r="F1220" s="1" t="s">
        <v>2262</v>
      </c>
      <c r="G1220" s="1" t="s">
        <v>52</v>
      </c>
      <c r="H1220" s="1" t="s">
        <v>52</v>
      </c>
      <c r="I1220" s="1" t="s">
        <v>52</v>
      </c>
      <c r="J1220" s="1" t="s">
        <v>52</v>
      </c>
      <c r="K1220" s="1" t="s">
        <v>52</v>
      </c>
      <c r="L1220" s="1" t="s">
        <v>52</v>
      </c>
      <c r="M1220" s="1" t="s">
        <v>52</v>
      </c>
      <c r="N1220" s="1" t="s">
        <v>52</v>
      </c>
      <c r="O1220" s="1" t="s">
        <v>52</v>
      </c>
      <c r="P1220" s="1" t="s">
        <v>52</v>
      </c>
      <c r="Q1220" s="1" t="s">
        <v>52</v>
      </c>
      <c r="R1220" s="1" t="s">
        <v>52</v>
      </c>
      <c r="S1220" s="1" t="s">
        <v>52</v>
      </c>
      <c r="T1220" s="1" t="s">
        <v>52</v>
      </c>
      <c r="U1220" s="1" t="s">
        <v>52</v>
      </c>
      <c r="V1220" s="1" t="s">
        <v>52</v>
      </c>
      <c r="W1220" s="1" t="s">
        <v>52</v>
      </c>
      <c r="X1220" s="1" t="s">
        <v>52</v>
      </c>
      <c r="Y1220" s="1" t="s">
        <v>52</v>
      </c>
      <c r="Z1220" s="1" t="s">
        <v>52</v>
      </c>
      <c r="AA1220" s="1" t="s">
        <v>52</v>
      </c>
      <c r="AB1220" s="1" t="s">
        <v>52</v>
      </c>
      <c r="AC1220" s="1" t="s">
        <v>52</v>
      </c>
      <c r="AD1220" s="1">
        <v>35</v>
      </c>
      <c r="AE1220" s="1">
        <v>0</v>
      </c>
      <c r="AF1220" s="1">
        <v>2</v>
      </c>
      <c r="AG1220" s="1">
        <v>3</v>
      </c>
      <c r="AH1220" s="1">
        <v>0.66600000000000004</v>
      </c>
      <c r="AI1220" s="1">
        <v>-4.47</v>
      </c>
      <c r="AJ1220" s="1">
        <v>2</v>
      </c>
      <c r="AK1220" s="1">
        <v>25</v>
      </c>
      <c r="AL1220" s="1">
        <v>14</v>
      </c>
      <c r="AM1220" s="1">
        <v>6</v>
      </c>
      <c r="AN1220" s="1">
        <v>0</v>
      </c>
      <c r="AO1220" s="1">
        <v>0</v>
      </c>
      <c r="AP1220" s="1">
        <v>495</v>
      </c>
      <c r="AQ1220" s="1">
        <v>7</v>
      </c>
      <c r="AR1220" s="1">
        <v>24</v>
      </c>
      <c r="AS1220" s="1">
        <v>26</v>
      </c>
      <c r="AT1220" s="1">
        <v>398</v>
      </c>
      <c r="AU1220" s="1">
        <v>410</v>
      </c>
      <c r="AV1220" s="1">
        <v>112</v>
      </c>
      <c r="AW1220" s="1">
        <v>8</v>
      </c>
      <c r="AX1220" s="1">
        <v>5</v>
      </c>
      <c r="AY1220" t="str">
        <f t="shared" si="209"/>
        <v>2021_05_LAC</v>
      </c>
      <c r="AZ1220" t="str">
        <f t="shared" si="210"/>
        <v>J.Guyton</v>
      </c>
      <c r="BA1220" t="str">
        <f t="shared" si="211"/>
        <v/>
      </c>
      <c r="BB1220" t="str">
        <f t="shared" si="212"/>
        <v>2021_05_LAC</v>
      </c>
      <c r="BC1220" t="str">
        <f t="shared" si="213"/>
        <v/>
      </c>
      <c r="BD1220">
        <f>COUNTIFS($BB$1:BB1220,BB1220,$BC$1:BC1220,"ru")</f>
        <v>2</v>
      </c>
      <c r="BE1220" t="str">
        <f t="shared" si="214"/>
        <v>re</v>
      </c>
      <c r="BF1220">
        <f>COUNTIFS($BB$1:BB1220,BB1220,$BE$1:BE1220,"re")</f>
        <v>4</v>
      </c>
      <c r="BG1220" t="str">
        <f t="shared" si="215"/>
        <v>22021_05_LAC</v>
      </c>
      <c r="BH1220" t="str">
        <f t="shared" si="216"/>
        <v>re42021_05_LAC</v>
      </c>
      <c r="BI1220" t="str">
        <f t="shared" si="217"/>
        <v>2021_05_LACJ.Guyton</v>
      </c>
      <c r="BJ1220" t="str">
        <f t="shared" si="218"/>
        <v>2021_LAC_J.Guyton</v>
      </c>
      <c r="BK1220" t="str">
        <f>IF(ISERROR(MATCH(LEFT(C1220,5)&amp;B1220&amp;"_"&amp;A1220,$BK$1:BK1219,0)),LEFT(C1220,5)&amp;B1220&amp;"_"&amp;A1220,"")</f>
        <v/>
      </c>
      <c r="BL1220">
        <f>COUNTIFS($B$1:B1220,B1220)-COUNTIFS($B$1:B1220,B1220,$BK$1:BK1220,"")</f>
        <v>11</v>
      </c>
      <c r="BM1220" t="str">
        <f t="shared" si="219"/>
        <v/>
      </c>
    </row>
    <row r="1221" spans="1:65" x14ac:dyDescent="0.25">
      <c r="A1221" s="1" t="s">
        <v>265</v>
      </c>
      <c r="B1221" s="1" t="s">
        <v>110</v>
      </c>
      <c r="C1221" s="1" t="s">
        <v>859</v>
      </c>
      <c r="D1221" s="1">
        <v>0</v>
      </c>
      <c r="E1221" s="1">
        <v>0.41</v>
      </c>
      <c r="F1221" s="1" t="s">
        <v>1067</v>
      </c>
      <c r="G1221" s="1" t="s">
        <v>52</v>
      </c>
      <c r="H1221" s="1" t="s">
        <v>52</v>
      </c>
      <c r="I1221" s="1" t="s">
        <v>52</v>
      </c>
      <c r="J1221" s="1" t="s">
        <v>52</v>
      </c>
      <c r="K1221" s="1" t="s">
        <v>52</v>
      </c>
      <c r="L1221" s="1" t="s">
        <v>52</v>
      </c>
      <c r="M1221" s="1" t="s">
        <v>52</v>
      </c>
      <c r="N1221" s="1" t="s">
        <v>52</v>
      </c>
      <c r="O1221" s="1" t="s">
        <v>52</v>
      </c>
      <c r="P1221" s="1" t="s">
        <v>52</v>
      </c>
      <c r="Q1221" s="1" t="s">
        <v>52</v>
      </c>
      <c r="R1221" s="1" t="s">
        <v>52</v>
      </c>
      <c r="S1221" s="1" t="s">
        <v>52</v>
      </c>
      <c r="T1221" s="1" t="s">
        <v>52</v>
      </c>
      <c r="U1221" s="1" t="s">
        <v>52</v>
      </c>
      <c r="V1221" s="1" t="s">
        <v>52</v>
      </c>
      <c r="W1221" s="1" t="s">
        <v>52</v>
      </c>
      <c r="X1221" s="1" t="s">
        <v>52</v>
      </c>
      <c r="Y1221" s="1" t="s">
        <v>52</v>
      </c>
      <c r="Z1221" s="1" t="s">
        <v>52</v>
      </c>
      <c r="AA1221" s="1" t="s">
        <v>52</v>
      </c>
      <c r="AB1221" s="1" t="s">
        <v>52</v>
      </c>
      <c r="AC1221" s="1" t="s">
        <v>52</v>
      </c>
      <c r="AD1221" s="1">
        <v>35</v>
      </c>
      <c r="AE1221" s="1">
        <v>0</v>
      </c>
      <c r="AF1221" s="1">
        <v>1</v>
      </c>
      <c r="AG1221" s="1">
        <v>2</v>
      </c>
      <c r="AH1221" s="1">
        <v>0.5</v>
      </c>
      <c r="AI1221" s="1">
        <v>21.03</v>
      </c>
      <c r="AJ1221" s="1">
        <v>1</v>
      </c>
      <c r="AK1221" s="1">
        <v>46</v>
      </c>
      <c r="AL1221" s="1">
        <v>6</v>
      </c>
      <c r="AM1221" s="1">
        <v>4</v>
      </c>
      <c r="AN1221" s="1">
        <v>0</v>
      </c>
      <c r="AO1221" s="1">
        <v>0</v>
      </c>
      <c r="AP1221" s="1">
        <v>336</v>
      </c>
      <c r="AQ1221" s="1">
        <v>0</v>
      </c>
      <c r="AR1221" s="1">
        <v>31</v>
      </c>
      <c r="AS1221" s="1">
        <v>19</v>
      </c>
      <c r="AT1221" s="1">
        <v>210</v>
      </c>
      <c r="AU1221" s="1">
        <v>301</v>
      </c>
      <c r="AV1221" s="1">
        <v>152</v>
      </c>
      <c r="AW1221" s="1">
        <v>5</v>
      </c>
      <c r="AX1221" s="1">
        <v>3</v>
      </c>
      <c r="AY1221" t="str">
        <f t="shared" si="209"/>
        <v>2021_02_NYJ</v>
      </c>
      <c r="AZ1221" t="str">
        <f t="shared" si="210"/>
        <v>J.Smith</v>
      </c>
      <c r="BA1221" t="str">
        <f t="shared" si="211"/>
        <v/>
      </c>
      <c r="BB1221" t="str">
        <f t="shared" si="212"/>
        <v>2021_02_NYJ</v>
      </c>
      <c r="BC1221" t="str">
        <f t="shared" si="213"/>
        <v/>
      </c>
      <c r="BD1221">
        <f>COUNTIFS($BB$1:BB1221,BB1221,$BC$1:BC1221,"ru")</f>
        <v>3</v>
      </c>
      <c r="BE1221" t="str">
        <f t="shared" si="214"/>
        <v>re</v>
      </c>
      <c r="BF1221">
        <f>COUNTIFS($BB$1:BB1221,BB1221,$BE$1:BE1221,"re")</f>
        <v>4</v>
      </c>
      <c r="BG1221" t="str">
        <f t="shared" si="215"/>
        <v>32021_02_NYJ</v>
      </c>
      <c r="BH1221" t="str">
        <f t="shared" si="216"/>
        <v>re42021_02_NYJ</v>
      </c>
      <c r="BI1221" t="str">
        <f t="shared" si="217"/>
        <v>2021_02_NYJJ.Smith</v>
      </c>
      <c r="BJ1221" t="str">
        <f t="shared" si="218"/>
        <v>2021_NYJ_J.Smith</v>
      </c>
      <c r="BK1221" t="str">
        <f>IF(ISERROR(MATCH(LEFT(C1221,5)&amp;B1221&amp;"_"&amp;A1221,$BK$1:BK1220,0)),LEFT(C1221,5)&amp;B1221&amp;"_"&amp;A1221,"")</f>
        <v>2021_NYJ_J.Smith</v>
      </c>
      <c r="BL1221">
        <f>COUNTIFS($B$1:B1221,B1221)-COUNTIFS($B$1:B1221,B1221,$BK$1:BK1221,"")</f>
        <v>11</v>
      </c>
      <c r="BM1221" t="str">
        <f t="shared" si="219"/>
        <v>2021_NYJ11</v>
      </c>
    </row>
    <row r="1222" spans="1:65" x14ac:dyDescent="0.25">
      <c r="A1222" s="1" t="s">
        <v>656</v>
      </c>
      <c r="B1222" s="1" t="s">
        <v>56</v>
      </c>
      <c r="C1222" s="1" t="s">
        <v>1258</v>
      </c>
      <c r="D1222" s="1">
        <v>0.112</v>
      </c>
      <c r="E1222" s="1">
        <v>-0.2</v>
      </c>
      <c r="F1222" s="1" t="s">
        <v>1468</v>
      </c>
      <c r="G1222" s="1" t="s">
        <v>52</v>
      </c>
      <c r="H1222" s="1" t="s">
        <v>52</v>
      </c>
      <c r="I1222" s="1" t="s">
        <v>52</v>
      </c>
      <c r="J1222" s="1" t="s">
        <v>52</v>
      </c>
      <c r="K1222" s="1" t="s">
        <v>52</v>
      </c>
      <c r="L1222" s="1" t="s">
        <v>52</v>
      </c>
      <c r="M1222" s="1" t="s">
        <v>52</v>
      </c>
      <c r="N1222" s="1" t="s">
        <v>52</v>
      </c>
      <c r="O1222" s="1" t="s">
        <v>52</v>
      </c>
      <c r="P1222" s="1" t="s">
        <v>52</v>
      </c>
      <c r="Q1222" s="1" t="s">
        <v>52</v>
      </c>
      <c r="R1222" s="1" t="s">
        <v>52</v>
      </c>
      <c r="S1222" s="1" t="s">
        <v>52</v>
      </c>
      <c r="T1222" s="1" t="s">
        <v>52</v>
      </c>
      <c r="U1222" s="1" t="s">
        <v>52</v>
      </c>
      <c r="V1222" s="1" t="s">
        <v>52</v>
      </c>
      <c r="W1222" s="1" t="s">
        <v>52</v>
      </c>
      <c r="X1222" s="1" t="s">
        <v>52</v>
      </c>
      <c r="Y1222" s="1" t="s">
        <v>52</v>
      </c>
      <c r="Z1222" s="1" t="s">
        <v>52</v>
      </c>
      <c r="AA1222" s="1" t="s">
        <v>52</v>
      </c>
      <c r="AB1222" s="1" t="s">
        <v>52</v>
      </c>
      <c r="AC1222" s="1" t="s">
        <v>52</v>
      </c>
      <c r="AD1222" s="1">
        <v>35</v>
      </c>
      <c r="AE1222" s="1">
        <v>0</v>
      </c>
      <c r="AF1222" s="1">
        <v>2</v>
      </c>
      <c r="AG1222" s="1">
        <v>3</v>
      </c>
      <c r="AH1222" s="1">
        <v>0.66600000000000004</v>
      </c>
      <c r="AI1222" s="1">
        <v>18.440000000000001</v>
      </c>
      <c r="AJ1222" s="1">
        <v>2</v>
      </c>
      <c r="AK1222" s="1">
        <v>32</v>
      </c>
      <c r="AL1222" s="1">
        <v>9</v>
      </c>
      <c r="AM1222" s="1">
        <v>3</v>
      </c>
      <c r="AN1222" s="1">
        <v>0</v>
      </c>
      <c r="AO1222" s="1">
        <v>0</v>
      </c>
      <c r="AP1222" s="1">
        <v>296</v>
      </c>
      <c r="AQ1222" s="1">
        <v>2</v>
      </c>
      <c r="AR1222" s="1">
        <v>20</v>
      </c>
      <c r="AS1222" s="1">
        <v>27</v>
      </c>
      <c r="AT1222" s="1">
        <v>243</v>
      </c>
      <c r="AU1222" s="1">
        <v>148</v>
      </c>
      <c r="AV1222" s="1">
        <v>69</v>
      </c>
      <c r="AW1222" s="1">
        <v>1</v>
      </c>
      <c r="AX1222" s="1">
        <v>1</v>
      </c>
      <c r="AY1222" t="str">
        <f t="shared" si="209"/>
        <v>2021_03_ATL</v>
      </c>
      <c r="AZ1222" t="str">
        <f t="shared" si="210"/>
        <v>K.Pitts</v>
      </c>
      <c r="BA1222" t="str">
        <f t="shared" si="211"/>
        <v/>
      </c>
      <c r="BB1222" t="str">
        <f t="shared" si="212"/>
        <v>2021_03_ATL</v>
      </c>
      <c r="BC1222" t="str">
        <f t="shared" si="213"/>
        <v/>
      </c>
      <c r="BD1222">
        <f>COUNTIFS($BB$1:BB1222,BB1222,$BC$1:BC1222,"ru")</f>
        <v>3</v>
      </c>
      <c r="BE1222" t="str">
        <f t="shared" si="214"/>
        <v>re</v>
      </c>
      <c r="BF1222">
        <f>COUNTIFS($BB$1:BB1222,BB1222,$BE$1:BE1222,"re")</f>
        <v>4</v>
      </c>
      <c r="BG1222" t="str">
        <f t="shared" si="215"/>
        <v>32021_03_ATL</v>
      </c>
      <c r="BH1222" t="str">
        <f t="shared" si="216"/>
        <v>re42021_03_ATL</v>
      </c>
      <c r="BI1222" t="str">
        <f t="shared" si="217"/>
        <v>2021_03_ATLK.Pitts</v>
      </c>
      <c r="BJ1222" t="str">
        <f t="shared" si="218"/>
        <v>2021_ATL_K.Pitts</v>
      </c>
      <c r="BK1222" t="str">
        <f>IF(ISERROR(MATCH(LEFT(C1222,5)&amp;B1222&amp;"_"&amp;A1222,$BK$1:BK1221,0)),LEFT(C1222,5)&amp;B1222&amp;"_"&amp;A1222,"")</f>
        <v/>
      </c>
      <c r="BL1222">
        <f>COUNTIFS($B$1:B1222,B1222)-COUNTIFS($B$1:B1222,B1222,$BK$1:BK1222,"")</f>
        <v>11</v>
      </c>
      <c r="BM1222" t="str">
        <f t="shared" si="219"/>
        <v/>
      </c>
    </row>
    <row r="1223" spans="1:65" x14ac:dyDescent="0.25">
      <c r="A1223" s="1" t="s">
        <v>159</v>
      </c>
      <c r="B1223" s="1" t="s">
        <v>108</v>
      </c>
      <c r="C1223" s="1" t="s">
        <v>2455</v>
      </c>
      <c r="D1223" s="1">
        <v>3.0000000000000001E-3</v>
      </c>
      <c r="E1223" s="1">
        <v>1.1000000000000001</v>
      </c>
      <c r="F1223" s="1" t="s">
        <v>2619</v>
      </c>
      <c r="G1223" s="1" t="s">
        <v>52</v>
      </c>
      <c r="H1223" s="1" t="s">
        <v>52</v>
      </c>
      <c r="I1223" s="1" t="s">
        <v>52</v>
      </c>
      <c r="J1223" s="1" t="s">
        <v>52</v>
      </c>
      <c r="K1223" s="1" t="s">
        <v>52</v>
      </c>
      <c r="L1223" s="1" t="s">
        <v>52</v>
      </c>
      <c r="M1223" s="1" t="s">
        <v>52</v>
      </c>
      <c r="N1223" s="1" t="s">
        <v>52</v>
      </c>
      <c r="O1223" s="1" t="s">
        <v>52</v>
      </c>
      <c r="P1223" s="1" t="s">
        <v>52</v>
      </c>
      <c r="Q1223" s="1" t="s">
        <v>52</v>
      </c>
      <c r="R1223" s="1" t="s">
        <v>52</v>
      </c>
      <c r="S1223" s="1" t="s">
        <v>52</v>
      </c>
      <c r="T1223" s="1" t="s">
        <v>52</v>
      </c>
      <c r="U1223" s="1" t="s">
        <v>52</v>
      </c>
      <c r="V1223" s="1" t="s">
        <v>52</v>
      </c>
      <c r="W1223" s="1" t="s">
        <v>52</v>
      </c>
      <c r="X1223" s="1" t="s">
        <v>52</v>
      </c>
      <c r="Y1223" s="1" t="s">
        <v>52</v>
      </c>
      <c r="Z1223" s="1" t="s">
        <v>52</v>
      </c>
      <c r="AA1223" s="1" t="s">
        <v>52</v>
      </c>
      <c r="AB1223" s="1" t="s">
        <v>52</v>
      </c>
      <c r="AC1223" s="1" t="s">
        <v>52</v>
      </c>
      <c r="AD1223" s="1">
        <v>35</v>
      </c>
      <c r="AE1223" s="1">
        <v>0</v>
      </c>
      <c r="AF1223" s="1">
        <v>4</v>
      </c>
      <c r="AG1223" s="1">
        <v>5</v>
      </c>
      <c r="AH1223" s="1">
        <v>0.8</v>
      </c>
      <c r="AI1223" s="1">
        <v>17.88</v>
      </c>
      <c r="AJ1223" s="1">
        <v>2</v>
      </c>
      <c r="AK1223" s="1">
        <v>42</v>
      </c>
      <c r="AL1223" s="1">
        <v>14</v>
      </c>
      <c r="AM1223" s="1">
        <v>18</v>
      </c>
      <c r="AN1223" s="1">
        <v>0</v>
      </c>
      <c r="AO1223" s="1">
        <v>0</v>
      </c>
      <c r="AP1223" s="1">
        <v>327</v>
      </c>
      <c r="AQ1223" s="1">
        <v>4</v>
      </c>
      <c r="AR1223" s="1">
        <v>38</v>
      </c>
      <c r="AS1223" s="1">
        <v>19</v>
      </c>
      <c r="AT1223" s="1">
        <v>167</v>
      </c>
      <c r="AU1223" s="1">
        <v>179</v>
      </c>
      <c r="AV1223" s="1">
        <v>187</v>
      </c>
      <c r="AW1223" s="1">
        <v>8</v>
      </c>
      <c r="AX1223" s="1">
        <v>3</v>
      </c>
      <c r="AY1223" t="str">
        <f t="shared" si="209"/>
        <v>2021_06_BAL</v>
      </c>
      <c r="AZ1223" t="str">
        <f t="shared" si="210"/>
        <v>M.Brown</v>
      </c>
      <c r="BA1223" t="str">
        <f t="shared" si="211"/>
        <v/>
      </c>
      <c r="BB1223" t="str">
        <f t="shared" si="212"/>
        <v>2021_06_BAL</v>
      </c>
      <c r="BC1223" t="str">
        <f t="shared" si="213"/>
        <v/>
      </c>
      <c r="BD1223">
        <f>COUNTIFS($BB$1:BB1223,BB1223,$BC$1:BC1223,"ru")</f>
        <v>6</v>
      </c>
      <c r="BE1223" t="str">
        <f t="shared" si="214"/>
        <v>re</v>
      </c>
      <c r="BF1223">
        <f>COUNTIFS($BB$1:BB1223,BB1223,$BE$1:BE1223,"re")</f>
        <v>5</v>
      </c>
      <c r="BG1223" t="str">
        <f t="shared" si="215"/>
        <v>62021_06_BAL</v>
      </c>
      <c r="BH1223" t="str">
        <f t="shared" si="216"/>
        <v>re52021_06_BAL</v>
      </c>
      <c r="BI1223" t="str">
        <f t="shared" si="217"/>
        <v>2021_06_BALM.Brown</v>
      </c>
      <c r="BJ1223" t="str">
        <f t="shared" si="218"/>
        <v>2021_BAL_M.Brown</v>
      </c>
      <c r="BK1223" t="str">
        <f>IF(ISERROR(MATCH(LEFT(C1223,5)&amp;B1223&amp;"_"&amp;A1223,$BK$1:BK1222,0)),LEFT(C1223,5)&amp;B1223&amp;"_"&amp;A1223,"")</f>
        <v/>
      </c>
      <c r="BL1223">
        <f>COUNTIFS($B$1:B1223,B1223)-COUNTIFS($B$1:B1223,B1223,$BK$1:BK1223,"")</f>
        <v>13</v>
      </c>
      <c r="BM1223" t="str">
        <f t="shared" si="219"/>
        <v/>
      </c>
    </row>
    <row r="1224" spans="1:65" x14ac:dyDescent="0.25">
      <c r="A1224" s="1" t="s">
        <v>314</v>
      </c>
      <c r="B1224" s="1" t="s">
        <v>95</v>
      </c>
      <c r="C1224" s="1" t="s">
        <v>1678</v>
      </c>
      <c r="D1224" s="1">
        <v>1.6E-2</v>
      </c>
      <c r="E1224" s="1">
        <v>1.79</v>
      </c>
      <c r="F1224" s="1" t="s">
        <v>1881</v>
      </c>
      <c r="G1224" s="1" t="s">
        <v>52</v>
      </c>
      <c r="H1224" s="1" t="s">
        <v>52</v>
      </c>
      <c r="I1224" s="1" t="s">
        <v>52</v>
      </c>
      <c r="J1224" s="1" t="s">
        <v>52</v>
      </c>
      <c r="K1224" s="1" t="s">
        <v>52</v>
      </c>
      <c r="L1224" s="1" t="s">
        <v>52</v>
      </c>
      <c r="M1224" s="1" t="s">
        <v>52</v>
      </c>
      <c r="N1224" s="1" t="s">
        <v>52</v>
      </c>
      <c r="O1224" s="1" t="s">
        <v>52</v>
      </c>
      <c r="P1224" s="1" t="s">
        <v>52</v>
      </c>
      <c r="Q1224" s="1" t="s">
        <v>52</v>
      </c>
      <c r="R1224" s="1" t="s">
        <v>52</v>
      </c>
      <c r="S1224" s="1" t="s">
        <v>52</v>
      </c>
      <c r="T1224" s="1" t="s">
        <v>52</v>
      </c>
      <c r="U1224" s="1" t="s">
        <v>52</v>
      </c>
      <c r="V1224" s="1" t="s">
        <v>52</v>
      </c>
      <c r="W1224" s="1" t="s">
        <v>52</v>
      </c>
      <c r="X1224" s="1" t="s">
        <v>52</v>
      </c>
      <c r="Y1224" s="1" t="s">
        <v>52</v>
      </c>
      <c r="Z1224" s="1" t="s">
        <v>52</v>
      </c>
      <c r="AA1224" s="1" t="s">
        <v>52</v>
      </c>
      <c r="AB1224" s="1" t="s">
        <v>52</v>
      </c>
      <c r="AC1224" s="1" t="s">
        <v>52</v>
      </c>
      <c r="AD1224" s="1">
        <v>35</v>
      </c>
      <c r="AE1224" s="1">
        <v>0</v>
      </c>
      <c r="AF1224" s="1">
        <v>4</v>
      </c>
      <c r="AG1224" s="1">
        <v>5</v>
      </c>
      <c r="AH1224" s="1">
        <v>0.8</v>
      </c>
      <c r="AI1224" s="1">
        <v>9.7799999999999994</v>
      </c>
      <c r="AJ1224" s="1">
        <v>3</v>
      </c>
      <c r="AK1224" s="1">
        <v>27</v>
      </c>
      <c r="AL1224" s="1">
        <v>14</v>
      </c>
      <c r="AM1224" s="1">
        <v>10</v>
      </c>
      <c r="AN1224" s="1">
        <v>0</v>
      </c>
      <c r="AO1224" s="1">
        <v>0</v>
      </c>
      <c r="AP1224" s="1">
        <v>459</v>
      </c>
      <c r="AQ1224" s="1">
        <v>3</v>
      </c>
      <c r="AR1224" s="1">
        <v>30</v>
      </c>
      <c r="AS1224" s="1">
        <v>23</v>
      </c>
      <c r="AT1224" s="1">
        <v>322</v>
      </c>
      <c r="AU1224" s="1">
        <v>352</v>
      </c>
      <c r="AV1224" s="1">
        <v>143</v>
      </c>
      <c r="AW1224" s="1">
        <v>1</v>
      </c>
      <c r="AX1224" s="1">
        <v>1</v>
      </c>
      <c r="AY1224" t="str">
        <f t="shared" si="209"/>
        <v>2021_04_SF</v>
      </c>
      <c r="AZ1224" t="str">
        <f t="shared" si="210"/>
        <v>M.Sanu</v>
      </c>
      <c r="BA1224" t="str">
        <f t="shared" si="211"/>
        <v/>
      </c>
      <c r="BB1224" t="str">
        <f t="shared" si="212"/>
        <v>2021_04_SF</v>
      </c>
      <c r="BC1224" t="str">
        <f t="shared" si="213"/>
        <v/>
      </c>
      <c r="BD1224">
        <f>COUNTIFS($BB$1:BB1224,BB1224,$BC$1:BC1224,"ru")</f>
        <v>4</v>
      </c>
      <c r="BE1224" t="str">
        <f t="shared" si="214"/>
        <v>re</v>
      </c>
      <c r="BF1224">
        <f>COUNTIFS($BB$1:BB1224,BB1224,$BE$1:BE1224,"re")</f>
        <v>4</v>
      </c>
      <c r="BG1224" t="str">
        <f t="shared" si="215"/>
        <v>42021_04_SF</v>
      </c>
      <c r="BH1224" t="str">
        <f t="shared" si="216"/>
        <v>re42021_04_SF</v>
      </c>
      <c r="BI1224" t="str">
        <f t="shared" si="217"/>
        <v>2021_04_SFM.Sanu</v>
      </c>
      <c r="BJ1224" t="str">
        <f t="shared" si="218"/>
        <v>2021_SF_M.Sanu</v>
      </c>
      <c r="BK1224" t="str">
        <f>IF(ISERROR(MATCH(LEFT(C1224,5)&amp;B1224&amp;"_"&amp;A1224,$BK$1:BK1223,0)),LEFT(C1224,5)&amp;B1224&amp;"_"&amp;A1224,"")</f>
        <v/>
      </c>
      <c r="BL1224">
        <f>COUNTIFS($B$1:B1224,B1224)-COUNTIFS($B$1:B1224,B1224,$BK$1:BK1224,"")</f>
        <v>14</v>
      </c>
      <c r="BM1224" t="str">
        <f t="shared" si="219"/>
        <v/>
      </c>
    </row>
    <row r="1225" spans="1:65" x14ac:dyDescent="0.25">
      <c r="A1225" s="1" t="s">
        <v>269</v>
      </c>
      <c r="B1225" s="1" t="s">
        <v>108</v>
      </c>
      <c r="C1225" s="1" t="s">
        <v>2036</v>
      </c>
      <c r="D1225" s="1">
        <v>6.0999999999999999E-2</v>
      </c>
      <c r="E1225" s="1">
        <v>0.79</v>
      </c>
      <c r="F1225" s="1" t="s">
        <v>2263</v>
      </c>
      <c r="G1225" s="1" t="s">
        <v>52</v>
      </c>
      <c r="H1225" s="1" t="s">
        <v>52</v>
      </c>
      <c r="I1225" s="1" t="s">
        <v>52</v>
      </c>
      <c r="J1225" s="1" t="s">
        <v>52</v>
      </c>
      <c r="K1225" s="1" t="s">
        <v>52</v>
      </c>
      <c r="L1225" s="1" t="s">
        <v>52</v>
      </c>
      <c r="M1225" s="1" t="s">
        <v>52</v>
      </c>
      <c r="N1225" s="1" t="s">
        <v>52</v>
      </c>
      <c r="O1225" s="1" t="s">
        <v>52</v>
      </c>
      <c r="P1225" s="1" t="s">
        <v>52</v>
      </c>
      <c r="Q1225" s="1" t="s">
        <v>52</v>
      </c>
      <c r="R1225" s="1" t="s">
        <v>52</v>
      </c>
      <c r="S1225" s="1" t="s">
        <v>52</v>
      </c>
      <c r="T1225" s="1" t="s">
        <v>52</v>
      </c>
      <c r="U1225" s="1" t="s">
        <v>52</v>
      </c>
      <c r="V1225" s="1" t="s">
        <v>52</v>
      </c>
      <c r="W1225" s="1" t="s">
        <v>52</v>
      </c>
      <c r="X1225" s="1" t="s">
        <v>52</v>
      </c>
      <c r="Y1225" s="1" t="s">
        <v>52</v>
      </c>
      <c r="Z1225" s="1" t="s">
        <v>52</v>
      </c>
      <c r="AA1225" s="1" t="s">
        <v>52</v>
      </c>
      <c r="AB1225" s="1" t="s">
        <v>52</v>
      </c>
      <c r="AC1225" s="1" t="s">
        <v>52</v>
      </c>
      <c r="AD1225" s="1">
        <v>35</v>
      </c>
      <c r="AE1225" s="1">
        <v>0</v>
      </c>
      <c r="AF1225" s="1">
        <v>2</v>
      </c>
      <c r="AG1225" s="1">
        <v>3</v>
      </c>
      <c r="AH1225" s="1">
        <v>0.66600000000000004</v>
      </c>
      <c r="AI1225" s="1">
        <v>-0.84</v>
      </c>
      <c r="AJ1225" s="1">
        <v>1</v>
      </c>
      <c r="AK1225" s="1">
        <v>29</v>
      </c>
      <c r="AL1225" s="1">
        <v>11</v>
      </c>
      <c r="AM1225" s="1">
        <v>5</v>
      </c>
      <c r="AN1225" s="1">
        <v>0</v>
      </c>
      <c r="AO1225" s="1">
        <v>0</v>
      </c>
      <c r="AP1225" s="1">
        <v>527</v>
      </c>
      <c r="AQ1225" s="1">
        <v>4</v>
      </c>
      <c r="AR1225" s="1">
        <v>26</v>
      </c>
      <c r="AS1225" s="1">
        <v>37</v>
      </c>
      <c r="AT1225" s="1">
        <v>442</v>
      </c>
      <c r="AU1225" s="1">
        <v>308</v>
      </c>
      <c r="AV1225" s="1">
        <v>86</v>
      </c>
      <c r="AW1225" s="1">
        <v>7</v>
      </c>
      <c r="AX1225" s="1">
        <v>6</v>
      </c>
      <c r="AY1225" t="str">
        <f t="shared" si="209"/>
        <v>2021_05_BAL</v>
      </c>
      <c r="AZ1225" t="str">
        <f t="shared" si="210"/>
        <v>S.Watkins</v>
      </c>
      <c r="BA1225" t="str">
        <f t="shared" si="211"/>
        <v/>
      </c>
      <c r="BB1225" t="str">
        <f t="shared" si="212"/>
        <v>2021_05_BAL</v>
      </c>
      <c r="BC1225" t="str">
        <f t="shared" si="213"/>
        <v/>
      </c>
      <c r="BD1225">
        <f>COUNTIFS($BB$1:BB1225,BB1225,$BC$1:BC1225,"ru")</f>
        <v>4</v>
      </c>
      <c r="BE1225" t="str">
        <f t="shared" si="214"/>
        <v>re</v>
      </c>
      <c r="BF1225">
        <f>COUNTIFS($BB$1:BB1225,BB1225,$BE$1:BE1225,"re")</f>
        <v>7</v>
      </c>
      <c r="BG1225" t="str">
        <f t="shared" si="215"/>
        <v>42021_05_BAL</v>
      </c>
      <c r="BH1225" t="str">
        <f t="shared" si="216"/>
        <v>re72021_05_BAL</v>
      </c>
      <c r="BI1225" t="str">
        <f t="shared" si="217"/>
        <v>2021_05_BALS.Watkins</v>
      </c>
      <c r="BJ1225" t="str">
        <f t="shared" si="218"/>
        <v>2021_BAL_S.Watkins</v>
      </c>
      <c r="BK1225" t="str">
        <f>IF(ISERROR(MATCH(LEFT(C1225,5)&amp;B1225&amp;"_"&amp;A1225,$BK$1:BK1224,0)),LEFT(C1225,5)&amp;B1225&amp;"_"&amp;A1225,"")</f>
        <v/>
      </c>
      <c r="BL1225">
        <f>COUNTIFS($B$1:B1225,B1225)-COUNTIFS($B$1:B1225,B1225,$BK$1:BK1225,"")</f>
        <v>13</v>
      </c>
      <c r="BM1225" t="str">
        <f t="shared" si="219"/>
        <v/>
      </c>
    </row>
    <row r="1226" spans="1:65" x14ac:dyDescent="0.25">
      <c r="A1226" s="1" t="s">
        <v>202</v>
      </c>
      <c r="B1226" s="1" t="s">
        <v>72</v>
      </c>
      <c r="C1226" s="1" t="s">
        <v>2444</v>
      </c>
      <c r="D1226" s="1">
        <v>0.222</v>
      </c>
      <c r="E1226" s="1">
        <v>2.02</v>
      </c>
      <c r="F1226" s="1" t="s">
        <v>2620</v>
      </c>
      <c r="G1226" s="1" t="s">
        <v>52</v>
      </c>
      <c r="H1226" s="1" t="s">
        <v>52</v>
      </c>
      <c r="I1226" s="1" t="s">
        <v>52</v>
      </c>
      <c r="J1226" s="1" t="s">
        <v>52</v>
      </c>
      <c r="K1226" s="1" t="s">
        <v>52</v>
      </c>
      <c r="L1226" s="1" t="s">
        <v>52</v>
      </c>
      <c r="M1226" s="1" t="s">
        <v>52</v>
      </c>
      <c r="N1226" s="1" t="s">
        <v>52</v>
      </c>
      <c r="O1226" s="1" t="s">
        <v>52</v>
      </c>
      <c r="P1226" s="1" t="s">
        <v>52</v>
      </c>
      <c r="Q1226" s="1" t="s">
        <v>52</v>
      </c>
      <c r="R1226" s="1" t="s">
        <v>52</v>
      </c>
      <c r="S1226" s="1" t="s">
        <v>52</v>
      </c>
      <c r="T1226" s="1" t="s">
        <v>52</v>
      </c>
      <c r="U1226" s="1" t="s">
        <v>52</v>
      </c>
      <c r="V1226" s="1" t="s">
        <v>52</v>
      </c>
      <c r="W1226" s="1" t="s">
        <v>52</v>
      </c>
      <c r="X1226" s="1" t="s">
        <v>52</v>
      </c>
      <c r="Y1226" s="1" t="s">
        <v>52</v>
      </c>
      <c r="Z1226" s="1" t="s">
        <v>52</v>
      </c>
      <c r="AA1226" s="1" t="s">
        <v>52</v>
      </c>
      <c r="AB1226" s="1" t="s">
        <v>52</v>
      </c>
      <c r="AC1226" s="1" t="s">
        <v>52</v>
      </c>
      <c r="AD1226" s="1">
        <v>35</v>
      </c>
      <c r="AE1226" s="1">
        <v>0</v>
      </c>
      <c r="AF1226" s="1">
        <v>2</v>
      </c>
      <c r="AG1226" s="1">
        <v>7</v>
      </c>
      <c r="AH1226" s="1">
        <v>0.28499999999999998</v>
      </c>
      <c r="AI1226" s="1">
        <v>-141.18</v>
      </c>
      <c r="AJ1226" s="1">
        <v>2</v>
      </c>
      <c r="AK1226" s="1">
        <v>48</v>
      </c>
      <c r="AL1226" s="1">
        <v>12</v>
      </c>
      <c r="AM1226" s="1">
        <v>26</v>
      </c>
      <c r="AN1226" s="1">
        <v>0</v>
      </c>
      <c r="AO1226" s="1">
        <v>0</v>
      </c>
      <c r="AP1226" s="1">
        <v>309</v>
      </c>
      <c r="AQ1226" s="1">
        <v>2</v>
      </c>
      <c r="AR1226" s="1">
        <v>27</v>
      </c>
      <c r="AS1226" s="1">
        <v>23</v>
      </c>
      <c r="AT1226" s="1">
        <v>209</v>
      </c>
      <c r="AU1226" s="1">
        <v>104</v>
      </c>
      <c r="AV1226" s="1">
        <v>144</v>
      </c>
      <c r="AW1226" s="1">
        <v>6</v>
      </c>
      <c r="AX1226" s="1">
        <v>4</v>
      </c>
      <c r="AY1226" t="str">
        <f t="shared" si="209"/>
        <v>2021_06_SEA</v>
      </c>
      <c r="AZ1226" t="str">
        <f t="shared" si="210"/>
        <v>T.Lockett</v>
      </c>
      <c r="BA1226" t="str">
        <f t="shared" si="211"/>
        <v/>
      </c>
      <c r="BB1226" t="str">
        <f t="shared" si="212"/>
        <v>2021_06_SEA</v>
      </c>
      <c r="BC1226" t="str">
        <f t="shared" si="213"/>
        <v/>
      </c>
      <c r="BD1226">
        <f>COUNTIFS($BB$1:BB1226,BB1226,$BC$1:BC1226,"ru")</f>
        <v>3</v>
      </c>
      <c r="BE1226" t="str">
        <f t="shared" si="214"/>
        <v>re</v>
      </c>
      <c r="BF1226">
        <f>COUNTIFS($BB$1:BB1226,BB1226,$BE$1:BE1226,"re")</f>
        <v>6</v>
      </c>
      <c r="BG1226" t="str">
        <f t="shared" si="215"/>
        <v>32021_06_SEA</v>
      </c>
      <c r="BH1226" t="str">
        <f t="shared" si="216"/>
        <v>re62021_06_SEA</v>
      </c>
      <c r="BI1226" t="str">
        <f t="shared" si="217"/>
        <v>2021_06_SEAT.Lockett</v>
      </c>
      <c r="BJ1226" t="str">
        <f t="shared" si="218"/>
        <v>2021_SEA_T.Lockett</v>
      </c>
      <c r="BK1226" t="str">
        <f>IF(ISERROR(MATCH(LEFT(C1226,5)&amp;B1226&amp;"_"&amp;A1226,$BK$1:BK1225,0)),LEFT(C1226,5)&amp;B1226&amp;"_"&amp;A1226,"")</f>
        <v/>
      </c>
      <c r="BL1226">
        <f>COUNTIFS($B$1:B1226,B1226)-COUNTIFS($B$1:B1226,B1226,$BK$1:BK1226,"")</f>
        <v>13</v>
      </c>
      <c r="BM1226" t="str">
        <f t="shared" si="219"/>
        <v/>
      </c>
    </row>
    <row r="1227" spans="1:65" x14ac:dyDescent="0.25">
      <c r="A1227" s="1" t="s">
        <v>270</v>
      </c>
      <c r="B1227" s="1" t="s">
        <v>80</v>
      </c>
      <c r="C1227" s="1" t="s">
        <v>421</v>
      </c>
      <c r="D1227" s="1">
        <v>4.3999999999999997E-2</v>
      </c>
      <c r="E1227" s="1">
        <v>3.9</v>
      </c>
      <c r="F1227" s="1" t="s">
        <v>652</v>
      </c>
      <c r="G1227" s="1" t="s">
        <v>52</v>
      </c>
      <c r="H1227" s="1" t="s">
        <v>52</v>
      </c>
      <c r="I1227" s="1" t="s">
        <v>52</v>
      </c>
      <c r="J1227" s="1" t="s">
        <v>52</v>
      </c>
      <c r="K1227" s="1" t="s">
        <v>52</v>
      </c>
      <c r="L1227" s="1" t="s">
        <v>52</v>
      </c>
      <c r="M1227" s="1" t="s">
        <v>52</v>
      </c>
      <c r="N1227" s="1" t="s">
        <v>52</v>
      </c>
      <c r="O1227" s="1" t="s">
        <v>52</v>
      </c>
      <c r="P1227" s="1" t="s">
        <v>52</v>
      </c>
      <c r="Q1227" s="1" t="s">
        <v>52</v>
      </c>
      <c r="R1227" s="1" t="s">
        <v>52</v>
      </c>
      <c r="S1227" s="1" t="s">
        <v>52</v>
      </c>
      <c r="T1227" s="1" t="s">
        <v>52</v>
      </c>
      <c r="U1227" s="1" t="s">
        <v>52</v>
      </c>
      <c r="V1227" s="1" t="s">
        <v>52</v>
      </c>
      <c r="W1227" s="1" t="s">
        <v>52</v>
      </c>
      <c r="X1227" s="1" t="s">
        <v>52</v>
      </c>
      <c r="Y1227" s="1" t="s">
        <v>52</v>
      </c>
      <c r="Z1227" s="1" t="s">
        <v>52</v>
      </c>
      <c r="AA1227" s="1" t="s">
        <v>52</v>
      </c>
      <c r="AB1227" s="1" t="s">
        <v>52</v>
      </c>
      <c r="AC1227" s="1" t="s">
        <v>52</v>
      </c>
      <c r="AD1227" s="1">
        <v>34</v>
      </c>
      <c r="AE1227" s="1">
        <v>1</v>
      </c>
      <c r="AF1227" s="1">
        <v>5</v>
      </c>
      <c r="AG1227" s="1">
        <v>5</v>
      </c>
      <c r="AH1227" s="1">
        <v>1</v>
      </c>
      <c r="AI1227" s="1">
        <v>21.97</v>
      </c>
      <c r="AJ1227" s="1">
        <v>2</v>
      </c>
      <c r="AK1227" s="1">
        <v>20</v>
      </c>
      <c r="AL1227" s="1">
        <v>14</v>
      </c>
      <c r="AM1227" s="1">
        <v>16</v>
      </c>
      <c r="AN1227" s="1">
        <v>0</v>
      </c>
      <c r="AO1227" s="1">
        <v>0</v>
      </c>
      <c r="AP1227" s="1">
        <v>449</v>
      </c>
      <c r="AQ1227" s="1">
        <v>4</v>
      </c>
      <c r="AR1227" s="1">
        <v>41</v>
      </c>
      <c r="AS1227" s="1">
        <v>21</v>
      </c>
      <c r="AT1227" s="1">
        <v>291</v>
      </c>
      <c r="AU1227" s="1">
        <v>318</v>
      </c>
      <c r="AV1227" s="1">
        <v>160</v>
      </c>
      <c r="AW1227" s="1">
        <v>8</v>
      </c>
      <c r="AX1227" s="1">
        <v>5</v>
      </c>
      <c r="AY1227" t="str">
        <f t="shared" si="209"/>
        <v>2021_01_HOU</v>
      </c>
      <c r="AZ1227" t="str">
        <f t="shared" si="210"/>
        <v>D.Amendola</v>
      </c>
      <c r="BA1227" t="str">
        <f t="shared" si="211"/>
        <v/>
      </c>
      <c r="BB1227" t="str">
        <f t="shared" si="212"/>
        <v>2021_01_HOU</v>
      </c>
      <c r="BC1227" t="str">
        <f t="shared" si="213"/>
        <v/>
      </c>
      <c r="BD1227">
        <f>COUNTIFS($BB$1:BB1227,BB1227,$BC$1:BC1227,"ru")</f>
        <v>3</v>
      </c>
      <c r="BE1227" t="str">
        <f t="shared" si="214"/>
        <v>re</v>
      </c>
      <c r="BF1227">
        <f>COUNTIFS($BB$1:BB1227,BB1227,$BE$1:BE1227,"re")</f>
        <v>6</v>
      </c>
      <c r="BG1227" t="str">
        <f t="shared" si="215"/>
        <v>32021_01_HOU</v>
      </c>
      <c r="BH1227" t="str">
        <f t="shared" si="216"/>
        <v>re62021_01_HOU</v>
      </c>
      <c r="BI1227" t="str">
        <f t="shared" si="217"/>
        <v>2021_01_HOUD.Amendola</v>
      </c>
      <c r="BJ1227" t="str">
        <f t="shared" si="218"/>
        <v>2021_HOU_D.Amendola</v>
      </c>
      <c r="BK1227" t="str">
        <f>IF(ISERROR(MATCH(LEFT(C1227,5)&amp;B1227&amp;"_"&amp;A1227,$BK$1:BK1226,0)),LEFT(C1227,5)&amp;B1227&amp;"_"&amp;A1227,"")</f>
        <v>2021_HOU_D.Amendola</v>
      </c>
      <c r="BL1227">
        <f>COUNTIFS($B$1:B1227,B1227)-COUNTIFS($B$1:B1227,B1227,$BK$1:BK1227,"")</f>
        <v>15</v>
      </c>
      <c r="BM1227" t="str">
        <f t="shared" si="219"/>
        <v>2021_HOU15</v>
      </c>
    </row>
    <row r="1228" spans="1:65" x14ac:dyDescent="0.25">
      <c r="A1228" s="1" t="s">
        <v>403</v>
      </c>
      <c r="B1228" s="1" t="s">
        <v>70</v>
      </c>
      <c r="C1228" s="1" t="s">
        <v>837</v>
      </c>
      <c r="D1228" s="1">
        <v>7.0999999999999994E-2</v>
      </c>
      <c r="E1228" s="1">
        <v>0.41</v>
      </c>
      <c r="F1228" s="1" t="s">
        <v>1068</v>
      </c>
      <c r="G1228" s="1" t="s">
        <v>52</v>
      </c>
      <c r="H1228" s="1" t="s">
        <v>52</v>
      </c>
      <c r="I1228" s="1" t="s">
        <v>52</v>
      </c>
      <c r="J1228" s="1" t="s">
        <v>52</v>
      </c>
      <c r="K1228" s="1" t="s">
        <v>52</v>
      </c>
      <c r="L1228" s="1" t="s">
        <v>52</v>
      </c>
      <c r="M1228" s="1" t="s">
        <v>52</v>
      </c>
      <c r="N1228" s="1" t="s">
        <v>52</v>
      </c>
      <c r="O1228" s="1" t="s">
        <v>52</v>
      </c>
      <c r="P1228" s="1" t="s">
        <v>52</v>
      </c>
      <c r="Q1228" s="1" t="s">
        <v>52</v>
      </c>
      <c r="R1228" s="1" t="s">
        <v>52</v>
      </c>
      <c r="S1228" s="1" t="s">
        <v>52</v>
      </c>
      <c r="T1228" s="1" t="s">
        <v>52</v>
      </c>
      <c r="U1228" s="1" t="s">
        <v>52</v>
      </c>
      <c r="V1228" s="1" t="s">
        <v>52</v>
      </c>
      <c r="W1228" s="1" t="s">
        <v>52</v>
      </c>
      <c r="X1228" s="1" t="s">
        <v>52</v>
      </c>
      <c r="Y1228" s="1" t="s">
        <v>52</v>
      </c>
      <c r="Z1228" s="1" t="s">
        <v>52</v>
      </c>
      <c r="AA1228" s="1" t="s">
        <v>52</v>
      </c>
      <c r="AB1228" s="1" t="s">
        <v>52</v>
      </c>
      <c r="AC1228" s="1" t="s">
        <v>52</v>
      </c>
      <c r="AD1228" s="1">
        <v>34</v>
      </c>
      <c r="AE1228" s="1">
        <v>0</v>
      </c>
      <c r="AF1228" s="1">
        <v>3</v>
      </c>
      <c r="AG1228" s="1">
        <v>6</v>
      </c>
      <c r="AH1228" s="1">
        <v>0.5</v>
      </c>
      <c r="AI1228" s="1">
        <v>-14.34</v>
      </c>
      <c r="AJ1228" s="1">
        <v>1</v>
      </c>
      <c r="AK1228" s="1">
        <v>87</v>
      </c>
      <c r="AL1228" s="1">
        <v>4</v>
      </c>
      <c r="AM1228" s="1">
        <v>9</v>
      </c>
      <c r="AN1228" s="1">
        <v>0</v>
      </c>
      <c r="AO1228" s="1">
        <v>0</v>
      </c>
      <c r="AP1228" s="1">
        <v>407</v>
      </c>
      <c r="AQ1228" s="1">
        <v>3</v>
      </c>
      <c r="AR1228" s="1">
        <v>22</v>
      </c>
      <c r="AS1228" s="1">
        <v>34</v>
      </c>
      <c r="AT1228" s="1">
        <v>336</v>
      </c>
      <c r="AU1228" s="1">
        <v>344</v>
      </c>
      <c r="AV1228" s="1">
        <v>87</v>
      </c>
      <c r="AW1228" s="1">
        <v>2</v>
      </c>
      <c r="AX1228" s="1">
        <v>2</v>
      </c>
      <c r="AY1228" t="str">
        <f t="shared" si="209"/>
        <v>2021_02_WAS</v>
      </c>
      <c r="AZ1228" t="str">
        <f t="shared" si="210"/>
        <v>D.Brown</v>
      </c>
      <c r="BA1228" t="str">
        <f t="shared" si="211"/>
        <v/>
      </c>
      <c r="BB1228" t="str">
        <f t="shared" si="212"/>
        <v>2021_02_WAS</v>
      </c>
      <c r="BC1228" t="str">
        <f t="shared" si="213"/>
        <v/>
      </c>
      <c r="BD1228">
        <f>COUNTIFS($BB$1:BB1228,BB1228,$BC$1:BC1228,"ru")</f>
        <v>4</v>
      </c>
      <c r="BE1228" t="str">
        <f t="shared" si="214"/>
        <v>re</v>
      </c>
      <c r="BF1228">
        <f>COUNTIFS($BB$1:BB1228,BB1228,$BE$1:BE1228,"re")</f>
        <v>6</v>
      </c>
      <c r="BG1228" t="str">
        <f t="shared" si="215"/>
        <v>42021_02_WAS</v>
      </c>
      <c r="BH1228" t="str">
        <f t="shared" si="216"/>
        <v>re62021_02_WAS</v>
      </c>
      <c r="BI1228" t="str">
        <f t="shared" si="217"/>
        <v>2021_02_WASD.Brown</v>
      </c>
      <c r="BJ1228" t="str">
        <f t="shared" si="218"/>
        <v>2021_WAS_D.Brown</v>
      </c>
      <c r="BK1228" t="str">
        <f>IF(ISERROR(MATCH(LEFT(C1228,5)&amp;B1228&amp;"_"&amp;A1228,$BK$1:BK1227,0)),LEFT(C1228,5)&amp;B1228&amp;"_"&amp;A1228,"")</f>
        <v/>
      </c>
      <c r="BL1228">
        <f>COUNTIFS($B$1:B1228,B1228)-COUNTIFS($B$1:B1228,B1228,$BK$1:BK1228,"")</f>
        <v>14</v>
      </c>
      <c r="BM1228" t="str">
        <f t="shared" si="219"/>
        <v/>
      </c>
    </row>
    <row r="1229" spans="1:65" x14ac:dyDescent="0.25">
      <c r="A1229" s="1" t="s">
        <v>1069</v>
      </c>
      <c r="B1229" s="1" t="s">
        <v>76</v>
      </c>
      <c r="C1229" s="1" t="s">
        <v>828</v>
      </c>
      <c r="D1229" s="1">
        <v>7.3999999999999996E-2</v>
      </c>
      <c r="E1229" s="1">
        <v>0.23</v>
      </c>
      <c r="F1229" s="1" t="s">
        <v>1070</v>
      </c>
      <c r="G1229" s="1" t="s">
        <v>52</v>
      </c>
      <c r="H1229" s="1" t="s">
        <v>52</v>
      </c>
      <c r="I1229" s="1" t="s">
        <v>52</v>
      </c>
      <c r="J1229" s="1" t="s">
        <v>52</v>
      </c>
      <c r="K1229" s="1" t="s">
        <v>52</v>
      </c>
      <c r="L1229" s="1" t="s">
        <v>52</v>
      </c>
      <c r="M1229" s="1" t="s">
        <v>52</v>
      </c>
      <c r="N1229" s="1" t="s">
        <v>52</v>
      </c>
      <c r="O1229" s="1" t="s">
        <v>52</v>
      </c>
      <c r="P1229" s="1" t="s">
        <v>52</v>
      </c>
      <c r="Q1229" s="1" t="s">
        <v>52</v>
      </c>
      <c r="R1229" s="1" t="s">
        <v>52</v>
      </c>
      <c r="S1229" s="1" t="s">
        <v>52</v>
      </c>
      <c r="T1229" s="1" t="s">
        <v>52</v>
      </c>
      <c r="U1229" s="1" t="s">
        <v>52</v>
      </c>
      <c r="V1229" s="1" t="s">
        <v>52</v>
      </c>
      <c r="W1229" s="1" t="s">
        <v>52</v>
      </c>
      <c r="X1229" s="1" t="s">
        <v>52</v>
      </c>
      <c r="Y1229" s="1" t="s">
        <v>52</v>
      </c>
      <c r="Z1229" s="1" t="s">
        <v>52</v>
      </c>
      <c r="AA1229" s="1" t="s">
        <v>52</v>
      </c>
      <c r="AB1229" s="1" t="s">
        <v>52</v>
      </c>
      <c r="AC1229" s="1" t="s">
        <v>52</v>
      </c>
      <c r="AD1229" s="1">
        <v>34</v>
      </c>
      <c r="AE1229" s="1">
        <v>1</v>
      </c>
      <c r="AF1229" s="1">
        <v>2</v>
      </c>
      <c r="AG1229" s="1">
        <v>3</v>
      </c>
      <c r="AH1229" s="1">
        <v>0.66600000000000004</v>
      </c>
      <c r="AI1229" s="1">
        <v>21.64</v>
      </c>
      <c r="AJ1229" s="1">
        <v>2</v>
      </c>
      <c r="AK1229" s="1">
        <v>35</v>
      </c>
      <c r="AL1229" s="1">
        <v>4</v>
      </c>
      <c r="AM1229" s="1">
        <v>5</v>
      </c>
      <c r="AN1229" s="1">
        <v>0</v>
      </c>
      <c r="AO1229" s="1">
        <v>0</v>
      </c>
      <c r="AP1229" s="1">
        <v>425</v>
      </c>
      <c r="AQ1229" s="1">
        <v>2</v>
      </c>
      <c r="AR1229" s="1">
        <v>25</v>
      </c>
      <c r="AS1229" s="1">
        <v>28</v>
      </c>
      <c r="AT1229" s="1">
        <v>382</v>
      </c>
      <c r="AU1229" s="1">
        <v>303</v>
      </c>
      <c r="AV1229" s="1">
        <v>52</v>
      </c>
      <c r="AW1229" s="1">
        <v>5</v>
      </c>
      <c r="AX1229" s="1">
        <v>2</v>
      </c>
      <c r="AY1229" t="str">
        <f t="shared" si="209"/>
        <v>2021_02_LV</v>
      </c>
      <c r="AZ1229" t="str">
        <f t="shared" si="210"/>
        <v>F.Moreau</v>
      </c>
      <c r="BA1229" t="str">
        <f t="shared" si="211"/>
        <v/>
      </c>
      <c r="BB1229" t="str">
        <f t="shared" si="212"/>
        <v>2021_02_LV</v>
      </c>
      <c r="BC1229" t="str">
        <f t="shared" si="213"/>
        <v/>
      </c>
      <c r="BD1229">
        <f>COUNTIFS($BB$1:BB1229,BB1229,$BC$1:BC1229,"ru")</f>
        <v>4</v>
      </c>
      <c r="BE1229" t="str">
        <f t="shared" si="214"/>
        <v>re</v>
      </c>
      <c r="BF1229">
        <f>COUNTIFS($BB$1:BB1229,BB1229,$BE$1:BE1229,"re")</f>
        <v>6</v>
      </c>
      <c r="BG1229" t="str">
        <f t="shared" si="215"/>
        <v>42021_02_LV</v>
      </c>
      <c r="BH1229" t="str">
        <f t="shared" si="216"/>
        <v>re62021_02_LV</v>
      </c>
      <c r="BI1229" t="str">
        <f t="shared" si="217"/>
        <v>2021_02_LVF.Moreau</v>
      </c>
      <c r="BJ1229" t="str">
        <f t="shared" si="218"/>
        <v>2021_LV_F.Moreau</v>
      </c>
      <c r="BK1229" t="str">
        <f>IF(ISERROR(MATCH(LEFT(C1229,5)&amp;B1229&amp;"_"&amp;A1229,$BK$1:BK1228,0)),LEFT(C1229,5)&amp;B1229&amp;"_"&amp;A1229,"")</f>
        <v>2021_LV_F.Moreau</v>
      </c>
      <c r="BL1229">
        <f>COUNTIFS($B$1:B1229,B1229)-COUNTIFS($B$1:B1229,B1229,$BK$1:BK1229,"")</f>
        <v>14</v>
      </c>
      <c r="BM1229" t="str">
        <f t="shared" si="219"/>
        <v>2021_LV14</v>
      </c>
    </row>
    <row r="1230" spans="1:65" x14ac:dyDescent="0.25">
      <c r="A1230" s="1" t="s">
        <v>325</v>
      </c>
      <c r="B1230" s="1" t="s">
        <v>86</v>
      </c>
      <c r="C1230" s="1" t="s">
        <v>2045</v>
      </c>
      <c r="D1230" s="1">
        <v>0.11600000000000001</v>
      </c>
      <c r="E1230" s="1">
        <v>2.39</v>
      </c>
      <c r="F1230" s="1" t="s">
        <v>2264</v>
      </c>
      <c r="G1230" s="1" t="s">
        <v>52</v>
      </c>
      <c r="H1230" s="1" t="s">
        <v>52</v>
      </c>
      <c r="I1230" s="1" t="s">
        <v>52</v>
      </c>
      <c r="J1230" s="1" t="s">
        <v>52</v>
      </c>
      <c r="K1230" s="1" t="s">
        <v>52</v>
      </c>
      <c r="L1230" s="1" t="s">
        <v>52</v>
      </c>
      <c r="M1230" s="1" t="s">
        <v>52</v>
      </c>
      <c r="N1230" s="1" t="s">
        <v>52</v>
      </c>
      <c r="O1230" s="1" t="s">
        <v>52</v>
      </c>
      <c r="P1230" s="1" t="s">
        <v>52</v>
      </c>
      <c r="Q1230" s="1" t="s">
        <v>52</v>
      </c>
      <c r="R1230" s="1" t="s">
        <v>52</v>
      </c>
      <c r="S1230" s="1" t="s">
        <v>52</v>
      </c>
      <c r="T1230" s="1" t="s">
        <v>52</v>
      </c>
      <c r="U1230" s="1" t="s">
        <v>52</v>
      </c>
      <c r="V1230" s="1" t="s">
        <v>52</v>
      </c>
      <c r="W1230" s="1" t="s">
        <v>52</v>
      </c>
      <c r="X1230" s="1" t="s">
        <v>52</v>
      </c>
      <c r="Y1230" s="1" t="s">
        <v>52</v>
      </c>
      <c r="Z1230" s="1" t="s">
        <v>52</v>
      </c>
      <c r="AA1230" s="1" t="s">
        <v>52</v>
      </c>
      <c r="AB1230" s="1" t="s">
        <v>52</v>
      </c>
      <c r="AC1230" s="1" t="s">
        <v>52</v>
      </c>
      <c r="AD1230" s="1">
        <v>34</v>
      </c>
      <c r="AE1230" s="1">
        <v>0</v>
      </c>
      <c r="AF1230" s="1">
        <v>2</v>
      </c>
      <c r="AG1230" s="1">
        <v>2</v>
      </c>
      <c r="AH1230" s="1">
        <v>1</v>
      </c>
      <c r="AI1230" s="1">
        <v>33.340000000000003</v>
      </c>
      <c r="AJ1230" s="1">
        <v>2</v>
      </c>
      <c r="AK1230" s="1">
        <v>11</v>
      </c>
      <c r="AL1230" s="1">
        <v>23</v>
      </c>
      <c r="AM1230" s="1">
        <v>7</v>
      </c>
      <c r="AN1230" s="1">
        <v>0</v>
      </c>
      <c r="AO1230" s="1">
        <v>0</v>
      </c>
      <c r="AP1230" s="1">
        <v>466</v>
      </c>
      <c r="AQ1230" s="1">
        <v>2</v>
      </c>
      <c r="AR1230" s="1">
        <v>22</v>
      </c>
      <c r="AS1230" s="1">
        <v>27</v>
      </c>
      <c r="AT1230" s="1">
        <v>344</v>
      </c>
      <c r="AU1230" s="1">
        <v>331</v>
      </c>
      <c r="AV1230" s="1">
        <v>133</v>
      </c>
      <c r="AW1230" s="1">
        <v>6</v>
      </c>
      <c r="AX1230" s="1">
        <v>2</v>
      </c>
      <c r="AY1230" t="str">
        <f t="shared" si="209"/>
        <v>2021_05_GB</v>
      </c>
      <c r="AZ1230" t="str">
        <f t="shared" si="210"/>
        <v>M.Lewis</v>
      </c>
      <c r="BA1230" t="str">
        <f t="shared" si="211"/>
        <v/>
      </c>
      <c r="BB1230" t="str">
        <f t="shared" si="212"/>
        <v>2021_05_GB</v>
      </c>
      <c r="BC1230" t="str">
        <f t="shared" si="213"/>
        <v/>
      </c>
      <c r="BD1230">
        <f>COUNTIFS($BB$1:BB1230,BB1230,$BC$1:BC1230,"ru")</f>
        <v>2</v>
      </c>
      <c r="BE1230" t="str">
        <f t="shared" si="214"/>
        <v>re</v>
      </c>
      <c r="BF1230">
        <f>COUNTIFS($BB$1:BB1230,BB1230,$BE$1:BE1230,"re")</f>
        <v>4</v>
      </c>
      <c r="BG1230" t="str">
        <f t="shared" si="215"/>
        <v>22021_05_GB</v>
      </c>
      <c r="BH1230" t="str">
        <f t="shared" si="216"/>
        <v>re42021_05_GB</v>
      </c>
      <c r="BI1230" t="str">
        <f t="shared" si="217"/>
        <v>2021_05_GBM.Lewis</v>
      </c>
      <c r="BJ1230" t="str">
        <f t="shared" si="218"/>
        <v>2021_GB_M.Lewis</v>
      </c>
      <c r="BK1230" t="str">
        <f>IF(ISERROR(MATCH(LEFT(C1230,5)&amp;B1230&amp;"_"&amp;A1230,$BK$1:BK1229,0)),LEFT(C1230,5)&amp;B1230&amp;"_"&amp;A1230,"")</f>
        <v>2021_GB_M.Lewis</v>
      </c>
      <c r="BL1230">
        <f>COUNTIFS($B$1:B1230,B1230)-COUNTIFS($B$1:B1230,B1230,$BK$1:BK1230,"")</f>
        <v>11</v>
      </c>
      <c r="BM1230" t="str">
        <f t="shared" si="219"/>
        <v>2021_GB11</v>
      </c>
    </row>
    <row r="1231" spans="1:65" x14ac:dyDescent="0.25">
      <c r="A1231" s="1" t="s">
        <v>299</v>
      </c>
      <c r="B1231" s="1" t="s">
        <v>85</v>
      </c>
      <c r="C1231" s="1" t="s">
        <v>1669</v>
      </c>
      <c r="D1231" s="1">
        <v>4.2999999999999997E-2</v>
      </c>
      <c r="E1231" s="1">
        <v>1.38</v>
      </c>
      <c r="F1231" s="1" t="s">
        <v>1882</v>
      </c>
      <c r="G1231" s="1" t="s">
        <v>52</v>
      </c>
      <c r="H1231" s="1" t="s">
        <v>52</v>
      </c>
      <c r="I1231" s="1" t="s">
        <v>52</v>
      </c>
      <c r="J1231" s="1" t="s">
        <v>52</v>
      </c>
      <c r="K1231" s="1" t="s">
        <v>52</v>
      </c>
      <c r="L1231" s="1" t="s">
        <v>52</v>
      </c>
      <c r="M1231" s="1" t="s">
        <v>52</v>
      </c>
      <c r="N1231" s="1" t="s">
        <v>52</v>
      </c>
      <c r="O1231" s="1" t="s">
        <v>52</v>
      </c>
      <c r="P1231" s="1" t="s">
        <v>52</v>
      </c>
      <c r="Q1231" s="1" t="s">
        <v>52</v>
      </c>
      <c r="R1231" s="1" t="s">
        <v>52</v>
      </c>
      <c r="S1231" s="1" t="s">
        <v>52</v>
      </c>
      <c r="T1231" s="1" t="s">
        <v>52</v>
      </c>
      <c r="U1231" s="1" t="s">
        <v>52</v>
      </c>
      <c r="V1231" s="1" t="s">
        <v>52</v>
      </c>
      <c r="W1231" s="1" t="s">
        <v>52</v>
      </c>
      <c r="X1231" s="1" t="s">
        <v>52</v>
      </c>
      <c r="Y1231" s="1" t="s">
        <v>52</v>
      </c>
      <c r="Z1231" s="1" t="s">
        <v>52</v>
      </c>
      <c r="AA1231" s="1" t="s">
        <v>52</v>
      </c>
      <c r="AB1231" s="1" t="s">
        <v>52</v>
      </c>
      <c r="AC1231" s="1" t="s">
        <v>52</v>
      </c>
      <c r="AD1231" s="1">
        <v>34</v>
      </c>
      <c r="AE1231" s="1">
        <v>0</v>
      </c>
      <c r="AF1231" s="1">
        <v>1</v>
      </c>
      <c r="AG1231" s="1">
        <v>1</v>
      </c>
      <c r="AH1231" s="1">
        <v>1</v>
      </c>
      <c r="AI1231" s="1">
        <v>30.43</v>
      </c>
      <c r="AJ1231" s="1">
        <v>1</v>
      </c>
      <c r="AK1231" s="1">
        <v>12</v>
      </c>
      <c r="AL1231" s="1">
        <v>22</v>
      </c>
      <c r="AM1231" s="1">
        <v>2</v>
      </c>
      <c r="AN1231" s="1">
        <v>0</v>
      </c>
      <c r="AO1231" s="1">
        <v>0</v>
      </c>
      <c r="AP1231" s="1">
        <v>380</v>
      </c>
      <c r="AQ1231" s="1">
        <v>4</v>
      </c>
      <c r="AR1231" s="1">
        <v>34</v>
      </c>
      <c r="AS1231" s="1">
        <v>25</v>
      </c>
      <c r="AT1231" s="1">
        <v>222</v>
      </c>
      <c r="AU1231" s="1">
        <v>311</v>
      </c>
      <c r="AV1231" s="1">
        <v>168</v>
      </c>
      <c r="AW1231" s="1">
        <v>7</v>
      </c>
      <c r="AX1231" s="1">
        <v>2</v>
      </c>
      <c r="AY1231" t="str">
        <f t="shared" si="209"/>
        <v>2021_04_LAC</v>
      </c>
      <c r="AZ1231" t="str">
        <f t="shared" si="210"/>
        <v>S.Anderson</v>
      </c>
      <c r="BA1231" t="str">
        <f t="shared" si="211"/>
        <v/>
      </c>
      <c r="BB1231" t="str">
        <f t="shared" si="212"/>
        <v>2021_04_LAC</v>
      </c>
      <c r="BC1231" t="str">
        <f t="shared" si="213"/>
        <v/>
      </c>
      <c r="BD1231">
        <f>COUNTIFS($BB$1:BB1231,BB1231,$BC$1:BC1231,"ru")</f>
        <v>4</v>
      </c>
      <c r="BE1231" t="str">
        <f t="shared" si="214"/>
        <v>re</v>
      </c>
      <c r="BF1231">
        <f>COUNTIFS($BB$1:BB1231,BB1231,$BE$1:BE1231,"re")</f>
        <v>6</v>
      </c>
      <c r="BG1231" t="str">
        <f t="shared" si="215"/>
        <v>42021_04_LAC</v>
      </c>
      <c r="BH1231" t="str">
        <f t="shared" si="216"/>
        <v>re62021_04_LAC</v>
      </c>
      <c r="BI1231" t="str">
        <f t="shared" si="217"/>
        <v>2021_04_LACS.Anderson</v>
      </c>
      <c r="BJ1231" t="str">
        <f t="shared" si="218"/>
        <v>2021_LAC_S.Anderson</v>
      </c>
      <c r="BK1231" t="str">
        <f>IF(ISERROR(MATCH(LEFT(C1231,5)&amp;B1231&amp;"_"&amp;A1231,$BK$1:BK1230,0)),LEFT(C1231,5)&amp;B1231&amp;"_"&amp;A1231,"")</f>
        <v>2021_LAC_S.Anderson</v>
      </c>
      <c r="BL1231">
        <f>COUNTIFS($B$1:B1231,B1231)-COUNTIFS($B$1:B1231,B1231,$BK$1:BK1231,"")</f>
        <v>12</v>
      </c>
      <c r="BM1231" t="str">
        <f t="shared" si="219"/>
        <v>2021_LAC12</v>
      </c>
    </row>
    <row r="1232" spans="1:65" x14ac:dyDescent="0.25">
      <c r="A1232" s="1" t="s">
        <v>280</v>
      </c>
      <c r="B1232" s="1" t="s">
        <v>90</v>
      </c>
      <c r="C1232" s="1" t="s">
        <v>439</v>
      </c>
      <c r="D1232" s="1">
        <v>3.9E-2</v>
      </c>
      <c r="E1232" s="1">
        <v>0.39</v>
      </c>
      <c r="F1232" s="1" t="s">
        <v>653</v>
      </c>
      <c r="G1232" s="1" t="s">
        <v>52</v>
      </c>
      <c r="H1232" s="1" t="s">
        <v>52</v>
      </c>
      <c r="I1232" s="1" t="s">
        <v>52</v>
      </c>
      <c r="J1232" s="1" t="s">
        <v>52</v>
      </c>
      <c r="K1232" s="1" t="s">
        <v>52</v>
      </c>
      <c r="L1232" s="1" t="s">
        <v>52</v>
      </c>
      <c r="M1232" s="1" t="s">
        <v>52</v>
      </c>
      <c r="N1232" s="1" t="s">
        <v>52</v>
      </c>
      <c r="O1232" s="1" t="s">
        <v>52</v>
      </c>
      <c r="P1232" s="1" t="s">
        <v>52</v>
      </c>
      <c r="Q1232" s="1" t="s">
        <v>52</v>
      </c>
      <c r="R1232" s="1" t="s">
        <v>52</v>
      </c>
      <c r="S1232" s="1" t="s">
        <v>52</v>
      </c>
      <c r="T1232" s="1" t="s">
        <v>52</v>
      </c>
      <c r="U1232" s="1" t="s">
        <v>52</v>
      </c>
      <c r="V1232" s="1" t="s">
        <v>52</v>
      </c>
      <c r="W1232" s="1" t="s">
        <v>52</v>
      </c>
      <c r="X1232" s="1" t="s">
        <v>52</v>
      </c>
      <c r="Y1232" s="1" t="s">
        <v>52</v>
      </c>
      <c r="Z1232" s="1" t="s">
        <v>52</v>
      </c>
      <c r="AA1232" s="1" t="s">
        <v>52</v>
      </c>
      <c r="AB1232" s="1" t="s">
        <v>52</v>
      </c>
      <c r="AC1232" s="1" t="s">
        <v>52</v>
      </c>
      <c r="AD1232" s="1">
        <v>34</v>
      </c>
      <c r="AE1232" s="1">
        <v>0</v>
      </c>
      <c r="AF1232" s="1">
        <v>2</v>
      </c>
      <c r="AG1232" s="1">
        <v>2</v>
      </c>
      <c r="AH1232" s="1">
        <v>1</v>
      </c>
      <c r="AI1232" s="1">
        <v>39.19</v>
      </c>
      <c r="AJ1232" s="1">
        <v>1</v>
      </c>
      <c r="AK1232" s="1">
        <v>31</v>
      </c>
      <c r="AL1232" s="1">
        <v>3</v>
      </c>
      <c r="AM1232" s="1">
        <v>7</v>
      </c>
      <c r="AN1232" s="1">
        <v>0</v>
      </c>
      <c r="AO1232" s="1">
        <v>0</v>
      </c>
      <c r="AP1232" s="1">
        <v>436</v>
      </c>
      <c r="AQ1232" s="1">
        <v>4</v>
      </c>
      <c r="AR1232" s="1">
        <v>32</v>
      </c>
      <c r="AS1232" s="1">
        <v>27</v>
      </c>
      <c r="AT1232" s="1">
        <v>264</v>
      </c>
      <c r="AU1232" s="1">
        <v>128</v>
      </c>
      <c r="AV1232" s="1">
        <v>173</v>
      </c>
      <c r="AW1232" s="1">
        <v>3</v>
      </c>
      <c r="AX1232" s="1">
        <v>2</v>
      </c>
      <c r="AY1232" t="str">
        <f t="shared" si="209"/>
        <v>2021_01_PHI</v>
      </c>
      <c r="AZ1232" t="str">
        <f t="shared" si="210"/>
        <v>Z.Ertz</v>
      </c>
      <c r="BA1232" t="str">
        <f t="shared" si="211"/>
        <v/>
      </c>
      <c r="BB1232" t="str">
        <f t="shared" si="212"/>
        <v>2021_01_PHI</v>
      </c>
      <c r="BC1232" t="str">
        <f t="shared" si="213"/>
        <v/>
      </c>
      <c r="BD1232">
        <f>COUNTIFS($BB$1:BB1232,BB1232,$BC$1:BC1232,"ru")</f>
        <v>3</v>
      </c>
      <c r="BE1232" t="str">
        <f t="shared" si="214"/>
        <v>re</v>
      </c>
      <c r="BF1232">
        <f>COUNTIFS($BB$1:BB1232,BB1232,$BE$1:BE1232,"re")</f>
        <v>6</v>
      </c>
      <c r="BG1232" t="str">
        <f t="shared" si="215"/>
        <v>32021_01_PHI</v>
      </c>
      <c r="BH1232" t="str">
        <f t="shared" si="216"/>
        <v>re62021_01_PHI</v>
      </c>
      <c r="BI1232" t="str">
        <f t="shared" si="217"/>
        <v>2021_01_PHIZ.Ertz</v>
      </c>
      <c r="BJ1232" t="str">
        <f t="shared" si="218"/>
        <v>2021_PHI_Z.Ertz</v>
      </c>
      <c r="BK1232" t="str">
        <f>IF(ISERROR(MATCH(LEFT(C1232,5)&amp;B1232&amp;"_"&amp;A1232,$BK$1:BK1231,0)),LEFT(C1232,5)&amp;B1232&amp;"_"&amp;A1232,"")</f>
        <v/>
      </c>
      <c r="BL1232">
        <f>COUNTIFS($B$1:B1232,B1232)-COUNTIFS($B$1:B1232,B1232,$BK$1:BK1232,"")</f>
        <v>9</v>
      </c>
      <c r="BM1232" t="str">
        <f t="shared" si="219"/>
        <v/>
      </c>
    </row>
    <row r="1233" spans="1:65" x14ac:dyDescent="0.25">
      <c r="A1233" s="1" t="s">
        <v>238</v>
      </c>
      <c r="B1233" s="1" t="s">
        <v>74</v>
      </c>
      <c r="C1233" s="1" t="s">
        <v>2064</v>
      </c>
      <c r="D1233" s="1">
        <v>2.7E-2</v>
      </c>
      <c r="E1233" s="1">
        <v>1.26</v>
      </c>
      <c r="F1233" s="1" t="s">
        <v>2265</v>
      </c>
      <c r="G1233" s="1" t="s">
        <v>52</v>
      </c>
      <c r="H1233" s="1" t="s">
        <v>52</v>
      </c>
      <c r="I1233" s="1" t="s">
        <v>52</v>
      </c>
      <c r="J1233" s="1" t="s">
        <v>52</v>
      </c>
      <c r="K1233" s="1" t="s">
        <v>52</v>
      </c>
      <c r="L1233" s="1" t="s">
        <v>52</v>
      </c>
      <c r="M1233" s="1" t="s">
        <v>52</v>
      </c>
      <c r="N1233" s="1" t="s">
        <v>52</v>
      </c>
      <c r="O1233" s="1" t="s">
        <v>52</v>
      </c>
      <c r="P1233" s="1" t="s">
        <v>52</v>
      </c>
      <c r="Q1233" s="1" t="s">
        <v>52</v>
      </c>
      <c r="R1233" s="1" t="s">
        <v>52</v>
      </c>
      <c r="S1233" s="1" t="s">
        <v>52</v>
      </c>
      <c r="T1233" s="1" t="s">
        <v>52</v>
      </c>
      <c r="U1233" s="1" t="s">
        <v>52</v>
      </c>
      <c r="V1233" s="1" t="s">
        <v>52</v>
      </c>
      <c r="W1233" s="1" t="s">
        <v>52</v>
      </c>
      <c r="X1233" s="1" t="s">
        <v>52</v>
      </c>
      <c r="Y1233" s="1" t="s">
        <v>52</v>
      </c>
      <c r="Z1233" s="1" t="s">
        <v>52</v>
      </c>
      <c r="AA1233" s="1" t="s">
        <v>52</v>
      </c>
      <c r="AB1233" s="1" t="s">
        <v>52</v>
      </c>
      <c r="AC1233" s="1" t="s">
        <v>52</v>
      </c>
      <c r="AD1233" s="1">
        <v>33</v>
      </c>
      <c r="AE1233" s="1">
        <v>0</v>
      </c>
      <c r="AF1233" s="1">
        <v>3</v>
      </c>
      <c r="AG1233" s="1">
        <v>4</v>
      </c>
      <c r="AH1233" s="1">
        <v>0.75</v>
      </c>
      <c r="AI1233" s="1">
        <v>18.05</v>
      </c>
      <c r="AJ1233" s="1">
        <v>0</v>
      </c>
      <c r="AK1233" s="1">
        <v>32</v>
      </c>
      <c r="AL1233" s="1">
        <v>17</v>
      </c>
      <c r="AM1233" s="1">
        <v>11</v>
      </c>
      <c r="AN1233" s="1">
        <v>0</v>
      </c>
      <c r="AO1233" s="1">
        <v>0</v>
      </c>
      <c r="AP1233" s="1">
        <v>368</v>
      </c>
      <c r="AQ1233" s="1">
        <v>4</v>
      </c>
      <c r="AR1233" s="1">
        <v>36</v>
      </c>
      <c r="AS1233" s="1">
        <v>14</v>
      </c>
      <c r="AT1233" s="1">
        <v>197</v>
      </c>
      <c r="AU1233" s="1">
        <v>166</v>
      </c>
      <c r="AV1233" s="1">
        <v>184</v>
      </c>
      <c r="AW1233" s="1">
        <v>5</v>
      </c>
      <c r="AX1233" s="1">
        <v>4</v>
      </c>
      <c r="AY1233" t="str">
        <f t="shared" si="209"/>
        <v>2021_05_TEN</v>
      </c>
      <c r="AZ1233" t="str">
        <f t="shared" si="210"/>
        <v>A.Firkser</v>
      </c>
      <c r="BA1233" t="str">
        <f t="shared" si="211"/>
        <v/>
      </c>
      <c r="BB1233" t="str">
        <f t="shared" si="212"/>
        <v>2021_05_TEN</v>
      </c>
      <c r="BC1233" t="str">
        <f t="shared" si="213"/>
        <v/>
      </c>
      <c r="BD1233">
        <f>COUNTIFS($BB$1:BB1233,BB1233,$BC$1:BC1233,"ru")</f>
        <v>5</v>
      </c>
      <c r="BE1233" t="str">
        <f t="shared" si="214"/>
        <v>re</v>
      </c>
      <c r="BF1233">
        <f>COUNTIFS($BB$1:BB1233,BB1233,$BE$1:BE1233,"re")</f>
        <v>5</v>
      </c>
      <c r="BG1233" t="str">
        <f t="shared" si="215"/>
        <v>52021_05_TEN</v>
      </c>
      <c r="BH1233" t="str">
        <f t="shared" si="216"/>
        <v>re52021_05_TEN</v>
      </c>
      <c r="BI1233" t="str">
        <f t="shared" si="217"/>
        <v>2021_05_TENA.Firkser</v>
      </c>
      <c r="BJ1233" t="str">
        <f t="shared" si="218"/>
        <v>2021_TEN_A.Firkser</v>
      </c>
      <c r="BK1233" t="str">
        <f>IF(ISERROR(MATCH(LEFT(C1233,5)&amp;B1233&amp;"_"&amp;A1233,$BK$1:BK1232,0)),LEFT(C1233,5)&amp;B1233&amp;"_"&amp;A1233,"")</f>
        <v>2021_TEN_A.Firkser</v>
      </c>
      <c r="BL1233">
        <f>COUNTIFS($B$1:B1233,B1233)-COUNTIFS($B$1:B1233,B1233,$BK$1:BK1233,"")</f>
        <v>15</v>
      </c>
      <c r="BM1233" t="str">
        <f t="shared" si="219"/>
        <v>2021_TEN15</v>
      </c>
    </row>
    <row r="1234" spans="1:65" x14ac:dyDescent="0.25">
      <c r="A1234" s="1" t="s">
        <v>220</v>
      </c>
      <c r="B1234" s="1" t="s">
        <v>86</v>
      </c>
      <c r="C1234" s="1" t="s">
        <v>1661</v>
      </c>
      <c r="D1234" s="1">
        <v>-5.0000000000000001E-3</v>
      </c>
      <c r="E1234" s="1">
        <v>1.34</v>
      </c>
      <c r="F1234" s="1" t="s">
        <v>1883</v>
      </c>
      <c r="G1234" s="1" t="s">
        <v>52</v>
      </c>
      <c r="H1234" s="1" t="s">
        <v>52</v>
      </c>
      <c r="I1234" s="1" t="s">
        <v>52</v>
      </c>
      <c r="J1234" s="1" t="s">
        <v>52</v>
      </c>
      <c r="K1234" s="1" t="s">
        <v>52</v>
      </c>
      <c r="L1234" s="1" t="s">
        <v>52</v>
      </c>
      <c r="M1234" s="1" t="s">
        <v>52</v>
      </c>
      <c r="N1234" s="1" t="s">
        <v>52</v>
      </c>
      <c r="O1234" s="1" t="s">
        <v>52</v>
      </c>
      <c r="P1234" s="1" t="s">
        <v>52</v>
      </c>
      <c r="Q1234" s="1" t="s">
        <v>52</v>
      </c>
      <c r="R1234" s="1" t="s">
        <v>52</v>
      </c>
      <c r="S1234" s="1" t="s">
        <v>52</v>
      </c>
      <c r="T1234" s="1" t="s">
        <v>52</v>
      </c>
      <c r="U1234" s="1" t="s">
        <v>52</v>
      </c>
      <c r="V1234" s="1" t="s">
        <v>52</v>
      </c>
      <c r="W1234" s="1" t="s">
        <v>52</v>
      </c>
      <c r="X1234" s="1" t="s">
        <v>52</v>
      </c>
      <c r="Y1234" s="1" t="s">
        <v>52</v>
      </c>
      <c r="Z1234" s="1" t="s">
        <v>52</v>
      </c>
      <c r="AA1234" s="1" t="s">
        <v>52</v>
      </c>
      <c r="AB1234" s="1" t="s">
        <v>52</v>
      </c>
      <c r="AC1234" s="1" t="s">
        <v>52</v>
      </c>
      <c r="AD1234" s="1">
        <v>33</v>
      </c>
      <c r="AE1234" s="1">
        <v>0</v>
      </c>
      <c r="AF1234" s="1">
        <v>2</v>
      </c>
      <c r="AG1234" s="1">
        <v>3</v>
      </c>
      <c r="AH1234" s="1">
        <v>0.66600000000000004</v>
      </c>
      <c r="AI1234" s="1">
        <v>3.18</v>
      </c>
      <c r="AJ1234" s="1">
        <v>1</v>
      </c>
      <c r="AK1234" s="1">
        <v>27</v>
      </c>
      <c r="AL1234" s="1">
        <v>17</v>
      </c>
      <c r="AM1234" s="1">
        <v>7</v>
      </c>
      <c r="AN1234" s="1">
        <v>0</v>
      </c>
      <c r="AO1234" s="1">
        <v>0</v>
      </c>
      <c r="AP1234" s="1">
        <v>367</v>
      </c>
      <c r="AQ1234" s="1">
        <v>3</v>
      </c>
      <c r="AR1234" s="1">
        <v>33</v>
      </c>
      <c r="AS1234" s="1">
        <v>20</v>
      </c>
      <c r="AT1234" s="1">
        <v>248</v>
      </c>
      <c r="AU1234" s="1">
        <v>344</v>
      </c>
      <c r="AV1234" s="1">
        <v>131</v>
      </c>
      <c r="AW1234" s="1">
        <v>3</v>
      </c>
      <c r="AX1234" s="1">
        <v>3</v>
      </c>
      <c r="AY1234" t="str">
        <f t="shared" si="209"/>
        <v>2021_04_GB</v>
      </c>
      <c r="AZ1234" t="str">
        <f t="shared" si="210"/>
        <v>A.Lazard</v>
      </c>
      <c r="BA1234" t="str">
        <f t="shared" si="211"/>
        <v/>
      </c>
      <c r="BB1234" t="str">
        <f t="shared" si="212"/>
        <v>2021_04_GB</v>
      </c>
      <c r="BC1234" t="str">
        <f t="shared" si="213"/>
        <v/>
      </c>
      <c r="BD1234">
        <f>COUNTIFS($BB$1:BB1234,BB1234,$BC$1:BC1234,"ru")</f>
        <v>2</v>
      </c>
      <c r="BE1234" t="str">
        <f t="shared" si="214"/>
        <v>re</v>
      </c>
      <c r="BF1234">
        <f>COUNTIFS($BB$1:BB1234,BB1234,$BE$1:BE1234,"re")</f>
        <v>5</v>
      </c>
      <c r="BG1234" t="str">
        <f t="shared" si="215"/>
        <v>22021_04_GB</v>
      </c>
      <c r="BH1234" t="str">
        <f t="shared" si="216"/>
        <v>re52021_04_GB</v>
      </c>
      <c r="BI1234" t="str">
        <f t="shared" si="217"/>
        <v>2021_04_GBA.Lazard</v>
      </c>
      <c r="BJ1234" t="str">
        <f t="shared" si="218"/>
        <v>2021_GB_A.Lazard</v>
      </c>
      <c r="BK1234" t="str">
        <f>IF(ISERROR(MATCH(LEFT(C1234,5)&amp;B1234&amp;"_"&amp;A1234,$BK$1:BK1233,0)),LEFT(C1234,5)&amp;B1234&amp;"_"&amp;A1234,"")</f>
        <v/>
      </c>
      <c r="BL1234">
        <f>COUNTIFS($B$1:B1234,B1234)-COUNTIFS($B$1:B1234,B1234,$BK$1:BK1234,"")</f>
        <v>11</v>
      </c>
      <c r="BM1234" t="str">
        <f t="shared" si="219"/>
        <v/>
      </c>
    </row>
    <row r="1235" spans="1:65" x14ac:dyDescent="0.25">
      <c r="A1235" s="1" t="s">
        <v>278</v>
      </c>
      <c r="B1235" s="1" t="s">
        <v>110</v>
      </c>
      <c r="C1235" s="1" t="s">
        <v>2047</v>
      </c>
      <c r="D1235" s="1">
        <v>4.1000000000000002E-2</v>
      </c>
      <c r="E1235" s="1">
        <v>0.41</v>
      </c>
      <c r="F1235" s="1" t="s">
        <v>2266</v>
      </c>
      <c r="G1235" s="1" t="s">
        <v>52</v>
      </c>
      <c r="H1235" s="1" t="s">
        <v>52</v>
      </c>
      <c r="I1235" s="1" t="s">
        <v>52</v>
      </c>
      <c r="J1235" s="1" t="s">
        <v>52</v>
      </c>
      <c r="K1235" s="1" t="s">
        <v>52</v>
      </c>
      <c r="L1235" s="1" t="s">
        <v>52</v>
      </c>
      <c r="M1235" s="1" t="s">
        <v>52</v>
      </c>
      <c r="N1235" s="1" t="s">
        <v>52</v>
      </c>
      <c r="O1235" s="1" t="s">
        <v>52</v>
      </c>
      <c r="P1235" s="1" t="s">
        <v>52</v>
      </c>
      <c r="Q1235" s="1" t="s">
        <v>52</v>
      </c>
      <c r="R1235" s="1" t="s">
        <v>52</v>
      </c>
      <c r="S1235" s="1" t="s">
        <v>52</v>
      </c>
      <c r="T1235" s="1" t="s">
        <v>52</v>
      </c>
      <c r="U1235" s="1" t="s">
        <v>52</v>
      </c>
      <c r="V1235" s="1" t="s">
        <v>52</v>
      </c>
      <c r="W1235" s="1" t="s">
        <v>52</v>
      </c>
      <c r="X1235" s="1" t="s">
        <v>52</v>
      </c>
      <c r="Y1235" s="1" t="s">
        <v>52</v>
      </c>
      <c r="Z1235" s="1" t="s">
        <v>52</v>
      </c>
      <c r="AA1235" s="1" t="s">
        <v>52</v>
      </c>
      <c r="AB1235" s="1" t="s">
        <v>52</v>
      </c>
      <c r="AC1235" s="1" t="s">
        <v>52</v>
      </c>
      <c r="AD1235" s="1">
        <v>33</v>
      </c>
      <c r="AE1235" s="1">
        <v>0</v>
      </c>
      <c r="AF1235" s="1">
        <v>2</v>
      </c>
      <c r="AG1235" s="1">
        <v>3</v>
      </c>
      <c r="AH1235" s="1">
        <v>0.66600000000000004</v>
      </c>
      <c r="AI1235" s="1">
        <v>0.7</v>
      </c>
      <c r="AJ1235" s="1">
        <v>1</v>
      </c>
      <c r="AK1235" s="1">
        <v>39</v>
      </c>
      <c r="AL1235" s="1">
        <v>10</v>
      </c>
      <c r="AM1235" s="1">
        <v>6</v>
      </c>
      <c r="AN1235" s="1">
        <v>0</v>
      </c>
      <c r="AO1235" s="1">
        <v>0</v>
      </c>
      <c r="AP1235" s="1">
        <v>232</v>
      </c>
      <c r="AQ1235" s="1">
        <v>2</v>
      </c>
      <c r="AR1235" s="1">
        <v>18</v>
      </c>
      <c r="AS1235" s="1">
        <v>19</v>
      </c>
      <c r="AT1235" s="1">
        <v>192</v>
      </c>
      <c r="AU1235" s="1">
        <v>276</v>
      </c>
      <c r="AV1235" s="1">
        <v>64</v>
      </c>
      <c r="AW1235" s="1">
        <v>6</v>
      </c>
      <c r="AX1235" s="1">
        <v>4</v>
      </c>
      <c r="AY1235" t="str">
        <f t="shared" si="209"/>
        <v>2021_05_NYJ</v>
      </c>
      <c r="AZ1235" t="str">
        <f t="shared" si="210"/>
        <v>D.Mims</v>
      </c>
      <c r="BA1235" t="str">
        <f t="shared" si="211"/>
        <v/>
      </c>
      <c r="BB1235" t="str">
        <f t="shared" si="212"/>
        <v>2021_05_NYJ</v>
      </c>
      <c r="BC1235" t="str">
        <f t="shared" si="213"/>
        <v/>
      </c>
      <c r="BD1235">
        <f>COUNTIFS($BB$1:BB1235,BB1235,$BC$1:BC1235,"ru")</f>
        <v>3</v>
      </c>
      <c r="BE1235" t="str">
        <f t="shared" si="214"/>
        <v>re</v>
      </c>
      <c r="BF1235">
        <f>COUNTIFS($BB$1:BB1235,BB1235,$BE$1:BE1235,"re")</f>
        <v>6</v>
      </c>
      <c r="BG1235" t="str">
        <f t="shared" si="215"/>
        <v>32021_05_NYJ</v>
      </c>
      <c r="BH1235" t="str">
        <f t="shared" si="216"/>
        <v>re62021_05_NYJ</v>
      </c>
      <c r="BI1235" t="str">
        <f t="shared" si="217"/>
        <v>2021_05_NYJD.Mims</v>
      </c>
      <c r="BJ1235" t="str">
        <f t="shared" si="218"/>
        <v>2021_NYJ_D.Mims</v>
      </c>
      <c r="BK1235" t="str">
        <f>IF(ISERROR(MATCH(LEFT(C1235,5)&amp;B1235&amp;"_"&amp;A1235,$BK$1:BK1234,0)),LEFT(C1235,5)&amp;B1235&amp;"_"&amp;A1235,"")</f>
        <v/>
      </c>
      <c r="BL1235">
        <f>COUNTIFS($B$1:B1235,B1235)-COUNTIFS($B$1:B1235,B1235,$BK$1:BK1235,"")</f>
        <v>11</v>
      </c>
      <c r="BM1235" t="str">
        <f t="shared" si="219"/>
        <v/>
      </c>
    </row>
    <row r="1236" spans="1:65" x14ac:dyDescent="0.25">
      <c r="A1236" s="1" t="s">
        <v>620</v>
      </c>
      <c r="B1236" s="1" t="s">
        <v>88</v>
      </c>
      <c r="C1236" s="1" t="s">
        <v>1666</v>
      </c>
      <c r="D1236" s="1">
        <v>5.3999999999999999E-2</v>
      </c>
      <c r="E1236" s="1">
        <v>3.42</v>
      </c>
      <c r="F1236" s="1" t="s">
        <v>1884</v>
      </c>
      <c r="G1236" s="1" t="s">
        <v>52</v>
      </c>
      <c r="H1236" s="1" t="s">
        <v>52</v>
      </c>
      <c r="I1236" s="1" t="s">
        <v>52</v>
      </c>
      <c r="J1236" s="1" t="s">
        <v>52</v>
      </c>
      <c r="K1236" s="1" t="s">
        <v>52</v>
      </c>
      <c r="L1236" s="1" t="s">
        <v>52</v>
      </c>
      <c r="M1236" s="1" t="s">
        <v>52</v>
      </c>
      <c r="N1236" s="1" t="s">
        <v>52</v>
      </c>
      <c r="O1236" s="1" t="s">
        <v>52</v>
      </c>
      <c r="P1236" s="1" t="s">
        <v>52</v>
      </c>
      <c r="Q1236" s="1" t="s">
        <v>52</v>
      </c>
      <c r="R1236" s="1" t="s">
        <v>52</v>
      </c>
      <c r="S1236" s="1" t="s">
        <v>52</v>
      </c>
      <c r="T1236" s="1" t="s">
        <v>52</v>
      </c>
      <c r="U1236" s="1" t="s">
        <v>52</v>
      </c>
      <c r="V1236" s="1" t="s">
        <v>52</v>
      </c>
      <c r="W1236" s="1" t="s">
        <v>52</v>
      </c>
      <c r="X1236" s="1" t="s">
        <v>52</v>
      </c>
      <c r="Y1236" s="1" t="s">
        <v>52</v>
      </c>
      <c r="Z1236" s="1" t="s">
        <v>52</v>
      </c>
      <c r="AA1236" s="1" t="s">
        <v>52</v>
      </c>
      <c r="AB1236" s="1" t="s">
        <v>52</v>
      </c>
      <c r="AC1236" s="1" t="s">
        <v>52</v>
      </c>
      <c r="AD1236" s="1">
        <v>33</v>
      </c>
      <c r="AE1236" s="1">
        <v>0</v>
      </c>
      <c r="AF1236" s="1">
        <v>3</v>
      </c>
      <c r="AG1236" s="1">
        <v>4</v>
      </c>
      <c r="AH1236" s="1">
        <v>0.75</v>
      </c>
      <c r="AI1236" s="1">
        <v>-2.14</v>
      </c>
      <c r="AJ1236" s="1">
        <v>2</v>
      </c>
      <c r="AK1236" s="1">
        <v>18</v>
      </c>
      <c r="AL1236" s="1">
        <v>20</v>
      </c>
      <c r="AM1236" s="1">
        <v>9</v>
      </c>
      <c r="AN1236" s="1">
        <v>0</v>
      </c>
      <c r="AO1236" s="1">
        <v>0</v>
      </c>
      <c r="AP1236" s="1">
        <v>203</v>
      </c>
      <c r="AQ1236" s="1">
        <v>2</v>
      </c>
      <c r="AR1236" s="1">
        <v>16</v>
      </c>
      <c r="AS1236" s="1">
        <v>20</v>
      </c>
      <c r="AT1236" s="1">
        <v>199</v>
      </c>
      <c r="AU1236" s="1">
        <v>230</v>
      </c>
      <c r="AV1236" s="1">
        <v>35</v>
      </c>
      <c r="AW1236" s="1">
        <v>4</v>
      </c>
      <c r="AX1236" s="1">
        <v>4</v>
      </c>
      <c r="AY1236" t="str">
        <f t="shared" si="209"/>
        <v>2021_04_MIA</v>
      </c>
      <c r="AZ1236" t="str">
        <f t="shared" si="210"/>
        <v>J.Waddle</v>
      </c>
      <c r="BA1236" t="str">
        <f t="shared" si="211"/>
        <v/>
      </c>
      <c r="BB1236" t="str">
        <f t="shared" si="212"/>
        <v>2021_04_MIA</v>
      </c>
      <c r="BC1236" t="str">
        <f t="shared" si="213"/>
        <v/>
      </c>
      <c r="BD1236">
        <f>COUNTIFS($BB$1:BB1236,BB1236,$BC$1:BC1236,"ru")</f>
        <v>4</v>
      </c>
      <c r="BE1236" t="str">
        <f t="shared" si="214"/>
        <v>re</v>
      </c>
      <c r="BF1236">
        <f>COUNTIFS($BB$1:BB1236,BB1236,$BE$1:BE1236,"re")</f>
        <v>5</v>
      </c>
      <c r="BG1236" t="str">
        <f t="shared" si="215"/>
        <v>42021_04_MIA</v>
      </c>
      <c r="BH1236" t="str">
        <f t="shared" si="216"/>
        <v>re52021_04_MIA</v>
      </c>
      <c r="BI1236" t="str">
        <f t="shared" si="217"/>
        <v>2021_04_MIAJ.Waddle</v>
      </c>
      <c r="BJ1236" t="str">
        <f t="shared" si="218"/>
        <v>2021_MIA_J.Waddle</v>
      </c>
      <c r="BK1236" t="str">
        <f>IF(ISERROR(MATCH(LEFT(C1236,5)&amp;B1236&amp;"_"&amp;A1236,$BK$1:BK1235,0)),LEFT(C1236,5)&amp;B1236&amp;"_"&amp;A1236,"")</f>
        <v/>
      </c>
      <c r="BL1236">
        <f>COUNTIFS($B$1:B1236,B1236)-COUNTIFS($B$1:B1236,B1236,$BK$1:BK1236,"")</f>
        <v>11</v>
      </c>
      <c r="BM1236" t="str">
        <f t="shared" si="219"/>
        <v/>
      </c>
    </row>
    <row r="1237" spans="1:65" x14ac:dyDescent="0.25">
      <c r="A1237" s="1" t="s">
        <v>271</v>
      </c>
      <c r="B1237" s="1" t="s">
        <v>99</v>
      </c>
      <c r="C1237" s="1" t="s">
        <v>839</v>
      </c>
      <c r="D1237" s="1">
        <v>7.2999999999999995E-2</v>
      </c>
      <c r="E1237" s="1">
        <v>2.57</v>
      </c>
      <c r="F1237" s="1" t="s">
        <v>1071</v>
      </c>
      <c r="G1237" s="1" t="s">
        <v>52</v>
      </c>
      <c r="H1237" s="1" t="s">
        <v>52</v>
      </c>
      <c r="I1237" s="1" t="s">
        <v>52</v>
      </c>
      <c r="J1237" s="1" t="s">
        <v>52</v>
      </c>
      <c r="K1237" s="1" t="s">
        <v>52</v>
      </c>
      <c r="L1237" s="1" t="s">
        <v>52</v>
      </c>
      <c r="M1237" s="1" t="s">
        <v>52</v>
      </c>
      <c r="N1237" s="1" t="s">
        <v>52</v>
      </c>
      <c r="O1237" s="1" t="s">
        <v>52</v>
      </c>
      <c r="P1237" s="1" t="s">
        <v>52</v>
      </c>
      <c r="Q1237" s="1" t="s">
        <v>52</v>
      </c>
      <c r="R1237" s="1" t="s">
        <v>52</v>
      </c>
      <c r="S1237" s="1" t="s">
        <v>52</v>
      </c>
      <c r="T1237" s="1" t="s">
        <v>52</v>
      </c>
      <c r="U1237" s="1" t="s">
        <v>52</v>
      </c>
      <c r="V1237" s="1" t="s">
        <v>52</v>
      </c>
      <c r="W1237" s="1" t="s">
        <v>52</v>
      </c>
      <c r="X1237" s="1" t="s">
        <v>52</v>
      </c>
      <c r="Y1237" s="1" t="s">
        <v>52</v>
      </c>
      <c r="Z1237" s="1" t="s">
        <v>52</v>
      </c>
      <c r="AA1237" s="1" t="s">
        <v>52</v>
      </c>
      <c r="AB1237" s="1" t="s">
        <v>52</v>
      </c>
      <c r="AC1237" s="1" t="s">
        <v>52</v>
      </c>
      <c r="AD1237" s="1">
        <v>33</v>
      </c>
      <c r="AE1237" s="1">
        <v>1</v>
      </c>
      <c r="AF1237" s="1">
        <v>4</v>
      </c>
      <c r="AG1237" s="1">
        <v>6</v>
      </c>
      <c r="AH1237" s="1">
        <v>0.66600000000000004</v>
      </c>
      <c r="AI1237" s="1">
        <v>-9.8000000000000007</v>
      </c>
      <c r="AJ1237" s="1">
        <v>1</v>
      </c>
      <c r="AK1237" s="1">
        <v>24</v>
      </c>
      <c r="AL1237" s="1">
        <v>15</v>
      </c>
      <c r="AM1237" s="1">
        <v>16</v>
      </c>
      <c r="AN1237" s="1">
        <v>0</v>
      </c>
      <c r="AO1237" s="1">
        <v>0</v>
      </c>
      <c r="AP1237" s="1">
        <v>398</v>
      </c>
      <c r="AQ1237" s="1">
        <v>2</v>
      </c>
      <c r="AR1237" s="1">
        <v>30</v>
      </c>
      <c r="AS1237" s="1">
        <v>26</v>
      </c>
      <c r="AT1237" s="1">
        <v>328</v>
      </c>
      <c r="AU1237" s="1">
        <v>389</v>
      </c>
      <c r="AV1237" s="1">
        <v>96</v>
      </c>
      <c r="AW1237" s="1">
        <v>7</v>
      </c>
      <c r="AX1237" s="1">
        <v>1</v>
      </c>
      <c r="AY1237" t="str">
        <f t="shared" si="209"/>
        <v>2021_02_DEN</v>
      </c>
      <c r="AZ1237" t="str">
        <f t="shared" si="210"/>
        <v>N.Fant</v>
      </c>
      <c r="BA1237" t="str">
        <f t="shared" si="211"/>
        <v/>
      </c>
      <c r="BB1237" t="str">
        <f t="shared" si="212"/>
        <v>2021_02_DEN</v>
      </c>
      <c r="BC1237" t="str">
        <f t="shared" si="213"/>
        <v/>
      </c>
      <c r="BD1237">
        <f>COUNTIFS($BB$1:BB1237,BB1237,$BC$1:BC1237,"ru")</f>
        <v>3</v>
      </c>
      <c r="BE1237" t="str">
        <f t="shared" si="214"/>
        <v>re</v>
      </c>
      <c r="BF1237">
        <f>COUNTIFS($BB$1:BB1237,BB1237,$BE$1:BE1237,"re")</f>
        <v>5</v>
      </c>
      <c r="BG1237" t="str">
        <f t="shared" si="215"/>
        <v>32021_02_DEN</v>
      </c>
      <c r="BH1237" t="str">
        <f t="shared" si="216"/>
        <v>re52021_02_DEN</v>
      </c>
      <c r="BI1237" t="str">
        <f t="shared" si="217"/>
        <v>2021_02_DENN.Fant</v>
      </c>
      <c r="BJ1237" t="str">
        <f t="shared" si="218"/>
        <v>2021_DEN_N.Fant</v>
      </c>
      <c r="BK1237" t="str">
        <f>IF(ISERROR(MATCH(LEFT(C1237,5)&amp;B1237&amp;"_"&amp;A1237,$BK$1:BK1236,0)),LEFT(C1237,5)&amp;B1237&amp;"_"&amp;A1237,"")</f>
        <v/>
      </c>
      <c r="BL1237">
        <f>COUNTIFS($B$1:B1237,B1237)-COUNTIFS($B$1:B1237,B1237,$BK$1:BK1237,"")</f>
        <v>11</v>
      </c>
      <c r="BM1237" t="str">
        <f t="shared" si="219"/>
        <v/>
      </c>
    </row>
    <row r="1238" spans="1:65" x14ac:dyDescent="0.25">
      <c r="A1238" s="1" t="s">
        <v>294</v>
      </c>
      <c r="B1238" s="1" t="s">
        <v>90</v>
      </c>
      <c r="C1238" s="1" t="s">
        <v>1638</v>
      </c>
      <c r="D1238" s="1">
        <v>4.2000000000000003E-2</v>
      </c>
      <c r="E1238" s="1">
        <v>2.63</v>
      </c>
      <c r="F1238" s="1" t="s">
        <v>1885</v>
      </c>
      <c r="G1238" s="1" t="s">
        <v>52</v>
      </c>
      <c r="H1238" s="1" t="s">
        <v>52</v>
      </c>
      <c r="I1238" s="1" t="s">
        <v>52</v>
      </c>
      <c r="J1238" s="1" t="s">
        <v>52</v>
      </c>
      <c r="K1238" s="1" t="s">
        <v>52</v>
      </c>
      <c r="L1238" s="1" t="s">
        <v>52</v>
      </c>
      <c r="M1238" s="1" t="s">
        <v>52</v>
      </c>
      <c r="N1238" s="1" t="s">
        <v>52</v>
      </c>
      <c r="O1238" s="1" t="s">
        <v>52</v>
      </c>
      <c r="P1238" s="1" t="s">
        <v>52</v>
      </c>
      <c r="Q1238" s="1" t="s">
        <v>52</v>
      </c>
      <c r="R1238" s="1" t="s">
        <v>52</v>
      </c>
      <c r="S1238" s="1" t="s">
        <v>52</v>
      </c>
      <c r="T1238" s="1" t="s">
        <v>52</v>
      </c>
      <c r="U1238" s="1" t="s">
        <v>52</v>
      </c>
      <c r="V1238" s="1" t="s">
        <v>52</v>
      </c>
      <c r="W1238" s="1" t="s">
        <v>52</v>
      </c>
      <c r="X1238" s="1" t="s">
        <v>52</v>
      </c>
      <c r="Y1238" s="1" t="s">
        <v>52</v>
      </c>
      <c r="Z1238" s="1" t="s">
        <v>52</v>
      </c>
      <c r="AA1238" s="1" t="s">
        <v>52</v>
      </c>
      <c r="AB1238" s="1" t="s">
        <v>52</v>
      </c>
      <c r="AC1238" s="1" t="s">
        <v>52</v>
      </c>
      <c r="AD1238" s="1">
        <v>33</v>
      </c>
      <c r="AE1238" s="1">
        <v>0</v>
      </c>
      <c r="AF1238" s="1">
        <v>3</v>
      </c>
      <c r="AG1238" s="1">
        <v>7</v>
      </c>
      <c r="AH1238" s="1">
        <v>0.42799999999999999</v>
      </c>
      <c r="AI1238" s="1">
        <v>-39.04</v>
      </c>
      <c r="AJ1238" s="1">
        <v>2</v>
      </c>
      <c r="AK1238" s="1">
        <v>47</v>
      </c>
      <c r="AL1238" s="1">
        <v>28</v>
      </c>
      <c r="AM1238" s="1">
        <v>20</v>
      </c>
      <c r="AN1238" s="1">
        <v>0</v>
      </c>
      <c r="AO1238" s="1">
        <v>0</v>
      </c>
      <c r="AP1238" s="1">
        <v>461</v>
      </c>
      <c r="AQ1238" s="1">
        <v>3</v>
      </c>
      <c r="AR1238" s="1">
        <v>19</v>
      </c>
      <c r="AS1238" s="1">
        <v>32</v>
      </c>
      <c r="AT1238" s="1">
        <v>387</v>
      </c>
      <c r="AU1238" s="1">
        <v>344</v>
      </c>
      <c r="AV1238" s="1">
        <v>103</v>
      </c>
      <c r="AW1238" s="1">
        <v>6</v>
      </c>
      <c r="AX1238" s="1">
        <v>3</v>
      </c>
      <c r="AY1238" t="str">
        <f t="shared" si="209"/>
        <v>2021_04_PHI</v>
      </c>
      <c r="AZ1238" t="str">
        <f t="shared" si="210"/>
        <v>Q.Watkins</v>
      </c>
      <c r="BA1238" t="str">
        <f t="shared" si="211"/>
        <v/>
      </c>
      <c r="BB1238" t="str">
        <f t="shared" si="212"/>
        <v>2021_04_PHI</v>
      </c>
      <c r="BC1238" t="str">
        <f t="shared" si="213"/>
        <v/>
      </c>
      <c r="BD1238">
        <f>COUNTIFS($BB$1:BB1238,BB1238,$BC$1:BC1238,"ru")</f>
        <v>4</v>
      </c>
      <c r="BE1238" t="str">
        <f t="shared" si="214"/>
        <v>re</v>
      </c>
      <c r="BF1238">
        <f>COUNTIFS($BB$1:BB1238,BB1238,$BE$1:BE1238,"re")</f>
        <v>7</v>
      </c>
      <c r="BG1238" t="str">
        <f t="shared" si="215"/>
        <v>42021_04_PHI</v>
      </c>
      <c r="BH1238" t="str">
        <f t="shared" si="216"/>
        <v>re72021_04_PHI</v>
      </c>
      <c r="BI1238" t="str">
        <f t="shared" si="217"/>
        <v>2021_04_PHIQ.Watkins</v>
      </c>
      <c r="BJ1238" t="str">
        <f t="shared" si="218"/>
        <v>2021_PHI_Q.Watkins</v>
      </c>
      <c r="BK1238" t="str">
        <f>IF(ISERROR(MATCH(LEFT(C1238,5)&amp;B1238&amp;"_"&amp;A1238,$BK$1:BK1237,0)),LEFT(C1238,5)&amp;B1238&amp;"_"&amp;A1238,"")</f>
        <v/>
      </c>
      <c r="BL1238">
        <f>COUNTIFS($B$1:B1238,B1238)-COUNTIFS($B$1:B1238,B1238,$BK$1:BK1238,"")</f>
        <v>9</v>
      </c>
      <c r="BM1238" t="str">
        <f t="shared" si="219"/>
        <v/>
      </c>
    </row>
    <row r="1239" spans="1:65" x14ac:dyDescent="0.25">
      <c r="A1239" s="1" t="s">
        <v>1469</v>
      </c>
      <c r="B1239" s="1" t="s">
        <v>98</v>
      </c>
      <c r="C1239" s="1" t="s">
        <v>1245</v>
      </c>
      <c r="D1239" s="1">
        <v>1.2E-2</v>
      </c>
      <c r="E1239" s="1">
        <v>0.71</v>
      </c>
      <c r="F1239" s="1" t="s">
        <v>1470</v>
      </c>
      <c r="G1239" s="1" t="s">
        <v>52</v>
      </c>
      <c r="H1239" s="1" t="s">
        <v>52</v>
      </c>
      <c r="I1239" s="1" t="s">
        <v>52</v>
      </c>
      <c r="J1239" s="1" t="s">
        <v>52</v>
      </c>
      <c r="K1239" s="1" t="s">
        <v>52</v>
      </c>
      <c r="L1239" s="1" t="s">
        <v>52</v>
      </c>
      <c r="M1239" s="1" t="s">
        <v>52</v>
      </c>
      <c r="N1239" s="1" t="s">
        <v>52</v>
      </c>
      <c r="O1239" s="1" t="s">
        <v>52</v>
      </c>
      <c r="P1239" s="1" t="s">
        <v>52</v>
      </c>
      <c r="Q1239" s="1" t="s">
        <v>52</v>
      </c>
      <c r="R1239" s="1" t="s">
        <v>52</v>
      </c>
      <c r="S1239" s="1" t="s">
        <v>52</v>
      </c>
      <c r="T1239" s="1" t="s">
        <v>52</v>
      </c>
      <c r="U1239" s="1" t="s">
        <v>52</v>
      </c>
      <c r="V1239" s="1" t="s">
        <v>52</v>
      </c>
      <c r="W1239" s="1" t="s">
        <v>52</v>
      </c>
      <c r="X1239" s="1" t="s">
        <v>52</v>
      </c>
      <c r="Y1239" s="1" t="s">
        <v>52</v>
      </c>
      <c r="Z1239" s="1" t="s">
        <v>52</v>
      </c>
      <c r="AA1239" s="1" t="s">
        <v>52</v>
      </c>
      <c r="AB1239" s="1" t="s">
        <v>52</v>
      </c>
      <c r="AC1239" s="1" t="s">
        <v>52</v>
      </c>
      <c r="AD1239" s="1">
        <v>33</v>
      </c>
      <c r="AE1239" s="1">
        <v>0</v>
      </c>
      <c r="AF1239" s="1">
        <v>3</v>
      </c>
      <c r="AG1239" s="1">
        <v>4</v>
      </c>
      <c r="AH1239" s="1">
        <v>0.75</v>
      </c>
      <c r="AI1239" s="1">
        <v>3.58</v>
      </c>
      <c r="AJ1239" s="1">
        <v>1</v>
      </c>
      <c r="AK1239" s="1">
        <v>26</v>
      </c>
      <c r="AL1239" s="1">
        <v>9</v>
      </c>
      <c r="AM1239" s="1">
        <v>13</v>
      </c>
      <c r="AN1239" s="1">
        <v>1</v>
      </c>
      <c r="AO1239" s="1">
        <v>0</v>
      </c>
      <c r="AP1239" s="1">
        <v>342</v>
      </c>
      <c r="AQ1239" s="1">
        <v>1</v>
      </c>
      <c r="AR1239" s="1">
        <v>15</v>
      </c>
      <c r="AS1239" s="1">
        <v>38</v>
      </c>
      <c r="AT1239" s="1">
        <v>318</v>
      </c>
      <c r="AU1239" s="1">
        <v>314</v>
      </c>
      <c r="AV1239" s="1">
        <v>45</v>
      </c>
      <c r="AW1239" s="1">
        <v>0</v>
      </c>
      <c r="AX1239" s="1">
        <v>0</v>
      </c>
      <c r="AY1239" t="str">
        <f t="shared" si="209"/>
        <v>2021_03_PIT</v>
      </c>
      <c r="AZ1239" t="str">
        <f t="shared" si="210"/>
        <v>R.McCloud</v>
      </c>
      <c r="BA1239" t="str">
        <f t="shared" si="211"/>
        <v/>
      </c>
      <c r="BB1239" t="str">
        <f t="shared" si="212"/>
        <v>2021_03_PIT</v>
      </c>
      <c r="BC1239" t="str">
        <f t="shared" si="213"/>
        <v/>
      </c>
      <c r="BD1239">
        <f>COUNTIFS($BB$1:BB1239,BB1239,$BC$1:BC1239,"ru")</f>
        <v>1</v>
      </c>
      <c r="BE1239" t="str">
        <f t="shared" si="214"/>
        <v>re</v>
      </c>
      <c r="BF1239">
        <f>COUNTIFS($BB$1:BB1239,BB1239,$BE$1:BE1239,"re")</f>
        <v>3</v>
      </c>
      <c r="BG1239" t="str">
        <f t="shared" si="215"/>
        <v>12021_03_PIT</v>
      </c>
      <c r="BH1239" t="str">
        <f t="shared" si="216"/>
        <v>re32021_03_PIT</v>
      </c>
      <c r="BI1239" t="str">
        <f t="shared" si="217"/>
        <v>2021_03_PITR.McCloud</v>
      </c>
      <c r="BJ1239" t="str">
        <f t="shared" si="218"/>
        <v>2021_PIT_R.McCloud</v>
      </c>
      <c r="BK1239" t="str">
        <f>IF(ISERROR(MATCH(LEFT(C1239,5)&amp;B1239&amp;"_"&amp;A1239,$BK$1:BK1238,0)),LEFT(C1239,5)&amp;B1239&amp;"_"&amp;A1239,"")</f>
        <v>2021_PIT_R.McCloud</v>
      </c>
      <c r="BL1239">
        <f>COUNTIFS($B$1:B1239,B1239)-COUNTIFS($B$1:B1239,B1239,$BK$1:BK1239,"")</f>
        <v>11</v>
      </c>
      <c r="BM1239" t="str">
        <f t="shared" si="219"/>
        <v>2021_PIT11</v>
      </c>
    </row>
    <row r="1240" spans="1:65" x14ac:dyDescent="0.25">
      <c r="A1240" s="1" t="s">
        <v>229</v>
      </c>
      <c r="B1240" s="1" t="s">
        <v>100</v>
      </c>
      <c r="C1240" s="1" t="s">
        <v>2072</v>
      </c>
      <c r="D1240" s="1">
        <v>0.121</v>
      </c>
      <c r="E1240" s="1">
        <v>5.24</v>
      </c>
      <c r="F1240" s="1" t="s">
        <v>2267</v>
      </c>
      <c r="G1240" s="1" t="s">
        <v>52</v>
      </c>
      <c r="H1240" s="1" t="s">
        <v>52</v>
      </c>
      <c r="I1240" s="1" t="s">
        <v>52</v>
      </c>
      <c r="J1240" s="1" t="s">
        <v>52</v>
      </c>
      <c r="K1240" s="1" t="s">
        <v>52</v>
      </c>
      <c r="L1240" s="1" t="s">
        <v>52</v>
      </c>
      <c r="M1240" s="1" t="s">
        <v>52</v>
      </c>
      <c r="N1240" s="1" t="s">
        <v>52</v>
      </c>
      <c r="O1240" s="1" t="s">
        <v>52</v>
      </c>
      <c r="P1240" s="1" t="s">
        <v>52</v>
      </c>
      <c r="Q1240" s="1" t="s">
        <v>52</v>
      </c>
      <c r="R1240" s="1" t="s">
        <v>52</v>
      </c>
      <c r="S1240" s="1" t="s">
        <v>52</v>
      </c>
      <c r="T1240" s="1" t="s">
        <v>52</v>
      </c>
      <c r="U1240" s="1" t="s">
        <v>52</v>
      </c>
      <c r="V1240" s="1" t="s">
        <v>52</v>
      </c>
      <c r="W1240" s="1" t="s">
        <v>52</v>
      </c>
      <c r="X1240" s="1" t="s">
        <v>52</v>
      </c>
      <c r="Y1240" s="1" t="s">
        <v>52</v>
      </c>
      <c r="Z1240" s="1" t="s">
        <v>52</v>
      </c>
      <c r="AA1240" s="1" t="s">
        <v>52</v>
      </c>
      <c r="AB1240" s="1" t="s">
        <v>52</v>
      </c>
      <c r="AC1240" s="1" t="s">
        <v>52</v>
      </c>
      <c r="AD1240" s="1">
        <v>32</v>
      </c>
      <c r="AE1240" s="1">
        <v>0</v>
      </c>
      <c r="AF1240" s="1">
        <v>4</v>
      </c>
      <c r="AG1240" s="1">
        <v>5</v>
      </c>
      <c r="AH1240" s="1">
        <v>0.8</v>
      </c>
      <c r="AI1240" s="1">
        <v>19.12</v>
      </c>
      <c r="AJ1240" s="1">
        <v>3</v>
      </c>
      <c r="AK1240" s="1">
        <v>42</v>
      </c>
      <c r="AL1240" s="1">
        <v>12</v>
      </c>
      <c r="AM1240" s="1">
        <v>12</v>
      </c>
      <c r="AN1240" s="1">
        <v>0</v>
      </c>
      <c r="AO1240" s="1">
        <v>0</v>
      </c>
      <c r="AP1240" s="1">
        <v>252</v>
      </c>
      <c r="AQ1240" s="1">
        <v>2</v>
      </c>
      <c r="AR1240" s="1">
        <v>37</v>
      </c>
      <c r="AS1240" s="1">
        <v>13</v>
      </c>
      <c r="AT1240" s="1">
        <v>119</v>
      </c>
      <c r="AU1240" s="1">
        <v>200</v>
      </c>
      <c r="AV1240" s="1">
        <v>143</v>
      </c>
      <c r="AW1240" s="1">
        <v>6</v>
      </c>
      <c r="AX1240" s="1">
        <v>4</v>
      </c>
      <c r="AY1240" t="str">
        <f t="shared" si="209"/>
        <v>2021_05_CHI</v>
      </c>
      <c r="AZ1240" t="str">
        <f t="shared" si="210"/>
        <v>A.Robinson</v>
      </c>
      <c r="BA1240" t="str">
        <f t="shared" si="211"/>
        <v/>
      </c>
      <c r="BB1240" t="str">
        <f t="shared" si="212"/>
        <v>2021_05_CHI</v>
      </c>
      <c r="BC1240" t="str">
        <f t="shared" si="213"/>
        <v/>
      </c>
      <c r="BD1240">
        <f>COUNTIFS($BB$1:BB1240,BB1240,$BC$1:BC1240,"ru")</f>
        <v>3</v>
      </c>
      <c r="BE1240" t="str">
        <f t="shared" si="214"/>
        <v>re</v>
      </c>
      <c r="BF1240">
        <f>COUNTIFS($BB$1:BB1240,BB1240,$BE$1:BE1240,"re")</f>
        <v>3</v>
      </c>
      <c r="BG1240" t="str">
        <f t="shared" si="215"/>
        <v>32021_05_CHI</v>
      </c>
      <c r="BH1240" t="str">
        <f t="shared" si="216"/>
        <v>re32021_05_CHI</v>
      </c>
      <c r="BI1240" t="str">
        <f t="shared" si="217"/>
        <v>2021_05_CHIA.Robinson</v>
      </c>
      <c r="BJ1240" t="str">
        <f t="shared" si="218"/>
        <v>2021_CHI_A.Robinson</v>
      </c>
      <c r="BK1240" t="str">
        <f>IF(ISERROR(MATCH(LEFT(C1240,5)&amp;B1240&amp;"_"&amp;A1240,$BK$1:BK1239,0)),LEFT(C1240,5)&amp;B1240&amp;"_"&amp;A1240,"")</f>
        <v/>
      </c>
      <c r="BL1240">
        <f>COUNTIFS($B$1:B1240,B1240)-COUNTIFS($B$1:B1240,B1240,$BK$1:BK1240,"")</f>
        <v>10</v>
      </c>
      <c r="BM1240" t="str">
        <f t="shared" si="219"/>
        <v/>
      </c>
    </row>
    <row r="1241" spans="1:65" x14ac:dyDescent="0.25">
      <c r="A1241" s="1" t="s">
        <v>1162</v>
      </c>
      <c r="B1241" s="1" t="s">
        <v>95</v>
      </c>
      <c r="C1241" s="1" t="s">
        <v>2069</v>
      </c>
      <c r="D1241" s="1">
        <v>8.8999999999999996E-2</v>
      </c>
      <c r="E1241" s="1">
        <v>3.91</v>
      </c>
      <c r="F1241" s="1" t="s">
        <v>2268</v>
      </c>
      <c r="G1241" s="1" t="s">
        <v>52</v>
      </c>
      <c r="H1241" s="1" t="s">
        <v>52</v>
      </c>
      <c r="I1241" s="1" t="s">
        <v>52</v>
      </c>
      <c r="J1241" s="1" t="s">
        <v>52</v>
      </c>
      <c r="K1241" s="1" t="s">
        <v>52</v>
      </c>
      <c r="L1241" s="1" t="s">
        <v>52</v>
      </c>
      <c r="M1241" s="1" t="s">
        <v>52</v>
      </c>
      <c r="N1241" s="1" t="s">
        <v>52</v>
      </c>
      <c r="O1241" s="1" t="s">
        <v>52</v>
      </c>
      <c r="P1241" s="1" t="s">
        <v>52</v>
      </c>
      <c r="Q1241" s="1" t="s">
        <v>52</v>
      </c>
      <c r="R1241" s="1" t="s">
        <v>52</v>
      </c>
      <c r="S1241" s="1" t="s">
        <v>52</v>
      </c>
      <c r="T1241" s="1" t="s">
        <v>52</v>
      </c>
      <c r="U1241" s="1" t="s">
        <v>52</v>
      </c>
      <c r="V1241" s="1" t="s">
        <v>52</v>
      </c>
      <c r="W1241" s="1" t="s">
        <v>52</v>
      </c>
      <c r="X1241" s="1" t="s">
        <v>52</v>
      </c>
      <c r="Y1241" s="1" t="s">
        <v>52</v>
      </c>
      <c r="Z1241" s="1" t="s">
        <v>52</v>
      </c>
      <c r="AA1241" s="1" t="s">
        <v>52</v>
      </c>
      <c r="AB1241" s="1" t="s">
        <v>52</v>
      </c>
      <c r="AC1241" s="1" t="s">
        <v>52</v>
      </c>
      <c r="AD1241" s="1">
        <v>32</v>
      </c>
      <c r="AE1241" s="1">
        <v>0</v>
      </c>
      <c r="AF1241" s="1">
        <v>2</v>
      </c>
      <c r="AG1241" s="1">
        <v>4</v>
      </c>
      <c r="AH1241" s="1">
        <v>0.5</v>
      </c>
      <c r="AI1241" s="1">
        <v>-45.49</v>
      </c>
      <c r="AJ1241" s="1">
        <v>2</v>
      </c>
      <c r="AK1241" s="1">
        <v>24</v>
      </c>
      <c r="AL1241" s="1">
        <v>15</v>
      </c>
      <c r="AM1241" s="1">
        <v>11</v>
      </c>
      <c r="AN1241" s="1">
        <v>0</v>
      </c>
      <c r="AO1241" s="1">
        <v>0</v>
      </c>
      <c r="AP1241" s="1">
        <v>338</v>
      </c>
      <c r="AQ1241" s="1">
        <v>1</v>
      </c>
      <c r="AR1241" s="1">
        <v>28</v>
      </c>
      <c r="AS1241" s="1">
        <v>15</v>
      </c>
      <c r="AT1241" s="1">
        <v>192</v>
      </c>
      <c r="AU1241" s="1">
        <v>261</v>
      </c>
      <c r="AV1241" s="1">
        <v>152</v>
      </c>
      <c r="AW1241" s="1">
        <v>4</v>
      </c>
      <c r="AX1241" s="1">
        <v>1</v>
      </c>
      <c r="AY1241" t="str">
        <f t="shared" si="209"/>
        <v>2021_05_SF</v>
      </c>
      <c r="AZ1241" t="str">
        <f t="shared" si="210"/>
        <v>B.Aiyuk</v>
      </c>
      <c r="BA1241" t="str">
        <f t="shared" si="211"/>
        <v/>
      </c>
      <c r="BB1241" t="str">
        <f t="shared" si="212"/>
        <v>2021_05_SF</v>
      </c>
      <c r="BC1241" t="str">
        <f t="shared" si="213"/>
        <v/>
      </c>
      <c r="BD1241">
        <f>COUNTIFS($BB$1:BB1241,BB1241,$BC$1:BC1241,"ru")</f>
        <v>5</v>
      </c>
      <c r="BE1241" t="str">
        <f t="shared" si="214"/>
        <v>re</v>
      </c>
      <c r="BF1241">
        <f>COUNTIFS($BB$1:BB1241,BB1241,$BE$1:BE1241,"re")</f>
        <v>4</v>
      </c>
      <c r="BG1241" t="str">
        <f t="shared" si="215"/>
        <v>52021_05_SF</v>
      </c>
      <c r="BH1241" t="str">
        <f t="shared" si="216"/>
        <v>re42021_05_SF</v>
      </c>
      <c r="BI1241" t="str">
        <f t="shared" si="217"/>
        <v>2021_05_SFB.Aiyuk</v>
      </c>
      <c r="BJ1241" t="str">
        <f t="shared" si="218"/>
        <v>2021_SF_B.Aiyuk</v>
      </c>
      <c r="BK1241" t="str">
        <f>IF(ISERROR(MATCH(LEFT(C1241,5)&amp;B1241&amp;"_"&amp;A1241,$BK$1:BK1240,0)),LEFT(C1241,5)&amp;B1241&amp;"_"&amp;A1241,"")</f>
        <v/>
      </c>
      <c r="BL1241">
        <f>COUNTIFS($B$1:B1241,B1241)-COUNTIFS($B$1:B1241,B1241,$BK$1:BK1241,"")</f>
        <v>14</v>
      </c>
      <c r="BM1241" t="str">
        <f t="shared" si="219"/>
        <v/>
      </c>
    </row>
    <row r="1242" spans="1:65" x14ac:dyDescent="0.25">
      <c r="A1242" s="1" t="s">
        <v>1045</v>
      </c>
      <c r="B1242" s="1" t="s">
        <v>83</v>
      </c>
      <c r="C1242" s="1" t="s">
        <v>2423</v>
      </c>
      <c r="D1242" s="1">
        <v>1.4999999999999999E-2</v>
      </c>
      <c r="E1242" s="1">
        <v>0.93</v>
      </c>
      <c r="F1242" s="1" t="s">
        <v>2621</v>
      </c>
      <c r="G1242" s="1" t="s">
        <v>52</v>
      </c>
      <c r="H1242" s="1" t="s">
        <v>52</v>
      </c>
      <c r="I1242" s="1" t="s">
        <v>52</v>
      </c>
      <c r="J1242" s="1" t="s">
        <v>52</v>
      </c>
      <c r="K1242" s="1" t="s">
        <v>52</v>
      </c>
      <c r="L1242" s="1" t="s">
        <v>52</v>
      </c>
      <c r="M1242" s="1" t="s">
        <v>52</v>
      </c>
      <c r="N1242" s="1" t="s">
        <v>52</v>
      </c>
      <c r="O1242" s="1" t="s">
        <v>52</v>
      </c>
      <c r="P1242" s="1" t="s">
        <v>52</v>
      </c>
      <c r="Q1242" s="1" t="s">
        <v>52</v>
      </c>
      <c r="R1242" s="1" t="s">
        <v>52</v>
      </c>
      <c r="S1242" s="1" t="s">
        <v>52</v>
      </c>
      <c r="T1242" s="1" t="s">
        <v>52</v>
      </c>
      <c r="U1242" s="1" t="s">
        <v>52</v>
      </c>
      <c r="V1242" s="1" t="s">
        <v>52</v>
      </c>
      <c r="W1242" s="1" t="s">
        <v>52</v>
      </c>
      <c r="X1242" s="1" t="s">
        <v>52</v>
      </c>
      <c r="Y1242" s="1" t="s">
        <v>52</v>
      </c>
      <c r="Z1242" s="1" t="s">
        <v>52</v>
      </c>
      <c r="AA1242" s="1" t="s">
        <v>52</v>
      </c>
      <c r="AB1242" s="1" t="s">
        <v>52</v>
      </c>
      <c r="AC1242" s="1" t="s">
        <v>52</v>
      </c>
      <c r="AD1242" s="1">
        <v>32</v>
      </c>
      <c r="AE1242" s="1">
        <v>0</v>
      </c>
      <c r="AF1242" s="1">
        <v>3</v>
      </c>
      <c r="AG1242" s="1">
        <v>3</v>
      </c>
      <c r="AH1242" s="1">
        <v>1</v>
      </c>
      <c r="AI1242" s="1">
        <v>27.71</v>
      </c>
      <c r="AJ1242" s="1">
        <v>1</v>
      </c>
      <c r="AK1242" s="1">
        <v>24</v>
      </c>
      <c r="AL1242" s="1">
        <v>8</v>
      </c>
      <c r="AM1242" s="1">
        <v>9</v>
      </c>
      <c r="AN1242" s="1">
        <v>0</v>
      </c>
      <c r="AO1242" s="1">
        <v>0</v>
      </c>
      <c r="AP1242" s="1">
        <v>308</v>
      </c>
      <c r="AQ1242" s="1">
        <v>2</v>
      </c>
      <c r="AR1242" s="1">
        <v>23</v>
      </c>
      <c r="AS1242" s="1">
        <v>17</v>
      </c>
      <c r="AT1242" s="1">
        <v>207</v>
      </c>
      <c r="AU1242" s="1">
        <v>423</v>
      </c>
      <c r="AV1242" s="1">
        <v>118</v>
      </c>
      <c r="AW1242" s="1">
        <v>2</v>
      </c>
      <c r="AX1242" s="1">
        <v>2</v>
      </c>
      <c r="AY1242" t="str">
        <f t="shared" si="209"/>
        <v>2021_06_CAR</v>
      </c>
      <c r="AZ1242" t="str">
        <f t="shared" si="210"/>
        <v>B.Zylstra</v>
      </c>
      <c r="BA1242" t="str">
        <f t="shared" si="211"/>
        <v/>
      </c>
      <c r="BB1242" t="str">
        <f t="shared" si="212"/>
        <v>2021_06_CAR</v>
      </c>
      <c r="BC1242" t="str">
        <f t="shared" si="213"/>
        <v/>
      </c>
      <c r="BD1242">
        <f>COUNTIFS($BB$1:BB1242,BB1242,$BC$1:BC1242,"ru")</f>
        <v>4</v>
      </c>
      <c r="BE1242" t="str">
        <f t="shared" si="214"/>
        <v>re</v>
      </c>
      <c r="BF1242">
        <f>COUNTIFS($BB$1:BB1242,BB1242,$BE$1:BE1242,"re")</f>
        <v>5</v>
      </c>
      <c r="BG1242" t="str">
        <f t="shared" si="215"/>
        <v>42021_06_CAR</v>
      </c>
      <c r="BH1242" t="str">
        <f t="shared" si="216"/>
        <v>re52021_06_CAR</v>
      </c>
      <c r="BI1242" t="str">
        <f t="shared" si="217"/>
        <v>2021_06_CARB.Zylstra</v>
      </c>
      <c r="BJ1242" t="str">
        <f t="shared" si="218"/>
        <v>2021_CAR_B.Zylstra</v>
      </c>
      <c r="BK1242" t="str">
        <f>IF(ISERROR(MATCH(LEFT(C1242,5)&amp;B1242&amp;"_"&amp;A1242,$BK$1:BK1241,0)),LEFT(C1242,5)&amp;B1242&amp;"_"&amp;A1242,"")</f>
        <v/>
      </c>
      <c r="BL1242">
        <f>COUNTIFS($B$1:B1242,B1242)-COUNTIFS($B$1:B1242,B1242,$BK$1:BK1242,"")</f>
        <v>12</v>
      </c>
      <c r="BM1242" t="str">
        <f t="shared" si="219"/>
        <v/>
      </c>
    </row>
    <row r="1243" spans="1:65" x14ac:dyDescent="0.25">
      <c r="A1243" s="1" t="s">
        <v>266</v>
      </c>
      <c r="B1243" s="1" t="s">
        <v>69</v>
      </c>
      <c r="C1243" s="1" t="s">
        <v>1657</v>
      </c>
      <c r="D1243" s="1">
        <v>0.12</v>
      </c>
      <c r="E1243" s="1">
        <v>1.8</v>
      </c>
      <c r="F1243" s="1" t="s">
        <v>1886</v>
      </c>
      <c r="G1243" s="1" t="s">
        <v>52</v>
      </c>
      <c r="H1243" s="1" t="s">
        <v>52</v>
      </c>
      <c r="I1243" s="1" t="s">
        <v>52</v>
      </c>
      <c r="J1243" s="1" t="s">
        <v>52</v>
      </c>
      <c r="K1243" s="1" t="s">
        <v>52</v>
      </c>
      <c r="L1243" s="1" t="s">
        <v>52</v>
      </c>
      <c r="M1243" s="1" t="s">
        <v>52</v>
      </c>
      <c r="N1243" s="1" t="s">
        <v>52</v>
      </c>
      <c r="O1243" s="1" t="s">
        <v>52</v>
      </c>
      <c r="P1243" s="1" t="s">
        <v>52</v>
      </c>
      <c r="Q1243" s="1" t="s">
        <v>52</v>
      </c>
      <c r="R1243" s="1" t="s">
        <v>52</v>
      </c>
      <c r="S1243" s="1" t="s">
        <v>52</v>
      </c>
      <c r="T1243" s="1" t="s">
        <v>52</v>
      </c>
      <c r="U1243" s="1" t="s">
        <v>52</v>
      </c>
      <c r="V1243" s="1" t="s">
        <v>52</v>
      </c>
      <c r="W1243" s="1" t="s">
        <v>52</v>
      </c>
      <c r="X1243" s="1" t="s">
        <v>52</v>
      </c>
      <c r="Y1243" s="1" t="s">
        <v>52</v>
      </c>
      <c r="Z1243" s="1" t="s">
        <v>52</v>
      </c>
      <c r="AA1243" s="1" t="s">
        <v>52</v>
      </c>
      <c r="AB1243" s="1" t="s">
        <v>52</v>
      </c>
      <c r="AC1243" s="1" t="s">
        <v>52</v>
      </c>
      <c r="AD1243" s="1">
        <v>32</v>
      </c>
      <c r="AE1243" s="1">
        <v>1</v>
      </c>
      <c r="AF1243" s="1">
        <v>4</v>
      </c>
      <c r="AG1243" s="1">
        <v>5</v>
      </c>
      <c r="AH1243" s="1">
        <v>0.8</v>
      </c>
      <c r="AI1243" s="1">
        <v>17.46</v>
      </c>
      <c r="AJ1243" s="1">
        <v>1</v>
      </c>
      <c r="AK1243" s="1">
        <v>32</v>
      </c>
      <c r="AL1243" s="1">
        <v>7</v>
      </c>
      <c r="AM1243" s="1">
        <v>10</v>
      </c>
      <c r="AN1243" s="1">
        <v>0</v>
      </c>
      <c r="AO1243" s="1">
        <v>0</v>
      </c>
      <c r="AP1243" s="1">
        <v>294</v>
      </c>
      <c r="AQ1243" s="1">
        <v>2</v>
      </c>
      <c r="AR1243" s="1">
        <v>8</v>
      </c>
      <c r="AS1243" s="1">
        <v>33</v>
      </c>
      <c r="AT1243" s="1">
        <v>320</v>
      </c>
      <c r="AU1243" s="1">
        <v>217</v>
      </c>
      <c r="AV1243" s="1">
        <v>-1</v>
      </c>
      <c r="AW1243" s="1">
        <v>0</v>
      </c>
      <c r="AX1243" s="1">
        <v>0</v>
      </c>
      <c r="AY1243" t="str">
        <f t="shared" si="209"/>
        <v>2021_04_NE</v>
      </c>
      <c r="AZ1243" t="str">
        <f t="shared" si="210"/>
        <v>H.Henry</v>
      </c>
      <c r="BA1243" t="str">
        <f t="shared" si="211"/>
        <v/>
      </c>
      <c r="BB1243" t="str">
        <f t="shared" si="212"/>
        <v>2021_04_NE</v>
      </c>
      <c r="BC1243" t="str">
        <f t="shared" si="213"/>
        <v/>
      </c>
      <c r="BD1243">
        <f>COUNTIFS($BB$1:BB1243,BB1243,$BC$1:BC1243,"ru")</f>
        <v>4</v>
      </c>
      <c r="BE1243" t="str">
        <f t="shared" si="214"/>
        <v>re</v>
      </c>
      <c r="BF1243">
        <f>COUNTIFS($BB$1:BB1243,BB1243,$BE$1:BE1243,"re")</f>
        <v>7</v>
      </c>
      <c r="BG1243" t="str">
        <f t="shared" si="215"/>
        <v>42021_04_NE</v>
      </c>
      <c r="BH1243" t="str">
        <f t="shared" si="216"/>
        <v>re72021_04_NE</v>
      </c>
      <c r="BI1243" t="str">
        <f t="shared" si="217"/>
        <v>2021_04_NEH.Henry</v>
      </c>
      <c r="BJ1243" t="str">
        <f t="shared" si="218"/>
        <v>2021_NE_H.Henry</v>
      </c>
      <c r="BK1243" t="str">
        <f>IF(ISERROR(MATCH(LEFT(C1243,5)&amp;B1243&amp;"_"&amp;A1243,$BK$1:BK1242,0)),LEFT(C1243,5)&amp;B1243&amp;"_"&amp;A1243,"")</f>
        <v/>
      </c>
      <c r="BL1243">
        <f>COUNTIFS($B$1:B1243,B1243)-COUNTIFS($B$1:B1243,B1243,$BK$1:BK1243,"")</f>
        <v>11</v>
      </c>
      <c r="BM1243" t="str">
        <f t="shared" si="219"/>
        <v/>
      </c>
    </row>
    <row r="1244" spans="1:65" x14ac:dyDescent="0.25">
      <c r="A1244" s="1" t="s">
        <v>267</v>
      </c>
      <c r="B1244" s="1" t="s">
        <v>80</v>
      </c>
      <c r="C1244" s="1" t="s">
        <v>1249</v>
      </c>
      <c r="D1244" s="1">
        <v>2.3E-2</v>
      </c>
      <c r="E1244" s="1">
        <v>1.77</v>
      </c>
      <c r="F1244" s="1" t="s">
        <v>1471</v>
      </c>
      <c r="G1244" s="1" t="s">
        <v>52</v>
      </c>
      <c r="H1244" s="1" t="s">
        <v>52</v>
      </c>
      <c r="I1244" s="1" t="s">
        <v>52</v>
      </c>
      <c r="J1244" s="1" t="s">
        <v>52</v>
      </c>
      <c r="K1244" s="1" t="s">
        <v>52</v>
      </c>
      <c r="L1244" s="1" t="s">
        <v>52</v>
      </c>
      <c r="M1244" s="1" t="s">
        <v>52</v>
      </c>
      <c r="N1244" s="1" t="s">
        <v>52</v>
      </c>
      <c r="O1244" s="1" t="s">
        <v>52</v>
      </c>
      <c r="P1244" s="1" t="s">
        <v>52</v>
      </c>
      <c r="Q1244" s="1" t="s">
        <v>52</v>
      </c>
      <c r="R1244" s="1" t="s">
        <v>52</v>
      </c>
      <c r="S1244" s="1" t="s">
        <v>52</v>
      </c>
      <c r="T1244" s="1" t="s">
        <v>52</v>
      </c>
      <c r="U1244" s="1" t="s">
        <v>52</v>
      </c>
      <c r="V1244" s="1" t="s">
        <v>52</v>
      </c>
      <c r="W1244" s="1" t="s">
        <v>52</v>
      </c>
      <c r="X1244" s="1" t="s">
        <v>52</v>
      </c>
      <c r="Y1244" s="1" t="s">
        <v>52</v>
      </c>
      <c r="Z1244" s="1" t="s">
        <v>52</v>
      </c>
      <c r="AA1244" s="1" t="s">
        <v>52</v>
      </c>
      <c r="AB1244" s="1" t="s">
        <v>52</v>
      </c>
      <c r="AC1244" s="1" t="s">
        <v>52</v>
      </c>
      <c r="AD1244" s="1">
        <v>32</v>
      </c>
      <c r="AE1244" s="1">
        <v>0</v>
      </c>
      <c r="AF1244" s="1">
        <v>4</v>
      </c>
      <c r="AG1244" s="1">
        <v>5</v>
      </c>
      <c r="AH1244" s="1">
        <v>0.8</v>
      </c>
      <c r="AI1244" s="1">
        <v>4.62</v>
      </c>
      <c r="AJ1244" s="1">
        <v>2</v>
      </c>
      <c r="AK1244" s="1">
        <v>22</v>
      </c>
      <c r="AL1244" s="1">
        <v>14</v>
      </c>
      <c r="AM1244" s="1">
        <v>14</v>
      </c>
      <c r="AN1244" s="1">
        <v>0</v>
      </c>
      <c r="AO1244" s="1">
        <v>0</v>
      </c>
      <c r="AP1244" s="1">
        <v>193</v>
      </c>
      <c r="AQ1244" s="1">
        <v>1</v>
      </c>
      <c r="AR1244" s="1">
        <v>17</v>
      </c>
      <c r="AS1244" s="1">
        <v>19</v>
      </c>
      <c r="AT1244" s="1">
        <v>168</v>
      </c>
      <c r="AU1244" s="1">
        <v>190</v>
      </c>
      <c r="AV1244" s="1">
        <v>42</v>
      </c>
      <c r="AW1244" s="1">
        <v>0</v>
      </c>
      <c r="AX1244" s="1">
        <v>0</v>
      </c>
      <c r="AY1244" t="str">
        <f t="shared" si="209"/>
        <v>2021_03_HOU</v>
      </c>
      <c r="AZ1244" t="str">
        <f t="shared" si="210"/>
        <v>J.Akins</v>
      </c>
      <c r="BA1244" t="str">
        <f t="shared" si="211"/>
        <v/>
      </c>
      <c r="BB1244" t="str">
        <f t="shared" si="212"/>
        <v>2021_03_HOU</v>
      </c>
      <c r="BC1244" t="str">
        <f t="shared" si="213"/>
        <v/>
      </c>
      <c r="BD1244">
        <f>COUNTIFS($BB$1:BB1244,BB1244,$BC$1:BC1244,"ru")</f>
        <v>5</v>
      </c>
      <c r="BE1244" t="str">
        <f t="shared" si="214"/>
        <v>re</v>
      </c>
      <c r="BF1244">
        <f>COUNTIFS($BB$1:BB1244,BB1244,$BE$1:BE1244,"re")</f>
        <v>3</v>
      </c>
      <c r="BG1244" t="str">
        <f t="shared" si="215"/>
        <v>52021_03_HOU</v>
      </c>
      <c r="BH1244" t="str">
        <f t="shared" si="216"/>
        <v>re32021_03_HOU</v>
      </c>
      <c r="BI1244" t="str">
        <f t="shared" si="217"/>
        <v>2021_03_HOUJ.Akins</v>
      </c>
      <c r="BJ1244" t="str">
        <f t="shared" si="218"/>
        <v>2021_HOU_J.Akins</v>
      </c>
      <c r="BK1244" t="str">
        <f>IF(ISERROR(MATCH(LEFT(C1244,5)&amp;B1244&amp;"_"&amp;A1244,$BK$1:BK1243,0)),LEFT(C1244,5)&amp;B1244&amp;"_"&amp;A1244,"")</f>
        <v/>
      </c>
      <c r="BL1244">
        <f>COUNTIFS($B$1:B1244,B1244)-COUNTIFS($B$1:B1244,B1244,$BK$1:BK1244,"")</f>
        <v>15</v>
      </c>
      <c r="BM1244" t="str">
        <f t="shared" si="219"/>
        <v/>
      </c>
    </row>
    <row r="1245" spans="1:65" x14ac:dyDescent="0.25">
      <c r="A1245" s="1" t="s">
        <v>216</v>
      </c>
      <c r="B1245" s="1" t="s">
        <v>69</v>
      </c>
      <c r="C1245" s="1" t="s">
        <v>2051</v>
      </c>
      <c r="D1245" s="1">
        <v>4.2000000000000003E-2</v>
      </c>
      <c r="E1245" s="1">
        <v>0.63</v>
      </c>
      <c r="F1245" s="1" t="s">
        <v>2269</v>
      </c>
      <c r="G1245" s="1" t="s">
        <v>52</v>
      </c>
      <c r="H1245" s="1" t="s">
        <v>52</v>
      </c>
      <c r="I1245" s="1" t="s">
        <v>52</v>
      </c>
      <c r="J1245" s="1" t="s">
        <v>52</v>
      </c>
      <c r="K1245" s="1" t="s">
        <v>52</v>
      </c>
      <c r="L1245" s="1" t="s">
        <v>52</v>
      </c>
      <c r="M1245" s="1" t="s">
        <v>52</v>
      </c>
      <c r="N1245" s="1" t="s">
        <v>52</v>
      </c>
      <c r="O1245" s="1" t="s">
        <v>52</v>
      </c>
      <c r="P1245" s="1" t="s">
        <v>52</v>
      </c>
      <c r="Q1245" s="1" t="s">
        <v>52</v>
      </c>
      <c r="R1245" s="1" t="s">
        <v>52</v>
      </c>
      <c r="S1245" s="1" t="s">
        <v>52</v>
      </c>
      <c r="T1245" s="1" t="s">
        <v>52</v>
      </c>
      <c r="U1245" s="1" t="s">
        <v>52</v>
      </c>
      <c r="V1245" s="1" t="s">
        <v>52</v>
      </c>
      <c r="W1245" s="1" t="s">
        <v>52</v>
      </c>
      <c r="X1245" s="1" t="s">
        <v>52</v>
      </c>
      <c r="Y1245" s="1" t="s">
        <v>52</v>
      </c>
      <c r="Z1245" s="1" t="s">
        <v>52</v>
      </c>
      <c r="AA1245" s="1" t="s">
        <v>52</v>
      </c>
      <c r="AB1245" s="1" t="s">
        <v>52</v>
      </c>
      <c r="AC1245" s="1" t="s">
        <v>52</v>
      </c>
      <c r="AD1245" s="1">
        <v>32</v>
      </c>
      <c r="AE1245" s="1">
        <v>0</v>
      </c>
      <c r="AF1245" s="1">
        <v>3</v>
      </c>
      <c r="AG1245" s="1">
        <v>4</v>
      </c>
      <c r="AH1245" s="1">
        <v>0.75</v>
      </c>
      <c r="AI1245" s="1">
        <v>17.059999999999999</v>
      </c>
      <c r="AJ1245" s="1">
        <v>2</v>
      </c>
      <c r="AK1245" s="1">
        <v>39</v>
      </c>
      <c r="AL1245" s="1">
        <v>10</v>
      </c>
      <c r="AM1245" s="1">
        <v>11</v>
      </c>
      <c r="AN1245" s="1">
        <v>0</v>
      </c>
      <c r="AO1245" s="1">
        <v>0</v>
      </c>
      <c r="AP1245" s="1">
        <v>352</v>
      </c>
      <c r="AQ1245" s="1">
        <v>2</v>
      </c>
      <c r="AR1245" s="1">
        <v>30</v>
      </c>
      <c r="AS1245" s="1">
        <v>23</v>
      </c>
      <c r="AT1245" s="1">
        <v>231</v>
      </c>
      <c r="AU1245" s="1">
        <v>235</v>
      </c>
      <c r="AV1245" s="1">
        <v>126</v>
      </c>
      <c r="AW1245" s="1">
        <v>10</v>
      </c>
      <c r="AX1245" s="1">
        <v>7</v>
      </c>
      <c r="AY1245" t="str">
        <f t="shared" si="209"/>
        <v>2021_05_NE</v>
      </c>
      <c r="AZ1245" t="str">
        <f t="shared" si="210"/>
        <v>N.Agholor</v>
      </c>
      <c r="BA1245" t="str">
        <f t="shared" si="211"/>
        <v/>
      </c>
      <c r="BB1245" t="str">
        <f t="shared" si="212"/>
        <v>2021_05_NE</v>
      </c>
      <c r="BC1245" t="str">
        <f t="shared" si="213"/>
        <v/>
      </c>
      <c r="BD1245">
        <f>COUNTIFS($BB$1:BB1245,BB1245,$BC$1:BC1245,"ru")</f>
        <v>6</v>
      </c>
      <c r="BE1245" t="str">
        <f t="shared" si="214"/>
        <v>re</v>
      </c>
      <c r="BF1245">
        <f>COUNTIFS($BB$1:BB1245,BB1245,$BE$1:BE1245,"re")</f>
        <v>6</v>
      </c>
      <c r="BG1245" t="str">
        <f t="shared" si="215"/>
        <v>62021_05_NE</v>
      </c>
      <c r="BH1245" t="str">
        <f t="shared" si="216"/>
        <v>re62021_05_NE</v>
      </c>
      <c r="BI1245" t="str">
        <f t="shared" si="217"/>
        <v>2021_05_NEN.Agholor</v>
      </c>
      <c r="BJ1245" t="str">
        <f t="shared" si="218"/>
        <v>2021_NE_N.Agholor</v>
      </c>
      <c r="BK1245" t="str">
        <f>IF(ISERROR(MATCH(LEFT(C1245,5)&amp;B1245&amp;"_"&amp;A1245,$BK$1:BK1244,0)),LEFT(C1245,5)&amp;B1245&amp;"_"&amp;A1245,"")</f>
        <v/>
      </c>
      <c r="BL1245">
        <f>COUNTIFS($B$1:B1245,B1245)-COUNTIFS($B$1:B1245,B1245,$BK$1:BK1245,"")</f>
        <v>11</v>
      </c>
      <c r="BM1245" t="str">
        <f t="shared" si="219"/>
        <v/>
      </c>
    </row>
    <row r="1246" spans="1:65" x14ac:dyDescent="0.25">
      <c r="A1246" s="1" t="s">
        <v>727</v>
      </c>
      <c r="B1246" s="1" t="s">
        <v>80</v>
      </c>
      <c r="C1246" s="1" t="s">
        <v>857</v>
      </c>
      <c r="D1246" s="1">
        <v>5.1999999999999998E-2</v>
      </c>
      <c r="E1246" s="1">
        <v>1.46</v>
      </c>
      <c r="F1246" s="1" t="s">
        <v>1072</v>
      </c>
      <c r="G1246" s="1" t="s">
        <v>52</v>
      </c>
      <c r="H1246" s="1" t="s">
        <v>52</v>
      </c>
      <c r="I1246" s="1" t="s">
        <v>52</v>
      </c>
      <c r="J1246" s="1" t="s">
        <v>52</v>
      </c>
      <c r="K1246" s="1" t="s">
        <v>52</v>
      </c>
      <c r="L1246" s="1" t="s">
        <v>52</v>
      </c>
      <c r="M1246" s="1" t="s">
        <v>52</v>
      </c>
      <c r="N1246" s="1" t="s">
        <v>52</v>
      </c>
      <c r="O1246" s="1" t="s">
        <v>52</v>
      </c>
      <c r="P1246" s="1" t="s">
        <v>52</v>
      </c>
      <c r="Q1246" s="1" t="s">
        <v>52</v>
      </c>
      <c r="R1246" s="1" t="s">
        <v>52</v>
      </c>
      <c r="S1246" s="1" t="s">
        <v>52</v>
      </c>
      <c r="T1246" s="1" t="s">
        <v>52</v>
      </c>
      <c r="U1246" s="1" t="s">
        <v>52</v>
      </c>
      <c r="V1246" s="1" t="s">
        <v>52</v>
      </c>
      <c r="W1246" s="1" t="s">
        <v>52</v>
      </c>
      <c r="X1246" s="1" t="s">
        <v>52</v>
      </c>
      <c r="Y1246" s="1" t="s">
        <v>52</v>
      </c>
      <c r="Z1246" s="1" t="s">
        <v>52</v>
      </c>
      <c r="AA1246" s="1" t="s">
        <v>52</v>
      </c>
      <c r="AB1246" s="1" t="s">
        <v>52</v>
      </c>
      <c r="AC1246" s="1" t="s">
        <v>52</v>
      </c>
      <c r="AD1246" s="1">
        <v>32</v>
      </c>
      <c r="AE1246" s="1">
        <v>0</v>
      </c>
      <c r="AF1246" s="1">
        <v>1</v>
      </c>
      <c r="AG1246" s="1">
        <v>1</v>
      </c>
      <c r="AH1246" s="1">
        <v>1</v>
      </c>
      <c r="AI1246" s="1">
        <v>52.92</v>
      </c>
      <c r="AJ1246" s="1">
        <v>1</v>
      </c>
      <c r="AK1246" s="1">
        <v>11</v>
      </c>
      <c r="AL1246" s="1">
        <v>21</v>
      </c>
      <c r="AM1246" s="1">
        <v>1</v>
      </c>
      <c r="AN1246" s="1">
        <v>0</v>
      </c>
      <c r="AO1246" s="1">
        <v>0</v>
      </c>
      <c r="AP1246" s="1">
        <v>302</v>
      </c>
      <c r="AQ1246" s="1">
        <v>3</v>
      </c>
      <c r="AR1246" s="1">
        <v>28</v>
      </c>
      <c r="AS1246" s="1">
        <v>18</v>
      </c>
      <c r="AT1246" s="1">
        <v>227</v>
      </c>
      <c r="AU1246" s="1">
        <v>272</v>
      </c>
      <c r="AV1246" s="1">
        <v>82</v>
      </c>
      <c r="AW1246" s="1">
        <v>6</v>
      </c>
      <c r="AX1246" s="1">
        <v>3</v>
      </c>
      <c r="AY1246" t="str">
        <f t="shared" si="209"/>
        <v>2021_02_HOU</v>
      </c>
      <c r="AZ1246" t="str">
        <f t="shared" si="210"/>
        <v>N.Collins</v>
      </c>
      <c r="BA1246" t="str">
        <f t="shared" si="211"/>
        <v/>
      </c>
      <c r="BB1246" t="str">
        <f t="shared" si="212"/>
        <v>2021_02_HOU</v>
      </c>
      <c r="BC1246" t="str">
        <f t="shared" si="213"/>
        <v/>
      </c>
      <c r="BD1246">
        <f>COUNTIFS($BB$1:BB1246,BB1246,$BC$1:BC1246,"ru")</f>
        <v>4</v>
      </c>
      <c r="BE1246" t="str">
        <f t="shared" si="214"/>
        <v>re</v>
      </c>
      <c r="BF1246">
        <f>COUNTIFS($BB$1:BB1246,BB1246,$BE$1:BE1246,"re")</f>
        <v>6</v>
      </c>
      <c r="BG1246" t="str">
        <f t="shared" si="215"/>
        <v>42021_02_HOU</v>
      </c>
      <c r="BH1246" t="str">
        <f t="shared" si="216"/>
        <v>re62021_02_HOU</v>
      </c>
      <c r="BI1246" t="str">
        <f t="shared" si="217"/>
        <v>2021_02_HOUN.Collins</v>
      </c>
      <c r="BJ1246" t="str">
        <f t="shared" si="218"/>
        <v>2021_HOU_N.Collins</v>
      </c>
      <c r="BK1246" t="str">
        <f>IF(ISERROR(MATCH(LEFT(C1246,5)&amp;B1246&amp;"_"&amp;A1246,$BK$1:BK1245,0)),LEFT(C1246,5)&amp;B1246&amp;"_"&amp;A1246,"")</f>
        <v/>
      </c>
      <c r="BL1246">
        <f>COUNTIFS($B$1:B1246,B1246)-COUNTIFS($B$1:B1246,B1246,$BK$1:BK1246,"")</f>
        <v>15</v>
      </c>
      <c r="BM1246" t="str">
        <f t="shared" si="219"/>
        <v/>
      </c>
    </row>
    <row r="1247" spans="1:65" x14ac:dyDescent="0.25">
      <c r="A1247" s="1" t="s">
        <v>1090</v>
      </c>
      <c r="B1247" s="1" t="s">
        <v>56</v>
      </c>
      <c r="C1247" s="1" t="s">
        <v>1258</v>
      </c>
      <c r="D1247" s="1">
        <v>0.108</v>
      </c>
      <c r="E1247" s="1">
        <v>1.68</v>
      </c>
      <c r="F1247" s="1" t="s">
        <v>1472</v>
      </c>
      <c r="G1247" s="1" t="s">
        <v>52</v>
      </c>
      <c r="H1247" s="1" t="s">
        <v>52</v>
      </c>
      <c r="I1247" s="1" t="s">
        <v>52</v>
      </c>
      <c r="J1247" s="1" t="s">
        <v>52</v>
      </c>
      <c r="K1247" s="1" t="s">
        <v>52</v>
      </c>
      <c r="L1247" s="1" t="s">
        <v>52</v>
      </c>
      <c r="M1247" s="1" t="s">
        <v>52</v>
      </c>
      <c r="N1247" s="1" t="s">
        <v>52</v>
      </c>
      <c r="O1247" s="1" t="s">
        <v>52</v>
      </c>
      <c r="P1247" s="1" t="s">
        <v>52</v>
      </c>
      <c r="Q1247" s="1" t="s">
        <v>52</v>
      </c>
      <c r="R1247" s="1" t="s">
        <v>52</v>
      </c>
      <c r="S1247" s="1" t="s">
        <v>52</v>
      </c>
      <c r="T1247" s="1" t="s">
        <v>52</v>
      </c>
      <c r="U1247" s="1" t="s">
        <v>52</v>
      </c>
      <c r="V1247" s="1" t="s">
        <v>52</v>
      </c>
      <c r="W1247" s="1" t="s">
        <v>52</v>
      </c>
      <c r="X1247" s="1" t="s">
        <v>52</v>
      </c>
      <c r="Y1247" s="1" t="s">
        <v>52</v>
      </c>
      <c r="Z1247" s="1" t="s">
        <v>52</v>
      </c>
      <c r="AA1247" s="1" t="s">
        <v>52</v>
      </c>
      <c r="AB1247" s="1" t="s">
        <v>52</v>
      </c>
      <c r="AC1247" s="1" t="s">
        <v>52</v>
      </c>
      <c r="AD1247" s="1">
        <v>32</v>
      </c>
      <c r="AE1247" s="1">
        <v>1</v>
      </c>
      <c r="AF1247" s="1">
        <v>3</v>
      </c>
      <c r="AG1247" s="1">
        <v>6</v>
      </c>
      <c r="AH1247" s="1">
        <v>0.5</v>
      </c>
      <c r="AI1247" s="1">
        <v>-22.3</v>
      </c>
      <c r="AJ1247" s="1">
        <v>2</v>
      </c>
      <c r="AK1247" s="1">
        <v>63</v>
      </c>
      <c r="AL1247" s="1">
        <v>8</v>
      </c>
      <c r="AM1247" s="1">
        <v>11</v>
      </c>
      <c r="AN1247" s="1">
        <v>0</v>
      </c>
      <c r="AO1247" s="1">
        <v>0</v>
      </c>
      <c r="AP1247" s="1">
        <v>296</v>
      </c>
      <c r="AQ1247" s="1">
        <v>2</v>
      </c>
      <c r="AR1247" s="1">
        <v>20</v>
      </c>
      <c r="AS1247" s="1">
        <v>27</v>
      </c>
      <c r="AT1247" s="1">
        <v>243</v>
      </c>
      <c r="AU1247" s="1">
        <v>148</v>
      </c>
      <c r="AV1247" s="1">
        <v>69</v>
      </c>
      <c r="AW1247" s="1">
        <v>1</v>
      </c>
      <c r="AX1247" s="1">
        <v>1</v>
      </c>
      <c r="AY1247" t="str">
        <f t="shared" si="209"/>
        <v>2021_03_ATL</v>
      </c>
      <c r="AZ1247" t="str">
        <f t="shared" si="210"/>
        <v>O.Zaccheaus</v>
      </c>
      <c r="BA1247" t="str">
        <f t="shared" si="211"/>
        <v/>
      </c>
      <c r="BB1247" t="str">
        <f t="shared" si="212"/>
        <v>2021_03_ATL</v>
      </c>
      <c r="BC1247" t="str">
        <f t="shared" si="213"/>
        <v/>
      </c>
      <c r="BD1247">
        <f>COUNTIFS($BB$1:BB1247,BB1247,$BC$1:BC1247,"ru")</f>
        <v>3</v>
      </c>
      <c r="BE1247" t="str">
        <f t="shared" si="214"/>
        <v>re</v>
      </c>
      <c r="BF1247">
        <f>COUNTIFS($BB$1:BB1247,BB1247,$BE$1:BE1247,"re")</f>
        <v>5</v>
      </c>
      <c r="BG1247" t="str">
        <f t="shared" si="215"/>
        <v>32021_03_ATL</v>
      </c>
      <c r="BH1247" t="str">
        <f t="shared" si="216"/>
        <v>re52021_03_ATL</v>
      </c>
      <c r="BI1247" t="str">
        <f t="shared" si="217"/>
        <v>2021_03_ATLO.Zaccheaus</v>
      </c>
      <c r="BJ1247" t="str">
        <f t="shared" si="218"/>
        <v>2021_ATL_O.Zaccheaus</v>
      </c>
      <c r="BK1247" t="str">
        <f>IF(ISERROR(MATCH(LEFT(C1247,5)&amp;B1247&amp;"_"&amp;A1247,$BK$1:BK1246,0)),LEFT(C1247,5)&amp;B1247&amp;"_"&amp;A1247,"")</f>
        <v>2021_ATL_O.Zaccheaus</v>
      </c>
      <c r="BL1247">
        <f>COUNTIFS($B$1:B1247,B1247)-COUNTIFS($B$1:B1247,B1247,$BK$1:BK1247,"")</f>
        <v>12</v>
      </c>
      <c r="BM1247" t="str">
        <f t="shared" si="219"/>
        <v>2021_ATL12</v>
      </c>
    </row>
    <row r="1248" spans="1:65" x14ac:dyDescent="0.25">
      <c r="A1248" s="1" t="s">
        <v>191</v>
      </c>
      <c r="B1248" s="1" t="s">
        <v>60</v>
      </c>
      <c r="C1248" s="1" t="s">
        <v>412</v>
      </c>
      <c r="D1248" s="1">
        <v>2.1999999999999999E-2</v>
      </c>
      <c r="E1248" s="1">
        <v>0.74</v>
      </c>
      <c r="F1248" s="1" t="s">
        <v>654</v>
      </c>
      <c r="G1248" s="1" t="s">
        <v>52</v>
      </c>
      <c r="H1248" s="1" t="s">
        <v>52</v>
      </c>
      <c r="I1248" s="1" t="s">
        <v>52</v>
      </c>
      <c r="J1248" s="1" t="s">
        <v>52</v>
      </c>
      <c r="K1248" s="1" t="s">
        <v>52</v>
      </c>
      <c r="L1248" s="1" t="s">
        <v>52</v>
      </c>
      <c r="M1248" s="1" t="s">
        <v>52</v>
      </c>
      <c r="N1248" s="1" t="s">
        <v>52</v>
      </c>
      <c r="O1248" s="1" t="s">
        <v>52</v>
      </c>
      <c r="P1248" s="1" t="s">
        <v>52</v>
      </c>
      <c r="Q1248" s="1" t="s">
        <v>52</v>
      </c>
      <c r="R1248" s="1" t="s">
        <v>52</v>
      </c>
      <c r="S1248" s="1" t="s">
        <v>52</v>
      </c>
      <c r="T1248" s="1" t="s">
        <v>52</v>
      </c>
      <c r="U1248" s="1" t="s">
        <v>52</v>
      </c>
      <c r="V1248" s="1" t="s">
        <v>52</v>
      </c>
      <c r="W1248" s="1" t="s">
        <v>52</v>
      </c>
      <c r="X1248" s="1" t="s">
        <v>52</v>
      </c>
      <c r="Y1248" s="1" t="s">
        <v>52</v>
      </c>
      <c r="Z1248" s="1" t="s">
        <v>52</v>
      </c>
      <c r="AA1248" s="1" t="s">
        <v>52</v>
      </c>
      <c r="AB1248" s="1" t="s">
        <v>52</v>
      </c>
      <c r="AC1248" s="1" t="s">
        <v>52</v>
      </c>
      <c r="AD1248" s="1">
        <v>32</v>
      </c>
      <c r="AE1248" s="1">
        <v>0</v>
      </c>
      <c r="AF1248" s="1">
        <v>3</v>
      </c>
      <c r="AG1248" s="1">
        <v>4</v>
      </c>
      <c r="AH1248" s="1">
        <v>0.75</v>
      </c>
      <c r="AI1248" s="1">
        <v>2.41</v>
      </c>
      <c r="AJ1248" s="1">
        <v>2</v>
      </c>
      <c r="AK1248" s="1">
        <v>24</v>
      </c>
      <c r="AL1248" s="1">
        <v>11</v>
      </c>
      <c r="AM1248" s="1">
        <v>8</v>
      </c>
      <c r="AN1248" s="1">
        <v>0</v>
      </c>
      <c r="AO1248" s="1">
        <v>0</v>
      </c>
      <c r="AP1248" s="1">
        <v>366</v>
      </c>
      <c r="AQ1248" s="1">
        <v>3</v>
      </c>
      <c r="AR1248" s="1">
        <v>36</v>
      </c>
      <c r="AS1248" s="1">
        <v>20</v>
      </c>
      <c r="AT1248" s="1">
        <v>261</v>
      </c>
      <c r="AU1248" s="1">
        <v>220</v>
      </c>
      <c r="AV1248" s="1">
        <v>149</v>
      </c>
      <c r="AW1248" s="1">
        <v>3</v>
      </c>
      <c r="AX1248" s="1">
        <v>2</v>
      </c>
      <c r="AY1248" t="str">
        <f t="shared" si="209"/>
        <v>2021_01_CIN</v>
      </c>
      <c r="AZ1248" t="str">
        <f t="shared" si="210"/>
        <v>T.Boyd</v>
      </c>
      <c r="BA1248" t="str">
        <f t="shared" si="211"/>
        <v/>
      </c>
      <c r="BB1248" t="str">
        <f t="shared" si="212"/>
        <v>2021_01_CIN</v>
      </c>
      <c r="BC1248" t="str">
        <f t="shared" si="213"/>
        <v/>
      </c>
      <c r="BD1248">
        <f>COUNTIFS($BB$1:BB1248,BB1248,$BC$1:BC1248,"ru")</f>
        <v>4</v>
      </c>
      <c r="BE1248" t="str">
        <f t="shared" si="214"/>
        <v>re</v>
      </c>
      <c r="BF1248">
        <f>COUNTIFS($BB$1:BB1248,BB1248,$BE$1:BE1248,"re")</f>
        <v>6</v>
      </c>
      <c r="BG1248" t="str">
        <f t="shared" si="215"/>
        <v>42021_01_CIN</v>
      </c>
      <c r="BH1248" t="str">
        <f t="shared" si="216"/>
        <v>re62021_01_CIN</v>
      </c>
      <c r="BI1248" t="str">
        <f t="shared" si="217"/>
        <v>2021_01_CINT.Boyd</v>
      </c>
      <c r="BJ1248" t="str">
        <f t="shared" si="218"/>
        <v>2021_CIN_T.Boyd</v>
      </c>
      <c r="BK1248" t="str">
        <f>IF(ISERROR(MATCH(LEFT(C1248,5)&amp;B1248&amp;"_"&amp;A1248,$BK$1:BK1247,0)),LEFT(C1248,5)&amp;B1248&amp;"_"&amp;A1248,"")</f>
        <v/>
      </c>
      <c r="BL1248">
        <f>COUNTIFS($B$1:B1248,B1248)-COUNTIFS($B$1:B1248,B1248,$BK$1:BK1248,"")</f>
        <v>10</v>
      </c>
      <c r="BM1248" t="str">
        <f t="shared" si="219"/>
        <v/>
      </c>
    </row>
    <row r="1249" spans="1:65" x14ac:dyDescent="0.25">
      <c r="A1249" s="1" t="s">
        <v>196</v>
      </c>
      <c r="B1249" s="1" t="s">
        <v>60</v>
      </c>
      <c r="C1249" s="1" t="s">
        <v>2045</v>
      </c>
      <c r="D1249" s="1">
        <v>3.2000000000000001E-2</v>
      </c>
      <c r="E1249" s="1">
        <v>1.3</v>
      </c>
      <c r="F1249" s="1" t="s">
        <v>2270</v>
      </c>
      <c r="G1249" s="1" t="s">
        <v>52</v>
      </c>
      <c r="H1249" s="1" t="s">
        <v>52</v>
      </c>
      <c r="I1249" s="1" t="s">
        <v>52</v>
      </c>
      <c r="J1249" s="1" t="s">
        <v>52</v>
      </c>
      <c r="K1249" s="1" t="s">
        <v>52</v>
      </c>
      <c r="L1249" s="1" t="s">
        <v>52</v>
      </c>
      <c r="M1249" s="1" t="s">
        <v>52</v>
      </c>
      <c r="N1249" s="1" t="s">
        <v>52</v>
      </c>
      <c r="O1249" s="1" t="s">
        <v>52</v>
      </c>
      <c r="P1249" s="1" t="s">
        <v>52</v>
      </c>
      <c r="Q1249" s="1" t="s">
        <v>52</v>
      </c>
      <c r="R1249" s="1" t="s">
        <v>52</v>
      </c>
      <c r="S1249" s="1" t="s">
        <v>52</v>
      </c>
      <c r="T1249" s="1" t="s">
        <v>52</v>
      </c>
      <c r="U1249" s="1" t="s">
        <v>52</v>
      </c>
      <c r="V1249" s="1" t="s">
        <v>52</v>
      </c>
      <c r="W1249" s="1" t="s">
        <v>52</v>
      </c>
      <c r="X1249" s="1" t="s">
        <v>52</v>
      </c>
      <c r="Y1249" s="1" t="s">
        <v>52</v>
      </c>
      <c r="Z1249" s="1" t="s">
        <v>52</v>
      </c>
      <c r="AA1249" s="1" t="s">
        <v>52</v>
      </c>
      <c r="AB1249" s="1" t="s">
        <v>52</v>
      </c>
      <c r="AC1249" s="1" t="s">
        <v>52</v>
      </c>
      <c r="AD1249" s="1">
        <v>32</v>
      </c>
      <c r="AE1249" s="1">
        <v>0</v>
      </c>
      <c r="AF1249" s="1">
        <v>5</v>
      </c>
      <c r="AG1249" s="1">
        <v>8</v>
      </c>
      <c r="AH1249" s="1">
        <v>0.625</v>
      </c>
      <c r="AI1249" s="1">
        <v>0.18</v>
      </c>
      <c r="AJ1249" s="1">
        <v>1</v>
      </c>
      <c r="AK1249" s="1">
        <v>45</v>
      </c>
      <c r="AL1249" s="1">
        <v>9</v>
      </c>
      <c r="AM1249" s="1">
        <v>17</v>
      </c>
      <c r="AN1249" s="1">
        <v>0</v>
      </c>
      <c r="AO1249" s="1">
        <v>0</v>
      </c>
      <c r="AP1249" s="1">
        <v>369</v>
      </c>
      <c r="AQ1249" s="1">
        <v>3</v>
      </c>
      <c r="AR1249" s="1">
        <v>24</v>
      </c>
      <c r="AS1249" s="1">
        <v>26</v>
      </c>
      <c r="AT1249" s="1">
        <v>281</v>
      </c>
      <c r="AU1249" s="1">
        <v>306</v>
      </c>
      <c r="AV1249" s="1">
        <v>103</v>
      </c>
      <c r="AW1249" s="1">
        <v>2</v>
      </c>
      <c r="AX1249" s="1">
        <v>1</v>
      </c>
      <c r="AY1249" t="str">
        <f t="shared" si="209"/>
        <v>2021_05_CIN</v>
      </c>
      <c r="AZ1249" t="str">
        <f t="shared" si="210"/>
        <v>T.Higgins</v>
      </c>
      <c r="BA1249" t="str">
        <f t="shared" si="211"/>
        <v/>
      </c>
      <c r="BB1249" t="str">
        <f t="shared" si="212"/>
        <v>2021_05_CIN</v>
      </c>
      <c r="BC1249" t="str">
        <f t="shared" si="213"/>
        <v/>
      </c>
      <c r="BD1249">
        <f>COUNTIFS($BB$1:BB1249,BB1249,$BC$1:BC1249,"ru")</f>
        <v>3</v>
      </c>
      <c r="BE1249" t="str">
        <f t="shared" si="214"/>
        <v>re</v>
      </c>
      <c r="BF1249">
        <f>COUNTIFS($BB$1:BB1249,BB1249,$BE$1:BE1249,"re")</f>
        <v>4</v>
      </c>
      <c r="BG1249" t="str">
        <f t="shared" si="215"/>
        <v>32021_05_CIN</v>
      </c>
      <c r="BH1249" t="str">
        <f t="shared" si="216"/>
        <v>re42021_05_CIN</v>
      </c>
      <c r="BI1249" t="str">
        <f t="shared" si="217"/>
        <v>2021_05_CINT.Higgins</v>
      </c>
      <c r="BJ1249" t="str">
        <f t="shared" si="218"/>
        <v>2021_CIN_T.Higgins</v>
      </c>
      <c r="BK1249" t="str">
        <f>IF(ISERROR(MATCH(LEFT(C1249,5)&amp;B1249&amp;"_"&amp;A1249,$BK$1:BK1248,0)),LEFT(C1249,5)&amp;B1249&amp;"_"&amp;A1249,"")</f>
        <v/>
      </c>
      <c r="BL1249">
        <f>COUNTIFS($B$1:B1249,B1249)-COUNTIFS($B$1:B1249,B1249,$BK$1:BK1249,"")</f>
        <v>10</v>
      </c>
      <c r="BM1249" t="str">
        <f t="shared" si="219"/>
        <v/>
      </c>
    </row>
    <row r="1250" spans="1:65" x14ac:dyDescent="0.25">
      <c r="A1250" s="1" t="s">
        <v>309</v>
      </c>
      <c r="B1250" s="1" t="s">
        <v>108</v>
      </c>
      <c r="C1250" s="1" t="s">
        <v>1642</v>
      </c>
      <c r="D1250" s="1">
        <v>4.1000000000000002E-2</v>
      </c>
      <c r="E1250" s="1">
        <v>2.16</v>
      </c>
      <c r="F1250" s="1" t="s">
        <v>1887</v>
      </c>
      <c r="G1250" s="1" t="s">
        <v>52</v>
      </c>
      <c r="H1250" s="1" t="s">
        <v>52</v>
      </c>
      <c r="I1250" s="1" t="s">
        <v>52</v>
      </c>
      <c r="J1250" s="1" t="s">
        <v>52</v>
      </c>
      <c r="K1250" s="1" t="s">
        <v>52</v>
      </c>
      <c r="L1250" s="1" t="s">
        <v>52</v>
      </c>
      <c r="M1250" s="1" t="s">
        <v>52</v>
      </c>
      <c r="N1250" s="1" t="s">
        <v>52</v>
      </c>
      <c r="O1250" s="1" t="s">
        <v>52</v>
      </c>
      <c r="P1250" s="1" t="s">
        <v>52</v>
      </c>
      <c r="Q1250" s="1" t="s">
        <v>52</v>
      </c>
      <c r="R1250" s="1" t="s">
        <v>52</v>
      </c>
      <c r="S1250" s="1" t="s">
        <v>52</v>
      </c>
      <c r="T1250" s="1" t="s">
        <v>52</v>
      </c>
      <c r="U1250" s="1" t="s">
        <v>52</v>
      </c>
      <c r="V1250" s="1" t="s">
        <v>52</v>
      </c>
      <c r="W1250" s="1" t="s">
        <v>52</v>
      </c>
      <c r="X1250" s="1" t="s">
        <v>52</v>
      </c>
      <c r="Y1250" s="1" t="s">
        <v>52</v>
      </c>
      <c r="Z1250" s="1" t="s">
        <v>52</v>
      </c>
      <c r="AA1250" s="1" t="s">
        <v>52</v>
      </c>
      <c r="AB1250" s="1" t="s">
        <v>52</v>
      </c>
      <c r="AC1250" s="1" t="s">
        <v>52</v>
      </c>
      <c r="AD1250" s="1">
        <v>31</v>
      </c>
      <c r="AE1250" s="1">
        <v>0</v>
      </c>
      <c r="AF1250" s="1">
        <v>3</v>
      </c>
      <c r="AG1250" s="1">
        <v>6</v>
      </c>
      <c r="AH1250" s="1">
        <v>0.5</v>
      </c>
      <c r="AI1250" s="1">
        <v>-9.4</v>
      </c>
      <c r="AJ1250" s="1">
        <v>1</v>
      </c>
      <c r="AK1250" s="1">
        <v>76</v>
      </c>
      <c r="AL1250" s="1">
        <v>13</v>
      </c>
      <c r="AM1250" s="1">
        <v>11</v>
      </c>
      <c r="AN1250" s="1">
        <v>0</v>
      </c>
      <c r="AO1250" s="1">
        <v>0</v>
      </c>
      <c r="AP1250" s="1">
        <v>406</v>
      </c>
      <c r="AQ1250" s="1">
        <v>2</v>
      </c>
      <c r="AR1250" s="1">
        <v>30</v>
      </c>
      <c r="AS1250" s="1">
        <v>22</v>
      </c>
      <c r="AT1250" s="1">
        <v>316</v>
      </c>
      <c r="AU1250" s="1">
        <v>420</v>
      </c>
      <c r="AV1250" s="1">
        <v>102</v>
      </c>
      <c r="AW1250" s="1">
        <v>4</v>
      </c>
      <c r="AX1250" s="1">
        <v>1</v>
      </c>
      <c r="AY1250" t="str">
        <f t="shared" si="209"/>
        <v>2021_04_BAL</v>
      </c>
      <c r="AZ1250" t="str">
        <f t="shared" si="210"/>
        <v>D.Duvernay</v>
      </c>
      <c r="BA1250" t="str">
        <f t="shared" si="211"/>
        <v/>
      </c>
      <c r="BB1250" t="str">
        <f t="shared" si="212"/>
        <v>2021_04_BAL</v>
      </c>
      <c r="BC1250" t="str">
        <f t="shared" si="213"/>
        <v/>
      </c>
      <c r="BD1250">
        <f>COUNTIFS($BB$1:BB1250,BB1250,$BC$1:BC1250,"ru")</f>
        <v>4</v>
      </c>
      <c r="BE1250" t="str">
        <f t="shared" si="214"/>
        <v>re</v>
      </c>
      <c r="BF1250">
        <f>COUNTIFS($BB$1:BB1250,BB1250,$BE$1:BE1250,"re")</f>
        <v>6</v>
      </c>
      <c r="BG1250" t="str">
        <f t="shared" si="215"/>
        <v>42021_04_BAL</v>
      </c>
      <c r="BH1250" t="str">
        <f t="shared" si="216"/>
        <v>re62021_04_BAL</v>
      </c>
      <c r="BI1250" t="str">
        <f t="shared" si="217"/>
        <v>2021_04_BALD.Duvernay</v>
      </c>
      <c r="BJ1250" t="str">
        <f t="shared" si="218"/>
        <v>2021_BAL_D.Duvernay</v>
      </c>
      <c r="BK1250" t="str">
        <f>IF(ISERROR(MATCH(LEFT(C1250,5)&amp;B1250&amp;"_"&amp;A1250,$BK$1:BK1249,0)),LEFT(C1250,5)&amp;B1250&amp;"_"&amp;A1250,"")</f>
        <v/>
      </c>
      <c r="BL1250">
        <f>COUNTIFS($B$1:B1250,B1250)-COUNTIFS($B$1:B1250,B1250,$BK$1:BK1250,"")</f>
        <v>13</v>
      </c>
      <c r="BM1250" t="str">
        <f t="shared" si="219"/>
        <v/>
      </c>
    </row>
    <row r="1251" spans="1:65" x14ac:dyDescent="0.25">
      <c r="A1251" s="1" t="s">
        <v>606</v>
      </c>
      <c r="B1251" s="1" t="s">
        <v>90</v>
      </c>
      <c r="C1251" s="1" t="s">
        <v>2433</v>
      </c>
      <c r="D1251" s="1">
        <v>3.7999999999999999E-2</v>
      </c>
      <c r="E1251" s="1">
        <v>0.47</v>
      </c>
      <c r="F1251" s="1" t="s">
        <v>2622</v>
      </c>
      <c r="G1251" s="1" t="s">
        <v>52</v>
      </c>
      <c r="H1251" s="1" t="s">
        <v>52</v>
      </c>
      <c r="I1251" s="1" t="s">
        <v>52</v>
      </c>
      <c r="J1251" s="1" t="s">
        <v>52</v>
      </c>
      <c r="K1251" s="1" t="s">
        <v>52</v>
      </c>
      <c r="L1251" s="1" t="s">
        <v>52</v>
      </c>
      <c r="M1251" s="1" t="s">
        <v>52</v>
      </c>
      <c r="N1251" s="1" t="s">
        <v>52</v>
      </c>
      <c r="O1251" s="1" t="s">
        <v>52</v>
      </c>
      <c r="P1251" s="1" t="s">
        <v>52</v>
      </c>
      <c r="Q1251" s="1" t="s">
        <v>52</v>
      </c>
      <c r="R1251" s="1" t="s">
        <v>52</v>
      </c>
      <c r="S1251" s="1" t="s">
        <v>52</v>
      </c>
      <c r="T1251" s="1" t="s">
        <v>52</v>
      </c>
      <c r="U1251" s="1" t="s">
        <v>52</v>
      </c>
      <c r="V1251" s="1" t="s">
        <v>52</v>
      </c>
      <c r="W1251" s="1" t="s">
        <v>52</v>
      </c>
      <c r="X1251" s="1" t="s">
        <v>52</v>
      </c>
      <c r="Y1251" s="1" t="s">
        <v>52</v>
      </c>
      <c r="Z1251" s="1" t="s">
        <v>52</v>
      </c>
      <c r="AA1251" s="1" t="s">
        <v>52</v>
      </c>
      <c r="AB1251" s="1" t="s">
        <v>52</v>
      </c>
      <c r="AC1251" s="1" t="s">
        <v>52</v>
      </c>
      <c r="AD1251" s="1">
        <v>31</v>
      </c>
      <c r="AE1251" s="1">
        <v>0</v>
      </c>
      <c r="AF1251" s="1">
        <v>2</v>
      </c>
      <c r="AG1251" s="1">
        <v>4</v>
      </c>
      <c r="AH1251" s="1">
        <v>0.5</v>
      </c>
      <c r="AI1251" s="1">
        <v>-11.37</v>
      </c>
      <c r="AJ1251" s="1">
        <v>1</v>
      </c>
      <c r="AK1251" s="1">
        <v>70</v>
      </c>
      <c r="AL1251" s="1">
        <v>5</v>
      </c>
      <c r="AM1251" s="1">
        <v>10</v>
      </c>
      <c r="AN1251" s="1">
        <v>0</v>
      </c>
      <c r="AO1251" s="1">
        <v>0</v>
      </c>
      <c r="AP1251" s="1">
        <v>215</v>
      </c>
      <c r="AQ1251" s="1">
        <v>3</v>
      </c>
      <c r="AR1251" s="1">
        <v>19</v>
      </c>
      <c r="AS1251" s="1">
        <v>13</v>
      </c>
      <c r="AT1251" s="1">
        <v>115</v>
      </c>
      <c r="AU1251" s="1">
        <v>331</v>
      </c>
      <c r="AV1251" s="1">
        <v>100</v>
      </c>
      <c r="AW1251" s="1">
        <v>8</v>
      </c>
      <c r="AX1251" s="1">
        <v>4</v>
      </c>
      <c r="AY1251" t="str">
        <f t="shared" si="209"/>
        <v>2021_06_PHI</v>
      </c>
      <c r="AZ1251" t="str">
        <f t="shared" si="210"/>
        <v>D.Smith</v>
      </c>
      <c r="BA1251" t="str">
        <f t="shared" si="211"/>
        <v/>
      </c>
      <c r="BB1251" t="str">
        <f t="shared" si="212"/>
        <v>2021_06_PHI</v>
      </c>
      <c r="BC1251" t="str">
        <f t="shared" si="213"/>
        <v/>
      </c>
      <c r="BD1251">
        <f>COUNTIFS($BB$1:BB1251,BB1251,$BC$1:BC1251,"ru")</f>
        <v>2</v>
      </c>
      <c r="BE1251" t="str">
        <f t="shared" si="214"/>
        <v>re</v>
      </c>
      <c r="BF1251">
        <f>COUNTIFS($BB$1:BB1251,BB1251,$BE$1:BE1251,"re")</f>
        <v>3</v>
      </c>
      <c r="BG1251" t="str">
        <f t="shared" si="215"/>
        <v>22021_06_PHI</v>
      </c>
      <c r="BH1251" t="str">
        <f t="shared" si="216"/>
        <v>re32021_06_PHI</v>
      </c>
      <c r="BI1251" t="str">
        <f t="shared" si="217"/>
        <v>2021_06_PHID.Smith</v>
      </c>
      <c r="BJ1251" t="str">
        <f t="shared" si="218"/>
        <v>2021_PHI_D.Smith</v>
      </c>
      <c r="BK1251" t="str">
        <f>IF(ISERROR(MATCH(LEFT(C1251,5)&amp;B1251&amp;"_"&amp;A1251,$BK$1:BK1250,0)),LEFT(C1251,5)&amp;B1251&amp;"_"&amp;A1251,"")</f>
        <v/>
      </c>
      <c r="BL1251">
        <f>COUNTIFS($B$1:B1251,B1251)-COUNTIFS($B$1:B1251,B1251,$BK$1:BK1251,"")</f>
        <v>9</v>
      </c>
      <c r="BM1251" t="str">
        <f t="shared" si="219"/>
        <v/>
      </c>
    </row>
    <row r="1252" spans="1:65" x14ac:dyDescent="0.25">
      <c r="A1252" s="1" t="s">
        <v>266</v>
      </c>
      <c r="B1252" s="1" t="s">
        <v>69</v>
      </c>
      <c r="C1252" s="1" t="s">
        <v>431</v>
      </c>
      <c r="D1252" s="1">
        <v>9.6000000000000002E-2</v>
      </c>
      <c r="E1252" s="1">
        <v>0.73</v>
      </c>
      <c r="F1252" s="1" t="s">
        <v>655</v>
      </c>
      <c r="G1252" s="1" t="s">
        <v>52</v>
      </c>
      <c r="H1252" s="1" t="s">
        <v>52</v>
      </c>
      <c r="I1252" s="1" t="s">
        <v>52</v>
      </c>
      <c r="J1252" s="1" t="s">
        <v>52</v>
      </c>
      <c r="K1252" s="1" t="s">
        <v>52</v>
      </c>
      <c r="L1252" s="1" t="s">
        <v>52</v>
      </c>
      <c r="M1252" s="1" t="s">
        <v>52</v>
      </c>
      <c r="N1252" s="1" t="s">
        <v>52</v>
      </c>
      <c r="O1252" s="1" t="s">
        <v>52</v>
      </c>
      <c r="P1252" s="1" t="s">
        <v>52</v>
      </c>
      <c r="Q1252" s="1" t="s">
        <v>52</v>
      </c>
      <c r="R1252" s="1" t="s">
        <v>52</v>
      </c>
      <c r="S1252" s="1" t="s">
        <v>52</v>
      </c>
      <c r="T1252" s="1" t="s">
        <v>52</v>
      </c>
      <c r="U1252" s="1" t="s">
        <v>52</v>
      </c>
      <c r="V1252" s="1" t="s">
        <v>52</v>
      </c>
      <c r="W1252" s="1" t="s">
        <v>52</v>
      </c>
      <c r="X1252" s="1" t="s">
        <v>52</v>
      </c>
      <c r="Y1252" s="1" t="s">
        <v>52</v>
      </c>
      <c r="Z1252" s="1" t="s">
        <v>52</v>
      </c>
      <c r="AA1252" s="1" t="s">
        <v>52</v>
      </c>
      <c r="AB1252" s="1" t="s">
        <v>52</v>
      </c>
      <c r="AC1252" s="1" t="s">
        <v>52</v>
      </c>
      <c r="AD1252" s="1">
        <v>31</v>
      </c>
      <c r="AE1252" s="1">
        <v>0</v>
      </c>
      <c r="AF1252" s="1">
        <v>3</v>
      </c>
      <c r="AG1252" s="1">
        <v>3</v>
      </c>
      <c r="AH1252" s="1">
        <v>1</v>
      </c>
      <c r="AI1252" s="1">
        <v>36.979999999999997</v>
      </c>
      <c r="AJ1252" s="1">
        <v>2</v>
      </c>
      <c r="AK1252" s="1">
        <v>24</v>
      </c>
      <c r="AL1252" s="1">
        <v>7</v>
      </c>
      <c r="AM1252" s="1">
        <v>4</v>
      </c>
      <c r="AN1252" s="1">
        <v>0</v>
      </c>
      <c r="AO1252" s="1">
        <v>0</v>
      </c>
      <c r="AP1252" s="1">
        <v>393</v>
      </c>
      <c r="AQ1252" s="1">
        <v>1</v>
      </c>
      <c r="AR1252" s="1">
        <v>30</v>
      </c>
      <c r="AS1252" s="1">
        <v>29</v>
      </c>
      <c r="AT1252" s="1">
        <v>281</v>
      </c>
      <c r="AU1252" s="1">
        <v>239</v>
      </c>
      <c r="AV1252" s="1">
        <v>125</v>
      </c>
      <c r="AW1252" s="1">
        <v>3</v>
      </c>
      <c r="AX1252" s="1">
        <v>1</v>
      </c>
      <c r="AY1252" t="str">
        <f t="shared" si="209"/>
        <v>2021_01_NE</v>
      </c>
      <c r="AZ1252" t="str">
        <f t="shared" si="210"/>
        <v>H.Henry</v>
      </c>
      <c r="BA1252" t="str">
        <f t="shared" si="211"/>
        <v/>
      </c>
      <c r="BB1252" t="str">
        <f t="shared" si="212"/>
        <v>2021_01_NE</v>
      </c>
      <c r="BC1252" t="str">
        <f t="shared" si="213"/>
        <v/>
      </c>
      <c r="BD1252">
        <f>COUNTIFS($BB$1:BB1252,BB1252,$BC$1:BC1252,"ru")</f>
        <v>5</v>
      </c>
      <c r="BE1252" t="str">
        <f t="shared" si="214"/>
        <v>re</v>
      </c>
      <c r="BF1252">
        <f>COUNTIFS($BB$1:BB1252,BB1252,$BE$1:BE1252,"re")</f>
        <v>7</v>
      </c>
      <c r="BG1252" t="str">
        <f t="shared" si="215"/>
        <v>52021_01_NE</v>
      </c>
      <c r="BH1252" t="str">
        <f t="shared" si="216"/>
        <v>re72021_01_NE</v>
      </c>
      <c r="BI1252" t="str">
        <f t="shared" si="217"/>
        <v>2021_01_NEH.Henry</v>
      </c>
      <c r="BJ1252" t="str">
        <f t="shared" si="218"/>
        <v>2021_NE_H.Henry</v>
      </c>
      <c r="BK1252" t="str">
        <f>IF(ISERROR(MATCH(LEFT(C1252,5)&amp;B1252&amp;"_"&amp;A1252,$BK$1:BK1251,0)),LEFT(C1252,5)&amp;B1252&amp;"_"&amp;A1252,"")</f>
        <v/>
      </c>
      <c r="BL1252">
        <f>COUNTIFS($B$1:B1252,B1252)-COUNTIFS($B$1:B1252,B1252,$BK$1:BK1252,"")</f>
        <v>11</v>
      </c>
      <c r="BM1252" t="str">
        <f t="shared" si="219"/>
        <v/>
      </c>
    </row>
    <row r="1253" spans="1:65" x14ac:dyDescent="0.25">
      <c r="A1253" s="1" t="s">
        <v>656</v>
      </c>
      <c r="B1253" s="1" t="s">
        <v>56</v>
      </c>
      <c r="C1253" s="1" t="s">
        <v>439</v>
      </c>
      <c r="D1253" s="1">
        <v>2.3E-2</v>
      </c>
      <c r="E1253" s="1">
        <v>0.34</v>
      </c>
      <c r="F1253" s="1" t="s">
        <v>657</v>
      </c>
      <c r="G1253" s="1" t="s">
        <v>52</v>
      </c>
      <c r="H1253" s="1" t="s">
        <v>52</v>
      </c>
      <c r="I1253" s="1" t="s">
        <v>52</v>
      </c>
      <c r="J1253" s="1" t="s">
        <v>52</v>
      </c>
      <c r="K1253" s="1" t="s">
        <v>52</v>
      </c>
      <c r="L1253" s="1" t="s">
        <v>52</v>
      </c>
      <c r="M1253" s="1" t="s">
        <v>52</v>
      </c>
      <c r="N1253" s="1" t="s">
        <v>52</v>
      </c>
      <c r="O1253" s="1" t="s">
        <v>52</v>
      </c>
      <c r="P1253" s="1" t="s">
        <v>52</v>
      </c>
      <c r="Q1253" s="1" t="s">
        <v>52</v>
      </c>
      <c r="R1253" s="1" t="s">
        <v>52</v>
      </c>
      <c r="S1253" s="1" t="s">
        <v>52</v>
      </c>
      <c r="T1253" s="1" t="s">
        <v>52</v>
      </c>
      <c r="U1253" s="1" t="s">
        <v>52</v>
      </c>
      <c r="V1253" s="1" t="s">
        <v>52</v>
      </c>
      <c r="W1253" s="1" t="s">
        <v>52</v>
      </c>
      <c r="X1253" s="1" t="s">
        <v>52</v>
      </c>
      <c r="Y1253" s="1" t="s">
        <v>52</v>
      </c>
      <c r="Z1253" s="1" t="s">
        <v>52</v>
      </c>
      <c r="AA1253" s="1" t="s">
        <v>52</v>
      </c>
      <c r="AB1253" s="1" t="s">
        <v>52</v>
      </c>
      <c r="AC1253" s="1" t="s">
        <v>52</v>
      </c>
      <c r="AD1253" s="1">
        <v>31</v>
      </c>
      <c r="AE1253" s="1">
        <v>0</v>
      </c>
      <c r="AF1253" s="1">
        <v>4</v>
      </c>
      <c r="AG1253" s="1">
        <v>8</v>
      </c>
      <c r="AH1253" s="1">
        <v>0.5</v>
      </c>
      <c r="AI1253" s="1">
        <v>-41.71</v>
      </c>
      <c r="AJ1253" s="1">
        <v>1</v>
      </c>
      <c r="AK1253" s="1">
        <v>60</v>
      </c>
      <c r="AL1253" s="1">
        <v>2</v>
      </c>
      <c r="AM1253" s="1">
        <v>19</v>
      </c>
      <c r="AN1253" s="1">
        <v>0</v>
      </c>
      <c r="AO1253" s="1">
        <v>0</v>
      </c>
      <c r="AP1253" s="1">
        <v>260</v>
      </c>
      <c r="AQ1253" s="1">
        <v>0</v>
      </c>
      <c r="AR1253" s="1">
        <v>26</v>
      </c>
      <c r="AS1253" s="1">
        <v>21</v>
      </c>
      <c r="AT1253" s="1">
        <v>164</v>
      </c>
      <c r="AU1253" s="1">
        <v>179</v>
      </c>
      <c r="AV1253" s="1">
        <v>124</v>
      </c>
      <c r="AW1253" s="1">
        <v>4</v>
      </c>
      <c r="AX1253" s="1">
        <v>1</v>
      </c>
      <c r="AY1253" t="str">
        <f t="shared" si="209"/>
        <v>2021_01_ATL</v>
      </c>
      <c r="AZ1253" t="str">
        <f t="shared" si="210"/>
        <v>K.Pitts</v>
      </c>
      <c r="BA1253" t="str">
        <f t="shared" si="211"/>
        <v/>
      </c>
      <c r="BB1253" t="str">
        <f t="shared" si="212"/>
        <v>2021_01_ATL</v>
      </c>
      <c r="BC1253" t="str">
        <f t="shared" si="213"/>
        <v/>
      </c>
      <c r="BD1253">
        <f>COUNTIFS($BB$1:BB1253,BB1253,$BC$1:BC1253,"ru")</f>
        <v>4</v>
      </c>
      <c r="BE1253" t="str">
        <f t="shared" si="214"/>
        <v>re</v>
      </c>
      <c r="BF1253">
        <f>COUNTIFS($BB$1:BB1253,BB1253,$BE$1:BE1253,"re")</f>
        <v>5</v>
      </c>
      <c r="BG1253" t="str">
        <f t="shared" si="215"/>
        <v>42021_01_ATL</v>
      </c>
      <c r="BH1253" t="str">
        <f t="shared" si="216"/>
        <v>re52021_01_ATL</v>
      </c>
      <c r="BI1253" t="str">
        <f t="shared" si="217"/>
        <v>2021_01_ATLK.Pitts</v>
      </c>
      <c r="BJ1253" t="str">
        <f t="shared" si="218"/>
        <v>2021_ATL_K.Pitts</v>
      </c>
      <c r="BK1253" t="str">
        <f>IF(ISERROR(MATCH(LEFT(C1253,5)&amp;B1253&amp;"_"&amp;A1253,$BK$1:BK1252,0)),LEFT(C1253,5)&amp;B1253&amp;"_"&amp;A1253,"")</f>
        <v/>
      </c>
      <c r="BL1253">
        <f>COUNTIFS($B$1:B1253,B1253)-COUNTIFS($B$1:B1253,B1253,$BK$1:BK1253,"")</f>
        <v>12</v>
      </c>
      <c r="BM1253" t="str">
        <f t="shared" si="219"/>
        <v/>
      </c>
    </row>
    <row r="1254" spans="1:65" x14ac:dyDescent="0.25">
      <c r="A1254" s="1" t="s">
        <v>172</v>
      </c>
      <c r="B1254" s="1" t="s">
        <v>79</v>
      </c>
      <c r="C1254" s="1" t="s">
        <v>2437</v>
      </c>
      <c r="D1254" s="1">
        <v>0.16500000000000001</v>
      </c>
      <c r="E1254" s="1">
        <v>2.31</v>
      </c>
      <c r="F1254" s="1" t="s">
        <v>2623</v>
      </c>
      <c r="G1254" s="1" t="s">
        <v>52</v>
      </c>
      <c r="H1254" s="1" t="s">
        <v>52</v>
      </c>
      <c r="I1254" s="1" t="s">
        <v>52</v>
      </c>
      <c r="J1254" s="1" t="s">
        <v>52</v>
      </c>
      <c r="K1254" s="1" t="s">
        <v>52</v>
      </c>
      <c r="L1254" s="1" t="s">
        <v>52</v>
      </c>
      <c r="M1254" s="1" t="s">
        <v>52</v>
      </c>
      <c r="N1254" s="1" t="s">
        <v>52</v>
      </c>
      <c r="O1254" s="1" t="s">
        <v>52</v>
      </c>
      <c r="P1254" s="1" t="s">
        <v>52</v>
      </c>
      <c r="Q1254" s="1" t="s">
        <v>52</v>
      </c>
      <c r="R1254" s="1" t="s">
        <v>52</v>
      </c>
      <c r="S1254" s="1" t="s">
        <v>52</v>
      </c>
      <c r="T1254" s="1" t="s">
        <v>52</v>
      </c>
      <c r="U1254" s="1" t="s">
        <v>52</v>
      </c>
      <c r="V1254" s="1" t="s">
        <v>52</v>
      </c>
      <c r="W1254" s="1" t="s">
        <v>52</v>
      </c>
      <c r="X1254" s="1" t="s">
        <v>52</v>
      </c>
      <c r="Y1254" s="1" t="s">
        <v>52</v>
      </c>
      <c r="Z1254" s="1" t="s">
        <v>52</v>
      </c>
      <c r="AA1254" s="1" t="s">
        <v>52</v>
      </c>
      <c r="AB1254" s="1" t="s">
        <v>52</v>
      </c>
      <c r="AC1254" s="1" t="s">
        <v>52</v>
      </c>
      <c r="AD1254" s="1">
        <v>31</v>
      </c>
      <c r="AE1254" s="1">
        <v>1</v>
      </c>
      <c r="AF1254" s="1">
        <v>2</v>
      </c>
      <c r="AG1254" s="1">
        <v>5</v>
      </c>
      <c r="AH1254" s="1">
        <v>0.4</v>
      </c>
      <c r="AI1254" s="1">
        <v>-75.03</v>
      </c>
      <c r="AJ1254" s="1">
        <v>2</v>
      </c>
      <c r="AK1254" s="1">
        <v>46</v>
      </c>
      <c r="AL1254" s="1">
        <v>13</v>
      </c>
      <c r="AM1254" s="1">
        <v>9</v>
      </c>
      <c r="AN1254" s="1">
        <v>0</v>
      </c>
      <c r="AO1254" s="1">
        <v>0</v>
      </c>
      <c r="AP1254" s="1">
        <v>380</v>
      </c>
      <c r="AQ1254" s="1">
        <v>5</v>
      </c>
      <c r="AR1254" s="1">
        <v>34</v>
      </c>
      <c r="AS1254" s="1">
        <v>23</v>
      </c>
      <c r="AT1254" s="1">
        <v>266</v>
      </c>
      <c r="AU1254" s="1">
        <v>244</v>
      </c>
      <c r="AV1254" s="1">
        <v>131</v>
      </c>
      <c r="AW1254" s="1">
        <v>6</v>
      </c>
      <c r="AX1254" s="1">
        <v>2</v>
      </c>
      <c r="AY1254" t="str">
        <f t="shared" si="209"/>
        <v>2021_06_LA</v>
      </c>
      <c r="AZ1254" t="str">
        <f t="shared" si="210"/>
        <v>R.Woods</v>
      </c>
      <c r="BA1254" t="str">
        <f t="shared" si="211"/>
        <v/>
      </c>
      <c r="BB1254" t="str">
        <f t="shared" si="212"/>
        <v>2021_06_LA</v>
      </c>
      <c r="BC1254" t="str">
        <f t="shared" si="213"/>
        <v/>
      </c>
      <c r="BD1254">
        <f>COUNTIFS($BB$1:BB1254,BB1254,$BC$1:BC1254,"ru")</f>
        <v>3</v>
      </c>
      <c r="BE1254" t="str">
        <f t="shared" si="214"/>
        <v>re</v>
      </c>
      <c r="BF1254">
        <f>COUNTIFS($BB$1:BB1254,BB1254,$BE$1:BE1254,"re")</f>
        <v>4</v>
      </c>
      <c r="BG1254" t="str">
        <f t="shared" si="215"/>
        <v>32021_06_LA</v>
      </c>
      <c r="BH1254" t="str">
        <f t="shared" si="216"/>
        <v>re42021_06_LA</v>
      </c>
      <c r="BI1254" t="str">
        <f t="shared" si="217"/>
        <v>2021_06_LAR.Woods</v>
      </c>
      <c r="BJ1254" t="str">
        <f t="shared" si="218"/>
        <v>2021_LA_R.Woods</v>
      </c>
      <c r="BK1254" t="str">
        <f>IF(ISERROR(MATCH(LEFT(C1254,5)&amp;B1254&amp;"_"&amp;A1254,$BK$1:BK1253,0)),LEFT(C1254,5)&amp;B1254&amp;"_"&amp;A1254,"")</f>
        <v/>
      </c>
      <c r="BL1254">
        <f>COUNTIFS($B$1:B1254,B1254)-COUNTIFS($B$1:B1254,B1254,$BK$1:BK1254,"")</f>
        <v>12</v>
      </c>
      <c r="BM1254" t="str">
        <f t="shared" si="219"/>
        <v/>
      </c>
    </row>
    <row r="1255" spans="1:65" x14ac:dyDescent="0.25">
      <c r="A1255" s="1" t="s">
        <v>202</v>
      </c>
      <c r="B1255" s="1" t="s">
        <v>72</v>
      </c>
      <c r="C1255" s="1" t="s">
        <v>1243</v>
      </c>
      <c r="D1255" s="1">
        <v>-0.03</v>
      </c>
      <c r="E1255" s="1">
        <v>0.87</v>
      </c>
      <c r="F1255" s="1" t="s">
        <v>1473</v>
      </c>
      <c r="G1255" s="1" t="s">
        <v>52</v>
      </c>
      <c r="H1255" s="1" t="s">
        <v>52</v>
      </c>
      <c r="I1255" s="1" t="s">
        <v>52</v>
      </c>
      <c r="J1255" s="1" t="s">
        <v>52</v>
      </c>
      <c r="K1255" s="1" t="s">
        <v>52</v>
      </c>
      <c r="L1255" s="1" t="s">
        <v>52</v>
      </c>
      <c r="M1255" s="1" t="s">
        <v>52</v>
      </c>
      <c r="N1255" s="1" t="s">
        <v>52</v>
      </c>
      <c r="O1255" s="1" t="s">
        <v>52</v>
      </c>
      <c r="P1255" s="1" t="s">
        <v>52</v>
      </c>
      <c r="Q1255" s="1" t="s">
        <v>52</v>
      </c>
      <c r="R1255" s="1" t="s">
        <v>52</v>
      </c>
      <c r="S1255" s="1" t="s">
        <v>52</v>
      </c>
      <c r="T1255" s="1" t="s">
        <v>52</v>
      </c>
      <c r="U1255" s="1" t="s">
        <v>52</v>
      </c>
      <c r="V1255" s="1" t="s">
        <v>52</v>
      </c>
      <c r="W1255" s="1" t="s">
        <v>52</v>
      </c>
      <c r="X1255" s="1" t="s">
        <v>52</v>
      </c>
      <c r="Y1255" s="1" t="s">
        <v>52</v>
      </c>
      <c r="Z1255" s="1" t="s">
        <v>52</v>
      </c>
      <c r="AA1255" s="1" t="s">
        <v>52</v>
      </c>
      <c r="AB1255" s="1" t="s">
        <v>52</v>
      </c>
      <c r="AC1255" s="1" t="s">
        <v>52</v>
      </c>
      <c r="AD1255" s="1">
        <v>31</v>
      </c>
      <c r="AE1255" s="1">
        <v>0</v>
      </c>
      <c r="AF1255" s="1">
        <v>4</v>
      </c>
      <c r="AG1255" s="1">
        <v>4</v>
      </c>
      <c r="AH1255" s="1">
        <v>1</v>
      </c>
      <c r="AI1255" s="1">
        <v>21.95</v>
      </c>
      <c r="AJ1255" s="1">
        <v>1</v>
      </c>
      <c r="AK1255" s="1">
        <v>13</v>
      </c>
      <c r="AL1255" s="1">
        <v>18</v>
      </c>
      <c r="AM1255" s="1">
        <v>16</v>
      </c>
      <c r="AN1255" s="1">
        <v>0</v>
      </c>
      <c r="AO1255" s="1">
        <v>0</v>
      </c>
      <c r="AP1255" s="1">
        <v>389</v>
      </c>
      <c r="AQ1255" s="1">
        <v>2</v>
      </c>
      <c r="AR1255" s="1">
        <v>18</v>
      </c>
      <c r="AS1255" s="1">
        <v>23</v>
      </c>
      <c r="AT1255" s="1">
        <v>298</v>
      </c>
      <c r="AU1255" s="1">
        <v>282</v>
      </c>
      <c r="AV1255" s="1">
        <v>106</v>
      </c>
      <c r="AW1255" s="1">
        <v>0</v>
      </c>
      <c r="AX1255" s="1">
        <v>0</v>
      </c>
      <c r="AY1255" t="str">
        <f t="shared" si="209"/>
        <v>2021_03_SEA</v>
      </c>
      <c r="AZ1255" t="str">
        <f t="shared" si="210"/>
        <v>T.Lockett</v>
      </c>
      <c r="BA1255" t="str">
        <f t="shared" si="211"/>
        <v/>
      </c>
      <c r="BB1255" t="str">
        <f t="shared" si="212"/>
        <v>2021_03_SEA</v>
      </c>
      <c r="BC1255" t="str">
        <f t="shared" si="213"/>
        <v/>
      </c>
      <c r="BD1255">
        <f>COUNTIFS($BB$1:BB1255,BB1255,$BC$1:BC1255,"ru")</f>
        <v>3</v>
      </c>
      <c r="BE1255" t="str">
        <f t="shared" si="214"/>
        <v>re</v>
      </c>
      <c r="BF1255">
        <f>COUNTIFS($BB$1:BB1255,BB1255,$BE$1:BE1255,"re")</f>
        <v>7</v>
      </c>
      <c r="BG1255" t="str">
        <f t="shared" si="215"/>
        <v>32021_03_SEA</v>
      </c>
      <c r="BH1255" t="str">
        <f t="shared" si="216"/>
        <v>re72021_03_SEA</v>
      </c>
      <c r="BI1255" t="str">
        <f t="shared" si="217"/>
        <v>2021_03_SEAT.Lockett</v>
      </c>
      <c r="BJ1255" t="str">
        <f t="shared" si="218"/>
        <v>2021_SEA_T.Lockett</v>
      </c>
      <c r="BK1255" t="str">
        <f>IF(ISERROR(MATCH(LEFT(C1255,5)&amp;B1255&amp;"_"&amp;A1255,$BK$1:BK1254,0)),LEFT(C1255,5)&amp;B1255&amp;"_"&amp;A1255,"")</f>
        <v/>
      </c>
      <c r="BL1255">
        <f>COUNTIFS($B$1:B1255,B1255)-COUNTIFS($B$1:B1255,B1255,$BK$1:BK1255,"")</f>
        <v>13</v>
      </c>
      <c r="BM1255" t="str">
        <f t="shared" si="219"/>
        <v/>
      </c>
    </row>
    <row r="1256" spans="1:65" x14ac:dyDescent="0.25">
      <c r="A1256" s="1" t="s">
        <v>273</v>
      </c>
      <c r="B1256" s="1" t="s">
        <v>81</v>
      </c>
      <c r="C1256" s="1" t="s">
        <v>1274</v>
      </c>
      <c r="D1256" s="1">
        <v>0</v>
      </c>
      <c r="E1256" s="1">
        <v>0</v>
      </c>
      <c r="F1256" s="1" t="s">
        <v>1474</v>
      </c>
      <c r="G1256" s="1" t="s">
        <v>52</v>
      </c>
      <c r="H1256" s="1" t="s">
        <v>52</v>
      </c>
      <c r="I1256" s="1" t="s">
        <v>52</v>
      </c>
      <c r="J1256" s="1" t="s">
        <v>52</v>
      </c>
      <c r="K1256" s="1" t="s">
        <v>52</v>
      </c>
      <c r="L1256" s="1" t="s">
        <v>52</v>
      </c>
      <c r="M1256" s="1" t="s">
        <v>52</v>
      </c>
      <c r="N1256" s="1" t="s">
        <v>52</v>
      </c>
      <c r="O1256" s="1" t="s">
        <v>52</v>
      </c>
      <c r="P1256" s="1" t="s">
        <v>52</v>
      </c>
      <c r="Q1256" s="1" t="s">
        <v>52</v>
      </c>
      <c r="R1256" s="1" t="s">
        <v>52</v>
      </c>
      <c r="S1256" s="1" t="s">
        <v>52</v>
      </c>
      <c r="T1256" s="1" t="s">
        <v>52</v>
      </c>
      <c r="U1256" s="1" t="s">
        <v>52</v>
      </c>
      <c r="V1256" s="1" t="s">
        <v>52</v>
      </c>
      <c r="W1256" s="1" t="s">
        <v>52</v>
      </c>
      <c r="X1256" s="1" t="s">
        <v>52</v>
      </c>
      <c r="Y1256" s="1" t="s">
        <v>52</v>
      </c>
      <c r="Z1256" s="1" t="s">
        <v>52</v>
      </c>
      <c r="AA1256" s="1" t="s">
        <v>52</v>
      </c>
      <c r="AB1256" s="1" t="s">
        <v>52</v>
      </c>
      <c r="AC1256" s="1" t="s">
        <v>52</v>
      </c>
      <c r="AD1256" s="1">
        <v>31</v>
      </c>
      <c r="AE1256" s="1">
        <v>0</v>
      </c>
      <c r="AF1256" s="1">
        <v>2</v>
      </c>
      <c r="AG1256" s="1">
        <v>7</v>
      </c>
      <c r="AH1256" s="1">
        <v>0.28499999999999998</v>
      </c>
      <c r="AI1256" s="1">
        <v>-68.31</v>
      </c>
      <c r="AJ1256" s="1">
        <v>1</v>
      </c>
      <c r="AK1256" s="1">
        <v>70</v>
      </c>
      <c r="AL1256" s="1">
        <v>0</v>
      </c>
      <c r="AM1256" s="1">
        <v>10</v>
      </c>
      <c r="AN1256" s="1">
        <v>0</v>
      </c>
      <c r="AO1256" s="1">
        <v>0</v>
      </c>
      <c r="AP1256" s="1">
        <v>265</v>
      </c>
      <c r="AQ1256" s="1">
        <v>1</v>
      </c>
      <c r="AR1256" s="1">
        <v>18</v>
      </c>
      <c r="AS1256" s="1">
        <v>19</v>
      </c>
      <c r="AT1256" s="1">
        <v>194</v>
      </c>
      <c r="AU1256" s="1">
        <v>198</v>
      </c>
      <c r="AV1256" s="1">
        <v>87</v>
      </c>
      <c r="AW1256" s="1">
        <v>4</v>
      </c>
      <c r="AX1256" s="1">
        <v>2</v>
      </c>
      <c r="AY1256" t="str">
        <f t="shared" si="209"/>
        <v>2021_03_IND</v>
      </c>
      <c r="AZ1256" t="str">
        <f t="shared" si="210"/>
        <v>Z.Pascal</v>
      </c>
      <c r="BA1256" t="str">
        <f t="shared" si="211"/>
        <v/>
      </c>
      <c r="BB1256" t="str">
        <f t="shared" si="212"/>
        <v>2021_03_IND</v>
      </c>
      <c r="BC1256" t="str">
        <f t="shared" si="213"/>
        <v/>
      </c>
      <c r="BD1256">
        <f>COUNTIFS($BB$1:BB1256,BB1256,$BC$1:BC1256,"ru")</f>
        <v>4</v>
      </c>
      <c r="BE1256" t="str">
        <f t="shared" si="214"/>
        <v>re</v>
      </c>
      <c r="BF1256">
        <f>COUNTIFS($BB$1:BB1256,BB1256,$BE$1:BE1256,"re")</f>
        <v>4</v>
      </c>
      <c r="BG1256" t="str">
        <f t="shared" si="215"/>
        <v>42021_03_IND</v>
      </c>
      <c r="BH1256" t="str">
        <f t="shared" si="216"/>
        <v>re42021_03_IND</v>
      </c>
      <c r="BI1256" t="str">
        <f t="shared" si="217"/>
        <v>2021_03_INDZ.Pascal</v>
      </c>
      <c r="BJ1256" t="str">
        <f t="shared" si="218"/>
        <v>2021_IND_Z.Pascal</v>
      </c>
      <c r="BK1256" t="str">
        <f>IF(ISERROR(MATCH(LEFT(C1256,5)&amp;B1256&amp;"_"&amp;A1256,$BK$1:BK1255,0)),LEFT(C1256,5)&amp;B1256&amp;"_"&amp;A1256,"")</f>
        <v/>
      </c>
      <c r="BL1256">
        <f>COUNTIFS($B$1:B1256,B1256)-COUNTIFS($B$1:B1256,B1256,$BK$1:BK1256,"")</f>
        <v>12</v>
      </c>
      <c r="BM1256" t="str">
        <f t="shared" si="219"/>
        <v/>
      </c>
    </row>
    <row r="1257" spans="1:65" x14ac:dyDescent="0.25">
      <c r="A1257" s="1" t="s">
        <v>200</v>
      </c>
      <c r="B1257" s="1" t="s">
        <v>51</v>
      </c>
      <c r="C1257" s="1" t="s">
        <v>1644</v>
      </c>
      <c r="D1257" s="1">
        <v>6.8000000000000005E-2</v>
      </c>
      <c r="E1257" s="1">
        <v>4.4000000000000004</v>
      </c>
      <c r="F1257" s="1" t="s">
        <v>1888</v>
      </c>
      <c r="G1257" s="1" t="s">
        <v>52</v>
      </c>
      <c r="H1257" s="1" t="s">
        <v>52</v>
      </c>
      <c r="I1257" s="1" t="s">
        <v>52</v>
      </c>
      <c r="J1257" s="1" t="s">
        <v>52</v>
      </c>
      <c r="K1257" s="1" t="s">
        <v>52</v>
      </c>
      <c r="L1257" s="1" t="s">
        <v>52</v>
      </c>
      <c r="M1257" s="1" t="s">
        <v>52</v>
      </c>
      <c r="N1257" s="1" t="s">
        <v>52</v>
      </c>
      <c r="O1257" s="1" t="s">
        <v>52</v>
      </c>
      <c r="P1257" s="1" t="s">
        <v>52</v>
      </c>
      <c r="Q1257" s="1" t="s">
        <v>52</v>
      </c>
      <c r="R1257" s="1" t="s">
        <v>52</v>
      </c>
      <c r="S1257" s="1" t="s">
        <v>52</v>
      </c>
      <c r="T1257" s="1" t="s">
        <v>52</v>
      </c>
      <c r="U1257" s="1" t="s">
        <v>52</v>
      </c>
      <c r="V1257" s="1" t="s">
        <v>52</v>
      </c>
      <c r="W1257" s="1" t="s">
        <v>52</v>
      </c>
      <c r="X1257" s="1" t="s">
        <v>52</v>
      </c>
      <c r="Y1257" s="1" t="s">
        <v>52</v>
      </c>
      <c r="Z1257" s="1" t="s">
        <v>52</v>
      </c>
      <c r="AA1257" s="1" t="s">
        <v>52</v>
      </c>
      <c r="AB1257" s="1" t="s">
        <v>52</v>
      </c>
      <c r="AC1257" s="1" t="s">
        <v>52</v>
      </c>
      <c r="AD1257" s="1">
        <v>30</v>
      </c>
      <c r="AE1257" s="1">
        <v>1</v>
      </c>
      <c r="AF1257" s="1">
        <v>2</v>
      </c>
      <c r="AG1257" s="1">
        <v>2</v>
      </c>
      <c r="AH1257" s="1">
        <v>1</v>
      </c>
      <c r="AI1257" s="1">
        <v>31.97</v>
      </c>
      <c r="AJ1257" s="1">
        <v>2</v>
      </c>
      <c r="AK1257" s="1">
        <v>13</v>
      </c>
      <c r="AL1257" s="1">
        <v>17</v>
      </c>
      <c r="AM1257" s="1">
        <v>8</v>
      </c>
      <c r="AN1257" s="1">
        <v>0</v>
      </c>
      <c r="AO1257" s="1">
        <v>0</v>
      </c>
      <c r="AP1257" s="1">
        <v>433</v>
      </c>
      <c r="AQ1257" s="1">
        <v>5</v>
      </c>
      <c r="AR1257" s="1">
        <v>34</v>
      </c>
      <c r="AS1257" s="1">
        <v>14</v>
      </c>
      <c r="AT1257" s="1">
        <v>188</v>
      </c>
      <c r="AU1257" s="1">
        <v>157</v>
      </c>
      <c r="AV1257" s="1">
        <v>230</v>
      </c>
      <c r="AW1257" s="1">
        <v>6</v>
      </c>
      <c r="AX1257" s="1">
        <v>2</v>
      </c>
      <c r="AY1257" t="str">
        <f t="shared" si="209"/>
        <v>2021_04_DAL</v>
      </c>
      <c r="AZ1257" t="str">
        <f t="shared" si="210"/>
        <v>C.Wilson</v>
      </c>
      <c r="BA1257" t="str">
        <f t="shared" si="211"/>
        <v/>
      </c>
      <c r="BB1257" t="str">
        <f t="shared" si="212"/>
        <v>2021_04_DAL</v>
      </c>
      <c r="BC1257" t="str">
        <f t="shared" si="213"/>
        <v/>
      </c>
      <c r="BD1257">
        <f>COUNTIFS($BB$1:BB1257,BB1257,$BC$1:BC1257,"ru")</f>
        <v>3</v>
      </c>
      <c r="BE1257" t="str">
        <f t="shared" si="214"/>
        <v>re</v>
      </c>
      <c r="BF1257">
        <f>COUNTIFS($BB$1:BB1257,BB1257,$BE$1:BE1257,"re")</f>
        <v>4</v>
      </c>
      <c r="BG1257" t="str">
        <f t="shared" si="215"/>
        <v>32021_04_DAL</v>
      </c>
      <c r="BH1257" t="str">
        <f t="shared" si="216"/>
        <v>re42021_04_DAL</v>
      </c>
      <c r="BI1257" t="str">
        <f t="shared" si="217"/>
        <v>2021_04_DALC.Wilson</v>
      </c>
      <c r="BJ1257" t="str">
        <f t="shared" si="218"/>
        <v>2021_DAL_C.Wilson</v>
      </c>
      <c r="BK1257" t="str">
        <f>IF(ISERROR(MATCH(LEFT(C1257,5)&amp;B1257&amp;"_"&amp;A1257,$BK$1:BK1256,0)),LEFT(C1257,5)&amp;B1257&amp;"_"&amp;A1257,"")</f>
        <v/>
      </c>
      <c r="BL1257">
        <f>COUNTIFS($B$1:B1257,B1257)-COUNTIFS($B$1:B1257,B1257,$BK$1:BK1257,"")</f>
        <v>12</v>
      </c>
      <c r="BM1257" t="str">
        <f t="shared" si="219"/>
        <v/>
      </c>
    </row>
    <row r="1258" spans="1:65" x14ac:dyDescent="0.25">
      <c r="A1258" s="1" t="s">
        <v>403</v>
      </c>
      <c r="B1258" s="1" t="s">
        <v>70</v>
      </c>
      <c r="C1258" s="1" t="s">
        <v>2421</v>
      </c>
      <c r="D1258" s="1">
        <v>4.2000000000000003E-2</v>
      </c>
      <c r="E1258" s="1">
        <v>2.98</v>
      </c>
      <c r="F1258" s="1" t="s">
        <v>2624</v>
      </c>
      <c r="G1258" s="1" t="s">
        <v>52</v>
      </c>
      <c r="H1258" s="1" t="s">
        <v>52</v>
      </c>
      <c r="I1258" s="1" t="s">
        <v>52</v>
      </c>
      <c r="J1258" s="1" t="s">
        <v>52</v>
      </c>
      <c r="K1258" s="1" t="s">
        <v>52</v>
      </c>
      <c r="L1258" s="1" t="s">
        <v>52</v>
      </c>
      <c r="M1258" s="1" t="s">
        <v>52</v>
      </c>
      <c r="N1258" s="1" t="s">
        <v>52</v>
      </c>
      <c r="O1258" s="1" t="s">
        <v>52</v>
      </c>
      <c r="P1258" s="1" t="s">
        <v>52</v>
      </c>
      <c r="Q1258" s="1" t="s">
        <v>52</v>
      </c>
      <c r="R1258" s="1" t="s">
        <v>52</v>
      </c>
      <c r="S1258" s="1" t="s">
        <v>52</v>
      </c>
      <c r="T1258" s="1" t="s">
        <v>52</v>
      </c>
      <c r="U1258" s="1" t="s">
        <v>52</v>
      </c>
      <c r="V1258" s="1" t="s">
        <v>52</v>
      </c>
      <c r="W1258" s="1" t="s">
        <v>52</v>
      </c>
      <c r="X1258" s="1" t="s">
        <v>52</v>
      </c>
      <c r="Y1258" s="1" t="s">
        <v>52</v>
      </c>
      <c r="Z1258" s="1" t="s">
        <v>52</v>
      </c>
      <c r="AA1258" s="1" t="s">
        <v>52</v>
      </c>
      <c r="AB1258" s="1" t="s">
        <v>52</v>
      </c>
      <c r="AC1258" s="1" t="s">
        <v>52</v>
      </c>
      <c r="AD1258" s="1">
        <v>30</v>
      </c>
      <c r="AE1258" s="1">
        <v>0</v>
      </c>
      <c r="AF1258" s="1">
        <v>3</v>
      </c>
      <c r="AG1258" s="1">
        <v>6</v>
      </c>
      <c r="AH1258" s="1">
        <v>0.5</v>
      </c>
      <c r="AI1258" s="1">
        <v>-23.41</v>
      </c>
      <c r="AJ1258" s="1">
        <v>2</v>
      </c>
      <c r="AK1258" s="1">
        <v>80</v>
      </c>
      <c r="AL1258" s="1">
        <v>9</v>
      </c>
      <c r="AM1258" s="1">
        <v>12</v>
      </c>
      <c r="AN1258" s="1">
        <v>0</v>
      </c>
      <c r="AO1258" s="1">
        <v>0</v>
      </c>
      <c r="AP1258" s="1">
        <v>276</v>
      </c>
      <c r="AQ1258" s="1">
        <v>1</v>
      </c>
      <c r="AR1258" s="1">
        <v>19</v>
      </c>
      <c r="AS1258" s="1">
        <v>24</v>
      </c>
      <c r="AT1258" s="1">
        <v>182</v>
      </c>
      <c r="AU1258" s="1">
        <v>275</v>
      </c>
      <c r="AV1258" s="1">
        <v>94</v>
      </c>
      <c r="AW1258" s="1">
        <v>0</v>
      </c>
      <c r="AX1258" s="1">
        <v>0</v>
      </c>
      <c r="AY1258" t="str">
        <f t="shared" si="209"/>
        <v>2021_06_WAS</v>
      </c>
      <c r="AZ1258" t="str">
        <f t="shared" si="210"/>
        <v>D.Brown</v>
      </c>
      <c r="BA1258" t="str">
        <f t="shared" si="211"/>
        <v/>
      </c>
      <c r="BB1258" t="str">
        <f t="shared" si="212"/>
        <v>2021_06_WAS</v>
      </c>
      <c r="BC1258" t="str">
        <f t="shared" si="213"/>
        <v/>
      </c>
      <c r="BD1258">
        <f>COUNTIFS($BB$1:BB1258,BB1258,$BC$1:BC1258,"ru")</f>
        <v>3</v>
      </c>
      <c r="BE1258" t="str">
        <f t="shared" si="214"/>
        <v>re</v>
      </c>
      <c r="BF1258">
        <f>COUNTIFS($BB$1:BB1258,BB1258,$BE$1:BE1258,"re")</f>
        <v>5</v>
      </c>
      <c r="BG1258" t="str">
        <f t="shared" si="215"/>
        <v>32021_06_WAS</v>
      </c>
      <c r="BH1258" t="str">
        <f t="shared" si="216"/>
        <v>re52021_06_WAS</v>
      </c>
      <c r="BI1258" t="str">
        <f t="shared" si="217"/>
        <v>2021_06_WASD.Brown</v>
      </c>
      <c r="BJ1258" t="str">
        <f t="shared" si="218"/>
        <v>2021_WAS_D.Brown</v>
      </c>
      <c r="BK1258" t="str">
        <f>IF(ISERROR(MATCH(LEFT(C1258,5)&amp;B1258&amp;"_"&amp;A1258,$BK$1:BK1257,0)),LEFT(C1258,5)&amp;B1258&amp;"_"&amp;A1258,"")</f>
        <v/>
      </c>
      <c r="BL1258">
        <f>COUNTIFS($B$1:B1258,B1258)-COUNTIFS($B$1:B1258,B1258,$BK$1:BK1258,"")</f>
        <v>14</v>
      </c>
      <c r="BM1258" t="str">
        <f t="shared" si="219"/>
        <v/>
      </c>
    </row>
    <row r="1259" spans="1:65" x14ac:dyDescent="0.25">
      <c r="A1259" s="1" t="s">
        <v>1475</v>
      </c>
      <c r="B1259" s="1" t="s">
        <v>110</v>
      </c>
      <c r="C1259" s="1" t="s">
        <v>1268</v>
      </c>
      <c r="D1259" s="1">
        <v>0</v>
      </c>
      <c r="E1259" s="1">
        <v>0.13</v>
      </c>
      <c r="F1259" s="1" t="s">
        <v>1476</v>
      </c>
      <c r="G1259" s="1" t="s">
        <v>52</v>
      </c>
      <c r="H1259" s="1" t="s">
        <v>52</v>
      </c>
      <c r="I1259" s="1" t="s">
        <v>52</v>
      </c>
      <c r="J1259" s="1" t="s">
        <v>52</v>
      </c>
      <c r="K1259" s="1" t="s">
        <v>52</v>
      </c>
      <c r="L1259" s="1" t="s">
        <v>52</v>
      </c>
      <c r="M1259" s="1" t="s">
        <v>52</v>
      </c>
      <c r="N1259" s="1" t="s">
        <v>52</v>
      </c>
      <c r="O1259" s="1" t="s">
        <v>52</v>
      </c>
      <c r="P1259" s="1" t="s">
        <v>52</v>
      </c>
      <c r="Q1259" s="1" t="s">
        <v>52</v>
      </c>
      <c r="R1259" s="1" t="s">
        <v>52</v>
      </c>
      <c r="S1259" s="1" t="s">
        <v>52</v>
      </c>
      <c r="T1259" s="1" t="s">
        <v>52</v>
      </c>
      <c r="U1259" s="1" t="s">
        <v>52</v>
      </c>
      <c r="V1259" s="1" t="s">
        <v>52</v>
      </c>
      <c r="W1259" s="1" t="s">
        <v>52</v>
      </c>
      <c r="X1259" s="1" t="s">
        <v>52</v>
      </c>
      <c r="Y1259" s="1" t="s">
        <v>52</v>
      </c>
      <c r="Z1259" s="1" t="s">
        <v>52</v>
      </c>
      <c r="AA1259" s="1" t="s">
        <v>52</v>
      </c>
      <c r="AB1259" s="1" t="s">
        <v>52</v>
      </c>
      <c r="AC1259" s="1" t="s">
        <v>52</v>
      </c>
      <c r="AD1259" s="1">
        <v>30</v>
      </c>
      <c r="AE1259" s="1">
        <v>0</v>
      </c>
      <c r="AF1259" s="1">
        <v>2</v>
      </c>
      <c r="AG1259" s="1">
        <v>2</v>
      </c>
      <c r="AH1259" s="1">
        <v>1</v>
      </c>
      <c r="AI1259" s="1">
        <v>39.909999999999997</v>
      </c>
      <c r="AJ1259" s="1">
        <v>1</v>
      </c>
      <c r="AK1259" s="1">
        <v>29</v>
      </c>
      <c r="AL1259" s="1">
        <v>1</v>
      </c>
      <c r="AM1259" s="1">
        <v>5</v>
      </c>
      <c r="AN1259" s="1">
        <v>0</v>
      </c>
      <c r="AO1259" s="1">
        <v>0</v>
      </c>
      <c r="AP1259" s="1">
        <v>162</v>
      </c>
      <c r="AQ1259" s="1">
        <v>0</v>
      </c>
      <c r="AR1259" s="1">
        <v>13</v>
      </c>
      <c r="AS1259" s="1">
        <v>19</v>
      </c>
      <c r="AT1259" s="1">
        <v>160</v>
      </c>
      <c r="AU1259" s="1">
        <v>270</v>
      </c>
      <c r="AV1259" s="1">
        <v>43</v>
      </c>
      <c r="AW1259" s="1">
        <v>0</v>
      </c>
      <c r="AX1259" s="1">
        <v>0</v>
      </c>
      <c r="AY1259" t="str">
        <f t="shared" si="209"/>
        <v>2021_03_NYJ</v>
      </c>
      <c r="AZ1259" t="str">
        <f t="shared" si="210"/>
        <v>K.Cole</v>
      </c>
      <c r="BA1259" t="str">
        <f t="shared" si="211"/>
        <v/>
      </c>
      <c r="BB1259" t="str">
        <f t="shared" si="212"/>
        <v>2021_03_NYJ</v>
      </c>
      <c r="BC1259" t="str">
        <f t="shared" si="213"/>
        <v/>
      </c>
      <c r="BD1259">
        <f>COUNTIFS($BB$1:BB1259,BB1259,$BC$1:BC1259,"ru")</f>
        <v>3</v>
      </c>
      <c r="BE1259" t="str">
        <f t="shared" si="214"/>
        <v>re</v>
      </c>
      <c r="BF1259">
        <f>COUNTIFS($BB$1:BB1259,BB1259,$BE$1:BE1259,"re")</f>
        <v>4</v>
      </c>
      <c r="BG1259" t="str">
        <f t="shared" si="215"/>
        <v>32021_03_NYJ</v>
      </c>
      <c r="BH1259" t="str">
        <f t="shared" si="216"/>
        <v>re42021_03_NYJ</v>
      </c>
      <c r="BI1259" t="str">
        <f t="shared" si="217"/>
        <v>2021_03_NYJK.Cole</v>
      </c>
      <c r="BJ1259" t="str">
        <f t="shared" si="218"/>
        <v>2021_NYJ_K.Cole</v>
      </c>
      <c r="BK1259" t="str">
        <f>IF(ISERROR(MATCH(LEFT(C1259,5)&amp;B1259&amp;"_"&amp;A1259,$BK$1:BK1258,0)),LEFT(C1259,5)&amp;B1259&amp;"_"&amp;A1259,"")</f>
        <v/>
      </c>
      <c r="BL1259">
        <f>COUNTIFS($B$1:B1259,B1259)-COUNTIFS($B$1:B1259,B1259,$BK$1:BK1259,"")</f>
        <v>11</v>
      </c>
      <c r="BM1259" t="str">
        <f t="shared" si="219"/>
        <v/>
      </c>
    </row>
    <row r="1260" spans="1:65" x14ac:dyDescent="0.25">
      <c r="A1260" s="1" t="s">
        <v>525</v>
      </c>
      <c r="B1260" s="1" t="s">
        <v>85</v>
      </c>
      <c r="C1260" s="1" t="s">
        <v>416</v>
      </c>
      <c r="D1260" s="1">
        <v>9.2999999999999999E-2</v>
      </c>
      <c r="E1260" s="1">
        <v>1.1100000000000001</v>
      </c>
      <c r="F1260" s="1" t="s">
        <v>658</v>
      </c>
      <c r="G1260" s="1" t="s">
        <v>52</v>
      </c>
      <c r="H1260" s="1" t="s">
        <v>52</v>
      </c>
      <c r="I1260" s="1" t="s">
        <v>52</v>
      </c>
      <c r="J1260" s="1" t="s">
        <v>52</v>
      </c>
      <c r="K1260" s="1" t="s">
        <v>52</v>
      </c>
      <c r="L1260" s="1" t="s">
        <v>52</v>
      </c>
      <c r="M1260" s="1" t="s">
        <v>52</v>
      </c>
      <c r="N1260" s="1" t="s">
        <v>52</v>
      </c>
      <c r="O1260" s="1" t="s">
        <v>52</v>
      </c>
      <c r="P1260" s="1" t="s">
        <v>52</v>
      </c>
      <c r="Q1260" s="1" t="s">
        <v>52</v>
      </c>
      <c r="R1260" s="1" t="s">
        <v>52</v>
      </c>
      <c r="S1260" s="1" t="s">
        <v>52</v>
      </c>
      <c r="T1260" s="1" t="s">
        <v>52</v>
      </c>
      <c r="U1260" s="1" t="s">
        <v>52</v>
      </c>
      <c r="V1260" s="1" t="s">
        <v>52</v>
      </c>
      <c r="W1260" s="1" t="s">
        <v>52</v>
      </c>
      <c r="X1260" s="1" t="s">
        <v>52</v>
      </c>
      <c r="Y1260" s="1" t="s">
        <v>52</v>
      </c>
      <c r="Z1260" s="1" t="s">
        <v>52</v>
      </c>
      <c r="AA1260" s="1" t="s">
        <v>52</v>
      </c>
      <c r="AB1260" s="1" t="s">
        <v>52</v>
      </c>
      <c r="AC1260" s="1" t="s">
        <v>52</v>
      </c>
      <c r="AD1260" s="1">
        <v>30</v>
      </c>
      <c r="AE1260" s="1">
        <v>0</v>
      </c>
      <c r="AF1260" s="1">
        <v>3</v>
      </c>
      <c r="AG1260" s="1">
        <v>3</v>
      </c>
      <c r="AH1260" s="1">
        <v>1</v>
      </c>
      <c r="AI1260" s="1">
        <v>26.1</v>
      </c>
      <c r="AJ1260" s="1">
        <v>1</v>
      </c>
      <c r="AK1260" s="1">
        <v>18</v>
      </c>
      <c r="AL1260" s="1">
        <v>12</v>
      </c>
      <c r="AM1260" s="1">
        <v>8</v>
      </c>
      <c r="AN1260" s="1">
        <v>0</v>
      </c>
      <c r="AO1260" s="1">
        <v>0</v>
      </c>
      <c r="AP1260" s="1">
        <v>424</v>
      </c>
      <c r="AQ1260" s="1">
        <v>2</v>
      </c>
      <c r="AR1260" s="1">
        <v>29</v>
      </c>
      <c r="AS1260" s="1">
        <v>31</v>
      </c>
      <c r="AT1260" s="1">
        <v>337</v>
      </c>
      <c r="AU1260" s="1">
        <v>364</v>
      </c>
      <c r="AV1260" s="1">
        <v>90</v>
      </c>
      <c r="AW1260" s="1">
        <v>10</v>
      </c>
      <c r="AX1260" s="1">
        <v>5</v>
      </c>
      <c r="AY1260" t="str">
        <f t="shared" si="209"/>
        <v>2021_01_LAC</v>
      </c>
      <c r="AZ1260" t="str">
        <f t="shared" si="210"/>
        <v>K.Hill</v>
      </c>
      <c r="BA1260" t="str">
        <f t="shared" si="211"/>
        <v/>
      </c>
      <c r="BB1260" t="str">
        <f t="shared" si="212"/>
        <v>2021_01_LAC</v>
      </c>
      <c r="BC1260" t="str">
        <f t="shared" si="213"/>
        <v/>
      </c>
      <c r="BD1260">
        <f>COUNTIFS($BB$1:BB1260,BB1260,$BC$1:BC1260,"ru")</f>
        <v>5</v>
      </c>
      <c r="BE1260" t="str">
        <f t="shared" si="214"/>
        <v>re</v>
      </c>
      <c r="BF1260">
        <f>COUNTIFS($BB$1:BB1260,BB1260,$BE$1:BE1260,"re")</f>
        <v>6</v>
      </c>
      <c r="BG1260" t="str">
        <f t="shared" si="215"/>
        <v>52021_01_LAC</v>
      </c>
      <c r="BH1260" t="str">
        <f t="shared" si="216"/>
        <v>re62021_01_LAC</v>
      </c>
      <c r="BI1260" t="str">
        <f t="shared" si="217"/>
        <v>2021_01_LACK.Hill</v>
      </c>
      <c r="BJ1260" t="str">
        <f t="shared" si="218"/>
        <v>2021_LAC_K.Hill</v>
      </c>
      <c r="BK1260" t="str">
        <f>IF(ISERROR(MATCH(LEFT(C1260,5)&amp;B1260&amp;"_"&amp;A1260,$BK$1:BK1259,0)),LEFT(C1260,5)&amp;B1260&amp;"_"&amp;A1260,"")</f>
        <v>2021_LAC_K.Hill</v>
      </c>
      <c r="BL1260">
        <f>COUNTIFS($B$1:B1260,B1260)-COUNTIFS($B$1:B1260,B1260,$BK$1:BK1260,"")</f>
        <v>13</v>
      </c>
      <c r="BM1260" t="str">
        <f t="shared" si="219"/>
        <v>2021_LAC13</v>
      </c>
    </row>
    <row r="1261" spans="1:65" x14ac:dyDescent="0.25">
      <c r="A1261" s="1" t="s">
        <v>1144</v>
      </c>
      <c r="B1261" s="1" t="s">
        <v>56</v>
      </c>
      <c r="C1261" s="1" t="s">
        <v>2047</v>
      </c>
      <c r="D1261" s="1">
        <v>2.1000000000000001E-2</v>
      </c>
      <c r="E1261" s="1">
        <v>1.38</v>
      </c>
      <c r="F1261" s="1" t="s">
        <v>2271</v>
      </c>
      <c r="G1261" s="1" t="s">
        <v>52</v>
      </c>
      <c r="H1261" s="1" t="s">
        <v>52</v>
      </c>
      <c r="I1261" s="1" t="s">
        <v>52</v>
      </c>
      <c r="J1261" s="1" t="s">
        <v>52</v>
      </c>
      <c r="K1261" s="1" t="s">
        <v>52</v>
      </c>
      <c r="L1261" s="1" t="s">
        <v>52</v>
      </c>
      <c r="M1261" s="1" t="s">
        <v>52</v>
      </c>
      <c r="N1261" s="1" t="s">
        <v>52</v>
      </c>
      <c r="O1261" s="1" t="s">
        <v>52</v>
      </c>
      <c r="P1261" s="1" t="s">
        <v>52</v>
      </c>
      <c r="Q1261" s="1" t="s">
        <v>52</v>
      </c>
      <c r="R1261" s="1" t="s">
        <v>52</v>
      </c>
      <c r="S1261" s="1" t="s">
        <v>52</v>
      </c>
      <c r="T1261" s="1" t="s">
        <v>52</v>
      </c>
      <c r="U1261" s="1" t="s">
        <v>52</v>
      </c>
      <c r="V1261" s="1" t="s">
        <v>52</v>
      </c>
      <c r="W1261" s="1" t="s">
        <v>52</v>
      </c>
      <c r="X1261" s="1" t="s">
        <v>52</v>
      </c>
      <c r="Y1261" s="1" t="s">
        <v>52</v>
      </c>
      <c r="Z1261" s="1" t="s">
        <v>52</v>
      </c>
      <c r="AA1261" s="1" t="s">
        <v>52</v>
      </c>
      <c r="AB1261" s="1" t="s">
        <v>52</v>
      </c>
      <c r="AC1261" s="1" t="s">
        <v>52</v>
      </c>
      <c r="AD1261" s="1">
        <v>30</v>
      </c>
      <c r="AE1261" s="1">
        <v>0</v>
      </c>
      <c r="AF1261" s="1">
        <v>3</v>
      </c>
      <c r="AG1261" s="1">
        <v>3</v>
      </c>
      <c r="AH1261" s="1">
        <v>1</v>
      </c>
      <c r="AI1261" s="1">
        <v>29.27</v>
      </c>
      <c r="AJ1261" s="1">
        <v>1</v>
      </c>
      <c r="AK1261" s="1">
        <v>18</v>
      </c>
      <c r="AL1261" s="1">
        <v>12</v>
      </c>
      <c r="AM1261" s="1">
        <v>7</v>
      </c>
      <c r="AN1261" s="1">
        <v>0</v>
      </c>
      <c r="AO1261" s="1">
        <v>0</v>
      </c>
      <c r="AP1261" s="1">
        <v>450</v>
      </c>
      <c r="AQ1261" s="1">
        <v>3</v>
      </c>
      <c r="AR1261" s="1">
        <v>29</v>
      </c>
      <c r="AS1261" s="1">
        <v>33</v>
      </c>
      <c r="AT1261" s="1">
        <v>342</v>
      </c>
      <c r="AU1261" s="1">
        <v>354</v>
      </c>
      <c r="AV1261" s="1">
        <v>108</v>
      </c>
      <c r="AW1261" s="1">
        <v>4</v>
      </c>
      <c r="AX1261" s="1">
        <v>2</v>
      </c>
      <c r="AY1261" t="str">
        <f t="shared" si="209"/>
        <v>2021_05_ATL</v>
      </c>
      <c r="AZ1261" t="str">
        <f t="shared" si="210"/>
        <v>L.Smith</v>
      </c>
      <c r="BA1261" t="str">
        <f t="shared" si="211"/>
        <v/>
      </c>
      <c r="BB1261" t="str">
        <f t="shared" si="212"/>
        <v>2021_05_ATL</v>
      </c>
      <c r="BC1261" t="str">
        <f t="shared" si="213"/>
        <v/>
      </c>
      <c r="BD1261">
        <f>COUNTIFS($BB$1:BB1261,BB1261,$BC$1:BC1261,"ru")</f>
        <v>3</v>
      </c>
      <c r="BE1261" t="str">
        <f t="shared" si="214"/>
        <v>re</v>
      </c>
      <c r="BF1261">
        <f>COUNTIFS($BB$1:BB1261,BB1261,$BE$1:BE1261,"re")</f>
        <v>6</v>
      </c>
      <c r="BG1261" t="str">
        <f t="shared" si="215"/>
        <v>32021_05_ATL</v>
      </c>
      <c r="BH1261" t="str">
        <f t="shared" si="216"/>
        <v>re62021_05_ATL</v>
      </c>
      <c r="BI1261" t="str">
        <f t="shared" si="217"/>
        <v>2021_05_ATLL.Smith</v>
      </c>
      <c r="BJ1261" t="str">
        <f t="shared" si="218"/>
        <v>2021_ATL_L.Smith</v>
      </c>
      <c r="BK1261" t="str">
        <f>IF(ISERROR(MATCH(LEFT(C1261,5)&amp;B1261&amp;"_"&amp;A1261,$BK$1:BK1260,0)),LEFT(C1261,5)&amp;B1261&amp;"_"&amp;A1261,"")</f>
        <v>2021_ATL_L.Smith</v>
      </c>
      <c r="BL1261">
        <f>COUNTIFS($B$1:B1261,B1261)-COUNTIFS($B$1:B1261,B1261,$BK$1:BK1261,"")</f>
        <v>13</v>
      </c>
      <c r="BM1261" t="str">
        <f t="shared" si="219"/>
        <v>2021_ATL13</v>
      </c>
    </row>
    <row r="1262" spans="1:65" x14ac:dyDescent="0.25">
      <c r="A1262" s="1" t="s">
        <v>247</v>
      </c>
      <c r="B1262" s="1" t="s">
        <v>70</v>
      </c>
      <c r="C1262" s="1" t="s">
        <v>416</v>
      </c>
      <c r="D1262" s="1">
        <v>4.2999999999999997E-2</v>
      </c>
      <c r="E1262" s="1">
        <v>0.34</v>
      </c>
      <c r="F1262" s="1" t="s">
        <v>659</v>
      </c>
      <c r="G1262" s="1" t="s">
        <v>52</v>
      </c>
      <c r="H1262" s="1" t="s">
        <v>52</v>
      </c>
      <c r="I1262" s="1" t="s">
        <v>52</v>
      </c>
      <c r="J1262" s="1" t="s">
        <v>52</v>
      </c>
      <c r="K1262" s="1" t="s">
        <v>52</v>
      </c>
      <c r="L1262" s="1" t="s">
        <v>52</v>
      </c>
      <c r="M1262" s="1" t="s">
        <v>52</v>
      </c>
      <c r="N1262" s="1" t="s">
        <v>52</v>
      </c>
      <c r="O1262" s="1" t="s">
        <v>52</v>
      </c>
      <c r="P1262" s="1" t="s">
        <v>52</v>
      </c>
      <c r="Q1262" s="1" t="s">
        <v>52</v>
      </c>
      <c r="R1262" s="1" t="s">
        <v>52</v>
      </c>
      <c r="S1262" s="1" t="s">
        <v>52</v>
      </c>
      <c r="T1262" s="1" t="s">
        <v>52</v>
      </c>
      <c r="U1262" s="1" t="s">
        <v>52</v>
      </c>
      <c r="V1262" s="1" t="s">
        <v>52</v>
      </c>
      <c r="W1262" s="1" t="s">
        <v>52</v>
      </c>
      <c r="X1262" s="1" t="s">
        <v>52</v>
      </c>
      <c r="Y1262" s="1" t="s">
        <v>52</v>
      </c>
      <c r="Z1262" s="1" t="s">
        <v>52</v>
      </c>
      <c r="AA1262" s="1" t="s">
        <v>52</v>
      </c>
      <c r="AB1262" s="1" t="s">
        <v>52</v>
      </c>
      <c r="AC1262" s="1" t="s">
        <v>52</v>
      </c>
      <c r="AD1262" s="1">
        <v>30</v>
      </c>
      <c r="AE1262" s="1">
        <v>1</v>
      </c>
      <c r="AF1262" s="1">
        <v>3</v>
      </c>
      <c r="AG1262" s="1">
        <v>3</v>
      </c>
      <c r="AH1262" s="1">
        <v>1</v>
      </c>
      <c r="AI1262" s="1">
        <v>42.1</v>
      </c>
      <c r="AJ1262" s="1">
        <v>2</v>
      </c>
      <c r="AK1262" s="1">
        <v>27</v>
      </c>
      <c r="AL1262" s="1">
        <v>3</v>
      </c>
      <c r="AM1262" s="1">
        <v>4</v>
      </c>
      <c r="AN1262" s="1">
        <v>0</v>
      </c>
      <c r="AO1262" s="1">
        <v>0</v>
      </c>
      <c r="AP1262" s="1">
        <v>259</v>
      </c>
      <c r="AQ1262" s="1">
        <v>1</v>
      </c>
      <c r="AR1262" s="1">
        <v>27</v>
      </c>
      <c r="AS1262" s="1">
        <v>14</v>
      </c>
      <c r="AT1262" s="1">
        <v>135</v>
      </c>
      <c r="AU1262" s="1">
        <v>128</v>
      </c>
      <c r="AV1262" s="1">
        <v>126</v>
      </c>
      <c r="AW1262" s="1">
        <v>2</v>
      </c>
      <c r="AX1262" s="1">
        <v>0</v>
      </c>
      <c r="AY1262" t="str">
        <f t="shared" si="209"/>
        <v>2021_01_WAS</v>
      </c>
      <c r="AZ1262" t="str">
        <f t="shared" si="210"/>
        <v>L.Thomas</v>
      </c>
      <c r="BA1262" t="str">
        <f t="shared" si="211"/>
        <v/>
      </c>
      <c r="BB1262" t="str">
        <f t="shared" si="212"/>
        <v>2021_01_WAS</v>
      </c>
      <c r="BC1262" t="str">
        <f t="shared" si="213"/>
        <v/>
      </c>
      <c r="BD1262">
        <f>COUNTIFS($BB$1:BB1262,BB1262,$BC$1:BC1262,"ru")</f>
        <v>3</v>
      </c>
      <c r="BE1262" t="str">
        <f t="shared" si="214"/>
        <v>re</v>
      </c>
      <c r="BF1262">
        <f>COUNTIFS($BB$1:BB1262,BB1262,$BE$1:BE1262,"re")</f>
        <v>4</v>
      </c>
      <c r="BG1262" t="str">
        <f t="shared" si="215"/>
        <v>32021_01_WAS</v>
      </c>
      <c r="BH1262" t="str">
        <f t="shared" si="216"/>
        <v>re42021_01_WAS</v>
      </c>
      <c r="BI1262" t="str">
        <f t="shared" si="217"/>
        <v>2021_01_WASL.Thomas</v>
      </c>
      <c r="BJ1262" t="str">
        <f t="shared" si="218"/>
        <v>2021_WAS_L.Thomas</v>
      </c>
      <c r="BK1262" t="str">
        <f>IF(ISERROR(MATCH(LEFT(C1262,5)&amp;B1262&amp;"_"&amp;A1262,$BK$1:BK1261,0)),LEFT(C1262,5)&amp;B1262&amp;"_"&amp;A1262,"")</f>
        <v/>
      </c>
      <c r="BL1262">
        <f>COUNTIFS($B$1:B1262,B1262)-COUNTIFS($B$1:B1262,B1262,$BK$1:BK1262,"")</f>
        <v>14</v>
      </c>
      <c r="BM1262" t="str">
        <f t="shared" si="219"/>
        <v/>
      </c>
    </row>
    <row r="1263" spans="1:65" x14ac:dyDescent="0.25">
      <c r="A1263" s="1" t="s">
        <v>183</v>
      </c>
      <c r="B1263" s="1" t="s">
        <v>83</v>
      </c>
      <c r="C1263" s="1" t="s">
        <v>2075</v>
      </c>
      <c r="D1263" s="1">
        <v>0.17</v>
      </c>
      <c r="E1263" s="1">
        <v>0.03</v>
      </c>
      <c r="F1263" s="1" t="s">
        <v>2272</v>
      </c>
      <c r="G1263" s="1" t="s">
        <v>52</v>
      </c>
      <c r="H1263" s="1" t="s">
        <v>52</v>
      </c>
      <c r="I1263" s="1" t="s">
        <v>52</v>
      </c>
      <c r="J1263" s="1" t="s">
        <v>52</v>
      </c>
      <c r="K1263" s="1" t="s">
        <v>52</v>
      </c>
      <c r="L1263" s="1" t="s">
        <v>52</v>
      </c>
      <c r="M1263" s="1" t="s">
        <v>52</v>
      </c>
      <c r="N1263" s="1" t="s">
        <v>52</v>
      </c>
      <c r="O1263" s="1" t="s">
        <v>52</v>
      </c>
      <c r="P1263" s="1" t="s">
        <v>52</v>
      </c>
      <c r="Q1263" s="1" t="s">
        <v>52</v>
      </c>
      <c r="R1263" s="1" t="s">
        <v>52</v>
      </c>
      <c r="S1263" s="1" t="s">
        <v>52</v>
      </c>
      <c r="T1263" s="1" t="s">
        <v>52</v>
      </c>
      <c r="U1263" s="1" t="s">
        <v>52</v>
      </c>
      <c r="V1263" s="1" t="s">
        <v>52</v>
      </c>
      <c r="W1263" s="1" t="s">
        <v>52</v>
      </c>
      <c r="X1263" s="1" t="s">
        <v>52</v>
      </c>
      <c r="Y1263" s="1" t="s">
        <v>52</v>
      </c>
      <c r="Z1263" s="1" t="s">
        <v>52</v>
      </c>
      <c r="AA1263" s="1" t="s">
        <v>52</v>
      </c>
      <c r="AB1263" s="1" t="s">
        <v>52</v>
      </c>
      <c r="AC1263" s="1" t="s">
        <v>52</v>
      </c>
      <c r="AD1263" s="1">
        <v>30</v>
      </c>
      <c r="AE1263" s="1">
        <v>0</v>
      </c>
      <c r="AF1263" s="1">
        <v>2</v>
      </c>
      <c r="AG1263" s="1">
        <v>7</v>
      </c>
      <c r="AH1263" s="1">
        <v>0.28499999999999998</v>
      </c>
      <c r="AI1263" s="1">
        <v>-92</v>
      </c>
      <c r="AJ1263" s="1">
        <v>1</v>
      </c>
      <c r="AK1263" s="1">
        <v>106</v>
      </c>
      <c r="AL1263" s="1">
        <v>1</v>
      </c>
      <c r="AM1263" s="1">
        <v>10</v>
      </c>
      <c r="AN1263" s="1">
        <v>0</v>
      </c>
      <c r="AO1263" s="1">
        <v>0</v>
      </c>
      <c r="AP1263" s="1">
        <v>267</v>
      </c>
      <c r="AQ1263" s="1">
        <v>1</v>
      </c>
      <c r="AR1263" s="1">
        <v>30</v>
      </c>
      <c r="AS1263" s="1">
        <v>21</v>
      </c>
      <c r="AT1263" s="1">
        <v>177</v>
      </c>
      <c r="AU1263" s="1">
        <v>290</v>
      </c>
      <c r="AV1263" s="1">
        <v>109</v>
      </c>
      <c r="AW1263" s="1">
        <v>2</v>
      </c>
      <c r="AX1263" s="1">
        <v>1</v>
      </c>
      <c r="AY1263" t="str">
        <f t="shared" si="209"/>
        <v>2021_05_CAR</v>
      </c>
      <c r="AZ1263" t="str">
        <f t="shared" si="210"/>
        <v>R.Anderson</v>
      </c>
      <c r="BA1263" t="str">
        <f t="shared" si="211"/>
        <v/>
      </c>
      <c r="BB1263" t="str">
        <f t="shared" si="212"/>
        <v>2021_05_CAR</v>
      </c>
      <c r="BC1263" t="str">
        <f t="shared" si="213"/>
        <v/>
      </c>
      <c r="BD1263">
        <f>COUNTIFS($BB$1:BB1263,BB1263,$BC$1:BC1263,"ru")</f>
        <v>3</v>
      </c>
      <c r="BE1263" t="str">
        <f t="shared" si="214"/>
        <v>re</v>
      </c>
      <c r="BF1263">
        <f>COUNTIFS($BB$1:BB1263,BB1263,$BE$1:BE1263,"re")</f>
        <v>5</v>
      </c>
      <c r="BG1263" t="str">
        <f t="shared" si="215"/>
        <v>32021_05_CAR</v>
      </c>
      <c r="BH1263" t="str">
        <f t="shared" si="216"/>
        <v>re52021_05_CAR</v>
      </c>
      <c r="BI1263" t="str">
        <f t="shared" si="217"/>
        <v>2021_05_CARR.Anderson</v>
      </c>
      <c r="BJ1263" t="str">
        <f t="shared" si="218"/>
        <v>2021_CAR_R.Anderson</v>
      </c>
      <c r="BK1263" t="str">
        <f>IF(ISERROR(MATCH(LEFT(C1263,5)&amp;B1263&amp;"_"&amp;A1263,$BK$1:BK1262,0)),LEFT(C1263,5)&amp;B1263&amp;"_"&amp;A1263,"")</f>
        <v/>
      </c>
      <c r="BL1263">
        <f>COUNTIFS($B$1:B1263,B1263)-COUNTIFS($B$1:B1263,B1263,$BK$1:BK1263,"")</f>
        <v>12</v>
      </c>
      <c r="BM1263" t="str">
        <f t="shared" si="219"/>
        <v/>
      </c>
    </row>
    <row r="1264" spans="1:65" x14ac:dyDescent="0.25">
      <c r="A1264" s="1" t="s">
        <v>254</v>
      </c>
      <c r="B1264" s="1" t="s">
        <v>86</v>
      </c>
      <c r="C1264" s="1" t="s">
        <v>2045</v>
      </c>
      <c r="D1264" s="1">
        <v>2.5000000000000001E-2</v>
      </c>
      <c r="E1264" s="1">
        <v>0.21</v>
      </c>
      <c r="F1264" s="1" t="s">
        <v>2273</v>
      </c>
      <c r="G1264" s="1" t="s">
        <v>52</v>
      </c>
      <c r="H1264" s="1" t="s">
        <v>52</v>
      </c>
      <c r="I1264" s="1" t="s">
        <v>52</v>
      </c>
      <c r="J1264" s="1" t="s">
        <v>52</v>
      </c>
      <c r="K1264" s="1" t="s">
        <v>52</v>
      </c>
      <c r="L1264" s="1" t="s">
        <v>52</v>
      </c>
      <c r="M1264" s="1" t="s">
        <v>52</v>
      </c>
      <c r="N1264" s="1" t="s">
        <v>52</v>
      </c>
      <c r="O1264" s="1" t="s">
        <v>52</v>
      </c>
      <c r="P1264" s="1" t="s">
        <v>52</v>
      </c>
      <c r="Q1264" s="1" t="s">
        <v>52</v>
      </c>
      <c r="R1264" s="1" t="s">
        <v>52</v>
      </c>
      <c r="S1264" s="1" t="s">
        <v>52</v>
      </c>
      <c r="T1264" s="1" t="s">
        <v>52</v>
      </c>
      <c r="U1264" s="1" t="s">
        <v>52</v>
      </c>
      <c r="V1264" s="1" t="s">
        <v>52</v>
      </c>
      <c r="W1264" s="1" t="s">
        <v>52</v>
      </c>
      <c r="X1264" s="1" t="s">
        <v>52</v>
      </c>
      <c r="Y1264" s="1" t="s">
        <v>52</v>
      </c>
      <c r="Z1264" s="1" t="s">
        <v>52</v>
      </c>
      <c r="AA1264" s="1" t="s">
        <v>52</v>
      </c>
      <c r="AB1264" s="1" t="s">
        <v>52</v>
      </c>
      <c r="AC1264" s="1" t="s">
        <v>52</v>
      </c>
      <c r="AD1264" s="1">
        <v>30</v>
      </c>
      <c r="AE1264" s="1">
        <v>0</v>
      </c>
      <c r="AF1264" s="1">
        <v>2</v>
      </c>
      <c r="AG1264" s="1">
        <v>3</v>
      </c>
      <c r="AH1264" s="1">
        <v>0.66600000000000004</v>
      </c>
      <c r="AI1264" s="1">
        <v>22.88</v>
      </c>
      <c r="AJ1264" s="1">
        <v>1</v>
      </c>
      <c r="AK1264" s="1">
        <v>31</v>
      </c>
      <c r="AL1264" s="1">
        <v>3</v>
      </c>
      <c r="AM1264" s="1">
        <v>2</v>
      </c>
      <c r="AN1264" s="1">
        <v>0</v>
      </c>
      <c r="AO1264" s="1">
        <v>0</v>
      </c>
      <c r="AP1264" s="1">
        <v>466</v>
      </c>
      <c r="AQ1264" s="1">
        <v>2</v>
      </c>
      <c r="AR1264" s="1">
        <v>22</v>
      </c>
      <c r="AS1264" s="1">
        <v>27</v>
      </c>
      <c r="AT1264" s="1">
        <v>344</v>
      </c>
      <c r="AU1264" s="1">
        <v>331</v>
      </c>
      <c r="AV1264" s="1">
        <v>133</v>
      </c>
      <c r="AW1264" s="1">
        <v>6</v>
      </c>
      <c r="AX1264" s="1">
        <v>2</v>
      </c>
      <c r="AY1264" t="str">
        <f t="shared" si="209"/>
        <v>2021_05_GB</v>
      </c>
      <c r="AZ1264" t="str">
        <f t="shared" si="210"/>
        <v>R.Cobb</v>
      </c>
      <c r="BA1264" t="str">
        <f t="shared" si="211"/>
        <v/>
      </c>
      <c r="BB1264" t="str">
        <f t="shared" si="212"/>
        <v>2021_05_GB</v>
      </c>
      <c r="BC1264" t="str">
        <f t="shared" si="213"/>
        <v/>
      </c>
      <c r="BD1264">
        <f>COUNTIFS($BB$1:BB1264,BB1264,$BC$1:BC1264,"ru")</f>
        <v>2</v>
      </c>
      <c r="BE1264" t="str">
        <f t="shared" si="214"/>
        <v>re</v>
      </c>
      <c r="BF1264">
        <f>COUNTIFS($BB$1:BB1264,BB1264,$BE$1:BE1264,"re")</f>
        <v>5</v>
      </c>
      <c r="BG1264" t="str">
        <f t="shared" si="215"/>
        <v>22021_05_GB</v>
      </c>
      <c r="BH1264" t="str">
        <f t="shared" si="216"/>
        <v>re52021_05_GB</v>
      </c>
      <c r="BI1264" t="str">
        <f t="shared" si="217"/>
        <v>2021_05_GBR.Cobb</v>
      </c>
      <c r="BJ1264" t="str">
        <f t="shared" si="218"/>
        <v>2021_GB_R.Cobb</v>
      </c>
      <c r="BK1264" t="str">
        <f>IF(ISERROR(MATCH(LEFT(C1264,5)&amp;B1264&amp;"_"&amp;A1264,$BK$1:BK1263,0)),LEFT(C1264,5)&amp;B1264&amp;"_"&amp;A1264,"")</f>
        <v/>
      </c>
      <c r="BL1264">
        <f>COUNTIFS($B$1:B1264,B1264)-COUNTIFS($B$1:B1264,B1264,$BK$1:BK1264,"")</f>
        <v>11</v>
      </c>
      <c r="BM1264" t="str">
        <f t="shared" si="219"/>
        <v/>
      </c>
    </row>
    <row r="1265" spans="1:65" x14ac:dyDescent="0.25">
      <c r="A1265" s="1" t="s">
        <v>1150</v>
      </c>
      <c r="B1265" s="1" t="s">
        <v>68</v>
      </c>
      <c r="C1265" s="1" t="s">
        <v>1657</v>
      </c>
      <c r="D1265" s="1">
        <v>0.13900000000000001</v>
      </c>
      <c r="E1265" s="1">
        <v>0.49</v>
      </c>
      <c r="F1265" s="1" t="s">
        <v>1889</v>
      </c>
      <c r="G1265" s="1" t="s">
        <v>52</v>
      </c>
      <c r="H1265" s="1" t="s">
        <v>52</v>
      </c>
      <c r="I1265" s="1" t="s">
        <v>52</v>
      </c>
      <c r="J1265" s="1" t="s">
        <v>52</v>
      </c>
      <c r="K1265" s="1" t="s">
        <v>52</v>
      </c>
      <c r="L1265" s="1" t="s">
        <v>52</v>
      </c>
      <c r="M1265" s="1" t="s">
        <v>52</v>
      </c>
      <c r="N1265" s="1" t="s">
        <v>52</v>
      </c>
      <c r="O1265" s="1" t="s">
        <v>52</v>
      </c>
      <c r="P1265" s="1" t="s">
        <v>52</v>
      </c>
      <c r="Q1265" s="1" t="s">
        <v>52</v>
      </c>
      <c r="R1265" s="1" t="s">
        <v>52</v>
      </c>
      <c r="S1265" s="1" t="s">
        <v>52</v>
      </c>
      <c r="T1265" s="1" t="s">
        <v>52</v>
      </c>
      <c r="U1265" s="1" t="s">
        <v>52</v>
      </c>
      <c r="V1265" s="1" t="s">
        <v>52</v>
      </c>
      <c r="W1265" s="1" t="s">
        <v>52</v>
      </c>
      <c r="X1265" s="1" t="s">
        <v>52</v>
      </c>
      <c r="Y1265" s="1" t="s">
        <v>52</v>
      </c>
      <c r="Z1265" s="1" t="s">
        <v>52</v>
      </c>
      <c r="AA1265" s="1" t="s">
        <v>52</v>
      </c>
      <c r="AB1265" s="1" t="s">
        <v>52</v>
      </c>
      <c r="AC1265" s="1" t="s">
        <v>52</v>
      </c>
      <c r="AD1265" s="1">
        <v>29</v>
      </c>
      <c r="AE1265" s="1">
        <v>0</v>
      </c>
      <c r="AF1265" s="1">
        <v>2</v>
      </c>
      <c r="AG1265" s="1">
        <v>6</v>
      </c>
      <c r="AH1265" s="1">
        <v>0.33300000000000002</v>
      </c>
      <c r="AI1265" s="1">
        <v>-57.28</v>
      </c>
      <c r="AJ1265" s="1">
        <v>2</v>
      </c>
      <c r="AK1265" s="1">
        <v>84</v>
      </c>
      <c r="AL1265" s="1">
        <v>8</v>
      </c>
      <c r="AM1265" s="1">
        <v>9</v>
      </c>
      <c r="AN1265" s="1">
        <v>0</v>
      </c>
      <c r="AO1265" s="1">
        <v>0</v>
      </c>
      <c r="AP1265" s="1">
        <v>381</v>
      </c>
      <c r="AQ1265" s="1">
        <v>1</v>
      </c>
      <c r="AR1265" s="1">
        <v>30</v>
      </c>
      <c r="AS1265" s="1">
        <v>22</v>
      </c>
      <c r="AT1265" s="1">
        <v>269</v>
      </c>
      <c r="AU1265" s="1">
        <v>459</v>
      </c>
      <c r="AV1265" s="1">
        <v>120</v>
      </c>
      <c r="AW1265" s="1">
        <v>3</v>
      </c>
      <c r="AX1265" s="1">
        <v>2</v>
      </c>
      <c r="AY1265" t="str">
        <f t="shared" si="209"/>
        <v>2021_04_TB</v>
      </c>
      <c r="AZ1265" t="str">
        <f t="shared" si="210"/>
        <v>C.Brate</v>
      </c>
      <c r="BA1265" t="str">
        <f t="shared" si="211"/>
        <v/>
      </c>
      <c r="BB1265" t="str">
        <f t="shared" si="212"/>
        <v>2021_04_TB</v>
      </c>
      <c r="BC1265" t="str">
        <f t="shared" si="213"/>
        <v/>
      </c>
      <c r="BD1265">
        <f>COUNTIFS($BB$1:BB1265,BB1265,$BC$1:BC1265,"ru")</f>
        <v>2</v>
      </c>
      <c r="BE1265" t="str">
        <f t="shared" si="214"/>
        <v>re</v>
      </c>
      <c r="BF1265">
        <f>COUNTIFS($BB$1:BB1265,BB1265,$BE$1:BE1265,"re")</f>
        <v>5</v>
      </c>
      <c r="BG1265" t="str">
        <f t="shared" si="215"/>
        <v>22021_04_TB</v>
      </c>
      <c r="BH1265" t="str">
        <f t="shared" si="216"/>
        <v>re52021_04_TB</v>
      </c>
      <c r="BI1265" t="str">
        <f t="shared" si="217"/>
        <v>2021_04_TBC.Brate</v>
      </c>
      <c r="BJ1265" t="str">
        <f t="shared" si="218"/>
        <v>2021_TB_C.Brate</v>
      </c>
      <c r="BK1265" t="str">
        <f>IF(ISERROR(MATCH(LEFT(C1265,5)&amp;B1265&amp;"_"&amp;A1265,$BK$1:BK1264,0)),LEFT(C1265,5)&amp;B1265&amp;"_"&amp;A1265,"")</f>
        <v/>
      </c>
      <c r="BL1265">
        <f>COUNTIFS($B$1:B1265,B1265)-COUNTIFS($B$1:B1265,B1265,$BK$1:BK1265,"")</f>
        <v>12</v>
      </c>
      <c r="BM1265" t="str">
        <f t="shared" si="219"/>
        <v/>
      </c>
    </row>
    <row r="1266" spans="1:65" x14ac:dyDescent="0.25">
      <c r="A1266" s="1" t="s">
        <v>292</v>
      </c>
      <c r="B1266" s="1" t="s">
        <v>91</v>
      </c>
      <c r="C1266" s="1" t="s">
        <v>1640</v>
      </c>
      <c r="D1266" s="1">
        <v>6.3E-2</v>
      </c>
      <c r="E1266" s="1">
        <v>2.97</v>
      </c>
      <c r="F1266" s="1" t="s">
        <v>1890</v>
      </c>
      <c r="G1266" s="1" t="s">
        <v>52</v>
      </c>
      <c r="H1266" s="1" t="s">
        <v>52</v>
      </c>
      <c r="I1266" s="1" t="s">
        <v>52</v>
      </c>
      <c r="J1266" s="1" t="s">
        <v>52</v>
      </c>
      <c r="K1266" s="1" t="s">
        <v>52</v>
      </c>
      <c r="L1266" s="1" t="s">
        <v>52</v>
      </c>
      <c r="M1266" s="1" t="s">
        <v>52</v>
      </c>
      <c r="N1266" s="1" t="s">
        <v>52</v>
      </c>
      <c r="O1266" s="1" t="s">
        <v>52</v>
      </c>
      <c r="P1266" s="1" t="s">
        <v>52</v>
      </c>
      <c r="Q1266" s="1" t="s">
        <v>52</v>
      </c>
      <c r="R1266" s="1" t="s">
        <v>52</v>
      </c>
      <c r="S1266" s="1" t="s">
        <v>52</v>
      </c>
      <c r="T1266" s="1" t="s">
        <v>52</v>
      </c>
      <c r="U1266" s="1" t="s">
        <v>52</v>
      </c>
      <c r="V1266" s="1" t="s">
        <v>52</v>
      </c>
      <c r="W1266" s="1" t="s">
        <v>52</v>
      </c>
      <c r="X1266" s="1" t="s">
        <v>52</v>
      </c>
      <c r="Y1266" s="1" t="s">
        <v>52</v>
      </c>
      <c r="Z1266" s="1" t="s">
        <v>52</v>
      </c>
      <c r="AA1266" s="1" t="s">
        <v>52</v>
      </c>
      <c r="AB1266" s="1" t="s">
        <v>52</v>
      </c>
      <c r="AC1266" s="1" t="s">
        <v>52</v>
      </c>
      <c r="AD1266" s="1">
        <v>29</v>
      </c>
      <c r="AE1266" s="1">
        <v>0</v>
      </c>
      <c r="AF1266" s="1">
        <v>2</v>
      </c>
      <c r="AG1266" s="1">
        <v>2</v>
      </c>
      <c r="AH1266" s="1">
        <v>1</v>
      </c>
      <c r="AI1266" s="1">
        <v>26.53</v>
      </c>
      <c r="AJ1266" s="1">
        <v>2</v>
      </c>
      <c r="AK1266" s="1">
        <v>0</v>
      </c>
      <c r="AL1266" s="1">
        <v>29</v>
      </c>
      <c r="AM1266" s="1">
        <v>12</v>
      </c>
      <c r="AN1266" s="1">
        <v>0</v>
      </c>
      <c r="AO1266" s="1">
        <v>0</v>
      </c>
      <c r="AP1266" s="1">
        <v>341</v>
      </c>
      <c r="AQ1266" s="1">
        <v>3</v>
      </c>
      <c r="AR1266" s="1">
        <v>30</v>
      </c>
      <c r="AS1266" s="1">
        <v>17</v>
      </c>
      <c r="AT1266" s="1">
        <v>204</v>
      </c>
      <c r="AU1266" s="1">
        <v>216</v>
      </c>
      <c r="AV1266" s="1">
        <v>139</v>
      </c>
      <c r="AW1266" s="1">
        <v>7</v>
      </c>
      <c r="AX1266" s="1">
        <v>6</v>
      </c>
      <c r="AY1266" t="str">
        <f t="shared" si="209"/>
        <v>2021_04_JAX</v>
      </c>
      <c r="AZ1266" t="str">
        <f t="shared" si="210"/>
        <v>D.Arnold</v>
      </c>
      <c r="BA1266" t="str">
        <f t="shared" si="211"/>
        <v/>
      </c>
      <c r="BB1266" t="str">
        <f t="shared" si="212"/>
        <v>2021_04_JAX</v>
      </c>
      <c r="BC1266" t="str">
        <f t="shared" si="213"/>
        <v/>
      </c>
      <c r="BD1266">
        <f>COUNTIFS($BB$1:BB1266,BB1266,$BC$1:BC1266,"ru")</f>
        <v>5</v>
      </c>
      <c r="BE1266" t="str">
        <f t="shared" si="214"/>
        <v>re</v>
      </c>
      <c r="BF1266">
        <f>COUNTIFS($BB$1:BB1266,BB1266,$BE$1:BE1266,"re")</f>
        <v>4</v>
      </c>
      <c r="BG1266" t="str">
        <f t="shared" si="215"/>
        <v>52021_04_JAX</v>
      </c>
      <c r="BH1266" t="str">
        <f t="shared" si="216"/>
        <v>re42021_04_JAX</v>
      </c>
      <c r="BI1266" t="str">
        <f t="shared" si="217"/>
        <v>2021_04_JAXD.Arnold</v>
      </c>
      <c r="BJ1266" t="str">
        <f t="shared" si="218"/>
        <v>2021_JAX_D.Arnold</v>
      </c>
      <c r="BK1266" t="str">
        <f>IF(ISERROR(MATCH(LEFT(C1266,5)&amp;B1266&amp;"_"&amp;A1266,$BK$1:BK1265,0)),LEFT(C1266,5)&amp;B1266&amp;"_"&amp;A1266,"")</f>
        <v/>
      </c>
      <c r="BL1266">
        <f>COUNTIFS($B$1:B1266,B1266)-COUNTIFS($B$1:B1266,B1266,$BK$1:BK1266,"")</f>
        <v>11</v>
      </c>
      <c r="BM1266" t="str">
        <f t="shared" si="219"/>
        <v/>
      </c>
    </row>
    <row r="1267" spans="1:65" x14ac:dyDescent="0.25">
      <c r="A1267" s="1" t="s">
        <v>749</v>
      </c>
      <c r="B1267" s="1" t="s">
        <v>85</v>
      </c>
      <c r="C1267" s="1" t="s">
        <v>2041</v>
      </c>
      <c r="D1267" s="1">
        <v>5.7000000000000002E-2</v>
      </c>
      <c r="E1267" s="1">
        <v>3.32</v>
      </c>
      <c r="F1267" s="1" t="s">
        <v>2274</v>
      </c>
      <c r="G1267" s="1" t="s">
        <v>52</v>
      </c>
      <c r="H1267" s="1" t="s">
        <v>52</v>
      </c>
      <c r="I1267" s="1" t="s">
        <v>52</v>
      </c>
      <c r="J1267" s="1" t="s">
        <v>52</v>
      </c>
      <c r="K1267" s="1" t="s">
        <v>52</v>
      </c>
      <c r="L1267" s="1" t="s">
        <v>52</v>
      </c>
      <c r="M1267" s="1" t="s">
        <v>52</v>
      </c>
      <c r="N1267" s="1" t="s">
        <v>52</v>
      </c>
      <c r="O1267" s="1" t="s">
        <v>52</v>
      </c>
      <c r="P1267" s="1" t="s">
        <v>52</v>
      </c>
      <c r="Q1267" s="1" t="s">
        <v>52</v>
      </c>
      <c r="R1267" s="1" t="s">
        <v>52</v>
      </c>
      <c r="S1267" s="1" t="s">
        <v>52</v>
      </c>
      <c r="T1267" s="1" t="s">
        <v>52</v>
      </c>
      <c r="U1267" s="1" t="s">
        <v>52</v>
      </c>
      <c r="V1267" s="1" t="s">
        <v>52</v>
      </c>
      <c r="W1267" s="1" t="s">
        <v>52</v>
      </c>
      <c r="X1267" s="1" t="s">
        <v>52</v>
      </c>
      <c r="Y1267" s="1" t="s">
        <v>52</v>
      </c>
      <c r="Z1267" s="1" t="s">
        <v>52</v>
      </c>
      <c r="AA1267" s="1" t="s">
        <v>52</v>
      </c>
      <c r="AB1267" s="1" t="s">
        <v>52</v>
      </c>
      <c r="AC1267" s="1" t="s">
        <v>52</v>
      </c>
      <c r="AD1267" s="1">
        <v>29</v>
      </c>
      <c r="AE1267" s="1">
        <v>1</v>
      </c>
      <c r="AF1267" s="1">
        <v>2</v>
      </c>
      <c r="AG1267" s="1">
        <v>3</v>
      </c>
      <c r="AH1267" s="1">
        <v>0.66600000000000004</v>
      </c>
      <c r="AI1267" s="1">
        <v>20.3</v>
      </c>
      <c r="AJ1267" s="1">
        <v>1</v>
      </c>
      <c r="AK1267" s="1">
        <v>5</v>
      </c>
      <c r="AL1267" s="1">
        <v>24</v>
      </c>
      <c r="AM1267" s="1">
        <v>7</v>
      </c>
      <c r="AN1267" s="1">
        <v>0</v>
      </c>
      <c r="AO1267" s="1">
        <v>0</v>
      </c>
      <c r="AP1267" s="1">
        <v>495</v>
      </c>
      <c r="AQ1267" s="1">
        <v>7</v>
      </c>
      <c r="AR1267" s="1">
        <v>24</v>
      </c>
      <c r="AS1267" s="1">
        <v>26</v>
      </c>
      <c r="AT1267" s="1">
        <v>398</v>
      </c>
      <c r="AU1267" s="1">
        <v>410</v>
      </c>
      <c r="AV1267" s="1">
        <v>112</v>
      </c>
      <c r="AW1267" s="1">
        <v>8</v>
      </c>
      <c r="AX1267" s="1">
        <v>5</v>
      </c>
      <c r="AY1267" t="str">
        <f t="shared" si="209"/>
        <v>2021_05_LAC</v>
      </c>
      <c r="AZ1267" t="str">
        <f t="shared" si="210"/>
        <v>D.Parham</v>
      </c>
      <c r="BA1267" t="str">
        <f t="shared" si="211"/>
        <v/>
      </c>
      <c r="BB1267" t="str">
        <f t="shared" si="212"/>
        <v>2021_05_LAC</v>
      </c>
      <c r="BC1267" t="str">
        <f t="shared" si="213"/>
        <v/>
      </c>
      <c r="BD1267">
        <f>COUNTIFS($BB$1:BB1267,BB1267,$BC$1:BC1267,"ru")</f>
        <v>2</v>
      </c>
      <c r="BE1267" t="str">
        <f t="shared" si="214"/>
        <v>re</v>
      </c>
      <c r="BF1267">
        <f>COUNTIFS($BB$1:BB1267,BB1267,$BE$1:BE1267,"re")</f>
        <v>5</v>
      </c>
      <c r="BG1267" t="str">
        <f t="shared" si="215"/>
        <v>22021_05_LAC</v>
      </c>
      <c r="BH1267" t="str">
        <f t="shared" si="216"/>
        <v>re52021_05_LAC</v>
      </c>
      <c r="BI1267" t="str">
        <f t="shared" si="217"/>
        <v>2021_05_LACD.Parham</v>
      </c>
      <c r="BJ1267" t="str">
        <f t="shared" si="218"/>
        <v>2021_LAC_D.Parham</v>
      </c>
      <c r="BK1267" t="str">
        <f>IF(ISERROR(MATCH(LEFT(C1267,5)&amp;B1267&amp;"_"&amp;A1267,$BK$1:BK1266,0)),LEFT(C1267,5)&amp;B1267&amp;"_"&amp;A1267,"")</f>
        <v>2021_LAC_D.Parham</v>
      </c>
      <c r="BL1267">
        <f>COUNTIFS($B$1:B1267,B1267)-COUNTIFS($B$1:B1267,B1267,$BK$1:BK1267,"")</f>
        <v>14</v>
      </c>
      <c r="BM1267" t="str">
        <f t="shared" si="219"/>
        <v>2021_LAC14</v>
      </c>
    </row>
    <row r="1268" spans="1:65" x14ac:dyDescent="0.25">
      <c r="A1268" s="1" t="s">
        <v>276</v>
      </c>
      <c r="B1268" s="1" t="s">
        <v>56</v>
      </c>
      <c r="C1268" s="1" t="s">
        <v>1651</v>
      </c>
      <c r="D1268" s="1">
        <v>0.03</v>
      </c>
      <c r="E1268" s="1">
        <v>1.64</v>
      </c>
      <c r="F1268" s="1" t="s">
        <v>1891</v>
      </c>
      <c r="G1268" s="1" t="s">
        <v>52</v>
      </c>
      <c r="H1268" s="1" t="s">
        <v>52</v>
      </c>
      <c r="I1268" s="1" t="s">
        <v>52</v>
      </c>
      <c r="J1268" s="1" t="s">
        <v>52</v>
      </c>
      <c r="K1268" s="1" t="s">
        <v>52</v>
      </c>
      <c r="L1268" s="1" t="s">
        <v>52</v>
      </c>
      <c r="M1268" s="1" t="s">
        <v>52</v>
      </c>
      <c r="N1268" s="1" t="s">
        <v>52</v>
      </c>
      <c r="O1268" s="1" t="s">
        <v>52</v>
      </c>
      <c r="P1268" s="1" t="s">
        <v>52</v>
      </c>
      <c r="Q1268" s="1" t="s">
        <v>52</v>
      </c>
      <c r="R1268" s="1" t="s">
        <v>52</v>
      </c>
      <c r="S1268" s="1" t="s">
        <v>52</v>
      </c>
      <c r="T1268" s="1" t="s">
        <v>52</v>
      </c>
      <c r="U1268" s="1" t="s">
        <v>52</v>
      </c>
      <c r="V1268" s="1" t="s">
        <v>52</v>
      </c>
      <c r="W1268" s="1" t="s">
        <v>52</v>
      </c>
      <c r="X1268" s="1" t="s">
        <v>52</v>
      </c>
      <c r="Y1268" s="1" t="s">
        <v>52</v>
      </c>
      <c r="Z1268" s="1" t="s">
        <v>52</v>
      </c>
      <c r="AA1268" s="1" t="s">
        <v>52</v>
      </c>
      <c r="AB1268" s="1" t="s">
        <v>52</v>
      </c>
      <c r="AC1268" s="1" t="s">
        <v>52</v>
      </c>
      <c r="AD1268" s="1">
        <v>29</v>
      </c>
      <c r="AE1268" s="1">
        <v>0</v>
      </c>
      <c r="AF1268" s="1">
        <v>4</v>
      </c>
      <c r="AG1268" s="1">
        <v>4</v>
      </c>
      <c r="AH1268" s="1">
        <v>1</v>
      </c>
      <c r="AI1268" s="1">
        <v>24.62</v>
      </c>
      <c r="AJ1268" s="1">
        <v>1</v>
      </c>
      <c r="AK1268" s="1">
        <v>15</v>
      </c>
      <c r="AL1268" s="1">
        <v>14</v>
      </c>
      <c r="AM1268" s="1">
        <v>12</v>
      </c>
      <c r="AN1268" s="1">
        <v>1</v>
      </c>
      <c r="AO1268" s="1">
        <v>0</v>
      </c>
      <c r="AP1268" s="1">
        <v>374</v>
      </c>
      <c r="AQ1268" s="1">
        <v>4</v>
      </c>
      <c r="AR1268" s="1">
        <v>28</v>
      </c>
      <c r="AS1268" s="1">
        <v>25</v>
      </c>
      <c r="AT1268" s="1">
        <v>283</v>
      </c>
      <c r="AU1268" s="1">
        <v>440</v>
      </c>
      <c r="AV1268" s="1">
        <v>99</v>
      </c>
      <c r="AW1268" s="1">
        <v>4</v>
      </c>
      <c r="AX1268" s="1">
        <v>2</v>
      </c>
      <c r="AY1268" t="str">
        <f t="shared" si="209"/>
        <v>2021_04_ATL</v>
      </c>
      <c r="AZ1268" t="str">
        <f t="shared" si="210"/>
        <v>H.Hurst</v>
      </c>
      <c r="BA1268" t="str">
        <f t="shared" si="211"/>
        <v/>
      </c>
      <c r="BB1268" t="str">
        <f t="shared" si="212"/>
        <v>2021_04_ATL</v>
      </c>
      <c r="BC1268" t="str">
        <f t="shared" si="213"/>
        <v/>
      </c>
      <c r="BD1268">
        <f>COUNTIFS($BB$1:BB1268,BB1268,$BC$1:BC1268,"ru")</f>
        <v>5</v>
      </c>
      <c r="BE1268" t="str">
        <f t="shared" si="214"/>
        <v>re</v>
      </c>
      <c r="BF1268">
        <f>COUNTIFS($BB$1:BB1268,BB1268,$BE$1:BE1268,"re")</f>
        <v>6</v>
      </c>
      <c r="BG1268" t="str">
        <f t="shared" si="215"/>
        <v>52021_04_ATL</v>
      </c>
      <c r="BH1268" t="str">
        <f t="shared" si="216"/>
        <v>re62021_04_ATL</v>
      </c>
      <c r="BI1268" t="str">
        <f t="shared" si="217"/>
        <v>2021_04_ATLH.Hurst</v>
      </c>
      <c r="BJ1268" t="str">
        <f t="shared" si="218"/>
        <v>2021_ATL_H.Hurst</v>
      </c>
      <c r="BK1268" t="str">
        <f>IF(ISERROR(MATCH(LEFT(C1268,5)&amp;B1268&amp;"_"&amp;A1268,$BK$1:BK1267,0)),LEFT(C1268,5)&amp;B1268&amp;"_"&amp;A1268,"")</f>
        <v/>
      </c>
      <c r="BL1268">
        <f>COUNTIFS($B$1:B1268,B1268)-COUNTIFS($B$1:B1268,B1268,$BK$1:BK1268,"")</f>
        <v>13</v>
      </c>
      <c r="BM1268" t="str">
        <f t="shared" si="219"/>
        <v/>
      </c>
    </row>
    <row r="1269" spans="1:65" x14ac:dyDescent="0.25">
      <c r="A1269" s="1" t="s">
        <v>268</v>
      </c>
      <c r="B1269" s="1" t="s">
        <v>85</v>
      </c>
      <c r="C1269" s="1" t="s">
        <v>2041</v>
      </c>
      <c r="D1269" s="1">
        <v>9.6000000000000002E-2</v>
      </c>
      <c r="E1269" s="1">
        <v>2.27</v>
      </c>
      <c r="F1269" s="1" t="s">
        <v>2275</v>
      </c>
      <c r="G1269" s="1" t="s">
        <v>52</v>
      </c>
      <c r="H1269" s="1" t="s">
        <v>52</v>
      </c>
      <c r="I1269" s="1" t="s">
        <v>52</v>
      </c>
      <c r="J1269" s="1" t="s">
        <v>52</v>
      </c>
      <c r="K1269" s="1" t="s">
        <v>52</v>
      </c>
      <c r="L1269" s="1" t="s">
        <v>52</v>
      </c>
      <c r="M1269" s="1" t="s">
        <v>52</v>
      </c>
      <c r="N1269" s="1" t="s">
        <v>52</v>
      </c>
      <c r="O1269" s="1" t="s">
        <v>52</v>
      </c>
      <c r="P1269" s="1" t="s">
        <v>52</v>
      </c>
      <c r="Q1269" s="1" t="s">
        <v>52</v>
      </c>
      <c r="R1269" s="1" t="s">
        <v>52</v>
      </c>
      <c r="S1269" s="1" t="s">
        <v>52</v>
      </c>
      <c r="T1269" s="1" t="s">
        <v>52</v>
      </c>
      <c r="U1269" s="1" t="s">
        <v>52</v>
      </c>
      <c r="V1269" s="1" t="s">
        <v>52</v>
      </c>
      <c r="W1269" s="1" t="s">
        <v>52</v>
      </c>
      <c r="X1269" s="1" t="s">
        <v>52</v>
      </c>
      <c r="Y1269" s="1" t="s">
        <v>52</v>
      </c>
      <c r="Z1269" s="1" t="s">
        <v>52</v>
      </c>
      <c r="AA1269" s="1" t="s">
        <v>52</v>
      </c>
      <c r="AB1269" s="1" t="s">
        <v>52</v>
      </c>
      <c r="AC1269" s="1" t="s">
        <v>52</v>
      </c>
      <c r="AD1269" s="1">
        <v>29</v>
      </c>
      <c r="AE1269" s="1">
        <v>0</v>
      </c>
      <c r="AF1269" s="1">
        <v>1</v>
      </c>
      <c r="AG1269" s="1">
        <v>3</v>
      </c>
      <c r="AH1269" s="1">
        <v>0.33300000000000002</v>
      </c>
      <c r="AI1269" s="1">
        <v>-63.59</v>
      </c>
      <c r="AJ1269" s="1">
        <v>1</v>
      </c>
      <c r="AK1269" s="1">
        <v>32</v>
      </c>
      <c r="AL1269" s="1">
        <v>27</v>
      </c>
      <c r="AM1269" s="1">
        <v>5</v>
      </c>
      <c r="AN1269" s="1">
        <v>0</v>
      </c>
      <c r="AO1269" s="1">
        <v>0</v>
      </c>
      <c r="AP1269" s="1">
        <v>495</v>
      </c>
      <c r="AQ1269" s="1">
        <v>7</v>
      </c>
      <c r="AR1269" s="1">
        <v>24</v>
      </c>
      <c r="AS1269" s="1">
        <v>26</v>
      </c>
      <c r="AT1269" s="1">
        <v>398</v>
      </c>
      <c r="AU1269" s="1">
        <v>410</v>
      </c>
      <c r="AV1269" s="1">
        <v>112</v>
      </c>
      <c r="AW1269" s="1">
        <v>8</v>
      </c>
      <c r="AX1269" s="1">
        <v>5</v>
      </c>
      <c r="AY1269" t="str">
        <f t="shared" si="209"/>
        <v>2021_05_LAC</v>
      </c>
      <c r="AZ1269" t="str">
        <f t="shared" si="210"/>
        <v>J.Cook</v>
      </c>
      <c r="BA1269" t="str">
        <f t="shared" si="211"/>
        <v/>
      </c>
      <c r="BB1269" t="str">
        <f t="shared" si="212"/>
        <v>2021_05_LAC</v>
      </c>
      <c r="BC1269" t="str">
        <f t="shared" si="213"/>
        <v/>
      </c>
      <c r="BD1269">
        <f>COUNTIFS($BB$1:BB1269,BB1269,$BC$1:BC1269,"ru")</f>
        <v>2</v>
      </c>
      <c r="BE1269" t="str">
        <f t="shared" si="214"/>
        <v>re</v>
      </c>
      <c r="BF1269">
        <f>COUNTIFS($BB$1:BB1269,BB1269,$BE$1:BE1269,"re")</f>
        <v>6</v>
      </c>
      <c r="BG1269" t="str">
        <f t="shared" si="215"/>
        <v>22021_05_LAC</v>
      </c>
      <c r="BH1269" t="str">
        <f t="shared" si="216"/>
        <v>re62021_05_LAC</v>
      </c>
      <c r="BI1269" t="str">
        <f t="shared" si="217"/>
        <v>2021_05_LACJ.Cook</v>
      </c>
      <c r="BJ1269" t="str">
        <f t="shared" si="218"/>
        <v>2021_LAC_J.Cook</v>
      </c>
      <c r="BK1269" t="str">
        <f>IF(ISERROR(MATCH(LEFT(C1269,5)&amp;B1269&amp;"_"&amp;A1269,$BK$1:BK1268,0)),LEFT(C1269,5)&amp;B1269&amp;"_"&amp;A1269,"")</f>
        <v/>
      </c>
      <c r="BL1269">
        <f>COUNTIFS($B$1:B1269,B1269)-COUNTIFS($B$1:B1269,B1269,$BK$1:BK1269,"")</f>
        <v>14</v>
      </c>
      <c r="BM1269" t="str">
        <f t="shared" si="219"/>
        <v/>
      </c>
    </row>
    <row r="1270" spans="1:65" x14ac:dyDescent="0.25">
      <c r="A1270" s="1" t="s">
        <v>215</v>
      </c>
      <c r="B1270" s="1" t="s">
        <v>74</v>
      </c>
      <c r="C1270" s="1" t="s">
        <v>429</v>
      </c>
      <c r="D1270" s="1">
        <v>8.9999999999999993E-3</v>
      </c>
      <c r="E1270" s="1">
        <v>0.68</v>
      </c>
      <c r="F1270" s="1" t="s">
        <v>660</v>
      </c>
      <c r="G1270" s="1" t="s">
        <v>52</v>
      </c>
      <c r="H1270" s="1" t="s">
        <v>52</v>
      </c>
      <c r="I1270" s="1" t="s">
        <v>52</v>
      </c>
      <c r="J1270" s="1" t="s">
        <v>52</v>
      </c>
      <c r="K1270" s="1" t="s">
        <v>52</v>
      </c>
      <c r="L1270" s="1" t="s">
        <v>52</v>
      </c>
      <c r="M1270" s="1" t="s">
        <v>52</v>
      </c>
      <c r="N1270" s="1" t="s">
        <v>52</v>
      </c>
      <c r="O1270" s="1" t="s">
        <v>52</v>
      </c>
      <c r="P1270" s="1" t="s">
        <v>52</v>
      </c>
      <c r="Q1270" s="1" t="s">
        <v>52</v>
      </c>
      <c r="R1270" s="1" t="s">
        <v>52</v>
      </c>
      <c r="S1270" s="1" t="s">
        <v>52</v>
      </c>
      <c r="T1270" s="1" t="s">
        <v>52</v>
      </c>
      <c r="U1270" s="1" t="s">
        <v>52</v>
      </c>
      <c r="V1270" s="1" t="s">
        <v>52</v>
      </c>
      <c r="W1270" s="1" t="s">
        <v>52</v>
      </c>
      <c r="X1270" s="1" t="s">
        <v>52</v>
      </c>
      <c r="Y1270" s="1" t="s">
        <v>52</v>
      </c>
      <c r="Z1270" s="1" t="s">
        <v>52</v>
      </c>
      <c r="AA1270" s="1" t="s">
        <v>52</v>
      </c>
      <c r="AB1270" s="1" t="s">
        <v>52</v>
      </c>
      <c r="AC1270" s="1" t="s">
        <v>52</v>
      </c>
      <c r="AD1270" s="1">
        <v>29</v>
      </c>
      <c r="AE1270" s="1">
        <v>0</v>
      </c>
      <c r="AF1270" s="1">
        <v>3</v>
      </c>
      <c r="AG1270" s="1">
        <v>6</v>
      </c>
      <c r="AH1270" s="1">
        <v>0.5</v>
      </c>
      <c r="AI1270" s="1">
        <v>-22.93</v>
      </c>
      <c r="AJ1270" s="1">
        <v>2</v>
      </c>
      <c r="AK1270" s="1">
        <v>66</v>
      </c>
      <c r="AL1270" s="1">
        <v>10</v>
      </c>
      <c r="AM1270" s="1">
        <v>13</v>
      </c>
      <c r="AN1270" s="1">
        <v>0</v>
      </c>
      <c r="AO1270" s="1">
        <v>0</v>
      </c>
      <c r="AP1270" s="1">
        <v>248</v>
      </c>
      <c r="AQ1270" s="1">
        <v>2</v>
      </c>
      <c r="AR1270" s="1">
        <v>22</v>
      </c>
      <c r="AS1270" s="1">
        <v>22</v>
      </c>
      <c r="AT1270" s="1">
        <v>218</v>
      </c>
      <c r="AU1270" s="1">
        <v>274</v>
      </c>
      <c r="AV1270" s="1">
        <v>86</v>
      </c>
      <c r="AW1270" s="1">
        <v>3</v>
      </c>
      <c r="AX1270" s="1">
        <v>3</v>
      </c>
      <c r="AY1270" t="str">
        <f t="shared" si="209"/>
        <v>2021_01_TEN</v>
      </c>
      <c r="AZ1270" t="str">
        <f t="shared" si="210"/>
        <v>J.Jones</v>
      </c>
      <c r="BA1270" t="str">
        <f t="shared" si="211"/>
        <v/>
      </c>
      <c r="BB1270" t="str">
        <f t="shared" si="212"/>
        <v>2021_01_TEN</v>
      </c>
      <c r="BC1270" t="str">
        <f t="shared" si="213"/>
        <v/>
      </c>
      <c r="BD1270">
        <f>COUNTIFS($BB$1:BB1270,BB1270,$BC$1:BC1270,"ru")</f>
        <v>3</v>
      </c>
      <c r="BE1270" t="str">
        <f t="shared" si="214"/>
        <v>re</v>
      </c>
      <c r="BF1270">
        <f>COUNTIFS($BB$1:BB1270,BB1270,$BE$1:BE1270,"re")</f>
        <v>5</v>
      </c>
      <c r="BG1270" t="str">
        <f t="shared" si="215"/>
        <v>32021_01_TEN</v>
      </c>
      <c r="BH1270" t="str">
        <f t="shared" si="216"/>
        <v>re52021_01_TEN</v>
      </c>
      <c r="BI1270" t="str">
        <f t="shared" si="217"/>
        <v>2021_01_TENJ.Jones</v>
      </c>
      <c r="BJ1270" t="str">
        <f t="shared" si="218"/>
        <v>2021_TEN_J.Jones</v>
      </c>
      <c r="BK1270" t="str">
        <f>IF(ISERROR(MATCH(LEFT(C1270,5)&amp;B1270&amp;"_"&amp;A1270,$BK$1:BK1269,0)),LEFT(C1270,5)&amp;B1270&amp;"_"&amp;A1270,"")</f>
        <v/>
      </c>
      <c r="BL1270">
        <f>COUNTIFS($B$1:B1270,B1270)-COUNTIFS($B$1:B1270,B1270,$BK$1:BK1270,"")</f>
        <v>15</v>
      </c>
      <c r="BM1270" t="str">
        <f t="shared" si="219"/>
        <v/>
      </c>
    </row>
    <row r="1271" spans="1:65" x14ac:dyDescent="0.25">
      <c r="A1271" s="1" t="s">
        <v>1477</v>
      </c>
      <c r="B1271" s="1" t="s">
        <v>108</v>
      </c>
      <c r="C1271" s="1" t="s">
        <v>1252</v>
      </c>
      <c r="D1271" s="1">
        <v>0</v>
      </c>
      <c r="E1271" s="1">
        <v>0</v>
      </c>
      <c r="F1271" s="1" t="s">
        <v>1478</v>
      </c>
      <c r="G1271" s="1" t="s">
        <v>52</v>
      </c>
      <c r="H1271" s="1" t="s">
        <v>52</v>
      </c>
      <c r="I1271" s="1" t="s">
        <v>52</v>
      </c>
      <c r="J1271" s="1" t="s">
        <v>52</v>
      </c>
      <c r="K1271" s="1" t="s">
        <v>52</v>
      </c>
      <c r="L1271" s="1" t="s">
        <v>52</v>
      </c>
      <c r="M1271" s="1" t="s">
        <v>52</v>
      </c>
      <c r="N1271" s="1" t="s">
        <v>52</v>
      </c>
      <c r="O1271" s="1" t="s">
        <v>52</v>
      </c>
      <c r="P1271" s="1" t="s">
        <v>52</v>
      </c>
      <c r="Q1271" s="1" t="s">
        <v>52</v>
      </c>
      <c r="R1271" s="1" t="s">
        <v>52</v>
      </c>
      <c r="S1271" s="1" t="s">
        <v>52</v>
      </c>
      <c r="T1271" s="1" t="s">
        <v>52</v>
      </c>
      <c r="U1271" s="1" t="s">
        <v>52</v>
      </c>
      <c r="V1271" s="1" t="s">
        <v>52</v>
      </c>
      <c r="W1271" s="1" t="s">
        <v>52</v>
      </c>
      <c r="X1271" s="1" t="s">
        <v>52</v>
      </c>
      <c r="Y1271" s="1" t="s">
        <v>52</v>
      </c>
      <c r="Z1271" s="1" t="s">
        <v>52</v>
      </c>
      <c r="AA1271" s="1" t="s">
        <v>52</v>
      </c>
      <c r="AB1271" s="1" t="s">
        <v>52</v>
      </c>
      <c r="AC1271" s="1" t="s">
        <v>52</v>
      </c>
      <c r="AD1271" s="1">
        <v>29</v>
      </c>
      <c r="AE1271" s="1">
        <v>0</v>
      </c>
      <c r="AF1271" s="1">
        <v>1</v>
      </c>
      <c r="AG1271" s="1">
        <v>1</v>
      </c>
      <c r="AH1271" s="1">
        <v>1</v>
      </c>
      <c r="AI1271" s="1">
        <v>62.04</v>
      </c>
      <c r="AJ1271" s="1">
        <v>1</v>
      </c>
      <c r="AK1271" s="1">
        <v>29</v>
      </c>
      <c r="AL1271" s="1">
        <v>0</v>
      </c>
      <c r="AM1271" s="1">
        <v>4</v>
      </c>
      <c r="AN1271" s="1">
        <v>0</v>
      </c>
      <c r="AO1271" s="1">
        <v>0</v>
      </c>
      <c r="AP1271" s="1">
        <v>387</v>
      </c>
      <c r="AQ1271" s="1">
        <v>1</v>
      </c>
      <c r="AR1271" s="1">
        <v>22</v>
      </c>
      <c r="AS1271" s="1">
        <v>16</v>
      </c>
      <c r="AT1271" s="1">
        <v>287</v>
      </c>
      <c r="AU1271" s="1">
        <v>529</v>
      </c>
      <c r="AV1271" s="1">
        <v>116</v>
      </c>
      <c r="AW1271" s="1">
        <v>1</v>
      </c>
      <c r="AX1271" s="1">
        <v>0</v>
      </c>
      <c r="AY1271" t="str">
        <f t="shared" si="209"/>
        <v>2021_03_BAL</v>
      </c>
      <c r="AZ1271" t="str">
        <f t="shared" si="210"/>
        <v>J.Proche</v>
      </c>
      <c r="BA1271" t="str">
        <f t="shared" si="211"/>
        <v/>
      </c>
      <c r="BB1271" t="str">
        <f t="shared" si="212"/>
        <v>2021_03_BAL</v>
      </c>
      <c r="BC1271" t="str">
        <f t="shared" si="213"/>
        <v/>
      </c>
      <c r="BD1271">
        <f>COUNTIFS($BB$1:BB1271,BB1271,$BC$1:BC1271,"ru")</f>
        <v>4</v>
      </c>
      <c r="BE1271" t="str">
        <f t="shared" si="214"/>
        <v>re</v>
      </c>
      <c r="BF1271">
        <f>COUNTIFS($BB$1:BB1271,BB1271,$BE$1:BE1271,"re")</f>
        <v>5</v>
      </c>
      <c r="BG1271" t="str">
        <f t="shared" si="215"/>
        <v>42021_03_BAL</v>
      </c>
      <c r="BH1271" t="str">
        <f t="shared" si="216"/>
        <v>re52021_03_BAL</v>
      </c>
      <c r="BI1271" t="str">
        <f t="shared" si="217"/>
        <v>2021_03_BALJ.Proche</v>
      </c>
      <c r="BJ1271" t="str">
        <f t="shared" si="218"/>
        <v>2021_BAL_J.Proche</v>
      </c>
      <c r="BK1271" t="str">
        <f>IF(ISERROR(MATCH(LEFT(C1271,5)&amp;B1271&amp;"_"&amp;A1271,$BK$1:BK1270,0)),LEFT(C1271,5)&amp;B1271&amp;"_"&amp;A1271,"")</f>
        <v/>
      </c>
      <c r="BL1271">
        <f>COUNTIFS($B$1:B1271,B1271)-COUNTIFS($B$1:B1271,B1271,$BK$1:BK1271,"")</f>
        <v>13</v>
      </c>
      <c r="BM1271" t="str">
        <f t="shared" si="219"/>
        <v/>
      </c>
    </row>
    <row r="1272" spans="1:65" x14ac:dyDescent="0.25">
      <c r="A1272" s="1" t="s">
        <v>248</v>
      </c>
      <c r="B1272" s="1" t="s">
        <v>81</v>
      </c>
      <c r="C1272" s="1" t="s">
        <v>445</v>
      </c>
      <c r="D1272" s="1">
        <v>1.4E-2</v>
      </c>
      <c r="E1272" s="1">
        <v>1.23</v>
      </c>
      <c r="F1272" s="1" t="s">
        <v>661</v>
      </c>
      <c r="G1272" s="1" t="s">
        <v>52</v>
      </c>
      <c r="H1272" s="1" t="s">
        <v>52</v>
      </c>
      <c r="I1272" s="1" t="s">
        <v>52</v>
      </c>
      <c r="J1272" s="1" t="s">
        <v>52</v>
      </c>
      <c r="K1272" s="1" t="s">
        <v>52</v>
      </c>
      <c r="L1272" s="1" t="s">
        <v>52</v>
      </c>
      <c r="M1272" s="1" t="s">
        <v>52</v>
      </c>
      <c r="N1272" s="1" t="s">
        <v>52</v>
      </c>
      <c r="O1272" s="1" t="s">
        <v>52</v>
      </c>
      <c r="P1272" s="1" t="s">
        <v>52</v>
      </c>
      <c r="Q1272" s="1" t="s">
        <v>52</v>
      </c>
      <c r="R1272" s="1" t="s">
        <v>52</v>
      </c>
      <c r="S1272" s="1" t="s">
        <v>52</v>
      </c>
      <c r="T1272" s="1" t="s">
        <v>52</v>
      </c>
      <c r="U1272" s="1" t="s">
        <v>52</v>
      </c>
      <c r="V1272" s="1" t="s">
        <v>52</v>
      </c>
      <c r="W1272" s="1" t="s">
        <v>52</v>
      </c>
      <c r="X1272" s="1" t="s">
        <v>52</v>
      </c>
      <c r="Y1272" s="1" t="s">
        <v>52</v>
      </c>
      <c r="Z1272" s="1" t="s">
        <v>52</v>
      </c>
      <c r="AA1272" s="1" t="s">
        <v>52</v>
      </c>
      <c r="AB1272" s="1" t="s">
        <v>52</v>
      </c>
      <c r="AC1272" s="1" t="s">
        <v>52</v>
      </c>
      <c r="AD1272" s="1">
        <v>29</v>
      </c>
      <c r="AE1272" s="1">
        <v>0</v>
      </c>
      <c r="AF1272" s="1">
        <v>3</v>
      </c>
      <c r="AG1272" s="1">
        <v>4</v>
      </c>
      <c r="AH1272" s="1">
        <v>0.75</v>
      </c>
      <c r="AI1272" s="1">
        <v>2.5</v>
      </c>
      <c r="AJ1272" s="1">
        <v>1</v>
      </c>
      <c r="AK1272" s="1">
        <v>30</v>
      </c>
      <c r="AL1272" s="1">
        <v>14</v>
      </c>
      <c r="AM1272" s="1">
        <v>9</v>
      </c>
      <c r="AN1272" s="1">
        <v>0</v>
      </c>
      <c r="AO1272" s="1">
        <v>0</v>
      </c>
      <c r="AP1272" s="1">
        <v>336</v>
      </c>
      <c r="AQ1272" s="1">
        <v>2</v>
      </c>
      <c r="AR1272" s="1">
        <v>31</v>
      </c>
      <c r="AS1272" s="1">
        <v>25</v>
      </c>
      <c r="AT1272" s="1">
        <v>251</v>
      </c>
      <c r="AU1272" s="1">
        <v>208</v>
      </c>
      <c r="AV1272" s="1">
        <v>113</v>
      </c>
      <c r="AW1272" s="1">
        <v>6</v>
      </c>
      <c r="AX1272" s="1">
        <v>4</v>
      </c>
      <c r="AY1272" t="str">
        <f t="shared" si="209"/>
        <v>2021_01_IND</v>
      </c>
      <c r="AZ1272" t="str">
        <f t="shared" si="210"/>
        <v>M.Pittman</v>
      </c>
      <c r="BA1272" t="str">
        <f t="shared" si="211"/>
        <v/>
      </c>
      <c r="BB1272" t="str">
        <f t="shared" si="212"/>
        <v>2021_01_IND</v>
      </c>
      <c r="BC1272" t="str">
        <f t="shared" si="213"/>
        <v/>
      </c>
      <c r="BD1272">
        <f>COUNTIFS($BB$1:BB1272,BB1272,$BC$1:BC1272,"ru")</f>
        <v>3</v>
      </c>
      <c r="BE1272" t="str">
        <f t="shared" si="214"/>
        <v>re</v>
      </c>
      <c r="BF1272">
        <f>COUNTIFS($BB$1:BB1272,BB1272,$BE$1:BE1272,"re")</f>
        <v>4</v>
      </c>
      <c r="BG1272" t="str">
        <f t="shared" si="215"/>
        <v>32021_01_IND</v>
      </c>
      <c r="BH1272" t="str">
        <f t="shared" si="216"/>
        <v>re42021_01_IND</v>
      </c>
      <c r="BI1272" t="str">
        <f t="shared" si="217"/>
        <v>2021_01_INDM.Pittman</v>
      </c>
      <c r="BJ1272" t="str">
        <f t="shared" si="218"/>
        <v>2021_IND_M.Pittman</v>
      </c>
      <c r="BK1272" t="str">
        <f>IF(ISERROR(MATCH(LEFT(C1272,5)&amp;B1272&amp;"_"&amp;A1272,$BK$1:BK1271,0)),LEFT(C1272,5)&amp;B1272&amp;"_"&amp;A1272,"")</f>
        <v/>
      </c>
      <c r="BL1272">
        <f>COUNTIFS($B$1:B1272,B1272)-COUNTIFS($B$1:B1272,B1272,$BK$1:BK1272,"")</f>
        <v>12</v>
      </c>
      <c r="BM1272" t="str">
        <f t="shared" si="219"/>
        <v/>
      </c>
    </row>
    <row r="1273" spans="1:65" x14ac:dyDescent="0.25">
      <c r="A1273" s="1" t="s">
        <v>330</v>
      </c>
      <c r="B1273" s="1" t="s">
        <v>74</v>
      </c>
      <c r="C1273" s="1" t="s">
        <v>1648</v>
      </c>
      <c r="D1273" s="1">
        <v>7.2999999999999995E-2</v>
      </c>
      <c r="E1273" s="1">
        <v>1.8</v>
      </c>
      <c r="F1273" s="1" t="s">
        <v>1892</v>
      </c>
      <c r="G1273" s="1" t="s">
        <v>52</v>
      </c>
      <c r="H1273" s="1" t="s">
        <v>52</v>
      </c>
      <c r="I1273" s="1" t="s">
        <v>52</v>
      </c>
      <c r="J1273" s="1" t="s">
        <v>52</v>
      </c>
      <c r="K1273" s="1" t="s">
        <v>52</v>
      </c>
      <c r="L1273" s="1" t="s">
        <v>52</v>
      </c>
      <c r="M1273" s="1" t="s">
        <v>52</v>
      </c>
      <c r="N1273" s="1" t="s">
        <v>52</v>
      </c>
      <c r="O1273" s="1" t="s">
        <v>52</v>
      </c>
      <c r="P1273" s="1" t="s">
        <v>52</v>
      </c>
      <c r="Q1273" s="1" t="s">
        <v>52</v>
      </c>
      <c r="R1273" s="1" t="s">
        <v>52</v>
      </c>
      <c r="S1273" s="1" t="s">
        <v>52</v>
      </c>
      <c r="T1273" s="1" t="s">
        <v>52</v>
      </c>
      <c r="U1273" s="1" t="s">
        <v>52</v>
      </c>
      <c r="V1273" s="1" t="s">
        <v>52</v>
      </c>
      <c r="W1273" s="1" t="s">
        <v>52</v>
      </c>
      <c r="X1273" s="1" t="s">
        <v>52</v>
      </c>
      <c r="Y1273" s="1" t="s">
        <v>52</v>
      </c>
      <c r="Z1273" s="1" t="s">
        <v>52</v>
      </c>
      <c r="AA1273" s="1" t="s">
        <v>52</v>
      </c>
      <c r="AB1273" s="1" t="s">
        <v>52</v>
      </c>
      <c r="AC1273" s="1" t="s">
        <v>52</v>
      </c>
      <c r="AD1273" s="1">
        <v>29</v>
      </c>
      <c r="AE1273" s="1">
        <v>0</v>
      </c>
      <c r="AF1273" s="1">
        <v>3</v>
      </c>
      <c r="AG1273" s="1">
        <v>8</v>
      </c>
      <c r="AH1273" s="1">
        <v>0.375</v>
      </c>
      <c r="AI1273" s="1">
        <v>-45.61</v>
      </c>
      <c r="AJ1273" s="1">
        <v>1</v>
      </c>
      <c r="AK1273" s="1">
        <v>101</v>
      </c>
      <c r="AL1273" s="1">
        <v>13</v>
      </c>
      <c r="AM1273" s="1">
        <v>23</v>
      </c>
      <c r="AN1273" s="1">
        <v>0</v>
      </c>
      <c r="AO1273" s="1">
        <v>0</v>
      </c>
      <c r="AP1273" s="1">
        <v>432</v>
      </c>
      <c r="AQ1273" s="1">
        <v>2</v>
      </c>
      <c r="AR1273" s="1">
        <v>37</v>
      </c>
      <c r="AS1273" s="1">
        <v>30</v>
      </c>
      <c r="AT1273" s="1">
        <v>298</v>
      </c>
      <c r="AU1273" s="1">
        <v>393</v>
      </c>
      <c r="AV1273" s="1">
        <v>177</v>
      </c>
      <c r="AW1273" s="1">
        <v>6</v>
      </c>
      <c r="AX1273" s="1">
        <v>1</v>
      </c>
      <c r="AY1273" t="str">
        <f t="shared" si="209"/>
        <v>2021_04_TEN</v>
      </c>
      <c r="AZ1273" t="str">
        <f t="shared" si="210"/>
        <v>N.Westbrook-Ikhine</v>
      </c>
      <c r="BA1273" t="str">
        <f t="shared" si="211"/>
        <v/>
      </c>
      <c r="BB1273" t="str">
        <f t="shared" si="212"/>
        <v>2021_04_TEN</v>
      </c>
      <c r="BC1273" t="str">
        <f t="shared" si="213"/>
        <v/>
      </c>
      <c r="BD1273">
        <f>COUNTIFS($BB$1:BB1273,BB1273,$BC$1:BC1273,"ru")</f>
        <v>4</v>
      </c>
      <c r="BE1273" t="str">
        <f t="shared" si="214"/>
        <v>re</v>
      </c>
      <c r="BF1273">
        <f>COUNTIFS($BB$1:BB1273,BB1273,$BE$1:BE1273,"re")</f>
        <v>5</v>
      </c>
      <c r="BG1273" t="str">
        <f t="shared" si="215"/>
        <v>42021_04_TEN</v>
      </c>
      <c r="BH1273" t="str">
        <f t="shared" si="216"/>
        <v>re52021_04_TEN</v>
      </c>
      <c r="BI1273" t="str">
        <f t="shared" si="217"/>
        <v>2021_04_TENN.Westbrook-Ikhine</v>
      </c>
      <c r="BJ1273" t="str">
        <f t="shared" si="218"/>
        <v>2021_TEN_N.Westbrook-Ikhine</v>
      </c>
      <c r="BK1273" t="str">
        <f>IF(ISERROR(MATCH(LEFT(C1273,5)&amp;B1273&amp;"_"&amp;A1273,$BK$1:BK1272,0)),LEFT(C1273,5)&amp;B1273&amp;"_"&amp;A1273,"")</f>
        <v/>
      </c>
      <c r="BL1273">
        <f>COUNTIFS($B$1:B1273,B1273)-COUNTIFS($B$1:B1273,B1273,$BK$1:BK1273,"")</f>
        <v>15</v>
      </c>
      <c r="BM1273" t="str">
        <f t="shared" si="219"/>
        <v/>
      </c>
    </row>
    <row r="1274" spans="1:65" x14ac:dyDescent="0.25">
      <c r="A1274" s="1" t="s">
        <v>2625</v>
      </c>
      <c r="B1274" s="1" t="s">
        <v>108</v>
      </c>
      <c r="C1274" s="1" t="s">
        <v>2455</v>
      </c>
      <c r="D1274" s="1">
        <v>1.0999999999999999E-2</v>
      </c>
      <c r="E1274" s="1">
        <v>0.79</v>
      </c>
      <c r="F1274" s="1" t="s">
        <v>2626</v>
      </c>
      <c r="G1274" s="1" t="s">
        <v>52</v>
      </c>
      <c r="H1274" s="1" t="s">
        <v>52</v>
      </c>
      <c r="I1274" s="1" t="s">
        <v>52</v>
      </c>
      <c r="J1274" s="1" t="s">
        <v>52</v>
      </c>
      <c r="K1274" s="1" t="s">
        <v>52</v>
      </c>
      <c r="L1274" s="1" t="s">
        <v>52</v>
      </c>
      <c r="M1274" s="1" t="s">
        <v>52</v>
      </c>
      <c r="N1274" s="1" t="s">
        <v>52</v>
      </c>
      <c r="O1274" s="1" t="s">
        <v>52</v>
      </c>
      <c r="P1274" s="1" t="s">
        <v>52</v>
      </c>
      <c r="Q1274" s="1" t="s">
        <v>52</v>
      </c>
      <c r="R1274" s="1" t="s">
        <v>52</v>
      </c>
      <c r="S1274" s="1" t="s">
        <v>52</v>
      </c>
      <c r="T1274" s="1" t="s">
        <v>52</v>
      </c>
      <c r="U1274" s="1" t="s">
        <v>52</v>
      </c>
      <c r="V1274" s="1" t="s">
        <v>52</v>
      </c>
      <c r="W1274" s="1" t="s">
        <v>52</v>
      </c>
      <c r="X1274" s="1" t="s">
        <v>52</v>
      </c>
      <c r="Y1274" s="1" t="s">
        <v>52</v>
      </c>
      <c r="Z1274" s="1" t="s">
        <v>52</v>
      </c>
      <c r="AA1274" s="1" t="s">
        <v>52</v>
      </c>
      <c r="AB1274" s="1" t="s">
        <v>52</v>
      </c>
      <c r="AC1274" s="1" t="s">
        <v>52</v>
      </c>
      <c r="AD1274" s="1">
        <v>29</v>
      </c>
      <c r="AE1274" s="1">
        <v>0</v>
      </c>
      <c r="AF1274" s="1">
        <v>4</v>
      </c>
      <c r="AG1274" s="1">
        <v>6</v>
      </c>
      <c r="AH1274" s="1">
        <v>0.66600000000000004</v>
      </c>
      <c r="AI1274" s="1">
        <v>1.76</v>
      </c>
      <c r="AJ1274" s="1">
        <v>4</v>
      </c>
      <c r="AK1274" s="1">
        <v>40</v>
      </c>
      <c r="AL1274" s="1">
        <v>9</v>
      </c>
      <c r="AM1274" s="1">
        <v>11</v>
      </c>
      <c r="AN1274" s="1">
        <v>0</v>
      </c>
      <c r="AO1274" s="1">
        <v>0</v>
      </c>
      <c r="AP1274" s="1">
        <v>327</v>
      </c>
      <c r="AQ1274" s="1">
        <v>4</v>
      </c>
      <c r="AR1274" s="1">
        <v>38</v>
      </c>
      <c r="AS1274" s="1">
        <v>19</v>
      </c>
      <c r="AT1274" s="1">
        <v>167</v>
      </c>
      <c r="AU1274" s="1">
        <v>179</v>
      </c>
      <c r="AV1274" s="1">
        <v>187</v>
      </c>
      <c r="AW1274" s="1">
        <v>8</v>
      </c>
      <c r="AX1274" s="1">
        <v>3</v>
      </c>
      <c r="AY1274" t="str">
        <f t="shared" si="209"/>
        <v>2021_06_BAL</v>
      </c>
      <c r="AZ1274" t="str">
        <f t="shared" si="210"/>
        <v>R.Bateman</v>
      </c>
      <c r="BA1274" t="str">
        <f t="shared" si="211"/>
        <v/>
      </c>
      <c r="BB1274" t="str">
        <f t="shared" si="212"/>
        <v>2021_06_BAL</v>
      </c>
      <c r="BC1274" t="str">
        <f t="shared" si="213"/>
        <v/>
      </c>
      <c r="BD1274">
        <f>COUNTIFS($BB$1:BB1274,BB1274,$BC$1:BC1274,"ru")</f>
        <v>6</v>
      </c>
      <c r="BE1274" t="str">
        <f t="shared" si="214"/>
        <v>re</v>
      </c>
      <c r="BF1274">
        <f>COUNTIFS($BB$1:BB1274,BB1274,$BE$1:BE1274,"re")</f>
        <v>6</v>
      </c>
      <c r="BG1274" t="str">
        <f t="shared" si="215"/>
        <v>62021_06_BAL</v>
      </c>
      <c r="BH1274" t="str">
        <f t="shared" si="216"/>
        <v>re62021_06_BAL</v>
      </c>
      <c r="BI1274" t="str">
        <f t="shared" si="217"/>
        <v>2021_06_BALR.Bateman</v>
      </c>
      <c r="BJ1274" t="str">
        <f t="shared" si="218"/>
        <v>2021_BAL_R.Bateman</v>
      </c>
      <c r="BK1274" t="str">
        <f>IF(ISERROR(MATCH(LEFT(C1274,5)&amp;B1274&amp;"_"&amp;A1274,$BK$1:BK1273,0)),LEFT(C1274,5)&amp;B1274&amp;"_"&amp;A1274,"")</f>
        <v>2021_BAL_R.Bateman</v>
      </c>
      <c r="BL1274">
        <f>COUNTIFS($B$1:B1274,B1274)-COUNTIFS($B$1:B1274,B1274,$BK$1:BK1274,"")</f>
        <v>14</v>
      </c>
      <c r="BM1274" t="str">
        <f t="shared" si="219"/>
        <v>2021_BAL14</v>
      </c>
    </row>
    <row r="1275" spans="1:65" x14ac:dyDescent="0.25">
      <c r="A1275" s="1" t="s">
        <v>1077</v>
      </c>
      <c r="B1275" s="1" t="s">
        <v>94</v>
      </c>
      <c r="C1275" s="1" t="s">
        <v>2041</v>
      </c>
      <c r="D1275" s="1">
        <v>7.8E-2</v>
      </c>
      <c r="E1275" s="1">
        <v>0.94</v>
      </c>
      <c r="F1275" s="1" t="s">
        <v>2276</v>
      </c>
      <c r="G1275" s="1" t="s">
        <v>52</v>
      </c>
      <c r="H1275" s="1" t="s">
        <v>52</v>
      </c>
      <c r="I1275" s="1" t="s">
        <v>52</v>
      </c>
      <c r="J1275" s="1" t="s">
        <v>52</v>
      </c>
      <c r="K1275" s="1" t="s">
        <v>52</v>
      </c>
      <c r="L1275" s="1" t="s">
        <v>52</v>
      </c>
      <c r="M1275" s="1" t="s">
        <v>52</v>
      </c>
      <c r="N1275" s="1" t="s">
        <v>52</v>
      </c>
      <c r="O1275" s="1" t="s">
        <v>52</v>
      </c>
      <c r="P1275" s="1" t="s">
        <v>52</v>
      </c>
      <c r="Q1275" s="1" t="s">
        <v>52</v>
      </c>
      <c r="R1275" s="1" t="s">
        <v>52</v>
      </c>
      <c r="S1275" s="1" t="s">
        <v>52</v>
      </c>
      <c r="T1275" s="1" t="s">
        <v>52</v>
      </c>
      <c r="U1275" s="1" t="s">
        <v>52</v>
      </c>
      <c r="V1275" s="1" t="s">
        <v>52</v>
      </c>
      <c r="W1275" s="1" t="s">
        <v>52</v>
      </c>
      <c r="X1275" s="1" t="s">
        <v>52</v>
      </c>
      <c r="Y1275" s="1" t="s">
        <v>52</v>
      </c>
      <c r="Z1275" s="1" t="s">
        <v>52</v>
      </c>
      <c r="AA1275" s="1" t="s">
        <v>52</v>
      </c>
      <c r="AB1275" s="1" t="s">
        <v>52</v>
      </c>
      <c r="AC1275" s="1" t="s">
        <v>52</v>
      </c>
      <c r="AD1275" s="1">
        <v>29</v>
      </c>
      <c r="AE1275" s="1">
        <v>1</v>
      </c>
      <c r="AF1275" s="1">
        <v>3</v>
      </c>
      <c r="AG1275" s="1">
        <v>5</v>
      </c>
      <c r="AH1275" s="1">
        <v>0.6</v>
      </c>
      <c r="AI1275" s="1">
        <v>8.1</v>
      </c>
      <c r="AJ1275" s="1">
        <v>2</v>
      </c>
      <c r="AK1275" s="1">
        <v>87</v>
      </c>
      <c r="AL1275" s="1">
        <v>4</v>
      </c>
      <c r="AM1275" s="1">
        <v>12</v>
      </c>
      <c r="AN1275" s="1">
        <v>0</v>
      </c>
      <c r="AO1275" s="1">
        <v>0</v>
      </c>
      <c r="AP1275" s="1">
        <v>533</v>
      </c>
      <c r="AQ1275" s="1">
        <v>5</v>
      </c>
      <c r="AR1275" s="1">
        <v>35</v>
      </c>
      <c r="AS1275" s="1">
        <v>23</v>
      </c>
      <c r="AT1275" s="1">
        <v>305</v>
      </c>
      <c r="AU1275" s="1">
        <v>330</v>
      </c>
      <c r="AV1275" s="1">
        <v>230</v>
      </c>
      <c r="AW1275" s="1">
        <v>10</v>
      </c>
      <c r="AX1275" s="1">
        <v>5</v>
      </c>
      <c r="AY1275" t="str">
        <f t="shared" si="209"/>
        <v>2021_05_CLE</v>
      </c>
      <c r="AZ1275" t="str">
        <f t="shared" si="210"/>
        <v>R.Higgins</v>
      </c>
      <c r="BA1275" t="str">
        <f t="shared" si="211"/>
        <v/>
      </c>
      <c r="BB1275" t="str">
        <f t="shared" si="212"/>
        <v>2021_05_CLE</v>
      </c>
      <c r="BC1275" t="str">
        <f t="shared" si="213"/>
        <v/>
      </c>
      <c r="BD1275">
        <f>COUNTIFS($BB$1:BB1275,BB1275,$BC$1:BC1275,"ru")</f>
        <v>2</v>
      </c>
      <c r="BE1275" t="str">
        <f t="shared" si="214"/>
        <v>re</v>
      </c>
      <c r="BF1275">
        <f>COUNTIFS($BB$1:BB1275,BB1275,$BE$1:BE1275,"re")</f>
        <v>5</v>
      </c>
      <c r="BG1275" t="str">
        <f t="shared" si="215"/>
        <v>22021_05_CLE</v>
      </c>
      <c r="BH1275" t="str">
        <f t="shared" si="216"/>
        <v>re52021_05_CLE</v>
      </c>
      <c r="BI1275" t="str">
        <f t="shared" si="217"/>
        <v>2021_05_CLER.Higgins</v>
      </c>
      <c r="BJ1275" t="str">
        <f t="shared" si="218"/>
        <v>2021_CLE_R.Higgins</v>
      </c>
      <c r="BK1275" t="str">
        <f>IF(ISERROR(MATCH(LEFT(C1275,5)&amp;B1275&amp;"_"&amp;A1275,$BK$1:BK1274,0)),LEFT(C1275,5)&amp;B1275&amp;"_"&amp;A1275,"")</f>
        <v/>
      </c>
      <c r="BL1275">
        <f>COUNTIFS($B$1:B1275,B1275)-COUNTIFS($B$1:B1275,B1275,$BK$1:BK1275,"")</f>
        <v>16</v>
      </c>
      <c r="BM1275" t="str">
        <f t="shared" si="219"/>
        <v/>
      </c>
    </row>
    <row r="1276" spans="1:65" x14ac:dyDescent="0.25">
      <c r="A1276" s="1" t="s">
        <v>315</v>
      </c>
      <c r="B1276" s="1" t="s">
        <v>72</v>
      </c>
      <c r="C1276" s="1" t="s">
        <v>2043</v>
      </c>
      <c r="D1276" s="1">
        <v>9.8000000000000004E-2</v>
      </c>
      <c r="E1276" s="1">
        <v>0.82</v>
      </c>
      <c r="F1276" s="1" t="s">
        <v>2277</v>
      </c>
      <c r="G1276" s="1" t="s">
        <v>52</v>
      </c>
      <c r="H1276" s="1" t="s">
        <v>52</v>
      </c>
      <c r="I1276" s="1" t="s">
        <v>52</v>
      </c>
      <c r="J1276" s="1" t="s">
        <v>52</v>
      </c>
      <c r="K1276" s="1" t="s">
        <v>52</v>
      </c>
      <c r="L1276" s="1" t="s">
        <v>52</v>
      </c>
      <c r="M1276" s="1" t="s">
        <v>52</v>
      </c>
      <c r="N1276" s="1" t="s">
        <v>52</v>
      </c>
      <c r="O1276" s="1" t="s">
        <v>52</v>
      </c>
      <c r="P1276" s="1" t="s">
        <v>52</v>
      </c>
      <c r="Q1276" s="1" t="s">
        <v>52</v>
      </c>
      <c r="R1276" s="1" t="s">
        <v>52</v>
      </c>
      <c r="S1276" s="1" t="s">
        <v>52</v>
      </c>
      <c r="T1276" s="1" t="s">
        <v>52</v>
      </c>
      <c r="U1276" s="1" t="s">
        <v>52</v>
      </c>
      <c r="V1276" s="1" t="s">
        <v>52</v>
      </c>
      <c r="W1276" s="1" t="s">
        <v>52</v>
      </c>
      <c r="X1276" s="1" t="s">
        <v>52</v>
      </c>
      <c r="Y1276" s="1" t="s">
        <v>52</v>
      </c>
      <c r="Z1276" s="1" t="s">
        <v>52</v>
      </c>
      <c r="AA1276" s="1" t="s">
        <v>52</v>
      </c>
      <c r="AB1276" s="1" t="s">
        <v>52</v>
      </c>
      <c r="AC1276" s="1" t="s">
        <v>52</v>
      </c>
      <c r="AD1276" s="1">
        <v>29</v>
      </c>
      <c r="AE1276" s="1">
        <v>0</v>
      </c>
      <c r="AF1276" s="1">
        <v>2</v>
      </c>
      <c r="AG1276" s="1">
        <v>4</v>
      </c>
      <c r="AH1276" s="1">
        <v>0.5</v>
      </c>
      <c r="AI1276" s="1">
        <v>-32.340000000000003</v>
      </c>
      <c r="AJ1276" s="1">
        <v>1</v>
      </c>
      <c r="AK1276" s="1">
        <v>30</v>
      </c>
      <c r="AL1276" s="1">
        <v>12</v>
      </c>
      <c r="AM1276" s="1">
        <v>10</v>
      </c>
      <c r="AN1276" s="1">
        <v>0</v>
      </c>
      <c r="AO1276" s="1">
        <v>0</v>
      </c>
      <c r="AP1276" s="1">
        <v>354</v>
      </c>
      <c r="AQ1276" s="1">
        <v>2</v>
      </c>
      <c r="AR1276" s="1">
        <v>25</v>
      </c>
      <c r="AS1276" s="1">
        <v>21</v>
      </c>
      <c r="AT1276" s="1">
        <v>283</v>
      </c>
      <c r="AU1276" s="1">
        <v>341</v>
      </c>
      <c r="AV1276" s="1">
        <v>92</v>
      </c>
      <c r="AW1276" s="1">
        <v>0</v>
      </c>
      <c r="AX1276" s="1">
        <v>0</v>
      </c>
      <c r="AY1276" t="str">
        <f t="shared" si="209"/>
        <v>2021_05_SEA</v>
      </c>
      <c r="AZ1276" t="str">
        <f t="shared" si="210"/>
        <v>W.Dissly</v>
      </c>
      <c r="BA1276" t="str">
        <f t="shared" si="211"/>
        <v/>
      </c>
      <c r="BB1276" t="str">
        <f t="shared" si="212"/>
        <v>2021_05_SEA</v>
      </c>
      <c r="BC1276" t="str">
        <f t="shared" si="213"/>
        <v/>
      </c>
      <c r="BD1276">
        <f>COUNTIFS($BB$1:BB1276,BB1276,$BC$1:BC1276,"ru")</f>
        <v>5</v>
      </c>
      <c r="BE1276" t="str">
        <f t="shared" si="214"/>
        <v>re</v>
      </c>
      <c r="BF1276">
        <f>COUNTIFS($BB$1:BB1276,BB1276,$BE$1:BE1276,"re")</f>
        <v>6</v>
      </c>
      <c r="BG1276" t="str">
        <f t="shared" si="215"/>
        <v>52021_05_SEA</v>
      </c>
      <c r="BH1276" t="str">
        <f t="shared" si="216"/>
        <v>re62021_05_SEA</v>
      </c>
      <c r="BI1276" t="str">
        <f t="shared" si="217"/>
        <v>2021_05_SEAW.Dissly</v>
      </c>
      <c r="BJ1276" t="str">
        <f t="shared" si="218"/>
        <v>2021_SEA_W.Dissly</v>
      </c>
      <c r="BK1276" t="str">
        <f>IF(ISERROR(MATCH(LEFT(C1276,5)&amp;B1276&amp;"_"&amp;A1276,$BK$1:BK1275,0)),LEFT(C1276,5)&amp;B1276&amp;"_"&amp;A1276,"")</f>
        <v/>
      </c>
      <c r="BL1276">
        <f>COUNTIFS($B$1:B1276,B1276)-COUNTIFS($B$1:B1276,B1276,$BK$1:BK1276,"")</f>
        <v>13</v>
      </c>
      <c r="BM1276" t="str">
        <f t="shared" si="219"/>
        <v/>
      </c>
    </row>
    <row r="1277" spans="1:65" x14ac:dyDescent="0.25">
      <c r="A1277" s="1" t="s">
        <v>280</v>
      </c>
      <c r="B1277" s="1" t="s">
        <v>90</v>
      </c>
      <c r="C1277" s="1" t="s">
        <v>2433</v>
      </c>
      <c r="D1277" s="1">
        <v>9.8000000000000004E-2</v>
      </c>
      <c r="E1277" s="1">
        <v>3.64</v>
      </c>
      <c r="F1277" s="1" t="s">
        <v>2627</v>
      </c>
      <c r="G1277" s="1" t="s">
        <v>52</v>
      </c>
      <c r="H1277" s="1" t="s">
        <v>52</v>
      </c>
      <c r="I1277" s="1" t="s">
        <v>52</v>
      </c>
      <c r="J1277" s="1" t="s">
        <v>52</v>
      </c>
      <c r="K1277" s="1" t="s">
        <v>52</v>
      </c>
      <c r="L1277" s="1" t="s">
        <v>52</v>
      </c>
      <c r="M1277" s="1" t="s">
        <v>52</v>
      </c>
      <c r="N1277" s="1" t="s">
        <v>52</v>
      </c>
      <c r="O1277" s="1" t="s">
        <v>52</v>
      </c>
      <c r="P1277" s="1" t="s">
        <v>52</v>
      </c>
      <c r="Q1277" s="1" t="s">
        <v>52</v>
      </c>
      <c r="R1277" s="1" t="s">
        <v>52</v>
      </c>
      <c r="S1277" s="1" t="s">
        <v>52</v>
      </c>
      <c r="T1277" s="1" t="s">
        <v>52</v>
      </c>
      <c r="U1277" s="1" t="s">
        <v>52</v>
      </c>
      <c r="V1277" s="1" t="s">
        <v>52</v>
      </c>
      <c r="W1277" s="1" t="s">
        <v>52</v>
      </c>
      <c r="X1277" s="1" t="s">
        <v>52</v>
      </c>
      <c r="Y1277" s="1" t="s">
        <v>52</v>
      </c>
      <c r="Z1277" s="1" t="s">
        <v>52</v>
      </c>
      <c r="AA1277" s="1" t="s">
        <v>52</v>
      </c>
      <c r="AB1277" s="1" t="s">
        <v>52</v>
      </c>
      <c r="AC1277" s="1" t="s">
        <v>52</v>
      </c>
      <c r="AD1277" s="1">
        <v>29</v>
      </c>
      <c r="AE1277" s="1">
        <v>1</v>
      </c>
      <c r="AF1277" s="1">
        <v>4</v>
      </c>
      <c r="AG1277" s="1">
        <v>6</v>
      </c>
      <c r="AH1277" s="1">
        <v>0.66600000000000004</v>
      </c>
      <c r="AI1277" s="1">
        <v>-5.64</v>
      </c>
      <c r="AJ1277" s="1">
        <v>2</v>
      </c>
      <c r="AK1277" s="1">
        <v>30</v>
      </c>
      <c r="AL1277" s="1">
        <v>19</v>
      </c>
      <c r="AM1277" s="1">
        <v>26</v>
      </c>
      <c r="AN1277" s="1">
        <v>0</v>
      </c>
      <c r="AO1277" s="1">
        <v>0</v>
      </c>
      <c r="AP1277" s="1">
        <v>215</v>
      </c>
      <c r="AQ1277" s="1">
        <v>3</v>
      </c>
      <c r="AR1277" s="1">
        <v>19</v>
      </c>
      <c r="AS1277" s="1">
        <v>13</v>
      </c>
      <c r="AT1277" s="1">
        <v>115</v>
      </c>
      <c r="AU1277" s="1">
        <v>331</v>
      </c>
      <c r="AV1277" s="1">
        <v>100</v>
      </c>
      <c r="AW1277" s="1">
        <v>8</v>
      </c>
      <c r="AX1277" s="1">
        <v>4</v>
      </c>
      <c r="AY1277" t="str">
        <f t="shared" si="209"/>
        <v>2021_06_PHI</v>
      </c>
      <c r="AZ1277" t="str">
        <f t="shared" si="210"/>
        <v>Z.Ertz</v>
      </c>
      <c r="BA1277" t="str">
        <f t="shared" si="211"/>
        <v/>
      </c>
      <c r="BB1277" t="str">
        <f t="shared" si="212"/>
        <v>2021_06_PHI</v>
      </c>
      <c r="BC1277" t="str">
        <f t="shared" si="213"/>
        <v/>
      </c>
      <c r="BD1277">
        <f>COUNTIFS($BB$1:BB1277,BB1277,$BC$1:BC1277,"ru")</f>
        <v>2</v>
      </c>
      <c r="BE1277" t="str">
        <f t="shared" si="214"/>
        <v>re</v>
      </c>
      <c r="BF1277">
        <f>COUNTIFS($BB$1:BB1277,BB1277,$BE$1:BE1277,"re")</f>
        <v>4</v>
      </c>
      <c r="BG1277" t="str">
        <f t="shared" si="215"/>
        <v>22021_06_PHI</v>
      </c>
      <c r="BH1277" t="str">
        <f t="shared" si="216"/>
        <v>re42021_06_PHI</v>
      </c>
      <c r="BI1277" t="str">
        <f t="shared" si="217"/>
        <v>2021_06_PHIZ.Ertz</v>
      </c>
      <c r="BJ1277" t="str">
        <f t="shared" si="218"/>
        <v>2021_PHI_Z.Ertz</v>
      </c>
      <c r="BK1277" t="str">
        <f>IF(ISERROR(MATCH(LEFT(C1277,5)&amp;B1277&amp;"_"&amp;A1277,$BK$1:BK1276,0)),LEFT(C1277,5)&amp;B1277&amp;"_"&amp;A1277,"")</f>
        <v/>
      </c>
      <c r="BL1277">
        <f>COUNTIFS($B$1:B1277,B1277)-COUNTIFS($B$1:B1277,B1277,$BK$1:BK1277,"")</f>
        <v>9</v>
      </c>
      <c r="BM1277" t="str">
        <f t="shared" si="219"/>
        <v/>
      </c>
    </row>
    <row r="1278" spans="1:65" x14ac:dyDescent="0.25">
      <c r="A1278" s="1" t="s">
        <v>246</v>
      </c>
      <c r="B1278" s="1" t="s">
        <v>90</v>
      </c>
      <c r="C1278" s="1" t="s">
        <v>2075</v>
      </c>
      <c r="D1278" s="1">
        <v>0.13100000000000001</v>
      </c>
      <c r="E1278" s="1">
        <v>1.49</v>
      </c>
      <c r="F1278" s="1" t="s">
        <v>2278</v>
      </c>
      <c r="G1278" s="1" t="s">
        <v>52</v>
      </c>
      <c r="H1278" s="1" t="s">
        <v>52</v>
      </c>
      <c r="I1278" s="1" t="s">
        <v>52</v>
      </c>
      <c r="J1278" s="1" t="s">
        <v>52</v>
      </c>
      <c r="K1278" s="1" t="s">
        <v>52</v>
      </c>
      <c r="L1278" s="1" t="s">
        <v>52</v>
      </c>
      <c r="M1278" s="1" t="s">
        <v>52</v>
      </c>
      <c r="N1278" s="1" t="s">
        <v>52</v>
      </c>
      <c r="O1278" s="1" t="s">
        <v>52</v>
      </c>
      <c r="P1278" s="1" t="s">
        <v>52</v>
      </c>
      <c r="Q1278" s="1" t="s">
        <v>52</v>
      </c>
      <c r="R1278" s="1" t="s">
        <v>52</v>
      </c>
      <c r="S1278" s="1" t="s">
        <v>52</v>
      </c>
      <c r="T1278" s="1" t="s">
        <v>52</v>
      </c>
      <c r="U1278" s="1" t="s">
        <v>52</v>
      </c>
      <c r="V1278" s="1" t="s">
        <v>52</v>
      </c>
      <c r="W1278" s="1" t="s">
        <v>52</v>
      </c>
      <c r="X1278" s="1" t="s">
        <v>52</v>
      </c>
      <c r="Y1278" s="1" t="s">
        <v>52</v>
      </c>
      <c r="Z1278" s="1" t="s">
        <v>52</v>
      </c>
      <c r="AA1278" s="1" t="s">
        <v>52</v>
      </c>
      <c r="AB1278" s="1" t="s">
        <v>52</v>
      </c>
      <c r="AC1278" s="1" t="s">
        <v>52</v>
      </c>
      <c r="AD1278" s="1">
        <v>28</v>
      </c>
      <c r="AE1278" s="1">
        <v>0</v>
      </c>
      <c r="AF1278" s="1">
        <v>2</v>
      </c>
      <c r="AG1278" s="1">
        <v>3</v>
      </c>
      <c r="AH1278" s="1">
        <v>0.66600000000000004</v>
      </c>
      <c r="AI1278" s="1">
        <v>3.06</v>
      </c>
      <c r="AJ1278" s="1">
        <v>1</v>
      </c>
      <c r="AK1278" s="1">
        <v>21</v>
      </c>
      <c r="AL1278" s="1">
        <v>10</v>
      </c>
      <c r="AM1278" s="1">
        <v>8</v>
      </c>
      <c r="AN1278" s="1">
        <v>0</v>
      </c>
      <c r="AO1278" s="1">
        <v>0</v>
      </c>
      <c r="AP1278" s="1">
        <v>275</v>
      </c>
      <c r="AQ1278" s="1">
        <v>2</v>
      </c>
      <c r="AR1278" s="1">
        <v>22</v>
      </c>
      <c r="AS1278" s="1">
        <v>22</v>
      </c>
      <c r="AT1278" s="1">
        <v>198</v>
      </c>
      <c r="AU1278" s="1">
        <v>291</v>
      </c>
      <c r="AV1278" s="1">
        <v>91</v>
      </c>
      <c r="AW1278" s="1">
        <v>4</v>
      </c>
      <c r="AX1278" s="1">
        <v>3</v>
      </c>
      <c r="AY1278" t="str">
        <f t="shared" si="209"/>
        <v>2021_05_PHI</v>
      </c>
      <c r="AZ1278" t="str">
        <f t="shared" si="210"/>
        <v>D.Goedert</v>
      </c>
      <c r="BA1278" t="str">
        <f t="shared" si="211"/>
        <v/>
      </c>
      <c r="BB1278" t="str">
        <f t="shared" si="212"/>
        <v>2021_05_PHI</v>
      </c>
      <c r="BC1278" t="str">
        <f t="shared" si="213"/>
        <v/>
      </c>
      <c r="BD1278">
        <f>COUNTIFS($BB$1:BB1278,BB1278,$BC$1:BC1278,"ru")</f>
        <v>3</v>
      </c>
      <c r="BE1278" t="str">
        <f t="shared" si="214"/>
        <v>re</v>
      </c>
      <c r="BF1278">
        <f>COUNTIFS($BB$1:BB1278,BB1278,$BE$1:BE1278,"re")</f>
        <v>5</v>
      </c>
      <c r="BG1278" t="str">
        <f t="shared" si="215"/>
        <v>32021_05_PHI</v>
      </c>
      <c r="BH1278" t="str">
        <f t="shared" si="216"/>
        <v>re52021_05_PHI</v>
      </c>
      <c r="BI1278" t="str">
        <f t="shared" si="217"/>
        <v>2021_05_PHID.Goedert</v>
      </c>
      <c r="BJ1278" t="str">
        <f t="shared" si="218"/>
        <v>2021_PHI_D.Goedert</v>
      </c>
      <c r="BK1278" t="str">
        <f>IF(ISERROR(MATCH(LEFT(C1278,5)&amp;B1278&amp;"_"&amp;A1278,$BK$1:BK1277,0)),LEFT(C1278,5)&amp;B1278&amp;"_"&amp;A1278,"")</f>
        <v/>
      </c>
      <c r="BL1278">
        <f>COUNTIFS($B$1:B1278,B1278)-COUNTIFS($B$1:B1278,B1278,$BK$1:BK1278,"")</f>
        <v>9</v>
      </c>
      <c r="BM1278" t="str">
        <f t="shared" si="219"/>
        <v/>
      </c>
    </row>
    <row r="1279" spans="1:65" x14ac:dyDescent="0.25">
      <c r="A1279" s="1" t="s">
        <v>606</v>
      </c>
      <c r="B1279" s="1" t="s">
        <v>90</v>
      </c>
      <c r="C1279" s="1" t="s">
        <v>1241</v>
      </c>
      <c r="D1279" s="1">
        <v>2.9000000000000001E-2</v>
      </c>
      <c r="E1279" s="1">
        <v>0.69</v>
      </c>
      <c r="F1279" s="1" t="s">
        <v>1479</v>
      </c>
      <c r="G1279" s="1" t="s">
        <v>52</v>
      </c>
      <c r="H1279" s="1" t="s">
        <v>52</v>
      </c>
      <c r="I1279" s="1" t="s">
        <v>52</v>
      </c>
      <c r="J1279" s="1" t="s">
        <v>52</v>
      </c>
      <c r="K1279" s="1" t="s">
        <v>52</v>
      </c>
      <c r="L1279" s="1" t="s">
        <v>52</v>
      </c>
      <c r="M1279" s="1" t="s">
        <v>52</v>
      </c>
      <c r="N1279" s="1" t="s">
        <v>52</v>
      </c>
      <c r="O1279" s="1" t="s">
        <v>52</v>
      </c>
      <c r="P1279" s="1" t="s">
        <v>52</v>
      </c>
      <c r="Q1279" s="1" t="s">
        <v>52</v>
      </c>
      <c r="R1279" s="1" t="s">
        <v>52</v>
      </c>
      <c r="S1279" s="1" t="s">
        <v>52</v>
      </c>
      <c r="T1279" s="1" t="s">
        <v>52</v>
      </c>
      <c r="U1279" s="1" t="s">
        <v>52</v>
      </c>
      <c r="V1279" s="1" t="s">
        <v>52</v>
      </c>
      <c r="W1279" s="1" t="s">
        <v>52</v>
      </c>
      <c r="X1279" s="1" t="s">
        <v>52</v>
      </c>
      <c r="Y1279" s="1" t="s">
        <v>52</v>
      </c>
      <c r="Z1279" s="1" t="s">
        <v>52</v>
      </c>
      <c r="AA1279" s="1" t="s">
        <v>52</v>
      </c>
      <c r="AB1279" s="1" t="s">
        <v>52</v>
      </c>
      <c r="AC1279" s="1" t="s">
        <v>52</v>
      </c>
      <c r="AD1279" s="1">
        <v>28</v>
      </c>
      <c r="AE1279" s="1">
        <v>1</v>
      </c>
      <c r="AF1279" s="1">
        <v>3</v>
      </c>
      <c r="AG1279" s="1">
        <v>6</v>
      </c>
      <c r="AH1279" s="1">
        <v>0.5</v>
      </c>
      <c r="AI1279" s="1">
        <v>-27.34</v>
      </c>
      <c r="AJ1279" s="1">
        <v>1</v>
      </c>
      <c r="AK1279" s="1">
        <v>77</v>
      </c>
      <c r="AL1279" s="1">
        <v>13</v>
      </c>
      <c r="AM1279" s="1">
        <v>16</v>
      </c>
      <c r="AN1279" s="1">
        <v>0</v>
      </c>
      <c r="AO1279" s="1">
        <v>0</v>
      </c>
      <c r="AP1279" s="1">
        <v>367</v>
      </c>
      <c r="AQ1279" s="1">
        <v>3</v>
      </c>
      <c r="AR1279" s="1">
        <v>12</v>
      </c>
      <c r="AS1279" s="1">
        <v>25</v>
      </c>
      <c r="AT1279" s="1">
        <v>326</v>
      </c>
      <c r="AU1279" s="1">
        <v>277</v>
      </c>
      <c r="AV1279" s="1">
        <v>64</v>
      </c>
      <c r="AW1279" s="1">
        <v>1</v>
      </c>
      <c r="AX1279" s="1">
        <v>0</v>
      </c>
      <c r="AY1279" t="str">
        <f t="shared" si="209"/>
        <v>2021_03_PHI</v>
      </c>
      <c r="AZ1279" t="str">
        <f t="shared" si="210"/>
        <v>D.Smith</v>
      </c>
      <c r="BA1279" t="str">
        <f t="shared" si="211"/>
        <v/>
      </c>
      <c r="BB1279" t="str">
        <f t="shared" si="212"/>
        <v>2021_03_PHI</v>
      </c>
      <c r="BC1279" t="str">
        <f t="shared" si="213"/>
        <v/>
      </c>
      <c r="BD1279">
        <f>COUNTIFS($BB$1:BB1279,BB1279,$BC$1:BC1279,"ru")</f>
        <v>3</v>
      </c>
      <c r="BE1279" t="str">
        <f t="shared" si="214"/>
        <v>re</v>
      </c>
      <c r="BF1279">
        <f>COUNTIFS($BB$1:BB1279,BB1279,$BE$1:BE1279,"re")</f>
        <v>7</v>
      </c>
      <c r="BG1279" t="str">
        <f t="shared" si="215"/>
        <v>32021_03_PHI</v>
      </c>
      <c r="BH1279" t="str">
        <f t="shared" si="216"/>
        <v>re72021_03_PHI</v>
      </c>
      <c r="BI1279" t="str">
        <f t="shared" si="217"/>
        <v>2021_03_PHID.Smith</v>
      </c>
      <c r="BJ1279" t="str">
        <f t="shared" si="218"/>
        <v>2021_PHI_D.Smith</v>
      </c>
      <c r="BK1279" t="str">
        <f>IF(ISERROR(MATCH(LEFT(C1279,5)&amp;B1279&amp;"_"&amp;A1279,$BK$1:BK1278,0)),LEFT(C1279,5)&amp;B1279&amp;"_"&amp;A1279,"")</f>
        <v/>
      </c>
      <c r="BL1279">
        <f>COUNTIFS($B$1:B1279,B1279)-COUNTIFS($B$1:B1279,B1279,$BK$1:BK1279,"")</f>
        <v>9</v>
      </c>
      <c r="BM1279" t="str">
        <f t="shared" si="219"/>
        <v/>
      </c>
    </row>
    <row r="1280" spans="1:65" x14ac:dyDescent="0.25">
      <c r="A1280" s="1" t="s">
        <v>276</v>
      </c>
      <c r="B1280" s="1" t="s">
        <v>56</v>
      </c>
      <c r="C1280" s="1" t="s">
        <v>439</v>
      </c>
      <c r="D1280" s="1">
        <v>0</v>
      </c>
      <c r="E1280" s="1">
        <v>2.98</v>
      </c>
      <c r="F1280" s="1" t="s">
        <v>662</v>
      </c>
      <c r="G1280" s="1" t="s">
        <v>52</v>
      </c>
      <c r="H1280" s="1" t="s">
        <v>52</v>
      </c>
      <c r="I1280" s="1" t="s">
        <v>52</v>
      </c>
      <c r="J1280" s="1" t="s">
        <v>52</v>
      </c>
      <c r="K1280" s="1" t="s">
        <v>52</v>
      </c>
      <c r="L1280" s="1" t="s">
        <v>52</v>
      </c>
      <c r="M1280" s="1" t="s">
        <v>52</v>
      </c>
      <c r="N1280" s="1" t="s">
        <v>52</v>
      </c>
      <c r="O1280" s="1" t="s">
        <v>52</v>
      </c>
      <c r="P1280" s="1" t="s">
        <v>52</v>
      </c>
      <c r="Q1280" s="1" t="s">
        <v>52</v>
      </c>
      <c r="R1280" s="1" t="s">
        <v>52</v>
      </c>
      <c r="S1280" s="1" t="s">
        <v>52</v>
      </c>
      <c r="T1280" s="1" t="s">
        <v>52</v>
      </c>
      <c r="U1280" s="1" t="s">
        <v>52</v>
      </c>
      <c r="V1280" s="1" t="s">
        <v>52</v>
      </c>
      <c r="W1280" s="1" t="s">
        <v>52</v>
      </c>
      <c r="X1280" s="1" t="s">
        <v>52</v>
      </c>
      <c r="Y1280" s="1" t="s">
        <v>52</v>
      </c>
      <c r="Z1280" s="1" t="s">
        <v>52</v>
      </c>
      <c r="AA1280" s="1" t="s">
        <v>52</v>
      </c>
      <c r="AB1280" s="1" t="s">
        <v>52</v>
      </c>
      <c r="AC1280" s="1" t="s">
        <v>52</v>
      </c>
      <c r="AD1280" s="1">
        <v>28</v>
      </c>
      <c r="AE1280" s="1">
        <v>0</v>
      </c>
      <c r="AF1280" s="1">
        <v>4</v>
      </c>
      <c r="AG1280" s="1">
        <v>4</v>
      </c>
      <c r="AH1280" s="1">
        <v>1</v>
      </c>
      <c r="AI1280" s="1">
        <v>15.98</v>
      </c>
      <c r="AJ1280" s="1">
        <v>1</v>
      </c>
      <c r="AK1280" s="1">
        <v>10</v>
      </c>
      <c r="AL1280" s="1">
        <v>18</v>
      </c>
      <c r="AM1280" s="1">
        <v>16</v>
      </c>
      <c r="AN1280" s="1">
        <v>0</v>
      </c>
      <c r="AO1280" s="1">
        <v>0</v>
      </c>
      <c r="AP1280" s="1">
        <v>260</v>
      </c>
      <c r="AQ1280" s="1">
        <v>0</v>
      </c>
      <c r="AR1280" s="1">
        <v>26</v>
      </c>
      <c r="AS1280" s="1">
        <v>21</v>
      </c>
      <c r="AT1280" s="1">
        <v>164</v>
      </c>
      <c r="AU1280" s="1">
        <v>179</v>
      </c>
      <c r="AV1280" s="1">
        <v>124</v>
      </c>
      <c r="AW1280" s="1">
        <v>4</v>
      </c>
      <c r="AX1280" s="1">
        <v>1</v>
      </c>
      <c r="AY1280" t="str">
        <f t="shared" si="209"/>
        <v>2021_01_ATL</v>
      </c>
      <c r="AZ1280" t="str">
        <f t="shared" si="210"/>
        <v>H.Hurst</v>
      </c>
      <c r="BA1280" t="str">
        <f t="shared" si="211"/>
        <v/>
      </c>
      <c r="BB1280" t="str">
        <f t="shared" si="212"/>
        <v>2021_01_ATL</v>
      </c>
      <c r="BC1280" t="str">
        <f t="shared" si="213"/>
        <v/>
      </c>
      <c r="BD1280">
        <f>COUNTIFS($BB$1:BB1280,BB1280,$BC$1:BC1280,"ru")</f>
        <v>4</v>
      </c>
      <c r="BE1280" t="str">
        <f t="shared" si="214"/>
        <v>re</v>
      </c>
      <c r="BF1280">
        <f>COUNTIFS($BB$1:BB1280,BB1280,$BE$1:BE1280,"re")</f>
        <v>6</v>
      </c>
      <c r="BG1280" t="str">
        <f t="shared" si="215"/>
        <v>42021_01_ATL</v>
      </c>
      <c r="BH1280" t="str">
        <f t="shared" si="216"/>
        <v>re62021_01_ATL</v>
      </c>
      <c r="BI1280" t="str">
        <f t="shared" si="217"/>
        <v>2021_01_ATLH.Hurst</v>
      </c>
      <c r="BJ1280" t="str">
        <f t="shared" si="218"/>
        <v>2021_ATL_H.Hurst</v>
      </c>
      <c r="BK1280" t="str">
        <f>IF(ISERROR(MATCH(LEFT(C1280,5)&amp;B1280&amp;"_"&amp;A1280,$BK$1:BK1279,0)),LEFT(C1280,5)&amp;B1280&amp;"_"&amp;A1280,"")</f>
        <v/>
      </c>
      <c r="BL1280">
        <f>COUNTIFS($B$1:B1280,B1280)-COUNTIFS($B$1:B1280,B1280,$BK$1:BK1280,"")</f>
        <v>13</v>
      </c>
      <c r="BM1280" t="str">
        <f t="shared" si="219"/>
        <v/>
      </c>
    </row>
    <row r="1281" spans="1:65" x14ac:dyDescent="0.25">
      <c r="A1281" s="1" t="s">
        <v>268</v>
      </c>
      <c r="B1281" s="1" t="s">
        <v>85</v>
      </c>
      <c r="C1281" s="1" t="s">
        <v>835</v>
      </c>
      <c r="D1281" s="1">
        <v>9.8000000000000004E-2</v>
      </c>
      <c r="E1281" s="1">
        <v>4.4000000000000004</v>
      </c>
      <c r="F1281" s="1" t="s">
        <v>1073</v>
      </c>
      <c r="G1281" s="1" t="s">
        <v>52</v>
      </c>
      <c r="H1281" s="1" t="s">
        <v>52</v>
      </c>
      <c r="I1281" s="1" t="s">
        <v>52</v>
      </c>
      <c r="J1281" s="1" t="s">
        <v>52</v>
      </c>
      <c r="K1281" s="1" t="s">
        <v>52</v>
      </c>
      <c r="L1281" s="1" t="s">
        <v>52</v>
      </c>
      <c r="M1281" s="1" t="s">
        <v>52</v>
      </c>
      <c r="N1281" s="1" t="s">
        <v>52</v>
      </c>
      <c r="O1281" s="1" t="s">
        <v>52</v>
      </c>
      <c r="P1281" s="1" t="s">
        <v>52</v>
      </c>
      <c r="Q1281" s="1" t="s">
        <v>52</v>
      </c>
      <c r="R1281" s="1" t="s">
        <v>52</v>
      </c>
      <c r="S1281" s="1" t="s">
        <v>52</v>
      </c>
      <c r="T1281" s="1" t="s">
        <v>52</v>
      </c>
      <c r="U1281" s="1" t="s">
        <v>52</v>
      </c>
      <c r="V1281" s="1" t="s">
        <v>52</v>
      </c>
      <c r="W1281" s="1" t="s">
        <v>52</v>
      </c>
      <c r="X1281" s="1" t="s">
        <v>52</v>
      </c>
      <c r="Y1281" s="1" t="s">
        <v>52</v>
      </c>
      <c r="Z1281" s="1" t="s">
        <v>52</v>
      </c>
      <c r="AA1281" s="1" t="s">
        <v>52</v>
      </c>
      <c r="AB1281" s="1" t="s">
        <v>52</v>
      </c>
      <c r="AC1281" s="1" t="s">
        <v>52</v>
      </c>
      <c r="AD1281" s="1">
        <v>28</v>
      </c>
      <c r="AE1281" s="1">
        <v>0</v>
      </c>
      <c r="AF1281" s="1">
        <v>3</v>
      </c>
      <c r="AG1281" s="1">
        <v>5</v>
      </c>
      <c r="AH1281" s="1">
        <v>0.6</v>
      </c>
      <c r="AI1281" s="1">
        <v>-8.99</v>
      </c>
      <c r="AJ1281" s="1">
        <v>1</v>
      </c>
      <c r="AK1281" s="1">
        <v>34</v>
      </c>
      <c r="AL1281" s="1">
        <v>17</v>
      </c>
      <c r="AM1281" s="1">
        <v>15</v>
      </c>
      <c r="AN1281" s="1">
        <v>0</v>
      </c>
      <c r="AO1281" s="1">
        <v>0</v>
      </c>
      <c r="AP1281" s="1">
        <v>410</v>
      </c>
      <c r="AQ1281" s="1">
        <v>1</v>
      </c>
      <c r="AR1281" s="1">
        <v>20</v>
      </c>
      <c r="AS1281" s="1">
        <v>31</v>
      </c>
      <c r="AT1281" s="1">
        <v>338</v>
      </c>
      <c r="AU1281" s="1">
        <v>254</v>
      </c>
      <c r="AV1281" s="1">
        <v>95</v>
      </c>
      <c r="AW1281" s="1">
        <v>3</v>
      </c>
      <c r="AX1281" s="1">
        <v>1</v>
      </c>
      <c r="AY1281" t="str">
        <f t="shared" si="209"/>
        <v>2021_02_LAC</v>
      </c>
      <c r="AZ1281" t="str">
        <f t="shared" si="210"/>
        <v>J.Cook</v>
      </c>
      <c r="BA1281" t="str">
        <f t="shared" si="211"/>
        <v/>
      </c>
      <c r="BB1281" t="str">
        <f t="shared" si="212"/>
        <v>2021_02_LAC</v>
      </c>
      <c r="BC1281" t="str">
        <f t="shared" si="213"/>
        <v/>
      </c>
      <c r="BD1281">
        <f>COUNTIFS($BB$1:BB1281,BB1281,$BC$1:BC1281,"ru")</f>
        <v>5</v>
      </c>
      <c r="BE1281" t="str">
        <f t="shared" si="214"/>
        <v>re</v>
      </c>
      <c r="BF1281">
        <f>COUNTIFS($BB$1:BB1281,BB1281,$BE$1:BE1281,"re")</f>
        <v>7</v>
      </c>
      <c r="BG1281" t="str">
        <f t="shared" si="215"/>
        <v>52021_02_LAC</v>
      </c>
      <c r="BH1281" t="str">
        <f t="shared" si="216"/>
        <v>re72021_02_LAC</v>
      </c>
      <c r="BI1281" t="str">
        <f t="shared" si="217"/>
        <v>2021_02_LACJ.Cook</v>
      </c>
      <c r="BJ1281" t="str">
        <f t="shared" si="218"/>
        <v>2021_LAC_J.Cook</v>
      </c>
      <c r="BK1281" t="str">
        <f>IF(ISERROR(MATCH(LEFT(C1281,5)&amp;B1281&amp;"_"&amp;A1281,$BK$1:BK1280,0)),LEFT(C1281,5)&amp;B1281&amp;"_"&amp;A1281,"")</f>
        <v/>
      </c>
      <c r="BL1281">
        <f>COUNTIFS($B$1:B1281,B1281)-COUNTIFS($B$1:B1281,B1281,$BK$1:BK1281,"")</f>
        <v>14</v>
      </c>
      <c r="BM1281" t="str">
        <f t="shared" si="219"/>
        <v/>
      </c>
    </row>
    <row r="1282" spans="1:65" x14ac:dyDescent="0.25">
      <c r="A1282" s="1" t="s">
        <v>265</v>
      </c>
      <c r="B1282" s="1" t="s">
        <v>69</v>
      </c>
      <c r="C1282" s="1" t="s">
        <v>859</v>
      </c>
      <c r="D1282" s="1">
        <v>2.4E-2</v>
      </c>
      <c r="E1282" s="1">
        <v>2.37</v>
      </c>
      <c r="F1282" s="1" t="s">
        <v>1067</v>
      </c>
      <c r="G1282" s="1" t="s">
        <v>52</v>
      </c>
      <c r="H1282" s="1" t="s">
        <v>52</v>
      </c>
      <c r="I1282" s="1" t="s">
        <v>52</v>
      </c>
      <c r="J1282" s="1" t="s">
        <v>52</v>
      </c>
      <c r="K1282" s="1" t="s">
        <v>52</v>
      </c>
      <c r="L1282" s="1" t="s">
        <v>52</v>
      </c>
      <c r="M1282" s="1" t="s">
        <v>52</v>
      </c>
      <c r="N1282" s="1" t="s">
        <v>52</v>
      </c>
      <c r="O1282" s="1" t="s">
        <v>52</v>
      </c>
      <c r="P1282" s="1" t="s">
        <v>52</v>
      </c>
      <c r="Q1282" s="1" t="s">
        <v>52</v>
      </c>
      <c r="R1282" s="1" t="s">
        <v>52</v>
      </c>
      <c r="S1282" s="1" t="s">
        <v>52</v>
      </c>
      <c r="T1282" s="1" t="s">
        <v>52</v>
      </c>
      <c r="U1282" s="1" t="s">
        <v>52</v>
      </c>
      <c r="V1282" s="1" t="s">
        <v>52</v>
      </c>
      <c r="W1282" s="1" t="s">
        <v>52</v>
      </c>
      <c r="X1282" s="1" t="s">
        <v>52</v>
      </c>
      <c r="Y1282" s="1" t="s">
        <v>52</v>
      </c>
      <c r="Z1282" s="1" t="s">
        <v>52</v>
      </c>
      <c r="AA1282" s="1" t="s">
        <v>52</v>
      </c>
      <c r="AB1282" s="1" t="s">
        <v>52</v>
      </c>
      <c r="AC1282" s="1" t="s">
        <v>52</v>
      </c>
      <c r="AD1282" s="1">
        <v>28</v>
      </c>
      <c r="AE1282" s="1">
        <v>0</v>
      </c>
      <c r="AF1282" s="1">
        <v>4</v>
      </c>
      <c r="AG1282" s="1">
        <v>5</v>
      </c>
      <c r="AH1282" s="1">
        <v>0.8</v>
      </c>
      <c r="AI1282" s="1">
        <v>1.6</v>
      </c>
      <c r="AJ1282" s="1">
        <v>1</v>
      </c>
      <c r="AK1282" s="1">
        <v>7</v>
      </c>
      <c r="AL1282" s="1">
        <v>24</v>
      </c>
      <c r="AM1282" s="1">
        <v>25</v>
      </c>
      <c r="AN1282" s="1">
        <v>0</v>
      </c>
      <c r="AO1282" s="1">
        <v>0</v>
      </c>
      <c r="AP1282" s="1">
        <v>260</v>
      </c>
      <c r="AQ1282" s="1">
        <v>2</v>
      </c>
      <c r="AR1282" s="1">
        <v>24</v>
      </c>
      <c r="AS1282" s="1">
        <v>22</v>
      </c>
      <c r="AT1282" s="1">
        <v>186</v>
      </c>
      <c r="AU1282" s="1">
        <v>140</v>
      </c>
      <c r="AV1282" s="1">
        <v>101</v>
      </c>
      <c r="AW1282" s="1">
        <v>7</v>
      </c>
      <c r="AX1282" s="1">
        <v>4</v>
      </c>
      <c r="AY1282" t="str">
        <f t="shared" si="209"/>
        <v>2021_02_NE</v>
      </c>
      <c r="AZ1282" t="str">
        <f t="shared" si="210"/>
        <v>J.Smith</v>
      </c>
      <c r="BA1282" t="str">
        <f t="shared" si="211"/>
        <v/>
      </c>
      <c r="BB1282" t="str">
        <f t="shared" si="212"/>
        <v>2021_02_NE</v>
      </c>
      <c r="BC1282" t="str">
        <f t="shared" si="213"/>
        <v/>
      </c>
      <c r="BD1282">
        <f>COUNTIFS($BB$1:BB1282,BB1282,$BC$1:BC1282,"ru")</f>
        <v>4</v>
      </c>
      <c r="BE1282" t="str">
        <f t="shared" si="214"/>
        <v>re</v>
      </c>
      <c r="BF1282">
        <f>COUNTIFS($BB$1:BB1282,BB1282,$BE$1:BE1282,"re")</f>
        <v>6</v>
      </c>
      <c r="BG1282" t="str">
        <f t="shared" si="215"/>
        <v>42021_02_NE</v>
      </c>
      <c r="BH1282" t="str">
        <f t="shared" si="216"/>
        <v>re62021_02_NE</v>
      </c>
      <c r="BI1282" t="str">
        <f t="shared" si="217"/>
        <v>2021_02_NEJ.Smith</v>
      </c>
      <c r="BJ1282" t="str">
        <f t="shared" si="218"/>
        <v>2021_NE_J.Smith</v>
      </c>
      <c r="BK1282" t="str">
        <f>IF(ISERROR(MATCH(LEFT(C1282,5)&amp;B1282&amp;"_"&amp;A1282,$BK$1:BK1281,0)),LEFT(C1282,5)&amp;B1282&amp;"_"&amp;A1282,"")</f>
        <v/>
      </c>
      <c r="BL1282">
        <f>COUNTIFS($B$1:B1282,B1282)-COUNTIFS($B$1:B1282,B1282,$BK$1:BK1282,"")</f>
        <v>11</v>
      </c>
      <c r="BM1282" t="str">
        <f t="shared" si="219"/>
        <v/>
      </c>
    </row>
    <row r="1283" spans="1:65" x14ac:dyDescent="0.25">
      <c r="A1283" s="1" t="s">
        <v>182</v>
      </c>
      <c r="B1283" s="1" t="s">
        <v>99</v>
      </c>
      <c r="C1283" s="1" t="s">
        <v>1268</v>
      </c>
      <c r="D1283" s="1">
        <v>0.129</v>
      </c>
      <c r="E1283" s="1">
        <v>0.92</v>
      </c>
      <c r="F1283" s="1" t="s">
        <v>1480</v>
      </c>
      <c r="G1283" s="1" t="s">
        <v>52</v>
      </c>
      <c r="H1283" s="1" t="s">
        <v>52</v>
      </c>
      <c r="I1283" s="1" t="s">
        <v>52</v>
      </c>
      <c r="J1283" s="1" t="s">
        <v>52</v>
      </c>
      <c r="K1283" s="1" t="s">
        <v>52</v>
      </c>
      <c r="L1283" s="1" t="s">
        <v>52</v>
      </c>
      <c r="M1283" s="1" t="s">
        <v>52</v>
      </c>
      <c r="N1283" s="1" t="s">
        <v>52</v>
      </c>
      <c r="O1283" s="1" t="s">
        <v>52</v>
      </c>
      <c r="P1283" s="1" t="s">
        <v>52</v>
      </c>
      <c r="Q1283" s="1" t="s">
        <v>52</v>
      </c>
      <c r="R1283" s="1" t="s">
        <v>52</v>
      </c>
      <c r="S1283" s="1" t="s">
        <v>52</v>
      </c>
      <c r="T1283" s="1" t="s">
        <v>52</v>
      </c>
      <c r="U1283" s="1" t="s">
        <v>52</v>
      </c>
      <c r="V1283" s="1" t="s">
        <v>52</v>
      </c>
      <c r="W1283" s="1" t="s">
        <v>52</v>
      </c>
      <c r="X1283" s="1" t="s">
        <v>52</v>
      </c>
      <c r="Y1283" s="1" t="s">
        <v>52</v>
      </c>
      <c r="Z1283" s="1" t="s">
        <v>52</v>
      </c>
      <c r="AA1283" s="1" t="s">
        <v>52</v>
      </c>
      <c r="AB1283" s="1" t="s">
        <v>52</v>
      </c>
      <c r="AC1283" s="1" t="s">
        <v>52</v>
      </c>
      <c r="AD1283" s="1">
        <v>28</v>
      </c>
      <c r="AE1283" s="1">
        <v>0</v>
      </c>
      <c r="AF1283" s="1">
        <v>1</v>
      </c>
      <c r="AG1283" s="1">
        <v>3</v>
      </c>
      <c r="AH1283" s="1">
        <v>0.33300000000000002</v>
      </c>
      <c r="AI1283" s="1">
        <v>-45.61</v>
      </c>
      <c r="AJ1283" s="1">
        <v>1</v>
      </c>
      <c r="AK1283" s="1">
        <v>61</v>
      </c>
      <c r="AL1283" s="1">
        <v>12</v>
      </c>
      <c r="AM1283" s="1">
        <v>7</v>
      </c>
      <c r="AN1283" s="1">
        <v>0</v>
      </c>
      <c r="AO1283" s="1">
        <v>0</v>
      </c>
      <c r="AP1283" s="1">
        <v>343</v>
      </c>
      <c r="AQ1283" s="1">
        <v>2</v>
      </c>
      <c r="AR1283" s="1">
        <v>37</v>
      </c>
      <c r="AS1283" s="1">
        <v>19</v>
      </c>
      <c r="AT1283" s="1">
        <v>235</v>
      </c>
      <c r="AU1283" s="1">
        <v>200</v>
      </c>
      <c r="AV1283" s="1">
        <v>120</v>
      </c>
      <c r="AW1283" s="1">
        <v>13</v>
      </c>
      <c r="AX1283" s="1">
        <v>6</v>
      </c>
      <c r="AY1283" t="str">
        <f t="shared" ref="AY1283:AY1346" si="220">IF(ISNUMBER(AP1283),LEFT(C1283,7)&amp;"_"&amp;B1283,"")</f>
        <v>2021_03_DEN</v>
      </c>
      <c r="AZ1283" t="str">
        <f t="shared" ref="AZ1283:AZ1346" si="221">A1283</f>
        <v>K.Hamler</v>
      </c>
      <c r="BA1283" t="str">
        <f t="shared" ref="BA1283:BA1346" si="222">IF(G1283="NA","","QB")</f>
        <v/>
      </c>
      <c r="BB1283" t="str">
        <f t="shared" ref="BB1283:BB1346" si="223">LEFT(C1283,7)&amp;"_"&amp;B1283</f>
        <v>2021_03_DEN</v>
      </c>
      <c r="BC1283" t="str">
        <f t="shared" ref="BC1283:BC1346" si="224">IF(X1283="NA","","ru")</f>
        <v/>
      </c>
      <c r="BD1283">
        <f>COUNTIFS($BB$1:BB1283,BB1283,$BC$1:BC1283,"ru")</f>
        <v>4</v>
      </c>
      <c r="BE1283" t="str">
        <f t="shared" ref="BE1283:BE1346" si="225">IF(AD1283="NA","","re")</f>
        <v>re</v>
      </c>
      <c r="BF1283">
        <f>COUNTIFS($BB$1:BB1283,BB1283,$BE$1:BE1283,"re")</f>
        <v>5</v>
      </c>
      <c r="BG1283" t="str">
        <f t="shared" ref="BG1283:BG1346" si="226">BC1283&amp;BD1283&amp;$BB1283</f>
        <v>42021_03_DEN</v>
      </c>
      <c r="BH1283" t="str">
        <f t="shared" ref="BH1283:BH1346" si="227">BE1283&amp;BF1283&amp;$BB1283</f>
        <v>re52021_03_DEN</v>
      </c>
      <c r="BI1283" t="str">
        <f t="shared" ref="BI1283:BI1346" si="228">BB1283&amp;AZ1283</f>
        <v>2021_03_DENK.Hamler</v>
      </c>
      <c r="BJ1283" t="str">
        <f t="shared" ref="BJ1283:BJ1346" si="229">LEFT(C1283,5)&amp;B1283&amp;"_"&amp;A1283</f>
        <v>2021_DEN_K.Hamler</v>
      </c>
      <c r="BK1283" t="str">
        <f>IF(ISERROR(MATCH(LEFT(C1283,5)&amp;B1283&amp;"_"&amp;A1283,$BK$1:BK1282,0)),LEFT(C1283,5)&amp;B1283&amp;"_"&amp;A1283,"")</f>
        <v/>
      </c>
      <c r="BL1283">
        <f>COUNTIFS($B$1:B1283,B1283)-COUNTIFS($B$1:B1283,B1283,$BK$1:BK1283,"")</f>
        <v>11</v>
      </c>
      <c r="BM1283" t="str">
        <f t="shared" ref="BM1283:BM1346" si="230">IF(BK1283="","",LEFT(C1283,5)&amp;B1283&amp;BL1283)</f>
        <v/>
      </c>
    </row>
    <row r="1284" spans="1:65" x14ac:dyDescent="0.25">
      <c r="A1284" s="1" t="s">
        <v>239</v>
      </c>
      <c r="B1284" s="1" t="s">
        <v>81</v>
      </c>
      <c r="C1284" s="1" t="s">
        <v>2439</v>
      </c>
      <c r="D1284" s="1">
        <v>5.8000000000000003E-2</v>
      </c>
      <c r="E1284" s="1">
        <v>1.0900000000000001</v>
      </c>
      <c r="F1284" s="1" t="s">
        <v>2628</v>
      </c>
      <c r="G1284" s="1" t="s">
        <v>52</v>
      </c>
      <c r="H1284" s="1" t="s">
        <v>52</v>
      </c>
      <c r="I1284" s="1" t="s">
        <v>52</v>
      </c>
      <c r="J1284" s="1" t="s">
        <v>52</v>
      </c>
      <c r="K1284" s="1" t="s">
        <v>52</v>
      </c>
      <c r="L1284" s="1" t="s">
        <v>52</v>
      </c>
      <c r="M1284" s="1" t="s">
        <v>52</v>
      </c>
      <c r="N1284" s="1" t="s">
        <v>52</v>
      </c>
      <c r="O1284" s="1" t="s">
        <v>52</v>
      </c>
      <c r="P1284" s="1" t="s">
        <v>52</v>
      </c>
      <c r="Q1284" s="1" t="s">
        <v>52</v>
      </c>
      <c r="R1284" s="1" t="s">
        <v>52</v>
      </c>
      <c r="S1284" s="1" t="s">
        <v>52</v>
      </c>
      <c r="T1284" s="1" t="s">
        <v>52</v>
      </c>
      <c r="U1284" s="1" t="s">
        <v>52</v>
      </c>
      <c r="V1284" s="1" t="s">
        <v>52</v>
      </c>
      <c r="W1284" s="1" t="s">
        <v>52</v>
      </c>
      <c r="X1284" s="1" t="s">
        <v>52</v>
      </c>
      <c r="Y1284" s="1" t="s">
        <v>52</v>
      </c>
      <c r="Z1284" s="1" t="s">
        <v>52</v>
      </c>
      <c r="AA1284" s="1" t="s">
        <v>52</v>
      </c>
      <c r="AB1284" s="1" t="s">
        <v>52</v>
      </c>
      <c r="AC1284" s="1" t="s">
        <v>52</v>
      </c>
      <c r="AD1284" s="1">
        <v>28</v>
      </c>
      <c r="AE1284" s="1">
        <v>1</v>
      </c>
      <c r="AF1284" s="1">
        <v>1</v>
      </c>
      <c r="AG1284" s="1">
        <v>3</v>
      </c>
      <c r="AH1284" s="1">
        <v>0.33300000000000002</v>
      </c>
      <c r="AI1284" s="1">
        <v>-41.84</v>
      </c>
      <c r="AJ1284" s="1">
        <v>1</v>
      </c>
      <c r="AK1284" s="1">
        <v>56</v>
      </c>
      <c r="AL1284" s="1">
        <v>5</v>
      </c>
      <c r="AM1284" s="1">
        <v>6</v>
      </c>
      <c r="AN1284" s="1">
        <v>0</v>
      </c>
      <c r="AO1284" s="1">
        <v>0</v>
      </c>
      <c r="AP1284" s="1">
        <v>388</v>
      </c>
      <c r="AQ1284" s="1">
        <v>4</v>
      </c>
      <c r="AR1284" s="1">
        <v>26</v>
      </c>
      <c r="AS1284" s="1">
        <v>11</v>
      </c>
      <c r="AT1284" s="1">
        <v>223</v>
      </c>
      <c r="AU1284" s="1">
        <v>244</v>
      </c>
      <c r="AV1284" s="1">
        <v>174</v>
      </c>
      <c r="AW1284" s="1">
        <v>4</v>
      </c>
      <c r="AX1284" s="1">
        <v>3</v>
      </c>
      <c r="AY1284" t="str">
        <f t="shared" si="220"/>
        <v>2021_06_IND</v>
      </c>
      <c r="AZ1284" t="str">
        <f t="shared" si="221"/>
        <v>M.Alie-Cox</v>
      </c>
      <c r="BA1284" t="str">
        <f t="shared" si="222"/>
        <v/>
      </c>
      <c r="BB1284" t="str">
        <f t="shared" si="223"/>
        <v>2021_06_IND</v>
      </c>
      <c r="BC1284" t="str">
        <f t="shared" si="224"/>
        <v/>
      </c>
      <c r="BD1284">
        <f>COUNTIFS($BB$1:BB1284,BB1284,$BC$1:BC1284,"ru")</f>
        <v>4</v>
      </c>
      <c r="BE1284" t="str">
        <f t="shared" si="225"/>
        <v>re</v>
      </c>
      <c r="BF1284">
        <f>COUNTIFS($BB$1:BB1284,BB1284,$BE$1:BE1284,"re")</f>
        <v>6</v>
      </c>
      <c r="BG1284" t="str">
        <f t="shared" si="226"/>
        <v>42021_06_IND</v>
      </c>
      <c r="BH1284" t="str">
        <f t="shared" si="227"/>
        <v>re62021_06_IND</v>
      </c>
      <c r="BI1284" t="str">
        <f t="shared" si="228"/>
        <v>2021_06_INDM.Alie-Cox</v>
      </c>
      <c r="BJ1284" t="str">
        <f t="shared" si="229"/>
        <v>2021_IND_M.Alie-Cox</v>
      </c>
      <c r="BK1284" t="str">
        <f>IF(ISERROR(MATCH(LEFT(C1284,5)&amp;B1284&amp;"_"&amp;A1284,$BK$1:BK1283,0)),LEFT(C1284,5)&amp;B1284&amp;"_"&amp;A1284,"")</f>
        <v/>
      </c>
      <c r="BL1284">
        <f>COUNTIFS($B$1:B1284,B1284)-COUNTIFS($B$1:B1284,B1284,$BK$1:BK1284,"")</f>
        <v>12</v>
      </c>
      <c r="BM1284" t="str">
        <f t="shared" si="230"/>
        <v/>
      </c>
    </row>
    <row r="1285" spans="1:65" x14ac:dyDescent="0.25">
      <c r="A1285" s="1" t="s">
        <v>237</v>
      </c>
      <c r="B1285" s="1" t="s">
        <v>56</v>
      </c>
      <c r="C1285" s="1" t="s">
        <v>843</v>
      </c>
      <c r="D1285" s="1">
        <v>2.5999999999999999E-2</v>
      </c>
      <c r="E1285" s="1">
        <v>3.82</v>
      </c>
      <c r="F1285" s="1" t="s">
        <v>1074</v>
      </c>
      <c r="G1285" s="1" t="s">
        <v>52</v>
      </c>
      <c r="H1285" s="1" t="s">
        <v>52</v>
      </c>
      <c r="I1285" s="1" t="s">
        <v>52</v>
      </c>
      <c r="J1285" s="1" t="s">
        <v>52</v>
      </c>
      <c r="K1285" s="1" t="s">
        <v>52</v>
      </c>
      <c r="L1285" s="1" t="s">
        <v>52</v>
      </c>
      <c r="M1285" s="1" t="s">
        <v>52</v>
      </c>
      <c r="N1285" s="1" t="s">
        <v>52</v>
      </c>
      <c r="O1285" s="1" t="s">
        <v>52</v>
      </c>
      <c r="P1285" s="1" t="s">
        <v>52</v>
      </c>
      <c r="Q1285" s="1" t="s">
        <v>52</v>
      </c>
      <c r="R1285" s="1" t="s">
        <v>52</v>
      </c>
      <c r="S1285" s="1" t="s">
        <v>52</v>
      </c>
      <c r="T1285" s="1" t="s">
        <v>52</v>
      </c>
      <c r="U1285" s="1" t="s">
        <v>52</v>
      </c>
      <c r="V1285" s="1" t="s">
        <v>52</v>
      </c>
      <c r="W1285" s="1" t="s">
        <v>52</v>
      </c>
      <c r="X1285" s="1" t="s">
        <v>52</v>
      </c>
      <c r="Y1285" s="1" t="s">
        <v>52</v>
      </c>
      <c r="Z1285" s="1" t="s">
        <v>52</v>
      </c>
      <c r="AA1285" s="1" t="s">
        <v>52</v>
      </c>
      <c r="AB1285" s="1" t="s">
        <v>52</v>
      </c>
      <c r="AC1285" s="1" t="s">
        <v>52</v>
      </c>
      <c r="AD1285" s="1">
        <v>28</v>
      </c>
      <c r="AE1285" s="1">
        <v>1</v>
      </c>
      <c r="AF1285" s="1">
        <v>5</v>
      </c>
      <c r="AG1285" s="1">
        <v>7</v>
      </c>
      <c r="AH1285" s="1">
        <v>0.71399999999999997</v>
      </c>
      <c r="AI1285" s="1">
        <v>-1.97</v>
      </c>
      <c r="AJ1285" s="1">
        <v>2</v>
      </c>
      <c r="AK1285" s="1">
        <v>6</v>
      </c>
      <c r="AL1285" s="1">
        <v>23</v>
      </c>
      <c r="AM1285" s="1">
        <v>31</v>
      </c>
      <c r="AN1285" s="1">
        <v>0</v>
      </c>
      <c r="AO1285" s="1">
        <v>0</v>
      </c>
      <c r="AP1285" s="1">
        <v>350</v>
      </c>
      <c r="AQ1285" s="1">
        <v>5</v>
      </c>
      <c r="AR1285" s="1">
        <v>21</v>
      </c>
      <c r="AS1285" s="1">
        <v>35</v>
      </c>
      <c r="AT1285" s="1">
        <v>300</v>
      </c>
      <c r="AU1285" s="1">
        <v>186</v>
      </c>
      <c r="AV1285" s="1">
        <v>55</v>
      </c>
      <c r="AW1285" s="1">
        <v>3</v>
      </c>
      <c r="AX1285" s="1">
        <v>3</v>
      </c>
      <c r="AY1285" t="str">
        <f t="shared" si="220"/>
        <v>2021_02_ATL</v>
      </c>
      <c r="AZ1285" t="str">
        <f t="shared" si="221"/>
        <v>R.Gage</v>
      </c>
      <c r="BA1285" t="str">
        <f t="shared" si="222"/>
        <v/>
      </c>
      <c r="BB1285" t="str">
        <f t="shared" si="223"/>
        <v>2021_02_ATL</v>
      </c>
      <c r="BC1285" t="str">
        <f t="shared" si="224"/>
        <v/>
      </c>
      <c r="BD1285">
        <f>COUNTIFS($BB$1:BB1285,BB1285,$BC$1:BC1285,"ru")</f>
        <v>4</v>
      </c>
      <c r="BE1285" t="str">
        <f t="shared" si="225"/>
        <v>re</v>
      </c>
      <c r="BF1285">
        <f>COUNTIFS($BB$1:BB1285,BB1285,$BE$1:BE1285,"re")</f>
        <v>6</v>
      </c>
      <c r="BG1285" t="str">
        <f t="shared" si="226"/>
        <v>42021_02_ATL</v>
      </c>
      <c r="BH1285" t="str">
        <f t="shared" si="227"/>
        <v>re62021_02_ATL</v>
      </c>
      <c r="BI1285" t="str">
        <f t="shared" si="228"/>
        <v>2021_02_ATLR.Gage</v>
      </c>
      <c r="BJ1285" t="str">
        <f t="shared" si="229"/>
        <v>2021_ATL_R.Gage</v>
      </c>
      <c r="BK1285" t="str">
        <f>IF(ISERROR(MATCH(LEFT(C1285,5)&amp;B1285&amp;"_"&amp;A1285,$BK$1:BK1284,0)),LEFT(C1285,5)&amp;B1285&amp;"_"&amp;A1285,"")</f>
        <v>2021_ATL_R.Gage</v>
      </c>
      <c r="BL1285">
        <f>COUNTIFS($B$1:B1285,B1285)-COUNTIFS($B$1:B1285,B1285,$BK$1:BK1285,"")</f>
        <v>14</v>
      </c>
      <c r="BM1285" t="str">
        <f t="shared" si="230"/>
        <v>2021_ATL14</v>
      </c>
    </row>
    <row r="1286" spans="1:65" x14ac:dyDescent="0.25">
      <c r="A1286" s="1" t="s">
        <v>228</v>
      </c>
      <c r="B1286" s="1" t="s">
        <v>70</v>
      </c>
      <c r="C1286" s="1" t="s">
        <v>2421</v>
      </c>
      <c r="D1286" s="1">
        <v>3.0000000000000001E-3</v>
      </c>
      <c r="E1286" s="1">
        <v>0.23</v>
      </c>
      <c r="F1286" s="1" t="s">
        <v>2629</v>
      </c>
      <c r="G1286" s="1" t="s">
        <v>52</v>
      </c>
      <c r="H1286" s="1" t="s">
        <v>52</v>
      </c>
      <c r="I1286" s="1" t="s">
        <v>52</v>
      </c>
      <c r="J1286" s="1" t="s">
        <v>52</v>
      </c>
      <c r="K1286" s="1" t="s">
        <v>52</v>
      </c>
      <c r="L1286" s="1" t="s">
        <v>52</v>
      </c>
      <c r="M1286" s="1" t="s">
        <v>52</v>
      </c>
      <c r="N1286" s="1" t="s">
        <v>52</v>
      </c>
      <c r="O1286" s="1" t="s">
        <v>52</v>
      </c>
      <c r="P1286" s="1" t="s">
        <v>52</v>
      </c>
      <c r="Q1286" s="1" t="s">
        <v>52</v>
      </c>
      <c r="R1286" s="1" t="s">
        <v>52</v>
      </c>
      <c r="S1286" s="1" t="s">
        <v>52</v>
      </c>
      <c r="T1286" s="1" t="s">
        <v>52</v>
      </c>
      <c r="U1286" s="1" t="s">
        <v>52</v>
      </c>
      <c r="V1286" s="1" t="s">
        <v>52</v>
      </c>
      <c r="W1286" s="1" t="s">
        <v>52</v>
      </c>
      <c r="X1286" s="1" t="s">
        <v>52</v>
      </c>
      <c r="Y1286" s="1" t="s">
        <v>52</v>
      </c>
      <c r="Z1286" s="1" t="s">
        <v>52</v>
      </c>
      <c r="AA1286" s="1" t="s">
        <v>52</v>
      </c>
      <c r="AB1286" s="1" t="s">
        <v>52</v>
      </c>
      <c r="AC1286" s="1" t="s">
        <v>52</v>
      </c>
      <c r="AD1286" s="1">
        <v>28</v>
      </c>
      <c r="AE1286" s="1">
        <v>0</v>
      </c>
      <c r="AF1286" s="1">
        <v>4</v>
      </c>
      <c r="AG1286" s="1">
        <v>8</v>
      </c>
      <c r="AH1286" s="1">
        <v>0.5</v>
      </c>
      <c r="AI1286" s="1">
        <v>-5.29</v>
      </c>
      <c r="AJ1286" s="1">
        <v>2</v>
      </c>
      <c r="AK1286" s="1">
        <v>159</v>
      </c>
      <c r="AL1286" s="1">
        <v>4</v>
      </c>
      <c r="AM1286" s="1">
        <v>37</v>
      </c>
      <c r="AN1286" s="1">
        <v>0</v>
      </c>
      <c r="AO1286" s="1">
        <v>0</v>
      </c>
      <c r="AP1286" s="1">
        <v>276</v>
      </c>
      <c r="AQ1286" s="1">
        <v>1</v>
      </c>
      <c r="AR1286" s="1">
        <v>19</v>
      </c>
      <c r="AS1286" s="1">
        <v>24</v>
      </c>
      <c r="AT1286" s="1">
        <v>182</v>
      </c>
      <c r="AU1286" s="1">
        <v>275</v>
      </c>
      <c r="AV1286" s="1">
        <v>94</v>
      </c>
      <c r="AW1286" s="1">
        <v>0</v>
      </c>
      <c r="AX1286" s="1">
        <v>0</v>
      </c>
      <c r="AY1286" t="str">
        <f t="shared" si="220"/>
        <v>2021_06_WAS</v>
      </c>
      <c r="AZ1286" t="str">
        <f t="shared" si="221"/>
        <v>T.McLaurin</v>
      </c>
      <c r="BA1286" t="str">
        <f t="shared" si="222"/>
        <v/>
      </c>
      <c r="BB1286" t="str">
        <f t="shared" si="223"/>
        <v>2021_06_WAS</v>
      </c>
      <c r="BC1286" t="str">
        <f t="shared" si="224"/>
        <v/>
      </c>
      <c r="BD1286">
        <f>COUNTIFS($BB$1:BB1286,BB1286,$BC$1:BC1286,"ru")</f>
        <v>3</v>
      </c>
      <c r="BE1286" t="str">
        <f t="shared" si="225"/>
        <v>re</v>
      </c>
      <c r="BF1286">
        <f>COUNTIFS($BB$1:BB1286,BB1286,$BE$1:BE1286,"re")</f>
        <v>6</v>
      </c>
      <c r="BG1286" t="str">
        <f t="shared" si="226"/>
        <v>32021_06_WAS</v>
      </c>
      <c r="BH1286" t="str">
        <f t="shared" si="227"/>
        <v>re62021_06_WAS</v>
      </c>
      <c r="BI1286" t="str">
        <f t="shared" si="228"/>
        <v>2021_06_WAST.McLaurin</v>
      </c>
      <c r="BJ1286" t="str">
        <f t="shared" si="229"/>
        <v>2021_WAS_T.McLaurin</v>
      </c>
      <c r="BK1286" t="str">
        <f>IF(ISERROR(MATCH(LEFT(C1286,5)&amp;B1286&amp;"_"&amp;A1286,$BK$1:BK1285,0)),LEFT(C1286,5)&amp;B1286&amp;"_"&amp;A1286,"")</f>
        <v/>
      </c>
      <c r="BL1286">
        <f>COUNTIFS($B$1:B1286,B1286)-COUNTIFS($B$1:B1286,B1286,$BK$1:BK1286,"")</f>
        <v>14</v>
      </c>
      <c r="BM1286" t="str">
        <f t="shared" si="230"/>
        <v/>
      </c>
    </row>
    <row r="1287" spans="1:65" x14ac:dyDescent="0.25">
      <c r="A1287" s="1" t="s">
        <v>277</v>
      </c>
      <c r="B1287" s="1" t="s">
        <v>94</v>
      </c>
      <c r="C1287" s="1" t="s">
        <v>418</v>
      </c>
      <c r="D1287" s="1">
        <v>3.3000000000000002E-2</v>
      </c>
      <c r="E1287" s="1">
        <v>1.1599999999999999</v>
      </c>
      <c r="F1287" s="1" t="s">
        <v>663</v>
      </c>
      <c r="G1287" s="1" t="s">
        <v>52</v>
      </c>
      <c r="H1287" s="1" t="s">
        <v>52</v>
      </c>
      <c r="I1287" s="1" t="s">
        <v>52</v>
      </c>
      <c r="J1287" s="1" t="s">
        <v>52</v>
      </c>
      <c r="K1287" s="1" t="s">
        <v>52</v>
      </c>
      <c r="L1287" s="1" t="s">
        <v>52</v>
      </c>
      <c r="M1287" s="1" t="s">
        <v>52</v>
      </c>
      <c r="N1287" s="1" t="s">
        <v>52</v>
      </c>
      <c r="O1287" s="1" t="s">
        <v>52</v>
      </c>
      <c r="P1287" s="1" t="s">
        <v>52</v>
      </c>
      <c r="Q1287" s="1" t="s">
        <v>52</v>
      </c>
      <c r="R1287" s="1" t="s">
        <v>52</v>
      </c>
      <c r="S1287" s="1" t="s">
        <v>52</v>
      </c>
      <c r="T1287" s="1" t="s">
        <v>52</v>
      </c>
      <c r="U1287" s="1" t="s">
        <v>52</v>
      </c>
      <c r="V1287" s="1" t="s">
        <v>52</v>
      </c>
      <c r="W1287" s="1" t="s">
        <v>52</v>
      </c>
      <c r="X1287" s="1" t="s">
        <v>52</v>
      </c>
      <c r="Y1287" s="1" t="s">
        <v>52</v>
      </c>
      <c r="Z1287" s="1" t="s">
        <v>52</v>
      </c>
      <c r="AA1287" s="1" t="s">
        <v>52</v>
      </c>
      <c r="AB1287" s="1" t="s">
        <v>52</v>
      </c>
      <c r="AC1287" s="1" t="s">
        <v>52</v>
      </c>
      <c r="AD1287" s="1">
        <v>27</v>
      </c>
      <c r="AE1287" s="1">
        <v>0</v>
      </c>
      <c r="AF1287" s="1">
        <v>3</v>
      </c>
      <c r="AG1287" s="1">
        <v>3</v>
      </c>
      <c r="AH1287" s="1">
        <v>1</v>
      </c>
      <c r="AI1287" s="1">
        <v>31.48</v>
      </c>
      <c r="AJ1287" s="1">
        <v>2</v>
      </c>
      <c r="AK1287" s="1">
        <v>16</v>
      </c>
      <c r="AL1287" s="1">
        <v>11</v>
      </c>
      <c r="AM1287" s="1">
        <v>5</v>
      </c>
      <c r="AN1287" s="1">
        <v>0</v>
      </c>
      <c r="AO1287" s="1">
        <v>0</v>
      </c>
      <c r="AP1287" s="1">
        <v>459</v>
      </c>
      <c r="AQ1287" s="1">
        <v>4</v>
      </c>
      <c r="AR1287" s="1">
        <v>27</v>
      </c>
      <c r="AS1287" s="1">
        <v>21</v>
      </c>
      <c r="AT1287" s="1">
        <v>321</v>
      </c>
      <c r="AU1287" s="1">
        <v>284</v>
      </c>
      <c r="AV1287" s="1">
        <v>153</v>
      </c>
      <c r="AW1287" s="1">
        <v>11</v>
      </c>
      <c r="AX1287" s="1">
        <v>8</v>
      </c>
      <c r="AY1287" t="str">
        <f t="shared" si="220"/>
        <v>2021_01_CLE</v>
      </c>
      <c r="AZ1287" t="str">
        <f t="shared" si="221"/>
        <v>A.Hooper</v>
      </c>
      <c r="BA1287" t="str">
        <f t="shared" si="222"/>
        <v/>
      </c>
      <c r="BB1287" t="str">
        <f t="shared" si="223"/>
        <v>2021_01_CLE</v>
      </c>
      <c r="BC1287" t="str">
        <f t="shared" si="224"/>
        <v/>
      </c>
      <c r="BD1287">
        <f>COUNTIFS($BB$1:BB1287,BB1287,$BC$1:BC1287,"ru")</f>
        <v>5</v>
      </c>
      <c r="BE1287" t="str">
        <f t="shared" si="225"/>
        <v>re</v>
      </c>
      <c r="BF1287">
        <f>COUNTIFS($BB$1:BB1287,BB1287,$BE$1:BE1287,"re")</f>
        <v>6</v>
      </c>
      <c r="BG1287" t="str">
        <f t="shared" si="226"/>
        <v>52021_01_CLE</v>
      </c>
      <c r="BH1287" t="str">
        <f t="shared" si="227"/>
        <v>re62021_01_CLE</v>
      </c>
      <c r="BI1287" t="str">
        <f t="shared" si="228"/>
        <v>2021_01_CLEA.Hooper</v>
      </c>
      <c r="BJ1287" t="str">
        <f t="shared" si="229"/>
        <v>2021_CLE_A.Hooper</v>
      </c>
      <c r="BK1287" t="str">
        <f>IF(ISERROR(MATCH(LEFT(C1287,5)&amp;B1287&amp;"_"&amp;A1287,$BK$1:BK1286,0)),LEFT(C1287,5)&amp;B1287&amp;"_"&amp;A1287,"")</f>
        <v/>
      </c>
      <c r="BL1287">
        <f>COUNTIFS($B$1:B1287,B1287)-COUNTIFS($B$1:B1287,B1287,$BK$1:BK1287,"")</f>
        <v>16</v>
      </c>
      <c r="BM1287" t="str">
        <f t="shared" si="230"/>
        <v/>
      </c>
    </row>
    <row r="1288" spans="1:65" x14ac:dyDescent="0.25">
      <c r="A1288" s="1" t="s">
        <v>220</v>
      </c>
      <c r="B1288" s="1" t="s">
        <v>86</v>
      </c>
      <c r="C1288" s="1" t="s">
        <v>2453</v>
      </c>
      <c r="D1288" s="1">
        <v>0.155</v>
      </c>
      <c r="E1288" s="1">
        <v>4.45</v>
      </c>
      <c r="F1288" s="1" t="s">
        <v>2630</v>
      </c>
      <c r="G1288" s="1" t="s">
        <v>52</v>
      </c>
      <c r="H1288" s="1" t="s">
        <v>52</v>
      </c>
      <c r="I1288" s="1" t="s">
        <v>52</v>
      </c>
      <c r="J1288" s="1" t="s">
        <v>52</v>
      </c>
      <c r="K1288" s="1" t="s">
        <v>52</v>
      </c>
      <c r="L1288" s="1" t="s">
        <v>52</v>
      </c>
      <c r="M1288" s="1" t="s">
        <v>52</v>
      </c>
      <c r="N1288" s="1" t="s">
        <v>52</v>
      </c>
      <c r="O1288" s="1" t="s">
        <v>52</v>
      </c>
      <c r="P1288" s="1" t="s">
        <v>52</v>
      </c>
      <c r="Q1288" s="1" t="s">
        <v>52</v>
      </c>
      <c r="R1288" s="1" t="s">
        <v>52</v>
      </c>
      <c r="S1288" s="1" t="s">
        <v>52</v>
      </c>
      <c r="T1288" s="1" t="s">
        <v>52</v>
      </c>
      <c r="U1288" s="1" t="s">
        <v>52</v>
      </c>
      <c r="V1288" s="1" t="s">
        <v>52</v>
      </c>
      <c r="W1288" s="1" t="s">
        <v>52</v>
      </c>
      <c r="X1288" s="1" t="s">
        <v>52</v>
      </c>
      <c r="Y1288" s="1" t="s">
        <v>52</v>
      </c>
      <c r="Z1288" s="1" t="s">
        <v>52</v>
      </c>
      <c r="AA1288" s="1" t="s">
        <v>52</v>
      </c>
      <c r="AB1288" s="1" t="s">
        <v>52</v>
      </c>
      <c r="AC1288" s="1" t="s">
        <v>52</v>
      </c>
      <c r="AD1288" s="1">
        <v>27</v>
      </c>
      <c r="AE1288" s="1">
        <v>1</v>
      </c>
      <c r="AF1288" s="1">
        <v>3</v>
      </c>
      <c r="AG1288" s="1">
        <v>5</v>
      </c>
      <c r="AH1288" s="1">
        <v>0.6</v>
      </c>
      <c r="AI1288" s="1">
        <v>4.5599999999999996</v>
      </c>
      <c r="AJ1288" s="1">
        <v>3</v>
      </c>
      <c r="AK1288" s="1">
        <v>62</v>
      </c>
      <c r="AL1288" s="1">
        <v>10</v>
      </c>
      <c r="AM1288" s="1">
        <v>9</v>
      </c>
      <c r="AN1288" s="1">
        <v>0</v>
      </c>
      <c r="AO1288" s="1">
        <v>0</v>
      </c>
      <c r="AP1288" s="1">
        <v>323</v>
      </c>
      <c r="AQ1288" s="1">
        <v>3</v>
      </c>
      <c r="AR1288" s="1">
        <v>31</v>
      </c>
      <c r="AS1288" s="1">
        <v>17</v>
      </c>
      <c r="AT1288" s="1">
        <v>195</v>
      </c>
      <c r="AU1288" s="1">
        <v>195</v>
      </c>
      <c r="AV1288" s="1">
        <v>154</v>
      </c>
      <c r="AW1288" s="1">
        <v>6</v>
      </c>
      <c r="AX1288" s="1">
        <v>4</v>
      </c>
      <c r="AY1288" t="str">
        <f t="shared" si="220"/>
        <v>2021_06_GB</v>
      </c>
      <c r="AZ1288" t="str">
        <f t="shared" si="221"/>
        <v>A.Lazard</v>
      </c>
      <c r="BA1288" t="str">
        <f t="shared" si="222"/>
        <v/>
      </c>
      <c r="BB1288" t="str">
        <f t="shared" si="223"/>
        <v>2021_06_GB</v>
      </c>
      <c r="BC1288" t="str">
        <f t="shared" si="224"/>
        <v/>
      </c>
      <c r="BD1288">
        <f>COUNTIFS($BB$1:BB1288,BB1288,$BC$1:BC1288,"ru")</f>
        <v>3</v>
      </c>
      <c r="BE1288" t="str">
        <f t="shared" si="225"/>
        <v>re</v>
      </c>
      <c r="BF1288">
        <f>COUNTIFS($BB$1:BB1288,BB1288,$BE$1:BE1288,"re")</f>
        <v>3</v>
      </c>
      <c r="BG1288" t="str">
        <f t="shared" si="226"/>
        <v>32021_06_GB</v>
      </c>
      <c r="BH1288" t="str">
        <f t="shared" si="227"/>
        <v>re32021_06_GB</v>
      </c>
      <c r="BI1288" t="str">
        <f t="shared" si="228"/>
        <v>2021_06_GBA.Lazard</v>
      </c>
      <c r="BJ1288" t="str">
        <f t="shared" si="229"/>
        <v>2021_GB_A.Lazard</v>
      </c>
      <c r="BK1288" t="str">
        <f>IF(ISERROR(MATCH(LEFT(C1288,5)&amp;B1288&amp;"_"&amp;A1288,$BK$1:BK1287,0)),LEFT(C1288,5)&amp;B1288&amp;"_"&amp;A1288,"")</f>
        <v/>
      </c>
      <c r="BL1288">
        <f>COUNTIFS($B$1:B1288,B1288)-COUNTIFS($B$1:B1288,B1288,$BK$1:BK1288,"")</f>
        <v>11</v>
      </c>
      <c r="BM1288" t="str">
        <f t="shared" si="230"/>
        <v/>
      </c>
    </row>
    <row r="1289" spans="1:65" x14ac:dyDescent="0.25">
      <c r="A1289" s="1" t="s">
        <v>229</v>
      </c>
      <c r="B1289" s="1" t="s">
        <v>100</v>
      </c>
      <c r="C1289" s="1" t="s">
        <v>1264</v>
      </c>
      <c r="D1289" s="1">
        <v>6.8000000000000005E-2</v>
      </c>
      <c r="E1289" s="1">
        <v>1.73</v>
      </c>
      <c r="F1289" s="1" t="s">
        <v>1481</v>
      </c>
      <c r="G1289" s="1" t="s">
        <v>52</v>
      </c>
      <c r="H1289" s="1" t="s">
        <v>52</v>
      </c>
      <c r="I1289" s="1" t="s">
        <v>52</v>
      </c>
      <c r="J1289" s="1" t="s">
        <v>52</v>
      </c>
      <c r="K1289" s="1" t="s">
        <v>52</v>
      </c>
      <c r="L1289" s="1" t="s">
        <v>52</v>
      </c>
      <c r="M1289" s="1" t="s">
        <v>52</v>
      </c>
      <c r="N1289" s="1" t="s">
        <v>52</v>
      </c>
      <c r="O1289" s="1" t="s">
        <v>52</v>
      </c>
      <c r="P1289" s="1" t="s">
        <v>52</v>
      </c>
      <c r="Q1289" s="1" t="s">
        <v>52</v>
      </c>
      <c r="R1289" s="1" t="s">
        <v>52</v>
      </c>
      <c r="S1289" s="1" t="s">
        <v>52</v>
      </c>
      <c r="T1289" s="1" t="s">
        <v>52</v>
      </c>
      <c r="U1289" s="1" t="s">
        <v>52</v>
      </c>
      <c r="V1289" s="1" t="s">
        <v>52</v>
      </c>
      <c r="W1289" s="1" t="s">
        <v>52</v>
      </c>
      <c r="X1289" s="1" t="s">
        <v>52</v>
      </c>
      <c r="Y1289" s="1" t="s">
        <v>52</v>
      </c>
      <c r="Z1289" s="1" t="s">
        <v>52</v>
      </c>
      <c r="AA1289" s="1" t="s">
        <v>52</v>
      </c>
      <c r="AB1289" s="1" t="s">
        <v>52</v>
      </c>
      <c r="AC1289" s="1" t="s">
        <v>52</v>
      </c>
      <c r="AD1289" s="1">
        <v>27</v>
      </c>
      <c r="AE1289" s="1">
        <v>0</v>
      </c>
      <c r="AF1289" s="1">
        <v>2</v>
      </c>
      <c r="AG1289" s="1">
        <v>6</v>
      </c>
      <c r="AH1289" s="1">
        <v>0.33300000000000002</v>
      </c>
      <c r="AI1289" s="1">
        <v>-103.06</v>
      </c>
      <c r="AJ1289" s="1">
        <v>1</v>
      </c>
      <c r="AK1289" s="1">
        <v>39</v>
      </c>
      <c r="AL1289" s="1">
        <v>17</v>
      </c>
      <c r="AM1289" s="1">
        <v>13</v>
      </c>
      <c r="AN1289" s="1">
        <v>0</v>
      </c>
      <c r="AO1289" s="1">
        <v>0</v>
      </c>
      <c r="AP1289" s="1">
        <v>47</v>
      </c>
      <c r="AQ1289" s="1">
        <v>0</v>
      </c>
      <c r="AR1289" s="1">
        <v>13</v>
      </c>
      <c r="AS1289" s="1">
        <v>6</v>
      </c>
      <c r="AT1289" s="1">
        <v>68</v>
      </c>
      <c r="AU1289" s="1">
        <v>105</v>
      </c>
      <c r="AV1289" s="1">
        <v>46</v>
      </c>
      <c r="AW1289" s="1">
        <v>1</v>
      </c>
      <c r="AX1289" s="1">
        <v>0</v>
      </c>
      <c r="AY1289" t="str">
        <f t="shared" si="220"/>
        <v>2021_03_CHI</v>
      </c>
      <c r="AZ1289" t="str">
        <f t="shared" si="221"/>
        <v>A.Robinson</v>
      </c>
      <c r="BA1289" t="str">
        <f t="shared" si="222"/>
        <v/>
      </c>
      <c r="BB1289" t="str">
        <f t="shared" si="223"/>
        <v>2021_03_CHI</v>
      </c>
      <c r="BC1289" t="str">
        <f t="shared" si="224"/>
        <v/>
      </c>
      <c r="BD1289">
        <f>COUNTIFS($BB$1:BB1289,BB1289,$BC$1:BC1289,"ru")</f>
        <v>2</v>
      </c>
      <c r="BE1289" t="str">
        <f t="shared" si="225"/>
        <v>re</v>
      </c>
      <c r="BF1289">
        <f>COUNTIFS($BB$1:BB1289,BB1289,$BE$1:BE1289,"re")</f>
        <v>2</v>
      </c>
      <c r="BG1289" t="str">
        <f t="shared" si="226"/>
        <v>22021_03_CHI</v>
      </c>
      <c r="BH1289" t="str">
        <f t="shared" si="227"/>
        <v>re22021_03_CHI</v>
      </c>
      <c r="BI1289" t="str">
        <f t="shared" si="228"/>
        <v>2021_03_CHIA.Robinson</v>
      </c>
      <c r="BJ1289" t="str">
        <f t="shared" si="229"/>
        <v>2021_CHI_A.Robinson</v>
      </c>
      <c r="BK1289" t="str">
        <f>IF(ISERROR(MATCH(LEFT(C1289,5)&amp;B1289&amp;"_"&amp;A1289,$BK$1:BK1288,0)),LEFT(C1289,5)&amp;B1289&amp;"_"&amp;A1289,"")</f>
        <v/>
      </c>
      <c r="BL1289">
        <f>COUNTIFS($B$1:B1289,B1289)-COUNTIFS($B$1:B1289,B1289,$BK$1:BK1289,"")</f>
        <v>10</v>
      </c>
      <c r="BM1289" t="str">
        <f t="shared" si="230"/>
        <v/>
      </c>
    </row>
    <row r="1290" spans="1:65" x14ac:dyDescent="0.25">
      <c r="A1290" s="1" t="s">
        <v>261</v>
      </c>
      <c r="B1290" s="1" t="s">
        <v>80</v>
      </c>
      <c r="C1290" s="1" t="s">
        <v>421</v>
      </c>
      <c r="D1290" s="1">
        <v>0.05</v>
      </c>
      <c r="E1290" s="1">
        <v>0.78</v>
      </c>
      <c r="F1290" s="1" t="s">
        <v>664</v>
      </c>
      <c r="G1290" s="1" t="s">
        <v>52</v>
      </c>
      <c r="H1290" s="1" t="s">
        <v>52</v>
      </c>
      <c r="I1290" s="1" t="s">
        <v>52</v>
      </c>
      <c r="J1290" s="1" t="s">
        <v>52</v>
      </c>
      <c r="K1290" s="1" t="s">
        <v>52</v>
      </c>
      <c r="L1290" s="1" t="s">
        <v>52</v>
      </c>
      <c r="M1290" s="1" t="s">
        <v>52</v>
      </c>
      <c r="N1290" s="1" t="s">
        <v>52</v>
      </c>
      <c r="O1290" s="1" t="s">
        <v>52</v>
      </c>
      <c r="P1290" s="1" t="s">
        <v>52</v>
      </c>
      <c r="Q1290" s="1" t="s">
        <v>52</v>
      </c>
      <c r="R1290" s="1" t="s">
        <v>52</v>
      </c>
      <c r="S1290" s="1" t="s">
        <v>52</v>
      </c>
      <c r="T1290" s="1" t="s">
        <v>52</v>
      </c>
      <c r="U1290" s="1" t="s">
        <v>52</v>
      </c>
      <c r="V1290" s="1" t="s">
        <v>52</v>
      </c>
      <c r="W1290" s="1" t="s">
        <v>52</v>
      </c>
      <c r="X1290" s="1" t="s">
        <v>52</v>
      </c>
      <c r="Y1290" s="1" t="s">
        <v>52</v>
      </c>
      <c r="Z1290" s="1" t="s">
        <v>52</v>
      </c>
      <c r="AA1290" s="1" t="s">
        <v>52</v>
      </c>
      <c r="AB1290" s="1" t="s">
        <v>52</v>
      </c>
      <c r="AC1290" s="1" t="s">
        <v>52</v>
      </c>
      <c r="AD1290" s="1">
        <v>27</v>
      </c>
      <c r="AE1290" s="1">
        <v>0</v>
      </c>
      <c r="AF1290" s="1">
        <v>2</v>
      </c>
      <c r="AG1290" s="1">
        <v>2</v>
      </c>
      <c r="AH1290" s="1">
        <v>1</v>
      </c>
      <c r="AI1290" s="1">
        <v>22.96</v>
      </c>
      <c r="AJ1290" s="1">
        <v>1</v>
      </c>
      <c r="AK1290" s="1">
        <v>20</v>
      </c>
      <c r="AL1290" s="1">
        <v>7</v>
      </c>
      <c r="AM1290" s="1">
        <v>5</v>
      </c>
      <c r="AN1290" s="1">
        <v>0</v>
      </c>
      <c r="AO1290" s="1">
        <v>0</v>
      </c>
      <c r="AP1290" s="1">
        <v>449</v>
      </c>
      <c r="AQ1290" s="1">
        <v>4</v>
      </c>
      <c r="AR1290" s="1">
        <v>41</v>
      </c>
      <c r="AS1290" s="1">
        <v>21</v>
      </c>
      <c r="AT1290" s="1">
        <v>291</v>
      </c>
      <c r="AU1290" s="1">
        <v>318</v>
      </c>
      <c r="AV1290" s="1">
        <v>160</v>
      </c>
      <c r="AW1290" s="1">
        <v>8</v>
      </c>
      <c r="AX1290" s="1">
        <v>5</v>
      </c>
      <c r="AY1290" t="str">
        <f t="shared" si="220"/>
        <v>2021_01_HOU</v>
      </c>
      <c r="AZ1290" t="str">
        <f t="shared" si="221"/>
        <v>C.Conley</v>
      </c>
      <c r="BA1290" t="str">
        <f t="shared" si="222"/>
        <v/>
      </c>
      <c r="BB1290" t="str">
        <f t="shared" si="223"/>
        <v>2021_01_HOU</v>
      </c>
      <c r="BC1290" t="str">
        <f t="shared" si="224"/>
        <v/>
      </c>
      <c r="BD1290">
        <f>COUNTIFS($BB$1:BB1290,BB1290,$BC$1:BC1290,"ru")</f>
        <v>3</v>
      </c>
      <c r="BE1290" t="str">
        <f t="shared" si="225"/>
        <v>re</v>
      </c>
      <c r="BF1290">
        <f>COUNTIFS($BB$1:BB1290,BB1290,$BE$1:BE1290,"re")</f>
        <v>7</v>
      </c>
      <c r="BG1290" t="str">
        <f t="shared" si="226"/>
        <v>32021_01_HOU</v>
      </c>
      <c r="BH1290" t="str">
        <f t="shared" si="227"/>
        <v>re72021_01_HOU</v>
      </c>
      <c r="BI1290" t="str">
        <f t="shared" si="228"/>
        <v>2021_01_HOUC.Conley</v>
      </c>
      <c r="BJ1290" t="str">
        <f t="shared" si="229"/>
        <v>2021_HOU_C.Conley</v>
      </c>
      <c r="BK1290" t="str">
        <f>IF(ISERROR(MATCH(LEFT(C1290,5)&amp;B1290&amp;"_"&amp;A1290,$BK$1:BK1289,0)),LEFT(C1290,5)&amp;B1290&amp;"_"&amp;A1290,"")</f>
        <v/>
      </c>
      <c r="BL1290">
        <f>COUNTIFS($B$1:B1290,B1290)-COUNTIFS($B$1:B1290,B1290,$BK$1:BK1290,"")</f>
        <v>15</v>
      </c>
      <c r="BM1290" t="str">
        <f t="shared" si="230"/>
        <v/>
      </c>
    </row>
    <row r="1291" spans="1:65" x14ac:dyDescent="0.25">
      <c r="A1291" s="1" t="s">
        <v>292</v>
      </c>
      <c r="B1291" s="1" t="s">
        <v>91</v>
      </c>
      <c r="C1291" s="1" t="s">
        <v>2430</v>
      </c>
      <c r="D1291" s="1">
        <v>7.4999999999999997E-2</v>
      </c>
      <c r="E1291" s="1">
        <v>1.1100000000000001</v>
      </c>
      <c r="F1291" s="1" t="s">
        <v>2631</v>
      </c>
      <c r="G1291" s="1" t="s">
        <v>52</v>
      </c>
      <c r="H1291" s="1" t="s">
        <v>52</v>
      </c>
      <c r="I1291" s="1" t="s">
        <v>52</v>
      </c>
      <c r="J1291" s="1" t="s">
        <v>52</v>
      </c>
      <c r="K1291" s="1" t="s">
        <v>52</v>
      </c>
      <c r="L1291" s="1" t="s">
        <v>52</v>
      </c>
      <c r="M1291" s="1" t="s">
        <v>52</v>
      </c>
      <c r="N1291" s="1" t="s">
        <v>52</v>
      </c>
      <c r="O1291" s="1" t="s">
        <v>52</v>
      </c>
      <c r="P1291" s="1" t="s">
        <v>52</v>
      </c>
      <c r="Q1291" s="1" t="s">
        <v>52</v>
      </c>
      <c r="R1291" s="1" t="s">
        <v>52</v>
      </c>
      <c r="S1291" s="1" t="s">
        <v>52</v>
      </c>
      <c r="T1291" s="1" t="s">
        <v>52</v>
      </c>
      <c r="U1291" s="1" t="s">
        <v>52</v>
      </c>
      <c r="V1291" s="1" t="s">
        <v>52</v>
      </c>
      <c r="W1291" s="1" t="s">
        <v>52</v>
      </c>
      <c r="X1291" s="1" t="s">
        <v>52</v>
      </c>
      <c r="Y1291" s="1" t="s">
        <v>52</v>
      </c>
      <c r="Z1291" s="1" t="s">
        <v>52</v>
      </c>
      <c r="AA1291" s="1" t="s">
        <v>52</v>
      </c>
      <c r="AB1291" s="1" t="s">
        <v>52</v>
      </c>
      <c r="AC1291" s="1" t="s">
        <v>52</v>
      </c>
      <c r="AD1291" s="1">
        <v>27</v>
      </c>
      <c r="AE1291" s="1">
        <v>0</v>
      </c>
      <c r="AF1291" s="1">
        <v>2</v>
      </c>
      <c r="AG1291" s="1">
        <v>5</v>
      </c>
      <c r="AH1291" s="1">
        <v>0.4</v>
      </c>
      <c r="AI1291" s="1">
        <v>-75.760000000000005</v>
      </c>
      <c r="AJ1291" s="1">
        <v>2</v>
      </c>
      <c r="AK1291" s="1">
        <v>20</v>
      </c>
      <c r="AL1291" s="1">
        <v>17</v>
      </c>
      <c r="AM1291" s="1">
        <v>14</v>
      </c>
      <c r="AN1291" s="1">
        <v>0</v>
      </c>
      <c r="AO1291" s="1">
        <v>0</v>
      </c>
      <c r="AP1291" s="1">
        <v>396</v>
      </c>
      <c r="AQ1291" s="1">
        <v>2</v>
      </c>
      <c r="AR1291" s="1">
        <v>19</v>
      </c>
      <c r="AS1291" s="1">
        <v>25</v>
      </c>
      <c r="AT1291" s="1">
        <v>319</v>
      </c>
      <c r="AU1291" s="1">
        <v>306</v>
      </c>
      <c r="AV1291" s="1">
        <v>84</v>
      </c>
      <c r="AW1291" s="1">
        <v>3</v>
      </c>
      <c r="AX1291" s="1">
        <v>2</v>
      </c>
      <c r="AY1291" t="str">
        <f t="shared" si="220"/>
        <v>2021_06_JAX</v>
      </c>
      <c r="AZ1291" t="str">
        <f t="shared" si="221"/>
        <v>D.Arnold</v>
      </c>
      <c r="BA1291" t="str">
        <f t="shared" si="222"/>
        <v/>
      </c>
      <c r="BB1291" t="str">
        <f t="shared" si="223"/>
        <v>2021_06_JAX</v>
      </c>
      <c r="BC1291" t="str">
        <f t="shared" si="224"/>
        <v/>
      </c>
      <c r="BD1291">
        <f>COUNTIFS($BB$1:BB1291,BB1291,$BC$1:BC1291,"ru")</f>
        <v>2</v>
      </c>
      <c r="BE1291" t="str">
        <f t="shared" si="225"/>
        <v>re</v>
      </c>
      <c r="BF1291">
        <f>COUNTIFS($BB$1:BB1291,BB1291,$BE$1:BE1291,"re")</f>
        <v>5</v>
      </c>
      <c r="BG1291" t="str">
        <f t="shared" si="226"/>
        <v>22021_06_JAX</v>
      </c>
      <c r="BH1291" t="str">
        <f t="shared" si="227"/>
        <v>re52021_06_JAX</v>
      </c>
      <c r="BI1291" t="str">
        <f t="shared" si="228"/>
        <v>2021_06_JAXD.Arnold</v>
      </c>
      <c r="BJ1291" t="str">
        <f t="shared" si="229"/>
        <v>2021_JAX_D.Arnold</v>
      </c>
      <c r="BK1291" t="str">
        <f>IF(ISERROR(MATCH(LEFT(C1291,5)&amp;B1291&amp;"_"&amp;A1291,$BK$1:BK1290,0)),LEFT(C1291,5)&amp;B1291&amp;"_"&amp;A1291,"")</f>
        <v/>
      </c>
      <c r="BL1291">
        <f>COUNTIFS($B$1:B1291,B1291)-COUNTIFS($B$1:B1291,B1291,$BK$1:BK1291,"")</f>
        <v>11</v>
      </c>
      <c r="BM1291" t="str">
        <f t="shared" si="230"/>
        <v/>
      </c>
    </row>
    <row r="1292" spans="1:65" x14ac:dyDescent="0.25">
      <c r="A1292" s="1" t="s">
        <v>319</v>
      </c>
      <c r="B1292" s="1" t="s">
        <v>74</v>
      </c>
      <c r="C1292" s="1" t="s">
        <v>1274</v>
      </c>
      <c r="D1292" s="1">
        <v>2.1000000000000001E-2</v>
      </c>
      <c r="E1292" s="1">
        <v>1.91</v>
      </c>
      <c r="F1292" s="1" t="s">
        <v>1482</v>
      </c>
      <c r="G1292" s="1" t="s">
        <v>52</v>
      </c>
      <c r="H1292" s="1" t="s">
        <v>52</v>
      </c>
      <c r="I1292" s="1" t="s">
        <v>52</v>
      </c>
      <c r="J1292" s="1" t="s">
        <v>52</v>
      </c>
      <c r="K1292" s="1" t="s">
        <v>52</v>
      </c>
      <c r="L1292" s="1" t="s">
        <v>52</v>
      </c>
      <c r="M1292" s="1" t="s">
        <v>52</v>
      </c>
      <c r="N1292" s="1" t="s">
        <v>52</v>
      </c>
      <c r="O1292" s="1" t="s">
        <v>52</v>
      </c>
      <c r="P1292" s="1" t="s">
        <v>52</v>
      </c>
      <c r="Q1292" s="1" t="s">
        <v>52</v>
      </c>
      <c r="R1292" s="1" t="s">
        <v>52</v>
      </c>
      <c r="S1292" s="1" t="s">
        <v>52</v>
      </c>
      <c r="T1292" s="1" t="s">
        <v>52</v>
      </c>
      <c r="U1292" s="1" t="s">
        <v>52</v>
      </c>
      <c r="V1292" s="1" t="s">
        <v>52</v>
      </c>
      <c r="W1292" s="1" t="s">
        <v>52</v>
      </c>
      <c r="X1292" s="1" t="s">
        <v>52</v>
      </c>
      <c r="Y1292" s="1" t="s">
        <v>52</v>
      </c>
      <c r="Z1292" s="1" t="s">
        <v>52</v>
      </c>
      <c r="AA1292" s="1" t="s">
        <v>52</v>
      </c>
      <c r="AB1292" s="1" t="s">
        <v>52</v>
      </c>
      <c r="AC1292" s="1" t="s">
        <v>52</v>
      </c>
      <c r="AD1292" s="1">
        <v>27</v>
      </c>
      <c r="AE1292" s="1">
        <v>0</v>
      </c>
      <c r="AF1292" s="1">
        <v>3</v>
      </c>
      <c r="AG1292" s="1">
        <v>4</v>
      </c>
      <c r="AH1292" s="1">
        <v>0.75</v>
      </c>
      <c r="AI1292" s="1">
        <v>-8.24</v>
      </c>
      <c r="AJ1292" s="1">
        <v>1</v>
      </c>
      <c r="AK1292" s="1">
        <v>7</v>
      </c>
      <c r="AL1292" s="1">
        <v>24</v>
      </c>
      <c r="AM1292" s="1">
        <v>16</v>
      </c>
      <c r="AN1292" s="1">
        <v>0</v>
      </c>
      <c r="AO1292" s="1">
        <v>0</v>
      </c>
      <c r="AP1292" s="1">
        <v>370</v>
      </c>
      <c r="AQ1292" s="1">
        <v>3</v>
      </c>
      <c r="AR1292" s="1">
        <v>38</v>
      </c>
      <c r="AS1292" s="1">
        <v>18</v>
      </c>
      <c r="AT1292" s="1">
        <v>197</v>
      </c>
      <c r="AU1292" s="1">
        <v>176</v>
      </c>
      <c r="AV1292" s="1">
        <v>180</v>
      </c>
      <c r="AW1292" s="1">
        <v>4</v>
      </c>
      <c r="AX1292" s="1">
        <v>3</v>
      </c>
      <c r="AY1292" t="str">
        <f t="shared" si="220"/>
        <v>2021_03_TEN</v>
      </c>
      <c r="AZ1292" t="str">
        <f t="shared" si="221"/>
        <v>G.Swaim</v>
      </c>
      <c r="BA1292" t="str">
        <f t="shared" si="222"/>
        <v/>
      </c>
      <c r="BB1292" t="str">
        <f t="shared" si="223"/>
        <v>2021_03_TEN</v>
      </c>
      <c r="BC1292" t="str">
        <f t="shared" si="224"/>
        <v/>
      </c>
      <c r="BD1292">
        <f>COUNTIFS($BB$1:BB1292,BB1292,$BC$1:BC1292,"ru")</f>
        <v>5</v>
      </c>
      <c r="BE1292" t="str">
        <f t="shared" si="225"/>
        <v>re</v>
      </c>
      <c r="BF1292">
        <f>COUNTIFS($BB$1:BB1292,BB1292,$BE$1:BE1292,"re")</f>
        <v>6</v>
      </c>
      <c r="BG1292" t="str">
        <f t="shared" si="226"/>
        <v>52021_03_TEN</v>
      </c>
      <c r="BH1292" t="str">
        <f t="shared" si="227"/>
        <v>re62021_03_TEN</v>
      </c>
      <c r="BI1292" t="str">
        <f t="shared" si="228"/>
        <v>2021_03_TENG.Swaim</v>
      </c>
      <c r="BJ1292" t="str">
        <f t="shared" si="229"/>
        <v>2021_TEN_G.Swaim</v>
      </c>
      <c r="BK1292" t="str">
        <f>IF(ISERROR(MATCH(LEFT(C1292,5)&amp;B1292&amp;"_"&amp;A1292,$BK$1:BK1291,0)),LEFT(C1292,5)&amp;B1292&amp;"_"&amp;A1292,"")</f>
        <v>2021_TEN_G.Swaim</v>
      </c>
      <c r="BL1292">
        <f>COUNTIFS($B$1:B1292,B1292)-COUNTIFS($B$1:B1292,B1292,$BK$1:BK1292,"")</f>
        <v>16</v>
      </c>
      <c r="BM1292" t="str">
        <f t="shared" si="230"/>
        <v>2021_TEN16</v>
      </c>
    </row>
    <row r="1293" spans="1:65" x14ac:dyDescent="0.25">
      <c r="A1293" s="1" t="s">
        <v>268</v>
      </c>
      <c r="B1293" s="1" t="s">
        <v>85</v>
      </c>
      <c r="C1293" s="1" t="s">
        <v>1254</v>
      </c>
      <c r="D1293" s="1">
        <v>9.4E-2</v>
      </c>
      <c r="E1293" s="1">
        <v>0.8</v>
      </c>
      <c r="F1293" s="1" t="s">
        <v>1483</v>
      </c>
      <c r="G1293" s="1" t="s">
        <v>52</v>
      </c>
      <c r="H1293" s="1" t="s">
        <v>52</v>
      </c>
      <c r="I1293" s="1" t="s">
        <v>52</v>
      </c>
      <c r="J1293" s="1" t="s">
        <v>52</v>
      </c>
      <c r="K1293" s="1" t="s">
        <v>52</v>
      </c>
      <c r="L1293" s="1" t="s">
        <v>52</v>
      </c>
      <c r="M1293" s="1" t="s">
        <v>52</v>
      </c>
      <c r="N1293" s="1" t="s">
        <v>52</v>
      </c>
      <c r="O1293" s="1" t="s">
        <v>52</v>
      </c>
      <c r="P1293" s="1" t="s">
        <v>52</v>
      </c>
      <c r="Q1293" s="1" t="s">
        <v>52</v>
      </c>
      <c r="R1293" s="1" t="s">
        <v>52</v>
      </c>
      <c r="S1293" s="1" t="s">
        <v>52</v>
      </c>
      <c r="T1293" s="1" t="s">
        <v>52</v>
      </c>
      <c r="U1293" s="1" t="s">
        <v>52</v>
      </c>
      <c r="V1293" s="1" t="s">
        <v>52</v>
      </c>
      <c r="W1293" s="1" t="s">
        <v>52</v>
      </c>
      <c r="X1293" s="1" t="s">
        <v>52</v>
      </c>
      <c r="Y1293" s="1" t="s">
        <v>52</v>
      </c>
      <c r="Z1293" s="1" t="s">
        <v>52</v>
      </c>
      <c r="AA1293" s="1" t="s">
        <v>52</v>
      </c>
      <c r="AB1293" s="1" t="s">
        <v>52</v>
      </c>
      <c r="AC1293" s="1" t="s">
        <v>52</v>
      </c>
      <c r="AD1293" s="1">
        <v>27</v>
      </c>
      <c r="AE1293" s="1">
        <v>0</v>
      </c>
      <c r="AF1293" s="1">
        <v>2</v>
      </c>
      <c r="AG1293" s="1">
        <v>3</v>
      </c>
      <c r="AH1293" s="1">
        <v>0.66600000000000004</v>
      </c>
      <c r="AI1293" s="1">
        <v>-1.67</v>
      </c>
      <c r="AJ1293" s="1">
        <v>1</v>
      </c>
      <c r="AK1293" s="1">
        <v>21</v>
      </c>
      <c r="AL1293" s="1">
        <v>11</v>
      </c>
      <c r="AM1293" s="1">
        <v>11</v>
      </c>
      <c r="AN1293" s="1">
        <v>0</v>
      </c>
      <c r="AO1293" s="1">
        <v>0</v>
      </c>
      <c r="AP1293" s="1">
        <v>354</v>
      </c>
      <c r="AQ1293" s="1">
        <v>4</v>
      </c>
      <c r="AR1293" s="1">
        <v>22</v>
      </c>
      <c r="AS1293" s="1">
        <v>26</v>
      </c>
      <c r="AT1293" s="1">
        <v>281</v>
      </c>
      <c r="AU1293" s="1">
        <v>237</v>
      </c>
      <c r="AV1293" s="1">
        <v>77</v>
      </c>
      <c r="AW1293" s="1">
        <v>6</v>
      </c>
      <c r="AX1293" s="1">
        <v>2</v>
      </c>
      <c r="AY1293" t="str">
        <f t="shared" si="220"/>
        <v>2021_03_LAC</v>
      </c>
      <c r="AZ1293" t="str">
        <f t="shared" si="221"/>
        <v>J.Cook</v>
      </c>
      <c r="BA1293" t="str">
        <f t="shared" si="222"/>
        <v/>
      </c>
      <c r="BB1293" t="str">
        <f t="shared" si="223"/>
        <v>2021_03_LAC</v>
      </c>
      <c r="BC1293" t="str">
        <f t="shared" si="224"/>
        <v/>
      </c>
      <c r="BD1293">
        <f>COUNTIFS($BB$1:BB1293,BB1293,$BC$1:BC1293,"ru")</f>
        <v>5</v>
      </c>
      <c r="BE1293" t="str">
        <f t="shared" si="225"/>
        <v>re</v>
      </c>
      <c r="BF1293">
        <f>COUNTIFS($BB$1:BB1293,BB1293,$BE$1:BE1293,"re")</f>
        <v>6</v>
      </c>
      <c r="BG1293" t="str">
        <f t="shared" si="226"/>
        <v>52021_03_LAC</v>
      </c>
      <c r="BH1293" t="str">
        <f t="shared" si="227"/>
        <v>re62021_03_LAC</v>
      </c>
      <c r="BI1293" t="str">
        <f t="shared" si="228"/>
        <v>2021_03_LACJ.Cook</v>
      </c>
      <c r="BJ1293" t="str">
        <f t="shared" si="229"/>
        <v>2021_LAC_J.Cook</v>
      </c>
      <c r="BK1293" t="str">
        <f>IF(ISERROR(MATCH(LEFT(C1293,5)&amp;B1293&amp;"_"&amp;A1293,$BK$1:BK1292,0)),LEFT(C1293,5)&amp;B1293&amp;"_"&amp;A1293,"")</f>
        <v/>
      </c>
      <c r="BL1293">
        <f>COUNTIFS($B$1:B1293,B1293)-COUNTIFS($B$1:B1293,B1293,$BK$1:BK1293,"")</f>
        <v>14</v>
      </c>
      <c r="BM1293" t="str">
        <f t="shared" si="230"/>
        <v/>
      </c>
    </row>
    <row r="1294" spans="1:65" x14ac:dyDescent="0.25">
      <c r="A1294" s="1" t="s">
        <v>1133</v>
      </c>
      <c r="B1294" s="1" t="s">
        <v>54</v>
      </c>
      <c r="C1294" s="1" t="s">
        <v>2421</v>
      </c>
      <c r="D1294" s="1">
        <v>3.5000000000000003E-2</v>
      </c>
      <c r="E1294" s="1">
        <v>0.64</v>
      </c>
      <c r="F1294" s="1" t="s">
        <v>2632</v>
      </c>
      <c r="G1294" s="1" t="s">
        <v>52</v>
      </c>
      <c r="H1294" s="1" t="s">
        <v>52</v>
      </c>
      <c r="I1294" s="1" t="s">
        <v>52</v>
      </c>
      <c r="J1294" s="1" t="s">
        <v>52</v>
      </c>
      <c r="K1294" s="1" t="s">
        <v>52</v>
      </c>
      <c r="L1294" s="1" t="s">
        <v>52</v>
      </c>
      <c r="M1294" s="1" t="s">
        <v>52</v>
      </c>
      <c r="N1294" s="1" t="s">
        <v>52</v>
      </c>
      <c r="O1294" s="1" t="s">
        <v>52</v>
      </c>
      <c r="P1294" s="1" t="s">
        <v>52</v>
      </c>
      <c r="Q1294" s="1" t="s">
        <v>52</v>
      </c>
      <c r="R1294" s="1" t="s">
        <v>52</v>
      </c>
      <c r="S1294" s="1" t="s">
        <v>52</v>
      </c>
      <c r="T1294" s="1" t="s">
        <v>52</v>
      </c>
      <c r="U1294" s="1" t="s">
        <v>52</v>
      </c>
      <c r="V1294" s="1" t="s">
        <v>52</v>
      </c>
      <c r="W1294" s="1" t="s">
        <v>52</v>
      </c>
      <c r="X1294" s="1" t="s">
        <v>52</v>
      </c>
      <c r="Y1294" s="1" t="s">
        <v>52</v>
      </c>
      <c r="Z1294" s="1" t="s">
        <v>52</v>
      </c>
      <c r="AA1294" s="1" t="s">
        <v>52</v>
      </c>
      <c r="AB1294" s="1" t="s">
        <v>52</v>
      </c>
      <c r="AC1294" s="1" t="s">
        <v>52</v>
      </c>
      <c r="AD1294" s="1">
        <v>27</v>
      </c>
      <c r="AE1294" s="1">
        <v>0</v>
      </c>
      <c r="AF1294" s="1">
        <v>1</v>
      </c>
      <c r="AG1294" s="1">
        <v>1</v>
      </c>
      <c r="AH1294" s="1">
        <v>1</v>
      </c>
      <c r="AI1294" s="1">
        <v>65.22</v>
      </c>
      <c r="AJ1294" s="1">
        <v>1</v>
      </c>
      <c r="AK1294" s="1">
        <v>24</v>
      </c>
      <c r="AL1294" s="1">
        <v>3</v>
      </c>
      <c r="AM1294" s="1">
        <v>4</v>
      </c>
      <c r="AN1294" s="1">
        <v>0</v>
      </c>
      <c r="AO1294" s="1">
        <v>0</v>
      </c>
      <c r="AP1294" s="1">
        <v>499</v>
      </c>
      <c r="AQ1294" s="1">
        <v>4</v>
      </c>
      <c r="AR1294" s="1">
        <v>28</v>
      </c>
      <c r="AS1294" s="1">
        <v>33</v>
      </c>
      <c r="AT1294" s="1">
        <v>397</v>
      </c>
      <c r="AU1294" s="1">
        <v>363</v>
      </c>
      <c r="AV1294" s="1">
        <v>109</v>
      </c>
      <c r="AW1294" s="1">
        <v>6</v>
      </c>
      <c r="AX1294" s="1">
        <v>3</v>
      </c>
      <c r="AY1294" t="str">
        <f t="shared" si="220"/>
        <v>2021_06_KC</v>
      </c>
      <c r="AZ1294" t="str">
        <f t="shared" si="221"/>
        <v>J.Fortson</v>
      </c>
      <c r="BA1294" t="str">
        <f t="shared" si="222"/>
        <v/>
      </c>
      <c r="BB1294" t="str">
        <f t="shared" si="223"/>
        <v>2021_06_KC</v>
      </c>
      <c r="BC1294" t="str">
        <f t="shared" si="224"/>
        <v/>
      </c>
      <c r="BD1294">
        <f>COUNTIFS($BB$1:BB1294,BB1294,$BC$1:BC1294,"ru")</f>
        <v>3</v>
      </c>
      <c r="BE1294" t="str">
        <f t="shared" si="225"/>
        <v>re</v>
      </c>
      <c r="BF1294">
        <f>COUNTIFS($BB$1:BB1294,BB1294,$BE$1:BE1294,"re")</f>
        <v>8</v>
      </c>
      <c r="BG1294" t="str">
        <f t="shared" si="226"/>
        <v>32021_06_KC</v>
      </c>
      <c r="BH1294" t="str">
        <f t="shared" si="227"/>
        <v>re82021_06_KC</v>
      </c>
      <c r="BI1294" t="str">
        <f t="shared" si="228"/>
        <v>2021_06_KCJ.Fortson</v>
      </c>
      <c r="BJ1294" t="str">
        <f t="shared" si="229"/>
        <v>2021_KC_J.Fortson</v>
      </c>
      <c r="BK1294" t="str">
        <f>IF(ISERROR(MATCH(LEFT(C1294,5)&amp;B1294&amp;"_"&amp;A1294,$BK$1:BK1293,0)),LEFT(C1294,5)&amp;B1294&amp;"_"&amp;A1294,"")</f>
        <v>2021_KC_J.Fortson</v>
      </c>
      <c r="BL1294">
        <f>COUNTIFS($B$1:B1294,B1294)-COUNTIFS($B$1:B1294,B1294,$BK$1:BK1294,"")</f>
        <v>12</v>
      </c>
      <c r="BM1294" t="str">
        <f t="shared" si="230"/>
        <v>2021_KC12</v>
      </c>
    </row>
    <row r="1295" spans="1:65" x14ac:dyDescent="0.25">
      <c r="A1295" s="1" t="s">
        <v>1075</v>
      </c>
      <c r="B1295" s="1" t="s">
        <v>101</v>
      </c>
      <c r="C1295" s="1" t="s">
        <v>841</v>
      </c>
      <c r="D1295" s="1">
        <v>2.5000000000000001E-2</v>
      </c>
      <c r="E1295" s="1">
        <v>0.39</v>
      </c>
      <c r="F1295" s="1" t="s">
        <v>1076</v>
      </c>
      <c r="G1295" s="1" t="s">
        <v>52</v>
      </c>
      <c r="H1295" s="1" t="s">
        <v>52</v>
      </c>
      <c r="I1295" s="1" t="s">
        <v>52</v>
      </c>
      <c r="J1295" s="1" t="s">
        <v>52</v>
      </c>
      <c r="K1295" s="1" t="s">
        <v>52</v>
      </c>
      <c r="L1295" s="1" t="s">
        <v>52</v>
      </c>
      <c r="M1295" s="1" t="s">
        <v>52</v>
      </c>
      <c r="N1295" s="1" t="s">
        <v>52</v>
      </c>
      <c r="O1295" s="1" t="s">
        <v>52</v>
      </c>
      <c r="P1295" s="1" t="s">
        <v>52</v>
      </c>
      <c r="Q1295" s="1" t="s">
        <v>52</v>
      </c>
      <c r="R1295" s="1" t="s">
        <v>52</v>
      </c>
      <c r="S1295" s="1" t="s">
        <v>52</v>
      </c>
      <c r="T1295" s="1" t="s">
        <v>52</v>
      </c>
      <c r="U1295" s="1" t="s">
        <v>52</v>
      </c>
      <c r="V1295" s="1" t="s">
        <v>52</v>
      </c>
      <c r="W1295" s="1" t="s">
        <v>52</v>
      </c>
      <c r="X1295" s="1" t="s">
        <v>52</v>
      </c>
      <c r="Y1295" s="1" t="s">
        <v>52</v>
      </c>
      <c r="Z1295" s="1" t="s">
        <v>52</v>
      </c>
      <c r="AA1295" s="1" t="s">
        <v>52</v>
      </c>
      <c r="AB1295" s="1" t="s">
        <v>52</v>
      </c>
      <c r="AC1295" s="1" t="s">
        <v>52</v>
      </c>
      <c r="AD1295" s="1">
        <v>27</v>
      </c>
      <c r="AE1295" s="1">
        <v>0</v>
      </c>
      <c r="AF1295" s="1">
        <v>1</v>
      </c>
      <c r="AG1295" s="1">
        <v>2</v>
      </c>
      <c r="AH1295" s="1">
        <v>0.5</v>
      </c>
      <c r="AI1295" s="1">
        <v>3.49</v>
      </c>
      <c r="AJ1295" s="1">
        <v>1</v>
      </c>
      <c r="AK1295" s="1">
        <v>36</v>
      </c>
      <c r="AL1295" s="1">
        <v>9</v>
      </c>
      <c r="AM1295" s="1">
        <v>3</v>
      </c>
      <c r="AN1295" s="1">
        <v>0</v>
      </c>
      <c r="AO1295" s="1">
        <v>0</v>
      </c>
      <c r="AP1295" s="1">
        <v>128</v>
      </c>
      <c r="AQ1295" s="1">
        <v>1</v>
      </c>
      <c r="AR1295" s="1">
        <v>17</v>
      </c>
      <c r="AS1295" s="1">
        <v>11</v>
      </c>
      <c r="AT1295" s="1">
        <v>111</v>
      </c>
      <c r="AU1295" s="1">
        <v>159</v>
      </c>
      <c r="AV1295" s="1">
        <v>48</v>
      </c>
      <c r="AW1295" s="1">
        <v>4</v>
      </c>
      <c r="AX1295" s="1">
        <v>2</v>
      </c>
      <c r="AY1295" t="str">
        <f t="shared" si="220"/>
        <v>2021_02_NO</v>
      </c>
      <c r="AZ1295" t="str">
        <f t="shared" si="221"/>
        <v>L.Humphrey</v>
      </c>
      <c r="BA1295" t="str">
        <f t="shared" si="222"/>
        <v/>
      </c>
      <c r="BB1295" t="str">
        <f t="shared" si="223"/>
        <v>2021_02_NO</v>
      </c>
      <c r="BC1295" t="str">
        <f t="shared" si="224"/>
        <v/>
      </c>
      <c r="BD1295">
        <f>COUNTIFS($BB$1:BB1295,BB1295,$BC$1:BC1295,"ru")</f>
        <v>4</v>
      </c>
      <c r="BE1295" t="str">
        <f t="shared" si="225"/>
        <v>re</v>
      </c>
      <c r="BF1295">
        <f>COUNTIFS($BB$1:BB1295,BB1295,$BE$1:BE1295,"re")</f>
        <v>3</v>
      </c>
      <c r="BG1295" t="str">
        <f t="shared" si="226"/>
        <v>42021_02_NO</v>
      </c>
      <c r="BH1295" t="str">
        <f t="shared" si="227"/>
        <v>re32021_02_NO</v>
      </c>
      <c r="BI1295" t="str">
        <f t="shared" si="228"/>
        <v>2021_02_NOL.Humphrey</v>
      </c>
      <c r="BJ1295" t="str">
        <f t="shared" si="229"/>
        <v>2021_NO_L.Humphrey</v>
      </c>
      <c r="BK1295" t="str">
        <f>IF(ISERROR(MATCH(LEFT(C1295,5)&amp;B1295&amp;"_"&amp;A1295,$BK$1:BK1294,0)),LEFT(C1295,5)&amp;B1295&amp;"_"&amp;A1295,"")</f>
        <v>2021_NO_L.Humphrey</v>
      </c>
      <c r="BL1295">
        <f>COUNTIFS($B$1:B1295,B1295)-COUNTIFS($B$1:B1295,B1295,$BK$1:BK1295,"")</f>
        <v>12</v>
      </c>
      <c r="BM1295" t="str">
        <f t="shared" si="230"/>
        <v>2021_NO12</v>
      </c>
    </row>
    <row r="1296" spans="1:65" x14ac:dyDescent="0.25">
      <c r="A1296" s="1" t="s">
        <v>206</v>
      </c>
      <c r="B1296" s="1" t="s">
        <v>68</v>
      </c>
      <c r="C1296" s="1" t="s">
        <v>2433</v>
      </c>
      <c r="D1296" s="1">
        <v>0.05</v>
      </c>
      <c r="E1296" s="1">
        <v>0.55000000000000004</v>
      </c>
      <c r="F1296" s="1" t="s">
        <v>2633</v>
      </c>
      <c r="G1296" s="1" t="s">
        <v>52</v>
      </c>
      <c r="H1296" s="1" t="s">
        <v>52</v>
      </c>
      <c r="I1296" s="1" t="s">
        <v>52</v>
      </c>
      <c r="J1296" s="1" t="s">
        <v>52</v>
      </c>
      <c r="K1296" s="1" t="s">
        <v>52</v>
      </c>
      <c r="L1296" s="1" t="s">
        <v>52</v>
      </c>
      <c r="M1296" s="1" t="s">
        <v>52</v>
      </c>
      <c r="N1296" s="1" t="s">
        <v>52</v>
      </c>
      <c r="O1296" s="1" t="s">
        <v>52</v>
      </c>
      <c r="P1296" s="1" t="s">
        <v>52</v>
      </c>
      <c r="Q1296" s="1" t="s">
        <v>52</v>
      </c>
      <c r="R1296" s="1" t="s">
        <v>52</v>
      </c>
      <c r="S1296" s="1" t="s">
        <v>52</v>
      </c>
      <c r="T1296" s="1" t="s">
        <v>52</v>
      </c>
      <c r="U1296" s="1" t="s">
        <v>52</v>
      </c>
      <c r="V1296" s="1" t="s">
        <v>52</v>
      </c>
      <c r="W1296" s="1" t="s">
        <v>52</v>
      </c>
      <c r="X1296" s="1" t="s">
        <v>52</v>
      </c>
      <c r="Y1296" s="1" t="s">
        <v>52</v>
      </c>
      <c r="Z1296" s="1" t="s">
        <v>52</v>
      </c>
      <c r="AA1296" s="1" t="s">
        <v>52</v>
      </c>
      <c r="AB1296" s="1" t="s">
        <v>52</v>
      </c>
      <c r="AC1296" s="1" t="s">
        <v>52</v>
      </c>
      <c r="AD1296" s="1">
        <v>27</v>
      </c>
      <c r="AE1296" s="1">
        <v>0</v>
      </c>
      <c r="AF1296" s="1">
        <v>2</v>
      </c>
      <c r="AG1296" s="1">
        <v>4</v>
      </c>
      <c r="AH1296" s="1">
        <v>0.5</v>
      </c>
      <c r="AI1296" s="1">
        <v>-11.23</v>
      </c>
      <c r="AJ1296" s="1">
        <v>1</v>
      </c>
      <c r="AK1296" s="1">
        <v>76</v>
      </c>
      <c r="AL1296" s="1">
        <v>6</v>
      </c>
      <c r="AM1296" s="1">
        <v>13</v>
      </c>
      <c r="AN1296" s="1">
        <v>0</v>
      </c>
      <c r="AO1296" s="1">
        <v>0</v>
      </c>
      <c r="AP1296" s="1">
        <v>399</v>
      </c>
      <c r="AQ1296" s="1">
        <v>4</v>
      </c>
      <c r="AR1296" s="1">
        <v>31</v>
      </c>
      <c r="AS1296" s="1">
        <v>34</v>
      </c>
      <c r="AT1296" s="1">
        <v>297</v>
      </c>
      <c r="AU1296" s="1">
        <v>283</v>
      </c>
      <c r="AV1296" s="1">
        <v>102</v>
      </c>
      <c r="AW1296" s="1">
        <v>9</v>
      </c>
      <c r="AX1296" s="1">
        <v>7</v>
      </c>
      <c r="AY1296" t="str">
        <f t="shared" si="220"/>
        <v>2021_06_TB</v>
      </c>
      <c r="AZ1296" t="str">
        <f t="shared" si="221"/>
        <v>M.Evans</v>
      </c>
      <c r="BA1296" t="str">
        <f t="shared" si="222"/>
        <v/>
      </c>
      <c r="BB1296" t="str">
        <f t="shared" si="223"/>
        <v>2021_06_TB</v>
      </c>
      <c r="BC1296" t="str">
        <f t="shared" si="224"/>
        <v/>
      </c>
      <c r="BD1296">
        <f>COUNTIFS($BB$1:BB1296,BB1296,$BC$1:BC1296,"ru")</f>
        <v>3</v>
      </c>
      <c r="BE1296" t="str">
        <f t="shared" si="225"/>
        <v>re</v>
      </c>
      <c r="BF1296">
        <f>COUNTIFS($BB$1:BB1296,BB1296,$BE$1:BE1296,"re")</f>
        <v>6</v>
      </c>
      <c r="BG1296" t="str">
        <f t="shared" si="226"/>
        <v>32021_06_TB</v>
      </c>
      <c r="BH1296" t="str">
        <f t="shared" si="227"/>
        <v>re62021_06_TB</v>
      </c>
      <c r="BI1296" t="str">
        <f t="shared" si="228"/>
        <v>2021_06_TBM.Evans</v>
      </c>
      <c r="BJ1296" t="str">
        <f t="shared" si="229"/>
        <v>2021_TB_M.Evans</v>
      </c>
      <c r="BK1296" t="str">
        <f>IF(ISERROR(MATCH(LEFT(C1296,5)&amp;B1296&amp;"_"&amp;A1296,$BK$1:BK1295,0)),LEFT(C1296,5)&amp;B1296&amp;"_"&amp;A1296,"")</f>
        <v/>
      </c>
      <c r="BL1296">
        <f>COUNTIFS($B$1:B1296,B1296)-COUNTIFS($B$1:B1296,B1296,$BK$1:BK1296,"")</f>
        <v>12</v>
      </c>
      <c r="BM1296" t="str">
        <f t="shared" si="230"/>
        <v/>
      </c>
    </row>
    <row r="1297" spans="1:65" x14ac:dyDescent="0.25">
      <c r="A1297" s="1" t="s">
        <v>241</v>
      </c>
      <c r="B1297" s="1" t="s">
        <v>85</v>
      </c>
      <c r="C1297" s="1" t="s">
        <v>2455</v>
      </c>
      <c r="D1297" s="1">
        <v>2.1000000000000001E-2</v>
      </c>
      <c r="E1297" s="1">
        <v>1.19</v>
      </c>
      <c r="F1297" s="1" t="s">
        <v>2634</v>
      </c>
      <c r="G1297" s="1" t="s">
        <v>52</v>
      </c>
      <c r="H1297" s="1" t="s">
        <v>52</v>
      </c>
      <c r="I1297" s="1" t="s">
        <v>52</v>
      </c>
      <c r="J1297" s="1" t="s">
        <v>52</v>
      </c>
      <c r="K1297" s="1" t="s">
        <v>52</v>
      </c>
      <c r="L1297" s="1" t="s">
        <v>52</v>
      </c>
      <c r="M1297" s="1" t="s">
        <v>52</v>
      </c>
      <c r="N1297" s="1" t="s">
        <v>52</v>
      </c>
      <c r="O1297" s="1" t="s">
        <v>52</v>
      </c>
      <c r="P1297" s="1" t="s">
        <v>52</v>
      </c>
      <c r="Q1297" s="1" t="s">
        <v>52</v>
      </c>
      <c r="R1297" s="1" t="s">
        <v>52</v>
      </c>
      <c r="S1297" s="1" t="s">
        <v>52</v>
      </c>
      <c r="T1297" s="1" t="s">
        <v>52</v>
      </c>
      <c r="U1297" s="1" t="s">
        <v>52</v>
      </c>
      <c r="V1297" s="1" t="s">
        <v>52</v>
      </c>
      <c r="W1297" s="1" t="s">
        <v>52</v>
      </c>
      <c r="X1297" s="1" t="s">
        <v>52</v>
      </c>
      <c r="Y1297" s="1" t="s">
        <v>52</v>
      </c>
      <c r="Z1297" s="1" t="s">
        <v>52</v>
      </c>
      <c r="AA1297" s="1" t="s">
        <v>52</v>
      </c>
      <c r="AB1297" s="1" t="s">
        <v>52</v>
      </c>
      <c r="AC1297" s="1" t="s">
        <v>52</v>
      </c>
      <c r="AD1297" s="1">
        <v>27</v>
      </c>
      <c r="AE1297" s="1">
        <v>0</v>
      </c>
      <c r="AF1297" s="1">
        <v>2</v>
      </c>
      <c r="AG1297" s="1">
        <v>5</v>
      </c>
      <c r="AH1297" s="1">
        <v>0.4</v>
      </c>
      <c r="AI1297" s="1">
        <v>-49.08</v>
      </c>
      <c r="AJ1297" s="1">
        <v>1</v>
      </c>
      <c r="AK1297" s="1">
        <v>78</v>
      </c>
      <c r="AL1297" s="1">
        <v>7</v>
      </c>
      <c r="AM1297" s="1">
        <v>15</v>
      </c>
      <c r="AN1297" s="1">
        <v>0</v>
      </c>
      <c r="AO1297" s="1">
        <v>0</v>
      </c>
      <c r="AP1297" s="1">
        <v>208</v>
      </c>
      <c r="AQ1297" s="1">
        <v>1</v>
      </c>
      <c r="AR1297" s="1">
        <v>12</v>
      </c>
      <c r="AS1297" s="1">
        <v>22</v>
      </c>
      <c r="AT1297" s="1">
        <v>195</v>
      </c>
      <c r="AU1297" s="1">
        <v>254</v>
      </c>
      <c r="AV1297" s="1">
        <v>26</v>
      </c>
      <c r="AW1297" s="1">
        <v>1</v>
      </c>
      <c r="AX1297" s="1">
        <v>0</v>
      </c>
      <c r="AY1297" t="str">
        <f t="shared" si="220"/>
        <v>2021_06_LAC</v>
      </c>
      <c r="AZ1297" t="str">
        <f t="shared" si="221"/>
        <v>M.Williams</v>
      </c>
      <c r="BA1297" t="str">
        <f t="shared" si="222"/>
        <v/>
      </c>
      <c r="BB1297" t="str">
        <f t="shared" si="223"/>
        <v>2021_06_LAC</v>
      </c>
      <c r="BC1297" t="str">
        <f t="shared" si="224"/>
        <v/>
      </c>
      <c r="BD1297">
        <f>COUNTIFS($BB$1:BB1297,BB1297,$BC$1:BC1297,"ru")</f>
        <v>3</v>
      </c>
      <c r="BE1297" t="str">
        <f t="shared" si="225"/>
        <v>re</v>
      </c>
      <c r="BF1297">
        <f>COUNTIFS($BB$1:BB1297,BB1297,$BE$1:BE1297,"re")</f>
        <v>3</v>
      </c>
      <c r="BG1297" t="str">
        <f t="shared" si="226"/>
        <v>32021_06_LAC</v>
      </c>
      <c r="BH1297" t="str">
        <f t="shared" si="227"/>
        <v>re32021_06_LAC</v>
      </c>
      <c r="BI1297" t="str">
        <f t="shared" si="228"/>
        <v>2021_06_LACM.Williams</v>
      </c>
      <c r="BJ1297" t="str">
        <f t="shared" si="229"/>
        <v>2021_LAC_M.Williams</v>
      </c>
      <c r="BK1297" t="str">
        <f>IF(ISERROR(MATCH(LEFT(C1297,5)&amp;B1297&amp;"_"&amp;A1297,$BK$1:BK1296,0)),LEFT(C1297,5)&amp;B1297&amp;"_"&amp;A1297,"")</f>
        <v/>
      </c>
      <c r="BL1297">
        <f>COUNTIFS($B$1:B1297,B1297)-COUNTIFS($B$1:B1297,B1297,$BK$1:BK1297,"")</f>
        <v>14</v>
      </c>
      <c r="BM1297" t="str">
        <f t="shared" si="230"/>
        <v/>
      </c>
    </row>
    <row r="1298" spans="1:65" x14ac:dyDescent="0.25">
      <c r="A1298" s="1" t="s">
        <v>330</v>
      </c>
      <c r="B1298" s="1" t="s">
        <v>74</v>
      </c>
      <c r="C1298" s="1" t="s">
        <v>2425</v>
      </c>
      <c r="D1298" s="1">
        <v>0.23799999999999999</v>
      </c>
      <c r="E1298" s="1">
        <v>1.65</v>
      </c>
      <c r="F1298" s="1" t="s">
        <v>2635</v>
      </c>
      <c r="G1298" s="1" t="s">
        <v>52</v>
      </c>
      <c r="H1298" s="1" t="s">
        <v>52</v>
      </c>
      <c r="I1298" s="1" t="s">
        <v>52</v>
      </c>
      <c r="J1298" s="1" t="s">
        <v>52</v>
      </c>
      <c r="K1298" s="1" t="s">
        <v>52</v>
      </c>
      <c r="L1298" s="1" t="s">
        <v>52</v>
      </c>
      <c r="M1298" s="1" t="s">
        <v>52</v>
      </c>
      <c r="N1298" s="1" t="s">
        <v>52</v>
      </c>
      <c r="O1298" s="1" t="s">
        <v>52</v>
      </c>
      <c r="P1298" s="1" t="s">
        <v>52</v>
      </c>
      <c r="Q1298" s="1" t="s">
        <v>52</v>
      </c>
      <c r="R1298" s="1" t="s">
        <v>52</v>
      </c>
      <c r="S1298" s="1" t="s">
        <v>52</v>
      </c>
      <c r="T1298" s="1" t="s">
        <v>52</v>
      </c>
      <c r="U1298" s="1" t="s">
        <v>52</v>
      </c>
      <c r="V1298" s="1" t="s">
        <v>52</v>
      </c>
      <c r="W1298" s="1" t="s">
        <v>52</v>
      </c>
      <c r="X1298" s="1" t="s">
        <v>52</v>
      </c>
      <c r="Y1298" s="1" t="s">
        <v>52</v>
      </c>
      <c r="Z1298" s="1" t="s">
        <v>52</v>
      </c>
      <c r="AA1298" s="1" t="s">
        <v>52</v>
      </c>
      <c r="AB1298" s="1" t="s">
        <v>52</v>
      </c>
      <c r="AC1298" s="1" t="s">
        <v>52</v>
      </c>
      <c r="AD1298" s="1">
        <v>27</v>
      </c>
      <c r="AE1298" s="1">
        <v>0</v>
      </c>
      <c r="AF1298" s="1">
        <v>3</v>
      </c>
      <c r="AG1298" s="1">
        <v>3</v>
      </c>
      <c r="AH1298" s="1">
        <v>1</v>
      </c>
      <c r="AI1298" s="1">
        <v>24.73</v>
      </c>
      <c r="AJ1298" s="1">
        <v>2</v>
      </c>
      <c r="AK1298" s="1">
        <v>16</v>
      </c>
      <c r="AL1298" s="1">
        <v>11</v>
      </c>
      <c r="AM1298" s="1">
        <v>8</v>
      </c>
      <c r="AN1298" s="1">
        <v>0</v>
      </c>
      <c r="AO1298" s="1">
        <v>0</v>
      </c>
      <c r="AP1298" s="1">
        <v>362</v>
      </c>
      <c r="AQ1298" s="1">
        <v>4</v>
      </c>
      <c r="AR1298" s="1">
        <v>22</v>
      </c>
      <c r="AS1298" s="1">
        <v>18</v>
      </c>
      <c r="AT1298" s="1">
        <v>216</v>
      </c>
      <c r="AU1298" s="1">
        <v>254</v>
      </c>
      <c r="AV1298" s="1">
        <v>146</v>
      </c>
      <c r="AW1298" s="1">
        <v>5</v>
      </c>
      <c r="AX1298" s="1">
        <v>2</v>
      </c>
      <c r="AY1298" t="str">
        <f t="shared" si="220"/>
        <v>2021_06_TEN</v>
      </c>
      <c r="AZ1298" t="str">
        <f t="shared" si="221"/>
        <v>N.Westbrook-Ikhine</v>
      </c>
      <c r="BA1298" t="str">
        <f t="shared" si="222"/>
        <v/>
      </c>
      <c r="BB1298" t="str">
        <f t="shared" si="223"/>
        <v>2021_06_TEN</v>
      </c>
      <c r="BC1298" t="str">
        <f t="shared" si="224"/>
        <v/>
      </c>
      <c r="BD1298">
        <f>COUNTIFS($BB$1:BB1298,BB1298,$BC$1:BC1298,"ru")</f>
        <v>2</v>
      </c>
      <c r="BE1298" t="str">
        <f t="shared" si="225"/>
        <v>re</v>
      </c>
      <c r="BF1298">
        <f>COUNTIFS($BB$1:BB1298,BB1298,$BE$1:BE1298,"re")</f>
        <v>4</v>
      </c>
      <c r="BG1298" t="str">
        <f t="shared" si="226"/>
        <v>22021_06_TEN</v>
      </c>
      <c r="BH1298" t="str">
        <f t="shared" si="227"/>
        <v>re42021_06_TEN</v>
      </c>
      <c r="BI1298" t="str">
        <f t="shared" si="228"/>
        <v>2021_06_TENN.Westbrook-Ikhine</v>
      </c>
      <c r="BJ1298" t="str">
        <f t="shared" si="229"/>
        <v>2021_TEN_N.Westbrook-Ikhine</v>
      </c>
      <c r="BK1298" t="str">
        <f>IF(ISERROR(MATCH(LEFT(C1298,5)&amp;B1298&amp;"_"&amp;A1298,$BK$1:BK1297,0)),LEFT(C1298,5)&amp;B1298&amp;"_"&amp;A1298,"")</f>
        <v/>
      </c>
      <c r="BL1298">
        <f>COUNTIFS($B$1:B1298,B1298)-COUNTIFS($B$1:B1298,B1298,$BK$1:BK1298,"")</f>
        <v>16</v>
      </c>
      <c r="BM1298" t="str">
        <f t="shared" si="230"/>
        <v/>
      </c>
    </row>
    <row r="1299" spans="1:65" x14ac:dyDescent="0.25">
      <c r="A1299" s="1" t="s">
        <v>1077</v>
      </c>
      <c r="B1299" s="1" t="s">
        <v>94</v>
      </c>
      <c r="C1299" s="1" t="s">
        <v>857</v>
      </c>
      <c r="D1299" s="1">
        <v>4.2000000000000003E-2</v>
      </c>
      <c r="E1299" s="1">
        <v>1.04</v>
      </c>
      <c r="F1299" s="1" t="s">
        <v>1078</v>
      </c>
      <c r="G1299" s="1" t="s">
        <v>52</v>
      </c>
      <c r="H1299" s="1" t="s">
        <v>52</v>
      </c>
      <c r="I1299" s="1" t="s">
        <v>52</v>
      </c>
      <c r="J1299" s="1" t="s">
        <v>52</v>
      </c>
      <c r="K1299" s="1" t="s">
        <v>52</v>
      </c>
      <c r="L1299" s="1" t="s">
        <v>52</v>
      </c>
      <c r="M1299" s="1" t="s">
        <v>52</v>
      </c>
      <c r="N1299" s="1" t="s">
        <v>52</v>
      </c>
      <c r="O1299" s="1" t="s">
        <v>52</v>
      </c>
      <c r="P1299" s="1" t="s">
        <v>52</v>
      </c>
      <c r="Q1299" s="1" t="s">
        <v>52</v>
      </c>
      <c r="R1299" s="1" t="s">
        <v>52</v>
      </c>
      <c r="S1299" s="1" t="s">
        <v>52</v>
      </c>
      <c r="T1299" s="1" t="s">
        <v>52</v>
      </c>
      <c r="U1299" s="1" t="s">
        <v>52</v>
      </c>
      <c r="V1299" s="1" t="s">
        <v>52</v>
      </c>
      <c r="W1299" s="1" t="s">
        <v>52</v>
      </c>
      <c r="X1299" s="1" t="s">
        <v>52</v>
      </c>
      <c r="Y1299" s="1" t="s">
        <v>52</v>
      </c>
      <c r="Z1299" s="1" t="s">
        <v>52</v>
      </c>
      <c r="AA1299" s="1" t="s">
        <v>52</v>
      </c>
      <c r="AB1299" s="1" t="s">
        <v>52</v>
      </c>
      <c r="AC1299" s="1" t="s">
        <v>52</v>
      </c>
      <c r="AD1299" s="1">
        <v>27</v>
      </c>
      <c r="AE1299" s="1">
        <v>0</v>
      </c>
      <c r="AF1299" s="1">
        <v>2</v>
      </c>
      <c r="AG1299" s="1">
        <v>2</v>
      </c>
      <c r="AH1299" s="1">
        <v>1</v>
      </c>
      <c r="AI1299" s="1">
        <v>32.869999999999997</v>
      </c>
      <c r="AJ1299" s="1">
        <v>2</v>
      </c>
      <c r="AK1299" s="1">
        <v>24</v>
      </c>
      <c r="AL1299" s="1">
        <v>3</v>
      </c>
      <c r="AM1299" s="1">
        <v>3</v>
      </c>
      <c r="AN1299" s="1">
        <v>0</v>
      </c>
      <c r="AO1299" s="1">
        <v>0</v>
      </c>
      <c r="AP1299" s="1">
        <v>355</v>
      </c>
      <c r="AQ1299" s="1">
        <v>4</v>
      </c>
      <c r="AR1299" s="1">
        <v>34</v>
      </c>
      <c r="AS1299" s="1">
        <v>19</v>
      </c>
      <c r="AT1299" s="1">
        <v>213</v>
      </c>
      <c r="AU1299" s="1">
        <v>131</v>
      </c>
      <c r="AV1299" s="1">
        <v>156</v>
      </c>
      <c r="AW1299" s="1">
        <v>8</v>
      </c>
      <c r="AX1299" s="1">
        <v>3</v>
      </c>
      <c r="AY1299" t="str">
        <f t="shared" si="220"/>
        <v>2021_02_CLE</v>
      </c>
      <c r="AZ1299" t="str">
        <f t="shared" si="221"/>
        <v>R.Higgins</v>
      </c>
      <c r="BA1299" t="str">
        <f t="shared" si="222"/>
        <v/>
      </c>
      <c r="BB1299" t="str">
        <f t="shared" si="223"/>
        <v>2021_02_CLE</v>
      </c>
      <c r="BC1299" t="str">
        <f t="shared" si="224"/>
        <v/>
      </c>
      <c r="BD1299">
        <f>COUNTIFS($BB$1:BB1299,BB1299,$BC$1:BC1299,"ru")</f>
        <v>3</v>
      </c>
      <c r="BE1299" t="str">
        <f t="shared" si="225"/>
        <v>re</v>
      </c>
      <c r="BF1299">
        <f>COUNTIFS($BB$1:BB1299,BB1299,$BE$1:BE1299,"re")</f>
        <v>6</v>
      </c>
      <c r="BG1299" t="str">
        <f t="shared" si="226"/>
        <v>32021_02_CLE</v>
      </c>
      <c r="BH1299" t="str">
        <f t="shared" si="227"/>
        <v>re62021_02_CLE</v>
      </c>
      <c r="BI1299" t="str">
        <f t="shared" si="228"/>
        <v>2021_02_CLER.Higgins</v>
      </c>
      <c r="BJ1299" t="str">
        <f t="shared" si="229"/>
        <v>2021_CLE_R.Higgins</v>
      </c>
      <c r="BK1299" t="str">
        <f>IF(ISERROR(MATCH(LEFT(C1299,5)&amp;B1299&amp;"_"&amp;A1299,$BK$1:BK1298,0)),LEFT(C1299,5)&amp;B1299&amp;"_"&amp;A1299,"")</f>
        <v/>
      </c>
      <c r="BL1299">
        <f>COUNTIFS($B$1:B1299,B1299)-COUNTIFS($B$1:B1299,B1299,$BK$1:BK1299,"")</f>
        <v>16</v>
      </c>
      <c r="BM1299" t="str">
        <f t="shared" si="230"/>
        <v/>
      </c>
    </row>
    <row r="1300" spans="1:65" x14ac:dyDescent="0.25">
      <c r="A1300" s="1" t="s">
        <v>199</v>
      </c>
      <c r="B1300" s="1" t="s">
        <v>51</v>
      </c>
      <c r="C1300" s="1" t="s">
        <v>1241</v>
      </c>
      <c r="D1300" s="1">
        <v>-7.0000000000000001E-3</v>
      </c>
      <c r="E1300" s="1">
        <v>0.92</v>
      </c>
      <c r="F1300" s="1" t="s">
        <v>1484</v>
      </c>
      <c r="G1300" s="1" t="s">
        <v>52</v>
      </c>
      <c r="H1300" s="1" t="s">
        <v>52</v>
      </c>
      <c r="I1300" s="1" t="s">
        <v>52</v>
      </c>
      <c r="J1300" s="1" t="s">
        <v>52</v>
      </c>
      <c r="K1300" s="1" t="s">
        <v>52</v>
      </c>
      <c r="L1300" s="1" t="s">
        <v>52</v>
      </c>
      <c r="M1300" s="1" t="s">
        <v>52</v>
      </c>
      <c r="N1300" s="1" t="s">
        <v>52</v>
      </c>
      <c r="O1300" s="1" t="s">
        <v>52</v>
      </c>
      <c r="P1300" s="1" t="s">
        <v>52</v>
      </c>
      <c r="Q1300" s="1" t="s">
        <v>52</v>
      </c>
      <c r="R1300" s="1" t="s">
        <v>52</v>
      </c>
      <c r="S1300" s="1" t="s">
        <v>52</v>
      </c>
      <c r="T1300" s="1" t="s">
        <v>52</v>
      </c>
      <c r="U1300" s="1" t="s">
        <v>52</v>
      </c>
      <c r="V1300" s="1" t="s">
        <v>52</v>
      </c>
      <c r="W1300" s="1" t="s">
        <v>52</v>
      </c>
      <c r="X1300" s="1" t="s">
        <v>52</v>
      </c>
      <c r="Y1300" s="1" t="s">
        <v>52</v>
      </c>
      <c r="Z1300" s="1" t="s">
        <v>52</v>
      </c>
      <c r="AA1300" s="1" t="s">
        <v>52</v>
      </c>
      <c r="AB1300" s="1" t="s">
        <v>52</v>
      </c>
      <c r="AC1300" s="1" t="s">
        <v>52</v>
      </c>
      <c r="AD1300" s="1">
        <v>26</v>
      </c>
      <c r="AE1300" s="1">
        <v>0</v>
      </c>
      <c r="AF1300" s="1">
        <v>3</v>
      </c>
      <c r="AG1300" s="1">
        <v>4</v>
      </c>
      <c r="AH1300" s="1">
        <v>0.75</v>
      </c>
      <c r="AI1300" s="1">
        <v>9.85</v>
      </c>
      <c r="AJ1300" s="1">
        <v>2</v>
      </c>
      <c r="AK1300" s="1">
        <v>41</v>
      </c>
      <c r="AL1300" s="1">
        <v>13</v>
      </c>
      <c r="AM1300" s="1">
        <v>15</v>
      </c>
      <c r="AN1300" s="1">
        <v>0</v>
      </c>
      <c r="AO1300" s="1">
        <v>0</v>
      </c>
      <c r="AP1300" s="1">
        <v>380</v>
      </c>
      <c r="AQ1300" s="1">
        <v>6</v>
      </c>
      <c r="AR1300" s="1">
        <v>41</v>
      </c>
      <c r="AS1300" s="1">
        <v>21</v>
      </c>
      <c r="AT1300" s="1">
        <v>238</v>
      </c>
      <c r="AU1300" s="1">
        <v>243</v>
      </c>
      <c r="AV1300" s="1">
        <v>160</v>
      </c>
      <c r="AW1300" s="1">
        <v>10</v>
      </c>
      <c r="AX1300" s="1">
        <v>7</v>
      </c>
      <c r="AY1300" t="str">
        <f t="shared" si="220"/>
        <v>2021_03_DAL</v>
      </c>
      <c r="AZ1300" t="str">
        <f t="shared" si="221"/>
        <v>A.Cooper</v>
      </c>
      <c r="BA1300" t="str">
        <f t="shared" si="222"/>
        <v/>
      </c>
      <c r="BB1300" t="str">
        <f t="shared" si="223"/>
        <v>2021_03_DAL</v>
      </c>
      <c r="BC1300" t="str">
        <f t="shared" si="224"/>
        <v/>
      </c>
      <c r="BD1300">
        <f>COUNTIFS($BB$1:BB1300,BB1300,$BC$1:BC1300,"ru")</f>
        <v>5</v>
      </c>
      <c r="BE1300" t="str">
        <f t="shared" si="225"/>
        <v>re</v>
      </c>
      <c r="BF1300">
        <f>COUNTIFS($BB$1:BB1300,BB1300,$BE$1:BE1300,"re")</f>
        <v>5</v>
      </c>
      <c r="BG1300" t="str">
        <f t="shared" si="226"/>
        <v>52021_03_DAL</v>
      </c>
      <c r="BH1300" t="str">
        <f t="shared" si="227"/>
        <v>re52021_03_DAL</v>
      </c>
      <c r="BI1300" t="str">
        <f t="shared" si="228"/>
        <v>2021_03_DALA.Cooper</v>
      </c>
      <c r="BJ1300" t="str">
        <f t="shared" si="229"/>
        <v>2021_DAL_A.Cooper</v>
      </c>
      <c r="BK1300" t="str">
        <f>IF(ISERROR(MATCH(LEFT(C1300,5)&amp;B1300&amp;"_"&amp;A1300,$BK$1:BK1299,0)),LEFT(C1300,5)&amp;B1300&amp;"_"&amp;A1300,"")</f>
        <v/>
      </c>
      <c r="BL1300">
        <f>COUNTIFS($B$1:B1300,B1300)-COUNTIFS($B$1:B1300,B1300,$BK$1:BK1300,"")</f>
        <v>12</v>
      </c>
      <c r="BM1300" t="str">
        <f t="shared" si="230"/>
        <v/>
      </c>
    </row>
    <row r="1301" spans="1:65" x14ac:dyDescent="0.25">
      <c r="A1301" s="1" t="s">
        <v>677</v>
      </c>
      <c r="B1301" s="1" t="s">
        <v>66</v>
      </c>
      <c r="C1301" s="1" t="s">
        <v>2435</v>
      </c>
      <c r="D1301" s="1">
        <v>0</v>
      </c>
      <c r="E1301" s="1">
        <v>0.66</v>
      </c>
      <c r="F1301" s="1" t="s">
        <v>2636</v>
      </c>
      <c r="G1301" s="1" t="s">
        <v>52</v>
      </c>
      <c r="H1301" s="1" t="s">
        <v>52</v>
      </c>
      <c r="I1301" s="1" t="s">
        <v>52</v>
      </c>
      <c r="J1301" s="1" t="s">
        <v>52</v>
      </c>
      <c r="K1301" s="1" t="s">
        <v>52</v>
      </c>
      <c r="L1301" s="1" t="s">
        <v>52</v>
      </c>
      <c r="M1301" s="1" t="s">
        <v>52</v>
      </c>
      <c r="N1301" s="1" t="s">
        <v>52</v>
      </c>
      <c r="O1301" s="1" t="s">
        <v>52</v>
      </c>
      <c r="P1301" s="1" t="s">
        <v>52</v>
      </c>
      <c r="Q1301" s="1" t="s">
        <v>52</v>
      </c>
      <c r="R1301" s="1" t="s">
        <v>52</v>
      </c>
      <c r="S1301" s="1" t="s">
        <v>52</v>
      </c>
      <c r="T1301" s="1" t="s">
        <v>52</v>
      </c>
      <c r="U1301" s="1" t="s">
        <v>52</v>
      </c>
      <c r="V1301" s="1" t="s">
        <v>52</v>
      </c>
      <c r="W1301" s="1" t="s">
        <v>52</v>
      </c>
      <c r="X1301" s="1" t="s">
        <v>52</v>
      </c>
      <c r="Y1301" s="1" t="s">
        <v>52</v>
      </c>
      <c r="Z1301" s="1" t="s">
        <v>52</v>
      </c>
      <c r="AA1301" s="1" t="s">
        <v>52</v>
      </c>
      <c r="AB1301" s="1" t="s">
        <v>52</v>
      </c>
      <c r="AC1301" s="1" t="s">
        <v>52</v>
      </c>
      <c r="AD1301" s="1">
        <v>26</v>
      </c>
      <c r="AE1301" s="1">
        <v>0</v>
      </c>
      <c r="AF1301" s="1">
        <v>5</v>
      </c>
      <c r="AG1301" s="1">
        <v>8</v>
      </c>
      <c r="AH1301" s="1">
        <v>0.625</v>
      </c>
      <c r="AI1301" s="1">
        <v>4.74</v>
      </c>
      <c r="AJ1301" s="1">
        <v>2</v>
      </c>
      <c r="AK1301" s="1">
        <v>65</v>
      </c>
      <c r="AL1301" s="1">
        <v>4</v>
      </c>
      <c r="AM1301" s="1">
        <v>18</v>
      </c>
      <c r="AN1301" s="1">
        <v>0</v>
      </c>
      <c r="AO1301" s="1">
        <v>0</v>
      </c>
      <c r="AP1301" s="1">
        <v>230</v>
      </c>
      <c r="AQ1301" s="1">
        <v>1</v>
      </c>
      <c r="AR1301" s="1">
        <v>18</v>
      </c>
      <c r="AS1301" s="1">
        <v>28</v>
      </c>
      <c r="AT1301" s="1">
        <v>202</v>
      </c>
      <c r="AU1301" s="1">
        <v>268</v>
      </c>
      <c r="AV1301" s="1">
        <v>36</v>
      </c>
      <c r="AW1301" s="1">
        <v>2</v>
      </c>
      <c r="AX1301" s="1">
        <v>1</v>
      </c>
      <c r="AY1301" t="str">
        <f t="shared" si="220"/>
        <v>2021_06_DET</v>
      </c>
      <c r="AZ1301" t="str">
        <f t="shared" si="221"/>
        <v>A.St</v>
      </c>
      <c r="BA1301" t="str">
        <f t="shared" si="222"/>
        <v/>
      </c>
      <c r="BB1301" t="str">
        <f t="shared" si="223"/>
        <v>2021_06_DET</v>
      </c>
      <c r="BC1301" t="str">
        <f t="shared" si="224"/>
        <v/>
      </c>
      <c r="BD1301">
        <f>COUNTIFS($BB$1:BB1301,BB1301,$BC$1:BC1301,"ru")</f>
        <v>2</v>
      </c>
      <c r="BE1301" t="str">
        <f t="shared" si="225"/>
        <v>re</v>
      </c>
      <c r="BF1301">
        <f>COUNTIFS($BB$1:BB1301,BB1301,$BE$1:BE1301,"re")</f>
        <v>5</v>
      </c>
      <c r="BG1301" t="str">
        <f t="shared" si="226"/>
        <v>22021_06_DET</v>
      </c>
      <c r="BH1301" t="str">
        <f t="shared" si="227"/>
        <v>re52021_06_DET</v>
      </c>
      <c r="BI1301" t="str">
        <f t="shared" si="228"/>
        <v>2021_06_DETA.St</v>
      </c>
      <c r="BJ1301" t="str">
        <f t="shared" si="229"/>
        <v>2021_DET_A.St</v>
      </c>
      <c r="BK1301" t="str">
        <f>IF(ISERROR(MATCH(LEFT(C1301,5)&amp;B1301&amp;"_"&amp;A1301,$BK$1:BK1300,0)),LEFT(C1301,5)&amp;B1301&amp;"_"&amp;A1301,"")</f>
        <v/>
      </c>
      <c r="BL1301">
        <f>COUNTIFS($B$1:B1301,B1301)-COUNTIFS($B$1:B1301,B1301,$BK$1:BK1301,"")</f>
        <v>8</v>
      </c>
      <c r="BM1301" t="str">
        <f t="shared" si="230"/>
        <v/>
      </c>
    </row>
    <row r="1302" spans="1:65" x14ac:dyDescent="0.25">
      <c r="A1302" s="1" t="s">
        <v>181</v>
      </c>
      <c r="B1302" s="1" t="s">
        <v>110</v>
      </c>
      <c r="C1302" s="1" t="s">
        <v>1268</v>
      </c>
      <c r="D1302" s="1">
        <v>4.0000000000000001E-3</v>
      </c>
      <c r="E1302" s="1">
        <v>0.16</v>
      </c>
      <c r="F1302" s="1" t="s">
        <v>1485</v>
      </c>
      <c r="G1302" s="1" t="s">
        <v>52</v>
      </c>
      <c r="H1302" s="1" t="s">
        <v>52</v>
      </c>
      <c r="I1302" s="1" t="s">
        <v>52</v>
      </c>
      <c r="J1302" s="1" t="s">
        <v>52</v>
      </c>
      <c r="K1302" s="1" t="s">
        <v>52</v>
      </c>
      <c r="L1302" s="1" t="s">
        <v>52</v>
      </c>
      <c r="M1302" s="1" t="s">
        <v>52</v>
      </c>
      <c r="N1302" s="1" t="s">
        <v>52</v>
      </c>
      <c r="O1302" s="1" t="s">
        <v>52</v>
      </c>
      <c r="P1302" s="1" t="s">
        <v>52</v>
      </c>
      <c r="Q1302" s="1" t="s">
        <v>52</v>
      </c>
      <c r="R1302" s="1" t="s">
        <v>52</v>
      </c>
      <c r="S1302" s="1" t="s">
        <v>52</v>
      </c>
      <c r="T1302" s="1" t="s">
        <v>52</v>
      </c>
      <c r="U1302" s="1" t="s">
        <v>52</v>
      </c>
      <c r="V1302" s="1" t="s">
        <v>52</v>
      </c>
      <c r="W1302" s="1" t="s">
        <v>52</v>
      </c>
      <c r="X1302" s="1" t="s">
        <v>52</v>
      </c>
      <c r="Y1302" s="1" t="s">
        <v>52</v>
      </c>
      <c r="Z1302" s="1" t="s">
        <v>52</v>
      </c>
      <c r="AA1302" s="1" t="s">
        <v>52</v>
      </c>
      <c r="AB1302" s="1" t="s">
        <v>52</v>
      </c>
      <c r="AC1302" s="1" t="s">
        <v>52</v>
      </c>
      <c r="AD1302" s="1">
        <v>26</v>
      </c>
      <c r="AE1302" s="1">
        <v>0</v>
      </c>
      <c r="AF1302" s="1">
        <v>2</v>
      </c>
      <c r="AG1302" s="1">
        <v>3</v>
      </c>
      <c r="AH1302" s="1">
        <v>0.66600000000000004</v>
      </c>
      <c r="AI1302" s="1">
        <v>19.64</v>
      </c>
      <c r="AJ1302" s="1">
        <v>1</v>
      </c>
      <c r="AK1302" s="1">
        <v>46</v>
      </c>
      <c r="AL1302" s="1">
        <v>2</v>
      </c>
      <c r="AM1302" s="1">
        <v>8</v>
      </c>
      <c r="AN1302" s="1">
        <v>0</v>
      </c>
      <c r="AO1302" s="1">
        <v>0</v>
      </c>
      <c r="AP1302" s="1">
        <v>162</v>
      </c>
      <c r="AQ1302" s="1">
        <v>0</v>
      </c>
      <c r="AR1302" s="1">
        <v>13</v>
      </c>
      <c r="AS1302" s="1">
        <v>19</v>
      </c>
      <c r="AT1302" s="1">
        <v>160</v>
      </c>
      <c r="AU1302" s="1">
        <v>270</v>
      </c>
      <c r="AV1302" s="1">
        <v>43</v>
      </c>
      <c r="AW1302" s="1">
        <v>0</v>
      </c>
      <c r="AX1302" s="1">
        <v>0</v>
      </c>
      <c r="AY1302" t="str">
        <f t="shared" si="220"/>
        <v>2021_03_NYJ</v>
      </c>
      <c r="AZ1302" t="str">
        <f t="shared" si="221"/>
        <v>B.Berrios</v>
      </c>
      <c r="BA1302" t="str">
        <f t="shared" si="222"/>
        <v/>
      </c>
      <c r="BB1302" t="str">
        <f t="shared" si="223"/>
        <v>2021_03_NYJ</v>
      </c>
      <c r="BC1302" t="str">
        <f t="shared" si="224"/>
        <v/>
      </c>
      <c r="BD1302">
        <f>COUNTIFS($BB$1:BB1302,BB1302,$BC$1:BC1302,"ru")</f>
        <v>3</v>
      </c>
      <c r="BE1302" t="str">
        <f t="shared" si="225"/>
        <v>re</v>
      </c>
      <c r="BF1302">
        <f>COUNTIFS($BB$1:BB1302,BB1302,$BE$1:BE1302,"re")</f>
        <v>5</v>
      </c>
      <c r="BG1302" t="str">
        <f t="shared" si="226"/>
        <v>32021_03_NYJ</v>
      </c>
      <c r="BH1302" t="str">
        <f t="shared" si="227"/>
        <v>re52021_03_NYJ</v>
      </c>
      <c r="BI1302" t="str">
        <f t="shared" si="228"/>
        <v>2021_03_NYJB.Berrios</v>
      </c>
      <c r="BJ1302" t="str">
        <f t="shared" si="229"/>
        <v>2021_NYJ_B.Berrios</v>
      </c>
      <c r="BK1302" t="str">
        <f>IF(ISERROR(MATCH(LEFT(C1302,5)&amp;B1302&amp;"_"&amp;A1302,$BK$1:BK1301,0)),LEFT(C1302,5)&amp;B1302&amp;"_"&amp;A1302,"")</f>
        <v/>
      </c>
      <c r="BL1302">
        <f>COUNTIFS($B$1:B1302,B1302)-COUNTIFS($B$1:B1302,B1302,$BK$1:BK1302,"")</f>
        <v>11</v>
      </c>
      <c r="BM1302" t="str">
        <f t="shared" si="230"/>
        <v/>
      </c>
    </row>
    <row r="1303" spans="1:65" x14ac:dyDescent="0.25">
      <c r="A1303" s="1" t="s">
        <v>1150</v>
      </c>
      <c r="B1303" s="1" t="s">
        <v>68</v>
      </c>
      <c r="C1303" s="1" t="s">
        <v>2433</v>
      </c>
      <c r="D1303" s="1">
        <v>7.4999999999999997E-2</v>
      </c>
      <c r="E1303" s="1">
        <v>1.77</v>
      </c>
      <c r="F1303" s="1" t="s">
        <v>2637</v>
      </c>
      <c r="G1303" s="1" t="s">
        <v>52</v>
      </c>
      <c r="H1303" s="1" t="s">
        <v>52</v>
      </c>
      <c r="I1303" s="1" t="s">
        <v>52</v>
      </c>
      <c r="J1303" s="1" t="s">
        <v>52</v>
      </c>
      <c r="K1303" s="1" t="s">
        <v>52</v>
      </c>
      <c r="L1303" s="1" t="s">
        <v>52</v>
      </c>
      <c r="M1303" s="1" t="s">
        <v>52</v>
      </c>
      <c r="N1303" s="1" t="s">
        <v>52</v>
      </c>
      <c r="O1303" s="1" t="s">
        <v>52</v>
      </c>
      <c r="P1303" s="1" t="s">
        <v>52</v>
      </c>
      <c r="Q1303" s="1" t="s">
        <v>52</v>
      </c>
      <c r="R1303" s="1" t="s">
        <v>52</v>
      </c>
      <c r="S1303" s="1" t="s">
        <v>52</v>
      </c>
      <c r="T1303" s="1" t="s">
        <v>52</v>
      </c>
      <c r="U1303" s="1" t="s">
        <v>52</v>
      </c>
      <c r="V1303" s="1" t="s">
        <v>52</v>
      </c>
      <c r="W1303" s="1" t="s">
        <v>52</v>
      </c>
      <c r="X1303" s="1" t="s">
        <v>52</v>
      </c>
      <c r="Y1303" s="1" t="s">
        <v>52</v>
      </c>
      <c r="Z1303" s="1" t="s">
        <v>52</v>
      </c>
      <c r="AA1303" s="1" t="s">
        <v>52</v>
      </c>
      <c r="AB1303" s="1" t="s">
        <v>52</v>
      </c>
      <c r="AC1303" s="1" t="s">
        <v>52</v>
      </c>
      <c r="AD1303" s="1">
        <v>26</v>
      </c>
      <c r="AE1303" s="1">
        <v>0</v>
      </c>
      <c r="AF1303" s="1">
        <v>3</v>
      </c>
      <c r="AG1303" s="1">
        <v>4</v>
      </c>
      <c r="AH1303" s="1">
        <v>0.75</v>
      </c>
      <c r="AI1303" s="1">
        <v>3.68</v>
      </c>
      <c r="AJ1303" s="1">
        <v>1</v>
      </c>
      <c r="AK1303" s="1">
        <v>18</v>
      </c>
      <c r="AL1303" s="1">
        <v>13</v>
      </c>
      <c r="AM1303" s="1">
        <v>10</v>
      </c>
      <c r="AN1303" s="1">
        <v>0</v>
      </c>
      <c r="AO1303" s="1">
        <v>0</v>
      </c>
      <c r="AP1303" s="1">
        <v>399</v>
      </c>
      <c r="AQ1303" s="1">
        <v>4</v>
      </c>
      <c r="AR1303" s="1">
        <v>31</v>
      </c>
      <c r="AS1303" s="1">
        <v>34</v>
      </c>
      <c r="AT1303" s="1">
        <v>297</v>
      </c>
      <c r="AU1303" s="1">
        <v>283</v>
      </c>
      <c r="AV1303" s="1">
        <v>102</v>
      </c>
      <c r="AW1303" s="1">
        <v>9</v>
      </c>
      <c r="AX1303" s="1">
        <v>7</v>
      </c>
      <c r="AY1303" t="str">
        <f t="shared" si="220"/>
        <v>2021_06_TB</v>
      </c>
      <c r="AZ1303" t="str">
        <f t="shared" si="221"/>
        <v>C.Brate</v>
      </c>
      <c r="BA1303" t="str">
        <f t="shared" si="222"/>
        <v/>
      </c>
      <c r="BB1303" t="str">
        <f t="shared" si="223"/>
        <v>2021_06_TB</v>
      </c>
      <c r="BC1303" t="str">
        <f t="shared" si="224"/>
        <v/>
      </c>
      <c r="BD1303">
        <f>COUNTIFS($BB$1:BB1303,BB1303,$BC$1:BC1303,"ru")</f>
        <v>3</v>
      </c>
      <c r="BE1303" t="str">
        <f t="shared" si="225"/>
        <v>re</v>
      </c>
      <c r="BF1303">
        <f>COUNTIFS($BB$1:BB1303,BB1303,$BE$1:BE1303,"re")</f>
        <v>7</v>
      </c>
      <c r="BG1303" t="str">
        <f t="shared" si="226"/>
        <v>32021_06_TB</v>
      </c>
      <c r="BH1303" t="str">
        <f t="shared" si="227"/>
        <v>re72021_06_TB</v>
      </c>
      <c r="BI1303" t="str">
        <f t="shared" si="228"/>
        <v>2021_06_TBC.Brate</v>
      </c>
      <c r="BJ1303" t="str">
        <f t="shared" si="229"/>
        <v>2021_TB_C.Brate</v>
      </c>
      <c r="BK1303" t="str">
        <f>IF(ISERROR(MATCH(LEFT(C1303,5)&amp;B1303&amp;"_"&amp;A1303,$BK$1:BK1302,0)),LEFT(C1303,5)&amp;B1303&amp;"_"&amp;A1303,"")</f>
        <v/>
      </c>
      <c r="BL1303">
        <f>COUNTIFS($B$1:B1303,B1303)-COUNTIFS($B$1:B1303,B1303,$BK$1:BK1303,"")</f>
        <v>12</v>
      </c>
      <c r="BM1303" t="str">
        <f t="shared" si="230"/>
        <v/>
      </c>
    </row>
    <row r="1304" spans="1:65" x14ac:dyDescent="0.25">
      <c r="A1304" s="1" t="s">
        <v>1119</v>
      </c>
      <c r="B1304" s="1" t="s">
        <v>60</v>
      </c>
      <c r="C1304" s="1" t="s">
        <v>1245</v>
      </c>
      <c r="D1304" s="1">
        <v>0.03</v>
      </c>
      <c r="E1304" s="1">
        <v>4.63</v>
      </c>
      <c r="F1304" s="1" t="s">
        <v>1486</v>
      </c>
      <c r="G1304" s="1" t="s">
        <v>52</v>
      </c>
      <c r="H1304" s="1" t="s">
        <v>52</v>
      </c>
      <c r="I1304" s="1" t="s">
        <v>52</v>
      </c>
      <c r="J1304" s="1" t="s">
        <v>52</v>
      </c>
      <c r="K1304" s="1" t="s">
        <v>52</v>
      </c>
      <c r="L1304" s="1" t="s">
        <v>52</v>
      </c>
      <c r="M1304" s="1" t="s">
        <v>52</v>
      </c>
      <c r="N1304" s="1" t="s">
        <v>52</v>
      </c>
      <c r="O1304" s="1" t="s">
        <v>52</v>
      </c>
      <c r="P1304" s="1" t="s">
        <v>52</v>
      </c>
      <c r="Q1304" s="1" t="s">
        <v>52</v>
      </c>
      <c r="R1304" s="1" t="s">
        <v>52</v>
      </c>
      <c r="S1304" s="1" t="s">
        <v>52</v>
      </c>
      <c r="T1304" s="1" t="s">
        <v>52</v>
      </c>
      <c r="U1304" s="1" t="s">
        <v>52</v>
      </c>
      <c r="V1304" s="1" t="s">
        <v>52</v>
      </c>
      <c r="W1304" s="1" t="s">
        <v>52</v>
      </c>
      <c r="X1304" s="1" t="s">
        <v>52</v>
      </c>
      <c r="Y1304" s="1" t="s">
        <v>52</v>
      </c>
      <c r="Z1304" s="1" t="s">
        <v>52</v>
      </c>
      <c r="AA1304" s="1" t="s">
        <v>52</v>
      </c>
      <c r="AB1304" s="1" t="s">
        <v>52</v>
      </c>
      <c r="AC1304" s="1" t="s">
        <v>52</v>
      </c>
      <c r="AD1304" s="1">
        <v>26</v>
      </c>
      <c r="AE1304" s="1">
        <v>0</v>
      </c>
      <c r="AF1304" s="1">
        <v>2</v>
      </c>
      <c r="AG1304" s="1">
        <v>2</v>
      </c>
      <c r="AH1304" s="1">
        <v>1</v>
      </c>
      <c r="AI1304" s="1">
        <v>31.84</v>
      </c>
      <c r="AJ1304" s="1">
        <v>1</v>
      </c>
      <c r="AK1304" s="1">
        <v>1</v>
      </c>
      <c r="AL1304" s="1">
        <v>25</v>
      </c>
      <c r="AM1304" s="1">
        <v>12</v>
      </c>
      <c r="AN1304" s="1">
        <v>0</v>
      </c>
      <c r="AO1304" s="1">
        <v>0</v>
      </c>
      <c r="AP1304" s="1">
        <v>268</v>
      </c>
      <c r="AQ1304" s="1">
        <v>3</v>
      </c>
      <c r="AR1304" s="1">
        <v>24</v>
      </c>
      <c r="AS1304" s="1">
        <v>14</v>
      </c>
      <c r="AT1304" s="1">
        <v>172</v>
      </c>
      <c r="AU1304" s="1">
        <v>160</v>
      </c>
      <c r="AV1304" s="1">
        <v>96</v>
      </c>
      <c r="AW1304" s="1">
        <v>2</v>
      </c>
      <c r="AX1304" s="1">
        <v>0</v>
      </c>
      <c r="AY1304" t="str">
        <f t="shared" si="220"/>
        <v>2021_03_CIN</v>
      </c>
      <c r="AZ1304" t="str">
        <f t="shared" si="221"/>
        <v>C.Evans</v>
      </c>
      <c r="BA1304" t="str">
        <f t="shared" si="222"/>
        <v/>
      </c>
      <c r="BB1304" t="str">
        <f t="shared" si="223"/>
        <v>2021_03_CIN</v>
      </c>
      <c r="BC1304" t="str">
        <f t="shared" si="224"/>
        <v/>
      </c>
      <c r="BD1304">
        <f>COUNTIFS($BB$1:BB1304,BB1304,$BC$1:BC1304,"ru")</f>
        <v>3</v>
      </c>
      <c r="BE1304" t="str">
        <f t="shared" si="225"/>
        <v>re</v>
      </c>
      <c r="BF1304">
        <f>COUNTIFS($BB$1:BB1304,BB1304,$BE$1:BE1304,"re")</f>
        <v>5</v>
      </c>
      <c r="BG1304" t="str">
        <f t="shared" si="226"/>
        <v>32021_03_CIN</v>
      </c>
      <c r="BH1304" t="str">
        <f t="shared" si="227"/>
        <v>re52021_03_CIN</v>
      </c>
      <c r="BI1304" t="str">
        <f t="shared" si="228"/>
        <v>2021_03_CINC.Evans</v>
      </c>
      <c r="BJ1304" t="str">
        <f t="shared" si="229"/>
        <v>2021_CIN_C.Evans</v>
      </c>
      <c r="BK1304" t="str">
        <f>IF(ISERROR(MATCH(LEFT(C1304,5)&amp;B1304&amp;"_"&amp;A1304,$BK$1:BK1303,0)),LEFT(C1304,5)&amp;B1304&amp;"_"&amp;A1304,"")</f>
        <v/>
      </c>
      <c r="BL1304">
        <f>COUNTIFS($B$1:B1304,B1304)-COUNTIFS($B$1:B1304,B1304,$BK$1:BK1304,"")</f>
        <v>10</v>
      </c>
      <c r="BM1304" t="str">
        <f t="shared" si="230"/>
        <v/>
      </c>
    </row>
    <row r="1305" spans="1:65" x14ac:dyDescent="0.25">
      <c r="A1305" s="1" t="s">
        <v>255</v>
      </c>
      <c r="B1305" s="1" t="s">
        <v>100</v>
      </c>
      <c r="C1305" s="1" t="s">
        <v>424</v>
      </c>
      <c r="D1305" s="1">
        <v>1.9E-2</v>
      </c>
      <c r="E1305" s="1">
        <v>0.87</v>
      </c>
      <c r="F1305" s="1" t="s">
        <v>665</v>
      </c>
      <c r="G1305" s="1" t="s">
        <v>52</v>
      </c>
      <c r="H1305" s="1" t="s">
        <v>52</v>
      </c>
      <c r="I1305" s="1" t="s">
        <v>52</v>
      </c>
      <c r="J1305" s="1" t="s">
        <v>52</v>
      </c>
      <c r="K1305" s="1" t="s">
        <v>52</v>
      </c>
      <c r="L1305" s="1" t="s">
        <v>52</v>
      </c>
      <c r="M1305" s="1" t="s">
        <v>52</v>
      </c>
      <c r="N1305" s="1" t="s">
        <v>52</v>
      </c>
      <c r="O1305" s="1" t="s">
        <v>52</v>
      </c>
      <c r="P1305" s="1" t="s">
        <v>52</v>
      </c>
      <c r="Q1305" s="1" t="s">
        <v>52</v>
      </c>
      <c r="R1305" s="1" t="s">
        <v>52</v>
      </c>
      <c r="S1305" s="1" t="s">
        <v>52</v>
      </c>
      <c r="T1305" s="1" t="s">
        <v>52</v>
      </c>
      <c r="U1305" s="1" t="s">
        <v>52</v>
      </c>
      <c r="V1305" s="1" t="s">
        <v>52</v>
      </c>
      <c r="W1305" s="1" t="s">
        <v>52</v>
      </c>
      <c r="X1305" s="1" t="s">
        <v>52</v>
      </c>
      <c r="Y1305" s="1" t="s">
        <v>52</v>
      </c>
      <c r="Z1305" s="1" t="s">
        <v>52</v>
      </c>
      <c r="AA1305" s="1" t="s">
        <v>52</v>
      </c>
      <c r="AB1305" s="1" t="s">
        <v>52</v>
      </c>
      <c r="AC1305" s="1" t="s">
        <v>52</v>
      </c>
      <c r="AD1305" s="1">
        <v>26</v>
      </c>
      <c r="AE1305" s="1">
        <v>0</v>
      </c>
      <c r="AF1305" s="1">
        <v>5</v>
      </c>
      <c r="AG1305" s="1">
        <v>7</v>
      </c>
      <c r="AH1305" s="1">
        <v>0.71399999999999997</v>
      </c>
      <c r="AI1305" s="1">
        <v>-0.69</v>
      </c>
      <c r="AJ1305" s="1">
        <v>1</v>
      </c>
      <c r="AK1305" s="1">
        <v>43</v>
      </c>
      <c r="AL1305" s="1">
        <v>4</v>
      </c>
      <c r="AM1305" s="1">
        <v>16</v>
      </c>
      <c r="AN1305" s="1">
        <v>0</v>
      </c>
      <c r="AO1305" s="1">
        <v>0</v>
      </c>
      <c r="AP1305" s="1">
        <v>322</v>
      </c>
      <c r="AQ1305" s="1">
        <v>2</v>
      </c>
      <c r="AR1305" s="1">
        <v>26</v>
      </c>
      <c r="AS1305" s="1">
        <v>29</v>
      </c>
      <c r="AT1305" s="1">
        <v>216</v>
      </c>
      <c r="AU1305" s="1">
        <v>169</v>
      </c>
      <c r="AV1305" s="1">
        <v>134</v>
      </c>
      <c r="AW1305" s="1">
        <v>6</v>
      </c>
      <c r="AX1305" s="1">
        <v>2</v>
      </c>
      <c r="AY1305" t="str">
        <f t="shared" si="220"/>
        <v>2021_01_CHI</v>
      </c>
      <c r="AZ1305" t="str">
        <f t="shared" si="221"/>
        <v>D.Mooney</v>
      </c>
      <c r="BA1305" t="str">
        <f t="shared" si="222"/>
        <v/>
      </c>
      <c r="BB1305" t="str">
        <f t="shared" si="223"/>
        <v>2021_01_CHI</v>
      </c>
      <c r="BC1305" t="str">
        <f t="shared" si="224"/>
        <v/>
      </c>
      <c r="BD1305">
        <f>COUNTIFS($BB$1:BB1305,BB1305,$BC$1:BC1305,"ru")</f>
        <v>4</v>
      </c>
      <c r="BE1305" t="str">
        <f t="shared" si="225"/>
        <v>re</v>
      </c>
      <c r="BF1305">
        <f>COUNTIFS($BB$1:BB1305,BB1305,$BE$1:BE1305,"re")</f>
        <v>6</v>
      </c>
      <c r="BG1305" t="str">
        <f t="shared" si="226"/>
        <v>42021_01_CHI</v>
      </c>
      <c r="BH1305" t="str">
        <f t="shared" si="227"/>
        <v>re62021_01_CHI</v>
      </c>
      <c r="BI1305" t="str">
        <f t="shared" si="228"/>
        <v>2021_01_CHID.Mooney</v>
      </c>
      <c r="BJ1305" t="str">
        <f t="shared" si="229"/>
        <v>2021_CHI_D.Mooney</v>
      </c>
      <c r="BK1305" t="str">
        <f>IF(ISERROR(MATCH(LEFT(C1305,5)&amp;B1305&amp;"_"&amp;A1305,$BK$1:BK1304,0)),LEFT(C1305,5)&amp;B1305&amp;"_"&amp;A1305,"")</f>
        <v/>
      </c>
      <c r="BL1305">
        <f>COUNTIFS($B$1:B1305,B1305)-COUNTIFS($B$1:B1305,B1305,$BK$1:BK1305,"")</f>
        <v>10</v>
      </c>
      <c r="BM1305" t="str">
        <f t="shared" si="230"/>
        <v/>
      </c>
    </row>
    <row r="1306" spans="1:65" x14ac:dyDescent="0.25">
      <c r="A1306" s="1" t="s">
        <v>600</v>
      </c>
      <c r="B1306" s="1" t="s">
        <v>64</v>
      </c>
      <c r="C1306" s="1" t="s">
        <v>1243</v>
      </c>
      <c r="D1306" s="1">
        <v>4.1000000000000002E-2</v>
      </c>
      <c r="E1306" s="1">
        <v>0.89</v>
      </c>
      <c r="F1306" s="1" t="s">
        <v>1487</v>
      </c>
      <c r="G1306" s="1" t="s">
        <v>52</v>
      </c>
      <c r="H1306" s="1" t="s">
        <v>52</v>
      </c>
      <c r="I1306" s="1" t="s">
        <v>52</v>
      </c>
      <c r="J1306" s="1" t="s">
        <v>52</v>
      </c>
      <c r="K1306" s="1" t="s">
        <v>52</v>
      </c>
      <c r="L1306" s="1" t="s">
        <v>52</v>
      </c>
      <c r="M1306" s="1" t="s">
        <v>52</v>
      </c>
      <c r="N1306" s="1" t="s">
        <v>52</v>
      </c>
      <c r="O1306" s="1" t="s">
        <v>52</v>
      </c>
      <c r="P1306" s="1" t="s">
        <v>52</v>
      </c>
      <c r="Q1306" s="1" t="s">
        <v>52</v>
      </c>
      <c r="R1306" s="1" t="s">
        <v>52</v>
      </c>
      <c r="S1306" s="1" t="s">
        <v>52</v>
      </c>
      <c r="T1306" s="1" t="s">
        <v>52</v>
      </c>
      <c r="U1306" s="1" t="s">
        <v>52</v>
      </c>
      <c r="V1306" s="1" t="s">
        <v>52</v>
      </c>
      <c r="W1306" s="1" t="s">
        <v>52</v>
      </c>
      <c r="X1306" s="1" t="s">
        <v>52</v>
      </c>
      <c r="Y1306" s="1" t="s">
        <v>52</v>
      </c>
      <c r="Z1306" s="1" t="s">
        <v>52</v>
      </c>
      <c r="AA1306" s="1" t="s">
        <v>52</v>
      </c>
      <c r="AB1306" s="1" t="s">
        <v>52</v>
      </c>
      <c r="AC1306" s="1" t="s">
        <v>52</v>
      </c>
      <c r="AD1306" s="1">
        <v>26</v>
      </c>
      <c r="AE1306" s="1">
        <v>0</v>
      </c>
      <c r="AF1306" s="1">
        <v>2</v>
      </c>
      <c r="AG1306" s="1">
        <v>2</v>
      </c>
      <c r="AH1306" s="1">
        <v>1</v>
      </c>
      <c r="AI1306" s="1">
        <v>38.54</v>
      </c>
      <c r="AJ1306" s="1">
        <v>2</v>
      </c>
      <c r="AK1306" s="1">
        <v>11</v>
      </c>
      <c r="AL1306" s="1">
        <v>15</v>
      </c>
      <c r="AM1306" s="1">
        <v>3</v>
      </c>
      <c r="AN1306" s="1">
        <v>0</v>
      </c>
      <c r="AO1306" s="1">
        <v>0</v>
      </c>
      <c r="AP1306" s="1">
        <v>453</v>
      </c>
      <c r="AQ1306" s="1">
        <v>3</v>
      </c>
      <c r="AR1306" s="1">
        <v>34</v>
      </c>
      <c r="AS1306" s="1">
        <v>30</v>
      </c>
      <c r="AT1306" s="1">
        <v>323</v>
      </c>
      <c r="AU1306" s="1">
        <v>189</v>
      </c>
      <c r="AV1306" s="1">
        <v>140</v>
      </c>
      <c r="AW1306" s="1">
        <v>6</v>
      </c>
      <c r="AX1306" s="1">
        <v>3</v>
      </c>
      <c r="AY1306" t="str">
        <f t="shared" si="220"/>
        <v>2021_03_MIN</v>
      </c>
      <c r="AZ1306" t="str">
        <f t="shared" si="221"/>
        <v>K.Osborn</v>
      </c>
      <c r="BA1306" t="str">
        <f t="shared" si="222"/>
        <v/>
      </c>
      <c r="BB1306" t="str">
        <f t="shared" si="223"/>
        <v>2021_03_MIN</v>
      </c>
      <c r="BC1306" t="str">
        <f t="shared" si="224"/>
        <v/>
      </c>
      <c r="BD1306">
        <f>COUNTIFS($BB$1:BB1306,BB1306,$BC$1:BC1306,"ru")</f>
        <v>4</v>
      </c>
      <c r="BE1306" t="str">
        <f t="shared" si="225"/>
        <v>re</v>
      </c>
      <c r="BF1306">
        <f>COUNTIFS($BB$1:BB1306,BB1306,$BE$1:BE1306,"re")</f>
        <v>5</v>
      </c>
      <c r="BG1306" t="str">
        <f t="shared" si="226"/>
        <v>42021_03_MIN</v>
      </c>
      <c r="BH1306" t="str">
        <f t="shared" si="227"/>
        <v>re52021_03_MIN</v>
      </c>
      <c r="BI1306" t="str">
        <f t="shared" si="228"/>
        <v>2021_03_MINK.Osborn</v>
      </c>
      <c r="BJ1306" t="str">
        <f t="shared" si="229"/>
        <v>2021_MIN_K.Osborn</v>
      </c>
      <c r="BK1306" t="str">
        <f>IF(ISERROR(MATCH(LEFT(C1306,5)&amp;B1306&amp;"_"&amp;A1306,$BK$1:BK1305,0)),LEFT(C1306,5)&amp;B1306&amp;"_"&amp;A1306,"")</f>
        <v/>
      </c>
      <c r="BL1306">
        <f>COUNTIFS($B$1:B1306,B1306)-COUNTIFS($B$1:B1306,B1306,$BK$1:BK1306,"")</f>
        <v>9</v>
      </c>
      <c r="BM1306" t="str">
        <f t="shared" si="230"/>
        <v/>
      </c>
    </row>
    <row r="1307" spans="1:65" x14ac:dyDescent="0.25">
      <c r="A1307" s="1" t="s">
        <v>666</v>
      </c>
      <c r="B1307" s="1" t="s">
        <v>81</v>
      </c>
      <c r="C1307" s="1" t="s">
        <v>445</v>
      </c>
      <c r="D1307" s="1">
        <v>0</v>
      </c>
      <c r="E1307" s="1">
        <v>0</v>
      </c>
      <c r="F1307" s="1" t="s">
        <v>667</v>
      </c>
      <c r="G1307" s="1" t="s">
        <v>52</v>
      </c>
      <c r="H1307" s="1" t="s">
        <v>52</v>
      </c>
      <c r="I1307" s="1" t="s">
        <v>52</v>
      </c>
      <c r="J1307" s="1" t="s">
        <v>52</v>
      </c>
      <c r="K1307" s="1" t="s">
        <v>52</v>
      </c>
      <c r="L1307" s="1" t="s">
        <v>52</v>
      </c>
      <c r="M1307" s="1" t="s">
        <v>52</v>
      </c>
      <c r="N1307" s="1" t="s">
        <v>52</v>
      </c>
      <c r="O1307" s="1" t="s">
        <v>52</v>
      </c>
      <c r="P1307" s="1" t="s">
        <v>52</v>
      </c>
      <c r="Q1307" s="1" t="s">
        <v>52</v>
      </c>
      <c r="R1307" s="1" t="s">
        <v>52</v>
      </c>
      <c r="S1307" s="1" t="s">
        <v>52</v>
      </c>
      <c r="T1307" s="1" t="s">
        <v>52</v>
      </c>
      <c r="U1307" s="1" t="s">
        <v>52</v>
      </c>
      <c r="V1307" s="1" t="s">
        <v>52</v>
      </c>
      <c r="W1307" s="1" t="s">
        <v>52</v>
      </c>
      <c r="X1307" s="1" t="s">
        <v>52</v>
      </c>
      <c r="Y1307" s="1" t="s">
        <v>52</v>
      </c>
      <c r="Z1307" s="1" t="s">
        <v>52</v>
      </c>
      <c r="AA1307" s="1" t="s">
        <v>52</v>
      </c>
      <c r="AB1307" s="1" t="s">
        <v>52</v>
      </c>
      <c r="AC1307" s="1" t="s">
        <v>52</v>
      </c>
      <c r="AD1307" s="1">
        <v>26</v>
      </c>
      <c r="AE1307" s="1">
        <v>0</v>
      </c>
      <c r="AF1307" s="1">
        <v>2</v>
      </c>
      <c r="AG1307" s="1">
        <v>2</v>
      </c>
      <c r="AH1307" s="1">
        <v>1</v>
      </c>
      <c r="AI1307" s="1">
        <v>40.78</v>
      </c>
      <c r="AJ1307" s="1">
        <v>2</v>
      </c>
      <c r="AK1307" s="1">
        <v>26</v>
      </c>
      <c r="AL1307" s="1">
        <v>0</v>
      </c>
      <c r="AM1307" s="1">
        <v>4</v>
      </c>
      <c r="AN1307" s="1">
        <v>0</v>
      </c>
      <c r="AO1307" s="1">
        <v>0</v>
      </c>
      <c r="AP1307" s="1">
        <v>336</v>
      </c>
      <c r="AQ1307" s="1">
        <v>2</v>
      </c>
      <c r="AR1307" s="1">
        <v>31</v>
      </c>
      <c r="AS1307" s="1">
        <v>25</v>
      </c>
      <c r="AT1307" s="1">
        <v>251</v>
      </c>
      <c r="AU1307" s="1">
        <v>208</v>
      </c>
      <c r="AV1307" s="1">
        <v>113</v>
      </c>
      <c r="AW1307" s="1">
        <v>6</v>
      </c>
      <c r="AX1307" s="1">
        <v>4</v>
      </c>
      <c r="AY1307" t="str">
        <f t="shared" si="220"/>
        <v>2021_01_IND</v>
      </c>
      <c r="AZ1307" t="str">
        <f t="shared" si="221"/>
        <v>M.Strachan</v>
      </c>
      <c r="BA1307" t="str">
        <f t="shared" si="222"/>
        <v/>
      </c>
      <c r="BB1307" t="str">
        <f t="shared" si="223"/>
        <v>2021_01_IND</v>
      </c>
      <c r="BC1307" t="str">
        <f t="shared" si="224"/>
        <v/>
      </c>
      <c r="BD1307">
        <f>COUNTIFS($BB$1:BB1307,BB1307,$BC$1:BC1307,"ru")</f>
        <v>3</v>
      </c>
      <c r="BE1307" t="str">
        <f t="shared" si="225"/>
        <v>re</v>
      </c>
      <c r="BF1307">
        <f>COUNTIFS($BB$1:BB1307,BB1307,$BE$1:BE1307,"re")</f>
        <v>5</v>
      </c>
      <c r="BG1307" t="str">
        <f t="shared" si="226"/>
        <v>32021_01_IND</v>
      </c>
      <c r="BH1307" t="str">
        <f t="shared" si="227"/>
        <v>re52021_01_IND</v>
      </c>
      <c r="BI1307" t="str">
        <f t="shared" si="228"/>
        <v>2021_01_INDM.Strachan</v>
      </c>
      <c r="BJ1307" t="str">
        <f t="shared" si="229"/>
        <v>2021_IND_M.Strachan</v>
      </c>
      <c r="BK1307" t="str">
        <f>IF(ISERROR(MATCH(LEFT(C1307,5)&amp;B1307&amp;"_"&amp;A1307,$BK$1:BK1306,0)),LEFT(C1307,5)&amp;B1307&amp;"_"&amp;A1307,"")</f>
        <v>2021_IND_M.Strachan</v>
      </c>
      <c r="BL1307">
        <f>COUNTIFS($B$1:B1307,B1307)-COUNTIFS($B$1:B1307,B1307,$BK$1:BK1307,"")</f>
        <v>13</v>
      </c>
      <c r="BM1307" t="str">
        <f t="shared" si="230"/>
        <v>2021_IND13</v>
      </c>
    </row>
    <row r="1308" spans="1:65" x14ac:dyDescent="0.25">
      <c r="A1308" s="1" t="s">
        <v>254</v>
      </c>
      <c r="B1308" s="1" t="s">
        <v>86</v>
      </c>
      <c r="C1308" s="1" t="s">
        <v>849</v>
      </c>
      <c r="D1308" s="1">
        <v>-2.1000000000000001E-2</v>
      </c>
      <c r="E1308" s="1">
        <v>0.18</v>
      </c>
      <c r="F1308" s="1" t="s">
        <v>1079</v>
      </c>
      <c r="G1308" s="1" t="s">
        <v>52</v>
      </c>
      <c r="H1308" s="1" t="s">
        <v>52</v>
      </c>
      <c r="I1308" s="1" t="s">
        <v>52</v>
      </c>
      <c r="J1308" s="1" t="s">
        <v>52</v>
      </c>
      <c r="K1308" s="1" t="s">
        <v>52</v>
      </c>
      <c r="L1308" s="1" t="s">
        <v>52</v>
      </c>
      <c r="M1308" s="1" t="s">
        <v>52</v>
      </c>
      <c r="N1308" s="1" t="s">
        <v>52</v>
      </c>
      <c r="O1308" s="1" t="s">
        <v>52</v>
      </c>
      <c r="P1308" s="1" t="s">
        <v>52</v>
      </c>
      <c r="Q1308" s="1" t="s">
        <v>52</v>
      </c>
      <c r="R1308" s="1" t="s">
        <v>52</v>
      </c>
      <c r="S1308" s="1" t="s">
        <v>52</v>
      </c>
      <c r="T1308" s="1" t="s">
        <v>52</v>
      </c>
      <c r="U1308" s="1" t="s">
        <v>52</v>
      </c>
      <c r="V1308" s="1" t="s">
        <v>52</v>
      </c>
      <c r="W1308" s="1" t="s">
        <v>52</v>
      </c>
      <c r="X1308" s="1" t="s">
        <v>52</v>
      </c>
      <c r="Y1308" s="1" t="s">
        <v>52</v>
      </c>
      <c r="Z1308" s="1" t="s">
        <v>52</v>
      </c>
      <c r="AA1308" s="1" t="s">
        <v>52</v>
      </c>
      <c r="AB1308" s="1" t="s">
        <v>52</v>
      </c>
      <c r="AC1308" s="1" t="s">
        <v>52</v>
      </c>
      <c r="AD1308" s="1">
        <v>26</v>
      </c>
      <c r="AE1308" s="1">
        <v>0</v>
      </c>
      <c r="AF1308" s="1">
        <v>3</v>
      </c>
      <c r="AG1308" s="1">
        <v>3</v>
      </c>
      <c r="AH1308" s="1">
        <v>1</v>
      </c>
      <c r="AI1308" s="1">
        <v>32.729999999999997</v>
      </c>
      <c r="AJ1308" s="1">
        <v>2</v>
      </c>
      <c r="AK1308" s="1">
        <v>25</v>
      </c>
      <c r="AL1308" s="1">
        <v>1</v>
      </c>
      <c r="AM1308" s="1">
        <v>7</v>
      </c>
      <c r="AN1308" s="1">
        <v>0</v>
      </c>
      <c r="AO1308" s="1">
        <v>0</v>
      </c>
      <c r="AP1308" s="1">
        <v>323</v>
      </c>
      <c r="AQ1308" s="1">
        <v>5</v>
      </c>
      <c r="AR1308" s="1">
        <v>31</v>
      </c>
      <c r="AS1308" s="1">
        <v>22</v>
      </c>
      <c r="AT1308" s="1">
        <v>255</v>
      </c>
      <c r="AU1308" s="1">
        <v>258</v>
      </c>
      <c r="AV1308" s="1">
        <v>96</v>
      </c>
      <c r="AW1308" s="1">
        <v>7</v>
      </c>
      <c r="AX1308" s="1">
        <v>4</v>
      </c>
      <c r="AY1308" t="str">
        <f t="shared" si="220"/>
        <v>2021_02_GB</v>
      </c>
      <c r="AZ1308" t="str">
        <f t="shared" si="221"/>
        <v>R.Cobb</v>
      </c>
      <c r="BA1308" t="str">
        <f t="shared" si="222"/>
        <v/>
      </c>
      <c r="BB1308" t="str">
        <f t="shared" si="223"/>
        <v>2021_02_GB</v>
      </c>
      <c r="BC1308" t="str">
        <f t="shared" si="224"/>
        <v/>
      </c>
      <c r="BD1308">
        <f>COUNTIFS($BB$1:BB1308,BB1308,$BC$1:BC1308,"ru")</f>
        <v>3</v>
      </c>
      <c r="BE1308" t="str">
        <f t="shared" si="225"/>
        <v>re</v>
      </c>
      <c r="BF1308">
        <f>COUNTIFS($BB$1:BB1308,BB1308,$BE$1:BE1308,"re")</f>
        <v>5</v>
      </c>
      <c r="BG1308" t="str">
        <f t="shared" si="226"/>
        <v>32021_02_GB</v>
      </c>
      <c r="BH1308" t="str">
        <f t="shared" si="227"/>
        <v>re52021_02_GB</v>
      </c>
      <c r="BI1308" t="str">
        <f t="shared" si="228"/>
        <v>2021_02_GBR.Cobb</v>
      </c>
      <c r="BJ1308" t="str">
        <f t="shared" si="229"/>
        <v>2021_GB_R.Cobb</v>
      </c>
      <c r="BK1308" t="str">
        <f>IF(ISERROR(MATCH(LEFT(C1308,5)&amp;B1308&amp;"_"&amp;A1308,$BK$1:BK1307,0)),LEFT(C1308,5)&amp;B1308&amp;"_"&amp;A1308,"")</f>
        <v/>
      </c>
      <c r="BL1308">
        <f>COUNTIFS($B$1:B1308,B1308)-COUNTIFS($B$1:B1308,B1308,$BK$1:BK1308,"")</f>
        <v>11</v>
      </c>
      <c r="BM1308" t="str">
        <f t="shared" si="230"/>
        <v/>
      </c>
    </row>
    <row r="1309" spans="1:65" x14ac:dyDescent="0.25">
      <c r="A1309" s="1" t="s">
        <v>289</v>
      </c>
      <c r="B1309" s="1" t="s">
        <v>110</v>
      </c>
      <c r="C1309" s="1" t="s">
        <v>433</v>
      </c>
      <c r="D1309" s="1">
        <v>8.5999999999999993E-2</v>
      </c>
      <c r="E1309" s="1">
        <v>2.64</v>
      </c>
      <c r="F1309" s="1" t="s">
        <v>668</v>
      </c>
      <c r="G1309" s="1" t="s">
        <v>52</v>
      </c>
      <c r="H1309" s="1" t="s">
        <v>52</v>
      </c>
      <c r="I1309" s="1" t="s">
        <v>52</v>
      </c>
      <c r="J1309" s="1" t="s">
        <v>52</v>
      </c>
      <c r="K1309" s="1" t="s">
        <v>52</v>
      </c>
      <c r="L1309" s="1" t="s">
        <v>52</v>
      </c>
      <c r="M1309" s="1" t="s">
        <v>52</v>
      </c>
      <c r="N1309" s="1" t="s">
        <v>52</v>
      </c>
      <c r="O1309" s="1" t="s">
        <v>52</v>
      </c>
      <c r="P1309" s="1" t="s">
        <v>52</v>
      </c>
      <c r="Q1309" s="1" t="s">
        <v>52</v>
      </c>
      <c r="R1309" s="1" t="s">
        <v>52</v>
      </c>
      <c r="S1309" s="1" t="s">
        <v>52</v>
      </c>
      <c r="T1309" s="1" t="s">
        <v>52</v>
      </c>
      <c r="U1309" s="1" t="s">
        <v>52</v>
      </c>
      <c r="V1309" s="1" t="s">
        <v>52</v>
      </c>
      <c r="W1309" s="1" t="s">
        <v>52</v>
      </c>
      <c r="X1309" s="1" t="s">
        <v>52</v>
      </c>
      <c r="Y1309" s="1" t="s">
        <v>52</v>
      </c>
      <c r="Z1309" s="1" t="s">
        <v>52</v>
      </c>
      <c r="AA1309" s="1" t="s">
        <v>52</v>
      </c>
      <c r="AB1309" s="1" t="s">
        <v>52</v>
      </c>
      <c r="AC1309" s="1" t="s">
        <v>52</v>
      </c>
      <c r="AD1309" s="1">
        <v>26</v>
      </c>
      <c r="AE1309" s="1">
        <v>0</v>
      </c>
      <c r="AF1309" s="1">
        <v>3</v>
      </c>
      <c r="AG1309" s="1">
        <v>5</v>
      </c>
      <c r="AH1309" s="1">
        <v>0.6</v>
      </c>
      <c r="AI1309" s="1">
        <v>-27.22</v>
      </c>
      <c r="AJ1309" s="1">
        <v>1</v>
      </c>
      <c r="AK1309" s="1">
        <v>16</v>
      </c>
      <c r="AL1309" s="1">
        <v>14</v>
      </c>
      <c r="AM1309" s="1">
        <v>15</v>
      </c>
      <c r="AN1309" s="1">
        <v>0</v>
      </c>
      <c r="AO1309" s="1">
        <v>0</v>
      </c>
      <c r="AP1309" s="1">
        <v>254</v>
      </c>
      <c r="AQ1309" s="1">
        <v>2</v>
      </c>
      <c r="AR1309" s="1">
        <v>18</v>
      </c>
      <c r="AS1309" s="1">
        <v>20</v>
      </c>
      <c r="AT1309" s="1">
        <v>258</v>
      </c>
      <c r="AU1309" s="1">
        <v>360</v>
      </c>
      <c r="AV1309" s="1">
        <v>45</v>
      </c>
      <c r="AW1309" s="1">
        <v>1</v>
      </c>
      <c r="AX1309" s="1">
        <v>1</v>
      </c>
      <c r="AY1309" t="str">
        <f t="shared" si="220"/>
        <v>2021_01_NYJ</v>
      </c>
      <c r="AZ1309" t="str">
        <f t="shared" si="221"/>
        <v>T.Kroft</v>
      </c>
      <c r="BA1309" t="str">
        <f t="shared" si="222"/>
        <v/>
      </c>
      <c r="BB1309" t="str">
        <f t="shared" si="223"/>
        <v>2021_01_NYJ</v>
      </c>
      <c r="BC1309" t="str">
        <f t="shared" si="224"/>
        <v/>
      </c>
      <c r="BD1309">
        <f>COUNTIFS($BB$1:BB1309,BB1309,$BC$1:BC1309,"ru")</f>
        <v>4</v>
      </c>
      <c r="BE1309" t="str">
        <f t="shared" si="225"/>
        <v>re</v>
      </c>
      <c r="BF1309">
        <f>COUNTIFS($BB$1:BB1309,BB1309,$BE$1:BE1309,"re")</f>
        <v>6</v>
      </c>
      <c r="BG1309" t="str">
        <f t="shared" si="226"/>
        <v>42021_01_NYJ</v>
      </c>
      <c r="BH1309" t="str">
        <f t="shared" si="227"/>
        <v>re62021_01_NYJ</v>
      </c>
      <c r="BI1309" t="str">
        <f t="shared" si="228"/>
        <v>2021_01_NYJT.Kroft</v>
      </c>
      <c r="BJ1309" t="str">
        <f t="shared" si="229"/>
        <v>2021_NYJ_T.Kroft</v>
      </c>
      <c r="BK1309" t="str">
        <f>IF(ISERROR(MATCH(LEFT(C1309,5)&amp;B1309&amp;"_"&amp;A1309,$BK$1:BK1308,0)),LEFT(C1309,5)&amp;B1309&amp;"_"&amp;A1309,"")</f>
        <v>2021_NYJ_T.Kroft</v>
      </c>
      <c r="BL1309">
        <f>COUNTIFS($B$1:B1309,B1309)-COUNTIFS($B$1:B1309,B1309,$BK$1:BK1309,"")</f>
        <v>12</v>
      </c>
      <c r="BM1309" t="str">
        <f t="shared" si="230"/>
        <v>2021_NYJ12</v>
      </c>
    </row>
    <row r="1310" spans="1:65" x14ac:dyDescent="0.25">
      <c r="A1310" s="1" t="s">
        <v>669</v>
      </c>
      <c r="B1310" s="1" t="s">
        <v>83</v>
      </c>
      <c r="C1310" s="1" t="s">
        <v>433</v>
      </c>
      <c r="D1310" s="1">
        <v>4.4999999999999998E-2</v>
      </c>
      <c r="E1310" s="1">
        <v>0.55000000000000004</v>
      </c>
      <c r="F1310" s="1" t="s">
        <v>670</v>
      </c>
      <c r="G1310" s="1" t="s">
        <v>52</v>
      </c>
      <c r="H1310" s="1" t="s">
        <v>52</v>
      </c>
      <c r="I1310" s="1" t="s">
        <v>52</v>
      </c>
      <c r="J1310" s="1" t="s">
        <v>52</v>
      </c>
      <c r="K1310" s="1" t="s">
        <v>52</v>
      </c>
      <c r="L1310" s="1" t="s">
        <v>52</v>
      </c>
      <c r="M1310" s="1" t="s">
        <v>52</v>
      </c>
      <c r="N1310" s="1" t="s">
        <v>52</v>
      </c>
      <c r="O1310" s="1" t="s">
        <v>52</v>
      </c>
      <c r="P1310" s="1" t="s">
        <v>52</v>
      </c>
      <c r="Q1310" s="1" t="s">
        <v>52</v>
      </c>
      <c r="R1310" s="1" t="s">
        <v>52</v>
      </c>
      <c r="S1310" s="1" t="s">
        <v>52</v>
      </c>
      <c r="T1310" s="1" t="s">
        <v>52</v>
      </c>
      <c r="U1310" s="1" t="s">
        <v>52</v>
      </c>
      <c r="V1310" s="1" t="s">
        <v>52</v>
      </c>
      <c r="W1310" s="1" t="s">
        <v>52</v>
      </c>
      <c r="X1310" s="1" t="s">
        <v>52</v>
      </c>
      <c r="Y1310" s="1" t="s">
        <v>52</v>
      </c>
      <c r="Z1310" s="1" t="s">
        <v>52</v>
      </c>
      <c r="AA1310" s="1" t="s">
        <v>52</v>
      </c>
      <c r="AB1310" s="1" t="s">
        <v>52</v>
      </c>
      <c r="AC1310" s="1" t="s">
        <v>52</v>
      </c>
      <c r="AD1310" s="1">
        <v>26</v>
      </c>
      <c r="AE1310" s="1">
        <v>0</v>
      </c>
      <c r="AF1310" s="1">
        <v>3</v>
      </c>
      <c r="AG1310" s="1">
        <v>6</v>
      </c>
      <c r="AH1310" s="1">
        <v>0.5</v>
      </c>
      <c r="AI1310" s="1">
        <v>-16.98</v>
      </c>
      <c r="AJ1310" s="1">
        <v>1</v>
      </c>
      <c r="AK1310" s="1">
        <v>52</v>
      </c>
      <c r="AL1310" s="1">
        <v>13</v>
      </c>
      <c r="AM1310" s="1">
        <v>14</v>
      </c>
      <c r="AN1310" s="1">
        <v>0</v>
      </c>
      <c r="AO1310" s="1">
        <v>0</v>
      </c>
      <c r="AP1310" s="1">
        <v>381</v>
      </c>
      <c r="AQ1310" s="1">
        <v>2</v>
      </c>
      <c r="AR1310" s="1">
        <v>27</v>
      </c>
      <c r="AS1310" s="1">
        <v>24</v>
      </c>
      <c r="AT1310" s="1">
        <v>279</v>
      </c>
      <c r="AU1310" s="1">
        <v>273</v>
      </c>
      <c r="AV1310" s="1">
        <v>111</v>
      </c>
      <c r="AW1310" s="1">
        <v>7</v>
      </c>
      <c r="AX1310" s="1">
        <v>4</v>
      </c>
      <c r="AY1310" t="str">
        <f t="shared" si="220"/>
        <v>2021_01_CAR</v>
      </c>
      <c r="AZ1310" t="str">
        <f t="shared" si="221"/>
        <v>T.Marshall</v>
      </c>
      <c r="BA1310" t="str">
        <f t="shared" si="222"/>
        <v/>
      </c>
      <c r="BB1310" t="str">
        <f t="shared" si="223"/>
        <v>2021_01_CAR</v>
      </c>
      <c r="BC1310" t="str">
        <f t="shared" si="224"/>
        <v/>
      </c>
      <c r="BD1310">
        <f>COUNTIFS($BB$1:BB1310,BB1310,$BC$1:BC1310,"ru")</f>
        <v>3</v>
      </c>
      <c r="BE1310" t="str">
        <f t="shared" si="225"/>
        <v>re</v>
      </c>
      <c r="BF1310">
        <f>COUNTIFS($BB$1:BB1310,BB1310,$BE$1:BE1310,"re")</f>
        <v>4</v>
      </c>
      <c r="BG1310" t="str">
        <f t="shared" si="226"/>
        <v>32021_01_CAR</v>
      </c>
      <c r="BH1310" t="str">
        <f t="shared" si="227"/>
        <v>re42021_01_CAR</v>
      </c>
      <c r="BI1310" t="str">
        <f t="shared" si="228"/>
        <v>2021_01_CART.Marshall</v>
      </c>
      <c r="BJ1310" t="str">
        <f t="shared" si="229"/>
        <v>2021_CAR_T.Marshall</v>
      </c>
      <c r="BK1310" t="str">
        <f>IF(ISERROR(MATCH(LEFT(C1310,5)&amp;B1310&amp;"_"&amp;A1310,$BK$1:BK1309,0)),LEFT(C1310,5)&amp;B1310&amp;"_"&amp;A1310,"")</f>
        <v/>
      </c>
      <c r="BL1310">
        <f>COUNTIFS($B$1:B1310,B1310)-COUNTIFS($B$1:B1310,B1310,$BK$1:BK1310,"")</f>
        <v>12</v>
      </c>
      <c r="BM1310" t="str">
        <f t="shared" si="230"/>
        <v/>
      </c>
    </row>
    <row r="1311" spans="1:65" x14ac:dyDescent="0.25">
      <c r="A1311" s="1" t="s">
        <v>1488</v>
      </c>
      <c r="B1311" s="1" t="s">
        <v>83</v>
      </c>
      <c r="C1311" s="1" t="s">
        <v>1249</v>
      </c>
      <c r="D1311" s="1">
        <v>6.3E-2</v>
      </c>
      <c r="E1311" s="1">
        <v>0.89</v>
      </c>
      <c r="F1311" s="1" t="s">
        <v>1489</v>
      </c>
      <c r="G1311" s="1" t="s">
        <v>52</v>
      </c>
      <c r="H1311" s="1" t="s">
        <v>52</v>
      </c>
      <c r="I1311" s="1" t="s">
        <v>52</v>
      </c>
      <c r="J1311" s="1" t="s">
        <v>52</v>
      </c>
      <c r="K1311" s="1" t="s">
        <v>52</v>
      </c>
      <c r="L1311" s="1" t="s">
        <v>52</v>
      </c>
      <c r="M1311" s="1" t="s">
        <v>52</v>
      </c>
      <c r="N1311" s="1" t="s">
        <v>52</v>
      </c>
      <c r="O1311" s="1" t="s">
        <v>52</v>
      </c>
      <c r="P1311" s="1" t="s">
        <v>52</v>
      </c>
      <c r="Q1311" s="1" t="s">
        <v>52</v>
      </c>
      <c r="R1311" s="1" t="s">
        <v>52</v>
      </c>
      <c r="S1311" s="1" t="s">
        <v>52</v>
      </c>
      <c r="T1311" s="1" t="s">
        <v>52</v>
      </c>
      <c r="U1311" s="1" t="s">
        <v>52</v>
      </c>
      <c r="V1311" s="1" t="s">
        <v>52</v>
      </c>
      <c r="W1311" s="1" t="s">
        <v>52</v>
      </c>
      <c r="X1311" s="1" t="s">
        <v>52</v>
      </c>
      <c r="Y1311" s="1" t="s">
        <v>52</v>
      </c>
      <c r="Z1311" s="1" t="s">
        <v>52</v>
      </c>
      <c r="AA1311" s="1" t="s">
        <v>52</v>
      </c>
      <c r="AB1311" s="1" t="s">
        <v>52</v>
      </c>
      <c r="AC1311" s="1" t="s">
        <v>52</v>
      </c>
      <c r="AD1311" s="1">
        <v>25</v>
      </c>
      <c r="AE1311" s="1">
        <v>0</v>
      </c>
      <c r="AF1311" s="1">
        <v>1</v>
      </c>
      <c r="AG1311" s="1">
        <v>1</v>
      </c>
      <c r="AH1311" s="1">
        <v>1</v>
      </c>
      <c r="AI1311" s="1">
        <v>35.75</v>
      </c>
      <c r="AJ1311" s="1">
        <v>1</v>
      </c>
      <c r="AK1311" s="1">
        <v>11</v>
      </c>
      <c r="AL1311" s="1">
        <v>14</v>
      </c>
      <c r="AM1311" s="1">
        <v>1</v>
      </c>
      <c r="AN1311" s="1">
        <v>0</v>
      </c>
      <c r="AO1311" s="1">
        <v>0</v>
      </c>
      <c r="AP1311" s="1">
        <v>407</v>
      </c>
      <c r="AQ1311" s="1">
        <v>3</v>
      </c>
      <c r="AR1311" s="1">
        <v>33</v>
      </c>
      <c r="AS1311" s="1">
        <v>23</v>
      </c>
      <c r="AT1311" s="1">
        <v>304</v>
      </c>
      <c r="AU1311" s="1">
        <v>269</v>
      </c>
      <c r="AV1311" s="1">
        <v>117</v>
      </c>
      <c r="AW1311" s="1">
        <v>9</v>
      </c>
      <c r="AX1311" s="1">
        <v>5</v>
      </c>
      <c r="AY1311" t="str">
        <f t="shared" si="220"/>
        <v>2021_03_CAR</v>
      </c>
      <c r="AZ1311" t="str">
        <f t="shared" si="221"/>
        <v>A.Erickson</v>
      </c>
      <c r="BA1311" t="str">
        <f t="shared" si="222"/>
        <v/>
      </c>
      <c r="BB1311" t="str">
        <f t="shared" si="223"/>
        <v>2021_03_CAR</v>
      </c>
      <c r="BC1311" t="str">
        <f t="shared" si="224"/>
        <v/>
      </c>
      <c r="BD1311">
        <f>COUNTIFS($BB$1:BB1311,BB1311,$BC$1:BC1311,"ru")</f>
        <v>6</v>
      </c>
      <c r="BE1311" t="str">
        <f t="shared" si="225"/>
        <v>re</v>
      </c>
      <c r="BF1311">
        <f>COUNTIFS($BB$1:BB1311,BB1311,$BE$1:BE1311,"re")</f>
        <v>7</v>
      </c>
      <c r="BG1311" t="str">
        <f t="shared" si="226"/>
        <v>62021_03_CAR</v>
      </c>
      <c r="BH1311" t="str">
        <f t="shared" si="227"/>
        <v>re72021_03_CAR</v>
      </c>
      <c r="BI1311" t="str">
        <f t="shared" si="228"/>
        <v>2021_03_CARA.Erickson</v>
      </c>
      <c r="BJ1311" t="str">
        <f t="shared" si="229"/>
        <v>2021_CAR_A.Erickson</v>
      </c>
      <c r="BK1311" t="str">
        <f>IF(ISERROR(MATCH(LEFT(C1311,5)&amp;B1311&amp;"_"&amp;A1311,$BK$1:BK1310,0)),LEFT(C1311,5)&amp;B1311&amp;"_"&amp;A1311,"")</f>
        <v>2021_CAR_A.Erickson</v>
      </c>
      <c r="BL1311">
        <f>COUNTIFS($B$1:B1311,B1311)-COUNTIFS($B$1:B1311,B1311,$BK$1:BK1311,"")</f>
        <v>13</v>
      </c>
      <c r="BM1311" t="str">
        <f t="shared" si="230"/>
        <v>2021_CAR13</v>
      </c>
    </row>
    <row r="1312" spans="1:65" x14ac:dyDescent="0.25">
      <c r="A1312" s="1" t="s">
        <v>250</v>
      </c>
      <c r="B1312" s="1" t="s">
        <v>62</v>
      </c>
      <c r="C1312" s="1" t="s">
        <v>429</v>
      </c>
      <c r="D1312" s="1">
        <v>4.9000000000000002E-2</v>
      </c>
      <c r="E1312" s="1">
        <v>0.09</v>
      </c>
      <c r="F1312" s="1" t="s">
        <v>671</v>
      </c>
      <c r="G1312" s="1" t="s">
        <v>52</v>
      </c>
      <c r="H1312" s="1" t="s">
        <v>52</v>
      </c>
      <c r="I1312" s="1" t="s">
        <v>52</v>
      </c>
      <c r="J1312" s="1" t="s">
        <v>52</v>
      </c>
      <c r="K1312" s="1" t="s">
        <v>52</v>
      </c>
      <c r="L1312" s="1" t="s">
        <v>52</v>
      </c>
      <c r="M1312" s="1" t="s">
        <v>52</v>
      </c>
      <c r="N1312" s="1" t="s">
        <v>52</v>
      </c>
      <c r="O1312" s="1" t="s">
        <v>52</v>
      </c>
      <c r="P1312" s="1" t="s">
        <v>52</v>
      </c>
      <c r="Q1312" s="1" t="s">
        <v>52</v>
      </c>
      <c r="R1312" s="1" t="s">
        <v>52</v>
      </c>
      <c r="S1312" s="1" t="s">
        <v>52</v>
      </c>
      <c r="T1312" s="1" t="s">
        <v>52</v>
      </c>
      <c r="U1312" s="1" t="s">
        <v>52</v>
      </c>
      <c r="V1312" s="1" t="s">
        <v>52</v>
      </c>
      <c r="W1312" s="1" t="s">
        <v>52</v>
      </c>
      <c r="X1312" s="1" t="s">
        <v>52</v>
      </c>
      <c r="Y1312" s="1" t="s">
        <v>52</v>
      </c>
      <c r="Z1312" s="1" t="s">
        <v>52</v>
      </c>
      <c r="AA1312" s="1" t="s">
        <v>52</v>
      </c>
      <c r="AB1312" s="1" t="s">
        <v>52</v>
      </c>
      <c r="AC1312" s="1" t="s">
        <v>52</v>
      </c>
      <c r="AD1312" s="1">
        <v>25</v>
      </c>
      <c r="AE1312" s="1">
        <v>0</v>
      </c>
      <c r="AF1312" s="1">
        <v>2</v>
      </c>
      <c r="AG1312" s="1">
        <v>6</v>
      </c>
      <c r="AH1312" s="1">
        <v>0.33300000000000002</v>
      </c>
      <c r="AI1312" s="1">
        <v>-65.17</v>
      </c>
      <c r="AJ1312" s="1">
        <v>1</v>
      </c>
      <c r="AK1312" s="1">
        <v>53</v>
      </c>
      <c r="AL1312" s="1">
        <v>1</v>
      </c>
      <c r="AM1312" s="1">
        <v>8</v>
      </c>
      <c r="AN1312" s="1">
        <v>0</v>
      </c>
      <c r="AO1312" s="1">
        <v>0</v>
      </c>
      <c r="AP1312" s="1">
        <v>416</v>
      </c>
      <c r="AQ1312" s="1">
        <v>5</v>
      </c>
      <c r="AR1312" s="1">
        <v>33</v>
      </c>
      <c r="AS1312" s="1">
        <v>21</v>
      </c>
      <c r="AT1312" s="1">
        <v>289</v>
      </c>
      <c r="AU1312" s="1">
        <v>262</v>
      </c>
      <c r="AV1312" s="1">
        <v>136</v>
      </c>
      <c r="AW1312" s="1">
        <v>6</v>
      </c>
      <c r="AX1312" s="1">
        <v>3</v>
      </c>
      <c r="AY1312" t="str">
        <f t="shared" si="220"/>
        <v>2021_01_ARI</v>
      </c>
      <c r="AZ1312" t="str">
        <f t="shared" si="221"/>
        <v>A.Green</v>
      </c>
      <c r="BA1312" t="str">
        <f t="shared" si="222"/>
        <v/>
      </c>
      <c r="BB1312" t="str">
        <f t="shared" si="223"/>
        <v>2021_01_ARI</v>
      </c>
      <c r="BC1312" t="str">
        <f t="shared" si="224"/>
        <v/>
      </c>
      <c r="BD1312">
        <f>COUNTIFS($BB$1:BB1312,BB1312,$BC$1:BC1312,"ru")</f>
        <v>3</v>
      </c>
      <c r="BE1312" t="str">
        <f t="shared" si="225"/>
        <v>re</v>
      </c>
      <c r="BF1312">
        <f>COUNTIFS($BB$1:BB1312,BB1312,$BE$1:BE1312,"re")</f>
        <v>5</v>
      </c>
      <c r="BG1312" t="str">
        <f t="shared" si="226"/>
        <v>32021_01_ARI</v>
      </c>
      <c r="BH1312" t="str">
        <f t="shared" si="227"/>
        <v>re52021_01_ARI</v>
      </c>
      <c r="BI1312" t="str">
        <f t="shared" si="228"/>
        <v>2021_01_ARIA.Green</v>
      </c>
      <c r="BJ1312" t="str">
        <f t="shared" si="229"/>
        <v>2021_ARI_A.Green</v>
      </c>
      <c r="BK1312" t="str">
        <f>IF(ISERROR(MATCH(LEFT(C1312,5)&amp;B1312&amp;"_"&amp;A1312,$BK$1:BK1311,0)),LEFT(C1312,5)&amp;B1312&amp;"_"&amp;A1312,"")</f>
        <v/>
      </c>
      <c r="BL1312">
        <f>COUNTIFS($B$1:B1312,B1312)-COUNTIFS($B$1:B1312,B1312,$BK$1:BK1312,"")</f>
        <v>9</v>
      </c>
      <c r="BM1312" t="str">
        <f t="shared" si="230"/>
        <v/>
      </c>
    </row>
    <row r="1313" spans="1:65" x14ac:dyDescent="0.25">
      <c r="A1313" s="1" t="s">
        <v>301</v>
      </c>
      <c r="B1313" s="1" t="s">
        <v>58</v>
      </c>
      <c r="C1313" s="1" t="s">
        <v>2425</v>
      </c>
      <c r="D1313" s="1">
        <v>4.0000000000000001E-3</v>
      </c>
      <c r="E1313" s="1">
        <v>2.62</v>
      </c>
      <c r="F1313" s="1" t="s">
        <v>2638</v>
      </c>
      <c r="G1313" s="1" t="s">
        <v>52</v>
      </c>
      <c r="H1313" s="1" t="s">
        <v>52</v>
      </c>
      <c r="I1313" s="1" t="s">
        <v>52</v>
      </c>
      <c r="J1313" s="1" t="s">
        <v>52</v>
      </c>
      <c r="K1313" s="1" t="s">
        <v>52</v>
      </c>
      <c r="L1313" s="1" t="s">
        <v>52</v>
      </c>
      <c r="M1313" s="1" t="s">
        <v>52</v>
      </c>
      <c r="N1313" s="1" t="s">
        <v>52</v>
      </c>
      <c r="O1313" s="1" t="s">
        <v>52</v>
      </c>
      <c r="P1313" s="1" t="s">
        <v>52</v>
      </c>
      <c r="Q1313" s="1" t="s">
        <v>52</v>
      </c>
      <c r="R1313" s="1" t="s">
        <v>52</v>
      </c>
      <c r="S1313" s="1" t="s">
        <v>52</v>
      </c>
      <c r="T1313" s="1" t="s">
        <v>52</v>
      </c>
      <c r="U1313" s="1" t="s">
        <v>52</v>
      </c>
      <c r="V1313" s="1" t="s">
        <v>52</v>
      </c>
      <c r="W1313" s="1" t="s">
        <v>52</v>
      </c>
      <c r="X1313" s="1" t="s">
        <v>52</v>
      </c>
      <c r="Y1313" s="1" t="s">
        <v>52</v>
      </c>
      <c r="Z1313" s="1" t="s">
        <v>52</v>
      </c>
      <c r="AA1313" s="1" t="s">
        <v>52</v>
      </c>
      <c r="AB1313" s="1" t="s">
        <v>52</v>
      </c>
      <c r="AC1313" s="1" t="s">
        <v>52</v>
      </c>
      <c r="AD1313" s="1">
        <v>25</v>
      </c>
      <c r="AE1313" s="1">
        <v>0</v>
      </c>
      <c r="AF1313" s="1">
        <v>3</v>
      </c>
      <c r="AG1313" s="1">
        <v>3</v>
      </c>
      <c r="AH1313" s="1">
        <v>1</v>
      </c>
      <c r="AI1313" s="1">
        <v>34.42</v>
      </c>
      <c r="AJ1313" s="1">
        <v>2</v>
      </c>
      <c r="AK1313" s="1">
        <v>4</v>
      </c>
      <c r="AL1313" s="1">
        <v>21</v>
      </c>
      <c r="AM1313" s="1">
        <v>13</v>
      </c>
      <c r="AN1313" s="1">
        <v>0</v>
      </c>
      <c r="AO1313" s="1">
        <v>0</v>
      </c>
      <c r="AP1313" s="1">
        <v>419</v>
      </c>
      <c r="AQ1313" s="1">
        <v>3</v>
      </c>
      <c r="AR1313" s="1">
        <v>23</v>
      </c>
      <c r="AS1313" s="1">
        <v>35</v>
      </c>
      <c r="AT1313" s="1">
        <v>353</v>
      </c>
      <c r="AU1313" s="1">
        <v>385</v>
      </c>
      <c r="AV1313" s="1">
        <v>82</v>
      </c>
      <c r="AW1313" s="1">
        <v>6</v>
      </c>
      <c r="AX1313" s="1">
        <v>4</v>
      </c>
      <c r="AY1313" t="str">
        <f t="shared" si="220"/>
        <v>2021_06_BUF</v>
      </c>
      <c r="AZ1313" t="str">
        <f t="shared" si="221"/>
        <v>D.Knox</v>
      </c>
      <c r="BA1313" t="str">
        <f t="shared" si="222"/>
        <v/>
      </c>
      <c r="BB1313" t="str">
        <f t="shared" si="223"/>
        <v>2021_06_BUF</v>
      </c>
      <c r="BC1313" t="str">
        <f t="shared" si="224"/>
        <v/>
      </c>
      <c r="BD1313">
        <f>COUNTIFS($BB$1:BB1313,BB1313,$BC$1:BC1313,"ru")</f>
        <v>4</v>
      </c>
      <c r="BE1313" t="str">
        <f t="shared" si="225"/>
        <v>re</v>
      </c>
      <c r="BF1313">
        <f>COUNTIFS($BB$1:BB1313,BB1313,$BE$1:BE1313,"re")</f>
        <v>7</v>
      </c>
      <c r="BG1313" t="str">
        <f t="shared" si="226"/>
        <v>42021_06_BUF</v>
      </c>
      <c r="BH1313" t="str">
        <f t="shared" si="227"/>
        <v>re72021_06_BUF</v>
      </c>
      <c r="BI1313" t="str">
        <f t="shared" si="228"/>
        <v>2021_06_BUFD.Knox</v>
      </c>
      <c r="BJ1313" t="str">
        <f t="shared" si="229"/>
        <v>2021_BUF_D.Knox</v>
      </c>
      <c r="BK1313" t="str">
        <f>IF(ISERROR(MATCH(LEFT(C1313,5)&amp;B1313&amp;"_"&amp;A1313,$BK$1:BK1312,0)),LEFT(C1313,5)&amp;B1313&amp;"_"&amp;A1313,"")</f>
        <v/>
      </c>
      <c r="BL1313">
        <f>COUNTIFS($B$1:B1313,B1313)-COUNTIFS($B$1:B1313,B1313,$BK$1:BK1313,"")</f>
        <v>12</v>
      </c>
      <c r="BM1313" t="str">
        <f t="shared" si="230"/>
        <v/>
      </c>
    </row>
    <row r="1314" spans="1:65" x14ac:dyDescent="0.25">
      <c r="A1314" s="1" t="s">
        <v>242</v>
      </c>
      <c r="B1314" s="1" t="s">
        <v>58</v>
      </c>
      <c r="C1314" s="1" t="s">
        <v>2425</v>
      </c>
      <c r="D1314" s="1">
        <v>0.108</v>
      </c>
      <c r="E1314" s="1">
        <v>1.17</v>
      </c>
      <c r="F1314" s="1" t="s">
        <v>2639</v>
      </c>
      <c r="G1314" s="1" t="s">
        <v>52</v>
      </c>
      <c r="H1314" s="1" t="s">
        <v>52</v>
      </c>
      <c r="I1314" s="1" t="s">
        <v>52</v>
      </c>
      <c r="J1314" s="1" t="s">
        <v>52</v>
      </c>
      <c r="K1314" s="1" t="s">
        <v>52</v>
      </c>
      <c r="L1314" s="1" t="s">
        <v>52</v>
      </c>
      <c r="M1314" s="1" t="s">
        <v>52</v>
      </c>
      <c r="N1314" s="1" t="s">
        <v>52</v>
      </c>
      <c r="O1314" s="1" t="s">
        <v>52</v>
      </c>
      <c r="P1314" s="1" t="s">
        <v>52</v>
      </c>
      <c r="Q1314" s="1" t="s">
        <v>52</v>
      </c>
      <c r="R1314" s="1" t="s">
        <v>52</v>
      </c>
      <c r="S1314" s="1" t="s">
        <v>52</v>
      </c>
      <c r="T1314" s="1" t="s">
        <v>52</v>
      </c>
      <c r="U1314" s="1" t="s">
        <v>52</v>
      </c>
      <c r="V1314" s="1" t="s">
        <v>52</v>
      </c>
      <c r="W1314" s="1" t="s">
        <v>52</v>
      </c>
      <c r="X1314" s="1" t="s">
        <v>52</v>
      </c>
      <c r="Y1314" s="1" t="s">
        <v>52</v>
      </c>
      <c r="Z1314" s="1" t="s">
        <v>52</v>
      </c>
      <c r="AA1314" s="1" t="s">
        <v>52</v>
      </c>
      <c r="AB1314" s="1" t="s">
        <v>52</v>
      </c>
      <c r="AC1314" s="1" t="s">
        <v>52</v>
      </c>
      <c r="AD1314" s="1">
        <v>25</v>
      </c>
      <c r="AE1314" s="1">
        <v>0</v>
      </c>
      <c r="AF1314" s="1">
        <v>2</v>
      </c>
      <c r="AG1314" s="1">
        <v>2</v>
      </c>
      <c r="AH1314" s="1">
        <v>1</v>
      </c>
      <c r="AI1314" s="1">
        <v>36.33</v>
      </c>
      <c r="AJ1314" s="1">
        <v>1</v>
      </c>
      <c r="AK1314" s="1">
        <v>13</v>
      </c>
      <c r="AL1314" s="1">
        <v>12</v>
      </c>
      <c r="AM1314" s="1">
        <v>8</v>
      </c>
      <c r="AN1314" s="1">
        <v>0</v>
      </c>
      <c r="AO1314" s="1">
        <v>0</v>
      </c>
      <c r="AP1314" s="1">
        <v>419</v>
      </c>
      <c r="AQ1314" s="1">
        <v>3</v>
      </c>
      <c r="AR1314" s="1">
        <v>23</v>
      </c>
      <c r="AS1314" s="1">
        <v>35</v>
      </c>
      <c r="AT1314" s="1">
        <v>353</v>
      </c>
      <c r="AU1314" s="1">
        <v>385</v>
      </c>
      <c r="AV1314" s="1">
        <v>82</v>
      </c>
      <c r="AW1314" s="1">
        <v>6</v>
      </c>
      <c r="AX1314" s="1">
        <v>4</v>
      </c>
      <c r="AY1314" t="str">
        <f t="shared" si="220"/>
        <v>2021_06_BUF</v>
      </c>
      <c r="AZ1314" t="str">
        <f t="shared" si="221"/>
        <v>G.Davis</v>
      </c>
      <c r="BA1314" t="str">
        <f t="shared" si="222"/>
        <v/>
      </c>
      <c r="BB1314" t="str">
        <f t="shared" si="223"/>
        <v>2021_06_BUF</v>
      </c>
      <c r="BC1314" t="str">
        <f t="shared" si="224"/>
        <v/>
      </c>
      <c r="BD1314">
        <f>COUNTIFS($BB$1:BB1314,BB1314,$BC$1:BC1314,"ru")</f>
        <v>4</v>
      </c>
      <c r="BE1314" t="str">
        <f t="shared" si="225"/>
        <v>re</v>
      </c>
      <c r="BF1314">
        <f>COUNTIFS($BB$1:BB1314,BB1314,$BE$1:BE1314,"re")</f>
        <v>8</v>
      </c>
      <c r="BG1314" t="str">
        <f t="shared" si="226"/>
        <v>42021_06_BUF</v>
      </c>
      <c r="BH1314" t="str">
        <f t="shared" si="227"/>
        <v>re82021_06_BUF</v>
      </c>
      <c r="BI1314" t="str">
        <f t="shared" si="228"/>
        <v>2021_06_BUFG.Davis</v>
      </c>
      <c r="BJ1314" t="str">
        <f t="shared" si="229"/>
        <v>2021_BUF_G.Davis</v>
      </c>
      <c r="BK1314" t="str">
        <f>IF(ISERROR(MATCH(LEFT(C1314,5)&amp;B1314&amp;"_"&amp;A1314,$BK$1:BK1313,0)),LEFT(C1314,5)&amp;B1314&amp;"_"&amp;A1314,"")</f>
        <v/>
      </c>
      <c r="BL1314">
        <f>COUNTIFS($B$1:B1314,B1314)-COUNTIFS($B$1:B1314,B1314,$BK$1:BK1314,"")</f>
        <v>12</v>
      </c>
      <c r="BM1314" t="str">
        <f t="shared" si="230"/>
        <v/>
      </c>
    </row>
    <row r="1315" spans="1:65" x14ac:dyDescent="0.25">
      <c r="A1315" s="1" t="s">
        <v>266</v>
      </c>
      <c r="B1315" s="1" t="s">
        <v>69</v>
      </c>
      <c r="C1315" s="1" t="s">
        <v>2419</v>
      </c>
      <c r="D1315" s="1">
        <v>-1.4E-2</v>
      </c>
      <c r="E1315" s="1">
        <v>0.4</v>
      </c>
      <c r="F1315" s="1" t="s">
        <v>2640</v>
      </c>
      <c r="G1315" s="1" t="s">
        <v>52</v>
      </c>
      <c r="H1315" s="1" t="s">
        <v>52</v>
      </c>
      <c r="I1315" s="1" t="s">
        <v>52</v>
      </c>
      <c r="J1315" s="1" t="s">
        <v>52</v>
      </c>
      <c r="K1315" s="1" t="s">
        <v>52</v>
      </c>
      <c r="L1315" s="1" t="s">
        <v>52</v>
      </c>
      <c r="M1315" s="1" t="s">
        <v>52</v>
      </c>
      <c r="N1315" s="1" t="s">
        <v>52</v>
      </c>
      <c r="O1315" s="1" t="s">
        <v>52</v>
      </c>
      <c r="P1315" s="1" t="s">
        <v>52</v>
      </c>
      <c r="Q1315" s="1" t="s">
        <v>52</v>
      </c>
      <c r="R1315" s="1" t="s">
        <v>52</v>
      </c>
      <c r="S1315" s="1" t="s">
        <v>52</v>
      </c>
      <c r="T1315" s="1" t="s">
        <v>52</v>
      </c>
      <c r="U1315" s="1" t="s">
        <v>52</v>
      </c>
      <c r="V1315" s="1" t="s">
        <v>52</v>
      </c>
      <c r="W1315" s="1" t="s">
        <v>52</v>
      </c>
      <c r="X1315" s="1" t="s">
        <v>52</v>
      </c>
      <c r="Y1315" s="1" t="s">
        <v>52</v>
      </c>
      <c r="Z1315" s="1" t="s">
        <v>52</v>
      </c>
      <c r="AA1315" s="1" t="s">
        <v>52</v>
      </c>
      <c r="AB1315" s="1" t="s">
        <v>52</v>
      </c>
      <c r="AC1315" s="1" t="s">
        <v>52</v>
      </c>
      <c r="AD1315" s="1">
        <v>25</v>
      </c>
      <c r="AE1315" s="1">
        <v>1</v>
      </c>
      <c r="AF1315" s="1">
        <v>2</v>
      </c>
      <c r="AG1315" s="1">
        <v>2</v>
      </c>
      <c r="AH1315" s="1">
        <v>1</v>
      </c>
      <c r="AI1315" s="1">
        <v>45.4</v>
      </c>
      <c r="AJ1315" s="1">
        <v>1</v>
      </c>
      <c r="AK1315" s="1">
        <v>23</v>
      </c>
      <c r="AL1315" s="1">
        <v>2</v>
      </c>
      <c r="AM1315" s="1">
        <v>3</v>
      </c>
      <c r="AN1315" s="1">
        <v>0</v>
      </c>
      <c r="AO1315" s="1">
        <v>0</v>
      </c>
      <c r="AP1315" s="1">
        <v>337</v>
      </c>
      <c r="AQ1315" s="1">
        <v>5</v>
      </c>
      <c r="AR1315" s="1">
        <v>27</v>
      </c>
      <c r="AS1315" s="1">
        <v>15</v>
      </c>
      <c r="AT1315" s="1">
        <v>229</v>
      </c>
      <c r="AU1315" s="1">
        <v>172</v>
      </c>
      <c r="AV1315" s="1">
        <v>120</v>
      </c>
      <c r="AW1315" s="1">
        <v>5</v>
      </c>
      <c r="AX1315" s="1">
        <v>4</v>
      </c>
      <c r="AY1315" t="str">
        <f t="shared" si="220"/>
        <v>2021_06_NE</v>
      </c>
      <c r="AZ1315" t="str">
        <f t="shared" si="221"/>
        <v>H.Henry</v>
      </c>
      <c r="BA1315" t="str">
        <f t="shared" si="222"/>
        <v/>
      </c>
      <c r="BB1315" t="str">
        <f t="shared" si="223"/>
        <v>2021_06_NE</v>
      </c>
      <c r="BC1315" t="str">
        <f t="shared" si="224"/>
        <v/>
      </c>
      <c r="BD1315">
        <f>COUNTIFS($BB$1:BB1315,BB1315,$BC$1:BC1315,"ru")</f>
        <v>4</v>
      </c>
      <c r="BE1315" t="str">
        <f t="shared" si="225"/>
        <v>re</v>
      </c>
      <c r="BF1315">
        <f>COUNTIFS($BB$1:BB1315,BB1315,$BE$1:BE1315,"re")</f>
        <v>7</v>
      </c>
      <c r="BG1315" t="str">
        <f t="shared" si="226"/>
        <v>42021_06_NE</v>
      </c>
      <c r="BH1315" t="str">
        <f t="shared" si="227"/>
        <v>re72021_06_NE</v>
      </c>
      <c r="BI1315" t="str">
        <f t="shared" si="228"/>
        <v>2021_06_NEH.Henry</v>
      </c>
      <c r="BJ1315" t="str">
        <f t="shared" si="229"/>
        <v>2021_NE_H.Henry</v>
      </c>
      <c r="BK1315" t="str">
        <f>IF(ISERROR(MATCH(LEFT(C1315,5)&amp;B1315&amp;"_"&amp;A1315,$BK$1:BK1314,0)),LEFT(C1315,5)&amp;B1315&amp;"_"&amp;A1315,"")</f>
        <v/>
      </c>
      <c r="BL1315">
        <f>COUNTIFS($B$1:B1315,B1315)-COUNTIFS($B$1:B1315,B1315,$BK$1:BK1315,"")</f>
        <v>11</v>
      </c>
      <c r="BM1315" t="str">
        <f t="shared" si="230"/>
        <v/>
      </c>
    </row>
    <row r="1316" spans="1:65" x14ac:dyDescent="0.25">
      <c r="A1316" s="1" t="s">
        <v>268</v>
      </c>
      <c r="B1316" s="1" t="s">
        <v>85</v>
      </c>
      <c r="C1316" s="1" t="s">
        <v>2455</v>
      </c>
      <c r="D1316" s="1">
        <v>3.2000000000000001E-2</v>
      </c>
      <c r="E1316" s="1">
        <v>1.18</v>
      </c>
      <c r="F1316" s="1" t="s">
        <v>2641</v>
      </c>
      <c r="G1316" s="1" t="s">
        <v>52</v>
      </c>
      <c r="H1316" s="1" t="s">
        <v>52</v>
      </c>
      <c r="I1316" s="1" t="s">
        <v>52</v>
      </c>
      <c r="J1316" s="1" t="s">
        <v>52</v>
      </c>
      <c r="K1316" s="1" t="s">
        <v>52</v>
      </c>
      <c r="L1316" s="1" t="s">
        <v>52</v>
      </c>
      <c r="M1316" s="1" t="s">
        <v>52</v>
      </c>
      <c r="N1316" s="1" t="s">
        <v>52</v>
      </c>
      <c r="O1316" s="1" t="s">
        <v>52</v>
      </c>
      <c r="P1316" s="1" t="s">
        <v>52</v>
      </c>
      <c r="Q1316" s="1" t="s">
        <v>52</v>
      </c>
      <c r="R1316" s="1" t="s">
        <v>52</v>
      </c>
      <c r="S1316" s="1" t="s">
        <v>52</v>
      </c>
      <c r="T1316" s="1" t="s">
        <v>52</v>
      </c>
      <c r="U1316" s="1" t="s">
        <v>52</v>
      </c>
      <c r="V1316" s="1" t="s">
        <v>52</v>
      </c>
      <c r="W1316" s="1" t="s">
        <v>52</v>
      </c>
      <c r="X1316" s="1" t="s">
        <v>52</v>
      </c>
      <c r="Y1316" s="1" t="s">
        <v>52</v>
      </c>
      <c r="Z1316" s="1" t="s">
        <v>52</v>
      </c>
      <c r="AA1316" s="1" t="s">
        <v>52</v>
      </c>
      <c r="AB1316" s="1" t="s">
        <v>52</v>
      </c>
      <c r="AC1316" s="1" t="s">
        <v>52</v>
      </c>
      <c r="AD1316" s="1">
        <v>25</v>
      </c>
      <c r="AE1316" s="1">
        <v>1</v>
      </c>
      <c r="AF1316" s="1">
        <v>4</v>
      </c>
      <c r="AG1316" s="1">
        <v>7</v>
      </c>
      <c r="AH1316" s="1">
        <v>0.57099999999999995</v>
      </c>
      <c r="AI1316" s="1">
        <v>-14.14</v>
      </c>
      <c r="AJ1316" s="1">
        <v>2</v>
      </c>
      <c r="AK1316" s="1">
        <v>54</v>
      </c>
      <c r="AL1316" s="1">
        <v>7</v>
      </c>
      <c r="AM1316" s="1">
        <v>13</v>
      </c>
      <c r="AN1316" s="1">
        <v>0</v>
      </c>
      <c r="AO1316" s="1">
        <v>0</v>
      </c>
      <c r="AP1316" s="1">
        <v>208</v>
      </c>
      <c r="AQ1316" s="1">
        <v>1</v>
      </c>
      <c r="AR1316" s="1">
        <v>12</v>
      </c>
      <c r="AS1316" s="1">
        <v>22</v>
      </c>
      <c r="AT1316" s="1">
        <v>195</v>
      </c>
      <c r="AU1316" s="1">
        <v>254</v>
      </c>
      <c r="AV1316" s="1">
        <v>26</v>
      </c>
      <c r="AW1316" s="1">
        <v>1</v>
      </c>
      <c r="AX1316" s="1">
        <v>0</v>
      </c>
      <c r="AY1316" t="str">
        <f t="shared" si="220"/>
        <v>2021_06_LAC</v>
      </c>
      <c r="AZ1316" t="str">
        <f t="shared" si="221"/>
        <v>J.Cook</v>
      </c>
      <c r="BA1316" t="str">
        <f t="shared" si="222"/>
        <v/>
      </c>
      <c r="BB1316" t="str">
        <f t="shared" si="223"/>
        <v>2021_06_LAC</v>
      </c>
      <c r="BC1316" t="str">
        <f t="shared" si="224"/>
        <v/>
      </c>
      <c r="BD1316">
        <f>COUNTIFS($BB$1:BB1316,BB1316,$BC$1:BC1316,"ru")</f>
        <v>3</v>
      </c>
      <c r="BE1316" t="str">
        <f t="shared" si="225"/>
        <v>re</v>
      </c>
      <c r="BF1316">
        <f>COUNTIFS($BB$1:BB1316,BB1316,$BE$1:BE1316,"re")</f>
        <v>4</v>
      </c>
      <c r="BG1316" t="str">
        <f t="shared" si="226"/>
        <v>32021_06_LAC</v>
      </c>
      <c r="BH1316" t="str">
        <f t="shared" si="227"/>
        <v>re42021_06_LAC</v>
      </c>
      <c r="BI1316" t="str">
        <f t="shared" si="228"/>
        <v>2021_06_LACJ.Cook</v>
      </c>
      <c r="BJ1316" t="str">
        <f t="shared" si="229"/>
        <v>2021_LAC_J.Cook</v>
      </c>
      <c r="BK1316" t="str">
        <f>IF(ISERROR(MATCH(LEFT(C1316,5)&amp;B1316&amp;"_"&amp;A1316,$BK$1:BK1315,0)),LEFT(C1316,5)&amp;B1316&amp;"_"&amp;A1316,"")</f>
        <v/>
      </c>
      <c r="BL1316">
        <f>COUNTIFS($B$1:B1316,B1316)-COUNTIFS($B$1:B1316,B1316,$BK$1:BK1316,"")</f>
        <v>14</v>
      </c>
      <c r="BM1316" t="str">
        <f t="shared" si="230"/>
        <v/>
      </c>
    </row>
    <row r="1317" spans="1:65" x14ac:dyDescent="0.25">
      <c r="A1317" s="1" t="s">
        <v>251</v>
      </c>
      <c r="B1317" s="1" t="s">
        <v>98</v>
      </c>
      <c r="C1317" s="1" t="s">
        <v>1245</v>
      </c>
      <c r="D1317" s="1">
        <v>0.04</v>
      </c>
      <c r="E1317" s="1">
        <v>2.39</v>
      </c>
      <c r="F1317" s="1" t="s">
        <v>1490</v>
      </c>
      <c r="G1317" s="1" t="s">
        <v>52</v>
      </c>
      <c r="H1317" s="1" t="s">
        <v>52</v>
      </c>
      <c r="I1317" s="1" t="s">
        <v>52</v>
      </c>
      <c r="J1317" s="1" t="s">
        <v>52</v>
      </c>
      <c r="K1317" s="1" t="s">
        <v>52</v>
      </c>
      <c r="L1317" s="1" t="s">
        <v>52</v>
      </c>
      <c r="M1317" s="1" t="s">
        <v>52</v>
      </c>
      <c r="N1317" s="1" t="s">
        <v>52</v>
      </c>
      <c r="O1317" s="1" t="s">
        <v>52</v>
      </c>
      <c r="P1317" s="1" t="s">
        <v>52</v>
      </c>
      <c r="Q1317" s="1" t="s">
        <v>52</v>
      </c>
      <c r="R1317" s="1" t="s">
        <v>52</v>
      </c>
      <c r="S1317" s="1" t="s">
        <v>52</v>
      </c>
      <c r="T1317" s="1" t="s">
        <v>52</v>
      </c>
      <c r="U1317" s="1" t="s">
        <v>52</v>
      </c>
      <c r="V1317" s="1" t="s">
        <v>52</v>
      </c>
      <c r="W1317" s="1" t="s">
        <v>52</v>
      </c>
      <c r="X1317" s="1" t="s">
        <v>52</v>
      </c>
      <c r="Y1317" s="1" t="s">
        <v>52</v>
      </c>
      <c r="Z1317" s="1" t="s">
        <v>52</v>
      </c>
      <c r="AA1317" s="1" t="s">
        <v>52</v>
      </c>
      <c r="AB1317" s="1" t="s">
        <v>52</v>
      </c>
      <c r="AC1317" s="1" t="s">
        <v>52</v>
      </c>
      <c r="AD1317" s="1">
        <v>25</v>
      </c>
      <c r="AE1317" s="1">
        <v>0</v>
      </c>
      <c r="AF1317" s="1">
        <v>3</v>
      </c>
      <c r="AG1317" s="1">
        <v>4</v>
      </c>
      <c r="AH1317" s="1">
        <v>0.75</v>
      </c>
      <c r="AI1317" s="1">
        <v>-8.35</v>
      </c>
      <c r="AJ1317" s="1">
        <v>1</v>
      </c>
      <c r="AK1317" s="1">
        <v>10</v>
      </c>
      <c r="AL1317" s="1">
        <v>16</v>
      </c>
      <c r="AM1317" s="1">
        <v>18</v>
      </c>
      <c r="AN1317" s="1">
        <v>0</v>
      </c>
      <c r="AO1317" s="1">
        <v>0</v>
      </c>
      <c r="AP1317" s="1">
        <v>342</v>
      </c>
      <c r="AQ1317" s="1">
        <v>1</v>
      </c>
      <c r="AR1317" s="1">
        <v>15</v>
      </c>
      <c r="AS1317" s="1">
        <v>38</v>
      </c>
      <c r="AT1317" s="1">
        <v>318</v>
      </c>
      <c r="AU1317" s="1">
        <v>314</v>
      </c>
      <c r="AV1317" s="1">
        <v>45</v>
      </c>
      <c r="AW1317" s="1">
        <v>0</v>
      </c>
      <c r="AX1317" s="1">
        <v>0</v>
      </c>
      <c r="AY1317" t="str">
        <f t="shared" si="220"/>
        <v>2021_03_PIT</v>
      </c>
      <c r="AZ1317" t="str">
        <f t="shared" si="221"/>
        <v>J.Smith-Schuster</v>
      </c>
      <c r="BA1317" t="str">
        <f t="shared" si="222"/>
        <v/>
      </c>
      <c r="BB1317" t="str">
        <f t="shared" si="223"/>
        <v>2021_03_PIT</v>
      </c>
      <c r="BC1317" t="str">
        <f t="shared" si="224"/>
        <v/>
      </c>
      <c r="BD1317">
        <f>COUNTIFS($BB$1:BB1317,BB1317,$BC$1:BC1317,"ru")</f>
        <v>1</v>
      </c>
      <c r="BE1317" t="str">
        <f t="shared" si="225"/>
        <v>re</v>
      </c>
      <c r="BF1317">
        <f>COUNTIFS($BB$1:BB1317,BB1317,$BE$1:BE1317,"re")</f>
        <v>4</v>
      </c>
      <c r="BG1317" t="str">
        <f t="shared" si="226"/>
        <v>12021_03_PIT</v>
      </c>
      <c r="BH1317" t="str">
        <f t="shared" si="227"/>
        <v>re42021_03_PIT</v>
      </c>
      <c r="BI1317" t="str">
        <f t="shared" si="228"/>
        <v>2021_03_PITJ.Smith-Schuster</v>
      </c>
      <c r="BJ1317" t="str">
        <f t="shared" si="229"/>
        <v>2021_PIT_J.Smith-Schuster</v>
      </c>
      <c r="BK1317" t="str">
        <f>IF(ISERROR(MATCH(LEFT(C1317,5)&amp;B1317&amp;"_"&amp;A1317,$BK$1:BK1316,0)),LEFT(C1317,5)&amp;B1317&amp;"_"&amp;A1317,"")</f>
        <v/>
      </c>
      <c r="BL1317">
        <f>COUNTIFS($B$1:B1317,B1317)-COUNTIFS($B$1:B1317,B1317,$BK$1:BK1317,"")</f>
        <v>11</v>
      </c>
      <c r="BM1317" t="str">
        <f t="shared" si="230"/>
        <v/>
      </c>
    </row>
    <row r="1318" spans="1:65" x14ac:dyDescent="0.25">
      <c r="A1318" s="1" t="s">
        <v>1116</v>
      </c>
      <c r="B1318" s="1" t="s">
        <v>99</v>
      </c>
      <c r="C1318" s="1" t="s">
        <v>2056</v>
      </c>
      <c r="D1318" s="1">
        <v>-0.48899999999999999</v>
      </c>
      <c r="E1318" s="1">
        <v>6.37</v>
      </c>
      <c r="F1318" s="1" t="s">
        <v>2279</v>
      </c>
      <c r="G1318" s="1" t="s">
        <v>52</v>
      </c>
      <c r="H1318" s="1" t="s">
        <v>52</v>
      </c>
      <c r="I1318" s="1" t="s">
        <v>52</v>
      </c>
      <c r="J1318" s="1" t="s">
        <v>52</v>
      </c>
      <c r="K1318" s="1" t="s">
        <v>52</v>
      </c>
      <c r="L1318" s="1" t="s">
        <v>52</v>
      </c>
      <c r="M1318" s="1" t="s">
        <v>52</v>
      </c>
      <c r="N1318" s="1" t="s">
        <v>52</v>
      </c>
      <c r="O1318" s="1" t="s">
        <v>52</v>
      </c>
      <c r="P1318" s="1" t="s">
        <v>52</v>
      </c>
      <c r="Q1318" s="1" t="s">
        <v>52</v>
      </c>
      <c r="R1318" s="1" t="s">
        <v>52</v>
      </c>
      <c r="S1318" s="1" t="s">
        <v>52</v>
      </c>
      <c r="T1318" s="1" t="s">
        <v>52</v>
      </c>
      <c r="U1318" s="1" t="s">
        <v>52</v>
      </c>
      <c r="V1318" s="1" t="s">
        <v>52</v>
      </c>
      <c r="W1318" s="1" t="s">
        <v>52</v>
      </c>
      <c r="X1318" s="1" t="s">
        <v>52</v>
      </c>
      <c r="Y1318" s="1" t="s">
        <v>52</v>
      </c>
      <c r="Z1318" s="1" t="s">
        <v>52</v>
      </c>
      <c r="AA1318" s="1" t="s">
        <v>52</v>
      </c>
      <c r="AB1318" s="1" t="s">
        <v>52</v>
      </c>
      <c r="AC1318" s="1" t="s">
        <v>52</v>
      </c>
      <c r="AD1318" s="1">
        <v>25</v>
      </c>
      <c r="AE1318" s="1">
        <v>1</v>
      </c>
      <c r="AF1318" s="1">
        <v>2</v>
      </c>
      <c r="AG1318" s="1">
        <v>3</v>
      </c>
      <c r="AH1318" s="1">
        <v>0.66600000000000004</v>
      </c>
      <c r="AI1318" s="1">
        <v>14.22</v>
      </c>
      <c r="AJ1318" s="1">
        <v>2</v>
      </c>
      <c r="AK1318" s="1">
        <v>23</v>
      </c>
      <c r="AL1318" s="1">
        <v>2</v>
      </c>
      <c r="AM1318" s="1">
        <v>10</v>
      </c>
      <c r="AN1318" s="1">
        <v>0</v>
      </c>
      <c r="AO1318" s="1">
        <v>0</v>
      </c>
      <c r="AP1318" s="1">
        <v>374</v>
      </c>
      <c r="AQ1318" s="1">
        <v>2</v>
      </c>
      <c r="AR1318" s="1">
        <v>18</v>
      </c>
      <c r="AS1318" s="1">
        <v>24</v>
      </c>
      <c r="AT1318" s="1">
        <v>288</v>
      </c>
      <c r="AU1318" s="1">
        <v>336</v>
      </c>
      <c r="AV1318" s="1">
        <v>106</v>
      </c>
      <c r="AW1318" s="1">
        <v>2</v>
      </c>
      <c r="AX1318" s="1">
        <v>1</v>
      </c>
      <c r="AY1318" t="str">
        <f t="shared" si="220"/>
        <v>2021_05_DEN</v>
      </c>
      <c r="AZ1318" t="str">
        <f t="shared" si="221"/>
        <v>K.Hinton</v>
      </c>
      <c r="BA1318" t="str">
        <f t="shared" si="222"/>
        <v/>
      </c>
      <c r="BB1318" t="str">
        <f t="shared" si="223"/>
        <v>2021_05_DEN</v>
      </c>
      <c r="BC1318" t="str">
        <f t="shared" si="224"/>
        <v/>
      </c>
      <c r="BD1318">
        <f>COUNTIFS($BB$1:BB1318,BB1318,$BC$1:BC1318,"ru")</f>
        <v>2</v>
      </c>
      <c r="BE1318" t="str">
        <f t="shared" si="225"/>
        <v>re</v>
      </c>
      <c r="BF1318">
        <f>COUNTIFS($BB$1:BB1318,BB1318,$BE$1:BE1318,"re")</f>
        <v>5</v>
      </c>
      <c r="BG1318" t="str">
        <f t="shared" si="226"/>
        <v>22021_05_DEN</v>
      </c>
      <c r="BH1318" t="str">
        <f t="shared" si="227"/>
        <v>re52021_05_DEN</v>
      </c>
      <c r="BI1318" t="str">
        <f t="shared" si="228"/>
        <v>2021_05_DENK.Hinton</v>
      </c>
      <c r="BJ1318" t="str">
        <f t="shared" si="229"/>
        <v>2021_DEN_K.Hinton</v>
      </c>
      <c r="BK1318" t="str">
        <f>IF(ISERROR(MATCH(LEFT(C1318,5)&amp;B1318&amp;"_"&amp;A1318,$BK$1:BK1317,0)),LEFT(C1318,5)&amp;B1318&amp;"_"&amp;A1318,"")</f>
        <v/>
      </c>
      <c r="BL1318">
        <f>COUNTIFS($B$1:B1318,B1318)-COUNTIFS($B$1:B1318,B1318,$BK$1:BK1318,"")</f>
        <v>11</v>
      </c>
      <c r="BM1318" t="str">
        <f t="shared" si="230"/>
        <v/>
      </c>
    </row>
    <row r="1319" spans="1:65" x14ac:dyDescent="0.25">
      <c r="A1319" s="1" t="s">
        <v>284</v>
      </c>
      <c r="B1319" s="1" t="s">
        <v>105</v>
      </c>
      <c r="C1319" s="1" t="s">
        <v>837</v>
      </c>
      <c r="D1319" s="1">
        <v>6.6000000000000003E-2</v>
      </c>
      <c r="E1319" s="1">
        <v>-7.0000000000000007E-2</v>
      </c>
      <c r="F1319" s="1" t="s">
        <v>1080</v>
      </c>
      <c r="G1319" s="1" t="s">
        <v>52</v>
      </c>
      <c r="H1319" s="1" t="s">
        <v>52</v>
      </c>
      <c r="I1319" s="1" t="s">
        <v>52</v>
      </c>
      <c r="J1319" s="1" t="s">
        <v>52</v>
      </c>
      <c r="K1319" s="1" t="s">
        <v>52</v>
      </c>
      <c r="L1319" s="1" t="s">
        <v>52</v>
      </c>
      <c r="M1319" s="1" t="s">
        <v>52</v>
      </c>
      <c r="N1319" s="1" t="s">
        <v>52</v>
      </c>
      <c r="O1319" s="1" t="s">
        <v>52</v>
      </c>
      <c r="P1319" s="1" t="s">
        <v>52</v>
      </c>
      <c r="Q1319" s="1" t="s">
        <v>52</v>
      </c>
      <c r="R1319" s="1" t="s">
        <v>52</v>
      </c>
      <c r="S1319" s="1" t="s">
        <v>52</v>
      </c>
      <c r="T1319" s="1" t="s">
        <v>52</v>
      </c>
      <c r="U1319" s="1" t="s">
        <v>52</v>
      </c>
      <c r="V1319" s="1" t="s">
        <v>52</v>
      </c>
      <c r="W1319" s="1" t="s">
        <v>52</v>
      </c>
      <c r="X1319" s="1" t="s">
        <v>52</v>
      </c>
      <c r="Y1319" s="1" t="s">
        <v>52</v>
      </c>
      <c r="Z1319" s="1" t="s">
        <v>52</v>
      </c>
      <c r="AA1319" s="1" t="s">
        <v>52</v>
      </c>
      <c r="AB1319" s="1" t="s">
        <v>52</v>
      </c>
      <c r="AC1319" s="1" t="s">
        <v>52</v>
      </c>
      <c r="AD1319" s="1">
        <v>25</v>
      </c>
      <c r="AE1319" s="1">
        <v>0</v>
      </c>
      <c r="AF1319" s="1">
        <v>2</v>
      </c>
      <c r="AG1319" s="1">
        <v>2</v>
      </c>
      <c r="AH1319" s="1">
        <v>1</v>
      </c>
      <c r="AI1319" s="1">
        <v>28.08</v>
      </c>
      <c r="AJ1319" s="1">
        <v>2</v>
      </c>
      <c r="AK1319" s="1">
        <v>23</v>
      </c>
      <c r="AL1319" s="1">
        <v>2</v>
      </c>
      <c r="AM1319" s="1">
        <v>4</v>
      </c>
      <c r="AN1319" s="1">
        <v>0</v>
      </c>
      <c r="AO1319" s="1">
        <v>0</v>
      </c>
      <c r="AP1319" s="1">
        <v>391</v>
      </c>
      <c r="AQ1319" s="1">
        <v>2</v>
      </c>
      <c r="AR1319" s="1">
        <v>28</v>
      </c>
      <c r="AS1319" s="1">
        <v>22</v>
      </c>
      <c r="AT1319" s="1">
        <v>249</v>
      </c>
      <c r="AU1319" s="1">
        <v>359</v>
      </c>
      <c r="AV1319" s="1">
        <v>163</v>
      </c>
      <c r="AW1319" s="1">
        <v>6</v>
      </c>
      <c r="AX1319" s="1">
        <v>2</v>
      </c>
      <c r="AY1319" t="str">
        <f t="shared" si="220"/>
        <v>2021_02_NYG</v>
      </c>
      <c r="AZ1319" t="str">
        <f t="shared" si="221"/>
        <v>K.Rudolph</v>
      </c>
      <c r="BA1319" t="str">
        <f t="shared" si="222"/>
        <v/>
      </c>
      <c r="BB1319" t="str">
        <f t="shared" si="223"/>
        <v>2021_02_NYG</v>
      </c>
      <c r="BC1319" t="str">
        <f t="shared" si="224"/>
        <v/>
      </c>
      <c r="BD1319">
        <f>COUNTIFS($BB$1:BB1319,BB1319,$BC$1:BC1319,"ru")</f>
        <v>6</v>
      </c>
      <c r="BE1319" t="str">
        <f t="shared" si="225"/>
        <v>re</v>
      </c>
      <c r="BF1319">
        <f>COUNTIFS($BB$1:BB1319,BB1319,$BE$1:BE1319,"re")</f>
        <v>6</v>
      </c>
      <c r="BG1319" t="str">
        <f t="shared" si="226"/>
        <v>62021_02_NYG</v>
      </c>
      <c r="BH1319" t="str">
        <f t="shared" si="227"/>
        <v>re62021_02_NYG</v>
      </c>
      <c r="BI1319" t="str">
        <f t="shared" si="228"/>
        <v>2021_02_NYGK.Rudolph</v>
      </c>
      <c r="BJ1319" t="str">
        <f t="shared" si="229"/>
        <v>2021_NYG_K.Rudolph</v>
      </c>
      <c r="BK1319" t="str">
        <f>IF(ISERROR(MATCH(LEFT(C1319,5)&amp;B1319&amp;"_"&amp;A1319,$BK$1:BK1318,0)),LEFT(C1319,5)&amp;B1319&amp;"_"&amp;A1319,"")</f>
        <v>2021_NYG_K.Rudolph</v>
      </c>
      <c r="BL1319">
        <f>COUNTIFS($B$1:B1319,B1319)-COUNTIFS($B$1:B1319,B1319,$BK$1:BK1319,"")</f>
        <v>16</v>
      </c>
      <c r="BM1319" t="str">
        <f t="shared" si="230"/>
        <v>2021_NYG16</v>
      </c>
    </row>
    <row r="1320" spans="1:65" x14ac:dyDescent="0.25">
      <c r="A1320" s="1" t="s">
        <v>207</v>
      </c>
      <c r="B1320" s="1" t="s">
        <v>91</v>
      </c>
      <c r="C1320" s="1" t="s">
        <v>2064</v>
      </c>
      <c r="D1320" s="1">
        <v>3.3000000000000002E-2</v>
      </c>
      <c r="E1320" s="1">
        <v>0.15</v>
      </c>
      <c r="F1320" s="1" t="s">
        <v>2280</v>
      </c>
      <c r="G1320" s="1" t="s">
        <v>52</v>
      </c>
      <c r="H1320" s="1" t="s">
        <v>52</v>
      </c>
      <c r="I1320" s="1" t="s">
        <v>52</v>
      </c>
      <c r="J1320" s="1" t="s">
        <v>52</v>
      </c>
      <c r="K1320" s="1" t="s">
        <v>52</v>
      </c>
      <c r="L1320" s="1" t="s">
        <v>52</v>
      </c>
      <c r="M1320" s="1" t="s">
        <v>52</v>
      </c>
      <c r="N1320" s="1" t="s">
        <v>52</v>
      </c>
      <c r="O1320" s="1" t="s">
        <v>52</v>
      </c>
      <c r="P1320" s="1" t="s">
        <v>52</v>
      </c>
      <c r="Q1320" s="1" t="s">
        <v>52</v>
      </c>
      <c r="R1320" s="1" t="s">
        <v>52</v>
      </c>
      <c r="S1320" s="1" t="s">
        <v>52</v>
      </c>
      <c r="T1320" s="1" t="s">
        <v>52</v>
      </c>
      <c r="U1320" s="1" t="s">
        <v>52</v>
      </c>
      <c r="V1320" s="1" t="s">
        <v>52</v>
      </c>
      <c r="W1320" s="1" t="s">
        <v>52</v>
      </c>
      <c r="X1320" s="1" t="s">
        <v>52</v>
      </c>
      <c r="Y1320" s="1" t="s">
        <v>52</v>
      </c>
      <c r="Z1320" s="1" t="s">
        <v>52</v>
      </c>
      <c r="AA1320" s="1" t="s">
        <v>52</v>
      </c>
      <c r="AB1320" s="1" t="s">
        <v>52</v>
      </c>
      <c r="AC1320" s="1" t="s">
        <v>52</v>
      </c>
      <c r="AD1320" s="1">
        <v>25</v>
      </c>
      <c r="AE1320" s="1">
        <v>0</v>
      </c>
      <c r="AF1320" s="1">
        <v>1</v>
      </c>
      <c r="AG1320" s="1">
        <v>6</v>
      </c>
      <c r="AH1320" s="1">
        <v>0.16600000000000001</v>
      </c>
      <c r="AI1320" s="1">
        <v>-150.66999999999999</v>
      </c>
      <c r="AJ1320" s="1">
        <v>1</v>
      </c>
      <c r="AK1320" s="1">
        <v>91</v>
      </c>
      <c r="AL1320" s="1">
        <v>2</v>
      </c>
      <c r="AM1320" s="1">
        <v>20</v>
      </c>
      <c r="AN1320" s="1">
        <v>0</v>
      </c>
      <c r="AO1320" s="1">
        <v>0</v>
      </c>
      <c r="AP1320" s="1">
        <v>454</v>
      </c>
      <c r="AQ1320" s="1">
        <v>4</v>
      </c>
      <c r="AR1320" s="1">
        <v>31</v>
      </c>
      <c r="AS1320" s="1">
        <v>23</v>
      </c>
      <c r="AT1320" s="1">
        <v>273</v>
      </c>
      <c r="AU1320" s="1">
        <v>251</v>
      </c>
      <c r="AV1320" s="1">
        <v>198</v>
      </c>
      <c r="AW1320" s="1">
        <v>11</v>
      </c>
      <c r="AX1320" s="1">
        <v>9</v>
      </c>
      <c r="AY1320" t="str">
        <f t="shared" si="220"/>
        <v>2021_05_JAX</v>
      </c>
      <c r="AZ1320" t="str">
        <f t="shared" si="221"/>
        <v>M.Jones</v>
      </c>
      <c r="BA1320" t="str">
        <f t="shared" si="222"/>
        <v/>
      </c>
      <c r="BB1320" t="str">
        <f t="shared" si="223"/>
        <v>2021_05_JAX</v>
      </c>
      <c r="BC1320" t="str">
        <f t="shared" si="224"/>
        <v/>
      </c>
      <c r="BD1320">
        <f>COUNTIFS($BB$1:BB1320,BB1320,$BC$1:BC1320,"ru")</f>
        <v>4</v>
      </c>
      <c r="BE1320" t="str">
        <f t="shared" si="225"/>
        <v>re</v>
      </c>
      <c r="BF1320">
        <f>COUNTIFS($BB$1:BB1320,BB1320,$BE$1:BE1320,"re")</f>
        <v>6</v>
      </c>
      <c r="BG1320" t="str">
        <f t="shared" si="226"/>
        <v>42021_05_JAX</v>
      </c>
      <c r="BH1320" t="str">
        <f t="shared" si="227"/>
        <v>re62021_05_JAX</v>
      </c>
      <c r="BI1320" t="str">
        <f t="shared" si="228"/>
        <v>2021_05_JAXM.Jones</v>
      </c>
      <c r="BJ1320" t="str">
        <f t="shared" si="229"/>
        <v>2021_JAX_M.Jones</v>
      </c>
      <c r="BK1320" t="str">
        <f>IF(ISERROR(MATCH(LEFT(C1320,5)&amp;B1320&amp;"_"&amp;A1320,$BK$1:BK1319,0)),LEFT(C1320,5)&amp;B1320&amp;"_"&amp;A1320,"")</f>
        <v/>
      </c>
      <c r="BL1320">
        <f>COUNTIFS($B$1:B1320,B1320)-COUNTIFS($B$1:B1320,B1320,$BK$1:BK1320,"")</f>
        <v>11</v>
      </c>
      <c r="BM1320" t="str">
        <f t="shared" si="230"/>
        <v/>
      </c>
    </row>
    <row r="1321" spans="1:65" x14ac:dyDescent="0.25">
      <c r="A1321" s="1" t="s">
        <v>1904</v>
      </c>
      <c r="B1321" s="1" t="s">
        <v>95</v>
      </c>
      <c r="C1321" s="1" t="s">
        <v>2069</v>
      </c>
      <c r="D1321" s="1">
        <v>0.04</v>
      </c>
      <c r="E1321" s="1">
        <v>0.93</v>
      </c>
      <c r="F1321" s="1" t="s">
        <v>2281</v>
      </c>
      <c r="G1321" s="1" t="s">
        <v>52</v>
      </c>
      <c r="H1321" s="1" t="s">
        <v>52</v>
      </c>
      <c r="I1321" s="1" t="s">
        <v>52</v>
      </c>
      <c r="J1321" s="1" t="s">
        <v>52</v>
      </c>
      <c r="K1321" s="1" t="s">
        <v>52</v>
      </c>
      <c r="L1321" s="1" t="s">
        <v>52</v>
      </c>
      <c r="M1321" s="1" t="s">
        <v>52</v>
      </c>
      <c r="N1321" s="1" t="s">
        <v>52</v>
      </c>
      <c r="O1321" s="1" t="s">
        <v>52</v>
      </c>
      <c r="P1321" s="1" t="s">
        <v>52</v>
      </c>
      <c r="Q1321" s="1" t="s">
        <v>52</v>
      </c>
      <c r="R1321" s="1" t="s">
        <v>52</v>
      </c>
      <c r="S1321" s="1" t="s">
        <v>52</v>
      </c>
      <c r="T1321" s="1" t="s">
        <v>52</v>
      </c>
      <c r="U1321" s="1" t="s">
        <v>52</v>
      </c>
      <c r="V1321" s="1" t="s">
        <v>52</v>
      </c>
      <c r="W1321" s="1" t="s">
        <v>52</v>
      </c>
      <c r="X1321" s="1" t="s">
        <v>52</v>
      </c>
      <c r="Y1321" s="1" t="s">
        <v>52</v>
      </c>
      <c r="Z1321" s="1" t="s">
        <v>52</v>
      </c>
      <c r="AA1321" s="1" t="s">
        <v>52</v>
      </c>
      <c r="AB1321" s="1" t="s">
        <v>52</v>
      </c>
      <c r="AC1321" s="1" t="s">
        <v>52</v>
      </c>
      <c r="AD1321" s="1">
        <v>25</v>
      </c>
      <c r="AE1321" s="1">
        <v>0</v>
      </c>
      <c r="AF1321" s="1">
        <v>2</v>
      </c>
      <c r="AG1321" s="1">
        <v>2</v>
      </c>
      <c r="AH1321" s="1">
        <v>1</v>
      </c>
      <c r="AI1321" s="1">
        <v>31.07</v>
      </c>
      <c r="AJ1321" s="1">
        <v>0</v>
      </c>
      <c r="AK1321" s="1">
        <v>21</v>
      </c>
      <c r="AL1321" s="1">
        <v>4</v>
      </c>
      <c r="AM1321" s="1">
        <v>4</v>
      </c>
      <c r="AN1321" s="1">
        <v>0</v>
      </c>
      <c r="AO1321" s="1">
        <v>0</v>
      </c>
      <c r="AP1321" s="1">
        <v>338</v>
      </c>
      <c r="AQ1321" s="1">
        <v>1</v>
      </c>
      <c r="AR1321" s="1">
        <v>28</v>
      </c>
      <c r="AS1321" s="1">
        <v>15</v>
      </c>
      <c r="AT1321" s="1">
        <v>192</v>
      </c>
      <c r="AU1321" s="1">
        <v>261</v>
      </c>
      <c r="AV1321" s="1">
        <v>152</v>
      </c>
      <c r="AW1321" s="1">
        <v>4</v>
      </c>
      <c r="AX1321" s="1">
        <v>1</v>
      </c>
      <c r="AY1321" t="str">
        <f t="shared" si="220"/>
        <v>2021_05_SF</v>
      </c>
      <c r="AZ1321" t="str">
        <f t="shared" si="221"/>
        <v>R.Dwelley</v>
      </c>
      <c r="BA1321" t="str">
        <f t="shared" si="222"/>
        <v/>
      </c>
      <c r="BB1321" t="str">
        <f t="shared" si="223"/>
        <v>2021_05_SF</v>
      </c>
      <c r="BC1321" t="str">
        <f t="shared" si="224"/>
        <v/>
      </c>
      <c r="BD1321">
        <f>COUNTIFS($BB$1:BB1321,BB1321,$BC$1:BC1321,"ru")</f>
        <v>5</v>
      </c>
      <c r="BE1321" t="str">
        <f t="shared" si="225"/>
        <v>re</v>
      </c>
      <c r="BF1321">
        <f>COUNTIFS($BB$1:BB1321,BB1321,$BE$1:BE1321,"re")</f>
        <v>5</v>
      </c>
      <c r="BG1321" t="str">
        <f t="shared" si="226"/>
        <v>52021_05_SF</v>
      </c>
      <c r="BH1321" t="str">
        <f t="shared" si="227"/>
        <v>re52021_05_SF</v>
      </c>
      <c r="BI1321" t="str">
        <f t="shared" si="228"/>
        <v>2021_05_SFR.Dwelley</v>
      </c>
      <c r="BJ1321" t="str">
        <f t="shared" si="229"/>
        <v>2021_SF_R.Dwelley</v>
      </c>
      <c r="BK1321" t="str">
        <f>IF(ISERROR(MATCH(LEFT(C1321,5)&amp;B1321&amp;"_"&amp;A1321,$BK$1:BK1320,0)),LEFT(C1321,5)&amp;B1321&amp;"_"&amp;A1321,"")</f>
        <v>2021_SF_R.Dwelley</v>
      </c>
      <c r="BL1321">
        <f>COUNTIFS($B$1:B1321,B1321)-COUNTIFS($B$1:B1321,B1321,$BK$1:BK1321,"")</f>
        <v>15</v>
      </c>
      <c r="BM1321" t="str">
        <f t="shared" si="230"/>
        <v>2021_SF15</v>
      </c>
    </row>
    <row r="1322" spans="1:65" x14ac:dyDescent="0.25">
      <c r="A1322" s="1" t="s">
        <v>295</v>
      </c>
      <c r="B1322" s="1" t="s">
        <v>64</v>
      </c>
      <c r="C1322" s="1" t="s">
        <v>2062</v>
      </c>
      <c r="D1322" s="1">
        <v>1.2999999999999999E-2</v>
      </c>
      <c r="E1322" s="1">
        <v>0.8</v>
      </c>
      <c r="F1322" s="1" t="s">
        <v>2282</v>
      </c>
      <c r="G1322" s="1" t="s">
        <v>52</v>
      </c>
      <c r="H1322" s="1" t="s">
        <v>52</v>
      </c>
      <c r="I1322" s="1" t="s">
        <v>52</v>
      </c>
      <c r="J1322" s="1" t="s">
        <v>52</v>
      </c>
      <c r="K1322" s="1" t="s">
        <v>52</v>
      </c>
      <c r="L1322" s="1" t="s">
        <v>52</v>
      </c>
      <c r="M1322" s="1" t="s">
        <v>52</v>
      </c>
      <c r="N1322" s="1" t="s">
        <v>52</v>
      </c>
      <c r="O1322" s="1" t="s">
        <v>52</v>
      </c>
      <c r="P1322" s="1" t="s">
        <v>52</v>
      </c>
      <c r="Q1322" s="1" t="s">
        <v>52</v>
      </c>
      <c r="R1322" s="1" t="s">
        <v>52</v>
      </c>
      <c r="S1322" s="1" t="s">
        <v>52</v>
      </c>
      <c r="T1322" s="1" t="s">
        <v>52</v>
      </c>
      <c r="U1322" s="1" t="s">
        <v>52</v>
      </c>
      <c r="V1322" s="1" t="s">
        <v>52</v>
      </c>
      <c r="W1322" s="1" t="s">
        <v>52</v>
      </c>
      <c r="X1322" s="1" t="s">
        <v>52</v>
      </c>
      <c r="Y1322" s="1" t="s">
        <v>52</v>
      </c>
      <c r="Z1322" s="1" t="s">
        <v>52</v>
      </c>
      <c r="AA1322" s="1" t="s">
        <v>52</v>
      </c>
      <c r="AB1322" s="1" t="s">
        <v>52</v>
      </c>
      <c r="AC1322" s="1" t="s">
        <v>52</v>
      </c>
      <c r="AD1322" s="1">
        <v>25</v>
      </c>
      <c r="AE1322" s="1">
        <v>0</v>
      </c>
      <c r="AF1322" s="1">
        <v>2</v>
      </c>
      <c r="AG1322" s="1">
        <v>3</v>
      </c>
      <c r="AH1322" s="1">
        <v>0.66600000000000004</v>
      </c>
      <c r="AI1322" s="1">
        <v>-12.76</v>
      </c>
      <c r="AJ1322" s="1">
        <v>0</v>
      </c>
      <c r="AK1322" s="1">
        <v>25</v>
      </c>
      <c r="AL1322" s="1">
        <v>3</v>
      </c>
      <c r="AM1322" s="1">
        <v>7</v>
      </c>
      <c r="AN1322" s="1">
        <v>0</v>
      </c>
      <c r="AO1322" s="1">
        <v>0</v>
      </c>
      <c r="AP1322" s="1">
        <v>384</v>
      </c>
      <c r="AQ1322" s="1">
        <v>1</v>
      </c>
      <c r="AR1322" s="1">
        <v>28</v>
      </c>
      <c r="AS1322" s="1">
        <v>25</v>
      </c>
      <c r="AT1322" s="1">
        <v>275</v>
      </c>
      <c r="AU1322" s="1">
        <v>254</v>
      </c>
      <c r="AV1322" s="1">
        <v>120</v>
      </c>
      <c r="AW1322" s="1">
        <v>1</v>
      </c>
      <c r="AX1322" s="1">
        <v>0</v>
      </c>
      <c r="AY1322" t="str">
        <f t="shared" si="220"/>
        <v>2021_05_MIN</v>
      </c>
      <c r="AZ1322" t="str">
        <f t="shared" si="221"/>
        <v>T.Conklin</v>
      </c>
      <c r="BA1322" t="str">
        <f t="shared" si="222"/>
        <v/>
      </c>
      <c r="BB1322" t="str">
        <f t="shared" si="223"/>
        <v>2021_05_MIN</v>
      </c>
      <c r="BC1322" t="str">
        <f t="shared" si="224"/>
        <v/>
      </c>
      <c r="BD1322">
        <f>COUNTIFS($BB$1:BB1322,BB1322,$BC$1:BC1322,"ru")</f>
        <v>3</v>
      </c>
      <c r="BE1322" t="str">
        <f t="shared" si="225"/>
        <v>re</v>
      </c>
      <c r="BF1322">
        <f>COUNTIFS($BB$1:BB1322,BB1322,$BE$1:BE1322,"re")</f>
        <v>5</v>
      </c>
      <c r="BG1322" t="str">
        <f t="shared" si="226"/>
        <v>32021_05_MIN</v>
      </c>
      <c r="BH1322" t="str">
        <f t="shared" si="227"/>
        <v>re52021_05_MIN</v>
      </c>
      <c r="BI1322" t="str">
        <f t="shared" si="228"/>
        <v>2021_05_MINT.Conklin</v>
      </c>
      <c r="BJ1322" t="str">
        <f t="shared" si="229"/>
        <v>2021_MIN_T.Conklin</v>
      </c>
      <c r="BK1322" t="str">
        <f>IF(ISERROR(MATCH(LEFT(C1322,5)&amp;B1322&amp;"_"&amp;A1322,$BK$1:BK1321,0)),LEFT(C1322,5)&amp;B1322&amp;"_"&amp;A1322,"")</f>
        <v/>
      </c>
      <c r="BL1322">
        <f>COUNTIFS($B$1:B1322,B1322)-COUNTIFS($B$1:B1322,B1322,$BK$1:BK1322,"")</f>
        <v>9</v>
      </c>
      <c r="BM1322" t="str">
        <f t="shared" si="230"/>
        <v/>
      </c>
    </row>
    <row r="1323" spans="1:65" x14ac:dyDescent="0.25">
      <c r="A1323" s="1" t="s">
        <v>1893</v>
      </c>
      <c r="B1323" s="1" t="s">
        <v>60</v>
      </c>
      <c r="C1323" s="1" t="s">
        <v>1640</v>
      </c>
      <c r="D1323" s="1">
        <v>4.9000000000000002E-2</v>
      </c>
      <c r="E1323" s="1">
        <v>0.04</v>
      </c>
      <c r="F1323" s="1" t="s">
        <v>1894</v>
      </c>
      <c r="G1323" s="1" t="s">
        <v>52</v>
      </c>
      <c r="H1323" s="1" t="s">
        <v>52</v>
      </c>
      <c r="I1323" s="1" t="s">
        <v>52</v>
      </c>
      <c r="J1323" s="1" t="s">
        <v>52</v>
      </c>
      <c r="K1323" s="1" t="s">
        <v>52</v>
      </c>
      <c r="L1323" s="1" t="s">
        <v>52</v>
      </c>
      <c r="M1323" s="1" t="s">
        <v>52</v>
      </c>
      <c r="N1323" s="1" t="s">
        <v>52</v>
      </c>
      <c r="O1323" s="1" t="s">
        <v>52</v>
      </c>
      <c r="P1323" s="1" t="s">
        <v>52</v>
      </c>
      <c r="Q1323" s="1" t="s">
        <v>52</v>
      </c>
      <c r="R1323" s="1" t="s">
        <v>52</v>
      </c>
      <c r="S1323" s="1" t="s">
        <v>52</v>
      </c>
      <c r="T1323" s="1" t="s">
        <v>52</v>
      </c>
      <c r="U1323" s="1" t="s">
        <v>52</v>
      </c>
      <c r="V1323" s="1" t="s">
        <v>52</v>
      </c>
      <c r="W1323" s="1" t="s">
        <v>52</v>
      </c>
      <c r="X1323" s="1" t="s">
        <v>52</v>
      </c>
      <c r="Y1323" s="1" t="s">
        <v>52</v>
      </c>
      <c r="Z1323" s="1" t="s">
        <v>52</v>
      </c>
      <c r="AA1323" s="1" t="s">
        <v>52</v>
      </c>
      <c r="AB1323" s="1" t="s">
        <v>52</v>
      </c>
      <c r="AC1323" s="1" t="s">
        <v>52</v>
      </c>
      <c r="AD1323" s="1">
        <v>25</v>
      </c>
      <c r="AE1323" s="1">
        <v>0</v>
      </c>
      <c r="AF1323" s="1">
        <v>1</v>
      </c>
      <c r="AG1323" s="1">
        <v>1</v>
      </c>
      <c r="AH1323" s="1">
        <v>1</v>
      </c>
      <c r="AI1323" s="1">
        <v>53.91</v>
      </c>
      <c r="AJ1323" s="1">
        <v>1</v>
      </c>
      <c r="AK1323" s="1">
        <v>23</v>
      </c>
      <c r="AL1323" s="1">
        <v>2</v>
      </c>
      <c r="AM1323" s="1">
        <v>3</v>
      </c>
      <c r="AN1323" s="1">
        <v>0</v>
      </c>
      <c r="AO1323" s="1">
        <v>0</v>
      </c>
      <c r="AP1323" s="1">
        <v>420</v>
      </c>
      <c r="AQ1323" s="1">
        <v>3</v>
      </c>
      <c r="AR1323" s="1">
        <v>22</v>
      </c>
      <c r="AS1323" s="1">
        <v>25</v>
      </c>
      <c r="AT1323" s="1">
        <v>348</v>
      </c>
      <c r="AU1323" s="1">
        <v>235</v>
      </c>
      <c r="AV1323" s="1">
        <v>78</v>
      </c>
      <c r="AW1323" s="1">
        <v>3</v>
      </c>
      <c r="AX1323" s="1">
        <v>3</v>
      </c>
      <c r="AY1323" t="str">
        <f t="shared" si="220"/>
        <v>2021_04_CIN</v>
      </c>
      <c r="AZ1323" t="str">
        <f t="shared" si="221"/>
        <v>T.Irwin</v>
      </c>
      <c r="BA1323" t="str">
        <f t="shared" si="222"/>
        <v/>
      </c>
      <c r="BB1323" t="str">
        <f t="shared" si="223"/>
        <v>2021_04_CIN</v>
      </c>
      <c r="BC1323" t="str">
        <f t="shared" si="224"/>
        <v/>
      </c>
      <c r="BD1323">
        <f>COUNTIFS($BB$1:BB1323,BB1323,$BC$1:BC1323,"ru")</f>
        <v>3</v>
      </c>
      <c r="BE1323" t="str">
        <f t="shared" si="225"/>
        <v>re</v>
      </c>
      <c r="BF1323">
        <f>COUNTIFS($BB$1:BB1323,BB1323,$BE$1:BE1323,"re")</f>
        <v>6</v>
      </c>
      <c r="BG1323" t="str">
        <f t="shared" si="226"/>
        <v>32021_04_CIN</v>
      </c>
      <c r="BH1323" t="str">
        <f t="shared" si="227"/>
        <v>re62021_04_CIN</v>
      </c>
      <c r="BI1323" t="str">
        <f t="shared" si="228"/>
        <v>2021_04_CINT.Irwin</v>
      </c>
      <c r="BJ1323" t="str">
        <f t="shared" si="229"/>
        <v>2021_CIN_T.Irwin</v>
      </c>
      <c r="BK1323" t="str">
        <f>IF(ISERROR(MATCH(LEFT(C1323,5)&amp;B1323&amp;"_"&amp;A1323,$BK$1:BK1322,0)),LEFT(C1323,5)&amp;B1323&amp;"_"&amp;A1323,"")</f>
        <v>2021_CIN_T.Irwin</v>
      </c>
      <c r="BL1323">
        <f>COUNTIFS($B$1:B1323,B1323)-COUNTIFS($B$1:B1323,B1323,$BK$1:BK1323,"")</f>
        <v>11</v>
      </c>
      <c r="BM1323" t="str">
        <f t="shared" si="230"/>
        <v>2021_CIN11</v>
      </c>
    </row>
    <row r="1324" spans="1:65" x14ac:dyDescent="0.25">
      <c r="A1324" s="1" t="s">
        <v>199</v>
      </c>
      <c r="B1324" s="1" t="s">
        <v>51</v>
      </c>
      <c r="C1324" s="1" t="s">
        <v>835</v>
      </c>
      <c r="D1324" s="1">
        <v>0.111</v>
      </c>
      <c r="E1324" s="1">
        <v>0.71</v>
      </c>
      <c r="F1324" s="1" t="s">
        <v>1081</v>
      </c>
      <c r="G1324" s="1" t="s">
        <v>52</v>
      </c>
      <c r="H1324" s="1" t="s">
        <v>52</v>
      </c>
      <c r="I1324" s="1" t="s">
        <v>52</v>
      </c>
      <c r="J1324" s="1" t="s">
        <v>52</v>
      </c>
      <c r="K1324" s="1" t="s">
        <v>52</v>
      </c>
      <c r="L1324" s="1" t="s">
        <v>52</v>
      </c>
      <c r="M1324" s="1" t="s">
        <v>52</v>
      </c>
      <c r="N1324" s="1" t="s">
        <v>52</v>
      </c>
      <c r="O1324" s="1" t="s">
        <v>52</v>
      </c>
      <c r="P1324" s="1" t="s">
        <v>52</v>
      </c>
      <c r="Q1324" s="1" t="s">
        <v>52</v>
      </c>
      <c r="R1324" s="1" t="s">
        <v>52</v>
      </c>
      <c r="S1324" s="1" t="s">
        <v>52</v>
      </c>
      <c r="T1324" s="1" t="s">
        <v>52</v>
      </c>
      <c r="U1324" s="1" t="s">
        <v>52</v>
      </c>
      <c r="V1324" s="1" t="s">
        <v>52</v>
      </c>
      <c r="W1324" s="1" t="s">
        <v>52</v>
      </c>
      <c r="X1324" s="1" t="s">
        <v>52</v>
      </c>
      <c r="Y1324" s="1" t="s">
        <v>52</v>
      </c>
      <c r="Z1324" s="1" t="s">
        <v>52</v>
      </c>
      <c r="AA1324" s="1" t="s">
        <v>52</v>
      </c>
      <c r="AB1324" s="1" t="s">
        <v>52</v>
      </c>
      <c r="AC1324" s="1" t="s">
        <v>52</v>
      </c>
      <c r="AD1324" s="1">
        <v>24</v>
      </c>
      <c r="AE1324" s="1">
        <v>0</v>
      </c>
      <c r="AF1324" s="1">
        <v>3</v>
      </c>
      <c r="AG1324" s="1">
        <v>5</v>
      </c>
      <c r="AH1324" s="1">
        <v>0.6</v>
      </c>
      <c r="AI1324" s="1">
        <v>-8.51</v>
      </c>
      <c r="AJ1324" s="1">
        <v>2</v>
      </c>
      <c r="AK1324" s="1">
        <v>43</v>
      </c>
      <c r="AL1324" s="1">
        <v>6</v>
      </c>
      <c r="AM1324" s="1">
        <v>5</v>
      </c>
      <c r="AN1324" s="1">
        <v>0</v>
      </c>
      <c r="AO1324" s="1">
        <v>0</v>
      </c>
      <c r="AP1324" s="1">
        <v>419</v>
      </c>
      <c r="AQ1324" s="1">
        <v>2</v>
      </c>
      <c r="AR1324" s="1">
        <v>31</v>
      </c>
      <c r="AS1324" s="1">
        <v>23</v>
      </c>
      <c r="AT1324" s="1">
        <v>237</v>
      </c>
      <c r="AU1324" s="1">
        <v>137</v>
      </c>
      <c r="AV1324" s="1">
        <v>198</v>
      </c>
      <c r="AW1324" s="1">
        <v>4</v>
      </c>
      <c r="AX1324" s="1">
        <v>2</v>
      </c>
      <c r="AY1324" t="str">
        <f t="shared" si="220"/>
        <v>2021_02_DAL</v>
      </c>
      <c r="AZ1324" t="str">
        <f t="shared" si="221"/>
        <v>A.Cooper</v>
      </c>
      <c r="BA1324" t="str">
        <f t="shared" si="222"/>
        <v/>
      </c>
      <c r="BB1324" t="str">
        <f t="shared" si="223"/>
        <v>2021_02_DAL</v>
      </c>
      <c r="BC1324" t="str">
        <f t="shared" si="224"/>
        <v/>
      </c>
      <c r="BD1324">
        <f>COUNTIFS($BB$1:BB1324,BB1324,$BC$1:BC1324,"ru")</f>
        <v>4</v>
      </c>
      <c r="BE1324" t="str">
        <f t="shared" si="225"/>
        <v>re</v>
      </c>
      <c r="BF1324">
        <f>COUNTIFS($BB$1:BB1324,BB1324,$BE$1:BE1324,"re")</f>
        <v>6</v>
      </c>
      <c r="BG1324" t="str">
        <f t="shared" si="226"/>
        <v>42021_02_DAL</v>
      </c>
      <c r="BH1324" t="str">
        <f t="shared" si="227"/>
        <v>re62021_02_DAL</v>
      </c>
      <c r="BI1324" t="str">
        <f t="shared" si="228"/>
        <v>2021_02_DALA.Cooper</v>
      </c>
      <c r="BJ1324" t="str">
        <f t="shared" si="229"/>
        <v>2021_DAL_A.Cooper</v>
      </c>
      <c r="BK1324" t="str">
        <f>IF(ISERROR(MATCH(LEFT(C1324,5)&amp;B1324&amp;"_"&amp;A1324,$BK$1:BK1323,0)),LEFT(C1324,5)&amp;B1324&amp;"_"&amp;A1324,"")</f>
        <v/>
      </c>
      <c r="BL1324">
        <f>COUNTIFS($B$1:B1324,B1324)-COUNTIFS($B$1:B1324,B1324,$BK$1:BK1324,"")</f>
        <v>12</v>
      </c>
      <c r="BM1324" t="str">
        <f t="shared" si="230"/>
        <v/>
      </c>
    </row>
    <row r="1325" spans="1:65" x14ac:dyDescent="0.25">
      <c r="A1325" s="1" t="s">
        <v>293</v>
      </c>
      <c r="B1325" s="1" t="s">
        <v>99</v>
      </c>
      <c r="C1325" s="1" t="s">
        <v>839</v>
      </c>
      <c r="D1325" s="1">
        <v>0</v>
      </c>
      <c r="E1325" s="1">
        <v>1.47</v>
      </c>
      <c r="F1325" s="1" t="s">
        <v>1082</v>
      </c>
      <c r="G1325" s="1" t="s">
        <v>52</v>
      </c>
      <c r="H1325" s="1" t="s">
        <v>52</v>
      </c>
      <c r="I1325" s="1" t="s">
        <v>52</v>
      </c>
      <c r="J1325" s="1" t="s">
        <v>52</v>
      </c>
      <c r="K1325" s="1" t="s">
        <v>52</v>
      </c>
      <c r="L1325" s="1" t="s">
        <v>52</v>
      </c>
      <c r="M1325" s="1" t="s">
        <v>52</v>
      </c>
      <c r="N1325" s="1" t="s">
        <v>52</v>
      </c>
      <c r="O1325" s="1" t="s">
        <v>52</v>
      </c>
      <c r="P1325" s="1" t="s">
        <v>52</v>
      </c>
      <c r="Q1325" s="1" t="s">
        <v>52</v>
      </c>
      <c r="R1325" s="1" t="s">
        <v>52</v>
      </c>
      <c r="S1325" s="1" t="s">
        <v>52</v>
      </c>
      <c r="T1325" s="1" t="s">
        <v>52</v>
      </c>
      <c r="U1325" s="1" t="s">
        <v>52</v>
      </c>
      <c r="V1325" s="1" t="s">
        <v>52</v>
      </c>
      <c r="W1325" s="1" t="s">
        <v>52</v>
      </c>
      <c r="X1325" s="1" t="s">
        <v>52</v>
      </c>
      <c r="Y1325" s="1" t="s">
        <v>52</v>
      </c>
      <c r="Z1325" s="1" t="s">
        <v>52</v>
      </c>
      <c r="AA1325" s="1" t="s">
        <v>52</v>
      </c>
      <c r="AB1325" s="1" t="s">
        <v>52</v>
      </c>
      <c r="AC1325" s="1" t="s">
        <v>52</v>
      </c>
      <c r="AD1325" s="1">
        <v>24</v>
      </c>
      <c r="AE1325" s="1">
        <v>0</v>
      </c>
      <c r="AF1325" s="1">
        <v>4</v>
      </c>
      <c r="AG1325" s="1">
        <v>4</v>
      </c>
      <c r="AH1325" s="1">
        <v>1</v>
      </c>
      <c r="AI1325" s="1">
        <v>20</v>
      </c>
      <c r="AJ1325" s="1">
        <v>1</v>
      </c>
      <c r="AK1325" s="1">
        <v>9</v>
      </c>
      <c r="AL1325" s="1">
        <v>15</v>
      </c>
      <c r="AM1325" s="1">
        <v>14</v>
      </c>
      <c r="AN1325" s="1">
        <v>0</v>
      </c>
      <c r="AO1325" s="1">
        <v>0</v>
      </c>
      <c r="AP1325" s="1">
        <v>398</v>
      </c>
      <c r="AQ1325" s="1">
        <v>2</v>
      </c>
      <c r="AR1325" s="1">
        <v>30</v>
      </c>
      <c r="AS1325" s="1">
        <v>26</v>
      </c>
      <c r="AT1325" s="1">
        <v>328</v>
      </c>
      <c r="AU1325" s="1">
        <v>389</v>
      </c>
      <c r="AV1325" s="1">
        <v>96</v>
      </c>
      <c r="AW1325" s="1">
        <v>7</v>
      </c>
      <c r="AX1325" s="1">
        <v>1</v>
      </c>
      <c r="AY1325" t="str">
        <f t="shared" si="220"/>
        <v>2021_02_DEN</v>
      </c>
      <c r="AZ1325" t="str">
        <f t="shared" si="221"/>
        <v>A.Okwuegbunam</v>
      </c>
      <c r="BA1325" t="str">
        <f t="shared" si="222"/>
        <v/>
      </c>
      <c r="BB1325" t="str">
        <f t="shared" si="223"/>
        <v>2021_02_DEN</v>
      </c>
      <c r="BC1325" t="str">
        <f t="shared" si="224"/>
        <v/>
      </c>
      <c r="BD1325">
        <f>COUNTIFS($BB$1:BB1325,BB1325,$BC$1:BC1325,"ru")</f>
        <v>3</v>
      </c>
      <c r="BE1325" t="str">
        <f t="shared" si="225"/>
        <v>re</v>
      </c>
      <c r="BF1325">
        <f>COUNTIFS($BB$1:BB1325,BB1325,$BE$1:BE1325,"re")</f>
        <v>6</v>
      </c>
      <c r="BG1325" t="str">
        <f t="shared" si="226"/>
        <v>32021_02_DEN</v>
      </c>
      <c r="BH1325" t="str">
        <f t="shared" si="227"/>
        <v>re62021_02_DEN</v>
      </c>
      <c r="BI1325" t="str">
        <f t="shared" si="228"/>
        <v>2021_02_DENA.Okwuegbunam</v>
      </c>
      <c r="BJ1325" t="str">
        <f t="shared" si="229"/>
        <v>2021_DEN_A.Okwuegbunam</v>
      </c>
      <c r="BK1325" t="str">
        <f>IF(ISERROR(MATCH(LEFT(C1325,5)&amp;B1325&amp;"_"&amp;A1325,$BK$1:BK1324,0)),LEFT(C1325,5)&amp;B1325&amp;"_"&amp;A1325,"")</f>
        <v>2021_DEN_A.Okwuegbunam</v>
      </c>
      <c r="BL1325">
        <f>COUNTIFS($B$1:B1325,B1325)-COUNTIFS($B$1:B1325,B1325,$BK$1:BK1325,"")</f>
        <v>12</v>
      </c>
      <c r="BM1325" t="str">
        <f t="shared" si="230"/>
        <v>2021_DEN12</v>
      </c>
    </row>
    <row r="1326" spans="1:65" x14ac:dyDescent="0.25">
      <c r="A1326" s="1" t="s">
        <v>229</v>
      </c>
      <c r="B1326" s="1" t="s">
        <v>100</v>
      </c>
      <c r="C1326" s="1" t="s">
        <v>861</v>
      </c>
      <c r="D1326" s="1">
        <v>0.11700000000000001</v>
      </c>
      <c r="E1326" s="1">
        <v>4.74</v>
      </c>
      <c r="F1326" s="1" t="s">
        <v>1083</v>
      </c>
      <c r="G1326" s="1" t="s">
        <v>52</v>
      </c>
      <c r="H1326" s="1" t="s">
        <v>52</v>
      </c>
      <c r="I1326" s="1" t="s">
        <v>52</v>
      </c>
      <c r="J1326" s="1" t="s">
        <v>52</v>
      </c>
      <c r="K1326" s="1" t="s">
        <v>52</v>
      </c>
      <c r="L1326" s="1" t="s">
        <v>52</v>
      </c>
      <c r="M1326" s="1" t="s">
        <v>52</v>
      </c>
      <c r="N1326" s="1" t="s">
        <v>52</v>
      </c>
      <c r="O1326" s="1" t="s">
        <v>52</v>
      </c>
      <c r="P1326" s="1" t="s">
        <v>52</v>
      </c>
      <c r="Q1326" s="1" t="s">
        <v>52</v>
      </c>
      <c r="R1326" s="1" t="s">
        <v>52</v>
      </c>
      <c r="S1326" s="1" t="s">
        <v>52</v>
      </c>
      <c r="T1326" s="1" t="s">
        <v>52</v>
      </c>
      <c r="U1326" s="1" t="s">
        <v>52</v>
      </c>
      <c r="V1326" s="1" t="s">
        <v>52</v>
      </c>
      <c r="W1326" s="1" t="s">
        <v>52</v>
      </c>
      <c r="X1326" s="1" t="s">
        <v>52</v>
      </c>
      <c r="Y1326" s="1" t="s">
        <v>52</v>
      </c>
      <c r="Z1326" s="1" t="s">
        <v>52</v>
      </c>
      <c r="AA1326" s="1" t="s">
        <v>52</v>
      </c>
      <c r="AB1326" s="1" t="s">
        <v>52</v>
      </c>
      <c r="AC1326" s="1" t="s">
        <v>52</v>
      </c>
      <c r="AD1326" s="1">
        <v>24</v>
      </c>
      <c r="AE1326" s="1">
        <v>1</v>
      </c>
      <c r="AF1326" s="1">
        <v>2</v>
      </c>
      <c r="AG1326" s="1">
        <v>4</v>
      </c>
      <c r="AH1326" s="1">
        <v>0.5</v>
      </c>
      <c r="AI1326" s="1">
        <v>8.84</v>
      </c>
      <c r="AJ1326" s="1">
        <v>2</v>
      </c>
      <c r="AK1326" s="1">
        <v>59</v>
      </c>
      <c r="AL1326" s="1">
        <v>10</v>
      </c>
      <c r="AM1326" s="1">
        <v>4</v>
      </c>
      <c r="AN1326" s="1">
        <v>0</v>
      </c>
      <c r="AO1326" s="1">
        <v>0</v>
      </c>
      <c r="AP1326" s="1">
        <v>206</v>
      </c>
      <c r="AQ1326" s="1">
        <v>1</v>
      </c>
      <c r="AR1326" s="1">
        <v>34</v>
      </c>
      <c r="AS1326" s="1">
        <v>15</v>
      </c>
      <c r="AT1326" s="1">
        <v>116</v>
      </c>
      <c r="AU1326" s="1">
        <v>175</v>
      </c>
      <c r="AV1326" s="1">
        <v>123</v>
      </c>
      <c r="AW1326" s="1">
        <v>5</v>
      </c>
      <c r="AX1326" s="1">
        <v>3</v>
      </c>
      <c r="AY1326" t="str">
        <f t="shared" si="220"/>
        <v>2021_02_CHI</v>
      </c>
      <c r="AZ1326" t="str">
        <f t="shared" si="221"/>
        <v>A.Robinson</v>
      </c>
      <c r="BA1326" t="str">
        <f t="shared" si="222"/>
        <v/>
      </c>
      <c r="BB1326" t="str">
        <f t="shared" si="223"/>
        <v>2021_02_CHI</v>
      </c>
      <c r="BC1326" t="str">
        <f t="shared" si="224"/>
        <v/>
      </c>
      <c r="BD1326">
        <f>COUNTIFS($BB$1:BB1326,BB1326,$BC$1:BC1326,"ru")</f>
        <v>3</v>
      </c>
      <c r="BE1326" t="str">
        <f t="shared" si="225"/>
        <v>re</v>
      </c>
      <c r="BF1326">
        <f>COUNTIFS($BB$1:BB1326,BB1326,$BE$1:BE1326,"re")</f>
        <v>4</v>
      </c>
      <c r="BG1326" t="str">
        <f t="shared" si="226"/>
        <v>32021_02_CHI</v>
      </c>
      <c r="BH1326" t="str">
        <f t="shared" si="227"/>
        <v>re42021_02_CHI</v>
      </c>
      <c r="BI1326" t="str">
        <f t="shared" si="228"/>
        <v>2021_02_CHIA.Robinson</v>
      </c>
      <c r="BJ1326" t="str">
        <f t="shared" si="229"/>
        <v>2021_CHI_A.Robinson</v>
      </c>
      <c r="BK1326" t="str">
        <f>IF(ISERROR(MATCH(LEFT(C1326,5)&amp;B1326&amp;"_"&amp;A1326,$BK$1:BK1325,0)),LEFT(C1326,5)&amp;B1326&amp;"_"&amp;A1326,"")</f>
        <v/>
      </c>
      <c r="BL1326">
        <f>COUNTIFS($B$1:B1326,B1326)-COUNTIFS($B$1:B1326,B1326,$BK$1:BK1326,"")</f>
        <v>10</v>
      </c>
      <c r="BM1326" t="str">
        <f t="shared" si="230"/>
        <v/>
      </c>
    </row>
    <row r="1327" spans="1:65" x14ac:dyDescent="0.25">
      <c r="A1327" s="1" t="s">
        <v>200</v>
      </c>
      <c r="B1327" s="1" t="s">
        <v>51</v>
      </c>
      <c r="C1327" s="1" t="s">
        <v>409</v>
      </c>
      <c r="D1327" s="1">
        <v>0</v>
      </c>
      <c r="E1327" s="1">
        <v>0</v>
      </c>
      <c r="F1327" s="1" t="s">
        <v>672</v>
      </c>
      <c r="G1327" s="1" t="s">
        <v>52</v>
      </c>
      <c r="H1327" s="1" t="s">
        <v>52</v>
      </c>
      <c r="I1327" s="1" t="s">
        <v>52</v>
      </c>
      <c r="J1327" s="1" t="s">
        <v>52</v>
      </c>
      <c r="K1327" s="1" t="s">
        <v>52</v>
      </c>
      <c r="L1327" s="1" t="s">
        <v>52</v>
      </c>
      <c r="M1327" s="1" t="s">
        <v>52</v>
      </c>
      <c r="N1327" s="1" t="s">
        <v>52</v>
      </c>
      <c r="O1327" s="1" t="s">
        <v>52</v>
      </c>
      <c r="P1327" s="1" t="s">
        <v>52</v>
      </c>
      <c r="Q1327" s="1" t="s">
        <v>52</v>
      </c>
      <c r="R1327" s="1" t="s">
        <v>52</v>
      </c>
      <c r="S1327" s="1" t="s">
        <v>52</v>
      </c>
      <c r="T1327" s="1" t="s">
        <v>52</v>
      </c>
      <c r="U1327" s="1" t="s">
        <v>52</v>
      </c>
      <c r="V1327" s="1" t="s">
        <v>52</v>
      </c>
      <c r="W1327" s="1" t="s">
        <v>52</v>
      </c>
      <c r="X1327" s="1" t="s">
        <v>52</v>
      </c>
      <c r="Y1327" s="1" t="s">
        <v>52</v>
      </c>
      <c r="Z1327" s="1" t="s">
        <v>52</v>
      </c>
      <c r="AA1327" s="1" t="s">
        <v>52</v>
      </c>
      <c r="AB1327" s="1" t="s">
        <v>52</v>
      </c>
      <c r="AC1327" s="1" t="s">
        <v>52</v>
      </c>
      <c r="AD1327" s="1">
        <v>24</v>
      </c>
      <c r="AE1327" s="1">
        <v>0</v>
      </c>
      <c r="AF1327" s="1">
        <v>3</v>
      </c>
      <c r="AG1327" s="1">
        <v>3</v>
      </c>
      <c r="AH1327" s="1">
        <v>1</v>
      </c>
      <c r="AI1327" s="1">
        <v>28.63</v>
      </c>
      <c r="AJ1327" s="1">
        <v>1</v>
      </c>
      <c r="AK1327" s="1">
        <v>24</v>
      </c>
      <c r="AL1327" s="1">
        <v>0</v>
      </c>
      <c r="AM1327" s="1">
        <v>7</v>
      </c>
      <c r="AN1327" s="1">
        <v>0</v>
      </c>
      <c r="AO1327" s="1">
        <v>0</v>
      </c>
      <c r="AP1327" s="1">
        <v>451</v>
      </c>
      <c r="AQ1327" s="1">
        <v>3</v>
      </c>
      <c r="AR1327" s="1">
        <v>18</v>
      </c>
      <c r="AS1327" s="1">
        <v>42</v>
      </c>
      <c r="AT1327" s="1">
        <v>403</v>
      </c>
      <c r="AU1327" s="1">
        <v>382</v>
      </c>
      <c r="AV1327" s="1">
        <v>60</v>
      </c>
      <c r="AW1327" s="1">
        <v>3</v>
      </c>
      <c r="AX1327" s="1">
        <v>2</v>
      </c>
      <c r="AY1327" t="str">
        <f t="shared" si="220"/>
        <v>2021_01_DAL</v>
      </c>
      <c r="AZ1327" t="str">
        <f t="shared" si="221"/>
        <v>C.Wilson</v>
      </c>
      <c r="BA1327" t="str">
        <f t="shared" si="222"/>
        <v/>
      </c>
      <c r="BB1327" t="str">
        <f t="shared" si="223"/>
        <v>2021_01_DAL</v>
      </c>
      <c r="BC1327" t="str">
        <f t="shared" si="224"/>
        <v/>
      </c>
      <c r="BD1327">
        <f>COUNTIFS($BB$1:BB1327,BB1327,$BC$1:BC1327,"ru")</f>
        <v>3</v>
      </c>
      <c r="BE1327" t="str">
        <f t="shared" si="225"/>
        <v>re</v>
      </c>
      <c r="BF1327">
        <f>COUNTIFS($BB$1:BB1327,BB1327,$BE$1:BE1327,"re")</f>
        <v>7</v>
      </c>
      <c r="BG1327" t="str">
        <f t="shared" si="226"/>
        <v>32021_01_DAL</v>
      </c>
      <c r="BH1327" t="str">
        <f t="shared" si="227"/>
        <v>re72021_01_DAL</v>
      </c>
      <c r="BI1327" t="str">
        <f t="shared" si="228"/>
        <v>2021_01_DALC.Wilson</v>
      </c>
      <c r="BJ1327" t="str">
        <f t="shared" si="229"/>
        <v>2021_DAL_C.Wilson</v>
      </c>
      <c r="BK1327" t="str">
        <f>IF(ISERROR(MATCH(LEFT(C1327,5)&amp;B1327&amp;"_"&amp;A1327,$BK$1:BK1326,0)),LEFT(C1327,5)&amp;B1327&amp;"_"&amp;A1327,"")</f>
        <v/>
      </c>
      <c r="BL1327">
        <f>COUNTIFS($B$1:B1327,B1327)-COUNTIFS($B$1:B1327,B1327,$BK$1:BK1327,"")</f>
        <v>12</v>
      </c>
      <c r="BM1327" t="str">
        <f t="shared" si="230"/>
        <v/>
      </c>
    </row>
    <row r="1328" spans="1:65" x14ac:dyDescent="0.25">
      <c r="A1328" s="1" t="s">
        <v>971</v>
      </c>
      <c r="B1328" s="1" t="s">
        <v>70</v>
      </c>
      <c r="C1328" s="1" t="s">
        <v>1651</v>
      </c>
      <c r="D1328" s="1">
        <v>0.113</v>
      </c>
      <c r="E1328" s="1">
        <v>0.17</v>
      </c>
      <c r="F1328" s="1" t="s">
        <v>1895</v>
      </c>
      <c r="G1328" s="1" t="s">
        <v>52</v>
      </c>
      <c r="H1328" s="1" t="s">
        <v>52</v>
      </c>
      <c r="I1328" s="1" t="s">
        <v>52</v>
      </c>
      <c r="J1328" s="1" t="s">
        <v>52</v>
      </c>
      <c r="K1328" s="1" t="s">
        <v>52</v>
      </c>
      <c r="L1328" s="1" t="s">
        <v>52</v>
      </c>
      <c r="M1328" s="1" t="s">
        <v>52</v>
      </c>
      <c r="N1328" s="1" t="s">
        <v>52</v>
      </c>
      <c r="O1328" s="1" t="s">
        <v>52</v>
      </c>
      <c r="P1328" s="1" t="s">
        <v>52</v>
      </c>
      <c r="Q1328" s="1" t="s">
        <v>52</v>
      </c>
      <c r="R1328" s="1" t="s">
        <v>52</v>
      </c>
      <c r="S1328" s="1" t="s">
        <v>52</v>
      </c>
      <c r="T1328" s="1" t="s">
        <v>52</v>
      </c>
      <c r="U1328" s="1" t="s">
        <v>52</v>
      </c>
      <c r="V1328" s="1" t="s">
        <v>52</v>
      </c>
      <c r="W1328" s="1" t="s">
        <v>52</v>
      </c>
      <c r="X1328" s="1" t="s">
        <v>52</v>
      </c>
      <c r="Y1328" s="1" t="s">
        <v>52</v>
      </c>
      <c r="Z1328" s="1" t="s">
        <v>52</v>
      </c>
      <c r="AA1328" s="1" t="s">
        <v>52</v>
      </c>
      <c r="AB1328" s="1" t="s">
        <v>52</v>
      </c>
      <c r="AC1328" s="1" t="s">
        <v>52</v>
      </c>
      <c r="AD1328" s="1">
        <v>24</v>
      </c>
      <c r="AE1328" s="1">
        <v>0</v>
      </c>
      <c r="AF1328" s="1">
        <v>1</v>
      </c>
      <c r="AG1328" s="1">
        <v>1</v>
      </c>
      <c r="AH1328" s="1">
        <v>1</v>
      </c>
      <c r="AI1328" s="1">
        <v>30.59</v>
      </c>
      <c r="AJ1328" s="1">
        <v>1</v>
      </c>
      <c r="AK1328" s="1">
        <v>18</v>
      </c>
      <c r="AL1328" s="1">
        <v>6</v>
      </c>
      <c r="AM1328" s="1">
        <v>3</v>
      </c>
      <c r="AN1328" s="1">
        <v>0</v>
      </c>
      <c r="AO1328" s="1">
        <v>0</v>
      </c>
      <c r="AP1328" s="1">
        <v>412</v>
      </c>
      <c r="AQ1328" s="1">
        <v>5</v>
      </c>
      <c r="AR1328" s="1">
        <v>29</v>
      </c>
      <c r="AS1328" s="1">
        <v>23</v>
      </c>
      <c r="AT1328" s="1">
        <v>290</v>
      </c>
      <c r="AU1328" s="1">
        <v>295</v>
      </c>
      <c r="AV1328" s="1">
        <v>122</v>
      </c>
      <c r="AW1328" s="1">
        <v>5</v>
      </c>
      <c r="AX1328" s="1">
        <v>4</v>
      </c>
      <c r="AY1328" t="str">
        <f t="shared" si="220"/>
        <v>2021_04_WAS</v>
      </c>
      <c r="AZ1328" t="str">
        <f t="shared" si="221"/>
        <v>D.Carter</v>
      </c>
      <c r="BA1328" t="str">
        <f t="shared" si="222"/>
        <v/>
      </c>
      <c r="BB1328" t="str">
        <f t="shared" si="223"/>
        <v>2021_04_WAS</v>
      </c>
      <c r="BC1328" t="str">
        <f t="shared" si="224"/>
        <v/>
      </c>
      <c r="BD1328">
        <f>COUNTIFS($BB$1:BB1328,BB1328,$BC$1:BC1328,"ru")</f>
        <v>3</v>
      </c>
      <c r="BE1328" t="str">
        <f t="shared" si="225"/>
        <v>re</v>
      </c>
      <c r="BF1328">
        <f>COUNTIFS($BB$1:BB1328,BB1328,$BE$1:BE1328,"re")</f>
        <v>5</v>
      </c>
      <c r="BG1328" t="str">
        <f t="shared" si="226"/>
        <v>32021_04_WAS</v>
      </c>
      <c r="BH1328" t="str">
        <f t="shared" si="227"/>
        <v>re52021_04_WAS</v>
      </c>
      <c r="BI1328" t="str">
        <f t="shared" si="228"/>
        <v>2021_04_WASD.Carter</v>
      </c>
      <c r="BJ1328" t="str">
        <f t="shared" si="229"/>
        <v>2021_WAS_D.Carter</v>
      </c>
      <c r="BK1328" t="str">
        <f>IF(ISERROR(MATCH(LEFT(C1328,5)&amp;B1328&amp;"_"&amp;A1328,$BK$1:BK1327,0)),LEFT(C1328,5)&amp;B1328&amp;"_"&amp;A1328,"")</f>
        <v/>
      </c>
      <c r="BL1328">
        <f>COUNTIFS($B$1:B1328,B1328)-COUNTIFS($B$1:B1328,B1328,$BK$1:BK1328,"")</f>
        <v>14</v>
      </c>
      <c r="BM1328" t="str">
        <f t="shared" si="230"/>
        <v/>
      </c>
    </row>
    <row r="1329" spans="1:65" x14ac:dyDescent="0.25">
      <c r="A1329" s="1" t="s">
        <v>246</v>
      </c>
      <c r="B1329" s="1" t="s">
        <v>90</v>
      </c>
      <c r="C1329" s="1" t="s">
        <v>863</v>
      </c>
      <c r="D1329" s="1">
        <v>6.0999999999999999E-2</v>
      </c>
      <c r="E1329" s="1">
        <v>3.38</v>
      </c>
      <c r="F1329" s="1" t="s">
        <v>1084</v>
      </c>
      <c r="G1329" s="1" t="s">
        <v>52</v>
      </c>
      <c r="H1329" s="1" t="s">
        <v>52</v>
      </c>
      <c r="I1329" s="1" t="s">
        <v>52</v>
      </c>
      <c r="J1329" s="1" t="s">
        <v>52</v>
      </c>
      <c r="K1329" s="1" t="s">
        <v>52</v>
      </c>
      <c r="L1329" s="1" t="s">
        <v>52</v>
      </c>
      <c r="M1329" s="1" t="s">
        <v>52</v>
      </c>
      <c r="N1329" s="1" t="s">
        <v>52</v>
      </c>
      <c r="O1329" s="1" t="s">
        <v>52</v>
      </c>
      <c r="P1329" s="1" t="s">
        <v>52</v>
      </c>
      <c r="Q1329" s="1" t="s">
        <v>52</v>
      </c>
      <c r="R1329" s="1" t="s">
        <v>52</v>
      </c>
      <c r="S1329" s="1" t="s">
        <v>52</v>
      </c>
      <c r="T1329" s="1" t="s">
        <v>52</v>
      </c>
      <c r="U1329" s="1" t="s">
        <v>52</v>
      </c>
      <c r="V1329" s="1" t="s">
        <v>52</v>
      </c>
      <c r="W1329" s="1" t="s">
        <v>52</v>
      </c>
      <c r="X1329" s="1" t="s">
        <v>52</v>
      </c>
      <c r="Y1329" s="1" t="s">
        <v>52</v>
      </c>
      <c r="Z1329" s="1" t="s">
        <v>52</v>
      </c>
      <c r="AA1329" s="1" t="s">
        <v>52</v>
      </c>
      <c r="AB1329" s="1" t="s">
        <v>52</v>
      </c>
      <c r="AC1329" s="1" t="s">
        <v>52</v>
      </c>
      <c r="AD1329" s="1">
        <v>24</v>
      </c>
      <c r="AE1329" s="1">
        <v>0</v>
      </c>
      <c r="AF1329" s="1">
        <v>2</v>
      </c>
      <c r="AG1329" s="1">
        <v>2</v>
      </c>
      <c r="AH1329" s="1">
        <v>1</v>
      </c>
      <c r="AI1329" s="1">
        <v>33.090000000000003</v>
      </c>
      <c r="AJ1329" s="1">
        <v>2</v>
      </c>
      <c r="AK1329" s="1">
        <v>6</v>
      </c>
      <c r="AL1329" s="1">
        <v>18</v>
      </c>
      <c r="AM1329" s="1">
        <v>10</v>
      </c>
      <c r="AN1329" s="1">
        <v>0</v>
      </c>
      <c r="AO1329" s="1">
        <v>0</v>
      </c>
      <c r="AP1329" s="1">
        <v>330</v>
      </c>
      <c r="AQ1329" s="1">
        <v>1</v>
      </c>
      <c r="AR1329" s="1">
        <v>30</v>
      </c>
      <c r="AS1329" s="1">
        <v>12</v>
      </c>
      <c r="AT1329" s="1">
        <v>190</v>
      </c>
      <c r="AU1329" s="1">
        <v>338</v>
      </c>
      <c r="AV1329" s="1">
        <v>151</v>
      </c>
      <c r="AW1329" s="1">
        <v>4</v>
      </c>
      <c r="AX1329" s="1">
        <v>4</v>
      </c>
      <c r="AY1329" t="str">
        <f t="shared" si="220"/>
        <v>2021_02_PHI</v>
      </c>
      <c r="AZ1329" t="str">
        <f t="shared" si="221"/>
        <v>D.Goedert</v>
      </c>
      <c r="BA1329" t="str">
        <f t="shared" si="222"/>
        <v/>
      </c>
      <c r="BB1329" t="str">
        <f t="shared" si="223"/>
        <v>2021_02_PHI</v>
      </c>
      <c r="BC1329" t="str">
        <f t="shared" si="224"/>
        <v/>
      </c>
      <c r="BD1329">
        <f>COUNTIFS($BB$1:BB1329,BB1329,$BC$1:BC1329,"ru")</f>
        <v>3</v>
      </c>
      <c r="BE1329" t="str">
        <f t="shared" si="225"/>
        <v>re</v>
      </c>
      <c r="BF1329">
        <f>COUNTIFS($BB$1:BB1329,BB1329,$BE$1:BE1329,"re")</f>
        <v>5</v>
      </c>
      <c r="BG1329" t="str">
        <f t="shared" si="226"/>
        <v>32021_02_PHI</v>
      </c>
      <c r="BH1329" t="str">
        <f t="shared" si="227"/>
        <v>re52021_02_PHI</v>
      </c>
      <c r="BI1329" t="str">
        <f t="shared" si="228"/>
        <v>2021_02_PHID.Goedert</v>
      </c>
      <c r="BJ1329" t="str">
        <f t="shared" si="229"/>
        <v>2021_PHI_D.Goedert</v>
      </c>
      <c r="BK1329" t="str">
        <f>IF(ISERROR(MATCH(LEFT(C1329,5)&amp;B1329&amp;"_"&amp;A1329,$BK$1:BK1328,0)),LEFT(C1329,5)&amp;B1329&amp;"_"&amp;A1329,"")</f>
        <v/>
      </c>
      <c r="BL1329">
        <f>COUNTIFS($B$1:B1329,B1329)-COUNTIFS($B$1:B1329,B1329,$BK$1:BK1329,"")</f>
        <v>9</v>
      </c>
      <c r="BM1329" t="str">
        <f t="shared" si="230"/>
        <v/>
      </c>
    </row>
    <row r="1330" spans="1:65" x14ac:dyDescent="0.25">
      <c r="A1330" s="1" t="s">
        <v>1498</v>
      </c>
      <c r="B1330" s="1" t="s">
        <v>105</v>
      </c>
      <c r="C1330" s="1" t="s">
        <v>2437</v>
      </c>
      <c r="D1330" s="1">
        <v>2.1999999999999999E-2</v>
      </c>
      <c r="E1330" s="1">
        <v>2.77</v>
      </c>
      <c r="F1330" s="1" t="s">
        <v>2642</v>
      </c>
      <c r="G1330" s="1" t="s">
        <v>52</v>
      </c>
      <c r="H1330" s="1" t="s">
        <v>52</v>
      </c>
      <c r="I1330" s="1" t="s">
        <v>52</v>
      </c>
      <c r="J1330" s="1" t="s">
        <v>52</v>
      </c>
      <c r="K1330" s="1" t="s">
        <v>52</v>
      </c>
      <c r="L1330" s="1" t="s">
        <v>52</v>
      </c>
      <c r="M1330" s="1" t="s">
        <v>52</v>
      </c>
      <c r="N1330" s="1" t="s">
        <v>52</v>
      </c>
      <c r="O1330" s="1" t="s">
        <v>52</v>
      </c>
      <c r="P1330" s="1" t="s">
        <v>52</v>
      </c>
      <c r="Q1330" s="1" t="s">
        <v>52</v>
      </c>
      <c r="R1330" s="1" t="s">
        <v>52</v>
      </c>
      <c r="S1330" s="1" t="s">
        <v>52</v>
      </c>
      <c r="T1330" s="1" t="s">
        <v>52</v>
      </c>
      <c r="U1330" s="1" t="s">
        <v>52</v>
      </c>
      <c r="V1330" s="1" t="s">
        <v>52</v>
      </c>
      <c r="W1330" s="1" t="s">
        <v>52</v>
      </c>
      <c r="X1330" s="1" t="s">
        <v>52</v>
      </c>
      <c r="Y1330" s="1" t="s">
        <v>52</v>
      </c>
      <c r="Z1330" s="1" t="s">
        <v>52</v>
      </c>
      <c r="AA1330" s="1" t="s">
        <v>52</v>
      </c>
      <c r="AB1330" s="1" t="s">
        <v>52</v>
      </c>
      <c r="AC1330" s="1" t="s">
        <v>52</v>
      </c>
      <c r="AD1330" s="1">
        <v>24</v>
      </c>
      <c r="AE1330" s="1">
        <v>0</v>
      </c>
      <c r="AF1330" s="1">
        <v>3</v>
      </c>
      <c r="AG1330" s="1">
        <v>5</v>
      </c>
      <c r="AH1330" s="1">
        <v>0.6</v>
      </c>
      <c r="AI1330" s="1">
        <v>-30.07</v>
      </c>
      <c r="AJ1330" s="1">
        <v>2</v>
      </c>
      <c r="AK1330" s="1">
        <v>23</v>
      </c>
      <c r="AL1330" s="1">
        <v>16</v>
      </c>
      <c r="AM1330" s="1">
        <v>19</v>
      </c>
      <c r="AN1330" s="1">
        <v>0</v>
      </c>
      <c r="AO1330" s="1">
        <v>0</v>
      </c>
      <c r="AP1330" s="1">
        <v>263</v>
      </c>
      <c r="AQ1330" s="1">
        <v>1</v>
      </c>
      <c r="AR1330" s="1">
        <v>18</v>
      </c>
      <c r="AS1330" s="1">
        <v>29</v>
      </c>
      <c r="AT1330" s="1">
        <v>242</v>
      </c>
      <c r="AU1330" s="1">
        <v>350</v>
      </c>
      <c r="AV1330" s="1">
        <v>60</v>
      </c>
      <c r="AW1330" s="1">
        <v>3</v>
      </c>
      <c r="AX1330" s="1">
        <v>1</v>
      </c>
      <c r="AY1330" t="str">
        <f t="shared" si="220"/>
        <v>2021_06_NYG</v>
      </c>
      <c r="AZ1330" t="str">
        <f t="shared" si="221"/>
        <v>E.Engram</v>
      </c>
      <c r="BA1330" t="str">
        <f t="shared" si="222"/>
        <v/>
      </c>
      <c r="BB1330" t="str">
        <f t="shared" si="223"/>
        <v>2021_06_NYG</v>
      </c>
      <c r="BC1330" t="str">
        <f t="shared" si="224"/>
        <v/>
      </c>
      <c r="BD1330">
        <f>COUNTIFS($BB$1:BB1330,BB1330,$BC$1:BC1330,"ru")</f>
        <v>3</v>
      </c>
      <c r="BE1330" t="str">
        <f t="shared" si="225"/>
        <v>re</v>
      </c>
      <c r="BF1330">
        <f>COUNTIFS($BB$1:BB1330,BB1330,$BE$1:BE1330,"re")</f>
        <v>6</v>
      </c>
      <c r="BG1330" t="str">
        <f t="shared" si="226"/>
        <v>32021_06_NYG</v>
      </c>
      <c r="BH1330" t="str">
        <f t="shared" si="227"/>
        <v>re62021_06_NYG</v>
      </c>
      <c r="BI1330" t="str">
        <f t="shared" si="228"/>
        <v>2021_06_NYGE.Engram</v>
      </c>
      <c r="BJ1330" t="str">
        <f t="shared" si="229"/>
        <v>2021_NYG_E.Engram</v>
      </c>
      <c r="BK1330" t="str">
        <f>IF(ISERROR(MATCH(LEFT(C1330,5)&amp;B1330&amp;"_"&amp;A1330,$BK$1:BK1329,0)),LEFT(C1330,5)&amp;B1330&amp;"_"&amp;A1330,"")</f>
        <v/>
      </c>
      <c r="BL1330">
        <f>COUNTIFS($B$1:B1330,B1330)-COUNTIFS($B$1:B1330,B1330,$BK$1:BK1330,"")</f>
        <v>16</v>
      </c>
      <c r="BM1330" t="str">
        <f t="shared" si="230"/>
        <v/>
      </c>
    </row>
    <row r="1331" spans="1:65" x14ac:dyDescent="0.25">
      <c r="A1331" s="1" t="s">
        <v>1847</v>
      </c>
      <c r="B1331" s="1" t="s">
        <v>110</v>
      </c>
      <c r="C1331" s="1" t="s">
        <v>2047</v>
      </c>
      <c r="D1331" s="1">
        <v>4.8000000000000001E-2</v>
      </c>
      <c r="E1331" s="1">
        <v>0.74</v>
      </c>
      <c r="F1331" s="1" t="s">
        <v>2283</v>
      </c>
      <c r="G1331" s="1" t="s">
        <v>52</v>
      </c>
      <c r="H1331" s="1" t="s">
        <v>52</v>
      </c>
      <c r="I1331" s="1" t="s">
        <v>52</v>
      </c>
      <c r="J1331" s="1" t="s">
        <v>52</v>
      </c>
      <c r="K1331" s="1" t="s">
        <v>52</v>
      </c>
      <c r="L1331" s="1" t="s">
        <v>52</v>
      </c>
      <c r="M1331" s="1" t="s">
        <v>52</v>
      </c>
      <c r="N1331" s="1" t="s">
        <v>52</v>
      </c>
      <c r="O1331" s="1" t="s">
        <v>52</v>
      </c>
      <c r="P1331" s="1" t="s">
        <v>52</v>
      </c>
      <c r="Q1331" s="1" t="s">
        <v>52</v>
      </c>
      <c r="R1331" s="1" t="s">
        <v>52</v>
      </c>
      <c r="S1331" s="1" t="s">
        <v>52</v>
      </c>
      <c r="T1331" s="1" t="s">
        <v>52</v>
      </c>
      <c r="U1331" s="1" t="s">
        <v>52</v>
      </c>
      <c r="V1331" s="1" t="s">
        <v>52</v>
      </c>
      <c r="W1331" s="1" t="s">
        <v>52</v>
      </c>
      <c r="X1331" s="1" t="s">
        <v>52</v>
      </c>
      <c r="Y1331" s="1" t="s">
        <v>52</v>
      </c>
      <c r="Z1331" s="1" t="s">
        <v>52</v>
      </c>
      <c r="AA1331" s="1" t="s">
        <v>52</v>
      </c>
      <c r="AB1331" s="1" t="s">
        <v>52</v>
      </c>
      <c r="AC1331" s="1" t="s">
        <v>52</v>
      </c>
      <c r="AD1331" s="1">
        <v>24</v>
      </c>
      <c r="AE1331" s="1">
        <v>0</v>
      </c>
      <c r="AF1331" s="1">
        <v>4</v>
      </c>
      <c r="AG1331" s="1">
        <v>7</v>
      </c>
      <c r="AH1331" s="1">
        <v>0.57099999999999995</v>
      </c>
      <c r="AI1331" s="1">
        <v>-10.73</v>
      </c>
      <c r="AJ1331" s="1">
        <v>2</v>
      </c>
      <c r="AK1331" s="1">
        <v>21</v>
      </c>
      <c r="AL1331" s="1">
        <v>9</v>
      </c>
      <c r="AM1331" s="1">
        <v>22</v>
      </c>
      <c r="AN1331" s="1">
        <v>0</v>
      </c>
      <c r="AO1331" s="1">
        <v>0</v>
      </c>
      <c r="AP1331" s="1">
        <v>232</v>
      </c>
      <c r="AQ1331" s="1">
        <v>2</v>
      </c>
      <c r="AR1331" s="1">
        <v>18</v>
      </c>
      <c r="AS1331" s="1">
        <v>19</v>
      </c>
      <c r="AT1331" s="1">
        <v>192</v>
      </c>
      <c r="AU1331" s="1">
        <v>276</v>
      </c>
      <c r="AV1331" s="1">
        <v>64</v>
      </c>
      <c r="AW1331" s="1">
        <v>6</v>
      </c>
      <c r="AX1331" s="1">
        <v>4</v>
      </c>
      <c r="AY1331" t="str">
        <f t="shared" si="220"/>
        <v>2021_05_NYJ</v>
      </c>
      <c r="AZ1331" t="str">
        <f t="shared" si="221"/>
        <v>J.Crowder</v>
      </c>
      <c r="BA1331" t="str">
        <f t="shared" si="222"/>
        <v/>
      </c>
      <c r="BB1331" t="str">
        <f t="shared" si="223"/>
        <v>2021_05_NYJ</v>
      </c>
      <c r="BC1331" t="str">
        <f t="shared" si="224"/>
        <v/>
      </c>
      <c r="BD1331">
        <f>COUNTIFS($BB$1:BB1331,BB1331,$BC$1:BC1331,"ru")</f>
        <v>3</v>
      </c>
      <c r="BE1331" t="str">
        <f t="shared" si="225"/>
        <v>re</v>
      </c>
      <c r="BF1331">
        <f>COUNTIFS($BB$1:BB1331,BB1331,$BE$1:BE1331,"re")</f>
        <v>7</v>
      </c>
      <c r="BG1331" t="str">
        <f t="shared" si="226"/>
        <v>32021_05_NYJ</v>
      </c>
      <c r="BH1331" t="str">
        <f t="shared" si="227"/>
        <v>re72021_05_NYJ</v>
      </c>
      <c r="BI1331" t="str">
        <f t="shared" si="228"/>
        <v>2021_05_NYJJ.Crowder</v>
      </c>
      <c r="BJ1331" t="str">
        <f t="shared" si="229"/>
        <v>2021_NYJ_J.Crowder</v>
      </c>
      <c r="BK1331" t="str">
        <f>IF(ISERROR(MATCH(LEFT(C1331,5)&amp;B1331&amp;"_"&amp;A1331,$BK$1:BK1330,0)),LEFT(C1331,5)&amp;B1331&amp;"_"&amp;A1331,"")</f>
        <v/>
      </c>
      <c r="BL1331">
        <f>COUNTIFS($B$1:B1331,B1331)-COUNTIFS($B$1:B1331,B1331,$BK$1:BK1331,"")</f>
        <v>12</v>
      </c>
      <c r="BM1331" t="str">
        <f t="shared" si="230"/>
        <v/>
      </c>
    </row>
    <row r="1332" spans="1:65" x14ac:dyDescent="0.25">
      <c r="A1332" s="1" t="s">
        <v>303</v>
      </c>
      <c r="B1332" s="1" t="s">
        <v>81</v>
      </c>
      <c r="C1332" s="1" t="s">
        <v>1666</v>
      </c>
      <c r="D1332" s="1">
        <v>0</v>
      </c>
      <c r="E1332" s="1">
        <v>0</v>
      </c>
      <c r="F1332" s="1" t="s">
        <v>1896</v>
      </c>
      <c r="G1332" s="1" t="s">
        <v>52</v>
      </c>
      <c r="H1332" s="1" t="s">
        <v>52</v>
      </c>
      <c r="I1332" s="1" t="s">
        <v>52</v>
      </c>
      <c r="J1332" s="1" t="s">
        <v>52</v>
      </c>
      <c r="K1332" s="1" t="s">
        <v>52</v>
      </c>
      <c r="L1332" s="1" t="s">
        <v>52</v>
      </c>
      <c r="M1332" s="1" t="s">
        <v>52</v>
      </c>
      <c r="N1332" s="1" t="s">
        <v>52</v>
      </c>
      <c r="O1332" s="1" t="s">
        <v>52</v>
      </c>
      <c r="P1332" s="1" t="s">
        <v>52</v>
      </c>
      <c r="Q1332" s="1" t="s">
        <v>52</v>
      </c>
      <c r="R1332" s="1" t="s">
        <v>52</v>
      </c>
      <c r="S1332" s="1" t="s">
        <v>52</v>
      </c>
      <c r="T1332" s="1" t="s">
        <v>52</v>
      </c>
      <c r="U1332" s="1" t="s">
        <v>52</v>
      </c>
      <c r="V1332" s="1" t="s">
        <v>52</v>
      </c>
      <c r="W1332" s="1" t="s">
        <v>52</v>
      </c>
      <c r="X1332" s="1" t="s">
        <v>52</v>
      </c>
      <c r="Y1332" s="1" t="s">
        <v>52</v>
      </c>
      <c r="Z1332" s="1" t="s">
        <v>52</v>
      </c>
      <c r="AA1332" s="1" t="s">
        <v>52</v>
      </c>
      <c r="AB1332" s="1" t="s">
        <v>52</v>
      </c>
      <c r="AC1332" s="1" t="s">
        <v>52</v>
      </c>
      <c r="AD1332" s="1">
        <v>24</v>
      </c>
      <c r="AE1332" s="1">
        <v>0</v>
      </c>
      <c r="AF1332" s="1">
        <v>1</v>
      </c>
      <c r="AG1332" s="1">
        <v>1</v>
      </c>
      <c r="AH1332" s="1">
        <v>1</v>
      </c>
      <c r="AI1332" s="1">
        <v>67.900000000000006</v>
      </c>
      <c r="AJ1332" s="1">
        <v>1</v>
      </c>
      <c r="AK1332" s="1">
        <v>24</v>
      </c>
      <c r="AL1332" s="1">
        <v>0</v>
      </c>
      <c r="AM1332" s="1">
        <v>4</v>
      </c>
      <c r="AN1332" s="1">
        <v>0</v>
      </c>
      <c r="AO1332" s="1">
        <v>0</v>
      </c>
      <c r="AP1332" s="1">
        <v>349</v>
      </c>
      <c r="AQ1332" s="1">
        <v>3</v>
      </c>
      <c r="AR1332" s="1">
        <v>33</v>
      </c>
      <c r="AS1332" s="1">
        <v>24</v>
      </c>
      <c r="AT1332" s="1">
        <v>228</v>
      </c>
      <c r="AU1332" s="1">
        <v>282</v>
      </c>
      <c r="AV1332" s="1">
        <v>139</v>
      </c>
      <c r="AW1332" s="1">
        <v>10</v>
      </c>
      <c r="AX1332" s="1">
        <v>2</v>
      </c>
      <c r="AY1332" t="str">
        <f t="shared" si="220"/>
        <v>2021_04_IND</v>
      </c>
      <c r="AZ1332" t="str">
        <f t="shared" si="221"/>
        <v>J.Doyle</v>
      </c>
      <c r="BA1332" t="str">
        <f t="shared" si="222"/>
        <v/>
      </c>
      <c r="BB1332" t="str">
        <f t="shared" si="223"/>
        <v>2021_04_IND</v>
      </c>
      <c r="BC1332" t="str">
        <f t="shared" si="224"/>
        <v/>
      </c>
      <c r="BD1332">
        <f>COUNTIFS($BB$1:BB1332,BB1332,$BC$1:BC1332,"ru")</f>
        <v>4</v>
      </c>
      <c r="BE1332" t="str">
        <f t="shared" si="225"/>
        <v>re</v>
      </c>
      <c r="BF1332">
        <f>COUNTIFS($BB$1:BB1332,BB1332,$BE$1:BE1332,"re")</f>
        <v>7</v>
      </c>
      <c r="BG1332" t="str">
        <f t="shared" si="226"/>
        <v>42021_04_IND</v>
      </c>
      <c r="BH1332" t="str">
        <f t="shared" si="227"/>
        <v>re72021_04_IND</v>
      </c>
      <c r="BI1332" t="str">
        <f t="shared" si="228"/>
        <v>2021_04_INDJ.Doyle</v>
      </c>
      <c r="BJ1332" t="str">
        <f t="shared" si="229"/>
        <v>2021_IND_J.Doyle</v>
      </c>
      <c r="BK1332" t="str">
        <f>IF(ISERROR(MATCH(LEFT(C1332,5)&amp;B1332&amp;"_"&amp;A1332,$BK$1:BK1331,0)),LEFT(C1332,5)&amp;B1332&amp;"_"&amp;A1332,"")</f>
        <v/>
      </c>
      <c r="BL1332">
        <f>COUNTIFS($B$1:B1332,B1332)-COUNTIFS($B$1:B1332,B1332,$BK$1:BK1332,"")</f>
        <v>13</v>
      </c>
      <c r="BM1332" t="str">
        <f t="shared" si="230"/>
        <v/>
      </c>
    </row>
    <row r="1333" spans="1:65" x14ac:dyDescent="0.25">
      <c r="A1333" s="1" t="s">
        <v>312</v>
      </c>
      <c r="B1333" s="1" t="s">
        <v>91</v>
      </c>
      <c r="C1333" s="1" t="s">
        <v>839</v>
      </c>
      <c r="D1333" s="1">
        <v>5.0999999999999997E-2</v>
      </c>
      <c r="E1333" s="1">
        <v>0.28000000000000003</v>
      </c>
      <c r="F1333" s="1" t="s">
        <v>1085</v>
      </c>
      <c r="G1333" s="1" t="s">
        <v>52</v>
      </c>
      <c r="H1333" s="1" t="s">
        <v>52</v>
      </c>
      <c r="I1333" s="1" t="s">
        <v>52</v>
      </c>
      <c r="J1333" s="1" t="s">
        <v>52</v>
      </c>
      <c r="K1333" s="1" t="s">
        <v>52</v>
      </c>
      <c r="L1333" s="1" t="s">
        <v>52</v>
      </c>
      <c r="M1333" s="1" t="s">
        <v>52</v>
      </c>
      <c r="N1333" s="1" t="s">
        <v>52</v>
      </c>
      <c r="O1333" s="1" t="s">
        <v>52</v>
      </c>
      <c r="P1333" s="1" t="s">
        <v>52</v>
      </c>
      <c r="Q1333" s="1" t="s">
        <v>52</v>
      </c>
      <c r="R1333" s="1" t="s">
        <v>52</v>
      </c>
      <c r="S1333" s="1" t="s">
        <v>52</v>
      </c>
      <c r="T1333" s="1" t="s">
        <v>52</v>
      </c>
      <c r="U1333" s="1" t="s">
        <v>52</v>
      </c>
      <c r="V1333" s="1" t="s">
        <v>52</v>
      </c>
      <c r="W1333" s="1" t="s">
        <v>52</v>
      </c>
      <c r="X1333" s="1" t="s">
        <v>52</v>
      </c>
      <c r="Y1333" s="1" t="s">
        <v>52</v>
      </c>
      <c r="Z1333" s="1" t="s">
        <v>52</v>
      </c>
      <c r="AA1333" s="1" t="s">
        <v>52</v>
      </c>
      <c r="AB1333" s="1" t="s">
        <v>52</v>
      </c>
      <c r="AC1333" s="1" t="s">
        <v>52</v>
      </c>
      <c r="AD1333" s="1">
        <v>24</v>
      </c>
      <c r="AE1333" s="1">
        <v>0</v>
      </c>
      <c r="AF1333" s="1">
        <v>1</v>
      </c>
      <c r="AG1333" s="1">
        <v>1</v>
      </c>
      <c r="AH1333" s="1">
        <v>1</v>
      </c>
      <c r="AI1333" s="1">
        <v>51.55</v>
      </c>
      <c r="AJ1333" s="1">
        <v>1</v>
      </c>
      <c r="AK1333" s="1">
        <v>20</v>
      </c>
      <c r="AL1333" s="1">
        <v>4</v>
      </c>
      <c r="AM1333" s="1">
        <v>0</v>
      </c>
      <c r="AN1333" s="1">
        <v>0</v>
      </c>
      <c r="AO1333" s="1">
        <v>0</v>
      </c>
      <c r="AP1333" s="1">
        <v>189</v>
      </c>
      <c r="AQ1333" s="1">
        <v>2</v>
      </c>
      <c r="AR1333" s="1">
        <v>16</v>
      </c>
      <c r="AS1333" s="1">
        <v>14</v>
      </c>
      <c r="AT1333" s="1">
        <v>118</v>
      </c>
      <c r="AU1333" s="1">
        <v>405</v>
      </c>
      <c r="AV1333" s="1">
        <v>75</v>
      </c>
      <c r="AW1333" s="1">
        <v>1</v>
      </c>
      <c r="AX1333" s="1">
        <v>0</v>
      </c>
      <c r="AY1333" t="str">
        <f t="shared" si="220"/>
        <v>2021_02_JAX</v>
      </c>
      <c r="AZ1333" t="str">
        <f t="shared" si="221"/>
        <v>J.O'Shaughnessy</v>
      </c>
      <c r="BA1333" t="str">
        <f t="shared" si="222"/>
        <v/>
      </c>
      <c r="BB1333" t="str">
        <f t="shared" si="223"/>
        <v>2021_02_JAX</v>
      </c>
      <c r="BC1333" t="str">
        <f t="shared" si="224"/>
        <v/>
      </c>
      <c r="BD1333">
        <f>COUNTIFS($BB$1:BB1333,BB1333,$BC$1:BC1333,"ru")</f>
        <v>3</v>
      </c>
      <c r="BE1333" t="str">
        <f t="shared" si="225"/>
        <v>re</v>
      </c>
      <c r="BF1333">
        <f>COUNTIFS($BB$1:BB1333,BB1333,$BE$1:BE1333,"re")</f>
        <v>5</v>
      </c>
      <c r="BG1333" t="str">
        <f t="shared" si="226"/>
        <v>32021_02_JAX</v>
      </c>
      <c r="BH1333" t="str">
        <f t="shared" si="227"/>
        <v>re52021_02_JAX</v>
      </c>
      <c r="BI1333" t="str">
        <f t="shared" si="228"/>
        <v>2021_02_JAXJ.O'Shaughnessy</v>
      </c>
      <c r="BJ1333" t="str">
        <f t="shared" si="229"/>
        <v>2021_JAX_J.O'Shaughnessy</v>
      </c>
      <c r="BK1333" t="str">
        <f>IF(ISERROR(MATCH(LEFT(C1333,5)&amp;B1333&amp;"_"&amp;A1333,$BK$1:BK1332,0)),LEFT(C1333,5)&amp;B1333&amp;"_"&amp;A1333,"")</f>
        <v/>
      </c>
      <c r="BL1333">
        <f>COUNTIFS($B$1:B1333,B1333)-COUNTIFS($B$1:B1333,B1333,$BK$1:BK1333,"")</f>
        <v>11</v>
      </c>
      <c r="BM1333" t="str">
        <f t="shared" si="230"/>
        <v/>
      </c>
    </row>
    <row r="1334" spans="1:65" x14ac:dyDescent="0.25">
      <c r="A1334" s="1" t="s">
        <v>297</v>
      </c>
      <c r="B1334" s="1" t="s">
        <v>90</v>
      </c>
      <c r="C1334" s="1" t="s">
        <v>2075</v>
      </c>
      <c r="D1334" s="1">
        <v>-1.0999999999999999E-2</v>
      </c>
      <c r="E1334" s="1">
        <v>-0.55000000000000004</v>
      </c>
      <c r="F1334" s="1" t="s">
        <v>2284</v>
      </c>
      <c r="G1334" s="1" t="s">
        <v>52</v>
      </c>
      <c r="H1334" s="1" t="s">
        <v>52</v>
      </c>
      <c r="I1334" s="1" t="s">
        <v>52</v>
      </c>
      <c r="J1334" s="1" t="s">
        <v>52</v>
      </c>
      <c r="K1334" s="1" t="s">
        <v>52</v>
      </c>
      <c r="L1334" s="1" t="s">
        <v>52</v>
      </c>
      <c r="M1334" s="1" t="s">
        <v>52</v>
      </c>
      <c r="N1334" s="1" t="s">
        <v>52</v>
      </c>
      <c r="O1334" s="1" t="s">
        <v>52</v>
      </c>
      <c r="P1334" s="1" t="s">
        <v>52</v>
      </c>
      <c r="Q1334" s="1" t="s">
        <v>52</v>
      </c>
      <c r="R1334" s="1" t="s">
        <v>52</v>
      </c>
      <c r="S1334" s="1" t="s">
        <v>52</v>
      </c>
      <c r="T1334" s="1" t="s">
        <v>52</v>
      </c>
      <c r="U1334" s="1" t="s">
        <v>52</v>
      </c>
      <c r="V1334" s="1" t="s">
        <v>52</v>
      </c>
      <c r="W1334" s="1" t="s">
        <v>52</v>
      </c>
      <c r="X1334" s="1" t="s">
        <v>52</v>
      </c>
      <c r="Y1334" s="1" t="s">
        <v>52</v>
      </c>
      <c r="Z1334" s="1" t="s">
        <v>52</v>
      </c>
      <c r="AA1334" s="1" t="s">
        <v>52</v>
      </c>
      <c r="AB1334" s="1" t="s">
        <v>52</v>
      </c>
      <c r="AC1334" s="1" t="s">
        <v>52</v>
      </c>
      <c r="AD1334" s="1">
        <v>24</v>
      </c>
      <c r="AE1334" s="1">
        <v>0</v>
      </c>
      <c r="AF1334" s="1">
        <v>3</v>
      </c>
      <c r="AG1334" s="1">
        <v>5</v>
      </c>
      <c r="AH1334" s="1">
        <v>0.6</v>
      </c>
      <c r="AI1334" s="1">
        <v>-20.38</v>
      </c>
      <c r="AJ1334" s="1">
        <v>1</v>
      </c>
      <c r="AK1334" s="1">
        <v>29</v>
      </c>
      <c r="AL1334" s="1">
        <v>6</v>
      </c>
      <c r="AM1334" s="1">
        <v>15</v>
      </c>
      <c r="AN1334" s="1">
        <v>0</v>
      </c>
      <c r="AO1334" s="1">
        <v>0</v>
      </c>
      <c r="AP1334" s="1">
        <v>275</v>
      </c>
      <c r="AQ1334" s="1">
        <v>2</v>
      </c>
      <c r="AR1334" s="1">
        <v>22</v>
      </c>
      <c r="AS1334" s="1">
        <v>22</v>
      </c>
      <c r="AT1334" s="1">
        <v>198</v>
      </c>
      <c r="AU1334" s="1">
        <v>291</v>
      </c>
      <c r="AV1334" s="1">
        <v>91</v>
      </c>
      <c r="AW1334" s="1">
        <v>4</v>
      </c>
      <c r="AX1334" s="1">
        <v>3</v>
      </c>
      <c r="AY1334" t="str">
        <f t="shared" si="220"/>
        <v>2021_05_PHI</v>
      </c>
      <c r="AZ1334" t="str">
        <f t="shared" si="221"/>
        <v>J.Reagor</v>
      </c>
      <c r="BA1334" t="str">
        <f t="shared" si="222"/>
        <v/>
      </c>
      <c r="BB1334" t="str">
        <f t="shared" si="223"/>
        <v>2021_05_PHI</v>
      </c>
      <c r="BC1334" t="str">
        <f t="shared" si="224"/>
        <v/>
      </c>
      <c r="BD1334">
        <f>COUNTIFS($BB$1:BB1334,BB1334,$BC$1:BC1334,"ru")</f>
        <v>3</v>
      </c>
      <c r="BE1334" t="str">
        <f t="shared" si="225"/>
        <v>re</v>
      </c>
      <c r="BF1334">
        <f>COUNTIFS($BB$1:BB1334,BB1334,$BE$1:BE1334,"re")</f>
        <v>6</v>
      </c>
      <c r="BG1334" t="str">
        <f t="shared" si="226"/>
        <v>32021_05_PHI</v>
      </c>
      <c r="BH1334" t="str">
        <f t="shared" si="227"/>
        <v>re62021_05_PHI</v>
      </c>
      <c r="BI1334" t="str">
        <f t="shared" si="228"/>
        <v>2021_05_PHIJ.Reagor</v>
      </c>
      <c r="BJ1334" t="str">
        <f t="shared" si="229"/>
        <v>2021_PHI_J.Reagor</v>
      </c>
      <c r="BK1334" t="str">
        <f>IF(ISERROR(MATCH(LEFT(C1334,5)&amp;B1334&amp;"_"&amp;A1334,$BK$1:BK1333,0)),LEFT(C1334,5)&amp;B1334&amp;"_"&amp;A1334,"")</f>
        <v/>
      </c>
      <c r="BL1334">
        <f>COUNTIFS($B$1:B1334,B1334)-COUNTIFS($B$1:B1334,B1334,$BK$1:BK1334,"")</f>
        <v>9</v>
      </c>
      <c r="BM1334" t="str">
        <f t="shared" si="230"/>
        <v/>
      </c>
    </row>
    <row r="1335" spans="1:65" x14ac:dyDescent="0.25">
      <c r="A1335" s="1" t="s">
        <v>284</v>
      </c>
      <c r="B1335" s="1" t="s">
        <v>105</v>
      </c>
      <c r="C1335" s="1" t="s">
        <v>1636</v>
      </c>
      <c r="D1335" s="1">
        <v>3.4000000000000002E-2</v>
      </c>
      <c r="E1335" s="1">
        <v>2.02</v>
      </c>
      <c r="F1335" s="1" t="s">
        <v>1897</v>
      </c>
      <c r="G1335" s="1" t="s">
        <v>52</v>
      </c>
      <c r="H1335" s="1" t="s">
        <v>52</v>
      </c>
      <c r="I1335" s="1" t="s">
        <v>52</v>
      </c>
      <c r="J1335" s="1" t="s">
        <v>52</v>
      </c>
      <c r="K1335" s="1" t="s">
        <v>52</v>
      </c>
      <c r="L1335" s="1" t="s">
        <v>52</v>
      </c>
      <c r="M1335" s="1" t="s">
        <v>52</v>
      </c>
      <c r="N1335" s="1" t="s">
        <v>52</v>
      </c>
      <c r="O1335" s="1" t="s">
        <v>52</v>
      </c>
      <c r="P1335" s="1" t="s">
        <v>52</v>
      </c>
      <c r="Q1335" s="1" t="s">
        <v>52</v>
      </c>
      <c r="R1335" s="1" t="s">
        <v>52</v>
      </c>
      <c r="S1335" s="1" t="s">
        <v>52</v>
      </c>
      <c r="T1335" s="1" t="s">
        <v>52</v>
      </c>
      <c r="U1335" s="1" t="s">
        <v>52</v>
      </c>
      <c r="V1335" s="1" t="s">
        <v>52</v>
      </c>
      <c r="W1335" s="1" t="s">
        <v>52</v>
      </c>
      <c r="X1335" s="1" t="s">
        <v>52</v>
      </c>
      <c r="Y1335" s="1" t="s">
        <v>52</v>
      </c>
      <c r="Z1335" s="1" t="s">
        <v>52</v>
      </c>
      <c r="AA1335" s="1" t="s">
        <v>52</v>
      </c>
      <c r="AB1335" s="1" t="s">
        <v>52</v>
      </c>
      <c r="AC1335" s="1" t="s">
        <v>52</v>
      </c>
      <c r="AD1335" s="1">
        <v>24</v>
      </c>
      <c r="AE1335" s="1">
        <v>0</v>
      </c>
      <c r="AF1335" s="1">
        <v>2</v>
      </c>
      <c r="AG1335" s="1">
        <v>3</v>
      </c>
      <c r="AH1335" s="1">
        <v>0.66600000000000004</v>
      </c>
      <c r="AI1335" s="1">
        <v>7.8</v>
      </c>
      <c r="AJ1335" s="1">
        <v>1</v>
      </c>
      <c r="AK1335" s="1">
        <v>16</v>
      </c>
      <c r="AL1335" s="1">
        <v>13</v>
      </c>
      <c r="AM1335" s="1">
        <v>12</v>
      </c>
      <c r="AN1335" s="1">
        <v>0</v>
      </c>
      <c r="AO1335" s="1">
        <v>0</v>
      </c>
      <c r="AP1335" s="1">
        <v>487</v>
      </c>
      <c r="AQ1335" s="1">
        <v>3</v>
      </c>
      <c r="AR1335" s="1">
        <v>21</v>
      </c>
      <c r="AS1335" s="1">
        <v>28</v>
      </c>
      <c r="AT1335" s="1">
        <v>402</v>
      </c>
      <c r="AU1335" s="1">
        <v>375</v>
      </c>
      <c r="AV1335" s="1">
        <v>83</v>
      </c>
      <c r="AW1335" s="1">
        <v>5</v>
      </c>
      <c r="AX1335" s="1">
        <v>4</v>
      </c>
      <c r="AY1335" t="str">
        <f t="shared" si="220"/>
        <v>2021_04_NYG</v>
      </c>
      <c r="AZ1335" t="str">
        <f t="shared" si="221"/>
        <v>K.Rudolph</v>
      </c>
      <c r="BA1335" t="str">
        <f t="shared" si="222"/>
        <v/>
      </c>
      <c r="BB1335" t="str">
        <f t="shared" si="223"/>
        <v>2021_04_NYG</v>
      </c>
      <c r="BC1335" t="str">
        <f t="shared" si="224"/>
        <v/>
      </c>
      <c r="BD1335">
        <f>COUNTIFS($BB$1:BB1335,BB1335,$BC$1:BC1335,"ru")</f>
        <v>5</v>
      </c>
      <c r="BE1335" t="str">
        <f t="shared" si="225"/>
        <v>re</v>
      </c>
      <c r="BF1335">
        <f>COUNTIFS($BB$1:BB1335,BB1335,$BE$1:BE1335,"re")</f>
        <v>7</v>
      </c>
      <c r="BG1335" t="str">
        <f t="shared" si="226"/>
        <v>52021_04_NYG</v>
      </c>
      <c r="BH1335" t="str">
        <f t="shared" si="227"/>
        <v>re72021_04_NYG</v>
      </c>
      <c r="BI1335" t="str">
        <f t="shared" si="228"/>
        <v>2021_04_NYGK.Rudolph</v>
      </c>
      <c r="BJ1335" t="str">
        <f t="shared" si="229"/>
        <v>2021_NYG_K.Rudolph</v>
      </c>
      <c r="BK1335" t="str">
        <f>IF(ISERROR(MATCH(LEFT(C1335,5)&amp;B1335&amp;"_"&amp;A1335,$BK$1:BK1334,0)),LEFT(C1335,5)&amp;B1335&amp;"_"&amp;A1335,"")</f>
        <v/>
      </c>
      <c r="BL1335">
        <f>COUNTIFS($B$1:B1335,B1335)-COUNTIFS($B$1:B1335,B1335,$BK$1:BK1335,"")</f>
        <v>16</v>
      </c>
      <c r="BM1335" t="str">
        <f t="shared" si="230"/>
        <v/>
      </c>
    </row>
    <row r="1336" spans="1:65" x14ac:dyDescent="0.25">
      <c r="A1336" s="1" t="s">
        <v>321</v>
      </c>
      <c r="B1336" s="1" t="s">
        <v>105</v>
      </c>
      <c r="C1336" s="1" t="s">
        <v>837</v>
      </c>
      <c r="D1336" s="1">
        <v>4.3999999999999997E-2</v>
      </c>
      <c r="E1336" s="1">
        <v>0.55000000000000004</v>
      </c>
      <c r="F1336" s="1" t="s">
        <v>1086</v>
      </c>
      <c r="G1336" s="1" t="s">
        <v>52</v>
      </c>
      <c r="H1336" s="1" t="s">
        <v>52</v>
      </c>
      <c r="I1336" s="1" t="s">
        <v>52</v>
      </c>
      <c r="J1336" s="1" t="s">
        <v>52</v>
      </c>
      <c r="K1336" s="1" t="s">
        <v>52</v>
      </c>
      <c r="L1336" s="1" t="s">
        <v>52</v>
      </c>
      <c r="M1336" s="1" t="s">
        <v>52</v>
      </c>
      <c r="N1336" s="1" t="s">
        <v>52</v>
      </c>
      <c r="O1336" s="1" t="s">
        <v>52</v>
      </c>
      <c r="P1336" s="1" t="s">
        <v>52</v>
      </c>
      <c r="Q1336" s="1" t="s">
        <v>52</v>
      </c>
      <c r="R1336" s="1" t="s">
        <v>52</v>
      </c>
      <c r="S1336" s="1" t="s">
        <v>52</v>
      </c>
      <c r="T1336" s="1" t="s">
        <v>52</v>
      </c>
      <c r="U1336" s="1" t="s">
        <v>52</v>
      </c>
      <c r="V1336" s="1" t="s">
        <v>52</v>
      </c>
      <c r="W1336" s="1" t="s">
        <v>52</v>
      </c>
      <c r="X1336" s="1" t="s">
        <v>52</v>
      </c>
      <c r="Y1336" s="1" t="s">
        <v>52</v>
      </c>
      <c r="Z1336" s="1" t="s">
        <v>52</v>
      </c>
      <c r="AA1336" s="1" t="s">
        <v>52</v>
      </c>
      <c r="AB1336" s="1" t="s">
        <v>52</v>
      </c>
      <c r="AC1336" s="1" t="s">
        <v>52</v>
      </c>
      <c r="AD1336" s="1">
        <v>24</v>
      </c>
      <c r="AE1336" s="1">
        <v>0</v>
      </c>
      <c r="AF1336" s="1">
        <v>2</v>
      </c>
      <c r="AG1336" s="1">
        <v>2</v>
      </c>
      <c r="AH1336" s="1">
        <v>1</v>
      </c>
      <c r="AI1336" s="1">
        <v>38.36</v>
      </c>
      <c r="AJ1336" s="1">
        <v>1</v>
      </c>
      <c r="AK1336" s="1">
        <v>17</v>
      </c>
      <c r="AL1336" s="1">
        <v>7</v>
      </c>
      <c r="AM1336" s="1">
        <v>5</v>
      </c>
      <c r="AN1336" s="1">
        <v>0</v>
      </c>
      <c r="AO1336" s="1">
        <v>0</v>
      </c>
      <c r="AP1336" s="1">
        <v>391</v>
      </c>
      <c r="AQ1336" s="1">
        <v>2</v>
      </c>
      <c r="AR1336" s="1">
        <v>28</v>
      </c>
      <c r="AS1336" s="1">
        <v>22</v>
      </c>
      <c r="AT1336" s="1">
        <v>249</v>
      </c>
      <c r="AU1336" s="1">
        <v>359</v>
      </c>
      <c r="AV1336" s="1">
        <v>163</v>
      </c>
      <c r="AW1336" s="1">
        <v>6</v>
      </c>
      <c r="AX1336" s="1">
        <v>2</v>
      </c>
      <c r="AY1336" t="str">
        <f t="shared" si="220"/>
        <v>2021_02_NYG</v>
      </c>
      <c r="AZ1336" t="str">
        <f t="shared" si="221"/>
        <v>K.Smith</v>
      </c>
      <c r="BA1336" t="str">
        <f t="shared" si="222"/>
        <v/>
      </c>
      <c r="BB1336" t="str">
        <f t="shared" si="223"/>
        <v>2021_02_NYG</v>
      </c>
      <c r="BC1336" t="str">
        <f t="shared" si="224"/>
        <v/>
      </c>
      <c r="BD1336">
        <f>COUNTIFS($BB$1:BB1336,BB1336,$BC$1:BC1336,"ru")</f>
        <v>6</v>
      </c>
      <c r="BE1336" t="str">
        <f t="shared" si="225"/>
        <v>re</v>
      </c>
      <c r="BF1336">
        <f>COUNTIFS($BB$1:BB1336,BB1336,$BE$1:BE1336,"re")</f>
        <v>7</v>
      </c>
      <c r="BG1336" t="str">
        <f t="shared" si="226"/>
        <v>62021_02_NYG</v>
      </c>
      <c r="BH1336" t="str">
        <f t="shared" si="227"/>
        <v>re72021_02_NYG</v>
      </c>
      <c r="BI1336" t="str">
        <f t="shared" si="228"/>
        <v>2021_02_NYGK.Smith</v>
      </c>
      <c r="BJ1336" t="str">
        <f t="shared" si="229"/>
        <v>2021_NYG_K.Smith</v>
      </c>
      <c r="BK1336" t="str">
        <f>IF(ISERROR(MATCH(LEFT(C1336,5)&amp;B1336&amp;"_"&amp;A1336,$BK$1:BK1335,0)),LEFT(C1336,5)&amp;B1336&amp;"_"&amp;A1336,"")</f>
        <v>2021_NYG_K.Smith</v>
      </c>
      <c r="BL1336">
        <f>COUNTIFS($B$1:B1336,B1336)-COUNTIFS($B$1:B1336,B1336,$BK$1:BK1336,"")</f>
        <v>17</v>
      </c>
      <c r="BM1336" t="str">
        <f t="shared" si="230"/>
        <v>2021_NYG17</v>
      </c>
    </row>
    <row r="1337" spans="1:65" x14ac:dyDescent="0.25">
      <c r="A1337" s="1" t="s">
        <v>206</v>
      </c>
      <c r="B1337" s="1" t="s">
        <v>68</v>
      </c>
      <c r="C1337" s="1" t="s">
        <v>409</v>
      </c>
      <c r="D1337" s="1">
        <v>1.9E-2</v>
      </c>
      <c r="E1337" s="1">
        <v>0.41</v>
      </c>
      <c r="F1337" s="1" t="s">
        <v>673</v>
      </c>
      <c r="G1337" s="1" t="s">
        <v>52</v>
      </c>
      <c r="H1337" s="1" t="s">
        <v>52</v>
      </c>
      <c r="I1337" s="1" t="s">
        <v>52</v>
      </c>
      <c r="J1337" s="1" t="s">
        <v>52</v>
      </c>
      <c r="K1337" s="1" t="s">
        <v>52</v>
      </c>
      <c r="L1337" s="1" t="s">
        <v>52</v>
      </c>
      <c r="M1337" s="1" t="s">
        <v>52</v>
      </c>
      <c r="N1337" s="1" t="s">
        <v>52</v>
      </c>
      <c r="O1337" s="1" t="s">
        <v>52</v>
      </c>
      <c r="P1337" s="1" t="s">
        <v>52</v>
      </c>
      <c r="Q1337" s="1" t="s">
        <v>52</v>
      </c>
      <c r="R1337" s="1" t="s">
        <v>52</v>
      </c>
      <c r="S1337" s="1" t="s">
        <v>52</v>
      </c>
      <c r="T1337" s="1" t="s">
        <v>52</v>
      </c>
      <c r="U1337" s="1" t="s">
        <v>52</v>
      </c>
      <c r="V1337" s="1" t="s">
        <v>52</v>
      </c>
      <c r="W1337" s="1" t="s">
        <v>52</v>
      </c>
      <c r="X1337" s="1" t="s">
        <v>52</v>
      </c>
      <c r="Y1337" s="1" t="s">
        <v>52</v>
      </c>
      <c r="Z1337" s="1" t="s">
        <v>52</v>
      </c>
      <c r="AA1337" s="1" t="s">
        <v>52</v>
      </c>
      <c r="AB1337" s="1" t="s">
        <v>52</v>
      </c>
      <c r="AC1337" s="1" t="s">
        <v>52</v>
      </c>
      <c r="AD1337" s="1">
        <v>24</v>
      </c>
      <c r="AE1337" s="1">
        <v>0</v>
      </c>
      <c r="AF1337" s="1">
        <v>3</v>
      </c>
      <c r="AG1337" s="1">
        <v>6</v>
      </c>
      <c r="AH1337" s="1">
        <v>0.5</v>
      </c>
      <c r="AI1337" s="1">
        <v>-45.24</v>
      </c>
      <c r="AJ1337" s="1">
        <v>2</v>
      </c>
      <c r="AK1337" s="1">
        <v>46</v>
      </c>
      <c r="AL1337" s="1">
        <v>6</v>
      </c>
      <c r="AM1337" s="1">
        <v>11</v>
      </c>
      <c r="AN1337" s="1">
        <v>0</v>
      </c>
      <c r="AO1337" s="1">
        <v>0</v>
      </c>
      <c r="AP1337" s="1">
        <v>431</v>
      </c>
      <c r="AQ1337" s="1">
        <v>4</v>
      </c>
      <c r="AR1337" s="1">
        <v>14</v>
      </c>
      <c r="AS1337" s="1">
        <v>32</v>
      </c>
      <c r="AT1337" s="1">
        <v>379</v>
      </c>
      <c r="AU1337" s="1">
        <v>446</v>
      </c>
      <c r="AV1337" s="1">
        <v>52</v>
      </c>
      <c r="AW1337" s="1">
        <v>4</v>
      </c>
      <c r="AX1337" s="1">
        <v>1</v>
      </c>
      <c r="AY1337" t="str">
        <f t="shared" si="220"/>
        <v>2021_01_TB</v>
      </c>
      <c r="AZ1337" t="str">
        <f t="shared" si="221"/>
        <v>M.Evans</v>
      </c>
      <c r="BA1337" t="str">
        <f t="shared" si="222"/>
        <v/>
      </c>
      <c r="BB1337" t="str">
        <f t="shared" si="223"/>
        <v>2021_01_TB</v>
      </c>
      <c r="BC1337" t="str">
        <f t="shared" si="224"/>
        <v/>
      </c>
      <c r="BD1337">
        <f>COUNTIFS($BB$1:BB1337,BB1337,$BC$1:BC1337,"ru")</f>
        <v>3</v>
      </c>
      <c r="BE1337" t="str">
        <f t="shared" si="225"/>
        <v>re</v>
      </c>
      <c r="BF1337">
        <f>COUNTIFS($BB$1:BB1337,BB1337,$BE$1:BE1337,"re")</f>
        <v>5</v>
      </c>
      <c r="BG1337" t="str">
        <f t="shared" si="226"/>
        <v>32021_01_TB</v>
      </c>
      <c r="BH1337" t="str">
        <f t="shared" si="227"/>
        <v>re52021_01_TB</v>
      </c>
      <c r="BI1337" t="str">
        <f t="shared" si="228"/>
        <v>2021_01_TBM.Evans</v>
      </c>
      <c r="BJ1337" t="str">
        <f t="shared" si="229"/>
        <v>2021_TB_M.Evans</v>
      </c>
      <c r="BK1337" t="str">
        <f>IF(ISERROR(MATCH(LEFT(C1337,5)&amp;B1337&amp;"_"&amp;A1337,$BK$1:BK1336,0)),LEFT(C1337,5)&amp;B1337&amp;"_"&amp;A1337,"")</f>
        <v/>
      </c>
      <c r="BL1337">
        <f>COUNTIFS($B$1:B1337,B1337)-COUNTIFS($B$1:B1337,B1337,$BK$1:BK1337,"")</f>
        <v>12</v>
      </c>
      <c r="BM1337" t="str">
        <f t="shared" si="230"/>
        <v/>
      </c>
    </row>
    <row r="1338" spans="1:65" x14ac:dyDescent="0.25">
      <c r="A1338" s="1" t="s">
        <v>207</v>
      </c>
      <c r="B1338" s="1" t="s">
        <v>91</v>
      </c>
      <c r="C1338" s="1" t="s">
        <v>1640</v>
      </c>
      <c r="D1338" s="1">
        <v>1.6E-2</v>
      </c>
      <c r="E1338" s="1">
        <v>0.38</v>
      </c>
      <c r="F1338" s="1" t="s">
        <v>1898</v>
      </c>
      <c r="G1338" s="1" t="s">
        <v>52</v>
      </c>
      <c r="H1338" s="1" t="s">
        <v>52</v>
      </c>
      <c r="I1338" s="1" t="s">
        <v>52</v>
      </c>
      <c r="J1338" s="1" t="s">
        <v>52</v>
      </c>
      <c r="K1338" s="1" t="s">
        <v>52</v>
      </c>
      <c r="L1338" s="1" t="s">
        <v>52</v>
      </c>
      <c r="M1338" s="1" t="s">
        <v>52</v>
      </c>
      <c r="N1338" s="1" t="s">
        <v>52</v>
      </c>
      <c r="O1338" s="1" t="s">
        <v>52</v>
      </c>
      <c r="P1338" s="1" t="s">
        <v>52</v>
      </c>
      <c r="Q1338" s="1" t="s">
        <v>52</v>
      </c>
      <c r="R1338" s="1" t="s">
        <v>52</v>
      </c>
      <c r="S1338" s="1" t="s">
        <v>52</v>
      </c>
      <c r="T1338" s="1" t="s">
        <v>52</v>
      </c>
      <c r="U1338" s="1" t="s">
        <v>52</v>
      </c>
      <c r="V1338" s="1" t="s">
        <v>52</v>
      </c>
      <c r="W1338" s="1" t="s">
        <v>52</v>
      </c>
      <c r="X1338" s="1" t="s">
        <v>52</v>
      </c>
      <c r="Y1338" s="1" t="s">
        <v>52</v>
      </c>
      <c r="Z1338" s="1" t="s">
        <v>52</v>
      </c>
      <c r="AA1338" s="1" t="s">
        <v>52</v>
      </c>
      <c r="AB1338" s="1" t="s">
        <v>52</v>
      </c>
      <c r="AC1338" s="1" t="s">
        <v>52</v>
      </c>
      <c r="AD1338" s="1">
        <v>24</v>
      </c>
      <c r="AE1338" s="1">
        <v>0</v>
      </c>
      <c r="AF1338" s="1">
        <v>3</v>
      </c>
      <c r="AG1338" s="1">
        <v>3</v>
      </c>
      <c r="AH1338" s="1">
        <v>1</v>
      </c>
      <c r="AI1338" s="1">
        <v>26.93</v>
      </c>
      <c r="AJ1338" s="1">
        <v>1</v>
      </c>
      <c r="AK1338" s="1">
        <v>20</v>
      </c>
      <c r="AL1338" s="1">
        <v>4</v>
      </c>
      <c r="AM1338" s="1">
        <v>6</v>
      </c>
      <c r="AN1338" s="1">
        <v>0</v>
      </c>
      <c r="AO1338" s="1">
        <v>0</v>
      </c>
      <c r="AP1338" s="1">
        <v>341</v>
      </c>
      <c r="AQ1338" s="1">
        <v>3</v>
      </c>
      <c r="AR1338" s="1">
        <v>30</v>
      </c>
      <c r="AS1338" s="1">
        <v>17</v>
      </c>
      <c r="AT1338" s="1">
        <v>204</v>
      </c>
      <c r="AU1338" s="1">
        <v>216</v>
      </c>
      <c r="AV1338" s="1">
        <v>139</v>
      </c>
      <c r="AW1338" s="1">
        <v>7</v>
      </c>
      <c r="AX1338" s="1">
        <v>6</v>
      </c>
      <c r="AY1338" t="str">
        <f t="shared" si="220"/>
        <v>2021_04_JAX</v>
      </c>
      <c r="AZ1338" t="str">
        <f t="shared" si="221"/>
        <v>M.Jones</v>
      </c>
      <c r="BA1338" t="str">
        <f t="shared" si="222"/>
        <v/>
      </c>
      <c r="BB1338" t="str">
        <f t="shared" si="223"/>
        <v>2021_04_JAX</v>
      </c>
      <c r="BC1338" t="str">
        <f t="shared" si="224"/>
        <v/>
      </c>
      <c r="BD1338">
        <f>COUNTIFS($BB$1:BB1338,BB1338,$BC$1:BC1338,"ru")</f>
        <v>5</v>
      </c>
      <c r="BE1338" t="str">
        <f t="shared" si="225"/>
        <v>re</v>
      </c>
      <c r="BF1338">
        <f>COUNTIFS($BB$1:BB1338,BB1338,$BE$1:BE1338,"re")</f>
        <v>5</v>
      </c>
      <c r="BG1338" t="str">
        <f t="shared" si="226"/>
        <v>52021_04_JAX</v>
      </c>
      <c r="BH1338" t="str">
        <f t="shared" si="227"/>
        <v>re52021_04_JAX</v>
      </c>
      <c r="BI1338" t="str">
        <f t="shared" si="228"/>
        <v>2021_04_JAXM.Jones</v>
      </c>
      <c r="BJ1338" t="str">
        <f t="shared" si="229"/>
        <v>2021_JAX_M.Jones</v>
      </c>
      <c r="BK1338" t="str">
        <f>IF(ISERROR(MATCH(LEFT(C1338,5)&amp;B1338&amp;"_"&amp;A1338,$BK$1:BK1337,0)),LEFT(C1338,5)&amp;B1338&amp;"_"&amp;A1338,"")</f>
        <v/>
      </c>
      <c r="BL1338">
        <f>COUNTIFS($B$1:B1338,B1338)-COUNTIFS($B$1:B1338,B1338,$BK$1:BK1338,"")</f>
        <v>11</v>
      </c>
      <c r="BM1338" t="str">
        <f t="shared" si="230"/>
        <v/>
      </c>
    </row>
    <row r="1339" spans="1:65" x14ac:dyDescent="0.25">
      <c r="A1339" s="1" t="s">
        <v>279</v>
      </c>
      <c r="B1339" s="1" t="s">
        <v>81</v>
      </c>
      <c r="C1339" s="1" t="s">
        <v>445</v>
      </c>
      <c r="D1339" s="1">
        <v>3.1E-2</v>
      </c>
      <c r="E1339" s="1">
        <v>0.09</v>
      </c>
      <c r="F1339" s="1" t="s">
        <v>674</v>
      </c>
      <c r="G1339" s="1" t="s">
        <v>52</v>
      </c>
      <c r="H1339" s="1" t="s">
        <v>52</v>
      </c>
      <c r="I1339" s="1" t="s">
        <v>52</v>
      </c>
      <c r="J1339" s="1" t="s">
        <v>52</v>
      </c>
      <c r="K1339" s="1" t="s">
        <v>52</v>
      </c>
      <c r="L1339" s="1" t="s">
        <v>52</v>
      </c>
      <c r="M1339" s="1" t="s">
        <v>52</v>
      </c>
      <c r="N1339" s="1" t="s">
        <v>52</v>
      </c>
      <c r="O1339" s="1" t="s">
        <v>52</v>
      </c>
      <c r="P1339" s="1" t="s">
        <v>52</v>
      </c>
      <c r="Q1339" s="1" t="s">
        <v>52</v>
      </c>
      <c r="R1339" s="1" t="s">
        <v>52</v>
      </c>
      <c r="S1339" s="1" t="s">
        <v>52</v>
      </c>
      <c r="T1339" s="1" t="s">
        <v>52</v>
      </c>
      <c r="U1339" s="1" t="s">
        <v>52</v>
      </c>
      <c r="V1339" s="1" t="s">
        <v>52</v>
      </c>
      <c r="W1339" s="1" t="s">
        <v>52</v>
      </c>
      <c r="X1339" s="1" t="s">
        <v>52</v>
      </c>
      <c r="Y1339" s="1" t="s">
        <v>52</v>
      </c>
      <c r="Z1339" s="1" t="s">
        <v>52</v>
      </c>
      <c r="AA1339" s="1" t="s">
        <v>52</v>
      </c>
      <c r="AB1339" s="1" t="s">
        <v>52</v>
      </c>
      <c r="AC1339" s="1" t="s">
        <v>52</v>
      </c>
      <c r="AD1339" s="1">
        <v>24</v>
      </c>
      <c r="AE1339" s="1">
        <v>0</v>
      </c>
      <c r="AF1339" s="1">
        <v>1</v>
      </c>
      <c r="AG1339" s="1">
        <v>3</v>
      </c>
      <c r="AH1339" s="1">
        <v>0.33300000000000002</v>
      </c>
      <c r="AI1339" s="1">
        <v>-64.06</v>
      </c>
      <c r="AJ1339" s="1">
        <v>1</v>
      </c>
      <c r="AK1339" s="1">
        <v>50</v>
      </c>
      <c r="AL1339" s="1">
        <v>2</v>
      </c>
      <c r="AM1339" s="1">
        <v>7</v>
      </c>
      <c r="AN1339" s="1">
        <v>0</v>
      </c>
      <c r="AO1339" s="1">
        <v>0</v>
      </c>
      <c r="AP1339" s="1">
        <v>336</v>
      </c>
      <c r="AQ1339" s="1">
        <v>2</v>
      </c>
      <c r="AR1339" s="1">
        <v>31</v>
      </c>
      <c r="AS1339" s="1">
        <v>25</v>
      </c>
      <c r="AT1339" s="1">
        <v>251</v>
      </c>
      <c r="AU1339" s="1">
        <v>208</v>
      </c>
      <c r="AV1339" s="1">
        <v>113</v>
      </c>
      <c r="AW1339" s="1">
        <v>6</v>
      </c>
      <c r="AX1339" s="1">
        <v>4</v>
      </c>
      <c r="AY1339" t="str">
        <f t="shared" si="220"/>
        <v>2021_01_IND</v>
      </c>
      <c r="AZ1339" t="str">
        <f t="shared" si="221"/>
        <v>P.Campbell</v>
      </c>
      <c r="BA1339" t="str">
        <f t="shared" si="222"/>
        <v/>
      </c>
      <c r="BB1339" t="str">
        <f t="shared" si="223"/>
        <v>2021_01_IND</v>
      </c>
      <c r="BC1339" t="str">
        <f t="shared" si="224"/>
        <v/>
      </c>
      <c r="BD1339">
        <f>COUNTIFS($BB$1:BB1339,BB1339,$BC$1:BC1339,"ru")</f>
        <v>3</v>
      </c>
      <c r="BE1339" t="str">
        <f t="shared" si="225"/>
        <v>re</v>
      </c>
      <c r="BF1339">
        <f>COUNTIFS($BB$1:BB1339,BB1339,$BE$1:BE1339,"re")</f>
        <v>6</v>
      </c>
      <c r="BG1339" t="str">
        <f t="shared" si="226"/>
        <v>32021_01_IND</v>
      </c>
      <c r="BH1339" t="str">
        <f t="shared" si="227"/>
        <v>re62021_01_IND</v>
      </c>
      <c r="BI1339" t="str">
        <f t="shared" si="228"/>
        <v>2021_01_INDP.Campbell</v>
      </c>
      <c r="BJ1339" t="str">
        <f t="shared" si="229"/>
        <v>2021_IND_P.Campbell</v>
      </c>
      <c r="BK1339" t="str">
        <f>IF(ISERROR(MATCH(LEFT(C1339,5)&amp;B1339&amp;"_"&amp;A1339,$BK$1:BK1338,0)),LEFT(C1339,5)&amp;B1339&amp;"_"&amp;A1339,"")</f>
        <v/>
      </c>
      <c r="BL1339">
        <f>COUNTIFS($B$1:B1339,B1339)-COUNTIFS($B$1:B1339,B1339,$BK$1:BK1339,"")</f>
        <v>13</v>
      </c>
      <c r="BM1339" t="str">
        <f t="shared" si="230"/>
        <v/>
      </c>
    </row>
    <row r="1340" spans="1:65" x14ac:dyDescent="0.25">
      <c r="A1340" s="1" t="s">
        <v>675</v>
      </c>
      <c r="B1340" s="1" t="s">
        <v>98</v>
      </c>
      <c r="C1340" s="1" t="s">
        <v>435</v>
      </c>
      <c r="D1340" s="1">
        <v>6.7000000000000004E-2</v>
      </c>
      <c r="E1340" s="1">
        <v>0.64</v>
      </c>
      <c r="F1340" s="1" t="s">
        <v>676</v>
      </c>
      <c r="G1340" s="1" t="s">
        <v>52</v>
      </c>
      <c r="H1340" s="1" t="s">
        <v>52</v>
      </c>
      <c r="I1340" s="1" t="s">
        <v>52</v>
      </c>
      <c r="J1340" s="1" t="s">
        <v>52</v>
      </c>
      <c r="K1340" s="1" t="s">
        <v>52</v>
      </c>
      <c r="L1340" s="1" t="s">
        <v>52</v>
      </c>
      <c r="M1340" s="1" t="s">
        <v>52</v>
      </c>
      <c r="N1340" s="1" t="s">
        <v>52</v>
      </c>
      <c r="O1340" s="1" t="s">
        <v>52</v>
      </c>
      <c r="P1340" s="1" t="s">
        <v>52</v>
      </c>
      <c r="Q1340" s="1" t="s">
        <v>52</v>
      </c>
      <c r="R1340" s="1" t="s">
        <v>52</v>
      </c>
      <c r="S1340" s="1" t="s">
        <v>52</v>
      </c>
      <c r="T1340" s="1" t="s">
        <v>52</v>
      </c>
      <c r="U1340" s="1" t="s">
        <v>52</v>
      </c>
      <c r="V1340" s="1" t="s">
        <v>52</v>
      </c>
      <c r="W1340" s="1" t="s">
        <v>52</v>
      </c>
      <c r="X1340" s="1" t="s">
        <v>52</v>
      </c>
      <c r="Y1340" s="1" t="s">
        <v>52</v>
      </c>
      <c r="Z1340" s="1" t="s">
        <v>52</v>
      </c>
      <c r="AA1340" s="1" t="s">
        <v>52</v>
      </c>
      <c r="AB1340" s="1" t="s">
        <v>52</v>
      </c>
      <c r="AC1340" s="1" t="s">
        <v>52</v>
      </c>
      <c r="AD1340" s="1">
        <v>24</v>
      </c>
      <c r="AE1340" s="1">
        <v>0</v>
      </c>
      <c r="AF1340" s="1">
        <v>1</v>
      </c>
      <c r="AG1340" s="1">
        <v>1</v>
      </c>
      <c r="AH1340" s="1">
        <v>1</v>
      </c>
      <c r="AI1340" s="1">
        <v>32.29</v>
      </c>
      <c r="AJ1340" s="1">
        <v>1</v>
      </c>
      <c r="AK1340" s="1">
        <v>15</v>
      </c>
      <c r="AL1340" s="1">
        <v>9</v>
      </c>
      <c r="AM1340" s="1">
        <v>2</v>
      </c>
      <c r="AN1340" s="1">
        <v>0</v>
      </c>
      <c r="AO1340" s="1">
        <v>0</v>
      </c>
      <c r="AP1340" s="1">
        <v>252</v>
      </c>
      <c r="AQ1340" s="1">
        <v>1</v>
      </c>
      <c r="AR1340" s="1">
        <v>21</v>
      </c>
      <c r="AS1340" s="1">
        <v>18</v>
      </c>
      <c r="AT1340" s="1">
        <v>188</v>
      </c>
      <c r="AU1340" s="1">
        <v>196</v>
      </c>
      <c r="AV1340" s="1">
        <v>75</v>
      </c>
      <c r="AW1340" s="1">
        <v>2</v>
      </c>
      <c r="AX1340" s="1">
        <v>2</v>
      </c>
      <c r="AY1340" t="str">
        <f t="shared" si="220"/>
        <v>2021_01_PIT</v>
      </c>
      <c r="AZ1340" t="str">
        <f t="shared" si="221"/>
        <v>P.Freiermuth</v>
      </c>
      <c r="BA1340" t="str">
        <f t="shared" si="222"/>
        <v/>
      </c>
      <c r="BB1340" t="str">
        <f t="shared" si="223"/>
        <v>2021_01_PIT</v>
      </c>
      <c r="BC1340" t="str">
        <f t="shared" si="224"/>
        <v/>
      </c>
      <c r="BD1340">
        <f>COUNTIFS($BB$1:BB1340,BB1340,$BC$1:BC1340,"ru")</f>
        <v>2</v>
      </c>
      <c r="BE1340" t="str">
        <f t="shared" si="225"/>
        <v>re</v>
      </c>
      <c r="BF1340">
        <f>COUNTIFS($BB$1:BB1340,BB1340,$BE$1:BE1340,"re")</f>
        <v>5</v>
      </c>
      <c r="BG1340" t="str">
        <f t="shared" si="226"/>
        <v>22021_01_PIT</v>
      </c>
      <c r="BH1340" t="str">
        <f t="shared" si="227"/>
        <v>re52021_01_PIT</v>
      </c>
      <c r="BI1340" t="str">
        <f t="shared" si="228"/>
        <v>2021_01_PITP.Freiermuth</v>
      </c>
      <c r="BJ1340" t="str">
        <f t="shared" si="229"/>
        <v>2021_PIT_P.Freiermuth</v>
      </c>
      <c r="BK1340" t="str">
        <f>IF(ISERROR(MATCH(LEFT(C1340,5)&amp;B1340&amp;"_"&amp;A1340,$BK$1:BK1339,0)),LEFT(C1340,5)&amp;B1340&amp;"_"&amp;A1340,"")</f>
        <v/>
      </c>
      <c r="BL1340">
        <f>COUNTIFS($B$1:B1340,B1340)-COUNTIFS($B$1:B1340,B1340,$BK$1:BK1340,"")</f>
        <v>11</v>
      </c>
      <c r="BM1340" t="str">
        <f t="shared" si="230"/>
        <v/>
      </c>
    </row>
    <row r="1341" spans="1:65" x14ac:dyDescent="0.25">
      <c r="A1341" s="1" t="s">
        <v>1077</v>
      </c>
      <c r="B1341" s="1" t="s">
        <v>94</v>
      </c>
      <c r="C1341" s="1" t="s">
        <v>1264</v>
      </c>
      <c r="D1341" s="1">
        <v>8.0000000000000002E-3</v>
      </c>
      <c r="E1341" s="1">
        <v>0.71</v>
      </c>
      <c r="F1341" s="1" t="s">
        <v>1491</v>
      </c>
      <c r="G1341" s="1" t="s">
        <v>52</v>
      </c>
      <c r="H1341" s="1" t="s">
        <v>52</v>
      </c>
      <c r="I1341" s="1" t="s">
        <v>52</v>
      </c>
      <c r="J1341" s="1" t="s">
        <v>52</v>
      </c>
      <c r="K1341" s="1" t="s">
        <v>52</v>
      </c>
      <c r="L1341" s="1" t="s">
        <v>52</v>
      </c>
      <c r="M1341" s="1" t="s">
        <v>52</v>
      </c>
      <c r="N1341" s="1" t="s">
        <v>52</v>
      </c>
      <c r="O1341" s="1" t="s">
        <v>52</v>
      </c>
      <c r="P1341" s="1" t="s">
        <v>52</v>
      </c>
      <c r="Q1341" s="1" t="s">
        <v>52</v>
      </c>
      <c r="R1341" s="1" t="s">
        <v>52</v>
      </c>
      <c r="S1341" s="1" t="s">
        <v>52</v>
      </c>
      <c r="T1341" s="1" t="s">
        <v>52</v>
      </c>
      <c r="U1341" s="1" t="s">
        <v>52</v>
      </c>
      <c r="V1341" s="1" t="s">
        <v>52</v>
      </c>
      <c r="W1341" s="1" t="s">
        <v>52</v>
      </c>
      <c r="X1341" s="1" t="s">
        <v>52</v>
      </c>
      <c r="Y1341" s="1" t="s">
        <v>52</v>
      </c>
      <c r="Z1341" s="1" t="s">
        <v>52</v>
      </c>
      <c r="AA1341" s="1" t="s">
        <v>52</v>
      </c>
      <c r="AB1341" s="1" t="s">
        <v>52</v>
      </c>
      <c r="AC1341" s="1" t="s">
        <v>52</v>
      </c>
      <c r="AD1341" s="1">
        <v>24</v>
      </c>
      <c r="AE1341" s="1">
        <v>0</v>
      </c>
      <c r="AF1341" s="1">
        <v>2</v>
      </c>
      <c r="AG1341" s="1">
        <v>2</v>
      </c>
      <c r="AH1341" s="1">
        <v>1</v>
      </c>
      <c r="AI1341" s="1">
        <v>34.28</v>
      </c>
      <c r="AJ1341" s="1">
        <v>1</v>
      </c>
      <c r="AK1341" s="1">
        <v>19</v>
      </c>
      <c r="AL1341" s="1">
        <v>5</v>
      </c>
      <c r="AM1341" s="1">
        <v>6</v>
      </c>
      <c r="AN1341" s="1">
        <v>0</v>
      </c>
      <c r="AO1341" s="1">
        <v>0</v>
      </c>
      <c r="AP1341" s="1">
        <v>418</v>
      </c>
      <c r="AQ1341" s="1">
        <v>2</v>
      </c>
      <c r="AR1341" s="1">
        <v>42</v>
      </c>
      <c r="AS1341" s="1">
        <v>19</v>
      </c>
      <c r="AT1341" s="1">
        <v>246</v>
      </c>
      <c r="AU1341" s="1">
        <v>306</v>
      </c>
      <c r="AV1341" s="1">
        <v>215</v>
      </c>
      <c r="AW1341" s="1">
        <v>8</v>
      </c>
      <c r="AX1341" s="1">
        <v>0</v>
      </c>
      <c r="AY1341" t="str">
        <f t="shared" si="220"/>
        <v>2021_03_CLE</v>
      </c>
      <c r="AZ1341" t="str">
        <f t="shared" si="221"/>
        <v>R.Higgins</v>
      </c>
      <c r="BA1341" t="str">
        <f t="shared" si="222"/>
        <v/>
      </c>
      <c r="BB1341" t="str">
        <f t="shared" si="223"/>
        <v>2021_03_CLE</v>
      </c>
      <c r="BC1341" t="str">
        <f t="shared" si="224"/>
        <v/>
      </c>
      <c r="BD1341">
        <f>COUNTIFS($BB$1:BB1341,BB1341,$BC$1:BC1341,"ru")</f>
        <v>5</v>
      </c>
      <c r="BE1341" t="str">
        <f t="shared" si="225"/>
        <v>re</v>
      </c>
      <c r="BF1341">
        <f>COUNTIFS($BB$1:BB1341,BB1341,$BE$1:BE1341,"re")</f>
        <v>4</v>
      </c>
      <c r="BG1341" t="str">
        <f t="shared" si="226"/>
        <v>52021_03_CLE</v>
      </c>
      <c r="BH1341" t="str">
        <f t="shared" si="227"/>
        <v>re42021_03_CLE</v>
      </c>
      <c r="BI1341" t="str">
        <f t="shared" si="228"/>
        <v>2021_03_CLER.Higgins</v>
      </c>
      <c r="BJ1341" t="str">
        <f t="shared" si="229"/>
        <v>2021_CLE_R.Higgins</v>
      </c>
      <c r="BK1341" t="str">
        <f>IF(ISERROR(MATCH(LEFT(C1341,5)&amp;B1341&amp;"_"&amp;A1341,$BK$1:BK1340,0)),LEFT(C1341,5)&amp;B1341&amp;"_"&amp;A1341,"")</f>
        <v/>
      </c>
      <c r="BL1341">
        <f>COUNTIFS($B$1:B1341,B1341)-COUNTIFS($B$1:B1341,B1341,$BK$1:BK1341,"")</f>
        <v>16</v>
      </c>
      <c r="BM1341" t="str">
        <f t="shared" si="230"/>
        <v/>
      </c>
    </row>
    <row r="1342" spans="1:65" x14ac:dyDescent="0.25">
      <c r="A1342" s="1" t="s">
        <v>695</v>
      </c>
      <c r="B1342" s="1" t="s">
        <v>66</v>
      </c>
      <c r="C1342" s="1" t="s">
        <v>849</v>
      </c>
      <c r="D1342" s="1">
        <v>0</v>
      </c>
      <c r="E1342" s="1">
        <v>1.54</v>
      </c>
      <c r="F1342" s="1" t="s">
        <v>1087</v>
      </c>
      <c r="G1342" s="1" t="s">
        <v>52</v>
      </c>
      <c r="H1342" s="1" t="s">
        <v>52</v>
      </c>
      <c r="I1342" s="1" t="s">
        <v>52</v>
      </c>
      <c r="J1342" s="1" t="s">
        <v>52</v>
      </c>
      <c r="K1342" s="1" t="s">
        <v>52</v>
      </c>
      <c r="L1342" s="1" t="s">
        <v>52</v>
      </c>
      <c r="M1342" s="1" t="s">
        <v>52</v>
      </c>
      <c r="N1342" s="1" t="s">
        <v>52</v>
      </c>
      <c r="O1342" s="1" t="s">
        <v>52</v>
      </c>
      <c r="P1342" s="1" t="s">
        <v>52</v>
      </c>
      <c r="Q1342" s="1" t="s">
        <v>52</v>
      </c>
      <c r="R1342" s="1" t="s">
        <v>52</v>
      </c>
      <c r="S1342" s="1" t="s">
        <v>52</v>
      </c>
      <c r="T1342" s="1" t="s">
        <v>52</v>
      </c>
      <c r="U1342" s="1" t="s">
        <v>52</v>
      </c>
      <c r="V1342" s="1" t="s">
        <v>52</v>
      </c>
      <c r="W1342" s="1" t="s">
        <v>52</v>
      </c>
      <c r="X1342" s="1" t="s">
        <v>52</v>
      </c>
      <c r="Y1342" s="1" t="s">
        <v>52</v>
      </c>
      <c r="Z1342" s="1" t="s">
        <v>52</v>
      </c>
      <c r="AA1342" s="1" t="s">
        <v>52</v>
      </c>
      <c r="AB1342" s="1" t="s">
        <v>52</v>
      </c>
      <c r="AC1342" s="1" t="s">
        <v>52</v>
      </c>
      <c r="AD1342" s="1">
        <v>24</v>
      </c>
      <c r="AE1342" s="1">
        <v>0</v>
      </c>
      <c r="AF1342" s="1">
        <v>1</v>
      </c>
      <c r="AG1342" s="1">
        <v>3</v>
      </c>
      <c r="AH1342" s="1">
        <v>0.33300000000000002</v>
      </c>
      <c r="AI1342" s="1">
        <v>-52.51</v>
      </c>
      <c r="AJ1342" s="1">
        <v>1</v>
      </c>
      <c r="AK1342" s="1">
        <v>46</v>
      </c>
      <c r="AL1342" s="1">
        <v>22</v>
      </c>
      <c r="AM1342" s="1">
        <v>5</v>
      </c>
      <c r="AN1342" s="1">
        <v>0</v>
      </c>
      <c r="AO1342" s="1">
        <v>0</v>
      </c>
      <c r="AP1342" s="1">
        <v>344</v>
      </c>
      <c r="AQ1342" s="1">
        <v>2</v>
      </c>
      <c r="AR1342" s="1">
        <v>19</v>
      </c>
      <c r="AS1342" s="1">
        <v>26</v>
      </c>
      <c r="AT1342" s="1">
        <v>246</v>
      </c>
      <c r="AU1342" s="1">
        <v>234</v>
      </c>
      <c r="AV1342" s="1">
        <v>108</v>
      </c>
      <c r="AW1342" s="1">
        <v>3</v>
      </c>
      <c r="AX1342" s="1">
        <v>2</v>
      </c>
      <c r="AY1342" t="str">
        <f t="shared" si="220"/>
        <v>2021_02_DET</v>
      </c>
      <c r="AZ1342" t="str">
        <f t="shared" si="221"/>
        <v>T.Benson</v>
      </c>
      <c r="BA1342" t="str">
        <f t="shared" si="222"/>
        <v/>
      </c>
      <c r="BB1342" t="str">
        <f t="shared" si="223"/>
        <v>2021_02_DET</v>
      </c>
      <c r="BC1342" t="str">
        <f t="shared" si="224"/>
        <v/>
      </c>
      <c r="BD1342">
        <f>COUNTIFS($BB$1:BB1342,BB1342,$BC$1:BC1342,"ru")</f>
        <v>3</v>
      </c>
      <c r="BE1342" t="str">
        <f t="shared" si="225"/>
        <v>re</v>
      </c>
      <c r="BF1342">
        <f>COUNTIFS($BB$1:BB1342,BB1342,$BE$1:BE1342,"re")</f>
        <v>5</v>
      </c>
      <c r="BG1342" t="str">
        <f t="shared" si="226"/>
        <v>32021_02_DET</v>
      </c>
      <c r="BH1342" t="str">
        <f t="shared" si="227"/>
        <v>re52021_02_DET</v>
      </c>
      <c r="BI1342" t="str">
        <f t="shared" si="228"/>
        <v>2021_02_DETT.Benson</v>
      </c>
      <c r="BJ1342" t="str">
        <f t="shared" si="229"/>
        <v>2021_DET_T.Benson</v>
      </c>
      <c r="BK1342" t="str">
        <f>IF(ISERROR(MATCH(LEFT(C1342,5)&amp;B1342&amp;"_"&amp;A1342,$BK$1:BK1341,0)),LEFT(C1342,5)&amp;B1342&amp;"_"&amp;A1342,"")</f>
        <v>2021_DET_T.Benson</v>
      </c>
      <c r="BL1342">
        <f>COUNTIFS($B$1:B1342,B1342)-COUNTIFS($B$1:B1342,B1342,$BK$1:BK1342,"")</f>
        <v>9</v>
      </c>
      <c r="BM1342" t="str">
        <f t="shared" si="230"/>
        <v>2021_DET9</v>
      </c>
    </row>
    <row r="1343" spans="1:65" x14ac:dyDescent="0.25">
      <c r="A1343" s="1" t="s">
        <v>191</v>
      </c>
      <c r="B1343" s="1" t="s">
        <v>60</v>
      </c>
      <c r="C1343" s="1" t="s">
        <v>2045</v>
      </c>
      <c r="D1343" s="1">
        <v>0.10199999999999999</v>
      </c>
      <c r="E1343" s="1">
        <v>3.09</v>
      </c>
      <c r="F1343" s="1" t="s">
        <v>2285</v>
      </c>
      <c r="G1343" s="1" t="s">
        <v>52</v>
      </c>
      <c r="H1343" s="1" t="s">
        <v>52</v>
      </c>
      <c r="I1343" s="1" t="s">
        <v>52</v>
      </c>
      <c r="J1343" s="1" t="s">
        <v>52</v>
      </c>
      <c r="K1343" s="1" t="s">
        <v>52</v>
      </c>
      <c r="L1343" s="1" t="s">
        <v>52</v>
      </c>
      <c r="M1343" s="1" t="s">
        <v>52</v>
      </c>
      <c r="N1343" s="1" t="s">
        <v>52</v>
      </c>
      <c r="O1343" s="1" t="s">
        <v>52</v>
      </c>
      <c r="P1343" s="1" t="s">
        <v>52</v>
      </c>
      <c r="Q1343" s="1" t="s">
        <v>52</v>
      </c>
      <c r="R1343" s="1" t="s">
        <v>52</v>
      </c>
      <c r="S1343" s="1" t="s">
        <v>52</v>
      </c>
      <c r="T1343" s="1" t="s">
        <v>52</v>
      </c>
      <c r="U1343" s="1" t="s">
        <v>52</v>
      </c>
      <c r="V1343" s="1" t="s">
        <v>52</v>
      </c>
      <c r="W1343" s="1" t="s">
        <v>52</v>
      </c>
      <c r="X1343" s="1" t="s">
        <v>52</v>
      </c>
      <c r="Y1343" s="1" t="s">
        <v>52</v>
      </c>
      <c r="Z1343" s="1" t="s">
        <v>52</v>
      </c>
      <c r="AA1343" s="1" t="s">
        <v>52</v>
      </c>
      <c r="AB1343" s="1" t="s">
        <v>52</v>
      </c>
      <c r="AC1343" s="1" t="s">
        <v>52</v>
      </c>
      <c r="AD1343" s="1">
        <v>24</v>
      </c>
      <c r="AE1343" s="1">
        <v>0</v>
      </c>
      <c r="AF1343" s="1">
        <v>4</v>
      </c>
      <c r="AG1343" s="1">
        <v>5</v>
      </c>
      <c r="AH1343" s="1">
        <v>0.8</v>
      </c>
      <c r="AI1343" s="1">
        <v>2.09</v>
      </c>
      <c r="AJ1343" s="1">
        <v>2</v>
      </c>
      <c r="AK1343" s="1">
        <v>14</v>
      </c>
      <c r="AL1343" s="1">
        <v>15</v>
      </c>
      <c r="AM1343" s="1">
        <v>19</v>
      </c>
      <c r="AN1343" s="1">
        <v>0</v>
      </c>
      <c r="AO1343" s="1">
        <v>0</v>
      </c>
      <c r="AP1343" s="1">
        <v>369</v>
      </c>
      <c r="AQ1343" s="1">
        <v>3</v>
      </c>
      <c r="AR1343" s="1">
        <v>24</v>
      </c>
      <c r="AS1343" s="1">
        <v>26</v>
      </c>
      <c r="AT1343" s="1">
        <v>281</v>
      </c>
      <c r="AU1343" s="1">
        <v>306</v>
      </c>
      <c r="AV1343" s="1">
        <v>103</v>
      </c>
      <c r="AW1343" s="1">
        <v>2</v>
      </c>
      <c r="AX1343" s="1">
        <v>1</v>
      </c>
      <c r="AY1343" t="str">
        <f t="shared" si="220"/>
        <v>2021_05_CIN</v>
      </c>
      <c r="AZ1343" t="str">
        <f t="shared" si="221"/>
        <v>T.Boyd</v>
      </c>
      <c r="BA1343" t="str">
        <f t="shared" si="222"/>
        <v/>
      </c>
      <c r="BB1343" t="str">
        <f t="shared" si="223"/>
        <v>2021_05_CIN</v>
      </c>
      <c r="BC1343" t="str">
        <f t="shared" si="224"/>
        <v/>
      </c>
      <c r="BD1343">
        <f>COUNTIFS($BB$1:BB1343,BB1343,$BC$1:BC1343,"ru")</f>
        <v>3</v>
      </c>
      <c r="BE1343" t="str">
        <f t="shared" si="225"/>
        <v>re</v>
      </c>
      <c r="BF1343">
        <f>COUNTIFS($BB$1:BB1343,BB1343,$BE$1:BE1343,"re")</f>
        <v>5</v>
      </c>
      <c r="BG1343" t="str">
        <f t="shared" si="226"/>
        <v>32021_05_CIN</v>
      </c>
      <c r="BH1343" t="str">
        <f t="shared" si="227"/>
        <v>re52021_05_CIN</v>
      </c>
      <c r="BI1343" t="str">
        <f t="shared" si="228"/>
        <v>2021_05_CINT.Boyd</v>
      </c>
      <c r="BJ1343" t="str">
        <f t="shared" si="229"/>
        <v>2021_CIN_T.Boyd</v>
      </c>
      <c r="BK1343" t="str">
        <f>IF(ISERROR(MATCH(LEFT(C1343,5)&amp;B1343&amp;"_"&amp;A1343,$BK$1:BK1342,0)),LEFT(C1343,5)&amp;B1343&amp;"_"&amp;A1343,"")</f>
        <v/>
      </c>
      <c r="BL1343">
        <f>COUNTIFS($B$1:B1343,B1343)-COUNTIFS($B$1:B1343,B1343,$BK$1:BK1343,"")</f>
        <v>11</v>
      </c>
      <c r="BM1343" t="str">
        <f t="shared" si="230"/>
        <v/>
      </c>
    </row>
    <row r="1344" spans="1:65" x14ac:dyDescent="0.25">
      <c r="A1344" s="1" t="s">
        <v>202</v>
      </c>
      <c r="B1344" s="1" t="s">
        <v>72</v>
      </c>
      <c r="C1344" s="1" t="s">
        <v>1678</v>
      </c>
      <c r="D1344" s="1">
        <v>-4.8000000000000001E-2</v>
      </c>
      <c r="E1344" s="1">
        <v>0.09</v>
      </c>
      <c r="F1344" s="1" t="s">
        <v>1899</v>
      </c>
      <c r="G1344" s="1" t="s">
        <v>52</v>
      </c>
      <c r="H1344" s="1" t="s">
        <v>52</v>
      </c>
      <c r="I1344" s="1" t="s">
        <v>52</v>
      </c>
      <c r="J1344" s="1" t="s">
        <v>52</v>
      </c>
      <c r="K1344" s="1" t="s">
        <v>52</v>
      </c>
      <c r="L1344" s="1" t="s">
        <v>52</v>
      </c>
      <c r="M1344" s="1" t="s">
        <v>52</v>
      </c>
      <c r="N1344" s="1" t="s">
        <v>52</v>
      </c>
      <c r="O1344" s="1" t="s">
        <v>52</v>
      </c>
      <c r="P1344" s="1" t="s">
        <v>52</v>
      </c>
      <c r="Q1344" s="1" t="s">
        <v>52</v>
      </c>
      <c r="R1344" s="1" t="s">
        <v>52</v>
      </c>
      <c r="S1344" s="1" t="s">
        <v>52</v>
      </c>
      <c r="T1344" s="1" t="s">
        <v>52</v>
      </c>
      <c r="U1344" s="1" t="s">
        <v>52</v>
      </c>
      <c r="V1344" s="1" t="s">
        <v>52</v>
      </c>
      <c r="W1344" s="1" t="s">
        <v>52</v>
      </c>
      <c r="X1344" s="1" t="s">
        <v>52</v>
      </c>
      <c r="Y1344" s="1" t="s">
        <v>52</v>
      </c>
      <c r="Z1344" s="1" t="s">
        <v>52</v>
      </c>
      <c r="AA1344" s="1" t="s">
        <v>52</v>
      </c>
      <c r="AB1344" s="1" t="s">
        <v>52</v>
      </c>
      <c r="AC1344" s="1" t="s">
        <v>52</v>
      </c>
      <c r="AD1344" s="1">
        <v>24</v>
      </c>
      <c r="AE1344" s="1">
        <v>0</v>
      </c>
      <c r="AF1344" s="1">
        <v>4</v>
      </c>
      <c r="AG1344" s="1">
        <v>5</v>
      </c>
      <c r="AH1344" s="1">
        <v>0.8</v>
      </c>
      <c r="AI1344" s="1">
        <v>14.87</v>
      </c>
      <c r="AJ1344" s="1">
        <v>1</v>
      </c>
      <c r="AK1344" s="1">
        <v>29</v>
      </c>
      <c r="AL1344" s="1">
        <v>4</v>
      </c>
      <c r="AM1344" s="1">
        <v>19</v>
      </c>
      <c r="AN1344" s="1">
        <v>0</v>
      </c>
      <c r="AO1344" s="1">
        <v>0</v>
      </c>
      <c r="AP1344" s="1">
        <v>234</v>
      </c>
      <c r="AQ1344" s="1">
        <v>4</v>
      </c>
      <c r="AR1344" s="1">
        <v>28</v>
      </c>
      <c r="AS1344" s="1">
        <v>16</v>
      </c>
      <c r="AT1344" s="1">
        <v>149</v>
      </c>
      <c r="AU1344" s="1">
        <v>125</v>
      </c>
      <c r="AV1344" s="1">
        <v>105</v>
      </c>
      <c r="AW1344" s="1">
        <v>5</v>
      </c>
      <c r="AX1344" s="1">
        <v>0</v>
      </c>
      <c r="AY1344" t="str">
        <f t="shared" si="220"/>
        <v>2021_04_SEA</v>
      </c>
      <c r="AZ1344" t="str">
        <f t="shared" si="221"/>
        <v>T.Lockett</v>
      </c>
      <c r="BA1344" t="str">
        <f t="shared" si="222"/>
        <v/>
      </c>
      <c r="BB1344" t="str">
        <f t="shared" si="223"/>
        <v>2021_04_SEA</v>
      </c>
      <c r="BC1344" t="str">
        <f t="shared" si="224"/>
        <v/>
      </c>
      <c r="BD1344">
        <f>COUNTIFS($BB$1:BB1344,BB1344,$BC$1:BC1344,"ru")</f>
        <v>3</v>
      </c>
      <c r="BE1344" t="str">
        <f t="shared" si="225"/>
        <v>re</v>
      </c>
      <c r="BF1344">
        <f>COUNTIFS($BB$1:BB1344,BB1344,$BE$1:BE1344,"re")</f>
        <v>4</v>
      </c>
      <c r="BG1344" t="str">
        <f t="shared" si="226"/>
        <v>32021_04_SEA</v>
      </c>
      <c r="BH1344" t="str">
        <f t="shared" si="227"/>
        <v>re42021_04_SEA</v>
      </c>
      <c r="BI1344" t="str">
        <f t="shared" si="228"/>
        <v>2021_04_SEAT.Lockett</v>
      </c>
      <c r="BJ1344" t="str">
        <f t="shared" si="229"/>
        <v>2021_SEA_T.Lockett</v>
      </c>
      <c r="BK1344" t="str">
        <f>IF(ISERROR(MATCH(LEFT(C1344,5)&amp;B1344&amp;"_"&amp;A1344,$BK$1:BK1343,0)),LEFT(C1344,5)&amp;B1344&amp;"_"&amp;A1344,"")</f>
        <v/>
      </c>
      <c r="BL1344">
        <f>COUNTIFS($B$1:B1344,B1344)-COUNTIFS($B$1:B1344,B1344,$BK$1:BK1344,"")</f>
        <v>13</v>
      </c>
      <c r="BM1344" t="str">
        <f t="shared" si="230"/>
        <v/>
      </c>
    </row>
    <row r="1345" spans="1:65" x14ac:dyDescent="0.25">
      <c r="A1345" s="1" t="s">
        <v>238</v>
      </c>
      <c r="B1345" s="1" t="s">
        <v>74</v>
      </c>
      <c r="C1345" s="1" t="s">
        <v>1648</v>
      </c>
      <c r="D1345" s="1">
        <v>-8.0000000000000002E-3</v>
      </c>
      <c r="E1345" s="1">
        <v>0.91</v>
      </c>
      <c r="F1345" s="1" t="s">
        <v>1900</v>
      </c>
      <c r="G1345" s="1" t="s">
        <v>52</v>
      </c>
      <c r="H1345" s="1" t="s">
        <v>52</v>
      </c>
      <c r="I1345" s="1" t="s">
        <v>52</v>
      </c>
      <c r="J1345" s="1" t="s">
        <v>52</v>
      </c>
      <c r="K1345" s="1" t="s">
        <v>52</v>
      </c>
      <c r="L1345" s="1" t="s">
        <v>52</v>
      </c>
      <c r="M1345" s="1" t="s">
        <v>52</v>
      </c>
      <c r="N1345" s="1" t="s">
        <v>52</v>
      </c>
      <c r="O1345" s="1" t="s">
        <v>52</v>
      </c>
      <c r="P1345" s="1" t="s">
        <v>52</v>
      </c>
      <c r="Q1345" s="1" t="s">
        <v>52</v>
      </c>
      <c r="R1345" s="1" t="s">
        <v>52</v>
      </c>
      <c r="S1345" s="1" t="s">
        <v>52</v>
      </c>
      <c r="T1345" s="1" t="s">
        <v>52</v>
      </c>
      <c r="U1345" s="1" t="s">
        <v>52</v>
      </c>
      <c r="V1345" s="1" t="s">
        <v>52</v>
      </c>
      <c r="W1345" s="1" t="s">
        <v>52</v>
      </c>
      <c r="X1345" s="1" t="s">
        <v>52</v>
      </c>
      <c r="Y1345" s="1" t="s">
        <v>52</v>
      </c>
      <c r="Z1345" s="1" t="s">
        <v>52</v>
      </c>
      <c r="AA1345" s="1" t="s">
        <v>52</v>
      </c>
      <c r="AB1345" s="1" t="s">
        <v>52</v>
      </c>
      <c r="AC1345" s="1" t="s">
        <v>52</v>
      </c>
      <c r="AD1345" s="1">
        <v>23</v>
      </c>
      <c r="AE1345" s="1">
        <v>0</v>
      </c>
      <c r="AF1345" s="1">
        <v>3</v>
      </c>
      <c r="AG1345" s="1">
        <v>5</v>
      </c>
      <c r="AH1345" s="1">
        <v>0.6</v>
      </c>
      <c r="AI1345" s="1">
        <v>-15.16</v>
      </c>
      <c r="AJ1345" s="1">
        <v>1</v>
      </c>
      <c r="AK1345" s="1">
        <v>36</v>
      </c>
      <c r="AL1345" s="1">
        <v>8</v>
      </c>
      <c r="AM1345" s="1">
        <v>14</v>
      </c>
      <c r="AN1345" s="1">
        <v>0</v>
      </c>
      <c r="AO1345" s="1">
        <v>0</v>
      </c>
      <c r="AP1345" s="1">
        <v>432</v>
      </c>
      <c r="AQ1345" s="1">
        <v>2</v>
      </c>
      <c r="AR1345" s="1">
        <v>37</v>
      </c>
      <c r="AS1345" s="1">
        <v>30</v>
      </c>
      <c r="AT1345" s="1">
        <v>298</v>
      </c>
      <c r="AU1345" s="1">
        <v>393</v>
      </c>
      <c r="AV1345" s="1">
        <v>177</v>
      </c>
      <c r="AW1345" s="1">
        <v>6</v>
      </c>
      <c r="AX1345" s="1">
        <v>1</v>
      </c>
      <c r="AY1345" t="str">
        <f t="shared" si="220"/>
        <v>2021_04_TEN</v>
      </c>
      <c r="AZ1345" t="str">
        <f t="shared" si="221"/>
        <v>A.Firkser</v>
      </c>
      <c r="BA1345" t="str">
        <f t="shared" si="222"/>
        <v/>
      </c>
      <c r="BB1345" t="str">
        <f t="shared" si="223"/>
        <v>2021_04_TEN</v>
      </c>
      <c r="BC1345" t="str">
        <f t="shared" si="224"/>
        <v/>
      </c>
      <c r="BD1345">
        <f>COUNTIFS($BB$1:BB1345,BB1345,$BC$1:BC1345,"ru")</f>
        <v>4</v>
      </c>
      <c r="BE1345" t="str">
        <f t="shared" si="225"/>
        <v>re</v>
      </c>
      <c r="BF1345">
        <f>COUNTIFS($BB$1:BB1345,BB1345,$BE$1:BE1345,"re")</f>
        <v>6</v>
      </c>
      <c r="BG1345" t="str">
        <f t="shared" si="226"/>
        <v>42021_04_TEN</v>
      </c>
      <c r="BH1345" t="str">
        <f t="shared" si="227"/>
        <v>re62021_04_TEN</v>
      </c>
      <c r="BI1345" t="str">
        <f t="shared" si="228"/>
        <v>2021_04_TENA.Firkser</v>
      </c>
      <c r="BJ1345" t="str">
        <f t="shared" si="229"/>
        <v>2021_TEN_A.Firkser</v>
      </c>
      <c r="BK1345" t="str">
        <f>IF(ISERROR(MATCH(LEFT(C1345,5)&amp;B1345&amp;"_"&amp;A1345,$BK$1:BK1344,0)),LEFT(C1345,5)&amp;B1345&amp;"_"&amp;A1345,"")</f>
        <v/>
      </c>
      <c r="BL1345">
        <f>COUNTIFS($B$1:B1345,B1345)-COUNTIFS($B$1:B1345,B1345,$BK$1:BK1345,"")</f>
        <v>16</v>
      </c>
      <c r="BM1345" t="str">
        <f t="shared" si="230"/>
        <v/>
      </c>
    </row>
    <row r="1346" spans="1:65" x14ac:dyDescent="0.25">
      <c r="A1346" s="1" t="s">
        <v>677</v>
      </c>
      <c r="B1346" s="1" t="s">
        <v>66</v>
      </c>
      <c r="C1346" s="1" t="s">
        <v>414</v>
      </c>
      <c r="D1346" s="1">
        <v>0</v>
      </c>
      <c r="E1346" s="1">
        <v>0</v>
      </c>
      <c r="F1346" s="1" t="s">
        <v>678</v>
      </c>
      <c r="G1346" s="1" t="s">
        <v>52</v>
      </c>
      <c r="H1346" s="1" t="s">
        <v>52</v>
      </c>
      <c r="I1346" s="1" t="s">
        <v>52</v>
      </c>
      <c r="J1346" s="1" t="s">
        <v>52</v>
      </c>
      <c r="K1346" s="1" t="s">
        <v>52</v>
      </c>
      <c r="L1346" s="1" t="s">
        <v>52</v>
      </c>
      <c r="M1346" s="1" t="s">
        <v>52</v>
      </c>
      <c r="N1346" s="1" t="s">
        <v>52</v>
      </c>
      <c r="O1346" s="1" t="s">
        <v>52</v>
      </c>
      <c r="P1346" s="1" t="s">
        <v>52</v>
      </c>
      <c r="Q1346" s="1" t="s">
        <v>52</v>
      </c>
      <c r="R1346" s="1" t="s">
        <v>52</v>
      </c>
      <c r="S1346" s="1" t="s">
        <v>52</v>
      </c>
      <c r="T1346" s="1" t="s">
        <v>52</v>
      </c>
      <c r="U1346" s="1" t="s">
        <v>52</v>
      </c>
      <c r="V1346" s="1" t="s">
        <v>52</v>
      </c>
      <c r="W1346" s="1" t="s">
        <v>52</v>
      </c>
      <c r="X1346" s="1" t="s">
        <v>52</v>
      </c>
      <c r="Y1346" s="1" t="s">
        <v>52</v>
      </c>
      <c r="Z1346" s="1" t="s">
        <v>52</v>
      </c>
      <c r="AA1346" s="1" t="s">
        <v>52</v>
      </c>
      <c r="AB1346" s="1" t="s">
        <v>52</v>
      </c>
      <c r="AC1346" s="1" t="s">
        <v>52</v>
      </c>
      <c r="AD1346" s="1">
        <v>23</v>
      </c>
      <c r="AE1346" s="1">
        <v>0</v>
      </c>
      <c r="AF1346" s="1">
        <v>2</v>
      </c>
      <c r="AG1346" s="1">
        <v>4</v>
      </c>
      <c r="AH1346" s="1">
        <v>0.5</v>
      </c>
      <c r="AI1346" s="1">
        <v>-13.53</v>
      </c>
      <c r="AJ1346" s="1">
        <v>1</v>
      </c>
      <c r="AK1346" s="1">
        <v>51</v>
      </c>
      <c r="AL1346" s="1">
        <v>0</v>
      </c>
      <c r="AM1346" s="1">
        <v>9</v>
      </c>
      <c r="AN1346" s="1">
        <v>0</v>
      </c>
      <c r="AO1346" s="1">
        <v>0</v>
      </c>
      <c r="AP1346" s="1">
        <v>434</v>
      </c>
      <c r="AQ1346" s="1">
        <v>5</v>
      </c>
      <c r="AR1346" s="1">
        <v>24</v>
      </c>
      <c r="AS1346" s="1">
        <v>38</v>
      </c>
      <c r="AT1346" s="1">
        <v>338</v>
      </c>
      <c r="AU1346" s="1">
        <v>351</v>
      </c>
      <c r="AV1346" s="1">
        <v>116</v>
      </c>
      <c r="AW1346" s="1">
        <v>3</v>
      </c>
      <c r="AX1346" s="1">
        <v>2</v>
      </c>
      <c r="AY1346" t="str">
        <f t="shared" si="220"/>
        <v>2021_01_DET</v>
      </c>
      <c r="AZ1346" t="str">
        <f t="shared" si="221"/>
        <v>A.St</v>
      </c>
      <c r="BA1346" t="str">
        <f t="shared" si="222"/>
        <v/>
      </c>
      <c r="BB1346" t="str">
        <f t="shared" si="223"/>
        <v>2021_01_DET</v>
      </c>
      <c r="BC1346" t="str">
        <f t="shared" si="224"/>
        <v/>
      </c>
      <c r="BD1346">
        <f>COUNTIFS($BB$1:BB1346,BB1346,$BC$1:BC1346,"ru")</f>
        <v>3</v>
      </c>
      <c r="BE1346" t="str">
        <f t="shared" si="225"/>
        <v>re</v>
      </c>
      <c r="BF1346">
        <f>COUNTIFS($BB$1:BB1346,BB1346,$BE$1:BE1346,"re")</f>
        <v>5</v>
      </c>
      <c r="BG1346" t="str">
        <f t="shared" si="226"/>
        <v>32021_01_DET</v>
      </c>
      <c r="BH1346" t="str">
        <f t="shared" si="227"/>
        <v>re52021_01_DET</v>
      </c>
      <c r="BI1346" t="str">
        <f t="shared" si="228"/>
        <v>2021_01_DETA.St</v>
      </c>
      <c r="BJ1346" t="str">
        <f t="shared" si="229"/>
        <v>2021_DET_A.St</v>
      </c>
      <c r="BK1346" t="str">
        <f>IF(ISERROR(MATCH(LEFT(C1346,5)&amp;B1346&amp;"_"&amp;A1346,$BK$1:BK1345,0)),LEFT(C1346,5)&amp;B1346&amp;"_"&amp;A1346,"")</f>
        <v/>
      </c>
      <c r="BL1346">
        <f>COUNTIFS($B$1:B1346,B1346)-COUNTIFS($B$1:B1346,B1346,$BK$1:BK1346,"")</f>
        <v>9</v>
      </c>
      <c r="BM1346" t="str">
        <f t="shared" si="230"/>
        <v/>
      </c>
    </row>
    <row r="1347" spans="1:65" x14ac:dyDescent="0.25">
      <c r="A1347" s="1" t="s">
        <v>212</v>
      </c>
      <c r="B1347" s="1" t="s">
        <v>80</v>
      </c>
      <c r="C1347" s="1" t="s">
        <v>2051</v>
      </c>
      <c r="D1347" s="1">
        <v>6.6000000000000003E-2</v>
      </c>
      <c r="E1347" s="1">
        <v>0.3</v>
      </c>
      <c r="F1347" s="1" t="s">
        <v>2286</v>
      </c>
      <c r="G1347" s="1" t="s">
        <v>52</v>
      </c>
      <c r="H1347" s="1" t="s">
        <v>52</v>
      </c>
      <c r="I1347" s="1" t="s">
        <v>52</v>
      </c>
      <c r="J1347" s="1" t="s">
        <v>52</v>
      </c>
      <c r="K1347" s="1" t="s">
        <v>52</v>
      </c>
      <c r="L1347" s="1" t="s">
        <v>52</v>
      </c>
      <c r="M1347" s="1" t="s">
        <v>52</v>
      </c>
      <c r="N1347" s="1" t="s">
        <v>52</v>
      </c>
      <c r="O1347" s="1" t="s">
        <v>52</v>
      </c>
      <c r="P1347" s="1" t="s">
        <v>52</v>
      </c>
      <c r="Q1347" s="1" t="s">
        <v>52</v>
      </c>
      <c r="R1347" s="1" t="s">
        <v>52</v>
      </c>
      <c r="S1347" s="1" t="s">
        <v>52</v>
      </c>
      <c r="T1347" s="1" t="s">
        <v>52</v>
      </c>
      <c r="U1347" s="1" t="s">
        <v>52</v>
      </c>
      <c r="V1347" s="1" t="s">
        <v>52</v>
      </c>
      <c r="W1347" s="1" t="s">
        <v>52</v>
      </c>
      <c r="X1347" s="1" t="s">
        <v>52</v>
      </c>
      <c r="Y1347" s="1" t="s">
        <v>52</v>
      </c>
      <c r="Z1347" s="1" t="s">
        <v>52</v>
      </c>
      <c r="AA1347" s="1" t="s">
        <v>52</v>
      </c>
      <c r="AB1347" s="1" t="s">
        <v>52</v>
      </c>
      <c r="AC1347" s="1" t="s">
        <v>52</v>
      </c>
      <c r="AD1347" s="1">
        <v>23</v>
      </c>
      <c r="AE1347" s="1">
        <v>0</v>
      </c>
      <c r="AF1347" s="1">
        <v>3</v>
      </c>
      <c r="AG1347" s="1">
        <v>5</v>
      </c>
      <c r="AH1347" s="1">
        <v>0.6</v>
      </c>
      <c r="AI1347" s="1">
        <v>-5.03</v>
      </c>
      <c r="AJ1347" s="1">
        <v>1</v>
      </c>
      <c r="AK1347" s="1">
        <v>56</v>
      </c>
      <c r="AL1347" s="1">
        <v>4</v>
      </c>
      <c r="AM1347" s="1">
        <v>13</v>
      </c>
      <c r="AN1347" s="1">
        <v>0</v>
      </c>
      <c r="AO1347" s="1">
        <v>0</v>
      </c>
      <c r="AP1347" s="1">
        <v>360</v>
      </c>
      <c r="AQ1347" s="1">
        <v>3</v>
      </c>
      <c r="AR1347" s="1">
        <v>24</v>
      </c>
      <c r="AS1347" s="1">
        <v>21</v>
      </c>
      <c r="AT1347" s="1">
        <v>312</v>
      </c>
      <c r="AU1347" s="1">
        <v>266</v>
      </c>
      <c r="AV1347" s="1">
        <v>67</v>
      </c>
      <c r="AW1347" s="1">
        <v>2</v>
      </c>
      <c r="AX1347" s="1">
        <v>1</v>
      </c>
      <c r="AY1347" t="str">
        <f t="shared" ref="AY1347:AY1410" si="231">IF(ISNUMBER(AP1347),LEFT(C1347,7)&amp;"_"&amp;B1347,"")</f>
        <v>2021_05_HOU</v>
      </c>
      <c r="AZ1347" t="str">
        <f t="shared" ref="AZ1347:AZ1410" si="232">A1347</f>
        <v>B.Cooks</v>
      </c>
      <c r="BA1347" t="str">
        <f t="shared" ref="BA1347:BA1410" si="233">IF(G1347="NA","","QB")</f>
        <v/>
      </c>
      <c r="BB1347" t="str">
        <f t="shared" ref="BB1347:BB1410" si="234">LEFT(C1347,7)&amp;"_"&amp;B1347</f>
        <v>2021_05_HOU</v>
      </c>
      <c r="BC1347" t="str">
        <f t="shared" ref="BC1347:BC1410" si="235">IF(X1347="NA","","ru")</f>
        <v/>
      </c>
      <c r="BD1347">
        <f>COUNTIFS($BB$1:BB1347,BB1347,$BC$1:BC1347,"ru")</f>
        <v>4</v>
      </c>
      <c r="BE1347" t="str">
        <f t="shared" ref="BE1347:BE1410" si="236">IF(AD1347="NA","","re")</f>
        <v>re</v>
      </c>
      <c r="BF1347">
        <f>COUNTIFS($BB$1:BB1347,BB1347,$BE$1:BE1347,"re")</f>
        <v>4</v>
      </c>
      <c r="BG1347" t="str">
        <f t="shared" ref="BG1347:BG1410" si="237">BC1347&amp;BD1347&amp;$BB1347</f>
        <v>42021_05_HOU</v>
      </c>
      <c r="BH1347" t="str">
        <f t="shared" ref="BH1347:BH1410" si="238">BE1347&amp;BF1347&amp;$BB1347</f>
        <v>re42021_05_HOU</v>
      </c>
      <c r="BI1347" t="str">
        <f t="shared" ref="BI1347:BI1410" si="239">BB1347&amp;AZ1347</f>
        <v>2021_05_HOUB.Cooks</v>
      </c>
      <c r="BJ1347" t="str">
        <f t="shared" ref="BJ1347:BJ1410" si="240">LEFT(C1347,5)&amp;B1347&amp;"_"&amp;A1347</f>
        <v>2021_HOU_B.Cooks</v>
      </c>
      <c r="BK1347" t="str">
        <f>IF(ISERROR(MATCH(LEFT(C1347,5)&amp;B1347&amp;"_"&amp;A1347,$BK$1:BK1346,0)),LEFT(C1347,5)&amp;B1347&amp;"_"&amp;A1347,"")</f>
        <v/>
      </c>
      <c r="BL1347">
        <f>COUNTIFS($B$1:B1347,B1347)-COUNTIFS($B$1:B1347,B1347,$BK$1:BK1347,"")</f>
        <v>15</v>
      </c>
      <c r="BM1347" t="str">
        <f t="shared" ref="BM1347:BM1410" si="241">IF(BK1347="","",LEFT(C1347,5)&amp;B1347&amp;BL1347)</f>
        <v/>
      </c>
    </row>
    <row r="1348" spans="1:65" x14ac:dyDescent="0.25">
      <c r="A1348" s="1" t="s">
        <v>298</v>
      </c>
      <c r="B1348" s="1" t="s">
        <v>54</v>
      </c>
      <c r="C1348" s="1" t="s">
        <v>1638</v>
      </c>
      <c r="D1348" s="1">
        <v>6.0999999999999999E-2</v>
      </c>
      <c r="E1348" s="1">
        <v>0.3</v>
      </c>
      <c r="F1348" s="1" t="s">
        <v>1901</v>
      </c>
      <c r="G1348" s="1" t="s">
        <v>52</v>
      </c>
      <c r="H1348" s="1" t="s">
        <v>52</v>
      </c>
      <c r="I1348" s="1" t="s">
        <v>52</v>
      </c>
      <c r="J1348" s="1" t="s">
        <v>52</v>
      </c>
      <c r="K1348" s="1" t="s">
        <v>52</v>
      </c>
      <c r="L1348" s="1" t="s">
        <v>52</v>
      </c>
      <c r="M1348" s="1" t="s">
        <v>52</v>
      </c>
      <c r="N1348" s="1" t="s">
        <v>52</v>
      </c>
      <c r="O1348" s="1" t="s">
        <v>52</v>
      </c>
      <c r="P1348" s="1" t="s">
        <v>52</v>
      </c>
      <c r="Q1348" s="1" t="s">
        <v>52</v>
      </c>
      <c r="R1348" s="1" t="s">
        <v>52</v>
      </c>
      <c r="S1348" s="1" t="s">
        <v>52</v>
      </c>
      <c r="T1348" s="1" t="s">
        <v>52</v>
      </c>
      <c r="U1348" s="1" t="s">
        <v>52</v>
      </c>
      <c r="V1348" s="1" t="s">
        <v>52</v>
      </c>
      <c r="W1348" s="1" t="s">
        <v>52</v>
      </c>
      <c r="X1348" s="1" t="s">
        <v>52</v>
      </c>
      <c r="Y1348" s="1" t="s">
        <v>52</v>
      </c>
      <c r="Z1348" s="1" t="s">
        <v>52</v>
      </c>
      <c r="AA1348" s="1" t="s">
        <v>52</v>
      </c>
      <c r="AB1348" s="1" t="s">
        <v>52</v>
      </c>
      <c r="AC1348" s="1" t="s">
        <v>52</v>
      </c>
      <c r="AD1348" s="1">
        <v>23</v>
      </c>
      <c r="AE1348" s="1">
        <v>0</v>
      </c>
      <c r="AF1348" s="1">
        <v>2</v>
      </c>
      <c r="AG1348" s="1">
        <v>2</v>
      </c>
      <c r="AH1348" s="1">
        <v>1</v>
      </c>
      <c r="AI1348" s="1">
        <v>40.520000000000003</v>
      </c>
      <c r="AJ1348" s="1">
        <v>1</v>
      </c>
      <c r="AK1348" s="1">
        <v>19</v>
      </c>
      <c r="AL1348" s="1">
        <v>4</v>
      </c>
      <c r="AM1348" s="1">
        <v>4</v>
      </c>
      <c r="AN1348" s="1">
        <v>0</v>
      </c>
      <c r="AO1348" s="1">
        <v>0</v>
      </c>
      <c r="AP1348" s="1">
        <v>471</v>
      </c>
      <c r="AQ1348" s="1">
        <v>6</v>
      </c>
      <c r="AR1348" s="1">
        <v>32</v>
      </c>
      <c r="AS1348" s="1">
        <v>24</v>
      </c>
      <c r="AT1348" s="1">
        <v>278</v>
      </c>
      <c r="AU1348" s="1">
        <v>219</v>
      </c>
      <c r="AV1348" s="1">
        <v>200</v>
      </c>
      <c r="AW1348" s="1">
        <v>3</v>
      </c>
      <c r="AX1348" s="1">
        <v>2</v>
      </c>
      <c r="AY1348" t="str">
        <f t="shared" si="231"/>
        <v>2021_04_KC</v>
      </c>
      <c r="AZ1348" t="str">
        <f t="shared" si="232"/>
        <v>B.Pringle</v>
      </c>
      <c r="BA1348" t="str">
        <f t="shared" si="233"/>
        <v/>
      </c>
      <c r="BB1348" t="str">
        <f t="shared" si="234"/>
        <v>2021_04_KC</v>
      </c>
      <c r="BC1348" t="str">
        <f t="shared" si="235"/>
        <v/>
      </c>
      <c r="BD1348">
        <f>COUNTIFS($BB$1:BB1348,BB1348,$BC$1:BC1348,"ru")</f>
        <v>4</v>
      </c>
      <c r="BE1348" t="str">
        <f t="shared" si="236"/>
        <v>re</v>
      </c>
      <c r="BF1348">
        <f>COUNTIFS($BB$1:BB1348,BB1348,$BE$1:BE1348,"re")</f>
        <v>5</v>
      </c>
      <c r="BG1348" t="str">
        <f t="shared" si="237"/>
        <v>42021_04_KC</v>
      </c>
      <c r="BH1348" t="str">
        <f t="shared" si="238"/>
        <v>re52021_04_KC</v>
      </c>
      <c r="BI1348" t="str">
        <f t="shared" si="239"/>
        <v>2021_04_KCB.Pringle</v>
      </c>
      <c r="BJ1348" t="str">
        <f t="shared" si="240"/>
        <v>2021_KC_B.Pringle</v>
      </c>
      <c r="BK1348" t="str">
        <f>IF(ISERROR(MATCH(LEFT(C1348,5)&amp;B1348&amp;"_"&amp;A1348,$BK$1:BK1347,0)),LEFT(C1348,5)&amp;B1348&amp;"_"&amp;A1348,"")</f>
        <v/>
      </c>
      <c r="BL1348">
        <f>COUNTIFS($B$1:B1348,B1348)-COUNTIFS($B$1:B1348,B1348,$BK$1:BK1348,"")</f>
        <v>12</v>
      </c>
      <c r="BM1348" t="str">
        <f t="shared" si="241"/>
        <v/>
      </c>
    </row>
    <row r="1349" spans="1:65" x14ac:dyDescent="0.25">
      <c r="A1349" s="1" t="s">
        <v>292</v>
      </c>
      <c r="B1349" s="1" t="s">
        <v>83</v>
      </c>
      <c r="C1349" s="1" t="s">
        <v>1249</v>
      </c>
      <c r="D1349" s="1">
        <v>5.6000000000000001E-2</v>
      </c>
      <c r="E1349" s="1">
        <v>3.83</v>
      </c>
      <c r="F1349" s="1" t="s">
        <v>1492</v>
      </c>
      <c r="G1349" s="1" t="s">
        <v>52</v>
      </c>
      <c r="H1349" s="1" t="s">
        <v>52</v>
      </c>
      <c r="I1349" s="1" t="s">
        <v>52</v>
      </c>
      <c r="J1349" s="1" t="s">
        <v>52</v>
      </c>
      <c r="K1349" s="1" t="s">
        <v>52</v>
      </c>
      <c r="L1349" s="1" t="s">
        <v>52</v>
      </c>
      <c r="M1349" s="1" t="s">
        <v>52</v>
      </c>
      <c r="N1349" s="1" t="s">
        <v>52</v>
      </c>
      <c r="O1349" s="1" t="s">
        <v>52</v>
      </c>
      <c r="P1349" s="1" t="s">
        <v>52</v>
      </c>
      <c r="Q1349" s="1" t="s">
        <v>52</v>
      </c>
      <c r="R1349" s="1" t="s">
        <v>52</v>
      </c>
      <c r="S1349" s="1" t="s">
        <v>52</v>
      </c>
      <c r="T1349" s="1" t="s">
        <v>52</v>
      </c>
      <c r="U1349" s="1" t="s">
        <v>52</v>
      </c>
      <c r="V1349" s="1" t="s">
        <v>52</v>
      </c>
      <c r="W1349" s="1" t="s">
        <v>52</v>
      </c>
      <c r="X1349" s="1" t="s">
        <v>52</v>
      </c>
      <c r="Y1349" s="1" t="s">
        <v>52</v>
      </c>
      <c r="Z1349" s="1" t="s">
        <v>52</v>
      </c>
      <c r="AA1349" s="1" t="s">
        <v>52</v>
      </c>
      <c r="AB1349" s="1" t="s">
        <v>52</v>
      </c>
      <c r="AC1349" s="1" t="s">
        <v>52</v>
      </c>
      <c r="AD1349" s="1">
        <v>23</v>
      </c>
      <c r="AE1349" s="1">
        <v>0</v>
      </c>
      <c r="AF1349" s="1">
        <v>2</v>
      </c>
      <c r="AG1349" s="1">
        <v>4</v>
      </c>
      <c r="AH1349" s="1">
        <v>0.5</v>
      </c>
      <c r="AI1349" s="1">
        <v>-43.7</v>
      </c>
      <c r="AJ1349" s="1">
        <v>1</v>
      </c>
      <c r="AK1349" s="1">
        <v>39</v>
      </c>
      <c r="AL1349" s="1">
        <v>8</v>
      </c>
      <c r="AM1349" s="1">
        <v>10</v>
      </c>
      <c r="AN1349" s="1">
        <v>0</v>
      </c>
      <c r="AO1349" s="1">
        <v>0</v>
      </c>
      <c r="AP1349" s="1">
        <v>407</v>
      </c>
      <c r="AQ1349" s="1">
        <v>3</v>
      </c>
      <c r="AR1349" s="1">
        <v>33</v>
      </c>
      <c r="AS1349" s="1">
        <v>23</v>
      </c>
      <c r="AT1349" s="1">
        <v>304</v>
      </c>
      <c r="AU1349" s="1">
        <v>269</v>
      </c>
      <c r="AV1349" s="1">
        <v>117</v>
      </c>
      <c r="AW1349" s="1">
        <v>9</v>
      </c>
      <c r="AX1349" s="1">
        <v>5</v>
      </c>
      <c r="AY1349" t="str">
        <f t="shared" si="231"/>
        <v>2021_03_CAR</v>
      </c>
      <c r="AZ1349" t="str">
        <f t="shared" si="232"/>
        <v>D.Arnold</v>
      </c>
      <c r="BA1349" t="str">
        <f t="shared" si="233"/>
        <v/>
      </c>
      <c r="BB1349" t="str">
        <f t="shared" si="234"/>
        <v>2021_03_CAR</v>
      </c>
      <c r="BC1349" t="str">
        <f t="shared" si="235"/>
        <v/>
      </c>
      <c r="BD1349">
        <f>COUNTIFS($BB$1:BB1349,BB1349,$BC$1:BC1349,"ru")</f>
        <v>6</v>
      </c>
      <c r="BE1349" t="str">
        <f t="shared" si="236"/>
        <v>re</v>
      </c>
      <c r="BF1349">
        <f>COUNTIFS($BB$1:BB1349,BB1349,$BE$1:BE1349,"re")</f>
        <v>8</v>
      </c>
      <c r="BG1349" t="str">
        <f t="shared" si="237"/>
        <v>62021_03_CAR</v>
      </c>
      <c r="BH1349" t="str">
        <f t="shared" si="238"/>
        <v>re82021_03_CAR</v>
      </c>
      <c r="BI1349" t="str">
        <f t="shared" si="239"/>
        <v>2021_03_CARD.Arnold</v>
      </c>
      <c r="BJ1349" t="str">
        <f t="shared" si="240"/>
        <v>2021_CAR_D.Arnold</v>
      </c>
      <c r="BK1349" t="str">
        <f>IF(ISERROR(MATCH(LEFT(C1349,5)&amp;B1349&amp;"_"&amp;A1349,$BK$1:BK1348,0)),LEFT(C1349,5)&amp;B1349&amp;"_"&amp;A1349,"")</f>
        <v/>
      </c>
      <c r="BL1349">
        <f>COUNTIFS($B$1:B1349,B1349)-COUNTIFS($B$1:B1349,B1349,$BK$1:BK1349,"")</f>
        <v>13</v>
      </c>
      <c r="BM1349" t="str">
        <f t="shared" si="241"/>
        <v/>
      </c>
    </row>
    <row r="1350" spans="1:65" x14ac:dyDescent="0.25">
      <c r="A1350" s="1" t="s">
        <v>313</v>
      </c>
      <c r="B1350" s="1" t="s">
        <v>88</v>
      </c>
      <c r="C1350" s="1" t="s">
        <v>2038</v>
      </c>
      <c r="D1350" s="1">
        <v>-3.0000000000000001E-3</v>
      </c>
      <c r="E1350" s="1">
        <v>0.54</v>
      </c>
      <c r="F1350" s="1" t="s">
        <v>2287</v>
      </c>
      <c r="G1350" s="1" t="s">
        <v>52</v>
      </c>
      <c r="H1350" s="1" t="s">
        <v>52</v>
      </c>
      <c r="I1350" s="1" t="s">
        <v>52</v>
      </c>
      <c r="J1350" s="1" t="s">
        <v>52</v>
      </c>
      <c r="K1350" s="1" t="s">
        <v>52</v>
      </c>
      <c r="L1350" s="1" t="s">
        <v>52</v>
      </c>
      <c r="M1350" s="1" t="s">
        <v>52</v>
      </c>
      <c r="N1350" s="1" t="s">
        <v>52</v>
      </c>
      <c r="O1350" s="1" t="s">
        <v>52</v>
      </c>
      <c r="P1350" s="1" t="s">
        <v>52</v>
      </c>
      <c r="Q1350" s="1" t="s">
        <v>52</v>
      </c>
      <c r="R1350" s="1" t="s">
        <v>52</v>
      </c>
      <c r="S1350" s="1" t="s">
        <v>52</v>
      </c>
      <c r="T1350" s="1" t="s">
        <v>52</v>
      </c>
      <c r="U1350" s="1" t="s">
        <v>52</v>
      </c>
      <c r="V1350" s="1" t="s">
        <v>52</v>
      </c>
      <c r="W1350" s="1" t="s">
        <v>52</v>
      </c>
      <c r="X1350" s="1" t="s">
        <v>52</v>
      </c>
      <c r="Y1350" s="1" t="s">
        <v>52</v>
      </c>
      <c r="Z1350" s="1" t="s">
        <v>52</v>
      </c>
      <c r="AA1350" s="1" t="s">
        <v>52</v>
      </c>
      <c r="AB1350" s="1" t="s">
        <v>52</v>
      </c>
      <c r="AC1350" s="1" t="s">
        <v>52</v>
      </c>
      <c r="AD1350" s="1">
        <v>23</v>
      </c>
      <c r="AE1350" s="1">
        <v>0</v>
      </c>
      <c r="AF1350" s="1">
        <v>2</v>
      </c>
      <c r="AG1350" s="1">
        <v>3</v>
      </c>
      <c r="AH1350" s="1">
        <v>0.66600000000000004</v>
      </c>
      <c r="AI1350" s="1">
        <v>10.07</v>
      </c>
      <c r="AJ1350" s="1">
        <v>1</v>
      </c>
      <c r="AK1350" s="1">
        <v>20</v>
      </c>
      <c r="AL1350" s="1">
        <v>4</v>
      </c>
      <c r="AM1350" s="1">
        <v>7</v>
      </c>
      <c r="AN1350" s="1">
        <v>0</v>
      </c>
      <c r="AO1350" s="1">
        <v>0</v>
      </c>
      <c r="AP1350" s="1">
        <v>301</v>
      </c>
      <c r="AQ1350" s="1">
        <v>2</v>
      </c>
      <c r="AR1350" s="1">
        <v>9</v>
      </c>
      <c r="AS1350" s="1">
        <v>27</v>
      </c>
      <c r="AT1350" s="1">
        <v>275</v>
      </c>
      <c r="AU1350" s="1">
        <v>250</v>
      </c>
      <c r="AV1350" s="1">
        <v>39</v>
      </c>
      <c r="AW1350" s="1">
        <v>2</v>
      </c>
      <c r="AX1350" s="1">
        <v>2</v>
      </c>
      <c r="AY1350" t="str">
        <f t="shared" si="231"/>
        <v>2021_05_MIA</v>
      </c>
      <c r="AZ1350" t="str">
        <f t="shared" si="232"/>
        <v>D.Smythe</v>
      </c>
      <c r="BA1350" t="str">
        <f t="shared" si="233"/>
        <v/>
      </c>
      <c r="BB1350" t="str">
        <f t="shared" si="234"/>
        <v>2021_05_MIA</v>
      </c>
      <c r="BC1350" t="str">
        <f t="shared" si="235"/>
        <v/>
      </c>
      <c r="BD1350">
        <f>COUNTIFS($BB$1:BB1350,BB1350,$BC$1:BC1350,"ru")</f>
        <v>4</v>
      </c>
      <c r="BE1350" t="str">
        <f t="shared" si="236"/>
        <v>re</v>
      </c>
      <c r="BF1350">
        <f>COUNTIFS($BB$1:BB1350,BB1350,$BE$1:BE1350,"re")</f>
        <v>6</v>
      </c>
      <c r="BG1350" t="str">
        <f t="shared" si="237"/>
        <v>42021_05_MIA</v>
      </c>
      <c r="BH1350" t="str">
        <f t="shared" si="238"/>
        <v>re62021_05_MIA</v>
      </c>
      <c r="BI1350" t="str">
        <f t="shared" si="239"/>
        <v>2021_05_MIAD.Smythe</v>
      </c>
      <c r="BJ1350" t="str">
        <f t="shared" si="240"/>
        <v>2021_MIA_D.Smythe</v>
      </c>
      <c r="BK1350" t="str">
        <f>IF(ISERROR(MATCH(LEFT(C1350,5)&amp;B1350&amp;"_"&amp;A1350,$BK$1:BK1349,0)),LEFT(C1350,5)&amp;B1350&amp;"_"&amp;A1350,"")</f>
        <v/>
      </c>
      <c r="BL1350">
        <f>COUNTIFS($B$1:B1350,B1350)-COUNTIFS($B$1:B1350,B1350,$BK$1:BK1350,"")</f>
        <v>11</v>
      </c>
      <c r="BM1350" t="str">
        <f t="shared" si="241"/>
        <v/>
      </c>
    </row>
    <row r="1351" spans="1:65" x14ac:dyDescent="0.25">
      <c r="A1351" s="1" t="s">
        <v>405</v>
      </c>
      <c r="B1351" s="1" t="s">
        <v>99</v>
      </c>
      <c r="C1351" s="1" t="s">
        <v>2427</v>
      </c>
      <c r="D1351" s="1">
        <v>2.1000000000000001E-2</v>
      </c>
      <c r="E1351" s="1">
        <v>2.04</v>
      </c>
      <c r="F1351" s="1" t="s">
        <v>2643</v>
      </c>
      <c r="G1351" s="1" t="s">
        <v>52</v>
      </c>
      <c r="H1351" s="1" t="s">
        <v>52</v>
      </c>
      <c r="I1351" s="1" t="s">
        <v>52</v>
      </c>
      <c r="J1351" s="1" t="s">
        <v>52</v>
      </c>
      <c r="K1351" s="1" t="s">
        <v>52</v>
      </c>
      <c r="L1351" s="1" t="s">
        <v>52</v>
      </c>
      <c r="M1351" s="1" t="s">
        <v>52</v>
      </c>
      <c r="N1351" s="1" t="s">
        <v>52</v>
      </c>
      <c r="O1351" s="1" t="s">
        <v>52</v>
      </c>
      <c r="P1351" s="1" t="s">
        <v>52</v>
      </c>
      <c r="Q1351" s="1" t="s">
        <v>52</v>
      </c>
      <c r="R1351" s="1" t="s">
        <v>52</v>
      </c>
      <c r="S1351" s="1" t="s">
        <v>52</v>
      </c>
      <c r="T1351" s="1" t="s">
        <v>52</v>
      </c>
      <c r="U1351" s="1" t="s">
        <v>52</v>
      </c>
      <c r="V1351" s="1" t="s">
        <v>52</v>
      </c>
      <c r="W1351" s="1" t="s">
        <v>52</v>
      </c>
      <c r="X1351" s="1" t="s">
        <v>52</v>
      </c>
      <c r="Y1351" s="1" t="s">
        <v>52</v>
      </c>
      <c r="Z1351" s="1" t="s">
        <v>52</v>
      </c>
      <c r="AA1351" s="1" t="s">
        <v>52</v>
      </c>
      <c r="AB1351" s="1" t="s">
        <v>52</v>
      </c>
      <c r="AC1351" s="1" t="s">
        <v>52</v>
      </c>
      <c r="AD1351" s="1">
        <v>23</v>
      </c>
      <c r="AE1351" s="1">
        <v>0</v>
      </c>
      <c r="AF1351" s="1">
        <v>3</v>
      </c>
      <c r="AG1351" s="1">
        <v>5</v>
      </c>
      <c r="AH1351" s="1">
        <v>0.6</v>
      </c>
      <c r="AI1351" s="1">
        <v>-13.02</v>
      </c>
      <c r="AJ1351" s="1">
        <v>1</v>
      </c>
      <c r="AK1351" s="1">
        <v>27</v>
      </c>
      <c r="AL1351" s="1">
        <v>8</v>
      </c>
      <c r="AM1351" s="1">
        <v>16</v>
      </c>
      <c r="AN1351" s="1">
        <v>0</v>
      </c>
      <c r="AO1351" s="1">
        <v>0</v>
      </c>
      <c r="AP1351" s="1">
        <v>421</v>
      </c>
      <c r="AQ1351" s="1">
        <v>3</v>
      </c>
      <c r="AR1351" s="1">
        <v>23</v>
      </c>
      <c r="AS1351" s="1">
        <v>35</v>
      </c>
      <c r="AT1351" s="1">
        <v>334</v>
      </c>
      <c r="AU1351" s="1">
        <v>491</v>
      </c>
      <c r="AV1351" s="1">
        <v>112</v>
      </c>
      <c r="AW1351" s="1">
        <v>2</v>
      </c>
      <c r="AX1351" s="1">
        <v>0</v>
      </c>
      <c r="AY1351" t="str">
        <f t="shared" si="231"/>
        <v>2021_06_DEN</v>
      </c>
      <c r="AZ1351" t="str">
        <f t="shared" si="232"/>
        <v>E.Saubert</v>
      </c>
      <c r="BA1351" t="str">
        <f t="shared" si="233"/>
        <v/>
      </c>
      <c r="BB1351" t="str">
        <f t="shared" si="234"/>
        <v>2021_06_DEN</v>
      </c>
      <c r="BC1351" t="str">
        <f t="shared" si="235"/>
        <v/>
      </c>
      <c r="BD1351">
        <f>COUNTIFS($BB$1:BB1351,BB1351,$BC$1:BC1351,"ru")</f>
        <v>2</v>
      </c>
      <c r="BE1351" t="str">
        <f t="shared" si="236"/>
        <v>re</v>
      </c>
      <c r="BF1351">
        <f>COUNTIFS($BB$1:BB1351,BB1351,$BE$1:BE1351,"re")</f>
        <v>7</v>
      </c>
      <c r="BG1351" t="str">
        <f t="shared" si="237"/>
        <v>22021_06_DEN</v>
      </c>
      <c r="BH1351" t="str">
        <f t="shared" si="238"/>
        <v>re72021_06_DEN</v>
      </c>
      <c r="BI1351" t="str">
        <f t="shared" si="239"/>
        <v>2021_06_DENE.Saubert</v>
      </c>
      <c r="BJ1351" t="str">
        <f t="shared" si="240"/>
        <v>2021_DEN_E.Saubert</v>
      </c>
      <c r="BK1351" t="str">
        <f>IF(ISERROR(MATCH(LEFT(C1351,5)&amp;B1351&amp;"_"&amp;A1351,$BK$1:BK1350,0)),LEFT(C1351,5)&amp;B1351&amp;"_"&amp;A1351,"")</f>
        <v>2021_DEN_E.Saubert</v>
      </c>
      <c r="BL1351">
        <f>COUNTIFS($B$1:B1351,B1351)-COUNTIFS($B$1:B1351,B1351,$BK$1:BK1351,"")</f>
        <v>13</v>
      </c>
      <c r="BM1351" t="str">
        <f t="shared" si="241"/>
        <v>2021_DEN13</v>
      </c>
    </row>
    <row r="1352" spans="1:65" x14ac:dyDescent="0.25">
      <c r="A1352" s="1" t="s">
        <v>242</v>
      </c>
      <c r="B1352" s="1" t="s">
        <v>58</v>
      </c>
      <c r="C1352" s="1" t="s">
        <v>1238</v>
      </c>
      <c r="D1352" s="1">
        <v>8.8999999999999996E-2</v>
      </c>
      <c r="E1352" s="1">
        <v>0.28999999999999998</v>
      </c>
      <c r="F1352" s="1" t="s">
        <v>1493</v>
      </c>
      <c r="G1352" s="1" t="s">
        <v>52</v>
      </c>
      <c r="H1352" s="1" t="s">
        <v>52</v>
      </c>
      <c r="I1352" s="1" t="s">
        <v>52</v>
      </c>
      <c r="J1352" s="1" t="s">
        <v>52</v>
      </c>
      <c r="K1352" s="1" t="s">
        <v>52</v>
      </c>
      <c r="L1352" s="1" t="s">
        <v>52</v>
      </c>
      <c r="M1352" s="1" t="s">
        <v>52</v>
      </c>
      <c r="N1352" s="1" t="s">
        <v>52</v>
      </c>
      <c r="O1352" s="1" t="s">
        <v>52</v>
      </c>
      <c r="P1352" s="1" t="s">
        <v>52</v>
      </c>
      <c r="Q1352" s="1" t="s">
        <v>52</v>
      </c>
      <c r="R1352" s="1" t="s">
        <v>52</v>
      </c>
      <c r="S1352" s="1" t="s">
        <v>52</v>
      </c>
      <c r="T1352" s="1" t="s">
        <v>52</v>
      </c>
      <c r="U1352" s="1" t="s">
        <v>52</v>
      </c>
      <c r="V1352" s="1" t="s">
        <v>52</v>
      </c>
      <c r="W1352" s="1" t="s">
        <v>52</v>
      </c>
      <c r="X1352" s="1" t="s">
        <v>52</v>
      </c>
      <c r="Y1352" s="1" t="s">
        <v>52</v>
      </c>
      <c r="Z1352" s="1" t="s">
        <v>52</v>
      </c>
      <c r="AA1352" s="1" t="s">
        <v>52</v>
      </c>
      <c r="AB1352" s="1" t="s">
        <v>52</v>
      </c>
      <c r="AC1352" s="1" t="s">
        <v>52</v>
      </c>
      <c r="AD1352" s="1">
        <v>23</v>
      </c>
      <c r="AE1352" s="1">
        <v>0</v>
      </c>
      <c r="AF1352" s="1">
        <v>1</v>
      </c>
      <c r="AG1352" s="1">
        <v>1</v>
      </c>
      <c r="AH1352" s="1">
        <v>1</v>
      </c>
      <c r="AI1352" s="1">
        <v>55.34</v>
      </c>
      <c r="AJ1352" s="1">
        <v>1</v>
      </c>
      <c r="AK1352" s="1">
        <v>19</v>
      </c>
      <c r="AL1352" s="1">
        <v>4</v>
      </c>
      <c r="AM1352" s="1">
        <v>1</v>
      </c>
      <c r="AN1352" s="1">
        <v>0</v>
      </c>
      <c r="AO1352" s="1">
        <v>0</v>
      </c>
      <c r="AP1352" s="1">
        <v>481</v>
      </c>
      <c r="AQ1352" s="1">
        <v>5</v>
      </c>
      <c r="AR1352" s="1">
        <v>33</v>
      </c>
      <c r="AS1352" s="1">
        <v>33</v>
      </c>
      <c r="AT1352" s="1">
        <v>359</v>
      </c>
      <c r="AU1352" s="1">
        <v>407</v>
      </c>
      <c r="AV1352" s="1">
        <v>122</v>
      </c>
      <c r="AW1352" s="1">
        <v>10</v>
      </c>
      <c r="AX1352" s="1">
        <v>7</v>
      </c>
      <c r="AY1352" t="str">
        <f t="shared" si="231"/>
        <v>2021_03_BUF</v>
      </c>
      <c r="AZ1352" t="str">
        <f t="shared" si="232"/>
        <v>G.Davis</v>
      </c>
      <c r="BA1352" t="str">
        <f t="shared" si="233"/>
        <v/>
      </c>
      <c r="BB1352" t="str">
        <f t="shared" si="234"/>
        <v>2021_03_BUF</v>
      </c>
      <c r="BC1352" t="str">
        <f t="shared" si="235"/>
        <v/>
      </c>
      <c r="BD1352">
        <f>COUNTIFS($BB$1:BB1352,BB1352,$BC$1:BC1352,"ru")</f>
        <v>4</v>
      </c>
      <c r="BE1352" t="str">
        <f t="shared" si="236"/>
        <v>re</v>
      </c>
      <c r="BF1352">
        <f>COUNTIFS($BB$1:BB1352,BB1352,$BE$1:BE1352,"re")</f>
        <v>7</v>
      </c>
      <c r="BG1352" t="str">
        <f t="shared" si="237"/>
        <v>42021_03_BUF</v>
      </c>
      <c r="BH1352" t="str">
        <f t="shared" si="238"/>
        <v>re72021_03_BUF</v>
      </c>
      <c r="BI1352" t="str">
        <f t="shared" si="239"/>
        <v>2021_03_BUFG.Davis</v>
      </c>
      <c r="BJ1352" t="str">
        <f t="shared" si="240"/>
        <v>2021_BUF_G.Davis</v>
      </c>
      <c r="BK1352" t="str">
        <f>IF(ISERROR(MATCH(LEFT(C1352,5)&amp;B1352&amp;"_"&amp;A1352,$BK$1:BK1351,0)),LEFT(C1352,5)&amp;B1352&amp;"_"&amp;A1352,"")</f>
        <v/>
      </c>
      <c r="BL1352">
        <f>COUNTIFS($B$1:B1352,B1352)-COUNTIFS($B$1:B1352,B1352,$BK$1:BK1352,"")</f>
        <v>12</v>
      </c>
      <c r="BM1352" t="str">
        <f t="shared" si="241"/>
        <v/>
      </c>
    </row>
    <row r="1353" spans="1:65" x14ac:dyDescent="0.25">
      <c r="A1353" s="1" t="s">
        <v>329</v>
      </c>
      <c r="B1353" s="1" t="s">
        <v>101</v>
      </c>
      <c r="C1353" s="1" t="s">
        <v>841</v>
      </c>
      <c r="D1353" s="1">
        <v>0</v>
      </c>
      <c r="E1353" s="1">
        <v>0</v>
      </c>
      <c r="F1353" s="1" t="s">
        <v>1088</v>
      </c>
      <c r="G1353" s="1" t="s">
        <v>52</v>
      </c>
      <c r="H1353" s="1" t="s">
        <v>52</v>
      </c>
      <c r="I1353" s="1" t="s">
        <v>52</v>
      </c>
      <c r="J1353" s="1" t="s">
        <v>52</v>
      </c>
      <c r="K1353" s="1" t="s">
        <v>52</v>
      </c>
      <c r="L1353" s="1" t="s">
        <v>52</v>
      </c>
      <c r="M1353" s="1" t="s">
        <v>52</v>
      </c>
      <c r="N1353" s="1" t="s">
        <v>52</v>
      </c>
      <c r="O1353" s="1" t="s">
        <v>52</v>
      </c>
      <c r="P1353" s="1" t="s">
        <v>52</v>
      </c>
      <c r="Q1353" s="1" t="s">
        <v>52</v>
      </c>
      <c r="R1353" s="1" t="s">
        <v>52</v>
      </c>
      <c r="S1353" s="1" t="s">
        <v>52</v>
      </c>
      <c r="T1353" s="1" t="s">
        <v>52</v>
      </c>
      <c r="U1353" s="1" t="s">
        <v>52</v>
      </c>
      <c r="V1353" s="1" t="s">
        <v>52</v>
      </c>
      <c r="W1353" s="1" t="s">
        <v>52</v>
      </c>
      <c r="X1353" s="1" t="s">
        <v>52</v>
      </c>
      <c r="Y1353" s="1" t="s">
        <v>52</v>
      </c>
      <c r="Z1353" s="1" t="s">
        <v>52</v>
      </c>
      <c r="AA1353" s="1" t="s">
        <v>52</v>
      </c>
      <c r="AB1353" s="1" t="s">
        <v>52</v>
      </c>
      <c r="AC1353" s="1" t="s">
        <v>52</v>
      </c>
      <c r="AD1353" s="1">
        <v>23</v>
      </c>
      <c r="AE1353" s="1">
        <v>0</v>
      </c>
      <c r="AF1353" s="1">
        <v>1</v>
      </c>
      <c r="AG1353" s="1">
        <v>3</v>
      </c>
      <c r="AH1353" s="1">
        <v>0.33300000000000002</v>
      </c>
      <c r="AI1353" s="1">
        <v>-39.78</v>
      </c>
      <c r="AJ1353" s="1">
        <v>1</v>
      </c>
      <c r="AK1353" s="1">
        <v>59</v>
      </c>
      <c r="AL1353" s="1">
        <v>3</v>
      </c>
      <c r="AM1353" s="1">
        <v>8</v>
      </c>
      <c r="AN1353" s="1">
        <v>0</v>
      </c>
      <c r="AO1353" s="1">
        <v>0</v>
      </c>
      <c r="AP1353" s="1">
        <v>128</v>
      </c>
      <c r="AQ1353" s="1">
        <v>1</v>
      </c>
      <c r="AR1353" s="1">
        <v>17</v>
      </c>
      <c r="AS1353" s="1">
        <v>11</v>
      </c>
      <c r="AT1353" s="1">
        <v>111</v>
      </c>
      <c r="AU1353" s="1">
        <v>159</v>
      </c>
      <c r="AV1353" s="1">
        <v>48</v>
      </c>
      <c r="AW1353" s="1">
        <v>4</v>
      </c>
      <c r="AX1353" s="1">
        <v>2</v>
      </c>
      <c r="AY1353" t="str">
        <f t="shared" si="231"/>
        <v>2021_02_NO</v>
      </c>
      <c r="AZ1353" t="str">
        <f t="shared" si="232"/>
        <v>J.Johnson</v>
      </c>
      <c r="BA1353" t="str">
        <f t="shared" si="233"/>
        <v/>
      </c>
      <c r="BB1353" t="str">
        <f t="shared" si="234"/>
        <v>2021_02_NO</v>
      </c>
      <c r="BC1353" t="str">
        <f t="shared" si="235"/>
        <v/>
      </c>
      <c r="BD1353">
        <f>COUNTIFS($BB$1:BB1353,BB1353,$BC$1:BC1353,"ru")</f>
        <v>4</v>
      </c>
      <c r="BE1353" t="str">
        <f t="shared" si="236"/>
        <v>re</v>
      </c>
      <c r="BF1353">
        <f>COUNTIFS($BB$1:BB1353,BB1353,$BE$1:BE1353,"re")</f>
        <v>4</v>
      </c>
      <c r="BG1353" t="str">
        <f t="shared" si="237"/>
        <v>42021_02_NO</v>
      </c>
      <c r="BH1353" t="str">
        <f t="shared" si="238"/>
        <v>re42021_02_NO</v>
      </c>
      <c r="BI1353" t="str">
        <f t="shared" si="239"/>
        <v>2021_02_NOJ.Johnson</v>
      </c>
      <c r="BJ1353" t="str">
        <f t="shared" si="240"/>
        <v>2021_NO_J.Johnson</v>
      </c>
      <c r="BK1353" t="str">
        <f>IF(ISERROR(MATCH(LEFT(C1353,5)&amp;B1353&amp;"_"&amp;A1353,$BK$1:BK1352,0)),LEFT(C1353,5)&amp;B1353&amp;"_"&amp;A1353,"")</f>
        <v>2021_NO_J.Johnson</v>
      </c>
      <c r="BL1353">
        <f>COUNTIFS($B$1:B1353,B1353)-COUNTIFS($B$1:B1353,B1353,$BK$1:BK1353,"")</f>
        <v>13</v>
      </c>
      <c r="BM1353" t="str">
        <f t="shared" si="241"/>
        <v>2021_NO13</v>
      </c>
    </row>
    <row r="1354" spans="1:65" x14ac:dyDescent="0.25">
      <c r="A1354" s="1" t="s">
        <v>294</v>
      </c>
      <c r="B1354" s="1" t="s">
        <v>90</v>
      </c>
      <c r="C1354" s="1" t="s">
        <v>439</v>
      </c>
      <c r="D1354" s="1">
        <v>9.6000000000000002E-2</v>
      </c>
      <c r="E1354" s="1">
        <v>4.8899999999999997</v>
      </c>
      <c r="F1354" s="1" t="s">
        <v>679</v>
      </c>
      <c r="G1354" s="1" t="s">
        <v>52</v>
      </c>
      <c r="H1354" s="1" t="s">
        <v>52</v>
      </c>
      <c r="I1354" s="1" t="s">
        <v>52</v>
      </c>
      <c r="J1354" s="1" t="s">
        <v>52</v>
      </c>
      <c r="K1354" s="1" t="s">
        <v>52</v>
      </c>
      <c r="L1354" s="1" t="s">
        <v>52</v>
      </c>
      <c r="M1354" s="1" t="s">
        <v>52</v>
      </c>
      <c r="N1354" s="1" t="s">
        <v>52</v>
      </c>
      <c r="O1354" s="1" t="s">
        <v>52</v>
      </c>
      <c r="P1354" s="1" t="s">
        <v>52</v>
      </c>
      <c r="Q1354" s="1" t="s">
        <v>52</v>
      </c>
      <c r="R1354" s="1" t="s">
        <v>52</v>
      </c>
      <c r="S1354" s="1" t="s">
        <v>52</v>
      </c>
      <c r="T1354" s="1" t="s">
        <v>52</v>
      </c>
      <c r="U1354" s="1" t="s">
        <v>52</v>
      </c>
      <c r="V1354" s="1" t="s">
        <v>52</v>
      </c>
      <c r="W1354" s="1" t="s">
        <v>52</v>
      </c>
      <c r="X1354" s="1" t="s">
        <v>52</v>
      </c>
      <c r="Y1354" s="1" t="s">
        <v>52</v>
      </c>
      <c r="Z1354" s="1" t="s">
        <v>52</v>
      </c>
      <c r="AA1354" s="1" t="s">
        <v>52</v>
      </c>
      <c r="AB1354" s="1" t="s">
        <v>52</v>
      </c>
      <c r="AC1354" s="1" t="s">
        <v>52</v>
      </c>
      <c r="AD1354" s="1">
        <v>23</v>
      </c>
      <c r="AE1354" s="1">
        <v>0</v>
      </c>
      <c r="AF1354" s="1">
        <v>3</v>
      </c>
      <c r="AG1354" s="1">
        <v>3</v>
      </c>
      <c r="AH1354" s="1">
        <v>1</v>
      </c>
      <c r="AI1354" s="1">
        <v>15.21</v>
      </c>
      <c r="AJ1354" s="1">
        <v>2</v>
      </c>
      <c r="AK1354" s="1">
        <v>-7</v>
      </c>
      <c r="AL1354" s="1">
        <v>30</v>
      </c>
      <c r="AM1354" s="1">
        <v>23</v>
      </c>
      <c r="AN1354" s="1">
        <v>0</v>
      </c>
      <c r="AO1354" s="1">
        <v>0</v>
      </c>
      <c r="AP1354" s="1">
        <v>436</v>
      </c>
      <c r="AQ1354" s="1">
        <v>4</v>
      </c>
      <c r="AR1354" s="1">
        <v>32</v>
      </c>
      <c r="AS1354" s="1">
        <v>27</v>
      </c>
      <c r="AT1354" s="1">
        <v>264</v>
      </c>
      <c r="AU1354" s="1">
        <v>128</v>
      </c>
      <c r="AV1354" s="1">
        <v>173</v>
      </c>
      <c r="AW1354" s="1">
        <v>3</v>
      </c>
      <c r="AX1354" s="1">
        <v>2</v>
      </c>
      <c r="AY1354" t="str">
        <f t="shared" si="231"/>
        <v>2021_01_PHI</v>
      </c>
      <c r="AZ1354" t="str">
        <f t="shared" si="232"/>
        <v>Q.Watkins</v>
      </c>
      <c r="BA1354" t="str">
        <f t="shared" si="233"/>
        <v/>
      </c>
      <c r="BB1354" t="str">
        <f t="shared" si="234"/>
        <v>2021_01_PHI</v>
      </c>
      <c r="BC1354" t="str">
        <f t="shared" si="235"/>
        <v/>
      </c>
      <c r="BD1354">
        <f>COUNTIFS($BB$1:BB1354,BB1354,$BC$1:BC1354,"ru")</f>
        <v>3</v>
      </c>
      <c r="BE1354" t="str">
        <f t="shared" si="236"/>
        <v>re</v>
      </c>
      <c r="BF1354">
        <f>COUNTIFS($BB$1:BB1354,BB1354,$BE$1:BE1354,"re")</f>
        <v>7</v>
      </c>
      <c r="BG1354" t="str">
        <f t="shared" si="237"/>
        <v>32021_01_PHI</v>
      </c>
      <c r="BH1354" t="str">
        <f t="shared" si="238"/>
        <v>re72021_01_PHI</v>
      </c>
      <c r="BI1354" t="str">
        <f t="shared" si="239"/>
        <v>2021_01_PHIQ.Watkins</v>
      </c>
      <c r="BJ1354" t="str">
        <f t="shared" si="240"/>
        <v>2021_PHI_Q.Watkins</v>
      </c>
      <c r="BK1354" t="str">
        <f>IF(ISERROR(MATCH(LEFT(C1354,5)&amp;B1354&amp;"_"&amp;A1354,$BK$1:BK1353,0)),LEFT(C1354,5)&amp;B1354&amp;"_"&amp;A1354,"")</f>
        <v/>
      </c>
      <c r="BL1354">
        <f>COUNTIFS($B$1:B1354,B1354)-COUNTIFS($B$1:B1354,B1354,$BK$1:BK1354,"")</f>
        <v>9</v>
      </c>
      <c r="BM1354" t="str">
        <f t="shared" si="241"/>
        <v/>
      </c>
    </row>
    <row r="1355" spans="1:65" x14ac:dyDescent="0.25">
      <c r="A1355" s="1" t="s">
        <v>214</v>
      </c>
      <c r="B1355" s="1" t="s">
        <v>54</v>
      </c>
      <c r="C1355" s="1" t="s">
        <v>1638</v>
      </c>
      <c r="D1355" s="1">
        <v>4.2999999999999997E-2</v>
      </c>
      <c r="E1355" s="1">
        <v>2.13</v>
      </c>
      <c r="F1355" s="1" t="s">
        <v>1902</v>
      </c>
      <c r="G1355" s="1" t="s">
        <v>52</v>
      </c>
      <c r="H1355" s="1" t="s">
        <v>52</v>
      </c>
      <c r="I1355" s="1" t="s">
        <v>52</v>
      </c>
      <c r="J1355" s="1" t="s">
        <v>52</v>
      </c>
      <c r="K1355" s="1" t="s">
        <v>52</v>
      </c>
      <c r="L1355" s="1" t="s">
        <v>52</v>
      </c>
      <c r="M1355" s="1" t="s">
        <v>52</v>
      </c>
      <c r="N1355" s="1" t="s">
        <v>52</v>
      </c>
      <c r="O1355" s="1" t="s">
        <v>52</v>
      </c>
      <c r="P1355" s="1" t="s">
        <v>52</v>
      </c>
      <c r="Q1355" s="1" t="s">
        <v>52</v>
      </c>
      <c r="R1355" s="1" t="s">
        <v>52</v>
      </c>
      <c r="S1355" s="1" t="s">
        <v>52</v>
      </c>
      <c r="T1355" s="1" t="s">
        <v>52</v>
      </c>
      <c r="U1355" s="1" t="s">
        <v>52</v>
      </c>
      <c r="V1355" s="1" t="s">
        <v>52</v>
      </c>
      <c r="W1355" s="1" t="s">
        <v>52</v>
      </c>
      <c r="X1355" s="1" t="s">
        <v>52</v>
      </c>
      <c r="Y1355" s="1" t="s">
        <v>52</v>
      </c>
      <c r="Z1355" s="1" t="s">
        <v>52</v>
      </c>
      <c r="AA1355" s="1" t="s">
        <v>52</v>
      </c>
      <c r="AB1355" s="1" t="s">
        <v>52</v>
      </c>
      <c r="AC1355" s="1" t="s">
        <v>52</v>
      </c>
      <c r="AD1355" s="1">
        <v>23</v>
      </c>
      <c r="AE1355" s="1">
        <v>0</v>
      </c>
      <c r="AF1355" s="1">
        <v>4</v>
      </c>
      <c r="AG1355" s="1">
        <v>6</v>
      </c>
      <c r="AH1355" s="1">
        <v>0.66600000000000004</v>
      </c>
      <c r="AI1355" s="1">
        <v>-6.17</v>
      </c>
      <c r="AJ1355" s="1">
        <v>2</v>
      </c>
      <c r="AK1355" s="1">
        <v>23</v>
      </c>
      <c r="AL1355" s="1">
        <v>17</v>
      </c>
      <c r="AM1355" s="1">
        <v>21</v>
      </c>
      <c r="AN1355" s="1">
        <v>0</v>
      </c>
      <c r="AO1355" s="1">
        <v>0</v>
      </c>
      <c r="AP1355" s="1">
        <v>471</v>
      </c>
      <c r="AQ1355" s="1">
        <v>6</v>
      </c>
      <c r="AR1355" s="1">
        <v>32</v>
      </c>
      <c r="AS1355" s="1">
        <v>24</v>
      </c>
      <c r="AT1355" s="1">
        <v>278</v>
      </c>
      <c r="AU1355" s="1">
        <v>219</v>
      </c>
      <c r="AV1355" s="1">
        <v>200</v>
      </c>
      <c r="AW1355" s="1">
        <v>3</v>
      </c>
      <c r="AX1355" s="1">
        <v>2</v>
      </c>
      <c r="AY1355" t="str">
        <f t="shared" si="231"/>
        <v>2021_04_KC</v>
      </c>
      <c r="AZ1355" t="str">
        <f t="shared" si="232"/>
        <v>T.Kelce</v>
      </c>
      <c r="BA1355" t="str">
        <f t="shared" si="233"/>
        <v/>
      </c>
      <c r="BB1355" t="str">
        <f t="shared" si="234"/>
        <v>2021_04_KC</v>
      </c>
      <c r="BC1355" t="str">
        <f t="shared" si="235"/>
        <v/>
      </c>
      <c r="BD1355">
        <f>COUNTIFS($BB$1:BB1355,BB1355,$BC$1:BC1355,"ru")</f>
        <v>4</v>
      </c>
      <c r="BE1355" t="str">
        <f t="shared" si="236"/>
        <v>re</v>
      </c>
      <c r="BF1355">
        <f>COUNTIFS($BB$1:BB1355,BB1355,$BE$1:BE1355,"re")</f>
        <v>6</v>
      </c>
      <c r="BG1355" t="str">
        <f t="shared" si="237"/>
        <v>42021_04_KC</v>
      </c>
      <c r="BH1355" t="str">
        <f t="shared" si="238"/>
        <v>re62021_04_KC</v>
      </c>
      <c r="BI1355" t="str">
        <f t="shared" si="239"/>
        <v>2021_04_KCT.Kelce</v>
      </c>
      <c r="BJ1355" t="str">
        <f t="shared" si="240"/>
        <v>2021_KC_T.Kelce</v>
      </c>
      <c r="BK1355" t="str">
        <f>IF(ISERROR(MATCH(LEFT(C1355,5)&amp;B1355&amp;"_"&amp;A1355,$BK$1:BK1354,0)),LEFT(C1355,5)&amp;B1355&amp;"_"&amp;A1355,"")</f>
        <v/>
      </c>
      <c r="BL1355">
        <f>COUNTIFS($B$1:B1355,B1355)-COUNTIFS($B$1:B1355,B1355,$BK$1:BK1355,"")</f>
        <v>12</v>
      </c>
      <c r="BM1355" t="str">
        <f t="shared" si="241"/>
        <v/>
      </c>
    </row>
    <row r="1356" spans="1:65" x14ac:dyDescent="0.25">
      <c r="A1356" s="1" t="s">
        <v>311</v>
      </c>
      <c r="B1356" s="1" t="s">
        <v>95</v>
      </c>
      <c r="C1356" s="1" t="s">
        <v>414</v>
      </c>
      <c r="D1356" s="1">
        <v>3.9E-2</v>
      </c>
      <c r="E1356" s="1">
        <v>0.96</v>
      </c>
      <c r="F1356" s="1" t="s">
        <v>680</v>
      </c>
      <c r="G1356" s="1" t="s">
        <v>52</v>
      </c>
      <c r="H1356" s="1" t="s">
        <v>52</v>
      </c>
      <c r="I1356" s="1" t="s">
        <v>52</v>
      </c>
      <c r="J1356" s="1" t="s">
        <v>52</v>
      </c>
      <c r="K1356" s="1" t="s">
        <v>52</v>
      </c>
      <c r="L1356" s="1" t="s">
        <v>52</v>
      </c>
      <c r="M1356" s="1" t="s">
        <v>52</v>
      </c>
      <c r="N1356" s="1" t="s">
        <v>52</v>
      </c>
      <c r="O1356" s="1" t="s">
        <v>52</v>
      </c>
      <c r="P1356" s="1" t="s">
        <v>52</v>
      </c>
      <c r="Q1356" s="1" t="s">
        <v>52</v>
      </c>
      <c r="R1356" s="1" t="s">
        <v>52</v>
      </c>
      <c r="S1356" s="1" t="s">
        <v>52</v>
      </c>
      <c r="T1356" s="1" t="s">
        <v>52</v>
      </c>
      <c r="U1356" s="1" t="s">
        <v>52</v>
      </c>
      <c r="V1356" s="1" t="s">
        <v>52</v>
      </c>
      <c r="W1356" s="1" t="s">
        <v>52</v>
      </c>
      <c r="X1356" s="1" t="s">
        <v>52</v>
      </c>
      <c r="Y1356" s="1" t="s">
        <v>52</v>
      </c>
      <c r="Z1356" s="1" t="s">
        <v>52</v>
      </c>
      <c r="AA1356" s="1" t="s">
        <v>52</v>
      </c>
      <c r="AB1356" s="1" t="s">
        <v>52</v>
      </c>
      <c r="AC1356" s="1" t="s">
        <v>52</v>
      </c>
      <c r="AD1356" s="1">
        <v>23</v>
      </c>
      <c r="AE1356" s="1">
        <v>1</v>
      </c>
      <c r="AF1356" s="1">
        <v>2</v>
      </c>
      <c r="AG1356" s="1">
        <v>3</v>
      </c>
      <c r="AH1356" s="1">
        <v>0.66600000000000004</v>
      </c>
      <c r="AI1356" s="1">
        <v>5.66</v>
      </c>
      <c r="AJ1356" s="1">
        <v>2</v>
      </c>
      <c r="AK1356" s="1">
        <v>28</v>
      </c>
      <c r="AL1356" s="1">
        <v>5</v>
      </c>
      <c r="AM1356" s="1">
        <v>5</v>
      </c>
      <c r="AN1356" s="1">
        <v>0</v>
      </c>
      <c r="AO1356" s="1">
        <v>0</v>
      </c>
      <c r="AP1356" s="1">
        <v>442</v>
      </c>
      <c r="AQ1356" s="1">
        <v>4</v>
      </c>
      <c r="AR1356" s="1">
        <v>28</v>
      </c>
      <c r="AS1356" s="1">
        <v>18</v>
      </c>
      <c r="AT1356" s="1">
        <v>319</v>
      </c>
      <c r="AU1356" s="1">
        <v>165</v>
      </c>
      <c r="AV1356" s="1">
        <v>131</v>
      </c>
      <c r="AW1356" s="1">
        <v>4</v>
      </c>
      <c r="AX1356" s="1">
        <v>1</v>
      </c>
      <c r="AY1356" t="str">
        <f t="shared" si="231"/>
        <v>2021_01_SF</v>
      </c>
      <c r="AZ1356" t="str">
        <f t="shared" si="232"/>
        <v>T.Sherfield</v>
      </c>
      <c r="BA1356" t="str">
        <f t="shared" si="233"/>
        <v/>
      </c>
      <c r="BB1356" t="str">
        <f t="shared" si="234"/>
        <v>2021_01_SF</v>
      </c>
      <c r="BC1356" t="str">
        <f t="shared" si="235"/>
        <v/>
      </c>
      <c r="BD1356">
        <f>COUNTIFS($BB$1:BB1356,BB1356,$BC$1:BC1356,"ru")</f>
        <v>5</v>
      </c>
      <c r="BE1356" t="str">
        <f t="shared" si="236"/>
        <v>re</v>
      </c>
      <c r="BF1356">
        <f>COUNTIFS($BB$1:BB1356,BB1356,$BE$1:BE1356,"re")</f>
        <v>4</v>
      </c>
      <c r="BG1356" t="str">
        <f t="shared" si="237"/>
        <v>52021_01_SF</v>
      </c>
      <c r="BH1356" t="str">
        <f t="shared" si="238"/>
        <v>re42021_01_SF</v>
      </c>
      <c r="BI1356" t="str">
        <f t="shared" si="239"/>
        <v>2021_01_SFT.Sherfield</v>
      </c>
      <c r="BJ1356" t="str">
        <f t="shared" si="240"/>
        <v>2021_SF_T.Sherfield</v>
      </c>
      <c r="BK1356" t="str">
        <f>IF(ISERROR(MATCH(LEFT(C1356,5)&amp;B1356&amp;"_"&amp;A1356,$BK$1:BK1355,0)),LEFT(C1356,5)&amp;B1356&amp;"_"&amp;A1356,"")</f>
        <v>2021_SF_T.Sherfield</v>
      </c>
      <c r="BL1356">
        <f>COUNTIFS($B$1:B1356,B1356)-COUNTIFS($B$1:B1356,B1356,$BK$1:BK1356,"")</f>
        <v>16</v>
      </c>
      <c r="BM1356" t="str">
        <f t="shared" si="241"/>
        <v>2021_SF16</v>
      </c>
    </row>
    <row r="1357" spans="1:65" x14ac:dyDescent="0.25">
      <c r="A1357" s="1" t="s">
        <v>323</v>
      </c>
      <c r="B1357" s="1" t="s">
        <v>76</v>
      </c>
      <c r="C1357" s="1" t="s">
        <v>801</v>
      </c>
      <c r="D1357" s="1">
        <v>2.1000000000000001E-2</v>
      </c>
      <c r="E1357" s="1">
        <v>2.48</v>
      </c>
      <c r="F1357" s="1" t="s">
        <v>817</v>
      </c>
      <c r="G1357" s="1" t="s">
        <v>52</v>
      </c>
      <c r="H1357" s="1" t="s">
        <v>52</v>
      </c>
      <c r="I1357" s="1" t="s">
        <v>52</v>
      </c>
      <c r="J1357" s="1" t="s">
        <v>52</v>
      </c>
      <c r="K1357" s="1" t="s">
        <v>52</v>
      </c>
      <c r="L1357" s="1" t="s">
        <v>52</v>
      </c>
      <c r="M1357" s="1" t="s">
        <v>52</v>
      </c>
      <c r="N1357" s="1" t="s">
        <v>52</v>
      </c>
      <c r="O1357" s="1" t="s">
        <v>52</v>
      </c>
      <c r="P1357" s="1" t="s">
        <v>52</v>
      </c>
      <c r="Q1357" s="1" t="s">
        <v>52</v>
      </c>
      <c r="R1357" s="1" t="s">
        <v>52</v>
      </c>
      <c r="S1357" s="1" t="s">
        <v>52</v>
      </c>
      <c r="T1357" s="1" t="s">
        <v>52</v>
      </c>
      <c r="U1357" s="1" t="s">
        <v>52</v>
      </c>
      <c r="V1357" s="1" t="s">
        <v>52</v>
      </c>
      <c r="W1357" s="1" t="s">
        <v>52</v>
      </c>
      <c r="X1357" s="1" t="s">
        <v>52</v>
      </c>
      <c r="Y1357" s="1" t="s">
        <v>52</v>
      </c>
      <c r="Z1357" s="1" t="s">
        <v>52</v>
      </c>
      <c r="AA1357" s="1" t="s">
        <v>52</v>
      </c>
      <c r="AB1357" s="1" t="s">
        <v>52</v>
      </c>
      <c r="AC1357" s="1" t="s">
        <v>52</v>
      </c>
      <c r="AD1357" s="1">
        <v>22</v>
      </c>
      <c r="AE1357" s="1">
        <v>0</v>
      </c>
      <c r="AF1357" s="1">
        <v>4</v>
      </c>
      <c r="AG1357" s="1">
        <v>4</v>
      </c>
      <c r="AH1357" s="1">
        <v>1</v>
      </c>
      <c r="AI1357" s="1">
        <v>18.62</v>
      </c>
      <c r="AJ1357" s="1">
        <v>0</v>
      </c>
      <c r="AK1357" s="1">
        <v>12</v>
      </c>
      <c r="AL1357" s="1">
        <v>10</v>
      </c>
      <c r="AM1357" s="1">
        <v>13</v>
      </c>
      <c r="AN1357" s="1">
        <v>0</v>
      </c>
      <c r="AO1357" s="1">
        <v>0</v>
      </c>
      <c r="AP1357" s="1">
        <v>491</v>
      </c>
      <c r="AQ1357" s="1">
        <v>4</v>
      </c>
      <c r="AR1357" s="1">
        <v>21</v>
      </c>
      <c r="AS1357" s="1">
        <v>34</v>
      </c>
      <c r="AT1357" s="1">
        <v>435</v>
      </c>
      <c r="AU1357" s="1">
        <v>550</v>
      </c>
      <c r="AV1357" s="1">
        <v>82</v>
      </c>
      <c r="AW1357" s="1">
        <v>4</v>
      </c>
      <c r="AX1357" s="1">
        <v>2</v>
      </c>
      <c r="AY1357" t="str">
        <f t="shared" si="231"/>
        <v>2021_01_LV</v>
      </c>
      <c r="AZ1357" t="str">
        <f t="shared" si="232"/>
        <v>A.Ingold</v>
      </c>
      <c r="BA1357" t="str">
        <f t="shared" si="233"/>
        <v/>
      </c>
      <c r="BB1357" t="str">
        <f t="shared" si="234"/>
        <v>2021_01_LV</v>
      </c>
      <c r="BC1357" t="str">
        <f t="shared" si="235"/>
        <v/>
      </c>
      <c r="BD1357">
        <f>COUNTIFS($BB$1:BB1357,BB1357,$BC$1:BC1357,"ru")</f>
        <v>4</v>
      </c>
      <c r="BE1357" t="str">
        <f t="shared" si="236"/>
        <v>re</v>
      </c>
      <c r="BF1357">
        <f>COUNTIFS($BB$1:BB1357,BB1357,$BE$1:BE1357,"re")</f>
        <v>8</v>
      </c>
      <c r="BG1357" t="str">
        <f t="shared" si="237"/>
        <v>42021_01_LV</v>
      </c>
      <c r="BH1357" t="str">
        <f t="shared" si="238"/>
        <v>re82021_01_LV</v>
      </c>
      <c r="BI1357" t="str">
        <f t="shared" si="239"/>
        <v>2021_01_LVA.Ingold</v>
      </c>
      <c r="BJ1357" t="str">
        <f t="shared" si="240"/>
        <v>2021_LV_A.Ingold</v>
      </c>
      <c r="BK1357" t="str">
        <f>IF(ISERROR(MATCH(LEFT(C1357,5)&amp;B1357&amp;"_"&amp;A1357,$BK$1:BK1356,0)),LEFT(C1357,5)&amp;B1357&amp;"_"&amp;A1357,"")</f>
        <v/>
      </c>
      <c r="BL1357">
        <f>COUNTIFS($B$1:B1357,B1357)-COUNTIFS($B$1:B1357,B1357,$BK$1:BK1357,"")</f>
        <v>14</v>
      </c>
      <c r="BM1357" t="str">
        <f t="shared" si="241"/>
        <v/>
      </c>
    </row>
    <row r="1358" spans="1:65" x14ac:dyDescent="0.25">
      <c r="A1358" s="1" t="s">
        <v>300</v>
      </c>
      <c r="B1358" s="1" t="s">
        <v>76</v>
      </c>
      <c r="C1358" s="1" t="s">
        <v>2072</v>
      </c>
      <c r="D1358" s="1">
        <v>1.2E-2</v>
      </c>
      <c r="E1358" s="1">
        <v>1.77</v>
      </c>
      <c r="F1358" s="1" t="s">
        <v>2288</v>
      </c>
      <c r="G1358" s="1" t="s">
        <v>52</v>
      </c>
      <c r="H1358" s="1" t="s">
        <v>52</v>
      </c>
      <c r="I1358" s="1" t="s">
        <v>52</v>
      </c>
      <c r="J1358" s="1" t="s">
        <v>52</v>
      </c>
      <c r="K1358" s="1" t="s">
        <v>52</v>
      </c>
      <c r="L1358" s="1" t="s">
        <v>52</v>
      </c>
      <c r="M1358" s="1" t="s">
        <v>52</v>
      </c>
      <c r="N1358" s="1" t="s">
        <v>52</v>
      </c>
      <c r="O1358" s="1" t="s">
        <v>52</v>
      </c>
      <c r="P1358" s="1" t="s">
        <v>52</v>
      </c>
      <c r="Q1358" s="1" t="s">
        <v>52</v>
      </c>
      <c r="R1358" s="1" t="s">
        <v>52</v>
      </c>
      <c r="S1358" s="1" t="s">
        <v>52</v>
      </c>
      <c r="T1358" s="1" t="s">
        <v>52</v>
      </c>
      <c r="U1358" s="1" t="s">
        <v>52</v>
      </c>
      <c r="V1358" s="1" t="s">
        <v>52</v>
      </c>
      <c r="W1358" s="1" t="s">
        <v>52</v>
      </c>
      <c r="X1358" s="1" t="s">
        <v>52</v>
      </c>
      <c r="Y1358" s="1" t="s">
        <v>52</v>
      </c>
      <c r="Z1358" s="1" t="s">
        <v>52</v>
      </c>
      <c r="AA1358" s="1" t="s">
        <v>52</v>
      </c>
      <c r="AB1358" s="1" t="s">
        <v>52</v>
      </c>
      <c r="AC1358" s="1" t="s">
        <v>52</v>
      </c>
      <c r="AD1358" s="1">
        <v>22</v>
      </c>
      <c r="AE1358" s="1">
        <v>0</v>
      </c>
      <c r="AF1358" s="1">
        <v>2</v>
      </c>
      <c r="AG1358" s="1">
        <v>6</v>
      </c>
      <c r="AH1358" s="1">
        <v>0.33300000000000002</v>
      </c>
      <c r="AI1358" s="1">
        <v>-69.180000000000007</v>
      </c>
      <c r="AJ1358" s="1">
        <v>2</v>
      </c>
      <c r="AK1358" s="1">
        <v>104</v>
      </c>
      <c r="AL1358" s="1">
        <v>13</v>
      </c>
      <c r="AM1358" s="1">
        <v>17</v>
      </c>
      <c r="AN1358" s="1">
        <v>0</v>
      </c>
      <c r="AO1358" s="1">
        <v>0</v>
      </c>
      <c r="AP1358" s="1">
        <v>259</v>
      </c>
      <c r="AQ1358" s="1">
        <v>1</v>
      </c>
      <c r="AR1358" s="1">
        <v>22</v>
      </c>
      <c r="AS1358" s="1">
        <v>22</v>
      </c>
      <c r="AT1358" s="1">
        <v>206</v>
      </c>
      <c r="AU1358" s="1">
        <v>319</v>
      </c>
      <c r="AV1358" s="1">
        <v>71</v>
      </c>
      <c r="AW1358" s="1">
        <v>5</v>
      </c>
      <c r="AX1358" s="1">
        <v>3</v>
      </c>
      <c r="AY1358" t="str">
        <f t="shared" si="231"/>
        <v>2021_05_LV</v>
      </c>
      <c r="AZ1358" t="str">
        <f t="shared" si="232"/>
        <v>B.Edwards</v>
      </c>
      <c r="BA1358" t="str">
        <f t="shared" si="233"/>
        <v/>
      </c>
      <c r="BB1358" t="str">
        <f t="shared" si="234"/>
        <v>2021_05_LV</v>
      </c>
      <c r="BC1358" t="str">
        <f t="shared" si="235"/>
        <v/>
      </c>
      <c r="BD1358">
        <f>COUNTIFS($BB$1:BB1358,BB1358,$BC$1:BC1358,"ru")</f>
        <v>4</v>
      </c>
      <c r="BE1358" t="str">
        <f t="shared" si="236"/>
        <v>re</v>
      </c>
      <c r="BF1358">
        <f>COUNTIFS($BB$1:BB1358,BB1358,$BE$1:BE1358,"re")</f>
        <v>6</v>
      </c>
      <c r="BG1358" t="str">
        <f t="shared" si="237"/>
        <v>42021_05_LV</v>
      </c>
      <c r="BH1358" t="str">
        <f t="shared" si="238"/>
        <v>re62021_05_LV</v>
      </c>
      <c r="BI1358" t="str">
        <f t="shared" si="239"/>
        <v>2021_05_LVB.Edwards</v>
      </c>
      <c r="BJ1358" t="str">
        <f t="shared" si="240"/>
        <v>2021_LV_B.Edwards</v>
      </c>
      <c r="BK1358" t="str">
        <f>IF(ISERROR(MATCH(LEFT(C1358,5)&amp;B1358&amp;"_"&amp;A1358,$BK$1:BK1357,0)),LEFT(C1358,5)&amp;B1358&amp;"_"&amp;A1358,"")</f>
        <v/>
      </c>
      <c r="BL1358">
        <f>COUNTIFS($B$1:B1358,B1358)-COUNTIFS($B$1:B1358,B1358,$BK$1:BK1358,"")</f>
        <v>14</v>
      </c>
      <c r="BM1358" t="str">
        <f t="shared" si="241"/>
        <v/>
      </c>
    </row>
    <row r="1359" spans="1:65" x14ac:dyDescent="0.25">
      <c r="A1359" s="1" t="s">
        <v>307</v>
      </c>
      <c r="B1359" s="1" t="s">
        <v>100</v>
      </c>
      <c r="C1359" s="1" t="s">
        <v>2072</v>
      </c>
      <c r="D1359" s="1">
        <v>4.4999999999999998E-2</v>
      </c>
      <c r="E1359" s="1">
        <v>0.24</v>
      </c>
      <c r="F1359" s="1" t="s">
        <v>2289</v>
      </c>
      <c r="G1359" s="1" t="s">
        <v>52</v>
      </c>
      <c r="H1359" s="1" t="s">
        <v>52</v>
      </c>
      <c r="I1359" s="1" t="s">
        <v>52</v>
      </c>
      <c r="J1359" s="1" t="s">
        <v>52</v>
      </c>
      <c r="K1359" s="1" t="s">
        <v>52</v>
      </c>
      <c r="L1359" s="1" t="s">
        <v>52</v>
      </c>
      <c r="M1359" s="1" t="s">
        <v>52</v>
      </c>
      <c r="N1359" s="1" t="s">
        <v>52</v>
      </c>
      <c r="O1359" s="1" t="s">
        <v>52</v>
      </c>
      <c r="P1359" s="1" t="s">
        <v>52</v>
      </c>
      <c r="Q1359" s="1" t="s">
        <v>52</v>
      </c>
      <c r="R1359" s="1" t="s">
        <v>52</v>
      </c>
      <c r="S1359" s="1" t="s">
        <v>52</v>
      </c>
      <c r="T1359" s="1" t="s">
        <v>52</v>
      </c>
      <c r="U1359" s="1" t="s">
        <v>52</v>
      </c>
      <c r="V1359" s="1" t="s">
        <v>52</v>
      </c>
      <c r="W1359" s="1" t="s">
        <v>52</v>
      </c>
      <c r="X1359" s="1" t="s">
        <v>52</v>
      </c>
      <c r="Y1359" s="1" t="s">
        <v>52</v>
      </c>
      <c r="Z1359" s="1" t="s">
        <v>52</v>
      </c>
      <c r="AA1359" s="1" t="s">
        <v>52</v>
      </c>
      <c r="AB1359" s="1" t="s">
        <v>52</v>
      </c>
      <c r="AC1359" s="1" t="s">
        <v>52</v>
      </c>
      <c r="AD1359" s="1">
        <v>22</v>
      </c>
      <c r="AE1359" s="1">
        <v>0</v>
      </c>
      <c r="AF1359" s="1">
        <v>2</v>
      </c>
      <c r="AG1359" s="1">
        <v>4</v>
      </c>
      <c r="AH1359" s="1">
        <v>0.5</v>
      </c>
      <c r="AI1359" s="1">
        <v>-9.6300000000000008</v>
      </c>
      <c r="AJ1359" s="1">
        <v>1</v>
      </c>
      <c r="AK1359" s="1">
        <v>75</v>
      </c>
      <c r="AL1359" s="1">
        <v>4</v>
      </c>
      <c r="AM1359" s="1">
        <v>13</v>
      </c>
      <c r="AN1359" s="1">
        <v>0</v>
      </c>
      <c r="AO1359" s="1">
        <v>0</v>
      </c>
      <c r="AP1359" s="1">
        <v>252</v>
      </c>
      <c r="AQ1359" s="1">
        <v>2</v>
      </c>
      <c r="AR1359" s="1">
        <v>37</v>
      </c>
      <c r="AS1359" s="1">
        <v>13</v>
      </c>
      <c r="AT1359" s="1">
        <v>119</v>
      </c>
      <c r="AU1359" s="1">
        <v>200</v>
      </c>
      <c r="AV1359" s="1">
        <v>143</v>
      </c>
      <c r="AW1359" s="1">
        <v>6</v>
      </c>
      <c r="AX1359" s="1">
        <v>4</v>
      </c>
      <c r="AY1359" t="str">
        <f t="shared" si="231"/>
        <v>2021_05_CHI</v>
      </c>
      <c r="AZ1359" t="str">
        <f t="shared" si="232"/>
        <v>C.Kmet</v>
      </c>
      <c r="BA1359" t="str">
        <f t="shared" si="233"/>
        <v/>
      </c>
      <c r="BB1359" t="str">
        <f t="shared" si="234"/>
        <v>2021_05_CHI</v>
      </c>
      <c r="BC1359" t="str">
        <f t="shared" si="235"/>
        <v/>
      </c>
      <c r="BD1359">
        <f>COUNTIFS($BB$1:BB1359,BB1359,$BC$1:BC1359,"ru")</f>
        <v>3</v>
      </c>
      <c r="BE1359" t="str">
        <f t="shared" si="236"/>
        <v>re</v>
      </c>
      <c r="BF1359">
        <f>COUNTIFS($BB$1:BB1359,BB1359,$BE$1:BE1359,"re")</f>
        <v>4</v>
      </c>
      <c r="BG1359" t="str">
        <f t="shared" si="237"/>
        <v>32021_05_CHI</v>
      </c>
      <c r="BH1359" t="str">
        <f t="shared" si="238"/>
        <v>re42021_05_CHI</v>
      </c>
      <c r="BI1359" t="str">
        <f t="shared" si="239"/>
        <v>2021_05_CHIC.Kmet</v>
      </c>
      <c r="BJ1359" t="str">
        <f t="shared" si="240"/>
        <v>2021_CHI_C.Kmet</v>
      </c>
      <c r="BK1359" t="str">
        <f>IF(ISERROR(MATCH(LEFT(C1359,5)&amp;B1359&amp;"_"&amp;A1359,$BK$1:BK1358,0)),LEFT(C1359,5)&amp;B1359&amp;"_"&amp;A1359,"")</f>
        <v/>
      </c>
      <c r="BL1359">
        <f>COUNTIFS($B$1:B1359,B1359)-COUNTIFS($B$1:B1359,B1359,$BK$1:BK1359,"")</f>
        <v>10</v>
      </c>
      <c r="BM1359" t="str">
        <f t="shared" si="241"/>
        <v/>
      </c>
    </row>
    <row r="1360" spans="1:65" x14ac:dyDescent="0.25">
      <c r="A1360" s="1" t="s">
        <v>327</v>
      </c>
      <c r="B1360" s="1" t="s">
        <v>91</v>
      </c>
      <c r="C1360" s="1" t="s">
        <v>421</v>
      </c>
      <c r="D1360" s="1">
        <v>7.0999999999999994E-2</v>
      </c>
      <c r="E1360" s="1">
        <v>1.35</v>
      </c>
      <c r="F1360" s="1" t="s">
        <v>681</v>
      </c>
      <c r="G1360" s="1" t="s">
        <v>52</v>
      </c>
      <c r="H1360" s="1" t="s">
        <v>52</v>
      </c>
      <c r="I1360" s="1" t="s">
        <v>52</v>
      </c>
      <c r="J1360" s="1" t="s">
        <v>52</v>
      </c>
      <c r="K1360" s="1" t="s">
        <v>52</v>
      </c>
      <c r="L1360" s="1" t="s">
        <v>52</v>
      </c>
      <c r="M1360" s="1" t="s">
        <v>52</v>
      </c>
      <c r="N1360" s="1" t="s">
        <v>52</v>
      </c>
      <c r="O1360" s="1" t="s">
        <v>52</v>
      </c>
      <c r="P1360" s="1" t="s">
        <v>52</v>
      </c>
      <c r="Q1360" s="1" t="s">
        <v>52</v>
      </c>
      <c r="R1360" s="1" t="s">
        <v>52</v>
      </c>
      <c r="S1360" s="1" t="s">
        <v>52</v>
      </c>
      <c r="T1360" s="1" t="s">
        <v>52</v>
      </c>
      <c r="U1360" s="1" t="s">
        <v>52</v>
      </c>
      <c r="V1360" s="1" t="s">
        <v>52</v>
      </c>
      <c r="W1360" s="1" t="s">
        <v>52</v>
      </c>
      <c r="X1360" s="1" t="s">
        <v>52</v>
      </c>
      <c r="Y1360" s="1" t="s">
        <v>52</v>
      </c>
      <c r="Z1360" s="1" t="s">
        <v>52</v>
      </c>
      <c r="AA1360" s="1" t="s">
        <v>52</v>
      </c>
      <c r="AB1360" s="1" t="s">
        <v>52</v>
      </c>
      <c r="AC1360" s="1" t="s">
        <v>52</v>
      </c>
      <c r="AD1360" s="1">
        <v>22</v>
      </c>
      <c r="AE1360" s="1">
        <v>1</v>
      </c>
      <c r="AF1360" s="1">
        <v>1</v>
      </c>
      <c r="AG1360" s="1">
        <v>1</v>
      </c>
      <c r="AH1360" s="1">
        <v>1</v>
      </c>
      <c r="AI1360" s="1">
        <v>57.83</v>
      </c>
      <c r="AJ1360" s="1">
        <v>1</v>
      </c>
      <c r="AK1360" s="1">
        <v>18</v>
      </c>
      <c r="AL1360" s="1">
        <v>4</v>
      </c>
      <c r="AM1360" s="1">
        <v>3</v>
      </c>
      <c r="AN1360" s="1">
        <v>0</v>
      </c>
      <c r="AO1360" s="1">
        <v>0</v>
      </c>
      <c r="AP1360" s="1">
        <v>395</v>
      </c>
      <c r="AQ1360" s="1">
        <v>3</v>
      </c>
      <c r="AR1360" s="1">
        <v>16</v>
      </c>
      <c r="AS1360" s="1">
        <v>28</v>
      </c>
      <c r="AT1360" s="1">
        <v>332</v>
      </c>
      <c r="AU1360" s="1">
        <v>412</v>
      </c>
      <c r="AV1360" s="1">
        <v>76</v>
      </c>
      <c r="AW1360" s="1">
        <v>0</v>
      </c>
      <c r="AX1360" s="1">
        <v>0</v>
      </c>
      <c r="AY1360" t="str">
        <f t="shared" si="231"/>
        <v>2021_01_JAX</v>
      </c>
      <c r="AZ1360" t="str">
        <f t="shared" si="232"/>
        <v>C.Manhertz</v>
      </c>
      <c r="BA1360" t="str">
        <f t="shared" si="233"/>
        <v/>
      </c>
      <c r="BB1360" t="str">
        <f t="shared" si="234"/>
        <v>2021_01_JAX</v>
      </c>
      <c r="BC1360" t="str">
        <f t="shared" si="235"/>
        <v/>
      </c>
      <c r="BD1360">
        <f>COUNTIFS($BB$1:BB1360,BB1360,$BC$1:BC1360,"ru")</f>
        <v>3</v>
      </c>
      <c r="BE1360" t="str">
        <f t="shared" si="236"/>
        <v>re</v>
      </c>
      <c r="BF1360">
        <f>COUNTIFS($BB$1:BB1360,BB1360,$BE$1:BE1360,"re")</f>
        <v>7</v>
      </c>
      <c r="BG1360" t="str">
        <f t="shared" si="237"/>
        <v>32021_01_JAX</v>
      </c>
      <c r="BH1360" t="str">
        <f t="shared" si="238"/>
        <v>re72021_01_JAX</v>
      </c>
      <c r="BI1360" t="str">
        <f t="shared" si="239"/>
        <v>2021_01_JAXC.Manhertz</v>
      </c>
      <c r="BJ1360" t="str">
        <f t="shared" si="240"/>
        <v>2021_JAX_C.Manhertz</v>
      </c>
      <c r="BK1360" t="str">
        <f>IF(ISERROR(MATCH(LEFT(C1360,5)&amp;B1360&amp;"_"&amp;A1360,$BK$1:BK1359,0)),LEFT(C1360,5)&amp;B1360&amp;"_"&amp;A1360,"")</f>
        <v>2021_JAX_C.Manhertz</v>
      </c>
      <c r="BL1360">
        <f>COUNTIFS($B$1:B1360,B1360)-COUNTIFS($B$1:B1360,B1360,$BK$1:BK1360,"")</f>
        <v>12</v>
      </c>
      <c r="BM1360" t="str">
        <f t="shared" si="241"/>
        <v>2021_JAX12</v>
      </c>
    </row>
    <row r="1361" spans="1:65" x14ac:dyDescent="0.25">
      <c r="A1361" s="1" t="s">
        <v>616</v>
      </c>
      <c r="B1361" s="1" t="s">
        <v>74</v>
      </c>
      <c r="C1361" s="1" t="s">
        <v>830</v>
      </c>
      <c r="D1361" s="1">
        <v>0</v>
      </c>
      <c r="E1361" s="1">
        <v>0</v>
      </c>
      <c r="F1361" s="1" t="s">
        <v>1089</v>
      </c>
      <c r="G1361" s="1" t="s">
        <v>52</v>
      </c>
      <c r="H1361" s="1" t="s">
        <v>52</v>
      </c>
      <c r="I1361" s="1" t="s">
        <v>52</v>
      </c>
      <c r="J1361" s="1" t="s">
        <v>52</v>
      </c>
      <c r="K1361" s="1" t="s">
        <v>52</v>
      </c>
      <c r="L1361" s="1" t="s">
        <v>52</v>
      </c>
      <c r="M1361" s="1" t="s">
        <v>52</v>
      </c>
      <c r="N1361" s="1" t="s">
        <v>52</v>
      </c>
      <c r="O1361" s="1" t="s">
        <v>52</v>
      </c>
      <c r="P1361" s="1" t="s">
        <v>52</v>
      </c>
      <c r="Q1361" s="1" t="s">
        <v>52</v>
      </c>
      <c r="R1361" s="1" t="s">
        <v>52</v>
      </c>
      <c r="S1361" s="1" t="s">
        <v>52</v>
      </c>
      <c r="T1361" s="1" t="s">
        <v>52</v>
      </c>
      <c r="U1361" s="1" t="s">
        <v>52</v>
      </c>
      <c r="V1361" s="1" t="s">
        <v>52</v>
      </c>
      <c r="W1361" s="1" t="s">
        <v>52</v>
      </c>
      <c r="X1361" s="1" t="s">
        <v>52</v>
      </c>
      <c r="Y1361" s="1" t="s">
        <v>52</v>
      </c>
      <c r="Z1361" s="1" t="s">
        <v>52</v>
      </c>
      <c r="AA1361" s="1" t="s">
        <v>52</v>
      </c>
      <c r="AB1361" s="1" t="s">
        <v>52</v>
      </c>
      <c r="AC1361" s="1" t="s">
        <v>52</v>
      </c>
      <c r="AD1361" s="1">
        <v>22</v>
      </c>
      <c r="AE1361" s="1">
        <v>0</v>
      </c>
      <c r="AF1361" s="1">
        <v>2</v>
      </c>
      <c r="AG1361" s="1">
        <v>5</v>
      </c>
      <c r="AH1361" s="1">
        <v>0.4</v>
      </c>
      <c r="AI1361" s="1">
        <v>-49.73</v>
      </c>
      <c r="AJ1361" s="1">
        <v>1</v>
      </c>
      <c r="AK1361" s="1">
        <v>48</v>
      </c>
      <c r="AL1361" s="1">
        <v>0</v>
      </c>
      <c r="AM1361" s="1">
        <v>12</v>
      </c>
      <c r="AN1361" s="1">
        <v>0</v>
      </c>
      <c r="AO1361" s="1">
        <v>0</v>
      </c>
      <c r="AP1361" s="1">
        <v>532</v>
      </c>
      <c r="AQ1361" s="1">
        <v>3</v>
      </c>
      <c r="AR1361" s="1">
        <v>40</v>
      </c>
      <c r="AS1361" s="1">
        <v>27</v>
      </c>
      <c r="AT1361" s="1">
        <v>347</v>
      </c>
      <c r="AU1361" s="1">
        <v>402</v>
      </c>
      <c r="AV1361" s="1">
        <v>212</v>
      </c>
      <c r="AW1361" s="1">
        <v>9</v>
      </c>
      <c r="AX1361" s="1">
        <v>5</v>
      </c>
      <c r="AY1361" t="str">
        <f t="shared" si="231"/>
        <v>2021_02_TEN</v>
      </c>
      <c r="AZ1361" t="str">
        <f t="shared" si="232"/>
        <v>C.Rogers</v>
      </c>
      <c r="BA1361" t="str">
        <f t="shared" si="233"/>
        <v/>
      </c>
      <c r="BB1361" t="str">
        <f t="shared" si="234"/>
        <v>2021_02_TEN</v>
      </c>
      <c r="BC1361" t="str">
        <f t="shared" si="235"/>
        <v/>
      </c>
      <c r="BD1361">
        <f>COUNTIFS($BB$1:BB1361,BB1361,$BC$1:BC1361,"ru")</f>
        <v>3</v>
      </c>
      <c r="BE1361" t="str">
        <f t="shared" si="236"/>
        <v>re</v>
      </c>
      <c r="BF1361">
        <f>COUNTIFS($BB$1:BB1361,BB1361,$BE$1:BE1361,"re")</f>
        <v>6</v>
      </c>
      <c r="BG1361" t="str">
        <f t="shared" si="237"/>
        <v>32021_02_TEN</v>
      </c>
      <c r="BH1361" t="str">
        <f t="shared" si="238"/>
        <v>re62021_02_TEN</v>
      </c>
      <c r="BI1361" t="str">
        <f t="shared" si="239"/>
        <v>2021_02_TENC.Rogers</v>
      </c>
      <c r="BJ1361" t="str">
        <f t="shared" si="240"/>
        <v>2021_TEN_C.Rogers</v>
      </c>
      <c r="BK1361" t="str">
        <f>IF(ISERROR(MATCH(LEFT(C1361,5)&amp;B1361&amp;"_"&amp;A1361,$BK$1:BK1360,0)),LEFT(C1361,5)&amp;B1361&amp;"_"&amp;A1361,"")</f>
        <v/>
      </c>
      <c r="BL1361">
        <f>COUNTIFS($B$1:B1361,B1361)-COUNTIFS($B$1:B1361,B1361,$BK$1:BK1361,"")</f>
        <v>16</v>
      </c>
      <c r="BM1361" t="str">
        <f t="shared" si="241"/>
        <v/>
      </c>
    </row>
    <row r="1362" spans="1:65" x14ac:dyDescent="0.25">
      <c r="A1362" s="1" t="s">
        <v>309</v>
      </c>
      <c r="B1362" s="1" t="s">
        <v>108</v>
      </c>
      <c r="C1362" s="1" t="s">
        <v>1252</v>
      </c>
      <c r="D1362" s="1">
        <v>-2.1000000000000001E-2</v>
      </c>
      <c r="E1362" s="1">
        <v>0.02</v>
      </c>
      <c r="F1362" s="1" t="s">
        <v>1494</v>
      </c>
      <c r="G1362" s="1" t="s">
        <v>52</v>
      </c>
      <c r="H1362" s="1" t="s">
        <v>52</v>
      </c>
      <c r="I1362" s="1" t="s">
        <v>52</v>
      </c>
      <c r="J1362" s="1" t="s">
        <v>52</v>
      </c>
      <c r="K1362" s="1" t="s">
        <v>52</v>
      </c>
      <c r="L1362" s="1" t="s">
        <v>52</v>
      </c>
      <c r="M1362" s="1" t="s">
        <v>52</v>
      </c>
      <c r="N1362" s="1" t="s">
        <v>52</v>
      </c>
      <c r="O1362" s="1" t="s">
        <v>52</v>
      </c>
      <c r="P1362" s="1" t="s">
        <v>52</v>
      </c>
      <c r="Q1362" s="1" t="s">
        <v>52</v>
      </c>
      <c r="R1362" s="1" t="s">
        <v>52</v>
      </c>
      <c r="S1362" s="1" t="s">
        <v>52</v>
      </c>
      <c r="T1362" s="1" t="s">
        <v>52</v>
      </c>
      <c r="U1362" s="1" t="s">
        <v>52</v>
      </c>
      <c r="V1362" s="1" t="s">
        <v>52</v>
      </c>
      <c r="W1362" s="1" t="s">
        <v>52</v>
      </c>
      <c r="X1362" s="1" t="s">
        <v>52</v>
      </c>
      <c r="Y1362" s="1" t="s">
        <v>52</v>
      </c>
      <c r="Z1362" s="1" t="s">
        <v>52</v>
      </c>
      <c r="AA1362" s="1" t="s">
        <v>52</v>
      </c>
      <c r="AB1362" s="1" t="s">
        <v>52</v>
      </c>
      <c r="AC1362" s="1" t="s">
        <v>52</v>
      </c>
      <c r="AD1362" s="1">
        <v>22</v>
      </c>
      <c r="AE1362" s="1">
        <v>1</v>
      </c>
      <c r="AF1362" s="1">
        <v>2</v>
      </c>
      <c r="AG1362" s="1">
        <v>3</v>
      </c>
      <c r="AH1362" s="1">
        <v>0.66600000000000004</v>
      </c>
      <c r="AI1362" s="1">
        <v>8.17</v>
      </c>
      <c r="AJ1362" s="1">
        <v>1</v>
      </c>
      <c r="AK1362" s="1">
        <v>34</v>
      </c>
      <c r="AL1362" s="1">
        <v>1</v>
      </c>
      <c r="AM1362" s="1">
        <v>6</v>
      </c>
      <c r="AN1362" s="1">
        <v>0</v>
      </c>
      <c r="AO1362" s="1">
        <v>0</v>
      </c>
      <c r="AP1362" s="1">
        <v>387</v>
      </c>
      <c r="AQ1362" s="1">
        <v>1</v>
      </c>
      <c r="AR1362" s="1">
        <v>22</v>
      </c>
      <c r="AS1362" s="1">
        <v>16</v>
      </c>
      <c r="AT1362" s="1">
        <v>287</v>
      </c>
      <c r="AU1362" s="1">
        <v>529</v>
      </c>
      <c r="AV1362" s="1">
        <v>116</v>
      </c>
      <c r="AW1362" s="1">
        <v>1</v>
      </c>
      <c r="AX1362" s="1">
        <v>0</v>
      </c>
      <c r="AY1362" t="str">
        <f t="shared" si="231"/>
        <v>2021_03_BAL</v>
      </c>
      <c r="AZ1362" t="str">
        <f t="shared" si="232"/>
        <v>D.Duvernay</v>
      </c>
      <c r="BA1362" t="str">
        <f t="shared" si="233"/>
        <v/>
      </c>
      <c r="BB1362" t="str">
        <f t="shared" si="234"/>
        <v>2021_03_BAL</v>
      </c>
      <c r="BC1362" t="str">
        <f t="shared" si="235"/>
        <v/>
      </c>
      <c r="BD1362">
        <f>COUNTIFS($BB$1:BB1362,BB1362,$BC$1:BC1362,"ru")</f>
        <v>4</v>
      </c>
      <c r="BE1362" t="str">
        <f t="shared" si="236"/>
        <v>re</v>
      </c>
      <c r="BF1362">
        <f>COUNTIFS($BB$1:BB1362,BB1362,$BE$1:BE1362,"re")</f>
        <v>6</v>
      </c>
      <c r="BG1362" t="str">
        <f t="shared" si="237"/>
        <v>42021_03_BAL</v>
      </c>
      <c r="BH1362" t="str">
        <f t="shared" si="238"/>
        <v>re62021_03_BAL</v>
      </c>
      <c r="BI1362" t="str">
        <f t="shared" si="239"/>
        <v>2021_03_BALD.Duvernay</v>
      </c>
      <c r="BJ1362" t="str">
        <f t="shared" si="240"/>
        <v>2021_BAL_D.Duvernay</v>
      </c>
      <c r="BK1362" t="str">
        <f>IF(ISERROR(MATCH(LEFT(C1362,5)&amp;B1362&amp;"_"&amp;A1362,$BK$1:BK1361,0)),LEFT(C1362,5)&amp;B1362&amp;"_"&amp;A1362,"")</f>
        <v/>
      </c>
      <c r="BL1362">
        <f>COUNTIFS($B$1:B1362,B1362)-COUNTIFS($B$1:B1362,B1362,$BK$1:BK1362,"")</f>
        <v>14</v>
      </c>
      <c r="BM1362" t="str">
        <f t="shared" si="241"/>
        <v/>
      </c>
    </row>
    <row r="1363" spans="1:65" x14ac:dyDescent="0.25">
      <c r="A1363" s="1" t="s">
        <v>769</v>
      </c>
      <c r="B1363" s="1" t="s">
        <v>110</v>
      </c>
      <c r="C1363" s="1" t="s">
        <v>1268</v>
      </c>
      <c r="D1363" s="1">
        <v>-3.0000000000000001E-3</v>
      </c>
      <c r="E1363" s="1">
        <v>2.0099999999999998</v>
      </c>
      <c r="F1363" s="1" t="s">
        <v>1495</v>
      </c>
      <c r="G1363" s="1" t="s">
        <v>52</v>
      </c>
      <c r="H1363" s="1" t="s">
        <v>52</v>
      </c>
      <c r="I1363" s="1" t="s">
        <v>52</v>
      </c>
      <c r="J1363" s="1" t="s">
        <v>52</v>
      </c>
      <c r="K1363" s="1" t="s">
        <v>52</v>
      </c>
      <c r="L1363" s="1" t="s">
        <v>52</v>
      </c>
      <c r="M1363" s="1" t="s">
        <v>52</v>
      </c>
      <c r="N1363" s="1" t="s">
        <v>52</v>
      </c>
      <c r="O1363" s="1" t="s">
        <v>52</v>
      </c>
      <c r="P1363" s="1" t="s">
        <v>52</v>
      </c>
      <c r="Q1363" s="1" t="s">
        <v>52</v>
      </c>
      <c r="R1363" s="1" t="s">
        <v>52</v>
      </c>
      <c r="S1363" s="1" t="s">
        <v>52</v>
      </c>
      <c r="T1363" s="1" t="s">
        <v>52</v>
      </c>
      <c r="U1363" s="1" t="s">
        <v>52</v>
      </c>
      <c r="V1363" s="1" t="s">
        <v>52</v>
      </c>
      <c r="W1363" s="1" t="s">
        <v>52</v>
      </c>
      <c r="X1363" s="1" t="s">
        <v>52</v>
      </c>
      <c r="Y1363" s="1" t="s">
        <v>52</v>
      </c>
      <c r="Z1363" s="1" t="s">
        <v>52</v>
      </c>
      <c r="AA1363" s="1" t="s">
        <v>52</v>
      </c>
      <c r="AB1363" s="1" t="s">
        <v>52</v>
      </c>
      <c r="AC1363" s="1" t="s">
        <v>52</v>
      </c>
      <c r="AD1363" s="1">
        <v>22</v>
      </c>
      <c r="AE1363" s="1">
        <v>0</v>
      </c>
      <c r="AF1363" s="1">
        <v>3</v>
      </c>
      <c r="AG1363" s="1">
        <v>6</v>
      </c>
      <c r="AH1363" s="1">
        <v>0.5</v>
      </c>
      <c r="AI1363" s="1">
        <v>-27.75</v>
      </c>
      <c r="AJ1363" s="1">
        <v>1</v>
      </c>
      <c r="AK1363" s="1">
        <v>30</v>
      </c>
      <c r="AL1363" s="1">
        <v>16</v>
      </c>
      <c r="AM1363" s="1">
        <v>22</v>
      </c>
      <c r="AN1363" s="1">
        <v>0</v>
      </c>
      <c r="AO1363" s="1">
        <v>0</v>
      </c>
      <c r="AP1363" s="1">
        <v>162</v>
      </c>
      <c r="AQ1363" s="1">
        <v>0</v>
      </c>
      <c r="AR1363" s="1">
        <v>13</v>
      </c>
      <c r="AS1363" s="1">
        <v>19</v>
      </c>
      <c r="AT1363" s="1">
        <v>160</v>
      </c>
      <c r="AU1363" s="1">
        <v>270</v>
      </c>
      <c r="AV1363" s="1">
        <v>43</v>
      </c>
      <c r="AW1363" s="1">
        <v>0</v>
      </c>
      <c r="AX1363" s="1">
        <v>0</v>
      </c>
      <c r="AY1363" t="str">
        <f t="shared" si="231"/>
        <v>2021_03_NYJ</v>
      </c>
      <c r="AZ1363" t="str">
        <f t="shared" si="232"/>
        <v>E.Moore</v>
      </c>
      <c r="BA1363" t="str">
        <f t="shared" si="233"/>
        <v/>
      </c>
      <c r="BB1363" t="str">
        <f t="shared" si="234"/>
        <v>2021_03_NYJ</v>
      </c>
      <c r="BC1363" t="str">
        <f t="shared" si="235"/>
        <v/>
      </c>
      <c r="BD1363">
        <f>COUNTIFS($BB$1:BB1363,BB1363,$BC$1:BC1363,"ru")</f>
        <v>3</v>
      </c>
      <c r="BE1363" t="str">
        <f t="shared" si="236"/>
        <v>re</v>
      </c>
      <c r="BF1363">
        <f>COUNTIFS($BB$1:BB1363,BB1363,$BE$1:BE1363,"re")</f>
        <v>6</v>
      </c>
      <c r="BG1363" t="str">
        <f t="shared" si="237"/>
        <v>32021_03_NYJ</v>
      </c>
      <c r="BH1363" t="str">
        <f t="shared" si="238"/>
        <v>re62021_03_NYJ</v>
      </c>
      <c r="BI1363" t="str">
        <f t="shared" si="239"/>
        <v>2021_03_NYJE.Moore</v>
      </c>
      <c r="BJ1363" t="str">
        <f t="shared" si="240"/>
        <v>2021_NYJ_E.Moore</v>
      </c>
      <c r="BK1363" t="str">
        <f>IF(ISERROR(MATCH(LEFT(C1363,5)&amp;B1363&amp;"_"&amp;A1363,$BK$1:BK1362,0)),LEFT(C1363,5)&amp;B1363&amp;"_"&amp;A1363,"")</f>
        <v/>
      </c>
      <c r="BL1363">
        <f>COUNTIFS($B$1:B1363,B1363)-COUNTIFS($B$1:B1363,B1363,$BK$1:BK1363,"")</f>
        <v>12</v>
      </c>
      <c r="BM1363" t="str">
        <f t="shared" si="241"/>
        <v/>
      </c>
    </row>
    <row r="1364" spans="1:65" x14ac:dyDescent="0.25">
      <c r="A1364" s="1" t="s">
        <v>1090</v>
      </c>
      <c r="B1364" s="1" t="s">
        <v>56</v>
      </c>
      <c r="C1364" s="1" t="s">
        <v>843</v>
      </c>
      <c r="D1364" s="1">
        <v>0</v>
      </c>
      <c r="E1364" s="1">
        <v>0.6</v>
      </c>
      <c r="F1364" s="1" t="s">
        <v>1091</v>
      </c>
      <c r="G1364" s="1" t="s">
        <v>52</v>
      </c>
      <c r="H1364" s="1" t="s">
        <v>52</v>
      </c>
      <c r="I1364" s="1" t="s">
        <v>52</v>
      </c>
      <c r="J1364" s="1" t="s">
        <v>52</v>
      </c>
      <c r="K1364" s="1" t="s">
        <v>52</v>
      </c>
      <c r="L1364" s="1" t="s">
        <v>52</v>
      </c>
      <c r="M1364" s="1" t="s">
        <v>52</v>
      </c>
      <c r="N1364" s="1" t="s">
        <v>52</v>
      </c>
      <c r="O1364" s="1" t="s">
        <v>52</v>
      </c>
      <c r="P1364" s="1" t="s">
        <v>52</v>
      </c>
      <c r="Q1364" s="1" t="s">
        <v>52</v>
      </c>
      <c r="R1364" s="1" t="s">
        <v>52</v>
      </c>
      <c r="S1364" s="1" t="s">
        <v>52</v>
      </c>
      <c r="T1364" s="1" t="s">
        <v>52</v>
      </c>
      <c r="U1364" s="1" t="s">
        <v>52</v>
      </c>
      <c r="V1364" s="1" t="s">
        <v>52</v>
      </c>
      <c r="W1364" s="1" t="s">
        <v>52</v>
      </c>
      <c r="X1364" s="1" t="s">
        <v>52</v>
      </c>
      <c r="Y1364" s="1" t="s">
        <v>52</v>
      </c>
      <c r="Z1364" s="1" t="s">
        <v>52</v>
      </c>
      <c r="AA1364" s="1" t="s">
        <v>52</v>
      </c>
      <c r="AB1364" s="1" t="s">
        <v>52</v>
      </c>
      <c r="AC1364" s="1" t="s">
        <v>52</v>
      </c>
      <c r="AD1364" s="1">
        <v>22</v>
      </c>
      <c r="AE1364" s="1">
        <v>0</v>
      </c>
      <c r="AF1364" s="1">
        <v>2</v>
      </c>
      <c r="AG1364" s="1">
        <v>4</v>
      </c>
      <c r="AH1364" s="1">
        <v>0.5</v>
      </c>
      <c r="AI1364" s="1">
        <v>-43.9</v>
      </c>
      <c r="AJ1364" s="1">
        <v>2</v>
      </c>
      <c r="AK1364" s="1">
        <v>19</v>
      </c>
      <c r="AL1364" s="1">
        <v>6</v>
      </c>
      <c r="AM1364" s="1">
        <v>12</v>
      </c>
      <c r="AN1364" s="1">
        <v>0</v>
      </c>
      <c r="AO1364" s="1">
        <v>0</v>
      </c>
      <c r="AP1364" s="1">
        <v>350</v>
      </c>
      <c r="AQ1364" s="1">
        <v>5</v>
      </c>
      <c r="AR1364" s="1">
        <v>21</v>
      </c>
      <c r="AS1364" s="1">
        <v>35</v>
      </c>
      <c r="AT1364" s="1">
        <v>300</v>
      </c>
      <c r="AU1364" s="1">
        <v>186</v>
      </c>
      <c r="AV1364" s="1">
        <v>55</v>
      </c>
      <c r="AW1364" s="1">
        <v>3</v>
      </c>
      <c r="AX1364" s="1">
        <v>3</v>
      </c>
      <c r="AY1364" t="str">
        <f t="shared" si="231"/>
        <v>2021_02_ATL</v>
      </c>
      <c r="AZ1364" t="str">
        <f t="shared" si="232"/>
        <v>O.Zaccheaus</v>
      </c>
      <c r="BA1364" t="str">
        <f t="shared" si="233"/>
        <v/>
      </c>
      <c r="BB1364" t="str">
        <f t="shared" si="234"/>
        <v>2021_02_ATL</v>
      </c>
      <c r="BC1364" t="str">
        <f t="shared" si="235"/>
        <v/>
      </c>
      <c r="BD1364">
        <f>COUNTIFS($BB$1:BB1364,BB1364,$BC$1:BC1364,"ru")</f>
        <v>4</v>
      </c>
      <c r="BE1364" t="str">
        <f t="shared" si="236"/>
        <v>re</v>
      </c>
      <c r="BF1364">
        <f>COUNTIFS($BB$1:BB1364,BB1364,$BE$1:BE1364,"re")</f>
        <v>7</v>
      </c>
      <c r="BG1364" t="str">
        <f t="shared" si="237"/>
        <v>42021_02_ATL</v>
      </c>
      <c r="BH1364" t="str">
        <f t="shared" si="238"/>
        <v>re72021_02_ATL</v>
      </c>
      <c r="BI1364" t="str">
        <f t="shared" si="239"/>
        <v>2021_02_ATLO.Zaccheaus</v>
      </c>
      <c r="BJ1364" t="str">
        <f t="shared" si="240"/>
        <v>2021_ATL_O.Zaccheaus</v>
      </c>
      <c r="BK1364" t="str">
        <f>IF(ISERROR(MATCH(LEFT(C1364,5)&amp;B1364&amp;"_"&amp;A1364,$BK$1:BK1363,0)),LEFT(C1364,5)&amp;B1364&amp;"_"&amp;A1364,"")</f>
        <v/>
      </c>
      <c r="BL1364">
        <f>COUNTIFS($B$1:B1364,B1364)-COUNTIFS($B$1:B1364,B1364,$BK$1:BK1364,"")</f>
        <v>14</v>
      </c>
      <c r="BM1364" t="str">
        <f t="shared" si="241"/>
        <v/>
      </c>
    </row>
    <row r="1365" spans="1:65" x14ac:dyDescent="0.25">
      <c r="A1365" s="1" t="s">
        <v>305</v>
      </c>
      <c r="B1365" s="1" t="s">
        <v>80</v>
      </c>
      <c r="C1365" s="1" t="s">
        <v>2051</v>
      </c>
      <c r="D1365" s="1">
        <v>2.5999999999999999E-2</v>
      </c>
      <c r="E1365" s="1">
        <v>1.32</v>
      </c>
      <c r="F1365" s="1" t="s">
        <v>2290</v>
      </c>
      <c r="G1365" s="1" t="s">
        <v>52</v>
      </c>
      <c r="H1365" s="1" t="s">
        <v>52</v>
      </c>
      <c r="I1365" s="1" t="s">
        <v>52</v>
      </c>
      <c r="J1365" s="1" t="s">
        <v>52</v>
      </c>
      <c r="K1365" s="1" t="s">
        <v>52</v>
      </c>
      <c r="L1365" s="1" t="s">
        <v>52</v>
      </c>
      <c r="M1365" s="1" t="s">
        <v>52</v>
      </c>
      <c r="N1365" s="1" t="s">
        <v>52</v>
      </c>
      <c r="O1365" s="1" t="s">
        <v>52</v>
      </c>
      <c r="P1365" s="1" t="s">
        <v>52</v>
      </c>
      <c r="Q1365" s="1" t="s">
        <v>52</v>
      </c>
      <c r="R1365" s="1" t="s">
        <v>52</v>
      </c>
      <c r="S1365" s="1" t="s">
        <v>52</v>
      </c>
      <c r="T1365" s="1" t="s">
        <v>52</v>
      </c>
      <c r="U1365" s="1" t="s">
        <v>52</v>
      </c>
      <c r="V1365" s="1" t="s">
        <v>52</v>
      </c>
      <c r="W1365" s="1" t="s">
        <v>52</v>
      </c>
      <c r="X1365" s="1" t="s">
        <v>52</v>
      </c>
      <c r="Y1365" s="1" t="s">
        <v>52</v>
      </c>
      <c r="Z1365" s="1" t="s">
        <v>52</v>
      </c>
      <c r="AA1365" s="1" t="s">
        <v>52</v>
      </c>
      <c r="AB1365" s="1" t="s">
        <v>52</v>
      </c>
      <c r="AC1365" s="1" t="s">
        <v>52</v>
      </c>
      <c r="AD1365" s="1">
        <v>22</v>
      </c>
      <c r="AE1365" s="1">
        <v>0</v>
      </c>
      <c r="AF1365" s="1">
        <v>2</v>
      </c>
      <c r="AG1365" s="1">
        <v>4</v>
      </c>
      <c r="AH1365" s="1">
        <v>0.5</v>
      </c>
      <c r="AI1365" s="1">
        <v>-64.72</v>
      </c>
      <c r="AJ1365" s="1">
        <v>1</v>
      </c>
      <c r="AK1365" s="1">
        <v>10</v>
      </c>
      <c r="AL1365" s="1">
        <v>11</v>
      </c>
      <c r="AM1365" s="1">
        <v>21</v>
      </c>
      <c r="AN1365" s="1">
        <v>0</v>
      </c>
      <c r="AO1365" s="1">
        <v>0</v>
      </c>
      <c r="AP1365" s="1">
        <v>360</v>
      </c>
      <c r="AQ1365" s="1">
        <v>3</v>
      </c>
      <c r="AR1365" s="1">
        <v>24</v>
      </c>
      <c r="AS1365" s="1">
        <v>21</v>
      </c>
      <c r="AT1365" s="1">
        <v>312</v>
      </c>
      <c r="AU1365" s="1">
        <v>266</v>
      </c>
      <c r="AV1365" s="1">
        <v>67</v>
      </c>
      <c r="AW1365" s="1">
        <v>2</v>
      </c>
      <c r="AX1365" s="1">
        <v>1</v>
      </c>
      <c r="AY1365" t="str">
        <f t="shared" si="231"/>
        <v>2021_05_HOU</v>
      </c>
      <c r="AZ1365" t="str">
        <f t="shared" si="232"/>
        <v>P.Brown</v>
      </c>
      <c r="BA1365" t="str">
        <f t="shared" si="233"/>
        <v/>
      </c>
      <c r="BB1365" t="str">
        <f t="shared" si="234"/>
        <v>2021_05_HOU</v>
      </c>
      <c r="BC1365" t="str">
        <f t="shared" si="235"/>
        <v/>
      </c>
      <c r="BD1365">
        <f>COUNTIFS($BB$1:BB1365,BB1365,$BC$1:BC1365,"ru")</f>
        <v>4</v>
      </c>
      <c r="BE1365" t="str">
        <f t="shared" si="236"/>
        <v>re</v>
      </c>
      <c r="BF1365">
        <f>COUNTIFS($BB$1:BB1365,BB1365,$BE$1:BE1365,"re")</f>
        <v>5</v>
      </c>
      <c r="BG1365" t="str">
        <f t="shared" si="237"/>
        <v>42021_05_HOU</v>
      </c>
      <c r="BH1365" t="str">
        <f t="shared" si="238"/>
        <v>re52021_05_HOU</v>
      </c>
      <c r="BI1365" t="str">
        <f t="shared" si="239"/>
        <v>2021_05_HOUP.Brown</v>
      </c>
      <c r="BJ1365" t="str">
        <f t="shared" si="240"/>
        <v>2021_HOU_P.Brown</v>
      </c>
      <c r="BK1365" t="str">
        <f>IF(ISERROR(MATCH(LEFT(C1365,5)&amp;B1365&amp;"_"&amp;A1365,$BK$1:BK1364,0)),LEFT(C1365,5)&amp;B1365&amp;"_"&amp;A1365,"")</f>
        <v/>
      </c>
      <c r="BL1365">
        <f>COUNTIFS($B$1:B1365,B1365)-COUNTIFS($B$1:B1365,B1365,$BK$1:BK1365,"")</f>
        <v>15</v>
      </c>
      <c r="BM1365" t="str">
        <f t="shared" si="241"/>
        <v/>
      </c>
    </row>
    <row r="1366" spans="1:65" x14ac:dyDescent="0.25">
      <c r="A1366" s="1" t="s">
        <v>279</v>
      </c>
      <c r="B1366" s="1" t="s">
        <v>81</v>
      </c>
      <c r="C1366" s="1" t="s">
        <v>1666</v>
      </c>
      <c r="D1366" s="1">
        <v>7.4999999999999997E-2</v>
      </c>
      <c r="E1366" s="1">
        <v>0.08</v>
      </c>
      <c r="F1366" s="1" t="s">
        <v>1903</v>
      </c>
      <c r="G1366" s="1" t="s">
        <v>52</v>
      </c>
      <c r="H1366" s="1" t="s">
        <v>52</v>
      </c>
      <c r="I1366" s="1" t="s">
        <v>52</v>
      </c>
      <c r="J1366" s="1" t="s">
        <v>52</v>
      </c>
      <c r="K1366" s="1" t="s">
        <v>52</v>
      </c>
      <c r="L1366" s="1" t="s">
        <v>52</v>
      </c>
      <c r="M1366" s="1" t="s">
        <v>52</v>
      </c>
      <c r="N1366" s="1" t="s">
        <v>52</v>
      </c>
      <c r="O1366" s="1" t="s">
        <v>52</v>
      </c>
      <c r="P1366" s="1" t="s">
        <v>52</v>
      </c>
      <c r="Q1366" s="1" t="s">
        <v>52</v>
      </c>
      <c r="R1366" s="1" t="s">
        <v>52</v>
      </c>
      <c r="S1366" s="1" t="s">
        <v>52</v>
      </c>
      <c r="T1366" s="1" t="s">
        <v>52</v>
      </c>
      <c r="U1366" s="1" t="s">
        <v>52</v>
      </c>
      <c r="V1366" s="1" t="s">
        <v>52</v>
      </c>
      <c r="W1366" s="1" t="s">
        <v>52</v>
      </c>
      <c r="X1366" s="1" t="s">
        <v>52</v>
      </c>
      <c r="Y1366" s="1" t="s">
        <v>52</v>
      </c>
      <c r="Z1366" s="1" t="s">
        <v>52</v>
      </c>
      <c r="AA1366" s="1" t="s">
        <v>52</v>
      </c>
      <c r="AB1366" s="1" t="s">
        <v>52</v>
      </c>
      <c r="AC1366" s="1" t="s">
        <v>52</v>
      </c>
      <c r="AD1366" s="1">
        <v>22</v>
      </c>
      <c r="AE1366" s="1">
        <v>0</v>
      </c>
      <c r="AF1366" s="1">
        <v>2</v>
      </c>
      <c r="AG1366" s="1">
        <v>3</v>
      </c>
      <c r="AH1366" s="1">
        <v>0.66600000000000004</v>
      </c>
      <c r="AI1366" s="1">
        <v>18.62</v>
      </c>
      <c r="AJ1366" s="1">
        <v>1</v>
      </c>
      <c r="AK1366" s="1">
        <v>55</v>
      </c>
      <c r="AL1366" s="1">
        <v>3</v>
      </c>
      <c r="AM1366" s="1">
        <v>8</v>
      </c>
      <c r="AN1366" s="1">
        <v>0</v>
      </c>
      <c r="AO1366" s="1">
        <v>0</v>
      </c>
      <c r="AP1366" s="1">
        <v>349</v>
      </c>
      <c r="AQ1366" s="1">
        <v>3</v>
      </c>
      <c r="AR1366" s="1">
        <v>33</v>
      </c>
      <c r="AS1366" s="1">
        <v>24</v>
      </c>
      <c r="AT1366" s="1">
        <v>228</v>
      </c>
      <c r="AU1366" s="1">
        <v>282</v>
      </c>
      <c r="AV1366" s="1">
        <v>139</v>
      </c>
      <c r="AW1366" s="1">
        <v>10</v>
      </c>
      <c r="AX1366" s="1">
        <v>2</v>
      </c>
      <c r="AY1366" t="str">
        <f t="shared" si="231"/>
        <v>2021_04_IND</v>
      </c>
      <c r="AZ1366" t="str">
        <f t="shared" si="232"/>
        <v>P.Campbell</v>
      </c>
      <c r="BA1366" t="str">
        <f t="shared" si="233"/>
        <v/>
      </c>
      <c r="BB1366" t="str">
        <f t="shared" si="234"/>
        <v>2021_04_IND</v>
      </c>
      <c r="BC1366" t="str">
        <f t="shared" si="235"/>
        <v/>
      </c>
      <c r="BD1366">
        <f>COUNTIFS($BB$1:BB1366,BB1366,$BC$1:BC1366,"ru")</f>
        <v>4</v>
      </c>
      <c r="BE1366" t="str">
        <f t="shared" si="236"/>
        <v>re</v>
      </c>
      <c r="BF1366">
        <f>COUNTIFS($BB$1:BB1366,BB1366,$BE$1:BE1366,"re")</f>
        <v>8</v>
      </c>
      <c r="BG1366" t="str">
        <f t="shared" si="237"/>
        <v>42021_04_IND</v>
      </c>
      <c r="BH1366" t="str">
        <f t="shared" si="238"/>
        <v>re82021_04_IND</v>
      </c>
      <c r="BI1366" t="str">
        <f t="shared" si="239"/>
        <v>2021_04_INDP.Campbell</v>
      </c>
      <c r="BJ1366" t="str">
        <f t="shared" si="240"/>
        <v>2021_IND_P.Campbell</v>
      </c>
      <c r="BK1366" t="str">
        <f>IF(ISERROR(MATCH(LEFT(C1366,5)&amp;B1366&amp;"_"&amp;A1366,$BK$1:BK1365,0)),LEFT(C1366,5)&amp;B1366&amp;"_"&amp;A1366,"")</f>
        <v/>
      </c>
      <c r="BL1366">
        <f>COUNTIFS($B$1:B1366,B1366)-COUNTIFS($B$1:B1366,B1366,$BK$1:BK1366,"")</f>
        <v>13</v>
      </c>
      <c r="BM1366" t="str">
        <f t="shared" si="241"/>
        <v/>
      </c>
    </row>
    <row r="1367" spans="1:65" x14ac:dyDescent="0.25">
      <c r="A1367" s="1" t="s">
        <v>675</v>
      </c>
      <c r="B1367" s="1" t="s">
        <v>98</v>
      </c>
      <c r="C1367" s="1" t="s">
        <v>1245</v>
      </c>
      <c r="D1367" s="1">
        <v>8.1000000000000003E-2</v>
      </c>
      <c r="E1367" s="1">
        <v>2.2599999999999998</v>
      </c>
      <c r="F1367" s="1" t="s">
        <v>1496</v>
      </c>
      <c r="G1367" s="1" t="s">
        <v>52</v>
      </c>
      <c r="H1367" s="1" t="s">
        <v>52</v>
      </c>
      <c r="I1367" s="1" t="s">
        <v>52</v>
      </c>
      <c r="J1367" s="1" t="s">
        <v>52</v>
      </c>
      <c r="K1367" s="1" t="s">
        <v>52</v>
      </c>
      <c r="L1367" s="1" t="s">
        <v>52</v>
      </c>
      <c r="M1367" s="1" t="s">
        <v>52</v>
      </c>
      <c r="N1367" s="1" t="s">
        <v>52</v>
      </c>
      <c r="O1367" s="1" t="s">
        <v>52</v>
      </c>
      <c r="P1367" s="1" t="s">
        <v>52</v>
      </c>
      <c r="Q1367" s="1" t="s">
        <v>52</v>
      </c>
      <c r="R1367" s="1" t="s">
        <v>52</v>
      </c>
      <c r="S1367" s="1" t="s">
        <v>52</v>
      </c>
      <c r="T1367" s="1" t="s">
        <v>52</v>
      </c>
      <c r="U1367" s="1" t="s">
        <v>52</v>
      </c>
      <c r="V1367" s="1" t="s">
        <v>52</v>
      </c>
      <c r="W1367" s="1" t="s">
        <v>52</v>
      </c>
      <c r="X1367" s="1" t="s">
        <v>52</v>
      </c>
      <c r="Y1367" s="1" t="s">
        <v>52</v>
      </c>
      <c r="Z1367" s="1" t="s">
        <v>52</v>
      </c>
      <c r="AA1367" s="1" t="s">
        <v>52</v>
      </c>
      <c r="AB1367" s="1" t="s">
        <v>52</v>
      </c>
      <c r="AC1367" s="1" t="s">
        <v>52</v>
      </c>
      <c r="AD1367" s="1">
        <v>22</v>
      </c>
      <c r="AE1367" s="1">
        <v>1</v>
      </c>
      <c r="AF1367" s="1">
        <v>3</v>
      </c>
      <c r="AG1367" s="1">
        <v>5</v>
      </c>
      <c r="AH1367" s="1">
        <v>0.6</v>
      </c>
      <c r="AI1367" s="1">
        <v>1.46</v>
      </c>
      <c r="AJ1367" s="1">
        <v>3</v>
      </c>
      <c r="AK1367" s="1">
        <v>47</v>
      </c>
      <c r="AL1367" s="1">
        <v>9</v>
      </c>
      <c r="AM1367" s="1">
        <v>8</v>
      </c>
      <c r="AN1367" s="1">
        <v>0</v>
      </c>
      <c r="AO1367" s="1">
        <v>0</v>
      </c>
      <c r="AP1367" s="1">
        <v>342</v>
      </c>
      <c r="AQ1367" s="1">
        <v>1</v>
      </c>
      <c r="AR1367" s="1">
        <v>15</v>
      </c>
      <c r="AS1367" s="1">
        <v>38</v>
      </c>
      <c r="AT1367" s="1">
        <v>318</v>
      </c>
      <c r="AU1367" s="1">
        <v>314</v>
      </c>
      <c r="AV1367" s="1">
        <v>45</v>
      </c>
      <c r="AW1367" s="1">
        <v>0</v>
      </c>
      <c r="AX1367" s="1">
        <v>0</v>
      </c>
      <c r="AY1367" t="str">
        <f t="shared" si="231"/>
        <v>2021_03_PIT</v>
      </c>
      <c r="AZ1367" t="str">
        <f t="shared" si="232"/>
        <v>P.Freiermuth</v>
      </c>
      <c r="BA1367" t="str">
        <f t="shared" si="233"/>
        <v/>
      </c>
      <c r="BB1367" t="str">
        <f t="shared" si="234"/>
        <v>2021_03_PIT</v>
      </c>
      <c r="BC1367" t="str">
        <f t="shared" si="235"/>
        <v/>
      </c>
      <c r="BD1367">
        <f>COUNTIFS($BB$1:BB1367,BB1367,$BC$1:BC1367,"ru")</f>
        <v>1</v>
      </c>
      <c r="BE1367" t="str">
        <f t="shared" si="236"/>
        <v>re</v>
      </c>
      <c r="BF1367">
        <f>COUNTIFS($BB$1:BB1367,BB1367,$BE$1:BE1367,"re")</f>
        <v>5</v>
      </c>
      <c r="BG1367" t="str">
        <f t="shared" si="237"/>
        <v>12021_03_PIT</v>
      </c>
      <c r="BH1367" t="str">
        <f t="shared" si="238"/>
        <v>re52021_03_PIT</v>
      </c>
      <c r="BI1367" t="str">
        <f t="shared" si="239"/>
        <v>2021_03_PITP.Freiermuth</v>
      </c>
      <c r="BJ1367" t="str">
        <f t="shared" si="240"/>
        <v>2021_PIT_P.Freiermuth</v>
      </c>
      <c r="BK1367" t="str">
        <f>IF(ISERROR(MATCH(LEFT(C1367,5)&amp;B1367&amp;"_"&amp;A1367,$BK$1:BK1366,0)),LEFT(C1367,5)&amp;B1367&amp;"_"&amp;A1367,"")</f>
        <v/>
      </c>
      <c r="BL1367">
        <f>COUNTIFS($B$1:B1367,B1367)-COUNTIFS($B$1:B1367,B1367,$BK$1:BK1367,"")</f>
        <v>11</v>
      </c>
      <c r="BM1367" t="str">
        <f t="shared" si="241"/>
        <v/>
      </c>
    </row>
    <row r="1368" spans="1:65" x14ac:dyDescent="0.25">
      <c r="A1368" s="1" t="s">
        <v>322</v>
      </c>
      <c r="B1368" s="1" t="s">
        <v>110</v>
      </c>
      <c r="C1368" s="1" t="s">
        <v>433</v>
      </c>
      <c r="D1368" s="1">
        <v>1.9E-2</v>
      </c>
      <c r="E1368" s="1">
        <v>2.04</v>
      </c>
      <c r="F1368" s="1" t="s">
        <v>682</v>
      </c>
      <c r="G1368" s="1" t="s">
        <v>52</v>
      </c>
      <c r="H1368" s="1" t="s">
        <v>52</v>
      </c>
      <c r="I1368" s="1" t="s">
        <v>52</v>
      </c>
      <c r="J1368" s="1" t="s">
        <v>52</v>
      </c>
      <c r="K1368" s="1" t="s">
        <v>52</v>
      </c>
      <c r="L1368" s="1" t="s">
        <v>52</v>
      </c>
      <c r="M1368" s="1" t="s">
        <v>52</v>
      </c>
      <c r="N1368" s="1" t="s">
        <v>52</v>
      </c>
      <c r="O1368" s="1" t="s">
        <v>52</v>
      </c>
      <c r="P1368" s="1" t="s">
        <v>52</v>
      </c>
      <c r="Q1368" s="1" t="s">
        <v>52</v>
      </c>
      <c r="R1368" s="1" t="s">
        <v>52</v>
      </c>
      <c r="S1368" s="1" t="s">
        <v>52</v>
      </c>
      <c r="T1368" s="1" t="s">
        <v>52</v>
      </c>
      <c r="U1368" s="1" t="s">
        <v>52</v>
      </c>
      <c r="V1368" s="1" t="s">
        <v>52</v>
      </c>
      <c r="W1368" s="1" t="s">
        <v>52</v>
      </c>
      <c r="X1368" s="1" t="s">
        <v>52</v>
      </c>
      <c r="Y1368" s="1" t="s">
        <v>52</v>
      </c>
      <c r="Z1368" s="1" t="s">
        <v>52</v>
      </c>
      <c r="AA1368" s="1" t="s">
        <v>52</v>
      </c>
      <c r="AB1368" s="1" t="s">
        <v>52</v>
      </c>
      <c r="AC1368" s="1" t="s">
        <v>52</v>
      </c>
      <c r="AD1368" s="1">
        <v>22</v>
      </c>
      <c r="AE1368" s="1">
        <v>0</v>
      </c>
      <c r="AF1368" s="1">
        <v>3</v>
      </c>
      <c r="AG1368" s="1">
        <v>6</v>
      </c>
      <c r="AH1368" s="1">
        <v>0.5</v>
      </c>
      <c r="AI1368" s="1">
        <v>-43.57</v>
      </c>
      <c r="AJ1368" s="1">
        <v>1</v>
      </c>
      <c r="AK1368" s="1">
        <v>24</v>
      </c>
      <c r="AL1368" s="1">
        <v>11</v>
      </c>
      <c r="AM1368" s="1">
        <v>18</v>
      </c>
      <c r="AN1368" s="1">
        <v>0</v>
      </c>
      <c r="AO1368" s="1">
        <v>0</v>
      </c>
      <c r="AP1368" s="1">
        <v>254</v>
      </c>
      <c r="AQ1368" s="1">
        <v>2</v>
      </c>
      <c r="AR1368" s="1">
        <v>18</v>
      </c>
      <c r="AS1368" s="1">
        <v>20</v>
      </c>
      <c r="AT1368" s="1">
        <v>258</v>
      </c>
      <c r="AU1368" s="1">
        <v>360</v>
      </c>
      <c r="AV1368" s="1">
        <v>45</v>
      </c>
      <c r="AW1368" s="1">
        <v>1</v>
      </c>
      <c r="AX1368" s="1">
        <v>1</v>
      </c>
      <c r="AY1368" t="str">
        <f t="shared" si="231"/>
        <v>2021_01_NYJ</v>
      </c>
      <c r="AZ1368" t="str">
        <f t="shared" si="232"/>
        <v>R.Griffin</v>
      </c>
      <c r="BA1368" t="str">
        <f t="shared" si="233"/>
        <v/>
      </c>
      <c r="BB1368" t="str">
        <f t="shared" si="234"/>
        <v>2021_01_NYJ</v>
      </c>
      <c r="BC1368" t="str">
        <f t="shared" si="235"/>
        <v/>
      </c>
      <c r="BD1368">
        <f>COUNTIFS($BB$1:BB1368,BB1368,$BC$1:BC1368,"ru")</f>
        <v>4</v>
      </c>
      <c r="BE1368" t="str">
        <f t="shared" si="236"/>
        <v>re</v>
      </c>
      <c r="BF1368">
        <f>COUNTIFS($BB$1:BB1368,BB1368,$BE$1:BE1368,"re")</f>
        <v>7</v>
      </c>
      <c r="BG1368" t="str">
        <f t="shared" si="237"/>
        <v>42021_01_NYJ</v>
      </c>
      <c r="BH1368" t="str">
        <f t="shared" si="238"/>
        <v>re72021_01_NYJ</v>
      </c>
      <c r="BI1368" t="str">
        <f t="shared" si="239"/>
        <v>2021_01_NYJR.Griffin</v>
      </c>
      <c r="BJ1368" t="str">
        <f t="shared" si="240"/>
        <v>2021_NYJ_R.Griffin</v>
      </c>
      <c r="BK1368" t="str">
        <f>IF(ISERROR(MATCH(LEFT(C1368,5)&amp;B1368&amp;"_"&amp;A1368,$BK$1:BK1367,0)),LEFT(C1368,5)&amp;B1368&amp;"_"&amp;A1368,"")</f>
        <v>2021_NYJ_R.Griffin</v>
      </c>
      <c r="BL1368">
        <f>COUNTIFS($B$1:B1368,B1368)-COUNTIFS($B$1:B1368,B1368,$BK$1:BK1368,"")</f>
        <v>13</v>
      </c>
      <c r="BM1368" t="str">
        <f t="shared" si="241"/>
        <v>2021_NYJ13</v>
      </c>
    </row>
    <row r="1369" spans="1:65" x14ac:dyDescent="0.25">
      <c r="A1369" s="1" t="s">
        <v>259</v>
      </c>
      <c r="B1369" s="1" t="s">
        <v>66</v>
      </c>
      <c r="C1369" s="1" t="s">
        <v>2062</v>
      </c>
      <c r="D1369" s="1">
        <v>1.4E-2</v>
      </c>
      <c r="E1369" s="1">
        <v>0.75</v>
      </c>
      <c r="F1369" s="1" t="s">
        <v>2291</v>
      </c>
      <c r="G1369" s="1" t="s">
        <v>52</v>
      </c>
      <c r="H1369" s="1" t="s">
        <v>52</v>
      </c>
      <c r="I1369" s="1" t="s">
        <v>52</v>
      </c>
      <c r="J1369" s="1" t="s">
        <v>52</v>
      </c>
      <c r="K1369" s="1" t="s">
        <v>52</v>
      </c>
      <c r="L1369" s="1" t="s">
        <v>52</v>
      </c>
      <c r="M1369" s="1" t="s">
        <v>52</v>
      </c>
      <c r="N1369" s="1" t="s">
        <v>52</v>
      </c>
      <c r="O1369" s="1" t="s">
        <v>52</v>
      </c>
      <c r="P1369" s="1" t="s">
        <v>52</v>
      </c>
      <c r="Q1369" s="1" t="s">
        <v>52</v>
      </c>
      <c r="R1369" s="1" t="s">
        <v>52</v>
      </c>
      <c r="S1369" s="1" t="s">
        <v>52</v>
      </c>
      <c r="T1369" s="1" t="s">
        <v>52</v>
      </c>
      <c r="U1369" s="1" t="s">
        <v>52</v>
      </c>
      <c r="V1369" s="1" t="s">
        <v>52</v>
      </c>
      <c r="W1369" s="1" t="s">
        <v>52</v>
      </c>
      <c r="X1369" s="1" t="s">
        <v>52</v>
      </c>
      <c r="Y1369" s="1" t="s">
        <v>52</v>
      </c>
      <c r="Z1369" s="1" t="s">
        <v>52</v>
      </c>
      <c r="AA1369" s="1" t="s">
        <v>52</v>
      </c>
      <c r="AB1369" s="1" t="s">
        <v>52</v>
      </c>
      <c r="AC1369" s="1" t="s">
        <v>52</v>
      </c>
      <c r="AD1369" s="1">
        <v>22</v>
      </c>
      <c r="AE1369" s="1">
        <v>0</v>
      </c>
      <c r="AF1369" s="1">
        <v>2</v>
      </c>
      <c r="AG1369" s="1">
        <v>3</v>
      </c>
      <c r="AH1369" s="1">
        <v>0.66600000000000004</v>
      </c>
      <c r="AI1369" s="1">
        <v>-0.5</v>
      </c>
      <c r="AJ1369" s="1">
        <v>1</v>
      </c>
      <c r="AK1369" s="1">
        <v>28</v>
      </c>
      <c r="AL1369" s="1">
        <v>4</v>
      </c>
      <c r="AM1369" s="1">
        <v>6</v>
      </c>
      <c r="AN1369" s="1">
        <v>0</v>
      </c>
      <c r="AO1369" s="1">
        <v>0</v>
      </c>
      <c r="AP1369" s="1">
        <v>290</v>
      </c>
      <c r="AQ1369" s="1">
        <v>1</v>
      </c>
      <c r="AR1369" s="1">
        <v>24</v>
      </c>
      <c r="AS1369" s="1">
        <v>21</v>
      </c>
      <c r="AT1369" s="1">
        <v>203</v>
      </c>
      <c r="AU1369" s="1">
        <v>227</v>
      </c>
      <c r="AV1369" s="1">
        <v>108</v>
      </c>
      <c r="AW1369" s="1">
        <v>2</v>
      </c>
      <c r="AX1369" s="1">
        <v>1</v>
      </c>
      <c r="AY1369" t="str">
        <f t="shared" si="231"/>
        <v>2021_05_DET</v>
      </c>
      <c r="AZ1369" t="str">
        <f t="shared" si="232"/>
        <v>T.Hockenson</v>
      </c>
      <c r="BA1369" t="str">
        <f t="shared" si="233"/>
        <v/>
      </c>
      <c r="BB1369" t="str">
        <f t="shared" si="234"/>
        <v>2021_05_DET</v>
      </c>
      <c r="BC1369" t="str">
        <f t="shared" si="235"/>
        <v/>
      </c>
      <c r="BD1369">
        <f>COUNTIFS($BB$1:BB1369,BB1369,$BC$1:BC1369,"ru")</f>
        <v>2</v>
      </c>
      <c r="BE1369" t="str">
        <f t="shared" si="236"/>
        <v>re</v>
      </c>
      <c r="BF1369">
        <f>COUNTIFS($BB$1:BB1369,BB1369,$BE$1:BE1369,"re")</f>
        <v>5</v>
      </c>
      <c r="BG1369" t="str">
        <f t="shared" si="237"/>
        <v>22021_05_DET</v>
      </c>
      <c r="BH1369" t="str">
        <f t="shared" si="238"/>
        <v>re52021_05_DET</v>
      </c>
      <c r="BI1369" t="str">
        <f t="shared" si="239"/>
        <v>2021_05_DETT.Hockenson</v>
      </c>
      <c r="BJ1369" t="str">
        <f t="shared" si="240"/>
        <v>2021_DET_T.Hockenson</v>
      </c>
      <c r="BK1369" t="str">
        <f>IF(ISERROR(MATCH(LEFT(C1369,5)&amp;B1369&amp;"_"&amp;A1369,$BK$1:BK1368,0)),LEFT(C1369,5)&amp;B1369&amp;"_"&amp;A1369,"")</f>
        <v/>
      </c>
      <c r="BL1369">
        <f>COUNTIFS($B$1:B1369,B1369)-COUNTIFS($B$1:B1369,B1369,$BK$1:BK1369,"")</f>
        <v>9</v>
      </c>
      <c r="BM1369" t="str">
        <f t="shared" si="241"/>
        <v/>
      </c>
    </row>
    <row r="1370" spans="1:65" x14ac:dyDescent="0.25">
      <c r="A1370" s="1" t="s">
        <v>1440</v>
      </c>
      <c r="B1370" s="1" t="s">
        <v>105</v>
      </c>
      <c r="C1370" s="1" t="s">
        <v>2437</v>
      </c>
      <c r="D1370" s="1">
        <v>0</v>
      </c>
      <c r="E1370" s="1">
        <v>1.02</v>
      </c>
      <c r="F1370" s="1" t="s">
        <v>2644</v>
      </c>
      <c r="G1370" s="1" t="s">
        <v>52</v>
      </c>
      <c r="H1370" s="1" t="s">
        <v>52</v>
      </c>
      <c r="I1370" s="1" t="s">
        <v>52</v>
      </c>
      <c r="J1370" s="1" t="s">
        <v>52</v>
      </c>
      <c r="K1370" s="1" t="s">
        <v>52</v>
      </c>
      <c r="L1370" s="1" t="s">
        <v>52</v>
      </c>
      <c r="M1370" s="1" t="s">
        <v>52</v>
      </c>
      <c r="N1370" s="1" t="s">
        <v>52</v>
      </c>
      <c r="O1370" s="1" t="s">
        <v>52</v>
      </c>
      <c r="P1370" s="1" t="s">
        <v>52</v>
      </c>
      <c r="Q1370" s="1" t="s">
        <v>52</v>
      </c>
      <c r="R1370" s="1" t="s">
        <v>52</v>
      </c>
      <c r="S1370" s="1" t="s">
        <v>52</v>
      </c>
      <c r="T1370" s="1" t="s">
        <v>52</v>
      </c>
      <c r="U1370" s="1" t="s">
        <v>52</v>
      </c>
      <c r="V1370" s="1" t="s">
        <v>52</v>
      </c>
      <c r="W1370" s="1" t="s">
        <v>52</v>
      </c>
      <c r="X1370" s="1" t="s">
        <v>52</v>
      </c>
      <c r="Y1370" s="1" t="s">
        <v>52</v>
      </c>
      <c r="Z1370" s="1" t="s">
        <v>52</v>
      </c>
      <c r="AA1370" s="1" t="s">
        <v>52</v>
      </c>
      <c r="AB1370" s="1" t="s">
        <v>52</v>
      </c>
      <c r="AC1370" s="1" t="s">
        <v>52</v>
      </c>
      <c r="AD1370" s="1">
        <v>21</v>
      </c>
      <c r="AE1370" s="1">
        <v>0</v>
      </c>
      <c r="AF1370" s="1">
        <v>2</v>
      </c>
      <c r="AG1370" s="1">
        <v>5</v>
      </c>
      <c r="AH1370" s="1">
        <v>0.4</v>
      </c>
      <c r="AI1370" s="1">
        <v>-62.79</v>
      </c>
      <c r="AJ1370" s="1">
        <v>2</v>
      </c>
      <c r="AK1370" s="1">
        <v>37</v>
      </c>
      <c r="AL1370" s="1">
        <v>5</v>
      </c>
      <c r="AM1370" s="1">
        <v>9</v>
      </c>
      <c r="AN1370" s="1">
        <v>0</v>
      </c>
      <c r="AO1370" s="1">
        <v>0</v>
      </c>
      <c r="AP1370" s="1">
        <v>263</v>
      </c>
      <c r="AQ1370" s="1">
        <v>1</v>
      </c>
      <c r="AR1370" s="1">
        <v>18</v>
      </c>
      <c r="AS1370" s="1">
        <v>29</v>
      </c>
      <c r="AT1370" s="1">
        <v>242</v>
      </c>
      <c r="AU1370" s="1">
        <v>350</v>
      </c>
      <c r="AV1370" s="1">
        <v>60</v>
      </c>
      <c r="AW1370" s="1">
        <v>3</v>
      </c>
      <c r="AX1370" s="1">
        <v>1</v>
      </c>
      <c r="AY1370" t="str">
        <f t="shared" si="231"/>
        <v>2021_06_NYG</v>
      </c>
      <c r="AZ1370" t="str">
        <f t="shared" si="232"/>
        <v>C.Johnson</v>
      </c>
      <c r="BA1370" t="str">
        <f t="shared" si="233"/>
        <v/>
      </c>
      <c r="BB1370" t="str">
        <f t="shared" si="234"/>
        <v>2021_06_NYG</v>
      </c>
      <c r="BC1370" t="str">
        <f t="shared" si="235"/>
        <v/>
      </c>
      <c r="BD1370">
        <f>COUNTIFS($BB$1:BB1370,BB1370,$BC$1:BC1370,"ru")</f>
        <v>3</v>
      </c>
      <c r="BE1370" t="str">
        <f t="shared" si="236"/>
        <v>re</v>
      </c>
      <c r="BF1370">
        <f>COUNTIFS($BB$1:BB1370,BB1370,$BE$1:BE1370,"re")</f>
        <v>7</v>
      </c>
      <c r="BG1370" t="str">
        <f t="shared" si="237"/>
        <v>32021_06_NYG</v>
      </c>
      <c r="BH1370" t="str">
        <f t="shared" si="238"/>
        <v>re72021_06_NYG</v>
      </c>
      <c r="BI1370" t="str">
        <f t="shared" si="239"/>
        <v>2021_06_NYGC.Johnson</v>
      </c>
      <c r="BJ1370" t="str">
        <f t="shared" si="240"/>
        <v>2021_NYG_C.Johnson</v>
      </c>
      <c r="BK1370" t="str">
        <f>IF(ISERROR(MATCH(LEFT(C1370,5)&amp;B1370&amp;"_"&amp;A1370,$BK$1:BK1369,0)),LEFT(C1370,5)&amp;B1370&amp;"_"&amp;A1370,"")</f>
        <v/>
      </c>
      <c r="BL1370">
        <f>COUNTIFS($B$1:B1370,B1370)-COUNTIFS($B$1:B1370,B1370,$BK$1:BK1370,"")</f>
        <v>17</v>
      </c>
      <c r="BM1370" t="str">
        <f t="shared" si="241"/>
        <v/>
      </c>
    </row>
    <row r="1371" spans="1:65" x14ac:dyDescent="0.25">
      <c r="A1371" s="1" t="s">
        <v>210</v>
      </c>
      <c r="B1371" s="1" t="s">
        <v>62</v>
      </c>
      <c r="C1371" s="1" t="s">
        <v>1247</v>
      </c>
      <c r="D1371" s="1">
        <v>2.5000000000000001E-2</v>
      </c>
      <c r="E1371" s="1">
        <v>2.46</v>
      </c>
      <c r="F1371" s="1" t="s">
        <v>1497</v>
      </c>
      <c r="G1371" s="1" t="s">
        <v>52</v>
      </c>
      <c r="H1371" s="1" t="s">
        <v>52</v>
      </c>
      <c r="I1371" s="1" t="s">
        <v>52</v>
      </c>
      <c r="J1371" s="1" t="s">
        <v>52</v>
      </c>
      <c r="K1371" s="1" t="s">
        <v>52</v>
      </c>
      <c r="L1371" s="1" t="s">
        <v>52</v>
      </c>
      <c r="M1371" s="1" t="s">
        <v>52</v>
      </c>
      <c r="N1371" s="1" t="s">
        <v>52</v>
      </c>
      <c r="O1371" s="1" t="s">
        <v>52</v>
      </c>
      <c r="P1371" s="1" t="s">
        <v>52</v>
      </c>
      <c r="Q1371" s="1" t="s">
        <v>52</v>
      </c>
      <c r="R1371" s="1" t="s">
        <v>52</v>
      </c>
      <c r="S1371" s="1" t="s">
        <v>52</v>
      </c>
      <c r="T1371" s="1" t="s">
        <v>52</v>
      </c>
      <c r="U1371" s="1" t="s">
        <v>52</v>
      </c>
      <c r="V1371" s="1" t="s">
        <v>52</v>
      </c>
      <c r="W1371" s="1" t="s">
        <v>52</v>
      </c>
      <c r="X1371" s="1" t="s">
        <v>52</v>
      </c>
      <c r="Y1371" s="1" t="s">
        <v>52</v>
      </c>
      <c r="Z1371" s="1" t="s">
        <v>52</v>
      </c>
      <c r="AA1371" s="1" t="s">
        <v>52</v>
      </c>
      <c r="AB1371" s="1" t="s">
        <v>52</v>
      </c>
      <c r="AC1371" s="1" t="s">
        <v>52</v>
      </c>
      <c r="AD1371" s="1">
        <v>21</v>
      </c>
      <c r="AE1371" s="1">
        <v>0</v>
      </c>
      <c r="AF1371" s="1">
        <v>3</v>
      </c>
      <c r="AG1371" s="1">
        <v>6</v>
      </c>
      <c r="AH1371" s="1">
        <v>0.5</v>
      </c>
      <c r="AI1371" s="1">
        <v>-40.65</v>
      </c>
      <c r="AJ1371" s="1">
        <v>2</v>
      </c>
      <c r="AK1371" s="1">
        <v>36</v>
      </c>
      <c r="AL1371" s="1">
        <v>12</v>
      </c>
      <c r="AM1371" s="1">
        <v>21</v>
      </c>
      <c r="AN1371" s="1">
        <v>0</v>
      </c>
      <c r="AO1371" s="1">
        <v>0</v>
      </c>
      <c r="AP1371" s="1">
        <v>407</v>
      </c>
      <c r="AQ1371" s="1">
        <v>4</v>
      </c>
      <c r="AR1371" s="1">
        <v>30</v>
      </c>
      <c r="AS1371" s="1">
        <v>28</v>
      </c>
      <c r="AT1371" s="1">
        <v>316</v>
      </c>
      <c r="AU1371" s="1">
        <v>262</v>
      </c>
      <c r="AV1371" s="1">
        <v>91</v>
      </c>
      <c r="AW1371" s="1">
        <v>8</v>
      </c>
      <c r="AX1371" s="1">
        <v>6</v>
      </c>
      <c r="AY1371" t="str">
        <f t="shared" si="231"/>
        <v>2021_03_ARI</v>
      </c>
      <c r="AZ1371" t="str">
        <f t="shared" si="232"/>
        <v>D.Hopkins</v>
      </c>
      <c r="BA1371" t="str">
        <f t="shared" si="233"/>
        <v/>
      </c>
      <c r="BB1371" t="str">
        <f t="shared" si="234"/>
        <v>2021_03_ARI</v>
      </c>
      <c r="BC1371" t="str">
        <f t="shared" si="235"/>
        <v/>
      </c>
      <c r="BD1371">
        <f>COUNTIFS($BB$1:BB1371,BB1371,$BC$1:BC1371,"ru")</f>
        <v>4</v>
      </c>
      <c r="BE1371" t="str">
        <f t="shared" si="236"/>
        <v>re</v>
      </c>
      <c r="BF1371">
        <f>COUNTIFS($BB$1:BB1371,BB1371,$BE$1:BE1371,"re")</f>
        <v>6</v>
      </c>
      <c r="BG1371" t="str">
        <f t="shared" si="237"/>
        <v>42021_03_ARI</v>
      </c>
      <c r="BH1371" t="str">
        <f t="shared" si="238"/>
        <v>re62021_03_ARI</v>
      </c>
      <c r="BI1371" t="str">
        <f t="shared" si="239"/>
        <v>2021_03_ARID.Hopkins</v>
      </c>
      <c r="BJ1371" t="str">
        <f t="shared" si="240"/>
        <v>2021_ARI_D.Hopkins</v>
      </c>
      <c r="BK1371" t="str">
        <f>IF(ISERROR(MATCH(LEFT(C1371,5)&amp;B1371&amp;"_"&amp;A1371,$BK$1:BK1370,0)),LEFT(C1371,5)&amp;B1371&amp;"_"&amp;A1371,"")</f>
        <v/>
      </c>
      <c r="BL1371">
        <f>COUNTIFS($B$1:B1371,B1371)-COUNTIFS($B$1:B1371,B1371,$BK$1:BK1371,"")</f>
        <v>9</v>
      </c>
      <c r="BM1371" t="str">
        <f t="shared" si="241"/>
        <v/>
      </c>
    </row>
    <row r="1372" spans="1:65" x14ac:dyDescent="0.25">
      <c r="A1372" s="1" t="s">
        <v>288</v>
      </c>
      <c r="B1372" s="1" t="s">
        <v>79</v>
      </c>
      <c r="C1372" s="1" t="s">
        <v>424</v>
      </c>
      <c r="D1372" s="1">
        <v>4.0000000000000001E-3</v>
      </c>
      <c r="E1372" s="1">
        <v>0.81</v>
      </c>
      <c r="F1372" s="1" t="s">
        <v>683</v>
      </c>
      <c r="G1372" s="1" t="s">
        <v>52</v>
      </c>
      <c r="H1372" s="1" t="s">
        <v>52</v>
      </c>
      <c r="I1372" s="1" t="s">
        <v>52</v>
      </c>
      <c r="J1372" s="1" t="s">
        <v>52</v>
      </c>
      <c r="K1372" s="1" t="s">
        <v>52</v>
      </c>
      <c r="L1372" s="1" t="s">
        <v>52</v>
      </c>
      <c r="M1372" s="1" t="s">
        <v>52</v>
      </c>
      <c r="N1372" s="1" t="s">
        <v>52</v>
      </c>
      <c r="O1372" s="1" t="s">
        <v>52</v>
      </c>
      <c r="P1372" s="1" t="s">
        <v>52</v>
      </c>
      <c r="Q1372" s="1" t="s">
        <v>52</v>
      </c>
      <c r="R1372" s="1" t="s">
        <v>52</v>
      </c>
      <c r="S1372" s="1" t="s">
        <v>52</v>
      </c>
      <c r="T1372" s="1" t="s">
        <v>52</v>
      </c>
      <c r="U1372" s="1" t="s">
        <v>52</v>
      </c>
      <c r="V1372" s="1" t="s">
        <v>52</v>
      </c>
      <c r="W1372" s="1" t="s">
        <v>52</v>
      </c>
      <c r="X1372" s="1" t="s">
        <v>52</v>
      </c>
      <c r="Y1372" s="1" t="s">
        <v>52</v>
      </c>
      <c r="Z1372" s="1" t="s">
        <v>52</v>
      </c>
      <c r="AA1372" s="1" t="s">
        <v>52</v>
      </c>
      <c r="AB1372" s="1" t="s">
        <v>52</v>
      </c>
      <c r="AC1372" s="1" t="s">
        <v>52</v>
      </c>
      <c r="AD1372" s="1">
        <v>21</v>
      </c>
      <c r="AE1372" s="1">
        <v>0</v>
      </c>
      <c r="AF1372" s="1">
        <v>2</v>
      </c>
      <c r="AG1372" s="1">
        <v>2</v>
      </c>
      <c r="AH1372" s="1">
        <v>1</v>
      </c>
      <c r="AI1372" s="1">
        <v>25.14</v>
      </c>
      <c r="AJ1372" s="1">
        <v>1</v>
      </c>
      <c r="AK1372" s="1">
        <v>16</v>
      </c>
      <c r="AL1372" s="1">
        <v>5</v>
      </c>
      <c r="AM1372" s="1">
        <v>9</v>
      </c>
      <c r="AN1372" s="1">
        <v>0</v>
      </c>
      <c r="AO1372" s="1">
        <v>0</v>
      </c>
      <c r="AP1372" s="1">
        <v>386</v>
      </c>
      <c r="AQ1372" s="1">
        <v>4</v>
      </c>
      <c r="AR1372" s="1">
        <v>23</v>
      </c>
      <c r="AS1372" s="1">
        <v>20</v>
      </c>
      <c r="AT1372" s="1">
        <v>321</v>
      </c>
      <c r="AU1372" s="1">
        <v>228</v>
      </c>
      <c r="AV1372" s="1">
        <v>74</v>
      </c>
      <c r="AW1372" s="1">
        <v>4</v>
      </c>
      <c r="AX1372" s="1">
        <v>3</v>
      </c>
      <c r="AY1372" t="str">
        <f t="shared" si="231"/>
        <v>2021_01_LA</v>
      </c>
      <c r="AZ1372" t="str">
        <f t="shared" si="232"/>
        <v>D.Jackson</v>
      </c>
      <c r="BA1372" t="str">
        <f t="shared" si="233"/>
        <v/>
      </c>
      <c r="BB1372" t="str">
        <f t="shared" si="234"/>
        <v>2021_01_LA</v>
      </c>
      <c r="BC1372" t="str">
        <f t="shared" si="235"/>
        <v/>
      </c>
      <c r="BD1372">
        <f>COUNTIFS($BB$1:BB1372,BB1372,$BC$1:BC1372,"ru")</f>
        <v>4</v>
      </c>
      <c r="BE1372" t="str">
        <f t="shared" si="236"/>
        <v>re</v>
      </c>
      <c r="BF1372">
        <f>COUNTIFS($BB$1:BB1372,BB1372,$BE$1:BE1372,"re")</f>
        <v>6</v>
      </c>
      <c r="BG1372" t="str">
        <f t="shared" si="237"/>
        <v>42021_01_LA</v>
      </c>
      <c r="BH1372" t="str">
        <f t="shared" si="238"/>
        <v>re62021_01_LA</v>
      </c>
      <c r="BI1372" t="str">
        <f t="shared" si="239"/>
        <v>2021_01_LAD.Jackson</v>
      </c>
      <c r="BJ1372" t="str">
        <f t="shared" si="240"/>
        <v>2021_LA_D.Jackson</v>
      </c>
      <c r="BK1372" t="str">
        <f>IF(ISERROR(MATCH(LEFT(C1372,5)&amp;B1372&amp;"_"&amp;A1372,$BK$1:BK1371,0)),LEFT(C1372,5)&amp;B1372&amp;"_"&amp;A1372,"")</f>
        <v/>
      </c>
      <c r="BL1372">
        <f>COUNTIFS($B$1:B1372,B1372)-COUNTIFS($B$1:B1372,B1372,$BK$1:BK1372,"")</f>
        <v>12</v>
      </c>
      <c r="BM1372" t="str">
        <f t="shared" si="241"/>
        <v/>
      </c>
    </row>
    <row r="1373" spans="1:65" x14ac:dyDescent="0.25">
      <c r="A1373" s="1" t="s">
        <v>1498</v>
      </c>
      <c r="B1373" s="1" t="s">
        <v>105</v>
      </c>
      <c r="C1373" s="1" t="s">
        <v>1258</v>
      </c>
      <c r="D1373" s="1">
        <v>-0.13</v>
      </c>
      <c r="E1373" s="1">
        <v>-2.56</v>
      </c>
      <c r="F1373" s="1" t="s">
        <v>1499</v>
      </c>
      <c r="G1373" s="1" t="s">
        <v>52</v>
      </c>
      <c r="H1373" s="1" t="s">
        <v>52</v>
      </c>
      <c r="I1373" s="1" t="s">
        <v>52</v>
      </c>
      <c r="J1373" s="1" t="s">
        <v>52</v>
      </c>
      <c r="K1373" s="1" t="s">
        <v>52</v>
      </c>
      <c r="L1373" s="1" t="s">
        <v>52</v>
      </c>
      <c r="M1373" s="1" t="s">
        <v>52</v>
      </c>
      <c r="N1373" s="1" t="s">
        <v>52</v>
      </c>
      <c r="O1373" s="1" t="s">
        <v>52</v>
      </c>
      <c r="P1373" s="1" t="s">
        <v>52</v>
      </c>
      <c r="Q1373" s="1" t="s">
        <v>52</v>
      </c>
      <c r="R1373" s="1" t="s">
        <v>52</v>
      </c>
      <c r="S1373" s="1" t="s">
        <v>52</v>
      </c>
      <c r="T1373" s="1" t="s">
        <v>52</v>
      </c>
      <c r="U1373" s="1" t="s">
        <v>52</v>
      </c>
      <c r="V1373" s="1" t="s">
        <v>52</v>
      </c>
      <c r="W1373" s="1" t="s">
        <v>52</v>
      </c>
      <c r="X1373" s="1" t="s">
        <v>52</v>
      </c>
      <c r="Y1373" s="1" t="s">
        <v>52</v>
      </c>
      <c r="Z1373" s="1" t="s">
        <v>52</v>
      </c>
      <c r="AA1373" s="1" t="s">
        <v>52</v>
      </c>
      <c r="AB1373" s="1" t="s">
        <v>52</v>
      </c>
      <c r="AC1373" s="1" t="s">
        <v>52</v>
      </c>
      <c r="AD1373" s="1">
        <v>21</v>
      </c>
      <c r="AE1373" s="1">
        <v>0</v>
      </c>
      <c r="AF1373" s="1">
        <v>2</v>
      </c>
      <c r="AG1373" s="1">
        <v>6</v>
      </c>
      <c r="AH1373" s="1">
        <v>0.33300000000000002</v>
      </c>
      <c r="AI1373" s="1">
        <v>-115.07</v>
      </c>
      <c r="AJ1373" s="1">
        <v>0</v>
      </c>
      <c r="AK1373" s="1">
        <v>40</v>
      </c>
      <c r="AL1373" s="1">
        <v>3</v>
      </c>
      <c r="AM1373" s="1">
        <v>17</v>
      </c>
      <c r="AN1373" s="1">
        <v>1</v>
      </c>
      <c r="AO1373" s="1">
        <v>1</v>
      </c>
      <c r="AP1373" s="1">
        <v>348</v>
      </c>
      <c r="AQ1373" s="1">
        <v>1</v>
      </c>
      <c r="AR1373" s="1">
        <v>28</v>
      </c>
      <c r="AS1373" s="1">
        <v>24</v>
      </c>
      <c r="AT1373" s="1">
        <v>266</v>
      </c>
      <c r="AU1373" s="1">
        <v>238</v>
      </c>
      <c r="AV1373" s="1">
        <v>100</v>
      </c>
      <c r="AW1373" s="1">
        <v>6</v>
      </c>
      <c r="AX1373" s="1">
        <v>2</v>
      </c>
      <c r="AY1373" t="str">
        <f t="shared" si="231"/>
        <v>2021_03_NYG</v>
      </c>
      <c r="AZ1373" t="str">
        <f t="shared" si="232"/>
        <v>E.Engram</v>
      </c>
      <c r="BA1373" t="str">
        <f t="shared" si="233"/>
        <v/>
      </c>
      <c r="BB1373" t="str">
        <f t="shared" si="234"/>
        <v>2021_03_NYG</v>
      </c>
      <c r="BC1373" t="str">
        <f t="shared" si="235"/>
        <v/>
      </c>
      <c r="BD1373">
        <f>COUNTIFS($BB$1:BB1373,BB1373,$BC$1:BC1373,"ru")</f>
        <v>4</v>
      </c>
      <c r="BE1373" t="str">
        <f t="shared" si="236"/>
        <v>re</v>
      </c>
      <c r="BF1373">
        <f>COUNTIFS($BB$1:BB1373,BB1373,$BE$1:BE1373,"re")</f>
        <v>5</v>
      </c>
      <c r="BG1373" t="str">
        <f t="shared" si="237"/>
        <v>42021_03_NYG</v>
      </c>
      <c r="BH1373" t="str">
        <f t="shared" si="238"/>
        <v>re52021_03_NYG</v>
      </c>
      <c r="BI1373" t="str">
        <f t="shared" si="239"/>
        <v>2021_03_NYGE.Engram</v>
      </c>
      <c r="BJ1373" t="str">
        <f t="shared" si="240"/>
        <v>2021_NYG_E.Engram</v>
      </c>
      <c r="BK1373" t="str">
        <f>IF(ISERROR(MATCH(LEFT(C1373,5)&amp;B1373&amp;"_"&amp;A1373,$BK$1:BK1372,0)),LEFT(C1373,5)&amp;B1373&amp;"_"&amp;A1373,"")</f>
        <v/>
      </c>
      <c r="BL1373">
        <f>COUNTIFS($B$1:B1373,B1373)-COUNTIFS($B$1:B1373,B1373,$BK$1:BK1373,"")</f>
        <v>17</v>
      </c>
      <c r="BM1373" t="str">
        <f t="shared" si="241"/>
        <v/>
      </c>
    </row>
    <row r="1374" spans="1:65" x14ac:dyDescent="0.25">
      <c r="A1374" s="1" t="s">
        <v>303</v>
      </c>
      <c r="B1374" s="1" t="s">
        <v>81</v>
      </c>
      <c r="C1374" s="1" t="s">
        <v>445</v>
      </c>
      <c r="D1374" s="1">
        <v>-3.0000000000000001E-3</v>
      </c>
      <c r="E1374" s="1">
        <v>2.39</v>
      </c>
      <c r="F1374" s="1" t="s">
        <v>684</v>
      </c>
      <c r="G1374" s="1" t="s">
        <v>52</v>
      </c>
      <c r="H1374" s="1" t="s">
        <v>52</v>
      </c>
      <c r="I1374" s="1" t="s">
        <v>52</v>
      </c>
      <c r="J1374" s="1" t="s">
        <v>52</v>
      </c>
      <c r="K1374" s="1" t="s">
        <v>52</v>
      </c>
      <c r="L1374" s="1" t="s">
        <v>52</v>
      </c>
      <c r="M1374" s="1" t="s">
        <v>52</v>
      </c>
      <c r="N1374" s="1" t="s">
        <v>52</v>
      </c>
      <c r="O1374" s="1" t="s">
        <v>52</v>
      </c>
      <c r="P1374" s="1" t="s">
        <v>52</v>
      </c>
      <c r="Q1374" s="1" t="s">
        <v>52</v>
      </c>
      <c r="R1374" s="1" t="s">
        <v>52</v>
      </c>
      <c r="S1374" s="1" t="s">
        <v>52</v>
      </c>
      <c r="T1374" s="1" t="s">
        <v>52</v>
      </c>
      <c r="U1374" s="1" t="s">
        <v>52</v>
      </c>
      <c r="V1374" s="1" t="s">
        <v>52</v>
      </c>
      <c r="W1374" s="1" t="s">
        <v>52</v>
      </c>
      <c r="X1374" s="1" t="s">
        <v>52</v>
      </c>
      <c r="Y1374" s="1" t="s">
        <v>52</v>
      </c>
      <c r="Z1374" s="1" t="s">
        <v>52</v>
      </c>
      <c r="AA1374" s="1" t="s">
        <v>52</v>
      </c>
      <c r="AB1374" s="1" t="s">
        <v>52</v>
      </c>
      <c r="AC1374" s="1" t="s">
        <v>52</v>
      </c>
      <c r="AD1374" s="1">
        <v>21</v>
      </c>
      <c r="AE1374" s="1">
        <v>0</v>
      </c>
      <c r="AF1374" s="1">
        <v>3</v>
      </c>
      <c r="AG1374" s="1">
        <v>4</v>
      </c>
      <c r="AH1374" s="1">
        <v>0.75</v>
      </c>
      <c r="AI1374" s="1">
        <v>-4.43</v>
      </c>
      <c r="AJ1374" s="1">
        <v>2</v>
      </c>
      <c r="AK1374" s="1">
        <v>16</v>
      </c>
      <c r="AL1374" s="1">
        <v>9</v>
      </c>
      <c r="AM1374" s="1">
        <v>11</v>
      </c>
      <c r="AN1374" s="1">
        <v>0</v>
      </c>
      <c r="AO1374" s="1">
        <v>0</v>
      </c>
      <c r="AP1374" s="1">
        <v>336</v>
      </c>
      <c r="AQ1374" s="1">
        <v>2</v>
      </c>
      <c r="AR1374" s="1">
        <v>31</v>
      </c>
      <c r="AS1374" s="1">
        <v>25</v>
      </c>
      <c r="AT1374" s="1">
        <v>251</v>
      </c>
      <c r="AU1374" s="1">
        <v>208</v>
      </c>
      <c r="AV1374" s="1">
        <v>113</v>
      </c>
      <c r="AW1374" s="1">
        <v>6</v>
      </c>
      <c r="AX1374" s="1">
        <v>4</v>
      </c>
      <c r="AY1374" t="str">
        <f t="shared" si="231"/>
        <v>2021_01_IND</v>
      </c>
      <c r="AZ1374" t="str">
        <f t="shared" si="232"/>
        <v>J.Doyle</v>
      </c>
      <c r="BA1374" t="str">
        <f t="shared" si="233"/>
        <v/>
      </c>
      <c r="BB1374" t="str">
        <f t="shared" si="234"/>
        <v>2021_01_IND</v>
      </c>
      <c r="BC1374" t="str">
        <f t="shared" si="235"/>
        <v/>
      </c>
      <c r="BD1374">
        <f>COUNTIFS($BB$1:BB1374,BB1374,$BC$1:BC1374,"ru")</f>
        <v>3</v>
      </c>
      <c r="BE1374" t="str">
        <f t="shared" si="236"/>
        <v>re</v>
      </c>
      <c r="BF1374">
        <f>COUNTIFS($BB$1:BB1374,BB1374,$BE$1:BE1374,"re")</f>
        <v>7</v>
      </c>
      <c r="BG1374" t="str">
        <f t="shared" si="237"/>
        <v>32021_01_IND</v>
      </c>
      <c r="BH1374" t="str">
        <f t="shared" si="238"/>
        <v>re72021_01_IND</v>
      </c>
      <c r="BI1374" t="str">
        <f t="shared" si="239"/>
        <v>2021_01_INDJ.Doyle</v>
      </c>
      <c r="BJ1374" t="str">
        <f t="shared" si="240"/>
        <v>2021_IND_J.Doyle</v>
      </c>
      <c r="BK1374" t="str">
        <f>IF(ISERROR(MATCH(LEFT(C1374,5)&amp;B1374&amp;"_"&amp;A1374,$BK$1:BK1373,0)),LEFT(C1374,5)&amp;B1374&amp;"_"&amp;A1374,"")</f>
        <v/>
      </c>
      <c r="BL1374">
        <f>COUNTIFS($B$1:B1374,B1374)-COUNTIFS($B$1:B1374,B1374,$BK$1:BK1374,"")</f>
        <v>13</v>
      </c>
      <c r="BM1374" t="str">
        <f t="shared" si="241"/>
        <v/>
      </c>
    </row>
    <row r="1375" spans="1:65" x14ac:dyDescent="0.25">
      <c r="A1375" s="1" t="s">
        <v>329</v>
      </c>
      <c r="B1375" s="1" t="s">
        <v>101</v>
      </c>
      <c r="C1375" s="1" t="s">
        <v>453</v>
      </c>
      <c r="D1375" s="1">
        <v>0.56200000000000006</v>
      </c>
      <c r="E1375" s="1">
        <v>5.73</v>
      </c>
      <c r="F1375" s="1" t="s">
        <v>685</v>
      </c>
      <c r="G1375" s="1" t="s">
        <v>52</v>
      </c>
      <c r="H1375" s="1" t="s">
        <v>52</v>
      </c>
      <c r="I1375" s="1" t="s">
        <v>52</v>
      </c>
      <c r="J1375" s="1" t="s">
        <v>52</v>
      </c>
      <c r="K1375" s="1" t="s">
        <v>52</v>
      </c>
      <c r="L1375" s="1" t="s">
        <v>52</v>
      </c>
      <c r="M1375" s="1" t="s">
        <v>52</v>
      </c>
      <c r="N1375" s="1" t="s">
        <v>52</v>
      </c>
      <c r="O1375" s="1" t="s">
        <v>52</v>
      </c>
      <c r="P1375" s="1" t="s">
        <v>52</v>
      </c>
      <c r="Q1375" s="1" t="s">
        <v>52</v>
      </c>
      <c r="R1375" s="1" t="s">
        <v>52</v>
      </c>
      <c r="S1375" s="1" t="s">
        <v>52</v>
      </c>
      <c r="T1375" s="1" t="s">
        <v>52</v>
      </c>
      <c r="U1375" s="1" t="s">
        <v>52</v>
      </c>
      <c r="V1375" s="1" t="s">
        <v>52</v>
      </c>
      <c r="W1375" s="1" t="s">
        <v>52</v>
      </c>
      <c r="X1375" s="1" t="s">
        <v>52</v>
      </c>
      <c r="Y1375" s="1" t="s">
        <v>52</v>
      </c>
      <c r="Z1375" s="1" t="s">
        <v>52</v>
      </c>
      <c r="AA1375" s="1" t="s">
        <v>52</v>
      </c>
      <c r="AB1375" s="1" t="s">
        <v>52</v>
      </c>
      <c r="AC1375" s="1" t="s">
        <v>52</v>
      </c>
      <c r="AD1375" s="1">
        <v>21</v>
      </c>
      <c r="AE1375" s="1">
        <v>2</v>
      </c>
      <c r="AF1375" s="1">
        <v>3</v>
      </c>
      <c r="AG1375" s="1">
        <v>3</v>
      </c>
      <c r="AH1375" s="1">
        <v>1</v>
      </c>
      <c r="AI1375" s="1">
        <v>45.02</v>
      </c>
      <c r="AJ1375" s="1">
        <v>3</v>
      </c>
      <c r="AK1375" s="1">
        <v>4</v>
      </c>
      <c r="AL1375" s="1">
        <v>17</v>
      </c>
      <c r="AM1375" s="1">
        <v>9</v>
      </c>
      <c r="AN1375" s="1">
        <v>0</v>
      </c>
      <c r="AO1375" s="1">
        <v>0</v>
      </c>
      <c r="AP1375" s="1">
        <v>322</v>
      </c>
      <c r="AQ1375" s="1">
        <v>5</v>
      </c>
      <c r="AR1375" s="1">
        <v>39</v>
      </c>
      <c r="AS1375" s="1">
        <v>15</v>
      </c>
      <c r="AT1375" s="1">
        <v>151</v>
      </c>
      <c r="AU1375" s="1">
        <v>152</v>
      </c>
      <c r="AV1375" s="1">
        <v>171</v>
      </c>
      <c r="AW1375" s="1">
        <v>7</v>
      </c>
      <c r="AX1375" s="1">
        <v>3</v>
      </c>
      <c r="AY1375" t="str">
        <f t="shared" si="231"/>
        <v>2021_01_NO</v>
      </c>
      <c r="AZ1375" t="str">
        <f t="shared" si="232"/>
        <v>J.Johnson</v>
      </c>
      <c r="BA1375" t="str">
        <f t="shared" si="233"/>
        <v/>
      </c>
      <c r="BB1375" t="str">
        <f t="shared" si="234"/>
        <v>2021_01_NO</v>
      </c>
      <c r="BC1375" t="str">
        <f t="shared" si="235"/>
        <v/>
      </c>
      <c r="BD1375">
        <f>COUNTIFS($BB$1:BB1375,BB1375,$BC$1:BC1375,"ru")</f>
        <v>4</v>
      </c>
      <c r="BE1375" t="str">
        <f t="shared" si="236"/>
        <v>re</v>
      </c>
      <c r="BF1375">
        <f>COUNTIFS($BB$1:BB1375,BB1375,$BE$1:BE1375,"re")</f>
        <v>4</v>
      </c>
      <c r="BG1375" t="str">
        <f t="shared" si="237"/>
        <v>42021_01_NO</v>
      </c>
      <c r="BH1375" t="str">
        <f t="shared" si="238"/>
        <v>re42021_01_NO</v>
      </c>
      <c r="BI1375" t="str">
        <f t="shared" si="239"/>
        <v>2021_01_NOJ.Johnson</v>
      </c>
      <c r="BJ1375" t="str">
        <f t="shared" si="240"/>
        <v>2021_NO_J.Johnson</v>
      </c>
      <c r="BK1375" t="str">
        <f>IF(ISERROR(MATCH(LEFT(C1375,5)&amp;B1375&amp;"_"&amp;A1375,$BK$1:BK1374,0)),LEFT(C1375,5)&amp;B1375&amp;"_"&amp;A1375,"")</f>
        <v/>
      </c>
      <c r="BL1375">
        <f>COUNTIFS($B$1:B1375,B1375)-COUNTIFS($B$1:B1375,B1375,$BK$1:BK1375,"")</f>
        <v>13</v>
      </c>
      <c r="BM1375" t="str">
        <f t="shared" si="241"/>
        <v/>
      </c>
    </row>
    <row r="1376" spans="1:65" x14ac:dyDescent="0.25">
      <c r="A1376" s="1" t="s">
        <v>701</v>
      </c>
      <c r="B1376" s="1" t="s">
        <v>85</v>
      </c>
      <c r="C1376" s="1" t="s">
        <v>835</v>
      </c>
      <c r="D1376" s="1">
        <v>6.0999999999999999E-2</v>
      </c>
      <c r="E1376" s="1">
        <v>0.86</v>
      </c>
      <c r="F1376" s="1" t="s">
        <v>1092</v>
      </c>
      <c r="G1376" s="1" t="s">
        <v>52</v>
      </c>
      <c r="H1376" s="1" t="s">
        <v>52</v>
      </c>
      <c r="I1376" s="1" t="s">
        <v>52</v>
      </c>
      <c r="J1376" s="1" t="s">
        <v>52</v>
      </c>
      <c r="K1376" s="1" t="s">
        <v>52</v>
      </c>
      <c r="L1376" s="1" t="s">
        <v>52</v>
      </c>
      <c r="M1376" s="1" t="s">
        <v>52</v>
      </c>
      <c r="N1376" s="1" t="s">
        <v>52</v>
      </c>
      <c r="O1376" s="1" t="s">
        <v>52</v>
      </c>
      <c r="P1376" s="1" t="s">
        <v>52</v>
      </c>
      <c r="Q1376" s="1" t="s">
        <v>52</v>
      </c>
      <c r="R1376" s="1" t="s">
        <v>52</v>
      </c>
      <c r="S1376" s="1" t="s">
        <v>52</v>
      </c>
      <c r="T1376" s="1" t="s">
        <v>52</v>
      </c>
      <c r="U1376" s="1" t="s">
        <v>52</v>
      </c>
      <c r="V1376" s="1" t="s">
        <v>52</v>
      </c>
      <c r="W1376" s="1" t="s">
        <v>52</v>
      </c>
      <c r="X1376" s="1" t="s">
        <v>52</v>
      </c>
      <c r="Y1376" s="1" t="s">
        <v>52</v>
      </c>
      <c r="Z1376" s="1" t="s">
        <v>52</v>
      </c>
      <c r="AA1376" s="1" t="s">
        <v>52</v>
      </c>
      <c r="AB1376" s="1" t="s">
        <v>52</v>
      </c>
      <c r="AC1376" s="1" t="s">
        <v>52</v>
      </c>
      <c r="AD1376" s="1">
        <v>21</v>
      </c>
      <c r="AE1376" s="1">
        <v>0</v>
      </c>
      <c r="AF1376" s="1">
        <v>2</v>
      </c>
      <c r="AG1376" s="1">
        <v>2</v>
      </c>
      <c r="AH1376" s="1">
        <v>1</v>
      </c>
      <c r="AI1376" s="1">
        <v>27.53</v>
      </c>
      <c r="AJ1376" s="1">
        <v>1</v>
      </c>
      <c r="AK1376" s="1">
        <v>8</v>
      </c>
      <c r="AL1376" s="1">
        <v>13</v>
      </c>
      <c r="AM1376" s="1">
        <v>7</v>
      </c>
      <c r="AN1376" s="1">
        <v>0</v>
      </c>
      <c r="AO1376" s="1">
        <v>0</v>
      </c>
      <c r="AP1376" s="1">
        <v>410</v>
      </c>
      <c r="AQ1376" s="1">
        <v>1</v>
      </c>
      <c r="AR1376" s="1">
        <v>20</v>
      </c>
      <c r="AS1376" s="1">
        <v>31</v>
      </c>
      <c r="AT1376" s="1">
        <v>338</v>
      </c>
      <c r="AU1376" s="1">
        <v>254</v>
      </c>
      <c r="AV1376" s="1">
        <v>95</v>
      </c>
      <c r="AW1376" s="1">
        <v>3</v>
      </c>
      <c r="AX1376" s="1">
        <v>1</v>
      </c>
      <c r="AY1376" t="str">
        <f t="shared" si="231"/>
        <v>2021_02_LAC</v>
      </c>
      <c r="AZ1376" t="str">
        <f t="shared" si="232"/>
        <v>J.Palmer</v>
      </c>
      <c r="BA1376" t="str">
        <f t="shared" si="233"/>
        <v/>
      </c>
      <c r="BB1376" t="str">
        <f t="shared" si="234"/>
        <v>2021_02_LAC</v>
      </c>
      <c r="BC1376" t="str">
        <f t="shared" si="235"/>
        <v/>
      </c>
      <c r="BD1376">
        <f>COUNTIFS($BB$1:BB1376,BB1376,$BC$1:BC1376,"ru")</f>
        <v>5</v>
      </c>
      <c r="BE1376" t="str">
        <f t="shared" si="236"/>
        <v>re</v>
      </c>
      <c r="BF1376">
        <f>COUNTIFS($BB$1:BB1376,BB1376,$BE$1:BE1376,"re")</f>
        <v>8</v>
      </c>
      <c r="BG1376" t="str">
        <f t="shared" si="237"/>
        <v>52021_02_LAC</v>
      </c>
      <c r="BH1376" t="str">
        <f t="shared" si="238"/>
        <v>re82021_02_LAC</v>
      </c>
      <c r="BI1376" t="str">
        <f t="shared" si="239"/>
        <v>2021_02_LACJ.Palmer</v>
      </c>
      <c r="BJ1376" t="str">
        <f t="shared" si="240"/>
        <v>2021_LAC_J.Palmer</v>
      </c>
      <c r="BK1376" t="str">
        <f>IF(ISERROR(MATCH(LEFT(C1376,5)&amp;B1376&amp;"_"&amp;A1376,$BK$1:BK1375,0)),LEFT(C1376,5)&amp;B1376&amp;"_"&amp;A1376,"")</f>
        <v>2021_LAC_J.Palmer</v>
      </c>
      <c r="BL1376">
        <f>COUNTIFS($B$1:B1376,B1376)-COUNTIFS($B$1:B1376,B1376,$BK$1:BK1376,"")</f>
        <v>15</v>
      </c>
      <c r="BM1376" t="str">
        <f t="shared" si="241"/>
        <v>2021_LAC15</v>
      </c>
    </row>
    <row r="1377" spans="1:65" x14ac:dyDescent="0.25">
      <c r="A1377" s="1" t="s">
        <v>1165</v>
      </c>
      <c r="B1377" s="1" t="s">
        <v>91</v>
      </c>
      <c r="C1377" s="1" t="s">
        <v>2430</v>
      </c>
      <c r="D1377" s="1">
        <v>0.03</v>
      </c>
      <c r="E1377" s="1">
        <v>0.5</v>
      </c>
      <c r="F1377" s="1" t="s">
        <v>2645</v>
      </c>
      <c r="G1377" s="1" t="s">
        <v>52</v>
      </c>
      <c r="H1377" s="1" t="s">
        <v>52</v>
      </c>
      <c r="I1377" s="1" t="s">
        <v>52</v>
      </c>
      <c r="J1377" s="1" t="s">
        <v>52</v>
      </c>
      <c r="K1377" s="1" t="s">
        <v>52</v>
      </c>
      <c r="L1377" s="1" t="s">
        <v>52</v>
      </c>
      <c r="M1377" s="1" t="s">
        <v>52</v>
      </c>
      <c r="N1377" s="1" t="s">
        <v>52</v>
      </c>
      <c r="O1377" s="1" t="s">
        <v>52</v>
      </c>
      <c r="P1377" s="1" t="s">
        <v>52</v>
      </c>
      <c r="Q1377" s="1" t="s">
        <v>52</v>
      </c>
      <c r="R1377" s="1" t="s">
        <v>52</v>
      </c>
      <c r="S1377" s="1" t="s">
        <v>52</v>
      </c>
      <c r="T1377" s="1" t="s">
        <v>52</v>
      </c>
      <c r="U1377" s="1" t="s">
        <v>52</v>
      </c>
      <c r="V1377" s="1" t="s">
        <v>52</v>
      </c>
      <c r="W1377" s="1" t="s">
        <v>52</v>
      </c>
      <c r="X1377" s="1" t="s">
        <v>52</v>
      </c>
      <c r="Y1377" s="1" t="s">
        <v>52</v>
      </c>
      <c r="Z1377" s="1" t="s">
        <v>52</v>
      </c>
      <c r="AA1377" s="1" t="s">
        <v>52</v>
      </c>
      <c r="AB1377" s="1" t="s">
        <v>52</v>
      </c>
      <c r="AC1377" s="1" t="s">
        <v>52</v>
      </c>
      <c r="AD1377" s="1">
        <v>21</v>
      </c>
      <c r="AE1377" s="1">
        <v>0</v>
      </c>
      <c r="AF1377" s="1">
        <v>1</v>
      </c>
      <c r="AG1377" s="1">
        <v>1</v>
      </c>
      <c r="AH1377" s="1">
        <v>1</v>
      </c>
      <c r="AI1377" s="1">
        <v>37.159999999999997</v>
      </c>
      <c r="AJ1377" s="1">
        <v>1</v>
      </c>
      <c r="AK1377" s="1">
        <v>13</v>
      </c>
      <c r="AL1377" s="1">
        <v>8</v>
      </c>
      <c r="AM1377" s="1">
        <v>1</v>
      </c>
      <c r="AN1377" s="1">
        <v>0</v>
      </c>
      <c r="AO1377" s="1">
        <v>0</v>
      </c>
      <c r="AP1377" s="1">
        <v>396</v>
      </c>
      <c r="AQ1377" s="1">
        <v>2</v>
      </c>
      <c r="AR1377" s="1">
        <v>19</v>
      </c>
      <c r="AS1377" s="1">
        <v>25</v>
      </c>
      <c r="AT1377" s="1">
        <v>319</v>
      </c>
      <c r="AU1377" s="1">
        <v>306</v>
      </c>
      <c r="AV1377" s="1">
        <v>84</v>
      </c>
      <c r="AW1377" s="1">
        <v>3</v>
      </c>
      <c r="AX1377" s="1">
        <v>2</v>
      </c>
      <c r="AY1377" t="str">
        <f t="shared" si="231"/>
        <v>2021_06_JAX</v>
      </c>
      <c r="AZ1377" t="str">
        <f t="shared" si="232"/>
        <v>L.Farrell</v>
      </c>
      <c r="BA1377" t="str">
        <f t="shared" si="233"/>
        <v/>
      </c>
      <c r="BB1377" t="str">
        <f t="shared" si="234"/>
        <v>2021_06_JAX</v>
      </c>
      <c r="BC1377" t="str">
        <f t="shared" si="235"/>
        <v/>
      </c>
      <c r="BD1377">
        <f>COUNTIFS($BB$1:BB1377,BB1377,$BC$1:BC1377,"ru")</f>
        <v>2</v>
      </c>
      <c r="BE1377" t="str">
        <f t="shared" si="236"/>
        <v>re</v>
      </c>
      <c r="BF1377">
        <f>COUNTIFS($BB$1:BB1377,BB1377,$BE$1:BE1377,"re")</f>
        <v>6</v>
      </c>
      <c r="BG1377" t="str">
        <f t="shared" si="237"/>
        <v>22021_06_JAX</v>
      </c>
      <c r="BH1377" t="str">
        <f t="shared" si="238"/>
        <v>re62021_06_JAX</v>
      </c>
      <c r="BI1377" t="str">
        <f t="shared" si="239"/>
        <v>2021_06_JAXL.Farrell</v>
      </c>
      <c r="BJ1377" t="str">
        <f t="shared" si="240"/>
        <v>2021_JAX_L.Farrell</v>
      </c>
      <c r="BK1377" t="str">
        <f>IF(ISERROR(MATCH(LEFT(C1377,5)&amp;B1377&amp;"_"&amp;A1377,$BK$1:BK1376,0)),LEFT(C1377,5)&amp;B1377&amp;"_"&amp;A1377,"")</f>
        <v>2021_JAX_L.Farrell</v>
      </c>
      <c r="BL1377">
        <f>COUNTIFS($B$1:B1377,B1377)-COUNTIFS($B$1:B1377,B1377,$BK$1:BK1377,"")</f>
        <v>13</v>
      </c>
      <c r="BM1377" t="str">
        <f t="shared" si="241"/>
        <v>2021_JAX13</v>
      </c>
    </row>
    <row r="1378" spans="1:65" x14ac:dyDescent="0.25">
      <c r="A1378" s="1" t="s">
        <v>216</v>
      </c>
      <c r="B1378" s="1" t="s">
        <v>69</v>
      </c>
      <c r="C1378" s="1" t="s">
        <v>859</v>
      </c>
      <c r="D1378" s="1">
        <v>-1.7999999999999999E-2</v>
      </c>
      <c r="E1378" s="1">
        <v>0.27</v>
      </c>
      <c r="F1378" s="1" t="s">
        <v>1093</v>
      </c>
      <c r="G1378" s="1" t="s">
        <v>52</v>
      </c>
      <c r="H1378" s="1" t="s">
        <v>52</v>
      </c>
      <c r="I1378" s="1" t="s">
        <v>52</v>
      </c>
      <c r="J1378" s="1" t="s">
        <v>52</v>
      </c>
      <c r="K1378" s="1" t="s">
        <v>52</v>
      </c>
      <c r="L1378" s="1" t="s">
        <v>52</v>
      </c>
      <c r="M1378" s="1" t="s">
        <v>52</v>
      </c>
      <c r="N1378" s="1" t="s">
        <v>52</v>
      </c>
      <c r="O1378" s="1" t="s">
        <v>52</v>
      </c>
      <c r="P1378" s="1" t="s">
        <v>52</v>
      </c>
      <c r="Q1378" s="1" t="s">
        <v>52</v>
      </c>
      <c r="R1378" s="1" t="s">
        <v>52</v>
      </c>
      <c r="S1378" s="1" t="s">
        <v>52</v>
      </c>
      <c r="T1378" s="1" t="s">
        <v>52</v>
      </c>
      <c r="U1378" s="1" t="s">
        <v>52</v>
      </c>
      <c r="V1378" s="1" t="s">
        <v>52</v>
      </c>
      <c r="W1378" s="1" t="s">
        <v>52</v>
      </c>
      <c r="X1378" s="1" t="s">
        <v>52</v>
      </c>
      <c r="Y1378" s="1" t="s">
        <v>52</v>
      </c>
      <c r="Z1378" s="1" t="s">
        <v>52</v>
      </c>
      <c r="AA1378" s="1" t="s">
        <v>52</v>
      </c>
      <c r="AB1378" s="1" t="s">
        <v>52</v>
      </c>
      <c r="AC1378" s="1" t="s">
        <v>52</v>
      </c>
      <c r="AD1378" s="1">
        <v>21</v>
      </c>
      <c r="AE1378" s="1">
        <v>0</v>
      </c>
      <c r="AF1378" s="1">
        <v>3</v>
      </c>
      <c r="AG1378" s="1">
        <v>3</v>
      </c>
      <c r="AH1378" s="1">
        <v>1</v>
      </c>
      <c r="AI1378" s="1">
        <v>33.35</v>
      </c>
      <c r="AJ1378" s="1">
        <v>1</v>
      </c>
      <c r="AK1378" s="1">
        <v>19</v>
      </c>
      <c r="AL1378" s="1">
        <v>2</v>
      </c>
      <c r="AM1378" s="1">
        <v>7</v>
      </c>
      <c r="AN1378" s="1">
        <v>0</v>
      </c>
      <c r="AO1378" s="1">
        <v>0</v>
      </c>
      <c r="AP1378" s="1">
        <v>260</v>
      </c>
      <c r="AQ1378" s="1">
        <v>2</v>
      </c>
      <c r="AR1378" s="1">
        <v>24</v>
      </c>
      <c r="AS1378" s="1">
        <v>22</v>
      </c>
      <c r="AT1378" s="1">
        <v>186</v>
      </c>
      <c r="AU1378" s="1">
        <v>140</v>
      </c>
      <c r="AV1378" s="1">
        <v>101</v>
      </c>
      <c r="AW1378" s="1">
        <v>7</v>
      </c>
      <c r="AX1378" s="1">
        <v>4</v>
      </c>
      <c r="AY1378" t="str">
        <f t="shared" si="231"/>
        <v>2021_02_NE</v>
      </c>
      <c r="AZ1378" t="str">
        <f t="shared" si="232"/>
        <v>N.Agholor</v>
      </c>
      <c r="BA1378" t="str">
        <f t="shared" si="233"/>
        <v/>
      </c>
      <c r="BB1378" t="str">
        <f t="shared" si="234"/>
        <v>2021_02_NE</v>
      </c>
      <c r="BC1378" t="str">
        <f t="shared" si="235"/>
        <v/>
      </c>
      <c r="BD1378">
        <f>COUNTIFS($BB$1:BB1378,BB1378,$BC$1:BC1378,"ru")</f>
        <v>4</v>
      </c>
      <c r="BE1378" t="str">
        <f t="shared" si="236"/>
        <v>re</v>
      </c>
      <c r="BF1378">
        <f>COUNTIFS($BB$1:BB1378,BB1378,$BE$1:BE1378,"re")</f>
        <v>7</v>
      </c>
      <c r="BG1378" t="str">
        <f t="shared" si="237"/>
        <v>42021_02_NE</v>
      </c>
      <c r="BH1378" t="str">
        <f t="shared" si="238"/>
        <v>re72021_02_NE</v>
      </c>
      <c r="BI1378" t="str">
        <f t="shared" si="239"/>
        <v>2021_02_NEN.Agholor</v>
      </c>
      <c r="BJ1378" t="str">
        <f t="shared" si="240"/>
        <v>2021_NE_N.Agholor</v>
      </c>
      <c r="BK1378" t="str">
        <f>IF(ISERROR(MATCH(LEFT(C1378,5)&amp;B1378&amp;"_"&amp;A1378,$BK$1:BK1377,0)),LEFT(C1378,5)&amp;B1378&amp;"_"&amp;A1378,"")</f>
        <v/>
      </c>
      <c r="BL1378">
        <f>COUNTIFS($B$1:B1378,B1378)-COUNTIFS($B$1:B1378,B1378,$BK$1:BK1378,"")</f>
        <v>11</v>
      </c>
      <c r="BM1378" t="str">
        <f t="shared" si="241"/>
        <v/>
      </c>
    </row>
    <row r="1379" spans="1:65" x14ac:dyDescent="0.25">
      <c r="A1379" s="1" t="s">
        <v>1094</v>
      </c>
      <c r="B1379" s="1" t="s">
        <v>68</v>
      </c>
      <c r="C1379" s="1" t="s">
        <v>843</v>
      </c>
      <c r="D1379" s="1">
        <v>3.5000000000000003E-2</v>
      </c>
      <c r="E1379" s="1">
        <v>0.18</v>
      </c>
      <c r="F1379" s="1" t="s">
        <v>1095</v>
      </c>
      <c r="G1379" s="1" t="s">
        <v>52</v>
      </c>
      <c r="H1379" s="1" t="s">
        <v>52</v>
      </c>
      <c r="I1379" s="1" t="s">
        <v>52</v>
      </c>
      <c r="J1379" s="1" t="s">
        <v>52</v>
      </c>
      <c r="K1379" s="1" t="s">
        <v>52</v>
      </c>
      <c r="L1379" s="1" t="s">
        <v>52</v>
      </c>
      <c r="M1379" s="1" t="s">
        <v>52</v>
      </c>
      <c r="N1379" s="1" t="s">
        <v>52</v>
      </c>
      <c r="O1379" s="1" t="s">
        <v>52</v>
      </c>
      <c r="P1379" s="1" t="s">
        <v>52</v>
      </c>
      <c r="Q1379" s="1" t="s">
        <v>52</v>
      </c>
      <c r="R1379" s="1" t="s">
        <v>52</v>
      </c>
      <c r="S1379" s="1" t="s">
        <v>52</v>
      </c>
      <c r="T1379" s="1" t="s">
        <v>52</v>
      </c>
      <c r="U1379" s="1" t="s">
        <v>52</v>
      </c>
      <c r="V1379" s="1" t="s">
        <v>52</v>
      </c>
      <c r="W1379" s="1" t="s">
        <v>52</v>
      </c>
      <c r="X1379" s="1" t="s">
        <v>52</v>
      </c>
      <c r="Y1379" s="1" t="s">
        <v>52</v>
      </c>
      <c r="Z1379" s="1" t="s">
        <v>52</v>
      </c>
      <c r="AA1379" s="1" t="s">
        <v>52</v>
      </c>
      <c r="AB1379" s="1" t="s">
        <v>52</v>
      </c>
      <c r="AC1379" s="1" t="s">
        <v>52</v>
      </c>
      <c r="AD1379" s="1">
        <v>21</v>
      </c>
      <c r="AE1379" s="1">
        <v>0</v>
      </c>
      <c r="AF1379" s="1">
        <v>1</v>
      </c>
      <c r="AG1379" s="1">
        <v>1</v>
      </c>
      <c r="AH1379" s="1">
        <v>1</v>
      </c>
      <c r="AI1379" s="1">
        <v>35.67</v>
      </c>
      <c r="AJ1379" s="1">
        <v>1</v>
      </c>
      <c r="AK1379" s="1">
        <v>19</v>
      </c>
      <c r="AL1379" s="1">
        <v>2</v>
      </c>
      <c r="AM1379" s="1">
        <v>3</v>
      </c>
      <c r="AN1379" s="1">
        <v>0</v>
      </c>
      <c r="AO1379" s="1">
        <v>0</v>
      </c>
      <c r="AP1379" s="1">
        <v>341</v>
      </c>
      <c r="AQ1379" s="1">
        <v>5</v>
      </c>
      <c r="AR1379" s="1">
        <v>21</v>
      </c>
      <c r="AS1379" s="1">
        <v>24</v>
      </c>
      <c r="AT1379" s="1">
        <v>276</v>
      </c>
      <c r="AU1379" s="1">
        <v>347</v>
      </c>
      <c r="AV1379" s="1">
        <v>82</v>
      </c>
      <c r="AW1379" s="1">
        <v>4</v>
      </c>
      <c r="AX1379" s="1">
        <v>2</v>
      </c>
      <c r="AY1379" t="str">
        <f t="shared" si="231"/>
        <v>2021_02_TB</v>
      </c>
      <c r="AZ1379" t="str">
        <f t="shared" si="232"/>
        <v>O.Howard</v>
      </c>
      <c r="BA1379" t="str">
        <f t="shared" si="233"/>
        <v/>
      </c>
      <c r="BB1379" t="str">
        <f t="shared" si="234"/>
        <v>2021_02_TB</v>
      </c>
      <c r="BC1379" t="str">
        <f t="shared" si="235"/>
        <v/>
      </c>
      <c r="BD1379">
        <f>COUNTIFS($BB$1:BB1379,BB1379,$BC$1:BC1379,"ru")</f>
        <v>2</v>
      </c>
      <c r="BE1379" t="str">
        <f t="shared" si="236"/>
        <v>re</v>
      </c>
      <c r="BF1379">
        <f>COUNTIFS($BB$1:BB1379,BB1379,$BE$1:BE1379,"re")</f>
        <v>6</v>
      </c>
      <c r="BG1379" t="str">
        <f t="shared" si="237"/>
        <v>22021_02_TB</v>
      </c>
      <c r="BH1379" t="str">
        <f t="shared" si="238"/>
        <v>re62021_02_TB</v>
      </c>
      <c r="BI1379" t="str">
        <f t="shared" si="239"/>
        <v>2021_02_TBO.Howard</v>
      </c>
      <c r="BJ1379" t="str">
        <f t="shared" si="240"/>
        <v>2021_TB_O.Howard</v>
      </c>
      <c r="BK1379" t="str">
        <f>IF(ISERROR(MATCH(LEFT(C1379,5)&amp;B1379&amp;"_"&amp;A1379,$BK$1:BK1378,0)),LEFT(C1379,5)&amp;B1379&amp;"_"&amp;A1379,"")</f>
        <v/>
      </c>
      <c r="BL1379">
        <f>COUNTIFS($B$1:B1379,B1379)-COUNTIFS($B$1:B1379,B1379,$BK$1:BK1379,"")</f>
        <v>12</v>
      </c>
      <c r="BM1379" t="str">
        <f t="shared" si="241"/>
        <v/>
      </c>
    </row>
    <row r="1380" spans="1:65" x14ac:dyDescent="0.25">
      <c r="A1380" s="1" t="s">
        <v>1904</v>
      </c>
      <c r="B1380" s="1" t="s">
        <v>95</v>
      </c>
      <c r="C1380" s="1" t="s">
        <v>1678</v>
      </c>
      <c r="D1380" s="1">
        <v>0</v>
      </c>
      <c r="E1380" s="1">
        <v>0</v>
      </c>
      <c r="F1380" s="1" t="s">
        <v>1905</v>
      </c>
      <c r="G1380" s="1" t="s">
        <v>52</v>
      </c>
      <c r="H1380" s="1" t="s">
        <v>52</v>
      </c>
      <c r="I1380" s="1" t="s">
        <v>52</v>
      </c>
      <c r="J1380" s="1" t="s">
        <v>52</v>
      </c>
      <c r="K1380" s="1" t="s">
        <v>52</v>
      </c>
      <c r="L1380" s="1" t="s">
        <v>52</v>
      </c>
      <c r="M1380" s="1" t="s">
        <v>52</v>
      </c>
      <c r="N1380" s="1" t="s">
        <v>52</v>
      </c>
      <c r="O1380" s="1" t="s">
        <v>52</v>
      </c>
      <c r="P1380" s="1" t="s">
        <v>52</v>
      </c>
      <c r="Q1380" s="1" t="s">
        <v>52</v>
      </c>
      <c r="R1380" s="1" t="s">
        <v>52</v>
      </c>
      <c r="S1380" s="1" t="s">
        <v>52</v>
      </c>
      <c r="T1380" s="1" t="s">
        <v>52</v>
      </c>
      <c r="U1380" s="1" t="s">
        <v>52</v>
      </c>
      <c r="V1380" s="1" t="s">
        <v>52</v>
      </c>
      <c r="W1380" s="1" t="s">
        <v>52</v>
      </c>
      <c r="X1380" s="1" t="s">
        <v>52</v>
      </c>
      <c r="Y1380" s="1" t="s">
        <v>52</v>
      </c>
      <c r="Z1380" s="1" t="s">
        <v>52</v>
      </c>
      <c r="AA1380" s="1" t="s">
        <v>52</v>
      </c>
      <c r="AB1380" s="1" t="s">
        <v>52</v>
      </c>
      <c r="AC1380" s="1" t="s">
        <v>52</v>
      </c>
      <c r="AD1380" s="1">
        <v>21</v>
      </c>
      <c r="AE1380" s="1">
        <v>1</v>
      </c>
      <c r="AF1380" s="1">
        <v>1</v>
      </c>
      <c r="AG1380" s="1">
        <v>1</v>
      </c>
      <c r="AH1380" s="1">
        <v>1</v>
      </c>
      <c r="AI1380" s="1">
        <v>72.489999999999995</v>
      </c>
      <c r="AJ1380" s="1">
        <v>1</v>
      </c>
      <c r="AK1380" s="1">
        <v>21</v>
      </c>
      <c r="AL1380" s="1">
        <v>0</v>
      </c>
      <c r="AM1380" s="1">
        <v>0</v>
      </c>
      <c r="AN1380" s="1">
        <v>0</v>
      </c>
      <c r="AO1380" s="1">
        <v>0</v>
      </c>
      <c r="AP1380" s="1">
        <v>459</v>
      </c>
      <c r="AQ1380" s="1">
        <v>3</v>
      </c>
      <c r="AR1380" s="1">
        <v>30</v>
      </c>
      <c r="AS1380" s="1">
        <v>23</v>
      </c>
      <c r="AT1380" s="1">
        <v>322</v>
      </c>
      <c r="AU1380" s="1">
        <v>352</v>
      </c>
      <c r="AV1380" s="1">
        <v>143</v>
      </c>
      <c r="AW1380" s="1">
        <v>1</v>
      </c>
      <c r="AX1380" s="1">
        <v>1</v>
      </c>
      <c r="AY1380" t="str">
        <f t="shared" si="231"/>
        <v>2021_04_SF</v>
      </c>
      <c r="AZ1380" t="str">
        <f t="shared" si="232"/>
        <v>R.Dwelley</v>
      </c>
      <c r="BA1380" t="str">
        <f t="shared" si="233"/>
        <v/>
      </c>
      <c r="BB1380" t="str">
        <f t="shared" si="234"/>
        <v>2021_04_SF</v>
      </c>
      <c r="BC1380" t="str">
        <f t="shared" si="235"/>
        <v/>
      </c>
      <c r="BD1380">
        <f>COUNTIFS($BB$1:BB1380,BB1380,$BC$1:BC1380,"ru")</f>
        <v>4</v>
      </c>
      <c r="BE1380" t="str">
        <f t="shared" si="236"/>
        <v>re</v>
      </c>
      <c r="BF1380">
        <f>COUNTIFS($BB$1:BB1380,BB1380,$BE$1:BE1380,"re")</f>
        <v>5</v>
      </c>
      <c r="BG1380" t="str">
        <f t="shared" si="237"/>
        <v>42021_04_SF</v>
      </c>
      <c r="BH1380" t="str">
        <f t="shared" si="238"/>
        <v>re52021_04_SF</v>
      </c>
      <c r="BI1380" t="str">
        <f t="shared" si="239"/>
        <v>2021_04_SFR.Dwelley</v>
      </c>
      <c r="BJ1380" t="str">
        <f t="shared" si="240"/>
        <v>2021_SF_R.Dwelley</v>
      </c>
      <c r="BK1380" t="str">
        <f>IF(ISERROR(MATCH(LEFT(C1380,5)&amp;B1380&amp;"_"&amp;A1380,$BK$1:BK1379,0)),LEFT(C1380,5)&amp;B1380&amp;"_"&amp;A1380,"")</f>
        <v/>
      </c>
      <c r="BL1380">
        <f>COUNTIFS($B$1:B1380,B1380)-COUNTIFS($B$1:B1380,B1380,$BK$1:BK1380,"")</f>
        <v>16</v>
      </c>
      <c r="BM1380" t="str">
        <f t="shared" si="241"/>
        <v/>
      </c>
    </row>
    <row r="1381" spans="1:65" x14ac:dyDescent="0.25">
      <c r="A1381" s="1" t="s">
        <v>1500</v>
      </c>
      <c r="B1381" s="1" t="s">
        <v>80</v>
      </c>
      <c r="C1381" s="1" t="s">
        <v>1249</v>
      </c>
      <c r="D1381" s="1">
        <v>1.2999999999999999E-2</v>
      </c>
      <c r="E1381" s="1">
        <v>1.61</v>
      </c>
      <c r="F1381" s="1" t="s">
        <v>1501</v>
      </c>
      <c r="G1381" s="1" t="s">
        <v>52</v>
      </c>
      <c r="H1381" s="1" t="s">
        <v>52</v>
      </c>
      <c r="I1381" s="1" t="s">
        <v>52</v>
      </c>
      <c r="J1381" s="1" t="s">
        <v>52</v>
      </c>
      <c r="K1381" s="1" t="s">
        <v>52</v>
      </c>
      <c r="L1381" s="1" t="s">
        <v>52</v>
      </c>
      <c r="M1381" s="1" t="s">
        <v>52</v>
      </c>
      <c r="N1381" s="1" t="s">
        <v>52</v>
      </c>
      <c r="O1381" s="1" t="s">
        <v>52</v>
      </c>
      <c r="P1381" s="1" t="s">
        <v>52</v>
      </c>
      <c r="Q1381" s="1" t="s">
        <v>52</v>
      </c>
      <c r="R1381" s="1" t="s">
        <v>52</v>
      </c>
      <c r="S1381" s="1" t="s">
        <v>52</v>
      </c>
      <c r="T1381" s="1" t="s">
        <v>52</v>
      </c>
      <c r="U1381" s="1" t="s">
        <v>52</v>
      </c>
      <c r="V1381" s="1" t="s">
        <v>52</v>
      </c>
      <c r="W1381" s="1" t="s">
        <v>52</v>
      </c>
      <c r="X1381" s="1" t="s">
        <v>52</v>
      </c>
      <c r="Y1381" s="1" t="s">
        <v>52</v>
      </c>
      <c r="Z1381" s="1" t="s">
        <v>52</v>
      </c>
      <c r="AA1381" s="1" t="s">
        <v>52</v>
      </c>
      <c r="AB1381" s="1" t="s">
        <v>52</v>
      </c>
      <c r="AC1381" s="1" t="s">
        <v>52</v>
      </c>
      <c r="AD1381" s="1">
        <v>20</v>
      </c>
      <c r="AE1381" s="1">
        <v>1</v>
      </c>
      <c r="AF1381" s="1">
        <v>4</v>
      </c>
      <c r="AG1381" s="1">
        <v>6</v>
      </c>
      <c r="AH1381" s="1">
        <v>0.66600000000000004</v>
      </c>
      <c r="AI1381" s="1">
        <v>-7.3</v>
      </c>
      <c r="AJ1381" s="1">
        <v>3</v>
      </c>
      <c r="AK1381" s="1">
        <v>28</v>
      </c>
      <c r="AL1381" s="1">
        <v>5</v>
      </c>
      <c r="AM1381" s="1">
        <v>19</v>
      </c>
      <c r="AN1381" s="1">
        <v>0</v>
      </c>
      <c r="AO1381" s="1">
        <v>0</v>
      </c>
      <c r="AP1381" s="1">
        <v>193</v>
      </c>
      <c r="AQ1381" s="1">
        <v>1</v>
      </c>
      <c r="AR1381" s="1">
        <v>17</v>
      </c>
      <c r="AS1381" s="1">
        <v>19</v>
      </c>
      <c r="AT1381" s="1">
        <v>168</v>
      </c>
      <c r="AU1381" s="1">
        <v>190</v>
      </c>
      <c r="AV1381" s="1">
        <v>42</v>
      </c>
      <c r="AW1381" s="1">
        <v>0</v>
      </c>
      <c r="AX1381" s="1">
        <v>0</v>
      </c>
      <c r="AY1381" t="str">
        <f t="shared" si="231"/>
        <v>2021_03_HOU</v>
      </c>
      <c r="AZ1381" t="str">
        <f t="shared" si="232"/>
        <v>A.Miller</v>
      </c>
      <c r="BA1381" t="str">
        <f t="shared" si="233"/>
        <v/>
      </c>
      <c r="BB1381" t="str">
        <f t="shared" si="234"/>
        <v>2021_03_HOU</v>
      </c>
      <c r="BC1381" t="str">
        <f t="shared" si="235"/>
        <v/>
      </c>
      <c r="BD1381">
        <f>COUNTIFS($BB$1:BB1381,BB1381,$BC$1:BC1381,"ru")</f>
        <v>5</v>
      </c>
      <c r="BE1381" t="str">
        <f t="shared" si="236"/>
        <v>re</v>
      </c>
      <c r="BF1381">
        <f>COUNTIFS($BB$1:BB1381,BB1381,$BE$1:BE1381,"re")</f>
        <v>4</v>
      </c>
      <c r="BG1381" t="str">
        <f t="shared" si="237"/>
        <v>52021_03_HOU</v>
      </c>
      <c r="BH1381" t="str">
        <f t="shared" si="238"/>
        <v>re42021_03_HOU</v>
      </c>
      <c r="BI1381" t="str">
        <f t="shared" si="239"/>
        <v>2021_03_HOUA.Miller</v>
      </c>
      <c r="BJ1381" t="str">
        <f t="shared" si="240"/>
        <v>2021_HOU_A.Miller</v>
      </c>
      <c r="BK1381" t="str">
        <f>IF(ISERROR(MATCH(LEFT(C1381,5)&amp;B1381&amp;"_"&amp;A1381,$BK$1:BK1380,0)),LEFT(C1381,5)&amp;B1381&amp;"_"&amp;A1381,"")</f>
        <v>2021_HOU_A.Miller</v>
      </c>
      <c r="BL1381">
        <f>COUNTIFS($B$1:B1381,B1381)-COUNTIFS($B$1:B1381,B1381,$BK$1:BK1381,"")</f>
        <v>16</v>
      </c>
      <c r="BM1381" t="str">
        <f t="shared" si="241"/>
        <v>2021_HOU16</v>
      </c>
    </row>
    <row r="1382" spans="1:65" x14ac:dyDescent="0.25">
      <c r="A1382" s="1" t="s">
        <v>745</v>
      </c>
      <c r="B1382" s="1" t="s">
        <v>88</v>
      </c>
      <c r="C1382" s="1" t="s">
        <v>867</v>
      </c>
      <c r="D1382" s="1">
        <v>-1E-3</v>
      </c>
      <c r="E1382" s="1">
        <v>3.22</v>
      </c>
      <c r="F1382" s="1" t="s">
        <v>1096</v>
      </c>
      <c r="G1382" s="1" t="s">
        <v>52</v>
      </c>
      <c r="H1382" s="1" t="s">
        <v>52</v>
      </c>
      <c r="I1382" s="1" t="s">
        <v>52</v>
      </c>
      <c r="J1382" s="1" t="s">
        <v>52</v>
      </c>
      <c r="K1382" s="1" t="s">
        <v>52</v>
      </c>
      <c r="L1382" s="1" t="s">
        <v>52</v>
      </c>
      <c r="M1382" s="1" t="s">
        <v>52</v>
      </c>
      <c r="N1382" s="1" t="s">
        <v>52</v>
      </c>
      <c r="O1382" s="1" t="s">
        <v>52</v>
      </c>
      <c r="P1382" s="1" t="s">
        <v>52</v>
      </c>
      <c r="Q1382" s="1" t="s">
        <v>52</v>
      </c>
      <c r="R1382" s="1" t="s">
        <v>52</v>
      </c>
      <c r="S1382" s="1" t="s">
        <v>52</v>
      </c>
      <c r="T1382" s="1" t="s">
        <v>52</v>
      </c>
      <c r="U1382" s="1" t="s">
        <v>52</v>
      </c>
      <c r="V1382" s="1" t="s">
        <v>52</v>
      </c>
      <c r="W1382" s="1" t="s">
        <v>52</v>
      </c>
      <c r="X1382" s="1" t="s">
        <v>52</v>
      </c>
      <c r="Y1382" s="1" t="s">
        <v>52</v>
      </c>
      <c r="Z1382" s="1" t="s">
        <v>52</v>
      </c>
      <c r="AA1382" s="1" t="s">
        <v>52</v>
      </c>
      <c r="AB1382" s="1" t="s">
        <v>52</v>
      </c>
      <c r="AC1382" s="1" t="s">
        <v>52</v>
      </c>
      <c r="AD1382" s="1">
        <v>20</v>
      </c>
      <c r="AE1382" s="1">
        <v>0</v>
      </c>
      <c r="AF1382" s="1">
        <v>4</v>
      </c>
      <c r="AG1382" s="1">
        <v>6</v>
      </c>
      <c r="AH1382" s="1">
        <v>0.66600000000000004</v>
      </c>
      <c r="AI1382" s="1">
        <v>-11.66</v>
      </c>
      <c r="AJ1382" s="1">
        <v>1</v>
      </c>
      <c r="AK1382" s="1">
        <v>20</v>
      </c>
      <c r="AL1382" s="1">
        <v>11</v>
      </c>
      <c r="AM1382" s="1">
        <v>18</v>
      </c>
      <c r="AN1382" s="1">
        <v>0</v>
      </c>
      <c r="AO1382" s="1">
        <v>0</v>
      </c>
      <c r="AP1382" s="1">
        <v>216</v>
      </c>
      <c r="AQ1382" s="1">
        <v>0</v>
      </c>
      <c r="AR1382" s="1">
        <v>20</v>
      </c>
      <c r="AS1382" s="1">
        <v>25</v>
      </c>
      <c r="AT1382" s="1">
        <v>182</v>
      </c>
      <c r="AU1382" s="1">
        <v>206</v>
      </c>
      <c r="AV1382" s="1">
        <v>71</v>
      </c>
      <c r="AW1382" s="1">
        <v>1</v>
      </c>
      <c r="AX1382" s="1">
        <v>0</v>
      </c>
      <c r="AY1382" t="str">
        <f t="shared" si="231"/>
        <v>2021_02_MIA</v>
      </c>
      <c r="AZ1382" t="str">
        <f t="shared" si="232"/>
        <v>A.Wilson</v>
      </c>
      <c r="BA1382" t="str">
        <f t="shared" si="233"/>
        <v/>
      </c>
      <c r="BB1382" t="str">
        <f t="shared" si="234"/>
        <v>2021_02_MIA</v>
      </c>
      <c r="BC1382" t="str">
        <f t="shared" si="235"/>
        <v/>
      </c>
      <c r="BD1382">
        <f>COUNTIFS($BB$1:BB1382,BB1382,$BC$1:BC1382,"ru")</f>
        <v>3</v>
      </c>
      <c r="BE1382" t="str">
        <f t="shared" si="236"/>
        <v>re</v>
      </c>
      <c r="BF1382">
        <f>COUNTIFS($BB$1:BB1382,BB1382,$BE$1:BE1382,"re")</f>
        <v>6</v>
      </c>
      <c r="BG1382" t="str">
        <f t="shared" si="237"/>
        <v>32021_02_MIA</v>
      </c>
      <c r="BH1382" t="str">
        <f t="shared" si="238"/>
        <v>re62021_02_MIA</v>
      </c>
      <c r="BI1382" t="str">
        <f t="shared" si="239"/>
        <v>2021_02_MIAA.Wilson</v>
      </c>
      <c r="BJ1382" t="str">
        <f t="shared" si="240"/>
        <v>2021_MIA_A.Wilson</v>
      </c>
      <c r="BK1382" t="str">
        <f>IF(ISERROR(MATCH(LEFT(C1382,5)&amp;B1382&amp;"_"&amp;A1382,$BK$1:BK1381,0)),LEFT(C1382,5)&amp;B1382&amp;"_"&amp;A1382,"")</f>
        <v>2021_MIA_A.Wilson</v>
      </c>
      <c r="BL1382">
        <f>COUNTIFS($B$1:B1382,B1382)-COUNTIFS($B$1:B1382,B1382,$BK$1:BK1382,"")</f>
        <v>12</v>
      </c>
      <c r="BM1382" t="str">
        <f t="shared" si="241"/>
        <v>2021_MIA12</v>
      </c>
    </row>
    <row r="1383" spans="1:65" x14ac:dyDescent="0.25">
      <c r="A1383" s="1" t="s">
        <v>318</v>
      </c>
      <c r="B1383" s="1" t="s">
        <v>54</v>
      </c>
      <c r="C1383" s="1" t="s">
        <v>832</v>
      </c>
      <c r="D1383" s="1">
        <v>3.6999999999999998E-2</v>
      </c>
      <c r="E1383" s="1">
        <v>2.29</v>
      </c>
      <c r="F1383" s="1" t="s">
        <v>1097</v>
      </c>
      <c r="G1383" s="1" t="s">
        <v>52</v>
      </c>
      <c r="H1383" s="1" t="s">
        <v>52</v>
      </c>
      <c r="I1383" s="1" t="s">
        <v>52</v>
      </c>
      <c r="J1383" s="1" t="s">
        <v>52</v>
      </c>
      <c r="K1383" s="1" t="s">
        <v>52</v>
      </c>
      <c r="L1383" s="1" t="s">
        <v>52</v>
      </c>
      <c r="M1383" s="1" t="s">
        <v>52</v>
      </c>
      <c r="N1383" s="1" t="s">
        <v>52</v>
      </c>
      <c r="O1383" s="1" t="s">
        <v>52</v>
      </c>
      <c r="P1383" s="1" t="s">
        <v>52</v>
      </c>
      <c r="Q1383" s="1" t="s">
        <v>52</v>
      </c>
      <c r="R1383" s="1" t="s">
        <v>52</v>
      </c>
      <c r="S1383" s="1" t="s">
        <v>52</v>
      </c>
      <c r="T1383" s="1" t="s">
        <v>52</v>
      </c>
      <c r="U1383" s="1" t="s">
        <v>52</v>
      </c>
      <c r="V1383" s="1" t="s">
        <v>52</v>
      </c>
      <c r="W1383" s="1" t="s">
        <v>52</v>
      </c>
      <c r="X1383" s="1" t="s">
        <v>52</v>
      </c>
      <c r="Y1383" s="1" t="s">
        <v>52</v>
      </c>
      <c r="Z1383" s="1" t="s">
        <v>52</v>
      </c>
      <c r="AA1383" s="1" t="s">
        <v>52</v>
      </c>
      <c r="AB1383" s="1" t="s">
        <v>52</v>
      </c>
      <c r="AC1383" s="1" t="s">
        <v>52</v>
      </c>
      <c r="AD1383" s="1">
        <v>20</v>
      </c>
      <c r="AE1383" s="1">
        <v>0</v>
      </c>
      <c r="AF1383" s="1">
        <v>1</v>
      </c>
      <c r="AG1383" s="1">
        <v>1</v>
      </c>
      <c r="AH1383" s="1">
        <v>1</v>
      </c>
      <c r="AI1383" s="1">
        <v>17.75</v>
      </c>
      <c r="AJ1383" s="1">
        <v>1</v>
      </c>
      <c r="AK1383" s="1">
        <v>-3</v>
      </c>
      <c r="AL1383" s="1">
        <v>23</v>
      </c>
      <c r="AM1383" s="1">
        <v>9</v>
      </c>
      <c r="AN1383" s="1">
        <v>0</v>
      </c>
      <c r="AO1383" s="1">
        <v>0</v>
      </c>
      <c r="AP1383" s="1">
        <v>405</v>
      </c>
      <c r="AQ1383" s="1">
        <v>4</v>
      </c>
      <c r="AR1383" s="1">
        <v>18</v>
      </c>
      <c r="AS1383" s="1">
        <v>24</v>
      </c>
      <c r="AT1383" s="1">
        <v>343</v>
      </c>
      <c r="AU1383" s="1">
        <v>245</v>
      </c>
      <c r="AV1383" s="1">
        <v>62</v>
      </c>
      <c r="AW1383" s="1">
        <v>2</v>
      </c>
      <c r="AX1383" s="1">
        <v>1</v>
      </c>
      <c r="AY1383" t="str">
        <f t="shared" si="231"/>
        <v>2021_02_KC</v>
      </c>
      <c r="AZ1383" t="str">
        <f t="shared" si="232"/>
        <v>B.Bell</v>
      </c>
      <c r="BA1383" t="str">
        <f t="shared" si="233"/>
        <v/>
      </c>
      <c r="BB1383" t="str">
        <f t="shared" si="234"/>
        <v>2021_02_KC</v>
      </c>
      <c r="BC1383" t="str">
        <f t="shared" si="235"/>
        <v/>
      </c>
      <c r="BD1383">
        <f>COUNTIFS($BB$1:BB1383,BB1383,$BC$1:BC1383,"ru")</f>
        <v>3</v>
      </c>
      <c r="BE1383" t="str">
        <f t="shared" si="236"/>
        <v>re</v>
      </c>
      <c r="BF1383">
        <f>COUNTIFS($BB$1:BB1383,BB1383,$BE$1:BE1383,"re")</f>
        <v>6</v>
      </c>
      <c r="BG1383" t="str">
        <f t="shared" si="237"/>
        <v>32021_02_KC</v>
      </c>
      <c r="BH1383" t="str">
        <f t="shared" si="238"/>
        <v>re62021_02_KC</v>
      </c>
      <c r="BI1383" t="str">
        <f t="shared" si="239"/>
        <v>2021_02_KCB.Bell</v>
      </c>
      <c r="BJ1383" t="str">
        <f t="shared" si="240"/>
        <v>2021_KC_B.Bell</v>
      </c>
      <c r="BK1383" t="str">
        <f>IF(ISERROR(MATCH(LEFT(C1383,5)&amp;B1383&amp;"_"&amp;A1383,$BK$1:BK1382,0)),LEFT(C1383,5)&amp;B1383&amp;"_"&amp;A1383,"")</f>
        <v/>
      </c>
      <c r="BL1383">
        <f>COUNTIFS($B$1:B1383,B1383)-COUNTIFS($B$1:B1383,B1383,$BK$1:BK1383,"")</f>
        <v>12</v>
      </c>
      <c r="BM1383" t="str">
        <f t="shared" si="241"/>
        <v/>
      </c>
    </row>
    <row r="1384" spans="1:65" x14ac:dyDescent="0.25">
      <c r="A1384" s="1" t="s">
        <v>404</v>
      </c>
      <c r="B1384" s="1" t="s">
        <v>51</v>
      </c>
      <c r="C1384" s="1" t="s">
        <v>409</v>
      </c>
      <c r="D1384" s="1">
        <v>5.0000000000000001E-3</v>
      </c>
      <c r="E1384" s="1">
        <v>0.73</v>
      </c>
      <c r="F1384" s="1" t="s">
        <v>686</v>
      </c>
      <c r="G1384" s="1" t="s">
        <v>52</v>
      </c>
      <c r="H1384" s="1" t="s">
        <v>52</v>
      </c>
      <c r="I1384" s="1" t="s">
        <v>52</v>
      </c>
      <c r="J1384" s="1" t="s">
        <v>52</v>
      </c>
      <c r="K1384" s="1" t="s">
        <v>52</v>
      </c>
      <c r="L1384" s="1" t="s">
        <v>52</v>
      </c>
      <c r="M1384" s="1" t="s">
        <v>52</v>
      </c>
      <c r="N1384" s="1" t="s">
        <v>52</v>
      </c>
      <c r="O1384" s="1" t="s">
        <v>52</v>
      </c>
      <c r="P1384" s="1" t="s">
        <v>52</v>
      </c>
      <c r="Q1384" s="1" t="s">
        <v>52</v>
      </c>
      <c r="R1384" s="1" t="s">
        <v>52</v>
      </c>
      <c r="S1384" s="1" t="s">
        <v>52</v>
      </c>
      <c r="T1384" s="1" t="s">
        <v>52</v>
      </c>
      <c r="U1384" s="1" t="s">
        <v>52</v>
      </c>
      <c r="V1384" s="1" t="s">
        <v>52</v>
      </c>
      <c r="W1384" s="1" t="s">
        <v>52</v>
      </c>
      <c r="X1384" s="1" t="s">
        <v>52</v>
      </c>
      <c r="Y1384" s="1" t="s">
        <v>52</v>
      </c>
      <c r="Z1384" s="1" t="s">
        <v>52</v>
      </c>
      <c r="AA1384" s="1" t="s">
        <v>52</v>
      </c>
      <c r="AB1384" s="1" t="s">
        <v>52</v>
      </c>
      <c r="AC1384" s="1" t="s">
        <v>52</v>
      </c>
      <c r="AD1384" s="1">
        <v>20</v>
      </c>
      <c r="AE1384" s="1">
        <v>0</v>
      </c>
      <c r="AF1384" s="1">
        <v>3</v>
      </c>
      <c r="AG1384" s="1">
        <v>3</v>
      </c>
      <c r="AH1384" s="1">
        <v>1</v>
      </c>
      <c r="AI1384" s="1">
        <v>23.2</v>
      </c>
      <c r="AJ1384" s="1">
        <v>0</v>
      </c>
      <c r="AK1384" s="1">
        <v>15</v>
      </c>
      <c r="AL1384" s="1">
        <v>5</v>
      </c>
      <c r="AM1384" s="1">
        <v>8</v>
      </c>
      <c r="AN1384" s="1">
        <v>0</v>
      </c>
      <c r="AO1384" s="1">
        <v>0</v>
      </c>
      <c r="AP1384" s="1">
        <v>451</v>
      </c>
      <c r="AQ1384" s="1">
        <v>3</v>
      </c>
      <c r="AR1384" s="1">
        <v>18</v>
      </c>
      <c r="AS1384" s="1">
        <v>42</v>
      </c>
      <c r="AT1384" s="1">
        <v>403</v>
      </c>
      <c r="AU1384" s="1">
        <v>382</v>
      </c>
      <c r="AV1384" s="1">
        <v>60</v>
      </c>
      <c r="AW1384" s="1">
        <v>3</v>
      </c>
      <c r="AX1384" s="1">
        <v>2</v>
      </c>
      <c r="AY1384" t="str">
        <f t="shared" si="231"/>
        <v>2021_01_DAL</v>
      </c>
      <c r="AZ1384" t="str">
        <f t="shared" si="232"/>
        <v>B.Jarwin</v>
      </c>
      <c r="BA1384" t="str">
        <f t="shared" si="233"/>
        <v/>
      </c>
      <c r="BB1384" t="str">
        <f t="shared" si="234"/>
        <v>2021_01_DAL</v>
      </c>
      <c r="BC1384" t="str">
        <f t="shared" si="235"/>
        <v/>
      </c>
      <c r="BD1384">
        <f>COUNTIFS($BB$1:BB1384,BB1384,$BC$1:BC1384,"ru")</f>
        <v>3</v>
      </c>
      <c r="BE1384" t="str">
        <f t="shared" si="236"/>
        <v>re</v>
      </c>
      <c r="BF1384">
        <f>COUNTIFS($BB$1:BB1384,BB1384,$BE$1:BE1384,"re")</f>
        <v>8</v>
      </c>
      <c r="BG1384" t="str">
        <f t="shared" si="237"/>
        <v>32021_01_DAL</v>
      </c>
      <c r="BH1384" t="str">
        <f t="shared" si="238"/>
        <v>re82021_01_DAL</v>
      </c>
      <c r="BI1384" t="str">
        <f t="shared" si="239"/>
        <v>2021_01_DALB.Jarwin</v>
      </c>
      <c r="BJ1384" t="str">
        <f t="shared" si="240"/>
        <v>2021_DAL_B.Jarwin</v>
      </c>
      <c r="BK1384" t="str">
        <f>IF(ISERROR(MATCH(LEFT(C1384,5)&amp;B1384&amp;"_"&amp;A1384,$BK$1:BK1383,0)),LEFT(C1384,5)&amp;B1384&amp;"_"&amp;A1384,"")</f>
        <v/>
      </c>
      <c r="BL1384">
        <f>COUNTIFS($B$1:B1384,B1384)-COUNTIFS($B$1:B1384,B1384,$BK$1:BK1384,"")</f>
        <v>12</v>
      </c>
      <c r="BM1384" t="str">
        <f t="shared" si="241"/>
        <v/>
      </c>
    </row>
    <row r="1385" spans="1:65" x14ac:dyDescent="0.25">
      <c r="A1385" s="1" t="s">
        <v>316</v>
      </c>
      <c r="B1385" s="1" t="s">
        <v>72</v>
      </c>
      <c r="C1385" s="1" t="s">
        <v>1678</v>
      </c>
      <c r="D1385" s="1">
        <v>3.0000000000000001E-3</v>
      </c>
      <c r="E1385" s="1">
        <v>1.39</v>
      </c>
      <c r="F1385" s="1" t="s">
        <v>1906</v>
      </c>
      <c r="G1385" s="1" t="s">
        <v>52</v>
      </c>
      <c r="H1385" s="1" t="s">
        <v>52</v>
      </c>
      <c r="I1385" s="1" t="s">
        <v>52</v>
      </c>
      <c r="J1385" s="1" t="s">
        <v>52</v>
      </c>
      <c r="K1385" s="1" t="s">
        <v>52</v>
      </c>
      <c r="L1385" s="1" t="s">
        <v>52</v>
      </c>
      <c r="M1385" s="1" t="s">
        <v>52</v>
      </c>
      <c r="N1385" s="1" t="s">
        <v>52</v>
      </c>
      <c r="O1385" s="1" t="s">
        <v>52</v>
      </c>
      <c r="P1385" s="1" t="s">
        <v>52</v>
      </c>
      <c r="Q1385" s="1" t="s">
        <v>52</v>
      </c>
      <c r="R1385" s="1" t="s">
        <v>52</v>
      </c>
      <c r="S1385" s="1" t="s">
        <v>52</v>
      </c>
      <c r="T1385" s="1" t="s">
        <v>52</v>
      </c>
      <c r="U1385" s="1" t="s">
        <v>52</v>
      </c>
      <c r="V1385" s="1" t="s">
        <v>52</v>
      </c>
      <c r="W1385" s="1" t="s">
        <v>52</v>
      </c>
      <c r="X1385" s="1" t="s">
        <v>52</v>
      </c>
      <c r="Y1385" s="1" t="s">
        <v>52</v>
      </c>
      <c r="Z1385" s="1" t="s">
        <v>52</v>
      </c>
      <c r="AA1385" s="1" t="s">
        <v>52</v>
      </c>
      <c r="AB1385" s="1" t="s">
        <v>52</v>
      </c>
      <c r="AC1385" s="1" t="s">
        <v>52</v>
      </c>
      <c r="AD1385" s="1">
        <v>20</v>
      </c>
      <c r="AE1385" s="1">
        <v>1</v>
      </c>
      <c r="AF1385" s="1">
        <v>3</v>
      </c>
      <c r="AG1385" s="1">
        <v>4</v>
      </c>
      <c r="AH1385" s="1">
        <v>0.75</v>
      </c>
      <c r="AI1385" s="1">
        <v>4.68</v>
      </c>
      <c r="AJ1385" s="1">
        <v>1</v>
      </c>
      <c r="AK1385" s="1">
        <v>13</v>
      </c>
      <c r="AL1385" s="1">
        <v>10</v>
      </c>
      <c r="AM1385" s="1">
        <v>17</v>
      </c>
      <c r="AN1385" s="1">
        <v>0</v>
      </c>
      <c r="AO1385" s="1">
        <v>0</v>
      </c>
      <c r="AP1385" s="1">
        <v>234</v>
      </c>
      <c r="AQ1385" s="1">
        <v>4</v>
      </c>
      <c r="AR1385" s="1">
        <v>28</v>
      </c>
      <c r="AS1385" s="1">
        <v>16</v>
      </c>
      <c r="AT1385" s="1">
        <v>149</v>
      </c>
      <c r="AU1385" s="1">
        <v>125</v>
      </c>
      <c r="AV1385" s="1">
        <v>105</v>
      </c>
      <c r="AW1385" s="1">
        <v>5</v>
      </c>
      <c r="AX1385" s="1">
        <v>0</v>
      </c>
      <c r="AY1385" t="str">
        <f t="shared" si="231"/>
        <v>2021_04_SEA</v>
      </c>
      <c r="AZ1385" t="str">
        <f t="shared" si="232"/>
        <v>F.Swain</v>
      </c>
      <c r="BA1385" t="str">
        <f t="shared" si="233"/>
        <v/>
      </c>
      <c r="BB1385" t="str">
        <f t="shared" si="234"/>
        <v>2021_04_SEA</v>
      </c>
      <c r="BC1385" t="str">
        <f t="shared" si="235"/>
        <v/>
      </c>
      <c r="BD1385">
        <f>COUNTIFS($BB$1:BB1385,BB1385,$BC$1:BC1385,"ru")</f>
        <v>3</v>
      </c>
      <c r="BE1385" t="str">
        <f t="shared" si="236"/>
        <v>re</v>
      </c>
      <c r="BF1385">
        <f>COUNTIFS($BB$1:BB1385,BB1385,$BE$1:BE1385,"re")</f>
        <v>5</v>
      </c>
      <c r="BG1385" t="str">
        <f t="shared" si="237"/>
        <v>32021_04_SEA</v>
      </c>
      <c r="BH1385" t="str">
        <f t="shared" si="238"/>
        <v>re52021_04_SEA</v>
      </c>
      <c r="BI1385" t="str">
        <f t="shared" si="239"/>
        <v>2021_04_SEAF.Swain</v>
      </c>
      <c r="BJ1385" t="str">
        <f t="shared" si="240"/>
        <v>2021_SEA_F.Swain</v>
      </c>
      <c r="BK1385" t="str">
        <f>IF(ISERROR(MATCH(LEFT(C1385,5)&amp;B1385&amp;"_"&amp;A1385,$BK$1:BK1384,0)),LEFT(C1385,5)&amp;B1385&amp;"_"&amp;A1385,"")</f>
        <v/>
      </c>
      <c r="BL1385">
        <f>COUNTIFS($B$1:B1385,B1385)-COUNTIFS($B$1:B1385,B1385,$BK$1:BK1385,"")</f>
        <v>13</v>
      </c>
      <c r="BM1385" t="str">
        <f t="shared" si="241"/>
        <v/>
      </c>
    </row>
    <row r="1386" spans="1:65" x14ac:dyDescent="0.25">
      <c r="A1386" s="1" t="s">
        <v>258</v>
      </c>
      <c r="B1386" s="1" t="s">
        <v>72</v>
      </c>
      <c r="C1386" s="1" t="s">
        <v>445</v>
      </c>
      <c r="D1386" s="1">
        <v>7.9000000000000001E-2</v>
      </c>
      <c r="E1386" s="1">
        <v>4.1100000000000003</v>
      </c>
      <c r="F1386" s="1" t="s">
        <v>687</v>
      </c>
      <c r="G1386" s="1" t="s">
        <v>52</v>
      </c>
      <c r="H1386" s="1" t="s">
        <v>52</v>
      </c>
      <c r="I1386" s="1" t="s">
        <v>52</v>
      </c>
      <c r="J1386" s="1" t="s">
        <v>52</v>
      </c>
      <c r="K1386" s="1" t="s">
        <v>52</v>
      </c>
      <c r="L1386" s="1" t="s">
        <v>52</v>
      </c>
      <c r="M1386" s="1" t="s">
        <v>52</v>
      </c>
      <c r="N1386" s="1" t="s">
        <v>52</v>
      </c>
      <c r="O1386" s="1" t="s">
        <v>52</v>
      </c>
      <c r="P1386" s="1" t="s">
        <v>52</v>
      </c>
      <c r="Q1386" s="1" t="s">
        <v>52</v>
      </c>
      <c r="R1386" s="1" t="s">
        <v>52</v>
      </c>
      <c r="S1386" s="1" t="s">
        <v>52</v>
      </c>
      <c r="T1386" s="1" t="s">
        <v>52</v>
      </c>
      <c r="U1386" s="1" t="s">
        <v>52</v>
      </c>
      <c r="V1386" s="1" t="s">
        <v>52</v>
      </c>
      <c r="W1386" s="1" t="s">
        <v>52</v>
      </c>
      <c r="X1386" s="1" t="s">
        <v>52</v>
      </c>
      <c r="Y1386" s="1" t="s">
        <v>52</v>
      </c>
      <c r="Z1386" s="1" t="s">
        <v>52</v>
      </c>
      <c r="AA1386" s="1" t="s">
        <v>52</v>
      </c>
      <c r="AB1386" s="1" t="s">
        <v>52</v>
      </c>
      <c r="AC1386" s="1" t="s">
        <v>52</v>
      </c>
      <c r="AD1386" s="1">
        <v>20</v>
      </c>
      <c r="AE1386" s="1">
        <v>1</v>
      </c>
      <c r="AF1386" s="1">
        <v>2</v>
      </c>
      <c r="AG1386" s="1">
        <v>2</v>
      </c>
      <c r="AH1386" s="1">
        <v>1</v>
      </c>
      <c r="AI1386" s="1">
        <v>30.98</v>
      </c>
      <c r="AJ1386" s="1">
        <v>2</v>
      </c>
      <c r="AK1386" s="1">
        <v>0</v>
      </c>
      <c r="AL1386" s="1">
        <v>20</v>
      </c>
      <c r="AM1386" s="1">
        <v>11</v>
      </c>
      <c r="AN1386" s="1">
        <v>0</v>
      </c>
      <c r="AO1386" s="1">
        <v>0</v>
      </c>
      <c r="AP1386" s="1">
        <v>381</v>
      </c>
      <c r="AQ1386" s="1">
        <v>4</v>
      </c>
      <c r="AR1386" s="1">
        <v>27</v>
      </c>
      <c r="AS1386" s="1">
        <v>18</v>
      </c>
      <c r="AT1386" s="1">
        <v>254</v>
      </c>
      <c r="AU1386" s="1">
        <v>231</v>
      </c>
      <c r="AV1386" s="1">
        <v>140</v>
      </c>
      <c r="AW1386" s="1">
        <v>2</v>
      </c>
      <c r="AX1386" s="1">
        <v>0</v>
      </c>
      <c r="AY1386" t="str">
        <f t="shared" si="231"/>
        <v>2021_01_SEA</v>
      </c>
      <c r="AZ1386" t="str">
        <f t="shared" si="232"/>
        <v>G.Everett</v>
      </c>
      <c r="BA1386" t="str">
        <f t="shared" si="233"/>
        <v/>
      </c>
      <c r="BB1386" t="str">
        <f t="shared" si="234"/>
        <v>2021_01_SEA</v>
      </c>
      <c r="BC1386" t="str">
        <f t="shared" si="235"/>
        <v/>
      </c>
      <c r="BD1386">
        <f>COUNTIFS($BB$1:BB1386,BB1386,$BC$1:BC1386,"ru")</f>
        <v>6</v>
      </c>
      <c r="BE1386" t="str">
        <f t="shared" si="236"/>
        <v>re</v>
      </c>
      <c r="BF1386">
        <f>COUNTIFS($BB$1:BB1386,BB1386,$BE$1:BE1386,"re")</f>
        <v>8</v>
      </c>
      <c r="BG1386" t="str">
        <f t="shared" si="237"/>
        <v>62021_01_SEA</v>
      </c>
      <c r="BH1386" t="str">
        <f t="shared" si="238"/>
        <v>re82021_01_SEA</v>
      </c>
      <c r="BI1386" t="str">
        <f t="shared" si="239"/>
        <v>2021_01_SEAG.Everett</v>
      </c>
      <c r="BJ1386" t="str">
        <f t="shared" si="240"/>
        <v>2021_SEA_G.Everett</v>
      </c>
      <c r="BK1386" t="str">
        <f>IF(ISERROR(MATCH(LEFT(C1386,5)&amp;B1386&amp;"_"&amp;A1386,$BK$1:BK1385,0)),LEFT(C1386,5)&amp;B1386&amp;"_"&amp;A1386,"")</f>
        <v/>
      </c>
      <c r="BL1386">
        <f>COUNTIFS($B$1:B1386,B1386)-COUNTIFS($B$1:B1386,B1386,$BK$1:BK1386,"")</f>
        <v>13</v>
      </c>
      <c r="BM1386" t="str">
        <f t="shared" si="241"/>
        <v/>
      </c>
    </row>
    <row r="1387" spans="1:65" x14ac:dyDescent="0.25">
      <c r="A1387" s="1" t="s">
        <v>329</v>
      </c>
      <c r="B1387" s="1" t="s">
        <v>101</v>
      </c>
      <c r="C1387" s="1" t="s">
        <v>1636</v>
      </c>
      <c r="D1387" s="1">
        <v>0</v>
      </c>
      <c r="E1387" s="1">
        <v>0</v>
      </c>
      <c r="F1387" s="1" t="s">
        <v>1907</v>
      </c>
      <c r="G1387" s="1" t="s">
        <v>52</v>
      </c>
      <c r="H1387" s="1" t="s">
        <v>52</v>
      </c>
      <c r="I1387" s="1" t="s">
        <v>52</v>
      </c>
      <c r="J1387" s="1" t="s">
        <v>52</v>
      </c>
      <c r="K1387" s="1" t="s">
        <v>52</v>
      </c>
      <c r="L1387" s="1" t="s">
        <v>52</v>
      </c>
      <c r="M1387" s="1" t="s">
        <v>52</v>
      </c>
      <c r="N1387" s="1" t="s">
        <v>52</v>
      </c>
      <c r="O1387" s="1" t="s">
        <v>52</v>
      </c>
      <c r="P1387" s="1" t="s">
        <v>52</v>
      </c>
      <c r="Q1387" s="1" t="s">
        <v>52</v>
      </c>
      <c r="R1387" s="1" t="s">
        <v>52</v>
      </c>
      <c r="S1387" s="1" t="s">
        <v>52</v>
      </c>
      <c r="T1387" s="1" t="s">
        <v>52</v>
      </c>
      <c r="U1387" s="1" t="s">
        <v>52</v>
      </c>
      <c r="V1387" s="1" t="s">
        <v>52</v>
      </c>
      <c r="W1387" s="1" t="s">
        <v>52</v>
      </c>
      <c r="X1387" s="1" t="s">
        <v>52</v>
      </c>
      <c r="Y1387" s="1" t="s">
        <v>52</v>
      </c>
      <c r="Z1387" s="1" t="s">
        <v>52</v>
      </c>
      <c r="AA1387" s="1" t="s">
        <v>52</v>
      </c>
      <c r="AB1387" s="1" t="s">
        <v>52</v>
      </c>
      <c r="AC1387" s="1" t="s">
        <v>52</v>
      </c>
      <c r="AD1387" s="1">
        <v>20</v>
      </c>
      <c r="AE1387" s="1">
        <v>1</v>
      </c>
      <c r="AF1387" s="1">
        <v>2</v>
      </c>
      <c r="AG1387" s="1">
        <v>3</v>
      </c>
      <c r="AH1387" s="1">
        <v>0.66600000000000004</v>
      </c>
      <c r="AI1387" s="1">
        <v>5.85</v>
      </c>
      <c r="AJ1387" s="1">
        <v>2</v>
      </c>
      <c r="AK1387" s="1">
        <v>20</v>
      </c>
      <c r="AL1387" s="1">
        <v>0</v>
      </c>
      <c r="AM1387" s="1">
        <v>9</v>
      </c>
      <c r="AN1387" s="1">
        <v>0</v>
      </c>
      <c r="AO1387" s="1">
        <v>0</v>
      </c>
      <c r="AP1387" s="1">
        <v>405</v>
      </c>
      <c r="AQ1387" s="1">
        <v>3</v>
      </c>
      <c r="AR1387" s="1">
        <v>39</v>
      </c>
      <c r="AS1387" s="1">
        <v>19</v>
      </c>
      <c r="AT1387" s="1">
        <v>235</v>
      </c>
      <c r="AU1387" s="1">
        <v>193</v>
      </c>
      <c r="AV1387" s="1">
        <v>170</v>
      </c>
      <c r="AW1387" s="1">
        <v>6</v>
      </c>
      <c r="AX1387" s="1">
        <v>2</v>
      </c>
      <c r="AY1387" t="str">
        <f t="shared" si="231"/>
        <v>2021_04_NO</v>
      </c>
      <c r="AZ1387" t="str">
        <f t="shared" si="232"/>
        <v>J.Johnson</v>
      </c>
      <c r="BA1387" t="str">
        <f t="shared" si="233"/>
        <v/>
      </c>
      <c r="BB1387" t="str">
        <f t="shared" si="234"/>
        <v>2021_04_NO</v>
      </c>
      <c r="BC1387" t="str">
        <f t="shared" si="235"/>
        <v/>
      </c>
      <c r="BD1387">
        <f>COUNTIFS($BB$1:BB1387,BB1387,$BC$1:BC1387,"ru")</f>
        <v>6</v>
      </c>
      <c r="BE1387" t="str">
        <f t="shared" si="236"/>
        <v>re</v>
      </c>
      <c r="BF1387">
        <f>COUNTIFS($BB$1:BB1387,BB1387,$BE$1:BE1387,"re")</f>
        <v>7</v>
      </c>
      <c r="BG1387" t="str">
        <f t="shared" si="237"/>
        <v>62021_04_NO</v>
      </c>
      <c r="BH1387" t="str">
        <f t="shared" si="238"/>
        <v>re72021_04_NO</v>
      </c>
      <c r="BI1387" t="str">
        <f t="shared" si="239"/>
        <v>2021_04_NOJ.Johnson</v>
      </c>
      <c r="BJ1387" t="str">
        <f t="shared" si="240"/>
        <v>2021_NO_J.Johnson</v>
      </c>
      <c r="BK1387" t="str">
        <f>IF(ISERROR(MATCH(LEFT(C1387,5)&amp;B1387&amp;"_"&amp;A1387,$BK$1:BK1386,0)),LEFT(C1387,5)&amp;B1387&amp;"_"&amp;A1387,"")</f>
        <v/>
      </c>
      <c r="BL1387">
        <f>COUNTIFS($B$1:B1387,B1387)-COUNTIFS($B$1:B1387,B1387,$BK$1:BK1387,"")</f>
        <v>13</v>
      </c>
      <c r="BM1387" t="str">
        <f t="shared" si="241"/>
        <v/>
      </c>
    </row>
    <row r="1388" spans="1:65" x14ac:dyDescent="0.25">
      <c r="A1388" s="1" t="s">
        <v>272</v>
      </c>
      <c r="B1388" s="1" t="s">
        <v>98</v>
      </c>
      <c r="C1388" s="1" t="s">
        <v>1245</v>
      </c>
      <c r="D1388" s="1">
        <v>-1.2E-2</v>
      </c>
      <c r="E1388" s="1">
        <v>0.74</v>
      </c>
      <c r="F1388" s="1" t="s">
        <v>1502</v>
      </c>
      <c r="G1388" s="1" t="s">
        <v>52</v>
      </c>
      <c r="H1388" s="1" t="s">
        <v>52</v>
      </c>
      <c r="I1388" s="1" t="s">
        <v>52</v>
      </c>
      <c r="J1388" s="1" t="s">
        <v>52</v>
      </c>
      <c r="K1388" s="1" t="s">
        <v>52</v>
      </c>
      <c r="L1388" s="1" t="s">
        <v>52</v>
      </c>
      <c r="M1388" s="1" t="s">
        <v>52</v>
      </c>
      <c r="N1388" s="1" t="s">
        <v>52</v>
      </c>
      <c r="O1388" s="1" t="s">
        <v>52</v>
      </c>
      <c r="P1388" s="1" t="s">
        <v>52</v>
      </c>
      <c r="Q1388" s="1" t="s">
        <v>52</v>
      </c>
      <c r="R1388" s="1" t="s">
        <v>52</v>
      </c>
      <c r="S1388" s="1" t="s">
        <v>52</v>
      </c>
      <c r="T1388" s="1" t="s">
        <v>52</v>
      </c>
      <c r="U1388" s="1" t="s">
        <v>52</v>
      </c>
      <c r="V1388" s="1" t="s">
        <v>52</v>
      </c>
      <c r="W1388" s="1" t="s">
        <v>52</v>
      </c>
      <c r="X1388" s="1" t="s">
        <v>52</v>
      </c>
      <c r="Y1388" s="1" t="s">
        <v>52</v>
      </c>
      <c r="Z1388" s="1" t="s">
        <v>52</v>
      </c>
      <c r="AA1388" s="1" t="s">
        <v>52</v>
      </c>
      <c r="AB1388" s="1" t="s">
        <v>52</v>
      </c>
      <c r="AC1388" s="1" t="s">
        <v>52</v>
      </c>
      <c r="AD1388" s="1">
        <v>20</v>
      </c>
      <c r="AE1388" s="1">
        <v>0</v>
      </c>
      <c r="AF1388" s="1">
        <v>3</v>
      </c>
      <c r="AG1388" s="1">
        <v>5</v>
      </c>
      <c r="AH1388" s="1">
        <v>0.6</v>
      </c>
      <c r="AI1388" s="1">
        <v>4.8</v>
      </c>
      <c r="AJ1388" s="1">
        <v>0</v>
      </c>
      <c r="AK1388" s="1">
        <v>76</v>
      </c>
      <c r="AL1388" s="1">
        <v>5</v>
      </c>
      <c r="AM1388" s="1">
        <v>16</v>
      </c>
      <c r="AN1388" s="1">
        <v>0</v>
      </c>
      <c r="AO1388" s="1">
        <v>0</v>
      </c>
      <c r="AP1388" s="1">
        <v>342</v>
      </c>
      <c r="AQ1388" s="1">
        <v>1</v>
      </c>
      <c r="AR1388" s="1">
        <v>15</v>
      </c>
      <c r="AS1388" s="1">
        <v>38</v>
      </c>
      <c r="AT1388" s="1">
        <v>318</v>
      </c>
      <c r="AU1388" s="1">
        <v>314</v>
      </c>
      <c r="AV1388" s="1">
        <v>45</v>
      </c>
      <c r="AW1388" s="1">
        <v>0</v>
      </c>
      <c r="AX1388" s="1">
        <v>0</v>
      </c>
      <c r="AY1388" t="str">
        <f t="shared" si="231"/>
        <v>2021_03_PIT</v>
      </c>
      <c r="AZ1388" t="str">
        <f t="shared" si="232"/>
        <v>J.Washington</v>
      </c>
      <c r="BA1388" t="str">
        <f t="shared" si="233"/>
        <v/>
      </c>
      <c r="BB1388" t="str">
        <f t="shared" si="234"/>
        <v>2021_03_PIT</v>
      </c>
      <c r="BC1388" t="str">
        <f t="shared" si="235"/>
        <v/>
      </c>
      <c r="BD1388">
        <f>COUNTIFS($BB$1:BB1388,BB1388,$BC$1:BC1388,"ru")</f>
        <v>1</v>
      </c>
      <c r="BE1388" t="str">
        <f t="shared" si="236"/>
        <v>re</v>
      </c>
      <c r="BF1388">
        <f>COUNTIFS($BB$1:BB1388,BB1388,$BE$1:BE1388,"re")</f>
        <v>6</v>
      </c>
      <c r="BG1388" t="str">
        <f t="shared" si="237"/>
        <v>12021_03_PIT</v>
      </c>
      <c r="BH1388" t="str">
        <f t="shared" si="238"/>
        <v>re62021_03_PIT</v>
      </c>
      <c r="BI1388" t="str">
        <f t="shared" si="239"/>
        <v>2021_03_PITJ.Washington</v>
      </c>
      <c r="BJ1388" t="str">
        <f t="shared" si="240"/>
        <v>2021_PIT_J.Washington</v>
      </c>
      <c r="BK1388" t="str">
        <f>IF(ISERROR(MATCH(LEFT(C1388,5)&amp;B1388&amp;"_"&amp;A1388,$BK$1:BK1387,0)),LEFT(C1388,5)&amp;B1388&amp;"_"&amp;A1388,"")</f>
        <v/>
      </c>
      <c r="BL1388">
        <f>COUNTIFS($B$1:B1388,B1388)-COUNTIFS($B$1:B1388,B1388,$BK$1:BK1388,"")</f>
        <v>11</v>
      </c>
      <c r="BM1388" t="str">
        <f t="shared" si="241"/>
        <v/>
      </c>
    </row>
    <row r="1389" spans="1:65" x14ac:dyDescent="0.25">
      <c r="A1389" s="1" t="s">
        <v>252</v>
      </c>
      <c r="B1389" s="1" t="s">
        <v>108</v>
      </c>
      <c r="C1389" s="1" t="s">
        <v>801</v>
      </c>
      <c r="D1389" s="1">
        <v>1.4E-2</v>
      </c>
      <c r="E1389" s="1">
        <v>-0.25</v>
      </c>
      <c r="F1389" s="1" t="s">
        <v>818</v>
      </c>
      <c r="G1389" s="1" t="s">
        <v>52</v>
      </c>
      <c r="H1389" s="1" t="s">
        <v>52</v>
      </c>
      <c r="I1389" s="1" t="s">
        <v>52</v>
      </c>
      <c r="J1389" s="1" t="s">
        <v>52</v>
      </c>
      <c r="K1389" s="1" t="s">
        <v>52</v>
      </c>
      <c r="L1389" s="1" t="s">
        <v>52</v>
      </c>
      <c r="M1389" s="1" t="s">
        <v>52</v>
      </c>
      <c r="N1389" s="1" t="s">
        <v>52</v>
      </c>
      <c r="O1389" s="1" t="s">
        <v>52</v>
      </c>
      <c r="P1389" s="1" t="s">
        <v>52</v>
      </c>
      <c r="Q1389" s="1" t="s">
        <v>52</v>
      </c>
      <c r="R1389" s="1" t="s">
        <v>52</v>
      </c>
      <c r="S1389" s="1" t="s">
        <v>52</v>
      </c>
      <c r="T1389" s="1" t="s">
        <v>52</v>
      </c>
      <c r="U1389" s="1" t="s">
        <v>52</v>
      </c>
      <c r="V1389" s="1" t="s">
        <v>52</v>
      </c>
      <c r="W1389" s="1" t="s">
        <v>52</v>
      </c>
      <c r="X1389" s="1" t="s">
        <v>52</v>
      </c>
      <c r="Y1389" s="1" t="s">
        <v>52</v>
      </c>
      <c r="Z1389" s="1" t="s">
        <v>52</v>
      </c>
      <c r="AA1389" s="1" t="s">
        <v>52</v>
      </c>
      <c r="AB1389" s="1" t="s">
        <v>52</v>
      </c>
      <c r="AC1389" s="1" t="s">
        <v>52</v>
      </c>
      <c r="AD1389" s="1">
        <v>20</v>
      </c>
      <c r="AE1389" s="1">
        <v>0</v>
      </c>
      <c r="AF1389" s="1">
        <v>3</v>
      </c>
      <c r="AG1389" s="1">
        <v>5</v>
      </c>
      <c r="AH1389" s="1">
        <v>0.6</v>
      </c>
      <c r="AI1389" s="1">
        <v>-14.57</v>
      </c>
      <c r="AJ1389" s="1">
        <v>1</v>
      </c>
      <c r="AK1389" s="1">
        <v>38</v>
      </c>
      <c r="AL1389" s="1">
        <v>1</v>
      </c>
      <c r="AM1389" s="1">
        <v>11</v>
      </c>
      <c r="AN1389" s="1">
        <v>0</v>
      </c>
      <c r="AO1389" s="1">
        <v>0</v>
      </c>
      <c r="AP1389" s="1">
        <v>406</v>
      </c>
      <c r="AQ1389" s="1">
        <v>3</v>
      </c>
      <c r="AR1389" s="1">
        <v>34</v>
      </c>
      <c r="AS1389" s="1">
        <v>19</v>
      </c>
      <c r="AT1389" s="1">
        <v>235</v>
      </c>
      <c r="AU1389" s="1">
        <v>237</v>
      </c>
      <c r="AV1389" s="1">
        <v>189</v>
      </c>
      <c r="AW1389" s="1">
        <v>2</v>
      </c>
      <c r="AX1389" s="1">
        <v>1</v>
      </c>
      <c r="AY1389" t="str">
        <f t="shared" si="231"/>
        <v>2021_01_BAL</v>
      </c>
      <c r="AZ1389" t="str">
        <f t="shared" si="232"/>
        <v>M.Andrews</v>
      </c>
      <c r="BA1389" t="str">
        <f t="shared" si="233"/>
        <v/>
      </c>
      <c r="BB1389" t="str">
        <f t="shared" si="234"/>
        <v>2021_01_BAL</v>
      </c>
      <c r="BC1389" t="str">
        <f t="shared" si="235"/>
        <v/>
      </c>
      <c r="BD1389">
        <f>COUNTIFS($BB$1:BB1389,BB1389,$BC$1:BC1389,"ru")</f>
        <v>5</v>
      </c>
      <c r="BE1389" t="str">
        <f t="shared" si="236"/>
        <v>re</v>
      </c>
      <c r="BF1389">
        <f>COUNTIFS($BB$1:BB1389,BB1389,$BE$1:BE1389,"re")</f>
        <v>4</v>
      </c>
      <c r="BG1389" t="str">
        <f t="shared" si="237"/>
        <v>52021_01_BAL</v>
      </c>
      <c r="BH1389" t="str">
        <f t="shared" si="238"/>
        <v>re42021_01_BAL</v>
      </c>
      <c r="BI1389" t="str">
        <f t="shared" si="239"/>
        <v>2021_01_BALM.Andrews</v>
      </c>
      <c r="BJ1389" t="str">
        <f t="shared" si="240"/>
        <v>2021_BAL_M.Andrews</v>
      </c>
      <c r="BK1389" t="str">
        <f>IF(ISERROR(MATCH(LEFT(C1389,5)&amp;B1389&amp;"_"&amp;A1389,$BK$1:BK1388,0)),LEFT(C1389,5)&amp;B1389&amp;"_"&amp;A1389,"")</f>
        <v/>
      </c>
      <c r="BL1389">
        <f>COUNTIFS($B$1:B1389,B1389)-COUNTIFS($B$1:B1389,B1389,$BK$1:BK1389,"")</f>
        <v>14</v>
      </c>
      <c r="BM1389" t="str">
        <f t="shared" si="241"/>
        <v/>
      </c>
    </row>
    <row r="1390" spans="1:65" x14ac:dyDescent="0.25">
      <c r="A1390" s="1" t="s">
        <v>271</v>
      </c>
      <c r="B1390" s="1" t="s">
        <v>99</v>
      </c>
      <c r="C1390" s="1" t="s">
        <v>2056</v>
      </c>
      <c r="D1390" s="1">
        <v>2.5000000000000001E-2</v>
      </c>
      <c r="E1390" s="1">
        <v>0.72</v>
      </c>
      <c r="F1390" s="1" t="s">
        <v>2292</v>
      </c>
      <c r="G1390" s="1" t="s">
        <v>52</v>
      </c>
      <c r="H1390" s="1" t="s">
        <v>52</v>
      </c>
      <c r="I1390" s="1" t="s">
        <v>52</v>
      </c>
      <c r="J1390" s="1" t="s">
        <v>52</v>
      </c>
      <c r="K1390" s="1" t="s">
        <v>52</v>
      </c>
      <c r="L1390" s="1" t="s">
        <v>52</v>
      </c>
      <c r="M1390" s="1" t="s">
        <v>52</v>
      </c>
      <c r="N1390" s="1" t="s">
        <v>52</v>
      </c>
      <c r="O1390" s="1" t="s">
        <v>52</v>
      </c>
      <c r="P1390" s="1" t="s">
        <v>52</v>
      </c>
      <c r="Q1390" s="1" t="s">
        <v>52</v>
      </c>
      <c r="R1390" s="1" t="s">
        <v>52</v>
      </c>
      <c r="S1390" s="1" t="s">
        <v>52</v>
      </c>
      <c r="T1390" s="1" t="s">
        <v>52</v>
      </c>
      <c r="U1390" s="1" t="s">
        <v>52</v>
      </c>
      <c r="V1390" s="1" t="s">
        <v>52</v>
      </c>
      <c r="W1390" s="1" t="s">
        <v>52</v>
      </c>
      <c r="X1390" s="1" t="s">
        <v>52</v>
      </c>
      <c r="Y1390" s="1" t="s">
        <v>52</v>
      </c>
      <c r="Z1390" s="1" t="s">
        <v>52</v>
      </c>
      <c r="AA1390" s="1" t="s">
        <v>52</v>
      </c>
      <c r="AB1390" s="1" t="s">
        <v>52</v>
      </c>
      <c r="AC1390" s="1" t="s">
        <v>52</v>
      </c>
      <c r="AD1390" s="1">
        <v>20</v>
      </c>
      <c r="AE1390" s="1">
        <v>0</v>
      </c>
      <c r="AF1390" s="1">
        <v>3</v>
      </c>
      <c r="AG1390" s="1">
        <v>4</v>
      </c>
      <c r="AH1390" s="1">
        <v>0.75</v>
      </c>
      <c r="AI1390" s="1">
        <v>-0.39</v>
      </c>
      <c r="AJ1390" s="1">
        <v>0</v>
      </c>
      <c r="AK1390" s="1">
        <v>20</v>
      </c>
      <c r="AL1390" s="1">
        <v>4</v>
      </c>
      <c r="AM1390" s="1">
        <v>10</v>
      </c>
      <c r="AN1390" s="1">
        <v>0</v>
      </c>
      <c r="AO1390" s="1">
        <v>0</v>
      </c>
      <c r="AP1390" s="1">
        <v>374</v>
      </c>
      <c r="AQ1390" s="1">
        <v>2</v>
      </c>
      <c r="AR1390" s="1">
        <v>18</v>
      </c>
      <c r="AS1390" s="1">
        <v>24</v>
      </c>
      <c r="AT1390" s="1">
        <v>288</v>
      </c>
      <c r="AU1390" s="1">
        <v>336</v>
      </c>
      <c r="AV1390" s="1">
        <v>106</v>
      </c>
      <c r="AW1390" s="1">
        <v>2</v>
      </c>
      <c r="AX1390" s="1">
        <v>1</v>
      </c>
      <c r="AY1390" t="str">
        <f t="shared" si="231"/>
        <v>2021_05_DEN</v>
      </c>
      <c r="AZ1390" t="str">
        <f t="shared" si="232"/>
        <v>N.Fant</v>
      </c>
      <c r="BA1390" t="str">
        <f t="shared" si="233"/>
        <v/>
      </c>
      <c r="BB1390" t="str">
        <f t="shared" si="234"/>
        <v>2021_05_DEN</v>
      </c>
      <c r="BC1390" t="str">
        <f t="shared" si="235"/>
        <v/>
      </c>
      <c r="BD1390">
        <f>COUNTIFS($BB$1:BB1390,BB1390,$BC$1:BC1390,"ru")</f>
        <v>2</v>
      </c>
      <c r="BE1390" t="str">
        <f t="shared" si="236"/>
        <v>re</v>
      </c>
      <c r="BF1390">
        <f>COUNTIFS($BB$1:BB1390,BB1390,$BE$1:BE1390,"re")</f>
        <v>6</v>
      </c>
      <c r="BG1390" t="str">
        <f t="shared" si="237"/>
        <v>22021_05_DEN</v>
      </c>
      <c r="BH1390" t="str">
        <f t="shared" si="238"/>
        <v>re62021_05_DEN</v>
      </c>
      <c r="BI1390" t="str">
        <f t="shared" si="239"/>
        <v>2021_05_DENN.Fant</v>
      </c>
      <c r="BJ1390" t="str">
        <f t="shared" si="240"/>
        <v>2021_DEN_N.Fant</v>
      </c>
      <c r="BK1390" t="str">
        <f>IF(ISERROR(MATCH(LEFT(C1390,5)&amp;B1390&amp;"_"&amp;A1390,$BK$1:BK1389,0)),LEFT(C1390,5)&amp;B1390&amp;"_"&amp;A1390,"")</f>
        <v/>
      </c>
      <c r="BL1390">
        <f>COUNTIFS($B$1:B1390,B1390)-COUNTIFS($B$1:B1390,B1390,$BK$1:BK1390,"")</f>
        <v>13</v>
      </c>
      <c r="BM1390" t="str">
        <f t="shared" si="241"/>
        <v/>
      </c>
    </row>
    <row r="1391" spans="1:65" x14ac:dyDescent="0.25">
      <c r="A1391" s="1" t="s">
        <v>1342</v>
      </c>
      <c r="B1391" s="1" t="s">
        <v>94</v>
      </c>
      <c r="C1391" s="1" t="s">
        <v>2041</v>
      </c>
      <c r="D1391" s="1">
        <v>-7.0000000000000001E-3</v>
      </c>
      <c r="E1391" s="1">
        <v>0.36</v>
      </c>
      <c r="F1391" s="1" t="s">
        <v>2293</v>
      </c>
      <c r="G1391" s="1" t="s">
        <v>52</v>
      </c>
      <c r="H1391" s="1" t="s">
        <v>52</v>
      </c>
      <c r="I1391" s="1" t="s">
        <v>52</v>
      </c>
      <c r="J1391" s="1" t="s">
        <v>52</v>
      </c>
      <c r="K1391" s="1" t="s">
        <v>52</v>
      </c>
      <c r="L1391" s="1" t="s">
        <v>52</v>
      </c>
      <c r="M1391" s="1" t="s">
        <v>52</v>
      </c>
      <c r="N1391" s="1" t="s">
        <v>52</v>
      </c>
      <c r="O1391" s="1" t="s">
        <v>52</v>
      </c>
      <c r="P1391" s="1" t="s">
        <v>52</v>
      </c>
      <c r="Q1391" s="1" t="s">
        <v>52</v>
      </c>
      <c r="R1391" s="1" t="s">
        <v>52</v>
      </c>
      <c r="S1391" s="1" t="s">
        <v>52</v>
      </c>
      <c r="T1391" s="1" t="s">
        <v>52</v>
      </c>
      <c r="U1391" s="1" t="s">
        <v>52</v>
      </c>
      <c r="V1391" s="1" t="s">
        <v>52</v>
      </c>
      <c r="W1391" s="1" t="s">
        <v>52</v>
      </c>
      <c r="X1391" s="1" t="s">
        <v>52</v>
      </c>
      <c r="Y1391" s="1" t="s">
        <v>52</v>
      </c>
      <c r="Z1391" s="1" t="s">
        <v>52</v>
      </c>
      <c r="AA1391" s="1" t="s">
        <v>52</v>
      </c>
      <c r="AB1391" s="1" t="s">
        <v>52</v>
      </c>
      <c r="AC1391" s="1" t="s">
        <v>52</v>
      </c>
      <c r="AD1391" s="1">
        <v>20</v>
      </c>
      <c r="AE1391" s="1">
        <v>0</v>
      </c>
      <c r="AF1391" s="1">
        <v>2</v>
      </c>
      <c r="AG1391" s="1">
        <v>3</v>
      </c>
      <c r="AH1391" s="1">
        <v>0.66600000000000004</v>
      </c>
      <c r="AI1391" s="1">
        <v>-10.3</v>
      </c>
      <c r="AJ1391" s="1">
        <v>1</v>
      </c>
      <c r="AK1391" s="1">
        <v>20</v>
      </c>
      <c r="AL1391" s="1">
        <v>2</v>
      </c>
      <c r="AM1391" s="1">
        <v>6</v>
      </c>
      <c r="AN1391" s="1">
        <v>0</v>
      </c>
      <c r="AO1391" s="1">
        <v>0</v>
      </c>
      <c r="AP1391" s="1">
        <v>533</v>
      </c>
      <c r="AQ1391" s="1">
        <v>5</v>
      </c>
      <c r="AR1391" s="1">
        <v>35</v>
      </c>
      <c r="AS1391" s="1">
        <v>23</v>
      </c>
      <c r="AT1391" s="1">
        <v>305</v>
      </c>
      <c r="AU1391" s="1">
        <v>330</v>
      </c>
      <c r="AV1391" s="1">
        <v>230</v>
      </c>
      <c r="AW1391" s="1">
        <v>10</v>
      </c>
      <c r="AX1391" s="1">
        <v>5</v>
      </c>
      <c r="AY1391" t="str">
        <f t="shared" si="231"/>
        <v>2021_05_CLE</v>
      </c>
      <c r="AZ1391" t="str">
        <f t="shared" si="232"/>
        <v>O.Beckham</v>
      </c>
      <c r="BA1391" t="str">
        <f t="shared" si="233"/>
        <v/>
      </c>
      <c r="BB1391" t="str">
        <f t="shared" si="234"/>
        <v>2021_05_CLE</v>
      </c>
      <c r="BC1391" t="str">
        <f t="shared" si="235"/>
        <v/>
      </c>
      <c r="BD1391">
        <f>COUNTIFS($BB$1:BB1391,BB1391,$BC$1:BC1391,"ru")</f>
        <v>2</v>
      </c>
      <c r="BE1391" t="str">
        <f t="shared" si="236"/>
        <v>re</v>
      </c>
      <c r="BF1391">
        <f>COUNTIFS($BB$1:BB1391,BB1391,$BE$1:BE1391,"re")</f>
        <v>6</v>
      </c>
      <c r="BG1391" t="str">
        <f t="shared" si="237"/>
        <v>22021_05_CLE</v>
      </c>
      <c r="BH1391" t="str">
        <f t="shared" si="238"/>
        <v>re62021_05_CLE</v>
      </c>
      <c r="BI1391" t="str">
        <f t="shared" si="239"/>
        <v>2021_05_CLEO.Beckham</v>
      </c>
      <c r="BJ1391" t="str">
        <f t="shared" si="240"/>
        <v>2021_CLE_O.Beckham</v>
      </c>
      <c r="BK1391" t="str">
        <f>IF(ISERROR(MATCH(LEFT(C1391,5)&amp;B1391&amp;"_"&amp;A1391,$BK$1:BK1390,0)),LEFT(C1391,5)&amp;B1391&amp;"_"&amp;A1391,"")</f>
        <v/>
      </c>
      <c r="BL1391">
        <f>COUNTIFS($B$1:B1391,B1391)-COUNTIFS($B$1:B1391,B1391,$BK$1:BK1391,"")</f>
        <v>16</v>
      </c>
      <c r="BM1391" t="str">
        <f t="shared" si="241"/>
        <v/>
      </c>
    </row>
    <row r="1392" spans="1:65" x14ac:dyDescent="0.25">
      <c r="A1392" s="1" t="s">
        <v>1090</v>
      </c>
      <c r="B1392" s="1" t="s">
        <v>56</v>
      </c>
      <c r="C1392" s="1" t="s">
        <v>2047</v>
      </c>
      <c r="D1392" s="1">
        <v>8.1000000000000003E-2</v>
      </c>
      <c r="E1392" s="1">
        <v>3</v>
      </c>
      <c r="F1392" s="1" t="s">
        <v>2294</v>
      </c>
      <c r="G1392" s="1" t="s">
        <v>52</v>
      </c>
      <c r="H1392" s="1" t="s">
        <v>52</v>
      </c>
      <c r="I1392" s="1" t="s">
        <v>52</v>
      </c>
      <c r="J1392" s="1" t="s">
        <v>52</v>
      </c>
      <c r="K1392" s="1" t="s">
        <v>52</v>
      </c>
      <c r="L1392" s="1" t="s">
        <v>52</v>
      </c>
      <c r="M1392" s="1" t="s">
        <v>52</v>
      </c>
      <c r="N1392" s="1" t="s">
        <v>52</v>
      </c>
      <c r="O1392" s="1" t="s">
        <v>52</v>
      </c>
      <c r="P1392" s="1" t="s">
        <v>52</v>
      </c>
      <c r="Q1392" s="1" t="s">
        <v>52</v>
      </c>
      <c r="R1392" s="1" t="s">
        <v>52</v>
      </c>
      <c r="S1392" s="1" t="s">
        <v>52</v>
      </c>
      <c r="T1392" s="1" t="s">
        <v>52</v>
      </c>
      <c r="U1392" s="1" t="s">
        <v>52</v>
      </c>
      <c r="V1392" s="1" t="s">
        <v>52</v>
      </c>
      <c r="W1392" s="1" t="s">
        <v>52</v>
      </c>
      <c r="X1392" s="1" t="s">
        <v>52</v>
      </c>
      <c r="Y1392" s="1" t="s">
        <v>52</v>
      </c>
      <c r="Z1392" s="1" t="s">
        <v>52</v>
      </c>
      <c r="AA1392" s="1" t="s">
        <v>52</v>
      </c>
      <c r="AB1392" s="1" t="s">
        <v>52</v>
      </c>
      <c r="AC1392" s="1" t="s">
        <v>52</v>
      </c>
      <c r="AD1392" s="1">
        <v>20</v>
      </c>
      <c r="AE1392" s="1">
        <v>0</v>
      </c>
      <c r="AF1392" s="1">
        <v>2</v>
      </c>
      <c r="AG1392" s="1">
        <v>4</v>
      </c>
      <c r="AH1392" s="1">
        <v>0.5</v>
      </c>
      <c r="AI1392" s="1">
        <v>-21.22</v>
      </c>
      <c r="AJ1392" s="1">
        <v>1</v>
      </c>
      <c r="AK1392" s="1">
        <v>33</v>
      </c>
      <c r="AL1392" s="1">
        <v>8</v>
      </c>
      <c r="AM1392" s="1">
        <v>9</v>
      </c>
      <c r="AN1392" s="1">
        <v>0</v>
      </c>
      <c r="AO1392" s="1">
        <v>0</v>
      </c>
      <c r="AP1392" s="1">
        <v>450</v>
      </c>
      <c r="AQ1392" s="1">
        <v>3</v>
      </c>
      <c r="AR1392" s="1">
        <v>29</v>
      </c>
      <c r="AS1392" s="1">
        <v>33</v>
      </c>
      <c r="AT1392" s="1">
        <v>342</v>
      </c>
      <c r="AU1392" s="1">
        <v>354</v>
      </c>
      <c r="AV1392" s="1">
        <v>108</v>
      </c>
      <c r="AW1392" s="1">
        <v>4</v>
      </c>
      <c r="AX1392" s="1">
        <v>2</v>
      </c>
      <c r="AY1392" t="str">
        <f t="shared" si="231"/>
        <v>2021_05_ATL</v>
      </c>
      <c r="AZ1392" t="str">
        <f t="shared" si="232"/>
        <v>O.Zaccheaus</v>
      </c>
      <c r="BA1392" t="str">
        <f t="shared" si="233"/>
        <v/>
      </c>
      <c r="BB1392" t="str">
        <f t="shared" si="234"/>
        <v>2021_05_ATL</v>
      </c>
      <c r="BC1392" t="str">
        <f t="shared" si="235"/>
        <v/>
      </c>
      <c r="BD1392">
        <f>COUNTIFS($BB$1:BB1392,BB1392,$BC$1:BC1392,"ru")</f>
        <v>3</v>
      </c>
      <c r="BE1392" t="str">
        <f t="shared" si="236"/>
        <v>re</v>
      </c>
      <c r="BF1392">
        <f>COUNTIFS($BB$1:BB1392,BB1392,$BE$1:BE1392,"re")</f>
        <v>7</v>
      </c>
      <c r="BG1392" t="str">
        <f t="shared" si="237"/>
        <v>32021_05_ATL</v>
      </c>
      <c r="BH1392" t="str">
        <f t="shared" si="238"/>
        <v>re72021_05_ATL</v>
      </c>
      <c r="BI1392" t="str">
        <f t="shared" si="239"/>
        <v>2021_05_ATLO.Zaccheaus</v>
      </c>
      <c r="BJ1392" t="str">
        <f t="shared" si="240"/>
        <v>2021_ATL_O.Zaccheaus</v>
      </c>
      <c r="BK1392" t="str">
        <f>IF(ISERROR(MATCH(LEFT(C1392,5)&amp;B1392&amp;"_"&amp;A1392,$BK$1:BK1391,0)),LEFT(C1392,5)&amp;B1392&amp;"_"&amp;A1392,"")</f>
        <v/>
      </c>
      <c r="BL1392">
        <f>COUNTIFS($B$1:B1392,B1392)-COUNTIFS($B$1:B1392,B1392,$BK$1:BK1392,"")</f>
        <v>14</v>
      </c>
      <c r="BM1392" t="str">
        <f t="shared" si="241"/>
        <v/>
      </c>
    </row>
    <row r="1393" spans="1:65" x14ac:dyDescent="0.25">
      <c r="A1393" s="1" t="s">
        <v>2646</v>
      </c>
      <c r="B1393" s="1" t="s">
        <v>83</v>
      </c>
      <c r="C1393" s="1" t="s">
        <v>2423</v>
      </c>
      <c r="D1393" s="1">
        <v>4.4999999999999998E-2</v>
      </c>
      <c r="E1393" s="1">
        <v>3.37</v>
      </c>
      <c r="F1393" s="1" t="s">
        <v>2647</v>
      </c>
      <c r="G1393" s="1" t="s">
        <v>52</v>
      </c>
      <c r="H1393" s="1" t="s">
        <v>52</v>
      </c>
      <c r="I1393" s="1" t="s">
        <v>52</v>
      </c>
      <c r="J1393" s="1" t="s">
        <v>52</v>
      </c>
      <c r="K1393" s="1" t="s">
        <v>52</v>
      </c>
      <c r="L1393" s="1" t="s">
        <v>52</v>
      </c>
      <c r="M1393" s="1" t="s">
        <v>52</v>
      </c>
      <c r="N1393" s="1" t="s">
        <v>52</v>
      </c>
      <c r="O1393" s="1" t="s">
        <v>52</v>
      </c>
      <c r="P1393" s="1" t="s">
        <v>52</v>
      </c>
      <c r="Q1393" s="1" t="s">
        <v>52</v>
      </c>
      <c r="R1393" s="1" t="s">
        <v>52</v>
      </c>
      <c r="S1393" s="1" t="s">
        <v>52</v>
      </c>
      <c r="T1393" s="1" t="s">
        <v>52</v>
      </c>
      <c r="U1393" s="1" t="s">
        <v>52</v>
      </c>
      <c r="V1393" s="1" t="s">
        <v>52</v>
      </c>
      <c r="W1393" s="1" t="s">
        <v>52</v>
      </c>
      <c r="X1393" s="1" t="s">
        <v>52</v>
      </c>
      <c r="Y1393" s="1" t="s">
        <v>52</v>
      </c>
      <c r="Z1393" s="1" t="s">
        <v>52</v>
      </c>
      <c r="AA1393" s="1" t="s">
        <v>52</v>
      </c>
      <c r="AB1393" s="1" t="s">
        <v>52</v>
      </c>
      <c r="AC1393" s="1" t="s">
        <v>52</v>
      </c>
      <c r="AD1393" s="1">
        <v>20</v>
      </c>
      <c r="AE1393" s="1">
        <v>0</v>
      </c>
      <c r="AF1393" s="1">
        <v>2</v>
      </c>
      <c r="AG1393" s="1">
        <v>2</v>
      </c>
      <c r="AH1393" s="1">
        <v>1</v>
      </c>
      <c r="AI1393" s="1">
        <v>14.85</v>
      </c>
      <c r="AJ1393" s="1">
        <v>1</v>
      </c>
      <c r="AK1393" s="1">
        <v>-8</v>
      </c>
      <c r="AL1393" s="1">
        <v>28</v>
      </c>
      <c r="AM1393" s="1">
        <v>18</v>
      </c>
      <c r="AN1393" s="1">
        <v>0</v>
      </c>
      <c r="AO1393" s="1">
        <v>0</v>
      </c>
      <c r="AP1393" s="1">
        <v>308</v>
      </c>
      <c r="AQ1393" s="1">
        <v>2</v>
      </c>
      <c r="AR1393" s="1">
        <v>23</v>
      </c>
      <c r="AS1393" s="1">
        <v>17</v>
      </c>
      <c r="AT1393" s="1">
        <v>207</v>
      </c>
      <c r="AU1393" s="1">
        <v>423</v>
      </c>
      <c r="AV1393" s="1">
        <v>118</v>
      </c>
      <c r="AW1393" s="1">
        <v>2</v>
      </c>
      <c r="AX1393" s="1">
        <v>2</v>
      </c>
      <c r="AY1393" t="str">
        <f t="shared" si="231"/>
        <v>2021_06_CAR</v>
      </c>
      <c r="AZ1393" t="str">
        <f t="shared" si="232"/>
        <v>S.Smith</v>
      </c>
      <c r="BA1393" t="str">
        <f t="shared" si="233"/>
        <v/>
      </c>
      <c r="BB1393" t="str">
        <f t="shared" si="234"/>
        <v>2021_06_CAR</v>
      </c>
      <c r="BC1393" t="str">
        <f t="shared" si="235"/>
        <v/>
      </c>
      <c r="BD1393">
        <f>COUNTIFS($BB$1:BB1393,BB1393,$BC$1:BC1393,"ru")</f>
        <v>4</v>
      </c>
      <c r="BE1393" t="str">
        <f t="shared" si="236"/>
        <v>re</v>
      </c>
      <c r="BF1393">
        <f>COUNTIFS($BB$1:BB1393,BB1393,$BE$1:BE1393,"re")</f>
        <v>6</v>
      </c>
      <c r="BG1393" t="str">
        <f t="shared" si="237"/>
        <v>42021_06_CAR</v>
      </c>
      <c r="BH1393" t="str">
        <f t="shared" si="238"/>
        <v>re62021_06_CAR</v>
      </c>
      <c r="BI1393" t="str">
        <f t="shared" si="239"/>
        <v>2021_06_CARS.Smith</v>
      </c>
      <c r="BJ1393" t="str">
        <f t="shared" si="240"/>
        <v>2021_CAR_S.Smith</v>
      </c>
      <c r="BK1393" t="str">
        <f>IF(ISERROR(MATCH(LEFT(C1393,5)&amp;B1393&amp;"_"&amp;A1393,$BK$1:BK1392,0)),LEFT(C1393,5)&amp;B1393&amp;"_"&amp;A1393,"")</f>
        <v>2021_CAR_S.Smith</v>
      </c>
      <c r="BL1393">
        <f>COUNTIFS($B$1:B1393,B1393)-COUNTIFS($B$1:B1393,B1393,$BK$1:BK1393,"")</f>
        <v>14</v>
      </c>
      <c r="BM1393" t="str">
        <f t="shared" si="241"/>
        <v>2021_CAR14</v>
      </c>
    </row>
    <row r="1394" spans="1:65" x14ac:dyDescent="0.25">
      <c r="A1394" s="1" t="s">
        <v>1503</v>
      </c>
      <c r="B1394" s="1" t="s">
        <v>88</v>
      </c>
      <c r="C1394" s="1" t="s">
        <v>1236</v>
      </c>
      <c r="D1394" s="1">
        <v>3.4000000000000002E-2</v>
      </c>
      <c r="E1394" s="1">
        <v>1.02</v>
      </c>
      <c r="F1394" s="1" t="s">
        <v>1504</v>
      </c>
      <c r="G1394" s="1" t="s">
        <v>52</v>
      </c>
      <c r="H1394" s="1" t="s">
        <v>52</v>
      </c>
      <c r="I1394" s="1" t="s">
        <v>52</v>
      </c>
      <c r="J1394" s="1" t="s">
        <v>52</v>
      </c>
      <c r="K1394" s="1" t="s">
        <v>52</v>
      </c>
      <c r="L1394" s="1" t="s">
        <v>52</v>
      </c>
      <c r="M1394" s="1" t="s">
        <v>52</v>
      </c>
      <c r="N1394" s="1" t="s">
        <v>52</v>
      </c>
      <c r="O1394" s="1" t="s">
        <v>52</v>
      </c>
      <c r="P1394" s="1" t="s">
        <v>52</v>
      </c>
      <c r="Q1394" s="1" t="s">
        <v>52</v>
      </c>
      <c r="R1394" s="1" t="s">
        <v>52</v>
      </c>
      <c r="S1394" s="1" t="s">
        <v>52</v>
      </c>
      <c r="T1394" s="1" t="s">
        <v>52</v>
      </c>
      <c r="U1394" s="1" t="s">
        <v>52</v>
      </c>
      <c r="V1394" s="1" t="s">
        <v>52</v>
      </c>
      <c r="W1394" s="1" t="s">
        <v>52</v>
      </c>
      <c r="X1394" s="1" t="s">
        <v>52</v>
      </c>
      <c r="Y1394" s="1" t="s">
        <v>52</v>
      </c>
      <c r="Z1394" s="1" t="s">
        <v>52</v>
      </c>
      <c r="AA1394" s="1" t="s">
        <v>52</v>
      </c>
      <c r="AB1394" s="1" t="s">
        <v>52</v>
      </c>
      <c r="AC1394" s="1" t="s">
        <v>52</v>
      </c>
      <c r="AD1394" s="1">
        <v>20</v>
      </c>
      <c r="AE1394" s="1">
        <v>0</v>
      </c>
      <c r="AF1394" s="1">
        <v>3</v>
      </c>
      <c r="AG1394" s="1">
        <v>7</v>
      </c>
      <c r="AH1394" s="1">
        <v>0.42799999999999999</v>
      </c>
      <c r="AI1394" s="1">
        <v>-16.03</v>
      </c>
      <c r="AJ1394" s="1">
        <v>2</v>
      </c>
      <c r="AK1394" s="1">
        <v>121</v>
      </c>
      <c r="AL1394" s="1">
        <v>8</v>
      </c>
      <c r="AM1394" s="1">
        <v>26</v>
      </c>
      <c r="AN1394" s="1">
        <v>0</v>
      </c>
      <c r="AO1394" s="1">
        <v>0</v>
      </c>
      <c r="AP1394" s="1">
        <v>332</v>
      </c>
      <c r="AQ1394" s="1">
        <v>2</v>
      </c>
      <c r="AR1394" s="1">
        <v>27</v>
      </c>
      <c r="AS1394" s="1">
        <v>32</v>
      </c>
      <c r="AT1394" s="1">
        <v>215</v>
      </c>
      <c r="AU1394" s="1">
        <v>391</v>
      </c>
      <c r="AV1394" s="1">
        <v>133</v>
      </c>
      <c r="AW1394" s="1">
        <v>4</v>
      </c>
      <c r="AX1394" s="1">
        <v>4</v>
      </c>
      <c r="AY1394" t="str">
        <f t="shared" si="231"/>
        <v>2021_03_MIA</v>
      </c>
      <c r="AZ1394" t="str">
        <f t="shared" si="232"/>
        <v>W.Fuller</v>
      </c>
      <c r="BA1394" t="str">
        <f t="shared" si="233"/>
        <v/>
      </c>
      <c r="BB1394" t="str">
        <f t="shared" si="234"/>
        <v>2021_03_MIA</v>
      </c>
      <c r="BC1394" t="str">
        <f t="shared" si="235"/>
        <v/>
      </c>
      <c r="BD1394">
        <f>COUNTIFS($BB$1:BB1394,BB1394,$BC$1:BC1394,"ru")</f>
        <v>3</v>
      </c>
      <c r="BE1394" t="str">
        <f t="shared" si="236"/>
        <v>re</v>
      </c>
      <c r="BF1394">
        <f>COUNTIFS($BB$1:BB1394,BB1394,$BE$1:BE1394,"re")</f>
        <v>6</v>
      </c>
      <c r="BG1394" t="str">
        <f t="shared" si="237"/>
        <v>32021_03_MIA</v>
      </c>
      <c r="BH1394" t="str">
        <f t="shared" si="238"/>
        <v>re62021_03_MIA</v>
      </c>
      <c r="BI1394" t="str">
        <f t="shared" si="239"/>
        <v>2021_03_MIAW.Fuller</v>
      </c>
      <c r="BJ1394" t="str">
        <f t="shared" si="240"/>
        <v>2021_MIA_W.Fuller</v>
      </c>
      <c r="BK1394" t="str">
        <f>IF(ISERROR(MATCH(LEFT(C1394,5)&amp;B1394&amp;"_"&amp;A1394,$BK$1:BK1393,0)),LEFT(C1394,5)&amp;B1394&amp;"_"&amp;A1394,"")</f>
        <v>2021_MIA_W.Fuller</v>
      </c>
      <c r="BL1394">
        <f>COUNTIFS($B$1:B1394,B1394)-COUNTIFS($B$1:B1394,B1394,$BK$1:BK1394,"")</f>
        <v>13</v>
      </c>
      <c r="BM1394" t="str">
        <f t="shared" si="241"/>
        <v>2021_MIA13</v>
      </c>
    </row>
    <row r="1395" spans="1:65" x14ac:dyDescent="0.25">
      <c r="A1395" s="1" t="s">
        <v>238</v>
      </c>
      <c r="B1395" s="1" t="s">
        <v>74</v>
      </c>
      <c r="C1395" s="1" t="s">
        <v>429</v>
      </c>
      <c r="D1395" s="1">
        <v>0.02</v>
      </c>
      <c r="E1395" s="1">
        <v>0.96</v>
      </c>
      <c r="F1395" s="1" t="s">
        <v>688</v>
      </c>
      <c r="G1395" s="1" t="s">
        <v>52</v>
      </c>
      <c r="H1395" s="1" t="s">
        <v>52</v>
      </c>
      <c r="I1395" s="1" t="s">
        <v>52</v>
      </c>
      <c r="J1395" s="1" t="s">
        <v>52</v>
      </c>
      <c r="K1395" s="1" t="s">
        <v>52</v>
      </c>
      <c r="L1395" s="1" t="s">
        <v>52</v>
      </c>
      <c r="M1395" s="1" t="s">
        <v>52</v>
      </c>
      <c r="N1395" s="1" t="s">
        <v>52</v>
      </c>
      <c r="O1395" s="1" t="s">
        <v>52</v>
      </c>
      <c r="P1395" s="1" t="s">
        <v>52</v>
      </c>
      <c r="Q1395" s="1" t="s">
        <v>52</v>
      </c>
      <c r="R1395" s="1" t="s">
        <v>52</v>
      </c>
      <c r="S1395" s="1" t="s">
        <v>52</v>
      </c>
      <c r="T1395" s="1" t="s">
        <v>52</v>
      </c>
      <c r="U1395" s="1" t="s">
        <v>52</v>
      </c>
      <c r="V1395" s="1" t="s">
        <v>52</v>
      </c>
      <c r="W1395" s="1" t="s">
        <v>52</v>
      </c>
      <c r="X1395" s="1" t="s">
        <v>52</v>
      </c>
      <c r="Y1395" s="1" t="s">
        <v>52</v>
      </c>
      <c r="Z1395" s="1" t="s">
        <v>52</v>
      </c>
      <c r="AA1395" s="1" t="s">
        <v>52</v>
      </c>
      <c r="AB1395" s="1" t="s">
        <v>52</v>
      </c>
      <c r="AC1395" s="1" t="s">
        <v>52</v>
      </c>
      <c r="AD1395" s="1">
        <v>19</v>
      </c>
      <c r="AE1395" s="1">
        <v>0</v>
      </c>
      <c r="AF1395" s="1">
        <v>3</v>
      </c>
      <c r="AG1395" s="1">
        <v>4</v>
      </c>
      <c r="AH1395" s="1">
        <v>0.75</v>
      </c>
      <c r="AI1395" s="1">
        <v>-2.8</v>
      </c>
      <c r="AJ1395" s="1">
        <v>2</v>
      </c>
      <c r="AK1395" s="1">
        <v>17</v>
      </c>
      <c r="AL1395" s="1">
        <v>5</v>
      </c>
      <c r="AM1395" s="1">
        <v>11</v>
      </c>
      <c r="AN1395" s="1">
        <v>0</v>
      </c>
      <c r="AO1395" s="1">
        <v>0</v>
      </c>
      <c r="AP1395" s="1">
        <v>248</v>
      </c>
      <c r="AQ1395" s="1">
        <v>2</v>
      </c>
      <c r="AR1395" s="1">
        <v>22</v>
      </c>
      <c r="AS1395" s="1">
        <v>22</v>
      </c>
      <c r="AT1395" s="1">
        <v>218</v>
      </c>
      <c r="AU1395" s="1">
        <v>274</v>
      </c>
      <c r="AV1395" s="1">
        <v>86</v>
      </c>
      <c r="AW1395" s="1">
        <v>3</v>
      </c>
      <c r="AX1395" s="1">
        <v>3</v>
      </c>
      <c r="AY1395" t="str">
        <f t="shared" si="231"/>
        <v>2021_01_TEN</v>
      </c>
      <c r="AZ1395" t="str">
        <f t="shared" si="232"/>
        <v>A.Firkser</v>
      </c>
      <c r="BA1395" t="str">
        <f t="shared" si="233"/>
        <v/>
      </c>
      <c r="BB1395" t="str">
        <f t="shared" si="234"/>
        <v>2021_01_TEN</v>
      </c>
      <c r="BC1395" t="str">
        <f t="shared" si="235"/>
        <v/>
      </c>
      <c r="BD1395">
        <f>COUNTIFS($BB$1:BB1395,BB1395,$BC$1:BC1395,"ru")</f>
        <v>3</v>
      </c>
      <c r="BE1395" t="str">
        <f t="shared" si="236"/>
        <v>re</v>
      </c>
      <c r="BF1395">
        <f>COUNTIFS($BB$1:BB1395,BB1395,$BE$1:BE1395,"re")</f>
        <v>6</v>
      </c>
      <c r="BG1395" t="str">
        <f t="shared" si="237"/>
        <v>32021_01_TEN</v>
      </c>
      <c r="BH1395" t="str">
        <f t="shared" si="238"/>
        <v>re62021_01_TEN</v>
      </c>
      <c r="BI1395" t="str">
        <f t="shared" si="239"/>
        <v>2021_01_TENA.Firkser</v>
      </c>
      <c r="BJ1395" t="str">
        <f t="shared" si="240"/>
        <v>2021_TEN_A.Firkser</v>
      </c>
      <c r="BK1395" t="str">
        <f>IF(ISERROR(MATCH(LEFT(C1395,5)&amp;B1395&amp;"_"&amp;A1395,$BK$1:BK1394,0)),LEFT(C1395,5)&amp;B1395&amp;"_"&amp;A1395,"")</f>
        <v/>
      </c>
      <c r="BL1395">
        <f>COUNTIFS($B$1:B1395,B1395)-COUNTIFS($B$1:B1395,B1395,$BK$1:BK1395,"")</f>
        <v>16</v>
      </c>
      <c r="BM1395" t="str">
        <f t="shared" si="241"/>
        <v/>
      </c>
    </row>
    <row r="1396" spans="1:65" x14ac:dyDescent="0.25">
      <c r="A1396" s="1" t="s">
        <v>277</v>
      </c>
      <c r="B1396" s="1" t="s">
        <v>94</v>
      </c>
      <c r="C1396" s="1" t="s">
        <v>1264</v>
      </c>
      <c r="D1396" s="1">
        <v>0</v>
      </c>
      <c r="E1396" s="1">
        <v>0</v>
      </c>
      <c r="F1396" s="1" t="s">
        <v>1505</v>
      </c>
      <c r="G1396" s="1" t="s">
        <v>52</v>
      </c>
      <c r="H1396" s="1" t="s">
        <v>52</v>
      </c>
      <c r="I1396" s="1" t="s">
        <v>52</v>
      </c>
      <c r="J1396" s="1" t="s">
        <v>52</v>
      </c>
      <c r="K1396" s="1" t="s">
        <v>52</v>
      </c>
      <c r="L1396" s="1" t="s">
        <v>52</v>
      </c>
      <c r="M1396" s="1" t="s">
        <v>52</v>
      </c>
      <c r="N1396" s="1" t="s">
        <v>52</v>
      </c>
      <c r="O1396" s="1" t="s">
        <v>52</v>
      </c>
      <c r="P1396" s="1" t="s">
        <v>52</v>
      </c>
      <c r="Q1396" s="1" t="s">
        <v>52</v>
      </c>
      <c r="R1396" s="1" t="s">
        <v>52</v>
      </c>
      <c r="S1396" s="1" t="s">
        <v>52</v>
      </c>
      <c r="T1396" s="1" t="s">
        <v>52</v>
      </c>
      <c r="U1396" s="1" t="s">
        <v>52</v>
      </c>
      <c r="V1396" s="1" t="s">
        <v>52</v>
      </c>
      <c r="W1396" s="1" t="s">
        <v>52</v>
      </c>
      <c r="X1396" s="1" t="s">
        <v>52</v>
      </c>
      <c r="Y1396" s="1" t="s">
        <v>52</v>
      </c>
      <c r="Z1396" s="1" t="s">
        <v>52</v>
      </c>
      <c r="AA1396" s="1" t="s">
        <v>52</v>
      </c>
      <c r="AB1396" s="1" t="s">
        <v>52</v>
      </c>
      <c r="AC1396" s="1" t="s">
        <v>52</v>
      </c>
      <c r="AD1396" s="1">
        <v>19</v>
      </c>
      <c r="AE1396" s="1">
        <v>1</v>
      </c>
      <c r="AF1396" s="1">
        <v>2</v>
      </c>
      <c r="AG1396" s="1">
        <v>3</v>
      </c>
      <c r="AH1396" s="1">
        <v>0.66600000000000004</v>
      </c>
      <c r="AI1396" s="1">
        <v>-1.86</v>
      </c>
      <c r="AJ1396" s="1">
        <v>1</v>
      </c>
      <c r="AK1396" s="1">
        <v>23</v>
      </c>
      <c r="AL1396" s="1">
        <v>0</v>
      </c>
      <c r="AM1396" s="1">
        <v>5</v>
      </c>
      <c r="AN1396" s="1">
        <v>0</v>
      </c>
      <c r="AO1396" s="1">
        <v>0</v>
      </c>
      <c r="AP1396" s="1">
        <v>418</v>
      </c>
      <c r="AQ1396" s="1">
        <v>2</v>
      </c>
      <c r="AR1396" s="1">
        <v>42</v>
      </c>
      <c r="AS1396" s="1">
        <v>19</v>
      </c>
      <c r="AT1396" s="1">
        <v>246</v>
      </c>
      <c r="AU1396" s="1">
        <v>306</v>
      </c>
      <c r="AV1396" s="1">
        <v>215</v>
      </c>
      <c r="AW1396" s="1">
        <v>8</v>
      </c>
      <c r="AX1396" s="1">
        <v>0</v>
      </c>
      <c r="AY1396" t="str">
        <f t="shared" si="231"/>
        <v>2021_03_CLE</v>
      </c>
      <c r="AZ1396" t="str">
        <f t="shared" si="232"/>
        <v>A.Hooper</v>
      </c>
      <c r="BA1396" t="str">
        <f t="shared" si="233"/>
        <v/>
      </c>
      <c r="BB1396" t="str">
        <f t="shared" si="234"/>
        <v>2021_03_CLE</v>
      </c>
      <c r="BC1396" t="str">
        <f t="shared" si="235"/>
        <v/>
      </c>
      <c r="BD1396">
        <f>COUNTIFS($BB$1:BB1396,BB1396,$BC$1:BC1396,"ru")</f>
        <v>5</v>
      </c>
      <c r="BE1396" t="str">
        <f t="shared" si="236"/>
        <v>re</v>
      </c>
      <c r="BF1396">
        <f>COUNTIFS($BB$1:BB1396,BB1396,$BE$1:BE1396,"re")</f>
        <v>5</v>
      </c>
      <c r="BG1396" t="str">
        <f t="shared" si="237"/>
        <v>52021_03_CLE</v>
      </c>
      <c r="BH1396" t="str">
        <f t="shared" si="238"/>
        <v>re52021_03_CLE</v>
      </c>
      <c r="BI1396" t="str">
        <f t="shared" si="239"/>
        <v>2021_03_CLEA.Hooper</v>
      </c>
      <c r="BJ1396" t="str">
        <f t="shared" si="240"/>
        <v>2021_CLE_A.Hooper</v>
      </c>
      <c r="BK1396" t="str">
        <f>IF(ISERROR(MATCH(LEFT(C1396,5)&amp;B1396&amp;"_"&amp;A1396,$BK$1:BK1395,0)),LEFT(C1396,5)&amp;B1396&amp;"_"&amp;A1396,"")</f>
        <v/>
      </c>
      <c r="BL1396">
        <f>COUNTIFS($B$1:B1396,B1396)-COUNTIFS($B$1:B1396,B1396,$BK$1:BK1396,"")</f>
        <v>16</v>
      </c>
      <c r="BM1396" t="str">
        <f t="shared" si="241"/>
        <v/>
      </c>
    </row>
    <row r="1397" spans="1:65" x14ac:dyDescent="0.25">
      <c r="A1397" s="1" t="s">
        <v>287</v>
      </c>
      <c r="B1397" s="1" t="s">
        <v>70</v>
      </c>
      <c r="C1397" s="1" t="s">
        <v>1651</v>
      </c>
      <c r="D1397" s="1">
        <v>0.13700000000000001</v>
      </c>
      <c r="E1397" s="1">
        <v>0.56999999999999995</v>
      </c>
      <c r="F1397" s="1" t="s">
        <v>1908</v>
      </c>
      <c r="G1397" s="1" t="s">
        <v>52</v>
      </c>
      <c r="H1397" s="1" t="s">
        <v>52</v>
      </c>
      <c r="I1397" s="1" t="s">
        <v>52</v>
      </c>
      <c r="J1397" s="1" t="s">
        <v>52</v>
      </c>
      <c r="K1397" s="1" t="s">
        <v>52</v>
      </c>
      <c r="L1397" s="1" t="s">
        <v>52</v>
      </c>
      <c r="M1397" s="1" t="s">
        <v>52</v>
      </c>
      <c r="N1397" s="1" t="s">
        <v>52</v>
      </c>
      <c r="O1397" s="1" t="s">
        <v>52</v>
      </c>
      <c r="P1397" s="1" t="s">
        <v>52</v>
      </c>
      <c r="Q1397" s="1" t="s">
        <v>52</v>
      </c>
      <c r="R1397" s="1" t="s">
        <v>52</v>
      </c>
      <c r="S1397" s="1" t="s">
        <v>52</v>
      </c>
      <c r="T1397" s="1" t="s">
        <v>52</v>
      </c>
      <c r="U1397" s="1" t="s">
        <v>52</v>
      </c>
      <c r="V1397" s="1" t="s">
        <v>52</v>
      </c>
      <c r="W1397" s="1" t="s">
        <v>52</v>
      </c>
      <c r="X1397" s="1" t="s">
        <v>52</v>
      </c>
      <c r="Y1397" s="1" t="s">
        <v>52</v>
      </c>
      <c r="Z1397" s="1" t="s">
        <v>52</v>
      </c>
      <c r="AA1397" s="1" t="s">
        <v>52</v>
      </c>
      <c r="AB1397" s="1" t="s">
        <v>52</v>
      </c>
      <c r="AC1397" s="1" t="s">
        <v>52</v>
      </c>
      <c r="AD1397" s="1">
        <v>19</v>
      </c>
      <c r="AE1397" s="1">
        <v>0</v>
      </c>
      <c r="AF1397" s="1">
        <v>1</v>
      </c>
      <c r="AG1397" s="1">
        <v>1</v>
      </c>
      <c r="AH1397" s="1">
        <v>1</v>
      </c>
      <c r="AI1397" s="1">
        <v>33.78</v>
      </c>
      <c r="AJ1397" s="1">
        <v>1</v>
      </c>
      <c r="AK1397" s="1">
        <v>11</v>
      </c>
      <c r="AL1397" s="1">
        <v>8</v>
      </c>
      <c r="AM1397" s="1">
        <v>1</v>
      </c>
      <c r="AN1397" s="1">
        <v>0</v>
      </c>
      <c r="AO1397" s="1">
        <v>0</v>
      </c>
      <c r="AP1397" s="1">
        <v>412</v>
      </c>
      <c r="AQ1397" s="1">
        <v>5</v>
      </c>
      <c r="AR1397" s="1">
        <v>29</v>
      </c>
      <c r="AS1397" s="1">
        <v>23</v>
      </c>
      <c r="AT1397" s="1">
        <v>290</v>
      </c>
      <c r="AU1397" s="1">
        <v>295</v>
      </c>
      <c r="AV1397" s="1">
        <v>122</v>
      </c>
      <c r="AW1397" s="1">
        <v>5</v>
      </c>
      <c r="AX1397" s="1">
        <v>4</v>
      </c>
      <c r="AY1397" t="str">
        <f t="shared" si="231"/>
        <v>2021_04_WAS</v>
      </c>
      <c r="AZ1397" t="str">
        <f t="shared" si="232"/>
        <v>A.Humphries</v>
      </c>
      <c r="BA1397" t="str">
        <f t="shared" si="233"/>
        <v/>
      </c>
      <c r="BB1397" t="str">
        <f t="shared" si="234"/>
        <v>2021_04_WAS</v>
      </c>
      <c r="BC1397" t="str">
        <f t="shared" si="235"/>
        <v/>
      </c>
      <c r="BD1397">
        <f>COUNTIFS($BB$1:BB1397,BB1397,$BC$1:BC1397,"ru")</f>
        <v>3</v>
      </c>
      <c r="BE1397" t="str">
        <f t="shared" si="236"/>
        <v>re</v>
      </c>
      <c r="BF1397">
        <f>COUNTIFS($BB$1:BB1397,BB1397,$BE$1:BE1397,"re")</f>
        <v>6</v>
      </c>
      <c r="BG1397" t="str">
        <f t="shared" si="237"/>
        <v>32021_04_WAS</v>
      </c>
      <c r="BH1397" t="str">
        <f t="shared" si="238"/>
        <v>re62021_04_WAS</v>
      </c>
      <c r="BI1397" t="str">
        <f t="shared" si="239"/>
        <v>2021_04_WASA.Humphries</v>
      </c>
      <c r="BJ1397" t="str">
        <f t="shared" si="240"/>
        <v>2021_WAS_A.Humphries</v>
      </c>
      <c r="BK1397" t="str">
        <f>IF(ISERROR(MATCH(LEFT(C1397,5)&amp;B1397&amp;"_"&amp;A1397,$BK$1:BK1396,0)),LEFT(C1397,5)&amp;B1397&amp;"_"&amp;A1397,"")</f>
        <v/>
      </c>
      <c r="BL1397">
        <f>COUNTIFS($B$1:B1397,B1397)-COUNTIFS($B$1:B1397,B1397,$BK$1:BK1397,"")</f>
        <v>14</v>
      </c>
      <c r="BM1397" t="str">
        <f t="shared" si="241"/>
        <v/>
      </c>
    </row>
    <row r="1398" spans="1:65" x14ac:dyDescent="0.25">
      <c r="A1398" s="1" t="s">
        <v>689</v>
      </c>
      <c r="B1398" s="1" t="s">
        <v>86</v>
      </c>
      <c r="C1398" s="1" t="s">
        <v>453</v>
      </c>
      <c r="D1398" s="1">
        <v>0</v>
      </c>
      <c r="E1398" s="1">
        <v>0.31</v>
      </c>
      <c r="F1398" s="1" t="s">
        <v>690</v>
      </c>
      <c r="G1398" s="1" t="s">
        <v>52</v>
      </c>
      <c r="H1398" s="1" t="s">
        <v>52</v>
      </c>
      <c r="I1398" s="1" t="s">
        <v>52</v>
      </c>
      <c r="J1398" s="1" t="s">
        <v>52</v>
      </c>
      <c r="K1398" s="1" t="s">
        <v>52</v>
      </c>
      <c r="L1398" s="1" t="s">
        <v>52</v>
      </c>
      <c r="M1398" s="1" t="s">
        <v>52</v>
      </c>
      <c r="N1398" s="1" t="s">
        <v>52</v>
      </c>
      <c r="O1398" s="1" t="s">
        <v>52</v>
      </c>
      <c r="P1398" s="1" t="s">
        <v>52</v>
      </c>
      <c r="Q1398" s="1" t="s">
        <v>52</v>
      </c>
      <c r="R1398" s="1" t="s">
        <v>52</v>
      </c>
      <c r="S1398" s="1" t="s">
        <v>52</v>
      </c>
      <c r="T1398" s="1" t="s">
        <v>52</v>
      </c>
      <c r="U1398" s="1" t="s">
        <v>52</v>
      </c>
      <c r="V1398" s="1" t="s">
        <v>52</v>
      </c>
      <c r="W1398" s="1" t="s">
        <v>52</v>
      </c>
      <c r="X1398" s="1" t="s">
        <v>52</v>
      </c>
      <c r="Y1398" s="1" t="s">
        <v>52</v>
      </c>
      <c r="Z1398" s="1" t="s">
        <v>52</v>
      </c>
      <c r="AA1398" s="1" t="s">
        <v>52</v>
      </c>
      <c r="AB1398" s="1" t="s">
        <v>52</v>
      </c>
      <c r="AC1398" s="1" t="s">
        <v>52</v>
      </c>
      <c r="AD1398" s="1">
        <v>19</v>
      </c>
      <c r="AE1398" s="1">
        <v>0</v>
      </c>
      <c r="AF1398" s="1">
        <v>1</v>
      </c>
      <c r="AG1398" s="1">
        <v>1</v>
      </c>
      <c r="AH1398" s="1">
        <v>1</v>
      </c>
      <c r="AI1398" s="1">
        <v>47.36</v>
      </c>
      <c r="AJ1398" s="1">
        <v>1</v>
      </c>
      <c r="AK1398" s="1">
        <v>14</v>
      </c>
      <c r="AL1398" s="1">
        <v>5</v>
      </c>
      <c r="AM1398" s="1">
        <v>1</v>
      </c>
      <c r="AN1398" s="1">
        <v>0</v>
      </c>
      <c r="AO1398" s="1">
        <v>0</v>
      </c>
      <c r="AP1398" s="1">
        <v>229</v>
      </c>
      <c r="AQ1398" s="1">
        <v>0</v>
      </c>
      <c r="AR1398" s="1">
        <v>15</v>
      </c>
      <c r="AS1398" s="1">
        <v>20</v>
      </c>
      <c r="AT1398" s="1">
        <v>201</v>
      </c>
      <c r="AU1398" s="1">
        <v>335</v>
      </c>
      <c r="AV1398" s="1">
        <v>43</v>
      </c>
      <c r="AW1398" s="1">
        <v>1</v>
      </c>
      <c r="AX1398" s="1">
        <v>0</v>
      </c>
      <c r="AY1398" t="str">
        <f t="shared" si="231"/>
        <v>2021_01_GB</v>
      </c>
      <c r="AZ1398" t="str">
        <f t="shared" si="232"/>
        <v>Am.Rodgers</v>
      </c>
      <c r="BA1398" t="str">
        <f t="shared" si="233"/>
        <v/>
      </c>
      <c r="BB1398" t="str">
        <f t="shared" si="234"/>
        <v>2021_01_GB</v>
      </c>
      <c r="BC1398" t="str">
        <f t="shared" si="235"/>
        <v/>
      </c>
      <c r="BD1398">
        <f>COUNTIFS($BB$1:BB1398,BB1398,$BC$1:BC1398,"ru")</f>
        <v>4</v>
      </c>
      <c r="BE1398" t="str">
        <f t="shared" si="236"/>
        <v>re</v>
      </c>
      <c r="BF1398">
        <f>COUNTIFS($BB$1:BB1398,BB1398,$BE$1:BE1398,"re")</f>
        <v>5</v>
      </c>
      <c r="BG1398" t="str">
        <f t="shared" si="237"/>
        <v>42021_01_GB</v>
      </c>
      <c r="BH1398" t="str">
        <f t="shared" si="238"/>
        <v>re52021_01_GB</v>
      </c>
      <c r="BI1398" t="str">
        <f t="shared" si="239"/>
        <v>2021_01_GBAm.Rodgers</v>
      </c>
      <c r="BJ1398" t="str">
        <f t="shared" si="240"/>
        <v>2021_GB_Am.Rodgers</v>
      </c>
      <c r="BK1398" t="str">
        <f>IF(ISERROR(MATCH(LEFT(C1398,5)&amp;B1398&amp;"_"&amp;A1398,$BK$1:BK1397,0)),LEFT(C1398,5)&amp;B1398&amp;"_"&amp;A1398,"")</f>
        <v>2021_GB_Am.Rodgers</v>
      </c>
      <c r="BL1398">
        <f>COUNTIFS($B$1:B1398,B1398)-COUNTIFS($B$1:B1398,B1398,$BK$1:BK1398,"")</f>
        <v>12</v>
      </c>
      <c r="BM1398" t="str">
        <f t="shared" si="241"/>
        <v>2021_GB12</v>
      </c>
    </row>
    <row r="1399" spans="1:65" x14ac:dyDescent="0.25">
      <c r="A1399" s="1" t="s">
        <v>1909</v>
      </c>
      <c r="B1399" s="1" t="s">
        <v>70</v>
      </c>
      <c r="C1399" s="1" t="s">
        <v>1651</v>
      </c>
      <c r="D1399" s="1">
        <v>-0.11600000000000001</v>
      </c>
      <c r="E1399" s="1">
        <v>8.1300000000000008</v>
      </c>
      <c r="F1399" s="1" t="s">
        <v>1910</v>
      </c>
      <c r="G1399" s="1" t="s">
        <v>52</v>
      </c>
      <c r="H1399" s="1" t="s">
        <v>52</v>
      </c>
      <c r="I1399" s="1" t="s">
        <v>52</v>
      </c>
      <c r="J1399" s="1" t="s">
        <v>52</v>
      </c>
      <c r="K1399" s="1" t="s">
        <v>52</v>
      </c>
      <c r="L1399" s="1" t="s">
        <v>52</v>
      </c>
      <c r="M1399" s="1" t="s">
        <v>52</v>
      </c>
      <c r="N1399" s="1" t="s">
        <v>52</v>
      </c>
      <c r="O1399" s="1" t="s">
        <v>52</v>
      </c>
      <c r="P1399" s="1" t="s">
        <v>52</v>
      </c>
      <c r="Q1399" s="1" t="s">
        <v>52</v>
      </c>
      <c r="R1399" s="1" t="s">
        <v>52</v>
      </c>
      <c r="S1399" s="1" t="s">
        <v>52</v>
      </c>
      <c r="T1399" s="1" t="s">
        <v>52</v>
      </c>
      <c r="U1399" s="1" t="s">
        <v>52</v>
      </c>
      <c r="V1399" s="1" t="s">
        <v>52</v>
      </c>
      <c r="W1399" s="1" t="s">
        <v>52</v>
      </c>
      <c r="X1399" s="1" t="s">
        <v>52</v>
      </c>
      <c r="Y1399" s="1" t="s">
        <v>52</v>
      </c>
      <c r="Z1399" s="1" t="s">
        <v>52</v>
      </c>
      <c r="AA1399" s="1" t="s">
        <v>52</v>
      </c>
      <c r="AB1399" s="1" t="s">
        <v>52</v>
      </c>
      <c r="AC1399" s="1" t="s">
        <v>52</v>
      </c>
      <c r="AD1399" s="1">
        <v>19</v>
      </c>
      <c r="AE1399" s="1">
        <v>0</v>
      </c>
      <c r="AF1399" s="1">
        <v>4</v>
      </c>
      <c r="AG1399" s="1">
        <v>4</v>
      </c>
      <c r="AH1399" s="1">
        <v>1</v>
      </c>
      <c r="AI1399" s="1">
        <v>21.76</v>
      </c>
      <c r="AJ1399" s="1">
        <v>3</v>
      </c>
      <c r="AK1399" s="1">
        <v>-5</v>
      </c>
      <c r="AL1399" s="1">
        <v>24</v>
      </c>
      <c r="AM1399" s="1">
        <v>25</v>
      </c>
      <c r="AN1399" s="1">
        <v>0</v>
      </c>
      <c r="AO1399" s="1">
        <v>0</v>
      </c>
      <c r="AP1399" s="1">
        <v>412</v>
      </c>
      <c r="AQ1399" s="1">
        <v>5</v>
      </c>
      <c r="AR1399" s="1">
        <v>29</v>
      </c>
      <c r="AS1399" s="1">
        <v>23</v>
      </c>
      <c r="AT1399" s="1">
        <v>290</v>
      </c>
      <c r="AU1399" s="1">
        <v>295</v>
      </c>
      <c r="AV1399" s="1">
        <v>122</v>
      </c>
      <c r="AW1399" s="1">
        <v>5</v>
      </c>
      <c r="AX1399" s="1">
        <v>4</v>
      </c>
      <c r="AY1399" t="str">
        <f t="shared" si="231"/>
        <v>2021_04_WAS</v>
      </c>
      <c r="AZ1399" t="str">
        <f t="shared" si="232"/>
        <v>C.Samuel</v>
      </c>
      <c r="BA1399" t="str">
        <f t="shared" si="233"/>
        <v/>
      </c>
      <c r="BB1399" t="str">
        <f t="shared" si="234"/>
        <v>2021_04_WAS</v>
      </c>
      <c r="BC1399" t="str">
        <f t="shared" si="235"/>
        <v/>
      </c>
      <c r="BD1399">
        <f>COUNTIFS($BB$1:BB1399,BB1399,$BC$1:BC1399,"ru")</f>
        <v>3</v>
      </c>
      <c r="BE1399" t="str">
        <f t="shared" si="236"/>
        <v>re</v>
      </c>
      <c r="BF1399">
        <f>COUNTIFS($BB$1:BB1399,BB1399,$BE$1:BE1399,"re")</f>
        <v>7</v>
      </c>
      <c r="BG1399" t="str">
        <f t="shared" si="237"/>
        <v>32021_04_WAS</v>
      </c>
      <c r="BH1399" t="str">
        <f t="shared" si="238"/>
        <v>re72021_04_WAS</v>
      </c>
      <c r="BI1399" t="str">
        <f t="shared" si="239"/>
        <v>2021_04_WASC.Samuel</v>
      </c>
      <c r="BJ1399" t="str">
        <f t="shared" si="240"/>
        <v>2021_WAS_C.Samuel</v>
      </c>
      <c r="BK1399" t="str">
        <f>IF(ISERROR(MATCH(LEFT(C1399,5)&amp;B1399&amp;"_"&amp;A1399,$BK$1:BK1398,0)),LEFT(C1399,5)&amp;B1399&amp;"_"&amp;A1399,"")</f>
        <v/>
      </c>
      <c r="BL1399">
        <f>COUNTIFS($B$1:B1399,B1399)-COUNTIFS($B$1:B1399,B1399,$BK$1:BK1399,"")</f>
        <v>14</v>
      </c>
      <c r="BM1399" t="str">
        <f t="shared" si="241"/>
        <v/>
      </c>
    </row>
    <row r="1400" spans="1:65" x14ac:dyDescent="0.25">
      <c r="A1400" s="1" t="s">
        <v>403</v>
      </c>
      <c r="B1400" s="1" t="s">
        <v>70</v>
      </c>
      <c r="C1400" s="1" t="s">
        <v>1651</v>
      </c>
      <c r="D1400" s="1">
        <v>4.2000000000000003E-2</v>
      </c>
      <c r="E1400" s="1">
        <v>0.34</v>
      </c>
      <c r="F1400" s="1" t="s">
        <v>1911</v>
      </c>
      <c r="G1400" s="1" t="s">
        <v>52</v>
      </c>
      <c r="H1400" s="1" t="s">
        <v>52</v>
      </c>
      <c r="I1400" s="1" t="s">
        <v>52</v>
      </c>
      <c r="J1400" s="1" t="s">
        <v>52</v>
      </c>
      <c r="K1400" s="1" t="s">
        <v>52</v>
      </c>
      <c r="L1400" s="1" t="s">
        <v>52</v>
      </c>
      <c r="M1400" s="1" t="s">
        <v>52</v>
      </c>
      <c r="N1400" s="1" t="s">
        <v>52</v>
      </c>
      <c r="O1400" s="1" t="s">
        <v>52</v>
      </c>
      <c r="P1400" s="1" t="s">
        <v>52</v>
      </c>
      <c r="Q1400" s="1" t="s">
        <v>52</v>
      </c>
      <c r="R1400" s="1" t="s">
        <v>52</v>
      </c>
      <c r="S1400" s="1" t="s">
        <v>52</v>
      </c>
      <c r="T1400" s="1" t="s">
        <v>52</v>
      </c>
      <c r="U1400" s="1" t="s">
        <v>52</v>
      </c>
      <c r="V1400" s="1" t="s">
        <v>52</v>
      </c>
      <c r="W1400" s="1" t="s">
        <v>52</v>
      </c>
      <c r="X1400" s="1" t="s">
        <v>52</v>
      </c>
      <c r="Y1400" s="1" t="s">
        <v>52</v>
      </c>
      <c r="Z1400" s="1" t="s">
        <v>52</v>
      </c>
      <c r="AA1400" s="1" t="s">
        <v>52</v>
      </c>
      <c r="AB1400" s="1" t="s">
        <v>52</v>
      </c>
      <c r="AC1400" s="1" t="s">
        <v>52</v>
      </c>
      <c r="AD1400" s="1">
        <v>19</v>
      </c>
      <c r="AE1400" s="1">
        <v>0</v>
      </c>
      <c r="AF1400" s="1">
        <v>1</v>
      </c>
      <c r="AG1400" s="1">
        <v>2</v>
      </c>
      <c r="AH1400" s="1">
        <v>0.5</v>
      </c>
      <c r="AI1400" s="1">
        <v>-9.14</v>
      </c>
      <c r="AJ1400" s="1">
        <v>1</v>
      </c>
      <c r="AK1400" s="1">
        <v>29</v>
      </c>
      <c r="AL1400" s="1">
        <v>5</v>
      </c>
      <c r="AM1400" s="1">
        <v>1</v>
      </c>
      <c r="AN1400" s="1">
        <v>0</v>
      </c>
      <c r="AO1400" s="1">
        <v>0</v>
      </c>
      <c r="AP1400" s="1">
        <v>412</v>
      </c>
      <c r="AQ1400" s="1">
        <v>5</v>
      </c>
      <c r="AR1400" s="1">
        <v>29</v>
      </c>
      <c r="AS1400" s="1">
        <v>23</v>
      </c>
      <c r="AT1400" s="1">
        <v>290</v>
      </c>
      <c r="AU1400" s="1">
        <v>295</v>
      </c>
      <c r="AV1400" s="1">
        <v>122</v>
      </c>
      <c r="AW1400" s="1">
        <v>5</v>
      </c>
      <c r="AX1400" s="1">
        <v>4</v>
      </c>
      <c r="AY1400" t="str">
        <f t="shared" si="231"/>
        <v>2021_04_WAS</v>
      </c>
      <c r="AZ1400" t="str">
        <f t="shared" si="232"/>
        <v>D.Brown</v>
      </c>
      <c r="BA1400" t="str">
        <f t="shared" si="233"/>
        <v/>
      </c>
      <c r="BB1400" t="str">
        <f t="shared" si="234"/>
        <v>2021_04_WAS</v>
      </c>
      <c r="BC1400" t="str">
        <f t="shared" si="235"/>
        <v/>
      </c>
      <c r="BD1400">
        <f>COUNTIFS($BB$1:BB1400,BB1400,$BC$1:BC1400,"ru")</f>
        <v>3</v>
      </c>
      <c r="BE1400" t="str">
        <f t="shared" si="236"/>
        <v>re</v>
      </c>
      <c r="BF1400">
        <f>COUNTIFS($BB$1:BB1400,BB1400,$BE$1:BE1400,"re")</f>
        <v>8</v>
      </c>
      <c r="BG1400" t="str">
        <f t="shared" si="237"/>
        <v>32021_04_WAS</v>
      </c>
      <c r="BH1400" t="str">
        <f t="shared" si="238"/>
        <v>re82021_04_WAS</v>
      </c>
      <c r="BI1400" t="str">
        <f t="shared" si="239"/>
        <v>2021_04_WASD.Brown</v>
      </c>
      <c r="BJ1400" t="str">
        <f t="shared" si="240"/>
        <v>2021_WAS_D.Brown</v>
      </c>
      <c r="BK1400" t="str">
        <f>IF(ISERROR(MATCH(LEFT(C1400,5)&amp;B1400&amp;"_"&amp;A1400,$BK$1:BK1399,0)),LEFT(C1400,5)&amp;B1400&amp;"_"&amp;A1400,"")</f>
        <v/>
      </c>
      <c r="BL1400">
        <f>COUNTIFS($B$1:B1400,B1400)-COUNTIFS($B$1:B1400,B1400,$BK$1:BK1400,"")</f>
        <v>14</v>
      </c>
      <c r="BM1400" t="str">
        <f t="shared" si="241"/>
        <v/>
      </c>
    </row>
    <row r="1401" spans="1:65" x14ac:dyDescent="0.25">
      <c r="A1401" s="1" t="s">
        <v>224</v>
      </c>
      <c r="B1401" s="1" t="s">
        <v>100</v>
      </c>
      <c r="C1401" s="1" t="s">
        <v>424</v>
      </c>
      <c r="D1401" s="1">
        <v>-1E-3</v>
      </c>
      <c r="E1401" s="1">
        <v>0.96</v>
      </c>
      <c r="F1401" s="1" t="s">
        <v>691</v>
      </c>
      <c r="G1401" s="1" t="s">
        <v>52</v>
      </c>
      <c r="H1401" s="1" t="s">
        <v>52</v>
      </c>
      <c r="I1401" s="1" t="s">
        <v>52</v>
      </c>
      <c r="J1401" s="1" t="s">
        <v>52</v>
      </c>
      <c r="K1401" s="1" t="s">
        <v>52</v>
      </c>
      <c r="L1401" s="1" t="s">
        <v>52</v>
      </c>
      <c r="M1401" s="1" t="s">
        <v>52</v>
      </c>
      <c r="N1401" s="1" t="s">
        <v>52</v>
      </c>
      <c r="O1401" s="1" t="s">
        <v>52</v>
      </c>
      <c r="P1401" s="1" t="s">
        <v>52</v>
      </c>
      <c r="Q1401" s="1" t="s">
        <v>52</v>
      </c>
      <c r="R1401" s="1" t="s">
        <v>52</v>
      </c>
      <c r="S1401" s="1" t="s">
        <v>52</v>
      </c>
      <c r="T1401" s="1" t="s">
        <v>52</v>
      </c>
      <c r="U1401" s="1" t="s">
        <v>52</v>
      </c>
      <c r="V1401" s="1" t="s">
        <v>52</v>
      </c>
      <c r="W1401" s="1" t="s">
        <v>52</v>
      </c>
      <c r="X1401" s="1" t="s">
        <v>52</v>
      </c>
      <c r="Y1401" s="1" t="s">
        <v>52</v>
      </c>
      <c r="Z1401" s="1" t="s">
        <v>52</v>
      </c>
      <c r="AA1401" s="1" t="s">
        <v>52</v>
      </c>
      <c r="AB1401" s="1" t="s">
        <v>52</v>
      </c>
      <c r="AC1401" s="1" t="s">
        <v>52</v>
      </c>
      <c r="AD1401" s="1">
        <v>19</v>
      </c>
      <c r="AE1401" s="1">
        <v>0</v>
      </c>
      <c r="AF1401" s="1">
        <v>3</v>
      </c>
      <c r="AG1401" s="1">
        <v>3</v>
      </c>
      <c r="AH1401" s="1">
        <v>1</v>
      </c>
      <c r="AI1401" s="1">
        <v>25.29</v>
      </c>
      <c r="AJ1401" s="1">
        <v>1</v>
      </c>
      <c r="AK1401" s="1">
        <v>13</v>
      </c>
      <c r="AL1401" s="1">
        <v>6</v>
      </c>
      <c r="AM1401" s="1">
        <v>10</v>
      </c>
      <c r="AN1401" s="1">
        <v>0</v>
      </c>
      <c r="AO1401" s="1">
        <v>0</v>
      </c>
      <c r="AP1401" s="1">
        <v>322</v>
      </c>
      <c r="AQ1401" s="1">
        <v>2</v>
      </c>
      <c r="AR1401" s="1">
        <v>26</v>
      </c>
      <c r="AS1401" s="1">
        <v>29</v>
      </c>
      <c r="AT1401" s="1">
        <v>216</v>
      </c>
      <c r="AU1401" s="1">
        <v>169</v>
      </c>
      <c r="AV1401" s="1">
        <v>134</v>
      </c>
      <c r="AW1401" s="1">
        <v>6</v>
      </c>
      <c r="AX1401" s="1">
        <v>2</v>
      </c>
      <c r="AY1401" t="str">
        <f t="shared" si="231"/>
        <v>2021_01_CHI</v>
      </c>
      <c r="AZ1401" t="str">
        <f t="shared" si="232"/>
        <v>D.Byrd</v>
      </c>
      <c r="BA1401" t="str">
        <f t="shared" si="233"/>
        <v/>
      </c>
      <c r="BB1401" t="str">
        <f t="shared" si="234"/>
        <v>2021_01_CHI</v>
      </c>
      <c r="BC1401" t="str">
        <f t="shared" si="235"/>
        <v/>
      </c>
      <c r="BD1401">
        <f>COUNTIFS($BB$1:BB1401,BB1401,$BC$1:BC1401,"ru")</f>
        <v>4</v>
      </c>
      <c r="BE1401" t="str">
        <f t="shared" si="236"/>
        <v>re</v>
      </c>
      <c r="BF1401">
        <f>COUNTIFS($BB$1:BB1401,BB1401,$BE$1:BE1401,"re")</f>
        <v>7</v>
      </c>
      <c r="BG1401" t="str">
        <f t="shared" si="237"/>
        <v>42021_01_CHI</v>
      </c>
      <c r="BH1401" t="str">
        <f t="shared" si="238"/>
        <v>re72021_01_CHI</v>
      </c>
      <c r="BI1401" t="str">
        <f t="shared" si="239"/>
        <v>2021_01_CHID.Byrd</v>
      </c>
      <c r="BJ1401" t="str">
        <f t="shared" si="240"/>
        <v>2021_CHI_D.Byrd</v>
      </c>
      <c r="BK1401" t="str">
        <f>IF(ISERROR(MATCH(LEFT(C1401,5)&amp;B1401&amp;"_"&amp;A1401,$BK$1:BK1400,0)),LEFT(C1401,5)&amp;B1401&amp;"_"&amp;A1401,"")</f>
        <v>2021_CHI_D.Byrd</v>
      </c>
      <c r="BL1401">
        <f>COUNTIFS($B$1:B1401,B1401)-COUNTIFS($B$1:B1401,B1401,$BK$1:BK1401,"")</f>
        <v>11</v>
      </c>
      <c r="BM1401" t="str">
        <f t="shared" si="241"/>
        <v>2021_CHI11</v>
      </c>
    </row>
    <row r="1402" spans="1:65" x14ac:dyDescent="0.25">
      <c r="A1402" s="1" t="s">
        <v>591</v>
      </c>
      <c r="B1402" s="1" t="s">
        <v>91</v>
      </c>
      <c r="C1402" s="1" t="s">
        <v>839</v>
      </c>
      <c r="D1402" s="1">
        <v>0.02</v>
      </c>
      <c r="E1402" s="1">
        <v>-7.0000000000000007E-2</v>
      </c>
      <c r="F1402" s="1" t="s">
        <v>1098</v>
      </c>
      <c r="G1402" s="1" t="s">
        <v>52</v>
      </c>
      <c r="H1402" s="1" t="s">
        <v>52</v>
      </c>
      <c r="I1402" s="1" t="s">
        <v>52</v>
      </c>
      <c r="J1402" s="1" t="s">
        <v>52</v>
      </c>
      <c r="K1402" s="1" t="s">
        <v>52</v>
      </c>
      <c r="L1402" s="1" t="s">
        <v>52</v>
      </c>
      <c r="M1402" s="1" t="s">
        <v>52</v>
      </c>
      <c r="N1402" s="1" t="s">
        <v>52</v>
      </c>
      <c r="O1402" s="1" t="s">
        <v>52</v>
      </c>
      <c r="P1402" s="1" t="s">
        <v>52</v>
      </c>
      <c r="Q1402" s="1" t="s">
        <v>52</v>
      </c>
      <c r="R1402" s="1" t="s">
        <v>52</v>
      </c>
      <c r="S1402" s="1" t="s">
        <v>52</v>
      </c>
      <c r="T1402" s="1" t="s">
        <v>52</v>
      </c>
      <c r="U1402" s="1" t="s">
        <v>52</v>
      </c>
      <c r="V1402" s="1" t="s">
        <v>52</v>
      </c>
      <c r="W1402" s="1" t="s">
        <v>52</v>
      </c>
      <c r="X1402" s="1" t="s">
        <v>52</v>
      </c>
      <c r="Y1402" s="1" t="s">
        <v>52</v>
      </c>
      <c r="Z1402" s="1" t="s">
        <v>52</v>
      </c>
      <c r="AA1402" s="1" t="s">
        <v>52</v>
      </c>
      <c r="AB1402" s="1" t="s">
        <v>52</v>
      </c>
      <c r="AC1402" s="1" t="s">
        <v>52</v>
      </c>
      <c r="AD1402" s="1">
        <v>19</v>
      </c>
      <c r="AE1402" s="1">
        <v>0</v>
      </c>
      <c r="AF1402" s="1">
        <v>1</v>
      </c>
      <c r="AG1402" s="1">
        <v>5</v>
      </c>
      <c r="AH1402" s="1">
        <v>0.2</v>
      </c>
      <c r="AI1402" s="1">
        <v>-93.63</v>
      </c>
      <c r="AJ1402" s="1">
        <v>1</v>
      </c>
      <c r="AK1402" s="1">
        <v>62</v>
      </c>
      <c r="AL1402" s="1">
        <v>2</v>
      </c>
      <c r="AM1402" s="1">
        <v>6</v>
      </c>
      <c r="AN1402" s="1">
        <v>0</v>
      </c>
      <c r="AO1402" s="1">
        <v>0</v>
      </c>
      <c r="AP1402" s="1">
        <v>189</v>
      </c>
      <c r="AQ1402" s="1">
        <v>2</v>
      </c>
      <c r="AR1402" s="1">
        <v>16</v>
      </c>
      <c r="AS1402" s="1">
        <v>14</v>
      </c>
      <c r="AT1402" s="1">
        <v>118</v>
      </c>
      <c r="AU1402" s="1">
        <v>405</v>
      </c>
      <c r="AV1402" s="1">
        <v>75</v>
      </c>
      <c r="AW1402" s="1">
        <v>1</v>
      </c>
      <c r="AX1402" s="1">
        <v>0</v>
      </c>
      <c r="AY1402" t="str">
        <f t="shared" si="231"/>
        <v>2021_02_JAX</v>
      </c>
      <c r="AZ1402" t="str">
        <f t="shared" si="232"/>
        <v>D.Chark</v>
      </c>
      <c r="BA1402" t="str">
        <f t="shared" si="233"/>
        <v/>
      </c>
      <c r="BB1402" t="str">
        <f t="shared" si="234"/>
        <v>2021_02_JAX</v>
      </c>
      <c r="BC1402" t="str">
        <f t="shared" si="235"/>
        <v/>
      </c>
      <c r="BD1402">
        <f>COUNTIFS($BB$1:BB1402,BB1402,$BC$1:BC1402,"ru")</f>
        <v>3</v>
      </c>
      <c r="BE1402" t="str">
        <f t="shared" si="236"/>
        <v>re</v>
      </c>
      <c r="BF1402">
        <f>COUNTIFS($BB$1:BB1402,BB1402,$BE$1:BE1402,"re")</f>
        <v>6</v>
      </c>
      <c r="BG1402" t="str">
        <f t="shared" si="237"/>
        <v>32021_02_JAX</v>
      </c>
      <c r="BH1402" t="str">
        <f t="shared" si="238"/>
        <v>re62021_02_JAX</v>
      </c>
      <c r="BI1402" t="str">
        <f t="shared" si="239"/>
        <v>2021_02_JAXD.Chark</v>
      </c>
      <c r="BJ1402" t="str">
        <f t="shared" si="240"/>
        <v>2021_JAX_D.Chark</v>
      </c>
      <c r="BK1402" t="str">
        <f>IF(ISERROR(MATCH(LEFT(C1402,5)&amp;B1402&amp;"_"&amp;A1402,$BK$1:BK1401,0)),LEFT(C1402,5)&amp;B1402&amp;"_"&amp;A1402,"")</f>
        <v/>
      </c>
      <c r="BL1402">
        <f>COUNTIFS($B$1:B1402,B1402)-COUNTIFS($B$1:B1402,B1402,$BK$1:BK1402,"")</f>
        <v>13</v>
      </c>
      <c r="BM1402" t="str">
        <f t="shared" si="241"/>
        <v/>
      </c>
    </row>
    <row r="1403" spans="1:65" x14ac:dyDescent="0.25">
      <c r="A1403" s="1" t="s">
        <v>1777</v>
      </c>
      <c r="B1403" s="1" t="s">
        <v>91</v>
      </c>
      <c r="C1403" s="1" t="s">
        <v>2064</v>
      </c>
      <c r="D1403" s="1">
        <v>0</v>
      </c>
      <c r="E1403" s="1">
        <v>0.95</v>
      </c>
      <c r="F1403" s="1" t="s">
        <v>2295</v>
      </c>
      <c r="G1403" s="1" t="s">
        <v>52</v>
      </c>
      <c r="H1403" s="1" t="s">
        <v>52</v>
      </c>
      <c r="I1403" s="1" t="s">
        <v>52</v>
      </c>
      <c r="J1403" s="1" t="s">
        <v>52</v>
      </c>
      <c r="K1403" s="1" t="s">
        <v>52</v>
      </c>
      <c r="L1403" s="1" t="s">
        <v>52</v>
      </c>
      <c r="M1403" s="1" t="s">
        <v>52</v>
      </c>
      <c r="N1403" s="1" t="s">
        <v>52</v>
      </c>
      <c r="O1403" s="1" t="s">
        <v>52</v>
      </c>
      <c r="P1403" s="1" t="s">
        <v>52</v>
      </c>
      <c r="Q1403" s="1" t="s">
        <v>52</v>
      </c>
      <c r="R1403" s="1" t="s">
        <v>52</v>
      </c>
      <c r="S1403" s="1" t="s">
        <v>52</v>
      </c>
      <c r="T1403" s="1" t="s">
        <v>52</v>
      </c>
      <c r="U1403" s="1" t="s">
        <v>52</v>
      </c>
      <c r="V1403" s="1" t="s">
        <v>52</v>
      </c>
      <c r="W1403" s="1" t="s">
        <v>52</v>
      </c>
      <c r="X1403" s="1" t="s">
        <v>52</v>
      </c>
      <c r="Y1403" s="1" t="s">
        <v>52</v>
      </c>
      <c r="Z1403" s="1" t="s">
        <v>52</v>
      </c>
      <c r="AA1403" s="1" t="s">
        <v>52</v>
      </c>
      <c r="AB1403" s="1" t="s">
        <v>52</v>
      </c>
      <c r="AC1403" s="1" t="s">
        <v>52</v>
      </c>
      <c r="AD1403" s="1">
        <v>19</v>
      </c>
      <c r="AE1403" s="1">
        <v>0</v>
      </c>
      <c r="AF1403" s="1">
        <v>1</v>
      </c>
      <c r="AG1403" s="1">
        <v>1</v>
      </c>
      <c r="AH1403" s="1">
        <v>1</v>
      </c>
      <c r="AI1403" s="1">
        <v>18.77</v>
      </c>
      <c r="AJ1403" s="1">
        <v>1</v>
      </c>
      <c r="AK1403" s="1">
        <v>2</v>
      </c>
      <c r="AL1403" s="1">
        <v>17</v>
      </c>
      <c r="AM1403" s="1">
        <v>4</v>
      </c>
      <c r="AN1403" s="1">
        <v>0</v>
      </c>
      <c r="AO1403" s="1">
        <v>0</v>
      </c>
      <c r="AP1403" s="1">
        <v>454</v>
      </c>
      <c r="AQ1403" s="1">
        <v>4</v>
      </c>
      <c r="AR1403" s="1">
        <v>31</v>
      </c>
      <c r="AS1403" s="1">
        <v>23</v>
      </c>
      <c r="AT1403" s="1">
        <v>273</v>
      </c>
      <c r="AU1403" s="1">
        <v>251</v>
      </c>
      <c r="AV1403" s="1">
        <v>198</v>
      </c>
      <c r="AW1403" s="1">
        <v>11</v>
      </c>
      <c r="AX1403" s="1">
        <v>9</v>
      </c>
      <c r="AY1403" t="str">
        <f t="shared" si="231"/>
        <v>2021_05_JAX</v>
      </c>
      <c r="AZ1403" t="str">
        <f t="shared" si="232"/>
        <v>D.Ogunbowale</v>
      </c>
      <c r="BA1403" t="str">
        <f t="shared" si="233"/>
        <v/>
      </c>
      <c r="BB1403" t="str">
        <f t="shared" si="234"/>
        <v>2021_05_JAX</v>
      </c>
      <c r="BC1403" t="str">
        <f t="shared" si="235"/>
        <v/>
      </c>
      <c r="BD1403">
        <f>COUNTIFS($BB$1:BB1403,BB1403,$BC$1:BC1403,"ru")</f>
        <v>4</v>
      </c>
      <c r="BE1403" t="str">
        <f t="shared" si="236"/>
        <v>re</v>
      </c>
      <c r="BF1403">
        <f>COUNTIFS($BB$1:BB1403,BB1403,$BE$1:BE1403,"re")</f>
        <v>7</v>
      </c>
      <c r="BG1403" t="str">
        <f t="shared" si="237"/>
        <v>42021_05_JAX</v>
      </c>
      <c r="BH1403" t="str">
        <f t="shared" si="238"/>
        <v>re72021_05_JAX</v>
      </c>
      <c r="BI1403" t="str">
        <f t="shared" si="239"/>
        <v>2021_05_JAXD.Ogunbowale</v>
      </c>
      <c r="BJ1403" t="str">
        <f t="shared" si="240"/>
        <v>2021_JAX_D.Ogunbowale</v>
      </c>
      <c r="BK1403" t="str">
        <f>IF(ISERROR(MATCH(LEFT(C1403,5)&amp;B1403&amp;"_"&amp;A1403,$BK$1:BK1402,0)),LEFT(C1403,5)&amp;B1403&amp;"_"&amp;A1403,"")</f>
        <v/>
      </c>
      <c r="BL1403">
        <f>COUNTIFS($B$1:B1403,B1403)-COUNTIFS($B$1:B1403,B1403,$BK$1:BK1403,"")</f>
        <v>13</v>
      </c>
      <c r="BM1403" t="str">
        <f t="shared" si="241"/>
        <v/>
      </c>
    </row>
    <row r="1404" spans="1:65" x14ac:dyDescent="0.25">
      <c r="A1404" s="1" t="s">
        <v>749</v>
      </c>
      <c r="B1404" s="1" t="s">
        <v>85</v>
      </c>
      <c r="C1404" s="1" t="s">
        <v>1254</v>
      </c>
      <c r="D1404" s="1">
        <v>0.05</v>
      </c>
      <c r="E1404" s="1">
        <v>0.46</v>
      </c>
      <c r="F1404" s="1" t="s">
        <v>1506</v>
      </c>
      <c r="G1404" s="1" t="s">
        <v>52</v>
      </c>
      <c r="H1404" s="1" t="s">
        <v>52</v>
      </c>
      <c r="I1404" s="1" t="s">
        <v>52</v>
      </c>
      <c r="J1404" s="1" t="s">
        <v>52</v>
      </c>
      <c r="K1404" s="1" t="s">
        <v>52</v>
      </c>
      <c r="L1404" s="1" t="s">
        <v>52</v>
      </c>
      <c r="M1404" s="1" t="s">
        <v>52</v>
      </c>
      <c r="N1404" s="1" t="s">
        <v>52</v>
      </c>
      <c r="O1404" s="1" t="s">
        <v>52</v>
      </c>
      <c r="P1404" s="1" t="s">
        <v>52</v>
      </c>
      <c r="Q1404" s="1" t="s">
        <v>52</v>
      </c>
      <c r="R1404" s="1" t="s">
        <v>52</v>
      </c>
      <c r="S1404" s="1" t="s">
        <v>52</v>
      </c>
      <c r="T1404" s="1" t="s">
        <v>52</v>
      </c>
      <c r="U1404" s="1" t="s">
        <v>52</v>
      </c>
      <c r="V1404" s="1" t="s">
        <v>52</v>
      </c>
      <c r="W1404" s="1" t="s">
        <v>52</v>
      </c>
      <c r="X1404" s="1" t="s">
        <v>52</v>
      </c>
      <c r="Y1404" s="1" t="s">
        <v>52</v>
      </c>
      <c r="Z1404" s="1" t="s">
        <v>52</v>
      </c>
      <c r="AA1404" s="1" t="s">
        <v>52</v>
      </c>
      <c r="AB1404" s="1" t="s">
        <v>52</v>
      </c>
      <c r="AC1404" s="1" t="s">
        <v>52</v>
      </c>
      <c r="AD1404" s="1">
        <v>19</v>
      </c>
      <c r="AE1404" s="1">
        <v>0</v>
      </c>
      <c r="AF1404" s="1">
        <v>1</v>
      </c>
      <c r="AG1404" s="1">
        <v>1</v>
      </c>
      <c r="AH1404" s="1">
        <v>1</v>
      </c>
      <c r="AI1404" s="1">
        <v>40.65</v>
      </c>
      <c r="AJ1404" s="1">
        <v>1</v>
      </c>
      <c r="AK1404" s="1">
        <v>12</v>
      </c>
      <c r="AL1404" s="1">
        <v>7</v>
      </c>
      <c r="AM1404" s="1">
        <v>1</v>
      </c>
      <c r="AN1404" s="1">
        <v>0</v>
      </c>
      <c r="AO1404" s="1">
        <v>0</v>
      </c>
      <c r="AP1404" s="1">
        <v>354</v>
      </c>
      <c r="AQ1404" s="1">
        <v>4</v>
      </c>
      <c r="AR1404" s="1">
        <v>22</v>
      </c>
      <c r="AS1404" s="1">
        <v>26</v>
      </c>
      <c r="AT1404" s="1">
        <v>281</v>
      </c>
      <c r="AU1404" s="1">
        <v>237</v>
      </c>
      <c r="AV1404" s="1">
        <v>77</v>
      </c>
      <c r="AW1404" s="1">
        <v>6</v>
      </c>
      <c r="AX1404" s="1">
        <v>2</v>
      </c>
      <c r="AY1404" t="str">
        <f t="shared" si="231"/>
        <v>2021_03_LAC</v>
      </c>
      <c r="AZ1404" t="str">
        <f t="shared" si="232"/>
        <v>D.Parham</v>
      </c>
      <c r="BA1404" t="str">
        <f t="shared" si="233"/>
        <v/>
      </c>
      <c r="BB1404" t="str">
        <f t="shared" si="234"/>
        <v>2021_03_LAC</v>
      </c>
      <c r="BC1404" t="str">
        <f t="shared" si="235"/>
        <v/>
      </c>
      <c r="BD1404">
        <f>COUNTIFS($BB$1:BB1404,BB1404,$BC$1:BC1404,"ru")</f>
        <v>5</v>
      </c>
      <c r="BE1404" t="str">
        <f t="shared" si="236"/>
        <v>re</v>
      </c>
      <c r="BF1404">
        <f>COUNTIFS($BB$1:BB1404,BB1404,$BE$1:BE1404,"re")</f>
        <v>7</v>
      </c>
      <c r="BG1404" t="str">
        <f t="shared" si="237"/>
        <v>52021_03_LAC</v>
      </c>
      <c r="BH1404" t="str">
        <f t="shared" si="238"/>
        <v>re72021_03_LAC</v>
      </c>
      <c r="BI1404" t="str">
        <f t="shared" si="239"/>
        <v>2021_03_LACD.Parham</v>
      </c>
      <c r="BJ1404" t="str">
        <f t="shared" si="240"/>
        <v>2021_LAC_D.Parham</v>
      </c>
      <c r="BK1404" t="str">
        <f>IF(ISERROR(MATCH(LEFT(C1404,5)&amp;B1404&amp;"_"&amp;A1404,$BK$1:BK1403,0)),LEFT(C1404,5)&amp;B1404&amp;"_"&amp;A1404,"")</f>
        <v/>
      </c>
      <c r="BL1404">
        <f>COUNTIFS($B$1:B1404,B1404)-COUNTIFS($B$1:B1404,B1404,$BK$1:BK1404,"")</f>
        <v>15</v>
      </c>
      <c r="BM1404" t="str">
        <f t="shared" si="241"/>
        <v/>
      </c>
    </row>
    <row r="1405" spans="1:65" x14ac:dyDescent="0.25">
      <c r="A1405" s="1" t="s">
        <v>283</v>
      </c>
      <c r="B1405" s="1" t="s">
        <v>98</v>
      </c>
      <c r="C1405" s="1" t="s">
        <v>435</v>
      </c>
      <c r="D1405" s="1">
        <v>0.04</v>
      </c>
      <c r="E1405" s="1">
        <v>0.05</v>
      </c>
      <c r="F1405" s="1" t="s">
        <v>692</v>
      </c>
      <c r="G1405" s="1" t="s">
        <v>52</v>
      </c>
      <c r="H1405" s="1" t="s">
        <v>52</v>
      </c>
      <c r="I1405" s="1" t="s">
        <v>52</v>
      </c>
      <c r="J1405" s="1" t="s">
        <v>52</v>
      </c>
      <c r="K1405" s="1" t="s">
        <v>52</v>
      </c>
      <c r="L1405" s="1" t="s">
        <v>52</v>
      </c>
      <c r="M1405" s="1" t="s">
        <v>52</v>
      </c>
      <c r="N1405" s="1" t="s">
        <v>52</v>
      </c>
      <c r="O1405" s="1" t="s">
        <v>52</v>
      </c>
      <c r="P1405" s="1" t="s">
        <v>52</v>
      </c>
      <c r="Q1405" s="1" t="s">
        <v>52</v>
      </c>
      <c r="R1405" s="1" t="s">
        <v>52</v>
      </c>
      <c r="S1405" s="1" t="s">
        <v>52</v>
      </c>
      <c r="T1405" s="1" t="s">
        <v>52</v>
      </c>
      <c r="U1405" s="1" t="s">
        <v>52</v>
      </c>
      <c r="V1405" s="1" t="s">
        <v>52</v>
      </c>
      <c r="W1405" s="1" t="s">
        <v>52</v>
      </c>
      <c r="X1405" s="1" t="s">
        <v>52</v>
      </c>
      <c r="Y1405" s="1" t="s">
        <v>52</v>
      </c>
      <c r="Z1405" s="1" t="s">
        <v>52</v>
      </c>
      <c r="AA1405" s="1" t="s">
        <v>52</v>
      </c>
      <c r="AB1405" s="1" t="s">
        <v>52</v>
      </c>
      <c r="AC1405" s="1" t="s">
        <v>52</v>
      </c>
      <c r="AD1405" s="1">
        <v>19</v>
      </c>
      <c r="AE1405" s="1">
        <v>0</v>
      </c>
      <c r="AF1405" s="1">
        <v>1</v>
      </c>
      <c r="AG1405" s="1">
        <v>2</v>
      </c>
      <c r="AH1405" s="1">
        <v>0.5</v>
      </c>
      <c r="AI1405" s="1">
        <v>24.47</v>
      </c>
      <c r="AJ1405" s="1">
        <v>1</v>
      </c>
      <c r="AK1405" s="1">
        <v>23</v>
      </c>
      <c r="AL1405" s="1">
        <v>2</v>
      </c>
      <c r="AM1405" s="1">
        <v>2</v>
      </c>
      <c r="AN1405" s="1">
        <v>0</v>
      </c>
      <c r="AO1405" s="1">
        <v>0</v>
      </c>
      <c r="AP1405" s="1">
        <v>252</v>
      </c>
      <c r="AQ1405" s="1">
        <v>1</v>
      </c>
      <c r="AR1405" s="1">
        <v>21</v>
      </c>
      <c r="AS1405" s="1">
        <v>18</v>
      </c>
      <c r="AT1405" s="1">
        <v>188</v>
      </c>
      <c r="AU1405" s="1">
        <v>196</v>
      </c>
      <c r="AV1405" s="1">
        <v>75</v>
      </c>
      <c r="AW1405" s="1">
        <v>2</v>
      </c>
      <c r="AX1405" s="1">
        <v>2</v>
      </c>
      <c r="AY1405" t="str">
        <f t="shared" si="231"/>
        <v>2021_01_PIT</v>
      </c>
      <c r="AZ1405" t="str">
        <f t="shared" si="232"/>
        <v>E.Ebron</v>
      </c>
      <c r="BA1405" t="str">
        <f t="shared" si="233"/>
        <v/>
      </c>
      <c r="BB1405" t="str">
        <f t="shared" si="234"/>
        <v>2021_01_PIT</v>
      </c>
      <c r="BC1405" t="str">
        <f t="shared" si="235"/>
        <v/>
      </c>
      <c r="BD1405">
        <f>COUNTIFS($BB$1:BB1405,BB1405,$BC$1:BC1405,"ru")</f>
        <v>2</v>
      </c>
      <c r="BE1405" t="str">
        <f t="shared" si="236"/>
        <v>re</v>
      </c>
      <c r="BF1405">
        <f>COUNTIFS($BB$1:BB1405,BB1405,$BE$1:BE1405,"re")</f>
        <v>6</v>
      </c>
      <c r="BG1405" t="str">
        <f t="shared" si="237"/>
        <v>22021_01_PIT</v>
      </c>
      <c r="BH1405" t="str">
        <f t="shared" si="238"/>
        <v>re62021_01_PIT</v>
      </c>
      <c r="BI1405" t="str">
        <f t="shared" si="239"/>
        <v>2021_01_PITE.Ebron</v>
      </c>
      <c r="BJ1405" t="str">
        <f t="shared" si="240"/>
        <v>2021_PIT_E.Ebron</v>
      </c>
      <c r="BK1405" t="str">
        <f>IF(ISERROR(MATCH(LEFT(C1405,5)&amp;B1405&amp;"_"&amp;A1405,$BK$1:BK1404,0)),LEFT(C1405,5)&amp;B1405&amp;"_"&amp;A1405,"")</f>
        <v/>
      </c>
      <c r="BL1405">
        <f>COUNTIFS($B$1:B1405,B1405)-COUNTIFS($B$1:B1405,B1405,$BK$1:BK1405,"")</f>
        <v>11</v>
      </c>
      <c r="BM1405" t="str">
        <f t="shared" si="241"/>
        <v/>
      </c>
    </row>
    <row r="1406" spans="1:65" x14ac:dyDescent="0.25">
      <c r="A1406" s="1" t="s">
        <v>1970</v>
      </c>
      <c r="B1406" s="1" t="s">
        <v>81</v>
      </c>
      <c r="C1406" s="1" t="s">
        <v>2036</v>
      </c>
      <c r="D1406" s="1">
        <v>6.0000000000000001E-3</v>
      </c>
      <c r="E1406" s="1">
        <v>1.45</v>
      </c>
      <c r="F1406" s="1" t="s">
        <v>2296</v>
      </c>
      <c r="G1406" s="1" t="s">
        <v>52</v>
      </c>
      <c r="H1406" s="1" t="s">
        <v>52</v>
      </c>
      <c r="I1406" s="1" t="s">
        <v>52</v>
      </c>
      <c r="J1406" s="1" t="s">
        <v>52</v>
      </c>
      <c r="K1406" s="1" t="s">
        <v>52</v>
      </c>
      <c r="L1406" s="1" t="s">
        <v>52</v>
      </c>
      <c r="M1406" s="1" t="s">
        <v>52</v>
      </c>
      <c r="N1406" s="1" t="s">
        <v>52</v>
      </c>
      <c r="O1406" s="1" t="s">
        <v>52</v>
      </c>
      <c r="P1406" s="1" t="s">
        <v>52</v>
      </c>
      <c r="Q1406" s="1" t="s">
        <v>52</v>
      </c>
      <c r="R1406" s="1" t="s">
        <v>52</v>
      </c>
      <c r="S1406" s="1" t="s">
        <v>52</v>
      </c>
      <c r="T1406" s="1" t="s">
        <v>52</v>
      </c>
      <c r="U1406" s="1" t="s">
        <v>52</v>
      </c>
      <c r="V1406" s="1" t="s">
        <v>52</v>
      </c>
      <c r="W1406" s="1" t="s">
        <v>52</v>
      </c>
      <c r="X1406" s="1" t="s">
        <v>52</v>
      </c>
      <c r="Y1406" s="1" t="s">
        <v>52</v>
      </c>
      <c r="Z1406" s="1" t="s">
        <v>52</v>
      </c>
      <c r="AA1406" s="1" t="s">
        <v>52</v>
      </c>
      <c r="AB1406" s="1" t="s">
        <v>52</v>
      </c>
      <c r="AC1406" s="1" t="s">
        <v>52</v>
      </c>
      <c r="AD1406" s="1">
        <v>19</v>
      </c>
      <c r="AE1406" s="1">
        <v>0</v>
      </c>
      <c r="AF1406" s="1">
        <v>2</v>
      </c>
      <c r="AG1406" s="1">
        <v>2</v>
      </c>
      <c r="AH1406" s="1">
        <v>1</v>
      </c>
      <c r="AI1406" s="1">
        <v>21.14</v>
      </c>
      <c r="AJ1406" s="1">
        <v>0</v>
      </c>
      <c r="AK1406" s="1">
        <v>9</v>
      </c>
      <c r="AL1406" s="1">
        <v>10</v>
      </c>
      <c r="AM1406" s="1">
        <v>8</v>
      </c>
      <c r="AN1406" s="1">
        <v>0</v>
      </c>
      <c r="AO1406" s="1">
        <v>0</v>
      </c>
      <c r="AP1406" s="1">
        <v>513</v>
      </c>
      <c r="AQ1406" s="1">
        <v>3</v>
      </c>
      <c r="AR1406" s="1">
        <v>26</v>
      </c>
      <c r="AS1406" s="1">
        <v>25</v>
      </c>
      <c r="AT1406" s="1">
        <v>402</v>
      </c>
      <c r="AU1406" s="1">
        <v>204</v>
      </c>
      <c r="AV1406" s="1">
        <v>123</v>
      </c>
      <c r="AW1406" s="1">
        <v>6</v>
      </c>
      <c r="AX1406" s="1">
        <v>1</v>
      </c>
      <c r="AY1406" t="str">
        <f t="shared" si="231"/>
        <v>2021_05_IND</v>
      </c>
      <c r="AZ1406" t="str">
        <f t="shared" si="232"/>
        <v>K.Granson</v>
      </c>
      <c r="BA1406" t="str">
        <f t="shared" si="233"/>
        <v/>
      </c>
      <c r="BB1406" t="str">
        <f t="shared" si="234"/>
        <v>2021_05_IND</v>
      </c>
      <c r="BC1406" t="str">
        <f t="shared" si="235"/>
        <v/>
      </c>
      <c r="BD1406">
        <f>COUNTIFS($BB$1:BB1406,BB1406,$BC$1:BC1406,"ru")</f>
        <v>4</v>
      </c>
      <c r="BE1406" t="str">
        <f t="shared" si="236"/>
        <v>re</v>
      </c>
      <c r="BF1406">
        <f>COUNTIFS($BB$1:BB1406,BB1406,$BE$1:BE1406,"re")</f>
        <v>8</v>
      </c>
      <c r="BG1406" t="str">
        <f t="shared" si="237"/>
        <v>42021_05_IND</v>
      </c>
      <c r="BH1406" t="str">
        <f t="shared" si="238"/>
        <v>re82021_05_IND</v>
      </c>
      <c r="BI1406" t="str">
        <f t="shared" si="239"/>
        <v>2021_05_INDK.Granson</v>
      </c>
      <c r="BJ1406" t="str">
        <f t="shared" si="240"/>
        <v>2021_IND_K.Granson</v>
      </c>
      <c r="BK1406" t="str">
        <f>IF(ISERROR(MATCH(LEFT(C1406,5)&amp;B1406&amp;"_"&amp;A1406,$BK$1:BK1405,0)),LEFT(C1406,5)&amp;B1406&amp;"_"&amp;A1406,"")</f>
        <v>2021_IND_K.Granson</v>
      </c>
      <c r="BL1406">
        <f>COUNTIFS($B$1:B1406,B1406)-COUNTIFS($B$1:B1406,B1406,$BK$1:BK1406,"")</f>
        <v>14</v>
      </c>
      <c r="BM1406" t="str">
        <f t="shared" si="241"/>
        <v>2021_IND14</v>
      </c>
    </row>
    <row r="1407" spans="1:65" x14ac:dyDescent="0.25">
      <c r="A1407" s="1" t="s">
        <v>253</v>
      </c>
      <c r="B1407" s="1" t="s">
        <v>54</v>
      </c>
      <c r="C1407" s="1" t="s">
        <v>418</v>
      </c>
      <c r="D1407" s="1">
        <v>3.2000000000000001E-2</v>
      </c>
      <c r="E1407" s="1">
        <v>2.85</v>
      </c>
      <c r="F1407" s="1" t="s">
        <v>693</v>
      </c>
      <c r="G1407" s="1" t="s">
        <v>52</v>
      </c>
      <c r="H1407" s="1" t="s">
        <v>52</v>
      </c>
      <c r="I1407" s="1" t="s">
        <v>52</v>
      </c>
      <c r="J1407" s="1" t="s">
        <v>52</v>
      </c>
      <c r="K1407" s="1" t="s">
        <v>52</v>
      </c>
      <c r="L1407" s="1" t="s">
        <v>52</v>
      </c>
      <c r="M1407" s="1" t="s">
        <v>52</v>
      </c>
      <c r="N1407" s="1" t="s">
        <v>52</v>
      </c>
      <c r="O1407" s="1" t="s">
        <v>52</v>
      </c>
      <c r="P1407" s="1" t="s">
        <v>52</v>
      </c>
      <c r="Q1407" s="1" t="s">
        <v>52</v>
      </c>
      <c r="R1407" s="1" t="s">
        <v>52</v>
      </c>
      <c r="S1407" s="1" t="s">
        <v>52</v>
      </c>
      <c r="T1407" s="1" t="s">
        <v>52</v>
      </c>
      <c r="U1407" s="1" t="s">
        <v>52</v>
      </c>
      <c r="V1407" s="1" t="s">
        <v>52</v>
      </c>
      <c r="W1407" s="1" t="s">
        <v>52</v>
      </c>
      <c r="X1407" s="1" t="s">
        <v>52</v>
      </c>
      <c r="Y1407" s="1" t="s">
        <v>52</v>
      </c>
      <c r="Z1407" s="1" t="s">
        <v>52</v>
      </c>
      <c r="AA1407" s="1" t="s">
        <v>52</v>
      </c>
      <c r="AB1407" s="1" t="s">
        <v>52</v>
      </c>
      <c r="AC1407" s="1" t="s">
        <v>52</v>
      </c>
      <c r="AD1407" s="1">
        <v>19</v>
      </c>
      <c r="AE1407" s="1">
        <v>0</v>
      </c>
      <c r="AF1407" s="1">
        <v>3</v>
      </c>
      <c r="AG1407" s="1">
        <v>3</v>
      </c>
      <c r="AH1407" s="1">
        <v>1</v>
      </c>
      <c r="AI1407" s="1">
        <v>16.84</v>
      </c>
      <c r="AJ1407" s="1">
        <v>1</v>
      </c>
      <c r="AK1407" s="1">
        <v>1</v>
      </c>
      <c r="AL1407" s="1">
        <v>18</v>
      </c>
      <c r="AM1407" s="1">
        <v>16</v>
      </c>
      <c r="AN1407" s="1">
        <v>0</v>
      </c>
      <c r="AO1407" s="1">
        <v>0</v>
      </c>
      <c r="AP1407" s="1">
        <v>397</v>
      </c>
      <c r="AQ1407" s="1">
        <v>4</v>
      </c>
      <c r="AR1407" s="1">
        <v>23</v>
      </c>
      <c r="AS1407" s="1">
        <v>27</v>
      </c>
      <c r="AT1407" s="1">
        <v>337</v>
      </c>
      <c r="AU1407" s="1">
        <v>335</v>
      </c>
      <c r="AV1407" s="1">
        <v>73</v>
      </c>
      <c r="AW1407" s="1">
        <v>6</v>
      </c>
      <c r="AX1407" s="1">
        <v>2</v>
      </c>
      <c r="AY1407" t="str">
        <f t="shared" si="231"/>
        <v>2021_01_KC</v>
      </c>
      <c r="AZ1407" t="str">
        <f t="shared" si="232"/>
        <v>M.Hardman</v>
      </c>
      <c r="BA1407" t="str">
        <f t="shared" si="233"/>
        <v/>
      </c>
      <c r="BB1407" t="str">
        <f t="shared" si="234"/>
        <v>2021_01_KC</v>
      </c>
      <c r="BC1407" t="str">
        <f t="shared" si="235"/>
        <v/>
      </c>
      <c r="BD1407">
        <f>COUNTIFS($BB$1:BB1407,BB1407,$BC$1:BC1407,"ru")</f>
        <v>5</v>
      </c>
      <c r="BE1407" t="str">
        <f t="shared" si="236"/>
        <v>re</v>
      </c>
      <c r="BF1407">
        <f>COUNTIFS($BB$1:BB1407,BB1407,$BE$1:BE1407,"re")</f>
        <v>5</v>
      </c>
      <c r="BG1407" t="str">
        <f t="shared" si="237"/>
        <v>52021_01_KC</v>
      </c>
      <c r="BH1407" t="str">
        <f t="shared" si="238"/>
        <v>re52021_01_KC</v>
      </c>
      <c r="BI1407" t="str">
        <f t="shared" si="239"/>
        <v>2021_01_KCM.Hardman</v>
      </c>
      <c r="BJ1407" t="str">
        <f t="shared" si="240"/>
        <v>2021_KC_M.Hardman</v>
      </c>
      <c r="BK1407" t="str">
        <f>IF(ISERROR(MATCH(LEFT(C1407,5)&amp;B1407&amp;"_"&amp;A1407,$BK$1:BK1406,0)),LEFT(C1407,5)&amp;B1407&amp;"_"&amp;A1407,"")</f>
        <v/>
      </c>
      <c r="BL1407">
        <f>COUNTIFS($B$1:B1407,B1407)-COUNTIFS($B$1:B1407,B1407,$BK$1:BK1407,"")</f>
        <v>12</v>
      </c>
      <c r="BM1407" t="str">
        <f t="shared" si="241"/>
        <v/>
      </c>
    </row>
    <row r="1408" spans="1:65" x14ac:dyDescent="0.25">
      <c r="A1408" s="1" t="s">
        <v>325</v>
      </c>
      <c r="B1408" s="1" t="s">
        <v>86</v>
      </c>
      <c r="C1408" s="1" t="s">
        <v>453</v>
      </c>
      <c r="D1408" s="1">
        <v>1E-3</v>
      </c>
      <c r="E1408" s="1">
        <v>1.21</v>
      </c>
      <c r="F1408" s="1" t="s">
        <v>694</v>
      </c>
      <c r="G1408" s="1" t="s">
        <v>52</v>
      </c>
      <c r="H1408" s="1" t="s">
        <v>52</v>
      </c>
      <c r="I1408" s="1" t="s">
        <v>52</v>
      </c>
      <c r="J1408" s="1" t="s">
        <v>52</v>
      </c>
      <c r="K1408" s="1" t="s">
        <v>52</v>
      </c>
      <c r="L1408" s="1" t="s">
        <v>52</v>
      </c>
      <c r="M1408" s="1" t="s">
        <v>52</v>
      </c>
      <c r="N1408" s="1" t="s">
        <v>52</v>
      </c>
      <c r="O1408" s="1" t="s">
        <v>52</v>
      </c>
      <c r="P1408" s="1" t="s">
        <v>52</v>
      </c>
      <c r="Q1408" s="1" t="s">
        <v>52</v>
      </c>
      <c r="R1408" s="1" t="s">
        <v>52</v>
      </c>
      <c r="S1408" s="1" t="s">
        <v>52</v>
      </c>
      <c r="T1408" s="1" t="s">
        <v>52</v>
      </c>
      <c r="U1408" s="1" t="s">
        <v>52</v>
      </c>
      <c r="V1408" s="1" t="s">
        <v>52</v>
      </c>
      <c r="W1408" s="1" t="s">
        <v>52</v>
      </c>
      <c r="X1408" s="1" t="s">
        <v>52</v>
      </c>
      <c r="Y1408" s="1" t="s">
        <v>52</v>
      </c>
      <c r="Z1408" s="1" t="s">
        <v>52</v>
      </c>
      <c r="AA1408" s="1" t="s">
        <v>52</v>
      </c>
      <c r="AB1408" s="1" t="s">
        <v>52</v>
      </c>
      <c r="AC1408" s="1" t="s">
        <v>52</v>
      </c>
      <c r="AD1408" s="1">
        <v>19</v>
      </c>
      <c r="AE1408" s="1">
        <v>0</v>
      </c>
      <c r="AF1408" s="1">
        <v>1</v>
      </c>
      <c r="AG1408" s="1">
        <v>1</v>
      </c>
      <c r="AH1408" s="1">
        <v>1</v>
      </c>
      <c r="AI1408" s="1">
        <v>24.13</v>
      </c>
      <c r="AJ1408" s="1">
        <v>1</v>
      </c>
      <c r="AK1408" s="1">
        <v>5</v>
      </c>
      <c r="AL1408" s="1">
        <v>14</v>
      </c>
      <c r="AM1408" s="1">
        <v>2</v>
      </c>
      <c r="AN1408" s="1">
        <v>0</v>
      </c>
      <c r="AO1408" s="1">
        <v>0</v>
      </c>
      <c r="AP1408" s="1">
        <v>229</v>
      </c>
      <c r="AQ1408" s="1">
        <v>0</v>
      </c>
      <c r="AR1408" s="1">
        <v>15</v>
      </c>
      <c r="AS1408" s="1">
        <v>20</v>
      </c>
      <c r="AT1408" s="1">
        <v>201</v>
      </c>
      <c r="AU1408" s="1">
        <v>335</v>
      </c>
      <c r="AV1408" s="1">
        <v>43</v>
      </c>
      <c r="AW1408" s="1">
        <v>1</v>
      </c>
      <c r="AX1408" s="1">
        <v>0</v>
      </c>
      <c r="AY1408" t="str">
        <f t="shared" si="231"/>
        <v>2021_01_GB</v>
      </c>
      <c r="AZ1408" t="str">
        <f t="shared" si="232"/>
        <v>M.Lewis</v>
      </c>
      <c r="BA1408" t="str">
        <f t="shared" si="233"/>
        <v/>
      </c>
      <c r="BB1408" t="str">
        <f t="shared" si="234"/>
        <v>2021_01_GB</v>
      </c>
      <c r="BC1408" t="str">
        <f t="shared" si="235"/>
        <v/>
      </c>
      <c r="BD1408">
        <f>COUNTIFS($BB$1:BB1408,BB1408,$BC$1:BC1408,"ru")</f>
        <v>4</v>
      </c>
      <c r="BE1408" t="str">
        <f t="shared" si="236"/>
        <v>re</v>
      </c>
      <c r="BF1408">
        <f>COUNTIFS($BB$1:BB1408,BB1408,$BE$1:BE1408,"re")</f>
        <v>6</v>
      </c>
      <c r="BG1408" t="str">
        <f t="shared" si="237"/>
        <v>42021_01_GB</v>
      </c>
      <c r="BH1408" t="str">
        <f t="shared" si="238"/>
        <v>re62021_01_GB</v>
      </c>
      <c r="BI1408" t="str">
        <f t="shared" si="239"/>
        <v>2021_01_GBM.Lewis</v>
      </c>
      <c r="BJ1408" t="str">
        <f t="shared" si="240"/>
        <v>2021_GB_M.Lewis</v>
      </c>
      <c r="BK1408" t="str">
        <f>IF(ISERROR(MATCH(LEFT(C1408,5)&amp;B1408&amp;"_"&amp;A1408,$BK$1:BK1407,0)),LEFT(C1408,5)&amp;B1408&amp;"_"&amp;A1408,"")</f>
        <v/>
      </c>
      <c r="BL1408">
        <f>COUNTIFS($B$1:B1408,B1408)-COUNTIFS($B$1:B1408,B1408,$BK$1:BK1408,"")</f>
        <v>12</v>
      </c>
      <c r="BM1408" t="str">
        <f t="shared" si="241"/>
        <v/>
      </c>
    </row>
    <row r="1409" spans="1:65" x14ac:dyDescent="0.25">
      <c r="A1409" s="1" t="s">
        <v>314</v>
      </c>
      <c r="B1409" s="1" t="s">
        <v>95</v>
      </c>
      <c r="C1409" s="1" t="s">
        <v>2069</v>
      </c>
      <c r="D1409" s="1">
        <v>2.8000000000000001E-2</v>
      </c>
      <c r="E1409" s="1">
        <v>0.19</v>
      </c>
      <c r="F1409" s="1" t="s">
        <v>2297</v>
      </c>
      <c r="G1409" s="1" t="s">
        <v>52</v>
      </c>
      <c r="H1409" s="1" t="s">
        <v>52</v>
      </c>
      <c r="I1409" s="1" t="s">
        <v>52</v>
      </c>
      <c r="J1409" s="1" t="s">
        <v>52</v>
      </c>
      <c r="K1409" s="1" t="s">
        <v>52</v>
      </c>
      <c r="L1409" s="1" t="s">
        <v>52</v>
      </c>
      <c r="M1409" s="1" t="s">
        <v>52</v>
      </c>
      <c r="N1409" s="1" t="s">
        <v>52</v>
      </c>
      <c r="O1409" s="1" t="s">
        <v>52</v>
      </c>
      <c r="P1409" s="1" t="s">
        <v>52</v>
      </c>
      <c r="Q1409" s="1" t="s">
        <v>52</v>
      </c>
      <c r="R1409" s="1" t="s">
        <v>52</v>
      </c>
      <c r="S1409" s="1" t="s">
        <v>52</v>
      </c>
      <c r="T1409" s="1" t="s">
        <v>52</v>
      </c>
      <c r="U1409" s="1" t="s">
        <v>52</v>
      </c>
      <c r="V1409" s="1" t="s">
        <v>52</v>
      </c>
      <c r="W1409" s="1" t="s">
        <v>52</v>
      </c>
      <c r="X1409" s="1" t="s">
        <v>52</v>
      </c>
      <c r="Y1409" s="1" t="s">
        <v>52</v>
      </c>
      <c r="Z1409" s="1" t="s">
        <v>52</v>
      </c>
      <c r="AA1409" s="1" t="s">
        <v>52</v>
      </c>
      <c r="AB1409" s="1" t="s">
        <v>52</v>
      </c>
      <c r="AC1409" s="1" t="s">
        <v>52</v>
      </c>
      <c r="AD1409" s="1">
        <v>19</v>
      </c>
      <c r="AE1409" s="1">
        <v>0</v>
      </c>
      <c r="AF1409" s="1">
        <v>2</v>
      </c>
      <c r="AG1409" s="1">
        <v>3</v>
      </c>
      <c r="AH1409" s="1">
        <v>0.66600000000000004</v>
      </c>
      <c r="AI1409" s="1">
        <v>12.53</v>
      </c>
      <c r="AJ1409" s="1">
        <v>2</v>
      </c>
      <c r="AK1409" s="1">
        <v>34</v>
      </c>
      <c r="AL1409" s="1">
        <v>5</v>
      </c>
      <c r="AM1409" s="1">
        <v>5</v>
      </c>
      <c r="AN1409" s="1">
        <v>0</v>
      </c>
      <c r="AO1409" s="1">
        <v>0</v>
      </c>
      <c r="AP1409" s="1">
        <v>338</v>
      </c>
      <c r="AQ1409" s="1">
        <v>1</v>
      </c>
      <c r="AR1409" s="1">
        <v>28</v>
      </c>
      <c r="AS1409" s="1">
        <v>15</v>
      </c>
      <c r="AT1409" s="1">
        <v>192</v>
      </c>
      <c r="AU1409" s="1">
        <v>261</v>
      </c>
      <c r="AV1409" s="1">
        <v>152</v>
      </c>
      <c r="AW1409" s="1">
        <v>4</v>
      </c>
      <c r="AX1409" s="1">
        <v>1</v>
      </c>
      <c r="AY1409" t="str">
        <f t="shared" si="231"/>
        <v>2021_05_SF</v>
      </c>
      <c r="AZ1409" t="str">
        <f t="shared" si="232"/>
        <v>M.Sanu</v>
      </c>
      <c r="BA1409" t="str">
        <f t="shared" si="233"/>
        <v/>
      </c>
      <c r="BB1409" t="str">
        <f t="shared" si="234"/>
        <v>2021_05_SF</v>
      </c>
      <c r="BC1409" t="str">
        <f t="shared" si="235"/>
        <v/>
      </c>
      <c r="BD1409">
        <f>COUNTIFS($BB$1:BB1409,BB1409,$BC$1:BC1409,"ru")</f>
        <v>5</v>
      </c>
      <c r="BE1409" t="str">
        <f t="shared" si="236"/>
        <v>re</v>
      </c>
      <c r="BF1409">
        <f>COUNTIFS($BB$1:BB1409,BB1409,$BE$1:BE1409,"re")</f>
        <v>6</v>
      </c>
      <c r="BG1409" t="str">
        <f t="shared" si="237"/>
        <v>52021_05_SF</v>
      </c>
      <c r="BH1409" t="str">
        <f t="shared" si="238"/>
        <v>re62021_05_SF</v>
      </c>
      <c r="BI1409" t="str">
        <f t="shared" si="239"/>
        <v>2021_05_SFM.Sanu</v>
      </c>
      <c r="BJ1409" t="str">
        <f t="shared" si="240"/>
        <v>2021_SF_M.Sanu</v>
      </c>
      <c r="BK1409" t="str">
        <f>IF(ISERROR(MATCH(LEFT(C1409,5)&amp;B1409&amp;"_"&amp;A1409,$BK$1:BK1408,0)),LEFT(C1409,5)&amp;B1409&amp;"_"&amp;A1409,"")</f>
        <v/>
      </c>
      <c r="BL1409">
        <f>COUNTIFS($B$1:B1409,B1409)-COUNTIFS($B$1:B1409,B1409,$BK$1:BK1409,"")</f>
        <v>16</v>
      </c>
      <c r="BM1409" t="str">
        <f t="shared" si="241"/>
        <v/>
      </c>
    </row>
    <row r="1410" spans="1:65" x14ac:dyDescent="0.25">
      <c r="A1410" s="1" t="s">
        <v>245</v>
      </c>
      <c r="B1410" s="1" t="s">
        <v>60</v>
      </c>
      <c r="C1410" s="1" t="s">
        <v>1245</v>
      </c>
      <c r="D1410" s="1">
        <v>6.9000000000000006E-2</v>
      </c>
      <c r="E1410" s="1">
        <v>0.63</v>
      </c>
      <c r="F1410" s="1" t="s">
        <v>1507</v>
      </c>
      <c r="G1410" s="1" t="s">
        <v>52</v>
      </c>
      <c r="H1410" s="1" t="s">
        <v>52</v>
      </c>
      <c r="I1410" s="1" t="s">
        <v>52</v>
      </c>
      <c r="J1410" s="1" t="s">
        <v>52</v>
      </c>
      <c r="K1410" s="1" t="s">
        <v>52</v>
      </c>
      <c r="L1410" s="1" t="s">
        <v>52</v>
      </c>
      <c r="M1410" s="1" t="s">
        <v>52</v>
      </c>
      <c r="N1410" s="1" t="s">
        <v>52</v>
      </c>
      <c r="O1410" s="1" t="s">
        <v>52</v>
      </c>
      <c r="P1410" s="1" t="s">
        <v>52</v>
      </c>
      <c r="Q1410" s="1" t="s">
        <v>52</v>
      </c>
      <c r="R1410" s="1" t="s">
        <v>52</v>
      </c>
      <c r="S1410" s="1" t="s">
        <v>52</v>
      </c>
      <c r="T1410" s="1" t="s">
        <v>52</v>
      </c>
      <c r="U1410" s="1" t="s">
        <v>52</v>
      </c>
      <c r="V1410" s="1" t="s">
        <v>52</v>
      </c>
      <c r="W1410" s="1" t="s">
        <v>52</v>
      </c>
      <c r="X1410" s="1" t="s">
        <v>52</v>
      </c>
      <c r="Y1410" s="1" t="s">
        <v>52</v>
      </c>
      <c r="Z1410" s="1" t="s">
        <v>52</v>
      </c>
      <c r="AA1410" s="1" t="s">
        <v>52</v>
      </c>
      <c r="AB1410" s="1" t="s">
        <v>52</v>
      </c>
      <c r="AC1410" s="1" t="s">
        <v>52</v>
      </c>
      <c r="AD1410" s="1">
        <v>19</v>
      </c>
      <c r="AE1410" s="1">
        <v>0</v>
      </c>
      <c r="AF1410" s="1">
        <v>1</v>
      </c>
      <c r="AG1410" s="1">
        <v>1</v>
      </c>
      <c r="AH1410" s="1">
        <v>1</v>
      </c>
      <c r="AI1410" s="1">
        <v>27.86</v>
      </c>
      <c r="AJ1410" s="1">
        <v>1</v>
      </c>
      <c r="AK1410" s="1">
        <v>11</v>
      </c>
      <c r="AL1410" s="1">
        <v>8</v>
      </c>
      <c r="AM1410" s="1">
        <v>2</v>
      </c>
      <c r="AN1410" s="1">
        <v>0</v>
      </c>
      <c r="AO1410" s="1">
        <v>0</v>
      </c>
      <c r="AP1410" s="1">
        <v>268</v>
      </c>
      <c r="AQ1410" s="1">
        <v>3</v>
      </c>
      <c r="AR1410" s="1">
        <v>24</v>
      </c>
      <c r="AS1410" s="1">
        <v>14</v>
      </c>
      <c r="AT1410" s="1">
        <v>172</v>
      </c>
      <c r="AU1410" s="1">
        <v>160</v>
      </c>
      <c r="AV1410" s="1">
        <v>96</v>
      </c>
      <c r="AW1410" s="1">
        <v>2</v>
      </c>
      <c r="AX1410" s="1">
        <v>0</v>
      </c>
      <c r="AY1410" t="str">
        <f t="shared" si="231"/>
        <v>2021_03_CIN</v>
      </c>
      <c r="AZ1410" t="str">
        <f t="shared" si="232"/>
        <v>M.Thomas</v>
      </c>
      <c r="BA1410" t="str">
        <f t="shared" si="233"/>
        <v/>
      </c>
      <c r="BB1410" t="str">
        <f t="shared" si="234"/>
        <v>2021_03_CIN</v>
      </c>
      <c r="BC1410" t="str">
        <f t="shared" si="235"/>
        <v/>
      </c>
      <c r="BD1410">
        <f>COUNTIFS($BB$1:BB1410,BB1410,$BC$1:BC1410,"ru")</f>
        <v>3</v>
      </c>
      <c r="BE1410" t="str">
        <f t="shared" si="236"/>
        <v>re</v>
      </c>
      <c r="BF1410">
        <f>COUNTIFS($BB$1:BB1410,BB1410,$BE$1:BE1410,"re")</f>
        <v>6</v>
      </c>
      <c r="BG1410" t="str">
        <f t="shared" si="237"/>
        <v>32021_03_CIN</v>
      </c>
      <c r="BH1410" t="str">
        <f t="shared" si="238"/>
        <v>re62021_03_CIN</v>
      </c>
      <c r="BI1410" t="str">
        <f t="shared" si="239"/>
        <v>2021_03_CINM.Thomas</v>
      </c>
      <c r="BJ1410" t="str">
        <f t="shared" si="240"/>
        <v>2021_CIN_M.Thomas</v>
      </c>
      <c r="BK1410" t="str">
        <f>IF(ISERROR(MATCH(LEFT(C1410,5)&amp;B1410&amp;"_"&amp;A1410,$BK$1:BK1409,0)),LEFT(C1410,5)&amp;B1410&amp;"_"&amp;A1410,"")</f>
        <v>2021_CIN_M.Thomas</v>
      </c>
      <c r="BL1410">
        <f>COUNTIFS($B$1:B1410,B1410)-COUNTIFS($B$1:B1410,B1410,$BK$1:BK1410,"")</f>
        <v>12</v>
      </c>
      <c r="BM1410" t="str">
        <f t="shared" si="241"/>
        <v>2021_CIN12</v>
      </c>
    </row>
    <row r="1411" spans="1:65" x14ac:dyDescent="0.25">
      <c r="A1411" s="1" t="s">
        <v>241</v>
      </c>
      <c r="B1411" s="1" t="s">
        <v>62</v>
      </c>
      <c r="C1411" s="1" t="s">
        <v>1247</v>
      </c>
      <c r="D1411" s="1">
        <v>1.4E-2</v>
      </c>
      <c r="E1411" s="1">
        <v>1.65</v>
      </c>
      <c r="F1411" s="1" t="s">
        <v>1508</v>
      </c>
      <c r="G1411" s="1" t="s">
        <v>52</v>
      </c>
      <c r="H1411" s="1" t="s">
        <v>52</v>
      </c>
      <c r="I1411" s="1" t="s">
        <v>52</v>
      </c>
      <c r="J1411" s="1" t="s">
        <v>52</v>
      </c>
      <c r="K1411" s="1" t="s">
        <v>52</v>
      </c>
      <c r="L1411" s="1" t="s">
        <v>52</v>
      </c>
      <c r="M1411" s="1" t="s">
        <v>52</v>
      </c>
      <c r="N1411" s="1" t="s">
        <v>52</v>
      </c>
      <c r="O1411" s="1" t="s">
        <v>52</v>
      </c>
      <c r="P1411" s="1" t="s">
        <v>52</v>
      </c>
      <c r="Q1411" s="1" t="s">
        <v>52</v>
      </c>
      <c r="R1411" s="1" t="s">
        <v>52</v>
      </c>
      <c r="S1411" s="1" t="s">
        <v>52</v>
      </c>
      <c r="T1411" s="1" t="s">
        <v>52</v>
      </c>
      <c r="U1411" s="1" t="s">
        <v>52</v>
      </c>
      <c r="V1411" s="1" t="s">
        <v>52</v>
      </c>
      <c r="W1411" s="1" t="s">
        <v>52</v>
      </c>
      <c r="X1411" s="1" t="s">
        <v>52</v>
      </c>
      <c r="Y1411" s="1" t="s">
        <v>52</v>
      </c>
      <c r="Z1411" s="1" t="s">
        <v>52</v>
      </c>
      <c r="AA1411" s="1" t="s">
        <v>52</v>
      </c>
      <c r="AB1411" s="1" t="s">
        <v>52</v>
      </c>
      <c r="AC1411" s="1" t="s">
        <v>52</v>
      </c>
      <c r="AD1411" s="1">
        <v>19</v>
      </c>
      <c r="AE1411" s="1">
        <v>0</v>
      </c>
      <c r="AF1411" s="1">
        <v>3</v>
      </c>
      <c r="AG1411" s="1">
        <v>3</v>
      </c>
      <c r="AH1411" s="1">
        <v>1</v>
      </c>
      <c r="AI1411" s="1">
        <v>22.86</v>
      </c>
      <c r="AJ1411" s="1">
        <v>1</v>
      </c>
      <c r="AK1411" s="1">
        <v>12</v>
      </c>
      <c r="AL1411" s="1">
        <v>7</v>
      </c>
      <c r="AM1411" s="1">
        <v>9</v>
      </c>
      <c r="AN1411" s="1">
        <v>0</v>
      </c>
      <c r="AO1411" s="1">
        <v>0</v>
      </c>
      <c r="AP1411" s="1">
        <v>407</v>
      </c>
      <c r="AQ1411" s="1">
        <v>4</v>
      </c>
      <c r="AR1411" s="1">
        <v>30</v>
      </c>
      <c r="AS1411" s="1">
        <v>28</v>
      </c>
      <c r="AT1411" s="1">
        <v>316</v>
      </c>
      <c r="AU1411" s="1">
        <v>262</v>
      </c>
      <c r="AV1411" s="1">
        <v>91</v>
      </c>
      <c r="AW1411" s="1">
        <v>8</v>
      </c>
      <c r="AX1411" s="1">
        <v>6</v>
      </c>
      <c r="AY1411" t="str">
        <f t="shared" ref="AY1411:AY1474" si="242">IF(ISNUMBER(AP1411),LEFT(C1411,7)&amp;"_"&amp;B1411,"")</f>
        <v>2021_03_ARI</v>
      </c>
      <c r="AZ1411" t="str">
        <f t="shared" ref="AZ1411:AZ1474" si="243">A1411</f>
        <v>M.Williams</v>
      </c>
      <c r="BA1411" t="str">
        <f t="shared" ref="BA1411:BA1474" si="244">IF(G1411="NA","","QB")</f>
        <v/>
      </c>
      <c r="BB1411" t="str">
        <f t="shared" ref="BB1411:BB1474" si="245">LEFT(C1411,7)&amp;"_"&amp;B1411</f>
        <v>2021_03_ARI</v>
      </c>
      <c r="BC1411" t="str">
        <f t="shared" ref="BC1411:BC1474" si="246">IF(X1411="NA","","ru")</f>
        <v/>
      </c>
      <c r="BD1411">
        <f>COUNTIFS($BB$1:BB1411,BB1411,$BC$1:BC1411,"ru")</f>
        <v>4</v>
      </c>
      <c r="BE1411" t="str">
        <f t="shared" ref="BE1411:BE1474" si="247">IF(AD1411="NA","","re")</f>
        <v>re</v>
      </c>
      <c r="BF1411">
        <f>COUNTIFS($BB$1:BB1411,BB1411,$BE$1:BE1411,"re")</f>
        <v>7</v>
      </c>
      <c r="BG1411" t="str">
        <f t="shared" ref="BG1411:BG1474" si="248">BC1411&amp;BD1411&amp;$BB1411</f>
        <v>42021_03_ARI</v>
      </c>
      <c r="BH1411" t="str">
        <f t="shared" ref="BH1411:BH1474" si="249">BE1411&amp;BF1411&amp;$BB1411</f>
        <v>re72021_03_ARI</v>
      </c>
      <c r="BI1411" t="str">
        <f t="shared" ref="BI1411:BI1474" si="250">BB1411&amp;AZ1411</f>
        <v>2021_03_ARIM.Williams</v>
      </c>
      <c r="BJ1411" t="str">
        <f t="shared" ref="BJ1411:BJ1474" si="251">LEFT(C1411,5)&amp;B1411&amp;"_"&amp;A1411</f>
        <v>2021_ARI_M.Williams</v>
      </c>
      <c r="BK1411" t="str">
        <f>IF(ISERROR(MATCH(LEFT(C1411,5)&amp;B1411&amp;"_"&amp;A1411,$BK$1:BK1410,0)),LEFT(C1411,5)&amp;B1411&amp;"_"&amp;A1411,"")</f>
        <v/>
      </c>
      <c r="BL1411">
        <f>COUNTIFS($B$1:B1411,B1411)-COUNTIFS($B$1:B1411,B1411,$BK$1:BK1411,"")</f>
        <v>9</v>
      </c>
      <c r="BM1411" t="str">
        <f t="shared" ref="BM1411:BM1474" si="252">IF(BK1411="","",LEFT(C1411,5)&amp;B1411&amp;BL1411)</f>
        <v/>
      </c>
    </row>
    <row r="1412" spans="1:65" x14ac:dyDescent="0.25">
      <c r="A1412" s="1" t="s">
        <v>1094</v>
      </c>
      <c r="B1412" s="1" t="s">
        <v>68</v>
      </c>
      <c r="C1412" s="1" t="s">
        <v>2038</v>
      </c>
      <c r="D1412" s="1">
        <v>4.2000000000000003E-2</v>
      </c>
      <c r="E1412" s="1">
        <v>2.56</v>
      </c>
      <c r="F1412" s="1" t="s">
        <v>2298</v>
      </c>
      <c r="G1412" s="1" t="s">
        <v>52</v>
      </c>
      <c r="H1412" s="1" t="s">
        <v>52</v>
      </c>
      <c r="I1412" s="1" t="s">
        <v>52</v>
      </c>
      <c r="J1412" s="1" t="s">
        <v>52</v>
      </c>
      <c r="K1412" s="1" t="s">
        <v>52</v>
      </c>
      <c r="L1412" s="1" t="s">
        <v>52</v>
      </c>
      <c r="M1412" s="1" t="s">
        <v>52</v>
      </c>
      <c r="N1412" s="1" t="s">
        <v>52</v>
      </c>
      <c r="O1412" s="1" t="s">
        <v>52</v>
      </c>
      <c r="P1412" s="1" t="s">
        <v>52</v>
      </c>
      <c r="Q1412" s="1" t="s">
        <v>52</v>
      </c>
      <c r="R1412" s="1" t="s">
        <v>52</v>
      </c>
      <c r="S1412" s="1" t="s">
        <v>52</v>
      </c>
      <c r="T1412" s="1" t="s">
        <v>52</v>
      </c>
      <c r="U1412" s="1" t="s">
        <v>52</v>
      </c>
      <c r="V1412" s="1" t="s">
        <v>52</v>
      </c>
      <c r="W1412" s="1" t="s">
        <v>52</v>
      </c>
      <c r="X1412" s="1" t="s">
        <v>52</v>
      </c>
      <c r="Y1412" s="1" t="s">
        <v>52</v>
      </c>
      <c r="Z1412" s="1" t="s">
        <v>52</v>
      </c>
      <c r="AA1412" s="1" t="s">
        <v>52</v>
      </c>
      <c r="AB1412" s="1" t="s">
        <v>52</v>
      </c>
      <c r="AC1412" s="1" t="s">
        <v>52</v>
      </c>
      <c r="AD1412" s="1">
        <v>19</v>
      </c>
      <c r="AE1412" s="1">
        <v>0</v>
      </c>
      <c r="AF1412" s="1">
        <v>2</v>
      </c>
      <c r="AG1412" s="1">
        <v>3</v>
      </c>
      <c r="AH1412" s="1">
        <v>0.66600000000000004</v>
      </c>
      <c r="AI1412" s="1">
        <v>-14.37</v>
      </c>
      <c r="AJ1412" s="1">
        <v>2</v>
      </c>
      <c r="AK1412" s="1">
        <v>25</v>
      </c>
      <c r="AL1412" s="1">
        <v>10</v>
      </c>
      <c r="AM1412" s="1">
        <v>7</v>
      </c>
      <c r="AN1412" s="1">
        <v>0</v>
      </c>
      <c r="AO1412" s="1">
        <v>0</v>
      </c>
      <c r="AP1412" s="1">
        <v>558</v>
      </c>
      <c r="AQ1412" s="1">
        <v>6</v>
      </c>
      <c r="AR1412" s="1">
        <v>25</v>
      </c>
      <c r="AS1412" s="1">
        <v>33</v>
      </c>
      <c r="AT1412" s="1">
        <v>452</v>
      </c>
      <c r="AU1412" s="1">
        <v>449</v>
      </c>
      <c r="AV1412" s="1">
        <v>121</v>
      </c>
      <c r="AW1412" s="1">
        <v>7</v>
      </c>
      <c r="AX1412" s="1">
        <v>2</v>
      </c>
      <c r="AY1412" t="str">
        <f t="shared" si="242"/>
        <v>2021_05_TB</v>
      </c>
      <c r="AZ1412" t="str">
        <f t="shared" si="243"/>
        <v>O.Howard</v>
      </c>
      <c r="BA1412" t="str">
        <f t="shared" si="244"/>
        <v/>
      </c>
      <c r="BB1412" t="str">
        <f t="shared" si="245"/>
        <v>2021_05_TB</v>
      </c>
      <c r="BC1412" t="str">
        <f t="shared" si="246"/>
        <v/>
      </c>
      <c r="BD1412">
        <f>COUNTIFS($BB$1:BB1412,BB1412,$BC$1:BC1412,"ru")</f>
        <v>3</v>
      </c>
      <c r="BE1412" t="str">
        <f t="shared" si="247"/>
        <v>re</v>
      </c>
      <c r="BF1412">
        <f>COUNTIFS($BB$1:BB1412,BB1412,$BE$1:BE1412,"re")</f>
        <v>8</v>
      </c>
      <c r="BG1412" t="str">
        <f t="shared" si="248"/>
        <v>32021_05_TB</v>
      </c>
      <c r="BH1412" t="str">
        <f t="shared" si="249"/>
        <v>re82021_05_TB</v>
      </c>
      <c r="BI1412" t="str">
        <f t="shared" si="250"/>
        <v>2021_05_TBO.Howard</v>
      </c>
      <c r="BJ1412" t="str">
        <f t="shared" si="251"/>
        <v>2021_TB_O.Howard</v>
      </c>
      <c r="BK1412" t="str">
        <f>IF(ISERROR(MATCH(LEFT(C1412,5)&amp;B1412&amp;"_"&amp;A1412,$BK$1:BK1411,0)),LEFT(C1412,5)&amp;B1412&amp;"_"&amp;A1412,"")</f>
        <v/>
      </c>
      <c r="BL1412">
        <f>COUNTIFS($B$1:B1412,B1412)-COUNTIFS($B$1:B1412,B1412,$BK$1:BK1412,"")</f>
        <v>12</v>
      </c>
      <c r="BM1412" t="str">
        <f t="shared" si="252"/>
        <v/>
      </c>
    </row>
    <row r="1413" spans="1:65" x14ac:dyDescent="0.25">
      <c r="A1413" s="1" t="s">
        <v>1555</v>
      </c>
      <c r="B1413" s="1" t="s">
        <v>72</v>
      </c>
      <c r="C1413" s="1" t="s">
        <v>2043</v>
      </c>
      <c r="D1413" s="1">
        <v>1.4999999999999999E-2</v>
      </c>
      <c r="E1413" s="1">
        <v>2.0699999999999998</v>
      </c>
      <c r="F1413" s="1" t="s">
        <v>2299</v>
      </c>
      <c r="G1413" s="1" t="s">
        <v>52</v>
      </c>
      <c r="H1413" s="1" t="s">
        <v>52</v>
      </c>
      <c r="I1413" s="1" t="s">
        <v>52</v>
      </c>
      <c r="J1413" s="1" t="s">
        <v>52</v>
      </c>
      <c r="K1413" s="1" t="s">
        <v>52</v>
      </c>
      <c r="L1413" s="1" t="s">
        <v>52</v>
      </c>
      <c r="M1413" s="1" t="s">
        <v>52</v>
      </c>
      <c r="N1413" s="1" t="s">
        <v>52</v>
      </c>
      <c r="O1413" s="1" t="s">
        <v>52</v>
      </c>
      <c r="P1413" s="1" t="s">
        <v>52</v>
      </c>
      <c r="Q1413" s="1" t="s">
        <v>52</v>
      </c>
      <c r="R1413" s="1" t="s">
        <v>52</v>
      </c>
      <c r="S1413" s="1" t="s">
        <v>52</v>
      </c>
      <c r="T1413" s="1" t="s">
        <v>52</v>
      </c>
      <c r="U1413" s="1" t="s">
        <v>52</v>
      </c>
      <c r="V1413" s="1" t="s">
        <v>52</v>
      </c>
      <c r="W1413" s="1" t="s">
        <v>52</v>
      </c>
      <c r="X1413" s="1" t="s">
        <v>52</v>
      </c>
      <c r="Y1413" s="1" t="s">
        <v>52</v>
      </c>
      <c r="Z1413" s="1" t="s">
        <v>52</v>
      </c>
      <c r="AA1413" s="1" t="s">
        <v>52</v>
      </c>
      <c r="AB1413" s="1" t="s">
        <v>52</v>
      </c>
      <c r="AC1413" s="1" t="s">
        <v>52</v>
      </c>
      <c r="AD1413" s="1">
        <v>19</v>
      </c>
      <c r="AE1413" s="1">
        <v>0</v>
      </c>
      <c r="AF1413" s="1">
        <v>2</v>
      </c>
      <c r="AG1413" s="1">
        <v>2</v>
      </c>
      <c r="AH1413" s="1">
        <v>1</v>
      </c>
      <c r="AI1413" s="1">
        <v>20.67</v>
      </c>
      <c r="AJ1413" s="1">
        <v>1</v>
      </c>
      <c r="AK1413" s="1">
        <v>1</v>
      </c>
      <c r="AL1413" s="1">
        <v>18</v>
      </c>
      <c r="AM1413" s="1">
        <v>11</v>
      </c>
      <c r="AN1413" s="1">
        <v>0</v>
      </c>
      <c r="AO1413" s="1">
        <v>0</v>
      </c>
      <c r="AP1413" s="1">
        <v>354</v>
      </c>
      <c r="AQ1413" s="1">
        <v>2</v>
      </c>
      <c r="AR1413" s="1">
        <v>25</v>
      </c>
      <c r="AS1413" s="1">
        <v>21</v>
      </c>
      <c r="AT1413" s="1">
        <v>283</v>
      </c>
      <c r="AU1413" s="1">
        <v>341</v>
      </c>
      <c r="AV1413" s="1">
        <v>92</v>
      </c>
      <c r="AW1413" s="1">
        <v>0</v>
      </c>
      <c r="AX1413" s="1">
        <v>0</v>
      </c>
      <c r="AY1413" t="str">
        <f t="shared" si="242"/>
        <v>2021_05_SEA</v>
      </c>
      <c r="AZ1413" t="str">
        <f t="shared" si="243"/>
        <v>P.Hart</v>
      </c>
      <c r="BA1413" t="str">
        <f t="shared" si="244"/>
        <v/>
      </c>
      <c r="BB1413" t="str">
        <f t="shared" si="245"/>
        <v>2021_05_SEA</v>
      </c>
      <c r="BC1413" t="str">
        <f t="shared" si="246"/>
        <v/>
      </c>
      <c r="BD1413">
        <f>COUNTIFS($BB$1:BB1413,BB1413,$BC$1:BC1413,"ru")</f>
        <v>5</v>
      </c>
      <c r="BE1413" t="str">
        <f t="shared" si="247"/>
        <v>re</v>
      </c>
      <c r="BF1413">
        <f>COUNTIFS($BB$1:BB1413,BB1413,$BE$1:BE1413,"re")</f>
        <v>7</v>
      </c>
      <c r="BG1413" t="str">
        <f t="shared" si="248"/>
        <v>52021_05_SEA</v>
      </c>
      <c r="BH1413" t="str">
        <f t="shared" si="249"/>
        <v>re72021_05_SEA</v>
      </c>
      <c r="BI1413" t="str">
        <f t="shared" si="250"/>
        <v>2021_05_SEAP.Hart</v>
      </c>
      <c r="BJ1413" t="str">
        <f t="shared" si="251"/>
        <v>2021_SEA_P.Hart</v>
      </c>
      <c r="BK1413" t="str">
        <f>IF(ISERROR(MATCH(LEFT(C1413,5)&amp;B1413&amp;"_"&amp;A1413,$BK$1:BK1412,0)),LEFT(C1413,5)&amp;B1413&amp;"_"&amp;A1413,"")</f>
        <v>2021_SEA_P.Hart</v>
      </c>
      <c r="BL1413">
        <f>COUNTIFS($B$1:B1413,B1413)-COUNTIFS($B$1:B1413,B1413,$BK$1:BK1413,"")</f>
        <v>14</v>
      </c>
      <c r="BM1413" t="str">
        <f t="shared" si="252"/>
        <v>2021_SEA14</v>
      </c>
    </row>
    <row r="1414" spans="1:65" x14ac:dyDescent="0.25">
      <c r="A1414" s="1" t="s">
        <v>1099</v>
      </c>
      <c r="B1414" s="1" t="s">
        <v>70</v>
      </c>
      <c r="C1414" s="1" t="s">
        <v>837</v>
      </c>
      <c r="D1414" s="1">
        <v>0</v>
      </c>
      <c r="E1414" s="1">
        <v>0</v>
      </c>
      <c r="F1414" s="1" t="s">
        <v>1100</v>
      </c>
      <c r="G1414" s="1" t="s">
        <v>52</v>
      </c>
      <c r="H1414" s="1" t="s">
        <v>52</v>
      </c>
      <c r="I1414" s="1" t="s">
        <v>52</v>
      </c>
      <c r="J1414" s="1" t="s">
        <v>52</v>
      </c>
      <c r="K1414" s="1" t="s">
        <v>52</v>
      </c>
      <c r="L1414" s="1" t="s">
        <v>52</v>
      </c>
      <c r="M1414" s="1" t="s">
        <v>52</v>
      </c>
      <c r="N1414" s="1" t="s">
        <v>52</v>
      </c>
      <c r="O1414" s="1" t="s">
        <v>52</v>
      </c>
      <c r="P1414" s="1" t="s">
        <v>52</v>
      </c>
      <c r="Q1414" s="1" t="s">
        <v>52</v>
      </c>
      <c r="R1414" s="1" t="s">
        <v>52</v>
      </c>
      <c r="S1414" s="1" t="s">
        <v>52</v>
      </c>
      <c r="T1414" s="1" t="s">
        <v>52</v>
      </c>
      <c r="U1414" s="1" t="s">
        <v>52</v>
      </c>
      <c r="V1414" s="1" t="s">
        <v>52</v>
      </c>
      <c r="W1414" s="1" t="s">
        <v>52</v>
      </c>
      <c r="X1414" s="1" t="s">
        <v>52</v>
      </c>
      <c r="Y1414" s="1" t="s">
        <v>52</v>
      </c>
      <c r="Z1414" s="1" t="s">
        <v>52</v>
      </c>
      <c r="AA1414" s="1" t="s">
        <v>52</v>
      </c>
      <c r="AB1414" s="1" t="s">
        <v>52</v>
      </c>
      <c r="AC1414" s="1" t="s">
        <v>52</v>
      </c>
      <c r="AD1414" s="1">
        <v>19</v>
      </c>
      <c r="AE1414" s="1">
        <v>1</v>
      </c>
      <c r="AF1414" s="1">
        <v>1</v>
      </c>
      <c r="AG1414" s="1">
        <v>1</v>
      </c>
      <c r="AH1414" s="1">
        <v>1</v>
      </c>
      <c r="AI1414" s="1">
        <v>66.7</v>
      </c>
      <c r="AJ1414" s="1">
        <v>1</v>
      </c>
      <c r="AK1414" s="1">
        <v>19</v>
      </c>
      <c r="AL1414" s="1">
        <v>0</v>
      </c>
      <c r="AM1414" s="1">
        <v>0</v>
      </c>
      <c r="AN1414" s="1">
        <v>0</v>
      </c>
      <c r="AO1414" s="1">
        <v>0</v>
      </c>
      <c r="AP1414" s="1">
        <v>407</v>
      </c>
      <c r="AQ1414" s="1">
        <v>3</v>
      </c>
      <c r="AR1414" s="1">
        <v>22</v>
      </c>
      <c r="AS1414" s="1">
        <v>34</v>
      </c>
      <c r="AT1414" s="1">
        <v>336</v>
      </c>
      <c r="AU1414" s="1">
        <v>344</v>
      </c>
      <c r="AV1414" s="1">
        <v>87</v>
      </c>
      <c r="AW1414" s="1">
        <v>2</v>
      </c>
      <c r="AX1414" s="1">
        <v>2</v>
      </c>
      <c r="AY1414" t="str">
        <f t="shared" si="242"/>
        <v>2021_02_WAS</v>
      </c>
      <c r="AZ1414" t="str">
        <f t="shared" si="243"/>
        <v>R.Seals-Jones</v>
      </c>
      <c r="BA1414" t="str">
        <f t="shared" si="244"/>
        <v/>
      </c>
      <c r="BB1414" t="str">
        <f t="shared" si="245"/>
        <v>2021_02_WAS</v>
      </c>
      <c r="BC1414" t="str">
        <f t="shared" si="246"/>
        <v/>
      </c>
      <c r="BD1414">
        <f>COUNTIFS($BB$1:BB1414,BB1414,$BC$1:BC1414,"ru")</f>
        <v>4</v>
      </c>
      <c r="BE1414" t="str">
        <f t="shared" si="247"/>
        <v>re</v>
      </c>
      <c r="BF1414">
        <f>COUNTIFS($BB$1:BB1414,BB1414,$BE$1:BE1414,"re")</f>
        <v>7</v>
      </c>
      <c r="BG1414" t="str">
        <f t="shared" si="248"/>
        <v>42021_02_WAS</v>
      </c>
      <c r="BH1414" t="str">
        <f t="shared" si="249"/>
        <v>re72021_02_WAS</v>
      </c>
      <c r="BI1414" t="str">
        <f t="shared" si="250"/>
        <v>2021_02_WASR.Seals-Jones</v>
      </c>
      <c r="BJ1414" t="str">
        <f t="shared" si="251"/>
        <v>2021_WAS_R.Seals-Jones</v>
      </c>
      <c r="BK1414" t="str">
        <f>IF(ISERROR(MATCH(LEFT(C1414,5)&amp;B1414&amp;"_"&amp;A1414,$BK$1:BK1413,0)),LEFT(C1414,5)&amp;B1414&amp;"_"&amp;A1414,"")</f>
        <v/>
      </c>
      <c r="BL1414">
        <f>COUNTIFS($B$1:B1414,B1414)-COUNTIFS($B$1:B1414,B1414,$BK$1:BK1414,"")</f>
        <v>14</v>
      </c>
      <c r="BM1414" t="str">
        <f t="shared" si="252"/>
        <v/>
      </c>
    </row>
    <row r="1415" spans="1:65" x14ac:dyDescent="0.25">
      <c r="A1415" s="1" t="s">
        <v>1099</v>
      </c>
      <c r="B1415" s="1" t="s">
        <v>70</v>
      </c>
      <c r="C1415" s="1" t="s">
        <v>1651</v>
      </c>
      <c r="D1415" s="1">
        <v>5.3999999999999999E-2</v>
      </c>
      <c r="E1415" s="1">
        <v>2.7</v>
      </c>
      <c r="F1415" s="1" t="s">
        <v>1912</v>
      </c>
      <c r="G1415" s="1" t="s">
        <v>52</v>
      </c>
      <c r="H1415" s="1" t="s">
        <v>52</v>
      </c>
      <c r="I1415" s="1" t="s">
        <v>52</v>
      </c>
      <c r="J1415" s="1" t="s">
        <v>52</v>
      </c>
      <c r="K1415" s="1" t="s">
        <v>52</v>
      </c>
      <c r="L1415" s="1" t="s">
        <v>52</v>
      </c>
      <c r="M1415" s="1" t="s">
        <v>52</v>
      </c>
      <c r="N1415" s="1" t="s">
        <v>52</v>
      </c>
      <c r="O1415" s="1" t="s">
        <v>52</v>
      </c>
      <c r="P1415" s="1" t="s">
        <v>52</v>
      </c>
      <c r="Q1415" s="1" t="s">
        <v>52</v>
      </c>
      <c r="R1415" s="1" t="s">
        <v>52</v>
      </c>
      <c r="S1415" s="1" t="s">
        <v>52</v>
      </c>
      <c r="T1415" s="1" t="s">
        <v>52</v>
      </c>
      <c r="U1415" s="1" t="s">
        <v>52</v>
      </c>
      <c r="V1415" s="1" t="s">
        <v>52</v>
      </c>
      <c r="W1415" s="1" t="s">
        <v>52</v>
      </c>
      <c r="X1415" s="1" t="s">
        <v>52</v>
      </c>
      <c r="Y1415" s="1" t="s">
        <v>52</v>
      </c>
      <c r="Z1415" s="1" t="s">
        <v>52</v>
      </c>
      <c r="AA1415" s="1" t="s">
        <v>52</v>
      </c>
      <c r="AB1415" s="1" t="s">
        <v>52</v>
      </c>
      <c r="AC1415" s="1" t="s">
        <v>52</v>
      </c>
      <c r="AD1415" s="1">
        <v>19</v>
      </c>
      <c r="AE1415" s="1">
        <v>0</v>
      </c>
      <c r="AF1415" s="1">
        <v>2</v>
      </c>
      <c r="AG1415" s="1">
        <v>5</v>
      </c>
      <c r="AH1415" s="1">
        <v>0.4</v>
      </c>
      <c r="AI1415" s="1">
        <v>-39.81</v>
      </c>
      <c r="AJ1415" s="1">
        <v>1</v>
      </c>
      <c r="AK1415" s="1">
        <v>31</v>
      </c>
      <c r="AL1415" s="1">
        <v>20</v>
      </c>
      <c r="AM1415" s="1">
        <v>16</v>
      </c>
      <c r="AN1415" s="1">
        <v>0</v>
      </c>
      <c r="AO1415" s="1">
        <v>0</v>
      </c>
      <c r="AP1415" s="1">
        <v>412</v>
      </c>
      <c r="AQ1415" s="1">
        <v>5</v>
      </c>
      <c r="AR1415" s="1">
        <v>29</v>
      </c>
      <c r="AS1415" s="1">
        <v>23</v>
      </c>
      <c r="AT1415" s="1">
        <v>290</v>
      </c>
      <c r="AU1415" s="1">
        <v>295</v>
      </c>
      <c r="AV1415" s="1">
        <v>122</v>
      </c>
      <c r="AW1415" s="1">
        <v>5</v>
      </c>
      <c r="AX1415" s="1">
        <v>4</v>
      </c>
      <c r="AY1415" t="str">
        <f t="shared" si="242"/>
        <v>2021_04_WAS</v>
      </c>
      <c r="AZ1415" t="str">
        <f t="shared" si="243"/>
        <v>R.Seals-Jones</v>
      </c>
      <c r="BA1415" t="str">
        <f t="shared" si="244"/>
        <v/>
      </c>
      <c r="BB1415" t="str">
        <f t="shared" si="245"/>
        <v>2021_04_WAS</v>
      </c>
      <c r="BC1415" t="str">
        <f t="shared" si="246"/>
        <v/>
      </c>
      <c r="BD1415">
        <f>COUNTIFS($BB$1:BB1415,BB1415,$BC$1:BC1415,"ru")</f>
        <v>3</v>
      </c>
      <c r="BE1415" t="str">
        <f t="shared" si="247"/>
        <v>re</v>
      </c>
      <c r="BF1415">
        <f>COUNTIFS($BB$1:BB1415,BB1415,$BE$1:BE1415,"re")</f>
        <v>9</v>
      </c>
      <c r="BG1415" t="str">
        <f t="shared" si="248"/>
        <v>32021_04_WAS</v>
      </c>
      <c r="BH1415" t="str">
        <f t="shared" si="249"/>
        <v>re92021_04_WAS</v>
      </c>
      <c r="BI1415" t="str">
        <f t="shared" si="250"/>
        <v>2021_04_WASR.Seals-Jones</v>
      </c>
      <c r="BJ1415" t="str">
        <f t="shared" si="251"/>
        <v>2021_WAS_R.Seals-Jones</v>
      </c>
      <c r="BK1415" t="str">
        <f>IF(ISERROR(MATCH(LEFT(C1415,5)&amp;B1415&amp;"_"&amp;A1415,$BK$1:BK1414,0)),LEFT(C1415,5)&amp;B1415&amp;"_"&amp;A1415,"")</f>
        <v/>
      </c>
      <c r="BL1415">
        <f>COUNTIFS($B$1:B1415,B1415)-COUNTIFS($B$1:B1415,B1415,$BK$1:BK1415,"")</f>
        <v>14</v>
      </c>
      <c r="BM1415" t="str">
        <f t="shared" si="252"/>
        <v/>
      </c>
    </row>
    <row r="1416" spans="1:65" x14ac:dyDescent="0.25">
      <c r="A1416" s="1" t="s">
        <v>695</v>
      </c>
      <c r="B1416" s="1" t="s">
        <v>66</v>
      </c>
      <c r="C1416" s="1" t="s">
        <v>414</v>
      </c>
      <c r="D1416" s="1">
        <v>0</v>
      </c>
      <c r="E1416" s="1">
        <v>0</v>
      </c>
      <c r="F1416" s="1" t="s">
        <v>696</v>
      </c>
      <c r="G1416" s="1" t="s">
        <v>52</v>
      </c>
      <c r="H1416" s="1" t="s">
        <v>52</v>
      </c>
      <c r="I1416" s="1" t="s">
        <v>52</v>
      </c>
      <c r="J1416" s="1" t="s">
        <v>52</v>
      </c>
      <c r="K1416" s="1" t="s">
        <v>52</v>
      </c>
      <c r="L1416" s="1" t="s">
        <v>52</v>
      </c>
      <c r="M1416" s="1" t="s">
        <v>52</v>
      </c>
      <c r="N1416" s="1" t="s">
        <v>52</v>
      </c>
      <c r="O1416" s="1" t="s">
        <v>52</v>
      </c>
      <c r="P1416" s="1" t="s">
        <v>52</v>
      </c>
      <c r="Q1416" s="1" t="s">
        <v>52</v>
      </c>
      <c r="R1416" s="1" t="s">
        <v>52</v>
      </c>
      <c r="S1416" s="1" t="s">
        <v>52</v>
      </c>
      <c r="T1416" s="1" t="s">
        <v>52</v>
      </c>
      <c r="U1416" s="1" t="s">
        <v>52</v>
      </c>
      <c r="V1416" s="1" t="s">
        <v>52</v>
      </c>
      <c r="W1416" s="1" t="s">
        <v>52</v>
      </c>
      <c r="X1416" s="1" t="s">
        <v>52</v>
      </c>
      <c r="Y1416" s="1" t="s">
        <v>52</v>
      </c>
      <c r="Z1416" s="1" t="s">
        <v>52</v>
      </c>
      <c r="AA1416" s="1" t="s">
        <v>52</v>
      </c>
      <c r="AB1416" s="1" t="s">
        <v>52</v>
      </c>
      <c r="AC1416" s="1" t="s">
        <v>52</v>
      </c>
      <c r="AD1416" s="1">
        <v>19</v>
      </c>
      <c r="AE1416" s="1">
        <v>0</v>
      </c>
      <c r="AF1416" s="1">
        <v>3</v>
      </c>
      <c r="AG1416" s="1">
        <v>6</v>
      </c>
      <c r="AH1416" s="1">
        <v>0.5</v>
      </c>
      <c r="AI1416" s="1">
        <v>-42.65</v>
      </c>
      <c r="AJ1416" s="1">
        <v>1</v>
      </c>
      <c r="AK1416" s="1">
        <v>55</v>
      </c>
      <c r="AL1416" s="1">
        <v>0</v>
      </c>
      <c r="AM1416" s="1">
        <v>14</v>
      </c>
      <c r="AN1416" s="1">
        <v>0</v>
      </c>
      <c r="AO1416" s="1">
        <v>0</v>
      </c>
      <c r="AP1416" s="1">
        <v>434</v>
      </c>
      <c r="AQ1416" s="1">
        <v>5</v>
      </c>
      <c r="AR1416" s="1">
        <v>24</v>
      </c>
      <c r="AS1416" s="1">
        <v>38</v>
      </c>
      <c r="AT1416" s="1">
        <v>338</v>
      </c>
      <c r="AU1416" s="1">
        <v>351</v>
      </c>
      <c r="AV1416" s="1">
        <v>116</v>
      </c>
      <c r="AW1416" s="1">
        <v>3</v>
      </c>
      <c r="AX1416" s="1">
        <v>2</v>
      </c>
      <c r="AY1416" t="str">
        <f t="shared" si="242"/>
        <v>2021_01_DET</v>
      </c>
      <c r="AZ1416" t="str">
        <f t="shared" si="243"/>
        <v>T.Benson</v>
      </c>
      <c r="BA1416" t="str">
        <f t="shared" si="244"/>
        <v/>
      </c>
      <c r="BB1416" t="str">
        <f t="shared" si="245"/>
        <v>2021_01_DET</v>
      </c>
      <c r="BC1416" t="str">
        <f t="shared" si="246"/>
        <v/>
      </c>
      <c r="BD1416">
        <f>COUNTIFS($BB$1:BB1416,BB1416,$BC$1:BC1416,"ru")</f>
        <v>3</v>
      </c>
      <c r="BE1416" t="str">
        <f t="shared" si="247"/>
        <v>re</v>
      </c>
      <c r="BF1416">
        <f>COUNTIFS($BB$1:BB1416,BB1416,$BE$1:BE1416,"re")</f>
        <v>6</v>
      </c>
      <c r="BG1416" t="str">
        <f t="shared" si="248"/>
        <v>32021_01_DET</v>
      </c>
      <c r="BH1416" t="str">
        <f t="shared" si="249"/>
        <v>re62021_01_DET</v>
      </c>
      <c r="BI1416" t="str">
        <f t="shared" si="250"/>
        <v>2021_01_DETT.Benson</v>
      </c>
      <c r="BJ1416" t="str">
        <f t="shared" si="251"/>
        <v>2021_DET_T.Benson</v>
      </c>
      <c r="BK1416" t="str">
        <f>IF(ISERROR(MATCH(LEFT(C1416,5)&amp;B1416&amp;"_"&amp;A1416,$BK$1:BK1415,0)),LEFT(C1416,5)&amp;B1416&amp;"_"&amp;A1416,"")</f>
        <v/>
      </c>
      <c r="BL1416">
        <f>COUNTIFS($B$1:B1416,B1416)-COUNTIFS($B$1:B1416,B1416,$BK$1:BK1416,"")</f>
        <v>9</v>
      </c>
      <c r="BM1416" t="str">
        <f t="shared" si="252"/>
        <v/>
      </c>
    </row>
    <row r="1417" spans="1:65" x14ac:dyDescent="0.25">
      <c r="A1417" s="1" t="s">
        <v>304</v>
      </c>
      <c r="B1417" s="1" t="s">
        <v>79</v>
      </c>
      <c r="C1417" s="1" t="s">
        <v>2437</v>
      </c>
      <c r="D1417" s="1">
        <v>-4.0000000000000001E-3</v>
      </c>
      <c r="E1417" s="1">
        <v>4.01</v>
      </c>
      <c r="F1417" s="1" t="s">
        <v>2648</v>
      </c>
      <c r="G1417" s="1" t="s">
        <v>52</v>
      </c>
      <c r="H1417" s="1" t="s">
        <v>52</v>
      </c>
      <c r="I1417" s="1" t="s">
        <v>52</v>
      </c>
      <c r="J1417" s="1" t="s">
        <v>52</v>
      </c>
      <c r="K1417" s="1" t="s">
        <v>52</v>
      </c>
      <c r="L1417" s="1" t="s">
        <v>52</v>
      </c>
      <c r="M1417" s="1" t="s">
        <v>52</v>
      </c>
      <c r="N1417" s="1" t="s">
        <v>52</v>
      </c>
      <c r="O1417" s="1" t="s">
        <v>52</v>
      </c>
      <c r="P1417" s="1" t="s">
        <v>52</v>
      </c>
      <c r="Q1417" s="1" t="s">
        <v>52</v>
      </c>
      <c r="R1417" s="1" t="s">
        <v>52</v>
      </c>
      <c r="S1417" s="1" t="s">
        <v>52</v>
      </c>
      <c r="T1417" s="1" t="s">
        <v>52</v>
      </c>
      <c r="U1417" s="1" t="s">
        <v>52</v>
      </c>
      <c r="V1417" s="1" t="s">
        <v>52</v>
      </c>
      <c r="W1417" s="1" t="s">
        <v>52</v>
      </c>
      <c r="X1417" s="1" t="s">
        <v>52</v>
      </c>
      <c r="Y1417" s="1" t="s">
        <v>52</v>
      </c>
      <c r="Z1417" s="1" t="s">
        <v>52</v>
      </c>
      <c r="AA1417" s="1" t="s">
        <v>52</v>
      </c>
      <c r="AB1417" s="1" t="s">
        <v>52</v>
      </c>
      <c r="AC1417" s="1" t="s">
        <v>52</v>
      </c>
      <c r="AD1417" s="1">
        <v>19</v>
      </c>
      <c r="AE1417" s="1">
        <v>0</v>
      </c>
      <c r="AF1417" s="1">
        <v>3</v>
      </c>
      <c r="AG1417" s="1">
        <v>4</v>
      </c>
      <c r="AH1417" s="1">
        <v>0.75</v>
      </c>
      <c r="AI1417" s="1">
        <v>-3.99</v>
      </c>
      <c r="AJ1417" s="1">
        <v>2</v>
      </c>
      <c r="AK1417" s="1">
        <v>13</v>
      </c>
      <c r="AL1417" s="1">
        <v>20</v>
      </c>
      <c r="AM1417" s="1">
        <v>19</v>
      </c>
      <c r="AN1417" s="1">
        <v>0</v>
      </c>
      <c r="AO1417" s="1">
        <v>0</v>
      </c>
      <c r="AP1417" s="1">
        <v>380</v>
      </c>
      <c r="AQ1417" s="1">
        <v>5</v>
      </c>
      <c r="AR1417" s="1">
        <v>34</v>
      </c>
      <c r="AS1417" s="1">
        <v>23</v>
      </c>
      <c r="AT1417" s="1">
        <v>266</v>
      </c>
      <c r="AU1417" s="1">
        <v>244</v>
      </c>
      <c r="AV1417" s="1">
        <v>131</v>
      </c>
      <c r="AW1417" s="1">
        <v>6</v>
      </c>
      <c r="AX1417" s="1">
        <v>2</v>
      </c>
      <c r="AY1417" t="str">
        <f t="shared" si="242"/>
        <v>2021_06_LA</v>
      </c>
      <c r="AZ1417" t="str">
        <f t="shared" si="243"/>
        <v>V.Jefferson</v>
      </c>
      <c r="BA1417" t="str">
        <f t="shared" si="244"/>
        <v/>
      </c>
      <c r="BB1417" t="str">
        <f t="shared" si="245"/>
        <v>2021_06_LA</v>
      </c>
      <c r="BC1417" t="str">
        <f t="shared" si="246"/>
        <v/>
      </c>
      <c r="BD1417">
        <f>COUNTIFS($BB$1:BB1417,BB1417,$BC$1:BC1417,"ru")</f>
        <v>3</v>
      </c>
      <c r="BE1417" t="str">
        <f t="shared" si="247"/>
        <v>re</v>
      </c>
      <c r="BF1417">
        <f>COUNTIFS($BB$1:BB1417,BB1417,$BE$1:BE1417,"re")</f>
        <v>5</v>
      </c>
      <c r="BG1417" t="str">
        <f t="shared" si="248"/>
        <v>32021_06_LA</v>
      </c>
      <c r="BH1417" t="str">
        <f t="shared" si="249"/>
        <v>re52021_06_LA</v>
      </c>
      <c r="BI1417" t="str">
        <f t="shared" si="250"/>
        <v>2021_06_LAV.Jefferson</v>
      </c>
      <c r="BJ1417" t="str">
        <f t="shared" si="251"/>
        <v>2021_LA_V.Jefferson</v>
      </c>
      <c r="BK1417" t="str">
        <f>IF(ISERROR(MATCH(LEFT(C1417,5)&amp;B1417&amp;"_"&amp;A1417,$BK$1:BK1416,0)),LEFT(C1417,5)&amp;B1417&amp;"_"&amp;A1417,"")</f>
        <v/>
      </c>
      <c r="BL1417">
        <f>COUNTIFS($B$1:B1417,B1417)-COUNTIFS($B$1:B1417,B1417,$BK$1:BK1417,"")</f>
        <v>12</v>
      </c>
      <c r="BM1417" t="str">
        <f t="shared" si="252"/>
        <v/>
      </c>
    </row>
    <row r="1418" spans="1:65" x14ac:dyDescent="0.25">
      <c r="A1418" s="1" t="s">
        <v>677</v>
      </c>
      <c r="B1418" s="1" t="s">
        <v>66</v>
      </c>
      <c r="C1418" s="1" t="s">
        <v>849</v>
      </c>
      <c r="D1418" s="1">
        <v>-1.0999999999999999E-2</v>
      </c>
      <c r="E1418" s="1">
        <v>0.18</v>
      </c>
      <c r="F1418" s="1" t="s">
        <v>1101</v>
      </c>
      <c r="G1418" s="1" t="s">
        <v>52</v>
      </c>
      <c r="H1418" s="1" t="s">
        <v>52</v>
      </c>
      <c r="I1418" s="1" t="s">
        <v>52</v>
      </c>
      <c r="J1418" s="1" t="s">
        <v>52</v>
      </c>
      <c r="K1418" s="1" t="s">
        <v>52</v>
      </c>
      <c r="L1418" s="1" t="s">
        <v>52</v>
      </c>
      <c r="M1418" s="1" t="s">
        <v>52</v>
      </c>
      <c r="N1418" s="1" t="s">
        <v>52</v>
      </c>
      <c r="O1418" s="1" t="s">
        <v>52</v>
      </c>
      <c r="P1418" s="1" t="s">
        <v>52</v>
      </c>
      <c r="Q1418" s="1" t="s">
        <v>52</v>
      </c>
      <c r="R1418" s="1" t="s">
        <v>52</v>
      </c>
      <c r="S1418" s="1" t="s">
        <v>52</v>
      </c>
      <c r="T1418" s="1" t="s">
        <v>52</v>
      </c>
      <c r="U1418" s="1" t="s">
        <v>52</v>
      </c>
      <c r="V1418" s="1" t="s">
        <v>52</v>
      </c>
      <c r="W1418" s="1" t="s">
        <v>52</v>
      </c>
      <c r="X1418" s="1" t="s">
        <v>52</v>
      </c>
      <c r="Y1418" s="1" t="s">
        <v>52</v>
      </c>
      <c r="Z1418" s="1" t="s">
        <v>52</v>
      </c>
      <c r="AA1418" s="1" t="s">
        <v>52</v>
      </c>
      <c r="AB1418" s="1" t="s">
        <v>52</v>
      </c>
      <c r="AC1418" s="1" t="s">
        <v>52</v>
      </c>
      <c r="AD1418" s="1">
        <v>18</v>
      </c>
      <c r="AE1418" s="1">
        <v>0</v>
      </c>
      <c r="AF1418" s="1">
        <v>3</v>
      </c>
      <c r="AG1418" s="1">
        <v>5</v>
      </c>
      <c r="AH1418" s="1">
        <v>0.6</v>
      </c>
      <c r="AI1418" s="1">
        <v>-1.88</v>
      </c>
      <c r="AJ1418" s="1">
        <v>1</v>
      </c>
      <c r="AK1418" s="1">
        <v>46</v>
      </c>
      <c r="AL1418" s="1">
        <v>1</v>
      </c>
      <c r="AM1418" s="1">
        <v>11</v>
      </c>
      <c r="AN1418" s="1">
        <v>0</v>
      </c>
      <c r="AO1418" s="1">
        <v>0</v>
      </c>
      <c r="AP1418" s="1">
        <v>344</v>
      </c>
      <c r="AQ1418" s="1">
        <v>2</v>
      </c>
      <c r="AR1418" s="1">
        <v>19</v>
      </c>
      <c r="AS1418" s="1">
        <v>26</v>
      </c>
      <c r="AT1418" s="1">
        <v>246</v>
      </c>
      <c r="AU1418" s="1">
        <v>234</v>
      </c>
      <c r="AV1418" s="1">
        <v>108</v>
      </c>
      <c r="AW1418" s="1">
        <v>3</v>
      </c>
      <c r="AX1418" s="1">
        <v>2</v>
      </c>
      <c r="AY1418" t="str">
        <f t="shared" si="242"/>
        <v>2021_02_DET</v>
      </c>
      <c r="AZ1418" t="str">
        <f t="shared" si="243"/>
        <v>A.St</v>
      </c>
      <c r="BA1418" t="str">
        <f t="shared" si="244"/>
        <v/>
      </c>
      <c r="BB1418" t="str">
        <f t="shared" si="245"/>
        <v>2021_02_DET</v>
      </c>
      <c r="BC1418" t="str">
        <f t="shared" si="246"/>
        <v/>
      </c>
      <c r="BD1418">
        <f>COUNTIFS($BB$1:BB1418,BB1418,$BC$1:BC1418,"ru")</f>
        <v>3</v>
      </c>
      <c r="BE1418" t="str">
        <f t="shared" si="247"/>
        <v>re</v>
      </c>
      <c r="BF1418">
        <f>COUNTIFS($BB$1:BB1418,BB1418,$BE$1:BE1418,"re")</f>
        <v>6</v>
      </c>
      <c r="BG1418" t="str">
        <f t="shared" si="248"/>
        <v>32021_02_DET</v>
      </c>
      <c r="BH1418" t="str">
        <f t="shared" si="249"/>
        <v>re62021_02_DET</v>
      </c>
      <c r="BI1418" t="str">
        <f t="shared" si="250"/>
        <v>2021_02_DETA.St</v>
      </c>
      <c r="BJ1418" t="str">
        <f t="shared" si="251"/>
        <v>2021_DET_A.St</v>
      </c>
      <c r="BK1418" t="str">
        <f>IF(ISERROR(MATCH(LEFT(C1418,5)&amp;B1418&amp;"_"&amp;A1418,$BK$1:BK1417,0)),LEFT(C1418,5)&amp;B1418&amp;"_"&amp;A1418,"")</f>
        <v/>
      </c>
      <c r="BL1418">
        <f>COUNTIFS($B$1:B1418,B1418)-COUNTIFS($B$1:B1418,B1418,$BK$1:BK1418,"")</f>
        <v>9</v>
      </c>
      <c r="BM1418" t="str">
        <f t="shared" si="252"/>
        <v/>
      </c>
    </row>
    <row r="1419" spans="1:65" x14ac:dyDescent="0.25">
      <c r="A1419" s="1" t="s">
        <v>1523</v>
      </c>
      <c r="B1419" s="1" t="s">
        <v>60</v>
      </c>
      <c r="C1419" s="1" t="s">
        <v>1640</v>
      </c>
      <c r="D1419" s="1">
        <v>5.6000000000000001E-2</v>
      </c>
      <c r="E1419" s="1">
        <v>0.48</v>
      </c>
      <c r="F1419" s="1" t="s">
        <v>1913</v>
      </c>
      <c r="G1419" s="1" t="s">
        <v>52</v>
      </c>
      <c r="H1419" s="1" t="s">
        <v>52</v>
      </c>
      <c r="I1419" s="1" t="s">
        <v>52</v>
      </c>
      <c r="J1419" s="1" t="s">
        <v>52</v>
      </c>
      <c r="K1419" s="1" t="s">
        <v>52</v>
      </c>
      <c r="L1419" s="1" t="s">
        <v>52</v>
      </c>
      <c r="M1419" s="1" t="s">
        <v>52</v>
      </c>
      <c r="N1419" s="1" t="s">
        <v>52</v>
      </c>
      <c r="O1419" s="1" t="s">
        <v>52</v>
      </c>
      <c r="P1419" s="1" t="s">
        <v>52</v>
      </c>
      <c r="Q1419" s="1" t="s">
        <v>52</v>
      </c>
      <c r="R1419" s="1" t="s">
        <v>52</v>
      </c>
      <c r="S1419" s="1" t="s">
        <v>52</v>
      </c>
      <c r="T1419" s="1" t="s">
        <v>52</v>
      </c>
      <c r="U1419" s="1" t="s">
        <v>52</v>
      </c>
      <c r="V1419" s="1" t="s">
        <v>52</v>
      </c>
      <c r="W1419" s="1" t="s">
        <v>52</v>
      </c>
      <c r="X1419" s="1" t="s">
        <v>52</v>
      </c>
      <c r="Y1419" s="1" t="s">
        <v>52</v>
      </c>
      <c r="Z1419" s="1" t="s">
        <v>52</v>
      </c>
      <c r="AA1419" s="1" t="s">
        <v>52</v>
      </c>
      <c r="AB1419" s="1" t="s">
        <v>52</v>
      </c>
      <c r="AC1419" s="1" t="s">
        <v>52</v>
      </c>
      <c r="AD1419" s="1">
        <v>18</v>
      </c>
      <c r="AE1419" s="1">
        <v>0</v>
      </c>
      <c r="AF1419" s="1">
        <v>1</v>
      </c>
      <c r="AG1419" s="1">
        <v>1</v>
      </c>
      <c r="AH1419" s="1">
        <v>1</v>
      </c>
      <c r="AI1419" s="1">
        <v>30.43</v>
      </c>
      <c r="AJ1419" s="1">
        <v>1</v>
      </c>
      <c r="AK1419" s="1">
        <v>10</v>
      </c>
      <c r="AL1419" s="1">
        <v>8</v>
      </c>
      <c r="AM1419" s="1">
        <v>3</v>
      </c>
      <c r="AN1419" s="1">
        <v>0</v>
      </c>
      <c r="AO1419" s="1">
        <v>0</v>
      </c>
      <c r="AP1419" s="1">
        <v>420</v>
      </c>
      <c r="AQ1419" s="1">
        <v>3</v>
      </c>
      <c r="AR1419" s="1">
        <v>22</v>
      </c>
      <c r="AS1419" s="1">
        <v>25</v>
      </c>
      <c r="AT1419" s="1">
        <v>348</v>
      </c>
      <c r="AU1419" s="1">
        <v>235</v>
      </c>
      <c r="AV1419" s="1">
        <v>78</v>
      </c>
      <c r="AW1419" s="1">
        <v>3</v>
      </c>
      <c r="AX1419" s="1">
        <v>3</v>
      </c>
      <c r="AY1419" t="str">
        <f t="shared" si="242"/>
        <v>2021_04_CIN</v>
      </c>
      <c r="AZ1419" t="str">
        <f t="shared" si="243"/>
        <v>A.Tate</v>
      </c>
      <c r="BA1419" t="str">
        <f t="shared" si="244"/>
        <v/>
      </c>
      <c r="BB1419" t="str">
        <f t="shared" si="245"/>
        <v>2021_04_CIN</v>
      </c>
      <c r="BC1419" t="str">
        <f t="shared" si="246"/>
        <v/>
      </c>
      <c r="BD1419">
        <f>COUNTIFS($BB$1:BB1419,BB1419,$BC$1:BC1419,"ru")</f>
        <v>3</v>
      </c>
      <c r="BE1419" t="str">
        <f t="shared" si="247"/>
        <v>re</v>
      </c>
      <c r="BF1419">
        <f>COUNTIFS($BB$1:BB1419,BB1419,$BE$1:BE1419,"re")</f>
        <v>7</v>
      </c>
      <c r="BG1419" t="str">
        <f t="shared" si="248"/>
        <v>32021_04_CIN</v>
      </c>
      <c r="BH1419" t="str">
        <f t="shared" si="249"/>
        <v>re72021_04_CIN</v>
      </c>
      <c r="BI1419" t="str">
        <f t="shared" si="250"/>
        <v>2021_04_CINA.Tate</v>
      </c>
      <c r="BJ1419" t="str">
        <f t="shared" si="251"/>
        <v>2021_CIN_A.Tate</v>
      </c>
      <c r="BK1419" t="str">
        <f>IF(ISERROR(MATCH(LEFT(C1419,5)&amp;B1419&amp;"_"&amp;A1419,$BK$1:BK1418,0)),LEFT(C1419,5)&amp;B1419&amp;"_"&amp;A1419,"")</f>
        <v>2021_CIN_A.Tate</v>
      </c>
      <c r="BL1419">
        <f>COUNTIFS($B$1:B1419,B1419)-COUNTIFS($B$1:B1419,B1419,$BK$1:BK1419,"")</f>
        <v>13</v>
      </c>
      <c r="BM1419" t="str">
        <f t="shared" si="252"/>
        <v>2021_CIN13</v>
      </c>
    </row>
    <row r="1420" spans="1:65" x14ac:dyDescent="0.25">
      <c r="A1420" s="1" t="s">
        <v>306</v>
      </c>
      <c r="B1420" s="1" t="s">
        <v>101</v>
      </c>
      <c r="C1420" s="1" t="s">
        <v>453</v>
      </c>
      <c r="D1420" s="1">
        <v>2.3E-2</v>
      </c>
      <c r="E1420" s="1">
        <v>1.64</v>
      </c>
      <c r="F1420" s="1" t="s">
        <v>697</v>
      </c>
      <c r="G1420" s="1" t="s">
        <v>52</v>
      </c>
      <c r="H1420" s="1" t="s">
        <v>52</v>
      </c>
      <c r="I1420" s="1" t="s">
        <v>52</v>
      </c>
      <c r="J1420" s="1" t="s">
        <v>52</v>
      </c>
      <c r="K1420" s="1" t="s">
        <v>52</v>
      </c>
      <c r="L1420" s="1" t="s">
        <v>52</v>
      </c>
      <c r="M1420" s="1" t="s">
        <v>52</v>
      </c>
      <c r="N1420" s="1" t="s">
        <v>52</v>
      </c>
      <c r="O1420" s="1" t="s">
        <v>52</v>
      </c>
      <c r="P1420" s="1" t="s">
        <v>52</v>
      </c>
      <c r="Q1420" s="1" t="s">
        <v>52</v>
      </c>
      <c r="R1420" s="1" t="s">
        <v>52</v>
      </c>
      <c r="S1420" s="1" t="s">
        <v>52</v>
      </c>
      <c r="T1420" s="1" t="s">
        <v>52</v>
      </c>
      <c r="U1420" s="1" t="s">
        <v>52</v>
      </c>
      <c r="V1420" s="1" t="s">
        <v>52</v>
      </c>
      <c r="W1420" s="1" t="s">
        <v>52</v>
      </c>
      <c r="X1420" s="1" t="s">
        <v>52</v>
      </c>
      <c r="Y1420" s="1" t="s">
        <v>52</v>
      </c>
      <c r="Z1420" s="1" t="s">
        <v>52</v>
      </c>
      <c r="AA1420" s="1" t="s">
        <v>52</v>
      </c>
      <c r="AB1420" s="1" t="s">
        <v>52</v>
      </c>
      <c r="AC1420" s="1" t="s">
        <v>52</v>
      </c>
      <c r="AD1420" s="1">
        <v>18</v>
      </c>
      <c r="AE1420" s="1">
        <v>0</v>
      </c>
      <c r="AF1420" s="1">
        <v>3</v>
      </c>
      <c r="AG1420" s="1">
        <v>6</v>
      </c>
      <c r="AH1420" s="1">
        <v>0.5</v>
      </c>
      <c r="AI1420" s="1">
        <v>-36.590000000000003</v>
      </c>
      <c r="AJ1420" s="1">
        <v>0</v>
      </c>
      <c r="AK1420" s="1">
        <v>31</v>
      </c>
      <c r="AL1420" s="1">
        <v>11</v>
      </c>
      <c r="AM1420" s="1">
        <v>20</v>
      </c>
      <c r="AN1420" s="1">
        <v>0</v>
      </c>
      <c r="AO1420" s="1">
        <v>0</v>
      </c>
      <c r="AP1420" s="1">
        <v>322</v>
      </c>
      <c r="AQ1420" s="1">
        <v>5</v>
      </c>
      <c r="AR1420" s="1">
        <v>39</v>
      </c>
      <c r="AS1420" s="1">
        <v>15</v>
      </c>
      <c r="AT1420" s="1">
        <v>151</v>
      </c>
      <c r="AU1420" s="1">
        <v>152</v>
      </c>
      <c r="AV1420" s="1">
        <v>171</v>
      </c>
      <c r="AW1420" s="1">
        <v>7</v>
      </c>
      <c r="AX1420" s="1">
        <v>3</v>
      </c>
      <c r="AY1420" t="str">
        <f t="shared" si="242"/>
        <v>2021_01_NO</v>
      </c>
      <c r="AZ1420" t="str">
        <f t="shared" si="243"/>
        <v>A.Trautman</v>
      </c>
      <c r="BA1420" t="str">
        <f t="shared" si="244"/>
        <v/>
      </c>
      <c r="BB1420" t="str">
        <f t="shared" si="245"/>
        <v>2021_01_NO</v>
      </c>
      <c r="BC1420" t="str">
        <f t="shared" si="246"/>
        <v/>
      </c>
      <c r="BD1420">
        <f>COUNTIFS($BB$1:BB1420,BB1420,$BC$1:BC1420,"ru")</f>
        <v>4</v>
      </c>
      <c r="BE1420" t="str">
        <f t="shared" si="247"/>
        <v>re</v>
      </c>
      <c r="BF1420">
        <f>COUNTIFS($BB$1:BB1420,BB1420,$BE$1:BE1420,"re")</f>
        <v>5</v>
      </c>
      <c r="BG1420" t="str">
        <f t="shared" si="248"/>
        <v>42021_01_NO</v>
      </c>
      <c r="BH1420" t="str">
        <f t="shared" si="249"/>
        <v>re52021_01_NO</v>
      </c>
      <c r="BI1420" t="str">
        <f t="shared" si="250"/>
        <v>2021_01_NOA.Trautman</v>
      </c>
      <c r="BJ1420" t="str">
        <f t="shared" si="251"/>
        <v>2021_NO_A.Trautman</v>
      </c>
      <c r="BK1420" t="str">
        <f>IF(ISERROR(MATCH(LEFT(C1420,5)&amp;B1420&amp;"_"&amp;A1420,$BK$1:BK1419,0)),LEFT(C1420,5)&amp;B1420&amp;"_"&amp;A1420,"")</f>
        <v/>
      </c>
      <c r="BL1420">
        <f>COUNTIFS($B$1:B1420,B1420)-COUNTIFS($B$1:B1420,B1420,$BK$1:BK1420,"")</f>
        <v>13</v>
      </c>
      <c r="BM1420" t="str">
        <f t="shared" si="252"/>
        <v/>
      </c>
    </row>
    <row r="1421" spans="1:65" x14ac:dyDescent="0.25">
      <c r="A1421" s="1" t="s">
        <v>404</v>
      </c>
      <c r="B1421" s="1" t="s">
        <v>51</v>
      </c>
      <c r="C1421" s="1" t="s">
        <v>1644</v>
      </c>
      <c r="D1421" s="1">
        <v>4.9000000000000002E-2</v>
      </c>
      <c r="E1421" s="1">
        <v>1.74</v>
      </c>
      <c r="F1421" s="1" t="s">
        <v>1914</v>
      </c>
      <c r="G1421" s="1" t="s">
        <v>52</v>
      </c>
      <c r="H1421" s="1" t="s">
        <v>52</v>
      </c>
      <c r="I1421" s="1" t="s">
        <v>52</v>
      </c>
      <c r="J1421" s="1" t="s">
        <v>52</v>
      </c>
      <c r="K1421" s="1" t="s">
        <v>52</v>
      </c>
      <c r="L1421" s="1" t="s">
        <v>52</v>
      </c>
      <c r="M1421" s="1" t="s">
        <v>52</v>
      </c>
      <c r="N1421" s="1" t="s">
        <v>52</v>
      </c>
      <c r="O1421" s="1" t="s">
        <v>52</v>
      </c>
      <c r="P1421" s="1" t="s">
        <v>52</v>
      </c>
      <c r="Q1421" s="1" t="s">
        <v>52</v>
      </c>
      <c r="R1421" s="1" t="s">
        <v>52</v>
      </c>
      <c r="S1421" s="1" t="s">
        <v>52</v>
      </c>
      <c r="T1421" s="1" t="s">
        <v>52</v>
      </c>
      <c r="U1421" s="1" t="s">
        <v>52</v>
      </c>
      <c r="V1421" s="1" t="s">
        <v>52</v>
      </c>
      <c r="W1421" s="1" t="s">
        <v>52</v>
      </c>
      <c r="X1421" s="1" t="s">
        <v>52</v>
      </c>
      <c r="Y1421" s="1" t="s">
        <v>52</v>
      </c>
      <c r="Z1421" s="1" t="s">
        <v>52</v>
      </c>
      <c r="AA1421" s="1" t="s">
        <v>52</v>
      </c>
      <c r="AB1421" s="1" t="s">
        <v>52</v>
      </c>
      <c r="AC1421" s="1" t="s">
        <v>52</v>
      </c>
      <c r="AD1421" s="1">
        <v>18</v>
      </c>
      <c r="AE1421" s="1">
        <v>1</v>
      </c>
      <c r="AF1421" s="1">
        <v>1</v>
      </c>
      <c r="AG1421" s="1">
        <v>3</v>
      </c>
      <c r="AH1421" s="1">
        <v>0.33300000000000002</v>
      </c>
      <c r="AI1421" s="1">
        <v>-88.13</v>
      </c>
      <c r="AJ1421" s="1">
        <v>1</v>
      </c>
      <c r="AK1421" s="1">
        <v>23</v>
      </c>
      <c r="AL1421" s="1">
        <v>11</v>
      </c>
      <c r="AM1421" s="1">
        <v>5</v>
      </c>
      <c r="AN1421" s="1">
        <v>0</v>
      </c>
      <c r="AO1421" s="1">
        <v>0</v>
      </c>
      <c r="AP1421" s="1">
        <v>433</v>
      </c>
      <c r="AQ1421" s="1">
        <v>5</v>
      </c>
      <c r="AR1421" s="1">
        <v>34</v>
      </c>
      <c r="AS1421" s="1">
        <v>14</v>
      </c>
      <c r="AT1421" s="1">
        <v>188</v>
      </c>
      <c r="AU1421" s="1">
        <v>157</v>
      </c>
      <c r="AV1421" s="1">
        <v>230</v>
      </c>
      <c r="AW1421" s="1">
        <v>6</v>
      </c>
      <c r="AX1421" s="1">
        <v>2</v>
      </c>
      <c r="AY1421" t="str">
        <f t="shared" si="242"/>
        <v>2021_04_DAL</v>
      </c>
      <c r="AZ1421" t="str">
        <f t="shared" si="243"/>
        <v>B.Jarwin</v>
      </c>
      <c r="BA1421" t="str">
        <f t="shared" si="244"/>
        <v/>
      </c>
      <c r="BB1421" t="str">
        <f t="shared" si="245"/>
        <v>2021_04_DAL</v>
      </c>
      <c r="BC1421" t="str">
        <f t="shared" si="246"/>
        <v/>
      </c>
      <c r="BD1421">
        <f>COUNTIFS($BB$1:BB1421,BB1421,$BC$1:BC1421,"ru")</f>
        <v>3</v>
      </c>
      <c r="BE1421" t="str">
        <f t="shared" si="247"/>
        <v>re</v>
      </c>
      <c r="BF1421">
        <f>COUNTIFS($BB$1:BB1421,BB1421,$BE$1:BE1421,"re")</f>
        <v>5</v>
      </c>
      <c r="BG1421" t="str">
        <f t="shared" si="248"/>
        <v>32021_04_DAL</v>
      </c>
      <c r="BH1421" t="str">
        <f t="shared" si="249"/>
        <v>re52021_04_DAL</v>
      </c>
      <c r="BI1421" t="str">
        <f t="shared" si="250"/>
        <v>2021_04_DALB.Jarwin</v>
      </c>
      <c r="BJ1421" t="str">
        <f t="shared" si="251"/>
        <v>2021_DAL_B.Jarwin</v>
      </c>
      <c r="BK1421" t="str">
        <f>IF(ISERROR(MATCH(LEFT(C1421,5)&amp;B1421&amp;"_"&amp;A1421,$BK$1:BK1420,0)),LEFT(C1421,5)&amp;B1421&amp;"_"&amp;A1421,"")</f>
        <v/>
      </c>
      <c r="BL1421">
        <f>COUNTIFS($B$1:B1421,B1421)-COUNTIFS($B$1:B1421,B1421,$BK$1:BK1421,"")</f>
        <v>12</v>
      </c>
      <c r="BM1421" t="str">
        <f t="shared" si="252"/>
        <v/>
      </c>
    </row>
    <row r="1422" spans="1:65" x14ac:dyDescent="0.25">
      <c r="A1422" s="1" t="s">
        <v>302</v>
      </c>
      <c r="B1422" s="1" t="s">
        <v>94</v>
      </c>
      <c r="C1422" s="1" t="s">
        <v>857</v>
      </c>
      <c r="D1422" s="1">
        <v>4.3999999999999997E-2</v>
      </c>
      <c r="E1422" s="1">
        <v>2.83</v>
      </c>
      <c r="F1422" s="1" t="s">
        <v>1102</v>
      </c>
      <c r="G1422" s="1" t="s">
        <v>52</v>
      </c>
      <c r="H1422" s="1" t="s">
        <v>52</v>
      </c>
      <c r="I1422" s="1" t="s">
        <v>52</v>
      </c>
      <c r="J1422" s="1" t="s">
        <v>52</v>
      </c>
      <c r="K1422" s="1" t="s">
        <v>52</v>
      </c>
      <c r="L1422" s="1" t="s">
        <v>52</v>
      </c>
      <c r="M1422" s="1" t="s">
        <v>52</v>
      </c>
      <c r="N1422" s="1" t="s">
        <v>52</v>
      </c>
      <c r="O1422" s="1" t="s">
        <v>52</v>
      </c>
      <c r="P1422" s="1" t="s">
        <v>52</v>
      </c>
      <c r="Q1422" s="1" t="s">
        <v>52</v>
      </c>
      <c r="R1422" s="1" t="s">
        <v>52</v>
      </c>
      <c r="S1422" s="1" t="s">
        <v>52</v>
      </c>
      <c r="T1422" s="1" t="s">
        <v>52</v>
      </c>
      <c r="U1422" s="1" t="s">
        <v>52</v>
      </c>
      <c r="V1422" s="1" t="s">
        <v>52</v>
      </c>
      <c r="W1422" s="1" t="s">
        <v>52</v>
      </c>
      <c r="X1422" s="1" t="s">
        <v>52</v>
      </c>
      <c r="Y1422" s="1" t="s">
        <v>52</v>
      </c>
      <c r="Z1422" s="1" t="s">
        <v>52</v>
      </c>
      <c r="AA1422" s="1" t="s">
        <v>52</v>
      </c>
      <c r="AB1422" s="1" t="s">
        <v>52</v>
      </c>
      <c r="AC1422" s="1" t="s">
        <v>52</v>
      </c>
      <c r="AD1422" s="1">
        <v>18</v>
      </c>
      <c r="AE1422" s="1">
        <v>0</v>
      </c>
      <c r="AF1422" s="1">
        <v>2</v>
      </c>
      <c r="AG1422" s="1">
        <v>3</v>
      </c>
      <c r="AH1422" s="1">
        <v>0.66600000000000004</v>
      </c>
      <c r="AI1422" s="1">
        <v>5.07</v>
      </c>
      <c r="AJ1422" s="1">
        <v>1</v>
      </c>
      <c r="AK1422" s="1">
        <v>29</v>
      </c>
      <c r="AL1422" s="1">
        <v>14</v>
      </c>
      <c r="AM1422" s="1">
        <v>13</v>
      </c>
      <c r="AN1422" s="1">
        <v>0</v>
      </c>
      <c r="AO1422" s="1">
        <v>0</v>
      </c>
      <c r="AP1422" s="1">
        <v>355</v>
      </c>
      <c r="AQ1422" s="1">
        <v>4</v>
      </c>
      <c r="AR1422" s="1">
        <v>34</v>
      </c>
      <c r="AS1422" s="1">
        <v>19</v>
      </c>
      <c r="AT1422" s="1">
        <v>213</v>
      </c>
      <c r="AU1422" s="1">
        <v>131</v>
      </c>
      <c r="AV1422" s="1">
        <v>156</v>
      </c>
      <c r="AW1422" s="1">
        <v>8</v>
      </c>
      <c r="AX1422" s="1">
        <v>3</v>
      </c>
      <c r="AY1422" t="str">
        <f t="shared" si="242"/>
        <v>2021_02_CLE</v>
      </c>
      <c r="AZ1422" t="str">
        <f t="shared" si="243"/>
        <v>D.Njoku</v>
      </c>
      <c r="BA1422" t="str">
        <f t="shared" si="244"/>
        <v/>
      </c>
      <c r="BB1422" t="str">
        <f t="shared" si="245"/>
        <v>2021_02_CLE</v>
      </c>
      <c r="BC1422" t="str">
        <f t="shared" si="246"/>
        <v/>
      </c>
      <c r="BD1422">
        <f>COUNTIFS($BB$1:BB1422,BB1422,$BC$1:BC1422,"ru")</f>
        <v>3</v>
      </c>
      <c r="BE1422" t="str">
        <f t="shared" si="247"/>
        <v>re</v>
      </c>
      <c r="BF1422">
        <f>COUNTIFS($BB$1:BB1422,BB1422,$BE$1:BE1422,"re")</f>
        <v>7</v>
      </c>
      <c r="BG1422" t="str">
        <f t="shared" si="248"/>
        <v>32021_02_CLE</v>
      </c>
      <c r="BH1422" t="str">
        <f t="shared" si="249"/>
        <v>re72021_02_CLE</v>
      </c>
      <c r="BI1422" t="str">
        <f t="shared" si="250"/>
        <v>2021_02_CLED.Njoku</v>
      </c>
      <c r="BJ1422" t="str">
        <f t="shared" si="251"/>
        <v>2021_CLE_D.Njoku</v>
      </c>
      <c r="BK1422" t="str">
        <f>IF(ISERROR(MATCH(LEFT(C1422,5)&amp;B1422&amp;"_"&amp;A1422,$BK$1:BK1421,0)),LEFT(C1422,5)&amp;B1422&amp;"_"&amp;A1422,"")</f>
        <v/>
      </c>
      <c r="BL1422">
        <f>COUNTIFS($B$1:B1422,B1422)-COUNTIFS($B$1:B1422,B1422,$BK$1:BK1422,"")</f>
        <v>16</v>
      </c>
      <c r="BM1422" t="str">
        <f t="shared" si="252"/>
        <v/>
      </c>
    </row>
    <row r="1423" spans="1:65" x14ac:dyDescent="0.25">
      <c r="A1423" s="1" t="s">
        <v>260</v>
      </c>
      <c r="B1423" s="1" t="s">
        <v>51</v>
      </c>
      <c r="C1423" s="1" t="s">
        <v>835</v>
      </c>
      <c r="D1423" s="1">
        <v>7.0000000000000001E-3</v>
      </c>
      <c r="E1423" s="1">
        <v>1.41</v>
      </c>
      <c r="F1423" s="1" t="s">
        <v>1103</v>
      </c>
      <c r="G1423" s="1" t="s">
        <v>52</v>
      </c>
      <c r="H1423" s="1" t="s">
        <v>52</v>
      </c>
      <c r="I1423" s="1" t="s">
        <v>52</v>
      </c>
      <c r="J1423" s="1" t="s">
        <v>52</v>
      </c>
      <c r="K1423" s="1" t="s">
        <v>52</v>
      </c>
      <c r="L1423" s="1" t="s">
        <v>52</v>
      </c>
      <c r="M1423" s="1" t="s">
        <v>52</v>
      </c>
      <c r="N1423" s="1" t="s">
        <v>52</v>
      </c>
      <c r="O1423" s="1" t="s">
        <v>52</v>
      </c>
      <c r="P1423" s="1" t="s">
        <v>52</v>
      </c>
      <c r="Q1423" s="1" t="s">
        <v>52</v>
      </c>
      <c r="R1423" s="1" t="s">
        <v>52</v>
      </c>
      <c r="S1423" s="1" t="s">
        <v>52</v>
      </c>
      <c r="T1423" s="1" t="s">
        <v>52</v>
      </c>
      <c r="U1423" s="1" t="s">
        <v>52</v>
      </c>
      <c r="V1423" s="1" t="s">
        <v>52</v>
      </c>
      <c r="W1423" s="1" t="s">
        <v>52</v>
      </c>
      <c r="X1423" s="1" t="s">
        <v>52</v>
      </c>
      <c r="Y1423" s="1" t="s">
        <v>52</v>
      </c>
      <c r="Z1423" s="1" t="s">
        <v>52</v>
      </c>
      <c r="AA1423" s="1" t="s">
        <v>52</v>
      </c>
      <c r="AB1423" s="1" t="s">
        <v>52</v>
      </c>
      <c r="AC1423" s="1" t="s">
        <v>52</v>
      </c>
      <c r="AD1423" s="1">
        <v>18</v>
      </c>
      <c r="AE1423" s="1">
        <v>0</v>
      </c>
      <c r="AF1423" s="1">
        <v>2</v>
      </c>
      <c r="AG1423" s="1">
        <v>2</v>
      </c>
      <c r="AH1423" s="1">
        <v>1</v>
      </c>
      <c r="AI1423" s="1">
        <v>35.11</v>
      </c>
      <c r="AJ1423" s="1">
        <v>1</v>
      </c>
      <c r="AK1423" s="1">
        <v>9</v>
      </c>
      <c r="AL1423" s="1">
        <v>9</v>
      </c>
      <c r="AM1423" s="1">
        <v>8</v>
      </c>
      <c r="AN1423" s="1">
        <v>0</v>
      </c>
      <c r="AO1423" s="1">
        <v>0</v>
      </c>
      <c r="AP1423" s="1">
        <v>419</v>
      </c>
      <c r="AQ1423" s="1">
        <v>2</v>
      </c>
      <c r="AR1423" s="1">
        <v>31</v>
      </c>
      <c r="AS1423" s="1">
        <v>23</v>
      </c>
      <c r="AT1423" s="1">
        <v>237</v>
      </c>
      <c r="AU1423" s="1">
        <v>137</v>
      </c>
      <c r="AV1423" s="1">
        <v>198</v>
      </c>
      <c r="AW1423" s="1">
        <v>4</v>
      </c>
      <c r="AX1423" s="1">
        <v>2</v>
      </c>
      <c r="AY1423" t="str">
        <f t="shared" si="242"/>
        <v>2021_02_DAL</v>
      </c>
      <c r="AZ1423" t="str">
        <f t="shared" si="243"/>
        <v>D.Schultz</v>
      </c>
      <c r="BA1423" t="str">
        <f t="shared" si="244"/>
        <v/>
      </c>
      <c r="BB1423" t="str">
        <f t="shared" si="245"/>
        <v>2021_02_DAL</v>
      </c>
      <c r="BC1423" t="str">
        <f t="shared" si="246"/>
        <v/>
      </c>
      <c r="BD1423">
        <f>COUNTIFS($BB$1:BB1423,BB1423,$BC$1:BC1423,"ru")</f>
        <v>4</v>
      </c>
      <c r="BE1423" t="str">
        <f t="shared" si="247"/>
        <v>re</v>
      </c>
      <c r="BF1423">
        <f>COUNTIFS($BB$1:BB1423,BB1423,$BE$1:BE1423,"re")</f>
        <v>7</v>
      </c>
      <c r="BG1423" t="str">
        <f t="shared" si="248"/>
        <v>42021_02_DAL</v>
      </c>
      <c r="BH1423" t="str">
        <f t="shared" si="249"/>
        <v>re72021_02_DAL</v>
      </c>
      <c r="BI1423" t="str">
        <f t="shared" si="250"/>
        <v>2021_02_DALD.Schultz</v>
      </c>
      <c r="BJ1423" t="str">
        <f t="shared" si="251"/>
        <v>2021_DAL_D.Schultz</v>
      </c>
      <c r="BK1423" t="str">
        <f>IF(ISERROR(MATCH(LEFT(C1423,5)&amp;B1423&amp;"_"&amp;A1423,$BK$1:BK1422,0)),LEFT(C1423,5)&amp;B1423&amp;"_"&amp;A1423,"")</f>
        <v/>
      </c>
      <c r="BL1423">
        <f>COUNTIFS($B$1:B1423,B1423)-COUNTIFS($B$1:B1423,B1423,$BK$1:BK1423,"")</f>
        <v>12</v>
      </c>
      <c r="BM1423" t="str">
        <f t="shared" si="252"/>
        <v/>
      </c>
    </row>
    <row r="1424" spans="1:65" x14ac:dyDescent="0.25">
      <c r="A1424" s="1" t="s">
        <v>406</v>
      </c>
      <c r="B1424" s="1" t="s">
        <v>64</v>
      </c>
      <c r="C1424" s="1" t="s">
        <v>2062</v>
      </c>
      <c r="D1424" s="1">
        <v>2.4E-2</v>
      </c>
      <c r="E1424" s="1">
        <v>2.4</v>
      </c>
      <c r="F1424" s="1" t="s">
        <v>2300</v>
      </c>
      <c r="G1424" s="1" t="s">
        <v>52</v>
      </c>
      <c r="H1424" s="1" t="s">
        <v>52</v>
      </c>
      <c r="I1424" s="1" t="s">
        <v>52</v>
      </c>
      <c r="J1424" s="1" t="s">
        <v>52</v>
      </c>
      <c r="K1424" s="1" t="s">
        <v>52</v>
      </c>
      <c r="L1424" s="1" t="s">
        <v>52</v>
      </c>
      <c r="M1424" s="1" t="s">
        <v>52</v>
      </c>
      <c r="N1424" s="1" t="s">
        <v>52</v>
      </c>
      <c r="O1424" s="1" t="s">
        <v>52</v>
      </c>
      <c r="P1424" s="1" t="s">
        <v>52</v>
      </c>
      <c r="Q1424" s="1" t="s">
        <v>52</v>
      </c>
      <c r="R1424" s="1" t="s">
        <v>52</v>
      </c>
      <c r="S1424" s="1" t="s">
        <v>52</v>
      </c>
      <c r="T1424" s="1" t="s">
        <v>52</v>
      </c>
      <c r="U1424" s="1" t="s">
        <v>52</v>
      </c>
      <c r="V1424" s="1" t="s">
        <v>52</v>
      </c>
      <c r="W1424" s="1" t="s">
        <v>52</v>
      </c>
      <c r="X1424" s="1" t="s">
        <v>52</v>
      </c>
      <c r="Y1424" s="1" t="s">
        <v>52</v>
      </c>
      <c r="Z1424" s="1" t="s">
        <v>52</v>
      </c>
      <c r="AA1424" s="1" t="s">
        <v>52</v>
      </c>
      <c r="AB1424" s="1" t="s">
        <v>52</v>
      </c>
      <c r="AC1424" s="1" t="s">
        <v>52</v>
      </c>
      <c r="AD1424" s="1">
        <v>18</v>
      </c>
      <c r="AE1424" s="1">
        <v>0</v>
      </c>
      <c r="AF1424" s="1">
        <v>3</v>
      </c>
      <c r="AG1424" s="1">
        <v>4</v>
      </c>
      <c r="AH1424" s="1">
        <v>0.75</v>
      </c>
      <c r="AI1424" s="1">
        <v>9.01</v>
      </c>
      <c r="AJ1424" s="1">
        <v>1</v>
      </c>
      <c r="AK1424" s="1">
        <v>36</v>
      </c>
      <c r="AL1424" s="1">
        <v>2</v>
      </c>
      <c r="AM1424" s="1">
        <v>6</v>
      </c>
      <c r="AN1424" s="1">
        <v>0</v>
      </c>
      <c r="AO1424" s="1">
        <v>0</v>
      </c>
      <c r="AP1424" s="1">
        <v>384</v>
      </c>
      <c r="AQ1424" s="1">
        <v>1</v>
      </c>
      <c r="AR1424" s="1">
        <v>28</v>
      </c>
      <c r="AS1424" s="1">
        <v>25</v>
      </c>
      <c r="AT1424" s="1">
        <v>275</v>
      </c>
      <c r="AU1424" s="1">
        <v>254</v>
      </c>
      <c r="AV1424" s="1">
        <v>120</v>
      </c>
      <c r="AW1424" s="1">
        <v>1</v>
      </c>
      <c r="AX1424" s="1">
        <v>0</v>
      </c>
      <c r="AY1424" t="str">
        <f t="shared" si="242"/>
        <v>2021_05_MIN</v>
      </c>
      <c r="AZ1424" t="str">
        <f t="shared" si="243"/>
        <v>D.Westbrook</v>
      </c>
      <c r="BA1424" t="str">
        <f t="shared" si="244"/>
        <v/>
      </c>
      <c r="BB1424" t="str">
        <f t="shared" si="245"/>
        <v>2021_05_MIN</v>
      </c>
      <c r="BC1424" t="str">
        <f t="shared" si="246"/>
        <v/>
      </c>
      <c r="BD1424">
        <f>COUNTIFS($BB$1:BB1424,BB1424,$BC$1:BC1424,"ru")</f>
        <v>3</v>
      </c>
      <c r="BE1424" t="str">
        <f t="shared" si="247"/>
        <v>re</v>
      </c>
      <c r="BF1424">
        <f>COUNTIFS($BB$1:BB1424,BB1424,$BE$1:BE1424,"re")</f>
        <v>6</v>
      </c>
      <c r="BG1424" t="str">
        <f t="shared" si="248"/>
        <v>32021_05_MIN</v>
      </c>
      <c r="BH1424" t="str">
        <f t="shared" si="249"/>
        <v>re62021_05_MIN</v>
      </c>
      <c r="BI1424" t="str">
        <f t="shared" si="250"/>
        <v>2021_05_MIND.Westbrook</v>
      </c>
      <c r="BJ1424" t="str">
        <f t="shared" si="251"/>
        <v>2021_MIN_D.Westbrook</v>
      </c>
      <c r="BK1424" t="str">
        <f>IF(ISERROR(MATCH(LEFT(C1424,5)&amp;B1424&amp;"_"&amp;A1424,$BK$1:BK1423,0)),LEFT(C1424,5)&amp;B1424&amp;"_"&amp;A1424,"")</f>
        <v>2021_MIN_D.Westbrook</v>
      </c>
      <c r="BL1424">
        <f>COUNTIFS($B$1:B1424,B1424)-COUNTIFS($B$1:B1424,B1424,$BK$1:BK1424,"")</f>
        <v>10</v>
      </c>
      <c r="BM1424" t="str">
        <f t="shared" si="252"/>
        <v>2021_MIN10</v>
      </c>
    </row>
    <row r="1425" spans="1:65" x14ac:dyDescent="0.25">
      <c r="A1425" s="1" t="s">
        <v>235</v>
      </c>
      <c r="B1425" s="1" t="s">
        <v>66</v>
      </c>
      <c r="C1425" s="1" t="s">
        <v>849</v>
      </c>
      <c r="D1425" s="1">
        <v>5.0999999999999997E-2</v>
      </c>
      <c r="E1425" s="1">
        <v>1.51</v>
      </c>
      <c r="F1425" s="1" t="s">
        <v>1104</v>
      </c>
      <c r="G1425" s="1" t="s">
        <v>52</v>
      </c>
      <c r="H1425" s="1" t="s">
        <v>52</v>
      </c>
      <c r="I1425" s="1" t="s">
        <v>52</v>
      </c>
      <c r="J1425" s="1" t="s">
        <v>52</v>
      </c>
      <c r="K1425" s="1" t="s">
        <v>52</v>
      </c>
      <c r="L1425" s="1" t="s">
        <v>52</v>
      </c>
      <c r="M1425" s="1" t="s">
        <v>52</v>
      </c>
      <c r="N1425" s="1" t="s">
        <v>52</v>
      </c>
      <c r="O1425" s="1" t="s">
        <v>52</v>
      </c>
      <c r="P1425" s="1" t="s">
        <v>52</v>
      </c>
      <c r="Q1425" s="1" t="s">
        <v>52</v>
      </c>
      <c r="R1425" s="1" t="s">
        <v>52</v>
      </c>
      <c r="S1425" s="1" t="s">
        <v>52</v>
      </c>
      <c r="T1425" s="1" t="s">
        <v>52</v>
      </c>
      <c r="U1425" s="1" t="s">
        <v>52</v>
      </c>
      <c r="V1425" s="1" t="s">
        <v>52</v>
      </c>
      <c r="W1425" s="1" t="s">
        <v>52</v>
      </c>
      <c r="X1425" s="1" t="s">
        <v>52</v>
      </c>
      <c r="Y1425" s="1" t="s">
        <v>52</v>
      </c>
      <c r="Z1425" s="1" t="s">
        <v>52</v>
      </c>
      <c r="AA1425" s="1" t="s">
        <v>52</v>
      </c>
      <c r="AB1425" s="1" t="s">
        <v>52</v>
      </c>
      <c r="AC1425" s="1" t="s">
        <v>52</v>
      </c>
      <c r="AD1425" s="1">
        <v>18</v>
      </c>
      <c r="AE1425" s="1">
        <v>0</v>
      </c>
      <c r="AF1425" s="1">
        <v>2</v>
      </c>
      <c r="AG1425" s="1">
        <v>2</v>
      </c>
      <c r="AH1425" s="1">
        <v>1</v>
      </c>
      <c r="AI1425" s="1">
        <v>24.09</v>
      </c>
      <c r="AJ1425" s="1">
        <v>1</v>
      </c>
      <c r="AK1425" s="1">
        <v>9</v>
      </c>
      <c r="AL1425" s="1">
        <v>9</v>
      </c>
      <c r="AM1425" s="1">
        <v>4</v>
      </c>
      <c r="AN1425" s="1">
        <v>0</v>
      </c>
      <c r="AO1425" s="1">
        <v>0</v>
      </c>
      <c r="AP1425" s="1">
        <v>344</v>
      </c>
      <c r="AQ1425" s="1">
        <v>2</v>
      </c>
      <c r="AR1425" s="1">
        <v>19</v>
      </c>
      <c r="AS1425" s="1">
        <v>26</v>
      </c>
      <c r="AT1425" s="1">
        <v>246</v>
      </c>
      <c r="AU1425" s="1">
        <v>234</v>
      </c>
      <c r="AV1425" s="1">
        <v>108</v>
      </c>
      <c r="AW1425" s="1">
        <v>3</v>
      </c>
      <c r="AX1425" s="1">
        <v>2</v>
      </c>
      <c r="AY1425" t="str">
        <f t="shared" si="242"/>
        <v>2021_02_DET</v>
      </c>
      <c r="AZ1425" t="str">
        <f t="shared" si="243"/>
        <v>K.Raymond</v>
      </c>
      <c r="BA1425" t="str">
        <f t="shared" si="244"/>
        <v/>
      </c>
      <c r="BB1425" t="str">
        <f t="shared" si="245"/>
        <v>2021_02_DET</v>
      </c>
      <c r="BC1425" t="str">
        <f t="shared" si="246"/>
        <v/>
      </c>
      <c r="BD1425">
        <f>COUNTIFS($BB$1:BB1425,BB1425,$BC$1:BC1425,"ru")</f>
        <v>3</v>
      </c>
      <c r="BE1425" t="str">
        <f t="shared" si="247"/>
        <v>re</v>
      </c>
      <c r="BF1425">
        <f>COUNTIFS($BB$1:BB1425,BB1425,$BE$1:BE1425,"re")</f>
        <v>7</v>
      </c>
      <c r="BG1425" t="str">
        <f t="shared" si="248"/>
        <v>32021_02_DET</v>
      </c>
      <c r="BH1425" t="str">
        <f t="shared" si="249"/>
        <v>re72021_02_DET</v>
      </c>
      <c r="BI1425" t="str">
        <f t="shared" si="250"/>
        <v>2021_02_DETK.Raymond</v>
      </c>
      <c r="BJ1425" t="str">
        <f t="shared" si="251"/>
        <v>2021_DET_K.Raymond</v>
      </c>
      <c r="BK1425" t="str">
        <f>IF(ISERROR(MATCH(LEFT(C1425,5)&amp;B1425&amp;"_"&amp;A1425,$BK$1:BK1424,0)),LEFT(C1425,5)&amp;B1425&amp;"_"&amp;A1425,"")</f>
        <v/>
      </c>
      <c r="BL1425">
        <f>COUNTIFS($B$1:B1425,B1425)-COUNTIFS($B$1:B1425,B1425,$BK$1:BK1425,"")</f>
        <v>9</v>
      </c>
      <c r="BM1425" t="str">
        <f t="shared" si="252"/>
        <v/>
      </c>
    </row>
    <row r="1426" spans="1:65" x14ac:dyDescent="0.25">
      <c r="A1426" s="1" t="s">
        <v>239</v>
      </c>
      <c r="B1426" s="1" t="s">
        <v>81</v>
      </c>
      <c r="C1426" s="1" t="s">
        <v>846</v>
      </c>
      <c r="D1426" s="1">
        <v>0.08</v>
      </c>
      <c r="E1426" s="1">
        <v>1.74</v>
      </c>
      <c r="F1426" s="1" t="s">
        <v>1105</v>
      </c>
      <c r="G1426" s="1" t="s">
        <v>52</v>
      </c>
      <c r="H1426" s="1" t="s">
        <v>52</v>
      </c>
      <c r="I1426" s="1" t="s">
        <v>52</v>
      </c>
      <c r="J1426" s="1" t="s">
        <v>52</v>
      </c>
      <c r="K1426" s="1" t="s">
        <v>52</v>
      </c>
      <c r="L1426" s="1" t="s">
        <v>52</v>
      </c>
      <c r="M1426" s="1" t="s">
        <v>52</v>
      </c>
      <c r="N1426" s="1" t="s">
        <v>52</v>
      </c>
      <c r="O1426" s="1" t="s">
        <v>52</v>
      </c>
      <c r="P1426" s="1" t="s">
        <v>52</v>
      </c>
      <c r="Q1426" s="1" t="s">
        <v>52</v>
      </c>
      <c r="R1426" s="1" t="s">
        <v>52</v>
      </c>
      <c r="S1426" s="1" t="s">
        <v>52</v>
      </c>
      <c r="T1426" s="1" t="s">
        <v>52</v>
      </c>
      <c r="U1426" s="1" t="s">
        <v>52</v>
      </c>
      <c r="V1426" s="1" t="s">
        <v>52</v>
      </c>
      <c r="W1426" s="1" t="s">
        <v>52</v>
      </c>
      <c r="X1426" s="1" t="s">
        <v>52</v>
      </c>
      <c r="Y1426" s="1" t="s">
        <v>52</v>
      </c>
      <c r="Z1426" s="1" t="s">
        <v>52</v>
      </c>
      <c r="AA1426" s="1" t="s">
        <v>52</v>
      </c>
      <c r="AB1426" s="1" t="s">
        <v>52</v>
      </c>
      <c r="AC1426" s="1" t="s">
        <v>52</v>
      </c>
      <c r="AD1426" s="1">
        <v>18</v>
      </c>
      <c r="AE1426" s="1">
        <v>0</v>
      </c>
      <c r="AF1426" s="1">
        <v>1</v>
      </c>
      <c r="AG1426" s="1">
        <v>2</v>
      </c>
      <c r="AH1426" s="1">
        <v>0.5</v>
      </c>
      <c r="AI1426" s="1">
        <v>-60.94</v>
      </c>
      <c r="AJ1426" s="1">
        <v>1</v>
      </c>
      <c r="AK1426" s="1">
        <v>7</v>
      </c>
      <c r="AL1426" s="1">
        <v>13</v>
      </c>
      <c r="AM1426" s="1">
        <v>6</v>
      </c>
      <c r="AN1426" s="1">
        <v>0</v>
      </c>
      <c r="AO1426" s="1">
        <v>0</v>
      </c>
      <c r="AP1426" s="1">
        <v>356</v>
      </c>
      <c r="AQ1426" s="1">
        <v>1</v>
      </c>
      <c r="AR1426" s="1">
        <v>26</v>
      </c>
      <c r="AS1426" s="1">
        <v>22</v>
      </c>
      <c r="AT1426" s="1">
        <v>272</v>
      </c>
      <c r="AU1426" s="1">
        <v>294</v>
      </c>
      <c r="AV1426" s="1">
        <v>109</v>
      </c>
      <c r="AW1426" s="1">
        <v>9</v>
      </c>
      <c r="AX1426" s="1">
        <v>6</v>
      </c>
      <c r="AY1426" t="str">
        <f t="shared" si="242"/>
        <v>2021_02_IND</v>
      </c>
      <c r="AZ1426" t="str">
        <f t="shared" si="243"/>
        <v>M.Alie-Cox</v>
      </c>
      <c r="BA1426" t="str">
        <f t="shared" si="244"/>
        <v/>
      </c>
      <c r="BB1426" t="str">
        <f t="shared" si="245"/>
        <v>2021_02_IND</v>
      </c>
      <c r="BC1426" t="str">
        <f t="shared" si="246"/>
        <v/>
      </c>
      <c r="BD1426">
        <f>COUNTIFS($BB$1:BB1426,BB1426,$BC$1:BC1426,"ru")</f>
        <v>3</v>
      </c>
      <c r="BE1426" t="str">
        <f t="shared" si="247"/>
        <v>re</v>
      </c>
      <c r="BF1426">
        <f>COUNTIFS($BB$1:BB1426,BB1426,$BE$1:BE1426,"re")</f>
        <v>7</v>
      </c>
      <c r="BG1426" t="str">
        <f t="shared" si="248"/>
        <v>32021_02_IND</v>
      </c>
      <c r="BH1426" t="str">
        <f t="shared" si="249"/>
        <v>re72021_02_IND</v>
      </c>
      <c r="BI1426" t="str">
        <f t="shared" si="250"/>
        <v>2021_02_INDM.Alie-Cox</v>
      </c>
      <c r="BJ1426" t="str">
        <f t="shared" si="251"/>
        <v>2021_IND_M.Alie-Cox</v>
      </c>
      <c r="BK1426" t="str">
        <f>IF(ISERROR(MATCH(LEFT(C1426,5)&amp;B1426&amp;"_"&amp;A1426,$BK$1:BK1425,0)),LEFT(C1426,5)&amp;B1426&amp;"_"&amp;A1426,"")</f>
        <v/>
      </c>
      <c r="BL1426">
        <f>COUNTIFS($B$1:B1426,B1426)-COUNTIFS($B$1:B1426,B1426,$BK$1:BK1426,"")</f>
        <v>14</v>
      </c>
      <c r="BM1426" t="str">
        <f t="shared" si="252"/>
        <v/>
      </c>
    </row>
    <row r="1427" spans="1:65" x14ac:dyDescent="0.25">
      <c r="A1427" s="1" t="s">
        <v>1469</v>
      </c>
      <c r="B1427" s="1" t="s">
        <v>98</v>
      </c>
      <c r="C1427" s="1" t="s">
        <v>2444</v>
      </c>
      <c r="D1427" s="1">
        <v>-0.24299999999999999</v>
      </c>
      <c r="E1427" s="1">
        <v>1.47</v>
      </c>
      <c r="F1427" s="1" t="s">
        <v>2649</v>
      </c>
      <c r="G1427" s="1" t="s">
        <v>52</v>
      </c>
      <c r="H1427" s="1" t="s">
        <v>52</v>
      </c>
      <c r="I1427" s="1" t="s">
        <v>52</v>
      </c>
      <c r="J1427" s="1" t="s">
        <v>52</v>
      </c>
      <c r="K1427" s="1" t="s">
        <v>52</v>
      </c>
      <c r="L1427" s="1" t="s">
        <v>52</v>
      </c>
      <c r="M1427" s="1" t="s">
        <v>52</v>
      </c>
      <c r="N1427" s="1" t="s">
        <v>52</v>
      </c>
      <c r="O1427" s="1" t="s">
        <v>52</v>
      </c>
      <c r="P1427" s="1" t="s">
        <v>52</v>
      </c>
      <c r="Q1427" s="1" t="s">
        <v>52</v>
      </c>
      <c r="R1427" s="1" t="s">
        <v>52</v>
      </c>
      <c r="S1427" s="1" t="s">
        <v>52</v>
      </c>
      <c r="T1427" s="1" t="s">
        <v>52</v>
      </c>
      <c r="U1427" s="1" t="s">
        <v>52</v>
      </c>
      <c r="V1427" s="1" t="s">
        <v>52</v>
      </c>
      <c r="W1427" s="1" t="s">
        <v>52</v>
      </c>
      <c r="X1427" s="1" t="s">
        <v>52</v>
      </c>
      <c r="Y1427" s="1" t="s">
        <v>52</v>
      </c>
      <c r="Z1427" s="1" t="s">
        <v>52</v>
      </c>
      <c r="AA1427" s="1" t="s">
        <v>52</v>
      </c>
      <c r="AB1427" s="1" t="s">
        <v>52</v>
      </c>
      <c r="AC1427" s="1" t="s">
        <v>52</v>
      </c>
      <c r="AD1427" s="1">
        <v>18</v>
      </c>
      <c r="AE1427" s="1">
        <v>0</v>
      </c>
      <c r="AF1427" s="1">
        <v>2</v>
      </c>
      <c r="AG1427" s="1">
        <v>2</v>
      </c>
      <c r="AH1427" s="1">
        <v>1</v>
      </c>
      <c r="AI1427" s="1">
        <v>22.62</v>
      </c>
      <c r="AJ1427" s="1">
        <v>1</v>
      </c>
      <c r="AK1427" s="1">
        <v>5</v>
      </c>
      <c r="AL1427" s="1">
        <v>13</v>
      </c>
      <c r="AM1427" s="1">
        <v>6</v>
      </c>
      <c r="AN1427" s="1">
        <v>0</v>
      </c>
      <c r="AO1427" s="1">
        <v>0</v>
      </c>
      <c r="AP1427" s="1">
        <v>345</v>
      </c>
      <c r="AQ1427" s="1">
        <v>2</v>
      </c>
      <c r="AR1427" s="1">
        <v>30</v>
      </c>
      <c r="AS1427" s="1">
        <v>29</v>
      </c>
      <c r="AT1427" s="1">
        <v>229</v>
      </c>
      <c r="AU1427" s="1">
        <v>273</v>
      </c>
      <c r="AV1427" s="1">
        <v>119</v>
      </c>
      <c r="AW1427" s="1">
        <v>6</v>
      </c>
      <c r="AX1427" s="1">
        <v>3</v>
      </c>
      <c r="AY1427" t="str">
        <f t="shared" si="242"/>
        <v>2021_06_PIT</v>
      </c>
      <c r="AZ1427" t="str">
        <f t="shared" si="243"/>
        <v>R.McCloud</v>
      </c>
      <c r="BA1427" t="str">
        <f t="shared" si="244"/>
        <v/>
      </c>
      <c r="BB1427" t="str">
        <f t="shared" si="245"/>
        <v>2021_06_PIT</v>
      </c>
      <c r="BC1427" t="str">
        <f t="shared" si="246"/>
        <v/>
      </c>
      <c r="BD1427">
        <f>COUNTIFS($BB$1:BB1427,BB1427,$BC$1:BC1427,"ru")</f>
        <v>5</v>
      </c>
      <c r="BE1427" t="str">
        <f t="shared" si="247"/>
        <v>re</v>
      </c>
      <c r="BF1427">
        <f>COUNTIFS($BB$1:BB1427,BB1427,$BE$1:BE1427,"re")</f>
        <v>5</v>
      </c>
      <c r="BG1427" t="str">
        <f t="shared" si="248"/>
        <v>52021_06_PIT</v>
      </c>
      <c r="BH1427" t="str">
        <f t="shared" si="249"/>
        <v>re52021_06_PIT</v>
      </c>
      <c r="BI1427" t="str">
        <f t="shared" si="250"/>
        <v>2021_06_PITR.McCloud</v>
      </c>
      <c r="BJ1427" t="str">
        <f t="shared" si="251"/>
        <v>2021_PIT_R.McCloud</v>
      </c>
      <c r="BK1427" t="str">
        <f>IF(ISERROR(MATCH(LEFT(C1427,5)&amp;B1427&amp;"_"&amp;A1427,$BK$1:BK1426,0)),LEFT(C1427,5)&amp;B1427&amp;"_"&amp;A1427,"")</f>
        <v/>
      </c>
      <c r="BL1427">
        <f>COUNTIFS($B$1:B1427,B1427)-COUNTIFS($B$1:B1427,B1427,$BK$1:BK1427,"")</f>
        <v>11</v>
      </c>
      <c r="BM1427" t="str">
        <f t="shared" si="252"/>
        <v/>
      </c>
    </row>
    <row r="1428" spans="1:65" x14ac:dyDescent="0.25">
      <c r="A1428" s="1" t="s">
        <v>295</v>
      </c>
      <c r="B1428" s="1" t="s">
        <v>64</v>
      </c>
      <c r="C1428" s="1" t="s">
        <v>1673</v>
      </c>
      <c r="D1428" s="1">
        <v>7.9000000000000001E-2</v>
      </c>
      <c r="E1428" s="1">
        <v>1.07</v>
      </c>
      <c r="F1428" s="1" t="s">
        <v>1915</v>
      </c>
      <c r="G1428" s="1" t="s">
        <v>52</v>
      </c>
      <c r="H1428" s="1" t="s">
        <v>52</v>
      </c>
      <c r="I1428" s="1" t="s">
        <v>52</v>
      </c>
      <c r="J1428" s="1" t="s">
        <v>52</v>
      </c>
      <c r="K1428" s="1" t="s">
        <v>52</v>
      </c>
      <c r="L1428" s="1" t="s">
        <v>52</v>
      </c>
      <c r="M1428" s="1" t="s">
        <v>52</v>
      </c>
      <c r="N1428" s="1" t="s">
        <v>52</v>
      </c>
      <c r="O1428" s="1" t="s">
        <v>52</v>
      </c>
      <c r="P1428" s="1" t="s">
        <v>52</v>
      </c>
      <c r="Q1428" s="1" t="s">
        <v>52</v>
      </c>
      <c r="R1428" s="1" t="s">
        <v>52</v>
      </c>
      <c r="S1428" s="1" t="s">
        <v>52</v>
      </c>
      <c r="T1428" s="1" t="s">
        <v>52</v>
      </c>
      <c r="U1428" s="1" t="s">
        <v>52</v>
      </c>
      <c r="V1428" s="1" t="s">
        <v>52</v>
      </c>
      <c r="W1428" s="1" t="s">
        <v>52</v>
      </c>
      <c r="X1428" s="1" t="s">
        <v>52</v>
      </c>
      <c r="Y1428" s="1" t="s">
        <v>52</v>
      </c>
      <c r="Z1428" s="1" t="s">
        <v>52</v>
      </c>
      <c r="AA1428" s="1" t="s">
        <v>52</v>
      </c>
      <c r="AB1428" s="1" t="s">
        <v>52</v>
      </c>
      <c r="AC1428" s="1" t="s">
        <v>52</v>
      </c>
      <c r="AD1428" s="1">
        <v>18</v>
      </c>
      <c r="AE1428" s="1">
        <v>0</v>
      </c>
      <c r="AF1428" s="1">
        <v>4</v>
      </c>
      <c r="AG1428" s="1">
        <v>6</v>
      </c>
      <c r="AH1428" s="1">
        <v>0.66600000000000004</v>
      </c>
      <c r="AI1428" s="1">
        <v>-21.81</v>
      </c>
      <c r="AJ1428" s="1">
        <v>1</v>
      </c>
      <c r="AK1428" s="1">
        <v>3</v>
      </c>
      <c r="AL1428" s="1">
        <v>15</v>
      </c>
      <c r="AM1428" s="1">
        <v>32</v>
      </c>
      <c r="AN1428" s="1">
        <v>0</v>
      </c>
      <c r="AO1428" s="1">
        <v>0</v>
      </c>
      <c r="AP1428" s="1">
        <v>255</v>
      </c>
      <c r="AQ1428" s="1">
        <v>1</v>
      </c>
      <c r="AR1428" s="1">
        <v>23</v>
      </c>
      <c r="AS1428" s="1">
        <v>20</v>
      </c>
      <c r="AT1428" s="1">
        <v>203</v>
      </c>
      <c r="AU1428" s="1">
        <v>320</v>
      </c>
      <c r="AV1428" s="1">
        <v>65</v>
      </c>
      <c r="AW1428" s="1">
        <v>5</v>
      </c>
      <c r="AX1428" s="1">
        <v>3</v>
      </c>
      <c r="AY1428" t="str">
        <f t="shared" si="242"/>
        <v>2021_04_MIN</v>
      </c>
      <c r="AZ1428" t="str">
        <f t="shared" si="243"/>
        <v>T.Conklin</v>
      </c>
      <c r="BA1428" t="str">
        <f t="shared" si="244"/>
        <v/>
      </c>
      <c r="BB1428" t="str">
        <f t="shared" si="245"/>
        <v>2021_04_MIN</v>
      </c>
      <c r="BC1428" t="str">
        <f t="shared" si="246"/>
        <v/>
      </c>
      <c r="BD1428">
        <f>COUNTIFS($BB$1:BB1428,BB1428,$BC$1:BC1428,"ru")</f>
        <v>4</v>
      </c>
      <c r="BE1428" t="str">
        <f t="shared" si="247"/>
        <v>re</v>
      </c>
      <c r="BF1428">
        <f>COUNTIFS($BB$1:BB1428,BB1428,$BE$1:BE1428,"re")</f>
        <v>5</v>
      </c>
      <c r="BG1428" t="str">
        <f t="shared" si="248"/>
        <v>42021_04_MIN</v>
      </c>
      <c r="BH1428" t="str">
        <f t="shared" si="249"/>
        <v>re52021_04_MIN</v>
      </c>
      <c r="BI1428" t="str">
        <f t="shared" si="250"/>
        <v>2021_04_MINT.Conklin</v>
      </c>
      <c r="BJ1428" t="str">
        <f t="shared" si="251"/>
        <v>2021_MIN_T.Conklin</v>
      </c>
      <c r="BK1428" t="str">
        <f>IF(ISERROR(MATCH(LEFT(C1428,5)&amp;B1428&amp;"_"&amp;A1428,$BK$1:BK1427,0)),LEFT(C1428,5)&amp;B1428&amp;"_"&amp;A1428,"")</f>
        <v/>
      </c>
      <c r="BL1428">
        <f>COUNTIFS($B$1:B1428,B1428)-COUNTIFS($B$1:B1428,B1428,$BK$1:BK1428,"")</f>
        <v>10</v>
      </c>
      <c r="BM1428" t="str">
        <f t="shared" si="252"/>
        <v/>
      </c>
    </row>
    <row r="1429" spans="1:65" x14ac:dyDescent="0.25">
      <c r="A1429" s="1" t="s">
        <v>217</v>
      </c>
      <c r="B1429" s="1" t="s">
        <v>68</v>
      </c>
      <c r="C1429" s="1" t="s">
        <v>843</v>
      </c>
      <c r="D1429" s="1">
        <v>0</v>
      </c>
      <c r="E1429" s="1">
        <v>0</v>
      </c>
      <c r="F1429" s="1" t="s">
        <v>1106</v>
      </c>
      <c r="G1429" s="1" t="s">
        <v>52</v>
      </c>
      <c r="H1429" s="1" t="s">
        <v>52</v>
      </c>
      <c r="I1429" s="1" t="s">
        <v>52</v>
      </c>
      <c r="J1429" s="1" t="s">
        <v>52</v>
      </c>
      <c r="K1429" s="1" t="s">
        <v>52</v>
      </c>
      <c r="L1429" s="1" t="s">
        <v>52</v>
      </c>
      <c r="M1429" s="1" t="s">
        <v>52</v>
      </c>
      <c r="N1429" s="1" t="s">
        <v>52</v>
      </c>
      <c r="O1429" s="1" t="s">
        <v>52</v>
      </c>
      <c r="P1429" s="1" t="s">
        <v>52</v>
      </c>
      <c r="Q1429" s="1" t="s">
        <v>52</v>
      </c>
      <c r="R1429" s="1" t="s">
        <v>52</v>
      </c>
      <c r="S1429" s="1" t="s">
        <v>52</v>
      </c>
      <c r="T1429" s="1" t="s">
        <v>52</v>
      </c>
      <c r="U1429" s="1" t="s">
        <v>52</v>
      </c>
      <c r="V1429" s="1" t="s">
        <v>52</v>
      </c>
      <c r="W1429" s="1" t="s">
        <v>52</v>
      </c>
      <c r="X1429" s="1" t="s">
        <v>52</v>
      </c>
      <c r="Y1429" s="1" t="s">
        <v>52</v>
      </c>
      <c r="Z1429" s="1" t="s">
        <v>52</v>
      </c>
      <c r="AA1429" s="1" t="s">
        <v>52</v>
      </c>
      <c r="AB1429" s="1" t="s">
        <v>52</v>
      </c>
      <c r="AC1429" s="1" t="s">
        <v>52</v>
      </c>
      <c r="AD1429" s="1">
        <v>17</v>
      </c>
      <c r="AE1429" s="1">
        <v>0</v>
      </c>
      <c r="AF1429" s="1">
        <v>1</v>
      </c>
      <c r="AG1429" s="1">
        <v>3</v>
      </c>
      <c r="AH1429" s="1">
        <v>0.33300000000000002</v>
      </c>
      <c r="AI1429" s="1">
        <v>-25.81</v>
      </c>
      <c r="AJ1429" s="1">
        <v>1</v>
      </c>
      <c r="AK1429" s="1">
        <v>63</v>
      </c>
      <c r="AL1429" s="1">
        <v>0</v>
      </c>
      <c r="AM1429" s="1">
        <v>8</v>
      </c>
      <c r="AN1429" s="1">
        <v>0</v>
      </c>
      <c r="AO1429" s="1">
        <v>0</v>
      </c>
      <c r="AP1429" s="1">
        <v>341</v>
      </c>
      <c r="AQ1429" s="1">
        <v>5</v>
      </c>
      <c r="AR1429" s="1">
        <v>21</v>
      </c>
      <c r="AS1429" s="1">
        <v>24</v>
      </c>
      <c r="AT1429" s="1">
        <v>276</v>
      </c>
      <c r="AU1429" s="1">
        <v>347</v>
      </c>
      <c r="AV1429" s="1">
        <v>82</v>
      </c>
      <c r="AW1429" s="1">
        <v>4</v>
      </c>
      <c r="AX1429" s="1">
        <v>2</v>
      </c>
      <c r="AY1429" t="str">
        <f t="shared" si="242"/>
        <v>2021_02_TB</v>
      </c>
      <c r="AZ1429" t="str">
        <f t="shared" si="243"/>
        <v>A.Brown</v>
      </c>
      <c r="BA1429" t="str">
        <f t="shared" si="244"/>
        <v/>
      </c>
      <c r="BB1429" t="str">
        <f t="shared" si="245"/>
        <v>2021_02_TB</v>
      </c>
      <c r="BC1429" t="str">
        <f t="shared" si="246"/>
        <v/>
      </c>
      <c r="BD1429">
        <f>COUNTIFS($BB$1:BB1429,BB1429,$BC$1:BC1429,"ru")</f>
        <v>2</v>
      </c>
      <c r="BE1429" t="str">
        <f t="shared" si="247"/>
        <v>re</v>
      </c>
      <c r="BF1429">
        <f>COUNTIFS($BB$1:BB1429,BB1429,$BE$1:BE1429,"re")</f>
        <v>7</v>
      </c>
      <c r="BG1429" t="str">
        <f t="shared" si="248"/>
        <v>22021_02_TB</v>
      </c>
      <c r="BH1429" t="str">
        <f t="shared" si="249"/>
        <v>re72021_02_TB</v>
      </c>
      <c r="BI1429" t="str">
        <f t="shared" si="250"/>
        <v>2021_02_TBA.Brown</v>
      </c>
      <c r="BJ1429" t="str">
        <f t="shared" si="251"/>
        <v>2021_TB_A.Brown</v>
      </c>
      <c r="BK1429" t="str">
        <f>IF(ISERROR(MATCH(LEFT(C1429,5)&amp;B1429&amp;"_"&amp;A1429,$BK$1:BK1428,0)),LEFT(C1429,5)&amp;B1429&amp;"_"&amp;A1429,"")</f>
        <v/>
      </c>
      <c r="BL1429">
        <f>COUNTIFS($B$1:B1429,B1429)-COUNTIFS($B$1:B1429,B1429,$BK$1:BK1429,"")</f>
        <v>12</v>
      </c>
      <c r="BM1429" t="str">
        <f t="shared" si="252"/>
        <v/>
      </c>
    </row>
    <row r="1430" spans="1:65" x14ac:dyDescent="0.25">
      <c r="A1430" s="1" t="s">
        <v>1136</v>
      </c>
      <c r="B1430" s="1" t="s">
        <v>81</v>
      </c>
      <c r="C1430" s="1" t="s">
        <v>1666</v>
      </c>
      <c r="D1430" s="1">
        <v>2.5999999999999999E-2</v>
      </c>
      <c r="E1430" s="1">
        <v>0.08</v>
      </c>
      <c r="F1430" s="1" t="s">
        <v>1916</v>
      </c>
      <c r="G1430" s="1" t="s">
        <v>52</v>
      </c>
      <c r="H1430" s="1" t="s">
        <v>52</v>
      </c>
      <c r="I1430" s="1" t="s">
        <v>52</v>
      </c>
      <c r="J1430" s="1" t="s">
        <v>52</v>
      </c>
      <c r="K1430" s="1" t="s">
        <v>52</v>
      </c>
      <c r="L1430" s="1" t="s">
        <v>52</v>
      </c>
      <c r="M1430" s="1" t="s">
        <v>52</v>
      </c>
      <c r="N1430" s="1" t="s">
        <v>52</v>
      </c>
      <c r="O1430" s="1" t="s">
        <v>52</v>
      </c>
      <c r="P1430" s="1" t="s">
        <v>52</v>
      </c>
      <c r="Q1430" s="1" t="s">
        <v>52</v>
      </c>
      <c r="R1430" s="1" t="s">
        <v>52</v>
      </c>
      <c r="S1430" s="1" t="s">
        <v>52</v>
      </c>
      <c r="T1430" s="1" t="s">
        <v>52</v>
      </c>
      <c r="U1430" s="1" t="s">
        <v>52</v>
      </c>
      <c r="V1430" s="1" t="s">
        <v>52</v>
      </c>
      <c r="W1430" s="1" t="s">
        <v>52</v>
      </c>
      <c r="X1430" s="1" t="s">
        <v>52</v>
      </c>
      <c r="Y1430" s="1" t="s">
        <v>52</v>
      </c>
      <c r="Z1430" s="1" t="s">
        <v>52</v>
      </c>
      <c r="AA1430" s="1" t="s">
        <v>52</v>
      </c>
      <c r="AB1430" s="1" t="s">
        <v>52</v>
      </c>
      <c r="AC1430" s="1" t="s">
        <v>52</v>
      </c>
      <c r="AD1430" s="1">
        <v>17</v>
      </c>
      <c r="AE1430" s="1">
        <v>0</v>
      </c>
      <c r="AF1430" s="1">
        <v>1</v>
      </c>
      <c r="AG1430" s="1">
        <v>1</v>
      </c>
      <c r="AH1430" s="1">
        <v>1</v>
      </c>
      <c r="AI1430" s="1">
        <v>32.78</v>
      </c>
      <c r="AJ1430" s="1">
        <v>1</v>
      </c>
      <c r="AK1430" s="1">
        <v>16</v>
      </c>
      <c r="AL1430" s="1">
        <v>1</v>
      </c>
      <c r="AM1430" s="1">
        <v>2</v>
      </c>
      <c r="AN1430" s="1">
        <v>0</v>
      </c>
      <c r="AO1430" s="1">
        <v>0</v>
      </c>
      <c r="AP1430" s="1">
        <v>349</v>
      </c>
      <c r="AQ1430" s="1">
        <v>3</v>
      </c>
      <c r="AR1430" s="1">
        <v>33</v>
      </c>
      <c r="AS1430" s="1">
        <v>24</v>
      </c>
      <c r="AT1430" s="1">
        <v>228</v>
      </c>
      <c r="AU1430" s="1">
        <v>282</v>
      </c>
      <c r="AV1430" s="1">
        <v>139</v>
      </c>
      <c r="AW1430" s="1">
        <v>10</v>
      </c>
      <c r="AX1430" s="1">
        <v>2</v>
      </c>
      <c r="AY1430" t="str">
        <f t="shared" si="242"/>
        <v>2021_04_IND</v>
      </c>
      <c r="AZ1430" t="str">
        <f t="shared" si="243"/>
        <v>A.Dulin</v>
      </c>
      <c r="BA1430" t="str">
        <f t="shared" si="244"/>
        <v/>
      </c>
      <c r="BB1430" t="str">
        <f t="shared" si="245"/>
        <v>2021_04_IND</v>
      </c>
      <c r="BC1430" t="str">
        <f t="shared" si="246"/>
        <v/>
      </c>
      <c r="BD1430">
        <f>COUNTIFS($BB$1:BB1430,BB1430,$BC$1:BC1430,"ru")</f>
        <v>4</v>
      </c>
      <c r="BE1430" t="str">
        <f t="shared" si="247"/>
        <v>re</v>
      </c>
      <c r="BF1430">
        <f>COUNTIFS($BB$1:BB1430,BB1430,$BE$1:BE1430,"re")</f>
        <v>9</v>
      </c>
      <c r="BG1430" t="str">
        <f t="shared" si="248"/>
        <v>42021_04_IND</v>
      </c>
      <c r="BH1430" t="str">
        <f t="shared" si="249"/>
        <v>re92021_04_IND</v>
      </c>
      <c r="BI1430" t="str">
        <f t="shared" si="250"/>
        <v>2021_04_INDA.Dulin</v>
      </c>
      <c r="BJ1430" t="str">
        <f t="shared" si="251"/>
        <v>2021_IND_A.Dulin</v>
      </c>
      <c r="BK1430" t="str">
        <f>IF(ISERROR(MATCH(LEFT(C1430,5)&amp;B1430&amp;"_"&amp;A1430,$BK$1:BK1429,0)),LEFT(C1430,5)&amp;B1430&amp;"_"&amp;A1430,"")</f>
        <v/>
      </c>
      <c r="BL1430">
        <f>COUNTIFS($B$1:B1430,B1430)-COUNTIFS($B$1:B1430,B1430,$BK$1:BK1430,"")</f>
        <v>14</v>
      </c>
      <c r="BM1430" t="str">
        <f t="shared" si="252"/>
        <v/>
      </c>
    </row>
    <row r="1431" spans="1:65" x14ac:dyDescent="0.25">
      <c r="A1431" s="1" t="s">
        <v>1488</v>
      </c>
      <c r="B1431" s="1" t="s">
        <v>83</v>
      </c>
      <c r="C1431" s="1" t="s">
        <v>2423</v>
      </c>
      <c r="D1431" s="1">
        <v>0.06</v>
      </c>
      <c r="E1431" s="1">
        <v>0.51</v>
      </c>
      <c r="F1431" s="1" t="s">
        <v>2650</v>
      </c>
      <c r="G1431" s="1" t="s">
        <v>52</v>
      </c>
      <c r="H1431" s="1" t="s">
        <v>52</v>
      </c>
      <c r="I1431" s="1" t="s">
        <v>52</v>
      </c>
      <c r="J1431" s="1" t="s">
        <v>52</v>
      </c>
      <c r="K1431" s="1" t="s">
        <v>52</v>
      </c>
      <c r="L1431" s="1" t="s">
        <v>52</v>
      </c>
      <c r="M1431" s="1" t="s">
        <v>52</v>
      </c>
      <c r="N1431" s="1" t="s">
        <v>52</v>
      </c>
      <c r="O1431" s="1" t="s">
        <v>52</v>
      </c>
      <c r="P1431" s="1" t="s">
        <v>52</v>
      </c>
      <c r="Q1431" s="1" t="s">
        <v>52</v>
      </c>
      <c r="R1431" s="1" t="s">
        <v>52</v>
      </c>
      <c r="S1431" s="1" t="s">
        <v>52</v>
      </c>
      <c r="T1431" s="1" t="s">
        <v>52</v>
      </c>
      <c r="U1431" s="1" t="s">
        <v>52</v>
      </c>
      <c r="V1431" s="1" t="s">
        <v>52</v>
      </c>
      <c r="W1431" s="1" t="s">
        <v>52</v>
      </c>
      <c r="X1431" s="1" t="s">
        <v>52</v>
      </c>
      <c r="Y1431" s="1" t="s">
        <v>52</v>
      </c>
      <c r="Z1431" s="1" t="s">
        <v>52</v>
      </c>
      <c r="AA1431" s="1" t="s">
        <v>52</v>
      </c>
      <c r="AB1431" s="1" t="s">
        <v>52</v>
      </c>
      <c r="AC1431" s="1" t="s">
        <v>52</v>
      </c>
      <c r="AD1431" s="1">
        <v>17</v>
      </c>
      <c r="AE1431" s="1">
        <v>0</v>
      </c>
      <c r="AF1431" s="1">
        <v>1</v>
      </c>
      <c r="AG1431" s="1">
        <v>1</v>
      </c>
      <c r="AH1431" s="1">
        <v>1</v>
      </c>
      <c r="AI1431" s="1">
        <v>23.61</v>
      </c>
      <c r="AJ1431" s="1">
        <v>1</v>
      </c>
      <c r="AK1431" s="1">
        <v>7</v>
      </c>
      <c r="AL1431" s="1">
        <v>10</v>
      </c>
      <c r="AM1431" s="1">
        <v>2</v>
      </c>
      <c r="AN1431" s="1">
        <v>0</v>
      </c>
      <c r="AO1431" s="1">
        <v>0</v>
      </c>
      <c r="AP1431" s="1">
        <v>308</v>
      </c>
      <c r="AQ1431" s="1">
        <v>2</v>
      </c>
      <c r="AR1431" s="1">
        <v>23</v>
      </c>
      <c r="AS1431" s="1">
        <v>17</v>
      </c>
      <c r="AT1431" s="1">
        <v>207</v>
      </c>
      <c r="AU1431" s="1">
        <v>423</v>
      </c>
      <c r="AV1431" s="1">
        <v>118</v>
      </c>
      <c r="AW1431" s="1">
        <v>2</v>
      </c>
      <c r="AX1431" s="1">
        <v>2</v>
      </c>
      <c r="AY1431" t="str">
        <f t="shared" si="242"/>
        <v>2021_06_CAR</v>
      </c>
      <c r="AZ1431" t="str">
        <f t="shared" si="243"/>
        <v>A.Erickson</v>
      </c>
      <c r="BA1431" t="str">
        <f t="shared" si="244"/>
        <v/>
      </c>
      <c r="BB1431" t="str">
        <f t="shared" si="245"/>
        <v>2021_06_CAR</v>
      </c>
      <c r="BC1431" t="str">
        <f t="shared" si="246"/>
        <v/>
      </c>
      <c r="BD1431">
        <f>COUNTIFS($BB$1:BB1431,BB1431,$BC$1:BC1431,"ru")</f>
        <v>4</v>
      </c>
      <c r="BE1431" t="str">
        <f t="shared" si="247"/>
        <v>re</v>
      </c>
      <c r="BF1431">
        <f>COUNTIFS($BB$1:BB1431,BB1431,$BE$1:BE1431,"re")</f>
        <v>7</v>
      </c>
      <c r="BG1431" t="str">
        <f t="shared" si="248"/>
        <v>42021_06_CAR</v>
      </c>
      <c r="BH1431" t="str">
        <f t="shared" si="249"/>
        <v>re72021_06_CAR</v>
      </c>
      <c r="BI1431" t="str">
        <f t="shared" si="250"/>
        <v>2021_06_CARA.Erickson</v>
      </c>
      <c r="BJ1431" t="str">
        <f t="shared" si="251"/>
        <v>2021_CAR_A.Erickson</v>
      </c>
      <c r="BK1431" t="str">
        <f>IF(ISERROR(MATCH(LEFT(C1431,5)&amp;B1431&amp;"_"&amp;A1431,$BK$1:BK1430,0)),LEFT(C1431,5)&amp;B1431&amp;"_"&amp;A1431,"")</f>
        <v/>
      </c>
      <c r="BL1431">
        <f>COUNTIFS($B$1:B1431,B1431)-COUNTIFS($B$1:B1431,B1431,$BK$1:BK1431,"")</f>
        <v>14</v>
      </c>
      <c r="BM1431" t="str">
        <f t="shared" si="252"/>
        <v/>
      </c>
    </row>
    <row r="1432" spans="1:65" x14ac:dyDescent="0.25">
      <c r="A1432" s="1" t="s">
        <v>194</v>
      </c>
      <c r="B1432" s="1" t="s">
        <v>98</v>
      </c>
      <c r="C1432" s="1" t="s">
        <v>2444</v>
      </c>
      <c r="D1432" s="1">
        <v>6.3E-2</v>
      </c>
      <c r="E1432" s="1">
        <v>1.48</v>
      </c>
      <c r="F1432" s="1" t="s">
        <v>2651</v>
      </c>
      <c r="G1432" s="1" t="s">
        <v>52</v>
      </c>
      <c r="H1432" s="1" t="s">
        <v>52</v>
      </c>
      <c r="I1432" s="1" t="s">
        <v>52</v>
      </c>
      <c r="J1432" s="1" t="s">
        <v>52</v>
      </c>
      <c r="K1432" s="1" t="s">
        <v>52</v>
      </c>
      <c r="L1432" s="1" t="s">
        <v>52</v>
      </c>
      <c r="M1432" s="1" t="s">
        <v>52</v>
      </c>
      <c r="N1432" s="1" t="s">
        <v>52</v>
      </c>
      <c r="O1432" s="1" t="s">
        <v>52</v>
      </c>
      <c r="P1432" s="1" t="s">
        <v>52</v>
      </c>
      <c r="Q1432" s="1" t="s">
        <v>52</v>
      </c>
      <c r="R1432" s="1" t="s">
        <v>52</v>
      </c>
      <c r="S1432" s="1" t="s">
        <v>52</v>
      </c>
      <c r="T1432" s="1" t="s">
        <v>52</v>
      </c>
      <c r="U1432" s="1" t="s">
        <v>52</v>
      </c>
      <c r="V1432" s="1" t="s">
        <v>52</v>
      </c>
      <c r="W1432" s="1" t="s">
        <v>52</v>
      </c>
      <c r="X1432" s="1" t="s">
        <v>52</v>
      </c>
      <c r="Y1432" s="1" t="s">
        <v>52</v>
      </c>
      <c r="Z1432" s="1" t="s">
        <v>52</v>
      </c>
      <c r="AA1432" s="1" t="s">
        <v>52</v>
      </c>
      <c r="AB1432" s="1" t="s">
        <v>52</v>
      </c>
      <c r="AC1432" s="1" t="s">
        <v>52</v>
      </c>
      <c r="AD1432" s="1">
        <v>17</v>
      </c>
      <c r="AE1432" s="1">
        <v>0</v>
      </c>
      <c r="AF1432" s="1">
        <v>2</v>
      </c>
      <c r="AG1432" s="1">
        <v>7</v>
      </c>
      <c r="AH1432" s="1">
        <v>0.28499999999999998</v>
      </c>
      <c r="AI1432" s="1">
        <v>-96.47</v>
      </c>
      <c r="AJ1432" s="1">
        <v>2</v>
      </c>
      <c r="AK1432" s="1">
        <v>61</v>
      </c>
      <c r="AL1432" s="1">
        <v>11</v>
      </c>
      <c r="AM1432" s="1">
        <v>16</v>
      </c>
      <c r="AN1432" s="1">
        <v>0</v>
      </c>
      <c r="AO1432" s="1">
        <v>0</v>
      </c>
      <c r="AP1432" s="1">
        <v>345</v>
      </c>
      <c r="AQ1432" s="1">
        <v>2</v>
      </c>
      <c r="AR1432" s="1">
        <v>30</v>
      </c>
      <c r="AS1432" s="1">
        <v>29</v>
      </c>
      <c r="AT1432" s="1">
        <v>229</v>
      </c>
      <c r="AU1432" s="1">
        <v>273</v>
      </c>
      <c r="AV1432" s="1">
        <v>119</v>
      </c>
      <c r="AW1432" s="1">
        <v>6</v>
      </c>
      <c r="AX1432" s="1">
        <v>3</v>
      </c>
      <c r="AY1432" t="str">
        <f t="shared" si="242"/>
        <v>2021_06_PIT</v>
      </c>
      <c r="AZ1432" t="str">
        <f t="shared" si="243"/>
        <v>C.Claypool</v>
      </c>
      <c r="BA1432" t="str">
        <f t="shared" si="244"/>
        <v/>
      </c>
      <c r="BB1432" t="str">
        <f t="shared" si="245"/>
        <v>2021_06_PIT</v>
      </c>
      <c r="BC1432" t="str">
        <f t="shared" si="246"/>
        <v/>
      </c>
      <c r="BD1432">
        <f>COUNTIFS($BB$1:BB1432,BB1432,$BC$1:BC1432,"ru")</f>
        <v>5</v>
      </c>
      <c r="BE1432" t="str">
        <f t="shared" si="247"/>
        <v>re</v>
      </c>
      <c r="BF1432">
        <f>COUNTIFS($BB$1:BB1432,BB1432,$BE$1:BE1432,"re")</f>
        <v>6</v>
      </c>
      <c r="BG1432" t="str">
        <f t="shared" si="248"/>
        <v>52021_06_PIT</v>
      </c>
      <c r="BH1432" t="str">
        <f t="shared" si="249"/>
        <v>re62021_06_PIT</v>
      </c>
      <c r="BI1432" t="str">
        <f t="shared" si="250"/>
        <v>2021_06_PITC.Claypool</v>
      </c>
      <c r="BJ1432" t="str">
        <f t="shared" si="251"/>
        <v>2021_PIT_C.Claypool</v>
      </c>
      <c r="BK1432" t="str">
        <f>IF(ISERROR(MATCH(LEFT(C1432,5)&amp;B1432&amp;"_"&amp;A1432,$BK$1:BK1431,0)),LEFT(C1432,5)&amp;B1432&amp;"_"&amp;A1432,"")</f>
        <v/>
      </c>
      <c r="BL1432">
        <f>COUNTIFS($B$1:B1432,B1432)-COUNTIFS($B$1:B1432,B1432,$BK$1:BK1432,"")</f>
        <v>11</v>
      </c>
      <c r="BM1432" t="str">
        <f t="shared" si="252"/>
        <v/>
      </c>
    </row>
    <row r="1433" spans="1:65" x14ac:dyDescent="0.25">
      <c r="A1433" s="1" t="s">
        <v>240</v>
      </c>
      <c r="B1433" s="1" t="s">
        <v>70</v>
      </c>
      <c r="C1433" s="1" t="s">
        <v>416</v>
      </c>
      <c r="D1433" s="1">
        <v>0</v>
      </c>
      <c r="E1433" s="1">
        <v>0</v>
      </c>
      <c r="F1433" s="1" t="s">
        <v>698</v>
      </c>
      <c r="G1433" s="1" t="s">
        <v>52</v>
      </c>
      <c r="H1433" s="1" t="s">
        <v>52</v>
      </c>
      <c r="I1433" s="1" t="s">
        <v>52</v>
      </c>
      <c r="J1433" s="1" t="s">
        <v>52</v>
      </c>
      <c r="K1433" s="1" t="s">
        <v>52</v>
      </c>
      <c r="L1433" s="1" t="s">
        <v>52</v>
      </c>
      <c r="M1433" s="1" t="s">
        <v>52</v>
      </c>
      <c r="N1433" s="1" t="s">
        <v>52</v>
      </c>
      <c r="O1433" s="1" t="s">
        <v>52</v>
      </c>
      <c r="P1433" s="1" t="s">
        <v>52</v>
      </c>
      <c r="Q1433" s="1" t="s">
        <v>52</v>
      </c>
      <c r="R1433" s="1" t="s">
        <v>52</v>
      </c>
      <c r="S1433" s="1" t="s">
        <v>52</v>
      </c>
      <c r="T1433" s="1" t="s">
        <v>52</v>
      </c>
      <c r="U1433" s="1" t="s">
        <v>52</v>
      </c>
      <c r="V1433" s="1" t="s">
        <v>52</v>
      </c>
      <c r="W1433" s="1" t="s">
        <v>52</v>
      </c>
      <c r="X1433" s="1" t="s">
        <v>52</v>
      </c>
      <c r="Y1433" s="1" t="s">
        <v>52</v>
      </c>
      <c r="Z1433" s="1" t="s">
        <v>52</v>
      </c>
      <c r="AA1433" s="1" t="s">
        <v>52</v>
      </c>
      <c r="AB1433" s="1" t="s">
        <v>52</v>
      </c>
      <c r="AC1433" s="1" t="s">
        <v>52</v>
      </c>
      <c r="AD1433" s="1">
        <v>17</v>
      </c>
      <c r="AE1433" s="1">
        <v>0</v>
      </c>
      <c r="AF1433" s="1">
        <v>1</v>
      </c>
      <c r="AG1433" s="1">
        <v>1</v>
      </c>
      <c r="AH1433" s="1">
        <v>1</v>
      </c>
      <c r="AI1433" s="1">
        <v>45.09</v>
      </c>
      <c r="AJ1433" s="1">
        <v>1</v>
      </c>
      <c r="AK1433" s="1">
        <v>17</v>
      </c>
      <c r="AL1433" s="1">
        <v>0</v>
      </c>
      <c r="AM1433" s="1">
        <v>3</v>
      </c>
      <c r="AN1433" s="1">
        <v>0</v>
      </c>
      <c r="AO1433" s="1">
        <v>0</v>
      </c>
      <c r="AP1433" s="1">
        <v>259</v>
      </c>
      <c r="AQ1433" s="1">
        <v>1</v>
      </c>
      <c r="AR1433" s="1">
        <v>27</v>
      </c>
      <c r="AS1433" s="1">
        <v>14</v>
      </c>
      <c r="AT1433" s="1">
        <v>135</v>
      </c>
      <c r="AU1433" s="1">
        <v>128</v>
      </c>
      <c r="AV1433" s="1">
        <v>126</v>
      </c>
      <c r="AW1433" s="1">
        <v>2</v>
      </c>
      <c r="AX1433" s="1">
        <v>0</v>
      </c>
      <c r="AY1433" t="str">
        <f t="shared" si="242"/>
        <v>2021_01_WAS</v>
      </c>
      <c r="AZ1433" t="str">
        <f t="shared" si="243"/>
        <v>C.Sims</v>
      </c>
      <c r="BA1433" t="str">
        <f t="shared" si="244"/>
        <v/>
      </c>
      <c r="BB1433" t="str">
        <f t="shared" si="245"/>
        <v>2021_01_WAS</v>
      </c>
      <c r="BC1433" t="str">
        <f t="shared" si="246"/>
        <v/>
      </c>
      <c r="BD1433">
        <f>COUNTIFS($BB$1:BB1433,BB1433,$BC$1:BC1433,"ru")</f>
        <v>3</v>
      </c>
      <c r="BE1433" t="str">
        <f t="shared" si="247"/>
        <v>re</v>
      </c>
      <c r="BF1433">
        <f>COUNTIFS($BB$1:BB1433,BB1433,$BE$1:BE1433,"re")</f>
        <v>5</v>
      </c>
      <c r="BG1433" t="str">
        <f t="shared" si="248"/>
        <v>32021_01_WAS</v>
      </c>
      <c r="BH1433" t="str">
        <f t="shared" si="249"/>
        <v>re52021_01_WAS</v>
      </c>
      <c r="BI1433" t="str">
        <f t="shared" si="250"/>
        <v>2021_01_WASC.Sims</v>
      </c>
      <c r="BJ1433" t="str">
        <f t="shared" si="251"/>
        <v>2021_WAS_C.Sims</v>
      </c>
      <c r="BK1433" t="str">
        <f>IF(ISERROR(MATCH(LEFT(C1433,5)&amp;B1433&amp;"_"&amp;A1433,$BK$1:BK1432,0)),LEFT(C1433,5)&amp;B1433&amp;"_"&amp;A1433,"")</f>
        <v/>
      </c>
      <c r="BL1433">
        <f>COUNTIFS($B$1:B1433,B1433)-COUNTIFS($B$1:B1433,B1433,$BK$1:BK1433,"")</f>
        <v>14</v>
      </c>
      <c r="BM1433" t="str">
        <f t="shared" si="252"/>
        <v/>
      </c>
    </row>
    <row r="1434" spans="1:65" x14ac:dyDescent="0.25">
      <c r="A1434" s="1" t="s">
        <v>1509</v>
      </c>
      <c r="B1434" s="1" t="s">
        <v>98</v>
      </c>
      <c r="C1434" s="1" t="s">
        <v>1245</v>
      </c>
      <c r="D1434" s="1">
        <v>6.0000000000000001E-3</v>
      </c>
      <c r="E1434" s="1">
        <v>0.59</v>
      </c>
      <c r="F1434" s="1" t="s">
        <v>1510</v>
      </c>
      <c r="G1434" s="1" t="s">
        <v>52</v>
      </c>
      <c r="H1434" s="1" t="s">
        <v>52</v>
      </c>
      <c r="I1434" s="1" t="s">
        <v>52</v>
      </c>
      <c r="J1434" s="1" t="s">
        <v>52</v>
      </c>
      <c r="K1434" s="1" t="s">
        <v>52</v>
      </c>
      <c r="L1434" s="1" t="s">
        <v>52</v>
      </c>
      <c r="M1434" s="1" t="s">
        <v>52</v>
      </c>
      <c r="N1434" s="1" t="s">
        <v>52</v>
      </c>
      <c r="O1434" s="1" t="s">
        <v>52</v>
      </c>
      <c r="P1434" s="1" t="s">
        <v>52</v>
      </c>
      <c r="Q1434" s="1" t="s">
        <v>52</v>
      </c>
      <c r="R1434" s="1" t="s">
        <v>52</v>
      </c>
      <c r="S1434" s="1" t="s">
        <v>52</v>
      </c>
      <c r="T1434" s="1" t="s">
        <v>52</v>
      </c>
      <c r="U1434" s="1" t="s">
        <v>52</v>
      </c>
      <c r="V1434" s="1" t="s">
        <v>52</v>
      </c>
      <c r="W1434" s="1" t="s">
        <v>52</v>
      </c>
      <c r="X1434" s="1" t="s">
        <v>52</v>
      </c>
      <c r="Y1434" s="1" t="s">
        <v>52</v>
      </c>
      <c r="Z1434" s="1" t="s">
        <v>52</v>
      </c>
      <c r="AA1434" s="1" t="s">
        <v>52</v>
      </c>
      <c r="AB1434" s="1" t="s">
        <v>52</v>
      </c>
      <c r="AC1434" s="1" t="s">
        <v>52</v>
      </c>
      <c r="AD1434" s="1">
        <v>17</v>
      </c>
      <c r="AE1434" s="1">
        <v>0</v>
      </c>
      <c r="AF1434" s="1">
        <v>2</v>
      </c>
      <c r="AG1434" s="1">
        <v>2</v>
      </c>
      <c r="AH1434" s="1">
        <v>1</v>
      </c>
      <c r="AI1434" s="1">
        <v>31.45</v>
      </c>
      <c r="AJ1434" s="1">
        <v>1</v>
      </c>
      <c r="AK1434" s="1">
        <v>13</v>
      </c>
      <c r="AL1434" s="1">
        <v>4</v>
      </c>
      <c r="AM1434" s="1">
        <v>5</v>
      </c>
      <c r="AN1434" s="1">
        <v>0</v>
      </c>
      <c r="AO1434" s="1">
        <v>0</v>
      </c>
      <c r="AP1434" s="1">
        <v>342</v>
      </c>
      <c r="AQ1434" s="1">
        <v>1</v>
      </c>
      <c r="AR1434" s="1">
        <v>15</v>
      </c>
      <c r="AS1434" s="1">
        <v>38</v>
      </c>
      <c r="AT1434" s="1">
        <v>318</v>
      </c>
      <c r="AU1434" s="1">
        <v>314</v>
      </c>
      <c r="AV1434" s="1">
        <v>45</v>
      </c>
      <c r="AW1434" s="1">
        <v>0</v>
      </c>
      <c r="AX1434" s="1">
        <v>0</v>
      </c>
      <c r="AY1434" t="str">
        <f t="shared" si="242"/>
        <v>2021_03_PIT</v>
      </c>
      <c r="AZ1434" t="str">
        <f t="shared" si="243"/>
        <v>C.White</v>
      </c>
      <c r="BA1434" t="str">
        <f t="shared" si="244"/>
        <v/>
      </c>
      <c r="BB1434" t="str">
        <f t="shared" si="245"/>
        <v>2021_03_PIT</v>
      </c>
      <c r="BC1434" t="str">
        <f t="shared" si="246"/>
        <v/>
      </c>
      <c r="BD1434">
        <f>COUNTIFS($BB$1:BB1434,BB1434,$BC$1:BC1434,"ru")</f>
        <v>1</v>
      </c>
      <c r="BE1434" t="str">
        <f t="shared" si="247"/>
        <v>re</v>
      </c>
      <c r="BF1434">
        <f>COUNTIFS($BB$1:BB1434,BB1434,$BE$1:BE1434,"re")</f>
        <v>7</v>
      </c>
      <c r="BG1434" t="str">
        <f t="shared" si="248"/>
        <v>12021_03_PIT</v>
      </c>
      <c r="BH1434" t="str">
        <f t="shared" si="249"/>
        <v>re72021_03_PIT</v>
      </c>
      <c r="BI1434" t="str">
        <f t="shared" si="250"/>
        <v>2021_03_PITC.White</v>
      </c>
      <c r="BJ1434" t="str">
        <f t="shared" si="251"/>
        <v>2021_PIT_C.White</v>
      </c>
      <c r="BK1434" t="str">
        <f>IF(ISERROR(MATCH(LEFT(C1434,5)&amp;B1434&amp;"_"&amp;A1434,$BK$1:BK1433,0)),LEFT(C1434,5)&amp;B1434&amp;"_"&amp;A1434,"")</f>
        <v>2021_PIT_C.White</v>
      </c>
      <c r="BL1434">
        <f>COUNTIFS($B$1:B1434,B1434)-COUNTIFS($B$1:B1434,B1434,$BK$1:BK1434,"")</f>
        <v>12</v>
      </c>
      <c r="BM1434" t="str">
        <f t="shared" si="252"/>
        <v>2021_PIT12</v>
      </c>
    </row>
    <row r="1435" spans="1:65" x14ac:dyDescent="0.25">
      <c r="A1435" s="1" t="s">
        <v>200</v>
      </c>
      <c r="B1435" s="1" t="s">
        <v>51</v>
      </c>
      <c r="C1435" s="1" t="s">
        <v>1241</v>
      </c>
      <c r="D1435" s="1">
        <v>0</v>
      </c>
      <c r="E1435" s="1">
        <v>0</v>
      </c>
      <c r="F1435" s="1" t="s">
        <v>1511</v>
      </c>
      <c r="G1435" s="1" t="s">
        <v>52</v>
      </c>
      <c r="H1435" s="1" t="s">
        <v>52</v>
      </c>
      <c r="I1435" s="1" t="s">
        <v>52</v>
      </c>
      <c r="J1435" s="1" t="s">
        <v>52</v>
      </c>
      <c r="K1435" s="1" t="s">
        <v>52</v>
      </c>
      <c r="L1435" s="1" t="s">
        <v>52</v>
      </c>
      <c r="M1435" s="1" t="s">
        <v>52</v>
      </c>
      <c r="N1435" s="1" t="s">
        <v>52</v>
      </c>
      <c r="O1435" s="1" t="s">
        <v>52</v>
      </c>
      <c r="P1435" s="1" t="s">
        <v>52</v>
      </c>
      <c r="Q1435" s="1" t="s">
        <v>52</v>
      </c>
      <c r="R1435" s="1" t="s">
        <v>52</v>
      </c>
      <c r="S1435" s="1" t="s">
        <v>52</v>
      </c>
      <c r="T1435" s="1" t="s">
        <v>52</v>
      </c>
      <c r="U1435" s="1" t="s">
        <v>52</v>
      </c>
      <c r="V1435" s="1" t="s">
        <v>52</v>
      </c>
      <c r="W1435" s="1" t="s">
        <v>52</v>
      </c>
      <c r="X1435" s="1" t="s">
        <v>52</v>
      </c>
      <c r="Y1435" s="1" t="s">
        <v>52</v>
      </c>
      <c r="Z1435" s="1" t="s">
        <v>52</v>
      </c>
      <c r="AA1435" s="1" t="s">
        <v>52</v>
      </c>
      <c r="AB1435" s="1" t="s">
        <v>52</v>
      </c>
      <c r="AC1435" s="1" t="s">
        <v>52</v>
      </c>
      <c r="AD1435" s="1">
        <v>17</v>
      </c>
      <c r="AE1435" s="1">
        <v>1</v>
      </c>
      <c r="AF1435" s="1">
        <v>2</v>
      </c>
      <c r="AG1435" s="1">
        <v>4</v>
      </c>
      <c r="AH1435" s="1">
        <v>0.5</v>
      </c>
      <c r="AI1435" s="1">
        <v>-12.21</v>
      </c>
      <c r="AJ1435" s="1">
        <v>2</v>
      </c>
      <c r="AK1435" s="1">
        <v>65</v>
      </c>
      <c r="AL1435" s="1">
        <v>0</v>
      </c>
      <c r="AM1435" s="1">
        <v>7</v>
      </c>
      <c r="AN1435" s="1">
        <v>0</v>
      </c>
      <c r="AO1435" s="1">
        <v>0</v>
      </c>
      <c r="AP1435" s="1">
        <v>380</v>
      </c>
      <c r="AQ1435" s="1">
        <v>6</v>
      </c>
      <c r="AR1435" s="1">
        <v>41</v>
      </c>
      <c r="AS1435" s="1">
        <v>21</v>
      </c>
      <c r="AT1435" s="1">
        <v>238</v>
      </c>
      <c r="AU1435" s="1">
        <v>243</v>
      </c>
      <c r="AV1435" s="1">
        <v>160</v>
      </c>
      <c r="AW1435" s="1">
        <v>10</v>
      </c>
      <c r="AX1435" s="1">
        <v>7</v>
      </c>
      <c r="AY1435" t="str">
        <f t="shared" si="242"/>
        <v>2021_03_DAL</v>
      </c>
      <c r="AZ1435" t="str">
        <f t="shared" si="243"/>
        <v>C.Wilson</v>
      </c>
      <c r="BA1435" t="str">
        <f t="shared" si="244"/>
        <v/>
      </c>
      <c r="BB1435" t="str">
        <f t="shared" si="245"/>
        <v>2021_03_DAL</v>
      </c>
      <c r="BC1435" t="str">
        <f t="shared" si="246"/>
        <v/>
      </c>
      <c r="BD1435">
        <f>COUNTIFS($BB$1:BB1435,BB1435,$BC$1:BC1435,"ru")</f>
        <v>5</v>
      </c>
      <c r="BE1435" t="str">
        <f t="shared" si="247"/>
        <v>re</v>
      </c>
      <c r="BF1435">
        <f>COUNTIFS($BB$1:BB1435,BB1435,$BE$1:BE1435,"re")</f>
        <v>6</v>
      </c>
      <c r="BG1435" t="str">
        <f t="shared" si="248"/>
        <v>52021_03_DAL</v>
      </c>
      <c r="BH1435" t="str">
        <f t="shared" si="249"/>
        <v>re62021_03_DAL</v>
      </c>
      <c r="BI1435" t="str">
        <f t="shared" si="250"/>
        <v>2021_03_DALC.Wilson</v>
      </c>
      <c r="BJ1435" t="str">
        <f t="shared" si="251"/>
        <v>2021_DAL_C.Wilson</v>
      </c>
      <c r="BK1435" t="str">
        <f>IF(ISERROR(MATCH(LEFT(C1435,5)&amp;B1435&amp;"_"&amp;A1435,$BK$1:BK1434,0)),LEFT(C1435,5)&amp;B1435&amp;"_"&amp;A1435,"")</f>
        <v/>
      </c>
      <c r="BL1435">
        <f>COUNTIFS($B$1:B1435,B1435)-COUNTIFS($B$1:B1435,B1435,$BK$1:BK1435,"")</f>
        <v>12</v>
      </c>
      <c r="BM1435" t="str">
        <f t="shared" si="252"/>
        <v/>
      </c>
    </row>
    <row r="1436" spans="1:65" x14ac:dyDescent="0.25">
      <c r="A1436" s="1" t="s">
        <v>301</v>
      </c>
      <c r="B1436" s="1" t="s">
        <v>58</v>
      </c>
      <c r="C1436" s="1" t="s">
        <v>867</v>
      </c>
      <c r="D1436" s="1">
        <v>2E-3</v>
      </c>
      <c r="E1436" s="1">
        <v>1.18</v>
      </c>
      <c r="F1436" s="1" t="s">
        <v>1107</v>
      </c>
      <c r="G1436" s="1" t="s">
        <v>52</v>
      </c>
      <c r="H1436" s="1" t="s">
        <v>52</v>
      </c>
      <c r="I1436" s="1" t="s">
        <v>52</v>
      </c>
      <c r="J1436" s="1" t="s">
        <v>52</v>
      </c>
      <c r="K1436" s="1" t="s">
        <v>52</v>
      </c>
      <c r="L1436" s="1" t="s">
        <v>52</v>
      </c>
      <c r="M1436" s="1" t="s">
        <v>52</v>
      </c>
      <c r="N1436" s="1" t="s">
        <v>52</v>
      </c>
      <c r="O1436" s="1" t="s">
        <v>52</v>
      </c>
      <c r="P1436" s="1" t="s">
        <v>52</v>
      </c>
      <c r="Q1436" s="1" t="s">
        <v>52</v>
      </c>
      <c r="R1436" s="1" t="s">
        <v>52</v>
      </c>
      <c r="S1436" s="1" t="s">
        <v>52</v>
      </c>
      <c r="T1436" s="1" t="s">
        <v>52</v>
      </c>
      <c r="U1436" s="1" t="s">
        <v>52</v>
      </c>
      <c r="V1436" s="1" t="s">
        <v>52</v>
      </c>
      <c r="W1436" s="1" t="s">
        <v>52</v>
      </c>
      <c r="X1436" s="1" t="s">
        <v>52</v>
      </c>
      <c r="Y1436" s="1" t="s">
        <v>52</v>
      </c>
      <c r="Z1436" s="1" t="s">
        <v>52</v>
      </c>
      <c r="AA1436" s="1" t="s">
        <v>52</v>
      </c>
      <c r="AB1436" s="1" t="s">
        <v>52</v>
      </c>
      <c r="AC1436" s="1" t="s">
        <v>52</v>
      </c>
      <c r="AD1436" s="1">
        <v>17</v>
      </c>
      <c r="AE1436" s="1">
        <v>1</v>
      </c>
      <c r="AF1436" s="1">
        <v>2</v>
      </c>
      <c r="AG1436" s="1">
        <v>3</v>
      </c>
      <c r="AH1436" s="1">
        <v>0.66600000000000004</v>
      </c>
      <c r="AI1436" s="1">
        <v>20.059999999999999</v>
      </c>
      <c r="AJ1436" s="1">
        <v>1</v>
      </c>
      <c r="AK1436" s="1">
        <v>13</v>
      </c>
      <c r="AL1436" s="1">
        <v>9</v>
      </c>
      <c r="AM1436" s="1">
        <v>7</v>
      </c>
      <c r="AN1436" s="1">
        <v>0</v>
      </c>
      <c r="AO1436" s="1">
        <v>0</v>
      </c>
      <c r="AP1436" s="1">
        <v>314</v>
      </c>
      <c r="AQ1436" s="1">
        <v>5</v>
      </c>
      <c r="AR1436" s="1">
        <v>30</v>
      </c>
      <c r="AS1436" s="1">
        <v>17</v>
      </c>
      <c r="AT1436" s="1">
        <v>179</v>
      </c>
      <c r="AU1436" s="1">
        <v>314</v>
      </c>
      <c r="AV1436" s="1">
        <v>143</v>
      </c>
      <c r="AW1436" s="1">
        <v>11</v>
      </c>
      <c r="AX1436" s="1">
        <v>5</v>
      </c>
      <c r="AY1436" t="str">
        <f t="shared" si="242"/>
        <v>2021_02_BUF</v>
      </c>
      <c r="AZ1436" t="str">
        <f t="shared" si="243"/>
        <v>D.Knox</v>
      </c>
      <c r="BA1436" t="str">
        <f t="shared" si="244"/>
        <v/>
      </c>
      <c r="BB1436" t="str">
        <f t="shared" si="245"/>
        <v>2021_02_BUF</v>
      </c>
      <c r="BC1436" t="str">
        <f t="shared" si="246"/>
        <v/>
      </c>
      <c r="BD1436">
        <f>COUNTIFS($BB$1:BB1436,BB1436,$BC$1:BC1436,"ru")</f>
        <v>4</v>
      </c>
      <c r="BE1436" t="str">
        <f t="shared" si="247"/>
        <v>re</v>
      </c>
      <c r="BF1436">
        <f>COUNTIFS($BB$1:BB1436,BB1436,$BE$1:BE1436,"re")</f>
        <v>6</v>
      </c>
      <c r="BG1436" t="str">
        <f t="shared" si="248"/>
        <v>42021_02_BUF</v>
      </c>
      <c r="BH1436" t="str">
        <f t="shared" si="249"/>
        <v>re62021_02_BUF</v>
      </c>
      <c r="BI1436" t="str">
        <f t="shared" si="250"/>
        <v>2021_02_BUFD.Knox</v>
      </c>
      <c r="BJ1436" t="str">
        <f t="shared" si="251"/>
        <v>2021_BUF_D.Knox</v>
      </c>
      <c r="BK1436" t="str">
        <f>IF(ISERROR(MATCH(LEFT(C1436,5)&amp;B1436&amp;"_"&amp;A1436,$BK$1:BK1435,0)),LEFT(C1436,5)&amp;B1436&amp;"_"&amp;A1436,"")</f>
        <v/>
      </c>
      <c r="BL1436">
        <f>COUNTIFS($B$1:B1436,B1436)-COUNTIFS($B$1:B1436,B1436,$BK$1:BK1436,"")</f>
        <v>12</v>
      </c>
      <c r="BM1436" t="str">
        <f t="shared" si="252"/>
        <v/>
      </c>
    </row>
    <row r="1437" spans="1:65" x14ac:dyDescent="0.25">
      <c r="A1437" s="1" t="s">
        <v>302</v>
      </c>
      <c r="B1437" s="1" t="s">
        <v>94</v>
      </c>
      <c r="C1437" s="1" t="s">
        <v>1673</v>
      </c>
      <c r="D1437" s="1">
        <v>4.2000000000000003E-2</v>
      </c>
      <c r="E1437" s="1">
        <v>2.93</v>
      </c>
      <c r="F1437" s="1" t="s">
        <v>1917</v>
      </c>
      <c r="G1437" s="1" t="s">
        <v>52</v>
      </c>
      <c r="H1437" s="1" t="s">
        <v>52</v>
      </c>
      <c r="I1437" s="1" t="s">
        <v>52</v>
      </c>
      <c r="J1437" s="1" t="s">
        <v>52</v>
      </c>
      <c r="K1437" s="1" t="s">
        <v>52</v>
      </c>
      <c r="L1437" s="1" t="s">
        <v>52</v>
      </c>
      <c r="M1437" s="1" t="s">
        <v>52</v>
      </c>
      <c r="N1437" s="1" t="s">
        <v>52</v>
      </c>
      <c r="O1437" s="1" t="s">
        <v>52</v>
      </c>
      <c r="P1437" s="1" t="s">
        <v>52</v>
      </c>
      <c r="Q1437" s="1" t="s">
        <v>52</v>
      </c>
      <c r="R1437" s="1" t="s">
        <v>52</v>
      </c>
      <c r="S1437" s="1" t="s">
        <v>52</v>
      </c>
      <c r="T1437" s="1" t="s">
        <v>52</v>
      </c>
      <c r="U1437" s="1" t="s">
        <v>52</v>
      </c>
      <c r="V1437" s="1" t="s">
        <v>52</v>
      </c>
      <c r="W1437" s="1" t="s">
        <v>52</v>
      </c>
      <c r="X1437" s="1" t="s">
        <v>52</v>
      </c>
      <c r="Y1437" s="1" t="s">
        <v>52</v>
      </c>
      <c r="Z1437" s="1" t="s">
        <v>52</v>
      </c>
      <c r="AA1437" s="1" t="s">
        <v>52</v>
      </c>
      <c r="AB1437" s="1" t="s">
        <v>52</v>
      </c>
      <c r="AC1437" s="1" t="s">
        <v>52</v>
      </c>
      <c r="AD1437" s="1">
        <v>17</v>
      </c>
      <c r="AE1437" s="1">
        <v>0</v>
      </c>
      <c r="AF1437" s="1">
        <v>2</v>
      </c>
      <c r="AG1437" s="1">
        <v>2</v>
      </c>
      <c r="AH1437" s="1">
        <v>1</v>
      </c>
      <c r="AI1437" s="1">
        <v>15.67</v>
      </c>
      <c r="AJ1437" s="1">
        <v>1</v>
      </c>
      <c r="AK1437" s="1">
        <v>0</v>
      </c>
      <c r="AL1437" s="1">
        <v>17</v>
      </c>
      <c r="AM1437" s="1">
        <v>11</v>
      </c>
      <c r="AN1437" s="1">
        <v>0</v>
      </c>
      <c r="AO1437" s="1">
        <v>0</v>
      </c>
      <c r="AP1437" s="1">
        <v>329</v>
      </c>
      <c r="AQ1437" s="1">
        <v>1</v>
      </c>
      <c r="AR1437" s="1">
        <v>38</v>
      </c>
      <c r="AS1437" s="1">
        <v>15</v>
      </c>
      <c r="AT1437" s="1">
        <v>155</v>
      </c>
      <c r="AU1437" s="1">
        <v>346</v>
      </c>
      <c r="AV1437" s="1">
        <v>184</v>
      </c>
      <c r="AW1437" s="1">
        <v>8</v>
      </c>
      <c r="AX1437" s="1">
        <v>4</v>
      </c>
      <c r="AY1437" t="str">
        <f t="shared" si="242"/>
        <v>2021_04_CLE</v>
      </c>
      <c r="AZ1437" t="str">
        <f t="shared" si="243"/>
        <v>D.Njoku</v>
      </c>
      <c r="BA1437" t="str">
        <f t="shared" si="244"/>
        <v/>
      </c>
      <c r="BB1437" t="str">
        <f t="shared" si="245"/>
        <v>2021_04_CLE</v>
      </c>
      <c r="BC1437" t="str">
        <f t="shared" si="246"/>
        <v/>
      </c>
      <c r="BD1437">
        <f>COUNTIFS($BB$1:BB1437,BB1437,$BC$1:BC1437,"ru")</f>
        <v>4</v>
      </c>
      <c r="BE1437" t="str">
        <f t="shared" si="247"/>
        <v>re</v>
      </c>
      <c r="BF1437">
        <f>COUNTIFS($BB$1:BB1437,BB1437,$BE$1:BE1437,"re")</f>
        <v>5</v>
      </c>
      <c r="BG1437" t="str">
        <f t="shared" si="248"/>
        <v>42021_04_CLE</v>
      </c>
      <c r="BH1437" t="str">
        <f t="shared" si="249"/>
        <v>re52021_04_CLE</v>
      </c>
      <c r="BI1437" t="str">
        <f t="shared" si="250"/>
        <v>2021_04_CLED.Njoku</v>
      </c>
      <c r="BJ1437" t="str">
        <f t="shared" si="251"/>
        <v>2021_CLE_D.Njoku</v>
      </c>
      <c r="BK1437" t="str">
        <f>IF(ISERROR(MATCH(LEFT(C1437,5)&amp;B1437&amp;"_"&amp;A1437,$BK$1:BK1436,0)),LEFT(C1437,5)&amp;B1437&amp;"_"&amp;A1437,"")</f>
        <v/>
      </c>
      <c r="BL1437">
        <f>COUNTIFS($B$1:B1437,B1437)-COUNTIFS($B$1:B1437,B1437,$BK$1:BK1437,"")</f>
        <v>16</v>
      </c>
      <c r="BM1437" t="str">
        <f t="shared" si="252"/>
        <v/>
      </c>
    </row>
    <row r="1438" spans="1:65" x14ac:dyDescent="0.25">
      <c r="A1438" s="1" t="s">
        <v>749</v>
      </c>
      <c r="B1438" s="1" t="s">
        <v>85</v>
      </c>
      <c r="C1438" s="1" t="s">
        <v>1669</v>
      </c>
      <c r="D1438" s="1">
        <v>8.0000000000000002E-3</v>
      </c>
      <c r="E1438" s="1">
        <v>1.19</v>
      </c>
      <c r="F1438" s="1" t="s">
        <v>1918</v>
      </c>
      <c r="G1438" s="1" t="s">
        <v>52</v>
      </c>
      <c r="H1438" s="1" t="s">
        <v>52</v>
      </c>
      <c r="I1438" s="1" t="s">
        <v>52</v>
      </c>
      <c r="J1438" s="1" t="s">
        <v>52</v>
      </c>
      <c r="K1438" s="1" t="s">
        <v>52</v>
      </c>
      <c r="L1438" s="1" t="s">
        <v>52</v>
      </c>
      <c r="M1438" s="1" t="s">
        <v>52</v>
      </c>
      <c r="N1438" s="1" t="s">
        <v>52</v>
      </c>
      <c r="O1438" s="1" t="s">
        <v>52</v>
      </c>
      <c r="P1438" s="1" t="s">
        <v>52</v>
      </c>
      <c r="Q1438" s="1" t="s">
        <v>52</v>
      </c>
      <c r="R1438" s="1" t="s">
        <v>52</v>
      </c>
      <c r="S1438" s="1" t="s">
        <v>52</v>
      </c>
      <c r="T1438" s="1" t="s">
        <v>52</v>
      </c>
      <c r="U1438" s="1" t="s">
        <v>52</v>
      </c>
      <c r="V1438" s="1" t="s">
        <v>52</v>
      </c>
      <c r="W1438" s="1" t="s">
        <v>52</v>
      </c>
      <c r="X1438" s="1" t="s">
        <v>52</v>
      </c>
      <c r="Y1438" s="1" t="s">
        <v>52</v>
      </c>
      <c r="Z1438" s="1" t="s">
        <v>52</v>
      </c>
      <c r="AA1438" s="1" t="s">
        <v>52</v>
      </c>
      <c r="AB1438" s="1" t="s">
        <v>52</v>
      </c>
      <c r="AC1438" s="1" t="s">
        <v>52</v>
      </c>
      <c r="AD1438" s="1">
        <v>17</v>
      </c>
      <c r="AE1438" s="1">
        <v>1</v>
      </c>
      <c r="AF1438" s="1">
        <v>2</v>
      </c>
      <c r="AG1438" s="1">
        <v>3</v>
      </c>
      <c r="AH1438" s="1">
        <v>0.66600000000000004</v>
      </c>
      <c r="AI1438" s="1">
        <v>5.54</v>
      </c>
      <c r="AJ1438" s="1">
        <v>2</v>
      </c>
      <c r="AK1438" s="1">
        <v>8</v>
      </c>
      <c r="AL1438" s="1">
        <v>13</v>
      </c>
      <c r="AM1438" s="1">
        <v>8</v>
      </c>
      <c r="AN1438" s="1">
        <v>0</v>
      </c>
      <c r="AO1438" s="1">
        <v>0</v>
      </c>
      <c r="AP1438" s="1">
        <v>380</v>
      </c>
      <c r="AQ1438" s="1">
        <v>4</v>
      </c>
      <c r="AR1438" s="1">
        <v>34</v>
      </c>
      <c r="AS1438" s="1">
        <v>25</v>
      </c>
      <c r="AT1438" s="1">
        <v>222</v>
      </c>
      <c r="AU1438" s="1">
        <v>311</v>
      </c>
      <c r="AV1438" s="1">
        <v>168</v>
      </c>
      <c r="AW1438" s="1">
        <v>7</v>
      </c>
      <c r="AX1438" s="1">
        <v>2</v>
      </c>
      <c r="AY1438" t="str">
        <f t="shared" si="242"/>
        <v>2021_04_LAC</v>
      </c>
      <c r="AZ1438" t="str">
        <f t="shared" si="243"/>
        <v>D.Parham</v>
      </c>
      <c r="BA1438" t="str">
        <f t="shared" si="244"/>
        <v/>
      </c>
      <c r="BB1438" t="str">
        <f t="shared" si="245"/>
        <v>2021_04_LAC</v>
      </c>
      <c r="BC1438" t="str">
        <f t="shared" si="246"/>
        <v/>
      </c>
      <c r="BD1438">
        <f>COUNTIFS($BB$1:BB1438,BB1438,$BC$1:BC1438,"ru")</f>
        <v>4</v>
      </c>
      <c r="BE1438" t="str">
        <f t="shared" si="247"/>
        <v>re</v>
      </c>
      <c r="BF1438">
        <f>COUNTIFS($BB$1:BB1438,BB1438,$BE$1:BE1438,"re")</f>
        <v>7</v>
      </c>
      <c r="BG1438" t="str">
        <f t="shared" si="248"/>
        <v>42021_04_LAC</v>
      </c>
      <c r="BH1438" t="str">
        <f t="shared" si="249"/>
        <v>re72021_04_LAC</v>
      </c>
      <c r="BI1438" t="str">
        <f t="shared" si="250"/>
        <v>2021_04_LACD.Parham</v>
      </c>
      <c r="BJ1438" t="str">
        <f t="shared" si="251"/>
        <v>2021_LAC_D.Parham</v>
      </c>
      <c r="BK1438" t="str">
        <f>IF(ISERROR(MATCH(LEFT(C1438,5)&amp;B1438&amp;"_"&amp;A1438,$BK$1:BK1437,0)),LEFT(C1438,5)&amp;B1438&amp;"_"&amp;A1438,"")</f>
        <v/>
      </c>
      <c r="BL1438">
        <f>COUNTIFS($B$1:B1438,B1438)-COUNTIFS($B$1:B1438,B1438,$BK$1:BK1438,"")</f>
        <v>15</v>
      </c>
      <c r="BM1438" t="str">
        <f t="shared" si="252"/>
        <v/>
      </c>
    </row>
    <row r="1439" spans="1:65" x14ac:dyDescent="0.25">
      <c r="A1439" s="1" t="s">
        <v>281</v>
      </c>
      <c r="B1439" s="1" t="s">
        <v>54</v>
      </c>
      <c r="C1439" s="1" t="s">
        <v>1254</v>
      </c>
      <c r="D1439" s="1">
        <v>-1.4E-2</v>
      </c>
      <c r="E1439" s="1">
        <v>0.51</v>
      </c>
      <c r="F1439" s="1" t="s">
        <v>1512</v>
      </c>
      <c r="G1439" s="1" t="s">
        <v>52</v>
      </c>
      <c r="H1439" s="1" t="s">
        <v>52</v>
      </c>
      <c r="I1439" s="1" t="s">
        <v>52</v>
      </c>
      <c r="J1439" s="1" t="s">
        <v>52</v>
      </c>
      <c r="K1439" s="1" t="s">
        <v>52</v>
      </c>
      <c r="L1439" s="1" t="s">
        <v>52</v>
      </c>
      <c r="M1439" s="1" t="s">
        <v>52</v>
      </c>
      <c r="N1439" s="1" t="s">
        <v>52</v>
      </c>
      <c r="O1439" s="1" t="s">
        <v>52</v>
      </c>
      <c r="P1439" s="1" t="s">
        <v>52</v>
      </c>
      <c r="Q1439" s="1" t="s">
        <v>52</v>
      </c>
      <c r="R1439" s="1" t="s">
        <v>52</v>
      </c>
      <c r="S1439" s="1" t="s">
        <v>52</v>
      </c>
      <c r="T1439" s="1" t="s">
        <v>52</v>
      </c>
      <c r="U1439" s="1" t="s">
        <v>52</v>
      </c>
      <c r="V1439" s="1" t="s">
        <v>52</v>
      </c>
      <c r="W1439" s="1" t="s">
        <v>52</v>
      </c>
      <c r="X1439" s="1" t="s">
        <v>52</v>
      </c>
      <c r="Y1439" s="1" t="s">
        <v>52</v>
      </c>
      <c r="Z1439" s="1" t="s">
        <v>52</v>
      </c>
      <c r="AA1439" s="1" t="s">
        <v>52</v>
      </c>
      <c r="AB1439" s="1" t="s">
        <v>52</v>
      </c>
      <c r="AC1439" s="1" t="s">
        <v>52</v>
      </c>
      <c r="AD1439" s="1">
        <v>17</v>
      </c>
      <c r="AE1439" s="1">
        <v>0</v>
      </c>
      <c r="AF1439" s="1">
        <v>2</v>
      </c>
      <c r="AG1439" s="1">
        <v>2</v>
      </c>
      <c r="AH1439" s="1">
        <v>1</v>
      </c>
      <c r="AI1439" s="1">
        <v>25.07</v>
      </c>
      <c r="AJ1439" s="1">
        <v>1</v>
      </c>
      <c r="AK1439" s="1">
        <v>10</v>
      </c>
      <c r="AL1439" s="1">
        <v>7</v>
      </c>
      <c r="AM1439" s="1">
        <v>10</v>
      </c>
      <c r="AN1439" s="1">
        <v>0</v>
      </c>
      <c r="AO1439" s="1">
        <v>0</v>
      </c>
      <c r="AP1439" s="1">
        <v>437</v>
      </c>
      <c r="AQ1439" s="1">
        <v>3</v>
      </c>
      <c r="AR1439" s="1">
        <v>30</v>
      </c>
      <c r="AS1439" s="1">
        <v>27</v>
      </c>
      <c r="AT1439" s="1">
        <v>260</v>
      </c>
      <c r="AU1439" s="1">
        <v>383</v>
      </c>
      <c r="AV1439" s="1">
        <v>186</v>
      </c>
      <c r="AW1439" s="1">
        <v>4</v>
      </c>
      <c r="AX1439" s="1">
        <v>2</v>
      </c>
      <c r="AY1439" t="str">
        <f t="shared" si="242"/>
        <v>2021_03_KC</v>
      </c>
      <c r="AZ1439" t="str">
        <f t="shared" si="243"/>
        <v>D.Robinson</v>
      </c>
      <c r="BA1439" t="str">
        <f t="shared" si="244"/>
        <v/>
      </c>
      <c r="BB1439" t="str">
        <f t="shared" si="245"/>
        <v>2021_03_KC</v>
      </c>
      <c r="BC1439" t="str">
        <f t="shared" si="246"/>
        <v/>
      </c>
      <c r="BD1439">
        <f>COUNTIFS($BB$1:BB1439,BB1439,$BC$1:BC1439,"ru")</f>
        <v>4</v>
      </c>
      <c r="BE1439" t="str">
        <f t="shared" si="247"/>
        <v>re</v>
      </c>
      <c r="BF1439">
        <f>COUNTIFS($BB$1:BB1439,BB1439,$BE$1:BE1439,"re")</f>
        <v>6</v>
      </c>
      <c r="BG1439" t="str">
        <f t="shared" si="248"/>
        <v>42021_03_KC</v>
      </c>
      <c r="BH1439" t="str">
        <f t="shared" si="249"/>
        <v>re62021_03_KC</v>
      </c>
      <c r="BI1439" t="str">
        <f t="shared" si="250"/>
        <v>2021_03_KCD.Robinson</v>
      </c>
      <c r="BJ1439" t="str">
        <f t="shared" si="251"/>
        <v>2021_KC_D.Robinson</v>
      </c>
      <c r="BK1439" t="str">
        <f>IF(ISERROR(MATCH(LEFT(C1439,5)&amp;B1439&amp;"_"&amp;A1439,$BK$1:BK1438,0)),LEFT(C1439,5)&amp;B1439&amp;"_"&amp;A1439,"")</f>
        <v/>
      </c>
      <c r="BL1439">
        <f>COUNTIFS($B$1:B1439,B1439)-COUNTIFS($B$1:B1439,B1439,$BK$1:BK1439,"")</f>
        <v>12</v>
      </c>
      <c r="BM1439" t="str">
        <f t="shared" si="252"/>
        <v/>
      </c>
    </row>
    <row r="1440" spans="1:65" x14ac:dyDescent="0.25">
      <c r="A1440" s="1" t="s">
        <v>406</v>
      </c>
      <c r="B1440" s="1" t="s">
        <v>64</v>
      </c>
      <c r="C1440" s="1" t="s">
        <v>1673</v>
      </c>
      <c r="D1440" s="1">
        <v>0.126</v>
      </c>
      <c r="E1440" s="1">
        <v>0.04</v>
      </c>
      <c r="F1440" s="1" t="s">
        <v>1919</v>
      </c>
      <c r="G1440" s="1" t="s">
        <v>52</v>
      </c>
      <c r="H1440" s="1" t="s">
        <v>52</v>
      </c>
      <c r="I1440" s="1" t="s">
        <v>52</v>
      </c>
      <c r="J1440" s="1" t="s">
        <v>52</v>
      </c>
      <c r="K1440" s="1" t="s">
        <v>52</v>
      </c>
      <c r="L1440" s="1" t="s">
        <v>52</v>
      </c>
      <c r="M1440" s="1" t="s">
        <v>52</v>
      </c>
      <c r="N1440" s="1" t="s">
        <v>52</v>
      </c>
      <c r="O1440" s="1" t="s">
        <v>52</v>
      </c>
      <c r="P1440" s="1" t="s">
        <v>52</v>
      </c>
      <c r="Q1440" s="1" t="s">
        <v>52</v>
      </c>
      <c r="R1440" s="1" t="s">
        <v>52</v>
      </c>
      <c r="S1440" s="1" t="s">
        <v>52</v>
      </c>
      <c r="T1440" s="1" t="s">
        <v>52</v>
      </c>
      <c r="U1440" s="1" t="s">
        <v>52</v>
      </c>
      <c r="V1440" s="1" t="s">
        <v>52</v>
      </c>
      <c r="W1440" s="1" t="s">
        <v>52</v>
      </c>
      <c r="X1440" s="1" t="s">
        <v>52</v>
      </c>
      <c r="Y1440" s="1" t="s">
        <v>52</v>
      </c>
      <c r="Z1440" s="1" t="s">
        <v>52</v>
      </c>
      <c r="AA1440" s="1" t="s">
        <v>52</v>
      </c>
      <c r="AB1440" s="1" t="s">
        <v>52</v>
      </c>
      <c r="AC1440" s="1" t="s">
        <v>52</v>
      </c>
      <c r="AD1440" s="1">
        <v>17</v>
      </c>
      <c r="AE1440" s="1">
        <v>0</v>
      </c>
      <c r="AF1440" s="1">
        <v>1</v>
      </c>
      <c r="AG1440" s="1">
        <v>1</v>
      </c>
      <c r="AH1440" s="1">
        <v>1</v>
      </c>
      <c r="AI1440" s="1">
        <v>32.86</v>
      </c>
      <c r="AJ1440" s="1">
        <v>1</v>
      </c>
      <c r="AK1440" s="1">
        <v>16</v>
      </c>
      <c r="AL1440" s="1">
        <v>1</v>
      </c>
      <c r="AM1440" s="1">
        <v>2</v>
      </c>
      <c r="AN1440" s="1">
        <v>0</v>
      </c>
      <c r="AO1440" s="1">
        <v>0</v>
      </c>
      <c r="AP1440" s="1">
        <v>255</v>
      </c>
      <c r="AQ1440" s="1">
        <v>1</v>
      </c>
      <c r="AR1440" s="1">
        <v>23</v>
      </c>
      <c r="AS1440" s="1">
        <v>20</v>
      </c>
      <c r="AT1440" s="1">
        <v>203</v>
      </c>
      <c r="AU1440" s="1">
        <v>320</v>
      </c>
      <c r="AV1440" s="1">
        <v>65</v>
      </c>
      <c r="AW1440" s="1">
        <v>5</v>
      </c>
      <c r="AX1440" s="1">
        <v>3</v>
      </c>
      <c r="AY1440" t="str">
        <f t="shared" si="242"/>
        <v>2021_04_MIN</v>
      </c>
      <c r="AZ1440" t="str">
        <f t="shared" si="243"/>
        <v>D.Westbrook</v>
      </c>
      <c r="BA1440" t="str">
        <f t="shared" si="244"/>
        <v/>
      </c>
      <c r="BB1440" t="str">
        <f t="shared" si="245"/>
        <v>2021_04_MIN</v>
      </c>
      <c r="BC1440" t="str">
        <f t="shared" si="246"/>
        <v/>
      </c>
      <c r="BD1440">
        <f>COUNTIFS($BB$1:BB1440,BB1440,$BC$1:BC1440,"ru")</f>
        <v>4</v>
      </c>
      <c r="BE1440" t="str">
        <f t="shared" si="247"/>
        <v>re</v>
      </c>
      <c r="BF1440">
        <f>COUNTIFS($BB$1:BB1440,BB1440,$BE$1:BE1440,"re")</f>
        <v>6</v>
      </c>
      <c r="BG1440" t="str">
        <f t="shared" si="248"/>
        <v>42021_04_MIN</v>
      </c>
      <c r="BH1440" t="str">
        <f t="shared" si="249"/>
        <v>re62021_04_MIN</v>
      </c>
      <c r="BI1440" t="str">
        <f t="shared" si="250"/>
        <v>2021_04_MIND.Westbrook</v>
      </c>
      <c r="BJ1440" t="str">
        <f t="shared" si="251"/>
        <v>2021_MIN_D.Westbrook</v>
      </c>
      <c r="BK1440" t="str">
        <f>IF(ISERROR(MATCH(LEFT(C1440,5)&amp;B1440&amp;"_"&amp;A1440,$BK$1:BK1439,0)),LEFT(C1440,5)&amp;B1440&amp;"_"&amp;A1440,"")</f>
        <v/>
      </c>
      <c r="BL1440">
        <f>COUNTIFS($B$1:B1440,B1440)-COUNTIFS($B$1:B1440,B1440,$BK$1:BK1440,"")</f>
        <v>10</v>
      </c>
      <c r="BM1440" t="str">
        <f t="shared" si="252"/>
        <v/>
      </c>
    </row>
    <row r="1441" spans="1:65" x14ac:dyDescent="0.25">
      <c r="A1441" s="1" t="s">
        <v>204</v>
      </c>
      <c r="B1441" s="1" t="s">
        <v>95</v>
      </c>
      <c r="C1441" s="1" t="s">
        <v>863</v>
      </c>
      <c r="D1441" s="1">
        <v>8.9999999999999993E-3</v>
      </c>
      <c r="E1441" s="1">
        <v>3.42</v>
      </c>
      <c r="F1441" s="1" t="s">
        <v>1108</v>
      </c>
      <c r="G1441" s="1" t="s">
        <v>52</v>
      </c>
      <c r="H1441" s="1" t="s">
        <v>52</v>
      </c>
      <c r="I1441" s="1" t="s">
        <v>52</v>
      </c>
      <c r="J1441" s="1" t="s">
        <v>52</v>
      </c>
      <c r="K1441" s="1" t="s">
        <v>52</v>
      </c>
      <c r="L1441" s="1" t="s">
        <v>52</v>
      </c>
      <c r="M1441" s="1" t="s">
        <v>52</v>
      </c>
      <c r="N1441" s="1" t="s">
        <v>52</v>
      </c>
      <c r="O1441" s="1" t="s">
        <v>52</v>
      </c>
      <c r="P1441" s="1" t="s">
        <v>52</v>
      </c>
      <c r="Q1441" s="1" t="s">
        <v>52</v>
      </c>
      <c r="R1441" s="1" t="s">
        <v>52</v>
      </c>
      <c r="S1441" s="1" t="s">
        <v>52</v>
      </c>
      <c r="T1441" s="1" t="s">
        <v>52</v>
      </c>
      <c r="U1441" s="1" t="s">
        <v>52</v>
      </c>
      <c r="V1441" s="1" t="s">
        <v>52</v>
      </c>
      <c r="W1441" s="1" t="s">
        <v>52</v>
      </c>
      <c r="X1441" s="1" t="s">
        <v>52</v>
      </c>
      <c r="Y1441" s="1" t="s">
        <v>52</v>
      </c>
      <c r="Z1441" s="1" t="s">
        <v>52</v>
      </c>
      <c r="AA1441" s="1" t="s">
        <v>52</v>
      </c>
      <c r="AB1441" s="1" t="s">
        <v>52</v>
      </c>
      <c r="AC1441" s="1" t="s">
        <v>52</v>
      </c>
      <c r="AD1441" s="1">
        <v>17</v>
      </c>
      <c r="AE1441" s="1">
        <v>0</v>
      </c>
      <c r="AF1441" s="1">
        <v>4</v>
      </c>
      <c r="AG1441" s="1">
        <v>4</v>
      </c>
      <c r="AH1441" s="1">
        <v>1</v>
      </c>
      <c r="AI1441" s="1">
        <v>14.1</v>
      </c>
      <c r="AJ1441" s="1">
        <v>1</v>
      </c>
      <c r="AK1441" s="1">
        <v>-6</v>
      </c>
      <c r="AL1441" s="1">
        <v>23</v>
      </c>
      <c r="AM1441" s="1">
        <v>27</v>
      </c>
      <c r="AN1441" s="1">
        <v>1</v>
      </c>
      <c r="AO1441" s="1">
        <v>0</v>
      </c>
      <c r="AP1441" s="1">
        <v>306</v>
      </c>
      <c r="AQ1441" s="1">
        <v>2</v>
      </c>
      <c r="AR1441" s="1">
        <v>38</v>
      </c>
      <c r="AS1441" s="1">
        <v>22</v>
      </c>
      <c r="AT1441" s="1">
        <v>189</v>
      </c>
      <c r="AU1441" s="1">
        <v>119</v>
      </c>
      <c r="AV1441" s="1">
        <v>117</v>
      </c>
      <c r="AW1441" s="1">
        <v>3</v>
      </c>
      <c r="AX1441" s="1">
        <v>3</v>
      </c>
      <c r="AY1441" t="str">
        <f t="shared" si="242"/>
        <v>2021_02_SF</v>
      </c>
      <c r="AZ1441" t="str">
        <f t="shared" si="243"/>
        <v>G.Kittle</v>
      </c>
      <c r="BA1441" t="str">
        <f t="shared" si="244"/>
        <v/>
      </c>
      <c r="BB1441" t="str">
        <f t="shared" si="245"/>
        <v>2021_02_SF</v>
      </c>
      <c r="BC1441" t="str">
        <f t="shared" si="246"/>
        <v/>
      </c>
      <c r="BD1441">
        <f>COUNTIFS($BB$1:BB1441,BB1441,$BC$1:BC1441,"ru")</f>
        <v>7</v>
      </c>
      <c r="BE1441" t="str">
        <f t="shared" si="247"/>
        <v>re</v>
      </c>
      <c r="BF1441">
        <f>COUNTIFS($BB$1:BB1441,BB1441,$BE$1:BE1441,"re")</f>
        <v>5</v>
      </c>
      <c r="BG1441" t="str">
        <f t="shared" si="248"/>
        <v>72021_02_SF</v>
      </c>
      <c r="BH1441" t="str">
        <f t="shared" si="249"/>
        <v>re52021_02_SF</v>
      </c>
      <c r="BI1441" t="str">
        <f t="shared" si="250"/>
        <v>2021_02_SFG.Kittle</v>
      </c>
      <c r="BJ1441" t="str">
        <f t="shared" si="251"/>
        <v>2021_SF_G.Kittle</v>
      </c>
      <c r="BK1441" t="str">
        <f>IF(ISERROR(MATCH(LEFT(C1441,5)&amp;B1441&amp;"_"&amp;A1441,$BK$1:BK1440,0)),LEFT(C1441,5)&amp;B1441&amp;"_"&amp;A1441,"")</f>
        <v/>
      </c>
      <c r="BL1441">
        <f>COUNTIFS($B$1:B1441,B1441)-COUNTIFS($B$1:B1441,B1441,$BK$1:BK1441,"")</f>
        <v>16</v>
      </c>
      <c r="BM1441" t="str">
        <f t="shared" si="252"/>
        <v/>
      </c>
    </row>
    <row r="1442" spans="1:65" x14ac:dyDescent="0.25">
      <c r="A1442" s="1" t="s">
        <v>296</v>
      </c>
      <c r="B1442" s="1" t="s">
        <v>94</v>
      </c>
      <c r="C1442" s="1" t="s">
        <v>418</v>
      </c>
      <c r="D1442" s="1">
        <v>2.7E-2</v>
      </c>
      <c r="E1442" s="1">
        <v>1.44</v>
      </c>
      <c r="F1442" s="1" t="s">
        <v>699</v>
      </c>
      <c r="G1442" s="1" t="s">
        <v>52</v>
      </c>
      <c r="H1442" s="1" t="s">
        <v>52</v>
      </c>
      <c r="I1442" s="1" t="s">
        <v>52</v>
      </c>
      <c r="J1442" s="1" t="s">
        <v>52</v>
      </c>
      <c r="K1442" s="1" t="s">
        <v>52</v>
      </c>
      <c r="L1442" s="1" t="s">
        <v>52</v>
      </c>
      <c r="M1442" s="1" t="s">
        <v>52</v>
      </c>
      <c r="N1442" s="1" t="s">
        <v>52</v>
      </c>
      <c r="O1442" s="1" t="s">
        <v>52</v>
      </c>
      <c r="P1442" s="1" t="s">
        <v>52</v>
      </c>
      <c r="Q1442" s="1" t="s">
        <v>52</v>
      </c>
      <c r="R1442" s="1" t="s">
        <v>52</v>
      </c>
      <c r="S1442" s="1" t="s">
        <v>52</v>
      </c>
      <c r="T1442" s="1" t="s">
        <v>52</v>
      </c>
      <c r="U1442" s="1" t="s">
        <v>52</v>
      </c>
      <c r="V1442" s="1" t="s">
        <v>52</v>
      </c>
      <c r="W1442" s="1" t="s">
        <v>52</v>
      </c>
      <c r="X1442" s="1" t="s">
        <v>52</v>
      </c>
      <c r="Y1442" s="1" t="s">
        <v>52</v>
      </c>
      <c r="Z1442" s="1" t="s">
        <v>52</v>
      </c>
      <c r="AA1442" s="1" t="s">
        <v>52</v>
      </c>
      <c r="AB1442" s="1" t="s">
        <v>52</v>
      </c>
      <c r="AC1442" s="1" t="s">
        <v>52</v>
      </c>
      <c r="AD1442" s="1">
        <v>17</v>
      </c>
      <c r="AE1442" s="1">
        <v>0</v>
      </c>
      <c r="AF1442" s="1">
        <v>1</v>
      </c>
      <c r="AG1442" s="1">
        <v>2</v>
      </c>
      <c r="AH1442" s="1">
        <v>0.5</v>
      </c>
      <c r="AI1442" s="1">
        <v>-21.49</v>
      </c>
      <c r="AJ1442" s="1">
        <v>1</v>
      </c>
      <c r="AK1442" s="1">
        <v>12</v>
      </c>
      <c r="AL1442" s="1">
        <v>15</v>
      </c>
      <c r="AM1442" s="1">
        <v>5</v>
      </c>
      <c r="AN1442" s="1">
        <v>0</v>
      </c>
      <c r="AO1442" s="1">
        <v>0</v>
      </c>
      <c r="AP1442" s="1">
        <v>459</v>
      </c>
      <c r="AQ1442" s="1">
        <v>4</v>
      </c>
      <c r="AR1442" s="1">
        <v>27</v>
      </c>
      <c r="AS1442" s="1">
        <v>21</v>
      </c>
      <c r="AT1442" s="1">
        <v>321</v>
      </c>
      <c r="AU1442" s="1">
        <v>284</v>
      </c>
      <c r="AV1442" s="1">
        <v>153</v>
      </c>
      <c r="AW1442" s="1">
        <v>11</v>
      </c>
      <c r="AX1442" s="1">
        <v>8</v>
      </c>
      <c r="AY1442" t="str">
        <f t="shared" si="242"/>
        <v>2021_01_CLE</v>
      </c>
      <c r="AZ1442" t="str">
        <f t="shared" si="243"/>
        <v>H.Bryant</v>
      </c>
      <c r="BA1442" t="str">
        <f t="shared" si="244"/>
        <v/>
      </c>
      <c r="BB1442" t="str">
        <f t="shared" si="245"/>
        <v>2021_01_CLE</v>
      </c>
      <c r="BC1442" t="str">
        <f t="shared" si="246"/>
        <v/>
      </c>
      <c r="BD1442">
        <f>COUNTIFS($BB$1:BB1442,BB1442,$BC$1:BC1442,"ru")</f>
        <v>5</v>
      </c>
      <c r="BE1442" t="str">
        <f t="shared" si="247"/>
        <v>re</v>
      </c>
      <c r="BF1442">
        <f>COUNTIFS($BB$1:BB1442,BB1442,$BE$1:BE1442,"re")</f>
        <v>7</v>
      </c>
      <c r="BG1442" t="str">
        <f t="shared" si="248"/>
        <v>52021_01_CLE</v>
      </c>
      <c r="BH1442" t="str">
        <f t="shared" si="249"/>
        <v>re72021_01_CLE</v>
      </c>
      <c r="BI1442" t="str">
        <f t="shared" si="250"/>
        <v>2021_01_CLEH.Bryant</v>
      </c>
      <c r="BJ1442" t="str">
        <f t="shared" si="251"/>
        <v>2021_CLE_H.Bryant</v>
      </c>
      <c r="BK1442" t="str">
        <f>IF(ISERROR(MATCH(LEFT(C1442,5)&amp;B1442&amp;"_"&amp;A1442,$BK$1:BK1441,0)),LEFT(C1442,5)&amp;B1442&amp;"_"&amp;A1442,"")</f>
        <v/>
      </c>
      <c r="BL1442">
        <f>COUNTIFS($B$1:B1442,B1442)-COUNTIFS($B$1:B1442,B1442,$BK$1:BK1442,"")</f>
        <v>16</v>
      </c>
      <c r="BM1442" t="str">
        <f t="shared" si="252"/>
        <v/>
      </c>
    </row>
    <row r="1443" spans="1:65" x14ac:dyDescent="0.25">
      <c r="A1443" s="1" t="s">
        <v>324</v>
      </c>
      <c r="B1443" s="1" t="s">
        <v>83</v>
      </c>
      <c r="C1443" s="1" t="s">
        <v>433</v>
      </c>
      <c r="D1443" s="1">
        <v>8.9999999999999993E-3</v>
      </c>
      <c r="E1443" s="1">
        <v>2.27</v>
      </c>
      <c r="F1443" s="1" t="s">
        <v>700</v>
      </c>
      <c r="G1443" s="1" t="s">
        <v>52</v>
      </c>
      <c r="H1443" s="1" t="s">
        <v>52</v>
      </c>
      <c r="I1443" s="1" t="s">
        <v>52</v>
      </c>
      <c r="J1443" s="1" t="s">
        <v>52</v>
      </c>
      <c r="K1443" s="1" t="s">
        <v>52</v>
      </c>
      <c r="L1443" s="1" t="s">
        <v>52</v>
      </c>
      <c r="M1443" s="1" t="s">
        <v>52</v>
      </c>
      <c r="N1443" s="1" t="s">
        <v>52</v>
      </c>
      <c r="O1443" s="1" t="s">
        <v>52</v>
      </c>
      <c r="P1443" s="1" t="s">
        <v>52</v>
      </c>
      <c r="Q1443" s="1" t="s">
        <v>52</v>
      </c>
      <c r="R1443" s="1" t="s">
        <v>52</v>
      </c>
      <c r="S1443" s="1" t="s">
        <v>52</v>
      </c>
      <c r="T1443" s="1" t="s">
        <v>52</v>
      </c>
      <c r="U1443" s="1" t="s">
        <v>52</v>
      </c>
      <c r="V1443" s="1" t="s">
        <v>52</v>
      </c>
      <c r="W1443" s="1" t="s">
        <v>52</v>
      </c>
      <c r="X1443" s="1" t="s">
        <v>52</v>
      </c>
      <c r="Y1443" s="1" t="s">
        <v>52</v>
      </c>
      <c r="Z1443" s="1" t="s">
        <v>52</v>
      </c>
      <c r="AA1443" s="1" t="s">
        <v>52</v>
      </c>
      <c r="AB1443" s="1" t="s">
        <v>52</v>
      </c>
      <c r="AC1443" s="1" t="s">
        <v>52</v>
      </c>
      <c r="AD1443" s="1">
        <v>17</v>
      </c>
      <c r="AE1443" s="1">
        <v>0</v>
      </c>
      <c r="AF1443" s="1">
        <v>1</v>
      </c>
      <c r="AG1443" s="1">
        <v>2</v>
      </c>
      <c r="AH1443" s="1">
        <v>0.5</v>
      </c>
      <c r="AI1443" s="1">
        <v>-19.059999999999999</v>
      </c>
      <c r="AJ1443" s="1">
        <v>1</v>
      </c>
      <c r="AK1443" s="1">
        <v>15</v>
      </c>
      <c r="AL1443" s="1">
        <v>15</v>
      </c>
      <c r="AM1443" s="1">
        <v>4</v>
      </c>
      <c r="AN1443" s="1">
        <v>0</v>
      </c>
      <c r="AO1443" s="1">
        <v>0</v>
      </c>
      <c r="AP1443" s="1">
        <v>381</v>
      </c>
      <c r="AQ1443" s="1">
        <v>2</v>
      </c>
      <c r="AR1443" s="1">
        <v>27</v>
      </c>
      <c r="AS1443" s="1">
        <v>24</v>
      </c>
      <c r="AT1443" s="1">
        <v>279</v>
      </c>
      <c r="AU1443" s="1">
        <v>273</v>
      </c>
      <c r="AV1443" s="1">
        <v>111</v>
      </c>
      <c r="AW1443" s="1">
        <v>7</v>
      </c>
      <c r="AX1443" s="1">
        <v>4</v>
      </c>
      <c r="AY1443" t="str">
        <f t="shared" si="242"/>
        <v>2021_01_CAR</v>
      </c>
      <c r="AZ1443" t="str">
        <f t="shared" si="243"/>
        <v>I.Thomas</v>
      </c>
      <c r="BA1443" t="str">
        <f t="shared" si="244"/>
        <v/>
      </c>
      <c r="BB1443" t="str">
        <f t="shared" si="245"/>
        <v>2021_01_CAR</v>
      </c>
      <c r="BC1443" t="str">
        <f t="shared" si="246"/>
        <v/>
      </c>
      <c r="BD1443">
        <f>COUNTIFS($BB$1:BB1443,BB1443,$BC$1:BC1443,"ru")</f>
        <v>3</v>
      </c>
      <c r="BE1443" t="str">
        <f t="shared" si="247"/>
        <v>re</v>
      </c>
      <c r="BF1443">
        <f>COUNTIFS($BB$1:BB1443,BB1443,$BE$1:BE1443,"re")</f>
        <v>5</v>
      </c>
      <c r="BG1443" t="str">
        <f t="shared" si="248"/>
        <v>32021_01_CAR</v>
      </c>
      <c r="BH1443" t="str">
        <f t="shared" si="249"/>
        <v>re52021_01_CAR</v>
      </c>
      <c r="BI1443" t="str">
        <f t="shared" si="250"/>
        <v>2021_01_CARI.Thomas</v>
      </c>
      <c r="BJ1443" t="str">
        <f t="shared" si="251"/>
        <v>2021_CAR_I.Thomas</v>
      </c>
      <c r="BK1443" t="str">
        <f>IF(ISERROR(MATCH(LEFT(C1443,5)&amp;B1443&amp;"_"&amp;A1443,$BK$1:BK1442,0)),LEFT(C1443,5)&amp;B1443&amp;"_"&amp;A1443,"")</f>
        <v/>
      </c>
      <c r="BL1443">
        <f>COUNTIFS($B$1:B1443,B1443)-COUNTIFS($B$1:B1443,B1443,$BK$1:BK1443,"")</f>
        <v>14</v>
      </c>
      <c r="BM1443" t="str">
        <f t="shared" si="252"/>
        <v/>
      </c>
    </row>
    <row r="1444" spans="1:65" x14ac:dyDescent="0.25">
      <c r="A1444" s="1" t="s">
        <v>267</v>
      </c>
      <c r="B1444" s="1" t="s">
        <v>80</v>
      </c>
      <c r="C1444" s="1" t="s">
        <v>857</v>
      </c>
      <c r="D1444" s="1">
        <v>2.9000000000000001E-2</v>
      </c>
      <c r="E1444" s="1">
        <v>-0.52</v>
      </c>
      <c r="F1444" s="1" t="s">
        <v>1109</v>
      </c>
      <c r="G1444" s="1" t="s">
        <v>52</v>
      </c>
      <c r="H1444" s="1" t="s">
        <v>52</v>
      </c>
      <c r="I1444" s="1" t="s">
        <v>52</v>
      </c>
      <c r="J1444" s="1" t="s">
        <v>52</v>
      </c>
      <c r="K1444" s="1" t="s">
        <v>52</v>
      </c>
      <c r="L1444" s="1" t="s">
        <v>52</v>
      </c>
      <c r="M1444" s="1" t="s">
        <v>52</v>
      </c>
      <c r="N1444" s="1" t="s">
        <v>52</v>
      </c>
      <c r="O1444" s="1" t="s">
        <v>52</v>
      </c>
      <c r="P1444" s="1" t="s">
        <v>52</v>
      </c>
      <c r="Q1444" s="1" t="s">
        <v>52</v>
      </c>
      <c r="R1444" s="1" t="s">
        <v>52</v>
      </c>
      <c r="S1444" s="1" t="s">
        <v>52</v>
      </c>
      <c r="T1444" s="1" t="s">
        <v>52</v>
      </c>
      <c r="U1444" s="1" t="s">
        <v>52</v>
      </c>
      <c r="V1444" s="1" t="s">
        <v>52</v>
      </c>
      <c r="W1444" s="1" t="s">
        <v>52</v>
      </c>
      <c r="X1444" s="1" t="s">
        <v>52</v>
      </c>
      <c r="Y1444" s="1" t="s">
        <v>52</v>
      </c>
      <c r="Z1444" s="1" t="s">
        <v>52</v>
      </c>
      <c r="AA1444" s="1" t="s">
        <v>52</v>
      </c>
      <c r="AB1444" s="1" t="s">
        <v>52</v>
      </c>
      <c r="AC1444" s="1" t="s">
        <v>52</v>
      </c>
      <c r="AD1444" s="1">
        <v>17</v>
      </c>
      <c r="AE1444" s="1">
        <v>0</v>
      </c>
      <c r="AF1444" s="1">
        <v>1</v>
      </c>
      <c r="AG1444" s="1">
        <v>2</v>
      </c>
      <c r="AH1444" s="1">
        <v>0.5</v>
      </c>
      <c r="AI1444" s="1">
        <v>-26.95</v>
      </c>
      <c r="AJ1444" s="1">
        <v>1</v>
      </c>
      <c r="AK1444" s="1">
        <v>24</v>
      </c>
      <c r="AL1444" s="1">
        <v>7</v>
      </c>
      <c r="AM1444" s="1">
        <v>3</v>
      </c>
      <c r="AN1444" s="1">
        <v>0</v>
      </c>
      <c r="AO1444" s="1">
        <v>0</v>
      </c>
      <c r="AP1444" s="1">
        <v>302</v>
      </c>
      <c r="AQ1444" s="1">
        <v>3</v>
      </c>
      <c r="AR1444" s="1">
        <v>28</v>
      </c>
      <c r="AS1444" s="1">
        <v>18</v>
      </c>
      <c r="AT1444" s="1">
        <v>227</v>
      </c>
      <c r="AU1444" s="1">
        <v>272</v>
      </c>
      <c r="AV1444" s="1">
        <v>82</v>
      </c>
      <c r="AW1444" s="1">
        <v>6</v>
      </c>
      <c r="AX1444" s="1">
        <v>3</v>
      </c>
      <c r="AY1444" t="str">
        <f t="shared" si="242"/>
        <v>2021_02_HOU</v>
      </c>
      <c r="AZ1444" t="str">
        <f t="shared" si="243"/>
        <v>J.Akins</v>
      </c>
      <c r="BA1444" t="str">
        <f t="shared" si="244"/>
        <v/>
      </c>
      <c r="BB1444" t="str">
        <f t="shared" si="245"/>
        <v>2021_02_HOU</v>
      </c>
      <c r="BC1444" t="str">
        <f t="shared" si="246"/>
        <v/>
      </c>
      <c r="BD1444">
        <f>COUNTIFS($BB$1:BB1444,BB1444,$BC$1:BC1444,"ru")</f>
        <v>4</v>
      </c>
      <c r="BE1444" t="str">
        <f t="shared" si="247"/>
        <v>re</v>
      </c>
      <c r="BF1444">
        <f>COUNTIFS($BB$1:BB1444,BB1444,$BE$1:BE1444,"re")</f>
        <v>7</v>
      </c>
      <c r="BG1444" t="str">
        <f t="shared" si="248"/>
        <v>42021_02_HOU</v>
      </c>
      <c r="BH1444" t="str">
        <f t="shared" si="249"/>
        <v>re72021_02_HOU</v>
      </c>
      <c r="BI1444" t="str">
        <f t="shared" si="250"/>
        <v>2021_02_HOUJ.Akins</v>
      </c>
      <c r="BJ1444" t="str">
        <f t="shared" si="251"/>
        <v>2021_HOU_J.Akins</v>
      </c>
      <c r="BK1444" t="str">
        <f>IF(ISERROR(MATCH(LEFT(C1444,5)&amp;B1444&amp;"_"&amp;A1444,$BK$1:BK1443,0)),LEFT(C1444,5)&amp;B1444&amp;"_"&amp;A1444,"")</f>
        <v/>
      </c>
      <c r="BL1444">
        <f>COUNTIFS($B$1:B1444,B1444)-COUNTIFS($B$1:B1444,B1444,$BK$1:BK1444,"")</f>
        <v>16</v>
      </c>
      <c r="BM1444" t="str">
        <f t="shared" si="252"/>
        <v/>
      </c>
    </row>
    <row r="1445" spans="1:65" x14ac:dyDescent="0.25">
      <c r="A1445" s="1" t="s">
        <v>267</v>
      </c>
      <c r="B1445" s="1" t="s">
        <v>80</v>
      </c>
      <c r="C1445" s="1" t="s">
        <v>2051</v>
      </c>
      <c r="D1445" s="1">
        <v>0.06</v>
      </c>
      <c r="E1445" s="1">
        <v>1.98</v>
      </c>
      <c r="F1445" s="1" t="s">
        <v>2301</v>
      </c>
      <c r="G1445" s="1" t="s">
        <v>52</v>
      </c>
      <c r="H1445" s="1" t="s">
        <v>52</v>
      </c>
      <c r="I1445" s="1" t="s">
        <v>52</v>
      </c>
      <c r="J1445" s="1" t="s">
        <v>52</v>
      </c>
      <c r="K1445" s="1" t="s">
        <v>52</v>
      </c>
      <c r="L1445" s="1" t="s">
        <v>52</v>
      </c>
      <c r="M1445" s="1" t="s">
        <v>52</v>
      </c>
      <c r="N1445" s="1" t="s">
        <v>52</v>
      </c>
      <c r="O1445" s="1" t="s">
        <v>52</v>
      </c>
      <c r="P1445" s="1" t="s">
        <v>52</v>
      </c>
      <c r="Q1445" s="1" t="s">
        <v>52</v>
      </c>
      <c r="R1445" s="1" t="s">
        <v>52</v>
      </c>
      <c r="S1445" s="1" t="s">
        <v>52</v>
      </c>
      <c r="T1445" s="1" t="s">
        <v>52</v>
      </c>
      <c r="U1445" s="1" t="s">
        <v>52</v>
      </c>
      <c r="V1445" s="1" t="s">
        <v>52</v>
      </c>
      <c r="W1445" s="1" t="s">
        <v>52</v>
      </c>
      <c r="X1445" s="1" t="s">
        <v>52</v>
      </c>
      <c r="Y1445" s="1" t="s">
        <v>52</v>
      </c>
      <c r="Z1445" s="1" t="s">
        <v>52</v>
      </c>
      <c r="AA1445" s="1" t="s">
        <v>52</v>
      </c>
      <c r="AB1445" s="1" t="s">
        <v>52</v>
      </c>
      <c r="AC1445" s="1" t="s">
        <v>52</v>
      </c>
      <c r="AD1445" s="1">
        <v>17</v>
      </c>
      <c r="AE1445" s="1">
        <v>0</v>
      </c>
      <c r="AF1445" s="1">
        <v>2</v>
      </c>
      <c r="AG1445" s="1">
        <v>2</v>
      </c>
      <c r="AH1445" s="1">
        <v>1</v>
      </c>
      <c r="AI1445" s="1">
        <v>21.8</v>
      </c>
      <c r="AJ1445" s="1">
        <v>1</v>
      </c>
      <c r="AK1445" s="1">
        <v>5</v>
      </c>
      <c r="AL1445" s="1">
        <v>12</v>
      </c>
      <c r="AM1445" s="1">
        <v>8</v>
      </c>
      <c r="AN1445" s="1">
        <v>0</v>
      </c>
      <c r="AO1445" s="1">
        <v>0</v>
      </c>
      <c r="AP1445" s="1">
        <v>360</v>
      </c>
      <c r="AQ1445" s="1">
        <v>3</v>
      </c>
      <c r="AR1445" s="1">
        <v>24</v>
      </c>
      <c r="AS1445" s="1">
        <v>21</v>
      </c>
      <c r="AT1445" s="1">
        <v>312</v>
      </c>
      <c r="AU1445" s="1">
        <v>266</v>
      </c>
      <c r="AV1445" s="1">
        <v>67</v>
      </c>
      <c r="AW1445" s="1">
        <v>2</v>
      </c>
      <c r="AX1445" s="1">
        <v>1</v>
      </c>
      <c r="AY1445" t="str">
        <f t="shared" si="242"/>
        <v>2021_05_HOU</v>
      </c>
      <c r="AZ1445" t="str">
        <f t="shared" si="243"/>
        <v>J.Akins</v>
      </c>
      <c r="BA1445" t="str">
        <f t="shared" si="244"/>
        <v/>
      </c>
      <c r="BB1445" t="str">
        <f t="shared" si="245"/>
        <v>2021_05_HOU</v>
      </c>
      <c r="BC1445" t="str">
        <f t="shared" si="246"/>
        <v/>
      </c>
      <c r="BD1445">
        <f>COUNTIFS($BB$1:BB1445,BB1445,$BC$1:BC1445,"ru")</f>
        <v>4</v>
      </c>
      <c r="BE1445" t="str">
        <f t="shared" si="247"/>
        <v>re</v>
      </c>
      <c r="BF1445">
        <f>COUNTIFS($BB$1:BB1445,BB1445,$BE$1:BE1445,"re")</f>
        <v>6</v>
      </c>
      <c r="BG1445" t="str">
        <f t="shared" si="248"/>
        <v>42021_05_HOU</v>
      </c>
      <c r="BH1445" t="str">
        <f t="shared" si="249"/>
        <v>re62021_05_HOU</v>
      </c>
      <c r="BI1445" t="str">
        <f t="shared" si="250"/>
        <v>2021_05_HOUJ.Akins</v>
      </c>
      <c r="BJ1445" t="str">
        <f t="shared" si="251"/>
        <v>2021_HOU_J.Akins</v>
      </c>
      <c r="BK1445" t="str">
        <f>IF(ISERROR(MATCH(LEFT(C1445,5)&amp;B1445&amp;"_"&amp;A1445,$BK$1:BK1444,0)),LEFT(C1445,5)&amp;B1445&amp;"_"&amp;A1445,"")</f>
        <v/>
      </c>
      <c r="BL1445">
        <f>COUNTIFS($B$1:B1445,B1445)-COUNTIFS($B$1:B1445,B1445,$BK$1:BK1445,"")</f>
        <v>16</v>
      </c>
      <c r="BM1445" t="str">
        <f t="shared" si="252"/>
        <v/>
      </c>
    </row>
    <row r="1446" spans="1:65" x14ac:dyDescent="0.25">
      <c r="A1446" s="1" t="s">
        <v>1110</v>
      </c>
      <c r="B1446" s="1" t="s">
        <v>95</v>
      </c>
      <c r="C1446" s="1" t="s">
        <v>863</v>
      </c>
      <c r="D1446" s="1">
        <v>0.11799999999999999</v>
      </c>
      <c r="E1446" s="1">
        <v>4.4800000000000004</v>
      </c>
      <c r="F1446" s="1" t="s">
        <v>1111</v>
      </c>
      <c r="G1446" s="1" t="s">
        <v>52</v>
      </c>
      <c r="H1446" s="1" t="s">
        <v>52</v>
      </c>
      <c r="I1446" s="1" t="s">
        <v>52</v>
      </c>
      <c r="J1446" s="1" t="s">
        <v>52</v>
      </c>
      <c r="K1446" s="1" t="s">
        <v>52</v>
      </c>
      <c r="L1446" s="1" t="s">
        <v>52</v>
      </c>
      <c r="M1446" s="1" t="s">
        <v>52</v>
      </c>
      <c r="N1446" s="1" t="s">
        <v>52</v>
      </c>
      <c r="O1446" s="1" t="s">
        <v>52</v>
      </c>
      <c r="P1446" s="1" t="s">
        <v>52</v>
      </c>
      <c r="Q1446" s="1" t="s">
        <v>52</v>
      </c>
      <c r="R1446" s="1" t="s">
        <v>52</v>
      </c>
      <c r="S1446" s="1" t="s">
        <v>52</v>
      </c>
      <c r="T1446" s="1" t="s">
        <v>52</v>
      </c>
      <c r="U1446" s="1" t="s">
        <v>52</v>
      </c>
      <c r="V1446" s="1" t="s">
        <v>52</v>
      </c>
      <c r="W1446" s="1" t="s">
        <v>52</v>
      </c>
      <c r="X1446" s="1" t="s">
        <v>52</v>
      </c>
      <c r="Y1446" s="1" t="s">
        <v>52</v>
      </c>
      <c r="Z1446" s="1" t="s">
        <v>52</v>
      </c>
      <c r="AA1446" s="1" t="s">
        <v>52</v>
      </c>
      <c r="AB1446" s="1" t="s">
        <v>52</v>
      </c>
      <c r="AC1446" s="1" t="s">
        <v>52</v>
      </c>
      <c r="AD1446" s="1">
        <v>17</v>
      </c>
      <c r="AE1446" s="1">
        <v>1</v>
      </c>
      <c r="AF1446" s="1">
        <v>2</v>
      </c>
      <c r="AG1446" s="1">
        <v>2</v>
      </c>
      <c r="AH1446" s="1">
        <v>1</v>
      </c>
      <c r="AI1446" s="1">
        <v>25.5</v>
      </c>
      <c r="AJ1446" s="1">
        <v>1</v>
      </c>
      <c r="AK1446" s="1">
        <v>3</v>
      </c>
      <c r="AL1446" s="1">
        <v>14</v>
      </c>
      <c r="AM1446" s="1">
        <v>10</v>
      </c>
      <c r="AN1446" s="1">
        <v>0</v>
      </c>
      <c r="AO1446" s="1">
        <v>0</v>
      </c>
      <c r="AP1446" s="1">
        <v>306</v>
      </c>
      <c r="AQ1446" s="1">
        <v>2</v>
      </c>
      <c r="AR1446" s="1">
        <v>38</v>
      </c>
      <c r="AS1446" s="1">
        <v>22</v>
      </c>
      <c r="AT1446" s="1">
        <v>189</v>
      </c>
      <c r="AU1446" s="1">
        <v>119</v>
      </c>
      <c r="AV1446" s="1">
        <v>117</v>
      </c>
      <c r="AW1446" s="1">
        <v>3</v>
      </c>
      <c r="AX1446" s="1">
        <v>3</v>
      </c>
      <c r="AY1446" t="str">
        <f t="shared" si="242"/>
        <v>2021_02_SF</v>
      </c>
      <c r="AZ1446" t="str">
        <f t="shared" si="243"/>
        <v>J.Jennings</v>
      </c>
      <c r="BA1446" t="str">
        <f t="shared" si="244"/>
        <v/>
      </c>
      <c r="BB1446" t="str">
        <f t="shared" si="245"/>
        <v>2021_02_SF</v>
      </c>
      <c r="BC1446" t="str">
        <f t="shared" si="246"/>
        <v/>
      </c>
      <c r="BD1446">
        <f>COUNTIFS($BB$1:BB1446,BB1446,$BC$1:BC1446,"ru")</f>
        <v>7</v>
      </c>
      <c r="BE1446" t="str">
        <f t="shared" si="247"/>
        <v>re</v>
      </c>
      <c r="BF1446">
        <f>COUNTIFS($BB$1:BB1446,BB1446,$BE$1:BE1446,"re")</f>
        <v>6</v>
      </c>
      <c r="BG1446" t="str">
        <f t="shared" si="248"/>
        <v>72021_02_SF</v>
      </c>
      <c r="BH1446" t="str">
        <f t="shared" si="249"/>
        <v>re62021_02_SF</v>
      </c>
      <c r="BI1446" t="str">
        <f t="shared" si="250"/>
        <v>2021_02_SFJ.Jennings</v>
      </c>
      <c r="BJ1446" t="str">
        <f t="shared" si="251"/>
        <v>2021_SF_J.Jennings</v>
      </c>
      <c r="BK1446" t="str">
        <f>IF(ISERROR(MATCH(LEFT(C1446,5)&amp;B1446&amp;"_"&amp;A1446,$BK$1:BK1445,0)),LEFT(C1446,5)&amp;B1446&amp;"_"&amp;A1446,"")</f>
        <v>2021_SF_J.Jennings</v>
      </c>
      <c r="BL1446">
        <f>COUNTIFS($B$1:B1446,B1446)-COUNTIFS($B$1:B1446,B1446,$BK$1:BK1446,"")</f>
        <v>17</v>
      </c>
      <c r="BM1446" t="str">
        <f t="shared" si="252"/>
        <v>2021_SF17</v>
      </c>
    </row>
    <row r="1447" spans="1:65" x14ac:dyDescent="0.25">
      <c r="A1447" s="1" t="s">
        <v>701</v>
      </c>
      <c r="B1447" s="1" t="s">
        <v>85</v>
      </c>
      <c r="C1447" s="1" t="s">
        <v>416</v>
      </c>
      <c r="D1447" s="1">
        <v>0</v>
      </c>
      <c r="E1447" s="1">
        <v>0</v>
      </c>
      <c r="F1447" s="1" t="s">
        <v>702</v>
      </c>
      <c r="G1447" s="1" t="s">
        <v>52</v>
      </c>
      <c r="H1447" s="1" t="s">
        <v>52</v>
      </c>
      <c r="I1447" s="1" t="s">
        <v>52</v>
      </c>
      <c r="J1447" s="1" t="s">
        <v>52</v>
      </c>
      <c r="K1447" s="1" t="s">
        <v>52</v>
      </c>
      <c r="L1447" s="1" t="s">
        <v>52</v>
      </c>
      <c r="M1447" s="1" t="s">
        <v>52</v>
      </c>
      <c r="N1447" s="1" t="s">
        <v>52</v>
      </c>
      <c r="O1447" s="1" t="s">
        <v>52</v>
      </c>
      <c r="P1447" s="1" t="s">
        <v>52</v>
      </c>
      <c r="Q1447" s="1" t="s">
        <v>52</v>
      </c>
      <c r="R1447" s="1" t="s">
        <v>52</v>
      </c>
      <c r="S1447" s="1" t="s">
        <v>52</v>
      </c>
      <c r="T1447" s="1" t="s">
        <v>52</v>
      </c>
      <c r="U1447" s="1" t="s">
        <v>52</v>
      </c>
      <c r="V1447" s="1" t="s">
        <v>52</v>
      </c>
      <c r="W1447" s="1" t="s">
        <v>52</v>
      </c>
      <c r="X1447" s="1" t="s">
        <v>52</v>
      </c>
      <c r="Y1447" s="1" t="s">
        <v>52</v>
      </c>
      <c r="Z1447" s="1" t="s">
        <v>52</v>
      </c>
      <c r="AA1447" s="1" t="s">
        <v>52</v>
      </c>
      <c r="AB1447" s="1" t="s">
        <v>52</v>
      </c>
      <c r="AC1447" s="1" t="s">
        <v>52</v>
      </c>
      <c r="AD1447" s="1">
        <v>17</v>
      </c>
      <c r="AE1447" s="1">
        <v>0</v>
      </c>
      <c r="AF1447" s="1">
        <v>1</v>
      </c>
      <c r="AG1447" s="1">
        <v>1</v>
      </c>
      <c r="AH1447" s="1">
        <v>1</v>
      </c>
      <c r="AI1447" s="1">
        <v>44.3</v>
      </c>
      <c r="AJ1447" s="1">
        <v>1</v>
      </c>
      <c r="AK1447" s="1">
        <v>17</v>
      </c>
      <c r="AL1447" s="1">
        <v>0</v>
      </c>
      <c r="AM1447" s="1">
        <v>1</v>
      </c>
      <c r="AN1447" s="1">
        <v>0</v>
      </c>
      <c r="AO1447" s="1">
        <v>0</v>
      </c>
      <c r="AP1447" s="1">
        <v>424</v>
      </c>
      <c r="AQ1447" s="1">
        <v>2</v>
      </c>
      <c r="AR1447" s="1">
        <v>29</v>
      </c>
      <c r="AS1447" s="1">
        <v>31</v>
      </c>
      <c r="AT1447" s="1">
        <v>337</v>
      </c>
      <c r="AU1447" s="1">
        <v>364</v>
      </c>
      <c r="AV1447" s="1">
        <v>90</v>
      </c>
      <c r="AW1447" s="1">
        <v>10</v>
      </c>
      <c r="AX1447" s="1">
        <v>5</v>
      </c>
      <c r="AY1447" t="str">
        <f t="shared" si="242"/>
        <v>2021_01_LAC</v>
      </c>
      <c r="AZ1447" t="str">
        <f t="shared" si="243"/>
        <v>J.Palmer</v>
      </c>
      <c r="BA1447" t="str">
        <f t="shared" si="244"/>
        <v/>
      </c>
      <c r="BB1447" t="str">
        <f t="shared" si="245"/>
        <v>2021_01_LAC</v>
      </c>
      <c r="BC1447" t="str">
        <f t="shared" si="246"/>
        <v/>
      </c>
      <c r="BD1447">
        <f>COUNTIFS($BB$1:BB1447,BB1447,$BC$1:BC1447,"ru")</f>
        <v>5</v>
      </c>
      <c r="BE1447" t="str">
        <f t="shared" si="247"/>
        <v>re</v>
      </c>
      <c r="BF1447">
        <f>COUNTIFS($BB$1:BB1447,BB1447,$BE$1:BE1447,"re")</f>
        <v>7</v>
      </c>
      <c r="BG1447" t="str">
        <f t="shared" si="248"/>
        <v>52021_01_LAC</v>
      </c>
      <c r="BH1447" t="str">
        <f t="shared" si="249"/>
        <v>re72021_01_LAC</v>
      </c>
      <c r="BI1447" t="str">
        <f t="shared" si="250"/>
        <v>2021_01_LACJ.Palmer</v>
      </c>
      <c r="BJ1447" t="str">
        <f t="shared" si="251"/>
        <v>2021_LAC_J.Palmer</v>
      </c>
      <c r="BK1447" t="str">
        <f>IF(ISERROR(MATCH(LEFT(C1447,5)&amp;B1447&amp;"_"&amp;A1447,$BK$1:BK1446,0)),LEFT(C1447,5)&amp;B1447&amp;"_"&amp;A1447,"")</f>
        <v/>
      </c>
      <c r="BL1447">
        <f>COUNTIFS($B$1:B1447,B1447)-COUNTIFS($B$1:B1447,B1447,$BK$1:BK1447,"")</f>
        <v>15</v>
      </c>
      <c r="BM1447" t="str">
        <f t="shared" si="252"/>
        <v/>
      </c>
    </row>
    <row r="1448" spans="1:65" x14ac:dyDescent="0.25">
      <c r="A1448" s="1" t="s">
        <v>262</v>
      </c>
      <c r="B1448" s="1" t="s">
        <v>69</v>
      </c>
      <c r="C1448" s="1" t="s">
        <v>431</v>
      </c>
      <c r="D1448" s="1">
        <v>2E-3</v>
      </c>
      <c r="E1448" s="1">
        <v>0.12</v>
      </c>
      <c r="F1448" s="1" t="s">
        <v>703</v>
      </c>
      <c r="G1448" s="1" t="s">
        <v>52</v>
      </c>
      <c r="H1448" s="1" t="s">
        <v>52</v>
      </c>
      <c r="I1448" s="1" t="s">
        <v>52</v>
      </c>
      <c r="J1448" s="1" t="s">
        <v>52</v>
      </c>
      <c r="K1448" s="1" t="s">
        <v>52</v>
      </c>
      <c r="L1448" s="1" t="s">
        <v>52</v>
      </c>
      <c r="M1448" s="1" t="s">
        <v>52</v>
      </c>
      <c r="N1448" s="1" t="s">
        <v>52</v>
      </c>
      <c r="O1448" s="1" t="s">
        <v>52</v>
      </c>
      <c r="P1448" s="1" t="s">
        <v>52</v>
      </c>
      <c r="Q1448" s="1" t="s">
        <v>52</v>
      </c>
      <c r="R1448" s="1" t="s">
        <v>52</v>
      </c>
      <c r="S1448" s="1" t="s">
        <v>52</v>
      </c>
      <c r="T1448" s="1" t="s">
        <v>52</v>
      </c>
      <c r="U1448" s="1" t="s">
        <v>52</v>
      </c>
      <c r="V1448" s="1" t="s">
        <v>52</v>
      </c>
      <c r="W1448" s="1" t="s">
        <v>52</v>
      </c>
      <c r="X1448" s="1" t="s">
        <v>52</v>
      </c>
      <c r="Y1448" s="1" t="s">
        <v>52</v>
      </c>
      <c r="Z1448" s="1" t="s">
        <v>52</v>
      </c>
      <c r="AA1448" s="1" t="s">
        <v>52</v>
      </c>
      <c r="AB1448" s="1" t="s">
        <v>52</v>
      </c>
      <c r="AC1448" s="1" t="s">
        <v>52</v>
      </c>
      <c r="AD1448" s="1">
        <v>17</v>
      </c>
      <c r="AE1448" s="1">
        <v>0</v>
      </c>
      <c r="AF1448" s="1">
        <v>1</v>
      </c>
      <c r="AG1448" s="1">
        <v>3</v>
      </c>
      <c r="AH1448" s="1">
        <v>0.33300000000000002</v>
      </c>
      <c r="AI1448" s="1">
        <v>-97.58</v>
      </c>
      <c r="AJ1448" s="1">
        <v>0</v>
      </c>
      <c r="AK1448" s="1">
        <v>16</v>
      </c>
      <c r="AL1448" s="1">
        <v>11</v>
      </c>
      <c r="AM1448" s="1">
        <v>11</v>
      </c>
      <c r="AN1448" s="1">
        <v>0</v>
      </c>
      <c r="AO1448" s="1">
        <v>0</v>
      </c>
      <c r="AP1448" s="1">
        <v>393</v>
      </c>
      <c r="AQ1448" s="1">
        <v>1</v>
      </c>
      <c r="AR1448" s="1">
        <v>30</v>
      </c>
      <c r="AS1448" s="1">
        <v>29</v>
      </c>
      <c r="AT1448" s="1">
        <v>281</v>
      </c>
      <c r="AU1448" s="1">
        <v>239</v>
      </c>
      <c r="AV1448" s="1">
        <v>125</v>
      </c>
      <c r="AW1448" s="1">
        <v>3</v>
      </c>
      <c r="AX1448" s="1">
        <v>1</v>
      </c>
      <c r="AY1448" t="str">
        <f t="shared" si="242"/>
        <v>2021_01_NE</v>
      </c>
      <c r="AZ1448" t="str">
        <f t="shared" si="243"/>
        <v>K.Bourne</v>
      </c>
      <c r="BA1448" t="str">
        <f t="shared" si="244"/>
        <v/>
      </c>
      <c r="BB1448" t="str">
        <f t="shared" si="245"/>
        <v>2021_01_NE</v>
      </c>
      <c r="BC1448" t="str">
        <f t="shared" si="246"/>
        <v/>
      </c>
      <c r="BD1448">
        <f>COUNTIFS($BB$1:BB1448,BB1448,$BC$1:BC1448,"ru")</f>
        <v>5</v>
      </c>
      <c r="BE1448" t="str">
        <f t="shared" si="247"/>
        <v>re</v>
      </c>
      <c r="BF1448">
        <f>COUNTIFS($BB$1:BB1448,BB1448,$BE$1:BE1448,"re")</f>
        <v>8</v>
      </c>
      <c r="BG1448" t="str">
        <f t="shared" si="248"/>
        <v>52021_01_NE</v>
      </c>
      <c r="BH1448" t="str">
        <f t="shared" si="249"/>
        <v>re82021_01_NE</v>
      </c>
      <c r="BI1448" t="str">
        <f t="shared" si="250"/>
        <v>2021_01_NEK.Bourne</v>
      </c>
      <c r="BJ1448" t="str">
        <f t="shared" si="251"/>
        <v>2021_NE_K.Bourne</v>
      </c>
      <c r="BK1448" t="str">
        <f>IF(ISERROR(MATCH(LEFT(C1448,5)&amp;B1448&amp;"_"&amp;A1448,$BK$1:BK1447,0)),LEFT(C1448,5)&amp;B1448&amp;"_"&amp;A1448,"")</f>
        <v/>
      </c>
      <c r="BL1448">
        <f>COUNTIFS($B$1:B1448,B1448)-COUNTIFS($B$1:B1448,B1448,$BK$1:BK1448,"")</f>
        <v>11</v>
      </c>
      <c r="BM1448" t="str">
        <f t="shared" si="252"/>
        <v/>
      </c>
    </row>
    <row r="1449" spans="1:65" x14ac:dyDescent="0.25">
      <c r="A1449" s="1" t="s">
        <v>1541</v>
      </c>
      <c r="B1449" s="1" t="s">
        <v>66</v>
      </c>
      <c r="C1449" s="1" t="s">
        <v>2062</v>
      </c>
      <c r="D1449" s="1">
        <v>1.4999999999999999E-2</v>
      </c>
      <c r="E1449" s="1">
        <v>0.09</v>
      </c>
      <c r="F1449" s="1" t="s">
        <v>2302</v>
      </c>
      <c r="G1449" s="1" t="s">
        <v>52</v>
      </c>
      <c r="H1449" s="1" t="s">
        <v>52</v>
      </c>
      <c r="I1449" s="1" t="s">
        <v>52</v>
      </c>
      <c r="J1449" s="1" t="s">
        <v>52</v>
      </c>
      <c r="K1449" s="1" t="s">
        <v>52</v>
      </c>
      <c r="L1449" s="1" t="s">
        <v>52</v>
      </c>
      <c r="M1449" s="1" t="s">
        <v>52</v>
      </c>
      <c r="N1449" s="1" t="s">
        <v>52</v>
      </c>
      <c r="O1449" s="1" t="s">
        <v>52</v>
      </c>
      <c r="P1449" s="1" t="s">
        <v>52</v>
      </c>
      <c r="Q1449" s="1" t="s">
        <v>52</v>
      </c>
      <c r="R1449" s="1" t="s">
        <v>52</v>
      </c>
      <c r="S1449" s="1" t="s">
        <v>52</v>
      </c>
      <c r="T1449" s="1" t="s">
        <v>52</v>
      </c>
      <c r="U1449" s="1" t="s">
        <v>52</v>
      </c>
      <c r="V1449" s="1" t="s">
        <v>52</v>
      </c>
      <c r="W1449" s="1" t="s">
        <v>52</v>
      </c>
      <c r="X1449" s="1" t="s">
        <v>52</v>
      </c>
      <c r="Y1449" s="1" t="s">
        <v>52</v>
      </c>
      <c r="Z1449" s="1" t="s">
        <v>52</v>
      </c>
      <c r="AA1449" s="1" t="s">
        <v>52</v>
      </c>
      <c r="AB1449" s="1" t="s">
        <v>52</v>
      </c>
      <c r="AC1449" s="1" t="s">
        <v>52</v>
      </c>
      <c r="AD1449" s="1">
        <v>17</v>
      </c>
      <c r="AE1449" s="1">
        <v>0</v>
      </c>
      <c r="AF1449" s="1">
        <v>1</v>
      </c>
      <c r="AG1449" s="1">
        <v>6</v>
      </c>
      <c r="AH1449" s="1">
        <v>0.16600000000000001</v>
      </c>
      <c r="AI1449" s="1">
        <v>-184.64</v>
      </c>
      <c r="AJ1449" s="1">
        <v>1</v>
      </c>
      <c r="AK1449" s="1">
        <v>77</v>
      </c>
      <c r="AL1449" s="1">
        <v>2</v>
      </c>
      <c r="AM1449" s="1">
        <v>10</v>
      </c>
      <c r="AN1449" s="1">
        <v>0</v>
      </c>
      <c r="AO1449" s="1">
        <v>0</v>
      </c>
      <c r="AP1449" s="1">
        <v>290</v>
      </c>
      <c r="AQ1449" s="1">
        <v>1</v>
      </c>
      <c r="AR1449" s="1">
        <v>24</v>
      </c>
      <c r="AS1449" s="1">
        <v>21</v>
      </c>
      <c r="AT1449" s="1">
        <v>203</v>
      </c>
      <c r="AU1449" s="1">
        <v>227</v>
      </c>
      <c r="AV1449" s="1">
        <v>108</v>
      </c>
      <c r="AW1449" s="1">
        <v>2</v>
      </c>
      <c r="AX1449" s="1">
        <v>1</v>
      </c>
      <c r="AY1449" t="str">
        <f t="shared" si="242"/>
        <v>2021_05_DET</v>
      </c>
      <c r="AZ1449" t="str">
        <f t="shared" si="243"/>
        <v>K.Hodge</v>
      </c>
      <c r="BA1449" t="str">
        <f t="shared" si="244"/>
        <v/>
      </c>
      <c r="BB1449" t="str">
        <f t="shared" si="245"/>
        <v>2021_05_DET</v>
      </c>
      <c r="BC1449" t="str">
        <f t="shared" si="246"/>
        <v/>
      </c>
      <c r="BD1449">
        <f>COUNTIFS($BB$1:BB1449,BB1449,$BC$1:BC1449,"ru")</f>
        <v>2</v>
      </c>
      <c r="BE1449" t="str">
        <f t="shared" si="247"/>
        <v>re</v>
      </c>
      <c r="BF1449">
        <f>COUNTIFS($BB$1:BB1449,BB1449,$BE$1:BE1449,"re")</f>
        <v>6</v>
      </c>
      <c r="BG1449" t="str">
        <f t="shared" si="248"/>
        <v>22021_05_DET</v>
      </c>
      <c r="BH1449" t="str">
        <f t="shared" si="249"/>
        <v>re62021_05_DET</v>
      </c>
      <c r="BI1449" t="str">
        <f t="shared" si="250"/>
        <v>2021_05_DETK.Hodge</v>
      </c>
      <c r="BJ1449" t="str">
        <f t="shared" si="251"/>
        <v>2021_DET_K.Hodge</v>
      </c>
      <c r="BK1449" t="str">
        <f>IF(ISERROR(MATCH(LEFT(C1449,5)&amp;B1449&amp;"_"&amp;A1449,$BK$1:BK1448,0)),LEFT(C1449,5)&amp;B1449&amp;"_"&amp;A1449,"")</f>
        <v>2021_DET_K.Hodge</v>
      </c>
      <c r="BL1449">
        <f>COUNTIFS($B$1:B1449,B1449)-COUNTIFS($B$1:B1449,B1449,$BK$1:BK1449,"")</f>
        <v>10</v>
      </c>
      <c r="BM1449" t="str">
        <f t="shared" si="252"/>
        <v>2021_DET10</v>
      </c>
    </row>
    <row r="1450" spans="1:65" x14ac:dyDescent="0.25">
      <c r="A1450" s="1" t="s">
        <v>1513</v>
      </c>
      <c r="B1450" s="1" t="s">
        <v>101</v>
      </c>
      <c r="C1450" s="1" t="s">
        <v>1256</v>
      </c>
      <c r="D1450" s="1">
        <v>6.9000000000000006E-2</v>
      </c>
      <c r="E1450" s="1">
        <v>0.09</v>
      </c>
      <c r="F1450" s="1" t="s">
        <v>1514</v>
      </c>
      <c r="G1450" s="1" t="s">
        <v>52</v>
      </c>
      <c r="H1450" s="1" t="s">
        <v>52</v>
      </c>
      <c r="I1450" s="1" t="s">
        <v>52</v>
      </c>
      <c r="J1450" s="1" t="s">
        <v>52</v>
      </c>
      <c r="K1450" s="1" t="s">
        <v>52</v>
      </c>
      <c r="L1450" s="1" t="s">
        <v>52</v>
      </c>
      <c r="M1450" s="1" t="s">
        <v>52</v>
      </c>
      <c r="N1450" s="1" t="s">
        <v>52</v>
      </c>
      <c r="O1450" s="1" t="s">
        <v>52</v>
      </c>
      <c r="P1450" s="1" t="s">
        <v>52</v>
      </c>
      <c r="Q1450" s="1" t="s">
        <v>52</v>
      </c>
      <c r="R1450" s="1" t="s">
        <v>52</v>
      </c>
      <c r="S1450" s="1" t="s">
        <v>52</v>
      </c>
      <c r="T1450" s="1" t="s">
        <v>52</v>
      </c>
      <c r="U1450" s="1" t="s">
        <v>52</v>
      </c>
      <c r="V1450" s="1" t="s">
        <v>52</v>
      </c>
      <c r="W1450" s="1" t="s">
        <v>52</v>
      </c>
      <c r="X1450" s="1" t="s">
        <v>52</v>
      </c>
      <c r="Y1450" s="1" t="s">
        <v>52</v>
      </c>
      <c r="Z1450" s="1" t="s">
        <v>52</v>
      </c>
      <c r="AA1450" s="1" t="s">
        <v>52</v>
      </c>
      <c r="AB1450" s="1" t="s">
        <v>52</v>
      </c>
      <c r="AC1450" s="1" t="s">
        <v>52</v>
      </c>
      <c r="AD1450" s="1">
        <v>17</v>
      </c>
      <c r="AE1450" s="1">
        <v>0</v>
      </c>
      <c r="AF1450" s="1">
        <v>1</v>
      </c>
      <c r="AG1450" s="1">
        <v>3</v>
      </c>
      <c r="AH1450" s="1">
        <v>0.33300000000000002</v>
      </c>
      <c r="AI1450" s="1">
        <v>-15.26</v>
      </c>
      <c r="AJ1450" s="1">
        <v>1</v>
      </c>
      <c r="AK1450" s="1">
        <v>85</v>
      </c>
      <c r="AL1450" s="1">
        <v>1</v>
      </c>
      <c r="AM1450" s="1">
        <v>5</v>
      </c>
      <c r="AN1450" s="1">
        <v>0</v>
      </c>
      <c r="AO1450" s="1">
        <v>0</v>
      </c>
      <c r="AP1450" s="1">
        <v>252</v>
      </c>
      <c r="AQ1450" s="1">
        <v>3</v>
      </c>
      <c r="AR1450" s="1">
        <v>38</v>
      </c>
      <c r="AS1450" s="1">
        <v>13</v>
      </c>
      <c r="AT1450" s="1">
        <v>128</v>
      </c>
      <c r="AU1450" s="1">
        <v>203</v>
      </c>
      <c r="AV1450" s="1">
        <v>142</v>
      </c>
      <c r="AW1450" s="1">
        <v>8</v>
      </c>
      <c r="AX1450" s="1">
        <v>3</v>
      </c>
      <c r="AY1450" t="str">
        <f t="shared" si="242"/>
        <v>2021_03_NO</v>
      </c>
      <c r="AZ1450" t="str">
        <f t="shared" si="243"/>
        <v>K.Stills</v>
      </c>
      <c r="BA1450" t="str">
        <f t="shared" si="244"/>
        <v/>
      </c>
      <c r="BB1450" t="str">
        <f t="shared" si="245"/>
        <v>2021_03_NO</v>
      </c>
      <c r="BC1450" t="str">
        <f t="shared" si="246"/>
        <v/>
      </c>
      <c r="BD1450">
        <f>COUNTIFS($BB$1:BB1450,BB1450,$BC$1:BC1450,"ru")</f>
        <v>5</v>
      </c>
      <c r="BE1450" t="str">
        <f t="shared" si="247"/>
        <v>re</v>
      </c>
      <c r="BF1450">
        <f>COUNTIFS($BB$1:BB1450,BB1450,$BE$1:BE1450,"re")</f>
        <v>4</v>
      </c>
      <c r="BG1450" t="str">
        <f t="shared" si="248"/>
        <v>52021_03_NO</v>
      </c>
      <c r="BH1450" t="str">
        <f t="shared" si="249"/>
        <v>re42021_03_NO</v>
      </c>
      <c r="BI1450" t="str">
        <f t="shared" si="250"/>
        <v>2021_03_NOK.Stills</v>
      </c>
      <c r="BJ1450" t="str">
        <f t="shared" si="251"/>
        <v>2021_NO_K.Stills</v>
      </c>
      <c r="BK1450" t="str">
        <f>IF(ISERROR(MATCH(LEFT(C1450,5)&amp;B1450&amp;"_"&amp;A1450,$BK$1:BK1449,0)),LEFT(C1450,5)&amp;B1450&amp;"_"&amp;A1450,"")</f>
        <v/>
      </c>
      <c r="BL1450">
        <f>COUNTIFS($B$1:B1450,B1450)-COUNTIFS($B$1:B1450,B1450,$BK$1:BK1450,"")</f>
        <v>13</v>
      </c>
      <c r="BM1450" t="str">
        <f t="shared" si="252"/>
        <v/>
      </c>
    </row>
    <row r="1451" spans="1:65" x14ac:dyDescent="0.25">
      <c r="A1451" s="1" t="s">
        <v>325</v>
      </c>
      <c r="B1451" s="1" t="s">
        <v>86</v>
      </c>
      <c r="C1451" s="1" t="s">
        <v>2453</v>
      </c>
      <c r="D1451" s="1">
        <v>5.8999999999999997E-2</v>
      </c>
      <c r="E1451" s="1">
        <v>1.96</v>
      </c>
      <c r="F1451" s="1" t="s">
        <v>2652</v>
      </c>
      <c r="G1451" s="1" t="s">
        <v>52</v>
      </c>
      <c r="H1451" s="1" t="s">
        <v>52</v>
      </c>
      <c r="I1451" s="1" t="s">
        <v>52</v>
      </c>
      <c r="J1451" s="1" t="s">
        <v>52</v>
      </c>
      <c r="K1451" s="1" t="s">
        <v>52</v>
      </c>
      <c r="L1451" s="1" t="s">
        <v>52</v>
      </c>
      <c r="M1451" s="1" t="s">
        <v>52</v>
      </c>
      <c r="N1451" s="1" t="s">
        <v>52</v>
      </c>
      <c r="O1451" s="1" t="s">
        <v>52</v>
      </c>
      <c r="P1451" s="1" t="s">
        <v>52</v>
      </c>
      <c r="Q1451" s="1" t="s">
        <v>52</v>
      </c>
      <c r="R1451" s="1" t="s">
        <v>52</v>
      </c>
      <c r="S1451" s="1" t="s">
        <v>52</v>
      </c>
      <c r="T1451" s="1" t="s">
        <v>52</v>
      </c>
      <c r="U1451" s="1" t="s">
        <v>52</v>
      </c>
      <c r="V1451" s="1" t="s">
        <v>52</v>
      </c>
      <c r="W1451" s="1" t="s">
        <v>52</v>
      </c>
      <c r="X1451" s="1" t="s">
        <v>52</v>
      </c>
      <c r="Y1451" s="1" t="s">
        <v>52</v>
      </c>
      <c r="Z1451" s="1" t="s">
        <v>52</v>
      </c>
      <c r="AA1451" s="1" t="s">
        <v>52</v>
      </c>
      <c r="AB1451" s="1" t="s">
        <v>52</v>
      </c>
      <c r="AC1451" s="1" t="s">
        <v>52</v>
      </c>
      <c r="AD1451" s="1">
        <v>17</v>
      </c>
      <c r="AE1451" s="1">
        <v>0</v>
      </c>
      <c r="AF1451" s="1">
        <v>2</v>
      </c>
      <c r="AG1451" s="1">
        <v>2</v>
      </c>
      <c r="AH1451" s="1">
        <v>1</v>
      </c>
      <c r="AI1451" s="1">
        <v>21.51</v>
      </c>
      <c r="AJ1451" s="1">
        <v>0</v>
      </c>
      <c r="AK1451" s="1">
        <v>5</v>
      </c>
      <c r="AL1451" s="1">
        <v>12</v>
      </c>
      <c r="AM1451" s="1">
        <v>7</v>
      </c>
      <c r="AN1451" s="1">
        <v>0</v>
      </c>
      <c r="AO1451" s="1">
        <v>0</v>
      </c>
      <c r="AP1451" s="1">
        <v>323</v>
      </c>
      <c r="AQ1451" s="1">
        <v>3</v>
      </c>
      <c r="AR1451" s="1">
        <v>31</v>
      </c>
      <c r="AS1451" s="1">
        <v>17</v>
      </c>
      <c r="AT1451" s="1">
        <v>195</v>
      </c>
      <c r="AU1451" s="1">
        <v>195</v>
      </c>
      <c r="AV1451" s="1">
        <v>154</v>
      </c>
      <c r="AW1451" s="1">
        <v>6</v>
      </c>
      <c r="AX1451" s="1">
        <v>4</v>
      </c>
      <c r="AY1451" t="str">
        <f t="shared" si="242"/>
        <v>2021_06_GB</v>
      </c>
      <c r="AZ1451" t="str">
        <f t="shared" si="243"/>
        <v>M.Lewis</v>
      </c>
      <c r="BA1451" t="str">
        <f t="shared" si="244"/>
        <v/>
      </c>
      <c r="BB1451" t="str">
        <f t="shared" si="245"/>
        <v>2021_06_GB</v>
      </c>
      <c r="BC1451" t="str">
        <f t="shared" si="246"/>
        <v/>
      </c>
      <c r="BD1451">
        <f>COUNTIFS($BB$1:BB1451,BB1451,$BC$1:BC1451,"ru")</f>
        <v>3</v>
      </c>
      <c r="BE1451" t="str">
        <f t="shared" si="247"/>
        <v>re</v>
      </c>
      <c r="BF1451">
        <f>COUNTIFS($BB$1:BB1451,BB1451,$BE$1:BE1451,"re")</f>
        <v>4</v>
      </c>
      <c r="BG1451" t="str">
        <f t="shared" si="248"/>
        <v>32021_06_GB</v>
      </c>
      <c r="BH1451" t="str">
        <f t="shared" si="249"/>
        <v>re42021_06_GB</v>
      </c>
      <c r="BI1451" t="str">
        <f t="shared" si="250"/>
        <v>2021_06_GBM.Lewis</v>
      </c>
      <c r="BJ1451" t="str">
        <f t="shared" si="251"/>
        <v>2021_GB_M.Lewis</v>
      </c>
      <c r="BK1451" t="str">
        <f>IF(ISERROR(MATCH(LEFT(C1451,5)&amp;B1451&amp;"_"&amp;A1451,$BK$1:BK1450,0)),LEFT(C1451,5)&amp;B1451&amp;"_"&amp;A1451,"")</f>
        <v/>
      </c>
      <c r="BL1451">
        <f>COUNTIFS($B$1:B1451,B1451)-COUNTIFS($B$1:B1451,B1451,$BK$1:BK1451,"")</f>
        <v>12</v>
      </c>
      <c r="BM1451" t="str">
        <f t="shared" si="252"/>
        <v/>
      </c>
    </row>
    <row r="1452" spans="1:65" x14ac:dyDescent="0.25">
      <c r="A1452" s="1" t="s">
        <v>219</v>
      </c>
      <c r="B1452" s="1" t="s">
        <v>86</v>
      </c>
      <c r="C1452" s="1" t="s">
        <v>453</v>
      </c>
      <c r="D1452" s="1">
        <v>6.4000000000000001E-2</v>
      </c>
      <c r="E1452" s="1">
        <v>0.41</v>
      </c>
      <c r="F1452" s="1" t="s">
        <v>704</v>
      </c>
      <c r="G1452" s="1" t="s">
        <v>52</v>
      </c>
      <c r="H1452" s="1" t="s">
        <v>52</v>
      </c>
      <c r="I1452" s="1" t="s">
        <v>52</v>
      </c>
      <c r="J1452" s="1" t="s">
        <v>52</v>
      </c>
      <c r="K1452" s="1" t="s">
        <v>52</v>
      </c>
      <c r="L1452" s="1" t="s">
        <v>52</v>
      </c>
      <c r="M1452" s="1" t="s">
        <v>52</v>
      </c>
      <c r="N1452" s="1" t="s">
        <v>52</v>
      </c>
      <c r="O1452" s="1" t="s">
        <v>52</v>
      </c>
      <c r="P1452" s="1" t="s">
        <v>52</v>
      </c>
      <c r="Q1452" s="1" t="s">
        <v>52</v>
      </c>
      <c r="R1452" s="1" t="s">
        <v>52</v>
      </c>
      <c r="S1452" s="1" t="s">
        <v>52</v>
      </c>
      <c r="T1452" s="1" t="s">
        <v>52</v>
      </c>
      <c r="U1452" s="1" t="s">
        <v>52</v>
      </c>
      <c r="V1452" s="1" t="s">
        <v>52</v>
      </c>
      <c r="W1452" s="1" t="s">
        <v>52</v>
      </c>
      <c r="X1452" s="1" t="s">
        <v>52</v>
      </c>
      <c r="Y1452" s="1" t="s">
        <v>52</v>
      </c>
      <c r="Z1452" s="1" t="s">
        <v>52</v>
      </c>
      <c r="AA1452" s="1" t="s">
        <v>52</v>
      </c>
      <c r="AB1452" s="1" t="s">
        <v>52</v>
      </c>
      <c r="AC1452" s="1" t="s">
        <v>52</v>
      </c>
      <c r="AD1452" s="1">
        <v>17</v>
      </c>
      <c r="AE1452" s="1">
        <v>0</v>
      </c>
      <c r="AF1452" s="1">
        <v>3</v>
      </c>
      <c r="AG1452" s="1">
        <v>8</v>
      </c>
      <c r="AH1452" s="1">
        <v>0.375</v>
      </c>
      <c r="AI1452" s="1">
        <v>-33.979999999999997</v>
      </c>
      <c r="AJ1452" s="1">
        <v>2</v>
      </c>
      <c r="AK1452" s="1">
        <v>156</v>
      </c>
      <c r="AL1452" s="1">
        <v>6</v>
      </c>
      <c r="AM1452" s="1">
        <v>22</v>
      </c>
      <c r="AN1452" s="1">
        <v>0</v>
      </c>
      <c r="AO1452" s="1">
        <v>0</v>
      </c>
      <c r="AP1452" s="1">
        <v>229</v>
      </c>
      <c r="AQ1452" s="1">
        <v>0</v>
      </c>
      <c r="AR1452" s="1">
        <v>15</v>
      </c>
      <c r="AS1452" s="1">
        <v>20</v>
      </c>
      <c r="AT1452" s="1">
        <v>201</v>
      </c>
      <c r="AU1452" s="1">
        <v>335</v>
      </c>
      <c r="AV1452" s="1">
        <v>43</v>
      </c>
      <c r="AW1452" s="1">
        <v>1</v>
      </c>
      <c r="AX1452" s="1">
        <v>0</v>
      </c>
      <c r="AY1452" t="str">
        <f t="shared" si="242"/>
        <v>2021_01_GB</v>
      </c>
      <c r="AZ1452" t="str">
        <f t="shared" si="243"/>
        <v>M.Valdes-Scantling</v>
      </c>
      <c r="BA1452" t="str">
        <f t="shared" si="244"/>
        <v/>
      </c>
      <c r="BB1452" t="str">
        <f t="shared" si="245"/>
        <v>2021_01_GB</v>
      </c>
      <c r="BC1452" t="str">
        <f t="shared" si="246"/>
        <v/>
      </c>
      <c r="BD1452">
        <f>COUNTIFS($BB$1:BB1452,BB1452,$BC$1:BC1452,"ru")</f>
        <v>4</v>
      </c>
      <c r="BE1452" t="str">
        <f t="shared" si="247"/>
        <v>re</v>
      </c>
      <c r="BF1452">
        <f>COUNTIFS($BB$1:BB1452,BB1452,$BE$1:BE1452,"re")</f>
        <v>7</v>
      </c>
      <c r="BG1452" t="str">
        <f t="shared" si="248"/>
        <v>42021_01_GB</v>
      </c>
      <c r="BH1452" t="str">
        <f t="shared" si="249"/>
        <v>re72021_01_GB</v>
      </c>
      <c r="BI1452" t="str">
        <f t="shared" si="250"/>
        <v>2021_01_GBM.Valdes-Scantling</v>
      </c>
      <c r="BJ1452" t="str">
        <f t="shared" si="251"/>
        <v>2021_GB_M.Valdes-Scantling</v>
      </c>
      <c r="BK1452" t="str">
        <f>IF(ISERROR(MATCH(LEFT(C1452,5)&amp;B1452&amp;"_"&amp;A1452,$BK$1:BK1451,0)),LEFT(C1452,5)&amp;B1452&amp;"_"&amp;A1452,"")</f>
        <v/>
      </c>
      <c r="BL1452">
        <f>COUNTIFS($B$1:B1452,B1452)-COUNTIFS($B$1:B1452,B1452,$BK$1:BK1452,"")</f>
        <v>12</v>
      </c>
      <c r="BM1452" t="str">
        <f t="shared" si="252"/>
        <v/>
      </c>
    </row>
    <row r="1453" spans="1:65" x14ac:dyDescent="0.25">
      <c r="A1453" s="1" t="s">
        <v>216</v>
      </c>
      <c r="B1453" s="1" t="s">
        <v>69</v>
      </c>
      <c r="C1453" s="1" t="s">
        <v>1256</v>
      </c>
      <c r="D1453" s="1">
        <v>1.7000000000000001E-2</v>
      </c>
      <c r="E1453" s="1">
        <v>1.92</v>
      </c>
      <c r="F1453" s="1" t="s">
        <v>1515</v>
      </c>
      <c r="G1453" s="1" t="s">
        <v>52</v>
      </c>
      <c r="H1453" s="1" t="s">
        <v>52</v>
      </c>
      <c r="I1453" s="1" t="s">
        <v>52</v>
      </c>
      <c r="J1453" s="1" t="s">
        <v>52</v>
      </c>
      <c r="K1453" s="1" t="s">
        <v>52</v>
      </c>
      <c r="L1453" s="1" t="s">
        <v>52</v>
      </c>
      <c r="M1453" s="1" t="s">
        <v>52</v>
      </c>
      <c r="N1453" s="1" t="s">
        <v>52</v>
      </c>
      <c r="O1453" s="1" t="s">
        <v>52</v>
      </c>
      <c r="P1453" s="1" t="s">
        <v>52</v>
      </c>
      <c r="Q1453" s="1" t="s">
        <v>52</v>
      </c>
      <c r="R1453" s="1" t="s">
        <v>52</v>
      </c>
      <c r="S1453" s="1" t="s">
        <v>52</v>
      </c>
      <c r="T1453" s="1" t="s">
        <v>52</v>
      </c>
      <c r="U1453" s="1" t="s">
        <v>52</v>
      </c>
      <c r="V1453" s="1" t="s">
        <v>52</v>
      </c>
      <c r="W1453" s="1" t="s">
        <v>52</v>
      </c>
      <c r="X1453" s="1" t="s">
        <v>52</v>
      </c>
      <c r="Y1453" s="1" t="s">
        <v>52</v>
      </c>
      <c r="Z1453" s="1" t="s">
        <v>52</v>
      </c>
      <c r="AA1453" s="1" t="s">
        <v>52</v>
      </c>
      <c r="AB1453" s="1" t="s">
        <v>52</v>
      </c>
      <c r="AC1453" s="1" t="s">
        <v>52</v>
      </c>
      <c r="AD1453" s="1">
        <v>17</v>
      </c>
      <c r="AE1453" s="1">
        <v>0</v>
      </c>
      <c r="AF1453" s="1">
        <v>2</v>
      </c>
      <c r="AG1453" s="1">
        <v>8</v>
      </c>
      <c r="AH1453" s="1">
        <v>0.25</v>
      </c>
      <c r="AI1453" s="1">
        <v>-68.260000000000005</v>
      </c>
      <c r="AJ1453" s="1">
        <v>2</v>
      </c>
      <c r="AK1453" s="1">
        <v>180</v>
      </c>
      <c r="AL1453" s="1">
        <v>8</v>
      </c>
      <c r="AM1453" s="1">
        <v>18</v>
      </c>
      <c r="AN1453" s="1">
        <v>0</v>
      </c>
      <c r="AO1453" s="1">
        <v>0</v>
      </c>
      <c r="AP1453" s="1">
        <v>300</v>
      </c>
      <c r="AQ1453" s="1">
        <v>2</v>
      </c>
      <c r="AR1453" s="1">
        <v>17</v>
      </c>
      <c r="AS1453" s="1">
        <v>30</v>
      </c>
      <c r="AT1453" s="1">
        <v>270</v>
      </c>
      <c r="AU1453" s="1">
        <v>633</v>
      </c>
      <c r="AV1453" s="1">
        <v>49</v>
      </c>
      <c r="AW1453" s="1">
        <v>2</v>
      </c>
      <c r="AX1453" s="1">
        <v>0</v>
      </c>
      <c r="AY1453" t="str">
        <f t="shared" si="242"/>
        <v>2021_03_NE</v>
      </c>
      <c r="AZ1453" t="str">
        <f t="shared" si="243"/>
        <v>N.Agholor</v>
      </c>
      <c r="BA1453" t="str">
        <f t="shared" si="244"/>
        <v/>
      </c>
      <c r="BB1453" t="str">
        <f t="shared" si="245"/>
        <v>2021_03_NE</v>
      </c>
      <c r="BC1453" t="str">
        <f t="shared" si="246"/>
        <v/>
      </c>
      <c r="BD1453">
        <f>COUNTIFS($BB$1:BB1453,BB1453,$BC$1:BC1453,"ru")</f>
        <v>6</v>
      </c>
      <c r="BE1453" t="str">
        <f t="shared" si="247"/>
        <v>re</v>
      </c>
      <c r="BF1453">
        <f>COUNTIFS($BB$1:BB1453,BB1453,$BE$1:BE1453,"re")</f>
        <v>9</v>
      </c>
      <c r="BG1453" t="str">
        <f t="shared" si="248"/>
        <v>62021_03_NE</v>
      </c>
      <c r="BH1453" t="str">
        <f t="shared" si="249"/>
        <v>re92021_03_NE</v>
      </c>
      <c r="BI1453" t="str">
        <f t="shared" si="250"/>
        <v>2021_03_NEN.Agholor</v>
      </c>
      <c r="BJ1453" t="str">
        <f t="shared" si="251"/>
        <v>2021_NE_N.Agholor</v>
      </c>
      <c r="BK1453" t="str">
        <f>IF(ISERROR(MATCH(LEFT(C1453,5)&amp;B1453&amp;"_"&amp;A1453,$BK$1:BK1452,0)),LEFT(C1453,5)&amp;B1453&amp;"_"&amp;A1453,"")</f>
        <v/>
      </c>
      <c r="BL1453">
        <f>COUNTIFS($B$1:B1453,B1453)-COUNTIFS($B$1:B1453,B1453,$BK$1:BK1453,"")</f>
        <v>11</v>
      </c>
      <c r="BM1453" t="str">
        <f t="shared" si="252"/>
        <v/>
      </c>
    </row>
    <row r="1454" spans="1:65" x14ac:dyDescent="0.25">
      <c r="A1454" s="1" t="s">
        <v>669</v>
      </c>
      <c r="B1454" s="1" t="s">
        <v>83</v>
      </c>
      <c r="C1454" s="1" t="s">
        <v>841</v>
      </c>
      <c r="D1454" s="1">
        <v>8.9999999999999993E-3</v>
      </c>
      <c r="E1454" s="1">
        <v>4.74</v>
      </c>
      <c r="F1454" s="1" t="s">
        <v>1112</v>
      </c>
      <c r="G1454" s="1" t="s">
        <v>52</v>
      </c>
      <c r="H1454" s="1" t="s">
        <v>52</v>
      </c>
      <c r="I1454" s="1" t="s">
        <v>52</v>
      </c>
      <c r="J1454" s="1" t="s">
        <v>52</v>
      </c>
      <c r="K1454" s="1" t="s">
        <v>52</v>
      </c>
      <c r="L1454" s="1" t="s">
        <v>52</v>
      </c>
      <c r="M1454" s="1" t="s">
        <v>52</v>
      </c>
      <c r="N1454" s="1" t="s">
        <v>52</v>
      </c>
      <c r="O1454" s="1" t="s">
        <v>52</v>
      </c>
      <c r="P1454" s="1" t="s">
        <v>52</v>
      </c>
      <c r="Q1454" s="1" t="s">
        <v>52</v>
      </c>
      <c r="R1454" s="1" t="s">
        <v>52</v>
      </c>
      <c r="S1454" s="1" t="s">
        <v>52</v>
      </c>
      <c r="T1454" s="1" t="s">
        <v>52</v>
      </c>
      <c r="U1454" s="1" t="s">
        <v>52</v>
      </c>
      <c r="V1454" s="1" t="s">
        <v>52</v>
      </c>
      <c r="W1454" s="1" t="s">
        <v>52</v>
      </c>
      <c r="X1454" s="1" t="s">
        <v>52</v>
      </c>
      <c r="Y1454" s="1" t="s">
        <v>52</v>
      </c>
      <c r="Z1454" s="1" t="s">
        <v>52</v>
      </c>
      <c r="AA1454" s="1" t="s">
        <v>52</v>
      </c>
      <c r="AB1454" s="1" t="s">
        <v>52</v>
      </c>
      <c r="AC1454" s="1" t="s">
        <v>52</v>
      </c>
      <c r="AD1454" s="1">
        <v>17</v>
      </c>
      <c r="AE1454" s="1">
        <v>0</v>
      </c>
      <c r="AF1454" s="1">
        <v>3</v>
      </c>
      <c r="AG1454" s="1">
        <v>3</v>
      </c>
      <c r="AH1454" s="1">
        <v>1</v>
      </c>
      <c r="AI1454" s="1">
        <v>17.690000000000001</v>
      </c>
      <c r="AJ1454" s="1">
        <v>1</v>
      </c>
      <c r="AK1454" s="1">
        <v>-1</v>
      </c>
      <c r="AL1454" s="1">
        <v>18</v>
      </c>
      <c r="AM1454" s="1">
        <v>18</v>
      </c>
      <c r="AN1454" s="1">
        <v>0</v>
      </c>
      <c r="AO1454" s="1">
        <v>0</v>
      </c>
      <c r="AP1454" s="1">
        <v>383</v>
      </c>
      <c r="AQ1454" s="1">
        <v>3</v>
      </c>
      <c r="AR1454" s="1">
        <v>33</v>
      </c>
      <c r="AS1454" s="1">
        <v>26</v>
      </c>
      <c r="AT1454" s="1">
        <v>305</v>
      </c>
      <c r="AU1454" s="1">
        <v>268</v>
      </c>
      <c r="AV1454" s="1">
        <v>89</v>
      </c>
      <c r="AW1454" s="1">
        <v>7</v>
      </c>
      <c r="AX1454" s="1">
        <v>5</v>
      </c>
      <c r="AY1454" t="str">
        <f t="shared" si="242"/>
        <v>2021_02_CAR</v>
      </c>
      <c r="AZ1454" t="str">
        <f t="shared" si="243"/>
        <v>T.Marshall</v>
      </c>
      <c r="BA1454" t="str">
        <f t="shared" si="244"/>
        <v/>
      </c>
      <c r="BB1454" t="str">
        <f t="shared" si="245"/>
        <v>2021_02_CAR</v>
      </c>
      <c r="BC1454" t="str">
        <f t="shared" si="246"/>
        <v/>
      </c>
      <c r="BD1454">
        <f>COUNTIFS($BB$1:BB1454,BB1454,$BC$1:BC1454,"ru")</f>
        <v>2</v>
      </c>
      <c r="BE1454" t="str">
        <f t="shared" si="247"/>
        <v>re</v>
      </c>
      <c r="BF1454">
        <f>COUNTIFS($BB$1:BB1454,BB1454,$BE$1:BE1454,"re")</f>
        <v>6</v>
      </c>
      <c r="BG1454" t="str">
        <f t="shared" si="248"/>
        <v>22021_02_CAR</v>
      </c>
      <c r="BH1454" t="str">
        <f t="shared" si="249"/>
        <v>re62021_02_CAR</v>
      </c>
      <c r="BI1454" t="str">
        <f t="shared" si="250"/>
        <v>2021_02_CART.Marshall</v>
      </c>
      <c r="BJ1454" t="str">
        <f t="shared" si="251"/>
        <v>2021_CAR_T.Marshall</v>
      </c>
      <c r="BK1454" t="str">
        <f>IF(ISERROR(MATCH(LEFT(C1454,5)&amp;B1454&amp;"_"&amp;A1454,$BK$1:BK1453,0)),LEFT(C1454,5)&amp;B1454&amp;"_"&amp;A1454,"")</f>
        <v/>
      </c>
      <c r="BL1454">
        <f>COUNTIFS($B$1:B1454,B1454)-COUNTIFS($B$1:B1454,B1454,$BK$1:BK1454,"")</f>
        <v>14</v>
      </c>
      <c r="BM1454" t="str">
        <f t="shared" si="252"/>
        <v/>
      </c>
    </row>
    <row r="1455" spans="1:65" x14ac:dyDescent="0.25">
      <c r="A1455" s="1" t="s">
        <v>220</v>
      </c>
      <c r="B1455" s="1" t="s">
        <v>86</v>
      </c>
      <c r="C1455" s="1" t="s">
        <v>453</v>
      </c>
      <c r="D1455" s="1">
        <v>0</v>
      </c>
      <c r="E1455" s="1">
        <v>7.0000000000000007E-2</v>
      </c>
      <c r="F1455" s="1" t="s">
        <v>705</v>
      </c>
      <c r="G1455" s="1" t="s">
        <v>52</v>
      </c>
      <c r="H1455" s="1" t="s">
        <v>52</v>
      </c>
      <c r="I1455" s="1" t="s">
        <v>52</v>
      </c>
      <c r="J1455" s="1" t="s">
        <v>52</v>
      </c>
      <c r="K1455" s="1" t="s">
        <v>52</v>
      </c>
      <c r="L1455" s="1" t="s">
        <v>52</v>
      </c>
      <c r="M1455" s="1" t="s">
        <v>52</v>
      </c>
      <c r="N1455" s="1" t="s">
        <v>52</v>
      </c>
      <c r="O1455" s="1" t="s">
        <v>52</v>
      </c>
      <c r="P1455" s="1" t="s">
        <v>52</v>
      </c>
      <c r="Q1455" s="1" t="s">
        <v>52</v>
      </c>
      <c r="R1455" s="1" t="s">
        <v>52</v>
      </c>
      <c r="S1455" s="1" t="s">
        <v>52</v>
      </c>
      <c r="T1455" s="1" t="s">
        <v>52</v>
      </c>
      <c r="U1455" s="1" t="s">
        <v>52</v>
      </c>
      <c r="V1455" s="1" t="s">
        <v>52</v>
      </c>
      <c r="W1455" s="1" t="s">
        <v>52</v>
      </c>
      <c r="X1455" s="1" t="s">
        <v>52</v>
      </c>
      <c r="Y1455" s="1" t="s">
        <v>52</v>
      </c>
      <c r="Z1455" s="1" t="s">
        <v>52</v>
      </c>
      <c r="AA1455" s="1" t="s">
        <v>52</v>
      </c>
      <c r="AB1455" s="1" t="s">
        <v>52</v>
      </c>
      <c r="AC1455" s="1" t="s">
        <v>52</v>
      </c>
      <c r="AD1455" s="1">
        <v>16</v>
      </c>
      <c r="AE1455" s="1">
        <v>0</v>
      </c>
      <c r="AF1455" s="1">
        <v>2</v>
      </c>
      <c r="AG1455" s="1">
        <v>4</v>
      </c>
      <c r="AH1455" s="1">
        <v>0.5</v>
      </c>
      <c r="AI1455" s="1">
        <v>-28.35</v>
      </c>
      <c r="AJ1455" s="1">
        <v>1</v>
      </c>
      <c r="AK1455" s="1">
        <v>47</v>
      </c>
      <c r="AL1455" s="1">
        <v>2</v>
      </c>
      <c r="AM1455" s="1">
        <v>11</v>
      </c>
      <c r="AN1455" s="1">
        <v>0</v>
      </c>
      <c r="AO1455" s="1">
        <v>0</v>
      </c>
      <c r="AP1455" s="1">
        <v>229</v>
      </c>
      <c r="AQ1455" s="1">
        <v>0</v>
      </c>
      <c r="AR1455" s="1">
        <v>15</v>
      </c>
      <c r="AS1455" s="1">
        <v>20</v>
      </c>
      <c r="AT1455" s="1">
        <v>201</v>
      </c>
      <c r="AU1455" s="1">
        <v>335</v>
      </c>
      <c r="AV1455" s="1">
        <v>43</v>
      </c>
      <c r="AW1455" s="1">
        <v>1</v>
      </c>
      <c r="AX1455" s="1">
        <v>0</v>
      </c>
      <c r="AY1455" t="str">
        <f t="shared" si="242"/>
        <v>2021_01_GB</v>
      </c>
      <c r="AZ1455" t="str">
        <f t="shared" si="243"/>
        <v>A.Lazard</v>
      </c>
      <c r="BA1455" t="str">
        <f t="shared" si="244"/>
        <v/>
      </c>
      <c r="BB1455" t="str">
        <f t="shared" si="245"/>
        <v>2021_01_GB</v>
      </c>
      <c r="BC1455" t="str">
        <f t="shared" si="246"/>
        <v/>
      </c>
      <c r="BD1455">
        <f>COUNTIFS($BB$1:BB1455,BB1455,$BC$1:BC1455,"ru")</f>
        <v>4</v>
      </c>
      <c r="BE1455" t="str">
        <f t="shared" si="247"/>
        <v>re</v>
      </c>
      <c r="BF1455">
        <f>COUNTIFS($BB$1:BB1455,BB1455,$BE$1:BE1455,"re")</f>
        <v>8</v>
      </c>
      <c r="BG1455" t="str">
        <f t="shared" si="248"/>
        <v>42021_01_GB</v>
      </c>
      <c r="BH1455" t="str">
        <f t="shared" si="249"/>
        <v>re82021_01_GB</v>
      </c>
      <c r="BI1455" t="str">
        <f t="shared" si="250"/>
        <v>2021_01_GBA.Lazard</v>
      </c>
      <c r="BJ1455" t="str">
        <f t="shared" si="251"/>
        <v>2021_GB_A.Lazard</v>
      </c>
      <c r="BK1455" t="str">
        <f>IF(ISERROR(MATCH(LEFT(C1455,5)&amp;B1455&amp;"_"&amp;A1455,$BK$1:BK1454,0)),LEFT(C1455,5)&amp;B1455&amp;"_"&amp;A1455,"")</f>
        <v/>
      </c>
      <c r="BL1455">
        <f>COUNTIFS($B$1:B1455,B1455)-COUNTIFS($B$1:B1455,B1455,$BK$1:BK1455,"")</f>
        <v>12</v>
      </c>
      <c r="BM1455" t="str">
        <f t="shared" si="252"/>
        <v/>
      </c>
    </row>
    <row r="1456" spans="1:65" x14ac:dyDescent="0.25">
      <c r="A1456" s="1" t="s">
        <v>293</v>
      </c>
      <c r="B1456" s="1" t="s">
        <v>99</v>
      </c>
      <c r="C1456" s="1" t="s">
        <v>437</v>
      </c>
      <c r="D1456" s="1">
        <v>0.33900000000000002</v>
      </c>
      <c r="E1456" s="1">
        <v>5.37</v>
      </c>
      <c r="F1456" s="1" t="s">
        <v>706</v>
      </c>
      <c r="G1456" s="1" t="s">
        <v>52</v>
      </c>
      <c r="H1456" s="1" t="s">
        <v>52</v>
      </c>
      <c r="I1456" s="1" t="s">
        <v>52</v>
      </c>
      <c r="J1456" s="1" t="s">
        <v>52</v>
      </c>
      <c r="K1456" s="1" t="s">
        <v>52</v>
      </c>
      <c r="L1456" s="1" t="s">
        <v>52</v>
      </c>
      <c r="M1456" s="1" t="s">
        <v>52</v>
      </c>
      <c r="N1456" s="1" t="s">
        <v>52</v>
      </c>
      <c r="O1456" s="1" t="s">
        <v>52</v>
      </c>
      <c r="P1456" s="1" t="s">
        <v>52</v>
      </c>
      <c r="Q1456" s="1" t="s">
        <v>52</v>
      </c>
      <c r="R1456" s="1" t="s">
        <v>52</v>
      </c>
      <c r="S1456" s="1" t="s">
        <v>52</v>
      </c>
      <c r="T1456" s="1" t="s">
        <v>52</v>
      </c>
      <c r="U1456" s="1" t="s">
        <v>52</v>
      </c>
      <c r="V1456" s="1" t="s">
        <v>52</v>
      </c>
      <c r="W1456" s="1" t="s">
        <v>52</v>
      </c>
      <c r="X1456" s="1" t="s">
        <v>52</v>
      </c>
      <c r="Y1456" s="1" t="s">
        <v>52</v>
      </c>
      <c r="Z1456" s="1" t="s">
        <v>52</v>
      </c>
      <c r="AA1456" s="1" t="s">
        <v>52</v>
      </c>
      <c r="AB1456" s="1" t="s">
        <v>52</v>
      </c>
      <c r="AC1456" s="1" t="s">
        <v>52</v>
      </c>
      <c r="AD1456" s="1">
        <v>16</v>
      </c>
      <c r="AE1456" s="1">
        <v>1</v>
      </c>
      <c r="AF1456" s="1">
        <v>3</v>
      </c>
      <c r="AG1456" s="1">
        <v>3</v>
      </c>
      <c r="AH1456" s="1">
        <v>1</v>
      </c>
      <c r="AI1456" s="1">
        <v>26.09</v>
      </c>
      <c r="AJ1456" s="1">
        <v>2</v>
      </c>
      <c r="AK1456" s="1">
        <v>2</v>
      </c>
      <c r="AL1456" s="1">
        <v>14</v>
      </c>
      <c r="AM1456" s="1">
        <v>13</v>
      </c>
      <c r="AN1456" s="1">
        <v>1</v>
      </c>
      <c r="AO1456" s="1">
        <v>1</v>
      </c>
      <c r="AP1456" s="1">
        <v>420</v>
      </c>
      <c r="AQ1456" s="1">
        <v>3</v>
      </c>
      <c r="AR1456" s="1">
        <v>28</v>
      </c>
      <c r="AS1456" s="1">
        <v>28</v>
      </c>
      <c r="AT1456" s="1">
        <v>264</v>
      </c>
      <c r="AU1456" s="1">
        <v>312</v>
      </c>
      <c r="AV1456" s="1">
        <v>165</v>
      </c>
      <c r="AW1456" s="1">
        <v>4</v>
      </c>
      <c r="AX1456" s="1">
        <v>0</v>
      </c>
      <c r="AY1456" t="str">
        <f t="shared" si="242"/>
        <v>2021_01_DEN</v>
      </c>
      <c r="AZ1456" t="str">
        <f t="shared" si="243"/>
        <v>A.Okwuegbunam</v>
      </c>
      <c r="BA1456" t="str">
        <f t="shared" si="244"/>
        <v/>
      </c>
      <c r="BB1456" t="str">
        <f t="shared" si="245"/>
        <v>2021_01_DEN</v>
      </c>
      <c r="BC1456" t="str">
        <f t="shared" si="246"/>
        <v/>
      </c>
      <c r="BD1456">
        <f>COUNTIFS($BB$1:BB1456,BB1456,$BC$1:BC1456,"ru")</f>
        <v>2</v>
      </c>
      <c r="BE1456" t="str">
        <f t="shared" si="247"/>
        <v>re</v>
      </c>
      <c r="BF1456">
        <f>COUNTIFS($BB$1:BB1456,BB1456,$BE$1:BE1456,"re")</f>
        <v>7</v>
      </c>
      <c r="BG1456" t="str">
        <f t="shared" si="248"/>
        <v>22021_01_DEN</v>
      </c>
      <c r="BH1456" t="str">
        <f t="shared" si="249"/>
        <v>re72021_01_DEN</v>
      </c>
      <c r="BI1456" t="str">
        <f t="shared" si="250"/>
        <v>2021_01_DENA.Okwuegbunam</v>
      </c>
      <c r="BJ1456" t="str">
        <f t="shared" si="251"/>
        <v>2021_DEN_A.Okwuegbunam</v>
      </c>
      <c r="BK1456" t="str">
        <f>IF(ISERROR(MATCH(LEFT(C1456,5)&amp;B1456&amp;"_"&amp;A1456,$BK$1:BK1455,0)),LEFT(C1456,5)&amp;B1456&amp;"_"&amp;A1456,"")</f>
        <v/>
      </c>
      <c r="BL1456">
        <f>COUNTIFS($B$1:B1456,B1456)-COUNTIFS($B$1:B1456,B1456,$BK$1:BK1456,"")</f>
        <v>13</v>
      </c>
      <c r="BM1456" t="str">
        <f t="shared" si="252"/>
        <v/>
      </c>
    </row>
    <row r="1457" spans="1:65" x14ac:dyDescent="0.25">
      <c r="A1457" s="1" t="s">
        <v>225</v>
      </c>
      <c r="B1457" s="1" t="s">
        <v>58</v>
      </c>
      <c r="C1457" s="1" t="s">
        <v>1663</v>
      </c>
      <c r="D1457" s="1">
        <v>7.0000000000000001E-3</v>
      </c>
      <c r="E1457" s="1">
        <v>2.41</v>
      </c>
      <c r="F1457" s="1" t="s">
        <v>1920</v>
      </c>
      <c r="G1457" s="1" t="s">
        <v>52</v>
      </c>
      <c r="H1457" s="1" t="s">
        <v>52</v>
      </c>
      <c r="I1457" s="1" t="s">
        <v>52</v>
      </c>
      <c r="J1457" s="1" t="s">
        <v>52</v>
      </c>
      <c r="K1457" s="1" t="s">
        <v>52</v>
      </c>
      <c r="L1457" s="1" t="s">
        <v>52</v>
      </c>
      <c r="M1457" s="1" t="s">
        <v>52</v>
      </c>
      <c r="N1457" s="1" t="s">
        <v>52</v>
      </c>
      <c r="O1457" s="1" t="s">
        <v>52</v>
      </c>
      <c r="P1457" s="1" t="s">
        <v>52</v>
      </c>
      <c r="Q1457" s="1" t="s">
        <v>52</v>
      </c>
      <c r="R1457" s="1" t="s">
        <v>52</v>
      </c>
      <c r="S1457" s="1" t="s">
        <v>52</v>
      </c>
      <c r="T1457" s="1" t="s">
        <v>52</v>
      </c>
      <c r="U1457" s="1" t="s">
        <v>52</v>
      </c>
      <c r="V1457" s="1" t="s">
        <v>52</v>
      </c>
      <c r="W1457" s="1" t="s">
        <v>52</v>
      </c>
      <c r="X1457" s="1" t="s">
        <v>52</v>
      </c>
      <c r="Y1457" s="1" t="s">
        <v>52</v>
      </c>
      <c r="Z1457" s="1" t="s">
        <v>52</v>
      </c>
      <c r="AA1457" s="1" t="s">
        <v>52</v>
      </c>
      <c r="AB1457" s="1" t="s">
        <v>52</v>
      </c>
      <c r="AC1457" s="1" t="s">
        <v>52</v>
      </c>
      <c r="AD1457" s="1">
        <v>16</v>
      </c>
      <c r="AE1457" s="1">
        <v>0</v>
      </c>
      <c r="AF1457" s="1">
        <v>2</v>
      </c>
      <c r="AG1457" s="1">
        <v>2</v>
      </c>
      <c r="AH1457" s="1">
        <v>1</v>
      </c>
      <c r="AI1457" s="1">
        <v>18.09</v>
      </c>
      <c r="AJ1457" s="1">
        <v>1</v>
      </c>
      <c r="AK1457" s="1">
        <v>3</v>
      </c>
      <c r="AL1457" s="1">
        <v>13</v>
      </c>
      <c r="AM1457" s="1">
        <v>8</v>
      </c>
      <c r="AN1457" s="1">
        <v>0</v>
      </c>
      <c r="AO1457" s="1">
        <v>0</v>
      </c>
      <c r="AP1457" s="1">
        <v>450</v>
      </c>
      <c r="AQ1457" s="1">
        <v>4</v>
      </c>
      <c r="AR1457" s="1">
        <v>40</v>
      </c>
      <c r="AS1457" s="1">
        <v>21</v>
      </c>
      <c r="AT1457" s="1">
        <v>256</v>
      </c>
      <c r="AU1457" s="1">
        <v>271</v>
      </c>
      <c r="AV1457" s="1">
        <v>199</v>
      </c>
      <c r="AW1457" s="1">
        <v>8</v>
      </c>
      <c r="AX1457" s="1">
        <v>4</v>
      </c>
      <c r="AY1457" t="str">
        <f t="shared" si="242"/>
        <v>2021_04_BUF</v>
      </c>
      <c r="AZ1457" t="str">
        <f t="shared" si="243"/>
        <v>C.Beasley</v>
      </c>
      <c r="BA1457" t="str">
        <f t="shared" si="244"/>
        <v/>
      </c>
      <c r="BB1457" t="str">
        <f t="shared" si="245"/>
        <v>2021_04_BUF</v>
      </c>
      <c r="BC1457" t="str">
        <f t="shared" si="246"/>
        <v/>
      </c>
      <c r="BD1457">
        <f>COUNTIFS($BB$1:BB1457,BB1457,$BC$1:BC1457,"ru")</f>
        <v>6</v>
      </c>
      <c r="BE1457" t="str">
        <f t="shared" si="247"/>
        <v>re</v>
      </c>
      <c r="BF1457">
        <f>COUNTIFS($BB$1:BB1457,BB1457,$BE$1:BE1457,"re")</f>
        <v>7</v>
      </c>
      <c r="BG1457" t="str">
        <f t="shared" si="248"/>
        <v>62021_04_BUF</v>
      </c>
      <c r="BH1457" t="str">
        <f t="shared" si="249"/>
        <v>re72021_04_BUF</v>
      </c>
      <c r="BI1457" t="str">
        <f t="shared" si="250"/>
        <v>2021_04_BUFC.Beasley</v>
      </c>
      <c r="BJ1457" t="str">
        <f t="shared" si="251"/>
        <v>2021_BUF_C.Beasley</v>
      </c>
      <c r="BK1457" t="str">
        <f>IF(ISERROR(MATCH(LEFT(C1457,5)&amp;B1457&amp;"_"&amp;A1457,$BK$1:BK1456,0)),LEFT(C1457,5)&amp;B1457&amp;"_"&amp;A1457,"")</f>
        <v/>
      </c>
      <c r="BL1457">
        <f>COUNTIFS($B$1:B1457,B1457)-COUNTIFS($B$1:B1457,B1457,$BK$1:BK1457,"")</f>
        <v>12</v>
      </c>
      <c r="BM1457" t="str">
        <f t="shared" si="252"/>
        <v/>
      </c>
    </row>
    <row r="1458" spans="1:65" x14ac:dyDescent="0.25">
      <c r="A1458" s="1" t="s">
        <v>274</v>
      </c>
      <c r="B1458" s="1" t="s">
        <v>101</v>
      </c>
      <c r="C1458" s="1" t="s">
        <v>841</v>
      </c>
      <c r="D1458" s="1">
        <v>4.2999999999999997E-2</v>
      </c>
      <c r="E1458" s="1">
        <v>0.95</v>
      </c>
      <c r="F1458" s="1" t="s">
        <v>1113</v>
      </c>
      <c r="G1458" s="1" t="s">
        <v>52</v>
      </c>
      <c r="H1458" s="1" t="s">
        <v>52</v>
      </c>
      <c r="I1458" s="1" t="s">
        <v>52</v>
      </c>
      <c r="J1458" s="1" t="s">
        <v>52</v>
      </c>
      <c r="K1458" s="1" t="s">
        <v>52</v>
      </c>
      <c r="L1458" s="1" t="s">
        <v>52</v>
      </c>
      <c r="M1458" s="1" t="s">
        <v>52</v>
      </c>
      <c r="N1458" s="1" t="s">
        <v>52</v>
      </c>
      <c r="O1458" s="1" t="s">
        <v>52</v>
      </c>
      <c r="P1458" s="1" t="s">
        <v>52</v>
      </c>
      <c r="Q1458" s="1" t="s">
        <v>52</v>
      </c>
      <c r="R1458" s="1" t="s">
        <v>52</v>
      </c>
      <c r="S1458" s="1" t="s">
        <v>52</v>
      </c>
      <c r="T1458" s="1" t="s">
        <v>52</v>
      </c>
      <c r="U1458" s="1" t="s">
        <v>52</v>
      </c>
      <c r="V1458" s="1" t="s">
        <v>52</v>
      </c>
      <c r="W1458" s="1" t="s">
        <v>52</v>
      </c>
      <c r="X1458" s="1" t="s">
        <v>52</v>
      </c>
      <c r="Y1458" s="1" t="s">
        <v>52</v>
      </c>
      <c r="Z1458" s="1" t="s">
        <v>52</v>
      </c>
      <c r="AA1458" s="1" t="s">
        <v>52</v>
      </c>
      <c r="AB1458" s="1" t="s">
        <v>52</v>
      </c>
      <c r="AC1458" s="1" t="s">
        <v>52</v>
      </c>
      <c r="AD1458" s="1">
        <v>16</v>
      </c>
      <c r="AE1458" s="1">
        <v>0</v>
      </c>
      <c r="AF1458" s="1">
        <v>1</v>
      </c>
      <c r="AG1458" s="1">
        <v>3</v>
      </c>
      <c r="AH1458" s="1">
        <v>0.33300000000000002</v>
      </c>
      <c r="AI1458" s="1">
        <v>-74.8</v>
      </c>
      <c r="AJ1458" s="1">
        <v>1</v>
      </c>
      <c r="AK1458" s="1">
        <v>2</v>
      </c>
      <c r="AL1458" s="1">
        <v>9</v>
      </c>
      <c r="AM1458" s="1">
        <v>15</v>
      </c>
      <c r="AN1458" s="1">
        <v>0</v>
      </c>
      <c r="AO1458" s="1">
        <v>0</v>
      </c>
      <c r="AP1458" s="1">
        <v>128</v>
      </c>
      <c r="AQ1458" s="1">
        <v>1</v>
      </c>
      <c r="AR1458" s="1">
        <v>17</v>
      </c>
      <c r="AS1458" s="1">
        <v>11</v>
      </c>
      <c r="AT1458" s="1">
        <v>111</v>
      </c>
      <c r="AU1458" s="1">
        <v>159</v>
      </c>
      <c r="AV1458" s="1">
        <v>48</v>
      </c>
      <c r="AW1458" s="1">
        <v>4</v>
      </c>
      <c r="AX1458" s="1">
        <v>2</v>
      </c>
      <c r="AY1458" t="str">
        <f t="shared" si="242"/>
        <v>2021_02_NO</v>
      </c>
      <c r="AZ1458" t="str">
        <f t="shared" si="243"/>
        <v>C.Hogan</v>
      </c>
      <c r="BA1458" t="str">
        <f t="shared" si="244"/>
        <v/>
      </c>
      <c r="BB1458" t="str">
        <f t="shared" si="245"/>
        <v>2021_02_NO</v>
      </c>
      <c r="BC1458" t="str">
        <f t="shared" si="246"/>
        <v/>
      </c>
      <c r="BD1458">
        <f>COUNTIFS($BB$1:BB1458,BB1458,$BC$1:BC1458,"ru")</f>
        <v>4</v>
      </c>
      <c r="BE1458" t="str">
        <f t="shared" si="247"/>
        <v>re</v>
      </c>
      <c r="BF1458">
        <f>COUNTIFS($BB$1:BB1458,BB1458,$BE$1:BE1458,"re")</f>
        <v>5</v>
      </c>
      <c r="BG1458" t="str">
        <f t="shared" si="248"/>
        <v>42021_02_NO</v>
      </c>
      <c r="BH1458" t="str">
        <f t="shared" si="249"/>
        <v>re52021_02_NO</v>
      </c>
      <c r="BI1458" t="str">
        <f t="shared" si="250"/>
        <v>2021_02_NOC.Hogan</v>
      </c>
      <c r="BJ1458" t="str">
        <f t="shared" si="251"/>
        <v>2021_NO_C.Hogan</v>
      </c>
      <c r="BK1458" t="str">
        <f>IF(ISERROR(MATCH(LEFT(C1458,5)&amp;B1458&amp;"_"&amp;A1458,$BK$1:BK1457,0)),LEFT(C1458,5)&amp;B1458&amp;"_"&amp;A1458,"")</f>
        <v>2021_NO_C.Hogan</v>
      </c>
      <c r="BL1458">
        <f>COUNTIFS($B$1:B1458,B1458)-COUNTIFS($B$1:B1458,B1458,$BK$1:BK1458,"")</f>
        <v>14</v>
      </c>
      <c r="BM1458" t="str">
        <f t="shared" si="252"/>
        <v>2021_NO14</v>
      </c>
    </row>
    <row r="1459" spans="1:65" x14ac:dyDescent="0.25">
      <c r="A1459" s="1" t="s">
        <v>308</v>
      </c>
      <c r="B1459" s="1" t="s">
        <v>60</v>
      </c>
      <c r="C1459" s="1" t="s">
        <v>2045</v>
      </c>
      <c r="D1459" s="1">
        <v>6.0000000000000001E-3</v>
      </c>
      <c r="E1459" s="1">
        <v>0.66</v>
      </c>
      <c r="F1459" s="1" t="s">
        <v>2303</v>
      </c>
      <c r="G1459" s="1" t="s">
        <v>52</v>
      </c>
      <c r="H1459" s="1" t="s">
        <v>52</v>
      </c>
      <c r="I1459" s="1" t="s">
        <v>52</v>
      </c>
      <c r="J1459" s="1" t="s">
        <v>52</v>
      </c>
      <c r="K1459" s="1" t="s">
        <v>52</v>
      </c>
      <c r="L1459" s="1" t="s">
        <v>52</v>
      </c>
      <c r="M1459" s="1" t="s">
        <v>52</v>
      </c>
      <c r="N1459" s="1" t="s">
        <v>52</v>
      </c>
      <c r="O1459" s="1" t="s">
        <v>52</v>
      </c>
      <c r="P1459" s="1" t="s">
        <v>52</v>
      </c>
      <c r="Q1459" s="1" t="s">
        <v>52</v>
      </c>
      <c r="R1459" s="1" t="s">
        <v>52</v>
      </c>
      <c r="S1459" s="1" t="s">
        <v>52</v>
      </c>
      <c r="T1459" s="1" t="s">
        <v>52</v>
      </c>
      <c r="U1459" s="1" t="s">
        <v>52</v>
      </c>
      <c r="V1459" s="1" t="s">
        <v>52</v>
      </c>
      <c r="W1459" s="1" t="s">
        <v>52</v>
      </c>
      <c r="X1459" s="1" t="s">
        <v>52</v>
      </c>
      <c r="Y1459" s="1" t="s">
        <v>52</v>
      </c>
      <c r="Z1459" s="1" t="s">
        <v>52</v>
      </c>
      <c r="AA1459" s="1" t="s">
        <v>52</v>
      </c>
      <c r="AB1459" s="1" t="s">
        <v>52</v>
      </c>
      <c r="AC1459" s="1" t="s">
        <v>52</v>
      </c>
      <c r="AD1459" s="1">
        <v>16</v>
      </c>
      <c r="AE1459" s="1">
        <v>0</v>
      </c>
      <c r="AF1459" s="1">
        <v>2</v>
      </c>
      <c r="AG1459" s="1">
        <v>2</v>
      </c>
      <c r="AH1459" s="1">
        <v>1</v>
      </c>
      <c r="AI1459" s="1">
        <v>20.67</v>
      </c>
      <c r="AJ1459" s="1">
        <v>1</v>
      </c>
      <c r="AK1459" s="1">
        <v>6</v>
      </c>
      <c r="AL1459" s="1">
        <v>10</v>
      </c>
      <c r="AM1459" s="1">
        <v>8</v>
      </c>
      <c r="AN1459" s="1">
        <v>0</v>
      </c>
      <c r="AO1459" s="1">
        <v>0</v>
      </c>
      <c r="AP1459" s="1">
        <v>369</v>
      </c>
      <c r="AQ1459" s="1">
        <v>3</v>
      </c>
      <c r="AR1459" s="1">
        <v>24</v>
      </c>
      <c r="AS1459" s="1">
        <v>26</v>
      </c>
      <c r="AT1459" s="1">
        <v>281</v>
      </c>
      <c r="AU1459" s="1">
        <v>306</v>
      </c>
      <c r="AV1459" s="1">
        <v>103</v>
      </c>
      <c r="AW1459" s="1">
        <v>2</v>
      </c>
      <c r="AX1459" s="1">
        <v>1</v>
      </c>
      <c r="AY1459" t="str">
        <f t="shared" si="242"/>
        <v>2021_05_CIN</v>
      </c>
      <c r="AZ1459" t="str">
        <f t="shared" si="243"/>
        <v>C.Uzomah</v>
      </c>
      <c r="BA1459" t="str">
        <f t="shared" si="244"/>
        <v/>
      </c>
      <c r="BB1459" t="str">
        <f t="shared" si="245"/>
        <v>2021_05_CIN</v>
      </c>
      <c r="BC1459" t="str">
        <f t="shared" si="246"/>
        <v/>
      </c>
      <c r="BD1459">
        <f>COUNTIFS($BB$1:BB1459,BB1459,$BC$1:BC1459,"ru")</f>
        <v>3</v>
      </c>
      <c r="BE1459" t="str">
        <f t="shared" si="247"/>
        <v>re</v>
      </c>
      <c r="BF1459">
        <f>COUNTIFS($BB$1:BB1459,BB1459,$BE$1:BE1459,"re")</f>
        <v>6</v>
      </c>
      <c r="BG1459" t="str">
        <f t="shared" si="248"/>
        <v>32021_05_CIN</v>
      </c>
      <c r="BH1459" t="str">
        <f t="shared" si="249"/>
        <v>re62021_05_CIN</v>
      </c>
      <c r="BI1459" t="str">
        <f t="shared" si="250"/>
        <v>2021_05_CINC.Uzomah</v>
      </c>
      <c r="BJ1459" t="str">
        <f t="shared" si="251"/>
        <v>2021_CIN_C.Uzomah</v>
      </c>
      <c r="BK1459" t="str">
        <f>IF(ISERROR(MATCH(LEFT(C1459,5)&amp;B1459&amp;"_"&amp;A1459,$BK$1:BK1458,0)),LEFT(C1459,5)&amp;B1459&amp;"_"&amp;A1459,"")</f>
        <v/>
      </c>
      <c r="BL1459">
        <f>COUNTIFS($B$1:B1459,B1459)-COUNTIFS($B$1:B1459,B1459,$BK$1:BK1459,"")</f>
        <v>13</v>
      </c>
      <c r="BM1459" t="str">
        <f t="shared" si="252"/>
        <v/>
      </c>
    </row>
    <row r="1460" spans="1:65" x14ac:dyDescent="0.25">
      <c r="A1460" s="1" t="s">
        <v>606</v>
      </c>
      <c r="B1460" s="1" t="s">
        <v>90</v>
      </c>
      <c r="C1460" s="1" t="s">
        <v>863</v>
      </c>
      <c r="D1460" s="1">
        <v>2.1000000000000001E-2</v>
      </c>
      <c r="E1460" s="1">
        <v>0.52</v>
      </c>
      <c r="F1460" s="1" t="s">
        <v>1114</v>
      </c>
      <c r="G1460" s="1" t="s">
        <v>52</v>
      </c>
      <c r="H1460" s="1" t="s">
        <v>52</v>
      </c>
      <c r="I1460" s="1" t="s">
        <v>52</v>
      </c>
      <c r="J1460" s="1" t="s">
        <v>52</v>
      </c>
      <c r="K1460" s="1" t="s">
        <v>52</v>
      </c>
      <c r="L1460" s="1" t="s">
        <v>52</v>
      </c>
      <c r="M1460" s="1" t="s">
        <v>52</v>
      </c>
      <c r="N1460" s="1" t="s">
        <v>52</v>
      </c>
      <c r="O1460" s="1" t="s">
        <v>52</v>
      </c>
      <c r="P1460" s="1" t="s">
        <v>52</v>
      </c>
      <c r="Q1460" s="1" t="s">
        <v>52</v>
      </c>
      <c r="R1460" s="1" t="s">
        <v>52</v>
      </c>
      <c r="S1460" s="1" t="s">
        <v>52</v>
      </c>
      <c r="T1460" s="1" t="s">
        <v>52</v>
      </c>
      <c r="U1460" s="1" t="s">
        <v>52</v>
      </c>
      <c r="V1460" s="1" t="s">
        <v>52</v>
      </c>
      <c r="W1460" s="1" t="s">
        <v>52</v>
      </c>
      <c r="X1460" s="1" t="s">
        <v>52</v>
      </c>
      <c r="Y1460" s="1" t="s">
        <v>52</v>
      </c>
      <c r="Z1460" s="1" t="s">
        <v>52</v>
      </c>
      <c r="AA1460" s="1" t="s">
        <v>52</v>
      </c>
      <c r="AB1460" s="1" t="s">
        <v>52</v>
      </c>
      <c r="AC1460" s="1" t="s">
        <v>52</v>
      </c>
      <c r="AD1460" s="1">
        <v>16</v>
      </c>
      <c r="AE1460" s="1">
        <v>0</v>
      </c>
      <c r="AF1460" s="1">
        <v>2</v>
      </c>
      <c r="AG1460" s="1">
        <v>7</v>
      </c>
      <c r="AH1460" s="1">
        <v>0.28499999999999998</v>
      </c>
      <c r="AI1460" s="1">
        <v>-71.45</v>
      </c>
      <c r="AJ1460" s="1">
        <v>1</v>
      </c>
      <c r="AK1460" s="1">
        <v>168</v>
      </c>
      <c r="AL1460" s="1">
        <v>4</v>
      </c>
      <c r="AM1460" s="1">
        <v>16</v>
      </c>
      <c r="AN1460" s="1">
        <v>0</v>
      </c>
      <c r="AO1460" s="1">
        <v>0</v>
      </c>
      <c r="AP1460" s="1">
        <v>330</v>
      </c>
      <c r="AQ1460" s="1">
        <v>1</v>
      </c>
      <c r="AR1460" s="1">
        <v>30</v>
      </c>
      <c r="AS1460" s="1">
        <v>12</v>
      </c>
      <c r="AT1460" s="1">
        <v>190</v>
      </c>
      <c r="AU1460" s="1">
        <v>338</v>
      </c>
      <c r="AV1460" s="1">
        <v>151</v>
      </c>
      <c r="AW1460" s="1">
        <v>4</v>
      </c>
      <c r="AX1460" s="1">
        <v>4</v>
      </c>
      <c r="AY1460" t="str">
        <f t="shared" si="242"/>
        <v>2021_02_PHI</v>
      </c>
      <c r="AZ1460" t="str">
        <f t="shared" si="243"/>
        <v>D.Smith</v>
      </c>
      <c r="BA1460" t="str">
        <f t="shared" si="244"/>
        <v/>
      </c>
      <c r="BB1460" t="str">
        <f t="shared" si="245"/>
        <v>2021_02_PHI</v>
      </c>
      <c r="BC1460" t="str">
        <f t="shared" si="246"/>
        <v/>
      </c>
      <c r="BD1460">
        <f>COUNTIFS($BB$1:BB1460,BB1460,$BC$1:BC1460,"ru")</f>
        <v>3</v>
      </c>
      <c r="BE1460" t="str">
        <f t="shared" si="247"/>
        <v>re</v>
      </c>
      <c r="BF1460">
        <f>COUNTIFS($BB$1:BB1460,BB1460,$BE$1:BE1460,"re")</f>
        <v>6</v>
      </c>
      <c r="BG1460" t="str">
        <f t="shared" si="248"/>
        <v>32021_02_PHI</v>
      </c>
      <c r="BH1460" t="str">
        <f t="shared" si="249"/>
        <v>re62021_02_PHI</v>
      </c>
      <c r="BI1460" t="str">
        <f t="shared" si="250"/>
        <v>2021_02_PHID.Smith</v>
      </c>
      <c r="BJ1460" t="str">
        <f t="shared" si="251"/>
        <v>2021_PHI_D.Smith</v>
      </c>
      <c r="BK1460" t="str">
        <f>IF(ISERROR(MATCH(LEFT(C1460,5)&amp;B1460&amp;"_"&amp;A1460,$BK$1:BK1459,0)),LEFT(C1460,5)&amp;B1460&amp;"_"&amp;A1460,"")</f>
        <v/>
      </c>
      <c r="BL1460">
        <f>COUNTIFS($B$1:B1460,B1460)-COUNTIFS($B$1:B1460,B1460,$BK$1:BK1460,"")</f>
        <v>9</v>
      </c>
      <c r="BM1460" t="str">
        <f t="shared" si="252"/>
        <v/>
      </c>
    </row>
    <row r="1461" spans="1:65" x14ac:dyDescent="0.25">
      <c r="A1461" s="1" t="s">
        <v>155</v>
      </c>
      <c r="B1461" s="1" t="s">
        <v>68</v>
      </c>
      <c r="C1461" s="1" t="s">
        <v>843</v>
      </c>
      <c r="D1461" s="1">
        <v>-2.1000000000000001E-2</v>
      </c>
      <c r="E1461" s="1">
        <v>1.81</v>
      </c>
      <c r="F1461" s="1" t="s">
        <v>1115</v>
      </c>
      <c r="G1461" s="1" t="s">
        <v>52</v>
      </c>
      <c r="H1461" s="1" t="s">
        <v>52</v>
      </c>
      <c r="I1461" s="1" t="s">
        <v>52</v>
      </c>
      <c r="J1461" s="1" t="s">
        <v>52</v>
      </c>
      <c r="K1461" s="1" t="s">
        <v>52</v>
      </c>
      <c r="L1461" s="1" t="s">
        <v>52</v>
      </c>
      <c r="M1461" s="1" t="s">
        <v>52</v>
      </c>
      <c r="N1461" s="1" t="s">
        <v>52</v>
      </c>
      <c r="O1461" s="1" t="s">
        <v>52</v>
      </c>
      <c r="P1461" s="1" t="s">
        <v>52</v>
      </c>
      <c r="Q1461" s="1" t="s">
        <v>52</v>
      </c>
      <c r="R1461" s="1" t="s">
        <v>52</v>
      </c>
      <c r="S1461" s="1" t="s">
        <v>52</v>
      </c>
      <c r="T1461" s="1" t="s">
        <v>52</v>
      </c>
      <c r="U1461" s="1" t="s">
        <v>52</v>
      </c>
      <c r="V1461" s="1" t="s">
        <v>52</v>
      </c>
      <c r="W1461" s="1" t="s">
        <v>52</v>
      </c>
      <c r="X1461" s="1" t="s">
        <v>52</v>
      </c>
      <c r="Y1461" s="1" t="s">
        <v>52</v>
      </c>
      <c r="Z1461" s="1" t="s">
        <v>52</v>
      </c>
      <c r="AA1461" s="1" t="s">
        <v>52</v>
      </c>
      <c r="AB1461" s="1" t="s">
        <v>52</v>
      </c>
      <c r="AC1461" s="1" t="s">
        <v>52</v>
      </c>
      <c r="AD1461" s="1">
        <v>16</v>
      </c>
      <c r="AE1461" s="1">
        <v>0</v>
      </c>
      <c r="AF1461" s="1">
        <v>2</v>
      </c>
      <c r="AG1461" s="1">
        <v>2</v>
      </c>
      <c r="AH1461" s="1">
        <v>1</v>
      </c>
      <c r="AI1461" s="1">
        <v>13.24</v>
      </c>
      <c r="AJ1461" s="1">
        <v>0</v>
      </c>
      <c r="AK1461" s="1">
        <v>1</v>
      </c>
      <c r="AL1461" s="1">
        <v>15</v>
      </c>
      <c r="AM1461" s="1">
        <v>14</v>
      </c>
      <c r="AN1461" s="1">
        <v>0</v>
      </c>
      <c r="AO1461" s="1">
        <v>0</v>
      </c>
      <c r="AP1461" s="1">
        <v>341</v>
      </c>
      <c r="AQ1461" s="1">
        <v>5</v>
      </c>
      <c r="AR1461" s="1">
        <v>21</v>
      </c>
      <c r="AS1461" s="1">
        <v>24</v>
      </c>
      <c r="AT1461" s="1">
        <v>276</v>
      </c>
      <c r="AU1461" s="1">
        <v>347</v>
      </c>
      <c r="AV1461" s="1">
        <v>82</v>
      </c>
      <c r="AW1461" s="1">
        <v>4</v>
      </c>
      <c r="AX1461" s="1">
        <v>2</v>
      </c>
      <c r="AY1461" t="str">
        <f t="shared" si="242"/>
        <v>2021_02_TB</v>
      </c>
      <c r="AZ1461" t="str">
        <f t="shared" si="243"/>
        <v>G.Bernard</v>
      </c>
      <c r="BA1461" t="str">
        <f t="shared" si="244"/>
        <v/>
      </c>
      <c r="BB1461" t="str">
        <f t="shared" si="245"/>
        <v>2021_02_TB</v>
      </c>
      <c r="BC1461" t="str">
        <f t="shared" si="246"/>
        <v/>
      </c>
      <c r="BD1461">
        <f>COUNTIFS($BB$1:BB1461,BB1461,$BC$1:BC1461,"ru")</f>
        <v>2</v>
      </c>
      <c r="BE1461" t="str">
        <f t="shared" si="247"/>
        <v>re</v>
      </c>
      <c r="BF1461">
        <f>COUNTIFS($BB$1:BB1461,BB1461,$BE$1:BE1461,"re")</f>
        <v>8</v>
      </c>
      <c r="BG1461" t="str">
        <f t="shared" si="248"/>
        <v>22021_02_TB</v>
      </c>
      <c r="BH1461" t="str">
        <f t="shared" si="249"/>
        <v>re82021_02_TB</v>
      </c>
      <c r="BI1461" t="str">
        <f t="shared" si="250"/>
        <v>2021_02_TBG.Bernard</v>
      </c>
      <c r="BJ1461" t="str">
        <f t="shared" si="251"/>
        <v>2021_TB_G.Bernard</v>
      </c>
      <c r="BK1461" t="str">
        <f>IF(ISERROR(MATCH(LEFT(C1461,5)&amp;B1461&amp;"_"&amp;A1461,$BK$1:BK1460,0)),LEFT(C1461,5)&amp;B1461&amp;"_"&amp;A1461,"")</f>
        <v/>
      </c>
      <c r="BL1461">
        <f>COUNTIFS($B$1:B1461,B1461)-COUNTIFS($B$1:B1461,B1461,$BK$1:BK1461,"")</f>
        <v>12</v>
      </c>
      <c r="BM1461" t="str">
        <f t="shared" si="252"/>
        <v/>
      </c>
    </row>
    <row r="1462" spans="1:65" x14ac:dyDescent="0.25">
      <c r="A1462" s="1" t="s">
        <v>242</v>
      </c>
      <c r="B1462" s="1" t="s">
        <v>58</v>
      </c>
      <c r="C1462" s="1" t="s">
        <v>2049</v>
      </c>
      <c r="D1462" s="1">
        <v>3.0000000000000001E-3</v>
      </c>
      <c r="E1462" s="1">
        <v>0.25</v>
      </c>
      <c r="F1462" s="1" t="s">
        <v>2304</v>
      </c>
      <c r="G1462" s="1" t="s">
        <v>52</v>
      </c>
      <c r="H1462" s="1" t="s">
        <v>52</v>
      </c>
      <c r="I1462" s="1" t="s">
        <v>52</v>
      </c>
      <c r="J1462" s="1" t="s">
        <v>52</v>
      </c>
      <c r="K1462" s="1" t="s">
        <v>52</v>
      </c>
      <c r="L1462" s="1" t="s">
        <v>52</v>
      </c>
      <c r="M1462" s="1" t="s">
        <v>52</v>
      </c>
      <c r="N1462" s="1" t="s">
        <v>52</v>
      </c>
      <c r="O1462" s="1" t="s">
        <v>52</v>
      </c>
      <c r="P1462" s="1" t="s">
        <v>52</v>
      </c>
      <c r="Q1462" s="1" t="s">
        <v>52</v>
      </c>
      <c r="R1462" s="1" t="s">
        <v>52</v>
      </c>
      <c r="S1462" s="1" t="s">
        <v>52</v>
      </c>
      <c r="T1462" s="1" t="s">
        <v>52</v>
      </c>
      <c r="U1462" s="1" t="s">
        <v>52</v>
      </c>
      <c r="V1462" s="1" t="s">
        <v>52</v>
      </c>
      <c r="W1462" s="1" t="s">
        <v>52</v>
      </c>
      <c r="X1462" s="1" t="s">
        <v>52</v>
      </c>
      <c r="Y1462" s="1" t="s">
        <v>52</v>
      </c>
      <c r="Z1462" s="1" t="s">
        <v>52</v>
      </c>
      <c r="AA1462" s="1" t="s">
        <v>52</v>
      </c>
      <c r="AB1462" s="1" t="s">
        <v>52</v>
      </c>
      <c r="AC1462" s="1" t="s">
        <v>52</v>
      </c>
      <c r="AD1462" s="1">
        <v>16</v>
      </c>
      <c r="AE1462" s="1">
        <v>0</v>
      </c>
      <c r="AF1462" s="1">
        <v>1</v>
      </c>
      <c r="AG1462" s="1">
        <v>1</v>
      </c>
      <c r="AH1462" s="1">
        <v>1</v>
      </c>
      <c r="AI1462" s="1">
        <v>28.97</v>
      </c>
      <c r="AJ1462" s="1">
        <v>1</v>
      </c>
      <c r="AK1462" s="1">
        <v>13</v>
      </c>
      <c r="AL1462" s="1">
        <v>3</v>
      </c>
      <c r="AM1462" s="1">
        <v>2</v>
      </c>
      <c r="AN1462" s="1">
        <v>0</v>
      </c>
      <c r="AO1462" s="1">
        <v>0</v>
      </c>
      <c r="AP1462" s="1">
        <v>436</v>
      </c>
      <c r="AQ1462" s="1">
        <v>4</v>
      </c>
      <c r="AR1462" s="1">
        <v>28</v>
      </c>
      <c r="AS1462" s="1">
        <v>15</v>
      </c>
      <c r="AT1462" s="1">
        <v>315</v>
      </c>
      <c r="AU1462" s="1">
        <v>292</v>
      </c>
      <c r="AV1462" s="1">
        <v>121</v>
      </c>
      <c r="AW1462" s="1">
        <v>4</v>
      </c>
      <c r="AX1462" s="1">
        <v>1</v>
      </c>
      <c r="AY1462" t="str">
        <f t="shared" si="242"/>
        <v>2021_05_BUF</v>
      </c>
      <c r="AZ1462" t="str">
        <f t="shared" si="243"/>
        <v>G.Davis</v>
      </c>
      <c r="BA1462" t="str">
        <f t="shared" si="244"/>
        <v/>
      </c>
      <c r="BB1462" t="str">
        <f t="shared" si="245"/>
        <v>2021_05_BUF</v>
      </c>
      <c r="BC1462" t="str">
        <f t="shared" si="246"/>
        <v/>
      </c>
      <c r="BD1462">
        <f>COUNTIFS($BB$1:BB1462,BB1462,$BC$1:BC1462,"ru")</f>
        <v>3</v>
      </c>
      <c r="BE1462" t="str">
        <f t="shared" si="247"/>
        <v>re</v>
      </c>
      <c r="BF1462">
        <f>COUNTIFS($BB$1:BB1462,BB1462,$BE$1:BE1462,"re")</f>
        <v>6</v>
      </c>
      <c r="BG1462" t="str">
        <f t="shared" si="248"/>
        <v>32021_05_BUF</v>
      </c>
      <c r="BH1462" t="str">
        <f t="shared" si="249"/>
        <v>re62021_05_BUF</v>
      </c>
      <c r="BI1462" t="str">
        <f t="shared" si="250"/>
        <v>2021_05_BUFG.Davis</v>
      </c>
      <c r="BJ1462" t="str">
        <f t="shared" si="251"/>
        <v>2021_BUF_G.Davis</v>
      </c>
      <c r="BK1462" t="str">
        <f>IF(ISERROR(MATCH(LEFT(C1462,5)&amp;B1462&amp;"_"&amp;A1462,$BK$1:BK1461,0)),LEFT(C1462,5)&amp;B1462&amp;"_"&amp;A1462,"")</f>
        <v/>
      </c>
      <c r="BL1462">
        <f>COUNTIFS($B$1:B1462,B1462)-COUNTIFS($B$1:B1462,B1462,$BK$1:BK1462,"")</f>
        <v>12</v>
      </c>
      <c r="BM1462" t="str">
        <f t="shared" si="252"/>
        <v/>
      </c>
    </row>
    <row r="1463" spans="1:65" x14ac:dyDescent="0.25">
      <c r="A1463" s="1" t="s">
        <v>763</v>
      </c>
      <c r="B1463" s="1" t="s">
        <v>105</v>
      </c>
      <c r="C1463" s="1" t="s">
        <v>1258</v>
      </c>
      <c r="D1463" s="1">
        <v>3.7999999999999999E-2</v>
      </c>
      <c r="E1463" s="1">
        <v>3.65</v>
      </c>
      <c r="F1463" s="1" t="s">
        <v>1516</v>
      </c>
      <c r="G1463" s="1" t="s">
        <v>52</v>
      </c>
      <c r="H1463" s="1" t="s">
        <v>52</v>
      </c>
      <c r="I1463" s="1" t="s">
        <v>52</v>
      </c>
      <c r="J1463" s="1" t="s">
        <v>52</v>
      </c>
      <c r="K1463" s="1" t="s">
        <v>52</v>
      </c>
      <c r="L1463" s="1" t="s">
        <v>52</v>
      </c>
      <c r="M1463" s="1" t="s">
        <v>52</v>
      </c>
      <c r="N1463" s="1" t="s">
        <v>52</v>
      </c>
      <c r="O1463" s="1" t="s">
        <v>52</v>
      </c>
      <c r="P1463" s="1" t="s">
        <v>52</v>
      </c>
      <c r="Q1463" s="1" t="s">
        <v>52</v>
      </c>
      <c r="R1463" s="1" t="s">
        <v>52</v>
      </c>
      <c r="S1463" s="1" t="s">
        <v>52</v>
      </c>
      <c r="T1463" s="1" t="s">
        <v>52</v>
      </c>
      <c r="U1463" s="1" t="s">
        <v>52</v>
      </c>
      <c r="V1463" s="1" t="s">
        <v>52</v>
      </c>
      <c r="W1463" s="1" t="s">
        <v>52</v>
      </c>
      <c r="X1463" s="1" t="s">
        <v>52</v>
      </c>
      <c r="Y1463" s="1" t="s">
        <v>52</v>
      </c>
      <c r="Z1463" s="1" t="s">
        <v>52</v>
      </c>
      <c r="AA1463" s="1" t="s">
        <v>52</v>
      </c>
      <c r="AB1463" s="1" t="s">
        <v>52</v>
      </c>
      <c r="AC1463" s="1" t="s">
        <v>52</v>
      </c>
      <c r="AD1463" s="1">
        <v>16</v>
      </c>
      <c r="AE1463" s="1">
        <v>0</v>
      </c>
      <c r="AF1463" s="1">
        <v>2</v>
      </c>
      <c r="AG1463" s="1">
        <v>3</v>
      </c>
      <c r="AH1463" s="1">
        <v>0.66600000000000004</v>
      </c>
      <c r="AI1463" s="1">
        <v>-6.89</v>
      </c>
      <c r="AJ1463" s="1">
        <v>1</v>
      </c>
      <c r="AK1463" s="1">
        <v>9</v>
      </c>
      <c r="AL1463" s="1">
        <v>16</v>
      </c>
      <c r="AM1463" s="1">
        <v>14</v>
      </c>
      <c r="AN1463" s="1">
        <v>0</v>
      </c>
      <c r="AO1463" s="1">
        <v>0</v>
      </c>
      <c r="AP1463" s="1">
        <v>348</v>
      </c>
      <c r="AQ1463" s="1">
        <v>1</v>
      </c>
      <c r="AR1463" s="1">
        <v>28</v>
      </c>
      <c r="AS1463" s="1">
        <v>24</v>
      </c>
      <c r="AT1463" s="1">
        <v>266</v>
      </c>
      <c r="AU1463" s="1">
        <v>238</v>
      </c>
      <c r="AV1463" s="1">
        <v>100</v>
      </c>
      <c r="AW1463" s="1">
        <v>6</v>
      </c>
      <c r="AX1463" s="1">
        <v>2</v>
      </c>
      <c r="AY1463" t="str">
        <f t="shared" si="242"/>
        <v>2021_03_NYG</v>
      </c>
      <c r="AZ1463" t="str">
        <f t="shared" si="243"/>
        <v>K.Toney</v>
      </c>
      <c r="BA1463" t="str">
        <f t="shared" si="244"/>
        <v/>
      </c>
      <c r="BB1463" t="str">
        <f t="shared" si="245"/>
        <v>2021_03_NYG</v>
      </c>
      <c r="BC1463" t="str">
        <f t="shared" si="246"/>
        <v/>
      </c>
      <c r="BD1463">
        <f>COUNTIFS($BB$1:BB1463,BB1463,$BC$1:BC1463,"ru")</f>
        <v>4</v>
      </c>
      <c r="BE1463" t="str">
        <f t="shared" si="247"/>
        <v>re</v>
      </c>
      <c r="BF1463">
        <f>COUNTIFS($BB$1:BB1463,BB1463,$BE$1:BE1463,"re")</f>
        <v>6</v>
      </c>
      <c r="BG1463" t="str">
        <f t="shared" si="248"/>
        <v>42021_03_NYG</v>
      </c>
      <c r="BH1463" t="str">
        <f t="shared" si="249"/>
        <v>re62021_03_NYG</v>
      </c>
      <c r="BI1463" t="str">
        <f t="shared" si="250"/>
        <v>2021_03_NYGK.Toney</v>
      </c>
      <c r="BJ1463" t="str">
        <f t="shared" si="251"/>
        <v>2021_NYG_K.Toney</v>
      </c>
      <c r="BK1463" t="str">
        <f>IF(ISERROR(MATCH(LEFT(C1463,5)&amp;B1463&amp;"_"&amp;A1463,$BK$1:BK1462,0)),LEFT(C1463,5)&amp;B1463&amp;"_"&amp;A1463,"")</f>
        <v/>
      </c>
      <c r="BL1463">
        <f>COUNTIFS($B$1:B1463,B1463)-COUNTIFS($B$1:B1463,B1463,$BK$1:BK1463,"")</f>
        <v>17</v>
      </c>
      <c r="BM1463" t="str">
        <f t="shared" si="252"/>
        <v/>
      </c>
    </row>
    <row r="1464" spans="1:65" x14ac:dyDescent="0.25">
      <c r="A1464" s="1" t="s">
        <v>174</v>
      </c>
      <c r="B1464" s="1" t="s">
        <v>105</v>
      </c>
      <c r="C1464" s="1" t="s">
        <v>1258</v>
      </c>
      <c r="D1464" s="1">
        <v>-1E-3</v>
      </c>
      <c r="E1464" s="1">
        <v>0.54</v>
      </c>
      <c r="F1464" s="1" t="s">
        <v>1517</v>
      </c>
      <c r="G1464" s="1" t="s">
        <v>52</v>
      </c>
      <c r="H1464" s="1" t="s">
        <v>52</v>
      </c>
      <c r="I1464" s="1" t="s">
        <v>52</v>
      </c>
      <c r="J1464" s="1" t="s">
        <v>52</v>
      </c>
      <c r="K1464" s="1" t="s">
        <v>52</v>
      </c>
      <c r="L1464" s="1" t="s">
        <v>52</v>
      </c>
      <c r="M1464" s="1" t="s">
        <v>52</v>
      </c>
      <c r="N1464" s="1" t="s">
        <v>52</v>
      </c>
      <c r="O1464" s="1" t="s">
        <v>52</v>
      </c>
      <c r="P1464" s="1" t="s">
        <v>52</v>
      </c>
      <c r="Q1464" s="1" t="s">
        <v>52</v>
      </c>
      <c r="R1464" s="1" t="s">
        <v>52</v>
      </c>
      <c r="S1464" s="1" t="s">
        <v>52</v>
      </c>
      <c r="T1464" s="1" t="s">
        <v>52</v>
      </c>
      <c r="U1464" s="1" t="s">
        <v>52</v>
      </c>
      <c r="V1464" s="1" t="s">
        <v>52</v>
      </c>
      <c r="W1464" s="1" t="s">
        <v>52</v>
      </c>
      <c r="X1464" s="1" t="s">
        <v>52</v>
      </c>
      <c r="Y1464" s="1" t="s">
        <v>52</v>
      </c>
      <c r="Z1464" s="1" t="s">
        <v>52</v>
      </c>
      <c r="AA1464" s="1" t="s">
        <v>52</v>
      </c>
      <c r="AB1464" s="1" t="s">
        <v>52</v>
      </c>
      <c r="AC1464" s="1" t="s">
        <v>52</v>
      </c>
      <c r="AD1464" s="1">
        <v>16</v>
      </c>
      <c r="AE1464" s="1">
        <v>0</v>
      </c>
      <c r="AF1464" s="1">
        <v>2</v>
      </c>
      <c r="AG1464" s="1">
        <v>3</v>
      </c>
      <c r="AH1464" s="1">
        <v>0.66600000000000004</v>
      </c>
      <c r="AI1464" s="1">
        <v>-9.68</v>
      </c>
      <c r="AJ1464" s="1">
        <v>1</v>
      </c>
      <c r="AK1464" s="1">
        <v>16</v>
      </c>
      <c r="AL1464" s="1">
        <v>5</v>
      </c>
      <c r="AM1464" s="1">
        <v>11</v>
      </c>
      <c r="AN1464" s="1">
        <v>0</v>
      </c>
      <c r="AO1464" s="1">
        <v>0</v>
      </c>
      <c r="AP1464" s="1">
        <v>348</v>
      </c>
      <c r="AQ1464" s="1">
        <v>1</v>
      </c>
      <c r="AR1464" s="1">
        <v>28</v>
      </c>
      <c r="AS1464" s="1">
        <v>24</v>
      </c>
      <c r="AT1464" s="1">
        <v>266</v>
      </c>
      <c r="AU1464" s="1">
        <v>238</v>
      </c>
      <c r="AV1464" s="1">
        <v>100</v>
      </c>
      <c r="AW1464" s="1">
        <v>6</v>
      </c>
      <c r="AX1464" s="1">
        <v>2</v>
      </c>
      <c r="AY1464" t="str">
        <f t="shared" si="242"/>
        <v>2021_03_NYG</v>
      </c>
      <c r="AZ1464" t="str">
        <f t="shared" si="243"/>
        <v>S.Shepard</v>
      </c>
      <c r="BA1464" t="str">
        <f t="shared" si="244"/>
        <v/>
      </c>
      <c r="BB1464" t="str">
        <f t="shared" si="245"/>
        <v>2021_03_NYG</v>
      </c>
      <c r="BC1464" t="str">
        <f t="shared" si="246"/>
        <v/>
      </c>
      <c r="BD1464">
        <f>COUNTIFS($BB$1:BB1464,BB1464,$BC$1:BC1464,"ru")</f>
        <v>4</v>
      </c>
      <c r="BE1464" t="str">
        <f t="shared" si="247"/>
        <v>re</v>
      </c>
      <c r="BF1464">
        <f>COUNTIFS($BB$1:BB1464,BB1464,$BE$1:BE1464,"re")</f>
        <v>7</v>
      </c>
      <c r="BG1464" t="str">
        <f t="shared" si="248"/>
        <v>42021_03_NYG</v>
      </c>
      <c r="BH1464" t="str">
        <f t="shared" si="249"/>
        <v>re72021_03_NYG</v>
      </c>
      <c r="BI1464" t="str">
        <f t="shared" si="250"/>
        <v>2021_03_NYGS.Shepard</v>
      </c>
      <c r="BJ1464" t="str">
        <f t="shared" si="251"/>
        <v>2021_NYG_S.Shepard</v>
      </c>
      <c r="BK1464" t="str">
        <f>IF(ISERROR(MATCH(LEFT(C1464,5)&amp;B1464&amp;"_"&amp;A1464,$BK$1:BK1463,0)),LEFT(C1464,5)&amp;B1464&amp;"_"&amp;A1464,"")</f>
        <v/>
      </c>
      <c r="BL1464">
        <f>COUNTIFS($B$1:B1464,B1464)-COUNTIFS($B$1:B1464,B1464,$BK$1:BK1464,"")</f>
        <v>17</v>
      </c>
      <c r="BM1464" t="str">
        <f t="shared" si="252"/>
        <v/>
      </c>
    </row>
    <row r="1465" spans="1:65" x14ac:dyDescent="0.25">
      <c r="A1465" s="1" t="s">
        <v>304</v>
      </c>
      <c r="B1465" s="1" t="s">
        <v>79</v>
      </c>
      <c r="C1465" s="1" t="s">
        <v>2043</v>
      </c>
      <c r="D1465" s="1">
        <v>3.6999999999999998E-2</v>
      </c>
      <c r="E1465" s="1">
        <v>0.25</v>
      </c>
      <c r="F1465" s="1" t="s">
        <v>2305</v>
      </c>
      <c r="G1465" s="1" t="s">
        <v>52</v>
      </c>
      <c r="H1465" s="1" t="s">
        <v>52</v>
      </c>
      <c r="I1465" s="1" t="s">
        <v>52</v>
      </c>
      <c r="J1465" s="1" t="s">
        <v>52</v>
      </c>
      <c r="K1465" s="1" t="s">
        <v>52</v>
      </c>
      <c r="L1465" s="1" t="s">
        <v>52</v>
      </c>
      <c r="M1465" s="1" t="s">
        <v>52</v>
      </c>
      <c r="N1465" s="1" t="s">
        <v>52</v>
      </c>
      <c r="O1465" s="1" t="s">
        <v>52</v>
      </c>
      <c r="P1465" s="1" t="s">
        <v>52</v>
      </c>
      <c r="Q1465" s="1" t="s">
        <v>52</v>
      </c>
      <c r="R1465" s="1" t="s">
        <v>52</v>
      </c>
      <c r="S1465" s="1" t="s">
        <v>52</v>
      </c>
      <c r="T1465" s="1" t="s">
        <v>52</v>
      </c>
      <c r="U1465" s="1" t="s">
        <v>52</v>
      </c>
      <c r="V1465" s="1" t="s">
        <v>52</v>
      </c>
      <c r="W1465" s="1" t="s">
        <v>52</v>
      </c>
      <c r="X1465" s="1" t="s">
        <v>52</v>
      </c>
      <c r="Y1465" s="1" t="s">
        <v>52</v>
      </c>
      <c r="Z1465" s="1" t="s">
        <v>52</v>
      </c>
      <c r="AA1465" s="1" t="s">
        <v>52</v>
      </c>
      <c r="AB1465" s="1" t="s">
        <v>52</v>
      </c>
      <c r="AC1465" s="1" t="s">
        <v>52</v>
      </c>
      <c r="AD1465" s="1">
        <v>16</v>
      </c>
      <c r="AE1465" s="1">
        <v>0</v>
      </c>
      <c r="AF1465" s="1">
        <v>1</v>
      </c>
      <c r="AG1465" s="1">
        <v>4</v>
      </c>
      <c r="AH1465" s="1">
        <v>0.25</v>
      </c>
      <c r="AI1465" s="1">
        <v>-106.97</v>
      </c>
      <c r="AJ1465" s="1">
        <v>1</v>
      </c>
      <c r="AK1465" s="1">
        <v>79</v>
      </c>
      <c r="AL1465" s="1">
        <v>4</v>
      </c>
      <c r="AM1465" s="1">
        <v>6</v>
      </c>
      <c r="AN1465" s="1">
        <v>0</v>
      </c>
      <c r="AO1465" s="1">
        <v>0</v>
      </c>
      <c r="AP1465" s="1">
        <v>476</v>
      </c>
      <c r="AQ1465" s="1">
        <v>3</v>
      </c>
      <c r="AR1465" s="1">
        <v>29</v>
      </c>
      <c r="AS1465" s="1">
        <v>25</v>
      </c>
      <c r="AT1465" s="1">
        <v>365</v>
      </c>
      <c r="AU1465" s="1">
        <v>469</v>
      </c>
      <c r="AV1465" s="1">
        <v>118</v>
      </c>
      <c r="AW1465" s="1">
        <v>6</v>
      </c>
      <c r="AX1465" s="1">
        <v>2</v>
      </c>
      <c r="AY1465" t="str">
        <f t="shared" si="242"/>
        <v>2021_05_LA</v>
      </c>
      <c r="AZ1465" t="str">
        <f t="shared" si="243"/>
        <v>V.Jefferson</v>
      </c>
      <c r="BA1465" t="str">
        <f t="shared" si="244"/>
        <v/>
      </c>
      <c r="BB1465" t="str">
        <f t="shared" si="245"/>
        <v>2021_05_LA</v>
      </c>
      <c r="BC1465" t="str">
        <f t="shared" si="246"/>
        <v/>
      </c>
      <c r="BD1465">
        <f>COUNTIFS($BB$1:BB1465,BB1465,$BC$1:BC1465,"ru")</f>
        <v>2</v>
      </c>
      <c r="BE1465" t="str">
        <f t="shared" si="247"/>
        <v>re</v>
      </c>
      <c r="BF1465">
        <f>COUNTIFS($BB$1:BB1465,BB1465,$BE$1:BE1465,"re")</f>
        <v>6</v>
      </c>
      <c r="BG1465" t="str">
        <f t="shared" si="248"/>
        <v>22021_05_LA</v>
      </c>
      <c r="BH1465" t="str">
        <f t="shared" si="249"/>
        <v>re62021_05_LA</v>
      </c>
      <c r="BI1465" t="str">
        <f t="shared" si="250"/>
        <v>2021_05_LAV.Jefferson</v>
      </c>
      <c r="BJ1465" t="str">
        <f t="shared" si="251"/>
        <v>2021_LA_V.Jefferson</v>
      </c>
      <c r="BK1465" t="str">
        <f>IF(ISERROR(MATCH(LEFT(C1465,5)&amp;B1465&amp;"_"&amp;A1465,$BK$1:BK1464,0)),LEFT(C1465,5)&amp;B1465&amp;"_"&amp;A1465,"")</f>
        <v/>
      </c>
      <c r="BL1465">
        <f>COUNTIFS($B$1:B1465,B1465)-COUNTIFS($B$1:B1465,B1465,$BK$1:BK1465,"")</f>
        <v>12</v>
      </c>
      <c r="BM1465" t="str">
        <f t="shared" si="252"/>
        <v/>
      </c>
    </row>
    <row r="1466" spans="1:65" x14ac:dyDescent="0.25">
      <c r="A1466" s="1" t="s">
        <v>1978</v>
      </c>
      <c r="B1466" s="1" t="s">
        <v>88</v>
      </c>
      <c r="C1466" s="1" t="s">
        <v>2038</v>
      </c>
      <c r="D1466" s="1">
        <v>7.0000000000000001E-3</v>
      </c>
      <c r="E1466" s="1">
        <v>0.2</v>
      </c>
      <c r="F1466" s="1" t="s">
        <v>2306</v>
      </c>
      <c r="G1466" s="1" t="s">
        <v>52</v>
      </c>
      <c r="H1466" s="1" t="s">
        <v>52</v>
      </c>
      <c r="I1466" s="1" t="s">
        <v>52</v>
      </c>
      <c r="J1466" s="1" t="s">
        <v>52</v>
      </c>
      <c r="K1466" s="1" t="s">
        <v>52</v>
      </c>
      <c r="L1466" s="1" t="s">
        <v>52</v>
      </c>
      <c r="M1466" s="1" t="s">
        <v>52</v>
      </c>
      <c r="N1466" s="1" t="s">
        <v>52</v>
      </c>
      <c r="O1466" s="1" t="s">
        <v>52</v>
      </c>
      <c r="P1466" s="1" t="s">
        <v>52</v>
      </c>
      <c r="Q1466" s="1" t="s">
        <v>52</v>
      </c>
      <c r="R1466" s="1" t="s">
        <v>52</v>
      </c>
      <c r="S1466" s="1" t="s">
        <v>52</v>
      </c>
      <c r="T1466" s="1" t="s">
        <v>52</v>
      </c>
      <c r="U1466" s="1" t="s">
        <v>52</v>
      </c>
      <c r="V1466" s="1" t="s">
        <v>52</v>
      </c>
      <c r="W1466" s="1" t="s">
        <v>52</v>
      </c>
      <c r="X1466" s="1" t="s">
        <v>52</v>
      </c>
      <c r="Y1466" s="1" t="s">
        <v>52</v>
      </c>
      <c r="Z1466" s="1" t="s">
        <v>52</v>
      </c>
      <c r="AA1466" s="1" t="s">
        <v>52</v>
      </c>
      <c r="AB1466" s="1" t="s">
        <v>52</v>
      </c>
      <c r="AC1466" s="1" t="s">
        <v>52</v>
      </c>
      <c r="AD1466" s="1">
        <v>15</v>
      </c>
      <c r="AE1466" s="1">
        <v>0</v>
      </c>
      <c r="AF1466" s="1">
        <v>2</v>
      </c>
      <c r="AG1466" s="1">
        <v>2</v>
      </c>
      <c r="AH1466" s="1">
        <v>1</v>
      </c>
      <c r="AI1466" s="1">
        <v>23.79</v>
      </c>
      <c r="AJ1466" s="1">
        <v>1</v>
      </c>
      <c r="AK1466" s="1">
        <v>10</v>
      </c>
      <c r="AL1466" s="1">
        <v>5</v>
      </c>
      <c r="AM1466" s="1">
        <v>5</v>
      </c>
      <c r="AN1466" s="1">
        <v>0</v>
      </c>
      <c r="AO1466" s="1">
        <v>0</v>
      </c>
      <c r="AP1466" s="1">
        <v>301</v>
      </c>
      <c r="AQ1466" s="1">
        <v>2</v>
      </c>
      <c r="AR1466" s="1">
        <v>9</v>
      </c>
      <c r="AS1466" s="1">
        <v>27</v>
      </c>
      <c r="AT1466" s="1">
        <v>275</v>
      </c>
      <c r="AU1466" s="1">
        <v>250</v>
      </c>
      <c r="AV1466" s="1">
        <v>39</v>
      </c>
      <c r="AW1466" s="1">
        <v>2</v>
      </c>
      <c r="AX1466" s="1">
        <v>2</v>
      </c>
      <c r="AY1466" t="str">
        <f t="shared" si="242"/>
        <v>2021_05_MIA</v>
      </c>
      <c r="AZ1466" t="str">
        <f t="shared" si="243"/>
        <v>A.Shaheen</v>
      </c>
      <c r="BA1466" t="str">
        <f t="shared" si="244"/>
        <v/>
      </c>
      <c r="BB1466" t="str">
        <f t="shared" si="245"/>
        <v>2021_05_MIA</v>
      </c>
      <c r="BC1466" t="str">
        <f t="shared" si="246"/>
        <v/>
      </c>
      <c r="BD1466">
        <f>COUNTIFS($BB$1:BB1466,BB1466,$BC$1:BC1466,"ru")</f>
        <v>4</v>
      </c>
      <c r="BE1466" t="str">
        <f t="shared" si="247"/>
        <v>re</v>
      </c>
      <c r="BF1466">
        <f>COUNTIFS($BB$1:BB1466,BB1466,$BE$1:BE1466,"re")</f>
        <v>7</v>
      </c>
      <c r="BG1466" t="str">
        <f t="shared" si="248"/>
        <v>42021_05_MIA</v>
      </c>
      <c r="BH1466" t="str">
        <f t="shared" si="249"/>
        <v>re72021_05_MIA</v>
      </c>
      <c r="BI1466" t="str">
        <f t="shared" si="250"/>
        <v>2021_05_MIAA.Shaheen</v>
      </c>
      <c r="BJ1466" t="str">
        <f t="shared" si="251"/>
        <v>2021_MIA_A.Shaheen</v>
      </c>
      <c r="BK1466" t="str">
        <f>IF(ISERROR(MATCH(LEFT(C1466,5)&amp;B1466&amp;"_"&amp;A1466,$BK$1:BK1465,0)),LEFT(C1466,5)&amp;B1466&amp;"_"&amp;A1466,"")</f>
        <v>2021_MIA_A.Shaheen</v>
      </c>
      <c r="BL1466">
        <f>COUNTIFS($B$1:B1466,B1466)-COUNTIFS($B$1:B1466,B1466,$BK$1:BK1466,"")</f>
        <v>14</v>
      </c>
      <c r="BM1466" t="str">
        <f t="shared" si="252"/>
        <v>2021_MIA14</v>
      </c>
    </row>
    <row r="1467" spans="1:65" x14ac:dyDescent="0.25">
      <c r="A1467" s="1" t="s">
        <v>1162</v>
      </c>
      <c r="B1467" s="1" t="s">
        <v>95</v>
      </c>
      <c r="C1467" s="1" t="s">
        <v>1678</v>
      </c>
      <c r="D1467" s="1">
        <v>2.5000000000000001E-2</v>
      </c>
      <c r="E1467" s="1">
        <v>0.36</v>
      </c>
      <c r="F1467" s="1" t="s">
        <v>1921</v>
      </c>
      <c r="G1467" s="1" t="s">
        <v>52</v>
      </c>
      <c r="H1467" s="1" t="s">
        <v>52</v>
      </c>
      <c r="I1467" s="1" t="s">
        <v>52</v>
      </c>
      <c r="J1467" s="1" t="s">
        <v>52</v>
      </c>
      <c r="K1467" s="1" t="s">
        <v>52</v>
      </c>
      <c r="L1467" s="1" t="s">
        <v>52</v>
      </c>
      <c r="M1467" s="1" t="s">
        <v>52</v>
      </c>
      <c r="N1467" s="1" t="s">
        <v>52</v>
      </c>
      <c r="O1467" s="1" t="s">
        <v>52</v>
      </c>
      <c r="P1467" s="1" t="s">
        <v>52</v>
      </c>
      <c r="Q1467" s="1" t="s">
        <v>52</v>
      </c>
      <c r="R1467" s="1" t="s">
        <v>52</v>
      </c>
      <c r="S1467" s="1" t="s">
        <v>52</v>
      </c>
      <c r="T1467" s="1" t="s">
        <v>52</v>
      </c>
      <c r="U1467" s="1" t="s">
        <v>52</v>
      </c>
      <c r="V1467" s="1" t="s">
        <v>52</v>
      </c>
      <c r="W1467" s="1" t="s">
        <v>52</v>
      </c>
      <c r="X1467" s="1" t="s">
        <v>52</v>
      </c>
      <c r="Y1467" s="1" t="s">
        <v>52</v>
      </c>
      <c r="Z1467" s="1" t="s">
        <v>52</v>
      </c>
      <c r="AA1467" s="1" t="s">
        <v>52</v>
      </c>
      <c r="AB1467" s="1" t="s">
        <v>52</v>
      </c>
      <c r="AC1467" s="1" t="s">
        <v>52</v>
      </c>
      <c r="AD1467" s="1">
        <v>15</v>
      </c>
      <c r="AE1467" s="1">
        <v>0</v>
      </c>
      <c r="AF1467" s="1">
        <v>1</v>
      </c>
      <c r="AG1467" s="1">
        <v>3</v>
      </c>
      <c r="AH1467" s="1">
        <v>0.33300000000000002</v>
      </c>
      <c r="AI1467" s="1">
        <v>-74.83</v>
      </c>
      <c r="AJ1467" s="1">
        <v>1</v>
      </c>
      <c r="AK1467" s="1">
        <v>46</v>
      </c>
      <c r="AL1467" s="1">
        <v>7</v>
      </c>
      <c r="AM1467" s="1">
        <v>7</v>
      </c>
      <c r="AN1467" s="1">
        <v>0</v>
      </c>
      <c r="AO1467" s="1">
        <v>0</v>
      </c>
      <c r="AP1467" s="1">
        <v>459</v>
      </c>
      <c r="AQ1467" s="1">
        <v>3</v>
      </c>
      <c r="AR1467" s="1">
        <v>30</v>
      </c>
      <c r="AS1467" s="1">
        <v>23</v>
      </c>
      <c r="AT1467" s="1">
        <v>322</v>
      </c>
      <c r="AU1467" s="1">
        <v>352</v>
      </c>
      <c r="AV1467" s="1">
        <v>143</v>
      </c>
      <c r="AW1467" s="1">
        <v>1</v>
      </c>
      <c r="AX1467" s="1">
        <v>1</v>
      </c>
      <c r="AY1467" t="str">
        <f t="shared" si="242"/>
        <v>2021_04_SF</v>
      </c>
      <c r="AZ1467" t="str">
        <f t="shared" si="243"/>
        <v>B.Aiyuk</v>
      </c>
      <c r="BA1467" t="str">
        <f t="shared" si="244"/>
        <v/>
      </c>
      <c r="BB1467" t="str">
        <f t="shared" si="245"/>
        <v>2021_04_SF</v>
      </c>
      <c r="BC1467" t="str">
        <f t="shared" si="246"/>
        <v/>
      </c>
      <c r="BD1467">
        <f>COUNTIFS($BB$1:BB1467,BB1467,$BC$1:BC1467,"ru")</f>
        <v>4</v>
      </c>
      <c r="BE1467" t="str">
        <f t="shared" si="247"/>
        <v>re</v>
      </c>
      <c r="BF1467">
        <f>COUNTIFS($BB$1:BB1467,BB1467,$BE$1:BE1467,"re")</f>
        <v>6</v>
      </c>
      <c r="BG1467" t="str">
        <f t="shared" si="248"/>
        <v>42021_04_SF</v>
      </c>
      <c r="BH1467" t="str">
        <f t="shared" si="249"/>
        <v>re62021_04_SF</v>
      </c>
      <c r="BI1467" t="str">
        <f t="shared" si="250"/>
        <v>2021_04_SFB.Aiyuk</v>
      </c>
      <c r="BJ1467" t="str">
        <f t="shared" si="251"/>
        <v>2021_SF_B.Aiyuk</v>
      </c>
      <c r="BK1467" t="str">
        <f>IF(ISERROR(MATCH(LEFT(C1467,5)&amp;B1467&amp;"_"&amp;A1467,$BK$1:BK1466,0)),LEFT(C1467,5)&amp;B1467&amp;"_"&amp;A1467,"")</f>
        <v/>
      </c>
      <c r="BL1467">
        <f>COUNTIFS($B$1:B1467,B1467)-COUNTIFS($B$1:B1467,B1467,$BK$1:BK1467,"")</f>
        <v>17</v>
      </c>
      <c r="BM1467" t="str">
        <f t="shared" si="252"/>
        <v/>
      </c>
    </row>
    <row r="1468" spans="1:65" x14ac:dyDescent="0.25">
      <c r="A1468" s="1" t="s">
        <v>2653</v>
      </c>
      <c r="B1468" s="1" t="s">
        <v>79</v>
      </c>
      <c r="C1468" s="1" t="s">
        <v>2437</v>
      </c>
      <c r="D1468" s="1">
        <v>-0.13600000000000001</v>
      </c>
      <c r="E1468" s="1">
        <v>1.1200000000000001</v>
      </c>
      <c r="F1468" s="1" t="s">
        <v>2654</v>
      </c>
      <c r="G1468" s="1" t="s">
        <v>52</v>
      </c>
      <c r="H1468" s="1" t="s">
        <v>52</v>
      </c>
      <c r="I1468" s="1" t="s">
        <v>52</v>
      </c>
      <c r="J1468" s="1" t="s">
        <v>52</v>
      </c>
      <c r="K1468" s="1" t="s">
        <v>52</v>
      </c>
      <c r="L1468" s="1" t="s">
        <v>52</v>
      </c>
      <c r="M1468" s="1" t="s">
        <v>52</v>
      </c>
      <c r="N1468" s="1" t="s">
        <v>52</v>
      </c>
      <c r="O1468" s="1" t="s">
        <v>52</v>
      </c>
      <c r="P1468" s="1" t="s">
        <v>52</v>
      </c>
      <c r="Q1468" s="1" t="s">
        <v>52</v>
      </c>
      <c r="R1468" s="1" t="s">
        <v>52</v>
      </c>
      <c r="S1468" s="1" t="s">
        <v>52</v>
      </c>
      <c r="T1468" s="1" t="s">
        <v>52</v>
      </c>
      <c r="U1468" s="1" t="s">
        <v>52</v>
      </c>
      <c r="V1468" s="1" t="s">
        <v>52</v>
      </c>
      <c r="W1468" s="1" t="s">
        <v>52</v>
      </c>
      <c r="X1468" s="1" t="s">
        <v>52</v>
      </c>
      <c r="Y1468" s="1" t="s">
        <v>52</v>
      </c>
      <c r="Z1468" s="1" t="s">
        <v>52</v>
      </c>
      <c r="AA1468" s="1" t="s">
        <v>52</v>
      </c>
      <c r="AB1468" s="1" t="s">
        <v>52</v>
      </c>
      <c r="AC1468" s="1" t="s">
        <v>52</v>
      </c>
      <c r="AD1468" s="1">
        <v>15</v>
      </c>
      <c r="AE1468" s="1">
        <v>0</v>
      </c>
      <c r="AF1468" s="1">
        <v>1</v>
      </c>
      <c r="AG1468" s="1">
        <v>1</v>
      </c>
      <c r="AH1468" s="1">
        <v>1</v>
      </c>
      <c r="AI1468" s="1">
        <v>36.659999999999997</v>
      </c>
      <c r="AJ1468" s="1">
        <v>1</v>
      </c>
      <c r="AK1468" s="1">
        <v>8</v>
      </c>
      <c r="AL1468" s="1">
        <v>7</v>
      </c>
      <c r="AM1468" s="1">
        <v>1</v>
      </c>
      <c r="AN1468" s="1">
        <v>0</v>
      </c>
      <c r="AO1468" s="1">
        <v>0</v>
      </c>
      <c r="AP1468" s="1">
        <v>380</v>
      </c>
      <c r="AQ1468" s="1">
        <v>5</v>
      </c>
      <c r="AR1468" s="1">
        <v>34</v>
      </c>
      <c r="AS1468" s="1">
        <v>23</v>
      </c>
      <c r="AT1468" s="1">
        <v>266</v>
      </c>
      <c r="AU1468" s="1">
        <v>244</v>
      </c>
      <c r="AV1468" s="1">
        <v>131</v>
      </c>
      <c r="AW1468" s="1">
        <v>6</v>
      </c>
      <c r="AX1468" s="1">
        <v>2</v>
      </c>
      <c r="AY1468" t="str">
        <f t="shared" si="242"/>
        <v>2021_06_LA</v>
      </c>
      <c r="AZ1468" t="str">
        <f t="shared" si="243"/>
        <v>B.Skowronek</v>
      </c>
      <c r="BA1468" t="str">
        <f t="shared" si="244"/>
        <v/>
      </c>
      <c r="BB1468" t="str">
        <f t="shared" si="245"/>
        <v>2021_06_LA</v>
      </c>
      <c r="BC1468" t="str">
        <f t="shared" si="246"/>
        <v/>
      </c>
      <c r="BD1468">
        <f>COUNTIFS($BB$1:BB1468,BB1468,$BC$1:BC1468,"ru")</f>
        <v>3</v>
      </c>
      <c r="BE1468" t="str">
        <f t="shared" si="247"/>
        <v>re</v>
      </c>
      <c r="BF1468">
        <f>COUNTIFS($BB$1:BB1468,BB1468,$BE$1:BE1468,"re")</f>
        <v>6</v>
      </c>
      <c r="BG1468" t="str">
        <f t="shared" si="248"/>
        <v>32021_06_LA</v>
      </c>
      <c r="BH1468" t="str">
        <f t="shared" si="249"/>
        <v>re62021_06_LA</v>
      </c>
      <c r="BI1468" t="str">
        <f t="shared" si="250"/>
        <v>2021_06_LAB.Skowronek</v>
      </c>
      <c r="BJ1468" t="str">
        <f t="shared" si="251"/>
        <v>2021_LA_B.Skowronek</v>
      </c>
      <c r="BK1468" t="str">
        <f>IF(ISERROR(MATCH(LEFT(C1468,5)&amp;B1468&amp;"_"&amp;A1468,$BK$1:BK1467,0)),LEFT(C1468,5)&amp;B1468&amp;"_"&amp;A1468,"")</f>
        <v>2021_LA_B.Skowronek</v>
      </c>
      <c r="BL1468">
        <f>COUNTIFS($B$1:B1468,B1468)-COUNTIFS($B$1:B1468,B1468,$BK$1:BK1468,"")</f>
        <v>13</v>
      </c>
      <c r="BM1468" t="str">
        <f t="shared" si="252"/>
        <v>2021_LA13</v>
      </c>
    </row>
    <row r="1469" spans="1:65" x14ac:dyDescent="0.25">
      <c r="A1469" s="1" t="s">
        <v>1119</v>
      </c>
      <c r="B1469" s="1" t="s">
        <v>60</v>
      </c>
      <c r="C1469" s="1" t="s">
        <v>2045</v>
      </c>
      <c r="D1469" s="1">
        <v>4.3999999999999997E-2</v>
      </c>
      <c r="E1469" s="1">
        <v>0.73</v>
      </c>
      <c r="F1469" s="1" t="s">
        <v>2307</v>
      </c>
      <c r="G1469" s="1" t="s">
        <v>52</v>
      </c>
      <c r="H1469" s="1" t="s">
        <v>52</v>
      </c>
      <c r="I1469" s="1" t="s">
        <v>52</v>
      </c>
      <c r="J1469" s="1" t="s">
        <v>52</v>
      </c>
      <c r="K1469" s="1" t="s">
        <v>52</v>
      </c>
      <c r="L1469" s="1" t="s">
        <v>52</v>
      </c>
      <c r="M1469" s="1" t="s">
        <v>52</v>
      </c>
      <c r="N1469" s="1" t="s">
        <v>52</v>
      </c>
      <c r="O1469" s="1" t="s">
        <v>52</v>
      </c>
      <c r="P1469" s="1" t="s">
        <v>52</v>
      </c>
      <c r="Q1469" s="1" t="s">
        <v>52</v>
      </c>
      <c r="R1469" s="1" t="s">
        <v>52</v>
      </c>
      <c r="S1469" s="1" t="s">
        <v>52</v>
      </c>
      <c r="T1469" s="1" t="s">
        <v>52</v>
      </c>
      <c r="U1469" s="1" t="s">
        <v>52</v>
      </c>
      <c r="V1469" s="1" t="s">
        <v>52</v>
      </c>
      <c r="W1469" s="1" t="s">
        <v>52</v>
      </c>
      <c r="X1469" s="1" t="s">
        <v>52</v>
      </c>
      <c r="Y1469" s="1" t="s">
        <v>52</v>
      </c>
      <c r="Z1469" s="1" t="s">
        <v>52</v>
      </c>
      <c r="AA1469" s="1" t="s">
        <v>52</v>
      </c>
      <c r="AB1469" s="1" t="s">
        <v>52</v>
      </c>
      <c r="AC1469" s="1" t="s">
        <v>52</v>
      </c>
      <c r="AD1469" s="1">
        <v>15</v>
      </c>
      <c r="AE1469" s="1">
        <v>0</v>
      </c>
      <c r="AF1469" s="1">
        <v>2</v>
      </c>
      <c r="AG1469" s="1">
        <v>2</v>
      </c>
      <c r="AH1469" s="1">
        <v>1</v>
      </c>
      <c r="AI1469" s="1">
        <v>30.28</v>
      </c>
      <c r="AJ1469" s="1">
        <v>0</v>
      </c>
      <c r="AK1469" s="1">
        <v>9</v>
      </c>
      <c r="AL1469" s="1">
        <v>6</v>
      </c>
      <c r="AM1469" s="1">
        <v>5</v>
      </c>
      <c r="AN1469" s="1">
        <v>0</v>
      </c>
      <c r="AO1469" s="1">
        <v>0</v>
      </c>
      <c r="AP1469" s="1">
        <v>369</v>
      </c>
      <c r="AQ1469" s="1">
        <v>3</v>
      </c>
      <c r="AR1469" s="1">
        <v>24</v>
      </c>
      <c r="AS1469" s="1">
        <v>26</v>
      </c>
      <c r="AT1469" s="1">
        <v>281</v>
      </c>
      <c r="AU1469" s="1">
        <v>306</v>
      </c>
      <c r="AV1469" s="1">
        <v>103</v>
      </c>
      <c r="AW1469" s="1">
        <v>2</v>
      </c>
      <c r="AX1469" s="1">
        <v>1</v>
      </c>
      <c r="AY1469" t="str">
        <f t="shared" si="242"/>
        <v>2021_05_CIN</v>
      </c>
      <c r="AZ1469" t="str">
        <f t="shared" si="243"/>
        <v>C.Evans</v>
      </c>
      <c r="BA1469" t="str">
        <f t="shared" si="244"/>
        <v/>
      </c>
      <c r="BB1469" t="str">
        <f t="shared" si="245"/>
        <v>2021_05_CIN</v>
      </c>
      <c r="BC1469" t="str">
        <f t="shared" si="246"/>
        <v/>
      </c>
      <c r="BD1469">
        <f>COUNTIFS($BB$1:BB1469,BB1469,$BC$1:BC1469,"ru")</f>
        <v>3</v>
      </c>
      <c r="BE1469" t="str">
        <f t="shared" si="247"/>
        <v>re</v>
      </c>
      <c r="BF1469">
        <f>COUNTIFS($BB$1:BB1469,BB1469,$BE$1:BE1469,"re")</f>
        <v>7</v>
      </c>
      <c r="BG1469" t="str">
        <f t="shared" si="248"/>
        <v>32021_05_CIN</v>
      </c>
      <c r="BH1469" t="str">
        <f t="shared" si="249"/>
        <v>re72021_05_CIN</v>
      </c>
      <c r="BI1469" t="str">
        <f t="shared" si="250"/>
        <v>2021_05_CINC.Evans</v>
      </c>
      <c r="BJ1469" t="str">
        <f t="shared" si="251"/>
        <v>2021_CIN_C.Evans</v>
      </c>
      <c r="BK1469" t="str">
        <f>IF(ISERROR(MATCH(LEFT(C1469,5)&amp;B1469&amp;"_"&amp;A1469,$BK$1:BK1468,0)),LEFT(C1469,5)&amp;B1469&amp;"_"&amp;A1469,"")</f>
        <v/>
      </c>
      <c r="BL1469">
        <f>COUNTIFS($B$1:B1469,B1469)-COUNTIFS($B$1:B1469,B1469,$BK$1:BK1469,"")</f>
        <v>13</v>
      </c>
      <c r="BM1469" t="str">
        <f t="shared" si="252"/>
        <v/>
      </c>
    </row>
    <row r="1470" spans="1:65" x14ac:dyDescent="0.25">
      <c r="A1470" s="1" t="s">
        <v>274</v>
      </c>
      <c r="B1470" s="1" t="s">
        <v>101</v>
      </c>
      <c r="C1470" s="1" t="s">
        <v>1636</v>
      </c>
      <c r="D1470" s="1">
        <v>5.2999999999999999E-2</v>
      </c>
      <c r="E1470" s="1">
        <v>0.75</v>
      </c>
      <c r="F1470" s="1" t="s">
        <v>1922</v>
      </c>
      <c r="G1470" s="1" t="s">
        <v>52</v>
      </c>
      <c r="H1470" s="1" t="s">
        <v>52</v>
      </c>
      <c r="I1470" s="1" t="s">
        <v>52</v>
      </c>
      <c r="J1470" s="1" t="s">
        <v>52</v>
      </c>
      <c r="K1470" s="1" t="s">
        <v>52</v>
      </c>
      <c r="L1470" s="1" t="s">
        <v>52</v>
      </c>
      <c r="M1470" s="1" t="s">
        <v>52</v>
      </c>
      <c r="N1470" s="1" t="s">
        <v>52</v>
      </c>
      <c r="O1470" s="1" t="s">
        <v>52</v>
      </c>
      <c r="P1470" s="1" t="s">
        <v>52</v>
      </c>
      <c r="Q1470" s="1" t="s">
        <v>52</v>
      </c>
      <c r="R1470" s="1" t="s">
        <v>52</v>
      </c>
      <c r="S1470" s="1" t="s">
        <v>52</v>
      </c>
      <c r="T1470" s="1" t="s">
        <v>52</v>
      </c>
      <c r="U1470" s="1" t="s">
        <v>52</v>
      </c>
      <c r="V1470" s="1" t="s">
        <v>52</v>
      </c>
      <c r="W1470" s="1" t="s">
        <v>52</v>
      </c>
      <c r="X1470" s="1" t="s">
        <v>52</v>
      </c>
      <c r="Y1470" s="1" t="s">
        <v>52</v>
      </c>
      <c r="Z1470" s="1" t="s">
        <v>52</v>
      </c>
      <c r="AA1470" s="1" t="s">
        <v>52</v>
      </c>
      <c r="AB1470" s="1" t="s">
        <v>52</v>
      </c>
      <c r="AC1470" s="1" t="s">
        <v>52</v>
      </c>
      <c r="AD1470" s="1">
        <v>15</v>
      </c>
      <c r="AE1470" s="1">
        <v>0</v>
      </c>
      <c r="AF1470" s="1">
        <v>2</v>
      </c>
      <c r="AG1470" s="1">
        <v>2</v>
      </c>
      <c r="AH1470" s="1">
        <v>1</v>
      </c>
      <c r="AI1470" s="1">
        <v>20.67</v>
      </c>
      <c r="AJ1470" s="1">
        <v>0</v>
      </c>
      <c r="AK1470" s="1">
        <v>11</v>
      </c>
      <c r="AL1470" s="1">
        <v>4</v>
      </c>
      <c r="AM1470" s="1">
        <v>4</v>
      </c>
      <c r="AN1470" s="1">
        <v>0</v>
      </c>
      <c r="AO1470" s="1">
        <v>0</v>
      </c>
      <c r="AP1470" s="1">
        <v>405</v>
      </c>
      <c r="AQ1470" s="1">
        <v>3</v>
      </c>
      <c r="AR1470" s="1">
        <v>39</v>
      </c>
      <c r="AS1470" s="1">
        <v>19</v>
      </c>
      <c r="AT1470" s="1">
        <v>235</v>
      </c>
      <c r="AU1470" s="1">
        <v>193</v>
      </c>
      <c r="AV1470" s="1">
        <v>170</v>
      </c>
      <c r="AW1470" s="1">
        <v>6</v>
      </c>
      <c r="AX1470" s="1">
        <v>2</v>
      </c>
      <c r="AY1470" t="str">
        <f t="shared" si="242"/>
        <v>2021_04_NO</v>
      </c>
      <c r="AZ1470" t="str">
        <f t="shared" si="243"/>
        <v>C.Hogan</v>
      </c>
      <c r="BA1470" t="str">
        <f t="shared" si="244"/>
        <v/>
      </c>
      <c r="BB1470" t="str">
        <f t="shared" si="245"/>
        <v>2021_04_NO</v>
      </c>
      <c r="BC1470" t="str">
        <f t="shared" si="246"/>
        <v/>
      </c>
      <c r="BD1470">
        <f>COUNTIFS($BB$1:BB1470,BB1470,$BC$1:BC1470,"ru")</f>
        <v>6</v>
      </c>
      <c r="BE1470" t="str">
        <f t="shared" si="247"/>
        <v>re</v>
      </c>
      <c r="BF1470">
        <f>COUNTIFS($BB$1:BB1470,BB1470,$BE$1:BE1470,"re")</f>
        <v>8</v>
      </c>
      <c r="BG1470" t="str">
        <f t="shared" si="248"/>
        <v>62021_04_NO</v>
      </c>
      <c r="BH1470" t="str">
        <f t="shared" si="249"/>
        <v>re82021_04_NO</v>
      </c>
      <c r="BI1470" t="str">
        <f t="shared" si="250"/>
        <v>2021_04_NOC.Hogan</v>
      </c>
      <c r="BJ1470" t="str">
        <f t="shared" si="251"/>
        <v>2021_NO_C.Hogan</v>
      </c>
      <c r="BK1470" t="str">
        <f>IF(ISERROR(MATCH(LEFT(C1470,5)&amp;B1470&amp;"_"&amp;A1470,$BK$1:BK1469,0)),LEFT(C1470,5)&amp;B1470&amp;"_"&amp;A1470,"")</f>
        <v/>
      </c>
      <c r="BL1470">
        <f>COUNTIFS($B$1:B1470,B1470)-COUNTIFS($B$1:B1470,B1470,$BK$1:BK1470,"")</f>
        <v>14</v>
      </c>
      <c r="BM1470" t="str">
        <f t="shared" si="252"/>
        <v/>
      </c>
    </row>
    <row r="1471" spans="1:65" x14ac:dyDescent="0.25">
      <c r="A1471" s="1" t="s">
        <v>308</v>
      </c>
      <c r="B1471" s="1" t="s">
        <v>60</v>
      </c>
      <c r="C1471" s="1" t="s">
        <v>2435</v>
      </c>
      <c r="D1471" s="1">
        <v>6.0000000000000001E-3</v>
      </c>
      <c r="E1471" s="1">
        <v>0.68</v>
      </c>
      <c r="F1471" s="1" t="s">
        <v>2655</v>
      </c>
      <c r="G1471" s="1" t="s">
        <v>52</v>
      </c>
      <c r="H1471" s="1" t="s">
        <v>52</v>
      </c>
      <c r="I1471" s="1" t="s">
        <v>52</v>
      </c>
      <c r="J1471" s="1" t="s">
        <v>52</v>
      </c>
      <c r="K1471" s="1" t="s">
        <v>52</v>
      </c>
      <c r="L1471" s="1" t="s">
        <v>52</v>
      </c>
      <c r="M1471" s="1" t="s">
        <v>52</v>
      </c>
      <c r="N1471" s="1" t="s">
        <v>52</v>
      </c>
      <c r="O1471" s="1" t="s">
        <v>52</v>
      </c>
      <c r="P1471" s="1" t="s">
        <v>52</v>
      </c>
      <c r="Q1471" s="1" t="s">
        <v>52</v>
      </c>
      <c r="R1471" s="1" t="s">
        <v>52</v>
      </c>
      <c r="S1471" s="1" t="s">
        <v>52</v>
      </c>
      <c r="T1471" s="1" t="s">
        <v>52</v>
      </c>
      <c r="U1471" s="1" t="s">
        <v>52</v>
      </c>
      <c r="V1471" s="1" t="s">
        <v>52</v>
      </c>
      <c r="W1471" s="1" t="s">
        <v>52</v>
      </c>
      <c r="X1471" s="1" t="s">
        <v>52</v>
      </c>
      <c r="Y1471" s="1" t="s">
        <v>52</v>
      </c>
      <c r="Z1471" s="1" t="s">
        <v>52</v>
      </c>
      <c r="AA1471" s="1" t="s">
        <v>52</v>
      </c>
      <c r="AB1471" s="1" t="s">
        <v>52</v>
      </c>
      <c r="AC1471" s="1" t="s">
        <v>52</v>
      </c>
      <c r="AD1471" s="1">
        <v>15</v>
      </c>
      <c r="AE1471" s="1">
        <v>1</v>
      </c>
      <c r="AF1471" s="1">
        <v>3</v>
      </c>
      <c r="AG1471" s="1">
        <v>3</v>
      </c>
      <c r="AH1471" s="1">
        <v>1</v>
      </c>
      <c r="AI1471" s="1">
        <v>25.7</v>
      </c>
      <c r="AJ1471" s="1">
        <v>1</v>
      </c>
      <c r="AK1471" s="1">
        <v>11</v>
      </c>
      <c r="AL1471" s="1">
        <v>4</v>
      </c>
      <c r="AM1471" s="1">
        <v>6</v>
      </c>
      <c r="AN1471" s="1">
        <v>0</v>
      </c>
      <c r="AO1471" s="1">
        <v>0</v>
      </c>
      <c r="AP1471" s="1">
        <v>398</v>
      </c>
      <c r="AQ1471" s="1">
        <v>4</v>
      </c>
      <c r="AR1471" s="1">
        <v>36</v>
      </c>
      <c r="AS1471" s="1">
        <v>20</v>
      </c>
      <c r="AT1471" s="1">
        <v>278</v>
      </c>
      <c r="AU1471" s="1">
        <v>225</v>
      </c>
      <c r="AV1471" s="1">
        <v>142</v>
      </c>
      <c r="AW1471" s="1">
        <v>2</v>
      </c>
      <c r="AX1471" s="1">
        <v>0</v>
      </c>
      <c r="AY1471" t="str">
        <f t="shared" si="242"/>
        <v>2021_06_CIN</v>
      </c>
      <c r="AZ1471" t="str">
        <f t="shared" si="243"/>
        <v>C.Uzomah</v>
      </c>
      <c r="BA1471" t="str">
        <f t="shared" si="244"/>
        <v/>
      </c>
      <c r="BB1471" t="str">
        <f t="shared" si="245"/>
        <v>2021_06_CIN</v>
      </c>
      <c r="BC1471" t="str">
        <f t="shared" si="246"/>
        <v/>
      </c>
      <c r="BD1471">
        <f>COUNTIFS($BB$1:BB1471,BB1471,$BC$1:BC1471,"ru")</f>
        <v>3</v>
      </c>
      <c r="BE1471" t="str">
        <f t="shared" si="247"/>
        <v>re</v>
      </c>
      <c r="BF1471">
        <f>COUNTIFS($BB$1:BB1471,BB1471,$BE$1:BE1471,"re")</f>
        <v>5</v>
      </c>
      <c r="BG1471" t="str">
        <f t="shared" si="248"/>
        <v>32021_06_CIN</v>
      </c>
      <c r="BH1471" t="str">
        <f t="shared" si="249"/>
        <v>re52021_06_CIN</v>
      </c>
      <c r="BI1471" t="str">
        <f t="shared" si="250"/>
        <v>2021_06_CINC.Uzomah</v>
      </c>
      <c r="BJ1471" t="str">
        <f t="shared" si="251"/>
        <v>2021_CIN_C.Uzomah</v>
      </c>
      <c r="BK1471" t="str">
        <f>IF(ISERROR(MATCH(LEFT(C1471,5)&amp;B1471&amp;"_"&amp;A1471,$BK$1:BK1470,0)),LEFT(C1471,5)&amp;B1471&amp;"_"&amp;A1471,"")</f>
        <v/>
      </c>
      <c r="BL1471">
        <f>COUNTIFS($B$1:B1471,B1471)-COUNTIFS($B$1:B1471,B1471,$BK$1:BK1471,"")</f>
        <v>13</v>
      </c>
      <c r="BM1471" t="str">
        <f t="shared" si="252"/>
        <v/>
      </c>
    </row>
    <row r="1472" spans="1:65" x14ac:dyDescent="0.25">
      <c r="A1472" s="1" t="s">
        <v>880</v>
      </c>
      <c r="B1472" s="1" t="s">
        <v>90</v>
      </c>
      <c r="C1472" s="1" t="s">
        <v>1241</v>
      </c>
      <c r="D1472" s="1">
        <v>0</v>
      </c>
      <c r="E1472" s="1">
        <v>0</v>
      </c>
      <c r="F1472" s="1" t="s">
        <v>1518</v>
      </c>
      <c r="G1472" s="1" t="s">
        <v>52</v>
      </c>
      <c r="H1472" s="1" t="s">
        <v>52</v>
      </c>
      <c r="I1472" s="1" t="s">
        <v>52</v>
      </c>
      <c r="J1472" s="1" t="s">
        <v>52</v>
      </c>
      <c r="K1472" s="1" t="s">
        <v>52</v>
      </c>
      <c r="L1472" s="1" t="s">
        <v>52</v>
      </c>
      <c r="M1472" s="1" t="s">
        <v>52</v>
      </c>
      <c r="N1472" s="1" t="s">
        <v>52</v>
      </c>
      <c r="O1472" s="1" t="s">
        <v>52</v>
      </c>
      <c r="P1472" s="1" t="s">
        <v>52</v>
      </c>
      <c r="Q1472" s="1" t="s">
        <v>52</v>
      </c>
      <c r="R1472" s="1" t="s">
        <v>52</v>
      </c>
      <c r="S1472" s="1" t="s">
        <v>52</v>
      </c>
      <c r="T1472" s="1" t="s">
        <v>52</v>
      </c>
      <c r="U1472" s="1" t="s">
        <v>52</v>
      </c>
      <c r="V1472" s="1" t="s">
        <v>52</v>
      </c>
      <c r="W1472" s="1" t="s">
        <v>52</v>
      </c>
      <c r="X1472" s="1" t="s">
        <v>52</v>
      </c>
      <c r="Y1472" s="1" t="s">
        <v>52</v>
      </c>
      <c r="Z1472" s="1" t="s">
        <v>52</v>
      </c>
      <c r="AA1472" s="1" t="s">
        <v>52</v>
      </c>
      <c r="AB1472" s="1" t="s">
        <v>52</v>
      </c>
      <c r="AC1472" s="1" t="s">
        <v>52</v>
      </c>
      <c r="AD1472" s="1">
        <v>15</v>
      </c>
      <c r="AE1472" s="1">
        <v>1</v>
      </c>
      <c r="AF1472" s="1">
        <v>1</v>
      </c>
      <c r="AG1472" s="1">
        <v>1</v>
      </c>
      <c r="AH1472" s="1">
        <v>1</v>
      </c>
      <c r="AI1472" s="1">
        <v>64.63</v>
      </c>
      <c r="AJ1472" s="1">
        <v>1</v>
      </c>
      <c r="AK1472" s="1">
        <v>15</v>
      </c>
      <c r="AL1472" s="1">
        <v>0</v>
      </c>
      <c r="AM1472" s="1">
        <v>0</v>
      </c>
      <c r="AN1472" s="1">
        <v>0</v>
      </c>
      <c r="AO1472" s="1">
        <v>0</v>
      </c>
      <c r="AP1472" s="1">
        <v>367</v>
      </c>
      <c r="AQ1472" s="1">
        <v>3</v>
      </c>
      <c r="AR1472" s="1">
        <v>12</v>
      </c>
      <c r="AS1472" s="1">
        <v>25</v>
      </c>
      <c r="AT1472" s="1">
        <v>326</v>
      </c>
      <c r="AU1472" s="1">
        <v>277</v>
      </c>
      <c r="AV1472" s="1">
        <v>64</v>
      </c>
      <c r="AW1472" s="1">
        <v>1</v>
      </c>
      <c r="AX1472" s="1">
        <v>0</v>
      </c>
      <c r="AY1472" t="str">
        <f t="shared" si="242"/>
        <v>2021_03_PHI</v>
      </c>
      <c r="AZ1472" t="str">
        <f t="shared" si="243"/>
        <v>G.Ward</v>
      </c>
      <c r="BA1472" t="str">
        <f t="shared" si="244"/>
        <v/>
      </c>
      <c r="BB1472" t="str">
        <f t="shared" si="245"/>
        <v>2021_03_PHI</v>
      </c>
      <c r="BC1472" t="str">
        <f t="shared" si="246"/>
        <v/>
      </c>
      <c r="BD1472">
        <f>COUNTIFS($BB$1:BB1472,BB1472,$BC$1:BC1472,"ru")</f>
        <v>3</v>
      </c>
      <c r="BE1472" t="str">
        <f t="shared" si="247"/>
        <v>re</v>
      </c>
      <c r="BF1472">
        <f>COUNTIFS($BB$1:BB1472,BB1472,$BE$1:BE1472,"re")</f>
        <v>8</v>
      </c>
      <c r="BG1472" t="str">
        <f t="shared" si="248"/>
        <v>32021_03_PHI</v>
      </c>
      <c r="BH1472" t="str">
        <f t="shared" si="249"/>
        <v>re82021_03_PHI</v>
      </c>
      <c r="BI1472" t="str">
        <f t="shared" si="250"/>
        <v>2021_03_PHIG.Ward</v>
      </c>
      <c r="BJ1472" t="str">
        <f t="shared" si="251"/>
        <v>2021_PHI_G.Ward</v>
      </c>
      <c r="BK1472" t="str">
        <f>IF(ISERROR(MATCH(LEFT(C1472,5)&amp;B1472&amp;"_"&amp;A1472,$BK$1:BK1471,0)),LEFT(C1472,5)&amp;B1472&amp;"_"&amp;A1472,"")</f>
        <v/>
      </c>
      <c r="BL1472">
        <f>COUNTIFS($B$1:B1472,B1472)-COUNTIFS($B$1:B1472,B1472,$BK$1:BK1472,"")</f>
        <v>9</v>
      </c>
      <c r="BM1472" t="str">
        <f t="shared" si="252"/>
        <v/>
      </c>
    </row>
    <row r="1473" spans="1:65" x14ac:dyDescent="0.25">
      <c r="A1473" s="1" t="s">
        <v>880</v>
      </c>
      <c r="B1473" s="1" t="s">
        <v>90</v>
      </c>
      <c r="C1473" s="1" t="s">
        <v>1638</v>
      </c>
      <c r="D1473" s="1">
        <v>0</v>
      </c>
      <c r="E1473" s="1">
        <v>0</v>
      </c>
      <c r="F1473" s="1" t="s">
        <v>1923</v>
      </c>
      <c r="G1473" s="1" t="s">
        <v>52</v>
      </c>
      <c r="H1473" s="1" t="s">
        <v>52</v>
      </c>
      <c r="I1473" s="1" t="s">
        <v>52</v>
      </c>
      <c r="J1473" s="1" t="s">
        <v>52</v>
      </c>
      <c r="K1473" s="1" t="s">
        <v>52</v>
      </c>
      <c r="L1473" s="1" t="s">
        <v>52</v>
      </c>
      <c r="M1473" s="1" t="s">
        <v>52</v>
      </c>
      <c r="N1473" s="1" t="s">
        <v>52</v>
      </c>
      <c r="O1473" s="1" t="s">
        <v>52</v>
      </c>
      <c r="P1473" s="1" t="s">
        <v>52</v>
      </c>
      <c r="Q1473" s="1" t="s">
        <v>52</v>
      </c>
      <c r="R1473" s="1" t="s">
        <v>52</v>
      </c>
      <c r="S1473" s="1" t="s">
        <v>52</v>
      </c>
      <c r="T1473" s="1" t="s">
        <v>52</v>
      </c>
      <c r="U1473" s="1" t="s">
        <v>52</v>
      </c>
      <c r="V1473" s="1" t="s">
        <v>52</v>
      </c>
      <c r="W1473" s="1" t="s">
        <v>52</v>
      </c>
      <c r="X1473" s="1" t="s">
        <v>52</v>
      </c>
      <c r="Y1473" s="1" t="s">
        <v>52</v>
      </c>
      <c r="Z1473" s="1" t="s">
        <v>52</v>
      </c>
      <c r="AA1473" s="1" t="s">
        <v>52</v>
      </c>
      <c r="AB1473" s="1" t="s">
        <v>52</v>
      </c>
      <c r="AC1473" s="1" t="s">
        <v>52</v>
      </c>
      <c r="AD1473" s="1">
        <v>15</v>
      </c>
      <c r="AE1473" s="1">
        <v>1</v>
      </c>
      <c r="AF1473" s="1">
        <v>1</v>
      </c>
      <c r="AG1473" s="1">
        <v>2</v>
      </c>
      <c r="AH1473" s="1">
        <v>0.5</v>
      </c>
      <c r="AI1473" s="1">
        <v>4.87</v>
      </c>
      <c r="AJ1473" s="1">
        <v>1</v>
      </c>
      <c r="AK1473" s="1">
        <v>18</v>
      </c>
      <c r="AL1473" s="1">
        <v>0</v>
      </c>
      <c r="AM1473" s="1">
        <v>0</v>
      </c>
      <c r="AN1473" s="1">
        <v>0</v>
      </c>
      <c r="AO1473" s="1">
        <v>0</v>
      </c>
      <c r="AP1473" s="1">
        <v>461</v>
      </c>
      <c r="AQ1473" s="1">
        <v>3</v>
      </c>
      <c r="AR1473" s="1">
        <v>19</v>
      </c>
      <c r="AS1473" s="1">
        <v>32</v>
      </c>
      <c r="AT1473" s="1">
        <v>387</v>
      </c>
      <c r="AU1473" s="1">
        <v>344</v>
      </c>
      <c r="AV1473" s="1">
        <v>103</v>
      </c>
      <c r="AW1473" s="1">
        <v>6</v>
      </c>
      <c r="AX1473" s="1">
        <v>3</v>
      </c>
      <c r="AY1473" t="str">
        <f t="shared" si="242"/>
        <v>2021_04_PHI</v>
      </c>
      <c r="AZ1473" t="str">
        <f t="shared" si="243"/>
        <v>G.Ward</v>
      </c>
      <c r="BA1473" t="str">
        <f t="shared" si="244"/>
        <v/>
      </c>
      <c r="BB1473" t="str">
        <f t="shared" si="245"/>
        <v>2021_04_PHI</v>
      </c>
      <c r="BC1473" t="str">
        <f t="shared" si="246"/>
        <v/>
      </c>
      <c r="BD1473">
        <f>COUNTIFS($BB$1:BB1473,BB1473,$BC$1:BC1473,"ru")</f>
        <v>4</v>
      </c>
      <c r="BE1473" t="str">
        <f t="shared" si="247"/>
        <v>re</v>
      </c>
      <c r="BF1473">
        <f>COUNTIFS($BB$1:BB1473,BB1473,$BE$1:BE1473,"re")</f>
        <v>8</v>
      </c>
      <c r="BG1473" t="str">
        <f t="shared" si="248"/>
        <v>42021_04_PHI</v>
      </c>
      <c r="BH1473" t="str">
        <f t="shared" si="249"/>
        <v>re82021_04_PHI</v>
      </c>
      <c r="BI1473" t="str">
        <f t="shared" si="250"/>
        <v>2021_04_PHIG.Ward</v>
      </c>
      <c r="BJ1473" t="str">
        <f t="shared" si="251"/>
        <v>2021_PHI_G.Ward</v>
      </c>
      <c r="BK1473" t="str">
        <f>IF(ISERROR(MATCH(LEFT(C1473,5)&amp;B1473&amp;"_"&amp;A1473,$BK$1:BK1472,0)),LEFT(C1473,5)&amp;B1473&amp;"_"&amp;A1473,"")</f>
        <v/>
      </c>
      <c r="BL1473">
        <f>COUNTIFS($B$1:B1473,B1473)-COUNTIFS($B$1:B1473,B1473,$BK$1:BK1473,"")</f>
        <v>9</v>
      </c>
      <c r="BM1473" t="str">
        <f t="shared" si="252"/>
        <v/>
      </c>
    </row>
    <row r="1474" spans="1:65" x14ac:dyDescent="0.25">
      <c r="A1474" s="1" t="s">
        <v>324</v>
      </c>
      <c r="B1474" s="1" t="s">
        <v>83</v>
      </c>
      <c r="C1474" s="1" t="s">
        <v>1644</v>
      </c>
      <c r="D1474" s="1">
        <v>-0.02</v>
      </c>
      <c r="E1474" s="1">
        <v>2.21</v>
      </c>
      <c r="F1474" s="1" t="s">
        <v>1924</v>
      </c>
      <c r="G1474" s="1" t="s">
        <v>52</v>
      </c>
      <c r="H1474" s="1" t="s">
        <v>52</v>
      </c>
      <c r="I1474" s="1" t="s">
        <v>52</v>
      </c>
      <c r="J1474" s="1" t="s">
        <v>52</v>
      </c>
      <c r="K1474" s="1" t="s">
        <v>52</v>
      </c>
      <c r="L1474" s="1" t="s">
        <v>52</v>
      </c>
      <c r="M1474" s="1" t="s">
        <v>52</v>
      </c>
      <c r="N1474" s="1" t="s">
        <v>52</v>
      </c>
      <c r="O1474" s="1" t="s">
        <v>52</v>
      </c>
      <c r="P1474" s="1" t="s">
        <v>52</v>
      </c>
      <c r="Q1474" s="1" t="s">
        <v>52</v>
      </c>
      <c r="R1474" s="1" t="s">
        <v>52</v>
      </c>
      <c r="S1474" s="1" t="s">
        <v>52</v>
      </c>
      <c r="T1474" s="1" t="s">
        <v>52</v>
      </c>
      <c r="U1474" s="1" t="s">
        <v>52</v>
      </c>
      <c r="V1474" s="1" t="s">
        <v>52</v>
      </c>
      <c r="W1474" s="1" t="s">
        <v>52</v>
      </c>
      <c r="X1474" s="1" t="s">
        <v>52</v>
      </c>
      <c r="Y1474" s="1" t="s">
        <v>52</v>
      </c>
      <c r="Z1474" s="1" t="s">
        <v>52</v>
      </c>
      <c r="AA1474" s="1" t="s">
        <v>52</v>
      </c>
      <c r="AB1474" s="1" t="s">
        <v>52</v>
      </c>
      <c r="AC1474" s="1" t="s">
        <v>52</v>
      </c>
      <c r="AD1474" s="1">
        <v>15</v>
      </c>
      <c r="AE1474" s="1">
        <v>0</v>
      </c>
      <c r="AF1474" s="1">
        <v>3</v>
      </c>
      <c r="AG1474" s="1">
        <v>3</v>
      </c>
      <c r="AH1474" s="1">
        <v>1</v>
      </c>
      <c r="AI1474" s="1">
        <v>15.48</v>
      </c>
      <c r="AJ1474" s="1">
        <v>1</v>
      </c>
      <c r="AK1474" s="1">
        <v>-1</v>
      </c>
      <c r="AL1474" s="1">
        <v>16</v>
      </c>
      <c r="AM1474" s="1">
        <v>18</v>
      </c>
      <c r="AN1474" s="1">
        <v>0</v>
      </c>
      <c r="AO1474" s="1">
        <v>0</v>
      </c>
      <c r="AP1474" s="1">
        <v>379</v>
      </c>
      <c r="AQ1474" s="1">
        <v>4</v>
      </c>
      <c r="AR1474" s="1">
        <v>24</v>
      </c>
      <c r="AS1474" s="1">
        <v>26</v>
      </c>
      <c r="AT1474" s="1">
        <v>301</v>
      </c>
      <c r="AU1474" s="1">
        <v>350</v>
      </c>
      <c r="AV1474" s="1">
        <v>113</v>
      </c>
      <c r="AW1474" s="1">
        <v>3</v>
      </c>
      <c r="AX1474" s="1">
        <v>2</v>
      </c>
      <c r="AY1474" t="str">
        <f t="shared" si="242"/>
        <v>2021_04_CAR</v>
      </c>
      <c r="AZ1474" t="str">
        <f t="shared" si="243"/>
        <v>I.Thomas</v>
      </c>
      <c r="BA1474" t="str">
        <f t="shared" si="244"/>
        <v/>
      </c>
      <c r="BB1474" t="str">
        <f t="shared" si="245"/>
        <v>2021_04_CAR</v>
      </c>
      <c r="BC1474" t="str">
        <f t="shared" si="246"/>
        <v/>
      </c>
      <c r="BD1474">
        <f>COUNTIFS($BB$1:BB1474,BB1474,$BC$1:BC1474,"ru")</f>
        <v>5</v>
      </c>
      <c r="BE1474" t="str">
        <f t="shared" si="247"/>
        <v>re</v>
      </c>
      <c r="BF1474">
        <f>COUNTIFS($BB$1:BB1474,BB1474,$BE$1:BE1474,"re")</f>
        <v>6</v>
      </c>
      <c r="BG1474" t="str">
        <f t="shared" si="248"/>
        <v>52021_04_CAR</v>
      </c>
      <c r="BH1474" t="str">
        <f t="shared" si="249"/>
        <v>re62021_04_CAR</v>
      </c>
      <c r="BI1474" t="str">
        <f t="shared" si="250"/>
        <v>2021_04_CARI.Thomas</v>
      </c>
      <c r="BJ1474" t="str">
        <f t="shared" si="251"/>
        <v>2021_CAR_I.Thomas</v>
      </c>
      <c r="BK1474" t="str">
        <f>IF(ISERROR(MATCH(LEFT(C1474,5)&amp;B1474&amp;"_"&amp;A1474,$BK$1:BK1473,0)),LEFT(C1474,5)&amp;B1474&amp;"_"&amp;A1474,"")</f>
        <v/>
      </c>
      <c r="BL1474">
        <f>COUNTIFS($B$1:B1474,B1474)-COUNTIFS($B$1:B1474,B1474,$BK$1:BK1474,"")</f>
        <v>14</v>
      </c>
      <c r="BM1474" t="str">
        <f t="shared" si="252"/>
        <v/>
      </c>
    </row>
    <row r="1475" spans="1:65" x14ac:dyDescent="0.25">
      <c r="A1475" s="1" t="s">
        <v>257</v>
      </c>
      <c r="B1475" s="1" t="s">
        <v>85</v>
      </c>
      <c r="C1475" s="1" t="s">
        <v>2455</v>
      </c>
      <c r="D1475" s="1">
        <v>0</v>
      </c>
      <c r="E1475" s="1">
        <v>0.32</v>
      </c>
      <c r="F1475" s="1" t="s">
        <v>2656</v>
      </c>
      <c r="G1475" s="1" t="s">
        <v>52</v>
      </c>
      <c r="H1475" s="1" t="s">
        <v>52</v>
      </c>
      <c r="I1475" s="1" t="s">
        <v>52</v>
      </c>
      <c r="J1475" s="1" t="s">
        <v>52</v>
      </c>
      <c r="K1475" s="1" t="s">
        <v>52</v>
      </c>
      <c r="L1475" s="1" t="s">
        <v>52</v>
      </c>
      <c r="M1475" s="1" t="s">
        <v>52</v>
      </c>
      <c r="N1475" s="1" t="s">
        <v>52</v>
      </c>
      <c r="O1475" s="1" t="s">
        <v>52</v>
      </c>
      <c r="P1475" s="1" t="s">
        <v>52</v>
      </c>
      <c r="Q1475" s="1" t="s">
        <v>52</v>
      </c>
      <c r="R1475" s="1" t="s">
        <v>52</v>
      </c>
      <c r="S1475" s="1" t="s">
        <v>52</v>
      </c>
      <c r="T1475" s="1" t="s">
        <v>52</v>
      </c>
      <c r="U1475" s="1" t="s">
        <v>52</v>
      </c>
      <c r="V1475" s="1" t="s">
        <v>52</v>
      </c>
      <c r="W1475" s="1" t="s">
        <v>52</v>
      </c>
      <c r="X1475" s="1" t="s">
        <v>52</v>
      </c>
      <c r="Y1475" s="1" t="s">
        <v>52</v>
      </c>
      <c r="Z1475" s="1" t="s">
        <v>52</v>
      </c>
      <c r="AA1475" s="1" t="s">
        <v>52</v>
      </c>
      <c r="AB1475" s="1" t="s">
        <v>52</v>
      </c>
      <c r="AC1475" s="1" t="s">
        <v>52</v>
      </c>
      <c r="AD1475" s="1">
        <v>15</v>
      </c>
      <c r="AE1475" s="1">
        <v>0</v>
      </c>
      <c r="AF1475" s="1">
        <v>1</v>
      </c>
      <c r="AG1475" s="1">
        <v>5</v>
      </c>
      <c r="AH1475" s="1">
        <v>0.2</v>
      </c>
      <c r="AI1475" s="1">
        <v>-197.6</v>
      </c>
      <c r="AJ1475" s="1">
        <v>1</v>
      </c>
      <c r="AK1475" s="1">
        <v>64</v>
      </c>
      <c r="AL1475" s="1">
        <v>4</v>
      </c>
      <c r="AM1475" s="1">
        <v>13</v>
      </c>
      <c r="AN1475" s="1">
        <v>0</v>
      </c>
      <c r="AO1475" s="1">
        <v>0</v>
      </c>
      <c r="AP1475" s="1">
        <v>208</v>
      </c>
      <c r="AQ1475" s="1">
        <v>1</v>
      </c>
      <c r="AR1475" s="1">
        <v>12</v>
      </c>
      <c r="AS1475" s="1">
        <v>22</v>
      </c>
      <c r="AT1475" s="1">
        <v>195</v>
      </c>
      <c r="AU1475" s="1">
        <v>254</v>
      </c>
      <c r="AV1475" s="1">
        <v>26</v>
      </c>
      <c r="AW1475" s="1">
        <v>1</v>
      </c>
      <c r="AX1475" s="1">
        <v>0</v>
      </c>
      <c r="AY1475" t="str">
        <f t="shared" ref="AY1475:AY1538" si="253">IF(ISNUMBER(AP1475),LEFT(C1475,7)&amp;"_"&amp;B1475,"")</f>
        <v>2021_06_LAC</v>
      </c>
      <c r="AZ1475" t="str">
        <f t="shared" ref="AZ1475:AZ1538" si="254">A1475</f>
        <v>J.Guyton</v>
      </c>
      <c r="BA1475" t="str">
        <f t="shared" ref="BA1475:BA1538" si="255">IF(G1475="NA","","QB")</f>
        <v/>
      </c>
      <c r="BB1475" t="str">
        <f t="shared" ref="BB1475:BB1538" si="256">LEFT(C1475,7)&amp;"_"&amp;B1475</f>
        <v>2021_06_LAC</v>
      </c>
      <c r="BC1475" t="str">
        <f t="shared" ref="BC1475:BC1538" si="257">IF(X1475="NA","","ru")</f>
        <v/>
      </c>
      <c r="BD1475">
        <f>COUNTIFS($BB$1:BB1475,BB1475,$BC$1:BC1475,"ru")</f>
        <v>3</v>
      </c>
      <c r="BE1475" t="str">
        <f t="shared" ref="BE1475:BE1538" si="258">IF(AD1475="NA","","re")</f>
        <v>re</v>
      </c>
      <c r="BF1475">
        <f>COUNTIFS($BB$1:BB1475,BB1475,$BE$1:BE1475,"re")</f>
        <v>5</v>
      </c>
      <c r="BG1475" t="str">
        <f t="shared" ref="BG1475:BG1538" si="259">BC1475&amp;BD1475&amp;$BB1475</f>
        <v>32021_06_LAC</v>
      </c>
      <c r="BH1475" t="str">
        <f t="shared" ref="BH1475:BH1538" si="260">BE1475&amp;BF1475&amp;$BB1475</f>
        <v>re52021_06_LAC</v>
      </c>
      <c r="BI1475" t="str">
        <f t="shared" ref="BI1475:BI1538" si="261">BB1475&amp;AZ1475</f>
        <v>2021_06_LACJ.Guyton</v>
      </c>
      <c r="BJ1475" t="str">
        <f t="shared" ref="BJ1475:BJ1538" si="262">LEFT(C1475,5)&amp;B1475&amp;"_"&amp;A1475</f>
        <v>2021_LAC_J.Guyton</v>
      </c>
      <c r="BK1475" t="str">
        <f>IF(ISERROR(MATCH(LEFT(C1475,5)&amp;B1475&amp;"_"&amp;A1475,$BK$1:BK1474,0)),LEFT(C1475,5)&amp;B1475&amp;"_"&amp;A1475,"")</f>
        <v/>
      </c>
      <c r="BL1475">
        <f>COUNTIFS($B$1:B1475,B1475)-COUNTIFS($B$1:B1475,B1475,$BK$1:BK1475,"")</f>
        <v>15</v>
      </c>
      <c r="BM1475" t="str">
        <f t="shared" ref="BM1475:BM1538" si="263">IF(BK1475="","",LEFT(C1475,5)&amp;B1475&amp;BL1475)</f>
        <v/>
      </c>
    </row>
    <row r="1476" spans="1:65" x14ac:dyDescent="0.25">
      <c r="A1476" s="1" t="s">
        <v>1519</v>
      </c>
      <c r="B1476" s="1" t="s">
        <v>91</v>
      </c>
      <c r="C1476" s="1" t="s">
        <v>1247</v>
      </c>
      <c r="D1476" s="1">
        <v>4.0000000000000001E-3</v>
      </c>
      <c r="E1476" s="1">
        <v>-0.43</v>
      </c>
      <c r="F1476" s="1" t="s">
        <v>1520</v>
      </c>
      <c r="G1476" s="1" t="s">
        <v>52</v>
      </c>
      <c r="H1476" s="1" t="s">
        <v>52</v>
      </c>
      <c r="I1476" s="1" t="s">
        <v>52</v>
      </c>
      <c r="J1476" s="1" t="s">
        <v>52</v>
      </c>
      <c r="K1476" s="1" t="s">
        <v>52</v>
      </c>
      <c r="L1476" s="1" t="s">
        <v>52</v>
      </c>
      <c r="M1476" s="1" t="s">
        <v>52</v>
      </c>
      <c r="N1476" s="1" t="s">
        <v>52</v>
      </c>
      <c r="O1476" s="1" t="s">
        <v>52</v>
      </c>
      <c r="P1476" s="1" t="s">
        <v>52</v>
      </c>
      <c r="Q1476" s="1" t="s">
        <v>52</v>
      </c>
      <c r="R1476" s="1" t="s">
        <v>52</v>
      </c>
      <c r="S1476" s="1" t="s">
        <v>52</v>
      </c>
      <c r="T1476" s="1" t="s">
        <v>52</v>
      </c>
      <c r="U1476" s="1" t="s">
        <v>52</v>
      </c>
      <c r="V1476" s="1" t="s">
        <v>52</v>
      </c>
      <c r="W1476" s="1" t="s">
        <v>52</v>
      </c>
      <c r="X1476" s="1" t="s">
        <v>52</v>
      </c>
      <c r="Y1476" s="1" t="s">
        <v>52</v>
      </c>
      <c r="Z1476" s="1" t="s">
        <v>52</v>
      </c>
      <c r="AA1476" s="1" t="s">
        <v>52</v>
      </c>
      <c r="AB1476" s="1" t="s">
        <v>52</v>
      </c>
      <c r="AC1476" s="1" t="s">
        <v>52</v>
      </c>
      <c r="AD1476" s="1">
        <v>15</v>
      </c>
      <c r="AE1476" s="1">
        <v>1</v>
      </c>
      <c r="AF1476" s="1">
        <v>2</v>
      </c>
      <c r="AG1476" s="1">
        <v>6</v>
      </c>
      <c r="AH1476" s="1">
        <v>0.33300000000000002</v>
      </c>
      <c r="AI1476" s="1">
        <v>-83.31</v>
      </c>
      <c r="AJ1476" s="1">
        <v>0</v>
      </c>
      <c r="AK1476" s="1">
        <v>70</v>
      </c>
      <c r="AL1476" s="1">
        <v>3</v>
      </c>
      <c r="AM1476" s="1">
        <v>15</v>
      </c>
      <c r="AN1476" s="1">
        <v>0</v>
      </c>
      <c r="AO1476" s="1">
        <v>0</v>
      </c>
      <c r="AP1476" s="1">
        <v>361</v>
      </c>
      <c r="AQ1476" s="1">
        <v>3</v>
      </c>
      <c r="AR1476" s="1">
        <v>29</v>
      </c>
      <c r="AS1476" s="1">
        <v>22</v>
      </c>
      <c r="AT1476" s="1">
        <v>219</v>
      </c>
      <c r="AU1476" s="1">
        <v>283</v>
      </c>
      <c r="AV1476" s="1">
        <v>159</v>
      </c>
      <c r="AW1476" s="1">
        <v>5</v>
      </c>
      <c r="AX1476" s="1">
        <v>2</v>
      </c>
      <c r="AY1476" t="str">
        <f t="shared" si="253"/>
        <v>2021_03_JAX</v>
      </c>
      <c r="AZ1476" t="str">
        <f t="shared" si="254"/>
        <v>J.Hollister</v>
      </c>
      <c r="BA1476" t="str">
        <f t="shared" si="255"/>
        <v/>
      </c>
      <c r="BB1476" t="str">
        <f t="shared" si="256"/>
        <v>2021_03_JAX</v>
      </c>
      <c r="BC1476" t="str">
        <f t="shared" si="257"/>
        <v/>
      </c>
      <c r="BD1476">
        <f>COUNTIFS($BB$1:BB1476,BB1476,$BC$1:BC1476,"ru")</f>
        <v>3</v>
      </c>
      <c r="BE1476" t="str">
        <f t="shared" si="258"/>
        <v>re</v>
      </c>
      <c r="BF1476">
        <f>COUNTIFS($BB$1:BB1476,BB1476,$BE$1:BE1476,"re")</f>
        <v>5</v>
      </c>
      <c r="BG1476" t="str">
        <f t="shared" si="259"/>
        <v>32021_03_JAX</v>
      </c>
      <c r="BH1476" t="str">
        <f t="shared" si="260"/>
        <v>re52021_03_JAX</v>
      </c>
      <c r="BI1476" t="str">
        <f t="shared" si="261"/>
        <v>2021_03_JAXJ.Hollister</v>
      </c>
      <c r="BJ1476" t="str">
        <f t="shared" si="262"/>
        <v>2021_JAX_J.Hollister</v>
      </c>
      <c r="BK1476" t="str">
        <f>IF(ISERROR(MATCH(LEFT(C1476,5)&amp;B1476&amp;"_"&amp;A1476,$BK$1:BK1475,0)),LEFT(C1476,5)&amp;B1476&amp;"_"&amp;A1476,"")</f>
        <v>2021_JAX_J.Hollister</v>
      </c>
      <c r="BL1476">
        <f>COUNTIFS($B$1:B1476,B1476)-COUNTIFS($B$1:B1476,B1476,$BK$1:BK1476,"")</f>
        <v>14</v>
      </c>
      <c r="BM1476" t="str">
        <f t="shared" si="263"/>
        <v>2021_JAX14</v>
      </c>
    </row>
    <row r="1477" spans="1:65" x14ac:dyDescent="0.25">
      <c r="A1477" s="1" t="s">
        <v>1477</v>
      </c>
      <c r="B1477" s="1" t="s">
        <v>108</v>
      </c>
      <c r="C1477" s="1" t="s">
        <v>2036</v>
      </c>
      <c r="D1477" s="1">
        <v>2.7E-2</v>
      </c>
      <c r="E1477" s="1">
        <v>0.37</v>
      </c>
      <c r="F1477" s="1" t="s">
        <v>2308</v>
      </c>
      <c r="G1477" s="1" t="s">
        <v>52</v>
      </c>
      <c r="H1477" s="1" t="s">
        <v>52</v>
      </c>
      <c r="I1477" s="1" t="s">
        <v>52</v>
      </c>
      <c r="J1477" s="1" t="s">
        <v>52</v>
      </c>
      <c r="K1477" s="1" t="s">
        <v>52</v>
      </c>
      <c r="L1477" s="1" t="s">
        <v>52</v>
      </c>
      <c r="M1477" s="1" t="s">
        <v>52</v>
      </c>
      <c r="N1477" s="1" t="s">
        <v>52</v>
      </c>
      <c r="O1477" s="1" t="s">
        <v>52</v>
      </c>
      <c r="P1477" s="1" t="s">
        <v>52</v>
      </c>
      <c r="Q1477" s="1" t="s">
        <v>52</v>
      </c>
      <c r="R1477" s="1" t="s">
        <v>52</v>
      </c>
      <c r="S1477" s="1" t="s">
        <v>52</v>
      </c>
      <c r="T1477" s="1" t="s">
        <v>52</v>
      </c>
      <c r="U1477" s="1" t="s">
        <v>52</v>
      </c>
      <c r="V1477" s="1" t="s">
        <v>52</v>
      </c>
      <c r="W1477" s="1" t="s">
        <v>52</v>
      </c>
      <c r="X1477" s="1" t="s">
        <v>52</v>
      </c>
      <c r="Y1477" s="1" t="s">
        <v>52</v>
      </c>
      <c r="Z1477" s="1" t="s">
        <v>52</v>
      </c>
      <c r="AA1477" s="1" t="s">
        <v>52</v>
      </c>
      <c r="AB1477" s="1" t="s">
        <v>52</v>
      </c>
      <c r="AC1477" s="1" t="s">
        <v>52</v>
      </c>
      <c r="AD1477" s="1">
        <v>15</v>
      </c>
      <c r="AE1477" s="1">
        <v>0</v>
      </c>
      <c r="AF1477" s="1">
        <v>2</v>
      </c>
      <c r="AG1477" s="1">
        <v>2</v>
      </c>
      <c r="AH1477" s="1">
        <v>1</v>
      </c>
      <c r="AI1477" s="1">
        <v>27.35</v>
      </c>
      <c r="AJ1477" s="1">
        <v>1</v>
      </c>
      <c r="AK1477" s="1">
        <v>12</v>
      </c>
      <c r="AL1477" s="1">
        <v>3</v>
      </c>
      <c r="AM1477" s="1">
        <v>4</v>
      </c>
      <c r="AN1477" s="1">
        <v>0</v>
      </c>
      <c r="AO1477" s="1">
        <v>0</v>
      </c>
      <c r="AP1477" s="1">
        <v>527</v>
      </c>
      <c r="AQ1477" s="1">
        <v>4</v>
      </c>
      <c r="AR1477" s="1">
        <v>26</v>
      </c>
      <c r="AS1477" s="1">
        <v>37</v>
      </c>
      <c r="AT1477" s="1">
        <v>442</v>
      </c>
      <c r="AU1477" s="1">
        <v>308</v>
      </c>
      <c r="AV1477" s="1">
        <v>86</v>
      </c>
      <c r="AW1477" s="1">
        <v>7</v>
      </c>
      <c r="AX1477" s="1">
        <v>6</v>
      </c>
      <c r="AY1477" t="str">
        <f t="shared" si="253"/>
        <v>2021_05_BAL</v>
      </c>
      <c r="AZ1477" t="str">
        <f t="shared" si="254"/>
        <v>J.Proche</v>
      </c>
      <c r="BA1477" t="str">
        <f t="shared" si="255"/>
        <v/>
      </c>
      <c r="BB1477" t="str">
        <f t="shared" si="256"/>
        <v>2021_05_BAL</v>
      </c>
      <c r="BC1477" t="str">
        <f t="shared" si="257"/>
        <v/>
      </c>
      <c r="BD1477">
        <f>COUNTIFS($BB$1:BB1477,BB1477,$BC$1:BC1477,"ru")</f>
        <v>4</v>
      </c>
      <c r="BE1477" t="str">
        <f t="shared" si="258"/>
        <v>re</v>
      </c>
      <c r="BF1477">
        <f>COUNTIFS($BB$1:BB1477,BB1477,$BE$1:BE1477,"re")</f>
        <v>8</v>
      </c>
      <c r="BG1477" t="str">
        <f t="shared" si="259"/>
        <v>42021_05_BAL</v>
      </c>
      <c r="BH1477" t="str">
        <f t="shared" si="260"/>
        <v>re82021_05_BAL</v>
      </c>
      <c r="BI1477" t="str">
        <f t="shared" si="261"/>
        <v>2021_05_BALJ.Proche</v>
      </c>
      <c r="BJ1477" t="str">
        <f t="shared" si="262"/>
        <v>2021_BAL_J.Proche</v>
      </c>
      <c r="BK1477" t="str">
        <f>IF(ISERROR(MATCH(LEFT(C1477,5)&amp;B1477&amp;"_"&amp;A1477,$BK$1:BK1476,0)),LEFT(C1477,5)&amp;B1477&amp;"_"&amp;A1477,"")</f>
        <v/>
      </c>
      <c r="BL1477">
        <f>COUNTIFS($B$1:B1477,B1477)-COUNTIFS($B$1:B1477,B1477,$BK$1:BK1477,"")</f>
        <v>14</v>
      </c>
      <c r="BM1477" t="str">
        <f t="shared" si="263"/>
        <v/>
      </c>
    </row>
    <row r="1478" spans="1:65" x14ac:dyDescent="0.25">
      <c r="A1478" s="1" t="s">
        <v>1116</v>
      </c>
      <c r="B1478" s="1" t="s">
        <v>99</v>
      </c>
      <c r="C1478" s="1" t="s">
        <v>839</v>
      </c>
      <c r="D1478" s="1">
        <v>2.4E-2</v>
      </c>
      <c r="E1478" s="1">
        <v>0.62</v>
      </c>
      <c r="F1478" s="1" t="s">
        <v>1117</v>
      </c>
      <c r="G1478" s="1" t="s">
        <v>52</v>
      </c>
      <c r="H1478" s="1" t="s">
        <v>52</v>
      </c>
      <c r="I1478" s="1" t="s">
        <v>52</v>
      </c>
      <c r="J1478" s="1" t="s">
        <v>52</v>
      </c>
      <c r="K1478" s="1" t="s">
        <v>52</v>
      </c>
      <c r="L1478" s="1" t="s">
        <v>52</v>
      </c>
      <c r="M1478" s="1" t="s">
        <v>52</v>
      </c>
      <c r="N1478" s="1" t="s">
        <v>52</v>
      </c>
      <c r="O1478" s="1" t="s">
        <v>52</v>
      </c>
      <c r="P1478" s="1" t="s">
        <v>52</v>
      </c>
      <c r="Q1478" s="1" t="s">
        <v>52</v>
      </c>
      <c r="R1478" s="1" t="s">
        <v>52</v>
      </c>
      <c r="S1478" s="1" t="s">
        <v>52</v>
      </c>
      <c r="T1478" s="1" t="s">
        <v>52</v>
      </c>
      <c r="U1478" s="1" t="s">
        <v>52</v>
      </c>
      <c r="V1478" s="1" t="s">
        <v>52</v>
      </c>
      <c r="W1478" s="1" t="s">
        <v>52</v>
      </c>
      <c r="X1478" s="1" t="s">
        <v>52</v>
      </c>
      <c r="Y1478" s="1" t="s">
        <v>52</v>
      </c>
      <c r="Z1478" s="1" t="s">
        <v>52</v>
      </c>
      <c r="AA1478" s="1" t="s">
        <v>52</v>
      </c>
      <c r="AB1478" s="1" t="s">
        <v>52</v>
      </c>
      <c r="AC1478" s="1" t="s">
        <v>52</v>
      </c>
      <c r="AD1478" s="1">
        <v>15</v>
      </c>
      <c r="AE1478" s="1">
        <v>0</v>
      </c>
      <c r="AF1478" s="1">
        <v>1</v>
      </c>
      <c r="AG1478" s="1">
        <v>1</v>
      </c>
      <c r="AH1478" s="1">
        <v>1</v>
      </c>
      <c r="AI1478" s="1">
        <v>34.450000000000003</v>
      </c>
      <c r="AJ1478" s="1">
        <v>1</v>
      </c>
      <c r="AK1478" s="1">
        <v>9</v>
      </c>
      <c r="AL1478" s="1">
        <v>6</v>
      </c>
      <c r="AM1478" s="1">
        <v>1</v>
      </c>
      <c r="AN1478" s="1">
        <v>0</v>
      </c>
      <c r="AO1478" s="1">
        <v>0</v>
      </c>
      <c r="AP1478" s="1">
        <v>398</v>
      </c>
      <c r="AQ1478" s="1">
        <v>2</v>
      </c>
      <c r="AR1478" s="1">
        <v>30</v>
      </c>
      <c r="AS1478" s="1">
        <v>26</v>
      </c>
      <c r="AT1478" s="1">
        <v>328</v>
      </c>
      <c r="AU1478" s="1">
        <v>389</v>
      </c>
      <c r="AV1478" s="1">
        <v>96</v>
      </c>
      <c r="AW1478" s="1">
        <v>7</v>
      </c>
      <c r="AX1478" s="1">
        <v>1</v>
      </c>
      <c r="AY1478" t="str">
        <f t="shared" si="253"/>
        <v>2021_02_DEN</v>
      </c>
      <c r="AZ1478" t="str">
        <f t="shared" si="254"/>
        <v>K.Hinton</v>
      </c>
      <c r="BA1478" t="str">
        <f t="shared" si="255"/>
        <v/>
      </c>
      <c r="BB1478" t="str">
        <f t="shared" si="256"/>
        <v>2021_02_DEN</v>
      </c>
      <c r="BC1478" t="str">
        <f t="shared" si="257"/>
        <v/>
      </c>
      <c r="BD1478">
        <f>COUNTIFS($BB$1:BB1478,BB1478,$BC$1:BC1478,"ru")</f>
        <v>3</v>
      </c>
      <c r="BE1478" t="str">
        <f t="shared" si="258"/>
        <v>re</v>
      </c>
      <c r="BF1478">
        <f>COUNTIFS($BB$1:BB1478,BB1478,$BE$1:BE1478,"re")</f>
        <v>7</v>
      </c>
      <c r="BG1478" t="str">
        <f t="shared" si="259"/>
        <v>32021_02_DEN</v>
      </c>
      <c r="BH1478" t="str">
        <f t="shared" si="260"/>
        <v>re72021_02_DEN</v>
      </c>
      <c r="BI1478" t="str">
        <f t="shared" si="261"/>
        <v>2021_02_DENK.Hinton</v>
      </c>
      <c r="BJ1478" t="str">
        <f t="shared" si="262"/>
        <v>2021_DEN_K.Hinton</v>
      </c>
      <c r="BK1478" t="str">
        <f>IF(ISERROR(MATCH(LEFT(C1478,5)&amp;B1478&amp;"_"&amp;A1478,$BK$1:BK1477,0)),LEFT(C1478,5)&amp;B1478&amp;"_"&amp;A1478,"")</f>
        <v/>
      </c>
      <c r="BL1478">
        <f>COUNTIFS($B$1:B1478,B1478)-COUNTIFS($B$1:B1478,B1478,$BK$1:BK1478,"")</f>
        <v>13</v>
      </c>
      <c r="BM1478" t="str">
        <f t="shared" si="263"/>
        <v/>
      </c>
    </row>
    <row r="1479" spans="1:65" x14ac:dyDescent="0.25">
      <c r="A1479" s="1" t="s">
        <v>271</v>
      </c>
      <c r="B1479" s="1" t="s">
        <v>99</v>
      </c>
      <c r="C1479" s="1" t="s">
        <v>1268</v>
      </c>
      <c r="D1479" s="1">
        <v>3.7999999999999999E-2</v>
      </c>
      <c r="E1479" s="1">
        <v>1.4</v>
      </c>
      <c r="F1479" s="1" t="s">
        <v>1521</v>
      </c>
      <c r="G1479" s="1" t="s">
        <v>52</v>
      </c>
      <c r="H1479" s="1" t="s">
        <v>52</v>
      </c>
      <c r="I1479" s="1" t="s">
        <v>52</v>
      </c>
      <c r="J1479" s="1" t="s">
        <v>52</v>
      </c>
      <c r="K1479" s="1" t="s">
        <v>52</v>
      </c>
      <c r="L1479" s="1" t="s">
        <v>52</v>
      </c>
      <c r="M1479" s="1" t="s">
        <v>52</v>
      </c>
      <c r="N1479" s="1" t="s">
        <v>52</v>
      </c>
      <c r="O1479" s="1" t="s">
        <v>52</v>
      </c>
      <c r="P1479" s="1" t="s">
        <v>52</v>
      </c>
      <c r="Q1479" s="1" t="s">
        <v>52</v>
      </c>
      <c r="R1479" s="1" t="s">
        <v>52</v>
      </c>
      <c r="S1479" s="1" t="s">
        <v>52</v>
      </c>
      <c r="T1479" s="1" t="s">
        <v>52</v>
      </c>
      <c r="U1479" s="1" t="s">
        <v>52</v>
      </c>
      <c r="V1479" s="1" t="s">
        <v>52</v>
      </c>
      <c r="W1479" s="1" t="s">
        <v>52</v>
      </c>
      <c r="X1479" s="1" t="s">
        <v>52</v>
      </c>
      <c r="Y1479" s="1" t="s">
        <v>52</v>
      </c>
      <c r="Z1479" s="1" t="s">
        <v>52</v>
      </c>
      <c r="AA1479" s="1" t="s">
        <v>52</v>
      </c>
      <c r="AB1479" s="1" t="s">
        <v>52</v>
      </c>
      <c r="AC1479" s="1" t="s">
        <v>52</v>
      </c>
      <c r="AD1479" s="1">
        <v>15</v>
      </c>
      <c r="AE1479" s="1">
        <v>0</v>
      </c>
      <c r="AF1479" s="1">
        <v>2</v>
      </c>
      <c r="AG1479" s="1">
        <v>3</v>
      </c>
      <c r="AH1479" s="1">
        <v>0.66600000000000004</v>
      </c>
      <c r="AI1479" s="1">
        <v>2.95</v>
      </c>
      <c r="AJ1479" s="1">
        <v>1</v>
      </c>
      <c r="AK1479" s="1">
        <v>23</v>
      </c>
      <c r="AL1479" s="1">
        <v>11</v>
      </c>
      <c r="AM1479" s="1">
        <v>11</v>
      </c>
      <c r="AN1479" s="1">
        <v>0</v>
      </c>
      <c r="AO1479" s="1">
        <v>0</v>
      </c>
      <c r="AP1479" s="1">
        <v>343</v>
      </c>
      <c r="AQ1479" s="1">
        <v>2</v>
      </c>
      <c r="AR1479" s="1">
        <v>37</v>
      </c>
      <c r="AS1479" s="1">
        <v>19</v>
      </c>
      <c r="AT1479" s="1">
        <v>235</v>
      </c>
      <c r="AU1479" s="1">
        <v>200</v>
      </c>
      <c r="AV1479" s="1">
        <v>120</v>
      </c>
      <c r="AW1479" s="1">
        <v>13</v>
      </c>
      <c r="AX1479" s="1">
        <v>6</v>
      </c>
      <c r="AY1479" t="str">
        <f t="shared" si="253"/>
        <v>2021_03_DEN</v>
      </c>
      <c r="AZ1479" t="str">
        <f t="shared" si="254"/>
        <v>N.Fant</v>
      </c>
      <c r="BA1479" t="str">
        <f t="shared" si="255"/>
        <v/>
      </c>
      <c r="BB1479" t="str">
        <f t="shared" si="256"/>
        <v>2021_03_DEN</v>
      </c>
      <c r="BC1479" t="str">
        <f t="shared" si="257"/>
        <v/>
      </c>
      <c r="BD1479">
        <f>COUNTIFS($BB$1:BB1479,BB1479,$BC$1:BC1479,"ru")</f>
        <v>4</v>
      </c>
      <c r="BE1479" t="str">
        <f t="shared" si="258"/>
        <v>re</v>
      </c>
      <c r="BF1479">
        <f>COUNTIFS($BB$1:BB1479,BB1479,$BE$1:BE1479,"re")</f>
        <v>6</v>
      </c>
      <c r="BG1479" t="str">
        <f t="shared" si="259"/>
        <v>42021_03_DEN</v>
      </c>
      <c r="BH1479" t="str">
        <f t="shared" si="260"/>
        <v>re62021_03_DEN</v>
      </c>
      <c r="BI1479" t="str">
        <f t="shared" si="261"/>
        <v>2021_03_DENN.Fant</v>
      </c>
      <c r="BJ1479" t="str">
        <f t="shared" si="262"/>
        <v>2021_DEN_N.Fant</v>
      </c>
      <c r="BK1479" t="str">
        <f>IF(ISERROR(MATCH(LEFT(C1479,5)&amp;B1479&amp;"_"&amp;A1479,$BK$1:BK1478,0)),LEFT(C1479,5)&amp;B1479&amp;"_"&amp;A1479,"")</f>
        <v/>
      </c>
      <c r="BL1479">
        <f>COUNTIFS($B$1:B1479,B1479)-COUNTIFS($B$1:B1479,B1479,$BK$1:BK1479,"")</f>
        <v>13</v>
      </c>
      <c r="BM1479" t="str">
        <f t="shared" si="263"/>
        <v/>
      </c>
    </row>
    <row r="1480" spans="1:65" x14ac:dyDescent="0.25">
      <c r="A1480" s="1" t="s">
        <v>1090</v>
      </c>
      <c r="B1480" s="1" t="s">
        <v>56</v>
      </c>
      <c r="C1480" s="1" t="s">
        <v>1651</v>
      </c>
      <c r="D1480" s="1">
        <v>3.9E-2</v>
      </c>
      <c r="E1480" s="1">
        <v>7.0000000000000007E-2</v>
      </c>
      <c r="F1480" s="1" t="s">
        <v>1925</v>
      </c>
      <c r="G1480" s="1" t="s">
        <v>52</v>
      </c>
      <c r="H1480" s="1" t="s">
        <v>52</v>
      </c>
      <c r="I1480" s="1" t="s">
        <v>52</v>
      </c>
      <c r="J1480" s="1" t="s">
        <v>52</v>
      </c>
      <c r="K1480" s="1" t="s">
        <v>52</v>
      </c>
      <c r="L1480" s="1" t="s">
        <v>52</v>
      </c>
      <c r="M1480" s="1" t="s">
        <v>52</v>
      </c>
      <c r="N1480" s="1" t="s">
        <v>52</v>
      </c>
      <c r="O1480" s="1" t="s">
        <v>52</v>
      </c>
      <c r="P1480" s="1" t="s">
        <v>52</v>
      </c>
      <c r="Q1480" s="1" t="s">
        <v>52</v>
      </c>
      <c r="R1480" s="1" t="s">
        <v>52</v>
      </c>
      <c r="S1480" s="1" t="s">
        <v>52</v>
      </c>
      <c r="T1480" s="1" t="s">
        <v>52</v>
      </c>
      <c r="U1480" s="1" t="s">
        <v>52</v>
      </c>
      <c r="V1480" s="1" t="s">
        <v>52</v>
      </c>
      <c r="W1480" s="1" t="s">
        <v>52</v>
      </c>
      <c r="X1480" s="1" t="s">
        <v>52</v>
      </c>
      <c r="Y1480" s="1" t="s">
        <v>52</v>
      </c>
      <c r="Z1480" s="1" t="s">
        <v>52</v>
      </c>
      <c r="AA1480" s="1" t="s">
        <v>52</v>
      </c>
      <c r="AB1480" s="1" t="s">
        <v>52</v>
      </c>
      <c r="AC1480" s="1" t="s">
        <v>52</v>
      </c>
      <c r="AD1480" s="1">
        <v>15</v>
      </c>
      <c r="AE1480" s="1">
        <v>0</v>
      </c>
      <c r="AF1480" s="1">
        <v>1</v>
      </c>
      <c r="AG1480" s="1">
        <v>4</v>
      </c>
      <c r="AH1480" s="1">
        <v>0.25</v>
      </c>
      <c r="AI1480" s="1">
        <v>-57.43</v>
      </c>
      <c r="AJ1480" s="1">
        <v>1</v>
      </c>
      <c r="AK1480" s="1">
        <v>40</v>
      </c>
      <c r="AL1480" s="1">
        <v>1</v>
      </c>
      <c r="AM1480" s="1">
        <v>4</v>
      </c>
      <c r="AN1480" s="1">
        <v>0</v>
      </c>
      <c r="AO1480" s="1">
        <v>0</v>
      </c>
      <c r="AP1480" s="1">
        <v>374</v>
      </c>
      <c r="AQ1480" s="1">
        <v>4</v>
      </c>
      <c r="AR1480" s="1">
        <v>28</v>
      </c>
      <c r="AS1480" s="1">
        <v>25</v>
      </c>
      <c r="AT1480" s="1">
        <v>283</v>
      </c>
      <c r="AU1480" s="1">
        <v>440</v>
      </c>
      <c r="AV1480" s="1">
        <v>99</v>
      </c>
      <c r="AW1480" s="1">
        <v>4</v>
      </c>
      <c r="AX1480" s="1">
        <v>2</v>
      </c>
      <c r="AY1480" t="str">
        <f t="shared" si="253"/>
        <v>2021_04_ATL</v>
      </c>
      <c r="AZ1480" t="str">
        <f t="shared" si="254"/>
        <v>O.Zaccheaus</v>
      </c>
      <c r="BA1480" t="str">
        <f t="shared" si="255"/>
        <v/>
      </c>
      <c r="BB1480" t="str">
        <f t="shared" si="256"/>
        <v>2021_04_ATL</v>
      </c>
      <c r="BC1480" t="str">
        <f t="shared" si="257"/>
        <v/>
      </c>
      <c r="BD1480">
        <f>COUNTIFS($BB$1:BB1480,BB1480,$BC$1:BC1480,"ru")</f>
        <v>5</v>
      </c>
      <c r="BE1480" t="str">
        <f t="shared" si="258"/>
        <v>re</v>
      </c>
      <c r="BF1480">
        <f>COUNTIFS($BB$1:BB1480,BB1480,$BE$1:BE1480,"re")</f>
        <v>7</v>
      </c>
      <c r="BG1480" t="str">
        <f t="shared" si="259"/>
        <v>52021_04_ATL</v>
      </c>
      <c r="BH1480" t="str">
        <f t="shared" si="260"/>
        <v>re72021_04_ATL</v>
      </c>
      <c r="BI1480" t="str">
        <f t="shared" si="261"/>
        <v>2021_04_ATLO.Zaccheaus</v>
      </c>
      <c r="BJ1480" t="str">
        <f t="shared" si="262"/>
        <v>2021_ATL_O.Zaccheaus</v>
      </c>
      <c r="BK1480" t="str">
        <f>IF(ISERROR(MATCH(LEFT(C1480,5)&amp;B1480&amp;"_"&amp;A1480,$BK$1:BK1479,0)),LEFT(C1480,5)&amp;B1480&amp;"_"&amp;A1480,"")</f>
        <v/>
      </c>
      <c r="BL1480">
        <f>COUNTIFS($B$1:B1480,B1480)-COUNTIFS($B$1:B1480,B1480,$BK$1:BK1480,"")</f>
        <v>14</v>
      </c>
      <c r="BM1480" t="str">
        <f t="shared" si="263"/>
        <v/>
      </c>
    </row>
    <row r="1481" spans="1:65" x14ac:dyDescent="0.25">
      <c r="A1481" s="1" t="s">
        <v>326</v>
      </c>
      <c r="B1481" s="1" t="s">
        <v>108</v>
      </c>
      <c r="C1481" s="1" t="s">
        <v>801</v>
      </c>
      <c r="D1481" s="1">
        <v>7.3999999999999996E-2</v>
      </c>
      <c r="E1481" s="1">
        <v>1.57</v>
      </c>
      <c r="F1481" s="1" t="s">
        <v>819</v>
      </c>
      <c r="G1481" s="1" t="s">
        <v>52</v>
      </c>
      <c r="H1481" s="1" t="s">
        <v>52</v>
      </c>
      <c r="I1481" s="1" t="s">
        <v>52</v>
      </c>
      <c r="J1481" s="1" t="s">
        <v>52</v>
      </c>
      <c r="K1481" s="1" t="s">
        <v>52</v>
      </c>
      <c r="L1481" s="1" t="s">
        <v>52</v>
      </c>
      <c r="M1481" s="1" t="s">
        <v>52</v>
      </c>
      <c r="N1481" s="1" t="s">
        <v>52</v>
      </c>
      <c r="O1481" s="1" t="s">
        <v>52</v>
      </c>
      <c r="P1481" s="1" t="s">
        <v>52</v>
      </c>
      <c r="Q1481" s="1" t="s">
        <v>52</v>
      </c>
      <c r="R1481" s="1" t="s">
        <v>52</v>
      </c>
      <c r="S1481" s="1" t="s">
        <v>52</v>
      </c>
      <c r="T1481" s="1" t="s">
        <v>52</v>
      </c>
      <c r="U1481" s="1" t="s">
        <v>52</v>
      </c>
      <c r="V1481" s="1" t="s">
        <v>52</v>
      </c>
      <c r="W1481" s="1" t="s">
        <v>52</v>
      </c>
      <c r="X1481" s="1" t="s">
        <v>52</v>
      </c>
      <c r="Y1481" s="1" t="s">
        <v>52</v>
      </c>
      <c r="Z1481" s="1" t="s">
        <v>52</v>
      </c>
      <c r="AA1481" s="1" t="s">
        <v>52</v>
      </c>
      <c r="AB1481" s="1" t="s">
        <v>52</v>
      </c>
      <c r="AC1481" s="1" t="s">
        <v>52</v>
      </c>
      <c r="AD1481" s="1">
        <v>15</v>
      </c>
      <c r="AE1481" s="1">
        <v>0</v>
      </c>
      <c r="AF1481" s="1">
        <v>2</v>
      </c>
      <c r="AG1481" s="1">
        <v>3</v>
      </c>
      <c r="AH1481" s="1">
        <v>0.66600000000000004</v>
      </c>
      <c r="AI1481" s="1">
        <v>-23.94</v>
      </c>
      <c r="AJ1481" s="1">
        <v>1</v>
      </c>
      <c r="AK1481" s="1">
        <v>10</v>
      </c>
      <c r="AL1481" s="1">
        <v>6</v>
      </c>
      <c r="AM1481" s="1">
        <v>11</v>
      </c>
      <c r="AN1481" s="1">
        <v>0</v>
      </c>
      <c r="AO1481" s="1">
        <v>0</v>
      </c>
      <c r="AP1481" s="1">
        <v>406</v>
      </c>
      <c r="AQ1481" s="1">
        <v>3</v>
      </c>
      <c r="AR1481" s="1">
        <v>34</v>
      </c>
      <c r="AS1481" s="1">
        <v>19</v>
      </c>
      <c r="AT1481" s="1">
        <v>235</v>
      </c>
      <c r="AU1481" s="1">
        <v>237</v>
      </c>
      <c r="AV1481" s="1">
        <v>189</v>
      </c>
      <c r="AW1481" s="1">
        <v>2</v>
      </c>
      <c r="AX1481" s="1">
        <v>1</v>
      </c>
      <c r="AY1481" t="str">
        <f t="shared" si="253"/>
        <v>2021_01_BAL</v>
      </c>
      <c r="AZ1481" t="str">
        <f t="shared" si="254"/>
        <v>P.Ricard</v>
      </c>
      <c r="BA1481" t="str">
        <f t="shared" si="255"/>
        <v/>
      </c>
      <c r="BB1481" t="str">
        <f t="shared" si="256"/>
        <v>2021_01_BAL</v>
      </c>
      <c r="BC1481" t="str">
        <f t="shared" si="257"/>
        <v/>
      </c>
      <c r="BD1481">
        <f>COUNTIFS($BB$1:BB1481,BB1481,$BC$1:BC1481,"ru")</f>
        <v>5</v>
      </c>
      <c r="BE1481" t="str">
        <f t="shared" si="258"/>
        <v>re</v>
      </c>
      <c r="BF1481">
        <f>COUNTIFS($BB$1:BB1481,BB1481,$BE$1:BE1481,"re")</f>
        <v>5</v>
      </c>
      <c r="BG1481" t="str">
        <f t="shared" si="259"/>
        <v>52021_01_BAL</v>
      </c>
      <c r="BH1481" t="str">
        <f t="shared" si="260"/>
        <v>re52021_01_BAL</v>
      </c>
      <c r="BI1481" t="str">
        <f t="shared" si="261"/>
        <v>2021_01_BALP.Ricard</v>
      </c>
      <c r="BJ1481" t="str">
        <f t="shared" si="262"/>
        <v>2021_BAL_P.Ricard</v>
      </c>
      <c r="BK1481" t="str">
        <f>IF(ISERROR(MATCH(LEFT(C1481,5)&amp;B1481&amp;"_"&amp;A1481,$BK$1:BK1480,0)),LEFT(C1481,5)&amp;B1481&amp;"_"&amp;A1481,"")</f>
        <v/>
      </c>
      <c r="BL1481">
        <f>COUNTIFS($B$1:B1481,B1481)-COUNTIFS($B$1:B1481,B1481,$BK$1:BK1481,"")</f>
        <v>14</v>
      </c>
      <c r="BM1481" t="str">
        <f t="shared" si="263"/>
        <v/>
      </c>
    </row>
    <row r="1482" spans="1:65" x14ac:dyDescent="0.25">
      <c r="A1482" s="1" t="s">
        <v>295</v>
      </c>
      <c r="B1482" s="1" t="s">
        <v>64</v>
      </c>
      <c r="C1482" s="1" t="s">
        <v>826</v>
      </c>
      <c r="D1482" s="1">
        <v>5.8999999999999997E-2</v>
      </c>
      <c r="E1482" s="1">
        <v>3.06</v>
      </c>
      <c r="F1482" s="1" t="s">
        <v>1118</v>
      </c>
      <c r="G1482" s="1" t="s">
        <v>52</v>
      </c>
      <c r="H1482" s="1" t="s">
        <v>52</v>
      </c>
      <c r="I1482" s="1" t="s">
        <v>52</v>
      </c>
      <c r="J1482" s="1" t="s">
        <v>52</v>
      </c>
      <c r="K1482" s="1" t="s">
        <v>52</v>
      </c>
      <c r="L1482" s="1" t="s">
        <v>52</v>
      </c>
      <c r="M1482" s="1" t="s">
        <v>52</v>
      </c>
      <c r="N1482" s="1" t="s">
        <v>52</v>
      </c>
      <c r="O1482" s="1" t="s">
        <v>52</v>
      </c>
      <c r="P1482" s="1" t="s">
        <v>52</v>
      </c>
      <c r="Q1482" s="1" t="s">
        <v>52</v>
      </c>
      <c r="R1482" s="1" t="s">
        <v>52</v>
      </c>
      <c r="S1482" s="1" t="s">
        <v>52</v>
      </c>
      <c r="T1482" s="1" t="s">
        <v>52</v>
      </c>
      <c r="U1482" s="1" t="s">
        <v>52</v>
      </c>
      <c r="V1482" s="1" t="s">
        <v>52</v>
      </c>
      <c r="W1482" s="1" t="s">
        <v>52</v>
      </c>
      <c r="X1482" s="1" t="s">
        <v>52</v>
      </c>
      <c r="Y1482" s="1" t="s">
        <v>52</v>
      </c>
      <c r="Z1482" s="1" t="s">
        <v>52</v>
      </c>
      <c r="AA1482" s="1" t="s">
        <v>52</v>
      </c>
      <c r="AB1482" s="1" t="s">
        <v>52</v>
      </c>
      <c r="AC1482" s="1" t="s">
        <v>52</v>
      </c>
      <c r="AD1482" s="1">
        <v>15</v>
      </c>
      <c r="AE1482" s="1">
        <v>0</v>
      </c>
      <c r="AF1482" s="1">
        <v>2</v>
      </c>
      <c r="AG1482" s="1">
        <v>4</v>
      </c>
      <c r="AH1482" s="1">
        <v>0.5</v>
      </c>
      <c r="AI1482" s="1">
        <v>-52.14</v>
      </c>
      <c r="AJ1482" s="1">
        <v>1</v>
      </c>
      <c r="AK1482" s="1">
        <v>7</v>
      </c>
      <c r="AL1482" s="1">
        <v>18</v>
      </c>
      <c r="AM1482" s="1">
        <v>21</v>
      </c>
      <c r="AN1482" s="1">
        <v>0</v>
      </c>
      <c r="AO1482" s="1">
        <v>0</v>
      </c>
      <c r="AP1482" s="1">
        <v>419</v>
      </c>
      <c r="AQ1482" s="1">
        <v>3</v>
      </c>
      <c r="AR1482" s="1">
        <v>27</v>
      </c>
      <c r="AS1482" s="1">
        <v>22</v>
      </c>
      <c r="AT1482" s="1">
        <v>244</v>
      </c>
      <c r="AU1482" s="1">
        <v>203</v>
      </c>
      <c r="AV1482" s="1">
        <v>177</v>
      </c>
      <c r="AW1482" s="1">
        <v>3</v>
      </c>
      <c r="AX1482" s="1">
        <v>1</v>
      </c>
      <c r="AY1482" t="str">
        <f t="shared" si="253"/>
        <v>2021_02_MIN</v>
      </c>
      <c r="AZ1482" t="str">
        <f t="shared" si="254"/>
        <v>T.Conklin</v>
      </c>
      <c r="BA1482" t="str">
        <f t="shared" si="255"/>
        <v/>
      </c>
      <c r="BB1482" t="str">
        <f t="shared" si="256"/>
        <v>2021_02_MIN</v>
      </c>
      <c r="BC1482" t="str">
        <f t="shared" si="257"/>
        <v/>
      </c>
      <c r="BD1482">
        <f>COUNTIFS($BB$1:BB1482,BB1482,$BC$1:BC1482,"ru")</f>
        <v>2</v>
      </c>
      <c r="BE1482" t="str">
        <f t="shared" si="258"/>
        <v>re</v>
      </c>
      <c r="BF1482">
        <f>COUNTIFS($BB$1:BB1482,BB1482,$BE$1:BE1482,"re")</f>
        <v>6</v>
      </c>
      <c r="BG1482" t="str">
        <f t="shared" si="259"/>
        <v>22021_02_MIN</v>
      </c>
      <c r="BH1482" t="str">
        <f t="shared" si="260"/>
        <v>re62021_02_MIN</v>
      </c>
      <c r="BI1482" t="str">
        <f t="shared" si="261"/>
        <v>2021_02_MINT.Conklin</v>
      </c>
      <c r="BJ1482" t="str">
        <f t="shared" si="262"/>
        <v>2021_MIN_T.Conklin</v>
      </c>
      <c r="BK1482" t="str">
        <f>IF(ISERROR(MATCH(LEFT(C1482,5)&amp;B1482&amp;"_"&amp;A1482,$BK$1:BK1481,0)),LEFT(C1482,5)&amp;B1482&amp;"_"&amp;A1482,"")</f>
        <v/>
      </c>
      <c r="BL1482">
        <f>COUNTIFS($B$1:B1482,B1482)-COUNTIFS($B$1:B1482,B1482,$BK$1:BK1482,"")</f>
        <v>10</v>
      </c>
      <c r="BM1482" t="str">
        <f t="shared" si="263"/>
        <v/>
      </c>
    </row>
    <row r="1483" spans="1:65" x14ac:dyDescent="0.25">
      <c r="A1483" s="1" t="s">
        <v>2657</v>
      </c>
      <c r="B1483" s="1" t="s">
        <v>66</v>
      </c>
      <c r="C1483" s="1" t="s">
        <v>2435</v>
      </c>
      <c r="D1483" s="1">
        <v>0</v>
      </c>
      <c r="E1483" s="1">
        <v>1.07</v>
      </c>
      <c r="F1483" s="1" t="s">
        <v>2658</v>
      </c>
      <c r="G1483" s="1" t="s">
        <v>52</v>
      </c>
      <c r="H1483" s="1" t="s">
        <v>52</v>
      </c>
      <c r="I1483" s="1" t="s">
        <v>52</v>
      </c>
      <c r="J1483" s="1" t="s">
        <v>52</v>
      </c>
      <c r="K1483" s="1" t="s">
        <v>52</v>
      </c>
      <c r="L1483" s="1" t="s">
        <v>52</v>
      </c>
      <c r="M1483" s="1" t="s">
        <v>52</v>
      </c>
      <c r="N1483" s="1" t="s">
        <v>52</v>
      </c>
      <c r="O1483" s="1" t="s">
        <v>52</v>
      </c>
      <c r="P1483" s="1" t="s">
        <v>52</v>
      </c>
      <c r="Q1483" s="1" t="s">
        <v>52</v>
      </c>
      <c r="R1483" s="1" t="s">
        <v>52</v>
      </c>
      <c r="S1483" s="1" t="s">
        <v>52</v>
      </c>
      <c r="T1483" s="1" t="s">
        <v>52</v>
      </c>
      <c r="U1483" s="1" t="s">
        <v>52</v>
      </c>
      <c r="V1483" s="1" t="s">
        <v>52</v>
      </c>
      <c r="W1483" s="1" t="s">
        <v>52</v>
      </c>
      <c r="X1483" s="1" t="s">
        <v>52</v>
      </c>
      <c r="Y1483" s="1" t="s">
        <v>52</v>
      </c>
      <c r="Z1483" s="1" t="s">
        <v>52</v>
      </c>
      <c r="AA1483" s="1" t="s">
        <v>52</v>
      </c>
      <c r="AB1483" s="1" t="s">
        <v>52</v>
      </c>
      <c r="AC1483" s="1" t="s">
        <v>52</v>
      </c>
      <c r="AD1483" s="1">
        <v>15</v>
      </c>
      <c r="AE1483" s="1">
        <v>0</v>
      </c>
      <c r="AF1483" s="1">
        <v>1</v>
      </c>
      <c r="AG1483" s="1">
        <v>1</v>
      </c>
      <c r="AH1483" s="1">
        <v>1</v>
      </c>
      <c r="AI1483" s="1">
        <v>18.170000000000002</v>
      </c>
      <c r="AJ1483" s="1">
        <v>1</v>
      </c>
      <c r="AK1483" s="1">
        <v>4</v>
      </c>
      <c r="AL1483" s="1">
        <v>11</v>
      </c>
      <c r="AM1483" s="1">
        <v>3</v>
      </c>
      <c r="AN1483" s="1">
        <v>0</v>
      </c>
      <c r="AO1483" s="1">
        <v>0</v>
      </c>
      <c r="AP1483" s="1">
        <v>230</v>
      </c>
      <c r="AQ1483" s="1">
        <v>1</v>
      </c>
      <c r="AR1483" s="1">
        <v>18</v>
      </c>
      <c r="AS1483" s="1">
        <v>28</v>
      </c>
      <c r="AT1483" s="1">
        <v>202</v>
      </c>
      <c r="AU1483" s="1">
        <v>268</v>
      </c>
      <c r="AV1483" s="1">
        <v>36</v>
      </c>
      <c r="AW1483" s="1">
        <v>2</v>
      </c>
      <c r="AX1483" s="1">
        <v>1</v>
      </c>
      <c r="AY1483" t="str">
        <f t="shared" si="253"/>
        <v>2021_06_DET</v>
      </c>
      <c r="AZ1483" t="str">
        <f t="shared" si="254"/>
        <v>T.Kennedy</v>
      </c>
      <c r="BA1483" t="str">
        <f t="shared" si="255"/>
        <v/>
      </c>
      <c r="BB1483" t="str">
        <f t="shared" si="256"/>
        <v>2021_06_DET</v>
      </c>
      <c r="BC1483" t="str">
        <f t="shared" si="257"/>
        <v/>
      </c>
      <c r="BD1483">
        <f>COUNTIFS($BB$1:BB1483,BB1483,$BC$1:BC1483,"ru")</f>
        <v>2</v>
      </c>
      <c r="BE1483" t="str">
        <f t="shared" si="258"/>
        <v>re</v>
      </c>
      <c r="BF1483">
        <f>COUNTIFS($BB$1:BB1483,BB1483,$BE$1:BE1483,"re")</f>
        <v>6</v>
      </c>
      <c r="BG1483" t="str">
        <f t="shared" si="259"/>
        <v>22021_06_DET</v>
      </c>
      <c r="BH1483" t="str">
        <f t="shared" si="260"/>
        <v>re62021_06_DET</v>
      </c>
      <c r="BI1483" t="str">
        <f t="shared" si="261"/>
        <v>2021_06_DETT.Kennedy</v>
      </c>
      <c r="BJ1483" t="str">
        <f t="shared" si="262"/>
        <v>2021_DET_T.Kennedy</v>
      </c>
      <c r="BK1483" t="str">
        <f>IF(ISERROR(MATCH(LEFT(C1483,5)&amp;B1483&amp;"_"&amp;A1483,$BK$1:BK1482,0)),LEFT(C1483,5)&amp;B1483&amp;"_"&amp;A1483,"")</f>
        <v>2021_DET_T.Kennedy</v>
      </c>
      <c r="BL1483">
        <f>COUNTIFS($B$1:B1483,B1483)-COUNTIFS($B$1:B1483,B1483,$BK$1:BK1483,"")</f>
        <v>11</v>
      </c>
      <c r="BM1483" t="str">
        <f t="shared" si="263"/>
        <v>2021_DET11</v>
      </c>
    </row>
    <row r="1484" spans="1:65" x14ac:dyDescent="0.25">
      <c r="A1484" s="1" t="s">
        <v>1158</v>
      </c>
      <c r="B1484" s="1" t="s">
        <v>56</v>
      </c>
      <c r="C1484" s="1" t="s">
        <v>1651</v>
      </c>
      <c r="D1484" s="1">
        <v>1E-3</v>
      </c>
      <c r="E1484" s="1">
        <v>0.56000000000000005</v>
      </c>
      <c r="F1484" s="1" t="s">
        <v>1926</v>
      </c>
      <c r="G1484" s="1" t="s">
        <v>52</v>
      </c>
      <c r="H1484" s="1" t="s">
        <v>52</v>
      </c>
      <c r="I1484" s="1" t="s">
        <v>52</v>
      </c>
      <c r="J1484" s="1" t="s">
        <v>52</v>
      </c>
      <c r="K1484" s="1" t="s">
        <v>52</v>
      </c>
      <c r="L1484" s="1" t="s">
        <v>52</v>
      </c>
      <c r="M1484" s="1" t="s">
        <v>52</v>
      </c>
      <c r="N1484" s="1" t="s">
        <v>52</v>
      </c>
      <c r="O1484" s="1" t="s">
        <v>52</v>
      </c>
      <c r="P1484" s="1" t="s">
        <v>52</v>
      </c>
      <c r="Q1484" s="1" t="s">
        <v>52</v>
      </c>
      <c r="R1484" s="1" t="s">
        <v>52</v>
      </c>
      <c r="S1484" s="1" t="s">
        <v>52</v>
      </c>
      <c r="T1484" s="1" t="s">
        <v>52</v>
      </c>
      <c r="U1484" s="1" t="s">
        <v>52</v>
      </c>
      <c r="V1484" s="1" t="s">
        <v>52</v>
      </c>
      <c r="W1484" s="1" t="s">
        <v>52</v>
      </c>
      <c r="X1484" s="1" t="s">
        <v>52</v>
      </c>
      <c r="Y1484" s="1" t="s">
        <v>52</v>
      </c>
      <c r="Z1484" s="1" t="s">
        <v>52</v>
      </c>
      <c r="AA1484" s="1" t="s">
        <v>52</v>
      </c>
      <c r="AB1484" s="1" t="s">
        <v>52</v>
      </c>
      <c r="AC1484" s="1" t="s">
        <v>52</v>
      </c>
      <c r="AD1484" s="1">
        <v>15</v>
      </c>
      <c r="AE1484" s="1">
        <v>0</v>
      </c>
      <c r="AF1484" s="1">
        <v>2</v>
      </c>
      <c r="AG1484" s="1">
        <v>2</v>
      </c>
      <c r="AH1484" s="1">
        <v>1</v>
      </c>
      <c r="AI1484" s="1">
        <v>20.38</v>
      </c>
      <c r="AJ1484" s="1">
        <v>0</v>
      </c>
      <c r="AK1484" s="1">
        <v>14</v>
      </c>
      <c r="AL1484" s="1">
        <v>1</v>
      </c>
      <c r="AM1484" s="1">
        <v>6</v>
      </c>
      <c r="AN1484" s="1">
        <v>0</v>
      </c>
      <c r="AO1484" s="1">
        <v>0</v>
      </c>
      <c r="AP1484" s="1">
        <v>374</v>
      </c>
      <c r="AQ1484" s="1">
        <v>4</v>
      </c>
      <c r="AR1484" s="1">
        <v>28</v>
      </c>
      <c r="AS1484" s="1">
        <v>25</v>
      </c>
      <c r="AT1484" s="1">
        <v>283</v>
      </c>
      <c r="AU1484" s="1">
        <v>440</v>
      </c>
      <c r="AV1484" s="1">
        <v>99</v>
      </c>
      <c r="AW1484" s="1">
        <v>4</v>
      </c>
      <c r="AX1484" s="1">
        <v>2</v>
      </c>
      <c r="AY1484" t="str">
        <f t="shared" si="253"/>
        <v>2021_04_ATL</v>
      </c>
      <c r="AZ1484" t="str">
        <f t="shared" si="254"/>
        <v>T.Sharpe</v>
      </c>
      <c r="BA1484" t="str">
        <f t="shared" si="255"/>
        <v/>
      </c>
      <c r="BB1484" t="str">
        <f t="shared" si="256"/>
        <v>2021_04_ATL</v>
      </c>
      <c r="BC1484" t="str">
        <f t="shared" si="257"/>
        <v/>
      </c>
      <c r="BD1484">
        <f>COUNTIFS($BB$1:BB1484,BB1484,$BC$1:BC1484,"ru")</f>
        <v>5</v>
      </c>
      <c r="BE1484" t="str">
        <f t="shared" si="258"/>
        <v>re</v>
      </c>
      <c r="BF1484">
        <f>COUNTIFS($BB$1:BB1484,BB1484,$BE$1:BE1484,"re")</f>
        <v>8</v>
      </c>
      <c r="BG1484" t="str">
        <f t="shared" si="259"/>
        <v>52021_04_ATL</v>
      </c>
      <c r="BH1484" t="str">
        <f t="shared" si="260"/>
        <v>re82021_04_ATL</v>
      </c>
      <c r="BI1484" t="str">
        <f t="shared" si="261"/>
        <v>2021_04_ATLT.Sharpe</v>
      </c>
      <c r="BJ1484" t="str">
        <f t="shared" si="262"/>
        <v>2021_ATL_T.Sharpe</v>
      </c>
      <c r="BK1484" t="str">
        <f>IF(ISERROR(MATCH(LEFT(C1484,5)&amp;B1484&amp;"_"&amp;A1484,$BK$1:BK1483,0)),LEFT(C1484,5)&amp;B1484&amp;"_"&amp;A1484,"")</f>
        <v/>
      </c>
      <c r="BL1484">
        <f>COUNTIFS($B$1:B1484,B1484)-COUNTIFS($B$1:B1484,B1484,$BK$1:BK1484,"")</f>
        <v>14</v>
      </c>
      <c r="BM1484" t="str">
        <f t="shared" si="263"/>
        <v/>
      </c>
    </row>
    <row r="1485" spans="1:65" x14ac:dyDescent="0.25">
      <c r="A1485" s="1" t="s">
        <v>244</v>
      </c>
      <c r="B1485" s="1" t="s">
        <v>76</v>
      </c>
      <c r="C1485" s="1" t="s">
        <v>1669</v>
      </c>
      <c r="D1485" s="1">
        <v>1.4999999999999999E-2</v>
      </c>
      <c r="E1485" s="1">
        <v>0.98</v>
      </c>
      <c r="F1485" s="1" t="s">
        <v>1927</v>
      </c>
      <c r="G1485" s="1" t="s">
        <v>52</v>
      </c>
      <c r="H1485" s="1" t="s">
        <v>52</v>
      </c>
      <c r="I1485" s="1" t="s">
        <v>52</v>
      </c>
      <c r="J1485" s="1" t="s">
        <v>52</v>
      </c>
      <c r="K1485" s="1" t="s">
        <v>52</v>
      </c>
      <c r="L1485" s="1" t="s">
        <v>52</v>
      </c>
      <c r="M1485" s="1" t="s">
        <v>52</v>
      </c>
      <c r="N1485" s="1" t="s">
        <v>52</v>
      </c>
      <c r="O1485" s="1" t="s">
        <v>52</v>
      </c>
      <c r="P1485" s="1" t="s">
        <v>52</v>
      </c>
      <c r="Q1485" s="1" t="s">
        <v>52</v>
      </c>
      <c r="R1485" s="1" t="s">
        <v>52</v>
      </c>
      <c r="S1485" s="1" t="s">
        <v>52</v>
      </c>
      <c r="T1485" s="1" t="s">
        <v>52</v>
      </c>
      <c r="U1485" s="1" t="s">
        <v>52</v>
      </c>
      <c r="V1485" s="1" t="s">
        <v>52</v>
      </c>
      <c r="W1485" s="1" t="s">
        <v>52</v>
      </c>
      <c r="X1485" s="1" t="s">
        <v>52</v>
      </c>
      <c r="Y1485" s="1" t="s">
        <v>52</v>
      </c>
      <c r="Z1485" s="1" t="s">
        <v>52</v>
      </c>
      <c r="AA1485" s="1" t="s">
        <v>52</v>
      </c>
      <c r="AB1485" s="1" t="s">
        <v>52</v>
      </c>
      <c r="AC1485" s="1" t="s">
        <v>52</v>
      </c>
      <c r="AD1485" s="1">
        <v>15</v>
      </c>
      <c r="AE1485" s="1">
        <v>0</v>
      </c>
      <c r="AF1485" s="1">
        <v>1</v>
      </c>
      <c r="AG1485" s="1">
        <v>1</v>
      </c>
      <c r="AH1485" s="1">
        <v>1</v>
      </c>
      <c r="AI1485" s="1">
        <v>55.76</v>
      </c>
      <c r="AJ1485" s="1">
        <v>1</v>
      </c>
      <c r="AK1485" s="1">
        <v>15</v>
      </c>
      <c r="AL1485" s="1">
        <v>0</v>
      </c>
      <c r="AM1485" s="1">
        <v>1</v>
      </c>
      <c r="AN1485" s="1">
        <v>0</v>
      </c>
      <c r="AO1485" s="1">
        <v>0</v>
      </c>
      <c r="AP1485" s="1">
        <v>213</v>
      </c>
      <c r="AQ1485" s="1">
        <v>2</v>
      </c>
      <c r="AR1485" s="1">
        <v>18</v>
      </c>
      <c r="AS1485" s="1">
        <v>21</v>
      </c>
      <c r="AT1485" s="1">
        <v>196</v>
      </c>
      <c r="AU1485" s="1">
        <v>294</v>
      </c>
      <c r="AV1485" s="1">
        <v>48</v>
      </c>
      <c r="AW1485" s="1">
        <v>2</v>
      </c>
      <c r="AX1485" s="1">
        <v>1</v>
      </c>
      <c r="AY1485" t="str">
        <f t="shared" si="253"/>
        <v>2021_04_LV</v>
      </c>
      <c r="AZ1485" t="str">
        <f t="shared" si="254"/>
        <v>W.Snead</v>
      </c>
      <c r="BA1485" t="str">
        <f t="shared" si="255"/>
        <v/>
      </c>
      <c r="BB1485" t="str">
        <f t="shared" si="256"/>
        <v>2021_04_LV</v>
      </c>
      <c r="BC1485" t="str">
        <f t="shared" si="257"/>
        <v/>
      </c>
      <c r="BD1485">
        <f>COUNTIFS($BB$1:BB1485,BB1485,$BC$1:BC1485,"ru")</f>
        <v>4</v>
      </c>
      <c r="BE1485" t="str">
        <f t="shared" si="258"/>
        <v>re</v>
      </c>
      <c r="BF1485">
        <f>COUNTIFS($BB$1:BB1485,BB1485,$BE$1:BE1485,"re")</f>
        <v>5</v>
      </c>
      <c r="BG1485" t="str">
        <f t="shared" si="259"/>
        <v>42021_04_LV</v>
      </c>
      <c r="BH1485" t="str">
        <f t="shared" si="260"/>
        <v>re52021_04_LV</v>
      </c>
      <c r="BI1485" t="str">
        <f t="shared" si="261"/>
        <v>2021_04_LVW.Snead</v>
      </c>
      <c r="BJ1485" t="str">
        <f t="shared" si="262"/>
        <v>2021_LV_W.Snead</v>
      </c>
      <c r="BK1485" t="str">
        <f>IF(ISERROR(MATCH(LEFT(C1485,5)&amp;B1485&amp;"_"&amp;A1485,$BK$1:BK1484,0)),LEFT(C1485,5)&amp;B1485&amp;"_"&amp;A1485,"")</f>
        <v>2021_LV_W.Snead</v>
      </c>
      <c r="BL1485">
        <f>COUNTIFS($B$1:B1485,B1485)-COUNTIFS($B$1:B1485,B1485,$BK$1:BK1485,"")</f>
        <v>15</v>
      </c>
      <c r="BM1485" t="str">
        <f t="shared" si="263"/>
        <v>2021_LV15</v>
      </c>
    </row>
    <row r="1486" spans="1:65" x14ac:dyDescent="0.25">
      <c r="A1486" s="1" t="s">
        <v>317</v>
      </c>
      <c r="B1486" s="1" t="s">
        <v>76</v>
      </c>
      <c r="C1486" s="1" t="s">
        <v>1236</v>
      </c>
      <c r="D1486" s="1">
        <v>0.127</v>
      </c>
      <c r="E1486" s="1">
        <v>4.75</v>
      </c>
      <c r="F1486" s="1" t="s">
        <v>1522</v>
      </c>
      <c r="G1486" s="1" t="s">
        <v>52</v>
      </c>
      <c r="H1486" s="1" t="s">
        <v>52</v>
      </c>
      <c r="I1486" s="1" t="s">
        <v>52</v>
      </c>
      <c r="J1486" s="1" t="s">
        <v>52</v>
      </c>
      <c r="K1486" s="1" t="s">
        <v>52</v>
      </c>
      <c r="L1486" s="1" t="s">
        <v>52</v>
      </c>
      <c r="M1486" s="1" t="s">
        <v>52</v>
      </c>
      <c r="N1486" s="1" t="s">
        <v>52</v>
      </c>
      <c r="O1486" s="1" t="s">
        <v>52</v>
      </c>
      <c r="P1486" s="1" t="s">
        <v>52</v>
      </c>
      <c r="Q1486" s="1" t="s">
        <v>52</v>
      </c>
      <c r="R1486" s="1" t="s">
        <v>52</v>
      </c>
      <c r="S1486" s="1" t="s">
        <v>52</v>
      </c>
      <c r="T1486" s="1" t="s">
        <v>52</v>
      </c>
      <c r="U1486" s="1" t="s">
        <v>52</v>
      </c>
      <c r="V1486" s="1" t="s">
        <v>52</v>
      </c>
      <c r="W1486" s="1" t="s">
        <v>52</v>
      </c>
      <c r="X1486" s="1" t="s">
        <v>52</v>
      </c>
      <c r="Y1486" s="1" t="s">
        <v>52</v>
      </c>
      <c r="Z1486" s="1" t="s">
        <v>52</v>
      </c>
      <c r="AA1486" s="1" t="s">
        <v>52</v>
      </c>
      <c r="AB1486" s="1" t="s">
        <v>52</v>
      </c>
      <c r="AC1486" s="1" t="s">
        <v>52</v>
      </c>
      <c r="AD1486" s="1">
        <v>15</v>
      </c>
      <c r="AE1486" s="1">
        <v>0</v>
      </c>
      <c r="AF1486" s="1">
        <v>1</v>
      </c>
      <c r="AG1486" s="1">
        <v>1</v>
      </c>
      <c r="AH1486" s="1">
        <v>1</v>
      </c>
      <c r="AI1486" s="1">
        <v>41.34</v>
      </c>
      <c r="AJ1486" s="1">
        <v>1</v>
      </c>
      <c r="AK1486" s="1">
        <v>1</v>
      </c>
      <c r="AL1486" s="1">
        <v>14</v>
      </c>
      <c r="AM1486" s="1">
        <v>4</v>
      </c>
      <c r="AN1486" s="1">
        <v>0</v>
      </c>
      <c r="AO1486" s="1">
        <v>0</v>
      </c>
      <c r="AP1486" s="1">
        <v>497</v>
      </c>
      <c r="AQ1486" s="1">
        <v>4</v>
      </c>
      <c r="AR1486" s="1">
        <v>35</v>
      </c>
      <c r="AS1486" s="1">
        <v>26</v>
      </c>
      <c r="AT1486" s="1">
        <v>386</v>
      </c>
      <c r="AU1486" s="1">
        <v>399</v>
      </c>
      <c r="AV1486" s="1">
        <v>140</v>
      </c>
      <c r="AW1486" s="1">
        <v>9</v>
      </c>
      <c r="AX1486" s="1">
        <v>4</v>
      </c>
      <c r="AY1486" t="str">
        <f t="shared" si="253"/>
        <v>2021_03_LV</v>
      </c>
      <c r="AZ1486" t="str">
        <f t="shared" si="254"/>
        <v>Z.Jones</v>
      </c>
      <c r="BA1486" t="str">
        <f t="shared" si="255"/>
        <v/>
      </c>
      <c r="BB1486" t="str">
        <f t="shared" si="256"/>
        <v>2021_03_LV</v>
      </c>
      <c r="BC1486" t="str">
        <f t="shared" si="257"/>
        <v/>
      </c>
      <c r="BD1486">
        <f>COUNTIFS($BB$1:BB1486,BB1486,$BC$1:BC1486,"ru")</f>
        <v>4</v>
      </c>
      <c r="BE1486" t="str">
        <f t="shared" si="258"/>
        <v>re</v>
      </c>
      <c r="BF1486">
        <f>COUNTIFS($BB$1:BB1486,BB1486,$BE$1:BE1486,"re")</f>
        <v>8</v>
      </c>
      <c r="BG1486" t="str">
        <f t="shared" si="259"/>
        <v>42021_03_LV</v>
      </c>
      <c r="BH1486" t="str">
        <f t="shared" si="260"/>
        <v>re82021_03_LV</v>
      </c>
      <c r="BI1486" t="str">
        <f t="shared" si="261"/>
        <v>2021_03_LVZ.Jones</v>
      </c>
      <c r="BJ1486" t="str">
        <f t="shared" si="262"/>
        <v>2021_LV_Z.Jones</v>
      </c>
      <c r="BK1486" t="str">
        <f>IF(ISERROR(MATCH(LEFT(C1486,5)&amp;B1486&amp;"_"&amp;A1486,$BK$1:BK1485,0)),LEFT(C1486,5)&amp;B1486&amp;"_"&amp;A1486,"")</f>
        <v/>
      </c>
      <c r="BL1486">
        <f>COUNTIFS($B$1:B1486,B1486)-COUNTIFS($B$1:B1486,B1486,$BK$1:BK1486,"")</f>
        <v>15</v>
      </c>
      <c r="BM1486" t="str">
        <f t="shared" si="263"/>
        <v/>
      </c>
    </row>
    <row r="1487" spans="1:65" x14ac:dyDescent="0.25">
      <c r="A1487" s="1" t="s">
        <v>1523</v>
      </c>
      <c r="B1487" s="1" t="s">
        <v>60</v>
      </c>
      <c r="C1487" s="1" t="s">
        <v>1245</v>
      </c>
      <c r="D1487" s="1">
        <v>3.5999999999999997E-2</v>
      </c>
      <c r="E1487" s="1">
        <v>0.34</v>
      </c>
      <c r="F1487" s="1" t="s">
        <v>1524</v>
      </c>
      <c r="G1487" s="1" t="s">
        <v>52</v>
      </c>
      <c r="H1487" s="1" t="s">
        <v>52</v>
      </c>
      <c r="I1487" s="1" t="s">
        <v>52</v>
      </c>
      <c r="J1487" s="1" t="s">
        <v>52</v>
      </c>
      <c r="K1487" s="1" t="s">
        <v>52</v>
      </c>
      <c r="L1487" s="1" t="s">
        <v>52</v>
      </c>
      <c r="M1487" s="1" t="s">
        <v>52</v>
      </c>
      <c r="N1487" s="1" t="s">
        <v>52</v>
      </c>
      <c r="O1487" s="1" t="s">
        <v>52</v>
      </c>
      <c r="P1487" s="1" t="s">
        <v>52</v>
      </c>
      <c r="Q1487" s="1" t="s">
        <v>52</v>
      </c>
      <c r="R1487" s="1" t="s">
        <v>52</v>
      </c>
      <c r="S1487" s="1" t="s">
        <v>52</v>
      </c>
      <c r="T1487" s="1" t="s">
        <v>52</v>
      </c>
      <c r="U1487" s="1" t="s">
        <v>52</v>
      </c>
      <c r="V1487" s="1" t="s">
        <v>52</v>
      </c>
      <c r="W1487" s="1" t="s">
        <v>52</v>
      </c>
      <c r="X1487" s="1" t="s">
        <v>52</v>
      </c>
      <c r="Y1487" s="1" t="s">
        <v>52</v>
      </c>
      <c r="Z1487" s="1" t="s">
        <v>52</v>
      </c>
      <c r="AA1487" s="1" t="s">
        <v>52</v>
      </c>
      <c r="AB1487" s="1" t="s">
        <v>52</v>
      </c>
      <c r="AC1487" s="1" t="s">
        <v>52</v>
      </c>
      <c r="AD1487" s="1">
        <v>14</v>
      </c>
      <c r="AE1487" s="1">
        <v>0</v>
      </c>
      <c r="AF1487" s="1">
        <v>1</v>
      </c>
      <c r="AG1487" s="1">
        <v>1</v>
      </c>
      <c r="AH1487" s="1">
        <v>1</v>
      </c>
      <c r="AI1487" s="1">
        <v>30.65</v>
      </c>
      <c r="AJ1487" s="1">
        <v>1</v>
      </c>
      <c r="AK1487" s="1">
        <v>8</v>
      </c>
      <c r="AL1487" s="1">
        <v>6</v>
      </c>
      <c r="AM1487" s="1">
        <v>1</v>
      </c>
      <c r="AN1487" s="1">
        <v>0</v>
      </c>
      <c r="AO1487" s="1">
        <v>0</v>
      </c>
      <c r="AP1487" s="1">
        <v>268</v>
      </c>
      <c r="AQ1487" s="1">
        <v>3</v>
      </c>
      <c r="AR1487" s="1">
        <v>24</v>
      </c>
      <c r="AS1487" s="1">
        <v>14</v>
      </c>
      <c r="AT1487" s="1">
        <v>172</v>
      </c>
      <c r="AU1487" s="1">
        <v>160</v>
      </c>
      <c r="AV1487" s="1">
        <v>96</v>
      </c>
      <c r="AW1487" s="1">
        <v>2</v>
      </c>
      <c r="AX1487" s="1">
        <v>0</v>
      </c>
      <c r="AY1487" t="str">
        <f t="shared" si="253"/>
        <v>2021_03_CIN</v>
      </c>
      <c r="AZ1487" t="str">
        <f t="shared" si="254"/>
        <v>A.Tate</v>
      </c>
      <c r="BA1487" t="str">
        <f t="shared" si="255"/>
        <v/>
      </c>
      <c r="BB1487" t="str">
        <f t="shared" si="256"/>
        <v>2021_03_CIN</v>
      </c>
      <c r="BC1487" t="str">
        <f t="shared" si="257"/>
        <v/>
      </c>
      <c r="BD1487">
        <f>COUNTIFS($BB$1:BB1487,BB1487,$BC$1:BC1487,"ru")</f>
        <v>3</v>
      </c>
      <c r="BE1487" t="str">
        <f t="shared" si="258"/>
        <v>re</v>
      </c>
      <c r="BF1487">
        <f>COUNTIFS($BB$1:BB1487,BB1487,$BE$1:BE1487,"re")</f>
        <v>7</v>
      </c>
      <c r="BG1487" t="str">
        <f t="shared" si="259"/>
        <v>32021_03_CIN</v>
      </c>
      <c r="BH1487" t="str">
        <f t="shared" si="260"/>
        <v>re72021_03_CIN</v>
      </c>
      <c r="BI1487" t="str">
        <f t="shared" si="261"/>
        <v>2021_03_CINA.Tate</v>
      </c>
      <c r="BJ1487" t="str">
        <f t="shared" si="262"/>
        <v>2021_CIN_A.Tate</v>
      </c>
      <c r="BK1487" t="str">
        <f>IF(ISERROR(MATCH(LEFT(C1487,5)&amp;B1487&amp;"_"&amp;A1487,$BK$1:BK1486,0)),LEFT(C1487,5)&amp;B1487&amp;"_"&amp;A1487,"")</f>
        <v/>
      </c>
      <c r="BL1487">
        <f>COUNTIFS($B$1:B1487,B1487)-COUNTIFS($B$1:B1487,B1487,$BK$1:BK1487,"")</f>
        <v>13</v>
      </c>
      <c r="BM1487" t="str">
        <f t="shared" si="263"/>
        <v/>
      </c>
    </row>
    <row r="1488" spans="1:65" x14ac:dyDescent="0.25">
      <c r="A1488" s="1" t="s">
        <v>745</v>
      </c>
      <c r="B1488" s="1" t="s">
        <v>88</v>
      </c>
      <c r="C1488" s="1" t="s">
        <v>2430</v>
      </c>
      <c r="D1488" s="1">
        <v>0.106</v>
      </c>
      <c r="E1488" s="1">
        <v>0.43</v>
      </c>
      <c r="F1488" s="1" t="s">
        <v>2659</v>
      </c>
      <c r="G1488" s="1" t="s">
        <v>52</v>
      </c>
      <c r="H1488" s="1" t="s">
        <v>52</v>
      </c>
      <c r="I1488" s="1" t="s">
        <v>52</v>
      </c>
      <c r="J1488" s="1" t="s">
        <v>52</v>
      </c>
      <c r="K1488" s="1" t="s">
        <v>52</v>
      </c>
      <c r="L1488" s="1" t="s">
        <v>52</v>
      </c>
      <c r="M1488" s="1" t="s">
        <v>52</v>
      </c>
      <c r="N1488" s="1" t="s">
        <v>52</v>
      </c>
      <c r="O1488" s="1" t="s">
        <v>52</v>
      </c>
      <c r="P1488" s="1" t="s">
        <v>52</v>
      </c>
      <c r="Q1488" s="1" t="s">
        <v>52</v>
      </c>
      <c r="R1488" s="1" t="s">
        <v>52</v>
      </c>
      <c r="S1488" s="1" t="s">
        <v>52</v>
      </c>
      <c r="T1488" s="1" t="s">
        <v>52</v>
      </c>
      <c r="U1488" s="1" t="s">
        <v>52</v>
      </c>
      <c r="V1488" s="1" t="s">
        <v>52</v>
      </c>
      <c r="W1488" s="1" t="s">
        <v>52</v>
      </c>
      <c r="X1488" s="1" t="s">
        <v>52</v>
      </c>
      <c r="Y1488" s="1" t="s">
        <v>52</v>
      </c>
      <c r="Z1488" s="1" t="s">
        <v>52</v>
      </c>
      <c r="AA1488" s="1" t="s">
        <v>52</v>
      </c>
      <c r="AB1488" s="1" t="s">
        <v>52</v>
      </c>
      <c r="AC1488" s="1" t="s">
        <v>52</v>
      </c>
      <c r="AD1488" s="1">
        <v>14</v>
      </c>
      <c r="AE1488" s="1">
        <v>0</v>
      </c>
      <c r="AF1488" s="1">
        <v>2</v>
      </c>
      <c r="AG1488" s="1">
        <v>2</v>
      </c>
      <c r="AH1488" s="1">
        <v>1</v>
      </c>
      <c r="AI1488" s="1">
        <v>41.01</v>
      </c>
      <c r="AJ1488" s="1">
        <v>1</v>
      </c>
      <c r="AK1488" s="1">
        <v>8</v>
      </c>
      <c r="AL1488" s="1">
        <v>6</v>
      </c>
      <c r="AM1488" s="1">
        <v>5</v>
      </c>
      <c r="AN1488" s="1">
        <v>0</v>
      </c>
      <c r="AO1488" s="1">
        <v>0</v>
      </c>
      <c r="AP1488" s="1">
        <v>431</v>
      </c>
      <c r="AQ1488" s="1">
        <v>2</v>
      </c>
      <c r="AR1488" s="1">
        <v>20</v>
      </c>
      <c r="AS1488" s="1">
        <v>34</v>
      </c>
      <c r="AT1488" s="1">
        <v>354</v>
      </c>
      <c r="AU1488" s="1">
        <v>405</v>
      </c>
      <c r="AV1488" s="1">
        <v>77</v>
      </c>
      <c r="AW1488" s="1">
        <v>4</v>
      </c>
      <c r="AX1488" s="1">
        <v>1</v>
      </c>
      <c r="AY1488" t="str">
        <f t="shared" si="253"/>
        <v>2021_06_MIA</v>
      </c>
      <c r="AZ1488" t="str">
        <f t="shared" si="254"/>
        <v>A.Wilson</v>
      </c>
      <c r="BA1488" t="str">
        <f t="shared" si="255"/>
        <v/>
      </c>
      <c r="BB1488" t="str">
        <f t="shared" si="256"/>
        <v>2021_06_MIA</v>
      </c>
      <c r="BC1488" t="str">
        <f t="shared" si="257"/>
        <v/>
      </c>
      <c r="BD1488">
        <f>COUNTIFS($BB$1:BB1488,BB1488,$BC$1:BC1488,"ru")</f>
        <v>3</v>
      </c>
      <c r="BE1488" t="str">
        <f t="shared" si="258"/>
        <v>re</v>
      </c>
      <c r="BF1488">
        <f>COUNTIFS($BB$1:BB1488,BB1488,$BE$1:BE1488,"re")</f>
        <v>8</v>
      </c>
      <c r="BG1488" t="str">
        <f t="shared" si="259"/>
        <v>32021_06_MIA</v>
      </c>
      <c r="BH1488" t="str">
        <f t="shared" si="260"/>
        <v>re82021_06_MIA</v>
      </c>
      <c r="BI1488" t="str">
        <f t="shared" si="261"/>
        <v>2021_06_MIAA.Wilson</v>
      </c>
      <c r="BJ1488" t="str">
        <f t="shared" si="262"/>
        <v>2021_MIA_A.Wilson</v>
      </c>
      <c r="BK1488" t="str">
        <f>IF(ISERROR(MATCH(LEFT(C1488,5)&amp;B1488&amp;"_"&amp;A1488,$BK$1:BK1487,0)),LEFT(C1488,5)&amp;B1488&amp;"_"&amp;A1488,"")</f>
        <v/>
      </c>
      <c r="BL1488">
        <f>COUNTIFS($B$1:B1488,B1488)-COUNTIFS($B$1:B1488,B1488,$BK$1:BK1488,"")</f>
        <v>14</v>
      </c>
      <c r="BM1488" t="str">
        <f t="shared" si="263"/>
        <v/>
      </c>
    </row>
    <row r="1489" spans="1:65" x14ac:dyDescent="0.25">
      <c r="A1489" s="1" t="s">
        <v>689</v>
      </c>
      <c r="B1489" s="1" t="s">
        <v>86</v>
      </c>
      <c r="C1489" s="1" t="s">
        <v>2453</v>
      </c>
      <c r="D1489" s="1">
        <v>4.2000000000000003E-2</v>
      </c>
      <c r="E1489" s="1">
        <v>2.21</v>
      </c>
      <c r="F1489" s="1" t="s">
        <v>2660</v>
      </c>
      <c r="G1489" s="1" t="s">
        <v>52</v>
      </c>
      <c r="H1489" s="1" t="s">
        <v>52</v>
      </c>
      <c r="I1489" s="1" t="s">
        <v>52</v>
      </c>
      <c r="J1489" s="1" t="s">
        <v>52</v>
      </c>
      <c r="K1489" s="1" t="s">
        <v>52</v>
      </c>
      <c r="L1489" s="1" t="s">
        <v>52</v>
      </c>
      <c r="M1489" s="1" t="s">
        <v>52</v>
      </c>
      <c r="N1489" s="1" t="s">
        <v>52</v>
      </c>
      <c r="O1489" s="1" t="s">
        <v>52</v>
      </c>
      <c r="P1489" s="1" t="s">
        <v>52</v>
      </c>
      <c r="Q1489" s="1" t="s">
        <v>52</v>
      </c>
      <c r="R1489" s="1" t="s">
        <v>52</v>
      </c>
      <c r="S1489" s="1" t="s">
        <v>52</v>
      </c>
      <c r="T1489" s="1" t="s">
        <v>52</v>
      </c>
      <c r="U1489" s="1" t="s">
        <v>52</v>
      </c>
      <c r="V1489" s="1" t="s">
        <v>52</v>
      </c>
      <c r="W1489" s="1" t="s">
        <v>52</v>
      </c>
      <c r="X1489" s="1" t="s">
        <v>52</v>
      </c>
      <c r="Y1489" s="1" t="s">
        <v>52</v>
      </c>
      <c r="Z1489" s="1" t="s">
        <v>52</v>
      </c>
      <c r="AA1489" s="1" t="s">
        <v>52</v>
      </c>
      <c r="AB1489" s="1" t="s">
        <v>52</v>
      </c>
      <c r="AC1489" s="1" t="s">
        <v>52</v>
      </c>
      <c r="AD1489" s="1">
        <v>14</v>
      </c>
      <c r="AE1489" s="1">
        <v>0</v>
      </c>
      <c r="AF1489" s="1">
        <v>1</v>
      </c>
      <c r="AG1489" s="1">
        <v>1</v>
      </c>
      <c r="AH1489" s="1">
        <v>1</v>
      </c>
      <c r="AI1489" s="1">
        <v>17.72</v>
      </c>
      <c r="AJ1489" s="1">
        <v>1</v>
      </c>
      <c r="AK1489" s="1">
        <v>1</v>
      </c>
      <c r="AL1489" s="1">
        <v>13</v>
      </c>
      <c r="AM1489" s="1">
        <v>5</v>
      </c>
      <c r="AN1489" s="1">
        <v>0</v>
      </c>
      <c r="AO1489" s="1">
        <v>0</v>
      </c>
      <c r="AP1489" s="1">
        <v>323</v>
      </c>
      <c r="AQ1489" s="1">
        <v>3</v>
      </c>
      <c r="AR1489" s="1">
        <v>31</v>
      </c>
      <c r="AS1489" s="1">
        <v>17</v>
      </c>
      <c r="AT1489" s="1">
        <v>195</v>
      </c>
      <c r="AU1489" s="1">
        <v>195</v>
      </c>
      <c r="AV1489" s="1">
        <v>154</v>
      </c>
      <c r="AW1489" s="1">
        <v>6</v>
      </c>
      <c r="AX1489" s="1">
        <v>4</v>
      </c>
      <c r="AY1489" t="str">
        <f t="shared" si="253"/>
        <v>2021_06_GB</v>
      </c>
      <c r="AZ1489" t="str">
        <f t="shared" si="254"/>
        <v>Am.Rodgers</v>
      </c>
      <c r="BA1489" t="str">
        <f t="shared" si="255"/>
        <v/>
      </c>
      <c r="BB1489" t="str">
        <f t="shared" si="256"/>
        <v>2021_06_GB</v>
      </c>
      <c r="BC1489" t="str">
        <f t="shared" si="257"/>
        <v/>
      </c>
      <c r="BD1489">
        <f>COUNTIFS($BB$1:BB1489,BB1489,$BC$1:BC1489,"ru")</f>
        <v>3</v>
      </c>
      <c r="BE1489" t="str">
        <f t="shared" si="258"/>
        <v>re</v>
      </c>
      <c r="BF1489">
        <f>COUNTIFS($BB$1:BB1489,BB1489,$BE$1:BE1489,"re")</f>
        <v>5</v>
      </c>
      <c r="BG1489" t="str">
        <f t="shared" si="259"/>
        <v>32021_06_GB</v>
      </c>
      <c r="BH1489" t="str">
        <f t="shared" si="260"/>
        <v>re52021_06_GB</v>
      </c>
      <c r="BI1489" t="str">
        <f t="shared" si="261"/>
        <v>2021_06_GBAm.Rodgers</v>
      </c>
      <c r="BJ1489" t="str">
        <f t="shared" si="262"/>
        <v>2021_GB_Am.Rodgers</v>
      </c>
      <c r="BK1489" t="str">
        <f>IF(ISERROR(MATCH(LEFT(C1489,5)&amp;B1489&amp;"_"&amp;A1489,$BK$1:BK1488,0)),LEFT(C1489,5)&amp;B1489&amp;"_"&amp;A1489,"")</f>
        <v/>
      </c>
      <c r="BL1489">
        <f>COUNTIFS($B$1:B1489,B1489)-COUNTIFS($B$1:B1489,B1489,$BK$1:BK1489,"")</f>
        <v>12</v>
      </c>
      <c r="BM1489" t="str">
        <f t="shared" si="263"/>
        <v/>
      </c>
    </row>
    <row r="1490" spans="1:65" x14ac:dyDescent="0.25">
      <c r="A1490" s="1" t="s">
        <v>404</v>
      </c>
      <c r="B1490" s="1" t="s">
        <v>51</v>
      </c>
      <c r="C1490" s="1" t="s">
        <v>1241</v>
      </c>
      <c r="D1490" s="1">
        <v>6.8000000000000005E-2</v>
      </c>
      <c r="E1490" s="1">
        <v>0.79</v>
      </c>
      <c r="F1490" s="1" t="s">
        <v>1525</v>
      </c>
      <c r="G1490" s="1" t="s">
        <v>52</v>
      </c>
      <c r="H1490" s="1" t="s">
        <v>52</v>
      </c>
      <c r="I1490" s="1" t="s">
        <v>52</v>
      </c>
      <c r="J1490" s="1" t="s">
        <v>52</v>
      </c>
      <c r="K1490" s="1" t="s">
        <v>52</v>
      </c>
      <c r="L1490" s="1" t="s">
        <v>52</v>
      </c>
      <c r="M1490" s="1" t="s">
        <v>52</v>
      </c>
      <c r="N1490" s="1" t="s">
        <v>52</v>
      </c>
      <c r="O1490" s="1" t="s">
        <v>52</v>
      </c>
      <c r="P1490" s="1" t="s">
        <v>52</v>
      </c>
      <c r="Q1490" s="1" t="s">
        <v>52</v>
      </c>
      <c r="R1490" s="1" t="s">
        <v>52</v>
      </c>
      <c r="S1490" s="1" t="s">
        <v>52</v>
      </c>
      <c r="T1490" s="1" t="s">
        <v>52</v>
      </c>
      <c r="U1490" s="1" t="s">
        <v>52</v>
      </c>
      <c r="V1490" s="1" t="s">
        <v>52</v>
      </c>
      <c r="W1490" s="1" t="s">
        <v>52</v>
      </c>
      <c r="X1490" s="1" t="s">
        <v>52</v>
      </c>
      <c r="Y1490" s="1" t="s">
        <v>52</v>
      </c>
      <c r="Z1490" s="1" t="s">
        <v>52</v>
      </c>
      <c r="AA1490" s="1" t="s">
        <v>52</v>
      </c>
      <c r="AB1490" s="1" t="s">
        <v>52</v>
      </c>
      <c r="AC1490" s="1" t="s">
        <v>52</v>
      </c>
      <c r="AD1490" s="1">
        <v>14</v>
      </c>
      <c r="AE1490" s="1">
        <v>0</v>
      </c>
      <c r="AF1490" s="1">
        <v>2</v>
      </c>
      <c r="AG1490" s="1">
        <v>2</v>
      </c>
      <c r="AH1490" s="1">
        <v>1</v>
      </c>
      <c r="AI1490" s="1">
        <v>22.86</v>
      </c>
      <c r="AJ1490" s="1">
        <v>2</v>
      </c>
      <c r="AK1490" s="1">
        <v>5</v>
      </c>
      <c r="AL1490" s="1">
        <v>9</v>
      </c>
      <c r="AM1490" s="1">
        <v>6</v>
      </c>
      <c r="AN1490" s="1">
        <v>0</v>
      </c>
      <c r="AO1490" s="1">
        <v>0</v>
      </c>
      <c r="AP1490" s="1">
        <v>380</v>
      </c>
      <c r="AQ1490" s="1">
        <v>6</v>
      </c>
      <c r="AR1490" s="1">
        <v>41</v>
      </c>
      <c r="AS1490" s="1">
        <v>21</v>
      </c>
      <c r="AT1490" s="1">
        <v>238</v>
      </c>
      <c r="AU1490" s="1">
        <v>243</v>
      </c>
      <c r="AV1490" s="1">
        <v>160</v>
      </c>
      <c r="AW1490" s="1">
        <v>10</v>
      </c>
      <c r="AX1490" s="1">
        <v>7</v>
      </c>
      <c r="AY1490" t="str">
        <f t="shared" si="253"/>
        <v>2021_03_DAL</v>
      </c>
      <c r="AZ1490" t="str">
        <f t="shared" si="254"/>
        <v>B.Jarwin</v>
      </c>
      <c r="BA1490" t="str">
        <f t="shared" si="255"/>
        <v/>
      </c>
      <c r="BB1490" t="str">
        <f t="shared" si="256"/>
        <v>2021_03_DAL</v>
      </c>
      <c r="BC1490" t="str">
        <f t="shared" si="257"/>
        <v/>
      </c>
      <c r="BD1490">
        <f>COUNTIFS($BB$1:BB1490,BB1490,$BC$1:BC1490,"ru")</f>
        <v>5</v>
      </c>
      <c r="BE1490" t="str">
        <f t="shared" si="258"/>
        <v>re</v>
      </c>
      <c r="BF1490">
        <f>COUNTIFS($BB$1:BB1490,BB1490,$BE$1:BE1490,"re")</f>
        <v>7</v>
      </c>
      <c r="BG1490" t="str">
        <f t="shared" si="259"/>
        <v>52021_03_DAL</v>
      </c>
      <c r="BH1490" t="str">
        <f t="shared" si="260"/>
        <v>re72021_03_DAL</v>
      </c>
      <c r="BI1490" t="str">
        <f t="shared" si="261"/>
        <v>2021_03_DALB.Jarwin</v>
      </c>
      <c r="BJ1490" t="str">
        <f t="shared" si="262"/>
        <v>2021_DAL_B.Jarwin</v>
      </c>
      <c r="BK1490" t="str">
        <f>IF(ISERROR(MATCH(LEFT(C1490,5)&amp;B1490&amp;"_"&amp;A1490,$BK$1:BK1489,0)),LEFT(C1490,5)&amp;B1490&amp;"_"&amp;A1490,"")</f>
        <v/>
      </c>
      <c r="BL1490">
        <f>COUNTIFS($B$1:B1490,B1490)-COUNTIFS($B$1:B1490,B1490,$BK$1:BK1490,"")</f>
        <v>12</v>
      </c>
      <c r="BM1490" t="str">
        <f t="shared" si="263"/>
        <v/>
      </c>
    </row>
    <row r="1491" spans="1:65" x14ac:dyDescent="0.25">
      <c r="A1491" s="1" t="s">
        <v>1119</v>
      </c>
      <c r="B1491" s="1" t="s">
        <v>60</v>
      </c>
      <c r="C1491" s="1" t="s">
        <v>861</v>
      </c>
      <c r="D1491" s="1">
        <v>7.0000000000000001E-3</v>
      </c>
      <c r="E1491" s="1">
        <v>1.37</v>
      </c>
      <c r="F1491" s="1" t="s">
        <v>1120</v>
      </c>
      <c r="G1491" s="1" t="s">
        <v>52</v>
      </c>
      <c r="H1491" s="1" t="s">
        <v>52</v>
      </c>
      <c r="I1491" s="1" t="s">
        <v>52</v>
      </c>
      <c r="J1491" s="1" t="s">
        <v>52</v>
      </c>
      <c r="K1491" s="1" t="s">
        <v>52</v>
      </c>
      <c r="L1491" s="1" t="s">
        <v>52</v>
      </c>
      <c r="M1491" s="1" t="s">
        <v>52</v>
      </c>
      <c r="N1491" s="1" t="s">
        <v>52</v>
      </c>
      <c r="O1491" s="1" t="s">
        <v>52</v>
      </c>
      <c r="P1491" s="1" t="s">
        <v>52</v>
      </c>
      <c r="Q1491" s="1" t="s">
        <v>52</v>
      </c>
      <c r="R1491" s="1" t="s">
        <v>52</v>
      </c>
      <c r="S1491" s="1" t="s">
        <v>52</v>
      </c>
      <c r="T1491" s="1" t="s">
        <v>52</v>
      </c>
      <c r="U1491" s="1" t="s">
        <v>52</v>
      </c>
      <c r="V1491" s="1" t="s">
        <v>52</v>
      </c>
      <c r="W1491" s="1" t="s">
        <v>52</v>
      </c>
      <c r="X1491" s="1" t="s">
        <v>52</v>
      </c>
      <c r="Y1491" s="1" t="s">
        <v>52</v>
      </c>
      <c r="Z1491" s="1" t="s">
        <v>52</v>
      </c>
      <c r="AA1491" s="1" t="s">
        <v>52</v>
      </c>
      <c r="AB1491" s="1" t="s">
        <v>52</v>
      </c>
      <c r="AC1491" s="1" t="s">
        <v>52</v>
      </c>
      <c r="AD1491" s="1">
        <v>14</v>
      </c>
      <c r="AE1491" s="1">
        <v>0</v>
      </c>
      <c r="AF1491" s="1">
        <v>1</v>
      </c>
      <c r="AG1491" s="1">
        <v>1</v>
      </c>
      <c r="AH1491" s="1">
        <v>1</v>
      </c>
      <c r="AI1491" s="1">
        <v>17.149999999999999</v>
      </c>
      <c r="AJ1491" s="1">
        <v>0</v>
      </c>
      <c r="AK1491" s="1">
        <v>4</v>
      </c>
      <c r="AL1491" s="1">
        <v>10</v>
      </c>
      <c r="AM1491" s="1">
        <v>4</v>
      </c>
      <c r="AN1491" s="1">
        <v>0</v>
      </c>
      <c r="AO1491" s="1">
        <v>0</v>
      </c>
      <c r="AP1491" s="1">
        <v>248</v>
      </c>
      <c r="AQ1491" s="1">
        <v>3</v>
      </c>
      <c r="AR1491" s="1">
        <v>20</v>
      </c>
      <c r="AS1491" s="1">
        <v>19</v>
      </c>
      <c r="AT1491" s="1">
        <v>207</v>
      </c>
      <c r="AU1491" s="1">
        <v>227</v>
      </c>
      <c r="AV1491" s="1">
        <v>69</v>
      </c>
      <c r="AW1491" s="1">
        <v>0</v>
      </c>
      <c r="AX1491" s="1">
        <v>0</v>
      </c>
      <c r="AY1491" t="str">
        <f t="shared" si="253"/>
        <v>2021_02_CIN</v>
      </c>
      <c r="AZ1491" t="str">
        <f t="shared" si="254"/>
        <v>C.Evans</v>
      </c>
      <c r="BA1491" t="str">
        <f t="shared" si="255"/>
        <v/>
      </c>
      <c r="BB1491" t="str">
        <f t="shared" si="256"/>
        <v>2021_02_CIN</v>
      </c>
      <c r="BC1491" t="str">
        <f t="shared" si="257"/>
        <v/>
      </c>
      <c r="BD1491">
        <f>COUNTIFS($BB$1:BB1491,BB1491,$BC$1:BC1491,"ru")</f>
        <v>1</v>
      </c>
      <c r="BE1491" t="str">
        <f t="shared" si="258"/>
        <v>re</v>
      </c>
      <c r="BF1491">
        <f>COUNTIFS($BB$1:BB1491,BB1491,$BE$1:BE1491,"re")</f>
        <v>5</v>
      </c>
      <c r="BG1491" t="str">
        <f t="shared" si="259"/>
        <v>12021_02_CIN</v>
      </c>
      <c r="BH1491" t="str">
        <f t="shared" si="260"/>
        <v>re52021_02_CIN</v>
      </c>
      <c r="BI1491" t="str">
        <f t="shared" si="261"/>
        <v>2021_02_CINC.Evans</v>
      </c>
      <c r="BJ1491" t="str">
        <f t="shared" si="262"/>
        <v>2021_CIN_C.Evans</v>
      </c>
      <c r="BK1491" t="str">
        <f>IF(ISERROR(MATCH(LEFT(C1491,5)&amp;B1491&amp;"_"&amp;A1491,$BK$1:BK1490,0)),LEFT(C1491,5)&amp;B1491&amp;"_"&amp;A1491,"")</f>
        <v/>
      </c>
      <c r="BL1491">
        <f>COUNTIFS($B$1:B1491,B1491)-COUNTIFS($B$1:B1491,B1491,$BK$1:BK1491,"")</f>
        <v>13</v>
      </c>
      <c r="BM1491" t="str">
        <f t="shared" si="263"/>
        <v/>
      </c>
    </row>
    <row r="1492" spans="1:65" x14ac:dyDescent="0.25">
      <c r="A1492" s="1" t="s">
        <v>2206</v>
      </c>
      <c r="B1492" s="1" t="s">
        <v>80</v>
      </c>
      <c r="C1492" s="1" t="s">
        <v>2439</v>
      </c>
      <c r="D1492" s="1">
        <v>-3.3000000000000002E-2</v>
      </c>
      <c r="E1492" s="1">
        <v>1.63</v>
      </c>
      <c r="F1492" s="1" t="s">
        <v>2661</v>
      </c>
      <c r="G1492" s="1" t="s">
        <v>52</v>
      </c>
      <c r="H1492" s="1" t="s">
        <v>52</v>
      </c>
      <c r="I1492" s="1" t="s">
        <v>52</v>
      </c>
      <c r="J1492" s="1" t="s">
        <v>52</v>
      </c>
      <c r="K1492" s="1" t="s">
        <v>52</v>
      </c>
      <c r="L1492" s="1" t="s">
        <v>52</v>
      </c>
      <c r="M1492" s="1" t="s">
        <v>52</v>
      </c>
      <c r="N1492" s="1" t="s">
        <v>52</v>
      </c>
      <c r="O1492" s="1" t="s">
        <v>52</v>
      </c>
      <c r="P1492" s="1" t="s">
        <v>52</v>
      </c>
      <c r="Q1492" s="1" t="s">
        <v>52</v>
      </c>
      <c r="R1492" s="1" t="s">
        <v>52</v>
      </c>
      <c r="S1492" s="1" t="s">
        <v>52</v>
      </c>
      <c r="T1492" s="1" t="s">
        <v>52</v>
      </c>
      <c r="U1492" s="1" t="s">
        <v>52</v>
      </c>
      <c r="V1492" s="1" t="s">
        <v>52</v>
      </c>
      <c r="W1492" s="1" t="s">
        <v>52</v>
      </c>
      <c r="X1492" s="1" t="s">
        <v>52</v>
      </c>
      <c r="Y1492" s="1" t="s">
        <v>52</v>
      </c>
      <c r="Z1492" s="1" t="s">
        <v>52</v>
      </c>
      <c r="AA1492" s="1" t="s">
        <v>52</v>
      </c>
      <c r="AB1492" s="1" t="s">
        <v>52</v>
      </c>
      <c r="AC1492" s="1" t="s">
        <v>52</v>
      </c>
      <c r="AD1492" s="1">
        <v>14</v>
      </c>
      <c r="AE1492" s="1">
        <v>0</v>
      </c>
      <c r="AF1492" s="1">
        <v>4</v>
      </c>
      <c r="AG1492" s="1">
        <v>5</v>
      </c>
      <c r="AH1492" s="1">
        <v>0.8</v>
      </c>
      <c r="AI1492" s="1">
        <v>0.97</v>
      </c>
      <c r="AJ1492" s="1">
        <v>0</v>
      </c>
      <c r="AK1492" s="1">
        <v>11</v>
      </c>
      <c r="AL1492" s="1">
        <v>16</v>
      </c>
      <c r="AM1492" s="1">
        <v>32</v>
      </c>
      <c r="AN1492" s="1">
        <v>0</v>
      </c>
      <c r="AO1492" s="1">
        <v>0</v>
      </c>
      <c r="AP1492" s="1">
        <v>353</v>
      </c>
      <c r="AQ1492" s="1">
        <v>0</v>
      </c>
      <c r="AR1492" s="1">
        <v>29</v>
      </c>
      <c r="AS1492" s="1">
        <v>29</v>
      </c>
      <c r="AT1492" s="1">
        <v>243</v>
      </c>
      <c r="AU1492" s="1">
        <v>279</v>
      </c>
      <c r="AV1492" s="1">
        <v>124</v>
      </c>
      <c r="AW1492" s="1">
        <v>1</v>
      </c>
      <c r="AX1492" s="1">
        <v>0</v>
      </c>
      <c r="AY1492" t="str">
        <f t="shared" si="253"/>
        <v>2021_06_HOU</v>
      </c>
      <c r="AZ1492" t="str">
        <f t="shared" si="254"/>
        <v>C.Moore</v>
      </c>
      <c r="BA1492" t="str">
        <f t="shared" si="255"/>
        <v/>
      </c>
      <c r="BB1492" t="str">
        <f t="shared" si="256"/>
        <v>2021_06_HOU</v>
      </c>
      <c r="BC1492" t="str">
        <f t="shared" si="257"/>
        <v/>
      </c>
      <c r="BD1492">
        <f>COUNTIFS($BB$1:BB1492,BB1492,$BC$1:BC1492,"ru")</f>
        <v>4</v>
      </c>
      <c r="BE1492" t="str">
        <f t="shared" si="258"/>
        <v>re</v>
      </c>
      <c r="BF1492">
        <f>COUNTIFS($BB$1:BB1492,BB1492,$BE$1:BE1492,"re")</f>
        <v>7</v>
      </c>
      <c r="BG1492" t="str">
        <f t="shared" si="259"/>
        <v>42021_06_HOU</v>
      </c>
      <c r="BH1492" t="str">
        <f t="shared" si="260"/>
        <v>re72021_06_HOU</v>
      </c>
      <c r="BI1492" t="str">
        <f t="shared" si="261"/>
        <v>2021_06_HOUC.Moore</v>
      </c>
      <c r="BJ1492" t="str">
        <f t="shared" si="262"/>
        <v>2021_HOU_C.Moore</v>
      </c>
      <c r="BK1492" t="str">
        <f>IF(ISERROR(MATCH(LEFT(C1492,5)&amp;B1492&amp;"_"&amp;A1492,$BK$1:BK1491,0)),LEFT(C1492,5)&amp;B1492&amp;"_"&amp;A1492,"")</f>
        <v/>
      </c>
      <c r="BL1492">
        <f>COUNTIFS($B$1:B1492,B1492)-COUNTIFS($B$1:B1492,B1492,$BK$1:BK1492,"")</f>
        <v>16</v>
      </c>
      <c r="BM1492" t="str">
        <f t="shared" si="263"/>
        <v/>
      </c>
    </row>
    <row r="1493" spans="1:65" x14ac:dyDescent="0.25">
      <c r="A1493" s="1" t="s">
        <v>286</v>
      </c>
      <c r="B1493" s="1" t="s">
        <v>99</v>
      </c>
      <c r="C1493" s="1" t="s">
        <v>437</v>
      </c>
      <c r="D1493" s="1">
        <v>0</v>
      </c>
      <c r="E1493" s="1">
        <v>0</v>
      </c>
      <c r="F1493" s="1" t="s">
        <v>707</v>
      </c>
      <c r="G1493" s="1" t="s">
        <v>52</v>
      </c>
      <c r="H1493" s="1" t="s">
        <v>52</v>
      </c>
      <c r="I1493" s="1" t="s">
        <v>52</v>
      </c>
      <c r="J1493" s="1" t="s">
        <v>52</v>
      </c>
      <c r="K1493" s="1" t="s">
        <v>52</v>
      </c>
      <c r="L1493" s="1" t="s">
        <v>52</v>
      </c>
      <c r="M1493" s="1" t="s">
        <v>52</v>
      </c>
      <c r="N1493" s="1" t="s">
        <v>52</v>
      </c>
      <c r="O1493" s="1" t="s">
        <v>52</v>
      </c>
      <c r="P1493" s="1" t="s">
        <v>52</v>
      </c>
      <c r="Q1493" s="1" t="s">
        <v>52</v>
      </c>
      <c r="R1493" s="1" t="s">
        <v>52</v>
      </c>
      <c r="S1493" s="1" t="s">
        <v>52</v>
      </c>
      <c r="T1493" s="1" t="s">
        <v>52</v>
      </c>
      <c r="U1493" s="1" t="s">
        <v>52</v>
      </c>
      <c r="V1493" s="1" t="s">
        <v>52</v>
      </c>
      <c r="W1493" s="1" t="s">
        <v>52</v>
      </c>
      <c r="X1493" s="1" t="s">
        <v>52</v>
      </c>
      <c r="Y1493" s="1" t="s">
        <v>52</v>
      </c>
      <c r="Z1493" s="1" t="s">
        <v>52</v>
      </c>
      <c r="AA1493" s="1" t="s">
        <v>52</v>
      </c>
      <c r="AB1493" s="1" t="s">
        <v>52</v>
      </c>
      <c r="AC1493" s="1" t="s">
        <v>52</v>
      </c>
      <c r="AD1493" s="1">
        <v>14</v>
      </c>
      <c r="AE1493" s="1">
        <v>0</v>
      </c>
      <c r="AF1493" s="1">
        <v>1</v>
      </c>
      <c r="AG1493" s="1">
        <v>3</v>
      </c>
      <c r="AH1493" s="1">
        <v>0.33300000000000002</v>
      </c>
      <c r="AI1493" s="1">
        <v>-74.209999999999994</v>
      </c>
      <c r="AJ1493" s="1">
        <v>1</v>
      </c>
      <c r="AK1493" s="1">
        <v>51</v>
      </c>
      <c r="AL1493" s="1">
        <v>0</v>
      </c>
      <c r="AM1493" s="1">
        <v>8</v>
      </c>
      <c r="AN1493" s="1">
        <v>0</v>
      </c>
      <c r="AO1493" s="1">
        <v>0</v>
      </c>
      <c r="AP1493" s="1">
        <v>420</v>
      </c>
      <c r="AQ1493" s="1">
        <v>3</v>
      </c>
      <c r="AR1493" s="1">
        <v>28</v>
      </c>
      <c r="AS1493" s="1">
        <v>28</v>
      </c>
      <c r="AT1493" s="1">
        <v>264</v>
      </c>
      <c r="AU1493" s="1">
        <v>312</v>
      </c>
      <c r="AV1493" s="1">
        <v>165</v>
      </c>
      <c r="AW1493" s="1">
        <v>4</v>
      </c>
      <c r="AX1493" s="1">
        <v>0</v>
      </c>
      <c r="AY1493" t="str">
        <f t="shared" si="253"/>
        <v>2021_01_DEN</v>
      </c>
      <c r="AZ1493" t="str">
        <f t="shared" si="254"/>
        <v>C.Sutton</v>
      </c>
      <c r="BA1493" t="str">
        <f t="shared" si="255"/>
        <v/>
      </c>
      <c r="BB1493" t="str">
        <f t="shared" si="256"/>
        <v>2021_01_DEN</v>
      </c>
      <c r="BC1493" t="str">
        <f t="shared" si="257"/>
        <v/>
      </c>
      <c r="BD1493">
        <f>COUNTIFS($BB$1:BB1493,BB1493,$BC$1:BC1493,"ru")</f>
        <v>2</v>
      </c>
      <c r="BE1493" t="str">
        <f t="shared" si="258"/>
        <v>re</v>
      </c>
      <c r="BF1493">
        <f>COUNTIFS($BB$1:BB1493,BB1493,$BE$1:BE1493,"re")</f>
        <v>8</v>
      </c>
      <c r="BG1493" t="str">
        <f t="shared" si="259"/>
        <v>22021_01_DEN</v>
      </c>
      <c r="BH1493" t="str">
        <f t="shared" si="260"/>
        <v>re82021_01_DEN</v>
      </c>
      <c r="BI1493" t="str">
        <f t="shared" si="261"/>
        <v>2021_01_DENC.Sutton</v>
      </c>
      <c r="BJ1493" t="str">
        <f t="shared" si="262"/>
        <v>2021_DEN_C.Sutton</v>
      </c>
      <c r="BK1493" t="str">
        <f>IF(ISERROR(MATCH(LEFT(C1493,5)&amp;B1493&amp;"_"&amp;A1493,$BK$1:BK1492,0)),LEFT(C1493,5)&amp;B1493&amp;"_"&amp;A1493,"")</f>
        <v/>
      </c>
      <c r="BL1493">
        <f>COUNTIFS($B$1:B1493,B1493)-COUNTIFS($B$1:B1493,B1493,$BK$1:BK1493,"")</f>
        <v>13</v>
      </c>
      <c r="BM1493" t="str">
        <f t="shared" si="263"/>
        <v/>
      </c>
    </row>
    <row r="1494" spans="1:65" x14ac:dyDescent="0.25">
      <c r="A1494" s="1" t="s">
        <v>1034</v>
      </c>
      <c r="B1494" s="1" t="s">
        <v>94</v>
      </c>
      <c r="C1494" s="1" t="s">
        <v>2442</v>
      </c>
      <c r="D1494" s="1">
        <v>-1E-3</v>
      </c>
      <c r="E1494" s="1">
        <v>3.26</v>
      </c>
      <c r="F1494" s="1" t="s">
        <v>2662</v>
      </c>
      <c r="G1494" s="1" t="s">
        <v>52</v>
      </c>
      <c r="H1494" s="1" t="s">
        <v>52</v>
      </c>
      <c r="I1494" s="1" t="s">
        <v>52</v>
      </c>
      <c r="J1494" s="1" t="s">
        <v>52</v>
      </c>
      <c r="K1494" s="1" t="s">
        <v>52</v>
      </c>
      <c r="L1494" s="1" t="s">
        <v>52</v>
      </c>
      <c r="M1494" s="1" t="s">
        <v>52</v>
      </c>
      <c r="N1494" s="1" t="s">
        <v>52</v>
      </c>
      <c r="O1494" s="1" t="s">
        <v>52</v>
      </c>
      <c r="P1494" s="1" t="s">
        <v>52</v>
      </c>
      <c r="Q1494" s="1" t="s">
        <v>52</v>
      </c>
      <c r="R1494" s="1" t="s">
        <v>52</v>
      </c>
      <c r="S1494" s="1" t="s">
        <v>52</v>
      </c>
      <c r="T1494" s="1" t="s">
        <v>52</v>
      </c>
      <c r="U1494" s="1" t="s">
        <v>52</v>
      </c>
      <c r="V1494" s="1" t="s">
        <v>52</v>
      </c>
      <c r="W1494" s="1" t="s">
        <v>52</v>
      </c>
      <c r="X1494" s="1" t="s">
        <v>52</v>
      </c>
      <c r="Y1494" s="1" t="s">
        <v>52</v>
      </c>
      <c r="Z1494" s="1" t="s">
        <v>52</v>
      </c>
      <c r="AA1494" s="1" t="s">
        <v>52</v>
      </c>
      <c r="AB1494" s="1" t="s">
        <v>52</v>
      </c>
      <c r="AC1494" s="1" t="s">
        <v>52</v>
      </c>
      <c r="AD1494" s="1">
        <v>14</v>
      </c>
      <c r="AE1494" s="1">
        <v>0</v>
      </c>
      <c r="AF1494" s="1">
        <v>2</v>
      </c>
      <c r="AG1494" s="1">
        <v>2</v>
      </c>
      <c r="AH1494" s="1">
        <v>1</v>
      </c>
      <c r="AI1494" s="1">
        <v>12.39</v>
      </c>
      <c r="AJ1494" s="1">
        <v>1</v>
      </c>
      <c r="AK1494" s="1">
        <v>-8</v>
      </c>
      <c r="AL1494" s="1">
        <v>22</v>
      </c>
      <c r="AM1494" s="1">
        <v>17</v>
      </c>
      <c r="AN1494" s="1">
        <v>0</v>
      </c>
      <c r="AO1494" s="1">
        <v>0</v>
      </c>
      <c r="AP1494" s="1">
        <v>290</v>
      </c>
      <c r="AQ1494" s="1">
        <v>2</v>
      </c>
      <c r="AR1494" s="1">
        <v>19</v>
      </c>
      <c r="AS1494" s="1">
        <v>20</v>
      </c>
      <c r="AT1494" s="1">
        <v>240</v>
      </c>
      <c r="AU1494" s="1">
        <v>241</v>
      </c>
      <c r="AV1494" s="1">
        <v>73</v>
      </c>
      <c r="AW1494" s="1">
        <v>5</v>
      </c>
      <c r="AX1494" s="1">
        <v>1</v>
      </c>
      <c r="AY1494" t="str">
        <f t="shared" si="253"/>
        <v>2021_06_CLE</v>
      </c>
      <c r="AZ1494" t="str">
        <f t="shared" si="254"/>
        <v>D.Felton</v>
      </c>
      <c r="BA1494" t="str">
        <f t="shared" si="255"/>
        <v/>
      </c>
      <c r="BB1494" t="str">
        <f t="shared" si="256"/>
        <v>2021_06_CLE</v>
      </c>
      <c r="BC1494" t="str">
        <f t="shared" si="257"/>
        <v/>
      </c>
      <c r="BD1494">
        <f>COUNTIFS($BB$1:BB1494,BB1494,$BC$1:BC1494,"ru")</f>
        <v>3</v>
      </c>
      <c r="BE1494" t="str">
        <f t="shared" si="258"/>
        <v>re</v>
      </c>
      <c r="BF1494">
        <f>COUNTIFS($BB$1:BB1494,BB1494,$BE$1:BE1494,"re")</f>
        <v>6</v>
      </c>
      <c r="BG1494" t="str">
        <f t="shared" si="259"/>
        <v>32021_06_CLE</v>
      </c>
      <c r="BH1494" t="str">
        <f t="shared" si="260"/>
        <v>re62021_06_CLE</v>
      </c>
      <c r="BI1494" t="str">
        <f t="shared" si="261"/>
        <v>2021_06_CLED.Felton</v>
      </c>
      <c r="BJ1494" t="str">
        <f t="shared" si="262"/>
        <v>2021_CLE_D.Felton</v>
      </c>
      <c r="BK1494" t="str">
        <f>IF(ISERROR(MATCH(LEFT(C1494,5)&amp;B1494&amp;"_"&amp;A1494,$BK$1:BK1493,0)),LEFT(C1494,5)&amp;B1494&amp;"_"&amp;A1494,"")</f>
        <v/>
      </c>
      <c r="BL1494">
        <f>COUNTIFS($B$1:B1494,B1494)-COUNTIFS($B$1:B1494,B1494,$BK$1:BK1494,"")</f>
        <v>16</v>
      </c>
      <c r="BM1494" t="str">
        <f t="shared" si="263"/>
        <v/>
      </c>
    </row>
    <row r="1495" spans="1:65" x14ac:dyDescent="0.25">
      <c r="A1495" s="1" t="s">
        <v>256</v>
      </c>
      <c r="B1495" s="1" t="s">
        <v>94</v>
      </c>
      <c r="C1495" s="1" t="s">
        <v>857</v>
      </c>
      <c r="D1495" s="1">
        <v>-7.5999999999999998E-2</v>
      </c>
      <c r="E1495" s="1">
        <v>-5.37</v>
      </c>
      <c r="F1495" s="1" t="s">
        <v>1121</v>
      </c>
      <c r="G1495" s="1" t="s">
        <v>52</v>
      </c>
      <c r="H1495" s="1" t="s">
        <v>52</v>
      </c>
      <c r="I1495" s="1" t="s">
        <v>52</v>
      </c>
      <c r="J1495" s="1" t="s">
        <v>52</v>
      </c>
      <c r="K1495" s="1" t="s">
        <v>52</v>
      </c>
      <c r="L1495" s="1" t="s">
        <v>52</v>
      </c>
      <c r="M1495" s="1" t="s">
        <v>52</v>
      </c>
      <c r="N1495" s="1" t="s">
        <v>52</v>
      </c>
      <c r="O1495" s="1" t="s">
        <v>52</v>
      </c>
      <c r="P1495" s="1" t="s">
        <v>52</v>
      </c>
      <c r="Q1495" s="1" t="s">
        <v>52</v>
      </c>
      <c r="R1495" s="1" t="s">
        <v>52</v>
      </c>
      <c r="S1495" s="1" t="s">
        <v>52</v>
      </c>
      <c r="T1495" s="1" t="s">
        <v>52</v>
      </c>
      <c r="U1495" s="1" t="s">
        <v>52</v>
      </c>
      <c r="V1495" s="1" t="s">
        <v>52</v>
      </c>
      <c r="W1495" s="1" t="s">
        <v>52</v>
      </c>
      <c r="X1495" s="1" t="s">
        <v>52</v>
      </c>
      <c r="Y1495" s="1" t="s">
        <v>52</v>
      </c>
      <c r="Z1495" s="1" t="s">
        <v>52</v>
      </c>
      <c r="AA1495" s="1" t="s">
        <v>52</v>
      </c>
      <c r="AB1495" s="1" t="s">
        <v>52</v>
      </c>
      <c r="AC1495" s="1" t="s">
        <v>52</v>
      </c>
      <c r="AD1495" s="1">
        <v>14</v>
      </c>
      <c r="AE1495" s="1">
        <v>0</v>
      </c>
      <c r="AF1495" s="1">
        <v>1</v>
      </c>
      <c r="AG1495" s="1">
        <v>1</v>
      </c>
      <c r="AH1495" s="1">
        <v>1</v>
      </c>
      <c r="AI1495" s="1">
        <v>30.75</v>
      </c>
      <c r="AJ1495" s="1">
        <v>0</v>
      </c>
      <c r="AK1495" s="1">
        <v>15</v>
      </c>
      <c r="AL1495" s="1">
        <v>-1</v>
      </c>
      <c r="AM1495" s="1">
        <v>2</v>
      </c>
      <c r="AN1495" s="1">
        <v>1</v>
      </c>
      <c r="AO1495" s="1">
        <v>1</v>
      </c>
      <c r="AP1495" s="1">
        <v>355</v>
      </c>
      <c r="AQ1495" s="1">
        <v>4</v>
      </c>
      <c r="AR1495" s="1">
        <v>34</v>
      </c>
      <c r="AS1495" s="1">
        <v>19</v>
      </c>
      <c r="AT1495" s="1">
        <v>213</v>
      </c>
      <c r="AU1495" s="1">
        <v>131</v>
      </c>
      <c r="AV1495" s="1">
        <v>156</v>
      </c>
      <c r="AW1495" s="1">
        <v>8</v>
      </c>
      <c r="AX1495" s="1">
        <v>3</v>
      </c>
      <c r="AY1495" t="str">
        <f t="shared" si="253"/>
        <v>2021_02_CLE</v>
      </c>
      <c r="AZ1495" t="str">
        <f t="shared" si="254"/>
        <v>D.Peoples-Jones</v>
      </c>
      <c r="BA1495" t="str">
        <f t="shared" si="255"/>
        <v/>
      </c>
      <c r="BB1495" t="str">
        <f t="shared" si="256"/>
        <v>2021_02_CLE</v>
      </c>
      <c r="BC1495" t="str">
        <f t="shared" si="257"/>
        <v/>
      </c>
      <c r="BD1495">
        <f>COUNTIFS($BB$1:BB1495,BB1495,$BC$1:BC1495,"ru")</f>
        <v>3</v>
      </c>
      <c r="BE1495" t="str">
        <f t="shared" si="258"/>
        <v>re</v>
      </c>
      <c r="BF1495">
        <f>COUNTIFS($BB$1:BB1495,BB1495,$BE$1:BE1495,"re")</f>
        <v>8</v>
      </c>
      <c r="BG1495" t="str">
        <f t="shared" si="259"/>
        <v>32021_02_CLE</v>
      </c>
      <c r="BH1495" t="str">
        <f t="shared" si="260"/>
        <v>re82021_02_CLE</v>
      </c>
      <c r="BI1495" t="str">
        <f t="shared" si="261"/>
        <v>2021_02_CLED.Peoples-Jones</v>
      </c>
      <c r="BJ1495" t="str">
        <f t="shared" si="262"/>
        <v>2021_CLE_D.Peoples-Jones</v>
      </c>
      <c r="BK1495" t="str">
        <f>IF(ISERROR(MATCH(LEFT(C1495,5)&amp;B1495&amp;"_"&amp;A1495,$BK$1:BK1494,0)),LEFT(C1495,5)&amp;B1495&amp;"_"&amp;A1495,"")</f>
        <v/>
      </c>
      <c r="BL1495">
        <f>COUNTIFS($B$1:B1495,B1495)-COUNTIFS($B$1:B1495,B1495,$BK$1:BK1495,"")</f>
        <v>16</v>
      </c>
      <c r="BM1495" t="str">
        <f t="shared" si="263"/>
        <v/>
      </c>
    </row>
    <row r="1496" spans="1:65" x14ac:dyDescent="0.25">
      <c r="A1496" s="1" t="s">
        <v>1110</v>
      </c>
      <c r="B1496" s="1" t="s">
        <v>95</v>
      </c>
      <c r="C1496" s="1" t="s">
        <v>1678</v>
      </c>
      <c r="D1496" s="1">
        <v>0</v>
      </c>
      <c r="E1496" s="1">
        <v>0</v>
      </c>
      <c r="F1496" s="1" t="s">
        <v>1928</v>
      </c>
      <c r="G1496" s="1" t="s">
        <v>52</v>
      </c>
      <c r="H1496" s="1" t="s">
        <v>52</v>
      </c>
      <c r="I1496" s="1" t="s">
        <v>52</v>
      </c>
      <c r="J1496" s="1" t="s">
        <v>52</v>
      </c>
      <c r="K1496" s="1" t="s">
        <v>52</v>
      </c>
      <c r="L1496" s="1" t="s">
        <v>52</v>
      </c>
      <c r="M1496" s="1" t="s">
        <v>52</v>
      </c>
      <c r="N1496" s="1" t="s">
        <v>52</v>
      </c>
      <c r="O1496" s="1" t="s">
        <v>52</v>
      </c>
      <c r="P1496" s="1" t="s">
        <v>52</v>
      </c>
      <c r="Q1496" s="1" t="s">
        <v>52</v>
      </c>
      <c r="R1496" s="1" t="s">
        <v>52</v>
      </c>
      <c r="S1496" s="1" t="s">
        <v>52</v>
      </c>
      <c r="T1496" s="1" t="s">
        <v>52</v>
      </c>
      <c r="U1496" s="1" t="s">
        <v>52</v>
      </c>
      <c r="V1496" s="1" t="s">
        <v>52</v>
      </c>
      <c r="W1496" s="1" t="s">
        <v>52</v>
      </c>
      <c r="X1496" s="1" t="s">
        <v>52</v>
      </c>
      <c r="Y1496" s="1" t="s">
        <v>52</v>
      </c>
      <c r="Z1496" s="1" t="s">
        <v>52</v>
      </c>
      <c r="AA1496" s="1" t="s">
        <v>52</v>
      </c>
      <c r="AB1496" s="1" t="s">
        <v>52</v>
      </c>
      <c r="AC1496" s="1" t="s">
        <v>52</v>
      </c>
      <c r="AD1496" s="1">
        <v>14</v>
      </c>
      <c r="AE1496" s="1">
        <v>0</v>
      </c>
      <c r="AF1496" s="1">
        <v>1</v>
      </c>
      <c r="AG1496" s="1">
        <v>1</v>
      </c>
      <c r="AH1496" s="1">
        <v>1</v>
      </c>
      <c r="AI1496" s="1">
        <v>28.16</v>
      </c>
      <c r="AJ1496" s="1">
        <v>1</v>
      </c>
      <c r="AK1496" s="1">
        <v>14</v>
      </c>
      <c r="AL1496" s="1">
        <v>0</v>
      </c>
      <c r="AM1496" s="1">
        <v>2</v>
      </c>
      <c r="AN1496" s="1">
        <v>0</v>
      </c>
      <c r="AO1496" s="1">
        <v>0</v>
      </c>
      <c r="AP1496" s="1">
        <v>459</v>
      </c>
      <c r="AQ1496" s="1">
        <v>3</v>
      </c>
      <c r="AR1496" s="1">
        <v>30</v>
      </c>
      <c r="AS1496" s="1">
        <v>23</v>
      </c>
      <c r="AT1496" s="1">
        <v>322</v>
      </c>
      <c r="AU1496" s="1">
        <v>352</v>
      </c>
      <c r="AV1496" s="1">
        <v>143</v>
      </c>
      <c r="AW1496" s="1">
        <v>1</v>
      </c>
      <c r="AX1496" s="1">
        <v>1</v>
      </c>
      <c r="AY1496" t="str">
        <f t="shared" si="253"/>
        <v>2021_04_SF</v>
      </c>
      <c r="AZ1496" t="str">
        <f t="shared" si="254"/>
        <v>J.Jennings</v>
      </c>
      <c r="BA1496" t="str">
        <f t="shared" si="255"/>
        <v/>
      </c>
      <c r="BB1496" t="str">
        <f t="shared" si="256"/>
        <v>2021_04_SF</v>
      </c>
      <c r="BC1496" t="str">
        <f t="shared" si="257"/>
        <v/>
      </c>
      <c r="BD1496">
        <f>COUNTIFS($BB$1:BB1496,BB1496,$BC$1:BC1496,"ru")</f>
        <v>4</v>
      </c>
      <c r="BE1496" t="str">
        <f t="shared" si="258"/>
        <v>re</v>
      </c>
      <c r="BF1496">
        <f>COUNTIFS($BB$1:BB1496,BB1496,$BE$1:BE1496,"re")</f>
        <v>7</v>
      </c>
      <c r="BG1496" t="str">
        <f t="shared" si="259"/>
        <v>42021_04_SF</v>
      </c>
      <c r="BH1496" t="str">
        <f t="shared" si="260"/>
        <v>re72021_04_SF</v>
      </c>
      <c r="BI1496" t="str">
        <f t="shared" si="261"/>
        <v>2021_04_SFJ.Jennings</v>
      </c>
      <c r="BJ1496" t="str">
        <f t="shared" si="262"/>
        <v>2021_SF_J.Jennings</v>
      </c>
      <c r="BK1496" t="str">
        <f>IF(ISERROR(MATCH(LEFT(C1496,5)&amp;B1496&amp;"_"&amp;A1496,$BK$1:BK1495,0)),LEFT(C1496,5)&amp;B1496&amp;"_"&amp;A1496,"")</f>
        <v/>
      </c>
      <c r="BL1496">
        <f>COUNTIFS($B$1:B1496,B1496)-COUNTIFS($B$1:B1496,B1496,$BK$1:BK1496,"")</f>
        <v>17</v>
      </c>
      <c r="BM1496" t="str">
        <f t="shared" si="263"/>
        <v/>
      </c>
    </row>
    <row r="1497" spans="1:65" x14ac:dyDescent="0.25">
      <c r="A1497" s="1" t="s">
        <v>1122</v>
      </c>
      <c r="B1497" s="1" t="s">
        <v>54</v>
      </c>
      <c r="C1497" s="1" t="s">
        <v>832</v>
      </c>
      <c r="D1497" s="1">
        <v>3.5000000000000003E-2</v>
      </c>
      <c r="E1497" s="1">
        <v>2.04</v>
      </c>
      <c r="F1497" s="1" t="s">
        <v>1123</v>
      </c>
      <c r="G1497" s="1" t="s">
        <v>52</v>
      </c>
      <c r="H1497" s="1" t="s">
        <v>52</v>
      </c>
      <c r="I1497" s="1" t="s">
        <v>52</v>
      </c>
      <c r="J1497" s="1" t="s">
        <v>52</v>
      </c>
      <c r="K1497" s="1" t="s">
        <v>52</v>
      </c>
      <c r="L1497" s="1" t="s">
        <v>52</v>
      </c>
      <c r="M1497" s="1" t="s">
        <v>52</v>
      </c>
      <c r="N1497" s="1" t="s">
        <v>52</v>
      </c>
      <c r="O1497" s="1" t="s">
        <v>52</v>
      </c>
      <c r="P1497" s="1" t="s">
        <v>52</v>
      </c>
      <c r="Q1497" s="1" t="s">
        <v>52</v>
      </c>
      <c r="R1497" s="1" t="s">
        <v>52</v>
      </c>
      <c r="S1497" s="1" t="s">
        <v>52</v>
      </c>
      <c r="T1497" s="1" t="s">
        <v>52</v>
      </c>
      <c r="U1497" s="1" t="s">
        <v>52</v>
      </c>
      <c r="V1497" s="1" t="s">
        <v>52</v>
      </c>
      <c r="W1497" s="1" t="s">
        <v>52</v>
      </c>
      <c r="X1497" s="1" t="s">
        <v>52</v>
      </c>
      <c r="Y1497" s="1" t="s">
        <v>52</v>
      </c>
      <c r="Z1497" s="1" t="s">
        <v>52</v>
      </c>
      <c r="AA1497" s="1" t="s">
        <v>52</v>
      </c>
      <c r="AB1497" s="1" t="s">
        <v>52</v>
      </c>
      <c r="AC1497" s="1" t="s">
        <v>52</v>
      </c>
      <c r="AD1497" s="1">
        <v>14</v>
      </c>
      <c r="AE1497" s="1">
        <v>0</v>
      </c>
      <c r="AF1497" s="1">
        <v>1</v>
      </c>
      <c r="AG1497" s="1">
        <v>1</v>
      </c>
      <c r="AH1497" s="1">
        <v>1</v>
      </c>
      <c r="AI1497" s="1">
        <v>21.87</v>
      </c>
      <c r="AJ1497" s="1">
        <v>1</v>
      </c>
      <c r="AK1497" s="1">
        <v>2</v>
      </c>
      <c r="AL1497" s="1">
        <v>12</v>
      </c>
      <c r="AM1497" s="1">
        <v>3</v>
      </c>
      <c r="AN1497" s="1">
        <v>0</v>
      </c>
      <c r="AO1497" s="1">
        <v>0</v>
      </c>
      <c r="AP1497" s="1">
        <v>405</v>
      </c>
      <c r="AQ1497" s="1">
        <v>4</v>
      </c>
      <c r="AR1497" s="1">
        <v>18</v>
      </c>
      <c r="AS1497" s="1">
        <v>24</v>
      </c>
      <c r="AT1497" s="1">
        <v>343</v>
      </c>
      <c r="AU1497" s="1">
        <v>245</v>
      </c>
      <c r="AV1497" s="1">
        <v>62</v>
      </c>
      <c r="AW1497" s="1">
        <v>2</v>
      </c>
      <c r="AX1497" s="1">
        <v>1</v>
      </c>
      <c r="AY1497" t="str">
        <f t="shared" si="253"/>
        <v>2021_02_KC</v>
      </c>
      <c r="AZ1497" t="str">
        <f t="shared" si="254"/>
        <v>J.McKinnon</v>
      </c>
      <c r="BA1497" t="str">
        <f t="shared" si="255"/>
        <v/>
      </c>
      <c r="BB1497" t="str">
        <f t="shared" si="256"/>
        <v>2021_02_KC</v>
      </c>
      <c r="BC1497" t="str">
        <f t="shared" si="257"/>
        <v/>
      </c>
      <c r="BD1497">
        <f>COUNTIFS($BB$1:BB1497,BB1497,$BC$1:BC1497,"ru")</f>
        <v>3</v>
      </c>
      <c r="BE1497" t="str">
        <f t="shared" si="258"/>
        <v>re</v>
      </c>
      <c r="BF1497">
        <f>COUNTIFS($BB$1:BB1497,BB1497,$BE$1:BE1497,"re")</f>
        <v>7</v>
      </c>
      <c r="BG1497" t="str">
        <f t="shared" si="259"/>
        <v>32021_02_KC</v>
      </c>
      <c r="BH1497" t="str">
        <f t="shared" si="260"/>
        <v>re72021_02_KC</v>
      </c>
      <c r="BI1497" t="str">
        <f t="shared" si="261"/>
        <v>2021_02_KCJ.McKinnon</v>
      </c>
      <c r="BJ1497" t="str">
        <f t="shared" si="262"/>
        <v>2021_KC_J.McKinnon</v>
      </c>
      <c r="BK1497" t="str">
        <f>IF(ISERROR(MATCH(LEFT(C1497,5)&amp;B1497&amp;"_"&amp;A1497,$BK$1:BK1496,0)),LEFT(C1497,5)&amp;B1497&amp;"_"&amp;A1497,"")</f>
        <v/>
      </c>
      <c r="BL1497">
        <f>COUNTIFS($B$1:B1497,B1497)-COUNTIFS($B$1:B1497,B1497,$BK$1:BK1497,"")</f>
        <v>12</v>
      </c>
      <c r="BM1497" t="str">
        <f t="shared" si="263"/>
        <v/>
      </c>
    </row>
    <row r="1498" spans="1:65" x14ac:dyDescent="0.25">
      <c r="A1498" s="1" t="s">
        <v>265</v>
      </c>
      <c r="B1498" s="1" t="s">
        <v>69</v>
      </c>
      <c r="C1498" s="1" t="s">
        <v>1657</v>
      </c>
      <c r="D1498" s="1">
        <v>4.0000000000000001E-3</v>
      </c>
      <c r="E1498" s="1">
        <v>2.3199999999999998</v>
      </c>
      <c r="F1498" s="1" t="s">
        <v>1929</v>
      </c>
      <c r="G1498" s="1" t="s">
        <v>52</v>
      </c>
      <c r="H1498" s="1" t="s">
        <v>52</v>
      </c>
      <c r="I1498" s="1" t="s">
        <v>52</v>
      </c>
      <c r="J1498" s="1" t="s">
        <v>52</v>
      </c>
      <c r="K1498" s="1" t="s">
        <v>52</v>
      </c>
      <c r="L1498" s="1" t="s">
        <v>52</v>
      </c>
      <c r="M1498" s="1" t="s">
        <v>52</v>
      </c>
      <c r="N1498" s="1" t="s">
        <v>52</v>
      </c>
      <c r="O1498" s="1" t="s">
        <v>52</v>
      </c>
      <c r="P1498" s="1" t="s">
        <v>52</v>
      </c>
      <c r="Q1498" s="1" t="s">
        <v>52</v>
      </c>
      <c r="R1498" s="1" t="s">
        <v>52</v>
      </c>
      <c r="S1498" s="1" t="s">
        <v>52</v>
      </c>
      <c r="T1498" s="1" t="s">
        <v>52</v>
      </c>
      <c r="U1498" s="1" t="s">
        <v>52</v>
      </c>
      <c r="V1498" s="1" t="s">
        <v>52</v>
      </c>
      <c r="W1498" s="1" t="s">
        <v>52</v>
      </c>
      <c r="X1498" s="1" t="s">
        <v>52</v>
      </c>
      <c r="Y1498" s="1" t="s">
        <v>52</v>
      </c>
      <c r="Z1498" s="1" t="s">
        <v>52</v>
      </c>
      <c r="AA1498" s="1" t="s">
        <v>52</v>
      </c>
      <c r="AB1498" s="1" t="s">
        <v>52</v>
      </c>
      <c r="AC1498" s="1" t="s">
        <v>52</v>
      </c>
      <c r="AD1498" s="1">
        <v>14</v>
      </c>
      <c r="AE1498" s="1">
        <v>1</v>
      </c>
      <c r="AF1498" s="1">
        <v>3</v>
      </c>
      <c r="AG1498" s="1">
        <v>5</v>
      </c>
      <c r="AH1498" s="1">
        <v>0.6</v>
      </c>
      <c r="AI1498" s="1">
        <v>-18.079999999999998</v>
      </c>
      <c r="AJ1498" s="1">
        <v>2</v>
      </c>
      <c r="AK1498" s="1">
        <v>2</v>
      </c>
      <c r="AL1498" s="1">
        <v>20</v>
      </c>
      <c r="AM1498" s="1">
        <v>24</v>
      </c>
      <c r="AN1498" s="1">
        <v>0</v>
      </c>
      <c r="AO1498" s="1">
        <v>0</v>
      </c>
      <c r="AP1498" s="1">
        <v>294</v>
      </c>
      <c r="AQ1498" s="1">
        <v>2</v>
      </c>
      <c r="AR1498" s="1">
        <v>8</v>
      </c>
      <c r="AS1498" s="1">
        <v>33</v>
      </c>
      <c r="AT1498" s="1">
        <v>320</v>
      </c>
      <c r="AU1498" s="1">
        <v>217</v>
      </c>
      <c r="AV1498" s="1">
        <v>-1</v>
      </c>
      <c r="AW1498" s="1">
        <v>0</v>
      </c>
      <c r="AX1498" s="1">
        <v>0</v>
      </c>
      <c r="AY1498" t="str">
        <f t="shared" si="253"/>
        <v>2021_04_NE</v>
      </c>
      <c r="AZ1498" t="str">
        <f t="shared" si="254"/>
        <v>J.Smith</v>
      </c>
      <c r="BA1498" t="str">
        <f t="shared" si="255"/>
        <v/>
      </c>
      <c r="BB1498" t="str">
        <f t="shared" si="256"/>
        <v>2021_04_NE</v>
      </c>
      <c r="BC1498" t="str">
        <f t="shared" si="257"/>
        <v/>
      </c>
      <c r="BD1498">
        <f>COUNTIFS($BB$1:BB1498,BB1498,$BC$1:BC1498,"ru")</f>
        <v>4</v>
      </c>
      <c r="BE1498" t="str">
        <f t="shared" si="258"/>
        <v>re</v>
      </c>
      <c r="BF1498">
        <f>COUNTIFS($BB$1:BB1498,BB1498,$BE$1:BE1498,"re")</f>
        <v>8</v>
      </c>
      <c r="BG1498" t="str">
        <f t="shared" si="259"/>
        <v>42021_04_NE</v>
      </c>
      <c r="BH1498" t="str">
        <f t="shared" si="260"/>
        <v>re82021_04_NE</v>
      </c>
      <c r="BI1498" t="str">
        <f t="shared" si="261"/>
        <v>2021_04_NEJ.Smith</v>
      </c>
      <c r="BJ1498" t="str">
        <f t="shared" si="262"/>
        <v>2021_NE_J.Smith</v>
      </c>
      <c r="BK1498" t="str">
        <f>IF(ISERROR(MATCH(LEFT(C1498,5)&amp;B1498&amp;"_"&amp;A1498,$BK$1:BK1497,0)),LEFT(C1498,5)&amp;B1498&amp;"_"&amp;A1498,"")</f>
        <v/>
      </c>
      <c r="BL1498">
        <f>COUNTIFS($B$1:B1498,B1498)-COUNTIFS($B$1:B1498,B1498,$BK$1:BK1498,"")</f>
        <v>11</v>
      </c>
      <c r="BM1498" t="str">
        <f t="shared" si="263"/>
        <v/>
      </c>
    </row>
    <row r="1499" spans="1:65" x14ac:dyDescent="0.25">
      <c r="A1499" s="1" t="s">
        <v>600</v>
      </c>
      <c r="B1499" s="1" t="s">
        <v>64</v>
      </c>
      <c r="C1499" s="1" t="s">
        <v>2062</v>
      </c>
      <c r="D1499" s="1">
        <v>-1E-3</v>
      </c>
      <c r="E1499" s="1">
        <v>2.46</v>
      </c>
      <c r="F1499" s="1" t="s">
        <v>2309</v>
      </c>
      <c r="G1499" s="1" t="s">
        <v>52</v>
      </c>
      <c r="H1499" s="1" t="s">
        <v>52</v>
      </c>
      <c r="I1499" s="1" t="s">
        <v>52</v>
      </c>
      <c r="J1499" s="1" t="s">
        <v>52</v>
      </c>
      <c r="K1499" s="1" t="s">
        <v>52</v>
      </c>
      <c r="L1499" s="1" t="s">
        <v>52</v>
      </c>
      <c r="M1499" s="1" t="s">
        <v>52</v>
      </c>
      <c r="N1499" s="1" t="s">
        <v>52</v>
      </c>
      <c r="O1499" s="1" t="s">
        <v>52</v>
      </c>
      <c r="P1499" s="1" t="s">
        <v>52</v>
      </c>
      <c r="Q1499" s="1" t="s">
        <v>52</v>
      </c>
      <c r="R1499" s="1" t="s">
        <v>52</v>
      </c>
      <c r="S1499" s="1" t="s">
        <v>52</v>
      </c>
      <c r="T1499" s="1" t="s">
        <v>52</v>
      </c>
      <c r="U1499" s="1" t="s">
        <v>52</v>
      </c>
      <c r="V1499" s="1" t="s">
        <v>52</v>
      </c>
      <c r="W1499" s="1" t="s">
        <v>52</v>
      </c>
      <c r="X1499" s="1" t="s">
        <v>52</v>
      </c>
      <c r="Y1499" s="1" t="s">
        <v>52</v>
      </c>
      <c r="Z1499" s="1" t="s">
        <v>52</v>
      </c>
      <c r="AA1499" s="1" t="s">
        <v>52</v>
      </c>
      <c r="AB1499" s="1" t="s">
        <v>52</v>
      </c>
      <c r="AC1499" s="1" t="s">
        <v>52</v>
      </c>
      <c r="AD1499" s="1">
        <v>14</v>
      </c>
      <c r="AE1499" s="1">
        <v>0</v>
      </c>
      <c r="AF1499" s="1">
        <v>3</v>
      </c>
      <c r="AG1499" s="1">
        <v>4</v>
      </c>
      <c r="AH1499" s="1">
        <v>0.75</v>
      </c>
      <c r="AI1499" s="1">
        <v>-10.61</v>
      </c>
      <c r="AJ1499" s="1">
        <v>1</v>
      </c>
      <c r="AK1499" s="1">
        <v>9</v>
      </c>
      <c r="AL1499" s="1">
        <v>7</v>
      </c>
      <c r="AM1499" s="1">
        <v>19</v>
      </c>
      <c r="AN1499" s="1">
        <v>0</v>
      </c>
      <c r="AO1499" s="1">
        <v>0</v>
      </c>
      <c r="AP1499" s="1">
        <v>384</v>
      </c>
      <c r="AQ1499" s="1">
        <v>1</v>
      </c>
      <c r="AR1499" s="1">
        <v>28</v>
      </c>
      <c r="AS1499" s="1">
        <v>25</v>
      </c>
      <c r="AT1499" s="1">
        <v>275</v>
      </c>
      <c r="AU1499" s="1">
        <v>254</v>
      </c>
      <c r="AV1499" s="1">
        <v>120</v>
      </c>
      <c r="AW1499" s="1">
        <v>1</v>
      </c>
      <c r="AX1499" s="1">
        <v>0</v>
      </c>
      <c r="AY1499" t="str">
        <f t="shared" si="253"/>
        <v>2021_05_MIN</v>
      </c>
      <c r="AZ1499" t="str">
        <f t="shared" si="254"/>
        <v>K.Osborn</v>
      </c>
      <c r="BA1499" t="str">
        <f t="shared" si="255"/>
        <v/>
      </c>
      <c r="BB1499" t="str">
        <f t="shared" si="256"/>
        <v>2021_05_MIN</v>
      </c>
      <c r="BC1499" t="str">
        <f t="shared" si="257"/>
        <v/>
      </c>
      <c r="BD1499">
        <f>COUNTIFS($BB$1:BB1499,BB1499,$BC$1:BC1499,"ru")</f>
        <v>3</v>
      </c>
      <c r="BE1499" t="str">
        <f t="shared" si="258"/>
        <v>re</v>
      </c>
      <c r="BF1499">
        <f>COUNTIFS($BB$1:BB1499,BB1499,$BE$1:BE1499,"re")</f>
        <v>7</v>
      </c>
      <c r="BG1499" t="str">
        <f t="shared" si="259"/>
        <v>32021_05_MIN</v>
      </c>
      <c r="BH1499" t="str">
        <f t="shared" si="260"/>
        <v>re72021_05_MIN</v>
      </c>
      <c r="BI1499" t="str">
        <f t="shared" si="261"/>
        <v>2021_05_MINK.Osborn</v>
      </c>
      <c r="BJ1499" t="str">
        <f t="shared" si="262"/>
        <v>2021_MIN_K.Osborn</v>
      </c>
      <c r="BK1499" t="str">
        <f>IF(ISERROR(MATCH(LEFT(C1499,5)&amp;B1499&amp;"_"&amp;A1499,$BK$1:BK1498,0)),LEFT(C1499,5)&amp;B1499&amp;"_"&amp;A1499,"")</f>
        <v/>
      </c>
      <c r="BL1499">
        <f>COUNTIFS($B$1:B1499,B1499)-COUNTIFS($B$1:B1499,B1499,$BK$1:BK1499,"")</f>
        <v>10</v>
      </c>
      <c r="BM1499" t="str">
        <f t="shared" si="263"/>
        <v/>
      </c>
    </row>
    <row r="1500" spans="1:65" x14ac:dyDescent="0.25">
      <c r="A1500" s="1" t="s">
        <v>284</v>
      </c>
      <c r="B1500" s="1" t="s">
        <v>105</v>
      </c>
      <c r="C1500" s="1" t="s">
        <v>2054</v>
      </c>
      <c r="D1500" s="1">
        <v>0</v>
      </c>
      <c r="E1500" s="1">
        <v>0</v>
      </c>
      <c r="F1500" s="1" t="s">
        <v>2310</v>
      </c>
      <c r="G1500" s="1" t="s">
        <v>52</v>
      </c>
      <c r="H1500" s="1" t="s">
        <v>52</v>
      </c>
      <c r="I1500" s="1" t="s">
        <v>52</v>
      </c>
      <c r="J1500" s="1" t="s">
        <v>52</v>
      </c>
      <c r="K1500" s="1" t="s">
        <v>52</v>
      </c>
      <c r="L1500" s="1" t="s">
        <v>52</v>
      </c>
      <c r="M1500" s="1" t="s">
        <v>52</v>
      </c>
      <c r="N1500" s="1" t="s">
        <v>52</v>
      </c>
      <c r="O1500" s="1" t="s">
        <v>52</v>
      </c>
      <c r="P1500" s="1" t="s">
        <v>52</v>
      </c>
      <c r="Q1500" s="1" t="s">
        <v>52</v>
      </c>
      <c r="R1500" s="1" t="s">
        <v>52</v>
      </c>
      <c r="S1500" s="1" t="s">
        <v>52</v>
      </c>
      <c r="T1500" s="1" t="s">
        <v>52</v>
      </c>
      <c r="U1500" s="1" t="s">
        <v>52</v>
      </c>
      <c r="V1500" s="1" t="s">
        <v>52</v>
      </c>
      <c r="W1500" s="1" t="s">
        <v>52</v>
      </c>
      <c r="X1500" s="1" t="s">
        <v>52</v>
      </c>
      <c r="Y1500" s="1" t="s">
        <v>52</v>
      </c>
      <c r="Z1500" s="1" t="s">
        <v>52</v>
      </c>
      <c r="AA1500" s="1" t="s">
        <v>52</v>
      </c>
      <c r="AB1500" s="1" t="s">
        <v>52</v>
      </c>
      <c r="AC1500" s="1" t="s">
        <v>52</v>
      </c>
      <c r="AD1500" s="1">
        <v>14</v>
      </c>
      <c r="AE1500" s="1">
        <v>0</v>
      </c>
      <c r="AF1500" s="1">
        <v>1</v>
      </c>
      <c r="AG1500" s="1">
        <v>1</v>
      </c>
      <c r="AH1500" s="1">
        <v>1</v>
      </c>
      <c r="AI1500" s="1">
        <v>27</v>
      </c>
      <c r="AJ1500" s="1">
        <v>1</v>
      </c>
      <c r="AK1500" s="1">
        <v>14</v>
      </c>
      <c r="AL1500" s="1">
        <v>0</v>
      </c>
      <c r="AM1500" s="1">
        <v>2</v>
      </c>
      <c r="AN1500" s="1">
        <v>0</v>
      </c>
      <c r="AO1500" s="1">
        <v>0</v>
      </c>
      <c r="AP1500" s="1">
        <v>367</v>
      </c>
      <c r="AQ1500" s="1">
        <v>3</v>
      </c>
      <c r="AR1500" s="1">
        <v>25</v>
      </c>
      <c r="AS1500" s="1">
        <v>21</v>
      </c>
      <c r="AT1500" s="1">
        <v>294</v>
      </c>
      <c r="AU1500" s="1">
        <v>394</v>
      </c>
      <c r="AV1500" s="1">
        <v>73</v>
      </c>
      <c r="AW1500" s="1">
        <v>6</v>
      </c>
      <c r="AX1500" s="1">
        <v>6</v>
      </c>
      <c r="AY1500" t="str">
        <f t="shared" si="253"/>
        <v>2021_05_NYG</v>
      </c>
      <c r="AZ1500" t="str">
        <f t="shared" si="254"/>
        <v>K.Rudolph</v>
      </c>
      <c r="BA1500" t="str">
        <f t="shared" si="255"/>
        <v/>
      </c>
      <c r="BB1500" t="str">
        <f t="shared" si="256"/>
        <v>2021_05_NYG</v>
      </c>
      <c r="BC1500" t="str">
        <f t="shared" si="257"/>
        <v/>
      </c>
      <c r="BD1500">
        <f>COUNTIFS($BB$1:BB1500,BB1500,$BC$1:BC1500,"ru")</f>
        <v>6</v>
      </c>
      <c r="BE1500" t="str">
        <f t="shared" si="258"/>
        <v>re</v>
      </c>
      <c r="BF1500">
        <f>COUNTIFS($BB$1:BB1500,BB1500,$BE$1:BE1500,"re")</f>
        <v>5</v>
      </c>
      <c r="BG1500" t="str">
        <f t="shared" si="259"/>
        <v>62021_05_NYG</v>
      </c>
      <c r="BH1500" t="str">
        <f t="shared" si="260"/>
        <v>re52021_05_NYG</v>
      </c>
      <c r="BI1500" t="str">
        <f t="shared" si="261"/>
        <v>2021_05_NYGK.Rudolph</v>
      </c>
      <c r="BJ1500" t="str">
        <f t="shared" si="262"/>
        <v>2021_NYG_K.Rudolph</v>
      </c>
      <c r="BK1500" t="str">
        <f>IF(ISERROR(MATCH(LEFT(C1500,5)&amp;B1500&amp;"_"&amp;A1500,$BK$1:BK1499,0)),LEFT(C1500,5)&amp;B1500&amp;"_"&amp;A1500,"")</f>
        <v/>
      </c>
      <c r="BL1500">
        <f>COUNTIFS($B$1:B1500,B1500)-COUNTIFS($B$1:B1500,B1500,$BK$1:BK1500,"")</f>
        <v>17</v>
      </c>
      <c r="BM1500" t="str">
        <f t="shared" si="263"/>
        <v/>
      </c>
    </row>
    <row r="1501" spans="1:65" x14ac:dyDescent="0.25">
      <c r="A1501" s="1" t="s">
        <v>239</v>
      </c>
      <c r="B1501" s="1" t="s">
        <v>81</v>
      </c>
      <c r="C1501" s="1" t="s">
        <v>1274</v>
      </c>
      <c r="D1501" s="1">
        <v>4.7E-2</v>
      </c>
      <c r="E1501" s="1">
        <v>3.78</v>
      </c>
      <c r="F1501" s="1" t="s">
        <v>1526</v>
      </c>
      <c r="G1501" s="1" t="s">
        <v>52</v>
      </c>
      <c r="H1501" s="1" t="s">
        <v>52</v>
      </c>
      <c r="I1501" s="1" t="s">
        <v>52</v>
      </c>
      <c r="J1501" s="1" t="s">
        <v>52</v>
      </c>
      <c r="K1501" s="1" t="s">
        <v>52</v>
      </c>
      <c r="L1501" s="1" t="s">
        <v>52</v>
      </c>
      <c r="M1501" s="1" t="s">
        <v>52</v>
      </c>
      <c r="N1501" s="1" t="s">
        <v>52</v>
      </c>
      <c r="O1501" s="1" t="s">
        <v>52</v>
      </c>
      <c r="P1501" s="1" t="s">
        <v>52</v>
      </c>
      <c r="Q1501" s="1" t="s">
        <v>52</v>
      </c>
      <c r="R1501" s="1" t="s">
        <v>52</v>
      </c>
      <c r="S1501" s="1" t="s">
        <v>52</v>
      </c>
      <c r="T1501" s="1" t="s">
        <v>52</v>
      </c>
      <c r="U1501" s="1" t="s">
        <v>52</v>
      </c>
      <c r="V1501" s="1" t="s">
        <v>52</v>
      </c>
      <c r="W1501" s="1" t="s">
        <v>52</v>
      </c>
      <c r="X1501" s="1" t="s">
        <v>52</v>
      </c>
      <c r="Y1501" s="1" t="s">
        <v>52</v>
      </c>
      <c r="Z1501" s="1" t="s">
        <v>52</v>
      </c>
      <c r="AA1501" s="1" t="s">
        <v>52</v>
      </c>
      <c r="AB1501" s="1" t="s">
        <v>52</v>
      </c>
      <c r="AC1501" s="1" t="s">
        <v>52</v>
      </c>
      <c r="AD1501" s="1">
        <v>14</v>
      </c>
      <c r="AE1501" s="1">
        <v>0</v>
      </c>
      <c r="AF1501" s="1">
        <v>2</v>
      </c>
      <c r="AG1501" s="1">
        <v>2</v>
      </c>
      <c r="AH1501" s="1">
        <v>1</v>
      </c>
      <c r="AI1501" s="1">
        <v>12.54</v>
      </c>
      <c r="AJ1501" s="1">
        <v>1</v>
      </c>
      <c r="AK1501" s="1">
        <v>-7</v>
      </c>
      <c r="AL1501" s="1">
        <v>21</v>
      </c>
      <c r="AM1501" s="1">
        <v>17</v>
      </c>
      <c r="AN1501" s="1">
        <v>0</v>
      </c>
      <c r="AO1501" s="1">
        <v>0</v>
      </c>
      <c r="AP1501" s="1">
        <v>265</v>
      </c>
      <c r="AQ1501" s="1">
        <v>1</v>
      </c>
      <c r="AR1501" s="1">
        <v>18</v>
      </c>
      <c r="AS1501" s="1">
        <v>19</v>
      </c>
      <c r="AT1501" s="1">
        <v>194</v>
      </c>
      <c r="AU1501" s="1">
        <v>198</v>
      </c>
      <c r="AV1501" s="1">
        <v>87</v>
      </c>
      <c r="AW1501" s="1">
        <v>4</v>
      </c>
      <c r="AX1501" s="1">
        <v>2</v>
      </c>
      <c r="AY1501" t="str">
        <f t="shared" si="253"/>
        <v>2021_03_IND</v>
      </c>
      <c r="AZ1501" t="str">
        <f t="shared" si="254"/>
        <v>M.Alie-Cox</v>
      </c>
      <c r="BA1501" t="str">
        <f t="shared" si="255"/>
        <v/>
      </c>
      <c r="BB1501" t="str">
        <f t="shared" si="256"/>
        <v>2021_03_IND</v>
      </c>
      <c r="BC1501" t="str">
        <f t="shared" si="257"/>
        <v/>
      </c>
      <c r="BD1501">
        <f>COUNTIFS($BB$1:BB1501,BB1501,$BC$1:BC1501,"ru")</f>
        <v>4</v>
      </c>
      <c r="BE1501" t="str">
        <f t="shared" si="258"/>
        <v>re</v>
      </c>
      <c r="BF1501">
        <f>COUNTIFS($BB$1:BB1501,BB1501,$BE$1:BE1501,"re")</f>
        <v>5</v>
      </c>
      <c r="BG1501" t="str">
        <f t="shared" si="259"/>
        <v>42021_03_IND</v>
      </c>
      <c r="BH1501" t="str">
        <f t="shared" si="260"/>
        <v>re52021_03_IND</v>
      </c>
      <c r="BI1501" t="str">
        <f t="shared" si="261"/>
        <v>2021_03_INDM.Alie-Cox</v>
      </c>
      <c r="BJ1501" t="str">
        <f t="shared" si="262"/>
        <v>2021_IND_M.Alie-Cox</v>
      </c>
      <c r="BK1501" t="str">
        <f>IF(ISERROR(MATCH(LEFT(C1501,5)&amp;B1501&amp;"_"&amp;A1501,$BK$1:BK1500,0)),LEFT(C1501,5)&amp;B1501&amp;"_"&amp;A1501,"")</f>
        <v/>
      </c>
      <c r="BL1501">
        <f>COUNTIFS($B$1:B1501,B1501)-COUNTIFS($B$1:B1501,B1501,$BK$1:BK1501,"")</f>
        <v>14</v>
      </c>
      <c r="BM1501" t="str">
        <f t="shared" si="263"/>
        <v/>
      </c>
    </row>
    <row r="1502" spans="1:65" x14ac:dyDescent="0.25">
      <c r="A1502" s="1" t="s">
        <v>275</v>
      </c>
      <c r="B1502" s="1" t="s">
        <v>101</v>
      </c>
      <c r="C1502" s="1" t="s">
        <v>453</v>
      </c>
      <c r="D1502" s="1">
        <v>4.3999999999999997E-2</v>
      </c>
      <c r="E1502" s="1">
        <v>0.03</v>
      </c>
      <c r="F1502" s="1" t="s">
        <v>708</v>
      </c>
      <c r="G1502" s="1" t="s">
        <v>52</v>
      </c>
      <c r="H1502" s="1" t="s">
        <v>52</v>
      </c>
      <c r="I1502" s="1" t="s">
        <v>52</v>
      </c>
      <c r="J1502" s="1" t="s">
        <v>52</v>
      </c>
      <c r="K1502" s="1" t="s">
        <v>52</v>
      </c>
      <c r="L1502" s="1" t="s">
        <v>52</v>
      </c>
      <c r="M1502" s="1" t="s">
        <v>52</v>
      </c>
      <c r="N1502" s="1" t="s">
        <v>52</v>
      </c>
      <c r="O1502" s="1" t="s">
        <v>52</v>
      </c>
      <c r="P1502" s="1" t="s">
        <v>52</v>
      </c>
      <c r="Q1502" s="1" t="s">
        <v>52</v>
      </c>
      <c r="R1502" s="1" t="s">
        <v>52</v>
      </c>
      <c r="S1502" s="1" t="s">
        <v>52</v>
      </c>
      <c r="T1502" s="1" t="s">
        <v>52</v>
      </c>
      <c r="U1502" s="1" t="s">
        <v>52</v>
      </c>
      <c r="V1502" s="1" t="s">
        <v>52</v>
      </c>
      <c r="W1502" s="1" t="s">
        <v>52</v>
      </c>
      <c r="X1502" s="1" t="s">
        <v>52</v>
      </c>
      <c r="Y1502" s="1" t="s">
        <v>52</v>
      </c>
      <c r="Z1502" s="1" t="s">
        <v>52</v>
      </c>
      <c r="AA1502" s="1" t="s">
        <v>52</v>
      </c>
      <c r="AB1502" s="1" t="s">
        <v>52</v>
      </c>
      <c r="AC1502" s="1" t="s">
        <v>52</v>
      </c>
      <c r="AD1502" s="1">
        <v>14</v>
      </c>
      <c r="AE1502" s="1">
        <v>0</v>
      </c>
      <c r="AF1502" s="1">
        <v>1</v>
      </c>
      <c r="AG1502" s="1">
        <v>2</v>
      </c>
      <c r="AH1502" s="1">
        <v>0.5</v>
      </c>
      <c r="AI1502" s="1">
        <v>8.65</v>
      </c>
      <c r="AJ1502" s="1">
        <v>1</v>
      </c>
      <c r="AK1502" s="1">
        <v>39</v>
      </c>
      <c r="AL1502" s="1">
        <v>1</v>
      </c>
      <c r="AM1502" s="1">
        <v>1</v>
      </c>
      <c r="AN1502" s="1">
        <v>0</v>
      </c>
      <c r="AO1502" s="1">
        <v>0</v>
      </c>
      <c r="AP1502" s="1">
        <v>322</v>
      </c>
      <c r="AQ1502" s="1">
        <v>5</v>
      </c>
      <c r="AR1502" s="1">
        <v>39</v>
      </c>
      <c r="AS1502" s="1">
        <v>15</v>
      </c>
      <c r="AT1502" s="1">
        <v>151</v>
      </c>
      <c r="AU1502" s="1">
        <v>152</v>
      </c>
      <c r="AV1502" s="1">
        <v>171</v>
      </c>
      <c r="AW1502" s="1">
        <v>7</v>
      </c>
      <c r="AX1502" s="1">
        <v>3</v>
      </c>
      <c r="AY1502" t="str">
        <f t="shared" si="253"/>
        <v>2021_01_NO</v>
      </c>
      <c r="AZ1502" t="str">
        <f t="shared" si="254"/>
        <v>M.Callaway</v>
      </c>
      <c r="BA1502" t="str">
        <f t="shared" si="255"/>
        <v/>
      </c>
      <c r="BB1502" t="str">
        <f t="shared" si="256"/>
        <v>2021_01_NO</v>
      </c>
      <c r="BC1502" t="str">
        <f t="shared" si="257"/>
        <v/>
      </c>
      <c r="BD1502">
        <f>COUNTIFS($BB$1:BB1502,BB1502,$BC$1:BC1502,"ru")</f>
        <v>4</v>
      </c>
      <c r="BE1502" t="str">
        <f t="shared" si="258"/>
        <v>re</v>
      </c>
      <c r="BF1502">
        <f>COUNTIFS($BB$1:BB1502,BB1502,$BE$1:BE1502,"re")</f>
        <v>6</v>
      </c>
      <c r="BG1502" t="str">
        <f t="shared" si="259"/>
        <v>42021_01_NO</v>
      </c>
      <c r="BH1502" t="str">
        <f t="shared" si="260"/>
        <v>re62021_01_NO</v>
      </c>
      <c r="BI1502" t="str">
        <f t="shared" si="261"/>
        <v>2021_01_NOM.Callaway</v>
      </c>
      <c r="BJ1502" t="str">
        <f t="shared" si="262"/>
        <v>2021_NO_M.Callaway</v>
      </c>
      <c r="BK1502" t="str">
        <f>IF(ISERROR(MATCH(LEFT(C1502,5)&amp;B1502&amp;"_"&amp;A1502,$BK$1:BK1501,0)),LEFT(C1502,5)&amp;B1502&amp;"_"&amp;A1502,"")</f>
        <v/>
      </c>
      <c r="BL1502">
        <f>COUNTIFS($B$1:B1502,B1502)-COUNTIFS($B$1:B1502,B1502,$BK$1:BK1502,"")</f>
        <v>14</v>
      </c>
      <c r="BM1502" t="str">
        <f t="shared" si="263"/>
        <v/>
      </c>
    </row>
    <row r="1503" spans="1:65" x14ac:dyDescent="0.25">
      <c r="A1503" s="1" t="s">
        <v>1049</v>
      </c>
      <c r="B1503" s="1" t="s">
        <v>74</v>
      </c>
      <c r="C1503" s="1" t="s">
        <v>1648</v>
      </c>
      <c r="D1503" s="1">
        <v>2.7E-2</v>
      </c>
      <c r="E1503" s="1">
        <v>2.2799999999999998</v>
      </c>
      <c r="F1503" s="1" t="s">
        <v>1930</v>
      </c>
      <c r="G1503" s="1" t="s">
        <v>52</v>
      </c>
      <c r="H1503" s="1" t="s">
        <v>52</v>
      </c>
      <c r="I1503" s="1" t="s">
        <v>52</v>
      </c>
      <c r="J1503" s="1" t="s">
        <v>52</v>
      </c>
      <c r="K1503" s="1" t="s">
        <v>52</v>
      </c>
      <c r="L1503" s="1" t="s">
        <v>52</v>
      </c>
      <c r="M1503" s="1" t="s">
        <v>52</v>
      </c>
      <c r="N1503" s="1" t="s">
        <v>52</v>
      </c>
      <c r="O1503" s="1" t="s">
        <v>52</v>
      </c>
      <c r="P1503" s="1" t="s">
        <v>52</v>
      </c>
      <c r="Q1503" s="1" t="s">
        <v>52</v>
      </c>
      <c r="R1503" s="1" t="s">
        <v>52</v>
      </c>
      <c r="S1503" s="1" t="s">
        <v>52</v>
      </c>
      <c r="T1503" s="1" t="s">
        <v>52</v>
      </c>
      <c r="U1503" s="1" t="s">
        <v>52</v>
      </c>
      <c r="V1503" s="1" t="s">
        <v>52</v>
      </c>
      <c r="W1503" s="1" t="s">
        <v>52</v>
      </c>
      <c r="X1503" s="1" t="s">
        <v>52</v>
      </c>
      <c r="Y1503" s="1" t="s">
        <v>52</v>
      </c>
      <c r="Z1503" s="1" t="s">
        <v>52</v>
      </c>
      <c r="AA1503" s="1" t="s">
        <v>52</v>
      </c>
      <c r="AB1503" s="1" t="s">
        <v>52</v>
      </c>
      <c r="AC1503" s="1" t="s">
        <v>52</v>
      </c>
      <c r="AD1503" s="1">
        <v>14</v>
      </c>
      <c r="AE1503" s="1">
        <v>0</v>
      </c>
      <c r="AF1503" s="1">
        <v>1</v>
      </c>
      <c r="AG1503" s="1">
        <v>2</v>
      </c>
      <c r="AH1503" s="1">
        <v>0.5</v>
      </c>
      <c r="AI1503" s="1">
        <v>12.77</v>
      </c>
      <c r="AJ1503" s="1">
        <v>1</v>
      </c>
      <c r="AK1503" s="1">
        <v>-6</v>
      </c>
      <c r="AL1503" s="1">
        <v>20</v>
      </c>
      <c r="AM1503" s="1">
        <v>10</v>
      </c>
      <c r="AN1503" s="1">
        <v>0</v>
      </c>
      <c r="AO1503" s="1">
        <v>0</v>
      </c>
      <c r="AP1503" s="1">
        <v>432</v>
      </c>
      <c r="AQ1503" s="1">
        <v>2</v>
      </c>
      <c r="AR1503" s="1">
        <v>37</v>
      </c>
      <c r="AS1503" s="1">
        <v>30</v>
      </c>
      <c r="AT1503" s="1">
        <v>298</v>
      </c>
      <c r="AU1503" s="1">
        <v>393</v>
      </c>
      <c r="AV1503" s="1">
        <v>177</v>
      </c>
      <c r="AW1503" s="1">
        <v>6</v>
      </c>
      <c r="AX1503" s="1">
        <v>1</v>
      </c>
      <c r="AY1503" t="str">
        <f t="shared" si="253"/>
        <v>2021_04_TEN</v>
      </c>
      <c r="AZ1503" t="str">
        <f t="shared" si="254"/>
        <v>M.Pruitt</v>
      </c>
      <c r="BA1503" t="str">
        <f t="shared" si="255"/>
        <v/>
      </c>
      <c r="BB1503" t="str">
        <f t="shared" si="256"/>
        <v>2021_04_TEN</v>
      </c>
      <c r="BC1503" t="str">
        <f t="shared" si="257"/>
        <v/>
      </c>
      <c r="BD1503">
        <f>COUNTIFS($BB$1:BB1503,BB1503,$BC$1:BC1503,"ru")</f>
        <v>4</v>
      </c>
      <c r="BE1503" t="str">
        <f t="shared" si="258"/>
        <v>re</v>
      </c>
      <c r="BF1503">
        <f>COUNTIFS($BB$1:BB1503,BB1503,$BE$1:BE1503,"re")</f>
        <v>7</v>
      </c>
      <c r="BG1503" t="str">
        <f t="shared" si="259"/>
        <v>42021_04_TEN</v>
      </c>
      <c r="BH1503" t="str">
        <f t="shared" si="260"/>
        <v>re72021_04_TEN</v>
      </c>
      <c r="BI1503" t="str">
        <f t="shared" si="261"/>
        <v>2021_04_TENM.Pruitt</v>
      </c>
      <c r="BJ1503" t="str">
        <f t="shared" si="262"/>
        <v>2021_TEN_M.Pruitt</v>
      </c>
      <c r="BK1503" t="str">
        <f>IF(ISERROR(MATCH(LEFT(C1503,5)&amp;B1503&amp;"_"&amp;A1503,$BK$1:BK1502,0)),LEFT(C1503,5)&amp;B1503&amp;"_"&amp;A1503,"")</f>
        <v/>
      </c>
      <c r="BL1503">
        <f>COUNTIFS($B$1:B1503,B1503)-COUNTIFS($B$1:B1503,B1503,$BK$1:BK1503,"")</f>
        <v>16</v>
      </c>
      <c r="BM1503" t="str">
        <f t="shared" si="263"/>
        <v/>
      </c>
    </row>
    <row r="1504" spans="1:65" x14ac:dyDescent="0.25">
      <c r="A1504" s="1" t="s">
        <v>1049</v>
      </c>
      <c r="B1504" s="1" t="s">
        <v>74</v>
      </c>
      <c r="C1504" s="1" t="s">
        <v>2064</v>
      </c>
      <c r="D1504" s="1">
        <v>5.8999999999999997E-2</v>
      </c>
      <c r="E1504" s="1">
        <v>1.54</v>
      </c>
      <c r="F1504" s="1" t="s">
        <v>2311</v>
      </c>
      <c r="G1504" s="1" t="s">
        <v>52</v>
      </c>
      <c r="H1504" s="1" t="s">
        <v>52</v>
      </c>
      <c r="I1504" s="1" t="s">
        <v>52</v>
      </c>
      <c r="J1504" s="1" t="s">
        <v>52</v>
      </c>
      <c r="K1504" s="1" t="s">
        <v>52</v>
      </c>
      <c r="L1504" s="1" t="s">
        <v>52</v>
      </c>
      <c r="M1504" s="1" t="s">
        <v>52</v>
      </c>
      <c r="N1504" s="1" t="s">
        <v>52</v>
      </c>
      <c r="O1504" s="1" t="s">
        <v>52</v>
      </c>
      <c r="P1504" s="1" t="s">
        <v>52</v>
      </c>
      <c r="Q1504" s="1" t="s">
        <v>52</v>
      </c>
      <c r="R1504" s="1" t="s">
        <v>52</v>
      </c>
      <c r="S1504" s="1" t="s">
        <v>52</v>
      </c>
      <c r="T1504" s="1" t="s">
        <v>52</v>
      </c>
      <c r="U1504" s="1" t="s">
        <v>52</v>
      </c>
      <c r="V1504" s="1" t="s">
        <v>52</v>
      </c>
      <c r="W1504" s="1" t="s">
        <v>52</v>
      </c>
      <c r="X1504" s="1" t="s">
        <v>52</v>
      </c>
      <c r="Y1504" s="1" t="s">
        <v>52</v>
      </c>
      <c r="Z1504" s="1" t="s">
        <v>52</v>
      </c>
      <c r="AA1504" s="1" t="s">
        <v>52</v>
      </c>
      <c r="AB1504" s="1" t="s">
        <v>52</v>
      </c>
      <c r="AC1504" s="1" t="s">
        <v>52</v>
      </c>
      <c r="AD1504" s="1">
        <v>14</v>
      </c>
      <c r="AE1504" s="1">
        <v>1</v>
      </c>
      <c r="AF1504" s="1">
        <v>1</v>
      </c>
      <c r="AG1504" s="1">
        <v>1</v>
      </c>
      <c r="AH1504" s="1">
        <v>1</v>
      </c>
      <c r="AI1504" s="1">
        <v>46.16</v>
      </c>
      <c r="AJ1504" s="1">
        <v>1</v>
      </c>
      <c r="AK1504" s="1">
        <v>9</v>
      </c>
      <c r="AL1504" s="1">
        <v>5</v>
      </c>
      <c r="AM1504" s="1">
        <v>2</v>
      </c>
      <c r="AN1504" s="1">
        <v>0</v>
      </c>
      <c r="AO1504" s="1">
        <v>0</v>
      </c>
      <c r="AP1504" s="1">
        <v>368</v>
      </c>
      <c r="AQ1504" s="1">
        <v>4</v>
      </c>
      <c r="AR1504" s="1">
        <v>36</v>
      </c>
      <c r="AS1504" s="1">
        <v>14</v>
      </c>
      <c r="AT1504" s="1">
        <v>197</v>
      </c>
      <c r="AU1504" s="1">
        <v>166</v>
      </c>
      <c r="AV1504" s="1">
        <v>184</v>
      </c>
      <c r="AW1504" s="1">
        <v>5</v>
      </c>
      <c r="AX1504" s="1">
        <v>4</v>
      </c>
      <c r="AY1504" t="str">
        <f t="shared" si="253"/>
        <v>2021_05_TEN</v>
      </c>
      <c r="AZ1504" t="str">
        <f t="shared" si="254"/>
        <v>M.Pruitt</v>
      </c>
      <c r="BA1504" t="str">
        <f t="shared" si="255"/>
        <v/>
      </c>
      <c r="BB1504" t="str">
        <f t="shared" si="256"/>
        <v>2021_05_TEN</v>
      </c>
      <c r="BC1504" t="str">
        <f t="shared" si="257"/>
        <v/>
      </c>
      <c r="BD1504">
        <f>COUNTIFS($BB$1:BB1504,BB1504,$BC$1:BC1504,"ru")</f>
        <v>5</v>
      </c>
      <c r="BE1504" t="str">
        <f t="shared" si="258"/>
        <v>re</v>
      </c>
      <c r="BF1504">
        <f>COUNTIFS($BB$1:BB1504,BB1504,$BE$1:BE1504,"re")</f>
        <v>6</v>
      </c>
      <c r="BG1504" t="str">
        <f t="shared" si="259"/>
        <v>52021_05_TEN</v>
      </c>
      <c r="BH1504" t="str">
        <f t="shared" si="260"/>
        <v>re62021_05_TEN</v>
      </c>
      <c r="BI1504" t="str">
        <f t="shared" si="261"/>
        <v>2021_05_TENM.Pruitt</v>
      </c>
      <c r="BJ1504" t="str">
        <f t="shared" si="262"/>
        <v>2021_TEN_M.Pruitt</v>
      </c>
      <c r="BK1504" t="str">
        <f>IF(ISERROR(MATCH(LEFT(C1504,5)&amp;B1504&amp;"_"&amp;A1504,$BK$1:BK1503,0)),LEFT(C1504,5)&amp;B1504&amp;"_"&amp;A1504,"")</f>
        <v/>
      </c>
      <c r="BL1504">
        <f>COUNTIFS($B$1:B1504,B1504)-COUNTIFS($B$1:B1504,B1504,$BK$1:BK1504,"")</f>
        <v>16</v>
      </c>
      <c r="BM1504" t="str">
        <f t="shared" si="263"/>
        <v/>
      </c>
    </row>
    <row r="1505" spans="1:65" x14ac:dyDescent="0.25">
      <c r="A1505" s="1" t="s">
        <v>328</v>
      </c>
      <c r="B1505" s="1" t="s">
        <v>86</v>
      </c>
      <c r="C1505" s="1" t="s">
        <v>453</v>
      </c>
      <c r="D1505" s="1">
        <v>0</v>
      </c>
      <c r="E1505" s="1">
        <v>1.31</v>
      </c>
      <c r="F1505" s="1" t="s">
        <v>709</v>
      </c>
      <c r="G1505" s="1" t="s">
        <v>52</v>
      </c>
      <c r="H1505" s="1" t="s">
        <v>52</v>
      </c>
      <c r="I1505" s="1" t="s">
        <v>52</v>
      </c>
      <c r="J1505" s="1" t="s">
        <v>52</v>
      </c>
      <c r="K1505" s="1" t="s">
        <v>52</v>
      </c>
      <c r="L1505" s="1" t="s">
        <v>52</v>
      </c>
      <c r="M1505" s="1" t="s">
        <v>52</v>
      </c>
      <c r="N1505" s="1" t="s">
        <v>52</v>
      </c>
      <c r="O1505" s="1" t="s">
        <v>52</v>
      </c>
      <c r="P1505" s="1" t="s">
        <v>52</v>
      </c>
      <c r="Q1505" s="1" t="s">
        <v>52</v>
      </c>
      <c r="R1505" s="1" t="s">
        <v>52</v>
      </c>
      <c r="S1505" s="1" t="s">
        <v>52</v>
      </c>
      <c r="T1505" s="1" t="s">
        <v>52</v>
      </c>
      <c r="U1505" s="1" t="s">
        <v>52</v>
      </c>
      <c r="V1505" s="1" t="s">
        <v>52</v>
      </c>
      <c r="W1505" s="1" t="s">
        <v>52</v>
      </c>
      <c r="X1505" s="1" t="s">
        <v>52</v>
      </c>
      <c r="Y1505" s="1" t="s">
        <v>52</v>
      </c>
      <c r="Z1505" s="1" t="s">
        <v>52</v>
      </c>
      <c r="AA1505" s="1" t="s">
        <v>52</v>
      </c>
      <c r="AB1505" s="1" t="s">
        <v>52</v>
      </c>
      <c r="AC1505" s="1" t="s">
        <v>52</v>
      </c>
      <c r="AD1505" s="1">
        <v>14</v>
      </c>
      <c r="AE1505" s="1">
        <v>0</v>
      </c>
      <c r="AF1505" s="1">
        <v>2</v>
      </c>
      <c r="AG1505" s="1">
        <v>3</v>
      </c>
      <c r="AH1505" s="1">
        <v>0.66600000000000004</v>
      </c>
      <c r="AI1505" s="1">
        <v>9.39</v>
      </c>
      <c r="AJ1505" s="1">
        <v>1</v>
      </c>
      <c r="AK1505" s="1">
        <v>30</v>
      </c>
      <c r="AL1505" s="1">
        <v>8</v>
      </c>
      <c r="AM1505" s="1">
        <v>12</v>
      </c>
      <c r="AN1505" s="1">
        <v>0</v>
      </c>
      <c r="AO1505" s="1">
        <v>0</v>
      </c>
      <c r="AP1505" s="1">
        <v>229</v>
      </c>
      <c r="AQ1505" s="1">
        <v>0</v>
      </c>
      <c r="AR1505" s="1">
        <v>15</v>
      </c>
      <c r="AS1505" s="1">
        <v>20</v>
      </c>
      <c r="AT1505" s="1">
        <v>201</v>
      </c>
      <c r="AU1505" s="1">
        <v>335</v>
      </c>
      <c r="AV1505" s="1">
        <v>43</v>
      </c>
      <c r="AW1505" s="1">
        <v>1</v>
      </c>
      <c r="AX1505" s="1">
        <v>0</v>
      </c>
      <c r="AY1505" t="str">
        <f t="shared" si="253"/>
        <v>2021_01_GB</v>
      </c>
      <c r="AZ1505" t="str">
        <f t="shared" si="254"/>
        <v>M.Taylor</v>
      </c>
      <c r="BA1505" t="str">
        <f t="shared" si="255"/>
        <v/>
      </c>
      <c r="BB1505" t="str">
        <f t="shared" si="256"/>
        <v>2021_01_GB</v>
      </c>
      <c r="BC1505" t="str">
        <f t="shared" si="257"/>
        <v/>
      </c>
      <c r="BD1505">
        <f>COUNTIFS($BB$1:BB1505,BB1505,$BC$1:BC1505,"ru")</f>
        <v>4</v>
      </c>
      <c r="BE1505" t="str">
        <f t="shared" si="258"/>
        <v>re</v>
      </c>
      <c r="BF1505">
        <f>COUNTIFS($BB$1:BB1505,BB1505,$BE$1:BE1505,"re")</f>
        <v>9</v>
      </c>
      <c r="BG1505" t="str">
        <f t="shared" si="259"/>
        <v>42021_01_GB</v>
      </c>
      <c r="BH1505" t="str">
        <f t="shared" si="260"/>
        <v>re92021_01_GB</v>
      </c>
      <c r="BI1505" t="str">
        <f t="shared" si="261"/>
        <v>2021_01_GBM.Taylor</v>
      </c>
      <c r="BJ1505" t="str">
        <f t="shared" si="262"/>
        <v>2021_GB_M.Taylor</v>
      </c>
      <c r="BK1505" t="str">
        <f>IF(ISERROR(MATCH(LEFT(C1505,5)&amp;B1505&amp;"_"&amp;A1505,$BK$1:BK1504,0)),LEFT(C1505,5)&amp;B1505&amp;"_"&amp;A1505,"")</f>
        <v>2021_GB_M.Taylor</v>
      </c>
      <c r="BL1505">
        <f>COUNTIFS($B$1:B1505,B1505)-COUNTIFS($B$1:B1505,B1505,$BK$1:BK1505,"")</f>
        <v>13</v>
      </c>
      <c r="BM1505" t="str">
        <f t="shared" si="263"/>
        <v>2021_GB13</v>
      </c>
    </row>
    <row r="1506" spans="1:65" x14ac:dyDescent="0.25">
      <c r="A1506" s="1" t="s">
        <v>241</v>
      </c>
      <c r="B1506" s="1" t="s">
        <v>62</v>
      </c>
      <c r="C1506" s="1" t="s">
        <v>2069</v>
      </c>
      <c r="D1506" s="1">
        <v>2.3E-2</v>
      </c>
      <c r="E1506" s="1">
        <v>1.87</v>
      </c>
      <c r="F1506" s="1" t="s">
        <v>2312</v>
      </c>
      <c r="G1506" s="1" t="s">
        <v>52</v>
      </c>
      <c r="H1506" s="1" t="s">
        <v>52</v>
      </c>
      <c r="I1506" s="1" t="s">
        <v>52</v>
      </c>
      <c r="J1506" s="1" t="s">
        <v>52</v>
      </c>
      <c r="K1506" s="1" t="s">
        <v>52</v>
      </c>
      <c r="L1506" s="1" t="s">
        <v>52</v>
      </c>
      <c r="M1506" s="1" t="s">
        <v>52</v>
      </c>
      <c r="N1506" s="1" t="s">
        <v>52</v>
      </c>
      <c r="O1506" s="1" t="s">
        <v>52</v>
      </c>
      <c r="P1506" s="1" t="s">
        <v>52</v>
      </c>
      <c r="Q1506" s="1" t="s">
        <v>52</v>
      </c>
      <c r="R1506" s="1" t="s">
        <v>52</v>
      </c>
      <c r="S1506" s="1" t="s">
        <v>52</v>
      </c>
      <c r="T1506" s="1" t="s">
        <v>52</v>
      </c>
      <c r="U1506" s="1" t="s">
        <v>52</v>
      </c>
      <c r="V1506" s="1" t="s">
        <v>52</v>
      </c>
      <c r="W1506" s="1" t="s">
        <v>52</v>
      </c>
      <c r="X1506" s="1" t="s">
        <v>52</v>
      </c>
      <c r="Y1506" s="1" t="s">
        <v>52</v>
      </c>
      <c r="Z1506" s="1" t="s">
        <v>52</v>
      </c>
      <c r="AA1506" s="1" t="s">
        <v>52</v>
      </c>
      <c r="AB1506" s="1" t="s">
        <v>52</v>
      </c>
      <c r="AC1506" s="1" t="s">
        <v>52</v>
      </c>
      <c r="AD1506" s="1">
        <v>14</v>
      </c>
      <c r="AE1506" s="1">
        <v>0</v>
      </c>
      <c r="AF1506" s="1">
        <v>1</v>
      </c>
      <c r="AG1506" s="1">
        <v>1</v>
      </c>
      <c r="AH1506" s="1">
        <v>1</v>
      </c>
      <c r="AI1506" s="1">
        <v>23.83</v>
      </c>
      <c r="AJ1506" s="1">
        <v>1</v>
      </c>
      <c r="AK1506" s="1">
        <v>0</v>
      </c>
      <c r="AL1506" s="1">
        <v>14</v>
      </c>
      <c r="AM1506" s="1">
        <v>6</v>
      </c>
      <c r="AN1506" s="1">
        <v>0</v>
      </c>
      <c r="AO1506" s="1">
        <v>0</v>
      </c>
      <c r="AP1506" s="1">
        <v>304</v>
      </c>
      <c r="AQ1506" s="1">
        <v>2</v>
      </c>
      <c r="AR1506" s="1">
        <v>27</v>
      </c>
      <c r="AS1506" s="1">
        <v>22</v>
      </c>
      <c r="AT1506" s="1">
        <v>239</v>
      </c>
      <c r="AU1506" s="1">
        <v>218</v>
      </c>
      <c r="AV1506" s="1">
        <v>94</v>
      </c>
      <c r="AW1506" s="1">
        <v>2</v>
      </c>
      <c r="AX1506" s="1">
        <v>1</v>
      </c>
      <c r="AY1506" t="str">
        <f t="shared" si="253"/>
        <v>2021_05_ARI</v>
      </c>
      <c r="AZ1506" t="str">
        <f t="shared" si="254"/>
        <v>M.Williams</v>
      </c>
      <c r="BA1506" t="str">
        <f t="shared" si="255"/>
        <v/>
      </c>
      <c r="BB1506" t="str">
        <f t="shared" si="256"/>
        <v>2021_05_ARI</v>
      </c>
      <c r="BC1506" t="str">
        <f t="shared" si="257"/>
        <v/>
      </c>
      <c r="BD1506">
        <f>COUNTIFS($BB$1:BB1506,BB1506,$BC$1:BC1506,"ru")</f>
        <v>5</v>
      </c>
      <c r="BE1506" t="str">
        <f t="shared" si="258"/>
        <v>re</v>
      </c>
      <c r="BF1506">
        <f>COUNTIFS($BB$1:BB1506,BB1506,$BE$1:BE1506,"re")</f>
        <v>6</v>
      </c>
      <c r="BG1506" t="str">
        <f t="shared" si="259"/>
        <v>52021_05_ARI</v>
      </c>
      <c r="BH1506" t="str">
        <f t="shared" si="260"/>
        <v>re62021_05_ARI</v>
      </c>
      <c r="BI1506" t="str">
        <f t="shared" si="261"/>
        <v>2021_05_ARIM.Williams</v>
      </c>
      <c r="BJ1506" t="str">
        <f t="shared" si="262"/>
        <v>2021_ARI_M.Williams</v>
      </c>
      <c r="BK1506" t="str">
        <f>IF(ISERROR(MATCH(LEFT(C1506,5)&amp;B1506&amp;"_"&amp;A1506,$BK$1:BK1505,0)),LEFT(C1506,5)&amp;B1506&amp;"_"&amp;A1506,"")</f>
        <v/>
      </c>
      <c r="BL1506">
        <f>COUNTIFS($B$1:B1506,B1506)-COUNTIFS($B$1:B1506,B1506,$BK$1:BK1506,"")</f>
        <v>9</v>
      </c>
      <c r="BM1506" t="str">
        <f t="shared" si="263"/>
        <v/>
      </c>
    </row>
    <row r="1507" spans="1:65" x14ac:dyDescent="0.25">
      <c r="A1507" s="1" t="s">
        <v>285</v>
      </c>
      <c r="B1507" s="1" t="s">
        <v>79</v>
      </c>
      <c r="C1507" s="1" t="s">
        <v>2043</v>
      </c>
      <c r="D1507" s="1">
        <v>-2.9000000000000001E-2</v>
      </c>
      <c r="E1507" s="1">
        <v>0.3</v>
      </c>
      <c r="F1507" s="1" t="s">
        <v>2313</v>
      </c>
      <c r="G1507" s="1" t="s">
        <v>52</v>
      </c>
      <c r="H1507" s="1" t="s">
        <v>52</v>
      </c>
      <c r="I1507" s="1" t="s">
        <v>52</v>
      </c>
      <c r="J1507" s="1" t="s">
        <v>52</v>
      </c>
      <c r="K1507" s="1" t="s">
        <v>52</v>
      </c>
      <c r="L1507" s="1" t="s">
        <v>52</v>
      </c>
      <c r="M1507" s="1" t="s">
        <v>52</v>
      </c>
      <c r="N1507" s="1" t="s">
        <v>52</v>
      </c>
      <c r="O1507" s="1" t="s">
        <v>52</v>
      </c>
      <c r="P1507" s="1" t="s">
        <v>52</v>
      </c>
      <c r="Q1507" s="1" t="s">
        <v>52</v>
      </c>
      <c r="R1507" s="1" t="s">
        <v>52</v>
      </c>
      <c r="S1507" s="1" t="s">
        <v>52</v>
      </c>
      <c r="T1507" s="1" t="s">
        <v>52</v>
      </c>
      <c r="U1507" s="1" t="s">
        <v>52</v>
      </c>
      <c r="V1507" s="1" t="s">
        <v>52</v>
      </c>
      <c r="W1507" s="1" t="s">
        <v>52</v>
      </c>
      <c r="X1507" s="1" t="s">
        <v>52</v>
      </c>
      <c r="Y1507" s="1" t="s">
        <v>52</v>
      </c>
      <c r="Z1507" s="1" t="s">
        <v>52</v>
      </c>
      <c r="AA1507" s="1" t="s">
        <v>52</v>
      </c>
      <c r="AB1507" s="1" t="s">
        <v>52</v>
      </c>
      <c r="AC1507" s="1" t="s">
        <v>52</v>
      </c>
      <c r="AD1507" s="1">
        <v>14</v>
      </c>
      <c r="AE1507" s="1">
        <v>1</v>
      </c>
      <c r="AF1507" s="1">
        <v>2</v>
      </c>
      <c r="AG1507" s="1">
        <v>2</v>
      </c>
      <c r="AH1507" s="1">
        <v>1</v>
      </c>
      <c r="AI1507" s="1">
        <v>37.14</v>
      </c>
      <c r="AJ1507" s="1">
        <v>1</v>
      </c>
      <c r="AK1507" s="1">
        <v>12</v>
      </c>
      <c r="AL1507" s="1">
        <v>2</v>
      </c>
      <c r="AM1507" s="1">
        <v>6</v>
      </c>
      <c r="AN1507" s="1">
        <v>0</v>
      </c>
      <c r="AO1507" s="1">
        <v>0</v>
      </c>
      <c r="AP1507" s="1">
        <v>476</v>
      </c>
      <c r="AQ1507" s="1">
        <v>3</v>
      </c>
      <c r="AR1507" s="1">
        <v>29</v>
      </c>
      <c r="AS1507" s="1">
        <v>25</v>
      </c>
      <c r="AT1507" s="1">
        <v>365</v>
      </c>
      <c r="AU1507" s="1">
        <v>469</v>
      </c>
      <c r="AV1507" s="1">
        <v>118</v>
      </c>
      <c r="AW1507" s="1">
        <v>6</v>
      </c>
      <c r="AX1507" s="1">
        <v>2</v>
      </c>
      <c r="AY1507" t="str">
        <f t="shared" si="253"/>
        <v>2021_05_LA</v>
      </c>
      <c r="AZ1507" t="str">
        <f t="shared" si="254"/>
        <v>T.Higbee</v>
      </c>
      <c r="BA1507" t="str">
        <f t="shared" si="255"/>
        <v/>
      </c>
      <c r="BB1507" t="str">
        <f t="shared" si="256"/>
        <v>2021_05_LA</v>
      </c>
      <c r="BC1507" t="str">
        <f t="shared" si="257"/>
        <v/>
      </c>
      <c r="BD1507">
        <f>COUNTIFS($BB$1:BB1507,BB1507,$BC$1:BC1507,"ru")</f>
        <v>2</v>
      </c>
      <c r="BE1507" t="str">
        <f t="shared" si="258"/>
        <v>re</v>
      </c>
      <c r="BF1507">
        <f>COUNTIFS($BB$1:BB1507,BB1507,$BE$1:BE1507,"re")</f>
        <v>7</v>
      </c>
      <c r="BG1507" t="str">
        <f t="shared" si="259"/>
        <v>22021_05_LA</v>
      </c>
      <c r="BH1507" t="str">
        <f t="shared" si="260"/>
        <v>re72021_05_LA</v>
      </c>
      <c r="BI1507" t="str">
        <f t="shared" si="261"/>
        <v>2021_05_LAT.Higbee</v>
      </c>
      <c r="BJ1507" t="str">
        <f t="shared" si="262"/>
        <v>2021_LA_T.Higbee</v>
      </c>
      <c r="BK1507" t="str">
        <f>IF(ISERROR(MATCH(LEFT(C1507,5)&amp;B1507&amp;"_"&amp;A1507,$BK$1:BK1506,0)),LEFT(C1507,5)&amp;B1507&amp;"_"&amp;A1507,"")</f>
        <v/>
      </c>
      <c r="BL1507">
        <f>COUNTIFS($B$1:B1507,B1507)-COUNTIFS($B$1:B1507,B1507,$BK$1:BK1507,"")</f>
        <v>13</v>
      </c>
      <c r="BM1507" t="str">
        <f t="shared" si="263"/>
        <v/>
      </c>
    </row>
    <row r="1508" spans="1:65" x14ac:dyDescent="0.25">
      <c r="A1508" s="1" t="s">
        <v>1124</v>
      </c>
      <c r="B1508" s="1" t="s">
        <v>72</v>
      </c>
      <c r="C1508" s="1" t="s">
        <v>830</v>
      </c>
      <c r="D1508" s="1">
        <v>2.1999999999999999E-2</v>
      </c>
      <c r="E1508" s="1">
        <v>0.6</v>
      </c>
      <c r="F1508" s="1" t="s">
        <v>1125</v>
      </c>
      <c r="G1508" s="1" t="s">
        <v>52</v>
      </c>
      <c r="H1508" s="1" t="s">
        <v>52</v>
      </c>
      <c r="I1508" s="1" t="s">
        <v>52</v>
      </c>
      <c r="J1508" s="1" t="s">
        <v>52</v>
      </c>
      <c r="K1508" s="1" t="s">
        <v>52</v>
      </c>
      <c r="L1508" s="1" t="s">
        <v>52</v>
      </c>
      <c r="M1508" s="1" t="s">
        <v>52</v>
      </c>
      <c r="N1508" s="1" t="s">
        <v>52</v>
      </c>
      <c r="O1508" s="1" t="s">
        <v>52</v>
      </c>
      <c r="P1508" s="1" t="s">
        <v>52</v>
      </c>
      <c r="Q1508" s="1" t="s">
        <v>52</v>
      </c>
      <c r="R1508" s="1" t="s">
        <v>52</v>
      </c>
      <c r="S1508" s="1" t="s">
        <v>52</v>
      </c>
      <c r="T1508" s="1" t="s">
        <v>52</v>
      </c>
      <c r="U1508" s="1" t="s">
        <v>52</v>
      </c>
      <c r="V1508" s="1" t="s">
        <v>52</v>
      </c>
      <c r="W1508" s="1" t="s">
        <v>52</v>
      </c>
      <c r="X1508" s="1" t="s">
        <v>52</v>
      </c>
      <c r="Y1508" s="1" t="s">
        <v>52</v>
      </c>
      <c r="Z1508" s="1" t="s">
        <v>52</v>
      </c>
      <c r="AA1508" s="1" t="s">
        <v>52</v>
      </c>
      <c r="AB1508" s="1" t="s">
        <v>52</v>
      </c>
      <c r="AC1508" s="1" t="s">
        <v>52</v>
      </c>
      <c r="AD1508" s="1">
        <v>14</v>
      </c>
      <c r="AE1508" s="1">
        <v>0</v>
      </c>
      <c r="AF1508" s="1">
        <v>2</v>
      </c>
      <c r="AG1508" s="1">
        <v>2</v>
      </c>
      <c r="AH1508" s="1">
        <v>1</v>
      </c>
      <c r="AI1508" s="1">
        <v>22.99</v>
      </c>
      <c r="AJ1508" s="1">
        <v>1</v>
      </c>
      <c r="AK1508" s="1">
        <v>3</v>
      </c>
      <c r="AL1508" s="1">
        <v>11</v>
      </c>
      <c r="AM1508" s="1">
        <v>9</v>
      </c>
      <c r="AN1508" s="1">
        <v>0</v>
      </c>
      <c r="AO1508" s="1">
        <v>0</v>
      </c>
      <c r="AP1508" s="1">
        <v>397</v>
      </c>
      <c r="AQ1508" s="1">
        <v>4</v>
      </c>
      <c r="AR1508" s="1">
        <v>18</v>
      </c>
      <c r="AS1508" s="1">
        <v>22</v>
      </c>
      <c r="AT1508" s="1">
        <v>343</v>
      </c>
      <c r="AU1508" s="1">
        <v>310</v>
      </c>
      <c r="AV1508" s="1">
        <v>77</v>
      </c>
      <c r="AW1508" s="1">
        <v>5</v>
      </c>
      <c r="AX1508" s="1">
        <v>3</v>
      </c>
      <c r="AY1508" t="str">
        <f t="shared" si="253"/>
        <v>2021_02_SEA</v>
      </c>
      <c r="AZ1508" t="str">
        <f t="shared" si="254"/>
        <v>T.Homer</v>
      </c>
      <c r="BA1508" t="str">
        <f t="shared" si="255"/>
        <v/>
      </c>
      <c r="BB1508" t="str">
        <f t="shared" si="256"/>
        <v>2021_02_SEA</v>
      </c>
      <c r="BC1508" t="str">
        <f t="shared" si="257"/>
        <v/>
      </c>
      <c r="BD1508">
        <f>COUNTIFS($BB$1:BB1508,BB1508,$BC$1:BC1508,"ru")</f>
        <v>4</v>
      </c>
      <c r="BE1508" t="str">
        <f t="shared" si="258"/>
        <v>re</v>
      </c>
      <c r="BF1508">
        <f>COUNTIFS($BB$1:BB1508,BB1508,$BE$1:BE1508,"re")</f>
        <v>4</v>
      </c>
      <c r="BG1508" t="str">
        <f t="shared" si="259"/>
        <v>42021_02_SEA</v>
      </c>
      <c r="BH1508" t="str">
        <f t="shared" si="260"/>
        <v>re42021_02_SEA</v>
      </c>
      <c r="BI1508" t="str">
        <f t="shared" si="261"/>
        <v>2021_02_SEAT.Homer</v>
      </c>
      <c r="BJ1508" t="str">
        <f t="shared" si="262"/>
        <v>2021_SEA_T.Homer</v>
      </c>
      <c r="BK1508" t="str">
        <f>IF(ISERROR(MATCH(LEFT(C1508,5)&amp;B1508&amp;"_"&amp;A1508,$BK$1:BK1507,0)),LEFT(C1508,5)&amp;B1508&amp;"_"&amp;A1508,"")</f>
        <v/>
      </c>
      <c r="BL1508">
        <f>COUNTIFS($B$1:B1508,B1508)-COUNTIFS($B$1:B1508,B1508,$BK$1:BK1508,"")</f>
        <v>14</v>
      </c>
      <c r="BM1508" t="str">
        <f t="shared" si="263"/>
        <v/>
      </c>
    </row>
    <row r="1509" spans="1:65" x14ac:dyDescent="0.25">
      <c r="A1509" s="1" t="s">
        <v>1126</v>
      </c>
      <c r="B1509" s="1" t="s">
        <v>74</v>
      </c>
      <c r="C1509" s="1" t="s">
        <v>830</v>
      </c>
      <c r="D1509" s="1">
        <v>0.06</v>
      </c>
      <c r="E1509" s="1">
        <v>3.45</v>
      </c>
      <c r="F1509" s="1" t="s">
        <v>1127</v>
      </c>
      <c r="G1509" s="1" t="s">
        <v>52</v>
      </c>
      <c r="H1509" s="1" t="s">
        <v>52</v>
      </c>
      <c r="I1509" s="1" t="s">
        <v>52</v>
      </c>
      <c r="J1509" s="1" t="s">
        <v>52</v>
      </c>
      <c r="K1509" s="1" t="s">
        <v>52</v>
      </c>
      <c r="L1509" s="1" t="s">
        <v>52</v>
      </c>
      <c r="M1509" s="1" t="s">
        <v>52</v>
      </c>
      <c r="N1509" s="1" t="s">
        <v>52</v>
      </c>
      <c r="O1509" s="1" t="s">
        <v>52</v>
      </c>
      <c r="P1509" s="1" t="s">
        <v>52</v>
      </c>
      <c r="Q1509" s="1" t="s">
        <v>52</v>
      </c>
      <c r="R1509" s="1" t="s">
        <v>52</v>
      </c>
      <c r="S1509" s="1" t="s">
        <v>52</v>
      </c>
      <c r="T1509" s="1" t="s">
        <v>52</v>
      </c>
      <c r="U1509" s="1" t="s">
        <v>52</v>
      </c>
      <c r="V1509" s="1" t="s">
        <v>52</v>
      </c>
      <c r="W1509" s="1" t="s">
        <v>52</v>
      </c>
      <c r="X1509" s="1" t="s">
        <v>52</v>
      </c>
      <c r="Y1509" s="1" t="s">
        <v>52</v>
      </c>
      <c r="Z1509" s="1" t="s">
        <v>52</v>
      </c>
      <c r="AA1509" s="1" t="s">
        <v>52</v>
      </c>
      <c r="AB1509" s="1" t="s">
        <v>52</v>
      </c>
      <c r="AC1509" s="1" t="s">
        <v>52</v>
      </c>
      <c r="AD1509" s="1">
        <v>14</v>
      </c>
      <c r="AE1509" s="1">
        <v>0</v>
      </c>
      <c r="AF1509" s="1">
        <v>1</v>
      </c>
      <c r="AG1509" s="1">
        <v>2</v>
      </c>
      <c r="AH1509" s="1">
        <v>0.5</v>
      </c>
      <c r="AI1509" s="1">
        <v>-17.100000000000001</v>
      </c>
      <c r="AJ1509" s="1">
        <v>1</v>
      </c>
      <c r="AK1509" s="1">
        <v>2</v>
      </c>
      <c r="AL1509" s="1">
        <v>14</v>
      </c>
      <c r="AM1509" s="1">
        <v>8</v>
      </c>
      <c r="AN1509" s="1">
        <v>0</v>
      </c>
      <c r="AO1509" s="1">
        <v>0</v>
      </c>
      <c r="AP1509" s="1">
        <v>532</v>
      </c>
      <c r="AQ1509" s="1">
        <v>3</v>
      </c>
      <c r="AR1509" s="1">
        <v>40</v>
      </c>
      <c r="AS1509" s="1">
        <v>27</v>
      </c>
      <c r="AT1509" s="1">
        <v>347</v>
      </c>
      <c r="AU1509" s="1">
        <v>402</v>
      </c>
      <c r="AV1509" s="1">
        <v>212</v>
      </c>
      <c r="AW1509" s="1">
        <v>9</v>
      </c>
      <c r="AX1509" s="1">
        <v>5</v>
      </c>
      <c r="AY1509" t="str">
        <f t="shared" si="253"/>
        <v>2021_02_TEN</v>
      </c>
      <c r="AZ1509" t="str">
        <f t="shared" si="254"/>
        <v>T.Hudson</v>
      </c>
      <c r="BA1509" t="str">
        <f t="shared" si="255"/>
        <v/>
      </c>
      <c r="BB1509" t="str">
        <f t="shared" si="256"/>
        <v>2021_02_TEN</v>
      </c>
      <c r="BC1509" t="str">
        <f t="shared" si="257"/>
        <v/>
      </c>
      <c r="BD1509">
        <f>COUNTIFS($BB$1:BB1509,BB1509,$BC$1:BC1509,"ru")</f>
        <v>3</v>
      </c>
      <c r="BE1509" t="str">
        <f t="shared" si="258"/>
        <v>re</v>
      </c>
      <c r="BF1509">
        <f>COUNTIFS($BB$1:BB1509,BB1509,$BE$1:BE1509,"re")</f>
        <v>7</v>
      </c>
      <c r="BG1509" t="str">
        <f t="shared" si="259"/>
        <v>32021_02_TEN</v>
      </c>
      <c r="BH1509" t="str">
        <f t="shared" si="260"/>
        <v>re72021_02_TEN</v>
      </c>
      <c r="BI1509" t="str">
        <f t="shared" si="261"/>
        <v>2021_02_TENT.Hudson</v>
      </c>
      <c r="BJ1509" t="str">
        <f t="shared" si="262"/>
        <v>2021_TEN_T.Hudson</v>
      </c>
      <c r="BK1509" t="str">
        <f>IF(ISERROR(MATCH(LEFT(C1509,5)&amp;B1509&amp;"_"&amp;A1509,$BK$1:BK1508,0)),LEFT(C1509,5)&amp;B1509&amp;"_"&amp;A1509,"")</f>
        <v>2021_TEN_T.Hudson</v>
      </c>
      <c r="BL1509">
        <f>COUNTIFS($B$1:B1509,B1509)-COUNTIFS($B$1:B1509,B1509,$BK$1:BK1509,"")</f>
        <v>17</v>
      </c>
      <c r="BM1509" t="str">
        <f t="shared" si="263"/>
        <v>2021_TEN17</v>
      </c>
    </row>
    <row r="1510" spans="1:65" x14ac:dyDescent="0.25">
      <c r="A1510" s="1" t="s">
        <v>1126</v>
      </c>
      <c r="B1510" s="1" t="s">
        <v>74</v>
      </c>
      <c r="C1510" s="1" t="s">
        <v>1648</v>
      </c>
      <c r="D1510" s="1">
        <v>0.02</v>
      </c>
      <c r="E1510" s="1">
        <v>0.17</v>
      </c>
      <c r="F1510" s="1" t="s">
        <v>1931</v>
      </c>
      <c r="G1510" s="1" t="s">
        <v>52</v>
      </c>
      <c r="H1510" s="1" t="s">
        <v>52</v>
      </c>
      <c r="I1510" s="1" t="s">
        <v>52</v>
      </c>
      <c r="J1510" s="1" t="s">
        <v>52</v>
      </c>
      <c r="K1510" s="1" t="s">
        <v>52</v>
      </c>
      <c r="L1510" s="1" t="s">
        <v>52</v>
      </c>
      <c r="M1510" s="1" t="s">
        <v>52</v>
      </c>
      <c r="N1510" s="1" t="s">
        <v>52</v>
      </c>
      <c r="O1510" s="1" t="s">
        <v>52</v>
      </c>
      <c r="P1510" s="1" t="s">
        <v>52</v>
      </c>
      <c r="Q1510" s="1" t="s">
        <v>52</v>
      </c>
      <c r="R1510" s="1" t="s">
        <v>52</v>
      </c>
      <c r="S1510" s="1" t="s">
        <v>52</v>
      </c>
      <c r="T1510" s="1" t="s">
        <v>52</v>
      </c>
      <c r="U1510" s="1" t="s">
        <v>52</v>
      </c>
      <c r="V1510" s="1" t="s">
        <v>52</v>
      </c>
      <c r="W1510" s="1" t="s">
        <v>52</v>
      </c>
      <c r="X1510" s="1" t="s">
        <v>52</v>
      </c>
      <c r="Y1510" s="1" t="s">
        <v>52</v>
      </c>
      <c r="Z1510" s="1" t="s">
        <v>52</v>
      </c>
      <c r="AA1510" s="1" t="s">
        <v>52</v>
      </c>
      <c r="AB1510" s="1" t="s">
        <v>52</v>
      </c>
      <c r="AC1510" s="1" t="s">
        <v>52</v>
      </c>
      <c r="AD1510" s="1">
        <v>14</v>
      </c>
      <c r="AE1510" s="1">
        <v>0</v>
      </c>
      <c r="AF1510" s="1">
        <v>1</v>
      </c>
      <c r="AG1510" s="1">
        <v>1</v>
      </c>
      <c r="AH1510" s="1">
        <v>1</v>
      </c>
      <c r="AI1510" s="1">
        <v>35.68</v>
      </c>
      <c r="AJ1510" s="1">
        <v>1</v>
      </c>
      <c r="AK1510" s="1">
        <v>12</v>
      </c>
      <c r="AL1510" s="1">
        <v>2</v>
      </c>
      <c r="AM1510" s="1">
        <v>1</v>
      </c>
      <c r="AN1510" s="1">
        <v>0</v>
      </c>
      <c r="AO1510" s="1">
        <v>0</v>
      </c>
      <c r="AP1510" s="1">
        <v>432</v>
      </c>
      <c r="AQ1510" s="1">
        <v>2</v>
      </c>
      <c r="AR1510" s="1">
        <v>37</v>
      </c>
      <c r="AS1510" s="1">
        <v>30</v>
      </c>
      <c r="AT1510" s="1">
        <v>298</v>
      </c>
      <c r="AU1510" s="1">
        <v>393</v>
      </c>
      <c r="AV1510" s="1">
        <v>177</v>
      </c>
      <c r="AW1510" s="1">
        <v>6</v>
      </c>
      <c r="AX1510" s="1">
        <v>1</v>
      </c>
      <c r="AY1510" t="str">
        <f t="shared" si="253"/>
        <v>2021_04_TEN</v>
      </c>
      <c r="AZ1510" t="str">
        <f t="shared" si="254"/>
        <v>T.Hudson</v>
      </c>
      <c r="BA1510" t="str">
        <f t="shared" si="255"/>
        <v/>
      </c>
      <c r="BB1510" t="str">
        <f t="shared" si="256"/>
        <v>2021_04_TEN</v>
      </c>
      <c r="BC1510" t="str">
        <f t="shared" si="257"/>
        <v/>
      </c>
      <c r="BD1510">
        <f>COUNTIFS($BB$1:BB1510,BB1510,$BC$1:BC1510,"ru")</f>
        <v>4</v>
      </c>
      <c r="BE1510" t="str">
        <f t="shared" si="258"/>
        <v>re</v>
      </c>
      <c r="BF1510">
        <f>COUNTIFS($BB$1:BB1510,BB1510,$BE$1:BE1510,"re")</f>
        <v>8</v>
      </c>
      <c r="BG1510" t="str">
        <f t="shared" si="259"/>
        <v>42021_04_TEN</v>
      </c>
      <c r="BH1510" t="str">
        <f t="shared" si="260"/>
        <v>re82021_04_TEN</v>
      </c>
      <c r="BI1510" t="str">
        <f t="shared" si="261"/>
        <v>2021_04_TENT.Hudson</v>
      </c>
      <c r="BJ1510" t="str">
        <f t="shared" si="262"/>
        <v>2021_TEN_T.Hudson</v>
      </c>
      <c r="BK1510" t="str">
        <f>IF(ISERROR(MATCH(LEFT(C1510,5)&amp;B1510&amp;"_"&amp;A1510,$BK$1:BK1509,0)),LEFT(C1510,5)&amp;B1510&amp;"_"&amp;A1510,"")</f>
        <v/>
      </c>
      <c r="BL1510">
        <f>COUNTIFS($B$1:B1510,B1510)-COUNTIFS($B$1:B1510,B1510,$BK$1:BK1510,"")</f>
        <v>17</v>
      </c>
      <c r="BM1510" t="str">
        <f t="shared" si="263"/>
        <v/>
      </c>
    </row>
    <row r="1511" spans="1:65" x14ac:dyDescent="0.25">
      <c r="A1511" s="1" t="s">
        <v>669</v>
      </c>
      <c r="B1511" s="1" t="s">
        <v>83</v>
      </c>
      <c r="C1511" s="1" t="s">
        <v>2075</v>
      </c>
      <c r="D1511" s="1">
        <v>1.4999999999999999E-2</v>
      </c>
      <c r="E1511" s="1">
        <v>1.97</v>
      </c>
      <c r="F1511" s="1" t="s">
        <v>2314</v>
      </c>
      <c r="G1511" s="1" t="s">
        <v>52</v>
      </c>
      <c r="H1511" s="1" t="s">
        <v>52</v>
      </c>
      <c r="I1511" s="1" t="s">
        <v>52</v>
      </c>
      <c r="J1511" s="1" t="s">
        <v>52</v>
      </c>
      <c r="K1511" s="1" t="s">
        <v>52</v>
      </c>
      <c r="L1511" s="1" t="s">
        <v>52</v>
      </c>
      <c r="M1511" s="1" t="s">
        <v>52</v>
      </c>
      <c r="N1511" s="1" t="s">
        <v>52</v>
      </c>
      <c r="O1511" s="1" t="s">
        <v>52</v>
      </c>
      <c r="P1511" s="1" t="s">
        <v>52</v>
      </c>
      <c r="Q1511" s="1" t="s">
        <v>52</v>
      </c>
      <c r="R1511" s="1" t="s">
        <v>52</v>
      </c>
      <c r="S1511" s="1" t="s">
        <v>52</v>
      </c>
      <c r="T1511" s="1" t="s">
        <v>52</v>
      </c>
      <c r="U1511" s="1" t="s">
        <v>52</v>
      </c>
      <c r="V1511" s="1" t="s">
        <v>52</v>
      </c>
      <c r="W1511" s="1" t="s">
        <v>52</v>
      </c>
      <c r="X1511" s="1" t="s">
        <v>52</v>
      </c>
      <c r="Y1511" s="1" t="s">
        <v>52</v>
      </c>
      <c r="Z1511" s="1" t="s">
        <v>52</v>
      </c>
      <c r="AA1511" s="1" t="s">
        <v>52</v>
      </c>
      <c r="AB1511" s="1" t="s">
        <v>52</v>
      </c>
      <c r="AC1511" s="1" t="s">
        <v>52</v>
      </c>
      <c r="AD1511" s="1">
        <v>14</v>
      </c>
      <c r="AE1511" s="1">
        <v>0</v>
      </c>
      <c r="AF1511" s="1">
        <v>2</v>
      </c>
      <c r="AG1511" s="1">
        <v>3</v>
      </c>
      <c r="AH1511" s="1">
        <v>0.66600000000000004</v>
      </c>
      <c r="AI1511" s="1">
        <v>-8.09</v>
      </c>
      <c r="AJ1511" s="1">
        <v>1</v>
      </c>
      <c r="AK1511" s="1">
        <v>20</v>
      </c>
      <c r="AL1511" s="1">
        <v>10</v>
      </c>
      <c r="AM1511" s="1">
        <v>12</v>
      </c>
      <c r="AN1511" s="1">
        <v>0</v>
      </c>
      <c r="AO1511" s="1">
        <v>0</v>
      </c>
      <c r="AP1511" s="1">
        <v>267</v>
      </c>
      <c r="AQ1511" s="1">
        <v>1</v>
      </c>
      <c r="AR1511" s="1">
        <v>30</v>
      </c>
      <c r="AS1511" s="1">
        <v>21</v>
      </c>
      <c r="AT1511" s="1">
        <v>177</v>
      </c>
      <c r="AU1511" s="1">
        <v>290</v>
      </c>
      <c r="AV1511" s="1">
        <v>109</v>
      </c>
      <c r="AW1511" s="1">
        <v>2</v>
      </c>
      <c r="AX1511" s="1">
        <v>1</v>
      </c>
      <c r="AY1511" t="str">
        <f t="shared" si="253"/>
        <v>2021_05_CAR</v>
      </c>
      <c r="AZ1511" t="str">
        <f t="shared" si="254"/>
        <v>T.Marshall</v>
      </c>
      <c r="BA1511" t="str">
        <f t="shared" si="255"/>
        <v/>
      </c>
      <c r="BB1511" t="str">
        <f t="shared" si="256"/>
        <v>2021_05_CAR</v>
      </c>
      <c r="BC1511" t="str">
        <f t="shared" si="257"/>
        <v/>
      </c>
      <c r="BD1511">
        <f>COUNTIFS($BB$1:BB1511,BB1511,$BC$1:BC1511,"ru")</f>
        <v>3</v>
      </c>
      <c r="BE1511" t="str">
        <f t="shared" si="258"/>
        <v>re</v>
      </c>
      <c r="BF1511">
        <f>COUNTIFS($BB$1:BB1511,BB1511,$BE$1:BE1511,"re")</f>
        <v>6</v>
      </c>
      <c r="BG1511" t="str">
        <f t="shared" si="259"/>
        <v>32021_05_CAR</v>
      </c>
      <c r="BH1511" t="str">
        <f t="shared" si="260"/>
        <v>re62021_05_CAR</v>
      </c>
      <c r="BI1511" t="str">
        <f t="shared" si="261"/>
        <v>2021_05_CART.Marshall</v>
      </c>
      <c r="BJ1511" t="str">
        <f t="shared" si="262"/>
        <v>2021_CAR_T.Marshall</v>
      </c>
      <c r="BK1511" t="str">
        <f>IF(ISERROR(MATCH(LEFT(C1511,5)&amp;B1511&amp;"_"&amp;A1511,$BK$1:BK1510,0)),LEFT(C1511,5)&amp;B1511&amp;"_"&amp;A1511,"")</f>
        <v/>
      </c>
      <c r="BL1511">
        <f>COUNTIFS($B$1:B1511,B1511)-COUNTIFS($B$1:B1511,B1511,$BK$1:BK1511,"")</f>
        <v>14</v>
      </c>
      <c r="BM1511" t="str">
        <f t="shared" si="263"/>
        <v/>
      </c>
    </row>
    <row r="1512" spans="1:65" x14ac:dyDescent="0.25">
      <c r="A1512" s="1" t="s">
        <v>161</v>
      </c>
      <c r="B1512" s="1" t="s">
        <v>66</v>
      </c>
      <c r="C1512" s="1" t="s">
        <v>414</v>
      </c>
      <c r="D1512" s="1">
        <v>8.3000000000000004E-2</v>
      </c>
      <c r="E1512" s="1">
        <v>0.46</v>
      </c>
      <c r="F1512" s="1" t="s">
        <v>710</v>
      </c>
      <c r="G1512" s="1" t="s">
        <v>52</v>
      </c>
      <c r="H1512" s="1" t="s">
        <v>52</v>
      </c>
      <c r="I1512" s="1" t="s">
        <v>52</v>
      </c>
      <c r="J1512" s="1" t="s">
        <v>52</v>
      </c>
      <c r="K1512" s="1" t="s">
        <v>52</v>
      </c>
      <c r="L1512" s="1" t="s">
        <v>52</v>
      </c>
      <c r="M1512" s="1" t="s">
        <v>52</v>
      </c>
      <c r="N1512" s="1" t="s">
        <v>52</v>
      </c>
      <c r="O1512" s="1" t="s">
        <v>52</v>
      </c>
      <c r="P1512" s="1" t="s">
        <v>52</v>
      </c>
      <c r="Q1512" s="1" t="s">
        <v>52</v>
      </c>
      <c r="R1512" s="1" t="s">
        <v>52</v>
      </c>
      <c r="S1512" s="1" t="s">
        <v>52</v>
      </c>
      <c r="T1512" s="1" t="s">
        <v>52</v>
      </c>
      <c r="U1512" s="1" t="s">
        <v>52</v>
      </c>
      <c r="V1512" s="1" t="s">
        <v>52</v>
      </c>
      <c r="W1512" s="1" t="s">
        <v>52</v>
      </c>
      <c r="X1512" s="1" t="s">
        <v>52</v>
      </c>
      <c r="Y1512" s="1" t="s">
        <v>52</v>
      </c>
      <c r="Z1512" s="1" t="s">
        <v>52</v>
      </c>
      <c r="AA1512" s="1" t="s">
        <v>52</v>
      </c>
      <c r="AB1512" s="1" t="s">
        <v>52</v>
      </c>
      <c r="AC1512" s="1" t="s">
        <v>52</v>
      </c>
      <c r="AD1512" s="1">
        <v>14</v>
      </c>
      <c r="AE1512" s="1">
        <v>0</v>
      </c>
      <c r="AF1512" s="1">
        <v>2</v>
      </c>
      <c r="AG1512" s="1">
        <v>3</v>
      </c>
      <c r="AH1512" s="1">
        <v>0.66600000000000004</v>
      </c>
      <c r="AI1512" s="1">
        <v>-11.29</v>
      </c>
      <c r="AJ1512" s="1">
        <v>1</v>
      </c>
      <c r="AK1512" s="1">
        <v>13</v>
      </c>
      <c r="AL1512" s="1">
        <v>8</v>
      </c>
      <c r="AM1512" s="1">
        <v>9</v>
      </c>
      <c r="AN1512" s="1">
        <v>0</v>
      </c>
      <c r="AO1512" s="1">
        <v>0</v>
      </c>
      <c r="AP1512" s="1">
        <v>434</v>
      </c>
      <c r="AQ1512" s="1">
        <v>5</v>
      </c>
      <c r="AR1512" s="1">
        <v>24</v>
      </c>
      <c r="AS1512" s="1">
        <v>38</v>
      </c>
      <c r="AT1512" s="1">
        <v>338</v>
      </c>
      <c r="AU1512" s="1">
        <v>351</v>
      </c>
      <c r="AV1512" s="1">
        <v>116</v>
      </c>
      <c r="AW1512" s="1">
        <v>3</v>
      </c>
      <c r="AX1512" s="1">
        <v>2</v>
      </c>
      <c r="AY1512" t="str">
        <f t="shared" si="253"/>
        <v>2021_01_DET</v>
      </c>
      <c r="AZ1512" t="str">
        <f t="shared" si="254"/>
        <v>T.Williams</v>
      </c>
      <c r="BA1512" t="str">
        <f t="shared" si="255"/>
        <v/>
      </c>
      <c r="BB1512" t="str">
        <f t="shared" si="256"/>
        <v>2021_01_DET</v>
      </c>
      <c r="BC1512" t="str">
        <f t="shared" si="257"/>
        <v/>
      </c>
      <c r="BD1512">
        <f>COUNTIFS($BB$1:BB1512,BB1512,$BC$1:BC1512,"ru")</f>
        <v>3</v>
      </c>
      <c r="BE1512" t="str">
        <f t="shared" si="258"/>
        <v>re</v>
      </c>
      <c r="BF1512">
        <f>COUNTIFS($BB$1:BB1512,BB1512,$BE$1:BE1512,"re")</f>
        <v>7</v>
      </c>
      <c r="BG1512" t="str">
        <f t="shared" si="259"/>
        <v>32021_01_DET</v>
      </c>
      <c r="BH1512" t="str">
        <f t="shared" si="260"/>
        <v>re72021_01_DET</v>
      </c>
      <c r="BI1512" t="str">
        <f t="shared" si="261"/>
        <v>2021_01_DETT.Williams</v>
      </c>
      <c r="BJ1512" t="str">
        <f t="shared" si="262"/>
        <v>2021_DET_T.Williams</v>
      </c>
      <c r="BK1512" t="str">
        <f>IF(ISERROR(MATCH(LEFT(C1512,5)&amp;B1512&amp;"_"&amp;A1512,$BK$1:BK1511,0)),LEFT(C1512,5)&amp;B1512&amp;"_"&amp;A1512,"")</f>
        <v>2021_DET_T.Williams</v>
      </c>
      <c r="BL1512">
        <f>COUNTIFS($B$1:B1512,B1512)-COUNTIFS($B$1:B1512,B1512,$BK$1:BK1512,"")</f>
        <v>12</v>
      </c>
      <c r="BM1512" t="str">
        <f t="shared" si="263"/>
        <v>2021_DET12</v>
      </c>
    </row>
    <row r="1513" spans="1:65" x14ac:dyDescent="0.25">
      <c r="A1513" s="1" t="s">
        <v>304</v>
      </c>
      <c r="B1513" s="1" t="s">
        <v>79</v>
      </c>
      <c r="C1513" s="1" t="s">
        <v>846</v>
      </c>
      <c r="D1513" s="1">
        <v>0</v>
      </c>
      <c r="E1513" s="1">
        <v>0</v>
      </c>
      <c r="F1513" s="1" t="s">
        <v>1128</v>
      </c>
      <c r="G1513" s="1" t="s">
        <v>52</v>
      </c>
      <c r="H1513" s="1" t="s">
        <v>52</v>
      </c>
      <c r="I1513" s="1" t="s">
        <v>52</v>
      </c>
      <c r="J1513" s="1" t="s">
        <v>52</v>
      </c>
      <c r="K1513" s="1" t="s">
        <v>52</v>
      </c>
      <c r="L1513" s="1" t="s">
        <v>52</v>
      </c>
      <c r="M1513" s="1" t="s">
        <v>52</v>
      </c>
      <c r="N1513" s="1" t="s">
        <v>52</v>
      </c>
      <c r="O1513" s="1" t="s">
        <v>52</v>
      </c>
      <c r="P1513" s="1" t="s">
        <v>52</v>
      </c>
      <c r="Q1513" s="1" t="s">
        <v>52</v>
      </c>
      <c r="R1513" s="1" t="s">
        <v>52</v>
      </c>
      <c r="S1513" s="1" t="s">
        <v>52</v>
      </c>
      <c r="T1513" s="1" t="s">
        <v>52</v>
      </c>
      <c r="U1513" s="1" t="s">
        <v>52</v>
      </c>
      <c r="V1513" s="1" t="s">
        <v>52</v>
      </c>
      <c r="W1513" s="1" t="s">
        <v>52</v>
      </c>
      <c r="X1513" s="1" t="s">
        <v>52</v>
      </c>
      <c r="Y1513" s="1" t="s">
        <v>52</v>
      </c>
      <c r="Z1513" s="1" t="s">
        <v>52</v>
      </c>
      <c r="AA1513" s="1" t="s">
        <v>52</v>
      </c>
      <c r="AB1513" s="1" t="s">
        <v>52</v>
      </c>
      <c r="AC1513" s="1" t="s">
        <v>52</v>
      </c>
      <c r="AD1513" s="1">
        <v>14</v>
      </c>
      <c r="AE1513" s="1">
        <v>0</v>
      </c>
      <c r="AF1513" s="1">
        <v>1</v>
      </c>
      <c r="AG1513" s="1">
        <v>3</v>
      </c>
      <c r="AH1513" s="1">
        <v>0.33300000000000002</v>
      </c>
      <c r="AI1513" s="1">
        <v>-110.81</v>
      </c>
      <c r="AJ1513" s="1">
        <v>1</v>
      </c>
      <c r="AK1513" s="1">
        <v>34</v>
      </c>
      <c r="AL1513" s="1">
        <v>0</v>
      </c>
      <c r="AM1513" s="1">
        <v>8</v>
      </c>
      <c r="AN1513" s="1">
        <v>0</v>
      </c>
      <c r="AO1513" s="1">
        <v>0</v>
      </c>
      <c r="AP1513" s="1">
        <v>371</v>
      </c>
      <c r="AQ1513" s="1">
        <v>4</v>
      </c>
      <c r="AR1513" s="1">
        <v>29</v>
      </c>
      <c r="AS1513" s="1">
        <v>19</v>
      </c>
      <c r="AT1513" s="1">
        <v>278</v>
      </c>
      <c r="AU1513" s="1">
        <v>218</v>
      </c>
      <c r="AV1513" s="1">
        <v>101</v>
      </c>
      <c r="AW1513" s="1">
        <v>7</v>
      </c>
      <c r="AX1513" s="1">
        <v>2</v>
      </c>
      <c r="AY1513" t="str">
        <f t="shared" si="253"/>
        <v>2021_02_LA</v>
      </c>
      <c r="AZ1513" t="str">
        <f t="shared" si="254"/>
        <v>V.Jefferson</v>
      </c>
      <c r="BA1513" t="str">
        <f t="shared" si="255"/>
        <v/>
      </c>
      <c r="BB1513" t="str">
        <f t="shared" si="256"/>
        <v>2021_02_LA</v>
      </c>
      <c r="BC1513" t="str">
        <f t="shared" si="257"/>
        <v/>
      </c>
      <c r="BD1513">
        <f>COUNTIFS($BB$1:BB1513,BB1513,$BC$1:BC1513,"ru")</f>
        <v>6</v>
      </c>
      <c r="BE1513" t="str">
        <f t="shared" si="258"/>
        <v>re</v>
      </c>
      <c r="BF1513">
        <f>COUNTIFS($BB$1:BB1513,BB1513,$BE$1:BE1513,"re")</f>
        <v>4</v>
      </c>
      <c r="BG1513" t="str">
        <f t="shared" si="259"/>
        <v>62021_02_LA</v>
      </c>
      <c r="BH1513" t="str">
        <f t="shared" si="260"/>
        <v>re42021_02_LA</v>
      </c>
      <c r="BI1513" t="str">
        <f t="shared" si="261"/>
        <v>2021_02_LAV.Jefferson</v>
      </c>
      <c r="BJ1513" t="str">
        <f t="shared" si="262"/>
        <v>2021_LA_V.Jefferson</v>
      </c>
      <c r="BK1513" t="str">
        <f>IF(ISERROR(MATCH(LEFT(C1513,5)&amp;B1513&amp;"_"&amp;A1513,$BK$1:BK1512,0)),LEFT(C1513,5)&amp;B1513&amp;"_"&amp;A1513,"")</f>
        <v/>
      </c>
      <c r="BL1513">
        <f>COUNTIFS($B$1:B1513,B1513)-COUNTIFS($B$1:B1513,B1513,$BK$1:BK1513,"")</f>
        <v>13</v>
      </c>
      <c r="BM1513" t="str">
        <f t="shared" si="263"/>
        <v/>
      </c>
    </row>
    <row r="1514" spans="1:65" x14ac:dyDescent="0.25">
      <c r="A1514" s="1" t="s">
        <v>244</v>
      </c>
      <c r="B1514" s="1" t="s">
        <v>76</v>
      </c>
      <c r="C1514" s="1" t="s">
        <v>828</v>
      </c>
      <c r="D1514" s="1">
        <v>4.3999999999999997E-2</v>
      </c>
      <c r="E1514" s="1">
        <v>0.57999999999999996</v>
      </c>
      <c r="F1514" s="1" t="s">
        <v>1129</v>
      </c>
      <c r="G1514" s="1" t="s">
        <v>52</v>
      </c>
      <c r="H1514" s="1" t="s">
        <v>52</v>
      </c>
      <c r="I1514" s="1" t="s">
        <v>52</v>
      </c>
      <c r="J1514" s="1" t="s">
        <v>52</v>
      </c>
      <c r="K1514" s="1" t="s">
        <v>52</v>
      </c>
      <c r="L1514" s="1" t="s">
        <v>52</v>
      </c>
      <c r="M1514" s="1" t="s">
        <v>52</v>
      </c>
      <c r="N1514" s="1" t="s">
        <v>52</v>
      </c>
      <c r="O1514" s="1" t="s">
        <v>52</v>
      </c>
      <c r="P1514" s="1" t="s">
        <v>52</v>
      </c>
      <c r="Q1514" s="1" t="s">
        <v>52</v>
      </c>
      <c r="R1514" s="1" t="s">
        <v>52</v>
      </c>
      <c r="S1514" s="1" t="s">
        <v>52</v>
      </c>
      <c r="T1514" s="1" t="s">
        <v>52</v>
      </c>
      <c r="U1514" s="1" t="s">
        <v>52</v>
      </c>
      <c r="V1514" s="1" t="s">
        <v>52</v>
      </c>
      <c r="W1514" s="1" t="s">
        <v>52</v>
      </c>
      <c r="X1514" s="1" t="s">
        <v>52</v>
      </c>
      <c r="Y1514" s="1" t="s">
        <v>52</v>
      </c>
      <c r="Z1514" s="1" t="s">
        <v>52</v>
      </c>
      <c r="AA1514" s="1" t="s">
        <v>52</v>
      </c>
      <c r="AB1514" s="1" t="s">
        <v>52</v>
      </c>
      <c r="AC1514" s="1" t="s">
        <v>52</v>
      </c>
      <c r="AD1514" s="1">
        <v>14</v>
      </c>
      <c r="AE1514" s="1">
        <v>0</v>
      </c>
      <c r="AF1514" s="1">
        <v>1</v>
      </c>
      <c r="AG1514" s="1">
        <v>1</v>
      </c>
      <c r="AH1514" s="1">
        <v>1</v>
      </c>
      <c r="AI1514" s="1">
        <v>37.659999999999997</v>
      </c>
      <c r="AJ1514" s="1">
        <v>1</v>
      </c>
      <c r="AK1514" s="1">
        <v>7</v>
      </c>
      <c r="AL1514" s="1">
        <v>7</v>
      </c>
      <c r="AM1514" s="1">
        <v>1</v>
      </c>
      <c r="AN1514" s="1">
        <v>0</v>
      </c>
      <c r="AO1514" s="1">
        <v>0</v>
      </c>
      <c r="AP1514" s="1">
        <v>425</v>
      </c>
      <c r="AQ1514" s="1">
        <v>2</v>
      </c>
      <c r="AR1514" s="1">
        <v>25</v>
      </c>
      <c r="AS1514" s="1">
        <v>28</v>
      </c>
      <c r="AT1514" s="1">
        <v>382</v>
      </c>
      <c r="AU1514" s="1">
        <v>303</v>
      </c>
      <c r="AV1514" s="1">
        <v>52</v>
      </c>
      <c r="AW1514" s="1">
        <v>5</v>
      </c>
      <c r="AX1514" s="1">
        <v>2</v>
      </c>
      <c r="AY1514" t="str">
        <f t="shared" si="253"/>
        <v>2021_02_LV</v>
      </c>
      <c r="AZ1514" t="str">
        <f t="shared" si="254"/>
        <v>W.Snead</v>
      </c>
      <c r="BA1514" t="str">
        <f t="shared" si="255"/>
        <v/>
      </c>
      <c r="BB1514" t="str">
        <f t="shared" si="256"/>
        <v>2021_02_LV</v>
      </c>
      <c r="BC1514" t="str">
        <f t="shared" si="257"/>
        <v/>
      </c>
      <c r="BD1514">
        <f>COUNTIFS($BB$1:BB1514,BB1514,$BC$1:BC1514,"ru")</f>
        <v>4</v>
      </c>
      <c r="BE1514" t="str">
        <f t="shared" si="258"/>
        <v>re</v>
      </c>
      <c r="BF1514">
        <f>COUNTIFS($BB$1:BB1514,BB1514,$BE$1:BE1514,"re")</f>
        <v>7</v>
      </c>
      <c r="BG1514" t="str">
        <f t="shared" si="259"/>
        <v>42021_02_LV</v>
      </c>
      <c r="BH1514" t="str">
        <f t="shared" si="260"/>
        <v>re72021_02_LV</v>
      </c>
      <c r="BI1514" t="str">
        <f t="shared" si="261"/>
        <v>2021_02_LVW.Snead</v>
      </c>
      <c r="BJ1514" t="str">
        <f t="shared" si="262"/>
        <v>2021_LV_W.Snead</v>
      </c>
      <c r="BK1514" t="str">
        <f>IF(ISERROR(MATCH(LEFT(C1514,5)&amp;B1514&amp;"_"&amp;A1514,$BK$1:BK1513,0)),LEFT(C1514,5)&amp;B1514&amp;"_"&amp;A1514,"")</f>
        <v/>
      </c>
      <c r="BL1514">
        <f>COUNTIFS($B$1:B1514,B1514)-COUNTIFS($B$1:B1514,B1514,$BK$1:BK1514,"")</f>
        <v>15</v>
      </c>
      <c r="BM1514" t="str">
        <f t="shared" si="263"/>
        <v/>
      </c>
    </row>
    <row r="1515" spans="1:65" x14ac:dyDescent="0.25">
      <c r="A1515" s="1" t="s">
        <v>1136</v>
      </c>
      <c r="B1515" s="1" t="s">
        <v>81</v>
      </c>
      <c r="C1515" s="1" t="s">
        <v>2036</v>
      </c>
      <c r="D1515" s="1">
        <v>-5.0000000000000001E-3</v>
      </c>
      <c r="E1515" s="1">
        <v>0.49</v>
      </c>
      <c r="F1515" s="1" t="s">
        <v>2315</v>
      </c>
      <c r="G1515" s="1" t="s">
        <v>52</v>
      </c>
      <c r="H1515" s="1" t="s">
        <v>52</v>
      </c>
      <c r="I1515" s="1" t="s">
        <v>52</v>
      </c>
      <c r="J1515" s="1" t="s">
        <v>52</v>
      </c>
      <c r="K1515" s="1" t="s">
        <v>52</v>
      </c>
      <c r="L1515" s="1" t="s">
        <v>52</v>
      </c>
      <c r="M1515" s="1" t="s">
        <v>52</v>
      </c>
      <c r="N1515" s="1" t="s">
        <v>52</v>
      </c>
      <c r="O1515" s="1" t="s">
        <v>52</v>
      </c>
      <c r="P1515" s="1" t="s">
        <v>52</v>
      </c>
      <c r="Q1515" s="1" t="s">
        <v>52</v>
      </c>
      <c r="R1515" s="1" t="s">
        <v>52</v>
      </c>
      <c r="S1515" s="1" t="s">
        <v>52</v>
      </c>
      <c r="T1515" s="1" t="s">
        <v>52</v>
      </c>
      <c r="U1515" s="1" t="s">
        <v>52</v>
      </c>
      <c r="V1515" s="1" t="s">
        <v>52</v>
      </c>
      <c r="W1515" s="1" t="s">
        <v>52</v>
      </c>
      <c r="X1515" s="1" t="s">
        <v>52</v>
      </c>
      <c r="Y1515" s="1" t="s">
        <v>52</v>
      </c>
      <c r="Z1515" s="1" t="s">
        <v>52</v>
      </c>
      <c r="AA1515" s="1" t="s">
        <v>52</v>
      </c>
      <c r="AB1515" s="1" t="s">
        <v>52</v>
      </c>
      <c r="AC1515" s="1" t="s">
        <v>52</v>
      </c>
      <c r="AD1515" s="1">
        <v>13</v>
      </c>
      <c r="AE1515" s="1">
        <v>0</v>
      </c>
      <c r="AF1515" s="1">
        <v>2</v>
      </c>
      <c r="AG1515" s="1">
        <v>2</v>
      </c>
      <c r="AH1515" s="1">
        <v>1</v>
      </c>
      <c r="AI1515" s="1">
        <v>31.06</v>
      </c>
      <c r="AJ1515" s="1">
        <v>1</v>
      </c>
      <c r="AK1515" s="1">
        <v>10</v>
      </c>
      <c r="AL1515" s="1">
        <v>3</v>
      </c>
      <c r="AM1515" s="1">
        <v>10</v>
      </c>
      <c r="AN1515" s="1">
        <v>0</v>
      </c>
      <c r="AO1515" s="1">
        <v>0</v>
      </c>
      <c r="AP1515" s="1">
        <v>513</v>
      </c>
      <c r="AQ1515" s="1">
        <v>3</v>
      </c>
      <c r="AR1515" s="1">
        <v>26</v>
      </c>
      <c r="AS1515" s="1">
        <v>25</v>
      </c>
      <c r="AT1515" s="1">
        <v>402</v>
      </c>
      <c r="AU1515" s="1">
        <v>204</v>
      </c>
      <c r="AV1515" s="1">
        <v>123</v>
      </c>
      <c r="AW1515" s="1">
        <v>6</v>
      </c>
      <c r="AX1515" s="1">
        <v>1</v>
      </c>
      <c r="AY1515" t="str">
        <f t="shared" si="253"/>
        <v>2021_05_IND</v>
      </c>
      <c r="AZ1515" t="str">
        <f t="shared" si="254"/>
        <v>A.Dulin</v>
      </c>
      <c r="BA1515" t="str">
        <f t="shared" si="255"/>
        <v/>
      </c>
      <c r="BB1515" t="str">
        <f t="shared" si="256"/>
        <v>2021_05_IND</v>
      </c>
      <c r="BC1515" t="str">
        <f t="shared" si="257"/>
        <v/>
      </c>
      <c r="BD1515">
        <f>COUNTIFS($BB$1:BB1515,BB1515,$BC$1:BC1515,"ru")</f>
        <v>4</v>
      </c>
      <c r="BE1515" t="str">
        <f t="shared" si="258"/>
        <v>re</v>
      </c>
      <c r="BF1515">
        <f>COUNTIFS($BB$1:BB1515,BB1515,$BE$1:BE1515,"re")</f>
        <v>9</v>
      </c>
      <c r="BG1515" t="str">
        <f t="shared" si="259"/>
        <v>42021_05_IND</v>
      </c>
      <c r="BH1515" t="str">
        <f t="shared" si="260"/>
        <v>re92021_05_IND</v>
      </c>
      <c r="BI1515" t="str">
        <f t="shared" si="261"/>
        <v>2021_05_INDA.Dulin</v>
      </c>
      <c r="BJ1515" t="str">
        <f t="shared" si="262"/>
        <v>2021_IND_A.Dulin</v>
      </c>
      <c r="BK1515" t="str">
        <f>IF(ISERROR(MATCH(LEFT(C1515,5)&amp;B1515&amp;"_"&amp;A1515,$BK$1:BK1514,0)),LEFT(C1515,5)&amp;B1515&amp;"_"&amp;A1515,"")</f>
        <v/>
      </c>
      <c r="BL1515">
        <f>COUNTIFS($B$1:B1515,B1515)-COUNTIFS($B$1:B1515,B1515,$BK$1:BK1515,"")</f>
        <v>14</v>
      </c>
      <c r="BM1515" t="str">
        <f t="shared" si="263"/>
        <v/>
      </c>
    </row>
    <row r="1516" spans="1:65" x14ac:dyDescent="0.25">
      <c r="A1516" s="1" t="s">
        <v>250</v>
      </c>
      <c r="B1516" s="1" t="s">
        <v>62</v>
      </c>
      <c r="C1516" s="1" t="s">
        <v>2069</v>
      </c>
      <c r="D1516" s="1">
        <v>2.8000000000000001E-2</v>
      </c>
      <c r="E1516" s="1">
        <v>0.14000000000000001</v>
      </c>
      <c r="F1516" s="1" t="s">
        <v>2316</v>
      </c>
      <c r="G1516" s="1" t="s">
        <v>52</v>
      </c>
      <c r="H1516" s="1" t="s">
        <v>52</v>
      </c>
      <c r="I1516" s="1" t="s">
        <v>52</v>
      </c>
      <c r="J1516" s="1" t="s">
        <v>52</v>
      </c>
      <c r="K1516" s="1" t="s">
        <v>52</v>
      </c>
      <c r="L1516" s="1" t="s">
        <v>52</v>
      </c>
      <c r="M1516" s="1" t="s">
        <v>52</v>
      </c>
      <c r="N1516" s="1" t="s">
        <v>52</v>
      </c>
      <c r="O1516" s="1" t="s">
        <v>52</v>
      </c>
      <c r="P1516" s="1" t="s">
        <v>52</v>
      </c>
      <c r="Q1516" s="1" t="s">
        <v>52</v>
      </c>
      <c r="R1516" s="1" t="s">
        <v>52</v>
      </c>
      <c r="S1516" s="1" t="s">
        <v>52</v>
      </c>
      <c r="T1516" s="1" t="s">
        <v>52</v>
      </c>
      <c r="U1516" s="1" t="s">
        <v>52</v>
      </c>
      <c r="V1516" s="1" t="s">
        <v>52</v>
      </c>
      <c r="W1516" s="1" t="s">
        <v>52</v>
      </c>
      <c r="X1516" s="1" t="s">
        <v>52</v>
      </c>
      <c r="Y1516" s="1" t="s">
        <v>52</v>
      </c>
      <c r="Z1516" s="1" t="s">
        <v>52</v>
      </c>
      <c r="AA1516" s="1" t="s">
        <v>52</v>
      </c>
      <c r="AB1516" s="1" t="s">
        <v>52</v>
      </c>
      <c r="AC1516" s="1" t="s">
        <v>52</v>
      </c>
      <c r="AD1516" s="1">
        <v>13</v>
      </c>
      <c r="AE1516" s="1">
        <v>0</v>
      </c>
      <c r="AF1516" s="1">
        <v>1</v>
      </c>
      <c r="AG1516" s="1">
        <v>2</v>
      </c>
      <c r="AH1516" s="1">
        <v>0.5</v>
      </c>
      <c r="AI1516" s="1">
        <v>-14.54</v>
      </c>
      <c r="AJ1516" s="1">
        <v>1</v>
      </c>
      <c r="AK1516" s="1">
        <v>14</v>
      </c>
      <c r="AL1516" s="1">
        <v>2</v>
      </c>
      <c r="AM1516" s="1">
        <v>1</v>
      </c>
      <c r="AN1516" s="1">
        <v>0</v>
      </c>
      <c r="AO1516" s="1">
        <v>0</v>
      </c>
      <c r="AP1516" s="1">
        <v>304</v>
      </c>
      <c r="AQ1516" s="1">
        <v>2</v>
      </c>
      <c r="AR1516" s="1">
        <v>27</v>
      </c>
      <c r="AS1516" s="1">
        <v>22</v>
      </c>
      <c r="AT1516" s="1">
        <v>239</v>
      </c>
      <c r="AU1516" s="1">
        <v>218</v>
      </c>
      <c r="AV1516" s="1">
        <v>94</v>
      </c>
      <c r="AW1516" s="1">
        <v>2</v>
      </c>
      <c r="AX1516" s="1">
        <v>1</v>
      </c>
      <c r="AY1516" t="str">
        <f t="shared" si="253"/>
        <v>2021_05_ARI</v>
      </c>
      <c r="AZ1516" t="str">
        <f t="shared" si="254"/>
        <v>A.Green</v>
      </c>
      <c r="BA1516" t="str">
        <f t="shared" si="255"/>
        <v/>
      </c>
      <c r="BB1516" t="str">
        <f t="shared" si="256"/>
        <v>2021_05_ARI</v>
      </c>
      <c r="BC1516" t="str">
        <f t="shared" si="257"/>
        <v/>
      </c>
      <c r="BD1516">
        <f>COUNTIFS($BB$1:BB1516,BB1516,$BC$1:BC1516,"ru")</f>
        <v>5</v>
      </c>
      <c r="BE1516" t="str">
        <f t="shared" si="258"/>
        <v>re</v>
      </c>
      <c r="BF1516">
        <f>COUNTIFS($BB$1:BB1516,BB1516,$BE$1:BE1516,"re")</f>
        <v>7</v>
      </c>
      <c r="BG1516" t="str">
        <f t="shared" si="259"/>
        <v>52021_05_ARI</v>
      </c>
      <c r="BH1516" t="str">
        <f t="shared" si="260"/>
        <v>re72021_05_ARI</v>
      </c>
      <c r="BI1516" t="str">
        <f t="shared" si="261"/>
        <v>2021_05_ARIA.Green</v>
      </c>
      <c r="BJ1516" t="str">
        <f t="shared" si="262"/>
        <v>2021_ARI_A.Green</v>
      </c>
      <c r="BK1516" t="str">
        <f>IF(ISERROR(MATCH(LEFT(C1516,5)&amp;B1516&amp;"_"&amp;A1516,$BK$1:BK1515,0)),LEFT(C1516,5)&amp;B1516&amp;"_"&amp;A1516,"")</f>
        <v/>
      </c>
      <c r="BL1516">
        <f>COUNTIFS($B$1:B1516,B1516)-COUNTIFS($B$1:B1516,B1516,$BK$1:BK1516,"")</f>
        <v>9</v>
      </c>
      <c r="BM1516" t="str">
        <f t="shared" si="263"/>
        <v/>
      </c>
    </row>
    <row r="1517" spans="1:65" x14ac:dyDescent="0.25">
      <c r="A1517" s="1" t="s">
        <v>1527</v>
      </c>
      <c r="B1517" s="1" t="s">
        <v>74</v>
      </c>
      <c r="C1517" s="1" t="s">
        <v>1274</v>
      </c>
      <c r="D1517" s="1">
        <v>0</v>
      </c>
      <c r="E1517" s="1">
        <v>0</v>
      </c>
      <c r="F1517" s="1" t="s">
        <v>1528</v>
      </c>
      <c r="G1517" s="1" t="s">
        <v>52</v>
      </c>
      <c r="H1517" s="1" t="s">
        <v>52</v>
      </c>
      <c r="I1517" s="1" t="s">
        <v>52</v>
      </c>
      <c r="J1517" s="1" t="s">
        <v>52</v>
      </c>
      <c r="K1517" s="1" t="s">
        <v>52</v>
      </c>
      <c r="L1517" s="1" t="s">
        <v>52</v>
      </c>
      <c r="M1517" s="1" t="s">
        <v>52</v>
      </c>
      <c r="N1517" s="1" t="s">
        <v>52</v>
      </c>
      <c r="O1517" s="1" t="s">
        <v>52</v>
      </c>
      <c r="P1517" s="1" t="s">
        <v>52</v>
      </c>
      <c r="Q1517" s="1" t="s">
        <v>52</v>
      </c>
      <c r="R1517" s="1" t="s">
        <v>52</v>
      </c>
      <c r="S1517" s="1" t="s">
        <v>52</v>
      </c>
      <c r="T1517" s="1" t="s">
        <v>52</v>
      </c>
      <c r="U1517" s="1" t="s">
        <v>52</v>
      </c>
      <c r="V1517" s="1" t="s">
        <v>52</v>
      </c>
      <c r="W1517" s="1" t="s">
        <v>52</v>
      </c>
      <c r="X1517" s="1" t="s">
        <v>52</v>
      </c>
      <c r="Y1517" s="1" t="s">
        <v>52</v>
      </c>
      <c r="Z1517" s="1" t="s">
        <v>52</v>
      </c>
      <c r="AA1517" s="1" t="s">
        <v>52</v>
      </c>
      <c r="AB1517" s="1" t="s">
        <v>52</v>
      </c>
      <c r="AC1517" s="1" t="s">
        <v>52</v>
      </c>
      <c r="AD1517" s="1">
        <v>13</v>
      </c>
      <c r="AE1517" s="1">
        <v>0</v>
      </c>
      <c r="AF1517" s="1">
        <v>1</v>
      </c>
      <c r="AG1517" s="1">
        <v>1</v>
      </c>
      <c r="AH1517" s="1">
        <v>1</v>
      </c>
      <c r="AI1517" s="1">
        <v>37.869999999999997</v>
      </c>
      <c r="AJ1517" s="1">
        <v>1</v>
      </c>
      <c r="AK1517" s="1">
        <v>13</v>
      </c>
      <c r="AL1517" s="1">
        <v>0</v>
      </c>
      <c r="AM1517" s="1">
        <v>1</v>
      </c>
      <c r="AN1517" s="1">
        <v>0</v>
      </c>
      <c r="AO1517" s="1">
        <v>0</v>
      </c>
      <c r="AP1517" s="1">
        <v>370</v>
      </c>
      <c r="AQ1517" s="1">
        <v>3</v>
      </c>
      <c r="AR1517" s="1">
        <v>38</v>
      </c>
      <c r="AS1517" s="1">
        <v>18</v>
      </c>
      <c r="AT1517" s="1">
        <v>197</v>
      </c>
      <c r="AU1517" s="1">
        <v>176</v>
      </c>
      <c r="AV1517" s="1">
        <v>180</v>
      </c>
      <c r="AW1517" s="1">
        <v>4</v>
      </c>
      <c r="AX1517" s="1">
        <v>3</v>
      </c>
      <c r="AY1517" t="str">
        <f t="shared" si="253"/>
        <v>2021_03_TEN</v>
      </c>
      <c r="AZ1517" t="str">
        <f t="shared" si="254"/>
        <v>C.Batson</v>
      </c>
      <c r="BA1517" t="str">
        <f t="shared" si="255"/>
        <v/>
      </c>
      <c r="BB1517" t="str">
        <f t="shared" si="256"/>
        <v>2021_03_TEN</v>
      </c>
      <c r="BC1517" t="str">
        <f t="shared" si="257"/>
        <v/>
      </c>
      <c r="BD1517">
        <f>COUNTIFS($BB$1:BB1517,BB1517,$BC$1:BC1517,"ru")</f>
        <v>5</v>
      </c>
      <c r="BE1517" t="str">
        <f t="shared" si="258"/>
        <v>re</v>
      </c>
      <c r="BF1517">
        <f>COUNTIFS($BB$1:BB1517,BB1517,$BE$1:BE1517,"re")</f>
        <v>7</v>
      </c>
      <c r="BG1517" t="str">
        <f t="shared" si="259"/>
        <v>52021_03_TEN</v>
      </c>
      <c r="BH1517" t="str">
        <f t="shared" si="260"/>
        <v>re72021_03_TEN</v>
      </c>
      <c r="BI1517" t="str">
        <f t="shared" si="261"/>
        <v>2021_03_TENC.Batson</v>
      </c>
      <c r="BJ1517" t="str">
        <f t="shared" si="262"/>
        <v>2021_TEN_C.Batson</v>
      </c>
      <c r="BK1517" t="str">
        <f>IF(ISERROR(MATCH(LEFT(C1517,5)&amp;B1517&amp;"_"&amp;A1517,$BK$1:BK1516,0)),LEFT(C1517,5)&amp;B1517&amp;"_"&amp;A1517,"")</f>
        <v/>
      </c>
      <c r="BL1517">
        <f>COUNTIFS($B$1:B1517,B1517)-COUNTIFS($B$1:B1517,B1517,$BK$1:BK1517,"")</f>
        <v>17</v>
      </c>
      <c r="BM1517" t="str">
        <f t="shared" si="263"/>
        <v/>
      </c>
    </row>
    <row r="1518" spans="1:65" x14ac:dyDescent="0.25">
      <c r="A1518" s="1" t="s">
        <v>261</v>
      </c>
      <c r="B1518" s="1" t="s">
        <v>80</v>
      </c>
      <c r="C1518" s="1" t="s">
        <v>857</v>
      </c>
      <c r="D1518" s="1">
        <v>5.2999999999999999E-2</v>
      </c>
      <c r="E1518" s="1">
        <v>1.7</v>
      </c>
      <c r="F1518" s="1" t="s">
        <v>1130</v>
      </c>
      <c r="G1518" s="1" t="s">
        <v>52</v>
      </c>
      <c r="H1518" s="1" t="s">
        <v>52</v>
      </c>
      <c r="I1518" s="1" t="s">
        <v>52</v>
      </c>
      <c r="J1518" s="1" t="s">
        <v>52</v>
      </c>
      <c r="K1518" s="1" t="s">
        <v>52</v>
      </c>
      <c r="L1518" s="1" t="s">
        <v>52</v>
      </c>
      <c r="M1518" s="1" t="s">
        <v>52</v>
      </c>
      <c r="N1518" s="1" t="s">
        <v>52</v>
      </c>
      <c r="O1518" s="1" t="s">
        <v>52</v>
      </c>
      <c r="P1518" s="1" t="s">
        <v>52</v>
      </c>
      <c r="Q1518" s="1" t="s">
        <v>52</v>
      </c>
      <c r="R1518" s="1" t="s">
        <v>52</v>
      </c>
      <c r="S1518" s="1" t="s">
        <v>52</v>
      </c>
      <c r="T1518" s="1" t="s">
        <v>52</v>
      </c>
      <c r="U1518" s="1" t="s">
        <v>52</v>
      </c>
      <c r="V1518" s="1" t="s">
        <v>52</v>
      </c>
      <c r="W1518" s="1" t="s">
        <v>52</v>
      </c>
      <c r="X1518" s="1" t="s">
        <v>52</v>
      </c>
      <c r="Y1518" s="1" t="s">
        <v>52</v>
      </c>
      <c r="Z1518" s="1" t="s">
        <v>52</v>
      </c>
      <c r="AA1518" s="1" t="s">
        <v>52</v>
      </c>
      <c r="AB1518" s="1" t="s">
        <v>52</v>
      </c>
      <c r="AC1518" s="1" t="s">
        <v>52</v>
      </c>
      <c r="AD1518" s="1">
        <v>13</v>
      </c>
      <c r="AE1518" s="1">
        <v>0</v>
      </c>
      <c r="AF1518" s="1">
        <v>1</v>
      </c>
      <c r="AG1518" s="1">
        <v>2</v>
      </c>
      <c r="AH1518" s="1">
        <v>0.5</v>
      </c>
      <c r="AI1518" s="1">
        <v>-50.94</v>
      </c>
      <c r="AJ1518" s="1">
        <v>1</v>
      </c>
      <c r="AK1518" s="1">
        <v>12</v>
      </c>
      <c r="AL1518" s="1">
        <v>7</v>
      </c>
      <c r="AM1518" s="1">
        <v>4</v>
      </c>
      <c r="AN1518" s="1">
        <v>0</v>
      </c>
      <c r="AO1518" s="1">
        <v>0</v>
      </c>
      <c r="AP1518" s="1">
        <v>302</v>
      </c>
      <c r="AQ1518" s="1">
        <v>3</v>
      </c>
      <c r="AR1518" s="1">
        <v>28</v>
      </c>
      <c r="AS1518" s="1">
        <v>18</v>
      </c>
      <c r="AT1518" s="1">
        <v>227</v>
      </c>
      <c r="AU1518" s="1">
        <v>272</v>
      </c>
      <c r="AV1518" s="1">
        <v>82</v>
      </c>
      <c r="AW1518" s="1">
        <v>6</v>
      </c>
      <c r="AX1518" s="1">
        <v>3</v>
      </c>
      <c r="AY1518" t="str">
        <f t="shared" si="253"/>
        <v>2021_02_HOU</v>
      </c>
      <c r="AZ1518" t="str">
        <f t="shared" si="254"/>
        <v>C.Conley</v>
      </c>
      <c r="BA1518" t="str">
        <f t="shared" si="255"/>
        <v/>
      </c>
      <c r="BB1518" t="str">
        <f t="shared" si="256"/>
        <v>2021_02_HOU</v>
      </c>
      <c r="BC1518" t="str">
        <f t="shared" si="257"/>
        <v/>
      </c>
      <c r="BD1518">
        <f>COUNTIFS($BB$1:BB1518,BB1518,$BC$1:BC1518,"ru")</f>
        <v>4</v>
      </c>
      <c r="BE1518" t="str">
        <f t="shared" si="258"/>
        <v>re</v>
      </c>
      <c r="BF1518">
        <f>COUNTIFS($BB$1:BB1518,BB1518,$BE$1:BE1518,"re")</f>
        <v>8</v>
      </c>
      <c r="BG1518" t="str">
        <f t="shared" si="259"/>
        <v>42021_02_HOU</v>
      </c>
      <c r="BH1518" t="str">
        <f t="shared" si="260"/>
        <v>re82021_02_HOU</v>
      </c>
      <c r="BI1518" t="str">
        <f t="shared" si="261"/>
        <v>2021_02_HOUC.Conley</v>
      </c>
      <c r="BJ1518" t="str">
        <f t="shared" si="262"/>
        <v>2021_HOU_C.Conley</v>
      </c>
      <c r="BK1518" t="str">
        <f>IF(ISERROR(MATCH(LEFT(C1518,5)&amp;B1518&amp;"_"&amp;A1518,$BK$1:BK1517,0)),LEFT(C1518,5)&amp;B1518&amp;"_"&amp;A1518,"")</f>
        <v/>
      </c>
      <c r="BL1518">
        <f>COUNTIFS($B$1:B1518,B1518)-COUNTIFS($B$1:B1518,B1518,$BK$1:BK1518,"")</f>
        <v>16</v>
      </c>
      <c r="BM1518" t="str">
        <f t="shared" si="263"/>
        <v/>
      </c>
    </row>
    <row r="1519" spans="1:65" x14ac:dyDescent="0.25">
      <c r="A1519" s="1" t="s">
        <v>185</v>
      </c>
      <c r="B1519" s="1" t="s">
        <v>51</v>
      </c>
      <c r="C1519" s="1" t="s">
        <v>1644</v>
      </c>
      <c r="D1519" s="1">
        <v>3.0000000000000001E-3</v>
      </c>
      <c r="E1519" s="1">
        <v>0.03</v>
      </c>
      <c r="F1519" s="1" t="s">
        <v>1932</v>
      </c>
      <c r="G1519" s="1" t="s">
        <v>52</v>
      </c>
      <c r="H1519" s="1" t="s">
        <v>52</v>
      </c>
      <c r="I1519" s="1" t="s">
        <v>52</v>
      </c>
      <c r="J1519" s="1" t="s">
        <v>52</v>
      </c>
      <c r="K1519" s="1" t="s">
        <v>52</v>
      </c>
      <c r="L1519" s="1" t="s">
        <v>52</v>
      </c>
      <c r="M1519" s="1" t="s">
        <v>52</v>
      </c>
      <c r="N1519" s="1" t="s">
        <v>52</v>
      </c>
      <c r="O1519" s="1" t="s">
        <v>52</v>
      </c>
      <c r="P1519" s="1" t="s">
        <v>52</v>
      </c>
      <c r="Q1519" s="1" t="s">
        <v>52</v>
      </c>
      <c r="R1519" s="1" t="s">
        <v>52</v>
      </c>
      <c r="S1519" s="1" t="s">
        <v>52</v>
      </c>
      <c r="T1519" s="1" t="s">
        <v>52</v>
      </c>
      <c r="U1519" s="1" t="s">
        <v>52</v>
      </c>
      <c r="V1519" s="1" t="s">
        <v>52</v>
      </c>
      <c r="W1519" s="1" t="s">
        <v>52</v>
      </c>
      <c r="X1519" s="1" t="s">
        <v>52</v>
      </c>
      <c r="Y1519" s="1" t="s">
        <v>52</v>
      </c>
      <c r="Z1519" s="1" t="s">
        <v>52</v>
      </c>
      <c r="AA1519" s="1" t="s">
        <v>52</v>
      </c>
      <c r="AB1519" s="1" t="s">
        <v>52</v>
      </c>
      <c r="AC1519" s="1" t="s">
        <v>52</v>
      </c>
      <c r="AD1519" s="1">
        <v>13</v>
      </c>
      <c r="AE1519" s="1">
        <v>0</v>
      </c>
      <c r="AF1519" s="1">
        <v>2</v>
      </c>
      <c r="AG1519" s="1">
        <v>6</v>
      </c>
      <c r="AH1519" s="1">
        <v>0.33300000000000002</v>
      </c>
      <c r="AI1519" s="1">
        <v>-73.92</v>
      </c>
      <c r="AJ1519" s="1">
        <v>1</v>
      </c>
      <c r="AK1519" s="1">
        <v>51</v>
      </c>
      <c r="AL1519" s="1">
        <v>1</v>
      </c>
      <c r="AM1519" s="1">
        <v>18</v>
      </c>
      <c r="AN1519" s="1">
        <v>0</v>
      </c>
      <c r="AO1519" s="1">
        <v>0</v>
      </c>
      <c r="AP1519" s="1">
        <v>433</v>
      </c>
      <c r="AQ1519" s="1">
        <v>5</v>
      </c>
      <c r="AR1519" s="1">
        <v>34</v>
      </c>
      <c r="AS1519" s="1">
        <v>14</v>
      </c>
      <c r="AT1519" s="1">
        <v>188</v>
      </c>
      <c r="AU1519" s="1">
        <v>157</v>
      </c>
      <c r="AV1519" s="1">
        <v>230</v>
      </c>
      <c r="AW1519" s="1">
        <v>6</v>
      </c>
      <c r="AX1519" s="1">
        <v>2</v>
      </c>
      <c r="AY1519" t="str">
        <f t="shared" si="253"/>
        <v>2021_04_DAL</v>
      </c>
      <c r="AZ1519" t="str">
        <f t="shared" si="254"/>
        <v>C.Lamb</v>
      </c>
      <c r="BA1519" t="str">
        <f t="shared" si="255"/>
        <v/>
      </c>
      <c r="BB1519" t="str">
        <f t="shared" si="256"/>
        <v>2021_04_DAL</v>
      </c>
      <c r="BC1519" t="str">
        <f t="shared" si="257"/>
        <v/>
      </c>
      <c r="BD1519">
        <f>COUNTIFS($BB$1:BB1519,BB1519,$BC$1:BC1519,"ru")</f>
        <v>3</v>
      </c>
      <c r="BE1519" t="str">
        <f t="shared" si="258"/>
        <v>re</v>
      </c>
      <c r="BF1519">
        <f>COUNTIFS($BB$1:BB1519,BB1519,$BE$1:BE1519,"re")</f>
        <v>6</v>
      </c>
      <c r="BG1519" t="str">
        <f t="shared" si="259"/>
        <v>32021_04_DAL</v>
      </c>
      <c r="BH1519" t="str">
        <f t="shared" si="260"/>
        <v>re62021_04_DAL</v>
      </c>
      <c r="BI1519" t="str">
        <f t="shared" si="261"/>
        <v>2021_04_DALC.Lamb</v>
      </c>
      <c r="BJ1519" t="str">
        <f t="shared" si="262"/>
        <v>2021_DAL_C.Lamb</v>
      </c>
      <c r="BK1519" t="str">
        <f>IF(ISERROR(MATCH(LEFT(C1519,5)&amp;B1519&amp;"_"&amp;A1519,$BK$1:BK1518,0)),LEFT(C1519,5)&amp;B1519&amp;"_"&amp;A1519,"")</f>
        <v/>
      </c>
      <c r="BL1519">
        <f>COUNTIFS($B$1:B1519,B1519)-COUNTIFS($B$1:B1519,B1519,$BK$1:BK1519,"")</f>
        <v>12</v>
      </c>
      <c r="BM1519" t="str">
        <f t="shared" si="263"/>
        <v/>
      </c>
    </row>
    <row r="1520" spans="1:65" x14ac:dyDescent="0.25">
      <c r="A1520" s="1" t="s">
        <v>1131</v>
      </c>
      <c r="B1520" s="1" t="s">
        <v>76</v>
      </c>
      <c r="C1520" s="1" t="s">
        <v>828</v>
      </c>
      <c r="D1520" s="1">
        <v>-0.01</v>
      </c>
      <c r="E1520" s="1">
        <v>1.48</v>
      </c>
      <c r="F1520" s="1" t="s">
        <v>1132</v>
      </c>
      <c r="G1520" s="1" t="s">
        <v>52</v>
      </c>
      <c r="H1520" s="1" t="s">
        <v>52</v>
      </c>
      <c r="I1520" s="1" t="s">
        <v>52</v>
      </c>
      <c r="J1520" s="1" t="s">
        <v>52</v>
      </c>
      <c r="K1520" s="1" t="s">
        <v>52</v>
      </c>
      <c r="L1520" s="1" t="s">
        <v>52</v>
      </c>
      <c r="M1520" s="1" t="s">
        <v>52</v>
      </c>
      <c r="N1520" s="1" t="s">
        <v>52</v>
      </c>
      <c r="O1520" s="1" t="s">
        <v>52</v>
      </c>
      <c r="P1520" s="1" t="s">
        <v>52</v>
      </c>
      <c r="Q1520" s="1" t="s">
        <v>52</v>
      </c>
      <c r="R1520" s="1" t="s">
        <v>52</v>
      </c>
      <c r="S1520" s="1" t="s">
        <v>52</v>
      </c>
      <c r="T1520" s="1" t="s">
        <v>52</v>
      </c>
      <c r="U1520" s="1" t="s">
        <v>52</v>
      </c>
      <c r="V1520" s="1" t="s">
        <v>52</v>
      </c>
      <c r="W1520" s="1" t="s">
        <v>52</v>
      </c>
      <c r="X1520" s="1" t="s">
        <v>52</v>
      </c>
      <c r="Y1520" s="1" t="s">
        <v>52</v>
      </c>
      <c r="Z1520" s="1" t="s">
        <v>52</v>
      </c>
      <c r="AA1520" s="1" t="s">
        <v>52</v>
      </c>
      <c r="AB1520" s="1" t="s">
        <v>52</v>
      </c>
      <c r="AC1520" s="1" t="s">
        <v>52</v>
      </c>
      <c r="AD1520" s="1">
        <v>13</v>
      </c>
      <c r="AE1520" s="1">
        <v>0</v>
      </c>
      <c r="AF1520" s="1">
        <v>2</v>
      </c>
      <c r="AG1520" s="1">
        <v>2</v>
      </c>
      <c r="AH1520" s="1">
        <v>1</v>
      </c>
      <c r="AI1520" s="1">
        <v>20.88</v>
      </c>
      <c r="AJ1520" s="1">
        <v>0</v>
      </c>
      <c r="AK1520" s="1">
        <v>7</v>
      </c>
      <c r="AL1520" s="1">
        <v>6</v>
      </c>
      <c r="AM1520" s="1">
        <v>7</v>
      </c>
      <c r="AN1520" s="1">
        <v>0</v>
      </c>
      <c r="AO1520" s="1">
        <v>0</v>
      </c>
      <c r="AP1520" s="1">
        <v>425</v>
      </c>
      <c r="AQ1520" s="1">
        <v>2</v>
      </c>
      <c r="AR1520" s="1">
        <v>25</v>
      </c>
      <c r="AS1520" s="1">
        <v>28</v>
      </c>
      <c r="AT1520" s="1">
        <v>382</v>
      </c>
      <c r="AU1520" s="1">
        <v>303</v>
      </c>
      <c r="AV1520" s="1">
        <v>52</v>
      </c>
      <c r="AW1520" s="1">
        <v>5</v>
      </c>
      <c r="AX1520" s="1">
        <v>2</v>
      </c>
      <c r="AY1520" t="str">
        <f t="shared" si="253"/>
        <v>2021_02_LV</v>
      </c>
      <c r="AZ1520" t="str">
        <f t="shared" si="254"/>
        <v>D.Carrier</v>
      </c>
      <c r="BA1520" t="str">
        <f t="shared" si="255"/>
        <v/>
      </c>
      <c r="BB1520" t="str">
        <f t="shared" si="256"/>
        <v>2021_02_LV</v>
      </c>
      <c r="BC1520" t="str">
        <f t="shared" si="257"/>
        <v/>
      </c>
      <c r="BD1520">
        <f>COUNTIFS($BB$1:BB1520,BB1520,$BC$1:BC1520,"ru")</f>
        <v>4</v>
      </c>
      <c r="BE1520" t="str">
        <f t="shared" si="258"/>
        <v>re</v>
      </c>
      <c r="BF1520">
        <f>COUNTIFS($BB$1:BB1520,BB1520,$BE$1:BE1520,"re")</f>
        <v>8</v>
      </c>
      <c r="BG1520" t="str">
        <f t="shared" si="259"/>
        <v>42021_02_LV</v>
      </c>
      <c r="BH1520" t="str">
        <f t="shared" si="260"/>
        <v>re82021_02_LV</v>
      </c>
      <c r="BI1520" t="str">
        <f t="shared" si="261"/>
        <v>2021_02_LVD.Carrier</v>
      </c>
      <c r="BJ1520" t="str">
        <f t="shared" si="262"/>
        <v>2021_LV_D.Carrier</v>
      </c>
      <c r="BK1520" t="str">
        <f>IF(ISERROR(MATCH(LEFT(C1520,5)&amp;B1520&amp;"_"&amp;A1520,$BK$1:BK1519,0)),LEFT(C1520,5)&amp;B1520&amp;"_"&amp;A1520,"")</f>
        <v>2021_LV_D.Carrier</v>
      </c>
      <c r="BL1520">
        <f>COUNTIFS($B$1:B1520,B1520)-COUNTIFS($B$1:B1520,B1520,$BK$1:BK1520,"")</f>
        <v>16</v>
      </c>
      <c r="BM1520" t="str">
        <f t="shared" si="263"/>
        <v>2021_LV16</v>
      </c>
    </row>
    <row r="1521" spans="1:65" x14ac:dyDescent="0.25">
      <c r="A1521" s="1" t="s">
        <v>1034</v>
      </c>
      <c r="B1521" s="1" t="s">
        <v>94</v>
      </c>
      <c r="C1521" s="1" t="s">
        <v>1264</v>
      </c>
      <c r="D1521" s="1">
        <v>-2.1999999999999999E-2</v>
      </c>
      <c r="E1521" s="1">
        <v>2</v>
      </c>
      <c r="F1521" s="1" t="s">
        <v>1529</v>
      </c>
      <c r="G1521" s="1" t="s">
        <v>52</v>
      </c>
      <c r="H1521" s="1" t="s">
        <v>52</v>
      </c>
      <c r="I1521" s="1" t="s">
        <v>52</v>
      </c>
      <c r="J1521" s="1" t="s">
        <v>52</v>
      </c>
      <c r="K1521" s="1" t="s">
        <v>52</v>
      </c>
      <c r="L1521" s="1" t="s">
        <v>52</v>
      </c>
      <c r="M1521" s="1" t="s">
        <v>52</v>
      </c>
      <c r="N1521" s="1" t="s">
        <v>52</v>
      </c>
      <c r="O1521" s="1" t="s">
        <v>52</v>
      </c>
      <c r="P1521" s="1" t="s">
        <v>52</v>
      </c>
      <c r="Q1521" s="1" t="s">
        <v>52</v>
      </c>
      <c r="R1521" s="1" t="s">
        <v>52</v>
      </c>
      <c r="S1521" s="1" t="s">
        <v>52</v>
      </c>
      <c r="T1521" s="1" t="s">
        <v>52</v>
      </c>
      <c r="U1521" s="1" t="s">
        <v>52</v>
      </c>
      <c r="V1521" s="1" t="s">
        <v>52</v>
      </c>
      <c r="W1521" s="1" t="s">
        <v>52</v>
      </c>
      <c r="X1521" s="1" t="s">
        <v>52</v>
      </c>
      <c r="Y1521" s="1" t="s">
        <v>52</v>
      </c>
      <c r="Z1521" s="1" t="s">
        <v>52</v>
      </c>
      <c r="AA1521" s="1" t="s">
        <v>52</v>
      </c>
      <c r="AB1521" s="1" t="s">
        <v>52</v>
      </c>
      <c r="AC1521" s="1" t="s">
        <v>52</v>
      </c>
      <c r="AD1521" s="1">
        <v>13</v>
      </c>
      <c r="AE1521" s="1">
        <v>0</v>
      </c>
      <c r="AF1521" s="1">
        <v>2</v>
      </c>
      <c r="AG1521" s="1">
        <v>3</v>
      </c>
      <c r="AH1521" s="1">
        <v>0.66600000000000004</v>
      </c>
      <c r="AI1521" s="1">
        <v>-3.54</v>
      </c>
      <c r="AJ1521" s="1">
        <v>1</v>
      </c>
      <c r="AK1521" s="1">
        <v>20</v>
      </c>
      <c r="AL1521" s="1">
        <v>15</v>
      </c>
      <c r="AM1521" s="1">
        <v>14</v>
      </c>
      <c r="AN1521" s="1">
        <v>0</v>
      </c>
      <c r="AO1521" s="1">
        <v>0</v>
      </c>
      <c r="AP1521" s="1">
        <v>418</v>
      </c>
      <c r="AQ1521" s="1">
        <v>2</v>
      </c>
      <c r="AR1521" s="1">
        <v>42</v>
      </c>
      <c r="AS1521" s="1">
        <v>19</v>
      </c>
      <c r="AT1521" s="1">
        <v>246</v>
      </c>
      <c r="AU1521" s="1">
        <v>306</v>
      </c>
      <c r="AV1521" s="1">
        <v>215</v>
      </c>
      <c r="AW1521" s="1">
        <v>8</v>
      </c>
      <c r="AX1521" s="1">
        <v>0</v>
      </c>
      <c r="AY1521" t="str">
        <f t="shared" si="253"/>
        <v>2021_03_CLE</v>
      </c>
      <c r="AZ1521" t="str">
        <f t="shared" si="254"/>
        <v>D.Felton</v>
      </c>
      <c r="BA1521" t="str">
        <f t="shared" si="255"/>
        <v/>
      </c>
      <c r="BB1521" t="str">
        <f t="shared" si="256"/>
        <v>2021_03_CLE</v>
      </c>
      <c r="BC1521" t="str">
        <f t="shared" si="257"/>
        <v/>
      </c>
      <c r="BD1521">
        <f>COUNTIFS($BB$1:BB1521,BB1521,$BC$1:BC1521,"ru")</f>
        <v>5</v>
      </c>
      <c r="BE1521" t="str">
        <f t="shared" si="258"/>
        <v>re</v>
      </c>
      <c r="BF1521">
        <f>COUNTIFS($BB$1:BB1521,BB1521,$BE$1:BE1521,"re")</f>
        <v>6</v>
      </c>
      <c r="BG1521" t="str">
        <f t="shared" si="259"/>
        <v>52021_03_CLE</v>
      </c>
      <c r="BH1521" t="str">
        <f t="shared" si="260"/>
        <v>re62021_03_CLE</v>
      </c>
      <c r="BI1521" t="str">
        <f t="shared" si="261"/>
        <v>2021_03_CLED.Felton</v>
      </c>
      <c r="BJ1521" t="str">
        <f t="shared" si="262"/>
        <v>2021_CLE_D.Felton</v>
      </c>
      <c r="BK1521" t="str">
        <f>IF(ISERROR(MATCH(LEFT(C1521,5)&amp;B1521&amp;"_"&amp;A1521,$BK$1:BK1520,0)),LEFT(C1521,5)&amp;B1521&amp;"_"&amp;A1521,"")</f>
        <v/>
      </c>
      <c r="BL1521">
        <f>COUNTIFS($B$1:B1521,B1521)-COUNTIFS($B$1:B1521,B1521,$BK$1:BK1521,"")</f>
        <v>16</v>
      </c>
      <c r="BM1521" t="str">
        <f t="shared" si="263"/>
        <v/>
      </c>
    </row>
    <row r="1522" spans="1:65" x14ac:dyDescent="0.25">
      <c r="A1522" s="1" t="s">
        <v>406</v>
      </c>
      <c r="B1522" s="1" t="s">
        <v>64</v>
      </c>
      <c r="C1522" s="1" t="s">
        <v>2423</v>
      </c>
      <c r="D1522" s="1">
        <v>9.1999999999999998E-2</v>
      </c>
      <c r="E1522" s="1">
        <v>2.5299999999999998</v>
      </c>
      <c r="F1522" s="1" t="s">
        <v>2663</v>
      </c>
      <c r="G1522" s="1" t="s">
        <v>52</v>
      </c>
      <c r="H1522" s="1" t="s">
        <v>52</v>
      </c>
      <c r="I1522" s="1" t="s">
        <v>52</v>
      </c>
      <c r="J1522" s="1" t="s">
        <v>52</v>
      </c>
      <c r="K1522" s="1" t="s">
        <v>52</v>
      </c>
      <c r="L1522" s="1" t="s">
        <v>52</v>
      </c>
      <c r="M1522" s="1" t="s">
        <v>52</v>
      </c>
      <c r="N1522" s="1" t="s">
        <v>52</v>
      </c>
      <c r="O1522" s="1" t="s">
        <v>52</v>
      </c>
      <c r="P1522" s="1" t="s">
        <v>52</v>
      </c>
      <c r="Q1522" s="1" t="s">
        <v>52</v>
      </c>
      <c r="R1522" s="1" t="s">
        <v>52</v>
      </c>
      <c r="S1522" s="1" t="s">
        <v>52</v>
      </c>
      <c r="T1522" s="1" t="s">
        <v>52</v>
      </c>
      <c r="U1522" s="1" t="s">
        <v>52</v>
      </c>
      <c r="V1522" s="1" t="s">
        <v>52</v>
      </c>
      <c r="W1522" s="1" t="s">
        <v>52</v>
      </c>
      <c r="X1522" s="1" t="s">
        <v>52</v>
      </c>
      <c r="Y1522" s="1" t="s">
        <v>52</v>
      </c>
      <c r="Z1522" s="1" t="s">
        <v>52</v>
      </c>
      <c r="AA1522" s="1" t="s">
        <v>52</v>
      </c>
      <c r="AB1522" s="1" t="s">
        <v>52</v>
      </c>
      <c r="AC1522" s="1" t="s">
        <v>52</v>
      </c>
      <c r="AD1522" s="1">
        <v>13</v>
      </c>
      <c r="AE1522" s="1">
        <v>0</v>
      </c>
      <c r="AF1522" s="1">
        <v>2</v>
      </c>
      <c r="AG1522" s="1">
        <v>3</v>
      </c>
      <c r="AH1522" s="1">
        <v>0.66600000000000004</v>
      </c>
      <c r="AI1522" s="1">
        <v>-4.51</v>
      </c>
      <c r="AJ1522" s="1">
        <v>1</v>
      </c>
      <c r="AK1522" s="1">
        <v>12</v>
      </c>
      <c r="AL1522" s="1">
        <v>7</v>
      </c>
      <c r="AM1522" s="1">
        <v>9</v>
      </c>
      <c r="AN1522" s="1">
        <v>0</v>
      </c>
      <c r="AO1522" s="1">
        <v>0</v>
      </c>
      <c r="AP1522" s="1">
        <v>571</v>
      </c>
      <c r="AQ1522" s="1">
        <v>5</v>
      </c>
      <c r="AR1522" s="1">
        <v>37</v>
      </c>
      <c r="AS1522" s="1">
        <v>33</v>
      </c>
      <c r="AT1522" s="1">
        <v>373</v>
      </c>
      <c r="AU1522" s="1">
        <v>373</v>
      </c>
      <c r="AV1522" s="1">
        <v>198</v>
      </c>
      <c r="AW1522" s="1">
        <v>6</v>
      </c>
      <c r="AX1522" s="1">
        <v>2</v>
      </c>
      <c r="AY1522" t="str">
        <f t="shared" si="253"/>
        <v>2021_06_MIN</v>
      </c>
      <c r="AZ1522" t="str">
        <f t="shared" si="254"/>
        <v>D.Westbrook</v>
      </c>
      <c r="BA1522" t="str">
        <f t="shared" si="255"/>
        <v/>
      </c>
      <c r="BB1522" t="str">
        <f t="shared" si="256"/>
        <v>2021_06_MIN</v>
      </c>
      <c r="BC1522" t="str">
        <f t="shared" si="257"/>
        <v/>
      </c>
      <c r="BD1522">
        <f>COUNTIFS($BB$1:BB1522,BB1522,$BC$1:BC1522,"ru")</f>
        <v>5</v>
      </c>
      <c r="BE1522" t="str">
        <f t="shared" si="258"/>
        <v>re</v>
      </c>
      <c r="BF1522">
        <f>COUNTIFS($BB$1:BB1522,BB1522,$BE$1:BE1522,"re")</f>
        <v>6</v>
      </c>
      <c r="BG1522" t="str">
        <f t="shared" si="259"/>
        <v>52021_06_MIN</v>
      </c>
      <c r="BH1522" t="str">
        <f t="shared" si="260"/>
        <v>re62021_06_MIN</v>
      </c>
      <c r="BI1522" t="str">
        <f t="shared" si="261"/>
        <v>2021_06_MIND.Westbrook</v>
      </c>
      <c r="BJ1522" t="str">
        <f t="shared" si="262"/>
        <v>2021_MIN_D.Westbrook</v>
      </c>
      <c r="BK1522" t="str">
        <f>IF(ISERROR(MATCH(LEFT(C1522,5)&amp;B1522&amp;"_"&amp;A1522,$BK$1:BK1521,0)),LEFT(C1522,5)&amp;B1522&amp;"_"&amp;A1522,"")</f>
        <v/>
      </c>
      <c r="BL1522">
        <f>COUNTIFS($B$1:B1522,B1522)-COUNTIFS($B$1:B1522,B1522,$BK$1:BK1522,"")</f>
        <v>10</v>
      </c>
      <c r="BM1522" t="str">
        <f t="shared" si="263"/>
        <v/>
      </c>
    </row>
    <row r="1523" spans="1:65" x14ac:dyDescent="0.25">
      <c r="A1523" s="1" t="s">
        <v>821</v>
      </c>
      <c r="B1523" s="1" t="s">
        <v>108</v>
      </c>
      <c r="C1523" s="1" t="s">
        <v>2036</v>
      </c>
      <c r="D1523" s="1">
        <v>-0.14799999999999999</v>
      </c>
      <c r="E1523" s="1">
        <v>0.89</v>
      </c>
      <c r="F1523" s="1" t="s">
        <v>2317</v>
      </c>
      <c r="G1523" s="1" t="s">
        <v>52</v>
      </c>
      <c r="H1523" s="1" t="s">
        <v>52</v>
      </c>
      <c r="I1523" s="1" t="s">
        <v>52</v>
      </c>
      <c r="J1523" s="1" t="s">
        <v>52</v>
      </c>
      <c r="K1523" s="1" t="s">
        <v>52</v>
      </c>
      <c r="L1523" s="1" t="s">
        <v>52</v>
      </c>
      <c r="M1523" s="1" t="s">
        <v>52</v>
      </c>
      <c r="N1523" s="1" t="s">
        <v>52</v>
      </c>
      <c r="O1523" s="1" t="s">
        <v>52</v>
      </c>
      <c r="P1523" s="1" t="s">
        <v>52</v>
      </c>
      <c r="Q1523" s="1" t="s">
        <v>52</v>
      </c>
      <c r="R1523" s="1" t="s">
        <v>52</v>
      </c>
      <c r="S1523" s="1" t="s">
        <v>52</v>
      </c>
      <c r="T1523" s="1" t="s">
        <v>52</v>
      </c>
      <c r="U1523" s="1" t="s">
        <v>52</v>
      </c>
      <c r="V1523" s="1" t="s">
        <v>52</v>
      </c>
      <c r="W1523" s="1" t="s">
        <v>52</v>
      </c>
      <c r="X1523" s="1" t="s">
        <v>52</v>
      </c>
      <c r="Y1523" s="1" t="s">
        <v>52</v>
      </c>
      <c r="Z1523" s="1" t="s">
        <v>52</v>
      </c>
      <c r="AA1523" s="1" t="s">
        <v>52</v>
      </c>
      <c r="AB1523" s="1" t="s">
        <v>52</v>
      </c>
      <c r="AC1523" s="1" t="s">
        <v>52</v>
      </c>
      <c r="AD1523" s="1">
        <v>13</v>
      </c>
      <c r="AE1523" s="1">
        <v>0</v>
      </c>
      <c r="AF1523" s="1">
        <v>2</v>
      </c>
      <c r="AG1523" s="1">
        <v>2</v>
      </c>
      <c r="AH1523" s="1">
        <v>1</v>
      </c>
      <c r="AI1523" s="1">
        <v>23.25</v>
      </c>
      <c r="AJ1523" s="1">
        <v>1</v>
      </c>
      <c r="AK1523" s="1">
        <v>4</v>
      </c>
      <c r="AL1523" s="1">
        <v>9</v>
      </c>
      <c r="AM1523" s="1">
        <v>8</v>
      </c>
      <c r="AN1523" s="1">
        <v>0</v>
      </c>
      <c r="AO1523" s="1">
        <v>0</v>
      </c>
      <c r="AP1523" s="1">
        <v>527</v>
      </c>
      <c r="AQ1523" s="1">
        <v>4</v>
      </c>
      <c r="AR1523" s="1">
        <v>26</v>
      </c>
      <c r="AS1523" s="1">
        <v>37</v>
      </c>
      <c r="AT1523" s="1">
        <v>442</v>
      </c>
      <c r="AU1523" s="1">
        <v>308</v>
      </c>
      <c r="AV1523" s="1">
        <v>86</v>
      </c>
      <c r="AW1523" s="1">
        <v>7</v>
      </c>
      <c r="AX1523" s="1">
        <v>6</v>
      </c>
      <c r="AY1523" t="str">
        <f t="shared" si="253"/>
        <v>2021_05_BAL</v>
      </c>
      <c r="AZ1523" t="str">
        <f t="shared" si="254"/>
        <v>J.Oliver</v>
      </c>
      <c r="BA1523" t="str">
        <f t="shared" si="255"/>
        <v/>
      </c>
      <c r="BB1523" t="str">
        <f t="shared" si="256"/>
        <v>2021_05_BAL</v>
      </c>
      <c r="BC1523" t="str">
        <f t="shared" si="257"/>
        <v/>
      </c>
      <c r="BD1523">
        <f>COUNTIFS($BB$1:BB1523,BB1523,$BC$1:BC1523,"ru")</f>
        <v>4</v>
      </c>
      <c r="BE1523" t="str">
        <f t="shared" si="258"/>
        <v>re</v>
      </c>
      <c r="BF1523">
        <f>COUNTIFS($BB$1:BB1523,BB1523,$BE$1:BE1523,"re")</f>
        <v>9</v>
      </c>
      <c r="BG1523" t="str">
        <f t="shared" si="259"/>
        <v>42021_05_BAL</v>
      </c>
      <c r="BH1523" t="str">
        <f t="shared" si="260"/>
        <v>re92021_05_BAL</v>
      </c>
      <c r="BI1523" t="str">
        <f t="shared" si="261"/>
        <v>2021_05_BALJ.Oliver</v>
      </c>
      <c r="BJ1523" t="str">
        <f t="shared" si="262"/>
        <v>2021_BAL_J.Oliver</v>
      </c>
      <c r="BK1523" t="str">
        <f>IF(ISERROR(MATCH(LEFT(C1523,5)&amp;B1523&amp;"_"&amp;A1523,$BK$1:BK1522,0)),LEFT(C1523,5)&amp;B1523&amp;"_"&amp;A1523,"")</f>
        <v>2021_BAL_J.Oliver</v>
      </c>
      <c r="BL1523">
        <f>COUNTIFS($B$1:B1523,B1523)-COUNTIFS($B$1:B1523,B1523,$BK$1:BK1523,"")</f>
        <v>15</v>
      </c>
      <c r="BM1523" t="str">
        <f t="shared" si="263"/>
        <v>2021_BAL15</v>
      </c>
    </row>
    <row r="1524" spans="1:65" x14ac:dyDescent="0.25">
      <c r="A1524" s="1" t="s">
        <v>1825</v>
      </c>
      <c r="B1524" s="1" t="s">
        <v>105</v>
      </c>
      <c r="C1524" s="1" t="s">
        <v>2054</v>
      </c>
      <c r="D1524" s="1">
        <v>0</v>
      </c>
      <c r="E1524" s="1">
        <v>0</v>
      </c>
      <c r="F1524" s="1" t="s">
        <v>2318</v>
      </c>
      <c r="G1524" s="1" t="s">
        <v>52</v>
      </c>
      <c r="H1524" s="1" t="s">
        <v>52</v>
      </c>
      <c r="I1524" s="1" t="s">
        <v>52</v>
      </c>
      <c r="J1524" s="1" t="s">
        <v>52</v>
      </c>
      <c r="K1524" s="1" t="s">
        <v>52</v>
      </c>
      <c r="L1524" s="1" t="s">
        <v>52</v>
      </c>
      <c r="M1524" s="1" t="s">
        <v>52</v>
      </c>
      <c r="N1524" s="1" t="s">
        <v>52</v>
      </c>
      <c r="O1524" s="1" t="s">
        <v>52</v>
      </c>
      <c r="P1524" s="1" t="s">
        <v>52</v>
      </c>
      <c r="Q1524" s="1" t="s">
        <v>52</v>
      </c>
      <c r="R1524" s="1" t="s">
        <v>52</v>
      </c>
      <c r="S1524" s="1" t="s">
        <v>52</v>
      </c>
      <c r="T1524" s="1" t="s">
        <v>52</v>
      </c>
      <c r="U1524" s="1" t="s">
        <v>52</v>
      </c>
      <c r="V1524" s="1" t="s">
        <v>52</v>
      </c>
      <c r="W1524" s="1" t="s">
        <v>52</v>
      </c>
      <c r="X1524" s="1" t="s">
        <v>52</v>
      </c>
      <c r="Y1524" s="1" t="s">
        <v>52</v>
      </c>
      <c r="Z1524" s="1" t="s">
        <v>52</v>
      </c>
      <c r="AA1524" s="1" t="s">
        <v>52</v>
      </c>
      <c r="AB1524" s="1" t="s">
        <v>52</v>
      </c>
      <c r="AC1524" s="1" t="s">
        <v>52</v>
      </c>
      <c r="AD1524" s="1">
        <v>13</v>
      </c>
      <c r="AE1524" s="1">
        <v>0</v>
      </c>
      <c r="AF1524" s="1">
        <v>1</v>
      </c>
      <c r="AG1524" s="1">
        <v>5</v>
      </c>
      <c r="AH1524" s="1">
        <v>0.2</v>
      </c>
      <c r="AI1524" s="1">
        <v>-128.54</v>
      </c>
      <c r="AJ1524" s="1">
        <v>0</v>
      </c>
      <c r="AK1524" s="1">
        <v>95</v>
      </c>
      <c r="AL1524" s="1">
        <v>0</v>
      </c>
      <c r="AM1524" s="1">
        <v>12</v>
      </c>
      <c r="AN1524" s="1">
        <v>0</v>
      </c>
      <c r="AO1524" s="1">
        <v>0</v>
      </c>
      <c r="AP1524" s="1">
        <v>367</v>
      </c>
      <c r="AQ1524" s="1">
        <v>3</v>
      </c>
      <c r="AR1524" s="1">
        <v>25</v>
      </c>
      <c r="AS1524" s="1">
        <v>21</v>
      </c>
      <c r="AT1524" s="1">
        <v>294</v>
      </c>
      <c r="AU1524" s="1">
        <v>394</v>
      </c>
      <c r="AV1524" s="1">
        <v>73</v>
      </c>
      <c r="AW1524" s="1">
        <v>6</v>
      </c>
      <c r="AX1524" s="1">
        <v>6</v>
      </c>
      <c r="AY1524" t="str">
        <f t="shared" si="253"/>
        <v>2021_05_NYG</v>
      </c>
      <c r="AZ1524" t="str">
        <f t="shared" si="254"/>
        <v>J.Ross</v>
      </c>
      <c r="BA1524" t="str">
        <f t="shared" si="255"/>
        <v/>
      </c>
      <c r="BB1524" t="str">
        <f t="shared" si="256"/>
        <v>2021_05_NYG</v>
      </c>
      <c r="BC1524" t="str">
        <f t="shared" si="257"/>
        <v/>
      </c>
      <c r="BD1524">
        <f>COUNTIFS($BB$1:BB1524,BB1524,$BC$1:BC1524,"ru")</f>
        <v>6</v>
      </c>
      <c r="BE1524" t="str">
        <f t="shared" si="258"/>
        <v>re</v>
      </c>
      <c r="BF1524">
        <f>COUNTIFS($BB$1:BB1524,BB1524,$BE$1:BE1524,"re")</f>
        <v>6</v>
      </c>
      <c r="BG1524" t="str">
        <f t="shared" si="259"/>
        <v>62021_05_NYG</v>
      </c>
      <c r="BH1524" t="str">
        <f t="shared" si="260"/>
        <v>re62021_05_NYG</v>
      </c>
      <c r="BI1524" t="str">
        <f t="shared" si="261"/>
        <v>2021_05_NYGJ.Ross</v>
      </c>
      <c r="BJ1524" t="str">
        <f t="shared" si="262"/>
        <v>2021_NYG_J.Ross</v>
      </c>
      <c r="BK1524" t="str">
        <f>IF(ISERROR(MATCH(LEFT(C1524,5)&amp;B1524&amp;"_"&amp;A1524,$BK$1:BK1523,0)),LEFT(C1524,5)&amp;B1524&amp;"_"&amp;A1524,"")</f>
        <v/>
      </c>
      <c r="BL1524">
        <f>COUNTIFS($B$1:B1524,B1524)-COUNTIFS($B$1:B1524,B1524,$BK$1:BK1524,"")</f>
        <v>17</v>
      </c>
      <c r="BM1524" t="str">
        <f t="shared" si="263"/>
        <v/>
      </c>
    </row>
    <row r="1525" spans="1:65" x14ac:dyDescent="0.25">
      <c r="A1525" s="1" t="s">
        <v>265</v>
      </c>
      <c r="B1525" s="1" t="s">
        <v>110</v>
      </c>
      <c r="C1525" s="1" t="s">
        <v>1268</v>
      </c>
      <c r="D1525" s="1">
        <v>0</v>
      </c>
      <c r="E1525" s="1">
        <v>0</v>
      </c>
      <c r="F1525" s="1" t="s">
        <v>1530</v>
      </c>
      <c r="G1525" s="1" t="s">
        <v>52</v>
      </c>
      <c r="H1525" s="1" t="s">
        <v>52</v>
      </c>
      <c r="I1525" s="1" t="s">
        <v>52</v>
      </c>
      <c r="J1525" s="1" t="s">
        <v>52</v>
      </c>
      <c r="K1525" s="1" t="s">
        <v>52</v>
      </c>
      <c r="L1525" s="1" t="s">
        <v>52</v>
      </c>
      <c r="M1525" s="1" t="s">
        <v>52</v>
      </c>
      <c r="N1525" s="1" t="s">
        <v>52</v>
      </c>
      <c r="O1525" s="1" t="s">
        <v>52</v>
      </c>
      <c r="P1525" s="1" t="s">
        <v>52</v>
      </c>
      <c r="Q1525" s="1" t="s">
        <v>52</v>
      </c>
      <c r="R1525" s="1" t="s">
        <v>52</v>
      </c>
      <c r="S1525" s="1" t="s">
        <v>52</v>
      </c>
      <c r="T1525" s="1" t="s">
        <v>52</v>
      </c>
      <c r="U1525" s="1" t="s">
        <v>52</v>
      </c>
      <c r="V1525" s="1" t="s">
        <v>52</v>
      </c>
      <c r="W1525" s="1" t="s">
        <v>52</v>
      </c>
      <c r="X1525" s="1" t="s">
        <v>52</v>
      </c>
      <c r="Y1525" s="1" t="s">
        <v>52</v>
      </c>
      <c r="Z1525" s="1" t="s">
        <v>52</v>
      </c>
      <c r="AA1525" s="1" t="s">
        <v>52</v>
      </c>
      <c r="AB1525" s="1" t="s">
        <v>52</v>
      </c>
      <c r="AC1525" s="1" t="s">
        <v>52</v>
      </c>
      <c r="AD1525" s="1">
        <v>13</v>
      </c>
      <c r="AE1525" s="1">
        <v>0</v>
      </c>
      <c r="AF1525" s="1">
        <v>1</v>
      </c>
      <c r="AG1525" s="1">
        <v>1</v>
      </c>
      <c r="AH1525" s="1">
        <v>1</v>
      </c>
      <c r="AI1525" s="1">
        <v>37.1</v>
      </c>
      <c r="AJ1525" s="1">
        <v>1</v>
      </c>
      <c r="AK1525" s="1">
        <v>13</v>
      </c>
      <c r="AL1525" s="1">
        <v>0</v>
      </c>
      <c r="AM1525" s="1">
        <v>1</v>
      </c>
      <c r="AN1525" s="1">
        <v>0</v>
      </c>
      <c r="AO1525" s="1">
        <v>0</v>
      </c>
      <c r="AP1525" s="1">
        <v>162</v>
      </c>
      <c r="AQ1525" s="1">
        <v>0</v>
      </c>
      <c r="AR1525" s="1">
        <v>13</v>
      </c>
      <c r="AS1525" s="1">
        <v>19</v>
      </c>
      <c r="AT1525" s="1">
        <v>160</v>
      </c>
      <c r="AU1525" s="1">
        <v>270</v>
      </c>
      <c r="AV1525" s="1">
        <v>43</v>
      </c>
      <c r="AW1525" s="1">
        <v>0</v>
      </c>
      <c r="AX1525" s="1">
        <v>0</v>
      </c>
      <c r="AY1525" t="str">
        <f t="shared" si="253"/>
        <v>2021_03_NYJ</v>
      </c>
      <c r="AZ1525" t="str">
        <f t="shared" si="254"/>
        <v>J.Smith</v>
      </c>
      <c r="BA1525" t="str">
        <f t="shared" si="255"/>
        <v/>
      </c>
      <c r="BB1525" t="str">
        <f t="shared" si="256"/>
        <v>2021_03_NYJ</v>
      </c>
      <c r="BC1525" t="str">
        <f t="shared" si="257"/>
        <v/>
      </c>
      <c r="BD1525">
        <f>COUNTIFS($BB$1:BB1525,BB1525,$BC$1:BC1525,"ru")</f>
        <v>3</v>
      </c>
      <c r="BE1525" t="str">
        <f t="shared" si="258"/>
        <v>re</v>
      </c>
      <c r="BF1525">
        <f>COUNTIFS($BB$1:BB1525,BB1525,$BE$1:BE1525,"re")</f>
        <v>7</v>
      </c>
      <c r="BG1525" t="str">
        <f t="shared" si="259"/>
        <v>32021_03_NYJ</v>
      </c>
      <c r="BH1525" t="str">
        <f t="shared" si="260"/>
        <v>re72021_03_NYJ</v>
      </c>
      <c r="BI1525" t="str">
        <f t="shared" si="261"/>
        <v>2021_03_NYJJ.Smith</v>
      </c>
      <c r="BJ1525" t="str">
        <f t="shared" si="262"/>
        <v>2021_NYJ_J.Smith</v>
      </c>
      <c r="BK1525" t="str">
        <f>IF(ISERROR(MATCH(LEFT(C1525,5)&amp;B1525&amp;"_"&amp;A1525,$BK$1:BK1524,0)),LEFT(C1525,5)&amp;B1525&amp;"_"&amp;A1525,"")</f>
        <v/>
      </c>
      <c r="BL1525">
        <f>COUNTIFS($B$1:B1525,B1525)-COUNTIFS($B$1:B1525,B1525,$BK$1:BK1525,"")</f>
        <v>13</v>
      </c>
      <c r="BM1525" t="str">
        <f t="shared" si="263"/>
        <v/>
      </c>
    </row>
    <row r="1526" spans="1:65" x14ac:dyDescent="0.25">
      <c r="A1526" s="1" t="s">
        <v>1116</v>
      </c>
      <c r="B1526" s="1" t="s">
        <v>99</v>
      </c>
      <c r="C1526" s="1" t="s">
        <v>1642</v>
      </c>
      <c r="D1526" s="1">
        <v>2.1000000000000001E-2</v>
      </c>
      <c r="E1526" s="1">
        <v>0.94</v>
      </c>
      <c r="F1526" s="1" t="s">
        <v>1933</v>
      </c>
      <c r="G1526" s="1" t="s">
        <v>52</v>
      </c>
      <c r="H1526" s="1" t="s">
        <v>52</v>
      </c>
      <c r="I1526" s="1" t="s">
        <v>52</v>
      </c>
      <c r="J1526" s="1" t="s">
        <v>52</v>
      </c>
      <c r="K1526" s="1" t="s">
        <v>52</v>
      </c>
      <c r="L1526" s="1" t="s">
        <v>52</v>
      </c>
      <c r="M1526" s="1" t="s">
        <v>52</v>
      </c>
      <c r="N1526" s="1" t="s">
        <v>52</v>
      </c>
      <c r="O1526" s="1" t="s">
        <v>52</v>
      </c>
      <c r="P1526" s="1" t="s">
        <v>52</v>
      </c>
      <c r="Q1526" s="1" t="s">
        <v>52</v>
      </c>
      <c r="R1526" s="1" t="s">
        <v>52</v>
      </c>
      <c r="S1526" s="1" t="s">
        <v>52</v>
      </c>
      <c r="T1526" s="1" t="s">
        <v>52</v>
      </c>
      <c r="U1526" s="1" t="s">
        <v>52</v>
      </c>
      <c r="V1526" s="1" t="s">
        <v>52</v>
      </c>
      <c r="W1526" s="1" t="s">
        <v>52</v>
      </c>
      <c r="X1526" s="1" t="s">
        <v>52</v>
      </c>
      <c r="Y1526" s="1" t="s">
        <v>52</v>
      </c>
      <c r="Z1526" s="1" t="s">
        <v>52</v>
      </c>
      <c r="AA1526" s="1" t="s">
        <v>52</v>
      </c>
      <c r="AB1526" s="1" t="s">
        <v>52</v>
      </c>
      <c r="AC1526" s="1" t="s">
        <v>52</v>
      </c>
      <c r="AD1526" s="1">
        <v>13</v>
      </c>
      <c r="AE1526" s="1">
        <v>0</v>
      </c>
      <c r="AF1526" s="1">
        <v>1</v>
      </c>
      <c r="AG1526" s="1">
        <v>3</v>
      </c>
      <c r="AH1526" s="1">
        <v>0.33300000000000002</v>
      </c>
      <c r="AI1526" s="1">
        <v>-72.819999999999993</v>
      </c>
      <c r="AJ1526" s="1">
        <v>1</v>
      </c>
      <c r="AK1526" s="1">
        <v>26</v>
      </c>
      <c r="AL1526" s="1">
        <v>9</v>
      </c>
      <c r="AM1526" s="1">
        <v>6</v>
      </c>
      <c r="AN1526" s="1">
        <v>0</v>
      </c>
      <c r="AO1526" s="1">
        <v>0</v>
      </c>
      <c r="AP1526" s="1">
        <v>254</v>
      </c>
      <c r="AQ1526" s="1">
        <v>1</v>
      </c>
      <c r="AR1526" s="1">
        <v>17</v>
      </c>
      <c r="AS1526" s="1">
        <v>19</v>
      </c>
      <c r="AT1526" s="1">
        <v>178</v>
      </c>
      <c r="AU1526" s="1">
        <v>365</v>
      </c>
      <c r="AV1526" s="1">
        <v>106</v>
      </c>
      <c r="AW1526" s="1">
        <v>2</v>
      </c>
      <c r="AX1526" s="1">
        <v>2</v>
      </c>
      <c r="AY1526" t="str">
        <f t="shared" si="253"/>
        <v>2021_04_DEN</v>
      </c>
      <c r="AZ1526" t="str">
        <f t="shared" si="254"/>
        <v>K.Hinton</v>
      </c>
      <c r="BA1526" t="str">
        <f t="shared" si="255"/>
        <v/>
      </c>
      <c r="BB1526" t="str">
        <f t="shared" si="256"/>
        <v>2021_04_DEN</v>
      </c>
      <c r="BC1526" t="str">
        <f t="shared" si="257"/>
        <v/>
      </c>
      <c r="BD1526">
        <f>COUNTIFS($BB$1:BB1526,BB1526,$BC$1:BC1526,"ru")</f>
        <v>2</v>
      </c>
      <c r="BE1526" t="str">
        <f t="shared" si="258"/>
        <v>re</v>
      </c>
      <c r="BF1526">
        <f>COUNTIFS($BB$1:BB1526,BB1526,$BE$1:BE1526,"re")</f>
        <v>6</v>
      </c>
      <c r="BG1526" t="str">
        <f t="shared" si="259"/>
        <v>22021_04_DEN</v>
      </c>
      <c r="BH1526" t="str">
        <f t="shared" si="260"/>
        <v>re62021_04_DEN</v>
      </c>
      <c r="BI1526" t="str">
        <f t="shared" si="261"/>
        <v>2021_04_DENK.Hinton</v>
      </c>
      <c r="BJ1526" t="str">
        <f t="shared" si="262"/>
        <v>2021_DEN_K.Hinton</v>
      </c>
      <c r="BK1526" t="str">
        <f>IF(ISERROR(MATCH(LEFT(C1526,5)&amp;B1526&amp;"_"&amp;A1526,$BK$1:BK1525,0)),LEFT(C1526,5)&amp;B1526&amp;"_"&amp;A1526,"")</f>
        <v/>
      </c>
      <c r="BL1526">
        <f>COUNTIFS($B$1:B1526,B1526)-COUNTIFS($B$1:B1526,B1526,$BK$1:BK1526,"")</f>
        <v>13</v>
      </c>
      <c r="BM1526" t="str">
        <f t="shared" si="263"/>
        <v/>
      </c>
    </row>
    <row r="1527" spans="1:65" x14ac:dyDescent="0.25">
      <c r="A1527" s="1" t="s">
        <v>1541</v>
      </c>
      <c r="B1527" s="1" t="s">
        <v>66</v>
      </c>
      <c r="C1527" s="1" t="s">
        <v>1646</v>
      </c>
      <c r="D1527" s="1">
        <v>0</v>
      </c>
      <c r="E1527" s="1">
        <v>0</v>
      </c>
      <c r="F1527" s="1" t="s">
        <v>1934</v>
      </c>
      <c r="G1527" s="1" t="s">
        <v>52</v>
      </c>
      <c r="H1527" s="1" t="s">
        <v>52</v>
      </c>
      <c r="I1527" s="1" t="s">
        <v>52</v>
      </c>
      <c r="J1527" s="1" t="s">
        <v>52</v>
      </c>
      <c r="K1527" s="1" t="s">
        <v>52</v>
      </c>
      <c r="L1527" s="1" t="s">
        <v>52</v>
      </c>
      <c r="M1527" s="1" t="s">
        <v>52</v>
      </c>
      <c r="N1527" s="1" t="s">
        <v>52</v>
      </c>
      <c r="O1527" s="1" t="s">
        <v>52</v>
      </c>
      <c r="P1527" s="1" t="s">
        <v>52</v>
      </c>
      <c r="Q1527" s="1" t="s">
        <v>52</v>
      </c>
      <c r="R1527" s="1" t="s">
        <v>52</v>
      </c>
      <c r="S1527" s="1" t="s">
        <v>52</v>
      </c>
      <c r="T1527" s="1" t="s">
        <v>52</v>
      </c>
      <c r="U1527" s="1" t="s">
        <v>52</v>
      </c>
      <c r="V1527" s="1" t="s">
        <v>52</v>
      </c>
      <c r="W1527" s="1" t="s">
        <v>52</v>
      </c>
      <c r="X1527" s="1" t="s">
        <v>52</v>
      </c>
      <c r="Y1527" s="1" t="s">
        <v>52</v>
      </c>
      <c r="Z1527" s="1" t="s">
        <v>52</v>
      </c>
      <c r="AA1527" s="1" t="s">
        <v>52</v>
      </c>
      <c r="AB1527" s="1" t="s">
        <v>52</v>
      </c>
      <c r="AC1527" s="1" t="s">
        <v>52</v>
      </c>
      <c r="AD1527" s="1">
        <v>13</v>
      </c>
      <c r="AE1527" s="1">
        <v>0</v>
      </c>
      <c r="AF1527" s="1">
        <v>1</v>
      </c>
      <c r="AG1527" s="1">
        <v>1</v>
      </c>
      <c r="AH1527" s="1">
        <v>1</v>
      </c>
      <c r="AI1527" s="1">
        <v>28.97</v>
      </c>
      <c r="AJ1527" s="1">
        <v>1</v>
      </c>
      <c r="AK1527" s="1">
        <v>13</v>
      </c>
      <c r="AL1527" s="1">
        <v>0</v>
      </c>
      <c r="AM1527" s="1">
        <v>2</v>
      </c>
      <c r="AN1527" s="1">
        <v>0</v>
      </c>
      <c r="AO1527" s="1">
        <v>0</v>
      </c>
      <c r="AP1527" s="1">
        <v>351</v>
      </c>
      <c r="AQ1527" s="1">
        <v>2</v>
      </c>
      <c r="AR1527" s="1">
        <v>25</v>
      </c>
      <c r="AS1527" s="1">
        <v>24</v>
      </c>
      <c r="AT1527" s="1">
        <v>299</v>
      </c>
      <c r="AU1527" s="1">
        <v>326</v>
      </c>
      <c r="AV1527" s="1">
        <v>90</v>
      </c>
      <c r="AW1527" s="1">
        <v>9</v>
      </c>
      <c r="AX1527" s="1">
        <v>7</v>
      </c>
      <c r="AY1527" t="str">
        <f t="shared" si="253"/>
        <v>2021_04_DET</v>
      </c>
      <c r="AZ1527" t="str">
        <f t="shared" si="254"/>
        <v>K.Hodge</v>
      </c>
      <c r="BA1527" t="str">
        <f t="shared" si="255"/>
        <v/>
      </c>
      <c r="BB1527" t="str">
        <f t="shared" si="256"/>
        <v>2021_04_DET</v>
      </c>
      <c r="BC1527" t="str">
        <f t="shared" si="257"/>
        <v/>
      </c>
      <c r="BD1527">
        <f>COUNTIFS($BB$1:BB1527,BB1527,$BC$1:BC1527,"ru")</f>
        <v>3</v>
      </c>
      <c r="BE1527" t="str">
        <f t="shared" si="258"/>
        <v>re</v>
      </c>
      <c r="BF1527">
        <f>COUNTIFS($BB$1:BB1527,BB1527,$BE$1:BE1527,"re")</f>
        <v>6</v>
      </c>
      <c r="BG1527" t="str">
        <f t="shared" si="259"/>
        <v>32021_04_DET</v>
      </c>
      <c r="BH1527" t="str">
        <f t="shared" si="260"/>
        <v>re62021_04_DET</v>
      </c>
      <c r="BI1527" t="str">
        <f t="shared" si="261"/>
        <v>2021_04_DETK.Hodge</v>
      </c>
      <c r="BJ1527" t="str">
        <f t="shared" si="262"/>
        <v>2021_DET_K.Hodge</v>
      </c>
      <c r="BK1527" t="str">
        <f>IF(ISERROR(MATCH(LEFT(C1527,5)&amp;B1527&amp;"_"&amp;A1527,$BK$1:BK1526,0)),LEFT(C1527,5)&amp;B1527&amp;"_"&amp;A1527,"")</f>
        <v/>
      </c>
      <c r="BL1527">
        <f>COUNTIFS($B$1:B1527,B1527)-COUNTIFS($B$1:B1527,B1527,$BK$1:BK1527,"")</f>
        <v>12</v>
      </c>
      <c r="BM1527" t="str">
        <f t="shared" si="263"/>
        <v/>
      </c>
    </row>
    <row r="1528" spans="1:65" x14ac:dyDescent="0.25">
      <c r="A1528" s="1" t="s">
        <v>1165</v>
      </c>
      <c r="B1528" s="1" t="s">
        <v>91</v>
      </c>
      <c r="C1528" s="1" t="s">
        <v>2064</v>
      </c>
      <c r="D1528" s="1">
        <v>2.4E-2</v>
      </c>
      <c r="E1528" s="1">
        <v>0.92</v>
      </c>
      <c r="F1528" s="1" t="s">
        <v>2319</v>
      </c>
      <c r="G1528" s="1" t="s">
        <v>52</v>
      </c>
      <c r="H1528" s="1" t="s">
        <v>52</v>
      </c>
      <c r="I1528" s="1" t="s">
        <v>52</v>
      </c>
      <c r="J1528" s="1" t="s">
        <v>52</v>
      </c>
      <c r="K1528" s="1" t="s">
        <v>52</v>
      </c>
      <c r="L1528" s="1" t="s">
        <v>52</v>
      </c>
      <c r="M1528" s="1" t="s">
        <v>52</v>
      </c>
      <c r="N1528" s="1" t="s">
        <v>52</v>
      </c>
      <c r="O1528" s="1" t="s">
        <v>52</v>
      </c>
      <c r="P1528" s="1" t="s">
        <v>52</v>
      </c>
      <c r="Q1528" s="1" t="s">
        <v>52</v>
      </c>
      <c r="R1528" s="1" t="s">
        <v>52</v>
      </c>
      <c r="S1528" s="1" t="s">
        <v>52</v>
      </c>
      <c r="T1528" s="1" t="s">
        <v>52</v>
      </c>
      <c r="U1528" s="1" t="s">
        <v>52</v>
      </c>
      <c r="V1528" s="1" t="s">
        <v>52</v>
      </c>
      <c r="W1528" s="1" t="s">
        <v>52</v>
      </c>
      <c r="X1528" s="1" t="s">
        <v>52</v>
      </c>
      <c r="Y1528" s="1" t="s">
        <v>52</v>
      </c>
      <c r="Z1528" s="1" t="s">
        <v>52</v>
      </c>
      <c r="AA1528" s="1" t="s">
        <v>52</v>
      </c>
      <c r="AB1528" s="1" t="s">
        <v>52</v>
      </c>
      <c r="AC1528" s="1" t="s">
        <v>52</v>
      </c>
      <c r="AD1528" s="1">
        <v>13</v>
      </c>
      <c r="AE1528" s="1">
        <v>0</v>
      </c>
      <c r="AF1528" s="1">
        <v>1</v>
      </c>
      <c r="AG1528" s="1">
        <v>1</v>
      </c>
      <c r="AH1528" s="1">
        <v>1</v>
      </c>
      <c r="AI1528" s="1">
        <v>22.23</v>
      </c>
      <c r="AJ1528" s="1">
        <v>1</v>
      </c>
      <c r="AK1528" s="1">
        <v>4</v>
      </c>
      <c r="AL1528" s="1">
        <v>9</v>
      </c>
      <c r="AM1528" s="1">
        <v>3</v>
      </c>
      <c r="AN1528" s="1">
        <v>0</v>
      </c>
      <c r="AO1528" s="1">
        <v>0</v>
      </c>
      <c r="AP1528" s="1">
        <v>454</v>
      </c>
      <c r="AQ1528" s="1">
        <v>4</v>
      </c>
      <c r="AR1528" s="1">
        <v>31</v>
      </c>
      <c r="AS1528" s="1">
        <v>23</v>
      </c>
      <c r="AT1528" s="1">
        <v>273</v>
      </c>
      <c r="AU1528" s="1">
        <v>251</v>
      </c>
      <c r="AV1528" s="1">
        <v>198</v>
      </c>
      <c r="AW1528" s="1">
        <v>11</v>
      </c>
      <c r="AX1528" s="1">
        <v>9</v>
      </c>
      <c r="AY1528" t="str">
        <f t="shared" si="253"/>
        <v>2021_05_JAX</v>
      </c>
      <c r="AZ1528" t="str">
        <f t="shared" si="254"/>
        <v>L.Farrell</v>
      </c>
      <c r="BA1528" t="str">
        <f t="shared" si="255"/>
        <v/>
      </c>
      <c r="BB1528" t="str">
        <f t="shared" si="256"/>
        <v>2021_05_JAX</v>
      </c>
      <c r="BC1528" t="str">
        <f t="shared" si="257"/>
        <v/>
      </c>
      <c r="BD1528">
        <f>COUNTIFS($BB$1:BB1528,BB1528,$BC$1:BC1528,"ru")</f>
        <v>4</v>
      </c>
      <c r="BE1528" t="str">
        <f t="shared" si="258"/>
        <v>re</v>
      </c>
      <c r="BF1528">
        <f>COUNTIFS($BB$1:BB1528,BB1528,$BE$1:BE1528,"re")</f>
        <v>8</v>
      </c>
      <c r="BG1528" t="str">
        <f t="shared" si="259"/>
        <v>42021_05_JAX</v>
      </c>
      <c r="BH1528" t="str">
        <f t="shared" si="260"/>
        <v>re82021_05_JAX</v>
      </c>
      <c r="BI1528" t="str">
        <f t="shared" si="261"/>
        <v>2021_05_JAXL.Farrell</v>
      </c>
      <c r="BJ1528" t="str">
        <f t="shared" si="262"/>
        <v>2021_JAX_L.Farrell</v>
      </c>
      <c r="BK1528" t="str">
        <f>IF(ISERROR(MATCH(LEFT(C1528,5)&amp;B1528&amp;"_"&amp;A1528,$BK$1:BK1527,0)),LEFT(C1528,5)&amp;B1528&amp;"_"&amp;A1528,"")</f>
        <v/>
      </c>
      <c r="BL1528">
        <f>COUNTIFS($B$1:B1528,B1528)-COUNTIFS($B$1:B1528,B1528,$BK$1:BK1528,"")</f>
        <v>14</v>
      </c>
      <c r="BM1528" t="str">
        <f t="shared" si="263"/>
        <v/>
      </c>
    </row>
    <row r="1529" spans="1:65" x14ac:dyDescent="0.25">
      <c r="A1529" s="1" t="s">
        <v>767</v>
      </c>
      <c r="B1529" s="1" t="s">
        <v>98</v>
      </c>
      <c r="C1529" s="1" t="s">
        <v>2056</v>
      </c>
      <c r="D1529" s="1">
        <v>2.3E-2</v>
      </c>
      <c r="E1529" s="1">
        <v>2.13</v>
      </c>
      <c r="F1529" s="1" t="s">
        <v>2320</v>
      </c>
      <c r="G1529" s="1" t="s">
        <v>52</v>
      </c>
      <c r="H1529" s="1" t="s">
        <v>52</v>
      </c>
      <c r="I1529" s="1" t="s">
        <v>52</v>
      </c>
      <c r="J1529" s="1" t="s">
        <v>52</v>
      </c>
      <c r="K1529" s="1" t="s">
        <v>52</v>
      </c>
      <c r="L1529" s="1" t="s">
        <v>52</v>
      </c>
      <c r="M1529" s="1" t="s">
        <v>52</v>
      </c>
      <c r="N1529" s="1" t="s">
        <v>52</v>
      </c>
      <c r="O1529" s="1" t="s">
        <v>52</v>
      </c>
      <c r="P1529" s="1" t="s">
        <v>52</v>
      </c>
      <c r="Q1529" s="1" t="s">
        <v>52</v>
      </c>
      <c r="R1529" s="1" t="s">
        <v>52</v>
      </c>
      <c r="S1529" s="1" t="s">
        <v>52</v>
      </c>
      <c r="T1529" s="1" t="s">
        <v>52</v>
      </c>
      <c r="U1529" s="1" t="s">
        <v>52</v>
      </c>
      <c r="V1529" s="1" t="s">
        <v>52</v>
      </c>
      <c r="W1529" s="1" t="s">
        <v>52</v>
      </c>
      <c r="X1529" s="1" t="s">
        <v>52</v>
      </c>
      <c r="Y1529" s="1" t="s">
        <v>52</v>
      </c>
      <c r="Z1529" s="1" t="s">
        <v>52</v>
      </c>
      <c r="AA1529" s="1" t="s">
        <v>52</v>
      </c>
      <c r="AB1529" s="1" t="s">
        <v>52</v>
      </c>
      <c r="AC1529" s="1" t="s">
        <v>52</v>
      </c>
      <c r="AD1529" s="1">
        <v>13</v>
      </c>
      <c r="AE1529" s="1">
        <v>0</v>
      </c>
      <c r="AF1529" s="1">
        <v>1</v>
      </c>
      <c r="AG1529" s="1">
        <v>2</v>
      </c>
      <c r="AH1529" s="1">
        <v>0.5</v>
      </c>
      <c r="AI1529" s="1">
        <v>-58.14</v>
      </c>
      <c r="AJ1529" s="1">
        <v>1</v>
      </c>
      <c r="AK1529" s="1">
        <v>-4</v>
      </c>
      <c r="AL1529" s="1">
        <v>17</v>
      </c>
      <c r="AM1529" s="1">
        <v>15</v>
      </c>
      <c r="AN1529" s="1">
        <v>0</v>
      </c>
      <c r="AO1529" s="1">
        <v>0</v>
      </c>
      <c r="AP1529" s="1">
        <v>391</v>
      </c>
      <c r="AQ1529" s="1">
        <v>3</v>
      </c>
      <c r="AR1529" s="1">
        <v>35</v>
      </c>
      <c r="AS1529" s="1">
        <v>15</v>
      </c>
      <c r="AT1529" s="1">
        <v>253</v>
      </c>
      <c r="AU1529" s="1">
        <v>193</v>
      </c>
      <c r="AV1529" s="1">
        <v>147</v>
      </c>
      <c r="AW1529" s="1">
        <v>3</v>
      </c>
      <c r="AX1529" s="1">
        <v>2</v>
      </c>
      <c r="AY1529" t="str">
        <f t="shared" si="253"/>
        <v>2021_05_PIT</v>
      </c>
      <c r="AZ1529" t="str">
        <f t="shared" si="254"/>
        <v>Z.Gentry</v>
      </c>
      <c r="BA1529" t="str">
        <f t="shared" si="255"/>
        <v/>
      </c>
      <c r="BB1529" t="str">
        <f t="shared" si="256"/>
        <v>2021_05_PIT</v>
      </c>
      <c r="BC1529" t="str">
        <f t="shared" si="257"/>
        <v/>
      </c>
      <c r="BD1529">
        <f>COUNTIFS($BB$1:BB1529,BB1529,$BC$1:BC1529,"ru")</f>
        <v>4</v>
      </c>
      <c r="BE1529" t="str">
        <f t="shared" si="258"/>
        <v>re</v>
      </c>
      <c r="BF1529">
        <f>COUNTIFS($BB$1:BB1529,BB1529,$BE$1:BE1529,"re")</f>
        <v>7</v>
      </c>
      <c r="BG1529" t="str">
        <f t="shared" si="259"/>
        <v>42021_05_PIT</v>
      </c>
      <c r="BH1529" t="str">
        <f t="shared" si="260"/>
        <v>re72021_05_PIT</v>
      </c>
      <c r="BI1529" t="str">
        <f t="shared" si="261"/>
        <v>2021_05_PITZ.Gentry</v>
      </c>
      <c r="BJ1529" t="str">
        <f t="shared" si="262"/>
        <v>2021_PIT_Z.Gentry</v>
      </c>
      <c r="BK1529" t="str">
        <f>IF(ISERROR(MATCH(LEFT(C1529,5)&amp;B1529&amp;"_"&amp;A1529,$BK$1:BK1528,0)),LEFT(C1529,5)&amp;B1529&amp;"_"&amp;A1529,"")</f>
        <v>2021_PIT_Z.Gentry</v>
      </c>
      <c r="BL1529">
        <f>COUNTIFS($B$1:B1529,B1529)-COUNTIFS($B$1:B1529,B1529,$BK$1:BK1529,"")</f>
        <v>13</v>
      </c>
      <c r="BM1529" t="str">
        <f t="shared" si="263"/>
        <v>2021_PIT13</v>
      </c>
    </row>
    <row r="1530" spans="1:65" x14ac:dyDescent="0.25">
      <c r="A1530" s="1" t="s">
        <v>298</v>
      </c>
      <c r="B1530" s="1" t="s">
        <v>54</v>
      </c>
      <c r="C1530" s="1" t="s">
        <v>1254</v>
      </c>
      <c r="D1530" s="1">
        <v>2.7E-2</v>
      </c>
      <c r="E1530" s="1">
        <v>0.62</v>
      </c>
      <c r="F1530" s="1" t="s">
        <v>1531</v>
      </c>
      <c r="G1530" s="1" t="s">
        <v>52</v>
      </c>
      <c r="H1530" s="1" t="s">
        <v>52</v>
      </c>
      <c r="I1530" s="1" t="s">
        <v>52</v>
      </c>
      <c r="J1530" s="1" t="s">
        <v>52</v>
      </c>
      <c r="K1530" s="1" t="s">
        <v>52</v>
      </c>
      <c r="L1530" s="1" t="s">
        <v>52</v>
      </c>
      <c r="M1530" s="1" t="s">
        <v>52</v>
      </c>
      <c r="N1530" s="1" t="s">
        <v>52</v>
      </c>
      <c r="O1530" s="1" t="s">
        <v>52</v>
      </c>
      <c r="P1530" s="1" t="s">
        <v>52</v>
      </c>
      <c r="Q1530" s="1" t="s">
        <v>52</v>
      </c>
      <c r="R1530" s="1" t="s">
        <v>52</v>
      </c>
      <c r="S1530" s="1" t="s">
        <v>52</v>
      </c>
      <c r="T1530" s="1" t="s">
        <v>52</v>
      </c>
      <c r="U1530" s="1" t="s">
        <v>52</v>
      </c>
      <c r="V1530" s="1" t="s">
        <v>52</v>
      </c>
      <c r="W1530" s="1" t="s">
        <v>52</v>
      </c>
      <c r="X1530" s="1" t="s">
        <v>52</v>
      </c>
      <c r="Y1530" s="1" t="s">
        <v>52</v>
      </c>
      <c r="Z1530" s="1" t="s">
        <v>52</v>
      </c>
      <c r="AA1530" s="1" t="s">
        <v>52</v>
      </c>
      <c r="AB1530" s="1" t="s">
        <v>52</v>
      </c>
      <c r="AC1530" s="1" t="s">
        <v>52</v>
      </c>
      <c r="AD1530" s="1">
        <v>12</v>
      </c>
      <c r="AE1530" s="1">
        <v>0</v>
      </c>
      <c r="AF1530" s="1">
        <v>2</v>
      </c>
      <c r="AG1530" s="1">
        <v>6</v>
      </c>
      <c r="AH1530" s="1">
        <v>0.33300000000000002</v>
      </c>
      <c r="AI1530" s="1">
        <v>-77.010000000000005</v>
      </c>
      <c r="AJ1530" s="1">
        <v>1</v>
      </c>
      <c r="AK1530" s="1">
        <v>70</v>
      </c>
      <c r="AL1530" s="1">
        <v>3</v>
      </c>
      <c r="AM1530" s="1">
        <v>17</v>
      </c>
      <c r="AN1530" s="1">
        <v>0</v>
      </c>
      <c r="AO1530" s="1">
        <v>0</v>
      </c>
      <c r="AP1530" s="1">
        <v>437</v>
      </c>
      <c r="AQ1530" s="1">
        <v>3</v>
      </c>
      <c r="AR1530" s="1">
        <v>30</v>
      </c>
      <c r="AS1530" s="1">
        <v>27</v>
      </c>
      <c r="AT1530" s="1">
        <v>260</v>
      </c>
      <c r="AU1530" s="1">
        <v>383</v>
      </c>
      <c r="AV1530" s="1">
        <v>186</v>
      </c>
      <c r="AW1530" s="1">
        <v>4</v>
      </c>
      <c r="AX1530" s="1">
        <v>2</v>
      </c>
      <c r="AY1530" t="str">
        <f t="shared" si="253"/>
        <v>2021_03_KC</v>
      </c>
      <c r="AZ1530" t="str">
        <f t="shared" si="254"/>
        <v>B.Pringle</v>
      </c>
      <c r="BA1530" t="str">
        <f t="shared" si="255"/>
        <v/>
      </c>
      <c r="BB1530" t="str">
        <f t="shared" si="256"/>
        <v>2021_03_KC</v>
      </c>
      <c r="BC1530" t="str">
        <f t="shared" si="257"/>
        <v/>
      </c>
      <c r="BD1530">
        <f>COUNTIFS($BB$1:BB1530,BB1530,$BC$1:BC1530,"ru")</f>
        <v>4</v>
      </c>
      <c r="BE1530" t="str">
        <f t="shared" si="258"/>
        <v>re</v>
      </c>
      <c r="BF1530">
        <f>COUNTIFS($BB$1:BB1530,BB1530,$BE$1:BE1530,"re")</f>
        <v>7</v>
      </c>
      <c r="BG1530" t="str">
        <f t="shared" si="259"/>
        <v>42021_03_KC</v>
      </c>
      <c r="BH1530" t="str">
        <f t="shared" si="260"/>
        <v>re72021_03_KC</v>
      </c>
      <c r="BI1530" t="str">
        <f t="shared" si="261"/>
        <v>2021_03_KCB.Pringle</v>
      </c>
      <c r="BJ1530" t="str">
        <f t="shared" si="262"/>
        <v>2021_KC_B.Pringle</v>
      </c>
      <c r="BK1530" t="str">
        <f>IF(ISERROR(MATCH(LEFT(C1530,5)&amp;B1530&amp;"_"&amp;A1530,$BK$1:BK1529,0)),LEFT(C1530,5)&amp;B1530&amp;"_"&amp;A1530,"")</f>
        <v/>
      </c>
      <c r="BL1530">
        <f>COUNTIFS($B$1:B1530,B1530)-COUNTIFS($B$1:B1530,B1530,$BK$1:BK1530,"")</f>
        <v>12</v>
      </c>
      <c r="BM1530" t="str">
        <f t="shared" si="263"/>
        <v/>
      </c>
    </row>
    <row r="1531" spans="1:65" x14ac:dyDescent="0.25">
      <c r="A1531" s="1" t="s">
        <v>1148</v>
      </c>
      <c r="B1531" s="1" t="s">
        <v>56</v>
      </c>
      <c r="C1531" s="1" t="s">
        <v>2047</v>
      </c>
      <c r="D1531" s="1">
        <v>8.0000000000000002E-3</v>
      </c>
      <c r="E1531" s="1">
        <v>0.15</v>
      </c>
      <c r="F1531" s="1" t="s">
        <v>2321</v>
      </c>
      <c r="G1531" s="1" t="s">
        <v>52</v>
      </c>
      <c r="H1531" s="1" t="s">
        <v>52</v>
      </c>
      <c r="I1531" s="1" t="s">
        <v>52</v>
      </c>
      <c r="J1531" s="1" t="s">
        <v>52</v>
      </c>
      <c r="K1531" s="1" t="s">
        <v>52</v>
      </c>
      <c r="L1531" s="1" t="s">
        <v>52</v>
      </c>
      <c r="M1531" s="1" t="s">
        <v>52</v>
      </c>
      <c r="N1531" s="1" t="s">
        <v>52</v>
      </c>
      <c r="O1531" s="1" t="s">
        <v>52</v>
      </c>
      <c r="P1531" s="1" t="s">
        <v>52</v>
      </c>
      <c r="Q1531" s="1" t="s">
        <v>52</v>
      </c>
      <c r="R1531" s="1" t="s">
        <v>52</v>
      </c>
      <c r="S1531" s="1" t="s">
        <v>52</v>
      </c>
      <c r="T1531" s="1" t="s">
        <v>52</v>
      </c>
      <c r="U1531" s="1" t="s">
        <v>52</v>
      </c>
      <c r="V1531" s="1" t="s">
        <v>52</v>
      </c>
      <c r="W1531" s="1" t="s">
        <v>52</v>
      </c>
      <c r="X1531" s="1" t="s">
        <v>52</v>
      </c>
      <c r="Y1531" s="1" t="s">
        <v>52</v>
      </c>
      <c r="Z1531" s="1" t="s">
        <v>52</v>
      </c>
      <c r="AA1531" s="1" t="s">
        <v>52</v>
      </c>
      <c r="AB1531" s="1" t="s">
        <v>52</v>
      </c>
      <c r="AC1531" s="1" t="s">
        <v>52</v>
      </c>
      <c r="AD1531" s="1">
        <v>12</v>
      </c>
      <c r="AE1531" s="1">
        <v>0</v>
      </c>
      <c r="AF1531" s="1">
        <v>2</v>
      </c>
      <c r="AG1531" s="1">
        <v>4</v>
      </c>
      <c r="AH1531" s="1">
        <v>0.5</v>
      </c>
      <c r="AI1531" s="1">
        <v>-23.7</v>
      </c>
      <c r="AJ1531" s="1">
        <v>1</v>
      </c>
      <c r="AK1531" s="1">
        <v>35</v>
      </c>
      <c r="AL1531" s="1">
        <v>1</v>
      </c>
      <c r="AM1531" s="1">
        <v>7</v>
      </c>
      <c r="AN1531" s="1">
        <v>0</v>
      </c>
      <c r="AO1531" s="1">
        <v>0</v>
      </c>
      <c r="AP1531" s="1">
        <v>450</v>
      </c>
      <c r="AQ1531" s="1">
        <v>3</v>
      </c>
      <c r="AR1531" s="1">
        <v>29</v>
      </c>
      <c r="AS1531" s="1">
        <v>33</v>
      </c>
      <c r="AT1531" s="1">
        <v>342</v>
      </c>
      <c r="AU1531" s="1">
        <v>354</v>
      </c>
      <c r="AV1531" s="1">
        <v>108</v>
      </c>
      <c r="AW1531" s="1">
        <v>4</v>
      </c>
      <c r="AX1531" s="1">
        <v>2</v>
      </c>
      <c r="AY1531" t="str">
        <f t="shared" si="253"/>
        <v>2021_05_ATL</v>
      </c>
      <c r="AZ1531" t="str">
        <f t="shared" si="254"/>
        <v>C.Blake</v>
      </c>
      <c r="BA1531" t="str">
        <f t="shared" si="255"/>
        <v/>
      </c>
      <c r="BB1531" t="str">
        <f t="shared" si="256"/>
        <v>2021_05_ATL</v>
      </c>
      <c r="BC1531" t="str">
        <f t="shared" si="257"/>
        <v/>
      </c>
      <c r="BD1531">
        <f>COUNTIFS($BB$1:BB1531,BB1531,$BC$1:BC1531,"ru")</f>
        <v>3</v>
      </c>
      <c r="BE1531" t="str">
        <f t="shared" si="258"/>
        <v>re</v>
      </c>
      <c r="BF1531">
        <f>COUNTIFS($BB$1:BB1531,BB1531,$BE$1:BE1531,"re")</f>
        <v>8</v>
      </c>
      <c r="BG1531" t="str">
        <f t="shared" si="259"/>
        <v>32021_05_ATL</v>
      </c>
      <c r="BH1531" t="str">
        <f t="shared" si="260"/>
        <v>re82021_05_ATL</v>
      </c>
      <c r="BI1531" t="str">
        <f t="shared" si="261"/>
        <v>2021_05_ATLC.Blake</v>
      </c>
      <c r="BJ1531" t="str">
        <f t="shared" si="262"/>
        <v>2021_ATL_C.Blake</v>
      </c>
      <c r="BK1531" t="str">
        <f>IF(ISERROR(MATCH(LEFT(C1531,5)&amp;B1531&amp;"_"&amp;A1531,$BK$1:BK1530,0)),LEFT(C1531,5)&amp;B1531&amp;"_"&amp;A1531,"")</f>
        <v>2021_ATL_C.Blake</v>
      </c>
      <c r="BL1531">
        <f>COUNTIFS($B$1:B1531,B1531)-COUNTIFS($B$1:B1531,B1531,$BK$1:BK1531,"")</f>
        <v>15</v>
      </c>
      <c r="BM1531" t="str">
        <f t="shared" si="263"/>
        <v>2021_ATL15</v>
      </c>
    </row>
    <row r="1532" spans="1:65" x14ac:dyDescent="0.25">
      <c r="A1532" s="1" t="s">
        <v>1150</v>
      </c>
      <c r="B1532" s="1" t="s">
        <v>68</v>
      </c>
      <c r="C1532" s="1" t="s">
        <v>2038</v>
      </c>
      <c r="D1532" s="1">
        <v>2.1999999999999999E-2</v>
      </c>
      <c r="E1532" s="1">
        <v>0.19</v>
      </c>
      <c r="F1532" s="1" t="s">
        <v>2322</v>
      </c>
      <c r="G1532" s="1" t="s">
        <v>52</v>
      </c>
      <c r="H1532" s="1" t="s">
        <v>52</v>
      </c>
      <c r="I1532" s="1" t="s">
        <v>52</v>
      </c>
      <c r="J1532" s="1" t="s">
        <v>52</v>
      </c>
      <c r="K1532" s="1" t="s">
        <v>52</v>
      </c>
      <c r="L1532" s="1" t="s">
        <v>52</v>
      </c>
      <c r="M1532" s="1" t="s">
        <v>52</v>
      </c>
      <c r="N1532" s="1" t="s">
        <v>52</v>
      </c>
      <c r="O1532" s="1" t="s">
        <v>52</v>
      </c>
      <c r="P1532" s="1" t="s">
        <v>52</v>
      </c>
      <c r="Q1532" s="1" t="s">
        <v>52</v>
      </c>
      <c r="R1532" s="1" t="s">
        <v>52</v>
      </c>
      <c r="S1532" s="1" t="s">
        <v>52</v>
      </c>
      <c r="T1532" s="1" t="s">
        <v>52</v>
      </c>
      <c r="U1532" s="1" t="s">
        <v>52</v>
      </c>
      <c r="V1532" s="1" t="s">
        <v>52</v>
      </c>
      <c r="W1532" s="1" t="s">
        <v>52</v>
      </c>
      <c r="X1532" s="1" t="s">
        <v>52</v>
      </c>
      <c r="Y1532" s="1" t="s">
        <v>52</v>
      </c>
      <c r="Z1532" s="1" t="s">
        <v>52</v>
      </c>
      <c r="AA1532" s="1" t="s">
        <v>52</v>
      </c>
      <c r="AB1532" s="1" t="s">
        <v>52</v>
      </c>
      <c r="AC1532" s="1" t="s">
        <v>52</v>
      </c>
      <c r="AD1532" s="1">
        <v>12</v>
      </c>
      <c r="AE1532" s="1">
        <v>0</v>
      </c>
      <c r="AF1532" s="1">
        <v>1</v>
      </c>
      <c r="AG1532" s="1">
        <v>1</v>
      </c>
      <c r="AH1532" s="1">
        <v>1</v>
      </c>
      <c r="AI1532" s="1">
        <v>46.64</v>
      </c>
      <c r="AJ1532" s="1">
        <v>1</v>
      </c>
      <c r="AK1532" s="1">
        <v>10</v>
      </c>
      <c r="AL1532" s="1">
        <v>2</v>
      </c>
      <c r="AM1532" s="1">
        <v>2</v>
      </c>
      <c r="AN1532" s="1">
        <v>0</v>
      </c>
      <c r="AO1532" s="1">
        <v>0</v>
      </c>
      <c r="AP1532" s="1">
        <v>558</v>
      </c>
      <c r="AQ1532" s="1">
        <v>6</v>
      </c>
      <c r="AR1532" s="1">
        <v>25</v>
      </c>
      <c r="AS1532" s="1">
        <v>33</v>
      </c>
      <c r="AT1532" s="1">
        <v>452</v>
      </c>
      <c r="AU1532" s="1">
        <v>449</v>
      </c>
      <c r="AV1532" s="1">
        <v>121</v>
      </c>
      <c r="AW1532" s="1">
        <v>7</v>
      </c>
      <c r="AX1532" s="1">
        <v>2</v>
      </c>
      <c r="AY1532" t="str">
        <f t="shared" si="253"/>
        <v>2021_05_TB</v>
      </c>
      <c r="AZ1532" t="str">
        <f t="shared" si="254"/>
        <v>C.Brate</v>
      </c>
      <c r="BA1532" t="str">
        <f t="shared" si="255"/>
        <v/>
      </c>
      <c r="BB1532" t="str">
        <f t="shared" si="256"/>
        <v>2021_05_TB</v>
      </c>
      <c r="BC1532" t="str">
        <f t="shared" si="257"/>
        <v/>
      </c>
      <c r="BD1532">
        <f>COUNTIFS($BB$1:BB1532,BB1532,$BC$1:BC1532,"ru")</f>
        <v>3</v>
      </c>
      <c r="BE1532" t="str">
        <f t="shared" si="258"/>
        <v>re</v>
      </c>
      <c r="BF1532">
        <f>COUNTIFS($BB$1:BB1532,BB1532,$BE$1:BE1532,"re")</f>
        <v>9</v>
      </c>
      <c r="BG1532" t="str">
        <f t="shared" si="259"/>
        <v>32021_05_TB</v>
      </c>
      <c r="BH1532" t="str">
        <f t="shared" si="260"/>
        <v>re92021_05_TB</v>
      </c>
      <c r="BI1532" t="str">
        <f t="shared" si="261"/>
        <v>2021_05_TBC.Brate</v>
      </c>
      <c r="BJ1532" t="str">
        <f t="shared" si="262"/>
        <v>2021_TB_C.Brate</v>
      </c>
      <c r="BK1532" t="str">
        <f>IF(ISERROR(MATCH(LEFT(C1532,5)&amp;B1532&amp;"_"&amp;A1532,$BK$1:BK1531,0)),LEFT(C1532,5)&amp;B1532&amp;"_"&amp;A1532,"")</f>
        <v/>
      </c>
      <c r="BL1532">
        <f>COUNTIFS($B$1:B1532,B1532)-COUNTIFS($B$1:B1532,B1532,$BK$1:BK1532,"")</f>
        <v>12</v>
      </c>
      <c r="BM1532" t="str">
        <f t="shared" si="263"/>
        <v/>
      </c>
    </row>
    <row r="1533" spans="1:65" x14ac:dyDescent="0.25">
      <c r="A1533" s="1" t="s">
        <v>1034</v>
      </c>
      <c r="B1533" s="1" t="s">
        <v>94</v>
      </c>
      <c r="C1533" s="1" t="s">
        <v>1673</v>
      </c>
      <c r="D1533" s="1">
        <v>8.0000000000000002E-3</v>
      </c>
      <c r="E1533" s="1">
        <v>2.69</v>
      </c>
      <c r="F1533" s="1" t="s">
        <v>1935</v>
      </c>
      <c r="G1533" s="1" t="s">
        <v>52</v>
      </c>
      <c r="H1533" s="1" t="s">
        <v>52</v>
      </c>
      <c r="I1533" s="1" t="s">
        <v>52</v>
      </c>
      <c r="J1533" s="1" t="s">
        <v>52</v>
      </c>
      <c r="K1533" s="1" t="s">
        <v>52</v>
      </c>
      <c r="L1533" s="1" t="s">
        <v>52</v>
      </c>
      <c r="M1533" s="1" t="s">
        <v>52</v>
      </c>
      <c r="N1533" s="1" t="s">
        <v>52</v>
      </c>
      <c r="O1533" s="1" t="s">
        <v>52</v>
      </c>
      <c r="P1533" s="1" t="s">
        <v>52</v>
      </c>
      <c r="Q1533" s="1" t="s">
        <v>52</v>
      </c>
      <c r="R1533" s="1" t="s">
        <v>52</v>
      </c>
      <c r="S1533" s="1" t="s">
        <v>52</v>
      </c>
      <c r="T1533" s="1" t="s">
        <v>52</v>
      </c>
      <c r="U1533" s="1" t="s">
        <v>52</v>
      </c>
      <c r="V1533" s="1" t="s">
        <v>52</v>
      </c>
      <c r="W1533" s="1" t="s">
        <v>52</v>
      </c>
      <c r="X1533" s="1" t="s">
        <v>52</v>
      </c>
      <c r="Y1533" s="1" t="s">
        <v>52</v>
      </c>
      <c r="Z1533" s="1" t="s">
        <v>52</v>
      </c>
      <c r="AA1533" s="1" t="s">
        <v>52</v>
      </c>
      <c r="AB1533" s="1" t="s">
        <v>52</v>
      </c>
      <c r="AC1533" s="1" t="s">
        <v>52</v>
      </c>
      <c r="AD1533" s="1">
        <v>12</v>
      </c>
      <c r="AE1533" s="1">
        <v>0</v>
      </c>
      <c r="AF1533" s="1">
        <v>2</v>
      </c>
      <c r="AG1533" s="1">
        <v>2</v>
      </c>
      <c r="AH1533" s="1">
        <v>1</v>
      </c>
      <c r="AI1533" s="1">
        <v>14.67</v>
      </c>
      <c r="AJ1533" s="1">
        <v>1</v>
      </c>
      <c r="AK1533" s="1">
        <v>-3</v>
      </c>
      <c r="AL1533" s="1">
        <v>15</v>
      </c>
      <c r="AM1533" s="1">
        <v>13</v>
      </c>
      <c r="AN1533" s="1">
        <v>0</v>
      </c>
      <c r="AO1533" s="1">
        <v>0</v>
      </c>
      <c r="AP1533" s="1">
        <v>329</v>
      </c>
      <c r="AQ1533" s="1">
        <v>1</v>
      </c>
      <c r="AR1533" s="1">
        <v>38</v>
      </c>
      <c r="AS1533" s="1">
        <v>15</v>
      </c>
      <c r="AT1533" s="1">
        <v>155</v>
      </c>
      <c r="AU1533" s="1">
        <v>346</v>
      </c>
      <c r="AV1533" s="1">
        <v>184</v>
      </c>
      <c r="AW1533" s="1">
        <v>8</v>
      </c>
      <c r="AX1533" s="1">
        <v>4</v>
      </c>
      <c r="AY1533" t="str">
        <f t="shared" si="253"/>
        <v>2021_04_CLE</v>
      </c>
      <c r="AZ1533" t="str">
        <f t="shared" si="254"/>
        <v>D.Felton</v>
      </c>
      <c r="BA1533" t="str">
        <f t="shared" si="255"/>
        <v/>
      </c>
      <c r="BB1533" t="str">
        <f t="shared" si="256"/>
        <v>2021_04_CLE</v>
      </c>
      <c r="BC1533" t="str">
        <f t="shared" si="257"/>
        <v/>
      </c>
      <c r="BD1533">
        <f>COUNTIFS($BB$1:BB1533,BB1533,$BC$1:BC1533,"ru")</f>
        <v>4</v>
      </c>
      <c r="BE1533" t="str">
        <f t="shared" si="258"/>
        <v>re</v>
      </c>
      <c r="BF1533">
        <f>COUNTIFS($BB$1:BB1533,BB1533,$BE$1:BE1533,"re")</f>
        <v>6</v>
      </c>
      <c r="BG1533" t="str">
        <f t="shared" si="259"/>
        <v>42021_04_CLE</v>
      </c>
      <c r="BH1533" t="str">
        <f t="shared" si="260"/>
        <v>re62021_04_CLE</v>
      </c>
      <c r="BI1533" t="str">
        <f t="shared" si="261"/>
        <v>2021_04_CLED.Felton</v>
      </c>
      <c r="BJ1533" t="str">
        <f t="shared" si="262"/>
        <v>2021_CLE_D.Felton</v>
      </c>
      <c r="BK1533" t="str">
        <f>IF(ISERROR(MATCH(LEFT(C1533,5)&amp;B1533&amp;"_"&amp;A1533,$BK$1:BK1532,0)),LEFT(C1533,5)&amp;B1533&amp;"_"&amp;A1533,"")</f>
        <v/>
      </c>
      <c r="BL1533">
        <f>COUNTIFS($B$1:B1533,B1533)-COUNTIFS($B$1:B1533,B1533,$BK$1:BK1533,"")</f>
        <v>16</v>
      </c>
      <c r="BM1533" t="str">
        <f t="shared" si="263"/>
        <v/>
      </c>
    </row>
    <row r="1534" spans="1:65" x14ac:dyDescent="0.25">
      <c r="A1534" s="1" t="s">
        <v>155</v>
      </c>
      <c r="B1534" s="1" t="s">
        <v>68</v>
      </c>
      <c r="C1534" s="1" t="s">
        <v>409</v>
      </c>
      <c r="D1534" s="1">
        <v>7.0000000000000001E-3</v>
      </c>
      <c r="E1534" s="1">
        <v>0.6</v>
      </c>
      <c r="F1534" s="1" t="s">
        <v>711</v>
      </c>
      <c r="G1534" s="1" t="s">
        <v>52</v>
      </c>
      <c r="H1534" s="1" t="s">
        <v>52</v>
      </c>
      <c r="I1534" s="1" t="s">
        <v>52</v>
      </c>
      <c r="J1534" s="1" t="s">
        <v>52</v>
      </c>
      <c r="K1534" s="1" t="s">
        <v>52</v>
      </c>
      <c r="L1534" s="1" t="s">
        <v>52</v>
      </c>
      <c r="M1534" s="1" t="s">
        <v>52</v>
      </c>
      <c r="N1534" s="1" t="s">
        <v>52</v>
      </c>
      <c r="O1534" s="1" t="s">
        <v>52</v>
      </c>
      <c r="P1534" s="1" t="s">
        <v>52</v>
      </c>
      <c r="Q1534" s="1" t="s">
        <v>52</v>
      </c>
      <c r="R1534" s="1" t="s">
        <v>52</v>
      </c>
      <c r="S1534" s="1" t="s">
        <v>52</v>
      </c>
      <c r="T1534" s="1" t="s">
        <v>52</v>
      </c>
      <c r="U1534" s="1" t="s">
        <v>52</v>
      </c>
      <c r="V1534" s="1" t="s">
        <v>52</v>
      </c>
      <c r="W1534" s="1" t="s">
        <v>52</v>
      </c>
      <c r="X1534" s="1" t="s">
        <v>52</v>
      </c>
      <c r="Y1534" s="1" t="s">
        <v>52</v>
      </c>
      <c r="Z1534" s="1" t="s">
        <v>52</v>
      </c>
      <c r="AA1534" s="1" t="s">
        <v>52</v>
      </c>
      <c r="AB1534" s="1" t="s">
        <v>52</v>
      </c>
      <c r="AC1534" s="1" t="s">
        <v>52</v>
      </c>
      <c r="AD1534" s="1">
        <v>12</v>
      </c>
      <c r="AE1534" s="1">
        <v>0</v>
      </c>
      <c r="AF1534" s="1">
        <v>2</v>
      </c>
      <c r="AG1534" s="1">
        <v>3</v>
      </c>
      <c r="AH1534" s="1">
        <v>0.66600000000000004</v>
      </c>
      <c r="AI1534" s="1">
        <v>-6.21</v>
      </c>
      <c r="AJ1534" s="1">
        <v>1</v>
      </c>
      <c r="AK1534" s="1">
        <v>19</v>
      </c>
      <c r="AL1534" s="1">
        <v>13</v>
      </c>
      <c r="AM1534" s="1">
        <v>14</v>
      </c>
      <c r="AN1534" s="1">
        <v>0</v>
      </c>
      <c r="AO1534" s="1">
        <v>0</v>
      </c>
      <c r="AP1534" s="1">
        <v>431</v>
      </c>
      <c r="AQ1534" s="1">
        <v>4</v>
      </c>
      <c r="AR1534" s="1">
        <v>14</v>
      </c>
      <c r="AS1534" s="1">
        <v>32</v>
      </c>
      <c r="AT1534" s="1">
        <v>379</v>
      </c>
      <c r="AU1534" s="1">
        <v>446</v>
      </c>
      <c r="AV1534" s="1">
        <v>52</v>
      </c>
      <c r="AW1534" s="1">
        <v>4</v>
      </c>
      <c r="AX1534" s="1">
        <v>1</v>
      </c>
      <c r="AY1534" t="str">
        <f t="shared" si="253"/>
        <v>2021_01_TB</v>
      </c>
      <c r="AZ1534" t="str">
        <f t="shared" si="254"/>
        <v>G.Bernard</v>
      </c>
      <c r="BA1534" t="str">
        <f t="shared" si="255"/>
        <v/>
      </c>
      <c r="BB1534" t="str">
        <f t="shared" si="256"/>
        <v>2021_01_TB</v>
      </c>
      <c r="BC1534" t="str">
        <f t="shared" si="257"/>
        <v/>
      </c>
      <c r="BD1534">
        <f>COUNTIFS($BB$1:BB1534,BB1534,$BC$1:BC1534,"ru")</f>
        <v>3</v>
      </c>
      <c r="BE1534" t="str">
        <f t="shared" si="258"/>
        <v>re</v>
      </c>
      <c r="BF1534">
        <f>COUNTIFS($BB$1:BB1534,BB1534,$BE$1:BE1534,"re")</f>
        <v>6</v>
      </c>
      <c r="BG1534" t="str">
        <f t="shared" si="259"/>
        <v>32021_01_TB</v>
      </c>
      <c r="BH1534" t="str">
        <f t="shared" si="260"/>
        <v>re62021_01_TB</v>
      </c>
      <c r="BI1534" t="str">
        <f t="shared" si="261"/>
        <v>2021_01_TBG.Bernard</v>
      </c>
      <c r="BJ1534" t="str">
        <f t="shared" si="262"/>
        <v>2021_TB_G.Bernard</v>
      </c>
      <c r="BK1534" t="str">
        <f>IF(ISERROR(MATCH(LEFT(C1534,5)&amp;B1534&amp;"_"&amp;A1534,$BK$1:BK1533,0)),LEFT(C1534,5)&amp;B1534&amp;"_"&amp;A1534,"")</f>
        <v/>
      </c>
      <c r="BL1534">
        <f>COUNTIFS($B$1:B1534,B1534)-COUNTIFS($B$1:B1534,B1534,$BK$1:BK1534,"")</f>
        <v>12</v>
      </c>
      <c r="BM1534" t="str">
        <f t="shared" si="263"/>
        <v/>
      </c>
    </row>
    <row r="1535" spans="1:65" x14ac:dyDescent="0.25">
      <c r="A1535" s="1" t="s">
        <v>701</v>
      </c>
      <c r="B1535" s="1" t="s">
        <v>85</v>
      </c>
      <c r="C1535" s="1" t="s">
        <v>2041</v>
      </c>
      <c r="D1535" s="1">
        <v>0</v>
      </c>
      <c r="E1535" s="1">
        <v>0</v>
      </c>
      <c r="F1535" s="1" t="s">
        <v>2323</v>
      </c>
      <c r="G1535" s="1" t="s">
        <v>52</v>
      </c>
      <c r="H1535" s="1" t="s">
        <v>52</v>
      </c>
      <c r="I1535" s="1" t="s">
        <v>52</v>
      </c>
      <c r="J1535" s="1" t="s">
        <v>52</v>
      </c>
      <c r="K1535" s="1" t="s">
        <v>52</v>
      </c>
      <c r="L1535" s="1" t="s">
        <v>52</v>
      </c>
      <c r="M1535" s="1" t="s">
        <v>52</v>
      </c>
      <c r="N1535" s="1" t="s">
        <v>52</v>
      </c>
      <c r="O1535" s="1" t="s">
        <v>52</v>
      </c>
      <c r="P1535" s="1" t="s">
        <v>52</v>
      </c>
      <c r="Q1535" s="1" t="s">
        <v>52</v>
      </c>
      <c r="R1535" s="1" t="s">
        <v>52</v>
      </c>
      <c r="S1535" s="1" t="s">
        <v>52</v>
      </c>
      <c r="T1535" s="1" t="s">
        <v>52</v>
      </c>
      <c r="U1535" s="1" t="s">
        <v>52</v>
      </c>
      <c r="V1535" s="1" t="s">
        <v>52</v>
      </c>
      <c r="W1535" s="1" t="s">
        <v>52</v>
      </c>
      <c r="X1535" s="1" t="s">
        <v>52</v>
      </c>
      <c r="Y1535" s="1" t="s">
        <v>52</v>
      </c>
      <c r="Z1535" s="1" t="s">
        <v>52</v>
      </c>
      <c r="AA1535" s="1" t="s">
        <v>52</v>
      </c>
      <c r="AB1535" s="1" t="s">
        <v>52</v>
      </c>
      <c r="AC1535" s="1" t="s">
        <v>52</v>
      </c>
      <c r="AD1535" s="1">
        <v>12</v>
      </c>
      <c r="AE1535" s="1">
        <v>0</v>
      </c>
      <c r="AF1535" s="1">
        <v>2</v>
      </c>
      <c r="AG1535" s="1">
        <v>3</v>
      </c>
      <c r="AH1535" s="1">
        <v>0.66600000000000004</v>
      </c>
      <c r="AI1535" s="1">
        <v>-11.19</v>
      </c>
      <c r="AJ1535" s="1">
        <v>0</v>
      </c>
      <c r="AK1535" s="1">
        <v>24</v>
      </c>
      <c r="AL1535" s="1">
        <v>0</v>
      </c>
      <c r="AM1535" s="1">
        <v>5</v>
      </c>
      <c r="AN1535" s="1">
        <v>0</v>
      </c>
      <c r="AO1535" s="1">
        <v>0</v>
      </c>
      <c r="AP1535" s="1">
        <v>495</v>
      </c>
      <c r="AQ1535" s="1">
        <v>7</v>
      </c>
      <c r="AR1535" s="1">
        <v>24</v>
      </c>
      <c r="AS1535" s="1">
        <v>26</v>
      </c>
      <c r="AT1535" s="1">
        <v>398</v>
      </c>
      <c r="AU1535" s="1">
        <v>410</v>
      </c>
      <c r="AV1535" s="1">
        <v>112</v>
      </c>
      <c r="AW1535" s="1">
        <v>8</v>
      </c>
      <c r="AX1535" s="1">
        <v>5</v>
      </c>
      <c r="AY1535" t="str">
        <f t="shared" si="253"/>
        <v>2021_05_LAC</v>
      </c>
      <c r="AZ1535" t="str">
        <f t="shared" si="254"/>
        <v>J.Palmer</v>
      </c>
      <c r="BA1535" t="str">
        <f t="shared" si="255"/>
        <v/>
      </c>
      <c r="BB1535" t="str">
        <f t="shared" si="256"/>
        <v>2021_05_LAC</v>
      </c>
      <c r="BC1535" t="str">
        <f t="shared" si="257"/>
        <v/>
      </c>
      <c r="BD1535">
        <f>COUNTIFS($BB$1:BB1535,BB1535,$BC$1:BC1535,"ru")</f>
        <v>2</v>
      </c>
      <c r="BE1535" t="str">
        <f t="shared" si="258"/>
        <v>re</v>
      </c>
      <c r="BF1535">
        <f>COUNTIFS($BB$1:BB1535,BB1535,$BE$1:BE1535,"re")</f>
        <v>7</v>
      </c>
      <c r="BG1535" t="str">
        <f t="shared" si="259"/>
        <v>22021_05_LAC</v>
      </c>
      <c r="BH1535" t="str">
        <f t="shared" si="260"/>
        <v>re72021_05_LAC</v>
      </c>
      <c r="BI1535" t="str">
        <f t="shared" si="261"/>
        <v>2021_05_LACJ.Palmer</v>
      </c>
      <c r="BJ1535" t="str">
        <f t="shared" si="262"/>
        <v>2021_LAC_J.Palmer</v>
      </c>
      <c r="BK1535" t="str">
        <f>IF(ISERROR(MATCH(LEFT(C1535,5)&amp;B1535&amp;"_"&amp;A1535,$BK$1:BK1534,0)),LEFT(C1535,5)&amp;B1535&amp;"_"&amp;A1535,"")</f>
        <v/>
      </c>
      <c r="BL1535">
        <f>COUNTIFS($B$1:B1535,B1535)-COUNTIFS($B$1:B1535,B1535,$BK$1:BK1535,"")</f>
        <v>15</v>
      </c>
      <c r="BM1535" t="str">
        <f t="shared" si="263"/>
        <v/>
      </c>
    </row>
    <row r="1536" spans="1:65" x14ac:dyDescent="0.25">
      <c r="A1536" s="1" t="s">
        <v>575</v>
      </c>
      <c r="B1536" s="1" t="s">
        <v>100</v>
      </c>
      <c r="C1536" s="1" t="s">
        <v>2453</v>
      </c>
      <c r="D1536" s="1">
        <v>4.4999999999999998E-2</v>
      </c>
      <c r="E1536" s="1">
        <v>0.05</v>
      </c>
      <c r="F1536" s="1" t="s">
        <v>2664</v>
      </c>
      <c r="G1536" s="1" t="s">
        <v>52</v>
      </c>
      <c r="H1536" s="1" t="s">
        <v>52</v>
      </c>
      <c r="I1536" s="1" t="s">
        <v>52</v>
      </c>
      <c r="J1536" s="1" t="s">
        <v>52</v>
      </c>
      <c r="K1536" s="1" t="s">
        <v>52</v>
      </c>
      <c r="L1536" s="1" t="s">
        <v>52</v>
      </c>
      <c r="M1536" s="1" t="s">
        <v>52</v>
      </c>
      <c r="N1536" s="1" t="s">
        <v>52</v>
      </c>
      <c r="O1536" s="1" t="s">
        <v>52</v>
      </c>
      <c r="P1536" s="1" t="s">
        <v>52</v>
      </c>
      <c r="Q1536" s="1" t="s">
        <v>52</v>
      </c>
      <c r="R1536" s="1" t="s">
        <v>52</v>
      </c>
      <c r="S1536" s="1" t="s">
        <v>52</v>
      </c>
      <c r="T1536" s="1" t="s">
        <v>52</v>
      </c>
      <c r="U1536" s="1" t="s">
        <v>52</v>
      </c>
      <c r="V1536" s="1" t="s">
        <v>52</v>
      </c>
      <c r="W1536" s="1" t="s">
        <v>52</v>
      </c>
      <c r="X1536" s="1" t="s">
        <v>52</v>
      </c>
      <c r="Y1536" s="1" t="s">
        <v>52</v>
      </c>
      <c r="Z1536" s="1" t="s">
        <v>52</v>
      </c>
      <c r="AA1536" s="1" t="s">
        <v>52</v>
      </c>
      <c r="AB1536" s="1" t="s">
        <v>52</v>
      </c>
      <c r="AC1536" s="1" t="s">
        <v>52</v>
      </c>
      <c r="AD1536" s="1">
        <v>12</v>
      </c>
      <c r="AE1536" s="1">
        <v>0</v>
      </c>
      <c r="AF1536" s="1">
        <v>1</v>
      </c>
      <c r="AG1536" s="1">
        <v>1</v>
      </c>
      <c r="AH1536" s="1">
        <v>1</v>
      </c>
      <c r="AI1536" s="1">
        <v>39.46</v>
      </c>
      <c r="AJ1536" s="1">
        <v>1</v>
      </c>
      <c r="AK1536" s="1">
        <v>10</v>
      </c>
      <c r="AL1536" s="1">
        <v>2</v>
      </c>
      <c r="AM1536" s="1">
        <v>2</v>
      </c>
      <c r="AN1536" s="1">
        <v>0</v>
      </c>
      <c r="AO1536" s="1">
        <v>0</v>
      </c>
      <c r="AP1536" s="1">
        <v>277</v>
      </c>
      <c r="AQ1536" s="1">
        <v>2</v>
      </c>
      <c r="AR1536" s="1">
        <v>26</v>
      </c>
      <c r="AS1536" s="1">
        <v>16</v>
      </c>
      <c r="AT1536" s="1">
        <v>174</v>
      </c>
      <c r="AU1536" s="1">
        <v>327</v>
      </c>
      <c r="AV1536" s="1">
        <v>140</v>
      </c>
      <c r="AW1536" s="1">
        <v>3</v>
      </c>
      <c r="AX1536" s="1">
        <v>3</v>
      </c>
      <c r="AY1536" t="str">
        <f t="shared" si="253"/>
        <v>2021_06_CHI</v>
      </c>
      <c r="AZ1536" t="str">
        <f t="shared" si="254"/>
        <v>M.Goodwin</v>
      </c>
      <c r="BA1536" t="str">
        <f t="shared" si="255"/>
        <v/>
      </c>
      <c r="BB1536" t="str">
        <f t="shared" si="256"/>
        <v>2021_06_CHI</v>
      </c>
      <c r="BC1536" t="str">
        <f t="shared" si="257"/>
        <v/>
      </c>
      <c r="BD1536">
        <f>COUNTIFS($BB$1:BB1536,BB1536,$BC$1:BC1536,"ru")</f>
        <v>3</v>
      </c>
      <c r="BE1536" t="str">
        <f t="shared" si="258"/>
        <v>re</v>
      </c>
      <c r="BF1536">
        <f>COUNTIFS($BB$1:BB1536,BB1536,$BE$1:BE1536,"re")</f>
        <v>5</v>
      </c>
      <c r="BG1536" t="str">
        <f t="shared" si="259"/>
        <v>32021_06_CHI</v>
      </c>
      <c r="BH1536" t="str">
        <f t="shared" si="260"/>
        <v>re52021_06_CHI</v>
      </c>
      <c r="BI1536" t="str">
        <f t="shared" si="261"/>
        <v>2021_06_CHIM.Goodwin</v>
      </c>
      <c r="BJ1536" t="str">
        <f t="shared" si="262"/>
        <v>2021_CHI_M.Goodwin</v>
      </c>
      <c r="BK1536" t="str">
        <f>IF(ISERROR(MATCH(LEFT(C1536,5)&amp;B1536&amp;"_"&amp;A1536,$BK$1:BK1535,0)),LEFT(C1536,5)&amp;B1536&amp;"_"&amp;A1536,"")</f>
        <v/>
      </c>
      <c r="BL1536">
        <f>COUNTIFS($B$1:B1536,B1536)-COUNTIFS($B$1:B1536,B1536,$BK$1:BK1536,"")</f>
        <v>11</v>
      </c>
      <c r="BM1536" t="str">
        <f t="shared" si="263"/>
        <v/>
      </c>
    </row>
    <row r="1537" spans="1:65" x14ac:dyDescent="0.25">
      <c r="A1537" s="1" t="s">
        <v>1555</v>
      </c>
      <c r="B1537" s="1" t="s">
        <v>72</v>
      </c>
      <c r="C1537" s="1" t="s">
        <v>2444</v>
      </c>
      <c r="D1537" s="1">
        <v>0</v>
      </c>
      <c r="E1537" s="1">
        <v>0</v>
      </c>
      <c r="F1537" s="1" t="s">
        <v>2665</v>
      </c>
      <c r="G1537" s="1" t="s">
        <v>52</v>
      </c>
      <c r="H1537" s="1" t="s">
        <v>52</v>
      </c>
      <c r="I1537" s="1" t="s">
        <v>52</v>
      </c>
      <c r="J1537" s="1" t="s">
        <v>52</v>
      </c>
      <c r="K1537" s="1" t="s">
        <v>52</v>
      </c>
      <c r="L1537" s="1" t="s">
        <v>52</v>
      </c>
      <c r="M1537" s="1" t="s">
        <v>52</v>
      </c>
      <c r="N1537" s="1" t="s">
        <v>52</v>
      </c>
      <c r="O1537" s="1" t="s">
        <v>52</v>
      </c>
      <c r="P1537" s="1" t="s">
        <v>52</v>
      </c>
      <c r="Q1537" s="1" t="s">
        <v>52</v>
      </c>
      <c r="R1537" s="1" t="s">
        <v>52</v>
      </c>
      <c r="S1537" s="1" t="s">
        <v>52</v>
      </c>
      <c r="T1537" s="1" t="s">
        <v>52</v>
      </c>
      <c r="U1537" s="1" t="s">
        <v>52</v>
      </c>
      <c r="V1537" s="1" t="s">
        <v>52</v>
      </c>
      <c r="W1537" s="1" t="s">
        <v>52</v>
      </c>
      <c r="X1537" s="1" t="s">
        <v>52</v>
      </c>
      <c r="Y1537" s="1" t="s">
        <v>52</v>
      </c>
      <c r="Z1537" s="1" t="s">
        <v>52</v>
      </c>
      <c r="AA1537" s="1" t="s">
        <v>52</v>
      </c>
      <c r="AB1537" s="1" t="s">
        <v>52</v>
      </c>
      <c r="AC1537" s="1" t="s">
        <v>52</v>
      </c>
      <c r="AD1537" s="1">
        <v>12</v>
      </c>
      <c r="AE1537" s="1">
        <v>0</v>
      </c>
      <c r="AF1537" s="1">
        <v>1</v>
      </c>
      <c r="AG1537" s="1">
        <v>1</v>
      </c>
      <c r="AH1537" s="1">
        <v>1</v>
      </c>
      <c r="AI1537" s="1">
        <v>54.16</v>
      </c>
      <c r="AJ1537" s="1">
        <v>1</v>
      </c>
      <c r="AK1537" s="1">
        <v>12</v>
      </c>
      <c r="AL1537" s="1">
        <v>0</v>
      </c>
      <c r="AM1537" s="1">
        <v>1</v>
      </c>
      <c r="AN1537" s="1">
        <v>0</v>
      </c>
      <c r="AO1537" s="1">
        <v>0</v>
      </c>
      <c r="AP1537" s="1">
        <v>309</v>
      </c>
      <c r="AQ1537" s="1">
        <v>2</v>
      </c>
      <c r="AR1537" s="1">
        <v>27</v>
      </c>
      <c r="AS1537" s="1">
        <v>23</v>
      </c>
      <c r="AT1537" s="1">
        <v>209</v>
      </c>
      <c r="AU1537" s="1">
        <v>104</v>
      </c>
      <c r="AV1537" s="1">
        <v>144</v>
      </c>
      <c r="AW1537" s="1">
        <v>6</v>
      </c>
      <c r="AX1537" s="1">
        <v>4</v>
      </c>
      <c r="AY1537" t="str">
        <f t="shared" si="253"/>
        <v>2021_06_SEA</v>
      </c>
      <c r="AZ1537" t="str">
        <f t="shared" si="254"/>
        <v>P.Hart</v>
      </c>
      <c r="BA1537" t="str">
        <f t="shared" si="255"/>
        <v/>
      </c>
      <c r="BB1537" t="str">
        <f t="shared" si="256"/>
        <v>2021_06_SEA</v>
      </c>
      <c r="BC1537" t="str">
        <f t="shared" si="257"/>
        <v/>
      </c>
      <c r="BD1537">
        <f>COUNTIFS($BB$1:BB1537,BB1537,$BC$1:BC1537,"ru")</f>
        <v>3</v>
      </c>
      <c r="BE1537" t="str">
        <f t="shared" si="258"/>
        <v>re</v>
      </c>
      <c r="BF1537">
        <f>COUNTIFS($BB$1:BB1537,BB1537,$BE$1:BE1537,"re")</f>
        <v>7</v>
      </c>
      <c r="BG1537" t="str">
        <f t="shared" si="259"/>
        <v>32021_06_SEA</v>
      </c>
      <c r="BH1537" t="str">
        <f t="shared" si="260"/>
        <v>re72021_06_SEA</v>
      </c>
      <c r="BI1537" t="str">
        <f t="shared" si="261"/>
        <v>2021_06_SEAP.Hart</v>
      </c>
      <c r="BJ1537" t="str">
        <f t="shared" si="262"/>
        <v>2021_SEA_P.Hart</v>
      </c>
      <c r="BK1537" t="str">
        <f>IF(ISERROR(MATCH(LEFT(C1537,5)&amp;B1537&amp;"_"&amp;A1537,$BK$1:BK1536,0)),LEFT(C1537,5)&amp;B1537&amp;"_"&amp;A1537,"")</f>
        <v/>
      </c>
      <c r="BL1537">
        <f>COUNTIFS($B$1:B1537,B1537)-COUNTIFS($B$1:B1537,B1537,$BK$1:BK1537,"")</f>
        <v>14</v>
      </c>
      <c r="BM1537" t="str">
        <f t="shared" si="263"/>
        <v/>
      </c>
    </row>
    <row r="1538" spans="1:65" x14ac:dyDescent="0.25">
      <c r="A1538" s="1" t="s">
        <v>291</v>
      </c>
      <c r="B1538" s="1" t="s">
        <v>66</v>
      </c>
      <c r="C1538" s="1" t="s">
        <v>414</v>
      </c>
      <c r="D1538" s="1">
        <v>0</v>
      </c>
      <c r="E1538" s="1">
        <v>0.13</v>
      </c>
      <c r="F1538" s="1" t="s">
        <v>712</v>
      </c>
      <c r="G1538" s="1" t="s">
        <v>52</v>
      </c>
      <c r="H1538" s="1" t="s">
        <v>52</v>
      </c>
      <c r="I1538" s="1" t="s">
        <v>52</v>
      </c>
      <c r="J1538" s="1" t="s">
        <v>52</v>
      </c>
      <c r="K1538" s="1" t="s">
        <v>52</v>
      </c>
      <c r="L1538" s="1" t="s">
        <v>52</v>
      </c>
      <c r="M1538" s="1" t="s">
        <v>52</v>
      </c>
      <c r="N1538" s="1" t="s">
        <v>52</v>
      </c>
      <c r="O1538" s="1" t="s">
        <v>52</v>
      </c>
      <c r="P1538" s="1" t="s">
        <v>52</v>
      </c>
      <c r="Q1538" s="1" t="s">
        <v>52</v>
      </c>
      <c r="R1538" s="1" t="s">
        <v>52</v>
      </c>
      <c r="S1538" s="1" t="s">
        <v>52</v>
      </c>
      <c r="T1538" s="1" t="s">
        <v>52</v>
      </c>
      <c r="U1538" s="1" t="s">
        <v>52</v>
      </c>
      <c r="V1538" s="1" t="s">
        <v>52</v>
      </c>
      <c r="W1538" s="1" t="s">
        <v>52</v>
      </c>
      <c r="X1538" s="1" t="s">
        <v>52</v>
      </c>
      <c r="Y1538" s="1" t="s">
        <v>52</v>
      </c>
      <c r="Z1538" s="1" t="s">
        <v>52</v>
      </c>
      <c r="AA1538" s="1" t="s">
        <v>52</v>
      </c>
      <c r="AB1538" s="1" t="s">
        <v>52</v>
      </c>
      <c r="AC1538" s="1" t="s">
        <v>52</v>
      </c>
      <c r="AD1538" s="1">
        <v>12</v>
      </c>
      <c r="AE1538" s="1">
        <v>1</v>
      </c>
      <c r="AF1538" s="1">
        <v>3</v>
      </c>
      <c r="AG1538" s="1">
        <v>7</v>
      </c>
      <c r="AH1538" s="1">
        <v>0.42799999999999999</v>
      </c>
      <c r="AI1538" s="1">
        <v>-17.55</v>
      </c>
      <c r="AJ1538" s="1">
        <v>1</v>
      </c>
      <c r="AK1538" s="1">
        <v>97</v>
      </c>
      <c r="AL1538" s="1">
        <v>1</v>
      </c>
      <c r="AM1538" s="1">
        <v>16</v>
      </c>
      <c r="AN1538" s="1">
        <v>0</v>
      </c>
      <c r="AO1538" s="1">
        <v>0</v>
      </c>
      <c r="AP1538" s="1">
        <v>434</v>
      </c>
      <c r="AQ1538" s="1">
        <v>5</v>
      </c>
      <c r="AR1538" s="1">
        <v>24</v>
      </c>
      <c r="AS1538" s="1">
        <v>38</v>
      </c>
      <c r="AT1538" s="1">
        <v>338</v>
      </c>
      <c r="AU1538" s="1">
        <v>351</v>
      </c>
      <c r="AV1538" s="1">
        <v>116</v>
      </c>
      <c r="AW1538" s="1">
        <v>3</v>
      </c>
      <c r="AX1538" s="1">
        <v>2</v>
      </c>
      <c r="AY1538" t="str">
        <f t="shared" si="253"/>
        <v>2021_01_DET</v>
      </c>
      <c r="AZ1538" t="str">
        <f t="shared" si="254"/>
        <v>Q.Cephus</v>
      </c>
      <c r="BA1538" t="str">
        <f t="shared" si="255"/>
        <v/>
      </c>
      <c r="BB1538" t="str">
        <f t="shared" si="256"/>
        <v>2021_01_DET</v>
      </c>
      <c r="BC1538" t="str">
        <f t="shared" si="257"/>
        <v/>
      </c>
      <c r="BD1538">
        <f>COUNTIFS($BB$1:BB1538,BB1538,$BC$1:BC1538,"ru")</f>
        <v>3</v>
      </c>
      <c r="BE1538" t="str">
        <f t="shared" si="258"/>
        <v>re</v>
      </c>
      <c r="BF1538">
        <f>COUNTIFS($BB$1:BB1538,BB1538,$BE$1:BE1538,"re")</f>
        <v>8</v>
      </c>
      <c r="BG1538" t="str">
        <f t="shared" si="259"/>
        <v>32021_01_DET</v>
      </c>
      <c r="BH1538" t="str">
        <f t="shared" si="260"/>
        <v>re82021_01_DET</v>
      </c>
      <c r="BI1538" t="str">
        <f t="shared" si="261"/>
        <v>2021_01_DETQ.Cephus</v>
      </c>
      <c r="BJ1538" t="str">
        <f t="shared" si="262"/>
        <v>2021_DET_Q.Cephus</v>
      </c>
      <c r="BK1538" t="str">
        <f>IF(ISERROR(MATCH(LEFT(C1538,5)&amp;B1538&amp;"_"&amp;A1538,$BK$1:BK1537,0)),LEFT(C1538,5)&amp;B1538&amp;"_"&amp;A1538,"")</f>
        <v/>
      </c>
      <c r="BL1538">
        <f>COUNTIFS($B$1:B1538,B1538)-COUNTIFS($B$1:B1538,B1538,$BK$1:BK1538,"")</f>
        <v>12</v>
      </c>
      <c r="BM1538" t="str">
        <f t="shared" si="263"/>
        <v/>
      </c>
    </row>
    <row r="1539" spans="1:65" x14ac:dyDescent="0.25">
      <c r="A1539" s="1" t="s">
        <v>695</v>
      </c>
      <c r="B1539" s="1" t="s">
        <v>66</v>
      </c>
      <c r="C1539" s="1" t="s">
        <v>1646</v>
      </c>
      <c r="D1539" s="1">
        <v>2.1999999999999999E-2</v>
      </c>
      <c r="E1539" s="1">
        <v>1.19</v>
      </c>
      <c r="F1539" s="1" t="s">
        <v>1936</v>
      </c>
      <c r="G1539" s="1" t="s">
        <v>52</v>
      </c>
      <c r="H1539" s="1" t="s">
        <v>52</v>
      </c>
      <c r="I1539" s="1" t="s">
        <v>52</v>
      </c>
      <c r="J1539" s="1" t="s">
        <v>52</v>
      </c>
      <c r="K1539" s="1" t="s">
        <v>52</v>
      </c>
      <c r="L1539" s="1" t="s">
        <v>52</v>
      </c>
      <c r="M1539" s="1" t="s">
        <v>52</v>
      </c>
      <c r="N1539" s="1" t="s">
        <v>52</v>
      </c>
      <c r="O1539" s="1" t="s">
        <v>52</v>
      </c>
      <c r="P1539" s="1" t="s">
        <v>52</v>
      </c>
      <c r="Q1539" s="1" t="s">
        <v>52</v>
      </c>
      <c r="R1539" s="1" t="s">
        <v>52</v>
      </c>
      <c r="S1539" s="1" t="s">
        <v>52</v>
      </c>
      <c r="T1539" s="1" t="s">
        <v>52</v>
      </c>
      <c r="U1539" s="1" t="s">
        <v>52</v>
      </c>
      <c r="V1539" s="1" t="s">
        <v>52</v>
      </c>
      <c r="W1539" s="1" t="s">
        <v>52</v>
      </c>
      <c r="X1539" s="1" t="s">
        <v>52</v>
      </c>
      <c r="Y1539" s="1" t="s">
        <v>52</v>
      </c>
      <c r="Z1539" s="1" t="s">
        <v>52</v>
      </c>
      <c r="AA1539" s="1" t="s">
        <v>52</v>
      </c>
      <c r="AB1539" s="1" t="s">
        <v>52</v>
      </c>
      <c r="AC1539" s="1" t="s">
        <v>52</v>
      </c>
      <c r="AD1539" s="1">
        <v>12</v>
      </c>
      <c r="AE1539" s="1">
        <v>0</v>
      </c>
      <c r="AF1539" s="1">
        <v>2</v>
      </c>
      <c r="AG1539" s="1">
        <v>3</v>
      </c>
      <c r="AH1539" s="1">
        <v>0.66600000000000004</v>
      </c>
      <c r="AI1539" s="1">
        <v>8.48</v>
      </c>
      <c r="AJ1539" s="1">
        <v>1</v>
      </c>
      <c r="AK1539" s="1">
        <v>20</v>
      </c>
      <c r="AL1539" s="1">
        <v>9</v>
      </c>
      <c r="AM1539" s="1">
        <v>7</v>
      </c>
      <c r="AN1539" s="1">
        <v>0</v>
      </c>
      <c r="AO1539" s="1">
        <v>0</v>
      </c>
      <c r="AP1539" s="1">
        <v>351</v>
      </c>
      <c r="AQ1539" s="1">
        <v>2</v>
      </c>
      <c r="AR1539" s="1">
        <v>25</v>
      </c>
      <c r="AS1539" s="1">
        <v>24</v>
      </c>
      <c r="AT1539" s="1">
        <v>299</v>
      </c>
      <c r="AU1539" s="1">
        <v>326</v>
      </c>
      <c r="AV1539" s="1">
        <v>90</v>
      </c>
      <c r="AW1539" s="1">
        <v>9</v>
      </c>
      <c r="AX1539" s="1">
        <v>7</v>
      </c>
      <c r="AY1539" t="str">
        <f t="shared" ref="AY1539:AY1602" si="264">IF(ISNUMBER(AP1539),LEFT(C1539,7)&amp;"_"&amp;B1539,"")</f>
        <v>2021_04_DET</v>
      </c>
      <c r="AZ1539" t="str">
        <f t="shared" ref="AZ1539:AZ1602" si="265">A1539</f>
        <v>T.Benson</v>
      </c>
      <c r="BA1539" t="str">
        <f t="shared" ref="BA1539:BA1602" si="266">IF(G1539="NA","","QB")</f>
        <v/>
      </c>
      <c r="BB1539" t="str">
        <f t="shared" ref="BB1539:BB1602" si="267">LEFT(C1539,7)&amp;"_"&amp;B1539</f>
        <v>2021_04_DET</v>
      </c>
      <c r="BC1539" t="str">
        <f t="shared" ref="BC1539:BC1602" si="268">IF(X1539="NA","","ru")</f>
        <v/>
      </c>
      <c r="BD1539">
        <f>COUNTIFS($BB$1:BB1539,BB1539,$BC$1:BC1539,"ru")</f>
        <v>3</v>
      </c>
      <c r="BE1539" t="str">
        <f t="shared" ref="BE1539:BE1602" si="269">IF(AD1539="NA","","re")</f>
        <v>re</v>
      </c>
      <c r="BF1539">
        <f>COUNTIFS($BB$1:BB1539,BB1539,$BE$1:BE1539,"re")</f>
        <v>7</v>
      </c>
      <c r="BG1539" t="str">
        <f t="shared" ref="BG1539:BG1602" si="270">BC1539&amp;BD1539&amp;$BB1539</f>
        <v>32021_04_DET</v>
      </c>
      <c r="BH1539" t="str">
        <f t="shared" ref="BH1539:BH1602" si="271">BE1539&amp;BF1539&amp;$BB1539</f>
        <v>re72021_04_DET</v>
      </c>
      <c r="BI1539" t="str">
        <f t="shared" ref="BI1539:BI1602" si="272">BB1539&amp;AZ1539</f>
        <v>2021_04_DETT.Benson</v>
      </c>
      <c r="BJ1539" t="str">
        <f t="shared" ref="BJ1539:BJ1602" si="273">LEFT(C1539,5)&amp;B1539&amp;"_"&amp;A1539</f>
        <v>2021_DET_T.Benson</v>
      </c>
      <c r="BK1539" t="str">
        <f>IF(ISERROR(MATCH(LEFT(C1539,5)&amp;B1539&amp;"_"&amp;A1539,$BK$1:BK1538,0)),LEFT(C1539,5)&amp;B1539&amp;"_"&amp;A1539,"")</f>
        <v/>
      </c>
      <c r="BL1539">
        <f>COUNTIFS($B$1:B1539,B1539)-COUNTIFS($B$1:B1539,B1539,$BK$1:BK1539,"")</f>
        <v>12</v>
      </c>
      <c r="BM1539" t="str">
        <f t="shared" ref="BM1539:BM1602" si="274">IF(BK1539="","",LEFT(C1539,5)&amp;B1539&amp;BL1539)</f>
        <v/>
      </c>
    </row>
    <row r="1540" spans="1:65" x14ac:dyDescent="0.25">
      <c r="A1540" s="1" t="s">
        <v>289</v>
      </c>
      <c r="B1540" s="1" t="s">
        <v>110</v>
      </c>
      <c r="C1540" s="1" t="s">
        <v>1268</v>
      </c>
      <c r="D1540" s="1">
        <v>-3.0000000000000001E-3</v>
      </c>
      <c r="E1540" s="1">
        <v>0.21</v>
      </c>
      <c r="F1540" s="1" t="s">
        <v>1532</v>
      </c>
      <c r="G1540" s="1" t="s">
        <v>52</v>
      </c>
      <c r="H1540" s="1" t="s">
        <v>52</v>
      </c>
      <c r="I1540" s="1" t="s">
        <v>52</v>
      </c>
      <c r="J1540" s="1" t="s">
        <v>52</v>
      </c>
      <c r="K1540" s="1" t="s">
        <v>52</v>
      </c>
      <c r="L1540" s="1" t="s">
        <v>52</v>
      </c>
      <c r="M1540" s="1" t="s">
        <v>52</v>
      </c>
      <c r="N1540" s="1" t="s">
        <v>52</v>
      </c>
      <c r="O1540" s="1" t="s">
        <v>52</v>
      </c>
      <c r="P1540" s="1" t="s">
        <v>52</v>
      </c>
      <c r="Q1540" s="1" t="s">
        <v>52</v>
      </c>
      <c r="R1540" s="1" t="s">
        <v>52</v>
      </c>
      <c r="S1540" s="1" t="s">
        <v>52</v>
      </c>
      <c r="T1540" s="1" t="s">
        <v>52</v>
      </c>
      <c r="U1540" s="1" t="s">
        <v>52</v>
      </c>
      <c r="V1540" s="1" t="s">
        <v>52</v>
      </c>
      <c r="W1540" s="1" t="s">
        <v>52</v>
      </c>
      <c r="X1540" s="1" t="s">
        <v>52</v>
      </c>
      <c r="Y1540" s="1" t="s">
        <v>52</v>
      </c>
      <c r="Z1540" s="1" t="s">
        <v>52</v>
      </c>
      <c r="AA1540" s="1" t="s">
        <v>52</v>
      </c>
      <c r="AB1540" s="1" t="s">
        <v>52</v>
      </c>
      <c r="AC1540" s="1" t="s">
        <v>52</v>
      </c>
      <c r="AD1540" s="1">
        <v>12</v>
      </c>
      <c r="AE1540" s="1">
        <v>0</v>
      </c>
      <c r="AF1540" s="1">
        <v>2</v>
      </c>
      <c r="AG1540" s="1">
        <v>2</v>
      </c>
      <c r="AH1540" s="1">
        <v>1</v>
      </c>
      <c r="AI1540" s="1">
        <v>31.34</v>
      </c>
      <c r="AJ1540" s="1">
        <v>1</v>
      </c>
      <c r="AK1540" s="1">
        <v>11</v>
      </c>
      <c r="AL1540" s="1">
        <v>1</v>
      </c>
      <c r="AM1540" s="1">
        <v>4</v>
      </c>
      <c r="AN1540" s="1">
        <v>0</v>
      </c>
      <c r="AO1540" s="1">
        <v>0</v>
      </c>
      <c r="AP1540" s="1">
        <v>162</v>
      </c>
      <c r="AQ1540" s="1">
        <v>0</v>
      </c>
      <c r="AR1540" s="1">
        <v>13</v>
      </c>
      <c r="AS1540" s="1">
        <v>19</v>
      </c>
      <c r="AT1540" s="1">
        <v>160</v>
      </c>
      <c r="AU1540" s="1">
        <v>270</v>
      </c>
      <c r="AV1540" s="1">
        <v>43</v>
      </c>
      <c r="AW1540" s="1">
        <v>0</v>
      </c>
      <c r="AX1540" s="1">
        <v>0</v>
      </c>
      <c r="AY1540" t="str">
        <f t="shared" si="264"/>
        <v>2021_03_NYJ</v>
      </c>
      <c r="AZ1540" t="str">
        <f t="shared" si="265"/>
        <v>T.Kroft</v>
      </c>
      <c r="BA1540" t="str">
        <f t="shared" si="266"/>
        <v/>
      </c>
      <c r="BB1540" t="str">
        <f t="shared" si="267"/>
        <v>2021_03_NYJ</v>
      </c>
      <c r="BC1540" t="str">
        <f t="shared" si="268"/>
        <v/>
      </c>
      <c r="BD1540">
        <f>COUNTIFS($BB$1:BB1540,BB1540,$BC$1:BC1540,"ru")</f>
        <v>3</v>
      </c>
      <c r="BE1540" t="str">
        <f t="shared" si="269"/>
        <v>re</v>
      </c>
      <c r="BF1540">
        <f>COUNTIFS($BB$1:BB1540,BB1540,$BE$1:BE1540,"re")</f>
        <v>8</v>
      </c>
      <c r="BG1540" t="str">
        <f t="shared" si="270"/>
        <v>32021_03_NYJ</v>
      </c>
      <c r="BH1540" t="str">
        <f t="shared" si="271"/>
        <v>re82021_03_NYJ</v>
      </c>
      <c r="BI1540" t="str">
        <f t="shared" si="272"/>
        <v>2021_03_NYJT.Kroft</v>
      </c>
      <c r="BJ1540" t="str">
        <f t="shared" si="273"/>
        <v>2021_NYJ_T.Kroft</v>
      </c>
      <c r="BK1540" t="str">
        <f>IF(ISERROR(MATCH(LEFT(C1540,5)&amp;B1540&amp;"_"&amp;A1540,$BK$1:BK1539,0)),LEFT(C1540,5)&amp;B1540&amp;"_"&amp;A1540,"")</f>
        <v/>
      </c>
      <c r="BL1540">
        <f>COUNTIFS($B$1:B1540,B1540)-COUNTIFS($B$1:B1540,B1540,$BK$1:BK1540,"")</f>
        <v>13</v>
      </c>
      <c r="BM1540" t="str">
        <f t="shared" si="274"/>
        <v/>
      </c>
    </row>
    <row r="1541" spans="1:65" x14ac:dyDescent="0.25">
      <c r="A1541" s="1" t="s">
        <v>1355</v>
      </c>
      <c r="B1541" s="1" t="s">
        <v>83</v>
      </c>
      <c r="C1541" s="1" t="s">
        <v>2075</v>
      </c>
      <c r="D1541" s="1">
        <v>7.0000000000000001E-3</v>
      </c>
      <c r="E1541" s="1">
        <v>0.46</v>
      </c>
      <c r="F1541" s="1" t="s">
        <v>2324</v>
      </c>
      <c r="G1541" s="1" t="s">
        <v>52</v>
      </c>
      <c r="H1541" s="1" t="s">
        <v>52</v>
      </c>
      <c r="I1541" s="1" t="s">
        <v>52</v>
      </c>
      <c r="J1541" s="1" t="s">
        <v>52</v>
      </c>
      <c r="K1541" s="1" t="s">
        <v>52</v>
      </c>
      <c r="L1541" s="1" t="s">
        <v>52</v>
      </c>
      <c r="M1541" s="1" t="s">
        <v>52</v>
      </c>
      <c r="N1541" s="1" t="s">
        <v>52</v>
      </c>
      <c r="O1541" s="1" t="s">
        <v>52</v>
      </c>
      <c r="P1541" s="1" t="s">
        <v>52</v>
      </c>
      <c r="Q1541" s="1" t="s">
        <v>52</v>
      </c>
      <c r="R1541" s="1" t="s">
        <v>52</v>
      </c>
      <c r="S1541" s="1" t="s">
        <v>52</v>
      </c>
      <c r="T1541" s="1" t="s">
        <v>52</v>
      </c>
      <c r="U1541" s="1" t="s">
        <v>52</v>
      </c>
      <c r="V1541" s="1" t="s">
        <v>52</v>
      </c>
      <c r="W1541" s="1" t="s">
        <v>52</v>
      </c>
      <c r="X1541" s="1" t="s">
        <v>52</v>
      </c>
      <c r="Y1541" s="1" t="s">
        <v>52</v>
      </c>
      <c r="Z1541" s="1" t="s">
        <v>52</v>
      </c>
      <c r="AA1541" s="1" t="s">
        <v>52</v>
      </c>
      <c r="AB1541" s="1" t="s">
        <v>52</v>
      </c>
      <c r="AC1541" s="1" t="s">
        <v>52</v>
      </c>
      <c r="AD1541" s="1">
        <v>12</v>
      </c>
      <c r="AE1541" s="1">
        <v>1</v>
      </c>
      <c r="AF1541" s="1">
        <v>2</v>
      </c>
      <c r="AG1541" s="1">
        <v>4</v>
      </c>
      <c r="AH1541" s="1">
        <v>0.5</v>
      </c>
      <c r="AI1541" s="1">
        <v>-23.42</v>
      </c>
      <c r="AJ1541" s="1">
        <v>1</v>
      </c>
      <c r="AK1541" s="1">
        <v>17</v>
      </c>
      <c r="AL1541" s="1">
        <v>3</v>
      </c>
      <c r="AM1541" s="1">
        <v>8</v>
      </c>
      <c r="AN1541" s="1">
        <v>0</v>
      </c>
      <c r="AO1541" s="1">
        <v>0</v>
      </c>
      <c r="AP1541" s="1">
        <v>267</v>
      </c>
      <c r="AQ1541" s="1">
        <v>1</v>
      </c>
      <c r="AR1541" s="1">
        <v>30</v>
      </c>
      <c r="AS1541" s="1">
        <v>21</v>
      </c>
      <c r="AT1541" s="1">
        <v>177</v>
      </c>
      <c r="AU1541" s="1">
        <v>290</v>
      </c>
      <c r="AV1541" s="1">
        <v>109</v>
      </c>
      <c r="AW1541" s="1">
        <v>2</v>
      </c>
      <c r="AX1541" s="1">
        <v>1</v>
      </c>
      <c r="AY1541" t="str">
        <f t="shared" si="264"/>
        <v>2021_05_CAR</v>
      </c>
      <c r="AZ1541" t="str">
        <f t="shared" si="265"/>
        <v>T.Tremble</v>
      </c>
      <c r="BA1541" t="str">
        <f t="shared" si="266"/>
        <v/>
      </c>
      <c r="BB1541" t="str">
        <f t="shared" si="267"/>
        <v>2021_05_CAR</v>
      </c>
      <c r="BC1541" t="str">
        <f t="shared" si="268"/>
        <v/>
      </c>
      <c r="BD1541">
        <f>COUNTIFS($BB$1:BB1541,BB1541,$BC$1:BC1541,"ru")</f>
        <v>3</v>
      </c>
      <c r="BE1541" t="str">
        <f t="shared" si="269"/>
        <v>re</v>
      </c>
      <c r="BF1541">
        <f>COUNTIFS($BB$1:BB1541,BB1541,$BE$1:BE1541,"re")</f>
        <v>7</v>
      </c>
      <c r="BG1541" t="str">
        <f t="shared" si="270"/>
        <v>32021_05_CAR</v>
      </c>
      <c r="BH1541" t="str">
        <f t="shared" si="271"/>
        <v>re72021_05_CAR</v>
      </c>
      <c r="BI1541" t="str">
        <f t="shared" si="272"/>
        <v>2021_05_CART.Tremble</v>
      </c>
      <c r="BJ1541" t="str">
        <f t="shared" si="273"/>
        <v>2021_CAR_T.Tremble</v>
      </c>
      <c r="BK1541" t="str">
        <f>IF(ISERROR(MATCH(LEFT(C1541,5)&amp;B1541&amp;"_"&amp;A1541,$BK$1:BK1540,0)),LEFT(C1541,5)&amp;B1541&amp;"_"&amp;A1541,"")</f>
        <v/>
      </c>
      <c r="BL1541">
        <f>COUNTIFS($B$1:B1541,B1541)-COUNTIFS($B$1:B1541,B1541,$BK$1:BK1541,"")</f>
        <v>14</v>
      </c>
      <c r="BM1541" t="str">
        <f t="shared" si="274"/>
        <v/>
      </c>
    </row>
    <row r="1542" spans="1:65" x14ac:dyDescent="0.25">
      <c r="A1542" s="1" t="s">
        <v>2325</v>
      </c>
      <c r="B1542" s="1" t="s">
        <v>80</v>
      </c>
      <c r="C1542" s="1" t="s">
        <v>2051</v>
      </c>
      <c r="D1542" s="1">
        <v>0</v>
      </c>
      <c r="E1542" s="1">
        <v>0</v>
      </c>
      <c r="F1542" s="1" t="s">
        <v>2326</v>
      </c>
      <c r="G1542" s="1" t="s">
        <v>52</v>
      </c>
      <c r="H1542" s="1" t="s">
        <v>52</v>
      </c>
      <c r="I1542" s="1" t="s">
        <v>52</v>
      </c>
      <c r="J1542" s="1" t="s">
        <v>52</v>
      </c>
      <c r="K1542" s="1" t="s">
        <v>52</v>
      </c>
      <c r="L1542" s="1" t="s">
        <v>52</v>
      </c>
      <c r="M1542" s="1" t="s">
        <v>52</v>
      </c>
      <c r="N1542" s="1" t="s">
        <v>52</v>
      </c>
      <c r="O1542" s="1" t="s">
        <v>52</v>
      </c>
      <c r="P1542" s="1" t="s">
        <v>52</v>
      </c>
      <c r="Q1542" s="1" t="s">
        <v>52</v>
      </c>
      <c r="R1542" s="1" t="s">
        <v>52</v>
      </c>
      <c r="S1542" s="1" t="s">
        <v>52</v>
      </c>
      <c r="T1542" s="1" t="s">
        <v>52</v>
      </c>
      <c r="U1542" s="1" t="s">
        <v>52</v>
      </c>
      <c r="V1542" s="1" t="s">
        <v>52</v>
      </c>
      <c r="W1542" s="1" t="s">
        <v>52</v>
      </c>
      <c r="X1542" s="1" t="s">
        <v>52</v>
      </c>
      <c r="Y1542" s="1" t="s">
        <v>52</v>
      </c>
      <c r="Z1542" s="1" t="s">
        <v>52</v>
      </c>
      <c r="AA1542" s="1" t="s">
        <v>52</v>
      </c>
      <c r="AB1542" s="1" t="s">
        <v>52</v>
      </c>
      <c r="AC1542" s="1" t="s">
        <v>52</v>
      </c>
      <c r="AD1542" s="1">
        <v>11</v>
      </c>
      <c r="AE1542" s="1">
        <v>1</v>
      </c>
      <c r="AF1542" s="1">
        <v>1</v>
      </c>
      <c r="AG1542" s="1">
        <v>1</v>
      </c>
      <c r="AH1542" s="1">
        <v>1</v>
      </c>
      <c r="AI1542" s="1">
        <v>52.31</v>
      </c>
      <c r="AJ1542" s="1">
        <v>1</v>
      </c>
      <c r="AK1542" s="1">
        <v>11</v>
      </c>
      <c r="AL1542" s="1">
        <v>0</v>
      </c>
      <c r="AM1542" s="1">
        <v>0</v>
      </c>
      <c r="AN1542" s="1">
        <v>0</v>
      </c>
      <c r="AO1542" s="1">
        <v>0</v>
      </c>
      <c r="AP1542" s="1">
        <v>360</v>
      </c>
      <c r="AQ1542" s="1">
        <v>3</v>
      </c>
      <c r="AR1542" s="1">
        <v>24</v>
      </c>
      <c r="AS1542" s="1">
        <v>21</v>
      </c>
      <c r="AT1542" s="1">
        <v>312</v>
      </c>
      <c r="AU1542" s="1">
        <v>266</v>
      </c>
      <c r="AV1542" s="1">
        <v>67</v>
      </c>
      <c r="AW1542" s="1">
        <v>2</v>
      </c>
      <c r="AX1542" s="1">
        <v>1</v>
      </c>
      <c r="AY1542" t="str">
        <f t="shared" si="264"/>
        <v>2021_05_HOU</v>
      </c>
      <c r="AZ1542" t="str">
        <f t="shared" si="265"/>
        <v>A.Auclair</v>
      </c>
      <c r="BA1542" t="str">
        <f t="shared" si="266"/>
        <v/>
      </c>
      <c r="BB1542" t="str">
        <f t="shared" si="267"/>
        <v>2021_05_HOU</v>
      </c>
      <c r="BC1542" t="str">
        <f t="shared" si="268"/>
        <v/>
      </c>
      <c r="BD1542">
        <f>COUNTIFS($BB$1:BB1542,BB1542,$BC$1:BC1542,"ru")</f>
        <v>4</v>
      </c>
      <c r="BE1542" t="str">
        <f t="shared" si="269"/>
        <v>re</v>
      </c>
      <c r="BF1542">
        <f>COUNTIFS($BB$1:BB1542,BB1542,$BE$1:BE1542,"re")</f>
        <v>7</v>
      </c>
      <c r="BG1542" t="str">
        <f t="shared" si="270"/>
        <v>42021_05_HOU</v>
      </c>
      <c r="BH1542" t="str">
        <f t="shared" si="271"/>
        <v>re72021_05_HOU</v>
      </c>
      <c r="BI1542" t="str">
        <f t="shared" si="272"/>
        <v>2021_05_HOUA.Auclair</v>
      </c>
      <c r="BJ1542" t="str">
        <f t="shared" si="273"/>
        <v>2021_HOU_A.Auclair</v>
      </c>
      <c r="BK1542" t="str">
        <f>IF(ISERROR(MATCH(LEFT(C1542,5)&amp;B1542&amp;"_"&amp;A1542,$BK$1:BK1541,0)),LEFT(C1542,5)&amp;B1542&amp;"_"&amp;A1542,"")</f>
        <v>2021_HOU_A.Auclair</v>
      </c>
      <c r="BL1542">
        <f>COUNTIFS($B$1:B1542,B1542)-COUNTIFS($B$1:B1542,B1542,$BK$1:BK1542,"")</f>
        <v>17</v>
      </c>
      <c r="BM1542" t="str">
        <f t="shared" si="274"/>
        <v>2021_HOU17</v>
      </c>
    </row>
    <row r="1543" spans="1:65" x14ac:dyDescent="0.25">
      <c r="A1543" s="1" t="s">
        <v>238</v>
      </c>
      <c r="B1543" s="1" t="s">
        <v>74</v>
      </c>
      <c r="C1543" s="1" t="s">
        <v>2425</v>
      </c>
      <c r="D1543" s="1">
        <v>6.8000000000000005E-2</v>
      </c>
      <c r="E1543" s="1">
        <v>3.25</v>
      </c>
      <c r="F1543" s="1" t="s">
        <v>2666</v>
      </c>
      <c r="G1543" s="1" t="s">
        <v>52</v>
      </c>
      <c r="H1543" s="1" t="s">
        <v>52</v>
      </c>
      <c r="I1543" s="1" t="s">
        <v>52</v>
      </c>
      <c r="J1543" s="1" t="s">
        <v>52</v>
      </c>
      <c r="K1543" s="1" t="s">
        <v>52</v>
      </c>
      <c r="L1543" s="1" t="s">
        <v>52</v>
      </c>
      <c r="M1543" s="1" t="s">
        <v>52</v>
      </c>
      <c r="N1543" s="1" t="s">
        <v>52</v>
      </c>
      <c r="O1543" s="1" t="s">
        <v>52</v>
      </c>
      <c r="P1543" s="1" t="s">
        <v>52</v>
      </c>
      <c r="Q1543" s="1" t="s">
        <v>52</v>
      </c>
      <c r="R1543" s="1" t="s">
        <v>52</v>
      </c>
      <c r="S1543" s="1" t="s">
        <v>52</v>
      </c>
      <c r="T1543" s="1" t="s">
        <v>52</v>
      </c>
      <c r="U1543" s="1" t="s">
        <v>52</v>
      </c>
      <c r="V1543" s="1" t="s">
        <v>52</v>
      </c>
      <c r="W1543" s="1" t="s">
        <v>52</v>
      </c>
      <c r="X1543" s="1" t="s">
        <v>52</v>
      </c>
      <c r="Y1543" s="1" t="s">
        <v>52</v>
      </c>
      <c r="Z1543" s="1" t="s">
        <v>52</v>
      </c>
      <c r="AA1543" s="1" t="s">
        <v>52</v>
      </c>
      <c r="AB1543" s="1" t="s">
        <v>52</v>
      </c>
      <c r="AC1543" s="1" t="s">
        <v>52</v>
      </c>
      <c r="AD1543" s="1">
        <v>11</v>
      </c>
      <c r="AE1543" s="1">
        <v>0</v>
      </c>
      <c r="AF1543" s="1">
        <v>1</v>
      </c>
      <c r="AG1543" s="1">
        <v>1</v>
      </c>
      <c r="AH1543" s="1">
        <v>1</v>
      </c>
      <c r="AI1543" s="1">
        <v>19.420000000000002</v>
      </c>
      <c r="AJ1543" s="1">
        <v>1</v>
      </c>
      <c r="AK1543" s="1">
        <v>2</v>
      </c>
      <c r="AL1543" s="1">
        <v>9</v>
      </c>
      <c r="AM1543" s="1">
        <v>5</v>
      </c>
      <c r="AN1543" s="1">
        <v>0</v>
      </c>
      <c r="AO1543" s="1">
        <v>0</v>
      </c>
      <c r="AP1543" s="1">
        <v>362</v>
      </c>
      <c r="AQ1543" s="1">
        <v>4</v>
      </c>
      <c r="AR1543" s="1">
        <v>22</v>
      </c>
      <c r="AS1543" s="1">
        <v>18</v>
      </c>
      <c r="AT1543" s="1">
        <v>216</v>
      </c>
      <c r="AU1543" s="1">
        <v>254</v>
      </c>
      <c r="AV1543" s="1">
        <v>146</v>
      </c>
      <c r="AW1543" s="1">
        <v>5</v>
      </c>
      <c r="AX1543" s="1">
        <v>2</v>
      </c>
      <c r="AY1543" t="str">
        <f t="shared" si="264"/>
        <v>2021_06_TEN</v>
      </c>
      <c r="AZ1543" t="str">
        <f t="shared" si="265"/>
        <v>A.Firkser</v>
      </c>
      <c r="BA1543" t="str">
        <f t="shared" si="266"/>
        <v/>
      </c>
      <c r="BB1543" t="str">
        <f t="shared" si="267"/>
        <v>2021_06_TEN</v>
      </c>
      <c r="BC1543" t="str">
        <f t="shared" si="268"/>
        <v/>
      </c>
      <c r="BD1543">
        <f>COUNTIFS($BB$1:BB1543,BB1543,$BC$1:BC1543,"ru")</f>
        <v>2</v>
      </c>
      <c r="BE1543" t="str">
        <f t="shared" si="269"/>
        <v>re</v>
      </c>
      <c r="BF1543">
        <f>COUNTIFS($BB$1:BB1543,BB1543,$BE$1:BE1543,"re")</f>
        <v>5</v>
      </c>
      <c r="BG1543" t="str">
        <f t="shared" si="270"/>
        <v>22021_06_TEN</v>
      </c>
      <c r="BH1543" t="str">
        <f t="shared" si="271"/>
        <v>re52021_06_TEN</v>
      </c>
      <c r="BI1543" t="str">
        <f t="shared" si="272"/>
        <v>2021_06_TENA.Firkser</v>
      </c>
      <c r="BJ1543" t="str">
        <f t="shared" si="273"/>
        <v>2021_TEN_A.Firkser</v>
      </c>
      <c r="BK1543" t="str">
        <f>IF(ISERROR(MATCH(LEFT(C1543,5)&amp;B1543&amp;"_"&amp;A1543,$BK$1:BK1542,0)),LEFT(C1543,5)&amp;B1543&amp;"_"&amp;A1543,"")</f>
        <v/>
      </c>
      <c r="BL1543">
        <f>COUNTIFS($B$1:B1543,B1543)-COUNTIFS($B$1:B1543,B1543,$BK$1:BK1543,"")</f>
        <v>17</v>
      </c>
      <c r="BM1543" t="str">
        <f t="shared" si="274"/>
        <v/>
      </c>
    </row>
    <row r="1544" spans="1:65" x14ac:dyDescent="0.25">
      <c r="A1544" s="1" t="s">
        <v>277</v>
      </c>
      <c r="B1544" s="1" t="s">
        <v>94</v>
      </c>
      <c r="C1544" s="1" t="s">
        <v>1673</v>
      </c>
      <c r="D1544" s="1">
        <v>4.2999999999999997E-2</v>
      </c>
      <c r="E1544" s="1">
        <v>3.48</v>
      </c>
      <c r="F1544" s="1" t="s">
        <v>1937</v>
      </c>
      <c r="G1544" s="1" t="s">
        <v>52</v>
      </c>
      <c r="H1544" s="1" t="s">
        <v>52</v>
      </c>
      <c r="I1544" s="1" t="s">
        <v>52</v>
      </c>
      <c r="J1544" s="1" t="s">
        <v>52</v>
      </c>
      <c r="K1544" s="1" t="s">
        <v>52</v>
      </c>
      <c r="L1544" s="1" t="s">
        <v>52</v>
      </c>
      <c r="M1544" s="1" t="s">
        <v>52</v>
      </c>
      <c r="N1544" s="1" t="s">
        <v>52</v>
      </c>
      <c r="O1544" s="1" t="s">
        <v>52</v>
      </c>
      <c r="P1544" s="1" t="s">
        <v>52</v>
      </c>
      <c r="Q1544" s="1" t="s">
        <v>52</v>
      </c>
      <c r="R1544" s="1" t="s">
        <v>52</v>
      </c>
      <c r="S1544" s="1" t="s">
        <v>52</v>
      </c>
      <c r="T1544" s="1" t="s">
        <v>52</v>
      </c>
      <c r="U1544" s="1" t="s">
        <v>52</v>
      </c>
      <c r="V1544" s="1" t="s">
        <v>52</v>
      </c>
      <c r="W1544" s="1" t="s">
        <v>52</v>
      </c>
      <c r="X1544" s="1" t="s">
        <v>52</v>
      </c>
      <c r="Y1544" s="1" t="s">
        <v>52</v>
      </c>
      <c r="Z1544" s="1" t="s">
        <v>52</v>
      </c>
      <c r="AA1544" s="1" t="s">
        <v>52</v>
      </c>
      <c r="AB1544" s="1" t="s">
        <v>52</v>
      </c>
      <c r="AC1544" s="1" t="s">
        <v>52</v>
      </c>
      <c r="AD1544" s="1">
        <v>11</v>
      </c>
      <c r="AE1544" s="1">
        <v>0</v>
      </c>
      <c r="AF1544" s="1">
        <v>1</v>
      </c>
      <c r="AG1544" s="1">
        <v>5</v>
      </c>
      <c r="AH1544" s="1">
        <v>0.2</v>
      </c>
      <c r="AI1544" s="1">
        <v>-281.14999999999998</v>
      </c>
      <c r="AJ1544" s="1">
        <v>1</v>
      </c>
      <c r="AK1544" s="1">
        <v>15</v>
      </c>
      <c r="AL1544" s="1">
        <v>14</v>
      </c>
      <c r="AM1544" s="1">
        <v>16</v>
      </c>
      <c r="AN1544" s="1">
        <v>0</v>
      </c>
      <c r="AO1544" s="1">
        <v>0</v>
      </c>
      <c r="AP1544" s="1">
        <v>329</v>
      </c>
      <c r="AQ1544" s="1">
        <v>1</v>
      </c>
      <c r="AR1544" s="1">
        <v>38</v>
      </c>
      <c r="AS1544" s="1">
        <v>15</v>
      </c>
      <c r="AT1544" s="1">
        <v>155</v>
      </c>
      <c r="AU1544" s="1">
        <v>346</v>
      </c>
      <c r="AV1544" s="1">
        <v>184</v>
      </c>
      <c r="AW1544" s="1">
        <v>8</v>
      </c>
      <c r="AX1544" s="1">
        <v>4</v>
      </c>
      <c r="AY1544" t="str">
        <f t="shared" si="264"/>
        <v>2021_04_CLE</v>
      </c>
      <c r="AZ1544" t="str">
        <f t="shared" si="265"/>
        <v>A.Hooper</v>
      </c>
      <c r="BA1544" t="str">
        <f t="shared" si="266"/>
        <v/>
      </c>
      <c r="BB1544" t="str">
        <f t="shared" si="267"/>
        <v>2021_04_CLE</v>
      </c>
      <c r="BC1544" t="str">
        <f t="shared" si="268"/>
        <v/>
      </c>
      <c r="BD1544">
        <f>COUNTIFS($BB$1:BB1544,BB1544,$BC$1:BC1544,"ru")</f>
        <v>4</v>
      </c>
      <c r="BE1544" t="str">
        <f t="shared" si="269"/>
        <v>re</v>
      </c>
      <c r="BF1544">
        <f>COUNTIFS($BB$1:BB1544,BB1544,$BE$1:BE1544,"re")</f>
        <v>7</v>
      </c>
      <c r="BG1544" t="str">
        <f t="shared" si="270"/>
        <v>42021_04_CLE</v>
      </c>
      <c r="BH1544" t="str">
        <f t="shared" si="271"/>
        <v>re72021_04_CLE</v>
      </c>
      <c r="BI1544" t="str">
        <f t="shared" si="272"/>
        <v>2021_04_CLEA.Hooper</v>
      </c>
      <c r="BJ1544" t="str">
        <f t="shared" si="273"/>
        <v>2021_CLE_A.Hooper</v>
      </c>
      <c r="BK1544" t="str">
        <f>IF(ISERROR(MATCH(LEFT(C1544,5)&amp;B1544&amp;"_"&amp;A1544,$BK$1:BK1543,0)),LEFT(C1544,5)&amp;B1544&amp;"_"&amp;A1544,"")</f>
        <v/>
      </c>
      <c r="BL1544">
        <f>COUNTIFS($B$1:B1544,B1544)-COUNTIFS($B$1:B1544,B1544,$BK$1:BK1544,"")</f>
        <v>16</v>
      </c>
      <c r="BM1544" t="str">
        <f t="shared" si="274"/>
        <v/>
      </c>
    </row>
    <row r="1545" spans="1:65" x14ac:dyDescent="0.25">
      <c r="A1545" s="1" t="s">
        <v>293</v>
      </c>
      <c r="B1545" s="1" t="s">
        <v>99</v>
      </c>
      <c r="C1545" s="1" t="s">
        <v>1642</v>
      </c>
      <c r="D1545" s="1">
        <v>4.2999999999999997E-2</v>
      </c>
      <c r="E1545" s="1">
        <v>0.86</v>
      </c>
      <c r="F1545" s="1" t="s">
        <v>1938</v>
      </c>
      <c r="G1545" s="1" t="s">
        <v>52</v>
      </c>
      <c r="H1545" s="1" t="s">
        <v>52</v>
      </c>
      <c r="I1545" s="1" t="s">
        <v>52</v>
      </c>
      <c r="J1545" s="1" t="s">
        <v>52</v>
      </c>
      <c r="K1545" s="1" t="s">
        <v>52</v>
      </c>
      <c r="L1545" s="1" t="s">
        <v>52</v>
      </c>
      <c r="M1545" s="1" t="s">
        <v>52</v>
      </c>
      <c r="N1545" s="1" t="s">
        <v>52</v>
      </c>
      <c r="O1545" s="1" t="s">
        <v>52</v>
      </c>
      <c r="P1545" s="1" t="s">
        <v>52</v>
      </c>
      <c r="Q1545" s="1" t="s">
        <v>52</v>
      </c>
      <c r="R1545" s="1" t="s">
        <v>52</v>
      </c>
      <c r="S1545" s="1" t="s">
        <v>52</v>
      </c>
      <c r="T1545" s="1" t="s">
        <v>52</v>
      </c>
      <c r="U1545" s="1" t="s">
        <v>52</v>
      </c>
      <c r="V1545" s="1" t="s">
        <v>52</v>
      </c>
      <c r="W1545" s="1" t="s">
        <v>52</v>
      </c>
      <c r="X1545" s="1" t="s">
        <v>52</v>
      </c>
      <c r="Y1545" s="1" t="s">
        <v>52</v>
      </c>
      <c r="Z1545" s="1" t="s">
        <v>52</v>
      </c>
      <c r="AA1545" s="1" t="s">
        <v>52</v>
      </c>
      <c r="AB1545" s="1" t="s">
        <v>52</v>
      </c>
      <c r="AC1545" s="1" t="s">
        <v>52</v>
      </c>
      <c r="AD1545" s="1">
        <v>11</v>
      </c>
      <c r="AE1545" s="1">
        <v>0</v>
      </c>
      <c r="AF1545" s="1">
        <v>1</v>
      </c>
      <c r="AG1545" s="1">
        <v>2</v>
      </c>
      <c r="AH1545" s="1">
        <v>0.5</v>
      </c>
      <c r="AI1545" s="1">
        <v>-4.91</v>
      </c>
      <c r="AJ1545" s="1">
        <v>1</v>
      </c>
      <c r="AK1545" s="1">
        <v>42</v>
      </c>
      <c r="AL1545" s="1">
        <v>3</v>
      </c>
      <c r="AM1545" s="1">
        <v>8</v>
      </c>
      <c r="AN1545" s="1">
        <v>0</v>
      </c>
      <c r="AO1545" s="1">
        <v>0</v>
      </c>
      <c r="AP1545" s="1">
        <v>254</v>
      </c>
      <c r="AQ1545" s="1">
        <v>1</v>
      </c>
      <c r="AR1545" s="1">
        <v>17</v>
      </c>
      <c r="AS1545" s="1">
        <v>19</v>
      </c>
      <c r="AT1545" s="1">
        <v>178</v>
      </c>
      <c r="AU1545" s="1">
        <v>365</v>
      </c>
      <c r="AV1545" s="1">
        <v>106</v>
      </c>
      <c r="AW1545" s="1">
        <v>2</v>
      </c>
      <c r="AX1545" s="1">
        <v>2</v>
      </c>
      <c r="AY1545" t="str">
        <f t="shared" si="264"/>
        <v>2021_04_DEN</v>
      </c>
      <c r="AZ1545" t="str">
        <f t="shared" si="265"/>
        <v>A.Okwuegbunam</v>
      </c>
      <c r="BA1545" t="str">
        <f t="shared" si="266"/>
        <v/>
      </c>
      <c r="BB1545" t="str">
        <f t="shared" si="267"/>
        <v>2021_04_DEN</v>
      </c>
      <c r="BC1545" t="str">
        <f t="shared" si="268"/>
        <v/>
      </c>
      <c r="BD1545">
        <f>COUNTIFS($BB$1:BB1545,BB1545,$BC$1:BC1545,"ru")</f>
        <v>2</v>
      </c>
      <c r="BE1545" t="str">
        <f t="shared" si="269"/>
        <v>re</v>
      </c>
      <c r="BF1545">
        <f>COUNTIFS($BB$1:BB1545,BB1545,$BE$1:BE1545,"re")</f>
        <v>7</v>
      </c>
      <c r="BG1545" t="str">
        <f t="shared" si="270"/>
        <v>22021_04_DEN</v>
      </c>
      <c r="BH1545" t="str">
        <f t="shared" si="271"/>
        <v>re72021_04_DEN</v>
      </c>
      <c r="BI1545" t="str">
        <f t="shared" si="272"/>
        <v>2021_04_DENA.Okwuegbunam</v>
      </c>
      <c r="BJ1545" t="str">
        <f t="shared" si="273"/>
        <v>2021_DEN_A.Okwuegbunam</v>
      </c>
      <c r="BK1545" t="str">
        <f>IF(ISERROR(MATCH(LEFT(C1545,5)&amp;B1545&amp;"_"&amp;A1545,$BK$1:BK1544,0)),LEFT(C1545,5)&amp;B1545&amp;"_"&amp;A1545,"")</f>
        <v/>
      </c>
      <c r="BL1545">
        <f>COUNTIFS($B$1:B1545,B1545)-COUNTIFS($B$1:B1545,B1545,$BK$1:BK1545,"")</f>
        <v>13</v>
      </c>
      <c r="BM1545" t="str">
        <f t="shared" si="274"/>
        <v/>
      </c>
    </row>
    <row r="1546" spans="1:65" x14ac:dyDescent="0.25">
      <c r="A1546" s="1" t="s">
        <v>745</v>
      </c>
      <c r="B1546" s="1" t="s">
        <v>88</v>
      </c>
      <c r="C1546" s="1" t="s">
        <v>1666</v>
      </c>
      <c r="D1546" s="1">
        <v>1.9E-2</v>
      </c>
      <c r="E1546" s="1">
        <v>0.52</v>
      </c>
      <c r="F1546" s="1" t="s">
        <v>1939</v>
      </c>
      <c r="G1546" s="1" t="s">
        <v>52</v>
      </c>
      <c r="H1546" s="1" t="s">
        <v>52</v>
      </c>
      <c r="I1546" s="1" t="s">
        <v>52</v>
      </c>
      <c r="J1546" s="1" t="s">
        <v>52</v>
      </c>
      <c r="K1546" s="1" t="s">
        <v>52</v>
      </c>
      <c r="L1546" s="1" t="s">
        <v>52</v>
      </c>
      <c r="M1546" s="1" t="s">
        <v>52</v>
      </c>
      <c r="N1546" s="1" t="s">
        <v>52</v>
      </c>
      <c r="O1546" s="1" t="s">
        <v>52</v>
      </c>
      <c r="P1546" s="1" t="s">
        <v>52</v>
      </c>
      <c r="Q1546" s="1" t="s">
        <v>52</v>
      </c>
      <c r="R1546" s="1" t="s">
        <v>52</v>
      </c>
      <c r="S1546" s="1" t="s">
        <v>52</v>
      </c>
      <c r="T1546" s="1" t="s">
        <v>52</v>
      </c>
      <c r="U1546" s="1" t="s">
        <v>52</v>
      </c>
      <c r="V1546" s="1" t="s">
        <v>52</v>
      </c>
      <c r="W1546" s="1" t="s">
        <v>52</v>
      </c>
      <c r="X1546" s="1" t="s">
        <v>52</v>
      </c>
      <c r="Y1546" s="1" t="s">
        <v>52</v>
      </c>
      <c r="Z1546" s="1" t="s">
        <v>52</v>
      </c>
      <c r="AA1546" s="1" t="s">
        <v>52</v>
      </c>
      <c r="AB1546" s="1" t="s">
        <v>52</v>
      </c>
      <c r="AC1546" s="1" t="s">
        <v>52</v>
      </c>
      <c r="AD1546" s="1">
        <v>11</v>
      </c>
      <c r="AE1546" s="1">
        <v>0</v>
      </c>
      <c r="AF1546" s="1">
        <v>1</v>
      </c>
      <c r="AG1546" s="1">
        <v>2</v>
      </c>
      <c r="AH1546" s="1">
        <v>0.5</v>
      </c>
      <c r="AI1546" s="1">
        <v>-24.27</v>
      </c>
      <c r="AJ1546" s="1">
        <v>0</v>
      </c>
      <c r="AK1546" s="1">
        <v>20</v>
      </c>
      <c r="AL1546" s="1">
        <v>4</v>
      </c>
      <c r="AM1546" s="1">
        <v>2</v>
      </c>
      <c r="AN1546" s="1">
        <v>0</v>
      </c>
      <c r="AO1546" s="1">
        <v>0</v>
      </c>
      <c r="AP1546" s="1">
        <v>203</v>
      </c>
      <c r="AQ1546" s="1">
        <v>2</v>
      </c>
      <c r="AR1546" s="1">
        <v>16</v>
      </c>
      <c r="AS1546" s="1">
        <v>20</v>
      </c>
      <c r="AT1546" s="1">
        <v>199</v>
      </c>
      <c r="AU1546" s="1">
        <v>230</v>
      </c>
      <c r="AV1546" s="1">
        <v>35</v>
      </c>
      <c r="AW1546" s="1">
        <v>4</v>
      </c>
      <c r="AX1546" s="1">
        <v>4</v>
      </c>
      <c r="AY1546" t="str">
        <f t="shared" si="264"/>
        <v>2021_04_MIA</v>
      </c>
      <c r="AZ1546" t="str">
        <f t="shared" si="265"/>
        <v>A.Wilson</v>
      </c>
      <c r="BA1546" t="str">
        <f t="shared" si="266"/>
        <v/>
      </c>
      <c r="BB1546" t="str">
        <f t="shared" si="267"/>
        <v>2021_04_MIA</v>
      </c>
      <c r="BC1546" t="str">
        <f t="shared" si="268"/>
        <v/>
      </c>
      <c r="BD1546">
        <f>COUNTIFS($BB$1:BB1546,BB1546,$BC$1:BC1546,"ru")</f>
        <v>4</v>
      </c>
      <c r="BE1546" t="str">
        <f t="shared" si="269"/>
        <v>re</v>
      </c>
      <c r="BF1546">
        <f>COUNTIFS($BB$1:BB1546,BB1546,$BE$1:BE1546,"re")</f>
        <v>6</v>
      </c>
      <c r="BG1546" t="str">
        <f t="shared" si="270"/>
        <v>42021_04_MIA</v>
      </c>
      <c r="BH1546" t="str">
        <f t="shared" si="271"/>
        <v>re62021_04_MIA</v>
      </c>
      <c r="BI1546" t="str">
        <f t="shared" si="272"/>
        <v>2021_04_MIAA.Wilson</v>
      </c>
      <c r="BJ1546" t="str">
        <f t="shared" si="273"/>
        <v>2021_MIA_A.Wilson</v>
      </c>
      <c r="BK1546" t="str">
        <f>IF(ISERROR(MATCH(LEFT(C1546,5)&amp;B1546&amp;"_"&amp;A1546,$BK$1:BK1545,0)),LEFT(C1546,5)&amp;B1546&amp;"_"&amp;A1546,"")</f>
        <v/>
      </c>
      <c r="BL1546">
        <f>COUNTIFS($B$1:B1546,B1546)-COUNTIFS($B$1:B1546,B1546,$BK$1:BK1546,"")</f>
        <v>14</v>
      </c>
      <c r="BM1546" t="str">
        <f t="shared" si="274"/>
        <v/>
      </c>
    </row>
    <row r="1547" spans="1:65" x14ac:dyDescent="0.25">
      <c r="A1547" s="1" t="s">
        <v>298</v>
      </c>
      <c r="B1547" s="1" t="s">
        <v>54</v>
      </c>
      <c r="C1547" s="1" t="s">
        <v>2049</v>
      </c>
      <c r="D1547" s="1">
        <v>-1E-3</v>
      </c>
      <c r="E1547" s="1">
        <v>0.18</v>
      </c>
      <c r="F1547" s="1" t="s">
        <v>2327</v>
      </c>
      <c r="G1547" s="1" t="s">
        <v>52</v>
      </c>
      <c r="H1547" s="1" t="s">
        <v>52</v>
      </c>
      <c r="I1547" s="1" t="s">
        <v>52</v>
      </c>
      <c r="J1547" s="1" t="s">
        <v>52</v>
      </c>
      <c r="K1547" s="1" t="s">
        <v>52</v>
      </c>
      <c r="L1547" s="1" t="s">
        <v>52</v>
      </c>
      <c r="M1547" s="1" t="s">
        <v>52</v>
      </c>
      <c r="N1547" s="1" t="s">
        <v>52</v>
      </c>
      <c r="O1547" s="1" t="s">
        <v>52</v>
      </c>
      <c r="P1547" s="1" t="s">
        <v>52</v>
      </c>
      <c r="Q1547" s="1" t="s">
        <v>52</v>
      </c>
      <c r="R1547" s="1" t="s">
        <v>52</v>
      </c>
      <c r="S1547" s="1" t="s">
        <v>52</v>
      </c>
      <c r="T1547" s="1" t="s">
        <v>52</v>
      </c>
      <c r="U1547" s="1" t="s">
        <v>52</v>
      </c>
      <c r="V1547" s="1" t="s">
        <v>52</v>
      </c>
      <c r="W1547" s="1" t="s">
        <v>52</v>
      </c>
      <c r="X1547" s="1" t="s">
        <v>52</v>
      </c>
      <c r="Y1547" s="1" t="s">
        <v>52</v>
      </c>
      <c r="Z1547" s="1" t="s">
        <v>52</v>
      </c>
      <c r="AA1547" s="1" t="s">
        <v>52</v>
      </c>
      <c r="AB1547" s="1" t="s">
        <v>52</v>
      </c>
      <c r="AC1547" s="1" t="s">
        <v>52</v>
      </c>
      <c r="AD1547" s="1">
        <v>11</v>
      </c>
      <c r="AE1547" s="1">
        <v>1</v>
      </c>
      <c r="AF1547" s="1">
        <v>2</v>
      </c>
      <c r="AG1547" s="1">
        <v>2</v>
      </c>
      <c r="AH1547" s="1">
        <v>1</v>
      </c>
      <c r="AI1547" s="1">
        <v>39.65</v>
      </c>
      <c r="AJ1547" s="1">
        <v>2</v>
      </c>
      <c r="AK1547" s="1">
        <v>8</v>
      </c>
      <c r="AL1547" s="1">
        <v>3</v>
      </c>
      <c r="AM1547" s="1">
        <v>3</v>
      </c>
      <c r="AN1547" s="1">
        <v>0</v>
      </c>
      <c r="AO1547" s="1">
        <v>0</v>
      </c>
      <c r="AP1547" s="1">
        <v>392</v>
      </c>
      <c r="AQ1547" s="1">
        <v>3</v>
      </c>
      <c r="AR1547" s="1">
        <v>23</v>
      </c>
      <c r="AS1547" s="1">
        <v>33</v>
      </c>
      <c r="AT1547" s="1">
        <v>272</v>
      </c>
      <c r="AU1547" s="1">
        <v>363</v>
      </c>
      <c r="AV1547" s="1">
        <v>120</v>
      </c>
      <c r="AW1547" s="1">
        <v>4</v>
      </c>
      <c r="AX1547" s="1">
        <v>2</v>
      </c>
      <c r="AY1547" t="str">
        <f t="shared" si="264"/>
        <v>2021_05_KC</v>
      </c>
      <c r="AZ1547" t="str">
        <f t="shared" si="265"/>
        <v>B.Pringle</v>
      </c>
      <c r="BA1547" t="str">
        <f t="shared" si="266"/>
        <v/>
      </c>
      <c r="BB1547" t="str">
        <f t="shared" si="267"/>
        <v>2021_05_KC</v>
      </c>
      <c r="BC1547" t="str">
        <f t="shared" si="268"/>
        <v/>
      </c>
      <c r="BD1547">
        <f>COUNTIFS($BB$1:BB1547,BB1547,$BC$1:BC1547,"ru")</f>
        <v>6</v>
      </c>
      <c r="BE1547" t="str">
        <f t="shared" si="269"/>
        <v>re</v>
      </c>
      <c r="BF1547">
        <f>COUNTIFS($BB$1:BB1547,BB1547,$BE$1:BE1547,"re")</f>
        <v>7</v>
      </c>
      <c r="BG1547" t="str">
        <f t="shared" si="270"/>
        <v>62021_05_KC</v>
      </c>
      <c r="BH1547" t="str">
        <f t="shared" si="271"/>
        <v>re72021_05_KC</v>
      </c>
      <c r="BI1547" t="str">
        <f t="shared" si="272"/>
        <v>2021_05_KCB.Pringle</v>
      </c>
      <c r="BJ1547" t="str">
        <f t="shared" si="273"/>
        <v>2021_KC_B.Pringle</v>
      </c>
      <c r="BK1547" t="str">
        <f>IF(ISERROR(MATCH(LEFT(C1547,5)&amp;B1547&amp;"_"&amp;A1547,$BK$1:BK1546,0)),LEFT(C1547,5)&amp;B1547&amp;"_"&amp;A1547,"")</f>
        <v/>
      </c>
      <c r="BL1547">
        <f>COUNTIFS($B$1:B1547,B1547)-COUNTIFS($B$1:B1547,B1547,$BK$1:BK1547,"")</f>
        <v>12</v>
      </c>
      <c r="BM1547" t="str">
        <f t="shared" si="274"/>
        <v/>
      </c>
    </row>
    <row r="1548" spans="1:65" x14ac:dyDescent="0.25">
      <c r="A1548" s="1" t="s">
        <v>307</v>
      </c>
      <c r="B1548" s="1" t="s">
        <v>100</v>
      </c>
      <c r="C1548" s="1" t="s">
        <v>1264</v>
      </c>
      <c r="D1548" s="1">
        <v>-7.0000000000000001E-3</v>
      </c>
      <c r="E1548" s="1">
        <v>0.51</v>
      </c>
      <c r="F1548" s="1" t="s">
        <v>1533</v>
      </c>
      <c r="G1548" s="1" t="s">
        <v>52</v>
      </c>
      <c r="H1548" s="1" t="s">
        <v>52</v>
      </c>
      <c r="I1548" s="1" t="s">
        <v>52</v>
      </c>
      <c r="J1548" s="1" t="s">
        <v>52</v>
      </c>
      <c r="K1548" s="1" t="s">
        <v>52</v>
      </c>
      <c r="L1548" s="1" t="s">
        <v>52</v>
      </c>
      <c r="M1548" s="1" t="s">
        <v>52</v>
      </c>
      <c r="N1548" s="1" t="s">
        <v>52</v>
      </c>
      <c r="O1548" s="1" t="s">
        <v>52</v>
      </c>
      <c r="P1548" s="1" t="s">
        <v>52</v>
      </c>
      <c r="Q1548" s="1" t="s">
        <v>52</v>
      </c>
      <c r="R1548" s="1" t="s">
        <v>52</v>
      </c>
      <c r="S1548" s="1" t="s">
        <v>52</v>
      </c>
      <c r="T1548" s="1" t="s">
        <v>52</v>
      </c>
      <c r="U1548" s="1" t="s">
        <v>52</v>
      </c>
      <c r="V1548" s="1" t="s">
        <v>52</v>
      </c>
      <c r="W1548" s="1" t="s">
        <v>52</v>
      </c>
      <c r="X1548" s="1" t="s">
        <v>52</v>
      </c>
      <c r="Y1548" s="1" t="s">
        <v>52</v>
      </c>
      <c r="Z1548" s="1" t="s">
        <v>52</v>
      </c>
      <c r="AA1548" s="1" t="s">
        <v>52</v>
      </c>
      <c r="AB1548" s="1" t="s">
        <v>52</v>
      </c>
      <c r="AC1548" s="1" t="s">
        <v>52</v>
      </c>
      <c r="AD1548" s="1">
        <v>11</v>
      </c>
      <c r="AE1548" s="1">
        <v>0</v>
      </c>
      <c r="AF1548" s="1">
        <v>1</v>
      </c>
      <c r="AG1548" s="1">
        <v>4</v>
      </c>
      <c r="AH1548" s="1">
        <v>0.25</v>
      </c>
      <c r="AI1548" s="1">
        <v>-198.67</v>
      </c>
      <c r="AJ1548" s="1">
        <v>0</v>
      </c>
      <c r="AK1548" s="1">
        <v>24</v>
      </c>
      <c r="AL1548" s="1">
        <v>5</v>
      </c>
      <c r="AM1548" s="1">
        <v>9</v>
      </c>
      <c r="AN1548" s="1">
        <v>0</v>
      </c>
      <c r="AO1548" s="1">
        <v>0</v>
      </c>
      <c r="AP1548" s="1">
        <v>47</v>
      </c>
      <c r="AQ1548" s="1">
        <v>0</v>
      </c>
      <c r="AR1548" s="1">
        <v>13</v>
      </c>
      <c r="AS1548" s="1">
        <v>6</v>
      </c>
      <c r="AT1548" s="1">
        <v>68</v>
      </c>
      <c r="AU1548" s="1">
        <v>105</v>
      </c>
      <c r="AV1548" s="1">
        <v>46</v>
      </c>
      <c r="AW1548" s="1">
        <v>1</v>
      </c>
      <c r="AX1548" s="1">
        <v>0</v>
      </c>
      <c r="AY1548" t="str">
        <f t="shared" si="264"/>
        <v>2021_03_CHI</v>
      </c>
      <c r="AZ1548" t="str">
        <f t="shared" si="265"/>
        <v>C.Kmet</v>
      </c>
      <c r="BA1548" t="str">
        <f t="shared" si="266"/>
        <v/>
      </c>
      <c r="BB1548" t="str">
        <f t="shared" si="267"/>
        <v>2021_03_CHI</v>
      </c>
      <c r="BC1548" t="str">
        <f t="shared" si="268"/>
        <v/>
      </c>
      <c r="BD1548">
        <f>COUNTIFS($BB$1:BB1548,BB1548,$BC$1:BC1548,"ru")</f>
        <v>2</v>
      </c>
      <c r="BE1548" t="str">
        <f t="shared" si="269"/>
        <v>re</v>
      </c>
      <c r="BF1548">
        <f>COUNTIFS($BB$1:BB1548,BB1548,$BE$1:BE1548,"re")</f>
        <v>3</v>
      </c>
      <c r="BG1548" t="str">
        <f t="shared" si="270"/>
        <v>22021_03_CHI</v>
      </c>
      <c r="BH1548" t="str">
        <f t="shared" si="271"/>
        <v>re32021_03_CHI</v>
      </c>
      <c r="BI1548" t="str">
        <f t="shared" si="272"/>
        <v>2021_03_CHIC.Kmet</v>
      </c>
      <c r="BJ1548" t="str">
        <f t="shared" si="273"/>
        <v>2021_CHI_C.Kmet</v>
      </c>
      <c r="BK1548" t="str">
        <f>IF(ISERROR(MATCH(LEFT(C1548,5)&amp;B1548&amp;"_"&amp;A1548,$BK$1:BK1547,0)),LEFT(C1548,5)&amp;B1548&amp;"_"&amp;A1548,"")</f>
        <v/>
      </c>
      <c r="BL1548">
        <f>COUNTIFS($B$1:B1548,B1548)-COUNTIFS($B$1:B1548,B1548,$BK$1:BK1548,"")</f>
        <v>11</v>
      </c>
      <c r="BM1548" t="str">
        <f t="shared" si="274"/>
        <v/>
      </c>
    </row>
    <row r="1549" spans="1:65" x14ac:dyDescent="0.25">
      <c r="A1549" s="1" t="s">
        <v>327</v>
      </c>
      <c r="B1549" s="1" t="s">
        <v>91</v>
      </c>
      <c r="C1549" s="1" t="s">
        <v>2430</v>
      </c>
      <c r="D1549" s="1">
        <v>0</v>
      </c>
      <c r="E1549" s="1">
        <v>0</v>
      </c>
      <c r="F1549" s="1" t="s">
        <v>2667</v>
      </c>
      <c r="G1549" s="1" t="s">
        <v>52</v>
      </c>
      <c r="H1549" s="1" t="s">
        <v>52</v>
      </c>
      <c r="I1549" s="1" t="s">
        <v>52</v>
      </c>
      <c r="J1549" s="1" t="s">
        <v>52</v>
      </c>
      <c r="K1549" s="1" t="s">
        <v>52</v>
      </c>
      <c r="L1549" s="1" t="s">
        <v>52</v>
      </c>
      <c r="M1549" s="1" t="s">
        <v>52</v>
      </c>
      <c r="N1549" s="1" t="s">
        <v>52</v>
      </c>
      <c r="O1549" s="1" t="s">
        <v>52</v>
      </c>
      <c r="P1549" s="1" t="s">
        <v>52</v>
      </c>
      <c r="Q1549" s="1" t="s">
        <v>52</v>
      </c>
      <c r="R1549" s="1" t="s">
        <v>52</v>
      </c>
      <c r="S1549" s="1" t="s">
        <v>52</v>
      </c>
      <c r="T1549" s="1" t="s">
        <v>52</v>
      </c>
      <c r="U1549" s="1" t="s">
        <v>52</v>
      </c>
      <c r="V1549" s="1" t="s">
        <v>52</v>
      </c>
      <c r="W1549" s="1" t="s">
        <v>52</v>
      </c>
      <c r="X1549" s="1" t="s">
        <v>52</v>
      </c>
      <c r="Y1549" s="1" t="s">
        <v>52</v>
      </c>
      <c r="Z1549" s="1" t="s">
        <v>52</v>
      </c>
      <c r="AA1549" s="1" t="s">
        <v>52</v>
      </c>
      <c r="AB1549" s="1" t="s">
        <v>52</v>
      </c>
      <c r="AC1549" s="1" t="s">
        <v>52</v>
      </c>
      <c r="AD1549" s="1">
        <v>11</v>
      </c>
      <c r="AE1549" s="1">
        <v>0</v>
      </c>
      <c r="AF1549" s="1">
        <v>1</v>
      </c>
      <c r="AG1549" s="1">
        <v>1</v>
      </c>
      <c r="AH1549" s="1">
        <v>1</v>
      </c>
      <c r="AI1549" s="1">
        <v>26.63</v>
      </c>
      <c r="AJ1549" s="1">
        <v>1</v>
      </c>
      <c r="AK1549" s="1">
        <v>11</v>
      </c>
      <c r="AL1549" s="1">
        <v>0</v>
      </c>
      <c r="AM1549" s="1">
        <v>2</v>
      </c>
      <c r="AN1549" s="1">
        <v>0</v>
      </c>
      <c r="AO1549" s="1">
        <v>0</v>
      </c>
      <c r="AP1549" s="1">
        <v>396</v>
      </c>
      <c r="AQ1549" s="1">
        <v>2</v>
      </c>
      <c r="AR1549" s="1">
        <v>19</v>
      </c>
      <c r="AS1549" s="1">
        <v>25</v>
      </c>
      <c r="AT1549" s="1">
        <v>319</v>
      </c>
      <c r="AU1549" s="1">
        <v>306</v>
      </c>
      <c r="AV1549" s="1">
        <v>84</v>
      </c>
      <c r="AW1549" s="1">
        <v>3</v>
      </c>
      <c r="AX1549" s="1">
        <v>2</v>
      </c>
      <c r="AY1549" t="str">
        <f t="shared" si="264"/>
        <v>2021_06_JAX</v>
      </c>
      <c r="AZ1549" t="str">
        <f t="shared" si="265"/>
        <v>C.Manhertz</v>
      </c>
      <c r="BA1549" t="str">
        <f t="shared" si="266"/>
        <v/>
      </c>
      <c r="BB1549" t="str">
        <f t="shared" si="267"/>
        <v>2021_06_JAX</v>
      </c>
      <c r="BC1549" t="str">
        <f t="shared" si="268"/>
        <v/>
      </c>
      <c r="BD1549">
        <f>COUNTIFS($BB$1:BB1549,BB1549,$BC$1:BC1549,"ru")</f>
        <v>2</v>
      </c>
      <c r="BE1549" t="str">
        <f t="shared" si="269"/>
        <v>re</v>
      </c>
      <c r="BF1549">
        <f>COUNTIFS($BB$1:BB1549,BB1549,$BE$1:BE1549,"re")</f>
        <v>7</v>
      </c>
      <c r="BG1549" t="str">
        <f t="shared" si="270"/>
        <v>22021_06_JAX</v>
      </c>
      <c r="BH1549" t="str">
        <f t="shared" si="271"/>
        <v>re72021_06_JAX</v>
      </c>
      <c r="BI1549" t="str">
        <f t="shared" si="272"/>
        <v>2021_06_JAXC.Manhertz</v>
      </c>
      <c r="BJ1549" t="str">
        <f t="shared" si="273"/>
        <v>2021_JAX_C.Manhertz</v>
      </c>
      <c r="BK1549" t="str">
        <f>IF(ISERROR(MATCH(LEFT(C1549,5)&amp;B1549&amp;"_"&amp;A1549,$BK$1:BK1548,0)),LEFT(C1549,5)&amp;B1549&amp;"_"&amp;A1549,"")</f>
        <v/>
      </c>
      <c r="BL1549">
        <f>COUNTIFS($B$1:B1549,B1549)-COUNTIFS($B$1:B1549,B1549,$BK$1:BK1549,"")</f>
        <v>14</v>
      </c>
      <c r="BM1549" t="str">
        <f t="shared" si="274"/>
        <v/>
      </c>
    </row>
    <row r="1550" spans="1:65" x14ac:dyDescent="0.25">
      <c r="A1550" s="1" t="s">
        <v>406</v>
      </c>
      <c r="B1550" s="1" t="s">
        <v>64</v>
      </c>
      <c r="C1550" s="1" t="s">
        <v>412</v>
      </c>
      <c r="D1550" s="1">
        <v>-0.01</v>
      </c>
      <c r="E1550" s="1">
        <v>0.16</v>
      </c>
      <c r="F1550" s="1" t="s">
        <v>713</v>
      </c>
      <c r="G1550" s="1" t="s">
        <v>52</v>
      </c>
      <c r="H1550" s="1" t="s">
        <v>52</v>
      </c>
      <c r="I1550" s="1" t="s">
        <v>52</v>
      </c>
      <c r="J1550" s="1" t="s">
        <v>52</v>
      </c>
      <c r="K1550" s="1" t="s">
        <v>52</v>
      </c>
      <c r="L1550" s="1" t="s">
        <v>52</v>
      </c>
      <c r="M1550" s="1" t="s">
        <v>52</v>
      </c>
      <c r="N1550" s="1" t="s">
        <v>52</v>
      </c>
      <c r="O1550" s="1" t="s">
        <v>52</v>
      </c>
      <c r="P1550" s="1" t="s">
        <v>52</v>
      </c>
      <c r="Q1550" s="1" t="s">
        <v>52</v>
      </c>
      <c r="R1550" s="1" t="s">
        <v>52</v>
      </c>
      <c r="S1550" s="1" t="s">
        <v>52</v>
      </c>
      <c r="T1550" s="1" t="s">
        <v>52</v>
      </c>
      <c r="U1550" s="1" t="s">
        <v>52</v>
      </c>
      <c r="V1550" s="1" t="s">
        <v>52</v>
      </c>
      <c r="W1550" s="1" t="s">
        <v>52</v>
      </c>
      <c r="X1550" s="1" t="s">
        <v>52</v>
      </c>
      <c r="Y1550" s="1" t="s">
        <v>52</v>
      </c>
      <c r="Z1550" s="1" t="s">
        <v>52</v>
      </c>
      <c r="AA1550" s="1" t="s">
        <v>52</v>
      </c>
      <c r="AB1550" s="1" t="s">
        <v>52</v>
      </c>
      <c r="AC1550" s="1" t="s">
        <v>52</v>
      </c>
      <c r="AD1550" s="1">
        <v>11</v>
      </c>
      <c r="AE1550" s="1">
        <v>0</v>
      </c>
      <c r="AF1550" s="1">
        <v>1</v>
      </c>
      <c r="AG1550" s="1">
        <v>1</v>
      </c>
      <c r="AH1550" s="1">
        <v>1</v>
      </c>
      <c r="AI1550" s="1">
        <v>16.47</v>
      </c>
      <c r="AJ1550" s="1">
        <v>0</v>
      </c>
      <c r="AK1550" s="1">
        <v>7</v>
      </c>
      <c r="AL1550" s="1">
        <v>4</v>
      </c>
      <c r="AM1550" s="1">
        <v>4</v>
      </c>
      <c r="AN1550" s="1">
        <v>0</v>
      </c>
      <c r="AO1550" s="1">
        <v>0</v>
      </c>
      <c r="AP1550" s="1">
        <v>403</v>
      </c>
      <c r="AQ1550" s="1">
        <v>3</v>
      </c>
      <c r="AR1550" s="1">
        <v>22</v>
      </c>
      <c r="AS1550" s="1">
        <v>37</v>
      </c>
      <c r="AT1550" s="1">
        <v>362</v>
      </c>
      <c r="AU1550" s="1">
        <v>308</v>
      </c>
      <c r="AV1550" s="1">
        <v>67</v>
      </c>
      <c r="AW1550" s="1">
        <v>2</v>
      </c>
      <c r="AX1550" s="1">
        <v>1</v>
      </c>
      <c r="AY1550" t="str">
        <f t="shared" si="264"/>
        <v>2021_01_MIN</v>
      </c>
      <c r="AZ1550" t="str">
        <f t="shared" si="265"/>
        <v>D.Westbrook</v>
      </c>
      <c r="BA1550" t="str">
        <f t="shared" si="266"/>
        <v/>
      </c>
      <c r="BB1550" t="str">
        <f t="shared" si="267"/>
        <v>2021_01_MIN</v>
      </c>
      <c r="BC1550" t="str">
        <f t="shared" si="268"/>
        <v/>
      </c>
      <c r="BD1550">
        <f>COUNTIFS($BB$1:BB1550,BB1550,$BC$1:BC1550,"ru")</f>
        <v>3</v>
      </c>
      <c r="BE1550" t="str">
        <f t="shared" si="269"/>
        <v>re</v>
      </c>
      <c r="BF1550">
        <f>COUNTIFS($BB$1:BB1550,BB1550,$BE$1:BE1550,"re")</f>
        <v>8</v>
      </c>
      <c r="BG1550" t="str">
        <f t="shared" si="270"/>
        <v>32021_01_MIN</v>
      </c>
      <c r="BH1550" t="str">
        <f t="shared" si="271"/>
        <v>re82021_01_MIN</v>
      </c>
      <c r="BI1550" t="str">
        <f t="shared" si="272"/>
        <v>2021_01_MIND.Westbrook</v>
      </c>
      <c r="BJ1550" t="str">
        <f t="shared" si="273"/>
        <v>2021_MIN_D.Westbrook</v>
      </c>
      <c r="BK1550" t="str">
        <f>IF(ISERROR(MATCH(LEFT(C1550,5)&amp;B1550&amp;"_"&amp;A1550,$BK$1:BK1549,0)),LEFT(C1550,5)&amp;B1550&amp;"_"&amp;A1550,"")</f>
        <v/>
      </c>
      <c r="BL1550">
        <f>COUNTIFS($B$1:B1550,B1550)-COUNTIFS($B$1:B1550,B1550,$BK$1:BK1550,"")</f>
        <v>10</v>
      </c>
      <c r="BM1550" t="str">
        <f t="shared" si="274"/>
        <v/>
      </c>
    </row>
    <row r="1551" spans="1:65" x14ac:dyDescent="0.25">
      <c r="A1551" s="1" t="s">
        <v>1069</v>
      </c>
      <c r="B1551" s="1" t="s">
        <v>76</v>
      </c>
      <c r="C1551" s="1" t="s">
        <v>2427</v>
      </c>
      <c r="D1551" s="1">
        <v>0</v>
      </c>
      <c r="E1551" s="1">
        <v>0</v>
      </c>
      <c r="F1551" s="1" t="s">
        <v>2668</v>
      </c>
      <c r="G1551" s="1" t="s">
        <v>52</v>
      </c>
      <c r="H1551" s="1" t="s">
        <v>52</v>
      </c>
      <c r="I1551" s="1" t="s">
        <v>52</v>
      </c>
      <c r="J1551" s="1" t="s">
        <v>52</v>
      </c>
      <c r="K1551" s="1" t="s">
        <v>52</v>
      </c>
      <c r="L1551" s="1" t="s">
        <v>52</v>
      </c>
      <c r="M1551" s="1" t="s">
        <v>52</v>
      </c>
      <c r="N1551" s="1" t="s">
        <v>52</v>
      </c>
      <c r="O1551" s="1" t="s">
        <v>52</v>
      </c>
      <c r="P1551" s="1" t="s">
        <v>52</v>
      </c>
      <c r="Q1551" s="1" t="s">
        <v>52</v>
      </c>
      <c r="R1551" s="1" t="s">
        <v>52</v>
      </c>
      <c r="S1551" s="1" t="s">
        <v>52</v>
      </c>
      <c r="T1551" s="1" t="s">
        <v>52</v>
      </c>
      <c r="U1551" s="1" t="s">
        <v>52</v>
      </c>
      <c r="V1551" s="1" t="s">
        <v>52</v>
      </c>
      <c r="W1551" s="1" t="s">
        <v>52</v>
      </c>
      <c r="X1551" s="1" t="s">
        <v>52</v>
      </c>
      <c r="Y1551" s="1" t="s">
        <v>52</v>
      </c>
      <c r="Z1551" s="1" t="s">
        <v>52</v>
      </c>
      <c r="AA1551" s="1" t="s">
        <v>52</v>
      </c>
      <c r="AB1551" s="1" t="s">
        <v>52</v>
      </c>
      <c r="AC1551" s="1" t="s">
        <v>52</v>
      </c>
      <c r="AD1551" s="1">
        <v>11</v>
      </c>
      <c r="AE1551" s="1">
        <v>0</v>
      </c>
      <c r="AF1551" s="1">
        <v>1</v>
      </c>
      <c r="AG1551" s="1">
        <v>1</v>
      </c>
      <c r="AH1551" s="1">
        <v>1</v>
      </c>
      <c r="AI1551" s="1">
        <v>36.6</v>
      </c>
      <c r="AJ1551" s="1">
        <v>1</v>
      </c>
      <c r="AK1551" s="1">
        <v>11</v>
      </c>
      <c r="AL1551" s="1">
        <v>0</v>
      </c>
      <c r="AM1551" s="1">
        <v>1</v>
      </c>
      <c r="AN1551" s="1">
        <v>0</v>
      </c>
      <c r="AO1551" s="1">
        <v>0</v>
      </c>
      <c r="AP1551" s="1">
        <v>426</v>
      </c>
      <c r="AQ1551" s="1">
        <v>4</v>
      </c>
      <c r="AR1551" s="1">
        <v>23</v>
      </c>
      <c r="AS1551" s="1">
        <v>18</v>
      </c>
      <c r="AT1551" s="1">
        <v>341</v>
      </c>
      <c r="AU1551" s="1">
        <v>320</v>
      </c>
      <c r="AV1551" s="1">
        <v>86</v>
      </c>
      <c r="AW1551" s="1">
        <v>5</v>
      </c>
      <c r="AX1551" s="1">
        <v>2</v>
      </c>
      <c r="AY1551" t="str">
        <f t="shared" si="264"/>
        <v>2021_06_LV</v>
      </c>
      <c r="AZ1551" t="str">
        <f t="shared" si="265"/>
        <v>F.Moreau</v>
      </c>
      <c r="BA1551" t="str">
        <f t="shared" si="266"/>
        <v/>
      </c>
      <c r="BB1551" t="str">
        <f t="shared" si="267"/>
        <v>2021_06_LV</v>
      </c>
      <c r="BC1551" t="str">
        <f t="shared" si="268"/>
        <v/>
      </c>
      <c r="BD1551">
        <f>COUNTIFS($BB$1:BB1551,BB1551,$BC$1:BC1551,"ru")</f>
        <v>4</v>
      </c>
      <c r="BE1551" t="str">
        <f t="shared" si="269"/>
        <v>re</v>
      </c>
      <c r="BF1551">
        <f>COUNTIFS($BB$1:BB1551,BB1551,$BE$1:BE1551,"re")</f>
        <v>8</v>
      </c>
      <c r="BG1551" t="str">
        <f t="shared" si="270"/>
        <v>42021_06_LV</v>
      </c>
      <c r="BH1551" t="str">
        <f t="shared" si="271"/>
        <v>re82021_06_LV</v>
      </c>
      <c r="BI1551" t="str">
        <f t="shared" si="272"/>
        <v>2021_06_LVF.Moreau</v>
      </c>
      <c r="BJ1551" t="str">
        <f t="shared" si="273"/>
        <v>2021_LV_F.Moreau</v>
      </c>
      <c r="BK1551" t="str">
        <f>IF(ISERROR(MATCH(LEFT(C1551,5)&amp;B1551&amp;"_"&amp;A1551,$BK$1:BK1550,0)),LEFT(C1551,5)&amp;B1551&amp;"_"&amp;A1551,"")</f>
        <v/>
      </c>
      <c r="BL1551">
        <f>COUNTIFS($B$1:B1551,B1551)-COUNTIFS($B$1:B1551,B1551,$BK$1:BK1551,"")</f>
        <v>16</v>
      </c>
      <c r="BM1551" t="str">
        <f t="shared" si="274"/>
        <v/>
      </c>
    </row>
    <row r="1552" spans="1:65" x14ac:dyDescent="0.25">
      <c r="A1552" s="1" t="s">
        <v>400</v>
      </c>
      <c r="B1552" s="1" t="s">
        <v>85</v>
      </c>
      <c r="C1552" s="1" t="s">
        <v>1254</v>
      </c>
      <c r="D1552" s="1">
        <v>-1.4999999999999999E-2</v>
      </c>
      <c r="E1552" s="1">
        <v>0.9</v>
      </c>
      <c r="F1552" s="1" t="s">
        <v>1534</v>
      </c>
      <c r="G1552" s="1" t="s">
        <v>52</v>
      </c>
      <c r="H1552" s="1" t="s">
        <v>52</v>
      </c>
      <c r="I1552" s="1" t="s">
        <v>52</v>
      </c>
      <c r="J1552" s="1" t="s">
        <v>52</v>
      </c>
      <c r="K1552" s="1" t="s">
        <v>52</v>
      </c>
      <c r="L1552" s="1" t="s">
        <v>52</v>
      </c>
      <c r="M1552" s="1" t="s">
        <v>52</v>
      </c>
      <c r="N1552" s="1" t="s">
        <v>52</v>
      </c>
      <c r="O1552" s="1" t="s">
        <v>52</v>
      </c>
      <c r="P1552" s="1" t="s">
        <v>52</v>
      </c>
      <c r="Q1552" s="1" t="s">
        <v>52</v>
      </c>
      <c r="R1552" s="1" t="s">
        <v>52</v>
      </c>
      <c r="S1552" s="1" t="s">
        <v>52</v>
      </c>
      <c r="T1552" s="1" t="s">
        <v>52</v>
      </c>
      <c r="U1552" s="1" t="s">
        <v>52</v>
      </c>
      <c r="V1552" s="1" t="s">
        <v>52</v>
      </c>
      <c r="W1552" s="1" t="s">
        <v>52</v>
      </c>
      <c r="X1552" s="1" t="s">
        <v>52</v>
      </c>
      <c r="Y1552" s="1" t="s">
        <v>52</v>
      </c>
      <c r="Z1552" s="1" t="s">
        <v>52</v>
      </c>
      <c r="AA1552" s="1" t="s">
        <v>52</v>
      </c>
      <c r="AB1552" s="1" t="s">
        <v>52</v>
      </c>
      <c r="AC1552" s="1" t="s">
        <v>52</v>
      </c>
      <c r="AD1552" s="1">
        <v>11</v>
      </c>
      <c r="AE1552" s="1">
        <v>0</v>
      </c>
      <c r="AF1552" s="1">
        <v>2</v>
      </c>
      <c r="AG1552" s="1">
        <v>2</v>
      </c>
      <c r="AH1552" s="1">
        <v>1</v>
      </c>
      <c r="AI1552" s="1">
        <v>20.71</v>
      </c>
      <c r="AJ1552" s="1">
        <v>0</v>
      </c>
      <c r="AK1552" s="1">
        <v>4</v>
      </c>
      <c r="AL1552" s="1">
        <v>7</v>
      </c>
      <c r="AM1552" s="1">
        <v>7</v>
      </c>
      <c r="AN1552" s="1">
        <v>0</v>
      </c>
      <c r="AO1552" s="1">
        <v>0</v>
      </c>
      <c r="AP1552" s="1">
        <v>354</v>
      </c>
      <c r="AQ1552" s="1">
        <v>4</v>
      </c>
      <c r="AR1552" s="1">
        <v>22</v>
      </c>
      <c r="AS1552" s="1">
        <v>26</v>
      </c>
      <c r="AT1552" s="1">
        <v>281</v>
      </c>
      <c r="AU1552" s="1">
        <v>237</v>
      </c>
      <c r="AV1552" s="1">
        <v>77</v>
      </c>
      <c r="AW1552" s="1">
        <v>6</v>
      </c>
      <c r="AX1552" s="1">
        <v>2</v>
      </c>
      <c r="AY1552" t="str">
        <f t="shared" si="264"/>
        <v>2021_03_LAC</v>
      </c>
      <c r="AZ1552" t="str">
        <f t="shared" si="265"/>
        <v>G.Nabers</v>
      </c>
      <c r="BA1552" t="str">
        <f t="shared" si="266"/>
        <v/>
      </c>
      <c r="BB1552" t="str">
        <f t="shared" si="267"/>
        <v>2021_03_LAC</v>
      </c>
      <c r="BC1552" t="str">
        <f t="shared" si="268"/>
        <v/>
      </c>
      <c r="BD1552">
        <f>COUNTIFS($BB$1:BB1552,BB1552,$BC$1:BC1552,"ru")</f>
        <v>5</v>
      </c>
      <c r="BE1552" t="str">
        <f t="shared" si="269"/>
        <v>re</v>
      </c>
      <c r="BF1552">
        <f>COUNTIFS($BB$1:BB1552,BB1552,$BE$1:BE1552,"re")</f>
        <v>8</v>
      </c>
      <c r="BG1552" t="str">
        <f t="shared" si="270"/>
        <v>52021_03_LAC</v>
      </c>
      <c r="BH1552" t="str">
        <f t="shared" si="271"/>
        <v>re82021_03_LAC</v>
      </c>
      <c r="BI1552" t="str">
        <f t="shared" si="272"/>
        <v>2021_03_LACG.Nabers</v>
      </c>
      <c r="BJ1552" t="str">
        <f t="shared" si="273"/>
        <v>2021_LAC_G.Nabers</v>
      </c>
      <c r="BK1552" t="str">
        <f>IF(ISERROR(MATCH(LEFT(C1552,5)&amp;B1552&amp;"_"&amp;A1552,$BK$1:BK1551,0)),LEFT(C1552,5)&amp;B1552&amp;"_"&amp;A1552,"")</f>
        <v/>
      </c>
      <c r="BL1552">
        <f>COUNTIFS($B$1:B1552,B1552)-COUNTIFS($B$1:B1552,B1552,$BK$1:BK1552,"")</f>
        <v>15</v>
      </c>
      <c r="BM1552" t="str">
        <f t="shared" si="274"/>
        <v/>
      </c>
    </row>
    <row r="1553" spans="1:65" x14ac:dyDescent="0.25">
      <c r="A1553" s="1" t="s">
        <v>1133</v>
      </c>
      <c r="B1553" s="1" t="s">
        <v>54</v>
      </c>
      <c r="C1553" s="1" t="s">
        <v>832</v>
      </c>
      <c r="D1553" s="1">
        <v>2.9000000000000001E-2</v>
      </c>
      <c r="E1553" s="1">
        <v>0.4</v>
      </c>
      <c r="F1553" s="1" t="s">
        <v>1134</v>
      </c>
      <c r="G1553" s="1" t="s">
        <v>52</v>
      </c>
      <c r="H1553" s="1" t="s">
        <v>52</v>
      </c>
      <c r="I1553" s="1" t="s">
        <v>52</v>
      </c>
      <c r="J1553" s="1" t="s">
        <v>52</v>
      </c>
      <c r="K1553" s="1" t="s">
        <v>52</v>
      </c>
      <c r="L1553" s="1" t="s">
        <v>52</v>
      </c>
      <c r="M1553" s="1" t="s">
        <v>52</v>
      </c>
      <c r="N1553" s="1" t="s">
        <v>52</v>
      </c>
      <c r="O1553" s="1" t="s">
        <v>52</v>
      </c>
      <c r="P1553" s="1" t="s">
        <v>52</v>
      </c>
      <c r="Q1553" s="1" t="s">
        <v>52</v>
      </c>
      <c r="R1553" s="1" t="s">
        <v>52</v>
      </c>
      <c r="S1553" s="1" t="s">
        <v>52</v>
      </c>
      <c r="T1553" s="1" t="s">
        <v>52</v>
      </c>
      <c r="U1553" s="1" t="s">
        <v>52</v>
      </c>
      <c r="V1553" s="1" t="s">
        <v>52</v>
      </c>
      <c r="W1553" s="1" t="s">
        <v>52</v>
      </c>
      <c r="X1553" s="1" t="s">
        <v>52</v>
      </c>
      <c r="Y1553" s="1" t="s">
        <v>52</v>
      </c>
      <c r="Z1553" s="1" t="s">
        <v>52</v>
      </c>
      <c r="AA1553" s="1" t="s">
        <v>52</v>
      </c>
      <c r="AB1553" s="1" t="s">
        <v>52</v>
      </c>
      <c r="AC1553" s="1" t="s">
        <v>52</v>
      </c>
      <c r="AD1553" s="1">
        <v>11</v>
      </c>
      <c r="AE1553" s="1">
        <v>0</v>
      </c>
      <c r="AF1553" s="1">
        <v>1</v>
      </c>
      <c r="AG1553" s="1">
        <v>1</v>
      </c>
      <c r="AH1553" s="1">
        <v>1</v>
      </c>
      <c r="AI1553" s="1">
        <v>19.53</v>
      </c>
      <c r="AJ1553" s="1">
        <v>0</v>
      </c>
      <c r="AK1553" s="1">
        <v>7</v>
      </c>
      <c r="AL1553" s="1">
        <v>4</v>
      </c>
      <c r="AM1553" s="1">
        <v>3</v>
      </c>
      <c r="AN1553" s="1">
        <v>0</v>
      </c>
      <c r="AO1553" s="1">
        <v>0</v>
      </c>
      <c r="AP1553" s="1">
        <v>405</v>
      </c>
      <c r="AQ1553" s="1">
        <v>4</v>
      </c>
      <c r="AR1553" s="1">
        <v>18</v>
      </c>
      <c r="AS1553" s="1">
        <v>24</v>
      </c>
      <c r="AT1553" s="1">
        <v>343</v>
      </c>
      <c r="AU1553" s="1">
        <v>245</v>
      </c>
      <c r="AV1553" s="1">
        <v>62</v>
      </c>
      <c r="AW1553" s="1">
        <v>2</v>
      </c>
      <c r="AX1553" s="1">
        <v>1</v>
      </c>
      <c r="AY1553" t="str">
        <f t="shared" si="264"/>
        <v>2021_02_KC</v>
      </c>
      <c r="AZ1553" t="str">
        <f t="shared" si="265"/>
        <v>J.Fortson</v>
      </c>
      <c r="BA1553" t="str">
        <f t="shared" si="266"/>
        <v/>
      </c>
      <c r="BB1553" t="str">
        <f t="shared" si="267"/>
        <v>2021_02_KC</v>
      </c>
      <c r="BC1553" t="str">
        <f t="shared" si="268"/>
        <v/>
      </c>
      <c r="BD1553">
        <f>COUNTIFS($BB$1:BB1553,BB1553,$BC$1:BC1553,"ru")</f>
        <v>3</v>
      </c>
      <c r="BE1553" t="str">
        <f t="shared" si="269"/>
        <v>re</v>
      </c>
      <c r="BF1553">
        <f>COUNTIFS($BB$1:BB1553,BB1553,$BE$1:BE1553,"re")</f>
        <v>8</v>
      </c>
      <c r="BG1553" t="str">
        <f t="shared" si="270"/>
        <v>32021_02_KC</v>
      </c>
      <c r="BH1553" t="str">
        <f t="shared" si="271"/>
        <v>re82021_02_KC</v>
      </c>
      <c r="BI1553" t="str">
        <f t="shared" si="272"/>
        <v>2021_02_KCJ.Fortson</v>
      </c>
      <c r="BJ1553" t="str">
        <f t="shared" si="273"/>
        <v>2021_KC_J.Fortson</v>
      </c>
      <c r="BK1553" t="str">
        <f>IF(ISERROR(MATCH(LEFT(C1553,5)&amp;B1553&amp;"_"&amp;A1553,$BK$1:BK1552,0)),LEFT(C1553,5)&amp;B1553&amp;"_"&amp;A1553,"")</f>
        <v/>
      </c>
      <c r="BL1553">
        <f>COUNTIFS($B$1:B1553,B1553)-COUNTIFS($B$1:B1553,B1553,$BK$1:BK1553,"")</f>
        <v>12</v>
      </c>
      <c r="BM1553" t="str">
        <f t="shared" si="274"/>
        <v/>
      </c>
    </row>
    <row r="1554" spans="1:65" x14ac:dyDescent="0.25">
      <c r="A1554" s="1" t="s">
        <v>2328</v>
      </c>
      <c r="B1554" s="1" t="s">
        <v>54</v>
      </c>
      <c r="C1554" s="1" t="s">
        <v>2049</v>
      </c>
      <c r="D1554" s="1">
        <v>0</v>
      </c>
      <c r="E1554" s="1">
        <v>0</v>
      </c>
      <c r="F1554" s="1" t="s">
        <v>2329</v>
      </c>
      <c r="G1554" s="1" t="s">
        <v>52</v>
      </c>
      <c r="H1554" s="1" t="s">
        <v>52</v>
      </c>
      <c r="I1554" s="1" t="s">
        <v>52</v>
      </c>
      <c r="J1554" s="1" t="s">
        <v>52</v>
      </c>
      <c r="K1554" s="1" t="s">
        <v>52</v>
      </c>
      <c r="L1554" s="1" t="s">
        <v>52</v>
      </c>
      <c r="M1554" s="1" t="s">
        <v>52</v>
      </c>
      <c r="N1554" s="1" t="s">
        <v>52</v>
      </c>
      <c r="O1554" s="1" t="s">
        <v>52</v>
      </c>
      <c r="P1554" s="1" t="s">
        <v>52</v>
      </c>
      <c r="Q1554" s="1" t="s">
        <v>52</v>
      </c>
      <c r="R1554" s="1" t="s">
        <v>52</v>
      </c>
      <c r="S1554" s="1" t="s">
        <v>52</v>
      </c>
      <c r="T1554" s="1" t="s">
        <v>52</v>
      </c>
      <c r="U1554" s="1" t="s">
        <v>52</v>
      </c>
      <c r="V1554" s="1" t="s">
        <v>52</v>
      </c>
      <c r="W1554" s="1" t="s">
        <v>52</v>
      </c>
      <c r="X1554" s="1" t="s">
        <v>52</v>
      </c>
      <c r="Y1554" s="1" t="s">
        <v>52</v>
      </c>
      <c r="Z1554" s="1" t="s">
        <v>52</v>
      </c>
      <c r="AA1554" s="1" t="s">
        <v>52</v>
      </c>
      <c r="AB1554" s="1" t="s">
        <v>52</v>
      </c>
      <c r="AC1554" s="1" t="s">
        <v>52</v>
      </c>
      <c r="AD1554" s="1">
        <v>11</v>
      </c>
      <c r="AE1554" s="1">
        <v>0</v>
      </c>
      <c r="AF1554" s="1">
        <v>1</v>
      </c>
      <c r="AG1554" s="1">
        <v>1</v>
      </c>
      <c r="AH1554" s="1">
        <v>1</v>
      </c>
      <c r="AI1554" s="1">
        <v>53.69</v>
      </c>
      <c r="AJ1554" s="1">
        <v>1</v>
      </c>
      <c r="AK1554" s="1">
        <v>11</v>
      </c>
      <c r="AL1554" s="1">
        <v>0</v>
      </c>
      <c r="AM1554" s="1">
        <v>1</v>
      </c>
      <c r="AN1554" s="1">
        <v>0</v>
      </c>
      <c r="AO1554" s="1">
        <v>0</v>
      </c>
      <c r="AP1554" s="1">
        <v>392</v>
      </c>
      <c r="AQ1554" s="1">
        <v>3</v>
      </c>
      <c r="AR1554" s="1">
        <v>23</v>
      </c>
      <c r="AS1554" s="1">
        <v>33</v>
      </c>
      <c r="AT1554" s="1">
        <v>272</v>
      </c>
      <c r="AU1554" s="1">
        <v>363</v>
      </c>
      <c r="AV1554" s="1">
        <v>120</v>
      </c>
      <c r="AW1554" s="1">
        <v>4</v>
      </c>
      <c r="AX1554" s="1">
        <v>2</v>
      </c>
      <c r="AY1554" t="str">
        <f t="shared" si="264"/>
        <v>2021_05_KC</v>
      </c>
      <c r="AZ1554" t="str">
        <f t="shared" si="265"/>
        <v>J.Gordon</v>
      </c>
      <c r="BA1554" t="str">
        <f t="shared" si="266"/>
        <v/>
      </c>
      <c r="BB1554" t="str">
        <f t="shared" si="267"/>
        <v>2021_05_KC</v>
      </c>
      <c r="BC1554" t="str">
        <f t="shared" si="268"/>
        <v/>
      </c>
      <c r="BD1554">
        <f>COUNTIFS($BB$1:BB1554,BB1554,$BC$1:BC1554,"ru")</f>
        <v>6</v>
      </c>
      <c r="BE1554" t="str">
        <f t="shared" si="269"/>
        <v>re</v>
      </c>
      <c r="BF1554">
        <f>COUNTIFS($BB$1:BB1554,BB1554,$BE$1:BE1554,"re")</f>
        <v>8</v>
      </c>
      <c r="BG1554" t="str">
        <f t="shared" si="270"/>
        <v>62021_05_KC</v>
      </c>
      <c r="BH1554" t="str">
        <f t="shared" si="271"/>
        <v>re82021_05_KC</v>
      </c>
      <c r="BI1554" t="str">
        <f t="shared" si="272"/>
        <v>2021_05_KCJ.Gordon</v>
      </c>
      <c r="BJ1554" t="str">
        <f t="shared" si="273"/>
        <v>2021_KC_J.Gordon</v>
      </c>
      <c r="BK1554" t="str">
        <f>IF(ISERROR(MATCH(LEFT(C1554,5)&amp;B1554&amp;"_"&amp;A1554,$BK$1:BK1553,0)),LEFT(C1554,5)&amp;B1554&amp;"_"&amp;A1554,"")</f>
        <v>2021_KC_J.Gordon</v>
      </c>
      <c r="BL1554">
        <f>COUNTIFS($B$1:B1554,B1554)-COUNTIFS($B$1:B1554,B1554,$BK$1:BK1554,"")</f>
        <v>13</v>
      </c>
      <c r="BM1554" t="str">
        <f t="shared" si="274"/>
        <v>2021_KC13</v>
      </c>
    </row>
    <row r="1555" spans="1:65" x14ac:dyDescent="0.25">
      <c r="A1555" s="1" t="s">
        <v>282</v>
      </c>
      <c r="B1555" s="1" t="s">
        <v>100</v>
      </c>
      <c r="C1555" s="1" t="s">
        <v>424</v>
      </c>
      <c r="D1555" s="1">
        <v>3.9E-2</v>
      </c>
      <c r="E1555" s="1">
        <v>0.37</v>
      </c>
      <c r="F1555" s="1" t="s">
        <v>714</v>
      </c>
      <c r="G1555" s="1" t="s">
        <v>52</v>
      </c>
      <c r="H1555" s="1" t="s">
        <v>52</v>
      </c>
      <c r="I1555" s="1" t="s">
        <v>52</v>
      </c>
      <c r="J1555" s="1" t="s">
        <v>52</v>
      </c>
      <c r="K1555" s="1" t="s">
        <v>52</v>
      </c>
      <c r="L1555" s="1" t="s">
        <v>52</v>
      </c>
      <c r="M1555" s="1" t="s">
        <v>52</v>
      </c>
      <c r="N1555" s="1" t="s">
        <v>52</v>
      </c>
      <c r="O1555" s="1" t="s">
        <v>52</v>
      </c>
      <c r="P1555" s="1" t="s">
        <v>52</v>
      </c>
      <c r="Q1555" s="1" t="s">
        <v>52</v>
      </c>
      <c r="R1555" s="1" t="s">
        <v>52</v>
      </c>
      <c r="S1555" s="1" t="s">
        <v>52</v>
      </c>
      <c r="T1555" s="1" t="s">
        <v>52</v>
      </c>
      <c r="U1555" s="1" t="s">
        <v>52</v>
      </c>
      <c r="V1555" s="1" t="s">
        <v>52</v>
      </c>
      <c r="W1555" s="1" t="s">
        <v>52</v>
      </c>
      <c r="X1555" s="1" t="s">
        <v>52</v>
      </c>
      <c r="Y1555" s="1" t="s">
        <v>52</v>
      </c>
      <c r="Z1555" s="1" t="s">
        <v>52</v>
      </c>
      <c r="AA1555" s="1" t="s">
        <v>52</v>
      </c>
      <c r="AB1555" s="1" t="s">
        <v>52</v>
      </c>
      <c r="AC1555" s="1" t="s">
        <v>52</v>
      </c>
      <c r="AD1555" s="1">
        <v>11</v>
      </c>
      <c r="AE1555" s="1">
        <v>0</v>
      </c>
      <c r="AF1555" s="1">
        <v>1</v>
      </c>
      <c r="AG1555" s="1">
        <v>2</v>
      </c>
      <c r="AH1555" s="1">
        <v>0.5</v>
      </c>
      <c r="AI1555" s="1">
        <v>-23.81</v>
      </c>
      <c r="AJ1555" s="1">
        <v>1</v>
      </c>
      <c r="AK1555" s="1">
        <v>12</v>
      </c>
      <c r="AL1555" s="1">
        <v>1</v>
      </c>
      <c r="AM1555" s="1">
        <v>5</v>
      </c>
      <c r="AN1555" s="1">
        <v>0</v>
      </c>
      <c r="AO1555" s="1">
        <v>0</v>
      </c>
      <c r="AP1555" s="1">
        <v>322</v>
      </c>
      <c r="AQ1555" s="1">
        <v>2</v>
      </c>
      <c r="AR1555" s="1">
        <v>26</v>
      </c>
      <c r="AS1555" s="1">
        <v>29</v>
      </c>
      <c r="AT1555" s="1">
        <v>216</v>
      </c>
      <c r="AU1555" s="1">
        <v>169</v>
      </c>
      <c r="AV1555" s="1">
        <v>134</v>
      </c>
      <c r="AW1555" s="1">
        <v>6</v>
      </c>
      <c r="AX1555" s="1">
        <v>2</v>
      </c>
      <c r="AY1555" t="str">
        <f t="shared" si="264"/>
        <v>2021_01_CHI</v>
      </c>
      <c r="AZ1555" t="str">
        <f t="shared" si="265"/>
        <v>J.Graham</v>
      </c>
      <c r="BA1555" t="str">
        <f t="shared" si="266"/>
        <v/>
      </c>
      <c r="BB1555" t="str">
        <f t="shared" si="267"/>
        <v>2021_01_CHI</v>
      </c>
      <c r="BC1555" t="str">
        <f t="shared" si="268"/>
        <v/>
      </c>
      <c r="BD1555">
        <f>COUNTIFS($BB$1:BB1555,BB1555,$BC$1:BC1555,"ru")</f>
        <v>4</v>
      </c>
      <c r="BE1555" t="str">
        <f t="shared" si="269"/>
        <v>re</v>
      </c>
      <c r="BF1555">
        <f>COUNTIFS($BB$1:BB1555,BB1555,$BE$1:BE1555,"re")</f>
        <v>8</v>
      </c>
      <c r="BG1555" t="str">
        <f t="shared" si="270"/>
        <v>42021_01_CHI</v>
      </c>
      <c r="BH1555" t="str">
        <f t="shared" si="271"/>
        <v>re82021_01_CHI</v>
      </c>
      <c r="BI1555" t="str">
        <f t="shared" si="272"/>
        <v>2021_01_CHIJ.Graham</v>
      </c>
      <c r="BJ1555" t="str">
        <f t="shared" si="273"/>
        <v>2021_CHI_J.Graham</v>
      </c>
      <c r="BK1555" t="str">
        <f>IF(ISERROR(MATCH(LEFT(C1555,5)&amp;B1555&amp;"_"&amp;A1555,$BK$1:BK1554,0)),LEFT(C1555,5)&amp;B1555&amp;"_"&amp;A1555,"")</f>
        <v>2021_CHI_J.Graham</v>
      </c>
      <c r="BL1555">
        <f>COUNTIFS($B$1:B1555,B1555)-COUNTIFS($B$1:B1555,B1555,$BK$1:BK1555,"")</f>
        <v>12</v>
      </c>
      <c r="BM1555" t="str">
        <f t="shared" si="274"/>
        <v>2021_CHI12</v>
      </c>
    </row>
    <row r="1556" spans="1:65" x14ac:dyDescent="0.25">
      <c r="A1556" s="1" t="s">
        <v>251</v>
      </c>
      <c r="B1556" s="1" t="s">
        <v>98</v>
      </c>
      <c r="C1556" s="1" t="s">
        <v>1661</v>
      </c>
      <c r="D1556" s="1">
        <v>-0.63800000000000001</v>
      </c>
      <c r="E1556" s="1">
        <v>0.04</v>
      </c>
      <c r="F1556" s="1" t="s">
        <v>1940</v>
      </c>
      <c r="G1556" s="1" t="s">
        <v>52</v>
      </c>
      <c r="H1556" s="1" t="s">
        <v>52</v>
      </c>
      <c r="I1556" s="1" t="s">
        <v>52</v>
      </c>
      <c r="J1556" s="1" t="s">
        <v>52</v>
      </c>
      <c r="K1556" s="1" t="s">
        <v>52</v>
      </c>
      <c r="L1556" s="1" t="s">
        <v>52</v>
      </c>
      <c r="M1556" s="1" t="s">
        <v>52</v>
      </c>
      <c r="N1556" s="1" t="s">
        <v>52</v>
      </c>
      <c r="O1556" s="1" t="s">
        <v>52</v>
      </c>
      <c r="P1556" s="1" t="s">
        <v>52</v>
      </c>
      <c r="Q1556" s="1" t="s">
        <v>52</v>
      </c>
      <c r="R1556" s="1" t="s">
        <v>52</v>
      </c>
      <c r="S1556" s="1" t="s">
        <v>52</v>
      </c>
      <c r="T1556" s="1" t="s">
        <v>52</v>
      </c>
      <c r="U1556" s="1" t="s">
        <v>52</v>
      </c>
      <c r="V1556" s="1" t="s">
        <v>52</v>
      </c>
      <c r="W1556" s="1" t="s">
        <v>52</v>
      </c>
      <c r="X1556" s="1" t="s">
        <v>52</v>
      </c>
      <c r="Y1556" s="1" t="s">
        <v>52</v>
      </c>
      <c r="Z1556" s="1" t="s">
        <v>52</v>
      </c>
      <c r="AA1556" s="1" t="s">
        <v>52</v>
      </c>
      <c r="AB1556" s="1" t="s">
        <v>52</v>
      </c>
      <c r="AC1556" s="1" t="s">
        <v>52</v>
      </c>
      <c r="AD1556" s="1">
        <v>11</v>
      </c>
      <c r="AE1556" s="1">
        <v>0</v>
      </c>
      <c r="AF1556" s="1">
        <v>2</v>
      </c>
      <c r="AG1556" s="1">
        <v>8</v>
      </c>
      <c r="AH1556" s="1">
        <v>0.25</v>
      </c>
      <c r="AI1556" s="1">
        <v>-95.89</v>
      </c>
      <c r="AJ1556" s="1">
        <v>0</v>
      </c>
      <c r="AK1556" s="1">
        <v>95</v>
      </c>
      <c r="AL1556" s="1">
        <v>2</v>
      </c>
      <c r="AM1556" s="1">
        <v>25</v>
      </c>
      <c r="AN1556" s="1">
        <v>0</v>
      </c>
      <c r="AO1556" s="1">
        <v>0</v>
      </c>
      <c r="AP1556" s="1">
        <v>282</v>
      </c>
      <c r="AQ1556" s="1">
        <v>2</v>
      </c>
      <c r="AR1556" s="1">
        <v>16</v>
      </c>
      <c r="AS1556" s="1">
        <v>26</v>
      </c>
      <c r="AT1556" s="1">
        <v>232</v>
      </c>
      <c r="AU1556" s="1">
        <v>294</v>
      </c>
      <c r="AV1556" s="1">
        <v>62</v>
      </c>
      <c r="AW1556" s="1">
        <v>1</v>
      </c>
      <c r="AX1556" s="1">
        <v>1</v>
      </c>
      <c r="AY1556" t="str">
        <f t="shared" si="264"/>
        <v>2021_04_PIT</v>
      </c>
      <c r="AZ1556" t="str">
        <f t="shared" si="265"/>
        <v>J.Smith-Schuster</v>
      </c>
      <c r="BA1556" t="str">
        <f t="shared" si="266"/>
        <v/>
      </c>
      <c r="BB1556" t="str">
        <f t="shared" si="267"/>
        <v>2021_04_PIT</v>
      </c>
      <c r="BC1556" t="str">
        <f t="shared" si="268"/>
        <v/>
      </c>
      <c r="BD1556">
        <f>COUNTIFS($BB$1:BB1556,BB1556,$BC$1:BC1556,"ru")</f>
        <v>2</v>
      </c>
      <c r="BE1556" t="str">
        <f t="shared" si="269"/>
        <v>re</v>
      </c>
      <c r="BF1556">
        <f>COUNTIFS($BB$1:BB1556,BB1556,$BE$1:BE1556,"re")</f>
        <v>5</v>
      </c>
      <c r="BG1556" t="str">
        <f t="shared" si="270"/>
        <v>22021_04_PIT</v>
      </c>
      <c r="BH1556" t="str">
        <f t="shared" si="271"/>
        <v>re52021_04_PIT</v>
      </c>
      <c r="BI1556" t="str">
        <f t="shared" si="272"/>
        <v>2021_04_PITJ.Smith-Schuster</v>
      </c>
      <c r="BJ1556" t="str">
        <f t="shared" si="273"/>
        <v>2021_PIT_J.Smith-Schuster</v>
      </c>
      <c r="BK1556" t="str">
        <f>IF(ISERROR(MATCH(LEFT(C1556,5)&amp;B1556&amp;"_"&amp;A1556,$BK$1:BK1555,0)),LEFT(C1556,5)&amp;B1556&amp;"_"&amp;A1556,"")</f>
        <v/>
      </c>
      <c r="BL1556">
        <f>COUNTIFS($B$1:B1556,B1556)-COUNTIFS($B$1:B1556,B1556,$BK$1:BK1556,"")</f>
        <v>13</v>
      </c>
      <c r="BM1556" t="str">
        <f t="shared" si="274"/>
        <v/>
      </c>
    </row>
    <row r="1557" spans="1:65" x14ac:dyDescent="0.25">
      <c r="A1557" s="1" t="s">
        <v>189</v>
      </c>
      <c r="B1557" s="1" t="s">
        <v>54</v>
      </c>
      <c r="C1557" s="1" t="s">
        <v>832</v>
      </c>
      <c r="D1557" s="1">
        <v>2.4E-2</v>
      </c>
      <c r="E1557" s="1">
        <v>1.74</v>
      </c>
      <c r="F1557" s="1" t="s">
        <v>1135</v>
      </c>
      <c r="G1557" s="1" t="s">
        <v>52</v>
      </c>
      <c r="H1557" s="1" t="s">
        <v>52</v>
      </c>
      <c r="I1557" s="1" t="s">
        <v>52</v>
      </c>
      <c r="J1557" s="1" t="s">
        <v>52</v>
      </c>
      <c r="K1557" s="1" t="s">
        <v>52</v>
      </c>
      <c r="L1557" s="1" t="s">
        <v>52</v>
      </c>
      <c r="M1557" s="1" t="s">
        <v>52</v>
      </c>
      <c r="N1557" s="1" t="s">
        <v>52</v>
      </c>
      <c r="O1557" s="1" t="s">
        <v>52</v>
      </c>
      <c r="P1557" s="1" t="s">
        <v>52</v>
      </c>
      <c r="Q1557" s="1" t="s">
        <v>52</v>
      </c>
      <c r="R1557" s="1" t="s">
        <v>52</v>
      </c>
      <c r="S1557" s="1" t="s">
        <v>52</v>
      </c>
      <c r="T1557" s="1" t="s">
        <v>52</v>
      </c>
      <c r="U1557" s="1" t="s">
        <v>52</v>
      </c>
      <c r="V1557" s="1" t="s">
        <v>52</v>
      </c>
      <c r="W1557" s="1" t="s">
        <v>52</v>
      </c>
      <c r="X1557" s="1" t="s">
        <v>52</v>
      </c>
      <c r="Y1557" s="1" t="s">
        <v>52</v>
      </c>
      <c r="Z1557" s="1" t="s">
        <v>52</v>
      </c>
      <c r="AA1557" s="1" t="s">
        <v>52</v>
      </c>
      <c r="AB1557" s="1" t="s">
        <v>52</v>
      </c>
      <c r="AC1557" s="1" t="s">
        <v>52</v>
      </c>
      <c r="AD1557" s="1">
        <v>11</v>
      </c>
      <c r="AE1557" s="1">
        <v>0</v>
      </c>
      <c r="AF1557" s="1">
        <v>1</v>
      </c>
      <c r="AG1557" s="1">
        <v>1</v>
      </c>
      <c r="AH1557" s="1">
        <v>1</v>
      </c>
      <c r="AI1557" s="1">
        <v>13.09</v>
      </c>
      <c r="AJ1557" s="1">
        <v>1</v>
      </c>
      <c r="AK1557" s="1">
        <v>-2</v>
      </c>
      <c r="AL1557" s="1">
        <v>13</v>
      </c>
      <c r="AM1557" s="1">
        <v>7</v>
      </c>
      <c r="AN1557" s="1">
        <v>0</v>
      </c>
      <c r="AO1557" s="1">
        <v>0</v>
      </c>
      <c r="AP1557" s="1">
        <v>405</v>
      </c>
      <c r="AQ1557" s="1">
        <v>4</v>
      </c>
      <c r="AR1557" s="1">
        <v>18</v>
      </c>
      <c r="AS1557" s="1">
        <v>24</v>
      </c>
      <c r="AT1557" s="1">
        <v>343</v>
      </c>
      <c r="AU1557" s="1">
        <v>245</v>
      </c>
      <c r="AV1557" s="1">
        <v>62</v>
      </c>
      <c r="AW1557" s="1">
        <v>2</v>
      </c>
      <c r="AX1557" s="1">
        <v>1</v>
      </c>
      <c r="AY1557" t="str">
        <f t="shared" si="264"/>
        <v>2021_02_KC</v>
      </c>
      <c r="AZ1557" t="str">
        <f t="shared" si="265"/>
        <v>M.Burton</v>
      </c>
      <c r="BA1557" t="str">
        <f t="shared" si="266"/>
        <v/>
      </c>
      <c r="BB1557" t="str">
        <f t="shared" si="267"/>
        <v>2021_02_KC</v>
      </c>
      <c r="BC1557" t="str">
        <f t="shared" si="268"/>
        <v/>
      </c>
      <c r="BD1557">
        <f>COUNTIFS($BB$1:BB1557,BB1557,$BC$1:BC1557,"ru")</f>
        <v>3</v>
      </c>
      <c r="BE1557" t="str">
        <f t="shared" si="269"/>
        <v>re</v>
      </c>
      <c r="BF1557">
        <f>COUNTIFS($BB$1:BB1557,BB1557,$BE$1:BE1557,"re")</f>
        <v>9</v>
      </c>
      <c r="BG1557" t="str">
        <f t="shared" si="270"/>
        <v>32021_02_KC</v>
      </c>
      <c r="BH1557" t="str">
        <f t="shared" si="271"/>
        <v>re92021_02_KC</v>
      </c>
      <c r="BI1557" t="str">
        <f t="shared" si="272"/>
        <v>2021_02_KCM.Burton</v>
      </c>
      <c r="BJ1557" t="str">
        <f t="shared" si="273"/>
        <v>2021_KC_M.Burton</v>
      </c>
      <c r="BK1557" t="str">
        <f>IF(ISERROR(MATCH(LEFT(C1557,5)&amp;B1557&amp;"_"&amp;A1557,$BK$1:BK1556,0)),LEFT(C1557,5)&amp;B1557&amp;"_"&amp;A1557,"")</f>
        <v/>
      </c>
      <c r="BL1557">
        <f>COUNTIFS($B$1:B1557,B1557)-COUNTIFS($B$1:B1557,B1557,$BK$1:BK1557,"")</f>
        <v>13</v>
      </c>
      <c r="BM1557" t="str">
        <f t="shared" si="274"/>
        <v/>
      </c>
    </row>
    <row r="1558" spans="1:65" x14ac:dyDescent="0.25">
      <c r="A1558" s="1" t="s">
        <v>241</v>
      </c>
      <c r="B1558" s="1" t="s">
        <v>85</v>
      </c>
      <c r="C1558" s="1" t="s">
        <v>1669</v>
      </c>
      <c r="D1558" s="1">
        <v>1.0999999999999999E-2</v>
      </c>
      <c r="E1558" s="1">
        <v>-7.0000000000000007E-2</v>
      </c>
      <c r="F1558" s="1" t="s">
        <v>1941</v>
      </c>
      <c r="G1558" s="1" t="s">
        <v>52</v>
      </c>
      <c r="H1558" s="1" t="s">
        <v>52</v>
      </c>
      <c r="I1558" s="1" t="s">
        <v>52</v>
      </c>
      <c r="J1558" s="1" t="s">
        <v>52</v>
      </c>
      <c r="K1558" s="1" t="s">
        <v>52</v>
      </c>
      <c r="L1558" s="1" t="s">
        <v>52</v>
      </c>
      <c r="M1558" s="1" t="s">
        <v>52</v>
      </c>
      <c r="N1558" s="1" t="s">
        <v>52</v>
      </c>
      <c r="O1558" s="1" t="s">
        <v>52</v>
      </c>
      <c r="P1558" s="1" t="s">
        <v>52</v>
      </c>
      <c r="Q1558" s="1" t="s">
        <v>52</v>
      </c>
      <c r="R1558" s="1" t="s">
        <v>52</v>
      </c>
      <c r="S1558" s="1" t="s">
        <v>52</v>
      </c>
      <c r="T1558" s="1" t="s">
        <v>52</v>
      </c>
      <c r="U1558" s="1" t="s">
        <v>52</v>
      </c>
      <c r="V1558" s="1" t="s">
        <v>52</v>
      </c>
      <c r="W1558" s="1" t="s">
        <v>52</v>
      </c>
      <c r="X1558" s="1" t="s">
        <v>52</v>
      </c>
      <c r="Y1558" s="1" t="s">
        <v>52</v>
      </c>
      <c r="Z1558" s="1" t="s">
        <v>52</v>
      </c>
      <c r="AA1558" s="1" t="s">
        <v>52</v>
      </c>
      <c r="AB1558" s="1" t="s">
        <v>52</v>
      </c>
      <c r="AC1558" s="1" t="s">
        <v>52</v>
      </c>
      <c r="AD1558" s="1">
        <v>11</v>
      </c>
      <c r="AE1558" s="1">
        <v>0</v>
      </c>
      <c r="AF1558" s="1">
        <v>1</v>
      </c>
      <c r="AG1558" s="1">
        <v>4</v>
      </c>
      <c r="AH1558" s="1">
        <v>0.25</v>
      </c>
      <c r="AI1558" s="1">
        <v>-120.72</v>
      </c>
      <c r="AJ1558" s="1">
        <v>1</v>
      </c>
      <c r="AK1558" s="1">
        <v>71</v>
      </c>
      <c r="AL1558" s="1">
        <v>1</v>
      </c>
      <c r="AM1558" s="1">
        <v>19</v>
      </c>
      <c r="AN1558" s="1">
        <v>0</v>
      </c>
      <c r="AO1558" s="1">
        <v>0</v>
      </c>
      <c r="AP1558" s="1">
        <v>380</v>
      </c>
      <c r="AQ1558" s="1">
        <v>4</v>
      </c>
      <c r="AR1558" s="1">
        <v>34</v>
      </c>
      <c r="AS1558" s="1">
        <v>25</v>
      </c>
      <c r="AT1558" s="1">
        <v>222</v>
      </c>
      <c r="AU1558" s="1">
        <v>311</v>
      </c>
      <c r="AV1558" s="1">
        <v>168</v>
      </c>
      <c r="AW1558" s="1">
        <v>7</v>
      </c>
      <c r="AX1558" s="1">
        <v>2</v>
      </c>
      <c r="AY1558" t="str">
        <f t="shared" si="264"/>
        <v>2021_04_LAC</v>
      </c>
      <c r="AZ1558" t="str">
        <f t="shared" si="265"/>
        <v>M.Williams</v>
      </c>
      <c r="BA1558" t="str">
        <f t="shared" si="266"/>
        <v/>
      </c>
      <c r="BB1558" t="str">
        <f t="shared" si="267"/>
        <v>2021_04_LAC</v>
      </c>
      <c r="BC1558" t="str">
        <f t="shared" si="268"/>
        <v/>
      </c>
      <c r="BD1558">
        <f>COUNTIFS($BB$1:BB1558,BB1558,$BC$1:BC1558,"ru")</f>
        <v>4</v>
      </c>
      <c r="BE1558" t="str">
        <f t="shared" si="269"/>
        <v>re</v>
      </c>
      <c r="BF1558">
        <f>COUNTIFS($BB$1:BB1558,BB1558,$BE$1:BE1558,"re")</f>
        <v>8</v>
      </c>
      <c r="BG1558" t="str">
        <f t="shared" si="270"/>
        <v>42021_04_LAC</v>
      </c>
      <c r="BH1558" t="str">
        <f t="shared" si="271"/>
        <v>re82021_04_LAC</v>
      </c>
      <c r="BI1558" t="str">
        <f t="shared" si="272"/>
        <v>2021_04_LACM.Williams</v>
      </c>
      <c r="BJ1558" t="str">
        <f t="shared" si="273"/>
        <v>2021_LAC_M.Williams</v>
      </c>
      <c r="BK1558" t="str">
        <f>IF(ISERROR(MATCH(LEFT(C1558,5)&amp;B1558&amp;"_"&amp;A1558,$BK$1:BK1557,0)),LEFT(C1558,5)&amp;B1558&amp;"_"&amp;A1558,"")</f>
        <v/>
      </c>
      <c r="BL1558">
        <f>COUNTIFS($B$1:B1558,B1558)-COUNTIFS($B$1:B1558,B1558,$BK$1:BK1558,"")</f>
        <v>15</v>
      </c>
      <c r="BM1558" t="str">
        <f t="shared" si="274"/>
        <v/>
      </c>
    </row>
    <row r="1559" spans="1:65" x14ac:dyDescent="0.25">
      <c r="A1559" s="1" t="s">
        <v>1094</v>
      </c>
      <c r="B1559" s="1" t="s">
        <v>68</v>
      </c>
      <c r="C1559" s="1" t="s">
        <v>1234</v>
      </c>
      <c r="D1559" s="1">
        <v>1.6E-2</v>
      </c>
      <c r="E1559" s="1">
        <v>0.78</v>
      </c>
      <c r="F1559" s="1" t="s">
        <v>1535</v>
      </c>
      <c r="G1559" s="1" t="s">
        <v>52</v>
      </c>
      <c r="H1559" s="1" t="s">
        <v>52</v>
      </c>
      <c r="I1559" s="1" t="s">
        <v>52</v>
      </c>
      <c r="J1559" s="1" t="s">
        <v>52</v>
      </c>
      <c r="K1559" s="1" t="s">
        <v>52</v>
      </c>
      <c r="L1559" s="1" t="s">
        <v>52</v>
      </c>
      <c r="M1559" s="1" t="s">
        <v>52</v>
      </c>
      <c r="N1559" s="1" t="s">
        <v>52</v>
      </c>
      <c r="O1559" s="1" t="s">
        <v>52</v>
      </c>
      <c r="P1559" s="1" t="s">
        <v>52</v>
      </c>
      <c r="Q1559" s="1" t="s">
        <v>52</v>
      </c>
      <c r="R1559" s="1" t="s">
        <v>52</v>
      </c>
      <c r="S1559" s="1" t="s">
        <v>52</v>
      </c>
      <c r="T1559" s="1" t="s">
        <v>52</v>
      </c>
      <c r="U1559" s="1" t="s">
        <v>52</v>
      </c>
      <c r="V1559" s="1" t="s">
        <v>52</v>
      </c>
      <c r="W1559" s="1" t="s">
        <v>52</v>
      </c>
      <c r="X1559" s="1" t="s">
        <v>52</v>
      </c>
      <c r="Y1559" s="1" t="s">
        <v>52</v>
      </c>
      <c r="Z1559" s="1" t="s">
        <v>52</v>
      </c>
      <c r="AA1559" s="1" t="s">
        <v>52</v>
      </c>
      <c r="AB1559" s="1" t="s">
        <v>52</v>
      </c>
      <c r="AC1559" s="1" t="s">
        <v>52</v>
      </c>
      <c r="AD1559" s="1">
        <v>11</v>
      </c>
      <c r="AE1559" s="1">
        <v>0</v>
      </c>
      <c r="AF1559" s="1">
        <v>1</v>
      </c>
      <c r="AG1559" s="1">
        <v>1</v>
      </c>
      <c r="AH1559" s="1">
        <v>1</v>
      </c>
      <c r="AI1559" s="1">
        <v>16.510000000000002</v>
      </c>
      <c r="AJ1559" s="1">
        <v>1</v>
      </c>
      <c r="AK1559" s="1">
        <v>4</v>
      </c>
      <c r="AL1559" s="1">
        <v>7</v>
      </c>
      <c r="AM1559" s="1">
        <v>3</v>
      </c>
      <c r="AN1559" s="1">
        <v>0</v>
      </c>
      <c r="AO1559" s="1">
        <v>0</v>
      </c>
      <c r="AP1559" s="1">
        <v>446</v>
      </c>
      <c r="AQ1559" s="1">
        <v>3</v>
      </c>
      <c r="AR1559" s="1">
        <v>13</v>
      </c>
      <c r="AS1559" s="1">
        <v>41</v>
      </c>
      <c r="AT1559" s="1">
        <v>432</v>
      </c>
      <c r="AU1559" s="1">
        <v>382</v>
      </c>
      <c r="AV1559" s="1">
        <v>35</v>
      </c>
      <c r="AW1559" s="1">
        <v>3</v>
      </c>
      <c r="AX1559" s="1">
        <v>3</v>
      </c>
      <c r="AY1559" t="str">
        <f t="shared" si="264"/>
        <v>2021_03_TB</v>
      </c>
      <c r="AZ1559" t="str">
        <f t="shared" si="265"/>
        <v>O.Howard</v>
      </c>
      <c r="BA1559" t="str">
        <f t="shared" si="266"/>
        <v/>
      </c>
      <c r="BB1559" t="str">
        <f t="shared" si="267"/>
        <v>2021_03_TB</v>
      </c>
      <c r="BC1559" t="str">
        <f t="shared" si="268"/>
        <v/>
      </c>
      <c r="BD1559">
        <f>COUNTIFS($BB$1:BB1559,BB1559,$BC$1:BC1559,"ru")</f>
        <v>4</v>
      </c>
      <c r="BE1559" t="str">
        <f t="shared" si="269"/>
        <v>re</v>
      </c>
      <c r="BF1559">
        <f>COUNTIFS($BB$1:BB1559,BB1559,$BE$1:BE1559,"re")</f>
        <v>8</v>
      </c>
      <c r="BG1559" t="str">
        <f t="shared" si="270"/>
        <v>42021_03_TB</v>
      </c>
      <c r="BH1559" t="str">
        <f t="shared" si="271"/>
        <v>re82021_03_TB</v>
      </c>
      <c r="BI1559" t="str">
        <f t="shared" si="272"/>
        <v>2021_03_TBO.Howard</v>
      </c>
      <c r="BJ1559" t="str">
        <f t="shared" si="273"/>
        <v>2021_TB_O.Howard</v>
      </c>
      <c r="BK1559" t="str">
        <f>IF(ISERROR(MATCH(LEFT(C1559,5)&amp;B1559&amp;"_"&amp;A1559,$BK$1:BK1558,0)),LEFT(C1559,5)&amp;B1559&amp;"_"&amp;A1559,"")</f>
        <v/>
      </c>
      <c r="BL1559">
        <f>COUNTIFS($B$1:B1559,B1559)-COUNTIFS($B$1:B1559,B1559,$BK$1:BK1559,"")</f>
        <v>12</v>
      </c>
      <c r="BM1559" t="str">
        <f t="shared" si="274"/>
        <v/>
      </c>
    </row>
    <row r="1560" spans="1:65" x14ac:dyDescent="0.25">
      <c r="A1560" s="1" t="s">
        <v>675</v>
      </c>
      <c r="B1560" s="1" t="s">
        <v>98</v>
      </c>
      <c r="C1560" s="1" t="s">
        <v>1661</v>
      </c>
      <c r="D1560" s="1">
        <v>8.0000000000000002E-3</v>
      </c>
      <c r="E1560" s="1">
        <v>0.21</v>
      </c>
      <c r="F1560" s="1" t="s">
        <v>1942</v>
      </c>
      <c r="G1560" s="1" t="s">
        <v>52</v>
      </c>
      <c r="H1560" s="1" t="s">
        <v>52</v>
      </c>
      <c r="I1560" s="1" t="s">
        <v>52</v>
      </c>
      <c r="J1560" s="1" t="s">
        <v>52</v>
      </c>
      <c r="K1560" s="1" t="s">
        <v>52</v>
      </c>
      <c r="L1560" s="1" t="s">
        <v>52</v>
      </c>
      <c r="M1560" s="1" t="s">
        <v>52</v>
      </c>
      <c r="N1560" s="1" t="s">
        <v>52</v>
      </c>
      <c r="O1560" s="1" t="s">
        <v>52</v>
      </c>
      <c r="P1560" s="1" t="s">
        <v>52</v>
      </c>
      <c r="Q1560" s="1" t="s">
        <v>52</v>
      </c>
      <c r="R1560" s="1" t="s">
        <v>52</v>
      </c>
      <c r="S1560" s="1" t="s">
        <v>52</v>
      </c>
      <c r="T1560" s="1" t="s">
        <v>52</v>
      </c>
      <c r="U1560" s="1" t="s">
        <v>52</v>
      </c>
      <c r="V1560" s="1" t="s">
        <v>52</v>
      </c>
      <c r="W1560" s="1" t="s">
        <v>52</v>
      </c>
      <c r="X1560" s="1" t="s">
        <v>52</v>
      </c>
      <c r="Y1560" s="1" t="s">
        <v>52</v>
      </c>
      <c r="Z1560" s="1" t="s">
        <v>52</v>
      </c>
      <c r="AA1560" s="1" t="s">
        <v>52</v>
      </c>
      <c r="AB1560" s="1" t="s">
        <v>52</v>
      </c>
      <c r="AC1560" s="1" t="s">
        <v>52</v>
      </c>
      <c r="AD1560" s="1">
        <v>11</v>
      </c>
      <c r="AE1560" s="1">
        <v>0</v>
      </c>
      <c r="AF1560" s="1">
        <v>1</v>
      </c>
      <c r="AG1560" s="1">
        <v>1</v>
      </c>
      <c r="AH1560" s="1">
        <v>1</v>
      </c>
      <c r="AI1560" s="1">
        <v>30.85</v>
      </c>
      <c r="AJ1560" s="1">
        <v>1</v>
      </c>
      <c r="AK1560" s="1">
        <v>10</v>
      </c>
      <c r="AL1560" s="1">
        <v>1</v>
      </c>
      <c r="AM1560" s="1">
        <v>3</v>
      </c>
      <c r="AN1560" s="1">
        <v>0</v>
      </c>
      <c r="AO1560" s="1">
        <v>0</v>
      </c>
      <c r="AP1560" s="1">
        <v>282</v>
      </c>
      <c r="AQ1560" s="1">
        <v>2</v>
      </c>
      <c r="AR1560" s="1">
        <v>16</v>
      </c>
      <c r="AS1560" s="1">
        <v>26</v>
      </c>
      <c r="AT1560" s="1">
        <v>232</v>
      </c>
      <c r="AU1560" s="1">
        <v>294</v>
      </c>
      <c r="AV1560" s="1">
        <v>62</v>
      </c>
      <c r="AW1560" s="1">
        <v>1</v>
      </c>
      <c r="AX1560" s="1">
        <v>1</v>
      </c>
      <c r="AY1560" t="str">
        <f t="shared" si="264"/>
        <v>2021_04_PIT</v>
      </c>
      <c r="AZ1560" t="str">
        <f t="shared" si="265"/>
        <v>P.Freiermuth</v>
      </c>
      <c r="BA1560" t="str">
        <f t="shared" si="266"/>
        <v/>
      </c>
      <c r="BB1560" t="str">
        <f t="shared" si="267"/>
        <v>2021_04_PIT</v>
      </c>
      <c r="BC1560" t="str">
        <f t="shared" si="268"/>
        <v/>
      </c>
      <c r="BD1560">
        <f>COUNTIFS($BB$1:BB1560,BB1560,$BC$1:BC1560,"ru")</f>
        <v>2</v>
      </c>
      <c r="BE1560" t="str">
        <f t="shared" si="269"/>
        <v>re</v>
      </c>
      <c r="BF1560">
        <f>COUNTIFS($BB$1:BB1560,BB1560,$BE$1:BE1560,"re")</f>
        <v>6</v>
      </c>
      <c r="BG1560" t="str">
        <f t="shared" si="270"/>
        <v>22021_04_PIT</v>
      </c>
      <c r="BH1560" t="str">
        <f t="shared" si="271"/>
        <v>re62021_04_PIT</v>
      </c>
      <c r="BI1560" t="str">
        <f t="shared" si="272"/>
        <v>2021_04_PITP.Freiermuth</v>
      </c>
      <c r="BJ1560" t="str">
        <f t="shared" si="273"/>
        <v>2021_PIT_P.Freiermuth</v>
      </c>
      <c r="BK1560" t="str">
        <f>IF(ISERROR(MATCH(LEFT(C1560,5)&amp;B1560&amp;"_"&amp;A1560,$BK$1:BK1559,0)),LEFT(C1560,5)&amp;B1560&amp;"_"&amp;A1560,"")</f>
        <v/>
      </c>
      <c r="BL1560">
        <f>COUNTIFS($B$1:B1560,B1560)-COUNTIFS($B$1:B1560,B1560,$BK$1:BK1560,"")</f>
        <v>13</v>
      </c>
      <c r="BM1560" t="str">
        <f t="shared" si="274"/>
        <v/>
      </c>
    </row>
    <row r="1561" spans="1:65" x14ac:dyDescent="0.25">
      <c r="A1561" s="1" t="s">
        <v>183</v>
      </c>
      <c r="B1561" s="1" t="s">
        <v>83</v>
      </c>
      <c r="C1561" s="1" t="s">
        <v>2423</v>
      </c>
      <c r="D1561" s="1">
        <v>-2.1000000000000001E-2</v>
      </c>
      <c r="E1561" s="1">
        <v>0.38</v>
      </c>
      <c r="F1561" s="1" t="s">
        <v>2669</v>
      </c>
      <c r="G1561" s="1" t="s">
        <v>52</v>
      </c>
      <c r="H1561" s="1" t="s">
        <v>52</v>
      </c>
      <c r="I1561" s="1" t="s">
        <v>52</v>
      </c>
      <c r="J1561" s="1" t="s">
        <v>52</v>
      </c>
      <c r="K1561" s="1" t="s">
        <v>52</v>
      </c>
      <c r="L1561" s="1" t="s">
        <v>52</v>
      </c>
      <c r="M1561" s="1" t="s">
        <v>52</v>
      </c>
      <c r="N1561" s="1" t="s">
        <v>52</v>
      </c>
      <c r="O1561" s="1" t="s">
        <v>52</v>
      </c>
      <c r="P1561" s="1" t="s">
        <v>52</v>
      </c>
      <c r="Q1561" s="1" t="s">
        <v>52</v>
      </c>
      <c r="R1561" s="1" t="s">
        <v>52</v>
      </c>
      <c r="S1561" s="1" t="s">
        <v>52</v>
      </c>
      <c r="T1561" s="1" t="s">
        <v>52</v>
      </c>
      <c r="U1561" s="1" t="s">
        <v>52</v>
      </c>
      <c r="V1561" s="1" t="s">
        <v>52</v>
      </c>
      <c r="W1561" s="1" t="s">
        <v>52</v>
      </c>
      <c r="X1561" s="1" t="s">
        <v>52</v>
      </c>
      <c r="Y1561" s="1" t="s">
        <v>52</v>
      </c>
      <c r="Z1561" s="1" t="s">
        <v>52</v>
      </c>
      <c r="AA1561" s="1" t="s">
        <v>52</v>
      </c>
      <c r="AB1561" s="1" t="s">
        <v>52</v>
      </c>
      <c r="AC1561" s="1" t="s">
        <v>52</v>
      </c>
      <c r="AD1561" s="1">
        <v>11</v>
      </c>
      <c r="AE1561" s="1">
        <v>1</v>
      </c>
      <c r="AF1561" s="1">
        <v>3</v>
      </c>
      <c r="AG1561" s="1">
        <v>11</v>
      </c>
      <c r="AH1561" s="1">
        <v>0.27200000000000002</v>
      </c>
      <c r="AI1561" s="1">
        <v>-142.22</v>
      </c>
      <c r="AJ1561" s="1">
        <v>1</v>
      </c>
      <c r="AK1561" s="1">
        <v>79</v>
      </c>
      <c r="AL1561" s="1">
        <v>4</v>
      </c>
      <c r="AM1561" s="1">
        <v>31</v>
      </c>
      <c r="AN1561" s="1">
        <v>0</v>
      </c>
      <c r="AO1561" s="1">
        <v>0</v>
      </c>
      <c r="AP1561" s="1">
        <v>308</v>
      </c>
      <c r="AQ1561" s="1">
        <v>2</v>
      </c>
      <c r="AR1561" s="1">
        <v>23</v>
      </c>
      <c r="AS1561" s="1">
        <v>17</v>
      </c>
      <c r="AT1561" s="1">
        <v>207</v>
      </c>
      <c r="AU1561" s="1">
        <v>423</v>
      </c>
      <c r="AV1561" s="1">
        <v>118</v>
      </c>
      <c r="AW1561" s="1">
        <v>2</v>
      </c>
      <c r="AX1561" s="1">
        <v>2</v>
      </c>
      <c r="AY1561" t="str">
        <f t="shared" si="264"/>
        <v>2021_06_CAR</v>
      </c>
      <c r="AZ1561" t="str">
        <f t="shared" si="265"/>
        <v>R.Anderson</v>
      </c>
      <c r="BA1561" t="str">
        <f t="shared" si="266"/>
        <v/>
      </c>
      <c r="BB1561" t="str">
        <f t="shared" si="267"/>
        <v>2021_06_CAR</v>
      </c>
      <c r="BC1561" t="str">
        <f t="shared" si="268"/>
        <v/>
      </c>
      <c r="BD1561">
        <f>COUNTIFS($BB$1:BB1561,BB1561,$BC$1:BC1561,"ru")</f>
        <v>4</v>
      </c>
      <c r="BE1561" t="str">
        <f t="shared" si="269"/>
        <v>re</v>
      </c>
      <c r="BF1561">
        <f>COUNTIFS($BB$1:BB1561,BB1561,$BE$1:BE1561,"re")</f>
        <v>8</v>
      </c>
      <c r="BG1561" t="str">
        <f t="shared" si="270"/>
        <v>42021_06_CAR</v>
      </c>
      <c r="BH1561" t="str">
        <f t="shared" si="271"/>
        <v>re82021_06_CAR</v>
      </c>
      <c r="BI1561" t="str">
        <f t="shared" si="272"/>
        <v>2021_06_CARR.Anderson</v>
      </c>
      <c r="BJ1561" t="str">
        <f t="shared" si="273"/>
        <v>2021_CAR_R.Anderson</v>
      </c>
      <c r="BK1561" t="str">
        <f>IF(ISERROR(MATCH(LEFT(C1561,5)&amp;B1561&amp;"_"&amp;A1561,$BK$1:BK1560,0)),LEFT(C1561,5)&amp;B1561&amp;"_"&amp;A1561,"")</f>
        <v/>
      </c>
      <c r="BL1561">
        <f>COUNTIFS($B$1:B1561,B1561)-COUNTIFS($B$1:B1561,B1561,$BK$1:BK1561,"")</f>
        <v>14</v>
      </c>
      <c r="BM1561" t="str">
        <f t="shared" si="274"/>
        <v/>
      </c>
    </row>
    <row r="1562" spans="1:65" x14ac:dyDescent="0.25">
      <c r="A1562" s="1" t="s">
        <v>1536</v>
      </c>
      <c r="B1562" s="1" t="s">
        <v>68</v>
      </c>
      <c r="C1562" s="1" t="s">
        <v>1234</v>
      </c>
      <c r="D1562" s="1">
        <v>-8.0000000000000002E-3</v>
      </c>
      <c r="E1562" s="1">
        <v>1.36</v>
      </c>
      <c r="F1562" s="1" t="s">
        <v>1537</v>
      </c>
      <c r="G1562" s="1" t="s">
        <v>52</v>
      </c>
      <c r="H1562" s="1" t="s">
        <v>52</v>
      </c>
      <c r="I1562" s="1" t="s">
        <v>52</v>
      </c>
      <c r="J1562" s="1" t="s">
        <v>52</v>
      </c>
      <c r="K1562" s="1" t="s">
        <v>52</v>
      </c>
      <c r="L1562" s="1" t="s">
        <v>52</v>
      </c>
      <c r="M1562" s="1" t="s">
        <v>52</v>
      </c>
      <c r="N1562" s="1" t="s">
        <v>52</v>
      </c>
      <c r="O1562" s="1" t="s">
        <v>52</v>
      </c>
      <c r="P1562" s="1" t="s">
        <v>52</v>
      </c>
      <c r="Q1562" s="1" t="s">
        <v>52</v>
      </c>
      <c r="R1562" s="1" t="s">
        <v>52</v>
      </c>
      <c r="S1562" s="1" t="s">
        <v>52</v>
      </c>
      <c r="T1562" s="1" t="s">
        <v>52</v>
      </c>
      <c r="U1562" s="1" t="s">
        <v>52</v>
      </c>
      <c r="V1562" s="1" t="s">
        <v>52</v>
      </c>
      <c r="W1562" s="1" t="s">
        <v>52</v>
      </c>
      <c r="X1562" s="1" t="s">
        <v>52</v>
      </c>
      <c r="Y1562" s="1" t="s">
        <v>52</v>
      </c>
      <c r="Z1562" s="1" t="s">
        <v>52</v>
      </c>
      <c r="AA1562" s="1" t="s">
        <v>52</v>
      </c>
      <c r="AB1562" s="1" t="s">
        <v>52</v>
      </c>
      <c r="AC1562" s="1" t="s">
        <v>52</v>
      </c>
      <c r="AD1562" s="1">
        <v>11</v>
      </c>
      <c r="AE1562" s="1">
        <v>0</v>
      </c>
      <c r="AF1562" s="1">
        <v>2</v>
      </c>
      <c r="AG1562" s="1">
        <v>3</v>
      </c>
      <c r="AH1562" s="1">
        <v>0.66600000000000004</v>
      </c>
      <c r="AI1562" s="1">
        <v>-16.61</v>
      </c>
      <c r="AJ1562" s="1">
        <v>0</v>
      </c>
      <c r="AK1562" s="1">
        <v>18</v>
      </c>
      <c r="AL1562" s="1">
        <v>8</v>
      </c>
      <c r="AM1562" s="1">
        <v>11</v>
      </c>
      <c r="AN1562" s="1">
        <v>0</v>
      </c>
      <c r="AO1562" s="1">
        <v>0</v>
      </c>
      <c r="AP1562" s="1">
        <v>446</v>
      </c>
      <c r="AQ1562" s="1">
        <v>3</v>
      </c>
      <c r="AR1562" s="1">
        <v>13</v>
      </c>
      <c r="AS1562" s="1">
        <v>41</v>
      </c>
      <c r="AT1562" s="1">
        <v>432</v>
      </c>
      <c r="AU1562" s="1">
        <v>382</v>
      </c>
      <c r="AV1562" s="1">
        <v>35</v>
      </c>
      <c r="AW1562" s="1">
        <v>3</v>
      </c>
      <c r="AX1562" s="1">
        <v>3</v>
      </c>
      <c r="AY1562" t="str">
        <f t="shared" si="264"/>
        <v>2021_03_TB</v>
      </c>
      <c r="AZ1562" t="str">
        <f t="shared" si="265"/>
        <v>S.Miller</v>
      </c>
      <c r="BA1562" t="str">
        <f t="shared" si="266"/>
        <v/>
      </c>
      <c r="BB1562" t="str">
        <f t="shared" si="267"/>
        <v>2021_03_TB</v>
      </c>
      <c r="BC1562" t="str">
        <f t="shared" si="268"/>
        <v/>
      </c>
      <c r="BD1562">
        <f>COUNTIFS($BB$1:BB1562,BB1562,$BC$1:BC1562,"ru")</f>
        <v>4</v>
      </c>
      <c r="BE1562" t="str">
        <f t="shared" si="269"/>
        <v>re</v>
      </c>
      <c r="BF1562">
        <f>COUNTIFS($BB$1:BB1562,BB1562,$BE$1:BE1562,"re")</f>
        <v>9</v>
      </c>
      <c r="BG1562" t="str">
        <f t="shared" si="270"/>
        <v>42021_03_TB</v>
      </c>
      <c r="BH1562" t="str">
        <f t="shared" si="271"/>
        <v>re92021_03_TB</v>
      </c>
      <c r="BI1562" t="str">
        <f t="shared" si="272"/>
        <v>2021_03_TBS.Miller</v>
      </c>
      <c r="BJ1562" t="str">
        <f t="shared" si="273"/>
        <v>2021_TB_S.Miller</v>
      </c>
      <c r="BK1562" t="str">
        <f>IF(ISERROR(MATCH(LEFT(C1562,5)&amp;B1562&amp;"_"&amp;A1562,$BK$1:BK1561,0)),LEFT(C1562,5)&amp;B1562&amp;"_"&amp;A1562,"")</f>
        <v>2021_TB_S.Miller</v>
      </c>
      <c r="BL1562">
        <f>COUNTIFS($B$1:B1562,B1562)-COUNTIFS($B$1:B1562,B1562,$BK$1:BK1562,"")</f>
        <v>13</v>
      </c>
      <c r="BM1562" t="str">
        <f t="shared" si="274"/>
        <v>2021_TB13</v>
      </c>
    </row>
    <row r="1563" spans="1:65" x14ac:dyDescent="0.25">
      <c r="A1563" s="1" t="s">
        <v>102</v>
      </c>
      <c r="B1563" s="1" t="s">
        <v>101</v>
      </c>
      <c r="C1563" s="1" t="s">
        <v>2059</v>
      </c>
      <c r="D1563" s="1">
        <v>1.7000000000000001E-2</v>
      </c>
      <c r="E1563" s="1">
        <v>1.28</v>
      </c>
      <c r="F1563" s="1" t="s">
        <v>2330</v>
      </c>
      <c r="G1563" s="1" t="s">
        <v>52</v>
      </c>
      <c r="H1563" s="1" t="s">
        <v>52</v>
      </c>
      <c r="I1563" s="1" t="s">
        <v>52</v>
      </c>
      <c r="J1563" s="1" t="s">
        <v>52</v>
      </c>
      <c r="K1563" s="1" t="s">
        <v>52</v>
      </c>
      <c r="L1563" s="1" t="s">
        <v>52</v>
      </c>
      <c r="M1563" s="1" t="s">
        <v>52</v>
      </c>
      <c r="N1563" s="1" t="s">
        <v>52</v>
      </c>
      <c r="O1563" s="1" t="s">
        <v>52</v>
      </c>
      <c r="P1563" s="1" t="s">
        <v>52</v>
      </c>
      <c r="Q1563" s="1" t="s">
        <v>52</v>
      </c>
      <c r="R1563" s="1" t="s">
        <v>52</v>
      </c>
      <c r="S1563" s="1" t="s">
        <v>52</v>
      </c>
      <c r="T1563" s="1" t="s">
        <v>52</v>
      </c>
      <c r="U1563" s="1" t="s">
        <v>52</v>
      </c>
      <c r="V1563" s="1" t="s">
        <v>52</v>
      </c>
      <c r="W1563" s="1" t="s">
        <v>52</v>
      </c>
      <c r="X1563" s="1" t="s">
        <v>52</v>
      </c>
      <c r="Y1563" s="1" t="s">
        <v>52</v>
      </c>
      <c r="Z1563" s="1" t="s">
        <v>52</v>
      </c>
      <c r="AA1563" s="1" t="s">
        <v>52</v>
      </c>
      <c r="AB1563" s="1" t="s">
        <v>52</v>
      </c>
      <c r="AC1563" s="1" t="s">
        <v>52</v>
      </c>
      <c r="AD1563" s="1">
        <v>11</v>
      </c>
      <c r="AE1563" s="1">
        <v>0</v>
      </c>
      <c r="AF1563" s="1">
        <v>1</v>
      </c>
      <c r="AG1563" s="1">
        <v>2</v>
      </c>
      <c r="AH1563" s="1">
        <v>0.5</v>
      </c>
      <c r="AI1563" s="1">
        <v>8.2899999999999991</v>
      </c>
      <c r="AJ1563" s="1">
        <v>1</v>
      </c>
      <c r="AK1563" s="1">
        <v>15</v>
      </c>
      <c r="AL1563" s="1">
        <v>11</v>
      </c>
      <c r="AM1563" s="1">
        <v>8</v>
      </c>
      <c r="AN1563" s="1">
        <v>0</v>
      </c>
      <c r="AO1563" s="1">
        <v>0</v>
      </c>
      <c r="AP1563" s="1">
        <v>369</v>
      </c>
      <c r="AQ1563" s="1">
        <v>5</v>
      </c>
      <c r="AR1563" s="1">
        <v>23</v>
      </c>
      <c r="AS1563" s="1">
        <v>15</v>
      </c>
      <c r="AT1563" s="1">
        <v>279</v>
      </c>
      <c r="AU1563" s="1">
        <v>365</v>
      </c>
      <c r="AV1563" s="1">
        <v>98</v>
      </c>
      <c r="AW1563" s="1">
        <v>1</v>
      </c>
      <c r="AX1563" s="1">
        <v>0</v>
      </c>
      <c r="AY1563" t="str">
        <f t="shared" si="264"/>
        <v>2021_05_NO</v>
      </c>
      <c r="AZ1563" t="str">
        <f t="shared" si="265"/>
        <v>T.Hill</v>
      </c>
      <c r="BA1563" t="str">
        <f t="shared" si="266"/>
        <v/>
      </c>
      <c r="BB1563" t="str">
        <f t="shared" si="267"/>
        <v>2021_05_NO</v>
      </c>
      <c r="BC1563" t="str">
        <f t="shared" si="268"/>
        <v/>
      </c>
      <c r="BD1563">
        <f>COUNTIFS($BB$1:BB1563,BB1563,$BC$1:BC1563,"ru")</f>
        <v>3</v>
      </c>
      <c r="BE1563" t="str">
        <f t="shared" si="269"/>
        <v>re</v>
      </c>
      <c r="BF1563">
        <f>COUNTIFS($BB$1:BB1563,BB1563,$BE$1:BE1563,"re")</f>
        <v>6</v>
      </c>
      <c r="BG1563" t="str">
        <f t="shared" si="270"/>
        <v>32021_05_NO</v>
      </c>
      <c r="BH1563" t="str">
        <f t="shared" si="271"/>
        <v>re62021_05_NO</v>
      </c>
      <c r="BI1563" t="str">
        <f t="shared" si="272"/>
        <v>2021_05_NOT.Hill</v>
      </c>
      <c r="BJ1563" t="str">
        <f t="shared" si="273"/>
        <v>2021_NO_T.Hill</v>
      </c>
      <c r="BK1563" t="str">
        <f>IF(ISERROR(MATCH(LEFT(C1563,5)&amp;B1563&amp;"_"&amp;A1563,$BK$1:BK1562,0)),LEFT(C1563,5)&amp;B1563&amp;"_"&amp;A1563,"")</f>
        <v/>
      </c>
      <c r="BL1563">
        <f>COUNTIFS($B$1:B1563,B1563)-COUNTIFS($B$1:B1563,B1563,$BK$1:BK1563,"")</f>
        <v>14</v>
      </c>
      <c r="BM1563" t="str">
        <f t="shared" si="274"/>
        <v/>
      </c>
    </row>
    <row r="1564" spans="1:65" x14ac:dyDescent="0.25">
      <c r="A1564" s="1" t="s">
        <v>1136</v>
      </c>
      <c r="B1564" s="1" t="s">
        <v>81</v>
      </c>
      <c r="C1564" s="1" t="s">
        <v>846</v>
      </c>
      <c r="D1564" s="1">
        <v>4.7E-2</v>
      </c>
      <c r="E1564" s="1">
        <v>1.87</v>
      </c>
      <c r="F1564" s="1" t="s">
        <v>1137</v>
      </c>
      <c r="G1564" s="1" t="s">
        <v>52</v>
      </c>
      <c r="H1564" s="1" t="s">
        <v>52</v>
      </c>
      <c r="I1564" s="1" t="s">
        <v>52</v>
      </c>
      <c r="J1564" s="1" t="s">
        <v>52</v>
      </c>
      <c r="K1564" s="1" t="s">
        <v>52</v>
      </c>
      <c r="L1564" s="1" t="s">
        <v>52</v>
      </c>
      <c r="M1564" s="1" t="s">
        <v>52</v>
      </c>
      <c r="N1564" s="1" t="s">
        <v>52</v>
      </c>
      <c r="O1564" s="1" t="s">
        <v>52</v>
      </c>
      <c r="P1564" s="1" t="s">
        <v>52</v>
      </c>
      <c r="Q1564" s="1" t="s">
        <v>52</v>
      </c>
      <c r="R1564" s="1" t="s">
        <v>52</v>
      </c>
      <c r="S1564" s="1" t="s">
        <v>52</v>
      </c>
      <c r="T1564" s="1" t="s">
        <v>52</v>
      </c>
      <c r="U1564" s="1" t="s">
        <v>52</v>
      </c>
      <c r="V1564" s="1" t="s">
        <v>52</v>
      </c>
      <c r="W1564" s="1" t="s">
        <v>52</v>
      </c>
      <c r="X1564" s="1" t="s">
        <v>52</v>
      </c>
      <c r="Y1564" s="1" t="s">
        <v>52</v>
      </c>
      <c r="Z1564" s="1" t="s">
        <v>52</v>
      </c>
      <c r="AA1564" s="1" t="s">
        <v>52</v>
      </c>
      <c r="AB1564" s="1" t="s">
        <v>52</v>
      </c>
      <c r="AC1564" s="1" t="s">
        <v>52</v>
      </c>
      <c r="AD1564" s="1">
        <v>10</v>
      </c>
      <c r="AE1564" s="1">
        <v>0</v>
      </c>
      <c r="AF1564" s="1">
        <v>1</v>
      </c>
      <c r="AG1564" s="1">
        <v>2</v>
      </c>
      <c r="AH1564" s="1">
        <v>0.5</v>
      </c>
      <c r="AI1564" s="1">
        <v>-20.059999999999999</v>
      </c>
      <c r="AJ1564" s="1">
        <v>1</v>
      </c>
      <c r="AK1564" s="1">
        <v>24</v>
      </c>
      <c r="AL1564" s="1">
        <v>14</v>
      </c>
      <c r="AM1564" s="1">
        <v>9</v>
      </c>
      <c r="AN1564" s="1">
        <v>0</v>
      </c>
      <c r="AO1564" s="1">
        <v>0</v>
      </c>
      <c r="AP1564" s="1">
        <v>356</v>
      </c>
      <c r="AQ1564" s="1">
        <v>1</v>
      </c>
      <c r="AR1564" s="1">
        <v>26</v>
      </c>
      <c r="AS1564" s="1">
        <v>22</v>
      </c>
      <c r="AT1564" s="1">
        <v>272</v>
      </c>
      <c r="AU1564" s="1">
        <v>294</v>
      </c>
      <c r="AV1564" s="1">
        <v>109</v>
      </c>
      <c r="AW1564" s="1">
        <v>9</v>
      </c>
      <c r="AX1564" s="1">
        <v>6</v>
      </c>
      <c r="AY1564" t="str">
        <f t="shared" si="264"/>
        <v>2021_02_IND</v>
      </c>
      <c r="AZ1564" t="str">
        <f t="shared" si="265"/>
        <v>A.Dulin</v>
      </c>
      <c r="BA1564" t="str">
        <f t="shared" si="266"/>
        <v/>
      </c>
      <c r="BB1564" t="str">
        <f t="shared" si="267"/>
        <v>2021_02_IND</v>
      </c>
      <c r="BC1564" t="str">
        <f t="shared" si="268"/>
        <v/>
      </c>
      <c r="BD1564">
        <f>COUNTIFS($BB$1:BB1564,BB1564,$BC$1:BC1564,"ru")</f>
        <v>3</v>
      </c>
      <c r="BE1564" t="str">
        <f t="shared" si="269"/>
        <v>re</v>
      </c>
      <c r="BF1564">
        <f>COUNTIFS($BB$1:BB1564,BB1564,$BE$1:BE1564,"re")</f>
        <v>8</v>
      </c>
      <c r="BG1564" t="str">
        <f t="shared" si="270"/>
        <v>32021_02_IND</v>
      </c>
      <c r="BH1564" t="str">
        <f t="shared" si="271"/>
        <v>re82021_02_IND</v>
      </c>
      <c r="BI1564" t="str">
        <f t="shared" si="272"/>
        <v>2021_02_INDA.Dulin</v>
      </c>
      <c r="BJ1564" t="str">
        <f t="shared" si="273"/>
        <v>2021_IND_A.Dulin</v>
      </c>
      <c r="BK1564" t="str">
        <f>IF(ISERROR(MATCH(LEFT(C1564,5)&amp;B1564&amp;"_"&amp;A1564,$BK$1:BK1563,0)),LEFT(C1564,5)&amp;B1564&amp;"_"&amp;A1564,"")</f>
        <v/>
      </c>
      <c r="BL1564">
        <f>COUNTIFS($B$1:B1564,B1564)-COUNTIFS($B$1:B1564,B1564,$BK$1:BK1564,"")</f>
        <v>14</v>
      </c>
      <c r="BM1564" t="str">
        <f t="shared" si="274"/>
        <v/>
      </c>
    </row>
    <row r="1565" spans="1:65" x14ac:dyDescent="0.25">
      <c r="A1565" s="1" t="s">
        <v>287</v>
      </c>
      <c r="B1565" s="1" t="s">
        <v>70</v>
      </c>
      <c r="C1565" s="1" t="s">
        <v>416</v>
      </c>
      <c r="D1565" s="1">
        <v>-5.6000000000000001E-2</v>
      </c>
      <c r="E1565" s="1">
        <v>0.06</v>
      </c>
      <c r="F1565" s="1" t="s">
        <v>715</v>
      </c>
      <c r="G1565" s="1" t="s">
        <v>52</v>
      </c>
      <c r="H1565" s="1" t="s">
        <v>52</v>
      </c>
      <c r="I1565" s="1" t="s">
        <v>52</v>
      </c>
      <c r="J1565" s="1" t="s">
        <v>52</v>
      </c>
      <c r="K1565" s="1" t="s">
        <v>52</v>
      </c>
      <c r="L1565" s="1" t="s">
        <v>52</v>
      </c>
      <c r="M1565" s="1" t="s">
        <v>52</v>
      </c>
      <c r="N1565" s="1" t="s">
        <v>52</v>
      </c>
      <c r="O1565" s="1" t="s">
        <v>52</v>
      </c>
      <c r="P1565" s="1" t="s">
        <v>52</v>
      </c>
      <c r="Q1565" s="1" t="s">
        <v>52</v>
      </c>
      <c r="R1565" s="1" t="s">
        <v>52</v>
      </c>
      <c r="S1565" s="1" t="s">
        <v>52</v>
      </c>
      <c r="T1565" s="1" t="s">
        <v>52</v>
      </c>
      <c r="U1565" s="1" t="s">
        <v>52</v>
      </c>
      <c r="V1565" s="1" t="s">
        <v>52</v>
      </c>
      <c r="W1565" s="1" t="s">
        <v>52</v>
      </c>
      <c r="X1565" s="1" t="s">
        <v>52</v>
      </c>
      <c r="Y1565" s="1" t="s">
        <v>52</v>
      </c>
      <c r="Z1565" s="1" t="s">
        <v>52</v>
      </c>
      <c r="AA1565" s="1" t="s">
        <v>52</v>
      </c>
      <c r="AB1565" s="1" t="s">
        <v>52</v>
      </c>
      <c r="AC1565" s="1" t="s">
        <v>52</v>
      </c>
      <c r="AD1565" s="1">
        <v>10</v>
      </c>
      <c r="AE1565" s="1">
        <v>0</v>
      </c>
      <c r="AF1565" s="1">
        <v>2</v>
      </c>
      <c r="AG1565" s="1">
        <v>2</v>
      </c>
      <c r="AH1565" s="1">
        <v>1</v>
      </c>
      <c r="AI1565" s="1">
        <v>23.85</v>
      </c>
      <c r="AJ1565" s="1">
        <v>0</v>
      </c>
      <c r="AK1565" s="1">
        <v>11</v>
      </c>
      <c r="AL1565" s="1">
        <v>-1</v>
      </c>
      <c r="AM1565" s="1">
        <v>5</v>
      </c>
      <c r="AN1565" s="1">
        <v>0</v>
      </c>
      <c r="AO1565" s="1">
        <v>0</v>
      </c>
      <c r="AP1565" s="1">
        <v>259</v>
      </c>
      <c r="AQ1565" s="1">
        <v>1</v>
      </c>
      <c r="AR1565" s="1">
        <v>27</v>
      </c>
      <c r="AS1565" s="1">
        <v>14</v>
      </c>
      <c r="AT1565" s="1">
        <v>135</v>
      </c>
      <c r="AU1565" s="1">
        <v>128</v>
      </c>
      <c r="AV1565" s="1">
        <v>126</v>
      </c>
      <c r="AW1565" s="1">
        <v>2</v>
      </c>
      <c r="AX1565" s="1">
        <v>0</v>
      </c>
      <c r="AY1565" t="str">
        <f t="shared" si="264"/>
        <v>2021_01_WAS</v>
      </c>
      <c r="AZ1565" t="str">
        <f t="shared" si="265"/>
        <v>A.Humphries</v>
      </c>
      <c r="BA1565" t="str">
        <f t="shared" si="266"/>
        <v/>
      </c>
      <c r="BB1565" t="str">
        <f t="shared" si="267"/>
        <v>2021_01_WAS</v>
      </c>
      <c r="BC1565" t="str">
        <f t="shared" si="268"/>
        <v/>
      </c>
      <c r="BD1565">
        <f>COUNTIFS($BB$1:BB1565,BB1565,$BC$1:BC1565,"ru")</f>
        <v>3</v>
      </c>
      <c r="BE1565" t="str">
        <f t="shared" si="269"/>
        <v>re</v>
      </c>
      <c r="BF1565">
        <f>COUNTIFS($BB$1:BB1565,BB1565,$BE$1:BE1565,"re")</f>
        <v>6</v>
      </c>
      <c r="BG1565" t="str">
        <f t="shared" si="270"/>
        <v>32021_01_WAS</v>
      </c>
      <c r="BH1565" t="str">
        <f t="shared" si="271"/>
        <v>re62021_01_WAS</v>
      </c>
      <c r="BI1565" t="str">
        <f t="shared" si="272"/>
        <v>2021_01_WASA.Humphries</v>
      </c>
      <c r="BJ1565" t="str">
        <f t="shared" si="273"/>
        <v>2021_WAS_A.Humphries</v>
      </c>
      <c r="BK1565" t="str">
        <f>IF(ISERROR(MATCH(LEFT(C1565,5)&amp;B1565&amp;"_"&amp;A1565,$BK$1:BK1564,0)),LEFT(C1565,5)&amp;B1565&amp;"_"&amp;A1565,"")</f>
        <v/>
      </c>
      <c r="BL1565">
        <f>COUNTIFS($B$1:B1565,B1565)-COUNTIFS($B$1:B1565,B1565,$BK$1:BK1565,"")</f>
        <v>14</v>
      </c>
      <c r="BM1565" t="str">
        <f t="shared" si="274"/>
        <v/>
      </c>
    </row>
    <row r="1566" spans="1:65" x14ac:dyDescent="0.25">
      <c r="A1566" s="1" t="s">
        <v>261</v>
      </c>
      <c r="B1566" s="1" t="s">
        <v>80</v>
      </c>
      <c r="C1566" s="1" t="s">
        <v>2439</v>
      </c>
      <c r="D1566" s="1">
        <v>1.9E-2</v>
      </c>
      <c r="E1566" s="1">
        <v>0.32</v>
      </c>
      <c r="F1566" s="1" t="s">
        <v>2670</v>
      </c>
      <c r="G1566" s="1" t="s">
        <v>52</v>
      </c>
      <c r="H1566" s="1" t="s">
        <v>52</v>
      </c>
      <c r="I1566" s="1" t="s">
        <v>52</v>
      </c>
      <c r="J1566" s="1" t="s">
        <v>52</v>
      </c>
      <c r="K1566" s="1" t="s">
        <v>52</v>
      </c>
      <c r="L1566" s="1" t="s">
        <v>52</v>
      </c>
      <c r="M1566" s="1" t="s">
        <v>52</v>
      </c>
      <c r="N1566" s="1" t="s">
        <v>52</v>
      </c>
      <c r="O1566" s="1" t="s">
        <v>52</v>
      </c>
      <c r="P1566" s="1" t="s">
        <v>52</v>
      </c>
      <c r="Q1566" s="1" t="s">
        <v>52</v>
      </c>
      <c r="R1566" s="1" t="s">
        <v>52</v>
      </c>
      <c r="S1566" s="1" t="s">
        <v>52</v>
      </c>
      <c r="T1566" s="1" t="s">
        <v>52</v>
      </c>
      <c r="U1566" s="1" t="s">
        <v>52</v>
      </c>
      <c r="V1566" s="1" t="s">
        <v>52</v>
      </c>
      <c r="W1566" s="1" t="s">
        <v>52</v>
      </c>
      <c r="X1566" s="1" t="s">
        <v>52</v>
      </c>
      <c r="Y1566" s="1" t="s">
        <v>52</v>
      </c>
      <c r="Z1566" s="1" t="s">
        <v>52</v>
      </c>
      <c r="AA1566" s="1" t="s">
        <v>52</v>
      </c>
      <c r="AB1566" s="1" t="s">
        <v>52</v>
      </c>
      <c r="AC1566" s="1" t="s">
        <v>52</v>
      </c>
      <c r="AD1566" s="1">
        <v>10</v>
      </c>
      <c r="AE1566" s="1">
        <v>0</v>
      </c>
      <c r="AF1566" s="1">
        <v>1</v>
      </c>
      <c r="AG1566" s="1">
        <v>2</v>
      </c>
      <c r="AH1566" s="1">
        <v>0.5</v>
      </c>
      <c r="AI1566" s="1">
        <v>-53.51</v>
      </c>
      <c r="AJ1566" s="1">
        <v>1</v>
      </c>
      <c r="AK1566" s="1">
        <v>9</v>
      </c>
      <c r="AL1566" s="1">
        <v>3</v>
      </c>
      <c r="AM1566" s="1">
        <v>6</v>
      </c>
      <c r="AN1566" s="1">
        <v>0</v>
      </c>
      <c r="AO1566" s="1">
        <v>0</v>
      </c>
      <c r="AP1566" s="1">
        <v>353</v>
      </c>
      <c r="AQ1566" s="1">
        <v>0</v>
      </c>
      <c r="AR1566" s="1">
        <v>29</v>
      </c>
      <c r="AS1566" s="1">
        <v>29</v>
      </c>
      <c r="AT1566" s="1">
        <v>243</v>
      </c>
      <c r="AU1566" s="1">
        <v>279</v>
      </c>
      <c r="AV1566" s="1">
        <v>124</v>
      </c>
      <c r="AW1566" s="1">
        <v>1</v>
      </c>
      <c r="AX1566" s="1">
        <v>0</v>
      </c>
      <c r="AY1566" t="str">
        <f t="shared" si="264"/>
        <v>2021_06_HOU</v>
      </c>
      <c r="AZ1566" t="str">
        <f t="shared" si="265"/>
        <v>C.Conley</v>
      </c>
      <c r="BA1566" t="str">
        <f t="shared" si="266"/>
        <v/>
      </c>
      <c r="BB1566" t="str">
        <f t="shared" si="267"/>
        <v>2021_06_HOU</v>
      </c>
      <c r="BC1566" t="str">
        <f t="shared" si="268"/>
        <v/>
      </c>
      <c r="BD1566">
        <f>COUNTIFS($BB$1:BB1566,BB1566,$BC$1:BC1566,"ru")</f>
        <v>4</v>
      </c>
      <c r="BE1566" t="str">
        <f t="shared" si="269"/>
        <v>re</v>
      </c>
      <c r="BF1566">
        <f>COUNTIFS($BB$1:BB1566,BB1566,$BE$1:BE1566,"re")</f>
        <v>8</v>
      </c>
      <c r="BG1566" t="str">
        <f t="shared" si="270"/>
        <v>42021_06_HOU</v>
      </c>
      <c r="BH1566" t="str">
        <f t="shared" si="271"/>
        <v>re82021_06_HOU</v>
      </c>
      <c r="BI1566" t="str">
        <f t="shared" si="272"/>
        <v>2021_06_HOUC.Conley</v>
      </c>
      <c r="BJ1566" t="str">
        <f t="shared" si="273"/>
        <v>2021_HOU_C.Conley</v>
      </c>
      <c r="BK1566" t="str">
        <f>IF(ISERROR(MATCH(LEFT(C1566,5)&amp;B1566&amp;"_"&amp;A1566,$BK$1:BK1565,0)),LEFT(C1566,5)&amp;B1566&amp;"_"&amp;A1566,"")</f>
        <v/>
      </c>
      <c r="BL1566">
        <f>COUNTIFS($B$1:B1566,B1566)-COUNTIFS($B$1:B1566,B1566,$BK$1:BK1566,"")</f>
        <v>17</v>
      </c>
      <c r="BM1566" t="str">
        <f t="shared" si="274"/>
        <v/>
      </c>
    </row>
    <row r="1567" spans="1:65" x14ac:dyDescent="0.25">
      <c r="A1567" s="1" t="s">
        <v>274</v>
      </c>
      <c r="B1567" s="1" t="s">
        <v>101</v>
      </c>
      <c r="C1567" s="1" t="s">
        <v>453</v>
      </c>
      <c r="D1567" s="1">
        <v>0</v>
      </c>
      <c r="E1567" s="1">
        <v>0</v>
      </c>
      <c r="F1567" s="1" t="s">
        <v>716</v>
      </c>
      <c r="G1567" s="1" t="s">
        <v>52</v>
      </c>
      <c r="H1567" s="1" t="s">
        <v>52</v>
      </c>
      <c r="I1567" s="1" t="s">
        <v>52</v>
      </c>
      <c r="J1567" s="1" t="s">
        <v>52</v>
      </c>
      <c r="K1567" s="1" t="s">
        <v>52</v>
      </c>
      <c r="L1567" s="1" t="s">
        <v>52</v>
      </c>
      <c r="M1567" s="1" t="s">
        <v>52</v>
      </c>
      <c r="N1567" s="1" t="s">
        <v>52</v>
      </c>
      <c r="O1567" s="1" t="s">
        <v>52</v>
      </c>
      <c r="P1567" s="1" t="s">
        <v>52</v>
      </c>
      <c r="Q1567" s="1" t="s">
        <v>52</v>
      </c>
      <c r="R1567" s="1" t="s">
        <v>52</v>
      </c>
      <c r="S1567" s="1" t="s">
        <v>52</v>
      </c>
      <c r="T1567" s="1" t="s">
        <v>52</v>
      </c>
      <c r="U1567" s="1" t="s">
        <v>52</v>
      </c>
      <c r="V1567" s="1" t="s">
        <v>52</v>
      </c>
      <c r="W1567" s="1" t="s">
        <v>52</v>
      </c>
      <c r="X1567" s="1" t="s">
        <v>52</v>
      </c>
      <c r="Y1567" s="1" t="s">
        <v>52</v>
      </c>
      <c r="Z1567" s="1" t="s">
        <v>52</v>
      </c>
      <c r="AA1567" s="1" t="s">
        <v>52</v>
      </c>
      <c r="AB1567" s="1" t="s">
        <v>52</v>
      </c>
      <c r="AC1567" s="1" t="s">
        <v>52</v>
      </c>
      <c r="AD1567" s="1">
        <v>10</v>
      </c>
      <c r="AE1567" s="1">
        <v>1</v>
      </c>
      <c r="AF1567" s="1">
        <v>1</v>
      </c>
      <c r="AG1567" s="1">
        <v>1</v>
      </c>
      <c r="AH1567" s="1">
        <v>1</v>
      </c>
      <c r="AI1567" s="1">
        <v>54.04</v>
      </c>
      <c r="AJ1567" s="1">
        <v>1</v>
      </c>
      <c r="AK1567" s="1">
        <v>10</v>
      </c>
      <c r="AL1567" s="1">
        <v>0</v>
      </c>
      <c r="AM1567" s="1">
        <v>0</v>
      </c>
      <c r="AN1567" s="1">
        <v>0</v>
      </c>
      <c r="AO1567" s="1">
        <v>0</v>
      </c>
      <c r="AP1567" s="1">
        <v>322</v>
      </c>
      <c r="AQ1567" s="1">
        <v>5</v>
      </c>
      <c r="AR1567" s="1">
        <v>39</v>
      </c>
      <c r="AS1567" s="1">
        <v>15</v>
      </c>
      <c r="AT1567" s="1">
        <v>151</v>
      </c>
      <c r="AU1567" s="1">
        <v>152</v>
      </c>
      <c r="AV1567" s="1">
        <v>171</v>
      </c>
      <c r="AW1567" s="1">
        <v>7</v>
      </c>
      <c r="AX1567" s="1">
        <v>3</v>
      </c>
      <c r="AY1567" t="str">
        <f t="shared" si="264"/>
        <v>2021_01_NO</v>
      </c>
      <c r="AZ1567" t="str">
        <f t="shared" si="265"/>
        <v>C.Hogan</v>
      </c>
      <c r="BA1567" t="str">
        <f t="shared" si="266"/>
        <v/>
      </c>
      <c r="BB1567" t="str">
        <f t="shared" si="267"/>
        <v>2021_01_NO</v>
      </c>
      <c r="BC1567" t="str">
        <f t="shared" si="268"/>
        <v/>
      </c>
      <c r="BD1567">
        <f>COUNTIFS($BB$1:BB1567,BB1567,$BC$1:BC1567,"ru")</f>
        <v>4</v>
      </c>
      <c r="BE1567" t="str">
        <f t="shared" si="269"/>
        <v>re</v>
      </c>
      <c r="BF1567">
        <f>COUNTIFS($BB$1:BB1567,BB1567,$BE$1:BE1567,"re")</f>
        <v>7</v>
      </c>
      <c r="BG1567" t="str">
        <f t="shared" si="270"/>
        <v>42021_01_NO</v>
      </c>
      <c r="BH1567" t="str">
        <f t="shared" si="271"/>
        <v>re72021_01_NO</v>
      </c>
      <c r="BI1567" t="str">
        <f t="shared" si="272"/>
        <v>2021_01_NOC.Hogan</v>
      </c>
      <c r="BJ1567" t="str">
        <f t="shared" si="273"/>
        <v>2021_NO_C.Hogan</v>
      </c>
      <c r="BK1567" t="str">
        <f>IF(ISERROR(MATCH(LEFT(C1567,5)&amp;B1567&amp;"_"&amp;A1567,$BK$1:BK1566,0)),LEFT(C1567,5)&amp;B1567&amp;"_"&amp;A1567,"")</f>
        <v/>
      </c>
      <c r="BL1567">
        <f>COUNTIFS($B$1:B1567,B1567)-COUNTIFS($B$1:B1567,B1567,$BK$1:BK1567,"")</f>
        <v>14</v>
      </c>
      <c r="BM1567" t="str">
        <f t="shared" si="274"/>
        <v/>
      </c>
    </row>
    <row r="1568" spans="1:65" x14ac:dyDescent="0.25">
      <c r="A1568" s="1" t="s">
        <v>749</v>
      </c>
      <c r="B1568" s="1" t="s">
        <v>85</v>
      </c>
      <c r="C1568" s="1" t="s">
        <v>2455</v>
      </c>
      <c r="D1568" s="1">
        <v>-1E-3</v>
      </c>
      <c r="E1568" s="1">
        <v>0.83</v>
      </c>
      <c r="F1568" s="1" t="s">
        <v>2671</v>
      </c>
      <c r="G1568" s="1" t="s">
        <v>52</v>
      </c>
      <c r="H1568" s="1" t="s">
        <v>52</v>
      </c>
      <c r="I1568" s="1" t="s">
        <v>52</v>
      </c>
      <c r="J1568" s="1" t="s">
        <v>52</v>
      </c>
      <c r="K1568" s="1" t="s">
        <v>52</v>
      </c>
      <c r="L1568" s="1" t="s">
        <v>52</v>
      </c>
      <c r="M1568" s="1" t="s">
        <v>52</v>
      </c>
      <c r="N1568" s="1" t="s">
        <v>52</v>
      </c>
      <c r="O1568" s="1" t="s">
        <v>52</v>
      </c>
      <c r="P1568" s="1" t="s">
        <v>52</v>
      </c>
      <c r="Q1568" s="1" t="s">
        <v>52</v>
      </c>
      <c r="R1568" s="1" t="s">
        <v>52</v>
      </c>
      <c r="S1568" s="1" t="s">
        <v>52</v>
      </c>
      <c r="T1568" s="1" t="s">
        <v>52</v>
      </c>
      <c r="U1568" s="1" t="s">
        <v>52</v>
      </c>
      <c r="V1568" s="1" t="s">
        <v>52</v>
      </c>
      <c r="W1568" s="1" t="s">
        <v>52</v>
      </c>
      <c r="X1568" s="1" t="s">
        <v>52</v>
      </c>
      <c r="Y1568" s="1" t="s">
        <v>52</v>
      </c>
      <c r="Z1568" s="1" t="s">
        <v>52</v>
      </c>
      <c r="AA1568" s="1" t="s">
        <v>52</v>
      </c>
      <c r="AB1568" s="1" t="s">
        <v>52</v>
      </c>
      <c r="AC1568" s="1" t="s">
        <v>52</v>
      </c>
      <c r="AD1568" s="1">
        <v>10</v>
      </c>
      <c r="AE1568" s="1">
        <v>0</v>
      </c>
      <c r="AF1568" s="1">
        <v>2</v>
      </c>
      <c r="AG1568" s="1">
        <v>2</v>
      </c>
      <c r="AH1568" s="1">
        <v>1</v>
      </c>
      <c r="AI1568" s="1">
        <v>16.260000000000002</v>
      </c>
      <c r="AJ1568" s="1">
        <v>0</v>
      </c>
      <c r="AK1568" s="1">
        <v>3</v>
      </c>
      <c r="AL1568" s="1">
        <v>7</v>
      </c>
      <c r="AM1568" s="1">
        <v>9</v>
      </c>
      <c r="AN1568" s="1">
        <v>0</v>
      </c>
      <c r="AO1568" s="1">
        <v>0</v>
      </c>
      <c r="AP1568" s="1">
        <v>208</v>
      </c>
      <c r="AQ1568" s="1">
        <v>1</v>
      </c>
      <c r="AR1568" s="1">
        <v>12</v>
      </c>
      <c r="AS1568" s="1">
        <v>22</v>
      </c>
      <c r="AT1568" s="1">
        <v>195</v>
      </c>
      <c r="AU1568" s="1">
        <v>254</v>
      </c>
      <c r="AV1568" s="1">
        <v>26</v>
      </c>
      <c r="AW1568" s="1">
        <v>1</v>
      </c>
      <c r="AX1568" s="1">
        <v>0</v>
      </c>
      <c r="AY1568" t="str">
        <f t="shared" si="264"/>
        <v>2021_06_LAC</v>
      </c>
      <c r="AZ1568" t="str">
        <f t="shared" si="265"/>
        <v>D.Parham</v>
      </c>
      <c r="BA1568" t="str">
        <f t="shared" si="266"/>
        <v/>
      </c>
      <c r="BB1568" t="str">
        <f t="shared" si="267"/>
        <v>2021_06_LAC</v>
      </c>
      <c r="BC1568" t="str">
        <f t="shared" si="268"/>
        <v/>
      </c>
      <c r="BD1568">
        <f>COUNTIFS($BB$1:BB1568,BB1568,$BC$1:BC1568,"ru")</f>
        <v>3</v>
      </c>
      <c r="BE1568" t="str">
        <f t="shared" si="269"/>
        <v>re</v>
      </c>
      <c r="BF1568">
        <f>COUNTIFS($BB$1:BB1568,BB1568,$BE$1:BE1568,"re")</f>
        <v>6</v>
      </c>
      <c r="BG1568" t="str">
        <f t="shared" si="270"/>
        <v>32021_06_LAC</v>
      </c>
      <c r="BH1568" t="str">
        <f t="shared" si="271"/>
        <v>re62021_06_LAC</v>
      </c>
      <c r="BI1568" t="str">
        <f t="shared" si="272"/>
        <v>2021_06_LACD.Parham</v>
      </c>
      <c r="BJ1568" t="str">
        <f t="shared" si="273"/>
        <v>2021_LAC_D.Parham</v>
      </c>
      <c r="BK1568" t="str">
        <f>IF(ISERROR(MATCH(LEFT(C1568,5)&amp;B1568&amp;"_"&amp;A1568,$BK$1:BK1567,0)),LEFT(C1568,5)&amp;B1568&amp;"_"&amp;A1568,"")</f>
        <v/>
      </c>
      <c r="BL1568">
        <f>COUNTIFS($B$1:B1568,B1568)-COUNTIFS($B$1:B1568,B1568,$BK$1:BK1568,"")</f>
        <v>15</v>
      </c>
      <c r="BM1568" t="str">
        <f t="shared" si="274"/>
        <v/>
      </c>
    </row>
    <row r="1569" spans="1:65" x14ac:dyDescent="0.25">
      <c r="A1569" s="1" t="s">
        <v>283</v>
      </c>
      <c r="B1569" s="1" t="s">
        <v>98</v>
      </c>
      <c r="C1569" s="1" t="s">
        <v>2056</v>
      </c>
      <c r="D1569" s="1">
        <v>5.0000000000000001E-3</v>
      </c>
      <c r="E1569" s="1">
        <v>0.03</v>
      </c>
      <c r="F1569" s="1" t="s">
        <v>2331</v>
      </c>
      <c r="G1569" s="1" t="s">
        <v>52</v>
      </c>
      <c r="H1569" s="1" t="s">
        <v>52</v>
      </c>
      <c r="I1569" s="1" t="s">
        <v>52</v>
      </c>
      <c r="J1569" s="1" t="s">
        <v>52</v>
      </c>
      <c r="K1569" s="1" t="s">
        <v>52</v>
      </c>
      <c r="L1569" s="1" t="s">
        <v>52</v>
      </c>
      <c r="M1569" s="1" t="s">
        <v>52</v>
      </c>
      <c r="N1569" s="1" t="s">
        <v>52</v>
      </c>
      <c r="O1569" s="1" t="s">
        <v>52</v>
      </c>
      <c r="P1569" s="1" t="s">
        <v>52</v>
      </c>
      <c r="Q1569" s="1" t="s">
        <v>52</v>
      </c>
      <c r="R1569" s="1" t="s">
        <v>52</v>
      </c>
      <c r="S1569" s="1" t="s">
        <v>52</v>
      </c>
      <c r="T1569" s="1" t="s">
        <v>52</v>
      </c>
      <c r="U1569" s="1" t="s">
        <v>52</v>
      </c>
      <c r="V1569" s="1" t="s">
        <v>52</v>
      </c>
      <c r="W1569" s="1" t="s">
        <v>52</v>
      </c>
      <c r="X1569" s="1" t="s">
        <v>52</v>
      </c>
      <c r="Y1569" s="1" t="s">
        <v>52</v>
      </c>
      <c r="Z1569" s="1" t="s">
        <v>52</v>
      </c>
      <c r="AA1569" s="1" t="s">
        <v>52</v>
      </c>
      <c r="AB1569" s="1" t="s">
        <v>52</v>
      </c>
      <c r="AC1569" s="1" t="s">
        <v>52</v>
      </c>
      <c r="AD1569" s="1">
        <v>10</v>
      </c>
      <c r="AE1569" s="1">
        <v>0</v>
      </c>
      <c r="AF1569" s="1">
        <v>2</v>
      </c>
      <c r="AG1569" s="1">
        <v>2</v>
      </c>
      <c r="AH1569" s="1">
        <v>1</v>
      </c>
      <c r="AI1569" s="1">
        <v>24.53</v>
      </c>
      <c r="AJ1569" s="1">
        <v>1</v>
      </c>
      <c r="AK1569" s="1">
        <v>8</v>
      </c>
      <c r="AL1569" s="1">
        <v>2</v>
      </c>
      <c r="AM1569" s="1">
        <v>6</v>
      </c>
      <c r="AN1569" s="1">
        <v>0</v>
      </c>
      <c r="AO1569" s="1">
        <v>0</v>
      </c>
      <c r="AP1569" s="1">
        <v>391</v>
      </c>
      <c r="AQ1569" s="1">
        <v>3</v>
      </c>
      <c r="AR1569" s="1">
        <v>35</v>
      </c>
      <c r="AS1569" s="1">
        <v>15</v>
      </c>
      <c r="AT1569" s="1">
        <v>253</v>
      </c>
      <c r="AU1569" s="1">
        <v>193</v>
      </c>
      <c r="AV1569" s="1">
        <v>147</v>
      </c>
      <c r="AW1569" s="1">
        <v>3</v>
      </c>
      <c r="AX1569" s="1">
        <v>2</v>
      </c>
      <c r="AY1569" t="str">
        <f t="shared" si="264"/>
        <v>2021_05_PIT</v>
      </c>
      <c r="AZ1569" t="str">
        <f t="shared" si="265"/>
        <v>E.Ebron</v>
      </c>
      <c r="BA1569" t="str">
        <f t="shared" si="266"/>
        <v/>
      </c>
      <c r="BB1569" t="str">
        <f t="shared" si="267"/>
        <v>2021_05_PIT</v>
      </c>
      <c r="BC1569" t="str">
        <f t="shared" si="268"/>
        <v/>
      </c>
      <c r="BD1569">
        <f>COUNTIFS($BB$1:BB1569,BB1569,$BC$1:BC1569,"ru")</f>
        <v>4</v>
      </c>
      <c r="BE1569" t="str">
        <f t="shared" si="269"/>
        <v>re</v>
      </c>
      <c r="BF1569">
        <f>COUNTIFS($BB$1:BB1569,BB1569,$BE$1:BE1569,"re")</f>
        <v>8</v>
      </c>
      <c r="BG1569" t="str">
        <f t="shared" si="270"/>
        <v>42021_05_PIT</v>
      </c>
      <c r="BH1569" t="str">
        <f t="shared" si="271"/>
        <v>re82021_05_PIT</v>
      </c>
      <c r="BI1569" t="str">
        <f t="shared" si="272"/>
        <v>2021_05_PITE.Ebron</v>
      </c>
      <c r="BJ1569" t="str">
        <f t="shared" si="273"/>
        <v>2021_PIT_E.Ebron</v>
      </c>
      <c r="BK1569" t="str">
        <f>IF(ISERROR(MATCH(LEFT(C1569,5)&amp;B1569&amp;"_"&amp;A1569,$BK$1:BK1568,0)),LEFT(C1569,5)&amp;B1569&amp;"_"&amp;A1569,"")</f>
        <v/>
      </c>
      <c r="BL1569">
        <f>COUNTIFS($B$1:B1569,B1569)-COUNTIFS($B$1:B1569,B1569,$BK$1:BK1569,"")</f>
        <v>13</v>
      </c>
      <c r="BM1569" t="str">
        <f t="shared" si="274"/>
        <v/>
      </c>
    </row>
    <row r="1570" spans="1:65" x14ac:dyDescent="0.25">
      <c r="A1570" s="1" t="s">
        <v>319</v>
      </c>
      <c r="B1570" s="1" t="s">
        <v>74</v>
      </c>
      <c r="C1570" s="1" t="s">
        <v>830</v>
      </c>
      <c r="D1570" s="1">
        <v>0</v>
      </c>
      <c r="E1570" s="1">
        <v>0</v>
      </c>
      <c r="F1570" s="1" t="s">
        <v>1138</v>
      </c>
      <c r="G1570" s="1" t="s">
        <v>52</v>
      </c>
      <c r="H1570" s="1" t="s">
        <v>52</v>
      </c>
      <c r="I1570" s="1" t="s">
        <v>52</v>
      </c>
      <c r="J1570" s="1" t="s">
        <v>52</v>
      </c>
      <c r="K1570" s="1" t="s">
        <v>52</v>
      </c>
      <c r="L1570" s="1" t="s">
        <v>52</v>
      </c>
      <c r="M1570" s="1" t="s">
        <v>52</v>
      </c>
      <c r="N1570" s="1" t="s">
        <v>52</v>
      </c>
      <c r="O1570" s="1" t="s">
        <v>52</v>
      </c>
      <c r="P1570" s="1" t="s">
        <v>52</v>
      </c>
      <c r="Q1570" s="1" t="s">
        <v>52</v>
      </c>
      <c r="R1570" s="1" t="s">
        <v>52</v>
      </c>
      <c r="S1570" s="1" t="s">
        <v>52</v>
      </c>
      <c r="T1570" s="1" t="s">
        <v>52</v>
      </c>
      <c r="U1570" s="1" t="s">
        <v>52</v>
      </c>
      <c r="V1570" s="1" t="s">
        <v>52</v>
      </c>
      <c r="W1570" s="1" t="s">
        <v>52</v>
      </c>
      <c r="X1570" s="1" t="s">
        <v>52</v>
      </c>
      <c r="Y1570" s="1" t="s">
        <v>52</v>
      </c>
      <c r="Z1570" s="1" t="s">
        <v>52</v>
      </c>
      <c r="AA1570" s="1" t="s">
        <v>52</v>
      </c>
      <c r="AB1570" s="1" t="s">
        <v>52</v>
      </c>
      <c r="AC1570" s="1" t="s">
        <v>52</v>
      </c>
      <c r="AD1570" s="1">
        <v>10</v>
      </c>
      <c r="AE1570" s="1">
        <v>0</v>
      </c>
      <c r="AF1570" s="1">
        <v>2</v>
      </c>
      <c r="AG1570" s="1">
        <v>2</v>
      </c>
      <c r="AH1570" s="1">
        <v>1</v>
      </c>
      <c r="AI1570" s="1">
        <v>34.729999999999997</v>
      </c>
      <c r="AJ1570" s="1">
        <v>0</v>
      </c>
      <c r="AK1570" s="1">
        <v>10</v>
      </c>
      <c r="AL1570" s="1">
        <v>0</v>
      </c>
      <c r="AM1570" s="1">
        <v>5</v>
      </c>
      <c r="AN1570" s="1">
        <v>0</v>
      </c>
      <c r="AO1570" s="1">
        <v>0</v>
      </c>
      <c r="AP1570" s="1">
        <v>532</v>
      </c>
      <c r="AQ1570" s="1">
        <v>3</v>
      </c>
      <c r="AR1570" s="1">
        <v>40</v>
      </c>
      <c r="AS1570" s="1">
        <v>27</v>
      </c>
      <c r="AT1570" s="1">
        <v>347</v>
      </c>
      <c r="AU1570" s="1">
        <v>402</v>
      </c>
      <c r="AV1570" s="1">
        <v>212</v>
      </c>
      <c r="AW1570" s="1">
        <v>9</v>
      </c>
      <c r="AX1570" s="1">
        <v>5</v>
      </c>
      <c r="AY1570" t="str">
        <f t="shared" si="264"/>
        <v>2021_02_TEN</v>
      </c>
      <c r="AZ1570" t="str">
        <f t="shared" si="265"/>
        <v>G.Swaim</v>
      </c>
      <c r="BA1570" t="str">
        <f t="shared" si="266"/>
        <v/>
      </c>
      <c r="BB1570" t="str">
        <f t="shared" si="267"/>
        <v>2021_02_TEN</v>
      </c>
      <c r="BC1570" t="str">
        <f t="shared" si="268"/>
        <v/>
      </c>
      <c r="BD1570">
        <f>COUNTIFS($BB$1:BB1570,BB1570,$BC$1:BC1570,"ru")</f>
        <v>3</v>
      </c>
      <c r="BE1570" t="str">
        <f t="shared" si="269"/>
        <v>re</v>
      </c>
      <c r="BF1570">
        <f>COUNTIFS($BB$1:BB1570,BB1570,$BE$1:BE1570,"re")</f>
        <v>8</v>
      </c>
      <c r="BG1570" t="str">
        <f t="shared" si="270"/>
        <v>32021_02_TEN</v>
      </c>
      <c r="BH1570" t="str">
        <f t="shared" si="271"/>
        <v>re82021_02_TEN</v>
      </c>
      <c r="BI1570" t="str">
        <f t="shared" si="272"/>
        <v>2021_02_TENG.Swaim</v>
      </c>
      <c r="BJ1570" t="str">
        <f t="shared" si="273"/>
        <v>2021_TEN_G.Swaim</v>
      </c>
      <c r="BK1570" t="str">
        <f>IF(ISERROR(MATCH(LEFT(C1570,5)&amp;B1570&amp;"_"&amp;A1570,$BK$1:BK1569,0)),LEFT(C1570,5)&amp;B1570&amp;"_"&amp;A1570,"")</f>
        <v/>
      </c>
      <c r="BL1570">
        <f>COUNTIFS($B$1:B1570,B1570)-COUNTIFS($B$1:B1570,B1570,$BK$1:BK1570,"")</f>
        <v>17</v>
      </c>
      <c r="BM1570" t="str">
        <f t="shared" si="274"/>
        <v/>
      </c>
    </row>
    <row r="1571" spans="1:65" x14ac:dyDescent="0.25">
      <c r="A1571" s="1" t="s">
        <v>303</v>
      </c>
      <c r="B1571" s="1" t="s">
        <v>81</v>
      </c>
      <c r="C1571" s="1" t="s">
        <v>1274</v>
      </c>
      <c r="D1571" s="1">
        <v>0</v>
      </c>
      <c r="E1571" s="1">
        <v>0</v>
      </c>
      <c r="F1571" s="1" t="s">
        <v>1538</v>
      </c>
      <c r="G1571" s="1" t="s">
        <v>52</v>
      </c>
      <c r="H1571" s="1" t="s">
        <v>52</v>
      </c>
      <c r="I1571" s="1" t="s">
        <v>52</v>
      </c>
      <c r="J1571" s="1" t="s">
        <v>52</v>
      </c>
      <c r="K1571" s="1" t="s">
        <v>52</v>
      </c>
      <c r="L1571" s="1" t="s">
        <v>52</v>
      </c>
      <c r="M1571" s="1" t="s">
        <v>52</v>
      </c>
      <c r="N1571" s="1" t="s">
        <v>52</v>
      </c>
      <c r="O1571" s="1" t="s">
        <v>52</v>
      </c>
      <c r="P1571" s="1" t="s">
        <v>52</v>
      </c>
      <c r="Q1571" s="1" t="s">
        <v>52</v>
      </c>
      <c r="R1571" s="1" t="s">
        <v>52</v>
      </c>
      <c r="S1571" s="1" t="s">
        <v>52</v>
      </c>
      <c r="T1571" s="1" t="s">
        <v>52</v>
      </c>
      <c r="U1571" s="1" t="s">
        <v>52</v>
      </c>
      <c r="V1571" s="1" t="s">
        <v>52</v>
      </c>
      <c r="W1571" s="1" t="s">
        <v>52</v>
      </c>
      <c r="X1571" s="1" t="s">
        <v>52</v>
      </c>
      <c r="Y1571" s="1" t="s">
        <v>52</v>
      </c>
      <c r="Z1571" s="1" t="s">
        <v>52</v>
      </c>
      <c r="AA1571" s="1" t="s">
        <v>52</v>
      </c>
      <c r="AB1571" s="1" t="s">
        <v>52</v>
      </c>
      <c r="AC1571" s="1" t="s">
        <v>52</v>
      </c>
      <c r="AD1571" s="1">
        <v>10</v>
      </c>
      <c r="AE1571" s="1">
        <v>0</v>
      </c>
      <c r="AF1571" s="1">
        <v>1</v>
      </c>
      <c r="AG1571" s="1">
        <v>2</v>
      </c>
      <c r="AH1571" s="1">
        <v>0.5</v>
      </c>
      <c r="AI1571" s="1">
        <v>-52.83</v>
      </c>
      <c r="AJ1571" s="1">
        <v>0</v>
      </c>
      <c r="AK1571" s="1">
        <v>12</v>
      </c>
      <c r="AL1571" s="1">
        <v>0</v>
      </c>
      <c r="AM1571" s="1">
        <v>6</v>
      </c>
      <c r="AN1571" s="1">
        <v>0</v>
      </c>
      <c r="AO1571" s="1">
        <v>0</v>
      </c>
      <c r="AP1571" s="1">
        <v>265</v>
      </c>
      <c r="AQ1571" s="1">
        <v>1</v>
      </c>
      <c r="AR1571" s="1">
        <v>18</v>
      </c>
      <c r="AS1571" s="1">
        <v>19</v>
      </c>
      <c r="AT1571" s="1">
        <v>194</v>
      </c>
      <c r="AU1571" s="1">
        <v>198</v>
      </c>
      <c r="AV1571" s="1">
        <v>87</v>
      </c>
      <c r="AW1571" s="1">
        <v>4</v>
      </c>
      <c r="AX1571" s="1">
        <v>2</v>
      </c>
      <c r="AY1571" t="str">
        <f t="shared" si="264"/>
        <v>2021_03_IND</v>
      </c>
      <c r="AZ1571" t="str">
        <f t="shared" si="265"/>
        <v>J.Doyle</v>
      </c>
      <c r="BA1571" t="str">
        <f t="shared" si="266"/>
        <v/>
      </c>
      <c r="BB1571" t="str">
        <f t="shared" si="267"/>
        <v>2021_03_IND</v>
      </c>
      <c r="BC1571" t="str">
        <f t="shared" si="268"/>
        <v/>
      </c>
      <c r="BD1571">
        <f>COUNTIFS($BB$1:BB1571,BB1571,$BC$1:BC1571,"ru")</f>
        <v>4</v>
      </c>
      <c r="BE1571" t="str">
        <f t="shared" si="269"/>
        <v>re</v>
      </c>
      <c r="BF1571">
        <f>COUNTIFS($BB$1:BB1571,BB1571,$BE$1:BE1571,"re")</f>
        <v>6</v>
      </c>
      <c r="BG1571" t="str">
        <f t="shared" si="270"/>
        <v>42021_03_IND</v>
      </c>
      <c r="BH1571" t="str">
        <f t="shared" si="271"/>
        <v>re62021_03_IND</v>
      </c>
      <c r="BI1571" t="str">
        <f t="shared" si="272"/>
        <v>2021_03_INDJ.Doyle</v>
      </c>
      <c r="BJ1571" t="str">
        <f t="shared" si="273"/>
        <v>2021_IND_J.Doyle</v>
      </c>
      <c r="BK1571" t="str">
        <f>IF(ISERROR(MATCH(LEFT(C1571,5)&amp;B1571&amp;"_"&amp;A1571,$BK$1:BK1570,0)),LEFT(C1571,5)&amp;B1571&amp;"_"&amp;A1571,"")</f>
        <v/>
      </c>
      <c r="BL1571">
        <f>COUNTIFS($B$1:B1571,B1571)-COUNTIFS($B$1:B1571,B1571,$BK$1:BK1571,"")</f>
        <v>14</v>
      </c>
      <c r="BM1571" t="str">
        <f t="shared" si="274"/>
        <v/>
      </c>
    </row>
    <row r="1572" spans="1:65" x14ac:dyDescent="0.25">
      <c r="A1572" s="1" t="s">
        <v>272</v>
      </c>
      <c r="B1572" s="1" t="s">
        <v>98</v>
      </c>
      <c r="C1572" s="1" t="s">
        <v>435</v>
      </c>
      <c r="D1572" s="1">
        <v>0.01</v>
      </c>
      <c r="E1572" s="1">
        <v>2.39</v>
      </c>
      <c r="F1572" s="1" t="s">
        <v>717</v>
      </c>
      <c r="G1572" s="1" t="s">
        <v>52</v>
      </c>
      <c r="H1572" s="1" t="s">
        <v>52</v>
      </c>
      <c r="I1572" s="1" t="s">
        <v>52</v>
      </c>
      <c r="J1572" s="1" t="s">
        <v>52</v>
      </c>
      <c r="K1572" s="1" t="s">
        <v>52</v>
      </c>
      <c r="L1572" s="1" t="s">
        <v>52</v>
      </c>
      <c r="M1572" s="1" t="s">
        <v>52</v>
      </c>
      <c r="N1572" s="1" t="s">
        <v>52</v>
      </c>
      <c r="O1572" s="1" t="s">
        <v>52</v>
      </c>
      <c r="P1572" s="1" t="s">
        <v>52</v>
      </c>
      <c r="Q1572" s="1" t="s">
        <v>52</v>
      </c>
      <c r="R1572" s="1" t="s">
        <v>52</v>
      </c>
      <c r="S1572" s="1" t="s">
        <v>52</v>
      </c>
      <c r="T1572" s="1" t="s">
        <v>52</v>
      </c>
      <c r="U1572" s="1" t="s">
        <v>52</v>
      </c>
      <c r="V1572" s="1" t="s">
        <v>52</v>
      </c>
      <c r="W1572" s="1" t="s">
        <v>52</v>
      </c>
      <c r="X1572" s="1" t="s">
        <v>52</v>
      </c>
      <c r="Y1572" s="1" t="s">
        <v>52</v>
      </c>
      <c r="Z1572" s="1" t="s">
        <v>52</v>
      </c>
      <c r="AA1572" s="1" t="s">
        <v>52</v>
      </c>
      <c r="AB1572" s="1" t="s">
        <v>52</v>
      </c>
      <c r="AC1572" s="1" t="s">
        <v>52</v>
      </c>
      <c r="AD1572" s="1">
        <v>10</v>
      </c>
      <c r="AE1572" s="1">
        <v>0</v>
      </c>
      <c r="AF1572" s="1">
        <v>2</v>
      </c>
      <c r="AG1572" s="1">
        <v>2</v>
      </c>
      <c r="AH1572" s="1">
        <v>1</v>
      </c>
      <c r="AI1572" s="1">
        <v>13.27</v>
      </c>
      <c r="AJ1572" s="1">
        <v>0</v>
      </c>
      <c r="AK1572" s="1">
        <v>-5</v>
      </c>
      <c r="AL1572" s="1">
        <v>15</v>
      </c>
      <c r="AM1572" s="1">
        <v>16</v>
      </c>
      <c r="AN1572" s="1">
        <v>0</v>
      </c>
      <c r="AO1572" s="1">
        <v>0</v>
      </c>
      <c r="AP1572" s="1">
        <v>252</v>
      </c>
      <c r="AQ1572" s="1">
        <v>1</v>
      </c>
      <c r="AR1572" s="1">
        <v>21</v>
      </c>
      <c r="AS1572" s="1">
        <v>18</v>
      </c>
      <c r="AT1572" s="1">
        <v>188</v>
      </c>
      <c r="AU1572" s="1">
        <v>196</v>
      </c>
      <c r="AV1572" s="1">
        <v>75</v>
      </c>
      <c r="AW1572" s="1">
        <v>2</v>
      </c>
      <c r="AX1572" s="1">
        <v>2</v>
      </c>
      <c r="AY1572" t="str">
        <f t="shared" si="264"/>
        <v>2021_01_PIT</v>
      </c>
      <c r="AZ1572" t="str">
        <f t="shared" si="265"/>
        <v>J.Washington</v>
      </c>
      <c r="BA1572" t="str">
        <f t="shared" si="266"/>
        <v/>
      </c>
      <c r="BB1572" t="str">
        <f t="shared" si="267"/>
        <v>2021_01_PIT</v>
      </c>
      <c r="BC1572" t="str">
        <f t="shared" si="268"/>
        <v/>
      </c>
      <c r="BD1572">
        <f>COUNTIFS($BB$1:BB1572,BB1572,$BC$1:BC1572,"ru")</f>
        <v>2</v>
      </c>
      <c r="BE1572" t="str">
        <f t="shared" si="269"/>
        <v>re</v>
      </c>
      <c r="BF1572">
        <f>COUNTIFS($BB$1:BB1572,BB1572,$BE$1:BE1572,"re")</f>
        <v>7</v>
      </c>
      <c r="BG1572" t="str">
        <f t="shared" si="270"/>
        <v>22021_01_PIT</v>
      </c>
      <c r="BH1572" t="str">
        <f t="shared" si="271"/>
        <v>re72021_01_PIT</v>
      </c>
      <c r="BI1572" t="str">
        <f t="shared" si="272"/>
        <v>2021_01_PITJ.Washington</v>
      </c>
      <c r="BJ1572" t="str">
        <f t="shared" si="273"/>
        <v>2021_PIT_J.Washington</v>
      </c>
      <c r="BK1572" t="str">
        <f>IF(ISERROR(MATCH(LEFT(C1572,5)&amp;B1572&amp;"_"&amp;A1572,$BK$1:BK1571,0)),LEFT(C1572,5)&amp;B1572&amp;"_"&amp;A1572,"")</f>
        <v/>
      </c>
      <c r="BL1572">
        <f>COUNTIFS($B$1:B1572,B1572)-COUNTIFS($B$1:B1572,B1572,$BK$1:BK1572,"")</f>
        <v>13</v>
      </c>
      <c r="BM1572" t="str">
        <f t="shared" si="274"/>
        <v/>
      </c>
    </row>
    <row r="1573" spans="1:65" x14ac:dyDescent="0.25">
      <c r="A1573" s="1" t="s">
        <v>575</v>
      </c>
      <c r="B1573" s="1" t="s">
        <v>100</v>
      </c>
      <c r="C1573" s="1" t="s">
        <v>861</v>
      </c>
      <c r="D1573" s="1">
        <v>0</v>
      </c>
      <c r="E1573" s="1">
        <v>0</v>
      </c>
      <c r="F1573" s="1" t="s">
        <v>1139</v>
      </c>
      <c r="G1573" s="1" t="s">
        <v>52</v>
      </c>
      <c r="H1573" s="1" t="s">
        <v>52</v>
      </c>
      <c r="I1573" s="1" t="s">
        <v>52</v>
      </c>
      <c r="J1573" s="1" t="s">
        <v>52</v>
      </c>
      <c r="K1573" s="1" t="s">
        <v>52</v>
      </c>
      <c r="L1573" s="1" t="s">
        <v>52</v>
      </c>
      <c r="M1573" s="1" t="s">
        <v>52</v>
      </c>
      <c r="N1573" s="1" t="s">
        <v>52</v>
      </c>
      <c r="O1573" s="1" t="s">
        <v>52</v>
      </c>
      <c r="P1573" s="1" t="s">
        <v>52</v>
      </c>
      <c r="Q1573" s="1" t="s">
        <v>52</v>
      </c>
      <c r="R1573" s="1" t="s">
        <v>52</v>
      </c>
      <c r="S1573" s="1" t="s">
        <v>52</v>
      </c>
      <c r="T1573" s="1" t="s">
        <v>52</v>
      </c>
      <c r="U1573" s="1" t="s">
        <v>52</v>
      </c>
      <c r="V1573" s="1" t="s">
        <v>52</v>
      </c>
      <c r="W1573" s="1" t="s">
        <v>52</v>
      </c>
      <c r="X1573" s="1" t="s">
        <v>52</v>
      </c>
      <c r="Y1573" s="1" t="s">
        <v>52</v>
      </c>
      <c r="Z1573" s="1" t="s">
        <v>52</v>
      </c>
      <c r="AA1573" s="1" t="s">
        <v>52</v>
      </c>
      <c r="AB1573" s="1" t="s">
        <v>52</v>
      </c>
      <c r="AC1573" s="1" t="s">
        <v>52</v>
      </c>
      <c r="AD1573" s="1">
        <v>10</v>
      </c>
      <c r="AE1573" s="1">
        <v>0</v>
      </c>
      <c r="AF1573" s="1">
        <v>1</v>
      </c>
      <c r="AG1573" s="1">
        <v>3</v>
      </c>
      <c r="AH1573" s="1">
        <v>0.33300000000000002</v>
      </c>
      <c r="AI1573" s="1">
        <v>-79.540000000000006</v>
      </c>
      <c r="AJ1573" s="1">
        <v>0</v>
      </c>
      <c r="AK1573" s="1">
        <v>30</v>
      </c>
      <c r="AL1573" s="1">
        <v>0</v>
      </c>
      <c r="AM1573" s="1">
        <v>7</v>
      </c>
      <c r="AN1573" s="1">
        <v>0</v>
      </c>
      <c r="AO1573" s="1">
        <v>0</v>
      </c>
      <c r="AP1573" s="1">
        <v>206</v>
      </c>
      <c r="AQ1573" s="1">
        <v>1</v>
      </c>
      <c r="AR1573" s="1">
        <v>34</v>
      </c>
      <c r="AS1573" s="1">
        <v>15</v>
      </c>
      <c r="AT1573" s="1">
        <v>116</v>
      </c>
      <c r="AU1573" s="1">
        <v>175</v>
      </c>
      <c r="AV1573" s="1">
        <v>123</v>
      </c>
      <c r="AW1573" s="1">
        <v>5</v>
      </c>
      <c r="AX1573" s="1">
        <v>3</v>
      </c>
      <c r="AY1573" t="str">
        <f t="shared" si="264"/>
        <v>2021_02_CHI</v>
      </c>
      <c r="AZ1573" t="str">
        <f t="shared" si="265"/>
        <v>M.Goodwin</v>
      </c>
      <c r="BA1573" t="str">
        <f t="shared" si="266"/>
        <v/>
      </c>
      <c r="BB1573" t="str">
        <f t="shared" si="267"/>
        <v>2021_02_CHI</v>
      </c>
      <c r="BC1573" t="str">
        <f t="shared" si="268"/>
        <v/>
      </c>
      <c r="BD1573">
        <f>COUNTIFS($BB$1:BB1573,BB1573,$BC$1:BC1573,"ru")</f>
        <v>3</v>
      </c>
      <c r="BE1573" t="str">
        <f t="shared" si="269"/>
        <v>re</v>
      </c>
      <c r="BF1573">
        <f>COUNTIFS($BB$1:BB1573,BB1573,$BE$1:BE1573,"re")</f>
        <v>5</v>
      </c>
      <c r="BG1573" t="str">
        <f t="shared" si="270"/>
        <v>32021_02_CHI</v>
      </c>
      <c r="BH1573" t="str">
        <f t="shared" si="271"/>
        <v>re52021_02_CHI</v>
      </c>
      <c r="BI1573" t="str">
        <f t="shared" si="272"/>
        <v>2021_02_CHIM.Goodwin</v>
      </c>
      <c r="BJ1573" t="str">
        <f t="shared" si="273"/>
        <v>2021_CHI_M.Goodwin</v>
      </c>
      <c r="BK1573" t="str">
        <f>IF(ISERROR(MATCH(LEFT(C1573,5)&amp;B1573&amp;"_"&amp;A1573,$BK$1:BK1572,0)),LEFT(C1573,5)&amp;B1573&amp;"_"&amp;A1573,"")</f>
        <v/>
      </c>
      <c r="BL1573">
        <f>COUNTIFS($B$1:B1573,B1573)-COUNTIFS($B$1:B1573,B1573,$BK$1:BK1573,"")</f>
        <v>12</v>
      </c>
      <c r="BM1573" t="str">
        <f t="shared" si="274"/>
        <v/>
      </c>
    </row>
    <row r="1574" spans="1:65" x14ac:dyDescent="0.25">
      <c r="A1574" s="1" t="s">
        <v>2332</v>
      </c>
      <c r="B1574" s="1" t="s">
        <v>88</v>
      </c>
      <c r="C1574" s="1" t="s">
        <v>2038</v>
      </c>
      <c r="D1574" s="1">
        <v>5.3999999999999999E-2</v>
      </c>
      <c r="E1574" s="1">
        <v>1.43</v>
      </c>
      <c r="F1574" s="1" t="s">
        <v>2333</v>
      </c>
      <c r="G1574" s="1" t="s">
        <v>52</v>
      </c>
      <c r="H1574" s="1" t="s">
        <v>52</v>
      </c>
      <c r="I1574" s="1" t="s">
        <v>52</v>
      </c>
      <c r="J1574" s="1" t="s">
        <v>52</v>
      </c>
      <c r="K1574" s="1" t="s">
        <v>52</v>
      </c>
      <c r="L1574" s="1" t="s">
        <v>52</v>
      </c>
      <c r="M1574" s="1" t="s">
        <v>52</v>
      </c>
      <c r="N1574" s="1" t="s">
        <v>52</v>
      </c>
      <c r="O1574" s="1" t="s">
        <v>52</v>
      </c>
      <c r="P1574" s="1" t="s">
        <v>52</v>
      </c>
      <c r="Q1574" s="1" t="s">
        <v>52</v>
      </c>
      <c r="R1574" s="1" t="s">
        <v>52</v>
      </c>
      <c r="S1574" s="1" t="s">
        <v>52</v>
      </c>
      <c r="T1574" s="1" t="s">
        <v>52</v>
      </c>
      <c r="U1574" s="1" t="s">
        <v>52</v>
      </c>
      <c r="V1574" s="1" t="s">
        <v>52</v>
      </c>
      <c r="W1574" s="1" t="s">
        <v>52</v>
      </c>
      <c r="X1574" s="1" t="s">
        <v>52</v>
      </c>
      <c r="Y1574" s="1" t="s">
        <v>52</v>
      </c>
      <c r="Z1574" s="1" t="s">
        <v>52</v>
      </c>
      <c r="AA1574" s="1" t="s">
        <v>52</v>
      </c>
      <c r="AB1574" s="1" t="s">
        <v>52</v>
      </c>
      <c r="AC1574" s="1" t="s">
        <v>52</v>
      </c>
      <c r="AD1574" s="1">
        <v>10</v>
      </c>
      <c r="AE1574" s="1">
        <v>0</v>
      </c>
      <c r="AF1574" s="1">
        <v>1</v>
      </c>
      <c r="AG1574" s="1">
        <v>2</v>
      </c>
      <c r="AH1574" s="1">
        <v>0.5</v>
      </c>
      <c r="AI1574" s="1">
        <v>-43.86</v>
      </c>
      <c r="AJ1574" s="1">
        <v>1</v>
      </c>
      <c r="AK1574" s="1">
        <v>20</v>
      </c>
      <c r="AL1574" s="1">
        <v>5</v>
      </c>
      <c r="AM1574" s="1">
        <v>4</v>
      </c>
      <c r="AN1574" s="1">
        <v>0</v>
      </c>
      <c r="AO1574" s="1">
        <v>0</v>
      </c>
      <c r="AP1574" s="1">
        <v>301</v>
      </c>
      <c r="AQ1574" s="1">
        <v>2</v>
      </c>
      <c r="AR1574" s="1">
        <v>9</v>
      </c>
      <c r="AS1574" s="1">
        <v>27</v>
      </c>
      <c r="AT1574" s="1">
        <v>275</v>
      </c>
      <c r="AU1574" s="1">
        <v>250</v>
      </c>
      <c r="AV1574" s="1">
        <v>39</v>
      </c>
      <c r="AW1574" s="1">
        <v>2</v>
      </c>
      <c r="AX1574" s="1">
        <v>2</v>
      </c>
      <c r="AY1574" t="str">
        <f t="shared" si="264"/>
        <v>2021_05_MIA</v>
      </c>
      <c r="AZ1574" t="str">
        <f t="shared" si="265"/>
        <v>M.Hollins</v>
      </c>
      <c r="BA1574" t="str">
        <f t="shared" si="266"/>
        <v/>
      </c>
      <c r="BB1574" t="str">
        <f t="shared" si="267"/>
        <v>2021_05_MIA</v>
      </c>
      <c r="BC1574" t="str">
        <f t="shared" si="268"/>
        <v/>
      </c>
      <c r="BD1574">
        <f>COUNTIFS($BB$1:BB1574,BB1574,$BC$1:BC1574,"ru")</f>
        <v>4</v>
      </c>
      <c r="BE1574" t="str">
        <f t="shared" si="269"/>
        <v>re</v>
      </c>
      <c r="BF1574">
        <f>COUNTIFS($BB$1:BB1574,BB1574,$BE$1:BE1574,"re")</f>
        <v>8</v>
      </c>
      <c r="BG1574" t="str">
        <f t="shared" si="270"/>
        <v>42021_05_MIA</v>
      </c>
      <c r="BH1574" t="str">
        <f t="shared" si="271"/>
        <v>re82021_05_MIA</v>
      </c>
      <c r="BI1574" t="str">
        <f t="shared" si="272"/>
        <v>2021_05_MIAM.Hollins</v>
      </c>
      <c r="BJ1574" t="str">
        <f t="shared" si="273"/>
        <v>2021_MIA_M.Hollins</v>
      </c>
      <c r="BK1574" t="str">
        <f>IF(ISERROR(MATCH(LEFT(C1574,5)&amp;B1574&amp;"_"&amp;A1574,$BK$1:BK1573,0)),LEFT(C1574,5)&amp;B1574&amp;"_"&amp;A1574,"")</f>
        <v/>
      </c>
      <c r="BL1574">
        <f>COUNTIFS($B$1:B1574,B1574)-COUNTIFS($B$1:B1574,B1574,$BK$1:BK1574,"")</f>
        <v>14</v>
      </c>
      <c r="BM1574" t="str">
        <f t="shared" si="274"/>
        <v/>
      </c>
    </row>
    <row r="1575" spans="1:65" x14ac:dyDescent="0.25">
      <c r="A1575" s="1" t="s">
        <v>1943</v>
      </c>
      <c r="B1575" s="1" t="s">
        <v>69</v>
      </c>
      <c r="C1575" s="1" t="s">
        <v>1657</v>
      </c>
      <c r="D1575" s="1">
        <v>0</v>
      </c>
      <c r="E1575" s="1">
        <v>0</v>
      </c>
      <c r="F1575" s="1" t="s">
        <v>1944</v>
      </c>
      <c r="G1575" s="1" t="s">
        <v>52</v>
      </c>
      <c r="H1575" s="1" t="s">
        <v>52</v>
      </c>
      <c r="I1575" s="1" t="s">
        <v>52</v>
      </c>
      <c r="J1575" s="1" t="s">
        <v>52</v>
      </c>
      <c r="K1575" s="1" t="s">
        <v>52</v>
      </c>
      <c r="L1575" s="1" t="s">
        <v>52</v>
      </c>
      <c r="M1575" s="1" t="s">
        <v>52</v>
      </c>
      <c r="N1575" s="1" t="s">
        <v>52</v>
      </c>
      <c r="O1575" s="1" t="s">
        <v>52</v>
      </c>
      <c r="P1575" s="1" t="s">
        <v>52</v>
      </c>
      <c r="Q1575" s="1" t="s">
        <v>52</v>
      </c>
      <c r="R1575" s="1" t="s">
        <v>52</v>
      </c>
      <c r="S1575" s="1" t="s">
        <v>52</v>
      </c>
      <c r="T1575" s="1" t="s">
        <v>52</v>
      </c>
      <c r="U1575" s="1" t="s">
        <v>52</v>
      </c>
      <c r="V1575" s="1" t="s">
        <v>52</v>
      </c>
      <c r="W1575" s="1" t="s">
        <v>52</v>
      </c>
      <c r="X1575" s="1" t="s">
        <v>52</v>
      </c>
      <c r="Y1575" s="1" t="s">
        <v>52</v>
      </c>
      <c r="Z1575" s="1" t="s">
        <v>52</v>
      </c>
      <c r="AA1575" s="1" t="s">
        <v>52</v>
      </c>
      <c r="AB1575" s="1" t="s">
        <v>52</v>
      </c>
      <c r="AC1575" s="1" t="s">
        <v>52</v>
      </c>
      <c r="AD1575" s="1">
        <v>10</v>
      </c>
      <c r="AE1575" s="1">
        <v>0</v>
      </c>
      <c r="AF1575" s="1">
        <v>1</v>
      </c>
      <c r="AG1575" s="1">
        <v>1</v>
      </c>
      <c r="AH1575" s="1">
        <v>1</v>
      </c>
      <c r="AI1575" s="1">
        <v>36.49</v>
      </c>
      <c r="AJ1575" s="1">
        <v>1</v>
      </c>
      <c r="AK1575" s="1">
        <v>10</v>
      </c>
      <c r="AL1575" s="1">
        <v>0</v>
      </c>
      <c r="AM1575" s="1">
        <v>1</v>
      </c>
      <c r="AN1575" s="1">
        <v>0</v>
      </c>
      <c r="AO1575" s="1">
        <v>0</v>
      </c>
      <c r="AP1575" s="1">
        <v>294</v>
      </c>
      <c r="AQ1575" s="1">
        <v>2</v>
      </c>
      <c r="AR1575" s="1">
        <v>8</v>
      </c>
      <c r="AS1575" s="1">
        <v>33</v>
      </c>
      <c r="AT1575" s="1">
        <v>320</v>
      </c>
      <c r="AU1575" s="1">
        <v>217</v>
      </c>
      <c r="AV1575" s="1">
        <v>-1</v>
      </c>
      <c r="AW1575" s="1">
        <v>0</v>
      </c>
      <c r="AX1575" s="1">
        <v>0</v>
      </c>
      <c r="AY1575" t="str">
        <f t="shared" si="264"/>
        <v>2021_04_NE</v>
      </c>
      <c r="AZ1575" t="str">
        <f t="shared" si="265"/>
        <v>N.Harry</v>
      </c>
      <c r="BA1575" t="str">
        <f t="shared" si="266"/>
        <v/>
      </c>
      <c r="BB1575" t="str">
        <f t="shared" si="267"/>
        <v>2021_04_NE</v>
      </c>
      <c r="BC1575" t="str">
        <f t="shared" si="268"/>
        <v/>
      </c>
      <c r="BD1575">
        <f>COUNTIFS($BB$1:BB1575,BB1575,$BC$1:BC1575,"ru")</f>
        <v>4</v>
      </c>
      <c r="BE1575" t="str">
        <f t="shared" si="269"/>
        <v>re</v>
      </c>
      <c r="BF1575">
        <f>COUNTIFS($BB$1:BB1575,BB1575,$BE$1:BE1575,"re")</f>
        <v>9</v>
      </c>
      <c r="BG1575" t="str">
        <f t="shared" si="270"/>
        <v>42021_04_NE</v>
      </c>
      <c r="BH1575" t="str">
        <f t="shared" si="271"/>
        <v>re92021_04_NE</v>
      </c>
      <c r="BI1575" t="str">
        <f t="shared" si="272"/>
        <v>2021_04_NEN.Harry</v>
      </c>
      <c r="BJ1575" t="str">
        <f t="shared" si="273"/>
        <v>2021_NE_N.Harry</v>
      </c>
      <c r="BK1575" t="str">
        <f>IF(ISERROR(MATCH(LEFT(C1575,5)&amp;B1575&amp;"_"&amp;A1575,$BK$1:BK1574,0)),LEFT(C1575,5)&amp;B1575&amp;"_"&amp;A1575,"")</f>
        <v>2021_NE_N.Harry</v>
      </c>
      <c r="BL1575">
        <f>COUNTIFS($B$1:B1575,B1575)-COUNTIFS($B$1:B1575,B1575,$BK$1:BK1575,"")</f>
        <v>12</v>
      </c>
      <c r="BM1575" t="str">
        <f t="shared" si="274"/>
        <v>2021_NE12</v>
      </c>
    </row>
    <row r="1576" spans="1:65" x14ac:dyDescent="0.25">
      <c r="A1576" s="1" t="s">
        <v>330</v>
      </c>
      <c r="B1576" s="1" t="s">
        <v>74</v>
      </c>
      <c r="C1576" s="1" t="s">
        <v>429</v>
      </c>
      <c r="D1576" s="1">
        <v>0.05</v>
      </c>
      <c r="E1576" s="1">
        <v>3.33</v>
      </c>
      <c r="F1576" s="1" t="s">
        <v>718</v>
      </c>
      <c r="G1576" s="1" t="s">
        <v>52</v>
      </c>
      <c r="H1576" s="1" t="s">
        <v>52</v>
      </c>
      <c r="I1576" s="1" t="s">
        <v>52</v>
      </c>
      <c r="J1576" s="1" t="s">
        <v>52</v>
      </c>
      <c r="K1576" s="1" t="s">
        <v>52</v>
      </c>
      <c r="L1576" s="1" t="s">
        <v>52</v>
      </c>
      <c r="M1576" s="1" t="s">
        <v>52</v>
      </c>
      <c r="N1576" s="1" t="s">
        <v>52</v>
      </c>
      <c r="O1576" s="1" t="s">
        <v>52</v>
      </c>
      <c r="P1576" s="1" t="s">
        <v>52</v>
      </c>
      <c r="Q1576" s="1" t="s">
        <v>52</v>
      </c>
      <c r="R1576" s="1" t="s">
        <v>52</v>
      </c>
      <c r="S1576" s="1" t="s">
        <v>52</v>
      </c>
      <c r="T1576" s="1" t="s">
        <v>52</v>
      </c>
      <c r="U1576" s="1" t="s">
        <v>52</v>
      </c>
      <c r="V1576" s="1" t="s">
        <v>52</v>
      </c>
      <c r="W1576" s="1" t="s">
        <v>52</v>
      </c>
      <c r="X1576" s="1" t="s">
        <v>52</v>
      </c>
      <c r="Y1576" s="1" t="s">
        <v>52</v>
      </c>
      <c r="Z1576" s="1" t="s">
        <v>52</v>
      </c>
      <c r="AA1576" s="1" t="s">
        <v>52</v>
      </c>
      <c r="AB1576" s="1" t="s">
        <v>52</v>
      </c>
      <c r="AC1576" s="1" t="s">
        <v>52</v>
      </c>
      <c r="AD1576" s="1">
        <v>10</v>
      </c>
      <c r="AE1576" s="1">
        <v>0</v>
      </c>
      <c r="AF1576" s="1">
        <v>1</v>
      </c>
      <c r="AG1576" s="1">
        <v>2</v>
      </c>
      <c r="AH1576" s="1">
        <v>0.5</v>
      </c>
      <c r="AI1576" s="1">
        <v>-33.69</v>
      </c>
      <c r="AJ1576" s="1">
        <v>1</v>
      </c>
      <c r="AK1576" s="1">
        <v>16</v>
      </c>
      <c r="AL1576" s="1">
        <v>3</v>
      </c>
      <c r="AM1576" s="1">
        <v>3</v>
      </c>
      <c r="AN1576" s="1">
        <v>0</v>
      </c>
      <c r="AO1576" s="1">
        <v>0</v>
      </c>
      <c r="AP1576" s="1">
        <v>248</v>
      </c>
      <c r="AQ1576" s="1">
        <v>2</v>
      </c>
      <c r="AR1576" s="1">
        <v>22</v>
      </c>
      <c r="AS1576" s="1">
        <v>22</v>
      </c>
      <c r="AT1576" s="1">
        <v>218</v>
      </c>
      <c r="AU1576" s="1">
        <v>274</v>
      </c>
      <c r="AV1576" s="1">
        <v>86</v>
      </c>
      <c r="AW1576" s="1">
        <v>3</v>
      </c>
      <c r="AX1576" s="1">
        <v>3</v>
      </c>
      <c r="AY1576" t="str">
        <f t="shared" si="264"/>
        <v>2021_01_TEN</v>
      </c>
      <c r="AZ1576" t="str">
        <f t="shared" si="265"/>
        <v>N.Westbrook-Ikhine</v>
      </c>
      <c r="BA1576" t="str">
        <f t="shared" si="266"/>
        <v/>
      </c>
      <c r="BB1576" t="str">
        <f t="shared" si="267"/>
        <v>2021_01_TEN</v>
      </c>
      <c r="BC1576" t="str">
        <f t="shared" si="268"/>
        <v/>
      </c>
      <c r="BD1576">
        <f>COUNTIFS($BB$1:BB1576,BB1576,$BC$1:BC1576,"ru")</f>
        <v>3</v>
      </c>
      <c r="BE1576" t="str">
        <f t="shared" si="269"/>
        <v>re</v>
      </c>
      <c r="BF1576">
        <f>COUNTIFS($BB$1:BB1576,BB1576,$BE$1:BE1576,"re")</f>
        <v>7</v>
      </c>
      <c r="BG1576" t="str">
        <f t="shared" si="270"/>
        <v>32021_01_TEN</v>
      </c>
      <c r="BH1576" t="str">
        <f t="shared" si="271"/>
        <v>re72021_01_TEN</v>
      </c>
      <c r="BI1576" t="str">
        <f t="shared" si="272"/>
        <v>2021_01_TENN.Westbrook-Ikhine</v>
      </c>
      <c r="BJ1576" t="str">
        <f t="shared" si="273"/>
        <v>2021_TEN_N.Westbrook-Ikhine</v>
      </c>
      <c r="BK1576" t="str">
        <f>IF(ISERROR(MATCH(LEFT(C1576,5)&amp;B1576&amp;"_"&amp;A1576,$BK$1:BK1575,0)),LEFT(C1576,5)&amp;B1576&amp;"_"&amp;A1576,"")</f>
        <v/>
      </c>
      <c r="BL1576">
        <f>COUNTIFS($B$1:B1576,B1576)-COUNTIFS($B$1:B1576,B1576,$BK$1:BK1576,"")</f>
        <v>17</v>
      </c>
      <c r="BM1576" t="str">
        <f t="shared" si="274"/>
        <v/>
      </c>
    </row>
    <row r="1577" spans="1:65" x14ac:dyDescent="0.25">
      <c r="A1577" s="1" t="s">
        <v>322</v>
      </c>
      <c r="B1577" s="1" t="s">
        <v>110</v>
      </c>
      <c r="C1577" s="1" t="s">
        <v>859</v>
      </c>
      <c r="D1577" s="1">
        <v>0</v>
      </c>
      <c r="E1577" s="1">
        <v>0.43</v>
      </c>
      <c r="F1577" s="1" t="s">
        <v>1140</v>
      </c>
      <c r="G1577" s="1" t="s">
        <v>52</v>
      </c>
      <c r="H1577" s="1" t="s">
        <v>52</v>
      </c>
      <c r="I1577" s="1" t="s">
        <v>52</v>
      </c>
      <c r="J1577" s="1" t="s">
        <v>52</v>
      </c>
      <c r="K1577" s="1" t="s">
        <v>52</v>
      </c>
      <c r="L1577" s="1" t="s">
        <v>52</v>
      </c>
      <c r="M1577" s="1" t="s">
        <v>52</v>
      </c>
      <c r="N1577" s="1" t="s">
        <v>52</v>
      </c>
      <c r="O1577" s="1" t="s">
        <v>52</v>
      </c>
      <c r="P1577" s="1" t="s">
        <v>52</v>
      </c>
      <c r="Q1577" s="1" t="s">
        <v>52</v>
      </c>
      <c r="R1577" s="1" t="s">
        <v>52</v>
      </c>
      <c r="S1577" s="1" t="s">
        <v>52</v>
      </c>
      <c r="T1577" s="1" t="s">
        <v>52</v>
      </c>
      <c r="U1577" s="1" t="s">
        <v>52</v>
      </c>
      <c r="V1577" s="1" t="s">
        <v>52</v>
      </c>
      <c r="W1577" s="1" t="s">
        <v>52</v>
      </c>
      <c r="X1577" s="1" t="s">
        <v>52</v>
      </c>
      <c r="Y1577" s="1" t="s">
        <v>52</v>
      </c>
      <c r="Z1577" s="1" t="s">
        <v>52</v>
      </c>
      <c r="AA1577" s="1" t="s">
        <v>52</v>
      </c>
      <c r="AB1577" s="1" t="s">
        <v>52</v>
      </c>
      <c r="AC1577" s="1" t="s">
        <v>52</v>
      </c>
      <c r="AD1577" s="1">
        <v>10</v>
      </c>
      <c r="AE1577" s="1">
        <v>0</v>
      </c>
      <c r="AF1577" s="1">
        <v>2</v>
      </c>
      <c r="AG1577" s="1">
        <v>2</v>
      </c>
      <c r="AH1577" s="1">
        <v>1</v>
      </c>
      <c r="AI1577" s="1">
        <v>21.65</v>
      </c>
      <c r="AJ1577" s="1">
        <v>0</v>
      </c>
      <c r="AK1577" s="1">
        <v>6</v>
      </c>
      <c r="AL1577" s="1">
        <v>4</v>
      </c>
      <c r="AM1577" s="1">
        <v>7</v>
      </c>
      <c r="AN1577" s="1">
        <v>0</v>
      </c>
      <c r="AO1577" s="1">
        <v>0</v>
      </c>
      <c r="AP1577" s="1">
        <v>336</v>
      </c>
      <c r="AQ1577" s="1">
        <v>0</v>
      </c>
      <c r="AR1577" s="1">
        <v>31</v>
      </c>
      <c r="AS1577" s="1">
        <v>19</v>
      </c>
      <c r="AT1577" s="1">
        <v>210</v>
      </c>
      <c r="AU1577" s="1">
        <v>301</v>
      </c>
      <c r="AV1577" s="1">
        <v>152</v>
      </c>
      <c r="AW1577" s="1">
        <v>5</v>
      </c>
      <c r="AX1577" s="1">
        <v>3</v>
      </c>
      <c r="AY1577" t="str">
        <f t="shared" si="264"/>
        <v>2021_02_NYJ</v>
      </c>
      <c r="AZ1577" t="str">
        <f t="shared" si="265"/>
        <v>R.Griffin</v>
      </c>
      <c r="BA1577" t="str">
        <f t="shared" si="266"/>
        <v/>
      </c>
      <c r="BB1577" t="str">
        <f t="shared" si="267"/>
        <v>2021_02_NYJ</v>
      </c>
      <c r="BC1577" t="str">
        <f t="shared" si="268"/>
        <v/>
      </c>
      <c r="BD1577">
        <f>COUNTIFS($BB$1:BB1577,BB1577,$BC$1:BC1577,"ru")</f>
        <v>3</v>
      </c>
      <c r="BE1577" t="str">
        <f t="shared" si="269"/>
        <v>re</v>
      </c>
      <c r="BF1577">
        <f>COUNTIFS($BB$1:BB1577,BB1577,$BE$1:BE1577,"re")</f>
        <v>5</v>
      </c>
      <c r="BG1577" t="str">
        <f t="shared" si="270"/>
        <v>32021_02_NYJ</v>
      </c>
      <c r="BH1577" t="str">
        <f t="shared" si="271"/>
        <v>re52021_02_NYJ</v>
      </c>
      <c r="BI1577" t="str">
        <f t="shared" si="272"/>
        <v>2021_02_NYJR.Griffin</v>
      </c>
      <c r="BJ1577" t="str">
        <f t="shared" si="273"/>
        <v>2021_NYJ_R.Griffin</v>
      </c>
      <c r="BK1577" t="str">
        <f>IF(ISERROR(MATCH(LEFT(C1577,5)&amp;B1577&amp;"_"&amp;A1577,$BK$1:BK1576,0)),LEFT(C1577,5)&amp;B1577&amp;"_"&amp;A1577,"")</f>
        <v/>
      </c>
      <c r="BL1577">
        <f>COUNTIFS($B$1:B1577,B1577)-COUNTIFS($B$1:B1577,B1577,$BK$1:BK1577,"")</f>
        <v>13</v>
      </c>
      <c r="BM1577" t="str">
        <f t="shared" si="274"/>
        <v/>
      </c>
    </row>
    <row r="1578" spans="1:65" x14ac:dyDescent="0.25">
      <c r="A1578" s="1" t="s">
        <v>249</v>
      </c>
      <c r="B1578" s="1" t="s">
        <v>86</v>
      </c>
      <c r="C1578" s="1" t="s">
        <v>2453</v>
      </c>
      <c r="D1578" s="1">
        <v>-1.6E-2</v>
      </c>
      <c r="E1578" s="1">
        <v>0.21</v>
      </c>
      <c r="F1578" s="1" t="s">
        <v>2672</v>
      </c>
      <c r="G1578" s="1" t="s">
        <v>52</v>
      </c>
      <c r="H1578" s="1" t="s">
        <v>52</v>
      </c>
      <c r="I1578" s="1" t="s">
        <v>52</v>
      </c>
      <c r="J1578" s="1" t="s">
        <v>52</v>
      </c>
      <c r="K1578" s="1" t="s">
        <v>52</v>
      </c>
      <c r="L1578" s="1" t="s">
        <v>52</v>
      </c>
      <c r="M1578" s="1" t="s">
        <v>52</v>
      </c>
      <c r="N1578" s="1" t="s">
        <v>52</v>
      </c>
      <c r="O1578" s="1" t="s">
        <v>52</v>
      </c>
      <c r="P1578" s="1" t="s">
        <v>52</v>
      </c>
      <c r="Q1578" s="1" t="s">
        <v>52</v>
      </c>
      <c r="R1578" s="1" t="s">
        <v>52</v>
      </c>
      <c r="S1578" s="1" t="s">
        <v>52</v>
      </c>
      <c r="T1578" s="1" t="s">
        <v>52</v>
      </c>
      <c r="U1578" s="1" t="s">
        <v>52</v>
      </c>
      <c r="V1578" s="1" t="s">
        <v>52</v>
      </c>
      <c r="W1578" s="1" t="s">
        <v>52</v>
      </c>
      <c r="X1578" s="1" t="s">
        <v>52</v>
      </c>
      <c r="Y1578" s="1" t="s">
        <v>52</v>
      </c>
      <c r="Z1578" s="1" t="s">
        <v>52</v>
      </c>
      <c r="AA1578" s="1" t="s">
        <v>52</v>
      </c>
      <c r="AB1578" s="1" t="s">
        <v>52</v>
      </c>
      <c r="AC1578" s="1" t="s">
        <v>52</v>
      </c>
      <c r="AD1578" s="1">
        <v>10</v>
      </c>
      <c r="AE1578" s="1">
        <v>0</v>
      </c>
      <c r="AF1578" s="1">
        <v>2</v>
      </c>
      <c r="AG1578" s="1">
        <v>3</v>
      </c>
      <c r="AH1578" s="1">
        <v>0.66600000000000004</v>
      </c>
      <c r="AI1578" s="1">
        <v>-0.85</v>
      </c>
      <c r="AJ1578" s="1">
        <v>0</v>
      </c>
      <c r="AK1578" s="1">
        <v>32</v>
      </c>
      <c r="AL1578" s="1">
        <v>1</v>
      </c>
      <c r="AM1578" s="1">
        <v>9</v>
      </c>
      <c r="AN1578" s="1">
        <v>0</v>
      </c>
      <c r="AO1578" s="1">
        <v>0</v>
      </c>
      <c r="AP1578" s="1">
        <v>323</v>
      </c>
      <c r="AQ1578" s="1">
        <v>3</v>
      </c>
      <c r="AR1578" s="1">
        <v>31</v>
      </c>
      <c r="AS1578" s="1">
        <v>17</v>
      </c>
      <c r="AT1578" s="1">
        <v>195</v>
      </c>
      <c r="AU1578" s="1">
        <v>195</v>
      </c>
      <c r="AV1578" s="1">
        <v>154</v>
      </c>
      <c r="AW1578" s="1">
        <v>6</v>
      </c>
      <c r="AX1578" s="1">
        <v>4</v>
      </c>
      <c r="AY1578" t="str">
        <f t="shared" si="264"/>
        <v>2021_06_GB</v>
      </c>
      <c r="AZ1578" t="str">
        <f t="shared" si="265"/>
        <v>R.Tonyan</v>
      </c>
      <c r="BA1578" t="str">
        <f t="shared" si="266"/>
        <v/>
      </c>
      <c r="BB1578" t="str">
        <f t="shared" si="267"/>
        <v>2021_06_GB</v>
      </c>
      <c r="BC1578" t="str">
        <f t="shared" si="268"/>
        <v/>
      </c>
      <c r="BD1578">
        <f>COUNTIFS($BB$1:BB1578,BB1578,$BC$1:BC1578,"ru")</f>
        <v>3</v>
      </c>
      <c r="BE1578" t="str">
        <f t="shared" si="269"/>
        <v>re</v>
      </c>
      <c r="BF1578">
        <f>COUNTIFS($BB$1:BB1578,BB1578,$BE$1:BE1578,"re")</f>
        <v>6</v>
      </c>
      <c r="BG1578" t="str">
        <f t="shared" si="270"/>
        <v>32021_06_GB</v>
      </c>
      <c r="BH1578" t="str">
        <f t="shared" si="271"/>
        <v>re62021_06_GB</v>
      </c>
      <c r="BI1578" t="str">
        <f t="shared" si="272"/>
        <v>2021_06_GBR.Tonyan</v>
      </c>
      <c r="BJ1578" t="str">
        <f t="shared" si="273"/>
        <v>2021_GB_R.Tonyan</v>
      </c>
      <c r="BK1578" t="str">
        <f>IF(ISERROR(MATCH(LEFT(C1578,5)&amp;B1578&amp;"_"&amp;A1578,$BK$1:BK1577,0)),LEFT(C1578,5)&amp;B1578&amp;"_"&amp;A1578,"")</f>
        <v/>
      </c>
      <c r="BL1578">
        <f>COUNTIFS($B$1:B1578,B1578)-COUNTIFS($B$1:B1578,B1578,$BK$1:BK1578,"")</f>
        <v>13</v>
      </c>
      <c r="BM1578" t="str">
        <f t="shared" si="274"/>
        <v/>
      </c>
    </row>
    <row r="1579" spans="1:65" x14ac:dyDescent="0.25">
      <c r="A1579" s="1" t="s">
        <v>259</v>
      </c>
      <c r="B1579" s="1" t="s">
        <v>66</v>
      </c>
      <c r="C1579" s="1" t="s">
        <v>1252</v>
      </c>
      <c r="D1579" s="1">
        <v>-3.0000000000000001E-3</v>
      </c>
      <c r="E1579" s="1">
        <v>0.33</v>
      </c>
      <c r="F1579" s="1" t="s">
        <v>1539</v>
      </c>
      <c r="G1579" s="1" t="s">
        <v>52</v>
      </c>
      <c r="H1579" s="1" t="s">
        <v>52</v>
      </c>
      <c r="I1579" s="1" t="s">
        <v>52</v>
      </c>
      <c r="J1579" s="1" t="s">
        <v>52</v>
      </c>
      <c r="K1579" s="1" t="s">
        <v>52</v>
      </c>
      <c r="L1579" s="1" t="s">
        <v>52</v>
      </c>
      <c r="M1579" s="1" t="s">
        <v>52</v>
      </c>
      <c r="N1579" s="1" t="s">
        <v>52</v>
      </c>
      <c r="O1579" s="1" t="s">
        <v>52</v>
      </c>
      <c r="P1579" s="1" t="s">
        <v>52</v>
      </c>
      <c r="Q1579" s="1" t="s">
        <v>52</v>
      </c>
      <c r="R1579" s="1" t="s">
        <v>52</v>
      </c>
      <c r="S1579" s="1" t="s">
        <v>52</v>
      </c>
      <c r="T1579" s="1" t="s">
        <v>52</v>
      </c>
      <c r="U1579" s="1" t="s">
        <v>52</v>
      </c>
      <c r="V1579" s="1" t="s">
        <v>52</v>
      </c>
      <c r="W1579" s="1" t="s">
        <v>52</v>
      </c>
      <c r="X1579" s="1" t="s">
        <v>52</v>
      </c>
      <c r="Y1579" s="1" t="s">
        <v>52</v>
      </c>
      <c r="Z1579" s="1" t="s">
        <v>52</v>
      </c>
      <c r="AA1579" s="1" t="s">
        <v>52</v>
      </c>
      <c r="AB1579" s="1" t="s">
        <v>52</v>
      </c>
      <c r="AC1579" s="1" t="s">
        <v>52</v>
      </c>
      <c r="AD1579" s="1">
        <v>10</v>
      </c>
      <c r="AE1579" s="1">
        <v>0</v>
      </c>
      <c r="AF1579" s="1">
        <v>2</v>
      </c>
      <c r="AG1579" s="1">
        <v>2</v>
      </c>
      <c r="AH1579" s="1">
        <v>1</v>
      </c>
      <c r="AI1579" s="1">
        <v>18.41</v>
      </c>
      <c r="AJ1579" s="1">
        <v>0</v>
      </c>
      <c r="AK1579" s="1">
        <v>8</v>
      </c>
      <c r="AL1579" s="1">
        <v>2</v>
      </c>
      <c r="AM1579" s="1">
        <v>5</v>
      </c>
      <c r="AN1579" s="1">
        <v>0</v>
      </c>
      <c r="AO1579" s="1">
        <v>0</v>
      </c>
      <c r="AP1579" s="1">
        <v>285</v>
      </c>
      <c r="AQ1579" s="1">
        <v>2</v>
      </c>
      <c r="AR1579" s="1">
        <v>27</v>
      </c>
      <c r="AS1579" s="1">
        <v>22</v>
      </c>
      <c r="AT1579" s="1">
        <v>217</v>
      </c>
      <c r="AU1579" s="1">
        <v>132</v>
      </c>
      <c r="AV1579" s="1">
        <v>93</v>
      </c>
      <c r="AW1579" s="1">
        <v>9</v>
      </c>
      <c r="AX1579" s="1">
        <v>3</v>
      </c>
      <c r="AY1579" t="str">
        <f t="shared" si="264"/>
        <v>2021_03_DET</v>
      </c>
      <c r="AZ1579" t="str">
        <f t="shared" si="265"/>
        <v>T.Hockenson</v>
      </c>
      <c r="BA1579" t="str">
        <f t="shared" si="266"/>
        <v/>
      </c>
      <c r="BB1579" t="str">
        <f t="shared" si="267"/>
        <v>2021_03_DET</v>
      </c>
      <c r="BC1579" t="str">
        <f t="shared" si="268"/>
        <v/>
      </c>
      <c r="BD1579">
        <f>COUNTIFS($BB$1:BB1579,BB1579,$BC$1:BC1579,"ru")</f>
        <v>2</v>
      </c>
      <c r="BE1579" t="str">
        <f t="shared" si="269"/>
        <v>re</v>
      </c>
      <c r="BF1579">
        <f>COUNTIFS($BB$1:BB1579,BB1579,$BE$1:BE1579,"re")</f>
        <v>5</v>
      </c>
      <c r="BG1579" t="str">
        <f t="shared" si="270"/>
        <v>22021_03_DET</v>
      </c>
      <c r="BH1579" t="str">
        <f t="shared" si="271"/>
        <v>re52021_03_DET</v>
      </c>
      <c r="BI1579" t="str">
        <f t="shared" si="272"/>
        <v>2021_03_DETT.Hockenson</v>
      </c>
      <c r="BJ1579" t="str">
        <f t="shared" si="273"/>
        <v>2021_DET_T.Hockenson</v>
      </c>
      <c r="BK1579" t="str">
        <f>IF(ISERROR(MATCH(LEFT(C1579,5)&amp;B1579&amp;"_"&amp;A1579,$BK$1:BK1578,0)),LEFT(C1579,5)&amp;B1579&amp;"_"&amp;A1579,"")</f>
        <v/>
      </c>
      <c r="BL1579">
        <f>COUNTIFS($B$1:B1579,B1579)-COUNTIFS($B$1:B1579,B1579,$BK$1:BK1579,"")</f>
        <v>12</v>
      </c>
      <c r="BM1579" t="str">
        <f t="shared" si="274"/>
        <v/>
      </c>
    </row>
    <row r="1580" spans="1:65" x14ac:dyDescent="0.25">
      <c r="A1580" s="1" t="s">
        <v>767</v>
      </c>
      <c r="B1580" s="1" t="s">
        <v>98</v>
      </c>
      <c r="C1580" s="1" t="s">
        <v>1661</v>
      </c>
      <c r="D1580" s="1">
        <v>0.02</v>
      </c>
      <c r="E1580" s="1">
        <v>0.7</v>
      </c>
      <c r="F1580" s="1" t="s">
        <v>1945</v>
      </c>
      <c r="G1580" s="1" t="s">
        <v>52</v>
      </c>
      <c r="H1580" s="1" t="s">
        <v>52</v>
      </c>
      <c r="I1580" s="1" t="s">
        <v>52</v>
      </c>
      <c r="J1580" s="1" t="s">
        <v>52</v>
      </c>
      <c r="K1580" s="1" t="s">
        <v>52</v>
      </c>
      <c r="L1580" s="1" t="s">
        <v>52</v>
      </c>
      <c r="M1580" s="1" t="s">
        <v>52</v>
      </c>
      <c r="N1580" s="1" t="s">
        <v>52</v>
      </c>
      <c r="O1580" s="1" t="s">
        <v>52</v>
      </c>
      <c r="P1580" s="1" t="s">
        <v>52</v>
      </c>
      <c r="Q1580" s="1" t="s">
        <v>52</v>
      </c>
      <c r="R1580" s="1" t="s">
        <v>52</v>
      </c>
      <c r="S1580" s="1" t="s">
        <v>52</v>
      </c>
      <c r="T1580" s="1" t="s">
        <v>52</v>
      </c>
      <c r="U1580" s="1" t="s">
        <v>52</v>
      </c>
      <c r="V1580" s="1" t="s">
        <v>52</v>
      </c>
      <c r="W1580" s="1" t="s">
        <v>52</v>
      </c>
      <c r="X1580" s="1" t="s">
        <v>52</v>
      </c>
      <c r="Y1580" s="1" t="s">
        <v>52</v>
      </c>
      <c r="Z1580" s="1" t="s">
        <v>52</v>
      </c>
      <c r="AA1580" s="1" t="s">
        <v>52</v>
      </c>
      <c r="AB1580" s="1" t="s">
        <v>52</v>
      </c>
      <c r="AC1580" s="1" t="s">
        <v>52</v>
      </c>
      <c r="AD1580" s="1">
        <v>10</v>
      </c>
      <c r="AE1580" s="1">
        <v>0</v>
      </c>
      <c r="AF1580" s="1">
        <v>1</v>
      </c>
      <c r="AG1580" s="1">
        <v>1</v>
      </c>
      <c r="AH1580" s="1">
        <v>1</v>
      </c>
      <c r="AI1580" s="1">
        <v>20.21</v>
      </c>
      <c r="AJ1580" s="1">
        <v>0</v>
      </c>
      <c r="AK1580" s="1">
        <v>6</v>
      </c>
      <c r="AL1580" s="1">
        <v>4</v>
      </c>
      <c r="AM1580" s="1">
        <v>3</v>
      </c>
      <c r="AN1580" s="1">
        <v>0</v>
      </c>
      <c r="AO1580" s="1">
        <v>0</v>
      </c>
      <c r="AP1580" s="1">
        <v>282</v>
      </c>
      <c r="AQ1580" s="1">
        <v>2</v>
      </c>
      <c r="AR1580" s="1">
        <v>16</v>
      </c>
      <c r="AS1580" s="1">
        <v>26</v>
      </c>
      <c r="AT1580" s="1">
        <v>232</v>
      </c>
      <c r="AU1580" s="1">
        <v>294</v>
      </c>
      <c r="AV1580" s="1">
        <v>62</v>
      </c>
      <c r="AW1580" s="1">
        <v>1</v>
      </c>
      <c r="AX1580" s="1">
        <v>1</v>
      </c>
      <c r="AY1580" t="str">
        <f t="shared" si="264"/>
        <v>2021_04_PIT</v>
      </c>
      <c r="AZ1580" t="str">
        <f t="shared" si="265"/>
        <v>Z.Gentry</v>
      </c>
      <c r="BA1580" t="str">
        <f t="shared" si="266"/>
        <v/>
      </c>
      <c r="BB1580" t="str">
        <f t="shared" si="267"/>
        <v>2021_04_PIT</v>
      </c>
      <c r="BC1580" t="str">
        <f t="shared" si="268"/>
        <v/>
      </c>
      <c r="BD1580">
        <f>COUNTIFS($BB$1:BB1580,BB1580,$BC$1:BC1580,"ru")</f>
        <v>2</v>
      </c>
      <c r="BE1580" t="str">
        <f t="shared" si="269"/>
        <v>re</v>
      </c>
      <c r="BF1580">
        <f>COUNTIFS($BB$1:BB1580,BB1580,$BE$1:BE1580,"re")</f>
        <v>7</v>
      </c>
      <c r="BG1580" t="str">
        <f t="shared" si="270"/>
        <v>22021_04_PIT</v>
      </c>
      <c r="BH1580" t="str">
        <f t="shared" si="271"/>
        <v>re72021_04_PIT</v>
      </c>
      <c r="BI1580" t="str">
        <f t="shared" si="272"/>
        <v>2021_04_PITZ.Gentry</v>
      </c>
      <c r="BJ1580" t="str">
        <f t="shared" si="273"/>
        <v>2021_PIT_Z.Gentry</v>
      </c>
      <c r="BK1580" t="str">
        <f>IF(ISERROR(MATCH(LEFT(C1580,5)&amp;B1580&amp;"_"&amp;A1580,$BK$1:BK1579,0)),LEFT(C1580,5)&amp;B1580&amp;"_"&amp;A1580,"")</f>
        <v/>
      </c>
      <c r="BL1580">
        <f>COUNTIFS($B$1:B1580,B1580)-COUNTIFS($B$1:B1580,B1580,$BK$1:BK1580,"")</f>
        <v>13</v>
      </c>
      <c r="BM1580" t="str">
        <f t="shared" si="274"/>
        <v/>
      </c>
    </row>
    <row r="1581" spans="1:65" x14ac:dyDescent="0.25">
      <c r="A1581" s="1" t="s">
        <v>310</v>
      </c>
      <c r="B1581" s="1" t="s">
        <v>64</v>
      </c>
      <c r="C1581" s="1" t="s">
        <v>412</v>
      </c>
      <c r="D1581" s="1">
        <v>2E-3</v>
      </c>
      <c r="E1581" s="1">
        <v>1.23</v>
      </c>
      <c r="F1581" s="1" t="s">
        <v>719</v>
      </c>
      <c r="G1581" s="1" t="s">
        <v>52</v>
      </c>
      <c r="H1581" s="1" t="s">
        <v>52</v>
      </c>
      <c r="I1581" s="1" t="s">
        <v>52</v>
      </c>
      <c r="J1581" s="1" t="s">
        <v>52</v>
      </c>
      <c r="K1581" s="1" t="s">
        <v>52</v>
      </c>
      <c r="L1581" s="1" t="s">
        <v>52</v>
      </c>
      <c r="M1581" s="1" t="s">
        <v>52</v>
      </c>
      <c r="N1581" s="1" t="s">
        <v>52</v>
      </c>
      <c r="O1581" s="1" t="s">
        <v>52</v>
      </c>
      <c r="P1581" s="1" t="s">
        <v>52</v>
      </c>
      <c r="Q1581" s="1" t="s">
        <v>52</v>
      </c>
      <c r="R1581" s="1" t="s">
        <v>52</v>
      </c>
      <c r="S1581" s="1" t="s">
        <v>52</v>
      </c>
      <c r="T1581" s="1" t="s">
        <v>52</v>
      </c>
      <c r="U1581" s="1" t="s">
        <v>52</v>
      </c>
      <c r="V1581" s="1" t="s">
        <v>52</v>
      </c>
      <c r="W1581" s="1" t="s">
        <v>52</v>
      </c>
      <c r="X1581" s="1" t="s">
        <v>52</v>
      </c>
      <c r="Y1581" s="1" t="s">
        <v>52</v>
      </c>
      <c r="Z1581" s="1" t="s">
        <v>52</v>
      </c>
      <c r="AA1581" s="1" t="s">
        <v>52</v>
      </c>
      <c r="AB1581" s="1" t="s">
        <v>52</v>
      </c>
      <c r="AC1581" s="1" t="s">
        <v>52</v>
      </c>
      <c r="AD1581" s="1">
        <v>9</v>
      </c>
      <c r="AE1581" s="1">
        <v>0</v>
      </c>
      <c r="AF1581" s="1">
        <v>2</v>
      </c>
      <c r="AG1581" s="1">
        <v>2</v>
      </c>
      <c r="AH1581" s="1">
        <v>1</v>
      </c>
      <c r="AI1581" s="1">
        <v>21.11</v>
      </c>
      <c r="AJ1581" s="1">
        <v>1</v>
      </c>
      <c r="AK1581" s="1">
        <v>5</v>
      </c>
      <c r="AL1581" s="1">
        <v>4</v>
      </c>
      <c r="AM1581" s="1">
        <v>7</v>
      </c>
      <c r="AN1581" s="1">
        <v>0</v>
      </c>
      <c r="AO1581" s="1">
        <v>0</v>
      </c>
      <c r="AP1581" s="1">
        <v>403</v>
      </c>
      <c r="AQ1581" s="1">
        <v>3</v>
      </c>
      <c r="AR1581" s="1">
        <v>22</v>
      </c>
      <c r="AS1581" s="1">
        <v>37</v>
      </c>
      <c r="AT1581" s="1">
        <v>362</v>
      </c>
      <c r="AU1581" s="1">
        <v>308</v>
      </c>
      <c r="AV1581" s="1">
        <v>67</v>
      </c>
      <c r="AW1581" s="1">
        <v>2</v>
      </c>
      <c r="AX1581" s="1">
        <v>1</v>
      </c>
      <c r="AY1581" t="str">
        <f t="shared" si="264"/>
        <v>2021_01_MIN</v>
      </c>
      <c r="AZ1581" t="str">
        <f t="shared" si="265"/>
        <v>C.Ham</v>
      </c>
      <c r="BA1581" t="str">
        <f t="shared" si="266"/>
        <v/>
      </c>
      <c r="BB1581" t="str">
        <f t="shared" si="267"/>
        <v>2021_01_MIN</v>
      </c>
      <c r="BC1581" t="str">
        <f t="shared" si="268"/>
        <v/>
      </c>
      <c r="BD1581">
        <f>COUNTIFS($BB$1:BB1581,BB1581,$BC$1:BC1581,"ru")</f>
        <v>3</v>
      </c>
      <c r="BE1581" t="str">
        <f t="shared" si="269"/>
        <v>re</v>
      </c>
      <c r="BF1581">
        <f>COUNTIFS($BB$1:BB1581,BB1581,$BE$1:BE1581,"re")</f>
        <v>9</v>
      </c>
      <c r="BG1581" t="str">
        <f t="shared" si="270"/>
        <v>32021_01_MIN</v>
      </c>
      <c r="BH1581" t="str">
        <f t="shared" si="271"/>
        <v>re92021_01_MIN</v>
      </c>
      <c r="BI1581" t="str">
        <f t="shared" si="272"/>
        <v>2021_01_MINC.Ham</v>
      </c>
      <c r="BJ1581" t="str">
        <f t="shared" si="273"/>
        <v>2021_MIN_C.Ham</v>
      </c>
      <c r="BK1581" t="str">
        <f>IF(ISERROR(MATCH(LEFT(C1581,5)&amp;B1581&amp;"_"&amp;A1581,$BK$1:BK1580,0)),LEFT(C1581,5)&amp;B1581&amp;"_"&amp;A1581,"")</f>
        <v/>
      </c>
      <c r="BL1581">
        <f>COUNTIFS($B$1:B1581,B1581)-COUNTIFS($B$1:B1581,B1581,$BK$1:BK1581,"")</f>
        <v>10</v>
      </c>
      <c r="BM1581" t="str">
        <f t="shared" si="274"/>
        <v/>
      </c>
    </row>
    <row r="1582" spans="1:65" x14ac:dyDescent="0.25">
      <c r="A1582" s="1" t="s">
        <v>270</v>
      </c>
      <c r="B1582" s="1" t="s">
        <v>80</v>
      </c>
      <c r="C1582" s="1" t="s">
        <v>857</v>
      </c>
      <c r="D1582" s="1">
        <v>3.4000000000000002E-2</v>
      </c>
      <c r="E1582" s="1">
        <v>1.1399999999999999</v>
      </c>
      <c r="F1582" s="1" t="s">
        <v>1141</v>
      </c>
      <c r="G1582" s="1" t="s">
        <v>52</v>
      </c>
      <c r="H1582" s="1" t="s">
        <v>52</v>
      </c>
      <c r="I1582" s="1" t="s">
        <v>52</v>
      </c>
      <c r="J1582" s="1" t="s">
        <v>52</v>
      </c>
      <c r="K1582" s="1" t="s">
        <v>52</v>
      </c>
      <c r="L1582" s="1" t="s">
        <v>52</v>
      </c>
      <c r="M1582" s="1" t="s">
        <v>52</v>
      </c>
      <c r="N1582" s="1" t="s">
        <v>52</v>
      </c>
      <c r="O1582" s="1" t="s">
        <v>52</v>
      </c>
      <c r="P1582" s="1" t="s">
        <v>52</v>
      </c>
      <c r="Q1582" s="1" t="s">
        <v>52</v>
      </c>
      <c r="R1582" s="1" t="s">
        <v>52</v>
      </c>
      <c r="S1582" s="1" t="s">
        <v>52</v>
      </c>
      <c r="T1582" s="1" t="s">
        <v>52</v>
      </c>
      <c r="U1582" s="1" t="s">
        <v>52</v>
      </c>
      <c r="V1582" s="1" t="s">
        <v>52</v>
      </c>
      <c r="W1582" s="1" t="s">
        <v>52</v>
      </c>
      <c r="X1582" s="1" t="s">
        <v>52</v>
      </c>
      <c r="Y1582" s="1" t="s">
        <v>52</v>
      </c>
      <c r="Z1582" s="1" t="s">
        <v>52</v>
      </c>
      <c r="AA1582" s="1" t="s">
        <v>52</v>
      </c>
      <c r="AB1582" s="1" t="s">
        <v>52</v>
      </c>
      <c r="AC1582" s="1" t="s">
        <v>52</v>
      </c>
      <c r="AD1582" s="1">
        <v>9</v>
      </c>
      <c r="AE1582" s="1">
        <v>0</v>
      </c>
      <c r="AF1582" s="1">
        <v>1</v>
      </c>
      <c r="AG1582" s="1">
        <v>1</v>
      </c>
      <c r="AH1582" s="1">
        <v>1</v>
      </c>
      <c r="AI1582" s="1">
        <v>23.31</v>
      </c>
      <c r="AJ1582" s="1">
        <v>0</v>
      </c>
      <c r="AK1582" s="1">
        <v>4</v>
      </c>
      <c r="AL1582" s="1">
        <v>5</v>
      </c>
      <c r="AM1582" s="1">
        <v>2</v>
      </c>
      <c r="AN1582" s="1">
        <v>0</v>
      </c>
      <c r="AO1582" s="1">
        <v>0</v>
      </c>
      <c r="AP1582" s="1">
        <v>302</v>
      </c>
      <c r="AQ1582" s="1">
        <v>3</v>
      </c>
      <c r="AR1582" s="1">
        <v>28</v>
      </c>
      <c r="AS1582" s="1">
        <v>18</v>
      </c>
      <c r="AT1582" s="1">
        <v>227</v>
      </c>
      <c r="AU1582" s="1">
        <v>272</v>
      </c>
      <c r="AV1582" s="1">
        <v>82</v>
      </c>
      <c r="AW1582" s="1">
        <v>6</v>
      </c>
      <c r="AX1582" s="1">
        <v>3</v>
      </c>
      <c r="AY1582" t="str">
        <f t="shared" si="264"/>
        <v>2021_02_HOU</v>
      </c>
      <c r="AZ1582" t="str">
        <f t="shared" si="265"/>
        <v>D.Amendola</v>
      </c>
      <c r="BA1582" t="str">
        <f t="shared" si="266"/>
        <v/>
      </c>
      <c r="BB1582" t="str">
        <f t="shared" si="267"/>
        <v>2021_02_HOU</v>
      </c>
      <c r="BC1582" t="str">
        <f t="shared" si="268"/>
        <v/>
      </c>
      <c r="BD1582">
        <f>COUNTIFS($BB$1:BB1582,BB1582,$BC$1:BC1582,"ru")</f>
        <v>4</v>
      </c>
      <c r="BE1582" t="str">
        <f t="shared" si="269"/>
        <v>re</v>
      </c>
      <c r="BF1582">
        <f>COUNTIFS($BB$1:BB1582,BB1582,$BE$1:BE1582,"re")</f>
        <v>9</v>
      </c>
      <c r="BG1582" t="str">
        <f t="shared" si="270"/>
        <v>42021_02_HOU</v>
      </c>
      <c r="BH1582" t="str">
        <f t="shared" si="271"/>
        <v>re92021_02_HOU</v>
      </c>
      <c r="BI1582" t="str">
        <f t="shared" si="272"/>
        <v>2021_02_HOUD.Amendola</v>
      </c>
      <c r="BJ1582" t="str">
        <f t="shared" si="273"/>
        <v>2021_HOU_D.Amendola</v>
      </c>
      <c r="BK1582" t="str">
        <f>IF(ISERROR(MATCH(LEFT(C1582,5)&amp;B1582&amp;"_"&amp;A1582,$BK$1:BK1581,0)),LEFT(C1582,5)&amp;B1582&amp;"_"&amp;A1582,"")</f>
        <v/>
      </c>
      <c r="BL1582">
        <f>COUNTIFS($B$1:B1582,B1582)-COUNTIFS($B$1:B1582,B1582,$BK$1:BK1582,"")</f>
        <v>17</v>
      </c>
      <c r="BM1582" t="str">
        <f t="shared" si="274"/>
        <v/>
      </c>
    </row>
    <row r="1583" spans="1:65" x14ac:dyDescent="0.25">
      <c r="A1583" s="1" t="s">
        <v>255</v>
      </c>
      <c r="B1583" s="1" t="s">
        <v>100</v>
      </c>
      <c r="C1583" s="1" t="s">
        <v>1264</v>
      </c>
      <c r="D1583" s="1">
        <v>1.7000000000000001E-2</v>
      </c>
      <c r="E1583" s="1">
        <v>0.24</v>
      </c>
      <c r="F1583" s="1" t="s">
        <v>1540</v>
      </c>
      <c r="G1583" s="1" t="s">
        <v>52</v>
      </c>
      <c r="H1583" s="1" t="s">
        <v>52</v>
      </c>
      <c r="I1583" s="1" t="s">
        <v>52</v>
      </c>
      <c r="J1583" s="1" t="s">
        <v>52</v>
      </c>
      <c r="K1583" s="1" t="s">
        <v>52</v>
      </c>
      <c r="L1583" s="1" t="s">
        <v>52</v>
      </c>
      <c r="M1583" s="1" t="s">
        <v>52</v>
      </c>
      <c r="N1583" s="1" t="s">
        <v>52</v>
      </c>
      <c r="O1583" s="1" t="s">
        <v>52</v>
      </c>
      <c r="P1583" s="1" t="s">
        <v>52</v>
      </c>
      <c r="Q1583" s="1" t="s">
        <v>52</v>
      </c>
      <c r="R1583" s="1" t="s">
        <v>52</v>
      </c>
      <c r="S1583" s="1" t="s">
        <v>52</v>
      </c>
      <c r="T1583" s="1" t="s">
        <v>52</v>
      </c>
      <c r="U1583" s="1" t="s">
        <v>52</v>
      </c>
      <c r="V1583" s="1" t="s">
        <v>52</v>
      </c>
      <c r="W1583" s="1" t="s">
        <v>52</v>
      </c>
      <c r="X1583" s="1" t="s">
        <v>52</v>
      </c>
      <c r="Y1583" s="1" t="s">
        <v>52</v>
      </c>
      <c r="Z1583" s="1" t="s">
        <v>52</v>
      </c>
      <c r="AA1583" s="1" t="s">
        <v>52</v>
      </c>
      <c r="AB1583" s="1" t="s">
        <v>52</v>
      </c>
      <c r="AC1583" s="1" t="s">
        <v>52</v>
      </c>
      <c r="AD1583" s="1">
        <v>9</v>
      </c>
      <c r="AE1583" s="1">
        <v>0</v>
      </c>
      <c r="AF1583" s="1">
        <v>1</v>
      </c>
      <c r="AG1583" s="1">
        <v>4</v>
      </c>
      <c r="AH1583" s="1">
        <v>0.25</v>
      </c>
      <c r="AI1583" s="1">
        <v>-150.96</v>
      </c>
      <c r="AJ1583" s="1">
        <v>0</v>
      </c>
      <c r="AK1583" s="1">
        <v>29</v>
      </c>
      <c r="AL1583" s="1">
        <v>2</v>
      </c>
      <c r="AM1583" s="1">
        <v>7</v>
      </c>
      <c r="AN1583" s="1">
        <v>0</v>
      </c>
      <c r="AO1583" s="1">
        <v>0</v>
      </c>
      <c r="AP1583" s="1">
        <v>47</v>
      </c>
      <c r="AQ1583" s="1">
        <v>0</v>
      </c>
      <c r="AR1583" s="1">
        <v>13</v>
      </c>
      <c r="AS1583" s="1">
        <v>6</v>
      </c>
      <c r="AT1583" s="1">
        <v>68</v>
      </c>
      <c r="AU1583" s="1">
        <v>105</v>
      </c>
      <c r="AV1583" s="1">
        <v>46</v>
      </c>
      <c r="AW1583" s="1">
        <v>1</v>
      </c>
      <c r="AX1583" s="1">
        <v>0</v>
      </c>
      <c r="AY1583" t="str">
        <f t="shared" si="264"/>
        <v>2021_03_CHI</v>
      </c>
      <c r="AZ1583" t="str">
        <f t="shared" si="265"/>
        <v>D.Mooney</v>
      </c>
      <c r="BA1583" t="str">
        <f t="shared" si="266"/>
        <v/>
      </c>
      <c r="BB1583" t="str">
        <f t="shared" si="267"/>
        <v>2021_03_CHI</v>
      </c>
      <c r="BC1583" t="str">
        <f t="shared" si="268"/>
        <v/>
      </c>
      <c r="BD1583">
        <f>COUNTIFS($BB$1:BB1583,BB1583,$BC$1:BC1583,"ru")</f>
        <v>2</v>
      </c>
      <c r="BE1583" t="str">
        <f t="shared" si="269"/>
        <v>re</v>
      </c>
      <c r="BF1583">
        <f>COUNTIFS($BB$1:BB1583,BB1583,$BE$1:BE1583,"re")</f>
        <v>4</v>
      </c>
      <c r="BG1583" t="str">
        <f t="shared" si="270"/>
        <v>22021_03_CHI</v>
      </c>
      <c r="BH1583" t="str">
        <f t="shared" si="271"/>
        <v>re42021_03_CHI</v>
      </c>
      <c r="BI1583" t="str">
        <f t="shared" si="272"/>
        <v>2021_03_CHID.Mooney</v>
      </c>
      <c r="BJ1583" t="str">
        <f t="shared" si="273"/>
        <v>2021_CHI_D.Mooney</v>
      </c>
      <c r="BK1583" t="str">
        <f>IF(ISERROR(MATCH(LEFT(C1583,5)&amp;B1583&amp;"_"&amp;A1583,$BK$1:BK1582,0)),LEFT(C1583,5)&amp;B1583&amp;"_"&amp;A1583,"")</f>
        <v/>
      </c>
      <c r="BL1583">
        <f>COUNTIFS($B$1:B1583,B1583)-COUNTIFS($B$1:B1583,B1583,$BK$1:BK1583,"")</f>
        <v>12</v>
      </c>
      <c r="BM1583" t="str">
        <f t="shared" si="274"/>
        <v/>
      </c>
    </row>
    <row r="1584" spans="1:65" x14ac:dyDescent="0.25">
      <c r="A1584" s="1" t="s">
        <v>281</v>
      </c>
      <c r="B1584" s="1" t="s">
        <v>54</v>
      </c>
      <c r="C1584" s="1" t="s">
        <v>418</v>
      </c>
      <c r="D1584" s="1">
        <v>-8.0000000000000002E-3</v>
      </c>
      <c r="E1584" s="1">
        <v>-0.09</v>
      </c>
      <c r="F1584" s="1" t="s">
        <v>720</v>
      </c>
      <c r="G1584" s="1" t="s">
        <v>52</v>
      </c>
      <c r="H1584" s="1" t="s">
        <v>52</v>
      </c>
      <c r="I1584" s="1" t="s">
        <v>52</v>
      </c>
      <c r="J1584" s="1" t="s">
        <v>52</v>
      </c>
      <c r="K1584" s="1" t="s">
        <v>52</v>
      </c>
      <c r="L1584" s="1" t="s">
        <v>52</v>
      </c>
      <c r="M1584" s="1" t="s">
        <v>52</v>
      </c>
      <c r="N1584" s="1" t="s">
        <v>52</v>
      </c>
      <c r="O1584" s="1" t="s">
        <v>52</v>
      </c>
      <c r="P1584" s="1" t="s">
        <v>52</v>
      </c>
      <c r="Q1584" s="1" t="s">
        <v>52</v>
      </c>
      <c r="R1584" s="1" t="s">
        <v>52</v>
      </c>
      <c r="S1584" s="1" t="s">
        <v>52</v>
      </c>
      <c r="T1584" s="1" t="s">
        <v>52</v>
      </c>
      <c r="U1584" s="1" t="s">
        <v>52</v>
      </c>
      <c r="V1584" s="1" t="s">
        <v>52</v>
      </c>
      <c r="W1584" s="1" t="s">
        <v>52</v>
      </c>
      <c r="X1584" s="1" t="s">
        <v>52</v>
      </c>
      <c r="Y1584" s="1" t="s">
        <v>52</v>
      </c>
      <c r="Z1584" s="1" t="s">
        <v>52</v>
      </c>
      <c r="AA1584" s="1" t="s">
        <v>52</v>
      </c>
      <c r="AB1584" s="1" t="s">
        <v>52</v>
      </c>
      <c r="AC1584" s="1" t="s">
        <v>52</v>
      </c>
      <c r="AD1584" s="1">
        <v>9</v>
      </c>
      <c r="AE1584" s="1">
        <v>0</v>
      </c>
      <c r="AF1584" s="1">
        <v>1</v>
      </c>
      <c r="AG1584" s="1">
        <v>2</v>
      </c>
      <c r="AH1584" s="1">
        <v>0.5</v>
      </c>
      <c r="AI1584" s="1">
        <v>3.19</v>
      </c>
      <c r="AJ1584" s="1">
        <v>0</v>
      </c>
      <c r="AK1584" s="1">
        <v>33</v>
      </c>
      <c r="AL1584" s="1">
        <v>1</v>
      </c>
      <c r="AM1584" s="1">
        <v>2</v>
      </c>
      <c r="AN1584" s="1">
        <v>0</v>
      </c>
      <c r="AO1584" s="1">
        <v>0</v>
      </c>
      <c r="AP1584" s="1">
        <v>397</v>
      </c>
      <c r="AQ1584" s="1">
        <v>4</v>
      </c>
      <c r="AR1584" s="1">
        <v>23</v>
      </c>
      <c r="AS1584" s="1">
        <v>27</v>
      </c>
      <c r="AT1584" s="1">
        <v>337</v>
      </c>
      <c r="AU1584" s="1">
        <v>335</v>
      </c>
      <c r="AV1584" s="1">
        <v>73</v>
      </c>
      <c r="AW1584" s="1">
        <v>6</v>
      </c>
      <c r="AX1584" s="1">
        <v>2</v>
      </c>
      <c r="AY1584" t="str">
        <f t="shared" si="264"/>
        <v>2021_01_KC</v>
      </c>
      <c r="AZ1584" t="str">
        <f t="shared" si="265"/>
        <v>D.Robinson</v>
      </c>
      <c r="BA1584" t="str">
        <f t="shared" si="266"/>
        <v/>
      </c>
      <c r="BB1584" t="str">
        <f t="shared" si="267"/>
        <v>2021_01_KC</v>
      </c>
      <c r="BC1584" t="str">
        <f t="shared" si="268"/>
        <v/>
      </c>
      <c r="BD1584">
        <f>COUNTIFS($BB$1:BB1584,BB1584,$BC$1:BC1584,"ru")</f>
        <v>5</v>
      </c>
      <c r="BE1584" t="str">
        <f t="shared" si="269"/>
        <v>re</v>
      </c>
      <c r="BF1584">
        <f>COUNTIFS($BB$1:BB1584,BB1584,$BE$1:BE1584,"re")</f>
        <v>6</v>
      </c>
      <c r="BG1584" t="str">
        <f t="shared" si="270"/>
        <v>52021_01_KC</v>
      </c>
      <c r="BH1584" t="str">
        <f t="shared" si="271"/>
        <v>re62021_01_KC</v>
      </c>
      <c r="BI1584" t="str">
        <f t="shared" si="272"/>
        <v>2021_01_KCD.Robinson</v>
      </c>
      <c r="BJ1584" t="str">
        <f t="shared" si="273"/>
        <v>2021_KC_D.Robinson</v>
      </c>
      <c r="BK1584" t="str">
        <f>IF(ISERROR(MATCH(LEFT(C1584,5)&amp;B1584&amp;"_"&amp;A1584,$BK$1:BK1583,0)),LEFT(C1584,5)&amp;B1584&amp;"_"&amp;A1584,"")</f>
        <v/>
      </c>
      <c r="BL1584">
        <f>COUNTIFS($B$1:B1584,B1584)-COUNTIFS($B$1:B1584,B1584,$BK$1:BK1584,"")</f>
        <v>13</v>
      </c>
      <c r="BM1584" t="str">
        <f t="shared" si="274"/>
        <v/>
      </c>
    </row>
    <row r="1585" spans="1:65" x14ac:dyDescent="0.25">
      <c r="A1585" s="1" t="s">
        <v>2334</v>
      </c>
      <c r="B1585" s="1" t="s">
        <v>60</v>
      </c>
      <c r="C1585" s="1" t="s">
        <v>2045</v>
      </c>
      <c r="D1585" s="1">
        <v>-1.6E-2</v>
      </c>
      <c r="E1585" s="1">
        <v>1.18</v>
      </c>
      <c r="F1585" s="1" t="s">
        <v>2335</v>
      </c>
      <c r="G1585" s="1" t="s">
        <v>52</v>
      </c>
      <c r="H1585" s="1" t="s">
        <v>52</v>
      </c>
      <c r="I1585" s="1" t="s">
        <v>52</v>
      </c>
      <c r="J1585" s="1" t="s">
        <v>52</v>
      </c>
      <c r="K1585" s="1" t="s">
        <v>52</v>
      </c>
      <c r="L1585" s="1" t="s">
        <v>52</v>
      </c>
      <c r="M1585" s="1" t="s">
        <v>52</v>
      </c>
      <c r="N1585" s="1" t="s">
        <v>52</v>
      </c>
      <c r="O1585" s="1" t="s">
        <v>52</v>
      </c>
      <c r="P1585" s="1" t="s">
        <v>52</v>
      </c>
      <c r="Q1585" s="1" t="s">
        <v>52</v>
      </c>
      <c r="R1585" s="1" t="s">
        <v>52</v>
      </c>
      <c r="S1585" s="1" t="s">
        <v>52</v>
      </c>
      <c r="T1585" s="1" t="s">
        <v>52</v>
      </c>
      <c r="U1585" s="1" t="s">
        <v>52</v>
      </c>
      <c r="V1585" s="1" t="s">
        <v>52</v>
      </c>
      <c r="W1585" s="1" t="s">
        <v>52</v>
      </c>
      <c r="X1585" s="1" t="s">
        <v>52</v>
      </c>
      <c r="Y1585" s="1" t="s">
        <v>52</v>
      </c>
      <c r="Z1585" s="1" t="s">
        <v>52</v>
      </c>
      <c r="AA1585" s="1" t="s">
        <v>52</v>
      </c>
      <c r="AB1585" s="1" t="s">
        <v>52</v>
      </c>
      <c r="AC1585" s="1" t="s">
        <v>52</v>
      </c>
      <c r="AD1585" s="1">
        <v>9</v>
      </c>
      <c r="AE1585" s="1">
        <v>0</v>
      </c>
      <c r="AF1585" s="1">
        <v>2</v>
      </c>
      <c r="AG1585" s="1">
        <v>4</v>
      </c>
      <c r="AH1585" s="1">
        <v>0.5</v>
      </c>
      <c r="AI1585" s="1">
        <v>-46.81</v>
      </c>
      <c r="AJ1585" s="1">
        <v>0</v>
      </c>
      <c r="AK1585" s="1">
        <v>11</v>
      </c>
      <c r="AL1585" s="1">
        <v>9</v>
      </c>
      <c r="AM1585" s="1">
        <v>16</v>
      </c>
      <c r="AN1585" s="1">
        <v>0</v>
      </c>
      <c r="AO1585" s="1">
        <v>0</v>
      </c>
      <c r="AP1585" s="1">
        <v>369</v>
      </c>
      <c r="AQ1585" s="1">
        <v>3</v>
      </c>
      <c r="AR1585" s="1">
        <v>24</v>
      </c>
      <c r="AS1585" s="1">
        <v>26</v>
      </c>
      <c r="AT1585" s="1">
        <v>281</v>
      </c>
      <c r="AU1585" s="1">
        <v>306</v>
      </c>
      <c r="AV1585" s="1">
        <v>103</v>
      </c>
      <c r="AW1585" s="1">
        <v>2</v>
      </c>
      <c r="AX1585" s="1">
        <v>1</v>
      </c>
      <c r="AY1585" t="str">
        <f t="shared" si="264"/>
        <v>2021_05_CIN</v>
      </c>
      <c r="AZ1585" t="str">
        <f t="shared" si="265"/>
        <v>D.Sample</v>
      </c>
      <c r="BA1585" t="str">
        <f t="shared" si="266"/>
        <v/>
      </c>
      <c r="BB1585" t="str">
        <f t="shared" si="267"/>
        <v>2021_05_CIN</v>
      </c>
      <c r="BC1585" t="str">
        <f t="shared" si="268"/>
        <v/>
      </c>
      <c r="BD1585">
        <f>COUNTIFS($BB$1:BB1585,BB1585,$BC$1:BC1585,"ru")</f>
        <v>3</v>
      </c>
      <c r="BE1585" t="str">
        <f t="shared" si="269"/>
        <v>re</v>
      </c>
      <c r="BF1585">
        <f>COUNTIFS($BB$1:BB1585,BB1585,$BE$1:BE1585,"re")</f>
        <v>8</v>
      </c>
      <c r="BG1585" t="str">
        <f t="shared" si="270"/>
        <v>32021_05_CIN</v>
      </c>
      <c r="BH1585" t="str">
        <f t="shared" si="271"/>
        <v>re82021_05_CIN</v>
      </c>
      <c r="BI1585" t="str">
        <f t="shared" si="272"/>
        <v>2021_05_CIND.Sample</v>
      </c>
      <c r="BJ1585" t="str">
        <f t="shared" si="273"/>
        <v>2021_CIN_D.Sample</v>
      </c>
      <c r="BK1585" t="str">
        <f>IF(ISERROR(MATCH(LEFT(C1585,5)&amp;B1585&amp;"_"&amp;A1585,$BK$1:BK1584,0)),LEFT(C1585,5)&amp;B1585&amp;"_"&amp;A1585,"")</f>
        <v>2021_CIN_D.Sample</v>
      </c>
      <c r="BL1585">
        <f>COUNTIFS($B$1:B1585,B1585)-COUNTIFS($B$1:B1585,B1585,$BK$1:BK1585,"")</f>
        <v>14</v>
      </c>
      <c r="BM1585" t="str">
        <f t="shared" si="274"/>
        <v>2021_CIN14</v>
      </c>
    </row>
    <row r="1586" spans="1:65" x14ac:dyDescent="0.25">
      <c r="A1586" s="1" t="s">
        <v>313</v>
      </c>
      <c r="B1586" s="1" t="s">
        <v>88</v>
      </c>
      <c r="C1586" s="1" t="s">
        <v>431</v>
      </c>
      <c r="D1586" s="1">
        <v>2.4E-2</v>
      </c>
      <c r="E1586" s="1">
        <v>1.34</v>
      </c>
      <c r="F1586" s="1" t="s">
        <v>721</v>
      </c>
      <c r="G1586" s="1" t="s">
        <v>52</v>
      </c>
      <c r="H1586" s="1" t="s">
        <v>52</v>
      </c>
      <c r="I1586" s="1" t="s">
        <v>52</v>
      </c>
      <c r="J1586" s="1" t="s">
        <v>52</v>
      </c>
      <c r="K1586" s="1" t="s">
        <v>52</v>
      </c>
      <c r="L1586" s="1" t="s">
        <v>52</v>
      </c>
      <c r="M1586" s="1" t="s">
        <v>52</v>
      </c>
      <c r="N1586" s="1" t="s">
        <v>52</v>
      </c>
      <c r="O1586" s="1" t="s">
        <v>52</v>
      </c>
      <c r="P1586" s="1" t="s">
        <v>52</v>
      </c>
      <c r="Q1586" s="1" t="s">
        <v>52</v>
      </c>
      <c r="R1586" s="1" t="s">
        <v>52</v>
      </c>
      <c r="S1586" s="1" t="s">
        <v>52</v>
      </c>
      <c r="T1586" s="1" t="s">
        <v>52</v>
      </c>
      <c r="U1586" s="1" t="s">
        <v>52</v>
      </c>
      <c r="V1586" s="1" t="s">
        <v>52</v>
      </c>
      <c r="W1586" s="1" t="s">
        <v>52</v>
      </c>
      <c r="X1586" s="1" t="s">
        <v>52</v>
      </c>
      <c r="Y1586" s="1" t="s">
        <v>52</v>
      </c>
      <c r="Z1586" s="1" t="s">
        <v>52</v>
      </c>
      <c r="AA1586" s="1" t="s">
        <v>52</v>
      </c>
      <c r="AB1586" s="1" t="s">
        <v>52</v>
      </c>
      <c r="AC1586" s="1" t="s">
        <v>52</v>
      </c>
      <c r="AD1586" s="1">
        <v>9</v>
      </c>
      <c r="AE1586" s="1">
        <v>0</v>
      </c>
      <c r="AF1586" s="1">
        <v>1</v>
      </c>
      <c r="AG1586" s="1">
        <v>2</v>
      </c>
      <c r="AH1586" s="1">
        <v>0.5</v>
      </c>
      <c r="AI1586" s="1">
        <v>-29.61</v>
      </c>
      <c r="AJ1586" s="1">
        <v>1</v>
      </c>
      <c r="AK1586" s="1">
        <v>7</v>
      </c>
      <c r="AL1586" s="1">
        <v>6</v>
      </c>
      <c r="AM1586" s="1">
        <v>5</v>
      </c>
      <c r="AN1586" s="1">
        <v>0</v>
      </c>
      <c r="AO1586" s="1">
        <v>0</v>
      </c>
      <c r="AP1586" s="1">
        <v>259</v>
      </c>
      <c r="AQ1586" s="1">
        <v>2</v>
      </c>
      <c r="AR1586" s="1">
        <v>23</v>
      </c>
      <c r="AS1586" s="1">
        <v>16</v>
      </c>
      <c r="AT1586" s="1">
        <v>202</v>
      </c>
      <c r="AU1586" s="1">
        <v>251</v>
      </c>
      <c r="AV1586" s="1">
        <v>74</v>
      </c>
      <c r="AW1586" s="1">
        <v>4</v>
      </c>
      <c r="AX1586" s="1">
        <v>2</v>
      </c>
      <c r="AY1586" t="str">
        <f t="shared" si="264"/>
        <v>2021_01_MIA</v>
      </c>
      <c r="AZ1586" t="str">
        <f t="shared" si="265"/>
        <v>D.Smythe</v>
      </c>
      <c r="BA1586" t="str">
        <f t="shared" si="266"/>
        <v/>
      </c>
      <c r="BB1586" t="str">
        <f t="shared" si="267"/>
        <v>2021_01_MIA</v>
      </c>
      <c r="BC1586" t="str">
        <f t="shared" si="268"/>
        <v/>
      </c>
      <c r="BD1586">
        <f>COUNTIFS($BB$1:BB1586,BB1586,$BC$1:BC1586,"ru")</f>
        <v>5</v>
      </c>
      <c r="BE1586" t="str">
        <f t="shared" si="269"/>
        <v>re</v>
      </c>
      <c r="BF1586">
        <f>COUNTIFS($BB$1:BB1586,BB1586,$BE$1:BE1586,"re")</f>
        <v>5</v>
      </c>
      <c r="BG1586" t="str">
        <f t="shared" si="270"/>
        <v>52021_01_MIA</v>
      </c>
      <c r="BH1586" t="str">
        <f t="shared" si="271"/>
        <v>re52021_01_MIA</v>
      </c>
      <c r="BI1586" t="str">
        <f t="shared" si="272"/>
        <v>2021_01_MIAD.Smythe</v>
      </c>
      <c r="BJ1586" t="str">
        <f t="shared" si="273"/>
        <v>2021_MIA_D.Smythe</v>
      </c>
      <c r="BK1586" t="str">
        <f>IF(ISERROR(MATCH(LEFT(C1586,5)&amp;B1586&amp;"_"&amp;A1586,$BK$1:BK1585,0)),LEFT(C1586,5)&amp;B1586&amp;"_"&amp;A1586,"")</f>
        <v/>
      </c>
      <c r="BL1586">
        <f>COUNTIFS($B$1:B1586,B1586)-COUNTIFS($B$1:B1586,B1586,$BK$1:BK1586,"")</f>
        <v>14</v>
      </c>
      <c r="BM1586" t="str">
        <f t="shared" si="274"/>
        <v/>
      </c>
    </row>
    <row r="1587" spans="1:65" x14ac:dyDescent="0.25">
      <c r="A1587" s="1" t="s">
        <v>316</v>
      </c>
      <c r="B1587" s="1" t="s">
        <v>72</v>
      </c>
      <c r="C1587" s="1" t="s">
        <v>2043</v>
      </c>
      <c r="D1587" s="1">
        <v>0</v>
      </c>
      <c r="E1587" s="1">
        <v>0</v>
      </c>
      <c r="F1587" s="1" t="s">
        <v>2336</v>
      </c>
      <c r="G1587" s="1" t="s">
        <v>52</v>
      </c>
      <c r="H1587" s="1" t="s">
        <v>52</v>
      </c>
      <c r="I1587" s="1" t="s">
        <v>52</v>
      </c>
      <c r="J1587" s="1" t="s">
        <v>52</v>
      </c>
      <c r="K1587" s="1" t="s">
        <v>52</v>
      </c>
      <c r="L1587" s="1" t="s">
        <v>52</v>
      </c>
      <c r="M1587" s="1" t="s">
        <v>52</v>
      </c>
      <c r="N1587" s="1" t="s">
        <v>52</v>
      </c>
      <c r="O1587" s="1" t="s">
        <v>52</v>
      </c>
      <c r="P1587" s="1" t="s">
        <v>52</v>
      </c>
      <c r="Q1587" s="1" t="s">
        <v>52</v>
      </c>
      <c r="R1587" s="1" t="s">
        <v>52</v>
      </c>
      <c r="S1587" s="1" t="s">
        <v>52</v>
      </c>
      <c r="T1587" s="1" t="s">
        <v>52</v>
      </c>
      <c r="U1587" s="1" t="s">
        <v>52</v>
      </c>
      <c r="V1587" s="1" t="s">
        <v>52</v>
      </c>
      <c r="W1587" s="1" t="s">
        <v>52</v>
      </c>
      <c r="X1587" s="1" t="s">
        <v>52</v>
      </c>
      <c r="Y1587" s="1" t="s">
        <v>52</v>
      </c>
      <c r="Z1587" s="1" t="s">
        <v>52</v>
      </c>
      <c r="AA1587" s="1" t="s">
        <v>52</v>
      </c>
      <c r="AB1587" s="1" t="s">
        <v>52</v>
      </c>
      <c r="AC1587" s="1" t="s">
        <v>52</v>
      </c>
      <c r="AD1587" s="1">
        <v>9</v>
      </c>
      <c r="AE1587" s="1">
        <v>0</v>
      </c>
      <c r="AF1587" s="1">
        <v>1</v>
      </c>
      <c r="AG1587" s="1">
        <v>3</v>
      </c>
      <c r="AH1587" s="1">
        <v>0.33300000000000002</v>
      </c>
      <c r="AI1587" s="1">
        <v>-47.64</v>
      </c>
      <c r="AJ1587" s="1">
        <v>0</v>
      </c>
      <c r="AK1587" s="1">
        <v>46</v>
      </c>
      <c r="AL1587" s="1">
        <v>0</v>
      </c>
      <c r="AM1587" s="1">
        <v>5</v>
      </c>
      <c r="AN1587" s="1">
        <v>0</v>
      </c>
      <c r="AO1587" s="1">
        <v>0</v>
      </c>
      <c r="AP1587" s="1">
        <v>354</v>
      </c>
      <c r="AQ1587" s="1">
        <v>2</v>
      </c>
      <c r="AR1587" s="1">
        <v>25</v>
      </c>
      <c r="AS1587" s="1">
        <v>21</v>
      </c>
      <c r="AT1587" s="1">
        <v>283</v>
      </c>
      <c r="AU1587" s="1">
        <v>341</v>
      </c>
      <c r="AV1587" s="1">
        <v>92</v>
      </c>
      <c r="AW1587" s="1">
        <v>0</v>
      </c>
      <c r="AX1587" s="1">
        <v>0</v>
      </c>
      <c r="AY1587" t="str">
        <f t="shared" si="264"/>
        <v>2021_05_SEA</v>
      </c>
      <c r="AZ1587" t="str">
        <f t="shared" si="265"/>
        <v>F.Swain</v>
      </c>
      <c r="BA1587" t="str">
        <f t="shared" si="266"/>
        <v/>
      </c>
      <c r="BB1587" t="str">
        <f t="shared" si="267"/>
        <v>2021_05_SEA</v>
      </c>
      <c r="BC1587" t="str">
        <f t="shared" si="268"/>
        <v/>
      </c>
      <c r="BD1587">
        <f>COUNTIFS($BB$1:BB1587,BB1587,$BC$1:BC1587,"ru")</f>
        <v>5</v>
      </c>
      <c r="BE1587" t="str">
        <f t="shared" si="269"/>
        <v>re</v>
      </c>
      <c r="BF1587">
        <f>COUNTIFS($BB$1:BB1587,BB1587,$BE$1:BE1587,"re")</f>
        <v>8</v>
      </c>
      <c r="BG1587" t="str">
        <f t="shared" si="270"/>
        <v>52021_05_SEA</v>
      </c>
      <c r="BH1587" t="str">
        <f t="shared" si="271"/>
        <v>re82021_05_SEA</v>
      </c>
      <c r="BI1587" t="str">
        <f t="shared" si="272"/>
        <v>2021_05_SEAF.Swain</v>
      </c>
      <c r="BJ1587" t="str">
        <f t="shared" si="273"/>
        <v>2021_SEA_F.Swain</v>
      </c>
      <c r="BK1587" t="str">
        <f>IF(ISERROR(MATCH(LEFT(C1587,5)&amp;B1587&amp;"_"&amp;A1587,$BK$1:BK1586,0)),LEFT(C1587,5)&amp;B1587&amp;"_"&amp;A1587,"")</f>
        <v/>
      </c>
      <c r="BL1587">
        <f>COUNTIFS($B$1:B1587,B1587)-COUNTIFS($B$1:B1587,B1587,$BK$1:BK1587,"")</f>
        <v>14</v>
      </c>
      <c r="BM1587" t="str">
        <f t="shared" si="274"/>
        <v/>
      </c>
    </row>
    <row r="1588" spans="1:65" x14ac:dyDescent="0.25">
      <c r="A1588" s="1" t="s">
        <v>198</v>
      </c>
      <c r="B1588" s="1" t="s">
        <v>94</v>
      </c>
      <c r="C1588" s="1" t="s">
        <v>857</v>
      </c>
      <c r="D1588" s="1">
        <v>6.0000000000000001E-3</v>
      </c>
      <c r="E1588" s="1">
        <v>1.3</v>
      </c>
      <c r="F1588" s="1" t="s">
        <v>1142</v>
      </c>
      <c r="G1588" s="1" t="s">
        <v>52</v>
      </c>
      <c r="H1588" s="1" t="s">
        <v>52</v>
      </c>
      <c r="I1588" s="1" t="s">
        <v>52</v>
      </c>
      <c r="J1588" s="1" t="s">
        <v>52</v>
      </c>
      <c r="K1588" s="1" t="s">
        <v>52</v>
      </c>
      <c r="L1588" s="1" t="s">
        <v>52</v>
      </c>
      <c r="M1588" s="1" t="s">
        <v>52</v>
      </c>
      <c r="N1588" s="1" t="s">
        <v>52</v>
      </c>
      <c r="O1588" s="1" t="s">
        <v>52</v>
      </c>
      <c r="P1588" s="1" t="s">
        <v>52</v>
      </c>
      <c r="Q1588" s="1" t="s">
        <v>52</v>
      </c>
      <c r="R1588" s="1" t="s">
        <v>52</v>
      </c>
      <c r="S1588" s="1" t="s">
        <v>52</v>
      </c>
      <c r="T1588" s="1" t="s">
        <v>52</v>
      </c>
      <c r="U1588" s="1" t="s">
        <v>52</v>
      </c>
      <c r="V1588" s="1" t="s">
        <v>52</v>
      </c>
      <c r="W1588" s="1" t="s">
        <v>52</v>
      </c>
      <c r="X1588" s="1" t="s">
        <v>52</v>
      </c>
      <c r="Y1588" s="1" t="s">
        <v>52</v>
      </c>
      <c r="Z1588" s="1" t="s">
        <v>52</v>
      </c>
      <c r="AA1588" s="1" t="s">
        <v>52</v>
      </c>
      <c r="AB1588" s="1" t="s">
        <v>52</v>
      </c>
      <c r="AC1588" s="1" t="s">
        <v>52</v>
      </c>
      <c r="AD1588" s="1">
        <v>9</v>
      </c>
      <c r="AE1588" s="1">
        <v>0</v>
      </c>
      <c r="AF1588" s="1">
        <v>1</v>
      </c>
      <c r="AG1588" s="1">
        <v>1</v>
      </c>
      <c r="AH1588" s="1">
        <v>1</v>
      </c>
      <c r="AI1588" s="1">
        <v>12.71</v>
      </c>
      <c r="AJ1588" s="1">
        <v>1</v>
      </c>
      <c r="AK1588" s="1">
        <v>-2</v>
      </c>
      <c r="AL1588" s="1">
        <v>11</v>
      </c>
      <c r="AM1588" s="1">
        <v>7</v>
      </c>
      <c r="AN1588" s="1">
        <v>0</v>
      </c>
      <c r="AO1588" s="1">
        <v>0</v>
      </c>
      <c r="AP1588" s="1">
        <v>355</v>
      </c>
      <c r="AQ1588" s="1">
        <v>4</v>
      </c>
      <c r="AR1588" s="1">
        <v>34</v>
      </c>
      <c r="AS1588" s="1">
        <v>19</v>
      </c>
      <c r="AT1588" s="1">
        <v>213</v>
      </c>
      <c r="AU1588" s="1">
        <v>131</v>
      </c>
      <c r="AV1588" s="1">
        <v>156</v>
      </c>
      <c r="AW1588" s="1">
        <v>8</v>
      </c>
      <c r="AX1588" s="1">
        <v>3</v>
      </c>
      <c r="AY1588" t="str">
        <f t="shared" si="264"/>
        <v>2021_02_CLE</v>
      </c>
      <c r="AZ1588" t="str">
        <f t="shared" si="265"/>
        <v>J.Landry</v>
      </c>
      <c r="BA1588" t="str">
        <f t="shared" si="266"/>
        <v/>
      </c>
      <c r="BB1588" t="str">
        <f t="shared" si="267"/>
        <v>2021_02_CLE</v>
      </c>
      <c r="BC1588" t="str">
        <f t="shared" si="268"/>
        <v/>
      </c>
      <c r="BD1588">
        <f>COUNTIFS($BB$1:BB1588,BB1588,$BC$1:BC1588,"ru")</f>
        <v>3</v>
      </c>
      <c r="BE1588" t="str">
        <f t="shared" si="269"/>
        <v>re</v>
      </c>
      <c r="BF1588">
        <f>COUNTIFS($BB$1:BB1588,BB1588,$BE$1:BE1588,"re")</f>
        <v>9</v>
      </c>
      <c r="BG1588" t="str">
        <f t="shared" si="270"/>
        <v>32021_02_CLE</v>
      </c>
      <c r="BH1588" t="str">
        <f t="shared" si="271"/>
        <v>re92021_02_CLE</v>
      </c>
      <c r="BI1588" t="str">
        <f t="shared" si="272"/>
        <v>2021_02_CLEJ.Landry</v>
      </c>
      <c r="BJ1588" t="str">
        <f t="shared" si="273"/>
        <v>2021_CLE_J.Landry</v>
      </c>
      <c r="BK1588" t="str">
        <f>IF(ISERROR(MATCH(LEFT(C1588,5)&amp;B1588&amp;"_"&amp;A1588,$BK$1:BK1587,0)),LEFT(C1588,5)&amp;B1588&amp;"_"&amp;A1588,"")</f>
        <v/>
      </c>
      <c r="BL1588">
        <f>COUNTIFS($B$1:B1588,B1588)-COUNTIFS($B$1:B1588,B1588,$BK$1:BK1588,"")</f>
        <v>16</v>
      </c>
      <c r="BM1588" t="str">
        <f t="shared" si="274"/>
        <v/>
      </c>
    </row>
    <row r="1589" spans="1:65" x14ac:dyDescent="0.25">
      <c r="A1589" s="1" t="s">
        <v>1946</v>
      </c>
      <c r="B1589" s="1" t="s">
        <v>79</v>
      </c>
      <c r="C1589" s="1" t="s">
        <v>1654</v>
      </c>
      <c r="D1589" s="1">
        <v>0</v>
      </c>
      <c r="E1589" s="1">
        <v>0.21</v>
      </c>
      <c r="F1589" s="1" t="s">
        <v>1947</v>
      </c>
      <c r="G1589" s="1" t="s">
        <v>52</v>
      </c>
      <c r="H1589" s="1" t="s">
        <v>52</v>
      </c>
      <c r="I1589" s="1" t="s">
        <v>52</v>
      </c>
      <c r="J1589" s="1" t="s">
        <v>52</v>
      </c>
      <c r="K1589" s="1" t="s">
        <v>52</v>
      </c>
      <c r="L1589" s="1" t="s">
        <v>52</v>
      </c>
      <c r="M1589" s="1" t="s">
        <v>52</v>
      </c>
      <c r="N1589" s="1" t="s">
        <v>52</v>
      </c>
      <c r="O1589" s="1" t="s">
        <v>52</v>
      </c>
      <c r="P1589" s="1" t="s">
        <v>52</v>
      </c>
      <c r="Q1589" s="1" t="s">
        <v>52</v>
      </c>
      <c r="R1589" s="1" t="s">
        <v>52</v>
      </c>
      <c r="S1589" s="1" t="s">
        <v>52</v>
      </c>
      <c r="T1589" s="1" t="s">
        <v>52</v>
      </c>
      <c r="U1589" s="1" t="s">
        <v>52</v>
      </c>
      <c r="V1589" s="1" t="s">
        <v>52</v>
      </c>
      <c r="W1589" s="1" t="s">
        <v>52</v>
      </c>
      <c r="X1589" s="1" t="s">
        <v>52</v>
      </c>
      <c r="Y1589" s="1" t="s">
        <v>52</v>
      </c>
      <c r="Z1589" s="1" t="s">
        <v>52</v>
      </c>
      <c r="AA1589" s="1" t="s">
        <v>52</v>
      </c>
      <c r="AB1589" s="1" t="s">
        <v>52</v>
      </c>
      <c r="AC1589" s="1" t="s">
        <v>52</v>
      </c>
      <c r="AD1589" s="1">
        <v>9</v>
      </c>
      <c r="AE1589" s="1">
        <v>0</v>
      </c>
      <c r="AF1589" s="1">
        <v>1</v>
      </c>
      <c r="AG1589" s="1">
        <v>1</v>
      </c>
      <c r="AH1589" s="1">
        <v>1</v>
      </c>
      <c r="AI1589" s="1">
        <v>49.94</v>
      </c>
      <c r="AJ1589" s="1">
        <v>1</v>
      </c>
      <c r="AK1589" s="1">
        <v>7</v>
      </c>
      <c r="AL1589" s="1">
        <v>2</v>
      </c>
      <c r="AM1589" s="1">
        <v>1</v>
      </c>
      <c r="AN1589" s="1">
        <v>0</v>
      </c>
      <c r="AO1589" s="1">
        <v>0</v>
      </c>
      <c r="AP1589" s="1">
        <v>401</v>
      </c>
      <c r="AQ1589" s="1">
        <v>2</v>
      </c>
      <c r="AR1589" s="1">
        <v>23</v>
      </c>
      <c r="AS1589" s="1">
        <v>26</v>
      </c>
      <c r="AT1589" s="1">
        <v>280</v>
      </c>
      <c r="AU1589" s="1">
        <v>354</v>
      </c>
      <c r="AV1589" s="1">
        <v>121</v>
      </c>
      <c r="AW1589" s="1">
        <v>5</v>
      </c>
      <c r="AX1589" s="1">
        <v>3</v>
      </c>
      <c r="AY1589" t="str">
        <f t="shared" si="264"/>
        <v>2021_04_LA</v>
      </c>
      <c r="AZ1589" t="str">
        <f t="shared" si="265"/>
        <v>J.Mundt</v>
      </c>
      <c r="BA1589" t="str">
        <f t="shared" si="266"/>
        <v/>
      </c>
      <c r="BB1589" t="str">
        <f t="shared" si="267"/>
        <v>2021_04_LA</v>
      </c>
      <c r="BC1589" t="str">
        <f t="shared" si="268"/>
        <v/>
      </c>
      <c r="BD1589">
        <f>COUNTIFS($BB$1:BB1589,BB1589,$BC$1:BC1589,"ru")</f>
        <v>3</v>
      </c>
      <c r="BE1589" t="str">
        <f t="shared" si="269"/>
        <v>re</v>
      </c>
      <c r="BF1589">
        <f>COUNTIFS($BB$1:BB1589,BB1589,$BE$1:BE1589,"re")</f>
        <v>6</v>
      </c>
      <c r="BG1589" t="str">
        <f t="shared" si="270"/>
        <v>32021_04_LA</v>
      </c>
      <c r="BH1589" t="str">
        <f t="shared" si="271"/>
        <v>re62021_04_LA</v>
      </c>
      <c r="BI1589" t="str">
        <f t="shared" si="272"/>
        <v>2021_04_LAJ.Mundt</v>
      </c>
      <c r="BJ1589" t="str">
        <f t="shared" si="273"/>
        <v>2021_LA_J.Mundt</v>
      </c>
      <c r="BK1589" t="str">
        <f>IF(ISERROR(MATCH(LEFT(C1589,5)&amp;B1589&amp;"_"&amp;A1589,$BK$1:BK1588,0)),LEFT(C1589,5)&amp;B1589&amp;"_"&amp;A1589,"")</f>
        <v>2021_LA_J.Mundt</v>
      </c>
      <c r="BL1589">
        <f>COUNTIFS($B$1:B1589,B1589)-COUNTIFS($B$1:B1589,B1589,$BK$1:BK1589,"")</f>
        <v>14</v>
      </c>
      <c r="BM1589" t="str">
        <f t="shared" si="274"/>
        <v>2021_LA14</v>
      </c>
    </row>
    <row r="1590" spans="1:65" x14ac:dyDescent="0.25">
      <c r="A1590" s="1" t="s">
        <v>821</v>
      </c>
      <c r="B1590" s="1" t="s">
        <v>108</v>
      </c>
      <c r="C1590" s="1" t="s">
        <v>832</v>
      </c>
      <c r="D1590" s="1">
        <v>3.7999999999999999E-2</v>
      </c>
      <c r="E1590" s="1">
        <v>0.73</v>
      </c>
      <c r="F1590" s="1" t="s">
        <v>1143</v>
      </c>
      <c r="G1590" s="1" t="s">
        <v>52</v>
      </c>
      <c r="H1590" s="1" t="s">
        <v>52</v>
      </c>
      <c r="I1590" s="1" t="s">
        <v>52</v>
      </c>
      <c r="J1590" s="1" t="s">
        <v>52</v>
      </c>
      <c r="K1590" s="1" t="s">
        <v>52</v>
      </c>
      <c r="L1590" s="1" t="s">
        <v>52</v>
      </c>
      <c r="M1590" s="1" t="s">
        <v>52</v>
      </c>
      <c r="N1590" s="1" t="s">
        <v>52</v>
      </c>
      <c r="O1590" s="1" t="s">
        <v>52</v>
      </c>
      <c r="P1590" s="1" t="s">
        <v>52</v>
      </c>
      <c r="Q1590" s="1" t="s">
        <v>52</v>
      </c>
      <c r="R1590" s="1" t="s">
        <v>52</v>
      </c>
      <c r="S1590" s="1" t="s">
        <v>52</v>
      </c>
      <c r="T1590" s="1" t="s">
        <v>52</v>
      </c>
      <c r="U1590" s="1" t="s">
        <v>52</v>
      </c>
      <c r="V1590" s="1" t="s">
        <v>52</v>
      </c>
      <c r="W1590" s="1" t="s">
        <v>52</v>
      </c>
      <c r="X1590" s="1" t="s">
        <v>52</v>
      </c>
      <c r="Y1590" s="1" t="s">
        <v>52</v>
      </c>
      <c r="Z1590" s="1" t="s">
        <v>52</v>
      </c>
      <c r="AA1590" s="1" t="s">
        <v>52</v>
      </c>
      <c r="AB1590" s="1" t="s">
        <v>52</v>
      </c>
      <c r="AC1590" s="1" t="s">
        <v>52</v>
      </c>
      <c r="AD1590" s="1">
        <v>9</v>
      </c>
      <c r="AE1590" s="1">
        <v>0</v>
      </c>
      <c r="AF1590" s="1">
        <v>1</v>
      </c>
      <c r="AG1590" s="1">
        <v>1</v>
      </c>
      <c r="AH1590" s="1">
        <v>1</v>
      </c>
      <c r="AI1590" s="1">
        <v>36.08</v>
      </c>
      <c r="AJ1590" s="1">
        <v>1</v>
      </c>
      <c r="AK1590" s="1">
        <v>5</v>
      </c>
      <c r="AL1590" s="1">
        <v>4</v>
      </c>
      <c r="AM1590" s="1">
        <v>1</v>
      </c>
      <c r="AN1590" s="1">
        <v>0</v>
      </c>
      <c r="AO1590" s="1">
        <v>0</v>
      </c>
      <c r="AP1590" s="1">
        <v>481</v>
      </c>
      <c r="AQ1590" s="1">
        <v>6</v>
      </c>
      <c r="AR1590" s="1">
        <v>41</v>
      </c>
      <c r="AS1590" s="1">
        <v>18</v>
      </c>
      <c r="AT1590" s="1">
        <v>239</v>
      </c>
      <c r="AU1590" s="1">
        <v>247</v>
      </c>
      <c r="AV1590" s="1">
        <v>251</v>
      </c>
      <c r="AW1590" s="1">
        <v>10</v>
      </c>
      <c r="AX1590" s="1">
        <v>6</v>
      </c>
      <c r="AY1590" t="str">
        <f t="shared" si="264"/>
        <v>2021_02_BAL</v>
      </c>
      <c r="AZ1590" t="str">
        <f t="shared" si="265"/>
        <v>J.Oliver</v>
      </c>
      <c r="BA1590" t="str">
        <f t="shared" si="266"/>
        <v/>
      </c>
      <c r="BB1590" t="str">
        <f t="shared" si="267"/>
        <v>2021_02_BAL</v>
      </c>
      <c r="BC1590" t="str">
        <f t="shared" si="268"/>
        <v/>
      </c>
      <c r="BD1590">
        <f>COUNTIFS($BB$1:BB1590,BB1590,$BC$1:BC1590,"ru")</f>
        <v>5</v>
      </c>
      <c r="BE1590" t="str">
        <f t="shared" si="269"/>
        <v>re</v>
      </c>
      <c r="BF1590">
        <f>COUNTIFS($BB$1:BB1590,BB1590,$BE$1:BE1590,"re")</f>
        <v>5</v>
      </c>
      <c r="BG1590" t="str">
        <f t="shared" si="270"/>
        <v>52021_02_BAL</v>
      </c>
      <c r="BH1590" t="str">
        <f t="shared" si="271"/>
        <v>re52021_02_BAL</v>
      </c>
      <c r="BI1590" t="str">
        <f t="shared" si="272"/>
        <v>2021_02_BALJ.Oliver</v>
      </c>
      <c r="BJ1590" t="str">
        <f t="shared" si="273"/>
        <v>2021_BAL_J.Oliver</v>
      </c>
      <c r="BK1590" t="str">
        <f>IF(ISERROR(MATCH(LEFT(C1590,5)&amp;B1590&amp;"_"&amp;A1590,$BK$1:BK1589,0)),LEFT(C1590,5)&amp;B1590&amp;"_"&amp;A1590,"")</f>
        <v/>
      </c>
      <c r="BL1590">
        <f>COUNTIFS($B$1:B1590,B1590)-COUNTIFS($B$1:B1590,B1590,$BK$1:BK1590,"")</f>
        <v>15</v>
      </c>
      <c r="BM1590" t="str">
        <f t="shared" si="274"/>
        <v/>
      </c>
    </row>
    <row r="1591" spans="1:65" x14ac:dyDescent="0.25">
      <c r="A1591" s="1" t="s">
        <v>265</v>
      </c>
      <c r="B1591" s="1" t="s">
        <v>69</v>
      </c>
      <c r="C1591" s="1" t="s">
        <v>2419</v>
      </c>
      <c r="D1591" s="1">
        <v>1.9E-2</v>
      </c>
      <c r="E1591" s="1">
        <v>1.25</v>
      </c>
      <c r="F1591" s="1" t="s">
        <v>2673</v>
      </c>
      <c r="G1591" s="1" t="s">
        <v>52</v>
      </c>
      <c r="H1591" s="1" t="s">
        <v>52</v>
      </c>
      <c r="I1591" s="1" t="s">
        <v>52</v>
      </c>
      <c r="J1591" s="1" t="s">
        <v>52</v>
      </c>
      <c r="K1591" s="1" t="s">
        <v>52</v>
      </c>
      <c r="L1591" s="1" t="s">
        <v>52</v>
      </c>
      <c r="M1591" s="1" t="s">
        <v>52</v>
      </c>
      <c r="N1591" s="1" t="s">
        <v>52</v>
      </c>
      <c r="O1591" s="1" t="s">
        <v>52</v>
      </c>
      <c r="P1591" s="1" t="s">
        <v>52</v>
      </c>
      <c r="Q1591" s="1" t="s">
        <v>52</v>
      </c>
      <c r="R1591" s="1" t="s">
        <v>52</v>
      </c>
      <c r="S1591" s="1" t="s">
        <v>52</v>
      </c>
      <c r="T1591" s="1" t="s">
        <v>52</v>
      </c>
      <c r="U1591" s="1" t="s">
        <v>52</v>
      </c>
      <c r="V1591" s="1" t="s">
        <v>52</v>
      </c>
      <c r="W1591" s="1" t="s">
        <v>52</v>
      </c>
      <c r="X1591" s="1" t="s">
        <v>52</v>
      </c>
      <c r="Y1591" s="1" t="s">
        <v>52</v>
      </c>
      <c r="Z1591" s="1" t="s">
        <v>52</v>
      </c>
      <c r="AA1591" s="1" t="s">
        <v>52</v>
      </c>
      <c r="AB1591" s="1" t="s">
        <v>52</v>
      </c>
      <c r="AC1591" s="1" t="s">
        <v>52</v>
      </c>
      <c r="AD1591" s="1">
        <v>9</v>
      </c>
      <c r="AE1591" s="1">
        <v>0</v>
      </c>
      <c r="AF1591" s="1">
        <v>1</v>
      </c>
      <c r="AG1591" s="1">
        <v>2</v>
      </c>
      <c r="AH1591" s="1">
        <v>0.5</v>
      </c>
      <c r="AI1591" s="1">
        <v>-51.91</v>
      </c>
      <c r="AJ1591" s="1">
        <v>0</v>
      </c>
      <c r="AK1591" s="1">
        <v>1</v>
      </c>
      <c r="AL1591" s="1">
        <v>8</v>
      </c>
      <c r="AM1591" s="1">
        <v>9</v>
      </c>
      <c r="AN1591" s="1">
        <v>0</v>
      </c>
      <c r="AO1591" s="1">
        <v>0</v>
      </c>
      <c r="AP1591" s="1">
        <v>337</v>
      </c>
      <c r="AQ1591" s="1">
        <v>5</v>
      </c>
      <c r="AR1591" s="1">
        <v>27</v>
      </c>
      <c r="AS1591" s="1">
        <v>15</v>
      </c>
      <c r="AT1591" s="1">
        <v>229</v>
      </c>
      <c r="AU1591" s="1">
        <v>172</v>
      </c>
      <c r="AV1591" s="1">
        <v>120</v>
      </c>
      <c r="AW1591" s="1">
        <v>5</v>
      </c>
      <c r="AX1591" s="1">
        <v>4</v>
      </c>
      <c r="AY1591" t="str">
        <f t="shared" si="264"/>
        <v>2021_06_NE</v>
      </c>
      <c r="AZ1591" t="str">
        <f t="shared" si="265"/>
        <v>J.Smith</v>
      </c>
      <c r="BA1591" t="str">
        <f t="shared" si="266"/>
        <v/>
      </c>
      <c r="BB1591" t="str">
        <f t="shared" si="267"/>
        <v>2021_06_NE</v>
      </c>
      <c r="BC1591" t="str">
        <f t="shared" si="268"/>
        <v/>
      </c>
      <c r="BD1591">
        <f>COUNTIFS($BB$1:BB1591,BB1591,$BC$1:BC1591,"ru")</f>
        <v>4</v>
      </c>
      <c r="BE1591" t="str">
        <f t="shared" si="269"/>
        <v>re</v>
      </c>
      <c r="BF1591">
        <f>COUNTIFS($BB$1:BB1591,BB1591,$BE$1:BE1591,"re")</f>
        <v>8</v>
      </c>
      <c r="BG1591" t="str">
        <f t="shared" si="270"/>
        <v>42021_06_NE</v>
      </c>
      <c r="BH1591" t="str">
        <f t="shared" si="271"/>
        <v>re82021_06_NE</v>
      </c>
      <c r="BI1591" t="str">
        <f t="shared" si="272"/>
        <v>2021_06_NEJ.Smith</v>
      </c>
      <c r="BJ1591" t="str">
        <f t="shared" si="273"/>
        <v>2021_NE_J.Smith</v>
      </c>
      <c r="BK1591" t="str">
        <f>IF(ISERROR(MATCH(LEFT(C1591,5)&amp;B1591&amp;"_"&amp;A1591,$BK$1:BK1590,0)),LEFT(C1591,5)&amp;B1591&amp;"_"&amp;A1591,"")</f>
        <v/>
      </c>
      <c r="BL1591">
        <f>COUNTIFS($B$1:B1591,B1591)-COUNTIFS($B$1:B1591,B1591,$BK$1:BK1591,"")</f>
        <v>12</v>
      </c>
      <c r="BM1591" t="str">
        <f t="shared" si="274"/>
        <v/>
      </c>
    </row>
    <row r="1592" spans="1:65" x14ac:dyDescent="0.25">
      <c r="A1592" s="1" t="s">
        <v>272</v>
      </c>
      <c r="B1592" s="1" t="s">
        <v>98</v>
      </c>
      <c r="C1592" s="1" t="s">
        <v>2444</v>
      </c>
      <c r="D1592" s="1">
        <v>3.3000000000000002E-2</v>
      </c>
      <c r="E1592" s="1">
        <v>0.73</v>
      </c>
      <c r="F1592" s="1" t="s">
        <v>2674</v>
      </c>
      <c r="G1592" s="1" t="s">
        <v>52</v>
      </c>
      <c r="H1592" s="1" t="s">
        <v>52</v>
      </c>
      <c r="I1592" s="1" t="s">
        <v>52</v>
      </c>
      <c r="J1592" s="1" t="s">
        <v>52</v>
      </c>
      <c r="K1592" s="1" t="s">
        <v>52</v>
      </c>
      <c r="L1592" s="1" t="s">
        <v>52</v>
      </c>
      <c r="M1592" s="1" t="s">
        <v>52</v>
      </c>
      <c r="N1592" s="1" t="s">
        <v>52</v>
      </c>
      <c r="O1592" s="1" t="s">
        <v>52</v>
      </c>
      <c r="P1592" s="1" t="s">
        <v>52</v>
      </c>
      <c r="Q1592" s="1" t="s">
        <v>52</v>
      </c>
      <c r="R1592" s="1" t="s">
        <v>52</v>
      </c>
      <c r="S1592" s="1" t="s">
        <v>52</v>
      </c>
      <c r="T1592" s="1" t="s">
        <v>52</v>
      </c>
      <c r="U1592" s="1" t="s">
        <v>52</v>
      </c>
      <c r="V1592" s="1" t="s">
        <v>52</v>
      </c>
      <c r="W1592" s="1" t="s">
        <v>52</v>
      </c>
      <c r="X1592" s="1" t="s">
        <v>52</v>
      </c>
      <c r="Y1592" s="1" t="s">
        <v>52</v>
      </c>
      <c r="Z1592" s="1" t="s">
        <v>52</v>
      </c>
      <c r="AA1592" s="1" t="s">
        <v>52</v>
      </c>
      <c r="AB1592" s="1" t="s">
        <v>52</v>
      </c>
      <c r="AC1592" s="1" t="s">
        <v>52</v>
      </c>
      <c r="AD1592" s="1">
        <v>9</v>
      </c>
      <c r="AE1592" s="1">
        <v>0</v>
      </c>
      <c r="AF1592" s="1">
        <v>1</v>
      </c>
      <c r="AG1592" s="1">
        <v>1</v>
      </c>
      <c r="AH1592" s="1">
        <v>1</v>
      </c>
      <c r="AI1592" s="1">
        <v>23.14</v>
      </c>
      <c r="AJ1592" s="1">
        <v>0</v>
      </c>
      <c r="AK1592" s="1">
        <v>5</v>
      </c>
      <c r="AL1592" s="1">
        <v>4</v>
      </c>
      <c r="AM1592" s="1">
        <v>2</v>
      </c>
      <c r="AN1592" s="1">
        <v>0</v>
      </c>
      <c r="AO1592" s="1">
        <v>0</v>
      </c>
      <c r="AP1592" s="1">
        <v>345</v>
      </c>
      <c r="AQ1592" s="1">
        <v>2</v>
      </c>
      <c r="AR1592" s="1">
        <v>30</v>
      </c>
      <c r="AS1592" s="1">
        <v>29</v>
      </c>
      <c r="AT1592" s="1">
        <v>229</v>
      </c>
      <c r="AU1592" s="1">
        <v>273</v>
      </c>
      <c r="AV1592" s="1">
        <v>119</v>
      </c>
      <c r="AW1592" s="1">
        <v>6</v>
      </c>
      <c r="AX1592" s="1">
        <v>3</v>
      </c>
      <c r="AY1592" t="str">
        <f t="shared" si="264"/>
        <v>2021_06_PIT</v>
      </c>
      <c r="AZ1592" t="str">
        <f t="shared" si="265"/>
        <v>J.Washington</v>
      </c>
      <c r="BA1592" t="str">
        <f t="shared" si="266"/>
        <v/>
      </c>
      <c r="BB1592" t="str">
        <f t="shared" si="267"/>
        <v>2021_06_PIT</v>
      </c>
      <c r="BC1592" t="str">
        <f t="shared" si="268"/>
        <v/>
      </c>
      <c r="BD1592">
        <f>COUNTIFS($BB$1:BB1592,BB1592,$BC$1:BC1592,"ru")</f>
        <v>5</v>
      </c>
      <c r="BE1592" t="str">
        <f t="shared" si="269"/>
        <v>re</v>
      </c>
      <c r="BF1592">
        <f>COUNTIFS($BB$1:BB1592,BB1592,$BE$1:BE1592,"re")</f>
        <v>7</v>
      </c>
      <c r="BG1592" t="str">
        <f t="shared" si="270"/>
        <v>52021_06_PIT</v>
      </c>
      <c r="BH1592" t="str">
        <f t="shared" si="271"/>
        <v>re72021_06_PIT</v>
      </c>
      <c r="BI1592" t="str">
        <f t="shared" si="272"/>
        <v>2021_06_PITJ.Washington</v>
      </c>
      <c r="BJ1592" t="str">
        <f t="shared" si="273"/>
        <v>2021_PIT_J.Washington</v>
      </c>
      <c r="BK1592" t="str">
        <f>IF(ISERROR(MATCH(LEFT(C1592,5)&amp;B1592&amp;"_"&amp;A1592,$BK$1:BK1591,0)),LEFT(C1592,5)&amp;B1592&amp;"_"&amp;A1592,"")</f>
        <v/>
      </c>
      <c r="BL1592">
        <f>COUNTIFS($B$1:B1592,B1592)-COUNTIFS($B$1:B1592,B1592,$BK$1:BK1592,"")</f>
        <v>13</v>
      </c>
      <c r="BM1592" t="str">
        <f t="shared" si="274"/>
        <v/>
      </c>
    </row>
    <row r="1593" spans="1:65" x14ac:dyDescent="0.25">
      <c r="A1593" s="1" t="s">
        <v>1541</v>
      </c>
      <c r="B1593" s="1" t="s">
        <v>66</v>
      </c>
      <c r="C1593" s="1" t="s">
        <v>1252</v>
      </c>
      <c r="D1593" s="1">
        <v>0</v>
      </c>
      <c r="E1593" s="1">
        <v>0</v>
      </c>
      <c r="F1593" s="1" t="s">
        <v>1542</v>
      </c>
      <c r="G1593" s="1" t="s">
        <v>52</v>
      </c>
      <c r="H1593" s="1" t="s">
        <v>52</v>
      </c>
      <c r="I1593" s="1" t="s">
        <v>52</v>
      </c>
      <c r="J1593" s="1" t="s">
        <v>52</v>
      </c>
      <c r="K1593" s="1" t="s">
        <v>52</v>
      </c>
      <c r="L1593" s="1" t="s">
        <v>52</v>
      </c>
      <c r="M1593" s="1" t="s">
        <v>52</v>
      </c>
      <c r="N1593" s="1" t="s">
        <v>52</v>
      </c>
      <c r="O1593" s="1" t="s">
        <v>52</v>
      </c>
      <c r="P1593" s="1" t="s">
        <v>52</v>
      </c>
      <c r="Q1593" s="1" t="s">
        <v>52</v>
      </c>
      <c r="R1593" s="1" t="s">
        <v>52</v>
      </c>
      <c r="S1593" s="1" t="s">
        <v>52</v>
      </c>
      <c r="T1593" s="1" t="s">
        <v>52</v>
      </c>
      <c r="U1593" s="1" t="s">
        <v>52</v>
      </c>
      <c r="V1593" s="1" t="s">
        <v>52</v>
      </c>
      <c r="W1593" s="1" t="s">
        <v>52</v>
      </c>
      <c r="X1593" s="1" t="s">
        <v>52</v>
      </c>
      <c r="Y1593" s="1" t="s">
        <v>52</v>
      </c>
      <c r="Z1593" s="1" t="s">
        <v>52</v>
      </c>
      <c r="AA1593" s="1" t="s">
        <v>52</v>
      </c>
      <c r="AB1593" s="1" t="s">
        <v>52</v>
      </c>
      <c r="AC1593" s="1" t="s">
        <v>52</v>
      </c>
      <c r="AD1593" s="1">
        <v>9</v>
      </c>
      <c r="AE1593" s="1">
        <v>0</v>
      </c>
      <c r="AF1593" s="1">
        <v>1</v>
      </c>
      <c r="AG1593" s="1">
        <v>1</v>
      </c>
      <c r="AH1593" s="1">
        <v>1</v>
      </c>
      <c r="AI1593" s="1">
        <v>49.69</v>
      </c>
      <c r="AJ1593" s="1">
        <v>1</v>
      </c>
      <c r="AK1593" s="1">
        <v>9</v>
      </c>
      <c r="AL1593" s="1">
        <v>0</v>
      </c>
      <c r="AM1593" s="1">
        <v>2</v>
      </c>
      <c r="AN1593" s="1">
        <v>0</v>
      </c>
      <c r="AO1593" s="1">
        <v>0</v>
      </c>
      <c r="AP1593" s="1">
        <v>285</v>
      </c>
      <c r="AQ1593" s="1">
        <v>2</v>
      </c>
      <c r="AR1593" s="1">
        <v>27</v>
      </c>
      <c r="AS1593" s="1">
        <v>22</v>
      </c>
      <c r="AT1593" s="1">
        <v>217</v>
      </c>
      <c r="AU1593" s="1">
        <v>132</v>
      </c>
      <c r="AV1593" s="1">
        <v>93</v>
      </c>
      <c r="AW1593" s="1">
        <v>9</v>
      </c>
      <c r="AX1593" s="1">
        <v>3</v>
      </c>
      <c r="AY1593" t="str">
        <f t="shared" si="264"/>
        <v>2021_03_DET</v>
      </c>
      <c r="AZ1593" t="str">
        <f t="shared" si="265"/>
        <v>K.Hodge</v>
      </c>
      <c r="BA1593" t="str">
        <f t="shared" si="266"/>
        <v/>
      </c>
      <c r="BB1593" t="str">
        <f t="shared" si="267"/>
        <v>2021_03_DET</v>
      </c>
      <c r="BC1593" t="str">
        <f t="shared" si="268"/>
        <v/>
      </c>
      <c r="BD1593">
        <f>COUNTIFS($BB$1:BB1593,BB1593,$BC$1:BC1593,"ru")</f>
        <v>2</v>
      </c>
      <c r="BE1593" t="str">
        <f t="shared" si="269"/>
        <v>re</v>
      </c>
      <c r="BF1593">
        <f>COUNTIFS($BB$1:BB1593,BB1593,$BE$1:BE1593,"re")</f>
        <v>6</v>
      </c>
      <c r="BG1593" t="str">
        <f t="shared" si="270"/>
        <v>22021_03_DET</v>
      </c>
      <c r="BH1593" t="str">
        <f t="shared" si="271"/>
        <v>re62021_03_DET</v>
      </c>
      <c r="BI1593" t="str">
        <f t="shared" si="272"/>
        <v>2021_03_DETK.Hodge</v>
      </c>
      <c r="BJ1593" t="str">
        <f t="shared" si="273"/>
        <v>2021_DET_K.Hodge</v>
      </c>
      <c r="BK1593" t="str">
        <f>IF(ISERROR(MATCH(LEFT(C1593,5)&amp;B1593&amp;"_"&amp;A1593,$BK$1:BK1592,0)),LEFT(C1593,5)&amp;B1593&amp;"_"&amp;A1593,"")</f>
        <v/>
      </c>
      <c r="BL1593">
        <f>COUNTIFS($B$1:B1593,B1593)-COUNTIFS($B$1:B1593,B1593,$BK$1:BK1593,"")</f>
        <v>12</v>
      </c>
      <c r="BM1593" t="str">
        <f t="shared" si="274"/>
        <v/>
      </c>
    </row>
    <row r="1594" spans="1:65" x14ac:dyDescent="0.25">
      <c r="A1594" s="1" t="s">
        <v>1541</v>
      </c>
      <c r="B1594" s="1" t="s">
        <v>66</v>
      </c>
      <c r="C1594" s="1" t="s">
        <v>2435</v>
      </c>
      <c r="D1594" s="1">
        <v>-5.0000000000000001E-3</v>
      </c>
      <c r="E1594" s="1">
        <v>0.31</v>
      </c>
      <c r="F1594" s="1" t="s">
        <v>2675</v>
      </c>
      <c r="G1594" s="1" t="s">
        <v>52</v>
      </c>
      <c r="H1594" s="1" t="s">
        <v>52</v>
      </c>
      <c r="I1594" s="1" t="s">
        <v>52</v>
      </c>
      <c r="J1594" s="1" t="s">
        <v>52</v>
      </c>
      <c r="K1594" s="1" t="s">
        <v>52</v>
      </c>
      <c r="L1594" s="1" t="s">
        <v>52</v>
      </c>
      <c r="M1594" s="1" t="s">
        <v>52</v>
      </c>
      <c r="N1594" s="1" t="s">
        <v>52</v>
      </c>
      <c r="O1594" s="1" t="s">
        <v>52</v>
      </c>
      <c r="P1594" s="1" t="s">
        <v>52</v>
      </c>
      <c r="Q1594" s="1" t="s">
        <v>52</v>
      </c>
      <c r="R1594" s="1" t="s">
        <v>52</v>
      </c>
      <c r="S1594" s="1" t="s">
        <v>52</v>
      </c>
      <c r="T1594" s="1" t="s">
        <v>52</v>
      </c>
      <c r="U1594" s="1" t="s">
        <v>52</v>
      </c>
      <c r="V1594" s="1" t="s">
        <v>52</v>
      </c>
      <c r="W1594" s="1" t="s">
        <v>52</v>
      </c>
      <c r="X1594" s="1" t="s">
        <v>52</v>
      </c>
      <c r="Y1594" s="1" t="s">
        <v>52</v>
      </c>
      <c r="Z1594" s="1" t="s">
        <v>52</v>
      </c>
      <c r="AA1594" s="1" t="s">
        <v>52</v>
      </c>
      <c r="AB1594" s="1" t="s">
        <v>52</v>
      </c>
      <c r="AC1594" s="1" t="s">
        <v>52</v>
      </c>
      <c r="AD1594" s="1">
        <v>9</v>
      </c>
      <c r="AE1594" s="1">
        <v>0</v>
      </c>
      <c r="AF1594" s="1">
        <v>2</v>
      </c>
      <c r="AG1594" s="1">
        <v>4</v>
      </c>
      <c r="AH1594" s="1">
        <v>0.5</v>
      </c>
      <c r="AI1594" s="1">
        <v>-44.63</v>
      </c>
      <c r="AJ1594" s="1">
        <v>0</v>
      </c>
      <c r="AK1594" s="1">
        <v>33</v>
      </c>
      <c r="AL1594" s="1">
        <v>3</v>
      </c>
      <c r="AM1594" s="1">
        <v>16</v>
      </c>
      <c r="AN1594" s="1">
        <v>0</v>
      </c>
      <c r="AO1594" s="1">
        <v>0</v>
      </c>
      <c r="AP1594" s="1">
        <v>230</v>
      </c>
      <c r="AQ1594" s="1">
        <v>1</v>
      </c>
      <c r="AR1594" s="1">
        <v>18</v>
      </c>
      <c r="AS1594" s="1">
        <v>28</v>
      </c>
      <c r="AT1594" s="1">
        <v>202</v>
      </c>
      <c r="AU1594" s="1">
        <v>268</v>
      </c>
      <c r="AV1594" s="1">
        <v>36</v>
      </c>
      <c r="AW1594" s="1">
        <v>2</v>
      </c>
      <c r="AX1594" s="1">
        <v>1</v>
      </c>
      <c r="AY1594" t="str">
        <f t="shared" si="264"/>
        <v>2021_06_DET</v>
      </c>
      <c r="AZ1594" t="str">
        <f t="shared" si="265"/>
        <v>K.Hodge</v>
      </c>
      <c r="BA1594" t="str">
        <f t="shared" si="266"/>
        <v/>
      </c>
      <c r="BB1594" t="str">
        <f t="shared" si="267"/>
        <v>2021_06_DET</v>
      </c>
      <c r="BC1594" t="str">
        <f t="shared" si="268"/>
        <v/>
      </c>
      <c r="BD1594">
        <f>COUNTIFS($BB$1:BB1594,BB1594,$BC$1:BC1594,"ru")</f>
        <v>2</v>
      </c>
      <c r="BE1594" t="str">
        <f t="shared" si="269"/>
        <v>re</v>
      </c>
      <c r="BF1594">
        <f>COUNTIFS($BB$1:BB1594,BB1594,$BE$1:BE1594,"re")</f>
        <v>7</v>
      </c>
      <c r="BG1594" t="str">
        <f t="shared" si="270"/>
        <v>22021_06_DET</v>
      </c>
      <c r="BH1594" t="str">
        <f t="shared" si="271"/>
        <v>re72021_06_DET</v>
      </c>
      <c r="BI1594" t="str">
        <f t="shared" si="272"/>
        <v>2021_06_DETK.Hodge</v>
      </c>
      <c r="BJ1594" t="str">
        <f t="shared" si="273"/>
        <v>2021_DET_K.Hodge</v>
      </c>
      <c r="BK1594" t="str">
        <f>IF(ISERROR(MATCH(LEFT(C1594,5)&amp;B1594&amp;"_"&amp;A1594,$BK$1:BK1593,0)),LEFT(C1594,5)&amp;B1594&amp;"_"&amp;A1594,"")</f>
        <v/>
      </c>
      <c r="BL1594">
        <f>COUNTIFS($B$1:B1594,B1594)-COUNTIFS($B$1:B1594,B1594,$BK$1:BK1594,"")</f>
        <v>12</v>
      </c>
      <c r="BM1594" t="str">
        <f t="shared" si="274"/>
        <v/>
      </c>
    </row>
    <row r="1595" spans="1:65" x14ac:dyDescent="0.25">
      <c r="A1595" s="1" t="s">
        <v>321</v>
      </c>
      <c r="B1595" s="1" t="s">
        <v>105</v>
      </c>
      <c r="C1595" s="1" t="s">
        <v>1258</v>
      </c>
      <c r="D1595" s="1">
        <v>3.5999999999999997E-2</v>
      </c>
      <c r="E1595" s="1">
        <v>0.57999999999999996</v>
      </c>
      <c r="F1595" s="1" t="s">
        <v>1543</v>
      </c>
      <c r="G1595" s="1" t="s">
        <v>52</v>
      </c>
      <c r="H1595" s="1" t="s">
        <v>52</v>
      </c>
      <c r="I1595" s="1" t="s">
        <v>52</v>
      </c>
      <c r="J1595" s="1" t="s">
        <v>52</v>
      </c>
      <c r="K1595" s="1" t="s">
        <v>52</v>
      </c>
      <c r="L1595" s="1" t="s">
        <v>52</v>
      </c>
      <c r="M1595" s="1" t="s">
        <v>52</v>
      </c>
      <c r="N1595" s="1" t="s">
        <v>52</v>
      </c>
      <c r="O1595" s="1" t="s">
        <v>52</v>
      </c>
      <c r="P1595" s="1" t="s">
        <v>52</v>
      </c>
      <c r="Q1595" s="1" t="s">
        <v>52</v>
      </c>
      <c r="R1595" s="1" t="s">
        <v>52</v>
      </c>
      <c r="S1595" s="1" t="s">
        <v>52</v>
      </c>
      <c r="T1595" s="1" t="s">
        <v>52</v>
      </c>
      <c r="U1595" s="1" t="s">
        <v>52</v>
      </c>
      <c r="V1595" s="1" t="s">
        <v>52</v>
      </c>
      <c r="W1595" s="1" t="s">
        <v>52</v>
      </c>
      <c r="X1595" s="1" t="s">
        <v>52</v>
      </c>
      <c r="Y1595" s="1" t="s">
        <v>52</v>
      </c>
      <c r="Z1595" s="1" t="s">
        <v>52</v>
      </c>
      <c r="AA1595" s="1" t="s">
        <v>52</v>
      </c>
      <c r="AB1595" s="1" t="s">
        <v>52</v>
      </c>
      <c r="AC1595" s="1" t="s">
        <v>52</v>
      </c>
      <c r="AD1595" s="1">
        <v>9</v>
      </c>
      <c r="AE1595" s="1">
        <v>0</v>
      </c>
      <c r="AF1595" s="1">
        <v>1</v>
      </c>
      <c r="AG1595" s="1">
        <v>1</v>
      </c>
      <c r="AH1595" s="1">
        <v>1</v>
      </c>
      <c r="AI1595" s="1">
        <v>20.02</v>
      </c>
      <c r="AJ1595" s="1">
        <v>0</v>
      </c>
      <c r="AK1595" s="1">
        <v>5</v>
      </c>
      <c r="AL1595" s="1">
        <v>4</v>
      </c>
      <c r="AM1595" s="1">
        <v>3</v>
      </c>
      <c r="AN1595" s="1">
        <v>0</v>
      </c>
      <c r="AO1595" s="1">
        <v>0</v>
      </c>
      <c r="AP1595" s="1">
        <v>348</v>
      </c>
      <c r="AQ1595" s="1">
        <v>1</v>
      </c>
      <c r="AR1595" s="1">
        <v>28</v>
      </c>
      <c r="AS1595" s="1">
        <v>24</v>
      </c>
      <c r="AT1595" s="1">
        <v>266</v>
      </c>
      <c r="AU1595" s="1">
        <v>238</v>
      </c>
      <c r="AV1595" s="1">
        <v>100</v>
      </c>
      <c r="AW1595" s="1">
        <v>6</v>
      </c>
      <c r="AX1595" s="1">
        <v>2</v>
      </c>
      <c r="AY1595" t="str">
        <f t="shared" si="264"/>
        <v>2021_03_NYG</v>
      </c>
      <c r="AZ1595" t="str">
        <f t="shared" si="265"/>
        <v>K.Smith</v>
      </c>
      <c r="BA1595" t="str">
        <f t="shared" si="266"/>
        <v/>
      </c>
      <c r="BB1595" t="str">
        <f t="shared" si="267"/>
        <v>2021_03_NYG</v>
      </c>
      <c r="BC1595" t="str">
        <f t="shared" si="268"/>
        <v/>
      </c>
      <c r="BD1595">
        <f>COUNTIFS($BB$1:BB1595,BB1595,$BC$1:BC1595,"ru")</f>
        <v>4</v>
      </c>
      <c r="BE1595" t="str">
        <f t="shared" si="269"/>
        <v>re</v>
      </c>
      <c r="BF1595">
        <f>COUNTIFS($BB$1:BB1595,BB1595,$BE$1:BE1595,"re")</f>
        <v>8</v>
      </c>
      <c r="BG1595" t="str">
        <f t="shared" si="270"/>
        <v>42021_03_NYG</v>
      </c>
      <c r="BH1595" t="str">
        <f t="shared" si="271"/>
        <v>re82021_03_NYG</v>
      </c>
      <c r="BI1595" t="str">
        <f t="shared" si="272"/>
        <v>2021_03_NYGK.Smith</v>
      </c>
      <c r="BJ1595" t="str">
        <f t="shared" si="273"/>
        <v>2021_NYG_K.Smith</v>
      </c>
      <c r="BK1595" t="str">
        <f>IF(ISERROR(MATCH(LEFT(C1595,5)&amp;B1595&amp;"_"&amp;A1595,$BK$1:BK1594,0)),LEFT(C1595,5)&amp;B1595&amp;"_"&amp;A1595,"")</f>
        <v/>
      </c>
      <c r="BL1595">
        <f>COUNTIFS($B$1:B1595,B1595)-COUNTIFS($B$1:B1595,B1595,$BK$1:BK1595,"")</f>
        <v>17</v>
      </c>
      <c r="BM1595" t="str">
        <f t="shared" si="274"/>
        <v/>
      </c>
    </row>
    <row r="1596" spans="1:65" x14ac:dyDescent="0.25">
      <c r="A1596" s="1" t="s">
        <v>1144</v>
      </c>
      <c r="B1596" s="1" t="s">
        <v>56</v>
      </c>
      <c r="C1596" s="1" t="s">
        <v>843</v>
      </c>
      <c r="D1596" s="1">
        <v>1E-3</v>
      </c>
      <c r="E1596" s="1">
        <v>0.74</v>
      </c>
      <c r="F1596" s="1" t="s">
        <v>1145</v>
      </c>
      <c r="G1596" s="1" t="s">
        <v>52</v>
      </c>
      <c r="H1596" s="1" t="s">
        <v>52</v>
      </c>
      <c r="I1596" s="1" t="s">
        <v>52</v>
      </c>
      <c r="J1596" s="1" t="s">
        <v>52</v>
      </c>
      <c r="K1596" s="1" t="s">
        <v>52</v>
      </c>
      <c r="L1596" s="1" t="s">
        <v>52</v>
      </c>
      <c r="M1596" s="1" t="s">
        <v>52</v>
      </c>
      <c r="N1596" s="1" t="s">
        <v>52</v>
      </c>
      <c r="O1596" s="1" t="s">
        <v>52</v>
      </c>
      <c r="P1596" s="1" t="s">
        <v>52</v>
      </c>
      <c r="Q1596" s="1" t="s">
        <v>52</v>
      </c>
      <c r="R1596" s="1" t="s">
        <v>52</v>
      </c>
      <c r="S1596" s="1" t="s">
        <v>52</v>
      </c>
      <c r="T1596" s="1" t="s">
        <v>52</v>
      </c>
      <c r="U1596" s="1" t="s">
        <v>52</v>
      </c>
      <c r="V1596" s="1" t="s">
        <v>52</v>
      </c>
      <c r="W1596" s="1" t="s">
        <v>52</v>
      </c>
      <c r="X1596" s="1" t="s">
        <v>52</v>
      </c>
      <c r="Y1596" s="1" t="s">
        <v>52</v>
      </c>
      <c r="Z1596" s="1" t="s">
        <v>52</v>
      </c>
      <c r="AA1596" s="1" t="s">
        <v>52</v>
      </c>
      <c r="AB1596" s="1" t="s">
        <v>52</v>
      </c>
      <c r="AC1596" s="1" t="s">
        <v>52</v>
      </c>
      <c r="AD1596" s="1">
        <v>9</v>
      </c>
      <c r="AE1596" s="1">
        <v>0</v>
      </c>
      <c r="AF1596" s="1">
        <v>1</v>
      </c>
      <c r="AG1596" s="1">
        <v>1</v>
      </c>
      <c r="AH1596" s="1">
        <v>1</v>
      </c>
      <c r="AI1596" s="1">
        <v>21.16</v>
      </c>
      <c r="AJ1596" s="1">
        <v>0</v>
      </c>
      <c r="AK1596" s="1">
        <v>6</v>
      </c>
      <c r="AL1596" s="1">
        <v>3</v>
      </c>
      <c r="AM1596" s="1">
        <v>2</v>
      </c>
      <c r="AN1596" s="1">
        <v>0</v>
      </c>
      <c r="AO1596" s="1">
        <v>0</v>
      </c>
      <c r="AP1596" s="1">
        <v>350</v>
      </c>
      <c r="AQ1596" s="1">
        <v>5</v>
      </c>
      <c r="AR1596" s="1">
        <v>21</v>
      </c>
      <c r="AS1596" s="1">
        <v>35</v>
      </c>
      <c r="AT1596" s="1">
        <v>300</v>
      </c>
      <c r="AU1596" s="1">
        <v>186</v>
      </c>
      <c r="AV1596" s="1">
        <v>55</v>
      </c>
      <c r="AW1596" s="1">
        <v>3</v>
      </c>
      <c r="AX1596" s="1">
        <v>3</v>
      </c>
      <c r="AY1596" t="str">
        <f t="shared" si="264"/>
        <v>2021_02_ATL</v>
      </c>
      <c r="AZ1596" t="str">
        <f t="shared" si="265"/>
        <v>L.Smith</v>
      </c>
      <c r="BA1596" t="str">
        <f t="shared" si="266"/>
        <v/>
      </c>
      <c r="BB1596" t="str">
        <f t="shared" si="267"/>
        <v>2021_02_ATL</v>
      </c>
      <c r="BC1596" t="str">
        <f t="shared" si="268"/>
        <v/>
      </c>
      <c r="BD1596">
        <f>COUNTIFS($BB$1:BB1596,BB1596,$BC$1:BC1596,"ru")</f>
        <v>4</v>
      </c>
      <c r="BE1596" t="str">
        <f t="shared" si="269"/>
        <v>re</v>
      </c>
      <c r="BF1596">
        <f>COUNTIFS($BB$1:BB1596,BB1596,$BE$1:BE1596,"re")</f>
        <v>8</v>
      </c>
      <c r="BG1596" t="str">
        <f t="shared" si="270"/>
        <v>42021_02_ATL</v>
      </c>
      <c r="BH1596" t="str">
        <f t="shared" si="271"/>
        <v>re82021_02_ATL</v>
      </c>
      <c r="BI1596" t="str">
        <f t="shared" si="272"/>
        <v>2021_02_ATLL.Smith</v>
      </c>
      <c r="BJ1596" t="str">
        <f t="shared" si="273"/>
        <v>2021_ATL_L.Smith</v>
      </c>
      <c r="BK1596" t="str">
        <f>IF(ISERROR(MATCH(LEFT(C1596,5)&amp;B1596&amp;"_"&amp;A1596,$BK$1:BK1595,0)),LEFT(C1596,5)&amp;B1596&amp;"_"&amp;A1596,"")</f>
        <v/>
      </c>
      <c r="BL1596">
        <f>COUNTIFS($B$1:B1596,B1596)-COUNTIFS($B$1:B1596,B1596,$BK$1:BK1596,"")</f>
        <v>15</v>
      </c>
      <c r="BM1596" t="str">
        <f t="shared" si="274"/>
        <v/>
      </c>
    </row>
    <row r="1597" spans="1:65" x14ac:dyDescent="0.25">
      <c r="A1597" s="1" t="s">
        <v>1544</v>
      </c>
      <c r="B1597" s="1" t="s">
        <v>51</v>
      </c>
      <c r="C1597" s="1" t="s">
        <v>1241</v>
      </c>
      <c r="D1597" s="1">
        <v>0</v>
      </c>
      <c r="E1597" s="1">
        <v>0</v>
      </c>
      <c r="F1597" s="1" t="s">
        <v>1545</v>
      </c>
      <c r="G1597" s="1" t="s">
        <v>52</v>
      </c>
      <c r="H1597" s="1" t="s">
        <v>52</v>
      </c>
      <c r="I1597" s="1" t="s">
        <v>52</v>
      </c>
      <c r="J1597" s="1" t="s">
        <v>52</v>
      </c>
      <c r="K1597" s="1" t="s">
        <v>52</v>
      </c>
      <c r="L1597" s="1" t="s">
        <v>52</v>
      </c>
      <c r="M1597" s="1" t="s">
        <v>52</v>
      </c>
      <c r="N1597" s="1" t="s">
        <v>52</v>
      </c>
      <c r="O1597" s="1" t="s">
        <v>52</v>
      </c>
      <c r="P1597" s="1" t="s">
        <v>52</v>
      </c>
      <c r="Q1597" s="1" t="s">
        <v>52</v>
      </c>
      <c r="R1597" s="1" t="s">
        <v>52</v>
      </c>
      <c r="S1597" s="1" t="s">
        <v>52</v>
      </c>
      <c r="T1597" s="1" t="s">
        <v>52</v>
      </c>
      <c r="U1597" s="1" t="s">
        <v>52</v>
      </c>
      <c r="V1597" s="1" t="s">
        <v>52</v>
      </c>
      <c r="W1597" s="1" t="s">
        <v>52</v>
      </c>
      <c r="X1597" s="1" t="s">
        <v>52</v>
      </c>
      <c r="Y1597" s="1" t="s">
        <v>52</v>
      </c>
      <c r="Z1597" s="1" t="s">
        <v>52</v>
      </c>
      <c r="AA1597" s="1" t="s">
        <v>52</v>
      </c>
      <c r="AB1597" s="1" t="s">
        <v>52</v>
      </c>
      <c r="AC1597" s="1" t="s">
        <v>52</v>
      </c>
      <c r="AD1597" s="1">
        <v>9</v>
      </c>
      <c r="AE1597" s="1">
        <v>0</v>
      </c>
      <c r="AF1597" s="1">
        <v>1</v>
      </c>
      <c r="AG1597" s="1">
        <v>1</v>
      </c>
      <c r="AH1597" s="1">
        <v>1</v>
      </c>
      <c r="AI1597" s="1">
        <v>27.79</v>
      </c>
      <c r="AJ1597" s="1">
        <v>0</v>
      </c>
      <c r="AK1597" s="1">
        <v>9</v>
      </c>
      <c r="AL1597" s="1">
        <v>0</v>
      </c>
      <c r="AM1597" s="1">
        <v>2</v>
      </c>
      <c r="AN1597" s="1">
        <v>0</v>
      </c>
      <c r="AO1597" s="1">
        <v>0</v>
      </c>
      <c r="AP1597" s="1">
        <v>380</v>
      </c>
      <c r="AQ1597" s="1">
        <v>6</v>
      </c>
      <c r="AR1597" s="1">
        <v>41</v>
      </c>
      <c r="AS1597" s="1">
        <v>21</v>
      </c>
      <c r="AT1597" s="1">
        <v>238</v>
      </c>
      <c r="AU1597" s="1">
        <v>243</v>
      </c>
      <c r="AV1597" s="1">
        <v>160</v>
      </c>
      <c r="AW1597" s="1">
        <v>10</v>
      </c>
      <c r="AX1597" s="1">
        <v>7</v>
      </c>
      <c r="AY1597" t="str">
        <f t="shared" si="264"/>
        <v>2021_03_DAL</v>
      </c>
      <c r="AZ1597" t="str">
        <f t="shared" si="265"/>
        <v>N.Brown</v>
      </c>
      <c r="BA1597" t="str">
        <f t="shared" si="266"/>
        <v/>
      </c>
      <c r="BB1597" t="str">
        <f t="shared" si="267"/>
        <v>2021_03_DAL</v>
      </c>
      <c r="BC1597" t="str">
        <f t="shared" si="268"/>
        <v/>
      </c>
      <c r="BD1597">
        <f>COUNTIFS($BB$1:BB1597,BB1597,$BC$1:BC1597,"ru")</f>
        <v>5</v>
      </c>
      <c r="BE1597" t="str">
        <f t="shared" si="269"/>
        <v>re</v>
      </c>
      <c r="BF1597">
        <f>COUNTIFS($BB$1:BB1597,BB1597,$BE$1:BE1597,"re")</f>
        <v>8</v>
      </c>
      <c r="BG1597" t="str">
        <f t="shared" si="270"/>
        <v>52021_03_DAL</v>
      </c>
      <c r="BH1597" t="str">
        <f t="shared" si="271"/>
        <v>re82021_03_DAL</v>
      </c>
      <c r="BI1597" t="str">
        <f t="shared" si="272"/>
        <v>2021_03_DALN.Brown</v>
      </c>
      <c r="BJ1597" t="str">
        <f t="shared" si="273"/>
        <v>2021_DAL_N.Brown</v>
      </c>
      <c r="BK1597" t="str">
        <f>IF(ISERROR(MATCH(LEFT(C1597,5)&amp;B1597&amp;"_"&amp;A1597,$BK$1:BK1596,0)),LEFT(C1597,5)&amp;B1597&amp;"_"&amp;A1597,"")</f>
        <v/>
      </c>
      <c r="BL1597">
        <f>COUNTIFS($B$1:B1597,B1597)-COUNTIFS($B$1:B1597,B1597,$BK$1:BK1597,"")</f>
        <v>12</v>
      </c>
      <c r="BM1597" t="str">
        <f t="shared" si="274"/>
        <v/>
      </c>
    </row>
    <row r="1598" spans="1:65" x14ac:dyDescent="0.25">
      <c r="A1598" s="1" t="s">
        <v>1943</v>
      </c>
      <c r="B1598" s="1" t="s">
        <v>69</v>
      </c>
      <c r="C1598" s="1" t="s">
        <v>2051</v>
      </c>
      <c r="D1598" s="1">
        <v>1.7000000000000001E-2</v>
      </c>
      <c r="E1598" s="1">
        <v>0.24</v>
      </c>
      <c r="F1598" s="1" t="s">
        <v>2337</v>
      </c>
      <c r="G1598" s="1" t="s">
        <v>52</v>
      </c>
      <c r="H1598" s="1" t="s">
        <v>52</v>
      </c>
      <c r="I1598" s="1" t="s">
        <v>52</v>
      </c>
      <c r="J1598" s="1" t="s">
        <v>52</v>
      </c>
      <c r="K1598" s="1" t="s">
        <v>52</v>
      </c>
      <c r="L1598" s="1" t="s">
        <v>52</v>
      </c>
      <c r="M1598" s="1" t="s">
        <v>52</v>
      </c>
      <c r="N1598" s="1" t="s">
        <v>52</v>
      </c>
      <c r="O1598" s="1" t="s">
        <v>52</v>
      </c>
      <c r="P1598" s="1" t="s">
        <v>52</v>
      </c>
      <c r="Q1598" s="1" t="s">
        <v>52</v>
      </c>
      <c r="R1598" s="1" t="s">
        <v>52</v>
      </c>
      <c r="S1598" s="1" t="s">
        <v>52</v>
      </c>
      <c r="T1598" s="1" t="s">
        <v>52</v>
      </c>
      <c r="U1598" s="1" t="s">
        <v>52</v>
      </c>
      <c r="V1598" s="1" t="s">
        <v>52</v>
      </c>
      <c r="W1598" s="1" t="s">
        <v>52</v>
      </c>
      <c r="X1598" s="1" t="s">
        <v>52</v>
      </c>
      <c r="Y1598" s="1" t="s">
        <v>52</v>
      </c>
      <c r="Z1598" s="1" t="s">
        <v>52</v>
      </c>
      <c r="AA1598" s="1" t="s">
        <v>52</v>
      </c>
      <c r="AB1598" s="1" t="s">
        <v>52</v>
      </c>
      <c r="AC1598" s="1" t="s">
        <v>52</v>
      </c>
      <c r="AD1598" s="1">
        <v>9</v>
      </c>
      <c r="AE1598" s="1">
        <v>0</v>
      </c>
      <c r="AF1598" s="1">
        <v>1</v>
      </c>
      <c r="AG1598" s="1">
        <v>2</v>
      </c>
      <c r="AH1598" s="1">
        <v>0.5</v>
      </c>
      <c r="AI1598" s="1">
        <v>-37.57</v>
      </c>
      <c r="AJ1598" s="1">
        <v>0</v>
      </c>
      <c r="AK1598" s="1">
        <v>21</v>
      </c>
      <c r="AL1598" s="1">
        <v>1</v>
      </c>
      <c r="AM1598" s="1">
        <v>2</v>
      </c>
      <c r="AN1598" s="1">
        <v>0</v>
      </c>
      <c r="AO1598" s="1">
        <v>0</v>
      </c>
      <c r="AP1598" s="1">
        <v>352</v>
      </c>
      <c r="AQ1598" s="1">
        <v>2</v>
      </c>
      <c r="AR1598" s="1">
        <v>30</v>
      </c>
      <c r="AS1598" s="1">
        <v>23</v>
      </c>
      <c r="AT1598" s="1">
        <v>231</v>
      </c>
      <c r="AU1598" s="1">
        <v>235</v>
      </c>
      <c r="AV1598" s="1">
        <v>126</v>
      </c>
      <c r="AW1598" s="1">
        <v>10</v>
      </c>
      <c r="AX1598" s="1">
        <v>7</v>
      </c>
      <c r="AY1598" t="str">
        <f t="shared" si="264"/>
        <v>2021_05_NE</v>
      </c>
      <c r="AZ1598" t="str">
        <f t="shared" si="265"/>
        <v>N.Harry</v>
      </c>
      <c r="BA1598" t="str">
        <f t="shared" si="266"/>
        <v/>
      </c>
      <c r="BB1598" t="str">
        <f t="shared" si="267"/>
        <v>2021_05_NE</v>
      </c>
      <c r="BC1598" t="str">
        <f t="shared" si="268"/>
        <v/>
      </c>
      <c r="BD1598">
        <f>COUNTIFS($BB$1:BB1598,BB1598,$BC$1:BC1598,"ru")</f>
        <v>6</v>
      </c>
      <c r="BE1598" t="str">
        <f t="shared" si="269"/>
        <v>re</v>
      </c>
      <c r="BF1598">
        <f>COUNTIFS($BB$1:BB1598,BB1598,$BE$1:BE1598,"re")</f>
        <v>7</v>
      </c>
      <c r="BG1598" t="str">
        <f t="shared" si="270"/>
        <v>62021_05_NE</v>
      </c>
      <c r="BH1598" t="str">
        <f t="shared" si="271"/>
        <v>re72021_05_NE</v>
      </c>
      <c r="BI1598" t="str">
        <f t="shared" si="272"/>
        <v>2021_05_NEN.Harry</v>
      </c>
      <c r="BJ1598" t="str">
        <f t="shared" si="273"/>
        <v>2021_NE_N.Harry</v>
      </c>
      <c r="BK1598" t="str">
        <f>IF(ISERROR(MATCH(LEFT(C1598,5)&amp;B1598&amp;"_"&amp;A1598,$BK$1:BK1597,0)),LEFT(C1598,5)&amp;B1598&amp;"_"&amp;A1598,"")</f>
        <v/>
      </c>
      <c r="BL1598">
        <f>COUNTIFS($B$1:B1598,B1598)-COUNTIFS($B$1:B1598,B1598,$BK$1:BK1598,"")</f>
        <v>12</v>
      </c>
      <c r="BM1598" t="str">
        <f t="shared" si="274"/>
        <v/>
      </c>
    </row>
    <row r="1599" spans="1:65" x14ac:dyDescent="0.25">
      <c r="A1599" s="1" t="s">
        <v>279</v>
      </c>
      <c r="B1599" s="1" t="s">
        <v>81</v>
      </c>
      <c r="C1599" s="1" t="s">
        <v>1274</v>
      </c>
      <c r="D1599" s="1">
        <v>-4.2999999999999997E-2</v>
      </c>
      <c r="E1599" s="1">
        <v>0.89</v>
      </c>
      <c r="F1599" s="1" t="s">
        <v>1546</v>
      </c>
      <c r="G1599" s="1" t="s">
        <v>52</v>
      </c>
      <c r="H1599" s="1" t="s">
        <v>52</v>
      </c>
      <c r="I1599" s="1" t="s">
        <v>52</v>
      </c>
      <c r="J1599" s="1" t="s">
        <v>52</v>
      </c>
      <c r="K1599" s="1" t="s">
        <v>52</v>
      </c>
      <c r="L1599" s="1" t="s">
        <v>52</v>
      </c>
      <c r="M1599" s="1" t="s">
        <v>52</v>
      </c>
      <c r="N1599" s="1" t="s">
        <v>52</v>
      </c>
      <c r="O1599" s="1" t="s">
        <v>52</v>
      </c>
      <c r="P1599" s="1" t="s">
        <v>52</v>
      </c>
      <c r="Q1599" s="1" t="s">
        <v>52</v>
      </c>
      <c r="R1599" s="1" t="s">
        <v>52</v>
      </c>
      <c r="S1599" s="1" t="s">
        <v>52</v>
      </c>
      <c r="T1599" s="1" t="s">
        <v>52</v>
      </c>
      <c r="U1599" s="1" t="s">
        <v>52</v>
      </c>
      <c r="V1599" s="1" t="s">
        <v>52</v>
      </c>
      <c r="W1599" s="1" t="s">
        <v>52</v>
      </c>
      <c r="X1599" s="1" t="s">
        <v>52</v>
      </c>
      <c r="Y1599" s="1" t="s">
        <v>52</v>
      </c>
      <c r="Z1599" s="1" t="s">
        <v>52</v>
      </c>
      <c r="AA1599" s="1" t="s">
        <v>52</v>
      </c>
      <c r="AB1599" s="1" t="s">
        <v>52</v>
      </c>
      <c r="AC1599" s="1" t="s">
        <v>52</v>
      </c>
      <c r="AD1599" s="1">
        <v>9</v>
      </c>
      <c r="AE1599" s="1">
        <v>0</v>
      </c>
      <c r="AF1599" s="1">
        <v>2</v>
      </c>
      <c r="AG1599" s="1">
        <v>4</v>
      </c>
      <c r="AH1599" s="1">
        <v>0.5</v>
      </c>
      <c r="AI1599" s="1">
        <v>-32.57</v>
      </c>
      <c r="AJ1599" s="1">
        <v>0</v>
      </c>
      <c r="AK1599" s="1">
        <v>17</v>
      </c>
      <c r="AL1599" s="1">
        <v>3</v>
      </c>
      <c r="AM1599" s="1">
        <v>13</v>
      </c>
      <c r="AN1599" s="1">
        <v>0</v>
      </c>
      <c r="AO1599" s="1">
        <v>0</v>
      </c>
      <c r="AP1599" s="1">
        <v>265</v>
      </c>
      <c r="AQ1599" s="1">
        <v>1</v>
      </c>
      <c r="AR1599" s="1">
        <v>18</v>
      </c>
      <c r="AS1599" s="1">
        <v>19</v>
      </c>
      <c r="AT1599" s="1">
        <v>194</v>
      </c>
      <c r="AU1599" s="1">
        <v>198</v>
      </c>
      <c r="AV1599" s="1">
        <v>87</v>
      </c>
      <c r="AW1599" s="1">
        <v>4</v>
      </c>
      <c r="AX1599" s="1">
        <v>2</v>
      </c>
      <c r="AY1599" t="str">
        <f t="shared" si="264"/>
        <v>2021_03_IND</v>
      </c>
      <c r="AZ1599" t="str">
        <f t="shared" si="265"/>
        <v>P.Campbell</v>
      </c>
      <c r="BA1599" t="str">
        <f t="shared" si="266"/>
        <v/>
      </c>
      <c r="BB1599" t="str">
        <f t="shared" si="267"/>
        <v>2021_03_IND</v>
      </c>
      <c r="BC1599" t="str">
        <f t="shared" si="268"/>
        <v/>
      </c>
      <c r="BD1599">
        <f>COUNTIFS($BB$1:BB1599,BB1599,$BC$1:BC1599,"ru")</f>
        <v>4</v>
      </c>
      <c r="BE1599" t="str">
        <f t="shared" si="269"/>
        <v>re</v>
      </c>
      <c r="BF1599">
        <f>COUNTIFS($BB$1:BB1599,BB1599,$BE$1:BE1599,"re")</f>
        <v>7</v>
      </c>
      <c r="BG1599" t="str">
        <f t="shared" si="270"/>
        <v>42021_03_IND</v>
      </c>
      <c r="BH1599" t="str">
        <f t="shared" si="271"/>
        <v>re72021_03_IND</v>
      </c>
      <c r="BI1599" t="str">
        <f t="shared" si="272"/>
        <v>2021_03_INDP.Campbell</v>
      </c>
      <c r="BJ1599" t="str">
        <f t="shared" si="273"/>
        <v>2021_IND_P.Campbell</v>
      </c>
      <c r="BK1599" t="str">
        <f>IF(ISERROR(MATCH(LEFT(C1599,5)&amp;B1599&amp;"_"&amp;A1599,$BK$1:BK1598,0)),LEFT(C1599,5)&amp;B1599&amp;"_"&amp;A1599,"")</f>
        <v/>
      </c>
      <c r="BL1599">
        <f>COUNTIFS($B$1:B1599,B1599)-COUNTIFS($B$1:B1599,B1599,$BK$1:BK1599,"")</f>
        <v>14</v>
      </c>
      <c r="BM1599" t="str">
        <f t="shared" si="274"/>
        <v/>
      </c>
    </row>
    <row r="1600" spans="1:65" x14ac:dyDescent="0.25">
      <c r="A1600" s="1" t="s">
        <v>299</v>
      </c>
      <c r="B1600" s="1" t="s">
        <v>85</v>
      </c>
      <c r="C1600" s="1" t="s">
        <v>835</v>
      </c>
      <c r="D1600" s="1">
        <v>-0.02</v>
      </c>
      <c r="E1600" s="1">
        <v>0.88</v>
      </c>
      <c r="F1600" s="1" t="s">
        <v>1146</v>
      </c>
      <c r="G1600" s="1" t="s">
        <v>52</v>
      </c>
      <c r="H1600" s="1" t="s">
        <v>52</v>
      </c>
      <c r="I1600" s="1" t="s">
        <v>52</v>
      </c>
      <c r="J1600" s="1" t="s">
        <v>52</v>
      </c>
      <c r="K1600" s="1" t="s">
        <v>52</v>
      </c>
      <c r="L1600" s="1" t="s">
        <v>52</v>
      </c>
      <c r="M1600" s="1" t="s">
        <v>52</v>
      </c>
      <c r="N1600" s="1" t="s">
        <v>52</v>
      </c>
      <c r="O1600" s="1" t="s">
        <v>52</v>
      </c>
      <c r="P1600" s="1" t="s">
        <v>52</v>
      </c>
      <c r="Q1600" s="1" t="s">
        <v>52</v>
      </c>
      <c r="R1600" s="1" t="s">
        <v>52</v>
      </c>
      <c r="S1600" s="1" t="s">
        <v>52</v>
      </c>
      <c r="T1600" s="1" t="s">
        <v>52</v>
      </c>
      <c r="U1600" s="1" t="s">
        <v>52</v>
      </c>
      <c r="V1600" s="1" t="s">
        <v>52</v>
      </c>
      <c r="W1600" s="1" t="s">
        <v>52</v>
      </c>
      <c r="X1600" s="1" t="s">
        <v>52</v>
      </c>
      <c r="Y1600" s="1" t="s">
        <v>52</v>
      </c>
      <c r="Z1600" s="1" t="s">
        <v>52</v>
      </c>
      <c r="AA1600" s="1" t="s">
        <v>52</v>
      </c>
      <c r="AB1600" s="1" t="s">
        <v>52</v>
      </c>
      <c r="AC1600" s="1" t="s">
        <v>52</v>
      </c>
      <c r="AD1600" s="1">
        <v>9</v>
      </c>
      <c r="AE1600" s="1">
        <v>0</v>
      </c>
      <c r="AF1600" s="1">
        <v>2</v>
      </c>
      <c r="AG1600" s="1">
        <v>2</v>
      </c>
      <c r="AH1600" s="1">
        <v>1</v>
      </c>
      <c r="AI1600" s="1">
        <v>15.48</v>
      </c>
      <c r="AJ1600" s="1">
        <v>0</v>
      </c>
      <c r="AK1600" s="1">
        <v>3</v>
      </c>
      <c r="AL1600" s="1">
        <v>6</v>
      </c>
      <c r="AM1600" s="1">
        <v>9</v>
      </c>
      <c r="AN1600" s="1">
        <v>0</v>
      </c>
      <c r="AO1600" s="1">
        <v>0</v>
      </c>
      <c r="AP1600" s="1">
        <v>410</v>
      </c>
      <c r="AQ1600" s="1">
        <v>1</v>
      </c>
      <c r="AR1600" s="1">
        <v>20</v>
      </c>
      <c r="AS1600" s="1">
        <v>31</v>
      </c>
      <c r="AT1600" s="1">
        <v>338</v>
      </c>
      <c r="AU1600" s="1">
        <v>254</v>
      </c>
      <c r="AV1600" s="1">
        <v>95</v>
      </c>
      <c r="AW1600" s="1">
        <v>3</v>
      </c>
      <c r="AX1600" s="1">
        <v>1</v>
      </c>
      <c r="AY1600" t="str">
        <f t="shared" si="264"/>
        <v>2021_02_LAC</v>
      </c>
      <c r="AZ1600" t="str">
        <f t="shared" si="265"/>
        <v>S.Anderson</v>
      </c>
      <c r="BA1600" t="str">
        <f t="shared" si="266"/>
        <v/>
      </c>
      <c r="BB1600" t="str">
        <f t="shared" si="267"/>
        <v>2021_02_LAC</v>
      </c>
      <c r="BC1600" t="str">
        <f t="shared" si="268"/>
        <v/>
      </c>
      <c r="BD1600">
        <f>COUNTIFS($BB$1:BB1600,BB1600,$BC$1:BC1600,"ru")</f>
        <v>5</v>
      </c>
      <c r="BE1600" t="str">
        <f t="shared" si="269"/>
        <v>re</v>
      </c>
      <c r="BF1600">
        <f>COUNTIFS($BB$1:BB1600,BB1600,$BE$1:BE1600,"re")</f>
        <v>9</v>
      </c>
      <c r="BG1600" t="str">
        <f t="shared" si="270"/>
        <v>52021_02_LAC</v>
      </c>
      <c r="BH1600" t="str">
        <f t="shared" si="271"/>
        <v>re92021_02_LAC</v>
      </c>
      <c r="BI1600" t="str">
        <f t="shared" si="272"/>
        <v>2021_02_LACS.Anderson</v>
      </c>
      <c r="BJ1600" t="str">
        <f t="shared" si="273"/>
        <v>2021_LAC_S.Anderson</v>
      </c>
      <c r="BK1600" t="str">
        <f>IF(ISERROR(MATCH(LEFT(C1600,5)&amp;B1600&amp;"_"&amp;A1600,$BK$1:BK1599,0)),LEFT(C1600,5)&amp;B1600&amp;"_"&amp;A1600,"")</f>
        <v/>
      </c>
      <c r="BL1600">
        <f>COUNTIFS($B$1:B1600,B1600)-COUNTIFS($B$1:B1600,B1600,$BK$1:BK1600,"")</f>
        <v>15</v>
      </c>
      <c r="BM1600" t="str">
        <f t="shared" si="274"/>
        <v/>
      </c>
    </row>
    <row r="1601" spans="1:65" x14ac:dyDescent="0.25">
      <c r="A1601" s="1" t="s">
        <v>669</v>
      </c>
      <c r="B1601" s="1" t="s">
        <v>83</v>
      </c>
      <c r="C1601" s="1" t="s">
        <v>2423</v>
      </c>
      <c r="D1601" s="1">
        <v>0.03</v>
      </c>
      <c r="E1601" s="1">
        <v>0.8</v>
      </c>
      <c r="F1601" s="1" t="s">
        <v>2676</v>
      </c>
      <c r="G1601" s="1" t="s">
        <v>52</v>
      </c>
      <c r="H1601" s="1" t="s">
        <v>52</v>
      </c>
      <c r="I1601" s="1" t="s">
        <v>52</v>
      </c>
      <c r="J1601" s="1" t="s">
        <v>52</v>
      </c>
      <c r="K1601" s="1" t="s">
        <v>52</v>
      </c>
      <c r="L1601" s="1" t="s">
        <v>52</v>
      </c>
      <c r="M1601" s="1" t="s">
        <v>52</v>
      </c>
      <c r="N1601" s="1" t="s">
        <v>52</v>
      </c>
      <c r="O1601" s="1" t="s">
        <v>52</v>
      </c>
      <c r="P1601" s="1" t="s">
        <v>52</v>
      </c>
      <c r="Q1601" s="1" t="s">
        <v>52</v>
      </c>
      <c r="R1601" s="1" t="s">
        <v>52</v>
      </c>
      <c r="S1601" s="1" t="s">
        <v>52</v>
      </c>
      <c r="T1601" s="1" t="s">
        <v>52</v>
      </c>
      <c r="U1601" s="1" t="s">
        <v>52</v>
      </c>
      <c r="V1601" s="1" t="s">
        <v>52</v>
      </c>
      <c r="W1601" s="1" t="s">
        <v>52</v>
      </c>
      <c r="X1601" s="1" t="s">
        <v>52</v>
      </c>
      <c r="Y1601" s="1" t="s">
        <v>52</v>
      </c>
      <c r="Z1601" s="1" t="s">
        <v>52</v>
      </c>
      <c r="AA1601" s="1" t="s">
        <v>52</v>
      </c>
      <c r="AB1601" s="1" t="s">
        <v>52</v>
      </c>
      <c r="AC1601" s="1" t="s">
        <v>52</v>
      </c>
      <c r="AD1601" s="1">
        <v>9</v>
      </c>
      <c r="AE1601" s="1">
        <v>0</v>
      </c>
      <c r="AF1601" s="1">
        <v>1</v>
      </c>
      <c r="AG1601" s="1">
        <v>2</v>
      </c>
      <c r="AH1601" s="1">
        <v>0.5</v>
      </c>
      <c r="AI1601" s="1">
        <v>-48.88</v>
      </c>
      <c r="AJ1601" s="1">
        <v>0</v>
      </c>
      <c r="AK1601" s="1">
        <v>17</v>
      </c>
      <c r="AL1601" s="1">
        <v>4</v>
      </c>
      <c r="AM1601" s="1">
        <v>4</v>
      </c>
      <c r="AN1601" s="1">
        <v>0</v>
      </c>
      <c r="AO1601" s="1">
        <v>0</v>
      </c>
      <c r="AP1601" s="1">
        <v>308</v>
      </c>
      <c r="AQ1601" s="1">
        <v>2</v>
      </c>
      <c r="AR1601" s="1">
        <v>23</v>
      </c>
      <c r="AS1601" s="1">
        <v>17</v>
      </c>
      <c r="AT1601" s="1">
        <v>207</v>
      </c>
      <c r="AU1601" s="1">
        <v>423</v>
      </c>
      <c r="AV1601" s="1">
        <v>118</v>
      </c>
      <c r="AW1601" s="1">
        <v>2</v>
      </c>
      <c r="AX1601" s="1">
        <v>2</v>
      </c>
      <c r="AY1601" t="str">
        <f t="shared" si="264"/>
        <v>2021_06_CAR</v>
      </c>
      <c r="AZ1601" t="str">
        <f t="shared" si="265"/>
        <v>T.Marshall</v>
      </c>
      <c r="BA1601" t="str">
        <f t="shared" si="266"/>
        <v/>
      </c>
      <c r="BB1601" t="str">
        <f t="shared" si="267"/>
        <v>2021_06_CAR</v>
      </c>
      <c r="BC1601" t="str">
        <f t="shared" si="268"/>
        <v/>
      </c>
      <c r="BD1601">
        <f>COUNTIFS($BB$1:BB1601,BB1601,$BC$1:BC1601,"ru")</f>
        <v>4</v>
      </c>
      <c r="BE1601" t="str">
        <f t="shared" si="269"/>
        <v>re</v>
      </c>
      <c r="BF1601">
        <f>COUNTIFS($BB$1:BB1601,BB1601,$BE$1:BE1601,"re")</f>
        <v>9</v>
      </c>
      <c r="BG1601" t="str">
        <f t="shared" si="270"/>
        <v>42021_06_CAR</v>
      </c>
      <c r="BH1601" t="str">
        <f t="shared" si="271"/>
        <v>re92021_06_CAR</v>
      </c>
      <c r="BI1601" t="str">
        <f t="shared" si="272"/>
        <v>2021_06_CART.Marshall</v>
      </c>
      <c r="BJ1601" t="str">
        <f t="shared" si="273"/>
        <v>2021_CAR_T.Marshall</v>
      </c>
      <c r="BK1601" t="str">
        <f>IF(ISERROR(MATCH(LEFT(C1601,5)&amp;B1601&amp;"_"&amp;A1601,$BK$1:BK1600,0)),LEFT(C1601,5)&amp;B1601&amp;"_"&amp;A1601,"")</f>
        <v/>
      </c>
      <c r="BL1601">
        <f>COUNTIFS($B$1:B1601,B1601)-COUNTIFS($B$1:B1601,B1601,$BK$1:BK1601,"")</f>
        <v>14</v>
      </c>
      <c r="BM1601" t="str">
        <f t="shared" si="274"/>
        <v/>
      </c>
    </row>
    <row r="1602" spans="1:65" x14ac:dyDescent="0.25">
      <c r="A1602" s="1" t="s">
        <v>311</v>
      </c>
      <c r="B1602" s="1" t="s">
        <v>95</v>
      </c>
      <c r="C1602" s="1" t="s">
        <v>863</v>
      </c>
      <c r="D1602" s="1">
        <v>2.5000000000000001E-2</v>
      </c>
      <c r="E1602" s="1">
        <v>0.39</v>
      </c>
      <c r="F1602" s="1" t="s">
        <v>1147</v>
      </c>
      <c r="G1602" s="1" t="s">
        <v>52</v>
      </c>
      <c r="H1602" s="1" t="s">
        <v>52</v>
      </c>
      <c r="I1602" s="1" t="s">
        <v>52</v>
      </c>
      <c r="J1602" s="1" t="s">
        <v>52</v>
      </c>
      <c r="K1602" s="1" t="s">
        <v>52</v>
      </c>
      <c r="L1602" s="1" t="s">
        <v>52</v>
      </c>
      <c r="M1602" s="1" t="s">
        <v>52</v>
      </c>
      <c r="N1602" s="1" t="s">
        <v>52</v>
      </c>
      <c r="O1602" s="1" t="s">
        <v>52</v>
      </c>
      <c r="P1602" s="1" t="s">
        <v>52</v>
      </c>
      <c r="Q1602" s="1" t="s">
        <v>52</v>
      </c>
      <c r="R1602" s="1" t="s">
        <v>52</v>
      </c>
      <c r="S1602" s="1" t="s">
        <v>52</v>
      </c>
      <c r="T1602" s="1" t="s">
        <v>52</v>
      </c>
      <c r="U1602" s="1" t="s">
        <v>52</v>
      </c>
      <c r="V1602" s="1" t="s">
        <v>52</v>
      </c>
      <c r="W1602" s="1" t="s">
        <v>52</v>
      </c>
      <c r="X1602" s="1" t="s">
        <v>52</v>
      </c>
      <c r="Y1602" s="1" t="s">
        <v>52</v>
      </c>
      <c r="Z1602" s="1" t="s">
        <v>52</v>
      </c>
      <c r="AA1602" s="1" t="s">
        <v>52</v>
      </c>
      <c r="AB1602" s="1" t="s">
        <v>52</v>
      </c>
      <c r="AC1602" s="1" t="s">
        <v>52</v>
      </c>
      <c r="AD1602" s="1">
        <v>9</v>
      </c>
      <c r="AE1602" s="1">
        <v>0</v>
      </c>
      <c r="AF1602" s="1">
        <v>1</v>
      </c>
      <c r="AG1602" s="1">
        <v>3</v>
      </c>
      <c r="AH1602" s="1">
        <v>0.33300000000000002</v>
      </c>
      <c r="AI1602" s="1">
        <v>-93.9</v>
      </c>
      <c r="AJ1602" s="1">
        <v>0</v>
      </c>
      <c r="AK1602" s="1">
        <v>36</v>
      </c>
      <c r="AL1602" s="1">
        <v>2</v>
      </c>
      <c r="AM1602" s="1">
        <v>6</v>
      </c>
      <c r="AN1602" s="1">
        <v>0</v>
      </c>
      <c r="AO1602" s="1">
        <v>0</v>
      </c>
      <c r="AP1602" s="1">
        <v>306</v>
      </c>
      <c r="AQ1602" s="1">
        <v>2</v>
      </c>
      <c r="AR1602" s="1">
        <v>38</v>
      </c>
      <c r="AS1602" s="1">
        <v>22</v>
      </c>
      <c r="AT1602" s="1">
        <v>189</v>
      </c>
      <c r="AU1602" s="1">
        <v>119</v>
      </c>
      <c r="AV1602" s="1">
        <v>117</v>
      </c>
      <c r="AW1602" s="1">
        <v>3</v>
      </c>
      <c r="AX1602" s="1">
        <v>3</v>
      </c>
      <c r="AY1602" t="str">
        <f t="shared" si="264"/>
        <v>2021_02_SF</v>
      </c>
      <c r="AZ1602" t="str">
        <f t="shared" si="265"/>
        <v>T.Sherfield</v>
      </c>
      <c r="BA1602" t="str">
        <f t="shared" si="266"/>
        <v/>
      </c>
      <c r="BB1602" t="str">
        <f t="shared" si="267"/>
        <v>2021_02_SF</v>
      </c>
      <c r="BC1602" t="str">
        <f t="shared" si="268"/>
        <v/>
      </c>
      <c r="BD1602">
        <f>COUNTIFS($BB$1:BB1602,BB1602,$BC$1:BC1602,"ru")</f>
        <v>7</v>
      </c>
      <c r="BE1602" t="str">
        <f t="shared" si="269"/>
        <v>re</v>
      </c>
      <c r="BF1602">
        <f>COUNTIFS($BB$1:BB1602,BB1602,$BE$1:BE1602,"re")</f>
        <v>7</v>
      </c>
      <c r="BG1602" t="str">
        <f t="shared" si="270"/>
        <v>72021_02_SF</v>
      </c>
      <c r="BH1602" t="str">
        <f t="shared" si="271"/>
        <v>re72021_02_SF</v>
      </c>
      <c r="BI1602" t="str">
        <f t="shared" si="272"/>
        <v>2021_02_SFT.Sherfield</v>
      </c>
      <c r="BJ1602" t="str">
        <f t="shared" si="273"/>
        <v>2021_SF_T.Sherfield</v>
      </c>
      <c r="BK1602" t="str">
        <f>IF(ISERROR(MATCH(LEFT(C1602,5)&amp;B1602&amp;"_"&amp;A1602,$BK$1:BK1601,0)),LEFT(C1602,5)&amp;B1602&amp;"_"&amp;A1602,"")</f>
        <v/>
      </c>
      <c r="BL1602">
        <f>COUNTIFS($B$1:B1602,B1602)-COUNTIFS($B$1:B1602,B1602,$BK$1:BK1602,"")</f>
        <v>17</v>
      </c>
      <c r="BM1602" t="str">
        <f t="shared" si="274"/>
        <v/>
      </c>
    </row>
    <row r="1603" spans="1:65" x14ac:dyDescent="0.25">
      <c r="A1603" s="1" t="s">
        <v>1148</v>
      </c>
      <c r="B1603" s="1" t="s">
        <v>56</v>
      </c>
      <c r="C1603" s="1" t="s">
        <v>843</v>
      </c>
      <c r="D1603" s="1">
        <v>2.4E-2</v>
      </c>
      <c r="E1603" s="1">
        <v>0.98</v>
      </c>
      <c r="F1603" s="1" t="s">
        <v>1149</v>
      </c>
      <c r="G1603" s="1" t="s">
        <v>52</v>
      </c>
      <c r="H1603" s="1" t="s">
        <v>52</v>
      </c>
      <c r="I1603" s="1" t="s">
        <v>52</v>
      </c>
      <c r="J1603" s="1" t="s">
        <v>52</v>
      </c>
      <c r="K1603" s="1" t="s">
        <v>52</v>
      </c>
      <c r="L1603" s="1" t="s">
        <v>52</v>
      </c>
      <c r="M1603" s="1" t="s">
        <v>52</v>
      </c>
      <c r="N1603" s="1" t="s">
        <v>52</v>
      </c>
      <c r="O1603" s="1" t="s">
        <v>52</v>
      </c>
      <c r="P1603" s="1" t="s">
        <v>52</v>
      </c>
      <c r="Q1603" s="1" t="s">
        <v>52</v>
      </c>
      <c r="R1603" s="1" t="s">
        <v>52</v>
      </c>
      <c r="S1603" s="1" t="s">
        <v>52</v>
      </c>
      <c r="T1603" s="1" t="s">
        <v>52</v>
      </c>
      <c r="U1603" s="1" t="s">
        <v>52</v>
      </c>
      <c r="V1603" s="1" t="s">
        <v>52</v>
      </c>
      <c r="W1603" s="1" t="s">
        <v>52</v>
      </c>
      <c r="X1603" s="1" t="s">
        <v>52</v>
      </c>
      <c r="Y1603" s="1" t="s">
        <v>52</v>
      </c>
      <c r="Z1603" s="1" t="s">
        <v>52</v>
      </c>
      <c r="AA1603" s="1" t="s">
        <v>52</v>
      </c>
      <c r="AB1603" s="1" t="s">
        <v>52</v>
      </c>
      <c r="AC1603" s="1" t="s">
        <v>52</v>
      </c>
      <c r="AD1603" s="1">
        <v>8</v>
      </c>
      <c r="AE1603" s="1">
        <v>0</v>
      </c>
      <c r="AF1603" s="1">
        <v>1</v>
      </c>
      <c r="AG1603" s="1">
        <v>1</v>
      </c>
      <c r="AH1603" s="1">
        <v>1</v>
      </c>
      <c r="AI1603" s="1">
        <v>32.32</v>
      </c>
      <c r="AJ1603" s="1">
        <v>1</v>
      </c>
      <c r="AK1603" s="1">
        <v>8</v>
      </c>
      <c r="AL1603" s="1">
        <v>0</v>
      </c>
      <c r="AM1603" s="1">
        <v>1</v>
      </c>
      <c r="AN1603" s="1">
        <v>0</v>
      </c>
      <c r="AO1603" s="1">
        <v>0</v>
      </c>
      <c r="AP1603" s="1">
        <v>350</v>
      </c>
      <c r="AQ1603" s="1">
        <v>5</v>
      </c>
      <c r="AR1603" s="1">
        <v>21</v>
      </c>
      <c r="AS1603" s="1">
        <v>35</v>
      </c>
      <c r="AT1603" s="1">
        <v>300</v>
      </c>
      <c r="AU1603" s="1">
        <v>186</v>
      </c>
      <c r="AV1603" s="1">
        <v>55</v>
      </c>
      <c r="AW1603" s="1">
        <v>3</v>
      </c>
      <c r="AX1603" s="1">
        <v>3</v>
      </c>
      <c r="AY1603" t="str">
        <f t="shared" ref="AY1603:AY1666" si="275">IF(ISNUMBER(AP1603),LEFT(C1603,7)&amp;"_"&amp;B1603,"")</f>
        <v>2021_02_ATL</v>
      </c>
      <c r="AZ1603" t="str">
        <f t="shared" ref="AZ1603:AZ1666" si="276">A1603</f>
        <v>C.Blake</v>
      </c>
      <c r="BA1603" t="str">
        <f t="shared" ref="BA1603:BA1666" si="277">IF(G1603="NA","","QB")</f>
        <v/>
      </c>
      <c r="BB1603" t="str">
        <f t="shared" ref="BB1603:BB1666" si="278">LEFT(C1603,7)&amp;"_"&amp;B1603</f>
        <v>2021_02_ATL</v>
      </c>
      <c r="BC1603" t="str">
        <f t="shared" ref="BC1603:BC1666" si="279">IF(X1603="NA","","ru")</f>
        <v/>
      </c>
      <c r="BD1603">
        <f>COUNTIFS($BB$1:BB1603,BB1603,$BC$1:BC1603,"ru")</f>
        <v>4</v>
      </c>
      <c r="BE1603" t="str">
        <f t="shared" ref="BE1603:BE1666" si="280">IF(AD1603="NA","","re")</f>
        <v>re</v>
      </c>
      <c r="BF1603">
        <f>COUNTIFS($BB$1:BB1603,BB1603,$BE$1:BE1603,"re")</f>
        <v>9</v>
      </c>
      <c r="BG1603" t="str">
        <f t="shared" ref="BG1603:BG1666" si="281">BC1603&amp;BD1603&amp;$BB1603</f>
        <v>42021_02_ATL</v>
      </c>
      <c r="BH1603" t="str">
        <f t="shared" ref="BH1603:BH1666" si="282">BE1603&amp;BF1603&amp;$BB1603</f>
        <v>re92021_02_ATL</v>
      </c>
      <c r="BI1603" t="str">
        <f t="shared" ref="BI1603:BI1666" si="283">BB1603&amp;AZ1603</f>
        <v>2021_02_ATLC.Blake</v>
      </c>
      <c r="BJ1603" t="str">
        <f t="shared" ref="BJ1603:BJ1666" si="284">LEFT(C1603,5)&amp;B1603&amp;"_"&amp;A1603</f>
        <v>2021_ATL_C.Blake</v>
      </c>
      <c r="BK1603" t="str">
        <f>IF(ISERROR(MATCH(LEFT(C1603,5)&amp;B1603&amp;"_"&amp;A1603,$BK$1:BK1602,0)),LEFT(C1603,5)&amp;B1603&amp;"_"&amp;A1603,"")</f>
        <v/>
      </c>
      <c r="BL1603">
        <f>COUNTIFS($B$1:B1603,B1603)-COUNTIFS($B$1:B1603,B1603,$BK$1:BK1603,"")</f>
        <v>15</v>
      </c>
      <c r="BM1603" t="str">
        <f t="shared" ref="BM1603:BM1666" si="285">IF(BK1603="","",LEFT(C1603,5)&amp;B1603&amp;BL1603)</f>
        <v/>
      </c>
    </row>
    <row r="1604" spans="1:65" x14ac:dyDescent="0.25">
      <c r="A1604" s="1" t="s">
        <v>1150</v>
      </c>
      <c r="B1604" s="1" t="s">
        <v>68</v>
      </c>
      <c r="C1604" s="1" t="s">
        <v>843</v>
      </c>
      <c r="D1604" s="1">
        <v>1.2999999999999999E-2</v>
      </c>
      <c r="E1604" s="1">
        <v>0.28000000000000003</v>
      </c>
      <c r="F1604" s="1" t="s">
        <v>1151</v>
      </c>
      <c r="G1604" s="1" t="s">
        <v>52</v>
      </c>
      <c r="H1604" s="1" t="s">
        <v>52</v>
      </c>
      <c r="I1604" s="1" t="s">
        <v>52</v>
      </c>
      <c r="J1604" s="1" t="s">
        <v>52</v>
      </c>
      <c r="K1604" s="1" t="s">
        <v>52</v>
      </c>
      <c r="L1604" s="1" t="s">
        <v>52</v>
      </c>
      <c r="M1604" s="1" t="s">
        <v>52</v>
      </c>
      <c r="N1604" s="1" t="s">
        <v>52</v>
      </c>
      <c r="O1604" s="1" t="s">
        <v>52</v>
      </c>
      <c r="P1604" s="1" t="s">
        <v>52</v>
      </c>
      <c r="Q1604" s="1" t="s">
        <v>52</v>
      </c>
      <c r="R1604" s="1" t="s">
        <v>52</v>
      </c>
      <c r="S1604" s="1" t="s">
        <v>52</v>
      </c>
      <c r="T1604" s="1" t="s">
        <v>52</v>
      </c>
      <c r="U1604" s="1" t="s">
        <v>52</v>
      </c>
      <c r="V1604" s="1" t="s">
        <v>52</v>
      </c>
      <c r="W1604" s="1" t="s">
        <v>52</v>
      </c>
      <c r="X1604" s="1" t="s">
        <v>52</v>
      </c>
      <c r="Y1604" s="1" t="s">
        <v>52</v>
      </c>
      <c r="Z1604" s="1" t="s">
        <v>52</v>
      </c>
      <c r="AA1604" s="1" t="s">
        <v>52</v>
      </c>
      <c r="AB1604" s="1" t="s">
        <v>52</v>
      </c>
      <c r="AC1604" s="1" t="s">
        <v>52</v>
      </c>
      <c r="AD1604" s="1">
        <v>8</v>
      </c>
      <c r="AE1604" s="1">
        <v>0</v>
      </c>
      <c r="AF1604" s="1">
        <v>1</v>
      </c>
      <c r="AG1604" s="1">
        <v>1</v>
      </c>
      <c r="AH1604" s="1">
        <v>1</v>
      </c>
      <c r="AI1604" s="1">
        <v>30.87</v>
      </c>
      <c r="AJ1604" s="1">
        <v>0</v>
      </c>
      <c r="AK1604" s="1">
        <v>7</v>
      </c>
      <c r="AL1604" s="1">
        <v>1</v>
      </c>
      <c r="AM1604" s="1">
        <v>2</v>
      </c>
      <c r="AN1604" s="1">
        <v>0</v>
      </c>
      <c r="AO1604" s="1">
        <v>0</v>
      </c>
      <c r="AP1604" s="1">
        <v>341</v>
      </c>
      <c r="AQ1604" s="1">
        <v>5</v>
      </c>
      <c r="AR1604" s="1">
        <v>21</v>
      </c>
      <c r="AS1604" s="1">
        <v>24</v>
      </c>
      <c r="AT1604" s="1">
        <v>276</v>
      </c>
      <c r="AU1604" s="1">
        <v>347</v>
      </c>
      <c r="AV1604" s="1">
        <v>82</v>
      </c>
      <c r="AW1604" s="1">
        <v>4</v>
      </c>
      <c r="AX1604" s="1">
        <v>2</v>
      </c>
      <c r="AY1604" t="str">
        <f t="shared" si="275"/>
        <v>2021_02_TB</v>
      </c>
      <c r="AZ1604" t="str">
        <f t="shared" si="276"/>
        <v>C.Brate</v>
      </c>
      <c r="BA1604" t="str">
        <f t="shared" si="277"/>
        <v/>
      </c>
      <c r="BB1604" t="str">
        <f t="shared" si="278"/>
        <v>2021_02_TB</v>
      </c>
      <c r="BC1604" t="str">
        <f t="shared" si="279"/>
        <v/>
      </c>
      <c r="BD1604">
        <f>COUNTIFS($BB$1:BB1604,BB1604,$BC$1:BC1604,"ru")</f>
        <v>2</v>
      </c>
      <c r="BE1604" t="str">
        <f t="shared" si="280"/>
        <v>re</v>
      </c>
      <c r="BF1604">
        <f>COUNTIFS($BB$1:BB1604,BB1604,$BE$1:BE1604,"re")</f>
        <v>9</v>
      </c>
      <c r="BG1604" t="str">
        <f t="shared" si="281"/>
        <v>22021_02_TB</v>
      </c>
      <c r="BH1604" t="str">
        <f t="shared" si="282"/>
        <v>re92021_02_TB</v>
      </c>
      <c r="BI1604" t="str">
        <f t="shared" si="283"/>
        <v>2021_02_TBC.Brate</v>
      </c>
      <c r="BJ1604" t="str">
        <f t="shared" si="284"/>
        <v>2021_TB_C.Brate</v>
      </c>
      <c r="BK1604" t="str">
        <f>IF(ISERROR(MATCH(LEFT(C1604,5)&amp;B1604&amp;"_"&amp;A1604,$BK$1:BK1603,0)),LEFT(C1604,5)&amp;B1604&amp;"_"&amp;A1604,"")</f>
        <v/>
      </c>
      <c r="BL1604">
        <f>COUNTIFS($B$1:B1604,B1604)-COUNTIFS($B$1:B1604,B1604,$BK$1:BK1604,"")</f>
        <v>13</v>
      </c>
      <c r="BM1604" t="str">
        <f t="shared" si="285"/>
        <v/>
      </c>
    </row>
    <row r="1605" spans="1:65" x14ac:dyDescent="0.25">
      <c r="A1605" s="1" t="s">
        <v>1152</v>
      </c>
      <c r="B1605" s="1" t="s">
        <v>88</v>
      </c>
      <c r="C1605" s="1" t="s">
        <v>867</v>
      </c>
      <c r="D1605" s="1">
        <v>1E-3</v>
      </c>
      <c r="E1605" s="1">
        <v>0.22</v>
      </c>
      <c r="F1605" s="1" t="s">
        <v>1153</v>
      </c>
      <c r="G1605" s="1" t="s">
        <v>52</v>
      </c>
      <c r="H1605" s="1" t="s">
        <v>52</v>
      </c>
      <c r="I1605" s="1" t="s">
        <v>52</v>
      </c>
      <c r="J1605" s="1" t="s">
        <v>52</v>
      </c>
      <c r="K1605" s="1" t="s">
        <v>52</v>
      </c>
      <c r="L1605" s="1" t="s">
        <v>52</v>
      </c>
      <c r="M1605" s="1" t="s">
        <v>52</v>
      </c>
      <c r="N1605" s="1" t="s">
        <v>52</v>
      </c>
      <c r="O1605" s="1" t="s">
        <v>52</v>
      </c>
      <c r="P1605" s="1" t="s">
        <v>52</v>
      </c>
      <c r="Q1605" s="1" t="s">
        <v>52</v>
      </c>
      <c r="R1605" s="1" t="s">
        <v>52</v>
      </c>
      <c r="S1605" s="1" t="s">
        <v>52</v>
      </c>
      <c r="T1605" s="1" t="s">
        <v>52</v>
      </c>
      <c r="U1605" s="1" t="s">
        <v>52</v>
      </c>
      <c r="V1605" s="1" t="s">
        <v>52</v>
      </c>
      <c r="W1605" s="1" t="s">
        <v>52</v>
      </c>
      <c r="X1605" s="1" t="s">
        <v>52</v>
      </c>
      <c r="Y1605" s="1" t="s">
        <v>52</v>
      </c>
      <c r="Z1605" s="1" t="s">
        <v>52</v>
      </c>
      <c r="AA1605" s="1" t="s">
        <v>52</v>
      </c>
      <c r="AB1605" s="1" t="s">
        <v>52</v>
      </c>
      <c r="AC1605" s="1" t="s">
        <v>52</v>
      </c>
      <c r="AD1605" s="1">
        <v>8</v>
      </c>
      <c r="AE1605" s="1">
        <v>0</v>
      </c>
      <c r="AF1605" s="1">
        <v>1</v>
      </c>
      <c r="AG1605" s="1">
        <v>1</v>
      </c>
      <c r="AH1605" s="1">
        <v>1</v>
      </c>
      <c r="AI1605" s="1">
        <v>27.6</v>
      </c>
      <c r="AJ1605" s="1">
        <v>0</v>
      </c>
      <c r="AK1605" s="1">
        <v>7</v>
      </c>
      <c r="AL1605" s="1">
        <v>1</v>
      </c>
      <c r="AM1605" s="1">
        <v>2</v>
      </c>
      <c r="AN1605" s="1">
        <v>0</v>
      </c>
      <c r="AO1605" s="1">
        <v>0</v>
      </c>
      <c r="AP1605" s="1">
        <v>216</v>
      </c>
      <c r="AQ1605" s="1">
        <v>0</v>
      </c>
      <c r="AR1605" s="1">
        <v>20</v>
      </c>
      <c r="AS1605" s="1">
        <v>25</v>
      </c>
      <c r="AT1605" s="1">
        <v>182</v>
      </c>
      <c r="AU1605" s="1">
        <v>206</v>
      </c>
      <c r="AV1605" s="1">
        <v>71</v>
      </c>
      <c r="AW1605" s="1">
        <v>1</v>
      </c>
      <c r="AX1605" s="1">
        <v>0</v>
      </c>
      <c r="AY1605" t="str">
        <f t="shared" si="275"/>
        <v>2021_02_MIA</v>
      </c>
      <c r="AZ1605" t="str">
        <f t="shared" si="276"/>
        <v>C.Carter</v>
      </c>
      <c r="BA1605" t="str">
        <f t="shared" si="277"/>
        <v/>
      </c>
      <c r="BB1605" t="str">
        <f t="shared" si="278"/>
        <v>2021_02_MIA</v>
      </c>
      <c r="BC1605" t="str">
        <f t="shared" si="279"/>
        <v/>
      </c>
      <c r="BD1605">
        <f>COUNTIFS($BB$1:BB1605,BB1605,$BC$1:BC1605,"ru")</f>
        <v>3</v>
      </c>
      <c r="BE1605" t="str">
        <f t="shared" si="280"/>
        <v>re</v>
      </c>
      <c r="BF1605">
        <f>COUNTIFS($BB$1:BB1605,BB1605,$BE$1:BE1605,"re")</f>
        <v>7</v>
      </c>
      <c r="BG1605" t="str">
        <f t="shared" si="281"/>
        <v>32021_02_MIA</v>
      </c>
      <c r="BH1605" t="str">
        <f t="shared" si="282"/>
        <v>re72021_02_MIA</v>
      </c>
      <c r="BI1605" t="str">
        <f t="shared" si="283"/>
        <v>2021_02_MIAC.Carter</v>
      </c>
      <c r="BJ1605" t="str">
        <f t="shared" si="284"/>
        <v>2021_MIA_C.Carter</v>
      </c>
      <c r="BK1605" t="str">
        <f>IF(ISERROR(MATCH(LEFT(C1605,5)&amp;B1605&amp;"_"&amp;A1605,$BK$1:BK1604,0)),LEFT(C1605,5)&amp;B1605&amp;"_"&amp;A1605,"")</f>
        <v>2021_MIA_C.Carter</v>
      </c>
      <c r="BL1605">
        <f>COUNTIFS($B$1:B1605,B1605)-COUNTIFS($B$1:B1605,B1605,$BK$1:BK1605,"")</f>
        <v>15</v>
      </c>
      <c r="BM1605" t="str">
        <f t="shared" si="285"/>
        <v>2021_MIA15</v>
      </c>
    </row>
    <row r="1606" spans="1:65" x14ac:dyDescent="0.25">
      <c r="A1606" s="1" t="s">
        <v>1152</v>
      </c>
      <c r="B1606" s="1" t="s">
        <v>88</v>
      </c>
      <c r="C1606" s="1" t="s">
        <v>2430</v>
      </c>
      <c r="D1606" s="1">
        <v>1.4999999999999999E-2</v>
      </c>
      <c r="E1606" s="1">
        <v>1.1000000000000001</v>
      </c>
      <c r="F1606" s="1" t="s">
        <v>2677</v>
      </c>
      <c r="G1606" s="1" t="s">
        <v>52</v>
      </c>
      <c r="H1606" s="1" t="s">
        <v>52</v>
      </c>
      <c r="I1606" s="1" t="s">
        <v>52</v>
      </c>
      <c r="J1606" s="1" t="s">
        <v>52</v>
      </c>
      <c r="K1606" s="1" t="s">
        <v>52</v>
      </c>
      <c r="L1606" s="1" t="s">
        <v>52</v>
      </c>
      <c r="M1606" s="1" t="s">
        <v>52</v>
      </c>
      <c r="N1606" s="1" t="s">
        <v>52</v>
      </c>
      <c r="O1606" s="1" t="s">
        <v>52</v>
      </c>
      <c r="P1606" s="1" t="s">
        <v>52</v>
      </c>
      <c r="Q1606" s="1" t="s">
        <v>52</v>
      </c>
      <c r="R1606" s="1" t="s">
        <v>52</v>
      </c>
      <c r="S1606" s="1" t="s">
        <v>52</v>
      </c>
      <c r="T1606" s="1" t="s">
        <v>52</v>
      </c>
      <c r="U1606" s="1" t="s">
        <v>52</v>
      </c>
      <c r="V1606" s="1" t="s">
        <v>52</v>
      </c>
      <c r="W1606" s="1" t="s">
        <v>52</v>
      </c>
      <c r="X1606" s="1" t="s">
        <v>52</v>
      </c>
      <c r="Y1606" s="1" t="s">
        <v>52</v>
      </c>
      <c r="Z1606" s="1" t="s">
        <v>52</v>
      </c>
      <c r="AA1606" s="1" t="s">
        <v>52</v>
      </c>
      <c r="AB1606" s="1" t="s">
        <v>52</v>
      </c>
      <c r="AC1606" s="1" t="s">
        <v>52</v>
      </c>
      <c r="AD1606" s="1">
        <v>8</v>
      </c>
      <c r="AE1606" s="1">
        <v>0</v>
      </c>
      <c r="AF1606" s="1">
        <v>1</v>
      </c>
      <c r="AG1606" s="1">
        <v>1</v>
      </c>
      <c r="AH1606" s="1">
        <v>1</v>
      </c>
      <c r="AI1606" s="1">
        <v>18.71</v>
      </c>
      <c r="AJ1606" s="1">
        <v>0</v>
      </c>
      <c r="AK1606" s="1">
        <v>1</v>
      </c>
      <c r="AL1606" s="1">
        <v>7</v>
      </c>
      <c r="AM1606" s="1">
        <v>5</v>
      </c>
      <c r="AN1606" s="1">
        <v>0</v>
      </c>
      <c r="AO1606" s="1">
        <v>0</v>
      </c>
      <c r="AP1606" s="1">
        <v>431</v>
      </c>
      <c r="AQ1606" s="1">
        <v>2</v>
      </c>
      <c r="AR1606" s="1">
        <v>20</v>
      </c>
      <c r="AS1606" s="1">
        <v>34</v>
      </c>
      <c r="AT1606" s="1">
        <v>354</v>
      </c>
      <c r="AU1606" s="1">
        <v>405</v>
      </c>
      <c r="AV1606" s="1">
        <v>77</v>
      </c>
      <c r="AW1606" s="1">
        <v>4</v>
      </c>
      <c r="AX1606" s="1">
        <v>1</v>
      </c>
      <c r="AY1606" t="str">
        <f t="shared" si="275"/>
        <v>2021_06_MIA</v>
      </c>
      <c r="AZ1606" t="str">
        <f t="shared" si="276"/>
        <v>C.Carter</v>
      </c>
      <c r="BA1606" t="str">
        <f t="shared" si="277"/>
        <v/>
      </c>
      <c r="BB1606" t="str">
        <f t="shared" si="278"/>
        <v>2021_06_MIA</v>
      </c>
      <c r="BC1606" t="str">
        <f t="shared" si="279"/>
        <v/>
      </c>
      <c r="BD1606">
        <f>COUNTIFS($BB$1:BB1606,BB1606,$BC$1:BC1606,"ru")</f>
        <v>3</v>
      </c>
      <c r="BE1606" t="str">
        <f t="shared" si="280"/>
        <v>re</v>
      </c>
      <c r="BF1606">
        <f>COUNTIFS($BB$1:BB1606,BB1606,$BE$1:BE1606,"re")</f>
        <v>9</v>
      </c>
      <c r="BG1606" t="str">
        <f t="shared" si="281"/>
        <v>32021_06_MIA</v>
      </c>
      <c r="BH1606" t="str">
        <f t="shared" si="282"/>
        <v>re92021_06_MIA</v>
      </c>
      <c r="BI1606" t="str">
        <f t="shared" si="283"/>
        <v>2021_06_MIAC.Carter</v>
      </c>
      <c r="BJ1606" t="str">
        <f t="shared" si="284"/>
        <v>2021_MIA_C.Carter</v>
      </c>
      <c r="BK1606" t="str">
        <f>IF(ISERROR(MATCH(LEFT(C1606,5)&amp;B1606&amp;"_"&amp;A1606,$BK$1:BK1605,0)),LEFT(C1606,5)&amp;B1606&amp;"_"&amp;A1606,"")</f>
        <v/>
      </c>
      <c r="BL1606">
        <f>COUNTIFS($B$1:B1606,B1606)-COUNTIFS($B$1:B1606,B1606,$BK$1:BK1606,"")</f>
        <v>15</v>
      </c>
      <c r="BM1606" t="str">
        <f t="shared" si="285"/>
        <v/>
      </c>
    </row>
    <row r="1607" spans="1:65" x14ac:dyDescent="0.25">
      <c r="A1607" s="1" t="s">
        <v>205</v>
      </c>
      <c r="B1607" s="1" t="s">
        <v>110</v>
      </c>
      <c r="C1607" s="1" t="s">
        <v>859</v>
      </c>
      <c r="D1607" s="1">
        <v>0</v>
      </c>
      <c r="E1607" s="1">
        <v>1.3</v>
      </c>
      <c r="F1607" s="1" t="s">
        <v>1154</v>
      </c>
      <c r="G1607" s="1" t="s">
        <v>52</v>
      </c>
      <c r="H1607" s="1" t="s">
        <v>52</v>
      </c>
      <c r="I1607" s="1" t="s">
        <v>52</v>
      </c>
      <c r="J1607" s="1" t="s">
        <v>52</v>
      </c>
      <c r="K1607" s="1" t="s">
        <v>52</v>
      </c>
      <c r="L1607" s="1" t="s">
        <v>52</v>
      </c>
      <c r="M1607" s="1" t="s">
        <v>52</v>
      </c>
      <c r="N1607" s="1" t="s">
        <v>52</v>
      </c>
      <c r="O1607" s="1" t="s">
        <v>52</v>
      </c>
      <c r="P1607" s="1" t="s">
        <v>52</v>
      </c>
      <c r="Q1607" s="1" t="s">
        <v>52</v>
      </c>
      <c r="R1607" s="1" t="s">
        <v>52</v>
      </c>
      <c r="S1607" s="1" t="s">
        <v>52</v>
      </c>
      <c r="T1607" s="1" t="s">
        <v>52</v>
      </c>
      <c r="U1607" s="1" t="s">
        <v>52</v>
      </c>
      <c r="V1607" s="1" t="s">
        <v>52</v>
      </c>
      <c r="W1607" s="1" t="s">
        <v>52</v>
      </c>
      <c r="X1607" s="1" t="s">
        <v>52</v>
      </c>
      <c r="Y1607" s="1" t="s">
        <v>52</v>
      </c>
      <c r="Z1607" s="1" t="s">
        <v>52</v>
      </c>
      <c r="AA1607" s="1" t="s">
        <v>52</v>
      </c>
      <c r="AB1607" s="1" t="s">
        <v>52</v>
      </c>
      <c r="AC1607" s="1" t="s">
        <v>52</v>
      </c>
      <c r="AD1607" s="1">
        <v>8</v>
      </c>
      <c r="AE1607" s="1">
        <v>0</v>
      </c>
      <c r="AF1607" s="1">
        <v>2</v>
      </c>
      <c r="AG1607" s="1">
        <v>5</v>
      </c>
      <c r="AH1607" s="1">
        <v>0.4</v>
      </c>
      <c r="AI1607" s="1">
        <v>-59.96</v>
      </c>
      <c r="AJ1607" s="1">
        <v>0</v>
      </c>
      <c r="AK1607" s="1">
        <v>37</v>
      </c>
      <c r="AL1607" s="1">
        <v>10</v>
      </c>
      <c r="AM1607" s="1">
        <v>23</v>
      </c>
      <c r="AN1607" s="1">
        <v>0</v>
      </c>
      <c r="AO1607" s="1">
        <v>0</v>
      </c>
      <c r="AP1607" s="1">
        <v>336</v>
      </c>
      <c r="AQ1607" s="1">
        <v>0</v>
      </c>
      <c r="AR1607" s="1">
        <v>31</v>
      </c>
      <c r="AS1607" s="1">
        <v>19</v>
      </c>
      <c r="AT1607" s="1">
        <v>210</v>
      </c>
      <c r="AU1607" s="1">
        <v>301</v>
      </c>
      <c r="AV1607" s="1">
        <v>152</v>
      </c>
      <c r="AW1607" s="1">
        <v>5</v>
      </c>
      <c r="AX1607" s="1">
        <v>3</v>
      </c>
      <c r="AY1607" t="str">
        <f t="shared" si="275"/>
        <v>2021_02_NYJ</v>
      </c>
      <c r="AZ1607" t="str">
        <f t="shared" si="276"/>
        <v>C.Davis</v>
      </c>
      <c r="BA1607" t="str">
        <f t="shared" si="277"/>
        <v/>
      </c>
      <c r="BB1607" t="str">
        <f t="shared" si="278"/>
        <v>2021_02_NYJ</v>
      </c>
      <c r="BC1607" t="str">
        <f t="shared" si="279"/>
        <v/>
      </c>
      <c r="BD1607">
        <f>COUNTIFS($BB$1:BB1607,BB1607,$BC$1:BC1607,"ru")</f>
        <v>3</v>
      </c>
      <c r="BE1607" t="str">
        <f t="shared" si="280"/>
        <v>re</v>
      </c>
      <c r="BF1607">
        <f>COUNTIFS($BB$1:BB1607,BB1607,$BE$1:BE1607,"re")</f>
        <v>6</v>
      </c>
      <c r="BG1607" t="str">
        <f t="shared" si="281"/>
        <v>32021_02_NYJ</v>
      </c>
      <c r="BH1607" t="str">
        <f t="shared" si="282"/>
        <v>re62021_02_NYJ</v>
      </c>
      <c r="BI1607" t="str">
        <f t="shared" si="283"/>
        <v>2021_02_NYJC.Davis</v>
      </c>
      <c r="BJ1607" t="str">
        <f t="shared" si="284"/>
        <v>2021_NYJ_C.Davis</v>
      </c>
      <c r="BK1607" t="str">
        <f>IF(ISERROR(MATCH(LEFT(C1607,5)&amp;B1607&amp;"_"&amp;A1607,$BK$1:BK1606,0)),LEFT(C1607,5)&amp;B1607&amp;"_"&amp;A1607,"")</f>
        <v/>
      </c>
      <c r="BL1607">
        <f>COUNTIFS($B$1:B1607,B1607)-COUNTIFS($B$1:B1607,B1607,$BK$1:BK1607,"")</f>
        <v>13</v>
      </c>
      <c r="BM1607" t="str">
        <f t="shared" si="285"/>
        <v/>
      </c>
    </row>
    <row r="1608" spans="1:65" x14ac:dyDescent="0.25">
      <c r="A1608" s="1" t="s">
        <v>281</v>
      </c>
      <c r="B1608" s="1" t="s">
        <v>54</v>
      </c>
      <c r="C1608" s="1" t="s">
        <v>2049</v>
      </c>
      <c r="D1608" s="1">
        <v>-1E-3</v>
      </c>
      <c r="E1608" s="1">
        <v>0.56000000000000005</v>
      </c>
      <c r="F1608" s="1" t="s">
        <v>2338</v>
      </c>
      <c r="G1608" s="1" t="s">
        <v>52</v>
      </c>
      <c r="H1608" s="1" t="s">
        <v>52</v>
      </c>
      <c r="I1608" s="1" t="s">
        <v>52</v>
      </c>
      <c r="J1608" s="1" t="s">
        <v>52</v>
      </c>
      <c r="K1608" s="1" t="s">
        <v>52</v>
      </c>
      <c r="L1608" s="1" t="s">
        <v>52</v>
      </c>
      <c r="M1608" s="1" t="s">
        <v>52</v>
      </c>
      <c r="N1608" s="1" t="s">
        <v>52</v>
      </c>
      <c r="O1608" s="1" t="s">
        <v>52</v>
      </c>
      <c r="P1608" s="1" t="s">
        <v>52</v>
      </c>
      <c r="Q1608" s="1" t="s">
        <v>52</v>
      </c>
      <c r="R1608" s="1" t="s">
        <v>52</v>
      </c>
      <c r="S1608" s="1" t="s">
        <v>52</v>
      </c>
      <c r="T1608" s="1" t="s">
        <v>52</v>
      </c>
      <c r="U1608" s="1" t="s">
        <v>52</v>
      </c>
      <c r="V1608" s="1" t="s">
        <v>52</v>
      </c>
      <c r="W1608" s="1" t="s">
        <v>52</v>
      </c>
      <c r="X1608" s="1" t="s">
        <v>52</v>
      </c>
      <c r="Y1608" s="1" t="s">
        <v>52</v>
      </c>
      <c r="Z1608" s="1" t="s">
        <v>52</v>
      </c>
      <c r="AA1608" s="1" t="s">
        <v>52</v>
      </c>
      <c r="AB1608" s="1" t="s">
        <v>52</v>
      </c>
      <c r="AC1608" s="1" t="s">
        <v>52</v>
      </c>
      <c r="AD1608" s="1">
        <v>8</v>
      </c>
      <c r="AE1608" s="1">
        <v>0</v>
      </c>
      <c r="AF1608" s="1">
        <v>1</v>
      </c>
      <c r="AG1608" s="1">
        <v>2</v>
      </c>
      <c r="AH1608" s="1">
        <v>0.5</v>
      </c>
      <c r="AI1608" s="1">
        <v>-5.14</v>
      </c>
      <c r="AJ1608" s="1">
        <v>0</v>
      </c>
      <c r="AK1608" s="1">
        <v>37</v>
      </c>
      <c r="AL1608" s="1">
        <v>3</v>
      </c>
      <c r="AM1608" s="1">
        <v>6</v>
      </c>
      <c r="AN1608" s="1">
        <v>0</v>
      </c>
      <c r="AO1608" s="1">
        <v>0</v>
      </c>
      <c r="AP1608" s="1">
        <v>392</v>
      </c>
      <c r="AQ1608" s="1">
        <v>3</v>
      </c>
      <c r="AR1608" s="1">
        <v>23</v>
      </c>
      <c r="AS1608" s="1">
        <v>33</v>
      </c>
      <c r="AT1608" s="1">
        <v>272</v>
      </c>
      <c r="AU1608" s="1">
        <v>363</v>
      </c>
      <c r="AV1608" s="1">
        <v>120</v>
      </c>
      <c r="AW1608" s="1">
        <v>4</v>
      </c>
      <c r="AX1608" s="1">
        <v>2</v>
      </c>
      <c r="AY1608" t="str">
        <f t="shared" si="275"/>
        <v>2021_05_KC</v>
      </c>
      <c r="AZ1608" t="str">
        <f t="shared" si="276"/>
        <v>D.Robinson</v>
      </c>
      <c r="BA1608" t="str">
        <f t="shared" si="277"/>
        <v/>
      </c>
      <c r="BB1608" t="str">
        <f t="shared" si="278"/>
        <v>2021_05_KC</v>
      </c>
      <c r="BC1608" t="str">
        <f t="shared" si="279"/>
        <v/>
      </c>
      <c r="BD1608">
        <f>COUNTIFS($BB$1:BB1608,BB1608,$BC$1:BC1608,"ru")</f>
        <v>6</v>
      </c>
      <c r="BE1608" t="str">
        <f t="shared" si="280"/>
        <v>re</v>
      </c>
      <c r="BF1608">
        <f>COUNTIFS($BB$1:BB1608,BB1608,$BE$1:BE1608,"re")</f>
        <v>9</v>
      </c>
      <c r="BG1608" t="str">
        <f t="shared" si="281"/>
        <v>62021_05_KC</v>
      </c>
      <c r="BH1608" t="str">
        <f t="shared" si="282"/>
        <v>re92021_05_KC</v>
      </c>
      <c r="BI1608" t="str">
        <f t="shared" si="283"/>
        <v>2021_05_KCD.Robinson</v>
      </c>
      <c r="BJ1608" t="str">
        <f t="shared" si="284"/>
        <v>2021_KC_D.Robinson</v>
      </c>
      <c r="BK1608" t="str">
        <f>IF(ISERROR(MATCH(LEFT(C1608,5)&amp;B1608&amp;"_"&amp;A1608,$BK$1:BK1607,0)),LEFT(C1608,5)&amp;B1608&amp;"_"&amp;A1608,"")</f>
        <v/>
      </c>
      <c r="BL1608">
        <f>COUNTIFS($B$1:B1608,B1608)-COUNTIFS($B$1:B1608,B1608,$BK$1:BK1608,"")</f>
        <v>13</v>
      </c>
      <c r="BM1608" t="str">
        <f t="shared" si="285"/>
        <v/>
      </c>
    </row>
    <row r="1609" spans="1:65" x14ac:dyDescent="0.25">
      <c r="A1609" s="1" t="s">
        <v>227</v>
      </c>
      <c r="B1609" s="1" t="s">
        <v>105</v>
      </c>
      <c r="C1609" s="1" t="s">
        <v>1258</v>
      </c>
      <c r="D1609" s="1">
        <v>-2E-3</v>
      </c>
      <c r="E1609" s="1">
        <v>0.2</v>
      </c>
      <c r="F1609" s="1" t="s">
        <v>1547</v>
      </c>
      <c r="G1609" s="1" t="s">
        <v>52</v>
      </c>
      <c r="H1609" s="1" t="s">
        <v>52</v>
      </c>
      <c r="I1609" s="1" t="s">
        <v>52</v>
      </c>
      <c r="J1609" s="1" t="s">
        <v>52</v>
      </c>
      <c r="K1609" s="1" t="s">
        <v>52</v>
      </c>
      <c r="L1609" s="1" t="s">
        <v>52</v>
      </c>
      <c r="M1609" s="1" t="s">
        <v>52</v>
      </c>
      <c r="N1609" s="1" t="s">
        <v>52</v>
      </c>
      <c r="O1609" s="1" t="s">
        <v>52</v>
      </c>
      <c r="P1609" s="1" t="s">
        <v>52</v>
      </c>
      <c r="Q1609" s="1" t="s">
        <v>52</v>
      </c>
      <c r="R1609" s="1" t="s">
        <v>52</v>
      </c>
      <c r="S1609" s="1" t="s">
        <v>52</v>
      </c>
      <c r="T1609" s="1" t="s">
        <v>52</v>
      </c>
      <c r="U1609" s="1" t="s">
        <v>52</v>
      </c>
      <c r="V1609" s="1" t="s">
        <v>52</v>
      </c>
      <c r="W1609" s="1" t="s">
        <v>52</v>
      </c>
      <c r="X1609" s="1" t="s">
        <v>52</v>
      </c>
      <c r="Y1609" s="1" t="s">
        <v>52</v>
      </c>
      <c r="Z1609" s="1" t="s">
        <v>52</v>
      </c>
      <c r="AA1609" s="1" t="s">
        <v>52</v>
      </c>
      <c r="AB1609" s="1" t="s">
        <v>52</v>
      </c>
      <c r="AC1609" s="1" t="s">
        <v>52</v>
      </c>
      <c r="AD1609" s="1">
        <v>8</v>
      </c>
      <c r="AE1609" s="1">
        <v>0</v>
      </c>
      <c r="AF1609" s="1">
        <v>1</v>
      </c>
      <c r="AG1609" s="1">
        <v>1</v>
      </c>
      <c r="AH1609" s="1">
        <v>1</v>
      </c>
      <c r="AI1609" s="1">
        <v>27.2</v>
      </c>
      <c r="AJ1609" s="1">
        <v>0</v>
      </c>
      <c r="AK1609" s="1">
        <v>7</v>
      </c>
      <c r="AL1609" s="1">
        <v>1</v>
      </c>
      <c r="AM1609" s="1">
        <v>2</v>
      </c>
      <c r="AN1609" s="1">
        <v>0</v>
      </c>
      <c r="AO1609" s="1">
        <v>0</v>
      </c>
      <c r="AP1609" s="1">
        <v>348</v>
      </c>
      <c r="AQ1609" s="1">
        <v>1</v>
      </c>
      <c r="AR1609" s="1">
        <v>28</v>
      </c>
      <c r="AS1609" s="1">
        <v>24</v>
      </c>
      <c r="AT1609" s="1">
        <v>266</v>
      </c>
      <c r="AU1609" s="1">
        <v>238</v>
      </c>
      <c r="AV1609" s="1">
        <v>100</v>
      </c>
      <c r="AW1609" s="1">
        <v>6</v>
      </c>
      <c r="AX1609" s="1">
        <v>2</v>
      </c>
      <c r="AY1609" t="str">
        <f t="shared" si="275"/>
        <v>2021_03_NYG</v>
      </c>
      <c r="AZ1609" t="str">
        <f t="shared" si="276"/>
        <v>D.Slayton</v>
      </c>
      <c r="BA1609" t="str">
        <f t="shared" si="277"/>
        <v/>
      </c>
      <c r="BB1609" t="str">
        <f t="shared" si="278"/>
        <v>2021_03_NYG</v>
      </c>
      <c r="BC1609" t="str">
        <f t="shared" si="279"/>
        <v/>
      </c>
      <c r="BD1609">
        <f>COUNTIFS($BB$1:BB1609,BB1609,$BC$1:BC1609,"ru")</f>
        <v>4</v>
      </c>
      <c r="BE1609" t="str">
        <f t="shared" si="280"/>
        <v>re</v>
      </c>
      <c r="BF1609">
        <f>COUNTIFS($BB$1:BB1609,BB1609,$BE$1:BE1609,"re")</f>
        <v>9</v>
      </c>
      <c r="BG1609" t="str">
        <f t="shared" si="281"/>
        <v>42021_03_NYG</v>
      </c>
      <c r="BH1609" t="str">
        <f t="shared" si="282"/>
        <v>re92021_03_NYG</v>
      </c>
      <c r="BI1609" t="str">
        <f t="shared" si="283"/>
        <v>2021_03_NYGD.Slayton</v>
      </c>
      <c r="BJ1609" t="str">
        <f t="shared" si="284"/>
        <v>2021_NYG_D.Slayton</v>
      </c>
      <c r="BK1609" t="str">
        <f>IF(ISERROR(MATCH(LEFT(C1609,5)&amp;B1609&amp;"_"&amp;A1609,$BK$1:BK1608,0)),LEFT(C1609,5)&amp;B1609&amp;"_"&amp;A1609,"")</f>
        <v/>
      </c>
      <c r="BL1609">
        <f>COUNTIFS($B$1:B1609,B1609)-COUNTIFS($B$1:B1609,B1609,$BK$1:BK1609,"")</f>
        <v>17</v>
      </c>
      <c r="BM1609" t="str">
        <f t="shared" si="285"/>
        <v/>
      </c>
    </row>
    <row r="1610" spans="1:65" x14ac:dyDescent="0.25">
      <c r="A1610" s="1" t="s">
        <v>283</v>
      </c>
      <c r="B1610" s="1" t="s">
        <v>98</v>
      </c>
      <c r="C1610" s="1" t="s">
        <v>1661</v>
      </c>
      <c r="D1610" s="1">
        <v>1.6E-2</v>
      </c>
      <c r="E1610" s="1">
        <v>0.37</v>
      </c>
      <c r="F1610" s="1" t="s">
        <v>1948</v>
      </c>
      <c r="G1610" s="1" t="s">
        <v>52</v>
      </c>
      <c r="H1610" s="1" t="s">
        <v>52</v>
      </c>
      <c r="I1610" s="1" t="s">
        <v>52</v>
      </c>
      <c r="J1610" s="1" t="s">
        <v>52</v>
      </c>
      <c r="K1610" s="1" t="s">
        <v>52</v>
      </c>
      <c r="L1610" s="1" t="s">
        <v>52</v>
      </c>
      <c r="M1610" s="1" t="s">
        <v>52</v>
      </c>
      <c r="N1610" s="1" t="s">
        <v>52</v>
      </c>
      <c r="O1610" s="1" t="s">
        <v>52</v>
      </c>
      <c r="P1610" s="1" t="s">
        <v>52</v>
      </c>
      <c r="Q1610" s="1" t="s">
        <v>52</v>
      </c>
      <c r="R1610" s="1" t="s">
        <v>52</v>
      </c>
      <c r="S1610" s="1" t="s">
        <v>52</v>
      </c>
      <c r="T1610" s="1" t="s">
        <v>52</v>
      </c>
      <c r="U1610" s="1" t="s">
        <v>52</v>
      </c>
      <c r="V1610" s="1" t="s">
        <v>52</v>
      </c>
      <c r="W1610" s="1" t="s">
        <v>52</v>
      </c>
      <c r="X1610" s="1" t="s">
        <v>52</v>
      </c>
      <c r="Y1610" s="1" t="s">
        <v>52</v>
      </c>
      <c r="Z1610" s="1" t="s">
        <v>52</v>
      </c>
      <c r="AA1610" s="1" t="s">
        <v>52</v>
      </c>
      <c r="AB1610" s="1" t="s">
        <v>52</v>
      </c>
      <c r="AC1610" s="1" t="s">
        <v>52</v>
      </c>
      <c r="AD1610" s="1">
        <v>8</v>
      </c>
      <c r="AE1610" s="1">
        <v>0</v>
      </c>
      <c r="AF1610" s="1">
        <v>2</v>
      </c>
      <c r="AG1610" s="1">
        <v>2</v>
      </c>
      <c r="AH1610" s="1">
        <v>1</v>
      </c>
      <c r="AI1610" s="1">
        <v>21.7</v>
      </c>
      <c r="AJ1610" s="1">
        <v>1</v>
      </c>
      <c r="AK1610" s="1">
        <v>6</v>
      </c>
      <c r="AL1610" s="1">
        <v>2</v>
      </c>
      <c r="AM1610" s="1">
        <v>7</v>
      </c>
      <c r="AN1610" s="1">
        <v>0</v>
      </c>
      <c r="AO1610" s="1">
        <v>0</v>
      </c>
      <c r="AP1610" s="1">
        <v>282</v>
      </c>
      <c r="AQ1610" s="1">
        <v>2</v>
      </c>
      <c r="AR1610" s="1">
        <v>16</v>
      </c>
      <c r="AS1610" s="1">
        <v>26</v>
      </c>
      <c r="AT1610" s="1">
        <v>232</v>
      </c>
      <c r="AU1610" s="1">
        <v>294</v>
      </c>
      <c r="AV1610" s="1">
        <v>62</v>
      </c>
      <c r="AW1610" s="1">
        <v>1</v>
      </c>
      <c r="AX1610" s="1">
        <v>1</v>
      </c>
      <c r="AY1610" t="str">
        <f t="shared" si="275"/>
        <v>2021_04_PIT</v>
      </c>
      <c r="AZ1610" t="str">
        <f t="shared" si="276"/>
        <v>E.Ebron</v>
      </c>
      <c r="BA1610" t="str">
        <f t="shared" si="277"/>
        <v/>
      </c>
      <c r="BB1610" t="str">
        <f t="shared" si="278"/>
        <v>2021_04_PIT</v>
      </c>
      <c r="BC1610" t="str">
        <f t="shared" si="279"/>
        <v/>
      </c>
      <c r="BD1610">
        <f>COUNTIFS($BB$1:BB1610,BB1610,$BC$1:BC1610,"ru")</f>
        <v>2</v>
      </c>
      <c r="BE1610" t="str">
        <f t="shared" si="280"/>
        <v>re</v>
      </c>
      <c r="BF1610">
        <f>COUNTIFS($BB$1:BB1610,BB1610,$BE$1:BE1610,"re")</f>
        <v>8</v>
      </c>
      <c r="BG1610" t="str">
        <f t="shared" si="281"/>
        <v>22021_04_PIT</v>
      </c>
      <c r="BH1610" t="str">
        <f t="shared" si="282"/>
        <v>re82021_04_PIT</v>
      </c>
      <c r="BI1610" t="str">
        <f t="shared" si="283"/>
        <v>2021_04_PITE.Ebron</v>
      </c>
      <c r="BJ1610" t="str">
        <f t="shared" si="284"/>
        <v>2021_PIT_E.Ebron</v>
      </c>
      <c r="BK1610" t="str">
        <f>IF(ISERROR(MATCH(LEFT(C1610,5)&amp;B1610&amp;"_"&amp;A1610,$BK$1:BK1609,0)),LEFT(C1610,5)&amp;B1610&amp;"_"&amp;A1610,"")</f>
        <v/>
      </c>
      <c r="BL1610">
        <f>COUNTIFS($B$1:B1610,B1610)-COUNTIFS($B$1:B1610,B1610,$BK$1:BK1610,"")</f>
        <v>13</v>
      </c>
      <c r="BM1610" t="str">
        <f t="shared" si="285"/>
        <v/>
      </c>
    </row>
    <row r="1611" spans="1:65" x14ac:dyDescent="0.25">
      <c r="A1611" s="1" t="s">
        <v>1069</v>
      </c>
      <c r="B1611" s="1" t="s">
        <v>76</v>
      </c>
      <c r="C1611" s="1" t="s">
        <v>1236</v>
      </c>
      <c r="D1611" s="1">
        <v>-1.0999999999999999E-2</v>
      </c>
      <c r="E1611" s="1">
        <v>0.14000000000000001</v>
      </c>
      <c r="F1611" s="1" t="s">
        <v>1548</v>
      </c>
      <c r="G1611" s="1" t="s">
        <v>52</v>
      </c>
      <c r="H1611" s="1" t="s">
        <v>52</v>
      </c>
      <c r="I1611" s="1" t="s">
        <v>52</v>
      </c>
      <c r="J1611" s="1" t="s">
        <v>52</v>
      </c>
      <c r="K1611" s="1" t="s">
        <v>52</v>
      </c>
      <c r="L1611" s="1" t="s">
        <v>52</v>
      </c>
      <c r="M1611" s="1" t="s">
        <v>52</v>
      </c>
      <c r="N1611" s="1" t="s">
        <v>52</v>
      </c>
      <c r="O1611" s="1" t="s">
        <v>52</v>
      </c>
      <c r="P1611" s="1" t="s">
        <v>52</v>
      </c>
      <c r="Q1611" s="1" t="s">
        <v>52</v>
      </c>
      <c r="R1611" s="1" t="s">
        <v>52</v>
      </c>
      <c r="S1611" s="1" t="s">
        <v>52</v>
      </c>
      <c r="T1611" s="1" t="s">
        <v>52</v>
      </c>
      <c r="U1611" s="1" t="s">
        <v>52</v>
      </c>
      <c r="V1611" s="1" t="s">
        <v>52</v>
      </c>
      <c r="W1611" s="1" t="s">
        <v>52</v>
      </c>
      <c r="X1611" s="1" t="s">
        <v>52</v>
      </c>
      <c r="Y1611" s="1" t="s">
        <v>52</v>
      </c>
      <c r="Z1611" s="1" t="s">
        <v>52</v>
      </c>
      <c r="AA1611" s="1" t="s">
        <v>52</v>
      </c>
      <c r="AB1611" s="1" t="s">
        <v>52</v>
      </c>
      <c r="AC1611" s="1" t="s">
        <v>52</v>
      </c>
      <c r="AD1611" s="1">
        <v>8</v>
      </c>
      <c r="AE1611" s="1">
        <v>1</v>
      </c>
      <c r="AF1611" s="1">
        <v>1</v>
      </c>
      <c r="AG1611" s="1">
        <v>2</v>
      </c>
      <c r="AH1611" s="1">
        <v>0.5</v>
      </c>
      <c r="AI1611" s="1">
        <v>-45.13</v>
      </c>
      <c r="AJ1611" s="1">
        <v>0</v>
      </c>
      <c r="AK1611" s="1">
        <v>9</v>
      </c>
      <c r="AL1611" s="1">
        <v>5</v>
      </c>
      <c r="AM1611" s="1">
        <v>7</v>
      </c>
      <c r="AN1611" s="1">
        <v>0</v>
      </c>
      <c r="AO1611" s="1">
        <v>0</v>
      </c>
      <c r="AP1611" s="1">
        <v>497</v>
      </c>
      <c r="AQ1611" s="1">
        <v>4</v>
      </c>
      <c r="AR1611" s="1">
        <v>35</v>
      </c>
      <c r="AS1611" s="1">
        <v>26</v>
      </c>
      <c r="AT1611" s="1">
        <v>386</v>
      </c>
      <c r="AU1611" s="1">
        <v>399</v>
      </c>
      <c r="AV1611" s="1">
        <v>140</v>
      </c>
      <c r="AW1611" s="1">
        <v>9</v>
      </c>
      <c r="AX1611" s="1">
        <v>4</v>
      </c>
      <c r="AY1611" t="str">
        <f t="shared" si="275"/>
        <v>2021_03_LV</v>
      </c>
      <c r="AZ1611" t="str">
        <f t="shared" si="276"/>
        <v>F.Moreau</v>
      </c>
      <c r="BA1611" t="str">
        <f t="shared" si="277"/>
        <v/>
      </c>
      <c r="BB1611" t="str">
        <f t="shared" si="278"/>
        <v>2021_03_LV</v>
      </c>
      <c r="BC1611" t="str">
        <f t="shared" si="279"/>
        <v/>
      </c>
      <c r="BD1611">
        <f>COUNTIFS($BB$1:BB1611,BB1611,$BC$1:BC1611,"ru")</f>
        <v>4</v>
      </c>
      <c r="BE1611" t="str">
        <f t="shared" si="280"/>
        <v>re</v>
      </c>
      <c r="BF1611">
        <f>COUNTIFS($BB$1:BB1611,BB1611,$BE$1:BE1611,"re")</f>
        <v>9</v>
      </c>
      <c r="BG1611" t="str">
        <f t="shared" si="281"/>
        <v>42021_03_LV</v>
      </c>
      <c r="BH1611" t="str">
        <f t="shared" si="282"/>
        <v>re92021_03_LV</v>
      </c>
      <c r="BI1611" t="str">
        <f t="shared" si="283"/>
        <v>2021_03_LVF.Moreau</v>
      </c>
      <c r="BJ1611" t="str">
        <f t="shared" si="284"/>
        <v>2021_LV_F.Moreau</v>
      </c>
      <c r="BK1611" t="str">
        <f>IF(ISERROR(MATCH(LEFT(C1611,5)&amp;B1611&amp;"_"&amp;A1611,$BK$1:BK1610,0)),LEFT(C1611,5)&amp;B1611&amp;"_"&amp;A1611,"")</f>
        <v/>
      </c>
      <c r="BL1611">
        <f>COUNTIFS($B$1:B1611,B1611)-COUNTIFS($B$1:B1611,B1611,$BK$1:BK1611,"")</f>
        <v>16</v>
      </c>
      <c r="BM1611" t="str">
        <f t="shared" si="285"/>
        <v/>
      </c>
    </row>
    <row r="1612" spans="1:65" x14ac:dyDescent="0.25">
      <c r="A1612" s="1" t="s">
        <v>319</v>
      </c>
      <c r="B1612" s="1" t="s">
        <v>74</v>
      </c>
      <c r="C1612" s="1" t="s">
        <v>2425</v>
      </c>
      <c r="D1612" s="1">
        <v>0.05</v>
      </c>
      <c r="E1612" s="1">
        <v>0.87</v>
      </c>
      <c r="F1612" s="1" t="s">
        <v>2678</v>
      </c>
      <c r="G1612" s="1" t="s">
        <v>52</v>
      </c>
      <c r="H1612" s="1" t="s">
        <v>52</v>
      </c>
      <c r="I1612" s="1" t="s">
        <v>52</v>
      </c>
      <c r="J1612" s="1" t="s">
        <v>52</v>
      </c>
      <c r="K1612" s="1" t="s">
        <v>52</v>
      </c>
      <c r="L1612" s="1" t="s">
        <v>52</v>
      </c>
      <c r="M1612" s="1" t="s">
        <v>52</v>
      </c>
      <c r="N1612" s="1" t="s">
        <v>52</v>
      </c>
      <c r="O1612" s="1" t="s">
        <v>52</v>
      </c>
      <c r="P1612" s="1" t="s">
        <v>52</v>
      </c>
      <c r="Q1612" s="1" t="s">
        <v>52</v>
      </c>
      <c r="R1612" s="1" t="s">
        <v>52</v>
      </c>
      <c r="S1612" s="1" t="s">
        <v>52</v>
      </c>
      <c r="T1612" s="1" t="s">
        <v>52</v>
      </c>
      <c r="U1612" s="1" t="s">
        <v>52</v>
      </c>
      <c r="V1612" s="1" t="s">
        <v>52</v>
      </c>
      <c r="W1612" s="1" t="s">
        <v>52</v>
      </c>
      <c r="X1612" s="1" t="s">
        <v>52</v>
      </c>
      <c r="Y1612" s="1" t="s">
        <v>52</v>
      </c>
      <c r="Z1612" s="1" t="s">
        <v>52</v>
      </c>
      <c r="AA1612" s="1" t="s">
        <v>52</v>
      </c>
      <c r="AB1612" s="1" t="s">
        <v>52</v>
      </c>
      <c r="AC1612" s="1" t="s">
        <v>52</v>
      </c>
      <c r="AD1612" s="1">
        <v>8</v>
      </c>
      <c r="AE1612" s="1">
        <v>0</v>
      </c>
      <c r="AF1612" s="1">
        <v>1</v>
      </c>
      <c r="AG1612" s="1">
        <v>1</v>
      </c>
      <c r="AH1612" s="1">
        <v>1</v>
      </c>
      <c r="AI1612" s="1">
        <v>57.8</v>
      </c>
      <c r="AJ1612" s="1">
        <v>1</v>
      </c>
      <c r="AK1612" s="1">
        <v>5</v>
      </c>
      <c r="AL1612" s="1">
        <v>3</v>
      </c>
      <c r="AM1612" s="1">
        <v>2</v>
      </c>
      <c r="AN1612" s="1">
        <v>0</v>
      </c>
      <c r="AO1612" s="1">
        <v>0</v>
      </c>
      <c r="AP1612" s="1">
        <v>362</v>
      </c>
      <c r="AQ1612" s="1">
        <v>4</v>
      </c>
      <c r="AR1612" s="1">
        <v>22</v>
      </c>
      <c r="AS1612" s="1">
        <v>18</v>
      </c>
      <c r="AT1612" s="1">
        <v>216</v>
      </c>
      <c r="AU1612" s="1">
        <v>254</v>
      </c>
      <c r="AV1612" s="1">
        <v>146</v>
      </c>
      <c r="AW1612" s="1">
        <v>5</v>
      </c>
      <c r="AX1612" s="1">
        <v>2</v>
      </c>
      <c r="AY1612" t="str">
        <f t="shared" si="275"/>
        <v>2021_06_TEN</v>
      </c>
      <c r="AZ1612" t="str">
        <f t="shared" si="276"/>
        <v>G.Swaim</v>
      </c>
      <c r="BA1612" t="str">
        <f t="shared" si="277"/>
        <v/>
      </c>
      <c r="BB1612" t="str">
        <f t="shared" si="278"/>
        <v>2021_06_TEN</v>
      </c>
      <c r="BC1612" t="str">
        <f t="shared" si="279"/>
        <v/>
      </c>
      <c r="BD1612">
        <f>COUNTIFS($BB$1:BB1612,BB1612,$BC$1:BC1612,"ru")</f>
        <v>2</v>
      </c>
      <c r="BE1612" t="str">
        <f t="shared" si="280"/>
        <v>re</v>
      </c>
      <c r="BF1612">
        <f>COUNTIFS($BB$1:BB1612,BB1612,$BE$1:BE1612,"re")</f>
        <v>6</v>
      </c>
      <c r="BG1612" t="str">
        <f t="shared" si="281"/>
        <v>22021_06_TEN</v>
      </c>
      <c r="BH1612" t="str">
        <f t="shared" si="282"/>
        <v>re62021_06_TEN</v>
      </c>
      <c r="BI1612" t="str">
        <f t="shared" si="283"/>
        <v>2021_06_TENG.Swaim</v>
      </c>
      <c r="BJ1612" t="str">
        <f t="shared" si="284"/>
        <v>2021_TEN_G.Swaim</v>
      </c>
      <c r="BK1612" t="str">
        <f>IF(ISERROR(MATCH(LEFT(C1612,5)&amp;B1612&amp;"_"&amp;A1612,$BK$1:BK1611,0)),LEFT(C1612,5)&amp;B1612&amp;"_"&amp;A1612,"")</f>
        <v/>
      </c>
      <c r="BL1612">
        <f>COUNTIFS($B$1:B1612,B1612)-COUNTIFS($B$1:B1612,B1612,$BK$1:BK1612,"")</f>
        <v>17</v>
      </c>
      <c r="BM1612" t="str">
        <f t="shared" si="285"/>
        <v/>
      </c>
    </row>
    <row r="1613" spans="1:65" x14ac:dyDescent="0.25">
      <c r="A1613" s="1" t="s">
        <v>701</v>
      </c>
      <c r="B1613" s="1" t="s">
        <v>85</v>
      </c>
      <c r="C1613" s="1" t="s">
        <v>2455</v>
      </c>
      <c r="D1613" s="1">
        <v>0</v>
      </c>
      <c r="E1613" s="1">
        <v>0</v>
      </c>
      <c r="F1613" s="1" t="s">
        <v>2679</v>
      </c>
      <c r="G1613" s="1" t="s">
        <v>52</v>
      </c>
      <c r="H1613" s="1" t="s">
        <v>52</v>
      </c>
      <c r="I1613" s="1" t="s">
        <v>52</v>
      </c>
      <c r="J1613" s="1" t="s">
        <v>52</v>
      </c>
      <c r="K1613" s="1" t="s">
        <v>52</v>
      </c>
      <c r="L1613" s="1" t="s">
        <v>52</v>
      </c>
      <c r="M1613" s="1" t="s">
        <v>52</v>
      </c>
      <c r="N1613" s="1" t="s">
        <v>52</v>
      </c>
      <c r="O1613" s="1" t="s">
        <v>52</v>
      </c>
      <c r="P1613" s="1" t="s">
        <v>52</v>
      </c>
      <c r="Q1613" s="1" t="s">
        <v>52</v>
      </c>
      <c r="R1613" s="1" t="s">
        <v>52</v>
      </c>
      <c r="S1613" s="1" t="s">
        <v>52</v>
      </c>
      <c r="T1613" s="1" t="s">
        <v>52</v>
      </c>
      <c r="U1613" s="1" t="s">
        <v>52</v>
      </c>
      <c r="V1613" s="1" t="s">
        <v>52</v>
      </c>
      <c r="W1613" s="1" t="s">
        <v>52</v>
      </c>
      <c r="X1613" s="1" t="s">
        <v>52</v>
      </c>
      <c r="Y1613" s="1" t="s">
        <v>52</v>
      </c>
      <c r="Z1613" s="1" t="s">
        <v>52</v>
      </c>
      <c r="AA1613" s="1" t="s">
        <v>52</v>
      </c>
      <c r="AB1613" s="1" t="s">
        <v>52</v>
      </c>
      <c r="AC1613" s="1" t="s">
        <v>52</v>
      </c>
      <c r="AD1613" s="1">
        <v>8</v>
      </c>
      <c r="AE1613" s="1">
        <v>0</v>
      </c>
      <c r="AF1613" s="1">
        <v>1</v>
      </c>
      <c r="AG1613" s="1">
        <v>4</v>
      </c>
      <c r="AH1613" s="1">
        <v>0.25</v>
      </c>
      <c r="AI1613" s="1">
        <v>-146.38999999999999</v>
      </c>
      <c r="AJ1613" s="1">
        <v>1</v>
      </c>
      <c r="AK1613" s="1">
        <v>29</v>
      </c>
      <c r="AL1613" s="1">
        <v>0</v>
      </c>
      <c r="AM1613" s="1">
        <v>6</v>
      </c>
      <c r="AN1613" s="1">
        <v>0</v>
      </c>
      <c r="AO1613" s="1">
        <v>0</v>
      </c>
      <c r="AP1613" s="1">
        <v>208</v>
      </c>
      <c r="AQ1613" s="1">
        <v>1</v>
      </c>
      <c r="AR1613" s="1">
        <v>12</v>
      </c>
      <c r="AS1613" s="1">
        <v>22</v>
      </c>
      <c r="AT1613" s="1">
        <v>195</v>
      </c>
      <c r="AU1613" s="1">
        <v>254</v>
      </c>
      <c r="AV1613" s="1">
        <v>26</v>
      </c>
      <c r="AW1613" s="1">
        <v>1</v>
      </c>
      <c r="AX1613" s="1">
        <v>0</v>
      </c>
      <c r="AY1613" t="str">
        <f t="shared" si="275"/>
        <v>2021_06_LAC</v>
      </c>
      <c r="AZ1613" t="str">
        <f t="shared" si="276"/>
        <v>J.Palmer</v>
      </c>
      <c r="BA1613" t="str">
        <f t="shared" si="277"/>
        <v/>
      </c>
      <c r="BB1613" t="str">
        <f t="shared" si="278"/>
        <v>2021_06_LAC</v>
      </c>
      <c r="BC1613" t="str">
        <f t="shared" si="279"/>
        <v/>
      </c>
      <c r="BD1613">
        <f>COUNTIFS($BB$1:BB1613,BB1613,$BC$1:BC1613,"ru")</f>
        <v>3</v>
      </c>
      <c r="BE1613" t="str">
        <f t="shared" si="280"/>
        <v>re</v>
      </c>
      <c r="BF1613">
        <f>COUNTIFS($BB$1:BB1613,BB1613,$BE$1:BE1613,"re")</f>
        <v>7</v>
      </c>
      <c r="BG1613" t="str">
        <f t="shared" si="281"/>
        <v>32021_06_LAC</v>
      </c>
      <c r="BH1613" t="str">
        <f t="shared" si="282"/>
        <v>re72021_06_LAC</v>
      </c>
      <c r="BI1613" t="str">
        <f t="shared" si="283"/>
        <v>2021_06_LACJ.Palmer</v>
      </c>
      <c r="BJ1613" t="str">
        <f t="shared" si="284"/>
        <v>2021_LAC_J.Palmer</v>
      </c>
      <c r="BK1613" t="str">
        <f>IF(ISERROR(MATCH(LEFT(C1613,5)&amp;B1613&amp;"_"&amp;A1613,$BK$1:BK1612,0)),LEFT(C1613,5)&amp;B1613&amp;"_"&amp;A1613,"")</f>
        <v/>
      </c>
      <c r="BL1613">
        <f>COUNTIFS($B$1:B1613,B1613)-COUNTIFS($B$1:B1613,B1613,$BK$1:BK1613,"")</f>
        <v>15</v>
      </c>
      <c r="BM1613" t="str">
        <f t="shared" si="285"/>
        <v/>
      </c>
    </row>
    <row r="1614" spans="1:65" x14ac:dyDescent="0.25">
      <c r="A1614" s="1" t="s">
        <v>1851</v>
      </c>
      <c r="B1614" s="1" t="s">
        <v>74</v>
      </c>
      <c r="C1614" s="1" t="s">
        <v>2064</v>
      </c>
      <c r="D1614" s="1">
        <v>2.5999999999999999E-2</v>
      </c>
      <c r="E1614" s="1">
        <v>1.1000000000000001</v>
      </c>
      <c r="F1614" s="1" t="s">
        <v>2339</v>
      </c>
      <c r="G1614" s="1" t="s">
        <v>52</v>
      </c>
      <c r="H1614" s="1" t="s">
        <v>52</v>
      </c>
      <c r="I1614" s="1" t="s">
        <v>52</v>
      </c>
      <c r="J1614" s="1" t="s">
        <v>52</v>
      </c>
      <c r="K1614" s="1" t="s">
        <v>52</v>
      </c>
      <c r="L1614" s="1" t="s">
        <v>52</v>
      </c>
      <c r="M1614" s="1" t="s">
        <v>52</v>
      </c>
      <c r="N1614" s="1" t="s">
        <v>52</v>
      </c>
      <c r="O1614" s="1" t="s">
        <v>52</v>
      </c>
      <c r="P1614" s="1" t="s">
        <v>52</v>
      </c>
      <c r="Q1614" s="1" t="s">
        <v>52</v>
      </c>
      <c r="R1614" s="1" t="s">
        <v>52</v>
      </c>
      <c r="S1614" s="1" t="s">
        <v>52</v>
      </c>
      <c r="T1614" s="1" t="s">
        <v>52</v>
      </c>
      <c r="U1614" s="1" t="s">
        <v>52</v>
      </c>
      <c r="V1614" s="1" t="s">
        <v>52</v>
      </c>
      <c r="W1614" s="1" t="s">
        <v>52</v>
      </c>
      <c r="X1614" s="1" t="s">
        <v>52</v>
      </c>
      <c r="Y1614" s="1" t="s">
        <v>52</v>
      </c>
      <c r="Z1614" s="1" t="s">
        <v>52</v>
      </c>
      <c r="AA1614" s="1" t="s">
        <v>52</v>
      </c>
      <c r="AB1614" s="1" t="s">
        <v>52</v>
      </c>
      <c r="AC1614" s="1" t="s">
        <v>52</v>
      </c>
      <c r="AD1614" s="1">
        <v>8</v>
      </c>
      <c r="AE1614" s="1">
        <v>0</v>
      </c>
      <c r="AF1614" s="1">
        <v>1</v>
      </c>
      <c r="AG1614" s="1">
        <v>1</v>
      </c>
      <c r="AH1614" s="1">
        <v>1</v>
      </c>
      <c r="AI1614" s="1">
        <v>21.12</v>
      </c>
      <c r="AJ1614" s="1">
        <v>1</v>
      </c>
      <c r="AK1614" s="1">
        <v>2</v>
      </c>
      <c r="AL1614" s="1">
        <v>6</v>
      </c>
      <c r="AM1614" s="1">
        <v>4</v>
      </c>
      <c r="AN1614" s="1">
        <v>0</v>
      </c>
      <c r="AO1614" s="1">
        <v>0</v>
      </c>
      <c r="AP1614" s="1">
        <v>368</v>
      </c>
      <c r="AQ1614" s="1">
        <v>4</v>
      </c>
      <c r="AR1614" s="1">
        <v>36</v>
      </c>
      <c r="AS1614" s="1">
        <v>14</v>
      </c>
      <c r="AT1614" s="1">
        <v>197</v>
      </c>
      <c r="AU1614" s="1">
        <v>166</v>
      </c>
      <c r="AV1614" s="1">
        <v>184</v>
      </c>
      <c r="AW1614" s="1">
        <v>5</v>
      </c>
      <c r="AX1614" s="1">
        <v>4</v>
      </c>
      <c r="AY1614" t="str">
        <f t="shared" si="275"/>
        <v>2021_05_TEN</v>
      </c>
      <c r="AZ1614" t="str">
        <f t="shared" si="276"/>
        <v>J.Reynolds</v>
      </c>
      <c r="BA1614" t="str">
        <f t="shared" si="277"/>
        <v/>
      </c>
      <c r="BB1614" t="str">
        <f t="shared" si="278"/>
        <v>2021_05_TEN</v>
      </c>
      <c r="BC1614" t="str">
        <f t="shared" si="279"/>
        <v/>
      </c>
      <c r="BD1614">
        <f>COUNTIFS($BB$1:BB1614,BB1614,$BC$1:BC1614,"ru")</f>
        <v>5</v>
      </c>
      <c r="BE1614" t="str">
        <f t="shared" si="280"/>
        <v>re</v>
      </c>
      <c r="BF1614">
        <f>COUNTIFS($BB$1:BB1614,BB1614,$BE$1:BE1614,"re")</f>
        <v>7</v>
      </c>
      <c r="BG1614" t="str">
        <f t="shared" si="281"/>
        <v>52021_05_TEN</v>
      </c>
      <c r="BH1614" t="str">
        <f t="shared" si="282"/>
        <v>re72021_05_TEN</v>
      </c>
      <c r="BI1614" t="str">
        <f t="shared" si="283"/>
        <v>2021_05_TENJ.Reynolds</v>
      </c>
      <c r="BJ1614" t="str">
        <f t="shared" si="284"/>
        <v>2021_TEN_J.Reynolds</v>
      </c>
      <c r="BK1614" t="str">
        <f>IF(ISERROR(MATCH(LEFT(C1614,5)&amp;B1614&amp;"_"&amp;A1614,$BK$1:BK1613,0)),LEFT(C1614,5)&amp;B1614&amp;"_"&amp;A1614,"")</f>
        <v/>
      </c>
      <c r="BL1614">
        <f>COUNTIFS($B$1:B1614,B1614)-COUNTIFS($B$1:B1614,B1614,$BK$1:BK1614,"")</f>
        <v>17</v>
      </c>
      <c r="BM1614" t="str">
        <f t="shared" si="285"/>
        <v/>
      </c>
    </row>
    <row r="1615" spans="1:65" x14ac:dyDescent="0.25">
      <c r="A1615" s="1" t="s">
        <v>284</v>
      </c>
      <c r="B1615" s="1" t="s">
        <v>105</v>
      </c>
      <c r="C1615" s="1" t="s">
        <v>437</v>
      </c>
      <c r="D1615" s="1">
        <v>0</v>
      </c>
      <c r="E1615" s="1">
        <v>7.0000000000000007E-2</v>
      </c>
      <c r="F1615" s="1" t="s">
        <v>722</v>
      </c>
      <c r="G1615" s="1" t="s">
        <v>52</v>
      </c>
      <c r="H1615" s="1" t="s">
        <v>52</v>
      </c>
      <c r="I1615" s="1" t="s">
        <v>52</v>
      </c>
      <c r="J1615" s="1" t="s">
        <v>52</v>
      </c>
      <c r="K1615" s="1" t="s">
        <v>52</v>
      </c>
      <c r="L1615" s="1" t="s">
        <v>52</v>
      </c>
      <c r="M1615" s="1" t="s">
        <v>52</v>
      </c>
      <c r="N1615" s="1" t="s">
        <v>52</v>
      </c>
      <c r="O1615" s="1" t="s">
        <v>52</v>
      </c>
      <c r="P1615" s="1" t="s">
        <v>52</v>
      </c>
      <c r="Q1615" s="1" t="s">
        <v>52</v>
      </c>
      <c r="R1615" s="1" t="s">
        <v>52</v>
      </c>
      <c r="S1615" s="1" t="s">
        <v>52</v>
      </c>
      <c r="T1615" s="1" t="s">
        <v>52</v>
      </c>
      <c r="U1615" s="1" t="s">
        <v>52</v>
      </c>
      <c r="V1615" s="1" t="s">
        <v>52</v>
      </c>
      <c r="W1615" s="1" t="s">
        <v>52</v>
      </c>
      <c r="X1615" s="1" t="s">
        <v>52</v>
      </c>
      <c r="Y1615" s="1" t="s">
        <v>52</v>
      </c>
      <c r="Z1615" s="1" t="s">
        <v>52</v>
      </c>
      <c r="AA1615" s="1" t="s">
        <v>52</v>
      </c>
      <c r="AB1615" s="1" t="s">
        <v>52</v>
      </c>
      <c r="AC1615" s="1" t="s">
        <v>52</v>
      </c>
      <c r="AD1615" s="1">
        <v>8</v>
      </c>
      <c r="AE1615" s="1">
        <v>0</v>
      </c>
      <c r="AF1615" s="1">
        <v>2</v>
      </c>
      <c r="AG1615" s="1">
        <v>5</v>
      </c>
      <c r="AH1615" s="1">
        <v>0.4</v>
      </c>
      <c r="AI1615" s="1">
        <v>-46.26</v>
      </c>
      <c r="AJ1615" s="1">
        <v>0</v>
      </c>
      <c r="AK1615" s="1">
        <v>34</v>
      </c>
      <c r="AL1615" s="1">
        <v>1</v>
      </c>
      <c r="AM1615" s="1">
        <v>10</v>
      </c>
      <c r="AN1615" s="1">
        <v>0</v>
      </c>
      <c r="AO1615" s="1">
        <v>0</v>
      </c>
      <c r="AP1615" s="1">
        <v>314</v>
      </c>
      <c r="AQ1615" s="1">
        <v>2</v>
      </c>
      <c r="AR1615" s="1">
        <v>20</v>
      </c>
      <c r="AS1615" s="1">
        <v>22</v>
      </c>
      <c r="AT1615" s="1">
        <v>267</v>
      </c>
      <c r="AU1615" s="1">
        <v>306</v>
      </c>
      <c r="AV1615" s="1">
        <v>60</v>
      </c>
      <c r="AW1615" s="1">
        <v>3</v>
      </c>
      <c r="AX1615" s="1">
        <v>2</v>
      </c>
      <c r="AY1615" t="str">
        <f t="shared" si="275"/>
        <v>2021_01_NYG</v>
      </c>
      <c r="AZ1615" t="str">
        <f t="shared" si="276"/>
        <v>K.Rudolph</v>
      </c>
      <c r="BA1615" t="str">
        <f t="shared" si="277"/>
        <v/>
      </c>
      <c r="BB1615" t="str">
        <f t="shared" si="278"/>
        <v>2021_01_NYG</v>
      </c>
      <c r="BC1615" t="str">
        <f t="shared" si="279"/>
        <v/>
      </c>
      <c r="BD1615">
        <f>COUNTIFS($BB$1:BB1615,BB1615,$BC$1:BC1615,"ru")</f>
        <v>3</v>
      </c>
      <c r="BE1615" t="str">
        <f t="shared" si="280"/>
        <v>re</v>
      </c>
      <c r="BF1615">
        <f>COUNTIFS($BB$1:BB1615,BB1615,$BE$1:BE1615,"re")</f>
        <v>6</v>
      </c>
      <c r="BG1615" t="str">
        <f t="shared" si="281"/>
        <v>32021_01_NYG</v>
      </c>
      <c r="BH1615" t="str">
        <f t="shared" si="282"/>
        <v>re62021_01_NYG</v>
      </c>
      <c r="BI1615" t="str">
        <f t="shared" si="283"/>
        <v>2021_01_NYGK.Rudolph</v>
      </c>
      <c r="BJ1615" t="str">
        <f t="shared" si="284"/>
        <v>2021_NYG_K.Rudolph</v>
      </c>
      <c r="BK1615" t="str">
        <f>IF(ISERROR(MATCH(LEFT(C1615,5)&amp;B1615&amp;"_"&amp;A1615,$BK$1:BK1614,0)),LEFT(C1615,5)&amp;B1615&amp;"_"&amp;A1615,"")</f>
        <v/>
      </c>
      <c r="BL1615">
        <f>COUNTIFS($B$1:B1615,B1615)-COUNTIFS($B$1:B1615,B1615,$BK$1:BK1615,"")</f>
        <v>17</v>
      </c>
      <c r="BM1615" t="str">
        <f t="shared" si="285"/>
        <v/>
      </c>
    </row>
    <row r="1616" spans="1:65" x14ac:dyDescent="0.25">
      <c r="A1616" s="1" t="s">
        <v>284</v>
      </c>
      <c r="B1616" s="1" t="s">
        <v>105</v>
      </c>
      <c r="C1616" s="1" t="s">
        <v>2437</v>
      </c>
      <c r="D1616" s="1">
        <v>6.0000000000000001E-3</v>
      </c>
      <c r="E1616" s="1">
        <v>0.97</v>
      </c>
      <c r="F1616" s="1" t="s">
        <v>2680</v>
      </c>
      <c r="G1616" s="1" t="s">
        <v>52</v>
      </c>
      <c r="H1616" s="1" t="s">
        <v>52</v>
      </c>
      <c r="I1616" s="1" t="s">
        <v>52</v>
      </c>
      <c r="J1616" s="1" t="s">
        <v>52</v>
      </c>
      <c r="K1616" s="1" t="s">
        <v>52</v>
      </c>
      <c r="L1616" s="1" t="s">
        <v>52</v>
      </c>
      <c r="M1616" s="1" t="s">
        <v>52</v>
      </c>
      <c r="N1616" s="1" t="s">
        <v>52</v>
      </c>
      <c r="O1616" s="1" t="s">
        <v>52</v>
      </c>
      <c r="P1616" s="1" t="s">
        <v>52</v>
      </c>
      <c r="Q1616" s="1" t="s">
        <v>52</v>
      </c>
      <c r="R1616" s="1" t="s">
        <v>52</v>
      </c>
      <c r="S1616" s="1" t="s">
        <v>52</v>
      </c>
      <c r="T1616" s="1" t="s">
        <v>52</v>
      </c>
      <c r="U1616" s="1" t="s">
        <v>52</v>
      </c>
      <c r="V1616" s="1" t="s">
        <v>52</v>
      </c>
      <c r="W1616" s="1" t="s">
        <v>52</v>
      </c>
      <c r="X1616" s="1" t="s">
        <v>52</v>
      </c>
      <c r="Y1616" s="1" t="s">
        <v>52</v>
      </c>
      <c r="Z1616" s="1" t="s">
        <v>52</v>
      </c>
      <c r="AA1616" s="1" t="s">
        <v>52</v>
      </c>
      <c r="AB1616" s="1" t="s">
        <v>52</v>
      </c>
      <c r="AC1616" s="1" t="s">
        <v>52</v>
      </c>
      <c r="AD1616" s="1">
        <v>8</v>
      </c>
      <c r="AE1616" s="1">
        <v>0</v>
      </c>
      <c r="AF1616" s="1">
        <v>1</v>
      </c>
      <c r="AG1616" s="1">
        <v>3</v>
      </c>
      <c r="AH1616" s="1">
        <v>0.33300000000000002</v>
      </c>
      <c r="AI1616" s="1">
        <v>-18.62</v>
      </c>
      <c r="AJ1616" s="1">
        <v>0</v>
      </c>
      <c r="AK1616" s="1">
        <v>12</v>
      </c>
      <c r="AL1616" s="1">
        <v>8</v>
      </c>
      <c r="AM1616" s="1">
        <v>7</v>
      </c>
      <c r="AN1616" s="1">
        <v>0</v>
      </c>
      <c r="AO1616" s="1">
        <v>0</v>
      </c>
      <c r="AP1616" s="1">
        <v>263</v>
      </c>
      <c r="AQ1616" s="1">
        <v>1</v>
      </c>
      <c r="AR1616" s="1">
        <v>18</v>
      </c>
      <c r="AS1616" s="1">
        <v>29</v>
      </c>
      <c r="AT1616" s="1">
        <v>242</v>
      </c>
      <c r="AU1616" s="1">
        <v>350</v>
      </c>
      <c r="AV1616" s="1">
        <v>60</v>
      </c>
      <c r="AW1616" s="1">
        <v>3</v>
      </c>
      <c r="AX1616" s="1">
        <v>1</v>
      </c>
      <c r="AY1616" t="str">
        <f t="shared" si="275"/>
        <v>2021_06_NYG</v>
      </c>
      <c r="AZ1616" t="str">
        <f t="shared" si="276"/>
        <v>K.Rudolph</v>
      </c>
      <c r="BA1616" t="str">
        <f t="shared" si="277"/>
        <v/>
      </c>
      <c r="BB1616" t="str">
        <f t="shared" si="278"/>
        <v>2021_06_NYG</v>
      </c>
      <c r="BC1616" t="str">
        <f t="shared" si="279"/>
        <v/>
      </c>
      <c r="BD1616">
        <f>COUNTIFS($BB$1:BB1616,BB1616,$BC$1:BC1616,"ru")</f>
        <v>3</v>
      </c>
      <c r="BE1616" t="str">
        <f t="shared" si="280"/>
        <v>re</v>
      </c>
      <c r="BF1616">
        <f>COUNTIFS($BB$1:BB1616,BB1616,$BE$1:BE1616,"re")</f>
        <v>8</v>
      </c>
      <c r="BG1616" t="str">
        <f t="shared" si="281"/>
        <v>32021_06_NYG</v>
      </c>
      <c r="BH1616" t="str">
        <f t="shared" si="282"/>
        <v>re82021_06_NYG</v>
      </c>
      <c r="BI1616" t="str">
        <f t="shared" si="283"/>
        <v>2021_06_NYGK.Rudolph</v>
      </c>
      <c r="BJ1616" t="str">
        <f t="shared" si="284"/>
        <v>2021_NYG_K.Rudolph</v>
      </c>
      <c r="BK1616" t="str">
        <f>IF(ISERROR(MATCH(LEFT(C1616,5)&amp;B1616&amp;"_"&amp;A1616,$BK$1:BK1615,0)),LEFT(C1616,5)&amp;B1616&amp;"_"&amp;A1616,"")</f>
        <v/>
      </c>
      <c r="BL1616">
        <f>COUNTIFS($B$1:B1616,B1616)-COUNTIFS($B$1:B1616,B1616,$BK$1:BK1616,"")</f>
        <v>17</v>
      </c>
      <c r="BM1616" t="str">
        <f t="shared" si="285"/>
        <v/>
      </c>
    </row>
    <row r="1617" spans="1:65" x14ac:dyDescent="0.25">
      <c r="A1617" s="1" t="s">
        <v>275</v>
      </c>
      <c r="B1617" s="1" t="s">
        <v>101</v>
      </c>
      <c r="C1617" s="1" t="s">
        <v>841</v>
      </c>
      <c r="D1617" s="1">
        <v>-3.0000000000000001E-3</v>
      </c>
      <c r="E1617" s="1">
        <v>0.1</v>
      </c>
      <c r="F1617" s="1" t="s">
        <v>1155</v>
      </c>
      <c r="G1617" s="1" t="s">
        <v>52</v>
      </c>
      <c r="H1617" s="1" t="s">
        <v>52</v>
      </c>
      <c r="I1617" s="1" t="s">
        <v>52</v>
      </c>
      <c r="J1617" s="1" t="s">
        <v>52</v>
      </c>
      <c r="K1617" s="1" t="s">
        <v>52</v>
      </c>
      <c r="L1617" s="1" t="s">
        <v>52</v>
      </c>
      <c r="M1617" s="1" t="s">
        <v>52</v>
      </c>
      <c r="N1617" s="1" t="s">
        <v>52</v>
      </c>
      <c r="O1617" s="1" t="s">
        <v>52</v>
      </c>
      <c r="P1617" s="1" t="s">
        <v>52</v>
      </c>
      <c r="Q1617" s="1" t="s">
        <v>52</v>
      </c>
      <c r="R1617" s="1" t="s">
        <v>52</v>
      </c>
      <c r="S1617" s="1" t="s">
        <v>52</v>
      </c>
      <c r="T1617" s="1" t="s">
        <v>52</v>
      </c>
      <c r="U1617" s="1" t="s">
        <v>52</v>
      </c>
      <c r="V1617" s="1" t="s">
        <v>52</v>
      </c>
      <c r="W1617" s="1" t="s">
        <v>52</v>
      </c>
      <c r="X1617" s="1" t="s">
        <v>52</v>
      </c>
      <c r="Y1617" s="1" t="s">
        <v>52</v>
      </c>
      <c r="Z1617" s="1" t="s">
        <v>52</v>
      </c>
      <c r="AA1617" s="1" t="s">
        <v>52</v>
      </c>
      <c r="AB1617" s="1" t="s">
        <v>52</v>
      </c>
      <c r="AC1617" s="1" t="s">
        <v>52</v>
      </c>
      <c r="AD1617" s="1">
        <v>8</v>
      </c>
      <c r="AE1617" s="1">
        <v>0</v>
      </c>
      <c r="AF1617" s="1">
        <v>2</v>
      </c>
      <c r="AG1617" s="1">
        <v>4</v>
      </c>
      <c r="AH1617" s="1">
        <v>0.5</v>
      </c>
      <c r="AI1617" s="1">
        <v>-21.38</v>
      </c>
      <c r="AJ1617" s="1">
        <v>0</v>
      </c>
      <c r="AK1617" s="1">
        <v>25</v>
      </c>
      <c r="AL1617" s="1">
        <v>1</v>
      </c>
      <c r="AM1617" s="1">
        <v>11</v>
      </c>
      <c r="AN1617" s="1">
        <v>0</v>
      </c>
      <c r="AO1617" s="1">
        <v>0</v>
      </c>
      <c r="AP1617" s="1">
        <v>128</v>
      </c>
      <c r="AQ1617" s="1">
        <v>1</v>
      </c>
      <c r="AR1617" s="1">
        <v>17</v>
      </c>
      <c r="AS1617" s="1">
        <v>11</v>
      </c>
      <c r="AT1617" s="1">
        <v>111</v>
      </c>
      <c r="AU1617" s="1">
        <v>159</v>
      </c>
      <c r="AV1617" s="1">
        <v>48</v>
      </c>
      <c r="AW1617" s="1">
        <v>4</v>
      </c>
      <c r="AX1617" s="1">
        <v>2</v>
      </c>
      <c r="AY1617" t="str">
        <f t="shared" si="275"/>
        <v>2021_02_NO</v>
      </c>
      <c r="AZ1617" t="str">
        <f t="shared" si="276"/>
        <v>M.Callaway</v>
      </c>
      <c r="BA1617" t="str">
        <f t="shared" si="277"/>
        <v/>
      </c>
      <c r="BB1617" t="str">
        <f t="shared" si="278"/>
        <v>2021_02_NO</v>
      </c>
      <c r="BC1617" t="str">
        <f t="shared" si="279"/>
        <v/>
      </c>
      <c r="BD1617">
        <f>COUNTIFS($BB$1:BB1617,BB1617,$BC$1:BC1617,"ru")</f>
        <v>4</v>
      </c>
      <c r="BE1617" t="str">
        <f t="shared" si="280"/>
        <v>re</v>
      </c>
      <c r="BF1617">
        <f>COUNTIFS($BB$1:BB1617,BB1617,$BE$1:BE1617,"re")</f>
        <v>6</v>
      </c>
      <c r="BG1617" t="str">
        <f t="shared" si="281"/>
        <v>42021_02_NO</v>
      </c>
      <c r="BH1617" t="str">
        <f t="shared" si="282"/>
        <v>re62021_02_NO</v>
      </c>
      <c r="BI1617" t="str">
        <f t="shared" si="283"/>
        <v>2021_02_NOM.Callaway</v>
      </c>
      <c r="BJ1617" t="str">
        <f t="shared" si="284"/>
        <v>2021_NO_M.Callaway</v>
      </c>
      <c r="BK1617" t="str">
        <f>IF(ISERROR(MATCH(LEFT(C1617,5)&amp;B1617&amp;"_"&amp;A1617,$BK$1:BK1616,0)),LEFT(C1617,5)&amp;B1617&amp;"_"&amp;A1617,"")</f>
        <v/>
      </c>
      <c r="BL1617">
        <f>COUNTIFS($B$1:B1617,B1617)-COUNTIFS($B$1:B1617,B1617,$BK$1:BK1617,"")</f>
        <v>14</v>
      </c>
      <c r="BM1617" t="str">
        <f t="shared" si="285"/>
        <v/>
      </c>
    </row>
    <row r="1618" spans="1:65" x14ac:dyDescent="0.25">
      <c r="A1618" s="1" t="s">
        <v>575</v>
      </c>
      <c r="B1618" s="1" t="s">
        <v>100</v>
      </c>
      <c r="C1618" s="1" t="s">
        <v>2072</v>
      </c>
      <c r="D1618" s="1">
        <v>4.2999999999999997E-2</v>
      </c>
      <c r="E1618" s="1">
        <v>2.2000000000000002</v>
      </c>
      <c r="F1618" s="1" t="s">
        <v>2340</v>
      </c>
      <c r="G1618" s="1" t="s">
        <v>52</v>
      </c>
      <c r="H1618" s="1" t="s">
        <v>52</v>
      </c>
      <c r="I1618" s="1" t="s">
        <v>52</v>
      </c>
      <c r="J1618" s="1" t="s">
        <v>52</v>
      </c>
      <c r="K1618" s="1" t="s">
        <v>52</v>
      </c>
      <c r="L1618" s="1" t="s">
        <v>52</v>
      </c>
      <c r="M1618" s="1" t="s">
        <v>52</v>
      </c>
      <c r="N1618" s="1" t="s">
        <v>52</v>
      </c>
      <c r="O1618" s="1" t="s">
        <v>52</v>
      </c>
      <c r="P1618" s="1" t="s">
        <v>52</v>
      </c>
      <c r="Q1618" s="1" t="s">
        <v>52</v>
      </c>
      <c r="R1618" s="1" t="s">
        <v>52</v>
      </c>
      <c r="S1618" s="1" t="s">
        <v>52</v>
      </c>
      <c r="T1618" s="1" t="s">
        <v>52</v>
      </c>
      <c r="U1618" s="1" t="s">
        <v>52</v>
      </c>
      <c r="V1618" s="1" t="s">
        <v>52</v>
      </c>
      <c r="W1618" s="1" t="s">
        <v>52</v>
      </c>
      <c r="X1618" s="1" t="s">
        <v>52</v>
      </c>
      <c r="Y1618" s="1" t="s">
        <v>52</v>
      </c>
      <c r="Z1618" s="1" t="s">
        <v>52</v>
      </c>
      <c r="AA1618" s="1" t="s">
        <v>52</v>
      </c>
      <c r="AB1618" s="1" t="s">
        <v>52</v>
      </c>
      <c r="AC1618" s="1" t="s">
        <v>52</v>
      </c>
      <c r="AD1618" s="1">
        <v>8</v>
      </c>
      <c r="AE1618" s="1">
        <v>0</v>
      </c>
      <c r="AF1618" s="1">
        <v>1</v>
      </c>
      <c r="AG1618" s="1">
        <v>2</v>
      </c>
      <c r="AH1618" s="1">
        <v>0.5</v>
      </c>
      <c r="AI1618" s="1">
        <v>-9.9499999999999993</v>
      </c>
      <c r="AJ1618" s="1">
        <v>1</v>
      </c>
      <c r="AK1618" s="1">
        <v>38</v>
      </c>
      <c r="AL1618" s="1">
        <v>3</v>
      </c>
      <c r="AM1618" s="1">
        <v>9</v>
      </c>
      <c r="AN1618" s="1">
        <v>0</v>
      </c>
      <c r="AO1618" s="1">
        <v>0</v>
      </c>
      <c r="AP1618" s="1">
        <v>252</v>
      </c>
      <c r="AQ1618" s="1">
        <v>2</v>
      </c>
      <c r="AR1618" s="1">
        <v>37</v>
      </c>
      <c r="AS1618" s="1">
        <v>13</v>
      </c>
      <c r="AT1618" s="1">
        <v>119</v>
      </c>
      <c r="AU1618" s="1">
        <v>200</v>
      </c>
      <c r="AV1618" s="1">
        <v>143</v>
      </c>
      <c r="AW1618" s="1">
        <v>6</v>
      </c>
      <c r="AX1618" s="1">
        <v>4</v>
      </c>
      <c r="AY1618" t="str">
        <f t="shared" si="275"/>
        <v>2021_05_CHI</v>
      </c>
      <c r="AZ1618" t="str">
        <f t="shared" si="276"/>
        <v>M.Goodwin</v>
      </c>
      <c r="BA1618" t="str">
        <f t="shared" si="277"/>
        <v/>
      </c>
      <c r="BB1618" t="str">
        <f t="shared" si="278"/>
        <v>2021_05_CHI</v>
      </c>
      <c r="BC1618" t="str">
        <f t="shared" si="279"/>
        <v/>
      </c>
      <c r="BD1618">
        <f>COUNTIFS($BB$1:BB1618,BB1618,$BC$1:BC1618,"ru")</f>
        <v>3</v>
      </c>
      <c r="BE1618" t="str">
        <f t="shared" si="280"/>
        <v>re</v>
      </c>
      <c r="BF1618">
        <f>COUNTIFS($BB$1:BB1618,BB1618,$BE$1:BE1618,"re")</f>
        <v>5</v>
      </c>
      <c r="BG1618" t="str">
        <f t="shared" si="281"/>
        <v>32021_05_CHI</v>
      </c>
      <c r="BH1618" t="str">
        <f t="shared" si="282"/>
        <v>re52021_05_CHI</v>
      </c>
      <c r="BI1618" t="str">
        <f t="shared" si="283"/>
        <v>2021_05_CHIM.Goodwin</v>
      </c>
      <c r="BJ1618" t="str">
        <f t="shared" si="284"/>
        <v>2021_CHI_M.Goodwin</v>
      </c>
      <c r="BK1618" t="str">
        <f>IF(ISERROR(MATCH(LEFT(C1618,5)&amp;B1618&amp;"_"&amp;A1618,$BK$1:BK1617,0)),LEFT(C1618,5)&amp;B1618&amp;"_"&amp;A1618,"")</f>
        <v/>
      </c>
      <c r="BL1618">
        <f>COUNTIFS($B$1:B1618,B1618)-COUNTIFS($B$1:B1618,B1618,$BK$1:BK1618,"")</f>
        <v>12</v>
      </c>
      <c r="BM1618" t="str">
        <f t="shared" si="285"/>
        <v/>
      </c>
    </row>
    <row r="1619" spans="1:65" x14ac:dyDescent="0.25">
      <c r="A1619" s="1" t="s">
        <v>305</v>
      </c>
      <c r="B1619" s="1" t="s">
        <v>80</v>
      </c>
      <c r="C1619" s="1" t="s">
        <v>2439</v>
      </c>
      <c r="D1619" s="1">
        <v>-8.0000000000000002E-3</v>
      </c>
      <c r="E1619" s="1">
        <v>0.4</v>
      </c>
      <c r="F1619" s="1" t="s">
        <v>2681</v>
      </c>
      <c r="G1619" s="1" t="s">
        <v>52</v>
      </c>
      <c r="H1619" s="1" t="s">
        <v>52</v>
      </c>
      <c r="I1619" s="1" t="s">
        <v>52</v>
      </c>
      <c r="J1619" s="1" t="s">
        <v>52</v>
      </c>
      <c r="K1619" s="1" t="s">
        <v>52</v>
      </c>
      <c r="L1619" s="1" t="s">
        <v>52</v>
      </c>
      <c r="M1619" s="1" t="s">
        <v>52</v>
      </c>
      <c r="N1619" s="1" t="s">
        <v>52</v>
      </c>
      <c r="O1619" s="1" t="s">
        <v>52</v>
      </c>
      <c r="P1619" s="1" t="s">
        <v>52</v>
      </c>
      <c r="Q1619" s="1" t="s">
        <v>52</v>
      </c>
      <c r="R1619" s="1" t="s">
        <v>52</v>
      </c>
      <c r="S1619" s="1" t="s">
        <v>52</v>
      </c>
      <c r="T1619" s="1" t="s">
        <v>52</v>
      </c>
      <c r="U1619" s="1" t="s">
        <v>52</v>
      </c>
      <c r="V1619" s="1" t="s">
        <v>52</v>
      </c>
      <c r="W1619" s="1" t="s">
        <v>52</v>
      </c>
      <c r="X1619" s="1" t="s">
        <v>52</v>
      </c>
      <c r="Y1619" s="1" t="s">
        <v>52</v>
      </c>
      <c r="Z1619" s="1" t="s">
        <v>52</v>
      </c>
      <c r="AA1619" s="1" t="s">
        <v>52</v>
      </c>
      <c r="AB1619" s="1" t="s">
        <v>52</v>
      </c>
      <c r="AC1619" s="1" t="s">
        <v>52</v>
      </c>
      <c r="AD1619" s="1">
        <v>8</v>
      </c>
      <c r="AE1619" s="1">
        <v>0</v>
      </c>
      <c r="AF1619" s="1">
        <v>2</v>
      </c>
      <c r="AG1619" s="1">
        <v>3</v>
      </c>
      <c r="AH1619" s="1">
        <v>0.66600000000000004</v>
      </c>
      <c r="AI1619" s="1">
        <v>-18.059999999999999</v>
      </c>
      <c r="AJ1619" s="1">
        <v>0</v>
      </c>
      <c r="AK1619" s="1">
        <v>13</v>
      </c>
      <c r="AL1619" s="1">
        <v>8</v>
      </c>
      <c r="AM1619" s="1">
        <v>12</v>
      </c>
      <c r="AN1619" s="1">
        <v>0</v>
      </c>
      <c r="AO1619" s="1">
        <v>0</v>
      </c>
      <c r="AP1619" s="1">
        <v>353</v>
      </c>
      <c r="AQ1619" s="1">
        <v>0</v>
      </c>
      <c r="AR1619" s="1">
        <v>29</v>
      </c>
      <c r="AS1619" s="1">
        <v>29</v>
      </c>
      <c r="AT1619" s="1">
        <v>243</v>
      </c>
      <c r="AU1619" s="1">
        <v>279</v>
      </c>
      <c r="AV1619" s="1">
        <v>124</v>
      </c>
      <c r="AW1619" s="1">
        <v>1</v>
      </c>
      <c r="AX1619" s="1">
        <v>0</v>
      </c>
      <c r="AY1619" t="str">
        <f t="shared" si="275"/>
        <v>2021_06_HOU</v>
      </c>
      <c r="AZ1619" t="str">
        <f t="shared" si="276"/>
        <v>P.Brown</v>
      </c>
      <c r="BA1619" t="str">
        <f t="shared" si="277"/>
        <v/>
      </c>
      <c r="BB1619" t="str">
        <f t="shared" si="278"/>
        <v>2021_06_HOU</v>
      </c>
      <c r="BC1619" t="str">
        <f t="shared" si="279"/>
        <v/>
      </c>
      <c r="BD1619">
        <f>COUNTIFS($BB$1:BB1619,BB1619,$BC$1:BC1619,"ru")</f>
        <v>4</v>
      </c>
      <c r="BE1619" t="str">
        <f t="shared" si="280"/>
        <v>re</v>
      </c>
      <c r="BF1619">
        <f>COUNTIFS($BB$1:BB1619,BB1619,$BE$1:BE1619,"re")</f>
        <v>9</v>
      </c>
      <c r="BG1619" t="str">
        <f t="shared" si="281"/>
        <v>42021_06_HOU</v>
      </c>
      <c r="BH1619" t="str">
        <f t="shared" si="282"/>
        <v>re92021_06_HOU</v>
      </c>
      <c r="BI1619" t="str">
        <f t="shared" si="283"/>
        <v>2021_06_HOUP.Brown</v>
      </c>
      <c r="BJ1619" t="str">
        <f t="shared" si="284"/>
        <v>2021_HOU_P.Brown</v>
      </c>
      <c r="BK1619" t="str">
        <f>IF(ISERROR(MATCH(LEFT(C1619,5)&amp;B1619&amp;"_"&amp;A1619,$BK$1:BK1618,0)),LEFT(C1619,5)&amp;B1619&amp;"_"&amp;A1619,"")</f>
        <v/>
      </c>
      <c r="BL1619">
        <f>COUNTIFS($B$1:B1619,B1619)-COUNTIFS($B$1:B1619,B1619,$BK$1:BK1619,"")</f>
        <v>17</v>
      </c>
      <c r="BM1619" t="str">
        <f t="shared" si="285"/>
        <v/>
      </c>
    </row>
    <row r="1620" spans="1:65" x14ac:dyDescent="0.25">
      <c r="A1620" s="1" t="s">
        <v>291</v>
      </c>
      <c r="B1620" s="1" t="s">
        <v>66</v>
      </c>
      <c r="C1620" s="1" t="s">
        <v>1252</v>
      </c>
      <c r="D1620" s="1">
        <v>1.6E-2</v>
      </c>
      <c r="E1620" s="1">
        <v>0.74</v>
      </c>
      <c r="F1620" s="1" t="s">
        <v>1549</v>
      </c>
      <c r="G1620" s="1" t="s">
        <v>52</v>
      </c>
      <c r="H1620" s="1" t="s">
        <v>52</v>
      </c>
      <c r="I1620" s="1" t="s">
        <v>52</v>
      </c>
      <c r="J1620" s="1" t="s">
        <v>52</v>
      </c>
      <c r="K1620" s="1" t="s">
        <v>52</v>
      </c>
      <c r="L1620" s="1" t="s">
        <v>52</v>
      </c>
      <c r="M1620" s="1" t="s">
        <v>52</v>
      </c>
      <c r="N1620" s="1" t="s">
        <v>52</v>
      </c>
      <c r="O1620" s="1" t="s">
        <v>52</v>
      </c>
      <c r="P1620" s="1" t="s">
        <v>52</v>
      </c>
      <c r="Q1620" s="1" t="s">
        <v>52</v>
      </c>
      <c r="R1620" s="1" t="s">
        <v>52</v>
      </c>
      <c r="S1620" s="1" t="s">
        <v>52</v>
      </c>
      <c r="T1620" s="1" t="s">
        <v>52</v>
      </c>
      <c r="U1620" s="1" t="s">
        <v>52</v>
      </c>
      <c r="V1620" s="1" t="s">
        <v>52</v>
      </c>
      <c r="W1620" s="1" t="s">
        <v>52</v>
      </c>
      <c r="X1620" s="1" t="s">
        <v>52</v>
      </c>
      <c r="Y1620" s="1" t="s">
        <v>52</v>
      </c>
      <c r="Z1620" s="1" t="s">
        <v>52</v>
      </c>
      <c r="AA1620" s="1" t="s">
        <v>52</v>
      </c>
      <c r="AB1620" s="1" t="s">
        <v>52</v>
      </c>
      <c r="AC1620" s="1" t="s">
        <v>52</v>
      </c>
      <c r="AD1620" s="1">
        <v>8</v>
      </c>
      <c r="AE1620" s="1">
        <v>0</v>
      </c>
      <c r="AF1620" s="1">
        <v>1</v>
      </c>
      <c r="AG1620" s="1">
        <v>1</v>
      </c>
      <c r="AH1620" s="1">
        <v>1</v>
      </c>
      <c r="AI1620" s="1">
        <v>18.170000000000002</v>
      </c>
      <c r="AJ1620" s="1">
        <v>0</v>
      </c>
      <c r="AK1620" s="1">
        <v>4</v>
      </c>
      <c r="AL1620" s="1">
        <v>4</v>
      </c>
      <c r="AM1620" s="1">
        <v>3</v>
      </c>
      <c r="AN1620" s="1">
        <v>0</v>
      </c>
      <c r="AO1620" s="1">
        <v>0</v>
      </c>
      <c r="AP1620" s="1">
        <v>285</v>
      </c>
      <c r="AQ1620" s="1">
        <v>2</v>
      </c>
      <c r="AR1620" s="1">
        <v>27</v>
      </c>
      <c r="AS1620" s="1">
        <v>22</v>
      </c>
      <c r="AT1620" s="1">
        <v>217</v>
      </c>
      <c r="AU1620" s="1">
        <v>132</v>
      </c>
      <c r="AV1620" s="1">
        <v>93</v>
      </c>
      <c r="AW1620" s="1">
        <v>9</v>
      </c>
      <c r="AX1620" s="1">
        <v>3</v>
      </c>
      <c r="AY1620" t="str">
        <f t="shared" si="275"/>
        <v>2021_03_DET</v>
      </c>
      <c r="AZ1620" t="str">
        <f t="shared" si="276"/>
        <v>Q.Cephus</v>
      </c>
      <c r="BA1620" t="str">
        <f t="shared" si="277"/>
        <v/>
      </c>
      <c r="BB1620" t="str">
        <f t="shared" si="278"/>
        <v>2021_03_DET</v>
      </c>
      <c r="BC1620" t="str">
        <f t="shared" si="279"/>
        <v/>
      </c>
      <c r="BD1620">
        <f>COUNTIFS($BB$1:BB1620,BB1620,$BC$1:BC1620,"ru")</f>
        <v>2</v>
      </c>
      <c r="BE1620" t="str">
        <f t="shared" si="280"/>
        <v>re</v>
      </c>
      <c r="BF1620">
        <f>COUNTIFS($BB$1:BB1620,BB1620,$BE$1:BE1620,"re")</f>
        <v>7</v>
      </c>
      <c r="BG1620" t="str">
        <f t="shared" si="281"/>
        <v>22021_03_DET</v>
      </c>
      <c r="BH1620" t="str">
        <f t="shared" si="282"/>
        <v>re72021_03_DET</v>
      </c>
      <c r="BI1620" t="str">
        <f t="shared" si="283"/>
        <v>2021_03_DETQ.Cephus</v>
      </c>
      <c r="BJ1620" t="str">
        <f t="shared" si="284"/>
        <v>2021_DET_Q.Cephus</v>
      </c>
      <c r="BK1620" t="str">
        <f>IF(ISERROR(MATCH(LEFT(C1620,5)&amp;B1620&amp;"_"&amp;A1620,$BK$1:BK1619,0)),LEFT(C1620,5)&amp;B1620&amp;"_"&amp;A1620,"")</f>
        <v/>
      </c>
      <c r="BL1620">
        <f>COUNTIFS($B$1:B1620,B1620)-COUNTIFS($B$1:B1620,B1620,$BK$1:BK1620,"")</f>
        <v>12</v>
      </c>
      <c r="BM1620" t="str">
        <f t="shared" si="285"/>
        <v/>
      </c>
    </row>
    <row r="1621" spans="1:65" x14ac:dyDescent="0.25">
      <c r="A1621" s="1" t="s">
        <v>183</v>
      </c>
      <c r="B1621" s="1" t="s">
        <v>83</v>
      </c>
      <c r="C1621" s="1" t="s">
        <v>1249</v>
      </c>
      <c r="D1621" s="1">
        <v>3.2000000000000001E-2</v>
      </c>
      <c r="E1621" s="1">
        <v>1.27</v>
      </c>
      <c r="F1621" s="1" t="s">
        <v>1550</v>
      </c>
      <c r="G1621" s="1" t="s">
        <v>52</v>
      </c>
      <c r="H1621" s="1" t="s">
        <v>52</v>
      </c>
      <c r="I1621" s="1" t="s">
        <v>52</v>
      </c>
      <c r="J1621" s="1" t="s">
        <v>52</v>
      </c>
      <c r="K1621" s="1" t="s">
        <v>52</v>
      </c>
      <c r="L1621" s="1" t="s">
        <v>52</v>
      </c>
      <c r="M1621" s="1" t="s">
        <v>52</v>
      </c>
      <c r="N1621" s="1" t="s">
        <v>52</v>
      </c>
      <c r="O1621" s="1" t="s">
        <v>52</v>
      </c>
      <c r="P1621" s="1" t="s">
        <v>52</v>
      </c>
      <c r="Q1621" s="1" t="s">
        <v>52</v>
      </c>
      <c r="R1621" s="1" t="s">
        <v>52</v>
      </c>
      <c r="S1621" s="1" t="s">
        <v>52</v>
      </c>
      <c r="T1621" s="1" t="s">
        <v>52</v>
      </c>
      <c r="U1621" s="1" t="s">
        <v>52</v>
      </c>
      <c r="V1621" s="1" t="s">
        <v>52</v>
      </c>
      <c r="W1621" s="1" t="s">
        <v>52</v>
      </c>
      <c r="X1621" s="1" t="s">
        <v>52</v>
      </c>
      <c r="Y1621" s="1" t="s">
        <v>52</v>
      </c>
      <c r="Z1621" s="1" t="s">
        <v>52</v>
      </c>
      <c r="AA1621" s="1" t="s">
        <v>52</v>
      </c>
      <c r="AB1621" s="1" t="s">
        <v>52</v>
      </c>
      <c r="AC1621" s="1" t="s">
        <v>52</v>
      </c>
      <c r="AD1621" s="1">
        <v>8</v>
      </c>
      <c r="AE1621" s="1">
        <v>0</v>
      </c>
      <c r="AF1621" s="1">
        <v>1</v>
      </c>
      <c r="AG1621" s="1">
        <v>2</v>
      </c>
      <c r="AH1621" s="1">
        <v>0.5</v>
      </c>
      <c r="AI1621" s="1">
        <v>-60.24</v>
      </c>
      <c r="AJ1621" s="1">
        <v>1</v>
      </c>
      <c r="AK1621" s="1">
        <v>6</v>
      </c>
      <c r="AL1621" s="1">
        <v>5</v>
      </c>
      <c r="AM1621" s="1">
        <v>6</v>
      </c>
      <c r="AN1621" s="1">
        <v>0</v>
      </c>
      <c r="AO1621" s="1">
        <v>0</v>
      </c>
      <c r="AP1621" s="1">
        <v>407</v>
      </c>
      <c r="AQ1621" s="1">
        <v>3</v>
      </c>
      <c r="AR1621" s="1">
        <v>33</v>
      </c>
      <c r="AS1621" s="1">
        <v>23</v>
      </c>
      <c r="AT1621" s="1">
        <v>304</v>
      </c>
      <c r="AU1621" s="1">
        <v>269</v>
      </c>
      <c r="AV1621" s="1">
        <v>117</v>
      </c>
      <c r="AW1621" s="1">
        <v>9</v>
      </c>
      <c r="AX1621" s="1">
        <v>5</v>
      </c>
      <c r="AY1621" t="str">
        <f t="shared" si="275"/>
        <v>2021_03_CAR</v>
      </c>
      <c r="AZ1621" t="str">
        <f t="shared" si="276"/>
        <v>R.Anderson</v>
      </c>
      <c r="BA1621" t="str">
        <f t="shared" si="277"/>
        <v/>
      </c>
      <c r="BB1621" t="str">
        <f t="shared" si="278"/>
        <v>2021_03_CAR</v>
      </c>
      <c r="BC1621" t="str">
        <f t="shared" si="279"/>
        <v/>
      </c>
      <c r="BD1621">
        <f>COUNTIFS($BB$1:BB1621,BB1621,$BC$1:BC1621,"ru")</f>
        <v>6</v>
      </c>
      <c r="BE1621" t="str">
        <f t="shared" si="280"/>
        <v>re</v>
      </c>
      <c r="BF1621">
        <f>COUNTIFS($BB$1:BB1621,BB1621,$BE$1:BE1621,"re")</f>
        <v>9</v>
      </c>
      <c r="BG1621" t="str">
        <f t="shared" si="281"/>
        <v>62021_03_CAR</v>
      </c>
      <c r="BH1621" t="str">
        <f t="shared" si="282"/>
        <v>re92021_03_CAR</v>
      </c>
      <c r="BI1621" t="str">
        <f t="shared" si="283"/>
        <v>2021_03_CARR.Anderson</v>
      </c>
      <c r="BJ1621" t="str">
        <f t="shared" si="284"/>
        <v>2021_CAR_R.Anderson</v>
      </c>
      <c r="BK1621" t="str">
        <f>IF(ISERROR(MATCH(LEFT(C1621,5)&amp;B1621&amp;"_"&amp;A1621,$BK$1:BK1620,0)),LEFT(C1621,5)&amp;B1621&amp;"_"&amp;A1621,"")</f>
        <v/>
      </c>
      <c r="BL1621">
        <f>COUNTIFS($B$1:B1621,B1621)-COUNTIFS($B$1:B1621,B1621,$BK$1:BK1621,"")</f>
        <v>14</v>
      </c>
      <c r="BM1621" t="str">
        <f t="shared" si="285"/>
        <v/>
      </c>
    </row>
    <row r="1622" spans="1:65" x14ac:dyDescent="0.25">
      <c r="A1622" s="1" t="s">
        <v>322</v>
      </c>
      <c r="B1622" s="1" t="s">
        <v>110</v>
      </c>
      <c r="C1622" s="1" t="s">
        <v>1648</v>
      </c>
      <c r="D1622" s="1">
        <v>0.02</v>
      </c>
      <c r="E1622" s="1">
        <v>1.07</v>
      </c>
      <c r="F1622" s="1" t="s">
        <v>1949</v>
      </c>
      <c r="G1622" s="1" t="s">
        <v>52</v>
      </c>
      <c r="H1622" s="1" t="s">
        <v>52</v>
      </c>
      <c r="I1622" s="1" t="s">
        <v>52</v>
      </c>
      <c r="J1622" s="1" t="s">
        <v>52</v>
      </c>
      <c r="K1622" s="1" t="s">
        <v>52</v>
      </c>
      <c r="L1622" s="1" t="s">
        <v>52</v>
      </c>
      <c r="M1622" s="1" t="s">
        <v>52</v>
      </c>
      <c r="N1622" s="1" t="s">
        <v>52</v>
      </c>
      <c r="O1622" s="1" t="s">
        <v>52</v>
      </c>
      <c r="P1622" s="1" t="s">
        <v>52</v>
      </c>
      <c r="Q1622" s="1" t="s">
        <v>52</v>
      </c>
      <c r="R1622" s="1" t="s">
        <v>52</v>
      </c>
      <c r="S1622" s="1" t="s">
        <v>52</v>
      </c>
      <c r="T1622" s="1" t="s">
        <v>52</v>
      </c>
      <c r="U1622" s="1" t="s">
        <v>52</v>
      </c>
      <c r="V1622" s="1" t="s">
        <v>52</v>
      </c>
      <c r="W1622" s="1" t="s">
        <v>52</v>
      </c>
      <c r="X1622" s="1" t="s">
        <v>52</v>
      </c>
      <c r="Y1622" s="1" t="s">
        <v>52</v>
      </c>
      <c r="Z1622" s="1" t="s">
        <v>52</v>
      </c>
      <c r="AA1622" s="1" t="s">
        <v>52</v>
      </c>
      <c r="AB1622" s="1" t="s">
        <v>52</v>
      </c>
      <c r="AC1622" s="1" t="s">
        <v>52</v>
      </c>
      <c r="AD1622" s="1">
        <v>8</v>
      </c>
      <c r="AE1622" s="1">
        <v>0</v>
      </c>
      <c r="AF1622" s="1">
        <v>1</v>
      </c>
      <c r="AG1622" s="1">
        <v>4</v>
      </c>
      <c r="AH1622" s="1">
        <v>0.25</v>
      </c>
      <c r="AI1622" s="1">
        <v>-155.38</v>
      </c>
      <c r="AJ1622" s="1">
        <v>0</v>
      </c>
      <c r="AK1622" s="1">
        <v>29</v>
      </c>
      <c r="AL1622" s="1">
        <v>6</v>
      </c>
      <c r="AM1622" s="1">
        <v>8</v>
      </c>
      <c r="AN1622" s="1">
        <v>0</v>
      </c>
      <c r="AO1622" s="1">
        <v>0</v>
      </c>
      <c r="AP1622" s="1">
        <v>355</v>
      </c>
      <c r="AQ1622" s="1">
        <v>3</v>
      </c>
      <c r="AR1622" s="1">
        <v>25</v>
      </c>
      <c r="AS1622" s="1">
        <v>21</v>
      </c>
      <c r="AT1622" s="1">
        <v>297</v>
      </c>
      <c r="AU1622" s="1">
        <v>324</v>
      </c>
      <c r="AV1622" s="1">
        <v>66</v>
      </c>
      <c r="AW1622" s="1">
        <v>5</v>
      </c>
      <c r="AX1622" s="1">
        <v>4</v>
      </c>
      <c r="AY1622" t="str">
        <f t="shared" si="275"/>
        <v>2021_04_NYJ</v>
      </c>
      <c r="AZ1622" t="str">
        <f t="shared" si="276"/>
        <v>R.Griffin</v>
      </c>
      <c r="BA1622" t="str">
        <f t="shared" si="277"/>
        <v/>
      </c>
      <c r="BB1622" t="str">
        <f t="shared" si="278"/>
        <v>2021_04_NYJ</v>
      </c>
      <c r="BC1622" t="str">
        <f t="shared" si="279"/>
        <v/>
      </c>
      <c r="BD1622">
        <f>COUNTIFS($BB$1:BB1622,BB1622,$BC$1:BC1622,"ru")</f>
        <v>5</v>
      </c>
      <c r="BE1622" t="str">
        <f t="shared" si="280"/>
        <v>re</v>
      </c>
      <c r="BF1622">
        <f>COUNTIFS($BB$1:BB1622,BB1622,$BE$1:BE1622,"re")</f>
        <v>8</v>
      </c>
      <c r="BG1622" t="str">
        <f t="shared" si="281"/>
        <v>52021_04_NYJ</v>
      </c>
      <c r="BH1622" t="str">
        <f t="shared" si="282"/>
        <v>re82021_04_NYJ</v>
      </c>
      <c r="BI1622" t="str">
        <f t="shared" si="283"/>
        <v>2021_04_NYJR.Griffin</v>
      </c>
      <c r="BJ1622" t="str">
        <f t="shared" si="284"/>
        <v>2021_NYJ_R.Griffin</v>
      </c>
      <c r="BK1622" t="str">
        <f>IF(ISERROR(MATCH(LEFT(C1622,5)&amp;B1622&amp;"_"&amp;A1622,$BK$1:BK1621,0)),LEFT(C1622,5)&amp;B1622&amp;"_"&amp;A1622,"")</f>
        <v/>
      </c>
      <c r="BL1622">
        <f>COUNTIFS($B$1:B1622,B1622)-COUNTIFS($B$1:B1622,B1622,$BK$1:BK1622,"")</f>
        <v>13</v>
      </c>
      <c r="BM1622" t="str">
        <f t="shared" si="285"/>
        <v/>
      </c>
    </row>
    <row r="1623" spans="1:65" x14ac:dyDescent="0.25">
      <c r="A1623" s="1" t="s">
        <v>249</v>
      </c>
      <c r="B1623" s="1" t="s">
        <v>86</v>
      </c>
      <c r="C1623" s="1" t="s">
        <v>453</v>
      </c>
      <c r="D1623" s="1">
        <v>0</v>
      </c>
      <c r="E1623" s="1">
        <v>1.67</v>
      </c>
      <c r="F1623" s="1" t="s">
        <v>723</v>
      </c>
      <c r="G1623" s="1" t="s">
        <v>52</v>
      </c>
      <c r="H1623" s="1" t="s">
        <v>52</v>
      </c>
      <c r="I1623" s="1" t="s">
        <v>52</v>
      </c>
      <c r="J1623" s="1" t="s">
        <v>52</v>
      </c>
      <c r="K1623" s="1" t="s">
        <v>52</v>
      </c>
      <c r="L1623" s="1" t="s">
        <v>52</v>
      </c>
      <c r="M1623" s="1" t="s">
        <v>52</v>
      </c>
      <c r="N1623" s="1" t="s">
        <v>52</v>
      </c>
      <c r="O1623" s="1" t="s">
        <v>52</v>
      </c>
      <c r="P1623" s="1" t="s">
        <v>52</v>
      </c>
      <c r="Q1623" s="1" t="s">
        <v>52</v>
      </c>
      <c r="R1623" s="1" t="s">
        <v>52</v>
      </c>
      <c r="S1623" s="1" t="s">
        <v>52</v>
      </c>
      <c r="T1623" s="1" t="s">
        <v>52</v>
      </c>
      <c r="U1623" s="1" t="s">
        <v>52</v>
      </c>
      <c r="V1623" s="1" t="s">
        <v>52</v>
      </c>
      <c r="W1623" s="1" t="s">
        <v>52</v>
      </c>
      <c r="X1623" s="1" t="s">
        <v>52</v>
      </c>
      <c r="Y1623" s="1" t="s">
        <v>52</v>
      </c>
      <c r="Z1623" s="1" t="s">
        <v>52</v>
      </c>
      <c r="AA1623" s="1" t="s">
        <v>52</v>
      </c>
      <c r="AB1623" s="1" t="s">
        <v>52</v>
      </c>
      <c r="AC1623" s="1" t="s">
        <v>52</v>
      </c>
      <c r="AD1623" s="1">
        <v>8</v>
      </c>
      <c r="AE1623" s="1">
        <v>0</v>
      </c>
      <c r="AF1623" s="1">
        <v>2</v>
      </c>
      <c r="AG1623" s="1">
        <v>4</v>
      </c>
      <c r="AH1623" s="1">
        <v>0.5</v>
      </c>
      <c r="AI1623" s="1">
        <v>-58.16</v>
      </c>
      <c r="AJ1623" s="1">
        <v>1</v>
      </c>
      <c r="AK1623" s="1">
        <v>2</v>
      </c>
      <c r="AL1623" s="1">
        <v>10</v>
      </c>
      <c r="AM1623" s="1">
        <v>20</v>
      </c>
      <c r="AN1623" s="1">
        <v>0</v>
      </c>
      <c r="AO1623" s="1">
        <v>0</v>
      </c>
      <c r="AP1623" s="1">
        <v>229</v>
      </c>
      <c r="AQ1623" s="1">
        <v>0</v>
      </c>
      <c r="AR1623" s="1">
        <v>15</v>
      </c>
      <c r="AS1623" s="1">
        <v>20</v>
      </c>
      <c r="AT1623" s="1">
        <v>201</v>
      </c>
      <c r="AU1623" s="1">
        <v>335</v>
      </c>
      <c r="AV1623" s="1">
        <v>43</v>
      </c>
      <c r="AW1623" s="1">
        <v>1</v>
      </c>
      <c r="AX1623" s="1">
        <v>0</v>
      </c>
      <c r="AY1623" t="str">
        <f t="shared" si="275"/>
        <v>2021_01_GB</v>
      </c>
      <c r="AZ1623" t="str">
        <f t="shared" si="276"/>
        <v>R.Tonyan</v>
      </c>
      <c r="BA1623" t="str">
        <f t="shared" si="277"/>
        <v/>
      </c>
      <c r="BB1623" t="str">
        <f t="shared" si="278"/>
        <v>2021_01_GB</v>
      </c>
      <c r="BC1623" t="str">
        <f t="shared" si="279"/>
        <v/>
      </c>
      <c r="BD1623">
        <f>COUNTIFS($BB$1:BB1623,BB1623,$BC$1:BC1623,"ru")</f>
        <v>4</v>
      </c>
      <c r="BE1623" t="str">
        <f t="shared" si="280"/>
        <v>re</v>
      </c>
      <c r="BF1623">
        <f>COUNTIFS($BB$1:BB1623,BB1623,$BE$1:BE1623,"re")</f>
        <v>10</v>
      </c>
      <c r="BG1623" t="str">
        <f t="shared" si="281"/>
        <v>42021_01_GB</v>
      </c>
      <c r="BH1623" t="str">
        <f t="shared" si="282"/>
        <v>re102021_01_GB</v>
      </c>
      <c r="BI1623" t="str">
        <f t="shared" si="283"/>
        <v>2021_01_GBR.Tonyan</v>
      </c>
      <c r="BJ1623" t="str">
        <f t="shared" si="284"/>
        <v>2021_GB_R.Tonyan</v>
      </c>
      <c r="BK1623" t="str">
        <f>IF(ISERROR(MATCH(LEFT(C1623,5)&amp;B1623&amp;"_"&amp;A1623,$BK$1:BK1622,0)),LEFT(C1623,5)&amp;B1623&amp;"_"&amp;A1623,"")</f>
        <v/>
      </c>
      <c r="BL1623">
        <f>COUNTIFS($B$1:B1623,B1623)-COUNTIFS($B$1:B1623,B1623,$BK$1:BK1623,"")</f>
        <v>13</v>
      </c>
      <c r="BM1623" t="str">
        <f t="shared" si="285"/>
        <v/>
      </c>
    </row>
    <row r="1624" spans="1:65" x14ac:dyDescent="0.25">
      <c r="A1624" s="1" t="s">
        <v>249</v>
      </c>
      <c r="B1624" s="1" t="s">
        <v>86</v>
      </c>
      <c r="C1624" s="1" t="s">
        <v>1661</v>
      </c>
      <c r="D1624" s="1">
        <v>-1E-3</v>
      </c>
      <c r="E1624" s="1">
        <v>0.04</v>
      </c>
      <c r="F1624" s="1" t="s">
        <v>1950</v>
      </c>
      <c r="G1624" s="1" t="s">
        <v>52</v>
      </c>
      <c r="H1624" s="1" t="s">
        <v>52</v>
      </c>
      <c r="I1624" s="1" t="s">
        <v>52</v>
      </c>
      <c r="J1624" s="1" t="s">
        <v>52</v>
      </c>
      <c r="K1624" s="1" t="s">
        <v>52</v>
      </c>
      <c r="L1624" s="1" t="s">
        <v>52</v>
      </c>
      <c r="M1624" s="1" t="s">
        <v>52</v>
      </c>
      <c r="N1624" s="1" t="s">
        <v>52</v>
      </c>
      <c r="O1624" s="1" t="s">
        <v>52</v>
      </c>
      <c r="P1624" s="1" t="s">
        <v>52</v>
      </c>
      <c r="Q1624" s="1" t="s">
        <v>52</v>
      </c>
      <c r="R1624" s="1" t="s">
        <v>52</v>
      </c>
      <c r="S1624" s="1" t="s">
        <v>52</v>
      </c>
      <c r="T1624" s="1" t="s">
        <v>52</v>
      </c>
      <c r="U1624" s="1" t="s">
        <v>52</v>
      </c>
      <c r="V1624" s="1" t="s">
        <v>52</v>
      </c>
      <c r="W1624" s="1" t="s">
        <v>52</v>
      </c>
      <c r="X1624" s="1" t="s">
        <v>52</v>
      </c>
      <c r="Y1624" s="1" t="s">
        <v>52</v>
      </c>
      <c r="Z1624" s="1" t="s">
        <v>52</v>
      </c>
      <c r="AA1624" s="1" t="s">
        <v>52</v>
      </c>
      <c r="AB1624" s="1" t="s">
        <v>52</v>
      </c>
      <c r="AC1624" s="1" t="s">
        <v>52</v>
      </c>
      <c r="AD1624" s="1">
        <v>8</v>
      </c>
      <c r="AE1624" s="1">
        <v>0</v>
      </c>
      <c r="AF1624" s="1">
        <v>2</v>
      </c>
      <c r="AG1624" s="1">
        <v>7</v>
      </c>
      <c r="AH1624" s="1">
        <v>0.28499999999999998</v>
      </c>
      <c r="AI1624" s="1">
        <v>-110.79</v>
      </c>
      <c r="AJ1624" s="1">
        <v>0</v>
      </c>
      <c r="AK1624" s="1">
        <v>83</v>
      </c>
      <c r="AL1624" s="1">
        <v>3</v>
      </c>
      <c r="AM1624" s="1">
        <v>24</v>
      </c>
      <c r="AN1624" s="1">
        <v>0</v>
      </c>
      <c r="AO1624" s="1">
        <v>0</v>
      </c>
      <c r="AP1624" s="1">
        <v>367</v>
      </c>
      <c r="AQ1624" s="1">
        <v>3</v>
      </c>
      <c r="AR1624" s="1">
        <v>33</v>
      </c>
      <c r="AS1624" s="1">
        <v>20</v>
      </c>
      <c r="AT1624" s="1">
        <v>248</v>
      </c>
      <c r="AU1624" s="1">
        <v>344</v>
      </c>
      <c r="AV1624" s="1">
        <v>131</v>
      </c>
      <c r="AW1624" s="1">
        <v>3</v>
      </c>
      <c r="AX1624" s="1">
        <v>3</v>
      </c>
      <c r="AY1624" t="str">
        <f t="shared" si="275"/>
        <v>2021_04_GB</v>
      </c>
      <c r="AZ1624" t="str">
        <f t="shared" si="276"/>
        <v>R.Tonyan</v>
      </c>
      <c r="BA1624" t="str">
        <f t="shared" si="277"/>
        <v/>
      </c>
      <c r="BB1624" t="str">
        <f t="shared" si="278"/>
        <v>2021_04_GB</v>
      </c>
      <c r="BC1624" t="str">
        <f t="shared" si="279"/>
        <v/>
      </c>
      <c r="BD1624">
        <f>COUNTIFS($BB$1:BB1624,BB1624,$BC$1:BC1624,"ru")</f>
        <v>2</v>
      </c>
      <c r="BE1624" t="str">
        <f t="shared" si="280"/>
        <v>re</v>
      </c>
      <c r="BF1624">
        <f>COUNTIFS($BB$1:BB1624,BB1624,$BE$1:BE1624,"re")</f>
        <v>6</v>
      </c>
      <c r="BG1624" t="str">
        <f t="shared" si="281"/>
        <v>22021_04_GB</v>
      </c>
      <c r="BH1624" t="str">
        <f t="shared" si="282"/>
        <v>re62021_04_GB</v>
      </c>
      <c r="BI1624" t="str">
        <f t="shared" si="283"/>
        <v>2021_04_GBR.Tonyan</v>
      </c>
      <c r="BJ1624" t="str">
        <f t="shared" si="284"/>
        <v>2021_GB_R.Tonyan</v>
      </c>
      <c r="BK1624" t="str">
        <f>IF(ISERROR(MATCH(LEFT(C1624,5)&amp;B1624&amp;"_"&amp;A1624,$BK$1:BK1623,0)),LEFT(C1624,5)&amp;B1624&amp;"_"&amp;A1624,"")</f>
        <v/>
      </c>
      <c r="BL1624">
        <f>COUNTIFS($B$1:B1624,B1624)-COUNTIFS($B$1:B1624,B1624,$BK$1:BK1624,"")</f>
        <v>13</v>
      </c>
      <c r="BM1624" t="str">
        <f t="shared" si="285"/>
        <v/>
      </c>
    </row>
    <row r="1625" spans="1:65" x14ac:dyDescent="0.25">
      <c r="A1625" s="1" t="s">
        <v>249</v>
      </c>
      <c r="B1625" s="1" t="s">
        <v>86</v>
      </c>
      <c r="C1625" s="1" t="s">
        <v>2045</v>
      </c>
      <c r="D1625" s="1">
        <v>5.0999999999999997E-2</v>
      </c>
      <c r="E1625" s="1">
        <v>3.29</v>
      </c>
      <c r="F1625" s="1" t="s">
        <v>2341</v>
      </c>
      <c r="G1625" s="1" t="s">
        <v>52</v>
      </c>
      <c r="H1625" s="1" t="s">
        <v>52</v>
      </c>
      <c r="I1625" s="1" t="s">
        <v>52</v>
      </c>
      <c r="J1625" s="1" t="s">
        <v>52</v>
      </c>
      <c r="K1625" s="1" t="s">
        <v>52</v>
      </c>
      <c r="L1625" s="1" t="s">
        <v>52</v>
      </c>
      <c r="M1625" s="1" t="s">
        <v>52</v>
      </c>
      <c r="N1625" s="1" t="s">
        <v>52</v>
      </c>
      <c r="O1625" s="1" t="s">
        <v>52</v>
      </c>
      <c r="P1625" s="1" t="s">
        <v>52</v>
      </c>
      <c r="Q1625" s="1" t="s">
        <v>52</v>
      </c>
      <c r="R1625" s="1" t="s">
        <v>52</v>
      </c>
      <c r="S1625" s="1" t="s">
        <v>52</v>
      </c>
      <c r="T1625" s="1" t="s">
        <v>52</v>
      </c>
      <c r="U1625" s="1" t="s">
        <v>52</v>
      </c>
      <c r="V1625" s="1" t="s">
        <v>52</v>
      </c>
      <c r="W1625" s="1" t="s">
        <v>52</v>
      </c>
      <c r="X1625" s="1" t="s">
        <v>52</v>
      </c>
      <c r="Y1625" s="1" t="s">
        <v>52</v>
      </c>
      <c r="Z1625" s="1" t="s">
        <v>52</v>
      </c>
      <c r="AA1625" s="1" t="s">
        <v>52</v>
      </c>
      <c r="AB1625" s="1" t="s">
        <v>52</v>
      </c>
      <c r="AC1625" s="1" t="s">
        <v>52</v>
      </c>
      <c r="AD1625" s="1">
        <v>8</v>
      </c>
      <c r="AE1625" s="1">
        <v>0</v>
      </c>
      <c r="AF1625" s="1">
        <v>1</v>
      </c>
      <c r="AG1625" s="1">
        <v>2</v>
      </c>
      <c r="AH1625" s="1">
        <v>0.5</v>
      </c>
      <c r="AI1625" s="1">
        <v>17.78</v>
      </c>
      <c r="AJ1625" s="1">
        <v>1</v>
      </c>
      <c r="AK1625" s="1">
        <v>44</v>
      </c>
      <c r="AL1625" s="1">
        <v>9</v>
      </c>
      <c r="AM1625" s="1">
        <v>11</v>
      </c>
      <c r="AN1625" s="1">
        <v>0</v>
      </c>
      <c r="AO1625" s="1">
        <v>0</v>
      </c>
      <c r="AP1625" s="1">
        <v>466</v>
      </c>
      <c r="AQ1625" s="1">
        <v>2</v>
      </c>
      <c r="AR1625" s="1">
        <v>22</v>
      </c>
      <c r="AS1625" s="1">
        <v>27</v>
      </c>
      <c r="AT1625" s="1">
        <v>344</v>
      </c>
      <c r="AU1625" s="1">
        <v>331</v>
      </c>
      <c r="AV1625" s="1">
        <v>133</v>
      </c>
      <c r="AW1625" s="1">
        <v>6</v>
      </c>
      <c r="AX1625" s="1">
        <v>2</v>
      </c>
      <c r="AY1625" t="str">
        <f t="shared" si="275"/>
        <v>2021_05_GB</v>
      </c>
      <c r="AZ1625" t="str">
        <f t="shared" si="276"/>
        <v>R.Tonyan</v>
      </c>
      <c r="BA1625" t="str">
        <f t="shared" si="277"/>
        <v/>
      </c>
      <c r="BB1625" t="str">
        <f t="shared" si="278"/>
        <v>2021_05_GB</v>
      </c>
      <c r="BC1625" t="str">
        <f t="shared" si="279"/>
        <v/>
      </c>
      <c r="BD1625">
        <f>COUNTIFS($BB$1:BB1625,BB1625,$BC$1:BC1625,"ru")</f>
        <v>2</v>
      </c>
      <c r="BE1625" t="str">
        <f t="shared" si="280"/>
        <v>re</v>
      </c>
      <c r="BF1625">
        <f>COUNTIFS($BB$1:BB1625,BB1625,$BE$1:BE1625,"re")</f>
        <v>6</v>
      </c>
      <c r="BG1625" t="str">
        <f t="shared" si="281"/>
        <v>22021_05_GB</v>
      </c>
      <c r="BH1625" t="str">
        <f t="shared" si="282"/>
        <v>re62021_05_GB</v>
      </c>
      <c r="BI1625" t="str">
        <f t="shared" si="283"/>
        <v>2021_05_GBR.Tonyan</v>
      </c>
      <c r="BJ1625" t="str">
        <f t="shared" si="284"/>
        <v>2021_GB_R.Tonyan</v>
      </c>
      <c r="BK1625" t="str">
        <f>IF(ISERROR(MATCH(LEFT(C1625,5)&amp;B1625&amp;"_"&amp;A1625,$BK$1:BK1624,0)),LEFT(C1625,5)&amp;B1625&amp;"_"&amp;A1625,"")</f>
        <v/>
      </c>
      <c r="BL1625">
        <f>COUNTIFS($B$1:B1625,B1625)-COUNTIFS($B$1:B1625,B1625,$BK$1:BK1625,"")</f>
        <v>13</v>
      </c>
      <c r="BM1625" t="str">
        <f t="shared" si="285"/>
        <v/>
      </c>
    </row>
    <row r="1626" spans="1:65" x14ac:dyDescent="0.25">
      <c r="A1626" s="1" t="s">
        <v>1951</v>
      </c>
      <c r="B1626" s="1" t="s">
        <v>91</v>
      </c>
      <c r="C1626" s="1" t="s">
        <v>1640</v>
      </c>
      <c r="D1626" s="1">
        <v>0</v>
      </c>
      <c r="E1626" s="1">
        <v>0</v>
      </c>
      <c r="F1626" s="1" t="s">
        <v>1952</v>
      </c>
      <c r="G1626" s="1" t="s">
        <v>52</v>
      </c>
      <c r="H1626" s="1" t="s">
        <v>52</v>
      </c>
      <c r="I1626" s="1" t="s">
        <v>52</v>
      </c>
      <c r="J1626" s="1" t="s">
        <v>52</v>
      </c>
      <c r="K1626" s="1" t="s">
        <v>52</v>
      </c>
      <c r="L1626" s="1" t="s">
        <v>52</v>
      </c>
      <c r="M1626" s="1" t="s">
        <v>52</v>
      </c>
      <c r="N1626" s="1" t="s">
        <v>52</v>
      </c>
      <c r="O1626" s="1" t="s">
        <v>52</v>
      </c>
      <c r="P1626" s="1" t="s">
        <v>52</v>
      </c>
      <c r="Q1626" s="1" t="s">
        <v>52</v>
      </c>
      <c r="R1626" s="1" t="s">
        <v>52</v>
      </c>
      <c r="S1626" s="1" t="s">
        <v>52</v>
      </c>
      <c r="T1626" s="1" t="s">
        <v>52</v>
      </c>
      <c r="U1626" s="1" t="s">
        <v>52</v>
      </c>
      <c r="V1626" s="1" t="s">
        <v>52</v>
      </c>
      <c r="W1626" s="1" t="s">
        <v>52</v>
      </c>
      <c r="X1626" s="1" t="s">
        <v>52</v>
      </c>
      <c r="Y1626" s="1" t="s">
        <v>52</v>
      </c>
      <c r="Z1626" s="1" t="s">
        <v>52</v>
      </c>
      <c r="AA1626" s="1" t="s">
        <v>52</v>
      </c>
      <c r="AB1626" s="1" t="s">
        <v>52</v>
      </c>
      <c r="AC1626" s="1" t="s">
        <v>52</v>
      </c>
      <c r="AD1626" s="1">
        <v>8</v>
      </c>
      <c r="AE1626" s="1">
        <v>0</v>
      </c>
      <c r="AF1626" s="1">
        <v>1</v>
      </c>
      <c r="AG1626" s="1">
        <v>3</v>
      </c>
      <c r="AH1626" s="1">
        <v>0.33300000000000002</v>
      </c>
      <c r="AI1626" s="1">
        <v>-109.88</v>
      </c>
      <c r="AJ1626" s="1">
        <v>0</v>
      </c>
      <c r="AK1626" s="1">
        <v>23</v>
      </c>
      <c r="AL1626" s="1">
        <v>0</v>
      </c>
      <c r="AM1626" s="1">
        <v>5</v>
      </c>
      <c r="AN1626" s="1">
        <v>0</v>
      </c>
      <c r="AO1626" s="1">
        <v>0</v>
      </c>
      <c r="AP1626" s="1">
        <v>341</v>
      </c>
      <c r="AQ1626" s="1">
        <v>3</v>
      </c>
      <c r="AR1626" s="1">
        <v>30</v>
      </c>
      <c r="AS1626" s="1">
        <v>17</v>
      </c>
      <c r="AT1626" s="1">
        <v>204</v>
      </c>
      <c r="AU1626" s="1">
        <v>216</v>
      </c>
      <c r="AV1626" s="1">
        <v>139</v>
      </c>
      <c r="AW1626" s="1">
        <v>7</v>
      </c>
      <c r="AX1626" s="1">
        <v>6</v>
      </c>
      <c r="AY1626" t="str">
        <f t="shared" si="275"/>
        <v>2021_04_JAX</v>
      </c>
      <c r="AZ1626" t="str">
        <f t="shared" si="276"/>
        <v>T.Austin</v>
      </c>
      <c r="BA1626" t="str">
        <f t="shared" si="277"/>
        <v/>
      </c>
      <c r="BB1626" t="str">
        <f t="shared" si="278"/>
        <v>2021_04_JAX</v>
      </c>
      <c r="BC1626" t="str">
        <f t="shared" si="279"/>
        <v/>
      </c>
      <c r="BD1626">
        <f>COUNTIFS($BB$1:BB1626,BB1626,$BC$1:BC1626,"ru")</f>
        <v>5</v>
      </c>
      <c r="BE1626" t="str">
        <f t="shared" si="280"/>
        <v>re</v>
      </c>
      <c r="BF1626">
        <f>COUNTIFS($BB$1:BB1626,BB1626,$BE$1:BE1626,"re")</f>
        <v>6</v>
      </c>
      <c r="BG1626" t="str">
        <f t="shared" si="281"/>
        <v>52021_04_JAX</v>
      </c>
      <c r="BH1626" t="str">
        <f t="shared" si="282"/>
        <v>re62021_04_JAX</v>
      </c>
      <c r="BI1626" t="str">
        <f t="shared" si="283"/>
        <v>2021_04_JAXT.Austin</v>
      </c>
      <c r="BJ1626" t="str">
        <f t="shared" si="284"/>
        <v>2021_JAX_T.Austin</v>
      </c>
      <c r="BK1626" t="str">
        <f>IF(ISERROR(MATCH(LEFT(C1626,5)&amp;B1626&amp;"_"&amp;A1626,$BK$1:BK1625,0)),LEFT(C1626,5)&amp;B1626&amp;"_"&amp;A1626,"")</f>
        <v/>
      </c>
      <c r="BL1626">
        <f>COUNTIFS($B$1:B1626,B1626)-COUNTIFS($B$1:B1626,B1626,$BK$1:BK1626,"")</f>
        <v>14</v>
      </c>
      <c r="BM1626" t="str">
        <f t="shared" si="285"/>
        <v/>
      </c>
    </row>
    <row r="1627" spans="1:65" x14ac:dyDescent="0.25">
      <c r="A1627" s="1" t="s">
        <v>285</v>
      </c>
      <c r="B1627" s="1" t="s">
        <v>79</v>
      </c>
      <c r="C1627" s="1" t="s">
        <v>846</v>
      </c>
      <c r="D1627" s="1">
        <v>3.9E-2</v>
      </c>
      <c r="E1627" s="1">
        <v>0.14000000000000001</v>
      </c>
      <c r="F1627" s="1" t="s">
        <v>1156</v>
      </c>
      <c r="G1627" s="1" t="s">
        <v>52</v>
      </c>
      <c r="H1627" s="1" t="s">
        <v>52</v>
      </c>
      <c r="I1627" s="1" t="s">
        <v>52</v>
      </c>
      <c r="J1627" s="1" t="s">
        <v>52</v>
      </c>
      <c r="K1627" s="1" t="s">
        <v>52</v>
      </c>
      <c r="L1627" s="1" t="s">
        <v>52</v>
      </c>
      <c r="M1627" s="1" t="s">
        <v>52</v>
      </c>
      <c r="N1627" s="1" t="s">
        <v>52</v>
      </c>
      <c r="O1627" s="1" t="s">
        <v>52</v>
      </c>
      <c r="P1627" s="1" t="s">
        <v>52</v>
      </c>
      <c r="Q1627" s="1" t="s">
        <v>52</v>
      </c>
      <c r="R1627" s="1" t="s">
        <v>52</v>
      </c>
      <c r="S1627" s="1" t="s">
        <v>52</v>
      </c>
      <c r="T1627" s="1" t="s">
        <v>52</v>
      </c>
      <c r="U1627" s="1" t="s">
        <v>52</v>
      </c>
      <c r="V1627" s="1" t="s">
        <v>52</v>
      </c>
      <c r="W1627" s="1" t="s">
        <v>52</v>
      </c>
      <c r="X1627" s="1" t="s">
        <v>52</v>
      </c>
      <c r="Y1627" s="1" t="s">
        <v>52</v>
      </c>
      <c r="Z1627" s="1" t="s">
        <v>52</v>
      </c>
      <c r="AA1627" s="1" t="s">
        <v>52</v>
      </c>
      <c r="AB1627" s="1" t="s">
        <v>52</v>
      </c>
      <c r="AC1627" s="1" t="s">
        <v>52</v>
      </c>
      <c r="AD1627" s="1">
        <v>8</v>
      </c>
      <c r="AE1627" s="1">
        <v>0</v>
      </c>
      <c r="AF1627" s="1">
        <v>1</v>
      </c>
      <c r="AG1627" s="1">
        <v>1</v>
      </c>
      <c r="AH1627" s="1">
        <v>1</v>
      </c>
      <c r="AI1627" s="1">
        <v>28.42</v>
      </c>
      <c r="AJ1627" s="1">
        <v>1</v>
      </c>
      <c r="AK1627" s="1">
        <v>5</v>
      </c>
      <c r="AL1627" s="1">
        <v>3</v>
      </c>
      <c r="AM1627" s="1">
        <v>2</v>
      </c>
      <c r="AN1627" s="1">
        <v>0</v>
      </c>
      <c r="AO1627" s="1">
        <v>0</v>
      </c>
      <c r="AP1627" s="1">
        <v>371</v>
      </c>
      <c r="AQ1627" s="1">
        <v>4</v>
      </c>
      <c r="AR1627" s="1">
        <v>29</v>
      </c>
      <c r="AS1627" s="1">
        <v>19</v>
      </c>
      <c r="AT1627" s="1">
        <v>278</v>
      </c>
      <c r="AU1627" s="1">
        <v>218</v>
      </c>
      <c r="AV1627" s="1">
        <v>101</v>
      </c>
      <c r="AW1627" s="1">
        <v>7</v>
      </c>
      <c r="AX1627" s="1">
        <v>2</v>
      </c>
      <c r="AY1627" t="str">
        <f t="shared" si="275"/>
        <v>2021_02_LA</v>
      </c>
      <c r="AZ1627" t="str">
        <f t="shared" si="276"/>
        <v>T.Higbee</v>
      </c>
      <c r="BA1627" t="str">
        <f t="shared" si="277"/>
        <v/>
      </c>
      <c r="BB1627" t="str">
        <f t="shared" si="278"/>
        <v>2021_02_LA</v>
      </c>
      <c r="BC1627" t="str">
        <f t="shared" si="279"/>
        <v/>
      </c>
      <c r="BD1627">
        <f>COUNTIFS($BB$1:BB1627,BB1627,$BC$1:BC1627,"ru")</f>
        <v>6</v>
      </c>
      <c r="BE1627" t="str">
        <f t="shared" si="280"/>
        <v>re</v>
      </c>
      <c r="BF1627">
        <f>COUNTIFS($BB$1:BB1627,BB1627,$BE$1:BE1627,"re")</f>
        <v>5</v>
      </c>
      <c r="BG1627" t="str">
        <f t="shared" si="281"/>
        <v>62021_02_LA</v>
      </c>
      <c r="BH1627" t="str">
        <f t="shared" si="282"/>
        <v>re52021_02_LA</v>
      </c>
      <c r="BI1627" t="str">
        <f t="shared" si="283"/>
        <v>2021_02_LAT.Higbee</v>
      </c>
      <c r="BJ1627" t="str">
        <f t="shared" si="284"/>
        <v>2021_LA_T.Higbee</v>
      </c>
      <c r="BK1627" t="str">
        <f>IF(ISERROR(MATCH(LEFT(C1627,5)&amp;B1627&amp;"_"&amp;A1627,$BK$1:BK1626,0)),LEFT(C1627,5)&amp;B1627&amp;"_"&amp;A1627,"")</f>
        <v/>
      </c>
      <c r="BL1627">
        <f>COUNTIFS($B$1:B1627,B1627)-COUNTIFS($B$1:B1627,B1627,$BK$1:BK1627,"")</f>
        <v>14</v>
      </c>
      <c r="BM1627" t="str">
        <f t="shared" si="285"/>
        <v/>
      </c>
    </row>
    <row r="1628" spans="1:65" x14ac:dyDescent="0.25">
      <c r="A1628" s="1" t="s">
        <v>289</v>
      </c>
      <c r="B1628" s="1" t="s">
        <v>110</v>
      </c>
      <c r="C1628" s="1" t="s">
        <v>859</v>
      </c>
      <c r="D1628" s="1">
        <v>-2E-3</v>
      </c>
      <c r="E1628" s="1">
        <v>0.65</v>
      </c>
      <c r="F1628" s="1" t="s">
        <v>1157</v>
      </c>
      <c r="G1628" s="1" t="s">
        <v>52</v>
      </c>
      <c r="H1628" s="1" t="s">
        <v>52</v>
      </c>
      <c r="I1628" s="1" t="s">
        <v>52</v>
      </c>
      <c r="J1628" s="1" t="s">
        <v>52</v>
      </c>
      <c r="K1628" s="1" t="s">
        <v>52</v>
      </c>
      <c r="L1628" s="1" t="s">
        <v>52</v>
      </c>
      <c r="M1628" s="1" t="s">
        <v>52</v>
      </c>
      <c r="N1628" s="1" t="s">
        <v>52</v>
      </c>
      <c r="O1628" s="1" t="s">
        <v>52</v>
      </c>
      <c r="P1628" s="1" t="s">
        <v>52</v>
      </c>
      <c r="Q1628" s="1" t="s">
        <v>52</v>
      </c>
      <c r="R1628" s="1" t="s">
        <v>52</v>
      </c>
      <c r="S1628" s="1" t="s">
        <v>52</v>
      </c>
      <c r="T1628" s="1" t="s">
        <v>52</v>
      </c>
      <c r="U1628" s="1" t="s">
        <v>52</v>
      </c>
      <c r="V1628" s="1" t="s">
        <v>52</v>
      </c>
      <c r="W1628" s="1" t="s">
        <v>52</v>
      </c>
      <c r="X1628" s="1" t="s">
        <v>52</v>
      </c>
      <c r="Y1628" s="1" t="s">
        <v>52</v>
      </c>
      <c r="Z1628" s="1" t="s">
        <v>52</v>
      </c>
      <c r="AA1628" s="1" t="s">
        <v>52</v>
      </c>
      <c r="AB1628" s="1" t="s">
        <v>52</v>
      </c>
      <c r="AC1628" s="1" t="s">
        <v>52</v>
      </c>
      <c r="AD1628" s="1">
        <v>8</v>
      </c>
      <c r="AE1628" s="1">
        <v>0</v>
      </c>
      <c r="AF1628" s="1">
        <v>1</v>
      </c>
      <c r="AG1628" s="1">
        <v>2</v>
      </c>
      <c r="AH1628" s="1">
        <v>0.5</v>
      </c>
      <c r="AI1628" s="1">
        <v>-43.57</v>
      </c>
      <c r="AJ1628" s="1">
        <v>0</v>
      </c>
      <c r="AK1628" s="1">
        <v>15</v>
      </c>
      <c r="AL1628" s="1">
        <v>5</v>
      </c>
      <c r="AM1628" s="1">
        <v>4</v>
      </c>
      <c r="AN1628" s="1">
        <v>0</v>
      </c>
      <c r="AO1628" s="1">
        <v>0</v>
      </c>
      <c r="AP1628" s="1">
        <v>336</v>
      </c>
      <c r="AQ1628" s="1">
        <v>0</v>
      </c>
      <c r="AR1628" s="1">
        <v>31</v>
      </c>
      <c r="AS1628" s="1">
        <v>19</v>
      </c>
      <c r="AT1628" s="1">
        <v>210</v>
      </c>
      <c r="AU1628" s="1">
        <v>301</v>
      </c>
      <c r="AV1628" s="1">
        <v>152</v>
      </c>
      <c r="AW1628" s="1">
        <v>5</v>
      </c>
      <c r="AX1628" s="1">
        <v>3</v>
      </c>
      <c r="AY1628" t="str">
        <f t="shared" si="275"/>
        <v>2021_02_NYJ</v>
      </c>
      <c r="AZ1628" t="str">
        <f t="shared" si="276"/>
        <v>T.Kroft</v>
      </c>
      <c r="BA1628" t="str">
        <f t="shared" si="277"/>
        <v/>
      </c>
      <c r="BB1628" t="str">
        <f t="shared" si="278"/>
        <v>2021_02_NYJ</v>
      </c>
      <c r="BC1628" t="str">
        <f t="shared" si="279"/>
        <v/>
      </c>
      <c r="BD1628">
        <f>COUNTIFS($BB$1:BB1628,BB1628,$BC$1:BC1628,"ru")</f>
        <v>3</v>
      </c>
      <c r="BE1628" t="str">
        <f t="shared" si="280"/>
        <v>re</v>
      </c>
      <c r="BF1628">
        <f>COUNTIFS($BB$1:BB1628,BB1628,$BE$1:BE1628,"re")</f>
        <v>7</v>
      </c>
      <c r="BG1628" t="str">
        <f t="shared" si="281"/>
        <v>32021_02_NYJ</v>
      </c>
      <c r="BH1628" t="str">
        <f t="shared" si="282"/>
        <v>re72021_02_NYJ</v>
      </c>
      <c r="BI1628" t="str">
        <f t="shared" si="283"/>
        <v>2021_02_NYJT.Kroft</v>
      </c>
      <c r="BJ1628" t="str">
        <f t="shared" si="284"/>
        <v>2021_NYJ_T.Kroft</v>
      </c>
      <c r="BK1628" t="str">
        <f>IF(ISERROR(MATCH(LEFT(C1628,5)&amp;B1628&amp;"_"&amp;A1628,$BK$1:BK1627,0)),LEFT(C1628,5)&amp;B1628&amp;"_"&amp;A1628,"")</f>
        <v/>
      </c>
      <c r="BL1628">
        <f>COUNTIFS($B$1:B1628,B1628)-COUNTIFS($B$1:B1628,B1628,$BK$1:BK1628,"")</f>
        <v>13</v>
      </c>
      <c r="BM1628" t="str">
        <f t="shared" si="285"/>
        <v/>
      </c>
    </row>
    <row r="1629" spans="1:65" x14ac:dyDescent="0.25">
      <c r="A1629" s="1" t="s">
        <v>1158</v>
      </c>
      <c r="B1629" s="1" t="s">
        <v>56</v>
      </c>
      <c r="C1629" s="1" t="s">
        <v>843</v>
      </c>
      <c r="D1629" s="1">
        <v>0</v>
      </c>
      <c r="E1629" s="1">
        <v>0.64</v>
      </c>
      <c r="F1629" s="1" t="s">
        <v>1159</v>
      </c>
      <c r="G1629" s="1" t="s">
        <v>52</v>
      </c>
      <c r="H1629" s="1" t="s">
        <v>52</v>
      </c>
      <c r="I1629" s="1" t="s">
        <v>52</v>
      </c>
      <c r="J1629" s="1" t="s">
        <v>52</v>
      </c>
      <c r="K1629" s="1" t="s">
        <v>52</v>
      </c>
      <c r="L1629" s="1" t="s">
        <v>52</v>
      </c>
      <c r="M1629" s="1" t="s">
        <v>52</v>
      </c>
      <c r="N1629" s="1" t="s">
        <v>52</v>
      </c>
      <c r="O1629" s="1" t="s">
        <v>52</v>
      </c>
      <c r="P1629" s="1" t="s">
        <v>52</v>
      </c>
      <c r="Q1629" s="1" t="s">
        <v>52</v>
      </c>
      <c r="R1629" s="1" t="s">
        <v>52</v>
      </c>
      <c r="S1629" s="1" t="s">
        <v>52</v>
      </c>
      <c r="T1629" s="1" t="s">
        <v>52</v>
      </c>
      <c r="U1629" s="1" t="s">
        <v>52</v>
      </c>
      <c r="V1629" s="1" t="s">
        <v>52</v>
      </c>
      <c r="W1629" s="1" t="s">
        <v>52</v>
      </c>
      <c r="X1629" s="1" t="s">
        <v>52</v>
      </c>
      <c r="Y1629" s="1" t="s">
        <v>52</v>
      </c>
      <c r="Z1629" s="1" t="s">
        <v>52</v>
      </c>
      <c r="AA1629" s="1" t="s">
        <v>52</v>
      </c>
      <c r="AB1629" s="1" t="s">
        <v>52</v>
      </c>
      <c r="AC1629" s="1" t="s">
        <v>52</v>
      </c>
      <c r="AD1629" s="1">
        <v>8</v>
      </c>
      <c r="AE1629" s="1">
        <v>0</v>
      </c>
      <c r="AF1629" s="1">
        <v>1</v>
      </c>
      <c r="AG1629" s="1">
        <v>2</v>
      </c>
      <c r="AH1629" s="1">
        <v>0.5</v>
      </c>
      <c r="AI1629" s="1">
        <v>-29.55</v>
      </c>
      <c r="AJ1629" s="1">
        <v>0</v>
      </c>
      <c r="AK1629" s="1">
        <v>20</v>
      </c>
      <c r="AL1629" s="1">
        <v>4</v>
      </c>
      <c r="AM1629" s="1">
        <v>4</v>
      </c>
      <c r="AN1629" s="1">
        <v>0</v>
      </c>
      <c r="AO1629" s="1">
        <v>0</v>
      </c>
      <c r="AP1629" s="1">
        <v>350</v>
      </c>
      <c r="AQ1629" s="1">
        <v>5</v>
      </c>
      <c r="AR1629" s="1">
        <v>21</v>
      </c>
      <c r="AS1629" s="1">
        <v>35</v>
      </c>
      <c r="AT1629" s="1">
        <v>300</v>
      </c>
      <c r="AU1629" s="1">
        <v>186</v>
      </c>
      <c r="AV1629" s="1">
        <v>55</v>
      </c>
      <c r="AW1629" s="1">
        <v>3</v>
      </c>
      <c r="AX1629" s="1">
        <v>3</v>
      </c>
      <c r="AY1629" t="str">
        <f t="shared" si="275"/>
        <v>2021_02_ATL</v>
      </c>
      <c r="AZ1629" t="str">
        <f t="shared" si="276"/>
        <v>T.Sharpe</v>
      </c>
      <c r="BA1629" t="str">
        <f t="shared" si="277"/>
        <v/>
      </c>
      <c r="BB1629" t="str">
        <f t="shared" si="278"/>
        <v>2021_02_ATL</v>
      </c>
      <c r="BC1629" t="str">
        <f t="shared" si="279"/>
        <v/>
      </c>
      <c r="BD1629">
        <f>COUNTIFS($BB$1:BB1629,BB1629,$BC$1:BC1629,"ru")</f>
        <v>4</v>
      </c>
      <c r="BE1629" t="str">
        <f t="shared" si="280"/>
        <v>re</v>
      </c>
      <c r="BF1629">
        <f>COUNTIFS($BB$1:BB1629,BB1629,$BE$1:BE1629,"re")</f>
        <v>10</v>
      </c>
      <c r="BG1629" t="str">
        <f t="shared" si="281"/>
        <v>42021_02_ATL</v>
      </c>
      <c r="BH1629" t="str">
        <f t="shared" si="282"/>
        <v>re102021_02_ATL</v>
      </c>
      <c r="BI1629" t="str">
        <f t="shared" si="283"/>
        <v>2021_02_ATLT.Sharpe</v>
      </c>
      <c r="BJ1629" t="str">
        <f t="shared" si="284"/>
        <v>2021_ATL_T.Sharpe</v>
      </c>
      <c r="BK1629" t="str">
        <f>IF(ISERROR(MATCH(LEFT(C1629,5)&amp;B1629&amp;"_"&amp;A1629,$BK$1:BK1628,0)),LEFT(C1629,5)&amp;B1629&amp;"_"&amp;A1629,"")</f>
        <v/>
      </c>
      <c r="BL1629">
        <f>COUNTIFS($B$1:B1629,B1629)-COUNTIFS($B$1:B1629,B1629,$BK$1:BK1629,"")</f>
        <v>15</v>
      </c>
      <c r="BM1629" t="str">
        <f t="shared" si="285"/>
        <v/>
      </c>
    </row>
    <row r="1630" spans="1:65" x14ac:dyDescent="0.25">
      <c r="A1630" s="1" t="s">
        <v>315</v>
      </c>
      <c r="B1630" s="1" t="s">
        <v>72</v>
      </c>
      <c r="C1630" s="1" t="s">
        <v>2444</v>
      </c>
      <c r="D1630" s="1">
        <v>-7.0000000000000001E-3</v>
      </c>
      <c r="E1630" s="1">
        <v>1.78</v>
      </c>
      <c r="F1630" s="1" t="s">
        <v>2682</v>
      </c>
      <c r="G1630" s="1" t="s">
        <v>52</v>
      </c>
      <c r="H1630" s="1" t="s">
        <v>52</v>
      </c>
      <c r="I1630" s="1" t="s">
        <v>52</v>
      </c>
      <c r="J1630" s="1" t="s">
        <v>52</v>
      </c>
      <c r="K1630" s="1" t="s">
        <v>52</v>
      </c>
      <c r="L1630" s="1" t="s">
        <v>52</v>
      </c>
      <c r="M1630" s="1" t="s">
        <v>52</v>
      </c>
      <c r="N1630" s="1" t="s">
        <v>52</v>
      </c>
      <c r="O1630" s="1" t="s">
        <v>52</v>
      </c>
      <c r="P1630" s="1" t="s">
        <v>52</v>
      </c>
      <c r="Q1630" s="1" t="s">
        <v>52</v>
      </c>
      <c r="R1630" s="1" t="s">
        <v>52</v>
      </c>
      <c r="S1630" s="1" t="s">
        <v>52</v>
      </c>
      <c r="T1630" s="1" t="s">
        <v>52</v>
      </c>
      <c r="U1630" s="1" t="s">
        <v>52</v>
      </c>
      <c r="V1630" s="1" t="s">
        <v>52</v>
      </c>
      <c r="W1630" s="1" t="s">
        <v>52</v>
      </c>
      <c r="X1630" s="1" t="s">
        <v>52</v>
      </c>
      <c r="Y1630" s="1" t="s">
        <v>52</v>
      </c>
      <c r="Z1630" s="1" t="s">
        <v>52</v>
      </c>
      <c r="AA1630" s="1" t="s">
        <v>52</v>
      </c>
      <c r="AB1630" s="1" t="s">
        <v>52</v>
      </c>
      <c r="AC1630" s="1" t="s">
        <v>52</v>
      </c>
      <c r="AD1630" s="1">
        <v>8</v>
      </c>
      <c r="AE1630" s="1">
        <v>1</v>
      </c>
      <c r="AF1630" s="1">
        <v>2</v>
      </c>
      <c r="AG1630" s="1">
        <v>2</v>
      </c>
      <c r="AH1630" s="1">
        <v>1</v>
      </c>
      <c r="AI1630" s="1">
        <v>28.54</v>
      </c>
      <c r="AJ1630" s="1">
        <v>1</v>
      </c>
      <c r="AK1630" s="1">
        <v>3</v>
      </c>
      <c r="AL1630" s="1">
        <v>5</v>
      </c>
      <c r="AM1630" s="1">
        <v>4</v>
      </c>
      <c r="AN1630" s="1">
        <v>0</v>
      </c>
      <c r="AO1630" s="1">
        <v>0</v>
      </c>
      <c r="AP1630" s="1">
        <v>309</v>
      </c>
      <c r="AQ1630" s="1">
        <v>2</v>
      </c>
      <c r="AR1630" s="1">
        <v>27</v>
      </c>
      <c r="AS1630" s="1">
        <v>23</v>
      </c>
      <c r="AT1630" s="1">
        <v>209</v>
      </c>
      <c r="AU1630" s="1">
        <v>104</v>
      </c>
      <c r="AV1630" s="1">
        <v>144</v>
      </c>
      <c r="AW1630" s="1">
        <v>6</v>
      </c>
      <c r="AX1630" s="1">
        <v>4</v>
      </c>
      <c r="AY1630" t="str">
        <f t="shared" si="275"/>
        <v>2021_06_SEA</v>
      </c>
      <c r="AZ1630" t="str">
        <f t="shared" si="276"/>
        <v>W.Dissly</v>
      </c>
      <c r="BA1630" t="str">
        <f t="shared" si="277"/>
        <v/>
      </c>
      <c r="BB1630" t="str">
        <f t="shared" si="278"/>
        <v>2021_06_SEA</v>
      </c>
      <c r="BC1630" t="str">
        <f t="shared" si="279"/>
        <v/>
      </c>
      <c r="BD1630">
        <f>COUNTIFS($BB$1:BB1630,BB1630,$BC$1:BC1630,"ru")</f>
        <v>3</v>
      </c>
      <c r="BE1630" t="str">
        <f t="shared" si="280"/>
        <v>re</v>
      </c>
      <c r="BF1630">
        <f>COUNTIFS($BB$1:BB1630,BB1630,$BE$1:BE1630,"re")</f>
        <v>8</v>
      </c>
      <c r="BG1630" t="str">
        <f t="shared" si="281"/>
        <v>32021_06_SEA</v>
      </c>
      <c r="BH1630" t="str">
        <f t="shared" si="282"/>
        <v>re82021_06_SEA</v>
      </c>
      <c r="BI1630" t="str">
        <f t="shared" si="283"/>
        <v>2021_06_SEAW.Dissly</v>
      </c>
      <c r="BJ1630" t="str">
        <f t="shared" si="284"/>
        <v>2021_SEA_W.Dissly</v>
      </c>
      <c r="BK1630" t="str">
        <f>IF(ISERROR(MATCH(LEFT(C1630,5)&amp;B1630&amp;"_"&amp;A1630,$BK$1:BK1629,0)),LEFT(C1630,5)&amp;B1630&amp;"_"&amp;A1630,"")</f>
        <v/>
      </c>
      <c r="BL1630">
        <f>COUNTIFS($B$1:B1630,B1630)-COUNTIFS($B$1:B1630,B1630,$BK$1:BK1630,"")</f>
        <v>14</v>
      </c>
      <c r="BM1630" t="str">
        <f t="shared" si="285"/>
        <v/>
      </c>
    </row>
    <row r="1631" spans="1:65" x14ac:dyDescent="0.25">
      <c r="A1631" s="1" t="s">
        <v>1136</v>
      </c>
      <c r="B1631" s="1" t="s">
        <v>81</v>
      </c>
      <c r="C1631" s="1" t="s">
        <v>2439</v>
      </c>
      <c r="D1631" s="1">
        <v>3.0000000000000001E-3</v>
      </c>
      <c r="E1631" s="1">
        <v>0.49</v>
      </c>
      <c r="F1631" s="1" t="s">
        <v>2683</v>
      </c>
      <c r="G1631" s="1" t="s">
        <v>52</v>
      </c>
      <c r="H1631" s="1" t="s">
        <v>52</v>
      </c>
      <c r="I1631" s="1" t="s">
        <v>52</v>
      </c>
      <c r="J1631" s="1" t="s">
        <v>52</v>
      </c>
      <c r="K1631" s="1" t="s">
        <v>52</v>
      </c>
      <c r="L1631" s="1" t="s">
        <v>52</v>
      </c>
      <c r="M1631" s="1" t="s">
        <v>52</v>
      </c>
      <c r="N1631" s="1" t="s">
        <v>52</v>
      </c>
      <c r="O1631" s="1" t="s">
        <v>52</v>
      </c>
      <c r="P1631" s="1" t="s">
        <v>52</v>
      </c>
      <c r="Q1631" s="1" t="s">
        <v>52</v>
      </c>
      <c r="R1631" s="1" t="s">
        <v>52</v>
      </c>
      <c r="S1631" s="1" t="s">
        <v>52</v>
      </c>
      <c r="T1631" s="1" t="s">
        <v>52</v>
      </c>
      <c r="U1631" s="1" t="s">
        <v>52</v>
      </c>
      <c r="V1631" s="1" t="s">
        <v>52</v>
      </c>
      <c r="W1631" s="1" t="s">
        <v>52</v>
      </c>
      <c r="X1631" s="1" t="s">
        <v>52</v>
      </c>
      <c r="Y1631" s="1" t="s">
        <v>52</v>
      </c>
      <c r="Z1631" s="1" t="s">
        <v>52</v>
      </c>
      <c r="AA1631" s="1" t="s">
        <v>52</v>
      </c>
      <c r="AB1631" s="1" t="s">
        <v>52</v>
      </c>
      <c r="AC1631" s="1" t="s">
        <v>52</v>
      </c>
      <c r="AD1631" s="1">
        <v>7</v>
      </c>
      <c r="AE1631" s="1">
        <v>0</v>
      </c>
      <c r="AF1631" s="1">
        <v>1</v>
      </c>
      <c r="AG1631" s="1">
        <v>1</v>
      </c>
      <c r="AH1631" s="1">
        <v>1</v>
      </c>
      <c r="AI1631" s="1">
        <v>19.71</v>
      </c>
      <c r="AJ1631" s="1">
        <v>0</v>
      </c>
      <c r="AK1631" s="1">
        <v>4</v>
      </c>
      <c r="AL1631" s="1">
        <v>3</v>
      </c>
      <c r="AM1631" s="1">
        <v>3</v>
      </c>
      <c r="AN1631" s="1">
        <v>0</v>
      </c>
      <c r="AO1631" s="1">
        <v>0</v>
      </c>
      <c r="AP1631" s="1">
        <v>388</v>
      </c>
      <c r="AQ1631" s="1">
        <v>4</v>
      </c>
      <c r="AR1631" s="1">
        <v>26</v>
      </c>
      <c r="AS1631" s="1">
        <v>11</v>
      </c>
      <c r="AT1631" s="1">
        <v>223</v>
      </c>
      <c r="AU1631" s="1">
        <v>244</v>
      </c>
      <c r="AV1631" s="1">
        <v>174</v>
      </c>
      <c r="AW1631" s="1">
        <v>4</v>
      </c>
      <c r="AX1631" s="1">
        <v>3</v>
      </c>
      <c r="AY1631" t="str">
        <f t="shared" si="275"/>
        <v>2021_06_IND</v>
      </c>
      <c r="AZ1631" t="str">
        <f t="shared" si="276"/>
        <v>A.Dulin</v>
      </c>
      <c r="BA1631" t="str">
        <f t="shared" si="277"/>
        <v/>
      </c>
      <c r="BB1631" t="str">
        <f t="shared" si="278"/>
        <v>2021_06_IND</v>
      </c>
      <c r="BC1631" t="str">
        <f t="shared" si="279"/>
        <v/>
      </c>
      <c r="BD1631">
        <f>COUNTIFS($BB$1:BB1631,BB1631,$BC$1:BC1631,"ru")</f>
        <v>4</v>
      </c>
      <c r="BE1631" t="str">
        <f t="shared" si="280"/>
        <v>re</v>
      </c>
      <c r="BF1631">
        <f>COUNTIFS($BB$1:BB1631,BB1631,$BE$1:BE1631,"re")</f>
        <v>7</v>
      </c>
      <c r="BG1631" t="str">
        <f t="shared" si="281"/>
        <v>42021_06_IND</v>
      </c>
      <c r="BH1631" t="str">
        <f t="shared" si="282"/>
        <v>re72021_06_IND</v>
      </c>
      <c r="BI1631" t="str">
        <f t="shared" si="283"/>
        <v>2021_06_INDA.Dulin</v>
      </c>
      <c r="BJ1631" t="str">
        <f t="shared" si="284"/>
        <v>2021_IND_A.Dulin</v>
      </c>
      <c r="BK1631" t="str">
        <f>IF(ISERROR(MATCH(LEFT(C1631,5)&amp;B1631&amp;"_"&amp;A1631,$BK$1:BK1630,0)),LEFT(C1631,5)&amp;B1631&amp;"_"&amp;A1631,"")</f>
        <v/>
      </c>
      <c r="BL1631">
        <f>COUNTIFS($B$1:B1631,B1631)-COUNTIFS($B$1:B1631,B1631,$BK$1:BK1631,"")</f>
        <v>14</v>
      </c>
      <c r="BM1631" t="str">
        <f t="shared" si="285"/>
        <v/>
      </c>
    </row>
    <row r="1632" spans="1:65" x14ac:dyDescent="0.25">
      <c r="A1632" s="1" t="s">
        <v>287</v>
      </c>
      <c r="B1632" s="1" t="s">
        <v>70</v>
      </c>
      <c r="C1632" s="1" t="s">
        <v>1238</v>
      </c>
      <c r="D1632" s="1">
        <v>-1.0999999999999999E-2</v>
      </c>
      <c r="E1632" s="1">
        <v>0.12</v>
      </c>
      <c r="F1632" s="1" t="s">
        <v>1551</v>
      </c>
      <c r="G1632" s="1" t="s">
        <v>52</v>
      </c>
      <c r="H1632" s="1" t="s">
        <v>52</v>
      </c>
      <c r="I1632" s="1" t="s">
        <v>52</v>
      </c>
      <c r="J1632" s="1" t="s">
        <v>52</v>
      </c>
      <c r="K1632" s="1" t="s">
        <v>52</v>
      </c>
      <c r="L1632" s="1" t="s">
        <v>52</v>
      </c>
      <c r="M1632" s="1" t="s">
        <v>52</v>
      </c>
      <c r="N1632" s="1" t="s">
        <v>52</v>
      </c>
      <c r="O1632" s="1" t="s">
        <v>52</v>
      </c>
      <c r="P1632" s="1" t="s">
        <v>52</v>
      </c>
      <c r="Q1632" s="1" t="s">
        <v>52</v>
      </c>
      <c r="R1632" s="1" t="s">
        <v>52</v>
      </c>
      <c r="S1632" s="1" t="s">
        <v>52</v>
      </c>
      <c r="T1632" s="1" t="s">
        <v>52</v>
      </c>
      <c r="U1632" s="1" t="s">
        <v>52</v>
      </c>
      <c r="V1632" s="1" t="s">
        <v>52</v>
      </c>
      <c r="W1632" s="1" t="s">
        <v>52</v>
      </c>
      <c r="X1632" s="1" t="s">
        <v>52</v>
      </c>
      <c r="Y1632" s="1" t="s">
        <v>52</v>
      </c>
      <c r="Z1632" s="1" t="s">
        <v>52</v>
      </c>
      <c r="AA1632" s="1" t="s">
        <v>52</v>
      </c>
      <c r="AB1632" s="1" t="s">
        <v>52</v>
      </c>
      <c r="AC1632" s="1" t="s">
        <v>52</v>
      </c>
      <c r="AD1632" s="1">
        <v>7</v>
      </c>
      <c r="AE1632" s="1">
        <v>0</v>
      </c>
      <c r="AF1632" s="1">
        <v>1</v>
      </c>
      <c r="AG1632" s="1">
        <v>4</v>
      </c>
      <c r="AH1632" s="1">
        <v>0.25</v>
      </c>
      <c r="AI1632" s="1">
        <v>-159.87</v>
      </c>
      <c r="AJ1632" s="1">
        <v>0</v>
      </c>
      <c r="AK1632" s="1">
        <v>36</v>
      </c>
      <c r="AL1632" s="1">
        <v>2</v>
      </c>
      <c r="AM1632" s="1">
        <v>9</v>
      </c>
      <c r="AN1632" s="1">
        <v>0</v>
      </c>
      <c r="AO1632" s="1">
        <v>0</v>
      </c>
      <c r="AP1632" s="1">
        <v>290</v>
      </c>
      <c r="AQ1632" s="1">
        <v>3</v>
      </c>
      <c r="AR1632" s="1">
        <v>25</v>
      </c>
      <c r="AS1632" s="1">
        <v>14</v>
      </c>
      <c r="AT1632" s="1">
        <v>212</v>
      </c>
      <c r="AU1632" s="1">
        <v>165</v>
      </c>
      <c r="AV1632" s="1">
        <v>78</v>
      </c>
      <c r="AW1632" s="1">
        <v>4</v>
      </c>
      <c r="AX1632" s="1">
        <v>3</v>
      </c>
      <c r="AY1632" t="str">
        <f t="shared" si="275"/>
        <v>2021_03_WAS</v>
      </c>
      <c r="AZ1632" t="str">
        <f t="shared" si="276"/>
        <v>A.Humphries</v>
      </c>
      <c r="BA1632" t="str">
        <f t="shared" si="277"/>
        <v/>
      </c>
      <c r="BB1632" t="str">
        <f t="shared" si="278"/>
        <v>2021_03_WAS</v>
      </c>
      <c r="BC1632" t="str">
        <f t="shared" si="279"/>
        <v/>
      </c>
      <c r="BD1632">
        <f>COUNTIFS($BB$1:BB1632,BB1632,$BC$1:BC1632,"ru")</f>
        <v>6</v>
      </c>
      <c r="BE1632" t="str">
        <f t="shared" si="280"/>
        <v>re</v>
      </c>
      <c r="BF1632">
        <f>COUNTIFS($BB$1:BB1632,BB1632,$BE$1:BE1632,"re")</f>
        <v>8</v>
      </c>
      <c r="BG1632" t="str">
        <f t="shared" si="281"/>
        <v>62021_03_WAS</v>
      </c>
      <c r="BH1632" t="str">
        <f t="shared" si="282"/>
        <v>re82021_03_WAS</v>
      </c>
      <c r="BI1632" t="str">
        <f t="shared" si="283"/>
        <v>2021_03_WASA.Humphries</v>
      </c>
      <c r="BJ1632" t="str">
        <f t="shared" si="284"/>
        <v>2021_WAS_A.Humphries</v>
      </c>
      <c r="BK1632" t="str">
        <f>IF(ISERROR(MATCH(LEFT(C1632,5)&amp;B1632&amp;"_"&amp;A1632,$BK$1:BK1631,0)),LEFT(C1632,5)&amp;B1632&amp;"_"&amp;A1632,"")</f>
        <v/>
      </c>
      <c r="BL1632">
        <f>COUNTIFS($B$1:B1632,B1632)-COUNTIFS($B$1:B1632,B1632,$BK$1:BK1632,"")</f>
        <v>14</v>
      </c>
      <c r="BM1632" t="str">
        <f t="shared" si="285"/>
        <v/>
      </c>
    </row>
    <row r="1633" spans="1:65" x14ac:dyDescent="0.25">
      <c r="A1633" s="1" t="s">
        <v>1523</v>
      </c>
      <c r="B1633" s="1" t="s">
        <v>60</v>
      </c>
      <c r="C1633" s="1" t="s">
        <v>2435</v>
      </c>
      <c r="D1633" s="1">
        <v>0</v>
      </c>
      <c r="E1633" s="1">
        <v>2.19</v>
      </c>
      <c r="F1633" s="1" t="s">
        <v>2684</v>
      </c>
      <c r="G1633" s="1" t="s">
        <v>52</v>
      </c>
      <c r="H1633" s="1" t="s">
        <v>52</v>
      </c>
      <c r="I1633" s="1" t="s">
        <v>52</v>
      </c>
      <c r="J1633" s="1" t="s">
        <v>52</v>
      </c>
      <c r="K1633" s="1" t="s">
        <v>52</v>
      </c>
      <c r="L1633" s="1" t="s">
        <v>52</v>
      </c>
      <c r="M1633" s="1" t="s">
        <v>52</v>
      </c>
      <c r="N1633" s="1" t="s">
        <v>52</v>
      </c>
      <c r="O1633" s="1" t="s">
        <v>52</v>
      </c>
      <c r="P1633" s="1" t="s">
        <v>52</v>
      </c>
      <c r="Q1633" s="1" t="s">
        <v>52</v>
      </c>
      <c r="R1633" s="1" t="s">
        <v>52</v>
      </c>
      <c r="S1633" s="1" t="s">
        <v>52</v>
      </c>
      <c r="T1633" s="1" t="s">
        <v>52</v>
      </c>
      <c r="U1633" s="1" t="s">
        <v>52</v>
      </c>
      <c r="V1633" s="1" t="s">
        <v>52</v>
      </c>
      <c r="W1633" s="1" t="s">
        <v>52</v>
      </c>
      <c r="X1633" s="1" t="s">
        <v>52</v>
      </c>
      <c r="Y1633" s="1" t="s">
        <v>52</v>
      </c>
      <c r="Z1633" s="1" t="s">
        <v>52</v>
      </c>
      <c r="AA1633" s="1" t="s">
        <v>52</v>
      </c>
      <c r="AB1633" s="1" t="s">
        <v>52</v>
      </c>
      <c r="AC1633" s="1" t="s">
        <v>52</v>
      </c>
      <c r="AD1633" s="1">
        <v>7</v>
      </c>
      <c r="AE1633" s="1">
        <v>1</v>
      </c>
      <c r="AF1633" s="1">
        <v>1</v>
      </c>
      <c r="AG1633" s="1">
        <v>1</v>
      </c>
      <c r="AH1633" s="1">
        <v>1</v>
      </c>
      <c r="AI1633" s="1">
        <v>31.53</v>
      </c>
      <c r="AJ1633" s="1">
        <v>1</v>
      </c>
      <c r="AK1633" s="1">
        <v>0</v>
      </c>
      <c r="AL1633" s="1">
        <v>7</v>
      </c>
      <c r="AM1633" s="1">
        <v>5</v>
      </c>
      <c r="AN1633" s="1">
        <v>0</v>
      </c>
      <c r="AO1633" s="1">
        <v>0</v>
      </c>
      <c r="AP1633" s="1">
        <v>398</v>
      </c>
      <c r="AQ1633" s="1">
        <v>4</v>
      </c>
      <c r="AR1633" s="1">
        <v>36</v>
      </c>
      <c r="AS1633" s="1">
        <v>20</v>
      </c>
      <c r="AT1633" s="1">
        <v>278</v>
      </c>
      <c r="AU1633" s="1">
        <v>225</v>
      </c>
      <c r="AV1633" s="1">
        <v>142</v>
      </c>
      <c r="AW1633" s="1">
        <v>2</v>
      </c>
      <c r="AX1633" s="1">
        <v>0</v>
      </c>
      <c r="AY1633" t="str">
        <f t="shared" si="275"/>
        <v>2021_06_CIN</v>
      </c>
      <c r="AZ1633" t="str">
        <f t="shared" si="276"/>
        <v>A.Tate</v>
      </c>
      <c r="BA1633" t="str">
        <f t="shared" si="277"/>
        <v/>
      </c>
      <c r="BB1633" t="str">
        <f t="shared" si="278"/>
        <v>2021_06_CIN</v>
      </c>
      <c r="BC1633" t="str">
        <f t="shared" si="279"/>
        <v/>
      </c>
      <c r="BD1633">
        <f>COUNTIFS($BB$1:BB1633,BB1633,$BC$1:BC1633,"ru")</f>
        <v>3</v>
      </c>
      <c r="BE1633" t="str">
        <f t="shared" si="280"/>
        <v>re</v>
      </c>
      <c r="BF1633">
        <f>COUNTIFS($BB$1:BB1633,BB1633,$BE$1:BE1633,"re")</f>
        <v>6</v>
      </c>
      <c r="BG1633" t="str">
        <f t="shared" si="281"/>
        <v>32021_06_CIN</v>
      </c>
      <c r="BH1633" t="str">
        <f t="shared" si="282"/>
        <v>re62021_06_CIN</v>
      </c>
      <c r="BI1633" t="str">
        <f t="shared" si="283"/>
        <v>2021_06_CINA.Tate</v>
      </c>
      <c r="BJ1633" t="str">
        <f t="shared" si="284"/>
        <v>2021_CIN_A.Tate</v>
      </c>
      <c r="BK1633" t="str">
        <f>IF(ISERROR(MATCH(LEFT(C1633,5)&amp;B1633&amp;"_"&amp;A1633,$BK$1:BK1632,0)),LEFT(C1633,5)&amp;B1633&amp;"_"&amp;A1633,"")</f>
        <v/>
      </c>
      <c r="BL1633">
        <f>COUNTIFS($B$1:B1633,B1633)-COUNTIFS($B$1:B1633,B1633,$BK$1:BK1633,"")</f>
        <v>14</v>
      </c>
      <c r="BM1633" t="str">
        <f t="shared" si="285"/>
        <v/>
      </c>
    </row>
    <row r="1634" spans="1:65" x14ac:dyDescent="0.25">
      <c r="A1634" s="1" t="s">
        <v>320</v>
      </c>
      <c r="B1634" s="1" t="s">
        <v>105</v>
      </c>
      <c r="C1634" s="1" t="s">
        <v>2054</v>
      </c>
      <c r="D1634" s="1">
        <v>-5.0000000000000001E-3</v>
      </c>
      <c r="E1634" s="1">
        <v>1.44</v>
      </c>
      <c r="F1634" s="1" t="s">
        <v>2342</v>
      </c>
      <c r="G1634" s="1" t="s">
        <v>52</v>
      </c>
      <c r="H1634" s="1" t="s">
        <v>52</v>
      </c>
      <c r="I1634" s="1" t="s">
        <v>52</v>
      </c>
      <c r="J1634" s="1" t="s">
        <v>52</v>
      </c>
      <c r="K1634" s="1" t="s">
        <v>52</v>
      </c>
      <c r="L1634" s="1" t="s">
        <v>52</v>
      </c>
      <c r="M1634" s="1" t="s">
        <v>52</v>
      </c>
      <c r="N1634" s="1" t="s">
        <v>52</v>
      </c>
      <c r="O1634" s="1" t="s">
        <v>52</v>
      </c>
      <c r="P1634" s="1" t="s">
        <v>52</v>
      </c>
      <c r="Q1634" s="1" t="s">
        <v>52</v>
      </c>
      <c r="R1634" s="1" t="s">
        <v>52</v>
      </c>
      <c r="S1634" s="1" t="s">
        <v>52</v>
      </c>
      <c r="T1634" s="1" t="s">
        <v>52</v>
      </c>
      <c r="U1634" s="1" t="s">
        <v>52</v>
      </c>
      <c r="V1634" s="1" t="s">
        <v>52</v>
      </c>
      <c r="W1634" s="1" t="s">
        <v>52</v>
      </c>
      <c r="X1634" s="1" t="s">
        <v>52</v>
      </c>
      <c r="Y1634" s="1" t="s">
        <v>52</v>
      </c>
      <c r="Z1634" s="1" t="s">
        <v>52</v>
      </c>
      <c r="AA1634" s="1" t="s">
        <v>52</v>
      </c>
      <c r="AB1634" s="1" t="s">
        <v>52</v>
      </c>
      <c r="AC1634" s="1" t="s">
        <v>52</v>
      </c>
      <c r="AD1634" s="1">
        <v>7</v>
      </c>
      <c r="AE1634" s="1">
        <v>0</v>
      </c>
      <c r="AF1634" s="1">
        <v>2</v>
      </c>
      <c r="AG1634" s="1">
        <v>3</v>
      </c>
      <c r="AH1634" s="1">
        <v>0.66600000000000004</v>
      </c>
      <c r="AI1634" s="1">
        <v>-2.99</v>
      </c>
      <c r="AJ1634" s="1">
        <v>1</v>
      </c>
      <c r="AK1634" s="1">
        <v>50</v>
      </c>
      <c r="AL1634" s="1">
        <v>9</v>
      </c>
      <c r="AM1634" s="1">
        <v>17</v>
      </c>
      <c r="AN1634" s="1">
        <v>0</v>
      </c>
      <c r="AO1634" s="1">
        <v>0</v>
      </c>
      <c r="AP1634" s="1">
        <v>367</v>
      </c>
      <c r="AQ1634" s="1">
        <v>3</v>
      </c>
      <c r="AR1634" s="1">
        <v>25</v>
      </c>
      <c r="AS1634" s="1">
        <v>21</v>
      </c>
      <c r="AT1634" s="1">
        <v>294</v>
      </c>
      <c r="AU1634" s="1">
        <v>394</v>
      </c>
      <c r="AV1634" s="1">
        <v>73</v>
      </c>
      <c r="AW1634" s="1">
        <v>6</v>
      </c>
      <c r="AX1634" s="1">
        <v>6</v>
      </c>
      <c r="AY1634" t="str">
        <f t="shared" si="275"/>
        <v>2021_05_NYG</v>
      </c>
      <c r="AZ1634" t="str">
        <f t="shared" si="276"/>
        <v>C.Board</v>
      </c>
      <c r="BA1634" t="str">
        <f t="shared" si="277"/>
        <v/>
      </c>
      <c r="BB1634" t="str">
        <f t="shared" si="278"/>
        <v>2021_05_NYG</v>
      </c>
      <c r="BC1634" t="str">
        <f t="shared" si="279"/>
        <v/>
      </c>
      <c r="BD1634">
        <f>COUNTIFS($BB$1:BB1634,BB1634,$BC$1:BC1634,"ru")</f>
        <v>6</v>
      </c>
      <c r="BE1634" t="str">
        <f t="shared" si="280"/>
        <v>re</v>
      </c>
      <c r="BF1634">
        <f>COUNTIFS($BB$1:BB1634,BB1634,$BE$1:BE1634,"re")</f>
        <v>7</v>
      </c>
      <c r="BG1634" t="str">
        <f t="shared" si="281"/>
        <v>62021_05_NYG</v>
      </c>
      <c r="BH1634" t="str">
        <f t="shared" si="282"/>
        <v>re72021_05_NYG</v>
      </c>
      <c r="BI1634" t="str">
        <f t="shared" si="283"/>
        <v>2021_05_NYGC.Board</v>
      </c>
      <c r="BJ1634" t="str">
        <f t="shared" si="284"/>
        <v>2021_NYG_C.Board</v>
      </c>
      <c r="BK1634" t="str">
        <f>IF(ISERROR(MATCH(LEFT(C1634,5)&amp;B1634&amp;"_"&amp;A1634,$BK$1:BK1633,0)),LEFT(C1634,5)&amp;B1634&amp;"_"&amp;A1634,"")</f>
        <v/>
      </c>
      <c r="BL1634">
        <f>COUNTIFS($B$1:B1634,B1634)-COUNTIFS($B$1:B1634,B1634,$BK$1:BK1634,"")</f>
        <v>17</v>
      </c>
      <c r="BM1634" t="str">
        <f t="shared" si="285"/>
        <v/>
      </c>
    </row>
    <row r="1635" spans="1:65" x14ac:dyDescent="0.25">
      <c r="A1635" s="1" t="s">
        <v>327</v>
      </c>
      <c r="B1635" s="1" t="s">
        <v>91</v>
      </c>
      <c r="C1635" s="1" t="s">
        <v>1640</v>
      </c>
      <c r="D1635" s="1">
        <v>2.9000000000000001E-2</v>
      </c>
      <c r="E1635" s="1">
        <v>0.54</v>
      </c>
      <c r="F1635" s="1" t="s">
        <v>1953</v>
      </c>
      <c r="G1635" s="1" t="s">
        <v>52</v>
      </c>
      <c r="H1635" s="1" t="s">
        <v>52</v>
      </c>
      <c r="I1635" s="1" t="s">
        <v>52</v>
      </c>
      <c r="J1635" s="1" t="s">
        <v>52</v>
      </c>
      <c r="K1635" s="1" t="s">
        <v>52</v>
      </c>
      <c r="L1635" s="1" t="s">
        <v>52</v>
      </c>
      <c r="M1635" s="1" t="s">
        <v>52</v>
      </c>
      <c r="N1635" s="1" t="s">
        <v>52</v>
      </c>
      <c r="O1635" s="1" t="s">
        <v>52</v>
      </c>
      <c r="P1635" s="1" t="s">
        <v>52</v>
      </c>
      <c r="Q1635" s="1" t="s">
        <v>52</v>
      </c>
      <c r="R1635" s="1" t="s">
        <v>52</v>
      </c>
      <c r="S1635" s="1" t="s">
        <v>52</v>
      </c>
      <c r="T1635" s="1" t="s">
        <v>52</v>
      </c>
      <c r="U1635" s="1" t="s">
        <v>52</v>
      </c>
      <c r="V1635" s="1" t="s">
        <v>52</v>
      </c>
      <c r="W1635" s="1" t="s">
        <v>52</v>
      </c>
      <c r="X1635" s="1" t="s">
        <v>52</v>
      </c>
      <c r="Y1635" s="1" t="s">
        <v>52</v>
      </c>
      <c r="Z1635" s="1" t="s">
        <v>52</v>
      </c>
      <c r="AA1635" s="1" t="s">
        <v>52</v>
      </c>
      <c r="AB1635" s="1" t="s">
        <v>52</v>
      </c>
      <c r="AC1635" s="1" t="s">
        <v>52</v>
      </c>
      <c r="AD1635" s="1">
        <v>7</v>
      </c>
      <c r="AE1635" s="1">
        <v>0</v>
      </c>
      <c r="AF1635" s="1">
        <v>1</v>
      </c>
      <c r="AG1635" s="1">
        <v>1</v>
      </c>
      <c r="AH1635" s="1">
        <v>1</v>
      </c>
      <c r="AI1635" s="1">
        <v>21.62</v>
      </c>
      <c r="AJ1635" s="1">
        <v>0</v>
      </c>
      <c r="AK1635" s="1">
        <v>4</v>
      </c>
      <c r="AL1635" s="1">
        <v>3</v>
      </c>
      <c r="AM1635" s="1">
        <v>3</v>
      </c>
      <c r="AN1635" s="1">
        <v>0</v>
      </c>
      <c r="AO1635" s="1">
        <v>0</v>
      </c>
      <c r="AP1635" s="1">
        <v>341</v>
      </c>
      <c r="AQ1635" s="1">
        <v>3</v>
      </c>
      <c r="AR1635" s="1">
        <v>30</v>
      </c>
      <c r="AS1635" s="1">
        <v>17</v>
      </c>
      <c r="AT1635" s="1">
        <v>204</v>
      </c>
      <c r="AU1635" s="1">
        <v>216</v>
      </c>
      <c r="AV1635" s="1">
        <v>139</v>
      </c>
      <c r="AW1635" s="1">
        <v>7</v>
      </c>
      <c r="AX1635" s="1">
        <v>6</v>
      </c>
      <c r="AY1635" t="str">
        <f t="shared" si="275"/>
        <v>2021_04_JAX</v>
      </c>
      <c r="AZ1635" t="str">
        <f t="shared" si="276"/>
        <v>C.Manhertz</v>
      </c>
      <c r="BA1635" t="str">
        <f t="shared" si="277"/>
        <v/>
      </c>
      <c r="BB1635" t="str">
        <f t="shared" si="278"/>
        <v>2021_04_JAX</v>
      </c>
      <c r="BC1635" t="str">
        <f t="shared" si="279"/>
        <v/>
      </c>
      <c r="BD1635">
        <f>COUNTIFS($BB$1:BB1635,BB1635,$BC$1:BC1635,"ru")</f>
        <v>5</v>
      </c>
      <c r="BE1635" t="str">
        <f t="shared" si="280"/>
        <v>re</v>
      </c>
      <c r="BF1635">
        <f>COUNTIFS($BB$1:BB1635,BB1635,$BE$1:BE1635,"re")</f>
        <v>7</v>
      </c>
      <c r="BG1635" t="str">
        <f t="shared" si="281"/>
        <v>52021_04_JAX</v>
      </c>
      <c r="BH1635" t="str">
        <f t="shared" si="282"/>
        <v>re72021_04_JAX</v>
      </c>
      <c r="BI1635" t="str">
        <f t="shared" si="283"/>
        <v>2021_04_JAXC.Manhertz</v>
      </c>
      <c r="BJ1635" t="str">
        <f t="shared" si="284"/>
        <v>2021_JAX_C.Manhertz</v>
      </c>
      <c r="BK1635" t="str">
        <f>IF(ISERROR(MATCH(LEFT(C1635,5)&amp;B1635&amp;"_"&amp;A1635,$BK$1:BK1634,0)),LEFT(C1635,5)&amp;B1635&amp;"_"&amp;A1635,"")</f>
        <v/>
      </c>
      <c r="BL1635">
        <f>COUNTIFS($B$1:B1635,B1635)-COUNTIFS($B$1:B1635,B1635,$BK$1:BK1635,"")</f>
        <v>14</v>
      </c>
      <c r="BM1635" t="str">
        <f t="shared" si="285"/>
        <v/>
      </c>
    </row>
    <row r="1636" spans="1:65" x14ac:dyDescent="0.25">
      <c r="A1636" s="1" t="s">
        <v>616</v>
      </c>
      <c r="B1636" s="1" t="s">
        <v>74</v>
      </c>
      <c r="C1636" s="1" t="s">
        <v>2425</v>
      </c>
      <c r="D1636" s="1">
        <v>2.5000000000000001E-2</v>
      </c>
      <c r="E1636" s="1">
        <v>1.23</v>
      </c>
      <c r="F1636" s="1" t="s">
        <v>2685</v>
      </c>
      <c r="G1636" s="1" t="s">
        <v>52</v>
      </c>
      <c r="H1636" s="1" t="s">
        <v>52</v>
      </c>
      <c r="I1636" s="1" t="s">
        <v>52</v>
      </c>
      <c r="J1636" s="1" t="s">
        <v>52</v>
      </c>
      <c r="K1636" s="1" t="s">
        <v>52</v>
      </c>
      <c r="L1636" s="1" t="s">
        <v>52</v>
      </c>
      <c r="M1636" s="1" t="s">
        <v>52</v>
      </c>
      <c r="N1636" s="1" t="s">
        <v>52</v>
      </c>
      <c r="O1636" s="1" t="s">
        <v>52</v>
      </c>
      <c r="P1636" s="1" t="s">
        <v>52</v>
      </c>
      <c r="Q1636" s="1" t="s">
        <v>52</v>
      </c>
      <c r="R1636" s="1" t="s">
        <v>52</v>
      </c>
      <c r="S1636" s="1" t="s">
        <v>52</v>
      </c>
      <c r="T1636" s="1" t="s">
        <v>52</v>
      </c>
      <c r="U1636" s="1" t="s">
        <v>52</v>
      </c>
      <c r="V1636" s="1" t="s">
        <v>52</v>
      </c>
      <c r="W1636" s="1" t="s">
        <v>52</v>
      </c>
      <c r="X1636" s="1" t="s">
        <v>52</v>
      </c>
      <c r="Y1636" s="1" t="s">
        <v>52</v>
      </c>
      <c r="Z1636" s="1" t="s">
        <v>52</v>
      </c>
      <c r="AA1636" s="1" t="s">
        <v>52</v>
      </c>
      <c r="AB1636" s="1" t="s">
        <v>52</v>
      </c>
      <c r="AC1636" s="1" t="s">
        <v>52</v>
      </c>
      <c r="AD1636" s="1">
        <v>7</v>
      </c>
      <c r="AE1636" s="1">
        <v>0</v>
      </c>
      <c r="AF1636" s="1">
        <v>1</v>
      </c>
      <c r="AG1636" s="1">
        <v>1</v>
      </c>
      <c r="AH1636" s="1">
        <v>1</v>
      </c>
      <c r="AI1636" s="1">
        <v>12.73</v>
      </c>
      <c r="AJ1636" s="1">
        <v>0</v>
      </c>
      <c r="AK1636" s="1">
        <v>-2</v>
      </c>
      <c r="AL1636" s="1">
        <v>9</v>
      </c>
      <c r="AM1636" s="1">
        <v>7</v>
      </c>
      <c r="AN1636" s="1">
        <v>0</v>
      </c>
      <c r="AO1636" s="1">
        <v>0</v>
      </c>
      <c r="AP1636" s="1">
        <v>362</v>
      </c>
      <c r="AQ1636" s="1">
        <v>4</v>
      </c>
      <c r="AR1636" s="1">
        <v>22</v>
      </c>
      <c r="AS1636" s="1">
        <v>18</v>
      </c>
      <c r="AT1636" s="1">
        <v>216</v>
      </c>
      <c r="AU1636" s="1">
        <v>254</v>
      </c>
      <c r="AV1636" s="1">
        <v>146</v>
      </c>
      <c r="AW1636" s="1">
        <v>5</v>
      </c>
      <c r="AX1636" s="1">
        <v>2</v>
      </c>
      <c r="AY1636" t="str">
        <f t="shared" si="275"/>
        <v>2021_06_TEN</v>
      </c>
      <c r="AZ1636" t="str">
        <f t="shared" si="276"/>
        <v>C.Rogers</v>
      </c>
      <c r="BA1636" t="str">
        <f t="shared" si="277"/>
        <v/>
      </c>
      <c r="BB1636" t="str">
        <f t="shared" si="278"/>
        <v>2021_06_TEN</v>
      </c>
      <c r="BC1636" t="str">
        <f t="shared" si="279"/>
        <v/>
      </c>
      <c r="BD1636">
        <f>COUNTIFS($BB$1:BB1636,BB1636,$BC$1:BC1636,"ru")</f>
        <v>2</v>
      </c>
      <c r="BE1636" t="str">
        <f t="shared" si="280"/>
        <v>re</v>
      </c>
      <c r="BF1636">
        <f>COUNTIFS($BB$1:BB1636,BB1636,$BE$1:BE1636,"re")</f>
        <v>7</v>
      </c>
      <c r="BG1636" t="str">
        <f t="shared" si="281"/>
        <v>22021_06_TEN</v>
      </c>
      <c r="BH1636" t="str">
        <f t="shared" si="282"/>
        <v>re72021_06_TEN</v>
      </c>
      <c r="BI1636" t="str">
        <f t="shared" si="283"/>
        <v>2021_06_TENC.Rogers</v>
      </c>
      <c r="BJ1636" t="str">
        <f t="shared" si="284"/>
        <v>2021_TEN_C.Rogers</v>
      </c>
      <c r="BK1636" t="str">
        <f>IF(ISERROR(MATCH(LEFT(C1636,5)&amp;B1636&amp;"_"&amp;A1636,$BK$1:BK1635,0)),LEFT(C1636,5)&amp;B1636&amp;"_"&amp;A1636,"")</f>
        <v/>
      </c>
      <c r="BL1636">
        <f>COUNTIFS($B$1:B1636,B1636)-COUNTIFS($B$1:B1636,B1636,$BK$1:BK1636,"")</f>
        <v>17</v>
      </c>
      <c r="BM1636" t="str">
        <f t="shared" si="285"/>
        <v/>
      </c>
    </row>
    <row r="1637" spans="1:65" x14ac:dyDescent="0.25">
      <c r="A1637" s="1" t="s">
        <v>405</v>
      </c>
      <c r="B1637" s="1" t="s">
        <v>99</v>
      </c>
      <c r="C1637" s="1" t="s">
        <v>437</v>
      </c>
      <c r="D1637" s="1">
        <v>8.9999999999999993E-3</v>
      </c>
      <c r="E1637" s="1">
        <v>1.22</v>
      </c>
      <c r="F1637" s="1" t="s">
        <v>724</v>
      </c>
      <c r="G1637" s="1" t="s">
        <v>52</v>
      </c>
      <c r="H1637" s="1" t="s">
        <v>52</v>
      </c>
      <c r="I1637" s="1" t="s">
        <v>52</v>
      </c>
      <c r="J1637" s="1" t="s">
        <v>52</v>
      </c>
      <c r="K1637" s="1" t="s">
        <v>52</v>
      </c>
      <c r="L1637" s="1" t="s">
        <v>52</v>
      </c>
      <c r="M1637" s="1" t="s">
        <v>52</v>
      </c>
      <c r="N1637" s="1" t="s">
        <v>52</v>
      </c>
      <c r="O1637" s="1" t="s">
        <v>52</v>
      </c>
      <c r="P1637" s="1" t="s">
        <v>52</v>
      </c>
      <c r="Q1637" s="1" t="s">
        <v>52</v>
      </c>
      <c r="R1637" s="1" t="s">
        <v>52</v>
      </c>
      <c r="S1637" s="1" t="s">
        <v>52</v>
      </c>
      <c r="T1637" s="1" t="s">
        <v>52</v>
      </c>
      <c r="U1637" s="1" t="s">
        <v>52</v>
      </c>
      <c r="V1637" s="1" t="s">
        <v>52</v>
      </c>
      <c r="W1637" s="1" t="s">
        <v>52</v>
      </c>
      <c r="X1637" s="1" t="s">
        <v>52</v>
      </c>
      <c r="Y1637" s="1" t="s">
        <v>52</v>
      </c>
      <c r="Z1637" s="1" t="s">
        <v>52</v>
      </c>
      <c r="AA1637" s="1" t="s">
        <v>52</v>
      </c>
      <c r="AB1637" s="1" t="s">
        <v>52</v>
      </c>
      <c r="AC1637" s="1" t="s">
        <v>52</v>
      </c>
      <c r="AD1637" s="1">
        <v>7</v>
      </c>
      <c r="AE1637" s="1">
        <v>0</v>
      </c>
      <c r="AF1637" s="1">
        <v>1</v>
      </c>
      <c r="AG1637" s="1">
        <v>2</v>
      </c>
      <c r="AH1637" s="1">
        <v>0.5</v>
      </c>
      <c r="AI1637" s="1">
        <v>-68.569999999999993</v>
      </c>
      <c r="AJ1637" s="1">
        <v>0</v>
      </c>
      <c r="AK1637" s="1">
        <v>0</v>
      </c>
      <c r="AL1637" s="1">
        <v>8</v>
      </c>
      <c r="AM1637" s="1">
        <v>10</v>
      </c>
      <c r="AN1637" s="1">
        <v>0</v>
      </c>
      <c r="AO1637" s="1">
        <v>0</v>
      </c>
      <c r="AP1637" s="1">
        <v>420</v>
      </c>
      <c r="AQ1637" s="1">
        <v>3</v>
      </c>
      <c r="AR1637" s="1">
        <v>28</v>
      </c>
      <c r="AS1637" s="1">
        <v>28</v>
      </c>
      <c r="AT1637" s="1">
        <v>264</v>
      </c>
      <c r="AU1637" s="1">
        <v>312</v>
      </c>
      <c r="AV1637" s="1">
        <v>165</v>
      </c>
      <c r="AW1637" s="1">
        <v>4</v>
      </c>
      <c r="AX1637" s="1">
        <v>0</v>
      </c>
      <c r="AY1637" t="str">
        <f t="shared" si="275"/>
        <v>2021_01_DEN</v>
      </c>
      <c r="AZ1637" t="str">
        <f t="shared" si="276"/>
        <v>E.Saubert</v>
      </c>
      <c r="BA1637" t="str">
        <f t="shared" si="277"/>
        <v/>
      </c>
      <c r="BB1637" t="str">
        <f t="shared" si="278"/>
        <v>2021_01_DEN</v>
      </c>
      <c r="BC1637" t="str">
        <f t="shared" si="279"/>
        <v/>
      </c>
      <c r="BD1637">
        <f>COUNTIFS($BB$1:BB1637,BB1637,$BC$1:BC1637,"ru")</f>
        <v>2</v>
      </c>
      <c r="BE1637" t="str">
        <f t="shared" si="280"/>
        <v>re</v>
      </c>
      <c r="BF1637">
        <f>COUNTIFS($BB$1:BB1637,BB1637,$BE$1:BE1637,"re")</f>
        <v>9</v>
      </c>
      <c r="BG1637" t="str">
        <f t="shared" si="281"/>
        <v>22021_01_DEN</v>
      </c>
      <c r="BH1637" t="str">
        <f t="shared" si="282"/>
        <v>re92021_01_DEN</v>
      </c>
      <c r="BI1637" t="str">
        <f t="shared" si="283"/>
        <v>2021_01_DENE.Saubert</v>
      </c>
      <c r="BJ1637" t="str">
        <f t="shared" si="284"/>
        <v>2021_DEN_E.Saubert</v>
      </c>
      <c r="BK1637" t="str">
        <f>IF(ISERROR(MATCH(LEFT(C1637,5)&amp;B1637&amp;"_"&amp;A1637,$BK$1:BK1636,0)),LEFT(C1637,5)&amp;B1637&amp;"_"&amp;A1637,"")</f>
        <v/>
      </c>
      <c r="BL1637">
        <f>COUNTIFS($B$1:B1637,B1637)-COUNTIFS($B$1:B1637,B1637,$BK$1:BK1637,"")</f>
        <v>13</v>
      </c>
      <c r="BM1637" t="str">
        <f t="shared" si="285"/>
        <v/>
      </c>
    </row>
    <row r="1638" spans="1:65" x14ac:dyDescent="0.25">
      <c r="A1638" s="1" t="s">
        <v>405</v>
      </c>
      <c r="B1638" s="1" t="s">
        <v>99</v>
      </c>
      <c r="C1638" s="1" t="s">
        <v>839</v>
      </c>
      <c r="D1638" s="1">
        <v>6.0000000000000001E-3</v>
      </c>
      <c r="E1638" s="1">
        <v>0.88</v>
      </c>
      <c r="F1638" s="1" t="s">
        <v>1160</v>
      </c>
      <c r="G1638" s="1" t="s">
        <v>52</v>
      </c>
      <c r="H1638" s="1" t="s">
        <v>52</v>
      </c>
      <c r="I1638" s="1" t="s">
        <v>52</v>
      </c>
      <c r="J1638" s="1" t="s">
        <v>52</v>
      </c>
      <c r="K1638" s="1" t="s">
        <v>52</v>
      </c>
      <c r="L1638" s="1" t="s">
        <v>52</v>
      </c>
      <c r="M1638" s="1" t="s">
        <v>52</v>
      </c>
      <c r="N1638" s="1" t="s">
        <v>52</v>
      </c>
      <c r="O1638" s="1" t="s">
        <v>52</v>
      </c>
      <c r="P1638" s="1" t="s">
        <v>52</v>
      </c>
      <c r="Q1638" s="1" t="s">
        <v>52</v>
      </c>
      <c r="R1638" s="1" t="s">
        <v>52</v>
      </c>
      <c r="S1638" s="1" t="s">
        <v>52</v>
      </c>
      <c r="T1638" s="1" t="s">
        <v>52</v>
      </c>
      <c r="U1638" s="1" t="s">
        <v>52</v>
      </c>
      <c r="V1638" s="1" t="s">
        <v>52</v>
      </c>
      <c r="W1638" s="1" t="s">
        <v>52</v>
      </c>
      <c r="X1638" s="1" t="s">
        <v>52</v>
      </c>
      <c r="Y1638" s="1" t="s">
        <v>52</v>
      </c>
      <c r="Z1638" s="1" t="s">
        <v>52</v>
      </c>
      <c r="AA1638" s="1" t="s">
        <v>52</v>
      </c>
      <c r="AB1638" s="1" t="s">
        <v>52</v>
      </c>
      <c r="AC1638" s="1" t="s">
        <v>52</v>
      </c>
      <c r="AD1638" s="1">
        <v>7</v>
      </c>
      <c r="AE1638" s="1">
        <v>0</v>
      </c>
      <c r="AF1638" s="1">
        <v>1</v>
      </c>
      <c r="AG1638" s="1">
        <v>1</v>
      </c>
      <c r="AH1638" s="1">
        <v>1</v>
      </c>
      <c r="AI1638" s="1">
        <v>25.61</v>
      </c>
      <c r="AJ1638" s="1">
        <v>0</v>
      </c>
      <c r="AK1638" s="1">
        <v>0</v>
      </c>
      <c r="AL1638" s="1">
        <v>7</v>
      </c>
      <c r="AM1638" s="1">
        <v>6</v>
      </c>
      <c r="AN1638" s="1">
        <v>0</v>
      </c>
      <c r="AO1638" s="1">
        <v>0</v>
      </c>
      <c r="AP1638" s="1">
        <v>398</v>
      </c>
      <c r="AQ1638" s="1">
        <v>2</v>
      </c>
      <c r="AR1638" s="1">
        <v>30</v>
      </c>
      <c r="AS1638" s="1">
        <v>26</v>
      </c>
      <c r="AT1638" s="1">
        <v>328</v>
      </c>
      <c r="AU1638" s="1">
        <v>389</v>
      </c>
      <c r="AV1638" s="1">
        <v>96</v>
      </c>
      <c r="AW1638" s="1">
        <v>7</v>
      </c>
      <c r="AX1638" s="1">
        <v>1</v>
      </c>
      <c r="AY1638" t="str">
        <f t="shared" si="275"/>
        <v>2021_02_DEN</v>
      </c>
      <c r="AZ1638" t="str">
        <f t="shared" si="276"/>
        <v>E.Saubert</v>
      </c>
      <c r="BA1638" t="str">
        <f t="shared" si="277"/>
        <v/>
      </c>
      <c r="BB1638" t="str">
        <f t="shared" si="278"/>
        <v>2021_02_DEN</v>
      </c>
      <c r="BC1638" t="str">
        <f t="shared" si="279"/>
        <v/>
      </c>
      <c r="BD1638">
        <f>COUNTIFS($BB$1:BB1638,BB1638,$BC$1:BC1638,"ru")</f>
        <v>3</v>
      </c>
      <c r="BE1638" t="str">
        <f t="shared" si="280"/>
        <v>re</v>
      </c>
      <c r="BF1638">
        <f>COUNTIFS($BB$1:BB1638,BB1638,$BE$1:BE1638,"re")</f>
        <v>8</v>
      </c>
      <c r="BG1638" t="str">
        <f t="shared" si="281"/>
        <v>32021_02_DEN</v>
      </c>
      <c r="BH1638" t="str">
        <f t="shared" si="282"/>
        <v>re82021_02_DEN</v>
      </c>
      <c r="BI1638" t="str">
        <f t="shared" si="283"/>
        <v>2021_02_DENE.Saubert</v>
      </c>
      <c r="BJ1638" t="str">
        <f t="shared" si="284"/>
        <v>2021_DEN_E.Saubert</v>
      </c>
      <c r="BK1638" t="str">
        <f>IF(ISERROR(MATCH(LEFT(C1638,5)&amp;B1638&amp;"_"&amp;A1638,$BK$1:BK1637,0)),LEFT(C1638,5)&amp;B1638&amp;"_"&amp;A1638,"")</f>
        <v/>
      </c>
      <c r="BL1638">
        <f>COUNTIFS($B$1:B1638,B1638)-COUNTIFS($B$1:B1638,B1638,$BK$1:BK1638,"")</f>
        <v>13</v>
      </c>
      <c r="BM1638" t="str">
        <f t="shared" si="285"/>
        <v/>
      </c>
    </row>
    <row r="1639" spans="1:65" x14ac:dyDescent="0.25">
      <c r="A1639" s="1" t="s">
        <v>324</v>
      </c>
      <c r="B1639" s="1" t="s">
        <v>83</v>
      </c>
      <c r="C1639" s="1" t="s">
        <v>841</v>
      </c>
      <c r="D1639" s="1">
        <v>8.9999999999999993E-3</v>
      </c>
      <c r="E1639" s="1">
        <v>0.96</v>
      </c>
      <c r="F1639" s="1" t="s">
        <v>1161</v>
      </c>
      <c r="G1639" s="1" t="s">
        <v>52</v>
      </c>
      <c r="H1639" s="1" t="s">
        <v>52</v>
      </c>
      <c r="I1639" s="1" t="s">
        <v>52</v>
      </c>
      <c r="J1639" s="1" t="s">
        <v>52</v>
      </c>
      <c r="K1639" s="1" t="s">
        <v>52</v>
      </c>
      <c r="L1639" s="1" t="s">
        <v>52</v>
      </c>
      <c r="M1639" s="1" t="s">
        <v>52</v>
      </c>
      <c r="N1639" s="1" t="s">
        <v>52</v>
      </c>
      <c r="O1639" s="1" t="s">
        <v>52</v>
      </c>
      <c r="P1639" s="1" t="s">
        <v>52</v>
      </c>
      <c r="Q1639" s="1" t="s">
        <v>52</v>
      </c>
      <c r="R1639" s="1" t="s">
        <v>52</v>
      </c>
      <c r="S1639" s="1" t="s">
        <v>52</v>
      </c>
      <c r="T1639" s="1" t="s">
        <v>52</v>
      </c>
      <c r="U1639" s="1" t="s">
        <v>52</v>
      </c>
      <c r="V1639" s="1" t="s">
        <v>52</v>
      </c>
      <c r="W1639" s="1" t="s">
        <v>52</v>
      </c>
      <c r="X1639" s="1" t="s">
        <v>52</v>
      </c>
      <c r="Y1639" s="1" t="s">
        <v>52</v>
      </c>
      <c r="Z1639" s="1" t="s">
        <v>52</v>
      </c>
      <c r="AA1639" s="1" t="s">
        <v>52</v>
      </c>
      <c r="AB1639" s="1" t="s">
        <v>52</v>
      </c>
      <c r="AC1639" s="1" t="s">
        <v>52</v>
      </c>
      <c r="AD1639" s="1">
        <v>7</v>
      </c>
      <c r="AE1639" s="1">
        <v>0</v>
      </c>
      <c r="AF1639" s="1">
        <v>1</v>
      </c>
      <c r="AG1639" s="1">
        <v>2</v>
      </c>
      <c r="AH1639" s="1">
        <v>0.5</v>
      </c>
      <c r="AI1639" s="1">
        <v>-73.94</v>
      </c>
      <c r="AJ1639" s="1">
        <v>0</v>
      </c>
      <c r="AK1639" s="1">
        <v>-5</v>
      </c>
      <c r="AL1639" s="1">
        <v>8</v>
      </c>
      <c r="AM1639" s="1">
        <v>15</v>
      </c>
      <c r="AN1639" s="1">
        <v>0</v>
      </c>
      <c r="AO1639" s="1">
        <v>0</v>
      </c>
      <c r="AP1639" s="1">
        <v>383</v>
      </c>
      <c r="AQ1639" s="1">
        <v>3</v>
      </c>
      <c r="AR1639" s="1">
        <v>33</v>
      </c>
      <c r="AS1639" s="1">
        <v>26</v>
      </c>
      <c r="AT1639" s="1">
        <v>305</v>
      </c>
      <c r="AU1639" s="1">
        <v>268</v>
      </c>
      <c r="AV1639" s="1">
        <v>89</v>
      </c>
      <c r="AW1639" s="1">
        <v>7</v>
      </c>
      <c r="AX1639" s="1">
        <v>5</v>
      </c>
      <c r="AY1639" t="str">
        <f t="shared" si="275"/>
        <v>2021_02_CAR</v>
      </c>
      <c r="AZ1639" t="str">
        <f t="shared" si="276"/>
        <v>I.Thomas</v>
      </c>
      <c r="BA1639" t="str">
        <f t="shared" si="277"/>
        <v/>
      </c>
      <c r="BB1639" t="str">
        <f t="shared" si="278"/>
        <v>2021_02_CAR</v>
      </c>
      <c r="BC1639" t="str">
        <f t="shared" si="279"/>
        <v/>
      </c>
      <c r="BD1639">
        <f>COUNTIFS($BB$1:BB1639,BB1639,$BC$1:BC1639,"ru")</f>
        <v>2</v>
      </c>
      <c r="BE1639" t="str">
        <f t="shared" si="280"/>
        <v>re</v>
      </c>
      <c r="BF1639">
        <f>COUNTIFS($BB$1:BB1639,BB1639,$BE$1:BE1639,"re")</f>
        <v>7</v>
      </c>
      <c r="BG1639" t="str">
        <f t="shared" si="281"/>
        <v>22021_02_CAR</v>
      </c>
      <c r="BH1639" t="str">
        <f t="shared" si="282"/>
        <v>re72021_02_CAR</v>
      </c>
      <c r="BI1639" t="str">
        <f t="shared" si="283"/>
        <v>2021_02_CARI.Thomas</v>
      </c>
      <c r="BJ1639" t="str">
        <f t="shared" si="284"/>
        <v>2021_CAR_I.Thomas</v>
      </c>
      <c r="BK1639" t="str">
        <f>IF(ISERROR(MATCH(LEFT(C1639,5)&amp;B1639&amp;"_"&amp;A1639,$BK$1:BK1638,0)),LEFT(C1639,5)&amp;B1639&amp;"_"&amp;A1639,"")</f>
        <v/>
      </c>
      <c r="BL1639">
        <f>COUNTIFS($B$1:B1639,B1639)-COUNTIFS($B$1:B1639,B1639,$BK$1:BK1639,"")</f>
        <v>14</v>
      </c>
      <c r="BM1639" t="str">
        <f t="shared" si="285"/>
        <v/>
      </c>
    </row>
    <row r="1640" spans="1:65" x14ac:dyDescent="0.25">
      <c r="A1640" s="1" t="s">
        <v>2686</v>
      </c>
      <c r="B1640" s="1" t="s">
        <v>70</v>
      </c>
      <c r="C1640" s="1" t="s">
        <v>2421</v>
      </c>
      <c r="D1640" s="1">
        <v>3.5000000000000003E-2</v>
      </c>
      <c r="E1640" s="1">
        <v>1.85</v>
      </c>
      <c r="F1640" s="1" t="s">
        <v>2687</v>
      </c>
      <c r="G1640" s="1" t="s">
        <v>52</v>
      </c>
      <c r="H1640" s="1" t="s">
        <v>52</v>
      </c>
      <c r="I1640" s="1" t="s">
        <v>52</v>
      </c>
      <c r="J1640" s="1" t="s">
        <v>52</v>
      </c>
      <c r="K1640" s="1" t="s">
        <v>52</v>
      </c>
      <c r="L1640" s="1" t="s">
        <v>52</v>
      </c>
      <c r="M1640" s="1" t="s">
        <v>52</v>
      </c>
      <c r="N1640" s="1" t="s">
        <v>52</v>
      </c>
      <c r="O1640" s="1" t="s">
        <v>52</v>
      </c>
      <c r="P1640" s="1" t="s">
        <v>52</v>
      </c>
      <c r="Q1640" s="1" t="s">
        <v>52</v>
      </c>
      <c r="R1640" s="1" t="s">
        <v>52</v>
      </c>
      <c r="S1640" s="1" t="s">
        <v>52</v>
      </c>
      <c r="T1640" s="1" t="s">
        <v>52</v>
      </c>
      <c r="U1640" s="1" t="s">
        <v>52</v>
      </c>
      <c r="V1640" s="1" t="s">
        <v>52</v>
      </c>
      <c r="W1640" s="1" t="s">
        <v>52</v>
      </c>
      <c r="X1640" s="1" t="s">
        <v>52</v>
      </c>
      <c r="Y1640" s="1" t="s">
        <v>52</v>
      </c>
      <c r="Z1640" s="1" t="s">
        <v>52</v>
      </c>
      <c r="AA1640" s="1" t="s">
        <v>52</v>
      </c>
      <c r="AB1640" s="1" t="s">
        <v>52</v>
      </c>
      <c r="AC1640" s="1" t="s">
        <v>52</v>
      </c>
      <c r="AD1640" s="1">
        <v>7</v>
      </c>
      <c r="AE1640" s="1">
        <v>0</v>
      </c>
      <c r="AF1640" s="1">
        <v>1</v>
      </c>
      <c r="AG1640" s="1">
        <v>1</v>
      </c>
      <c r="AH1640" s="1">
        <v>1</v>
      </c>
      <c r="AI1640" s="1">
        <v>19.010000000000002</v>
      </c>
      <c r="AJ1640" s="1">
        <v>1</v>
      </c>
      <c r="AK1640" s="1">
        <v>2</v>
      </c>
      <c r="AL1640" s="1">
        <v>5</v>
      </c>
      <c r="AM1640" s="1">
        <v>4</v>
      </c>
      <c r="AN1640" s="1">
        <v>0</v>
      </c>
      <c r="AO1640" s="1">
        <v>0</v>
      </c>
      <c r="AP1640" s="1">
        <v>276</v>
      </c>
      <c r="AQ1640" s="1">
        <v>1</v>
      </c>
      <c r="AR1640" s="1">
        <v>19</v>
      </c>
      <c r="AS1640" s="1">
        <v>24</v>
      </c>
      <c r="AT1640" s="1">
        <v>182</v>
      </c>
      <c r="AU1640" s="1">
        <v>275</v>
      </c>
      <c r="AV1640" s="1">
        <v>94</v>
      </c>
      <c r="AW1640" s="1">
        <v>0</v>
      </c>
      <c r="AX1640" s="1">
        <v>0</v>
      </c>
      <c r="AY1640" t="str">
        <f t="shared" si="275"/>
        <v>2021_06_WAS</v>
      </c>
      <c r="AZ1640" t="str">
        <f t="shared" si="276"/>
        <v>J.Bates</v>
      </c>
      <c r="BA1640" t="str">
        <f t="shared" si="277"/>
        <v/>
      </c>
      <c r="BB1640" t="str">
        <f t="shared" si="278"/>
        <v>2021_06_WAS</v>
      </c>
      <c r="BC1640" t="str">
        <f t="shared" si="279"/>
        <v/>
      </c>
      <c r="BD1640">
        <f>COUNTIFS($BB$1:BB1640,BB1640,$BC$1:BC1640,"ru")</f>
        <v>3</v>
      </c>
      <c r="BE1640" t="str">
        <f t="shared" si="280"/>
        <v>re</v>
      </c>
      <c r="BF1640">
        <f>COUNTIFS($BB$1:BB1640,BB1640,$BE$1:BE1640,"re")</f>
        <v>7</v>
      </c>
      <c r="BG1640" t="str">
        <f t="shared" si="281"/>
        <v>32021_06_WAS</v>
      </c>
      <c r="BH1640" t="str">
        <f t="shared" si="282"/>
        <v>re72021_06_WAS</v>
      </c>
      <c r="BI1640" t="str">
        <f t="shared" si="283"/>
        <v>2021_06_WASJ.Bates</v>
      </c>
      <c r="BJ1640" t="str">
        <f t="shared" si="284"/>
        <v>2021_WAS_J.Bates</v>
      </c>
      <c r="BK1640" t="str">
        <f>IF(ISERROR(MATCH(LEFT(C1640,5)&amp;B1640&amp;"_"&amp;A1640,$BK$1:BK1639,0)),LEFT(C1640,5)&amp;B1640&amp;"_"&amp;A1640,"")</f>
        <v>2021_WAS_J.Bates</v>
      </c>
      <c r="BL1640">
        <f>COUNTIFS($B$1:B1640,B1640)-COUNTIFS($B$1:B1640,B1640,$BK$1:BK1640,"")</f>
        <v>15</v>
      </c>
      <c r="BM1640" t="str">
        <f t="shared" si="285"/>
        <v>2021_WAS15</v>
      </c>
    </row>
    <row r="1641" spans="1:65" x14ac:dyDescent="0.25">
      <c r="A1641" s="1" t="s">
        <v>1133</v>
      </c>
      <c r="B1641" s="1" t="s">
        <v>54</v>
      </c>
      <c r="C1641" s="1" t="s">
        <v>1254</v>
      </c>
      <c r="D1641" s="1">
        <v>1.9E-2</v>
      </c>
      <c r="E1641" s="1">
        <v>0.17</v>
      </c>
      <c r="F1641" s="1" t="s">
        <v>1552</v>
      </c>
      <c r="G1641" s="1" t="s">
        <v>52</v>
      </c>
      <c r="H1641" s="1" t="s">
        <v>52</v>
      </c>
      <c r="I1641" s="1" t="s">
        <v>52</v>
      </c>
      <c r="J1641" s="1" t="s">
        <v>52</v>
      </c>
      <c r="K1641" s="1" t="s">
        <v>52</v>
      </c>
      <c r="L1641" s="1" t="s">
        <v>52</v>
      </c>
      <c r="M1641" s="1" t="s">
        <v>52</v>
      </c>
      <c r="N1641" s="1" t="s">
        <v>52</v>
      </c>
      <c r="O1641" s="1" t="s">
        <v>52</v>
      </c>
      <c r="P1641" s="1" t="s">
        <v>52</v>
      </c>
      <c r="Q1641" s="1" t="s">
        <v>52</v>
      </c>
      <c r="R1641" s="1" t="s">
        <v>52</v>
      </c>
      <c r="S1641" s="1" t="s">
        <v>52</v>
      </c>
      <c r="T1641" s="1" t="s">
        <v>52</v>
      </c>
      <c r="U1641" s="1" t="s">
        <v>52</v>
      </c>
      <c r="V1641" s="1" t="s">
        <v>52</v>
      </c>
      <c r="W1641" s="1" t="s">
        <v>52</v>
      </c>
      <c r="X1641" s="1" t="s">
        <v>52</v>
      </c>
      <c r="Y1641" s="1" t="s">
        <v>52</v>
      </c>
      <c r="Z1641" s="1" t="s">
        <v>52</v>
      </c>
      <c r="AA1641" s="1" t="s">
        <v>52</v>
      </c>
      <c r="AB1641" s="1" t="s">
        <v>52</v>
      </c>
      <c r="AC1641" s="1" t="s">
        <v>52</v>
      </c>
      <c r="AD1641" s="1">
        <v>7</v>
      </c>
      <c r="AE1641" s="1">
        <v>1</v>
      </c>
      <c r="AF1641" s="1">
        <v>2</v>
      </c>
      <c r="AG1641" s="1">
        <v>2</v>
      </c>
      <c r="AH1641" s="1">
        <v>1</v>
      </c>
      <c r="AI1641" s="1">
        <v>32.07</v>
      </c>
      <c r="AJ1641" s="1">
        <v>1</v>
      </c>
      <c r="AK1641" s="1">
        <v>6</v>
      </c>
      <c r="AL1641" s="1">
        <v>1</v>
      </c>
      <c r="AM1641" s="1">
        <v>2</v>
      </c>
      <c r="AN1641" s="1">
        <v>0</v>
      </c>
      <c r="AO1641" s="1">
        <v>0</v>
      </c>
      <c r="AP1641" s="1">
        <v>437</v>
      </c>
      <c r="AQ1641" s="1">
        <v>3</v>
      </c>
      <c r="AR1641" s="1">
        <v>30</v>
      </c>
      <c r="AS1641" s="1">
        <v>27</v>
      </c>
      <c r="AT1641" s="1">
        <v>260</v>
      </c>
      <c r="AU1641" s="1">
        <v>383</v>
      </c>
      <c r="AV1641" s="1">
        <v>186</v>
      </c>
      <c r="AW1641" s="1">
        <v>4</v>
      </c>
      <c r="AX1641" s="1">
        <v>2</v>
      </c>
      <c r="AY1641" t="str">
        <f t="shared" si="275"/>
        <v>2021_03_KC</v>
      </c>
      <c r="AZ1641" t="str">
        <f t="shared" si="276"/>
        <v>J.Fortson</v>
      </c>
      <c r="BA1641" t="str">
        <f t="shared" si="277"/>
        <v/>
      </c>
      <c r="BB1641" t="str">
        <f t="shared" si="278"/>
        <v>2021_03_KC</v>
      </c>
      <c r="BC1641" t="str">
        <f t="shared" si="279"/>
        <v/>
      </c>
      <c r="BD1641">
        <f>COUNTIFS($BB$1:BB1641,BB1641,$BC$1:BC1641,"ru")</f>
        <v>4</v>
      </c>
      <c r="BE1641" t="str">
        <f t="shared" si="280"/>
        <v>re</v>
      </c>
      <c r="BF1641">
        <f>COUNTIFS($BB$1:BB1641,BB1641,$BE$1:BE1641,"re")</f>
        <v>8</v>
      </c>
      <c r="BG1641" t="str">
        <f t="shared" si="281"/>
        <v>42021_03_KC</v>
      </c>
      <c r="BH1641" t="str">
        <f t="shared" si="282"/>
        <v>re82021_03_KC</v>
      </c>
      <c r="BI1641" t="str">
        <f t="shared" si="283"/>
        <v>2021_03_KCJ.Fortson</v>
      </c>
      <c r="BJ1641" t="str">
        <f t="shared" si="284"/>
        <v>2021_KC_J.Fortson</v>
      </c>
      <c r="BK1641" t="str">
        <f>IF(ISERROR(MATCH(LEFT(C1641,5)&amp;B1641&amp;"_"&amp;A1641,$BK$1:BK1640,0)),LEFT(C1641,5)&amp;B1641&amp;"_"&amp;A1641,"")</f>
        <v/>
      </c>
      <c r="BL1641">
        <f>COUNTIFS($B$1:B1641,B1641)-COUNTIFS($B$1:B1641,B1641,$BK$1:BK1641,"")</f>
        <v>13</v>
      </c>
      <c r="BM1641" t="str">
        <f t="shared" si="285"/>
        <v/>
      </c>
    </row>
    <row r="1642" spans="1:65" x14ac:dyDescent="0.25">
      <c r="A1642" s="1" t="s">
        <v>151</v>
      </c>
      <c r="B1642" s="1" t="s">
        <v>85</v>
      </c>
      <c r="C1642" s="1" t="s">
        <v>2455</v>
      </c>
      <c r="D1642" s="1">
        <v>1E-3</v>
      </c>
      <c r="E1642" s="1">
        <v>0.63</v>
      </c>
      <c r="F1642" s="1" t="s">
        <v>2688</v>
      </c>
      <c r="G1642" s="1" t="s">
        <v>52</v>
      </c>
      <c r="H1642" s="1" t="s">
        <v>52</v>
      </c>
      <c r="I1642" s="1" t="s">
        <v>52</v>
      </c>
      <c r="J1642" s="1" t="s">
        <v>52</v>
      </c>
      <c r="K1642" s="1" t="s">
        <v>52</v>
      </c>
      <c r="L1642" s="1" t="s">
        <v>52</v>
      </c>
      <c r="M1642" s="1" t="s">
        <v>52</v>
      </c>
      <c r="N1642" s="1" t="s">
        <v>52</v>
      </c>
      <c r="O1642" s="1" t="s">
        <v>52</v>
      </c>
      <c r="P1642" s="1" t="s">
        <v>52</v>
      </c>
      <c r="Q1642" s="1" t="s">
        <v>52</v>
      </c>
      <c r="R1642" s="1" t="s">
        <v>52</v>
      </c>
      <c r="S1642" s="1" t="s">
        <v>52</v>
      </c>
      <c r="T1642" s="1" t="s">
        <v>52</v>
      </c>
      <c r="U1642" s="1" t="s">
        <v>52</v>
      </c>
      <c r="V1642" s="1" t="s">
        <v>52</v>
      </c>
      <c r="W1642" s="1" t="s">
        <v>52</v>
      </c>
      <c r="X1642" s="1" t="s">
        <v>52</v>
      </c>
      <c r="Y1642" s="1" t="s">
        <v>52</v>
      </c>
      <c r="Z1642" s="1" t="s">
        <v>52</v>
      </c>
      <c r="AA1642" s="1" t="s">
        <v>52</v>
      </c>
      <c r="AB1642" s="1" t="s">
        <v>52</v>
      </c>
      <c r="AC1642" s="1" t="s">
        <v>52</v>
      </c>
      <c r="AD1642" s="1">
        <v>7</v>
      </c>
      <c r="AE1642" s="1">
        <v>0</v>
      </c>
      <c r="AF1642" s="1">
        <v>1</v>
      </c>
      <c r="AG1642" s="1">
        <v>1</v>
      </c>
      <c r="AH1642" s="1">
        <v>1</v>
      </c>
      <c r="AI1642" s="1">
        <v>19.29</v>
      </c>
      <c r="AJ1642" s="1">
        <v>0</v>
      </c>
      <c r="AK1642" s="1">
        <v>3</v>
      </c>
      <c r="AL1642" s="1">
        <v>4</v>
      </c>
      <c r="AM1642" s="1">
        <v>3</v>
      </c>
      <c r="AN1642" s="1">
        <v>0</v>
      </c>
      <c r="AO1642" s="1">
        <v>0</v>
      </c>
      <c r="AP1642" s="1">
        <v>208</v>
      </c>
      <c r="AQ1642" s="1">
        <v>1</v>
      </c>
      <c r="AR1642" s="1">
        <v>12</v>
      </c>
      <c r="AS1642" s="1">
        <v>22</v>
      </c>
      <c r="AT1642" s="1">
        <v>195</v>
      </c>
      <c r="AU1642" s="1">
        <v>254</v>
      </c>
      <c r="AV1642" s="1">
        <v>26</v>
      </c>
      <c r="AW1642" s="1">
        <v>1</v>
      </c>
      <c r="AX1642" s="1">
        <v>0</v>
      </c>
      <c r="AY1642" t="str">
        <f t="shared" si="275"/>
        <v>2021_06_LAC</v>
      </c>
      <c r="AZ1642" t="str">
        <f t="shared" si="276"/>
        <v>J.Jackson</v>
      </c>
      <c r="BA1642" t="str">
        <f t="shared" si="277"/>
        <v/>
      </c>
      <c r="BB1642" t="str">
        <f t="shared" si="278"/>
        <v>2021_06_LAC</v>
      </c>
      <c r="BC1642" t="str">
        <f t="shared" si="279"/>
        <v/>
      </c>
      <c r="BD1642">
        <f>COUNTIFS($BB$1:BB1642,BB1642,$BC$1:BC1642,"ru")</f>
        <v>3</v>
      </c>
      <c r="BE1642" t="str">
        <f t="shared" si="280"/>
        <v>re</v>
      </c>
      <c r="BF1642">
        <f>COUNTIFS($BB$1:BB1642,BB1642,$BE$1:BE1642,"re")</f>
        <v>8</v>
      </c>
      <c r="BG1642" t="str">
        <f t="shared" si="281"/>
        <v>32021_06_LAC</v>
      </c>
      <c r="BH1642" t="str">
        <f t="shared" si="282"/>
        <v>re82021_06_LAC</v>
      </c>
      <c r="BI1642" t="str">
        <f t="shared" si="283"/>
        <v>2021_06_LACJ.Jackson</v>
      </c>
      <c r="BJ1642" t="str">
        <f t="shared" si="284"/>
        <v>2021_LAC_J.Jackson</v>
      </c>
      <c r="BK1642" t="str">
        <f>IF(ISERROR(MATCH(LEFT(C1642,5)&amp;B1642&amp;"_"&amp;A1642,$BK$1:BK1641,0)),LEFT(C1642,5)&amp;B1642&amp;"_"&amp;A1642,"")</f>
        <v/>
      </c>
      <c r="BL1642">
        <f>COUNTIFS($B$1:B1642,B1642)-COUNTIFS($B$1:B1642,B1642,$BK$1:BK1642,"")</f>
        <v>15</v>
      </c>
      <c r="BM1642" t="str">
        <f t="shared" si="285"/>
        <v/>
      </c>
    </row>
    <row r="1643" spans="1:65" x14ac:dyDescent="0.25">
      <c r="A1643" s="1" t="s">
        <v>179</v>
      </c>
      <c r="B1643" s="1" t="s">
        <v>95</v>
      </c>
      <c r="C1643" s="1" t="s">
        <v>414</v>
      </c>
      <c r="D1643" s="1">
        <v>3.1E-2</v>
      </c>
      <c r="E1643" s="1">
        <v>1.31</v>
      </c>
      <c r="F1643" s="1" t="s">
        <v>725</v>
      </c>
      <c r="G1643" s="1" t="s">
        <v>52</v>
      </c>
      <c r="H1643" s="1" t="s">
        <v>52</v>
      </c>
      <c r="I1643" s="1" t="s">
        <v>52</v>
      </c>
      <c r="J1643" s="1" t="s">
        <v>52</v>
      </c>
      <c r="K1643" s="1" t="s">
        <v>52</v>
      </c>
      <c r="L1643" s="1" t="s">
        <v>52</v>
      </c>
      <c r="M1643" s="1" t="s">
        <v>52</v>
      </c>
      <c r="N1643" s="1" t="s">
        <v>52</v>
      </c>
      <c r="O1643" s="1" t="s">
        <v>52</v>
      </c>
      <c r="P1643" s="1" t="s">
        <v>52</v>
      </c>
      <c r="Q1643" s="1" t="s">
        <v>52</v>
      </c>
      <c r="R1643" s="1" t="s">
        <v>52</v>
      </c>
      <c r="S1643" s="1" t="s">
        <v>52</v>
      </c>
      <c r="T1643" s="1" t="s">
        <v>52</v>
      </c>
      <c r="U1643" s="1" t="s">
        <v>52</v>
      </c>
      <c r="V1643" s="1" t="s">
        <v>52</v>
      </c>
      <c r="W1643" s="1" t="s">
        <v>52</v>
      </c>
      <c r="X1643" s="1" t="s">
        <v>52</v>
      </c>
      <c r="Y1643" s="1" t="s">
        <v>52</v>
      </c>
      <c r="Z1643" s="1" t="s">
        <v>52</v>
      </c>
      <c r="AA1643" s="1" t="s">
        <v>52</v>
      </c>
      <c r="AB1643" s="1" t="s">
        <v>52</v>
      </c>
      <c r="AC1643" s="1" t="s">
        <v>52</v>
      </c>
      <c r="AD1643" s="1">
        <v>7</v>
      </c>
      <c r="AE1643" s="1">
        <v>0</v>
      </c>
      <c r="AF1643" s="1">
        <v>1</v>
      </c>
      <c r="AG1643" s="1">
        <v>1</v>
      </c>
      <c r="AH1643" s="1">
        <v>1</v>
      </c>
      <c r="AI1643" s="1">
        <v>20.3</v>
      </c>
      <c r="AJ1643" s="1">
        <v>1</v>
      </c>
      <c r="AK1643" s="1">
        <v>5</v>
      </c>
      <c r="AL1643" s="1">
        <v>2</v>
      </c>
      <c r="AM1643" s="1">
        <v>2</v>
      </c>
      <c r="AN1643" s="1">
        <v>0</v>
      </c>
      <c r="AO1643" s="1">
        <v>0</v>
      </c>
      <c r="AP1643" s="1">
        <v>442</v>
      </c>
      <c r="AQ1643" s="1">
        <v>4</v>
      </c>
      <c r="AR1643" s="1">
        <v>28</v>
      </c>
      <c r="AS1643" s="1">
        <v>18</v>
      </c>
      <c r="AT1643" s="1">
        <v>319</v>
      </c>
      <c r="AU1643" s="1">
        <v>165</v>
      </c>
      <c r="AV1643" s="1">
        <v>131</v>
      </c>
      <c r="AW1643" s="1">
        <v>4</v>
      </c>
      <c r="AX1643" s="1">
        <v>1</v>
      </c>
      <c r="AY1643" t="str">
        <f t="shared" si="275"/>
        <v>2021_01_SF</v>
      </c>
      <c r="AZ1643" t="str">
        <f t="shared" si="276"/>
        <v>K.Juszczyk</v>
      </c>
      <c r="BA1643" t="str">
        <f t="shared" si="277"/>
        <v/>
      </c>
      <c r="BB1643" t="str">
        <f t="shared" si="278"/>
        <v>2021_01_SF</v>
      </c>
      <c r="BC1643" t="str">
        <f t="shared" si="279"/>
        <v/>
      </c>
      <c r="BD1643">
        <f>COUNTIFS($BB$1:BB1643,BB1643,$BC$1:BC1643,"ru")</f>
        <v>5</v>
      </c>
      <c r="BE1643" t="str">
        <f t="shared" si="280"/>
        <v>re</v>
      </c>
      <c r="BF1643">
        <f>COUNTIFS($BB$1:BB1643,BB1643,$BE$1:BE1643,"re")</f>
        <v>5</v>
      </c>
      <c r="BG1643" t="str">
        <f t="shared" si="281"/>
        <v>52021_01_SF</v>
      </c>
      <c r="BH1643" t="str">
        <f t="shared" si="282"/>
        <v>re52021_01_SF</v>
      </c>
      <c r="BI1643" t="str">
        <f t="shared" si="283"/>
        <v>2021_01_SFK.Juszczyk</v>
      </c>
      <c r="BJ1643" t="str">
        <f t="shared" si="284"/>
        <v>2021_SF_K.Juszczyk</v>
      </c>
      <c r="BK1643" t="str">
        <f>IF(ISERROR(MATCH(LEFT(C1643,5)&amp;B1643&amp;"_"&amp;A1643,$BK$1:BK1642,0)),LEFT(C1643,5)&amp;B1643&amp;"_"&amp;A1643,"")</f>
        <v/>
      </c>
      <c r="BL1643">
        <f>COUNTIFS($B$1:B1643,B1643)-COUNTIFS($B$1:B1643,B1643,$BK$1:BK1643,"")</f>
        <v>17</v>
      </c>
      <c r="BM1643" t="str">
        <f t="shared" si="285"/>
        <v/>
      </c>
    </row>
    <row r="1644" spans="1:65" x14ac:dyDescent="0.25">
      <c r="A1644" s="1" t="s">
        <v>1165</v>
      </c>
      <c r="B1644" s="1" t="s">
        <v>91</v>
      </c>
      <c r="C1644" s="1" t="s">
        <v>1640</v>
      </c>
      <c r="D1644" s="1">
        <v>0.01</v>
      </c>
      <c r="E1644" s="1">
        <v>0.63</v>
      </c>
      <c r="F1644" s="1" t="s">
        <v>1954</v>
      </c>
      <c r="G1644" s="1" t="s">
        <v>52</v>
      </c>
      <c r="H1644" s="1" t="s">
        <v>52</v>
      </c>
      <c r="I1644" s="1" t="s">
        <v>52</v>
      </c>
      <c r="J1644" s="1" t="s">
        <v>52</v>
      </c>
      <c r="K1644" s="1" t="s">
        <v>52</v>
      </c>
      <c r="L1644" s="1" t="s">
        <v>52</v>
      </c>
      <c r="M1644" s="1" t="s">
        <v>52</v>
      </c>
      <c r="N1644" s="1" t="s">
        <v>52</v>
      </c>
      <c r="O1644" s="1" t="s">
        <v>52</v>
      </c>
      <c r="P1644" s="1" t="s">
        <v>52</v>
      </c>
      <c r="Q1644" s="1" t="s">
        <v>52</v>
      </c>
      <c r="R1644" s="1" t="s">
        <v>52</v>
      </c>
      <c r="S1644" s="1" t="s">
        <v>52</v>
      </c>
      <c r="T1644" s="1" t="s">
        <v>52</v>
      </c>
      <c r="U1644" s="1" t="s">
        <v>52</v>
      </c>
      <c r="V1644" s="1" t="s">
        <v>52</v>
      </c>
      <c r="W1644" s="1" t="s">
        <v>52</v>
      </c>
      <c r="X1644" s="1" t="s">
        <v>52</v>
      </c>
      <c r="Y1644" s="1" t="s">
        <v>52</v>
      </c>
      <c r="Z1644" s="1" t="s">
        <v>52</v>
      </c>
      <c r="AA1644" s="1" t="s">
        <v>52</v>
      </c>
      <c r="AB1644" s="1" t="s">
        <v>52</v>
      </c>
      <c r="AC1644" s="1" t="s">
        <v>52</v>
      </c>
      <c r="AD1644" s="1">
        <v>7</v>
      </c>
      <c r="AE1644" s="1">
        <v>0</v>
      </c>
      <c r="AF1644" s="1">
        <v>1</v>
      </c>
      <c r="AG1644" s="1">
        <v>1</v>
      </c>
      <c r="AH1644" s="1">
        <v>1</v>
      </c>
      <c r="AI1644" s="1">
        <v>24.62</v>
      </c>
      <c r="AJ1644" s="1">
        <v>0</v>
      </c>
      <c r="AK1644" s="1">
        <v>4</v>
      </c>
      <c r="AL1644" s="1">
        <v>3</v>
      </c>
      <c r="AM1644" s="1">
        <v>2</v>
      </c>
      <c r="AN1644" s="1">
        <v>0</v>
      </c>
      <c r="AO1644" s="1">
        <v>0</v>
      </c>
      <c r="AP1644" s="1">
        <v>341</v>
      </c>
      <c r="AQ1644" s="1">
        <v>3</v>
      </c>
      <c r="AR1644" s="1">
        <v>30</v>
      </c>
      <c r="AS1644" s="1">
        <v>17</v>
      </c>
      <c r="AT1644" s="1">
        <v>204</v>
      </c>
      <c r="AU1644" s="1">
        <v>216</v>
      </c>
      <c r="AV1644" s="1">
        <v>139</v>
      </c>
      <c r="AW1644" s="1">
        <v>7</v>
      </c>
      <c r="AX1644" s="1">
        <v>6</v>
      </c>
      <c r="AY1644" t="str">
        <f t="shared" si="275"/>
        <v>2021_04_JAX</v>
      </c>
      <c r="AZ1644" t="str">
        <f t="shared" si="276"/>
        <v>L.Farrell</v>
      </c>
      <c r="BA1644" t="str">
        <f t="shared" si="277"/>
        <v/>
      </c>
      <c r="BB1644" t="str">
        <f t="shared" si="278"/>
        <v>2021_04_JAX</v>
      </c>
      <c r="BC1644" t="str">
        <f t="shared" si="279"/>
        <v/>
      </c>
      <c r="BD1644">
        <f>COUNTIFS($BB$1:BB1644,BB1644,$BC$1:BC1644,"ru")</f>
        <v>5</v>
      </c>
      <c r="BE1644" t="str">
        <f t="shared" si="280"/>
        <v>re</v>
      </c>
      <c r="BF1644">
        <f>COUNTIFS($BB$1:BB1644,BB1644,$BE$1:BE1644,"re")</f>
        <v>8</v>
      </c>
      <c r="BG1644" t="str">
        <f t="shared" si="281"/>
        <v>52021_04_JAX</v>
      </c>
      <c r="BH1644" t="str">
        <f t="shared" si="282"/>
        <v>re82021_04_JAX</v>
      </c>
      <c r="BI1644" t="str">
        <f t="shared" si="283"/>
        <v>2021_04_JAXL.Farrell</v>
      </c>
      <c r="BJ1644" t="str">
        <f t="shared" si="284"/>
        <v>2021_JAX_L.Farrell</v>
      </c>
      <c r="BK1644" t="str">
        <f>IF(ISERROR(MATCH(LEFT(C1644,5)&amp;B1644&amp;"_"&amp;A1644,$BK$1:BK1643,0)),LEFT(C1644,5)&amp;B1644&amp;"_"&amp;A1644,"")</f>
        <v/>
      </c>
      <c r="BL1644">
        <f>COUNTIFS($B$1:B1644,B1644)-COUNTIFS($B$1:B1644,B1644,$BK$1:BK1644,"")</f>
        <v>14</v>
      </c>
      <c r="BM1644" t="str">
        <f t="shared" si="285"/>
        <v/>
      </c>
    </row>
    <row r="1645" spans="1:65" x14ac:dyDescent="0.25">
      <c r="A1645" s="1" t="s">
        <v>1144</v>
      </c>
      <c r="B1645" s="1" t="s">
        <v>56</v>
      </c>
      <c r="C1645" s="1" t="s">
        <v>1258</v>
      </c>
      <c r="D1645" s="1">
        <v>-3.1E-2</v>
      </c>
      <c r="E1645" s="1">
        <v>0.76</v>
      </c>
      <c r="F1645" s="1" t="s">
        <v>1553</v>
      </c>
      <c r="G1645" s="1" t="s">
        <v>52</v>
      </c>
      <c r="H1645" s="1" t="s">
        <v>52</v>
      </c>
      <c r="I1645" s="1" t="s">
        <v>52</v>
      </c>
      <c r="J1645" s="1" t="s">
        <v>52</v>
      </c>
      <c r="K1645" s="1" t="s">
        <v>52</v>
      </c>
      <c r="L1645" s="1" t="s">
        <v>52</v>
      </c>
      <c r="M1645" s="1" t="s">
        <v>52</v>
      </c>
      <c r="N1645" s="1" t="s">
        <v>52</v>
      </c>
      <c r="O1645" s="1" t="s">
        <v>52</v>
      </c>
      <c r="P1645" s="1" t="s">
        <v>52</v>
      </c>
      <c r="Q1645" s="1" t="s">
        <v>52</v>
      </c>
      <c r="R1645" s="1" t="s">
        <v>52</v>
      </c>
      <c r="S1645" s="1" t="s">
        <v>52</v>
      </c>
      <c r="T1645" s="1" t="s">
        <v>52</v>
      </c>
      <c r="U1645" s="1" t="s">
        <v>52</v>
      </c>
      <c r="V1645" s="1" t="s">
        <v>52</v>
      </c>
      <c r="W1645" s="1" t="s">
        <v>52</v>
      </c>
      <c r="X1645" s="1" t="s">
        <v>52</v>
      </c>
      <c r="Y1645" s="1" t="s">
        <v>52</v>
      </c>
      <c r="Z1645" s="1" t="s">
        <v>52</v>
      </c>
      <c r="AA1645" s="1" t="s">
        <v>52</v>
      </c>
      <c r="AB1645" s="1" t="s">
        <v>52</v>
      </c>
      <c r="AC1645" s="1" t="s">
        <v>52</v>
      </c>
      <c r="AD1645" s="1">
        <v>7</v>
      </c>
      <c r="AE1645" s="1">
        <v>1</v>
      </c>
      <c r="AF1645" s="1">
        <v>3</v>
      </c>
      <c r="AG1645" s="1">
        <v>3</v>
      </c>
      <c r="AH1645" s="1">
        <v>1</v>
      </c>
      <c r="AI1645" s="1">
        <v>33.840000000000003</v>
      </c>
      <c r="AJ1645" s="1">
        <v>1</v>
      </c>
      <c r="AK1645" s="1">
        <v>2</v>
      </c>
      <c r="AL1645" s="1">
        <v>5</v>
      </c>
      <c r="AM1645" s="1">
        <v>10</v>
      </c>
      <c r="AN1645" s="1">
        <v>0</v>
      </c>
      <c r="AO1645" s="1">
        <v>0</v>
      </c>
      <c r="AP1645" s="1">
        <v>296</v>
      </c>
      <c r="AQ1645" s="1">
        <v>2</v>
      </c>
      <c r="AR1645" s="1">
        <v>20</v>
      </c>
      <c r="AS1645" s="1">
        <v>27</v>
      </c>
      <c r="AT1645" s="1">
        <v>243</v>
      </c>
      <c r="AU1645" s="1">
        <v>148</v>
      </c>
      <c r="AV1645" s="1">
        <v>69</v>
      </c>
      <c r="AW1645" s="1">
        <v>1</v>
      </c>
      <c r="AX1645" s="1">
        <v>1</v>
      </c>
      <c r="AY1645" t="str">
        <f t="shared" si="275"/>
        <v>2021_03_ATL</v>
      </c>
      <c r="AZ1645" t="str">
        <f t="shared" si="276"/>
        <v>L.Smith</v>
      </c>
      <c r="BA1645" t="str">
        <f t="shared" si="277"/>
        <v/>
      </c>
      <c r="BB1645" t="str">
        <f t="shared" si="278"/>
        <v>2021_03_ATL</v>
      </c>
      <c r="BC1645" t="str">
        <f t="shared" si="279"/>
        <v/>
      </c>
      <c r="BD1645">
        <f>COUNTIFS($BB$1:BB1645,BB1645,$BC$1:BC1645,"ru")</f>
        <v>3</v>
      </c>
      <c r="BE1645" t="str">
        <f t="shared" si="280"/>
        <v>re</v>
      </c>
      <c r="BF1645">
        <f>COUNTIFS($BB$1:BB1645,BB1645,$BE$1:BE1645,"re")</f>
        <v>6</v>
      </c>
      <c r="BG1645" t="str">
        <f t="shared" si="281"/>
        <v>32021_03_ATL</v>
      </c>
      <c r="BH1645" t="str">
        <f t="shared" si="282"/>
        <v>re62021_03_ATL</v>
      </c>
      <c r="BI1645" t="str">
        <f t="shared" si="283"/>
        <v>2021_03_ATLL.Smith</v>
      </c>
      <c r="BJ1645" t="str">
        <f t="shared" si="284"/>
        <v>2021_ATL_L.Smith</v>
      </c>
      <c r="BK1645" t="str">
        <f>IF(ISERROR(MATCH(LEFT(C1645,5)&amp;B1645&amp;"_"&amp;A1645,$BK$1:BK1644,0)),LEFT(C1645,5)&amp;B1645&amp;"_"&amp;A1645,"")</f>
        <v/>
      </c>
      <c r="BL1645">
        <f>COUNTIFS($B$1:B1645,B1645)-COUNTIFS($B$1:B1645,B1645,$BK$1:BK1645,"")</f>
        <v>15</v>
      </c>
      <c r="BM1645" t="str">
        <f t="shared" si="285"/>
        <v/>
      </c>
    </row>
    <row r="1646" spans="1:65" x14ac:dyDescent="0.25">
      <c r="A1646" s="1" t="s">
        <v>325</v>
      </c>
      <c r="B1646" s="1" t="s">
        <v>86</v>
      </c>
      <c r="C1646" s="1" t="s">
        <v>1661</v>
      </c>
      <c r="D1646" s="1">
        <v>2.1000000000000001E-2</v>
      </c>
      <c r="E1646" s="1">
        <v>0.72</v>
      </c>
      <c r="F1646" s="1" t="s">
        <v>1955</v>
      </c>
      <c r="G1646" s="1" t="s">
        <v>52</v>
      </c>
      <c r="H1646" s="1" t="s">
        <v>52</v>
      </c>
      <c r="I1646" s="1" t="s">
        <v>52</v>
      </c>
      <c r="J1646" s="1" t="s">
        <v>52</v>
      </c>
      <c r="K1646" s="1" t="s">
        <v>52</v>
      </c>
      <c r="L1646" s="1" t="s">
        <v>52</v>
      </c>
      <c r="M1646" s="1" t="s">
        <v>52</v>
      </c>
      <c r="N1646" s="1" t="s">
        <v>52</v>
      </c>
      <c r="O1646" s="1" t="s">
        <v>52</v>
      </c>
      <c r="P1646" s="1" t="s">
        <v>52</v>
      </c>
      <c r="Q1646" s="1" t="s">
        <v>52</v>
      </c>
      <c r="R1646" s="1" t="s">
        <v>52</v>
      </c>
      <c r="S1646" s="1" t="s">
        <v>52</v>
      </c>
      <c r="T1646" s="1" t="s">
        <v>52</v>
      </c>
      <c r="U1646" s="1" t="s">
        <v>52</v>
      </c>
      <c r="V1646" s="1" t="s">
        <v>52</v>
      </c>
      <c r="W1646" s="1" t="s">
        <v>52</v>
      </c>
      <c r="X1646" s="1" t="s">
        <v>52</v>
      </c>
      <c r="Y1646" s="1" t="s">
        <v>52</v>
      </c>
      <c r="Z1646" s="1" t="s">
        <v>52</v>
      </c>
      <c r="AA1646" s="1" t="s">
        <v>52</v>
      </c>
      <c r="AB1646" s="1" t="s">
        <v>52</v>
      </c>
      <c r="AC1646" s="1" t="s">
        <v>52</v>
      </c>
      <c r="AD1646" s="1">
        <v>7</v>
      </c>
      <c r="AE1646" s="1">
        <v>0</v>
      </c>
      <c r="AF1646" s="1">
        <v>1</v>
      </c>
      <c r="AG1646" s="1">
        <v>2</v>
      </c>
      <c r="AH1646" s="1">
        <v>0.5</v>
      </c>
      <c r="AI1646" s="1">
        <v>-13.42</v>
      </c>
      <c r="AJ1646" s="1">
        <v>0</v>
      </c>
      <c r="AK1646" s="1">
        <v>31</v>
      </c>
      <c r="AL1646" s="1">
        <v>5</v>
      </c>
      <c r="AM1646" s="1">
        <v>9</v>
      </c>
      <c r="AN1646" s="1">
        <v>0</v>
      </c>
      <c r="AO1646" s="1">
        <v>0</v>
      </c>
      <c r="AP1646" s="1">
        <v>367</v>
      </c>
      <c r="AQ1646" s="1">
        <v>3</v>
      </c>
      <c r="AR1646" s="1">
        <v>33</v>
      </c>
      <c r="AS1646" s="1">
        <v>20</v>
      </c>
      <c r="AT1646" s="1">
        <v>248</v>
      </c>
      <c r="AU1646" s="1">
        <v>344</v>
      </c>
      <c r="AV1646" s="1">
        <v>131</v>
      </c>
      <c r="AW1646" s="1">
        <v>3</v>
      </c>
      <c r="AX1646" s="1">
        <v>3</v>
      </c>
      <c r="AY1646" t="str">
        <f t="shared" si="275"/>
        <v>2021_04_GB</v>
      </c>
      <c r="AZ1646" t="str">
        <f t="shared" si="276"/>
        <v>M.Lewis</v>
      </c>
      <c r="BA1646" t="str">
        <f t="shared" si="277"/>
        <v/>
      </c>
      <c r="BB1646" t="str">
        <f t="shared" si="278"/>
        <v>2021_04_GB</v>
      </c>
      <c r="BC1646" t="str">
        <f t="shared" si="279"/>
        <v/>
      </c>
      <c r="BD1646">
        <f>COUNTIFS($BB$1:BB1646,BB1646,$BC$1:BC1646,"ru")</f>
        <v>2</v>
      </c>
      <c r="BE1646" t="str">
        <f t="shared" si="280"/>
        <v>re</v>
      </c>
      <c r="BF1646">
        <f>COUNTIFS($BB$1:BB1646,BB1646,$BE$1:BE1646,"re")</f>
        <v>7</v>
      </c>
      <c r="BG1646" t="str">
        <f t="shared" si="281"/>
        <v>22021_04_GB</v>
      </c>
      <c r="BH1646" t="str">
        <f t="shared" si="282"/>
        <v>re72021_04_GB</v>
      </c>
      <c r="BI1646" t="str">
        <f t="shared" si="283"/>
        <v>2021_04_GBM.Lewis</v>
      </c>
      <c r="BJ1646" t="str">
        <f t="shared" si="284"/>
        <v>2021_GB_M.Lewis</v>
      </c>
      <c r="BK1646" t="str">
        <f>IF(ISERROR(MATCH(LEFT(C1646,5)&amp;B1646&amp;"_"&amp;A1646,$BK$1:BK1645,0)),LEFT(C1646,5)&amp;B1646&amp;"_"&amp;A1646,"")</f>
        <v/>
      </c>
      <c r="BL1646">
        <f>COUNTIFS($B$1:B1646,B1646)-COUNTIFS($B$1:B1646,B1646,$BK$1:BK1646,"")</f>
        <v>13</v>
      </c>
      <c r="BM1646" t="str">
        <f t="shared" si="285"/>
        <v/>
      </c>
    </row>
    <row r="1647" spans="1:65" x14ac:dyDescent="0.25">
      <c r="A1647" s="1" t="s">
        <v>1049</v>
      </c>
      <c r="B1647" s="1" t="s">
        <v>74</v>
      </c>
      <c r="C1647" s="1" t="s">
        <v>1274</v>
      </c>
      <c r="D1647" s="1">
        <v>0</v>
      </c>
      <c r="E1647" s="1">
        <v>0</v>
      </c>
      <c r="F1647" s="1" t="s">
        <v>1554</v>
      </c>
      <c r="G1647" s="1" t="s">
        <v>52</v>
      </c>
      <c r="H1647" s="1" t="s">
        <v>52</v>
      </c>
      <c r="I1647" s="1" t="s">
        <v>52</v>
      </c>
      <c r="J1647" s="1" t="s">
        <v>52</v>
      </c>
      <c r="K1647" s="1" t="s">
        <v>52</v>
      </c>
      <c r="L1647" s="1" t="s">
        <v>52</v>
      </c>
      <c r="M1647" s="1" t="s">
        <v>52</v>
      </c>
      <c r="N1647" s="1" t="s">
        <v>52</v>
      </c>
      <c r="O1647" s="1" t="s">
        <v>52</v>
      </c>
      <c r="P1647" s="1" t="s">
        <v>52</v>
      </c>
      <c r="Q1647" s="1" t="s">
        <v>52</v>
      </c>
      <c r="R1647" s="1" t="s">
        <v>52</v>
      </c>
      <c r="S1647" s="1" t="s">
        <v>52</v>
      </c>
      <c r="T1647" s="1" t="s">
        <v>52</v>
      </c>
      <c r="U1647" s="1" t="s">
        <v>52</v>
      </c>
      <c r="V1647" s="1" t="s">
        <v>52</v>
      </c>
      <c r="W1647" s="1" t="s">
        <v>52</v>
      </c>
      <c r="X1647" s="1" t="s">
        <v>52</v>
      </c>
      <c r="Y1647" s="1" t="s">
        <v>52</v>
      </c>
      <c r="Z1647" s="1" t="s">
        <v>52</v>
      </c>
      <c r="AA1647" s="1" t="s">
        <v>52</v>
      </c>
      <c r="AB1647" s="1" t="s">
        <v>52</v>
      </c>
      <c r="AC1647" s="1" t="s">
        <v>52</v>
      </c>
      <c r="AD1647" s="1">
        <v>7</v>
      </c>
      <c r="AE1647" s="1">
        <v>0</v>
      </c>
      <c r="AF1647" s="1">
        <v>1</v>
      </c>
      <c r="AG1647" s="1">
        <v>1</v>
      </c>
      <c r="AH1647" s="1">
        <v>1</v>
      </c>
      <c r="AI1647" s="1">
        <v>28.92</v>
      </c>
      <c r="AJ1647" s="1">
        <v>1</v>
      </c>
      <c r="AK1647" s="1">
        <v>7</v>
      </c>
      <c r="AL1647" s="1">
        <v>0</v>
      </c>
      <c r="AM1647" s="1">
        <v>2</v>
      </c>
      <c r="AN1647" s="1">
        <v>0</v>
      </c>
      <c r="AO1647" s="1">
        <v>0</v>
      </c>
      <c r="AP1647" s="1">
        <v>370</v>
      </c>
      <c r="AQ1647" s="1">
        <v>3</v>
      </c>
      <c r="AR1647" s="1">
        <v>38</v>
      </c>
      <c r="AS1647" s="1">
        <v>18</v>
      </c>
      <c r="AT1647" s="1">
        <v>197</v>
      </c>
      <c r="AU1647" s="1">
        <v>176</v>
      </c>
      <c r="AV1647" s="1">
        <v>180</v>
      </c>
      <c r="AW1647" s="1">
        <v>4</v>
      </c>
      <c r="AX1647" s="1">
        <v>3</v>
      </c>
      <c r="AY1647" t="str">
        <f t="shared" si="275"/>
        <v>2021_03_TEN</v>
      </c>
      <c r="AZ1647" t="str">
        <f t="shared" si="276"/>
        <v>M.Pruitt</v>
      </c>
      <c r="BA1647" t="str">
        <f t="shared" si="277"/>
        <v/>
      </c>
      <c r="BB1647" t="str">
        <f t="shared" si="278"/>
        <v>2021_03_TEN</v>
      </c>
      <c r="BC1647" t="str">
        <f t="shared" si="279"/>
        <v/>
      </c>
      <c r="BD1647">
        <f>COUNTIFS($BB$1:BB1647,BB1647,$BC$1:BC1647,"ru")</f>
        <v>5</v>
      </c>
      <c r="BE1647" t="str">
        <f t="shared" si="280"/>
        <v>re</v>
      </c>
      <c r="BF1647">
        <f>COUNTIFS($BB$1:BB1647,BB1647,$BE$1:BE1647,"re")</f>
        <v>8</v>
      </c>
      <c r="BG1647" t="str">
        <f t="shared" si="281"/>
        <v>52021_03_TEN</v>
      </c>
      <c r="BH1647" t="str">
        <f t="shared" si="282"/>
        <v>re82021_03_TEN</v>
      </c>
      <c r="BI1647" t="str">
        <f t="shared" si="283"/>
        <v>2021_03_TENM.Pruitt</v>
      </c>
      <c r="BJ1647" t="str">
        <f t="shared" si="284"/>
        <v>2021_TEN_M.Pruitt</v>
      </c>
      <c r="BK1647" t="str">
        <f>IF(ISERROR(MATCH(LEFT(C1647,5)&amp;B1647&amp;"_"&amp;A1647,$BK$1:BK1646,0)),LEFT(C1647,5)&amp;B1647&amp;"_"&amp;A1647,"")</f>
        <v/>
      </c>
      <c r="BL1647">
        <f>COUNTIFS($B$1:B1647,B1647)-COUNTIFS($B$1:B1647,B1647,$BK$1:BK1647,"")</f>
        <v>17</v>
      </c>
      <c r="BM1647" t="str">
        <f t="shared" si="285"/>
        <v/>
      </c>
    </row>
    <row r="1648" spans="1:65" x14ac:dyDescent="0.25">
      <c r="A1648" s="1" t="s">
        <v>314</v>
      </c>
      <c r="B1648" s="1" t="s">
        <v>95</v>
      </c>
      <c r="C1648" s="1" t="s">
        <v>414</v>
      </c>
      <c r="D1648" s="1">
        <v>0.04</v>
      </c>
      <c r="E1648" s="1">
        <v>1.99</v>
      </c>
      <c r="F1648" s="1" t="s">
        <v>726</v>
      </c>
      <c r="G1648" s="1" t="s">
        <v>52</v>
      </c>
      <c r="H1648" s="1" t="s">
        <v>52</v>
      </c>
      <c r="I1648" s="1" t="s">
        <v>52</v>
      </c>
      <c r="J1648" s="1" t="s">
        <v>52</v>
      </c>
      <c r="K1648" s="1" t="s">
        <v>52</v>
      </c>
      <c r="L1648" s="1" t="s">
        <v>52</v>
      </c>
      <c r="M1648" s="1" t="s">
        <v>52</v>
      </c>
      <c r="N1648" s="1" t="s">
        <v>52</v>
      </c>
      <c r="O1648" s="1" t="s">
        <v>52</v>
      </c>
      <c r="P1648" s="1" t="s">
        <v>52</v>
      </c>
      <c r="Q1648" s="1" t="s">
        <v>52</v>
      </c>
      <c r="R1648" s="1" t="s">
        <v>52</v>
      </c>
      <c r="S1648" s="1" t="s">
        <v>52</v>
      </c>
      <c r="T1648" s="1" t="s">
        <v>52</v>
      </c>
      <c r="U1648" s="1" t="s">
        <v>52</v>
      </c>
      <c r="V1648" s="1" t="s">
        <v>52</v>
      </c>
      <c r="W1648" s="1" t="s">
        <v>52</v>
      </c>
      <c r="X1648" s="1" t="s">
        <v>52</v>
      </c>
      <c r="Y1648" s="1" t="s">
        <v>52</v>
      </c>
      <c r="Z1648" s="1" t="s">
        <v>52</v>
      </c>
      <c r="AA1648" s="1" t="s">
        <v>52</v>
      </c>
      <c r="AB1648" s="1" t="s">
        <v>52</v>
      </c>
      <c r="AC1648" s="1" t="s">
        <v>52</v>
      </c>
      <c r="AD1648" s="1">
        <v>7</v>
      </c>
      <c r="AE1648" s="1">
        <v>0</v>
      </c>
      <c r="AF1648" s="1">
        <v>1</v>
      </c>
      <c r="AG1648" s="1">
        <v>1</v>
      </c>
      <c r="AH1648" s="1">
        <v>1</v>
      </c>
      <c r="AI1648" s="1">
        <v>29.86</v>
      </c>
      <c r="AJ1648" s="1">
        <v>1</v>
      </c>
      <c r="AK1648" s="1">
        <v>5</v>
      </c>
      <c r="AL1648" s="1">
        <v>2</v>
      </c>
      <c r="AM1648" s="1">
        <v>2</v>
      </c>
      <c r="AN1648" s="1">
        <v>0</v>
      </c>
      <c r="AO1648" s="1">
        <v>0</v>
      </c>
      <c r="AP1648" s="1">
        <v>442</v>
      </c>
      <c r="AQ1648" s="1">
        <v>4</v>
      </c>
      <c r="AR1648" s="1">
        <v>28</v>
      </c>
      <c r="AS1648" s="1">
        <v>18</v>
      </c>
      <c r="AT1648" s="1">
        <v>319</v>
      </c>
      <c r="AU1648" s="1">
        <v>165</v>
      </c>
      <c r="AV1648" s="1">
        <v>131</v>
      </c>
      <c r="AW1648" s="1">
        <v>4</v>
      </c>
      <c r="AX1648" s="1">
        <v>1</v>
      </c>
      <c r="AY1648" t="str">
        <f t="shared" si="275"/>
        <v>2021_01_SF</v>
      </c>
      <c r="AZ1648" t="str">
        <f t="shared" si="276"/>
        <v>M.Sanu</v>
      </c>
      <c r="BA1648" t="str">
        <f t="shared" si="277"/>
        <v/>
      </c>
      <c r="BB1648" t="str">
        <f t="shared" si="278"/>
        <v>2021_01_SF</v>
      </c>
      <c r="BC1648" t="str">
        <f t="shared" si="279"/>
        <v/>
      </c>
      <c r="BD1648">
        <f>COUNTIFS($BB$1:BB1648,BB1648,$BC$1:BC1648,"ru")</f>
        <v>5</v>
      </c>
      <c r="BE1648" t="str">
        <f t="shared" si="280"/>
        <v>re</v>
      </c>
      <c r="BF1648">
        <f>COUNTIFS($BB$1:BB1648,BB1648,$BE$1:BE1648,"re")</f>
        <v>6</v>
      </c>
      <c r="BG1648" t="str">
        <f t="shared" si="281"/>
        <v>52021_01_SF</v>
      </c>
      <c r="BH1648" t="str">
        <f t="shared" si="282"/>
        <v>re62021_01_SF</v>
      </c>
      <c r="BI1648" t="str">
        <f t="shared" si="283"/>
        <v>2021_01_SFM.Sanu</v>
      </c>
      <c r="BJ1648" t="str">
        <f t="shared" si="284"/>
        <v>2021_SF_M.Sanu</v>
      </c>
      <c r="BK1648" t="str">
        <f>IF(ISERROR(MATCH(LEFT(C1648,5)&amp;B1648&amp;"_"&amp;A1648,$BK$1:BK1647,0)),LEFT(C1648,5)&amp;B1648&amp;"_"&amp;A1648,"")</f>
        <v/>
      </c>
      <c r="BL1648">
        <f>COUNTIFS($B$1:B1648,B1648)-COUNTIFS($B$1:B1648,B1648,$BK$1:BK1648,"")</f>
        <v>17</v>
      </c>
      <c r="BM1648" t="str">
        <f t="shared" si="285"/>
        <v/>
      </c>
    </row>
    <row r="1649" spans="1:65" x14ac:dyDescent="0.25">
      <c r="A1649" s="1" t="s">
        <v>727</v>
      </c>
      <c r="B1649" s="1" t="s">
        <v>80</v>
      </c>
      <c r="C1649" s="1" t="s">
        <v>421</v>
      </c>
      <c r="D1649" s="1">
        <v>6.0000000000000001E-3</v>
      </c>
      <c r="E1649" s="1">
        <v>0.08</v>
      </c>
      <c r="F1649" s="1" t="s">
        <v>728</v>
      </c>
      <c r="G1649" s="1" t="s">
        <v>52</v>
      </c>
      <c r="H1649" s="1" t="s">
        <v>52</v>
      </c>
      <c r="I1649" s="1" t="s">
        <v>52</v>
      </c>
      <c r="J1649" s="1" t="s">
        <v>52</v>
      </c>
      <c r="K1649" s="1" t="s">
        <v>52</v>
      </c>
      <c r="L1649" s="1" t="s">
        <v>52</v>
      </c>
      <c r="M1649" s="1" t="s">
        <v>52</v>
      </c>
      <c r="N1649" s="1" t="s">
        <v>52</v>
      </c>
      <c r="O1649" s="1" t="s">
        <v>52</v>
      </c>
      <c r="P1649" s="1" t="s">
        <v>52</v>
      </c>
      <c r="Q1649" s="1" t="s">
        <v>52</v>
      </c>
      <c r="R1649" s="1" t="s">
        <v>52</v>
      </c>
      <c r="S1649" s="1" t="s">
        <v>52</v>
      </c>
      <c r="T1649" s="1" t="s">
        <v>52</v>
      </c>
      <c r="U1649" s="1" t="s">
        <v>52</v>
      </c>
      <c r="V1649" s="1" t="s">
        <v>52</v>
      </c>
      <c r="W1649" s="1" t="s">
        <v>52</v>
      </c>
      <c r="X1649" s="1" t="s">
        <v>52</v>
      </c>
      <c r="Y1649" s="1" t="s">
        <v>52</v>
      </c>
      <c r="Z1649" s="1" t="s">
        <v>52</v>
      </c>
      <c r="AA1649" s="1" t="s">
        <v>52</v>
      </c>
      <c r="AB1649" s="1" t="s">
        <v>52</v>
      </c>
      <c r="AC1649" s="1" t="s">
        <v>52</v>
      </c>
      <c r="AD1649" s="1">
        <v>7</v>
      </c>
      <c r="AE1649" s="1">
        <v>0</v>
      </c>
      <c r="AF1649" s="1">
        <v>1</v>
      </c>
      <c r="AG1649" s="1">
        <v>3</v>
      </c>
      <c r="AH1649" s="1">
        <v>0.33300000000000002</v>
      </c>
      <c r="AI1649" s="1">
        <v>-84.9</v>
      </c>
      <c r="AJ1649" s="1">
        <v>1</v>
      </c>
      <c r="AK1649" s="1">
        <v>19</v>
      </c>
      <c r="AL1649" s="1">
        <v>2</v>
      </c>
      <c r="AM1649" s="1">
        <v>3</v>
      </c>
      <c r="AN1649" s="1">
        <v>0</v>
      </c>
      <c r="AO1649" s="1">
        <v>0</v>
      </c>
      <c r="AP1649" s="1">
        <v>449</v>
      </c>
      <c r="AQ1649" s="1">
        <v>4</v>
      </c>
      <c r="AR1649" s="1">
        <v>41</v>
      </c>
      <c r="AS1649" s="1">
        <v>21</v>
      </c>
      <c r="AT1649" s="1">
        <v>291</v>
      </c>
      <c r="AU1649" s="1">
        <v>318</v>
      </c>
      <c r="AV1649" s="1">
        <v>160</v>
      </c>
      <c r="AW1649" s="1">
        <v>8</v>
      </c>
      <c r="AX1649" s="1">
        <v>5</v>
      </c>
      <c r="AY1649" t="str">
        <f t="shared" si="275"/>
        <v>2021_01_HOU</v>
      </c>
      <c r="AZ1649" t="str">
        <f t="shared" si="276"/>
        <v>N.Collins</v>
      </c>
      <c r="BA1649" t="str">
        <f t="shared" si="277"/>
        <v/>
      </c>
      <c r="BB1649" t="str">
        <f t="shared" si="278"/>
        <v>2021_01_HOU</v>
      </c>
      <c r="BC1649" t="str">
        <f t="shared" si="279"/>
        <v/>
      </c>
      <c r="BD1649">
        <f>COUNTIFS($BB$1:BB1649,BB1649,$BC$1:BC1649,"ru")</f>
        <v>3</v>
      </c>
      <c r="BE1649" t="str">
        <f t="shared" si="280"/>
        <v>re</v>
      </c>
      <c r="BF1649">
        <f>COUNTIFS($BB$1:BB1649,BB1649,$BE$1:BE1649,"re")</f>
        <v>8</v>
      </c>
      <c r="BG1649" t="str">
        <f t="shared" si="281"/>
        <v>32021_01_HOU</v>
      </c>
      <c r="BH1649" t="str">
        <f t="shared" si="282"/>
        <v>re82021_01_HOU</v>
      </c>
      <c r="BI1649" t="str">
        <f t="shared" si="283"/>
        <v>2021_01_HOUN.Collins</v>
      </c>
      <c r="BJ1649" t="str">
        <f t="shared" si="284"/>
        <v>2021_HOU_N.Collins</v>
      </c>
      <c r="BK1649" t="str">
        <f>IF(ISERROR(MATCH(LEFT(C1649,5)&amp;B1649&amp;"_"&amp;A1649,$BK$1:BK1648,0)),LEFT(C1649,5)&amp;B1649&amp;"_"&amp;A1649,"")</f>
        <v/>
      </c>
      <c r="BL1649">
        <f>COUNTIFS($B$1:B1649,B1649)-COUNTIFS($B$1:B1649,B1649,$BK$1:BK1649,"")</f>
        <v>17</v>
      </c>
      <c r="BM1649" t="str">
        <f t="shared" si="285"/>
        <v/>
      </c>
    </row>
    <row r="1650" spans="1:65" x14ac:dyDescent="0.25">
      <c r="A1650" s="1" t="s">
        <v>675</v>
      </c>
      <c r="B1650" s="1" t="s">
        <v>98</v>
      </c>
      <c r="C1650" s="1" t="s">
        <v>2056</v>
      </c>
      <c r="D1650" s="1">
        <v>0</v>
      </c>
      <c r="E1650" s="1">
        <v>0</v>
      </c>
      <c r="F1650" s="1" t="s">
        <v>2343</v>
      </c>
      <c r="G1650" s="1" t="s">
        <v>52</v>
      </c>
      <c r="H1650" s="1" t="s">
        <v>52</v>
      </c>
      <c r="I1650" s="1" t="s">
        <v>52</v>
      </c>
      <c r="J1650" s="1" t="s">
        <v>52</v>
      </c>
      <c r="K1650" s="1" t="s">
        <v>52</v>
      </c>
      <c r="L1650" s="1" t="s">
        <v>52</v>
      </c>
      <c r="M1650" s="1" t="s">
        <v>52</v>
      </c>
      <c r="N1650" s="1" t="s">
        <v>52</v>
      </c>
      <c r="O1650" s="1" t="s">
        <v>52</v>
      </c>
      <c r="P1650" s="1" t="s">
        <v>52</v>
      </c>
      <c r="Q1650" s="1" t="s">
        <v>52</v>
      </c>
      <c r="R1650" s="1" t="s">
        <v>52</v>
      </c>
      <c r="S1650" s="1" t="s">
        <v>52</v>
      </c>
      <c r="T1650" s="1" t="s">
        <v>52</v>
      </c>
      <c r="U1650" s="1" t="s">
        <v>52</v>
      </c>
      <c r="V1650" s="1" t="s">
        <v>52</v>
      </c>
      <c r="W1650" s="1" t="s">
        <v>52</v>
      </c>
      <c r="X1650" s="1" t="s">
        <v>52</v>
      </c>
      <c r="Y1650" s="1" t="s">
        <v>52</v>
      </c>
      <c r="Z1650" s="1" t="s">
        <v>52</v>
      </c>
      <c r="AA1650" s="1" t="s">
        <v>52</v>
      </c>
      <c r="AB1650" s="1" t="s">
        <v>52</v>
      </c>
      <c r="AC1650" s="1" t="s">
        <v>52</v>
      </c>
      <c r="AD1650" s="1">
        <v>7</v>
      </c>
      <c r="AE1650" s="1">
        <v>0</v>
      </c>
      <c r="AF1650" s="1">
        <v>2</v>
      </c>
      <c r="AG1650" s="1">
        <v>2</v>
      </c>
      <c r="AH1650" s="1">
        <v>1</v>
      </c>
      <c r="AI1650" s="1">
        <v>26.16</v>
      </c>
      <c r="AJ1650" s="1">
        <v>2</v>
      </c>
      <c r="AK1650" s="1">
        <v>7</v>
      </c>
      <c r="AL1650" s="1">
        <v>0</v>
      </c>
      <c r="AM1650" s="1">
        <v>4</v>
      </c>
      <c r="AN1650" s="1">
        <v>0</v>
      </c>
      <c r="AO1650" s="1">
        <v>0</v>
      </c>
      <c r="AP1650" s="1">
        <v>391</v>
      </c>
      <c r="AQ1650" s="1">
        <v>3</v>
      </c>
      <c r="AR1650" s="1">
        <v>35</v>
      </c>
      <c r="AS1650" s="1">
        <v>15</v>
      </c>
      <c r="AT1650" s="1">
        <v>253</v>
      </c>
      <c r="AU1650" s="1">
        <v>193</v>
      </c>
      <c r="AV1650" s="1">
        <v>147</v>
      </c>
      <c r="AW1650" s="1">
        <v>3</v>
      </c>
      <c r="AX1650" s="1">
        <v>2</v>
      </c>
      <c r="AY1650" t="str">
        <f t="shared" si="275"/>
        <v>2021_05_PIT</v>
      </c>
      <c r="AZ1650" t="str">
        <f t="shared" si="276"/>
        <v>P.Freiermuth</v>
      </c>
      <c r="BA1650" t="str">
        <f t="shared" si="277"/>
        <v/>
      </c>
      <c r="BB1650" t="str">
        <f t="shared" si="278"/>
        <v>2021_05_PIT</v>
      </c>
      <c r="BC1650" t="str">
        <f t="shared" si="279"/>
        <v/>
      </c>
      <c r="BD1650">
        <f>COUNTIFS($BB$1:BB1650,BB1650,$BC$1:BC1650,"ru")</f>
        <v>4</v>
      </c>
      <c r="BE1650" t="str">
        <f t="shared" si="280"/>
        <v>re</v>
      </c>
      <c r="BF1650">
        <f>COUNTIFS($BB$1:BB1650,BB1650,$BE$1:BE1650,"re")</f>
        <v>9</v>
      </c>
      <c r="BG1650" t="str">
        <f t="shared" si="281"/>
        <v>42021_05_PIT</v>
      </c>
      <c r="BH1650" t="str">
        <f t="shared" si="282"/>
        <v>re92021_05_PIT</v>
      </c>
      <c r="BI1650" t="str">
        <f t="shared" si="283"/>
        <v>2021_05_PITP.Freiermuth</v>
      </c>
      <c r="BJ1650" t="str">
        <f t="shared" si="284"/>
        <v>2021_PIT_P.Freiermuth</v>
      </c>
      <c r="BK1650" t="str">
        <f>IF(ISERROR(MATCH(LEFT(C1650,5)&amp;B1650&amp;"_"&amp;A1650,$BK$1:BK1649,0)),LEFT(C1650,5)&amp;B1650&amp;"_"&amp;A1650,"")</f>
        <v/>
      </c>
      <c r="BL1650">
        <f>COUNTIFS($B$1:B1650,B1650)-COUNTIFS($B$1:B1650,B1650,$BK$1:BK1650,"")</f>
        <v>13</v>
      </c>
      <c r="BM1650" t="str">
        <f t="shared" si="285"/>
        <v/>
      </c>
    </row>
    <row r="1651" spans="1:65" x14ac:dyDescent="0.25">
      <c r="A1651" s="1" t="s">
        <v>1555</v>
      </c>
      <c r="B1651" s="1" t="s">
        <v>72</v>
      </c>
      <c r="C1651" s="1" t="s">
        <v>1243</v>
      </c>
      <c r="D1651" s="1">
        <v>0</v>
      </c>
      <c r="E1651" s="1">
        <v>1.5</v>
      </c>
      <c r="F1651" s="1" t="s">
        <v>1556</v>
      </c>
      <c r="G1651" s="1" t="s">
        <v>52</v>
      </c>
      <c r="H1651" s="1" t="s">
        <v>52</v>
      </c>
      <c r="I1651" s="1" t="s">
        <v>52</v>
      </c>
      <c r="J1651" s="1" t="s">
        <v>52</v>
      </c>
      <c r="K1651" s="1" t="s">
        <v>52</v>
      </c>
      <c r="L1651" s="1" t="s">
        <v>52</v>
      </c>
      <c r="M1651" s="1" t="s">
        <v>52</v>
      </c>
      <c r="N1651" s="1" t="s">
        <v>52</v>
      </c>
      <c r="O1651" s="1" t="s">
        <v>52</v>
      </c>
      <c r="P1651" s="1" t="s">
        <v>52</v>
      </c>
      <c r="Q1651" s="1" t="s">
        <v>52</v>
      </c>
      <c r="R1651" s="1" t="s">
        <v>52</v>
      </c>
      <c r="S1651" s="1" t="s">
        <v>52</v>
      </c>
      <c r="T1651" s="1" t="s">
        <v>52</v>
      </c>
      <c r="U1651" s="1" t="s">
        <v>52</v>
      </c>
      <c r="V1651" s="1" t="s">
        <v>52</v>
      </c>
      <c r="W1651" s="1" t="s">
        <v>52</v>
      </c>
      <c r="X1651" s="1" t="s">
        <v>52</v>
      </c>
      <c r="Y1651" s="1" t="s">
        <v>52</v>
      </c>
      <c r="Z1651" s="1" t="s">
        <v>52</v>
      </c>
      <c r="AA1651" s="1" t="s">
        <v>52</v>
      </c>
      <c r="AB1651" s="1" t="s">
        <v>52</v>
      </c>
      <c r="AC1651" s="1" t="s">
        <v>52</v>
      </c>
      <c r="AD1651" s="1">
        <v>7</v>
      </c>
      <c r="AE1651" s="1">
        <v>0</v>
      </c>
      <c r="AF1651" s="1">
        <v>1</v>
      </c>
      <c r="AG1651" s="1">
        <v>2</v>
      </c>
      <c r="AH1651" s="1">
        <v>0.5</v>
      </c>
      <c r="AI1651" s="1">
        <v>-4.97</v>
      </c>
      <c r="AJ1651" s="1">
        <v>0</v>
      </c>
      <c r="AK1651" s="1">
        <v>39</v>
      </c>
      <c r="AL1651" s="1">
        <v>11</v>
      </c>
      <c r="AM1651" s="1">
        <v>9</v>
      </c>
      <c r="AN1651" s="1">
        <v>0</v>
      </c>
      <c r="AO1651" s="1">
        <v>0</v>
      </c>
      <c r="AP1651" s="1">
        <v>389</v>
      </c>
      <c r="AQ1651" s="1">
        <v>2</v>
      </c>
      <c r="AR1651" s="1">
        <v>18</v>
      </c>
      <c r="AS1651" s="1">
        <v>23</v>
      </c>
      <c r="AT1651" s="1">
        <v>298</v>
      </c>
      <c r="AU1651" s="1">
        <v>282</v>
      </c>
      <c r="AV1651" s="1">
        <v>106</v>
      </c>
      <c r="AW1651" s="1">
        <v>0</v>
      </c>
      <c r="AX1651" s="1">
        <v>0</v>
      </c>
      <c r="AY1651" t="str">
        <f t="shared" si="275"/>
        <v>2021_03_SEA</v>
      </c>
      <c r="AZ1651" t="str">
        <f t="shared" si="276"/>
        <v>P.Hart</v>
      </c>
      <c r="BA1651" t="str">
        <f t="shared" si="277"/>
        <v/>
      </c>
      <c r="BB1651" t="str">
        <f t="shared" si="278"/>
        <v>2021_03_SEA</v>
      </c>
      <c r="BC1651" t="str">
        <f t="shared" si="279"/>
        <v/>
      </c>
      <c r="BD1651">
        <f>COUNTIFS($BB$1:BB1651,BB1651,$BC$1:BC1651,"ru")</f>
        <v>3</v>
      </c>
      <c r="BE1651" t="str">
        <f t="shared" si="280"/>
        <v>re</v>
      </c>
      <c r="BF1651">
        <f>COUNTIFS($BB$1:BB1651,BB1651,$BE$1:BE1651,"re")</f>
        <v>8</v>
      </c>
      <c r="BG1651" t="str">
        <f t="shared" si="281"/>
        <v>32021_03_SEA</v>
      </c>
      <c r="BH1651" t="str">
        <f t="shared" si="282"/>
        <v>re82021_03_SEA</v>
      </c>
      <c r="BI1651" t="str">
        <f t="shared" si="283"/>
        <v>2021_03_SEAP.Hart</v>
      </c>
      <c r="BJ1651" t="str">
        <f t="shared" si="284"/>
        <v>2021_SEA_P.Hart</v>
      </c>
      <c r="BK1651" t="str">
        <f>IF(ISERROR(MATCH(LEFT(C1651,5)&amp;B1651&amp;"_"&amp;A1651,$BK$1:BK1650,0)),LEFT(C1651,5)&amp;B1651&amp;"_"&amp;A1651,"")</f>
        <v/>
      </c>
      <c r="BL1651">
        <f>COUNTIFS($B$1:B1651,B1651)-COUNTIFS($B$1:B1651,B1651,$BK$1:BK1651,"")</f>
        <v>14</v>
      </c>
      <c r="BM1651" t="str">
        <f t="shared" si="285"/>
        <v/>
      </c>
    </row>
    <row r="1652" spans="1:65" x14ac:dyDescent="0.25">
      <c r="A1652" s="1" t="s">
        <v>191</v>
      </c>
      <c r="B1652" s="1" t="s">
        <v>60</v>
      </c>
      <c r="C1652" s="1" t="s">
        <v>2435</v>
      </c>
      <c r="D1652" s="1">
        <v>1E-3</v>
      </c>
      <c r="E1652" s="1">
        <v>0.09</v>
      </c>
      <c r="F1652" s="1" t="s">
        <v>2689</v>
      </c>
      <c r="G1652" s="1" t="s">
        <v>52</v>
      </c>
      <c r="H1652" s="1" t="s">
        <v>52</v>
      </c>
      <c r="I1652" s="1" t="s">
        <v>52</v>
      </c>
      <c r="J1652" s="1" t="s">
        <v>52</v>
      </c>
      <c r="K1652" s="1" t="s">
        <v>52</v>
      </c>
      <c r="L1652" s="1" t="s">
        <v>52</v>
      </c>
      <c r="M1652" s="1" t="s">
        <v>52</v>
      </c>
      <c r="N1652" s="1" t="s">
        <v>52</v>
      </c>
      <c r="O1652" s="1" t="s">
        <v>52</v>
      </c>
      <c r="P1652" s="1" t="s">
        <v>52</v>
      </c>
      <c r="Q1652" s="1" t="s">
        <v>52</v>
      </c>
      <c r="R1652" s="1" t="s">
        <v>52</v>
      </c>
      <c r="S1652" s="1" t="s">
        <v>52</v>
      </c>
      <c r="T1652" s="1" t="s">
        <v>52</v>
      </c>
      <c r="U1652" s="1" t="s">
        <v>52</v>
      </c>
      <c r="V1652" s="1" t="s">
        <v>52</v>
      </c>
      <c r="W1652" s="1" t="s">
        <v>52</v>
      </c>
      <c r="X1652" s="1" t="s">
        <v>52</v>
      </c>
      <c r="Y1652" s="1" t="s">
        <v>52</v>
      </c>
      <c r="Z1652" s="1" t="s">
        <v>52</v>
      </c>
      <c r="AA1652" s="1" t="s">
        <v>52</v>
      </c>
      <c r="AB1652" s="1" t="s">
        <v>52</v>
      </c>
      <c r="AC1652" s="1" t="s">
        <v>52</v>
      </c>
      <c r="AD1652" s="1">
        <v>7</v>
      </c>
      <c r="AE1652" s="1">
        <v>0</v>
      </c>
      <c r="AF1652" s="1">
        <v>1</v>
      </c>
      <c r="AG1652" s="1">
        <v>3</v>
      </c>
      <c r="AH1652" s="1">
        <v>0.33300000000000002</v>
      </c>
      <c r="AI1652" s="1">
        <v>-123.64</v>
      </c>
      <c r="AJ1652" s="1">
        <v>0</v>
      </c>
      <c r="AK1652" s="1">
        <v>19</v>
      </c>
      <c r="AL1652" s="1">
        <v>1</v>
      </c>
      <c r="AM1652" s="1">
        <v>4</v>
      </c>
      <c r="AN1652" s="1">
        <v>0</v>
      </c>
      <c r="AO1652" s="1">
        <v>0</v>
      </c>
      <c r="AP1652" s="1">
        <v>398</v>
      </c>
      <c r="AQ1652" s="1">
        <v>4</v>
      </c>
      <c r="AR1652" s="1">
        <v>36</v>
      </c>
      <c r="AS1652" s="1">
        <v>20</v>
      </c>
      <c r="AT1652" s="1">
        <v>278</v>
      </c>
      <c r="AU1652" s="1">
        <v>225</v>
      </c>
      <c r="AV1652" s="1">
        <v>142</v>
      </c>
      <c r="AW1652" s="1">
        <v>2</v>
      </c>
      <c r="AX1652" s="1">
        <v>0</v>
      </c>
      <c r="AY1652" t="str">
        <f t="shared" si="275"/>
        <v>2021_06_CIN</v>
      </c>
      <c r="AZ1652" t="str">
        <f t="shared" si="276"/>
        <v>T.Boyd</v>
      </c>
      <c r="BA1652" t="str">
        <f t="shared" si="277"/>
        <v/>
      </c>
      <c r="BB1652" t="str">
        <f t="shared" si="278"/>
        <v>2021_06_CIN</v>
      </c>
      <c r="BC1652" t="str">
        <f t="shared" si="279"/>
        <v/>
      </c>
      <c r="BD1652">
        <f>COUNTIFS($BB$1:BB1652,BB1652,$BC$1:BC1652,"ru")</f>
        <v>3</v>
      </c>
      <c r="BE1652" t="str">
        <f t="shared" si="280"/>
        <v>re</v>
      </c>
      <c r="BF1652">
        <f>COUNTIFS($BB$1:BB1652,BB1652,$BE$1:BE1652,"re")</f>
        <v>7</v>
      </c>
      <c r="BG1652" t="str">
        <f t="shared" si="281"/>
        <v>32021_06_CIN</v>
      </c>
      <c r="BH1652" t="str">
        <f t="shared" si="282"/>
        <v>re72021_06_CIN</v>
      </c>
      <c r="BI1652" t="str">
        <f t="shared" si="283"/>
        <v>2021_06_CINT.Boyd</v>
      </c>
      <c r="BJ1652" t="str">
        <f t="shared" si="284"/>
        <v>2021_CIN_T.Boyd</v>
      </c>
      <c r="BK1652" t="str">
        <f>IF(ISERROR(MATCH(LEFT(C1652,5)&amp;B1652&amp;"_"&amp;A1652,$BK$1:BK1651,0)),LEFT(C1652,5)&amp;B1652&amp;"_"&amp;A1652,"")</f>
        <v/>
      </c>
      <c r="BL1652">
        <f>COUNTIFS($B$1:B1652,B1652)-COUNTIFS($B$1:B1652,B1652,$BK$1:BK1652,"")</f>
        <v>14</v>
      </c>
      <c r="BM1652" t="str">
        <f t="shared" si="285"/>
        <v/>
      </c>
    </row>
    <row r="1653" spans="1:65" x14ac:dyDescent="0.25">
      <c r="A1653" s="1" t="s">
        <v>280</v>
      </c>
      <c r="B1653" s="1" t="s">
        <v>90</v>
      </c>
      <c r="C1653" s="1" t="s">
        <v>2075</v>
      </c>
      <c r="D1653" s="1">
        <v>1.7000000000000001E-2</v>
      </c>
      <c r="E1653" s="1">
        <v>2.14</v>
      </c>
      <c r="F1653" s="1" t="s">
        <v>2344</v>
      </c>
      <c r="G1653" s="1" t="s">
        <v>52</v>
      </c>
      <c r="H1653" s="1" t="s">
        <v>52</v>
      </c>
      <c r="I1653" s="1" t="s">
        <v>52</v>
      </c>
      <c r="J1653" s="1" t="s">
        <v>52</v>
      </c>
      <c r="K1653" s="1" t="s">
        <v>52</v>
      </c>
      <c r="L1653" s="1" t="s">
        <v>52</v>
      </c>
      <c r="M1653" s="1" t="s">
        <v>52</v>
      </c>
      <c r="N1653" s="1" t="s">
        <v>52</v>
      </c>
      <c r="O1653" s="1" t="s">
        <v>52</v>
      </c>
      <c r="P1653" s="1" t="s">
        <v>52</v>
      </c>
      <c r="Q1653" s="1" t="s">
        <v>52</v>
      </c>
      <c r="R1653" s="1" t="s">
        <v>52</v>
      </c>
      <c r="S1653" s="1" t="s">
        <v>52</v>
      </c>
      <c r="T1653" s="1" t="s">
        <v>52</v>
      </c>
      <c r="U1653" s="1" t="s">
        <v>52</v>
      </c>
      <c r="V1653" s="1" t="s">
        <v>52</v>
      </c>
      <c r="W1653" s="1" t="s">
        <v>52</v>
      </c>
      <c r="X1653" s="1" t="s">
        <v>52</v>
      </c>
      <c r="Y1653" s="1" t="s">
        <v>52</v>
      </c>
      <c r="Z1653" s="1" t="s">
        <v>52</v>
      </c>
      <c r="AA1653" s="1" t="s">
        <v>52</v>
      </c>
      <c r="AB1653" s="1" t="s">
        <v>52</v>
      </c>
      <c r="AC1653" s="1" t="s">
        <v>52</v>
      </c>
      <c r="AD1653" s="1">
        <v>7</v>
      </c>
      <c r="AE1653" s="1">
        <v>0</v>
      </c>
      <c r="AF1653" s="1">
        <v>1</v>
      </c>
      <c r="AG1653" s="1">
        <v>6</v>
      </c>
      <c r="AH1653" s="1">
        <v>0.16600000000000001</v>
      </c>
      <c r="AI1653" s="1">
        <v>-275.10000000000002</v>
      </c>
      <c r="AJ1653" s="1">
        <v>1</v>
      </c>
      <c r="AK1653" s="1">
        <v>72</v>
      </c>
      <c r="AL1653" s="1">
        <v>3</v>
      </c>
      <c r="AM1653" s="1">
        <v>13</v>
      </c>
      <c r="AN1653" s="1">
        <v>0</v>
      </c>
      <c r="AO1653" s="1">
        <v>0</v>
      </c>
      <c r="AP1653" s="1">
        <v>275</v>
      </c>
      <c r="AQ1653" s="1">
        <v>2</v>
      </c>
      <c r="AR1653" s="1">
        <v>22</v>
      </c>
      <c r="AS1653" s="1">
        <v>22</v>
      </c>
      <c r="AT1653" s="1">
        <v>198</v>
      </c>
      <c r="AU1653" s="1">
        <v>291</v>
      </c>
      <c r="AV1653" s="1">
        <v>91</v>
      </c>
      <c r="AW1653" s="1">
        <v>4</v>
      </c>
      <c r="AX1653" s="1">
        <v>3</v>
      </c>
      <c r="AY1653" t="str">
        <f t="shared" si="275"/>
        <v>2021_05_PHI</v>
      </c>
      <c r="AZ1653" t="str">
        <f t="shared" si="276"/>
        <v>Z.Ertz</v>
      </c>
      <c r="BA1653" t="str">
        <f t="shared" si="277"/>
        <v/>
      </c>
      <c r="BB1653" t="str">
        <f t="shared" si="278"/>
        <v>2021_05_PHI</v>
      </c>
      <c r="BC1653" t="str">
        <f t="shared" si="279"/>
        <v/>
      </c>
      <c r="BD1653">
        <f>COUNTIFS($BB$1:BB1653,BB1653,$BC$1:BC1653,"ru")</f>
        <v>3</v>
      </c>
      <c r="BE1653" t="str">
        <f t="shared" si="280"/>
        <v>re</v>
      </c>
      <c r="BF1653">
        <f>COUNTIFS($BB$1:BB1653,BB1653,$BE$1:BE1653,"re")</f>
        <v>7</v>
      </c>
      <c r="BG1653" t="str">
        <f t="shared" si="281"/>
        <v>32021_05_PHI</v>
      </c>
      <c r="BH1653" t="str">
        <f t="shared" si="282"/>
        <v>re72021_05_PHI</v>
      </c>
      <c r="BI1653" t="str">
        <f t="shared" si="283"/>
        <v>2021_05_PHIZ.Ertz</v>
      </c>
      <c r="BJ1653" t="str">
        <f t="shared" si="284"/>
        <v>2021_PHI_Z.Ertz</v>
      </c>
      <c r="BK1653" t="str">
        <f>IF(ISERROR(MATCH(LEFT(C1653,5)&amp;B1653&amp;"_"&amp;A1653,$BK$1:BK1652,0)),LEFT(C1653,5)&amp;B1653&amp;"_"&amp;A1653,"")</f>
        <v/>
      </c>
      <c r="BL1653">
        <f>COUNTIFS($B$1:B1653,B1653)-COUNTIFS($B$1:B1653,B1653,$BK$1:BK1653,"")</f>
        <v>9</v>
      </c>
      <c r="BM1653" t="str">
        <f t="shared" si="285"/>
        <v/>
      </c>
    </row>
    <row r="1654" spans="1:65" x14ac:dyDescent="0.25">
      <c r="A1654" s="1" t="s">
        <v>399</v>
      </c>
      <c r="B1654" s="1" t="s">
        <v>74</v>
      </c>
      <c r="C1654" s="1" t="s">
        <v>429</v>
      </c>
      <c r="D1654" s="1">
        <v>0.05</v>
      </c>
      <c r="E1654" s="1">
        <v>0.15</v>
      </c>
      <c r="F1654" s="1" t="s">
        <v>729</v>
      </c>
      <c r="G1654" s="1" t="s">
        <v>52</v>
      </c>
      <c r="H1654" s="1" t="s">
        <v>52</v>
      </c>
      <c r="I1654" s="1" t="s">
        <v>52</v>
      </c>
      <c r="J1654" s="1" t="s">
        <v>52</v>
      </c>
      <c r="K1654" s="1" t="s">
        <v>52</v>
      </c>
      <c r="L1654" s="1" t="s">
        <v>52</v>
      </c>
      <c r="M1654" s="1" t="s">
        <v>52</v>
      </c>
      <c r="N1654" s="1" t="s">
        <v>52</v>
      </c>
      <c r="O1654" s="1" t="s">
        <v>52</v>
      </c>
      <c r="P1654" s="1" t="s">
        <v>52</v>
      </c>
      <c r="Q1654" s="1" t="s">
        <v>52</v>
      </c>
      <c r="R1654" s="1" t="s">
        <v>52</v>
      </c>
      <c r="S1654" s="1" t="s">
        <v>52</v>
      </c>
      <c r="T1654" s="1" t="s">
        <v>52</v>
      </c>
      <c r="U1654" s="1" t="s">
        <v>52</v>
      </c>
      <c r="V1654" s="1" t="s">
        <v>52</v>
      </c>
      <c r="W1654" s="1" t="s">
        <v>52</v>
      </c>
      <c r="X1654" s="1" t="s">
        <v>52</v>
      </c>
      <c r="Y1654" s="1" t="s">
        <v>52</v>
      </c>
      <c r="Z1654" s="1" t="s">
        <v>52</v>
      </c>
      <c r="AA1654" s="1" t="s">
        <v>52</v>
      </c>
      <c r="AB1654" s="1" t="s">
        <v>52</v>
      </c>
      <c r="AC1654" s="1" t="s">
        <v>52</v>
      </c>
      <c r="AD1654" s="1">
        <v>6</v>
      </c>
      <c r="AE1654" s="1">
        <v>0</v>
      </c>
      <c r="AF1654" s="1">
        <v>1</v>
      </c>
      <c r="AG1654" s="1">
        <v>1</v>
      </c>
      <c r="AH1654" s="1">
        <v>1</v>
      </c>
      <c r="AI1654" s="1">
        <v>31.02</v>
      </c>
      <c r="AJ1654" s="1">
        <v>1</v>
      </c>
      <c r="AK1654" s="1">
        <v>4</v>
      </c>
      <c r="AL1654" s="1">
        <v>2</v>
      </c>
      <c r="AM1654" s="1">
        <v>3</v>
      </c>
      <c r="AN1654" s="1">
        <v>0</v>
      </c>
      <c r="AO1654" s="1">
        <v>0</v>
      </c>
      <c r="AP1654" s="1">
        <v>248</v>
      </c>
      <c r="AQ1654" s="1">
        <v>2</v>
      </c>
      <c r="AR1654" s="1">
        <v>22</v>
      </c>
      <c r="AS1654" s="1">
        <v>22</v>
      </c>
      <c r="AT1654" s="1">
        <v>218</v>
      </c>
      <c r="AU1654" s="1">
        <v>274</v>
      </c>
      <c r="AV1654" s="1">
        <v>86</v>
      </c>
      <c r="AW1654" s="1">
        <v>3</v>
      </c>
      <c r="AX1654" s="1">
        <v>3</v>
      </c>
      <c r="AY1654" t="str">
        <f t="shared" si="275"/>
        <v>2021_01_TEN</v>
      </c>
      <c r="AZ1654" t="str">
        <f t="shared" si="276"/>
        <v>A.Hooker</v>
      </c>
      <c r="BA1654" t="str">
        <f t="shared" si="277"/>
        <v/>
      </c>
      <c r="BB1654" t="str">
        <f t="shared" si="278"/>
        <v>2021_01_TEN</v>
      </c>
      <c r="BC1654" t="str">
        <f t="shared" si="279"/>
        <v/>
      </c>
      <c r="BD1654">
        <f>COUNTIFS($BB$1:BB1654,BB1654,$BC$1:BC1654,"ru")</f>
        <v>3</v>
      </c>
      <c r="BE1654" t="str">
        <f t="shared" si="280"/>
        <v>re</v>
      </c>
      <c r="BF1654">
        <f>COUNTIFS($BB$1:BB1654,BB1654,$BE$1:BE1654,"re")</f>
        <v>8</v>
      </c>
      <c r="BG1654" t="str">
        <f t="shared" si="281"/>
        <v>32021_01_TEN</v>
      </c>
      <c r="BH1654" t="str">
        <f t="shared" si="282"/>
        <v>re82021_01_TEN</v>
      </c>
      <c r="BI1654" t="str">
        <f t="shared" si="283"/>
        <v>2021_01_TENA.Hooker</v>
      </c>
      <c r="BJ1654" t="str">
        <f t="shared" si="284"/>
        <v>2021_TEN_A.Hooker</v>
      </c>
      <c r="BK1654" t="str">
        <f>IF(ISERROR(MATCH(LEFT(C1654,5)&amp;B1654&amp;"_"&amp;A1654,$BK$1:BK1653,0)),LEFT(C1654,5)&amp;B1654&amp;"_"&amp;A1654,"")</f>
        <v>2021_TEN_A.Hooker</v>
      </c>
      <c r="BL1654">
        <f>COUNTIFS($B$1:B1654,B1654)-COUNTIFS($B$1:B1654,B1654,$BK$1:BK1654,"")</f>
        <v>18</v>
      </c>
      <c r="BM1654" t="str">
        <f t="shared" si="285"/>
        <v>2021_TEN18</v>
      </c>
    </row>
    <row r="1655" spans="1:65" x14ac:dyDescent="0.25">
      <c r="A1655" s="1" t="s">
        <v>220</v>
      </c>
      <c r="B1655" s="1" t="s">
        <v>86</v>
      </c>
      <c r="C1655" s="1" t="s">
        <v>2045</v>
      </c>
      <c r="D1655" s="1">
        <v>1.2E-2</v>
      </c>
      <c r="E1655" s="1">
        <v>0.51</v>
      </c>
      <c r="F1655" s="1" t="s">
        <v>2345</v>
      </c>
      <c r="G1655" s="1" t="s">
        <v>52</v>
      </c>
      <c r="H1655" s="1" t="s">
        <v>52</v>
      </c>
      <c r="I1655" s="1" t="s">
        <v>52</v>
      </c>
      <c r="J1655" s="1" t="s">
        <v>52</v>
      </c>
      <c r="K1655" s="1" t="s">
        <v>52</v>
      </c>
      <c r="L1655" s="1" t="s">
        <v>52</v>
      </c>
      <c r="M1655" s="1" t="s">
        <v>52</v>
      </c>
      <c r="N1655" s="1" t="s">
        <v>52</v>
      </c>
      <c r="O1655" s="1" t="s">
        <v>52</v>
      </c>
      <c r="P1655" s="1" t="s">
        <v>52</v>
      </c>
      <c r="Q1655" s="1" t="s">
        <v>52</v>
      </c>
      <c r="R1655" s="1" t="s">
        <v>52</v>
      </c>
      <c r="S1655" s="1" t="s">
        <v>52</v>
      </c>
      <c r="T1655" s="1" t="s">
        <v>52</v>
      </c>
      <c r="U1655" s="1" t="s">
        <v>52</v>
      </c>
      <c r="V1655" s="1" t="s">
        <v>52</v>
      </c>
      <c r="W1655" s="1" t="s">
        <v>52</v>
      </c>
      <c r="X1655" s="1" t="s">
        <v>52</v>
      </c>
      <c r="Y1655" s="1" t="s">
        <v>52</v>
      </c>
      <c r="Z1655" s="1" t="s">
        <v>52</v>
      </c>
      <c r="AA1655" s="1" t="s">
        <v>52</v>
      </c>
      <c r="AB1655" s="1" t="s">
        <v>52</v>
      </c>
      <c r="AC1655" s="1" t="s">
        <v>52</v>
      </c>
      <c r="AD1655" s="1">
        <v>6</v>
      </c>
      <c r="AE1655" s="1">
        <v>0</v>
      </c>
      <c r="AF1655" s="1">
        <v>2</v>
      </c>
      <c r="AG1655" s="1">
        <v>2</v>
      </c>
      <c r="AH1655" s="1">
        <v>1</v>
      </c>
      <c r="AI1655" s="1">
        <v>18.66</v>
      </c>
      <c r="AJ1655" s="1">
        <v>0</v>
      </c>
      <c r="AK1655" s="1">
        <v>4</v>
      </c>
      <c r="AL1655" s="1">
        <v>2</v>
      </c>
      <c r="AM1655" s="1">
        <v>8</v>
      </c>
      <c r="AN1655" s="1">
        <v>0</v>
      </c>
      <c r="AO1655" s="1">
        <v>0</v>
      </c>
      <c r="AP1655" s="1">
        <v>466</v>
      </c>
      <c r="AQ1655" s="1">
        <v>2</v>
      </c>
      <c r="AR1655" s="1">
        <v>22</v>
      </c>
      <c r="AS1655" s="1">
        <v>27</v>
      </c>
      <c r="AT1655" s="1">
        <v>344</v>
      </c>
      <c r="AU1655" s="1">
        <v>331</v>
      </c>
      <c r="AV1655" s="1">
        <v>133</v>
      </c>
      <c r="AW1655" s="1">
        <v>6</v>
      </c>
      <c r="AX1655" s="1">
        <v>2</v>
      </c>
      <c r="AY1655" t="str">
        <f t="shared" si="275"/>
        <v>2021_05_GB</v>
      </c>
      <c r="AZ1655" t="str">
        <f t="shared" si="276"/>
        <v>A.Lazard</v>
      </c>
      <c r="BA1655" t="str">
        <f t="shared" si="277"/>
        <v/>
      </c>
      <c r="BB1655" t="str">
        <f t="shared" si="278"/>
        <v>2021_05_GB</v>
      </c>
      <c r="BC1655" t="str">
        <f t="shared" si="279"/>
        <v/>
      </c>
      <c r="BD1655">
        <f>COUNTIFS($BB$1:BB1655,BB1655,$BC$1:BC1655,"ru")</f>
        <v>2</v>
      </c>
      <c r="BE1655" t="str">
        <f t="shared" si="280"/>
        <v>re</v>
      </c>
      <c r="BF1655">
        <f>COUNTIFS($BB$1:BB1655,BB1655,$BE$1:BE1655,"re")</f>
        <v>7</v>
      </c>
      <c r="BG1655" t="str">
        <f t="shared" si="281"/>
        <v>22021_05_GB</v>
      </c>
      <c r="BH1655" t="str">
        <f t="shared" si="282"/>
        <v>re72021_05_GB</v>
      </c>
      <c r="BI1655" t="str">
        <f t="shared" si="283"/>
        <v>2021_05_GBA.Lazard</v>
      </c>
      <c r="BJ1655" t="str">
        <f t="shared" si="284"/>
        <v>2021_GB_A.Lazard</v>
      </c>
      <c r="BK1655" t="str">
        <f>IF(ISERROR(MATCH(LEFT(C1655,5)&amp;B1655&amp;"_"&amp;A1655,$BK$1:BK1654,0)),LEFT(C1655,5)&amp;B1655&amp;"_"&amp;A1655,"")</f>
        <v/>
      </c>
      <c r="BL1655">
        <f>COUNTIFS($B$1:B1655,B1655)-COUNTIFS($B$1:B1655,B1655,$BK$1:BK1655,"")</f>
        <v>13</v>
      </c>
      <c r="BM1655" t="str">
        <f t="shared" si="285"/>
        <v/>
      </c>
    </row>
    <row r="1656" spans="1:65" x14ac:dyDescent="0.25">
      <c r="A1656" s="1" t="s">
        <v>293</v>
      </c>
      <c r="B1656" s="1" t="s">
        <v>99</v>
      </c>
      <c r="C1656" s="1" t="s">
        <v>1268</v>
      </c>
      <c r="D1656" s="1">
        <v>-1.0999999999999999E-2</v>
      </c>
      <c r="E1656" s="1">
        <v>0.54</v>
      </c>
      <c r="F1656" s="1" t="s">
        <v>1557</v>
      </c>
      <c r="G1656" s="1" t="s">
        <v>52</v>
      </c>
      <c r="H1656" s="1" t="s">
        <v>52</v>
      </c>
      <c r="I1656" s="1" t="s">
        <v>52</v>
      </c>
      <c r="J1656" s="1" t="s">
        <v>52</v>
      </c>
      <c r="K1656" s="1" t="s">
        <v>52</v>
      </c>
      <c r="L1656" s="1" t="s">
        <v>52</v>
      </c>
      <c r="M1656" s="1" t="s">
        <v>52</v>
      </c>
      <c r="N1656" s="1" t="s">
        <v>52</v>
      </c>
      <c r="O1656" s="1" t="s">
        <v>52</v>
      </c>
      <c r="P1656" s="1" t="s">
        <v>52</v>
      </c>
      <c r="Q1656" s="1" t="s">
        <v>52</v>
      </c>
      <c r="R1656" s="1" t="s">
        <v>52</v>
      </c>
      <c r="S1656" s="1" t="s">
        <v>52</v>
      </c>
      <c r="T1656" s="1" t="s">
        <v>52</v>
      </c>
      <c r="U1656" s="1" t="s">
        <v>52</v>
      </c>
      <c r="V1656" s="1" t="s">
        <v>52</v>
      </c>
      <c r="W1656" s="1" t="s">
        <v>52</v>
      </c>
      <c r="X1656" s="1" t="s">
        <v>52</v>
      </c>
      <c r="Y1656" s="1" t="s">
        <v>52</v>
      </c>
      <c r="Z1656" s="1" t="s">
        <v>52</v>
      </c>
      <c r="AA1656" s="1" t="s">
        <v>52</v>
      </c>
      <c r="AB1656" s="1" t="s">
        <v>52</v>
      </c>
      <c r="AC1656" s="1" t="s">
        <v>52</v>
      </c>
      <c r="AD1656" s="1">
        <v>6</v>
      </c>
      <c r="AE1656" s="1">
        <v>0</v>
      </c>
      <c r="AF1656" s="1">
        <v>1</v>
      </c>
      <c r="AG1656" s="1">
        <v>1</v>
      </c>
      <c r="AH1656" s="1">
        <v>1</v>
      </c>
      <c r="AI1656" s="1">
        <v>22.38</v>
      </c>
      <c r="AJ1656" s="1">
        <v>0</v>
      </c>
      <c r="AK1656" s="1">
        <v>3</v>
      </c>
      <c r="AL1656" s="1">
        <v>3</v>
      </c>
      <c r="AM1656" s="1">
        <v>3</v>
      </c>
      <c r="AN1656" s="1">
        <v>0</v>
      </c>
      <c r="AO1656" s="1">
        <v>0</v>
      </c>
      <c r="AP1656" s="1">
        <v>343</v>
      </c>
      <c r="AQ1656" s="1">
        <v>2</v>
      </c>
      <c r="AR1656" s="1">
        <v>37</v>
      </c>
      <c r="AS1656" s="1">
        <v>19</v>
      </c>
      <c r="AT1656" s="1">
        <v>235</v>
      </c>
      <c r="AU1656" s="1">
        <v>200</v>
      </c>
      <c r="AV1656" s="1">
        <v>120</v>
      </c>
      <c r="AW1656" s="1">
        <v>13</v>
      </c>
      <c r="AX1656" s="1">
        <v>6</v>
      </c>
      <c r="AY1656" t="str">
        <f t="shared" si="275"/>
        <v>2021_03_DEN</v>
      </c>
      <c r="AZ1656" t="str">
        <f t="shared" si="276"/>
        <v>A.Okwuegbunam</v>
      </c>
      <c r="BA1656" t="str">
        <f t="shared" si="277"/>
        <v/>
      </c>
      <c r="BB1656" t="str">
        <f t="shared" si="278"/>
        <v>2021_03_DEN</v>
      </c>
      <c r="BC1656" t="str">
        <f t="shared" si="279"/>
        <v/>
      </c>
      <c r="BD1656">
        <f>COUNTIFS($BB$1:BB1656,BB1656,$BC$1:BC1656,"ru")</f>
        <v>4</v>
      </c>
      <c r="BE1656" t="str">
        <f t="shared" si="280"/>
        <v>re</v>
      </c>
      <c r="BF1656">
        <f>COUNTIFS($BB$1:BB1656,BB1656,$BE$1:BE1656,"re")</f>
        <v>7</v>
      </c>
      <c r="BG1656" t="str">
        <f t="shared" si="281"/>
        <v>42021_03_DEN</v>
      </c>
      <c r="BH1656" t="str">
        <f t="shared" si="282"/>
        <v>re72021_03_DEN</v>
      </c>
      <c r="BI1656" t="str">
        <f t="shared" si="283"/>
        <v>2021_03_DENA.Okwuegbunam</v>
      </c>
      <c r="BJ1656" t="str">
        <f t="shared" si="284"/>
        <v>2021_DEN_A.Okwuegbunam</v>
      </c>
      <c r="BK1656" t="str">
        <f>IF(ISERROR(MATCH(LEFT(C1656,5)&amp;B1656&amp;"_"&amp;A1656,$BK$1:BK1655,0)),LEFT(C1656,5)&amp;B1656&amp;"_"&amp;A1656,"")</f>
        <v/>
      </c>
      <c r="BL1656">
        <f>COUNTIFS($B$1:B1656,B1656)-COUNTIFS($B$1:B1656,B1656,$BK$1:BK1656,"")</f>
        <v>13</v>
      </c>
      <c r="BM1656" t="str">
        <f t="shared" si="285"/>
        <v/>
      </c>
    </row>
    <row r="1657" spans="1:65" x14ac:dyDescent="0.25">
      <c r="A1657" s="1" t="s">
        <v>1162</v>
      </c>
      <c r="B1657" s="1" t="s">
        <v>95</v>
      </c>
      <c r="C1657" s="1" t="s">
        <v>863</v>
      </c>
      <c r="D1657" s="1">
        <v>3.9E-2</v>
      </c>
      <c r="E1657" s="1">
        <v>0.01</v>
      </c>
      <c r="F1657" s="1" t="s">
        <v>1163</v>
      </c>
      <c r="G1657" s="1" t="s">
        <v>52</v>
      </c>
      <c r="H1657" s="1" t="s">
        <v>52</v>
      </c>
      <c r="I1657" s="1" t="s">
        <v>52</v>
      </c>
      <c r="J1657" s="1" t="s">
        <v>52</v>
      </c>
      <c r="K1657" s="1" t="s">
        <v>52</v>
      </c>
      <c r="L1657" s="1" t="s">
        <v>52</v>
      </c>
      <c r="M1657" s="1" t="s">
        <v>52</v>
      </c>
      <c r="N1657" s="1" t="s">
        <v>52</v>
      </c>
      <c r="O1657" s="1" t="s">
        <v>52</v>
      </c>
      <c r="P1657" s="1" t="s">
        <v>52</v>
      </c>
      <c r="Q1657" s="1" t="s">
        <v>52</v>
      </c>
      <c r="R1657" s="1" t="s">
        <v>52</v>
      </c>
      <c r="S1657" s="1" t="s">
        <v>52</v>
      </c>
      <c r="T1657" s="1" t="s">
        <v>52</v>
      </c>
      <c r="U1657" s="1" t="s">
        <v>52</v>
      </c>
      <c r="V1657" s="1" t="s">
        <v>52</v>
      </c>
      <c r="W1657" s="1" t="s">
        <v>52</v>
      </c>
      <c r="X1657" s="1" t="s">
        <v>52</v>
      </c>
      <c r="Y1657" s="1" t="s">
        <v>52</v>
      </c>
      <c r="Z1657" s="1" t="s">
        <v>52</v>
      </c>
      <c r="AA1657" s="1" t="s">
        <v>52</v>
      </c>
      <c r="AB1657" s="1" t="s">
        <v>52</v>
      </c>
      <c r="AC1657" s="1" t="s">
        <v>52</v>
      </c>
      <c r="AD1657" s="1">
        <v>6</v>
      </c>
      <c r="AE1657" s="1">
        <v>0</v>
      </c>
      <c r="AF1657" s="1">
        <v>1</v>
      </c>
      <c r="AG1657" s="1">
        <v>2</v>
      </c>
      <c r="AH1657" s="1">
        <v>0.5</v>
      </c>
      <c r="AI1657" s="1">
        <v>-10.41</v>
      </c>
      <c r="AJ1657" s="1">
        <v>1</v>
      </c>
      <c r="AK1657" s="1">
        <v>26</v>
      </c>
      <c r="AL1657" s="1">
        <v>1</v>
      </c>
      <c r="AM1657" s="1">
        <v>4</v>
      </c>
      <c r="AN1657" s="1">
        <v>0</v>
      </c>
      <c r="AO1657" s="1">
        <v>0</v>
      </c>
      <c r="AP1657" s="1">
        <v>306</v>
      </c>
      <c r="AQ1657" s="1">
        <v>2</v>
      </c>
      <c r="AR1657" s="1">
        <v>38</v>
      </c>
      <c r="AS1657" s="1">
        <v>22</v>
      </c>
      <c r="AT1657" s="1">
        <v>189</v>
      </c>
      <c r="AU1657" s="1">
        <v>119</v>
      </c>
      <c r="AV1657" s="1">
        <v>117</v>
      </c>
      <c r="AW1657" s="1">
        <v>3</v>
      </c>
      <c r="AX1657" s="1">
        <v>3</v>
      </c>
      <c r="AY1657" t="str">
        <f t="shared" si="275"/>
        <v>2021_02_SF</v>
      </c>
      <c r="AZ1657" t="str">
        <f t="shared" si="276"/>
        <v>B.Aiyuk</v>
      </c>
      <c r="BA1657" t="str">
        <f t="shared" si="277"/>
        <v/>
      </c>
      <c r="BB1657" t="str">
        <f t="shared" si="278"/>
        <v>2021_02_SF</v>
      </c>
      <c r="BC1657" t="str">
        <f t="shared" si="279"/>
        <v/>
      </c>
      <c r="BD1657">
        <f>COUNTIFS($BB$1:BB1657,BB1657,$BC$1:BC1657,"ru")</f>
        <v>7</v>
      </c>
      <c r="BE1657" t="str">
        <f t="shared" si="280"/>
        <v>re</v>
      </c>
      <c r="BF1657">
        <f>COUNTIFS($BB$1:BB1657,BB1657,$BE$1:BE1657,"re")</f>
        <v>8</v>
      </c>
      <c r="BG1657" t="str">
        <f t="shared" si="281"/>
        <v>72021_02_SF</v>
      </c>
      <c r="BH1657" t="str">
        <f t="shared" si="282"/>
        <v>re82021_02_SF</v>
      </c>
      <c r="BI1657" t="str">
        <f t="shared" si="283"/>
        <v>2021_02_SFB.Aiyuk</v>
      </c>
      <c r="BJ1657" t="str">
        <f t="shared" si="284"/>
        <v>2021_SF_B.Aiyuk</v>
      </c>
      <c r="BK1657" t="str">
        <f>IF(ISERROR(MATCH(LEFT(C1657,5)&amp;B1657&amp;"_"&amp;A1657,$BK$1:BK1656,0)),LEFT(C1657,5)&amp;B1657&amp;"_"&amp;A1657,"")</f>
        <v/>
      </c>
      <c r="BL1657">
        <f>COUNTIFS($B$1:B1657,B1657)-COUNTIFS($B$1:B1657,B1657,$BK$1:BK1657,"")</f>
        <v>17</v>
      </c>
      <c r="BM1657" t="str">
        <f t="shared" si="285"/>
        <v/>
      </c>
    </row>
    <row r="1658" spans="1:65" x14ac:dyDescent="0.25">
      <c r="A1658" s="1" t="s">
        <v>318</v>
      </c>
      <c r="B1658" s="1" t="s">
        <v>54</v>
      </c>
      <c r="C1658" s="1" t="s">
        <v>1254</v>
      </c>
      <c r="D1658" s="1">
        <v>2.4E-2</v>
      </c>
      <c r="E1658" s="1">
        <v>1.66</v>
      </c>
      <c r="F1658" s="1" t="s">
        <v>1558</v>
      </c>
      <c r="G1658" s="1" t="s">
        <v>52</v>
      </c>
      <c r="H1658" s="1" t="s">
        <v>52</v>
      </c>
      <c r="I1658" s="1" t="s">
        <v>52</v>
      </c>
      <c r="J1658" s="1" t="s">
        <v>52</v>
      </c>
      <c r="K1658" s="1" t="s">
        <v>52</v>
      </c>
      <c r="L1658" s="1" t="s">
        <v>52</v>
      </c>
      <c r="M1658" s="1" t="s">
        <v>52</v>
      </c>
      <c r="N1658" s="1" t="s">
        <v>52</v>
      </c>
      <c r="O1658" s="1" t="s">
        <v>52</v>
      </c>
      <c r="P1658" s="1" t="s">
        <v>52</v>
      </c>
      <c r="Q1658" s="1" t="s">
        <v>52</v>
      </c>
      <c r="R1658" s="1" t="s">
        <v>52</v>
      </c>
      <c r="S1658" s="1" t="s">
        <v>52</v>
      </c>
      <c r="T1658" s="1" t="s">
        <v>52</v>
      </c>
      <c r="U1658" s="1" t="s">
        <v>52</v>
      </c>
      <c r="V1658" s="1" t="s">
        <v>52</v>
      </c>
      <c r="W1658" s="1" t="s">
        <v>52</v>
      </c>
      <c r="X1658" s="1" t="s">
        <v>52</v>
      </c>
      <c r="Y1658" s="1" t="s">
        <v>52</v>
      </c>
      <c r="Z1658" s="1" t="s">
        <v>52</v>
      </c>
      <c r="AA1658" s="1" t="s">
        <v>52</v>
      </c>
      <c r="AB1658" s="1" t="s">
        <v>52</v>
      </c>
      <c r="AC1658" s="1" t="s">
        <v>52</v>
      </c>
      <c r="AD1658" s="1">
        <v>6</v>
      </c>
      <c r="AE1658" s="1">
        <v>0</v>
      </c>
      <c r="AF1658" s="1">
        <v>1</v>
      </c>
      <c r="AG1658" s="1">
        <v>1</v>
      </c>
      <c r="AH1658" s="1">
        <v>1</v>
      </c>
      <c r="AI1658" s="1">
        <v>12.97</v>
      </c>
      <c r="AJ1658" s="1">
        <v>1</v>
      </c>
      <c r="AK1658" s="1">
        <v>-1</v>
      </c>
      <c r="AL1658" s="1">
        <v>7</v>
      </c>
      <c r="AM1658" s="1">
        <v>6</v>
      </c>
      <c r="AN1658" s="1">
        <v>0</v>
      </c>
      <c r="AO1658" s="1">
        <v>0</v>
      </c>
      <c r="AP1658" s="1">
        <v>437</v>
      </c>
      <c r="AQ1658" s="1">
        <v>3</v>
      </c>
      <c r="AR1658" s="1">
        <v>30</v>
      </c>
      <c r="AS1658" s="1">
        <v>27</v>
      </c>
      <c r="AT1658" s="1">
        <v>260</v>
      </c>
      <c r="AU1658" s="1">
        <v>383</v>
      </c>
      <c r="AV1658" s="1">
        <v>186</v>
      </c>
      <c r="AW1658" s="1">
        <v>4</v>
      </c>
      <c r="AX1658" s="1">
        <v>2</v>
      </c>
      <c r="AY1658" t="str">
        <f t="shared" si="275"/>
        <v>2021_03_KC</v>
      </c>
      <c r="AZ1658" t="str">
        <f t="shared" si="276"/>
        <v>B.Bell</v>
      </c>
      <c r="BA1658" t="str">
        <f t="shared" si="277"/>
        <v/>
      </c>
      <c r="BB1658" t="str">
        <f t="shared" si="278"/>
        <v>2021_03_KC</v>
      </c>
      <c r="BC1658" t="str">
        <f t="shared" si="279"/>
        <v/>
      </c>
      <c r="BD1658">
        <f>COUNTIFS($BB$1:BB1658,BB1658,$BC$1:BC1658,"ru")</f>
        <v>4</v>
      </c>
      <c r="BE1658" t="str">
        <f t="shared" si="280"/>
        <v>re</v>
      </c>
      <c r="BF1658">
        <f>COUNTIFS($BB$1:BB1658,BB1658,$BE$1:BE1658,"re")</f>
        <v>9</v>
      </c>
      <c r="BG1658" t="str">
        <f t="shared" si="281"/>
        <v>42021_03_KC</v>
      </c>
      <c r="BH1658" t="str">
        <f t="shared" si="282"/>
        <v>re92021_03_KC</v>
      </c>
      <c r="BI1658" t="str">
        <f t="shared" si="283"/>
        <v>2021_03_KCB.Bell</v>
      </c>
      <c r="BJ1658" t="str">
        <f t="shared" si="284"/>
        <v>2021_KC_B.Bell</v>
      </c>
      <c r="BK1658" t="str">
        <f>IF(ISERROR(MATCH(LEFT(C1658,5)&amp;B1658&amp;"_"&amp;A1658,$BK$1:BK1657,0)),LEFT(C1658,5)&amp;B1658&amp;"_"&amp;A1658,"")</f>
        <v/>
      </c>
      <c r="BL1658">
        <f>COUNTIFS($B$1:B1658,B1658)-COUNTIFS($B$1:B1658,B1658,$BK$1:BK1658,"")</f>
        <v>13</v>
      </c>
      <c r="BM1658" t="str">
        <f t="shared" si="285"/>
        <v/>
      </c>
    </row>
    <row r="1659" spans="1:65" x14ac:dyDescent="0.25">
      <c r="A1659" s="1" t="s">
        <v>181</v>
      </c>
      <c r="B1659" s="1" t="s">
        <v>110</v>
      </c>
      <c r="C1659" s="1" t="s">
        <v>2047</v>
      </c>
      <c r="D1659" s="1">
        <v>7.0000000000000001E-3</v>
      </c>
      <c r="E1659" s="1">
        <v>1.27</v>
      </c>
      <c r="F1659" s="1" t="s">
        <v>2346</v>
      </c>
      <c r="G1659" s="1" t="s">
        <v>52</v>
      </c>
      <c r="H1659" s="1" t="s">
        <v>52</v>
      </c>
      <c r="I1659" s="1" t="s">
        <v>52</v>
      </c>
      <c r="J1659" s="1" t="s">
        <v>52</v>
      </c>
      <c r="K1659" s="1" t="s">
        <v>52</v>
      </c>
      <c r="L1659" s="1" t="s">
        <v>52</v>
      </c>
      <c r="M1659" s="1" t="s">
        <v>52</v>
      </c>
      <c r="N1659" s="1" t="s">
        <v>52</v>
      </c>
      <c r="O1659" s="1" t="s">
        <v>52</v>
      </c>
      <c r="P1659" s="1" t="s">
        <v>52</v>
      </c>
      <c r="Q1659" s="1" t="s">
        <v>52</v>
      </c>
      <c r="R1659" s="1" t="s">
        <v>52</v>
      </c>
      <c r="S1659" s="1" t="s">
        <v>52</v>
      </c>
      <c r="T1659" s="1" t="s">
        <v>52</v>
      </c>
      <c r="U1659" s="1" t="s">
        <v>52</v>
      </c>
      <c r="V1659" s="1" t="s">
        <v>52</v>
      </c>
      <c r="W1659" s="1" t="s">
        <v>52</v>
      </c>
      <c r="X1659" s="1" t="s">
        <v>52</v>
      </c>
      <c r="Y1659" s="1" t="s">
        <v>52</v>
      </c>
      <c r="Z1659" s="1" t="s">
        <v>52</v>
      </c>
      <c r="AA1659" s="1" t="s">
        <v>52</v>
      </c>
      <c r="AB1659" s="1" t="s">
        <v>52</v>
      </c>
      <c r="AC1659" s="1" t="s">
        <v>52</v>
      </c>
      <c r="AD1659" s="1">
        <v>6</v>
      </c>
      <c r="AE1659" s="1">
        <v>0</v>
      </c>
      <c r="AF1659" s="1">
        <v>1</v>
      </c>
      <c r="AG1659" s="1">
        <v>1</v>
      </c>
      <c r="AH1659" s="1">
        <v>1</v>
      </c>
      <c r="AI1659" s="1">
        <v>19.43</v>
      </c>
      <c r="AJ1659" s="1">
        <v>0</v>
      </c>
      <c r="AK1659" s="1">
        <v>-4</v>
      </c>
      <c r="AL1659" s="1">
        <v>10</v>
      </c>
      <c r="AM1659" s="1">
        <v>8</v>
      </c>
      <c r="AN1659" s="1">
        <v>0</v>
      </c>
      <c r="AO1659" s="1">
        <v>0</v>
      </c>
      <c r="AP1659" s="1">
        <v>232</v>
      </c>
      <c r="AQ1659" s="1">
        <v>2</v>
      </c>
      <c r="AR1659" s="1">
        <v>18</v>
      </c>
      <c r="AS1659" s="1">
        <v>19</v>
      </c>
      <c r="AT1659" s="1">
        <v>192</v>
      </c>
      <c r="AU1659" s="1">
        <v>276</v>
      </c>
      <c r="AV1659" s="1">
        <v>64</v>
      </c>
      <c r="AW1659" s="1">
        <v>6</v>
      </c>
      <c r="AX1659" s="1">
        <v>4</v>
      </c>
      <c r="AY1659" t="str">
        <f t="shared" si="275"/>
        <v>2021_05_NYJ</v>
      </c>
      <c r="AZ1659" t="str">
        <f t="shared" si="276"/>
        <v>B.Berrios</v>
      </c>
      <c r="BA1659" t="str">
        <f t="shared" si="277"/>
        <v/>
      </c>
      <c r="BB1659" t="str">
        <f t="shared" si="278"/>
        <v>2021_05_NYJ</v>
      </c>
      <c r="BC1659" t="str">
        <f t="shared" si="279"/>
        <v/>
      </c>
      <c r="BD1659">
        <f>COUNTIFS($BB$1:BB1659,BB1659,$BC$1:BC1659,"ru")</f>
        <v>3</v>
      </c>
      <c r="BE1659" t="str">
        <f t="shared" si="280"/>
        <v>re</v>
      </c>
      <c r="BF1659">
        <f>COUNTIFS($BB$1:BB1659,BB1659,$BE$1:BE1659,"re")</f>
        <v>8</v>
      </c>
      <c r="BG1659" t="str">
        <f t="shared" si="281"/>
        <v>32021_05_NYJ</v>
      </c>
      <c r="BH1659" t="str">
        <f t="shared" si="282"/>
        <v>re82021_05_NYJ</v>
      </c>
      <c r="BI1659" t="str">
        <f t="shared" si="283"/>
        <v>2021_05_NYJB.Berrios</v>
      </c>
      <c r="BJ1659" t="str">
        <f t="shared" si="284"/>
        <v>2021_NYJ_B.Berrios</v>
      </c>
      <c r="BK1659" t="str">
        <f>IF(ISERROR(MATCH(LEFT(C1659,5)&amp;B1659&amp;"_"&amp;A1659,$BK$1:BK1658,0)),LEFT(C1659,5)&amp;B1659&amp;"_"&amp;A1659,"")</f>
        <v/>
      </c>
      <c r="BL1659">
        <f>COUNTIFS($B$1:B1659,B1659)-COUNTIFS($B$1:B1659,B1659,$BK$1:BK1659,"")</f>
        <v>13</v>
      </c>
      <c r="BM1659" t="str">
        <f t="shared" si="285"/>
        <v/>
      </c>
    </row>
    <row r="1660" spans="1:65" x14ac:dyDescent="0.25">
      <c r="A1660" s="1" t="s">
        <v>298</v>
      </c>
      <c r="B1660" s="1" t="s">
        <v>54</v>
      </c>
      <c r="C1660" s="1" t="s">
        <v>418</v>
      </c>
      <c r="D1660" s="1">
        <v>-2.5000000000000001E-2</v>
      </c>
      <c r="E1660" s="1">
        <v>0.46</v>
      </c>
      <c r="F1660" s="1" t="s">
        <v>730</v>
      </c>
      <c r="G1660" s="1" t="s">
        <v>52</v>
      </c>
      <c r="H1660" s="1" t="s">
        <v>52</v>
      </c>
      <c r="I1660" s="1" t="s">
        <v>52</v>
      </c>
      <c r="J1660" s="1" t="s">
        <v>52</v>
      </c>
      <c r="K1660" s="1" t="s">
        <v>52</v>
      </c>
      <c r="L1660" s="1" t="s">
        <v>52</v>
      </c>
      <c r="M1660" s="1" t="s">
        <v>52</v>
      </c>
      <c r="N1660" s="1" t="s">
        <v>52</v>
      </c>
      <c r="O1660" s="1" t="s">
        <v>52</v>
      </c>
      <c r="P1660" s="1" t="s">
        <v>52</v>
      </c>
      <c r="Q1660" s="1" t="s">
        <v>52</v>
      </c>
      <c r="R1660" s="1" t="s">
        <v>52</v>
      </c>
      <c r="S1660" s="1" t="s">
        <v>52</v>
      </c>
      <c r="T1660" s="1" t="s">
        <v>52</v>
      </c>
      <c r="U1660" s="1" t="s">
        <v>52</v>
      </c>
      <c r="V1660" s="1" t="s">
        <v>52</v>
      </c>
      <c r="W1660" s="1" t="s">
        <v>52</v>
      </c>
      <c r="X1660" s="1" t="s">
        <v>52</v>
      </c>
      <c r="Y1660" s="1" t="s">
        <v>52</v>
      </c>
      <c r="Z1660" s="1" t="s">
        <v>52</v>
      </c>
      <c r="AA1660" s="1" t="s">
        <v>52</v>
      </c>
      <c r="AB1660" s="1" t="s">
        <v>52</v>
      </c>
      <c r="AC1660" s="1" t="s">
        <v>52</v>
      </c>
      <c r="AD1660" s="1">
        <v>6</v>
      </c>
      <c r="AE1660" s="1">
        <v>0</v>
      </c>
      <c r="AF1660" s="1">
        <v>1</v>
      </c>
      <c r="AG1660" s="1">
        <v>2</v>
      </c>
      <c r="AH1660" s="1">
        <v>0.5</v>
      </c>
      <c r="AI1660" s="1">
        <v>-38.700000000000003</v>
      </c>
      <c r="AJ1660" s="1">
        <v>0</v>
      </c>
      <c r="AK1660" s="1">
        <v>3</v>
      </c>
      <c r="AL1660" s="1">
        <v>3</v>
      </c>
      <c r="AM1660" s="1">
        <v>10</v>
      </c>
      <c r="AN1660" s="1">
        <v>0</v>
      </c>
      <c r="AO1660" s="1">
        <v>0</v>
      </c>
      <c r="AP1660" s="1">
        <v>397</v>
      </c>
      <c r="AQ1660" s="1">
        <v>4</v>
      </c>
      <c r="AR1660" s="1">
        <v>23</v>
      </c>
      <c r="AS1660" s="1">
        <v>27</v>
      </c>
      <c r="AT1660" s="1">
        <v>337</v>
      </c>
      <c r="AU1660" s="1">
        <v>335</v>
      </c>
      <c r="AV1660" s="1">
        <v>73</v>
      </c>
      <c r="AW1660" s="1">
        <v>6</v>
      </c>
      <c r="AX1660" s="1">
        <v>2</v>
      </c>
      <c r="AY1660" t="str">
        <f t="shared" si="275"/>
        <v>2021_01_KC</v>
      </c>
      <c r="AZ1660" t="str">
        <f t="shared" si="276"/>
        <v>B.Pringle</v>
      </c>
      <c r="BA1660" t="str">
        <f t="shared" si="277"/>
        <v/>
      </c>
      <c r="BB1660" t="str">
        <f t="shared" si="278"/>
        <v>2021_01_KC</v>
      </c>
      <c r="BC1660" t="str">
        <f t="shared" si="279"/>
        <v/>
      </c>
      <c r="BD1660">
        <f>COUNTIFS($BB$1:BB1660,BB1660,$BC$1:BC1660,"ru")</f>
        <v>5</v>
      </c>
      <c r="BE1660" t="str">
        <f t="shared" si="280"/>
        <v>re</v>
      </c>
      <c r="BF1660">
        <f>COUNTIFS($BB$1:BB1660,BB1660,$BE$1:BE1660,"re")</f>
        <v>7</v>
      </c>
      <c r="BG1660" t="str">
        <f t="shared" si="281"/>
        <v>52021_01_KC</v>
      </c>
      <c r="BH1660" t="str">
        <f t="shared" si="282"/>
        <v>re72021_01_KC</v>
      </c>
      <c r="BI1660" t="str">
        <f t="shared" si="283"/>
        <v>2021_01_KCB.Pringle</v>
      </c>
      <c r="BJ1660" t="str">
        <f t="shared" si="284"/>
        <v>2021_KC_B.Pringle</v>
      </c>
      <c r="BK1660" t="str">
        <f>IF(ISERROR(MATCH(LEFT(C1660,5)&amp;B1660&amp;"_"&amp;A1660,$BK$1:BK1659,0)),LEFT(C1660,5)&amp;B1660&amp;"_"&amp;A1660,"")</f>
        <v/>
      </c>
      <c r="BL1660">
        <f>COUNTIFS($B$1:B1660,B1660)-COUNTIFS($B$1:B1660,B1660,$BK$1:BK1660,"")</f>
        <v>13</v>
      </c>
      <c r="BM1660" t="str">
        <f t="shared" si="285"/>
        <v/>
      </c>
    </row>
    <row r="1661" spans="1:65" x14ac:dyDescent="0.25">
      <c r="A1661" s="1" t="s">
        <v>320</v>
      </c>
      <c r="B1661" s="1" t="s">
        <v>105</v>
      </c>
      <c r="C1661" s="1" t="s">
        <v>437</v>
      </c>
      <c r="D1661" s="1">
        <v>0</v>
      </c>
      <c r="E1661" s="1">
        <v>0</v>
      </c>
      <c r="F1661" s="1" t="s">
        <v>731</v>
      </c>
      <c r="G1661" s="1" t="s">
        <v>52</v>
      </c>
      <c r="H1661" s="1" t="s">
        <v>52</v>
      </c>
      <c r="I1661" s="1" t="s">
        <v>52</v>
      </c>
      <c r="J1661" s="1" t="s">
        <v>52</v>
      </c>
      <c r="K1661" s="1" t="s">
        <v>52</v>
      </c>
      <c r="L1661" s="1" t="s">
        <v>52</v>
      </c>
      <c r="M1661" s="1" t="s">
        <v>52</v>
      </c>
      <c r="N1661" s="1" t="s">
        <v>52</v>
      </c>
      <c r="O1661" s="1" t="s">
        <v>52</v>
      </c>
      <c r="P1661" s="1" t="s">
        <v>52</v>
      </c>
      <c r="Q1661" s="1" t="s">
        <v>52</v>
      </c>
      <c r="R1661" s="1" t="s">
        <v>52</v>
      </c>
      <c r="S1661" s="1" t="s">
        <v>52</v>
      </c>
      <c r="T1661" s="1" t="s">
        <v>52</v>
      </c>
      <c r="U1661" s="1" t="s">
        <v>52</v>
      </c>
      <c r="V1661" s="1" t="s">
        <v>52</v>
      </c>
      <c r="W1661" s="1" t="s">
        <v>52</v>
      </c>
      <c r="X1661" s="1" t="s">
        <v>52</v>
      </c>
      <c r="Y1661" s="1" t="s">
        <v>52</v>
      </c>
      <c r="Z1661" s="1" t="s">
        <v>52</v>
      </c>
      <c r="AA1661" s="1" t="s">
        <v>52</v>
      </c>
      <c r="AB1661" s="1" t="s">
        <v>52</v>
      </c>
      <c r="AC1661" s="1" t="s">
        <v>52</v>
      </c>
      <c r="AD1661" s="1">
        <v>6</v>
      </c>
      <c r="AE1661" s="1">
        <v>0</v>
      </c>
      <c r="AF1661" s="1">
        <v>1</v>
      </c>
      <c r="AG1661" s="1">
        <v>1</v>
      </c>
      <c r="AH1661" s="1">
        <v>1</v>
      </c>
      <c r="AI1661" s="1">
        <v>35.68</v>
      </c>
      <c r="AJ1661" s="1">
        <v>1</v>
      </c>
      <c r="AK1661" s="1">
        <v>6</v>
      </c>
      <c r="AL1661" s="1">
        <v>0</v>
      </c>
      <c r="AM1661" s="1">
        <v>1</v>
      </c>
      <c r="AN1661" s="1">
        <v>0</v>
      </c>
      <c r="AO1661" s="1">
        <v>0</v>
      </c>
      <c r="AP1661" s="1">
        <v>314</v>
      </c>
      <c r="AQ1661" s="1">
        <v>2</v>
      </c>
      <c r="AR1661" s="1">
        <v>20</v>
      </c>
      <c r="AS1661" s="1">
        <v>22</v>
      </c>
      <c r="AT1661" s="1">
        <v>267</v>
      </c>
      <c r="AU1661" s="1">
        <v>306</v>
      </c>
      <c r="AV1661" s="1">
        <v>60</v>
      </c>
      <c r="AW1661" s="1">
        <v>3</v>
      </c>
      <c r="AX1661" s="1">
        <v>2</v>
      </c>
      <c r="AY1661" t="str">
        <f t="shared" si="275"/>
        <v>2021_01_NYG</v>
      </c>
      <c r="AZ1661" t="str">
        <f t="shared" si="276"/>
        <v>C.Board</v>
      </c>
      <c r="BA1661" t="str">
        <f t="shared" si="277"/>
        <v/>
      </c>
      <c r="BB1661" t="str">
        <f t="shared" si="278"/>
        <v>2021_01_NYG</v>
      </c>
      <c r="BC1661" t="str">
        <f t="shared" si="279"/>
        <v/>
      </c>
      <c r="BD1661">
        <f>COUNTIFS($BB$1:BB1661,BB1661,$BC$1:BC1661,"ru")</f>
        <v>3</v>
      </c>
      <c r="BE1661" t="str">
        <f t="shared" si="280"/>
        <v>re</v>
      </c>
      <c r="BF1661">
        <f>COUNTIFS($BB$1:BB1661,BB1661,$BE$1:BE1661,"re")</f>
        <v>7</v>
      </c>
      <c r="BG1661" t="str">
        <f t="shared" si="281"/>
        <v>32021_01_NYG</v>
      </c>
      <c r="BH1661" t="str">
        <f t="shared" si="282"/>
        <v>re72021_01_NYG</v>
      </c>
      <c r="BI1661" t="str">
        <f t="shared" si="283"/>
        <v>2021_01_NYGC.Board</v>
      </c>
      <c r="BJ1661" t="str">
        <f t="shared" si="284"/>
        <v>2021_NYG_C.Board</v>
      </c>
      <c r="BK1661" t="str">
        <f>IF(ISERROR(MATCH(LEFT(C1661,5)&amp;B1661&amp;"_"&amp;A1661,$BK$1:BK1660,0)),LEFT(C1661,5)&amp;B1661&amp;"_"&amp;A1661,"")</f>
        <v/>
      </c>
      <c r="BL1661">
        <f>COUNTIFS($B$1:B1661,B1661)-COUNTIFS($B$1:B1661,B1661,$BK$1:BK1661,"")</f>
        <v>17</v>
      </c>
      <c r="BM1661" t="str">
        <f t="shared" si="285"/>
        <v/>
      </c>
    </row>
    <row r="1662" spans="1:65" x14ac:dyDescent="0.25">
      <c r="A1662" s="1" t="s">
        <v>307</v>
      </c>
      <c r="B1662" s="1" t="s">
        <v>100</v>
      </c>
      <c r="C1662" s="1" t="s">
        <v>1646</v>
      </c>
      <c r="D1662" s="1">
        <v>0</v>
      </c>
      <c r="E1662" s="1">
        <v>0</v>
      </c>
      <c r="F1662" s="1" t="s">
        <v>1956</v>
      </c>
      <c r="G1662" s="1" t="s">
        <v>52</v>
      </c>
      <c r="H1662" s="1" t="s">
        <v>52</v>
      </c>
      <c r="I1662" s="1" t="s">
        <v>52</v>
      </c>
      <c r="J1662" s="1" t="s">
        <v>52</v>
      </c>
      <c r="K1662" s="1" t="s">
        <v>52</v>
      </c>
      <c r="L1662" s="1" t="s">
        <v>52</v>
      </c>
      <c r="M1662" s="1" t="s">
        <v>52</v>
      </c>
      <c r="N1662" s="1" t="s">
        <v>52</v>
      </c>
      <c r="O1662" s="1" t="s">
        <v>52</v>
      </c>
      <c r="P1662" s="1" t="s">
        <v>52</v>
      </c>
      <c r="Q1662" s="1" t="s">
        <v>52</v>
      </c>
      <c r="R1662" s="1" t="s">
        <v>52</v>
      </c>
      <c r="S1662" s="1" t="s">
        <v>52</v>
      </c>
      <c r="T1662" s="1" t="s">
        <v>52</v>
      </c>
      <c r="U1662" s="1" t="s">
        <v>52</v>
      </c>
      <c r="V1662" s="1" t="s">
        <v>52</v>
      </c>
      <c r="W1662" s="1" t="s">
        <v>52</v>
      </c>
      <c r="X1662" s="1" t="s">
        <v>52</v>
      </c>
      <c r="Y1662" s="1" t="s">
        <v>52</v>
      </c>
      <c r="Z1662" s="1" t="s">
        <v>52</v>
      </c>
      <c r="AA1662" s="1" t="s">
        <v>52</v>
      </c>
      <c r="AB1662" s="1" t="s">
        <v>52</v>
      </c>
      <c r="AC1662" s="1" t="s">
        <v>52</v>
      </c>
      <c r="AD1662" s="1">
        <v>6</v>
      </c>
      <c r="AE1662" s="1">
        <v>0</v>
      </c>
      <c r="AF1662" s="1">
        <v>1</v>
      </c>
      <c r="AG1662" s="1">
        <v>3</v>
      </c>
      <c r="AH1662" s="1">
        <v>0.33300000000000002</v>
      </c>
      <c r="AI1662" s="1">
        <v>-34.58</v>
      </c>
      <c r="AJ1662" s="1">
        <v>0</v>
      </c>
      <c r="AK1662" s="1">
        <v>63</v>
      </c>
      <c r="AL1662" s="1">
        <v>0</v>
      </c>
      <c r="AM1662" s="1">
        <v>7</v>
      </c>
      <c r="AN1662" s="1">
        <v>0</v>
      </c>
      <c r="AO1662" s="1">
        <v>0</v>
      </c>
      <c r="AP1662" s="1">
        <v>373</v>
      </c>
      <c r="AQ1662" s="1">
        <v>3</v>
      </c>
      <c r="AR1662" s="1">
        <v>39</v>
      </c>
      <c r="AS1662" s="1">
        <v>11</v>
      </c>
      <c r="AT1662" s="1">
        <v>209</v>
      </c>
      <c r="AU1662" s="1">
        <v>232</v>
      </c>
      <c r="AV1662" s="1">
        <v>188</v>
      </c>
      <c r="AW1662" s="1">
        <v>9</v>
      </c>
      <c r="AX1662" s="1">
        <v>4</v>
      </c>
      <c r="AY1662" t="str">
        <f t="shared" si="275"/>
        <v>2021_04_CHI</v>
      </c>
      <c r="AZ1662" t="str">
        <f t="shared" si="276"/>
        <v>C.Kmet</v>
      </c>
      <c r="BA1662" t="str">
        <f t="shared" si="277"/>
        <v/>
      </c>
      <c r="BB1662" t="str">
        <f t="shared" si="278"/>
        <v>2021_04_CHI</v>
      </c>
      <c r="BC1662" t="str">
        <f t="shared" si="279"/>
        <v/>
      </c>
      <c r="BD1662">
        <f>COUNTIFS($BB$1:BB1662,BB1662,$BC$1:BC1662,"ru")</f>
        <v>5</v>
      </c>
      <c r="BE1662" t="str">
        <f t="shared" si="280"/>
        <v>re</v>
      </c>
      <c r="BF1662">
        <f>COUNTIFS($BB$1:BB1662,BB1662,$BE$1:BE1662,"re")</f>
        <v>5</v>
      </c>
      <c r="BG1662" t="str">
        <f t="shared" si="281"/>
        <v>52021_04_CHI</v>
      </c>
      <c r="BH1662" t="str">
        <f t="shared" si="282"/>
        <v>re52021_04_CHI</v>
      </c>
      <c r="BI1662" t="str">
        <f t="shared" si="283"/>
        <v>2021_04_CHIC.Kmet</v>
      </c>
      <c r="BJ1662" t="str">
        <f t="shared" si="284"/>
        <v>2021_CHI_C.Kmet</v>
      </c>
      <c r="BK1662" t="str">
        <f>IF(ISERROR(MATCH(LEFT(C1662,5)&amp;B1662&amp;"_"&amp;A1662,$BK$1:BK1661,0)),LEFT(C1662,5)&amp;B1662&amp;"_"&amp;A1662,"")</f>
        <v/>
      </c>
      <c r="BL1662">
        <f>COUNTIFS($B$1:B1662,B1662)-COUNTIFS($B$1:B1662,B1662,$BK$1:BK1662,"")</f>
        <v>12</v>
      </c>
      <c r="BM1662" t="str">
        <f t="shared" si="285"/>
        <v/>
      </c>
    </row>
    <row r="1663" spans="1:65" x14ac:dyDescent="0.25">
      <c r="A1663" s="1" t="s">
        <v>616</v>
      </c>
      <c r="B1663" s="1" t="s">
        <v>74</v>
      </c>
      <c r="C1663" s="1" t="s">
        <v>1274</v>
      </c>
      <c r="D1663" s="1">
        <v>0</v>
      </c>
      <c r="E1663" s="1">
        <v>0</v>
      </c>
      <c r="F1663" s="1" t="s">
        <v>1559</v>
      </c>
      <c r="G1663" s="1" t="s">
        <v>52</v>
      </c>
      <c r="H1663" s="1" t="s">
        <v>52</v>
      </c>
      <c r="I1663" s="1" t="s">
        <v>52</v>
      </c>
      <c r="J1663" s="1" t="s">
        <v>52</v>
      </c>
      <c r="K1663" s="1" t="s">
        <v>52</v>
      </c>
      <c r="L1663" s="1" t="s">
        <v>52</v>
      </c>
      <c r="M1663" s="1" t="s">
        <v>52</v>
      </c>
      <c r="N1663" s="1" t="s">
        <v>52</v>
      </c>
      <c r="O1663" s="1" t="s">
        <v>52</v>
      </c>
      <c r="P1663" s="1" t="s">
        <v>52</v>
      </c>
      <c r="Q1663" s="1" t="s">
        <v>52</v>
      </c>
      <c r="R1663" s="1" t="s">
        <v>52</v>
      </c>
      <c r="S1663" s="1" t="s">
        <v>52</v>
      </c>
      <c r="T1663" s="1" t="s">
        <v>52</v>
      </c>
      <c r="U1663" s="1" t="s">
        <v>52</v>
      </c>
      <c r="V1663" s="1" t="s">
        <v>52</v>
      </c>
      <c r="W1663" s="1" t="s">
        <v>52</v>
      </c>
      <c r="X1663" s="1" t="s">
        <v>52</v>
      </c>
      <c r="Y1663" s="1" t="s">
        <v>52</v>
      </c>
      <c r="Z1663" s="1" t="s">
        <v>52</v>
      </c>
      <c r="AA1663" s="1" t="s">
        <v>52</v>
      </c>
      <c r="AB1663" s="1" t="s">
        <v>52</v>
      </c>
      <c r="AC1663" s="1" t="s">
        <v>52</v>
      </c>
      <c r="AD1663" s="1">
        <v>6</v>
      </c>
      <c r="AE1663" s="1">
        <v>1</v>
      </c>
      <c r="AF1663" s="1">
        <v>1</v>
      </c>
      <c r="AG1663" s="1">
        <v>2</v>
      </c>
      <c r="AH1663" s="1">
        <v>0.5</v>
      </c>
      <c r="AI1663" s="1">
        <v>-17.16</v>
      </c>
      <c r="AJ1663" s="1">
        <v>1</v>
      </c>
      <c r="AK1663" s="1">
        <v>11</v>
      </c>
      <c r="AL1663" s="1">
        <v>0</v>
      </c>
      <c r="AM1663" s="1">
        <v>2</v>
      </c>
      <c r="AN1663" s="1">
        <v>0</v>
      </c>
      <c r="AO1663" s="1">
        <v>0</v>
      </c>
      <c r="AP1663" s="1">
        <v>370</v>
      </c>
      <c r="AQ1663" s="1">
        <v>3</v>
      </c>
      <c r="AR1663" s="1">
        <v>38</v>
      </c>
      <c r="AS1663" s="1">
        <v>18</v>
      </c>
      <c r="AT1663" s="1">
        <v>197</v>
      </c>
      <c r="AU1663" s="1">
        <v>176</v>
      </c>
      <c r="AV1663" s="1">
        <v>180</v>
      </c>
      <c r="AW1663" s="1">
        <v>4</v>
      </c>
      <c r="AX1663" s="1">
        <v>3</v>
      </c>
      <c r="AY1663" t="str">
        <f t="shared" si="275"/>
        <v>2021_03_TEN</v>
      </c>
      <c r="AZ1663" t="str">
        <f t="shared" si="276"/>
        <v>C.Rogers</v>
      </c>
      <c r="BA1663" t="str">
        <f t="shared" si="277"/>
        <v/>
      </c>
      <c r="BB1663" t="str">
        <f t="shared" si="278"/>
        <v>2021_03_TEN</v>
      </c>
      <c r="BC1663" t="str">
        <f t="shared" si="279"/>
        <v/>
      </c>
      <c r="BD1663">
        <f>COUNTIFS($BB$1:BB1663,BB1663,$BC$1:BC1663,"ru")</f>
        <v>5</v>
      </c>
      <c r="BE1663" t="str">
        <f t="shared" si="280"/>
        <v>re</v>
      </c>
      <c r="BF1663">
        <f>COUNTIFS($BB$1:BB1663,BB1663,$BE$1:BE1663,"re")</f>
        <v>9</v>
      </c>
      <c r="BG1663" t="str">
        <f t="shared" si="281"/>
        <v>52021_03_TEN</v>
      </c>
      <c r="BH1663" t="str">
        <f t="shared" si="282"/>
        <v>re92021_03_TEN</v>
      </c>
      <c r="BI1663" t="str">
        <f t="shared" si="283"/>
        <v>2021_03_TENC.Rogers</v>
      </c>
      <c r="BJ1663" t="str">
        <f t="shared" si="284"/>
        <v>2021_TEN_C.Rogers</v>
      </c>
      <c r="BK1663" t="str">
        <f>IF(ISERROR(MATCH(LEFT(C1663,5)&amp;B1663&amp;"_"&amp;A1663,$BK$1:BK1662,0)),LEFT(C1663,5)&amp;B1663&amp;"_"&amp;A1663,"")</f>
        <v/>
      </c>
      <c r="BL1663">
        <f>COUNTIFS($B$1:B1663,B1663)-COUNTIFS($B$1:B1663,B1663,$BK$1:BK1663,"")</f>
        <v>18</v>
      </c>
      <c r="BM1663" t="str">
        <f t="shared" si="285"/>
        <v/>
      </c>
    </row>
    <row r="1664" spans="1:65" x14ac:dyDescent="0.25">
      <c r="A1664" s="1" t="s">
        <v>292</v>
      </c>
      <c r="B1664" s="1" t="s">
        <v>83</v>
      </c>
      <c r="C1664" s="1" t="s">
        <v>433</v>
      </c>
      <c r="D1664" s="1">
        <v>-3.3000000000000002E-2</v>
      </c>
      <c r="E1664" s="1">
        <v>0.65</v>
      </c>
      <c r="F1664" s="1" t="s">
        <v>732</v>
      </c>
      <c r="G1664" s="1" t="s">
        <v>52</v>
      </c>
      <c r="H1664" s="1" t="s">
        <v>52</v>
      </c>
      <c r="I1664" s="1" t="s">
        <v>52</v>
      </c>
      <c r="J1664" s="1" t="s">
        <v>52</v>
      </c>
      <c r="K1664" s="1" t="s">
        <v>52</v>
      </c>
      <c r="L1664" s="1" t="s">
        <v>52</v>
      </c>
      <c r="M1664" s="1" t="s">
        <v>52</v>
      </c>
      <c r="N1664" s="1" t="s">
        <v>52</v>
      </c>
      <c r="O1664" s="1" t="s">
        <v>52</v>
      </c>
      <c r="P1664" s="1" t="s">
        <v>52</v>
      </c>
      <c r="Q1664" s="1" t="s">
        <v>52</v>
      </c>
      <c r="R1664" s="1" t="s">
        <v>52</v>
      </c>
      <c r="S1664" s="1" t="s">
        <v>52</v>
      </c>
      <c r="T1664" s="1" t="s">
        <v>52</v>
      </c>
      <c r="U1664" s="1" t="s">
        <v>52</v>
      </c>
      <c r="V1664" s="1" t="s">
        <v>52</v>
      </c>
      <c r="W1664" s="1" t="s">
        <v>52</v>
      </c>
      <c r="X1664" s="1" t="s">
        <v>52</v>
      </c>
      <c r="Y1664" s="1" t="s">
        <v>52</v>
      </c>
      <c r="Z1664" s="1" t="s">
        <v>52</v>
      </c>
      <c r="AA1664" s="1" t="s">
        <v>52</v>
      </c>
      <c r="AB1664" s="1" t="s">
        <v>52</v>
      </c>
      <c r="AC1664" s="1" t="s">
        <v>52</v>
      </c>
      <c r="AD1664" s="1">
        <v>6</v>
      </c>
      <c r="AE1664" s="1">
        <v>0</v>
      </c>
      <c r="AF1664" s="1">
        <v>2</v>
      </c>
      <c r="AG1664" s="1">
        <v>3</v>
      </c>
      <c r="AH1664" s="1">
        <v>0.66600000000000004</v>
      </c>
      <c r="AI1664" s="1">
        <v>8.14</v>
      </c>
      <c r="AJ1664" s="1">
        <v>0</v>
      </c>
      <c r="AK1664" s="1">
        <v>15</v>
      </c>
      <c r="AL1664" s="1">
        <v>3</v>
      </c>
      <c r="AM1664" s="1">
        <v>10</v>
      </c>
      <c r="AN1664" s="1">
        <v>0</v>
      </c>
      <c r="AO1664" s="1">
        <v>0</v>
      </c>
      <c r="AP1664" s="1">
        <v>381</v>
      </c>
      <c r="AQ1664" s="1">
        <v>2</v>
      </c>
      <c r="AR1664" s="1">
        <v>27</v>
      </c>
      <c r="AS1664" s="1">
        <v>24</v>
      </c>
      <c r="AT1664" s="1">
        <v>279</v>
      </c>
      <c r="AU1664" s="1">
        <v>273</v>
      </c>
      <c r="AV1664" s="1">
        <v>111</v>
      </c>
      <c r="AW1664" s="1">
        <v>7</v>
      </c>
      <c r="AX1664" s="1">
        <v>4</v>
      </c>
      <c r="AY1664" t="str">
        <f t="shared" si="275"/>
        <v>2021_01_CAR</v>
      </c>
      <c r="AZ1664" t="str">
        <f t="shared" si="276"/>
        <v>D.Arnold</v>
      </c>
      <c r="BA1664" t="str">
        <f t="shared" si="277"/>
        <v/>
      </c>
      <c r="BB1664" t="str">
        <f t="shared" si="278"/>
        <v>2021_01_CAR</v>
      </c>
      <c r="BC1664" t="str">
        <f t="shared" si="279"/>
        <v/>
      </c>
      <c r="BD1664">
        <f>COUNTIFS($BB$1:BB1664,BB1664,$BC$1:BC1664,"ru")</f>
        <v>3</v>
      </c>
      <c r="BE1664" t="str">
        <f t="shared" si="280"/>
        <v>re</v>
      </c>
      <c r="BF1664">
        <f>COUNTIFS($BB$1:BB1664,BB1664,$BE$1:BE1664,"re")</f>
        <v>6</v>
      </c>
      <c r="BG1664" t="str">
        <f t="shared" si="281"/>
        <v>32021_01_CAR</v>
      </c>
      <c r="BH1664" t="str">
        <f t="shared" si="282"/>
        <v>re62021_01_CAR</v>
      </c>
      <c r="BI1664" t="str">
        <f t="shared" si="283"/>
        <v>2021_01_CARD.Arnold</v>
      </c>
      <c r="BJ1664" t="str">
        <f t="shared" si="284"/>
        <v>2021_CAR_D.Arnold</v>
      </c>
      <c r="BK1664" t="str">
        <f>IF(ISERROR(MATCH(LEFT(C1664,5)&amp;B1664&amp;"_"&amp;A1664,$BK$1:BK1663,0)),LEFT(C1664,5)&amp;B1664&amp;"_"&amp;A1664,"")</f>
        <v/>
      </c>
      <c r="BL1664">
        <f>COUNTIFS($B$1:B1664,B1664)-COUNTIFS($B$1:B1664,B1664,$BK$1:BK1664,"")</f>
        <v>14</v>
      </c>
      <c r="BM1664" t="str">
        <f t="shared" si="285"/>
        <v/>
      </c>
    </row>
    <row r="1665" spans="1:65" x14ac:dyDescent="0.25">
      <c r="A1665" s="1" t="s">
        <v>309</v>
      </c>
      <c r="B1665" s="1" t="s">
        <v>108</v>
      </c>
      <c r="C1665" s="1" t="s">
        <v>801</v>
      </c>
      <c r="D1665" s="1">
        <v>3.0000000000000001E-3</v>
      </c>
      <c r="E1665" s="1">
        <v>1.48</v>
      </c>
      <c r="F1665" s="1" t="s">
        <v>820</v>
      </c>
      <c r="G1665" s="1" t="s">
        <v>52</v>
      </c>
      <c r="H1665" s="1" t="s">
        <v>52</v>
      </c>
      <c r="I1665" s="1" t="s">
        <v>52</v>
      </c>
      <c r="J1665" s="1" t="s">
        <v>52</v>
      </c>
      <c r="K1665" s="1" t="s">
        <v>52</v>
      </c>
      <c r="L1665" s="1" t="s">
        <v>52</v>
      </c>
      <c r="M1665" s="1" t="s">
        <v>52</v>
      </c>
      <c r="N1665" s="1" t="s">
        <v>52</v>
      </c>
      <c r="O1665" s="1" t="s">
        <v>52</v>
      </c>
      <c r="P1665" s="1" t="s">
        <v>52</v>
      </c>
      <c r="Q1665" s="1" t="s">
        <v>52</v>
      </c>
      <c r="R1665" s="1" t="s">
        <v>52</v>
      </c>
      <c r="S1665" s="1" t="s">
        <v>52</v>
      </c>
      <c r="T1665" s="1" t="s">
        <v>52</v>
      </c>
      <c r="U1665" s="1" t="s">
        <v>52</v>
      </c>
      <c r="V1665" s="1" t="s">
        <v>52</v>
      </c>
      <c r="W1665" s="1" t="s">
        <v>52</v>
      </c>
      <c r="X1665" s="1" t="s">
        <v>52</v>
      </c>
      <c r="Y1665" s="1" t="s">
        <v>52</v>
      </c>
      <c r="Z1665" s="1" t="s">
        <v>52</v>
      </c>
      <c r="AA1665" s="1" t="s">
        <v>52</v>
      </c>
      <c r="AB1665" s="1" t="s">
        <v>52</v>
      </c>
      <c r="AC1665" s="1" t="s">
        <v>52</v>
      </c>
      <c r="AD1665" s="1">
        <v>6</v>
      </c>
      <c r="AE1665" s="1">
        <v>0</v>
      </c>
      <c r="AF1665" s="1">
        <v>1</v>
      </c>
      <c r="AG1665" s="1">
        <v>2</v>
      </c>
      <c r="AH1665" s="1">
        <v>0.5</v>
      </c>
      <c r="AI1665" s="1">
        <v>-26.9</v>
      </c>
      <c r="AJ1665" s="1">
        <v>0</v>
      </c>
      <c r="AK1665" s="1">
        <v>32</v>
      </c>
      <c r="AL1665" s="1">
        <v>9</v>
      </c>
      <c r="AM1665" s="1">
        <v>16</v>
      </c>
      <c r="AN1665" s="1">
        <v>0</v>
      </c>
      <c r="AO1665" s="1">
        <v>0</v>
      </c>
      <c r="AP1665" s="1">
        <v>406</v>
      </c>
      <c r="AQ1665" s="1">
        <v>3</v>
      </c>
      <c r="AR1665" s="1">
        <v>34</v>
      </c>
      <c r="AS1665" s="1">
        <v>19</v>
      </c>
      <c r="AT1665" s="1">
        <v>235</v>
      </c>
      <c r="AU1665" s="1">
        <v>237</v>
      </c>
      <c r="AV1665" s="1">
        <v>189</v>
      </c>
      <c r="AW1665" s="1">
        <v>2</v>
      </c>
      <c r="AX1665" s="1">
        <v>1</v>
      </c>
      <c r="AY1665" t="str">
        <f t="shared" si="275"/>
        <v>2021_01_BAL</v>
      </c>
      <c r="AZ1665" t="str">
        <f t="shared" si="276"/>
        <v>D.Duvernay</v>
      </c>
      <c r="BA1665" t="str">
        <f t="shared" si="277"/>
        <v/>
      </c>
      <c r="BB1665" t="str">
        <f t="shared" si="278"/>
        <v>2021_01_BAL</v>
      </c>
      <c r="BC1665" t="str">
        <f t="shared" si="279"/>
        <v/>
      </c>
      <c r="BD1665">
        <f>COUNTIFS($BB$1:BB1665,BB1665,$BC$1:BC1665,"ru")</f>
        <v>5</v>
      </c>
      <c r="BE1665" t="str">
        <f t="shared" si="280"/>
        <v>re</v>
      </c>
      <c r="BF1665">
        <f>COUNTIFS($BB$1:BB1665,BB1665,$BE$1:BE1665,"re")</f>
        <v>6</v>
      </c>
      <c r="BG1665" t="str">
        <f t="shared" si="281"/>
        <v>52021_01_BAL</v>
      </c>
      <c r="BH1665" t="str">
        <f t="shared" si="282"/>
        <v>re62021_01_BAL</v>
      </c>
      <c r="BI1665" t="str">
        <f t="shared" si="283"/>
        <v>2021_01_BALD.Duvernay</v>
      </c>
      <c r="BJ1665" t="str">
        <f t="shared" si="284"/>
        <v>2021_BAL_D.Duvernay</v>
      </c>
      <c r="BK1665" t="str">
        <f>IF(ISERROR(MATCH(LEFT(C1665,5)&amp;B1665&amp;"_"&amp;A1665,$BK$1:BK1664,0)),LEFT(C1665,5)&amp;B1665&amp;"_"&amp;A1665,"")</f>
        <v/>
      </c>
      <c r="BL1665">
        <f>COUNTIFS($B$1:B1665,B1665)-COUNTIFS($B$1:B1665,B1665,$BK$1:BK1665,"")</f>
        <v>15</v>
      </c>
      <c r="BM1665" t="str">
        <f t="shared" si="285"/>
        <v/>
      </c>
    </row>
    <row r="1666" spans="1:65" x14ac:dyDescent="0.25">
      <c r="A1666" s="1" t="s">
        <v>288</v>
      </c>
      <c r="B1666" s="1" t="s">
        <v>79</v>
      </c>
      <c r="C1666" s="1" t="s">
        <v>1654</v>
      </c>
      <c r="D1666" s="1">
        <v>1.0999999999999999E-2</v>
      </c>
      <c r="E1666" s="1">
        <v>0.74</v>
      </c>
      <c r="F1666" s="1" t="s">
        <v>1957</v>
      </c>
      <c r="G1666" s="1" t="s">
        <v>52</v>
      </c>
      <c r="H1666" s="1" t="s">
        <v>52</v>
      </c>
      <c r="I1666" s="1" t="s">
        <v>52</v>
      </c>
      <c r="J1666" s="1" t="s">
        <v>52</v>
      </c>
      <c r="K1666" s="1" t="s">
        <v>52</v>
      </c>
      <c r="L1666" s="1" t="s">
        <v>52</v>
      </c>
      <c r="M1666" s="1" t="s">
        <v>52</v>
      </c>
      <c r="N1666" s="1" t="s">
        <v>52</v>
      </c>
      <c r="O1666" s="1" t="s">
        <v>52</v>
      </c>
      <c r="P1666" s="1" t="s">
        <v>52</v>
      </c>
      <c r="Q1666" s="1" t="s">
        <v>52</v>
      </c>
      <c r="R1666" s="1" t="s">
        <v>52</v>
      </c>
      <c r="S1666" s="1" t="s">
        <v>52</v>
      </c>
      <c r="T1666" s="1" t="s">
        <v>52</v>
      </c>
      <c r="U1666" s="1" t="s">
        <v>52</v>
      </c>
      <c r="V1666" s="1" t="s">
        <v>52</v>
      </c>
      <c r="W1666" s="1" t="s">
        <v>52</v>
      </c>
      <c r="X1666" s="1" t="s">
        <v>52</v>
      </c>
      <c r="Y1666" s="1" t="s">
        <v>52</v>
      </c>
      <c r="Z1666" s="1" t="s">
        <v>52</v>
      </c>
      <c r="AA1666" s="1" t="s">
        <v>52</v>
      </c>
      <c r="AB1666" s="1" t="s">
        <v>52</v>
      </c>
      <c r="AC1666" s="1" t="s">
        <v>52</v>
      </c>
      <c r="AD1666" s="1">
        <v>6</v>
      </c>
      <c r="AE1666" s="1">
        <v>0</v>
      </c>
      <c r="AF1666" s="1">
        <v>1</v>
      </c>
      <c r="AG1666" s="1">
        <v>3</v>
      </c>
      <c r="AH1666" s="1">
        <v>0.33300000000000002</v>
      </c>
      <c r="AI1666" s="1">
        <v>-52.55</v>
      </c>
      <c r="AJ1666" s="1">
        <v>0</v>
      </c>
      <c r="AK1666" s="1">
        <v>64</v>
      </c>
      <c r="AL1666" s="1">
        <v>6</v>
      </c>
      <c r="AM1666" s="1">
        <v>12</v>
      </c>
      <c r="AN1666" s="1">
        <v>0</v>
      </c>
      <c r="AO1666" s="1">
        <v>0</v>
      </c>
      <c r="AP1666" s="1">
        <v>401</v>
      </c>
      <c r="AQ1666" s="1">
        <v>2</v>
      </c>
      <c r="AR1666" s="1">
        <v>23</v>
      </c>
      <c r="AS1666" s="1">
        <v>26</v>
      </c>
      <c r="AT1666" s="1">
        <v>280</v>
      </c>
      <c r="AU1666" s="1">
        <v>354</v>
      </c>
      <c r="AV1666" s="1">
        <v>121</v>
      </c>
      <c r="AW1666" s="1">
        <v>5</v>
      </c>
      <c r="AX1666" s="1">
        <v>3</v>
      </c>
      <c r="AY1666" t="str">
        <f t="shared" si="275"/>
        <v>2021_04_LA</v>
      </c>
      <c r="AZ1666" t="str">
        <f t="shared" si="276"/>
        <v>D.Jackson</v>
      </c>
      <c r="BA1666" t="str">
        <f t="shared" si="277"/>
        <v/>
      </c>
      <c r="BB1666" t="str">
        <f t="shared" si="278"/>
        <v>2021_04_LA</v>
      </c>
      <c r="BC1666" t="str">
        <f t="shared" si="279"/>
        <v/>
      </c>
      <c r="BD1666">
        <f>COUNTIFS($BB$1:BB1666,BB1666,$BC$1:BC1666,"ru")</f>
        <v>3</v>
      </c>
      <c r="BE1666" t="str">
        <f t="shared" si="280"/>
        <v>re</v>
      </c>
      <c r="BF1666">
        <f>COUNTIFS($BB$1:BB1666,BB1666,$BE$1:BE1666,"re")</f>
        <v>7</v>
      </c>
      <c r="BG1666" t="str">
        <f t="shared" si="281"/>
        <v>32021_04_LA</v>
      </c>
      <c r="BH1666" t="str">
        <f t="shared" si="282"/>
        <v>re72021_04_LA</v>
      </c>
      <c r="BI1666" t="str">
        <f t="shared" si="283"/>
        <v>2021_04_LAD.Jackson</v>
      </c>
      <c r="BJ1666" t="str">
        <f t="shared" si="284"/>
        <v>2021_LA_D.Jackson</v>
      </c>
      <c r="BK1666" t="str">
        <f>IF(ISERROR(MATCH(LEFT(C1666,5)&amp;B1666&amp;"_"&amp;A1666,$BK$1:BK1665,0)),LEFT(C1666,5)&amp;B1666&amp;"_"&amp;A1666,"")</f>
        <v/>
      </c>
      <c r="BL1666">
        <f>COUNTIFS($B$1:B1666,B1666)-COUNTIFS($B$1:B1666,B1666,$BK$1:BK1666,"")</f>
        <v>14</v>
      </c>
      <c r="BM1666" t="str">
        <f t="shared" si="285"/>
        <v/>
      </c>
    </row>
    <row r="1667" spans="1:65" x14ac:dyDescent="0.25">
      <c r="A1667" s="1" t="s">
        <v>288</v>
      </c>
      <c r="B1667" s="1" t="s">
        <v>79</v>
      </c>
      <c r="C1667" s="1" t="s">
        <v>2437</v>
      </c>
      <c r="D1667" s="1">
        <v>0</v>
      </c>
      <c r="E1667" s="1">
        <v>0.35</v>
      </c>
      <c r="F1667" s="1" t="s">
        <v>2690</v>
      </c>
      <c r="G1667" s="1" t="s">
        <v>52</v>
      </c>
      <c r="H1667" s="1" t="s">
        <v>52</v>
      </c>
      <c r="I1667" s="1" t="s">
        <v>52</v>
      </c>
      <c r="J1667" s="1" t="s">
        <v>52</v>
      </c>
      <c r="K1667" s="1" t="s">
        <v>52</v>
      </c>
      <c r="L1667" s="1" t="s">
        <v>52</v>
      </c>
      <c r="M1667" s="1" t="s">
        <v>52</v>
      </c>
      <c r="N1667" s="1" t="s">
        <v>52</v>
      </c>
      <c r="O1667" s="1" t="s">
        <v>52</v>
      </c>
      <c r="P1667" s="1" t="s">
        <v>52</v>
      </c>
      <c r="Q1667" s="1" t="s">
        <v>52</v>
      </c>
      <c r="R1667" s="1" t="s">
        <v>52</v>
      </c>
      <c r="S1667" s="1" t="s">
        <v>52</v>
      </c>
      <c r="T1667" s="1" t="s">
        <v>52</v>
      </c>
      <c r="U1667" s="1" t="s">
        <v>52</v>
      </c>
      <c r="V1667" s="1" t="s">
        <v>52</v>
      </c>
      <c r="W1667" s="1" t="s">
        <v>52</v>
      </c>
      <c r="X1667" s="1" t="s">
        <v>52</v>
      </c>
      <c r="Y1667" s="1" t="s">
        <v>52</v>
      </c>
      <c r="Z1667" s="1" t="s">
        <v>52</v>
      </c>
      <c r="AA1667" s="1" t="s">
        <v>52</v>
      </c>
      <c r="AB1667" s="1" t="s">
        <v>52</v>
      </c>
      <c r="AC1667" s="1" t="s">
        <v>52</v>
      </c>
      <c r="AD1667" s="1">
        <v>6</v>
      </c>
      <c r="AE1667" s="1">
        <v>0</v>
      </c>
      <c r="AF1667" s="1">
        <v>1</v>
      </c>
      <c r="AG1667" s="1">
        <v>1</v>
      </c>
      <c r="AH1667" s="1">
        <v>1</v>
      </c>
      <c r="AI1667" s="1">
        <v>26.06</v>
      </c>
      <c r="AJ1667" s="1">
        <v>0</v>
      </c>
      <c r="AK1667" s="1">
        <v>5</v>
      </c>
      <c r="AL1667" s="1">
        <v>1</v>
      </c>
      <c r="AM1667" s="1">
        <v>2</v>
      </c>
      <c r="AN1667" s="1">
        <v>0</v>
      </c>
      <c r="AO1667" s="1">
        <v>0</v>
      </c>
      <c r="AP1667" s="1">
        <v>380</v>
      </c>
      <c r="AQ1667" s="1">
        <v>5</v>
      </c>
      <c r="AR1667" s="1">
        <v>34</v>
      </c>
      <c r="AS1667" s="1">
        <v>23</v>
      </c>
      <c r="AT1667" s="1">
        <v>266</v>
      </c>
      <c r="AU1667" s="1">
        <v>244</v>
      </c>
      <c r="AV1667" s="1">
        <v>131</v>
      </c>
      <c r="AW1667" s="1">
        <v>6</v>
      </c>
      <c r="AX1667" s="1">
        <v>2</v>
      </c>
      <c r="AY1667" t="str">
        <f t="shared" ref="AY1667:AY1730" si="286">IF(ISNUMBER(AP1667),LEFT(C1667,7)&amp;"_"&amp;B1667,"")</f>
        <v>2021_06_LA</v>
      </c>
      <c r="AZ1667" t="str">
        <f t="shared" ref="AZ1667:AZ1730" si="287">A1667</f>
        <v>D.Jackson</v>
      </c>
      <c r="BA1667" t="str">
        <f t="shared" ref="BA1667:BA1730" si="288">IF(G1667="NA","","QB")</f>
        <v/>
      </c>
      <c r="BB1667" t="str">
        <f t="shared" ref="BB1667:BB1730" si="289">LEFT(C1667,7)&amp;"_"&amp;B1667</f>
        <v>2021_06_LA</v>
      </c>
      <c r="BC1667" t="str">
        <f t="shared" ref="BC1667:BC1730" si="290">IF(X1667="NA","","ru")</f>
        <v/>
      </c>
      <c r="BD1667">
        <f>COUNTIFS($BB$1:BB1667,BB1667,$BC$1:BC1667,"ru")</f>
        <v>3</v>
      </c>
      <c r="BE1667" t="str">
        <f t="shared" ref="BE1667:BE1730" si="291">IF(AD1667="NA","","re")</f>
        <v>re</v>
      </c>
      <c r="BF1667">
        <f>COUNTIFS($BB$1:BB1667,BB1667,$BE$1:BE1667,"re")</f>
        <v>7</v>
      </c>
      <c r="BG1667" t="str">
        <f t="shared" ref="BG1667:BG1730" si="292">BC1667&amp;BD1667&amp;$BB1667</f>
        <v>32021_06_LA</v>
      </c>
      <c r="BH1667" t="str">
        <f t="shared" ref="BH1667:BH1730" si="293">BE1667&amp;BF1667&amp;$BB1667</f>
        <v>re72021_06_LA</v>
      </c>
      <c r="BI1667" t="str">
        <f t="shared" ref="BI1667:BI1730" si="294">BB1667&amp;AZ1667</f>
        <v>2021_06_LAD.Jackson</v>
      </c>
      <c r="BJ1667" t="str">
        <f t="shared" ref="BJ1667:BJ1730" si="295">LEFT(C1667,5)&amp;B1667&amp;"_"&amp;A1667</f>
        <v>2021_LA_D.Jackson</v>
      </c>
      <c r="BK1667" t="str">
        <f>IF(ISERROR(MATCH(LEFT(C1667,5)&amp;B1667&amp;"_"&amp;A1667,$BK$1:BK1666,0)),LEFT(C1667,5)&amp;B1667&amp;"_"&amp;A1667,"")</f>
        <v/>
      </c>
      <c r="BL1667">
        <f>COUNTIFS($B$1:B1667,B1667)-COUNTIFS($B$1:B1667,B1667,$BK$1:BK1667,"")</f>
        <v>14</v>
      </c>
      <c r="BM1667" t="str">
        <f t="shared" ref="BM1667:BM1730" si="296">IF(BK1667="","",LEFT(C1667,5)&amp;B1667&amp;BL1667)</f>
        <v/>
      </c>
    </row>
    <row r="1668" spans="1:65" x14ac:dyDescent="0.25">
      <c r="A1668" s="1" t="s">
        <v>2347</v>
      </c>
      <c r="B1668" s="1" t="s">
        <v>70</v>
      </c>
      <c r="C1668" s="1" t="s">
        <v>2059</v>
      </c>
      <c r="D1668" s="1">
        <v>0</v>
      </c>
      <c r="E1668" s="1">
        <v>0</v>
      </c>
      <c r="F1668" s="1" t="s">
        <v>2348</v>
      </c>
      <c r="G1668" s="1" t="s">
        <v>52</v>
      </c>
      <c r="H1668" s="1" t="s">
        <v>52</v>
      </c>
      <c r="I1668" s="1" t="s">
        <v>52</v>
      </c>
      <c r="J1668" s="1" t="s">
        <v>52</v>
      </c>
      <c r="K1668" s="1" t="s">
        <v>52</v>
      </c>
      <c r="L1668" s="1" t="s">
        <v>52</v>
      </c>
      <c r="M1668" s="1" t="s">
        <v>52</v>
      </c>
      <c r="N1668" s="1" t="s">
        <v>52</v>
      </c>
      <c r="O1668" s="1" t="s">
        <v>52</v>
      </c>
      <c r="P1668" s="1" t="s">
        <v>52</v>
      </c>
      <c r="Q1668" s="1" t="s">
        <v>52</v>
      </c>
      <c r="R1668" s="1" t="s">
        <v>52</v>
      </c>
      <c r="S1668" s="1" t="s">
        <v>52</v>
      </c>
      <c r="T1668" s="1" t="s">
        <v>52</v>
      </c>
      <c r="U1668" s="1" t="s">
        <v>52</v>
      </c>
      <c r="V1668" s="1" t="s">
        <v>52</v>
      </c>
      <c r="W1668" s="1" t="s">
        <v>52</v>
      </c>
      <c r="X1668" s="1" t="s">
        <v>52</v>
      </c>
      <c r="Y1668" s="1" t="s">
        <v>52</v>
      </c>
      <c r="Z1668" s="1" t="s">
        <v>52</v>
      </c>
      <c r="AA1668" s="1" t="s">
        <v>52</v>
      </c>
      <c r="AB1668" s="1" t="s">
        <v>52</v>
      </c>
      <c r="AC1668" s="1" t="s">
        <v>52</v>
      </c>
      <c r="AD1668" s="1">
        <v>6</v>
      </c>
      <c r="AE1668" s="1">
        <v>0</v>
      </c>
      <c r="AF1668" s="1">
        <v>1</v>
      </c>
      <c r="AG1668" s="1">
        <v>1</v>
      </c>
      <c r="AH1668" s="1">
        <v>1</v>
      </c>
      <c r="AI1668" s="1">
        <v>25.42</v>
      </c>
      <c r="AJ1668" s="1">
        <v>0</v>
      </c>
      <c r="AK1668" s="1">
        <v>6</v>
      </c>
      <c r="AL1668" s="1">
        <v>0</v>
      </c>
      <c r="AM1668" s="1">
        <v>2</v>
      </c>
      <c r="AN1668" s="1">
        <v>0</v>
      </c>
      <c r="AO1668" s="1">
        <v>0</v>
      </c>
      <c r="AP1668" s="1">
        <v>373</v>
      </c>
      <c r="AQ1668" s="1">
        <v>2</v>
      </c>
      <c r="AR1668" s="1">
        <v>33</v>
      </c>
      <c r="AS1668" s="1">
        <v>20</v>
      </c>
      <c r="AT1668" s="1">
        <v>248</v>
      </c>
      <c r="AU1668" s="1">
        <v>398</v>
      </c>
      <c r="AV1668" s="1">
        <v>131</v>
      </c>
      <c r="AW1668" s="1">
        <v>10</v>
      </c>
      <c r="AX1668" s="1">
        <v>6</v>
      </c>
      <c r="AY1668" t="str">
        <f t="shared" si="286"/>
        <v>2021_05_WAS</v>
      </c>
      <c r="AZ1668" t="str">
        <f t="shared" si="287"/>
        <v>D.Milne</v>
      </c>
      <c r="BA1668" t="str">
        <f t="shared" si="288"/>
        <v/>
      </c>
      <c r="BB1668" t="str">
        <f t="shared" si="289"/>
        <v>2021_05_WAS</v>
      </c>
      <c r="BC1668" t="str">
        <f t="shared" si="290"/>
        <v/>
      </c>
      <c r="BD1668">
        <f>COUNTIFS($BB$1:BB1668,BB1668,$BC$1:BC1668,"ru")</f>
        <v>5</v>
      </c>
      <c r="BE1668" t="str">
        <f t="shared" si="291"/>
        <v>re</v>
      </c>
      <c r="BF1668">
        <f>COUNTIFS($BB$1:BB1668,BB1668,$BE$1:BE1668,"re")</f>
        <v>8</v>
      </c>
      <c r="BG1668" t="str">
        <f t="shared" si="292"/>
        <v>52021_05_WAS</v>
      </c>
      <c r="BH1668" t="str">
        <f t="shared" si="293"/>
        <v>re82021_05_WAS</v>
      </c>
      <c r="BI1668" t="str">
        <f t="shared" si="294"/>
        <v>2021_05_WASD.Milne</v>
      </c>
      <c r="BJ1668" t="str">
        <f t="shared" si="295"/>
        <v>2021_WAS_D.Milne</v>
      </c>
      <c r="BK1668" t="str">
        <f>IF(ISERROR(MATCH(LEFT(C1668,5)&amp;B1668&amp;"_"&amp;A1668,$BK$1:BK1667,0)),LEFT(C1668,5)&amp;B1668&amp;"_"&amp;A1668,"")</f>
        <v>2021_WAS_D.Milne</v>
      </c>
      <c r="BL1668">
        <f>COUNTIFS($B$1:B1668,B1668)-COUNTIFS($B$1:B1668,B1668,$BK$1:BK1668,"")</f>
        <v>16</v>
      </c>
      <c r="BM1668" t="str">
        <f t="shared" si="296"/>
        <v>2021_WAS16</v>
      </c>
    </row>
    <row r="1669" spans="1:65" x14ac:dyDescent="0.25">
      <c r="A1669" s="1" t="s">
        <v>302</v>
      </c>
      <c r="B1669" s="1" t="s">
        <v>94</v>
      </c>
      <c r="C1669" s="1" t="s">
        <v>2442</v>
      </c>
      <c r="D1669" s="1">
        <v>0</v>
      </c>
      <c r="E1669" s="1">
        <v>0.87</v>
      </c>
      <c r="F1669" s="1" t="s">
        <v>2691</v>
      </c>
      <c r="G1669" s="1" t="s">
        <v>52</v>
      </c>
      <c r="H1669" s="1" t="s">
        <v>52</v>
      </c>
      <c r="I1669" s="1" t="s">
        <v>52</v>
      </c>
      <c r="J1669" s="1" t="s">
        <v>52</v>
      </c>
      <c r="K1669" s="1" t="s">
        <v>52</v>
      </c>
      <c r="L1669" s="1" t="s">
        <v>52</v>
      </c>
      <c r="M1669" s="1" t="s">
        <v>52</v>
      </c>
      <c r="N1669" s="1" t="s">
        <v>52</v>
      </c>
      <c r="O1669" s="1" t="s">
        <v>52</v>
      </c>
      <c r="P1669" s="1" t="s">
        <v>52</v>
      </c>
      <c r="Q1669" s="1" t="s">
        <v>52</v>
      </c>
      <c r="R1669" s="1" t="s">
        <v>52</v>
      </c>
      <c r="S1669" s="1" t="s">
        <v>52</v>
      </c>
      <c r="T1669" s="1" t="s">
        <v>52</v>
      </c>
      <c r="U1669" s="1" t="s">
        <v>52</v>
      </c>
      <c r="V1669" s="1" t="s">
        <v>52</v>
      </c>
      <c r="W1669" s="1" t="s">
        <v>52</v>
      </c>
      <c r="X1669" s="1" t="s">
        <v>52</v>
      </c>
      <c r="Y1669" s="1" t="s">
        <v>52</v>
      </c>
      <c r="Z1669" s="1" t="s">
        <v>52</v>
      </c>
      <c r="AA1669" s="1" t="s">
        <v>52</v>
      </c>
      <c r="AB1669" s="1" t="s">
        <v>52</v>
      </c>
      <c r="AC1669" s="1" t="s">
        <v>52</v>
      </c>
      <c r="AD1669" s="1">
        <v>6</v>
      </c>
      <c r="AE1669" s="1">
        <v>0</v>
      </c>
      <c r="AF1669" s="1">
        <v>1</v>
      </c>
      <c r="AG1669" s="1">
        <v>2</v>
      </c>
      <c r="AH1669" s="1">
        <v>0.5</v>
      </c>
      <c r="AI1669" s="1">
        <v>-50.08</v>
      </c>
      <c r="AJ1669" s="1">
        <v>0</v>
      </c>
      <c r="AK1669" s="1">
        <v>6</v>
      </c>
      <c r="AL1669" s="1">
        <v>6</v>
      </c>
      <c r="AM1669" s="1">
        <v>8</v>
      </c>
      <c r="AN1669" s="1">
        <v>0</v>
      </c>
      <c r="AO1669" s="1">
        <v>0</v>
      </c>
      <c r="AP1669" s="1">
        <v>290</v>
      </c>
      <c r="AQ1669" s="1">
        <v>2</v>
      </c>
      <c r="AR1669" s="1">
        <v>19</v>
      </c>
      <c r="AS1669" s="1">
        <v>20</v>
      </c>
      <c r="AT1669" s="1">
        <v>240</v>
      </c>
      <c r="AU1669" s="1">
        <v>241</v>
      </c>
      <c r="AV1669" s="1">
        <v>73</v>
      </c>
      <c r="AW1669" s="1">
        <v>5</v>
      </c>
      <c r="AX1669" s="1">
        <v>1</v>
      </c>
      <c r="AY1669" t="str">
        <f t="shared" si="286"/>
        <v>2021_06_CLE</v>
      </c>
      <c r="AZ1669" t="str">
        <f t="shared" si="287"/>
        <v>D.Njoku</v>
      </c>
      <c r="BA1669" t="str">
        <f t="shared" si="288"/>
        <v/>
      </c>
      <c r="BB1669" t="str">
        <f t="shared" si="289"/>
        <v>2021_06_CLE</v>
      </c>
      <c r="BC1669" t="str">
        <f t="shared" si="290"/>
        <v/>
      </c>
      <c r="BD1669">
        <f>COUNTIFS($BB$1:BB1669,BB1669,$BC$1:BC1669,"ru")</f>
        <v>3</v>
      </c>
      <c r="BE1669" t="str">
        <f t="shared" si="291"/>
        <v>re</v>
      </c>
      <c r="BF1669">
        <f>COUNTIFS($BB$1:BB1669,BB1669,$BE$1:BE1669,"re")</f>
        <v>7</v>
      </c>
      <c r="BG1669" t="str">
        <f t="shared" si="292"/>
        <v>32021_06_CLE</v>
      </c>
      <c r="BH1669" t="str">
        <f t="shared" si="293"/>
        <v>re72021_06_CLE</v>
      </c>
      <c r="BI1669" t="str">
        <f t="shared" si="294"/>
        <v>2021_06_CLED.Njoku</v>
      </c>
      <c r="BJ1669" t="str">
        <f t="shared" si="295"/>
        <v>2021_CLE_D.Njoku</v>
      </c>
      <c r="BK1669" t="str">
        <f>IF(ISERROR(MATCH(LEFT(C1669,5)&amp;B1669&amp;"_"&amp;A1669,$BK$1:BK1668,0)),LEFT(C1669,5)&amp;B1669&amp;"_"&amp;A1669,"")</f>
        <v/>
      </c>
      <c r="BL1669">
        <f>COUNTIFS($B$1:B1669,B1669)-COUNTIFS($B$1:B1669,B1669,$BK$1:BK1669,"")</f>
        <v>16</v>
      </c>
      <c r="BM1669" t="str">
        <f t="shared" si="296"/>
        <v/>
      </c>
    </row>
    <row r="1670" spans="1:65" x14ac:dyDescent="0.25">
      <c r="A1670" s="1" t="s">
        <v>313</v>
      </c>
      <c r="B1670" s="1" t="s">
        <v>88</v>
      </c>
      <c r="C1670" s="1" t="s">
        <v>1666</v>
      </c>
      <c r="D1670" s="1">
        <v>-0.03</v>
      </c>
      <c r="E1670" s="1">
        <v>0.71</v>
      </c>
      <c r="F1670" s="1" t="s">
        <v>1958</v>
      </c>
      <c r="G1670" s="1" t="s">
        <v>52</v>
      </c>
      <c r="H1670" s="1" t="s">
        <v>52</v>
      </c>
      <c r="I1670" s="1" t="s">
        <v>52</v>
      </c>
      <c r="J1670" s="1" t="s">
        <v>52</v>
      </c>
      <c r="K1670" s="1" t="s">
        <v>52</v>
      </c>
      <c r="L1670" s="1" t="s">
        <v>52</v>
      </c>
      <c r="M1670" s="1" t="s">
        <v>52</v>
      </c>
      <c r="N1670" s="1" t="s">
        <v>52</v>
      </c>
      <c r="O1670" s="1" t="s">
        <v>52</v>
      </c>
      <c r="P1670" s="1" t="s">
        <v>52</v>
      </c>
      <c r="Q1670" s="1" t="s">
        <v>52</v>
      </c>
      <c r="R1670" s="1" t="s">
        <v>52</v>
      </c>
      <c r="S1670" s="1" t="s">
        <v>52</v>
      </c>
      <c r="T1670" s="1" t="s">
        <v>52</v>
      </c>
      <c r="U1670" s="1" t="s">
        <v>52</v>
      </c>
      <c r="V1670" s="1" t="s">
        <v>52</v>
      </c>
      <c r="W1670" s="1" t="s">
        <v>52</v>
      </c>
      <c r="X1670" s="1" t="s">
        <v>52</v>
      </c>
      <c r="Y1670" s="1" t="s">
        <v>52</v>
      </c>
      <c r="Z1670" s="1" t="s">
        <v>52</v>
      </c>
      <c r="AA1670" s="1" t="s">
        <v>52</v>
      </c>
      <c r="AB1670" s="1" t="s">
        <v>52</v>
      </c>
      <c r="AC1670" s="1" t="s">
        <v>52</v>
      </c>
      <c r="AD1670" s="1">
        <v>6</v>
      </c>
      <c r="AE1670" s="1">
        <v>0</v>
      </c>
      <c r="AF1670" s="1">
        <v>2</v>
      </c>
      <c r="AG1670" s="1">
        <v>2</v>
      </c>
      <c r="AH1670" s="1">
        <v>1</v>
      </c>
      <c r="AI1670" s="1">
        <v>19.170000000000002</v>
      </c>
      <c r="AJ1670" s="1">
        <v>0</v>
      </c>
      <c r="AK1670" s="1">
        <v>-1</v>
      </c>
      <c r="AL1670" s="1">
        <v>7</v>
      </c>
      <c r="AM1670" s="1">
        <v>12</v>
      </c>
      <c r="AN1670" s="1">
        <v>0</v>
      </c>
      <c r="AO1670" s="1">
        <v>0</v>
      </c>
      <c r="AP1670" s="1">
        <v>203</v>
      </c>
      <c r="AQ1670" s="1">
        <v>2</v>
      </c>
      <c r="AR1670" s="1">
        <v>16</v>
      </c>
      <c r="AS1670" s="1">
        <v>20</v>
      </c>
      <c r="AT1670" s="1">
        <v>199</v>
      </c>
      <c r="AU1670" s="1">
        <v>230</v>
      </c>
      <c r="AV1670" s="1">
        <v>35</v>
      </c>
      <c r="AW1670" s="1">
        <v>4</v>
      </c>
      <c r="AX1670" s="1">
        <v>4</v>
      </c>
      <c r="AY1670" t="str">
        <f t="shared" si="286"/>
        <v>2021_04_MIA</v>
      </c>
      <c r="AZ1670" t="str">
        <f t="shared" si="287"/>
        <v>D.Smythe</v>
      </c>
      <c r="BA1670" t="str">
        <f t="shared" si="288"/>
        <v/>
      </c>
      <c r="BB1670" t="str">
        <f t="shared" si="289"/>
        <v>2021_04_MIA</v>
      </c>
      <c r="BC1670" t="str">
        <f t="shared" si="290"/>
        <v/>
      </c>
      <c r="BD1670">
        <f>COUNTIFS($BB$1:BB1670,BB1670,$BC$1:BC1670,"ru")</f>
        <v>4</v>
      </c>
      <c r="BE1670" t="str">
        <f t="shared" si="291"/>
        <v>re</v>
      </c>
      <c r="BF1670">
        <f>COUNTIFS($BB$1:BB1670,BB1670,$BE$1:BE1670,"re")</f>
        <v>7</v>
      </c>
      <c r="BG1670" t="str">
        <f t="shared" si="292"/>
        <v>42021_04_MIA</v>
      </c>
      <c r="BH1670" t="str">
        <f t="shared" si="293"/>
        <v>re72021_04_MIA</v>
      </c>
      <c r="BI1670" t="str">
        <f t="shared" si="294"/>
        <v>2021_04_MIAD.Smythe</v>
      </c>
      <c r="BJ1670" t="str">
        <f t="shared" si="295"/>
        <v>2021_MIA_D.Smythe</v>
      </c>
      <c r="BK1670" t="str">
        <f>IF(ISERROR(MATCH(LEFT(C1670,5)&amp;B1670&amp;"_"&amp;A1670,$BK$1:BK1669,0)),LEFT(C1670,5)&amp;B1670&amp;"_"&amp;A1670,"")</f>
        <v/>
      </c>
      <c r="BL1670">
        <f>COUNTIFS($B$1:B1670,B1670)-COUNTIFS($B$1:B1670,B1670,$BK$1:BK1670,"")</f>
        <v>15</v>
      </c>
      <c r="BM1670" t="str">
        <f t="shared" si="296"/>
        <v/>
      </c>
    </row>
    <row r="1671" spans="1:65" x14ac:dyDescent="0.25">
      <c r="A1671" s="1" t="s">
        <v>733</v>
      </c>
      <c r="B1671" s="1" t="s">
        <v>105</v>
      </c>
      <c r="C1671" s="1" t="s">
        <v>437</v>
      </c>
      <c r="D1671" s="1">
        <v>0</v>
      </c>
      <c r="E1671" s="1">
        <v>0.35</v>
      </c>
      <c r="F1671" s="1" t="s">
        <v>734</v>
      </c>
      <c r="G1671" s="1" t="s">
        <v>52</v>
      </c>
      <c r="H1671" s="1" t="s">
        <v>52</v>
      </c>
      <c r="I1671" s="1" t="s">
        <v>52</v>
      </c>
      <c r="J1671" s="1" t="s">
        <v>52</v>
      </c>
      <c r="K1671" s="1" t="s">
        <v>52</v>
      </c>
      <c r="L1671" s="1" t="s">
        <v>52</v>
      </c>
      <c r="M1671" s="1" t="s">
        <v>52</v>
      </c>
      <c r="N1671" s="1" t="s">
        <v>52</v>
      </c>
      <c r="O1671" s="1" t="s">
        <v>52</v>
      </c>
      <c r="P1671" s="1" t="s">
        <v>52</v>
      </c>
      <c r="Q1671" s="1" t="s">
        <v>52</v>
      </c>
      <c r="R1671" s="1" t="s">
        <v>52</v>
      </c>
      <c r="S1671" s="1" t="s">
        <v>52</v>
      </c>
      <c r="T1671" s="1" t="s">
        <v>52</v>
      </c>
      <c r="U1671" s="1" t="s">
        <v>52</v>
      </c>
      <c r="V1671" s="1" t="s">
        <v>52</v>
      </c>
      <c r="W1671" s="1" t="s">
        <v>52</v>
      </c>
      <c r="X1671" s="1" t="s">
        <v>52</v>
      </c>
      <c r="Y1671" s="1" t="s">
        <v>52</v>
      </c>
      <c r="Z1671" s="1" t="s">
        <v>52</v>
      </c>
      <c r="AA1671" s="1" t="s">
        <v>52</v>
      </c>
      <c r="AB1671" s="1" t="s">
        <v>52</v>
      </c>
      <c r="AC1671" s="1" t="s">
        <v>52</v>
      </c>
      <c r="AD1671" s="1">
        <v>6</v>
      </c>
      <c r="AE1671" s="1">
        <v>0</v>
      </c>
      <c r="AF1671" s="1">
        <v>1</v>
      </c>
      <c r="AG1671" s="1">
        <v>1</v>
      </c>
      <c r="AH1671" s="1">
        <v>1</v>
      </c>
      <c r="AI1671" s="1">
        <v>18.13</v>
      </c>
      <c r="AJ1671" s="1">
        <v>0</v>
      </c>
      <c r="AK1671" s="1">
        <v>1</v>
      </c>
      <c r="AL1671" s="1">
        <v>5</v>
      </c>
      <c r="AM1671" s="1">
        <v>5</v>
      </c>
      <c r="AN1671" s="1">
        <v>0</v>
      </c>
      <c r="AO1671" s="1">
        <v>0</v>
      </c>
      <c r="AP1671" s="1">
        <v>314</v>
      </c>
      <c r="AQ1671" s="1">
        <v>2</v>
      </c>
      <c r="AR1671" s="1">
        <v>20</v>
      </c>
      <c r="AS1671" s="1">
        <v>22</v>
      </c>
      <c r="AT1671" s="1">
        <v>267</v>
      </c>
      <c r="AU1671" s="1">
        <v>306</v>
      </c>
      <c r="AV1671" s="1">
        <v>60</v>
      </c>
      <c r="AW1671" s="1">
        <v>3</v>
      </c>
      <c r="AX1671" s="1">
        <v>2</v>
      </c>
      <c r="AY1671" t="str">
        <f t="shared" si="286"/>
        <v>2021_01_NYG</v>
      </c>
      <c r="AZ1671" t="str">
        <f t="shared" si="287"/>
        <v>G.Brightwell</v>
      </c>
      <c r="BA1671" t="str">
        <f t="shared" si="288"/>
        <v/>
      </c>
      <c r="BB1671" t="str">
        <f t="shared" si="289"/>
        <v>2021_01_NYG</v>
      </c>
      <c r="BC1671" t="str">
        <f t="shared" si="290"/>
        <v/>
      </c>
      <c r="BD1671">
        <f>COUNTIFS($BB$1:BB1671,BB1671,$BC$1:BC1671,"ru")</f>
        <v>3</v>
      </c>
      <c r="BE1671" t="str">
        <f t="shared" si="291"/>
        <v>re</v>
      </c>
      <c r="BF1671">
        <f>COUNTIFS($BB$1:BB1671,BB1671,$BE$1:BE1671,"re")</f>
        <v>8</v>
      </c>
      <c r="BG1671" t="str">
        <f t="shared" si="292"/>
        <v>32021_01_NYG</v>
      </c>
      <c r="BH1671" t="str">
        <f t="shared" si="293"/>
        <v>re82021_01_NYG</v>
      </c>
      <c r="BI1671" t="str">
        <f t="shared" si="294"/>
        <v>2021_01_NYGG.Brightwell</v>
      </c>
      <c r="BJ1671" t="str">
        <f t="shared" si="295"/>
        <v>2021_NYG_G.Brightwell</v>
      </c>
      <c r="BK1671" t="str">
        <f>IF(ISERROR(MATCH(LEFT(C1671,5)&amp;B1671&amp;"_"&amp;A1671,$BK$1:BK1670,0)),LEFT(C1671,5)&amp;B1671&amp;"_"&amp;A1671,"")</f>
        <v/>
      </c>
      <c r="BL1671">
        <f>COUNTIFS($B$1:B1671,B1671)-COUNTIFS($B$1:B1671,B1671,$BK$1:BK1671,"")</f>
        <v>17</v>
      </c>
      <c r="BM1671" t="str">
        <f t="shared" si="296"/>
        <v/>
      </c>
    </row>
    <row r="1672" spans="1:65" x14ac:dyDescent="0.25">
      <c r="A1672" s="1" t="s">
        <v>400</v>
      </c>
      <c r="B1672" s="1" t="s">
        <v>85</v>
      </c>
      <c r="C1672" s="1" t="s">
        <v>2455</v>
      </c>
      <c r="D1672" s="1">
        <v>0</v>
      </c>
      <c r="E1672" s="1">
        <v>0.09</v>
      </c>
      <c r="F1672" s="1" t="s">
        <v>2692</v>
      </c>
      <c r="G1672" s="1" t="s">
        <v>52</v>
      </c>
      <c r="H1672" s="1" t="s">
        <v>52</v>
      </c>
      <c r="I1672" s="1" t="s">
        <v>52</v>
      </c>
      <c r="J1672" s="1" t="s">
        <v>52</v>
      </c>
      <c r="K1672" s="1" t="s">
        <v>52</v>
      </c>
      <c r="L1672" s="1" t="s">
        <v>52</v>
      </c>
      <c r="M1672" s="1" t="s">
        <v>52</v>
      </c>
      <c r="N1672" s="1" t="s">
        <v>52</v>
      </c>
      <c r="O1672" s="1" t="s">
        <v>52</v>
      </c>
      <c r="P1672" s="1" t="s">
        <v>52</v>
      </c>
      <c r="Q1672" s="1" t="s">
        <v>52</v>
      </c>
      <c r="R1672" s="1" t="s">
        <v>52</v>
      </c>
      <c r="S1672" s="1" t="s">
        <v>52</v>
      </c>
      <c r="T1672" s="1" t="s">
        <v>52</v>
      </c>
      <c r="U1672" s="1" t="s">
        <v>52</v>
      </c>
      <c r="V1672" s="1" t="s">
        <v>52</v>
      </c>
      <c r="W1672" s="1" t="s">
        <v>52</v>
      </c>
      <c r="X1672" s="1" t="s">
        <v>52</v>
      </c>
      <c r="Y1672" s="1" t="s">
        <v>52</v>
      </c>
      <c r="Z1672" s="1" t="s">
        <v>52</v>
      </c>
      <c r="AA1672" s="1" t="s">
        <v>52</v>
      </c>
      <c r="AB1672" s="1" t="s">
        <v>52</v>
      </c>
      <c r="AC1672" s="1" t="s">
        <v>52</v>
      </c>
      <c r="AD1672" s="1">
        <v>6</v>
      </c>
      <c r="AE1672" s="1">
        <v>0</v>
      </c>
      <c r="AF1672" s="1">
        <v>1</v>
      </c>
      <c r="AG1672" s="1">
        <v>1</v>
      </c>
      <c r="AH1672" s="1">
        <v>1</v>
      </c>
      <c r="AI1672" s="1">
        <v>21.51</v>
      </c>
      <c r="AJ1672" s="1">
        <v>0</v>
      </c>
      <c r="AK1672" s="1">
        <v>5</v>
      </c>
      <c r="AL1672" s="1">
        <v>1</v>
      </c>
      <c r="AM1672" s="1">
        <v>3</v>
      </c>
      <c r="AN1672" s="1">
        <v>0</v>
      </c>
      <c r="AO1672" s="1">
        <v>0</v>
      </c>
      <c r="AP1672" s="1">
        <v>208</v>
      </c>
      <c r="AQ1672" s="1">
        <v>1</v>
      </c>
      <c r="AR1672" s="1">
        <v>12</v>
      </c>
      <c r="AS1672" s="1">
        <v>22</v>
      </c>
      <c r="AT1672" s="1">
        <v>195</v>
      </c>
      <c r="AU1672" s="1">
        <v>254</v>
      </c>
      <c r="AV1672" s="1">
        <v>26</v>
      </c>
      <c r="AW1672" s="1">
        <v>1</v>
      </c>
      <c r="AX1672" s="1">
        <v>0</v>
      </c>
      <c r="AY1672" t="str">
        <f t="shared" si="286"/>
        <v>2021_06_LAC</v>
      </c>
      <c r="AZ1672" t="str">
        <f t="shared" si="287"/>
        <v>G.Nabers</v>
      </c>
      <c r="BA1672" t="str">
        <f t="shared" si="288"/>
        <v/>
      </c>
      <c r="BB1672" t="str">
        <f t="shared" si="289"/>
        <v>2021_06_LAC</v>
      </c>
      <c r="BC1672" t="str">
        <f t="shared" si="290"/>
        <v/>
      </c>
      <c r="BD1672">
        <f>COUNTIFS($BB$1:BB1672,BB1672,$BC$1:BC1672,"ru")</f>
        <v>3</v>
      </c>
      <c r="BE1672" t="str">
        <f t="shared" si="291"/>
        <v>re</v>
      </c>
      <c r="BF1672">
        <f>COUNTIFS($BB$1:BB1672,BB1672,$BE$1:BE1672,"re")</f>
        <v>9</v>
      </c>
      <c r="BG1672" t="str">
        <f t="shared" si="292"/>
        <v>32021_06_LAC</v>
      </c>
      <c r="BH1672" t="str">
        <f t="shared" si="293"/>
        <v>re92021_06_LAC</v>
      </c>
      <c r="BI1672" t="str">
        <f t="shared" si="294"/>
        <v>2021_06_LACG.Nabers</v>
      </c>
      <c r="BJ1672" t="str">
        <f t="shared" si="295"/>
        <v>2021_LAC_G.Nabers</v>
      </c>
      <c r="BK1672" t="str">
        <f>IF(ISERROR(MATCH(LEFT(C1672,5)&amp;B1672&amp;"_"&amp;A1672,$BK$1:BK1671,0)),LEFT(C1672,5)&amp;B1672&amp;"_"&amp;A1672,"")</f>
        <v/>
      </c>
      <c r="BL1672">
        <f>COUNTIFS($B$1:B1672,B1672)-COUNTIFS($B$1:B1672,B1672,$BK$1:BK1672,"")</f>
        <v>15</v>
      </c>
      <c r="BM1672" t="str">
        <f t="shared" si="296"/>
        <v/>
      </c>
    </row>
    <row r="1673" spans="1:65" x14ac:dyDescent="0.25">
      <c r="A1673" s="1" t="s">
        <v>276</v>
      </c>
      <c r="B1673" s="1" t="s">
        <v>56</v>
      </c>
      <c r="C1673" s="1" t="s">
        <v>843</v>
      </c>
      <c r="D1673" s="1">
        <v>0</v>
      </c>
      <c r="E1673" s="1">
        <v>0</v>
      </c>
      <c r="F1673" s="1" t="s">
        <v>1164</v>
      </c>
      <c r="G1673" s="1" t="s">
        <v>52</v>
      </c>
      <c r="H1673" s="1" t="s">
        <v>52</v>
      </c>
      <c r="I1673" s="1" t="s">
        <v>52</v>
      </c>
      <c r="J1673" s="1" t="s">
        <v>52</v>
      </c>
      <c r="K1673" s="1" t="s">
        <v>52</v>
      </c>
      <c r="L1673" s="1" t="s">
        <v>52</v>
      </c>
      <c r="M1673" s="1" t="s">
        <v>52</v>
      </c>
      <c r="N1673" s="1" t="s">
        <v>52</v>
      </c>
      <c r="O1673" s="1" t="s">
        <v>52</v>
      </c>
      <c r="P1673" s="1" t="s">
        <v>52</v>
      </c>
      <c r="Q1673" s="1" t="s">
        <v>52</v>
      </c>
      <c r="R1673" s="1" t="s">
        <v>52</v>
      </c>
      <c r="S1673" s="1" t="s">
        <v>52</v>
      </c>
      <c r="T1673" s="1" t="s">
        <v>52</v>
      </c>
      <c r="U1673" s="1" t="s">
        <v>52</v>
      </c>
      <c r="V1673" s="1" t="s">
        <v>52</v>
      </c>
      <c r="W1673" s="1" t="s">
        <v>52</v>
      </c>
      <c r="X1673" s="1" t="s">
        <v>52</v>
      </c>
      <c r="Y1673" s="1" t="s">
        <v>52</v>
      </c>
      <c r="Z1673" s="1" t="s">
        <v>52</v>
      </c>
      <c r="AA1673" s="1" t="s">
        <v>52</v>
      </c>
      <c r="AB1673" s="1" t="s">
        <v>52</v>
      </c>
      <c r="AC1673" s="1" t="s">
        <v>52</v>
      </c>
      <c r="AD1673" s="1">
        <v>6</v>
      </c>
      <c r="AE1673" s="1">
        <v>0</v>
      </c>
      <c r="AF1673" s="1">
        <v>1</v>
      </c>
      <c r="AG1673" s="1">
        <v>1</v>
      </c>
      <c r="AH1673" s="1">
        <v>1</v>
      </c>
      <c r="AI1673" s="1">
        <v>32.200000000000003</v>
      </c>
      <c r="AJ1673" s="1">
        <v>1</v>
      </c>
      <c r="AK1673" s="1">
        <v>6</v>
      </c>
      <c r="AL1673" s="1">
        <v>0</v>
      </c>
      <c r="AM1673" s="1">
        <v>1</v>
      </c>
      <c r="AN1673" s="1">
        <v>0</v>
      </c>
      <c r="AO1673" s="1">
        <v>0</v>
      </c>
      <c r="AP1673" s="1">
        <v>350</v>
      </c>
      <c r="AQ1673" s="1">
        <v>5</v>
      </c>
      <c r="AR1673" s="1">
        <v>21</v>
      </c>
      <c r="AS1673" s="1">
        <v>35</v>
      </c>
      <c r="AT1673" s="1">
        <v>300</v>
      </c>
      <c r="AU1673" s="1">
        <v>186</v>
      </c>
      <c r="AV1673" s="1">
        <v>55</v>
      </c>
      <c r="AW1673" s="1">
        <v>3</v>
      </c>
      <c r="AX1673" s="1">
        <v>3</v>
      </c>
      <c r="AY1673" t="str">
        <f t="shared" si="286"/>
        <v>2021_02_ATL</v>
      </c>
      <c r="AZ1673" t="str">
        <f t="shared" si="287"/>
        <v>H.Hurst</v>
      </c>
      <c r="BA1673" t="str">
        <f t="shared" si="288"/>
        <v/>
      </c>
      <c r="BB1673" t="str">
        <f t="shared" si="289"/>
        <v>2021_02_ATL</v>
      </c>
      <c r="BC1673" t="str">
        <f t="shared" si="290"/>
        <v/>
      </c>
      <c r="BD1673">
        <f>COUNTIFS($BB$1:BB1673,BB1673,$BC$1:BC1673,"ru")</f>
        <v>4</v>
      </c>
      <c r="BE1673" t="str">
        <f t="shared" si="291"/>
        <v>re</v>
      </c>
      <c r="BF1673">
        <f>COUNTIFS($BB$1:BB1673,BB1673,$BE$1:BE1673,"re")</f>
        <v>11</v>
      </c>
      <c r="BG1673" t="str">
        <f t="shared" si="292"/>
        <v>42021_02_ATL</v>
      </c>
      <c r="BH1673" t="str">
        <f t="shared" si="293"/>
        <v>re112021_02_ATL</v>
      </c>
      <c r="BI1673" t="str">
        <f t="shared" si="294"/>
        <v>2021_02_ATLH.Hurst</v>
      </c>
      <c r="BJ1673" t="str">
        <f t="shared" si="295"/>
        <v>2021_ATL_H.Hurst</v>
      </c>
      <c r="BK1673" t="str">
        <f>IF(ISERROR(MATCH(LEFT(C1673,5)&amp;B1673&amp;"_"&amp;A1673,$BK$1:BK1672,0)),LEFT(C1673,5)&amp;B1673&amp;"_"&amp;A1673,"")</f>
        <v/>
      </c>
      <c r="BL1673">
        <f>COUNTIFS($B$1:B1673,B1673)-COUNTIFS($B$1:B1673,B1673,$BK$1:BK1673,"")</f>
        <v>15</v>
      </c>
      <c r="BM1673" t="str">
        <f t="shared" si="296"/>
        <v/>
      </c>
    </row>
    <row r="1674" spans="1:65" x14ac:dyDescent="0.25">
      <c r="A1674" s="1" t="s">
        <v>821</v>
      </c>
      <c r="B1674" s="1" t="s">
        <v>108</v>
      </c>
      <c r="C1674" s="1" t="s">
        <v>1252</v>
      </c>
      <c r="D1674" s="1">
        <v>-2.8000000000000001E-2</v>
      </c>
      <c r="E1674" s="1">
        <v>0.33</v>
      </c>
      <c r="F1674" s="1" t="s">
        <v>1560</v>
      </c>
      <c r="G1674" s="1" t="s">
        <v>52</v>
      </c>
      <c r="H1674" s="1" t="s">
        <v>52</v>
      </c>
      <c r="I1674" s="1" t="s">
        <v>52</v>
      </c>
      <c r="J1674" s="1" t="s">
        <v>52</v>
      </c>
      <c r="K1674" s="1" t="s">
        <v>52</v>
      </c>
      <c r="L1674" s="1" t="s">
        <v>52</v>
      </c>
      <c r="M1674" s="1" t="s">
        <v>52</v>
      </c>
      <c r="N1674" s="1" t="s">
        <v>52</v>
      </c>
      <c r="O1674" s="1" t="s">
        <v>52</v>
      </c>
      <c r="P1674" s="1" t="s">
        <v>52</v>
      </c>
      <c r="Q1674" s="1" t="s">
        <v>52</v>
      </c>
      <c r="R1674" s="1" t="s">
        <v>52</v>
      </c>
      <c r="S1674" s="1" t="s">
        <v>52</v>
      </c>
      <c r="T1674" s="1" t="s">
        <v>52</v>
      </c>
      <c r="U1674" s="1" t="s">
        <v>52</v>
      </c>
      <c r="V1674" s="1" t="s">
        <v>52</v>
      </c>
      <c r="W1674" s="1" t="s">
        <v>52</v>
      </c>
      <c r="X1674" s="1" t="s">
        <v>52</v>
      </c>
      <c r="Y1674" s="1" t="s">
        <v>52</v>
      </c>
      <c r="Z1674" s="1" t="s">
        <v>52</v>
      </c>
      <c r="AA1674" s="1" t="s">
        <v>52</v>
      </c>
      <c r="AB1674" s="1" t="s">
        <v>52</v>
      </c>
      <c r="AC1674" s="1" t="s">
        <v>52</v>
      </c>
      <c r="AD1674" s="1">
        <v>6</v>
      </c>
      <c r="AE1674" s="1">
        <v>0</v>
      </c>
      <c r="AF1674" s="1">
        <v>1</v>
      </c>
      <c r="AG1674" s="1">
        <v>1</v>
      </c>
      <c r="AH1674" s="1">
        <v>1</v>
      </c>
      <c r="AI1674" s="1">
        <v>19.45</v>
      </c>
      <c r="AJ1674" s="1">
        <v>0</v>
      </c>
      <c r="AK1674" s="1">
        <v>4</v>
      </c>
      <c r="AL1674" s="1">
        <v>2</v>
      </c>
      <c r="AM1674" s="1">
        <v>3</v>
      </c>
      <c r="AN1674" s="1">
        <v>0</v>
      </c>
      <c r="AO1674" s="1">
        <v>0</v>
      </c>
      <c r="AP1674" s="1">
        <v>387</v>
      </c>
      <c r="AQ1674" s="1">
        <v>1</v>
      </c>
      <c r="AR1674" s="1">
        <v>22</v>
      </c>
      <c r="AS1674" s="1">
        <v>16</v>
      </c>
      <c r="AT1674" s="1">
        <v>287</v>
      </c>
      <c r="AU1674" s="1">
        <v>529</v>
      </c>
      <c r="AV1674" s="1">
        <v>116</v>
      </c>
      <c r="AW1674" s="1">
        <v>1</v>
      </c>
      <c r="AX1674" s="1">
        <v>0</v>
      </c>
      <c r="AY1674" t="str">
        <f t="shared" si="286"/>
        <v>2021_03_BAL</v>
      </c>
      <c r="AZ1674" t="str">
        <f t="shared" si="287"/>
        <v>J.Oliver</v>
      </c>
      <c r="BA1674" t="str">
        <f t="shared" si="288"/>
        <v/>
      </c>
      <c r="BB1674" t="str">
        <f t="shared" si="289"/>
        <v>2021_03_BAL</v>
      </c>
      <c r="BC1674" t="str">
        <f t="shared" si="290"/>
        <v/>
      </c>
      <c r="BD1674">
        <f>COUNTIFS($BB$1:BB1674,BB1674,$BC$1:BC1674,"ru")</f>
        <v>4</v>
      </c>
      <c r="BE1674" t="str">
        <f t="shared" si="291"/>
        <v>re</v>
      </c>
      <c r="BF1674">
        <f>COUNTIFS($BB$1:BB1674,BB1674,$BE$1:BE1674,"re")</f>
        <v>7</v>
      </c>
      <c r="BG1674" t="str">
        <f t="shared" si="292"/>
        <v>42021_03_BAL</v>
      </c>
      <c r="BH1674" t="str">
        <f t="shared" si="293"/>
        <v>re72021_03_BAL</v>
      </c>
      <c r="BI1674" t="str">
        <f t="shared" si="294"/>
        <v>2021_03_BALJ.Oliver</v>
      </c>
      <c r="BJ1674" t="str">
        <f t="shared" si="295"/>
        <v>2021_BAL_J.Oliver</v>
      </c>
      <c r="BK1674" t="str">
        <f>IF(ISERROR(MATCH(LEFT(C1674,5)&amp;B1674&amp;"_"&amp;A1674,$BK$1:BK1673,0)),LEFT(C1674,5)&amp;B1674&amp;"_"&amp;A1674,"")</f>
        <v/>
      </c>
      <c r="BL1674">
        <f>COUNTIFS($B$1:B1674,B1674)-COUNTIFS($B$1:B1674,B1674,$BK$1:BK1674,"")</f>
        <v>15</v>
      </c>
      <c r="BM1674" t="str">
        <f t="shared" si="296"/>
        <v/>
      </c>
    </row>
    <row r="1675" spans="1:65" x14ac:dyDescent="0.25">
      <c r="A1675" s="1" t="s">
        <v>2693</v>
      </c>
      <c r="B1675" s="1" t="s">
        <v>94</v>
      </c>
      <c r="C1675" s="1" t="s">
        <v>2442</v>
      </c>
      <c r="D1675" s="1">
        <v>-0.01</v>
      </c>
      <c r="E1675" s="1">
        <v>0.74</v>
      </c>
      <c r="F1675" s="1" t="s">
        <v>2694</v>
      </c>
      <c r="G1675" s="1" t="s">
        <v>52</v>
      </c>
      <c r="H1675" s="1" t="s">
        <v>52</v>
      </c>
      <c r="I1675" s="1" t="s">
        <v>52</v>
      </c>
      <c r="J1675" s="1" t="s">
        <v>52</v>
      </c>
      <c r="K1675" s="1" t="s">
        <v>52</v>
      </c>
      <c r="L1675" s="1" t="s">
        <v>52</v>
      </c>
      <c r="M1675" s="1" t="s">
        <v>52</v>
      </c>
      <c r="N1675" s="1" t="s">
        <v>52</v>
      </c>
      <c r="O1675" s="1" t="s">
        <v>52</v>
      </c>
      <c r="P1675" s="1" t="s">
        <v>52</v>
      </c>
      <c r="Q1675" s="1" t="s">
        <v>52</v>
      </c>
      <c r="R1675" s="1" t="s">
        <v>52</v>
      </c>
      <c r="S1675" s="1" t="s">
        <v>52</v>
      </c>
      <c r="T1675" s="1" t="s">
        <v>52</v>
      </c>
      <c r="U1675" s="1" t="s">
        <v>52</v>
      </c>
      <c r="V1675" s="1" t="s">
        <v>52</v>
      </c>
      <c r="W1675" s="1" t="s">
        <v>52</v>
      </c>
      <c r="X1675" s="1" t="s">
        <v>52</v>
      </c>
      <c r="Y1675" s="1" t="s">
        <v>52</v>
      </c>
      <c r="Z1675" s="1" t="s">
        <v>52</v>
      </c>
      <c r="AA1675" s="1" t="s">
        <v>52</v>
      </c>
      <c r="AB1675" s="1" t="s">
        <v>52</v>
      </c>
      <c r="AC1675" s="1" t="s">
        <v>52</v>
      </c>
      <c r="AD1675" s="1">
        <v>6</v>
      </c>
      <c r="AE1675" s="1">
        <v>0</v>
      </c>
      <c r="AF1675" s="1">
        <v>1</v>
      </c>
      <c r="AG1675" s="1">
        <v>1</v>
      </c>
      <c r="AH1675" s="1">
        <v>1</v>
      </c>
      <c r="AI1675" s="1">
        <v>24.01</v>
      </c>
      <c r="AJ1675" s="1">
        <v>0</v>
      </c>
      <c r="AK1675" s="1">
        <v>2</v>
      </c>
      <c r="AL1675" s="1">
        <v>4</v>
      </c>
      <c r="AM1675" s="1">
        <v>4</v>
      </c>
      <c r="AN1675" s="1">
        <v>0</v>
      </c>
      <c r="AO1675" s="1">
        <v>0</v>
      </c>
      <c r="AP1675" s="1">
        <v>290</v>
      </c>
      <c r="AQ1675" s="1">
        <v>2</v>
      </c>
      <c r="AR1675" s="1">
        <v>19</v>
      </c>
      <c r="AS1675" s="1">
        <v>20</v>
      </c>
      <c r="AT1675" s="1">
        <v>240</v>
      </c>
      <c r="AU1675" s="1">
        <v>241</v>
      </c>
      <c r="AV1675" s="1">
        <v>73</v>
      </c>
      <c r="AW1675" s="1">
        <v>5</v>
      </c>
      <c r="AX1675" s="1">
        <v>1</v>
      </c>
      <c r="AY1675" t="str">
        <f t="shared" si="286"/>
        <v>2021_06_CLE</v>
      </c>
      <c r="AZ1675" t="str">
        <f t="shared" si="287"/>
        <v>J.Stanton</v>
      </c>
      <c r="BA1675" t="str">
        <f t="shared" si="288"/>
        <v/>
      </c>
      <c r="BB1675" t="str">
        <f t="shared" si="289"/>
        <v>2021_06_CLE</v>
      </c>
      <c r="BC1675" t="str">
        <f t="shared" si="290"/>
        <v/>
      </c>
      <c r="BD1675">
        <f>COUNTIFS($BB$1:BB1675,BB1675,$BC$1:BC1675,"ru")</f>
        <v>3</v>
      </c>
      <c r="BE1675" t="str">
        <f t="shared" si="291"/>
        <v>re</v>
      </c>
      <c r="BF1675">
        <f>COUNTIFS($BB$1:BB1675,BB1675,$BE$1:BE1675,"re")</f>
        <v>8</v>
      </c>
      <c r="BG1675" t="str">
        <f t="shared" si="292"/>
        <v>32021_06_CLE</v>
      </c>
      <c r="BH1675" t="str">
        <f t="shared" si="293"/>
        <v>re82021_06_CLE</v>
      </c>
      <c r="BI1675" t="str">
        <f t="shared" si="294"/>
        <v>2021_06_CLEJ.Stanton</v>
      </c>
      <c r="BJ1675" t="str">
        <f t="shared" si="295"/>
        <v>2021_CLE_J.Stanton</v>
      </c>
      <c r="BK1675" t="str">
        <f>IF(ISERROR(MATCH(LEFT(C1675,5)&amp;B1675&amp;"_"&amp;A1675,$BK$1:BK1674,0)),LEFT(C1675,5)&amp;B1675&amp;"_"&amp;A1675,"")</f>
        <v>2021_CLE_J.Stanton</v>
      </c>
      <c r="BL1675">
        <f>COUNTIFS($B$1:B1675,B1675)-COUNTIFS($B$1:B1675,B1675,$BK$1:BK1675,"")</f>
        <v>17</v>
      </c>
      <c r="BM1675" t="str">
        <f t="shared" si="296"/>
        <v>2021_CLE17</v>
      </c>
    </row>
    <row r="1676" spans="1:65" x14ac:dyDescent="0.25">
      <c r="A1676" s="1" t="s">
        <v>1165</v>
      </c>
      <c r="B1676" s="1" t="s">
        <v>91</v>
      </c>
      <c r="C1676" s="1" t="s">
        <v>839</v>
      </c>
      <c r="D1676" s="1">
        <v>0</v>
      </c>
      <c r="E1676" s="1">
        <v>0</v>
      </c>
      <c r="F1676" s="1" t="s">
        <v>1166</v>
      </c>
      <c r="G1676" s="1" t="s">
        <v>52</v>
      </c>
      <c r="H1676" s="1" t="s">
        <v>52</v>
      </c>
      <c r="I1676" s="1" t="s">
        <v>52</v>
      </c>
      <c r="J1676" s="1" t="s">
        <v>52</v>
      </c>
      <c r="K1676" s="1" t="s">
        <v>52</v>
      </c>
      <c r="L1676" s="1" t="s">
        <v>52</v>
      </c>
      <c r="M1676" s="1" t="s">
        <v>52</v>
      </c>
      <c r="N1676" s="1" t="s">
        <v>52</v>
      </c>
      <c r="O1676" s="1" t="s">
        <v>52</v>
      </c>
      <c r="P1676" s="1" t="s">
        <v>52</v>
      </c>
      <c r="Q1676" s="1" t="s">
        <v>52</v>
      </c>
      <c r="R1676" s="1" t="s">
        <v>52</v>
      </c>
      <c r="S1676" s="1" t="s">
        <v>52</v>
      </c>
      <c r="T1676" s="1" t="s">
        <v>52</v>
      </c>
      <c r="U1676" s="1" t="s">
        <v>52</v>
      </c>
      <c r="V1676" s="1" t="s">
        <v>52</v>
      </c>
      <c r="W1676" s="1" t="s">
        <v>52</v>
      </c>
      <c r="X1676" s="1" t="s">
        <v>52</v>
      </c>
      <c r="Y1676" s="1" t="s">
        <v>52</v>
      </c>
      <c r="Z1676" s="1" t="s">
        <v>52</v>
      </c>
      <c r="AA1676" s="1" t="s">
        <v>52</v>
      </c>
      <c r="AB1676" s="1" t="s">
        <v>52</v>
      </c>
      <c r="AC1676" s="1" t="s">
        <v>52</v>
      </c>
      <c r="AD1676" s="1">
        <v>6</v>
      </c>
      <c r="AE1676" s="1">
        <v>0</v>
      </c>
      <c r="AF1676" s="1">
        <v>1</v>
      </c>
      <c r="AG1676" s="1">
        <v>2</v>
      </c>
      <c r="AH1676" s="1">
        <v>0.5</v>
      </c>
      <c r="AI1676" s="1">
        <v>-31.41</v>
      </c>
      <c r="AJ1676" s="1">
        <v>0</v>
      </c>
      <c r="AK1676" s="1">
        <v>24</v>
      </c>
      <c r="AL1676" s="1">
        <v>0</v>
      </c>
      <c r="AM1676" s="1">
        <v>5</v>
      </c>
      <c r="AN1676" s="1">
        <v>0</v>
      </c>
      <c r="AO1676" s="1">
        <v>0</v>
      </c>
      <c r="AP1676" s="1">
        <v>189</v>
      </c>
      <c r="AQ1676" s="1">
        <v>2</v>
      </c>
      <c r="AR1676" s="1">
        <v>16</v>
      </c>
      <c r="AS1676" s="1">
        <v>14</v>
      </c>
      <c r="AT1676" s="1">
        <v>118</v>
      </c>
      <c r="AU1676" s="1">
        <v>405</v>
      </c>
      <c r="AV1676" s="1">
        <v>75</v>
      </c>
      <c r="AW1676" s="1">
        <v>1</v>
      </c>
      <c r="AX1676" s="1">
        <v>0</v>
      </c>
      <c r="AY1676" t="str">
        <f t="shared" si="286"/>
        <v>2021_02_JAX</v>
      </c>
      <c r="AZ1676" t="str">
        <f t="shared" si="287"/>
        <v>L.Farrell</v>
      </c>
      <c r="BA1676" t="str">
        <f t="shared" si="288"/>
        <v/>
      </c>
      <c r="BB1676" t="str">
        <f t="shared" si="289"/>
        <v>2021_02_JAX</v>
      </c>
      <c r="BC1676" t="str">
        <f t="shared" si="290"/>
        <v/>
      </c>
      <c r="BD1676">
        <f>COUNTIFS($BB$1:BB1676,BB1676,$BC$1:BC1676,"ru")</f>
        <v>3</v>
      </c>
      <c r="BE1676" t="str">
        <f t="shared" si="291"/>
        <v>re</v>
      </c>
      <c r="BF1676">
        <f>COUNTIFS($BB$1:BB1676,BB1676,$BE$1:BE1676,"re")</f>
        <v>7</v>
      </c>
      <c r="BG1676" t="str">
        <f t="shared" si="292"/>
        <v>32021_02_JAX</v>
      </c>
      <c r="BH1676" t="str">
        <f t="shared" si="293"/>
        <v>re72021_02_JAX</v>
      </c>
      <c r="BI1676" t="str">
        <f t="shared" si="294"/>
        <v>2021_02_JAXL.Farrell</v>
      </c>
      <c r="BJ1676" t="str">
        <f t="shared" si="295"/>
        <v>2021_JAX_L.Farrell</v>
      </c>
      <c r="BK1676" t="str">
        <f>IF(ISERROR(MATCH(LEFT(C1676,5)&amp;B1676&amp;"_"&amp;A1676,$BK$1:BK1675,0)),LEFT(C1676,5)&amp;B1676&amp;"_"&amp;A1676,"")</f>
        <v/>
      </c>
      <c r="BL1676">
        <f>COUNTIFS($B$1:B1676,B1676)-COUNTIFS($B$1:B1676,B1676,$BK$1:BK1676,"")</f>
        <v>14</v>
      </c>
      <c r="BM1676" t="str">
        <f t="shared" si="296"/>
        <v/>
      </c>
    </row>
    <row r="1677" spans="1:65" x14ac:dyDescent="0.25">
      <c r="A1677" s="1" t="s">
        <v>2695</v>
      </c>
      <c r="B1677" s="1" t="s">
        <v>108</v>
      </c>
      <c r="C1677" s="1" t="s">
        <v>2455</v>
      </c>
      <c r="D1677" s="1">
        <v>0</v>
      </c>
      <c r="E1677" s="1">
        <v>0</v>
      </c>
      <c r="F1677" s="1" t="s">
        <v>2696</v>
      </c>
      <c r="G1677" s="1" t="s">
        <v>52</v>
      </c>
      <c r="H1677" s="1" t="s">
        <v>52</v>
      </c>
      <c r="I1677" s="1" t="s">
        <v>52</v>
      </c>
      <c r="J1677" s="1" t="s">
        <v>52</v>
      </c>
      <c r="K1677" s="1" t="s">
        <v>52</v>
      </c>
      <c r="L1677" s="1" t="s">
        <v>52</v>
      </c>
      <c r="M1677" s="1" t="s">
        <v>52</v>
      </c>
      <c r="N1677" s="1" t="s">
        <v>52</v>
      </c>
      <c r="O1677" s="1" t="s">
        <v>52</v>
      </c>
      <c r="P1677" s="1" t="s">
        <v>52</v>
      </c>
      <c r="Q1677" s="1" t="s">
        <v>52</v>
      </c>
      <c r="R1677" s="1" t="s">
        <v>52</v>
      </c>
      <c r="S1677" s="1" t="s">
        <v>52</v>
      </c>
      <c r="T1677" s="1" t="s">
        <v>52</v>
      </c>
      <c r="U1677" s="1" t="s">
        <v>52</v>
      </c>
      <c r="V1677" s="1" t="s">
        <v>52</v>
      </c>
      <c r="W1677" s="1" t="s">
        <v>52</v>
      </c>
      <c r="X1677" s="1" t="s">
        <v>52</v>
      </c>
      <c r="Y1677" s="1" t="s">
        <v>52</v>
      </c>
      <c r="Z1677" s="1" t="s">
        <v>52</v>
      </c>
      <c r="AA1677" s="1" t="s">
        <v>52</v>
      </c>
      <c r="AB1677" s="1" t="s">
        <v>52</v>
      </c>
      <c r="AC1677" s="1" t="s">
        <v>52</v>
      </c>
      <c r="AD1677" s="1">
        <v>6</v>
      </c>
      <c r="AE1677" s="1">
        <v>0</v>
      </c>
      <c r="AF1677" s="1">
        <v>1</v>
      </c>
      <c r="AG1677" s="1">
        <v>1</v>
      </c>
      <c r="AH1677" s="1">
        <v>1</v>
      </c>
      <c r="AI1677" s="1">
        <v>24.26</v>
      </c>
      <c r="AJ1677" s="1">
        <v>0</v>
      </c>
      <c r="AK1677" s="1">
        <v>6</v>
      </c>
      <c r="AL1677" s="1">
        <v>0</v>
      </c>
      <c r="AM1677" s="1">
        <v>2</v>
      </c>
      <c r="AN1677" s="1">
        <v>0</v>
      </c>
      <c r="AO1677" s="1">
        <v>0</v>
      </c>
      <c r="AP1677" s="1">
        <v>327</v>
      </c>
      <c r="AQ1677" s="1">
        <v>4</v>
      </c>
      <c r="AR1677" s="1">
        <v>38</v>
      </c>
      <c r="AS1677" s="1">
        <v>19</v>
      </c>
      <c r="AT1677" s="1">
        <v>167</v>
      </c>
      <c r="AU1677" s="1">
        <v>179</v>
      </c>
      <c r="AV1677" s="1">
        <v>187</v>
      </c>
      <c r="AW1677" s="1">
        <v>8</v>
      </c>
      <c r="AX1677" s="1">
        <v>3</v>
      </c>
      <c r="AY1677" t="str">
        <f t="shared" si="286"/>
        <v>2021_06_BAL</v>
      </c>
      <c r="AZ1677" t="str">
        <f t="shared" si="287"/>
        <v>M.Boykin</v>
      </c>
      <c r="BA1677" t="str">
        <f t="shared" si="288"/>
        <v/>
      </c>
      <c r="BB1677" t="str">
        <f t="shared" si="289"/>
        <v>2021_06_BAL</v>
      </c>
      <c r="BC1677" t="str">
        <f t="shared" si="290"/>
        <v/>
      </c>
      <c r="BD1677">
        <f>COUNTIFS($BB$1:BB1677,BB1677,$BC$1:BC1677,"ru")</f>
        <v>6</v>
      </c>
      <c r="BE1677" t="str">
        <f t="shared" si="291"/>
        <v>re</v>
      </c>
      <c r="BF1677">
        <f>COUNTIFS($BB$1:BB1677,BB1677,$BE$1:BE1677,"re")</f>
        <v>7</v>
      </c>
      <c r="BG1677" t="str">
        <f t="shared" si="292"/>
        <v>62021_06_BAL</v>
      </c>
      <c r="BH1677" t="str">
        <f t="shared" si="293"/>
        <v>re72021_06_BAL</v>
      </c>
      <c r="BI1677" t="str">
        <f t="shared" si="294"/>
        <v>2021_06_BALM.Boykin</v>
      </c>
      <c r="BJ1677" t="str">
        <f t="shared" si="295"/>
        <v>2021_BAL_M.Boykin</v>
      </c>
      <c r="BK1677" t="str">
        <f>IF(ISERROR(MATCH(LEFT(C1677,5)&amp;B1677&amp;"_"&amp;A1677,$BK$1:BK1676,0)),LEFT(C1677,5)&amp;B1677&amp;"_"&amp;A1677,"")</f>
        <v>2021_BAL_M.Boykin</v>
      </c>
      <c r="BL1677">
        <f>COUNTIFS($B$1:B1677,B1677)-COUNTIFS($B$1:B1677,B1677,$BK$1:BK1677,"")</f>
        <v>16</v>
      </c>
      <c r="BM1677" t="str">
        <f t="shared" si="296"/>
        <v>2021_BAL16</v>
      </c>
    </row>
    <row r="1678" spans="1:65" x14ac:dyDescent="0.25">
      <c r="A1678" s="1" t="s">
        <v>330</v>
      </c>
      <c r="B1678" s="1" t="s">
        <v>74</v>
      </c>
      <c r="C1678" s="1" t="s">
        <v>830</v>
      </c>
      <c r="D1678" s="1">
        <v>5.0000000000000001E-3</v>
      </c>
      <c r="E1678" s="1">
        <v>0.19</v>
      </c>
      <c r="F1678" s="1" t="s">
        <v>1167</v>
      </c>
      <c r="G1678" s="1" t="s">
        <v>52</v>
      </c>
      <c r="H1678" s="1" t="s">
        <v>52</v>
      </c>
      <c r="I1678" s="1" t="s">
        <v>52</v>
      </c>
      <c r="J1678" s="1" t="s">
        <v>52</v>
      </c>
      <c r="K1678" s="1" t="s">
        <v>52</v>
      </c>
      <c r="L1678" s="1" t="s">
        <v>52</v>
      </c>
      <c r="M1678" s="1" t="s">
        <v>52</v>
      </c>
      <c r="N1678" s="1" t="s">
        <v>52</v>
      </c>
      <c r="O1678" s="1" t="s">
        <v>52</v>
      </c>
      <c r="P1678" s="1" t="s">
        <v>52</v>
      </c>
      <c r="Q1678" s="1" t="s">
        <v>52</v>
      </c>
      <c r="R1678" s="1" t="s">
        <v>52</v>
      </c>
      <c r="S1678" s="1" t="s">
        <v>52</v>
      </c>
      <c r="T1678" s="1" t="s">
        <v>52</v>
      </c>
      <c r="U1678" s="1" t="s">
        <v>52</v>
      </c>
      <c r="V1678" s="1" t="s">
        <v>52</v>
      </c>
      <c r="W1678" s="1" t="s">
        <v>52</v>
      </c>
      <c r="X1678" s="1" t="s">
        <v>52</v>
      </c>
      <c r="Y1678" s="1" t="s">
        <v>52</v>
      </c>
      <c r="Z1678" s="1" t="s">
        <v>52</v>
      </c>
      <c r="AA1678" s="1" t="s">
        <v>52</v>
      </c>
      <c r="AB1678" s="1" t="s">
        <v>52</v>
      </c>
      <c r="AC1678" s="1" t="s">
        <v>52</v>
      </c>
      <c r="AD1678" s="1">
        <v>6</v>
      </c>
      <c r="AE1678" s="1">
        <v>0</v>
      </c>
      <c r="AF1678" s="1">
        <v>1</v>
      </c>
      <c r="AG1678" s="1">
        <v>1</v>
      </c>
      <c r="AH1678" s="1">
        <v>1</v>
      </c>
      <c r="AI1678" s="1">
        <v>23.35</v>
      </c>
      <c r="AJ1678" s="1">
        <v>0</v>
      </c>
      <c r="AK1678" s="1">
        <v>5</v>
      </c>
      <c r="AL1678" s="1">
        <v>1</v>
      </c>
      <c r="AM1678" s="1">
        <v>2</v>
      </c>
      <c r="AN1678" s="1">
        <v>0</v>
      </c>
      <c r="AO1678" s="1">
        <v>0</v>
      </c>
      <c r="AP1678" s="1">
        <v>532</v>
      </c>
      <c r="AQ1678" s="1">
        <v>3</v>
      </c>
      <c r="AR1678" s="1">
        <v>40</v>
      </c>
      <c r="AS1678" s="1">
        <v>27</v>
      </c>
      <c r="AT1678" s="1">
        <v>347</v>
      </c>
      <c r="AU1678" s="1">
        <v>402</v>
      </c>
      <c r="AV1678" s="1">
        <v>212</v>
      </c>
      <c r="AW1678" s="1">
        <v>9</v>
      </c>
      <c r="AX1678" s="1">
        <v>5</v>
      </c>
      <c r="AY1678" t="str">
        <f t="shared" si="286"/>
        <v>2021_02_TEN</v>
      </c>
      <c r="AZ1678" t="str">
        <f t="shared" si="287"/>
        <v>N.Westbrook-Ikhine</v>
      </c>
      <c r="BA1678" t="str">
        <f t="shared" si="288"/>
        <v/>
      </c>
      <c r="BB1678" t="str">
        <f t="shared" si="289"/>
        <v>2021_02_TEN</v>
      </c>
      <c r="BC1678" t="str">
        <f t="shared" si="290"/>
        <v/>
      </c>
      <c r="BD1678">
        <f>COUNTIFS($BB$1:BB1678,BB1678,$BC$1:BC1678,"ru")</f>
        <v>3</v>
      </c>
      <c r="BE1678" t="str">
        <f t="shared" si="291"/>
        <v>re</v>
      </c>
      <c r="BF1678">
        <f>COUNTIFS($BB$1:BB1678,BB1678,$BE$1:BE1678,"re")</f>
        <v>9</v>
      </c>
      <c r="BG1678" t="str">
        <f t="shared" si="292"/>
        <v>32021_02_TEN</v>
      </c>
      <c r="BH1678" t="str">
        <f t="shared" si="293"/>
        <v>re92021_02_TEN</v>
      </c>
      <c r="BI1678" t="str">
        <f t="shared" si="294"/>
        <v>2021_02_TENN.Westbrook-Ikhine</v>
      </c>
      <c r="BJ1678" t="str">
        <f t="shared" si="295"/>
        <v>2021_TEN_N.Westbrook-Ikhine</v>
      </c>
      <c r="BK1678" t="str">
        <f>IF(ISERROR(MATCH(LEFT(C1678,5)&amp;B1678&amp;"_"&amp;A1678,$BK$1:BK1677,0)),LEFT(C1678,5)&amp;B1678&amp;"_"&amp;A1678,"")</f>
        <v/>
      </c>
      <c r="BL1678">
        <f>COUNTIFS($B$1:B1678,B1678)-COUNTIFS($B$1:B1678,B1678,$BK$1:BK1678,"")</f>
        <v>18</v>
      </c>
      <c r="BM1678" t="str">
        <f t="shared" si="296"/>
        <v/>
      </c>
    </row>
    <row r="1679" spans="1:65" x14ac:dyDescent="0.25">
      <c r="A1679" s="1" t="s">
        <v>305</v>
      </c>
      <c r="B1679" s="1" t="s">
        <v>80</v>
      </c>
      <c r="C1679" s="1" t="s">
        <v>1663</v>
      </c>
      <c r="D1679" s="1">
        <v>0</v>
      </c>
      <c r="E1679" s="1">
        <v>0.09</v>
      </c>
      <c r="F1679" s="1" t="s">
        <v>1959</v>
      </c>
      <c r="G1679" s="1" t="s">
        <v>52</v>
      </c>
      <c r="H1679" s="1" t="s">
        <v>52</v>
      </c>
      <c r="I1679" s="1" t="s">
        <v>52</v>
      </c>
      <c r="J1679" s="1" t="s">
        <v>52</v>
      </c>
      <c r="K1679" s="1" t="s">
        <v>52</v>
      </c>
      <c r="L1679" s="1" t="s">
        <v>52</v>
      </c>
      <c r="M1679" s="1" t="s">
        <v>52</v>
      </c>
      <c r="N1679" s="1" t="s">
        <v>52</v>
      </c>
      <c r="O1679" s="1" t="s">
        <v>52</v>
      </c>
      <c r="P1679" s="1" t="s">
        <v>52</v>
      </c>
      <c r="Q1679" s="1" t="s">
        <v>52</v>
      </c>
      <c r="R1679" s="1" t="s">
        <v>52</v>
      </c>
      <c r="S1679" s="1" t="s">
        <v>52</v>
      </c>
      <c r="T1679" s="1" t="s">
        <v>52</v>
      </c>
      <c r="U1679" s="1" t="s">
        <v>52</v>
      </c>
      <c r="V1679" s="1" t="s">
        <v>52</v>
      </c>
      <c r="W1679" s="1" t="s">
        <v>52</v>
      </c>
      <c r="X1679" s="1" t="s">
        <v>52</v>
      </c>
      <c r="Y1679" s="1" t="s">
        <v>52</v>
      </c>
      <c r="Z1679" s="1" t="s">
        <v>52</v>
      </c>
      <c r="AA1679" s="1" t="s">
        <v>52</v>
      </c>
      <c r="AB1679" s="1" t="s">
        <v>52</v>
      </c>
      <c r="AC1679" s="1" t="s">
        <v>52</v>
      </c>
      <c r="AD1679" s="1">
        <v>6</v>
      </c>
      <c r="AE1679" s="1">
        <v>0</v>
      </c>
      <c r="AF1679" s="1">
        <v>1</v>
      </c>
      <c r="AG1679" s="1">
        <v>2</v>
      </c>
      <c r="AH1679" s="1">
        <v>0.5</v>
      </c>
      <c r="AI1679" s="1">
        <v>-58.08</v>
      </c>
      <c r="AJ1679" s="1">
        <v>0</v>
      </c>
      <c r="AK1679" s="1">
        <v>9</v>
      </c>
      <c r="AL1679" s="1">
        <v>1</v>
      </c>
      <c r="AM1679" s="1">
        <v>5</v>
      </c>
      <c r="AN1679" s="1">
        <v>0</v>
      </c>
      <c r="AO1679" s="1">
        <v>0</v>
      </c>
      <c r="AP1679" s="1">
        <v>109</v>
      </c>
      <c r="AQ1679" s="1">
        <v>0</v>
      </c>
      <c r="AR1679" s="1">
        <v>18</v>
      </c>
      <c r="AS1679" s="1">
        <v>11</v>
      </c>
      <c r="AT1679" s="1">
        <v>87</v>
      </c>
      <c r="AU1679" s="1">
        <v>180</v>
      </c>
      <c r="AV1679" s="1">
        <v>48</v>
      </c>
      <c r="AW1679" s="1">
        <v>3</v>
      </c>
      <c r="AX1679" s="1">
        <v>2</v>
      </c>
      <c r="AY1679" t="str">
        <f t="shared" si="286"/>
        <v>2021_04_HOU</v>
      </c>
      <c r="AZ1679" t="str">
        <f t="shared" si="287"/>
        <v>P.Brown</v>
      </c>
      <c r="BA1679" t="str">
        <f t="shared" si="288"/>
        <v/>
      </c>
      <c r="BB1679" t="str">
        <f t="shared" si="289"/>
        <v>2021_04_HOU</v>
      </c>
      <c r="BC1679" t="str">
        <f t="shared" si="290"/>
        <v/>
      </c>
      <c r="BD1679">
        <f>COUNTIFS($BB$1:BB1679,BB1679,$BC$1:BC1679,"ru")</f>
        <v>5</v>
      </c>
      <c r="BE1679" t="str">
        <f t="shared" si="291"/>
        <v>re</v>
      </c>
      <c r="BF1679">
        <f>COUNTIFS($BB$1:BB1679,BB1679,$BE$1:BE1679,"re")</f>
        <v>4</v>
      </c>
      <c r="BG1679" t="str">
        <f t="shared" si="292"/>
        <v>52021_04_HOU</v>
      </c>
      <c r="BH1679" t="str">
        <f t="shared" si="293"/>
        <v>re42021_04_HOU</v>
      </c>
      <c r="BI1679" t="str">
        <f t="shared" si="294"/>
        <v>2021_04_HOUP.Brown</v>
      </c>
      <c r="BJ1679" t="str">
        <f t="shared" si="295"/>
        <v>2021_HOU_P.Brown</v>
      </c>
      <c r="BK1679" t="str">
        <f>IF(ISERROR(MATCH(LEFT(C1679,5)&amp;B1679&amp;"_"&amp;A1679,$BK$1:BK1678,0)),LEFT(C1679,5)&amp;B1679&amp;"_"&amp;A1679,"")</f>
        <v/>
      </c>
      <c r="BL1679">
        <f>COUNTIFS($B$1:B1679,B1679)-COUNTIFS($B$1:B1679,B1679,$BK$1:BK1679,"")</f>
        <v>17</v>
      </c>
      <c r="BM1679" t="str">
        <f t="shared" si="296"/>
        <v/>
      </c>
    </row>
    <row r="1680" spans="1:65" x14ac:dyDescent="0.25">
      <c r="A1680" s="1" t="s">
        <v>169</v>
      </c>
      <c r="B1680" s="1" t="s">
        <v>80</v>
      </c>
      <c r="C1680" s="1" t="s">
        <v>421</v>
      </c>
      <c r="D1680" s="1">
        <v>0</v>
      </c>
      <c r="E1680" s="1">
        <v>2.83</v>
      </c>
      <c r="F1680" s="1" t="s">
        <v>735</v>
      </c>
      <c r="G1680" s="1" t="s">
        <v>52</v>
      </c>
      <c r="H1680" s="1" t="s">
        <v>52</v>
      </c>
      <c r="I1680" s="1" t="s">
        <v>52</v>
      </c>
      <c r="J1680" s="1" t="s">
        <v>52</v>
      </c>
      <c r="K1680" s="1" t="s">
        <v>52</v>
      </c>
      <c r="L1680" s="1" t="s">
        <v>52</v>
      </c>
      <c r="M1680" s="1" t="s">
        <v>52</v>
      </c>
      <c r="N1680" s="1" t="s">
        <v>52</v>
      </c>
      <c r="O1680" s="1" t="s">
        <v>52</v>
      </c>
      <c r="P1680" s="1" t="s">
        <v>52</v>
      </c>
      <c r="Q1680" s="1" t="s">
        <v>52</v>
      </c>
      <c r="R1680" s="1" t="s">
        <v>52</v>
      </c>
      <c r="S1680" s="1" t="s">
        <v>52</v>
      </c>
      <c r="T1680" s="1" t="s">
        <v>52</v>
      </c>
      <c r="U1680" s="1" t="s">
        <v>52</v>
      </c>
      <c r="V1680" s="1" t="s">
        <v>52</v>
      </c>
      <c r="W1680" s="1" t="s">
        <v>52</v>
      </c>
      <c r="X1680" s="1" t="s">
        <v>52</v>
      </c>
      <c r="Y1680" s="1" t="s">
        <v>52</v>
      </c>
      <c r="Z1680" s="1" t="s">
        <v>52</v>
      </c>
      <c r="AA1680" s="1" t="s">
        <v>52</v>
      </c>
      <c r="AB1680" s="1" t="s">
        <v>52</v>
      </c>
      <c r="AC1680" s="1" t="s">
        <v>52</v>
      </c>
      <c r="AD1680" s="1">
        <v>6</v>
      </c>
      <c r="AE1680" s="1">
        <v>0</v>
      </c>
      <c r="AF1680" s="1">
        <v>1</v>
      </c>
      <c r="AG1680" s="1">
        <v>2</v>
      </c>
      <c r="AH1680" s="1">
        <v>0.5</v>
      </c>
      <c r="AI1680" s="1">
        <v>-63.85</v>
      </c>
      <c r="AJ1680" s="1">
        <v>1</v>
      </c>
      <c r="AK1680" s="1">
        <v>-4</v>
      </c>
      <c r="AL1680" s="1">
        <v>12</v>
      </c>
      <c r="AM1680" s="1">
        <v>13</v>
      </c>
      <c r="AN1680" s="1">
        <v>0</v>
      </c>
      <c r="AO1680" s="1">
        <v>0</v>
      </c>
      <c r="AP1680" s="1">
        <v>449</v>
      </c>
      <c r="AQ1680" s="1">
        <v>4</v>
      </c>
      <c r="AR1680" s="1">
        <v>41</v>
      </c>
      <c r="AS1680" s="1">
        <v>21</v>
      </c>
      <c r="AT1680" s="1">
        <v>291</v>
      </c>
      <c r="AU1680" s="1">
        <v>318</v>
      </c>
      <c r="AV1680" s="1">
        <v>160</v>
      </c>
      <c r="AW1680" s="1">
        <v>8</v>
      </c>
      <c r="AX1680" s="1">
        <v>5</v>
      </c>
      <c r="AY1680" t="str">
        <f t="shared" si="286"/>
        <v>2021_01_HOU</v>
      </c>
      <c r="AZ1680" t="str">
        <f t="shared" si="287"/>
        <v>R.Burkhead</v>
      </c>
      <c r="BA1680" t="str">
        <f t="shared" si="288"/>
        <v/>
      </c>
      <c r="BB1680" t="str">
        <f t="shared" si="289"/>
        <v>2021_01_HOU</v>
      </c>
      <c r="BC1680" t="str">
        <f t="shared" si="290"/>
        <v/>
      </c>
      <c r="BD1680">
        <f>COUNTIFS($BB$1:BB1680,BB1680,$BC$1:BC1680,"ru")</f>
        <v>3</v>
      </c>
      <c r="BE1680" t="str">
        <f t="shared" si="291"/>
        <v>re</v>
      </c>
      <c r="BF1680">
        <f>COUNTIFS($BB$1:BB1680,BB1680,$BE$1:BE1680,"re")</f>
        <v>9</v>
      </c>
      <c r="BG1680" t="str">
        <f t="shared" si="292"/>
        <v>32021_01_HOU</v>
      </c>
      <c r="BH1680" t="str">
        <f t="shared" si="293"/>
        <v>re92021_01_HOU</v>
      </c>
      <c r="BI1680" t="str">
        <f t="shared" si="294"/>
        <v>2021_01_HOUR.Burkhead</v>
      </c>
      <c r="BJ1680" t="str">
        <f t="shared" si="295"/>
        <v>2021_HOU_R.Burkhead</v>
      </c>
      <c r="BK1680" t="str">
        <f>IF(ISERROR(MATCH(LEFT(C1680,5)&amp;B1680&amp;"_"&amp;A1680,$BK$1:BK1679,0)),LEFT(C1680,5)&amp;B1680&amp;"_"&amp;A1680,"")</f>
        <v/>
      </c>
      <c r="BL1680">
        <f>COUNTIFS($B$1:B1680,B1680)-COUNTIFS($B$1:B1680,B1680,$BK$1:BK1680,"")</f>
        <v>17</v>
      </c>
      <c r="BM1680" t="str">
        <f t="shared" si="296"/>
        <v/>
      </c>
    </row>
    <row r="1681" spans="1:65" x14ac:dyDescent="0.25">
      <c r="A1681" s="1" t="s">
        <v>249</v>
      </c>
      <c r="B1681" s="1" t="s">
        <v>86</v>
      </c>
      <c r="C1681" s="1" t="s">
        <v>1260</v>
      </c>
      <c r="D1681" s="1">
        <v>8.0000000000000002E-3</v>
      </c>
      <c r="E1681" s="1">
        <v>1.25</v>
      </c>
      <c r="F1681" s="1" t="s">
        <v>1561</v>
      </c>
      <c r="G1681" s="1" t="s">
        <v>52</v>
      </c>
      <c r="H1681" s="1" t="s">
        <v>52</v>
      </c>
      <c r="I1681" s="1" t="s">
        <v>52</v>
      </c>
      <c r="J1681" s="1" t="s">
        <v>52</v>
      </c>
      <c r="K1681" s="1" t="s">
        <v>52</v>
      </c>
      <c r="L1681" s="1" t="s">
        <v>52</v>
      </c>
      <c r="M1681" s="1" t="s">
        <v>52</v>
      </c>
      <c r="N1681" s="1" t="s">
        <v>52</v>
      </c>
      <c r="O1681" s="1" t="s">
        <v>52</v>
      </c>
      <c r="P1681" s="1" t="s">
        <v>52</v>
      </c>
      <c r="Q1681" s="1" t="s">
        <v>52</v>
      </c>
      <c r="R1681" s="1" t="s">
        <v>52</v>
      </c>
      <c r="S1681" s="1" t="s">
        <v>52</v>
      </c>
      <c r="T1681" s="1" t="s">
        <v>52</v>
      </c>
      <c r="U1681" s="1" t="s">
        <v>52</v>
      </c>
      <c r="V1681" s="1" t="s">
        <v>52</v>
      </c>
      <c r="W1681" s="1" t="s">
        <v>52</v>
      </c>
      <c r="X1681" s="1" t="s">
        <v>52</v>
      </c>
      <c r="Y1681" s="1" t="s">
        <v>52</v>
      </c>
      <c r="Z1681" s="1" t="s">
        <v>52</v>
      </c>
      <c r="AA1681" s="1" t="s">
        <v>52</v>
      </c>
      <c r="AB1681" s="1" t="s">
        <v>52</v>
      </c>
      <c r="AC1681" s="1" t="s">
        <v>52</v>
      </c>
      <c r="AD1681" s="1">
        <v>6</v>
      </c>
      <c r="AE1681" s="1">
        <v>0</v>
      </c>
      <c r="AF1681" s="1">
        <v>1</v>
      </c>
      <c r="AG1681" s="1">
        <v>1</v>
      </c>
      <c r="AH1681" s="1">
        <v>1</v>
      </c>
      <c r="AI1681" s="1">
        <v>15.66</v>
      </c>
      <c r="AJ1681" s="1">
        <v>0</v>
      </c>
      <c r="AK1681" s="1">
        <v>-1</v>
      </c>
      <c r="AL1681" s="1">
        <v>7</v>
      </c>
      <c r="AM1681" s="1">
        <v>5</v>
      </c>
      <c r="AN1681" s="1">
        <v>0</v>
      </c>
      <c r="AO1681" s="1">
        <v>0</v>
      </c>
      <c r="AP1681" s="1">
        <v>353</v>
      </c>
      <c r="AQ1681" s="1">
        <v>3</v>
      </c>
      <c r="AR1681" s="1">
        <v>25</v>
      </c>
      <c r="AS1681" s="1">
        <v>23</v>
      </c>
      <c r="AT1681" s="1">
        <v>261</v>
      </c>
      <c r="AU1681" s="1">
        <v>354</v>
      </c>
      <c r="AV1681" s="1">
        <v>100</v>
      </c>
      <c r="AW1681" s="1">
        <v>7</v>
      </c>
      <c r="AX1681" s="1">
        <v>2</v>
      </c>
      <c r="AY1681" t="str">
        <f t="shared" si="286"/>
        <v>2021_03_GB</v>
      </c>
      <c r="AZ1681" t="str">
        <f t="shared" si="287"/>
        <v>R.Tonyan</v>
      </c>
      <c r="BA1681" t="str">
        <f t="shared" si="288"/>
        <v/>
      </c>
      <c r="BB1681" t="str">
        <f t="shared" si="289"/>
        <v>2021_03_GB</v>
      </c>
      <c r="BC1681" t="str">
        <f t="shared" si="290"/>
        <v/>
      </c>
      <c r="BD1681">
        <f>COUNTIFS($BB$1:BB1681,BB1681,$BC$1:BC1681,"ru")</f>
        <v>2</v>
      </c>
      <c r="BE1681" t="str">
        <f t="shared" si="291"/>
        <v>re</v>
      </c>
      <c r="BF1681">
        <f>COUNTIFS($BB$1:BB1681,BB1681,$BE$1:BE1681,"re")</f>
        <v>7</v>
      </c>
      <c r="BG1681" t="str">
        <f t="shared" si="292"/>
        <v>22021_03_GB</v>
      </c>
      <c r="BH1681" t="str">
        <f t="shared" si="293"/>
        <v>re72021_03_GB</v>
      </c>
      <c r="BI1681" t="str">
        <f t="shared" si="294"/>
        <v>2021_03_GBR.Tonyan</v>
      </c>
      <c r="BJ1681" t="str">
        <f t="shared" si="295"/>
        <v>2021_GB_R.Tonyan</v>
      </c>
      <c r="BK1681" t="str">
        <f>IF(ISERROR(MATCH(LEFT(C1681,5)&amp;B1681&amp;"_"&amp;A1681,$BK$1:BK1680,0)),LEFT(C1681,5)&amp;B1681&amp;"_"&amp;A1681,"")</f>
        <v/>
      </c>
      <c r="BL1681">
        <f>COUNTIFS($B$1:B1681,B1681)-COUNTIFS($B$1:B1681,B1681,$BK$1:BK1681,"")</f>
        <v>13</v>
      </c>
      <c r="BM1681" t="str">
        <f t="shared" si="296"/>
        <v/>
      </c>
    </row>
    <row r="1682" spans="1:65" x14ac:dyDescent="0.25">
      <c r="A1682" s="1" t="s">
        <v>142</v>
      </c>
      <c r="B1682" s="1" t="s">
        <v>91</v>
      </c>
      <c r="C1682" s="1" t="s">
        <v>421</v>
      </c>
      <c r="D1682" s="1">
        <v>7.0000000000000001E-3</v>
      </c>
      <c r="E1682" s="1">
        <v>1.26</v>
      </c>
      <c r="F1682" s="1" t="s">
        <v>736</v>
      </c>
      <c r="G1682" s="1" t="s">
        <v>52</v>
      </c>
      <c r="H1682" s="1" t="s">
        <v>52</v>
      </c>
      <c r="I1682" s="1" t="s">
        <v>52</v>
      </c>
      <c r="J1682" s="1" t="s">
        <v>52</v>
      </c>
      <c r="K1682" s="1" t="s">
        <v>52</v>
      </c>
      <c r="L1682" s="1" t="s">
        <v>52</v>
      </c>
      <c r="M1682" s="1" t="s">
        <v>52</v>
      </c>
      <c r="N1682" s="1" t="s">
        <v>52</v>
      </c>
      <c r="O1682" s="1" t="s">
        <v>52</v>
      </c>
      <c r="P1682" s="1" t="s">
        <v>52</v>
      </c>
      <c r="Q1682" s="1" t="s">
        <v>52</v>
      </c>
      <c r="R1682" s="1" t="s">
        <v>52</v>
      </c>
      <c r="S1682" s="1" t="s">
        <v>52</v>
      </c>
      <c r="T1682" s="1" t="s">
        <v>52</v>
      </c>
      <c r="U1682" s="1" t="s">
        <v>52</v>
      </c>
      <c r="V1682" s="1" t="s">
        <v>52</v>
      </c>
      <c r="W1682" s="1" t="s">
        <v>52</v>
      </c>
      <c r="X1682" s="1" t="s">
        <v>52</v>
      </c>
      <c r="Y1682" s="1" t="s">
        <v>52</v>
      </c>
      <c r="Z1682" s="1" t="s">
        <v>52</v>
      </c>
      <c r="AA1682" s="1" t="s">
        <v>52</v>
      </c>
      <c r="AB1682" s="1" t="s">
        <v>52</v>
      </c>
      <c r="AC1682" s="1" t="s">
        <v>52</v>
      </c>
      <c r="AD1682" s="1">
        <v>6</v>
      </c>
      <c r="AE1682" s="1">
        <v>0</v>
      </c>
      <c r="AF1682" s="1">
        <v>1</v>
      </c>
      <c r="AG1682" s="1">
        <v>1</v>
      </c>
      <c r="AH1682" s="1">
        <v>1</v>
      </c>
      <c r="AI1682" s="1">
        <v>10.4</v>
      </c>
      <c r="AJ1682" s="1">
        <v>0</v>
      </c>
      <c r="AK1682" s="1">
        <v>-3</v>
      </c>
      <c r="AL1682" s="1">
        <v>9</v>
      </c>
      <c r="AM1682" s="1">
        <v>8</v>
      </c>
      <c r="AN1682" s="1">
        <v>0</v>
      </c>
      <c r="AO1682" s="1">
        <v>0</v>
      </c>
      <c r="AP1682" s="1">
        <v>395</v>
      </c>
      <c r="AQ1682" s="1">
        <v>3</v>
      </c>
      <c r="AR1682" s="1">
        <v>16</v>
      </c>
      <c r="AS1682" s="1">
        <v>28</v>
      </c>
      <c r="AT1682" s="1">
        <v>332</v>
      </c>
      <c r="AU1682" s="1">
        <v>412</v>
      </c>
      <c r="AV1682" s="1">
        <v>76</v>
      </c>
      <c r="AW1682" s="1">
        <v>0</v>
      </c>
      <c r="AX1682" s="1">
        <v>0</v>
      </c>
      <c r="AY1682" t="str">
        <f t="shared" si="286"/>
        <v>2021_01_JAX</v>
      </c>
      <c r="AZ1682" t="str">
        <f t="shared" si="287"/>
        <v>T.Johnson</v>
      </c>
      <c r="BA1682" t="str">
        <f t="shared" si="288"/>
        <v/>
      </c>
      <c r="BB1682" t="str">
        <f t="shared" si="289"/>
        <v>2021_01_JAX</v>
      </c>
      <c r="BC1682" t="str">
        <f t="shared" si="290"/>
        <v/>
      </c>
      <c r="BD1682">
        <f>COUNTIFS($BB$1:BB1682,BB1682,$BC$1:BC1682,"ru")</f>
        <v>3</v>
      </c>
      <c r="BE1682" t="str">
        <f t="shared" si="291"/>
        <v>re</v>
      </c>
      <c r="BF1682">
        <f>COUNTIFS($BB$1:BB1682,BB1682,$BE$1:BE1682,"re")</f>
        <v>8</v>
      </c>
      <c r="BG1682" t="str">
        <f t="shared" si="292"/>
        <v>32021_01_JAX</v>
      </c>
      <c r="BH1682" t="str">
        <f t="shared" si="293"/>
        <v>re82021_01_JAX</v>
      </c>
      <c r="BI1682" t="str">
        <f t="shared" si="294"/>
        <v>2021_01_JAXT.Johnson</v>
      </c>
      <c r="BJ1682" t="str">
        <f t="shared" si="295"/>
        <v>2021_JAX_T.Johnson</v>
      </c>
      <c r="BK1682" t="str">
        <f>IF(ISERROR(MATCH(LEFT(C1682,5)&amp;B1682&amp;"_"&amp;A1682,$BK$1:BK1681,0)),LEFT(C1682,5)&amp;B1682&amp;"_"&amp;A1682,"")</f>
        <v>2021_JAX_T.Johnson</v>
      </c>
      <c r="BL1682">
        <f>COUNTIFS($B$1:B1682,B1682)-COUNTIFS($B$1:B1682,B1682,$BK$1:BK1682,"")</f>
        <v>15</v>
      </c>
      <c r="BM1682" t="str">
        <f t="shared" si="296"/>
        <v>2021_JAX15</v>
      </c>
    </row>
    <row r="1683" spans="1:65" x14ac:dyDescent="0.25">
      <c r="A1683" s="1" t="s">
        <v>1158</v>
      </c>
      <c r="B1683" s="1" t="s">
        <v>56</v>
      </c>
      <c r="C1683" s="1" t="s">
        <v>1258</v>
      </c>
      <c r="D1683" s="1">
        <v>4.1000000000000002E-2</v>
      </c>
      <c r="E1683" s="1">
        <v>0.01</v>
      </c>
      <c r="F1683" s="1" t="s">
        <v>1562</v>
      </c>
      <c r="G1683" s="1" t="s">
        <v>52</v>
      </c>
      <c r="H1683" s="1" t="s">
        <v>52</v>
      </c>
      <c r="I1683" s="1" t="s">
        <v>52</v>
      </c>
      <c r="J1683" s="1" t="s">
        <v>52</v>
      </c>
      <c r="K1683" s="1" t="s">
        <v>52</v>
      </c>
      <c r="L1683" s="1" t="s">
        <v>52</v>
      </c>
      <c r="M1683" s="1" t="s">
        <v>52</v>
      </c>
      <c r="N1683" s="1" t="s">
        <v>52</v>
      </c>
      <c r="O1683" s="1" t="s">
        <v>52</v>
      </c>
      <c r="P1683" s="1" t="s">
        <v>52</v>
      </c>
      <c r="Q1683" s="1" t="s">
        <v>52</v>
      </c>
      <c r="R1683" s="1" t="s">
        <v>52</v>
      </c>
      <c r="S1683" s="1" t="s">
        <v>52</v>
      </c>
      <c r="T1683" s="1" t="s">
        <v>52</v>
      </c>
      <c r="U1683" s="1" t="s">
        <v>52</v>
      </c>
      <c r="V1683" s="1" t="s">
        <v>52</v>
      </c>
      <c r="W1683" s="1" t="s">
        <v>52</v>
      </c>
      <c r="X1683" s="1" t="s">
        <v>52</v>
      </c>
      <c r="Y1683" s="1" t="s">
        <v>52</v>
      </c>
      <c r="Z1683" s="1" t="s">
        <v>52</v>
      </c>
      <c r="AA1683" s="1" t="s">
        <v>52</v>
      </c>
      <c r="AB1683" s="1" t="s">
        <v>52</v>
      </c>
      <c r="AC1683" s="1" t="s">
        <v>52</v>
      </c>
      <c r="AD1683" s="1">
        <v>6</v>
      </c>
      <c r="AE1683" s="1">
        <v>0</v>
      </c>
      <c r="AF1683" s="1">
        <v>1</v>
      </c>
      <c r="AG1683" s="1">
        <v>1</v>
      </c>
      <c r="AH1683" s="1">
        <v>1</v>
      </c>
      <c r="AI1683" s="1">
        <v>31.4</v>
      </c>
      <c r="AJ1683" s="1">
        <v>1</v>
      </c>
      <c r="AK1683" s="1">
        <v>5</v>
      </c>
      <c r="AL1683" s="1">
        <v>1</v>
      </c>
      <c r="AM1683" s="1">
        <v>2</v>
      </c>
      <c r="AN1683" s="1">
        <v>0</v>
      </c>
      <c r="AO1683" s="1">
        <v>0</v>
      </c>
      <c r="AP1683" s="1">
        <v>296</v>
      </c>
      <c r="AQ1683" s="1">
        <v>2</v>
      </c>
      <c r="AR1683" s="1">
        <v>20</v>
      </c>
      <c r="AS1683" s="1">
        <v>27</v>
      </c>
      <c r="AT1683" s="1">
        <v>243</v>
      </c>
      <c r="AU1683" s="1">
        <v>148</v>
      </c>
      <c r="AV1683" s="1">
        <v>69</v>
      </c>
      <c r="AW1683" s="1">
        <v>1</v>
      </c>
      <c r="AX1683" s="1">
        <v>1</v>
      </c>
      <c r="AY1683" t="str">
        <f t="shared" si="286"/>
        <v>2021_03_ATL</v>
      </c>
      <c r="AZ1683" t="str">
        <f t="shared" si="287"/>
        <v>T.Sharpe</v>
      </c>
      <c r="BA1683" t="str">
        <f t="shared" si="288"/>
        <v/>
      </c>
      <c r="BB1683" t="str">
        <f t="shared" si="289"/>
        <v>2021_03_ATL</v>
      </c>
      <c r="BC1683" t="str">
        <f t="shared" si="290"/>
        <v/>
      </c>
      <c r="BD1683">
        <f>COUNTIFS($BB$1:BB1683,BB1683,$BC$1:BC1683,"ru")</f>
        <v>3</v>
      </c>
      <c r="BE1683" t="str">
        <f t="shared" si="291"/>
        <v>re</v>
      </c>
      <c r="BF1683">
        <f>COUNTIFS($BB$1:BB1683,BB1683,$BE$1:BE1683,"re")</f>
        <v>7</v>
      </c>
      <c r="BG1683" t="str">
        <f t="shared" si="292"/>
        <v>32021_03_ATL</v>
      </c>
      <c r="BH1683" t="str">
        <f t="shared" si="293"/>
        <v>re72021_03_ATL</v>
      </c>
      <c r="BI1683" t="str">
        <f t="shared" si="294"/>
        <v>2021_03_ATLT.Sharpe</v>
      </c>
      <c r="BJ1683" t="str">
        <f t="shared" si="295"/>
        <v>2021_ATL_T.Sharpe</v>
      </c>
      <c r="BK1683" t="str">
        <f>IF(ISERROR(MATCH(LEFT(C1683,5)&amp;B1683&amp;"_"&amp;A1683,$BK$1:BK1682,0)),LEFT(C1683,5)&amp;B1683&amp;"_"&amp;A1683,"")</f>
        <v/>
      </c>
      <c r="BL1683">
        <f>COUNTIFS($B$1:B1683,B1683)-COUNTIFS($B$1:B1683,B1683,$BK$1:BK1683,"")</f>
        <v>15</v>
      </c>
      <c r="BM1683" t="str">
        <f t="shared" si="296"/>
        <v/>
      </c>
    </row>
    <row r="1684" spans="1:65" x14ac:dyDescent="0.25">
      <c r="A1684" s="1" t="s">
        <v>1503</v>
      </c>
      <c r="B1684" s="1" t="s">
        <v>88</v>
      </c>
      <c r="C1684" s="1" t="s">
        <v>1666</v>
      </c>
      <c r="D1684" s="1">
        <v>2.9000000000000001E-2</v>
      </c>
      <c r="E1684" s="1">
        <v>-0.01</v>
      </c>
      <c r="F1684" s="1" t="s">
        <v>1960</v>
      </c>
      <c r="G1684" s="1" t="s">
        <v>52</v>
      </c>
      <c r="H1684" s="1" t="s">
        <v>52</v>
      </c>
      <c r="I1684" s="1" t="s">
        <v>52</v>
      </c>
      <c r="J1684" s="1" t="s">
        <v>52</v>
      </c>
      <c r="K1684" s="1" t="s">
        <v>52</v>
      </c>
      <c r="L1684" s="1" t="s">
        <v>52</v>
      </c>
      <c r="M1684" s="1" t="s">
        <v>52</v>
      </c>
      <c r="N1684" s="1" t="s">
        <v>52</v>
      </c>
      <c r="O1684" s="1" t="s">
        <v>52</v>
      </c>
      <c r="P1684" s="1" t="s">
        <v>52</v>
      </c>
      <c r="Q1684" s="1" t="s">
        <v>52</v>
      </c>
      <c r="R1684" s="1" t="s">
        <v>52</v>
      </c>
      <c r="S1684" s="1" t="s">
        <v>52</v>
      </c>
      <c r="T1684" s="1" t="s">
        <v>52</v>
      </c>
      <c r="U1684" s="1" t="s">
        <v>52</v>
      </c>
      <c r="V1684" s="1" t="s">
        <v>52</v>
      </c>
      <c r="W1684" s="1" t="s">
        <v>52</v>
      </c>
      <c r="X1684" s="1" t="s">
        <v>52</v>
      </c>
      <c r="Y1684" s="1" t="s">
        <v>52</v>
      </c>
      <c r="Z1684" s="1" t="s">
        <v>52</v>
      </c>
      <c r="AA1684" s="1" t="s">
        <v>52</v>
      </c>
      <c r="AB1684" s="1" t="s">
        <v>52</v>
      </c>
      <c r="AC1684" s="1" t="s">
        <v>52</v>
      </c>
      <c r="AD1684" s="1">
        <v>6</v>
      </c>
      <c r="AE1684" s="1">
        <v>0</v>
      </c>
      <c r="AF1684" s="1">
        <v>1</v>
      </c>
      <c r="AG1684" s="1">
        <v>2</v>
      </c>
      <c r="AH1684" s="1">
        <v>0.5</v>
      </c>
      <c r="AI1684" s="1">
        <v>-31.13</v>
      </c>
      <c r="AJ1684" s="1">
        <v>1</v>
      </c>
      <c r="AK1684" s="1">
        <v>10</v>
      </c>
      <c r="AL1684" s="1">
        <v>2</v>
      </c>
      <c r="AM1684" s="1">
        <v>4</v>
      </c>
      <c r="AN1684" s="1">
        <v>0</v>
      </c>
      <c r="AO1684" s="1">
        <v>0</v>
      </c>
      <c r="AP1684" s="1">
        <v>203</v>
      </c>
      <c r="AQ1684" s="1">
        <v>2</v>
      </c>
      <c r="AR1684" s="1">
        <v>16</v>
      </c>
      <c r="AS1684" s="1">
        <v>20</v>
      </c>
      <c r="AT1684" s="1">
        <v>199</v>
      </c>
      <c r="AU1684" s="1">
        <v>230</v>
      </c>
      <c r="AV1684" s="1">
        <v>35</v>
      </c>
      <c r="AW1684" s="1">
        <v>4</v>
      </c>
      <c r="AX1684" s="1">
        <v>4</v>
      </c>
      <c r="AY1684" t="str">
        <f t="shared" si="286"/>
        <v>2021_04_MIA</v>
      </c>
      <c r="AZ1684" t="str">
        <f t="shared" si="287"/>
        <v>W.Fuller</v>
      </c>
      <c r="BA1684" t="str">
        <f t="shared" si="288"/>
        <v/>
      </c>
      <c r="BB1684" t="str">
        <f t="shared" si="289"/>
        <v>2021_04_MIA</v>
      </c>
      <c r="BC1684" t="str">
        <f t="shared" si="290"/>
        <v/>
      </c>
      <c r="BD1684">
        <f>COUNTIFS($BB$1:BB1684,BB1684,$BC$1:BC1684,"ru")</f>
        <v>4</v>
      </c>
      <c r="BE1684" t="str">
        <f t="shared" si="291"/>
        <v>re</v>
      </c>
      <c r="BF1684">
        <f>COUNTIFS($BB$1:BB1684,BB1684,$BE$1:BE1684,"re")</f>
        <v>8</v>
      </c>
      <c r="BG1684" t="str">
        <f t="shared" si="292"/>
        <v>42021_04_MIA</v>
      </c>
      <c r="BH1684" t="str">
        <f t="shared" si="293"/>
        <v>re82021_04_MIA</v>
      </c>
      <c r="BI1684" t="str">
        <f t="shared" si="294"/>
        <v>2021_04_MIAW.Fuller</v>
      </c>
      <c r="BJ1684" t="str">
        <f t="shared" si="295"/>
        <v>2021_MIA_W.Fuller</v>
      </c>
      <c r="BK1684" t="str">
        <f>IF(ISERROR(MATCH(LEFT(C1684,5)&amp;B1684&amp;"_"&amp;A1684,$BK$1:BK1683,0)),LEFT(C1684,5)&amp;B1684&amp;"_"&amp;A1684,"")</f>
        <v/>
      </c>
      <c r="BL1684">
        <f>COUNTIFS($B$1:B1684,B1684)-COUNTIFS($B$1:B1684,B1684,$BK$1:BK1684,"")</f>
        <v>15</v>
      </c>
      <c r="BM1684" t="str">
        <f t="shared" si="296"/>
        <v/>
      </c>
    </row>
    <row r="1685" spans="1:65" x14ac:dyDescent="0.25">
      <c r="A1685" s="1" t="s">
        <v>280</v>
      </c>
      <c r="B1685" s="1" t="s">
        <v>90</v>
      </c>
      <c r="C1685" s="1" t="s">
        <v>863</v>
      </c>
      <c r="D1685" s="1">
        <v>0</v>
      </c>
      <c r="E1685" s="1">
        <v>0</v>
      </c>
      <c r="F1685" s="1" t="s">
        <v>1168</v>
      </c>
      <c r="G1685" s="1" t="s">
        <v>52</v>
      </c>
      <c r="H1685" s="1" t="s">
        <v>52</v>
      </c>
      <c r="I1685" s="1" t="s">
        <v>52</v>
      </c>
      <c r="J1685" s="1" t="s">
        <v>52</v>
      </c>
      <c r="K1685" s="1" t="s">
        <v>52</v>
      </c>
      <c r="L1685" s="1" t="s">
        <v>52</v>
      </c>
      <c r="M1685" s="1" t="s">
        <v>52</v>
      </c>
      <c r="N1685" s="1" t="s">
        <v>52</v>
      </c>
      <c r="O1685" s="1" t="s">
        <v>52</v>
      </c>
      <c r="P1685" s="1" t="s">
        <v>52</v>
      </c>
      <c r="Q1685" s="1" t="s">
        <v>52</v>
      </c>
      <c r="R1685" s="1" t="s">
        <v>52</v>
      </c>
      <c r="S1685" s="1" t="s">
        <v>52</v>
      </c>
      <c r="T1685" s="1" t="s">
        <v>52</v>
      </c>
      <c r="U1685" s="1" t="s">
        <v>52</v>
      </c>
      <c r="V1685" s="1" t="s">
        <v>52</v>
      </c>
      <c r="W1685" s="1" t="s">
        <v>52</v>
      </c>
      <c r="X1685" s="1" t="s">
        <v>52</v>
      </c>
      <c r="Y1685" s="1" t="s">
        <v>52</v>
      </c>
      <c r="Z1685" s="1" t="s">
        <v>52</v>
      </c>
      <c r="AA1685" s="1" t="s">
        <v>52</v>
      </c>
      <c r="AB1685" s="1" t="s">
        <v>52</v>
      </c>
      <c r="AC1685" s="1" t="s">
        <v>52</v>
      </c>
      <c r="AD1685" s="1">
        <v>6</v>
      </c>
      <c r="AE1685" s="1">
        <v>0</v>
      </c>
      <c r="AF1685" s="1">
        <v>1</v>
      </c>
      <c r="AG1685" s="1">
        <v>2</v>
      </c>
      <c r="AH1685" s="1">
        <v>0.5</v>
      </c>
      <c r="AI1685" s="1">
        <v>-29.66</v>
      </c>
      <c r="AJ1685" s="1">
        <v>1</v>
      </c>
      <c r="AK1685" s="1">
        <v>7</v>
      </c>
      <c r="AL1685" s="1">
        <v>0</v>
      </c>
      <c r="AM1685" s="1">
        <v>1</v>
      </c>
      <c r="AN1685" s="1">
        <v>0</v>
      </c>
      <c r="AO1685" s="1">
        <v>0</v>
      </c>
      <c r="AP1685" s="1">
        <v>330</v>
      </c>
      <c r="AQ1685" s="1">
        <v>1</v>
      </c>
      <c r="AR1685" s="1">
        <v>30</v>
      </c>
      <c r="AS1685" s="1">
        <v>12</v>
      </c>
      <c r="AT1685" s="1">
        <v>190</v>
      </c>
      <c r="AU1685" s="1">
        <v>338</v>
      </c>
      <c r="AV1685" s="1">
        <v>151</v>
      </c>
      <c r="AW1685" s="1">
        <v>4</v>
      </c>
      <c r="AX1685" s="1">
        <v>4</v>
      </c>
      <c r="AY1685" t="str">
        <f t="shared" si="286"/>
        <v>2021_02_PHI</v>
      </c>
      <c r="AZ1685" t="str">
        <f t="shared" si="287"/>
        <v>Z.Ertz</v>
      </c>
      <c r="BA1685" t="str">
        <f t="shared" si="288"/>
        <v/>
      </c>
      <c r="BB1685" t="str">
        <f t="shared" si="289"/>
        <v>2021_02_PHI</v>
      </c>
      <c r="BC1685" t="str">
        <f t="shared" si="290"/>
        <v/>
      </c>
      <c r="BD1685">
        <f>COUNTIFS($BB$1:BB1685,BB1685,$BC$1:BC1685,"ru")</f>
        <v>3</v>
      </c>
      <c r="BE1685" t="str">
        <f t="shared" si="291"/>
        <v>re</v>
      </c>
      <c r="BF1685">
        <f>COUNTIFS($BB$1:BB1685,BB1685,$BE$1:BE1685,"re")</f>
        <v>7</v>
      </c>
      <c r="BG1685" t="str">
        <f t="shared" si="292"/>
        <v>32021_02_PHI</v>
      </c>
      <c r="BH1685" t="str">
        <f t="shared" si="293"/>
        <v>re72021_02_PHI</v>
      </c>
      <c r="BI1685" t="str">
        <f t="shared" si="294"/>
        <v>2021_02_PHIZ.Ertz</v>
      </c>
      <c r="BJ1685" t="str">
        <f t="shared" si="295"/>
        <v>2021_PHI_Z.Ertz</v>
      </c>
      <c r="BK1685" t="str">
        <f>IF(ISERROR(MATCH(LEFT(C1685,5)&amp;B1685&amp;"_"&amp;A1685,$BK$1:BK1684,0)),LEFT(C1685,5)&amp;B1685&amp;"_"&amp;A1685,"")</f>
        <v/>
      </c>
      <c r="BL1685">
        <f>COUNTIFS($B$1:B1685,B1685)-COUNTIFS($B$1:B1685,B1685,$BK$1:BK1685,"")</f>
        <v>9</v>
      </c>
      <c r="BM1685" t="str">
        <f t="shared" si="296"/>
        <v/>
      </c>
    </row>
    <row r="1686" spans="1:65" x14ac:dyDescent="0.25">
      <c r="A1686" s="1" t="s">
        <v>317</v>
      </c>
      <c r="B1686" s="1" t="s">
        <v>76</v>
      </c>
      <c r="C1686" s="1" t="s">
        <v>2072</v>
      </c>
      <c r="D1686" s="1">
        <v>0.01</v>
      </c>
      <c r="E1686" s="1">
        <v>0.22</v>
      </c>
      <c r="F1686" s="1" t="s">
        <v>2349</v>
      </c>
      <c r="G1686" s="1" t="s">
        <v>52</v>
      </c>
      <c r="H1686" s="1" t="s">
        <v>52</v>
      </c>
      <c r="I1686" s="1" t="s">
        <v>52</v>
      </c>
      <c r="J1686" s="1" t="s">
        <v>52</v>
      </c>
      <c r="K1686" s="1" t="s">
        <v>52</v>
      </c>
      <c r="L1686" s="1" t="s">
        <v>52</v>
      </c>
      <c r="M1686" s="1" t="s">
        <v>52</v>
      </c>
      <c r="N1686" s="1" t="s">
        <v>52</v>
      </c>
      <c r="O1686" s="1" t="s">
        <v>52</v>
      </c>
      <c r="P1686" s="1" t="s">
        <v>52</v>
      </c>
      <c r="Q1686" s="1" t="s">
        <v>52</v>
      </c>
      <c r="R1686" s="1" t="s">
        <v>52</v>
      </c>
      <c r="S1686" s="1" t="s">
        <v>52</v>
      </c>
      <c r="T1686" s="1" t="s">
        <v>52</v>
      </c>
      <c r="U1686" s="1" t="s">
        <v>52</v>
      </c>
      <c r="V1686" s="1" t="s">
        <v>52</v>
      </c>
      <c r="W1686" s="1" t="s">
        <v>52</v>
      </c>
      <c r="X1686" s="1" t="s">
        <v>52</v>
      </c>
      <c r="Y1686" s="1" t="s">
        <v>52</v>
      </c>
      <c r="Z1686" s="1" t="s">
        <v>52</v>
      </c>
      <c r="AA1686" s="1" t="s">
        <v>52</v>
      </c>
      <c r="AB1686" s="1" t="s">
        <v>52</v>
      </c>
      <c r="AC1686" s="1" t="s">
        <v>52</v>
      </c>
      <c r="AD1686" s="1">
        <v>6</v>
      </c>
      <c r="AE1686" s="1">
        <v>0</v>
      </c>
      <c r="AF1686" s="1">
        <v>1</v>
      </c>
      <c r="AG1686" s="1">
        <v>2</v>
      </c>
      <c r="AH1686" s="1">
        <v>0.5</v>
      </c>
      <c r="AI1686" s="1">
        <v>-19.73</v>
      </c>
      <c r="AJ1686" s="1">
        <v>0</v>
      </c>
      <c r="AK1686" s="1">
        <v>33</v>
      </c>
      <c r="AL1686" s="1">
        <v>1</v>
      </c>
      <c r="AM1686" s="1">
        <v>7</v>
      </c>
      <c r="AN1686" s="1">
        <v>0</v>
      </c>
      <c r="AO1686" s="1">
        <v>0</v>
      </c>
      <c r="AP1686" s="1">
        <v>259</v>
      </c>
      <c r="AQ1686" s="1">
        <v>1</v>
      </c>
      <c r="AR1686" s="1">
        <v>22</v>
      </c>
      <c r="AS1686" s="1">
        <v>22</v>
      </c>
      <c r="AT1686" s="1">
        <v>206</v>
      </c>
      <c r="AU1686" s="1">
        <v>319</v>
      </c>
      <c r="AV1686" s="1">
        <v>71</v>
      </c>
      <c r="AW1686" s="1">
        <v>5</v>
      </c>
      <c r="AX1686" s="1">
        <v>3</v>
      </c>
      <c r="AY1686" t="str">
        <f t="shared" si="286"/>
        <v>2021_05_LV</v>
      </c>
      <c r="AZ1686" t="str">
        <f t="shared" si="287"/>
        <v>Z.Jones</v>
      </c>
      <c r="BA1686" t="str">
        <f t="shared" si="288"/>
        <v/>
      </c>
      <c r="BB1686" t="str">
        <f t="shared" si="289"/>
        <v>2021_05_LV</v>
      </c>
      <c r="BC1686" t="str">
        <f t="shared" si="290"/>
        <v/>
      </c>
      <c r="BD1686">
        <f>COUNTIFS($BB$1:BB1686,BB1686,$BC$1:BC1686,"ru")</f>
        <v>4</v>
      </c>
      <c r="BE1686" t="str">
        <f t="shared" si="291"/>
        <v>re</v>
      </c>
      <c r="BF1686">
        <f>COUNTIFS($BB$1:BB1686,BB1686,$BE$1:BE1686,"re")</f>
        <v>7</v>
      </c>
      <c r="BG1686" t="str">
        <f t="shared" si="292"/>
        <v>42021_05_LV</v>
      </c>
      <c r="BH1686" t="str">
        <f t="shared" si="293"/>
        <v>re72021_05_LV</v>
      </c>
      <c r="BI1686" t="str">
        <f t="shared" si="294"/>
        <v>2021_05_LVZ.Jones</v>
      </c>
      <c r="BJ1686" t="str">
        <f t="shared" si="295"/>
        <v>2021_LV_Z.Jones</v>
      </c>
      <c r="BK1686" t="str">
        <f>IF(ISERROR(MATCH(LEFT(C1686,5)&amp;B1686&amp;"_"&amp;A1686,$BK$1:BK1685,0)),LEFT(C1686,5)&amp;B1686&amp;"_"&amp;A1686,"")</f>
        <v/>
      </c>
      <c r="BL1686">
        <f>COUNTIFS($B$1:B1686,B1686)-COUNTIFS($B$1:B1686,B1686,$BK$1:BK1686,"")</f>
        <v>16</v>
      </c>
      <c r="BM1686" t="str">
        <f t="shared" si="296"/>
        <v/>
      </c>
    </row>
    <row r="1687" spans="1:65" x14ac:dyDescent="0.25">
      <c r="A1687" s="1" t="s">
        <v>1563</v>
      </c>
      <c r="B1687" s="1" t="s">
        <v>90</v>
      </c>
      <c r="C1687" s="1" t="s">
        <v>1241</v>
      </c>
      <c r="D1687" s="1">
        <v>0</v>
      </c>
      <c r="E1687" s="1">
        <v>0.72</v>
      </c>
      <c r="F1687" s="1" t="s">
        <v>1564</v>
      </c>
      <c r="G1687" s="1" t="s">
        <v>52</v>
      </c>
      <c r="H1687" s="1" t="s">
        <v>52</v>
      </c>
      <c r="I1687" s="1" t="s">
        <v>52</v>
      </c>
      <c r="J1687" s="1" t="s">
        <v>52</v>
      </c>
      <c r="K1687" s="1" t="s">
        <v>52</v>
      </c>
      <c r="L1687" s="1" t="s">
        <v>52</v>
      </c>
      <c r="M1687" s="1" t="s">
        <v>52</v>
      </c>
      <c r="N1687" s="1" t="s">
        <v>52</v>
      </c>
      <c r="O1687" s="1" t="s">
        <v>52</v>
      </c>
      <c r="P1687" s="1" t="s">
        <v>52</v>
      </c>
      <c r="Q1687" s="1" t="s">
        <v>52</v>
      </c>
      <c r="R1687" s="1" t="s">
        <v>52</v>
      </c>
      <c r="S1687" s="1" t="s">
        <v>52</v>
      </c>
      <c r="T1687" s="1" t="s">
        <v>52</v>
      </c>
      <c r="U1687" s="1" t="s">
        <v>52</v>
      </c>
      <c r="V1687" s="1" t="s">
        <v>52</v>
      </c>
      <c r="W1687" s="1" t="s">
        <v>52</v>
      </c>
      <c r="X1687" s="1" t="s">
        <v>52</v>
      </c>
      <c r="Y1687" s="1" t="s">
        <v>52</v>
      </c>
      <c r="Z1687" s="1" t="s">
        <v>52</v>
      </c>
      <c r="AA1687" s="1" t="s">
        <v>52</v>
      </c>
      <c r="AB1687" s="1" t="s">
        <v>52</v>
      </c>
      <c r="AC1687" s="1" t="s">
        <v>52</v>
      </c>
      <c r="AD1687" s="1">
        <v>5</v>
      </c>
      <c r="AE1687" s="1">
        <v>0</v>
      </c>
      <c r="AF1687" s="1">
        <v>2</v>
      </c>
      <c r="AG1687" s="1">
        <v>2</v>
      </c>
      <c r="AH1687" s="1">
        <v>1</v>
      </c>
      <c r="AI1687" s="1">
        <v>13.22</v>
      </c>
      <c r="AJ1687" s="1">
        <v>0</v>
      </c>
      <c r="AK1687" s="1">
        <v>-13</v>
      </c>
      <c r="AL1687" s="1">
        <v>18</v>
      </c>
      <c r="AM1687" s="1">
        <v>21</v>
      </c>
      <c r="AN1687" s="1">
        <v>0</v>
      </c>
      <c r="AO1687" s="1">
        <v>0</v>
      </c>
      <c r="AP1687" s="1">
        <v>367</v>
      </c>
      <c r="AQ1687" s="1">
        <v>3</v>
      </c>
      <c r="AR1687" s="1">
        <v>12</v>
      </c>
      <c r="AS1687" s="1">
        <v>25</v>
      </c>
      <c r="AT1687" s="1">
        <v>326</v>
      </c>
      <c r="AU1687" s="1">
        <v>277</v>
      </c>
      <c r="AV1687" s="1">
        <v>64</v>
      </c>
      <c r="AW1687" s="1">
        <v>1</v>
      </c>
      <c r="AX1687" s="1">
        <v>0</v>
      </c>
      <c r="AY1687" t="str">
        <f t="shared" si="286"/>
        <v>2021_03_PHI</v>
      </c>
      <c r="AZ1687" t="str">
        <f t="shared" si="287"/>
        <v>B.Scott</v>
      </c>
      <c r="BA1687" t="str">
        <f t="shared" si="288"/>
        <v/>
      </c>
      <c r="BB1687" t="str">
        <f t="shared" si="289"/>
        <v>2021_03_PHI</v>
      </c>
      <c r="BC1687" t="str">
        <f t="shared" si="290"/>
        <v/>
      </c>
      <c r="BD1687">
        <f>COUNTIFS($BB$1:BB1687,BB1687,$BC$1:BC1687,"ru")</f>
        <v>3</v>
      </c>
      <c r="BE1687" t="str">
        <f t="shared" si="291"/>
        <v>re</v>
      </c>
      <c r="BF1687">
        <f>COUNTIFS($BB$1:BB1687,BB1687,$BE$1:BE1687,"re")</f>
        <v>9</v>
      </c>
      <c r="BG1687" t="str">
        <f t="shared" si="292"/>
        <v>32021_03_PHI</v>
      </c>
      <c r="BH1687" t="str">
        <f t="shared" si="293"/>
        <v>re92021_03_PHI</v>
      </c>
      <c r="BI1687" t="str">
        <f t="shared" si="294"/>
        <v>2021_03_PHIB.Scott</v>
      </c>
      <c r="BJ1687" t="str">
        <f t="shared" si="295"/>
        <v>2021_PHI_B.Scott</v>
      </c>
      <c r="BK1687" t="str">
        <f>IF(ISERROR(MATCH(LEFT(C1687,5)&amp;B1687&amp;"_"&amp;A1687,$BK$1:BK1686,0)),LEFT(C1687,5)&amp;B1687&amp;"_"&amp;A1687,"")</f>
        <v>2021_PHI_B.Scott</v>
      </c>
      <c r="BL1687">
        <f>COUNTIFS($B$1:B1687,B1687)-COUNTIFS($B$1:B1687,B1687,$BK$1:BK1687,"")</f>
        <v>10</v>
      </c>
      <c r="BM1687" t="str">
        <f t="shared" si="296"/>
        <v>2021_PHI10</v>
      </c>
    </row>
    <row r="1688" spans="1:65" x14ac:dyDescent="0.25">
      <c r="A1688" s="1" t="s">
        <v>225</v>
      </c>
      <c r="B1688" s="1" t="s">
        <v>58</v>
      </c>
      <c r="C1688" s="1" t="s">
        <v>2049</v>
      </c>
      <c r="D1688" s="1">
        <v>5.0000000000000001E-3</v>
      </c>
      <c r="E1688" s="1">
        <v>0.74</v>
      </c>
      <c r="F1688" s="1" t="s">
        <v>2350</v>
      </c>
      <c r="G1688" s="1" t="s">
        <v>52</v>
      </c>
      <c r="H1688" s="1" t="s">
        <v>52</v>
      </c>
      <c r="I1688" s="1" t="s">
        <v>52</v>
      </c>
      <c r="J1688" s="1" t="s">
        <v>52</v>
      </c>
      <c r="K1688" s="1" t="s">
        <v>52</v>
      </c>
      <c r="L1688" s="1" t="s">
        <v>52</v>
      </c>
      <c r="M1688" s="1" t="s">
        <v>52</v>
      </c>
      <c r="N1688" s="1" t="s">
        <v>52</v>
      </c>
      <c r="O1688" s="1" t="s">
        <v>52</v>
      </c>
      <c r="P1688" s="1" t="s">
        <v>52</v>
      </c>
      <c r="Q1688" s="1" t="s">
        <v>52</v>
      </c>
      <c r="R1688" s="1" t="s">
        <v>52</v>
      </c>
      <c r="S1688" s="1" t="s">
        <v>52</v>
      </c>
      <c r="T1688" s="1" t="s">
        <v>52</v>
      </c>
      <c r="U1688" s="1" t="s">
        <v>52</v>
      </c>
      <c r="V1688" s="1" t="s">
        <v>52</v>
      </c>
      <c r="W1688" s="1" t="s">
        <v>52</v>
      </c>
      <c r="X1688" s="1" t="s">
        <v>52</v>
      </c>
      <c r="Y1688" s="1" t="s">
        <v>52</v>
      </c>
      <c r="Z1688" s="1" t="s">
        <v>52</v>
      </c>
      <c r="AA1688" s="1" t="s">
        <v>52</v>
      </c>
      <c r="AB1688" s="1" t="s">
        <v>52</v>
      </c>
      <c r="AC1688" s="1" t="s">
        <v>52</v>
      </c>
      <c r="AD1688" s="1">
        <v>5</v>
      </c>
      <c r="AE1688" s="1">
        <v>0</v>
      </c>
      <c r="AF1688" s="1">
        <v>1</v>
      </c>
      <c r="AG1688" s="1">
        <v>2</v>
      </c>
      <c r="AH1688" s="1">
        <v>0.5</v>
      </c>
      <c r="AI1688" s="1">
        <v>-36.44</v>
      </c>
      <c r="AJ1688" s="1">
        <v>0</v>
      </c>
      <c r="AK1688" s="1">
        <v>13</v>
      </c>
      <c r="AL1688" s="1">
        <v>7</v>
      </c>
      <c r="AM1688" s="1">
        <v>8</v>
      </c>
      <c r="AN1688" s="1">
        <v>0</v>
      </c>
      <c r="AO1688" s="1">
        <v>0</v>
      </c>
      <c r="AP1688" s="1">
        <v>436</v>
      </c>
      <c r="AQ1688" s="1">
        <v>4</v>
      </c>
      <c r="AR1688" s="1">
        <v>28</v>
      </c>
      <c r="AS1688" s="1">
        <v>15</v>
      </c>
      <c r="AT1688" s="1">
        <v>315</v>
      </c>
      <c r="AU1688" s="1">
        <v>292</v>
      </c>
      <c r="AV1688" s="1">
        <v>121</v>
      </c>
      <c r="AW1688" s="1">
        <v>4</v>
      </c>
      <c r="AX1688" s="1">
        <v>1</v>
      </c>
      <c r="AY1688" t="str">
        <f t="shared" si="286"/>
        <v>2021_05_BUF</v>
      </c>
      <c r="AZ1688" t="str">
        <f t="shared" si="287"/>
        <v>C.Beasley</v>
      </c>
      <c r="BA1688" t="str">
        <f t="shared" si="288"/>
        <v/>
      </c>
      <c r="BB1688" t="str">
        <f t="shared" si="289"/>
        <v>2021_05_BUF</v>
      </c>
      <c r="BC1688" t="str">
        <f t="shared" si="290"/>
        <v/>
      </c>
      <c r="BD1688">
        <f>COUNTIFS($BB$1:BB1688,BB1688,$BC$1:BC1688,"ru")</f>
        <v>3</v>
      </c>
      <c r="BE1688" t="str">
        <f t="shared" si="291"/>
        <v>re</v>
      </c>
      <c r="BF1688">
        <f>COUNTIFS($BB$1:BB1688,BB1688,$BE$1:BE1688,"re")</f>
        <v>7</v>
      </c>
      <c r="BG1688" t="str">
        <f t="shared" si="292"/>
        <v>32021_05_BUF</v>
      </c>
      <c r="BH1688" t="str">
        <f t="shared" si="293"/>
        <v>re72021_05_BUF</v>
      </c>
      <c r="BI1688" t="str">
        <f t="shared" si="294"/>
        <v>2021_05_BUFC.Beasley</v>
      </c>
      <c r="BJ1688" t="str">
        <f t="shared" si="295"/>
        <v>2021_BUF_C.Beasley</v>
      </c>
      <c r="BK1688" t="str">
        <f>IF(ISERROR(MATCH(LEFT(C1688,5)&amp;B1688&amp;"_"&amp;A1688,$BK$1:BK1687,0)),LEFT(C1688,5)&amp;B1688&amp;"_"&amp;A1688,"")</f>
        <v/>
      </c>
      <c r="BL1688">
        <f>COUNTIFS($B$1:B1688,B1688)-COUNTIFS($B$1:B1688,B1688,$BK$1:BK1688,"")</f>
        <v>12</v>
      </c>
      <c r="BM1688" t="str">
        <f t="shared" si="296"/>
        <v/>
      </c>
    </row>
    <row r="1689" spans="1:65" x14ac:dyDescent="0.25">
      <c r="A1689" s="1" t="s">
        <v>231</v>
      </c>
      <c r="B1689" s="1" t="s">
        <v>62</v>
      </c>
      <c r="C1689" s="1" t="s">
        <v>1654</v>
      </c>
      <c r="D1689" s="1">
        <v>-7.0000000000000001E-3</v>
      </c>
      <c r="E1689" s="1">
        <v>0.02</v>
      </c>
      <c r="F1689" s="1" t="s">
        <v>1961</v>
      </c>
      <c r="G1689" s="1" t="s">
        <v>52</v>
      </c>
      <c r="H1689" s="1" t="s">
        <v>52</v>
      </c>
      <c r="I1689" s="1" t="s">
        <v>52</v>
      </c>
      <c r="J1689" s="1" t="s">
        <v>52</v>
      </c>
      <c r="K1689" s="1" t="s">
        <v>52</v>
      </c>
      <c r="L1689" s="1" t="s">
        <v>52</v>
      </c>
      <c r="M1689" s="1" t="s">
        <v>52</v>
      </c>
      <c r="N1689" s="1" t="s">
        <v>52</v>
      </c>
      <c r="O1689" s="1" t="s">
        <v>52</v>
      </c>
      <c r="P1689" s="1" t="s">
        <v>52</v>
      </c>
      <c r="Q1689" s="1" t="s">
        <v>52</v>
      </c>
      <c r="R1689" s="1" t="s">
        <v>52</v>
      </c>
      <c r="S1689" s="1" t="s">
        <v>52</v>
      </c>
      <c r="T1689" s="1" t="s">
        <v>52</v>
      </c>
      <c r="U1689" s="1" t="s">
        <v>52</v>
      </c>
      <c r="V1689" s="1" t="s">
        <v>52</v>
      </c>
      <c r="W1689" s="1" t="s">
        <v>52</v>
      </c>
      <c r="X1689" s="1" t="s">
        <v>52</v>
      </c>
      <c r="Y1689" s="1" t="s">
        <v>52</v>
      </c>
      <c r="Z1689" s="1" t="s">
        <v>52</v>
      </c>
      <c r="AA1689" s="1" t="s">
        <v>52</v>
      </c>
      <c r="AB1689" s="1" t="s">
        <v>52</v>
      </c>
      <c r="AC1689" s="1" t="s">
        <v>52</v>
      </c>
      <c r="AD1689" s="1">
        <v>5</v>
      </c>
      <c r="AE1689" s="1">
        <v>0</v>
      </c>
      <c r="AF1689" s="1">
        <v>1</v>
      </c>
      <c r="AG1689" s="1">
        <v>1</v>
      </c>
      <c r="AH1689" s="1">
        <v>1</v>
      </c>
      <c r="AI1689" s="1">
        <v>19.190000000000001</v>
      </c>
      <c r="AJ1689" s="1">
        <v>0</v>
      </c>
      <c r="AK1689" s="1">
        <v>4</v>
      </c>
      <c r="AL1689" s="1">
        <v>1</v>
      </c>
      <c r="AM1689" s="1">
        <v>2</v>
      </c>
      <c r="AN1689" s="1">
        <v>0</v>
      </c>
      <c r="AO1689" s="1">
        <v>0</v>
      </c>
      <c r="AP1689" s="1">
        <v>465</v>
      </c>
      <c r="AQ1689" s="1">
        <v>4</v>
      </c>
      <c r="AR1689" s="1">
        <v>40</v>
      </c>
      <c r="AS1689" s="1">
        <v>24</v>
      </c>
      <c r="AT1689" s="1">
        <v>268</v>
      </c>
      <c r="AU1689" s="1">
        <v>230</v>
      </c>
      <c r="AV1689" s="1">
        <v>216</v>
      </c>
      <c r="AW1689" s="1">
        <v>11</v>
      </c>
      <c r="AX1689" s="1">
        <v>8</v>
      </c>
      <c r="AY1689" t="str">
        <f t="shared" si="286"/>
        <v>2021_04_ARI</v>
      </c>
      <c r="AZ1689" t="str">
        <f t="shared" si="287"/>
        <v>C.Kirk</v>
      </c>
      <c r="BA1689" t="str">
        <f t="shared" si="288"/>
        <v/>
      </c>
      <c r="BB1689" t="str">
        <f t="shared" si="289"/>
        <v>2021_04_ARI</v>
      </c>
      <c r="BC1689" t="str">
        <f t="shared" si="290"/>
        <v/>
      </c>
      <c r="BD1689">
        <f>COUNTIFS($BB$1:BB1689,BB1689,$BC$1:BC1689,"ru")</f>
        <v>4</v>
      </c>
      <c r="BE1689" t="str">
        <f t="shared" si="291"/>
        <v>re</v>
      </c>
      <c r="BF1689">
        <f>COUNTIFS($BB$1:BB1689,BB1689,$BE$1:BE1689,"re")</f>
        <v>7</v>
      </c>
      <c r="BG1689" t="str">
        <f t="shared" si="292"/>
        <v>42021_04_ARI</v>
      </c>
      <c r="BH1689" t="str">
        <f t="shared" si="293"/>
        <v>re72021_04_ARI</v>
      </c>
      <c r="BI1689" t="str">
        <f t="shared" si="294"/>
        <v>2021_04_ARIC.Kirk</v>
      </c>
      <c r="BJ1689" t="str">
        <f t="shared" si="295"/>
        <v>2021_ARI_C.Kirk</v>
      </c>
      <c r="BK1689" t="str">
        <f>IF(ISERROR(MATCH(LEFT(C1689,5)&amp;B1689&amp;"_"&amp;A1689,$BK$1:BK1688,0)),LEFT(C1689,5)&amp;B1689&amp;"_"&amp;A1689,"")</f>
        <v/>
      </c>
      <c r="BL1689">
        <f>COUNTIFS($B$1:B1689,B1689)-COUNTIFS($B$1:B1689,B1689,$BK$1:BK1689,"")</f>
        <v>9</v>
      </c>
      <c r="BM1689" t="str">
        <f t="shared" si="296"/>
        <v/>
      </c>
    </row>
    <row r="1690" spans="1:65" x14ac:dyDescent="0.25">
      <c r="A1690" s="1" t="s">
        <v>1519</v>
      </c>
      <c r="B1690" s="1" t="s">
        <v>91</v>
      </c>
      <c r="C1690" s="1" t="s">
        <v>1640</v>
      </c>
      <c r="D1690" s="1">
        <v>6.0000000000000001E-3</v>
      </c>
      <c r="E1690" s="1">
        <v>0.25</v>
      </c>
      <c r="F1690" s="1" t="s">
        <v>1962</v>
      </c>
      <c r="G1690" s="1" t="s">
        <v>52</v>
      </c>
      <c r="H1690" s="1" t="s">
        <v>52</v>
      </c>
      <c r="I1690" s="1" t="s">
        <v>52</v>
      </c>
      <c r="J1690" s="1" t="s">
        <v>52</v>
      </c>
      <c r="K1690" s="1" t="s">
        <v>52</v>
      </c>
      <c r="L1690" s="1" t="s">
        <v>52</v>
      </c>
      <c r="M1690" s="1" t="s">
        <v>52</v>
      </c>
      <c r="N1690" s="1" t="s">
        <v>52</v>
      </c>
      <c r="O1690" s="1" t="s">
        <v>52</v>
      </c>
      <c r="P1690" s="1" t="s">
        <v>52</v>
      </c>
      <c r="Q1690" s="1" t="s">
        <v>52</v>
      </c>
      <c r="R1690" s="1" t="s">
        <v>52</v>
      </c>
      <c r="S1690" s="1" t="s">
        <v>52</v>
      </c>
      <c r="T1690" s="1" t="s">
        <v>52</v>
      </c>
      <c r="U1690" s="1" t="s">
        <v>52</v>
      </c>
      <c r="V1690" s="1" t="s">
        <v>52</v>
      </c>
      <c r="W1690" s="1" t="s">
        <v>52</v>
      </c>
      <c r="X1690" s="1" t="s">
        <v>52</v>
      </c>
      <c r="Y1690" s="1" t="s">
        <v>52</v>
      </c>
      <c r="Z1690" s="1" t="s">
        <v>52</v>
      </c>
      <c r="AA1690" s="1" t="s">
        <v>52</v>
      </c>
      <c r="AB1690" s="1" t="s">
        <v>52</v>
      </c>
      <c r="AC1690" s="1" t="s">
        <v>52</v>
      </c>
      <c r="AD1690" s="1">
        <v>5</v>
      </c>
      <c r="AE1690" s="1">
        <v>0</v>
      </c>
      <c r="AF1690" s="1">
        <v>1</v>
      </c>
      <c r="AG1690" s="1">
        <v>1</v>
      </c>
      <c r="AH1690" s="1">
        <v>1</v>
      </c>
      <c r="AI1690" s="1">
        <v>23.78</v>
      </c>
      <c r="AJ1690" s="1">
        <v>0</v>
      </c>
      <c r="AK1690" s="1">
        <v>3</v>
      </c>
      <c r="AL1690" s="1">
        <v>2</v>
      </c>
      <c r="AM1690" s="1">
        <v>3</v>
      </c>
      <c r="AN1690" s="1">
        <v>0</v>
      </c>
      <c r="AO1690" s="1">
        <v>0</v>
      </c>
      <c r="AP1690" s="1">
        <v>341</v>
      </c>
      <c r="AQ1690" s="1">
        <v>3</v>
      </c>
      <c r="AR1690" s="1">
        <v>30</v>
      </c>
      <c r="AS1690" s="1">
        <v>17</v>
      </c>
      <c r="AT1690" s="1">
        <v>204</v>
      </c>
      <c r="AU1690" s="1">
        <v>216</v>
      </c>
      <c r="AV1690" s="1">
        <v>139</v>
      </c>
      <c r="AW1690" s="1">
        <v>7</v>
      </c>
      <c r="AX1690" s="1">
        <v>6</v>
      </c>
      <c r="AY1690" t="str">
        <f t="shared" si="286"/>
        <v>2021_04_JAX</v>
      </c>
      <c r="AZ1690" t="str">
        <f t="shared" si="287"/>
        <v>J.Hollister</v>
      </c>
      <c r="BA1690" t="str">
        <f t="shared" si="288"/>
        <v/>
      </c>
      <c r="BB1690" t="str">
        <f t="shared" si="289"/>
        <v>2021_04_JAX</v>
      </c>
      <c r="BC1690" t="str">
        <f t="shared" si="290"/>
        <v/>
      </c>
      <c r="BD1690">
        <f>COUNTIFS($BB$1:BB1690,BB1690,$BC$1:BC1690,"ru")</f>
        <v>5</v>
      </c>
      <c r="BE1690" t="str">
        <f t="shared" si="291"/>
        <v>re</v>
      </c>
      <c r="BF1690">
        <f>COUNTIFS($BB$1:BB1690,BB1690,$BE$1:BE1690,"re")</f>
        <v>9</v>
      </c>
      <c r="BG1690" t="str">
        <f t="shared" si="292"/>
        <v>52021_04_JAX</v>
      </c>
      <c r="BH1690" t="str">
        <f t="shared" si="293"/>
        <v>re92021_04_JAX</v>
      </c>
      <c r="BI1690" t="str">
        <f t="shared" si="294"/>
        <v>2021_04_JAXJ.Hollister</v>
      </c>
      <c r="BJ1690" t="str">
        <f t="shared" si="295"/>
        <v>2021_JAX_J.Hollister</v>
      </c>
      <c r="BK1690" t="str">
        <f>IF(ISERROR(MATCH(LEFT(C1690,5)&amp;B1690&amp;"_"&amp;A1690,$BK$1:BK1689,0)),LEFT(C1690,5)&amp;B1690&amp;"_"&amp;A1690,"")</f>
        <v/>
      </c>
      <c r="BL1690">
        <f>COUNTIFS($B$1:B1690,B1690)-COUNTIFS($B$1:B1690,B1690,$BK$1:BK1690,"")</f>
        <v>15</v>
      </c>
      <c r="BM1690" t="str">
        <f t="shared" si="296"/>
        <v/>
      </c>
    </row>
    <row r="1691" spans="1:65" x14ac:dyDescent="0.25">
      <c r="A1691" s="1" t="s">
        <v>297</v>
      </c>
      <c r="B1691" s="1" t="s">
        <v>90</v>
      </c>
      <c r="C1691" s="1" t="s">
        <v>863</v>
      </c>
      <c r="D1691" s="1">
        <v>-1.7999999999999999E-2</v>
      </c>
      <c r="E1691" s="1">
        <v>1.37</v>
      </c>
      <c r="F1691" s="1" t="s">
        <v>1169</v>
      </c>
      <c r="G1691" s="1" t="s">
        <v>52</v>
      </c>
      <c r="H1691" s="1" t="s">
        <v>52</v>
      </c>
      <c r="I1691" s="1" t="s">
        <v>52</v>
      </c>
      <c r="J1691" s="1" t="s">
        <v>52</v>
      </c>
      <c r="K1691" s="1" t="s">
        <v>52</v>
      </c>
      <c r="L1691" s="1" t="s">
        <v>52</v>
      </c>
      <c r="M1691" s="1" t="s">
        <v>52</v>
      </c>
      <c r="N1691" s="1" t="s">
        <v>52</v>
      </c>
      <c r="O1691" s="1" t="s">
        <v>52</v>
      </c>
      <c r="P1691" s="1" t="s">
        <v>52</v>
      </c>
      <c r="Q1691" s="1" t="s">
        <v>52</v>
      </c>
      <c r="R1691" s="1" t="s">
        <v>52</v>
      </c>
      <c r="S1691" s="1" t="s">
        <v>52</v>
      </c>
      <c r="T1691" s="1" t="s">
        <v>52</v>
      </c>
      <c r="U1691" s="1" t="s">
        <v>52</v>
      </c>
      <c r="V1691" s="1" t="s">
        <v>52</v>
      </c>
      <c r="W1691" s="1" t="s">
        <v>52</v>
      </c>
      <c r="X1691" s="1" t="s">
        <v>52</v>
      </c>
      <c r="Y1691" s="1" t="s">
        <v>52</v>
      </c>
      <c r="Z1691" s="1" t="s">
        <v>52</v>
      </c>
      <c r="AA1691" s="1" t="s">
        <v>52</v>
      </c>
      <c r="AB1691" s="1" t="s">
        <v>52</v>
      </c>
      <c r="AC1691" s="1" t="s">
        <v>52</v>
      </c>
      <c r="AD1691" s="1">
        <v>5</v>
      </c>
      <c r="AE1691" s="1">
        <v>0</v>
      </c>
      <c r="AF1691" s="1">
        <v>2</v>
      </c>
      <c r="AG1691" s="1">
        <v>5</v>
      </c>
      <c r="AH1691" s="1">
        <v>0.4</v>
      </c>
      <c r="AI1691" s="1">
        <v>-36.58</v>
      </c>
      <c r="AJ1691" s="1">
        <v>0</v>
      </c>
      <c r="AK1691" s="1">
        <v>92</v>
      </c>
      <c r="AL1691" s="1">
        <v>9</v>
      </c>
      <c r="AM1691" s="1">
        <v>23</v>
      </c>
      <c r="AN1691" s="1">
        <v>0</v>
      </c>
      <c r="AO1691" s="1">
        <v>0</v>
      </c>
      <c r="AP1691" s="1">
        <v>330</v>
      </c>
      <c r="AQ1691" s="1">
        <v>1</v>
      </c>
      <c r="AR1691" s="1">
        <v>30</v>
      </c>
      <c r="AS1691" s="1">
        <v>12</v>
      </c>
      <c r="AT1691" s="1">
        <v>190</v>
      </c>
      <c r="AU1691" s="1">
        <v>338</v>
      </c>
      <c r="AV1691" s="1">
        <v>151</v>
      </c>
      <c r="AW1691" s="1">
        <v>4</v>
      </c>
      <c r="AX1691" s="1">
        <v>4</v>
      </c>
      <c r="AY1691" t="str">
        <f t="shared" si="286"/>
        <v>2021_02_PHI</v>
      </c>
      <c r="AZ1691" t="str">
        <f t="shared" si="287"/>
        <v>J.Reagor</v>
      </c>
      <c r="BA1691" t="str">
        <f t="shared" si="288"/>
        <v/>
      </c>
      <c r="BB1691" t="str">
        <f t="shared" si="289"/>
        <v>2021_02_PHI</v>
      </c>
      <c r="BC1691" t="str">
        <f t="shared" si="290"/>
        <v/>
      </c>
      <c r="BD1691">
        <f>COUNTIFS($BB$1:BB1691,BB1691,$BC$1:BC1691,"ru")</f>
        <v>3</v>
      </c>
      <c r="BE1691" t="str">
        <f t="shared" si="291"/>
        <v>re</v>
      </c>
      <c r="BF1691">
        <f>COUNTIFS($BB$1:BB1691,BB1691,$BE$1:BE1691,"re")</f>
        <v>8</v>
      </c>
      <c r="BG1691" t="str">
        <f t="shared" si="292"/>
        <v>32021_02_PHI</v>
      </c>
      <c r="BH1691" t="str">
        <f t="shared" si="293"/>
        <v>re82021_02_PHI</v>
      </c>
      <c r="BI1691" t="str">
        <f t="shared" si="294"/>
        <v>2021_02_PHIJ.Reagor</v>
      </c>
      <c r="BJ1691" t="str">
        <f t="shared" si="295"/>
        <v>2021_PHI_J.Reagor</v>
      </c>
      <c r="BK1691" t="str">
        <f>IF(ISERROR(MATCH(LEFT(C1691,5)&amp;B1691&amp;"_"&amp;A1691,$BK$1:BK1690,0)),LEFT(C1691,5)&amp;B1691&amp;"_"&amp;A1691,"")</f>
        <v/>
      </c>
      <c r="BL1691">
        <f>COUNTIFS($B$1:B1691,B1691)-COUNTIFS($B$1:B1691,B1691,$BK$1:BK1691,"")</f>
        <v>10</v>
      </c>
      <c r="BM1691" t="str">
        <f t="shared" si="296"/>
        <v/>
      </c>
    </row>
    <row r="1692" spans="1:65" x14ac:dyDescent="0.25">
      <c r="A1692" s="1" t="s">
        <v>182</v>
      </c>
      <c r="B1692" s="1" t="s">
        <v>99</v>
      </c>
      <c r="C1692" s="1" t="s">
        <v>839</v>
      </c>
      <c r="D1692" s="1">
        <v>0</v>
      </c>
      <c r="E1692" s="1">
        <v>0</v>
      </c>
      <c r="F1692" s="1" t="s">
        <v>1170</v>
      </c>
      <c r="G1692" s="1" t="s">
        <v>52</v>
      </c>
      <c r="H1692" s="1" t="s">
        <v>52</v>
      </c>
      <c r="I1692" s="1" t="s">
        <v>52</v>
      </c>
      <c r="J1692" s="1" t="s">
        <v>52</v>
      </c>
      <c r="K1692" s="1" t="s">
        <v>52</v>
      </c>
      <c r="L1692" s="1" t="s">
        <v>52</v>
      </c>
      <c r="M1692" s="1" t="s">
        <v>52</v>
      </c>
      <c r="N1692" s="1" t="s">
        <v>52</v>
      </c>
      <c r="O1692" s="1" t="s">
        <v>52</v>
      </c>
      <c r="P1692" s="1" t="s">
        <v>52</v>
      </c>
      <c r="Q1692" s="1" t="s">
        <v>52</v>
      </c>
      <c r="R1692" s="1" t="s">
        <v>52</v>
      </c>
      <c r="S1692" s="1" t="s">
        <v>52</v>
      </c>
      <c r="T1692" s="1" t="s">
        <v>52</v>
      </c>
      <c r="U1692" s="1" t="s">
        <v>52</v>
      </c>
      <c r="V1692" s="1" t="s">
        <v>52</v>
      </c>
      <c r="W1692" s="1" t="s">
        <v>52</v>
      </c>
      <c r="X1692" s="1" t="s">
        <v>52</v>
      </c>
      <c r="Y1692" s="1" t="s">
        <v>52</v>
      </c>
      <c r="Z1692" s="1" t="s">
        <v>52</v>
      </c>
      <c r="AA1692" s="1" t="s">
        <v>52</v>
      </c>
      <c r="AB1692" s="1" t="s">
        <v>52</v>
      </c>
      <c r="AC1692" s="1" t="s">
        <v>52</v>
      </c>
      <c r="AD1692" s="1">
        <v>5</v>
      </c>
      <c r="AE1692" s="1">
        <v>0</v>
      </c>
      <c r="AF1692" s="1">
        <v>1</v>
      </c>
      <c r="AG1692" s="1">
        <v>3</v>
      </c>
      <c r="AH1692" s="1">
        <v>0.33300000000000002</v>
      </c>
      <c r="AI1692" s="1">
        <v>-61.19</v>
      </c>
      <c r="AJ1692" s="1">
        <v>0</v>
      </c>
      <c r="AK1692" s="1">
        <v>54</v>
      </c>
      <c r="AL1692" s="1">
        <v>0</v>
      </c>
      <c r="AM1692" s="1">
        <v>9</v>
      </c>
      <c r="AN1692" s="1">
        <v>0</v>
      </c>
      <c r="AO1692" s="1">
        <v>0</v>
      </c>
      <c r="AP1692" s="1">
        <v>398</v>
      </c>
      <c r="AQ1692" s="1">
        <v>2</v>
      </c>
      <c r="AR1692" s="1">
        <v>30</v>
      </c>
      <c r="AS1692" s="1">
        <v>26</v>
      </c>
      <c r="AT1692" s="1">
        <v>328</v>
      </c>
      <c r="AU1692" s="1">
        <v>389</v>
      </c>
      <c r="AV1692" s="1">
        <v>96</v>
      </c>
      <c r="AW1692" s="1">
        <v>7</v>
      </c>
      <c r="AX1692" s="1">
        <v>1</v>
      </c>
      <c r="AY1692" t="str">
        <f t="shared" si="286"/>
        <v>2021_02_DEN</v>
      </c>
      <c r="AZ1692" t="str">
        <f t="shared" si="287"/>
        <v>K.Hamler</v>
      </c>
      <c r="BA1692" t="str">
        <f t="shared" si="288"/>
        <v/>
      </c>
      <c r="BB1692" t="str">
        <f t="shared" si="289"/>
        <v>2021_02_DEN</v>
      </c>
      <c r="BC1692" t="str">
        <f t="shared" si="290"/>
        <v/>
      </c>
      <c r="BD1692">
        <f>COUNTIFS($BB$1:BB1692,BB1692,$BC$1:BC1692,"ru")</f>
        <v>3</v>
      </c>
      <c r="BE1692" t="str">
        <f t="shared" si="291"/>
        <v>re</v>
      </c>
      <c r="BF1692">
        <f>COUNTIFS($BB$1:BB1692,BB1692,$BE$1:BE1692,"re")</f>
        <v>9</v>
      </c>
      <c r="BG1692" t="str">
        <f t="shared" si="292"/>
        <v>32021_02_DEN</v>
      </c>
      <c r="BH1692" t="str">
        <f t="shared" si="293"/>
        <v>re92021_02_DEN</v>
      </c>
      <c r="BI1692" t="str">
        <f t="shared" si="294"/>
        <v>2021_02_DENK.Hamler</v>
      </c>
      <c r="BJ1692" t="str">
        <f t="shared" si="295"/>
        <v>2021_DEN_K.Hamler</v>
      </c>
      <c r="BK1692" t="str">
        <f>IF(ISERROR(MATCH(LEFT(C1692,5)&amp;B1692&amp;"_"&amp;A1692,$BK$1:BK1691,0)),LEFT(C1692,5)&amp;B1692&amp;"_"&amp;A1692,"")</f>
        <v/>
      </c>
      <c r="BL1692">
        <f>COUNTIFS($B$1:B1692,B1692)-COUNTIFS($B$1:B1692,B1692,$BK$1:BK1692,"")</f>
        <v>13</v>
      </c>
      <c r="BM1692" t="str">
        <f t="shared" si="296"/>
        <v/>
      </c>
    </row>
    <row r="1693" spans="1:65" x14ac:dyDescent="0.25">
      <c r="A1693" s="1" t="s">
        <v>525</v>
      </c>
      <c r="B1693" s="1" t="s">
        <v>86</v>
      </c>
      <c r="C1693" s="1" t="s">
        <v>2045</v>
      </c>
      <c r="D1693" s="1">
        <v>-5.0000000000000001E-3</v>
      </c>
      <c r="E1693" s="1">
        <v>1.0900000000000001</v>
      </c>
      <c r="F1693" s="1" t="s">
        <v>2351</v>
      </c>
      <c r="G1693" s="1" t="s">
        <v>52</v>
      </c>
      <c r="H1693" s="1" t="s">
        <v>52</v>
      </c>
      <c r="I1693" s="1" t="s">
        <v>52</v>
      </c>
      <c r="J1693" s="1" t="s">
        <v>52</v>
      </c>
      <c r="K1693" s="1" t="s">
        <v>52</v>
      </c>
      <c r="L1693" s="1" t="s">
        <v>52</v>
      </c>
      <c r="M1693" s="1" t="s">
        <v>52</v>
      </c>
      <c r="N1693" s="1" t="s">
        <v>52</v>
      </c>
      <c r="O1693" s="1" t="s">
        <v>52</v>
      </c>
      <c r="P1693" s="1" t="s">
        <v>52</v>
      </c>
      <c r="Q1693" s="1" t="s">
        <v>52</v>
      </c>
      <c r="R1693" s="1" t="s">
        <v>52</v>
      </c>
      <c r="S1693" s="1" t="s">
        <v>52</v>
      </c>
      <c r="T1693" s="1" t="s">
        <v>52</v>
      </c>
      <c r="U1693" s="1" t="s">
        <v>52</v>
      </c>
      <c r="V1693" s="1" t="s">
        <v>52</v>
      </c>
      <c r="W1693" s="1" t="s">
        <v>52</v>
      </c>
      <c r="X1693" s="1" t="s">
        <v>52</v>
      </c>
      <c r="Y1693" s="1" t="s">
        <v>52</v>
      </c>
      <c r="Z1693" s="1" t="s">
        <v>52</v>
      </c>
      <c r="AA1693" s="1" t="s">
        <v>52</v>
      </c>
      <c r="AB1693" s="1" t="s">
        <v>52</v>
      </c>
      <c r="AC1693" s="1" t="s">
        <v>52</v>
      </c>
      <c r="AD1693" s="1">
        <v>5</v>
      </c>
      <c r="AE1693" s="1">
        <v>0</v>
      </c>
      <c r="AF1693" s="1">
        <v>1</v>
      </c>
      <c r="AG1693" s="1">
        <v>1</v>
      </c>
      <c r="AH1693" s="1">
        <v>1</v>
      </c>
      <c r="AI1693" s="1">
        <v>18.38</v>
      </c>
      <c r="AJ1693" s="1">
        <v>0</v>
      </c>
      <c r="AK1693" s="1">
        <v>-2</v>
      </c>
      <c r="AL1693" s="1">
        <v>7</v>
      </c>
      <c r="AM1693" s="1">
        <v>7</v>
      </c>
      <c r="AN1693" s="1">
        <v>0</v>
      </c>
      <c r="AO1693" s="1">
        <v>0</v>
      </c>
      <c r="AP1693" s="1">
        <v>466</v>
      </c>
      <c r="AQ1693" s="1">
        <v>2</v>
      </c>
      <c r="AR1693" s="1">
        <v>22</v>
      </c>
      <c r="AS1693" s="1">
        <v>27</v>
      </c>
      <c r="AT1693" s="1">
        <v>344</v>
      </c>
      <c r="AU1693" s="1">
        <v>331</v>
      </c>
      <c r="AV1693" s="1">
        <v>133</v>
      </c>
      <c r="AW1693" s="1">
        <v>6</v>
      </c>
      <c r="AX1693" s="1">
        <v>2</v>
      </c>
      <c r="AY1693" t="str">
        <f t="shared" si="286"/>
        <v>2021_05_GB</v>
      </c>
      <c r="AZ1693" t="str">
        <f t="shared" si="287"/>
        <v>K.Hill</v>
      </c>
      <c r="BA1693" t="str">
        <f t="shared" si="288"/>
        <v/>
      </c>
      <c r="BB1693" t="str">
        <f t="shared" si="289"/>
        <v>2021_05_GB</v>
      </c>
      <c r="BC1693" t="str">
        <f t="shared" si="290"/>
        <v/>
      </c>
      <c r="BD1693">
        <f>COUNTIFS($BB$1:BB1693,BB1693,$BC$1:BC1693,"ru")</f>
        <v>2</v>
      </c>
      <c r="BE1693" t="str">
        <f t="shared" si="291"/>
        <v>re</v>
      </c>
      <c r="BF1693">
        <f>COUNTIFS($BB$1:BB1693,BB1693,$BE$1:BE1693,"re")</f>
        <v>8</v>
      </c>
      <c r="BG1693" t="str">
        <f t="shared" si="292"/>
        <v>22021_05_GB</v>
      </c>
      <c r="BH1693" t="str">
        <f t="shared" si="293"/>
        <v>re82021_05_GB</v>
      </c>
      <c r="BI1693" t="str">
        <f t="shared" si="294"/>
        <v>2021_05_GBK.Hill</v>
      </c>
      <c r="BJ1693" t="str">
        <f t="shared" si="295"/>
        <v>2021_GB_K.Hill</v>
      </c>
      <c r="BK1693" t="str">
        <f>IF(ISERROR(MATCH(LEFT(C1693,5)&amp;B1693&amp;"_"&amp;A1693,$BK$1:BK1692,0)),LEFT(C1693,5)&amp;B1693&amp;"_"&amp;A1693,"")</f>
        <v/>
      </c>
      <c r="BL1693">
        <f>COUNTIFS($B$1:B1693,B1693)-COUNTIFS($B$1:B1693,B1693,$BK$1:BK1693,"")</f>
        <v>13</v>
      </c>
      <c r="BM1693" t="str">
        <f t="shared" si="296"/>
        <v/>
      </c>
    </row>
    <row r="1694" spans="1:65" x14ac:dyDescent="0.25">
      <c r="A1694" s="1" t="s">
        <v>245</v>
      </c>
      <c r="B1694" s="1" t="s">
        <v>60</v>
      </c>
      <c r="C1694" s="1" t="s">
        <v>412</v>
      </c>
      <c r="D1694" s="1">
        <v>-2.5000000000000001E-2</v>
      </c>
      <c r="E1694" s="1">
        <v>0.34</v>
      </c>
      <c r="F1694" s="1" t="s">
        <v>737</v>
      </c>
      <c r="G1694" s="1" t="s">
        <v>52</v>
      </c>
      <c r="H1694" s="1" t="s">
        <v>52</v>
      </c>
      <c r="I1694" s="1" t="s">
        <v>52</v>
      </c>
      <c r="J1694" s="1" t="s">
        <v>52</v>
      </c>
      <c r="K1694" s="1" t="s">
        <v>52</v>
      </c>
      <c r="L1694" s="1" t="s">
        <v>52</v>
      </c>
      <c r="M1694" s="1" t="s">
        <v>52</v>
      </c>
      <c r="N1694" s="1" t="s">
        <v>52</v>
      </c>
      <c r="O1694" s="1" t="s">
        <v>52</v>
      </c>
      <c r="P1694" s="1" t="s">
        <v>52</v>
      </c>
      <c r="Q1694" s="1" t="s">
        <v>52</v>
      </c>
      <c r="R1694" s="1" t="s">
        <v>52</v>
      </c>
      <c r="S1694" s="1" t="s">
        <v>52</v>
      </c>
      <c r="T1694" s="1" t="s">
        <v>52</v>
      </c>
      <c r="U1694" s="1" t="s">
        <v>52</v>
      </c>
      <c r="V1694" s="1" t="s">
        <v>52</v>
      </c>
      <c r="W1694" s="1" t="s">
        <v>52</v>
      </c>
      <c r="X1694" s="1" t="s">
        <v>52</v>
      </c>
      <c r="Y1694" s="1" t="s">
        <v>52</v>
      </c>
      <c r="Z1694" s="1" t="s">
        <v>52</v>
      </c>
      <c r="AA1694" s="1" t="s">
        <v>52</v>
      </c>
      <c r="AB1694" s="1" t="s">
        <v>52</v>
      </c>
      <c r="AC1694" s="1" t="s">
        <v>52</v>
      </c>
      <c r="AD1694" s="1">
        <v>5</v>
      </c>
      <c r="AE1694" s="1">
        <v>0</v>
      </c>
      <c r="AF1694" s="1">
        <v>1</v>
      </c>
      <c r="AG1694" s="1">
        <v>3</v>
      </c>
      <c r="AH1694" s="1">
        <v>0.33300000000000002</v>
      </c>
      <c r="AI1694" s="1">
        <v>-79.900000000000006</v>
      </c>
      <c r="AJ1694" s="1">
        <v>0</v>
      </c>
      <c r="AK1694" s="1">
        <v>28</v>
      </c>
      <c r="AL1694" s="1">
        <v>2</v>
      </c>
      <c r="AM1694" s="1">
        <v>14</v>
      </c>
      <c r="AN1694" s="1">
        <v>0</v>
      </c>
      <c r="AO1694" s="1">
        <v>0</v>
      </c>
      <c r="AP1694" s="1">
        <v>366</v>
      </c>
      <c r="AQ1694" s="1">
        <v>3</v>
      </c>
      <c r="AR1694" s="1">
        <v>36</v>
      </c>
      <c r="AS1694" s="1">
        <v>20</v>
      </c>
      <c r="AT1694" s="1">
        <v>261</v>
      </c>
      <c r="AU1694" s="1">
        <v>220</v>
      </c>
      <c r="AV1694" s="1">
        <v>149</v>
      </c>
      <c r="AW1694" s="1">
        <v>3</v>
      </c>
      <c r="AX1694" s="1">
        <v>2</v>
      </c>
      <c r="AY1694" t="str">
        <f t="shared" si="286"/>
        <v>2021_01_CIN</v>
      </c>
      <c r="AZ1694" t="str">
        <f t="shared" si="287"/>
        <v>M.Thomas</v>
      </c>
      <c r="BA1694" t="str">
        <f t="shared" si="288"/>
        <v/>
      </c>
      <c r="BB1694" t="str">
        <f t="shared" si="289"/>
        <v>2021_01_CIN</v>
      </c>
      <c r="BC1694" t="str">
        <f t="shared" si="290"/>
        <v/>
      </c>
      <c r="BD1694">
        <f>COUNTIFS($BB$1:BB1694,BB1694,$BC$1:BC1694,"ru")</f>
        <v>4</v>
      </c>
      <c r="BE1694" t="str">
        <f t="shared" si="291"/>
        <v>re</v>
      </c>
      <c r="BF1694">
        <f>COUNTIFS($BB$1:BB1694,BB1694,$BE$1:BE1694,"re")</f>
        <v>7</v>
      </c>
      <c r="BG1694" t="str">
        <f t="shared" si="292"/>
        <v>42021_01_CIN</v>
      </c>
      <c r="BH1694" t="str">
        <f t="shared" si="293"/>
        <v>re72021_01_CIN</v>
      </c>
      <c r="BI1694" t="str">
        <f t="shared" si="294"/>
        <v>2021_01_CINM.Thomas</v>
      </c>
      <c r="BJ1694" t="str">
        <f t="shared" si="295"/>
        <v>2021_CIN_M.Thomas</v>
      </c>
      <c r="BK1694" t="str">
        <f>IF(ISERROR(MATCH(LEFT(C1694,5)&amp;B1694&amp;"_"&amp;A1694,$BK$1:BK1693,0)),LEFT(C1694,5)&amp;B1694&amp;"_"&amp;A1694,"")</f>
        <v/>
      </c>
      <c r="BL1694">
        <f>COUNTIFS($B$1:B1694,B1694)-COUNTIFS($B$1:B1694,B1694,$BK$1:BK1694,"")</f>
        <v>14</v>
      </c>
      <c r="BM1694" t="str">
        <f t="shared" si="296"/>
        <v/>
      </c>
    </row>
    <row r="1695" spans="1:65" x14ac:dyDescent="0.25">
      <c r="A1695" s="1" t="s">
        <v>1565</v>
      </c>
      <c r="B1695" s="1" t="s">
        <v>54</v>
      </c>
      <c r="C1695" s="1" t="s">
        <v>1254</v>
      </c>
      <c r="D1695" s="1">
        <v>-5.0000000000000001E-3</v>
      </c>
      <c r="E1695" s="1">
        <v>1.05</v>
      </c>
      <c r="F1695" s="1" t="s">
        <v>1566</v>
      </c>
      <c r="G1695" s="1" t="s">
        <v>52</v>
      </c>
      <c r="H1695" s="1" t="s">
        <v>52</v>
      </c>
      <c r="I1695" s="1" t="s">
        <v>52</v>
      </c>
      <c r="J1695" s="1" t="s">
        <v>52</v>
      </c>
      <c r="K1695" s="1" t="s">
        <v>52</v>
      </c>
      <c r="L1695" s="1" t="s">
        <v>52</v>
      </c>
      <c r="M1695" s="1" t="s">
        <v>52</v>
      </c>
      <c r="N1695" s="1" t="s">
        <v>52</v>
      </c>
      <c r="O1695" s="1" t="s">
        <v>52</v>
      </c>
      <c r="P1695" s="1" t="s">
        <v>52</v>
      </c>
      <c r="Q1695" s="1" t="s">
        <v>52</v>
      </c>
      <c r="R1695" s="1" t="s">
        <v>52</v>
      </c>
      <c r="S1695" s="1" t="s">
        <v>52</v>
      </c>
      <c r="T1695" s="1" t="s">
        <v>52</v>
      </c>
      <c r="U1695" s="1" t="s">
        <v>52</v>
      </c>
      <c r="V1695" s="1" t="s">
        <v>52</v>
      </c>
      <c r="W1695" s="1" t="s">
        <v>52</v>
      </c>
      <c r="X1695" s="1" t="s">
        <v>52</v>
      </c>
      <c r="Y1695" s="1" t="s">
        <v>52</v>
      </c>
      <c r="Z1695" s="1" t="s">
        <v>52</v>
      </c>
      <c r="AA1695" s="1" t="s">
        <v>52</v>
      </c>
      <c r="AB1695" s="1" t="s">
        <v>52</v>
      </c>
      <c r="AC1695" s="1" t="s">
        <v>52</v>
      </c>
      <c r="AD1695" s="1">
        <v>5</v>
      </c>
      <c r="AE1695" s="1">
        <v>0</v>
      </c>
      <c r="AF1695" s="1">
        <v>1</v>
      </c>
      <c r="AG1695" s="1">
        <v>1</v>
      </c>
      <c r="AH1695" s="1">
        <v>1</v>
      </c>
      <c r="AI1695" s="1">
        <v>11.75</v>
      </c>
      <c r="AJ1695" s="1">
        <v>0</v>
      </c>
      <c r="AK1695" s="1">
        <v>-3</v>
      </c>
      <c r="AL1695" s="1">
        <v>8</v>
      </c>
      <c r="AM1695" s="1">
        <v>8</v>
      </c>
      <c r="AN1695" s="1">
        <v>0</v>
      </c>
      <c r="AO1695" s="1">
        <v>0</v>
      </c>
      <c r="AP1695" s="1">
        <v>437</v>
      </c>
      <c r="AQ1695" s="1">
        <v>3</v>
      </c>
      <c r="AR1695" s="1">
        <v>30</v>
      </c>
      <c r="AS1695" s="1">
        <v>27</v>
      </c>
      <c r="AT1695" s="1">
        <v>260</v>
      </c>
      <c r="AU1695" s="1">
        <v>383</v>
      </c>
      <c r="AV1695" s="1">
        <v>186</v>
      </c>
      <c r="AW1695" s="1">
        <v>4</v>
      </c>
      <c r="AX1695" s="1">
        <v>2</v>
      </c>
      <c r="AY1695" t="str">
        <f t="shared" si="286"/>
        <v>2021_03_KC</v>
      </c>
      <c r="AZ1695" t="str">
        <f t="shared" si="287"/>
        <v>N.Gray</v>
      </c>
      <c r="BA1695" t="str">
        <f t="shared" si="288"/>
        <v/>
      </c>
      <c r="BB1695" t="str">
        <f t="shared" si="289"/>
        <v>2021_03_KC</v>
      </c>
      <c r="BC1695" t="str">
        <f t="shared" si="290"/>
        <v/>
      </c>
      <c r="BD1695">
        <f>COUNTIFS($BB$1:BB1695,BB1695,$BC$1:BC1695,"ru")</f>
        <v>4</v>
      </c>
      <c r="BE1695" t="str">
        <f t="shared" si="291"/>
        <v>re</v>
      </c>
      <c r="BF1695">
        <f>COUNTIFS($BB$1:BB1695,BB1695,$BE$1:BE1695,"re")</f>
        <v>10</v>
      </c>
      <c r="BG1695" t="str">
        <f t="shared" si="292"/>
        <v>42021_03_KC</v>
      </c>
      <c r="BH1695" t="str">
        <f t="shared" si="293"/>
        <v>re102021_03_KC</v>
      </c>
      <c r="BI1695" t="str">
        <f t="shared" si="294"/>
        <v>2021_03_KCN.Gray</v>
      </c>
      <c r="BJ1695" t="str">
        <f t="shared" si="295"/>
        <v>2021_KC_N.Gray</v>
      </c>
      <c r="BK1695" t="str">
        <f>IF(ISERROR(MATCH(LEFT(C1695,5)&amp;B1695&amp;"_"&amp;A1695,$BK$1:BK1694,0)),LEFT(C1695,5)&amp;B1695&amp;"_"&amp;A1695,"")</f>
        <v>2021_KC_N.Gray</v>
      </c>
      <c r="BL1695">
        <f>COUNTIFS($B$1:B1695,B1695)-COUNTIFS($B$1:B1695,B1695,$BK$1:BK1695,"")</f>
        <v>14</v>
      </c>
      <c r="BM1695" t="str">
        <f t="shared" si="296"/>
        <v>2021_KC14</v>
      </c>
    </row>
    <row r="1696" spans="1:65" x14ac:dyDescent="0.25">
      <c r="A1696" s="1" t="s">
        <v>169</v>
      </c>
      <c r="B1696" s="1" t="s">
        <v>80</v>
      </c>
      <c r="C1696" s="1" t="s">
        <v>1249</v>
      </c>
      <c r="D1696" s="1">
        <v>-8.9999999999999993E-3</v>
      </c>
      <c r="E1696" s="1">
        <v>0.22</v>
      </c>
      <c r="F1696" s="1" t="s">
        <v>1567</v>
      </c>
      <c r="G1696" s="1" t="s">
        <v>52</v>
      </c>
      <c r="H1696" s="1" t="s">
        <v>52</v>
      </c>
      <c r="I1696" s="1" t="s">
        <v>52</v>
      </c>
      <c r="J1696" s="1" t="s">
        <v>52</v>
      </c>
      <c r="K1696" s="1" t="s">
        <v>52</v>
      </c>
      <c r="L1696" s="1" t="s">
        <v>52</v>
      </c>
      <c r="M1696" s="1" t="s">
        <v>52</v>
      </c>
      <c r="N1696" s="1" t="s">
        <v>52</v>
      </c>
      <c r="O1696" s="1" t="s">
        <v>52</v>
      </c>
      <c r="P1696" s="1" t="s">
        <v>52</v>
      </c>
      <c r="Q1696" s="1" t="s">
        <v>52</v>
      </c>
      <c r="R1696" s="1" t="s">
        <v>52</v>
      </c>
      <c r="S1696" s="1" t="s">
        <v>52</v>
      </c>
      <c r="T1696" s="1" t="s">
        <v>52</v>
      </c>
      <c r="U1696" s="1" t="s">
        <v>52</v>
      </c>
      <c r="V1696" s="1" t="s">
        <v>52</v>
      </c>
      <c r="W1696" s="1" t="s">
        <v>52</v>
      </c>
      <c r="X1696" s="1" t="s">
        <v>52</v>
      </c>
      <c r="Y1696" s="1" t="s">
        <v>52</v>
      </c>
      <c r="Z1696" s="1" t="s">
        <v>52</v>
      </c>
      <c r="AA1696" s="1" t="s">
        <v>52</v>
      </c>
      <c r="AB1696" s="1" t="s">
        <v>52</v>
      </c>
      <c r="AC1696" s="1" t="s">
        <v>52</v>
      </c>
      <c r="AD1696" s="1">
        <v>5</v>
      </c>
      <c r="AE1696" s="1">
        <v>0</v>
      </c>
      <c r="AF1696" s="1">
        <v>1</v>
      </c>
      <c r="AG1696" s="1">
        <v>1</v>
      </c>
      <c r="AH1696" s="1">
        <v>1</v>
      </c>
      <c r="AI1696" s="1">
        <v>15.28</v>
      </c>
      <c r="AJ1696" s="1">
        <v>0</v>
      </c>
      <c r="AK1696" s="1">
        <v>1</v>
      </c>
      <c r="AL1696" s="1">
        <v>4</v>
      </c>
      <c r="AM1696" s="1">
        <v>6</v>
      </c>
      <c r="AN1696" s="1">
        <v>0</v>
      </c>
      <c r="AO1696" s="1">
        <v>0</v>
      </c>
      <c r="AP1696" s="1">
        <v>193</v>
      </c>
      <c r="AQ1696" s="1">
        <v>1</v>
      </c>
      <c r="AR1696" s="1">
        <v>17</v>
      </c>
      <c r="AS1696" s="1">
        <v>19</v>
      </c>
      <c r="AT1696" s="1">
        <v>168</v>
      </c>
      <c r="AU1696" s="1">
        <v>190</v>
      </c>
      <c r="AV1696" s="1">
        <v>42</v>
      </c>
      <c r="AW1696" s="1">
        <v>0</v>
      </c>
      <c r="AX1696" s="1">
        <v>0</v>
      </c>
      <c r="AY1696" t="str">
        <f t="shared" si="286"/>
        <v>2021_03_HOU</v>
      </c>
      <c r="AZ1696" t="str">
        <f t="shared" si="287"/>
        <v>R.Burkhead</v>
      </c>
      <c r="BA1696" t="str">
        <f t="shared" si="288"/>
        <v/>
      </c>
      <c r="BB1696" t="str">
        <f t="shared" si="289"/>
        <v>2021_03_HOU</v>
      </c>
      <c r="BC1696" t="str">
        <f t="shared" si="290"/>
        <v/>
      </c>
      <c r="BD1696">
        <f>COUNTIFS($BB$1:BB1696,BB1696,$BC$1:BC1696,"ru")</f>
        <v>5</v>
      </c>
      <c r="BE1696" t="str">
        <f t="shared" si="291"/>
        <v>re</v>
      </c>
      <c r="BF1696">
        <f>COUNTIFS($BB$1:BB1696,BB1696,$BE$1:BE1696,"re")</f>
        <v>5</v>
      </c>
      <c r="BG1696" t="str">
        <f t="shared" si="292"/>
        <v>52021_03_HOU</v>
      </c>
      <c r="BH1696" t="str">
        <f t="shared" si="293"/>
        <v>re52021_03_HOU</v>
      </c>
      <c r="BI1696" t="str">
        <f t="shared" si="294"/>
        <v>2021_03_HOUR.Burkhead</v>
      </c>
      <c r="BJ1696" t="str">
        <f t="shared" si="295"/>
        <v>2021_HOU_R.Burkhead</v>
      </c>
      <c r="BK1696" t="str">
        <f>IF(ISERROR(MATCH(LEFT(C1696,5)&amp;B1696&amp;"_"&amp;A1696,$BK$1:BK1695,0)),LEFT(C1696,5)&amp;B1696&amp;"_"&amp;A1696,"")</f>
        <v/>
      </c>
      <c r="BL1696">
        <f>COUNTIFS($B$1:B1696,B1696)-COUNTIFS($B$1:B1696,B1696,$BK$1:BK1696,"")</f>
        <v>17</v>
      </c>
      <c r="BM1696" t="str">
        <f t="shared" si="296"/>
        <v/>
      </c>
    </row>
    <row r="1697" spans="1:65" x14ac:dyDescent="0.25">
      <c r="A1697" s="1" t="s">
        <v>322</v>
      </c>
      <c r="B1697" s="1" t="s">
        <v>110</v>
      </c>
      <c r="C1697" s="1" t="s">
        <v>1268</v>
      </c>
      <c r="D1697" s="1">
        <v>-1E-3</v>
      </c>
      <c r="E1697" s="1">
        <v>7.0000000000000007E-2</v>
      </c>
      <c r="F1697" s="1" t="s">
        <v>1568</v>
      </c>
      <c r="G1697" s="1" t="s">
        <v>52</v>
      </c>
      <c r="H1697" s="1" t="s">
        <v>52</v>
      </c>
      <c r="I1697" s="1" t="s">
        <v>52</v>
      </c>
      <c r="J1697" s="1" t="s">
        <v>52</v>
      </c>
      <c r="K1697" s="1" t="s">
        <v>52</v>
      </c>
      <c r="L1697" s="1" t="s">
        <v>52</v>
      </c>
      <c r="M1697" s="1" t="s">
        <v>52</v>
      </c>
      <c r="N1697" s="1" t="s">
        <v>52</v>
      </c>
      <c r="O1697" s="1" t="s">
        <v>52</v>
      </c>
      <c r="P1697" s="1" t="s">
        <v>52</v>
      </c>
      <c r="Q1697" s="1" t="s">
        <v>52</v>
      </c>
      <c r="R1697" s="1" t="s">
        <v>52</v>
      </c>
      <c r="S1697" s="1" t="s">
        <v>52</v>
      </c>
      <c r="T1697" s="1" t="s">
        <v>52</v>
      </c>
      <c r="U1697" s="1" t="s">
        <v>52</v>
      </c>
      <c r="V1697" s="1" t="s">
        <v>52</v>
      </c>
      <c r="W1697" s="1" t="s">
        <v>52</v>
      </c>
      <c r="X1697" s="1" t="s">
        <v>52</v>
      </c>
      <c r="Y1697" s="1" t="s">
        <v>52</v>
      </c>
      <c r="Z1697" s="1" t="s">
        <v>52</v>
      </c>
      <c r="AA1697" s="1" t="s">
        <v>52</v>
      </c>
      <c r="AB1697" s="1" t="s">
        <v>52</v>
      </c>
      <c r="AC1697" s="1" t="s">
        <v>52</v>
      </c>
      <c r="AD1697" s="1">
        <v>5</v>
      </c>
      <c r="AE1697" s="1">
        <v>0</v>
      </c>
      <c r="AF1697" s="1">
        <v>1</v>
      </c>
      <c r="AG1697" s="1">
        <v>1</v>
      </c>
      <c r="AH1697" s="1">
        <v>1</v>
      </c>
      <c r="AI1697" s="1">
        <v>17.54</v>
      </c>
      <c r="AJ1697" s="1">
        <v>0</v>
      </c>
      <c r="AK1697" s="1">
        <v>4</v>
      </c>
      <c r="AL1697" s="1">
        <v>1</v>
      </c>
      <c r="AM1697" s="1">
        <v>3</v>
      </c>
      <c r="AN1697" s="1">
        <v>0</v>
      </c>
      <c r="AO1697" s="1">
        <v>0</v>
      </c>
      <c r="AP1697" s="1">
        <v>162</v>
      </c>
      <c r="AQ1697" s="1">
        <v>0</v>
      </c>
      <c r="AR1697" s="1">
        <v>13</v>
      </c>
      <c r="AS1697" s="1">
        <v>19</v>
      </c>
      <c r="AT1697" s="1">
        <v>160</v>
      </c>
      <c r="AU1697" s="1">
        <v>270</v>
      </c>
      <c r="AV1697" s="1">
        <v>43</v>
      </c>
      <c r="AW1697" s="1">
        <v>0</v>
      </c>
      <c r="AX1697" s="1">
        <v>0</v>
      </c>
      <c r="AY1697" t="str">
        <f t="shared" si="286"/>
        <v>2021_03_NYJ</v>
      </c>
      <c r="AZ1697" t="str">
        <f t="shared" si="287"/>
        <v>R.Griffin</v>
      </c>
      <c r="BA1697" t="str">
        <f t="shared" si="288"/>
        <v/>
      </c>
      <c r="BB1697" t="str">
        <f t="shared" si="289"/>
        <v>2021_03_NYJ</v>
      </c>
      <c r="BC1697" t="str">
        <f t="shared" si="290"/>
        <v/>
      </c>
      <c r="BD1697">
        <f>COUNTIFS($BB$1:BB1697,BB1697,$BC$1:BC1697,"ru")</f>
        <v>3</v>
      </c>
      <c r="BE1697" t="str">
        <f t="shared" si="291"/>
        <v>re</v>
      </c>
      <c r="BF1697">
        <f>COUNTIFS($BB$1:BB1697,BB1697,$BE$1:BE1697,"re")</f>
        <v>9</v>
      </c>
      <c r="BG1697" t="str">
        <f t="shared" si="292"/>
        <v>32021_03_NYJ</v>
      </c>
      <c r="BH1697" t="str">
        <f t="shared" si="293"/>
        <v>re92021_03_NYJ</v>
      </c>
      <c r="BI1697" t="str">
        <f t="shared" si="294"/>
        <v>2021_03_NYJR.Griffin</v>
      </c>
      <c r="BJ1697" t="str">
        <f t="shared" si="295"/>
        <v>2021_NYJ_R.Griffin</v>
      </c>
      <c r="BK1697" t="str">
        <f>IF(ISERROR(MATCH(LEFT(C1697,5)&amp;B1697&amp;"_"&amp;A1697,$BK$1:BK1696,0)),LEFT(C1697,5)&amp;B1697&amp;"_"&amp;A1697,"")</f>
        <v/>
      </c>
      <c r="BL1697">
        <f>COUNTIFS($B$1:B1697,B1697)-COUNTIFS($B$1:B1697,B1697,$BK$1:BK1697,"")</f>
        <v>13</v>
      </c>
      <c r="BM1697" t="str">
        <f t="shared" si="296"/>
        <v/>
      </c>
    </row>
    <row r="1698" spans="1:65" x14ac:dyDescent="0.25">
      <c r="A1698" s="1" t="s">
        <v>142</v>
      </c>
      <c r="B1698" s="1" t="s">
        <v>68</v>
      </c>
      <c r="C1698" s="1" t="s">
        <v>843</v>
      </c>
      <c r="D1698" s="1">
        <v>0</v>
      </c>
      <c r="E1698" s="1">
        <v>0</v>
      </c>
      <c r="F1698" s="1" t="s">
        <v>1171</v>
      </c>
      <c r="G1698" s="1" t="s">
        <v>52</v>
      </c>
      <c r="H1698" s="1" t="s">
        <v>52</v>
      </c>
      <c r="I1698" s="1" t="s">
        <v>52</v>
      </c>
      <c r="J1698" s="1" t="s">
        <v>52</v>
      </c>
      <c r="K1698" s="1" t="s">
        <v>52</v>
      </c>
      <c r="L1698" s="1" t="s">
        <v>52</v>
      </c>
      <c r="M1698" s="1" t="s">
        <v>52</v>
      </c>
      <c r="N1698" s="1" t="s">
        <v>52</v>
      </c>
      <c r="O1698" s="1" t="s">
        <v>52</v>
      </c>
      <c r="P1698" s="1" t="s">
        <v>52</v>
      </c>
      <c r="Q1698" s="1" t="s">
        <v>52</v>
      </c>
      <c r="R1698" s="1" t="s">
        <v>52</v>
      </c>
      <c r="S1698" s="1" t="s">
        <v>52</v>
      </c>
      <c r="T1698" s="1" t="s">
        <v>52</v>
      </c>
      <c r="U1698" s="1" t="s">
        <v>52</v>
      </c>
      <c r="V1698" s="1" t="s">
        <v>52</v>
      </c>
      <c r="W1698" s="1" t="s">
        <v>52</v>
      </c>
      <c r="X1698" s="1" t="s">
        <v>52</v>
      </c>
      <c r="Y1698" s="1" t="s">
        <v>52</v>
      </c>
      <c r="Z1698" s="1" t="s">
        <v>52</v>
      </c>
      <c r="AA1698" s="1" t="s">
        <v>52</v>
      </c>
      <c r="AB1698" s="1" t="s">
        <v>52</v>
      </c>
      <c r="AC1698" s="1" t="s">
        <v>52</v>
      </c>
      <c r="AD1698" s="1">
        <v>5</v>
      </c>
      <c r="AE1698" s="1">
        <v>0</v>
      </c>
      <c r="AF1698" s="1">
        <v>1</v>
      </c>
      <c r="AG1698" s="1">
        <v>2</v>
      </c>
      <c r="AH1698" s="1">
        <v>0.5</v>
      </c>
      <c r="AI1698" s="1">
        <v>-64.849999999999994</v>
      </c>
      <c r="AJ1698" s="1">
        <v>0</v>
      </c>
      <c r="AK1698" s="1">
        <v>4</v>
      </c>
      <c r="AL1698" s="1">
        <v>0</v>
      </c>
      <c r="AM1698" s="1">
        <v>9</v>
      </c>
      <c r="AN1698" s="1">
        <v>0</v>
      </c>
      <c r="AO1698" s="1">
        <v>0</v>
      </c>
      <c r="AP1698" s="1">
        <v>341</v>
      </c>
      <c r="AQ1698" s="1">
        <v>5</v>
      </c>
      <c r="AR1698" s="1">
        <v>21</v>
      </c>
      <c r="AS1698" s="1">
        <v>24</v>
      </c>
      <c r="AT1698" s="1">
        <v>276</v>
      </c>
      <c r="AU1698" s="1">
        <v>347</v>
      </c>
      <c r="AV1698" s="1">
        <v>82</v>
      </c>
      <c r="AW1698" s="1">
        <v>4</v>
      </c>
      <c r="AX1698" s="1">
        <v>2</v>
      </c>
      <c r="AY1698" t="str">
        <f t="shared" si="286"/>
        <v>2021_02_TB</v>
      </c>
      <c r="AZ1698" t="str">
        <f t="shared" si="287"/>
        <v>T.Johnson</v>
      </c>
      <c r="BA1698" t="str">
        <f t="shared" si="288"/>
        <v/>
      </c>
      <c r="BB1698" t="str">
        <f t="shared" si="289"/>
        <v>2021_02_TB</v>
      </c>
      <c r="BC1698" t="str">
        <f t="shared" si="290"/>
        <v/>
      </c>
      <c r="BD1698">
        <f>COUNTIFS($BB$1:BB1698,BB1698,$BC$1:BC1698,"ru")</f>
        <v>2</v>
      </c>
      <c r="BE1698" t="str">
        <f t="shared" si="291"/>
        <v>re</v>
      </c>
      <c r="BF1698">
        <f>COUNTIFS($BB$1:BB1698,BB1698,$BE$1:BE1698,"re")</f>
        <v>10</v>
      </c>
      <c r="BG1698" t="str">
        <f t="shared" si="292"/>
        <v>22021_02_TB</v>
      </c>
      <c r="BH1698" t="str">
        <f t="shared" si="293"/>
        <v>re102021_02_TB</v>
      </c>
      <c r="BI1698" t="str">
        <f t="shared" si="294"/>
        <v>2021_02_TBT.Johnson</v>
      </c>
      <c r="BJ1698" t="str">
        <f t="shared" si="295"/>
        <v>2021_TB_T.Johnson</v>
      </c>
      <c r="BK1698" t="str">
        <f>IF(ISERROR(MATCH(LEFT(C1698,5)&amp;B1698&amp;"_"&amp;A1698,$BK$1:BK1697,0)),LEFT(C1698,5)&amp;B1698&amp;"_"&amp;A1698,"")</f>
        <v/>
      </c>
      <c r="BL1698">
        <f>COUNTIFS($B$1:B1698,B1698)-COUNTIFS($B$1:B1698,B1698,$BK$1:BK1698,"")</f>
        <v>13</v>
      </c>
      <c r="BM1698" t="str">
        <f t="shared" si="296"/>
        <v/>
      </c>
    </row>
    <row r="1699" spans="1:65" x14ac:dyDescent="0.25">
      <c r="A1699" s="1" t="s">
        <v>140</v>
      </c>
      <c r="B1699" s="1" t="s">
        <v>101</v>
      </c>
      <c r="C1699" s="1" t="s">
        <v>453</v>
      </c>
      <c r="D1699" s="1">
        <v>0</v>
      </c>
      <c r="E1699" s="1">
        <v>0.91</v>
      </c>
      <c r="F1699" s="1" t="s">
        <v>738</v>
      </c>
      <c r="G1699" s="1" t="s">
        <v>52</v>
      </c>
      <c r="H1699" s="1" t="s">
        <v>52</v>
      </c>
      <c r="I1699" s="1" t="s">
        <v>52</v>
      </c>
      <c r="J1699" s="1" t="s">
        <v>52</v>
      </c>
      <c r="K1699" s="1" t="s">
        <v>52</v>
      </c>
      <c r="L1699" s="1" t="s">
        <v>52</v>
      </c>
      <c r="M1699" s="1" t="s">
        <v>52</v>
      </c>
      <c r="N1699" s="1" t="s">
        <v>52</v>
      </c>
      <c r="O1699" s="1" t="s">
        <v>52</v>
      </c>
      <c r="P1699" s="1" t="s">
        <v>52</v>
      </c>
      <c r="Q1699" s="1" t="s">
        <v>52</v>
      </c>
      <c r="R1699" s="1" t="s">
        <v>52</v>
      </c>
      <c r="S1699" s="1" t="s">
        <v>52</v>
      </c>
      <c r="T1699" s="1" t="s">
        <v>52</v>
      </c>
      <c r="U1699" s="1" t="s">
        <v>52</v>
      </c>
      <c r="V1699" s="1" t="s">
        <v>52</v>
      </c>
      <c r="W1699" s="1" t="s">
        <v>52</v>
      </c>
      <c r="X1699" s="1" t="s">
        <v>52</v>
      </c>
      <c r="Y1699" s="1" t="s">
        <v>52</v>
      </c>
      <c r="Z1699" s="1" t="s">
        <v>52</v>
      </c>
      <c r="AA1699" s="1" t="s">
        <v>52</v>
      </c>
      <c r="AB1699" s="1" t="s">
        <v>52</v>
      </c>
      <c r="AC1699" s="1" t="s">
        <v>52</v>
      </c>
      <c r="AD1699" s="1">
        <v>5</v>
      </c>
      <c r="AE1699" s="1">
        <v>0</v>
      </c>
      <c r="AF1699" s="1">
        <v>1</v>
      </c>
      <c r="AG1699" s="1">
        <v>1</v>
      </c>
      <c r="AH1699" s="1">
        <v>1</v>
      </c>
      <c r="AI1699" s="1">
        <v>30.02</v>
      </c>
      <c r="AJ1699" s="1">
        <v>0</v>
      </c>
      <c r="AK1699" s="1">
        <v>0</v>
      </c>
      <c r="AL1699" s="1">
        <v>5</v>
      </c>
      <c r="AM1699" s="1">
        <v>5</v>
      </c>
      <c r="AN1699" s="1">
        <v>0</v>
      </c>
      <c r="AO1699" s="1">
        <v>0</v>
      </c>
      <c r="AP1699" s="1">
        <v>322</v>
      </c>
      <c r="AQ1699" s="1">
        <v>5</v>
      </c>
      <c r="AR1699" s="1">
        <v>39</v>
      </c>
      <c r="AS1699" s="1">
        <v>15</v>
      </c>
      <c r="AT1699" s="1">
        <v>151</v>
      </c>
      <c r="AU1699" s="1">
        <v>152</v>
      </c>
      <c r="AV1699" s="1">
        <v>171</v>
      </c>
      <c r="AW1699" s="1">
        <v>7</v>
      </c>
      <c r="AX1699" s="1">
        <v>3</v>
      </c>
      <c r="AY1699" t="str">
        <f t="shared" si="286"/>
        <v>2021_01_NO</v>
      </c>
      <c r="AZ1699" t="str">
        <f t="shared" si="287"/>
        <v>T.Montgomery</v>
      </c>
      <c r="BA1699" t="str">
        <f t="shared" si="288"/>
        <v/>
      </c>
      <c r="BB1699" t="str">
        <f t="shared" si="289"/>
        <v>2021_01_NO</v>
      </c>
      <c r="BC1699" t="str">
        <f t="shared" si="290"/>
        <v/>
      </c>
      <c r="BD1699">
        <f>COUNTIFS($BB$1:BB1699,BB1699,$BC$1:BC1699,"ru")</f>
        <v>4</v>
      </c>
      <c r="BE1699" t="str">
        <f t="shared" si="291"/>
        <v>re</v>
      </c>
      <c r="BF1699">
        <f>COUNTIFS($BB$1:BB1699,BB1699,$BE$1:BE1699,"re")</f>
        <v>8</v>
      </c>
      <c r="BG1699" t="str">
        <f t="shared" si="292"/>
        <v>42021_01_NO</v>
      </c>
      <c r="BH1699" t="str">
        <f t="shared" si="293"/>
        <v>re82021_01_NO</v>
      </c>
      <c r="BI1699" t="str">
        <f t="shared" si="294"/>
        <v>2021_01_NOT.Montgomery</v>
      </c>
      <c r="BJ1699" t="str">
        <f t="shared" si="295"/>
        <v>2021_NO_T.Montgomery</v>
      </c>
      <c r="BK1699" t="str">
        <f>IF(ISERROR(MATCH(LEFT(C1699,5)&amp;B1699&amp;"_"&amp;A1699,$BK$1:BK1698,0)),LEFT(C1699,5)&amp;B1699&amp;"_"&amp;A1699,"")</f>
        <v/>
      </c>
      <c r="BL1699">
        <f>COUNTIFS($B$1:B1699,B1699)-COUNTIFS($B$1:B1699,B1699,$BK$1:BK1699,"")</f>
        <v>14</v>
      </c>
      <c r="BM1699" t="str">
        <f t="shared" si="296"/>
        <v/>
      </c>
    </row>
    <row r="1700" spans="1:65" x14ac:dyDescent="0.25">
      <c r="A1700" s="1" t="s">
        <v>315</v>
      </c>
      <c r="B1700" s="1" t="s">
        <v>72</v>
      </c>
      <c r="C1700" s="1" t="s">
        <v>1678</v>
      </c>
      <c r="D1700" s="1">
        <v>-1.7000000000000001E-2</v>
      </c>
      <c r="E1700" s="1">
        <v>1.35</v>
      </c>
      <c r="F1700" s="1" t="s">
        <v>1963</v>
      </c>
      <c r="G1700" s="1" t="s">
        <v>52</v>
      </c>
      <c r="H1700" s="1" t="s">
        <v>52</v>
      </c>
      <c r="I1700" s="1" t="s">
        <v>52</v>
      </c>
      <c r="J1700" s="1" t="s">
        <v>52</v>
      </c>
      <c r="K1700" s="1" t="s">
        <v>52</v>
      </c>
      <c r="L1700" s="1" t="s">
        <v>52</v>
      </c>
      <c r="M1700" s="1" t="s">
        <v>52</v>
      </c>
      <c r="N1700" s="1" t="s">
        <v>52</v>
      </c>
      <c r="O1700" s="1" t="s">
        <v>52</v>
      </c>
      <c r="P1700" s="1" t="s">
        <v>52</v>
      </c>
      <c r="Q1700" s="1" t="s">
        <v>52</v>
      </c>
      <c r="R1700" s="1" t="s">
        <v>52</v>
      </c>
      <c r="S1700" s="1" t="s">
        <v>52</v>
      </c>
      <c r="T1700" s="1" t="s">
        <v>52</v>
      </c>
      <c r="U1700" s="1" t="s">
        <v>52</v>
      </c>
      <c r="V1700" s="1" t="s">
        <v>52</v>
      </c>
      <c r="W1700" s="1" t="s">
        <v>52</v>
      </c>
      <c r="X1700" s="1" t="s">
        <v>52</v>
      </c>
      <c r="Y1700" s="1" t="s">
        <v>52</v>
      </c>
      <c r="Z1700" s="1" t="s">
        <v>52</v>
      </c>
      <c r="AA1700" s="1" t="s">
        <v>52</v>
      </c>
      <c r="AB1700" s="1" t="s">
        <v>52</v>
      </c>
      <c r="AC1700" s="1" t="s">
        <v>52</v>
      </c>
      <c r="AD1700" s="1">
        <v>5</v>
      </c>
      <c r="AE1700" s="1">
        <v>0</v>
      </c>
      <c r="AF1700" s="1">
        <v>2</v>
      </c>
      <c r="AG1700" s="1">
        <v>2</v>
      </c>
      <c r="AH1700" s="1">
        <v>1</v>
      </c>
      <c r="AI1700" s="1">
        <v>30.18</v>
      </c>
      <c r="AJ1700" s="1">
        <v>0</v>
      </c>
      <c r="AK1700" s="1">
        <v>-7</v>
      </c>
      <c r="AL1700" s="1">
        <v>12</v>
      </c>
      <c r="AM1700" s="1">
        <v>16</v>
      </c>
      <c r="AN1700" s="1">
        <v>1</v>
      </c>
      <c r="AO1700" s="1">
        <v>0</v>
      </c>
      <c r="AP1700" s="1">
        <v>234</v>
      </c>
      <c r="AQ1700" s="1">
        <v>4</v>
      </c>
      <c r="AR1700" s="1">
        <v>28</v>
      </c>
      <c r="AS1700" s="1">
        <v>16</v>
      </c>
      <c r="AT1700" s="1">
        <v>149</v>
      </c>
      <c r="AU1700" s="1">
        <v>125</v>
      </c>
      <c r="AV1700" s="1">
        <v>105</v>
      </c>
      <c r="AW1700" s="1">
        <v>5</v>
      </c>
      <c r="AX1700" s="1">
        <v>0</v>
      </c>
      <c r="AY1700" t="str">
        <f t="shared" si="286"/>
        <v>2021_04_SEA</v>
      </c>
      <c r="AZ1700" t="str">
        <f t="shared" si="287"/>
        <v>W.Dissly</v>
      </c>
      <c r="BA1700" t="str">
        <f t="shared" si="288"/>
        <v/>
      </c>
      <c r="BB1700" t="str">
        <f t="shared" si="289"/>
        <v>2021_04_SEA</v>
      </c>
      <c r="BC1700" t="str">
        <f t="shared" si="290"/>
        <v/>
      </c>
      <c r="BD1700">
        <f>COUNTIFS($BB$1:BB1700,BB1700,$BC$1:BC1700,"ru")</f>
        <v>3</v>
      </c>
      <c r="BE1700" t="str">
        <f t="shared" si="291"/>
        <v>re</v>
      </c>
      <c r="BF1700">
        <f>COUNTIFS($BB$1:BB1700,BB1700,$BE$1:BE1700,"re")</f>
        <v>6</v>
      </c>
      <c r="BG1700" t="str">
        <f t="shared" si="292"/>
        <v>32021_04_SEA</v>
      </c>
      <c r="BH1700" t="str">
        <f t="shared" si="293"/>
        <v>re62021_04_SEA</v>
      </c>
      <c r="BI1700" t="str">
        <f t="shared" si="294"/>
        <v>2021_04_SEAW.Dissly</v>
      </c>
      <c r="BJ1700" t="str">
        <f t="shared" si="295"/>
        <v>2021_SEA_W.Dissly</v>
      </c>
      <c r="BK1700" t="str">
        <f>IF(ISERROR(MATCH(LEFT(C1700,5)&amp;B1700&amp;"_"&amp;A1700,$BK$1:BK1699,0)),LEFT(C1700,5)&amp;B1700&amp;"_"&amp;A1700,"")</f>
        <v/>
      </c>
      <c r="BL1700">
        <f>COUNTIFS($B$1:B1700,B1700)-COUNTIFS($B$1:B1700,B1700,$BK$1:BK1700,"")</f>
        <v>14</v>
      </c>
      <c r="BM1700" t="str">
        <f t="shared" si="296"/>
        <v/>
      </c>
    </row>
    <row r="1701" spans="1:65" x14ac:dyDescent="0.25">
      <c r="A1701" s="1" t="s">
        <v>317</v>
      </c>
      <c r="B1701" s="1" t="s">
        <v>76</v>
      </c>
      <c r="C1701" s="1" t="s">
        <v>1669</v>
      </c>
      <c r="D1701" s="1">
        <v>-4.0000000000000001E-3</v>
      </c>
      <c r="E1701" s="1">
        <v>1.44</v>
      </c>
      <c r="F1701" s="1" t="s">
        <v>1964</v>
      </c>
      <c r="G1701" s="1" t="s">
        <v>52</v>
      </c>
      <c r="H1701" s="1" t="s">
        <v>52</v>
      </c>
      <c r="I1701" s="1" t="s">
        <v>52</v>
      </c>
      <c r="J1701" s="1" t="s">
        <v>52</v>
      </c>
      <c r="K1701" s="1" t="s">
        <v>52</v>
      </c>
      <c r="L1701" s="1" t="s">
        <v>52</v>
      </c>
      <c r="M1701" s="1" t="s">
        <v>52</v>
      </c>
      <c r="N1701" s="1" t="s">
        <v>52</v>
      </c>
      <c r="O1701" s="1" t="s">
        <v>52</v>
      </c>
      <c r="P1701" s="1" t="s">
        <v>52</v>
      </c>
      <c r="Q1701" s="1" t="s">
        <v>52</v>
      </c>
      <c r="R1701" s="1" t="s">
        <v>52</v>
      </c>
      <c r="S1701" s="1" t="s">
        <v>52</v>
      </c>
      <c r="T1701" s="1" t="s">
        <v>52</v>
      </c>
      <c r="U1701" s="1" t="s">
        <v>52</v>
      </c>
      <c r="V1701" s="1" t="s">
        <v>52</v>
      </c>
      <c r="W1701" s="1" t="s">
        <v>52</v>
      </c>
      <c r="X1701" s="1" t="s">
        <v>52</v>
      </c>
      <c r="Y1701" s="1" t="s">
        <v>52</v>
      </c>
      <c r="Z1701" s="1" t="s">
        <v>52</v>
      </c>
      <c r="AA1701" s="1" t="s">
        <v>52</v>
      </c>
      <c r="AB1701" s="1" t="s">
        <v>52</v>
      </c>
      <c r="AC1701" s="1" t="s">
        <v>52</v>
      </c>
      <c r="AD1701" s="1">
        <v>5</v>
      </c>
      <c r="AE1701" s="1">
        <v>0</v>
      </c>
      <c r="AF1701" s="1">
        <v>1</v>
      </c>
      <c r="AG1701" s="1">
        <v>1</v>
      </c>
      <c r="AH1701" s="1">
        <v>1</v>
      </c>
      <c r="AI1701" s="1">
        <v>11.82</v>
      </c>
      <c r="AJ1701" s="1">
        <v>0</v>
      </c>
      <c r="AK1701" s="1">
        <v>-5</v>
      </c>
      <c r="AL1701" s="1">
        <v>10</v>
      </c>
      <c r="AM1701" s="1">
        <v>10</v>
      </c>
      <c r="AN1701" s="1">
        <v>0</v>
      </c>
      <c r="AO1701" s="1">
        <v>0</v>
      </c>
      <c r="AP1701" s="1">
        <v>213</v>
      </c>
      <c r="AQ1701" s="1">
        <v>2</v>
      </c>
      <c r="AR1701" s="1">
        <v>18</v>
      </c>
      <c r="AS1701" s="1">
        <v>21</v>
      </c>
      <c r="AT1701" s="1">
        <v>196</v>
      </c>
      <c r="AU1701" s="1">
        <v>294</v>
      </c>
      <c r="AV1701" s="1">
        <v>48</v>
      </c>
      <c r="AW1701" s="1">
        <v>2</v>
      </c>
      <c r="AX1701" s="1">
        <v>1</v>
      </c>
      <c r="AY1701" t="str">
        <f t="shared" si="286"/>
        <v>2021_04_LV</v>
      </c>
      <c r="AZ1701" t="str">
        <f t="shared" si="287"/>
        <v>Z.Jones</v>
      </c>
      <c r="BA1701" t="str">
        <f t="shared" si="288"/>
        <v/>
      </c>
      <c r="BB1701" t="str">
        <f t="shared" si="289"/>
        <v>2021_04_LV</v>
      </c>
      <c r="BC1701" t="str">
        <f t="shared" si="290"/>
        <v/>
      </c>
      <c r="BD1701">
        <f>COUNTIFS($BB$1:BB1701,BB1701,$BC$1:BC1701,"ru")</f>
        <v>4</v>
      </c>
      <c r="BE1701" t="str">
        <f t="shared" si="291"/>
        <v>re</v>
      </c>
      <c r="BF1701">
        <f>COUNTIFS($BB$1:BB1701,BB1701,$BE$1:BE1701,"re")</f>
        <v>6</v>
      </c>
      <c r="BG1701" t="str">
        <f t="shared" si="292"/>
        <v>42021_04_LV</v>
      </c>
      <c r="BH1701" t="str">
        <f t="shared" si="293"/>
        <v>re62021_04_LV</v>
      </c>
      <c r="BI1701" t="str">
        <f t="shared" si="294"/>
        <v>2021_04_LVZ.Jones</v>
      </c>
      <c r="BJ1701" t="str">
        <f t="shared" si="295"/>
        <v>2021_LV_Z.Jones</v>
      </c>
      <c r="BK1701" t="str">
        <f>IF(ISERROR(MATCH(LEFT(C1701,5)&amp;B1701&amp;"_"&amp;A1701,$BK$1:BK1700,0)),LEFT(C1701,5)&amp;B1701&amp;"_"&amp;A1701,"")</f>
        <v/>
      </c>
      <c r="BL1701">
        <f>COUNTIFS($B$1:B1701,B1701)-COUNTIFS($B$1:B1701,B1701,$BK$1:BK1701,"")</f>
        <v>16</v>
      </c>
      <c r="BM1701" t="str">
        <f t="shared" si="296"/>
        <v/>
      </c>
    </row>
    <row r="1702" spans="1:65" x14ac:dyDescent="0.25">
      <c r="A1702" s="1" t="s">
        <v>277</v>
      </c>
      <c r="B1702" s="1" t="s">
        <v>94</v>
      </c>
      <c r="C1702" s="1" t="s">
        <v>2442</v>
      </c>
      <c r="D1702" s="1">
        <v>1.7999999999999999E-2</v>
      </c>
      <c r="E1702" s="1">
        <v>0.02</v>
      </c>
      <c r="F1702" s="1" t="s">
        <v>2697</v>
      </c>
      <c r="G1702" s="1" t="s">
        <v>52</v>
      </c>
      <c r="H1702" s="1" t="s">
        <v>52</v>
      </c>
      <c r="I1702" s="1" t="s">
        <v>52</v>
      </c>
      <c r="J1702" s="1" t="s">
        <v>52</v>
      </c>
      <c r="K1702" s="1" t="s">
        <v>52</v>
      </c>
      <c r="L1702" s="1" t="s">
        <v>52</v>
      </c>
      <c r="M1702" s="1" t="s">
        <v>52</v>
      </c>
      <c r="N1702" s="1" t="s">
        <v>52</v>
      </c>
      <c r="O1702" s="1" t="s">
        <v>52</v>
      </c>
      <c r="P1702" s="1" t="s">
        <v>52</v>
      </c>
      <c r="Q1702" s="1" t="s">
        <v>52</v>
      </c>
      <c r="R1702" s="1" t="s">
        <v>52</v>
      </c>
      <c r="S1702" s="1" t="s">
        <v>52</v>
      </c>
      <c r="T1702" s="1" t="s">
        <v>52</v>
      </c>
      <c r="U1702" s="1" t="s">
        <v>52</v>
      </c>
      <c r="V1702" s="1" t="s">
        <v>52</v>
      </c>
      <c r="W1702" s="1" t="s">
        <v>52</v>
      </c>
      <c r="X1702" s="1" t="s">
        <v>52</v>
      </c>
      <c r="Y1702" s="1" t="s">
        <v>52</v>
      </c>
      <c r="Z1702" s="1" t="s">
        <v>52</v>
      </c>
      <c r="AA1702" s="1" t="s">
        <v>52</v>
      </c>
      <c r="AB1702" s="1" t="s">
        <v>52</v>
      </c>
      <c r="AC1702" s="1" t="s">
        <v>52</v>
      </c>
      <c r="AD1702" s="1">
        <v>4</v>
      </c>
      <c r="AE1702" s="1">
        <v>0</v>
      </c>
      <c r="AF1702" s="1">
        <v>1</v>
      </c>
      <c r="AG1702" s="1">
        <v>3</v>
      </c>
      <c r="AH1702" s="1">
        <v>0.33300000000000002</v>
      </c>
      <c r="AI1702" s="1">
        <v>-133.1</v>
      </c>
      <c r="AJ1702" s="1">
        <v>1</v>
      </c>
      <c r="AK1702" s="1">
        <v>10</v>
      </c>
      <c r="AL1702" s="1">
        <v>2</v>
      </c>
      <c r="AM1702" s="1">
        <v>9</v>
      </c>
      <c r="AN1702" s="1">
        <v>0</v>
      </c>
      <c r="AO1702" s="1">
        <v>0</v>
      </c>
      <c r="AP1702" s="1">
        <v>290</v>
      </c>
      <c r="AQ1702" s="1">
        <v>2</v>
      </c>
      <c r="AR1702" s="1">
        <v>19</v>
      </c>
      <c r="AS1702" s="1">
        <v>20</v>
      </c>
      <c r="AT1702" s="1">
        <v>240</v>
      </c>
      <c r="AU1702" s="1">
        <v>241</v>
      </c>
      <c r="AV1702" s="1">
        <v>73</v>
      </c>
      <c r="AW1702" s="1">
        <v>5</v>
      </c>
      <c r="AX1702" s="1">
        <v>1</v>
      </c>
      <c r="AY1702" t="str">
        <f t="shared" si="286"/>
        <v>2021_06_CLE</v>
      </c>
      <c r="AZ1702" t="str">
        <f t="shared" si="287"/>
        <v>A.Hooper</v>
      </c>
      <c r="BA1702" t="str">
        <f t="shared" si="288"/>
        <v/>
      </c>
      <c r="BB1702" t="str">
        <f t="shared" si="289"/>
        <v>2021_06_CLE</v>
      </c>
      <c r="BC1702" t="str">
        <f t="shared" si="290"/>
        <v/>
      </c>
      <c r="BD1702">
        <f>COUNTIFS($BB$1:BB1702,BB1702,$BC$1:BC1702,"ru")</f>
        <v>3</v>
      </c>
      <c r="BE1702" t="str">
        <f t="shared" si="291"/>
        <v>re</v>
      </c>
      <c r="BF1702">
        <f>COUNTIFS($BB$1:BB1702,BB1702,$BE$1:BE1702,"re")</f>
        <v>9</v>
      </c>
      <c r="BG1702" t="str">
        <f t="shared" si="292"/>
        <v>32021_06_CLE</v>
      </c>
      <c r="BH1702" t="str">
        <f t="shared" si="293"/>
        <v>re92021_06_CLE</v>
      </c>
      <c r="BI1702" t="str">
        <f t="shared" si="294"/>
        <v>2021_06_CLEA.Hooper</v>
      </c>
      <c r="BJ1702" t="str">
        <f t="shared" si="295"/>
        <v>2021_CLE_A.Hooper</v>
      </c>
      <c r="BK1702" t="str">
        <f>IF(ISERROR(MATCH(LEFT(C1702,5)&amp;B1702&amp;"_"&amp;A1702,$BK$1:BK1701,0)),LEFT(C1702,5)&amp;B1702&amp;"_"&amp;A1702,"")</f>
        <v/>
      </c>
      <c r="BL1702">
        <f>COUNTIFS($B$1:B1702,B1702)-COUNTIFS($B$1:B1702,B1702,$BK$1:BK1702,"")</f>
        <v>17</v>
      </c>
      <c r="BM1702" t="str">
        <f t="shared" si="296"/>
        <v/>
      </c>
    </row>
    <row r="1703" spans="1:65" x14ac:dyDescent="0.25">
      <c r="A1703" s="1" t="s">
        <v>318</v>
      </c>
      <c r="B1703" s="1" t="s">
        <v>54</v>
      </c>
      <c r="C1703" s="1" t="s">
        <v>2049</v>
      </c>
      <c r="D1703" s="1">
        <v>4.0000000000000001E-3</v>
      </c>
      <c r="E1703" s="1">
        <v>0.24</v>
      </c>
      <c r="F1703" s="1" t="s">
        <v>2352</v>
      </c>
      <c r="G1703" s="1" t="s">
        <v>52</v>
      </c>
      <c r="H1703" s="1" t="s">
        <v>52</v>
      </c>
      <c r="I1703" s="1" t="s">
        <v>52</v>
      </c>
      <c r="J1703" s="1" t="s">
        <v>52</v>
      </c>
      <c r="K1703" s="1" t="s">
        <v>52</v>
      </c>
      <c r="L1703" s="1" t="s">
        <v>52</v>
      </c>
      <c r="M1703" s="1" t="s">
        <v>52</v>
      </c>
      <c r="N1703" s="1" t="s">
        <v>52</v>
      </c>
      <c r="O1703" s="1" t="s">
        <v>52</v>
      </c>
      <c r="P1703" s="1" t="s">
        <v>52</v>
      </c>
      <c r="Q1703" s="1" t="s">
        <v>52</v>
      </c>
      <c r="R1703" s="1" t="s">
        <v>52</v>
      </c>
      <c r="S1703" s="1" t="s">
        <v>52</v>
      </c>
      <c r="T1703" s="1" t="s">
        <v>52</v>
      </c>
      <c r="U1703" s="1" t="s">
        <v>52</v>
      </c>
      <c r="V1703" s="1" t="s">
        <v>52</v>
      </c>
      <c r="W1703" s="1" t="s">
        <v>52</v>
      </c>
      <c r="X1703" s="1" t="s">
        <v>52</v>
      </c>
      <c r="Y1703" s="1" t="s">
        <v>52</v>
      </c>
      <c r="Z1703" s="1" t="s">
        <v>52</v>
      </c>
      <c r="AA1703" s="1" t="s">
        <v>52</v>
      </c>
      <c r="AB1703" s="1" t="s">
        <v>52</v>
      </c>
      <c r="AC1703" s="1" t="s">
        <v>52</v>
      </c>
      <c r="AD1703" s="1">
        <v>4</v>
      </c>
      <c r="AE1703" s="1">
        <v>0</v>
      </c>
      <c r="AF1703" s="1">
        <v>1</v>
      </c>
      <c r="AG1703" s="1">
        <v>1</v>
      </c>
      <c r="AH1703" s="1">
        <v>1</v>
      </c>
      <c r="AI1703" s="1">
        <v>21.4</v>
      </c>
      <c r="AJ1703" s="1">
        <v>0</v>
      </c>
      <c r="AK1703" s="1">
        <v>3</v>
      </c>
      <c r="AL1703" s="1">
        <v>1</v>
      </c>
      <c r="AM1703" s="1">
        <v>3</v>
      </c>
      <c r="AN1703" s="1">
        <v>0</v>
      </c>
      <c r="AO1703" s="1">
        <v>0</v>
      </c>
      <c r="AP1703" s="1">
        <v>392</v>
      </c>
      <c r="AQ1703" s="1">
        <v>3</v>
      </c>
      <c r="AR1703" s="1">
        <v>23</v>
      </c>
      <c r="AS1703" s="1">
        <v>33</v>
      </c>
      <c r="AT1703" s="1">
        <v>272</v>
      </c>
      <c r="AU1703" s="1">
        <v>363</v>
      </c>
      <c r="AV1703" s="1">
        <v>120</v>
      </c>
      <c r="AW1703" s="1">
        <v>4</v>
      </c>
      <c r="AX1703" s="1">
        <v>2</v>
      </c>
      <c r="AY1703" t="str">
        <f t="shared" si="286"/>
        <v>2021_05_KC</v>
      </c>
      <c r="AZ1703" t="str">
        <f t="shared" si="287"/>
        <v>B.Bell</v>
      </c>
      <c r="BA1703" t="str">
        <f t="shared" si="288"/>
        <v/>
      </c>
      <c r="BB1703" t="str">
        <f t="shared" si="289"/>
        <v>2021_05_KC</v>
      </c>
      <c r="BC1703" t="str">
        <f t="shared" si="290"/>
        <v/>
      </c>
      <c r="BD1703">
        <f>COUNTIFS($BB$1:BB1703,BB1703,$BC$1:BC1703,"ru")</f>
        <v>6</v>
      </c>
      <c r="BE1703" t="str">
        <f t="shared" si="291"/>
        <v>re</v>
      </c>
      <c r="BF1703">
        <f>COUNTIFS($BB$1:BB1703,BB1703,$BE$1:BE1703,"re")</f>
        <v>10</v>
      </c>
      <c r="BG1703" t="str">
        <f t="shared" si="292"/>
        <v>62021_05_KC</v>
      </c>
      <c r="BH1703" t="str">
        <f t="shared" si="293"/>
        <v>re102021_05_KC</v>
      </c>
      <c r="BI1703" t="str">
        <f t="shared" si="294"/>
        <v>2021_05_KCB.Bell</v>
      </c>
      <c r="BJ1703" t="str">
        <f t="shared" si="295"/>
        <v>2021_KC_B.Bell</v>
      </c>
      <c r="BK1703" t="str">
        <f>IF(ISERROR(MATCH(LEFT(C1703,5)&amp;B1703&amp;"_"&amp;A1703,$BK$1:BK1702,0)),LEFT(C1703,5)&amp;B1703&amp;"_"&amp;A1703,"")</f>
        <v/>
      </c>
      <c r="BL1703">
        <f>COUNTIFS($B$1:B1703,B1703)-COUNTIFS($B$1:B1703,B1703,$BK$1:BK1703,"")</f>
        <v>14</v>
      </c>
      <c r="BM1703" t="str">
        <f t="shared" si="296"/>
        <v/>
      </c>
    </row>
    <row r="1704" spans="1:65" x14ac:dyDescent="0.25">
      <c r="A1704" s="1" t="s">
        <v>300</v>
      </c>
      <c r="B1704" s="1" t="s">
        <v>76</v>
      </c>
      <c r="C1704" s="1" t="s">
        <v>1669</v>
      </c>
      <c r="D1704" s="1">
        <v>0</v>
      </c>
      <c r="E1704" s="1">
        <v>0</v>
      </c>
      <c r="F1704" s="1" t="s">
        <v>1965</v>
      </c>
      <c r="G1704" s="1" t="s">
        <v>52</v>
      </c>
      <c r="H1704" s="1" t="s">
        <v>52</v>
      </c>
      <c r="I1704" s="1" t="s">
        <v>52</v>
      </c>
      <c r="J1704" s="1" t="s">
        <v>52</v>
      </c>
      <c r="K1704" s="1" t="s">
        <v>52</v>
      </c>
      <c r="L1704" s="1" t="s">
        <v>52</v>
      </c>
      <c r="M1704" s="1" t="s">
        <v>52</v>
      </c>
      <c r="N1704" s="1" t="s">
        <v>52</v>
      </c>
      <c r="O1704" s="1" t="s">
        <v>52</v>
      </c>
      <c r="P1704" s="1" t="s">
        <v>52</v>
      </c>
      <c r="Q1704" s="1" t="s">
        <v>52</v>
      </c>
      <c r="R1704" s="1" t="s">
        <v>52</v>
      </c>
      <c r="S1704" s="1" t="s">
        <v>52</v>
      </c>
      <c r="T1704" s="1" t="s">
        <v>52</v>
      </c>
      <c r="U1704" s="1" t="s">
        <v>52</v>
      </c>
      <c r="V1704" s="1" t="s">
        <v>52</v>
      </c>
      <c r="W1704" s="1" t="s">
        <v>52</v>
      </c>
      <c r="X1704" s="1" t="s">
        <v>52</v>
      </c>
      <c r="Y1704" s="1" t="s">
        <v>52</v>
      </c>
      <c r="Z1704" s="1" t="s">
        <v>52</v>
      </c>
      <c r="AA1704" s="1" t="s">
        <v>52</v>
      </c>
      <c r="AB1704" s="1" t="s">
        <v>52</v>
      </c>
      <c r="AC1704" s="1" t="s">
        <v>52</v>
      </c>
      <c r="AD1704" s="1">
        <v>4</v>
      </c>
      <c r="AE1704" s="1">
        <v>0</v>
      </c>
      <c r="AF1704" s="1">
        <v>1</v>
      </c>
      <c r="AG1704" s="1">
        <v>4</v>
      </c>
      <c r="AH1704" s="1">
        <v>0.25</v>
      </c>
      <c r="AI1704" s="1">
        <v>-179.89</v>
      </c>
      <c r="AJ1704" s="1">
        <v>0</v>
      </c>
      <c r="AK1704" s="1">
        <v>38</v>
      </c>
      <c r="AL1704" s="1">
        <v>0</v>
      </c>
      <c r="AM1704" s="1">
        <v>17</v>
      </c>
      <c r="AN1704" s="1">
        <v>0</v>
      </c>
      <c r="AO1704" s="1">
        <v>0</v>
      </c>
      <c r="AP1704" s="1">
        <v>213</v>
      </c>
      <c r="AQ1704" s="1">
        <v>2</v>
      </c>
      <c r="AR1704" s="1">
        <v>18</v>
      </c>
      <c r="AS1704" s="1">
        <v>21</v>
      </c>
      <c r="AT1704" s="1">
        <v>196</v>
      </c>
      <c r="AU1704" s="1">
        <v>294</v>
      </c>
      <c r="AV1704" s="1">
        <v>48</v>
      </c>
      <c r="AW1704" s="1">
        <v>2</v>
      </c>
      <c r="AX1704" s="1">
        <v>1</v>
      </c>
      <c r="AY1704" t="str">
        <f t="shared" si="286"/>
        <v>2021_04_LV</v>
      </c>
      <c r="AZ1704" t="str">
        <f t="shared" si="287"/>
        <v>B.Edwards</v>
      </c>
      <c r="BA1704" t="str">
        <f t="shared" si="288"/>
        <v/>
      </c>
      <c r="BB1704" t="str">
        <f t="shared" si="289"/>
        <v>2021_04_LV</v>
      </c>
      <c r="BC1704" t="str">
        <f t="shared" si="290"/>
        <v/>
      </c>
      <c r="BD1704">
        <f>COUNTIFS($BB$1:BB1704,BB1704,$BC$1:BC1704,"ru")</f>
        <v>4</v>
      </c>
      <c r="BE1704" t="str">
        <f t="shared" si="291"/>
        <v>re</v>
      </c>
      <c r="BF1704">
        <f>COUNTIFS($BB$1:BB1704,BB1704,$BE$1:BE1704,"re")</f>
        <v>7</v>
      </c>
      <c r="BG1704" t="str">
        <f t="shared" si="292"/>
        <v>42021_04_LV</v>
      </c>
      <c r="BH1704" t="str">
        <f t="shared" si="293"/>
        <v>re72021_04_LV</v>
      </c>
      <c r="BI1704" t="str">
        <f t="shared" si="294"/>
        <v>2021_04_LVB.Edwards</v>
      </c>
      <c r="BJ1704" t="str">
        <f t="shared" si="295"/>
        <v>2021_LV_B.Edwards</v>
      </c>
      <c r="BK1704" t="str">
        <f>IF(ISERROR(MATCH(LEFT(C1704,5)&amp;B1704&amp;"_"&amp;A1704,$BK$1:BK1703,0)),LEFT(C1704,5)&amp;B1704&amp;"_"&amp;A1704,"")</f>
        <v/>
      </c>
      <c r="BL1704">
        <f>COUNTIFS($B$1:B1704,B1704)-COUNTIFS($B$1:B1704,B1704,$BK$1:BK1704,"")</f>
        <v>16</v>
      </c>
      <c r="BM1704" t="str">
        <f t="shared" si="296"/>
        <v/>
      </c>
    </row>
    <row r="1705" spans="1:65" x14ac:dyDescent="0.25">
      <c r="A1705" s="1" t="s">
        <v>739</v>
      </c>
      <c r="B1705" s="1" t="s">
        <v>83</v>
      </c>
      <c r="C1705" s="1" t="s">
        <v>433</v>
      </c>
      <c r="D1705" s="1">
        <v>4.0000000000000001E-3</v>
      </c>
      <c r="E1705" s="1">
        <v>0.24</v>
      </c>
      <c r="F1705" s="1" t="s">
        <v>740</v>
      </c>
      <c r="G1705" s="1" t="s">
        <v>52</v>
      </c>
      <c r="H1705" s="1" t="s">
        <v>52</v>
      </c>
      <c r="I1705" s="1" t="s">
        <v>52</v>
      </c>
      <c r="J1705" s="1" t="s">
        <v>52</v>
      </c>
      <c r="K1705" s="1" t="s">
        <v>52</v>
      </c>
      <c r="L1705" s="1" t="s">
        <v>52</v>
      </c>
      <c r="M1705" s="1" t="s">
        <v>52</v>
      </c>
      <c r="N1705" s="1" t="s">
        <v>52</v>
      </c>
      <c r="O1705" s="1" t="s">
        <v>52</v>
      </c>
      <c r="P1705" s="1" t="s">
        <v>52</v>
      </c>
      <c r="Q1705" s="1" t="s">
        <v>52</v>
      </c>
      <c r="R1705" s="1" t="s">
        <v>52</v>
      </c>
      <c r="S1705" s="1" t="s">
        <v>52</v>
      </c>
      <c r="T1705" s="1" t="s">
        <v>52</v>
      </c>
      <c r="U1705" s="1" t="s">
        <v>52</v>
      </c>
      <c r="V1705" s="1" t="s">
        <v>52</v>
      </c>
      <c r="W1705" s="1" t="s">
        <v>52</v>
      </c>
      <c r="X1705" s="1" t="s">
        <v>52</v>
      </c>
      <c r="Y1705" s="1" t="s">
        <v>52</v>
      </c>
      <c r="Z1705" s="1" t="s">
        <v>52</v>
      </c>
      <c r="AA1705" s="1" t="s">
        <v>52</v>
      </c>
      <c r="AB1705" s="1" t="s">
        <v>52</v>
      </c>
      <c r="AC1705" s="1" t="s">
        <v>52</v>
      </c>
      <c r="AD1705" s="1">
        <v>4</v>
      </c>
      <c r="AE1705" s="1">
        <v>0</v>
      </c>
      <c r="AF1705" s="1">
        <v>2</v>
      </c>
      <c r="AG1705" s="1">
        <v>2</v>
      </c>
      <c r="AH1705" s="1">
        <v>1</v>
      </c>
      <c r="AI1705" s="1">
        <v>44.25</v>
      </c>
      <c r="AJ1705" s="1">
        <v>0</v>
      </c>
      <c r="AK1705" s="1">
        <v>0</v>
      </c>
      <c r="AL1705" s="1">
        <v>4</v>
      </c>
      <c r="AM1705" s="1">
        <v>12</v>
      </c>
      <c r="AN1705" s="1">
        <v>0</v>
      </c>
      <c r="AO1705" s="1">
        <v>0</v>
      </c>
      <c r="AP1705" s="1">
        <v>381</v>
      </c>
      <c r="AQ1705" s="1">
        <v>2</v>
      </c>
      <c r="AR1705" s="1">
        <v>27</v>
      </c>
      <c r="AS1705" s="1">
        <v>24</v>
      </c>
      <c r="AT1705" s="1">
        <v>279</v>
      </c>
      <c r="AU1705" s="1">
        <v>273</v>
      </c>
      <c r="AV1705" s="1">
        <v>111</v>
      </c>
      <c r="AW1705" s="1">
        <v>7</v>
      </c>
      <c r="AX1705" s="1">
        <v>4</v>
      </c>
      <c r="AY1705" t="str">
        <f t="shared" si="286"/>
        <v>2021_01_CAR</v>
      </c>
      <c r="AZ1705" t="str">
        <f t="shared" si="287"/>
        <v>C.Hubbard</v>
      </c>
      <c r="BA1705" t="str">
        <f t="shared" si="288"/>
        <v/>
      </c>
      <c r="BB1705" t="str">
        <f t="shared" si="289"/>
        <v>2021_01_CAR</v>
      </c>
      <c r="BC1705" t="str">
        <f t="shared" si="290"/>
        <v/>
      </c>
      <c r="BD1705">
        <f>COUNTIFS($BB$1:BB1705,BB1705,$BC$1:BC1705,"ru")</f>
        <v>3</v>
      </c>
      <c r="BE1705" t="str">
        <f t="shared" si="291"/>
        <v>re</v>
      </c>
      <c r="BF1705">
        <f>COUNTIFS($BB$1:BB1705,BB1705,$BE$1:BE1705,"re")</f>
        <v>7</v>
      </c>
      <c r="BG1705" t="str">
        <f t="shared" si="292"/>
        <v>32021_01_CAR</v>
      </c>
      <c r="BH1705" t="str">
        <f t="shared" si="293"/>
        <v>re72021_01_CAR</v>
      </c>
      <c r="BI1705" t="str">
        <f t="shared" si="294"/>
        <v>2021_01_CARC.Hubbard</v>
      </c>
      <c r="BJ1705" t="str">
        <f t="shared" si="295"/>
        <v>2021_CAR_C.Hubbard</v>
      </c>
      <c r="BK1705" t="str">
        <f>IF(ISERROR(MATCH(LEFT(C1705,5)&amp;B1705&amp;"_"&amp;A1705,$BK$1:BK1704,0)),LEFT(C1705,5)&amp;B1705&amp;"_"&amp;A1705,"")</f>
        <v/>
      </c>
      <c r="BL1705">
        <f>COUNTIFS($B$1:B1705,B1705)-COUNTIFS($B$1:B1705,B1705,$BK$1:BK1705,"")</f>
        <v>14</v>
      </c>
      <c r="BM1705" t="str">
        <f t="shared" si="296"/>
        <v/>
      </c>
    </row>
    <row r="1706" spans="1:65" x14ac:dyDescent="0.25">
      <c r="A1706" s="1" t="s">
        <v>308</v>
      </c>
      <c r="B1706" s="1" t="s">
        <v>60</v>
      </c>
      <c r="C1706" s="1" t="s">
        <v>861</v>
      </c>
      <c r="D1706" s="1">
        <v>0</v>
      </c>
      <c r="E1706" s="1">
        <v>0.73</v>
      </c>
      <c r="F1706" s="1" t="s">
        <v>1172</v>
      </c>
      <c r="G1706" s="1" t="s">
        <v>52</v>
      </c>
      <c r="H1706" s="1" t="s">
        <v>52</v>
      </c>
      <c r="I1706" s="1" t="s">
        <v>52</v>
      </c>
      <c r="J1706" s="1" t="s">
        <v>52</v>
      </c>
      <c r="K1706" s="1" t="s">
        <v>52</v>
      </c>
      <c r="L1706" s="1" t="s">
        <v>52</v>
      </c>
      <c r="M1706" s="1" t="s">
        <v>52</v>
      </c>
      <c r="N1706" s="1" t="s">
        <v>52</v>
      </c>
      <c r="O1706" s="1" t="s">
        <v>52</v>
      </c>
      <c r="P1706" s="1" t="s">
        <v>52</v>
      </c>
      <c r="Q1706" s="1" t="s">
        <v>52</v>
      </c>
      <c r="R1706" s="1" t="s">
        <v>52</v>
      </c>
      <c r="S1706" s="1" t="s">
        <v>52</v>
      </c>
      <c r="T1706" s="1" t="s">
        <v>52</v>
      </c>
      <c r="U1706" s="1" t="s">
        <v>52</v>
      </c>
      <c r="V1706" s="1" t="s">
        <v>52</v>
      </c>
      <c r="W1706" s="1" t="s">
        <v>52</v>
      </c>
      <c r="X1706" s="1" t="s">
        <v>52</v>
      </c>
      <c r="Y1706" s="1" t="s">
        <v>52</v>
      </c>
      <c r="Z1706" s="1" t="s">
        <v>52</v>
      </c>
      <c r="AA1706" s="1" t="s">
        <v>52</v>
      </c>
      <c r="AB1706" s="1" t="s">
        <v>52</v>
      </c>
      <c r="AC1706" s="1" t="s">
        <v>52</v>
      </c>
      <c r="AD1706" s="1">
        <v>4</v>
      </c>
      <c r="AE1706" s="1">
        <v>0</v>
      </c>
      <c r="AF1706" s="1">
        <v>2</v>
      </c>
      <c r="AG1706" s="1">
        <v>2</v>
      </c>
      <c r="AH1706" s="1">
        <v>1</v>
      </c>
      <c r="AI1706" s="1">
        <v>15.63</v>
      </c>
      <c r="AJ1706" s="1">
        <v>0</v>
      </c>
      <c r="AK1706" s="1">
        <v>-1</v>
      </c>
      <c r="AL1706" s="1">
        <v>5</v>
      </c>
      <c r="AM1706" s="1">
        <v>12</v>
      </c>
      <c r="AN1706" s="1">
        <v>0</v>
      </c>
      <c r="AO1706" s="1">
        <v>0</v>
      </c>
      <c r="AP1706" s="1">
        <v>248</v>
      </c>
      <c r="AQ1706" s="1">
        <v>3</v>
      </c>
      <c r="AR1706" s="1">
        <v>20</v>
      </c>
      <c r="AS1706" s="1">
        <v>19</v>
      </c>
      <c r="AT1706" s="1">
        <v>207</v>
      </c>
      <c r="AU1706" s="1">
        <v>227</v>
      </c>
      <c r="AV1706" s="1">
        <v>69</v>
      </c>
      <c r="AW1706" s="1">
        <v>0</v>
      </c>
      <c r="AX1706" s="1">
        <v>0</v>
      </c>
      <c r="AY1706" t="str">
        <f t="shared" si="286"/>
        <v>2021_02_CIN</v>
      </c>
      <c r="AZ1706" t="str">
        <f t="shared" si="287"/>
        <v>C.Uzomah</v>
      </c>
      <c r="BA1706" t="str">
        <f t="shared" si="288"/>
        <v/>
      </c>
      <c r="BB1706" t="str">
        <f t="shared" si="289"/>
        <v>2021_02_CIN</v>
      </c>
      <c r="BC1706" t="str">
        <f t="shared" si="290"/>
        <v/>
      </c>
      <c r="BD1706">
        <f>COUNTIFS($BB$1:BB1706,BB1706,$BC$1:BC1706,"ru")</f>
        <v>1</v>
      </c>
      <c r="BE1706" t="str">
        <f t="shared" si="291"/>
        <v>re</v>
      </c>
      <c r="BF1706">
        <f>COUNTIFS($BB$1:BB1706,BB1706,$BE$1:BE1706,"re")</f>
        <v>6</v>
      </c>
      <c r="BG1706" t="str">
        <f t="shared" si="292"/>
        <v>12021_02_CIN</v>
      </c>
      <c r="BH1706" t="str">
        <f t="shared" si="293"/>
        <v>re62021_02_CIN</v>
      </c>
      <c r="BI1706" t="str">
        <f t="shared" si="294"/>
        <v>2021_02_CINC.Uzomah</v>
      </c>
      <c r="BJ1706" t="str">
        <f t="shared" si="295"/>
        <v>2021_CIN_C.Uzomah</v>
      </c>
      <c r="BK1706" t="str">
        <f>IF(ISERROR(MATCH(LEFT(C1706,5)&amp;B1706&amp;"_"&amp;A1706,$BK$1:BK1705,0)),LEFT(C1706,5)&amp;B1706&amp;"_"&amp;A1706,"")</f>
        <v/>
      </c>
      <c r="BL1706">
        <f>COUNTIFS($B$1:B1706,B1706)-COUNTIFS($B$1:B1706,B1706,$BK$1:BK1706,"")</f>
        <v>14</v>
      </c>
      <c r="BM1706" t="str">
        <f t="shared" si="296"/>
        <v/>
      </c>
    </row>
    <row r="1707" spans="1:65" x14ac:dyDescent="0.25">
      <c r="A1707" s="1" t="s">
        <v>2353</v>
      </c>
      <c r="B1707" s="1" t="s">
        <v>95</v>
      </c>
      <c r="C1707" s="1" t="s">
        <v>2069</v>
      </c>
      <c r="D1707" s="1">
        <v>-7.0000000000000001E-3</v>
      </c>
      <c r="E1707" s="1">
        <v>0.19</v>
      </c>
      <c r="F1707" s="1" t="s">
        <v>2354</v>
      </c>
      <c r="G1707" s="1" t="s">
        <v>52</v>
      </c>
      <c r="H1707" s="1" t="s">
        <v>52</v>
      </c>
      <c r="I1707" s="1" t="s">
        <v>52</v>
      </c>
      <c r="J1707" s="1" t="s">
        <v>52</v>
      </c>
      <c r="K1707" s="1" t="s">
        <v>52</v>
      </c>
      <c r="L1707" s="1" t="s">
        <v>52</v>
      </c>
      <c r="M1707" s="1" t="s">
        <v>52</v>
      </c>
      <c r="N1707" s="1" t="s">
        <v>52</v>
      </c>
      <c r="O1707" s="1" t="s">
        <v>52</v>
      </c>
      <c r="P1707" s="1" t="s">
        <v>52</v>
      </c>
      <c r="Q1707" s="1" t="s">
        <v>52</v>
      </c>
      <c r="R1707" s="1" t="s">
        <v>52</v>
      </c>
      <c r="S1707" s="1" t="s">
        <v>52</v>
      </c>
      <c r="T1707" s="1" t="s">
        <v>52</v>
      </c>
      <c r="U1707" s="1" t="s">
        <v>52</v>
      </c>
      <c r="V1707" s="1" t="s">
        <v>52</v>
      </c>
      <c r="W1707" s="1" t="s">
        <v>52</v>
      </c>
      <c r="X1707" s="1" t="s">
        <v>52</v>
      </c>
      <c r="Y1707" s="1" t="s">
        <v>52</v>
      </c>
      <c r="Z1707" s="1" t="s">
        <v>52</v>
      </c>
      <c r="AA1707" s="1" t="s">
        <v>52</v>
      </c>
      <c r="AB1707" s="1" t="s">
        <v>52</v>
      </c>
      <c r="AC1707" s="1" t="s">
        <v>52</v>
      </c>
      <c r="AD1707" s="1">
        <v>4</v>
      </c>
      <c r="AE1707" s="1">
        <v>0</v>
      </c>
      <c r="AF1707" s="1">
        <v>1</v>
      </c>
      <c r="AG1707" s="1">
        <v>1</v>
      </c>
      <c r="AH1707" s="1">
        <v>1</v>
      </c>
      <c r="AI1707" s="1">
        <v>18.809999999999999</v>
      </c>
      <c r="AJ1707" s="1">
        <v>0</v>
      </c>
      <c r="AK1707" s="1">
        <v>3</v>
      </c>
      <c r="AL1707" s="1">
        <v>1</v>
      </c>
      <c r="AM1707" s="1">
        <v>4</v>
      </c>
      <c r="AN1707" s="1">
        <v>0</v>
      </c>
      <c r="AO1707" s="1">
        <v>0</v>
      </c>
      <c r="AP1707" s="1">
        <v>338</v>
      </c>
      <c r="AQ1707" s="1">
        <v>1</v>
      </c>
      <c r="AR1707" s="1">
        <v>28</v>
      </c>
      <c r="AS1707" s="1">
        <v>15</v>
      </c>
      <c r="AT1707" s="1">
        <v>192</v>
      </c>
      <c r="AU1707" s="1">
        <v>261</v>
      </c>
      <c r="AV1707" s="1">
        <v>152</v>
      </c>
      <c r="AW1707" s="1">
        <v>4</v>
      </c>
      <c r="AX1707" s="1">
        <v>1</v>
      </c>
      <c r="AY1707" t="str">
        <f t="shared" si="286"/>
        <v>2021_05_SF</v>
      </c>
      <c r="AZ1707" t="str">
        <f t="shared" si="287"/>
        <v>C.Woerner</v>
      </c>
      <c r="BA1707" t="str">
        <f t="shared" si="288"/>
        <v/>
      </c>
      <c r="BB1707" t="str">
        <f t="shared" si="289"/>
        <v>2021_05_SF</v>
      </c>
      <c r="BC1707" t="str">
        <f t="shared" si="290"/>
        <v/>
      </c>
      <c r="BD1707">
        <f>COUNTIFS($BB$1:BB1707,BB1707,$BC$1:BC1707,"ru")</f>
        <v>5</v>
      </c>
      <c r="BE1707" t="str">
        <f t="shared" si="291"/>
        <v>re</v>
      </c>
      <c r="BF1707">
        <f>COUNTIFS($BB$1:BB1707,BB1707,$BE$1:BE1707,"re")</f>
        <v>7</v>
      </c>
      <c r="BG1707" t="str">
        <f t="shared" si="292"/>
        <v>52021_05_SF</v>
      </c>
      <c r="BH1707" t="str">
        <f t="shared" si="293"/>
        <v>re72021_05_SF</v>
      </c>
      <c r="BI1707" t="str">
        <f t="shared" si="294"/>
        <v>2021_05_SFC.Woerner</v>
      </c>
      <c r="BJ1707" t="str">
        <f t="shared" si="295"/>
        <v>2021_SF_C.Woerner</v>
      </c>
      <c r="BK1707" t="str">
        <f>IF(ISERROR(MATCH(LEFT(C1707,5)&amp;B1707&amp;"_"&amp;A1707,$BK$1:BK1706,0)),LEFT(C1707,5)&amp;B1707&amp;"_"&amp;A1707,"")</f>
        <v>2021_SF_C.Woerner</v>
      </c>
      <c r="BL1707">
        <f>COUNTIFS($B$1:B1707,B1707)-COUNTIFS($B$1:B1707,B1707,$BK$1:BK1707,"")</f>
        <v>18</v>
      </c>
      <c r="BM1707" t="str">
        <f t="shared" si="296"/>
        <v>2021_SF18</v>
      </c>
    </row>
    <row r="1708" spans="1:65" x14ac:dyDescent="0.25">
      <c r="A1708" s="1" t="s">
        <v>256</v>
      </c>
      <c r="B1708" s="1" t="s">
        <v>94</v>
      </c>
      <c r="C1708" s="1" t="s">
        <v>418</v>
      </c>
      <c r="D1708" s="1">
        <v>3.6999999999999998E-2</v>
      </c>
      <c r="E1708" s="1">
        <v>0.17</v>
      </c>
      <c r="F1708" s="1" t="s">
        <v>741</v>
      </c>
      <c r="G1708" s="1" t="s">
        <v>52</v>
      </c>
      <c r="H1708" s="1" t="s">
        <v>52</v>
      </c>
      <c r="I1708" s="1" t="s">
        <v>52</v>
      </c>
      <c r="J1708" s="1" t="s">
        <v>52</v>
      </c>
      <c r="K1708" s="1" t="s">
        <v>52</v>
      </c>
      <c r="L1708" s="1" t="s">
        <v>52</v>
      </c>
      <c r="M1708" s="1" t="s">
        <v>52</v>
      </c>
      <c r="N1708" s="1" t="s">
        <v>52</v>
      </c>
      <c r="O1708" s="1" t="s">
        <v>52</v>
      </c>
      <c r="P1708" s="1" t="s">
        <v>52</v>
      </c>
      <c r="Q1708" s="1" t="s">
        <v>52</v>
      </c>
      <c r="R1708" s="1" t="s">
        <v>52</v>
      </c>
      <c r="S1708" s="1" t="s">
        <v>52</v>
      </c>
      <c r="T1708" s="1" t="s">
        <v>52</v>
      </c>
      <c r="U1708" s="1" t="s">
        <v>52</v>
      </c>
      <c r="V1708" s="1" t="s">
        <v>52</v>
      </c>
      <c r="W1708" s="1" t="s">
        <v>52</v>
      </c>
      <c r="X1708" s="1" t="s">
        <v>52</v>
      </c>
      <c r="Y1708" s="1" t="s">
        <v>52</v>
      </c>
      <c r="Z1708" s="1" t="s">
        <v>52</v>
      </c>
      <c r="AA1708" s="1" t="s">
        <v>52</v>
      </c>
      <c r="AB1708" s="1" t="s">
        <v>52</v>
      </c>
      <c r="AC1708" s="1" t="s">
        <v>52</v>
      </c>
      <c r="AD1708" s="1">
        <v>4</v>
      </c>
      <c r="AE1708" s="1">
        <v>0</v>
      </c>
      <c r="AF1708" s="1">
        <v>1</v>
      </c>
      <c r="AG1708" s="1">
        <v>1</v>
      </c>
      <c r="AH1708" s="1">
        <v>1</v>
      </c>
      <c r="AI1708" s="1">
        <v>27.19</v>
      </c>
      <c r="AJ1708" s="1">
        <v>1</v>
      </c>
      <c r="AK1708" s="1">
        <v>3</v>
      </c>
      <c r="AL1708" s="1">
        <v>1</v>
      </c>
      <c r="AM1708" s="1">
        <v>2</v>
      </c>
      <c r="AN1708" s="1">
        <v>0</v>
      </c>
      <c r="AO1708" s="1">
        <v>0</v>
      </c>
      <c r="AP1708" s="1">
        <v>459</v>
      </c>
      <c r="AQ1708" s="1">
        <v>4</v>
      </c>
      <c r="AR1708" s="1">
        <v>27</v>
      </c>
      <c r="AS1708" s="1">
        <v>21</v>
      </c>
      <c r="AT1708" s="1">
        <v>321</v>
      </c>
      <c r="AU1708" s="1">
        <v>284</v>
      </c>
      <c r="AV1708" s="1">
        <v>153</v>
      </c>
      <c r="AW1708" s="1">
        <v>11</v>
      </c>
      <c r="AX1708" s="1">
        <v>8</v>
      </c>
      <c r="AY1708" t="str">
        <f t="shared" si="286"/>
        <v>2021_01_CLE</v>
      </c>
      <c r="AZ1708" t="str">
        <f t="shared" si="287"/>
        <v>D.Peoples-Jones</v>
      </c>
      <c r="BA1708" t="str">
        <f t="shared" si="288"/>
        <v/>
      </c>
      <c r="BB1708" t="str">
        <f t="shared" si="289"/>
        <v>2021_01_CLE</v>
      </c>
      <c r="BC1708" t="str">
        <f t="shared" si="290"/>
        <v/>
      </c>
      <c r="BD1708">
        <f>COUNTIFS($BB$1:BB1708,BB1708,$BC$1:BC1708,"ru")</f>
        <v>5</v>
      </c>
      <c r="BE1708" t="str">
        <f t="shared" si="291"/>
        <v>re</v>
      </c>
      <c r="BF1708">
        <f>COUNTIFS($BB$1:BB1708,BB1708,$BE$1:BE1708,"re")</f>
        <v>8</v>
      </c>
      <c r="BG1708" t="str">
        <f t="shared" si="292"/>
        <v>52021_01_CLE</v>
      </c>
      <c r="BH1708" t="str">
        <f t="shared" si="293"/>
        <v>re82021_01_CLE</v>
      </c>
      <c r="BI1708" t="str">
        <f t="shared" si="294"/>
        <v>2021_01_CLED.Peoples-Jones</v>
      </c>
      <c r="BJ1708" t="str">
        <f t="shared" si="295"/>
        <v>2021_CLE_D.Peoples-Jones</v>
      </c>
      <c r="BK1708" t="str">
        <f>IF(ISERROR(MATCH(LEFT(C1708,5)&amp;B1708&amp;"_"&amp;A1708,$BK$1:BK1707,0)),LEFT(C1708,5)&amp;B1708&amp;"_"&amp;A1708,"")</f>
        <v/>
      </c>
      <c r="BL1708">
        <f>COUNTIFS($B$1:B1708,B1708)-COUNTIFS($B$1:B1708,B1708,$BK$1:BK1708,"")</f>
        <v>17</v>
      </c>
      <c r="BM1708" t="str">
        <f t="shared" si="296"/>
        <v/>
      </c>
    </row>
    <row r="1709" spans="1:65" x14ac:dyDescent="0.25">
      <c r="A1709" s="1" t="s">
        <v>155</v>
      </c>
      <c r="B1709" s="1" t="s">
        <v>68</v>
      </c>
      <c r="C1709" s="1" t="s">
        <v>2433</v>
      </c>
      <c r="D1709" s="1">
        <v>-2.9000000000000001E-2</v>
      </c>
      <c r="E1709" s="1">
        <v>0.84</v>
      </c>
      <c r="F1709" s="1" t="s">
        <v>2698</v>
      </c>
      <c r="G1709" s="1" t="s">
        <v>52</v>
      </c>
      <c r="H1709" s="1" t="s">
        <v>52</v>
      </c>
      <c r="I1709" s="1" t="s">
        <v>52</v>
      </c>
      <c r="J1709" s="1" t="s">
        <v>52</v>
      </c>
      <c r="K1709" s="1" t="s">
        <v>52</v>
      </c>
      <c r="L1709" s="1" t="s">
        <v>52</v>
      </c>
      <c r="M1709" s="1" t="s">
        <v>52</v>
      </c>
      <c r="N1709" s="1" t="s">
        <v>52</v>
      </c>
      <c r="O1709" s="1" t="s">
        <v>52</v>
      </c>
      <c r="P1709" s="1" t="s">
        <v>52</v>
      </c>
      <c r="Q1709" s="1" t="s">
        <v>52</v>
      </c>
      <c r="R1709" s="1" t="s">
        <v>52</v>
      </c>
      <c r="S1709" s="1" t="s">
        <v>52</v>
      </c>
      <c r="T1709" s="1" t="s">
        <v>52</v>
      </c>
      <c r="U1709" s="1" t="s">
        <v>52</v>
      </c>
      <c r="V1709" s="1" t="s">
        <v>52</v>
      </c>
      <c r="W1709" s="1" t="s">
        <v>52</v>
      </c>
      <c r="X1709" s="1" t="s">
        <v>52</v>
      </c>
      <c r="Y1709" s="1" t="s">
        <v>52</v>
      </c>
      <c r="Z1709" s="1" t="s">
        <v>52</v>
      </c>
      <c r="AA1709" s="1" t="s">
        <v>52</v>
      </c>
      <c r="AB1709" s="1" t="s">
        <v>52</v>
      </c>
      <c r="AC1709" s="1" t="s">
        <v>52</v>
      </c>
      <c r="AD1709" s="1">
        <v>4</v>
      </c>
      <c r="AE1709" s="1">
        <v>0</v>
      </c>
      <c r="AF1709" s="1">
        <v>2</v>
      </c>
      <c r="AG1709" s="1">
        <v>2</v>
      </c>
      <c r="AH1709" s="1">
        <v>1</v>
      </c>
      <c r="AI1709" s="1">
        <v>18.559999999999999</v>
      </c>
      <c r="AJ1709" s="1">
        <v>0</v>
      </c>
      <c r="AK1709" s="1">
        <v>-6</v>
      </c>
      <c r="AL1709" s="1">
        <v>10</v>
      </c>
      <c r="AM1709" s="1">
        <v>15</v>
      </c>
      <c r="AN1709" s="1">
        <v>0</v>
      </c>
      <c r="AO1709" s="1">
        <v>0</v>
      </c>
      <c r="AP1709" s="1">
        <v>399</v>
      </c>
      <c r="AQ1709" s="1">
        <v>4</v>
      </c>
      <c r="AR1709" s="1">
        <v>31</v>
      </c>
      <c r="AS1709" s="1">
        <v>34</v>
      </c>
      <c r="AT1709" s="1">
        <v>297</v>
      </c>
      <c r="AU1709" s="1">
        <v>283</v>
      </c>
      <c r="AV1709" s="1">
        <v>102</v>
      </c>
      <c r="AW1709" s="1">
        <v>9</v>
      </c>
      <c r="AX1709" s="1">
        <v>7</v>
      </c>
      <c r="AY1709" t="str">
        <f t="shared" si="286"/>
        <v>2021_06_TB</v>
      </c>
      <c r="AZ1709" t="str">
        <f t="shared" si="287"/>
        <v>G.Bernard</v>
      </c>
      <c r="BA1709" t="str">
        <f t="shared" si="288"/>
        <v/>
      </c>
      <c r="BB1709" t="str">
        <f t="shared" si="289"/>
        <v>2021_06_TB</v>
      </c>
      <c r="BC1709" t="str">
        <f t="shared" si="290"/>
        <v/>
      </c>
      <c r="BD1709">
        <f>COUNTIFS($BB$1:BB1709,BB1709,$BC$1:BC1709,"ru")</f>
        <v>3</v>
      </c>
      <c r="BE1709" t="str">
        <f t="shared" si="291"/>
        <v>re</v>
      </c>
      <c r="BF1709">
        <f>COUNTIFS($BB$1:BB1709,BB1709,$BE$1:BE1709,"re")</f>
        <v>8</v>
      </c>
      <c r="BG1709" t="str">
        <f t="shared" si="292"/>
        <v>32021_06_TB</v>
      </c>
      <c r="BH1709" t="str">
        <f t="shared" si="293"/>
        <v>re82021_06_TB</v>
      </c>
      <c r="BI1709" t="str">
        <f t="shared" si="294"/>
        <v>2021_06_TBG.Bernard</v>
      </c>
      <c r="BJ1709" t="str">
        <f t="shared" si="295"/>
        <v>2021_TB_G.Bernard</v>
      </c>
      <c r="BK1709" t="str">
        <f>IF(ISERROR(MATCH(LEFT(C1709,5)&amp;B1709&amp;"_"&amp;A1709,$BK$1:BK1708,0)),LEFT(C1709,5)&amp;B1709&amp;"_"&amp;A1709,"")</f>
        <v/>
      </c>
      <c r="BL1709">
        <f>COUNTIFS($B$1:B1709,B1709)-COUNTIFS($B$1:B1709,B1709,$BK$1:BK1709,"")</f>
        <v>13</v>
      </c>
      <c r="BM1709" t="str">
        <f t="shared" si="296"/>
        <v/>
      </c>
    </row>
    <row r="1710" spans="1:65" x14ac:dyDescent="0.25">
      <c r="A1710" s="1" t="s">
        <v>401</v>
      </c>
      <c r="B1710" s="1" t="s">
        <v>66</v>
      </c>
      <c r="C1710" s="1" t="s">
        <v>849</v>
      </c>
      <c r="D1710" s="1">
        <v>2.9000000000000001E-2</v>
      </c>
      <c r="E1710" s="1">
        <v>1.21</v>
      </c>
      <c r="F1710" s="1" t="s">
        <v>1173</v>
      </c>
      <c r="G1710" s="1" t="s">
        <v>52</v>
      </c>
      <c r="H1710" s="1" t="s">
        <v>52</v>
      </c>
      <c r="I1710" s="1" t="s">
        <v>52</v>
      </c>
      <c r="J1710" s="1" t="s">
        <v>52</v>
      </c>
      <c r="K1710" s="1" t="s">
        <v>52</v>
      </c>
      <c r="L1710" s="1" t="s">
        <v>52</v>
      </c>
      <c r="M1710" s="1" t="s">
        <v>52</v>
      </c>
      <c r="N1710" s="1" t="s">
        <v>52</v>
      </c>
      <c r="O1710" s="1" t="s">
        <v>52</v>
      </c>
      <c r="P1710" s="1" t="s">
        <v>52</v>
      </c>
      <c r="Q1710" s="1" t="s">
        <v>52</v>
      </c>
      <c r="R1710" s="1" t="s">
        <v>52</v>
      </c>
      <c r="S1710" s="1" t="s">
        <v>52</v>
      </c>
      <c r="T1710" s="1" t="s">
        <v>52</v>
      </c>
      <c r="U1710" s="1" t="s">
        <v>52</v>
      </c>
      <c r="V1710" s="1" t="s">
        <v>52</v>
      </c>
      <c r="W1710" s="1" t="s">
        <v>52</v>
      </c>
      <c r="X1710" s="1" t="s">
        <v>52</v>
      </c>
      <c r="Y1710" s="1" t="s">
        <v>52</v>
      </c>
      <c r="Z1710" s="1" t="s">
        <v>52</v>
      </c>
      <c r="AA1710" s="1" t="s">
        <v>52</v>
      </c>
      <c r="AB1710" s="1" t="s">
        <v>52</v>
      </c>
      <c r="AC1710" s="1" t="s">
        <v>52</v>
      </c>
      <c r="AD1710" s="1">
        <v>4</v>
      </c>
      <c r="AE1710" s="1">
        <v>0</v>
      </c>
      <c r="AF1710" s="1">
        <v>1</v>
      </c>
      <c r="AG1710" s="1">
        <v>1</v>
      </c>
      <c r="AH1710" s="1">
        <v>1</v>
      </c>
      <c r="AI1710" s="1">
        <v>26.19</v>
      </c>
      <c r="AJ1710" s="1">
        <v>1</v>
      </c>
      <c r="AK1710" s="1">
        <v>0</v>
      </c>
      <c r="AL1710" s="1">
        <v>4</v>
      </c>
      <c r="AM1710" s="1">
        <v>5</v>
      </c>
      <c r="AN1710" s="1">
        <v>0</v>
      </c>
      <c r="AO1710" s="1">
        <v>0</v>
      </c>
      <c r="AP1710" s="1">
        <v>344</v>
      </c>
      <c r="AQ1710" s="1">
        <v>2</v>
      </c>
      <c r="AR1710" s="1">
        <v>19</v>
      </c>
      <c r="AS1710" s="1">
        <v>26</v>
      </c>
      <c r="AT1710" s="1">
        <v>246</v>
      </c>
      <c r="AU1710" s="1">
        <v>234</v>
      </c>
      <c r="AV1710" s="1">
        <v>108</v>
      </c>
      <c r="AW1710" s="1">
        <v>3</v>
      </c>
      <c r="AX1710" s="1">
        <v>2</v>
      </c>
      <c r="AY1710" t="str">
        <f t="shared" si="286"/>
        <v>2021_02_DET</v>
      </c>
      <c r="AZ1710" t="str">
        <f t="shared" si="287"/>
        <v>J.Cabinda</v>
      </c>
      <c r="BA1710" t="str">
        <f t="shared" si="288"/>
        <v/>
      </c>
      <c r="BB1710" t="str">
        <f t="shared" si="289"/>
        <v>2021_02_DET</v>
      </c>
      <c r="BC1710" t="str">
        <f t="shared" si="290"/>
        <v/>
      </c>
      <c r="BD1710">
        <f>COUNTIFS($BB$1:BB1710,BB1710,$BC$1:BC1710,"ru")</f>
        <v>3</v>
      </c>
      <c r="BE1710" t="str">
        <f t="shared" si="291"/>
        <v>re</v>
      </c>
      <c r="BF1710">
        <f>COUNTIFS($BB$1:BB1710,BB1710,$BE$1:BE1710,"re")</f>
        <v>8</v>
      </c>
      <c r="BG1710" t="str">
        <f t="shared" si="292"/>
        <v>32021_02_DET</v>
      </c>
      <c r="BH1710" t="str">
        <f t="shared" si="293"/>
        <v>re82021_02_DET</v>
      </c>
      <c r="BI1710" t="str">
        <f t="shared" si="294"/>
        <v>2021_02_DETJ.Cabinda</v>
      </c>
      <c r="BJ1710" t="str">
        <f t="shared" si="295"/>
        <v>2021_DET_J.Cabinda</v>
      </c>
      <c r="BK1710" t="str">
        <f>IF(ISERROR(MATCH(LEFT(C1710,5)&amp;B1710&amp;"_"&amp;A1710,$BK$1:BK1709,0)),LEFT(C1710,5)&amp;B1710&amp;"_"&amp;A1710,"")</f>
        <v>2021_DET_J.Cabinda</v>
      </c>
      <c r="BL1710">
        <f>COUNTIFS($B$1:B1710,B1710)-COUNTIFS($B$1:B1710,B1710,$BK$1:BK1710,"")</f>
        <v>13</v>
      </c>
      <c r="BM1710" t="str">
        <f t="shared" si="296"/>
        <v>2021_DET13</v>
      </c>
    </row>
    <row r="1711" spans="1:65" x14ac:dyDescent="0.25">
      <c r="A1711" s="1" t="s">
        <v>1569</v>
      </c>
      <c r="B1711" s="1" t="s">
        <v>86</v>
      </c>
      <c r="C1711" s="1" t="s">
        <v>1260</v>
      </c>
      <c r="D1711" s="1">
        <v>6.0000000000000001E-3</v>
      </c>
      <c r="E1711" s="1">
        <v>0.33</v>
      </c>
      <c r="F1711" s="1" t="s">
        <v>1570</v>
      </c>
      <c r="G1711" s="1" t="s">
        <v>52</v>
      </c>
      <c r="H1711" s="1" t="s">
        <v>52</v>
      </c>
      <c r="I1711" s="1" t="s">
        <v>52</v>
      </c>
      <c r="J1711" s="1" t="s">
        <v>52</v>
      </c>
      <c r="K1711" s="1" t="s">
        <v>52</v>
      </c>
      <c r="L1711" s="1" t="s">
        <v>52</v>
      </c>
      <c r="M1711" s="1" t="s">
        <v>52</v>
      </c>
      <c r="N1711" s="1" t="s">
        <v>52</v>
      </c>
      <c r="O1711" s="1" t="s">
        <v>52</v>
      </c>
      <c r="P1711" s="1" t="s">
        <v>52</v>
      </c>
      <c r="Q1711" s="1" t="s">
        <v>52</v>
      </c>
      <c r="R1711" s="1" t="s">
        <v>52</v>
      </c>
      <c r="S1711" s="1" t="s">
        <v>52</v>
      </c>
      <c r="T1711" s="1" t="s">
        <v>52</v>
      </c>
      <c r="U1711" s="1" t="s">
        <v>52</v>
      </c>
      <c r="V1711" s="1" t="s">
        <v>52</v>
      </c>
      <c r="W1711" s="1" t="s">
        <v>52</v>
      </c>
      <c r="X1711" s="1" t="s">
        <v>52</v>
      </c>
      <c r="Y1711" s="1" t="s">
        <v>52</v>
      </c>
      <c r="Z1711" s="1" t="s">
        <v>52</v>
      </c>
      <c r="AA1711" s="1" t="s">
        <v>52</v>
      </c>
      <c r="AB1711" s="1" t="s">
        <v>52</v>
      </c>
      <c r="AC1711" s="1" t="s">
        <v>52</v>
      </c>
      <c r="AD1711" s="1">
        <v>4</v>
      </c>
      <c r="AE1711" s="1">
        <v>0</v>
      </c>
      <c r="AF1711" s="1">
        <v>1</v>
      </c>
      <c r="AG1711" s="1">
        <v>1</v>
      </c>
      <c r="AH1711" s="1">
        <v>1</v>
      </c>
      <c r="AI1711" s="1">
        <v>26.3</v>
      </c>
      <c r="AJ1711" s="1">
        <v>0</v>
      </c>
      <c r="AK1711" s="1">
        <v>0</v>
      </c>
      <c r="AL1711" s="1">
        <v>4</v>
      </c>
      <c r="AM1711" s="1">
        <v>5</v>
      </c>
      <c r="AN1711" s="1">
        <v>0</v>
      </c>
      <c r="AO1711" s="1">
        <v>0</v>
      </c>
      <c r="AP1711" s="1">
        <v>353</v>
      </c>
      <c r="AQ1711" s="1">
        <v>3</v>
      </c>
      <c r="AR1711" s="1">
        <v>25</v>
      </c>
      <c r="AS1711" s="1">
        <v>23</v>
      </c>
      <c r="AT1711" s="1">
        <v>261</v>
      </c>
      <c r="AU1711" s="1">
        <v>354</v>
      </c>
      <c r="AV1711" s="1">
        <v>100</v>
      </c>
      <c r="AW1711" s="1">
        <v>7</v>
      </c>
      <c r="AX1711" s="1">
        <v>2</v>
      </c>
      <c r="AY1711" t="str">
        <f t="shared" si="286"/>
        <v>2021_03_GB</v>
      </c>
      <c r="AZ1711" t="str">
        <f t="shared" si="287"/>
        <v>J.Deguara</v>
      </c>
      <c r="BA1711" t="str">
        <f t="shared" si="288"/>
        <v/>
      </c>
      <c r="BB1711" t="str">
        <f t="shared" si="289"/>
        <v>2021_03_GB</v>
      </c>
      <c r="BC1711" t="str">
        <f t="shared" si="290"/>
        <v/>
      </c>
      <c r="BD1711">
        <f>COUNTIFS($BB$1:BB1711,BB1711,$BC$1:BC1711,"ru")</f>
        <v>2</v>
      </c>
      <c r="BE1711" t="str">
        <f t="shared" si="291"/>
        <v>re</v>
      </c>
      <c r="BF1711">
        <f>COUNTIFS($BB$1:BB1711,BB1711,$BE$1:BE1711,"re")</f>
        <v>8</v>
      </c>
      <c r="BG1711" t="str">
        <f t="shared" si="292"/>
        <v>22021_03_GB</v>
      </c>
      <c r="BH1711" t="str">
        <f t="shared" si="293"/>
        <v>re82021_03_GB</v>
      </c>
      <c r="BI1711" t="str">
        <f t="shared" si="294"/>
        <v>2021_03_GBJ.Deguara</v>
      </c>
      <c r="BJ1711" t="str">
        <f t="shared" si="295"/>
        <v>2021_GB_J.Deguara</v>
      </c>
      <c r="BK1711" t="str">
        <f>IF(ISERROR(MATCH(LEFT(C1711,5)&amp;B1711&amp;"_"&amp;A1711,$BK$1:BK1710,0)),LEFT(C1711,5)&amp;B1711&amp;"_"&amp;A1711,"")</f>
        <v>2021_GB_J.Deguara</v>
      </c>
      <c r="BL1711">
        <f>COUNTIFS($B$1:B1711,B1711)-COUNTIFS($B$1:B1711,B1711,$BK$1:BK1711,"")</f>
        <v>14</v>
      </c>
      <c r="BM1711" t="str">
        <f t="shared" si="296"/>
        <v>2021_GB14</v>
      </c>
    </row>
    <row r="1712" spans="1:65" x14ac:dyDescent="0.25">
      <c r="A1712" s="1" t="s">
        <v>1569</v>
      </c>
      <c r="B1712" s="1" t="s">
        <v>86</v>
      </c>
      <c r="C1712" s="1" t="s">
        <v>2453</v>
      </c>
      <c r="D1712" s="1">
        <v>-6.0000000000000001E-3</v>
      </c>
      <c r="E1712" s="1">
        <v>7.0000000000000007E-2</v>
      </c>
      <c r="F1712" s="1" t="s">
        <v>2699</v>
      </c>
      <c r="G1712" s="1" t="s">
        <v>52</v>
      </c>
      <c r="H1712" s="1" t="s">
        <v>52</v>
      </c>
      <c r="I1712" s="1" t="s">
        <v>52</v>
      </c>
      <c r="J1712" s="1" t="s">
        <v>52</v>
      </c>
      <c r="K1712" s="1" t="s">
        <v>52</v>
      </c>
      <c r="L1712" s="1" t="s">
        <v>52</v>
      </c>
      <c r="M1712" s="1" t="s">
        <v>52</v>
      </c>
      <c r="N1712" s="1" t="s">
        <v>52</v>
      </c>
      <c r="O1712" s="1" t="s">
        <v>52</v>
      </c>
      <c r="P1712" s="1" t="s">
        <v>52</v>
      </c>
      <c r="Q1712" s="1" t="s">
        <v>52</v>
      </c>
      <c r="R1712" s="1" t="s">
        <v>52</v>
      </c>
      <c r="S1712" s="1" t="s">
        <v>52</v>
      </c>
      <c r="T1712" s="1" t="s">
        <v>52</v>
      </c>
      <c r="U1712" s="1" t="s">
        <v>52</v>
      </c>
      <c r="V1712" s="1" t="s">
        <v>52</v>
      </c>
      <c r="W1712" s="1" t="s">
        <v>52</v>
      </c>
      <c r="X1712" s="1" t="s">
        <v>52</v>
      </c>
      <c r="Y1712" s="1" t="s">
        <v>52</v>
      </c>
      <c r="Z1712" s="1" t="s">
        <v>52</v>
      </c>
      <c r="AA1712" s="1" t="s">
        <v>52</v>
      </c>
      <c r="AB1712" s="1" t="s">
        <v>52</v>
      </c>
      <c r="AC1712" s="1" t="s">
        <v>52</v>
      </c>
      <c r="AD1712" s="1">
        <v>4</v>
      </c>
      <c r="AE1712" s="1">
        <v>0</v>
      </c>
      <c r="AF1712" s="1">
        <v>1</v>
      </c>
      <c r="AG1712" s="1">
        <v>1</v>
      </c>
      <c r="AH1712" s="1">
        <v>1</v>
      </c>
      <c r="AI1712" s="1">
        <v>23.01</v>
      </c>
      <c r="AJ1712" s="1">
        <v>0</v>
      </c>
      <c r="AK1712" s="1">
        <v>3</v>
      </c>
      <c r="AL1712" s="1">
        <v>1</v>
      </c>
      <c r="AM1712" s="1">
        <v>3</v>
      </c>
      <c r="AN1712" s="1">
        <v>0</v>
      </c>
      <c r="AO1712" s="1">
        <v>0</v>
      </c>
      <c r="AP1712" s="1">
        <v>323</v>
      </c>
      <c r="AQ1712" s="1">
        <v>3</v>
      </c>
      <c r="AR1712" s="1">
        <v>31</v>
      </c>
      <c r="AS1712" s="1">
        <v>17</v>
      </c>
      <c r="AT1712" s="1">
        <v>195</v>
      </c>
      <c r="AU1712" s="1">
        <v>195</v>
      </c>
      <c r="AV1712" s="1">
        <v>154</v>
      </c>
      <c r="AW1712" s="1">
        <v>6</v>
      </c>
      <c r="AX1712" s="1">
        <v>4</v>
      </c>
      <c r="AY1712" t="str">
        <f t="shared" si="286"/>
        <v>2021_06_GB</v>
      </c>
      <c r="AZ1712" t="str">
        <f t="shared" si="287"/>
        <v>J.Deguara</v>
      </c>
      <c r="BA1712" t="str">
        <f t="shared" si="288"/>
        <v/>
      </c>
      <c r="BB1712" t="str">
        <f t="shared" si="289"/>
        <v>2021_06_GB</v>
      </c>
      <c r="BC1712" t="str">
        <f t="shared" si="290"/>
        <v/>
      </c>
      <c r="BD1712">
        <f>COUNTIFS($BB$1:BB1712,BB1712,$BC$1:BC1712,"ru")</f>
        <v>3</v>
      </c>
      <c r="BE1712" t="str">
        <f t="shared" si="291"/>
        <v>re</v>
      </c>
      <c r="BF1712">
        <f>COUNTIFS($BB$1:BB1712,BB1712,$BE$1:BE1712,"re")</f>
        <v>7</v>
      </c>
      <c r="BG1712" t="str">
        <f t="shared" si="292"/>
        <v>32021_06_GB</v>
      </c>
      <c r="BH1712" t="str">
        <f t="shared" si="293"/>
        <v>re72021_06_GB</v>
      </c>
      <c r="BI1712" t="str">
        <f t="shared" si="294"/>
        <v>2021_06_GBJ.Deguara</v>
      </c>
      <c r="BJ1712" t="str">
        <f t="shared" si="295"/>
        <v>2021_GB_J.Deguara</v>
      </c>
      <c r="BK1712" t="str">
        <f>IF(ISERROR(MATCH(LEFT(C1712,5)&amp;B1712&amp;"_"&amp;A1712,$BK$1:BK1711,0)),LEFT(C1712,5)&amp;B1712&amp;"_"&amp;A1712,"")</f>
        <v/>
      </c>
      <c r="BL1712">
        <f>COUNTIFS($B$1:B1712,B1712)-COUNTIFS($B$1:B1712,B1712,$BK$1:BK1712,"")</f>
        <v>14</v>
      </c>
      <c r="BM1712" t="str">
        <f t="shared" si="296"/>
        <v/>
      </c>
    </row>
    <row r="1713" spans="1:65" x14ac:dyDescent="0.25">
      <c r="A1713" s="1" t="s">
        <v>303</v>
      </c>
      <c r="B1713" s="1" t="s">
        <v>81</v>
      </c>
      <c r="C1713" s="1" t="s">
        <v>2036</v>
      </c>
      <c r="D1713" s="1">
        <v>0</v>
      </c>
      <c r="E1713" s="1">
        <v>0</v>
      </c>
      <c r="F1713" s="1" t="s">
        <v>2355</v>
      </c>
      <c r="G1713" s="1" t="s">
        <v>52</v>
      </c>
      <c r="H1713" s="1" t="s">
        <v>52</v>
      </c>
      <c r="I1713" s="1" t="s">
        <v>52</v>
      </c>
      <c r="J1713" s="1" t="s">
        <v>52</v>
      </c>
      <c r="K1713" s="1" t="s">
        <v>52</v>
      </c>
      <c r="L1713" s="1" t="s">
        <v>52</v>
      </c>
      <c r="M1713" s="1" t="s">
        <v>52</v>
      </c>
      <c r="N1713" s="1" t="s">
        <v>52</v>
      </c>
      <c r="O1713" s="1" t="s">
        <v>52</v>
      </c>
      <c r="P1713" s="1" t="s">
        <v>52</v>
      </c>
      <c r="Q1713" s="1" t="s">
        <v>52</v>
      </c>
      <c r="R1713" s="1" t="s">
        <v>52</v>
      </c>
      <c r="S1713" s="1" t="s">
        <v>52</v>
      </c>
      <c r="T1713" s="1" t="s">
        <v>52</v>
      </c>
      <c r="U1713" s="1" t="s">
        <v>52</v>
      </c>
      <c r="V1713" s="1" t="s">
        <v>52</v>
      </c>
      <c r="W1713" s="1" t="s">
        <v>52</v>
      </c>
      <c r="X1713" s="1" t="s">
        <v>52</v>
      </c>
      <c r="Y1713" s="1" t="s">
        <v>52</v>
      </c>
      <c r="Z1713" s="1" t="s">
        <v>52</v>
      </c>
      <c r="AA1713" s="1" t="s">
        <v>52</v>
      </c>
      <c r="AB1713" s="1" t="s">
        <v>52</v>
      </c>
      <c r="AC1713" s="1" t="s">
        <v>52</v>
      </c>
      <c r="AD1713" s="1">
        <v>4</v>
      </c>
      <c r="AE1713" s="1">
        <v>0</v>
      </c>
      <c r="AF1713" s="1">
        <v>1</v>
      </c>
      <c r="AG1713" s="1">
        <v>1</v>
      </c>
      <c r="AH1713" s="1">
        <v>1</v>
      </c>
      <c r="AI1713" s="1">
        <v>23.94</v>
      </c>
      <c r="AJ1713" s="1">
        <v>0</v>
      </c>
      <c r="AK1713" s="1">
        <v>4</v>
      </c>
      <c r="AL1713" s="1">
        <v>0</v>
      </c>
      <c r="AM1713" s="1">
        <v>2</v>
      </c>
      <c r="AN1713" s="1">
        <v>0</v>
      </c>
      <c r="AO1713" s="1">
        <v>0</v>
      </c>
      <c r="AP1713" s="1">
        <v>513</v>
      </c>
      <c r="AQ1713" s="1">
        <v>3</v>
      </c>
      <c r="AR1713" s="1">
        <v>26</v>
      </c>
      <c r="AS1713" s="1">
        <v>25</v>
      </c>
      <c r="AT1713" s="1">
        <v>402</v>
      </c>
      <c r="AU1713" s="1">
        <v>204</v>
      </c>
      <c r="AV1713" s="1">
        <v>123</v>
      </c>
      <c r="AW1713" s="1">
        <v>6</v>
      </c>
      <c r="AX1713" s="1">
        <v>1</v>
      </c>
      <c r="AY1713" t="str">
        <f t="shared" si="286"/>
        <v>2021_05_IND</v>
      </c>
      <c r="AZ1713" t="str">
        <f t="shared" si="287"/>
        <v>J.Doyle</v>
      </c>
      <c r="BA1713" t="str">
        <f t="shared" si="288"/>
        <v/>
      </c>
      <c r="BB1713" t="str">
        <f t="shared" si="289"/>
        <v>2021_05_IND</v>
      </c>
      <c r="BC1713" t="str">
        <f t="shared" si="290"/>
        <v/>
      </c>
      <c r="BD1713">
        <f>COUNTIFS($BB$1:BB1713,BB1713,$BC$1:BC1713,"ru")</f>
        <v>4</v>
      </c>
      <c r="BE1713" t="str">
        <f t="shared" si="291"/>
        <v>re</v>
      </c>
      <c r="BF1713">
        <f>COUNTIFS($BB$1:BB1713,BB1713,$BE$1:BE1713,"re")</f>
        <v>10</v>
      </c>
      <c r="BG1713" t="str">
        <f t="shared" si="292"/>
        <v>42021_05_IND</v>
      </c>
      <c r="BH1713" t="str">
        <f t="shared" si="293"/>
        <v>re102021_05_IND</v>
      </c>
      <c r="BI1713" t="str">
        <f t="shared" si="294"/>
        <v>2021_05_INDJ.Doyle</v>
      </c>
      <c r="BJ1713" t="str">
        <f t="shared" si="295"/>
        <v>2021_IND_J.Doyle</v>
      </c>
      <c r="BK1713" t="str">
        <f>IF(ISERROR(MATCH(LEFT(C1713,5)&amp;B1713&amp;"_"&amp;A1713,$BK$1:BK1712,0)),LEFT(C1713,5)&amp;B1713&amp;"_"&amp;A1713,"")</f>
        <v/>
      </c>
      <c r="BL1713">
        <f>COUNTIFS($B$1:B1713,B1713)-COUNTIFS($B$1:B1713,B1713,$BK$1:BK1713,"")</f>
        <v>14</v>
      </c>
      <c r="BM1713" t="str">
        <f t="shared" si="296"/>
        <v/>
      </c>
    </row>
    <row r="1714" spans="1:65" x14ac:dyDescent="0.25">
      <c r="A1714" s="1" t="s">
        <v>2356</v>
      </c>
      <c r="B1714" s="1" t="s">
        <v>76</v>
      </c>
      <c r="C1714" s="1" t="s">
        <v>2072</v>
      </c>
      <c r="D1714" s="1">
        <v>-6.0000000000000001E-3</v>
      </c>
      <c r="E1714" s="1">
        <v>0.43</v>
      </c>
      <c r="F1714" s="1" t="s">
        <v>2357</v>
      </c>
      <c r="G1714" s="1" t="s">
        <v>52</v>
      </c>
      <c r="H1714" s="1" t="s">
        <v>52</v>
      </c>
      <c r="I1714" s="1" t="s">
        <v>52</v>
      </c>
      <c r="J1714" s="1" t="s">
        <v>52</v>
      </c>
      <c r="K1714" s="1" t="s">
        <v>52</v>
      </c>
      <c r="L1714" s="1" t="s">
        <v>52</v>
      </c>
      <c r="M1714" s="1" t="s">
        <v>52</v>
      </c>
      <c r="N1714" s="1" t="s">
        <v>52</v>
      </c>
      <c r="O1714" s="1" t="s">
        <v>52</v>
      </c>
      <c r="P1714" s="1" t="s">
        <v>52</v>
      </c>
      <c r="Q1714" s="1" t="s">
        <v>52</v>
      </c>
      <c r="R1714" s="1" t="s">
        <v>52</v>
      </c>
      <c r="S1714" s="1" t="s">
        <v>52</v>
      </c>
      <c r="T1714" s="1" t="s">
        <v>52</v>
      </c>
      <c r="U1714" s="1" t="s">
        <v>52</v>
      </c>
      <c r="V1714" s="1" t="s">
        <v>52</v>
      </c>
      <c r="W1714" s="1" t="s">
        <v>52</v>
      </c>
      <c r="X1714" s="1" t="s">
        <v>52</v>
      </c>
      <c r="Y1714" s="1" t="s">
        <v>52</v>
      </c>
      <c r="Z1714" s="1" t="s">
        <v>52</v>
      </c>
      <c r="AA1714" s="1" t="s">
        <v>52</v>
      </c>
      <c r="AB1714" s="1" t="s">
        <v>52</v>
      </c>
      <c r="AC1714" s="1" t="s">
        <v>52</v>
      </c>
      <c r="AD1714" s="1">
        <v>4</v>
      </c>
      <c r="AE1714" s="1">
        <v>0</v>
      </c>
      <c r="AF1714" s="1">
        <v>1</v>
      </c>
      <c r="AG1714" s="1">
        <v>1</v>
      </c>
      <c r="AH1714" s="1">
        <v>1</v>
      </c>
      <c r="AI1714" s="1">
        <v>10.01</v>
      </c>
      <c r="AJ1714" s="1">
        <v>0</v>
      </c>
      <c r="AK1714" s="1">
        <v>-5</v>
      </c>
      <c r="AL1714" s="1">
        <v>9</v>
      </c>
      <c r="AM1714" s="1">
        <v>10</v>
      </c>
      <c r="AN1714" s="1">
        <v>0</v>
      </c>
      <c r="AO1714" s="1">
        <v>0</v>
      </c>
      <c r="AP1714" s="1">
        <v>259</v>
      </c>
      <c r="AQ1714" s="1">
        <v>1</v>
      </c>
      <c r="AR1714" s="1">
        <v>22</v>
      </c>
      <c r="AS1714" s="1">
        <v>22</v>
      </c>
      <c r="AT1714" s="1">
        <v>206</v>
      </c>
      <c r="AU1714" s="1">
        <v>319</v>
      </c>
      <c r="AV1714" s="1">
        <v>71</v>
      </c>
      <c r="AW1714" s="1">
        <v>5</v>
      </c>
      <c r="AX1714" s="1">
        <v>3</v>
      </c>
      <c r="AY1714" t="str">
        <f t="shared" si="286"/>
        <v>2021_05_LV</v>
      </c>
      <c r="AZ1714" t="str">
        <f t="shared" si="287"/>
        <v>J.Richard</v>
      </c>
      <c r="BA1714" t="str">
        <f t="shared" si="288"/>
        <v/>
      </c>
      <c r="BB1714" t="str">
        <f t="shared" si="289"/>
        <v>2021_05_LV</v>
      </c>
      <c r="BC1714" t="str">
        <f t="shared" si="290"/>
        <v/>
      </c>
      <c r="BD1714">
        <f>COUNTIFS($BB$1:BB1714,BB1714,$BC$1:BC1714,"ru")</f>
        <v>4</v>
      </c>
      <c r="BE1714" t="str">
        <f t="shared" si="291"/>
        <v>re</v>
      </c>
      <c r="BF1714">
        <f>COUNTIFS($BB$1:BB1714,BB1714,$BE$1:BE1714,"re")</f>
        <v>8</v>
      </c>
      <c r="BG1714" t="str">
        <f t="shared" si="292"/>
        <v>42021_05_LV</v>
      </c>
      <c r="BH1714" t="str">
        <f t="shared" si="293"/>
        <v>re82021_05_LV</v>
      </c>
      <c r="BI1714" t="str">
        <f t="shared" si="294"/>
        <v>2021_05_LVJ.Richard</v>
      </c>
      <c r="BJ1714" t="str">
        <f t="shared" si="295"/>
        <v>2021_LV_J.Richard</v>
      </c>
      <c r="BK1714" t="str">
        <f>IF(ISERROR(MATCH(LEFT(C1714,5)&amp;B1714&amp;"_"&amp;A1714,$BK$1:BK1713,0)),LEFT(C1714,5)&amp;B1714&amp;"_"&amp;A1714,"")</f>
        <v/>
      </c>
      <c r="BL1714">
        <f>COUNTIFS($B$1:B1714,B1714)-COUNTIFS($B$1:B1714,B1714,$BK$1:BK1714,"")</f>
        <v>16</v>
      </c>
      <c r="BM1714" t="str">
        <f t="shared" si="296"/>
        <v/>
      </c>
    </row>
    <row r="1715" spans="1:65" x14ac:dyDescent="0.25">
      <c r="A1715" s="1" t="s">
        <v>265</v>
      </c>
      <c r="B1715" s="1" t="s">
        <v>69</v>
      </c>
      <c r="C1715" s="1" t="s">
        <v>1256</v>
      </c>
      <c r="D1715" s="1">
        <v>-1.7000000000000001E-2</v>
      </c>
      <c r="E1715" s="1">
        <v>0.28000000000000003</v>
      </c>
      <c r="F1715" s="1" t="s">
        <v>1571</v>
      </c>
      <c r="G1715" s="1" t="s">
        <v>52</v>
      </c>
      <c r="H1715" s="1" t="s">
        <v>52</v>
      </c>
      <c r="I1715" s="1" t="s">
        <v>52</v>
      </c>
      <c r="J1715" s="1" t="s">
        <v>52</v>
      </c>
      <c r="K1715" s="1" t="s">
        <v>52</v>
      </c>
      <c r="L1715" s="1" t="s">
        <v>52</v>
      </c>
      <c r="M1715" s="1" t="s">
        <v>52</v>
      </c>
      <c r="N1715" s="1" t="s">
        <v>52</v>
      </c>
      <c r="O1715" s="1" t="s">
        <v>52</v>
      </c>
      <c r="P1715" s="1" t="s">
        <v>52</v>
      </c>
      <c r="Q1715" s="1" t="s">
        <v>52</v>
      </c>
      <c r="R1715" s="1" t="s">
        <v>52</v>
      </c>
      <c r="S1715" s="1" t="s">
        <v>52</v>
      </c>
      <c r="T1715" s="1" t="s">
        <v>52</v>
      </c>
      <c r="U1715" s="1" t="s">
        <v>52</v>
      </c>
      <c r="V1715" s="1" t="s">
        <v>52</v>
      </c>
      <c r="W1715" s="1" t="s">
        <v>52</v>
      </c>
      <c r="X1715" s="1" t="s">
        <v>52</v>
      </c>
      <c r="Y1715" s="1" t="s">
        <v>52</v>
      </c>
      <c r="Z1715" s="1" t="s">
        <v>52</v>
      </c>
      <c r="AA1715" s="1" t="s">
        <v>52</v>
      </c>
      <c r="AB1715" s="1" t="s">
        <v>52</v>
      </c>
      <c r="AC1715" s="1" t="s">
        <v>52</v>
      </c>
      <c r="AD1715" s="1">
        <v>4</v>
      </c>
      <c r="AE1715" s="1">
        <v>1</v>
      </c>
      <c r="AF1715" s="1">
        <v>1</v>
      </c>
      <c r="AG1715" s="1">
        <v>6</v>
      </c>
      <c r="AH1715" s="1">
        <v>0.16600000000000001</v>
      </c>
      <c r="AI1715" s="1">
        <v>-285.51</v>
      </c>
      <c r="AJ1715" s="1">
        <v>0</v>
      </c>
      <c r="AK1715" s="1">
        <v>50</v>
      </c>
      <c r="AL1715" s="1">
        <v>8</v>
      </c>
      <c r="AM1715" s="1">
        <v>22</v>
      </c>
      <c r="AN1715" s="1">
        <v>0</v>
      </c>
      <c r="AO1715" s="1">
        <v>0</v>
      </c>
      <c r="AP1715" s="1">
        <v>300</v>
      </c>
      <c r="AQ1715" s="1">
        <v>2</v>
      </c>
      <c r="AR1715" s="1">
        <v>17</v>
      </c>
      <c r="AS1715" s="1">
        <v>30</v>
      </c>
      <c r="AT1715" s="1">
        <v>270</v>
      </c>
      <c r="AU1715" s="1">
        <v>633</v>
      </c>
      <c r="AV1715" s="1">
        <v>49</v>
      </c>
      <c r="AW1715" s="1">
        <v>2</v>
      </c>
      <c r="AX1715" s="1">
        <v>0</v>
      </c>
      <c r="AY1715" t="str">
        <f t="shared" si="286"/>
        <v>2021_03_NE</v>
      </c>
      <c r="AZ1715" t="str">
        <f t="shared" si="287"/>
        <v>J.Smith</v>
      </c>
      <c r="BA1715" t="str">
        <f t="shared" si="288"/>
        <v/>
      </c>
      <c r="BB1715" t="str">
        <f t="shared" si="289"/>
        <v>2021_03_NE</v>
      </c>
      <c r="BC1715" t="str">
        <f t="shared" si="290"/>
        <v/>
      </c>
      <c r="BD1715">
        <f>COUNTIFS($BB$1:BB1715,BB1715,$BC$1:BC1715,"ru")</f>
        <v>6</v>
      </c>
      <c r="BE1715" t="str">
        <f t="shared" si="291"/>
        <v>re</v>
      </c>
      <c r="BF1715">
        <f>COUNTIFS($BB$1:BB1715,BB1715,$BE$1:BE1715,"re")</f>
        <v>10</v>
      </c>
      <c r="BG1715" t="str">
        <f t="shared" si="292"/>
        <v>62021_03_NE</v>
      </c>
      <c r="BH1715" t="str">
        <f t="shared" si="293"/>
        <v>re102021_03_NE</v>
      </c>
      <c r="BI1715" t="str">
        <f t="shared" si="294"/>
        <v>2021_03_NEJ.Smith</v>
      </c>
      <c r="BJ1715" t="str">
        <f t="shared" si="295"/>
        <v>2021_NE_J.Smith</v>
      </c>
      <c r="BK1715" t="str">
        <f>IF(ISERROR(MATCH(LEFT(C1715,5)&amp;B1715&amp;"_"&amp;A1715,$BK$1:BK1714,0)),LEFT(C1715,5)&amp;B1715&amp;"_"&amp;A1715,"")</f>
        <v/>
      </c>
      <c r="BL1715">
        <f>COUNTIFS($B$1:B1715,B1715)-COUNTIFS($B$1:B1715,B1715,$BK$1:BK1715,"")</f>
        <v>12</v>
      </c>
      <c r="BM1715" t="str">
        <f t="shared" si="296"/>
        <v/>
      </c>
    </row>
    <row r="1716" spans="1:65" x14ac:dyDescent="0.25">
      <c r="A1716" s="1" t="s">
        <v>326</v>
      </c>
      <c r="B1716" s="1" t="s">
        <v>108</v>
      </c>
      <c r="C1716" s="1" t="s">
        <v>1642</v>
      </c>
      <c r="D1716" s="1">
        <v>0</v>
      </c>
      <c r="E1716" s="1">
        <v>0</v>
      </c>
      <c r="F1716" s="1" t="s">
        <v>1966</v>
      </c>
      <c r="G1716" s="1" t="s">
        <v>52</v>
      </c>
      <c r="H1716" s="1" t="s">
        <v>52</v>
      </c>
      <c r="I1716" s="1" t="s">
        <v>52</v>
      </c>
      <c r="J1716" s="1" t="s">
        <v>52</v>
      </c>
      <c r="K1716" s="1" t="s">
        <v>52</v>
      </c>
      <c r="L1716" s="1" t="s">
        <v>52</v>
      </c>
      <c r="M1716" s="1" t="s">
        <v>52</v>
      </c>
      <c r="N1716" s="1" t="s">
        <v>52</v>
      </c>
      <c r="O1716" s="1" t="s">
        <v>52</v>
      </c>
      <c r="P1716" s="1" t="s">
        <v>52</v>
      </c>
      <c r="Q1716" s="1" t="s">
        <v>52</v>
      </c>
      <c r="R1716" s="1" t="s">
        <v>52</v>
      </c>
      <c r="S1716" s="1" t="s">
        <v>52</v>
      </c>
      <c r="T1716" s="1" t="s">
        <v>52</v>
      </c>
      <c r="U1716" s="1" t="s">
        <v>52</v>
      </c>
      <c r="V1716" s="1" t="s">
        <v>52</v>
      </c>
      <c r="W1716" s="1" t="s">
        <v>52</v>
      </c>
      <c r="X1716" s="1" t="s">
        <v>52</v>
      </c>
      <c r="Y1716" s="1" t="s">
        <v>52</v>
      </c>
      <c r="Z1716" s="1" t="s">
        <v>52</v>
      </c>
      <c r="AA1716" s="1" t="s">
        <v>52</v>
      </c>
      <c r="AB1716" s="1" t="s">
        <v>52</v>
      </c>
      <c r="AC1716" s="1" t="s">
        <v>52</v>
      </c>
      <c r="AD1716" s="1">
        <v>4</v>
      </c>
      <c r="AE1716" s="1">
        <v>0</v>
      </c>
      <c r="AF1716" s="1">
        <v>1</v>
      </c>
      <c r="AG1716" s="1">
        <v>1</v>
      </c>
      <c r="AH1716" s="1">
        <v>1</v>
      </c>
      <c r="AI1716" s="1">
        <v>23.19</v>
      </c>
      <c r="AJ1716" s="1">
        <v>0</v>
      </c>
      <c r="AK1716" s="1">
        <v>4</v>
      </c>
      <c r="AL1716" s="1">
        <v>0</v>
      </c>
      <c r="AM1716" s="1">
        <v>2</v>
      </c>
      <c r="AN1716" s="1">
        <v>0</v>
      </c>
      <c r="AO1716" s="1">
        <v>0</v>
      </c>
      <c r="AP1716" s="1">
        <v>406</v>
      </c>
      <c r="AQ1716" s="1">
        <v>2</v>
      </c>
      <c r="AR1716" s="1">
        <v>30</v>
      </c>
      <c r="AS1716" s="1">
        <v>22</v>
      </c>
      <c r="AT1716" s="1">
        <v>316</v>
      </c>
      <c r="AU1716" s="1">
        <v>420</v>
      </c>
      <c r="AV1716" s="1">
        <v>102</v>
      </c>
      <c r="AW1716" s="1">
        <v>4</v>
      </c>
      <c r="AX1716" s="1">
        <v>1</v>
      </c>
      <c r="AY1716" t="str">
        <f t="shared" si="286"/>
        <v>2021_04_BAL</v>
      </c>
      <c r="AZ1716" t="str">
        <f t="shared" si="287"/>
        <v>P.Ricard</v>
      </c>
      <c r="BA1716" t="str">
        <f t="shared" si="288"/>
        <v/>
      </c>
      <c r="BB1716" t="str">
        <f t="shared" si="289"/>
        <v>2021_04_BAL</v>
      </c>
      <c r="BC1716" t="str">
        <f t="shared" si="290"/>
        <v/>
      </c>
      <c r="BD1716">
        <f>COUNTIFS($BB$1:BB1716,BB1716,$BC$1:BC1716,"ru")</f>
        <v>4</v>
      </c>
      <c r="BE1716" t="str">
        <f t="shared" si="291"/>
        <v>re</v>
      </c>
      <c r="BF1716">
        <f>COUNTIFS($BB$1:BB1716,BB1716,$BE$1:BE1716,"re")</f>
        <v>7</v>
      </c>
      <c r="BG1716" t="str">
        <f t="shared" si="292"/>
        <v>42021_04_BAL</v>
      </c>
      <c r="BH1716" t="str">
        <f t="shared" si="293"/>
        <v>re72021_04_BAL</v>
      </c>
      <c r="BI1716" t="str">
        <f t="shared" si="294"/>
        <v>2021_04_BALP.Ricard</v>
      </c>
      <c r="BJ1716" t="str">
        <f t="shared" si="295"/>
        <v>2021_BAL_P.Ricard</v>
      </c>
      <c r="BK1716" t="str">
        <f>IF(ISERROR(MATCH(LEFT(C1716,5)&amp;B1716&amp;"_"&amp;A1716,$BK$1:BK1715,0)),LEFT(C1716,5)&amp;B1716&amp;"_"&amp;A1716,"")</f>
        <v/>
      </c>
      <c r="BL1716">
        <f>COUNTIFS($B$1:B1716,B1716)-COUNTIFS($B$1:B1716,B1716,$BK$1:BK1716,"")</f>
        <v>16</v>
      </c>
      <c r="BM1716" t="str">
        <f t="shared" si="296"/>
        <v/>
      </c>
    </row>
    <row r="1717" spans="1:65" x14ac:dyDescent="0.25">
      <c r="A1717" s="1" t="s">
        <v>322</v>
      </c>
      <c r="B1717" s="1" t="s">
        <v>110</v>
      </c>
      <c r="C1717" s="1" t="s">
        <v>2047</v>
      </c>
      <c r="D1717" s="1">
        <v>-1.7999999999999999E-2</v>
      </c>
      <c r="E1717" s="1">
        <v>0.54</v>
      </c>
      <c r="F1717" s="1" t="s">
        <v>2358</v>
      </c>
      <c r="G1717" s="1" t="s">
        <v>52</v>
      </c>
      <c r="H1717" s="1" t="s">
        <v>52</v>
      </c>
      <c r="I1717" s="1" t="s">
        <v>52</v>
      </c>
      <c r="J1717" s="1" t="s">
        <v>52</v>
      </c>
      <c r="K1717" s="1" t="s">
        <v>52</v>
      </c>
      <c r="L1717" s="1" t="s">
        <v>52</v>
      </c>
      <c r="M1717" s="1" t="s">
        <v>52</v>
      </c>
      <c r="N1717" s="1" t="s">
        <v>52</v>
      </c>
      <c r="O1717" s="1" t="s">
        <v>52</v>
      </c>
      <c r="P1717" s="1" t="s">
        <v>52</v>
      </c>
      <c r="Q1717" s="1" t="s">
        <v>52</v>
      </c>
      <c r="R1717" s="1" t="s">
        <v>52</v>
      </c>
      <c r="S1717" s="1" t="s">
        <v>52</v>
      </c>
      <c r="T1717" s="1" t="s">
        <v>52</v>
      </c>
      <c r="U1717" s="1" t="s">
        <v>52</v>
      </c>
      <c r="V1717" s="1" t="s">
        <v>52</v>
      </c>
      <c r="W1717" s="1" t="s">
        <v>52</v>
      </c>
      <c r="X1717" s="1" t="s">
        <v>52</v>
      </c>
      <c r="Y1717" s="1" t="s">
        <v>52</v>
      </c>
      <c r="Z1717" s="1" t="s">
        <v>52</v>
      </c>
      <c r="AA1717" s="1" t="s">
        <v>52</v>
      </c>
      <c r="AB1717" s="1" t="s">
        <v>52</v>
      </c>
      <c r="AC1717" s="1" t="s">
        <v>52</v>
      </c>
      <c r="AD1717" s="1">
        <v>4</v>
      </c>
      <c r="AE1717" s="1">
        <v>0</v>
      </c>
      <c r="AF1717" s="1">
        <v>1</v>
      </c>
      <c r="AG1717" s="1">
        <v>2</v>
      </c>
      <c r="AH1717" s="1">
        <v>0.5</v>
      </c>
      <c r="AI1717" s="1">
        <v>-60.82</v>
      </c>
      <c r="AJ1717" s="1">
        <v>0</v>
      </c>
      <c r="AK1717" s="1">
        <v>4</v>
      </c>
      <c r="AL1717" s="1">
        <v>5</v>
      </c>
      <c r="AM1717" s="1">
        <v>8</v>
      </c>
      <c r="AN1717" s="1">
        <v>1</v>
      </c>
      <c r="AO1717" s="1">
        <v>0</v>
      </c>
      <c r="AP1717" s="1">
        <v>232</v>
      </c>
      <c r="AQ1717" s="1">
        <v>2</v>
      </c>
      <c r="AR1717" s="1">
        <v>18</v>
      </c>
      <c r="AS1717" s="1">
        <v>19</v>
      </c>
      <c r="AT1717" s="1">
        <v>192</v>
      </c>
      <c r="AU1717" s="1">
        <v>276</v>
      </c>
      <c r="AV1717" s="1">
        <v>64</v>
      </c>
      <c r="AW1717" s="1">
        <v>6</v>
      </c>
      <c r="AX1717" s="1">
        <v>4</v>
      </c>
      <c r="AY1717" t="str">
        <f t="shared" si="286"/>
        <v>2021_05_NYJ</v>
      </c>
      <c r="AZ1717" t="str">
        <f t="shared" si="287"/>
        <v>R.Griffin</v>
      </c>
      <c r="BA1717" t="str">
        <f t="shared" si="288"/>
        <v/>
      </c>
      <c r="BB1717" t="str">
        <f t="shared" si="289"/>
        <v>2021_05_NYJ</v>
      </c>
      <c r="BC1717" t="str">
        <f t="shared" si="290"/>
        <v/>
      </c>
      <c r="BD1717">
        <f>COUNTIFS($BB$1:BB1717,BB1717,$BC$1:BC1717,"ru")</f>
        <v>3</v>
      </c>
      <c r="BE1717" t="str">
        <f t="shared" si="291"/>
        <v>re</v>
      </c>
      <c r="BF1717">
        <f>COUNTIFS($BB$1:BB1717,BB1717,$BE$1:BE1717,"re")</f>
        <v>9</v>
      </c>
      <c r="BG1717" t="str">
        <f t="shared" si="292"/>
        <v>32021_05_NYJ</v>
      </c>
      <c r="BH1717" t="str">
        <f t="shared" si="293"/>
        <v>re92021_05_NYJ</v>
      </c>
      <c r="BI1717" t="str">
        <f t="shared" si="294"/>
        <v>2021_05_NYJR.Griffin</v>
      </c>
      <c r="BJ1717" t="str">
        <f t="shared" si="295"/>
        <v>2021_NYJ_R.Griffin</v>
      </c>
      <c r="BK1717" t="str">
        <f>IF(ISERROR(MATCH(LEFT(C1717,5)&amp;B1717&amp;"_"&amp;A1717,$BK$1:BK1716,0)),LEFT(C1717,5)&amp;B1717&amp;"_"&amp;A1717,"")</f>
        <v/>
      </c>
      <c r="BL1717">
        <f>COUNTIFS($B$1:B1717,B1717)-COUNTIFS($B$1:B1717,B1717,$BK$1:BK1717,"")</f>
        <v>13</v>
      </c>
      <c r="BM1717" t="str">
        <f t="shared" si="296"/>
        <v/>
      </c>
    </row>
    <row r="1718" spans="1:65" x14ac:dyDescent="0.25">
      <c r="A1718" s="1" t="s">
        <v>1500</v>
      </c>
      <c r="B1718" s="1" t="s">
        <v>80</v>
      </c>
      <c r="C1718" s="1" t="s">
        <v>1663</v>
      </c>
      <c r="D1718" s="1">
        <v>0</v>
      </c>
      <c r="E1718" s="1">
        <v>0.36</v>
      </c>
      <c r="F1718" s="1" t="s">
        <v>1967</v>
      </c>
      <c r="G1718" s="1" t="s">
        <v>52</v>
      </c>
      <c r="H1718" s="1" t="s">
        <v>52</v>
      </c>
      <c r="I1718" s="1" t="s">
        <v>52</v>
      </c>
      <c r="J1718" s="1" t="s">
        <v>52</v>
      </c>
      <c r="K1718" s="1" t="s">
        <v>52</v>
      </c>
      <c r="L1718" s="1" t="s">
        <v>52</v>
      </c>
      <c r="M1718" s="1" t="s">
        <v>52</v>
      </c>
      <c r="N1718" s="1" t="s">
        <v>52</v>
      </c>
      <c r="O1718" s="1" t="s">
        <v>52</v>
      </c>
      <c r="P1718" s="1" t="s">
        <v>52</v>
      </c>
      <c r="Q1718" s="1" t="s">
        <v>52</v>
      </c>
      <c r="R1718" s="1" t="s">
        <v>52</v>
      </c>
      <c r="S1718" s="1" t="s">
        <v>52</v>
      </c>
      <c r="T1718" s="1" t="s">
        <v>52</v>
      </c>
      <c r="U1718" s="1" t="s">
        <v>52</v>
      </c>
      <c r="V1718" s="1" t="s">
        <v>52</v>
      </c>
      <c r="W1718" s="1" t="s">
        <v>52</v>
      </c>
      <c r="X1718" s="1" t="s">
        <v>52</v>
      </c>
      <c r="Y1718" s="1" t="s">
        <v>52</v>
      </c>
      <c r="Z1718" s="1" t="s">
        <v>52</v>
      </c>
      <c r="AA1718" s="1" t="s">
        <v>52</v>
      </c>
      <c r="AB1718" s="1" t="s">
        <v>52</v>
      </c>
      <c r="AC1718" s="1" t="s">
        <v>52</v>
      </c>
      <c r="AD1718" s="1">
        <v>3</v>
      </c>
      <c r="AE1718" s="1">
        <v>0</v>
      </c>
      <c r="AF1718" s="1">
        <v>1</v>
      </c>
      <c r="AG1718" s="1">
        <v>5</v>
      </c>
      <c r="AH1718" s="1">
        <v>0.2</v>
      </c>
      <c r="AI1718" s="1">
        <v>-248.07</v>
      </c>
      <c r="AJ1718" s="1">
        <v>0</v>
      </c>
      <c r="AK1718" s="1">
        <v>46</v>
      </c>
      <c r="AL1718" s="1">
        <v>5</v>
      </c>
      <c r="AM1718" s="1">
        <v>26</v>
      </c>
      <c r="AN1718" s="1">
        <v>0</v>
      </c>
      <c r="AO1718" s="1">
        <v>0</v>
      </c>
      <c r="AP1718" s="1">
        <v>109</v>
      </c>
      <c r="AQ1718" s="1">
        <v>0</v>
      </c>
      <c r="AR1718" s="1">
        <v>18</v>
      </c>
      <c r="AS1718" s="1">
        <v>11</v>
      </c>
      <c r="AT1718" s="1">
        <v>87</v>
      </c>
      <c r="AU1718" s="1">
        <v>180</v>
      </c>
      <c r="AV1718" s="1">
        <v>48</v>
      </c>
      <c r="AW1718" s="1">
        <v>3</v>
      </c>
      <c r="AX1718" s="1">
        <v>2</v>
      </c>
      <c r="AY1718" t="str">
        <f t="shared" si="286"/>
        <v>2021_04_HOU</v>
      </c>
      <c r="AZ1718" t="str">
        <f t="shared" si="287"/>
        <v>A.Miller</v>
      </c>
      <c r="BA1718" t="str">
        <f t="shared" si="288"/>
        <v/>
      </c>
      <c r="BB1718" t="str">
        <f t="shared" si="289"/>
        <v>2021_04_HOU</v>
      </c>
      <c r="BC1718" t="str">
        <f t="shared" si="290"/>
        <v/>
      </c>
      <c r="BD1718">
        <f>COUNTIFS($BB$1:BB1718,BB1718,$BC$1:BC1718,"ru")</f>
        <v>5</v>
      </c>
      <c r="BE1718" t="str">
        <f t="shared" si="291"/>
        <v>re</v>
      </c>
      <c r="BF1718">
        <f>COUNTIFS($BB$1:BB1718,BB1718,$BE$1:BE1718,"re")</f>
        <v>5</v>
      </c>
      <c r="BG1718" t="str">
        <f t="shared" si="292"/>
        <v>52021_04_HOU</v>
      </c>
      <c r="BH1718" t="str">
        <f t="shared" si="293"/>
        <v>re52021_04_HOU</v>
      </c>
      <c r="BI1718" t="str">
        <f t="shared" si="294"/>
        <v>2021_04_HOUA.Miller</v>
      </c>
      <c r="BJ1718" t="str">
        <f t="shared" si="295"/>
        <v>2021_HOU_A.Miller</v>
      </c>
      <c r="BK1718" t="str">
        <f>IF(ISERROR(MATCH(LEFT(C1718,5)&amp;B1718&amp;"_"&amp;A1718,$BK$1:BK1717,0)),LEFT(C1718,5)&amp;B1718&amp;"_"&amp;A1718,"")</f>
        <v/>
      </c>
      <c r="BL1718">
        <f>COUNTIFS($B$1:B1718,B1718)-COUNTIFS($B$1:B1718,B1718,$BK$1:BK1718,"")</f>
        <v>17</v>
      </c>
      <c r="BM1718" t="str">
        <f t="shared" si="296"/>
        <v/>
      </c>
    </row>
    <row r="1719" spans="1:65" x14ac:dyDescent="0.25">
      <c r="A1719" s="1" t="s">
        <v>306</v>
      </c>
      <c r="B1719" s="1" t="s">
        <v>101</v>
      </c>
      <c r="C1719" s="1" t="s">
        <v>1636</v>
      </c>
      <c r="D1719" s="1">
        <v>4.0000000000000001E-3</v>
      </c>
      <c r="E1719" s="1">
        <v>1.46</v>
      </c>
      <c r="F1719" s="1" t="s">
        <v>1968</v>
      </c>
      <c r="G1719" s="1" t="s">
        <v>52</v>
      </c>
      <c r="H1719" s="1" t="s">
        <v>52</v>
      </c>
      <c r="I1719" s="1" t="s">
        <v>52</v>
      </c>
      <c r="J1719" s="1" t="s">
        <v>52</v>
      </c>
      <c r="K1719" s="1" t="s">
        <v>52</v>
      </c>
      <c r="L1719" s="1" t="s">
        <v>52</v>
      </c>
      <c r="M1719" s="1" t="s">
        <v>52</v>
      </c>
      <c r="N1719" s="1" t="s">
        <v>52</v>
      </c>
      <c r="O1719" s="1" t="s">
        <v>52</v>
      </c>
      <c r="P1719" s="1" t="s">
        <v>52</v>
      </c>
      <c r="Q1719" s="1" t="s">
        <v>52</v>
      </c>
      <c r="R1719" s="1" t="s">
        <v>52</v>
      </c>
      <c r="S1719" s="1" t="s">
        <v>52</v>
      </c>
      <c r="T1719" s="1" t="s">
        <v>52</v>
      </c>
      <c r="U1719" s="1" t="s">
        <v>52</v>
      </c>
      <c r="V1719" s="1" t="s">
        <v>52</v>
      </c>
      <c r="W1719" s="1" t="s">
        <v>52</v>
      </c>
      <c r="X1719" s="1" t="s">
        <v>52</v>
      </c>
      <c r="Y1719" s="1" t="s">
        <v>52</v>
      </c>
      <c r="Z1719" s="1" t="s">
        <v>52</v>
      </c>
      <c r="AA1719" s="1" t="s">
        <v>52</v>
      </c>
      <c r="AB1719" s="1" t="s">
        <v>52</v>
      </c>
      <c r="AC1719" s="1" t="s">
        <v>52</v>
      </c>
      <c r="AD1719" s="1">
        <v>3</v>
      </c>
      <c r="AE1719" s="1">
        <v>0</v>
      </c>
      <c r="AF1719" s="1">
        <v>1</v>
      </c>
      <c r="AG1719" s="1">
        <v>1</v>
      </c>
      <c r="AH1719" s="1">
        <v>1</v>
      </c>
      <c r="AI1719" s="1">
        <v>18.41</v>
      </c>
      <c r="AJ1719" s="1">
        <v>1</v>
      </c>
      <c r="AK1719" s="1">
        <v>1</v>
      </c>
      <c r="AL1719" s="1">
        <v>2</v>
      </c>
      <c r="AM1719" s="1">
        <v>4</v>
      </c>
      <c r="AN1719" s="1">
        <v>0</v>
      </c>
      <c r="AO1719" s="1">
        <v>0</v>
      </c>
      <c r="AP1719" s="1">
        <v>405</v>
      </c>
      <c r="AQ1719" s="1">
        <v>3</v>
      </c>
      <c r="AR1719" s="1">
        <v>39</v>
      </c>
      <c r="AS1719" s="1">
        <v>19</v>
      </c>
      <c r="AT1719" s="1">
        <v>235</v>
      </c>
      <c r="AU1719" s="1">
        <v>193</v>
      </c>
      <c r="AV1719" s="1">
        <v>170</v>
      </c>
      <c r="AW1719" s="1">
        <v>6</v>
      </c>
      <c r="AX1719" s="1">
        <v>2</v>
      </c>
      <c r="AY1719" t="str">
        <f t="shared" si="286"/>
        <v>2021_04_NO</v>
      </c>
      <c r="AZ1719" t="str">
        <f t="shared" si="287"/>
        <v>A.Trautman</v>
      </c>
      <c r="BA1719" t="str">
        <f t="shared" si="288"/>
        <v/>
      </c>
      <c r="BB1719" t="str">
        <f t="shared" si="289"/>
        <v>2021_04_NO</v>
      </c>
      <c r="BC1719" t="str">
        <f t="shared" si="290"/>
        <v/>
      </c>
      <c r="BD1719">
        <f>COUNTIFS($BB$1:BB1719,BB1719,$BC$1:BC1719,"ru")</f>
        <v>6</v>
      </c>
      <c r="BE1719" t="str">
        <f t="shared" si="291"/>
        <v>re</v>
      </c>
      <c r="BF1719">
        <f>COUNTIFS($BB$1:BB1719,BB1719,$BE$1:BE1719,"re")</f>
        <v>9</v>
      </c>
      <c r="BG1719" t="str">
        <f t="shared" si="292"/>
        <v>62021_04_NO</v>
      </c>
      <c r="BH1719" t="str">
        <f t="shared" si="293"/>
        <v>re92021_04_NO</v>
      </c>
      <c r="BI1719" t="str">
        <f t="shared" si="294"/>
        <v>2021_04_NOA.Trautman</v>
      </c>
      <c r="BJ1719" t="str">
        <f t="shared" si="295"/>
        <v>2021_NO_A.Trautman</v>
      </c>
      <c r="BK1719" t="str">
        <f>IF(ISERROR(MATCH(LEFT(C1719,5)&amp;B1719&amp;"_"&amp;A1719,$BK$1:BK1718,0)),LEFT(C1719,5)&amp;B1719&amp;"_"&amp;A1719,"")</f>
        <v/>
      </c>
      <c r="BL1719">
        <f>COUNTIFS($B$1:B1719,B1719)-COUNTIFS($B$1:B1719,B1719,$BK$1:BK1719,"")</f>
        <v>14</v>
      </c>
      <c r="BM1719" t="str">
        <f t="shared" si="296"/>
        <v/>
      </c>
    </row>
    <row r="1720" spans="1:65" x14ac:dyDescent="0.25">
      <c r="A1720" s="1" t="s">
        <v>1572</v>
      </c>
      <c r="B1720" s="1" t="s">
        <v>98</v>
      </c>
      <c r="C1720" s="1" t="s">
        <v>1245</v>
      </c>
      <c r="D1720" s="1">
        <v>-1.2E-2</v>
      </c>
      <c r="E1720" s="1">
        <v>0.31</v>
      </c>
      <c r="F1720" s="1" t="s">
        <v>1573</v>
      </c>
      <c r="G1720" s="1" t="s">
        <v>52</v>
      </c>
      <c r="H1720" s="1" t="s">
        <v>52</v>
      </c>
      <c r="I1720" s="1" t="s">
        <v>52</v>
      </c>
      <c r="J1720" s="1" t="s">
        <v>52</v>
      </c>
      <c r="K1720" s="1" t="s">
        <v>52</v>
      </c>
      <c r="L1720" s="1" t="s">
        <v>52</v>
      </c>
      <c r="M1720" s="1" t="s">
        <v>52</v>
      </c>
      <c r="N1720" s="1" t="s">
        <v>52</v>
      </c>
      <c r="O1720" s="1" t="s">
        <v>52</v>
      </c>
      <c r="P1720" s="1" t="s">
        <v>52</v>
      </c>
      <c r="Q1720" s="1" t="s">
        <v>52</v>
      </c>
      <c r="R1720" s="1" t="s">
        <v>52</v>
      </c>
      <c r="S1720" s="1" t="s">
        <v>52</v>
      </c>
      <c r="T1720" s="1" t="s">
        <v>52</v>
      </c>
      <c r="U1720" s="1" t="s">
        <v>52</v>
      </c>
      <c r="V1720" s="1" t="s">
        <v>52</v>
      </c>
      <c r="W1720" s="1" t="s">
        <v>52</v>
      </c>
      <c r="X1720" s="1" t="s">
        <v>52</v>
      </c>
      <c r="Y1720" s="1" t="s">
        <v>52</v>
      </c>
      <c r="Z1720" s="1" t="s">
        <v>52</v>
      </c>
      <c r="AA1720" s="1" t="s">
        <v>52</v>
      </c>
      <c r="AB1720" s="1" t="s">
        <v>52</v>
      </c>
      <c r="AC1720" s="1" t="s">
        <v>52</v>
      </c>
      <c r="AD1720" s="1">
        <v>3</v>
      </c>
      <c r="AE1720" s="1">
        <v>0</v>
      </c>
      <c r="AF1720" s="1">
        <v>1</v>
      </c>
      <c r="AG1720" s="1">
        <v>1</v>
      </c>
      <c r="AH1720" s="1">
        <v>1</v>
      </c>
      <c r="AI1720" s="1">
        <v>42.44</v>
      </c>
      <c r="AJ1720" s="1">
        <v>0</v>
      </c>
      <c r="AK1720" s="1">
        <v>0</v>
      </c>
      <c r="AL1720" s="1">
        <v>3</v>
      </c>
      <c r="AM1720" s="1">
        <v>6</v>
      </c>
      <c r="AN1720" s="1">
        <v>0</v>
      </c>
      <c r="AO1720" s="1">
        <v>0</v>
      </c>
      <c r="AP1720" s="1">
        <v>342</v>
      </c>
      <c r="AQ1720" s="1">
        <v>1</v>
      </c>
      <c r="AR1720" s="1">
        <v>15</v>
      </c>
      <c r="AS1720" s="1">
        <v>38</v>
      </c>
      <c r="AT1720" s="1">
        <v>318</v>
      </c>
      <c r="AU1720" s="1">
        <v>314</v>
      </c>
      <c r="AV1720" s="1">
        <v>45</v>
      </c>
      <c r="AW1720" s="1">
        <v>0</v>
      </c>
      <c r="AX1720" s="1">
        <v>0</v>
      </c>
      <c r="AY1720" t="str">
        <f t="shared" si="286"/>
        <v>2021_03_PIT</v>
      </c>
      <c r="AZ1720" t="str">
        <f t="shared" si="287"/>
        <v>D.Watt</v>
      </c>
      <c r="BA1720" t="str">
        <f t="shared" si="288"/>
        <v/>
      </c>
      <c r="BB1720" t="str">
        <f t="shared" si="289"/>
        <v>2021_03_PIT</v>
      </c>
      <c r="BC1720" t="str">
        <f t="shared" si="290"/>
        <v/>
      </c>
      <c r="BD1720">
        <f>COUNTIFS($BB$1:BB1720,BB1720,$BC$1:BC1720,"ru")</f>
        <v>1</v>
      </c>
      <c r="BE1720" t="str">
        <f t="shared" si="291"/>
        <v>re</v>
      </c>
      <c r="BF1720">
        <f>COUNTIFS($BB$1:BB1720,BB1720,$BE$1:BE1720,"re")</f>
        <v>8</v>
      </c>
      <c r="BG1720" t="str">
        <f t="shared" si="292"/>
        <v>12021_03_PIT</v>
      </c>
      <c r="BH1720" t="str">
        <f t="shared" si="293"/>
        <v>re82021_03_PIT</v>
      </c>
      <c r="BI1720" t="str">
        <f t="shared" si="294"/>
        <v>2021_03_PITD.Watt</v>
      </c>
      <c r="BJ1720" t="str">
        <f t="shared" si="295"/>
        <v>2021_PIT_D.Watt</v>
      </c>
      <c r="BK1720" t="str">
        <f>IF(ISERROR(MATCH(LEFT(C1720,5)&amp;B1720&amp;"_"&amp;A1720,$BK$1:BK1719,0)),LEFT(C1720,5)&amp;B1720&amp;"_"&amp;A1720,"")</f>
        <v>2021_PIT_D.Watt</v>
      </c>
      <c r="BL1720">
        <f>COUNTIFS($B$1:B1720,B1720)-COUNTIFS($B$1:B1720,B1720,$BK$1:BK1720,"")</f>
        <v>14</v>
      </c>
      <c r="BM1720" t="str">
        <f t="shared" si="296"/>
        <v>2021_PIT14</v>
      </c>
    </row>
    <row r="1721" spans="1:65" x14ac:dyDescent="0.25">
      <c r="A1721" s="1" t="s">
        <v>258</v>
      </c>
      <c r="B1721" s="1" t="s">
        <v>72</v>
      </c>
      <c r="C1721" s="1" t="s">
        <v>830</v>
      </c>
      <c r="D1721" s="1">
        <v>0</v>
      </c>
      <c r="E1721" s="1">
        <v>0</v>
      </c>
      <c r="F1721" s="1" t="s">
        <v>1174</v>
      </c>
      <c r="G1721" s="1" t="s">
        <v>52</v>
      </c>
      <c r="H1721" s="1" t="s">
        <v>52</v>
      </c>
      <c r="I1721" s="1" t="s">
        <v>52</v>
      </c>
      <c r="J1721" s="1" t="s">
        <v>52</v>
      </c>
      <c r="K1721" s="1" t="s">
        <v>52</v>
      </c>
      <c r="L1721" s="1" t="s">
        <v>52</v>
      </c>
      <c r="M1721" s="1" t="s">
        <v>52</v>
      </c>
      <c r="N1721" s="1" t="s">
        <v>52</v>
      </c>
      <c r="O1721" s="1" t="s">
        <v>52</v>
      </c>
      <c r="P1721" s="1" t="s">
        <v>52</v>
      </c>
      <c r="Q1721" s="1" t="s">
        <v>52</v>
      </c>
      <c r="R1721" s="1" t="s">
        <v>52</v>
      </c>
      <c r="S1721" s="1" t="s">
        <v>52</v>
      </c>
      <c r="T1721" s="1" t="s">
        <v>52</v>
      </c>
      <c r="U1721" s="1" t="s">
        <v>52</v>
      </c>
      <c r="V1721" s="1" t="s">
        <v>52</v>
      </c>
      <c r="W1721" s="1" t="s">
        <v>52</v>
      </c>
      <c r="X1721" s="1" t="s">
        <v>52</v>
      </c>
      <c r="Y1721" s="1" t="s">
        <v>52</v>
      </c>
      <c r="Z1721" s="1" t="s">
        <v>52</v>
      </c>
      <c r="AA1721" s="1" t="s">
        <v>52</v>
      </c>
      <c r="AB1721" s="1" t="s">
        <v>52</v>
      </c>
      <c r="AC1721" s="1" t="s">
        <v>52</v>
      </c>
      <c r="AD1721" s="1">
        <v>3</v>
      </c>
      <c r="AE1721" s="1">
        <v>0</v>
      </c>
      <c r="AF1721" s="1">
        <v>1</v>
      </c>
      <c r="AG1721" s="1">
        <v>2</v>
      </c>
      <c r="AH1721" s="1">
        <v>0.5</v>
      </c>
      <c r="AI1721" s="1">
        <v>-23.36</v>
      </c>
      <c r="AJ1721" s="1">
        <v>0</v>
      </c>
      <c r="AK1721" s="1">
        <v>13</v>
      </c>
      <c r="AL1721" s="1">
        <v>0</v>
      </c>
      <c r="AM1721" s="1">
        <v>4</v>
      </c>
      <c r="AN1721" s="1">
        <v>0</v>
      </c>
      <c r="AO1721" s="1">
        <v>0</v>
      </c>
      <c r="AP1721" s="1">
        <v>397</v>
      </c>
      <c r="AQ1721" s="1">
        <v>4</v>
      </c>
      <c r="AR1721" s="1">
        <v>18</v>
      </c>
      <c r="AS1721" s="1">
        <v>22</v>
      </c>
      <c r="AT1721" s="1">
        <v>343</v>
      </c>
      <c r="AU1721" s="1">
        <v>310</v>
      </c>
      <c r="AV1721" s="1">
        <v>77</v>
      </c>
      <c r="AW1721" s="1">
        <v>5</v>
      </c>
      <c r="AX1721" s="1">
        <v>3</v>
      </c>
      <c r="AY1721" t="str">
        <f t="shared" si="286"/>
        <v>2021_02_SEA</v>
      </c>
      <c r="AZ1721" t="str">
        <f t="shared" si="287"/>
        <v>G.Everett</v>
      </c>
      <c r="BA1721" t="str">
        <f t="shared" si="288"/>
        <v/>
      </c>
      <c r="BB1721" t="str">
        <f t="shared" si="289"/>
        <v>2021_02_SEA</v>
      </c>
      <c r="BC1721" t="str">
        <f t="shared" si="290"/>
        <v/>
      </c>
      <c r="BD1721">
        <f>COUNTIFS($BB$1:BB1721,BB1721,$BC$1:BC1721,"ru")</f>
        <v>4</v>
      </c>
      <c r="BE1721" t="str">
        <f t="shared" si="291"/>
        <v>re</v>
      </c>
      <c r="BF1721">
        <f>COUNTIFS($BB$1:BB1721,BB1721,$BE$1:BE1721,"re")</f>
        <v>5</v>
      </c>
      <c r="BG1721" t="str">
        <f t="shared" si="292"/>
        <v>42021_02_SEA</v>
      </c>
      <c r="BH1721" t="str">
        <f t="shared" si="293"/>
        <v>re52021_02_SEA</v>
      </c>
      <c r="BI1721" t="str">
        <f t="shared" si="294"/>
        <v>2021_02_SEAG.Everett</v>
      </c>
      <c r="BJ1721" t="str">
        <f t="shared" si="295"/>
        <v>2021_SEA_G.Everett</v>
      </c>
      <c r="BK1721" t="str">
        <f>IF(ISERROR(MATCH(LEFT(C1721,5)&amp;B1721&amp;"_"&amp;A1721,$BK$1:BK1720,0)),LEFT(C1721,5)&amp;B1721&amp;"_"&amp;A1721,"")</f>
        <v/>
      </c>
      <c r="BL1721">
        <f>COUNTIFS($B$1:B1721,B1721)-COUNTIFS($B$1:B1721,B1721,$BK$1:BK1721,"")</f>
        <v>14</v>
      </c>
      <c r="BM1721" t="str">
        <f t="shared" si="296"/>
        <v/>
      </c>
    </row>
    <row r="1722" spans="1:65" x14ac:dyDescent="0.25">
      <c r="A1722" s="1" t="s">
        <v>296</v>
      </c>
      <c r="B1722" s="1" t="s">
        <v>94</v>
      </c>
      <c r="C1722" s="1" t="s">
        <v>1673</v>
      </c>
      <c r="D1722" s="1">
        <v>0</v>
      </c>
      <c r="E1722" s="1">
        <v>0</v>
      </c>
      <c r="F1722" s="1" t="s">
        <v>1969</v>
      </c>
      <c r="G1722" s="1" t="s">
        <v>52</v>
      </c>
      <c r="H1722" s="1" t="s">
        <v>52</v>
      </c>
      <c r="I1722" s="1" t="s">
        <v>52</v>
      </c>
      <c r="J1722" s="1" t="s">
        <v>52</v>
      </c>
      <c r="K1722" s="1" t="s">
        <v>52</v>
      </c>
      <c r="L1722" s="1" t="s">
        <v>52</v>
      </c>
      <c r="M1722" s="1" t="s">
        <v>52</v>
      </c>
      <c r="N1722" s="1" t="s">
        <v>52</v>
      </c>
      <c r="O1722" s="1" t="s">
        <v>52</v>
      </c>
      <c r="P1722" s="1" t="s">
        <v>52</v>
      </c>
      <c r="Q1722" s="1" t="s">
        <v>52</v>
      </c>
      <c r="R1722" s="1" t="s">
        <v>52</v>
      </c>
      <c r="S1722" s="1" t="s">
        <v>52</v>
      </c>
      <c r="T1722" s="1" t="s">
        <v>52</v>
      </c>
      <c r="U1722" s="1" t="s">
        <v>52</v>
      </c>
      <c r="V1722" s="1" t="s">
        <v>52</v>
      </c>
      <c r="W1722" s="1" t="s">
        <v>52</v>
      </c>
      <c r="X1722" s="1" t="s">
        <v>52</v>
      </c>
      <c r="Y1722" s="1" t="s">
        <v>52</v>
      </c>
      <c r="Z1722" s="1" t="s">
        <v>52</v>
      </c>
      <c r="AA1722" s="1" t="s">
        <v>52</v>
      </c>
      <c r="AB1722" s="1" t="s">
        <v>52</v>
      </c>
      <c r="AC1722" s="1" t="s">
        <v>52</v>
      </c>
      <c r="AD1722" s="1">
        <v>3</v>
      </c>
      <c r="AE1722" s="1">
        <v>0</v>
      </c>
      <c r="AF1722" s="1">
        <v>1</v>
      </c>
      <c r="AG1722" s="1">
        <v>2</v>
      </c>
      <c r="AH1722" s="1">
        <v>0.5</v>
      </c>
      <c r="AI1722" s="1">
        <v>-24.02</v>
      </c>
      <c r="AJ1722" s="1">
        <v>0</v>
      </c>
      <c r="AK1722" s="1">
        <v>29</v>
      </c>
      <c r="AL1722" s="1">
        <v>0</v>
      </c>
      <c r="AM1722" s="1">
        <v>7</v>
      </c>
      <c r="AN1722" s="1">
        <v>0</v>
      </c>
      <c r="AO1722" s="1">
        <v>0</v>
      </c>
      <c r="AP1722" s="1">
        <v>329</v>
      </c>
      <c r="AQ1722" s="1">
        <v>1</v>
      </c>
      <c r="AR1722" s="1">
        <v>38</v>
      </c>
      <c r="AS1722" s="1">
        <v>15</v>
      </c>
      <c r="AT1722" s="1">
        <v>155</v>
      </c>
      <c r="AU1722" s="1">
        <v>346</v>
      </c>
      <c r="AV1722" s="1">
        <v>184</v>
      </c>
      <c r="AW1722" s="1">
        <v>8</v>
      </c>
      <c r="AX1722" s="1">
        <v>4</v>
      </c>
      <c r="AY1722" t="str">
        <f t="shared" si="286"/>
        <v>2021_04_CLE</v>
      </c>
      <c r="AZ1722" t="str">
        <f t="shared" si="287"/>
        <v>H.Bryant</v>
      </c>
      <c r="BA1722" t="str">
        <f t="shared" si="288"/>
        <v/>
      </c>
      <c r="BB1722" t="str">
        <f t="shared" si="289"/>
        <v>2021_04_CLE</v>
      </c>
      <c r="BC1722" t="str">
        <f t="shared" si="290"/>
        <v/>
      </c>
      <c r="BD1722">
        <f>COUNTIFS($BB$1:BB1722,BB1722,$BC$1:BC1722,"ru")</f>
        <v>4</v>
      </c>
      <c r="BE1722" t="str">
        <f t="shared" si="291"/>
        <v>re</v>
      </c>
      <c r="BF1722">
        <f>COUNTIFS($BB$1:BB1722,BB1722,$BE$1:BE1722,"re")</f>
        <v>8</v>
      </c>
      <c r="BG1722" t="str">
        <f t="shared" si="292"/>
        <v>42021_04_CLE</v>
      </c>
      <c r="BH1722" t="str">
        <f t="shared" si="293"/>
        <v>re82021_04_CLE</v>
      </c>
      <c r="BI1722" t="str">
        <f t="shared" si="294"/>
        <v>2021_04_CLEH.Bryant</v>
      </c>
      <c r="BJ1722" t="str">
        <f t="shared" si="295"/>
        <v>2021_CLE_H.Bryant</v>
      </c>
      <c r="BK1722" t="str">
        <f>IF(ISERROR(MATCH(LEFT(C1722,5)&amp;B1722&amp;"_"&amp;A1722,$BK$1:BK1721,0)),LEFT(C1722,5)&amp;B1722&amp;"_"&amp;A1722,"")</f>
        <v/>
      </c>
      <c r="BL1722">
        <f>COUNTIFS($B$1:B1722,B1722)-COUNTIFS($B$1:B1722,B1722,$BK$1:BK1722,"")</f>
        <v>17</v>
      </c>
      <c r="BM1722" t="str">
        <f t="shared" si="296"/>
        <v/>
      </c>
    </row>
    <row r="1723" spans="1:65" x14ac:dyDescent="0.25">
      <c r="A1723" s="1" t="s">
        <v>2359</v>
      </c>
      <c r="B1723" s="1" t="s">
        <v>88</v>
      </c>
      <c r="C1723" s="1" t="s">
        <v>2038</v>
      </c>
      <c r="D1723" s="1">
        <v>0</v>
      </c>
      <c r="E1723" s="1">
        <v>0</v>
      </c>
      <c r="F1723" s="1" t="s">
        <v>2360</v>
      </c>
      <c r="G1723" s="1" t="s">
        <v>52</v>
      </c>
      <c r="H1723" s="1" t="s">
        <v>52</v>
      </c>
      <c r="I1723" s="1" t="s">
        <v>52</v>
      </c>
      <c r="J1723" s="1" t="s">
        <v>52</v>
      </c>
      <c r="K1723" s="1" t="s">
        <v>52</v>
      </c>
      <c r="L1723" s="1" t="s">
        <v>52</v>
      </c>
      <c r="M1723" s="1" t="s">
        <v>52</v>
      </c>
      <c r="N1723" s="1" t="s">
        <v>52</v>
      </c>
      <c r="O1723" s="1" t="s">
        <v>52</v>
      </c>
      <c r="P1723" s="1" t="s">
        <v>52</v>
      </c>
      <c r="Q1723" s="1" t="s">
        <v>52</v>
      </c>
      <c r="R1723" s="1" t="s">
        <v>52</v>
      </c>
      <c r="S1723" s="1" t="s">
        <v>52</v>
      </c>
      <c r="T1723" s="1" t="s">
        <v>52</v>
      </c>
      <c r="U1723" s="1" t="s">
        <v>52</v>
      </c>
      <c r="V1723" s="1" t="s">
        <v>52</v>
      </c>
      <c r="W1723" s="1" t="s">
        <v>52</v>
      </c>
      <c r="X1723" s="1" t="s">
        <v>52</v>
      </c>
      <c r="Y1723" s="1" t="s">
        <v>52</v>
      </c>
      <c r="Z1723" s="1" t="s">
        <v>52</v>
      </c>
      <c r="AA1723" s="1" t="s">
        <v>52</v>
      </c>
      <c r="AB1723" s="1" t="s">
        <v>52</v>
      </c>
      <c r="AC1723" s="1" t="s">
        <v>52</v>
      </c>
      <c r="AD1723" s="1">
        <v>3</v>
      </c>
      <c r="AE1723" s="1">
        <v>0</v>
      </c>
      <c r="AF1723" s="1">
        <v>1</v>
      </c>
      <c r="AG1723" s="1">
        <v>1</v>
      </c>
      <c r="AH1723" s="1">
        <v>1</v>
      </c>
      <c r="AI1723" s="1">
        <v>21.55</v>
      </c>
      <c r="AJ1723" s="1">
        <v>0</v>
      </c>
      <c r="AK1723" s="1">
        <v>3</v>
      </c>
      <c r="AL1723" s="1">
        <v>0</v>
      </c>
      <c r="AM1723" s="1">
        <v>3</v>
      </c>
      <c r="AN1723" s="1">
        <v>0</v>
      </c>
      <c r="AO1723" s="1">
        <v>0</v>
      </c>
      <c r="AP1723" s="1">
        <v>301</v>
      </c>
      <c r="AQ1723" s="1">
        <v>2</v>
      </c>
      <c r="AR1723" s="1">
        <v>9</v>
      </c>
      <c r="AS1723" s="1">
        <v>27</v>
      </c>
      <c r="AT1723" s="1">
        <v>275</v>
      </c>
      <c r="AU1723" s="1">
        <v>250</v>
      </c>
      <c r="AV1723" s="1">
        <v>39</v>
      </c>
      <c r="AW1723" s="1">
        <v>2</v>
      </c>
      <c r="AX1723" s="1">
        <v>2</v>
      </c>
      <c r="AY1723" t="str">
        <f t="shared" si="286"/>
        <v>2021_05_MIA</v>
      </c>
      <c r="AZ1723" t="str">
        <f t="shared" si="287"/>
        <v>I.Ford</v>
      </c>
      <c r="BA1723" t="str">
        <f t="shared" si="288"/>
        <v/>
      </c>
      <c r="BB1723" t="str">
        <f t="shared" si="289"/>
        <v>2021_05_MIA</v>
      </c>
      <c r="BC1723" t="str">
        <f t="shared" si="290"/>
        <v/>
      </c>
      <c r="BD1723">
        <f>COUNTIFS($BB$1:BB1723,BB1723,$BC$1:BC1723,"ru")</f>
        <v>4</v>
      </c>
      <c r="BE1723" t="str">
        <f t="shared" si="291"/>
        <v>re</v>
      </c>
      <c r="BF1723">
        <f>COUNTIFS($BB$1:BB1723,BB1723,$BE$1:BE1723,"re")</f>
        <v>9</v>
      </c>
      <c r="BG1723" t="str">
        <f t="shared" si="292"/>
        <v>42021_05_MIA</v>
      </c>
      <c r="BH1723" t="str">
        <f t="shared" si="293"/>
        <v>re92021_05_MIA</v>
      </c>
      <c r="BI1723" t="str">
        <f t="shared" si="294"/>
        <v>2021_05_MIAI.Ford</v>
      </c>
      <c r="BJ1723" t="str">
        <f t="shared" si="295"/>
        <v>2021_MIA_I.Ford</v>
      </c>
      <c r="BK1723" t="str">
        <f>IF(ISERROR(MATCH(LEFT(C1723,5)&amp;B1723&amp;"_"&amp;A1723,$BK$1:BK1722,0)),LEFT(C1723,5)&amp;B1723&amp;"_"&amp;A1723,"")</f>
        <v>2021_MIA_I.Ford</v>
      </c>
      <c r="BL1723">
        <f>COUNTIFS($B$1:B1723,B1723)-COUNTIFS($B$1:B1723,B1723,$BK$1:BK1723,"")</f>
        <v>16</v>
      </c>
      <c r="BM1723" t="str">
        <f t="shared" si="296"/>
        <v>2021_MIA16</v>
      </c>
    </row>
    <row r="1724" spans="1:65" x14ac:dyDescent="0.25">
      <c r="A1724" s="1" t="s">
        <v>1970</v>
      </c>
      <c r="B1724" s="1" t="s">
        <v>81</v>
      </c>
      <c r="C1724" s="1" t="s">
        <v>1666</v>
      </c>
      <c r="D1724" s="1">
        <v>0</v>
      </c>
      <c r="E1724" s="1">
        <v>0.17</v>
      </c>
      <c r="F1724" s="1" t="s">
        <v>1971</v>
      </c>
      <c r="G1724" s="1" t="s">
        <v>52</v>
      </c>
      <c r="H1724" s="1" t="s">
        <v>52</v>
      </c>
      <c r="I1724" s="1" t="s">
        <v>52</v>
      </c>
      <c r="J1724" s="1" t="s">
        <v>52</v>
      </c>
      <c r="K1724" s="1" t="s">
        <v>52</v>
      </c>
      <c r="L1724" s="1" t="s">
        <v>52</v>
      </c>
      <c r="M1724" s="1" t="s">
        <v>52</v>
      </c>
      <c r="N1724" s="1" t="s">
        <v>52</v>
      </c>
      <c r="O1724" s="1" t="s">
        <v>52</v>
      </c>
      <c r="P1724" s="1" t="s">
        <v>52</v>
      </c>
      <c r="Q1724" s="1" t="s">
        <v>52</v>
      </c>
      <c r="R1724" s="1" t="s">
        <v>52</v>
      </c>
      <c r="S1724" s="1" t="s">
        <v>52</v>
      </c>
      <c r="T1724" s="1" t="s">
        <v>52</v>
      </c>
      <c r="U1724" s="1" t="s">
        <v>52</v>
      </c>
      <c r="V1724" s="1" t="s">
        <v>52</v>
      </c>
      <c r="W1724" s="1" t="s">
        <v>52</v>
      </c>
      <c r="X1724" s="1" t="s">
        <v>52</v>
      </c>
      <c r="Y1724" s="1" t="s">
        <v>52</v>
      </c>
      <c r="Z1724" s="1" t="s">
        <v>52</v>
      </c>
      <c r="AA1724" s="1" t="s">
        <v>52</v>
      </c>
      <c r="AB1724" s="1" t="s">
        <v>52</v>
      </c>
      <c r="AC1724" s="1" t="s">
        <v>52</v>
      </c>
      <c r="AD1724" s="1">
        <v>3</v>
      </c>
      <c r="AE1724" s="1">
        <v>0</v>
      </c>
      <c r="AF1724" s="1">
        <v>1</v>
      </c>
      <c r="AG1724" s="1">
        <v>2</v>
      </c>
      <c r="AH1724" s="1">
        <v>0.5</v>
      </c>
      <c r="AI1724" s="1">
        <v>-59.45</v>
      </c>
      <c r="AJ1724" s="1">
        <v>0</v>
      </c>
      <c r="AK1724" s="1">
        <v>5</v>
      </c>
      <c r="AL1724" s="1">
        <v>1</v>
      </c>
      <c r="AM1724" s="1">
        <v>6</v>
      </c>
      <c r="AN1724" s="1">
        <v>0</v>
      </c>
      <c r="AO1724" s="1">
        <v>0</v>
      </c>
      <c r="AP1724" s="1">
        <v>349</v>
      </c>
      <c r="AQ1724" s="1">
        <v>3</v>
      </c>
      <c r="AR1724" s="1">
        <v>33</v>
      </c>
      <c r="AS1724" s="1">
        <v>24</v>
      </c>
      <c r="AT1724" s="1">
        <v>228</v>
      </c>
      <c r="AU1724" s="1">
        <v>282</v>
      </c>
      <c r="AV1724" s="1">
        <v>139</v>
      </c>
      <c r="AW1724" s="1">
        <v>10</v>
      </c>
      <c r="AX1724" s="1">
        <v>2</v>
      </c>
      <c r="AY1724" t="str">
        <f t="shared" si="286"/>
        <v>2021_04_IND</v>
      </c>
      <c r="AZ1724" t="str">
        <f t="shared" si="287"/>
        <v>K.Granson</v>
      </c>
      <c r="BA1724" t="str">
        <f t="shared" si="288"/>
        <v/>
      </c>
      <c r="BB1724" t="str">
        <f t="shared" si="289"/>
        <v>2021_04_IND</v>
      </c>
      <c r="BC1724" t="str">
        <f t="shared" si="290"/>
        <v/>
      </c>
      <c r="BD1724">
        <f>COUNTIFS($BB$1:BB1724,BB1724,$BC$1:BC1724,"ru")</f>
        <v>4</v>
      </c>
      <c r="BE1724" t="str">
        <f t="shared" si="291"/>
        <v>re</v>
      </c>
      <c r="BF1724">
        <f>COUNTIFS($BB$1:BB1724,BB1724,$BE$1:BE1724,"re")</f>
        <v>10</v>
      </c>
      <c r="BG1724" t="str">
        <f t="shared" si="292"/>
        <v>42021_04_IND</v>
      </c>
      <c r="BH1724" t="str">
        <f t="shared" si="293"/>
        <v>re102021_04_IND</v>
      </c>
      <c r="BI1724" t="str">
        <f t="shared" si="294"/>
        <v>2021_04_INDK.Granson</v>
      </c>
      <c r="BJ1724" t="str">
        <f t="shared" si="295"/>
        <v>2021_IND_K.Granson</v>
      </c>
      <c r="BK1724" t="str">
        <f>IF(ISERROR(MATCH(LEFT(C1724,5)&amp;B1724&amp;"_"&amp;A1724,$BK$1:BK1723,0)),LEFT(C1724,5)&amp;B1724&amp;"_"&amp;A1724,"")</f>
        <v/>
      </c>
      <c r="BL1724">
        <f>COUNTIFS($B$1:B1724,B1724)-COUNTIFS($B$1:B1724,B1724,$BK$1:BK1724,"")</f>
        <v>14</v>
      </c>
      <c r="BM1724" t="str">
        <f t="shared" si="296"/>
        <v/>
      </c>
    </row>
    <row r="1725" spans="1:65" x14ac:dyDescent="0.25">
      <c r="A1725" s="1" t="s">
        <v>2700</v>
      </c>
      <c r="B1725" s="1" t="s">
        <v>99</v>
      </c>
      <c r="C1725" s="1" t="s">
        <v>2427</v>
      </c>
      <c r="D1725" s="1">
        <v>-5.0000000000000001E-3</v>
      </c>
      <c r="E1725" s="1">
        <v>0.83</v>
      </c>
      <c r="F1725" s="1" t="s">
        <v>2701</v>
      </c>
      <c r="G1725" s="1" t="s">
        <v>52</v>
      </c>
      <c r="H1725" s="1" t="s">
        <v>52</v>
      </c>
      <c r="I1725" s="1" t="s">
        <v>52</v>
      </c>
      <c r="J1725" s="1" t="s">
        <v>52</v>
      </c>
      <c r="K1725" s="1" t="s">
        <v>52</v>
      </c>
      <c r="L1725" s="1" t="s">
        <v>52</v>
      </c>
      <c r="M1725" s="1" t="s">
        <v>52</v>
      </c>
      <c r="N1725" s="1" t="s">
        <v>52</v>
      </c>
      <c r="O1725" s="1" t="s">
        <v>52</v>
      </c>
      <c r="P1725" s="1" t="s">
        <v>52</v>
      </c>
      <c r="Q1725" s="1" t="s">
        <v>52</v>
      </c>
      <c r="R1725" s="1" t="s">
        <v>52</v>
      </c>
      <c r="S1725" s="1" t="s">
        <v>52</v>
      </c>
      <c r="T1725" s="1" t="s">
        <v>52</v>
      </c>
      <c r="U1725" s="1" t="s">
        <v>52</v>
      </c>
      <c r="V1725" s="1" t="s">
        <v>52</v>
      </c>
      <c r="W1725" s="1" t="s">
        <v>52</v>
      </c>
      <c r="X1725" s="1" t="s">
        <v>52</v>
      </c>
      <c r="Y1725" s="1" t="s">
        <v>52</v>
      </c>
      <c r="Z1725" s="1" t="s">
        <v>52</v>
      </c>
      <c r="AA1725" s="1" t="s">
        <v>52</v>
      </c>
      <c r="AB1725" s="1" t="s">
        <v>52</v>
      </c>
      <c r="AC1725" s="1" t="s">
        <v>52</v>
      </c>
      <c r="AD1725" s="1">
        <v>3</v>
      </c>
      <c r="AE1725" s="1">
        <v>0</v>
      </c>
      <c r="AF1725" s="1">
        <v>1</v>
      </c>
      <c r="AG1725" s="1">
        <v>1</v>
      </c>
      <c r="AH1725" s="1">
        <v>1</v>
      </c>
      <c r="AI1725" s="1">
        <v>16.75</v>
      </c>
      <c r="AJ1725" s="1">
        <v>0</v>
      </c>
      <c r="AK1725" s="1">
        <v>-4</v>
      </c>
      <c r="AL1725" s="1">
        <v>7</v>
      </c>
      <c r="AM1725" s="1">
        <v>9</v>
      </c>
      <c r="AN1725" s="1">
        <v>0</v>
      </c>
      <c r="AO1725" s="1">
        <v>0</v>
      </c>
      <c r="AP1725" s="1">
        <v>421</v>
      </c>
      <c r="AQ1725" s="1">
        <v>3</v>
      </c>
      <c r="AR1725" s="1">
        <v>23</v>
      </c>
      <c r="AS1725" s="1">
        <v>35</v>
      </c>
      <c r="AT1725" s="1">
        <v>334</v>
      </c>
      <c r="AU1725" s="1">
        <v>491</v>
      </c>
      <c r="AV1725" s="1">
        <v>112</v>
      </c>
      <c r="AW1725" s="1">
        <v>2</v>
      </c>
      <c r="AX1725" s="1">
        <v>0</v>
      </c>
      <c r="AY1725" t="str">
        <f t="shared" si="286"/>
        <v>2021_06_DEN</v>
      </c>
      <c r="AZ1725" t="str">
        <f t="shared" si="287"/>
        <v>M.Boone</v>
      </c>
      <c r="BA1725" t="str">
        <f t="shared" si="288"/>
        <v/>
      </c>
      <c r="BB1725" t="str">
        <f t="shared" si="289"/>
        <v>2021_06_DEN</v>
      </c>
      <c r="BC1725" t="str">
        <f t="shared" si="290"/>
        <v/>
      </c>
      <c r="BD1725">
        <f>COUNTIFS($BB$1:BB1725,BB1725,$BC$1:BC1725,"ru")</f>
        <v>2</v>
      </c>
      <c r="BE1725" t="str">
        <f t="shared" si="291"/>
        <v>re</v>
      </c>
      <c r="BF1725">
        <f>COUNTIFS($BB$1:BB1725,BB1725,$BE$1:BE1725,"re")</f>
        <v>8</v>
      </c>
      <c r="BG1725" t="str">
        <f t="shared" si="292"/>
        <v>22021_06_DEN</v>
      </c>
      <c r="BH1725" t="str">
        <f t="shared" si="293"/>
        <v>re82021_06_DEN</v>
      </c>
      <c r="BI1725" t="str">
        <f t="shared" si="294"/>
        <v>2021_06_DENM.Boone</v>
      </c>
      <c r="BJ1725" t="str">
        <f t="shared" si="295"/>
        <v>2021_DEN_M.Boone</v>
      </c>
      <c r="BK1725" t="str">
        <f>IF(ISERROR(MATCH(LEFT(C1725,5)&amp;B1725&amp;"_"&amp;A1725,$BK$1:BK1724,0)),LEFT(C1725,5)&amp;B1725&amp;"_"&amp;A1725,"")</f>
        <v>2021_DEN_M.Boone</v>
      </c>
      <c r="BL1725">
        <f>COUNTIFS($B$1:B1725,B1725)-COUNTIFS($B$1:B1725,B1725,$BK$1:BK1725,"")</f>
        <v>14</v>
      </c>
      <c r="BM1725" t="str">
        <f t="shared" si="296"/>
        <v>2021_DEN14</v>
      </c>
    </row>
    <row r="1726" spans="1:65" x14ac:dyDescent="0.25">
      <c r="A1726" s="1" t="s">
        <v>1594</v>
      </c>
      <c r="B1726" s="1" t="s">
        <v>72</v>
      </c>
      <c r="C1726" s="1" t="s">
        <v>2444</v>
      </c>
      <c r="D1726" s="1">
        <v>-1.2999999999999999E-2</v>
      </c>
      <c r="E1726" s="1">
        <v>0.84</v>
      </c>
      <c r="F1726" s="1" t="s">
        <v>2702</v>
      </c>
      <c r="G1726" s="1" t="s">
        <v>52</v>
      </c>
      <c r="H1726" s="1" t="s">
        <v>52</v>
      </c>
      <c r="I1726" s="1" t="s">
        <v>52</v>
      </c>
      <c r="J1726" s="1" t="s">
        <v>52</v>
      </c>
      <c r="K1726" s="1" t="s">
        <v>52</v>
      </c>
      <c r="L1726" s="1" t="s">
        <v>52</v>
      </c>
      <c r="M1726" s="1" t="s">
        <v>52</v>
      </c>
      <c r="N1726" s="1" t="s">
        <v>52</v>
      </c>
      <c r="O1726" s="1" t="s">
        <v>52</v>
      </c>
      <c r="P1726" s="1" t="s">
        <v>52</v>
      </c>
      <c r="Q1726" s="1" t="s">
        <v>52</v>
      </c>
      <c r="R1726" s="1" t="s">
        <v>52</v>
      </c>
      <c r="S1726" s="1" t="s">
        <v>52</v>
      </c>
      <c r="T1726" s="1" t="s">
        <v>52</v>
      </c>
      <c r="U1726" s="1" t="s">
        <v>52</v>
      </c>
      <c r="V1726" s="1" t="s">
        <v>52</v>
      </c>
      <c r="W1726" s="1" t="s">
        <v>52</v>
      </c>
      <c r="X1726" s="1" t="s">
        <v>52</v>
      </c>
      <c r="Y1726" s="1" t="s">
        <v>52</v>
      </c>
      <c r="Z1726" s="1" t="s">
        <v>52</v>
      </c>
      <c r="AA1726" s="1" t="s">
        <v>52</v>
      </c>
      <c r="AB1726" s="1" t="s">
        <v>52</v>
      </c>
      <c r="AC1726" s="1" t="s">
        <v>52</v>
      </c>
      <c r="AD1726" s="1">
        <v>3</v>
      </c>
      <c r="AE1726" s="1">
        <v>0</v>
      </c>
      <c r="AF1726" s="1">
        <v>1</v>
      </c>
      <c r="AG1726" s="1">
        <v>1</v>
      </c>
      <c r="AH1726" s="1">
        <v>1</v>
      </c>
      <c r="AI1726" s="1">
        <v>14.23</v>
      </c>
      <c r="AJ1726" s="1">
        <v>0</v>
      </c>
      <c r="AK1726" s="1">
        <v>-2</v>
      </c>
      <c r="AL1726" s="1">
        <v>5</v>
      </c>
      <c r="AM1726" s="1">
        <v>6</v>
      </c>
      <c r="AN1726" s="1">
        <v>0</v>
      </c>
      <c r="AO1726" s="1">
        <v>0</v>
      </c>
      <c r="AP1726" s="1">
        <v>309</v>
      </c>
      <c r="AQ1726" s="1">
        <v>2</v>
      </c>
      <c r="AR1726" s="1">
        <v>27</v>
      </c>
      <c r="AS1726" s="1">
        <v>23</v>
      </c>
      <c r="AT1726" s="1">
        <v>209</v>
      </c>
      <c r="AU1726" s="1">
        <v>104</v>
      </c>
      <c r="AV1726" s="1">
        <v>144</v>
      </c>
      <c r="AW1726" s="1">
        <v>6</v>
      </c>
      <c r="AX1726" s="1">
        <v>4</v>
      </c>
      <c r="AY1726" t="str">
        <f t="shared" si="286"/>
        <v>2021_06_SEA</v>
      </c>
      <c r="AZ1726" t="str">
        <f t="shared" si="287"/>
        <v>P.Dorsett</v>
      </c>
      <c r="BA1726" t="str">
        <f t="shared" si="288"/>
        <v/>
      </c>
      <c r="BB1726" t="str">
        <f t="shared" si="289"/>
        <v>2021_06_SEA</v>
      </c>
      <c r="BC1726" t="str">
        <f t="shared" si="290"/>
        <v/>
      </c>
      <c r="BD1726">
        <f>COUNTIFS($BB$1:BB1726,BB1726,$BC$1:BC1726,"ru")</f>
        <v>3</v>
      </c>
      <c r="BE1726" t="str">
        <f t="shared" si="291"/>
        <v>re</v>
      </c>
      <c r="BF1726">
        <f>COUNTIFS($BB$1:BB1726,BB1726,$BE$1:BE1726,"re")</f>
        <v>9</v>
      </c>
      <c r="BG1726" t="str">
        <f t="shared" si="292"/>
        <v>32021_06_SEA</v>
      </c>
      <c r="BH1726" t="str">
        <f t="shared" si="293"/>
        <v>re92021_06_SEA</v>
      </c>
      <c r="BI1726" t="str">
        <f t="shared" si="294"/>
        <v>2021_06_SEAP.Dorsett</v>
      </c>
      <c r="BJ1726" t="str">
        <f t="shared" si="295"/>
        <v>2021_SEA_P.Dorsett</v>
      </c>
      <c r="BK1726" t="str">
        <f>IF(ISERROR(MATCH(LEFT(C1726,5)&amp;B1726&amp;"_"&amp;A1726,$BK$1:BK1725,0)),LEFT(C1726,5)&amp;B1726&amp;"_"&amp;A1726,"")</f>
        <v>2021_SEA_P.Dorsett</v>
      </c>
      <c r="BL1726">
        <f>COUNTIFS($B$1:B1726,B1726)-COUNTIFS($B$1:B1726,B1726,$BK$1:BK1726,"")</f>
        <v>15</v>
      </c>
      <c r="BM1726" t="str">
        <f t="shared" si="296"/>
        <v>2021_SEA15</v>
      </c>
    </row>
    <row r="1727" spans="1:65" x14ac:dyDescent="0.25">
      <c r="A1727" s="1" t="s">
        <v>1126</v>
      </c>
      <c r="B1727" s="1" t="s">
        <v>74</v>
      </c>
      <c r="C1727" s="1" t="s">
        <v>1274</v>
      </c>
      <c r="D1727" s="1">
        <v>-1.0999999999999999E-2</v>
      </c>
      <c r="E1727" s="1">
        <v>0.52</v>
      </c>
      <c r="F1727" s="1" t="s">
        <v>1574</v>
      </c>
      <c r="G1727" s="1" t="s">
        <v>52</v>
      </c>
      <c r="H1727" s="1" t="s">
        <v>52</v>
      </c>
      <c r="I1727" s="1" t="s">
        <v>52</v>
      </c>
      <c r="J1727" s="1" t="s">
        <v>52</v>
      </c>
      <c r="K1727" s="1" t="s">
        <v>52</v>
      </c>
      <c r="L1727" s="1" t="s">
        <v>52</v>
      </c>
      <c r="M1727" s="1" t="s">
        <v>52</v>
      </c>
      <c r="N1727" s="1" t="s">
        <v>52</v>
      </c>
      <c r="O1727" s="1" t="s">
        <v>52</v>
      </c>
      <c r="P1727" s="1" t="s">
        <v>52</v>
      </c>
      <c r="Q1727" s="1" t="s">
        <v>52</v>
      </c>
      <c r="R1727" s="1" t="s">
        <v>52</v>
      </c>
      <c r="S1727" s="1" t="s">
        <v>52</v>
      </c>
      <c r="T1727" s="1" t="s">
        <v>52</v>
      </c>
      <c r="U1727" s="1" t="s">
        <v>52</v>
      </c>
      <c r="V1727" s="1" t="s">
        <v>52</v>
      </c>
      <c r="W1727" s="1" t="s">
        <v>52</v>
      </c>
      <c r="X1727" s="1" t="s">
        <v>52</v>
      </c>
      <c r="Y1727" s="1" t="s">
        <v>52</v>
      </c>
      <c r="Z1727" s="1" t="s">
        <v>52</v>
      </c>
      <c r="AA1727" s="1" t="s">
        <v>52</v>
      </c>
      <c r="AB1727" s="1" t="s">
        <v>52</v>
      </c>
      <c r="AC1727" s="1" t="s">
        <v>52</v>
      </c>
      <c r="AD1727" s="1">
        <v>3</v>
      </c>
      <c r="AE1727" s="1">
        <v>0</v>
      </c>
      <c r="AF1727" s="1">
        <v>1</v>
      </c>
      <c r="AG1727" s="1">
        <v>2</v>
      </c>
      <c r="AH1727" s="1">
        <v>0.5</v>
      </c>
      <c r="AI1727" s="1">
        <v>-62.41</v>
      </c>
      <c r="AJ1727" s="1">
        <v>0</v>
      </c>
      <c r="AK1727" s="1">
        <v>-3</v>
      </c>
      <c r="AL1727" s="1">
        <v>8</v>
      </c>
      <c r="AM1727" s="1">
        <v>13</v>
      </c>
      <c r="AN1727" s="1">
        <v>1</v>
      </c>
      <c r="AO1727" s="1">
        <v>0</v>
      </c>
      <c r="AP1727" s="1">
        <v>370</v>
      </c>
      <c r="AQ1727" s="1">
        <v>3</v>
      </c>
      <c r="AR1727" s="1">
        <v>38</v>
      </c>
      <c r="AS1727" s="1">
        <v>18</v>
      </c>
      <c r="AT1727" s="1">
        <v>197</v>
      </c>
      <c r="AU1727" s="1">
        <v>176</v>
      </c>
      <c r="AV1727" s="1">
        <v>180</v>
      </c>
      <c r="AW1727" s="1">
        <v>4</v>
      </c>
      <c r="AX1727" s="1">
        <v>3</v>
      </c>
      <c r="AY1727" t="str">
        <f t="shared" si="286"/>
        <v>2021_03_TEN</v>
      </c>
      <c r="AZ1727" t="str">
        <f t="shared" si="287"/>
        <v>T.Hudson</v>
      </c>
      <c r="BA1727" t="str">
        <f t="shared" si="288"/>
        <v/>
      </c>
      <c r="BB1727" t="str">
        <f t="shared" si="289"/>
        <v>2021_03_TEN</v>
      </c>
      <c r="BC1727" t="str">
        <f t="shared" si="290"/>
        <v/>
      </c>
      <c r="BD1727">
        <f>COUNTIFS($BB$1:BB1727,BB1727,$BC$1:BC1727,"ru")</f>
        <v>5</v>
      </c>
      <c r="BE1727" t="str">
        <f t="shared" si="291"/>
        <v>re</v>
      </c>
      <c r="BF1727">
        <f>COUNTIFS($BB$1:BB1727,BB1727,$BE$1:BE1727,"re")</f>
        <v>10</v>
      </c>
      <c r="BG1727" t="str">
        <f t="shared" si="292"/>
        <v>52021_03_TEN</v>
      </c>
      <c r="BH1727" t="str">
        <f t="shared" si="293"/>
        <v>re102021_03_TEN</v>
      </c>
      <c r="BI1727" t="str">
        <f t="shared" si="294"/>
        <v>2021_03_TENT.Hudson</v>
      </c>
      <c r="BJ1727" t="str">
        <f t="shared" si="295"/>
        <v>2021_TEN_T.Hudson</v>
      </c>
      <c r="BK1727" t="str">
        <f>IF(ISERROR(MATCH(LEFT(C1727,5)&amp;B1727&amp;"_"&amp;A1727,$BK$1:BK1726,0)),LEFT(C1727,5)&amp;B1727&amp;"_"&amp;A1727,"")</f>
        <v/>
      </c>
      <c r="BL1727">
        <f>COUNTIFS($B$1:B1727,B1727)-COUNTIFS($B$1:B1727,B1727,$BK$1:BK1727,"")</f>
        <v>18</v>
      </c>
      <c r="BM1727" t="str">
        <f t="shared" si="296"/>
        <v/>
      </c>
    </row>
    <row r="1728" spans="1:65" x14ac:dyDescent="0.25">
      <c r="A1728" s="1" t="s">
        <v>140</v>
      </c>
      <c r="B1728" s="1" t="s">
        <v>101</v>
      </c>
      <c r="C1728" s="1" t="s">
        <v>841</v>
      </c>
      <c r="D1728" s="1">
        <v>7.0000000000000001E-3</v>
      </c>
      <c r="E1728" s="1">
        <v>0.49</v>
      </c>
      <c r="F1728" s="1" t="s">
        <v>1175</v>
      </c>
      <c r="G1728" s="1" t="s">
        <v>52</v>
      </c>
      <c r="H1728" s="1" t="s">
        <v>52</v>
      </c>
      <c r="I1728" s="1" t="s">
        <v>52</v>
      </c>
      <c r="J1728" s="1" t="s">
        <v>52</v>
      </c>
      <c r="K1728" s="1" t="s">
        <v>52</v>
      </c>
      <c r="L1728" s="1" t="s">
        <v>52</v>
      </c>
      <c r="M1728" s="1" t="s">
        <v>52</v>
      </c>
      <c r="N1728" s="1" t="s">
        <v>52</v>
      </c>
      <c r="O1728" s="1" t="s">
        <v>52</v>
      </c>
      <c r="P1728" s="1" t="s">
        <v>52</v>
      </c>
      <c r="Q1728" s="1" t="s">
        <v>52</v>
      </c>
      <c r="R1728" s="1" t="s">
        <v>52</v>
      </c>
      <c r="S1728" s="1" t="s">
        <v>52</v>
      </c>
      <c r="T1728" s="1" t="s">
        <v>52</v>
      </c>
      <c r="U1728" s="1" t="s">
        <v>52</v>
      </c>
      <c r="V1728" s="1" t="s">
        <v>52</v>
      </c>
      <c r="W1728" s="1" t="s">
        <v>52</v>
      </c>
      <c r="X1728" s="1" t="s">
        <v>52</v>
      </c>
      <c r="Y1728" s="1" t="s">
        <v>52</v>
      </c>
      <c r="Z1728" s="1" t="s">
        <v>52</v>
      </c>
      <c r="AA1728" s="1" t="s">
        <v>52</v>
      </c>
      <c r="AB1728" s="1" t="s">
        <v>52</v>
      </c>
      <c r="AC1728" s="1" t="s">
        <v>52</v>
      </c>
      <c r="AD1728" s="1">
        <v>3</v>
      </c>
      <c r="AE1728" s="1">
        <v>0</v>
      </c>
      <c r="AF1728" s="1">
        <v>1</v>
      </c>
      <c r="AG1728" s="1">
        <v>1</v>
      </c>
      <c r="AH1728" s="1">
        <v>1</v>
      </c>
      <c r="AI1728" s="1">
        <v>29.52</v>
      </c>
      <c r="AJ1728" s="1">
        <v>0</v>
      </c>
      <c r="AK1728" s="1">
        <v>1</v>
      </c>
      <c r="AL1728" s="1">
        <v>2</v>
      </c>
      <c r="AM1728" s="1">
        <v>3</v>
      </c>
      <c r="AN1728" s="1">
        <v>0</v>
      </c>
      <c r="AO1728" s="1">
        <v>0</v>
      </c>
      <c r="AP1728" s="1">
        <v>128</v>
      </c>
      <c r="AQ1728" s="1">
        <v>1</v>
      </c>
      <c r="AR1728" s="1">
        <v>17</v>
      </c>
      <c r="AS1728" s="1">
        <v>11</v>
      </c>
      <c r="AT1728" s="1">
        <v>111</v>
      </c>
      <c r="AU1728" s="1">
        <v>159</v>
      </c>
      <c r="AV1728" s="1">
        <v>48</v>
      </c>
      <c r="AW1728" s="1">
        <v>4</v>
      </c>
      <c r="AX1728" s="1">
        <v>2</v>
      </c>
      <c r="AY1728" t="str">
        <f t="shared" si="286"/>
        <v>2021_02_NO</v>
      </c>
      <c r="AZ1728" t="str">
        <f t="shared" si="287"/>
        <v>T.Montgomery</v>
      </c>
      <c r="BA1728" t="str">
        <f t="shared" si="288"/>
        <v/>
      </c>
      <c r="BB1728" t="str">
        <f t="shared" si="289"/>
        <v>2021_02_NO</v>
      </c>
      <c r="BC1728" t="str">
        <f t="shared" si="290"/>
        <v/>
      </c>
      <c r="BD1728">
        <f>COUNTIFS($BB$1:BB1728,BB1728,$BC$1:BC1728,"ru")</f>
        <v>4</v>
      </c>
      <c r="BE1728" t="str">
        <f t="shared" si="291"/>
        <v>re</v>
      </c>
      <c r="BF1728">
        <f>COUNTIFS($BB$1:BB1728,BB1728,$BE$1:BE1728,"re")</f>
        <v>7</v>
      </c>
      <c r="BG1728" t="str">
        <f t="shared" si="292"/>
        <v>42021_02_NO</v>
      </c>
      <c r="BH1728" t="str">
        <f t="shared" si="293"/>
        <v>re72021_02_NO</v>
      </c>
      <c r="BI1728" t="str">
        <f t="shared" si="294"/>
        <v>2021_02_NOT.Montgomery</v>
      </c>
      <c r="BJ1728" t="str">
        <f t="shared" si="295"/>
        <v>2021_NO_T.Montgomery</v>
      </c>
      <c r="BK1728" t="str">
        <f>IF(ISERROR(MATCH(LEFT(C1728,5)&amp;B1728&amp;"_"&amp;A1728,$BK$1:BK1727,0)),LEFT(C1728,5)&amp;B1728&amp;"_"&amp;A1728,"")</f>
        <v/>
      </c>
      <c r="BL1728">
        <f>COUNTIFS($B$1:B1728,B1728)-COUNTIFS($B$1:B1728,B1728,$BK$1:BK1728,"")</f>
        <v>14</v>
      </c>
      <c r="BM1728" t="str">
        <f t="shared" si="296"/>
        <v/>
      </c>
    </row>
    <row r="1729" spans="1:65" x14ac:dyDescent="0.25">
      <c r="A1729" s="1" t="s">
        <v>244</v>
      </c>
      <c r="B1729" s="1" t="s">
        <v>76</v>
      </c>
      <c r="C1729" s="1" t="s">
        <v>2072</v>
      </c>
      <c r="D1729" s="1">
        <v>0</v>
      </c>
      <c r="E1729" s="1">
        <v>0</v>
      </c>
      <c r="F1729" s="1" t="s">
        <v>2361</v>
      </c>
      <c r="G1729" s="1" t="s">
        <v>52</v>
      </c>
      <c r="H1729" s="1" t="s">
        <v>52</v>
      </c>
      <c r="I1729" s="1" t="s">
        <v>52</v>
      </c>
      <c r="J1729" s="1" t="s">
        <v>52</v>
      </c>
      <c r="K1729" s="1" t="s">
        <v>52</v>
      </c>
      <c r="L1729" s="1" t="s">
        <v>52</v>
      </c>
      <c r="M1729" s="1" t="s">
        <v>52</v>
      </c>
      <c r="N1729" s="1" t="s">
        <v>52</v>
      </c>
      <c r="O1729" s="1" t="s">
        <v>52</v>
      </c>
      <c r="P1729" s="1" t="s">
        <v>52</v>
      </c>
      <c r="Q1729" s="1" t="s">
        <v>52</v>
      </c>
      <c r="R1729" s="1" t="s">
        <v>52</v>
      </c>
      <c r="S1729" s="1" t="s">
        <v>52</v>
      </c>
      <c r="T1729" s="1" t="s">
        <v>52</v>
      </c>
      <c r="U1729" s="1" t="s">
        <v>52</v>
      </c>
      <c r="V1729" s="1" t="s">
        <v>52</v>
      </c>
      <c r="W1729" s="1" t="s">
        <v>52</v>
      </c>
      <c r="X1729" s="1" t="s">
        <v>52</v>
      </c>
      <c r="Y1729" s="1" t="s">
        <v>52</v>
      </c>
      <c r="Z1729" s="1" t="s">
        <v>52</v>
      </c>
      <c r="AA1729" s="1" t="s">
        <v>52</v>
      </c>
      <c r="AB1729" s="1" t="s">
        <v>52</v>
      </c>
      <c r="AC1729" s="1" t="s">
        <v>52</v>
      </c>
      <c r="AD1729" s="1">
        <v>3</v>
      </c>
      <c r="AE1729" s="1">
        <v>0</v>
      </c>
      <c r="AF1729" s="1">
        <v>1</v>
      </c>
      <c r="AG1729" s="1">
        <v>1</v>
      </c>
      <c r="AH1729" s="1">
        <v>1</v>
      </c>
      <c r="AI1729" s="1">
        <v>43.37</v>
      </c>
      <c r="AJ1729" s="1">
        <v>1</v>
      </c>
      <c r="AK1729" s="1">
        <v>3</v>
      </c>
      <c r="AL1729" s="1">
        <v>0</v>
      </c>
      <c r="AM1729" s="1">
        <v>2</v>
      </c>
      <c r="AN1729" s="1">
        <v>0</v>
      </c>
      <c r="AO1729" s="1">
        <v>0</v>
      </c>
      <c r="AP1729" s="1">
        <v>259</v>
      </c>
      <c r="AQ1729" s="1">
        <v>1</v>
      </c>
      <c r="AR1729" s="1">
        <v>22</v>
      </c>
      <c r="AS1729" s="1">
        <v>22</v>
      </c>
      <c r="AT1729" s="1">
        <v>206</v>
      </c>
      <c r="AU1729" s="1">
        <v>319</v>
      </c>
      <c r="AV1729" s="1">
        <v>71</v>
      </c>
      <c r="AW1729" s="1">
        <v>5</v>
      </c>
      <c r="AX1729" s="1">
        <v>3</v>
      </c>
      <c r="AY1729" t="str">
        <f t="shared" si="286"/>
        <v>2021_05_LV</v>
      </c>
      <c r="AZ1729" t="str">
        <f t="shared" si="287"/>
        <v>W.Snead</v>
      </c>
      <c r="BA1729" t="str">
        <f t="shared" si="288"/>
        <v/>
      </c>
      <c r="BB1729" t="str">
        <f t="shared" si="289"/>
        <v>2021_05_LV</v>
      </c>
      <c r="BC1729" t="str">
        <f t="shared" si="290"/>
        <v/>
      </c>
      <c r="BD1729">
        <f>COUNTIFS($BB$1:BB1729,BB1729,$BC$1:BC1729,"ru")</f>
        <v>4</v>
      </c>
      <c r="BE1729" t="str">
        <f t="shared" si="291"/>
        <v>re</v>
      </c>
      <c r="BF1729">
        <f>COUNTIFS($BB$1:BB1729,BB1729,$BE$1:BE1729,"re")</f>
        <v>9</v>
      </c>
      <c r="BG1729" t="str">
        <f t="shared" si="292"/>
        <v>42021_05_LV</v>
      </c>
      <c r="BH1729" t="str">
        <f t="shared" si="293"/>
        <v>re92021_05_LV</v>
      </c>
      <c r="BI1729" t="str">
        <f t="shared" si="294"/>
        <v>2021_05_LVW.Snead</v>
      </c>
      <c r="BJ1729" t="str">
        <f t="shared" si="295"/>
        <v>2021_LV_W.Snead</v>
      </c>
      <c r="BK1729" t="str">
        <f>IF(ISERROR(MATCH(LEFT(C1729,5)&amp;B1729&amp;"_"&amp;A1729,$BK$1:BK1728,0)),LEFT(C1729,5)&amp;B1729&amp;"_"&amp;A1729,"")</f>
        <v/>
      </c>
      <c r="BL1729">
        <f>COUNTIFS($B$1:B1729,B1729)-COUNTIFS($B$1:B1729,B1729,$BK$1:BK1729,"")</f>
        <v>16</v>
      </c>
      <c r="BM1729" t="str">
        <f t="shared" si="296"/>
        <v/>
      </c>
    </row>
    <row r="1730" spans="1:65" x14ac:dyDescent="0.25">
      <c r="A1730" s="1" t="s">
        <v>186</v>
      </c>
      <c r="B1730" s="1" t="s">
        <v>64</v>
      </c>
      <c r="C1730" s="1" t="s">
        <v>1673</v>
      </c>
      <c r="D1730" s="1">
        <v>-2.5999999999999999E-2</v>
      </c>
      <c r="E1730" s="1">
        <v>0.16</v>
      </c>
      <c r="F1730" s="1" t="s">
        <v>1972</v>
      </c>
      <c r="G1730" s="1" t="s">
        <v>52</v>
      </c>
      <c r="H1730" s="1" t="s">
        <v>52</v>
      </c>
      <c r="I1730" s="1" t="s">
        <v>52</v>
      </c>
      <c r="J1730" s="1" t="s">
        <v>52</v>
      </c>
      <c r="K1730" s="1" t="s">
        <v>52</v>
      </c>
      <c r="L1730" s="1" t="s">
        <v>52</v>
      </c>
      <c r="M1730" s="1" t="s">
        <v>52</v>
      </c>
      <c r="N1730" s="1" t="s">
        <v>52</v>
      </c>
      <c r="O1730" s="1" t="s">
        <v>52</v>
      </c>
      <c r="P1730" s="1" t="s">
        <v>52</v>
      </c>
      <c r="Q1730" s="1" t="s">
        <v>52</v>
      </c>
      <c r="R1730" s="1" t="s">
        <v>52</v>
      </c>
      <c r="S1730" s="1" t="s">
        <v>52</v>
      </c>
      <c r="T1730" s="1" t="s">
        <v>52</v>
      </c>
      <c r="U1730" s="1" t="s">
        <v>52</v>
      </c>
      <c r="V1730" s="1" t="s">
        <v>52</v>
      </c>
      <c r="W1730" s="1" t="s">
        <v>52</v>
      </c>
      <c r="X1730" s="1" t="s">
        <v>52</v>
      </c>
      <c r="Y1730" s="1" t="s">
        <v>52</v>
      </c>
      <c r="Z1730" s="1" t="s">
        <v>52</v>
      </c>
      <c r="AA1730" s="1" t="s">
        <v>52</v>
      </c>
      <c r="AB1730" s="1" t="s">
        <v>52</v>
      </c>
      <c r="AC1730" s="1" t="s">
        <v>52</v>
      </c>
      <c r="AD1730" s="1">
        <v>2</v>
      </c>
      <c r="AE1730" s="1">
        <v>0</v>
      </c>
      <c r="AF1730" s="1">
        <v>1</v>
      </c>
      <c r="AG1730" s="1">
        <v>1</v>
      </c>
      <c r="AH1730" s="1">
        <v>1</v>
      </c>
      <c r="AI1730" s="1">
        <v>9.84</v>
      </c>
      <c r="AJ1730" s="1">
        <v>0</v>
      </c>
      <c r="AK1730" s="1">
        <v>-4</v>
      </c>
      <c r="AL1730" s="1">
        <v>6</v>
      </c>
      <c r="AM1730" s="1">
        <v>9</v>
      </c>
      <c r="AN1730" s="1">
        <v>0</v>
      </c>
      <c r="AO1730" s="1">
        <v>0</v>
      </c>
      <c r="AP1730" s="1">
        <v>255</v>
      </c>
      <c r="AQ1730" s="1">
        <v>1</v>
      </c>
      <c r="AR1730" s="1">
        <v>23</v>
      </c>
      <c r="AS1730" s="1">
        <v>20</v>
      </c>
      <c r="AT1730" s="1">
        <v>203</v>
      </c>
      <c r="AU1730" s="1">
        <v>320</v>
      </c>
      <c r="AV1730" s="1">
        <v>65</v>
      </c>
      <c r="AW1730" s="1">
        <v>5</v>
      </c>
      <c r="AX1730" s="1">
        <v>3</v>
      </c>
      <c r="AY1730" t="str">
        <f t="shared" si="286"/>
        <v>2021_04_MIN</v>
      </c>
      <c r="AZ1730" t="str">
        <f t="shared" si="287"/>
        <v>A.Abdullah</v>
      </c>
      <c r="BA1730" t="str">
        <f t="shared" si="288"/>
        <v/>
      </c>
      <c r="BB1730" t="str">
        <f t="shared" si="289"/>
        <v>2021_04_MIN</v>
      </c>
      <c r="BC1730" t="str">
        <f t="shared" si="290"/>
        <v/>
      </c>
      <c r="BD1730">
        <f>COUNTIFS($BB$1:BB1730,BB1730,$BC$1:BC1730,"ru")</f>
        <v>4</v>
      </c>
      <c r="BE1730" t="str">
        <f t="shared" si="291"/>
        <v>re</v>
      </c>
      <c r="BF1730">
        <f>COUNTIFS($BB$1:BB1730,BB1730,$BE$1:BE1730,"re")</f>
        <v>7</v>
      </c>
      <c r="BG1730" t="str">
        <f t="shared" si="292"/>
        <v>42021_04_MIN</v>
      </c>
      <c r="BH1730" t="str">
        <f t="shared" si="293"/>
        <v>re72021_04_MIN</v>
      </c>
      <c r="BI1730" t="str">
        <f t="shared" si="294"/>
        <v>2021_04_MINA.Abdullah</v>
      </c>
      <c r="BJ1730" t="str">
        <f t="shared" si="295"/>
        <v>2021_MIN_A.Abdullah</v>
      </c>
      <c r="BK1730" t="str">
        <f>IF(ISERROR(MATCH(LEFT(C1730,5)&amp;B1730&amp;"_"&amp;A1730,$BK$1:BK1729,0)),LEFT(C1730,5)&amp;B1730&amp;"_"&amp;A1730,"")</f>
        <v/>
      </c>
      <c r="BL1730">
        <f>COUNTIFS($B$1:B1730,B1730)-COUNTIFS($B$1:B1730,B1730,$BK$1:BK1730,"")</f>
        <v>10</v>
      </c>
      <c r="BM1730" t="str">
        <f t="shared" si="296"/>
        <v/>
      </c>
    </row>
    <row r="1731" spans="1:65" x14ac:dyDescent="0.25">
      <c r="A1731" s="1" t="s">
        <v>677</v>
      </c>
      <c r="B1731" s="1" t="s">
        <v>66</v>
      </c>
      <c r="C1731" s="1" t="s">
        <v>1252</v>
      </c>
      <c r="D1731" s="1">
        <v>7.0000000000000001E-3</v>
      </c>
      <c r="E1731" s="1">
        <v>1</v>
      </c>
      <c r="F1731" s="1" t="s">
        <v>1575</v>
      </c>
      <c r="G1731" s="1" t="s">
        <v>52</v>
      </c>
      <c r="H1731" s="1" t="s">
        <v>52</v>
      </c>
      <c r="I1731" s="1" t="s">
        <v>52</v>
      </c>
      <c r="J1731" s="1" t="s">
        <v>52</v>
      </c>
      <c r="K1731" s="1" t="s">
        <v>52</v>
      </c>
      <c r="L1731" s="1" t="s">
        <v>52</v>
      </c>
      <c r="M1731" s="1" t="s">
        <v>52</v>
      </c>
      <c r="N1731" s="1" t="s">
        <v>52</v>
      </c>
      <c r="O1731" s="1" t="s">
        <v>52</v>
      </c>
      <c r="P1731" s="1" t="s">
        <v>52</v>
      </c>
      <c r="Q1731" s="1" t="s">
        <v>52</v>
      </c>
      <c r="R1731" s="1" t="s">
        <v>52</v>
      </c>
      <c r="S1731" s="1" t="s">
        <v>52</v>
      </c>
      <c r="T1731" s="1" t="s">
        <v>52</v>
      </c>
      <c r="U1731" s="1" t="s">
        <v>52</v>
      </c>
      <c r="V1731" s="1" t="s">
        <v>52</v>
      </c>
      <c r="W1731" s="1" t="s">
        <v>52</v>
      </c>
      <c r="X1731" s="1" t="s">
        <v>52</v>
      </c>
      <c r="Y1731" s="1" t="s">
        <v>52</v>
      </c>
      <c r="Z1731" s="1" t="s">
        <v>52</v>
      </c>
      <c r="AA1731" s="1" t="s">
        <v>52</v>
      </c>
      <c r="AB1731" s="1" t="s">
        <v>52</v>
      </c>
      <c r="AC1731" s="1" t="s">
        <v>52</v>
      </c>
      <c r="AD1731" s="1">
        <v>2</v>
      </c>
      <c r="AE1731" s="1">
        <v>0</v>
      </c>
      <c r="AF1731" s="1">
        <v>1</v>
      </c>
      <c r="AG1731" s="1">
        <v>1</v>
      </c>
      <c r="AH1731" s="1">
        <v>1</v>
      </c>
      <c r="AI1731" s="1">
        <v>13.07</v>
      </c>
      <c r="AJ1731" s="1">
        <v>0</v>
      </c>
      <c r="AK1731" s="1">
        <v>-4</v>
      </c>
      <c r="AL1731" s="1">
        <v>6</v>
      </c>
      <c r="AM1731" s="1">
        <v>7</v>
      </c>
      <c r="AN1731" s="1">
        <v>0</v>
      </c>
      <c r="AO1731" s="1">
        <v>0</v>
      </c>
      <c r="AP1731" s="1">
        <v>285</v>
      </c>
      <c r="AQ1731" s="1">
        <v>2</v>
      </c>
      <c r="AR1731" s="1">
        <v>27</v>
      </c>
      <c r="AS1731" s="1">
        <v>22</v>
      </c>
      <c r="AT1731" s="1">
        <v>217</v>
      </c>
      <c r="AU1731" s="1">
        <v>132</v>
      </c>
      <c r="AV1731" s="1">
        <v>93</v>
      </c>
      <c r="AW1731" s="1">
        <v>9</v>
      </c>
      <c r="AX1731" s="1">
        <v>3</v>
      </c>
      <c r="AY1731" t="str">
        <f t="shared" ref="AY1731:AY1794" si="297">IF(ISNUMBER(AP1731),LEFT(C1731,7)&amp;"_"&amp;B1731,"")</f>
        <v>2021_03_DET</v>
      </c>
      <c r="AZ1731" t="str">
        <f t="shared" ref="AZ1731:AZ1794" si="298">A1731</f>
        <v>A.St</v>
      </c>
      <c r="BA1731" t="str">
        <f t="shared" ref="BA1731:BA1794" si="299">IF(G1731="NA","","QB")</f>
        <v/>
      </c>
      <c r="BB1731" t="str">
        <f t="shared" ref="BB1731:BB1794" si="300">LEFT(C1731,7)&amp;"_"&amp;B1731</f>
        <v>2021_03_DET</v>
      </c>
      <c r="BC1731" t="str">
        <f t="shared" ref="BC1731:BC1794" si="301">IF(X1731="NA","","ru")</f>
        <v/>
      </c>
      <c r="BD1731">
        <f>COUNTIFS($BB$1:BB1731,BB1731,$BC$1:BC1731,"ru")</f>
        <v>2</v>
      </c>
      <c r="BE1731" t="str">
        <f t="shared" ref="BE1731:BE1794" si="302">IF(AD1731="NA","","re")</f>
        <v>re</v>
      </c>
      <c r="BF1731">
        <f>COUNTIFS($BB$1:BB1731,BB1731,$BE$1:BE1731,"re")</f>
        <v>8</v>
      </c>
      <c r="BG1731" t="str">
        <f t="shared" ref="BG1731:BG1794" si="303">BC1731&amp;BD1731&amp;$BB1731</f>
        <v>22021_03_DET</v>
      </c>
      <c r="BH1731" t="str">
        <f t="shared" ref="BH1731:BH1794" si="304">BE1731&amp;BF1731&amp;$BB1731</f>
        <v>re82021_03_DET</v>
      </c>
      <c r="BI1731" t="str">
        <f t="shared" ref="BI1731:BI1794" si="305">BB1731&amp;AZ1731</f>
        <v>2021_03_DETA.St</v>
      </c>
      <c r="BJ1731" t="str">
        <f t="shared" ref="BJ1731:BJ1794" si="306">LEFT(C1731,5)&amp;B1731&amp;"_"&amp;A1731</f>
        <v>2021_DET_A.St</v>
      </c>
      <c r="BK1731" t="str">
        <f>IF(ISERROR(MATCH(LEFT(C1731,5)&amp;B1731&amp;"_"&amp;A1731,$BK$1:BK1730,0)),LEFT(C1731,5)&amp;B1731&amp;"_"&amp;A1731,"")</f>
        <v/>
      </c>
      <c r="BL1731">
        <f>COUNTIFS($B$1:B1731,B1731)-COUNTIFS($B$1:B1731,B1731,$BK$1:BK1731,"")</f>
        <v>13</v>
      </c>
      <c r="BM1731" t="str">
        <f t="shared" ref="BM1731:BM1794" si="307">IF(BK1731="","",LEFT(C1731,5)&amp;B1731&amp;BL1731)</f>
        <v/>
      </c>
    </row>
    <row r="1732" spans="1:65" x14ac:dyDescent="0.25">
      <c r="A1732" s="1" t="s">
        <v>1527</v>
      </c>
      <c r="B1732" s="1" t="s">
        <v>74</v>
      </c>
      <c r="C1732" s="1" t="s">
        <v>1648</v>
      </c>
      <c r="D1732" s="1">
        <v>0.17599999999999999</v>
      </c>
      <c r="E1732" s="1">
        <v>2.81</v>
      </c>
      <c r="F1732" s="1" t="s">
        <v>1973</v>
      </c>
      <c r="G1732" s="1" t="s">
        <v>52</v>
      </c>
      <c r="H1732" s="1" t="s">
        <v>52</v>
      </c>
      <c r="I1732" s="1" t="s">
        <v>52</v>
      </c>
      <c r="J1732" s="1" t="s">
        <v>52</v>
      </c>
      <c r="K1732" s="1" t="s">
        <v>52</v>
      </c>
      <c r="L1732" s="1" t="s">
        <v>52</v>
      </c>
      <c r="M1732" s="1" t="s">
        <v>52</v>
      </c>
      <c r="N1732" s="1" t="s">
        <v>52</v>
      </c>
      <c r="O1732" s="1" t="s">
        <v>52</v>
      </c>
      <c r="P1732" s="1" t="s">
        <v>52</v>
      </c>
      <c r="Q1732" s="1" t="s">
        <v>52</v>
      </c>
      <c r="R1732" s="1" t="s">
        <v>52</v>
      </c>
      <c r="S1732" s="1" t="s">
        <v>52</v>
      </c>
      <c r="T1732" s="1" t="s">
        <v>52</v>
      </c>
      <c r="U1732" s="1" t="s">
        <v>52</v>
      </c>
      <c r="V1732" s="1" t="s">
        <v>52</v>
      </c>
      <c r="W1732" s="1" t="s">
        <v>52</v>
      </c>
      <c r="X1732" s="1" t="s">
        <v>52</v>
      </c>
      <c r="Y1732" s="1" t="s">
        <v>52</v>
      </c>
      <c r="Z1732" s="1" t="s">
        <v>52</v>
      </c>
      <c r="AA1732" s="1" t="s">
        <v>52</v>
      </c>
      <c r="AB1732" s="1" t="s">
        <v>52</v>
      </c>
      <c r="AC1732" s="1" t="s">
        <v>52</v>
      </c>
      <c r="AD1732" s="1">
        <v>2</v>
      </c>
      <c r="AE1732" s="1">
        <v>1</v>
      </c>
      <c r="AF1732" s="1">
        <v>1</v>
      </c>
      <c r="AG1732" s="1">
        <v>4</v>
      </c>
      <c r="AH1732" s="1">
        <v>0.25</v>
      </c>
      <c r="AI1732" s="1">
        <v>-70.75</v>
      </c>
      <c r="AJ1732" s="1">
        <v>1</v>
      </c>
      <c r="AK1732" s="1">
        <v>71</v>
      </c>
      <c r="AL1732" s="1">
        <v>1</v>
      </c>
      <c r="AM1732" s="1">
        <v>11</v>
      </c>
      <c r="AN1732" s="1">
        <v>0</v>
      </c>
      <c r="AO1732" s="1">
        <v>0</v>
      </c>
      <c r="AP1732" s="1">
        <v>432</v>
      </c>
      <c r="AQ1732" s="1">
        <v>2</v>
      </c>
      <c r="AR1732" s="1">
        <v>37</v>
      </c>
      <c r="AS1732" s="1">
        <v>30</v>
      </c>
      <c r="AT1732" s="1">
        <v>298</v>
      </c>
      <c r="AU1732" s="1">
        <v>393</v>
      </c>
      <c r="AV1732" s="1">
        <v>177</v>
      </c>
      <c r="AW1732" s="1">
        <v>6</v>
      </c>
      <c r="AX1732" s="1">
        <v>1</v>
      </c>
      <c r="AY1732" t="str">
        <f t="shared" si="297"/>
        <v>2021_04_TEN</v>
      </c>
      <c r="AZ1732" t="str">
        <f t="shared" si="298"/>
        <v>C.Batson</v>
      </c>
      <c r="BA1732" t="str">
        <f t="shared" si="299"/>
        <v/>
      </c>
      <c r="BB1732" t="str">
        <f t="shared" si="300"/>
        <v>2021_04_TEN</v>
      </c>
      <c r="BC1732" t="str">
        <f t="shared" si="301"/>
        <v/>
      </c>
      <c r="BD1732">
        <f>COUNTIFS($BB$1:BB1732,BB1732,$BC$1:BC1732,"ru")</f>
        <v>4</v>
      </c>
      <c r="BE1732" t="str">
        <f t="shared" si="302"/>
        <v>re</v>
      </c>
      <c r="BF1732">
        <f>COUNTIFS($BB$1:BB1732,BB1732,$BE$1:BE1732,"re")</f>
        <v>9</v>
      </c>
      <c r="BG1732" t="str">
        <f t="shared" si="303"/>
        <v>42021_04_TEN</v>
      </c>
      <c r="BH1732" t="str">
        <f t="shared" si="304"/>
        <v>re92021_04_TEN</v>
      </c>
      <c r="BI1732" t="str">
        <f t="shared" si="305"/>
        <v>2021_04_TENC.Batson</v>
      </c>
      <c r="BJ1732" t="str">
        <f t="shared" si="306"/>
        <v>2021_TEN_C.Batson</v>
      </c>
      <c r="BK1732" t="str">
        <f>IF(ISERROR(MATCH(LEFT(C1732,5)&amp;B1732&amp;"_"&amp;A1732,$BK$1:BK1731,0)),LEFT(C1732,5)&amp;B1732&amp;"_"&amp;A1732,"")</f>
        <v/>
      </c>
      <c r="BL1732">
        <f>COUNTIFS($B$1:B1732,B1732)-COUNTIFS($B$1:B1732,B1732,$BK$1:BK1732,"")</f>
        <v>18</v>
      </c>
      <c r="BM1732" t="str">
        <f t="shared" si="307"/>
        <v/>
      </c>
    </row>
    <row r="1733" spans="1:65" x14ac:dyDescent="0.25">
      <c r="A1733" s="1" t="s">
        <v>290</v>
      </c>
      <c r="B1733" s="1" t="s">
        <v>64</v>
      </c>
      <c r="C1733" s="1" t="s">
        <v>2423</v>
      </c>
      <c r="D1733" s="1">
        <v>2.9000000000000001E-2</v>
      </c>
      <c r="E1733" s="1">
        <v>1.32</v>
      </c>
      <c r="F1733" s="1" t="s">
        <v>2703</v>
      </c>
      <c r="G1733" s="1" t="s">
        <v>52</v>
      </c>
      <c r="H1733" s="1" t="s">
        <v>52</v>
      </c>
      <c r="I1733" s="1" t="s">
        <v>52</v>
      </c>
      <c r="J1733" s="1" t="s">
        <v>52</v>
      </c>
      <c r="K1733" s="1" t="s">
        <v>52</v>
      </c>
      <c r="L1733" s="1" t="s">
        <v>52</v>
      </c>
      <c r="M1733" s="1" t="s">
        <v>52</v>
      </c>
      <c r="N1733" s="1" t="s">
        <v>52</v>
      </c>
      <c r="O1733" s="1" t="s">
        <v>52</v>
      </c>
      <c r="P1733" s="1" t="s">
        <v>52</v>
      </c>
      <c r="Q1733" s="1" t="s">
        <v>52</v>
      </c>
      <c r="R1733" s="1" t="s">
        <v>52</v>
      </c>
      <c r="S1733" s="1" t="s">
        <v>52</v>
      </c>
      <c r="T1733" s="1" t="s">
        <v>52</v>
      </c>
      <c r="U1733" s="1" t="s">
        <v>52</v>
      </c>
      <c r="V1733" s="1" t="s">
        <v>52</v>
      </c>
      <c r="W1733" s="1" t="s">
        <v>52</v>
      </c>
      <c r="X1733" s="1" t="s">
        <v>52</v>
      </c>
      <c r="Y1733" s="1" t="s">
        <v>52</v>
      </c>
      <c r="Z1733" s="1" t="s">
        <v>52</v>
      </c>
      <c r="AA1733" s="1" t="s">
        <v>52</v>
      </c>
      <c r="AB1733" s="1" t="s">
        <v>52</v>
      </c>
      <c r="AC1733" s="1" t="s">
        <v>52</v>
      </c>
      <c r="AD1733" s="1">
        <v>2</v>
      </c>
      <c r="AE1733" s="1">
        <v>1</v>
      </c>
      <c r="AF1733" s="1">
        <v>1</v>
      </c>
      <c r="AG1733" s="1">
        <v>1</v>
      </c>
      <c r="AH1733" s="1">
        <v>1</v>
      </c>
      <c r="AI1733" s="1">
        <v>19.29</v>
      </c>
      <c r="AJ1733" s="1">
        <v>1</v>
      </c>
      <c r="AK1733" s="1">
        <v>-1</v>
      </c>
      <c r="AL1733" s="1">
        <v>3</v>
      </c>
      <c r="AM1733" s="1">
        <v>3</v>
      </c>
      <c r="AN1733" s="1">
        <v>0</v>
      </c>
      <c r="AO1733" s="1">
        <v>0</v>
      </c>
      <c r="AP1733" s="1">
        <v>571</v>
      </c>
      <c r="AQ1733" s="1">
        <v>5</v>
      </c>
      <c r="AR1733" s="1">
        <v>37</v>
      </c>
      <c r="AS1733" s="1">
        <v>33</v>
      </c>
      <c r="AT1733" s="1">
        <v>373</v>
      </c>
      <c r="AU1733" s="1">
        <v>373</v>
      </c>
      <c r="AV1733" s="1">
        <v>198</v>
      </c>
      <c r="AW1733" s="1">
        <v>6</v>
      </c>
      <c r="AX1733" s="1">
        <v>2</v>
      </c>
      <c r="AY1733" t="str">
        <f t="shared" si="297"/>
        <v>2021_06_MIN</v>
      </c>
      <c r="AZ1733" t="str">
        <f t="shared" si="298"/>
        <v>C.Herndon</v>
      </c>
      <c r="BA1733" t="str">
        <f t="shared" si="299"/>
        <v/>
      </c>
      <c r="BB1733" t="str">
        <f t="shared" si="300"/>
        <v>2021_06_MIN</v>
      </c>
      <c r="BC1733" t="str">
        <f t="shared" si="301"/>
        <v/>
      </c>
      <c r="BD1733">
        <f>COUNTIFS($BB$1:BB1733,BB1733,$BC$1:BC1733,"ru")</f>
        <v>5</v>
      </c>
      <c r="BE1733" t="str">
        <f t="shared" si="302"/>
        <v>re</v>
      </c>
      <c r="BF1733">
        <f>COUNTIFS($BB$1:BB1733,BB1733,$BE$1:BE1733,"re")</f>
        <v>7</v>
      </c>
      <c r="BG1733" t="str">
        <f t="shared" si="303"/>
        <v>52021_06_MIN</v>
      </c>
      <c r="BH1733" t="str">
        <f t="shared" si="304"/>
        <v>re72021_06_MIN</v>
      </c>
      <c r="BI1733" t="str">
        <f t="shared" si="305"/>
        <v>2021_06_MINC.Herndon</v>
      </c>
      <c r="BJ1733" t="str">
        <f t="shared" si="306"/>
        <v>2021_MIN_C.Herndon</v>
      </c>
      <c r="BK1733" t="str">
        <f>IF(ISERROR(MATCH(LEFT(C1733,5)&amp;B1733&amp;"_"&amp;A1733,$BK$1:BK1732,0)),LEFT(C1733,5)&amp;B1733&amp;"_"&amp;A1733,"")</f>
        <v>2021_MIN_C.Herndon</v>
      </c>
      <c r="BL1733">
        <f>COUNTIFS($B$1:B1733,B1733)-COUNTIFS($B$1:B1733,B1733,$BK$1:BK1733,"")</f>
        <v>11</v>
      </c>
      <c r="BM1733" t="str">
        <f t="shared" si="307"/>
        <v>2021_MIN11</v>
      </c>
    </row>
    <row r="1734" spans="1:65" x14ac:dyDescent="0.25">
      <c r="A1734" s="1" t="s">
        <v>263</v>
      </c>
      <c r="B1734" s="1" t="s">
        <v>66</v>
      </c>
      <c r="C1734" s="1" t="s">
        <v>414</v>
      </c>
      <c r="D1734" s="1">
        <v>-8.0000000000000002E-3</v>
      </c>
      <c r="E1734" s="1">
        <v>0.22</v>
      </c>
      <c r="F1734" s="1" t="s">
        <v>742</v>
      </c>
      <c r="G1734" s="1" t="s">
        <v>52</v>
      </c>
      <c r="H1734" s="1" t="s">
        <v>52</v>
      </c>
      <c r="I1734" s="1" t="s">
        <v>52</v>
      </c>
      <c r="J1734" s="1" t="s">
        <v>52</v>
      </c>
      <c r="K1734" s="1" t="s">
        <v>52</v>
      </c>
      <c r="L1734" s="1" t="s">
        <v>52</v>
      </c>
      <c r="M1734" s="1" t="s">
        <v>52</v>
      </c>
      <c r="N1734" s="1" t="s">
        <v>52</v>
      </c>
      <c r="O1734" s="1" t="s">
        <v>52</v>
      </c>
      <c r="P1734" s="1" t="s">
        <v>52</v>
      </c>
      <c r="Q1734" s="1" t="s">
        <v>52</v>
      </c>
      <c r="R1734" s="1" t="s">
        <v>52</v>
      </c>
      <c r="S1734" s="1" t="s">
        <v>52</v>
      </c>
      <c r="T1734" s="1" t="s">
        <v>52</v>
      </c>
      <c r="U1734" s="1" t="s">
        <v>52</v>
      </c>
      <c r="V1734" s="1" t="s">
        <v>52</v>
      </c>
      <c r="W1734" s="1" t="s">
        <v>52</v>
      </c>
      <c r="X1734" s="1" t="s">
        <v>52</v>
      </c>
      <c r="Y1734" s="1" t="s">
        <v>52</v>
      </c>
      <c r="Z1734" s="1" t="s">
        <v>52</v>
      </c>
      <c r="AA1734" s="1" t="s">
        <v>52</v>
      </c>
      <c r="AB1734" s="1" t="s">
        <v>52</v>
      </c>
      <c r="AC1734" s="1" t="s">
        <v>52</v>
      </c>
      <c r="AD1734" s="1">
        <v>2</v>
      </c>
      <c r="AE1734" s="1">
        <v>0</v>
      </c>
      <c r="AF1734" s="1">
        <v>1</v>
      </c>
      <c r="AG1734" s="1">
        <v>1</v>
      </c>
      <c r="AH1734" s="1">
        <v>1</v>
      </c>
      <c r="AI1734" s="1">
        <v>23.62</v>
      </c>
      <c r="AJ1734" s="1">
        <v>0</v>
      </c>
      <c r="AK1734" s="1">
        <v>0</v>
      </c>
      <c r="AL1734" s="1">
        <v>2</v>
      </c>
      <c r="AM1734" s="1">
        <v>6</v>
      </c>
      <c r="AN1734" s="1">
        <v>0</v>
      </c>
      <c r="AO1734" s="1">
        <v>0</v>
      </c>
      <c r="AP1734" s="1">
        <v>434</v>
      </c>
      <c r="AQ1734" s="1">
        <v>5</v>
      </c>
      <c r="AR1734" s="1">
        <v>24</v>
      </c>
      <c r="AS1734" s="1">
        <v>38</v>
      </c>
      <c r="AT1734" s="1">
        <v>338</v>
      </c>
      <c r="AU1734" s="1">
        <v>351</v>
      </c>
      <c r="AV1734" s="1">
        <v>116</v>
      </c>
      <c r="AW1734" s="1">
        <v>3</v>
      </c>
      <c r="AX1734" s="1">
        <v>2</v>
      </c>
      <c r="AY1734" t="str">
        <f t="shared" si="297"/>
        <v>2021_01_DET</v>
      </c>
      <c r="AZ1734" t="str">
        <f t="shared" si="298"/>
        <v>D.Fells</v>
      </c>
      <c r="BA1734" t="str">
        <f t="shared" si="299"/>
        <v/>
      </c>
      <c r="BB1734" t="str">
        <f t="shared" si="300"/>
        <v>2021_01_DET</v>
      </c>
      <c r="BC1734" t="str">
        <f t="shared" si="301"/>
        <v/>
      </c>
      <c r="BD1734">
        <f>COUNTIFS($BB$1:BB1734,BB1734,$BC$1:BC1734,"ru")</f>
        <v>3</v>
      </c>
      <c r="BE1734" t="str">
        <f t="shared" si="302"/>
        <v>re</v>
      </c>
      <c r="BF1734">
        <f>COUNTIFS($BB$1:BB1734,BB1734,$BE$1:BE1734,"re")</f>
        <v>9</v>
      </c>
      <c r="BG1734" t="str">
        <f t="shared" si="303"/>
        <v>32021_01_DET</v>
      </c>
      <c r="BH1734" t="str">
        <f t="shared" si="304"/>
        <v>re92021_01_DET</v>
      </c>
      <c r="BI1734" t="str">
        <f t="shared" si="305"/>
        <v>2021_01_DETD.Fells</v>
      </c>
      <c r="BJ1734" t="str">
        <f t="shared" si="306"/>
        <v>2021_DET_D.Fells</v>
      </c>
      <c r="BK1734" t="str">
        <f>IF(ISERROR(MATCH(LEFT(C1734,5)&amp;B1734&amp;"_"&amp;A1734,$BK$1:BK1733,0)),LEFT(C1734,5)&amp;B1734&amp;"_"&amp;A1734,"")</f>
        <v/>
      </c>
      <c r="BL1734">
        <f>COUNTIFS($B$1:B1734,B1734)-COUNTIFS($B$1:B1734,B1734,$BK$1:BK1734,"")</f>
        <v>13</v>
      </c>
      <c r="BM1734" t="str">
        <f t="shared" si="307"/>
        <v/>
      </c>
    </row>
    <row r="1735" spans="1:65" x14ac:dyDescent="0.25">
      <c r="A1735" s="1" t="s">
        <v>1133</v>
      </c>
      <c r="B1735" s="1" t="s">
        <v>54</v>
      </c>
      <c r="C1735" s="1" t="s">
        <v>1638</v>
      </c>
      <c r="D1735" s="1">
        <v>5.0999999999999997E-2</v>
      </c>
      <c r="E1735" s="1">
        <v>1.62</v>
      </c>
      <c r="F1735" s="1" t="s">
        <v>1974</v>
      </c>
      <c r="G1735" s="1" t="s">
        <v>52</v>
      </c>
      <c r="H1735" s="1" t="s">
        <v>52</v>
      </c>
      <c r="I1735" s="1" t="s">
        <v>52</v>
      </c>
      <c r="J1735" s="1" t="s">
        <v>52</v>
      </c>
      <c r="K1735" s="1" t="s">
        <v>52</v>
      </c>
      <c r="L1735" s="1" t="s">
        <v>52</v>
      </c>
      <c r="M1735" s="1" t="s">
        <v>52</v>
      </c>
      <c r="N1735" s="1" t="s">
        <v>52</v>
      </c>
      <c r="O1735" s="1" t="s">
        <v>52</v>
      </c>
      <c r="P1735" s="1" t="s">
        <v>52</v>
      </c>
      <c r="Q1735" s="1" t="s">
        <v>52</v>
      </c>
      <c r="R1735" s="1" t="s">
        <v>52</v>
      </c>
      <c r="S1735" s="1" t="s">
        <v>52</v>
      </c>
      <c r="T1735" s="1" t="s">
        <v>52</v>
      </c>
      <c r="U1735" s="1" t="s">
        <v>52</v>
      </c>
      <c r="V1735" s="1" t="s">
        <v>52</v>
      </c>
      <c r="W1735" s="1" t="s">
        <v>52</v>
      </c>
      <c r="X1735" s="1" t="s">
        <v>52</v>
      </c>
      <c r="Y1735" s="1" t="s">
        <v>52</v>
      </c>
      <c r="Z1735" s="1" t="s">
        <v>52</v>
      </c>
      <c r="AA1735" s="1" t="s">
        <v>52</v>
      </c>
      <c r="AB1735" s="1" t="s">
        <v>52</v>
      </c>
      <c r="AC1735" s="1" t="s">
        <v>52</v>
      </c>
      <c r="AD1735" s="1">
        <v>2</v>
      </c>
      <c r="AE1735" s="1">
        <v>1</v>
      </c>
      <c r="AF1735" s="1">
        <v>1</v>
      </c>
      <c r="AG1735" s="1">
        <v>1</v>
      </c>
      <c r="AH1735" s="1">
        <v>1</v>
      </c>
      <c r="AI1735" s="1">
        <v>31.77</v>
      </c>
      <c r="AJ1735" s="1">
        <v>1</v>
      </c>
      <c r="AK1735" s="1">
        <v>1</v>
      </c>
      <c r="AL1735" s="1">
        <v>1</v>
      </c>
      <c r="AM1735" s="1">
        <v>1</v>
      </c>
      <c r="AN1735" s="1">
        <v>0</v>
      </c>
      <c r="AO1735" s="1">
        <v>0</v>
      </c>
      <c r="AP1735" s="1">
        <v>471</v>
      </c>
      <c r="AQ1735" s="1">
        <v>6</v>
      </c>
      <c r="AR1735" s="1">
        <v>32</v>
      </c>
      <c r="AS1735" s="1">
        <v>24</v>
      </c>
      <c r="AT1735" s="1">
        <v>278</v>
      </c>
      <c r="AU1735" s="1">
        <v>219</v>
      </c>
      <c r="AV1735" s="1">
        <v>200</v>
      </c>
      <c r="AW1735" s="1">
        <v>3</v>
      </c>
      <c r="AX1735" s="1">
        <v>2</v>
      </c>
      <c r="AY1735" t="str">
        <f t="shared" si="297"/>
        <v>2021_04_KC</v>
      </c>
      <c r="AZ1735" t="str">
        <f t="shared" si="298"/>
        <v>J.Fortson</v>
      </c>
      <c r="BA1735" t="str">
        <f t="shared" si="299"/>
        <v/>
      </c>
      <c r="BB1735" t="str">
        <f t="shared" si="300"/>
        <v>2021_04_KC</v>
      </c>
      <c r="BC1735" t="str">
        <f t="shared" si="301"/>
        <v/>
      </c>
      <c r="BD1735">
        <f>COUNTIFS($BB$1:BB1735,BB1735,$BC$1:BC1735,"ru")</f>
        <v>4</v>
      </c>
      <c r="BE1735" t="str">
        <f t="shared" si="302"/>
        <v>re</v>
      </c>
      <c r="BF1735">
        <f>COUNTIFS($BB$1:BB1735,BB1735,$BE$1:BE1735,"re")</f>
        <v>7</v>
      </c>
      <c r="BG1735" t="str">
        <f t="shared" si="303"/>
        <v>42021_04_KC</v>
      </c>
      <c r="BH1735" t="str">
        <f t="shared" si="304"/>
        <v>re72021_04_KC</v>
      </c>
      <c r="BI1735" t="str">
        <f t="shared" si="305"/>
        <v>2021_04_KCJ.Fortson</v>
      </c>
      <c r="BJ1735" t="str">
        <f t="shared" si="306"/>
        <v>2021_KC_J.Fortson</v>
      </c>
      <c r="BK1735" t="str">
        <f>IF(ISERROR(MATCH(LEFT(C1735,5)&amp;B1735&amp;"_"&amp;A1735,$BK$1:BK1734,0)),LEFT(C1735,5)&amp;B1735&amp;"_"&amp;A1735,"")</f>
        <v/>
      </c>
      <c r="BL1735">
        <f>COUNTIFS($B$1:B1735,B1735)-COUNTIFS($B$1:B1735,B1735,$BK$1:BK1735,"")</f>
        <v>14</v>
      </c>
      <c r="BM1735" t="str">
        <f t="shared" si="307"/>
        <v/>
      </c>
    </row>
    <row r="1736" spans="1:65" x14ac:dyDescent="0.25">
      <c r="A1736" s="1" t="s">
        <v>2362</v>
      </c>
      <c r="B1736" s="1" t="s">
        <v>100</v>
      </c>
      <c r="C1736" s="1" t="s">
        <v>2072</v>
      </c>
      <c r="D1736" s="1">
        <v>0</v>
      </c>
      <c r="E1736" s="1">
        <v>0</v>
      </c>
      <c r="F1736" s="1" t="s">
        <v>2363</v>
      </c>
      <c r="G1736" s="1" t="s">
        <v>52</v>
      </c>
      <c r="H1736" s="1" t="s">
        <v>52</v>
      </c>
      <c r="I1736" s="1" t="s">
        <v>52</v>
      </c>
      <c r="J1736" s="1" t="s">
        <v>52</v>
      </c>
      <c r="K1736" s="1" t="s">
        <v>52</v>
      </c>
      <c r="L1736" s="1" t="s">
        <v>52</v>
      </c>
      <c r="M1736" s="1" t="s">
        <v>52</v>
      </c>
      <c r="N1736" s="1" t="s">
        <v>52</v>
      </c>
      <c r="O1736" s="1" t="s">
        <v>52</v>
      </c>
      <c r="P1736" s="1" t="s">
        <v>52</v>
      </c>
      <c r="Q1736" s="1" t="s">
        <v>52</v>
      </c>
      <c r="R1736" s="1" t="s">
        <v>52</v>
      </c>
      <c r="S1736" s="1" t="s">
        <v>52</v>
      </c>
      <c r="T1736" s="1" t="s">
        <v>52</v>
      </c>
      <c r="U1736" s="1" t="s">
        <v>52</v>
      </c>
      <c r="V1736" s="1" t="s">
        <v>52</v>
      </c>
      <c r="W1736" s="1" t="s">
        <v>52</v>
      </c>
      <c r="X1736" s="1" t="s">
        <v>52</v>
      </c>
      <c r="Y1736" s="1" t="s">
        <v>52</v>
      </c>
      <c r="Z1736" s="1" t="s">
        <v>52</v>
      </c>
      <c r="AA1736" s="1" t="s">
        <v>52</v>
      </c>
      <c r="AB1736" s="1" t="s">
        <v>52</v>
      </c>
      <c r="AC1736" s="1" t="s">
        <v>52</v>
      </c>
      <c r="AD1736" s="1">
        <v>2</v>
      </c>
      <c r="AE1736" s="1">
        <v>1</v>
      </c>
      <c r="AF1736" s="1">
        <v>1</v>
      </c>
      <c r="AG1736" s="1">
        <v>1</v>
      </c>
      <c r="AH1736" s="1">
        <v>1</v>
      </c>
      <c r="AI1736" s="1">
        <v>59.54</v>
      </c>
      <c r="AJ1736" s="1">
        <v>1</v>
      </c>
      <c r="AK1736" s="1">
        <v>2</v>
      </c>
      <c r="AL1736" s="1">
        <v>0</v>
      </c>
      <c r="AM1736" s="1">
        <v>0</v>
      </c>
      <c r="AN1736" s="1">
        <v>0</v>
      </c>
      <c r="AO1736" s="1">
        <v>0</v>
      </c>
      <c r="AP1736" s="1">
        <v>252</v>
      </c>
      <c r="AQ1736" s="1">
        <v>2</v>
      </c>
      <c r="AR1736" s="1">
        <v>37</v>
      </c>
      <c r="AS1736" s="1">
        <v>13</v>
      </c>
      <c r="AT1736" s="1">
        <v>119</v>
      </c>
      <c r="AU1736" s="1">
        <v>200</v>
      </c>
      <c r="AV1736" s="1">
        <v>143</v>
      </c>
      <c r="AW1736" s="1">
        <v>6</v>
      </c>
      <c r="AX1736" s="1">
        <v>4</v>
      </c>
      <c r="AY1736" t="str">
        <f t="shared" si="297"/>
        <v>2021_05_CHI</v>
      </c>
      <c r="AZ1736" t="str">
        <f t="shared" si="298"/>
        <v>J.Horsted</v>
      </c>
      <c r="BA1736" t="str">
        <f t="shared" si="299"/>
        <v/>
      </c>
      <c r="BB1736" t="str">
        <f t="shared" si="300"/>
        <v>2021_05_CHI</v>
      </c>
      <c r="BC1736" t="str">
        <f t="shared" si="301"/>
        <v/>
      </c>
      <c r="BD1736">
        <f>COUNTIFS($BB$1:BB1736,BB1736,$BC$1:BC1736,"ru")</f>
        <v>3</v>
      </c>
      <c r="BE1736" t="str">
        <f t="shared" si="302"/>
        <v>re</v>
      </c>
      <c r="BF1736">
        <f>COUNTIFS($BB$1:BB1736,BB1736,$BE$1:BE1736,"re")</f>
        <v>6</v>
      </c>
      <c r="BG1736" t="str">
        <f t="shared" si="303"/>
        <v>32021_05_CHI</v>
      </c>
      <c r="BH1736" t="str">
        <f t="shared" si="304"/>
        <v>re62021_05_CHI</v>
      </c>
      <c r="BI1736" t="str">
        <f t="shared" si="305"/>
        <v>2021_05_CHIJ.Horsted</v>
      </c>
      <c r="BJ1736" t="str">
        <f t="shared" si="306"/>
        <v>2021_CHI_J.Horsted</v>
      </c>
      <c r="BK1736" t="str">
        <f>IF(ISERROR(MATCH(LEFT(C1736,5)&amp;B1736&amp;"_"&amp;A1736,$BK$1:BK1735,0)),LEFT(C1736,5)&amp;B1736&amp;"_"&amp;A1736,"")</f>
        <v>2021_CHI_J.Horsted</v>
      </c>
      <c r="BL1736">
        <f>COUNTIFS($B$1:B1736,B1736)-COUNTIFS($B$1:B1736,B1736,$BK$1:BK1736,"")</f>
        <v>13</v>
      </c>
      <c r="BM1736" t="str">
        <f t="shared" si="307"/>
        <v>2021_CHI13</v>
      </c>
    </row>
    <row r="1737" spans="1:65" x14ac:dyDescent="0.25">
      <c r="A1737" s="1" t="s">
        <v>821</v>
      </c>
      <c r="B1737" s="1" t="s">
        <v>108</v>
      </c>
      <c r="C1737" s="1" t="s">
        <v>2455</v>
      </c>
      <c r="D1737" s="1">
        <v>-1.2E-2</v>
      </c>
      <c r="E1737" s="1">
        <v>0.05</v>
      </c>
      <c r="F1737" s="1" t="s">
        <v>2704</v>
      </c>
      <c r="G1737" s="1" t="s">
        <v>52</v>
      </c>
      <c r="H1737" s="1" t="s">
        <v>52</v>
      </c>
      <c r="I1737" s="1" t="s">
        <v>52</v>
      </c>
      <c r="J1737" s="1" t="s">
        <v>52</v>
      </c>
      <c r="K1737" s="1" t="s">
        <v>52</v>
      </c>
      <c r="L1737" s="1" t="s">
        <v>52</v>
      </c>
      <c r="M1737" s="1" t="s">
        <v>52</v>
      </c>
      <c r="N1737" s="1" t="s">
        <v>52</v>
      </c>
      <c r="O1737" s="1" t="s">
        <v>52</v>
      </c>
      <c r="P1737" s="1" t="s">
        <v>52</v>
      </c>
      <c r="Q1737" s="1" t="s">
        <v>52</v>
      </c>
      <c r="R1737" s="1" t="s">
        <v>52</v>
      </c>
      <c r="S1737" s="1" t="s">
        <v>52</v>
      </c>
      <c r="T1737" s="1" t="s">
        <v>52</v>
      </c>
      <c r="U1737" s="1" t="s">
        <v>52</v>
      </c>
      <c r="V1737" s="1" t="s">
        <v>52</v>
      </c>
      <c r="W1737" s="1" t="s">
        <v>52</v>
      </c>
      <c r="X1737" s="1" t="s">
        <v>52</v>
      </c>
      <c r="Y1737" s="1" t="s">
        <v>52</v>
      </c>
      <c r="Z1737" s="1" t="s">
        <v>52</v>
      </c>
      <c r="AA1737" s="1" t="s">
        <v>52</v>
      </c>
      <c r="AB1737" s="1" t="s">
        <v>52</v>
      </c>
      <c r="AC1737" s="1" t="s">
        <v>52</v>
      </c>
      <c r="AD1737" s="1">
        <v>2</v>
      </c>
      <c r="AE1737" s="1">
        <v>0</v>
      </c>
      <c r="AF1737" s="1">
        <v>1</v>
      </c>
      <c r="AG1737" s="1">
        <v>1</v>
      </c>
      <c r="AH1737" s="1">
        <v>1</v>
      </c>
      <c r="AI1737" s="1">
        <v>21.73</v>
      </c>
      <c r="AJ1737" s="1">
        <v>0</v>
      </c>
      <c r="AK1737" s="1">
        <v>1</v>
      </c>
      <c r="AL1737" s="1">
        <v>1</v>
      </c>
      <c r="AM1737" s="1">
        <v>5</v>
      </c>
      <c r="AN1737" s="1">
        <v>1</v>
      </c>
      <c r="AO1737" s="1">
        <v>0</v>
      </c>
      <c r="AP1737" s="1">
        <v>327</v>
      </c>
      <c r="AQ1737" s="1">
        <v>4</v>
      </c>
      <c r="AR1737" s="1">
        <v>38</v>
      </c>
      <c r="AS1737" s="1">
        <v>19</v>
      </c>
      <c r="AT1737" s="1">
        <v>167</v>
      </c>
      <c r="AU1737" s="1">
        <v>179</v>
      </c>
      <c r="AV1737" s="1">
        <v>187</v>
      </c>
      <c r="AW1737" s="1">
        <v>8</v>
      </c>
      <c r="AX1737" s="1">
        <v>3</v>
      </c>
      <c r="AY1737" t="str">
        <f t="shared" si="297"/>
        <v>2021_06_BAL</v>
      </c>
      <c r="AZ1737" t="str">
        <f t="shared" si="298"/>
        <v>J.Oliver</v>
      </c>
      <c r="BA1737" t="str">
        <f t="shared" si="299"/>
        <v/>
      </c>
      <c r="BB1737" t="str">
        <f t="shared" si="300"/>
        <v>2021_06_BAL</v>
      </c>
      <c r="BC1737" t="str">
        <f t="shared" si="301"/>
        <v/>
      </c>
      <c r="BD1737">
        <f>COUNTIFS($BB$1:BB1737,BB1737,$BC$1:BC1737,"ru")</f>
        <v>6</v>
      </c>
      <c r="BE1737" t="str">
        <f t="shared" si="302"/>
        <v>re</v>
      </c>
      <c r="BF1737">
        <f>COUNTIFS($BB$1:BB1737,BB1737,$BE$1:BE1737,"re")</f>
        <v>8</v>
      </c>
      <c r="BG1737" t="str">
        <f t="shared" si="303"/>
        <v>62021_06_BAL</v>
      </c>
      <c r="BH1737" t="str">
        <f t="shared" si="304"/>
        <v>re82021_06_BAL</v>
      </c>
      <c r="BI1737" t="str">
        <f t="shared" si="305"/>
        <v>2021_06_BALJ.Oliver</v>
      </c>
      <c r="BJ1737" t="str">
        <f t="shared" si="306"/>
        <v>2021_BAL_J.Oliver</v>
      </c>
      <c r="BK1737" t="str">
        <f>IF(ISERROR(MATCH(LEFT(C1737,5)&amp;B1737&amp;"_"&amp;A1737,$BK$1:BK1736,0)),LEFT(C1737,5)&amp;B1737&amp;"_"&amp;A1737,"")</f>
        <v/>
      </c>
      <c r="BL1737">
        <f>COUNTIFS($B$1:B1737,B1737)-COUNTIFS($B$1:B1737,B1737,$BK$1:BK1737,"")</f>
        <v>16</v>
      </c>
      <c r="BM1737" t="str">
        <f t="shared" si="307"/>
        <v/>
      </c>
    </row>
    <row r="1738" spans="1:65" x14ac:dyDescent="0.25">
      <c r="A1738" s="1" t="s">
        <v>1176</v>
      </c>
      <c r="B1738" s="1" t="s">
        <v>88</v>
      </c>
      <c r="C1738" s="1" t="s">
        <v>867</v>
      </c>
      <c r="D1738" s="1">
        <v>-8.0000000000000002E-3</v>
      </c>
      <c r="E1738" s="1">
        <v>0.21</v>
      </c>
      <c r="F1738" s="1" t="s">
        <v>1177</v>
      </c>
      <c r="G1738" s="1" t="s">
        <v>52</v>
      </c>
      <c r="H1738" s="1" t="s">
        <v>52</v>
      </c>
      <c r="I1738" s="1" t="s">
        <v>52</v>
      </c>
      <c r="J1738" s="1" t="s">
        <v>52</v>
      </c>
      <c r="K1738" s="1" t="s">
        <v>52</v>
      </c>
      <c r="L1738" s="1" t="s">
        <v>52</v>
      </c>
      <c r="M1738" s="1" t="s">
        <v>52</v>
      </c>
      <c r="N1738" s="1" t="s">
        <v>52</v>
      </c>
      <c r="O1738" s="1" t="s">
        <v>52</v>
      </c>
      <c r="P1738" s="1" t="s">
        <v>52</v>
      </c>
      <c r="Q1738" s="1" t="s">
        <v>52</v>
      </c>
      <c r="R1738" s="1" t="s">
        <v>52</v>
      </c>
      <c r="S1738" s="1" t="s">
        <v>52</v>
      </c>
      <c r="T1738" s="1" t="s">
        <v>52</v>
      </c>
      <c r="U1738" s="1" t="s">
        <v>52</v>
      </c>
      <c r="V1738" s="1" t="s">
        <v>52</v>
      </c>
      <c r="W1738" s="1" t="s">
        <v>52</v>
      </c>
      <c r="X1738" s="1" t="s">
        <v>52</v>
      </c>
      <c r="Y1738" s="1" t="s">
        <v>52</v>
      </c>
      <c r="Z1738" s="1" t="s">
        <v>52</v>
      </c>
      <c r="AA1738" s="1" t="s">
        <v>52</v>
      </c>
      <c r="AB1738" s="1" t="s">
        <v>52</v>
      </c>
      <c r="AC1738" s="1" t="s">
        <v>52</v>
      </c>
      <c r="AD1738" s="1">
        <v>2</v>
      </c>
      <c r="AE1738" s="1">
        <v>0</v>
      </c>
      <c r="AF1738" s="1">
        <v>1</v>
      </c>
      <c r="AG1738" s="1">
        <v>3</v>
      </c>
      <c r="AH1738" s="1">
        <v>0.33300000000000002</v>
      </c>
      <c r="AI1738" s="1">
        <v>-148.47</v>
      </c>
      <c r="AJ1738" s="1">
        <v>0</v>
      </c>
      <c r="AK1738" s="1">
        <v>-1</v>
      </c>
      <c r="AL1738" s="1">
        <v>1</v>
      </c>
      <c r="AM1738" s="1">
        <v>16</v>
      </c>
      <c r="AN1738" s="1">
        <v>0</v>
      </c>
      <c r="AO1738" s="1">
        <v>0</v>
      </c>
      <c r="AP1738" s="1">
        <v>216</v>
      </c>
      <c r="AQ1738" s="1">
        <v>0</v>
      </c>
      <c r="AR1738" s="1">
        <v>20</v>
      </c>
      <c r="AS1738" s="1">
        <v>25</v>
      </c>
      <c r="AT1738" s="1">
        <v>182</v>
      </c>
      <c r="AU1738" s="1">
        <v>206</v>
      </c>
      <c r="AV1738" s="1">
        <v>71</v>
      </c>
      <c r="AW1738" s="1">
        <v>1</v>
      </c>
      <c r="AX1738" s="1">
        <v>0</v>
      </c>
      <c r="AY1738" t="str">
        <f t="shared" si="297"/>
        <v>2021_02_MIA</v>
      </c>
      <c r="AZ1738" t="str">
        <f t="shared" si="298"/>
        <v>P.Williams</v>
      </c>
      <c r="BA1738" t="str">
        <f t="shared" si="299"/>
        <v/>
      </c>
      <c r="BB1738" t="str">
        <f t="shared" si="300"/>
        <v>2021_02_MIA</v>
      </c>
      <c r="BC1738" t="str">
        <f t="shared" si="301"/>
        <v/>
      </c>
      <c r="BD1738">
        <f>COUNTIFS($BB$1:BB1738,BB1738,$BC$1:BC1738,"ru")</f>
        <v>3</v>
      </c>
      <c r="BE1738" t="str">
        <f t="shared" si="302"/>
        <v>re</v>
      </c>
      <c r="BF1738">
        <f>COUNTIFS($BB$1:BB1738,BB1738,$BE$1:BE1738,"re")</f>
        <v>8</v>
      </c>
      <c r="BG1738" t="str">
        <f t="shared" si="303"/>
        <v>32021_02_MIA</v>
      </c>
      <c r="BH1738" t="str">
        <f t="shared" si="304"/>
        <v>re82021_02_MIA</v>
      </c>
      <c r="BI1738" t="str">
        <f t="shared" si="305"/>
        <v>2021_02_MIAP.Williams</v>
      </c>
      <c r="BJ1738" t="str">
        <f t="shared" si="306"/>
        <v>2021_MIA_P.Williams</v>
      </c>
      <c r="BK1738" t="str">
        <f>IF(ISERROR(MATCH(LEFT(C1738,5)&amp;B1738&amp;"_"&amp;A1738,$BK$1:BK1737,0)),LEFT(C1738,5)&amp;B1738&amp;"_"&amp;A1738,"")</f>
        <v/>
      </c>
      <c r="BL1738">
        <f>COUNTIFS($B$1:B1738,B1738)-COUNTIFS($B$1:B1738,B1738,$BK$1:BK1738,"")</f>
        <v>16</v>
      </c>
      <c r="BM1738" t="str">
        <f t="shared" si="307"/>
        <v/>
      </c>
    </row>
    <row r="1739" spans="1:65" x14ac:dyDescent="0.25">
      <c r="A1739" s="1" t="s">
        <v>1469</v>
      </c>
      <c r="B1739" s="1" t="s">
        <v>98</v>
      </c>
      <c r="C1739" s="1" t="s">
        <v>1661</v>
      </c>
      <c r="D1739" s="1">
        <v>-2.3E-2</v>
      </c>
      <c r="E1739" s="1">
        <v>0.76</v>
      </c>
      <c r="F1739" s="1" t="s">
        <v>1975</v>
      </c>
      <c r="G1739" s="1" t="s">
        <v>52</v>
      </c>
      <c r="H1739" s="1" t="s">
        <v>52</v>
      </c>
      <c r="I1739" s="1" t="s">
        <v>52</v>
      </c>
      <c r="J1739" s="1" t="s">
        <v>52</v>
      </c>
      <c r="K1739" s="1" t="s">
        <v>52</v>
      </c>
      <c r="L1739" s="1" t="s">
        <v>52</v>
      </c>
      <c r="M1739" s="1" t="s">
        <v>52</v>
      </c>
      <c r="N1739" s="1" t="s">
        <v>52</v>
      </c>
      <c r="O1739" s="1" t="s">
        <v>52</v>
      </c>
      <c r="P1739" s="1" t="s">
        <v>52</v>
      </c>
      <c r="Q1739" s="1" t="s">
        <v>52</v>
      </c>
      <c r="R1739" s="1" t="s">
        <v>52</v>
      </c>
      <c r="S1739" s="1" t="s">
        <v>52</v>
      </c>
      <c r="T1739" s="1" t="s">
        <v>52</v>
      </c>
      <c r="U1739" s="1" t="s">
        <v>52</v>
      </c>
      <c r="V1739" s="1" t="s">
        <v>52</v>
      </c>
      <c r="W1739" s="1" t="s">
        <v>52</v>
      </c>
      <c r="X1739" s="1" t="s">
        <v>52</v>
      </c>
      <c r="Y1739" s="1" t="s">
        <v>52</v>
      </c>
      <c r="Z1739" s="1" t="s">
        <v>52</v>
      </c>
      <c r="AA1739" s="1" t="s">
        <v>52</v>
      </c>
      <c r="AB1739" s="1" t="s">
        <v>52</v>
      </c>
      <c r="AC1739" s="1" t="s">
        <v>52</v>
      </c>
      <c r="AD1739" s="1">
        <v>2</v>
      </c>
      <c r="AE1739" s="1">
        <v>0</v>
      </c>
      <c r="AF1739" s="1">
        <v>1</v>
      </c>
      <c r="AG1739" s="1">
        <v>1</v>
      </c>
      <c r="AH1739" s="1">
        <v>1</v>
      </c>
      <c r="AI1739" s="1">
        <v>13.7</v>
      </c>
      <c r="AJ1739" s="1">
        <v>0</v>
      </c>
      <c r="AK1739" s="1">
        <v>-2</v>
      </c>
      <c r="AL1739" s="1">
        <v>4</v>
      </c>
      <c r="AM1739" s="1">
        <v>7</v>
      </c>
      <c r="AN1739" s="1">
        <v>0</v>
      </c>
      <c r="AO1739" s="1">
        <v>0</v>
      </c>
      <c r="AP1739" s="1">
        <v>282</v>
      </c>
      <c r="AQ1739" s="1">
        <v>2</v>
      </c>
      <c r="AR1739" s="1">
        <v>16</v>
      </c>
      <c r="AS1739" s="1">
        <v>26</v>
      </c>
      <c r="AT1739" s="1">
        <v>232</v>
      </c>
      <c r="AU1739" s="1">
        <v>294</v>
      </c>
      <c r="AV1739" s="1">
        <v>62</v>
      </c>
      <c r="AW1739" s="1">
        <v>1</v>
      </c>
      <c r="AX1739" s="1">
        <v>1</v>
      </c>
      <c r="AY1739" t="str">
        <f t="shared" si="297"/>
        <v>2021_04_PIT</v>
      </c>
      <c r="AZ1739" t="str">
        <f t="shared" si="298"/>
        <v>R.McCloud</v>
      </c>
      <c r="BA1739" t="str">
        <f t="shared" si="299"/>
        <v/>
      </c>
      <c r="BB1739" t="str">
        <f t="shared" si="300"/>
        <v>2021_04_PIT</v>
      </c>
      <c r="BC1739" t="str">
        <f t="shared" si="301"/>
        <v/>
      </c>
      <c r="BD1739">
        <f>COUNTIFS($BB$1:BB1739,BB1739,$BC$1:BC1739,"ru")</f>
        <v>2</v>
      </c>
      <c r="BE1739" t="str">
        <f t="shared" si="302"/>
        <v>re</v>
      </c>
      <c r="BF1739">
        <f>COUNTIFS($BB$1:BB1739,BB1739,$BE$1:BE1739,"re")</f>
        <v>9</v>
      </c>
      <c r="BG1739" t="str">
        <f t="shared" si="303"/>
        <v>22021_04_PIT</v>
      </c>
      <c r="BH1739" t="str">
        <f t="shared" si="304"/>
        <v>re92021_04_PIT</v>
      </c>
      <c r="BI1739" t="str">
        <f t="shared" si="305"/>
        <v>2021_04_PITR.McCloud</v>
      </c>
      <c r="BJ1739" t="str">
        <f t="shared" si="306"/>
        <v>2021_PIT_R.McCloud</v>
      </c>
      <c r="BK1739" t="str">
        <f>IF(ISERROR(MATCH(LEFT(C1739,5)&amp;B1739&amp;"_"&amp;A1739,$BK$1:BK1738,0)),LEFT(C1739,5)&amp;B1739&amp;"_"&amp;A1739,"")</f>
        <v/>
      </c>
      <c r="BL1739">
        <f>COUNTIFS($B$1:B1739,B1739)-COUNTIFS($B$1:B1739,B1739,$BK$1:BK1739,"")</f>
        <v>14</v>
      </c>
      <c r="BM1739" t="str">
        <f t="shared" si="307"/>
        <v/>
      </c>
    </row>
    <row r="1740" spans="1:65" x14ac:dyDescent="0.25">
      <c r="A1740" s="1" t="s">
        <v>669</v>
      </c>
      <c r="B1740" s="1" t="s">
        <v>83</v>
      </c>
      <c r="C1740" s="1" t="s">
        <v>1644</v>
      </c>
      <c r="D1740" s="1">
        <v>-1E-3</v>
      </c>
      <c r="E1740" s="1">
        <v>0.49</v>
      </c>
      <c r="F1740" s="1" t="s">
        <v>1976</v>
      </c>
      <c r="G1740" s="1" t="s">
        <v>52</v>
      </c>
      <c r="H1740" s="1" t="s">
        <v>52</v>
      </c>
      <c r="I1740" s="1" t="s">
        <v>52</v>
      </c>
      <c r="J1740" s="1" t="s">
        <v>52</v>
      </c>
      <c r="K1740" s="1" t="s">
        <v>52</v>
      </c>
      <c r="L1740" s="1" t="s">
        <v>52</v>
      </c>
      <c r="M1740" s="1" t="s">
        <v>52</v>
      </c>
      <c r="N1740" s="1" t="s">
        <v>52</v>
      </c>
      <c r="O1740" s="1" t="s">
        <v>52</v>
      </c>
      <c r="P1740" s="1" t="s">
        <v>52</v>
      </c>
      <c r="Q1740" s="1" t="s">
        <v>52</v>
      </c>
      <c r="R1740" s="1" t="s">
        <v>52</v>
      </c>
      <c r="S1740" s="1" t="s">
        <v>52</v>
      </c>
      <c r="T1740" s="1" t="s">
        <v>52</v>
      </c>
      <c r="U1740" s="1" t="s">
        <v>52</v>
      </c>
      <c r="V1740" s="1" t="s">
        <v>52</v>
      </c>
      <c r="W1740" s="1" t="s">
        <v>52</v>
      </c>
      <c r="X1740" s="1" t="s">
        <v>52</v>
      </c>
      <c r="Y1740" s="1" t="s">
        <v>52</v>
      </c>
      <c r="Z1740" s="1" t="s">
        <v>52</v>
      </c>
      <c r="AA1740" s="1" t="s">
        <v>52</v>
      </c>
      <c r="AB1740" s="1" t="s">
        <v>52</v>
      </c>
      <c r="AC1740" s="1" t="s">
        <v>52</v>
      </c>
      <c r="AD1740" s="1">
        <v>2</v>
      </c>
      <c r="AE1740" s="1">
        <v>0</v>
      </c>
      <c r="AF1740" s="1">
        <v>1</v>
      </c>
      <c r="AG1740" s="1">
        <v>3</v>
      </c>
      <c r="AH1740" s="1">
        <v>0.33300000000000002</v>
      </c>
      <c r="AI1740" s="1">
        <v>-109.64</v>
      </c>
      <c r="AJ1740" s="1">
        <v>0</v>
      </c>
      <c r="AK1740" s="1">
        <v>24</v>
      </c>
      <c r="AL1740" s="1">
        <v>1</v>
      </c>
      <c r="AM1740" s="1">
        <v>9</v>
      </c>
      <c r="AN1740" s="1">
        <v>0</v>
      </c>
      <c r="AO1740" s="1">
        <v>0</v>
      </c>
      <c r="AP1740" s="1">
        <v>379</v>
      </c>
      <c r="AQ1740" s="1">
        <v>4</v>
      </c>
      <c r="AR1740" s="1">
        <v>24</v>
      </c>
      <c r="AS1740" s="1">
        <v>26</v>
      </c>
      <c r="AT1740" s="1">
        <v>301</v>
      </c>
      <c r="AU1740" s="1">
        <v>350</v>
      </c>
      <c r="AV1740" s="1">
        <v>113</v>
      </c>
      <c r="AW1740" s="1">
        <v>3</v>
      </c>
      <c r="AX1740" s="1">
        <v>2</v>
      </c>
      <c r="AY1740" t="str">
        <f t="shared" si="297"/>
        <v>2021_04_CAR</v>
      </c>
      <c r="AZ1740" t="str">
        <f t="shared" si="298"/>
        <v>T.Marshall</v>
      </c>
      <c r="BA1740" t="str">
        <f t="shared" si="299"/>
        <v/>
      </c>
      <c r="BB1740" t="str">
        <f t="shared" si="300"/>
        <v>2021_04_CAR</v>
      </c>
      <c r="BC1740" t="str">
        <f t="shared" si="301"/>
        <v/>
      </c>
      <c r="BD1740">
        <f>COUNTIFS($BB$1:BB1740,BB1740,$BC$1:BC1740,"ru")</f>
        <v>5</v>
      </c>
      <c r="BE1740" t="str">
        <f t="shared" si="302"/>
        <v>re</v>
      </c>
      <c r="BF1740">
        <f>COUNTIFS($BB$1:BB1740,BB1740,$BE$1:BE1740,"re")</f>
        <v>7</v>
      </c>
      <c r="BG1740" t="str">
        <f t="shared" si="303"/>
        <v>52021_04_CAR</v>
      </c>
      <c r="BH1740" t="str">
        <f t="shared" si="304"/>
        <v>re72021_04_CAR</v>
      </c>
      <c r="BI1740" t="str">
        <f t="shared" si="305"/>
        <v>2021_04_CART.Marshall</v>
      </c>
      <c r="BJ1740" t="str">
        <f t="shared" si="306"/>
        <v>2021_CAR_T.Marshall</v>
      </c>
      <c r="BK1740" t="str">
        <f>IF(ISERROR(MATCH(LEFT(C1740,5)&amp;B1740&amp;"_"&amp;A1740,$BK$1:BK1739,0)),LEFT(C1740,5)&amp;B1740&amp;"_"&amp;A1740,"")</f>
        <v/>
      </c>
      <c r="BL1740">
        <f>COUNTIFS($B$1:B1740,B1740)-COUNTIFS($B$1:B1740,B1740,$BK$1:BK1740,"")</f>
        <v>14</v>
      </c>
      <c r="BM1740" t="str">
        <f t="shared" si="307"/>
        <v/>
      </c>
    </row>
    <row r="1741" spans="1:65" x14ac:dyDescent="0.25">
      <c r="A1741" s="1" t="s">
        <v>1576</v>
      </c>
      <c r="B1741" s="1" t="s">
        <v>58</v>
      </c>
      <c r="C1741" s="1" t="s">
        <v>1238</v>
      </c>
      <c r="D1741" s="1">
        <v>-1.4E-2</v>
      </c>
      <c r="E1741" s="1">
        <v>0.06</v>
      </c>
      <c r="F1741" s="1" t="s">
        <v>1577</v>
      </c>
      <c r="G1741" s="1" t="s">
        <v>52</v>
      </c>
      <c r="H1741" s="1" t="s">
        <v>52</v>
      </c>
      <c r="I1741" s="1" t="s">
        <v>52</v>
      </c>
      <c r="J1741" s="1" t="s">
        <v>52</v>
      </c>
      <c r="K1741" s="1" t="s">
        <v>52</v>
      </c>
      <c r="L1741" s="1" t="s">
        <v>52</v>
      </c>
      <c r="M1741" s="1" t="s">
        <v>52</v>
      </c>
      <c r="N1741" s="1" t="s">
        <v>52</v>
      </c>
      <c r="O1741" s="1" t="s">
        <v>52</v>
      </c>
      <c r="P1741" s="1" t="s">
        <v>52</v>
      </c>
      <c r="Q1741" s="1" t="s">
        <v>52</v>
      </c>
      <c r="R1741" s="1" t="s">
        <v>52</v>
      </c>
      <c r="S1741" s="1" t="s">
        <v>52</v>
      </c>
      <c r="T1741" s="1" t="s">
        <v>52</v>
      </c>
      <c r="U1741" s="1" t="s">
        <v>52</v>
      </c>
      <c r="V1741" s="1" t="s">
        <v>52</v>
      </c>
      <c r="W1741" s="1" t="s">
        <v>52</v>
      </c>
      <c r="X1741" s="1" t="s">
        <v>52</v>
      </c>
      <c r="Y1741" s="1" t="s">
        <v>52</v>
      </c>
      <c r="Z1741" s="1" t="s">
        <v>52</v>
      </c>
      <c r="AA1741" s="1" t="s">
        <v>52</v>
      </c>
      <c r="AB1741" s="1" t="s">
        <v>52</v>
      </c>
      <c r="AC1741" s="1" t="s">
        <v>52</v>
      </c>
      <c r="AD1741" s="1">
        <v>2</v>
      </c>
      <c r="AE1741" s="1">
        <v>0</v>
      </c>
      <c r="AF1741" s="1">
        <v>2</v>
      </c>
      <c r="AG1741" s="1">
        <v>2</v>
      </c>
      <c r="AH1741" s="1">
        <v>1</v>
      </c>
      <c r="AI1741" s="1">
        <v>22.92</v>
      </c>
      <c r="AJ1741" s="1">
        <v>0</v>
      </c>
      <c r="AK1741" s="1">
        <v>1</v>
      </c>
      <c r="AL1741" s="1">
        <v>1</v>
      </c>
      <c r="AM1741" s="1">
        <v>11</v>
      </c>
      <c r="AN1741" s="1">
        <v>0</v>
      </c>
      <c r="AO1741" s="1">
        <v>0</v>
      </c>
      <c r="AP1741" s="1">
        <v>481</v>
      </c>
      <c r="AQ1741" s="1">
        <v>5</v>
      </c>
      <c r="AR1741" s="1">
        <v>33</v>
      </c>
      <c r="AS1741" s="1">
        <v>33</v>
      </c>
      <c r="AT1741" s="1">
        <v>359</v>
      </c>
      <c r="AU1741" s="1">
        <v>407</v>
      </c>
      <c r="AV1741" s="1">
        <v>122</v>
      </c>
      <c r="AW1741" s="1">
        <v>10</v>
      </c>
      <c r="AX1741" s="1">
        <v>7</v>
      </c>
      <c r="AY1741" t="str">
        <f t="shared" si="297"/>
        <v>2021_03_BUF</v>
      </c>
      <c r="AZ1741" t="str">
        <f t="shared" si="298"/>
        <v>T.Sweeney</v>
      </c>
      <c r="BA1741" t="str">
        <f t="shared" si="299"/>
        <v/>
      </c>
      <c r="BB1741" t="str">
        <f t="shared" si="300"/>
        <v>2021_03_BUF</v>
      </c>
      <c r="BC1741" t="str">
        <f t="shared" si="301"/>
        <v/>
      </c>
      <c r="BD1741">
        <f>COUNTIFS($BB$1:BB1741,BB1741,$BC$1:BC1741,"ru")</f>
        <v>4</v>
      </c>
      <c r="BE1741" t="str">
        <f t="shared" si="302"/>
        <v>re</v>
      </c>
      <c r="BF1741">
        <f>COUNTIFS($BB$1:BB1741,BB1741,$BE$1:BE1741,"re")</f>
        <v>8</v>
      </c>
      <c r="BG1741" t="str">
        <f t="shared" si="303"/>
        <v>42021_03_BUF</v>
      </c>
      <c r="BH1741" t="str">
        <f t="shared" si="304"/>
        <v>re82021_03_BUF</v>
      </c>
      <c r="BI1741" t="str">
        <f t="shared" si="305"/>
        <v>2021_03_BUFT.Sweeney</v>
      </c>
      <c r="BJ1741" t="str">
        <f t="shared" si="306"/>
        <v>2021_BUF_T.Sweeney</v>
      </c>
      <c r="BK1741" t="str">
        <f>IF(ISERROR(MATCH(LEFT(C1741,5)&amp;B1741&amp;"_"&amp;A1741,$BK$1:BK1740,0)),LEFT(C1741,5)&amp;B1741&amp;"_"&amp;A1741,"")</f>
        <v>2021_BUF_T.Sweeney</v>
      </c>
      <c r="BL1741">
        <f>COUNTIFS($B$1:B1741,B1741)-COUNTIFS($B$1:B1741,B1741,$BK$1:BK1741,"")</f>
        <v>13</v>
      </c>
      <c r="BM1741" t="str">
        <f t="shared" si="307"/>
        <v>2021_BUF13</v>
      </c>
    </row>
    <row r="1742" spans="1:65" x14ac:dyDescent="0.25">
      <c r="A1742" s="1" t="s">
        <v>404</v>
      </c>
      <c r="B1742" s="1" t="s">
        <v>51</v>
      </c>
      <c r="C1742" s="1" t="s">
        <v>2419</v>
      </c>
      <c r="D1742" s="1">
        <v>0</v>
      </c>
      <c r="E1742" s="1">
        <v>0</v>
      </c>
      <c r="F1742" s="1" t="s">
        <v>2705</v>
      </c>
      <c r="G1742" s="1" t="s">
        <v>52</v>
      </c>
      <c r="H1742" s="1" t="s">
        <v>52</v>
      </c>
      <c r="I1742" s="1" t="s">
        <v>52</v>
      </c>
      <c r="J1742" s="1" t="s">
        <v>52</v>
      </c>
      <c r="K1742" s="1" t="s">
        <v>52</v>
      </c>
      <c r="L1742" s="1" t="s">
        <v>52</v>
      </c>
      <c r="M1742" s="1" t="s">
        <v>52</v>
      </c>
      <c r="N1742" s="1" t="s">
        <v>52</v>
      </c>
      <c r="O1742" s="1" t="s">
        <v>52</v>
      </c>
      <c r="P1742" s="1" t="s">
        <v>52</v>
      </c>
      <c r="Q1742" s="1" t="s">
        <v>52</v>
      </c>
      <c r="R1742" s="1" t="s">
        <v>52</v>
      </c>
      <c r="S1742" s="1" t="s">
        <v>52</v>
      </c>
      <c r="T1742" s="1" t="s">
        <v>52</v>
      </c>
      <c r="U1742" s="1" t="s">
        <v>52</v>
      </c>
      <c r="V1742" s="1" t="s">
        <v>52</v>
      </c>
      <c r="W1742" s="1" t="s">
        <v>52</v>
      </c>
      <c r="X1742" s="1" t="s">
        <v>52</v>
      </c>
      <c r="Y1742" s="1" t="s">
        <v>52</v>
      </c>
      <c r="Z1742" s="1" t="s">
        <v>52</v>
      </c>
      <c r="AA1742" s="1" t="s">
        <v>52</v>
      </c>
      <c r="AB1742" s="1" t="s">
        <v>52</v>
      </c>
      <c r="AC1742" s="1" t="s">
        <v>52</v>
      </c>
      <c r="AD1742" s="1">
        <v>1</v>
      </c>
      <c r="AE1742" s="1">
        <v>1</v>
      </c>
      <c r="AF1742" s="1">
        <v>1</v>
      </c>
      <c r="AG1742" s="1">
        <v>2</v>
      </c>
      <c r="AH1742" s="1">
        <v>0.5</v>
      </c>
      <c r="AI1742" s="1">
        <v>8.65</v>
      </c>
      <c r="AJ1742" s="1">
        <v>1</v>
      </c>
      <c r="AK1742" s="1">
        <v>17</v>
      </c>
      <c r="AL1742" s="1">
        <v>0</v>
      </c>
      <c r="AM1742" s="1">
        <v>0</v>
      </c>
      <c r="AN1742" s="1">
        <v>0</v>
      </c>
      <c r="AO1742" s="1">
        <v>0</v>
      </c>
      <c r="AP1742" s="1">
        <v>567</v>
      </c>
      <c r="AQ1742" s="1">
        <v>3</v>
      </c>
      <c r="AR1742" s="1">
        <v>31</v>
      </c>
      <c r="AS1742" s="1">
        <v>36</v>
      </c>
      <c r="AT1742" s="1">
        <v>445</v>
      </c>
      <c r="AU1742" s="1">
        <v>458</v>
      </c>
      <c r="AV1742" s="1">
        <v>122</v>
      </c>
      <c r="AW1742" s="1">
        <v>9</v>
      </c>
      <c r="AX1742" s="1">
        <v>4</v>
      </c>
      <c r="AY1742" t="str">
        <f t="shared" si="297"/>
        <v>2021_06_DAL</v>
      </c>
      <c r="AZ1742" t="str">
        <f t="shared" si="298"/>
        <v>B.Jarwin</v>
      </c>
      <c r="BA1742" t="str">
        <f t="shared" si="299"/>
        <v/>
      </c>
      <c r="BB1742" t="str">
        <f t="shared" si="300"/>
        <v>2021_06_DAL</v>
      </c>
      <c r="BC1742" t="str">
        <f t="shared" si="301"/>
        <v/>
      </c>
      <c r="BD1742">
        <f>COUNTIFS($BB$1:BB1742,BB1742,$BC$1:BC1742,"ru")</f>
        <v>4</v>
      </c>
      <c r="BE1742" t="str">
        <f t="shared" si="302"/>
        <v>re</v>
      </c>
      <c r="BF1742">
        <f>COUNTIFS($BB$1:BB1742,BB1742,$BE$1:BE1742,"re")</f>
        <v>8</v>
      </c>
      <c r="BG1742" t="str">
        <f t="shared" si="303"/>
        <v>42021_06_DAL</v>
      </c>
      <c r="BH1742" t="str">
        <f t="shared" si="304"/>
        <v>re82021_06_DAL</v>
      </c>
      <c r="BI1742" t="str">
        <f t="shared" si="305"/>
        <v>2021_06_DALB.Jarwin</v>
      </c>
      <c r="BJ1742" t="str">
        <f t="shared" si="306"/>
        <v>2021_DAL_B.Jarwin</v>
      </c>
      <c r="BK1742" t="str">
        <f>IF(ISERROR(MATCH(LEFT(C1742,5)&amp;B1742&amp;"_"&amp;A1742,$BK$1:BK1741,0)),LEFT(C1742,5)&amp;B1742&amp;"_"&amp;A1742,"")</f>
        <v/>
      </c>
      <c r="BL1742">
        <f>COUNTIFS($B$1:B1742,B1742)-COUNTIFS($B$1:B1742,B1742,$BK$1:BK1742,"")</f>
        <v>12</v>
      </c>
      <c r="BM1742" t="str">
        <f t="shared" si="307"/>
        <v/>
      </c>
    </row>
    <row r="1743" spans="1:65" x14ac:dyDescent="0.25">
      <c r="A1743" s="1" t="s">
        <v>2364</v>
      </c>
      <c r="B1743" s="1" t="s">
        <v>72</v>
      </c>
      <c r="C1743" s="1" t="s">
        <v>2043</v>
      </c>
      <c r="D1743" s="1">
        <v>-6.0000000000000001E-3</v>
      </c>
      <c r="E1743" s="1">
        <v>0.39</v>
      </c>
      <c r="F1743" s="1" t="s">
        <v>2365</v>
      </c>
      <c r="G1743" s="1" t="s">
        <v>52</v>
      </c>
      <c r="H1743" s="1" t="s">
        <v>52</v>
      </c>
      <c r="I1743" s="1" t="s">
        <v>52</v>
      </c>
      <c r="J1743" s="1" t="s">
        <v>52</v>
      </c>
      <c r="K1743" s="1" t="s">
        <v>52</v>
      </c>
      <c r="L1743" s="1" t="s">
        <v>52</v>
      </c>
      <c r="M1743" s="1" t="s">
        <v>52</v>
      </c>
      <c r="N1743" s="1" t="s">
        <v>52</v>
      </c>
      <c r="O1743" s="1" t="s">
        <v>52</v>
      </c>
      <c r="P1743" s="1" t="s">
        <v>52</v>
      </c>
      <c r="Q1743" s="1" t="s">
        <v>52</v>
      </c>
      <c r="R1743" s="1" t="s">
        <v>52</v>
      </c>
      <c r="S1743" s="1" t="s">
        <v>52</v>
      </c>
      <c r="T1743" s="1" t="s">
        <v>52</v>
      </c>
      <c r="U1743" s="1" t="s">
        <v>52</v>
      </c>
      <c r="V1743" s="1" t="s">
        <v>52</v>
      </c>
      <c r="W1743" s="1" t="s">
        <v>52</v>
      </c>
      <c r="X1743" s="1" t="s">
        <v>52</v>
      </c>
      <c r="Y1743" s="1" t="s">
        <v>52</v>
      </c>
      <c r="Z1743" s="1" t="s">
        <v>52</v>
      </c>
      <c r="AA1743" s="1" t="s">
        <v>52</v>
      </c>
      <c r="AB1743" s="1" t="s">
        <v>52</v>
      </c>
      <c r="AC1743" s="1" t="s">
        <v>52</v>
      </c>
      <c r="AD1743" s="1">
        <v>1</v>
      </c>
      <c r="AE1743" s="1">
        <v>0</v>
      </c>
      <c r="AF1743" s="1">
        <v>1</v>
      </c>
      <c r="AG1743" s="1">
        <v>2</v>
      </c>
      <c r="AH1743" s="1">
        <v>0.5</v>
      </c>
      <c r="AI1743" s="1">
        <v>-61.29</v>
      </c>
      <c r="AJ1743" s="1">
        <v>0</v>
      </c>
      <c r="AK1743" s="1">
        <v>-2</v>
      </c>
      <c r="AL1743" s="1">
        <v>3</v>
      </c>
      <c r="AM1743" s="1">
        <v>13</v>
      </c>
      <c r="AN1743" s="1">
        <v>0</v>
      </c>
      <c r="AO1743" s="1">
        <v>0</v>
      </c>
      <c r="AP1743" s="1">
        <v>354</v>
      </c>
      <c r="AQ1743" s="1">
        <v>2</v>
      </c>
      <c r="AR1743" s="1">
        <v>25</v>
      </c>
      <c r="AS1743" s="1">
        <v>21</v>
      </c>
      <c r="AT1743" s="1">
        <v>283</v>
      </c>
      <c r="AU1743" s="1">
        <v>341</v>
      </c>
      <c r="AV1743" s="1">
        <v>92</v>
      </c>
      <c r="AW1743" s="1">
        <v>0</v>
      </c>
      <c r="AX1743" s="1">
        <v>0</v>
      </c>
      <c r="AY1743" t="str">
        <f t="shared" si="297"/>
        <v>2021_05_SEA</v>
      </c>
      <c r="AZ1743" t="str">
        <f t="shared" si="298"/>
        <v>C.Parkinson</v>
      </c>
      <c r="BA1743" t="str">
        <f t="shared" si="299"/>
        <v/>
      </c>
      <c r="BB1743" t="str">
        <f t="shared" si="300"/>
        <v>2021_05_SEA</v>
      </c>
      <c r="BC1743" t="str">
        <f t="shared" si="301"/>
        <v/>
      </c>
      <c r="BD1743">
        <f>COUNTIFS($BB$1:BB1743,BB1743,$BC$1:BC1743,"ru")</f>
        <v>5</v>
      </c>
      <c r="BE1743" t="str">
        <f t="shared" si="302"/>
        <v>re</v>
      </c>
      <c r="BF1743">
        <f>COUNTIFS($BB$1:BB1743,BB1743,$BE$1:BE1743,"re")</f>
        <v>9</v>
      </c>
      <c r="BG1743" t="str">
        <f t="shared" si="303"/>
        <v>52021_05_SEA</v>
      </c>
      <c r="BH1743" t="str">
        <f t="shared" si="304"/>
        <v>re92021_05_SEA</v>
      </c>
      <c r="BI1743" t="str">
        <f t="shared" si="305"/>
        <v>2021_05_SEAC.Parkinson</v>
      </c>
      <c r="BJ1743" t="str">
        <f t="shared" si="306"/>
        <v>2021_SEA_C.Parkinson</v>
      </c>
      <c r="BK1743" t="str">
        <f>IF(ISERROR(MATCH(LEFT(C1743,5)&amp;B1743&amp;"_"&amp;A1743,$BK$1:BK1742,0)),LEFT(C1743,5)&amp;B1743&amp;"_"&amp;A1743,"")</f>
        <v>2021_SEA_C.Parkinson</v>
      </c>
      <c r="BL1743">
        <f>COUNTIFS($B$1:B1743,B1743)-COUNTIFS($B$1:B1743,B1743,$BK$1:BK1743,"")</f>
        <v>16</v>
      </c>
      <c r="BM1743" t="str">
        <f t="shared" si="307"/>
        <v>2021_SEA16</v>
      </c>
    </row>
    <row r="1744" spans="1:65" x14ac:dyDescent="0.25">
      <c r="A1744" s="1" t="s">
        <v>188</v>
      </c>
      <c r="B1744" s="1" t="s">
        <v>58</v>
      </c>
      <c r="C1744" s="1" t="s">
        <v>867</v>
      </c>
      <c r="D1744" s="1">
        <v>1.0999999999999999E-2</v>
      </c>
      <c r="E1744" s="1">
        <v>0.26</v>
      </c>
      <c r="F1744" s="1" t="s">
        <v>1178</v>
      </c>
      <c r="G1744" s="1" t="s">
        <v>52</v>
      </c>
      <c r="H1744" s="1" t="s">
        <v>52</v>
      </c>
      <c r="I1744" s="1" t="s">
        <v>52</v>
      </c>
      <c r="J1744" s="1" t="s">
        <v>52</v>
      </c>
      <c r="K1744" s="1" t="s">
        <v>52</v>
      </c>
      <c r="L1744" s="1" t="s">
        <v>52</v>
      </c>
      <c r="M1744" s="1" t="s">
        <v>52</v>
      </c>
      <c r="N1744" s="1" t="s">
        <v>52</v>
      </c>
      <c r="O1744" s="1" t="s">
        <v>52</v>
      </c>
      <c r="P1744" s="1" t="s">
        <v>52</v>
      </c>
      <c r="Q1744" s="1" t="s">
        <v>52</v>
      </c>
      <c r="R1744" s="1" t="s">
        <v>52</v>
      </c>
      <c r="S1744" s="1" t="s">
        <v>52</v>
      </c>
      <c r="T1744" s="1" t="s">
        <v>52</v>
      </c>
      <c r="U1744" s="1" t="s">
        <v>52</v>
      </c>
      <c r="V1744" s="1" t="s">
        <v>52</v>
      </c>
      <c r="W1744" s="1" t="s">
        <v>52</v>
      </c>
      <c r="X1744" s="1" t="s">
        <v>52</v>
      </c>
      <c r="Y1744" s="1" t="s">
        <v>52</v>
      </c>
      <c r="Z1744" s="1" t="s">
        <v>52</v>
      </c>
      <c r="AA1744" s="1" t="s">
        <v>52</v>
      </c>
      <c r="AB1744" s="1" t="s">
        <v>52</v>
      </c>
      <c r="AC1744" s="1" t="s">
        <v>52</v>
      </c>
      <c r="AD1744" s="1">
        <v>1</v>
      </c>
      <c r="AE1744" s="1">
        <v>0</v>
      </c>
      <c r="AF1744" s="1">
        <v>1</v>
      </c>
      <c r="AG1744" s="1">
        <v>2</v>
      </c>
      <c r="AH1744" s="1">
        <v>0.5</v>
      </c>
      <c r="AI1744" s="1">
        <v>-39.14</v>
      </c>
      <c r="AJ1744" s="1">
        <v>0</v>
      </c>
      <c r="AK1744" s="1">
        <v>15</v>
      </c>
      <c r="AL1744" s="1">
        <v>2</v>
      </c>
      <c r="AM1744" s="1">
        <v>7</v>
      </c>
      <c r="AN1744" s="1">
        <v>0</v>
      </c>
      <c r="AO1744" s="1">
        <v>0</v>
      </c>
      <c r="AP1744" s="1">
        <v>314</v>
      </c>
      <c r="AQ1744" s="1">
        <v>5</v>
      </c>
      <c r="AR1744" s="1">
        <v>30</v>
      </c>
      <c r="AS1744" s="1">
        <v>17</v>
      </c>
      <c r="AT1744" s="1">
        <v>179</v>
      </c>
      <c r="AU1744" s="1">
        <v>314</v>
      </c>
      <c r="AV1744" s="1">
        <v>143</v>
      </c>
      <c r="AW1744" s="1">
        <v>11</v>
      </c>
      <c r="AX1744" s="1">
        <v>5</v>
      </c>
      <c r="AY1744" t="str">
        <f t="shared" si="297"/>
        <v>2021_02_BUF</v>
      </c>
      <c r="AZ1744" t="str">
        <f t="shared" si="298"/>
        <v>I.McKenzie</v>
      </c>
      <c r="BA1744" t="str">
        <f t="shared" si="299"/>
        <v/>
      </c>
      <c r="BB1744" t="str">
        <f t="shared" si="300"/>
        <v>2021_02_BUF</v>
      </c>
      <c r="BC1744" t="str">
        <f t="shared" si="301"/>
        <v/>
      </c>
      <c r="BD1744">
        <f>COUNTIFS($BB$1:BB1744,BB1744,$BC$1:BC1744,"ru")</f>
        <v>4</v>
      </c>
      <c r="BE1744" t="str">
        <f t="shared" si="302"/>
        <v>re</v>
      </c>
      <c r="BF1744">
        <f>COUNTIFS($BB$1:BB1744,BB1744,$BE$1:BE1744,"re")</f>
        <v>7</v>
      </c>
      <c r="BG1744" t="str">
        <f t="shared" si="303"/>
        <v>42021_02_BUF</v>
      </c>
      <c r="BH1744" t="str">
        <f t="shared" si="304"/>
        <v>re72021_02_BUF</v>
      </c>
      <c r="BI1744" t="str">
        <f t="shared" si="305"/>
        <v>2021_02_BUFI.McKenzie</v>
      </c>
      <c r="BJ1744" t="str">
        <f t="shared" si="306"/>
        <v>2021_BUF_I.McKenzie</v>
      </c>
      <c r="BK1744" t="str">
        <f>IF(ISERROR(MATCH(LEFT(C1744,5)&amp;B1744&amp;"_"&amp;A1744,$BK$1:BK1743,0)),LEFT(C1744,5)&amp;B1744&amp;"_"&amp;A1744,"")</f>
        <v/>
      </c>
      <c r="BL1744">
        <f>COUNTIFS($B$1:B1744,B1744)-COUNTIFS($B$1:B1744,B1744,$BK$1:BK1744,"")</f>
        <v>13</v>
      </c>
      <c r="BM1744" t="str">
        <f t="shared" si="307"/>
        <v/>
      </c>
    </row>
    <row r="1745" spans="1:65" x14ac:dyDescent="0.25">
      <c r="A1745" s="1" t="s">
        <v>1519</v>
      </c>
      <c r="B1745" s="1" t="s">
        <v>91</v>
      </c>
      <c r="C1745" s="1" t="s">
        <v>2064</v>
      </c>
      <c r="D1745" s="1">
        <v>0</v>
      </c>
      <c r="E1745" s="1">
        <v>0</v>
      </c>
      <c r="F1745" s="1" t="s">
        <v>2366</v>
      </c>
      <c r="G1745" s="1" t="s">
        <v>52</v>
      </c>
      <c r="H1745" s="1" t="s">
        <v>52</v>
      </c>
      <c r="I1745" s="1" t="s">
        <v>52</v>
      </c>
      <c r="J1745" s="1" t="s">
        <v>52</v>
      </c>
      <c r="K1745" s="1" t="s">
        <v>52</v>
      </c>
      <c r="L1745" s="1" t="s">
        <v>52</v>
      </c>
      <c r="M1745" s="1" t="s">
        <v>52</v>
      </c>
      <c r="N1745" s="1" t="s">
        <v>52</v>
      </c>
      <c r="O1745" s="1" t="s">
        <v>52</v>
      </c>
      <c r="P1745" s="1" t="s">
        <v>52</v>
      </c>
      <c r="Q1745" s="1" t="s">
        <v>52</v>
      </c>
      <c r="R1745" s="1" t="s">
        <v>52</v>
      </c>
      <c r="S1745" s="1" t="s">
        <v>52</v>
      </c>
      <c r="T1745" s="1" t="s">
        <v>52</v>
      </c>
      <c r="U1745" s="1" t="s">
        <v>52</v>
      </c>
      <c r="V1745" s="1" t="s">
        <v>52</v>
      </c>
      <c r="W1745" s="1" t="s">
        <v>52</v>
      </c>
      <c r="X1745" s="1" t="s">
        <v>52</v>
      </c>
      <c r="Y1745" s="1" t="s">
        <v>52</v>
      </c>
      <c r="Z1745" s="1" t="s">
        <v>52</v>
      </c>
      <c r="AA1745" s="1" t="s">
        <v>52</v>
      </c>
      <c r="AB1745" s="1" t="s">
        <v>52</v>
      </c>
      <c r="AC1745" s="1" t="s">
        <v>52</v>
      </c>
      <c r="AD1745" s="1">
        <v>1</v>
      </c>
      <c r="AE1745" s="1">
        <v>1</v>
      </c>
      <c r="AF1745" s="1">
        <v>1</v>
      </c>
      <c r="AG1745" s="1">
        <v>1</v>
      </c>
      <c r="AH1745" s="1">
        <v>1</v>
      </c>
      <c r="AI1745" s="1">
        <v>39.19</v>
      </c>
      <c r="AJ1745" s="1">
        <v>1</v>
      </c>
      <c r="AK1745" s="1">
        <v>1</v>
      </c>
      <c r="AL1745" s="1">
        <v>0</v>
      </c>
      <c r="AM1745" s="1">
        <v>0</v>
      </c>
      <c r="AN1745" s="1">
        <v>0</v>
      </c>
      <c r="AO1745" s="1">
        <v>0</v>
      </c>
      <c r="AP1745" s="1">
        <v>454</v>
      </c>
      <c r="AQ1745" s="1">
        <v>4</v>
      </c>
      <c r="AR1745" s="1">
        <v>31</v>
      </c>
      <c r="AS1745" s="1">
        <v>23</v>
      </c>
      <c r="AT1745" s="1">
        <v>273</v>
      </c>
      <c r="AU1745" s="1">
        <v>251</v>
      </c>
      <c r="AV1745" s="1">
        <v>198</v>
      </c>
      <c r="AW1745" s="1">
        <v>11</v>
      </c>
      <c r="AX1745" s="1">
        <v>9</v>
      </c>
      <c r="AY1745" t="str">
        <f t="shared" si="297"/>
        <v>2021_05_JAX</v>
      </c>
      <c r="AZ1745" t="str">
        <f t="shared" si="298"/>
        <v>J.Hollister</v>
      </c>
      <c r="BA1745" t="str">
        <f t="shared" si="299"/>
        <v/>
      </c>
      <c r="BB1745" t="str">
        <f t="shared" si="300"/>
        <v>2021_05_JAX</v>
      </c>
      <c r="BC1745" t="str">
        <f t="shared" si="301"/>
        <v/>
      </c>
      <c r="BD1745">
        <f>COUNTIFS($BB$1:BB1745,BB1745,$BC$1:BC1745,"ru")</f>
        <v>4</v>
      </c>
      <c r="BE1745" t="str">
        <f t="shared" si="302"/>
        <v>re</v>
      </c>
      <c r="BF1745">
        <f>COUNTIFS($BB$1:BB1745,BB1745,$BE$1:BE1745,"re")</f>
        <v>9</v>
      </c>
      <c r="BG1745" t="str">
        <f t="shared" si="303"/>
        <v>42021_05_JAX</v>
      </c>
      <c r="BH1745" t="str">
        <f t="shared" si="304"/>
        <v>re92021_05_JAX</v>
      </c>
      <c r="BI1745" t="str">
        <f t="shared" si="305"/>
        <v>2021_05_JAXJ.Hollister</v>
      </c>
      <c r="BJ1745" t="str">
        <f t="shared" si="306"/>
        <v>2021_JAX_J.Hollister</v>
      </c>
      <c r="BK1745" t="str">
        <f>IF(ISERROR(MATCH(LEFT(C1745,5)&amp;B1745&amp;"_"&amp;A1745,$BK$1:BK1744,0)),LEFT(C1745,5)&amp;B1745&amp;"_"&amp;A1745,"")</f>
        <v/>
      </c>
      <c r="BL1745">
        <f>COUNTIFS($B$1:B1745,B1745)-COUNTIFS($B$1:B1745,B1745,$BK$1:BK1745,"")</f>
        <v>15</v>
      </c>
      <c r="BM1745" t="str">
        <f t="shared" si="307"/>
        <v/>
      </c>
    </row>
    <row r="1746" spans="1:65" x14ac:dyDescent="0.25">
      <c r="A1746" s="1" t="s">
        <v>501</v>
      </c>
      <c r="B1746" s="1" t="s">
        <v>90</v>
      </c>
      <c r="C1746" s="1" t="s">
        <v>2433</v>
      </c>
      <c r="D1746" s="1">
        <v>-1.2999999999999999E-2</v>
      </c>
      <c r="E1746" s="1">
        <v>0.13</v>
      </c>
      <c r="F1746" s="1" t="s">
        <v>2706</v>
      </c>
      <c r="G1746" s="1" t="s">
        <v>52</v>
      </c>
      <c r="H1746" s="1" t="s">
        <v>52</v>
      </c>
      <c r="I1746" s="1" t="s">
        <v>52</v>
      </c>
      <c r="J1746" s="1" t="s">
        <v>52</v>
      </c>
      <c r="K1746" s="1" t="s">
        <v>52</v>
      </c>
      <c r="L1746" s="1" t="s">
        <v>52</v>
      </c>
      <c r="M1746" s="1" t="s">
        <v>52</v>
      </c>
      <c r="N1746" s="1" t="s">
        <v>52</v>
      </c>
      <c r="O1746" s="1" t="s">
        <v>52</v>
      </c>
      <c r="P1746" s="1" t="s">
        <v>52</v>
      </c>
      <c r="Q1746" s="1" t="s">
        <v>52</v>
      </c>
      <c r="R1746" s="1" t="s">
        <v>52</v>
      </c>
      <c r="S1746" s="1" t="s">
        <v>52</v>
      </c>
      <c r="T1746" s="1" t="s">
        <v>52</v>
      </c>
      <c r="U1746" s="1" t="s">
        <v>52</v>
      </c>
      <c r="V1746" s="1" t="s">
        <v>52</v>
      </c>
      <c r="W1746" s="1" t="s">
        <v>52</v>
      </c>
      <c r="X1746" s="1" t="s">
        <v>52</v>
      </c>
      <c r="Y1746" s="1" t="s">
        <v>52</v>
      </c>
      <c r="Z1746" s="1" t="s">
        <v>52</v>
      </c>
      <c r="AA1746" s="1" t="s">
        <v>52</v>
      </c>
      <c r="AB1746" s="1" t="s">
        <v>52</v>
      </c>
      <c r="AC1746" s="1" t="s">
        <v>52</v>
      </c>
      <c r="AD1746" s="1">
        <v>1</v>
      </c>
      <c r="AE1746" s="1">
        <v>0</v>
      </c>
      <c r="AF1746" s="1">
        <v>1</v>
      </c>
      <c r="AG1746" s="1">
        <v>2</v>
      </c>
      <c r="AH1746" s="1">
        <v>0.5</v>
      </c>
      <c r="AI1746" s="1">
        <v>-1.59</v>
      </c>
      <c r="AJ1746" s="1">
        <v>0</v>
      </c>
      <c r="AK1746" s="1">
        <v>35</v>
      </c>
      <c r="AL1746" s="1">
        <v>1</v>
      </c>
      <c r="AM1746" s="1">
        <v>13</v>
      </c>
      <c r="AN1746" s="1">
        <v>0</v>
      </c>
      <c r="AO1746" s="1">
        <v>0</v>
      </c>
      <c r="AP1746" s="1">
        <v>215</v>
      </c>
      <c r="AQ1746" s="1">
        <v>3</v>
      </c>
      <c r="AR1746" s="1">
        <v>19</v>
      </c>
      <c r="AS1746" s="1">
        <v>13</v>
      </c>
      <c r="AT1746" s="1">
        <v>115</v>
      </c>
      <c r="AU1746" s="1">
        <v>331</v>
      </c>
      <c r="AV1746" s="1">
        <v>100</v>
      </c>
      <c r="AW1746" s="1">
        <v>8</v>
      </c>
      <c r="AX1746" s="1">
        <v>4</v>
      </c>
      <c r="AY1746" t="str">
        <f t="shared" si="297"/>
        <v>2021_06_PHI</v>
      </c>
      <c r="AZ1746" t="str">
        <f t="shared" si="298"/>
        <v>K.Gainwell</v>
      </c>
      <c r="BA1746" t="str">
        <f t="shared" si="299"/>
        <v/>
      </c>
      <c r="BB1746" t="str">
        <f t="shared" si="300"/>
        <v>2021_06_PHI</v>
      </c>
      <c r="BC1746" t="str">
        <f t="shared" si="301"/>
        <v/>
      </c>
      <c r="BD1746">
        <f>COUNTIFS($BB$1:BB1746,BB1746,$BC$1:BC1746,"ru")</f>
        <v>2</v>
      </c>
      <c r="BE1746" t="str">
        <f t="shared" si="302"/>
        <v>re</v>
      </c>
      <c r="BF1746">
        <f>COUNTIFS($BB$1:BB1746,BB1746,$BE$1:BE1746,"re")</f>
        <v>5</v>
      </c>
      <c r="BG1746" t="str">
        <f t="shared" si="303"/>
        <v>22021_06_PHI</v>
      </c>
      <c r="BH1746" t="str">
        <f t="shared" si="304"/>
        <v>re52021_06_PHI</v>
      </c>
      <c r="BI1746" t="str">
        <f t="shared" si="305"/>
        <v>2021_06_PHIK.Gainwell</v>
      </c>
      <c r="BJ1746" t="str">
        <f t="shared" si="306"/>
        <v>2021_PHI_K.Gainwell</v>
      </c>
      <c r="BK1746" t="str">
        <f>IF(ISERROR(MATCH(LEFT(C1746,5)&amp;B1746&amp;"_"&amp;A1746,$BK$1:BK1745,0)),LEFT(C1746,5)&amp;B1746&amp;"_"&amp;A1746,"")</f>
        <v/>
      </c>
      <c r="BL1746">
        <f>COUNTIFS($B$1:B1746,B1746)-COUNTIFS($B$1:B1746,B1746,$BK$1:BK1746,"")</f>
        <v>10</v>
      </c>
      <c r="BM1746" t="str">
        <f t="shared" si="307"/>
        <v/>
      </c>
    </row>
    <row r="1747" spans="1:65" x14ac:dyDescent="0.25">
      <c r="A1747" s="1" t="s">
        <v>1469</v>
      </c>
      <c r="B1747" s="1" t="s">
        <v>98</v>
      </c>
      <c r="C1747" s="1" t="s">
        <v>2056</v>
      </c>
      <c r="D1747" s="1">
        <v>-8.9999999999999993E-3</v>
      </c>
      <c r="E1747" s="1">
        <v>0.05</v>
      </c>
      <c r="F1747" s="1" t="s">
        <v>2367</v>
      </c>
      <c r="G1747" s="1" t="s">
        <v>52</v>
      </c>
      <c r="H1747" s="1" t="s">
        <v>52</v>
      </c>
      <c r="I1747" s="1" t="s">
        <v>52</v>
      </c>
      <c r="J1747" s="1" t="s">
        <v>52</v>
      </c>
      <c r="K1747" s="1" t="s">
        <v>52</v>
      </c>
      <c r="L1747" s="1" t="s">
        <v>52</v>
      </c>
      <c r="M1747" s="1" t="s">
        <v>52</v>
      </c>
      <c r="N1747" s="1" t="s">
        <v>52</v>
      </c>
      <c r="O1747" s="1" t="s">
        <v>52</v>
      </c>
      <c r="P1747" s="1" t="s">
        <v>52</v>
      </c>
      <c r="Q1747" s="1" t="s">
        <v>52</v>
      </c>
      <c r="R1747" s="1" t="s">
        <v>52</v>
      </c>
      <c r="S1747" s="1" t="s">
        <v>52</v>
      </c>
      <c r="T1747" s="1" t="s">
        <v>52</v>
      </c>
      <c r="U1747" s="1" t="s">
        <v>52</v>
      </c>
      <c r="V1747" s="1" t="s">
        <v>52</v>
      </c>
      <c r="W1747" s="1" t="s">
        <v>52</v>
      </c>
      <c r="X1747" s="1" t="s">
        <v>52</v>
      </c>
      <c r="Y1747" s="1" t="s">
        <v>52</v>
      </c>
      <c r="Z1747" s="1" t="s">
        <v>52</v>
      </c>
      <c r="AA1747" s="1" t="s">
        <v>52</v>
      </c>
      <c r="AB1747" s="1" t="s">
        <v>52</v>
      </c>
      <c r="AC1747" s="1" t="s">
        <v>52</v>
      </c>
      <c r="AD1747" s="1">
        <v>1</v>
      </c>
      <c r="AE1747" s="1">
        <v>0</v>
      </c>
      <c r="AF1747" s="1">
        <v>1</v>
      </c>
      <c r="AG1747" s="1">
        <v>2</v>
      </c>
      <c r="AH1747" s="1">
        <v>0.5</v>
      </c>
      <c r="AI1747" s="1">
        <v>17.22</v>
      </c>
      <c r="AJ1747" s="1">
        <v>0</v>
      </c>
      <c r="AK1747" s="1">
        <v>23</v>
      </c>
      <c r="AL1747" s="1">
        <v>1</v>
      </c>
      <c r="AM1747" s="1">
        <v>8</v>
      </c>
      <c r="AN1747" s="1">
        <v>0</v>
      </c>
      <c r="AO1747" s="1">
        <v>0</v>
      </c>
      <c r="AP1747" s="1">
        <v>391</v>
      </c>
      <c r="AQ1747" s="1">
        <v>3</v>
      </c>
      <c r="AR1747" s="1">
        <v>35</v>
      </c>
      <c r="AS1747" s="1">
        <v>15</v>
      </c>
      <c r="AT1747" s="1">
        <v>253</v>
      </c>
      <c r="AU1747" s="1">
        <v>193</v>
      </c>
      <c r="AV1747" s="1">
        <v>147</v>
      </c>
      <c r="AW1747" s="1">
        <v>3</v>
      </c>
      <c r="AX1747" s="1">
        <v>2</v>
      </c>
      <c r="AY1747" t="str">
        <f t="shared" si="297"/>
        <v>2021_05_PIT</v>
      </c>
      <c r="AZ1747" t="str">
        <f t="shared" si="298"/>
        <v>R.McCloud</v>
      </c>
      <c r="BA1747" t="str">
        <f t="shared" si="299"/>
        <v/>
      </c>
      <c r="BB1747" t="str">
        <f t="shared" si="300"/>
        <v>2021_05_PIT</v>
      </c>
      <c r="BC1747" t="str">
        <f t="shared" si="301"/>
        <v/>
      </c>
      <c r="BD1747">
        <f>COUNTIFS($BB$1:BB1747,BB1747,$BC$1:BC1747,"ru")</f>
        <v>4</v>
      </c>
      <c r="BE1747" t="str">
        <f t="shared" si="302"/>
        <v>re</v>
      </c>
      <c r="BF1747">
        <f>COUNTIFS($BB$1:BB1747,BB1747,$BE$1:BE1747,"re")</f>
        <v>10</v>
      </c>
      <c r="BG1747" t="str">
        <f t="shared" si="303"/>
        <v>42021_05_PIT</v>
      </c>
      <c r="BH1747" t="str">
        <f t="shared" si="304"/>
        <v>re102021_05_PIT</v>
      </c>
      <c r="BI1747" t="str">
        <f t="shared" si="305"/>
        <v>2021_05_PITR.McCloud</v>
      </c>
      <c r="BJ1747" t="str">
        <f t="shared" si="306"/>
        <v>2021_PIT_R.McCloud</v>
      </c>
      <c r="BK1747" t="str">
        <f>IF(ISERROR(MATCH(LEFT(C1747,5)&amp;B1747&amp;"_"&amp;A1747,$BK$1:BK1746,0)),LEFT(C1747,5)&amp;B1747&amp;"_"&amp;A1747,"")</f>
        <v/>
      </c>
      <c r="BL1747">
        <f>COUNTIFS($B$1:B1747,B1747)-COUNTIFS($B$1:B1747,B1747,$BK$1:BK1747,"")</f>
        <v>14</v>
      </c>
      <c r="BM1747" t="str">
        <f t="shared" si="307"/>
        <v/>
      </c>
    </row>
    <row r="1748" spans="1:65" x14ac:dyDescent="0.25">
      <c r="A1748" s="1" t="s">
        <v>299</v>
      </c>
      <c r="B1748" s="1" t="s">
        <v>85</v>
      </c>
      <c r="C1748" s="1" t="s">
        <v>416</v>
      </c>
      <c r="D1748" s="1">
        <v>-5.0000000000000001E-3</v>
      </c>
      <c r="E1748" s="1">
        <v>0.3</v>
      </c>
      <c r="F1748" s="1" t="s">
        <v>743</v>
      </c>
      <c r="G1748" s="1" t="s">
        <v>52</v>
      </c>
      <c r="H1748" s="1" t="s">
        <v>52</v>
      </c>
      <c r="I1748" s="1" t="s">
        <v>52</v>
      </c>
      <c r="J1748" s="1" t="s">
        <v>52</v>
      </c>
      <c r="K1748" s="1" t="s">
        <v>52</v>
      </c>
      <c r="L1748" s="1" t="s">
        <v>52</v>
      </c>
      <c r="M1748" s="1" t="s">
        <v>52</v>
      </c>
      <c r="N1748" s="1" t="s">
        <v>52</v>
      </c>
      <c r="O1748" s="1" t="s">
        <v>52</v>
      </c>
      <c r="P1748" s="1" t="s">
        <v>52</v>
      </c>
      <c r="Q1748" s="1" t="s">
        <v>52</v>
      </c>
      <c r="R1748" s="1" t="s">
        <v>52</v>
      </c>
      <c r="S1748" s="1" t="s">
        <v>52</v>
      </c>
      <c r="T1748" s="1" t="s">
        <v>52</v>
      </c>
      <c r="U1748" s="1" t="s">
        <v>52</v>
      </c>
      <c r="V1748" s="1" t="s">
        <v>52</v>
      </c>
      <c r="W1748" s="1" t="s">
        <v>52</v>
      </c>
      <c r="X1748" s="1" t="s">
        <v>52</v>
      </c>
      <c r="Y1748" s="1" t="s">
        <v>52</v>
      </c>
      <c r="Z1748" s="1" t="s">
        <v>52</v>
      </c>
      <c r="AA1748" s="1" t="s">
        <v>52</v>
      </c>
      <c r="AB1748" s="1" t="s">
        <v>52</v>
      </c>
      <c r="AC1748" s="1" t="s">
        <v>52</v>
      </c>
      <c r="AD1748" s="1">
        <v>1</v>
      </c>
      <c r="AE1748" s="1">
        <v>0</v>
      </c>
      <c r="AF1748" s="1">
        <v>1</v>
      </c>
      <c r="AG1748" s="1">
        <v>2</v>
      </c>
      <c r="AH1748" s="1">
        <v>0.5</v>
      </c>
      <c r="AI1748" s="1">
        <v>-28.88</v>
      </c>
      <c r="AJ1748" s="1">
        <v>0</v>
      </c>
      <c r="AK1748" s="1">
        <v>15</v>
      </c>
      <c r="AL1748" s="1">
        <v>2</v>
      </c>
      <c r="AM1748" s="1">
        <v>8</v>
      </c>
      <c r="AN1748" s="1">
        <v>0</v>
      </c>
      <c r="AO1748" s="1">
        <v>0</v>
      </c>
      <c r="AP1748" s="1">
        <v>424</v>
      </c>
      <c r="AQ1748" s="1">
        <v>2</v>
      </c>
      <c r="AR1748" s="1">
        <v>29</v>
      </c>
      <c r="AS1748" s="1">
        <v>31</v>
      </c>
      <c r="AT1748" s="1">
        <v>337</v>
      </c>
      <c r="AU1748" s="1">
        <v>364</v>
      </c>
      <c r="AV1748" s="1">
        <v>90</v>
      </c>
      <c r="AW1748" s="1">
        <v>10</v>
      </c>
      <c r="AX1748" s="1">
        <v>5</v>
      </c>
      <c r="AY1748" t="str">
        <f t="shared" si="297"/>
        <v>2021_01_LAC</v>
      </c>
      <c r="AZ1748" t="str">
        <f t="shared" si="298"/>
        <v>S.Anderson</v>
      </c>
      <c r="BA1748" t="str">
        <f t="shared" si="299"/>
        <v/>
      </c>
      <c r="BB1748" t="str">
        <f t="shared" si="300"/>
        <v>2021_01_LAC</v>
      </c>
      <c r="BC1748" t="str">
        <f t="shared" si="301"/>
        <v/>
      </c>
      <c r="BD1748">
        <f>COUNTIFS($BB$1:BB1748,BB1748,$BC$1:BC1748,"ru")</f>
        <v>5</v>
      </c>
      <c r="BE1748" t="str">
        <f t="shared" si="302"/>
        <v>re</v>
      </c>
      <c r="BF1748">
        <f>COUNTIFS($BB$1:BB1748,BB1748,$BE$1:BE1748,"re")</f>
        <v>8</v>
      </c>
      <c r="BG1748" t="str">
        <f t="shared" si="303"/>
        <v>52021_01_LAC</v>
      </c>
      <c r="BH1748" t="str">
        <f t="shared" si="304"/>
        <v>re82021_01_LAC</v>
      </c>
      <c r="BI1748" t="str">
        <f t="shared" si="305"/>
        <v>2021_01_LACS.Anderson</v>
      </c>
      <c r="BJ1748" t="str">
        <f t="shared" si="306"/>
        <v>2021_LAC_S.Anderson</v>
      </c>
      <c r="BK1748" t="str">
        <f>IF(ISERROR(MATCH(LEFT(C1748,5)&amp;B1748&amp;"_"&amp;A1748,$BK$1:BK1747,0)),LEFT(C1748,5)&amp;B1748&amp;"_"&amp;A1748,"")</f>
        <v/>
      </c>
      <c r="BL1748">
        <f>COUNTIFS($B$1:B1748,B1748)-COUNTIFS($B$1:B1748,B1748,$BK$1:BK1748,"")</f>
        <v>15</v>
      </c>
      <c r="BM1748" t="str">
        <f t="shared" si="307"/>
        <v/>
      </c>
    </row>
    <row r="1749" spans="1:65" x14ac:dyDescent="0.25">
      <c r="A1749" s="1" t="s">
        <v>1576</v>
      </c>
      <c r="B1749" s="1" t="s">
        <v>58</v>
      </c>
      <c r="C1749" s="1" t="s">
        <v>2049</v>
      </c>
      <c r="D1749" s="1">
        <v>0</v>
      </c>
      <c r="E1749" s="1">
        <v>0</v>
      </c>
      <c r="F1749" s="1" t="s">
        <v>2368</v>
      </c>
      <c r="G1749" s="1" t="s">
        <v>52</v>
      </c>
      <c r="H1749" s="1" t="s">
        <v>52</v>
      </c>
      <c r="I1749" s="1" t="s">
        <v>52</v>
      </c>
      <c r="J1749" s="1" t="s">
        <v>52</v>
      </c>
      <c r="K1749" s="1" t="s">
        <v>52</v>
      </c>
      <c r="L1749" s="1" t="s">
        <v>52</v>
      </c>
      <c r="M1749" s="1" t="s">
        <v>52</v>
      </c>
      <c r="N1749" s="1" t="s">
        <v>52</v>
      </c>
      <c r="O1749" s="1" t="s">
        <v>52</v>
      </c>
      <c r="P1749" s="1" t="s">
        <v>52</v>
      </c>
      <c r="Q1749" s="1" t="s">
        <v>52</v>
      </c>
      <c r="R1749" s="1" t="s">
        <v>52</v>
      </c>
      <c r="S1749" s="1" t="s">
        <v>52</v>
      </c>
      <c r="T1749" s="1" t="s">
        <v>52</v>
      </c>
      <c r="U1749" s="1" t="s">
        <v>52</v>
      </c>
      <c r="V1749" s="1" t="s">
        <v>52</v>
      </c>
      <c r="W1749" s="1" t="s">
        <v>52</v>
      </c>
      <c r="X1749" s="1" t="s">
        <v>52</v>
      </c>
      <c r="Y1749" s="1" t="s">
        <v>52</v>
      </c>
      <c r="Z1749" s="1" t="s">
        <v>52</v>
      </c>
      <c r="AA1749" s="1" t="s">
        <v>52</v>
      </c>
      <c r="AB1749" s="1" t="s">
        <v>52</v>
      </c>
      <c r="AC1749" s="1" t="s">
        <v>52</v>
      </c>
      <c r="AD1749" s="1">
        <v>1</v>
      </c>
      <c r="AE1749" s="1">
        <v>0</v>
      </c>
      <c r="AF1749" s="1">
        <v>1</v>
      </c>
      <c r="AG1749" s="1">
        <v>1</v>
      </c>
      <c r="AH1749" s="1">
        <v>1</v>
      </c>
      <c r="AI1749" s="1">
        <v>19.05</v>
      </c>
      <c r="AJ1749" s="1">
        <v>0</v>
      </c>
      <c r="AK1749" s="1">
        <v>1</v>
      </c>
      <c r="AL1749" s="1">
        <v>0</v>
      </c>
      <c r="AM1749" s="1">
        <v>5</v>
      </c>
      <c r="AN1749" s="1">
        <v>0</v>
      </c>
      <c r="AO1749" s="1">
        <v>0</v>
      </c>
      <c r="AP1749" s="1">
        <v>436</v>
      </c>
      <c r="AQ1749" s="1">
        <v>4</v>
      </c>
      <c r="AR1749" s="1">
        <v>28</v>
      </c>
      <c r="AS1749" s="1">
        <v>15</v>
      </c>
      <c r="AT1749" s="1">
        <v>315</v>
      </c>
      <c r="AU1749" s="1">
        <v>292</v>
      </c>
      <c r="AV1749" s="1">
        <v>121</v>
      </c>
      <c r="AW1749" s="1">
        <v>4</v>
      </c>
      <c r="AX1749" s="1">
        <v>1</v>
      </c>
      <c r="AY1749" t="str">
        <f t="shared" si="297"/>
        <v>2021_05_BUF</v>
      </c>
      <c r="AZ1749" t="str">
        <f t="shared" si="298"/>
        <v>T.Sweeney</v>
      </c>
      <c r="BA1749" t="str">
        <f t="shared" si="299"/>
        <v/>
      </c>
      <c r="BB1749" t="str">
        <f t="shared" si="300"/>
        <v>2021_05_BUF</v>
      </c>
      <c r="BC1749" t="str">
        <f t="shared" si="301"/>
        <v/>
      </c>
      <c r="BD1749">
        <f>COUNTIFS($BB$1:BB1749,BB1749,$BC$1:BC1749,"ru")</f>
        <v>3</v>
      </c>
      <c r="BE1749" t="str">
        <f t="shared" si="302"/>
        <v>re</v>
      </c>
      <c r="BF1749">
        <f>COUNTIFS($BB$1:BB1749,BB1749,$BE$1:BE1749,"re")</f>
        <v>8</v>
      </c>
      <c r="BG1749" t="str">
        <f t="shared" si="303"/>
        <v>32021_05_BUF</v>
      </c>
      <c r="BH1749" t="str">
        <f t="shared" si="304"/>
        <v>re82021_05_BUF</v>
      </c>
      <c r="BI1749" t="str">
        <f t="shared" si="305"/>
        <v>2021_05_BUFT.Sweeney</v>
      </c>
      <c r="BJ1749" t="str">
        <f t="shared" si="306"/>
        <v>2021_BUF_T.Sweeney</v>
      </c>
      <c r="BK1749" t="str">
        <f>IF(ISERROR(MATCH(LEFT(C1749,5)&amp;B1749&amp;"_"&amp;A1749,$BK$1:BK1748,0)),LEFT(C1749,5)&amp;B1749&amp;"_"&amp;A1749,"")</f>
        <v/>
      </c>
      <c r="BL1749">
        <f>COUNTIFS($B$1:B1749,B1749)-COUNTIFS($B$1:B1749,B1749,$BK$1:BK1749,"")</f>
        <v>13</v>
      </c>
      <c r="BM1749" t="str">
        <f t="shared" si="307"/>
        <v/>
      </c>
    </row>
    <row r="1750" spans="1:65" x14ac:dyDescent="0.25">
      <c r="A1750" s="1" t="s">
        <v>1576</v>
      </c>
      <c r="B1750" s="1" t="s">
        <v>58</v>
      </c>
      <c r="C1750" s="1" t="s">
        <v>2425</v>
      </c>
      <c r="D1750" s="1">
        <v>0</v>
      </c>
      <c r="E1750" s="1">
        <v>0</v>
      </c>
      <c r="F1750" s="1" t="s">
        <v>2707</v>
      </c>
      <c r="G1750" s="1" t="s">
        <v>52</v>
      </c>
      <c r="H1750" s="1" t="s">
        <v>52</v>
      </c>
      <c r="I1750" s="1" t="s">
        <v>52</v>
      </c>
      <c r="J1750" s="1" t="s">
        <v>52</v>
      </c>
      <c r="K1750" s="1" t="s">
        <v>52</v>
      </c>
      <c r="L1750" s="1" t="s">
        <v>52</v>
      </c>
      <c r="M1750" s="1" t="s">
        <v>52</v>
      </c>
      <c r="N1750" s="1" t="s">
        <v>52</v>
      </c>
      <c r="O1750" s="1" t="s">
        <v>52</v>
      </c>
      <c r="P1750" s="1" t="s">
        <v>52</v>
      </c>
      <c r="Q1750" s="1" t="s">
        <v>52</v>
      </c>
      <c r="R1750" s="1" t="s">
        <v>52</v>
      </c>
      <c r="S1750" s="1" t="s">
        <v>52</v>
      </c>
      <c r="T1750" s="1" t="s">
        <v>52</v>
      </c>
      <c r="U1750" s="1" t="s">
        <v>52</v>
      </c>
      <c r="V1750" s="1" t="s">
        <v>52</v>
      </c>
      <c r="W1750" s="1" t="s">
        <v>52</v>
      </c>
      <c r="X1750" s="1" t="s">
        <v>52</v>
      </c>
      <c r="Y1750" s="1" t="s">
        <v>52</v>
      </c>
      <c r="Z1750" s="1" t="s">
        <v>52</v>
      </c>
      <c r="AA1750" s="1" t="s">
        <v>52</v>
      </c>
      <c r="AB1750" s="1" t="s">
        <v>52</v>
      </c>
      <c r="AC1750" s="1" t="s">
        <v>52</v>
      </c>
      <c r="AD1750" s="1">
        <v>1</v>
      </c>
      <c r="AE1750" s="1">
        <v>1</v>
      </c>
      <c r="AF1750" s="1">
        <v>1</v>
      </c>
      <c r="AG1750" s="1">
        <v>1</v>
      </c>
      <c r="AH1750" s="1">
        <v>1</v>
      </c>
      <c r="AI1750" s="1">
        <v>38.979999999999997</v>
      </c>
      <c r="AJ1750" s="1">
        <v>1</v>
      </c>
      <c r="AK1750" s="1">
        <v>1</v>
      </c>
      <c r="AL1750" s="1">
        <v>0</v>
      </c>
      <c r="AM1750" s="1">
        <v>0</v>
      </c>
      <c r="AN1750" s="1">
        <v>0</v>
      </c>
      <c r="AO1750" s="1">
        <v>0</v>
      </c>
      <c r="AP1750" s="1">
        <v>419</v>
      </c>
      <c r="AQ1750" s="1">
        <v>3</v>
      </c>
      <c r="AR1750" s="1">
        <v>23</v>
      </c>
      <c r="AS1750" s="1">
        <v>35</v>
      </c>
      <c r="AT1750" s="1">
        <v>353</v>
      </c>
      <c r="AU1750" s="1">
        <v>385</v>
      </c>
      <c r="AV1750" s="1">
        <v>82</v>
      </c>
      <c r="AW1750" s="1">
        <v>6</v>
      </c>
      <c r="AX1750" s="1">
        <v>4</v>
      </c>
      <c r="AY1750" t="str">
        <f t="shared" si="297"/>
        <v>2021_06_BUF</v>
      </c>
      <c r="AZ1750" t="str">
        <f t="shared" si="298"/>
        <v>T.Sweeney</v>
      </c>
      <c r="BA1750" t="str">
        <f t="shared" si="299"/>
        <v/>
      </c>
      <c r="BB1750" t="str">
        <f t="shared" si="300"/>
        <v>2021_06_BUF</v>
      </c>
      <c r="BC1750" t="str">
        <f t="shared" si="301"/>
        <v/>
      </c>
      <c r="BD1750">
        <f>COUNTIFS($BB$1:BB1750,BB1750,$BC$1:BC1750,"ru")</f>
        <v>4</v>
      </c>
      <c r="BE1750" t="str">
        <f t="shared" si="302"/>
        <v>re</v>
      </c>
      <c r="BF1750">
        <f>COUNTIFS($BB$1:BB1750,BB1750,$BE$1:BE1750,"re")</f>
        <v>9</v>
      </c>
      <c r="BG1750" t="str">
        <f t="shared" si="303"/>
        <v>42021_06_BUF</v>
      </c>
      <c r="BH1750" t="str">
        <f t="shared" si="304"/>
        <v>re92021_06_BUF</v>
      </c>
      <c r="BI1750" t="str">
        <f t="shared" si="305"/>
        <v>2021_06_BUFT.Sweeney</v>
      </c>
      <c r="BJ1750" t="str">
        <f t="shared" si="306"/>
        <v>2021_BUF_T.Sweeney</v>
      </c>
      <c r="BK1750" t="str">
        <f>IF(ISERROR(MATCH(LEFT(C1750,5)&amp;B1750&amp;"_"&amp;A1750,$BK$1:BK1749,0)),LEFT(C1750,5)&amp;B1750&amp;"_"&amp;A1750,"")</f>
        <v/>
      </c>
      <c r="BL1750">
        <f>COUNTIFS($B$1:B1750,B1750)-COUNTIFS($B$1:B1750,B1750,$BK$1:BK1750,"")</f>
        <v>13</v>
      </c>
      <c r="BM1750" t="str">
        <f t="shared" si="307"/>
        <v/>
      </c>
    </row>
    <row r="1751" spans="1:65" x14ac:dyDescent="0.25">
      <c r="A1751" s="1" t="s">
        <v>186</v>
      </c>
      <c r="B1751" s="1" t="s">
        <v>64</v>
      </c>
      <c r="C1751" s="1" t="s">
        <v>826</v>
      </c>
      <c r="D1751" s="1">
        <v>0</v>
      </c>
      <c r="E1751" s="1">
        <v>0</v>
      </c>
      <c r="F1751" s="1" t="s">
        <v>1179</v>
      </c>
      <c r="G1751" s="1" t="s">
        <v>52</v>
      </c>
      <c r="H1751" s="1" t="s">
        <v>52</v>
      </c>
      <c r="I1751" s="1" t="s">
        <v>52</v>
      </c>
      <c r="J1751" s="1" t="s">
        <v>52</v>
      </c>
      <c r="K1751" s="1" t="s">
        <v>52</v>
      </c>
      <c r="L1751" s="1" t="s">
        <v>52</v>
      </c>
      <c r="M1751" s="1" t="s">
        <v>52</v>
      </c>
      <c r="N1751" s="1" t="s">
        <v>52</v>
      </c>
      <c r="O1751" s="1" t="s">
        <v>52</v>
      </c>
      <c r="P1751" s="1" t="s">
        <v>52</v>
      </c>
      <c r="Q1751" s="1" t="s">
        <v>52</v>
      </c>
      <c r="R1751" s="1" t="s">
        <v>52</v>
      </c>
      <c r="S1751" s="1" t="s">
        <v>52</v>
      </c>
      <c r="T1751" s="1" t="s">
        <v>52</v>
      </c>
      <c r="U1751" s="1" t="s">
        <v>52</v>
      </c>
      <c r="V1751" s="1" t="s">
        <v>52</v>
      </c>
      <c r="W1751" s="1" t="s">
        <v>52</v>
      </c>
      <c r="X1751" s="1" t="s">
        <v>52</v>
      </c>
      <c r="Y1751" s="1" t="s">
        <v>52</v>
      </c>
      <c r="Z1751" s="1" t="s">
        <v>52</v>
      </c>
      <c r="AA1751" s="1" t="s">
        <v>52</v>
      </c>
      <c r="AB1751" s="1" t="s">
        <v>52</v>
      </c>
      <c r="AC1751" s="1" t="s">
        <v>52</v>
      </c>
      <c r="AD1751" s="1">
        <v>0</v>
      </c>
      <c r="AE1751" s="1">
        <v>0</v>
      </c>
      <c r="AF1751" s="1">
        <v>0</v>
      </c>
      <c r="AG1751" s="1">
        <v>1</v>
      </c>
      <c r="AH1751" s="1">
        <v>0</v>
      </c>
      <c r="AI1751" s="1">
        <v>-350</v>
      </c>
      <c r="AJ1751" s="1">
        <v>0</v>
      </c>
      <c r="AK1751" s="1">
        <v>4</v>
      </c>
      <c r="AL1751" s="1">
        <v>0</v>
      </c>
      <c r="AM1751" s="1">
        <v>3</v>
      </c>
      <c r="AN1751" s="1">
        <v>0</v>
      </c>
      <c r="AO1751" s="1">
        <v>0</v>
      </c>
      <c r="AP1751" s="1">
        <v>419</v>
      </c>
      <c r="AQ1751" s="1">
        <v>3</v>
      </c>
      <c r="AR1751" s="1">
        <v>27</v>
      </c>
      <c r="AS1751" s="1">
        <v>22</v>
      </c>
      <c r="AT1751" s="1">
        <v>244</v>
      </c>
      <c r="AU1751" s="1">
        <v>203</v>
      </c>
      <c r="AV1751" s="1">
        <v>177</v>
      </c>
      <c r="AW1751" s="1">
        <v>3</v>
      </c>
      <c r="AX1751" s="1">
        <v>1</v>
      </c>
      <c r="AY1751" t="str">
        <f t="shared" si="297"/>
        <v>2021_02_MIN</v>
      </c>
      <c r="AZ1751" t="str">
        <f t="shared" si="298"/>
        <v>A.Abdullah</v>
      </c>
      <c r="BA1751" t="str">
        <f t="shared" si="299"/>
        <v/>
      </c>
      <c r="BB1751" t="str">
        <f t="shared" si="300"/>
        <v>2021_02_MIN</v>
      </c>
      <c r="BC1751" t="str">
        <f t="shared" si="301"/>
        <v/>
      </c>
      <c r="BD1751">
        <f>COUNTIFS($BB$1:BB1751,BB1751,$BC$1:BC1751,"ru")</f>
        <v>2</v>
      </c>
      <c r="BE1751" t="str">
        <f t="shared" si="302"/>
        <v>re</v>
      </c>
      <c r="BF1751">
        <f>COUNTIFS($BB$1:BB1751,BB1751,$BE$1:BE1751,"re")</f>
        <v>7</v>
      </c>
      <c r="BG1751" t="str">
        <f t="shared" si="303"/>
        <v>22021_02_MIN</v>
      </c>
      <c r="BH1751" t="str">
        <f t="shared" si="304"/>
        <v>re72021_02_MIN</v>
      </c>
      <c r="BI1751" t="str">
        <f t="shared" si="305"/>
        <v>2021_02_MINA.Abdullah</v>
      </c>
      <c r="BJ1751" t="str">
        <f t="shared" si="306"/>
        <v>2021_MIN_A.Abdullah</v>
      </c>
      <c r="BK1751" t="str">
        <f>IF(ISERROR(MATCH(LEFT(C1751,5)&amp;B1751&amp;"_"&amp;A1751,$BK$1:BK1750,0)),LEFT(C1751,5)&amp;B1751&amp;"_"&amp;A1751,"")</f>
        <v/>
      </c>
      <c r="BL1751">
        <f>COUNTIFS($B$1:B1751,B1751)-COUNTIFS($B$1:B1751,B1751,$BK$1:BK1751,"")</f>
        <v>11</v>
      </c>
      <c r="BM1751" t="str">
        <f t="shared" si="307"/>
        <v/>
      </c>
    </row>
    <row r="1752" spans="1:65" x14ac:dyDescent="0.25">
      <c r="A1752" s="1" t="s">
        <v>323</v>
      </c>
      <c r="B1752" s="1" t="s">
        <v>76</v>
      </c>
      <c r="C1752" s="1" t="s">
        <v>828</v>
      </c>
      <c r="D1752" s="1">
        <v>0</v>
      </c>
      <c r="E1752" s="1">
        <v>0</v>
      </c>
      <c r="F1752" s="1" t="s">
        <v>1180</v>
      </c>
      <c r="G1752" s="1" t="s">
        <v>52</v>
      </c>
      <c r="H1752" s="1" t="s">
        <v>52</v>
      </c>
      <c r="I1752" s="1" t="s">
        <v>52</v>
      </c>
      <c r="J1752" s="1" t="s">
        <v>52</v>
      </c>
      <c r="K1752" s="1" t="s">
        <v>52</v>
      </c>
      <c r="L1752" s="1" t="s">
        <v>52</v>
      </c>
      <c r="M1752" s="1" t="s">
        <v>52</v>
      </c>
      <c r="N1752" s="1" t="s">
        <v>52</v>
      </c>
      <c r="O1752" s="1" t="s">
        <v>52</v>
      </c>
      <c r="P1752" s="1" t="s">
        <v>52</v>
      </c>
      <c r="Q1752" s="1" t="s">
        <v>52</v>
      </c>
      <c r="R1752" s="1" t="s">
        <v>52</v>
      </c>
      <c r="S1752" s="1" t="s">
        <v>52</v>
      </c>
      <c r="T1752" s="1" t="s">
        <v>52</v>
      </c>
      <c r="U1752" s="1" t="s">
        <v>52</v>
      </c>
      <c r="V1752" s="1" t="s">
        <v>52</v>
      </c>
      <c r="W1752" s="1" t="s">
        <v>52</v>
      </c>
      <c r="X1752" s="1" t="s">
        <v>52</v>
      </c>
      <c r="Y1752" s="1" t="s">
        <v>52</v>
      </c>
      <c r="Z1752" s="1" t="s">
        <v>52</v>
      </c>
      <c r="AA1752" s="1" t="s">
        <v>52</v>
      </c>
      <c r="AB1752" s="1" t="s">
        <v>52</v>
      </c>
      <c r="AC1752" s="1" t="s">
        <v>52</v>
      </c>
      <c r="AD1752" s="1">
        <v>0</v>
      </c>
      <c r="AE1752" s="1">
        <v>0</v>
      </c>
      <c r="AF1752" s="1">
        <v>0</v>
      </c>
      <c r="AG1752" s="1">
        <v>1</v>
      </c>
      <c r="AH1752" s="1">
        <v>0</v>
      </c>
      <c r="AI1752" s="1">
        <v>-350</v>
      </c>
      <c r="AJ1752" s="1">
        <v>0</v>
      </c>
      <c r="AK1752" s="1">
        <v>17</v>
      </c>
      <c r="AL1752" s="1">
        <v>0</v>
      </c>
      <c r="AM1752" s="1">
        <v>2</v>
      </c>
      <c r="AN1752" s="1">
        <v>0</v>
      </c>
      <c r="AO1752" s="1">
        <v>0</v>
      </c>
      <c r="AP1752" s="1">
        <v>425</v>
      </c>
      <c r="AQ1752" s="1">
        <v>2</v>
      </c>
      <c r="AR1752" s="1">
        <v>25</v>
      </c>
      <c r="AS1752" s="1">
        <v>28</v>
      </c>
      <c r="AT1752" s="1">
        <v>382</v>
      </c>
      <c r="AU1752" s="1">
        <v>303</v>
      </c>
      <c r="AV1752" s="1">
        <v>52</v>
      </c>
      <c r="AW1752" s="1">
        <v>5</v>
      </c>
      <c r="AX1752" s="1">
        <v>2</v>
      </c>
      <c r="AY1752" t="str">
        <f t="shared" si="297"/>
        <v>2021_02_LV</v>
      </c>
      <c r="AZ1752" t="str">
        <f t="shared" si="298"/>
        <v>A.Ingold</v>
      </c>
      <c r="BA1752" t="str">
        <f t="shared" si="299"/>
        <v/>
      </c>
      <c r="BB1752" t="str">
        <f t="shared" si="300"/>
        <v>2021_02_LV</v>
      </c>
      <c r="BC1752" t="str">
        <f t="shared" si="301"/>
        <v/>
      </c>
      <c r="BD1752">
        <f>COUNTIFS($BB$1:BB1752,BB1752,$BC$1:BC1752,"ru")</f>
        <v>4</v>
      </c>
      <c r="BE1752" t="str">
        <f t="shared" si="302"/>
        <v>re</v>
      </c>
      <c r="BF1752">
        <f>COUNTIFS($BB$1:BB1752,BB1752,$BE$1:BE1752,"re")</f>
        <v>9</v>
      </c>
      <c r="BG1752" t="str">
        <f t="shared" si="303"/>
        <v>42021_02_LV</v>
      </c>
      <c r="BH1752" t="str">
        <f t="shared" si="304"/>
        <v>re92021_02_LV</v>
      </c>
      <c r="BI1752" t="str">
        <f t="shared" si="305"/>
        <v>2021_02_LVA.Ingold</v>
      </c>
      <c r="BJ1752" t="str">
        <f t="shared" si="306"/>
        <v>2021_LV_A.Ingold</v>
      </c>
      <c r="BK1752" t="str">
        <f>IF(ISERROR(MATCH(LEFT(C1752,5)&amp;B1752&amp;"_"&amp;A1752,$BK$1:BK1751,0)),LEFT(C1752,5)&amp;B1752&amp;"_"&amp;A1752,"")</f>
        <v/>
      </c>
      <c r="BL1752">
        <f>COUNTIFS($B$1:B1752,B1752)-COUNTIFS($B$1:B1752,B1752,$BK$1:BK1752,"")</f>
        <v>16</v>
      </c>
      <c r="BM1752" t="str">
        <f t="shared" si="307"/>
        <v/>
      </c>
    </row>
    <row r="1753" spans="1:65" x14ac:dyDescent="0.25">
      <c r="A1753" s="1" t="s">
        <v>323</v>
      </c>
      <c r="B1753" s="1" t="s">
        <v>76</v>
      </c>
      <c r="C1753" s="1" t="s">
        <v>2427</v>
      </c>
      <c r="D1753" s="1">
        <v>0</v>
      </c>
      <c r="E1753" s="1">
        <v>0</v>
      </c>
      <c r="F1753" s="1" t="s">
        <v>2708</v>
      </c>
      <c r="G1753" s="1" t="s">
        <v>52</v>
      </c>
      <c r="H1753" s="1" t="s">
        <v>52</v>
      </c>
      <c r="I1753" s="1" t="s">
        <v>52</v>
      </c>
      <c r="J1753" s="1" t="s">
        <v>52</v>
      </c>
      <c r="K1753" s="1" t="s">
        <v>52</v>
      </c>
      <c r="L1753" s="1" t="s">
        <v>52</v>
      </c>
      <c r="M1753" s="1" t="s">
        <v>52</v>
      </c>
      <c r="N1753" s="1" t="s">
        <v>52</v>
      </c>
      <c r="O1753" s="1" t="s">
        <v>52</v>
      </c>
      <c r="P1753" s="1" t="s">
        <v>52</v>
      </c>
      <c r="Q1753" s="1" t="s">
        <v>52</v>
      </c>
      <c r="R1753" s="1" t="s">
        <v>52</v>
      </c>
      <c r="S1753" s="1" t="s">
        <v>52</v>
      </c>
      <c r="T1753" s="1" t="s">
        <v>52</v>
      </c>
      <c r="U1753" s="1" t="s">
        <v>52</v>
      </c>
      <c r="V1753" s="1" t="s">
        <v>52</v>
      </c>
      <c r="W1753" s="1" t="s">
        <v>52</v>
      </c>
      <c r="X1753" s="1" t="s">
        <v>52</v>
      </c>
      <c r="Y1753" s="1" t="s">
        <v>52</v>
      </c>
      <c r="Z1753" s="1" t="s">
        <v>52</v>
      </c>
      <c r="AA1753" s="1" t="s">
        <v>52</v>
      </c>
      <c r="AB1753" s="1" t="s">
        <v>52</v>
      </c>
      <c r="AC1753" s="1" t="s">
        <v>52</v>
      </c>
      <c r="AD1753" s="1">
        <v>0</v>
      </c>
      <c r="AE1753" s="1">
        <v>0</v>
      </c>
      <c r="AF1753" s="1">
        <v>0</v>
      </c>
      <c r="AG1753" s="1">
        <v>1</v>
      </c>
      <c r="AH1753" s="1">
        <v>0</v>
      </c>
      <c r="AI1753" s="1">
        <v>-350</v>
      </c>
      <c r="AJ1753" s="1">
        <v>0</v>
      </c>
      <c r="AK1753" s="1">
        <v>0</v>
      </c>
      <c r="AL1753" s="1">
        <v>0</v>
      </c>
      <c r="AM1753" s="1">
        <v>5</v>
      </c>
      <c r="AN1753" s="1">
        <v>0</v>
      </c>
      <c r="AO1753" s="1">
        <v>0</v>
      </c>
      <c r="AP1753" s="1">
        <v>426</v>
      </c>
      <c r="AQ1753" s="1">
        <v>4</v>
      </c>
      <c r="AR1753" s="1">
        <v>23</v>
      </c>
      <c r="AS1753" s="1">
        <v>18</v>
      </c>
      <c r="AT1753" s="1">
        <v>341</v>
      </c>
      <c r="AU1753" s="1">
        <v>320</v>
      </c>
      <c r="AV1753" s="1">
        <v>86</v>
      </c>
      <c r="AW1753" s="1">
        <v>5</v>
      </c>
      <c r="AX1753" s="1">
        <v>2</v>
      </c>
      <c r="AY1753" t="str">
        <f t="shared" si="297"/>
        <v>2021_06_LV</v>
      </c>
      <c r="AZ1753" t="str">
        <f t="shared" si="298"/>
        <v>A.Ingold</v>
      </c>
      <c r="BA1753" t="str">
        <f t="shared" si="299"/>
        <v/>
      </c>
      <c r="BB1753" t="str">
        <f t="shared" si="300"/>
        <v>2021_06_LV</v>
      </c>
      <c r="BC1753" t="str">
        <f t="shared" si="301"/>
        <v/>
      </c>
      <c r="BD1753">
        <f>COUNTIFS($BB$1:BB1753,BB1753,$BC$1:BC1753,"ru")</f>
        <v>4</v>
      </c>
      <c r="BE1753" t="str">
        <f t="shared" si="302"/>
        <v>re</v>
      </c>
      <c r="BF1753">
        <f>COUNTIFS($BB$1:BB1753,BB1753,$BE$1:BE1753,"re")</f>
        <v>9</v>
      </c>
      <c r="BG1753" t="str">
        <f t="shared" si="303"/>
        <v>42021_06_LV</v>
      </c>
      <c r="BH1753" t="str">
        <f t="shared" si="304"/>
        <v>re92021_06_LV</v>
      </c>
      <c r="BI1753" t="str">
        <f t="shared" si="305"/>
        <v>2021_06_LVA.Ingold</v>
      </c>
      <c r="BJ1753" t="str">
        <f t="shared" si="306"/>
        <v>2021_LV_A.Ingold</v>
      </c>
      <c r="BK1753" t="str">
        <f>IF(ISERROR(MATCH(LEFT(C1753,5)&amp;B1753&amp;"_"&amp;A1753,$BK$1:BK1752,0)),LEFT(C1753,5)&amp;B1753&amp;"_"&amp;A1753,"")</f>
        <v/>
      </c>
      <c r="BL1753">
        <f>COUNTIFS($B$1:B1753,B1753)-COUNTIFS($B$1:B1753,B1753,$BK$1:BK1753,"")</f>
        <v>16</v>
      </c>
      <c r="BM1753" t="str">
        <f t="shared" si="307"/>
        <v/>
      </c>
    </row>
    <row r="1754" spans="1:65" x14ac:dyDescent="0.25">
      <c r="A1754" s="1" t="s">
        <v>197</v>
      </c>
      <c r="B1754" s="1" t="s">
        <v>94</v>
      </c>
      <c r="C1754" s="1" t="s">
        <v>418</v>
      </c>
      <c r="D1754" s="1">
        <v>0</v>
      </c>
      <c r="E1754" s="1">
        <v>0</v>
      </c>
      <c r="F1754" s="1" t="s">
        <v>744</v>
      </c>
      <c r="G1754" s="1" t="s">
        <v>52</v>
      </c>
      <c r="H1754" s="1" t="s">
        <v>52</v>
      </c>
      <c r="I1754" s="1" t="s">
        <v>52</v>
      </c>
      <c r="J1754" s="1" t="s">
        <v>52</v>
      </c>
      <c r="K1754" s="1" t="s">
        <v>52</v>
      </c>
      <c r="L1754" s="1" t="s">
        <v>52</v>
      </c>
      <c r="M1754" s="1" t="s">
        <v>52</v>
      </c>
      <c r="N1754" s="1" t="s">
        <v>52</v>
      </c>
      <c r="O1754" s="1" t="s">
        <v>52</v>
      </c>
      <c r="P1754" s="1" t="s">
        <v>52</v>
      </c>
      <c r="Q1754" s="1" t="s">
        <v>52</v>
      </c>
      <c r="R1754" s="1" t="s">
        <v>52</v>
      </c>
      <c r="S1754" s="1" t="s">
        <v>52</v>
      </c>
      <c r="T1754" s="1" t="s">
        <v>52</v>
      </c>
      <c r="U1754" s="1" t="s">
        <v>52</v>
      </c>
      <c r="V1754" s="1" t="s">
        <v>52</v>
      </c>
      <c r="W1754" s="1" t="s">
        <v>52</v>
      </c>
      <c r="X1754" s="1" t="s">
        <v>52</v>
      </c>
      <c r="Y1754" s="1" t="s">
        <v>52</v>
      </c>
      <c r="Z1754" s="1" t="s">
        <v>52</v>
      </c>
      <c r="AA1754" s="1" t="s">
        <v>52</v>
      </c>
      <c r="AB1754" s="1" t="s">
        <v>52</v>
      </c>
      <c r="AC1754" s="1" t="s">
        <v>52</v>
      </c>
      <c r="AD1754" s="1">
        <v>0</v>
      </c>
      <c r="AE1754" s="1">
        <v>0</v>
      </c>
      <c r="AF1754" s="1">
        <v>0</v>
      </c>
      <c r="AG1754" s="1">
        <v>1</v>
      </c>
      <c r="AH1754" s="1">
        <v>0</v>
      </c>
      <c r="AI1754" s="1">
        <v>-350</v>
      </c>
      <c r="AJ1754" s="1">
        <v>0</v>
      </c>
      <c r="AK1754" s="1">
        <v>4</v>
      </c>
      <c r="AL1754" s="1">
        <v>0</v>
      </c>
      <c r="AM1754" s="1">
        <v>3</v>
      </c>
      <c r="AN1754" s="1">
        <v>0</v>
      </c>
      <c r="AO1754" s="1">
        <v>0</v>
      </c>
      <c r="AP1754" s="1">
        <v>459</v>
      </c>
      <c r="AQ1754" s="1">
        <v>4</v>
      </c>
      <c r="AR1754" s="1">
        <v>27</v>
      </c>
      <c r="AS1754" s="1">
        <v>21</v>
      </c>
      <c r="AT1754" s="1">
        <v>321</v>
      </c>
      <c r="AU1754" s="1">
        <v>284</v>
      </c>
      <c r="AV1754" s="1">
        <v>153</v>
      </c>
      <c r="AW1754" s="1">
        <v>11</v>
      </c>
      <c r="AX1754" s="1">
        <v>8</v>
      </c>
      <c r="AY1754" t="str">
        <f t="shared" si="297"/>
        <v>2021_01_CLE</v>
      </c>
      <c r="AZ1754" t="str">
        <f t="shared" si="298"/>
        <v>A.Janovich</v>
      </c>
      <c r="BA1754" t="str">
        <f t="shared" si="299"/>
        <v/>
      </c>
      <c r="BB1754" t="str">
        <f t="shared" si="300"/>
        <v>2021_01_CLE</v>
      </c>
      <c r="BC1754" t="str">
        <f t="shared" si="301"/>
        <v/>
      </c>
      <c r="BD1754">
        <f>COUNTIFS($BB$1:BB1754,BB1754,$BC$1:BC1754,"ru")</f>
        <v>5</v>
      </c>
      <c r="BE1754" t="str">
        <f t="shared" si="302"/>
        <v>re</v>
      </c>
      <c r="BF1754">
        <f>COUNTIFS($BB$1:BB1754,BB1754,$BE$1:BE1754,"re")</f>
        <v>9</v>
      </c>
      <c r="BG1754" t="str">
        <f t="shared" si="303"/>
        <v>52021_01_CLE</v>
      </c>
      <c r="BH1754" t="str">
        <f t="shared" si="304"/>
        <v>re92021_01_CLE</v>
      </c>
      <c r="BI1754" t="str">
        <f t="shared" si="305"/>
        <v>2021_01_CLEA.Janovich</v>
      </c>
      <c r="BJ1754" t="str">
        <f t="shared" si="306"/>
        <v>2021_CLE_A.Janovich</v>
      </c>
      <c r="BK1754" t="str">
        <f>IF(ISERROR(MATCH(LEFT(C1754,5)&amp;B1754&amp;"_"&amp;A1754,$BK$1:BK1753,0)),LEFT(C1754,5)&amp;B1754&amp;"_"&amp;A1754,"")</f>
        <v/>
      </c>
      <c r="BL1754">
        <f>COUNTIFS($B$1:B1754,B1754)-COUNTIFS($B$1:B1754,B1754,$BK$1:BK1754,"")</f>
        <v>17</v>
      </c>
      <c r="BM1754" t="str">
        <f t="shared" si="307"/>
        <v/>
      </c>
    </row>
    <row r="1755" spans="1:65" x14ac:dyDescent="0.25">
      <c r="A1755" s="1" t="s">
        <v>519</v>
      </c>
      <c r="B1755" s="1" t="s">
        <v>94</v>
      </c>
      <c r="C1755" s="1" t="s">
        <v>857</v>
      </c>
      <c r="D1755" s="1">
        <v>0</v>
      </c>
      <c r="E1755" s="1">
        <v>0</v>
      </c>
      <c r="F1755" s="1" t="s">
        <v>1181</v>
      </c>
      <c r="G1755" s="1" t="s">
        <v>52</v>
      </c>
      <c r="H1755" s="1" t="s">
        <v>52</v>
      </c>
      <c r="I1755" s="1" t="s">
        <v>52</v>
      </c>
      <c r="J1755" s="1" t="s">
        <v>52</v>
      </c>
      <c r="K1755" s="1" t="s">
        <v>52</v>
      </c>
      <c r="L1755" s="1" t="s">
        <v>52</v>
      </c>
      <c r="M1755" s="1" t="s">
        <v>52</v>
      </c>
      <c r="N1755" s="1" t="s">
        <v>52</v>
      </c>
      <c r="O1755" s="1" t="s">
        <v>52</v>
      </c>
      <c r="P1755" s="1" t="s">
        <v>52</v>
      </c>
      <c r="Q1755" s="1" t="s">
        <v>52</v>
      </c>
      <c r="R1755" s="1" t="s">
        <v>52</v>
      </c>
      <c r="S1755" s="1" t="s">
        <v>52</v>
      </c>
      <c r="T1755" s="1" t="s">
        <v>52</v>
      </c>
      <c r="U1755" s="1" t="s">
        <v>52</v>
      </c>
      <c r="V1755" s="1" t="s">
        <v>52</v>
      </c>
      <c r="W1755" s="1" t="s">
        <v>52</v>
      </c>
      <c r="X1755" s="1" t="s">
        <v>52</v>
      </c>
      <c r="Y1755" s="1" t="s">
        <v>52</v>
      </c>
      <c r="Z1755" s="1" t="s">
        <v>52</v>
      </c>
      <c r="AA1755" s="1" t="s">
        <v>52</v>
      </c>
      <c r="AB1755" s="1" t="s">
        <v>52</v>
      </c>
      <c r="AC1755" s="1" t="s">
        <v>52</v>
      </c>
      <c r="AD1755" s="1">
        <v>0</v>
      </c>
      <c r="AE1755" s="1">
        <v>0</v>
      </c>
      <c r="AF1755" s="1">
        <v>0</v>
      </c>
      <c r="AG1755" s="1">
        <v>1</v>
      </c>
      <c r="AH1755" s="1">
        <v>0</v>
      </c>
      <c r="AI1755" s="1">
        <v>-350</v>
      </c>
      <c r="AJ1755" s="1">
        <v>0</v>
      </c>
      <c r="AK1755" s="1">
        <v>16</v>
      </c>
      <c r="AL1755" s="1">
        <v>0</v>
      </c>
      <c r="AM1755" s="1">
        <v>2</v>
      </c>
      <c r="AN1755" s="1">
        <v>0</v>
      </c>
      <c r="AO1755" s="1">
        <v>0</v>
      </c>
      <c r="AP1755" s="1">
        <v>355</v>
      </c>
      <c r="AQ1755" s="1">
        <v>4</v>
      </c>
      <c r="AR1755" s="1">
        <v>34</v>
      </c>
      <c r="AS1755" s="1">
        <v>19</v>
      </c>
      <c r="AT1755" s="1">
        <v>213</v>
      </c>
      <c r="AU1755" s="1">
        <v>131</v>
      </c>
      <c r="AV1755" s="1">
        <v>156</v>
      </c>
      <c r="AW1755" s="1">
        <v>8</v>
      </c>
      <c r="AX1755" s="1">
        <v>3</v>
      </c>
      <c r="AY1755" t="str">
        <f t="shared" si="297"/>
        <v>2021_02_CLE</v>
      </c>
      <c r="AZ1755" t="str">
        <f t="shared" si="298"/>
        <v>A.Schwartz</v>
      </c>
      <c r="BA1755" t="str">
        <f t="shared" si="299"/>
        <v/>
      </c>
      <c r="BB1755" t="str">
        <f t="shared" si="300"/>
        <v>2021_02_CLE</v>
      </c>
      <c r="BC1755" t="str">
        <f t="shared" si="301"/>
        <v/>
      </c>
      <c r="BD1755">
        <f>COUNTIFS($BB$1:BB1755,BB1755,$BC$1:BC1755,"ru")</f>
        <v>3</v>
      </c>
      <c r="BE1755" t="str">
        <f t="shared" si="302"/>
        <v>re</v>
      </c>
      <c r="BF1755">
        <f>COUNTIFS($BB$1:BB1755,BB1755,$BE$1:BE1755,"re")</f>
        <v>10</v>
      </c>
      <c r="BG1755" t="str">
        <f t="shared" si="303"/>
        <v>32021_02_CLE</v>
      </c>
      <c r="BH1755" t="str">
        <f t="shared" si="304"/>
        <v>re102021_02_CLE</v>
      </c>
      <c r="BI1755" t="str">
        <f t="shared" si="305"/>
        <v>2021_02_CLEA.Schwartz</v>
      </c>
      <c r="BJ1755" t="str">
        <f t="shared" si="306"/>
        <v>2021_CLE_A.Schwartz</v>
      </c>
      <c r="BK1755" t="str">
        <f>IF(ISERROR(MATCH(LEFT(C1755,5)&amp;B1755&amp;"_"&amp;A1755,$BK$1:BK1754,0)),LEFT(C1755,5)&amp;B1755&amp;"_"&amp;A1755,"")</f>
        <v/>
      </c>
      <c r="BL1755">
        <f>COUNTIFS($B$1:B1755,B1755)-COUNTIFS($B$1:B1755,B1755,$BK$1:BK1755,"")</f>
        <v>17</v>
      </c>
      <c r="BM1755" t="str">
        <f t="shared" si="307"/>
        <v/>
      </c>
    </row>
    <row r="1756" spans="1:65" x14ac:dyDescent="0.25">
      <c r="A1756" s="1" t="s">
        <v>519</v>
      </c>
      <c r="B1756" s="1" t="s">
        <v>94</v>
      </c>
      <c r="C1756" s="1" t="s">
        <v>1264</v>
      </c>
      <c r="D1756" s="1">
        <v>0</v>
      </c>
      <c r="E1756" s="1">
        <v>0</v>
      </c>
      <c r="F1756" s="1" t="s">
        <v>1578</v>
      </c>
      <c r="G1756" s="1" t="s">
        <v>52</v>
      </c>
      <c r="H1756" s="1" t="s">
        <v>52</v>
      </c>
      <c r="I1756" s="1" t="s">
        <v>52</v>
      </c>
      <c r="J1756" s="1" t="s">
        <v>52</v>
      </c>
      <c r="K1756" s="1" t="s">
        <v>52</v>
      </c>
      <c r="L1756" s="1" t="s">
        <v>52</v>
      </c>
      <c r="M1756" s="1" t="s">
        <v>52</v>
      </c>
      <c r="N1756" s="1" t="s">
        <v>52</v>
      </c>
      <c r="O1756" s="1" t="s">
        <v>52</v>
      </c>
      <c r="P1756" s="1" t="s">
        <v>52</v>
      </c>
      <c r="Q1756" s="1" t="s">
        <v>52</v>
      </c>
      <c r="R1756" s="1" t="s">
        <v>52</v>
      </c>
      <c r="S1756" s="1" t="s">
        <v>52</v>
      </c>
      <c r="T1756" s="1" t="s">
        <v>52</v>
      </c>
      <c r="U1756" s="1" t="s">
        <v>52</v>
      </c>
      <c r="V1756" s="1" t="s">
        <v>52</v>
      </c>
      <c r="W1756" s="1" t="s">
        <v>52</v>
      </c>
      <c r="X1756" s="1" t="s">
        <v>52</v>
      </c>
      <c r="Y1756" s="1" t="s">
        <v>52</v>
      </c>
      <c r="Z1756" s="1" t="s">
        <v>52</v>
      </c>
      <c r="AA1756" s="1" t="s">
        <v>52</v>
      </c>
      <c r="AB1756" s="1" t="s">
        <v>52</v>
      </c>
      <c r="AC1756" s="1" t="s">
        <v>52</v>
      </c>
      <c r="AD1756" s="1">
        <v>0</v>
      </c>
      <c r="AE1756" s="1">
        <v>0</v>
      </c>
      <c r="AF1756" s="1">
        <v>0</v>
      </c>
      <c r="AG1756" s="1">
        <v>1</v>
      </c>
      <c r="AH1756" s="1">
        <v>0</v>
      </c>
      <c r="AI1756" s="1">
        <v>-350</v>
      </c>
      <c r="AJ1756" s="1">
        <v>0</v>
      </c>
      <c r="AK1756" s="1">
        <v>13</v>
      </c>
      <c r="AL1756" s="1">
        <v>0</v>
      </c>
      <c r="AM1756" s="1">
        <v>1</v>
      </c>
      <c r="AN1756" s="1">
        <v>0</v>
      </c>
      <c r="AO1756" s="1">
        <v>0</v>
      </c>
      <c r="AP1756" s="1">
        <v>418</v>
      </c>
      <c r="AQ1756" s="1">
        <v>2</v>
      </c>
      <c r="AR1756" s="1">
        <v>42</v>
      </c>
      <c r="AS1756" s="1">
        <v>19</v>
      </c>
      <c r="AT1756" s="1">
        <v>246</v>
      </c>
      <c r="AU1756" s="1">
        <v>306</v>
      </c>
      <c r="AV1756" s="1">
        <v>215</v>
      </c>
      <c r="AW1756" s="1">
        <v>8</v>
      </c>
      <c r="AX1756" s="1">
        <v>0</v>
      </c>
      <c r="AY1756" t="str">
        <f t="shared" si="297"/>
        <v>2021_03_CLE</v>
      </c>
      <c r="AZ1756" t="str">
        <f t="shared" si="298"/>
        <v>A.Schwartz</v>
      </c>
      <c r="BA1756" t="str">
        <f t="shared" si="299"/>
        <v/>
      </c>
      <c r="BB1756" t="str">
        <f t="shared" si="300"/>
        <v>2021_03_CLE</v>
      </c>
      <c r="BC1756" t="str">
        <f t="shared" si="301"/>
        <v/>
      </c>
      <c r="BD1756">
        <f>COUNTIFS($BB$1:BB1756,BB1756,$BC$1:BC1756,"ru")</f>
        <v>5</v>
      </c>
      <c r="BE1756" t="str">
        <f t="shared" si="302"/>
        <v>re</v>
      </c>
      <c r="BF1756">
        <f>COUNTIFS($BB$1:BB1756,BB1756,$BE$1:BE1756,"re")</f>
        <v>7</v>
      </c>
      <c r="BG1756" t="str">
        <f t="shared" si="303"/>
        <v>52021_03_CLE</v>
      </c>
      <c r="BH1756" t="str">
        <f t="shared" si="304"/>
        <v>re72021_03_CLE</v>
      </c>
      <c r="BI1756" t="str">
        <f t="shared" si="305"/>
        <v>2021_03_CLEA.Schwartz</v>
      </c>
      <c r="BJ1756" t="str">
        <f t="shared" si="306"/>
        <v>2021_CLE_A.Schwartz</v>
      </c>
      <c r="BK1756" t="str">
        <f>IF(ISERROR(MATCH(LEFT(C1756,5)&amp;B1756&amp;"_"&amp;A1756,$BK$1:BK1755,0)),LEFT(C1756,5)&amp;B1756&amp;"_"&amp;A1756,"")</f>
        <v/>
      </c>
      <c r="BL1756">
        <f>COUNTIFS($B$1:B1756,B1756)-COUNTIFS($B$1:B1756,B1756,$BK$1:BK1756,"")</f>
        <v>17</v>
      </c>
      <c r="BM1756" t="str">
        <f t="shared" si="307"/>
        <v/>
      </c>
    </row>
    <row r="1757" spans="1:65" x14ac:dyDescent="0.25">
      <c r="A1757" s="1" t="s">
        <v>519</v>
      </c>
      <c r="B1757" s="1" t="s">
        <v>94</v>
      </c>
      <c r="C1757" s="1" t="s">
        <v>1673</v>
      </c>
      <c r="D1757" s="1">
        <v>0</v>
      </c>
      <c r="E1757" s="1">
        <v>0</v>
      </c>
      <c r="F1757" s="1" t="s">
        <v>1977</v>
      </c>
      <c r="G1757" s="1" t="s">
        <v>52</v>
      </c>
      <c r="H1757" s="1" t="s">
        <v>52</v>
      </c>
      <c r="I1757" s="1" t="s">
        <v>52</v>
      </c>
      <c r="J1757" s="1" t="s">
        <v>52</v>
      </c>
      <c r="K1757" s="1" t="s">
        <v>52</v>
      </c>
      <c r="L1757" s="1" t="s">
        <v>52</v>
      </c>
      <c r="M1757" s="1" t="s">
        <v>52</v>
      </c>
      <c r="N1757" s="1" t="s">
        <v>52</v>
      </c>
      <c r="O1757" s="1" t="s">
        <v>52</v>
      </c>
      <c r="P1757" s="1" t="s">
        <v>52</v>
      </c>
      <c r="Q1757" s="1" t="s">
        <v>52</v>
      </c>
      <c r="R1757" s="1" t="s">
        <v>52</v>
      </c>
      <c r="S1757" s="1" t="s">
        <v>52</v>
      </c>
      <c r="T1757" s="1" t="s">
        <v>52</v>
      </c>
      <c r="U1757" s="1" t="s">
        <v>52</v>
      </c>
      <c r="V1757" s="1" t="s">
        <v>52</v>
      </c>
      <c r="W1757" s="1" t="s">
        <v>52</v>
      </c>
      <c r="X1757" s="1" t="s">
        <v>52</v>
      </c>
      <c r="Y1757" s="1" t="s">
        <v>52</v>
      </c>
      <c r="Z1757" s="1" t="s">
        <v>52</v>
      </c>
      <c r="AA1757" s="1" t="s">
        <v>52</v>
      </c>
      <c r="AB1757" s="1" t="s">
        <v>52</v>
      </c>
      <c r="AC1757" s="1" t="s">
        <v>52</v>
      </c>
      <c r="AD1757" s="1">
        <v>0</v>
      </c>
      <c r="AE1757" s="1">
        <v>0</v>
      </c>
      <c r="AF1757" s="1">
        <v>0</v>
      </c>
      <c r="AG1757" s="1">
        <v>1</v>
      </c>
      <c r="AH1757" s="1">
        <v>0</v>
      </c>
      <c r="AI1757" s="1">
        <v>-350</v>
      </c>
      <c r="AJ1757" s="1">
        <v>0</v>
      </c>
      <c r="AK1757" s="1">
        <v>37</v>
      </c>
      <c r="AL1757" s="1">
        <v>0</v>
      </c>
      <c r="AM1757" s="1">
        <v>5</v>
      </c>
      <c r="AN1757" s="1">
        <v>0</v>
      </c>
      <c r="AO1757" s="1">
        <v>0</v>
      </c>
      <c r="AP1757" s="1">
        <v>329</v>
      </c>
      <c r="AQ1757" s="1">
        <v>1</v>
      </c>
      <c r="AR1757" s="1">
        <v>38</v>
      </c>
      <c r="AS1757" s="1">
        <v>15</v>
      </c>
      <c r="AT1757" s="1">
        <v>155</v>
      </c>
      <c r="AU1757" s="1">
        <v>346</v>
      </c>
      <c r="AV1757" s="1">
        <v>184</v>
      </c>
      <c r="AW1757" s="1">
        <v>8</v>
      </c>
      <c r="AX1757" s="1">
        <v>4</v>
      </c>
      <c r="AY1757" t="str">
        <f t="shared" si="297"/>
        <v>2021_04_CLE</v>
      </c>
      <c r="AZ1757" t="str">
        <f t="shared" si="298"/>
        <v>A.Schwartz</v>
      </c>
      <c r="BA1757" t="str">
        <f t="shared" si="299"/>
        <v/>
      </c>
      <c r="BB1757" t="str">
        <f t="shared" si="300"/>
        <v>2021_04_CLE</v>
      </c>
      <c r="BC1757" t="str">
        <f t="shared" si="301"/>
        <v/>
      </c>
      <c r="BD1757">
        <f>COUNTIFS($BB$1:BB1757,BB1757,$BC$1:BC1757,"ru")</f>
        <v>4</v>
      </c>
      <c r="BE1757" t="str">
        <f t="shared" si="302"/>
        <v>re</v>
      </c>
      <c r="BF1757">
        <f>COUNTIFS($BB$1:BB1757,BB1757,$BE$1:BE1757,"re")</f>
        <v>9</v>
      </c>
      <c r="BG1757" t="str">
        <f t="shared" si="303"/>
        <v>42021_04_CLE</v>
      </c>
      <c r="BH1757" t="str">
        <f t="shared" si="304"/>
        <v>re92021_04_CLE</v>
      </c>
      <c r="BI1757" t="str">
        <f t="shared" si="305"/>
        <v>2021_04_CLEA.Schwartz</v>
      </c>
      <c r="BJ1757" t="str">
        <f t="shared" si="306"/>
        <v>2021_CLE_A.Schwartz</v>
      </c>
      <c r="BK1757" t="str">
        <f>IF(ISERROR(MATCH(LEFT(C1757,5)&amp;B1757&amp;"_"&amp;A1757,$BK$1:BK1756,0)),LEFT(C1757,5)&amp;B1757&amp;"_"&amp;A1757,"")</f>
        <v/>
      </c>
      <c r="BL1757">
        <f>COUNTIFS($B$1:B1757,B1757)-COUNTIFS($B$1:B1757,B1757,$BK$1:BK1757,"")</f>
        <v>17</v>
      </c>
      <c r="BM1757" t="str">
        <f t="shared" si="307"/>
        <v/>
      </c>
    </row>
    <row r="1758" spans="1:65" x14ac:dyDescent="0.25">
      <c r="A1758" s="1" t="s">
        <v>519</v>
      </c>
      <c r="B1758" s="1" t="s">
        <v>94</v>
      </c>
      <c r="C1758" s="1" t="s">
        <v>2041</v>
      </c>
      <c r="D1758" s="1">
        <v>0</v>
      </c>
      <c r="E1758" s="1">
        <v>0</v>
      </c>
      <c r="F1758" s="1" t="s">
        <v>2369</v>
      </c>
      <c r="G1758" s="1" t="s">
        <v>52</v>
      </c>
      <c r="H1758" s="1" t="s">
        <v>52</v>
      </c>
      <c r="I1758" s="1" t="s">
        <v>52</v>
      </c>
      <c r="J1758" s="1" t="s">
        <v>52</v>
      </c>
      <c r="K1758" s="1" t="s">
        <v>52</v>
      </c>
      <c r="L1758" s="1" t="s">
        <v>52</v>
      </c>
      <c r="M1758" s="1" t="s">
        <v>52</v>
      </c>
      <c r="N1758" s="1" t="s">
        <v>52</v>
      </c>
      <c r="O1758" s="1" t="s">
        <v>52</v>
      </c>
      <c r="P1758" s="1" t="s">
        <v>52</v>
      </c>
      <c r="Q1758" s="1" t="s">
        <v>52</v>
      </c>
      <c r="R1758" s="1" t="s">
        <v>52</v>
      </c>
      <c r="S1758" s="1" t="s">
        <v>52</v>
      </c>
      <c r="T1758" s="1" t="s">
        <v>52</v>
      </c>
      <c r="U1758" s="1" t="s">
        <v>52</v>
      </c>
      <c r="V1758" s="1" t="s">
        <v>52</v>
      </c>
      <c r="W1758" s="1" t="s">
        <v>52</v>
      </c>
      <c r="X1758" s="1" t="s">
        <v>52</v>
      </c>
      <c r="Y1758" s="1" t="s">
        <v>52</v>
      </c>
      <c r="Z1758" s="1" t="s">
        <v>52</v>
      </c>
      <c r="AA1758" s="1" t="s">
        <v>52</v>
      </c>
      <c r="AB1758" s="1" t="s">
        <v>52</v>
      </c>
      <c r="AC1758" s="1" t="s">
        <v>52</v>
      </c>
      <c r="AD1758" s="1">
        <v>0</v>
      </c>
      <c r="AE1758" s="1">
        <v>0</v>
      </c>
      <c r="AF1758" s="1">
        <v>0</v>
      </c>
      <c r="AG1758" s="1">
        <v>1</v>
      </c>
      <c r="AH1758" s="1">
        <v>0</v>
      </c>
      <c r="AI1758" s="1">
        <v>-350</v>
      </c>
      <c r="AJ1758" s="1">
        <v>0</v>
      </c>
      <c r="AK1758" s="1">
        <v>37</v>
      </c>
      <c r="AL1758" s="1">
        <v>0</v>
      </c>
      <c r="AM1758" s="1">
        <v>4</v>
      </c>
      <c r="AN1758" s="1">
        <v>0</v>
      </c>
      <c r="AO1758" s="1">
        <v>0</v>
      </c>
      <c r="AP1758" s="1">
        <v>533</v>
      </c>
      <c r="AQ1758" s="1">
        <v>5</v>
      </c>
      <c r="AR1758" s="1">
        <v>35</v>
      </c>
      <c r="AS1758" s="1">
        <v>23</v>
      </c>
      <c r="AT1758" s="1">
        <v>305</v>
      </c>
      <c r="AU1758" s="1">
        <v>330</v>
      </c>
      <c r="AV1758" s="1">
        <v>230</v>
      </c>
      <c r="AW1758" s="1">
        <v>10</v>
      </c>
      <c r="AX1758" s="1">
        <v>5</v>
      </c>
      <c r="AY1758" t="str">
        <f t="shared" si="297"/>
        <v>2021_05_CLE</v>
      </c>
      <c r="AZ1758" t="str">
        <f t="shared" si="298"/>
        <v>A.Schwartz</v>
      </c>
      <c r="BA1758" t="str">
        <f t="shared" si="299"/>
        <v/>
      </c>
      <c r="BB1758" t="str">
        <f t="shared" si="300"/>
        <v>2021_05_CLE</v>
      </c>
      <c r="BC1758" t="str">
        <f t="shared" si="301"/>
        <v/>
      </c>
      <c r="BD1758">
        <f>COUNTIFS($BB$1:BB1758,BB1758,$BC$1:BC1758,"ru")</f>
        <v>2</v>
      </c>
      <c r="BE1758" t="str">
        <f t="shared" si="302"/>
        <v>re</v>
      </c>
      <c r="BF1758">
        <f>COUNTIFS($BB$1:BB1758,BB1758,$BE$1:BE1758,"re")</f>
        <v>7</v>
      </c>
      <c r="BG1758" t="str">
        <f t="shared" si="303"/>
        <v>22021_05_CLE</v>
      </c>
      <c r="BH1758" t="str">
        <f t="shared" si="304"/>
        <v>re72021_05_CLE</v>
      </c>
      <c r="BI1758" t="str">
        <f t="shared" si="305"/>
        <v>2021_05_CLEA.Schwartz</v>
      </c>
      <c r="BJ1758" t="str">
        <f t="shared" si="306"/>
        <v>2021_CLE_A.Schwartz</v>
      </c>
      <c r="BK1758" t="str">
        <f>IF(ISERROR(MATCH(LEFT(C1758,5)&amp;B1758&amp;"_"&amp;A1758,$BK$1:BK1757,0)),LEFT(C1758,5)&amp;B1758&amp;"_"&amp;A1758,"")</f>
        <v/>
      </c>
      <c r="BL1758">
        <f>COUNTIFS($B$1:B1758,B1758)-COUNTIFS($B$1:B1758,B1758,$BK$1:BK1758,"")</f>
        <v>17</v>
      </c>
      <c r="BM1758" t="str">
        <f t="shared" si="307"/>
        <v/>
      </c>
    </row>
    <row r="1759" spans="1:65" x14ac:dyDescent="0.25">
      <c r="A1759" s="1" t="s">
        <v>1978</v>
      </c>
      <c r="B1759" s="1" t="s">
        <v>88</v>
      </c>
      <c r="C1759" s="1" t="s">
        <v>1666</v>
      </c>
      <c r="D1759" s="1">
        <v>0</v>
      </c>
      <c r="E1759" s="1">
        <v>0</v>
      </c>
      <c r="F1759" s="1" t="s">
        <v>1979</v>
      </c>
      <c r="G1759" s="1" t="s">
        <v>52</v>
      </c>
      <c r="H1759" s="1" t="s">
        <v>52</v>
      </c>
      <c r="I1759" s="1" t="s">
        <v>52</v>
      </c>
      <c r="J1759" s="1" t="s">
        <v>52</v>
      </c>
      <c r="K1759" s="1" t="s">
        <v>52</v>
      </c>
      <c r="L1759" s="1" t="s">
        <v>52</v>
      </c>
      <c r="M1759" s="1" t="s">
        <v>52</v>
      </c>
      <c r="N1759" s="1" t="s">
        <v>52</v>
      </c>
      <c r="O1759" s="1" t="s">
        <v>52</v>
      </c>
      <c r="P1759" s="1" t="s">
        <v>52</v>
      </c>
      <c r="Q1759" s="1" t="s">
        <v>52</v>
      </c>
      <c r="R1759" s="1" t="s">
        <v>52</v>
      </c>
      <c r="S1759" s="1" t="s">
        <v>52</v>
      </c>
      <c r="T1759" s="1" t="s">
        <v>52</v>
      </c>
      <c r="U1759" s="1" t="s">
        <v>52</v>
      </c>
      <c r="V1759" s="1" t="s">
        <v>52</v>
      </c>
      <c r="W1759" s="1" t="s">
        <v>52</v>
      </c>
      <c r="X1759" s="1" t="s">
        <v>52</v>
      </c>
      <c r="Y1759" s="1" t="s">
        <v>52</v>
      </c>
      <c r="Z1759" s="1" t="s">
        <v>52</v>
      </c>
      <c r="AA1759" s="1" t="s">
        <v>52</v>
      </c>
      <c r="AB1759" s="1" t="s">
        <v>52</v>
      </c>
      <c r="AC1759" s="1" t="s">
        <v>52</v>
      </c>
      <c r="AD1759" s="1">
        <v>0</v>
      </c>
      <c r="AE1759" s="1">
        <v>0</v>
      </c>
      <c r="AF1759" s="1">
        <v>0</v>
      </c>
      <c r="AG1759" s="1">
        <v>1</v>
      </c>
      <c r="AH1759" s="1">
        <v>0</v>
      </c>
      <c r="AI1759" s="1">
        <v>-350</v>
      </c>
      <c r="AJ1759" s="1">
        <v>0</v>
      </c>
      <c r="AK1759" s="1">
        <v>11</v>
      </c>
      <c r="AL1759" s="1">
        <v>0</v>
      </c>
      <c r="AM1759" s="1">
        <v>2</v>
      </c>
      <c r="AN1759" s="1">
        <v>0</v>
      </c>
      <c r="AO1759" s="1">
        <v>0</v>
      </c>
      <c r="AP1759" s="1">
        <v>203</v>
      </c>
      <c r="AQ1759" s="1">
        <v>2</v>
      </c>
      <c r="AR1759" s="1">
        <v>16</v>
      </c>
      <c r="AS1759" s="1">
        <v>20</v>
      </c>
      <c r="AT1759" s="1">
        <v>199</v>
      </c>
      <c r="AU1759" s="1">
        <v>230</v>
      </c>
      <c r="AV1759" s="1">
        <v>35</v>
      </c>
      <c r="AW1759" s="1">
        <v>4</v>
      </c>
      <c r="AX1759" s="1">
        <v>4</v>
      </c>
      <c r="AY1759" t="str">
        <f t="shared" si="297"/>
        <v>2021_04_MIA</v>
      </c>
      <c r="AZ1759" t="str">
        <f t="shared" si="298"/>
        <v>A.Shaheen</v>
      </c>
      <c r="BA1759" t="str">
        <f t="shared" si="299"/>
        <v/>
      </c>
      <c r="BB1759" t="str">
        <f t="shared" si="300"/>
        <v>2021_04_MIA</v>
      </c>
      <c r="BC1759" t="str">
        <f t="shared" si="301"/>
        <v/>
      </c>
      <c r="BD1759">
        <f>COUNTIFS($BB$1:BB1759,BB1759,$BC$1:BC1759,"ru")</f>
        <v>4</v>
      </c>
      <c r="BE1759" t="str">
        <f t="shared" si="302"/>
        <v>re</v>
      </c>
      <c r="BF1759">
        <f>COUNTIFS($BB$1:BB1759,BB1759,$BE$1:BE1759,"re")</f>
        <v>9</v>
      </c>
      <c r="BG1759" t="str">
        <f t="shared" si="303"/>
        <v>42021_04_MIA</v>
      </c>
      <c r="BH1759" t="str">
        <f t="shared" si="304"/>
        <v>re92021_04_MIA</v>
      </c>
      <c r="BI1759" t="str">
        <f t="shared" si="305"/>
        <v>2021_04_MIAA.Shaheen</v>
      </c>
      <c r="BJ1759" t="str">
        <f t="shared" si="306"/>
        <v>2021_MIA_A.Shaheen</v>
      </c>
      <c r="BK1759" t="str">
        <f>IF(ISERROR(MATCH(LEFT(C1759,5)&amp;B1759&amp;"_"&amp;A1759,$BK$1:BK1758,0)),LEFT(C1759,5)&amp;B1759&amp;"_"&amp;A1759,"")</f>
        <v/>
      </c>
      <c r="BL1759">
        <f>COUNTIFS($B$1:B1759,B1759)-COUNTIFS($B$1:B1759,B1759,$BK$1:BK1759,"")</f>
        <v>16</v>
      </c>
      <c r="BM1759" t="str">
        <f t="shared" si="307"/>
        <v/>
      </c>
    </row>
    <row r="1760" spans="1:65" x14ac:dyDescent="0.25">
      <c r="A1760" s="1" t="s">
        <v>1523</v>
      </c>
      <c r="B1760" s="1" t="s">
        <v>60</v>
      </c>
      <c r="C1760" s="1" t="s">
        <v>2045</v>
      </c>
      <c r="D1760" s="1">
        <v>0</v>
      </c>
      <c r="E1760" s="1">
        <v>0</v>
      </c>
      <c r="F1760" s="1" t="s">
        <v>2370</v>
      </c>
      <c r="G1760" s="1" t="s">
        <v>52</v>
      </c>
      <c r="H1760" s="1" t="s">
        <v>52</v>
      </c>
      <c r="I1760" s="1" t="s">
        <v>52</v>
      </c>
      <c r="J1760" s="1" t="s">
        <v>52</v>
      </c>
      <c r="K1760" s="1" t="s">
        <v>52</v>
      </c>
      <c r="L1760" s="1" t="s">
        <v>52</v>
      </c>
      <c r="M1760" s="1" t="s">
        <v>52</v>
      </c>
      <c r="N1760" s="1" t="s">
        <v>52</v>
      </c>
      <c r="O1760" s="1" t="s">
        <v>52</v>
      </c>
      <c r="P1760" s="1" t="s">
        <v>52</v>
      </c>
      <c r="Q1760" s="1" t="s">
        <v>52</v>
      </c>
      <c r="R1760" s="1" t="s">
        <v>52</v>
      </c>
      <c r="S1760" s="1" t="s">
        <v>52</v>
      </c>
      <c r="T1760" s="1" t="s">
        <v>52</v>
      </c>
      <c r="U1760" s="1" t="s">
        <v>52</v>
      </c>
      <c r="V1760" s="1" t="s">
        <v>52</v>
      </c>
      <c r="W1760" s="1" t="s">
        <v>52</v>
      </c>
      <c r="X1760" s="1" t="s">
        <v>52</v>
      </c>
      <c r="Y1760" s="1" t="s">
        <v>52</v>
      </c>
      <c r="Z1760" s="1" t="s">
        <v>52</v>
      </c>
      <c r="AA1760" s="1" t="s">
        <v>52</v>
      </c>
      <c r="AB1760" s="1" t="s">
        <v>52</v>
      </c>
      <c r="AC1760" s="1" t="s">
        <v>52</v>
      </c>
      <c r="AD1760" s="1">
        <v>0</v>
      </c>
      <c r="AE1760" s="1">
        <v>0</v>
      </c>
      <c r="AF1760" s="1">
        <v>0</v>
      </c>
      <c r="AG1760" s="1">
        <v>1</v>
      </c>
      <c r="AH1760" s="1">
        <v>0</v>
      </c>
      <c r="AI1760" s="1">
        <v>-350</v>
      </c>
      <c r="AJ1760" s="1">
        <v>0</v>
      </c>
      <c r="AK1760" s="1">
        <v>27</v>
      </c>
      <c r="AL1760" s="1">
        <v>0</v>
      </c>
      <c r="AM1760" s="1">
        <v>4</v>
      </c>
      <c r="AN1760" s="1">
        <v>0</v>
      </c>
      <c r="AO1760" s="1">
        <v>0</v>
      </c>
      <c r="AP1760" s="1">
        <v>369</v>
      </c>
      <c r="AQ1760" s="1">
        <v>3</v>
      </c>
      <c r="AR1760" s="1">
        <v>24</v>
      </c>
      <c r="AS1760" s="1">
        <v>26</v>
      </c>
      <c r="AT1760" s="1">
        <v>281</v>
      </c>
      <c r="AU1760" s="1">
        <v>306</v>
      </c>
      <c r="AV1760" s="1">
        <v>103</v>
      </c>
      <c r="AW1760" s="1">
        <v>2</v>
      </c>
      <c r="AX1760" s="1">
        <v>1</v>
      </c>
      <c r="AY1760" t="str">
        <f t="shared" si="297"/>
        <v>2021_05_CIN</v>
      </c>
      <c r="AZ1760" t="str">
        <f t="shared" si="298"/>
        <v>A.Tate</v>
      </c>
      <c r="BA1760" t="str">
        <f t="shared" si="299"/>
        <v/>
      </c>
      <c r="BB1760" t="str">
        <f t="shared" si="300"/>
        <v>2021_05_CIN</v>
      </c>
      <c r="BC1760" t="str">
        <f t="shared" si="301"/>
        <v/>
      </c>
      <c r="BD1760">
        <f>COUNTIFS($BB$1:BB1760,BB1760,$BC$1:BC1760,"ru")</f>
        <v>3</v>
      </c>
      <c r="BE1760" t="str">
        <f t="shared" si="302"/>
        <v>re</v>
      </c>
      <c r="BF1760">
        <f>COUNTIFS($BB$1:BB1760,BB1760,$BE$1:BE1760,"re")</f>
        <v>9</v>
      </c>
      <c r="BG1760" t="str">
        <f t="shared" si="303"/>
        <v>32021_05_CIN</v>
      </c>
      <c r="BH1760" t="str">
        <f t="shared" si="304"/>
        <v>re92021_05_CIN</v>
      </c>
      <c r="BI1760" t="str">
        <f t="shared" si="305"/>
        <v>2021_05_CINA.Tate</v>
      </c>
      <c r="BJ1760" t="str">
        <f t="shared" si="306"/>
        <v>2021_CIN_A.Tate</v>
      </c>
      <c r="BK1760" t="str">
        <f>IF(ISERROR(MATCH(LEFT(C1760,5)&amp;B1760&amp;"_"&amp;A1760,$BK$1:BK1759,0)),LEFT(C1760,5)&amp;B1760&amp;"_"&amp;A1760,"")</f>
        <v/>
      </c>
      <c r="BL1760">
        <f>COUNTIFS($B$1:B1760,B1760)-COUNTIFS($B$1:B1760,B1760,$BK$1:BK1760,"")</f>
        <v>14</v>
      </c>
      <c r="BM1760" t="str">
        <f t="shared" si="307"/>
        <v/>
      </c>
    </row>
    <row r="1761" spans="1:65" x14ac:dyDescent="0.25">
      <c r="A1761" s="1" t="s">
        <v>306</v>
      </c>
      <c r="B1761" s="1" t="s">
        <v>101</v>
      </c>
      <c r="C1761" s="1" t="s">
        <v>1256</v>
      </c>
      <c r="D1761" s="1">
        <v>0</v>
      </c>
      <c r="E1761" s="1">
        <v>0</v>
      </c>
      <c r="F1761" s="1" t="s">
        <v>1579</v>
      </c>
      <c r="G1761" s="1" t="s">
        <v>52</v>
      </c>
      <c r="H1761" s="1" t="s">
        <v>52</v>
      </c>
      <c r="I1761" s="1" t="s">
        <v>52</v>
      </c>
      <c r="J1761" s="1" t="s">
        <v>52</v>
      </c>
      <c r="K1761" s="1" t="s">
        <v>52</v>
      </c>
      <c r="L1761" s="1" t="s">
        <v>52</v>
      </c>
      <c r="M1761" s="1" t="s">
        <v>52</v>
      </c>
      <c r="N1761" s="1" t="s">
        <v>52</v>
      </c>
      <c r="O1761" s="1" t="s">
        <v>52</v>
      </c>
      <c r="P1761" s="1" t="s">
        <v>52</v>
      </c>
      <c r="Q1761" s="1" t="s">
        <v>52</v>
      </c>
      <c r="R1761" s="1" t="s">
        <v>52</v>
      </c>
      <c r="S1761" s="1" t="s">
        <v>52</v>
      </c>
      <c r="T1761" s="1" t="s">
        <v>52</v>
      </c>
      <c r="U1761" s="1" t="s">
        <v>52</v>
      </c>
      <c r="V1761" s="1" t="s">
        <v>52</v>
      </c>
      <c r="W1761" s="1" t="s">
        <v>52</v>
      </c>
      <c r="X1761" s="1" t="s">
        <v>52</v>
      </c>
      <c r="Y1761" s="1" t="s">
        <v>52</v>
      </c>
      <c r="Z1761" s="1" t="s">
        <v>52</v>
      </c>
      <c r="AA1761" s="1" t="s">
        <v>52</v>
      </c>
      <c r="AB1761" s="1" t="s">
        <v>52</v>
      </c>
      <c r="AC1761" s="1" t="s">
        <v>52</v>
      </c>
      <c r="AD1761" s="1">
        <v>0</v>
      </c>
      <c r="AE1761" s="1">
        <v>0</v>
      </c>
      <c r="AF1761" s="1">
        <v>0</v>
      </c>
      <c r="AG1761" s="1">
        <v>1</v>
      </c>
      <c r="AH1761" s="1">
        <v>0</v>
      </c>
      <c r="AI1761" s="1">
        <v>-350</v>
      </c>
      <c r="AJ1761" s="1">
        <v>0</v>
      </c>
      <c r="AK1761" s="1">
        <v>4</v>
      </c>
      <c r="AL1761" s="1">
        <v>0</v>
      </c>
      <c r="AM1761" s="1">
        <v>2</v>
      </c>
      <c r="AN1761" s="1">
        <v>0</v>
      </c>
      <c r="AO1761" s="1">
        <v>0</v>
      </c>
      <c r="AP1761" s="1">
        <v>252</v>
      </c>
      <c r="AQ1761" s="1">
        <v>3</v>
      </c>
      <c r="AR1761" s="1">
        <v>38</v>
      </c>
      <c r="AS1761" s="1">
        <v>13</v>
      </c>
      <c r="AT1761" s="1">
        <v>128</v>
      </c>
      <c r="AU1761" s="1">
        <v>203</v>
      </c>
      <c r="AV1761" s="1">
        <v>142</v>
      </c>
      <c r="AW1761" s="1">
        <v>8</v>
      </c>
      <c r="AX1761" s="1">
        <v>3</v>
      </c>
      <c r="AY1761" t="str">
        <f t="shared" si="297"/>
        <v>2021_03_NO</v>
      </c>
      <c r="AZ1761" t="str">
        <f t="shared" si="298"/>
        <v>A.Trautman</v>
      </c>
      <c r="BA1761" t="str">
        <f t="shared" si="299"/>
        <v/>
      </c>
      <c r="BB1761" t="str">
        <f t="shared" si="300"/>
        <v>2021_03_NO</v>
      </c>
      <c r="BC1761" t="str">
        <f t="shared" si="301"/>
        <v/>
      </c>
      <c r="BD1761">
        <f>COUNTIFS($BB$1:BB1761,BB1761,$BC$1:BC1761,"ru")</f>
        <v>5</v>
      </c>
      <c r="BE1761" t="str">
        <f t="shared" si="302"/>
        <v>re</v>
      </c>
      <c r="BF1761">
        <f>COUNTIFS($BB$1:BB1761,BB1761,$BE$1:BE1761,"re")</f>
        <v>5</v>
      </c>
      <c r="BG1761" t="str">
        <f t="shared" si="303"/>
        <v>52021_03_NO</v>
      </c>
      <c r="BH1761" t="str">
        <f t="shared" si="304"/>
        <v>re52021_03_NO</v>
      </c>
      <c r="BI1761" t="str">
        <f t="shared" si="305"/>
        <v>2021_03_NOA.Trautman</v>
      </c>
      <c r="BJ1761" t="str">
        <f t="shared" si="306"/>
        <v>2021_NO_A.Trautman</v>
      </c>
      <c r="BK1761" t="str">
        <f>IF(ISERROR(MATCH(LEFT(C1761,5)&amp;B1761&amp;"_"&amp;A1761,$BK$1:BK1760,0)),LEFT(C1761,5)&amp;B1761&amp;"_"&amp;A1761,"")</f>
        <v/>
      </c>
      <c r="BL1761">
        <f>COUNTIFS($B$1:B1761,B1761)-COUNTIFS($B$1:B1761,B1761,$BK$1:BK1761,"")</f>
        <v>14</v>
      </c>
      <c r="BM1761" t="str">
        <f t="shared" si="307"/>
        <v/>
      </c>
    </row>
    <row r="1762" spans="1:65" x14ac:dyDescent="0.25">
      <c r="A1762" s="1" t="s">
        <v>745</v>
      </c>
      <c r="B1762" s="1" t="s">
        <v>88</v>
      </c>
      <c r="C1762" s="1" t="s">
        <v>431</v>
      </c>
      <c r="D1762" s="1">
        <v>0</v>
      </c>
      <c r="E1762" s="1">
        <v>0</v>
      </c>
      <c r="F1762" s="1" t="s">
        <v>746</v>
      </c>
      <c r="G1762" s="1" t="s">
        <v>52</v>
      </c>
      <c r="H1762" s="1" t="s">
        <v>52</v>
      </c>
      <c r="I1762" s="1" t="s">
        <v>52</v>
      </c>
      <c r="J1762" s="1" t="s">
        <v>52</v>
      </c>
      <c r="K1762" s="1" t="s">
        <v>52</v>
      </c>
      <c r="L1762" s="1" t="s">
        <v>52</v>
      </c>
      <c r="M1762" s="1" t="s">
        <v>52</v>
      </c>
      <c r="N1762" s="1" t="s">
        <v>52</v>
      </c>
      <c r="O1762" s="1" t="s">
        <v>52</v>
      </c>
      <c r="P1762" s="1" t="s">
        <v>52</v>
      </c>
      <c r="Q1762" s="1" t="s">
        <v>52</v>
      </c>
      <c r="R1762" s="1" t="s">
        <v>52</v>
      </c>
      <c r="S1762" s="1" t="s">
        <v>52</v>
      </c>
      <c r="T1762" s="1" t="s">
        <v>52</v>
      </c>
      <c r="U1762" s="1" t="s">
        <v>52</v>
      </c>
      <c r="V1762" s="1" t="s">
        <v>52</v>
      </c>
      <c r="W1762" s="1" t="s">
        <v>52</v>
      </c>
      <c r="X1762" s="1" t="s">
        <v>52</v>
      </c>
      <c r="Y1762" s="1" t="s">
        <v>52</v>
      </c>
      <c r="Z1762" s="1" t="s">
        <v>52</v>
      </c>
      <c r="AA1762" s="1" t="s">
        <v>52</v>
      </c>
      <c r="AB1762" s="1" t="s">
        <v>52</v>
      </c>
      <c r="AC1762" s="1" t="s">
        <v>52</v>
      </c>
      <c r="AD1762" s="1">
        <v>0</v>
      </c>
      <c r="AE1762" s="1">
        <v>0</v>
      </c>
      <c r="AF1762" s="1">
        <v>0</v>
      </c>
      <c r="AG1762" s="1">
        <v>2</v>
      </c>
      <c r="AH1762" s="1">
        <v>0</v>
      </c>
      <c r="AI1762" s="1">
        <v>-350</v>
      </c>
      <c r="AJ1762" s="1">
        <v>0</v>
      </c>
      <c r="AK1762" s="1">
        <v>30</v>
      </c>
      <c r="AL1762" s="1">
        <v>0</v>
      </c>
      <c r="AM1762" s="1">
        <v>2</v>
      </c>
      <c r="AN1762" s="1">
        <v>0</v>
      </c>
      <c r="AO1762" s="1">
        <v>0</v>
      </c>
      <c r="AP1762" s="1">
        <v>259</v>
      </c>
      <c r="AQ1762" s="1">
        <v>2</v>
      </c>
      <c r="AR1762" s="1">
        <v>23</v>
      </c>
      <c r="AS1762" s="1">
        <v>16</v>
      </c>
      <c r="AT1762" s="1">
        <v>202</v>
      </c>
      <c r="AU1762" s="1">
        <v>251</v>
      </c>
      <c r="AV1762" s="1">
        <v>74</v>
      </c>
      <c r="AW1762" s="1">
        <v>4</v>
      </c>
      <c r="AX1762" s="1">
        <v>2</v>
      </c>
      <c r="AY1762" t="str">
        <f t="shared" si="297"/>
        <v>2021_01_MIA</v>
      </c>
      <c r="AZ1762" t="str">
        <f t="shared" si="298"/>
        <v>A.Wilson</v>
      </c>
      <c r="BA1762" t="str">
        <f t="shared" si="299"/>
        <v/>
      </c>
      <c r="BB1762" t="str">
        <f t="shared" si="300"/>
        <v>2021_01_MIA</v>
      </c>
      <c r="BC1762" t="str">
        <f t="shared" si="301"/>
        <v/>
      </c>
      <c r="BD1762">
        <f>COUNTIFS($BB$1:BB1762,BB1762,$BC$1:BC1762,"ru")</f>
        <v>5</v>
      </c>
      <c r="BE1762" t="str">
        <f t="shared" si="302"/>
        <v>re</v>
      </c>
      <c r="BF1762">
        <f>COUNTIFS($BB$1:BB1762,BB1762,$BE$1:BE1762,"re")</f>
        <v>6</v>
      </c>
      <c r="BG1762" t="str">
        <f t="shared" si="303"/>
        <v>52021_01_MIA</v>
      </c>
      <c r="BH1762" t="str">
        <f t="shared" si="304"/>
        <v>re62021_01_MIA</v>
      </c>
      <c r="BI1762" t="str">
        <f t="shared" si="305"/>
        <v>2021_01_MIAA.Wilson</v>
      </c>
      <c r="BJ1762" t="str">
        <f t="shared" si="306"/>
        <v>2021_MIA_A.Wilson</v>
      </c>
      <c r="BK1762" t="str">
        <f>IF(ISERROR(MATCH(LEFT(C1762,5)&amp;B1762&amp;"_"&amp;A1762,$BK$1:BK1761,0)),LEFT(C1762,5)&amp;B1762&amp;"_"&amp;A1762,"")</f>
        <v/>
      </c>
      <c r="BL1762">
        <f>COUNTIFS($B$1:B1762,B1762)-COUNTIFS($B$1:B1762,B1762,$BK$1:BK1762,"")</f>
        <v>16</v>
      </c>
      <c r="BM1762" t="str">
        <f t="shared" si="307"/>
        <v/>
      </c>
    </row>
    <row r="1763" spans="1:65" x14ac:dyDescent="0.25">
      <c r="A1763" s="1" t="s">
        <v>2371</v>
      </c>
      <c r="B1763" s="1" t="s">
        <v>64</v>
      </c>
      <c r="C1763" s="1" t="s">
        <v>2062</v>
      </c>
      <c r="D1763" s="1">
        <v>0</v>
      </c>
      <c r="E1763" s="1">
        <v>0</v>
      </c>
      <c r="F1763" s="1" t="s">
        <v>2372</v>
      </c>
      <c r="G1763" s="1" t="s">
        <v>52</v>
      </c>
      <c r="H1763" s="1" t="s">
        <v>52</v>
      </c>
      <c r="I1763" s="1" t="s">
        <v>52</v>
      </c>
      <c r="J1763" s="1" t="s">
        <v>52</v>
      </c>
      <c r="K1763" s="1" t="s">
        <v>52</v>
      </c>
      <c r="L1763" s="1" t="s">
        <v>52</v>
      </c>
      <c r="M1763" s="1" t="s">
        <v>52</v>
      </c>
      <c r="N1763" s="1" t="s">
        <v>52</v>
      </c>
      <c r="O1763" s="1" t="s">
        <v>52</v>
      </c>
      <c r="P1763" s="1" t="s">
        <v>52</v>
      </c>
      <c r="Q1763" s="1" t="s">
        <v>52</v>
      </c>
      <c r="R1763" s="1" t="s">
        <v>52</v>
      </c>
      <c r="S1763" s="1" t="s">
        <v>52</v>
      </c>
      <c r="T1763" s="1" t="s">
        <v>52</v>
      </c>
      <c r="U1763" s="1" t="s">
        <v>52</v>
      </c>
      <c r="V1763" s="1" t="s">
        <v>52</v>
      </c>
      <c r="W1763" s="1" t="s">
        <v>52</v>
      </c>
      <c r="X1763" s="1" t="s">
        <v>52</v>
      </c>
      <c r="Y1763" s="1" t="s">
        <v>52</v>
      </c>
      <c r="Z1763" s="1" t="s">
        <v>52</v>
      </c>
      <c r="AA1763" s="1" t="s">
        <v>52</v>
      </c>
      <c r="AB1763" s="1" t="s">
        <v>52</v>
      </c>
      <c r="AC1763" s="1" t="s">
        <v>52</v>
      </c>
      <c r="AD1763" s="1">
        <v>0</v>
      </c>
      <c r="AE1763" s="1">
        <v>0</v>
      </c>
      <c r="AF1763" s="1">
        <v>0</v>
      </c>
      <c r="AG1763" s="1">
        <v>1</v>
      </c>
      <c r="AH1763" s="1">
        <v>0</v>
      </c>
      <c r="AI1763" s="1">
        <v>-350</v>
      </c>
      <c r="AJ1763" s="1">
        <v>0</v>
      </c>
      <c r="AK1763" s="1">
        <v>7</v>
      </c>
      <c r="AL1763" s="1">
        <v>0</v>
      </c>
      <c r="AM1763" s="1">
        <v>2</v>
      </c>
      <c r="AN1763" s="1">
        <v>0</v>
      </c>
      <c r="AO1763" s="1">
        <v>0</v>
      </c>
      <c r="AP1763" s="1">
        <v>384</v>
      </c>
      <c r="AQ1763" s="1">
        <v>1</v>
      </c>
      <c r="AR1763" s="1">
        <v>28</v>
      </c>
      <c r="AS1763" s="1">
        <v>25</v>
      </c>
      <c r="AT1763" s="1">
        <v>275</v>
      </c>
      <c r="AU1763" s="1">
        <v>254</v>
      </c>
      <c r="AV1763" s="1">
        <v>120</v>
      </c>
      <c r="AW1763" s="1">
        <v>1</v>
      </c>
      <c r="AX1763" s="1">
        <v>0</v>
      </c>
      <c r="AY1763" t="str">
        <f t="shared" si="297"/>
        <v>2021_05_MIN</v>
      </c>
      <c r="AZ1763" t="str">
        <f t="shared" si="298"/>
        <v>B.Ellefson</v>
      </c>
      <c r="BA1763" t="str">
        <f t="shared" si="299"/>
        <v/>
      </c>
      <c r="BB1763" t="str">
        <f t="shared" si="300"/>
        <v>2021_05_MIN</v>
      </c>
      <c r="BC1763" t="str">
        <f t="shared" si="301"/>
        <v/>
      </c>
      <c r="BD1763">
        <f>COUNTIFS($BB$1:BB1763,BB1763,$BC$1:BC1763,"ru")</f>
        <v>3</v>
      </c>
      <c r="BE1763" t="str">
        <f t="shared" si="302"/>
        <v>re</v>
      </c>
      <c r="BF1763">
        <f>COUNTIFS($BB$1:BB1763,BB1763,$BE$1:BE1763,"re")</f>
        <v>8</v>
      </c>
      <c r="BG1763" t="str">
        <f t="shared" si="303"/>
        <v>32021_05_MIN</v>
      </c>
      <c r="BH1763" t="str">
        <f t="shared" si="304"/>
        <v>re82021_05_MIN</v>
      </c>
      <c r="BI1763" t="str">
        <f t="shared" si="305"/>
        <v>2021_05_MINB.Ellefson</v>
      </c>
      <c r="BJ1763" t="str">
        <f t="shared" si="306"/>
        <v>2021_MIN_B.Ellefson</v>
      </c>
      <c r="BK1763" t="str">
        <f>IF(ISERROR(MATCH(LEFT(C1763,5)&amp;B1763&amp;"_"&amp;A1763,$BK$1:BK1762,0)),LEFT(C1763,5)&amp;B1763&amp;"_"&amp;A1763,"")</f>
        <v>2021_MIN_B.Ellefson</v>
      </c>
      <c r="BL1763">
        <f>COUNTIFS($B$1:B1763,B1763)-COUNTIFS($B$1:B1763,B1763,$BK$1:BK1763,"")</f>
        <v>12</v>
      </c>
      <c r="BM1763" t="str">
        <f t="shared" si="307"/>
        <v>2021_MIN12</v>
      </c>
    </row>
    <row r="1764" spans="1:65" x14ac:dyDescent="0.25">
      <c r="A1764" s="1" t="s">
        <v>261</v>
      </c>
      <c r="B1764" s="1" t="s">
        <v>80</v>
      </c>
      <c r="C1764" s="1" t="s">
        <v>1249</v>
      </c>
      <c r="D1764" s="1">
        <v>0</v>
      </c>
      <c r="E1764" s="1">
        <v>0</v>
      </c>
      <c r="F1764" s="1" t="s">
        <v>1580</v>
      </c>
      <c r="G1764" s="1" t="s">
        <v>52</v>
      </c>
      <c r="H1764" s="1" t="s">
        <v>52</v>
      </c>
      <c r="I1764" s="1" t="s">
        <v>52</v>
      </c>
      <c r="J1764" s="1" t="s">
        <v>52</v>
      </c>
      <c r="K1764" s="1" t="s">
        <v>52</v>
      </c>
      <c r="L1764" s="1" t="s">
        <v>52</v>
      </c>
      <c r="M1764" s="1" t="s">
        <v>52</v>
      </c>
      <c r="N1764" s="1" t="s">
        <v>52</v>
      </c>
      <c r="O1764" s="1" t="s">
        <v>52</v>
      </c>
      <c r="P1764" s="1" t="s">
        <v>52</v>
      </c>
      <c r="Q1764" s="1" t="s">
        <v>52</v>
      </c>
      <c r="R1764" s="1" t="s">
        <v>52</v>
      </c>
      <c r="S1764" s="1" t="s">
        <v>52</v>
      </c>
      <c r="T1764" s="1" t="s">
        <v>52</v>
      </c>
      <c r="U1764" s="1" t="s">
        <v>52</v>
      </c>
      <c r="V1764" s="1" t="s">
        <v>52</v>
      </c>
      <c r="W1764" s="1" t="s">
        <v>52</v>
      </c>
      <c r="X1764" s="1" t="s">
        <v>52</v>
      </c>
      <c r="Y1764" s="1" t="s">
        <v>52</v>
      </c>
      <c r="Z1764" s="1" t="s">
        <v>52</v>
      </c>
      <c r="AA1764" s="1" t="s">
        <v>52</v>
      </c>
      <c r="AB1764" s="1" t="s">
        <v>52</v>
      </c>
      <c r="AC1764" s="1" t="s">
        <v>52</v>
      </c>
      <c r="AD1764" s="1">
        <v>0</v>
      </c>
      <c r="AE1764" s="1">
        <v>0</v>
      </c>
      <c r="AF1764" s="1">
        <v>0</v>
      </c>
      <c r="AG1764" s="1">
        <v>1</v>
      </c>
      <c r="AH1764" s="1">
        <v>0</v>
      </c>
      <c r="AI1764" s="1">
        <v>-350</v>
      </c>
      <c r="AJ1764" s="1">
        <v>0</v>
      </c>
      <c r="AK1764" s="1">
        <v>16</v>
      </c>
      <c r="AL1764" s="1">
        <v>0</v>
      </c>
      <c r="AM1764" s="1">
        <v>2</v>
      </c>
      <c r="AN1764" s="1">
        <v>0</v>
      </c>
      <c r="AO1764" s="1">
        <v>0</v>
      </c>
      <c r="AP1764" s="1">
        <v>193</v>
      </c>
      <c r="AQ1764" s="1">
        <v>1</v>
      </c>
      <c r="AR1764" s="1">
        <v>17</v>
      </c>
      <c r="AS1764" s="1">
        <v>19</v>
      </c>
      <c r="AT1764" s="1">
        <v>168</v>
      </c>
      <c r="AU1764" s="1">
        <v>190</v>
      </c>
      <c r="AV1764" s="1">
        <v>42</v>
      </c>
      <c r="AW1764" s="1">
        <v>0</v>
      </c>
      <c r="AX1764" s="1">
        <v>0</v>
      </c>
      <c r="AY1764" t="str">
        <f t="shared" si="297"/>
        <v>2021_03_HOU</v>
      </c>
      <c r="AZ1764" t="str">
        <f t="shared" si="298"/>
        <v>C.Conley</v>
      </c>
      <c r="BA1764" t="str">
        <f t="shared" si="299"/>
        <v/>
      </c>
      <c r="BB1764" t="str">
        <f t="shared" si="300"/>
        <v>2021_03_HOU</v>
      </c>
      <c r="BC1764" t="str">
        <f t="shared" si="301"/>
        <v/>
      </c>
      <c r="BD1764">
        <f>COUNTIFS($BB$1:BB1764,BB1764,$BC$1:BC1764,"ru")</f>
        <v>5</v>
      </c>
      <c r="BE1764" t="str">
        <f t="shared" si="302"/>
        <v>re</v>
      </c>
      <c r="BF1764">
        <f>COUNTIFS($BB$1:BB1764,BB1764,$BE$1:BE1764,"re")</f>
        <v>6</v>
      </c>
      <c r="BG1764" t="str">
        <f t="shared" si="303"/>
        <v>52021_03_HOU</v>
      </c>
      <c r="BH1764" t="str">
        <f t="shared" si="304"/>
        <v>re62021_03_HOU</v>
      </c>
      <c r="BI1764" t="str">
        <f t="shared" si="305"/>
        <v>2021_03_HOUC.Conley</v>
      </c>
      <c r="BJ1764" t="str">
        <f t="shared" si="306"/>
        <v>2021_HOU_C.Conley</v>
      </c>
      <c r="BK1764" t="str">
        <f>IF(ISERROR(MATCH(LEFT(C1764,5)&amp;B1764&amp;"_"&amp;A1764,$BK$1:BK1763,0)),LEFT(C1764,5)&amp;B1764&amp;"_"&amp;A1764,"")</f>
        <v/>
      </c>
      <c r="BL1764">
        <f>COUNTIFS($B$1:B1764,B1764)-COUNTIFS($B$1:B1764,B1764,$BK$1:BK1764,"")</f>
        <v>17</v>
      </c>
      <c r="BM1764" t="str">
        <f t="shared" si="307"/>
        <v/>
      </c>
    </row>
    <row r="1765" spans="1:65" x14ac:dyDescent="0.25">
      <c r="A1765" s="1" t="s">
        <v>261</v>
      </c>
      <c r="B1765" s="1" t="s">
        <v>80</v>
      </c>
      <c r="C1765" s="1" t="s">
        <v>1663</v>
      </c>
      <c r="D1765" s="1">
        <v>0</v>
      </c>
      <c r="E1765" s="1">
        <v>0</v>
      </c>
      <c r="F1765" s="1" t="s">
        <v>1980</v>
      </c>
      <c r="G1765" s="1" t="s">
        <v>52</v>
      </c>
      <c r="H1765" s="1" t="s">
        <v>52</v>
      </c>
      <c r="I1765" s="1" t="s">
        <v>52</v>
      </c>
      <c r="J1765" s="1" t="s">
        <v>52</v>
      </c>
      <c r="K1765" s="1" t="s">
        <v>52</v>
      </c>
      <c r="L1765" s="1" t="s">
        <v>52</v>
      </c>
      <c r="M1765" s="1" t="s">
        <v>52</v>
      </c>
      <c r="N1765" s="1" t="s">
        <v>52</v>
      </c>
      <c r="O1765" s="1" t="s">
        <v>52</v>
      </c>
      <c r="P1765" s="1" t="s">
        <v>52</v>
      </c>
      <c r="Q1765" s="1" t="s">
        <v>52</v>
      </c>
      <c r="R1765" s="1" t="s">
        <v>52</v>
      </c>
      <c r="S1765" s="1" t="s">
        <v>52</v>
      </c>
      <c r="T1765" s="1" t="s">
        <v>52</v>
      </c>
      <c r="U1765" s="1" t="s">
        <v>52</v>
      </c>
      <c r="V1765" s="1" t="s">
        <v>52</v>
      </c>
      <c r="W1765" s="1" t="s">
        <v>52</v>
      </c>
      <c r="X1765" s="1" t="s">
        <v>52</v>
      </c>
      <c r="Y1765" s="1" t="s">
        <v>52</v>
      </c>
      <c r="Z1765" s="1" t="s">
        <v>52</v>
      </c>
      <c r="AA1765" s="1" t="s">
        <v>52</v>
      </c>
      <c r="AB1765" s="1" t="s">
        <v>52</v>
      </c>
      <c r="AC1765" s="1" t="s">
        <v>52</v>
      </c>
      <c r="AD1765" s="1">
        <v>0</v>
      </c>
      <c r="AE1765" s="1">
        <v>0</v>
      </c>
      <c r="AF1765" s="1">
        <v>0</v>
      </c>
      <c r="AG1765" s="1">
        <v>1</v>
      </c>
      <c r="AH1765" s="1">
        <v>0</v>
      </c>
      <c r="AI1765" s="1">
        <v>-350</v>
      </c>
      <c r="AJ1765" s="1">
        <v>0</v>
      </c>
      <c r="AK1765" s="1">
        <v>19</v>
      </c>
      <c r="AL1765" s="1">
        <v>0</v>
      </c>
      <c r="AM1765" s="1">
        <v>2</v>
      </c>
      <c r="AN1765" s="1">
        <v>0</v>
      </c>
      <c r="AO1765" s="1">
        <v>0</v>
      </c>
      <c r="AP1765" s="1">
        <v>109</v>
      </c>
      <c r="AQ1765" s="1">
        <v>0</v>
      </c>
      <c r="AR1765" s="1">
        <v>18</v>
      </c>
      <c r="AS1765" s="1">
        <v>11</v>
      </c>
      <c r="AT1765" s="1">
        <v>87</v>
      </c>
      <c r="AU1765" s="1">
        <v>180</v>
      </c>
      <c r="AV1765" s="1">
        <v>48</v>
      </c>
      <c r="AW1765" s="1">
        <v>3</v>
      </c>
      <c r="AX1765" s="1">
        <v>2</v>
      </c>
      <c r="AY1765" t="str">
        <f t="shared" si="297"/>
        <v>2021_04_HOU</v>
      </c>
      <c r="AZ1765" t="str">
        <f t="shared" si="298"/>
        <v>C.Conley</v>
      </c>
      <c r="BA1765" t="str">
        <f t="shared" si="299"/>
        <v/>
      </c>
      <c r="BB1765" t="str">
        <f t="shared" si="300"/>
        <v>2021_04_HOU</v>
      </c>
      <c r="BC1765" t="str">
        <f t="shared" si="301"/>
        <v/>
      </c>
      <c r="BD1765">
        <f>COUNTIFS($BB$1:BB1765,BB1765,$BC$1:BC1765,"ru")</f>
        <v>5</v>
      </c>
      <c r="BE1765" t="str">
        <f t="shared" si="302"/>
        <v>re</v>
      </c>
      <c r="BF1765">
        <f>COUNTIFS($BB$1:BB1765,BB1765,$BE$1:BE1765,"re")</f>
        <v>6</v>
      </c>
      <c r="BG1765" t="str">
        <f t="shared" si="303"/>
        <v>52021_04_HOU</v>
      </c>
      <c r="BH1765" t="str">
        <f t="shared" si="304"/>
        <v>re62021_04_HOU</v>
      </c>
      <c r="BI1765" t="str">
        <f t="shared" si="305"/>
        <v>2021_04_HOUC.Conley</v>
      </c>
      <c r="BJ1765" t="str">
        <f t="shared" si="306"/>
        <v>2021_HOU_C.Conley</v>
      </c>
      <c r="BK1765" t="str">
        <f>IF(ISERROR(MATCH(LEFT(C1765,5)&amp;B1765&amp;"_"&amp;A1765,$BK$1:BK1764,0)),LEFT(C1765,5)&amp;B1765&amp;"_"&amp;A1765,"")</f>
        <v/>
      </c>
      <c r="BL1765">
        <f>COUNTIFS($B$1:B1765,B1765)-COUNTIFS($B$1:B1765,B1765,$BK$1:BK1765,"")</f>
        <v>17</v>
      </c>
      <c r="BM1765" t="str">
        <f t="shared" si="307"/>
        <v/>
      </c>
    </row>
    <row r="1766" spans="1:65" x14ac:dyDescent="0.25">
      <c r="A1766" s="1" t="s">
        <v>290</v>
      </c>
      <c r="B1766" s="1" t="s">
        <v>64</v>
      </c>
      <c r="C1766" s="1" t="s">
        <v>412</v>
      </c>
      <c r="D1766" s="1">
        <v>0</v>
      </c>
      <c r="E1766" s="1">
        <v>0</v>
      </c>
      <c r="F1766" s="1" t="s">
        <v>747</v>
      </c>
      <c r="G1766" s="1" t="s">
        <v>52</v>
      </c>
      <c r="H1766" s="1" t="s">
        <v>52</v>
      </c>
      <c r="I1766" s="1" t="s">
        <v>52</v>
      </c>
      <c r="J1766" s="1" t="s">
        <v>52</v>
      </c>
      <c r="K1766" s="1" t="s">
        <v>52</v>
      </c>
      <c r="L1766" s="1" t="s">
        <v>52</v>
      </c>
      <c r="M1766" s="1" t="s">
        <v>52</v>
      </c>
      <c r="N1766" s="1" t="s">
        <v>52</v>
      </c>
      <c r="O1766" s="1" t="s">
        <v>52</v>
      </c>
      <c r="P1766" s="1" t="s">
        <v>52</v>
      </c>
      <c r="Q1766" s="1" t="s">
        <v>52</v>
      </c>
      <c r="R1766" s="1" t="s">
        <v>52</v>
      </c>
      <c r="S1766" s="1" t="s">
        <v>52</v>
      </c>
      <c r="T1766" s="1" t="s">
        <v>52</v>
      </c>
      <c r="U1766" s="1" t="s">
        <v>52</v>
      </c>
      <c r="V1766" s="1" t="s">
        <v>52</v>
      </c>
      <c r="W1766" s="1" t="s">
        <v>52</v>
      </c>
      <c r="X1766" s="1" t="s">
        <v>52</v>
      </c>
      <c r="Y1766" s="1" t="s">
        <v>52</v>
      </c>
      <c r="Z1766" s="1" t="s">
        <v>52</v>
      </c>
      <c r="AA1766" s="1" t="s">
        <v>52</v>
      </c>
      <c r="AB1766" s="1" t="s">
        <v>52</v>
      </c>
      <c r="AC1766" s="1" t="s">
        <v>52</v>
      </c>
      <c r="AD1766" s="1">
        <v>0</v>
      </c>
      <c r="AE1766" s="1">
        <v>0</v>
      </c>
      <c r="AF1766" s="1">
        <v>0</v>
      </c>
      <c r="AG1766" s="1">
        <v>2</v>
      </c>
      <c r="AH1766" s="1">
        <v>0</v>
      </c>
      <c r="AI1766" s="1">
        <v>-350</v>
      </c>
      <c r="AJ1766" s="1">
        <v>0</v>
      </c>
      <c r="AK1766" s="1">
        <v>13</v>
      </c>
      <c r="AL1766" s="1">
        <v>0</v>
      </c>
      <c r="AM1766" s="1">
        <v>5</v>
      </c>
      <c r="AN1766" s="1">
        <v>0</v>
      </c>
      <c r="AO1766" s="1">
        <v>0</v>
      </c>
      <c r="AP1766" s="1">
        <v>403</v>
      </c>
      <c r="AQ1766" s="1">
        <v>3</v>
      </c>
      <c r="AR1766" s="1">
        <v>22</v>
      </c>
      <c r="AS1766" s="1">
        <v>37</v>
      </c>
      <c r="AT1766" s="1">
        <v>362</v>
      </c>
      <c r="AU1766" s="1">
        <v>308</v>
      </c>
      <c r="AV1766" s="1">
        <v>67</v>
      </c>
      <c r="AW1766" s="1">
        <v>2</v>
      </c>
      <c r="AX1766" s="1">
        <v>1</v>
      </c>
      <c r="AY1766" t="str">
        <f t="shared" si="297"/>
        <v>2021_01_MIN</v>
      </c>
      <c r="AZ1766" t="str">
        <f t="shared" si="298"/>
        <v>C.Herndon</v>
      </c>
      <c r="BA1766" t="str">
        <f t="shared" si="299"/>
        <v/>
      </c>
      <c r="BB1766" t="str">
        <f t="shared" si="300"/>
        <v>2021_01_MIN</v>
      </c>
      <c r="BC1766" t="str">
        <f t="shared" si="301"/>
        <v/>
      </c>
      <c r="BD1766">
        <f>COUNTIFS($BB$1:BB1766,BB1766,$BC$1:BC1766,"ru")</f>
        <v>3</v>
      </c>
      <c r="BE1766" t="str">
        <f t="shared" si="302"/>
        <v>re</v>
      </c>
      <c r="BF1766">
        <f>COUNTIFS($BB$1:BB1766,BB1766,$BE$1:BE1766,"re")</f>
        <v>10</v>
      </c>
      <c r="BG1766" t="str">
        <f t="shared" si="303"/>
        <v>32021_01_MIN</v>
      </c>
      <c r="BH1766" t="str">
        <f t="shared" si="304"/>
        <v>re102021_01_MIN</v>
      </c>
      <c r="BI1766" t="str">
        <f t="shared" si="305"/>
        <v>2021_01_MINC.Herndon</v>
      </c>
      <c r="BJ1766" t="str">
        <f t="shared" si="306"/>
        <v>2021_MIN_C.Herndon</v>
      </c>
      <c r="BK1766" t="str">
        <f>IF(ISERROR(MATCH(LEFT(C1766,5)&amp;B1766&amp;"_"&amp;A1766,$BK$1:BK1765,0)),LEFT(C1766,5)&amp;B1766&amp;"_"&amp;A1766,"")</f>
        <v/>
      </c>
      <c r="BL1766">
        <f>COUNTIFS($B$1:B1766,B1766)-COUNTIFS($B$1:B1766,B1766,$BK$1:BK1766,"")</f>
        <v>12</v>
      </c>
      <c r="BM1766" t="str">
        <f t="shared" si="307"/>
        <v/>
      </c>
    </row>
    <row r="1767" spans="1:65" x14ac:dyDescent="0.25">
      <c r="A1767" s="1" t="s">
        <v>274</v>
      </c>
      <c r="B1767" s="1" t="s">
        <v>101</v>
      </c>
      <c r="C1767" s="1" t="s">
        <v>1256</v>
      </c>
      <c r="D1767" s="1">
        <v>0</v>
      </c>
      <c r="E1767" s="1">
        <v>0</v>
      </c>
      <c r="F1767" s="1" t="s">
        <v>1581</v>
      </c>
      <c r="G1767" s="1" t="s">
        <v>52</v>
      </c>
      <c r="H1767" s="1" t="s">
        <v>52</v>
      </c>
      <c r="I1767" s="1" t="s">
        <v>52</v>
      </c>
      <c r="J1767" s="1" t="s">
        <v>52</v>
      </c>
      <c r="K1767" s="1" t="s">
        <v>52</v>
      </c>
      <c r="L1767" s="1" t="s">
        <v>52</v>
      </c>
      <c r="M1767" s="1" t="s">
        <v>52</v>
      </c>
      <c r="N1767" s="1" t="s">
        <v>52</v>
      </c>
      <c r="O1767" s="1" t="s">
        <v>52</v>
      </c>
      <c r="P1767" s="1" t="s">
        <v>52</v>
      </c>
      <c r="Q1767" s="1" t="s">
        <v>52</v>
      </c>
      <c r="R1767" s="1" t="s">
        <v>52</v>
      </c>
      <c r="S1767" s="1" t="s">
        <v>52</v>
      </c>
      <c r="T1767" s="1" t="s">
        <v>52</v>
      </c>
      <c r="U1767" s="1" t="s">
        <v>52</v>
      </c>
      <c r="V1767" s="1" t="s">
        <v>52</v>
      </c>
      <c r="W1767" s="1" t="s">
        <v>52</v>
      </c>
      <c r="X1767" s="1" t="s">
        <v>52</v>
      </c>
      <c r="Y1767" s="1" t="s">
        <v>52</v>
      </c>
      <c r="Z1767" s="1" t="s">
        <v>52</v>
      </c>
      <c r="AA1767" s="1" t="s">
        <v>52</v>
      </c>
      <c r="AB1767" s="1" t="s">
        <v>52</v>
      </c>
      <c r="AC1767" s="1" t="s">
        <v>52</v>
      </c>
      <c r="AD1767" s="1">
        <v>0</v>
      </c>
      <c r="AE1767" s="1">
        <v>0</v>
      </c>
      <c r="AF1767" s="1">
        <v>0</v>
      </c>
      <c r="AG1767" s="1">
        <v>1</v>
      </c>
      <c r="AH1767" s="1">
        <v>0</v>
      </c>
      <c r="AI1767" s="1">
        <v>-350</v>
      </c>
      <c r="AJ1767" s="1">
        <v>0</v>
      </c>
      <c r="AK1767" s="1">
        <v>13</v>
      </c>
      <c r="AL1767" s="1">
        <v>0</v>
      </c>
      <c r="AM1767" s="1">
        <v>2</v>
      </c>
      <c r="AN1767" s="1">
        <v>0</v>
      </c>
      <c r="AO1767" s="1">
        <v>0</v>
      </c>
      <c r="AP1767" s="1">
        <v>252</v>
      </c>
      <c r="AQ1767" s="1">
        <v>3</v>
      </c>
      <c r="AR1767" s="1">
        <v>38</v>
      </c>
      <c r="AS1767" s="1">
        <v>13</v>
      </c>
      <c r="AT1767" s="1">
        <v>128</v>
      </c>
      <c r="AU1767" s="1">
        <v>203</v>
      </c>
      <c r="AV1767" s="1">
        <v>142</v>
      </c>
      <c r="AW1767" s="1">
        <v>8</v>
      </c>
      <c r="AX1767" s="1">
        <v>3</v>
      </c>
      <c r="AY1767" t="str">
        <f t="shared" si="297"/>
        <v>2021_03_NO</v>
      </c>
      <c r="AZ1767" t="str">
        <f t="shared" si="298"/>
        <v>C.Hogan</v>
      </c>
      <c r="BA1767" t="str">
        <f t="shared" si="299"/>
        <v/>
      </c>
      <c r="BB1767" t="str">
        <f t="shared" si="300"/>
        <v>2021_03_NO</v>
      </c>
      <c r="BC1767" t="str">
        <f t="shared" si="301"/>
        <v/>
      </c>
      <c r="BD1767">
        <f>COUNTIFS($BB$1:BB1767,BB1767,$BC$1:BC1767,"ru")</f>
        <v>5</v>
      </c>
      <c r="BE1767" t="str">
        <f t="shared" si="302"/>
        <v>re</v>
      </c>
      <c r="BF1767">
        <f>COUNTIFS($BB$1:BB1767,BB1767,$BE$1:BE1767,"re")</f>
        <v>6</v>
      </c>
      <c r="BG1767" t="str">
        <f t="shared" si="303"/>
        <v>52021_03_NO</v>
      </c>
      <c r="BH1767" t="str">
        <f t="shared" si="304"/>
        <v>re62021_03_NO</v>
      </c>
      <c r="BI1767" t="str">
        <f t="shared" si="305"/>
        <v>2021_03_NOC.Hogan</v>
      </c>
      <c r="BJ1767" t="str">
        <f t="shared" si="306"/>
        <v>2021_NO_C.Hogan</v>
      </c>
      <c r="BK1767" t="str">
        <f>IF(ISERROR(MATCH(LEFT(C1767,5)&amp;B1767&amp;"_"&amp;A1767,$BK$1:BK1766,0)),LEFT(C1767,5)&amp;B1767&amp;"_"&amp;A1767,"")</f>
        <v/>
      </c>
      <c r="BL1767">
        <f>COUNTIFS($B$1:B1767,B1767)-COUNTIFS($B$1:B1767,B1767,$BK$1:BK1767,"")</f>
        <v>14</v>
      </c>
      <c r="BM1767" t="str">
        <f t="shared" si="307"/>
        <v/>
      </c>
    </row>
    <row r="1768" spans="1:65" x14ac:dyDescent="0.25">
      <c r="A1768" s="1" t="s">
        <v>274</v>
      </c>
      <c r="B1768" s="1" t="s">
        <v>101</v>
      </c>
      <c r="C1768" s="1" t="s">
        <v>2059</v>
      </c>
      <c r="D1768" s="1">
        <v>0</v>
      </c>
      <c r="E1768" s="1">
        <v>0</v>
      </c>
      <c r="F1768" s="1" t="s">
        <v>2373</v>
      </c>
      <c r="G1768" s="1" t="s">
        <v>52</v>
      </c>
      <c r="H1768" s="1" t="s">
        <v>52</v>
      </c>
      <c r="I1768" s="1" t="s">
        <v>52</v>
      </c>
      <c r="J1768" s="1" t="s">
        <v>52</v>
      </c>
      <c r="K1768" s="1" t="s">
        <v>52</v>
      </c>
      <c r="L1768" s="1" t="s">
        <v>52</v>
      </c>
      <c r="M1768" s="1" t="s">
        <v>52</v>
      </c>
      <c r="N1768" s="1" t="s">
        <v>52</v>
      </c>
      <c r="O1768" s="1" t="s">
        <v>52</v>
      </c>
      <c r="P1768" s="1" t="s">
        <v>52</v>
      </c>
      <c r="Q1768" s="1" t="s">
        <v>52</v>
      </c>
      <c r="R1768" s="1" t="s">
        <v>52</v>
      </c>
      <c r="S1768" s="1" t="s">
        <v>52</v>
      </c>
      <c r="T1768" s="1" t="s">
        <v>52</v>
      </c>
      <c r="U1768" s="1" t="s">
        <v>52</v>
      </c>
      <c r="V1768" s="1" t="s">
        <v>52</v>
      </c>
      <c r="W1768" s="1" t="s">
        <v>52</v>
      </c>
      <c r="X1768" s="1" t="s">
        <v>52</v>
      </c>
      <c r="Y1768" s="1" t="s">
        <v>52</v>
      </c>
      <c r="Z1768" s="1" t="s">
        <v>52</v>
      </c>
      <c r="AA1768" s="1" t="s">
        <v>52</v>
      </c>
      <c r="AB1768" s="1" t="s">
        <v>52</v>
      </c>
      <c r="AC1768" s="1" t="s">
        <v>52</v>
      </c>
      <c r="AD1768" s="1">
        <v>0</v>
      </c>
      <c r="AE1768" s="1">
        <v>0</v>
      </c>
      <c r="AF1768" s="1">
        <v>0</v>
      </c>
      <c r="AG1768" s="1">
        <v>1</v>
      </c>
      <c r="AH1768" s="1">
        <v>0</v>
      </c>
      <c r="AI1768" s="1">
        <v>-350</v>
      </c>
      <c r="AJ1768" s="1">
        <v>0</v>
      </c>
      <c r="AK1768" s="1">
        <v>13</v>
      </c>
      <c r="AL1768" s="1">
        <v>0</v>
      </c>
      <c r="AM1768" s="1">
        <v>1</v>
      </c>
      <c r="AN1768" s="1">
        <v>0</v>
      </c>
      <c r="AO1768" s="1">
        <v>0</v>
      </c>
      <c r="AP1768" s="1">
        <v>369</v>
      </c>
      <c r="AQ1768" s="1">
        <v>5</v>
      </c>
      <c r="AR1768" s="1">
        <v>23</v>
      </c>
      <c r="AS1768" s="1">
        <v>15</v>
      </c>
      <c r="AT1768" s="1">
        <v>279</v>
      </c>
      <c r="AU1768" s="1">
        <v>365</v>
      </c>
      <c r="AV1768" s="1">
        <v>98</v>
      </c>
      <c r="AW1768" s="1">
        <v>1</v>
      </c>
      <c r="AX1768" s="1">
        <v>0</v>
      </c>
      <c r="AY1768" t="str">
        <f t="shared" si="297"/>
        <v>2021_05_NO</v>
      </c>
      <c r="AZ1768" t="str">
        <f t="shared" si="298"/>
        <v>C.Hogan</v>
      </c>
      <c r="BA1768" t="str">
        <f t="shared" si="299"/>
        <v/>
      </c>
      <c r="BB1768" t="str">
        <f t="shared" si="300"/>
        <v>2021_05_NO</v>
      </c>
      <c r="BC1768" t="str">
        <f t="shared" si="301"/>
        <v/>
      </c>
      <c r="BD1768">
        <f>COUNTIFS($BB$1:BB1768,BB1768,$BC$1:BC1768,"ru")</f>
        <v>3</v>
      </c>
      <c r="BE1768" t="str">
        <f t="shared" si="302"/>
        <v>re</v>
      </c>
      <c r="BF1768">
        <f>COUNTIFS($BB$1:BB1768,BB1768,$BE$1:BE1768,"re")</f>
        <v>7</v>
      </c>
      <c r="BG1768" t="str">
        <f t="shared" si="303"/>
        <v>32021_05_NO</v>
      </c>
      <c r="BH1768" t="str">
        <f t="shared" si="304"/>
        <v>re72021_05_NO</v>
      </c>
      <c r="BI1768" t="str">
        <f t="shared" si="305"/>
        <v>2021_05_NOC.Hogan</v>
      </c>
      <c r="BJ1768" t="str">
        <f t="shared" si="306"/>
        <v>2021_NO_C.Hogan</v>
      </c>
      <c r="BK1768" t="str">
        <f>IF(ISERROR(MATCH(LEFT(C1768,5)&amp;B1768&amp;"_"&amp;A1768,$BK$1:BK1767,0)),LEFT(C1768,5)&amp;B1768&amp;"_"&amp;A1768,"")</f>
        <v/>
      </c>
      <c r="BL1768">
        <f>COUNTIFS($B$1:B1768,B1768)-COUNTIFS($B$1:B1768,B1768,$BK$1:BK1768,"")</f>
        <v>14</v>
      </c>
      <c r="BM1768" t="str">
        <f t="shared" si="307"/>
        <v/>
      </c>
    </row>
    <row r="1769" spans="1:65" x14ac:dyDescent="0.25">
      <c r="A1769" s="1" t="s">
        <v>158</v>
      </c>
      <c r="B1769" s="1" t="s">
        <v>91</v>
      </c>
      <c r="C1769" s="1" t="s">
        <v>2430</v>
      </c>
      <c r="D1769" s="1">
        <v>0</v>
      </c>
      <c r="E1769" s="1">
        <v>0</v>
      </c>
      <c r="F1769" s="1" t="s">
        <v>2709</v>
      </c>
      <c r="G1769" s="1" t="s">
        <v>52</v>
      </c>
      <c r="H1769" s="1" t="s">
        <v>52</v>
      </c>
      <c r="I1769" s="1" t="s">
        <v>52</v>
      </c>
      <c r="J1769" s="1" t="s">
        <v>52</v>
      </c>
      <c r="K1769" s="1" t="s">
        <v>52</v>
      </c>
      <c r="L1769" s="1" t="s">
        <v>52</v>
      </c>
      <c r="M1769" s="1" t="s">
        <v>52</v>
      </c>
      <c r="N1769" s="1" t="s">
        <v>52</v>
      </c>
      <c r="O1769" s="1" t="s">
        <v>52</v>
      </c>
      <c r="P1769" s="1" t="s">
        <v>52</v>
      </c>
      <c r="Q1769" s="1" t="s">
        <v>52</v>
      </c>
      <c r="R1769" s="1" t="s">
        <v>52</v>
      </c>
      <c r="S1769" s="1" t="s">
        <v>52</v>
      </c>
      <c r="T1769" s="1" t="s">
        <v>52</v>
      </c>
      <c r="U1769" s="1" t="s">
        <v>52</v>
      </c>
      <c r="V1769" s="1" t="s">
        <v>52</v>
      </c>
      <c r="W1769" s="1" t="s">
        <v>52</v>
      </c>
      <c r="X1769" s="1" t="s">
        <v>52</v>
      </c>
      <c r="Y1769" s="1" t="s">
        <v>52</v>
      </c>
      <c r="Z1769" s="1" t="s">
        <v>52</v>
      </c>
      <c r="AA1769" s="1" t="s">
        <v>52</v>
      </c>
      <c r="AB1769" s="1" t="s">
        <v>52</v>
      </c>
      <c r="AC1769" s="1" t="s">
        <v>52</v>
      </c>
      <c r="AD1769" s="1">
        <v>0</v>
      </c>
      <c r="AE1769" s="1">
        <v>0</v>
      </c>
      <c r="AF1769" s="1">
        <v>0</v>
      </c>
      <c r="AG1769" s="1">
        <v>1</v>
      </c>
      <c r="AH1769" s="1">
        <v>0</v>
      </c>
      <c r="AI1769" s="1">
        <v>-350</v>
      </c>
      <c r="AJ1769" s="1">
        <v>0</v>
      </c>
      <c r="AK1769" s="1">
        <v>10</v>
      </c>
      <c r="AL1769" s="1">
        <v>0</v>
      </c>
      <c r="AM1769" s="1">
        <v>1</v>
      </c>
      <c r="AN1769" s="1">
        <v>0</v>
      </c>
      <c r="AO1769" s="1">
        <v>0</v>
      </c>
      <c r="AP1769" s="1">
        <v>396</v>
      </c>
      <c r="AQ1769" s="1">
        <v>2</v>
      </c>
      <c r="AR1769" s="1">
        <v>19</v>
      </c>
      <c r="AS1769" s="1">
        <v>25</v>
      </c>
      <c r="AT1769" s="1">
        <v>319</v>
      </c>
      <c r="AU1769" s="1">
        <v>306</v>
      </c>
      <c r="AV1769" s="1">
        <v>84</v>
      </c>
      <c r="AW1769" s="1">
        <v>3</v>
      </c>
      <c r="AX1769" s="1">
        <v>2</v>
      </c>
      <c r="AY1769" t="str">
        <f t="shared" si="297"/>
        <v>2021_06_JAX</v>
      </c>
      <c r="AZ1769" t="str">
        <f t="shared" si="298"/>
        <v>C.Hyde</v>
      </c>
      <c r="BA1769" t="str">
        <f t="shared" si="299"/>
        <v/>
      </c>
      <c r="BB1769" t="str">
        <f t="shared" si="300"/>
        <v>2021_06_JAX</v>
      </c>
      <c r="BC1769" t="str">
        <f t="shared" si="301"/>
        <v/>
      </c>
      <c r="BD1769">
        <f>COUNTIFS($BB$1:BB1769,BB1769,$BC$1:BC1769,"ru")</f>
        <v>2</v>
      </c>
      <c r="BE1769" t="str">
        <f t="shared" si="302"/>
        <v>re</v>
      </c>
      <c r="BF1769">
        <f>COUNTIFS($BB$1:BB1769,BB1769,$BE$1:BE1769,"re")</f>
        <v>8</v>
      </c>
      <c r="BG1769" t="str">
        <f t="shared" si="303"/>
        <v>22021_06_JAX</v>
      </c>
      <c r="BH1769" t="str">
        <f t="shared" si="304"/>
        <v>re82021_06_JAX</v>
      </c>
      <c r="BI1769" t="str">
        <f t="shared" si="305"/>
        <v>2021_06_JAXC.Hyde</v>
      </c>
      <c r="BJ1769" t="str">
        <f t="shared" si="306"/>
        <v>2021_JAX_C.Hyde</v>
      </c>
      <c r="BK1769" t="str">
        <f>IF(ISERROR(MATCH(LEFT(C1769,5)&amp;B1769&amp;"_"&amp;A1769,$BK$1:BK1768,0)),LEFT(C1769,5)&amp;B1769&amp;"_"&amp;A1769,"")</f>
        <v/>
      </c>
      <c r="BL1769">
        <f>COUNTIFS($B$1:B1769,B1769)-COUNTIFS($B$1:B1769,B1769,$BK$1:BK1769,"")</f>
        <v>15</v>
      </c>
      <c r="BM1769" t="str">
        <f t="shared" si="307"/>
        <v/>
      </c>
    </row>
    <row r="1770" spans="1:65" x14ac:dyDescent="0.25">
      <c r="A1770" s="1" t="s">
        <v>1440</v>
      </c>
      <c r="B1770" s="1" t="s">
        <v>105</v>
      </c>
      <c r="C1770" s="1" t="s">
        <v>2054</v>
      </c>
      <c r="D1770" s="1">
        <v>0</v>
      </c>
      <c r="E1770" s="1">
        <v>0</v>
      </c>
      <c r="F1770" s="1" t="s">
        <v>2374</v>
      </c>
      <c r="G1770" s="1" t="s">
        <v>52</v>
      </c>
      <c r="H1770" s="1" t="s">
        <v>52</v>
      </c>
      <c r="I1770" s="1" t="s">
        <v>52</v>
      </c>
      <c r="J1770" s="1" t="s">
        <v>52</v>
      </c>
      <c r="K1770" s="1" t="s">
        <v>52</v>
      </c>
      <c r="L1770" s="1" t="s">
        <v>52</v>
      </c>
      <c r="M1770" s="1" t="s">
        <v>52</v>
      </c>
      <c r="N1770" s="1" t="s">
        <v>52</v>
      </c>
      <c r="O1770" s="1" t="s">
        <v>52</v>
      </c>
      <c r="P1770" s="1" t="s">
        <v>52</v>
      </c>
      <c r="Q1770" s="1" t="s">
        <v>52</v>
      </c>
      <c r="R1770" s="1" t="s">
        <v>52</v>
      </c>
      <c r="S1770" s="1" t="s">
        <v>52</v>
      </c>
      <c r="T1770" s="1" t="s">
        <v>52</v>
      </c>
      <c r="U1770" s="1" t="s">
        <v>52</v>
      </c>
      <c r="V1770" s="1" t="s">
        <v>52</v>
      </c>
      <c r="W1770" s="1" t="s">
        <v>52</v>
      </c>
      <c r="X1770" s="1" t="s">
        <v>52</v>
      </c>
      <c r="Y1770" s="1" t="s">
        <v>52</v>
      </c>
      <c r="Z1770" s="1" t="s">
        <v>52</v>
      </c>
      <c r="AA1770" s="1" t="s">
        <v>52</v>
      </c>
      <c r="AB1770" s="1" t="s">
        <v>52</v>
      </c>
      <c r="AC1770" s="1" t="s">
        <v>52</v>
      </c>
      <c r="AD1770" s="1">
        <v>0</v>
      </c>
      <c r="AE1770" s="1">
        <v>1</v>
      </c>
      <c r="AF1770" s="1">
        <v>0</v>
      </c>
      <c r="AG1770" s="1">
        <v>3</v>
      </c>
      <c r="AH1770" s="1">
        <v>0</v>
      </c>
      <c r="AI1770" s="1">
        <v>-350</v>
      </c>
      <c r="AJ1770" s="1">
        <v>0</v>
      </c>
      <c r="AK1770" s="1">
        <v>23</v>
      </c>
      <c r="AL1770" s="1">
        <v>0</v>
      </c>
      <c r="AM1770" s="1">
        <v>6</v>
      </c>
      <c r="AN1770" s="1">
        <v>0</v>
      </c>
      <c r="AO1770" s="1">
        <v>0</v>
      </c>
      <c r="AP1770" s="1">
        <v>367</v>
      </c>
      <c r="AQ1770" s="1">
        <v>3</v>
      </c>
      <c r="AR1770" s="1">
        <v>25</v>
      </c>
      <c r="AS1770" s="1">
        <v>21</v>
      </c>
      <c r="AT1770" s="1">
        <v>294</v>
      </c>
      <c r="AU1770" s="1">
        <v>394</v>
      </c>
      <c r="AV1770" s="1">
        <v>73</v>
      </c>
      <c r="AW1770" s="1">
        <v>6</v>
      </c>
      <c r="AX1770" s="1">
        <v>6</v>
      </c>
      <c r="AY1770" t="str">
        <f t="shared" si="297"/>
        <v>2021_05_NYG</v>
      </c>
      <c r="AZ1770" t="str">
        <f t="shared" si="298"/>
        <v>C.Johnson</v>
      </c>
      <c r="BA1770" t="str">
        <f t="shared" si="299"/>
        <v/>
      </c>
      <c r="BB1770" t="str">
        <f t="shared" si="300"/>
        <v>2021_05_NYG</v>
      </c>
      <c r="BC1770" t="str">
        <f t="shared" si="301"/>
        <v/>
      </c>
      <c r="BD1770">
        <f>COUNTIFS($BB$1:BB1770,BB1770,$BC$1:BC1770,"ru")</f>
        <v>6</v>
      </c>
      <c r="BE1770" t="str">
        <f t="shared" si="302"/>
        <v>re</v>
      </c>
      <c r="BF1770">
        <f>COUNTIFS($BB$1:BB1770,BB1770,$BE$1:BE1770,"re")</f>
        <v>8</v>
      </c>
      <c r="BG1770" t="str">
        <f t="shared" si="303"/>
        <v>62021_05_NYG</v>
      </c>
      <c r="BH1770" t="str">
        <f t="shared" si="304"/>
        <v>re82021_05_NYG</v>
      </c>
      <c r="BI1770" t="str">
        <f t="shared" si="305"/>
        <v>2021_05_NYGC.Johnson</v>
      </c>
      <c r="BJ1770" t="str">
        <f t="shared" si="306"/>
        <v>2021_NYG_C.Johnson</v>
      </c>
      <c r="BK1770" t="str">
        <f>IF(ISERROR(MATCH(LEFT(C1770,5)&amp;B1770&amp;"_"&amp;A1770,$BK$1:BK1769,0)),LEFT(C1770,5)&amp;B1770&amp;"_"&amp;A1770,"")</f>
        <v/>
      </c>
      <c r="BL1770">
        <f>COUNTIFS($B$1:B1770,B1770)-COUNTIFS($B$1:B1770,B1770,$BK$1:BK1770,"")</f>
        <v>17</v>
      </c>
      <c r="BM1770" t="str">
        <f t="shared" si="307"/>
        <v/>
      </c>
    </row>
    <row r="1771" spans="1:65" x14ac:dyDescent="0.25">
      <c r="A1771" s="1" t="s">
        <v>307</v>
      </c>
      <c r="B1771" s="1" t="s">
        <v>100</v>
      </c>
      <c r="C1771" s="1" t="s">
        <v>861</v>
      </c>
      <c r="D1771" s="1">
        <v>0</v>
      </c>
      <c r="E1771" s="1">
        <v>0</v>
      </c>
      <c r="F1771" s="1" t="s">
        <v>1182</v>
      </c>
      <c r="G1771" s="1" t="s">
        <v>52</v>
      </c>
      <c r="H1771" s="1" t="s">
        <v>52</v>
      </c>
      <c r="I1771" s="1" t="s">
        <v>52</v>
      </c>
      <c r="J1771" s="1" t="s">
        <v>52</v>
      </c>
      <c r="K1771" s="1" t="s">
        <v>52</v>
      </c>
      <c r="L1771" s="1" t="s">
        <v>52</v>
      </c>
      <c r="M1771" s="1" t="s">
        <v>52</v>
      </c>
      <c r="N1771" s="1" t="s">
        <v>52</v>
      </c>
      <c r="O1771" s="1" t="s">
        <v>52</v>
      </c>
      <c r="P1771" s="1" t="s">
        <v>52</v>
      </c>
      <c r="Q1771" s="1" t="s">
        <v>52</v>
      </c>
      <c r="R1771" s="1" t="s">
        <v>52</v>
      </c>
      <c r="S1771" s="1" t="s">
        <v>52</v>
      </c>
      <c r="T1771" s="1" t="s">
        <v>52</v>
      </c>
      <c r="U1771" s="1" t="s">
        <v>52</v>
      </c>
      <c r="V1771" s="1" t="s">
        <v>52</v>
      </c>
      <c r="W1771" s="1" t="s">
        <v>52</v>
      </c>
      <c r="X1771" s="1" t="s">
        <v>52</v>
      </c>
      <c r="Y1771" s="1" t="s">
        <v>52</v>
      </c>
      <c r="Z1771" s="1" t="s">
        <v>52</v>
      </c>
      <c r="AA1771" s="1" t="s">
        <v>52</v>
      </c>
      <c r="AB1771" s="1" t="s">
        <v>52</v>
      </c>
      <c r="AC1771" s="1" t="s">
        <v>52</v>
      </c>
      <c r="AD1771" s="1">
        <v>0</v>
      </c>
      <c r="AE1771" s="1">
        <v>0</v>
      </c>
      <c r="AF1771" s="1">
        <v>1</v>
      </c>
      <c r="AG1771" s="1">
        <v>1</v>
      </c>
      <c r="AH1771" s="1">
        <v>1</v>
      </c>
      <c r="AI1771" s="1">
        <v>26.24</v>
      </c>
      <c r="AJ1771" s="1">
        <v>0</v>
      </c>
      <c r="AK1771" s="1">
        <v>0</v>
      </c>
      <c r="AL1771" s="1">
        <v>0</v>
      </c>
      <c r="AM1771" s="1">
        <v>6</v>
      </c>
      <c r="AN1771" s="1">
        <v>0</v>
      </c>
      <c r="AO1771" s="1">
        <v>0</v>
      </c>
      <c r="AP1771" s="1">
        <v>206</v>
      </c>
      <c r="AQ1771" s="1">
        <v>1</v>
      </c>
      <c r="AR1771" s="1">
        <v>34</v>
      </c>
      <c r="AS1771" s="1">
        <v>15</v>
      </c>
      <c r="AT1771" s="1">
        <v>116</v>
      </c>
      <c r="AU1771" s="1">
        <v>175</v>
      </c>
      <c r="AV1771" s="1">
        <v>123</v>
      </c>
      <c r="AW1771" s="1">
        <v>5</v>
      </c>
      <c r="AX1771" s="1">
        <v>3</v>
      </c>
      <c r="AY1771" t="str">
        <f t="shared" si="297"/>
        <v>2021_02_CHI</v>
      </c>
      <c r="AZ1771" t="str">
        <f t="shared" si="298"/>
        <v>C.Kmet</v>
      </c>
      <c r="BA1771" t="str">
        <f t="shared" si="299"/>
        <v/>
      </c>
      <c r="BB1771" t="str">
        <f t="shared" si="300"/>
        <v>2021_02_CHI</v>
      </c>
      <c r="BC1771" t="str">
        <f t="shared" si="301"/>
        <v/>
      </c>
      <c r="BD1771">
        <f>COUNTIFS($BB$1:BB1771,BB1771,$BC$1:BC1771,"ru")</f>
        <v>3</v>
      </c>
      <c r="BE1771" t="str">
        <f t="shared" si="302"/>
        <v>re</v>
      </c>
      <c r="BF1771">
        <f>COUNTIFS($BB$1:BB1771,BB1771,$BE$1:BE1771,"re")</f>
        <v>6</v>
      </c>
      <c r="BG1771" t="str">
        <f t="shared" si="303"/>
        <v>32021_02_CHI</v>
      </c>
      <c r="BH1771" t="str">
        <f t="shared" si="304"/>
        <v>re62021_02_CHI</v>
      </c>
      <c r="BI1771" t="str">
        <f t="shared" si="305"/>
        <v>2021_02_CHIC.Kmet</v>
      </c>
      <c r="BJ1771" t="str">
        <f t="shared" si="306"/>
        <v>2021_CHI_C.Kmet</v>
      </c>
      <c r="BK1771" t="str">
        <f>IF(ISERROR(MATCH(LEFT(C1771,5)&amp;B1771&amp;"_"&amp;A1771,$BK$1:BK1770,0)),LEFT(C1771,5)&amp;B1771&amp;"_"&amp;A1771,"")</f>
        <v/>
      </c>
      <c r="BL1771">
        <f>COUNTIFS($B$1:B1771,B1771)-COUNTIFS($B$1:B1771,B1771,$BK$1:BK1771,"")</f>
        <v>13</v>
      </c>
      <c r="BM1771" t="str">
        <f t="shared" si="307"/>
        <v/>
      </c>
    </row>
    <row r="1772" spans="1:65" x14ac:dyDescent="0.25">
      <c r="A1772" s="1" t="s">
        <v>327</v>
      </c>
      <c r="B1772" s="1" t="s">
        <v>91</v>
      </c>
      <c r="C1772" s="1" t="s">
        <v>839</v>
      </c>
      <c r="D1772" s="1">
        <v>0</v>
      </c>
      <c r="E1772" s="1">
        <v>0</v>
      </c>
      <c r="F1772" s="1" t="s">
        <v>1183</v>
      </c>
      <c r="G1772" s="1" t="s">
        <v>52</v>
      </c>
      <c r="H1772" s="1" t="s">
        <v>52</v>
      </c>
      <c r="I1772" s="1" t="s">
        <v>52</v>
      </c>
      <c r="J1772" s="1" t="s">
        <v>52</v>
      </c>
      <c r="K1772" s="1" t="s">
        <v>52</v>
      </c>
      <c r="L1772" s="1" t="s">
        <v>52</v>
      </c>
      <c r="M1772" s="1" t="s">
        <v>52</v>
      </c>
      <c r="N1772" s="1" t="s">
        <v>52</v>
      </c>
      <c r="O1772" s="1" t="s">
        <v>52</v>
      </c>
      <c r="P1772" s="1" t="s">
        <v>52</v>
      </c>
      <c r="Q1772" s="1" t="s">
        <v>52</v>
      </c>
      <c r="R1772" s="1" t="s">
        <v>52</v>
      </c>
      <c r="S1772" s="1" t="s">
        <v>52</v>
      </c>
      <c r="T1772" s="1" t="s">
        <v>52</v>
      </c>
      <c r="U1772" s="1" t="s">
        <v>52</v>
      </c>
      <c r="V1772" s="1" t="s">
        <v>52</v>
      </c>
      <c r="W1772" s="1" t="s">
        <v>52</v>
      </c>
      <c r="X1772" s="1" t="s">
        <v>52</v>
      </c>
      <c r="Y1772" s="1" t="s">
        <v>52</v>
      </c>
      <c r="Z1772" s="1" t="s">
        <v>52</v>
      </c>
      <c r="AA1772" s="1" t="s">
        <v>52</v>
      </c>
      <c r="AB1772" s="1" t="s">
        <v>52</v>
      </c>
      <c r="AC1772" s="1" t="s">
        <v>52</v>
      </c>
      <c r="AD1772" s="1">
        <v>0</v>
      </c>
      <c r="AE1772" s="1">
        <v>0</v>
      </c>
      <c r="AF1772" s="1">
        <v>0</v>
      </c>
      <c r="AG1772" s="1">
        <v>1</v>
      </c>
      <c r="AH1772" s="1">
        <v>0</v>
      </c>
      <c r="AI1772" s="1">
        <v>-350</v>
      </c>
      <c r="AJ1772" s="1">
        <v>0</v>
      </c>
      <c r="AK1772" s="1">
        <v>9</v>
      </c>
      <c r="AL1772" s="1">
        <v>0</v>
      </c>
      <c r="AM1772" s="1">
        <v>2</v>
      </c>
      <c r="AN1772" s="1">
        <v>0</v>
      </c>
      <c r="AO1772" s="1">
        <v>0</v>
      </c>
      <c r="AP1772" s="1">
        <v>189</v>
      </c>
      <c r="AQ1772" s="1">
        <v>2</v>
      </c>
      <c r="AR1772" s="1">
        <v>16</v>
      </c>
      <c r="AS1772" s="1">
        <v>14</v>
      </c>
      <c r="AT1772" s="1">
        <v>118</v>
      </c>
      <c r="AU1772" s="1">
        <v>405</v>
      </c>
      <c r="AV1772" s="1">
        <v>75</v>
      </c>
      <c r="AW1772" s="1">
        <v>1</v>
      </c>
      <c r="AX1772" s="1">
        <v>0</v>
      </c>
      <c r="AY1772" t="str">
        <f t="shared" si="297"/>
        <v>2021_02_JAX</v>
      </c>
      <c r="AZ1772" t="str">
        <f t="shared" si="298"/>
        <v>C.Manhertz</v>
      </c>
      <c r="BA1772" t="str">
        <f t="shared" si="299"/>
        <v/>
      </c>
      <c r="BB1772" t="str">
        <f t="shared" si="300"/>
        <v>2021_02_JAX</v>
      </c>
      <c r="BC1772" t="str">
        <f t="shared" si="301"/>
        <v/>
      </c>
      <c r="BD1772">
        <f>COUNTIFS($BB$1:BB1772,BB1772,$BC$1:BC1772,"ru")</f>
        <v>3</v>
      </c>
      <c r="BE1772" t="str">
        <f t="shared" si="302"/>
        <v>re</v>
      </c>
      <c r="BF1772">
        <f>COUNTIFS($BB$1:BB1772,BB1772,$BE$1:BE1772,"re")</f>
        <v>8</v>
      </c>
      <c r="BG1772" t="str">
        <f t="shared" si="303"/>
        <v>32021_02_JAX</v>
      </c>
      <c r="BH1772" t="str">
        <f t="shared" si="304"/>
        <v>re82021_02_JAX</v>
      </c>
      <c r="BI1772" t="str">
        <f t="shared" si="305"/>
        <v>2021_02_JAXC.Manhertz</v>
      </c>
      <c r="BJ1772" t="str">
        <f t="shared" si="306"/>
        <v>2021_JAX_C.Manhertz</v>
      </c>
      <c r="BK1772" t="str">
        <f>IF(ISERROR(MATCH(LEFT(C1772,5)&amp;B1772&amp;"_"&amp;A1772,$BK$1:BK1771,0)),LEFT(C1772,5)&amp;B1772&amp;"_"&amp;A1772,"")</f>
        <v/>
      </c>
      <c r="BL1772">
        <f>COUNTIFS($B$1:B1772,B1772)-COUNTIFS($B$1:B1772,B1772,$BK$1:BK1772,"")</f>
        <v>15</v>
      </c>
      <c r="BM1772" t="str">
        <f t="shared" si="307"/>
        <v/>
      </c>
    </row>
    <row r="1773" spans="1:65" x14ac:dyDescent="0.25">
      <c r="A1773" s="1" t="s">
        <v>1981</v>
      </c>
      <c r="B1773" s="1" t="s">
        <v>68</v>
      </c>
      <c r="C1773" s="1" t="s">
        <v>1657</v>
      </c>
      <c r="D1773" s="1">
        <v>0</v>
      </c>
      <c r="E1773" s="1">
        <v>0</v>
      </c>
      <c r="F1773" s="1" t="s">
        <v>1982</v>
      </c>
      <c r="G1773" s="1" t="s">
        <v>52</v>
      </c>
      <c r="H1773" s="1" t="s">
        <v>52</v>
      </c>
      <c r="I1773" s="1" t="s">
        <v>52</v>
      </c>
      <c r="J1773" s="1" t="s">
        <v>52</v>
      </c>
      <c r="K1773" s="1" t="s">
        <v>52</v>
      </c>
      <c r="L1773" s="1" t="s">
        <v>52</v>
      </c>
      <c r="M1773" s="1" t="s">
        <v>52</v>
      </c>
      <c r="N1773" s="1" t="s">
        <v>52</v>
      </c>
      <c r="O1773" s="1" t="s">
        <v>52</v>
      </c>
      <c r="P1773" s="1" t="s">
        <v>52</v>
      </c>
      <c r="Q1773" s="1" t="s">
        <v>52</v>
      </c>
      <c r="R1773" s="1" t="s">
        <v>52</v>
      </c>
      <c r="S1773" s="1" t="s">
        <v>52</v>
      </c>
      <c r="T1773" s="1" t="s">
        <v>52</v>
      </c>
      <c r="U1773" s="1" t="s">
        <v>52</v>
      </c>
      <c r="V1773" s="1" t="s">
        <v>52</v>
      </c>
      <c r="W1773" s="1" t="s">
        <v>52</v>
      </c>
      <c r="X1773" s="1" t="s">
        <v>52</v>
      </c>
      <c r="Y1773" s="1" t="s">
        <v>52</v>
      </c>
      <c r="Z1773" s="1" t="s">
        <v>52</v>
      </c>
      <c r="AA1773" s="1" t="s">
        <v>52</v>
      </c>
      <c r="AB1773" s="1" t="s">
        <v>52</v>
      </c>
      <c r="AC1773" s="1" t="s">
        <v>52</v>
      </c>
      <c r="AD1773" s="1">
        <v>0</v>
      </c>
      <c r="AE1773" s="1">
        <v>0</v>
      </c>
      <c r="AF1773" s="1">
        <v>0</v>
      </c>
      <c r="AG1773" s="1">
        <v>1</v>
      </c>
      <c r="AH1773" s="1">
        <v>0</v>
      </c>
      <c r="AI1773" s="1">
        <v>-350</v>
      </c>
      <c r="AJ1773" s="1">
        <v>0</v>
      </c>
      <c r="AK1773" s="1">
        <v>11</v>
      </c>
      <c r="AL1773" s="1">
        <v>0</v>
      </c>
      <c r="AM1773" s="1">
        <v>0</v>
      </c>
      <c r="AN1773" s="1">
        <v>0</v>
      </c>
      <c r="AO1773" s="1">
        <v>0</v>
      </c>
      <c r="AP1773" s="1">
        <v>381</v>
      </c>
      <c r="AQ1773" s="1">
        <v>1</v>
      </c>
      <c r="AR1773" s="1">
        <v>30</v>
      </c>
      <c r="AS1773" s="1">
        <v>22</v>
      </c>
      <c r="AT1773" s="1">
        <v>269</v>
      </c>
      <c r="AU1773" s="1">
        <v>459</v>
      </c>
      <c r="AV1773" s="1">
        <v>120</v>
      </c>
      <c r="AW1773" s="1">
        <v>3</v>
      </c>
      <c r="AX1773" s="1">
        <v>2</v>
      </c>
      <c r="AY1773" t="str">
        <f t="shared" si="297"/>
        <v>2021_04_TB</v>
      </c>
      <c r="AZ1773" t="str">
        <f t="shared" si="298"/>
        <v>C.McElroy</v>
      </c>
      <c r="BA1773" t="str">
        <f t="shared" si="299"/>
        <v/>
      </c>
      <c r="BB1773" t="str">
        <f t="shared" si="300"/>
        <v>2021_04_TB</v>
      </c>
      <c r="BC1773" t="str">
        <f t="shared" si="301"/>
        <v/>
      </c>
      <c r="BD1773">
        <f>COUNTIFS($BB$1:BB1773,BB1773,$BC$1:BC1773,"ru")</f>
        <v>2</v>
      </c>
      <c r="BE1773" t="str">
        <f t="shared" si="302"/>
        <v>re</v>
      </c>
      <c r="BF1773">
        <f>COUNTIFS($BB$1:BB1773,BB1773,$BE$1:BE1773,"re")</f>
        <v>6</v>
      </c>
      <c r="BG1773" t="str">
        <f t="shared" si="303"/>
        <v>22021_04_TB</v>
      </c>
      <c r="BH1773" t="str">
        <f t="shared" si="304"/>
        <v>re62021_04_TB</v>
      </c>
      <c r="BI1773" t="str">
        <f t="shared" si="305"/>
        <v>2021_04_TBC.McElroy</v>
      </c>
      <c r="BJ1773" t="str">
        <f t="shared" si="306"/>
        <v>2021_TB_C.McElroy</v>
      </c>
      <c r="BK1773" t="str">
        <f>IF(ISERROR(MATCH(LEFT(C1773,5)&amp;B1773&amp;"_"&amp;A1773,$BK$1:BK1772,0)),LEFT(C1773,5)&amp;B1773&amp;"_"&amp;A1773,"")</f>
        <v>2021_TB_C.McElroy</v>
      </c>
      <c r="BL1773">
        <f>COUNTIFS($B$1:B1773,B1773)-COUNTIFS($B$1:B1773,B1773,$BK$1:BK1773,"")</f>
        <v>14</v>
      </c>
      <c r="BM1773" t="str">
        <f t="shared" si="307"/>
        <v>2021_TB14</v>
      </c>
    </row>
    <row r="1774" spans="1:65" x14ac:dyDescent="0.25">
      <c r="A1774" s="1" t="s">
        <v>308</v>
      </c>
      <c r="B1774" s="1" t="s">
        <v>60</v>
      </c>
      <c r="C1774" s="1" t="s">
        <v>1245</v>
      </c>
      <c r="D1774" s="1">
        <v>0</v>
      </c>
      <c r="E1774" s="1">
        <v>0</v>
      </c>
      <c r="F1774" s="1" t="s">
        <v>1582</v>
      </c>
      <c r="G1774" s="1" t="s">
        <v>52</v>
      </c>
      <c r="H1774" s="1" t="s">
        <v>52</v>
      </c>
      <c r="I1774" s="1" t="s">
        <v>52</v>
      </c>
      <c r="J1774" s="1" t="s">
        <v>52</v>
      </c>
      <c r="K1774" s="1" t="s">
        <v>52</v>
      </c>
      <c r="L1774" s="1" t="s">
        <v>52</v>
      </c>
      <c r="M1774" s="1" t="s">
        <v>52</v>
      </c>
      <c r="N1774" s="1" t="s">
        <v>52</v>
      </c>
      <c r="O1774" s="1" t="s">
        <v>52</v>
      </c>
      <c r="P1774" s="1" t="s">
        <v>52</v>
      </c>
      <c r="Q1774" s="1" t="s">
        <v>52</v>
      </c>
      <c r="R1774" s="1" t="s">
        <v>52</v>
      </c>
      <c r="S1774" s="1" t="s">
        <v>52</v>
      </c>
      <c r="T1774" s="1" t="s">
        <v>52</v>
      </c>
      <c r="U1774" s="1" t="s">
        <v>52</v>
      </c>
      <c r="V1774" s="1" t="s">
        <v>52</v>
      </c>
      <c r="W1774" s="1" t="s">
        <v>52</v>
      </c>
      <c r="X1774" s="1" t="s">
        <v>52</v>
      </c>
      <c r="Y1774" s="1" t="s">
        <v>52</v>
      </c>
      <c r="Z1774" s="1" t="s">
        <v>52</v>
      </c>
      <c r="AA1774" s="1" t="s">
        <v>52</v>
      </c>
      <c r="AB1774" s="1" t="s">
        <v>52</v>
      </c>
      <c r="AC1774" s="1" t="s">
        <v>52</v>
      </c>
      <c r="AD1774" s="1">
        <v>0</v>
      </c>
      <c r="AE1774" s="1">
        <v>0</v>
      </c>
      <c r="AF1774" s="1">
        <v>0</v>
      </c>
      <c r="AG1774" s="1">
        <v>1</v>
      </c>
      <c r="AH1774" s="1">
        <v>0</v>
      </c>
      <c r="AI1774" s="1">
        <v>-350</v>
      </c>
      <c r="AJ1774" s="1">
        <v>0</v>
      </c>
      <c r="AK1774" s="1">
        <v>3</v>
      </c>
      <c r="AL1774" s="1">
        <v>0</v>
      </c>
      <c r="AM1774" s="1">
        <v>3</v>
      </c>
      <c r="AN1774" s="1">
        <v>0</v>
      </c>
      <c r="AO1774" s="1">
        <v>0</v>
      </c>
      <c r="AP1774" s="1">
        <v>268</v>
      </c>
      <c r="AQ1774" s="1">
        <v>3</v>
      </c>
      <c r="AR1774" s="1">
        <v>24</v>
      </c>
      <c r="AS1774" s="1">
        <v>14</v>
      </c>
      <c r="AT1774" s="1">
        <v>172</v>
      </c>
      <c r="AU1774" s="1">
        <v>160</v>
      </c>
      <c r="AV1774" s="1">
        <v>96</v>
      </c>
      <c r="AW1774" s="1">
        <v>2</v>
      </c>
      <c r="AX1774" s="1">
        <v>0</v>
      </c>
      <c r="AY1774" t="str">
        <f t="shared" si="297"/>
        <v>2021_03_CIN</v>
      </c>
      <c r="AZ1774" t="str">
        <f t="shared" si="298"/>
        <v>C.Uzomah</v>
      </c>
      <c r="BA1774" t="str">
        <f t="shared" si="299"/>
        <v/>
      </c>
      <c r="BB1774" t="str">
        <f t="shared" si="300"/>
        <v>2021_03_CIN</v>
      </c>
      <c r="BC1774" t="str">
        <f t="shared" si="301"/>
        <v/>
      </c>
      <c r="BD1774">
        <f>COUNTIFS($BB$1:BB1774,BB1774,$BC$1:BC1774,"ru")</f>
        <v>3</v>
      </c>
      <c r="BE1774" t="str">
        <f t="shared" si="302"/>
        <v>re</v>
      </c>
      <c r="BF1774">
        <f>COUNTIFS($BB$1:BB1774,BB1774,$BE$1:BE1774,"re")</f>
        <v>8</v>
      </c>
      <c r="BG1774" t="str">
        <f t="shared" si="303"/>
        <v>32021_03_CIN</v>
      </c>
      <c r="BH1774" t="str">
        <f t="shared" si="304"/>
        <v>re82021_03_CIN</v>
      </c>
      <c r="BI1774" t="str">
        <f t="shared" si="305"/>
        <v>2021_03_CINC.Uzomah</v>
      </c>
      <c r="BJ1774" t="str">
        <f t="shared" si="306"/>
        <v>2021_CIN_C.Uzomah</v>
      </c>
      <c r="BK1774" t="str">
        <f>IF(ISERROR(MATCH(LEFT(C1774,5)&amp;B1774&amp;"_"&amp;A1774,$BK$1:BK1773,0)),LEFT(C1774,5)&amp;B1774&amp;"_"&amp;A1774,"")</f>
        <v/>
      </c>
      <c r="BL1774">
        <f>COUNTIFS($B$1:B1774,B1774)-COUNTIFS($B$1:B1774,B1774,$BK$1:BK1774,"")</f>
        <v>14</v>
      </c>
      <c r="BM1774" t="str">
        <f t="shared" si="307"/>
        <v/>
      </c>
    </row>
    <row r="1775" spans="1:65" x14ac:dyDescent="0.25">
      <c r="A1775" s="1" t="s">
        <v>1509</v>
      </c>
      <c r="B1775" s="1" t="s">
        <v>98</v>
      </c>
      <c r="C1775" s="1" t="s">
        <v>2056</v>
      </c>
      <c r="D1775" s="1">
        <v>0</v>
      </c>
      <c r="E1775" s="1">
        <v>0</v>
      </c>
      <c r="F1775" s="1" t="s">
        <v>2375</v>
      </c>
      <c r="G1775" s="1" t="s">
        <v>52</v>
      </c>
      <c r="H1775" s="1" t="s">
        <v>52</v>
      </c>
      <c r="I1775" s="1" t="s">
        <v>52</v>
      </c>
      <c r="J1775" s="1" t="s">
        <v>52</v>
      </c>
      <c r="K1775" s="1" t="s">
        <v>52</v>
      </c>
      <c r="L1775" s="1" t="s">
        <v>52</v>
      </c>
      <c r="M1775" s="1" t="s">
        <v>52</v>
      </c>
      <c r="N1775" s="1" t="s">
        <v>52</v>
      </c>
      <c r="O1775" s="1" t="s">
        <v>52</v>
      </c>
      <c r="P1775" s="1" t="s">
        <v>52</v>
      </c>
      <c r="Q1775" s="1" t="s">
        <v>52</v>
      </c>
      <c r="R1775" s="1" t="s">
        <v>52</v>
      </c>
      <c r="S1775" s="1" t="s">
        <v>52</v>
      </c>
      <c r="T1775" s="1" t="s">
        <v>52</v>
      </c>
      <c r="U1775" s="1" t="s">
        <v>52</v>
      </c>
      <c r="V1775" s="1" t="s">
        <v>52</v>
      </c>
      <c r="W1775" s="1" t="s">
        <v>52</v>
      </c>
      <c r="X1775" s="1" t="s">
        <v>52</v>
      </c>
      <c r="Y1775" s="1" t="s">
        <v>52</v>
      </c>
      <c r="Z1775" s="1" t="s">
        <v>52</v>
      </c>
      <c r="AA1775" s="1" t="s">
        <v>52</v>
      </c>
      <c r="AB1775" s="1" t="s">
        <v>52</v>
      </c>
      <c r="AC1775" s="1" t="s">
        <v>52</v>
      </c>
      <c r="AD1775" s="1">
        <v>0</v>
      </c>
      <c r="AE1775" s="1">
        <v>0</v>
      </c>
      <c r="AF1775" s="1">
        <v>0</v>
      </c>
      <c r="AG1775" s="1">
        <v>1</v>
      </c>
      <c r="AH1775" s="1">
        <v>0</v>
      </c>
      <c r="AI1775" s="1">
        <v>-350</v>
      </c>
      <c r="AJ1775" s="1">
        <v>0</v>
      </c>
      <c r="AK1775" s="1">
        <v>19</v>
      </c>
      <c r="AL1775" s="1">
        <v>0</v>
      </c>
      <c r="AM1775" s="1">
        <v>3</v>
      </c>
      <c r="AN1775" s="1">
        <v>0</v>
      </c>
      <c r="AO1775" s="1">
        <v>0</v>
      </c>
      <c r="AP1775" s="1">
        <v>391</v>
      </c>
      <c r="AQ1775" s="1">
        <v>3</v>
      </c>
      <c r="AR1775" s="1">
        <v>35</v>
      </c>
      <c r="AS1775" s="1">
        <v>15</v>
      </c>
      <c r="AT1775" s="1">
        <v>253</v>
      </c>
      <c r="AU1775" s="1">
        <v>193</v>
      </c>
      <c r="AV1775" s="1">
        <v>147</v>
      </c>
      <c r="AW1775" s="1">
        <v>3</v>
      </c>
      <c r="AX1775" s="1">
        <v>2</v>
      </c>
      <c r="AY1775" t="str">
        <f t="shared" si="297"/>
        <v>2021_05_PIT</v>
      </c>
      <c r="AZ1775" t="str">
        <f t="shared" si="298"/>
        <v>C.White</v>
      </c>
      <c r="BA1775" t="str">
        <f t="shared" si="299"/>
        <v/>
      </c>
      <c r="BB1775" t="str">
        <f t="shared" si="300"/>
        <v>2021_05_PIT</v>
      </c>
      <c r="BC1775" t="str">
        <f t="shared" si="301"/>
        <v/>
      </c>
      <c r="BD1775">
        <f>COUNTIFS($BB$1:BB1775,BB1775,$BC$1:BC1775,"ru")</f>
        <v>4</v>
      </c>
      <c r="BE1775" t="str">
        <f t="shared" si="302"/>
        <v>re</v>
      </c>
      <c r="BF1775">
        <f>COUNTIFS($BB$1:BB1775,BB1775,$BE$1:BE1775,"re")</f>
        <v>11</v>
      </c>
      <c r="BG1775" t="str">
        <f t="shared" si="303"/>
        <v>42021_05_PIT</v>
      </c>
      <c r="BH1775" t="str">
        <f t="shared" si="304"/>
        <v>re112021_05_PIT</v>
      </c>
      <c r="BI1775" t="str">
        <f t="shared" si="305"/>
        <v>2021_05_PITC.White</v>
      </c>
      <c r="BJ1775" t="str">
        <f t="shared" si="306"/>
        <v>2021_PIT_C.White</v>
      </c>
      <c r="BK1775" t="str">
        <f>IF(ISERROR(MATCH(LEFT(C1775,5)&amp;B1775&amp;"_"&amp;A1775,$BK$1:BK1774,0)),LEFT(C1775,5)&amp;B1775&amp;"_"&amp;A1775,"")</f>
        <v/>
      </c>
      <c r="BL1775">
        <f>COUNTIFS($B$1:B1775,B1775)-COUNTIFS($B$1:B1775,B1775,$BK$1:BK1775,"")</f>
        <v>14</v>
      </c>
      <c r="BM1775" t="str">
        <f t="shared" si="307"/>
        <v/>
      </c>
    </row>
    <row r="1776" spans="1:65" x14ac:dyDescent="0.25">
      <c r="A1776" s="1" t="s">
        <v>224</v>
      </c>
      <c r="B1776" s="1" t="s">
        <v>100</v>
      </c>
      <c r="C1776" s="1" t="s">
        <v>2453</v>
      </c>
      <c r="D1776" s="1">
        <v>0</v>
      </c>
      <c r="E1776" s="1">
        <v>0</v>
      </c>
      <c r="F1776" s="1" t="s">
        <v>2710</v>
      </c>
      <c r="G1776" s="1" t="s">
        <v>52</v>
      </c>
      <c r="H1776" s="1" t="s">
        <v>52</v>
      </c>
      <c r="I1776" s="1" t="s">
        <v>52</v>
      </c>
      <c r="J1776" s="1" t="s">
        <v>52</v>
      </c>
      <c r="K1776" s="1" t="s">
        <v>52</v>
      </c>
      <c r="L1776" s="1" t="s">
        <v>52</v>
      </c>
      <c r="M1776" s="1" t="s">
        <v>52</v>
      </c>
      <c r="N1776" s="1" t="s">
        <v>52</v>
      </c>
      <c r="O1776" s="1" t="s">
        <v>52</v>
      </c>
      <c r="P1776" s="1" t="s">
        <v>52</v>
      </c>
      <c r="Q1776" s="1" t="s">
        <v>52</v>
      </c>
      <c r="R1776" s="1" t="s">
        <v>52</v>
      </c>
      <c r="S1776" s="1" t="s">
        <v>52</v>
      </c>
      <c r="T1776" s="1" t="s">
        <v>52</v>
      </c>
      <c r="U1776" s="1" t="s">
        <v>52</v>
      </c>
      <c r="V1776" s="1" t="s">
        <v>52</v>
      </c>
      <c r="W1776" s="1" t="s">
        <v>52</v>
      </c>
      <c r="X1776" s="1" t="s">
        <v>52</v>
      </c>
      <c r="Y1776" s="1" t="s">
        <v>52</v>
      </c>
      <c r="Z1776" s="1" t="s">
        <v>52</v>
      </c>
      <c r="AA1776" s="1" t="s">
        <v>52</v>
      </c>
      <c r="AB1776" s="1" t="s">
        <v>52</v>
      </c>
      <c r="AC1776" s="1" t="s">
        <v>52</v>
      </c>
      <c r="AD1776" s="1">
        <v>0</v>
      </c>
      <c r="AE1776" s="1">
        <v>0</v>
      </c>
      <c r="AF1776" s="1">
        <v>0</v>
      </c>
      <c r="AG1776" s="1">
        <v>1</v>
      </c>
      <c r="AH1776" s="1">
        <v>0</v>
      </c>
      <c r="AI1776" s="1">
        <v>-350</v>
      </c>
      <c r="AJ1776" s="1">
        <v>0</v>
      </c>
      <c r="AK1776" s="1">
        <v>0</v>
      </c>
      <c r="AL1776" s="1">
        <v>0</v>
      </c>
      <c r="AM1776" s="1">
        <v>6</v>
      </c>
      <c r="AN1776" s="1">
        <v>0</v>
      </c>
      <c r="AO1776" s="1">
        <v>0</v>
      </c>
      <c r="AP1776" s="1">
        <v>277</v>
      </c>
      <c r="AQ1776" s="1">
        <v>2</v>
      </c>
      <c r="AR1776" s="1">
        <v>26</v>
      </c>
      <c r="AS1776" s="1">
        <v>16</v>
      </c>
      <c r="AT1776" s="1">
        <v>174</v>
      </c>
      <c r="AU1776" s="1">
        <v>327</v>
      </c>
      <c r="AV1776" s="1">
        <v>140</v>
      </c>
      <c r="AW1776" s="1">
        <v>3</v>
      </c>
      <c r="AX1776" s="1">
        <v>3</v>
      </c>
      <c r="AY1776" t="str">
        <f t="shared" si="297"/>
        <v>2021_06_CHI</v>
      </c>
      <c r="AZ1776" t="str">
        <f t="shared" si="298"/>
        <v>D.Byrd</v>
      </c>
      <c r="BA1776" t="str">
        <f t="shared" si="299"/>
        <v/>
      </c>
      <c r="BB1776" t="str">
        <f t="shared" si="300"/>
        <v>2021_06_CHI</v>
      </c>
      <c r="BC1776" t="str">
        <f t="shared" si="301"/>
        <v/>
      </c>
      <c r="BD1776">
        <f>COUNTIFS($BB$1:BB1776,BB1776,$BC$1:BC1776,"ru")</f>
        <v>3</v>
      </c>
      <c r="BE1776" t="str">
        <f t="shared" si="302"/>
        <v>re</v>
      </c>
      <c r="BF1776">
        <f>COUNTIFS($BB$1:BB1776,BB1776,$BE$1:BE1776,"re")</f>
        <v>6</v>
      </c>
      <c r="BG1776" t="str">
        <f t="shared" si="303"/>
        <v>32021_06_CHI</v>
      </c>
      <c r="BH1776" t="str">
        <f t="shared" si="304"/>
        <v>re62021_06_CHI</v>
      </c>
      <c r="BI1776" t="str">
        <f t="shared" si="305"/>
        <v>2021_06_CHID.Byrd</v>
      </c>
      <c r="BJ1776" t="str">
        <f t="shared" si="306"/>
        <v>2021_CHI_D.Byrd</v>
      </c>
      <c r="BK1776" t="str">
        <f>IF(ISERROR(MATCH(LEFT(C1776,5)&amp;B1776&amp;"_"&amp;A1776,$BK$1:BK1775,0)),LEFT(C1776,5)&amp;B1776&amp;"_"&amp;A1776,"")</f>
        <v/>
      </c>
      <c r="BL1776">
        <f>COUNTIFS($B$1:B1776,B1776)-COUNTIFS($B$1:B1776,B1776,$BK$1:BK1776,"")</f>
        <v>13</v>
      </c>
      <c r="BM1776" t="str">
        <f t="shared" si="307"/>
        <v/>
      </c>
    </row>
    <row r="1777" spans="1:65" x14ac:dyDescent="0.25">
      <c r="A1777" s="1" t="s">
        <v>971</v>
      </c>
      <c r="B1777" s="1" t="s">
        <v>70</v>
      </c>
      <c r="C1777" s="1" t="s">
        <v>2421</v>
      </c>
      <c r="D1777" s="1">
        <v>0</v>
      </c>
      <c r="E1777" s="1">
        <v>0</v>
      </c>
      <c r="F1777" s="1" t="s">
        <v>2711</v>
      </c>
      <c r="G1777" s="1" t="s">
        <v>52</v>
      </c>
      <c r="H1777" s="1" t="s">
        <v>52</v>
      </c>
      <c r="I1777" s="1" t="s">
        <v>52</v>
      </c>
      <c r="J1777" s="1" t="s">
        <v>52</v>
      </c>
      <c r="K1777" s="1" t="s">
        <v>52</v>
      </c>
      <c r="L1777" s="1" t="s">
        <v>52</v>
      </c>
      <c r="M1777" s="1" t="s">
        <v>52</v>
      </c>
      <c r="N1777" s="1" t="s">
        <v>52</v>
      </c>
      <c r="O1777" s="1" t="s">
        <v>52</v>
      </c>
      <c r="P1777" s="1" t="s">
        <v>52</v>
      </c>
      <c r="Q1777" s="1" t="s">
        <v>52</v>
      </c>
      <c r="R1777" s="1" t="s">
        <v>52</v>
      </c>
      <c r="S1777" s="1" t="s">
        <v>52</v>
      </c>
      <c r="T1777" s="1" t="s">
        <v>52</v>
      </c>
      <c r="U1777" s="1" t="s">
        <v>52</v>
      </c>
      <c r="V1777" s="1" t="s">
        <v>52</v>
      </c>
      <c r="W1777" s="1" t="s">
        <v>52</v>
      </c>
      <c r="X1777" s="1" t="s">
        <v>52</v>
      </c>
      <c r="Y1777" s="1" t="s">
        <v>52</v>
      </c>
      <c r="Z1777" s="1" t="s">
        <v>52</v>
      </c>
      <c r="AA1777" s="1" t="s">
        <v>52</v>
      </c>
      <c r="AB1777" s="1" t="s">
        <v>52</v>
      </c>
      <c r="AC1777" s="1" t="s">
        <v>52</v>
      </c>
      <c r="AD1777" s="1">
        <v>0</v>
      </c>
      <c r="AE1777" s="1">
        <v>0</v>
      </c>
      <c r="AF1777" s="1">
        <v>0</v>
      </c>
      <c r="AG1777" s="1">
        <v>1</v>
      </c>
      <c r="AH1777" s="1">
        <v>0</v>
      </c>
      <c r="AI1777" s="1">
        <v>-350</v>
      </c>
      <c r="AJ1777" s="1">
        <v>0</v>
      </c>
      <c r="AK1777" s="1">
        <v>-3</v>
      </c>
      <c r="AL1777" s="1">
        <v>0</v>
      </c>
      <c r="AM1777" s="1">
        <v>9</v>
      </c>
      <c r="AN1777" s="1">
        <v>0</v>
      </c>
      <c r="AO1777" s="1">
        <v>0</v>
      </c>
      <c r="AP1777" s="1">
        <v>276</v>
      </c>
      <c r="AQ1777" s="1">
        <v>1</v>
      </c>
      <c r="AR1777" s="1">
        <v>19</v>
      </c>
      <c r="AS1777" s="1">
        <v>24</v>
      </c>
      <c r="AT1777" s="1">
        <v>182</v>
      </c>
      <c r="AU1777" s="1">
        <v>275</v>
      </c>
      <c r="AV1777" s="1">
        <v>94</v>
      </c>
      <c r="AW1777" s="1">
        <v>0</v>
      </c>
      <c r="AX1777" s="1">
        <v>0</v>
      </c>
      <c r="AY1777" t="str">
        <f t="shared" si="297"/>
        <v>2021_06_WAS</v>
      </c>
      <c r="AZ1777" t="str">
        <f t="shared" si="298"/>
        <v>D.Carter</v>
      </c>
      <c r="BA1777" t="str">
        <f t="shared" si="299"/>
        <v/>
      </c>
      <c r="BB1777" t="str">
        <f t="shared" si="300"/>
        <v>2021_06_WAS</v>
      </c>
      <c r="BC1777" t="str">
        <f t="shared" si="301"/>
        <v/>
      </c>
      <c r="BD1777">
        <f>COUNTIFS($BB$1:BB1777,BB1777,$BC$1:BC1777,"ru")</f>
        <v>3</v>
      </c>
      <c r="BE1777" t="str">
        <f t="shared" si="302"/>
        <v>re</v>
      </c>
      <c r="BF1777">
        <f>COUNTIFS($BB$1:BB1777,BB1777,$BE$1:BE1777,"re")</f>
        <v>8</v>
      </c>
      <c r="BG1777" t="str">
        <f t="shared" si="303"/>
        <v>32021_06_WAS</v>
      </c>
      <c r="BH1777" t="str">
        <f t="shared" si="304"/>
        <v>re82021_06_WAS</v>
      </c>
      <c r="BI1777" t="str">
        <f t="shared" si="305"/>
        <v>2021_06_WASD.Carter</v>
      </c>
      <c r="BJ1777" t="str">
        <f t="shared" si="306"/>
        <v>2021_WAS_D.Carter</v>
      </c>
      <c r="BK1777" t="str">
        <f>IF(ISERROR(MATCH(LEFT(C1777,5)&amp;B1777&amp;"_"&amp;A1777,$BK$1:BK1776,0)),LEFT(C1777,5)&amp;B1777&amp;"_"&amp;A1777,"")</f>
        <v/>
      </c>
      <c r="BL1777">
        <f>COUNTIFS($B$1:B1777,B1777)-COUNTIFS($B$1:B1777,B1777,$BK$1:BK1777,"")</f>
        <v>16</v>
      </c>
      <c r="BM1777" t="str">
        <f t="shared" si="307"/>
        <v/>
      </c>
    </row>
    <row r="1778" spans="1:65" x14ac:dyDescent="0.25">
      <c r="A1778" s="1" t="s">
        <v>2712</v>
      </c>
      <c r="B1778" s="1" t="s">
        <v>62</v>
      </c>
      <c r="C1778" s="1" t="s">
        <v>2442</v>
      </c>
      <c r="D1778" s="1">
        <v>0</v>
      </c>
      <c r="E1778" s="1">
        <v>0</v>
      </c>
      <c r="F1778" s="1" t="s">
        <v>2713</v>
      </c>
      <c r="G1778" s="1" t="s">
        <v>52</v>
      </c>
      <c r="H1778" s="1" t="s">
        <v>52</v>
      </c>
      <c r="I1778" s="1" t="s">
        <v>52</v>
      </c>
      <c r="J1778" s="1" t="s">
        <v>52</v>
      </c>
      <c r="K1778" s="1" t="s">
        <v>52</v>
      </c>
      <c r="L1778" s="1" t="s">
        <v>52</v>
      </c>
      <c r="M1778" s="1" t="s">
        <v>52</v>
      </c>
      <c r="N1778" s="1" t="s">
        <v>52</v>
      </c>
      <c r="O1778" s="1" t="s">
        <v>52</v>
      </c>
      <c r="P1778" s="1" t="s">
        <v>52</v>
      </c>
      <c r="Q1778" s="1" t="s">
        <v>52</v>
      </c>
      <c r="R1778" s="1" t="s">
        <v>52</v>
      </c>
      <c r="S1778" s="1" t="s">
        <v>52</v>
      </c>
      <c r="T1778" s="1" t="s">
        <v>52</v>
      </c>
      <c r="U1778" s="1" t="s">
        <v>52</v>
      </c>
      <c r="V1778" s="1" t="s">
        <v>52</v>
      </c>
      <c r="W1778" s="1" t="s">
        <v>52</v>
      </c>
      <c r="X1778" s="1" t="s">
        <v>52</v>
      </c>
      <c r="Y1778" s="1" t="s">
        <v>52</v>
      </c>
      <c r="Z1778" s="1" t="s">
        <v>52</v>
      </c>
      <c r="AA1778" s="1" t="s">
        <v>52</v>
      </c>
      <c r="AB1778" s="1" t="s">
        <v>52</v>
      </c>
      <c r="AC1778" s="1" t="s">
        <v>52</v>
      </c>
      <c r="AD1778" s="1">
        <v>0</v>
      </c>
      <c r="AE1778" s="1">
        <v>0</v>
      </c>
      <c r="AF1778" s="1">
        <v>0</v>
      </c>
      <c r="AG1778" s="1">
        <v>1</v>
      </c>
      <c r="AH1778" s="1">
        <v>0</v>
      </c>
      <c r="AI1778" s="1">
        <v>-350</v>
      </c>
      <c r="AJ1778" s="1">
        <v>0</v>
      </c>
      <c r="AK1778" s="1">
        <v>0</v>
      </c>
      <c r="AL1778" s="1">
        <v>0</v>
      </c>
      <c r="AM1778" s="1">
        <v>6</v>
      </c>
      <c r="AN1778" s="1">
        <v>0</v>
      </c>
      <c r="AO1778" s="1">
        <v>0</v>
      </c>
      <c r="AP1778" s="1">
        <v>352</v>
      </c>
      <c r="AQ1778" s="1">
        <v>4</v>
      </c>
      <c r="AR1778" s="1">
        <v>37</v>
      </c>
      <c r="AS1778" s="1">
        <v>20</v>
      </c>
      <c r="AT1778" s="1">
        <v>229</v>
      </c>
      <c r="AU1778" s="1">
        <v>271</v>
      </c>
      <c r="AV1778" s="1">
        <v>144</v>
      </c>
      <c r="AW1778" s="1">
        <v>11</v>
      </c>
      <c r="AX1778" s="1">
        <v>3</v>
      </c>
      <c r="AY1778" t="str">
        <f t="shared" si="297"/>
        <v>2021_06_ARI</v>
      </c>
      <c r="AZ1778" t="str">
        <f t="shared" si="298"/>
        <v>D.Daniels</v>
      </c>
      <c r="BA1778" t="str">
        <f t="shared" si="299"/>
        <v/>
      </c>
      <c r="BB1778" t="str">
        <f t="shared" si="300"/>
        <v>2021_06_ARI</v>
      </c>
      <c r="BC1778" t="str">
        <f t="shared" si="301"/>
        <v/>
      </c>
      <c r="BD1778">
        <f>COUNTIFS($BB$1:BB1778,BB1778,$BC$1:BC1778,"ru")</f>
        <v>5</v>
      </c>
      <c r="BE1778" t="str">
        <f t="shared" si="302"/>
        <v>re</v>
      </c>
      <c r="BF1778">
        <f>COUNTIFS($BB$1:BB1778,BB1778,$BE$1:BE1778,"re")</f>
        <v>7</v>
      </c>
      <c r="BG1778" t="str">
        <f t="shared" si="303"/>
        <v>52021_06_ARI</v>
      </c>
      <c r="BH1778" t="str">
        <f t="shared" si="304"/>
        <v>re72021_06_ARI</v>
      </c>
      <c r="BI1778" t="str">
        <f t="shared" si="305"/>
        <v>2021_06_ARID.Daniels</v>
      </c>
      <c r="BJ1778" t="str">
        <f t="shared" si="306"/>
        <v>2021_ARI_D.Daniels</v>
      </c>
      <c r="BK1778" t="str">
        <f>IF(ISERROR(MATCH(LEFT(C1778,5)&amp;B1778&amp;"_"&amp;A1778,$BK$1:BK1777,0)),LEFT(C1778,5)&amp;B1778&amp;"_"&amp;A1778,"")</f>
        <v>2021_ARI_D.Daniels</v>
      </c>
      <c r="BL1778">
        <f>COUNTIFS($B$1:B1778,B1778)-COUNTIFS($B$1:B1778,B1778,$BK$1:BK1778,"")</f>
        <v>10</v>
      </c>
      <c r="BM1778" t="str">
        <f t="shared" si="307"/>
        <v>2021_ARI10</v>
      </c>
    </row>
    <row r="1779" spans="1:65" x14ac:dyDescent="0.25">
      <c r="A1779" s="1" t="s">
        <v>132</v>
      </c>
      <c r="B1779" s="1" t="s">
        <v>62</v>
      </c>
      <c r="C1779" s="1" t="s">
        <v>429</v>
      </c>
      <c r="D1779" s="1">
        <v>0</v>
      </c>
      <c r="E1779" s="1">
        <v>0</v>
      </c>
      <c r="F1779" s="1" t="s">
        <v>748</v>
      </c>
      <c r="G1779" s="1" t="s">
        <v>52</v>
      </c>
      <c r="H1779" s="1" t="s">
        <v>52</v>
      </c>
      <c r="I1779" s="1" t="s">
        <v>52</v>
      </c>
      <c r="J1779" s="1" t="s">
        <v>52</v>
      </c>
      <c r="K1779" s="1" t="s">
        <v>52</v>
      </c>
      <c r="L1779" s="1" t="s">
        <v>52</v>
      </c>
      <c r="M1779" s="1" t="s">
        <v>52</v>
      </c>
      <c r="N1779" s="1" t="s">
        <v>52</v>
      </c>
      <c r="O1779" s="1" t="s">
        <v>52</v>
      </c>
      <c r="P1779" s="1" t="s">
        <v>52</v>
      </c>
      <c r="Q1779" s="1" t="s">
        <v>52</v>
      </c>
      <c r="R1779" s="1" t="s">
        <v>52</v>
      </c>
      <c r="S1779" s="1" t="s">
        <v>52</v>
      </c>
      <c r="T1779" s="1" t="s">
        <v>52</v>
      </c>
      <c r="U1779" s="1" t="s">
        <v>52</v>
      </c>
      <c r="V1779" s="1" t="s">
        <v>52</v>
      </c>
      <c r="W1779" s="1" t="s">
        <v>52</v>
      </c>
      <c r="X1779" s="1" t="s">
        <v>52</v>
      </c>
      <c r="Y1779" s="1" t="s">
        <v>52</v>
      </c>
      <c r="Z1779" s="1" t="s">
        <v>52</v>
      </c>
      <c r="AA1779" s="1" t="s">
        <v>52</v>
      </c>
      <c r="AB1779" s="1" t="s">
        <v>52</v>
      </c>
      <c r="AC1779" s="1" t="s">
        <v>52</v>
      </c>
      <c r="AD1779" s="1">
        <v>0</v>
      </c>
      <c r="AE1779" s="1">
        <v>0</v>
      </c>
      <c r="AF1779" s="1">
        <v>0</v>
      </c>
      <c r="AG1779" s="1">
        <v>3</v>
      </c>
      <c r="AH1779" s="1">
        <v>0</v>
      </c>
      <c r="AI1779" s="1">
        <v>-350</v>
      </c>
      <c r="AJ1779" s="1">
        <v>0</v>
      </c>
      <c r="AK1779" s="1">
        <v>25</v>
      </c>
      <c r="AL1779" s="1">
        <v>0</v>
      </c>
      <c r="AM1779" s="1">
        <v>9</v>
      </c>
      <c r="AN1779" s="1">
        <v>0</v>
      </c>
      <c r="AO1779" s="1">
        <v>0</v>
      </c>
      <c r="AP1779" s="1">
        <v>416</v>
      </c>
      <c r="AQ1779" s="1">
        <v>5</v>
      </c>
      <c r="AR1779" s="1">
        <v>33</v>
      </c>
      <c r="AS1779" s="1">
        <v>21</v>
      </c>
      <c r="AT1779" s="1">
        <v>289</v>
      </c>
      <c r="AU1779" s="1">
        <v>262</v>
      </c>
      <c r="AV1779" s="1">
        <v>136</v>
      </c>
      <c r="AW1779" s="1">
        <v>6</v>
      </c>
      <c r="AX1779" s="1">
        <v>3</v>
      </c>
      <c r="AY1779" t="str">
        <f t="shared" si="297"/>
        <v>2021_01_ARI</v>
      </c>
      <c r="AZ1779" t="str">
        <f t="shared" si="298"/>
        <v>D.Harris</v>
      </c>
      <c r="BA1779" t="str">
        <f t="shared" si="299"/>
        <v/>
      </c>
      <c r="BB1779" t="str">
        <f t="shared" si="300"/>
        <v>2021_01_ARI</v>
      </c>
      <c r="BC1779" t="str">
        <f t="shared" si="301"/>
        <v/>
      </c>
      <c r="BD1779">
        <f>COUNTIFS($BB$1:BB1779,BB1779,$BC$1:BC1779,"ru")</f>
        <v>3</v>
      </c>
      <c r="BE1779" t="str">
        <f t="shared" si="302"/>
        <v>re</v>
      </c>
      <c r="BF1779">
        <f>COUNTIFS($BB$1:BB1779,BB1779,$BE$1:BE1779,"re")</f>
        <v>6</v>
      </c>
      <c r="BG1779" t="str">
        <f t="shared" si="303"/>
        <v>32021_01_ARI</v>
      </c>
      <c r="BH1779" t="str">
        <f t="shared" si="304"/>
        <v>re62021_01_ARI</v>
      </c>
      <c r="BI1779" t="str">
        <f t="shared" si="305"/>
        <v>2021_01_ARID.Harris</v>
      </c>
      <c r="BJ1779" t="str">
        <f t="shared" si="306"/>
        <v>2021_ARI_D.Harris</v>
      </c>
      <c r="BK1779" t="str">
        <f>IF(ISERROR(MATCH(LEFT(C1779,5)&amp;B1779&amp;"_"&amp;A1779,$BK$1:BK1778,0)),LEFT(C1779,5)&amp;B1779&amp;"_"&amp;A1779,"")</f>
        <v>2021_ARI_D.Harris</v>
      </c>
      <c r="BL1779">
        <f>COUNTIFS($B$1:B1779,B1779)-COUNTIFS($B$1:B1779,B1779,$BK$1:BK1779,"")</f>
        <v>11</v>
      </c>
      <c r="BM1779" t="str">
        <f t="shared" si="307"/>
        <v>2021_ARI11</v>
      </c>
    </row>
    <row r="1780" spans="1:65" x14ac:dyDescent="0.25">
      <c r="A1780" s="1" t="s">
        <v>2347</v>
      </c>
      <c r="B1780" s="1" t="s">
        <v>70</v>
      </c>
      <c r="C1780" s="1" t="s">
        <v>2421</v>
      </c>
      <c r="D1780" s="1">
        <v>0</v>
      </c>
      <c r="E1780" s="1">
        <v>0</v>
      </c>
      <c r="F1780" s="1" t="s">
        <v>2714</v>
      </c>
      <c r="G1780" s="1" t="s">
        <v>52</v>
      </c>
      <c r="H1780" s="1" t="s">
        <v>52</v>
      </c>
      <c r="I1780" s="1" t="s">
        <v>52</v>
      </c>
      <c r="J1780" s="1" t="s">
        <v>52</v>
      </c>
      <c r="K1780" s="1" t="s">
        <v>52</v>
      </c>
      <c r="L1780" s="1" t="s">
        <v>52</v>
      </c>
      <c r="M1780" s="1" t="s">
        <v>52</v>
      </c>
      <c r="N1780" s="1" t="s">
        <v>52</v>
      </c>
      <c r="O1780" s="1" t="s">
        <v>52</v>
      </c>
      <c r="P1780" s="1" t="s">
        <v>52</v>
      </c>
      <c r="Q1780" s="1" t="s">
        <v>52</v>
      </c>
      <c r="R1780" s="1" t="s">
        <v>52</v>
      </c>
      <c r="S1780" s="1" t="s">
        <v>52</v>
      </c>
      <c r="T1780" s="1" t="s">
        <v>52</v>
      </c>
      <c r="U1780" s="1" t="s">
        <v>52</v>
      </c>
      <c r="V1780" s="1" t="s">
        <v>52</v>
      </c>
      <c r="W1780" s="1" t="s">
        <v>52</v>
      </c>
      <c r="X1780" s="1" t="s">
        <v>52</v>
      </c>
      <c r="Y1780" s="1" t="s">
        <v>52</v>
      </c>
      <c r="Z1780" s="1" t="s">
        <v>52</v>
      </c>
      <c r="AA1780" s="1" t="s">
        <v>52</v>
      </c>
      <c r="AB1780" s="1" t="s">
        <v>52</v>
      </c>
      <c r="AC1780" s="1" t="s">
        <v>52</v>
      </c>
      <c r="AD1780" s="1">
        <v>0</v>
      </c>
      <c r="AE1780" s="1">
        <v>0</v>
      </c>
      <c r="AF1780" s="1">
        <v>0</v>
      </c>
      <c r="AG1780" s="1">
        <v>1</v>
      </c>
      <c r="AH1780" s="1">
        <v>0</v>
      </c>
      <c r="AI1780" s="1">
        <v>-350</v>
      </c>
      <c r="AJ1780" s="1">
        <v>0</v>
      </c>
      <c r="AK1780" s="1">
        <v>5</v>
      </c>
      <c r="AL1780" s="1">
        <v>0</v>
      </c>
      <c r="AM1780" s="1">
        <v>2</v>
      </c>
      <c r="AN1780" s="1">
        <v>0</v>
      </c>
      <c r="AO1780" s="1">
        <v>0</v>
      </c>
      <c r="AP1780" s="1">
        <v>276</v>
      </c>
      <c r="AQ1780" s="1">
        <v>1</v>
      </c>
      <c r="AR1780" s="1">
        <v>19</v>
      </c>
      <c r="AS1780" s="1">
        <v>24</v>
      </c>
      <c r="AT1780" s="1">
        <v>182</v>
      </c>
      <c r="AU1780" s="1">
        <v>275</v>
      </c>
      <c r="AV1780" s="1">
        <v>94</v>
      </c>
      <c r="AW1780" s="1">
        <v>0</v>
      </c>
      <c r="AX1780" s="1">
        <v>0</v>
      </c>
      <c r="AY1780" t="str">
        <f t="shared" si="297"/>
        <v>2021_06_WAS</v>
      </c>
      <c r="AZ1780" t="str">
        <f t="shared" si="298"/>
        <v>D.Milne</v>
      </c>
      <c r="BA1780" t="str">
        <f t="shared" si="299"/>
        <v/>
      </c>
      <c r="BB1780" t="str">
        <f t="shared" si="300"/>
        <v>2021_06_WAS</v>
      </c>
      <c r="BC1780" t="str">
        <f t="shared" si="301"/>
        <v/>
      </c>
      <c r="BD1780">
        <f>COUNTIFS($BB$1:BB1780,BB1780,$BC$1:BC1780,"ru")</f>
        <v>3</v>
      </c>
      <c r="BE1780" t="str">
        <f t="shared" si="302"/>
        <v>re</v>
      </c>
      <c r="BF1780">
        <f>COUNTIFS($BB$1:BB1780,BB1780,$BE$1:BE1780,"re")</f>
        <v>9</v>
      </c>
      <c r="BG1780" t="str">
        <f t="shared" si="303"/>
        <v>32021_06_WAS</v>
      </c>
      <c r="BH1780" t="str">
        <f t="shared" si="304"/>
        <v>re92021_06_WAS</v>
      </c>
      <c r="BI1780" t="str">
        <f t="shared" si="305"/>
        <v>2021_06_WASD.Milne</v>
      </c>
      <c r="BJ1780" t="str">
        <f t="shared" si="306"/>
        <v>2021_WAS_D.Milne</v>
      </c>
      <c r="BK1780" t="str">
        <f>IF(ISERROR(MATCH(LEFT(C1780,5)&amp;B1780&amp;"_"&amp;A1780,$BK$1:BK1779,0)),LEFT(C1780,5)&amp;B1780&amp;"_"&amp;A1780,"")</f>
        <v/>
      </c>
      <c r="BL1780">
        <f>COUNTIFS($B$1:B1780,B1780)-COUNTIFS($B$1:B1780,B1780,$BK$1:BK1780,"")</f>
        <v>16</v>
      </c>
      <c r="BM1780" t="str">
        <f t="shared" si="307"/>
        <v/>
      </c>
    </row>
    <row r="1781" spans="1:65" x14ac:dyDescent="0.25">
      <c r="A1781" s="1" t="s">
        <v>2376</v>
      </c>
      <c r="B1781" s="1" t="s">
        <v>99</v>
      </c>
      <c r="C1781" s="1" t="s">
        <v>2056</v>
      </c>
      <c r="D1781" s="1">
        <v>0</v>
      </c>
      <c r="E1781" s="1">
        <v>0</v>
      </c>
      <c r="F1781" s="1" t="s">
        <v>2377</v>
      </c>
      <c r="G1781" s="1" t="s">
        <v>52</v>
      </c>
      <c r="H1781" s="1" t="s">
        <v>52</v>
      </c>
      <c r="I1781" s="1" t="s">
        <v>52</v>
      </c>
      <c r="J1781" s="1" t="s">
        <v>52</v>
      </c>
      <c r="K1781" s="1" t="s">
        <v>52</v>
      </c>
      <c r="L1781" s="1" t="s">
        <v>52</v>
      </c>
      <c r="M1781" s="1" t="s">
        <v>52</v>
      </c>
      <c r="N1781" s="1" t="s">
        <v>52</v>
      </c>
      <c r="O1781" s="1" t="s">
        <v>52</v>
      </c>
      <c r="P1781" s="1" t="s">
        <v>52</v>
      </c>
      <c r="Q1781" s="1" t="s">
        <v>52</v>
      </c>
      <c r="R1781" s="1" t="s">
        <v>52</v>
      </c>
      <c r="S1781" s="1" t="s">
        <v>52</v>
      </c>
      <c r="T1781" s="1" t="s">
        <v>52</v>
      </c>
      <c r="U1781" s="1" t="s">
        <v>52</v>
      </c>
      <c r="V1781" s="1" t="s">
        <v>52</v>
      </c>
      <c r="W1781" s="1" t="s">
        <v>52</v>
      </c>
      <c r="X1781" s="1" t="s">
        <v>52</v>
      </c>
      <c r="Y1781" s="1" t="s">
        <v>52</v>
      </c>
      <c r="Z1781" s="1" t="s">
        <v>52</v>
      </c>
      <c r="AA1781" s="1" t="s">
        <v>52</v>
      </c>
      <c r="AB1781" s="1" t="s">
        <v>52</v>
      </c>
      <c r="AC1781" s="1" t="s">
        <v>52</v>
      </c>
      <c r="AD1781" s="1">
        <v>0</v>
      </c>
      <c r="AE1781" s="1">
        <v>0</v>
      </c>
      <c r="AF1781" s="1">
        <v>0</v>
      </c>
      <c r="AG1781" s="1">
        <v>2</v>
      </c>
      <c r="AH1781" s="1">
        <v>0</v>
      </c>
      <c r="AI1781" s="1">
        <v>-350</v>
      </c>
      <c r="AJ1781" s="1">
        <v>0</v>
      </c>
      <c r="AK1781" s="1">
        <v>28</v>
      </c>
      <c r="AL1781" s="1">
        <v>0</v>
      </c>
      <c r="AM1781" s="1">
        <v>4</v>
      </c>
      <c r="AN1781" s="1">
        <v>0</v>
      </c>
      <c r="AO1781" s="1">
        <v>0</v>
      </c>
      <c r="AP1781" s="1">
        <v>374</v>
      </c>
      <c r="AQ1781" s="1">
        <v>2</v>
      </c>
      <c r="AR1781" s="1">
        <v>18</v>
      </c>
      <c r="AS1781" s="1">
        <v>24</v>
      </c>
      <c r="AT1781" s="1">
        <v>288</v>
      </c>
      <c r="AU1781" s="1">
        <v>336</v>
      </c>
      <c r="AV1781" s="1">
        <v>106</v>
      </c>
      <c r="AW1781" s="1">
        <v>2</v>
      </c>
      <c r="AX1781" s="1">
        <v>1</v>
      </c>
      <c r="AY1781" t="str">
        <f t="shared" si="297"/>
        <v>2021_05_DEN</v>
      </c>
      <c r="AZ1781" t="str">
        <f t="shared" si="298"/>
        <v>D.Moore</v>
      </c>
      <c r="BA1781" t="str">
        <f t="shared" si="299"/>
        <v/>
      </c>
      <c r="BB1781" t="str">
        <f t="shared" si="300"/>
        <v>2021_05_DEN</v>
      </c>
      <c r="BC1781" t="str">
        <f t="shared" si="301"/>
        <v/>
      </c>
      <c r="BD1781">
        <f>COUNTIFS($BB$1:BB1781,BB1781,$BC$1:BC1781,"ru")</f>
        <v>2</v>
      </c>
      <c r="BE1781" t="str">
        <f t="shared" si="302"/>
        <v>re</v>
      </c>
      <c r="BF1781">
        <f>COUNTIFS($BB$1:BB1781,BB1781,$BE$1:BE1781,"re")</f>
        <v>7</v>
      </c>
      <c r="BG1781" t="str">
        <f t="shared" si="303"/>
        <v>22021_05_DEN</v>
      </c>
      <c r="BH1781" t="str">
        <f t="shared" si="304"/>
        <v>re72021_05_DEN</v>
      </c>
      <c r="BI1781" t="str">
        <f t="shared" si="305"/>
        <v>2021_05_DEND.Moore</v>
      </c>
      <c r="BJ1781" t="str">
        <f t="shared" si="306"/>
        <v>2021_DEN_D.Moore</v>
      </c>
      <c r="BK1781" t="str">
        <f>IF(ISERROR(MATCH(LEFT(C1781,5)&amp;B1781&amp;"_"&amp;A1781,$BK$1:BK1780,0)),LEFT(C1781,5)&amp;B1781&amp;"_"&amp;A1781,"")</f>
        <v>2021_DEN_D.Moore</v>
      </c>
      <c r="BL1781">
        <f>COUNTIFS($B$1:B1781,B1781)-COUNTIFS($B$1:B1781,B1781,$BK$1:BK1781,"")</f>
        <v>15</v>
      </c>
      <c r="BM1781" t="str">
        <f t="shared" si="307"/>
        <v>2021_DEN15</v>
      </c>
    </row>
    <row r="1782" spans="1:65" x14ac:dyDescent="0.25">
      <c r="A1782" s="1" t="s">
        <v>749</v>
      </c>
      <c r="B1782" s="1" t="s">
        <v>85</v>
      </c>
      <c r="C1782" s="1" t="s">
        <v>416</v>
      </c>
      <c r="D1782" s="1">
        <v>0</v>
      </c>
      <c r="E1782" s="1">
        <v>0</v>
      </c>
      <c r="F1782" s="1" t="s">
        <v>750</v>
      </c>
      <c r="G1782" s="1" t="s">
        <v>52</v>
      </c>
      <c r="H1782" s="1" t="s">
        <v>52</v>
      </c>
      <c r="I1782" s="1" t="s">
        <v>52</v>
      </c>
      <c r="J1782" s="1" t="s">
        <v>52</v>
      </c>
      <c r="K1782" s="1" t="s">
        <v>52</v>
      </c>
      <c r="L1782" s="1" t="s">
        <v>52</v>
      </c>
      <c r="M1782" s="1" t="s">
        <v>52</v>
      </c>
      <c r="N1782" s="1" t="s">
        <v>52</v>
      </c>
      <c r="O1782" s="1" t="s">
        <v>52</v>
      </c>
      <c r="P1782" s="1" t="s">
        <v>52</v>
      </c>
      <c r="Q1782" s="1" t="s">
        <v>52</v>
      </c>
      <c r="R1782" s="1" t="s">
        <v>52</v>
      </c>
      <c r="S1782" s="1" t="s">
        <v>52</v>
      </c>
      <c r="T1782" s="1" t="s">
        <v>52</v>
      </c>
      <c r="U1782" s="1" t="s">
        <v>52</v>
      </c>
      <c r="V1782" s="1" t="s">
        <v>52</v>
      </c>
      <c r="W1782" s="1" t="s">
        <v>52</v>
      </c>
      <c r="X1782" s="1" t="s">
        <v>52</v>
      </c>
      <c r="Y1782" s="1" t="s">
        <v>52</v>
      </c>
      <c r="Z1782" s="1" t="s">
        <v>52</v>
      </c>
      <c r="AA1782" s="1" t="s">
        <v>52</v>
      </c>
      <c r="AB1782" s="1" t="s">
        <v>52</v>
      </c>
      <c r="AC1782" s="1" t="s">
        <v>52</v>
      </c>
      <c r="AD1782" s="1">
        <v>0</v>
      </c>
      <c r="AE1782" s="1">
        <v>0</v>
      </c>
      <c r="AF1782" s="1">
        <v>0</v>
      </c>
      <c r="AG1782" s="1">
        <v>1</v>
      </c>
      <c r="AH1782" s="1">
        <v>0</v>
      </c>
      <c r="AI1782" s="1">
        <v>-350</v>
      </c>
      <c r="AJ1782" s="1">
        <v>0</v>
      </c>
      <c r="AK1782" s="1">
        <v>3</v>
      </c>
      <c r="AL1782" s="1">
        <v>0</v>
      </c>
      <c r="AM1782" s="1">
        <v>0</v>
      </c>
      <c r="AN1782" s="1">
        <v>0</v>
      </c>
      <c r="AO1782" s="1">
        <v>0</v>
      </c>
      <c r="AP1782" s="1">
        <v>424</v>
      </c>
      <c r="AQ1782" s="1">
        <v>2</v>
      </c>
      <c r="AR1782" s="1">
        <v>29</v>
      </c>
      <c r="AS1782" s="1">
        <v>31</v>
      </c>
      <c r="AT1782" s="1">
        <v>337</v>
      </c>
      <c r="AU1782" s="1">
        <v>364</v>
      </c>
      <c r="AV1782" s="1">
        <v>90</v>
      </c>
      <c r="AW1782" s="1">
        <v>10</v>
      </c>
      <c r="AX1782" s="1">
        <v>5</v>
      </c>
      <c r="AY1782" t="str">
        <f t="shared" si="297"/>
        <v>2021_01_LAC</v>
      </c>
      <c r="AZ1782" t="str">
        <f t="shared" si="298"/>
        <v>D.Parham</v>
      </c>
      <c r="BA1782" t="str">
        <f t="shared" si="299"/>
        <v/>
      </c>
      <c r="BB1782" t="str">
        <f t="shared" si="300"/>
        <v>2021_01_LAC</v>
      </c>
      <c r="BC1782" t="str">
        <f t="shared" si="301"/>
        <v/>
      </c>
      <c r="BD1782">
        <f>COUNTIFS($BB$1:BB1782,BB1782,$BC$1:BC1782,"ru")</f>
        <v>5</v>
      </c>
      <c r="BE1782" t="str">
        <f t="shared" si="302"/>
        <v>re</v>
      </c>
      <c r="BF1782">
        <f>COUNTIFS($BB$1:BB1782,BB1782,$BE$1:BE1782,"re")</f>
        <v>9</v>
      </c>
      <c r="BG1782" t="str">
        <f t="shared" si="303"/>
        <v>52021_01_LAC</v>
      </c>
      <c r="BH1782" t="str">
        <f t="shared" si="304"/>
        <v>re92021_01_LAC</v>
      </c>
      <c r="BI1782" t="str">
        <f t="shared" si="305"/>
        <v>2021_01_LACD.Parham</v>
      </c>
      <c r="BJ1782" t="str">
        <f t="shared" si="306"/>
        <v>2021_LAC_D.Parham</v>
      </c>
      <c r="BK1782" t="str">
        <f>IF(ISERROR(MATCH(LEFT(C1782,5)&amp;B1782&amp;"_"&amp;A1782,$BK$1:BK1781,0)),LEFT(C1782,5)&amp;B1782&amp;"_"&amp;A1782,"")</f>
        <v/>
      </c>
      <c r="BL1782">
        <f>COUNTIFS($B$1:B1782,B1782)-COUNTIFS($B$1:B1782,B1782,$BK$1:BK1782,"")</f>
        <v>15</v>
      </c>
      <c r="BM1782" t="str">
        <f t="shared" si="307"/>
        <v/>
      </c>
    </row>
    <row r="1783" spans="1:65" x14ac:dyDescent="0.25">
      <c r="A1783" s="1" t="s">
        <v>2334</v>
      </c>
      <c r="B1783" s="1" t="s">
        <v>60</v>
      </c>
      <c r="C1783" s="1" t="s">
        <v>2435</v>
      </c>
      <c r="D1783" s="1">
        <v>0</v>
      </c>
      <c r="E1783" s="1">
        <v>0</v>
      </c>
      <c r="F1783" s="1" t="s">
        <v>2715</v>
      </c>
      <c r="G1783" s="1" t="s">
        <v>52</v>
      </c>
      <c r="H1783" s="1" t="s">
        <v>52</v>
      </c>
      <c r="I1783" s="1" t="s">
        <v>52</v>
      </c>
      <c r="J1783" s="1" t="s">
        <v>52</v>
      </c>
      <c r="K1783" s="1" t="s">
        <v>52</v>
      </c>
      <c r="L1783" s="1" t="s">
        <v>52</v>
      </c>
      <c r="M1783" s="1" t="s">
        <v>52</v>
      </c>
      <c r="N1783" s="1" t="s">
        <v>52</v>
      </c>
      <c r="O1783" s="1" t="s">
        <v>52</v>
      </c>
      <c r="P1783" s="1" t="s">
        <v>52</v>
      </c>
      <c r="Q1783" s="1" t="s">
        <v>52</v>
      </c>
      <c r="R1783" s="1" t="s">
        <v>52</v>
      </c>
      <c r="S1783" s="1" t="s">
        <v>52</v>
      </c>
      <c r="T1783" s="1" t="s">
        <v>52</v>
      </c>
      <c r="U1783" s="1" t="s">
        <v>52</v>
      </c>
      <c r="V1783" s="1" t="s">
        <v>52</v>
      </c>
      <c r="W1783" s="1" t="s">
        <v>52</v>
      </c>
      <c r="X1783" s="1" t="s">
        <v>52</v>
      </c>
      <c r="Y1783" s="1" t="s">
        <v>52</v>
      </c>
      <c r="Z1783" s="1" t="s">
        <v>52</v>
      </c>
      <c r="AA1783" s="1" t="s">
        <v>52</v>
      </c>
      <c r="AB1783" s="1" t="s">
        <v>52</v>
      </c>
      <c r="AC1783" s="1" t="s">
        <v>52</v>
      </c>
      <c r="AD1783" s="1">
        <v>0</v>
      </c>
      <c r="AE1783" s="1">
        <v>0</v>
      </c>
      <c r="AF1783" s="1">
        <v>0</v>
      </c>
      <c r="AG1783" s="1">
        <v>1</v>
      </c>
      <c r="AH1783" s="1">
        <v>0</v>
      </c>
      <c r="AI1783" s="1">
        <v>-350</v>
      </c>
      <c r="AJ1783" s="1">
        <v>0</v>
      </c>
      <c r="AK1783" s="1">
        <v>18</v>
      </c>
      <c r="AL1783" s="1">
        <v>0</v>
      </c>
      <c r="AM1783" s="1">
        <v>3</v>
      </c>
      <c r="AN1783" s="1">
        <v>0</v>
      </c>
      <c r="AO1783" s="1">
        <v>0</v>
      </c>
      <c r="AP1783" s="1">
        <v>398</v>
      </c>
      <c r="AQ1783" s="1">
        <v>4</v>
      </c>
      <c r="AR1783" s="1">
        <v>36</v>
      </c>
      <c r="AS1783" s="1">
        <v>20</v>
      </c>
      <c r="AT1783" s="1">
        <v>278</v>
      </c>
      <c r="AU1783" s="1">
        <v>225</v>
      </c>
      <c r="AV1783" s="1">
        <v>142</v>
      </c>
      <c r="AW1783" s="1">
        <v>2</v>
      </c>
      <c r="AX1783" s="1">
        <v>0</v>
      </c>
      <c r="AY1783" t="str">
        <f t="shared" si="297"/>
        <v>2021_06_CIN</v>
      </c>
      <c r="AZ1783" t="str">
        <f t="shared" si="298"/>
        <v>D.Sample</v>
      </c>
      <c r="BA1783" t="str">
        <f t="shared" si="299"/>
        <v/>
      </c>
      <c r="BB1783" t="str">
        <f t="shared" si="300"/>
        <v>2021_06_CIN</v>
      </c>
      <c r="BC1783" t="str">
        <f t="shared" si="301"/>
        <v/>
      </c>
      <c r="BD1783">
        <f>COUNTIFS($BB$1:BB1783,BB1783,$BC$1:BC1783,"ru")</f>
        <v>3</v>
      </c>
      <c r="BE1783" t="str">
        <f t="shared" si="302"/>
        <v>re</v>
      </c>
      <c r="BF1783">
        <f>COUNTIFS($BB$1:BB1783,BB1783,$BE$1:BE1783,"re")</f>
        <v>8</v>
      </c>
      <c r="BG1783" t="str">
        <f t="shared" si="303"/>
        <v>32021_06_CIN</v>
      </c>
      <c r="BH1783" t="str">
        <f t="shared" si="304"/>
        <v>re82021_06_CIN</v>
      </c>
      <c r="BI1783" t="str">
        <f t="shared" si="305"/>
        <v>2021_06_CIND.Sample</v>
      </c>
      <c r="BJ1783" t="str">
        <f t="shared" si="306"/>
        <v>2021_CIN_D.Sample</v>
      </c>
      <c r="BK1783" t="str">
        <f>IF(ISERROR(MATCH(LEFT(C1783,5)&amp;B1783&amp;"_"&amp;A1783,$BK$1:BK1782,0)),LEFT(C1783,5)&amp;B1783&amp;"_"&amp;A1783,"")</f>
        <v/>
      </c>
      <c r="BL1783">
        <f>COUNTIFS($B$1:B1783,B1783)-COUNTIFS($B$1:B1783,B1783,$BK$1:BK1783,"")</f>
        <v>14</v>
      </c>
      <c r="BM1783" t="str">
        <f t="shared" si="307"/>
        <v/>
      </c>
    </row>
    <row r="1784" spans="1:65" x14ac:dyDescent="0.25">
      <c r="A1784" s="1" t="s">
        <v>606</v>
      </c>
      <c r="B1784" s="1" t="s">
        <v>91</v>
      </c>
      <c r="C1784" s="1" t="s">
        <v>421</v>
      </c>
      <c r="D1784" s="1">
        <v>0</v>
      </c>
      <c r="E1784" s="1">
        <v>0</v>
      </c>
      <c r="F1784" s="1" t="s">
        <v>751</v>
      </c>
      <c r="G1784" s="1" t="s">
        <v>52</v>
      </c>
      <c r="H1784" s="1" t="s">
        <v>52</v>
      </c>
      <c r="I1784" s="1" t="s">
        <v>52</v>
      </c>
      <c r="J1784" s="1" t="s">
        <v>52</v>
      </c>
      <c r="K1784" s="1" t="s">
        <v>52</v>
      </c>
      <c r="L1784" s="1" t="s">
        <v>52</v>
      </c>
      <c r="M1784" s="1" t="s">
        <v>52</v>
      </c>
      <c r="N1784" s="1" t="s">
        <v>52</v>
      </c>
      <c r="O1784" s="1" t="s">
        <v>52</v>
      </c>
      <c r="P1784" s="1" t="s">
        <v>52</v>
      </c>
      <c r="Q1784" s="1" t="s">
        <v>52</v>
      </c>
      <c r="R1784" s="1" t="s">
        <v>52</v>
      </c>
      <c r="S1784" s="1" t="s">
        <v>52</v>
      </c>
      <c r="T1784" s="1" t="s">
        <v>52</v>
      </c>
      <c r="U1784" s="1" t="s">
        <v>52</v>
      </c>
      <c r="V1784" s="1" t="s">
        <v>52</v>
      </c>
      <c r="W1784" s="1" t="s">
        <v>52</v>
      </c>
      <c r="X1784" s="1" t="s">
        <v>52</v>
      </c>
      <c r="Y1784" s="1" t="s">
        <v>52</v>
      </c>
      <c r="Z1784" s="1" t="s">
        <v>52</v>
      </c>
      <c r="AA1784" s="1" t="s">
        <v>52</v>
      </c>
      <c r="AB1784" s="1" t="s">
        <v>52</v>
      </c>
      <c r="AC1784" s="1" t="s">
        <v>52</v>
      </c>
      <c r="AD1784" s="1">
        <v>0</v>
      </c>
      <c r="AE1784" s="1">
        <v>0</v>
      </c>
      <c r="AF1784" s="1">
        <v>0</v>
      </c>
      <c r="AG1784" s="1">
        <v>1</v>
      </c>
      <c r="AH1784" s="1">
        <v>0</v>
      </c>
      <c r="AI1784" s="1">
        <v>-350</v>
      </c>
      <c r="AJ1784" s="1">
        <v>0</v>
      </c>
      <c r="AK1784" s="1">
        <v>19</v>
      </c>
      <c r="AL1784" s="1">
        <v>0</v>
      </c>
      <c r="AM1784" s="1">
        <v>2</v>
      </c>
      <c r="AN1784" s="1">
        <v>0</v>
      </c>
      <c r="AO1784" s="1">
        <v>0</v>
      </c>
      <c r="AP1784" s="1">
        <v>395</v>
      </c>
      <c r="AQ1784" s="1">
        <v>3</v>
      </c>
      <c r="AR1784" s="1">
        <v>16</v>
      </c>
      <c r="AS1784" s="1">
        <v>28</v>
      </c>
      <c r="AT1784" s="1">
        <v>332</v>
      </c>
      <c r="AU1784" s="1">
        <v>412</v>
      </c>
      <c r="AV1784" s="1">
        <v>76</v>
      </c>
      <c r="AW1784" s="1">
        <v>0</v>
      </c>
      <c r="AX1784" s="1">
        <v>0</v>
      </c>
      <c r="AY1784" t="str">
        <f t="shared" si="297"/>
        <v>2021_01_JAX</v>
      </c>
      <c r="AZ1784" t="str">
        <f t="shared" si="298"/>
        <v>D.Smith</v>
      </c>
      <c r="BA1784" t="str">
        <f t="shared" si="299"/>
        <v/>
      </c>
      <c r="BB1784" t="str">
        <f t="shared" si="300"/>
        <v>2021_01_JAX</v>
      </c>
      <c r="BC1784" t="str">
        <f t="shared" si="301"/>
        <v/>
      </c>
      <c r="BD1784">
        <f>COUNTIFS($BB$1:BB1784,BB1784,$BC$1:BC1784,"ru")</f>
        <v>3</v>
      </c>
      <c r="BE1784" t="str">
        <f t="shared" si="302"/>
        <v>re</v>
      </c>
      <c r="BF1784">
        <f>COUNTIFS($BB$1:BB1784,BB1784,$BE$1:BE1784,"re")</f>
        <v>9</v>
      </c>
      <c r="BG1784" t="str">
        <f t="shared" si="303"/>
        <v>32021_01_JAX</v>
      </c>
      <c r="BH1784" t="str">
        <f t="shared" si="304"/>
        <v>re92021_01_JAX</v>
      </c>
      <c r="BI1784" t="str">
        <f t="shared" si="305"/>
        <v>2021_01_JAXD.Smith</v>
      </c>
      <c r="BJ1784" t="str">
        <f t="shared" si="306"/>
        <v>2021_JAX_D.Smith</v>
      </c>
      <c r="BK1784" t="str">
        <f>IF(ISERROR(MATCH(LEFT(C1784,5)&amp;B1784&amp;"_"&amp;A1784,$BK$1:BK1783,0)),LEFT(C1784,5)&amp;B1784&amp;"_"&amp;A1784,"")</f>
        <v>2021_JAX_D.Smith</v>
      </c>
      <c r="BL1784">
        <f>COUNTIFS($B$1:B1784,B1784)-COUNTIFS($B$1:B1784,B1784,$BK$1:BK1784,"")</f>
        <v>16</v>
      </c>
      <c r="BM1784" t="str">
        <f t="shared" si="307"/>
        <v>2021_JAX16</v>
      </c>
    </row>
    <row r="1785" spans="1:65" x14ac:dyDescent="0.25">
      <c r="A1785" s="1" t="s">
        <v>313</v>
      </c>
      <c r="B1785" s="1" t="s">
        <v>88</v>
      </c>
      <c r="C1785" s="1" t="s">
        <v>1236</v>
      </c>
      <c r="D1785" s="1">
        <v>0</v>
      </c>
      <c r="E1785" s="1">
        <v>0</v>
      </c>
      <c r="F1785" s="1" t="s">
        <v>1583</v>
      </c>
      <c r="G1785" s="1" t="s">
        <v>52</v>
      </c>
      <c r="H1785" s="1" t="s">
        <v>52</v>
      </c>
      <c r="I1785" s="1" t="s">
        <v>52</v>
      </c>
      <c r="J1785" s="1" t="s">
        <v>52</v>
      </c>
      <c r="K1785" s="1" t="s">
        <v>52</v>
      </c>
      <c r="L1785" s="1" t="s">
        <v>52</v>
      </c>
      <c r="M1785" s="1" t="s">
        <v>52</v>
      </c>
      <c r="N1785" s="1" t="s">
        <v>52</v>
      </c>
      <c r="O1785" s="1" t="s">
        <v>52</v>
      </c>
      <c r="P1785" s="1" t="s">
        <v>52</v>
      </c>
      <c r="Q1785" s="1" t="s">
        <v>52</v>
      </c>
      <c r="R1785" s="1" t="s">
        <v>52</v>
      </c>
      <c r="S1785" s="1" t="s">
        <v>52</v>
      </c>
      <c r="T1785" s="1" t="s">
        <v>52</v>
      </c>
      <c r="U1785" s="1" t="s">
        <v>52</v>
      </c>
      <c r="V1785" s="1" t="s">
        <v>52</v>
      </c>
      <c r="W1785" s="1" t="s">
        <v>52</v>
      </c>
      <c r="X1785" s="1" t="s">
        <v>52</v>
      </c>
      <c r="Y1785" s="1" t="s">
        <v>52</v>
      </c>
      <c r="Z1785" s="1" t="s">
        <v>52</v>
      </c>
      <c r="AA1785" s="1" t="s">
        <v>52</v>
      </c>
      <c r="AB1785" s="1" t="s">
        <v>52</v>
      </c>
      <c r="AC1785" s="1" t="s">
        <v>52</v>
      </c>
      <c r="AD1785" s="1">
        <v>0</v>
      </c>
      <c r="AE1785" s="1">
        <v>0</v>
      </c>
      <c r="AF1785" s="1">
        <v>0</v>
      </c>
      <c r="AG1785" s="1">
        <v>1</v>
      </c>
      <c r="AH1785" s="1">
        <v>0</v>
      </c>
      <c r="AI1785" s="1">
        <v>-350</v>
      </c>
      <c r="AJ1785" s="1">
        <v>0</v>
      </c>
      <c r="AK1785" s="1">
        <v>-3</v>
      </c>
      <c r="AL1785" s="1">
        <v>0</v>
      </c>
      <c r="AM1785" s="1">
        <v>7</v>
      </c>
      <c r="AN1785" s="1">
        <v>0</v>
      </c>
      <c r="AO1785" s="1">
        <v>0</v>
      </c>
      <c r="AP1785" s="1">
        <v>332</v>
      </c>
      <c r="AQ1785" s="1">
        <v>2</v>
      </c>
      <c r="AR1785" s="1">
        <v>27</v>
      </c>
      <c r="AS1785" s="1">
        <v>32</v>
      </c>
      <c r="AT1785" s="1">
        <v>215</v>
      </c>
      <c r="AU1785" s="1">
        <v>391</v>
      </c>
      <c r="AV1785" s="1">
        <v>133</v>
      </c>
      <c r="AW1785" s="1">
        <v>4</v>
      </c>
      <c r="AX1785" s="1">
        <v>4</v>
      </c>
      <c r="AY1785" t="str">
        <f t="shared" si="297"/>
        <v>2021_03_MIA</v>
      </c>
      <c r="AZ1785" t="str">
        <f t="shared" si="298"/>
        <v>D.Smythe</v>
      </c>
      <c r="BA1785" t="str">
        <f t="shared" si="299"/>
        <v/>
      </c>
      <c r="BB1785" t="str">
        <f t="shared" si="300"/>
        <v>2021_03_MIA</v>
      </c>
      <c r="BC1785" t="str">
        <f t="shared" si="301"/>
        <v/>
      </c>
      <c r="BD1785">
        <f>COUNTIFS($BB$1:BB1785,BB1785,$BC$1:BC1785,"ru")</f>
        <v>3</v>
      </c>
      <c r="BE1785" t="str">
        <f t="shared" si="302"/>
        <v>re</v>
      </c>
      <c r="BF1785">
        <f>COUNTIFS($BB$1:BB1785,BB1785,$BE$1:BE1785,"re")</f>
        <v>7</v>
      </c>
      <c r="BG1785" t="str">
        <f t="shared" si="303"/>
        <v>32021_03_MIA</v>
      </c>
      <c r="BH1785" t="str">
        <f t="shared" si="304"/>
        <v>re72021_03_MIA</v>
      </c>
      <c r="BI1785" t="str">
        <f t="shared" si="305"/>
        <v>2021_03_MIAD.Smythe</v>
      </c>
      <c r="BJ1785" t="str">
        <f t="shared" si="306"/>
        <v>2021_MIA_D.Smythe</v>
      </c>
      <c r="BK1785" t="str">
        <f>IF(ISERROR(MATCH(LEFT(C1785,5)&amp;B1785&amp;"_"&amp;A1785,$BK$1:BK1784,0)),LEFT(C1785,5)&amp;B1785&amp;"_"&amp;A1785,"")</f>
        <v/>
      </c>
      <c r="BL1785">
        <f>COUNTIFS($B$1:B1785,B1785)-COUNTIFS($B$1:B1785,B1785,$BK$1:BK1785,"")</f>
        <v>16</v>
      </c>
      <c r="BM1785" t="str">
        <f t="shared" si="307"/>
        <v/>
      </c>
    </row>
    <row r="1786" spans="1:65" x14ac:dyDescent="0.25">
      <c r="A1786" s="1" t="s">
        <v>1602</v>
      </c>
      <c r="B1786" s="1" t="s">
        <v>99</v>
      </c>
      <c r="C1786" s="1" t="s">
        <v>1642</v>
      </c>
      <c r="D1786" s="1">
        <v>0</v>
      </c>
      <c r="E1786" s="1">
        <v>0</v>
      </c>
      <c r="F1786" s="1" t="s">
        <v>1983</v>
      </c>
      <c r="G1786" s="1" t="s">
        <v>52</v>
      </c>
      <c r="H1786" s="1" t="s">
        <v>52</v>
      </c>
      <c r="I1786" s="1" t="s">
        <v>52</v>
      </c>
      <c r="J1786" s="1" t="s">
        <v>52</v>
      </c>
      <c r="K1786" s="1" t="s">
        <v>52</v>
      </c>
      <c r="L1786" s="1" t="s">
        <v>52</v>
      </c>
      <c r="M1786" s="1" t="s">
        <v>52</v>
      </c>
      <c r="N1786" s="1" t="s">
        <v>52</v>
      </c>
      <c r="O1786" s="1" t="s">
        <v>52</v>
      </c>
      <c r="P1786" s="1" t="s">
        <v>52</v>
      </c>
      <c r="Q1786" s="1" t="s">
        <v>52</v>
      </c>
      <c r="R1786" s="1" t="s">
        <v>52</v>
      </c>
      <c r="S1786" s="1" t="s">
        <v>52</v>
      </c>
      <c r="T1786" s="1" t="s">
        <v>52</v>
      </c>
      <c r="U1786" s="1" t="s">
        <v>52</v>
      </c>
      <c r="V1786" s="1" t="s">
        <v>52</v>
      </c>
      <c r="W1786" s="1" t="s">
        <v>52</v>
      </c>
      <c r="X1786" s="1" t="s">
        <v>52</v>
      </c>
      <c r="Y1786" s="1" t="s">
        <v>52</v>
      </c>
      <c r="Z1786" s="1" t="s">
        <v>52</v>
      </c>
      <c r="AA1786" s="1" t="s">
        <v>52</v>
      </c>
      <c r="AB1786" s="1" t="s">
        <v>52</v>
      </c>
      <c r="AC1786" s="1" t="s">
        <v>52</v>
      </c>
      <c r="AD1786" s="1">
        <v>0</v>
      </c>
      <c r="AE1786" s="1">
        <v>0</v>
      </c>
      <c r="AF1786" s="1">
        <v>0</v>
      </c>
      <c r="AG1786" s="1">
        <v>1</v>
      </c>
      <c r="AH1786" s="1">
        <v>0</v>
      </c>
      <c r="AI1786" s="1">
        <v>-350</v>
      </c>
      <c r="AJ1786" s="1">
        <v>0</v>
      </c>
      <c r="AK1786" s="1">
        <v>0</v>
      </c>
      <c r="AL1786" s="1">
        <v>0</v>
      </c>
      <c r="AM1786" s="1">
        <v>5</v>
      </c>
      <c r="AN1786" s="1">
        <v>0</v>
      </c>
      <c r="AO1786" s="1">
        <v>0</v>
      </c>
      <c r="AP1786" s="1">
        <v>254</v>
      </c>
      <c r="AQ1786" s="1">
        <v>1</v>
      </c>
      <c r="AR1786" s="1">
        <v>17</v>
      </c>
      <c r="AS1786" s="1">
        <v>19</v>
      </c>
      <c r="AT1786" s="1">
        <v>178</v>
      </c>
      <c r="AU1786" s="1">
        <v>365</v>
      </c>
      <c r="AV1786" s="1">
        <v>106</v>
      </c>
      <c r="AW1786" s="1">
        <v>2</v>
      </c>
      <c r="AX1786" s="1">
        <v>2</v>
      </c>
      <c r="AY1786" t="str">
        <f t="shared" si="297"/>
        <v>2021_04_DEN</v>
      </c>
      <c r="AZ1786" t="str">
        <f t="shared" si="298"/>
        <v>D.Spencer</v>
      </c>
      <c r="BA1786" t="str">
        <f t="shared" si="299"/>
        <v/>
      </c>
      <c r="BB1786" t="str">
        <f t="shared" si="300"/>
        <v>2021_04_DEN</v>
      </c>
      <c r="BC1786" t="str">
        <f t="shared" si="301"/>
        <v/>
      </c>
      <c r="BD1786">
        <f>COUNTIFS($BB$1:BB1786,BB1786,$BC$1:BC1786,"ru")</f>
        <v>2</v>
      </c>
      <c r="BE1786" t="str">
        <f t="shared" si="302"/>
        <v>re</v>
      </c>
      <c r="BF1786">
        <f>COUNTIFS($BB$1:BB1786,BB1786,$BE$1:BE1786,"re")</f>
        <v>8</v>
      </c>
      <c r="BG1786" t="str">
        <f t="shared" si="303"/>
        <v>22021_04_DEN</v>
      </c>
      <c r="BH1786" t="str">
        <f t="shared" si="304"/>
        <v>re82021_04_DEN</v>
      </c>
      <c r="BI1786" t="str">
        <f t="shared" si="305"/>
        <v>2021_04_DEND.Spencer</v>
      </c>
      <c r="BJ1786" t="str">
        <f t="shared" si="306"/>
        <v>2021_DEN_D.Spencer</v>
      </c>
      <c r="BK1786" t="str">
        <f>IF(ISERROR(MATCH(LEFT(C1786,5)&amp;B1786&amp;"_"&amp;A1786,$BK$1:BK1785,0)),LEFT(C1786,5)&amp;B1786&amp;"_"&amp;A1786,"")</f>
        <v>2021_DEN_D.Spencer</v>
      </c>
      <c r="BL1786">
        <f>COUNTIFS($B$1:B1786,B1786)-COUNTIFS($B$1:B1786,B1786,$BK$1:BK1786,"")</f>
        <v>16</v>
      </c>
      <c r="BM1786" t="str">
        <f t="shared" si="307"/>
        <v>2021_DEN16</v>
      </c>
    </row>
    <row r="1787" spans="1:65" x14ac:dyDescent="0.25">
      <c r="A1787" s="1" t="s">
        <v>1602</v>
      </c>
      <c r="B1787" s="1" t="s">
        <v>99</v>
      </c>
      <c r="C1787" s="1" t="s">
        <v>2056</v>
      </c>
      <c r="D1787" s="1">
        <v>0</v>
      </c>
      <c r="E1787" s="1">
        <v>0</v>
      </c>
      <c r="F1787" s="1" t="s">
        <v>2378</v>
      </c>
      <c r="G1787" s="1" t="s">
        <v>52</v>
      </c>
      <c r="H1787" s="1" t="s">
        <v>52</v>
      </c>
      <c r="I1787" s="1" t="s">
        <v>52</v>
      </c>
      <c r="J1787" s="1" t="s">
        <v>52</v>
      </c>
      <c r="K1787" s="1" t="s">
        <v>52</v>
      </c>
      <c r="L1787" s="1" t="s">
        <v>52</v>
      </c>
      <c r="M1787" s="1" t="s">
        <v>52</v>
      </c>
      <c r="N1787" s="1" t="s">
        <v>52</v>
      </c>
      <c r="O1787" s="1" t="s">
        <v>52</v>
      </c>
      <c r="P1787" s="1" t="s">
        <v>52</v>
      </c>
      <c r="Q1787" s="1" t="s">
        <v>52</v>
      </c>
      <c r="R1787" s="1" t="s">
        <v>52</v>
      </c>
      <c r="S1787" s="1" t="s">
        <v>52</v>
      </c>
      <c r="T1787" s="1" t="s">
        <v>52</v>
      </c>
      <c r="U1787" s="1" t="s">
        <v>52</v>
      </c>
      <c r="V1787" s="1" t="s">
        <v>52</v>
      </c>
      <c r="W1787" s="1" t="s">
        <v>52</v>
      </c>
      <c r="X1787" s="1" t="s">
        <v>52</v>
      </c>
      <c r="Y1787" s="1" t="s">
        <v>52</v>
      </c>
      <c r="Z1787" s="1" t="s">
        <v>52</v>
      </c>
      <c r="AA1787" s="1" t="s">
        <v>52</v>
      </c>
      <c r="AB1787" s="1" t="s">
        <v>52</v>
      </c>
      <c r="AC1787" s="1" t="s">
        <v>52</v>
      </c>
      <c r="AD1787" s="1">
        <v>0</v>
      </c>
      <c r="AE1787" s="1">
        <v>0</v>
      </c>
      <c r="AF1787" s="1">
        <v>0</v>
      </c>
      <c r="AG1787" s="1">
        <v>1</v>
      </c>
      <c r="AH1787" s="1">
        <v>0</v>
      </c>
      <c r="AI1787" s="1">
        <v>-350</v>
      </c>
      <c r="AJ1787" s="1">
        <v>0</v>
      </c>
      <c r="AK1787" s="1">
        <v>3</v>
      </c>
      <c r="AL1787" s="1">
        <v>0</v>
      </c>
      <c r="AM1787" s="1">
        <v>0</v>
      </c>
      <c r="AN1787" s="1">
        <v>0</v>
      </c>
      <c r="AO1787" s="1">
        <v>0</v>
      </c>
      <c r="AP1787" s="1">
        <v>374</v>
      </c>
      <c r="AQ1787" s="1">
        <v>2</v>
      </c>
      <c r="AR1787" s="1">
        <v>18</v>
      </c>
      <c r="AS1787" s="1">
        <v>24</v>
      </c>
      <c r="AT1787" s="1">
        <v>288</v>
      </c>
      <c r="AU1787" s="1">
        <v>336</v>
      </c>
      <c r="AV1787" s="1">
        <v>106</v>
      </c>
      <c r="AW1787" s="1">
        <v>2</v>
      </c>
      <c r="AX1787" s="1">
        <v>1</v>
      </c>
      <c r="AY1787" t="str">
        <f t="shared" si="297"/>
        <v>2021_05_DEN</v>
      </c>
      <c r="AZ1787" t="str">
        <f t="shared" si="298"/>
        <v>D.Spencer</v>
      </c>
      <c r="BA1787" t="str">
        <f t="shared" si="299"/>
        <v/>
      </c>
      <c r="BB1787" t="str">
        <f t="shared" si="300"/>
        <v>2021_05_DEN</v>
      </c>
      <c r="BC1787" t="str">
        <f t="shared" si="301"/>
        <v/>
      </c>
      <c r="BD1787">
        <f>COUNTIFS($BB$1:BB1787,BB1787,$BC$1:BC1787,"ru")</f>
        <v>2</v>
      </c>
      <c r="BE1787" t="str">
        <f t="shared" si="302"/>
        <v>re</v>
      </c>
      <c r="BF1787">
        <f>COUNTIFS($BB$1:BB1787,BB1787,$BE$1:BE1787,"re")</f>
        <v>8</v>
      </c>
      <c r="BG1787" t="str">
        <f t="shared" si="303"/>
        <v>22021_05_DEN</v>
      </c>
      <c r="BH1787" t="str">
        <f t="shared" si="304"/>
        <v>re82021_05_DEN</v>
      </c>
      <c r="BI1787" t="str">
        <f t="shared" si="305"/>
        <v>2021_05_DEND.Spencer</v>
      </c>
      <c r="BJ1787" t="str">
        <f t="shared" si="306"/>
        <v>2021_DEN_D.Spencer</v>
      </c>
      <c r="BK1787" t="str">
        <f>IF(ISERROR(MATCH(LEFT(C1787,5)&amp;B1787&amp;"_"&amp;A1787,$BK$1:BK1786,0)),LEFT(C1787,5)&amp;B1787&amp;"_"&amp;A1787,"")</f>
        <v/>
      </c>
      <c r="BL1787">
        <f>COUNTIFS($B$1:B1787,B1787)-COUNTIFS($B$1:B1787,B1787,$BK$1:BK1787,"")</f>
        <v>16</v>
      </c>
      <c r="BM1787" t="str">
        <f t="shared" si="307"/>
        <v/>
      </c>
    </row>
    <row r="1788" spans="1:65" x14ac:dyDescent="0.25">
      <c r="A1788" s="1" t="s">
        <v>283</v>
      </c>
      <c r="B1788" s="1" t="s">
        <v>98</v>
      </c>
      <c r="C1788" s="1" t="s">
        <v>828</v>
      </c>
      <c r="D1788" s="1">
        <v>0</v>
      </c>
      <c r="E1788" s="1">
        <v>0</v>
      </c>
      <c r="F1788" s="1" t="s">
        <v>1184</v>
      </c>
      <c r="G1788" s="1" t="s">
        <v>52</v>
      </c>
      <c r="H1788" s="1" t="s">
        <v>52</v>
      </c>
      <c r="I1788" s="1" t="s">
        <v>52</v>
      </c>
      <c r="J1788" s="1" t="s">
        <v>52</v>
      </c>
      <c r="K1788" s="1" t="s">
        <v>52</v>
      </c>
      <c r="L1788" s="1" t="s">
        <v>52</v>
      </c>
      <c r="M1788" s="1" t="s">
        <v>52</v>
      </c>
      <c r="N1788" s="1" t="s">
        <v>52</v>
      </c>
      <c r="O1788" s="1" t="s">
        <v>52</v>
      </c>
      <c r="P1788" s="1" t="s">
        <v>52</v>
      </c>
      <c r="Q1788" s="1" t="s">
        <v>52</v>
      </c>
      <c r="R1788" s="1" t="s">
        <v>52</v>
      </c>
      <c r="S1788" s="1" t="s">
        <v>52</v>
      </c>
      <c r="T1788" s="1" t="s">
        <v>52</v>
      </c>
      <c r="U1788" s="1" t="s">
        <v>52</v>
      </c>
      <c r="V1788" s="1" t="s">
        <v>52</v>
      </c>
      <c r="W1788" s="1" t="s">
        <v>52</v>
      </c>
      <c r="X1788" s="1" t="s">
        <v>52</v>
      </c>
      <c r="Y1788" s="1" t="s">
        <v>52</v>
      </c>
      <c r="Z1788" s="1" t="s">
        <v>52</v>
      </c>
      <c r="AA1788" s="1" t="s">
        <v>52</v>
      </c>
      <c r="AB1788" s="1" t="s">
        <v>52</v>
      </c>
      <c r="AC1788" s="1" t="s">
        <v>52</v>
      </c>
      <c r="AD1788" s="1">
        <v>0</v>
      </c>
      <c r="AE1788" s="1">
        <v>0</v>
      </c>
      <c r="AF1788" s="1">
        <v>0</v>
      </c>
      <c r="AG1788" s="1">
        <v>2</v>
      </c>
      <c r="AH1788" s="1">
        <v>0</v>
      </c>
      <c r="AI1788" s="1">
        <v>-350</v>
      </c>
      <c r="AJ1788" s="1">
        <v>0</v>
      </c>
      <c r="AK1788" s="1">
        <v>14</v>
      </c>
      <c r="AL1788" s="1">
        <v>0</v>
      </c>
      <c r="AM1788" s="1">
        <v>7</v>
      </c>
      <c r="AN1788" s="1">
        <v>0</v>
      </c>
      <c r="AO1788" s="1">
        <v>0</v>
      </c>
      <c r="AP1788" s="1">
        <v>331</v>
      </c>
      <c r="AQ1788" s="1">
        <v>2</v>
      </c>
      <c r="AR1788" s="1">
        <v>14</v>
      </c>
      <c r="AS1788" s="1">
        <v>27</v>
      </c>
      <c r="AT1788" s="1">
        <v>295</v>
      </c>
      <c r="AU1788" s="1">
        <v>388</v>
      </c>
      <c r="AV1788" s="1">
        <v>39</v>
      </c>
      <c r="AW1788" s="1">
        <v>2</v>
      </c>
      <c r="AX1788" s="1">
        <v>2</v>
      </c>
      <c r="AY1788" t="str">
        <f t="shared" si="297"/>
        <v>2021_02_PIT</v>
      </c>
      <c r="AZ1788" t="str">
        <f t="shared" si="298"/>
        <v>E.Ebron</v>
      </c>
      <c r="BA1788" t="str">
        <f t="shared" si="299"/>
        <v/>
      </c>
      <c r="BB1788" t="str">
        <f t="shared" si="300"/>
        <v>2021_02_PIT</v>
      </c>
      <c r="BC1788" t="str">
        <f t="shared" si="301"/>
        <v/>
      </c>
      <c r="BD1788">
        <f>COUNTIFS($BB$1:BB1788,BB1788,$BC$1:BC1788,"ru")</f>
        <v>4</v>
      </c>
      <c r="BE1788" t="str">
        <f t="shared" si="302"/>
        <v>re</v>
      </c>
      <c r="BF1788">
        <f>COUNTIFS($BB$1:BB1788,BB1788,$BE$1:BE1788,"re")</f>
        <v>6</v>
      </c>
      <c r="BG1788" t="str">
        <f t="shared" si="303"/>
        <v>42021_02_PIT</v>
      </c>
      <c r="BH1788" t="str">
        <f t="shared" si="304"/>
        <v>re62021_02_PIT</v>
      </c>
      <c r="BI1788" t="str">
        <f t="shared" si="305"/>
        <v>2021_02_PITE.Ebron</v>
      </c>
      <c r="BJ1788" t="str">
        <f t="shared" si="306"/>
        <v>2021_PIT_E.Ebron</v>
      </c>
      <c r="BK1788" t="str">
        <f>IF(ISERROR(MATCH(LEFT(C1788,5)&amp;B1788&amp;"_"&amp;A1788,$BK$1:BK1787,0)),LEFT(C1788,5)&amp;B1788&amp;"_"&amp;A1788,"")</f>
        <v/>
      </c>
      <c r="BL1788">
        <f>COUNTIFS($B$1:B1788,B1788)-COUNTIFS($B$1:B1788,B1788,$BK$1:BK1788,"")</f>
        <v>14</v>
      </c>
      <c r="BM1788" t="str">
        <f t="shared" si="307"/>
        <v/>
      </c>
    </row>
    <row r="1789" spans="1:65" x14ac:dyDescent="0.25">
      <c r="A1789" s="1" t="s">
        <v>283</v>
      </c>
      <c r="B1789" s="1" t="s">
        <v>98</v>
      </c>
      <c r="C1789" s="1" t="s">
        <v>1245</v>
      </c>
      <c r="D1789" s="1">
        <v>0</v>
      </c>
      <c r="E1789" s="1">
        <v>0</v>
      </c>
      <c r="F1789" s="1" t="s">
        <v>1584</v>
      </c>
      <c r="G1789" s="1" t="s">
        <v>52</v>
      </c>
      <c r="H1789" s="1" t="s">
        <v>52</v>
      </c>
      <c r="I1789" s="1" t="s">
        <v>52</v>
      </c>
      <c r="J1789" s="1" t="s">
        <v>52</v>
      </c>
      <c r="K1789" s="1" t="s">
        <v>52</v>
      </c>
      <c r="L1789" s="1" t="s">
        <v>52</v>
      </c>
      <c r="M1789" s="1" t="s">
        <v>52</v>
      </c>
      <c r="N1789" s="1" t="s">
        <v>52</v>
      </c>
      <c r="O1789" s="1" t="s">
        <v>52</v>
      </c>
      <c r="P1789" s="1" t="s">
        <v>52</v>
      </c>
      <c r="Q1789" s="1" t="s">
        <v>52</v>
      </c>
      <c r="R1789" s="1" t="s">
        <v>52</v>
      </c>
      <c r="S1789" s="1" t="s">
        <v>52</v>
      </c>
      <c r="T1789" s="1" t="s">
        <v>52</v>
      </c>
      <c r="U1789" s="1" t="s">
        <v>52</v>
      </c>
      <c r="V1789" s="1" t="s">
        <v>52</v>
      </c>
      <c r="W1789" s="1" t="s">
        <v>52</v>
      </c>
      <c r="X1789" s="1" t="s">
        <v>52</v>
      </c>
      <c r="Y1789" s="1" t="s">
        <v>52</v>
      </c>
      <c r="Z1789" s="1" t="s">
        <v>52</v>
      </c>
      <c r="AA1789" s="1" t="s">
        <v>52</v>
      </c>
      <c r="AB1789" s="1" t="s">
        <v>52</v>
      </c>
      <c r="AC1789" s="1" t="s">
        <v>52</v>
      </c>
      <c r="AD1789" s="1">
        <v>0</v>
      </c>
      <c r="AE1789" s="1">
        <v>0</v>
      </c>
      <c r="AF1789" s="1">
        <v>0</v>
      </c>
      <c r="AG1789" s="1">
        <v>3</v>
      </c>
      <c r="AH1789" s="1">
        <v>0</v>
      </c>
      <c r="AI1789" s="1">
        <v>-350</v>
      </c>
      <c r="AJ1789" s="1">
        <v>0</v>
      </c>
      <c r="AK1789" s="1">
        <v>33</v>
      </c>
      <c r="AL1789" s="1">
        <v>0</v>
      </c>
      <c r="AM1789" s="1">
        <v>4</v>
      </c>
      <c r="AN1789" s="1">
        <v>0</v>
      </c>
      <c r="AO1789" s="1">
        <v>0</v>
      </c>
      <c r="AP1789" s="1">
        <v>342</v>
      </c>
      <c r="AQ1789" s="1">
        <v>1</v>
      </c>
      <c r="AR1789" s="1">
        <v>15</v>
      </c>
      <c r="AS1789" s="1">
        <v>38</v>
      </c>
      <c r="AT1789" s="1">
        <v>318</v>
      </c>
      <c r="AU1789" s="1">
        <v>314</v>
      </c>
      <c r="AV1789" s="1">
        <v>45</v>
      </c>
      <c r="AW1789" s="1">
        <v>0</v>
      </c>
      <c r="AX1789" s="1">
        <v>0</v>
      </c>
      <c r="AY1789" t="str">
        <f t="shared" si="297"/>
        <v>2021_03_PIT</v>
      </c>
      <c r="AZ1789" t="str">
        <f t="shared" si="298"/>
        <v>E.Ebron</v>
      </c>
      <c r="BA1789" t="str">
        <f t="shared" si="299"/>
        <v/>
      </c>
      <c r="BB1789" t="str">
        <f t="shared" si="300"/>
        <v>2021_03_PIT</v>
      </c>
      <c r="BC1789" t="str">
        <f t="shared" si="301"/>
        <v/>
      </c>
      <c r="BD1789">
        <f>COUNTIFS($BB$1:BB1789,BB1789,$BC$1:BC1789,"ru")</f>
        <v>1</v>
      </c>
      <c r="BE1789" t="str">
        <f t="shared" si="302"/>
        <v>re</v>
      </c>
      <c r="BF1789">
        <f>COUNTIFS($BB$1:BB1789,BB1789,$BE$1:BE1789,"re")</f>
        <v>9</v>
      </c>
      <c r="BG1789" t="str">
        <f t="shared" si="303"/>
        <v>12021_03_PIT</v>
      </c>
      <c r="BH1789" t="str">
        <f t="shared" si="304"/>
        <v>re92021_03_PIT</v>
      </c>
      <c r="BI1789" t="str">
        <f t="shared" si="305"/>
        <v>2021_03_PITE.Ebron</v>
      </c>
      <c r="BJ1789" t="str">
        <f t="shared" si="306"/>
        <v>2021_PIT_E.Ebron</v>
      </c>
      <c r="BK1789" t="str">
        <f>IF(ISERROR(MATCH(LEFT(C1789,5)&amp;B1789&amp;"_"&amp;A1789,$BK$1:BK1788,0)),LEFT(C1789,5)&amp;B1789&amp;"_"&amp;A1789,"")</f>
        <v/>
      </c>
      <c r="BL1789">
        <f>COUNTIFS($B$1:B1789,B1789)-COUNTIFS($B$1:B1789,B1789,$BK$1:BK1789,"")</f>
        <v>14</v>
      </c>
      <c r="BM1789" t="str">
        <f t="shared" si="307"/>
        <v/>
      </c>
    </row>
    <row r="1790" spans="1:65" x14ac:dyDescent="0.25">
      <c r="A1790" s="1" t="s">
        <v>769</v>
      </c>
      <c r="B1790" s="1" t="s">
        <v>110</v>
      </c>
      <c r="C1790" s="1" t="s">
        <v>2047</v>
      </c>
      <c r="D1790" s="1">
        <v>0</v>
      </c>
      <c r="E1790" s="1">
        <v>0</v>
      </c>
      <c r="F1790" s="1" t="s">
        <v>2379</v>
      </c>
      <c r="G1790" s="1" t="s">
        <v>52</v>
      </c>
      <c r="H1790" s="1" t="s">
        <v>52</v>
      </c>
      <c r="I1790" s="1" t="s">
        <v>52</v>
      </c>
      <c r="J1790" s="1" t="s">
        <v>52</v>
      </c>
      <c r="K1790" s="1" t="s">
        <v>52</v>
      </c>
      <c r="L1790" s="1" t="s">
        <v>52</v>
      </c>
      <c r="M1790" s="1" t="s">
        <v>52</v>
      </c>
      <c r="N1790" s="1" t="s">
        <v>52</v>
      </c>
      <c r="O1790" s="1" t="s">
        <v>52</v>
      </c>
      <c r="P1790" s="1" t="s">
        <v>52</v>
      </c>
      <c r="Q1790" s="1" t="s">
        <v>52</v>
      </c>
      <c r="R1790" s="1" t="s">
        <v>52</v>
      </c>
      <c r="S1790" s="1" t="s">
        <v>52</v>
      </c>
      <c r="T1790" s="1" t="s">
        <v>52</v>
      </c>
      <c r="U1790" s="1" t="s">
        <v>52</v>
      </c>
      <c r="V1790" s="1" t="s">
        <v>52</v>
      </c>
      <c r="W1790" s="1" t="s">
        <v>52</v>
      </c>
      <c r="X1790" s="1" t="s">
        <v>52</v>
      </c>
      <c r="Y1790" s="1" t="s">
        <v>52</v>
      </c>
      <c r="Z1790" s="1" t="s">
        <v>52</v>
      </c>
      <c r="AA1790" s="1" t="s">
        <v>52</v>
      </c>
      <c r="AB1790" s="1" t="s">
        <v>52</v>
      </c>
      <c r="AC1790" s="1" t="s">
        <v>52</v>
      </c>
      <c r="AD1790" s="1">
        <v>0</v>
      </c>
      <c r="AE1790" s="1">
        <v>0</v>
      </c>
      <c r="AF1790" s="1">
        <v>0</v>
      </c>
      <c r="AG1790" s="1">
        <v>2</v>
      </c>
      <c r="AH1790" s="1">
        <v>0</v>
      </c>
      <c r="AI1790" s="1">
        <v>-350</v>
      </c>
      <c r="AJ1790" s="1">
        <v>0</v>
      </c>
      <c r="AK1790" s="1">
        <v>47</v>
      </c>
      <c r="AL1790" s="1">
        <v>0</v>
      </c>
      <c r="AM1790" s="1">
        <v>5</v>
      </c>
      <c r="AN1790" s="1">
        <v>0</v>
      </c>
      <c r="AO1790" s="1">
        <v>0</v>
      </c>
      <c r="AP1790" s="1">
        <v>232</v>
      </c>
      <c r="AQ1790" s="1">
        <v>2</v>
      </c>
      <c r="AR1790" s="1">
        <v>18</v>
      </c>
      <c r="AS1790" s="1">
        <v>19</v>
      </c>
      <c r="AT1790" s="1">
        <v>192</v>
      </c>
      <c r="AU1790" s="1">
        <v>276</v>
      </c>
      <c r="AV1790" s="1">
        <v>64</v>
      </c>
      <c r="AW1790" s="1">
        <v>6</v>
      </c>
      <c r="AX1790" s="1">
        <v>4</v>
      </c>
      <c r="AY1790" t="str">
        <f t="shared" si="297"/>
        <v>2021_05_NYJ</v>
      </c>
      <c r="AZ1790" t="str">
        <f t="shared" si="298"/>
        <v>E.Moore</v>
      </c>
      <c r="BA1790" t="str">
        <f t="shared" si="299"/>
        <v/>
      </c>
      <c r="BB1790" t="str">
        <f t="shared" si="300"/>
        <v>2021_05_NYJ</v>
      </c>
      <c r="BC1790" t="str">
        <f t="shared" si="301"/>
        <v/>
      </c>
      <c r="BD1790">
        <f>COUNTIFS($BB$1:BB1790,BB1790,$BC$1:BC1790,"ru")</f>
        <v>3</v>
      </c>
      <c r="BE1790" t="str">
        <f t="shared" si="302"/>
        <v>re</v>
      </c>
      <c r="BF1790">
        <f>COUNTIFS($BB$1:BB1790,BB1790,$BE$1:BE1790,"re")</f>
        <v>10</v>
      </c>
      <c r="BG1790" t="str">
        <f t="shared" si="303"/>
        <v>32021_05_NYJ</v>
      </c>
      <c r="BH1790" t="str">
        <f t="shared" si="304"/>
        <v>re102021_05_NYJ</v>
      </c>
      <c r="BI1790" t="str">
        <f t="shared" si="305"/>
        <v>2021_05_NYJE.Moore</v>
      </c>
      <c r="BJ1790" t="str">
        <f t="shared" si="306"/>
        <v>2021_NYJ_E.Moore</v>
      </c>
      <c r="BK1790" t="str">
        <f>IF(ISERROR(MATCH(LEFT(C1790,5)&amp;B1790&amp;"_"&amp;A1790,$BK$1:BK1789,0)),LEFT(C1790,5)&amp;B1790&amp;"_"&amp;A1790,"")</f>
        <v/>
      </c>
      <c r="BL1790">
        <f>COUNTIFS($B$1:B1790,B1790)-COUNTIFS($B$1:B1790,B1790,$BK$1:BK1790,"")</f>
        <v>13</v>
      </c>
      <c r="BM1790" t="str">
        <f t="shared" si="307"/>
        <v/>
      </c>
    </row>
    <row r="1791" spans="1:65" x14ac:dyDescent="0.25">
      <c r="A1791" s="1" t="s">
        <v>193</v>
      </c>
      <c r="B1791" s="1" t="s">
        <v>105</v>
      </c>
      <c r="C1791" s="1" t="s">
        <v>437</v>
      </c>
      <c r="D1791" s="1">
        <v>0</v>
      </c>
      <c r="E1791" s="1">
        <v>0</v>
      </c>
      <c r="F1791" s="1" t="s">
        <v>752</v>
      </c>
      <c r="G1791" s="1" t="s">
        <v>52</v>
      </c>
      <c r="H1791" s="1" t="s">
        <v>52</v>
      </c>
      <c r="I1791" s="1" t="s">
        <v>52</v>
      </c>
      <c r="J1791" s="1" t="s">
        <v>52</v>
      </c>
      <c r="K1791" s="1" t="s">
        <v>52</v>
      </c>
      <c r="L1791" s="1" t="s">
        <v>52</v>
      </c>
      <c r="M1791" s="1" t="s">
        <v>52</v>
      </c>
      <c r="N1791" s="1" t="s">
        <v>52</v>
      </c>
      <c r="O1791" s="1" t="s">
        <v>52</v>
      </c>
      <c r="P1791" s="1" t="s">
        <v>52</v>
      </c>
      <c r="Q1791" s="1" t="s">
        <v>52</v>
      </c>
      <c r="R1791" s="1" t="s">
        <v>52</v>
      </c>
      <c r="S1791" s="1" t="s">
        <v>52</v>
      </c>
      <c r="T1791" s="1" t="s">
        <v>52</v>
      </c>
      <c r="U1791" s="1" t="s">
        <v>52</v>
      </c>
      <c r="V1791" s="1" t="s">
        <v>52</v>
      </c>
      <c r="W1791" s="1" t="s">
        <v>52</v>
      </c>
      <c r="X1791" s="1" t="s">
        <v>52</v>
      </c>
      <c r="Y1791" s="1" t="s">
        <v>52</v>
      </c>
      <c r="Z1791" s="1" t="s">
        <v>52</v>
      </c>
      <c r="AA1791" s="1" t="s">
        <v>52</v>
      </c>
      <c r="AB1791" s="1" t="s">
        <v>52</v>
      </c>
      <c r="AC1791" s="1" t="s">
        <v>52</v>
      </c>
      <c r="AD1791" s="1">
        <v>0</v>
      </c>
      <c r="AE1791" s="1">
        <v>0</v>
      </c>
      <c r="AF1791" s="1">
        <v>0</v>
      </c>
      <c r="AG1791" s="1">
        <v>1</v>
      </c>
      <c r="AH1791" s="1">
        <v>0</v>
      </c>
      <c r="AI1791" s="1">
        <v>-350</v>
      </c>
      <c r="AJ1791" s="1">
        <v>0</v>
      </c>
      <c r="AK1791" s="1">
        <v>1</v>
      </c>
      <c r="AL1791" s="1">
        <v>0</v>
      </c>
      <c r="AM1791" s="1">
        <v>4</v>
      </c>
      <c r="AN1791" s="1">
        <v>0</v>
      </c>
      <c r="AO1791" s="1">
        <v>0</v>
      </c>
      <c r="AP1791" s="1">
        <v>314</v>
      </c>
      <c r="AQ1791" s="1">
        <v>2</v>
      </c>
      <c r="AR1791" s="1">
        <v>20</v>
      </c>
      <c r="AS1791" s="1">
        <v>22</v>
      </c>
      <c r="AT1791" s="1">
        <v>267</v>
      </c>
      <c r="AU1791" s="1">
        <v>306</v>
      </c>
      <c r="AV1791" s="1">
        <v>60</v>
      </c>
      <c r="AW1791" s="1">
        <v>3</v>
      </c>
      <c r="AX1791" s="1">
        <v>2</v>
      </c>
      <c r="AY1791" t="str">
        <f t="shared" si="297"/>
        <v>2021_01_NYG</v>
      </c>
      <c r="AZ1791" t="str">
        <f t="shared" si="298"/>
        <v>E.Penny</v>
      </c>
      <c r="BA1791" t="str">
        <f t="shared" si="299"/>
        <v/>
      </c>
      <c r="BB1791" t="str">
        <f t="shared" si="300"/>
        <v>2021_01_NYG</v>
      </c>
      <c r="BC1791" t="str">
        <f t="shared" si="301"/>
        <v/>
      </c>
      <c r="BD1791">
        <f>COUNTIFS($BB$1:BB1791,BB1791,$BC$1:BC1791,"ru")</f>
        <v>3</v>
      </c>
      <c r="BE1791" t="str">
        <f t="shared" si="302"/>
        <v>re</v>
      </c>
      <c r="BF1791">
        <f>COUNTIFS($BB$1:BB1791,BB1791,$BE$1:BE1791,"re")</f>
        <v>9</v>
      </c>
      <c r="BG1791" t="str">
        <f t="shared" si="303"/>
        <v>32021_01_NYG</v>
      </c>
      <c r="BH1791" t="str">
        <f t="shared" si="304"/>
        <v>re92021_01_NYG</v>
      </c>
      <c r="BI1791" t="str">
        <f t="shared" si="305"/>
        <v>2021_01_NYGE.Penny</v>
      </c>
      <c r="BJ1791" t="str">
        <f t="shared" si="306"/>
        <v>2021_NYG_E.Penny</v>
      </c>
      <c r="BK1791" t="str">
        <f>IF(ISERROR(MATCH(LEFT(C1791,5)&amp;B1791&amp;"_"&amp;A1791,$BK$1:BK1790,0)),LEFT(C1791,5)&amp;B1791&amp;"_"&amp;A1791,"")</f>
        <v/>
      </c>
      <c r="BL1791">
        <f>COUNTIFS($B$1:B1791,B1791)-COUNTIFS($B$1:B1791,B1791,$BK$1:BK1791,"")</f>
        <v>17</v>
      </c>
      <c r="BM1791" t="str">
        <f t="shared" si="307"/>
        <v/>
      </c>
    </row>
    <row r="1792" spans="1:65" x14ac:dyDescent="0.25">
      <c r="A1792" s="1" t="s">
        <v>1185</v>
      </c>
      <c r="B1792" s="1" t="s">
        <v>86</v>
      </c>
      <c r="C1792" s="1" t="s">
        <v>849</v>
      </c>
      <c r="D1792" s="1">
        <v>0</v>
      </c>
      <c r="E1792" s="1">
        <v>0.21</v>
      </c>
      <c r="F1792" s="1" t="s">
        <v>1186</v>
      </c>
      <c r="G1792" s="1" t="s">
        <v>52</v>
      </c>
      <c r="H1792" s="1" t="s">
        <v>52</v>
      </c>
      <c r="I1792" s="1" t="s">
        <v>52</v>
      </c>
      <c r="J1792" s="1" t="s">
        <v>52</v>
      </c>
      <c r="K1792" s="1" t="s">
        <v>52</v>
      </c>
      <c r="L1792" s="1" t="s">
        <v>52</v>
      </c>
      <c r="M1792" s="1" t="s">
        <v>52</v>
      </c>
      <c r="N1792" s="1" t="s">
        <v>52</v>
      </c>
      <c r="O1792" s="1" t="s">
        <v>52</v>
      </c>
      <c r="P1792" s="1" t="s">
        <v>52</v>
      </c>
      <c r="Q1792" s="1" t="s">
        <v>52</v>
      </c>
      <c r="R1792" s="1" t="s">
        <v>52</v>
      </c>
      <c r="S1792" s="1" t="s">
        <v>52</v>
      </c>
      <c r="T1792" s="1" t="s">
        <v>52</v>
      </c>
      <c r="U1792" s="1" t="s">
        <v>52</v>
      </c>
      <c r="V1792" s="1" t="s">
        <v>52</v>
      </c>
      <c r="W1792" s="1" t="s">
        <v>52</v>
      </c>
      <c r="X1792" s="1" t="s">
        <v>52</v>
      </c>
      <c r="Y1792" s="1" t="s">
        <v>52</v>
      </c>
      <c r="Z1792" s="1" t="s">
        <v>52</v>
      </c>
      <c r="AA1792" s="1" t="s">
        <v>52</v>
      </c>
      <c r="AB1792" s="1" t="s">
        <v>52</v>
      </c>
      <c r="AC1792" s="1" t="s">
        <v>52</v>
      </c>
      <c r="AD1792" s="1">
        <v>0</v>
      </c>
      <c r="AE1792" s="1">
        <v>0</v>
      </c>
      <c r="AF1792" s="1">
        <v>1</v>
      </c>
      <c r="AG1792" s="1">
        <v>1</v>
      </c>
      <c r="AH1792" s="1">
        <v>1</v>
      </c>
      <c r="AI1792" s="1">
        <v>12.93</v>
      </c>
      <c r="AJ1792" s="1">
        <v>0</v>
      </c>
      <c r="AK1792" s="1">
        <v>-1</v>
      </c>
      <c r="AL1792" s="1">
        <v>1</v>
      </c>
      <c r="AM1792" s="1">
        <v>6</v>
      </c>
      <c r="AN1792" s="1">
        <v>0</v>
      </c>
      <c r="AO1792" s="1">
        <v>0</v>
      </c>
      <c r="AP1792" s="1">
        <v>323</v>
      </c>
      <c r="AQ1792" s="1">
        <v>5</v>
      </c>
      <c r="AR1792" s="1">
        <v>31</v>
      </c>
      <c r="AS1792" s="1">
        <v>22</v>
      </c>
      <c r="AT1792" s="1">
        <v>255</v>
      </c>
      <c r="AU1792" s="1">
        <v>258</v>
      </c>
      <c r="AV1792" s="1">
        <v>96</v>
      </c>
      <c r="AW1792" s="1">
        <v>7</v>
      </c>
      <c r="AX1792" s="1">
        <v>4</v>
      </c>
      <c r="AY1792" t="str">
        <f t="shared" si="297"/>
        <v>2021_02_GB</v>
      </c>
      <c r="AZ1792" t="str">
        <f t="shared" si="298"/>
        <v>E.St</v>
      </c>
      <c r="BA1792" t="str">
        <f t="shared" si="299"/>
        <v/>
      </c>
      <c r="BB1792" t="str">
        <f t="shared" si="300"/>
        <v>2021_02_GB</v>
      </c>
      <c r="BC1792" t="str">
        <f t="shared" si="301"/>
        <v/>
      </c>
      <c r="BD1792">
        <f>COUNTIFS($BB$1:BB1792,BB1792,$BC$1:BC1792,"ru")</f>
        <v>3</v>
      </c>
      <c r="BE1792" t="str">
        <f t="shared" si="302"/>
        <v>re</v>
      </c>
      <c r="BF1792">
        <f>COUNTIFS($BB$1:BB1792,BB1792,$BE$1:BE1792,"re")</f>
        <v>6</v>
      </c>
      <c r="BG1792" t="str">
        <f t="shared" si="303"/>
        <v>32021_02_GB</v>
      </c>
      <c r="BH1792" t="str">
        <f t="shared" si="304"/>
        <v>re62021_02_GB</v>
      </c>
      <c r="BI1792" t="str">
        <f t="shared" si="305"/>
        <v>2021_02_GBE.St</v>
      </c>
      <c r="BJ1792" t="str">
        <f t="shared" si="306"/>
        <v>2021_GB_E.St</v>
      </c>
      <c r="BK1792" t="str">
        <f>IF(ISERROR(MATCH(LEFT(C1792,5)&amp;B1792&amp;"_"&amp;A1792,$BK$1:BK1791,0)),LEFT(C1792,5)&amp;B1792&amp;"_"&amp;A1792,"")</f>
        <v>2021_GB_E.St</v>
      </c>
      <c r="BL1792">
        <f>COUNTIFS($B$1:B1792,B1792)-COUNTIFS($B$1:B1792,B1792,$BK$1:BK1792,"")</f>
        <v>15</v>
      </c>
      <c r="BM1792" t="str">
        <f t="shared" si="307"/>
        <v>2021_GB15</v>
      </c>
    </row>
    <row r="1793" spans="1:65" x14ac:dyDescent="0.25">
      <c r="A1793" s="1" t="s">
        <v>1185</v>
      </c>
      <c r="B1793" s="1" t="s">
        <v>86</v>
      </c>
      <c r="C1793" s="1" t="s">
        <v>1661</v>
      </c>
      <c r="D1793" s="1">
        <v>0</v>
      </c>
      <c r="E1793" s="1">
        <v>0</v>
      </c>
      <c r="F1793" s="1" t="s">
        <v>1984</v>
      </c>
      <c r="G1793" s="1" t="s">
        <v>52</v>
      </c>
      <c r="H1793" s="1" t="s">
        <v>52</v>
      </c>
      <c r="I1793" s="1" t="s">
        <v>52</v>
      </c>
      <c r="J1793" s="1" t="s">
        <v>52</v>
      </c>
      <c r="K1793" s="1" t="s">
        <v>52</v>
      </c>
      <c r="L1793" s="1" t="s">
        <v>52</v>
      </c>
      <c r="M1793" s="1" t="s">
        <v>52</v>
      </c>
      <c r="N1793" s="1" t="s">
        <v>52</v>
      </c>
      <c r="O1793" s="1" t="s">
        <v>52</v>
      </c>
      <c r="P1793" s="1" t="s">
        <v>52</v>
      </c>
      <c r="Q1793" s="1" t="s">
        <v>52</v>
      </c>
      <c r="R1793" s="1" t="s">
        <v>52</v>
      </c>
      <c r="S1793" s="1" t="s">
        <v>52</v>
      </c>
      <c r="T1793" s="1" t="s">
        <v>52</v>
      </c>
      <c r="U1793" s="1" t="s">
        <v>52</v>
      </c>
      <c r="V1793" s="1" t="s">
        <v>52</v>
      </c>
      <c r="W1793" s="1" t="s">
        <v>52</v>
      </c>
      <c r="X1793" s="1" t="s">
        <v>52</v>
      </c>
      <c r="Y1793" s="1" t="s">
        <v>52</v>
      </c>
      <c r="Z1793" s="1" t="s">
        <v>52</v>
      </c>
      <c r="AA1793" s="1" t="s">
        <v>52</v>
      </c>
      <c r="AB1793" s="1" t="s">
        <v>52</v>
      </c>
      <c r="AC1793" s="1" t="s">
        <v>52</v>
      </c>
      <c r="AD1793" s="1">
        <v>0</v>
      </c>
      <c r="AE1793" s="1">
        <v>0</v>
      </c>
      <c r="AF1793" s="1">
        <v>0</v>
      </c>
      <c r="AG1793" s="1">
        <v>1</v>
      </c>
      <c r="AH1793" s="1">
        <v>0</v>
      </c>
      <c r="AI1793" s="1">
        <v>-350</v>
      </c>
      <c r="AJ1793" s="1">
        <v>0</v>
      </c>
      <c r="AK1793" s="1">
        <v>6</v>
      </c>
      <c r="AL1793" s="1">
        <v>0</v>
      </c>
      <c r="AM1793" s="1">
        <v>2</v>
      </c>
      <c r="AN1793" s="1">
        <v>0</v>
      </c>
      <c r="AO1793" s="1">
        <v>0</v>
      </c>
      <c r="AP1793" s="1">
        <v>367</v>
      </c>
      <c r="AQ1793" s="1">
        <v>3</v>
      </c>
      <c r="AR1793" s="1">
        <v>33</v>
      </c>
      <c r="AS1793" s="1">
        <v>20</v>
      </c>
      <c r="AT1793" s="1">
        <v>248</v>
      </c>
      <c r="AU1793" s="1">
        <v>344</v>
      </c>
      <c r="AV1793" s="1">
        <v>131</v>
      </c>
      <c r="AW1793" s="1">
        <v>3</v>
      </c>
      <c r="AX1793" s="1">
        <v>3</v>
      </c>
      <c r="AY1793" t="str">
        <f t="shared" si="297"/>
        <v>2021_04_GB</v>
      </c>
      <c r="AZ1793" t="str">
        <f t="shared" si="298"/>
        <v>E.St</v>
      </c>
      <c r="BA1793" t="str">
        <f t="shared" si="299"/>
        <v/>
      </c>
      <c r="BB1793" t="str">
        <f t="shared" si="300"/>
        <v>2021_04_GB</v>
      </c>
      <c r="BC1793" t="str">
        <f t="shared" si="301"/>
        <v/>
      </c>
      <c r="BD1793">
        <f>COUNTIFS($BB$1:BB1793,BB1793,$BC$1:BC1793,"ru")</f>
        <v>2</v>
      </c>
      <c r="BE1793" t="str">
        <f t="shared" si="302"/>
        <v>re</v>
      </c>
      <c r="BF1793">
        <f>COUNTIFS($BB$1:BB1793,BB1793,$BE$1:BE1793,"re")</f>
        <v>8</v>
      </c>
      <c r="BG1793" t="str">
        <f t="shared" si="303"/>
        <v>22021_04_GB</v>
      </c>
      <c r="BH1793" t="str">
        <f t="shared" si="304"/>
        <v>re82021_04_GB</v>
      </c>
      <c r="BI1793" t="str">
        <f t="shared" si="305"/>
        <v>2021_04_GBE.St</v>
      </c>
      <c r="BJ1793" t="str">
        <f t="shared" si="306"/>
        <v>2021_GB_E.St</v>
      </c>
      <c r="BK1793" t="str">
        <f>IF(ISERROR(MATCH(LEFT(C1793,5)&amp;B1793&amp;"_"&amp;A1793,$BK$1:BK1792,0)),LEFT(C1793,5)&amp;B1793&amp;"_"&amp;A1793,"")</f>
        <v/>
      </c>
      <c r="BL1793">
        <f>COUNTIFS($B$1:B1793,B1793)-COUNTIFS($B$1:B1793,B1793,$BK$1:BK1793,"")</f>
        <v>15</v>
      </c>
      <c r="BM1793" t="str">
        <f t="shared" si="307"/>
        <v/>
      </c>
    </row>
    <row r="1794" spans="1:65" x14ac:dyDescent="0.25">
      <c r="A1794" s="1" t="s">
        <v>242</v>
      </c>
      <c r="B1794" s="1" t="s">
        <v>58</v>
      </c>
      <c r="C1794" s="1" t="s">
        <v>1663</v>
      </c>
      <c r="D1794" s="1">
        <v>0</v>
      </c>
      <c r="E1794" s="1">
        <v>0</v>
      </c>
      <c r="F1794" s="1" t="s">
        <v>1985</v>
      </c>
      <c r="G1794" s="1" t="s">
        <v>52</v>
      </c>
      <c r="H1794" s="1" t="s">
        <v>52</v>
      </c>
      <c r="I1794" s="1" t="s">
        <v>52</v>
      </c>
      <c r="J1794" s="1" t="s">
        <v>52</v>
      </c>
      <c r="K1794" s="1" t="s">
        <v>52</v>
      </c>
      <c r="L1794" s="1" t="s">
        <v>52</v>
      </c>
      <c r="M1794" s="1" t="s">
        <v>52</v>
      </c>
      <c r="N1794" s="1" t="s">
        <v>52</v>
      </c>
      <c r="O1794" s="1" t="s">
        <v>52</v>
      </c>
      <c r="P1794" s="1" t="s">
        <v>52</v>
      </c>
      <c r="Q1794" s="1" t="s">
        <v>52</v>
      </c>
      <c r="R1794" s="1" t="s">
        <v>52</v>
      </c>
      <c r="S1794" s="1" t="s">
        <v>52</v>
      </c>
      <c r="T1794" s="1" t="s">
        <v>52</v>
      </c>
      <c r="U1794" s="1" t="s">
        <v>52</v>
      </c>
      <c r="V1794" s="1" t="s">
        <v>52</v>
      </c>
      <c r="W1794" s="1" t="s">
        <v>52</v>
      </c>
      <c r="X1794" s="1" t="s">
        <v>52</v>
      </c>
      <c r="Y1794" s="1" t="s">
        <v>52</v>
      </c>
      <c r="Z1794" s="1" t="s">
        <v>52</v>
      </c>
      <c r="AA1794" s="1" t="s">
        <v>52</v>
      </c>
      <c r="AB1794" s="1" t="s">
        <v>52</v>
      </c>
      <c r="AC1794" s="1" t="s">
        <v>52</v>
      </c>
      <c r="AD1794" s="1">
        <v>0</v>
      </c>
      <c r="AE1794" s="1">
        <v>0</v>
      </c>
      <c r="AF1794" s="1">
        <v>0</v>
      </c>
      <c r="AG1794" s="1">
        <v>1</v>
      </c>
      <c r="AH1794" s="1">
        <v>0</v>
      </c>
      <c r="AI1794" s="1">
        <v>-350</v>
      </c>
      <c r="AJ1794" s="1">
        <v>0</v>
      </c>
      <c r="AK1794" s="1">
        <v>7</v>
      </c>
      <c r="AL1794" s="1">
        <v>0</v>
      </c>
      <c r="AM1794" s="1">
        <v>0</v>
      </c>
      <c r="AN1794" s="1">
        <v>0</v>
      </c>
      <c r="AO1794" s="1">
        <v>0</v>
      </c>
      <c r="AP1794" s="1">
        <v>450</v>
      </c>
      <c r="AQ1794" s="1">
        <v>4</v>
      </c>
      <c r="AR1794" s="1">
        <v>40</v>
      </c>
      <c r="AS1794" s="1">
        <v>21</v>
      </c>
      <c r="AT1794" s="1">
        <v>256</v>
      </c>
      <c r="AU1794" s="1">
        <v>271</v>
      </c>
      <c r="AV1794" s="1">
        <v>199</v>
      </c>
      <c r="AW1794" s="1">
        <v>8</v>
      </c>
      <c r="AX1794" s="1">
        <v>4</v>
      </c>
      <c r="AY1794" t="str">
        <f t="shared" si="297"/>
        <v>2021_04_BUF</v>
      </c>
      <c r="AZ1794" t="str">
        <f t="shared" si="298"/>
        <v>G.Davis</v>
      </c>
      <c r="BA1794" t="str">
        <f t="shared" si="299"/>
        <v/>
      </c>
      <c r="BB1794" t="str">
        <f t="shared" si="300"/>
        <v>2021_04_BUF</v>
      </c>
      <c r="BC1794" t="str">
        <f t="shared" si="301"/>
        <v/>
      </c>
      <c r="BD1794">
        <f>COUNTIFS($BB$1:BB1794,BB1794,$BC$1:BC1794,"ru")</f>
        <v>6</v>
      </c>
      <c r="BE1794" t="str">
        <f t="shared" si="302"/>
        <v>re</v>
      </c>
      <c r="BF1794">
        <f>COUNTIFS($BB$1:BB1794,BB1794,$BE$1:BE1794,"re")</f>
        <v>8</v>
      </c>
      <c r="BG1794" t="str">
        <f t="shared" si="303"/>
        <v>62021_04_BUF</v>
      </c>
      <c r="BH1794" t="str">
        <f t="shared" si="304"/>
        <v>re82021_04_BUF</v>
      </c>
      <c r="BI1794" t="str">
        <f t="shared" si="305"/>
        <v>2021_04_BUFG.Davis</v>
      </c>
      <c r="BJ1794" t="str">
        <f t="shared" si="306"/>
        <v>2021_BUF_G.Davis</v>
      </c>
      <c r="BK1794" t="str">
        <f>IF(ISERROR(MATCH(LEFT(C1794,5)&amp;B1794&amp;"_"&amp;A1794,$BK$1:BK1793,0)),LEFT(C1794,5)&amp;B1794&amp;"_"&amp;A1794,"")</f>
        <v/>
      </c>
      <c r="BL1794">
        <f>COUNTIFS($B$1:B1794,B1794)-COUNTIFS($B$1:B1794,B1794,$BK$1:BK1794,"")</f>
        <v>13</v>
      </c>
      <c r="BM1794" t="str">
        <f t="shared" si="307"/>
        <v/>
      </c>
    </row>
    <row r="1795" spans="1:65" x14ac:dyDescent="0.25">
      <c r="A1795" s="1" t="s">
        <v>319</v>
      </c>
      <c r="B1795" s="1" t="s">
        <v>74</v>
      </c>
      <c r="C1795" s="1" t="s">
        <v>429</v>
      </c>
      <c r="D1795" s="1">
        <v>0</v>
      </c>
      <c r="E1795" s="1">
        <v>0</v>
      </c>
      <c r="F1795" s="1" t="s">
        <v>753</v>
      </c>
      <c r="G1795" s="1" t="s">
        <v>52</v>
      </c>
      <c r="H1795" s="1" t="s">
        <v>52</v>
      </c>
      <c r="I1795" s="1" t="s">
        <v>52</v>
      </c>
      <c r="J1795" s="1" t="s">
        <v>52</v>
      </c>
      <c r="K1795" s="1" t="s">
        <v>52</v>
      </c>
      <c r="L1795" s="1" t="s">
        <v>52</v>
      </c>
      <c r="M1795" s="1" t="s">
        <v>52</v>
      </c>
      <c r="N1795" s="1" t="s">
        <v>52</v>
      </c>
      <c r="O1795" s="1" t="s">
        <v>52</v>
      </c>
      <c r="P1795" s="1" t="s">
        <v>52</v>
      </c>
      <c r="Q1795" s="1" t="s">
        <v>52</v>
      </c>
      <c r="R1795" s="1" t="s">
        <v>52</v>
      </c>
      <c r="S1795" s="1" t="s">
        <v>52</v>
      </c>
      <c r="T1795" s="1" t="s">
        <v>52</v>
      </c>
      <c r="U1795" s="1" t="s">
        <v>52</v>
      </c>
      <c r="V1795" s="1" t="s">
        <v>52</v>
      </c>
      <c r="W1795" s="1" t="s">
        <v>52</v>
      </c>
      <c r="X1795" s="1" t="s">
        <v>52</v>
      </c>
      <c r="Y1795" s="1" t="s">
        <v>52</v>
      </c>
      <c r="Z1795" s="1" t="s">
        <v>52</v>
      </c>
      <c r="AA1795" s="1" t="s">
        <v>52</v>
      </c>
      <c r="AB1795" s="1" t="s">
        <v>52</v>
      </c>
      <c r="AC1795" s="1" t="s">
        <v>52</v>
      </c>
      <c r="AD1795" s="1">
        <v>0</v>
      </c>
      <c r="AE1795" s="1">
        <v>0</v>
      </c>
      <c r="AF1795" s="1">
        <v>0</v>
      </c>
      <c r="AG1795" s="1">
        <v>1</v>
      </c>
      <c r="AH1795" s="1">
        <v>0</v>
      </c>
      <c r="AI1795" s="1">
        <v>-350</v>
      </c>
      <c r="AJ1795" s="1">
        <v>0</v>
      </c>
      <c r="AK1795" s="1">
        <v>11</v>
      </c>
      <c r="AL1795" s="1">
        <v>0</v>
      </c>
      <c r="AM1795" s="1">
        <v>0</v>
      </c>
      <c r="AN1795" s="1">
        <v>0</v>
      </c>
      <c r="AO1795" s="1">
        <v>0</v>
      </c>
      <c r="AP1795" s="1">
        <v>248</v>
      </c>
      <c r="AQ1795" s="1">
        <v>2</v>
      </c>
      <c r="AR1795" s="1">
        <v>22</v>
      </c>
      <c r="AS1795" s="1">
        <v>22</v>
      </c>
      <c r="AT1795" s="1">
        <v>218</v>
      </c>
      <c r="AU1795" s="1">
        <v>274</v>
      </c>
      <c r="AV1795" s="1">
        <v>86</v>
      </c>
      <c r="AW1795" s="1">
        <v>3</v>
      </c>
      <c r="AX1795" s="1">
        <v>3</v>
      </c>
      <c r="AY1795" t="str">
        <f t="shared" ref="AY1795:AY1858" si="308">IF(ISNUMBER(AP1795),LEFT(C1795,7)&amp;"_"&amp;B1795,"")</f>
        <v>2021_01_TEN</v>
      </c>
      <c r="AZ1795" t="str">
        <f t="shared" ref="AZ1795:AZ1858" si="309">A1795</f>
        <v>G.Swaim</v>
      </c>
      <c r="BA1795" t="str">
        <f t="shared" ref="BA1795:BA1858" si="310">IF(G1795="NA","","QB")</f>
        <v/>
      </c>
      <c r="BB1795" t="str">
        <f t="shared" ref="BB1795:BB1858" si="311">LEFT(C1795,7)&amp;"_"&amp;B1795</f>
        <v>2021_01_TEN</v>
      </c>
      <c r="BC1795" t="str">
        <f t="shared" ref="BC1795:BC1858" si="312">IF(X1795="NA","","ru")</f>
        <v/>
      </c>
      <c r="BD1795">
        <f>COUNTIFS($BB$1:BB1795,BB1795,$BC$1:BC1795,"ru")</f>
        <v>3</v>
      </c>
      <c r="BE1795" t="str">
        <f t="shared" ref="BE1795:BE1858" si="313">IF(AD1795="NA","","re")</f>
        <v>re</v>
      </c>
      <c r="BF1795">
        <f>COUNTIFS($BB$1:BB1795,BB1795,$BE$1:BE1795,"re")</f>
        <v>9</v>
      </c>
      <c r="BG1795" t="str">
        <f t="shared" ref="BG1795:BG1858" si="314">BC1795&amp;BD1795&amp;$BB1795</f>
        <v>32021_01_TEN</v>
      </c>
      <c r="BH1795" t="str">
        <f t="shared" ref="BH1795:BH1858" si="315">BE1795&amp;BF1795&amp;$BB1795</f>
        <v>re92021_01_TEN</v>
      </c>
      <c r="BI1795" t="str">
        <f t="shared" ref="BI1795:BI1858" si="316">BB1795&amp;AZ1795</f>
        <v>2021_01_TENG.Swaim</v>
      </c>
      <c r="BJ1795" t="str">
        <f t="shared" ref="BJ1795:BJ1858" si="317">LEFT(C1795,5)&amp;B1795&amp;"_"&amp;A1795</f>
        <v>2021_TEN_G.Swaim</v>
      </c>
      <c r="BK1795" t="str">
        <f>IF(ISERROR(MATCH(LEFT(C1795,5)&amp;B1795&amp;"_"&amp;A1795,$BK$1:BK1794,0)),LEFT(C1795,5)&amp;B1795&amp;"_"&amp;A1795,"")</f>
        <v/>
      </c>
      <c r="BL1795">
        <f>COUNTIFS($B$1:B1795,B1795)-COUNTIFS($B$1:B1795,B1795,$BK$1:BK1795,"")</f>
        <v>18</v>
      </c>
      <c r="BM1795" t="str">
        <f t="shared" ref="BM1795:BM1858" si="318">IF(BK1795="","",LEFT(C1795,5)&amp;B1795&amp;BL1795)</f>
        <v/>
      </c>
    </row>
    <row r="1796" spans="1:65" x14ac:dyDescent="0.25">
      <c r="A1796" s="1" t="s">
        <v>319</v>
      </c>
      <c r="B1796" s="1" t="s">
        <v>74</v>
      </c>
      <c r="C1796" s="1" t="s">
        <v>1648</v>
      </c>
      <c r="D1796" s="1">
        <v>0</v>
      </c>
      <c r="E1796" s="1">
        <v>0</v>
      </c>
      <c r="F1796" s="1" t="s">
        <v>1986</v>
      </c>
      <c r="G1796" s="1" t="s">
        <v>52</v>
      </c>
      <c r="H1796" s="1" t="s">
        <v>52</v>
      </c>
      <c r="I1796" s="1" t="s">
        <v>52</v>
      </c>
      <c r="J1796" s="1" t="s">
        <v>52</v>
      </c>
      <c r="K1796" s="1" t="s">
        <v>52</v>
      </c>
      <c r="L1796" s="1" t="s">
        <v>52</v>
      </c>
      <c r="M1796" s="1" t="s">
        <v>52</v>
      </c>
      <c r="N1796" s="1" t="s">
        <v>52</v>
      </c>
      <c r="O1796" s="1" t="s">
        <v>52</v>
      </c>
      <c r="P1796" s="1" t="s">
        <v>52</v>
      </c>
      <c r="Q1796" s="1" t="s">
        <v>52</v>
      </c>
      <c r="R1796" s="1" t="s">
        <v>52</v>
      </c>
      <c r="S1796" s="1" t="s">
        <v>52</v>
      </c>
      <c r="T1796" s="1" t="s">
        <v>52</v>
      </c>
      <c r="U1796" s="1" t="s">
        <v>52</v>
      </c>
      <c r="V1796" s="1" t="s">
        <v>52</v>
      </c>
      <c r="W1796" s="1" t="s">
        <v>52</v>
      </c>
      <c r="X1796" s="1" t="s">
        <v>52</v>
      </c>
      <c r="Y1796" s="1" t="s">
        <v>52</v>
      </c>
      <c r="Z1796" s="1" t="s">
        <v>52</v>
      </c>
      <c r="AA1796" s="1" t="s">
        <v>52</v>
      </c>
      <c r="AB1796" s="1" t="s">
        <v>52</v>
      </c>
      <c r="AC1796" s="1" t="s">
        <v>52</v>
      </c>
      <c r="AD1796" s="1">
        <v>0</v>
      </c>
      <c r="AE1796" s="1">
        <v>0</v>
      </c>
      <c r="AF1796" s="1">
        <v>0</v>
      </c>
      <c r="AG1796" s="1">
        <v>1</v>
      </c>
      <c r="AH1796" s="1">
        <v>0</v>
      </c>
      <c r="AI1796" s="1">
        <v>-350</v>
      </c>
      <c r="AJ1796" s="1">
        <v>0</v>
      </c>
      <c r="AK1796" s="1">
        <v>14</v>
      </c>
      <c r="AL1796" s="1">
        <v>0</v>
      </c>
      <c r="AM1796" s="1">
        <v>1</v>
      </c>
      <c r="AN1796" s="1">
        <v>0</v>
      </c>
      <c r="AO1796" s="1">
        <v>0</v>
      </c>
      <c r="AP1796" s="1">
        <v>432</v>
      </c>
      <c r="AQ1796" s="1">
        <v>2</v>
      </c>
      <c r="AR1796" s="1">
        <v>37</v>
      </c>
      <c r="AS1796" s="1">
        <v>30</v>
      </c>
      <c r="AT1796" s="1">
        <v>298</v>
      </c>
      <c r="AU1796" s="1">
        <v>393</v>
      </c>
      <c r="AV1796" s="1">
        <v>177</v>
      </c>
      <c r="AW1796" s="1">
        <v>6</v>
      </c>
      <c r="AX1796" s="1">
        <v>1</v>
      </c>
      <c r="AY1796" t="str">
        <f t="shared" si="308"/>
        <v>2021_04_TEN</v>
      </c>
      <c r="AZ1796" t="str">
        <f t="shared" si="309"/>
        <v>G.Swaim</v>
      </c>
      <c r="BA1796" t="str">
        <f t="shared" si="310"/>
        <v/>
      </c>
      <c r="BB1796" t="str">
        <f t="shared" si="311"/>
        <v>2021_04_TEN</v>
      </c>
      <c r="BC1796" t="str">
        <f t="shared" si="312"/>
        <v/>
      </c>
      <c r="BD1796">
        <f>COUNTIFS($BB$1:BB1796,BB1796,$BC$1:BC1796,"ru")</f>
        <v>4</v>
      </c>
      <c r="BE1796" t="str">
        <f t="shared" si="313"/>
        <v>re</v>
      </c>
      <c r="BF1796">
        <f>COUNTIFS($BB$1:BB1796,BB1796,$BE$1:BE1796,"re")</f>
        <v>10</v>
      </c>
      <c r="BG1796" t="str">
        <f t="shared" si="314"/>
        <v>42021_04_TEN</v>
      </c>
      <c r="BH1796" t="str">
        <f t="shared" si="315"/>
        <v>re102021_04_TEN</v>
      </c>
      <c r="BI1796" t="str">
        <f t="shared" si="316"/>
        <v>2021_04_TENG.Swaim</v>
      </c>
      <c r="BJ1796" t="str">
        <f t="shared" si="317"/>
        <v>2021_TEN_G.Swaim</v>
      </c>
      <c r="BK1796" t="str">
        <f>IF(ISERROR(MATCH(LEFT(C1796,5)&amp;B1796&amp;"_"&amp;A1796,$BK$1:BK1795,0)),LEFT(C1796,5)&amp;B1796&amp;"_"&amp;A1796,"")</f>
        <v/>
      </c>
      <c r="BL1796">
        <f>COUNTIFS($B$1:B1796,B1796)-COUNTIFS($B$1:B1796,B1796,$BK$1:BK1796,"")</f>
        <v>18</v>
      </c>
      <c r="BM1796" t="str">
        <f t="shared" si="318"/>
        <v/>
      </c>
    </row>
    <row r="1797" spans="1:65" x14ac:dyDescent="0.25">
      <c r="A1797" s="1" t="s">
        <v>319</v>
      </c>
      <c r="B1797" s="1" t="s">
        <v>74</v>
      </c>
      <c r="C1797" s="1" t="s">
        <v>2064</v>
      </c>
      <c r="D1797" s="1">
        <v>0</v>
      </c>
      <c r="E1797" s="1">
        <v>0</v>
      </c>
      <c r="F1797" s="1" t="s">
        <v>2716</v>
      </c>
      <c r="G1797" s="1" t="s">
        <v>52</v>
      </c>
      <c r="H1797" s="1" t="s">
        <v>52</v>
      </c>
      <c r="I1797" s="1" t="s">
        <v>52</v>
      </c>
      <c r="J1797" s="1" t="s">
        <v>52</v>
      </c>
      <c r="K1797" s="1" t="s">
        <v>52</v>
      </c>
      <c r="L1797" s="1" t="s">
        <v>52</v>
      </c>
      <c r="M1797" s="1" t="s">
        <v>52</v>
      </c>
      <c r="N1797" s="1" t="s">
        <v>52</v>
      </c>
      <c r="O1797" s="1" t="s">
        <v>52</v>
      </c>
      <c r="P1797" s="1" t="s">
        <v>52</v>
      </c>
      <c r="Q1797" s="1" t="s">
        <v>52</v>
      </c>
      <c r="R1797" s="1" t="s">
        <v>52</v>
      </c>
      <c r="S1797" s="1" t="s">
        <v>52</v>
      </c>
      <c r="T1797" s="1" t="s">
        <v>52</v>
      </c>
      <c r="U1797" s="1" t="s">
        <v>52</v>
      </c>
      <c r="V1797" s="1" t="s">
        <v>52</v>
      </c>
      <c r="W1797" s="1" t="s">
        <v>52</v>
      </c>
      <c r="X1797" s="1" t="s">
        <v>52</v>
      </c>
      <c r="Y1797" s="1" t="s">
        <v>52</v>
      </c>
      <c r="Z1797" s="1" t="s">
        <v>52</v>
      </c>
      <c r="AA1797" s="1" t="s">
        <v>52</v>
      </c>
      <c r="AB1797" s="1" t="s">
        <v>52</v>
      </c>
      <c r="AC1797" s="1" t="s">
        <v>52</v>
      </c>
      <c r="AD1797" s="1">
        <v>0</v>
      </c>
      <c r="AE1797" s="1">
        <v>0</v>
      </c>
      <c r="AF1797" s="1">
        <v>0</v>
      </c>
      <c r="AG1797" s="1">
        <v>1</v>
      </c>
      <c r="AH1797" s="1">
        <v>0</v>
      </c>
      <c r="AI1797" s="1">
        <v>-350</v>
      </c>
      <c r="AJ1797" s="1">
        <v>0</v>
      </c>
      <c r="AK1797" s="1">
        <v>8</v>
      </c>
      <c r="AL1797" s="1">
        <v>0</v>
      </c>
      <c r="AM1797" s="1">
        <v>2</v>
      </c>
      <c r="AN1797" s="1">
        <v>0</v>
      </c>
      <c r="AO1797" s="1">
        <v>0</v>
      </c>
      <c r="AP1797" s="1">
        <v>368</v>
      </c>
      <c r="AQ1797" s="1">
        <v>4</v>
      </c>
      <c r="AR1797" s="1">
        <v>36</v>
      </c>
      <c r="AS1797" s="1">
        <v>14</v>
      </c>
      <c r="AT1797" s="1">
        <v>197</v>
      </c>
      <c r="AU1797" s="1">
        <v>166</v>
      </c>
      <c r="AV1797" s="1">
        <v>184</v>
      </c>
      <c r="AW1797" s="1">
        <v>5</v>
      </c>
      <c r="AX1797" s="1">
        <v>4</v>
      </c>
      <c r="AY1797" t="str">
        <f t="shared" si="308"/>
        <v>2021_05_TEN</v>
      </c>
      <c r="AZ1797" t="str">
        <f t="shared" si="309"/>
        <v>G.Swaim</v>
      </c>
      <c r="BA1797" t="str">
        <f t="shared" si="310"/>
        <v/>
      </c>
      <c r="BB1797" t="str">
        <f t="shared" si="311"/>
        <v>2021_05_TEN</v>
      </c>
      <c r="BC1797" t="str">
        <f t="shared" si="312"/>
        <v/>
      </c>
      <c r="BD1797">
        <f>COUNTIFS($BB$1:BB1797,BB1797,$BC$1:BC1797,"ru")</f>
        <v>5</v>
      </c>
      <c r="BE1797" t="str">
        <f t="shared" si="313"/>
        <v>re</v>
      </c>
      <c r="BF1797">
        <f>COUNTIFS($BB$1:BB1797,BB1797,$BE$1:BE1797,"re")</f>
        <v>8</v>
      </c>
      <c r="BG1797" t="str">
        <f t="shared" si="314"/>
        <v>52021_05_TEN</v>
      </c>
      <c r="BH1797" t="str">
        <f t="shared" si="315"/>
        <v>re82021_05_TEN</v>
      </c>
      <c r="BI1797" t="str">
        <f t="shared" si="316"/>
        <v>2021_05_TENG.Swaim</v>
      </c>
      <c r="BJ1797" t="str">
        <f t="shared" si="317"/>
        <v>2021_TEN_G.Swaim</v>
      </c>
      <c r="BK1797" t="str">
        <f>IF(ISERROR(MATCH(LEFT(C1797,5)&amp;B1797&amp;"_"&amp;A1797,$BK$1:BK1796,0)),LEFT(C1797,5)&amp;B1797&amp;"_"&amp;A1797,"")</f>
        <v/>
      </c>
      <c r="BL1797">
        <f>COUNTIFS($B$1:B1797,B1797)-COUNTIFS($B$1:B1797,B1797,$BK$1:BK1797,"")</f>
        <v>18</v>
      </c>
      <c r="BM1797" t="str">
        <f t="shared" si="318"/>
        <v/>
      </c>
    </row>
    <row r="1798" spans="1:65" x14ac:dyDescent="0.25">
      <c r="A1798" s="1" t="s">
        <v>296</v>
      </c>
      <c r="B1798" s="1" t="s">
        <v>94</v>
      </c>
      <c r="C1798" s="1" t="s">
        <v>1264</v>
      </c>
      <c r="D1798" s="1">
        <v>0</v>
      </c>
      <c r="E1798" s="1">
        <v>0</v>
      </c>
      <c r="F1798" s="1" t="s">
        <v>1585</v>
      </c>
      <c r="G1798" s="1" t="s">
        <v>52</v>
      </c>
      <c r="H1798" s="1" t="s">
        <v>52</v>
      </c>
      <c r="I1798" s="1" t="s">
        <v>52</v>
      </c>
      <c r="J1798" s="1" t="s">
        <v>52</v>
      </c>
      <c r="K1798" s="1" t="s">
        <v>52</v>
      </c>
      <c r="L1798" s="1" t="s">
        <v>52</v>
      </c>
      <c r="M1798" s="1" t="s">
        <v>52</v>
      </c>
      <c r="N1798" s="1" t="s">
        <v>52</v>
      </c>
      <c r="O1798" s="1" t="s">
        <v>52</v>
      </c>
      <c r="P1798" s="1" t="s">
        <v>52</v>
      </c>
      <c r="Q1798" s="1" t="s">
        <v>52</v>
      </c>
      <c r="R1798" s="1" t="s">
        <v>52</v>
      </c>
      <c r="S1798" s="1" t="s">
        <v>52</v>
      </c>
      <c r="T1798" s="1" t="s">
        <v>52</v>
      </c>
      <c r="U1798" s="1" t="s">
        <v>52</v>
      </c>
      <c r="V1798" s="1" t="s">
        <v>52</v>
      </c>
      <c r="W1798" s="1" t="s">
        <v>52</v>
      </c>
      <c r="X1798" s="1" t="s">
        <v>52</v>
      </c>
      <c r="Y1798" s="1" t="s">
        <v>52</v>
      </c>
      <c r="Z1798" s="1" t="s">
        <v>52</v>
      </c>
      <c r="AA1798" s="1" t="s">
        <v>52</v>
      </c>
      <c r="AB1798" s="1" t="s">
        <v>52</v>
      </c>
      <c r="AC1798" s="1" t="s">
        <v>52</v>
      </c>
      <c r="AD1798" s="1">
        <v>0</v>
      </c>
      <c r="AE1798" s="1">
        <v>0</v>
      </c>
      <c r="AF1798" s="1">
        <v>0</v>
      </c>
      <c r="AG1798" s="1">
        <v>2</v>
      </c>
      <c r="AH1798" s="1">
        <v>0</v>
      </c>
      <c r="AI1798" s="1">
        <v>-350</v>
      </c>
      <c r="AJ1798" s="1">
        <v>0</v>
      </c>
      <c r="AK1798" s="1">
        <v>46</v>
      </c>
      <c r="AL1798" s="1">
        <v>0</v>
      </c>
      <c r="AM1798" s="1">
        <v>6</v>
      </c>
      <c r="AN1798" s="1">
        <v>0</v>
      </c>
      <c r="AO1798" s="1">
        <v>0</v>
      </c>
      <c r="AP1798" s="1">
        <v>418</v>
      </c>
      <c r="AQ1798" s="1">
        <v>2</v>
      </c>
      <c r="AR1798" s="1">
        <v>42</v>
      </c>
      <c r="AS1798" s="1">
        <v>19</v>
      </c>
      <c r="AT1798" s="1">
        <v>246</v>
      </c>
      <c r="AU1798" s="1">
        <v>306</v>
      </c>
      <c r="AV1798" s="1">
        <v>215</v>
      </c>
      <c r="AW1798" s="1">
        <v>8</v>
      </c>
      <c r="AX1798" s="1">
        <v>0</v>
      </c>
      <c r="AY1798" t="str">
        <f t="shared" si="308"/>
        <v>2021_03_CLE</v>
      </c>
      <c r="AZ1798" t="str">
        <f t="shared" si="309"/>
        <v>H.Bryant</v>
      </c>
      <c r="BA1798" t="str">
        <f t="shared" si="310"/>
        <v/>
      </c>
      <c r="BB1798" t="str">
        <f t="shared" si="311"/>
        <v>2021_03_CLE</v>
      </c>
      <c r="BC1798" t="str">
        <f t="shared" si="312"/>
        <v/>
      </c>
      <c r="BD1798">
        <f>COUNTIFS($BB$1:BB1798,BB1798,$BC$1:BC1798,"ru")</f>
        <v>5</v>
      </c>
      <c r="BE1798" t="str">
        <f t="shared" si="313"/>
        <v>re</v>
      </c>
      <c r="BF1798">
        <f>COUNTIFS($BB$1:BB1798,BB1798,$BE$1:BE1798,"re")</f>
        <v>8</v>
      </c>
      <c r="BG1798" t="str">
        <f t="shared" si="314"/>
        <v>52021_03_CLE</v>
      </c>
      <c r="BH1798" t="str">
        <f t="shared" si="315"/>
        <v>re82021_03_CLE</v>
      </c>
      <c r="BI1798" t="str">
        <f t="shared" si="316"/>
        <v>2021_03_CLEH.Bryant</v>
      </c>
      <c r="BJ1798" t="str">
        <f t="shared" si="317"/>
        <v>2021_CLE_H.Bryant</v>
      </c>
      <c r="BK1798" t="str">
        <f>IF(ISERROR(MATCH(LEFT(C1798,5)&amp;B1798&amp;"_"&amp;A1798,$BK$1:BK1797,0)),LEFT(C1798,5)&amp;B1798&amp;"_"&amp;A1798,"")</f>
        <v/>
      </c>
      <c r="BL1798">
        <f>COUNTIFS($B$1:B1798,B1798)-COUNTIFS($B$1:B1798,B1798,$BK$1:BK1798,"")</f>
        <v>17</v>
      </c>
      <c r="BM1798" t="str">
        <f t="shared" si="318"/>
        <v/>
      </c>
    </row>
    <row r="1799" spans="1:65" x14ac:dyDescent="0.25">
      <c r="A1799" s="1" t="s">
        <v>276</v>
      </c>
      <c r="B1799" s="1" t="s">
        <v>56</v>
      </c>
      <c r="C1799" s="1" t="s">
        <v>1258</v>
      </c>
      <c r="D1799" s="1">
        <v>0</v>
      </c>
      <c r="E1799" s="1">
        <v>0</v>
      </c>
      <c r="F1799" s="1" t="s">
        <v>1586</v>
      </c>
      <c r="G1799" s="1" t="s">
        <v>52</v>
      </c>
      <c r="H1799" s="1" t="s">
        <v>52</v>
      </c>
      <c r="I1799" s="1" t="s">
        <v>52</v>
      </c>
      <c r="J1799" s="1" t="s">
        <v>52</v>
      </c>
      <c r="K1799" s="1" t="s">
        <v>52</v>
      </c>
      <c r="L1799" s="1" t="s">
        <v>52</v>
      </c>
      <c r="M1799" s="1" t="s">
        <v>52</v>
      </c>
      <c r="N1799" s="1" t="s">
        <v>52</v>
      </c>
      <c r="O1799" s="1" t="s">
        <v>52</v>
      </c>
      <c r="P1799" s="1" t="s">
        <v>52</v>
      </c>
      <c r="Q1799" s="1" t="s">
        <v>52</v>
      </c>
      <c r="R1799" s="1" t="s">
        <v>52</v>
      </c>
      <c r="S1799" s="1" t="s">
        <v>52</v>
      </c>
      <c r="T1799" s="1" t="s">
        <v>52</v>
      </c>
      <c r="U1799" s="1" t="s">
        <v>52</v>
      </c>
      <c r="V1799" s="1" t="s">
        <v>52</v>
      </c>
      <c r="W1799" s="1" t="s">
        <v>52</v>
      </c>
      <c r="X1799" s="1" t="s">
        <v>52</v>
      </c>
      <c r="Y1799" s="1" t="s">
        <v>52</v>
      </c>
      <c r="Z1799" s="1" t="s">
        <v>52</v>
      </c>
      <c r="AA1799" s="1" t="s">
        <v>52</v>
      </c>
      <c r="AB1799" s="1" t="s">
        <v>52</v>
      </c>
      <c r="AC1799" s="1" t="s">
        <v>52</v>
      </c>
      <c r="AD1799" s="1">
        <v>0</v>
      </c>
      <c r="AE1799" s="1">
        <v>0</v>
      </c>
      <c r="AF1799" s="1">
        <v>0</v>
      </c>
      <c r="AG1799" s="1">
        <v>1</v>
      </c>
      <c r="AH1799" s="1">
        <v>0</v>
      </c>
      <c r="AI1799" s="1">
        <v>-350</v>
      </c>
      <c r="AJ1799" s="1">
        <v>0</v>
      </c>
      <c r="AK1799" s="1">
        <v>5</v>
      </c>
      <c r="AL1799" s="1">
        <v>0</v>
      </c>
      <c r="AM1799" s="1">
        <v>3</v>
      </c>
      <c r="AN1799" s="1">
        <v>0</v>
      </c>
      <c r="AO1799" s="1">
        <v>0</v>
      </c>
      <c r="AP1799" s="1">
        <v>296</v>
      </c>
      <c r="AQ1799" s="1">
        <v>2</v>
      </c>
      <c r="AR1799" s="1">
        <v>20</v>
      </c>
      <c r="AS1799" s="1">
        <v>27</v>
      </c>
      <c r="AT1799" s="1">
        <v>243</v>
      </c>
      <c r="AU1799" s="1">
        <v>148</v>
      </c>
      <c r="AV1799" s="1">
        <v>69</v>
      </c>
      <c r="AW1799" s="1">
        <v>1</v>
      </c>
      <c r="AX1799" s="1">
        <v>1</v>
      </c>
      <c r="AY1799" t="str">
        <f t="shared" si="308"/>
        <v>2021_03_ATL</v>
      </c>
      <c r="AZ1799" t="str">
        <f t="shared" si="309"/>
        <v>H.Hurst</v>
      </c>
      <c r="BA1799" t="str">
        <f t="shared" si="310"/>
        <v/>
      </c>
      <c r="BB1799" t="str">
        <f t="shared" si="311"/>
        <v>2021_03_ATL</v>
      </c>
      <c r="BC1799" t="str">
        <f t="shared" si="312"/>
        <v/>
      </c>
      <c r="BD1799">
        <f>COUNTIFS($BB$1:BB1799,BB1799,$BC$1:BC1799,"ru")</f>
        <v>3</v>
      </c>
      <c r="BE1799" t="str">
        <f t="shared" si="313"/>
        <v>re</v>
      </c>
      <c r="BF1799">
        <f>COUNTIFS($BB$1:BB1799,BB1799,$BE$1:BE1799,"re")</f>
        <v>8</v>
      </c>
      <c r="BG1799" t="str">
        <f t="shared" si="314"/>
        <v>32021_03_ATL</v>
      </c>
      <c r="BH1799" t="str">
        <f t="shared" si="315"/>
        <v>re82021_03_ATL</v>
      </c>
      <c r="BI1799" t="str">
        <f t="shared" si="316"/>
        <v>2021_03_ATLH.Hurst</v>
      </c>
      <c r="BJ1799" t="str">
        <f t="shared" si="317"/>
        <v>2021_ATL_H.Hurst</v>
      </c>
      <c r="BK1799" t="str">
        <f>IF(ISERROR(MATCH(LEFT(C1799,5)&amp;B1799&amp;"_"&amp;A1799,$BK$1:BK1798,0)),LEFT(C1799,5)&amp;B1799&amp;"_"&amp;A1799,"")</f>
        <v/>
      </c>
      <c r="BL1799">
        <f>COUNTIFS($B$1:B1799,B1799)-COUNTIFS($B$1:B1799,B1799,$BK$1:BK1799,"")</f>
        <v>15</v>
      </c>
      <c r="BM1799" t="str">
        <f t="shared" si="318"/>
        <v/>
      </c>
    </row>
    <row r="1800" spans="1:65" x14ac:dyDescent="0.25">
      <c r="A1800" s="1" t="s">
        <v>2717</v>
      </c>
      <c r="B1800" s="1" t="s">
        <v>88</v>
      </c>
      <c r="C1800" s="1" t="s">
        <v>2430</v>
      </c>
      <c r="D1800" s="1">
        <v>0</v>
      </c>
      <c r="E1800" s="1">
        <v>0</v>
      </c>
      <c r="F1800" s="1" t="s">
        <v>2718</v>
      </c>
      <c r="G1800" s="1" t="s">
        <v>52</v>
      </c>
      <c r="H1800" s="1" t="s">
        <v>52</v>
      </c>
      <c r="I1800" s="1" t="s">
        <v>52</v>
      </c>
      <c r="J1800" s="1" t="s">
        <v>52</v>
      </c>
      <c r="K1800" s="1" t="s">
        <v>52</v>
      </c>
      <c r="L1800" s="1" t="s">
        <v>52</v>
      </c>
      <c r="M1800" s="1" t="s">
        <v>52</v>
      </c>
      <c r="N1800" s="1" t="s">
        <v>52</v>
      </c>
      <c r="O1800" s="1" t="s">
        <v>52</v>
      </c>
      <c r="P1800" s="1" t="s">
        <v>52</v>
      </c>
      <c r="Q1800" s="1" t="s">
        <v>52</v>
      </c>
      <c r="R1800" s="1" t="s">
        <v>52</v>
      </c>
      <c r="S1800" s="1" t="s">
        <v>52</v>
      </c>
      <c r="T1800" s="1" t="s">
        <v>52</v>
      </c>
      <c r="U1800" s="1" t="s">
        <v>52</v>
      </c>
      <c r="V1800" s="1" t="s">
        <v>52</v>
      </c>
      <c r="W1800" s="1" t="s">
        <v>52</v>
      </c>
      <c r="X1800" s="1" t="s">
        <v>52</v>
      </c>
      <c r="Y1800" s="1" t="s">
        <v>52</v>
      </c>
      <c r="Z1800" s="1" t="s">
        <v>52</v>
      </c>
      <c r="AA1800" s="1" t="s">
        <v>52</v>
      </c>
      <c r="AB1800" s="1" t="s">
        <v>52</v>
      </c>
      <c r="AC1800" s="1" t="s">
        <v>52</v>
      </c>
      <c r="AD1800" s="1">
        <v>0</v>
      </c>
      <c r="AE1800" s="1">
        <v>0</v>
      </c>
      <c r="AF1800" s="1">
        <v>0</v>
      </c>
      <c r="AG1800" s="1">
        <v>1</v>
      </c>
      <c r="AH1800" s="1">
        <v>0</v>
      </c>
      <c r="AI1800" s="1">
        <v>-350</v>
      </c>
      <c r="AJ1800" s="1">
        <v>0</v>
      </c>
      <c r="AK1800" s="1">
        <v>2</v>
      </c>
      <c r="AL1800" s="1">
        <v>0</v>
      </c>
      <c r="AM1800" s="1">
        <v>4</v>
      </c>
      <c r="AN1800" s="1">
        <v>0</v>
      </c>
      <c r="AO1800" s="1">
        <v>0</v>
      </c>
      <c r="AP1800" s="1">
        <v>431</v>
      </c>
      <c r="AQ1800" s="1">
        <v>2</v>
      </c>
      <c r="AR1800" s="1">
        <v>20</v>
      </c>
      <c r="AS1800" s="1">
        <v>34</v>
      </c>
      <c r="AT1800" s="1">
        <v>354</v>
      </c>
      <c r="AU1800" s="1">
        <v>405</v>
      </c>
      <c r="AV1800" s="1">
        <v>77</v>
      </c>
      <c r="AW1800" s="1">
        <v>4</v>
      </c>
      <c r="AX1800" s="1">
        <v>1</v>
      </c>
      <c r="AY1800" t="str">
        <f t="shared" si="308"/>
        <v>2021_06_MIA</v>
      </c>
      <c r="AZ1800" t="str">
        <f t="shared" si="309"/>
        <v>H.Long</v>
      </c>
      <c r="BA1800" t="str">
        <f t="shared" si="310"/>
        <v/>
      </c>
      <c r="BB1800" t="str">
        <f t="shared" si="311"/>
        <v>2021_06_MIA</v>
      </c>
      <c r="BC1800" t="str">
        <f t="shared" si="312"/>
        <v/>
      </c>
      <c r="BD1800">
        <f>COUNTIFS($BB$1:BB1800,BB1800,$BC$1:BC1800,"ru")</f>
        <v>3</v>
      </c>
      <c r="BE1800" t="str">
        <f t="shared" si="313"/>
        <v>re</v>
      </c>
      <c r="BF1800">
        <f>COUNTIFS($BB$1:BB1800,BB1800,$BE$1:BE1800,"re")</f>
        <v>10</v>
      </c>
      <c r="BG1800" t="str">
        <f t="shared" si="314"/>
        <v>32021_06_MIA</v>
      </c>
      <c r="BH1800" t="str">
        <f t="shared" si="315"/>
        <v>re102021_06_MIA</v>
      </c>
      <c r="BI1800" t="str">
        <f t="shared" si="316"/>
        <v>2021_06_MIAH.Long</v>
      </c>
      <c r="BJ1800" t="str">
        <f t="shared" si="317"/>
        <v>2021_MIA_H.Long</v>
      </c>
      <c r="BK1800" t="str">
        <f>IF(ISERROR(MATCH(LEFT(C1800,5)&amp;B1800&amp;"_"&amp;A1800,$BK$1:BK1799,0)),LEFT(C1800,5)&amp;B1800&amp;"_"&amp;A1800,"")</f>
        <v>2021_MIA_H.Long</v>
      </c>
      <c r="BL1800">
        <f>COUNTIFS($B$1:B1800,B1800)-COUNTIFS($B$1:B1800,B1800,$BK$1:BK1800,"")</f>
        <v>17</v>
      </c>
      <c r="BM1800" t="str">
        <f t="shared" si="318"/>
        <v>2021_MIA17</v>
      </c>
    </row>
    <row r="1801" spans="1:65" x14ac:dyDescent="0.25">
      <c r="A1801" s="1" t="s">
        <v>2359</v>
      </c>
      <c r="B1801" s="1" t="s">
        <v>88</v>
      </c>
      <c r="C1801" s="1" t="s">
        <v>2430</v>
      </c>
      <c r="D1801" s="1">
        <v>0</v>
      </c>
      <c r="E1801" s="1">
        <v>0</v>
      </c>
      <c r="F1801" s="1" t="s">
        <v>2719</v>
      </c>
      <c r="G1801" s="1" t="s">
        <v>52</v>
      </c>
      <c r="H1801" s="1" t="s">
        <v>52</v>
      </c>
      <c r="I1801" s="1" t="s">
        <v>52</v>
      </c>
      <c r="J1801" s="1" t="s">
        <v>52</v>
      </c>
      <c r="K1801" s="1" t="s">
        <v>52</v>
      </c>
      <c r="L1801" s="1" t="s">
        <v>52</v>
      </c>
      <c r="M1801" s="1" t="s">
        <v>52</v>
      </c>
      <c r="N1801" s="1" t="s">
        <v>52</v>
      </c>
      <c r="O1801" s="1" t="s">
        <v>52</v>
      </c>
      <c r="P1801" s="1" t="s">
        <v>52</v>
      </c>
      <c r="Q1801" s="1" t="s">
        <v>52</v>
      </c>
      <c r="R1801" s="1" t="s">
        <v>52</v>
      </c>
      <c r="S1801" s="1" t="s">
        <v>52</v>
      </c>
      <c r="T1801" s="1" t="s">
        <v>52</v>
      </c>
      <c r="U1801" s="1" t="s">
        <v>52</v>
      </c>
      <c r="V1801" s="1" t="s">
        <v>52</v>
      </c>
      <c r="W1801" s="1" t="s">
        <v>52</v>
      </c>
      <c r="X1801" s="1" t="s">
        <v>52</v>
      </c>
      <c r="Y1801" s="1" t="s">
        <v>52</v>
      </c>
      <c r="Z1801" s="1" t="s">
        <v>52</v>
      </c>
      <c r="AA1801" s="1" t="s">
        <v>52</v>
      </c>
      <c r="AB1801" s="1" t="s">
        <v>52</v>
      </c>
      <c r="AC1801" s="1" t="s">
        <v>52</v>
      </c>
      <c r="AD1801" s="1">
        <v>0</v>
      </c>
      <c r="AE1801" s="1">
        <v>0</v>
      </c>
      <c r="AF1801" s="1">
        <v>0</v>
      </c>
      <c r="AG1801" s="1">
        <v>1</v>
      </c>
      <c r="AH1801" s="1">
        <v>0</v>
      </c>
      <c r="AI1801" s="1">
        <v>-350</v>
      </c>
      <c r="AJ1801" s="1">
        <v>0</v>
      </c>
      <c r="AK1801" s="1">
        <v>6</v>
      </c>
      <c r="AL1801" s="1">
        <v>0</v>
      </c>
      <c r="AM1801" s="1">
        <v>2</v>
      </c>
      <c r="AN1801" s="1">
        <v>0</v>
      </c>
      <c r="AO1801" s="1">
        <v>0</v>
      </c>
      <c r="AP1801" s="1">
        <v>431</v>
      </c>
      <c r="AQ1801" s="1">
        <v>2</v>
      </c>
      <c r="AR1801" s="1">
        <v>20</v>
      </c>
      <c r="AS1801" s="1">
        <v>34</v>
      </c>
      <c r="AT1801" s="1">
        <v>354</v>
      </c>
      <c r="AU1801" s="1">
        <v>405</v>
      </c>
      <c r="AV1801" s="1">
        <v>77</v>
      </c>
      <c r="AW1801" s="1">
        <v>4</v>
      </c>
      <c r="AX1801" s="1">
        <v>1</v>
      </c>
      <c r="AY1801" t="str">
        <f t="shared" si="308"/>
        <v>2021_06_MIA</v>
      </c>
      <c r="AZ1801" t="str">
        <f t="shared" si="309"/>
        <v>I.Ford</v>
      </c>
      <c r="BA1801" t="str">
        <f t="shared" si="310"/>
        <v/>
      </c>
      <c r="BB1801" t="str">
        <f t="shared" si="311"/>
        <v>2021_06_MIA</v>
      </c>
      <c r="BC1801" t="str">
        <f t="shared" si="312"/>
        <v/>
      </c>
      <c r="BD1801">
        <f>COUNTIFS($BB$1:BB1801,BB1801,$BC$1:BC1801,"ru")</f>
        <v>3</v>
      </c>
      <c r="BE1801" t="str">
        <f t="shared" si="313"/>
        <v>re</v>
      </c>
      <c r="BF1801">
        <f>COUNTIFS($BB$1:BB1801,BB1801,$BE$1:BE1801,"re")</f>
        <v>11</v>
      </c>
      <c r="BG1801" t="str">
        <f t="shared" si="314"/>
        <v>32021_06_MIA</v>
      </c>
      <c r="BH1801" t="str">
        <f t="shared" si="315"/>
        <v>re112021_06_MIA</v>
      </c>
      <c r="BI1801" t="str">
        <f t="shared" si="316"/>
        <v>2021_06_MIAI.Ford</v>
      </c>
      <c r="BJ1801" t="str">
        <f t="shared" si="317"/>
        <v>2021_MIA_I.Ford</v>
      </c>
      <c r="BK1801" t="str">
        <f>IF(ISERROR(MATCH(LEFT(C1801,5)&amp;B1801&amp;"_"&amp;A1801,$BK$1:BK1800,0)),LEFT(C1801,5)&amp;B1801&amp;"_"&amp;A1801,"")</f>
        <v/>
      </c>
      <c r="BL1801">
        <f>COUNTIFS($B$1:B1801,B1801)-COUNTIFS($B$1:B1801,B1801,$BK$1:BK1801,"")</f>
        <v>17</v>
      </c>
      <c r="BM1801" t="str">
        <f t="shared" si="318"/>
        <v/>
      </c>
    </row>
    <row r="1802" spans="1:65" x14ac:dyDescent="0.25">
      <c r="A1802" s="1" t="s">
        <v>267</v>
      </c>
      <c r="B1802" s="1" t="s">
        <v>80</v>
      </c>
      <c r="C1802" s="1" t="s">
        <v>421</v>
      </c>
      <c r="D1802" s="1">
        <v>0</v>
      </c>
      <c r="E1802" s="1">
        <v>0</v>
      </c>
      <c r="F1802" s="1" t="s">
        <v>754</v>
      </c>
      <c r="G1802" s="1" t="s">
        <v>52</v>
      </c>
      <c r="H1802" s="1" t="s">
        <v>52</v>
      </c>
      <c r="I1802" s="1" t="s">
        <v>52</v>
      </c>
      <c r="J1802" s="1" t="s">
        <v>52</v>
      </c>
      <c r="K1802" s="1" t="s">
        <v>52</v>
      </c>
      <c r="L1802" s="1" t="s">
        <v>52</v>
      </c>
      <c r="M1802" s="1" t="s">
        <v>52</v>
      </c>
      <c r="N1802" s="1" t="s">
        <v>52</v>
      </c>
      <c r="O1802" s="1" t="s">
        <v>52</v>
      </c>
      <c r="P1802" s="1" t="s">
        <v>52</v>
      </c>
      <c r="Q1802" s="1" t="s">
        <v>52</v>
      </c>
      <c r="R1802" s="1" t="s">
        <v>52</v>
      </c>
      <c r="S1802" s="1" t="s">
        <v>52</v>
      </c>
      <c r="T1802" s="1" t="s">
        <v>52</v>
      </c>
      <c r="U1802" s="1" t="s">
        <v>52</v>
      </c>
      <c r="V1802" s="1" t="s">
        <v>52</v>
      </c>
      <c r="W1802" s="1" t="s">
        <v>52</v>
      </c>
      <c r="X1802" s="1" t="s">
        <v>52</v>
      </c>
      <c r="Y1802" s="1" t="s">
        <v>52</v>
      </c>
      <c r="Z1802" s="1" t="s">
        <v>52</v>
      </c>
      <c r="AA1802" s="1" t="s">
        <v>52</v>
      </c>
      <c r="AB1802" s="1" t="s">
        <v>52</v>
      </c>
      <c r="AC1802" s="1" t="s">
        <v>52</v>
      </c>
      <c r="AD1802" s="1">
        <v>0</v>
      </c>
      <c r="AE1802" s="1">
        <v>0</v>
      </c>
      <c r="AF1802" s="1">
        <v>0</v>
      </c>
      <c r="AG1802" s="1">
        <v>2</v>
      </c>
      <c r="AH1802" s="1">
        <v>0</v>
      </c>
      <c r="AI1802" s="1">
        <v>-350</v>
      </c>
      <c r="AJ1802" s="1">
        <v>0</v>
      </c>
      <c r="AK1802" s="1">
        <v>19</v>
      </c>
      <c r="AL1802" s="1">
        <v>0</v>
      </c>
      <c r="AM1802" s="1">
        <v>0</v>
      </c>
      <c r="AN1802" s="1">
        <v>0</v>
      </c>
      <c r="AO1802" s="1">
        <v>0</v>
      </c>
      <c r="AP1802" s="1">
        <v>449</v>
      </c>
      <c r="AQ1802" s="1">
        <v>4</v>
      </c>
      <c r="AR1802" s="1">
        <v>41</v>
      </c>
      <c r="AS1802" s="1">
        <v>21</v>
      </c>
      <c r="AT1802" s="1">
        <v>291</v>
      </c>
      <c r="AU1802" s="1">
        <v>318</v>
      </c>
      <c r="AV1802" s="1">
        <v>160</v>
      </c>
      <c r="AW1802" s="1">
        <v>8</v>
      </c>
      <c r="AX1802" s="1">
        <v>5</v>
      </c>
      <c r="AY1802" t="str">
        <f t="shared" si="308"/>
        <v>2021_01_HOU</v>
      </c>
      <c r="AZ1802" t="str">
        <f t="shared" si="309"/>
        <v>J.Akins</v>
      </c>
      <c r="BA1802" t="str">
        <f t="shared" si="310"/>
        <v/>
      </c>
      <c r="BB1802" t="str">
        <f t="shared" si="311"/>
        <v>2021_01_HOU</v>
      </c>
      <c r="BC1802" t="str">
        <f t="shared" si="312"/>
        <v/>
      </c>
      <c r="BD1802">
        <f>COUNTIFS($BB$1:BB1802,BB1802,$BC$1:BC1802,"ru")</f>
        <v>3</v>
      </c>
      <c r="BE1802" t="str">
        <f t="shared" si="313"/>
        <v>re</v>
      </c>
      <c r="BF1802">
        <f>COUNTIFS($BB$1:BB1802,BB1802,$BE$1:BE1802,"re")</f>
        <v>10</v>
      </c>
      <c r="BG1802" t="str">
        <f t="shared" si="314"/>
        <v>32021_01_HOU</v>
      </c>
      <c r="BH1802" t="str">
        <f t="shared" si="315"/>
        <v>re102021_01_HOU</v>
      </c>
      <c r="BI1802" t="str">
        <f t="shared" si="316"/>
        <v>2021_01_HOUJ.Akins</v>
      </c>
      <c r="BJ1802" t="str">
        <f t="shared" si="317"/>
        <v>2021_HOU_J.Akins</v>
      </c>
      <c r="BK1802" t="str">
        <f>IF(ISERROR(MATCH(LEFT(C1802,5)&amp;B1802&amp;"_"&amp;A1802,$BK$1:BK1801,0)),LEFT(C1802,5)&amp;B1802&amp;"_"&amp;A1802,"")</f>
        <v/>
      </c>
      <c r="BL1802">
        <f>COUNTIFS($B$1:B1802,B1802)-COUNTIFS($B$1:B1802,B1802,$BK$1:BK1802,"")</f>
        <v>17</v>
      </c>
      <c r="BM1802" t="str">
        <f t="shared" si="318"/>
        <v/>
      </c>
    </row>
    <row r="1803" spans="1:65" x14ac:dyDescent="0.25">
      <c r="A1803" s="1" t="s">
        <v>401</v>
      </c>
      <c r="B1803" s="1" t="s">
        <v>66</v>
      </c>
      <c r="C1803" s="1" t="s">
        <v>414</v>
      </c>
      <c r="D1803" s="1">
        <v>0</v>
      </c>
      <c r="E1803" s="1">
        <v>0</v>
      </c>
      <c r="F1803" s="1" t="s">
        <v>755</v>
      </c>
      <c r="G1803" s="1" t="s">
        <v>52</v>
      </c>
      <c r="H1803" s="1" t="s">
        <v>52</v>
      </c>
      <c r="I1803" s="1" t="s">
        <v>52</v>
      </c>
      <c r="J1803" s="1" t="s">
        <v>52</v>
      </c>
      <c r="K1803" s="1" t="s">
        <v>52</v>
      </c>
      <c r="L1803" s="1" t="s">
        <v>52</v>
      </c>
      <c r="M1803" s="1" t="s">
        <v>52</v>
      </c>
      <c r="N1803" s="1" t="s">
        <v>52</v>
      </c>
      <c r="O1803" s="1" t="s">
        <v>52</v>
      </c>
      <c r="P1803" s="1" t="s">
        <v>52</v>
      </c>
      <c r="Q1803" s="1" t="s">
        <v>52</v>
      </c>
      <c r="R1803" s="1" t="s">
        <v>52</v>
      </c>
      <c r="S1803" s="1" t="s">
        <v>52</v>
      </c>
      <c r="T1803" s="1" t="s">
        <v>52</v>
      </c>
      <c r="U1803" s="1" t="s">
        <v>52</v>
      </c>
      <c r="V1803" s="1" t="s">
        <v>52</v>
      </c>
      <c r="W1803" s="1" t="s">
        <v>52</v>
      </c>
      <c r="X1803" s="1" t="s">
        <v>52</v>
      </c>
      <c r="Y1803" s="1" t="s">
        <v>52</v>
      </c>
      <c r="Z1803" s="1" t="s">
        <v>52</v>
      </c>
      <c r="AA1803" s="1" t="s">
        <v>52</v>
      </c>
      <c r="AB1803" s="1" t="s">
        <v>52</v>
      </c>
      <c r="AC1803" s="1" t="s">
        <v>52</v>
      </c>
      <c r="AD1803" s="1">
        <v>0</v>
      </c>
      <c r="AE1803" s="1">
        <v>0</v>
      </c>
      <c r="AF1803" s="1">
        <v>0</v>
      </c>
      <c r="AG1803" s="1">
        <v>1</v>
      </c>
      <c r="AH1803" s="1">
        <v>0</v>
      </c>
      <c r="AI1803" s="1">
        <v>-350</v>
      </c>
      <c r="AJ1803" s="1">
        <v>0</v>
      </c>
      <c r="AK1803" s="1">
        <v>1</v>
      </c>
      <c r="AL1803" s="1">
        <v>0</v>
      </c>
      <c r="AM1803" s="1">
        <v>4</v>
      </c>
      <c r="AN1803" s="1">
        <v>0</v>
      </c>
      <c r="AO1803" s="1">
        <v>0</v>
      </c>
      <c r="AP1803" s="1">
        <v>434</v>
      </c>
      <c r="AQ1803" s="1">
        <v>5</v>
      </c>
      <c r="AR1803" s="1">
        <v>24</v>
      </c>
      <c r="AS1803" s="1">
        <v>38</v>
      </c>
      <c r="AT1803" s="1">
        <v>338</v>
      </c>
      <c r="AU1803" s="1">
        <v>351</v>
      </c>
      <c r="AV1803" s="1">
        <v>116</v>
      </c>
      <c r="AW1803" s="1">
        <v>3</v>
      </c>
      <c r="AX1803" s="1">
        <v>2</v>
      </c>
      <c r="AY1803" t="str">
        <f t="shared" si="308"/>
        <v>2021_01_DET</v>
      </c>
      <c r="AZ1803" t="str">
        <f t="shared" si="309"/>
        <v>J.Cabinda</v>
      </c>
      <c r="BA1803" t="str">
        <f t="shared" si="310"/>
        <v/>
      </c>
      <c r="BB1803" t="str">
        <f t="shared" si="311"/>
        <v>2021_01_DET</v>
      </c>
      <c r="BC1803" t="str">
        <f t="shared" si="312"/>
        <v/>
      </c>
      <c r="BD1803">
        <f>COUNTIFS($BB$1:BB1803,BB1803,$BC$1:BC1803,"ru")</f>
        <v>3</v>
      </c>
      <c r="BE1803" t="str">
        <f t="shared" si="313"/>
        <v>re</v>
      </c>
      <c r="BF1803">
        <f>COUNTIFS($BB$1:BB1803,BB1803,$BE$1:BE1803,"re")</f>
        <v>10</v>
      </c>
      <c r="BG1803" t="str">
        <f t="shared" si="314"/>
        <v>32021_01_DET</v>
      </c>
      <c r="BH1803" t="str">
        <f t="shared" si="315"/>
        <v>re102021_01_DET</v>
      </c>
      <c r="BI1803" t="str">
        <f t="shared" si="316"/>
        <v>2021_01_DETJ.Cabinda</v>
      </c>
      <c r="BJ1803" t="str">
        <f t="shared" si="317"/>
        <v>2021_DET_J.Cabinda</v>
      </c>
      <c r="BK1803" t="str">
        <f>IF(ISERROR(MATCH(LEFT(C1803,5)&amp;B1803&amp;"_"&amp;A1803,$BK$1:BK1802,0)),LEFT(C1803,5)&amp;B1803&amp;"_"&amp;A1803,"")</f>
        <v/>
      </c>
      <c r="BL1803">
        <f>COUNTIFS($B$1:B1803,B1803)-COUNTIFS($B$1:B1803,B1803,$BK$1:BK1803,"")</f>
        <v>13</v>
      </c>
      <c r="BM1803" t="str">
        <f t="shared" si="318"/>
        <v/>
      </c>
    </row>
    <row r="1804" spans="1:65" x14ac:dyDescent="0.25">
      <c r="A1804" s="1" t="s">
        <v>1587</v>
      </c>
      <c r="B1804" s="1" t="s">
        <v>68</v>
      </c>
      <c r="C1804" s="1" t="s">
        <v>1234</v>
      </c>
      <c r="D1804" s="1">
        <v>-0.01</v>
      </c>
      <c r="E1804" s="1">
        <v>0.06</v>
      </c>
      <c r="F1804" s="1" t="s">
        <v>1588</v>
      </c>
      <c r="G1804" s="1" t="s">
        <v>52</v>
      </c>
      <c r="H1804" s="1" t="s">
        <v>52</v>
      </c>
      <c r="I1804" s="1" t="s">
        <v>52</v>
      </c>
      <c r="J1804" s="1" t="s">
        <v>52</v>
      </c>
      <c r="K1804" s="1" t="s">
        <v>52</v>
      </c>
      <c r="L1804" s="1" t="s">
        <v>52</v>
      </c>
      <c r="M1804" s="1" t="s">
        <v>52</v>
      </c>
      <c r="N1804" s="1" t="s">
        <v>52</v>
      </c>
      <c r="O1804" s="1" t="s">
        <v>52</v>
      </c>
      <c r="P1804" s="1" t="s">
        <v>52</v>
      </c>
      <c r="Q1804" s="1" t="s">
        <v>52</v>
      </c>
      <c r="R1804" s="1" t="s">
        <v>52</v>
      </c>
      <c r="S1804" s="1" t="s">
        <v>52</v>
      </c>
      <c r="T1804" s="1" t="s">
        <v>52</v>
      </c>
      <c r="U1804" s="1" t="s">
        <v>52</v>
      </c>
      <c r="V1804" s="1" t="s">
        <v>52</v>
      </c>
      <c r="W1804" s="1" t="s">
        <v>52</v>
      </c>
      <c r="X1804" s="1" t="s">
        <v>52</v>
      </c>
      <c r="Y1804" s="1" t="s">
        <v>52</v>
      </c>
      <c r="Z1804" s="1" t="s">
        <v>52</v>
      </c>
      <c r="AA1804" s="1" t="s">
        <v>52</v>
      </c>
      <c r="AB1804" s="1" t="s">
        <v>52</v>
      </c>
      <c r="AC1804" s="1" t="s">
        <v>52</v>
      </c>
      <c r="AD1804" s="1">
        <v>0</v>
      </c>
      <c r="AE1804" s="1">
        <v>0</v>
      </c>
      <c r="AF1804" s="1">
        <v>1</v>
      </c>
      <c r="AG1804" s="1">
        <v>1</v>
      </c>
      <c r="AH1804" s="1">
        <v>1</v>
      </c>
      <c r="AI1804" s="1">
        <v>11.12</v>
      </c>
      <c r="AJ1804" s="1">
        <v>0</v>
      </c>
      <c r="AK1804" s="1">
        <v>-1</v>
      </c>
      <c r="AL1804" s="1">
        <v>1</v>
      </c>
      <c r="AM1804" s="1">
        <v>7</v>
      </c>
      <c r="AN1804" s="1">
        <v>0</v>
      </c>
      <c r="AO1804" s="1">
        <v>0</v>
      </c>
      <c r="AP1804" s="1">
        <v>446</v>
      </c>
      <c r="AQ1804" s="1">
        <v>3</v>
      </c>
      <c r="AR1804" s="1">
        <v>13</v>
      </c>
      <c r="AS1804" s="1">
        <v>41</v>
      </c>
      <c r="AT1804" s="1">
        <v>432</v>
      </c>
      <c r="AU1804" s="1">
        <v>382</v>
      </c>
      <c r="AV1804" s="1">
        <v>35</v>
      </c>
      <c r="AW1804" s="1">
        <v>3</v>
      </c>
      <c r="AX1804" s="1">
        <v>3</v>
      </c>
      <c r="AY1804" t="str">
        <f t="shared" si="308"/>
        <v>2021_03_TB</v>
      </c>
      <c r="AZ1804" t="str">
        <f t="shared" si="309"/>
        <v>J.Darden</v>
      </c>
      <c r="BA1804" t="str">
        <f t="shared" si="310"/>
        <v/>
      </c>
      <c r="BB1804" t="str">
        <f t="shared" si="311"/>
        <v>2021_03_TB</v>
      </c>
      <c r="BC1804" t="str">
        <f t="shared" si="312"/>
        <v/>
      </c>
      <c r="BD1804">
        <f>COUNTIFS($BB$1:BB1804,BB1804,$BC$1:BC1804,"ru")</f>
        <v>4</v>
      </c>
      <c r="BE1804" t="str">
        <f t="shared" si="313"/>
        <v>re</v>
      </c>
      <c r="BF1804">
        <f>COUNTIFS($BB$1:BB1804,BB1804,$BE$1:BE1804,"re")</f>
        <v>10</v>
      </c>
      <c r="BG1804" t="str">
        <f t="shared" si="314"/>
        <v>42021_03_TB</v>
      </c>
      <c r="BH1804" t="str">
        <f t="shared" si="315"/>
        <v>re102021_03_TB</v>
      </c>
      <c r="BI1804" t="str">
        <f t="shared" si="316"/>
        <v>2021_03_TBJ.Darden</v>
      </c>
      <c r="BJ1804" t="str">
        <f t="shared" si="317"/>
        <v>2021_TB_J.Darden</v>
      </c>
      <c r="BK1804" t="str">
        <f>IF(ISERROR(MATCH(LEFT(C1804,5)&amp;B1804&amp;"_"&amp;A1804,$BK$1:BK1803,0)),LEFT(C1804,5)&amp;B1804&amp;"_"&amp;A1804,"")</f>
        <v>2021_TB_J.Darden</v>
      </c>
      <c r="BL1804">
        <f>COUNTIFS($B$1:B1804,B1804)-COUNTIFS($B$1:B1804,B1804,$BK$1:BK1804,"")</f>
        <v>15</v>
      </c>
      <c r="BM1804" t="str">
        <f t="shared" si="318"/>
        <v>2021_TB15</v>
      </c>
    </row>
    <row r="1805" spans="1:65" x14ac:dyDescent="0.25">
      <c r="A1805" s="1" t="s">
        <v>303</v>
      </c>
      <c r="B1805" s="1" t="s">
        <v>81</v>
      </c>
      <c r="C1805" s="1" t="s">
        <v>2439</v>
      </c>
      <c r="D1805" s="1">
        <v>0</v>
      </c>
      <c r="E1805" s="1">
        <v>0</v>
      </c>
      <c r="F1805" s="1" t="s">
        <v>2720</v>
      </c>
      <c r="G1805" s="1" t="s">
        <v>52</v>
      </c>
      <c r="H1805" s="1" t="s">
        <v>52</v>
      </c>
      <c r="I1805" s="1" t="s">
        <v>52</v>
      </c>
      <c r="J1805" s="1" t="s">
        <v>52</v>
      </c>
      <c r="K1805" s="1" t="s">
        <v>52</v>
      </c>
      <c r="L1805" s="1" t="s">
        <v>52</v>
      </c>
      <c r="M1805" s="1" t="s">
        <v>52</v>
      </c>
      <c r="N1805" s="1" t="s">
        <v>52</v>
      </c>
      <c r="O1805" s="1" t="s">
        <v>52</v>
      </c>
      <c r="P1805" s="1" t="s">
        <v>52</v>
      </c>
      <c r="Q1805" s="1" t="s">
        <v>52</v>
      </c>
      <c r="R1805" s="1" t="s">
        <v>52</v>
      </c>
      <c r="S1805" s="1" t="s">
        <v>52</v>
      </c>
      <c r="T1805" s="1" t="s">
        <v>52</v>
      </c>
      <c r="U1805" s="1" t="s">
        <v>52</v>
      </c>
      <c r="V1805" s="1" t="s">
        <v>52</v>
      </c>
      <c r="W1805" s="1" t="s">
        <v>52</v>
      </c>
      <c r="X1805" s="1" t="s">
        <v>52</v>
      </c>
      <c r="Y1805" s="1" t="s">
        <v>52</v>
      </c>
      <c r="Z1805" s="1" t="s">
        <v>52</v>
      </c>
      <c r="AA1805" s="1" t="s">
        <v>52</v>
      </c>
      <c r="AB1805" s="1" t="s">
        <v>52</v>
      </c>
      <c r="AC1805" s="1" t="s">
        <v>52</v>
      </c>
      <c r="AD1805" s="1">
        <v>0</v>
      </c>
      <c r="AE1805" s="1">
        <v>0</v>
      </c>
      <c r="AF1805" s="1">
        <v>0</v>
      </c>
      <c r="AG1805" s="1">
        <v>1</v>
      </c>
      <c r="AH1805" s="1">
        <v>0</v>
      </c>
      <c r="AI1805" s="1">
        <v>-350</v>
      </c>
      <c r="AJ1805" s="1">
        <v>0</v>
      </c>
      <c r="AK1805" s="1">
        <v>4</v>
      </c>
      <c r="AL1805" s="1">
        <v>0</v>
      </c>
      <c r="AM1805" s="1">
        <v>3</v>
      </c>
      <c r="AN1805" s="1">
        <v>0</v>
      </c>
      <c r="AO1805" s="1">
        <v>0</v>
      </c>
      <c r="AP1805" s="1">
        <v>388</v>
      </c>
      <c r="AQ1805" s="1">
        <v>4</v>
      </c>
      <c r="AR1805" s="1">
        <v>26</v>
      </c>
      <c r="AS1805" s="1">
        <v>11</v>
      </c>
      <c r="AT1805" s="1">
        <v>223</v>
      </c>
      <c r="AU1805" s="1">
        <v>244</v>
      </c>
      <c r="AV1805" s="1">
        <v>174</v>
      </c>
      <c r="AW1805" s="1">
        <v>4</v>
      </c>
      <c r="AX1805" s="1">
        <v>3</v>
      </c>
      <c r="AY1805" t="str">
        <f t="shared" si="308"/>
        <v>2021_06_IND</v>
      </c>
      <c r="AZ1805" t="str">
        <f t="shared" si="309"/>
        <v>J.Doyle</v>
      </c>
      <c r="BA1805" t="str">
        <f t="shared" si="310"/>
        <v/>
      </c>
      <c r="BB1805" t="str">
        <f t="shared" si="311"/>
        <v>2021_06_IND</v>
      </c>
      <c r="BC1805" t="str">
        <f t="shared" si="312"/>
        <v/>
      </c>
      <c r="BD1805">
        <f>COUNTIFS($BB$1:BB1805,BB1805,$BC$1:BC1805,"ru")</f>
        <v>4</v>
      </c>
      <c r="BE1805" t="str">
        <f t="shared" si="313"/>
        <v>re</v>
      </c>
      <c r="BF1805">
        <f>COUNTIFS($BB$1:BB1805,BB1805,$BE$1:BE1805,"re")</f>
        <v>8</v>
      </c>
      <c r="BG1805" t="str">
        <f t="shared" si="314"/>
        <v>42021_06_IND</v>
      </c>
      <c r="BH1805" t="str">
        <f t="shared" si="315"/>
        <v>re82021_06_IND</v>
      </c>
      <c r="BI1805" t="str">
        <f t="shared" si="316"/>
        <v>2021_06_INDJ.Doyle</v>
      </c>
      <c r="BJ1805" t="str">
        <f t="shared" si="317"/>
        <v>2021_IND_J.Doyle</v>
      </c>
      <c r="BK1805" t="str">
        <f>IF(ISERROR(MATCH(LEFT(C1805,5)&amp;B1805&amp;"_"&amp;A1805,$BK$1:BK1804,0)),LEFT(C1805,5)&amp;B1805&amp;"_"&amp;A1805,"")</f>
        <v/>
      </c>
      <c r="BL1805">
        <f>COUNTIFS($B$1:B1805,B1805)-COUNTIFS($B$1:B1805,B1805,$BK$1:BK1805,"")</f>
        <v>14</v>
      </c>
      <c r="BM1805" t="str">
        <f t="shared" si="318"/>
        <v/>
      </c>
    </row>
    <row r="1806" spans="1:65" x14ac:dyDescent="0.25">
      <c r="A1806" s="1" t="s">
        <v>282</v>
      </c>
      <c r="B1806" s="1" t="s">
        <v>100</v>
      </c>
      <c r="C1806" s="1" t="s">
        <v>1264</v>
      </c>
      <c r="D1806" s="1">
        <v>0</v>
      </c>
      <c r="E1806" s="1">
        <v>0</v>
      </c>
      <c r="F1806" s="1" t="s">
        <v>1589</v>
      </c>
      <c r="G1806" s="1" t="s">
        <v>52</v>
      </c>
      <c r="H1806" s="1" t="s">
        <v>52</v>
      </c>
      <c r="I1806" s="1" t="s">
        <v>52</v>
      </c>
      <c r="J1806" s="1" t="s">
        <v>52</v>
      </c>
      <c r="K1806" s="1" t="s">
        <v>52</v>
      </c>
      <c r="L1806" s="1" t="s">
        <v>52</v>
      </c>
      <c r="M1806" s="1" t="s">
        <v>52</v>
      </c>
      <c r="N1806" s="1" t="s">
        <v>52</v>
      </c>
      <c r="O1806" s="1" t="s">
        <v>52</v>
      </c>
      <c r="P1806" s="1" t="s">
        <v>52</v>
      </c>
      <c r="Q1806" s="1" t="s">
        <v>52</v>
      </c>
      <c r="R1806" s="1" t="s">
        <v>52</v>
      </c>
      <c r="S1806" s="1" t="s">
        <v>52</v>
      </c>
      <c r="T1806" s="1" t="s">
        <v>52</v>
      </c>
      <c r="U1806" s="1" t="s">
        <v>52</v>
      </c>
      <c r="V1806" s="1" t="s">
        <v>52</v>
      </c>
      <c r="W1806" s="1" t="s">
        <v>52</v>
      </c>
      <c r="X1806" s="1" t="s">
        <v>52</v>
      </c>
      <c r="Y1806" s="1" t="s">
        <v>52</v>
      </c>
      <c r="Z1806" s="1" t="s">
        <v>52</v>
      </c>
      <c r="AA1806" s="1" t="s">
        <v>52</v>
      </c>
      <c r="AB1806" s="1" t="s">
        <v>52</v>
      </c>
      <c r="AC1806" s="1" t="s">
        <v>52</v>
      </c>
      <c r="AD1806" s="1">
        <v>0</v>
      </c>
      <c r="AE1806" s="1">
        <v>0</v>
      </c>
      <c r="AF1806" s="1">
        <v>0</v>
      </c>
      <c r="AG1806" s="1">
        <v>1</v>
      </c>
      <c r="AH1806" s="1">
        <v>0</v>
      </c>
      <c r="AI1806" s="1">
        <v>-350</v>
      </c>
      <c r="AJ1806" s="1">
        <v>0</v>
      </c>
      <c r="AK1806" s="1">
        <v>-4</v>
      </c>
      <c r="AL1806" s="1">
        <v>0</v>
      </c>
      <c r="AM1806" s="1">
        <v>9</v>
      </c>
      <c r="AN1806" s="1">
        <v>0</v>
      </c>
      <c r="AO1806" s="1">
        <v>0</v>
      </c>
      <c r="AP1806" s="1">
        <v>47</v>
      </c>
      <c r="AQ1806" s="1">
        <v>0</v>
      </c>
      <c r="AR1806" s="1">
        <v>13</v>
      </c>
      <c r="AS1806" s="1">
        <v>6</v>
      </c>
      <c r="AT1806" s="1">
        <v>68</v>
      </c>
      <c r="AU1806" s="1">
        <v>105</v>
      </c>
      <c r="AV1806" s="1">
        <v>46</v>
      </c>
      <c r="AW1806" s="1">
        <v>1</v>
      </c>
      <c r="AX1806" s="1">
        <v>0</v>
      </c>
      <c r="AY1806" t="str">
        <f t="shared" si="308"/>
        <v>2021_03_CHI</v>
      </c>
      <c r="AZ1806" t="str">
        <f t="shared" si="309"/>
        <v>J.Graham</v>
      </c>
      <c r="BA1806" t="str">
        <f t="shared" si="310"/>
        <v/>
      </c>
      <c r="BB1806" t="str">
        <f t="shared" si="311"/>
        <v>2021_03_CHI</v>
      </c>
      <c r="BC1806" t="str">
        <f t="shared" si="312"/>
        <v/>
      </c>
      <c r="BD1806">
        <f>COUNTIFS($BB$1:BB1806,BB1806,$BC$1:BC1806,"ru")</f>
        <v>2</v>
      </c>
      <c r="BE1806" t="str">
        <f t="shared" si="313"/>
        <v>re</v>
      </c>
      <c r="BF1806">
        <f>COUNTIFS($BB$1:BB1806,BB1806,$BE$1:BE1806,"re")</f>
        <v>5</v>
      </c>
      <c r="BG1806" t="str">
        <f t="shared" si="314"/>
        <v>22021_03_CHI</v>
      </c>
      <c r="BH1806" t="str">
        <f t="shared" si="315"/>
        <v>re52021_03_CHI</v>
      </c>
      <c r="BI1806" t="str">
        <f t="shared" si="316"/>
        <v>2021_03_CHIJ.Graham</v>
      </c>
      <c r="BJ1806" t="str">
        <f t="shared" si="317"/>
        <v>2021_CHI_J.Graham</v>
      </c>
      <c r="BK1806" t="str">
        <f>IF(ISERROR(MATCH(LEFT(C1806,5)&amp;B1806&amp;"_"&amp;A1806,$BK$1:BK1805,0)),LEFT(C1806,5)&amp;B1806&amp;"_"&amp;A1806,"")</f>
        <v/>
      </c>
      <c r="BL1806">
        <f>COUNTIFS($B$1:B1806,B1806)-COUNTIFS($B$1:B1806,B1806,$BK$1:BK1806,"")</f>
        <v>13</v>
      </c>
      <c r="BM1806" t="str">
        <f t="shared" si="318"/>
        <v/>
      </c>
    </row>
    <row r="1807" spans="1:65" x14ac:dyDescent="0.25">
      <c r="A1807" s="1" t="s">
        <v>1187</v>
      </c>
      <c r="B1807" s="1" t="s">
        <v>88</v>
      </c>
      <c r="C1807" s="1" t="s">
        <v>867</v>
      </c>
      <c r="D1807" s="1">
        <v>-4.3999999999999997E-2</v>
      </c>
      <c r="E1807" s="1">
        <v>-4.08</v>
      </c>
      <c r="F1807" s="1" t="s">
        <v>1188</v>
      </c>
      <c r="G1807" s="1" t="s">
        <v>52</v>
      </c>
      <c r="H1807" s="1" t="s">
        <v>52</v>
      </c>
      <c r="I1807" s="1" t="s">
        <v>52</v>
      </c>
      <c r="J1807" s="1" t="s">
        <v>52</v>
      </c>
      <c r="K1807" s="1" t="s">
        <v>52</v>
      </c>
      <c r="L1807" s="1" t="s">
        <v>52</v>
      </c>
      <c r="M1807" s="1" t="s">
        <v>52</v>
      </c>
      <c r="N1807" s="1" t="s">
        <v>52</v>
      </c>
      <c r="O1807" s="1" t="s">
        <v>52</v>
      </c>
      <c r="P1807" s="1" t="s">
        <v>52</v>
      </c>
      <c r="Q1807" s="1" t="s">
        <v>52</v>
      </c>
      <c r="R1807" s="1" t="s">
        <v>52</v>
      </c>
      <c r="S1807" s="1" t="s">
        <v>52</v>
      </c>
      <c r="T1807" s="1" t="s">
        <v>52</v>
      </c>
      <c r="U1807" s="1" t="s">
        <v>52</v>
      </c>
      <c r="V1807" s="1" t="s">
        <v>52</v>
      </c>
      <c r="W1807" s="1" t="s">
        <v>52</v>
      </c>
      <c r="X1807" s="1" t="s">
        <v>52</v>
      </c>
      <c r="Y1807" s="1" t="s">
        <v>52</v>
      </c>
      <c r="Z1807" s="1" t="s">
        <v>52</v>
      </c>
      <c r="AA1807" s="1" t="s">
        <v>52</v>
      </c>
      <c r="AB1807" s="1" t="s">
        <v>52</v>
      </c>
      <c r="AC1807" s="1" t="s">
        <v>52</v>
      </c>
      <c r="AD1807" s="1">
        <v>0</v>
      </c>
      <c r="AE1807" s="1">
        <v>0</v>
      </c>
      <c r="AF1807" s="1">
        <v>1</v>
      </c>
      <c r="AG1807" s="1">
        <v>1</v>
      </c>
      <c r="AH1807" s="1">
        <v>1</v>
      </c>
      <c r="AI1807" s="1">
        <v>29.29</v>
      </c>
      <c r="AJ1807" s="1">
        <v>0</v>
      </c>
      <c r="AK1807" s="1">
        <v>5</v>
      </c>
      <c r="AL1807" s="1">
        <v>-5</v>
      </c>
      <c r="AM1807" s="1">
        <v>2</v>
      </c>
      <c r="AN1807" s="1">
        <v>1</v>
      </c>
      <c r="AO1807" s="1">
        <v>1</v>
      </c>
      <c r="AP1807" s="1">
        <v>216</v>
      </c>
      <c r="AQ1807" s="1">
        <v>0</v>
      </c>
      <c r="AR1807" s="1">
        <v>20</v>
      </c>
      <c r="AS1807" s="1">
        <v>25</v>
      </c>
      <c r="AT1807" s="1">
        <v>182</v>
      </c>
      <c r="AU1807" s="1">
        <v>206</v>
      </c>
      <c r="AV1807" s="1">
        <v>71</v>
      </c>
      <c r="AW1807" s="1">
        <v>1</v>
      </c>
      <c r="AX1807" s="1">
        <v>0</v>
      </c>
      <c r="AY1807" t="str">
        <f t="shared" si="308"/>
        <v>2021_02_MIA</v>
      </c>
      <c r="AZ1807" t="str">
        <f t="shared" si="309"/>
        <v>J.Grant</v>
      </c>
      <c r="BA1807" t="str">
        <f t="shared" si="310"/>
        <v/>
      </c>
      <c r="BB1807" t="str">
        <f t="shared" si="311"/>
        <v>2021_02_MIA</v>
      </c>
      <c r="BC1807" t="str">
        <f t="shared" si="312"/>
        <v/>
      </c>
      <c r="BD1807">
        <f>COUNTIFS($BB$1:BB1807,BB1807,$BC$1:BC1807,"ru")</f>
        <v>3</v>
      </c>
      <c r="BE1807" t="str">
        <f t="shared" si="313"/>
        <v>re</v>
      </c>
      <c r="BF1807">
        <f>COUNTIFS($BB$1:BB1807,BB1807,$BE$1:BE1807,"re")</f>
        <v>9</v>
      </c>
      <c r="BG1807" t="str">
        <f t="shared" si="314"/>
        <v>32021_02_MIA</v>
      </c>
      <c r="BH1807" t="str">
        <f t="shared" si="315"/>
        <v>re92021_02_MIA</v>
      </c>
      <c r="BI1807" t="str">
        <f t="shared" si="316"/>
        <v>2021_02_MIAJ.Grant</v>
      </c>
      <c r="BJ1807" t="str">
        <f t="shared" si="317"/>
        <v>2021_MIA_J.Grant</v>
      </c>
      <c r="BK1807" t="str">
        <f>IF(ISERROR(MATCH(LEFT(C1807,5)&amp;B1807&amp;"_"&amp;A1807,$BK$1:BK1806,0)),LEFT(C1807,5)&amp;B1807&amp;"_"&amp;A1807,"")</f>
        <v>2021_MIA_J.Grant</v>
      </c>
      <c r="BL1807">
        <f>COUNTIFS($B$1:B1807,B1807)-COUNTIFS($B$1:B1807,B1807,$BK$1:BK1807,"")</f>
        <v>18</v>
      </c>
      <c r="BM1807" t="str">
        <f t="shared" si="318"/>
        <v>2021_MIA18</v>
      </c>
    </row>
    <row r="1808" spans="1:65" x14ac:dyDescent="0.25">
      <c r="A1808" s="1" t="s">
        <v>1519</v>
      </c>
      <c r="B1808" s="1" t="s">
        <v>91</v>
      </c>
      <c r="C1808" s="1" t="s">
        <v>2430</v>
      </c>
      <c r="D1808" s="1">
        <v>0</v>
      </c>
      <c r="E1808" s="1">
        <v>0</v>
      </c>
      <c r="F1808" s="1" t="s">
        <v>2721</v>
      </c>
      <c r="G1808" s="1" t="s">
        <v>52</v>
      </c>
      <c r="H1808" s="1" t="s">
        <v>52</v>
      </c>
      <c r="I1808" s="1" t="s">
        <v>52</v>
      </c>
      <c r="J1808" s="1" t="s">
        <v>52</v>
      </c>
      <c r="K1808" s="1" t="s">
        <v>52</v>
      </c>
      <c r="L1808" s="1" t="s">
        <v>52</v>
      </c>
      <c r="M1808" s="1" t="s">
        <v>52</v>
      </c>
      <c r="N1808" s="1" t="s">
        <v>52</v>
      </c>
      <c r="O1808" s="1" t="s">
        <v>52</v>
      </c>
      <c r="P1808" s="1" t="s">
        <v>52</v>
      </c>
      <c r="Q1808" s="1" t="s">
        <v>52</v>
      </c>
      <c r="R1808" s="1" t="s">
        <v>52</v>
      </c>
      <c r="S1808" s="1" t="s">
        <v>52</v>
      </c>
      <c r="T1808" s="1" t="s">
        <v>52</v>
      </c>
      <c r="U1808" s="1" t="s">
        <v>52</v>
      </c>
      <c r="V1808" s="1" t="s">
        <v>52</v>
      </c>
      <c r="W1808" s="1" t="s">
        <v>52</v>
      </c>
      <c r="X1808" s="1" t="s">
        <v>52</v>
      </c>
      <c r="Y1808" s="1" t="s">
        <v>52</v>
      </c>
      <c r="Z1808" s="1" t="s">
        <v>52</v>
      </c>
      <c r="AA1808" s="1" t="s">
        <v>52</v>
      </c>
      <c r="AB1808" s="1" t="s">
        <v>52</v>
      </c>
      <c r="AC1808" s="1" t="s">
        <v>52</v>
      </c>
      <c r="AD1808" s="1">
        <v>0</v>
      </c>
      <c r="AE1808" s="1">
        <v>0</v>
      </c>
      <c r="AF1808" s="1">
        <v>0</v>
      </c>
      <c r="AG1808" s="1">
        <v>1</v>
      </c>
      <c r="AH1808" s="1">
        <v>0</v>
      </c>
      <c r="AI1808" s="1">
        <v>-350</v>
      </c>
      <c r="AJ1808" s="1">
        <v>0</v>
      </c>
      <c r="AK1808" s="1">
        <v>-5</v>
      </c>
      <c r="AL1808" s="1">
        <v>0</v>
      </c>
      <c r="AM1808" s="1">
        <v>10</v>
      </c>
      <c r="AN1808" s="1">
        <v>0</v>
      </c>
      <c r="AO1808" s="1">
        <v>0</v>
      </c>
      <c r="AP1808" s="1">
        <v>396</v>
      </c>
      <c r="AQ1808" s="1">
        <v>2</v>
      </c>
      <c r="AR1808" s="1">
        <v>19</v>
      </c>
      <c r="AS1808" s="1">
        <v>25</v>
      </c>
      <c r="AT1808" s="1">
        <v>319</v>
      </c>
      <c r="AU1808" s="1">
        <v>306</v>
      </c>
      <c r="AV1808" s="1">
        <v>84</v>
      </c>
      <c r="AW1808" s="1">
        <v>3</v>
      </c>
      <c r="AX1808" s="1">
        <v>2</v>
      </c>
      <c r="AY1808" t="str">
        <f t="shared" si="308"/>
        <v>2021_06_JAX</v>
      </c>
      <c r="AZ1808" t="str">
        <f t="shared" si="309"/>
        <v>J.Hollister</v>
      </c>
      <c r="BA1808" t="str">
        <f t="shared" si="310"/>
        <v/>
      </c>
      <c r="BB1808" t="str">
        <f t="shared" si="311"/>
        <v>2021_06_JAX</v>
      </c>
      <c r="BC1808" t="str">
        <f t="shared" si="312"/>
        <v/>
      </c>
      <c r="BD1808">
        <f>COUNTIFS($BB$1:BB1808,BB1808,$BC$1:BC1808,"ru")</f>
        <v>2</v>
      </c>
      <c r="BE1808" t="str">
        <f t="shared" si="313"/>
        <v>re</v>
      </c>
      <c r="BF1808">
        <f>COUNTIFS($BB$1:BB1808,BB1808,$BE$1:BE1808,"re")</f>
        <v>9</v>
      </c>
      <c r="BG1808" t="str">
        <f t="shared" si="314"/>
        <v>22021_06_JAX</v>
      </c>
      <c r="BH1808" t="str">
        <f t="shared" si="315"/>
        <v>re92021_06_JAX</v>
      </c>
      <c r="BI1808" t="str">
        <f t="shared" si="316"/>
        <v>2021_06_JAXJ.Hollister</v>
      </c>
      <c r="BJ1808" t="str">
        <f t="shared" si="317"/>
        <v>2021_JAX_J.Hollister</v>
      </c>
      <c r="BK1808" t="str">
        <f>IF(ISERROR(MATCH(LEFT(C1808,5)&amp;B1808&amp;"_"&amp;A1808,$BK$1:BK1807,0)),LEFT(C1808,5)&amp;B1808&amp;"_"&amp;A1808,"")</f>
        <v/>
      </c>
      <c r="BL1808">
        <f>COUNTIFS($B$1:B1808,B1808)-COUNTIFS($B$1:B1808,B1808,$BK$1:BK1808,"")</f>
        <v>16</v>
      </c>
      <c r="BM1808" t="str">
        <f t="shared" si="318"/>
        <v/>
      </c>
    </row>
    <row r="1809" spans="1:65" x14ac:dyDescent="0.25">
      <c r="A1809" s="1" t="s">
        <v>329</v>
      </c>
      <c r="B1809" s="1" t="s">
        <v>101</v>
      </c>
      <c r="C1809" s="1" t="s">
        <v>1256</v>
      </c>
      <c r="D1809" s="1">
        <v>0</v>
      </c>
      <c r="E1809" s="1">
        <v>0</v>
      </c>
      <c r="F1809" s="1" t="s">
        <v>1590</v>
      </c>
      <c r="G1809" s="1" t="s">
        <v>52</v>
      </c>
      <c r="H1809" s="1" t="s">
        <v>52</v>
      </c>
      <c r="I1809" s="1" t="s">
        <v>52</v>
      </c>
      <c r="J1809" s="1" t="s">
        <v>52</v>
      </c>
      <c r="K1809" s="1" t="s">
        <v>52</v>
      </c>
      <c r="L1809" s="1" t="s">
        <v>52</v>
      </c>
      <c r="M1809" s="1" t="s">
        <v>52</v>
      </c>
      <c r="N1809" s="1" t="s">
        <v>52</v>
      </c>
      <c r="O1809" s="1" t="s">
        <v>52</v>
      </c>
      <c r="P1809" s="1" t="s">
        <v>52</v>
      </c>
      <c r="Q1809" s="1" t="s">
        <v>52</v>
      </c>
      <c r="R1809" s="1" t="s">
        <v>52</v>
      </c>
      <c r="S1809" s="1" t="s">
        <v>52</v>
      </c>
      <c r="T1809" s="1" t="s">
        <v>52</v>
      </c>
      <c r="U1809" s="1" t="s">
        <v>52</v>
      </c>
      <c r="V1809" s="1" t="s">
        <v>52</v>
      </c>
      <c r="W1809" s="1" t="s">
        <v>52</v>
      </c>
      <c r="X1809" s="1" t="s">
        <v>52</v>
      </c>
      <c r="Y1809" s="1" t="s">
        <v>52</v>
      </c>
      <c r="Z1809" s="1" t="s">
        <v>52</v>
      </c>
      <c r="AA1809" s="1" t="s">
        <v>52</v>
      </c>
      <c r="AB1809" s="1" t="s">
        <v>52</v>
      </c>
      <c r="AC1809" s="1" t="s">
        <v>52</v>
      </c>
      <c r="AD1809" s="1">
        <v>0</v>
      </c>
      <c r="AE1809" s="1">
        <v>0</v>
      </c>
      <c r="AF1809" s="1">
        <v>0</v>
      </c>
      <c r="AG1809" s="1">
        <v>1</v>
      </c>
      <c r="AH1809" s="1">
        <v>0</v>
      </c>
      <c r="AI1809" s="1">
        <v>-350</v>
      </c>
      <c r="AJ1809" s="1">
        <v>0</v>
      </c>
      <c r="AK1809" s="1">
        <v>25</v>
      </c>
      <c r="AL1809" s="1">
        <v>0</v>
      </c>
      <c r="AM1809" s="1">
        <v>3</v>
      </c>
      <c r="AN1809" s="1">
        <v>0</v>
      </c>
      <c r="AO1809" s="1">
        <v>0</v>
      </c>
      <c r="AP1809" s="1">
        <v>252</v>
      </c>
      <c r="AQ1809" s="1">
        <v>3</v>
      </c>
      <c r="AR1809" s="1">
        <v>38</v>
      </c>
      <c r="AS1809" s="1">
        <v>13</v>
      </c>
      <c r="AT1809" s="1">
        <v>128</v>
      </c>
      <c r="AU1809" s="1">
        <v>203</v>
      </c>
      <c r="AV1809" s="1">
        <v>142</v>
      </c>
      <c r="AW1809" s="1">
        <v>8</v>
      </c>
      <c r="AX1809" s="1">
        <v>3</v>
      </c>
      <c r="AY1809" t="str">
        <f t="shared" si="308"/>
        <v>2021_03_NO</v>
      </c>
      <c r="AZ1809" t="str">
        <f t="shared" si="309"/>
        <v>J.Johnson</v>
      </c>
      <c r="BA1809" t="str">
        <f t="shared" si="310"/>
        <v/>
      </c>
      <c r="BB1809" t="str">
        <f t="shared" si="311"/>
        <v>2021_03_NO</v>
      </c>
      <c r="BC1809" t="str">
        <f t="shared" si="312"/>
        <v/>
      </c>
      <c r="BD1809">
        <f>COUNTIFS($BB$1:BB1809,BB1809,$BC$1:BC1809,"ru")</f>
        <v>5</v>
      </c>
      <c r="BE1809" t="str">
        <f t="shared" si="313"/>
        <v>re</v>
      </c>
      <c r="BF1809">
        <f>COUNTIFS($BB$1:BB1809,BB1809,$BE$1:BE1809,"re")</f>
        <v>7</v>
      </c>
      <c r="BG1809" t="str">
        <f t="shared" si="314"/>
        <v>52021_03_NO</v>
      </c>
      <c r="BH1809" t="str">
        <f t="shared" si="315"/>
        <v>re72021_03_NO</v>
      </c>
      <c r="BI1809" t="str">
        <f t="shared" si="316"/>
        <v>2021_03_NOJ.Johnson</v>
      </c>
      <c r="BJ1809" t="str">
        <f t="shared" si="317"/>
        <v>2021_NO_J.Johnson</v>
      </c>
      <c r="BK1809" t="str">
        <f>IF(ISERROR(MATCH(LEFT(C1809,5)&amp;B1809&amp;"_"&amp;A1809,$BK$1:BK1808,0)),LEFT(C1809,5)&amp;B1809&amp;"_"&amp;A1809,"")</f>
        <v/>
      </c>
      <c r="BL1809">
        <f>COUNTIFS($B$1:B1809,B1809)-COUNTIFS($B$1:B1809,B1809,$BK$1:BK1809,"")</f>
        <v>14</v>
      </c>
      <c r="BM1809" t="str">
        <f t="shared" si="318"/>
        <v/>
      </c>
    </row>
    <row r="1810" spans="1:65" x14ac:dyDescent="0.25">
      <c r="A1810" s="1" t="s">
        <v>329</v>
      </c>
      <c r="B1810" s="1" t="s">
        <v>101</v>
      </c>
      <c r="C1810" s="1" t="s">
        <v>2059</v>
      </c>
      <c r="D1810" s="1">
        <v>0</v>
      </c>
      <c r="E1810" s="1">
        <v>0</v>
      </c>
      <c r="F1810" s="1" t="s">
        <v>2380</v>
      </c>
      <c r="G1810" s="1" t="s">
        <v>52</v>
      </c>
      <c r="H1810" s="1" t="s">
        <v>52</v>
      </c>
      <c r="I1810" s="1" t="s">
        <v>52</v>
      </c>
      <c r="J1810" s="1" t="s">
        <v>52</v>
      </c>
      <c r="K1810" s="1" t="s">
        <v>52</v>
      </c>
      <c r="L1810" s="1" t="s">
        <v>52</v>
      </c>
      <c r="M1810" s="1" t="s">
        <v>52</v>
      </c>
      <c r="N1810" s="1" t="s">
        <v>52</v>
      </c>
      <c r="O1810" s="1" t="s">
        <v>52</v>
      </c>
      <c r="P1810" s="1" t="s">
        <v>52</v>
      </c>
      <c r="Q1810" s="1" t="s">
        <v>52</v>
      </c>
      <c r="R1810" s="1" t="s">
        <v>52</v>
      </c>
      <c r="S1810" s="1" t="s">
        <v>52</v>
      </c>
      <c r="T1810" s="1" t="s">
        <v>52</v>
      </c>
      <c r="U1810" s="1" t="s">
        <v>52</v>
      </c>
      <c r="V1810" s="1" t="s">
        <v>52</v>
      </c>
      <c r="W1810" s="1" t="s">
        <v>52</v>
      </c>
      <c r="X1810" s="1" t="s">
        <v>52</v>
      </c>
      <c r="Y1810" s="1" t="s">
        <v>52</v>
      </c>
      <c r="Z1810" s="1" t="s">
        <v>52</v>
      </c>
      <c r="AA1810" s="1" t="s">
        <v>52</v>
      </c>
      <c r="AB1810" s="1" t="s">
        <v>52</v>
      </c>
      <c r="AC1810" s="1" t="s">
        <v>52</v>
      </c>
      <c r="AD1810" s="1">
        <v>0</v>
      </c>
      <c r="AE1810" s="1">
        <v>0</v>
      </c>
      <c r="AF1810" s="1">
        <v>0</v>
      </c>
      <c r="AG1810" s="1">
        <v>1</v>
      </c>
      <c r="AH1810" s="1">
        <v>0</v>
      </c>
      <c r="AI1810" s="1">
        <v>-350</v>
      </c>
      <c r="AJ1810" s="1">
        <v>0</v>
      </c>
      <c r="AK1810" s="1">
        <v>7</v>
      </c>
      <c r="AL1810" s="1">
        <v>0</v>
      </c>
      <c r="AM1810" s="1">
        <v>2</v>
      </c>
      <c r="AN1810" s="1">
        <v>0</v>
      </c>
      <c r="AO1810" s="1">
        <v>0</v>
      </c>
      <c r="AP1810" s="1">
        <v>369</v>
      </c>
      <c r="AQ1810" s="1">
        <v>5</v>
      </c>
      <c r="AR1810" s="1">
        <v>23</v>
      </c>
      <c r="AS1810" s="1">
        <v>15</v>
      </c>
      <c r="AT1810" s="1">
        <v>279</v>
      </c>
      <c r="AU1810" s="1">
        <v>365</v>
      </c>
      <c r="AV1810" s="1">
        <v>98</v>
      </c>
      <c r="AW1810" s="1">
        <v>1</v>
      </c>
      <c r="AX1810" s="1">
        <v>0</v>
      </c>
      <c r="AY1810" t="str">
        <f t="shared" si="308"/>
        <v>2021_05_NO</v>
      </c>
      <c r="AZ1810" t="str">
        <f t="shared" si="309"/>
        <v>J.Johnson</v>
      </c>
      <c r="BA1810" t="str">
        <f t="shared" si="310"/>
        <v/>
      </c>
      <c r="BB1810" t="str">
        <f t="shared" si="311"/>
        <v>2021_05_NO</v>
      </c>
      <c r="BC1810" t="str">
        <f t="shared" si="312"/>
        <v/>
      </c>
      <c r="BD1810">
        <f>COUNTIFS($BB$1:BB1810,BB1810,$BC$1:BC1810,"ru")</f>
        <v>3</v>
      </c>
      <c r="BE1810" t="str">
        <f t="shared" si="313"/>
        <v>re</v>
      </c>
      <c r="BF1810">
        <f>COUNTIFS($BB$1:BB1810,BB1810,$BE$1:BE1810,"re")</f>
        <v>8</v>
      </c>
      <c r="BG1810" t="str">
        <f t="shared" si="314"/>
        <v>32021_05_NO</v>
      </c>
      <c r="BH1810" t="str">
        <f t="shared" si="315"/>
        <v>re82021_05_NO</v>
      </c>
      <c r="BI1810" t="str">
        <f t="shared" si="316"/>
        <v>2021_05_NOJ.Johnson</v>
      </c>
      <c r="BJ1810" t="str">
        <f t="shared" si="317"/>
        <v>2021_NO_J.Johnson</v>
      </c>
      <c r="BK1810" t="str">
        <f>IF(ISERROR(MATCH(LEFT(C1810,5)&amp;B1810&amp;"_"&amp;A1810,$BK$1:BK1809,0)),LEFT(C1810,5)&amp;B1810&amp;"_"&amp;A1810,"")</f>
        <v/>
      </c>
      <c r="BL1810">
        <f>COUNTIFS($B$1:B1810,B1810)-COUNTIFS($B$1:B1810,B1810,$BK$1:BK1810,"")</f>
        <v>14</v>
      </c>
      <c r="BM1810" t="str">
        <f t="shared" si="318"/>
        <v/>
      </c>
    </row>
    <row r="1811" spans="1:65" x14ac:dyDescent="0.25">
      <c r="A1811" s="1" t="s">
        <v>1189</v>
      </c>
      <c r="B1811" s="1" t="s">
        <v>58</v>
      </c>
      <c r="C1811" s="1" t="s">
        <v>867</v>
      </c>
      <c r="D1811" s="1">
        <v>0</v>
      </c>
      <c r="E1811" s="1">
        <v>0</v>
      </c>
      <c r="F1811" s="1" t="s">
        <v>1190</v>
      </c>
      <c r="G1811" s="1" t="s">
        <v>52</v>
      </c>
      <c r="H1811" s="1" t="s">
        <v>52</v>
      </c>
      <c r="I1811" s="1" t="s">
        <v>52</v>
      </c>
      <c r="J1811" s="1" t="s">
        <v>52</v>
      </c>
      <c r="K1811" s="1" t="s">
        <v>52</v>
      </c>
      <c r="L1811" s="1" t="s">
        <v>52</v>
      </c>
      <c r="M1811" s="1" t="s">
        <v>52</v>
      </c>
      <c r="N1811" s="1" t="s">
        <v>52</v>
      </c>
      <c r="O1811" s="1" t="s">
        <v>52</v>
      </c>
      <c r="P1811" s="1" t="s">
        <v>52</v>
      </c>
      <c r="Q1811" s="1" t="s">
        <v>52</v>
      </c>
      <c r="R1811" s="1" t="s">
        <v>52</v>
      </c>
      <c r="S1811" s="1" t="s">
        <v>52</v>
      </c>
      <c r="T1811" s="1" t="s">
        <v>52</v>
      </c>
      <c r="U1811" s="1" t="s">
        <v>52</v>
      </c>
      <c r="V1811" s="1" t="s">
        <v>52</v>
      </c>
      <c r="W1811" s="1" t="s">
        <v>52</v>
      </c>
      <c r="X1811" s="1" t="s">
        <v>52</v>
      </c>
      <c r="Y1811" s="1" t="s">
        <v>52</v>
      </c>
      <c r="Z1811" s="1" t="s">
        <v>52</v>
      </c>
      <c r="AA1811" s="1" t="s">
        <v>52</v>
      </c>
      <c r="AB1811" s="1" t="s">
        <v>52</v>
      </c>
      <c r="AC1811" s="1" t="s">
        <v>52</v>
      </c>
      <c r="AD1811" s="1">
        <v>0</v>
      </c>
      <c r="AE1811" s="1">
        <v>0</v>
      </c>
      <c r="AF1811" s="1">
        <v>0</v>
      </c>
      <c r="AG1811" s="1">
        <v>1</v>
      </c>
      <c r="AH1811" s="1">
        <v>0</v>
      </c>
      <c r="AI1811" s="1">
        <v>-350</v>
      </c>
      <c r="AJ1811" s="1">
        <v>0</v>
      </c>
      <c r="AK1811" s="1">
        <v>11</v>
      </c>
      <c r="AL1811" s="1">
        <v>0</v>
      </c>
      <c r="AM1811" s="1">
        <v>0</v>
      </c>
      <c r="AN1811" s="1">
        <v>0</v>
      </c>
      <c r="AO1811" s="1">
        <v>0</v>
      </c>
      <c r="AP1811" s="1">
        <v>314</v>
      </c>
      <c r="AQ1811" s="1">
        <v>5</v>
      </c>
      <c r="AR1811" s="1">
        <v>30</v>
      </c>
      <c r="AS1811" s="1">
        <v>17</v>
      </c>
      <c r="AT1811" s="1">
        <v>179</v>
      </c>
      <c r="AU1811" s="1">
        <v>314</v>
      </c>
      <c r="AV1811" s="1">
        <v>143</v>
      </c>
      <c r="AW1811" s="1">
        <v>11</v>
      </c>
      <c r="AX1811" s="1">
        <v>5</v>
      </c>
      <c r="AY1811" t="str">
        <f t="shared" si="308"/>
        <v>2021_02_BUF</v>
      </c>
      <c r="AZ1811" t="str">
        <f t="shared" si="309"/>
        <v>J.Kumerow</v>
      </c>
      <c r="BA1811" t="str">
        <f t="shared" si="310"/>
        <v/>
      </c>
      <c r="BB1811" t="str">
        <f t="shared" si="311"/>
        <v>2021_02_BUF</v>
      </c>
      <c r="BC1811" t="str">
        <f t="shared" si="312"/>
        <v/>
      </c>
      <c r="BD1811">
        <f>COUNTIFS($BB$1:BB1811,BB1811,$BC$1:BC1811,"ru")</f>
        <v>4</v>
      </c>
      <c r="BE1811" t="str">
        <f t="shared" si="313"/>
        <v>re</v>
      </c>
      <c r="BF1811">
        <f>COUNTIFS($BB$1:BB1811,BB1811,$BE$1:BE1811,"re")</f>
        <v>8</v>
      </c>
      <c r="BG1811" t="str">
        <f t="shared" si="314"/>
        <v>42021_02_BUF</v>
      </c>
      <c r="BH1811" t="str">
        <f t="shared" si="315"/>
        <v>re82021_02_BUF</v>
      </c>
      <c r="BI1811" t="str">
        <f t="shared" si="316"/>
        <v>2021_02_BUFJ.Kumerow</v>
      </c>
      <c r="BJ1811" t="str">
        <f t="shared" si="317"/>
        <v>2021_BUF_J.Kumerow</v>
      </c>
      <c r="BK1811" t="str">
        <f>IF(ISERROR(MATCH(LEFT(C1811,5)&amp;B1811&amp;"_"&amp;A1811,$BK$1:BK1810,0)),LEFT(C1811,5)&amp;B1811&amp;"_"&amp;A1811,"")</f>
        <v>2021_BUF_J.Kumerow</v>
      </c>
      <c r="BL1811">
        <f>COUNTIFS($B$1:B1811,B1811)-COUNTIFS($B$1:B1811,B1811,$BK$1:BK1811,"")</f>
        <v>14</v>
      </c>
      <c r="BM1811" t="str">
        <f t="shared" si="318"/>
        <v>2021_BUF14</v>
      </c>
    </row>
    <row r="1812" spans="1:65" x14ac:dyDescent="0.25">
      <c r="A1812" s="1" t="s">
        <v>1189</v>
      </c>
      <c r="B1812" s="1" t="s">
        <v>58</v>
      </c>
      <c r="C1812" s="1" t="s">
        <v>2425</v>
      </c>
      <c r="D1812" s="1">
        <v>0</v>
      </c>
      <c r="E1812" s="1">
        <v>0</v>
      </c>
      <c r="F1812" s="1" t="s">
        <v>2722</v>
      </c>
      <c r="G1812" s="1" t="s">
        <v>52</v>
      </c>
      <c r="H1812" s="1" t="s">
        <v>52</v>
      </c>
      <c r="I1812" s="1" t="s">
        <v>52</v>
      </c>
      <c r="J1812" s="1" t="s">
        <v>52</v>
      </c>
      <c r="K1812" s="1" t="s">
        <v>52</v>
      </c>
      <c r="L1812" s="1" t="s">
        <v>52</v>
      </c>
      <c r="M1812" s="1" t="s">
        <v>52</v>
      </c>
      <c r="N1812" s="1" t="s">
        <v>52</v>
      </c>
      <c r="O1812" s="1" t="s">
        <v>52</v>
      </c>
      <c r="P1812" s="1" t="s">
        <v>52</v>
      </c>
      <c r="Q1812" s="1" t="s">
        <v>52</v>
      </c>
      <c r="R1812" s="1" t="s">
        <v>52</v>
      </c>
      <c r="S1812" s="1" t="s">
        <v>52</v>
      </c>
      <c r="T1812" s="1" t="s">
        <v>52</v>
      </c>
      <c r="U1812" s="1" t="s">
        <v>52</v>
      </c>
      <c r="V1812" s="1" t="s">
        <v>52</v>
      </c>
      <c r="W1812" s="1" t="s">
        <v>52</v>
      </c>
      <c r="X1812" s="1" t="s">
        <v>52</v>
      </c>
      <c r="Y1812" s="1" t="s">
        <v>52</v>
      </c>
      <c r="Z1812" s="1" t="s">
        <v>52</v>
      </c>
      <c r="AA1812" s="1" t="s">
        <v>52</v>
      </c>
      <c r="AB1812" s="1" t="s">
        <v>52</v>
      </c>
      <c r="AC1812" s="1" t="s">
        <v>52</v>
      </c>
      <c r="AD1812" s="1">
        <v>0</v>
      </c>
      <c r="AE1812" s="1">
        <v>0</v>
      </c>
      <c r="AF1812" s="1">
        <v>0</v>
      </c>
      <c r="AG1812" s="1">
        <v>1</v>
      </c>
      <c r="AH1812" s="1">
        <v>0</v>
      </c>
      <c r="AI1812" s="1">
        <v>-350</v>
      </c>
      <c r="AJ1812" s="1">
        <v>0</v>
      </c>
      <c r="AK1812" s="1">
        <v>30</v>
      </c>
      <c r="AL1812" s="1">
        <v>0</v>
      </c>
      <c r="AM1812" s="1">
        <v>3</v>
      </c>
      <c r="AN1812" s="1">
        <v>0</v>
      </c>
      <c r="AO1812" s="1">
        <v>0</v>
      </c>
      <c r="AP1812" s="1">
        <v>419</v>
      </c>
      <c r="AQ1812" s="1">
        <v>3</v>
      </c>
      <c r="AR1812" s="1">
        <v>23</v>
      </c>
      <c r="AS1812" s="1">
        <v>35</v>
      </c>
      <c r="AT1812" s="1">
        <v>353</v>
      </c>
      <c r="AU1812" s="1">
        <v>385</v>
      </c>
      <c r="AV1812" s="1">
        <v>82</v>
      </c>
      <c r="AW1812" s="1">
        <v>6</v>
      </c>
      <c r="AX1812" s="1">
        <v>4</v>
      </c>
      <c r="AY1812" t="str">
        <f t="shared" si="308"/>
        <v>2021_06_BUF</v>
      </c>
      <c r="AZ1812" t="str">
        <f t="shared" si="309"/>
        <v>J.Kumerow</v>
      </c>
      <c r="BA1812" t="str">
        <f t="shared" si="310"/>
        <v/>
      </c>
      <c r="BB1812" t="str">
        <f t="shared" si="311"/>
        <v>2021_06_BUF</v>
      </c>
      <c r="BC1812" t="str">
        <f t="shared" si="312"/>
        <v/>
      </c>
      <c r="BD1812">
        <f>COUNTIFS($BB$1:BB1812,BB1812,$BC$1:BC1812,"ru")</f>
        <v>4</v>
      </c>
      <c r="BE1812" t="str">
        <f t="shared" si="313"/>
        <v>re</v>
      </c>
      <c r="BF1812">
        <f>COUNTIFS($BB$1:BB1812,BB1812,$BE$1:BE1812,"re")</f>
        <v>10</v>
      </c>
      <c r="BG1812" t="str">
        <f t="shared" si="314"/>
        <v>42021_06_BUF</v>
      </c>
      <c r="BH1812" t="str">
        <f t="shared" si="315"/>
        <v>re102021_06_BUF</v>
      </c>
      <c r="BI1812" t="str">
        <f t="shared" si="316"/>
        <v>2021_06_BUFJ.Kumerow</v>
      </c>
      <c r="BJ1812" t="str">
        <f t="shared" si="317"/>
        <v>2021_BUF_J.Kumerow</v>
      </c>
      <c r="BK1812" t="str">
        <f>IF(ISERROR(MATCH(LEFT(C1812,5)&amp;B1812&amp;"_"&amp;A1812,$BK$1:BK1811,0)),LEFT(C1812,5)&amp;B1812&amp;"_"&amp;A1812,"")</f>
        <v/>
      </c>
      <c r="BL1812">
        <f>COUNTIFS($B$1:B1812,B1812)-COUNTIFS($B$1:B1812,B1812,$BK$1:BK1812,"")</f>
        <v>14</v>
      </c>
      <c r="BM1812" t="str">
        <f t="shared" si="318"/>
        <v/>
      </c>
    </row>
    <row r="1813" spans="1:65" x14ac:dyDescent="0.25">
      <c r="A1813" s="1" t="s">
        <v>821</v>
      </c>
      <c r="B1813" s="1" t="s">
        <v>108</v>
      </c>
      <c r="C1813" s="1" t="s">
        <v>801</v>
      </c>
      <c r="D1813" s="1">
        <v>0</v>
      </c>
      <c r="E1813" s="1">
        <v>0</v>
      </c>
      <c r="F1813" s="1" t="s">
        <v>822</v>
      </c>
      <c r="G1813" s="1" t="s">
        <v>52</v>
      </c>
      <c r="H1813" s="1" t="s">
        <v>52</v>
      </c>
      <c r="I1813" s="1" t="s">
        <v>52</v>
      </c>
      <c r="J1813" s="1" t="s">
        <v>52</v>
      </c>
      <c r="K1813" s="1" t="s">
        <v>52</v>
      </c>
      <c r="L1813" s="1" t="s">
        <v>52</v>
      </c>
      <c r="M1813" s="1" t="s">
        <v>52</v>
      </c>
      <c r="N1813" s="1" t="s">
        <v>52</v>
      </c>
      <c r="O1813" s="1" t="s">
        <v>52</v>
      </c>
      <c r="P1813" s="1" t="s">
        <v>52</v>
      </c>
      <c r="Q1813" s="1" t="s">
        <v>52</v>
      </c>
      <c r="R1813" s="1" t="s">
        <v>52</v>
      </c>
      <c r="S1813" s="1" t="s">
        <v>52</v>
      </c>
      <c r="T1813" s="1" t="s">
        <v>52</v>
      </c>
      <c r="U1813" s="1" t="s">
        <v>52</v>
      </c>
      <c r="V1813" s="1" t="s">
        <v>52</v>
      </c>
      <c r="W1813" s="1" t="s">
        <v>52</v>
      </c>
      <c r="X1813" s="1" t="s">
        <v>52</v>
      </c>
      <c r="Y1813" s="1" t="s">
        <v>52</v>
      </c>
      <c r="Z1813" s="1" t="s">
        <v>52</v>
      </c>
      <c r="AA1813" s="1" t="s">
        <v>52</v>
      </c>
      <c r="AB1813" s="1" t="s">
        <v>52</v>
      </c>
      <c r="AC1813" s="1" t="s">
        <v>52</v>
      </c>
      <c r="AD1813" s="1">
        <v>0</v>
      </c>
      <c r="AE1813" s="1">
        <v>0</v>
      </c>
      <c r="AF1813" s="1">
        <v>0</v>
      </c>
      <c r="AG1813" s="1">
        <v>1</v>
      </c>
      <c r="AH1813" s="1">
        <v>0</v>
      </c>
      <c r="AI1813" s="1">
        <v>-350</v>
      </c>
      <c r="AJ1813" s="1">
        <v>0</v>
      </c>
      <c r="AK1813" s="1">
        <v>14</v>
      </c>
      <c r="AL1813" s="1">
        <v>0</v>
      </c>
      <c r="AM1813" s="1">
        <v>0</v>
      </c>
      <c r="AN1813" s="1">
        <v>0</v>
      </c>
      <c r="AO1813" s="1">
        <v>0</v>
      </c>
      <c r="AP1813" s="1">
        <v>406</v>
      </c>
      <c r="AQ1813" s="1">
        <v>3</v>
      </c>
      <c r="AR1813" s="1">
        <v>34</v>
      </c>
      <c r="AS1813" s="1">
        <v>19</v>
      </c>
      <c r="AT1813" s="1">
        <v>235</v>
      </c>
      <c r="AU1813" s="1">
        <v>237</v>
      </c>
      <c r="AV1813" s="1">
        <v>189</v>
      </c>
      <c r="AW1813" s="1">
        <v>2</v>
      </c>
      <c r="AX1813" s="1">
        <v>1</v>
      </c>
      <c r="AY1813" t="str">
        <f t="shared" si="308"/>
        <v>2021_01_BAL</v>
      </c>
      <c r="AZ1813" t="str">
        <f t="shared" si="309"/>
        <v>J.Oliver</v>
      </c>
      <c r="BA1813" t="str">
        <f t="shared" si="310"/>
        <v/>
      </c>
      <c r="BB1813" t="str">
        <f t="shared" si="311"/>
        <v>2021_01_BAL</v>
      </c>
      <c r="BC1813" t="str">
        <f t="shared" si="312"/>
        <v/>
      </c>
      <c r="BD1813">
        <f>COUNTIFS($BB$1:BB1813,BB1813,$BC$1:BC1813,"ru")</f>
        <v>5</v>
      </c>
      <c r="BE1813" t="str">
        <f t="shared" si="313"/>
        <v>re</v>
      </c>
      <c r="BF1813">
        <f>COUNTIFS($BB$1:BB1813,BB1813,$BE$1:BE1813,"re")</f>
        <v>7</v>
      </c>
      <c r="BG1813" t="str">
        <f t="shared" si="314"/>
        <v>52021_01_BAL</v>
      </c>
      <c r="BH1813" t="str">
        <f t="shared" si="315"/>
        <v>re72021_01_BAL</v>
      </c>
      <c r="BI1813" t="str">
        <f t="shared" si="316"/>
        <v>2021_01_BALJ.Oliver</v>
      </c>
      <c r="BJ1813" t="str">
        <f t="shared" si="317"/>
        <v>2021_BAL_J.Oliver</v>
      </c>
      <c r="BK1813" t="str">
        <f>IF(ISERROR(MATCH(LEFT(C1813,5)&amp;B1813&amp;"_"&amp;A1813,$BK$1:BK1812,0)),LEFT(C1813,5)&amp;B1813&amp;"_"&amp;A1813,"")</f>
        <v/>
      </c>
      <c r="BL1813">
        <f>COUNTIFS($B$1:B1813,B1813)-COUNTIFS($B$1:B1813,B1813,$BK$1:BK1813,"")</f>
        <v>16</v>
      </c>
      <c r="BM1813" t="str">
        <f t="shared" si="318"/>
        <v/>
      </c>
    </row>
    <row r="1814" spans="1:65" x14ac:dyDescent="0.25">
      <c r="A1814" s="1" t="s">
        <v>821</v>
      </c>
      <c r="B1814" s="1" t="s">
        <v>108</v>
      </c>
      <c r="C1814" s="1" t="s">
        <v>1642</v>
      </c>
      <c r="D1814" s="1">
        <v>0</v>
      </c>
      <c r="E1814" s="1">
        <v>0</v>
      </c>
      <c r="F1814" s="1" t="s">
        <v>1987</v>
      </c>
      <c r="G1814" s="1" t="s">
        <v>52</v>
      </c>
      <c r="H1814" s="1" t="s">
        <v>52</v>
      </c>
      <c r="I1814" s="1" t="s">
        <v>52</v>
      </c>
      <c r="J1814" s="1" t="s">
        <v>52</v>
      </c>
      <c r="K1814" s="1" t="s">
        <v>52</v>
      </c>
      <c r="L1814" s="1" t="s">
        <v>52</v>
      </c>
      <c r="M1814" s="1" t="s">
        <v>52</v>
      </c>
      <c r="N1814" s="1" t="s">
        <v>52</v>
      </c>
      <c r="O1814" s="1" t="s">
        <v>52</v>
      </c>
      <c r="P1814" s="1" t="s">
        <v>52</v>
      </c>
      <c r="Q1814" s="1" t="s">
        <v>52</v>
      </c>
      <c r="R1814" s="1" t="s">
        <v>52</v>
      </c>
      <c r="S1814" s="1" t="s">
        <v>52</v>
      </c>
      <c r="T1814" s="1" t="s">
        <v>52</v>
      </c>
      <c r="U1814" s="1" t="s">
        <v>52</v>
      </c>
      <c r="V1814" s="1" t="s">
        <v>52</v>
      </c>
      <c r="W1814" s="1" t="s">
        <v>52</v>
      </c>
      <c r="X1814" s="1" t="s">
        <v>52</v>
      </c>
      <c r="Y1814" s="1" t="s">
        <v>52</v>
      </c>
      <c r="Z1814" s="1" t="s">
        <v>52</v>
      </c>
      <c r="AA1814" s="1" t="s">
        <v>52</v>
      </c>
      <c r="AB1814" s="1" t="s">
        <v>52</v>
      </c>
      <c r="AC1814" s="1" t="s">
        <v>52</v>
      </c>
      <c r="AD1814" s="1">
        <v>0</v>
      </c>
      <c r="AE1814" s="1">
        <v>0</v>
      </c>
      <c r="AF1814" s="1">
        <v>0</v>
      </c>
      <c r="AG1814" s="1">
        <v>1</v>
      </c>
      <c r="AH1814" s="1">
        <v>0</v>
      </c>
      <c r="AI1814" s="1">
        <v>-350</v>
      </c>
      <c r="AJ1814" s="1">
        <v>0</v>
      </c>
      <c r="AK1814" s="1">
        <v>19</v>
      </c>
      <c r="AL1814" s="1">
        <v>0</v>
      </c>
      <c r="AM1814" s="1">
        <v>2</v>
      </c>
      <c r="AN1814" s="1">
        <v>0</v>
      </c>
      <c r="AO1814" s="1">
        <v>0</v>
      </c>
      <c r="AP1814" s="1">
        <v>406</v>
      </c>
      <c r="AQ1814" s="1">
        <v>2</v>
      </c>
      <c r="AR1814" s="1">
        <v>30</v>
      </c>
      <c r="AS1814" s="1">
        <v>22</v>
      </c>
      <c r="AT1814" s="1">
        <v>316</v>
      </c>
      <c r="AU1814" s="1">
        <v>420</v>
      </c>
      <c r="AV1814" s="1">
        <v>102</v>
      </c>
      <c r="AW1814" s="1">
        <v>4</v>
      </c>
      <c r="AX1814" s="1">
        <v>1</v>
      </c>
      <c r="AY1814" t="str">
        <f t="shared" si="308"/>
        <v>2021_04_BAL</v>
      </c>
      <c r="AZ1814" t="str">
        <f t="shared" si="309"/>
        <v>J.Oliver</v>
      </c>
      <c r="BA1814" t="str">
        <f t="shared" si="310"/>
        <v/>
      </c>
      <c r="BB1814" t="str">
        <f t="shared" si="311"/>
        <v>2021_04_BAL</v>
      </c>
      <c r="BC1814" t="str">
        <f t="shared" si="312"/>
        <v/>
      </c>
      <c r="BD1814">
        <f>COUNTIFS($BB$1:BB1814,BB1814,$BC$1:BC1814,"ru")</f>
        <v>4</v>
      </c>
      <c r="BE1814" t="str">
        <f t="shared" si="313"/>
        <v>re</v>
      </c>
      <c r="BF1814">
        <f>COUNTIFS($BB$1:BB1814,BB1814,$BE$1:BE1814,"re")</f>
        <v>8</v>
      </c>
      <c r="BG1814" t="str">
        <f t="shared" si="314"/>
        <v>42021_04_BAL</v>
      </c>
      <c r="BH1814" t="str">
        <f t="shared" si="315"/>
        <v>re82021_04_BAL</v>
      </c>
      <c r="BI1814" t="str">
        <f t="shared" si="316"/>
        <v>2021_04_BALJ.Oliver</v>
      </c>
      <c r="BJ1814" t="str">
        <f t="shared" si="317"/>
        <v>2021_BAL_J.Oliver</v>
      </c>
      <c r="BK1814" t="str">
        <f>IF(ISERROR(MATCH(LEFT(C1814,5)&amp;B1814&amp;"_"&amp;A1814,$BK$1:BK1813,0)),LEFT(C1814,5)&amp;B1814&amp;"_"&amp;A1814,"")</f>
        <v/>
      </c>
      <c r="BL1814">
        <f>COUNTIFS($B$1:B1814,B1814)-COUNTIFS($B$1:B1814,B1814,$BK$1:BK1814,"")</f>
        <v>16</v>
      </c>
      <c r="BM1814" t="str">
        <f t="shared" si="318"/>
        <v/>
      </c>
    </row>
    <row r="1815" spans="1:65" x14ac:dyDescent="0.25">
      <c r="A1815" s="1" t="s">
        <v>1477</v>
      </c>
      <c r="B1815" s="1" t="s">
        <v>108</v>
      </c>
      <c r="C1815" s="1" t="s">
        <v>2455</v>
      </c>
      <c r="D1815" s="1">
        <v>0</v>
      </c>
      <c r="E1815" s="1">
        <v>0</v>
      </c>
      <c r="F1815" s="1" t="s">
        <v>2723</v>
      </c>
      <c r="G1815" s="1" t="s">
        <v>52</v>
      </c>
      <c r="H1815" s="1" t="s">
        <v>52</v>
      </c>
      <c r="I1815" s="1" t="s">
        <v>52</v>
      </c>
      <c r="J1815" s="1" t="s">
        <v>52</v>
      </c>
      <c r="K1815" s="1" t="s">
        <v>52</v>
      </c>
      <c r="L1815" s="1" t="s">
        <v>52</v>
      </c>
      <c r="M1815" s="1" t="s">
        <v>52</v>
      </c>
      <c r="N1815" s="1" t="s">
        <v>52</v>
      </c>
      <c r="O1815" s="1" t="s">
        <v>52</v>
      </c>
      <c r="P1815" s="1" t="s">
        <v>52</v>
      </c>
      <c r="Q1815" s="1" t="s">
        <v>52</v>
      </c>
      <c r="R1815" s="1" t="s">
        <v>52</v>
      </c>
      <c r="S1815" s="1" t="s">
        <v>52</v>
      </c>
      <c r="T1815" s="1" t="s">
        <v>52</v>
      </c>
      <c r="U1815" s="1" t="s">
        <v>52</v>
      </c>
      <c r="V1815" s="1" t="s">
        <v>52</v>
      </c>
      <c r="W1815" s="1" t="s">
        <v>52</v>
      </c>
      <c r="X1815" s="1" t="s">
        <v>52</v>
      </c>
      <c r="Y1815" s="1" t="s">
        <v>52</v>
      </c>
      <c r="Z1815" s="1" t="s">
        <v>52</v>
      </c>
      <c r="AA1815" s="1" t="s">
        <v>52</v>
      </c>
      <c r="AB1815" s="1" t="s">
        <v>52</v>
      </c>
      <c r="AC1815" s="1" t="s">
        <v>52</v>
      </c>
      <c r="AD1815" s="1">
        <v>0</v>
      </c>
      <c r="AE1815" s="1">
        <v>0</v>
      </c>
      <c r="AF1815" s="1">
        <v>0</v>
      </c>
      <c r="AG1815" s="1">
        <v>1</v>
      </c>
      <c r="AH1815" s="1">
        <v>0</v>
      </c>
      <c r="AI1815" s="1">
        <v>-350</v>
      </c>
      <c r="AJ1815" s="1">
        <v>0</v>
      </c>
      <c r="AK1815" s="1">
        <v>21</v>
      </c>
      <c r="AL1815" s="1">
        <v>0</v>
      </c>
      <c r="AM1815" s="1">
        <v>1</v>
      </c>
      <c r="AN1815" s="1">
        <v>0</v>
      </c>
      <c r="AO1815" s="1">
        <v>0</v>
      </c>
      <c r="AP1815" s="1">
        <v>327</v>
      </c>
      <c r="AQ1815" s="1">
        <v>4</v>
      </c>
      <c r="AR1815" s="1">
        <v>38</v>
      </c>
      <c r="AS1815" s="1">
        <v>19</v>
      </c>
      <c r="AT1815" s="1">
        <v>167</v>
      </c>
      <c r="AU1815" s="1">
        <v>179</v>
      </c>
      <c r="AV1815" s="1">
        <v>187</v>
      </c>
      <c r="AW1815" s="1">
        <v>8</v>
      </c>
      <c r="AX1815" s="1">
        <v>3</v>
      </c>
      <c r="AY1815" t="str">
        <f t="shared" si="308"/>
        <v>2021_06_BAL</v>
      </c>
      <c r="AZ1815" t="str">
        <f t="shared" si="309"/>
        <v>J.Proche</v>
      </c>
      <c r="BA1815" t="str">
        <f t="shared" si="310"/>
        <v/>
      </c>
      <c r="BB1815" t="str">
        <f t="shared" si="311"/>
        <v>2021_06_BAL</v>
      </c>
      <c r="BC1815" t="str">
        <f t="shared" si="312"/>
        <v/>
      </c>
      <c r="BD1815">
        <f>COUNTIFS($BB$1:BB1815,BB1815,$BC$1:BC1815,"ru")</f>
        <v>6</v>
      </c>
      <c r="BE1815" t="str">
        <f t="shared" si="313"/>
        <v>re</v>
      </c>
      <c r="BF1815">
        <f>COUNTIFS($BB$1:BB1815,BB1815,$BE$1:BE1815,"re")</f>
        <v>9</v>
      </c>
      <c r="BG1815" t="str">
        <f t="shared" si="314"/>
        <v>62021_06_BAL</v>
      </c>
      <c r="BH1815" t="str">
        <f t="shared" si="315"/>
        <v>re92021_06_BAL</v>
      </c>
      <c r="BI1815" t="str">
        <f t="shared" si="316"/>
        <v>2021_06_BALJ.Proche</v>
      </c>
      <c r="BJ1815" t="str">
        <f t="shared" si="317"/>
        <v>2021_BAL_J.Proche</v>
      </c>
      <c r="BK1815" t="str">
        <f>IF(ISERROR(MATCH(LEFT(C1815,5)&amp;B1815&amp;"_"&amp;A1815,$BK$1:BK1814,0)),LEFT(C1815,5)&amp;B1815&amp;"_"&amp;A1815,"")</f>
        <v/>
      </c>
      <c r="BL1815">
        <f>COUNTIFS($B$1:B1815,B1815)-COUNTIFS($B$1:B1815,B1815,$BK$1:BK1815,"")</f>
        <v>16</v>
      </c>
      <c r="BM1815" t="str">
        <f t="shared" si="318"/>
        <v/>
      </c>
    </row>
    <row r="1816" spans="1:65" x14ac:dyDescent="0.25">
      <c r="A1816" s="1" t="s">
        <v>297</v>
      </c>
      <c r="B1816" s="1" t="s">
        <v>90</v>
      </c>
      <c r="C1816" s="1" t="s">
        <v>2433</v>
      </c>
      <c r="D1816" s="1">
        <v>0</v>
      </c>
      <c r="E1816" s="1">
        <v>0</v>
      </c>
      <c r="F1816" s="1" t="s">
        <v>2724</v>
      </c>
      <c r="G1816" s="1" t="s">
        <v>52</v>
      </c>
      <c r="H1816" s="1" t="s">
        <v>52</v>
      </c>
      <c r="I1816" s="1" t="s">
        <v>52</v>
      </c>
      <c r="J1816" s="1" t="s">
        <v>52</v>
      </c>
      <c r="K1816" s="1" t="s">
        <v>52</v>
      </c>
      <c r="L1816" s="1" t="s">
        <v>52</v>
      </c>
      <c r="M1816" s="1" t="s">
        <v>52</v>
      </c>
      <c r="N1816" s="1" t="s">
        <v>52</v>
      </c>
      <c r="O1816" s="1" t="s">
        <v>52</v>
      </c>
      <c r="P1816" s="1" t="s">
        <v>52</v>
      </c>
      <c r="Q1816" s="1" t="s">
        <v>52</v>
      </c>
      <c r="R1816" s="1" t="s">
        <v>52</v>
      </c>
      <c r="S1816" s="1" t="s">
        <v>52</v>
      </c>
      <c r="T1816" s="1" t="s">
        <v>52</v>
      </c>
      <c r="U1816" s="1" t="s">
        <v>52</v>
      </c>
      <c r="V1816" s="1" t="s">
        <v>52</v>
      </c>
      <c r="W1816" s="1" t="s">
        <v>52</v>
      </c>
      <c r="X1816" s="1" t="s">
        <v>52</v>
      </c>
      <c r="Y1816" s="1" t="s">
        <v>52</v>
      </c>
      <c r="Z1816" s="1" t="s">
        <v>52</v>
      </c>
      <c r="AA1816" s="1" t="s">
        <v>52</v>
      </c>
      <c r="AB1816" s="1" t="s">
        <v>52</v>
      </c>
      <c r="AC1816" s="1" t="s">
        <v>52</v>
      </c>
      <c r="AD1816" s="1">
        <v>0</v>
      </c>
      <c r="AE1816" s="1">
        <v>0</v>
      </c>
      <c r="AF1816" s="1">
        <v>1</v>
      </c>
      <c r="AG1816" s="1">
        <v>3</v>
      </c>
      <c r="AH1816" s="1">
        <v>0.33300000000000002</v>
      </c>
      <c r="AI1816" s="1">
        <v>-90.73</v>
      </c>
      <c r="AJ1816" s="1">
        <v>0</v>
      </c>
      <c r="AK1816" s="1">
        <v>32</v>
      </c>
      <c r="AL1816" s="1">
        <v>0</v>
      </c>
      <c r="AM1816" s="1">
        <v>3</v>
      </c>
      <c r="AN1816" s="1">
        <v>0</v>
      </c>
      <c r="AO1816" s="1">
        <v>0</v>
      </c>
      <c r="AP1816" s="1">
        <v>215</v>
      </c>
      <c r="AQ1816" s="1">
        <v>3</v>
      </c>
      <c r="AR1816" s="1">
        <v>19</v>
      </c>
      <c r="AS1816" s="1">
        <v>13</v>
      </c>
      <c r="AT1816" s="1">
        <v>115</v>
      </c>
      <c r="AU1816" s="1">
        <v>331</v>
      </c>
      <c r="AV1816" s="1">
        <v>100</v>
      </c>
      <c r="AW1816" s="1">
        <v>8</v>
      </c>
      <c r="AX1816" s="1">
        <v>4</v>
      </c>
      <c r="AY1816" t="str">
        <f t="shared" si="308"/>
        <v>2021_06_PHI</v>
      </c>
      <c r="AZ1816" t="str">
        <f t="shared" si="309"/>
        <v>J.Reagor</v>
      </c>
      <c r="BA1816" t="str">
        <f t="shared" si="310"/>
        <v/>
      </c>
      <c r="BB1816" t="str">
        <f t="shared" si="311"/>
        <v>2021_06_PHI</v>
      </c>
      <c r="BC1816" t="str">
        <f t="shared" si="312"/>
        <v/>
      </c>
      <c r="BD1816">
        <f>COUNTIFS($BB$1:BB1816,BB1816,$BC$1:BC1816,"ru")</f>
        <v>2</v>
      </c>
      <c r="BE1816" t="str">
        <f t="shared" si="313"/>
        <v>re</v>
      </c>
      <c r="BF1816">
        <f>COUNTIFS($BB$1:BB1816,BB1816,$BE$1:BE1816,"re")</f>
        <v>6</v>
      </c>
      <c r="BG1816" t="str">
        <f t="shared" si="314"/>
        <v>22021_06_PHI</v>
      </c>
      <c r="BH1816" t="str">
        <f t="shared" si="315"/>
        <v>re62021_06_PHI</v>
      </c>
      <c r="BI1816" t="str">
        <f t="shared" si="316"/>
        <v>2021_06_PHIJ.Reagor</v>
      </c>
      <c r="BJ1816" t="str">
        <f t="shared" si="317"/>
        <v>2021_PHI_J.Reagor</v>
      </c>
      <c r="BK1816" t="str">
        <f>IF(ISERROR(MATCH(LEFT(C1816,5)&amp;B1816&amp;"_"&amp;A1816,$BK$1:BK1815,0)),LEFT(C1816,5)&amp;B1816&amp;"_"&amp;A1816,"")</f>
        <v/>
      </c>
      <c r="BL1816">
        <f>COUNTIFS($B$1:B1816,B1816)-COUNTIFS($B$1:B1816,B1816,$BK$1:BK1816,"")</f>
        <v>10</v>
      </c>
      <c r="BM1816" t="str">
        <f t="shared" si="318"/>
        <v/>
      </c>
    </row>
    <row r="1817" spans="1:65" x14ac:dyDescent="0.25">
      <c r="A1817" s="1" t="s">
        <v>1825</v>
      </c>
      <c r="B1817" s="1" t="s">
        <v>105</v>
      </c>
      <c r="C1817" s="1" t="s">
        <v>2437</v>
      </c>
      <c r="D1817" s="1">
        <v>0</v>
      </c>
      <c r="E1817" s="1">
        <v>0</v>
      </c>
      <c r="F1817" s="1" t="s">
        <v>2725</v>
      </c>
      <c r="G1817" s="1" t="s">
        <v>52</v>
      </c>
      <c r="H1817" s="1" t="s">
        <v>52</v>
      </c>
      <c r="I1817" s="1" t="s">
        <v>52</v>
      </c>
      <c r="J1817" s="1" t="s">
        <v>52</v>
      </c>
      <c r="K1817" s="1" t="s">
        <v>52</v>
      </c>
      <c r="L1817" s="1" t="s">
        <v>52</v>
      </c>
      <c r="M1817" s="1" t="s">
        <v>52</v>
      </c>
      <c r="N1817" s="1" t="s">
        <v>52</v>
      </c>
      <c r="O1817" s="1" t="s">
        <v>52</v>
      </c>
      <c r="P1817" s="1" t="s">
        <v>52</v>
      </c>
      <c r="Q1817" s="1" t="s">
        <v>52</v>
      </c>
      <c r="R1817" s="1" t="s">
        <v>52</v>
      </c>
      <c r="S1817" s="1" t="s">
        <v>52</v>
      </c>
      <c r="T1817" s="1" t="s">
        <v>52</v>
      </c>
      <c r="U1817" s="1" t="s">
        <v>52</v>
      </c>
      <c r="V1817" s="1" t="s">
        <v>52</v>
      </c>
      <c r="W1817" s="1" t="s">
        <v>52</v>
      </c>
      <c r="X1817" s="1" t="s">
        <v>52</v>
      </c>
      <c r="Y1817" s="1" t="s">
        <v>52</v>
      </c>
      <c r="Z1817" s="1" t="s">
        <v>52</v>
      </c>
      <c r="AA1817" s="1" t="s">
        <v>52</v>
      </c>
      <c r="AB1817" s="1" t="s">
        <v>52</v>
      </c>
      <c r="AC1817" s="1" t="s">
        <v>52</v>
      </c>
      <c r="AD1817" s="1">
        <v>0</v>
      </c>
      <c r="AE1817" s="1">
        <v>0</v>
      </c>
      <c r="AF1817" s="1">
        <v>0</v>
      </c>
      <c r="AG1817" s="1">
        <v>2</v>
      </c>
      <c r="AH1817" s="1">
        <v>0</v>
      </c>
      <c r="AI1817" s="1">
        <v>-350</v>
      </c>
      <c r="AJ1817" s="1">
        <v>0</v>
      </c>
      <c r="AK1817" s="1">
        <v>27</v>
      </c>
      <c r="AL1817" s="1">
        <v>0</v>
      </c>
      <c r="AM1817" s="1">
        <v>2</v>
      </c>
      <c r="AN1817" s="1">
        <v>0</v>
      </c>
      <c r="AO1817" s="1">
        <v>0</v>
      </c>
      <c r="AP1817" s="1">
        <v>263</v>
      </c>
      <c r="AQ1817" s="1">
        <v>1</v>
      </c>
      <c r="AR1817" s="1">
        <v>18</v>
      </c>
      <c r="AS1817" s="1">
        <v>29</v>
      </c>
      <c r="AT1817" s="1">
        <v>242</v>
      </c>
      <c r="AU1817" s="1">
        <v>350</v>
      </c>
      <c r="AV1817" s="1">
        <v>60</v>
      </c>
      <c r="AW1817" s="1">
        <v>3</v>
      </c>
      <c r="AX1817" s="1">
        <v>1</v>
      </c>
      <c r="AY1817" t="str">
        <f t="shared" si="308"/>
        <v>2021_06_NYG</v>
      </c>
      <c r="AZ1817" t="str">
        <f t="shared" si="309"/>
        <v>J.Ross</v>
      </c>
      <c r="BA1817" t="str">
        <f t="shared" si="310"/>
        <v/>
      </c>
      <c r="BB1817" t="str">
        <f t="shared" si="311"/>
        <v>2021_06_NYG</v>
      </c>
      <c r="BC1817" t="str">
        <f t="shared" si="312"/>
        <v/>
      </c>
      <c r="BD1817">
        <f>COUNTIFS($BB$1:BB1817,BB1817,$BC$1:BC1817,"ru")</f>
        <v>3</v>
      </c>
      <c r="BE1817" t="str">
        <f t="shared" si="313"/>
        <v>re</v>
      </c>
      <c r="BF1817">
        <f>COUNTIFS($BB$1:BB1817,BB1817,$BE$1:BE1817,"re")</f>
        <v>9</v>
      </c>
      <c r="BG1817" t="str">
        <f t="shared" si="314"/>
        <v>32021_06_NYG</v>
      </c>
      <c r="BH1817" t="str">
        <f t="shared" si="315"/>
        <v>re92021_06_NYG</v>
      </c>
      <c r="BI1817" t="str">
        <f t="shared" si="316"/>
        <v>2021_06_NYGJ.Ross</v>
      </c>
      <c r="BJ1817" t="str">
        <f t="shared" si="317"/>
        <v>2021_NYG_J.Ross</v>
      </c>
      <c r="BK1817" t="str">
        <f>IF(ISERROR(MATCH(LEFT(C1817,5)&amp;B1817&amp;"_"&amp;A1817,$BK$1:BK1816,0)),LEFT(C1817,5)&amp;B1817&amp;"_"&amp;A1817,"")</f>
        <v/>
      </c>
      <c r="BL1817">
        <f>COUNTIFS($B$1:B1817,B1817)-COUNTIFS($B$1:B1817,B1817,$BK$1:BK1817,"")</f>
        <v>17</v>
      </c>
      <c r="BM1817" t="str">
        <f t="shared" si="318"/>
        <v/>
      </c>
    </row>
    <row r="1818" spans="1:65" x14ac:dyDescent="0.25">
      <c r="A1818" s="1" t="s">
        <v>265</v>
      </c>
      <c r="B1818" s="1" t="s">
        <v>110</v>
      </c>
      <c r="C1818" s="1" t="s">
        <v>433</v>
      </c>
      <c r="D1818" s="1">
        <v>0</v>
      </c>
      <c r="E1818" s="1">
        <v>0</v>
      </c>
      <c r="F1818" s="1" t="s">
        <v>756</v>
      </c>
      <c r="G1818" s="1" t="s">
        <v>52</v>
      </c>
      <c r="H1818" s="1" t="s">
        <v>52</v>
      </c>
      <c r="I1818" s="1" t="s">
        <v>52</v>
      </c>
      <c r="J1818" s="1" t="s">
        <v>52</v>
      </c>
      <c r="K1818" s="1" t="s">
        <v>52</v>
      </c>
      <c r="L1818" s="1" t="s">
        <v>52</v>
      </c>
      <c r="M1818" s="1" t="s">
        <v>52</v>
      </c>
      <c r="N1818" s="1" t="s">
        <v>52</v>
      </c>
      <c r="O1818" s="1" t="s">
        <v>52</v>
      </c>
      <c r="P1818" s="1" t="s">
        <v>52</v>
      </c>
      <c r="Q1818" s="1" t="s">
        <v>52</v>
      </c>
      <c r="R1818" s="1" t="s">
        <v>52</v>
      </c>
      <c r="S1818" s="1" t="s">
        <v>52</v>
      </c>
      <c r="T1818" s="1" t="s">
        <v>52</v>
      </c>
      <c r="U1818" s="1" t="s">
        <v>52</v>
      </c>
      <c r="V1818" s="1" t="s">
        <v>52</v>
      </c>
      <c r="W1818" s="1" t="s">
        <v>52</v>
      </c>
      <c r="X1818" s="1" t="s">
        <v>52</v>
      </c>
      <c r="Y1818" s="1" t="s">
        <v>52</v>
      </c>
      <c r="Z1818" s="1" t="s">
        <v>52</v>
      </c>
      <c r="AA1818" s="1" t="s">
        <v>52</v>
      </c>
      <c r="AB1818" s="1" t="s">
        <v>52</v>
      </c>
      <c r="AC1818" s="1" t="s">
        <v>52</v>
      </c>
      <c r="AD1818" s="1">
        <v>0</v>
      </c>
      <c r="AE1818" s="1">
        <v>0</v>
      </c>
      <c r="AF1818" s="1">
        <v>0</v>
      </c>
      <c r="AG1818" s="1">
        <v>1</v>
      </c>
      <c r="AH1818" s="1">
        <v>0</v>
      </c>
      <c r="AI1818" s="1">
        <v>-350</v>
      </c>
      <c r="AJ1818" s="1">
        <v>0</v>
      </c>
      <c r="AK1818" s="1">
        <v>12</v>
      </c>
      <c r="AL1818" s="1">
        <v>0</v>
      </c>
      <c r="AM1818" s="1">
        <v>1</v>
      </c>
      <c r="AN1818" s="1">
        <v>0</v>
      </c>
      <c r="AO1818" s="1">
        <v>0</v>
      </c>
      <c r="AP1818" s="1">
        <v>254</v>
      </c>
      <c r="AQ1818" s="1">
        <v>2</v>
      </c>
      <c r="AR1818" s="1">
        <v>18</v>
      </c>
      <c r="AS1818" s="1">
        <v>20</v>
      </c>
      <c r="AT1818" s="1">
        <v>258</v>
      </c>
      <c r="AU1818" s="1">
        <v>360</v>
      </c>
      <c r="AV1818" s="1">
        <v>45</v>
      </c>
      <c r="AW1818" s="1">
        <v>1</v>
      </c>
      <c r="AX1818" s="1">
        <v>1</v>
      </c>
      <c r="AY1818" t="str">
        <f t="shared" si="308"/>
        <v>2021_01_NYJ</v>
      </c>
      <c r="AZ1818" t="str">
        <f t="shared" si="309"/>
        <v>J.Smith</v>
      </c>
      <c r="BA1818" t="str">
        <f t="shared" si="310"/>
        <v/>
      </c>
      <c r="BB1818" t="str">
        <f t="shared" si="311"/>
        <v>2021_01_NYJ</v>
      </c>
      <c r="BC1818" t="str">
        <f t="shared" si="312"/>
        <v/>
      </c>
      <c r="BD1818">
        <f>COUNTIFS($BB$1:BB1818,BB1818,$BC$1:BC1818,"ru")</f>
        <v>4</v>
      </c>
      <c r="BE1818" t="str">
        <f t="shared" si="313"/>
        <v>re</v>
      </c>
      <c r="BF1818">
        <f>COUNTIFS($BB$1:BB1818,BB1818,$BE$1:BE1818,"re")</f>
        <v>8</v>
      </c>
      <c r="BG1818" t="str">
        <f t="shared" si="314"/>
        <v>42021_01_NYJ</v>
      </c>
      <c r="BH1818" t="str">
        <f t="shared" si="315"/>
        <v>re82021_01_NYJ</v>
      </c>
      <c r="BI1818" t="str">
        <f t="shared" si="316"/>
        <v>2021_01_NYJJ.Smith</v>
      </c>
      <c r="BJ1818" t="str">
        <f t="shared" si="317"/>
        <v>2021_NYJ_J.Smith</v>
      </c>
      <c r="BK1818" t="str">
        <f>IF(ISERROR(MATCH(LEFT(C1818,5)&amp;B1818&amp;"_"&amp;A1818,$BK$1:BK1817,0)),LEFT(C1818,5)&amp;B1818&amp;"_"&amp;A1818,"")</f>
        <v/>
      </c>
      <c r="BL1818">
        <f>COUNTIFS($B$1:B1818,B1818)-COUNTIFS($B$1:B1818,B1818,$BK$1:BK1818,"")</f>
        <v>13</v>
      </c>
      <c r="BM1818" t="str">
        <f t="shared" si="318"/>
        <v/>
      </c>
    </row>
    <row r="1819" spans="1:65" x14ac:dyDescent="0.25">
      <c r="A1819" s="1" t="s">
        <v>272</v>
      </c>
      <c r="B1819" s="1" t="s">
        <v>98</v>
      </c>
      <c r="C1819" s="1" t="s">
        <v>828</v>
      </c>
      <c r="D1819" s="1">
        <v>0</v>
      </c>
      <c r="E1819" s="1">
        <v>0</v>
      </c>
      <c r="F1819" s="1" t="s">
        <v>1191</v>
      </c>
      <c r="G1819" s="1" t="s">
        <v>52</v>
      </c>
      <c r="H1819" s="1" t="s">
        <v>52</v>
      </c>
      <c r="I1819" s="1" t="s">
        <v>52</v>
      </c>
      <c r="J1819" s="1" t="s">
        <v>52</v>
      </c>
      <c r="K1819" s="1" t="s">
        <v>52</v>
      </c>
      <c r="L1819" s="1" t="s">
        <v>52</v>
      </c>
      <c r="M1819" s="1" t="s">
        <v>52</v>
      </c>
      <c r="N1819" s="1" t="s">
        <v>52</v>
      </c>
      <c r="O1819" s="1" t="s">
        <v>52</v>
      </c>
      <c r="P1819" s="1" t="s">
        <v>52</v>
      </c>
      <c r="Q1819" s="1" t="s">
        <v>52</v>
      </c>
      <c r="R1819" s="1" t="s">
        <v>52</v>
      </c>
      <c r="S1819" s="1" t="s">
        <v>52</v>
      </c>
      <c r="T1819" s="1" t="s">
        <v>52</v>
      </c>
      <c r="U1819" s="1" t="s">
        <v>52</v>
      </c>
      <c r="V1819" s="1" t="s">
        <v>52</v>
      </c>
      <c r="W1819" s="1" t="s">
        <v>52</v>
      </c>
      <c r="X1819" s="1" t="s">
        <v>52</v>
      </c>
      <c r="Y1819" s="1" t="s">
        <v>52</v>
      </c>
      <c r="Z1819" s="1" t="s">
        <v>52</v>
      </c>
      <c r="AA1819" s="1" t="s">
        <v>52</v>
      </c>
      <c r="AB1819" s="1" t="s">
        <v>52</v>
      </c>
      <c r="AC1819" s="1" t="s">
        <v>52</v>
      </c>
      <c r="AD1819" s="1">
        <v>0</v>
      </c>
      <c r="AE1819" s="1">
        <v>0</v>
      </c>
      <c r="AF1819" s="1">
        <v>0</v>
      </c>
      <c r="AG1819" s="1">
        <v>1</v>
      </c>
      <c r="AH1819" s="1">
        <v>0</v>
      </c>
      <c r="AI1819" s="1">
        <v>-350</v>
      </c>
      <c r="AJ1819" s="1">
        <v>0</v>
      </c>
      <c r="AK1819" s="1">
        <v>4</v>
      </c>
      <c r="AL1819" s="1">
        <v>0</v>
      </c>
      <c r="AM1819" s="1">
        <v>2</v>
      </c>
      <c r="AN1819" s="1">
        <v>0</v>
      </c>
      <c r="AO1819" s="1">
        <v>0</v>
      </c>
      <c r="AP1819" s="1">
        <v>331</v>
      </c>
      <c r="AQ1819" s="1">
        <v>2</v>
      </c>
      <c r="AR1819" s="1">
        <v>14</v>
      </c>
      <c r="AS1819" s="1">
        <v>27</v>
      </c>
      <c r="AT1819" s="1">
        <v>295</v>
      </c>
      <c r="AU1819" s="1">
        <v>388</v>
      </c>
      <c r="AV1819" s="1">
        <v>39</v>
      </c>
      <c r="AW1819" s="1">
        <v>2</v>
      </c>
      <c r="AX1819" s="1">
        <v>2</v>
      </c>
      <c r="AY1819" t="str">
        <f t="shared" si="308"/>
        <v>2021_02_PIT</v>
      </c>
      <c r="AZ1819" t="str">
        <f t="shared" si="309"/>
        <v>J.Washington</v>
      </c>
      <c r="BA1819" t="str">
        <f t="shared" si="310"/>
        <v/>
      </c>
      <c r="BB1819" t="str">
        <f t="shared" si="311"/>
        <v>2021_02_PIT</v>
      </c>
      <c r="BC1819" t="str">
        <f t="shared" si="312"/>
        <v/>
      </c>
      <c r="BD1819">
        <f>COUNTIFS($BB$1:BB1819,BB1819,$BC$1:BC1819,"ru")</f>
        <v>4</v>
      </c>
      <c r="BE1819" t="str">
        <f t="shared" si="313"/>
        <v>re</v>
      </c>
      <c r="BF1819">
        <f>COUNTIFS($BB$1:BB1819,BB1819,$BE$1:BE1819,"re")</f>
        <v>7</v>
      </c>
      <c r="BG1819" t="str">
        <f t="shared" si="314"/>
        <v>42021_02_PIT</v>
      </c>
      <c r="BH1819" t="str">
        <f t="shared" si="315"/>
        <v>re72021_02_PIT</v>
      </c>
      <c r="BI1819" t="str">
        <f t="shared" si="316"/>
        <v>2021_02_PITJ.Washington</v>
      </c>
      <c r="BJ1819" t="str">
        <f t="shared" si="317"/>
        <v>2021_PIT_J.Washington</v>
      </c>
      <c r="BK1819" t="str">
        <f>IF(ISERROR(MATCH(LEFT(C1819,5)&amp;B1819&amp;"_"&amp;A1819,$BK$1:BK1818,0)),LEFT(C1819,5)&amp;B1819&amp;"_"&amp;A1819,"")</f>
        <v/>
      </c>
      <c r="BL1819">
        <f>COUNTIFS($B$1:B1819,B1819)-COUNTIFS($B$1:B1819,B1819,$BK$1:BK1819,"")</f>
        <v>14</v>
      </c>
      <c r="BM1819" t="str">
        <f t="shared" si="318"/>
        <v/>
      </c>
    </row>
    <row r="1820" spans="1:65" x14ac:dyDescent="0.25">
      <c r="A1820" s="1" t="s">
        <v>236</v>
      </c>
      <c r="B1820" s="1" t="s">
        <v>105</v>
      </c>
      <c r="C1820" s="1" t="s">
        <v>2054</v>
      </c>
      <c r="D1820" s="1">
        <v>0</v>
      </c>
      <c r="E1820" s="1">
        <v>0</v>
      </c>
      <c r="F1820" s="1" t="s">
        <v>2381</v>
      </c>
      <c r="G1820" s="1" t="s">
        <v>52</v>
      </c>
      <c r="H1820" s="1" t="s">
        <v>52</v>
      </c>
      <c r="I1820" s="1" t="s">
        <v>52</v>
      </c>
      <c r="J1820" s="1" t="s">
        <v>52</v>
      </c>
      <c r="K1820" s="1" t="s">
        <v>52</v>
      </c>
      <c r="L1820" s="1" t="s">
        <v>52</v>
      </c>
      <c r="M1820" s="1" t="s">
        <v>52</v>
      </c>
      <c r="N1820" s="1" t="s">
        <v>52</v>
      </c>
      <c r="O1820" s="1" t="s">
        <v>52</v>
      </c>
      <c r="P1820" s="1" t="s">
        <v>52</v>
      </c>
      <c r="Q1820" s="1" t="s">
        <v>52</v>
      </c>
      <c r="R1820" s="1" t="s">
        <v>52</v>
      </c>
      <c r="S1820" s="1" t="s">
        <v>52</v>
      </c>
      <c r="T1820" s="1" t="s">
        <v>52</v>
      </c>
      <c r="U1820" s="1" t="s">
        <v>52</v>
      </c>
      <c r="V1820" s="1" t="s">
        <v>52</v>
      </c>
      <c r="W1820" s="1" t="s">
        <v>52</v>
      </c>
      <c r="X1820" s="1" t="s">
        <v>52</v>
      </c>
      <c r="Y1820" s="1" t="s">
        <v>52</v>
      </c>
      <c r="Z1820" s="1" t="s">
        <v>52</v>
      </c>
      <c r="AA1820" s="1" t="s">
        <v>52</v>
      </c>
      <c r="AB1820" s="1" t="s">
        <v>52</v>
      </c>
      <c r="AC1820" s="1" t="s">
        <v>52</v>
      </c>
      <c r="AD1820" s="1">
        <v>0</v>
      </c>
      <c r="AE1820" s="1">
        <v>0</v>
      </c>
      <c r="AF1820" s="1">
        <v>0</v>
      </c>
      <c r="AG1820" s="1">
        <v>3</v>
      </c>
      <c r="AH1820" s="1">
        <v>0</v>
      </c>
      <c r="AI1820" s="1">
        <v>-350</v>
      </c>
      <c r="AJ1820" s="1">
        <v>0</v>
      </c>
      <c r="AK1820" s="1">
        <v>41</v>
      </c>
      <c r="AL1820" s="1">
        <v>0</v>
      </c>
      <c r="AM1820" s="1">
        <v>7</v>
      </c>
      <c r="AN1820" s="1">
        <v>0</v>
      </c>
      <c r="AO1820" s="1">
        <v>0</v>
      </c>
      <c r="AP1820" s="1">
        <v>367</v>
      </c>
      <c r="AQ1820" s="1">
        <v>3</v>
      </c>
      <c r="AR1820" s="1">
        <v>25</v>
      </c>
      <c r="AS1820" s="1">
        <v>21</v>
      </c>
      <c r="AT1820" s="1">
        <v>294</v>
      </c>
      <c r="AU1820" s="1">
        <v>394</v>
      </c>
      <c r="AV1820" s="1">
        <v>73</v>
      </c>
      <c r="AW1820" s="1">
        <v>6</v>
      </c>
      <c r="AX1820" s="1">
        <v>6</v>
      </c>
      <c r="AY1820" t="str">
        <f t="shared" si="308"/>
        <v>2021_05_NYG</v>
      </c>
      <c r="AZ1820" t="str">
        <f t="shared" si="309"/>
        <v>K.Golladay</v>
      </c>
      <c r="BA1820" t="str">
        <f t="shared" si="310"/>
        <v/>
      </c>
      <c r="BB1820" t="str">
        <f t="shared" si="311"/>
        <v>2021_05_NYG</v>
      </c>
      <c r="BC1820" t="str">
        <f t="shared" si="312"/>
        <v/>
      </c>
      <c r="BD1820">
        <f>COUNTIFS($BB$1:BB1820,BB1820,$BC$1:BC1820,"ru")</f>
        <v>6</v>
      </c>
      <c r="BE1820" t="str">
        <f t="shared" si="313"/>
        <v>re</v>
      </c>
      <c r="BF1820">
        <f>COUNTIFS($BB$1:BB1820,BB1820,$BE$1:BE1820,"re")</f>
        <v>9</v>
      </c>
      <c r="BG1820" t="str">
        <f t="shared" si="314"/>
        <v>62021_05_NYG</v>
      </c>
      <c r="BH1820" t="str">
        <f t="shared" si="315"/>
        <v>re92021_05_NYG</v>
      </c>
      <c r="BI1820" t="str">
        <f t="shared" si="316"/>
        <v>2021_05_NYGK.Golladay</v>
      </c>
      <c r="BJ1820" t="str">
        <f t="shared" si="317"/>
        <v>2021_NYG_K.Golladay</v>
      </c>
      <c r="BK1820" t="str">
        <f>IF(ISERROR(MATCH(LEFT(C1820,5)&amp;B1820&amp;"_"&amp;A1820,$BK$1:BK1819,0)),LEFT(C1820,5)&amp;B1820&amp;"_"&amp;A1820,"")</f>
        <v/>
      </c>
      <c r="BL1820">
        <f>COUNTIFS($B$1:B1820,B1820)-COUNTIFS($B$1:B1820,B1820,$BK$1:BK1820,"")</f>
        <v>17</v>
      </c>
      <c r="BM1820" t="str">
        <f t="shared" si="318"/>
        <v/>
      </c>
    </row>
    <row r="1821" spans="1:65" x14ac:dyDescent="0.25">
      <c r="A1821" s="1" t="s">
        <v>235</v>
      </c>
      <c r="B1821" s="1" t="s">
        <v>66</v>
      </c>
      <c r="C1821" s="1" t="s">
        <v>2062</v>
      </c>
      <c r="D1821" s="1">
        <v>0</v>
      </c>
      <c r="E1821" s="1">
        <v>0</v>
      </c>
      <c r="F1821" s="1" t="s">
        <v>2382</v>
      </c>
      <c r="G1821" s="1" t="s">
        <v>52</v>
      </c>
      <c r="H1821" s="1" t="s">
        <v>52</v>
      </c>
      <c r="I1821" s="1" t="s">
        <v>52</v>
      </c>
      <c r="J1821" s="1" t="s">
        <v>52</v>
      </c>
      <c r="K1821" s="1" t="s">
        <v>52</v>
      </c>
      <c r="L1821" s="1" t="s">
        <v>52</v>
      </c>
      <c r="M1821" s="1" t="s">
        <v>52</v>
      </c>
      <c r="N1821" s="1" t="s">
        <v>52</v>
      </c>
      <c r="O1821" s="1" t="s">
        <v>52</v>
      </c>
      <c r="P1821" s="1" t="s">
        <v>52</v>
      </c>
      <c r="Q1821" s="1" t="s">
        <v>52</v>
      </c>
      <c r="R1821" s="1" t="s">
        <v>52</v>
      </c>
      <c r="S1821" s="1" t="s">
        <v>52</v>
      </c>
      <c r="T1821" s="1" t="s">
        <v>52</v>
      </c>
      <c r="U1821" s="1" t="s">
        <v>52</v>
      </c>
      <c r="V1821" s="1" t="s">
        <v>52</v>
      </c>
      <c r="W1821" s="1" t="s">
        <v>52</v>
      </c>
      <c r="X1821" s="1" t="s">
        <v>52</v>
      </c>
      <c r="Y1821" s="1" t="s">
        <v>52</v>
      </c>
      <c r="Z1821" s="1" t="s">
        <v>52</v>
      </c>
      <c r="AA1821" s="1" t="s">
        <v>52</v>
      </c>
      <c r="AB1821" s="1" t="s">
        <v>52</v>
      </c>
      <c r="AC1821" s="1" t="s">
        <v>52</v>
      </c>
      <c r="AD1821" s="1">
        <v>0</v>
      </c>
      <c r="AE1821" s="1">
        <v>0</v>
      </c>
      <c r="AF1821" s="1">
        <v>0</v>
      </c>
      <c r="AG1821" s="1">
        <v>2</v>
      </c>
      <c r="AH1821" s="1">
        <v>0</v>
      </c>
      <c r="AI1821" s="1">
        <v>-350</v>
      </c>
      <c r="AJ1821" s="1">
        <v>0</v>
      </c>
      <c r="AK1821" s="1">
        <v>73</v>
      </c>
      <c r="AL1821" s="1">
        <v>0</v>
      </c>
      <c r="AM1821" s="1">
        <v>5</v>
      </c>
      <c r="AN1821" s="1">
        <v>0</v>
      </c>
      <c r="AO1821" s="1">
        <v>0</v>
      </c>
      <c r="AP1821" s="1">
        <v>290</v>
      </c>
      <c r="AQ1821" s="1">
        <v>1</v>
      </c>
      <c r="AR1821" s="1">
        <v>24</v>
      </c>
      <c r="AS1821" s="1">
        <v>21</v>
      </c>
      <c r="AT1821" s="1">
        <v>203</v>
      </c>
      <c r="AU1821" s="1">
        <v>227</v>
      </c>
      <c r="AV1821" s="1">
        <v>108</v>
      </c>
      <c r="AW1821" s="1">
        <v>2</v>
      </c>
      <c r="AX1821" s="1">
        <v>1</v>
      </c>
      <c r="AY1821" t="str">
        <f t="shared" si="308"/>
        <v>2021_05_DET</v>
      </c>
      <c r="AZ1821" t="str">
        <f t="shared" si="309"/>
        <v>K.Raymond</v>
      </c>
      <c r="BA1821" t="str">
        <f t="shared" si="310"/>
        <v/>
      </c>
      <c r="BB1821" t="str">
        <f t="shared" si="311"/>
        <v>2021_05_DET</v>
      </c>
      <c r="BC1821" t="str">
        <f t="shared" si="312"/>
        <v/>
      </c>
      <c r="BD1821">
        <f>COUNTIFS($BB$1:BB1821,BB1821,$BC$1:BC1821,"ru")</f>
        <v>2</v>
      </c>
      <c r="BE1821" t="str">
        <f t="shared" si="313"/>
        <v>re</v>
      </c>
      <c r="BF1821">
        <f>COUNTIFS($BB$1:BB1821,BB1821,$BE$1:BE1821,"re")</f>
        <v>7</v>
      </c>
      <c r="BG1821" t="str">
        <f t="shared" si="314"/>
        <v>22021_05_DET</v>
      </c>
      <c r="BH1821" t="str">
        <f t="shared" si="315"/>
        <v>re72021_05_DET</v>
      </c>
      <c r="BI1821" t="str">
        <f t="shared" si="316"/>
        <v>2021_05_DETK.Raymond</v>
      </c>
      <c r="BJ1821" t="str">
        <f t="shared" si="317"/>
        <v>2021_DET_K.Raymond</v>
      </c>
      <c r="BK1821" t="str">
        <f>IF(ISERROR(MATCH(LEFT(C1821,5)&amp;B1821&amp;"_"&amp;A1821,$BK$1:BK1820,0)),LEFT(C1821,5)&amp;B1821&amp;"_"&amp;A1821,"")</f>
        <v/>
      </c>
      <c r="BL1821">
        <f>COUNTIFS($B$1:B1821,B1821)-COUNTIFS($B$1:B1821,B1821,$BK$1:BK1821,"")</f>
        <v>13</v>
      </c>
      <c r="BM1821" t="str">
        <f t="shared" si="318"/>
        <v/>
      </c>
    </row>
    <row r="1822" spans="1:65" x14ac:dyDescent="0.25">
      <c r="A1822" s="1" t="s">
        <v>1513</v>
      </c>
      <c r="B1822" s="1" t="s">
        <v>101</v>
      </c>
      <c r="C1822" s="1" t="s">
        <v>1636</v>
      </c>
      <c r="D1822" s="1">
        <v>0</v>
      </c>
      <c r="E1822" s="1">
        <v>0</v>
      </c>
      <c r="F1822" s="1" t="s">
        <v>1988</v>
      </c>
      <c r="G1822" s="1" t="s">
        <v>52</v>
      </c>
      <c r="H1822" s="1" t="s">
        <v>52</v>
      </c>
      <c r="I1822" s="1" t="s">
        <v>52</v>
      </c>
      <c r="J1822" s="1" t="s">
        <v>52</v>
      </c>
      <c r="K1822" s="1" t="s">
        <v>52</v>
      </c>
      <c r="L1822" s="1" t="s">
        <v>52</v>
      </c>
      <c r="M1822" s="1" t="s">
        <v>52</v>
      </c>
      <c r="N1822" s="1" t="s">
        <v>52</v>
      </c>
      <c r="O1822" s="1" t="s">
        <v>52</v>
      </c>
      <c r="P1822" s="1" t="s">
        <v>52</v>
      </c>
      <c r="Q1822" s="1" t="s">
        <v>52</v>
      </c>
      <c r="R1822" s="1" t="s">
        <v>52</v>
      </c>
      <c r="S1822" s="1" t="s">
        <v>52</v>
      </c>
      <c r="T1822" s="1" t="s">
        <v>52</v>
      </c>
      <c r="U1822" s="1" t="s">
        <v>52</v>
      </c>
      <c r="V1822" s="1" t="s">
        <v>52</v>
      </c>
      <c r="W1822" s="1" t="s">
        <v>52</v>
      </c>
      <c r="X1822" s="1" t="s">
        <v>52</v>
      </c>
      <c r="Y1822" s="1" t="s">
        <v>52</v>
      </c>
      <c r="Z1822" s="1" t="s">
        <v>52</v>
      </c>
      <c r="AA1822" s="1" t="s">
        <v>52</v>
      </c>
      <c r="AB1822" s="1" t="s">
        <v>52</v>
      </c>
      <c r="AC1822" s="1" t="s">
        <v>52</v>
      </c>
      <c r="AD1822" s="1">
        <v>0</v>
      </c>
      <c r="AE1822" s="1">
        <v>0</v>
      </c>
      <c r="AF1822" s="1">
        <v>0</v>
      </c>
      <c r="AG1822" s="1">
        <v>1</v>
      </c>
      <c r="AH1822" s="1">
        <v>0</v>
      </c>
      <c r="AI1822" s="1">
        <v>-350</v>
      </c>
      <c r="AJ1822" s="1">
        <v>0</v>
      </c>
      <c r="AK1822" s="1">
        <v>3</v>
      </c>
      <c r="AL1822" s="1">
        <v>0</v>
      </c>
      <c r="AM1822" s="1">
        <v>3</v>
      </c>
      <c r="AN1822" s="1">
        <v>0</v>
      </c>
      <c r="AO1822" s="1">
        <v>0</v>
      </c>
      <c r="AP1822" s="1">
        <v>405</v>
      </c>
      <c r="AQ1822" s="1">
        <v>3</v>
      </c>
      <c r="AR1822" s="1">
        <v>39</v>
      </c>
      <c r="AS1822" s="1">
        <v>19</v>
      </c>
      <c r="AT1822" s="1">
        <v>235</v>
      </c>
      <c r="AU1822" s="1">
        <v>193</v>
      </c>
      <c r="AV1822" s="1">
        <v>170</v>
      </c>
      <c r="AW1822" s="1">
        <v>6</v>
      </c>
      <c r="AX1822" s="1">
        <v>2</v>
      </c>
      <c r="AY1822" t="str">
        <f t="shared" si="308"/>
        <v>2021_04_NO</v>
      </c>
      <c r="AZ1822" t="str">
        <f t="shared" si="309"/>
        <v>K.Stills</v>
      </c>
      <c r="BA1822" t="str">
        <f t="shared" si="310"/>
        <v/>
      </c>
      <c r="BB1822" t="str">
        <f t="shared" si="311"/>
        <v>2021_04_NO</v>
      </c>
      <c r="BC1822" t="str">
        <f t="shared" si="312"/>
        <v/>
      </c>
      <c r="BD1822">
        <f>COUNTIFS($BB$1:BB1822,BB1822,$BC$1:BC1822,"ru")</f>
        <v>6</v>
      </c>
      <c r="BE1822" t="str">
        <f t="shared" si="313"/>
        <v>re</v>
      </c>
      <c r="BF1822">
        <f>COUNTIFS($BB$1:BB1822,BB1822,$BE$1:BE1822,"re")</f>
        <v>10</v>
      </c>
      <c r="BG1822" t="str">
        <f t="shared" si="314"/>
        <v>62021_04_NO</v>
      </c>
      <c r="BH1822" t="str">
        <f t="shared" si="315"/>
        <v>re102021_04_NO</v>
      </c>
      <c r="BI1822" t="str">
        <f t="shared" si="316"/>
        <v>2021_04_NOK.Stills</v>
      </c>
      <c r="BJ1822" t="str">
        <f t="shared" si="317"/>
        <v>2021_NO_K.Stills</v>
      </c>
      <c r="BK1822" t="str">
        <f>IF(ISERROR(MATCH(LEFT(C1822,5)&amp;B1822&amp;"_"&amp;A1822,$BK$1:BK1821,0)),LEFT(C1822,5)&amp;B1822&amp;"_"&amp;A1822,"")</f>
        <v/>
      </c>
      <c r="BL1822">
        <f>COUNTIFS($B$1:B1822,B1822)-COUNTIFS($B$1:B1822,B1822,$BK$1:BK1822,"")</f>
        <v>14</v>
      </c>
      <c r="BM1822" t="str">
        <f t="shared" si="318"/>
        <v/>
      </c>
    </row>
    <row r="1823" spans="1:65" x14ac:dyDescent="0.25">
      <c r="A1823" s="1" t="s">
        <v>1192</v>
      </c>
      <c r="B1823" s="1" t="s">
        <v>91</v>
      </c>
      <c r="C1823" s="1" t="s">
        <v>839</v>
      </c>
      <c r="D1823" s="1">
        <v>0</v>
      </c>
      <c r="E1823" s="1">
        <v>0</v>
      </c>
      <c r="F1823" s="1" t="s">
        <v>1193</v>
      </c>
      <c r="G1823" s="1" t="s">
        <v>52</v>
      </c>
      <c r="H1823" s="1" t="s">
        <v>52</v>
      </c>
      <c r="I1823" s="1" t="s">
        <v>52</v>
      </c>
      <c r="J1823" s="1" t="s">
        <v>52</v>
      </c>
      <c r="K1823" s="1" t="s">
        <v>52</v>
      </c>
      <c r="L1823" s="1" t="s">
        <v>52</v>
      </c>
      <c r="M1823" s="1" t="s">
        <v>52</v>
      </c>
      <c r="N1823" s="1" t="s">
        <v>52</v>
      </c>
      <c r="O1823" s="1" t="s">
        <v>52</v>
      </c>
      <c r="P1823" s="1" t="s">
        <v>52</v>
      </c>
      <c r="Q1823" s="1" t="s">
        <v>52</v>
      </c>
      <c r="R1823" s="1" t="s">
        <v>52</v>
      </c>
      <c r="S1823" s="1" t="s">
        <v>52</v>
      </c>
      <c r="T1823" s="1" t="s">
        <v>52</v>
      </c>
      <c r="U1823" s="1" t="s">
        <v>52</v>
      </c>
      <c r="V1823" s="1" t="s">
        <v>52</v>
      </c>
      <c r="W1823" s="1" t="s">
        <v>52</v>
      </c>
      <c r="X1823" s="1" t="s">
        <v>52</v>
      </c>
      <c r="Y1823" s="1" t="s">
        <v>52</v>
      </c>
      <c r="Z1823" s="1" t="s">
        <v>52</v>
      </c>
      <c r="AA1823" s="1" t="s">
        <v>52</v>
      </c>
      <c r="AB1823" s="1" t="s">
        <v>52</v>
      </c>
      <c r="AC1823" s="1" t="s">
        <v>52</v>
      </c>
      <c r="AD1823" s="1">
        <v>0</v>
      </c>
      <c r="AE1823" s="1">
        <v>0</v>
      </c>
      <c r="AF1823" s="1">
        <v>0</v>
      </c>
      <c r="AG1823" s="1">
        <v>1</v>
      </c>
      <c r="AH1823" s="1">
        <v>0</v>
      </c>
      <c r="AI1823" s="1">
        <v>-350</v>
      </c>
      <c r="AJ1823" s="1">
        <v>0</v>
      </c>
      <c r="AK1823" s="1">
        <v>32</v>
      </c>
      <c r="AL1823" s="1">
        <v>0</v>
      </c>
      <c r="AM1823" s="1">
        <v>3</v>
      </c>
      <c r="AN1823" s="1">
        <v>0</v>
      </c>
      <c r="AO1823" s="1">
        <v>0</v>
      </c>
      <c r="AP1823" s="1">
        <v>189</v>
      </c>
      <c r="AQ1823" s="1">
        <v>2</v>
      </c>
      <c r="AR1823" s="1">
        <v>16</v>
      </c>
      <c r="AS1823" s="1">
        <v>14</v>
      </c>
      <c r="AT1823" s="1">
        <v>118</v>
      </c>
      <c r="AU1823" s="1">
        <v>405</v>
      </c>
      <c r="AV1823" s="1">
        <v>75</v>
      </c>
      <c r="AW1823" s="1">
        <v>1</v>
      </c>
      <c r="AX1823" s="1">
        <v>0</v>
      </c>
      <c r="AY1823" t="str">
        <f t="shared" si="308"/>
        <v>2021_02_JAX</v>
      </c>
      <c r="AZ1823" t="str">
        <f t="shared" si="309"/>
        <v>L.Treadwell</v>
      </c>
      <c r="BA1823" t="str">
        <f t="shared" si="310"/>
        <v/>
      </c>
      <c r="BB1823" t="str">
        <f t="shared" si="311"/>
        <v>2021_02_JAX</v>
      </c>
      <c r="BC1823" t="str">
        <f t="shared" si="312"/>
        <v/>
      </c>
      <c r="BD1823">
        <f>COUNTIFS($BB$1:BB1823,BB1823,$BC$1:BC1823,"ru")</f>
        <v>3</v>
      </c>
      <c r="BE1823" t="str">
        <f t="shared" si="313"/>
        <v>re</v>
      </c>
      <c r="BF1823">
        <f>COUNTIFS($BB$1:BB1823,BB1823,$BE$1:BE1823,"re")</f>
        <v>9</v>
      </c>
      <c r="BG1823" t="str">
        <f t="shared" si="314"/>
        <v>32021_02_JAX</v>
      </c>
      <c r="BH1823" t="str">
        <f t="shared" si="315"/>
        <v>re92021_02_JAX</v>
      </c>
      <c r="BI1823" t="str">
        <f t="shared" si="316"/>
        <v>2021_02_JAXL.Treadwell</v>
      </c>
      <c r="BJ1823" t="str">
        <f t="shared" si="317"/>
        <v>2021_JAX_L.Treadwell</v>
      </c>
      <c r="BK1823" t="str">
        <f>IF(ISERROR(MATCH(LEFT(C1823,5)&amp;B1823&amp;"_"&amp;A1823,$BK$1:BK1822,0)),LEFT(C1823,5)&amp;B1823&amp;"_"&amp;A1823,"")</f>
        <v>2021_JAX_L.Treadwell</v>
      </c>
      <c r="BL1823">
        <f>COUNTIFS($B$1:B1823,B1823)-COUNTIFS($B$1:B1823,B1823,$BK$1:BK1823,"")</f>
        <v>17</v>
      </c>
      <c r="BM1823" t="str">
        <f t="shared" si="318"/>
        <v>2021_JAX17</v>
      </c>
    </row>
    <row r="1824" spans="1:65" x14ac:dyDescent="0.25">
      <c r="A1824" s="1" t="s">
        <v>1192</v>
      </c>
      <c r="B1824" s="1" t="s">
        <v>91</v>
      </c>
      <c r="C1824" s="1" t="s">
        <v>2430</v>
      </c>
      <c r="D1824" s="1">
        <v>0</v>
      </c>
      <c r="E1824" s="1">
        <v>0</v>
      </c>
      <c r="F1824" s="1" t="s">
        <v>2726</v>
      </c>
      <c r="G1824" s="1" t="s">
        <v>52</v>
      </c>
      <c r="H1824" s="1" t="s">
        <v>52</v>
      </c>
      <c r="I1824" s="1" t="s">
        <v>52</v>
      </c>
      <c r="J1824" s="1" t="s">
        <v>52</v>
      </c>
      <c r="K1824" s="1" t="s">
        <v>52</v>
      </c>
      <c r="L1824" s="1" t="s">
        <v>52</v>
      </c>
      <c r="M1824" s="1" t="s">
        <v>52</v>
      </c>
      <c r="N1824" s="1" t="s">
        <v>52</v>
      </c>
      <c r="O1824" s="1" t="s">
        <v>52</v>
      </c>
      <c r="P1824" s="1" t="s">
        <v>52</v>
      </c>
      <c r="Q1824" s="1" t="s">
        <v>52</v>
      </c>
      <c r="R1824" s="1" t="s">
        <v>52</v>
      </c>
      <c r="S1824" s="1" t="s">
        <v>52</v>
      </c>
      <c r="T1824" s="1" t="s">
        <v>52</v>
      </c>
      <c r="U1824" s="1" t="s">
        <v>52</v>
      </c>
      <c r="V1824" s="1" t="s">
        <v>52</v>
      </c>
      <c r="W1824" s="1" t="s">
        <v>52</v>
      </c>
      <c r="X1824" s="1" t="s">
        <v>52</v>
      </c>
      <c r="Y1824" s="1" t="s">
        <v>52</v>
      </c>
      <c r="Z1824" s="1" t="s">
        <v>52</v>
      </c>
      <c r="AA1824" s="1" t="s">
        <v>52</v>
      </c>
      <c r="AB1824" s="1" t="s">
        <v>52</v>
      </c>
      <c r="AC1824" s="1" t="s">
        <v>52</v>
      </c>
      <c r="AD1824" s="1">
        <v>0</v>
      </c>
      <c r="AE1824" s="1">
        <v>0</v>
      </c>
      <c r="AF1824" s="1">
        <v>0</v>
      </c>
      <c r="AG1824" s="1">
        <v>1</v>
      </c>
      <c r="AH1824" s="1">
        <v>0</v>
      </c>
      <c r="AI1824" s="1">
        <v>-350</v>
      </c>
      <c r="AJ1824" s="1">
        <v>0</v>
      </c>
      <c r="AK1824" s="1">
        <v>9</v>
      </c>
      <c r="AL1824" s="1">
        <v>0</v>
      </c>
      <c r="AM1824" s="1">
        <v>0</v>
      </c>
      <c r="AN1824" s="1">
        <v>0</v>
      </c>
      <c r="AO1824" s="1">
        <v>0</v>
      </c>
      <c r="AP1824" s="1">
        <v>396</v>
      </c>
      <c r="AQ1824" s="1">
        <v>2</v>
      </c>
      <c r="AR1824" s="1">
        <v>19</v>
      </c>
      <c r="AS1824" s="1">
        <v>25</v>
      </c>
      <c r="AT1824" s="1">
        <v>319</v>
      </c>
      <c r="AU1824" s="1">
        <v>306</v>
      </c>
      <c r="AV1824" s="1">
        <v>84</v>
      </c>
      <c r="AW1824" s="1">
        <v>3</v>
      </c>
      <c r="AX1824" s="1">
        <v>2</v>
      </c>
      <c r="AY1824" t="str">
        <f t="shared" si="308"/>
        <v>2021_06_JAX</v>
      </c>
      <c r="AZ1824" t="str">
        <f t="shared" si="309"/>
        <v>L.Treadwell</v>
      </c>
      <c r="BA1824" t="str">
        <f t="shared" si="310"/>
        <v/>
      </c>
      <c r="BB1824" t="str">
        <f t="shared" si="311"/>
        <v>2021_06_JAX</v>
      </c>
      <c r="BC1824" t="str">
        <f t="shared" si="312"/>
        <v/>
      </c>
      <c r="BD1824">
        <f>COUNTIFS($BB$1:BB1824,BB1824,$BC$1:BC1824,"ru")</f>
        <v>2</v>
      </c>
      <c r="BE1824" t="str">
        <f t="shared" si="313"/>
        <v>re</v>
      </c>
      <c r="BF1824">
        <f>COUNTIFS($BB$1:BB1824,BB1824,$BE$1:BE1824,"re")</f>
        <v>10</v>
      </c>
      <c r="BG1824" t="str">
        <f t="shared" si="314"/>
        <v>22021_06_JAX</v>
      </c>
      <c r="BH1824" t="str">
        <f t="shared" si="315"/>
        <v>re102021_06_JAX</v>
      </c>
      <c r="BI1824" t="str">
        <f t="shared" si="316"/>
        <v>2021_06_JAXL.Treadwell</v>
      </c>
      <c r="BJ1824" t="str">
        <f t="shared" si="317"/>
        <v>2021_JAX_L.Treadwell</v>
      </c>
      <c r="BK1824" t="str">
        <f>IF(ISERROR(MATCH(LEFT(C1824,5)&amp;B1824&amp;"_"&amp;A1824,$BK$1:BK1823,0)),LEFT(C1824,5)&amp;B1824&amp;"_"&amp;A1824,"")</f>
        <v/>
      </c>
      <c r="BL1824">
        <f>COUNTIFS($B$1:B1824,B1824)-COUNTIFS($B$1:B1824,B1824,$BK$1:BK1824,"")</f>
        <v>17</v>
      </c>
      <c r="BM1824" t="str">
        <f t="shared" si="318"/>
        <v/>
      </c>
    </row>
    <row r="1825" spans="1:65" x14ac:dyDescent="0.25">
      <c r="A1825" s="1" t="s">
        <v>239</v>
      </c>
      <c r="B1825" s="1" t="s">
        <v>81</v>
      </c>
      <c r="C1825" s="1" t="s">
        <v>445</v>
      </c>
      <c r="D1825" s="1">
        <v>0</v>
      </c>
      <c r="E1825" s="1">
        <v>0</v>
      </c>
      <c r="F1825" s="1" t="s">
        <v>757</v>
      </c>
      <c r="G1825" s="1" t="s">
        <v>52</v>
      </c>
      <c r="H1825" s="1" t="s">
        <v>52</v>
      </c>
      <c r="I1825" s="1" t="s">
        <v>52</v>
      </c>
      <c r="J1825" s="1" t="s">
        <v>52</v>
      </c>
      <c r="K1825" s="1" t="s">
        <v>52</v>
      </c>
      <c r="L1825" s="1" t="s">
        <v>52</v>
      </c>
      <c r="M1825" s="1" t="s">
        <v>52</v>
      </c>
      <c r="N1825" s="1" t="s">
        <v>52</v>
      </c>
      <c r="O1825" s="1" t="s">
        <v>52</v>
      </c>
      <c r="P1825" s="1" t="s">
        <v>52</v>
      </c>
      <c r="Q1825" s="1" t="s">
        <v>52</v>
      </c>
      <c r="R1825" s="1" t="s">
        <v>52</v>
      </c>
      <c r="S1825" s="1" t="s">
        <v>52</v>
      </c>
      <c r="T1825" s="1" t="s">
        <v>52</v>
      </c>
      <c r="U1825" s="1" t="s">
        <v>52</v>
      </c>
      <c r="V1825" s="1" t="s">
        <v>52</v>
      </c>
      <c r="W1825" s="1" t="s">
        <v>52</v>
      </c>
      <c r="X1825" s="1" t="s">
        <v>52</v>
      </c>
      <c r="Y1825" s="1" t="s">
        <v>52</v>
      </c>
      <c r="Z1825" s="1" t="s">
        <v>52</v>
      </c>
      <c r="AA1825" s="1" t="s">
        <v>52</v>
      </c>
      <c r="AB1825" s="1" t="s">
        <v>52</v>
      </c>
      <c r="AC1825" s="1" t="s">
        <v>52</v>
      </c>
      <c r="AD1825" s="1">
        <v>0</v>
      </c>
      <c r="AE1825" s="1">
        <v>0</v>
      </c>
      <c r="AF1825" s="1">
        <v>0</v>
      </c>
      <c r="AG1825" s="1">
        <v>2</v>
      </c>
      <c r="AH1825" s="1">
        <v>0</v>
      </c>
      <c r="AI1825" s="1">
        <v>-350</v>
      </c>
      <c r="AJ1825" s="1">
        <v>0</v>
      </c>
      <c r="AK1825" s="1">
        <v>29</v>
      </c>
      <c r="AL1825" s="1">
        <v>0</v>
      </c>
      <c r="AM1825" s="1">
        <v>7</v>
      </c>
      <c r="AN1825" s="1">
        <v>0</v>
      </c>
      <c r="AO1825" s="1">
        <v>0</v>
      </c>
      <c r="AP1825" s="1">
        <v>336</v>
      </c>
      <c r="AQ1825" s="1">
        <v>2</v>
      </c>
      <c r="AR1825" s="1">
        <v>31</v>
      </c>
      <c r="AS1825" s="1">
        <v>25</v>
      </c>
      <c r="AT1825" s="1">
        <v>251</v>
      </c>
      <c r="AU1825" s="1">
        <v>208</v>
      </c>
      <c r="AV1825" s="1">
        <v>113</v>
      </c>
      <c r="AW1825" s="1">
        <v>6</v>
      </c>
      <c r="AX1825" s="1">
        <v>4</v>
      </c>
      <c r="AY1825" t="str">
        <f t="shared" si="308"/>
        <v>2021_01_IND</v>
      </c>
      <c r="AZ1825" t="str">
        <f t="shared" si="309"/>
        <v>M.Alie-Cox</v>
      </c>
      <c r="BA1825" t="str">
        <f t="shared" si="310"/>
        <v/>
      </c>
      <c r="BB1825" t="str">
        <f t="shared" si="311"/>
        <v>2021_01_IND</v>
      </c>
      <c r="BC1825" t="str">
        <f t="shared" si="312"/>
        <v/>
      </c>
      <c r="BD1825">
        <f>COUNTIFS($BB$1:BB1825,BB1825,$BC$1:BC1825,"ru")</f>
        <v>3</v>
      </c>
      <c r="BE1825" t="str">
        <f t="shared" si="313"/>
        <v>re</v>
      </c>
      <c r="BF1825">
        <f>COUNTIFS($BB$1:BB1825,BB1825,$BE$1:BE1825,"re")</f>
        <v>8</v>
      </c>
      <c r="BG1825" t="str">
        <f t="shared" si="314"/>
        <v>32021_01_IND</v>
      </c>
      <c r="BH1825" t="str">
        <f t="shared" si="315"/>
        <v>re82021_01_IND</v>
      </c>
      <c r="BI1825" t="str">
        <f t="shared" si="316"/>
        <v>2021_01_INDM.Alie-Cox</v>
      </c>
      <c r="BJ1825" t="str">
        <f t="shared" si="317"/>
        <v>2021_IND_M.Alie-Cox</v>
      </c>
      <c r="BK1825" t="str">
        <f>IF(ISERROR(MATCH(LEFT(C1825,5)&amp;B1825&amp;"_"&amp;A1825,$BK$1:BK1824,0)),LEFT(C1825,5)&amp;B1825&amp;"_"&amp;A1825,"")</f>
        <v/>
      </c>
      <c r="BL1825">
        <f>COUNTIFS($B$1:B1825,B1825)-COUNTIFS($B$1:B1825,B1825,$BK$1:BK1825,"")</f>
        <v>14</v>
      </c>
      <c r="BM1825" t="str">
        <f t="shared" si="318"/>
        <v/>
      </c>
    </row>
    <row r="1826" spans="1:65" x14ac:dyDescent="0.25">
      <c r="A1826" s="1" t="s">
        <v>226</v>
      </c>
      <c r="B1826" s="1" t="s">
        <v>88</v>
      </c>
      <c r="C1826" s="1" t="s">
        <v>431</v>
      </c>
      <c r="D1826" s="1">
        <v>0</v>
      </c>
      <c r="E1826" s="1">
        <v>0</v>
      </c>
      <c r="F1826" s="1" t="s">
        <v>758</v>
      </c>
      <c r="G1826" s="1" t="s">
        <v>52</v>
      </c>
      <c r="H1826" s="1" t="s">
        <v>52</v>
      </c>
      <c r="I1826" s="1" t="s">
        <v>52</v>
      </c>
      <c r="J1826" s="1" t="s">
        <v>52</v>
      </c>
      <c r="K1826" s="1" t="s">
        <v>52</v>
      </c>
      <c r="L1826" s="1" t="s">
        <v>52</v>
      </c>
      <c r="M1826" s="1" t="s">
        <v>52</v>
      </c>
      <c r="N1826" s="1" t="s">
        <v>52</v>
      </c>
      <c r="O1826" s="1" t="s">
        <v>52</v>
      </c>
      <c r="P1826" s="1" t="s">
        <v>52</v>
      </c>
      <c r="Q1826" s="1" t="s">
        <v>52</v>
      </c>
      <c r="R1826" s="1" t="s">
        <v>52</v>
      </c>
      <c r="S1826" s="1" t="s">
        <v>52</v>
      </c>
      <c r="T1826" s="1" t="s">
        <v>52</v>
      </c>
      <c r="U1826" s="1" t="s">
        <v>52</v>
      </c>
      <c r="V1826" s="1" t="s">
        <v>52</v>
      </c>
      <c r="W1826" s="1" t="s">
        <v>52</v>
      </c>
      <c r="X1826" s="1" t="s">
        <v>52</v>
      </c>
      <c r="Y1826" s="1" t="s">
        <v>52</v>
      </c>
      <c r="Z1826" s="1" t="s">
        <v>52</v>
      </c>
      <c r="AA1826" s="1" t="s">
        <v>52</v>
      </c>
      <c r="AB1826" s="1" t="s">
        <v>52</v>
      </c>
      <c r="AC1826" s="1" t="s">
        <v>52</v>
      </c>
      <c r="AD1826" s="1">
        <v>0</v>
      </c>
      <c r="AE1826" s="1">
        <v>0</v>
      </c>
      <c r="AF1826" s="1">
        <v>0</v>
      </c>
      <c r="AG1826" s="1">
        <v>3</v>
      </c>
      <c r="AH1826" s="1">
        <v>0</v>
      </c>
      <c r="AI1826" s="1">
        <v>-350</v>
      </c>
      <c r="AJ1826" s="1">
        <v>0</v>
      </c>
      <c r="AK1826" s="1">
        <v>45</v>
      </c>
      <c r="AL1826" s="1">
        <v>0</v>
      </c>
      <c r="AM1826" s="1">
        <v>5</v>
      </c>
      <c r="AN1826" s="1">
        <v>0</v>
      </c>
      <c r="AO1826" s="1">
        <v>0</v>
      </c>
      <c r="AP1826" s="1">
        <v>259</v>
      </c>
      <c r="AQ1826" s="1">
        <v>2</v>
      </c>
      <c r="AR1826" s="1">
        <v>23</v>
      </c>
      <c r="AS1826" s="1">
        <v>16</v>
      </c>
      <c r="AT1826" s="1">
        <v>202</v>
      </c>
      <c r="AU1826" s="1">
        <v>251</v>
      </c>
      <c r="AV1826" s="1">
        <v>74</v>
      </c>
      <c r="AW1826" s="1">
        <v>4</v>
      </c>
      <c r="AX1826" s="1">
        <v>2</v>
      </c>
      <c r="AY1826" t="str">
        <f t="shared" si="308"/>
        <v>2021_01_MIA</v>
      </c>
      <c r="AZ1826" t="str">
        <f t="shared" si="309"/>
        <v>M.Gesicki</v>
      </c>
      <c r="BA1826" t="str">
        <f t="shared" si="310"/>
        <v/>
      </c>
      <c r="BB1826" t="str">
        <f t="shared" si="311"/>
        <v>2021_01_MIA</v>
      </c>
      <c r="BC1826" t="str">
        <f t="shared" si="312"/>
        <v/>
      </c>
      <c r="BD1826">
        <f>COUNTIFS($BB$1:BB1826,BB1826,$BC$1:BC1826,"ru")</f>
        <v>5</v>
      </c>
      <c r="BE1826" t="str">
        <f t="shared" si="313"/>
        <v>re</v>
      </c>
      <c r="BF1826">
        <f>COUNTIFS($BB$1:BB1826,BB1826,$BE$1:BE1826,"re")</f>
        <v>7</v>
      </c>
      <c r="BG1826" t="str">
        <f t="shared" si="314"/>
        <v>52021_01_MIA</v>
      </c>
      <c r="BH1826" t="str">
        <f t="shared" si="315"/>
        <v>re72021_01_MIA</v>
      </c>
      <c r="BI1826" t="str">
        <f t="shared" si="316"/>
        <v>2021_01_MIAM.Gesicki</v>
      </c>
      <c r="BJ1826" t="str">
        <f t="shared" si="317"/>
        <v>2021_MIA_M.Gesicki</v>
      </c>
      <c r="BK1826" t="str">
        <f>IF(ISERROR(MATCH(LEFT(C1826,5)&amp;B1826&amp;"_"&amp;A1826,$BK$1:BK1825,0)),LEFT(C1826,5)&amp;B1826&amp;"_"&amp;A1826,"")</f>
        <v/>
      </c>
      <c r="BL1826">
        <f>COUNTIFS($B$1:B1826,B1826)-COUNTIFS($B$1:B1826,B1826,$BK$1:BK1826,"")</f>
        <v>18</v>
      </c>
      <c r="BM1826" t="str">
        <f t="shared" si="318"/>
        <v/>
      </c>
    </row>
    <row r="1827" spans="1:65" x14ac:dyDescent="0.25">
      <c r="A1827" s="1" t="s">
        <v>575</v>
      </c>
      <c r="B1827" s="1" t="s">
        <v>100</v>
      </c>
      <c r="C1827" s="1" t="s">
        <v>1264</v>
      </c>
      <c r="D1827" s="1">
        <v>0</v>
      </c>
      <c r="E1827" s="1">
        <v>0</v>
      </c>
      <c r="F1827" s="1" t="s">
        <v>1591</v>
      </c>
      <c r="G1827" s="1" t="s">
        <v>52</v>
      </c>
      <c r="H1827" s="1" t="s">
        <v>52</v>
      </c>
      <c r="I1827" s="1" t="s">
        <v>52</v>
      </c>
      <c r="J1827" s="1" t="s">
        <v>52</v>
      </c>
      <c r="K1827" s="1" t="s">
        <v>52</v>
      </c>
      <c r="L1827" s="1" t="s">
        <v>52</v>
      </c>
      <c r="M1827" s="1" t="s">
        <v>52</v>
      </c>
      <c r="N1827" s="1" t="s">
        <v>52</v>
      </c>
      <c r="O1827" s="1" t="s">
        <v>52</v>
      </c>
      <c r="P1827" s="1" t="s">
        <v>52</v>
      </c>
      <c r="Q1827" s="1" t="s">
        <v>52</v>
      </c>
      <c r="R1827" s="1" t="s">
        <v>52</v>
      </c>
      <c r="S1827" s="1" t="s">
        <v>52</v>
      </c>
      <c r="T1827" s="1" t="s">
        <v>52</v>
      </c>
      <c r="U1827" s="1" t="s">
        <v>52</v>
      </c>
      <c r="V1827" s="1" t="s">
        <v>52</v>
      </c>
      <c r="W1827" s="1" t="s">
        <v>52</v>
      </c>
      <c r="X1827" s="1" t="s">
        <v>52</v>
      </c>
      <c r="Y1827" s="1" t="s">
        <v>52</v>
      </c>
      <c r="Z1827" s="1" t="s">
        <v>52</v>
      </c>
      <c r="AA1827" s="1" t="s">
        <v>52</v>
      </c>
      <c r="AB1827" s="1" t="s">
        <v>52</v>
      </c>
      <c r="AC1827" s="1" t="s">
        <v>52</v>
      </c>
      <c r="AD1827" s="1">
        <v>0</v>
      </c>
      <c r="AE1827" s="1">
        <v>0</v>
      </c>
      <c r="AF1827" s="1">
        <v>0</v>
      </c>
      <c r="AG1827" s="1">
        <v>1</v>
      </c>
      <c r="AH1827" s="1">
        <v>0</v>
      </c>
      <c r="AI1827" s="1">
        <v>-350</v>
      </c>
      <c r="AJ1827" s="1">
        <v>0</v>
      </c>
      <c r="AK1827" s="1">
        <v>14</v>
      </c>
      <c r="AL1827" s="1">
        <v>0</v>
      </c>
      <c r="AM1827" s="1">
        <v>1</v>
      </c>
      <c r="AN1827" s="1">
        <v>0</v>
      </c>
      <c r="AO1827" s="1">
        <v>0</v>
      </c>
      <c r="AP1827" s="1">
        <v>47</v>
      </c>
      <c r="AQ1827" s="1">
        <v>0</v>
      </c>
      <c r="AR1827" s="1">
        <v>13</v>
      </c>
      <c r="AS1827" s="1">
        <v>6</v>
      </c>
      <c r="AT1827" s="1">
        <v>68</v>
      </c>
      <c r="AU1827" s="1">
        <v>105</v>
      </c>
      <c r="AV1827" s="1">
        <v>46</v>
      </c>
      <c r="AW1827" s="1">
        <v>1</v>
      </c>
      <c r="AX1827" s="1">
        <v>0</v>
      </c>
      <c r="AY1827" t="str">
        <f t="shared" si="308"/>
        <v>2021_03_CHI</v>
      </c>
      <c r="AZ1827" t="str">
        <f t="shared" si="309"/>
        <v>M.Goodwin</v>
      </c>
      <c r="BA1827" t="str">
        <f t="shared" si="310"/>
        <v/>
      </c>
      <c r="BB1827" t="str">
        <f t="shared" si="311"/>
        <v>2021_03_CHI</v>
      </c>
      <c r="BC1827" t="str">
        <f t="shared" si="312"/>
        <v/>
      </c>
      <c r="BD1827">
        <f>COUNTIFS($BB$1:BB1827,BB1827,$BC$1:BC1827,"ru")</f>
        <v>2</v>
      </c>
      <c r="BE1827" t="str">
        <f t="shared" si="313"/>
        <v>re</v>
      </c>
      <c r="BF1827">
        <f>COUNTIFS($BB$1:BB1827,BB1827,$BE$1:BE1827,"re")</f>
        <v>6</v>
      </c>
      <c r="BG1827" t="str">
        <f t="shared" si="314"/>
        <v>22021_03_CHI</v>
      </c>
      <c r="BH1827" t="str">
        <f t="shared" si="315"/>
        <v>re62021_03_CHI</v>
      </c>
      <c r="BI1827" t="str">
        <f t="shared" si="316"/>
        <v>2021_03_CHIM.Goodwin</v>
      </c>
      <c r="BJ1827" t="str">
        <f t="shared" si="317"/>
        <v>2021_CHI_M.Goodwin</v>
      </c>
      <c r="BK1827" t="str">
        <f>IF(ISERROR(MATCH(LEFT(C1827,5)&amp;B1827&amp;"_"&amp;A1827,$BK$1:BK1826,0)),LEFT(C1827,5)&amp;B1827&amp;"_"&amp;A1827,"")</f>
        <v/>
      </c>
      <c r="BL1827">
        <f>COUNTIFS($B$1:B1827,B1827)-COUNTIFS($B$1:B1827,B1827,$BK$1:BK1827,"")</f>
        <v>13</v>
      </c>
      <c r="BM1827" t="str">
        <f t="shared" si="318"/>
        <v/>
      </c>
    </row>
    <row r="1828" spans="1:65" x14ac:dyDescent="0.25">
      <c r="A1828" s="1" t="s">
        <v>2240</v>
      </c>
      <c r="B1828" s="1" t="s">
        <v>74</v>
      </c>
      <c r="C1828" s="1" t="s">
        <v>2425</v>
      </c>
      <c r="D1828" s="1">
        <v>0</v>
      </c>
      <c r="E1828" s="1">
        <v>0</v>
      </c>
      <c r="F1828" s="1" t="s">
        <v>2727</v>
      </c>
      <c r="G1828" s="1" t="s">
        <v>52</v>
      </c>
      <c r="H1828" s="1" t="s">
        <v>52</v>
      </c>
      <c r="I1828" s="1" t="s">
        <v>52</v>
      </c>
      <c r="J1828" s="1" t="s">
        <v>52</v>
      </c>
      <c r="K1828" s="1" t="s">
        <v>52</v>
      </c>
      <c r="L1828" s="1" t="s">
        <v>52</v>
      </c>
      <c r="M1828" s="1" t="s">
        <v>52</v>
      </c>
      <c r="N1828" s="1" t="s">
        <v>52</v>
      </c>
      <c r="O1828" s="1" t="s">
        <v>52</v>
      </c>
      <c r="P1828" s="1" t="s">
        <v>52</v>
      </c>
      <c r="Q1828" s="1" t="s">
        <v>52</v>
      </c>
      <c r="R1828" s="1" t="s">
        <v>52</v>
      </c>
      <c r="S1828" s="1" t="s">
        <v>52</v>
      </c>
      <c r="T1828" s="1" t="s">
        <v>52</v>
      </c>
      <c r="U1828" s="1" t="s">
        <v>52</v>
      </c>
      <c r="V1828" s="1" t="s">
        <v>52</v>
      </c>
      <c r="W1828" s="1" t="s">
        <v>52</v>
      </c>
      <c r="X1828" s="1" t="s">
        <v>52</v>
      </c>
      <c r="Y1828" s="1" t="s">
        <v>52</v>
      </c>
      <c r="Z1828" s="1" t="s">
        <v>52</v>
      </c>
      <c r="AA1828" s="1" t="s">
        <v>52</v>
      </c>
      <c r="AB1828" s="1" t="s">
        <v>52</v>
      </c>
      <c r="AC1828" s="1" t="s">
        <v>52</v>
      </c>
      <c r="AD1828" s="1">
        <v>0</v>
      </c>
      <c r="AE1828" s="1">
        <v>0</v>
      </c>
      <c r="AF1828" s="1">
        <v>0</v>
      </c>
      <c r="AG1828" s="1">
        <v>1</v>
      </c>
      <c r="AH1828" s="1">
        <v>0</v>
      </c>
      <c r="AI1828" s="1">
        <v>-350</v>
      </c>
      <c r="AJ1828" s="1">
        <v>0</v>
      </c>
      <c r="AK1828" s="1">
        <v>12</v>
      </c>
      <c r="AL1828" s="1">
        <v>0</v>
      </c>
      <c r="AM1828" s="1">
        <v>1</v>
      </c>
      <c r="AN1828" s="1">
        <v>0</v>
      </c>
      <c r="AO1828" s="1">
        <v>0</v>
      </c>
      <c r="AP1828" s="1">
        <v>362</v>
      </c>
      <c r="AQ1828" s="1">
        <v>4</v>
      </c>
      <c r="AR1828" s="1">
        <v>22</v>
      </c>
      <c r="AS1828" s="1">
        <v>18</v>
      </c>
      <c r="AT1828" s="1">
        <v>216</v>
      </c>
      <c r="AU1828" s="1">
        <v>254</v>
      </c>
      <c r="AV1828" s="1">
        <v>146</v>
      </c>
      <c r="AW1828" s="1">
        <v>5</v>
      </c>
      <c r="AX1828" s="1">
        <v>2</v>
      </c>
      <c r="AY1828" t="str">
        <f t="shared" si="308"/>
        <v>2021_06_TEN</v>
      </c>
      <c r="AZ1828" t="str">
        <f t="shared" si="309"/>
        <v>M.Johnson</v>
      </c>
      <c r="BA1828" t="str">
        <f t="shared" si="310"/>
        <v/>
      </c>
      <c r="BB1828" t="str">
        <f t="shared" si="311"/>
        <v>2021_06_TEN</v>
      </c>
      <c r="BC1828" t="str">
        <f t="shared" si="312"/>
        <v/>
      </c>
      <c r="BD1828">
        <f>COUNTIFS($BB$1:BB1828,BB1828,$BC$1:BC1828,"ru")</f>
        <v>2</v>
      </c>
      <c r="BE1828" t="str">
        <f t="shared" si="313"/>
        <v>re</v>
      </c>
      <c r="BF1828">
        <f>COUNTIFS($BB$1:BB1828,BB1828,$BE$1:BE1828,"re")</f>
        <v>8</v>
      </c>
      <c r="BG1828" t="str">
        <f t="shared" si="314"/>
        <v>22021_06_TEN</v>
      </c>
      <c r="BH1828" t="str">
        <f t="shared" si="315"/>
        <v>re82021_06_TEN</v>
      </c>
      <c r="BI1828" t="str">
        <f t="shared" si="316"/>
        <v>2021_06_TENM.Johnson</v>
      </c>
      <c r="BJ1828" t="str">
        <f t="shared" si="317"/>
        <v>2021_TEN_M.Johnson</v>
      </c>
      <c r="BK1828" t="str">
        <f>IF(ISERROR(MATCH(LEFT(C1828,5)&amp;B1828&amp;"_"&amp;A1828,$BK$1:BK1827,0)),LEFT(C1828,5)&amp;B1828&amp;"_"&amp;A1828,"")</f>
        <v/>
      </c>
      <c r="BL1828">
        <f>COUNTIFS($B$1:B1828,B1828)-COUNTIFS($B$1:B1828,B1828,$BK$1:BK1828,"")</f>
        <v>18</v>
      </c>
      <c r="BM1828" t="str">
        <f t="shared" si="318"/>
        <v/>
      </c>
    </row>
    <row r="1829" spans="1:65" x14ac:dyDescent="0.25">
      <c r="A1829" s="1" t="s">
        <v>1592</v>
      </c>
      <c r="B1829" s="1" t="s">
        <v>54</v>
      </c>
      <c r="C1829" s="1" t="s">
        <v>1254</v>
      </c>
      <c r="D1829" s="1">
        <v>0</v>
      </c>
      <c r="E1829" s="1">
        <v>0</v>
      </c>
      <c r="F1829" s="1" t="s">
        <v>1593</v>
      </c>
      <c r="G1829" s="1" t="s">
        <v>52</v>
      </c>
      <c r="H1829" s="1" t="s">
        <v>52</v>
      </c>
      <c r="I1829" s="1" t="s">
        <v>52</v>
      </c>
      <c r="J1829" s="1" t="s">
        <v>52</v>
      </c>
      <c r="K1829" s="1" t="s">
        <v>52</v>
      </c>
      <c r="L1829" s="1" t="s">
        <v>52</v>
      </c>
      <c r="M1829" s="1" t="s">
        <v>52</v>
      </c>
      <c r="N1829" s="1" t="s">
        <v>52</v>
      </c>
      <c r="O1829" s="1" t="s">
        <v>52</v>
      </c>
      <c r="P1829" s="1" t="s">
        <v>52</v>
      </c>
      <c r="Q1829" s="1" t="s">
        <v>52</v>
      </c>
      <c r="R1829" s="1" t="s">
        <v>52</v>
      </c>
      <c r="S1829" s="1" t="s">
        <v>52</v>
      </c>
      <c r="T1829" s="1" t="s">
        <v>52</v>
      </c>
      <c r="U1829" s="1" t="s">
        <v>52</v>
      </c>
      <c r="V1829" s="1" t="s">
        <v>52</v>
      </c>
      <c r="W1829" s="1" t="s">
        <v>52</v>
      </c>
      <c r="X1829" s="1" t="s">
        <v>52</v>
      </c>
      <c r="Y1829" s="1" t="s">
        <v>52</v>
      </c>
      <c r="Z1829" s="1" t="s">
        <v>52</v>
      </c>
      <c r="AA1829" s="1" t="s">
        <v>52</v>
      </c>
      <c r="AB1829" s="1" t="s">
        <v>52</v>
      </c>
      <c r="AC1829" s="1" t="s">
        <v>52</v>
      </c>
      <c r="AD1829" s="1">
        <v>0</v>
      </c>
      <c r="AE1829" s="1">
        <v>0</v>
      </c>
      <c r="AF1829" s="1">
        <v>0</v>
      </c>
      <c r="AG1829" s="1">
        <v>1</v>
      </c>
      <c r="AH1829" s="1">
        <v>0</v>
      </c>
      <c r="AI1829" s="1">
        <v>-350</v>
      </c>
      <c r="AJ1829" s="1">
        <v>0</v>
      </c>
      <c r="AK1829" s="1">
        <v>26</v>
      </c>
      <c r="AL1829" s="1">
        <v>0</v>
      </c>
      <c r="AM1829" s="1">
        <v>3</v>
      </c>
      <c r="AN1829" s="1">
        <v>0</v>
      </c>
      <c r="AO1829" s="1">
        <v>0</v>
      </c>
      <c r="AP1829" s="1">
        <v>437</v>
      </c>
      <c r="AQ1829" s="1">
        <v>3</v>
      </c>
      <c r="AR1829" s="1">
        <v>30</v>
      </c>
      <c r="AS1829" s="1">
        <v>27</v>
      </c>
      <c r="AT1829" s="1">
        <v>260</v>
      </c>
      <c r="AU1829" s="1">
        <v>383</v>
      </c>
      <c r="AV1829" s="1">
        <v>186</v>
      </c>
      <c r="AW1829" s="1">
        <v>4</v>
      </c>
      <c r="AX1829" s="1">
        <v>2</v>
      </c>
      <c r="AY1829" t="str">
        <f t="shared" si="308"/>
        <v>2021_03_KC</v>
      </c>
      <c r="AZ1829" t="str">
        <f t="shared" si="309"/>
        <v>M.Kemp</v>
      </c>
      <c r="BA1829" t="str">
        <f t="shared" si="310"/>
        <v/>
      </c>
      <c r="BB1829" t="str">
        <f t="shared" si="311"/>
        <v>2021_03_KC</v>
      </c>
      <c r="BC1829" t="str">
        <f t="shared" si="312"/>
        <v/>
      </c>
      <c r="BD1829">
        <f>COUNTIFS($BB$1:BB1829,BB1829,$BC$1:BC1829,"ru")</f>
        <v>4</v>
      </c>
      <c r="BE1829" t="str">
        <f t="shared" si="313"/>
        <v>re</v>
      </c>
      <c r="BF1829">
        <f>COUNTIFS($BB$1:BB1829,BB1829,$BE$1:BE1829,"re")</f>
        <v>11</v>
      </c>
      <c r="BG1829" t="str">
        <f t="shared" si="314"/>
        <v>42021_03_KC</v>
      </c>
      <c r="BH1829" t="str">
        <f t="shared" si="315"/>
        <v>re112021_03_KC</v>
      </c>
      <c r="BI1829" t="str">
        <f t="shared" si="316"/>
        <v>2021_03_KCM.Kemp</v>
      </c>
      <c r="BJ1829" t="str">
        <f t="shared" si="317"/>
        <v>2021_KC_M.Kemp</v>
      </c>
      <c r="BK1829" t="str">
        <f>IF(ISERROR(MATCH(LEFT(C1829,5)&amp;B1829&amp;"_"&amp;A1829,$BK$1:BK1828,0)),LEFT(C1829,5)&amp;B1829&amp;"_"&amp;A1829,"")</f>
        <v>2021_KC_M.Kemp</v>
      </c>
      <c r="BL1829">
        <f>COUNTIFS($B$1:B1829,B1829)-COUNTIFS($B$1:B1829,B1829,$BK$1:BK1829,"")</f>
        <v>15</v>
      </c>
      <c r="BM1829" t="str">
        <f t="shared" si="318"/>
        <v>2021_KC15</v>
      </c>
    </row>
    <row r="1830" spans="1:65" x14ac:dyDescent="0.25">
      <c r="A1830" s="1" t="s">
        <v>1049</v>
      </c>
      <c r="B1830" s="1" t="s">
        <v>74</v>
      </c>
      <c r="C1830" s="1" t="s">
        <v>2425</v>
      </c>
      <c r="D1830" s="1">
        <v>0</v>
      </c>
      <c r="E1830" s="1">
        <v>0</v>
      </c>
      <c r="F1830" s="1" t="s">
        <v>2728</v>
      </c>
      <c r="G1830" s="1" t="s">
        <v>52</v>
      </c>
      <c r="H1830" s="1" t="s">
        <v>52</v>
      </c>
      <c r="I1830" s="1" t="s">
        <v>52</v>
      </c>
      <c r="J1830" s="1" t="s">
        <v>52</v>
      </c>
      <c r="K1830" s="1" t="s">
        <v>52</v>
      </c>
      <c r="L1830" s="1" t="s">
        <v>52</v>
      </c>
      <c r="M1830" s="1" t="s">
        <v>52</v>
      </c>
      <c r="N1830" s="1" t="s">
        <v>52</v>
      </c>
      <c r="O1830" s="1" t="s">
        <v>52</v>
      </c>
      <c r="P1830" s="1" t="s">
        <v>52</v>
      </c>
      <c r="Q1830" s="1" t="s">
        <v>52</v>
      </c>
      <c r="R1830" s="1" t="s">
        <v>52</v>
      </c>
      <c r="S1830" s="1" t="s">
        <v>52</v>
      </c>
      <c r="T1830" s="1" t="s">
        <v>52</v>
      </c>
      <c r="U1830" s="1" t="s">
        <v>52</v>
      </c>
      <c r="V1830" s="1" t="s">
        <v>52</v>
      </c>
      <c r="W1830" s="1" t="s">
        <v>52</v>
      </c>
      <c r="X1830" s="1" t="s">
        <v>52</v>
      </c>
      <c r="Y1830" s="1" t="s">
        <v>52</v>
      </c>
      <c r="Z1830" s="1" t="s">
        <v>52</v>
      </c>
      <c r="AA1830" s="1" t="s">
        <v>52</v>
      </c>
      <c r="AB1830" s="1" t="s">
        <v>52</v>
      </c>
      <c r="AC1830" s="1" t="s">
        <v>52</v>
      </c>
      <c r="AD1830" s="1">
        <v>0</v>
      </c>
      <c r="AE1830" s="1">
        <v>0</v>
      </c>
      <c r="AF1830" s="1">
        <v>0</v>
      </c>
      <c r="AG1830" s="1">
        <v>1</v>
      </c>
      <c r="AH1830" s="1">
        <v>0</v>
      </c>
      <c r="AI1830" s="1">
        <v>-350</v>
      </c>
      <c r="AJ1830" s="1">
        <v>0</v>
      </c>
      <c r="AK1830" s="1">
        <v>0</v>
      </c>
      <c r="AL1830" s="1">
        <v>0</v>
      </c>
      <c r="AM1830" s="1">
        <v>6</v>
      </c>
      <c r="AN1830" s="1">
        <v>0</v>
      </c>
      <c r="AO1830" s="1">
        <v>0</v>
      </c>
      <c r="AP1830" s="1">
        <v>362</v>
      </c>
      <c r="AQ1830" s="1">
        <v>4</v>
      </c>
      <c r="AR1830" s="1">
        <v>22</v>
      </c>
      <c r="AS1830" s="1">
        <v>18</v>
      </c>
      <c r="AT1830" s="1">
        <v>216</v>
      </c>
      <c r="AU1830" s="1">
        <v>254</v>
      </c>
      <c r="AV1830" s="1">
        <v>146</v>
      </c>
      <c r="AW1830" s="1">
        <v>5</v>
      </c>
      <c r="AX1830" s="1">
        <v>2</v>
      </c>
      <c r="AY1830" t="str">
        <f t="shared" si="308"/>
        <v>2021_06_TEN</v>
      </c>
      <c r="AZ1830" t="str">
        <f t="shared" si="309"/>
        <v>M.Pruitt</v>
      </c>
      <c r="BA1830" t="str">
        <f t="shared" si="310"/>
        <v/>
      </c>
      <c r="BB1830" t="str">
        <f t="shared" si="311"/>
        <v>2021_06_TEN</v>
      </c>
      <c r="BC1830" t="str">
        <f t="shared" si="312"/>
        <v/>
      </c>
      <c r="BD1830">
        <f>COUNTIFS($BB$1:BB1830,BB1830,$BC$1:BC1830,"ru")</f>
        <v>2</v>
      </c>
      <c r="BE1830" t="str">
        <f t="shared" si="313"/>
        <v>re</v>
      </c>
      <c r="BF1830">
        <f>COUNTIFS($BB$1:BB1830,BB1830,$BE$1:BE1830,"re")</f>
        <v>9</v>
      </c>
      <c r="BG1830" t="str">
        <f t="shared" si="314"/>
        <v>22021_06_TEN</v>
      </c>
      <c r="BH1830" t="str">
        <f t="shared" si="315"/>
        <v>re92021_06_TEN</v>
      </c>
      <c r="BI1830" t="str">
        <f t="shared" si="316"/>
        <v>2021_06_TENM.Pruitt</v>
      </c>
      <c r="BJ1830" t="str">
        <f t="shared" si="317"/>
        <v>2021_TEN_M.Pruitt</v>
      </c>
      <c r="BK1830" t="str">
        <f>IF(ISERROR(MATCH(LEFT(C1830,5)&amp;B1830&amp;"_"&amp;A1830,$BK$1:BK1829,0)),LEFT(C1830,5)&amp;B1830&amp;"_"&amp;A1830,"")</f>
        <v/>
      </c>
      <c r="BL1830">
        <f>COUNTIFS($B$1:B1830,B1830)-COUNTIFS($B$1:B1830,B1830,$BK$1:BK1830,"")</f>
        <v>18</v>
      </c>
      <c r="BM1830" t="str">
        <f t="shared" si="318"/>
        <v/>
      </c>
    </row>
    <row r="1831" spans="1:65" x14ac:dyDescent="0.25">
      <c r="A1831" s="1" t="s">
        <v>314</v>
      </c>
      <c r="B1831" s="1" t="s">
        <v>95</v>
      </c>
      <c r="C1831" s="1" t="s">
        <v>863</v>
      </c>
      <c r="D1831" s="1">
        <v>0</v>
      </c>
      <c r="E1831" s="1">
        <v>0</v>
      </c>
      <c r="F1831" s="1" t="s">
        <v>1194</v>
      </c>
      <c r="G1831" s="1" t="s">
        <v>52</v>
      </c>
      <c r="H1831" s="1" t="s">
        <v>52</v>
      </c>
      <c r="I1831" s="1" t="s">
        <v>52</v>
      </c>
      <c r="J1831" s="1" t="s">
        <v>52</v>
      </c>
      <c r="K1831" s="1" t="s">
        <v>52</v>
      </c>
      <c r="L1831" s="1" t="s">
        <v>52</v>
      </c>
      <c r="M1831" s="1" t="s">
        <v>52</v>
      </c>
      <c r="N1831" s="1" t="s">
        <v>52</v>
      </c>
      <c r="O1831" s="1" t="s">
        <v>52</v>
      </c>
      <c r="P1831" s="1" t="s">
        <v>52</v>
      </c>
      <c r="Q1831" s="1" t="s">
        <v>52</v>
      </c>
      <c r="R1831" s="1" t="s">
        <v>52</v>
      </c>
      <c r="S1831" s="1" t="s">
        <v>52</v>
      </c>
      <c r="T1831" s="1" t="s">
        <v>52</v>
      </c>
      <c r="U1831" s="1" t="s">
        <v>52</v>
      </c>
      <c r="V1831" s="1" t="s">
        <v>52</v>
      </c>
      <c r="W1831" s="1" t="s">
        <v>52</v>
      </c>
      <c r="X1831" s="1" t="s">
        <v>52</v>
      </c>
      <c r="Y1831" s="1" t="s">
        <v>52</v>
      </c>
      <c r="Z1831" s="1" t="s">
        <v>52</v>
      </c>
      <c r="AA1831" s="1" t="s">
        <v>52</v>
      </c>
      <c r="AB1831" s="1" t="s">
        <v>52</v>
      </c>
      <c r="AC1831" s="1" t="s">
        <v>52</v>
      </c>
      <c r="AD1831" s="1">
        <v>0</v>
      </c>
      <c r="AE1831" s="1">
        <v>0</v>
      </c>
      <c r="AF1831" s="1">
        <v>0</v>
      </c>
      <c r="AG1831" s="1">
        <v>1</v>
      </c>
      <c r="AH1831" s="1">
        <v>0</v>
      </c>
      <c r="AI1831" s="1">
        <v>-350</v>
      </c>
      <c r="AJ1831" s="1">
        <v>0</v>
      </c>
      <c r="AK1831" s="1">
        <v>12</v>
      </c>
      <c r="AL1831" s="1">
        <v>0</v>
      </c>
      <c r="AM1831" s="1">
        <v>1</v>
      </c>
      <c r="AN1831" s="1">
        <v>0</v>
      </c>
      <c r="AO1831" s="1">
        <v>0</v>
      </c>
      <c r="AP1831" s="1">
        <v>306</v>
      </c>
      <c r="AQ1831" s="1">
        <v>2</v>
      </c>
      <c r="AR1831" s="1">
        <v>38</v>
      </c>
      <c r="AS1831" s="1">
        <v>22</v>
      </c>
      <c r="AT1831" s="1">
        <v>189</v>
      </c>
      <c r="AU1831" s="1">
        <v>119</v>
      </c>
      <c r="AV1831" s="1">
        <v>117</v>
      </c>
      <c r="AW1831" s="1">
        <v>3</v>
      </c>
      <c r="AX1831" s="1">
        <v>3</v>
      </c>
      <c r="AY1831" t="str">
        <f t="shared" si="308"/>
        <v>2021_02_SF</v>
      </c>
      <c r="AZ1831" t="str">
        <f t="shared" si="309"/>
        <v>M.Sanu</v>
      </c>
      <c r="BA1831" t="str">
        <f t="shared" si="310"/>
        <v/>
      </c>
      <c r="BB1831" t="str">
        <f t="shared" si="311"/>
        <v>2021_02_SF</v>
      </c>
      <c r="BC1831" t="str">
        <f t="shared" si="312"/>
        <v/>
      </c>
      <c r="BD1831">
        <f>COUNTIFS($BB$1:BB1831,BB1831,$BC$1:BC1831,"ru")</f>
        <v>7</v>
      </c>
      <c r="BE1831" t="str">
        <f t="shared" si="313"/>
        <v>re</v>
      </c>
      <c r="BF1831">
        <f>COUNTIFS($BB$1:BB1831,BB1831,$BE$1:BE1831,"re")</f>
        <v>9</v>
      </c>
      <c r="BG1831" t="str">
        <f t="shared" si="314"/>
        <v>72021_02_SF</v>
      </c>
      <c r="BH1831" t="str">
        <f t="shared" si="315"/>
        <v>re92021_02_SF</v>
      </c>
      <c r="BI1831" t="str">
        <f t="shared" si="316"/>
        <v>2021_02_SFM.Sanu</v>
      </c>
      <c r="BJ1831" t="str">
        <f t="shared" si="317"/>
        <v>2021_SF_M.Sanu</v>
      </c>
      <c r="BK1831" t="str">
        <f>IF(ISERROR(MATCH(LEFT(C1831,5)&amp;B1831&amp;"_"&amp;A1831,$BK$1:BK1830,0)),LEFT(C1831,5)&amp;B1831&amp;"_"&amp;A1831,"")</f>
        <v/>
      </c>
      <c r="BL1831">
        <f>COUNTIFS($B$1:B1831,B1831)-COUNTIFS($B$1:B1831,B1831,$BK$1:BK1831,"")</f>
        <v>18</v>
      </c>
      <c r="BM1831" t="str">
        <f t="shared" si="318"/>
        <v/>
      </c>
    </row>
    <row r="1832" spans="1:65" x14ac:dyDescent="0.25">
      <c r="A1832" s="1" t="s">
        <v>666</v>
      </c>
      <c r="B1832" s="1" t="s">
        <v>81</v>
      </c>
      <c r="C1832" s="1" t="s">
        <v>846</v>
      </c>
      <c r="D1832" s="1">
        <v>0</v>
      </c>
      <c r="E1832" s="1">
        <v>0</v>
      </c>
      <c r="F1832" s="1" t="s">
        <v>1195</v>
      </c>
      <c r="G1832" s="1" t="s">
        <v>52</v>
      </c>
      <c r="H1832" s="1" t="s">
        <v>52</v>
      </c>
      <c r="I1832" s="1" t="s">
        <v>52</v>
      </c>
      <c r="J1832" s="1" t="s">
        <v>52</v>
      </c>
      <c r="K1832" s="1" t="s">
        <v>52</v>
      </c>
      <c r="L1832" s="1" t="s">
        <v>52</v>
      </c>
      <c r="M1832" s="1" t="s">
        <v>52</v>
      </c>
      <c r="N1832" s="1" t="s">
        <v>52</v>
      </c>
      <c r="O1832" s="1" t="s">
        <v>52</v>
      </c>
      <c r="P1832" s="1" t="s">
        <v>52</v>
      </c>
      <c r="Q1832" s="1" t="s">
        <v>52</v>
      </c>
      <c r="R1832" s="1" t="s">
        <v>52</v>
      </c>
      <c r="S1832" s="1" t="s">
        <v>52</v>
      </c>
      <c r="T1832" s="1" t="s">
        <v>52</v>
      </c>
      <c r="U1832" s="1" t="s">
        <v>52</v>
      </c>
      <c r="V1832" s="1" t="s">
        <v>52</v>
      </c>
      <c r="W1832" s="1" t="s">
        <v>52</v>
      </c>
      <c r="X1832" s="1" t="s">
        <v>52</v>
      </c>
      <c r="Y1832" s="1" t="s">
        <v>52</v>
      </c>
      <c r="Z1832" s="1" t="s">
        <v>52</v>
      </c>
      <c r="AA1832" s="1" t="s">
        <v>52</v>
      </c>
      <c r="AB1832" s="1" t="s">
        <v>52</v>
      </c>
      <c r="AC1832" s="1" t="s">
        <v>52</v>
      </c>
      <c r="AD1832" s="1">
        <v>0</v>
      </c>
      <c r="AE1832" s="1">
        <v>0</v>
      </c>
      <c r="AF1832" s="1">
        <v>0</v>
      </c>
      <c r="AG1832" s="1">
        <v>1</v>
      </c>
      <c r="AH1832" s="1">
        <v>0</v>
      </c>
      <c r="AI1832" s="1">
        <v>-350</v>
      </c>
      <c r="AJ1832" s="1">
        <v>0</v>
      </c>
      <c r="AK1832" s="1">
        <v>28</v>
      </c>
      <c r="AL1832" s="1">
        <v>0</v>
      </c>
      <c r="AM1832" s="1">
        <v>0</v>
      </c>
      <c r="AN1832" s="1">
        <v>0</v>
      </c>
      <c r="AO1832" s="1">
        <v>0</v>
      </c>
      <c r="AP1832" s="1">
        <v>356</v>
      </c>
      <c r="AQ1832" s="1">
        <v>1</v>
      </c>
      <c r="AR1832" s="1">
        <v>26</v>
      </c>
      <c r="AS1832" s="1">
        <v>22</v>
      </c>
      <c r="AT1832" s="1">
        <v>272</v>
      </c>
      <c r="AU1832" s="1">
        <v>294</v>
      </c>
      <c r="AV1832" s="1">
        <v>109</v>
      </c>
      <c r="AW1832" s="1">
        <v>9</v>
      </c>
      <c r="AX1832" s="1">
        <v>6</v>
      </c>
      <c r="AY1832" t="str">
        <f t="shared" si="308"/>
        <v>2021_02_IND</v>
      </c>
      <c r="AZ1832" t="str">
        <f t="shared" si="309"/>
        <v>M.Strachan</v>
      </c>
      <c r="BA1832" t="str">
        <f t="shared" si="310"/>
        <v/>
      </c>
      <c r="BB1832" t="str">
        <f t="shared" si="311"/>
        <v>2021_02_IND</v>
      </c>
      <c r="BC1832" t="str">
        <f t="shared" si="312"/>
        <v/>
      </c>
      <c r="BD1832">
        <f>COUNTIFS($BB$1:BB1832,BB1832,$BC$1:BC1832,"ru")</f>
        <v>3</v>
      </c>
      <c r="BE1832" t="str">
        <f t="shared" si="313"/>
        <v>re</v>
      </c>
      <c r="BF1832">
        <f>COUNTIFS($BB$1:BB1832,BB1832,$BE$1:BE1832,"re")</f>
        <v>9</v>
      </c>
      <c r="BG1832" t="str">
        <f t="shared" si="314"/>
        <v>32021_02_IND</v>
      </c>
      <c r="BH1832" t="str">
        <f t="shared" si="315"/>
        <v>re92021_02_IND</v>
      </c>
      <c r="BI1832" t="str">
        <f t="shared" si="316"/>
        <v>2021_02_INDM.Strachan</v>
      </c>
      <c r="BJ1832" t="str">
        <f t="shared" si="317"/>
        <v>2021_IND_M.Strachan</v>
      </c>
      <c r="BK1832" t="str">
        <f>IF(ISERROR(MATCH(LEFT(C1832,5)&amp;B1832&amp;"_"&amp;A1832,$BK$1:BK1831,0)),LEFT(C1832,5)&amp;B1832&amp;"_"&amp;A1832,"")</f>
        <v/>
      </c>
      <c r="BL1832">
        <f>COUNTIFS($B$1:B1832,B1832)-COUNTIFS($B$1:B1832,B1832,$BK$1:BK1832,"")</f>
        <v>14</v>
      </c>
      <c r="BM1832" t="str">
        <f t="shared" si="318"/>
        <v/>
      </c>
    </row>
    <row r="1833" spans="1:65" x14ac:dyDescent="0.25">
      <c r="A1833" s="1" t="s">
        <v>245</v>
      </c>
      <c r="B1833" s="1" t="s">
        <v>60</v>
      </c>
      <c r="C1833" s="1" t="s">
        <v>1640</v>
      </c>
      <c r="D1833" s="1">
        <v>0</v>
      </c>
      <c r="E1833" s="1">
        <v>0</v>
      </c>
      <c r="F1833" s="1" t="s">
        <v>1989</v>
      </c>
      <c r="G1833" s="1" t="s">
        <v>52</v>
      </c>
      <c r="H1833" s="1" t="s">
        <v>52</v>
      </c>
      <c r="I1833" s="1" t="s">
        <v>52</v>
      </c>
      <c r="J1833" s="1" t="s">
        <v>52</v>
      </c>
      <c r="K1833" s="1" t="s">
        <v>52</v>
      </c>
      <c r="L1833" s="1" t="s">
        <v>52</v>
      </c>
      <c r="M1833" s="1" t="s">
        <v>52</v>
      </c>
      <c r="N1833" s="1" t="s">
        <v>52</v>
      </c>
      <c r="O1833" s="1" t="s">
        <v>52</v>
      </c>
      <c r="P1833" s="1" t="s">
        <v>52</v>
      </c>
      <c r="Q1833" s="1" t="s">
        <v>52</v>
      </c>
      <c r="R1833" s="1" t="s">
        <v>52</v>
      </c>
      <c r="S1833" s="1" t="s">
        <v>52</v>
      </c>
      <c r="T1833" s="1" t="s">
        <v>52</v>
      </c>
      <c r="U1833" s="1" t="s">
        <v>52</v>
      </c>
      <c r="V1833" s="1" t="s">
        <v>52</v>
      </c>
      <c r="W1833" s="1" t="s">
        <v>52</v>
      </c>
      <c r="X1833" s="1" t="s">
        <v>52</v>
      </c>
      <c r="Y1833" s="1" t="s">
        <v>52</v>
      </c>
      <c r="Z1833" s="1" t="s">
        <v>52</v>
      </c>
      <c r="AA1833" s="1" t="s">
        <v>52</v>
      </c>
      <c r="AB1833" s="1" t="s">
        <v>52</v>
      </c>
      <c r="AC1833" s="1" t="s">
        <v>52</v>
      </c>
      <c r="AD1833" s="1">
        <v>0</v>
      </c>
      <c r="AE1833" s="1">
        <v>0</v>
      </c>
      <c r="AF1833" s="1">
        <v>1</v>
      </c>
      <c r="AG1833" s="1">
        <v>1</v>
      </c>
      <c r="AH1833" s="1">
        <v>1</v>
      </c>
      <c r="AI1833" s="1">
        <v>30.21</v>
      </c>
      <c r="AJ1833" s="1">
        <v>0</v>
      </c>
      <c r="AK1833" s="1">
        <v>0</v>
      </c>
      <c r="AL1833" s="1">
        <v>0</v>
      </c>
      <c r="AM1833" s="1">
        <v>5</v>
      </c>
      <c r="AN1833" s="1">
        <v>0</v>
      </c>
      <c r="AO1833" s="1">
        <v>0</v>
      </c>
      <c r="AP1833" s="1">
        <v>420</v>
      </c>
      <c r="AQ1833" s="1">
        <v>3</v>
      </c>
      <c r="AR1833" s="1">
        <v>22</v>
      </c>
      <c r="AS1833" s="1">
        <v>25</v>
      </c>
      <c r="AT1833" s="1">
        <v>348</v>
      </c>
      <c r="AU1833" s="1">
        <v>235</v>
      </c>
      <c r="AV1833" s="1">
        <v>78</v>
      </c>
      <c r="AW1833" s="1">
        <v>3</v>
      </c>
      <c r="AX1833" s="1">
        <v>3</v>
      </c>
      <c r="AY1833" t="str">
        <f t="shared" si="308"/>
        <v>2021_04_CIN</v>
      </c>
      <c r="AZ1833" t="str">
        <f t="shared" si="309"/>
        <v>M.Thomas</v>
      </c>
      <c r="BA1833" t="str">
        <f t="shared" si="310"/>
        <v/>
      </c>
      <c r="BB1833" t="str">
        <f t="shared" si="311"/>
        <v>2021_04_CIN</v>
      </c>
      <c r="BC1833" t="str">
        <f t="shared" si="312"/>
        <v/>
      </c>
      <c r="BD1833">
        <f>COUNTIFS($BB$1:BB1833,BB1833,$BC$1:BC1833,"ru")</f>
        <v>3</v>
      </c>
      <c r="BE1833" t="str">
        <f t="shared" si="313"/>
        <v>re</v>
      </c>
      <c r="BF1833">
        <f>COUNTIFS($BB$1:BB1833,BB1833,$BE$1:BE1833,"re")</f>
        <v>8</v>
      </c>
      <c r="BG1833" t="str">
        <f t="shared" si="314"/>
        <v>32021_04_CIN</v>
      </c>
      <c r="BH1833" t="str">
        <f t="shared" si="315"/>
        <v>re82021_04_CIN</v>
      </c>
      <c r="BI1833" t="str">
        <f t="shared" si="316"/>
        <v>2021_04_CINM.Thomas</v>
      </c>
      <c r="BJ1833" t="str">
        <f t="shared" si="317"/>
        <v>2021_CIN_M.Thomas</v>
      </c>
      <c r="BK1833" t="str">
        <f>IF(ISERROR(MATCH(LEFT(C1833,5)&amp;B1833&amp;"_"&amp;A1833,$BK$1:BK1832,0)),LEFT(C1833,5)&amp;B1833&amp;"_"&amp;A1833,"")</f>
        <v/>
      </c>
      <c r="BL1833">
        <f>COUNTIFS($B$1:B1833,B1833)-COUNTIFS($B$1:B1833,B1833,$BK$1:BK1833,"")</f>
        <v>14</v>
      </c>
      <c r="BM1833" t="str">
        <f t="shared" si="318"/>
        <v/>
      </c>
    </row>
    <row r="1834" spans="1:65" x14ac:dyDescent="0.25">
      <c r="A1834" s="1" t="s">
        <v>2729</v>
      </c>
      <c r="B1834" s="1" t="s">
        <v>51</v>
      </c>
      <c r="C1834" s="1" t="s">
        <v>2419</v>
      </c>
      <c r="D1834" s="1">
        <v>0</v>
      </c>
      <c r="E1834" s="1">
        <v>0</v>
      </c>
      <c r="F1834" s="1" t="s">
        <v>2730</v>
      </c>
      <c r="G1834" s="1" t="s">
        <v>52</v>
      </c>
      <c r="H1834" s="1" t="s">
        <v>52</v>
      </c>
      <c r="I1834" s="1" t="s">
        <v>52</v>
      </c>
      <c r="J1834" s="1" t="s">
        <v>52</v>
      </c>
      <c r="K1834" s="1" t="s">
        <v>52</v>
      </c>
      <c r="L1834" s="1" t="s">
        <v>52</v>
      </c>
      <c r="M1834" s="1" t="s">
        <v>52</v>
      </c>
      <c r="N1834" s="1" t="s">
        <v>52</v>
      </c>
      <c r="O1834" s="1" t="s">
        <v>52</v>
      </c>
      <c r="P1834" s="1" t="s">
        <v>52</v>
      </c>
      <c r="Q1834" s="1" t="s">
        <v>52</v>
      </c>
      <c r="R1834" s="1" t="s">
        <v>52</v>
      </c>
      <c r="S1834" s="1" t="s">
        <v>52</v>
      </c>
      <c r="T1834" s="1" t="s">
        <v>52</v>
      </c>
      <c r="U1834" s="1" t="s">
        <v>52</v>
      </c>
      <c r="V1834" s="1" t="s">
        <v>52</v>
      </c>
      <c r="W1834" s="1" t="s">
        <v>52</v>
      </c>
      <c r="X1834" s="1" t="s">
        <v>52</v>
      </c>
      <c r="Y1834" s="1" t="s">
        <v>52</v>
      </c>
      <c r="Z1834" s="1" t="s">
        <v>52</v>
      </c>
      <c r="AA1834" s="1" t="s">
        <v>52</v>
      </c>
      <c r="AB1834" s="1" t="s">
        <v>52</v>
      </c>
      <c r="AC1834" s="1" t="s">
        <v>52</v>
      </c>
      <c r="AD1834" s="1">
        <v>0</v>
      </c>
      <c r="AE1834" s="1">
        <v>0</v>
      </c>
      <c r="AF1834" s="1">
        <v>0</v>
      </c>
      <c r="AG1834" s="1">
        <v>1</v>
      </c>
      <c r="AH1834" s="1">
        <v>0</v>
      </c>
      <c r="AI1834" s="1">
        <v>-350</v>
      </c>
      <c r="AJ1834" s="1">
        <v>0</v>
      </c>
      <c r="AK1834" s="1">
        <v>35</v>
      </c>
      <c r="AL1834" s="1">
        <v>0</v>
      </c>
      <c r="AM1834" s="1">
        <v>5</v>
      </c>
      <c r="AN1834" s="1">
        <v>0</v>
      </c>
      <c r="AO1834" s="1">
        <v>0</v>
      </c>
      <c r="AP1834" s="1">
        <v>567</v>
      </c>
      <c r="AQ1834" s="1">
        <v>3</v>
      </c>
      <c r="AR1834" s="1">
        <v>31</v>
      </c>
      <c r="AS1834" s="1">
        <v>36</v>
      </c>
      <c r="AT1834" s="1">
        <v>445</v>
      </c>
      <c r="AU1834" s="1">
        <v>458</v>
      </c>
      <c r="AV1834" s="1">
        <v>122</v>
      </c>
      <c r="AW1834" s="1">
        <v>9</v>
      </c>
      <c r="AX1834" s="1">
        <v>4</v>
      </c>
      <c r="AY1834" t="str">
        <f t="shared" si="308"/>
        <v>2021_06_DAL</v>
      </c>
      <c r="AZ1834" t="str">
        <f t="shared" si="309"/>
        <v>M.Turner</v>
      </c>
      <c r="BA1834" t="str">
        <f t="shared" si="310"/>
        <v/>
      </c>
      <c r="BB1834" t="str">
        <f t="shared" si="311"/>
        <v>2021_06_DAL</v>
      </c>
      <c r="BC1834" t="str">
        <f t="shared" si="312"/>
        <v/>
      </c>
      <c r="BD1834">
        <f>COUNTIFS($BB$1:BB1834,BB1834,$BC$1:BC1834,"ru")</f>
        <v>4</v>
      </c>
      <c r="BE1834" t="str">
        <f t="shared" si="313"/>
        <v>re</v>
      </c>
      <c r="BF1834">
        <f>COUNTIFS($BB$1:BB1834,BB1834,$BE$1:BE1834,"re")</f>
        <v>9</v>
      </c>
      <c r="BG1834" t="str">
        <f t="shared" si="314"/>
        <v>42021_06_DAL</v>
      </c>
      <c r="BH1834" t="str">
        <f t="shared" si="315"/>
        <v>re92021_06_DAL</v>
      </c>
      <c r="BI1834" t="str">
        <f t="shared" si="316"/>
        <v>2021_06_DALM.Turner</v>
      </c>
      <c r="BJ1834" t="str">
        <f t="shared" si="317"/>
        <v>2021_DAL_M.Turner</v>
      </c>
      <c r="BK1834" t="str">
        <f>IF(ISERROR(MATCH(LEFT(C1834,5)&amp;B1834&amp;"_"&amp;A1834,$BK$1:BK1833,0)),LEFT(C1834,5)&amp;B1834&amp;"_"&amp;A1834,"")</f>
        <v>2021_DAL_M.Turner</v>
      </c>
      <c r="BL1834">
        <f>COUNTIFS($B$1:B1834,B1834)-COUNTIFS($B$1:B1834,B1834,$BK$1:BK1834,"")</f>
        <v>13</v>
      </c>
      <c r="BM1834" t="str">
        <f t="shared" si="318"/>
        <v>2021_DAL13</v>
      </c>
    </row>
    <row r="1835" spans="1:65" x14ac:dyDescent="0.25">
      <c r="A1835" s="1" t="s">
        <v>219</v>
      </c>
      <c r="B1835" s="1" t="s">
        <v>86</v>
      </c>
      <c r="C1835" s="1" t="s">
        <v>849</v>
      </c>
      <c r="D1835" s="1">
        <v>0</v>
      </c>
      <c r="E1835" s="1">
        <v>0</v>
      </c>
      <c r="F1835" s="1" t="s">
        <v>1196</v>
      </c>
      <c r="G1835" s="1" t="s">
        <v>52</v>
      </c>
      <c r="H1835" s="1" t="s">
        <v>52</v>
      </c>
      <c r="I1835" s="1" t="s">
        <v>52</v>
      </c>
      <c r="J1835" s="1" t="s">
        <v>52</v>
      </c>
      <c r="K1835" s="1" t="s">
        <v>52</v>
      </c>
      <c r="L1835" s="1" t="s">
        <v>52</v>
      </c>
      <c r="M1835" s="1" t="s">
        <v>52</v>
      </c>
      <c r="N1835" s="1" t="s">
        <v>52</v>
      </c>
      <c r="O1835" s="1" t="s">
        <v>52</v>
      </c>
      <c r="P1835" s="1" t="s">
        <v>52</v>
      </c>
      <c r="Q1835" s="1" t="s">
        <v>52</v>
      </c>
      <c r="R1835" s="1" t="s">
        <v>52</v>
      </c>
      <c r="S1835" s="1" t="s">
        <v>52</v>
      </c>
      <c r="T1835" s="1" t="s">
        <v>52</v>
      </c>
      <c r="U1835" s="1" t="s">
        <v>52</v>
      </c>
      <c r="V1835" s="1" t="s">
        <v>52</v>
      </c>
      <c r="W1835" s="1" t="s">
        <v>52</v>
      </c>
      <c r="X1835" s="1" t="s">
        <v>52</v>
      </c>
      <c r="Y1835" s="1" t="s">
        <v>52</v>
      </c>
      <c r="Z1835" s="1" t="s">
        <v>52</v>
      </c>
      <c r="AA1835" s="1" t="s">
        <v>52</v>
      </c>
      <c r="AB1835" s="1" t="s">
        <v>52</v>
      </c>
      <c r="AC1835" s="1" t="s">
        <v>52</v>
      </c>
      <c r="AD1835" s="1">
        <v>0</v>
      </c>
      <c r="AE1835" s="1">
        <v>0</v>
      </c>
      <c r="AF1835" s="1">
        <v>0</v>
      </c>
      <c r="AG1835" s="1">
        <v>4</v>
      </c>
      <c r="AH1835" s="1">
        <v>0</v>
      </c>
      <c r="AI1835" s="1">
        <v>-350</v>
      </c>
      <c r="AJ1835" s="1">
        <v>0</v>
      </c>
      <c r="AK1835" s="1">
        <v>112</v>
      </c>
      <c r="AL1835" s="1">
        <v>0</v>
      </c>
      <c r="AM1835" s="1">
        <v>18</v>
      </c>
      <c r="AN1835" s="1">
        <v>0</v>
      </c>
      <c r="AO1835" s="1">
        <v>0</v>
      </c>
      <c r="AP1835" s="1">
        <v>323</v>
      </c>
      <c r="AQ1835" s="1">
        <v>5</v>
      </c>
      <c r="AR1835" s="1">
        <v>31</v>
      </c>
      <c r="AS1835" s="1">
        <v>22</v>
      </c>
      <c r="AT1835" s="1">
        <v>255</v>
      </c>
      <c r="AU1835" s="1">
        <v>258</v>
      </c>
      <c r="AV1835" s="1">
        <v>96</v>
      </c>
      <c r="AW1835" s="1">
        <v>7</v>
      </c>
      <c r="AX1835" s="1">
        <v>4</v>
      </c>
      <c r="AY1835" t="str">
        <f t="shared" si="308"/>
        <v>2021_02_GB</v>
      </c>
      <c r="AZ1835" t="str">
        <f t="shared" si="309"/>
        <v>M.Valdes-Scantling</v>
      </c>
      <c r="BA1835" t="str">
        <f t="shared" si="310"/>
        <v/>
      </c>
      <c r="BB1835" t="str">
        <f t="shared" si="311"/>
        <v>2021_02_GB</v>
      </c>
      <c r="BC1835" t="str">
        <f t="shared" si="312"/>
        <v/>
      </c>
      <c r="BD1835">
        <f>COUNTIFS($BB$1:BB1835,BB1835,$BC$1:BC1835,"ru")</f>
        <v>3</v>
      </c>
      <c r="BE1835" t="str">
        <f t="shared" si="313"/>
        <v>re</v>
      </c>
      <c r="BF1835">
        <f>COUNTIFS($BB$1:BB1835,BB1835,$BE$1:BE1835,"re")</f>
        <v>7</v>
      </c>
      <c r="BG1835" t="str">
        <f t="shared" si="314"/>
        <v>32021_02_GB</v>
      </c>
      <c r="BH1835" t="str">
        <f t="shared" si="315"/>
        <v>re72021_02_GB</v>
      </c>
      <c r="BI1835" t="str">
        <f t="shared" si="316"/>
        <v>2021_02_GBM.Valdes-Scantling</v>
      </c>
      <c r="BJ1835" t="str">
        <f t="shared" si="317"/>
        <v>2021_GB_M.Valdes-Scantling</v>
      </c>
      <c r="BK1835" t="str">
        <f>IF(ISERROR(MATCH(LEFT(C1835,5)&amp;B1835&amp;"_"&amp;A1835,$BK$1:BK1834,0)),LEFT(C1835,5)&amp;B1835&amp;"_"&amp;A1835,"")</f>
        <v/>
      </c>
      <c r="BL1835">
        <f>COUNTIFS($B$1:B1835,B1835)-COUNTIFS($B$1:B1835,B1835,$BK$1:BK1835,"")</f>
        <v>15</v>
      </c>
      <c r="BM1835" t="str">
        <f t="shared" si="318"/>
        <v/>
      </c>
    </row>
    <row r="1836" spans="1:65" x14ac:dyDescent="0.25">
      <c r="A1836" s="1" t="s">
        <v>241</v>
      </c>
      <c r="B1836" s="1" t="s">
        <v>62</v>
      </c>
      <c r="C1836" s="1" t="s">
        <v>429</v>
      </c>
      <c r="D1836" s="1">
        <v>0</v>
      </c>
      <c r="E1836" s="1">
        <v>0</v>
      </c>
      <c r="F1836" s="1" t="s">
        <v>759</v>
      </c>
      <c r="G1836" s="1" t="s">
        <v>52</v>
      </c>
      <c r="H1836" s="1" t="s">
        <v>52</v>
      </c>
      <c r="I1836" s="1" t="s">
        <v>52</v>
      </c>
      <c r="J1836" s="1" t="s">
        <v>52</v>
      </c>
      <c r="K1836" s="1" t="s">
        <v>52</v>
      </c>
      <c r="L1836" s="1" t="s">
        <v>52</v>
      </c>
      <c r="M1836" s="1" t="s">
        <v>52</v>
      </c>
      <c r="N1836" s="1" t="s">
        <v>52</v>
      </c>
      <c r="O1836" s="1" t="s">
        <v>52</v>
      </c>
      <c r="P1836" s="1" t="s">
        <v>52</v>
      </c>
      <c r="Q1836" s="1" t="s">
        <v>52</v>
      </c>
      <c r="R1836" s="1" t="s">
        <v>52</v>
      </c>
      <c r="S1836" s="1" t="s">
        <v>52</v>
      </c>
      <c r="T1836" s="1" t="s">
        <v>52</v>
      </c>
      <c r="U1836" s="1" t="s">
        <v>52</v>
      </c>
      <c r="V1836" s="1" t="s">
        <v>52</v>
      </c>
      <c r="W1836" s="1" t="s">
        <v>52</v>
      </c>
      <c r="X1836" s="1" t="s">
        <v>52</v>
      </c>
      <c r="Y1836" s="1" t="s">
        <v>52</v>
      </c>
      <c r="Z1836" s="1" t="s">
        <v>52</v>
      </c>
      <c r="AA1836" s="1" t="s">
        <v>52</v>
      </c>
      <c r="AB1836" s="1" t="s">
        <v>52</v>
      </c>
      <c r="AC1836" s="1" t="s">
        <v>52</v>
      </c>
      <c r="AD1836" s="1">
        <v>0</v>
      </c>
      <c r="AE1836" s="1">
        <v>0</v>
      </c>
      <c r="AF1836" s="1">
        <v>0</v>
      </c>
      <c r="AG1836" s="1">
        <v>1</v>
      </c>
      <c r="AH1836" s="1">
        <v>0</v>
      </c>
      <c r="AI1836" s="1">
        <v>-350</v>
      </c>
      <c r="AJ1836" s="1">
        <v>0</v>
      </c>
      <c r="AK1836" s="1">
        <v>22</v>
      </c>
      <c r="AL1836" s="1">
        <v>0</v>
      </c>
      <c r="AM1836" s="1">
        <v>3</v>
      </c>
      <c r="AN1836" s="1">
        <v>0</v>
      </c>
      <c r="AO1836" s="1">
        <v>0</v>
      </c>
      <c r="AP1836" s="1">
        <v>416</v>
      </c>
      <c r="AQ1836" s="1">
        <v>5</v>
      </c>
      <c r="AR1836" s="1">
        <v>33</v>
      </c>
      <c r="AS1836" s="1">
        <v>21</v>
      </c>
      <c r="AT1836" s="1">
        <v>289</v>
      </c>
      <c r="AU1836" s="1">
        <v>262</v>
      </c>
      <c r="AV1836" s="1">
        <v>136</v>
      </c>
      <c r="AW1836" s="1">
        <v>6</v>
      </c>
      <c r="AX1836" s="1">
        <v>3</v>
      </c>
      <c r="AY1836" t="str">
        <f t="shared" si="308"/>
        <v>2021_01_ARI</v>
      </c>
      <c r="AZ1836" t="str">
        <f t="shared" si="309"/>
        <v>M.Williams</v>
      </c>
      <c r="BA1836" t="str">
        <f t="shared" si="310"/>
        <v/>
      </c>
      <c r="BB1836" t="str">
        <f t="shared" si="311"/>
        <v>2021_01_ARI</v>
      </c>
      <c r="BC1836" t="str">
        <f t="shared" si="312"/>
        <v/>
      </c>
      <c r="BD1836">
        <f>COUNTIFS($BB$1:BB1836,BB1836,$BC$1:BC1836,"ru")</f>
        <v>3</v>
      </c>
      <c r="BE1836" t="str">
        <f t="shared" si="313"/>
        <v>re</v>
      </c>
      <c r="BF1836">
        <f>COUNTIFS($BB$1:BB1836,BB1836,$BE$1:BE1836,"re")</f>
        <v>7</v>
      </c>
      <c r="BG1836" t="str">
        <f t="shared" si="314"/>
        <v>32021_01_ARI</v>
      </c>
      <c r="BH1836" t="str">
        <f t="shared" si="315"/>
        <v>re72021_01_ARI</v>
      </c>
      <c r="BI1836" t="str">
        <f t="shared" si="316"/>
        <v>2021_01_ARIM.Williams</v>
      </c>
      <c r="BJ1836" t="str">
        <f t="shared" si="317"/>
        <v>2021_ARI_M.Williams</v>
      </c>
      <c r="BK1836" t="str">
        <f>IF(ISERROR(MATCH(LEFT(C1836,5)&amp;B1836&amp;"_"&amp;A1836,$BK$1:BK1835,0)),LEFT(C1836,5)&amp;B1836&amp;"_"&amp;A1836,"")</f>
        <v/>
      </c>
      <c r="BL1836">
        <f>COUNTIFS($B$1:B1836,B1836)-COUNTIFS($B$1:B1836,B1836,$BK$1:BK1836,"")</f>
        <v>11</v>
      </c>
      <c r="BM1836" t="str">
        <f t="shared" si="318"/>
        <v/>
      </c>
    </row>
    <row r="1837" spans="1:65" x14ac:dyDescent="0.25">
      <c r="A1837" s="1" t="s">
        <v>1565</v>
      </c>
      <c r="B1837" s="1" t="s">
        <v>54</v>
      </c>
      <c r="C1837" s="1" t="s">
        <v>1638</v>
      </c>
      <c r="D1837" s="1">
        <v>0</v>
      </c>
      <c r="E1837" s="1">
        <v>0</v>
      </c>
      <c r="F1837" s="1" t="s">
        <v>1990</v>
      </c>
      <c r="G1837" s="1" t="s">
        <v>52</v>
      </c>
      <c r="H1837" s="1" t="s">
        <v>52</v>
      </c>
      <c r="I1837" s="1" t="s">
        <v>52</v>
      </c>
      <c r="J1837" s="1" t="s">
        <v>52</v>
      </c>
      <c r="K1837" s="1" t="s">
        <v>52</v>
      </c>
      <c r="L1837" s="1" t="s">
        <v>52</v>
      </c>
      <c r="M1837" s="1" t="s">
        <v>52</v>
      </c>
      <c r="N1837" s="1" t="s">
        <v>52</v>
      </c>
      <c r="O1837" s="1" t="s">
        <v>52</v>
      </c>
      <c r="P1837" s="1" t="s">
        <v>52</v>
      </c>
      <c r="Q1837" s="1" t="s">
        <v>52</v>
      </c>
      <c r="R1837" s="1" t="s">
        <v>52</v>
      </c>
      <c r="S1837" s="1" t="s">
        <v>52</v>
      </c>
      <c r="T1837" s="1" t="s">
        <v>52</v>
      </c>
      <c r="U1837" s="1" t="s">
        <v>52</v>
      </c>
      <c r="V1837" s="1" t="s">
        <v>52</v>
      </c>
      <c r="W1837" s="1" t="s">
        <v>52</v>
      </c>
      <c r="X1837" s="1" t="s">
        <v>52</v>
      </c>
      <c r="Y1837" s="1" t="s">
        <v>52</v>
      </c>
      <c r="Z1837" s="1" t="s">
        <v>52</v>
      </c>
      <c r="AA1837" s="1" t="s">
        <v>52</v>
      </c>
      <c r="AB1837" s="1" t="s">
        <v>52</v>
      </c>
      <c r="AC1837" s="1" t="s">
        <v>52</v>
      </c>
      <c r="AD1837" s="1">
        <v>0</v>
      </c>
      <c r="AE1837" s="1">
        <v>0</v>
      </c>
      <c r="AF1837" s="1">
        <v>0</v>
      </c>
      <c r="AG1837" s="1">
        <v>1</v>
      </c>
      <c r="AH1837" s="1">
        <v>0</v>
      </c>
      <c r="AI1837" s="1">
        <v>-350</v>
      </c>
      <c r="AJ1837" s="1">
        <v>0</v>
      </c>
      <c r="AK1837" s="1">
        <v>6</v>
      </c>
      <c r="AL1837" s="1">
        <v>0</v>
      </c>
      <c r="AM1837" s="1">
        <v>0</v>
      </c>
      <c r="AN1837" s="1">
        <v>0</v>
      </c>
      <c r="AO1837" s="1">
        <v>0</v>
      </c>
      <c r="AP1837" s="1">
        <v>471</v>
      </c>
      <c r="AQ1837" s="1">
        <v>6</v>
      </c>
      <c r="AR1837" s="1">
        <v>32</v>
      </c>
      <c r="AS1837" s="1">
        <v>24</v>
      </c>
      <c r="AT1837" s="1">
        <v>278</v>
      </c>
      <c r="AU1837" s="1">
        <v>219</v>
      </c>
      <c r="AV1837" s="1">
        <v>200</v>
      </c>
      <c r="AW1837" s="1">
        <v>3</v>
      </c>
      <c r="AX1837" s="1">
        <v>2</v>
      </c>
      <c r="AY1837" t="str">
        <f t="shared" si="308"/>
        <v>2021_04_KC</v>
      </c>
      <c r="AZ1837" t="str">
        <f t="shared" si="309"/>
        <v>N.Gray</v>
      </c>
      <c r="BA1837" t="str">
        <f t="shared" si="310"/>
        <v/>
      </c>
      <c r="BB1837" t="str">
        <f t="shared" si="311"/>
        <v>2021_04_KC</v>
      </c>
      <c r="BC1837" t="str">
        <f t="shared" si="312"/>
        <v/>
      </c>
      <c r="BD1837">
        <f>COUNTIFS($BB$1:BB1837,BB1837,$BC$1:BC1837,"ru")</f>
        <v>4</v>
      </c>
      <c r="BE1837" t="str">
        <f t="shared" si="313"/>
        <v>re</v>
      </c>
      <c r="BF1837">
        <f>COUNTIFS($BB$1:BB1837,BB1837,$BE$1:BE1837,"re")</f>
        <v>8</v>
      </c>
      <c r="BG1837" t="str">
        <f t="shared" si="314"/>
        <v>42021_04_KC</v>
      </c>
      <c r="BH1837" t="str">
        <f t="shared" si="315"/>
        <v>re82021_04_KC</v>
      </c>
      <c r="BI1837" t="str">
        <f t="shared" si="316"/>
        <v>2021_04_KCN.Gray</v>
      </c>
      <c r="BJ1837" t="str">
        <f t="shared" si="317"/>
        <v>2021_KC_N.Gray</v>
      </c>
      <c r="BK1837" t="str">
        <f>IF(ISERROR(MATCH(LEFT(C1837,5)&amp;B1837&amp;"_"&amp;A1837,$BK$1:BK1836,0)),LEFT(C1837,5)&amp;B1837&amp;"_"&amp;A1837,"")</f>
        <v/>
      </c>
      <c r="BL1837">
        <f>COUNTIFS($B$1:B1837,B1837)-COUNTIFS($B$1:B1837,B1837,$BK$1:BK1837,"")</f>
        <v>15</v>
      </c>
      <c r="BM1837" t="str">
        <f t="shared" si="318"/>
        <v/>
      </c>
    </row>
    <row r="1838" spans="1:65" x14ac:dyDescent="0.25">
      <c r="A1838" s="1" t="s">
        <v>1094</v>
      </c>
      <c r="B1838" s="1" t="s">
        <v>68</v>
      </c>
      <c r="C1838" s="1" t="s">
        <v>1657</v>
      </c>
      <c r="D1838" s="1">
        <v>0</v>
      </c>
      <c r="E1838" s="1">
        <v>0</v>
      </c>
      <c r="F1838" s="1" t="s">
        <v>1991</v>
      </c>
      <c r="G1838" s="1" t="s">
        <v>52</v>
      </c>
      <c r="H1838" s="1" t="s">
        <v>52</v>
      </c>
      <c r="I1838" s="1" t="s">
        <v>52</v>
      </c>
      <c r="J1838" s="1" t="s">
        <v>52</v>
      </c>
      <c r="K1838" s="1" t="s">
        <v>52</v>
      </c>
      <c r="L1838" s="1" t="s">
        <v>52</v>
      </c>
      <c r="M1838" s="1" t="s">
        <v>52</v>
      </c>
      <c r="N1838" s="1" t="s">
        <v>52</v>
      </c>
      <c r="O1838" s="1" t="s">
        <v>52</v>
      </c>
      <c r="P1838" s="1" t="s">
        <v>52</v>
      </c>
      <c r="Q1838" s="1" t="s">
        <v>52</v>
      </c>
      <c r="R1838" s="1" t="s">
        <v>52</v>
      </c>
      <c r="S1838" s="1" t="s">
        <v>52</v>
      </c>
      <c r="T1838" s="1" t="s">
        <v>52</v>
      </c>
      <c r="U1838" s="1" t="s">
        <v>52</v>
      </c>
      <c r="V1838" s="1" t="s">
        <v>52</v>
      </c>
      <c r="W1838" s="1" t="s">
        <v>52</v>
      </c>
      <c r="X1838" s="1" t="s">
        <v>52</v>
      </c>
      <c r="Y1838" s="1" t="s">
        <v>52</v>
      </c>
      <c r="Z1838" s="1" t="s">
        <v>52</v>
      </c>
      <c r="AA1838" s="1" t="s">
        <v>52</v>
      </c>
      <c r="AB1838" s="1" t="s">
        <v>52</v>
      </c>
      <c r="AC1838" s="1" t="s">
        <v>52</v>
      </c>
      <c r="AD1838" s="1">
        <v>0</v>
      </c>
      <c r="AE1838" s="1">
        <v>0</v>
      </c>
      <c r="AF1838" s="1">
        <v>0</v>
      </c>
      <c r="AG1838" s="1">
        <v>1</v>
      </c>
      <c r="AH1838" s="1">
        <v>0</v>
      </c>
      <c r="AI1838" s="1">
        <v>-350</v>
      </c>
      <c r="AJ1838" s="1">
        <v>0</v>
      </c>
      <c r="AK1838" s="1">
        <v>4</v>
      </c>
      <c r="AL1838" s="1">
        <v>0</v>
      </c>
      <c r="AM1838" s="1">
        <v>2</v>
      </c>
      <c r="AN1838" s="1">
        <v>0</v>
      </c>
      <c r="AO1838" s="1">
        <v>0</v>
      </c>
      <c r="AP1838" s="1">
        <v>381</v>
      </c>
      <c r="AQ1838" s="1">
        <v>1</v>
      </c>
      <c r="AR1838" s="1">
        <v>30</v>
      </c>
      <c r="AS1838" s="1">
        <v>22</v>
      </c>
      <c r="AT1838" s="1">
        <v>269</v>
      </c>
      <c r="AU1838" s="1">
        <v>459</v>
      </c>
      <c r="AV1838" s="1">
        <v>120</v>
      </c>
      <c r="AW1838" s="1">
        <v>3</v>
      </c>
      <c r="AX1838" s="1">
        <v>2</v>
      </c>
      <c r="AY1838" t="str">
        <f t="shared" si="308"/>
        <v>2021_04_TB</v>
      </c>
      <c r="AZ1838" t="str">
        <f t="shared" si="309"/>
        <v>O.Howard</v>
      </c>
      <c r="BA1838" t="str">
        <f t="shared" si="310"/>
        <v/>
      </c>
      <c r="BB1838" t="str">
        <f t="shared" si="311"/>
        <v>2021_04_TB</v>
      </c>
      <c r="BC1838" t="str">
        <f t="shared" si="312"/>
        <v/>
      </c>
      <c r="BD1838">
        <f>COUNTIFS($BB$1:BB1838,BB1838,$BC$1:BC1838,"ru")</f>
        <v>2</v>
      </c>
      <c r="BE1838" t="str">
        <f t="shared" si="313"/>
        <v>re</v>
      </c>
      <c r="BF1838">
        <f>COUNTIFS($BB$1:BB1838,BB1838,$BE$1:BE1838,"re")</f>
        <v>7</v>
      </c>
      <c r="BG1838" t="str">
        <f t="shared" si="314"/>
        <v>22021_04_TB</v>
      </c>
      <c r="BH1838" t="str">
        <f t="shared" si="315"/>
        <v>re72021_04_TB</v>
      </c>
      <c r="BI1838" t="str">
        <f t="shared" si="316"/>
        <v>2021_04_TBO.Howard</v>
      </c>
      <c r="BJ1838" t="str">
        <f t="shared" si="317"/>
        <v>2021_TB_O.Howard</v>
      </c>
      <c r="BK1838" t="str">
        <f>IF(ISERROR(MATCH(LEFT(C1838,5)&amp;B1838&amp;"_"&amp;A1838,$BK$1:BK1837,0)),LEFT(C1838,5)&amp;B1838&amp;"_"&amp;A1838,"")</f>
        <v/>
      </c>
      <c r="BL1838">
        <f>COUNTIFS($B$1:B1838,B1838)-COUNTIFS($B$1:B1838,B1838,$BK$1:BK1838,"")</f>
        <v>15</v>
      </c>
      <c r="BM1838" t="str">
        <f t="shared" si="318"/>
        <v/>
      </c>
    </row>
    <row r="1839" spans="1:65" x14ac:dyDescent="0.25">
      <c r="A1839" s="1" t="s">
        <v>305</v>
      </c>
      <c r="B1839" s="1" t="s">
        <v>80</v>
      </c>
      <c r="C1839" s="1" t="s">
        <v>857</v>
      </c>
      <c r="D1839" s="1">
        <v>0</v>
      </c>
      <c r="E1839" s="1">
        <v>0</v>
      </c>
      <c r="F1839" s="1" t="s">
        <v>1197</v>
      </c>
      <c r="G1839" s="1" t="s">
        <v>52</v>
      </c>
      <c r="H1839" s="1" t="s">
        <v>52</v>
      </c>
      <c r="I1839" s="1" t="s">
        <v>52</v>
      </c>
      <c r="J1839" s="1" t="s">
        <v>52</v>
      </c>
      <c r="K1839" s="1" t="s">
        <v>52</v>
      </c>
      <c r="L1839" s="1" t="s">
        <v>52</v>
      </c>
      <c r="M1839" s="1" t="s">
        <v>52</v>
      </c>
      <c r="N1839" s="1" t="s">
        <v>52</v>
      </c>
      <c r="O1839" s="1" t="s">
        <v>52</v>
      </c>
      <c r="P1839" s="1" t="s">
        <v>52</v>
      </c>
      <c r="Q1839" s="1" t="s">
        <v>52</v>
      </c>
      <c r="R1839" s="1" t="s">
        <v>52</v>
      </c>
      <c r="S1839" s="1" t="s">
        <v>52</v>
      </c>
      <c r="T1839" s="1" t="s">
        <v>52</v>
      </c>
      <c r="U1839" s="1" t="s">
        <v>52</v>
      </c>
      <c r="V1839" s="1" t="s">
        <v>52</v>
      </c>
      <c r="W1839" s="1" t="s">
        <v>52</v>
      </c>
      <c r="X1839" s="1" t="s">
        <v>52</v>
      </c>
      <c r="Y1839" s="1" t="s">
        <v>52</v>
      </c>
      <c r="Z1839" s="1" t="s">
        <v>52</v>
      </c>
      <c r="AA1839" s="1" t="s">
        <v>52</v>
      </c>
      <c r="AB1839" s="1" t="s">
        <v>52</v>
      </c>
      <c r="AC1839" s="1" t="s">
        <v>52</v>
      </c>
      <c r="AD1839" s="1">
        <v>0</v>
      </c>
      <c r="AE1839" s="1">
        <v>0</v>
      </c>
      <c r="AF1839" s="1">
        <v>0</v>
      </c>
      <c r="AG1839" s="1">
        <v>1</v>
      </c>
      <c r="AH1839" s="1">
        <v>0</v>
      </c>
      <c r="AI1839" s="1">
        <v>-350</v>
      </c>
      <c r="AJ1839" s="1">
        <v>0</v>
      </c>
      <c r="AK1839" s="1">
        <v>4</v>
      </c>
      <c r="AL1839" s="1">
        <v>0</v>
      </c>
      <c r="AM1839" s="1">
        <v>3</v>
      </c>
      <c r="AN1839" s="1">
        <v>0</v>
      </c>
      <c r="AO1839" s="1">
        <v>0</v>
      </c>
      <c r="AP1839" s="1">
        <v>302</v>
      </c>
      <c r="AQ1839" s="1">
        <v>3</v>
      </c>
      <c r="AR1839" s="1">
        <v>28</v>
      </c>
      <c r="AS1839" s="1">
        <v>18</v>
      </c>
      <c r="AT1839" s="1">
        <v>227</v>
      </c>
      <c r="AU1839" s="1">
        <v>272</v>
      </c>
      <c r="AV1839" s="1">
        <v>82</v>
      </c>
      <c r="AW1839" s="1">
        <v>6</v>
      </c>
      <c r="AX1839" s="1">
        <v>3</v>
      </c>
      <c r="AY1839" t="str">
        <f t="shared" si="308"/>
        <v>2021_02_HOU</v>
      </c>
      <c r="AZ1839" t="str">
        <f t="shared" si="309"/>
        <v>P.Brown</v>
      </c>
      <c r="BA1839" t="str">
        <f t="shared" si="310"/>
        <v/>
      </c>
      <c r="BB1839" t="str">
        <f t="shared" si="311"/>
        <v>2021_02_HOU</v>
      </c>
      <c r="BC1839" t="str">
        <f t="shared" si="312"/>
        <v/>
      </c>
      <c r="BD1839">
        <f>COUNTIFS($BB$1:BB1839,BB1839,$BC$1:BC1839,"ru")</f>
        <v>4</v>
      </c>
      <c r="BE1839" t="str">
        <f t="shared" si="313"/>
        <v>re</v>
      </c>
      <c r="BF1839">
        <f>COUNTIFS($BB$1:BB1839,BB1839,$BE$1:BE1839,"re")</f>
        <v>10</v>
      </c>
      <c r="BG1839" t="str">
        <f t="shared" si="314"/>
        <v>42021_02_HOU</v>
      </c>
      <c r="BH1839" t="str">
        <f t="shared" si="315"/>
        <v>re102021_02_HOU</v>
      </c>
      <c r="BI1839" t="str">
        <f t="shared" si="316"/>
        <v>2021_02_HOUP.Brown</v>
      </c>
      <c r="BJ1839" t="str">
        <f t="shared" si="317"/>
        <v>2021_HOU_P.Brown</v>
      </c>
      <c r="BK1839" t="str">
        <f>IF(ISERROR(MATCH(LEFT(C1839,5)&amp;B1839&amp;"_"&amp;A1839,$BK$1:BK1838,0)),LEFT(C1839,5)&amp;B1839&amp;"_"&amp;A1839,"")</f>
        <v/>
      </c>
      <c r="BL1839">
        <f>COUNTIFS($B$1:B1839,B1839)-COUNTIFS($B$1:B1839,B1839,$BK$1:BK1839,"")</f>
        <v>17</v>
      </c>
      <c r="BM1839" t="str">
        <f t="shared" si="318"/>
        <v/>
      </c>
    </row>
    <row r="1840" spans="1:65" x14ac:dyDescent="0.25">
      <c r="A1840" s="1" t="s">
        <v>1594</v>
      </c>
      <c r="B1840" s="1" t="s">
        <v>91</v>
      </c>
      <c r="C1840" s="1" t="s">
        <v>1247</v>
      </c>
      <c r="D1840" s="1">
        <v>0</v>
      </c>
      <c r="E1840" s="1">
        <v>0</v>
      </c>
      <c r="F1840" s="1" t="s">
        <v>1595</v>
      </c>
      <c r="G1840" s="1" t="s">
        <v>52</v>
      </c>
      <c r="H1840" s="1" t="s">
        <v>52</v>
      </c>
      <c r="I1840" s="1" t="s">
        <v>52</v>
      </c>
      <c r="J1840" s="1" t="s">
        <v>52</v>
      </c>
      <c r="K1840" s="1" t="s">
        <v>52</v>
      </c>
      <c r="L1840" s="1" t="s">
        <v>52</v>
      </c>
      <c r="M1840" s="1" t="s">
        <v>52</v>
      </c>
      <c r="N1840" s="1" t="s">
        <v>52</v>
      </c>
      <c r="O1840" s="1" t="s">
        <v>52</v>
      </c>
      <c r="P1840" s="1" t="s">
        <v>52</v>
      </c>
      <c r="Q1840" s="1" t="s">
        <v>52</v>
      </c>
      <c r="R1840" s="1" t="s">
        <v>52</v>
      </c>
      <c r="S1840" s="1" t="s">
        <v>52</v>
      </c>
      <c r="T1840" s="1" t="s">
        <v>52</v>
      </c>
      <c r="U1840" s="1" t="s">
        <v>52</v>
      </c>
      <c r="V1840" s="1" t="s">
        <v>52</v>
      </c>
      <c r="W1840" s="1" t="s">
        <v>52</v>
      </c>
      <c r="X1840" s="1" t="s">
        <v>52</v>
      </c>
      <c r="Y1840" s="1" t="s">
        <v>52</v>
      </c>
      <c r="Z1840" s="1" t="s">
        <v>52</v>
      </c>
      <c r="AA1840" s="1" t="s">
        <v>52</v>
      </c>
      <c r="AB1840" s="1" t="s">
        <v>52</v>
      </c>
      <c r="AC1840" s="1" t="s">
        <v>52</v>
      </c>
      <c r="AD1840" s="1">
        <v>0</v>
      </c>
      <c r="AE1840" s="1">
        <v>0</v>
      </c>
      <c r="AF1840" s="1">
        <v>0</v>
      </c>
      <c r="AG1840" s="1">
        <v>1</v>
      </c>
      <c r="AH1840" s="1">
        <v>0</v>
      </c>
      <c r="AI1840" s="1">
        <v>-350</v>
      </c>
      <c r="AJ1840" s="1">
        <v>0</v>
      </c>
      <c r="AK1840" s="1">
        <v>22</v>
      </c>
      <c r="AL1840" s="1">
        <v>0</v>
      </c>
      <c r="AM1840" s="1">
        <v>4</v>
      </c>
      <c r="AN1840" s="1">
        <v>0</v>
      </c>
      <c r="AO1840" s="1">
        <v>0</v>
      </c>
      <c r="AP1840" s="1">
        <v>361</v>
      </c>
      <c r="AQ1840" s="1">
        <v>3</v>
      </c>
      <c r="AR1840" s="1">
        <v>29</v>
      </c>
      <c r="AS1840" s="1">
        <v>22</v>
      </c>
      <c r="AT1840" s="1">
        <v>219</v>
      </c>
      <c r="AU1840" s="1">
        <v>283</v>
      </c>
      <c r="AV1840" s="1">
        <v>159</v>
      </c>
      <c r="AW1840" s="1">
        <v>5</v>
      </c>
      <c r="AX1840" s="1">
        <v>2</v>
      </c>
      <c r="AY1840" t="str">
        <f t="shared" si="308"/>
        <v>2021_03_JAX</v>
      </c>
      <c r="AZ1840" t="str">
        <f t="shared" si="309"/>
        <v>P.Dorsett</v>
      </c>
      <c r="BA1840" t="str">
        <f t="shared" si="310"/>
        <v/>
      </c>
      <c r="BB1840" t="str">
        <f t="shared" si="311"/>
        <v>2021_03_JAX</v>
      </c>
      <c r="BC1840" t="str">
        <f t="shared" si="312"/>
        <v/>
      </c>
      <c r="BD1840">
        <f>COUNTIFS($BB$1:BB1840,BB1840,$BC$1:BC1840,"ru")</f>
        <v>3</v>
      </c>
      <c r="BE1840" t="str">
        <f t="shared" si="313"/>
        <v>re</v>
      </c>
      <c r="BF1840">
        <f>COUNTIFS($BB$1:BB1840,BB1840,$BE$1:BE1840,"re")</f>
        <v>6</v>
      </c>
      <c r="BG1840" t="str">
        <f t="shared" si="314"/>
        <v>32021_03_JAX</v>
      </c>
      <c r="BH1840" t="str">
        <f t="shared" si="315"/>
        <v>re62021_03_JAX</v>
      </c>
      <c r="BI1840" t="str">
        <f t="shared" si="316"/>
        <v>2021_03_JAXP.Dorsett</v>
      </c>
      <c r="BJ1840" t="str">
        <f t="shared" si="317"/>
        <v>2021_JAX_P.Dorsett</v>
      </c>
      <c r="BK1840" t="str">
        <f>IF(ISERROR(MATCH(LEFT(C1840,5)&amp;B1840&amp;"_"&amp;A1840,$BK$1:BK1839,0)),LEFT(C1840,5)&amp;B1840&amp;"_"&amp;A1840,"")</f>
        <v>2021_JAX_P.Dorsett</v>
      </c>
      <c r="BL1840">
        <f>COUNTIFS($B$1:B1840,B1840)-COUNTIFS($B$1:B1840,B1840,$BK$1:BK1840,"")</f>
        <v>18</v>
      </c>
      <c r="BM1840" t="str">
        <f t="shared" si="318"/>
        <v>2021_JAX18</v>
      </c>
    </row>
    <row r="1841" spans="1:65" x14ac:dyDescent="0.25">
      <c r="A1841" s="1" t="s">
        <v>1198</v>
      </c>
      <c r="B1841" s="1" t="s">
        <v>56</v>
      </c>
      <c r="C1841" s="1" t="s">
        <v>843</v>
      </c>
      <c r="D1841" s="1">
        <v>0</v>
      </c>
      <c r="E1841" s="1">
        <v>0</v>
      </c>
      <c r="F1841" s="1" t="s">
        <v>1199</v>
      </c>
      <c r="G1841" s="1" t="s">
        <v>52</v>
      </c>
      <c r="H1841" s="1" t="s">
        <v>52</v>
      </c>
      <c r="I1841" s="1" t="s">
        <v>52</v>
      </c>
      <c r="J1841" s="1" t="s">
        <v>52</v>
      </c>
      <c r="K1841" s="1" t="s">
        <v>52</v>
      </c>
      <c r="L1841" s="1" t="s">
        <v>52</v>
      </c>
      <c r="M1841" s="1" t="s">
        <v>52</v>
      </c>
      <c r="N1841" s="1" t="s">
        <v>52</v>
      </c>
      <c r="O1841" s="1" t="s">
        <v>52</v>
      </c>
      <c r="P1841" s="1" t="s">
        <v>52</v>
      </c>
      <c r="Q1841" s="1" t="s">
        <v>52</v>
      </c>
      <c r="R1841" s="1" t="s">
        <v>52</v>
      </c>
      <c r="S1841" s="1" t="s">
        <v>52</v>
      </c>
      <c r="T1841" s="1" t="s">
        <v>52</v>
      </c>
      <c r="U1841" s="1" t="s">
        <v>52</v>
      </c>
      <c r="V1841" s="1" t="s">
        <v>52</v>
      </c>
      <c r="W1841" s="1" t="s">
        <v>52</v>
      </c>
      <c r="X1841" s="1" t="s">
        <v>52</v>
      </c>
      <c r="Y1841" s="1" t="s">
        <v>52</v>
      </c>
      <c r="Z1841" s="1" t="s">
        <v>52</v>
      </c>
      <c r="AA1841" s="1" t="s">
        <v>52</v>
      </c>
      <c r="AB1841" s="1" t="s">
        <v>52</v>
      </c>
      <c r="AC1841" s="1" t="s">
        <v>52</v>
      </c>
      <c r="AD1841" s="1">
        <v>0</v>
      </c>
      <c r="AE1841" s="1">
        <v>0</v>
      </c>
      <c r="AF1841" s="1">
        <v>0</v>
      </c>
      <c r="AG1841" s="1">
        <v>1</v>
      </c>
      <c r="AH1841" s="1">
        <v>0</v>
      </c>
      <c r="AI1841" s="1">
        <v>-350</v>
      </c>
      <c r="AJ1841" s="1">
        <v>0</v>
      </c>
      <c r="AK1841" s="1">
        <v>0</v>
      </c>
      <c r="AL1841" s="1">
        <v>0</v>
      </c>
      <c r="AM1841" s="1">
        <v>6</v>
      </c>
      <c r="AN1841" s="1">
        <v>0</v>
      </c>
      <c r="AO1841" s="1">
        <v>0</v>
      </c>
      <c r="AP1841" s="1">
        <v>350</v>
      </c>
      <c r="AQ1841" s="1">
        <v>5</v>
      </c>
      <c r="AR1841" s="1">
        <v>21</v>
      </c>
      <c r="AS1841" s="1">
        <v>35</v>
      </c>
      <c r="AT1841" s="1">
        <v>300</v>
      </c>
      <c r="AU1841" s="1">
        <v>186</v>
      </c>
      <c r="AV1841" s="1">
        <v>55</v>
      </c>
      <c r="AW1841" s="1">
        <v>3</v>
      </c>
      <c r="AX1841" s="1">
        <v>3</v>
      </c>
      <c r="AY1841" t="str">
        <f t="shared" si="308"/>
        <v>2021_02_ATL</v>
      </c>
      <c r="AZ1841" t="str">
        <f t="shared" si="309"/>
        <v>P.Hesse</v>
      </c>
      <c r="BA1841" t="str">
        <f t="shared" si="310"/>
        <v/>
      </c>
      <c r="BB1841" t="str">
        <f t="shared" si="311"/>
        <v>2021_02_ATL</v>
      </c>
      <c r="BC1841" t="str">
        <f t="shared" si="312"/>
        <v/>
      </c>
      <c r="BD1841">
        <f>COUNTIFS($BB$1:BB1841,BB1841,$BC$1:BC1841,"ru")</f>
        <v>4</v>
      </c>
      <c r="BE1841" t="str">
        <f t="shared" si="313"/>
        <v>re</v>
      </c>
      <c r="BF1841">
        <f>COUNTIFS($BB$1:BB1841,BB1841,$BE$1:BE1841,"re")</f>
        <v>12</v>
      </c>
      <c r="BG1841" t="str">
        <f t="shared" si="314"/>
        <v>42021_02_ATL</v>
      </c>
      <c r="BH1841" t="str">
        <f t="shared" si="315"/>
        <v>re122021_02_ATL</v>
      </c>
      <c r="BI1841" t="str">
        <f t="shared" si="316"/>
        <v>2021_02_ATLP.Hesse</v>
      </c>
      <c r="BJ1841" t="str">
        <f t="shared" si="317"/>
        <v>2021_ATL_P.Hesse</v>
      </c>
      <c r="BK1841" t="str">
        <f>IF(ISERROR(MATCH(LEFT(C1841,5)&amp;B1841&amp;"_"&amp;A1841,$BK$1:BK1840,0)),LEFT(C1841,5)&amp;B1841&amp;"_"&amp;A1841,"")</f>
        <v>2021_ATL_P.Hesse</v>
      </c>
      <c r="BL1841">
        <f>COUNTIFS($B$1:B1841,B1841)-COUNTIFS($B$1:B1841,B1841,$BK$1:BK1841,"")</f>
        <v>16</v>
      </c>
      <c r="BM1841" t="str">
        <f t="shared" si="318"/>
        <v>2021_ATL16</v>
      </c>
    </row>
    <row r="1842" spans="1:65" x14ac:dyDescent="0.25">
      <c r="A1842" s="1" t="s">
        <v>169</v>
      </c>
      <c r="B1842" s="1" t="s">
        <v>80</v>
      </c>
      <c r="C1842" s="1" t="s">
        <v>2439</v>
      </c>
      <c r="D1842" s="1">
        <v>0</v>
      </c>
      <c r="E1842" s="1">
        <v>0</v>
      </c>
      <c r="F1842" s="1" t="s">
        <v>2731</v>
      </c>
      <c r="G1842" s="1" t="s">
        <v>52</v>
      </c>
      <c r="H1842" s="1" t="s">
        <v>52</v>
      </c>
      <c r="I1842" s="1" t="s">
        <v>52</v>
      </c>
      <c r="J1842" s="1" t="s">
        <v>52</v>
      </c>
      <c r="K1842" s="1" t="s">
        <v>52</v>
      </c>
      <c r="L1842" s="1" t="s">
        <v>52</v>
      </c>
      <c r="M1842" s="1" t="s">
        <v>52</v>
      </c>
      <c r="N1842" s="1" t="s">
        <v>52</v>
      </c>
      <c r="O1842" s="1" t="s">
        <v>52</v>
      </c>
      <c r="P1842" s="1" t="s">
        <v>52</v>
      </c>
      <c r="Q1842" s="1" t="s">
        <v>52</v>
      </c>
      <c r="R1842" s="1" t="s">
        <v>52</v>
      </c>
      <c r="S1842" s="1" t="s">
        <v>52</v>
      </c>
      <c r="T1842" s="1" t="s">
        <v>52</v>
      </c>
      <c r="U1842" s="1" t="s">
        <v>52</v>
      </c>
      <c r="V1842" s="1" t="s">
        <v>52</v>
      </c>
      <c r="W1842" s="1" t="s">
        <v>52</v>
      </c>
      <c r="X1842" s="1" t="s">
        <v>52</v>
      </c>
      <c r="Y1842" s="1" t="s">
        <v>52</v>
      </c>
      <c r="Z1842" s="1" t="s">
        <v>52</v>
      </c>
      <c r="AA1842" s="1" t="s">
        <v>52</v>
      </c>
      <c r="AB1842" s="1" t="s">
        <v>52</v>
      </c>
      <c r="AC1842" s="1" t="s">
        <v>52</v>
      </c>
      <c r="AD1842" s="1">
        <v>0</v>
      </c>
      <c r="AE1842" s="1">
        <v>0</v>
      </c>
      <c r="AF1842" s="1">
        <v>0</v>
      </c>
      <c r="AG1842" s="1">
        <v>1</v>
      </c>
      <c r="AH1842" s="1">
        <v>0</v>
      </c>
      <c r="AI1842" s="1">
        <v>-350</v>
      </c>
      <c r="AJ1842" s="1">
        <v>0</v>
      </c>
      <c r="AK1842" s="1">
        <v>1</v>
      </c>
      <c r="AL1842" s="1">
        <v>0</v>
      </c>
      <c r="AM1842" s="1">
        <v>4</v>
      </c>
      <c r="AN1842" s="1">
        <v>0</v>
      </c>
      <c r="AO1842" s="1">
        <v>0</v>
      </c>
      <c r="AP1842" s="1">
        <v>353</v>
      </c>
      <c r="AQ1842" s="1">
        <v>0</v>
      </c>
      <c r="AR1842" s="1">
        <v>29</v>
      </c>
      <c r="AS1842" s="1">
        <v>29</v>
      </c>
      <c r="AT1842" s="1">
        <v>243</v>
      </c>
      <c r="AU1842" s="1">
        <v>279</v>
      </c>
      <c r="AV1842" s="1">
        <v>124</v>
      </c>
      <c r="AW1842" s="1">
        <v>1</v>
      </c>
      <c r="AX1842" s="1">
        <v>0</v>
      </c>
      <c r="AY1842" t="str">
        <f t="shared" si="308"/>
        <v>2021_06_HOU</v>
      </c>
      <c r="AZ1842" t="str">
        <f t="shared" si="309"/>
        <v>R.Burkhead</v>
      </c>
      <c r="BA1842" t="str">
        <f t="shared" si="310"/>
        <v/>
      </c>
      <c r="BB1842" t="str">
        <f t="shared" si="311"/>
        <v>2021_06_HOU</v>
      </c>
      <c r="BC1842" t="str">
        <f t="shared" si="312"/>
        <v/>
      </c>
      <c r="BD1842">
        <f>COUNTIFS($BB$1:BB1842,BB1842,$BC$1:BC1842,"ru")</f>
        <v>4</v>
      </c>
      <c r="BE1842" t="str">
        <f t="shared" si="313"/>
        <v>re</v>
      </c>
      <c r="BF1842">
        <f>COUNTIFS($BB$1:BB1842,BB1842,$BE$1:BE1842,"re")</f>
        <v>10</v>
      </c>
      <c r="BG1842" t="str">
        <f t="shared" si="314"/>
        <v>42021_06_HOU</v>
      </c>
      <c r="BH1842" t="str">
        <f t="shared" si="315"/>
        <v>re102021_06_HOU</v>
      </c>
      <c r="BI1842" t="str">
        <f t="shared" si="316"/>
        <v>2021_06_HOUR.Burkhead</v>
      </c>
      <c r="BJ1842" t="str">
        <f t="shared" si="317"/>
        <v>2021_HOU_R.Burkhead</v>
      </c>
      <c r="BK1842" t="str">
        <f>IF(ISERROR(MATCH(LEFT(C1842,5)&amp;B1842&amp;"_"&amp;A1842,$BK$1:BK1841,0)),LEFT(C1842,5)&amp;B1842&amp;"_"&amp;A1842,"")</f>
        <v/>
      </c>
      <c r="BL1842">
        <f>COUNTIFS($B$1:B1842,B1842)-COUNTIFS($B$1:B1842,B1842,$BK$1:BK1842,"")</f>
        <v>17</v>
      </c>
      <c r="BM1842" t="str">
        <f t="shared" si="318"/>
        <v/>
      </c>
    </row>
    <row r="1843" spans="1:65" x14ac:dyDescent="0.25">
      <c r="A1843" s="1" t="s">
        <v>254</v>
      </c>
      <c r="B1843" s="1" t="s">
        <v>86</v>
      </c>
      <c r="C1843" s="1" t="s">
        <v>1260</v>
      </c>
      <c r="D1843" s="1">
        <v>0</v>
      </c>
      <c r="E1843" s="1">
        <v>0</v>
      </c>
      <c r="F1843" s="1" t="s">
        <v>1596</v>
      </c>
      <c r="G1843" s="1" t="s">
        <v>52</v>
      </c>
      <c r="H1843" s="1" t="s">
        <v>52</v>
      </c>
      <c r="I1843" s="1" t="s">
        <v>52</v>
      </c>
      <c r="J1843" s="1" t="s">
        <v>52</v>
      </c>
      <c r="K1843" s="1" t="s">
        <v>52</v>
      </c>
      <c r="L1843" s="1" t="s">
        <v>52</v>
      </c>
      <c r="M1843" s="1" t="s">
        <v>52</v>
      </c>
      <c r="N1843" s="1" t="s">
        <v>52</v>
      </c>
      <c r="O1843" s="1" t="s">
        <v>52</v>
      </c>
      <c r="P1843" s="1" t="s">
        <v>52</v>
      </c>
      <c r="Q1843" s="1" t="s">
        <v>52</v>
      </c>
      <c r="R1843" s="1" t="s">
        <v>52</v>
      </c>
      <c r="S1843" s="1" t="s">
        <v>52</v>
      </c>
      <c r="T1843" s="1" t="s">
        <v>52</v>
      </c>
      <c r="U1843" s="1" t="s">
        <v>52</v>
      </c>
      <c r="V1843" s="1" t="s">
        <v>52</v>
      </c>
      <c r="W1843" s="1" t="s">
        <v>52</v>
      </c>
      <c r="X1843" s="1" t="s">
        <v>52</v>
      </c>
      <c r="Y1843" s="1" t="s">
        <v>52</v>
      </c>
      <c r="Z1843" s="1" t="s">
        <v>52</v>
      </c>
      <c r="AA1843" s="1" t="s">
        <v>52</v>
      </c>
      <c r="AB1843" s="1" t="s">
        <v>52</v>
      </c>
      <c r="AC1843" s="1" t="s">
        <v>52</v>
      </c>
      <c r="AD1843" s="1">
        <v>0</v>
      </c>
      <c r="AE1843" s="1">
        <v>0</v>
      </c>
      <c r="AF1843" s="1">
        <v>0</v>
      </c>
      <c r="AG1843" s="1">
        <v>1</v>
      </c>
      <c r="AH1843" s="1">
        <v>0</v>
      </c>
      <c r="AI1843" s="1">
        <v>-350</v>
      </c>
      <c r="AJ1843" s="1">
        <v>0</v>
      </c>
      <c r="AK1843" s="1">
        <v>3</v>
      </c>
      <c r="AL1843" s="1">
        <v>0</v>
      </c>
      <c r="AM1843" s="1">
        <v>0</v>
      </c>
      <c r="AN1843" s="1">
        <v>0</v>
      </c>
      <c r="AO1843" s="1">
        <v>0</v>
      </c>
      <c r="AP1843" s="1">
        <v>353</v>
      </c>
      <c r="AQ1843" s="1">
        <v>3</v>
      </c>
      <c r="AR1843" s="1">
        <v>25</v>
      </c>
      <c r="AS1843" s="1">
        <v>23</v>
      </c>
      <c r="AT1843" s="1">
        <v>261</v>
      </c>
      <c r="AU1843" s="1">
        <v>354</v>
      </c>
      <c r="AV1843" s="1">
        <v>100</v>
      </c>
      <c r="AW1843" s="1">
        <v>7</v>
      </c>
      <c r="AX1843" s="1">
        <v>2</v>
      </c>
      <c r="AY1843" t="str">
        <f t="shared" si="308"/>
        <v>2021_03_GB</v>
      </c>
      <c r="AZ1843" t="str">
        <f t="shared" si="309"/>
        <v>R.Cobb</v>
      </c>
      <c r="BA1843" t="str">
        <f t="shared" si="310"/>
        <v/>
      </c>
      <c r="BB1843" t="str">
        <f t="shared" si="311"/>
        <v>2021_03_GB</v>
      </c>
      <c r="BC1843" t="str">
        <f t="shared" si="312"/>
        <v/>
      </c>
      <c r="BD1843">
        <f>COUNTIFS($BB$1:BB1843,BB1843,$BC$1:BC1843,"ru")</f>
        <v>2</v>
      </c>
      <c r="BE1843" t="str">
        <f t="shared" si="313"/>
        <v>re</v>
      </c>
      <c r="BF1843">
        <f>COUNTIFS($BB$1:BB1843,BB1843,$BE$1:BE1843,"re")</f>
        <v>9</v>
      </c>
      <c r="BG1843" t="str">
        <f t="shared" si="314"/>
        <v>22021_03_GB</v>
      </c>
      <c r="BH1843" t="str">
        <f t="shared" si="315"/>
        <v>re92021_03_GB</v>
      </c>
      <c r="BI1843" t="str">
        <f t="shared" si="316"/>
        <v>2021_03_GBR.Cobb</v>
      </c>
      <c r="BJ1843" t="str">
        <f t="shared" si="317"/>
        <v>2021_GB_R.Cobb</v>
      </c>
      <c r="BK1843" t="str">
        <f>IF(ISERROR(MATCH(LEFT(C1843,5)&amp;B1843&amp;"_"&amp;A1843,$BK$1:BK1842,0)),LEFT(C1843,5)&amp;B1843&amp;"_"&amp;A1843,"")</f>
        <v/>
      </c>
      <c r="BL1843">
        <f>COUNTIFS($B$1:B1843,B1843)-COUNTIFS($B$1:B1843,B1843,$BK$1:BK1843,"")</f>
        <v>15</v>
      </c>
      <c r="BM1843" t="str">
        <f t="shared" si="318"/>
        <v/>
      </c>
    </row>
    <row r="1844" spans="1:65" x14ac:dyDescent="0.25">
      <c r="A1844" s="1" t="s">
        <v>237</v>
      </c>
      <c r="B1844" s="1" t="s">
        <v>56</v>
      </c>
      <c r="C1844" s="1" t="s">
        <v>439</v>
      </c>
      <c r="D1844" s="1">
        <v>0</v>
      </c>
      <c r="E1844" s="1">
        <v>0</v>
      </c>
      <c r="F1844" s="1" t="s">
        <v>760</v>
      </c>
      <c r="G1844" s="1" t="s">
        <v>52</v>
      </c>
      <c r="H1844" s="1" t="s">
        <v>52</v>
      </c>
      <c r="I1844" s="1" t="s">
        <v>52</v>
      </c>
      <c r="J1844" s="1" t="s">
        <v>52</v>
      </c>
      <c r="K1844" s="1" t="s">
        <v>52</v>
      </c>
      <c r="L1844" s="1" t="s">
        <v>52</v>
      </c>
      <c r="M1844" s="1" t="s">
        <v>52</v>
      </c>
      <c r="N1844" s="1" t="s">
        <v>52</v>
      </c>
      <c r="O1844" s="1" t="s">
        <v>52</v>
      </c>
      <c r="P1844" s="1" t="s">
        <v>52</v>
      </c>
      <c r="Q1844" s="1" t="s">
        <v>52</v>
      </c>
      <c r="R1844" s="1" t="s">
        <v>52</v>
      </c>
      <c r="S1844" s="1" t="s">
        <v>52</v>
      </c>
      <c r="T1844" s="1" t="s">
        <v>52</v>
      </c>
      <c r="U1844" s="1" t="s">
        <v>52</v>
      </c>
      <c r="V1844" s="1" t="s">
        <v>52</v>
      </c>
      <c r="W1844" s="1" t="s">
        <v>52</v>
      </c>
      <c r="X1844" s="1" t="s">
        <v>52</v>
      </c>
      <c r="Y1844" s="1" t="s">
        <v>52</v>
      </c>
      <c r="Z1844" s="1" t="s">
        <v>52</v>
      </c>
      <c r="AA1844" s="1" t="s">
        <v>52</v>
      </c>
      <c r="AB1844" s="1" t="s">
        <v>52</v>
      </c>
      <c r="AC1844" s="1" t="s">
        <v>52</v>
      </c>
      <c r="AD1844" s="1">
        <v>0</v>
      </c>
      <c r="AE1844" s="1">
        <v>0</v>
      </c>
      <c r="AF1844" s="1">
        <v>0</v>
      </c>
      <c r="AG1844" s="1">
        <v>2</v>
      </c>
      <c r="AH1844" s="1">
        <v>0</v>
      </c>
      <c r="AI1844" s="1">
        <v>-350</v>
      </c>
      <c r="AJ1844" s="1">
        <v>0</v>
      </c>
      <c r="AK1844" s="1">
        <v>12</v>
      </c>
      <c r="AL1844" s="1">
        <v>0</v>
      </c>
      <c r="AM1844" s="1">
        <v>1</v>
      </c>
      <c r="AN1844" s="1">
        <v>0</v>
      </c>
      <c r="AO1844" s="1">
        <v>0</v>
      </c>
      <c r="AP1844" s="1">
        <v>260</v>
      </c>
      <c r="AQ1844" s="1">
        <v>0</v>
      </c>
      <c r="AR1844" s="1">
        <v>26</v>
      </c>
      <c r="AS1844" s="1">
        <v>21</v>
      </c>
      <c r="AT1844" s="1">
        <v>164</v>
      </c>
      <c r="AU1844" s="1">
        <v>179</v>
      </c>
      <c r="AV1844" s="1">
        <v>124</v>
      </c>
      <c r="AW1844" s="1">
        <v>4</v>
      </c>
      <c r="AX1844" s="1">
        <v>1</v>
      </c>
      <c r="AY1844" t="str">
        <f t="shared" si="308"/>
        <v>2021_01_ATL</v>
      </c>
      <c r="AZ1844" t="str">
        <f t="shared" si="309"/>
        <v>R.Gage</v>
      </c>
      <c r="BA1844" t="str">
        <f t="shared" si="310"/>
        <v/>
      </c>
      <c r="BB1844" t="str">
        <f t="shared" si="311"/>
        <v>2021_01_ATL</v>
      </c>
      <c r="BC1844" t="str">
        <f t="shared" si="312"/>
        <v/>
      </c>
      <c r="BD1844">
        <f>COUNTIFS($BB$1:BB1844,BB1844,$BC$1:BC1844,"ru")</f>
        <v>4</v>
      </c>
      <c r="BE1844" t="str">
        <f t="shared" si="313"/>
        <v>re</v>
      </c>
      <c r="BF1844">
        <f>COUNTIFS($BB$1:BB1844,BB1844,$BE$1:BE1844,"re")</f>
        <v>7</v>
      </c>
      <c r="BG1844" t="str">
        <f t="shared" si="314"/>
        <v>42021_01_ATL</v>
      </c>
      <c r="BH1844" t="str">
        <f t="shared" si="315"/>
        <v>re72021_01_ATL</v>
      </c>
      <c r="BI1844" t="str">
        <f t="shared" si="316"/>
        <v>2021_01_ATLR.Gage</v>
      </c>
      <c r="BJ1844" t="str">
        <f t="shared" si="317"/>
        <v>2021_ATL_R.Gage</v>
      </c>
      <c r="BK1844" t="str">
        <f>IF(ISERROR(MATCH(LEFT(C1844,5)&amp;B1844&amp;"_"&amp;A1844,$BK$1:BK1843,0)),LEFT(C1844,5)&amp;B1844&amp;"_"&amp;A1844,"")</f>
        <v/>
      </c>
      <c r="BL1844">
        <f>COUNTIFS($B$1:B1844,B1844)-COUNTIFS($B$1:B1844,B1844,$BK$1:BK1844,"")</f>
        <v>16</v>
      </c>
      <c r="BM1844" t="str">
        <f t="shared" si="318"/>
        <v/>
      </c>
    </row>
    <row r="1845" spans="1:65" x14ac:dyDescent="0.25">
      <c r="A1845" s="1" t="s">
        <v>977</v>
      </c>
      <c r="B1845" s="1" t="s">
        <v>58</v>
      </c>
      <c r="C1845" s="1" t="s">
        <v>1238</v>
      </c>
      <c r="D1845" s="1">
        <v>0</v>
      </c>
      <c r="E1845" s="1">
        <v>0</v>
      </c>
      <c r="F1845" s="1" t="s">
        <v>1597</v>
      </c>
      <c r="G1845" s="1" t="s">
        <v>52</v>
      </c>
      <c r="H1845" s="1" t="s">
        <v>52</v>
      </c>
      <c r="I1845" s="1" t="s">
        <v>52</v>
      </c>
      <c r="J1845" s="1" t="s">
        <v>52</v>
      </c>
      <c r="K1845" s="1" t="s">
        <v>52</v>
      </c>
      <c r="L1845" s="1" t="s">
        <v>52</v>
      </c>
      <c r="M1845" s="1" t="s">
        <v>52</v>
      </c>
      <c r="N1845" s="1" t="s">
        <v>52</v>
      </c>
      <c r="O1845" s="1" t="s">
        <v>52</v>
      </c>
      <c r="P1845" s="1" t="s">
        <v>52</v>
      </c>
      <c r="Q1845" s="1" t="s">
        <v>52</v>
      </c>
      <c r="R1845" s="1" t="s">
        <v>52</v>
      </c>
      <c r="S1845" s="1" t="s">
        <v>52</v>
      </c>
      <c r="T1845" s="1" t="s">
        <v>52</v>
      </c>
      <c r="U1845" s="1" t="s">
        <v>52</v>
      </c>
      <c r="V1845" s="1" t="s">
        <v>52</v>
      </c>
      <c r="W1845" s="1" t="s">
        <v>52</v>
      </c>
      <c r="X1845" s="1" t="s">
        <v>52</v>
      </c>
      <c r="Y1845" s="1" t="s">
        <v>52</v>
      </c>
      <c r="Z1845" s="1" t="s">
        <v>52</v>
      </c>
      <c r="AA1845" s="1" t="s">
        <v>52</v>
      </c>
      <c r="AB1845" s="1" t="s">
        <v>52</v>
      </c>
      <c r="AC1845" s="1" t="s">
        <v>52</v>
      </c>
      <c r="AD1845" s="1">
        <v>0</v>
      </c>
      <c r="AE1845" s="1">
        <v>0</v>
      </c>
      <c r="AF1845" s="1">
        <v>0</v>
      </c>
      <c r="AG1845" s="1">
        <v>1</v>
      </c>
      <c r="AH1845" s="1">
        <v>0</v>
      </c>
      <c r="AI1845" s="1">
        <v>-350</v>
      </c>
      <c r="AJ1845" s="1">
        <v>0</v>
      </c>
      <c r="AK1845" s="1">
        <v>17</v>
      </c>
      <c r="AL1845" s="1">
        <v>0</v>
      </c>
      <c r="AM1845" s="1">
        <v>0</v>
      </c>
      <c r="AN1845" s="1">
        <v>0</v>
      </c>
      <c r="AO1845" s="1">
        <v>0</v>
      </c>
      <c r="AP1845" s="1">
        <v>481</v>
      </c>
      <c r="AQ1845" s="1">
        <v>5</v>
      </c>
      <c r="AR1845" s="1">
        <v>33</v>
      </c>
      <c r="AS1845" s="1">
        <v>33</v>
      </c>
      <c r="AT1845" s="1">
        <v>359</v>
      </c>
      <c r="AU1845" s="1">
        <v>407</v>
      </c>
      <c r="AV1845" s="1">
        <v>122</v>
      </c>
      <c r="AW1845" s="1">
        <v>10</v>
      </c>
      <c r="AX1845" s="1">
        <v>7</v>
      </c>
      <c r="AY1845" t="str">
        <f t="shared" si="308"/>
        <v>2021_03_BUF</v>
      </c>
      <c r="AZ1845" t="str">
        <f t="shared" si="309"/>
        <v>R.Gilliam</v>
      </c>
      <c r="BA1845" t="str">
        <f t="shared" si="310"/>
        <v/>
      </c>
      <c r="BB1845" t="str">
        <f t="shared" si="311"/>
        <v>2021_03_BUF</v>
      </c>
      <c r="BC1845" t="str">
        <f t="shared" si="312"/>
        <v/>
      </c>
      <c r="BD1845">
        <f>COUNTIFS($BB$1:BB1845,BB1845,$BC$1:BC1845,"ru")</f>
        <v>4</v>
      </c>
      <c r="BE1845" t="str">
        <f t="shared" si="313"/>
        <v>re</v>
      </c>
      <c r="BF1845">
        <f>COUNTIFS($BB$1:BB1845,BB1845,$BE$1:BE1845,"re")</f>
        <v>9</v>
      </c>
      <c r="BG1845" t="str">
        <f t="shared" si="314"/>
        <v>42021_03_BUF</v>
      </c>
      <c r="BH1845" t="str">
        <f t="shared" si="315"/>
        <v>re92021_03_BUF</v>
      </c>
      <c r="BI1845" t="str">
        <f t="shared" si="316"/>
        <v>2021_03_BUFR.Gilliam</v>
      </c>
      <c r="BJ1845" t="str">
        <f t="shared" si="317"/>
        <v>2021_BUF_R.Gilliam</v>
      </c>
      <c r="BK1845" t="str">
        <f>IF(ISERROR(MATCH(LEFT(C1845,5)&amp;B1845&amp;"_"&amp;A1845,$BK$1:BK1844,0)),LEFT(C1845,5)&amp;B1845&amp;"_"&amp;A1845,"")</f>
        <v/>
      </c>
      <c r="BL1845">
        <f>COUNTIFS($B$1:B1845,B1845)-COUNTIFS($B$1:B1845,B1845,$BK$1:BK1845,"")</f>
        <v>14</v>
      </c>
      <c r="BM1845" t="str">
        <f t="shared" si="318"/>
        <v/>
      </c>
    </row>
    <row r="1846" spans="1:65" x14ac:dyDescent="0.25">
      <c r="A1846" s="1" t="s">
        <v>1077</v>
      </c>
      <c r="B1846" s="1" t="s">
        <v>94</v>
      </c>
      <c r="C1846" s="1" t="s">
        <v>2442</v>
      </c>
      <c r="D1846" s="1">
        <v>0</v>
      </c>
      <c r="E1846" s="1">
        <v>0</v>
      </c>
      <c r="F1846" s="1" t="s">
        <v>2732</v>
      </c>
      <c r="G1846" s="1" t="s">
        <v>52</v>
      </c>
      <c r="H1846" s="1" t="s">
        <v>52</v>
      </c>
      <c r="I1846" s="1" t="s">
        <v>52</v>
      </c>
      <c r="J1846" s="1" t="s">
        <v>52</v>
      </c>
      <c r="K1846" s="1" t="s">
        <v>52</v>
      </c>
      <c r="L1846" s="1" t="s">
        <v>52</v>
      </c>
      <c r="M1846" s="1" t="s">
        <v>52</v>
      </c>
      <c r="N1846" s="1" t="s">
        <v>52</v>
      </c>
      <c r="O1846" s="1" t="s">
        <v>52</v>
      </c>
      <c r="P1846" s="1" t="s">
        <v>52</v>
      </c>
      <c r="Q1846" s="1" t="s">
        <v>52</v>
      </c>
      <c r="R1846" s="1" t="s">
        <v>52</v>
      </c>
      <c r="S1846" s="1" t="s">
        <v>52</v>
      </c>
      <c r="T1846" s="1" t="s">
        <v>52</v>
      </c>
      <c r="U1846" s="1" t="s">
        <v>52</v>
      </c>
      <c r="V1846" s="1" t="s">
        <v>52</v>
      </c>
      <c r="W1846" s="1" t="s">
        <v>52</v>
      </c>
      <c r="X1846" s="1" t="s">
        <v>52</v>
      </c>
      <c r="Y1846" s="1" t="s">
        <v>52</v>
      </c>
      <c r="Z1846" s="1" t="s">
        <v>52</v>
      </c>
      <c r="AA1846" s="1" t="s">
        <v>52</v>
      </c>
      <c r="AB1846" s="1" t="s">
        <v>52</v>
      </c>
      <c r="AC1846" s="1" t="s">
        <v>52</v>
      </c>
      <c r="AD1846" s="1">
        <v>0</v>
      </c>
      <c r="AE1846" s="1">
        <v>0</v>
      </c>
      <c r="AF1846" s="1">
        <v>0</v>
      </c>
      <c r="AG1846" s="1">
        <v>3</v>
      </c>
      <c r="AH1846" s="1">
        <v>0</v>
      </c>
      <c r="AI1846" s="1">
        <v>-350</v>
      </c>
      <c r="AJ1846" s="1">
        <v>0</v>
      </c>
      <c r="AK1846" s="1">
        <v>23</v>
      </c>
      <c r="AL1846" s="1">
        <v>0</v>
      </c>
      <c r="AM1846" s="1">
        <v>12</v>
      </c>
      <c r="AN1846" s="1">
        <v>0</v>
      </c>
      <c r="AO1846" s="1">
        <v>0</v>
      </c>
      <c r="AP1846" s="1">
        <v>290</v>
      </c>
      <c r="AQ1846" s="1">
        <v>2</v>
      </c>
      <c r="AR1846" s="1">
        <v>19</v>
      </c>
      <c r="AS1846" s="1">
        <v>20</v>
      </c>
      <c r="AT1846" s="1">
        <v>240</v>
      </c>
      <c r="AU1846" s="1">
        <v>241</v>
      </c>
      <c r="AV1846" s="1">
        <v>73</v>
      </c>
      <c r="AW1846" s="1">
        <v>5</v>
      </c>
      <c r="AX1846" s="1">
        <v>1</v>
      </c>
      <c r="AY1846" t="str">
        <f t="shared" si="308"/>
        <v>2021_06_CLE</v>
      </c>
      <c r="AZ1846" t="str">
        <f t="shared" si="309"/>
        <v>R.Higgins</v>
      </c>
      <c r="BA1846" t="str">
        <f t="shared" si="310"/>
        <v/>
      </c>
      <c r="BB1846" t="str">
        <f t="shared" si="311"/>
        <v>2021_06_CLE</v>
      </c>
      <c r="BC1846" t="str">
        <f t="shared" si="312"/>
        <v/>
      </c>
      <c r="BD1846">
        <f>COUNTIFS($BB$1:BB1846,BB1846,$BC$1:BC1846,"ru")</f>
        <v>3</v>
      </c>
      <c r="BE1846" t="str">
        <f t="shared" si="313"/>
        <v>re</v>
      </c>
      <c r="BF1846">
        <f>COUNTIFS($BB$1:BB1846,BB1846,$BE$1:BE1846,"re")</f>
        <v>10</v>
      </c>
      <c r="BG1846" t="str">
        <f t="shared" si="314"/>
        <v>32021_06_CLE</v>
      </c>
      <c r="BH1846" t="str">
        <f t="shared" si="315"/>
        <v>re102021_06_CLE</v>
      </c>
      <c r="BI1846" t="str">
        <f t="shared" si="316"/>
        <v>2021_06_CLER.Higgins</v>
      </c>
      <c r="BJ1846" t="str">
        <f t="shared" si="317"/>
        <v>2021_CLE_R.Higgins</v>
      </c>
      <c r="BK1846" t="str">
        <f>IF(ISERROR(MATCH(LEFT(C1846,5)&amp;B1846&amp;"_"&amp;A1846,$BK$1:BK1845,0)),LEFT(C1846,5)&amp;B1846&amp;"_"&amp;A1846,"")</f>
        <v/>
      </c>
      <c r="BL1846">
        <f>COUNTIFS($B$1:B1846,B1846)-COUNTIFS($B$1:B1846,B1846,$BK$1:BK1846,"")</f>
        <v>17</v>
      </c>
      <c r="BM1846" t="str">
        <f t="shared" si="318"/>
        <v/>
      </c>
    </row>
    <row r="1847" spans="1:65" x14ac:dyDescent="0.25">
      <c r="A1847" s="1" t="s">
        <v>1598</v>
      </c>
      <c r="B1847" s="1" t="s">
        <v>74</v>
      </c>
      <c r="C1847" s="1" t="s">
        <v>1274</v>
      </c>
      <c r="D1847" s="1">
        <v>0</v>
      </c>
      <c r="E1847" s="1">
        <v>0</v>
      </c>
      <c r="F1847" s="1" t="s">
        <v>1599</v>
      </c>
      <c r="G1847" s="1" t="s">
        <v>52</v>
      </c>
      <c r="H1847" s="1" t="s">
        <v>52</v>
      </c>
      <c r="I1847" s="1" t="s">
        <v>52</v>
      </c>
      <c r="J1847" s="1" t="s">
        <v>52</v>
      </c>
      <c r="K1847" s="1" t="s">
        <v>52</v>
      </c>
      <c r="L1847" s="1" t="s">
        <v>52</v>
      </c>
      <c r="M1847" s="1" t="s">
        <v>52</v>
      </c>
      <c r="N1847" s="1" t="s">
        <v>52</v>
      </c>
      <c r="O1847" s="1" t="s">
        <v>52</v>
      </c>
      <c r="P1847" s="1" t="s">
        <v>52</v>
      </c>
      <c r="Q1847" s="1" t="s">
        <v>52</v>
      </c>
      <c r="R1847" s="1" t="s">
        <v>52</v>
      </c>
      <c r="S1847" s="1" t="s">
        <v>52</v>
      </c>
      <c r="T1847" s="1" t="s">
        <v>52</v>
      </c>
      <c r="U1847" s="1" t="s">
        <v>52</v>
      </c>
      <c r="V1847" s="1" t="s">
        <v>52</v>
      </c>
      <c r="W1847" s="1" t="s">
        <v>52</v>
      </c>
      <c r="X1847" s="1" t="s">
        <v>52</v>
      </c>
      <c r="Y1847" s="1" t="s">
        <v>52</v>
      </c>
      <c r="Z1847" s="1" t="s">
        <v>52</v>
      </c>
      <c r="AA1847" s="1" t="s">
        <v>52</v>
      </c>
      <c r="AB1847" s="1" t="s">
        <v>52</v>
      </c>
      <c r="AC1847" s="1" t="s">
        <v>52</v>
      </c>
      <c r="AD1847" s="1">
        <v>0</v>
      </c>
      <c r="AE1847" s="1">
        <v>0</v>
      </c>
      <c r="AF1847" s="1">
        <v>0</v>
      </c>
      <c r="AG1847" s="1">
        <v>1</v>
      </c>
      <c r="AH1847" s="1">
        <v>0</v>
      </c>
      <c r="AI1847" s="1">
        <v>-350</v>
      </c>
      <c r="AJ1847" s="1">
        <v>0</v>
      </c>
      <c r="AK1847" s="1">
        <v>13</v>
      </c>
      <c r="AL1847" s="1">
        <v>0</v>
      </c>
      <c r="AM1847" s="1">
        <v>1</v>
      </c>
      <c r="AN1847" s="1">
        <v>0</v>
      </c>
      <c r="AO1847" s="1">
        <v>0</v>
      </c>
      <c r="AP1847" s="1">
        <v>370</v>
      </c>
      <c r="AQ1847" s="1">
        <v>3</v>
      </c>
      <c r="AR1847" s="1">
        <v>38</v>
      </c>
      <c r="AS1847" s="1">
        <v>18</v>
      </c>
      <c r="AT1847" s="1">
        <v>197</v>
      </c>
      <c r="AU1847" s="1">
        <v>176</v>
      </c>
      <c r="AV1847" s="1">
        <v>180</v>
      </c>
      <c r="AW1847" s="1">
        <v>4</v>
      </c>
      <c r="AX1847" s="1">
        <v>3</v>
      </c>
      <c r="AY1847" t="str">
        <f t="shared" si="308"/>
        <v>2021_03_TEN</v>
      </c>
      <c r="AZ1847" t="str">
        <f t="shared" si="309"/>
        <v>R.McMath</v>
      </c>
      <c r="BA1847" t="str">
        <f t="shared" si="310"/>
        <v/>
      </c>
      <c r="BB1847" t="str">
        <f t="shared" si="311"/>
        <v>2021_03_TEN</v>
      </c>
      <c r="BC1847" t="str">
        <f t="shared" si="312"/>
        <v/>
      </c>
      <c r="BD1847">
        <f>COUNTIFS($BB$1:BB1847,BB1847,$BC$1:BC1847,"ru")</f>
        <v>5</v>
      </c>
      <c r="BE1847" t="str">
        <f t="shared" si="313"/>
        <v>re</v>
      </c>
      <c r="BF1847">
        <f>COUNTIFS($BB$1:BB1847,BB1847,$BE$1:BE1847,"re")</f>
        <v>11</v>
      </c>
      <c r="BG1847" t="str">
        <f t="shared" si="314"/>
        <v>52021_03_TEN</v>
      </c>
      <c r="BH1847" t="str">
        <f t="shared" si="315"/>
        <v>re112021_03_TEN</v>
      </c>
      <c r="BI1847" t="str">
        <f t="shared" si="316"/>
        <v>2021_03_TENR.McMath</v>
      </c>
      <c r="BJ1847" t="str">
        <f t="shared" si="317"/>
        <v>2021_TEN_R.McMath</v>
      </c>
      <c r="BK1847" t="str">
        <f>IF(ISERROR(MATCH(LEFT(C1847,5)&amp;B1847&amp;"_"&amp;A1847,$BK$1:BK1846,0)),LEFT(C1847,5)&amp;B1847&amp;"_"&amp;A1847,"")</f>
        <v>2021_TEN_R.McMath</v>
      </c>
      <c r="BL1847">
        <f>COUNTIFS($B$1:B1847,B1847)-COUNTIFS($B$1:B1847,B1847,$BK$1:BK1847,"")</f>
        <v>19</v>
      </c>
      <c r="BM1847" t="str">
        <f t="shared" si="318"/>
        <v>2021_TEN19</v>
      </c>
    </row>
    <row r="1848" spans="1:65" x14ac:dyDescent="0.25">
      <c r="A1848" s="1" t="s">
        <v>299</v>
      </c>
      <c r="B1848" s="1" t="s">
        <v>85</v>
      </c>
      <c r="C1848" s="1" t="s">
        <v>2041</v>
      </c>
      <c r="D1848" s="1">
        <v>0</v>
      </c>
      <c r="E1848" s="1">
        <v>0</v>
      </c>
      <c r="F1848" s="1" t="s">
        <v>2383</v>
      </c>
      <c r="G1848" s="1" t="s">
        <v>52</v>
      </c>
      <c r="H1848" s="1" t="s">
        <v>52</v>
      </c>
      <c r="I1848" s="1" t="s">
        <v>52</v>
      </c>
      <c r="J1848" s="1" t="s">
        <v>52</v>
      </c>
      <c r="K1848" s="1" t="s">
        <v>52</v>
      </c>
      <c r="L1848" s="1" t="s">
        <v>52</v>
      </c>
      <c r="M1848" s="1" t="s">
        <v>52</v>
      </c>
      <c r="N1848" s="1" t="s">
        <v>52</v>
      </c>
      <c r="O1848" s="1" t="s">
        <v>52</v>
      </c>
      <c r="P1848" s="1" t="s">
        <v>52</v>
      </c>
      <c r="Q1848" s="1" t="s">
        <v>52</v>
      </c>
      <c r="R1848" s="1" t="s">
        <v>52</v>
      </c>
      <c r="S1848" s="1" t="s">
        <v>52</v>
      </c>
      <c r="T1848" s="1" t="s">
        <v>52</v>
      </c>
      <c r="U1848" s="1" t="s">
        <v>52</v>
      </c>
      <c r="V1848" s="1" t="s">
        <v>52</v>
      </c>
      <c r="W1848" s="1" t="s">
        <v>52</v>
      </c>
      <c r="X1848" s="1" t="s">
        <v>52</v>
      </c>
      <c r="Y1848" s="1" t="s">
        <v>52</v>
      </c>
      <c r="Z1848" s="1" t="s">
        <v>52</v>
      </c>
      <c r="AA1848" s="1" t="s">
        <v>52</v>
      </c>
      <c r="AB1848" s="1" t="s">
        <v>52</v>
      </c>
      <c r="AC1848" s="1" t="s">
        <v>52</v>
      </c>
      <c r="AD1848" s="1">
        <v>0</v>
      </c>
      <c r="AE1848" s="1">
        <v>0</v>
      </c>
      <c r="AF1848" s="1">
        <v>0</v>
      </c>
      <c r="AG1848" s="1">
        <v>1</v>
      </c>
      <c r="AH1848" s="1">
        <v>0</v>
      </c>
      <c r="AI1848" s="1">
        <v>-350</v>
      </c>
      <c r="AJ1848" s="1">
        <v>0</v>
      </c>
      <c r="AK1848" s="1">
        <v>1</v>
      </c>
      <c r="AL1848" s="1">
        <v>0</v>
      </c>
      <c r="AM1848" s="1">
        <v>5</v>
      </c>
      <c r="AN1848" s="1">
        <v>0</v>
      </c>
      <c r="AO1848" s="1">
        <v>0</v>
      </c>
      <c r="AP1848" s="1">
        <v>495</v>
      </c>
      <c r="AQ1848" s="1">
        <v>7</v>
      </c>
      <c r="AR1848" s="1">
        <v>24</v>
      </c>
      <c r="AS1848" s="1">
        <v>26</v>
      </c>
      <c r="AT1848" s="1">
        <v>398</v>
      </c>
      <c r="AU1848" s="1">
        <v>410</v>
      </c>
      <c r="AV1848" s="1">
        <v>112</v>
      </c>
      <c r="AW1848" s="1">
        <v>8</v>
      </c>
      <c r="AX1848" s="1">
        <v>5</v>
      </c>
      <c r="AY1848" t="str">
        <f t="shared" si="308"/>
        <v>2021_05_LAC</v>
      </c>
      <c r="AZ1848" t="str">
        <f t="shared" si="309"/>
        <v>S.Anderson</v>
      </c>
      <c r="BA1848" t="str">
        <f t="shared" si="310"/>
        <v/>
      </c>
      <c r="BB1848" t="str">
        <f t="shared" si="311"/>
        <v>2021_05_LAC</v>
      </c>
      <c r="BC1848" t="str">
        <f t="shared" si="312"/>
        <v/>
      </c>
      <c r="BD1848">
        <f>COUNTIFS($BB$1:BB1848,BB1848,$BC$1:BC1848,"ru")</f>
        <v>2</v>
      </c>
      <c r="BE1848" t="str">
        <f t="shared" si="313"/>
        <v>re</v>
      </c>
      <c r="BF1848">
        <f>COUNTIFS($BB$1:BB1848,BB1848,$BE$1:BE1848,"re")</f>
        <v>8</v>
      </c>
      <c r="BG1848" t="str">
        <f t="shared" si="314"/>
        <v>22021_05_LAC</v>
      </c>
      <c r="BH1848" t="str">
        <f t="shared" si="315"/>
        <v>re82021_05_LAC</v>
      </c>
      <c r="BI1848" t="str">
        <f t="shared" si="316"/>
        <v>2021_05_LACS.Anderson</v>
      </c>
      <c r="BJ1848" t="str">
        <f t="shared" si="317"/>
        <v>2021_LAC_S.Anderson</v>
      </c>
      <c r="BK1848" t="str">
        <f>IF(ISERROR(MATCH(LEFT(C1848,5)&amp;B1848&amp;"_"&amp;A1848,$BK$1:BK1847,0)),LEFT(C1848,5)&amp;B1848&amp;"_"&amp;A1848,"")</f>
        <v/>
      </c>
      <c r="BL1848">
        <f>COUNTIFS($B$1:B1848,B1848)-COUNTIFS($B$1:B1848,B1848,$BK$1:BK1848,"")</f>
        <v>15</v>
      </c>
      <c r="BM1848" t="str">
        <f t="shared" si="318"/>
        <v/>
      </c>
    </row>
    <row r="1849" spans="1:65" x14ac:dyDescent="0.25">
      <c r="A1849" s="1" t="s">
        <v>147</v>
      </c>
      <c r="B1849" s="1" t="s">
        <v>60</v>
      </c>
      <c r="C1849" s="1" t="s">
        <v>861</v>
      </c>
      <c r="D1849" s="1">
        <v>0</v>
      </c>
      <c r="E1849" s="1">
        <v>0</v>
      </c>
      <c r="F1849" s="1" t="s">
        <v>1200</v>
      </c>
      <c r="G1849" s="1" t="s">
        <v>52</v>
      </c>
      <c r="H1849" s="1" t="s">
        <v>52</v>
      </c>
      <c r="I1849" s="1" t="s">
        <v>52</v>
      </c>
      <c r="J1849" s="1" t="s">
        <v>52</v>
      </c>
      <c r="K1849" s="1" t="s">
        <v>52</v>
      </c>
      <c r="L1849" s="1" t="s">
        <v>52</v>
      </c>
      <c r="M1849" s="1" t="s">
        <v>52</v>
      </c>
      <c r="N1849" s="1" t="s">
        <v>52</v>
      </c>
      <c r="O1849" s="1" t="s">
        <v>52</v>
      </c>
      <c r="P1849" s="1" t="s">
        <v>52</v>
      </c>
      <c r="Q1849" s="1" t="s">
        <v>52</v>
      </c>
      <c r="R1849" s="1" t="s">
        <v>52</v>
      </c>
      <c r="S1849" s="1" t="s">
        <v>52</v>
      </c>
      <c r="T1849" s="1" t="s">
        <v>52</v>
      </c>
      <c r="U1849" s="1" t="s">
        <v>52</v>
      </c>
      <c r="V1849" s="1" t="s">
        <v>52</v>
      </c>
      <c r="W1849" s="1" t="s">
        <v>52</v>
      </c>
      <c r="X1849" s="1" t="s">
        <v>52</v>
      </c>
      <c r="Y1849" s="1" t="s">
        <v>52</v>
      </c>
      <c r="Z1849" s="1" t="s">
        <v>52</v>
      </c>
      <c r="AA1849" s="1" t="s">
        <v>52</v>
      </c>
      <c r="AB1849" s="1" t="s">
        <v>52</v>
      </c>
      <c r="AC1849" s="1" t="s">
        <v>52</v>
      </c>
      <c r="AD1849" s="1">
        <v>0</v>
      </c>
      <c r="AE1849" s="1">
        <v>0</v>
      </c>
      <c r="AF1849" s="1">
        <v>0</v>
      </c>
      <c r="AG1849" s="1">
        <v>1</v>
      </c>
      <c r="AH1849" s="1">
        <v>0</v>
      </c>
      <c r="AI1849" s="1">
        <v>-350</v>
      </c>
      <c r="AJ1849" s="1">
        <v>0</v>
      </c>
      <c r="AK1849" s="1">
        <v>0</v>
      </c>
      <c r="AL1849" s="1">
        <v>0</v>
      </c>
      <c r="AM1849" s="1">
        <v>6</v>
      </c>
      <c r="AN1849" s="1">
        <v>0</v>
      </c>
      <c r="AO1849" s="1">
        <v>0</v>
      </c>
      <c r="AP1849" s="1">
        <v>248</v>
      </c>
      <c r="AQ1849" s="1">
        <v>3</v>
      </c>
      <c r="AR1849" s="1">
        <v>20</v>
      </c>
      <c r="AS1849" s="1">
        <v>19</v>
      </c>
      <c r="AT1849" s="1">
        <v>207</v>
      </c>
      <c r="AU1849" s="1">
        <v>227</v>
      </c>
      <c r="AV1849" s="1">
        <v>69</v>
      </c>
      <c r="AW1849" s="1">
        <v>0</v>
      </c>
      <c r="AX1849" s="1">
        <v>0</v>
      </c>
      <c r="AY1849" t="str">
        <f t="shared" si="308"/>
        <v>2021_02_CIN</v>
      </c>
      <c r="AZ1849" t="str">
        <f t="shared" si="309"/>
        <v>S.Perine</v>
      </c>
      <c r="BA1849" t="str">
        <f t="shared" si="310"/>
        <v/>
      </c>
      <c r="BB1849" t="str">
        <f t="shared" si="311"/>
        <v>2021_02_CIN</v>
      </c>
      <c r="BC1849" t="str">
        <f t="shared" si="312"/>
        <v/>
      </c>
      <c r="BD1849">
        <f>COUNTIFS($BB$1:BB1849,BB1849,$BC$1:BC1849,"ru")</f>
        <v>1</v>
      </c>
      <c r="BE1849" t="str">
        <f t="shared" si="313"/>
        <v>re</v>
      </c>
      <c r="BF1849">
        <f>COUNTIFS($BB$1:BB1849,BB1849,$BE$1:BE1849,"re")</f>
        <v>7</v>
      </c>
      <c r="BG1849" t="str">
        <f t="shared" si="314"/>
        <v>12021_02_CIN</v>
      </c>
      <c r="BH1849" t="str">
        <f t="shared" si="315"/>
        <v>re72021_02_CIN</v>
      </c>
      <c r="BI1849" t="str">
        <f t="shared" si="316"/>
        <v>2021_02_CINS.Perine</v>
      </c>
      <c r="BJ1849" t="str">
        <f t="shared" si="317"/>
        <v>2021_CIN_S.Perine</v>
      </c>
      <c r="BK1849" t="str">
        <f>IF(ISERROR(MATCH(LEFT(C1849,5)&amp;B1849&amp;"_"&amp;A1849,$BK$1:BK1848,0)),LEFT(C1849,5)&amp;B1849&amp;"_"&amp;A1849,"")</f>
        <v/>
      </c>
      <c r="BL1849">
        <f>COUNTIFS($B$1:B1849,B1849)-COUNTIFS($B$1:B1849,B1849,$BK$1:BK1849,"")</f>
        <v>14</v>
      </c>
      <c r="BM1849" t="str">
        <f t="shared" si="318"/>
        <v/>
      </c>
    </row>
    <row r="1850" spans="1:65" x14ac:dyDescent="0.25">
      <c r="A1850" s="1" t="s">
        <v>1951</v>
      </c>
      <c r="B1850" s="1" t="s">
        <v>91</v>
      </c>
      <c r="C1850" s="1" t="s">
        <v>2430</v>
      </c>
      <c r="D1850" s="1">
        <v>0</v>
      </c>
      <c r="E1850" s="1">
        <v>0</v>
      </c>
      <c r="F1850" s="1" t="s">
        <v>2733</v>
      </c>
      <c r="G1850" s="1" t="s">
        <v>52</v>
      </c>
      <c r="H1850" s="1" t="s">
        <v>52</v>
      </c>
      <c r="I1850" s="1" t="s">
        <v>52</v>
      </c>
      <c r="J1850" s="1" t="s">
        <v>52</v>
      </c>
      <c r="K1850" s="1" t="s">
        <v>52</v>
      </c>
      <c r="L1850" s="1" t="s">
        <v>52</v>
      </c>
      <c r="M1850" s="1" t="s">
        <v>52</v>
      </c>
      <c r="N1850" s="1" t="s">
        <v>52</v>
      </c>
      <c r="O1850" s="1" t="s">
        <v>52</v>
      </c>
      <c r="P1850" s="1" t="s">
        <v>52</v>
      </c>
      <c r="Q1850" s="1" t="s">
        <v>52</v>
      </c>
      <c r="R1850" s="1" t="s">
        <v>52</v>
      </c>
      <c r="S1850" s="1" t="s">
        <v>52</v>
      </c>
      <c r="T1850" s="1" t="s">
        <v>52</v>
      </c>
      <c r="U1850" s="1" t="s">
        <v>52</v>
      </c>
      <c r="V1850" s="1" t="s">
        <v>52</v>
      </c>
      <c r="W1850" s="1" t="s">
        <v>52</v>
      </c>
      <c r="X1850" s="1" t="s">
        <v>52</v>
      </c>
      <c r="Y1850" s="1" t="s">
        <v>52</v>
      </c>
      <c r="Z1850" s="1" t="s">
        <v>52</v>
      </c>
      <c r="AA1850" s="1" t="s">
        <v>52</v>
      </c>
      <c r="AB1850" s="1" t="s">
        <v>52</v>
      </c>
      <c r="AC1850" s="1" t="s">
        <v>52</v>
      </c>
      <c r="AD1850" s="1">
        <v>0</v>
      </c>
      <c r="AE1850" s="1">
        <v>0</v>
      </c>
      <c r="AF1850" s="1">
        <v>0</v>
      </c>
      <c r="AG1850" s="1">
        <v>1</v>
      </c>
      <c r="AH1850" s="1">
        <v>0</v>
      </c>
      <c r="AI1850" s="1">
        <v>-350</v>
      </c>
      <c r="AJ1850" s="1">
        <v>0</v>
      </c>
      <c r="AK1850" s="1">
        <v>13</v>
      </c>
      <c r="AL1850" s="1">
        <v>0</v>
      </c>
      <c r="AM1850" s="1">
        <v>2</v>
      </c>
      <c r="AN1850" s="1">
        <v>0</v>
      </c>
      <c r="AO1850" s="1">
        <v>0</v>
      </c>
      <c r="AP1850" s="1">
        <v>396</v>
      </c>
      <c r="AQ1850" s="1">
        <v>2</v>
      </c>
      <c r="AR1850" s="1">
        <v>19</v>
      </c>
      <c r="AS1850" s="1">
        <v>25</v>
      </c>
      <c r="AT1850" s="1">
        <v>319</v>
      </c>
      <c r="AU1850" s="1">
        <v>306</v>
      </c>
      <c r="AV1850" s="1">
        <v>84</v>
      </c>
      <c r="AW1850" s="1">
        <v>3</v>
      </c>
      <c r="AX1850" s="1">
        <v>2</v>
      </c>
      <c r="AY1850" t="str">
        <f t="shared" si="308"/>
        <v>2021_06_JAX</v>
      </c>
      <c r="AZ1850" t="str">
        <f t="shared" si="309"/>
        <v>T.Austin</v>
      </c>
      <c r="BA1850" t="str">
        <f t="shared" si="310"/>
        <v/>
      </c>
      <c r="BB1850" t="str">
        <f t="shared" si="311"/>
        <v>2021_06_JAX</v>
      </c>
      <c r="BC1850" t="str">
        <f t="shared" si="312"/>
        <v/>
      </c>
      <c r="BD1850">
        <f>COUNTIFS($BB$1:BB1850,BB1850,$BC$1:BC1850,"ru")</f>
        <v>2</v>
      </c>
      <c r="BE1850" t="str">
        <f t="shared" si="313"/>
        <v>re</v>
      </c>
      <c r="BF1850">
        <f>COUNTIFS($BB$1:BB1850,BB1850,$BE$1:BE1850,"re")</f>
        <v>11</v>
      </c>
      <c r="BG1850" t="str">
        <f t="shared" si="314"/>
        <v>22021_06_JAX</v>
      </c>
      <c r="BH1850" t="str">
        <f t="shared" si="315"/>
        <v>re112021_06_JAX</v>
      </c>
      <c r="BI1850" t="str">
        <f t="shared" si="316"/>
        <v>2021_06_JAXT.Austin</v>
      </c>
      <c r="BJ1850" t="str">
        <f t="shared" si="317"/>
        <v>2021_JAX_T.Austin</v>
      </c>
      <c r="BK1850" t="str">
        <f>IF(ISERROR(MATCH(LEFT(C1850,5)&amp;B1850&amp;"_"&amp;A1850,$BK$1:BK1849,0)),LEFT(C1850,5)&amp;B1850&amp;"_"&amp;A1850,"")</f>
        <v/>
      </c>
      <c r="BL1850">
        <f>COUNTIFS($B$1:B1850,B1850)-COUNTIFS($B$1:B1850,B1850,$BK$1:BK1850,"")</f>
        <v>18</v>
      </c>
      <c r="BM1850" t="str">
        <f t="shared" si="318"/>
        <v/>
      </c>
    </row>
    <row r="1851" spans="1:65" x14ac:dyDescent="0.25">
      <c r="A1851" s="1" t="s">
        <v>2384</v>
      </c>
      <c r="B1851" s="1" t="s">
        <v>95</v>
      </c>
      <c r="C1851" s="1" t="s">
        <v>2069</v>
      </c>
      <c r="D1851" s="1">
        <v>0</v>
      </c>
      <c r="E1851" s="1">
        <v>0</v>
      </c>
      <c r="F1851" s="1" t="s">
        <v>2385</v>
      </c>
      <c r="G1851" s="1" t="s">
        <v>52</v>
      </c>
      <c r="H1851" s="1" t="s">
        <v>52</v>
      </c>
      <c r="I1851" s="1" t="s">
        <v>52</v>
      </c>
      <c r="J1851" s="1" t="s">
        <v>52</v>
      </c>
      <c r="K1851" s="1" t="s">
        <v>52</v>
      </c>
      <c r="L1851" s="1" t="s">
        <v>52</v>
      </c>
      <c r="M1851" s="1" t="s">
        <v>52</v>
      </c>
      <c r="N1851" s="1" t="s">
        <v>52</v>
      </c>
      <c r="O1851" s="1" t="s">
        <v>52</v>
      </c>
      <c r="P1851" s="1" t="s">
        <v>52</v>
      </c>
      <c r="Q1851" s="1" t="s">
        <v>52</v>
      </c>
      <c r="R1851" s="1" t="s">
        <v>52</v>
      </c>
      <c r="S1851" s="1" t="s">
        <v>52</v>
      </c>
      <c r="T1851" s="1" t="s">
        <v>52</v>
      </c>
      <c r="U1851" s="1" t="s">
        <v>52</v>
      </c>
      <c r="V1851" s="1" t="s">
        <v>52</v>
      </c>
      <c r="W1851" s="1" t="s">
        <v>52</v>
      </c>
      <c r="X1851" s="1" t="s">
        <v>52</v>
      </c>
      <c r="Y1851" s="1" t="s">
        <v>52</v>
      </c>
      <c r="Z1851" s="1" t="s">
        <v>52</v>
      </c>
      <c r="AA1851" s="1" t="s">
        <v>52</v>
      </c>
      <c r="AB1851" s="1" t="s">
        <v>52</v>
      </c>
      <c r="AC1851" s="1" t="s">
        <v>52</v>
      </c>
      <c r="AD1851" s="1">
        <v>0</v>
      </c>
      <c r="AE1851" s="1">
        <v>0</v>
      </c>
      <c r="AF1851" s="1">
        <v>0</v>
      </c>
      <c r="AG1851" s="1">
        <v>3</v>
      </c>
      <c r="AH1851" s="1">
        <v>0</v>
      </c>
      <c r="AI1851" s="1">
        <v>-350</v>
      </c>
      <c r="AJ1851" s="1">
        <v>0</v>
      </c>
      <c r="AK1851" s="1">
        <v>60</v>
      </c>
      <c r="AL1851" s="1">
        <v>0</v>
      </c>
      <c r="AM1851" s="1">
        <v>6</v>
      </c>
      <c r="AN1851" s="1">
        <v>0</v>
      </c>
      <c r="AO1851" s="1">
        <v>0</v>
      </c>
      <c r="AP1851" s="1">
        <v>338</v>
      </c>
      <c r="AQ1851" s="1">
        <v>1</v>
      </c>
      <c r="AR1851" s="1">
        <v>28</v>
      </c>
      <c r="AS1851" s="1">
        <v>15</v>
      </c>
      <c r="AT1851" s="1">
        <v>192</v>
      </c>
      <c r="AU1851" s="1">
        <v>261</v>
      </c>
      <c r="AV1851" s="1">
        <v>152</v>
      </c>
      <c r="AW1851" s="1">
        <v>4</v>
      </c>
      <c r="AX1851" s="1">
        <v>1</v>
      </c>
      <c r="AY1851" t="str">
        <f t="shared" si="308"/>
        <v>2021_05_SF</v>
      </c>
      <c r="AZ1851" t="str">
        <f t="shared" si="309"/>
        <v>T.Benjamin</v>
      </c>
      <c r="BA1851" t="str">
        <f t="shared" si="310"/>
        <v/>
      </c>
      <c r="BB1851" t="str">
        <f t="shared" si="311"/>
        <v>2021_05_SF</v>
      </c>
      <c r="BC1851" t="str">
        <f t="shared" si="312"/>
        <v/>
      </c>
      <c r="BD1851">
        <f>COUNTIFS($BB$1:BB1851,BB1851,$BC$1:BC1851,"ru")</f>
        <v>5</v>
      </c>
      <c r="BE1851" t="str">
        <f t="shared" si="313"/>
        <v>re</v>
      </c>
      <c r="BF1851">
        <f>COUNTIFS($BB$1:BB1851,BB1851,$BE$1:BE1851,"re")</f>
        <v>8</v>
      </c>
      <c r="BG1851" t="str">
        <f t="shared" si="314"/>
        <v>52021_05_SF</v>
      </c>
      <c r="BH1851" t="str">
        <f t="shared" si="315"/>
        <v>re82021_05_SF</v>
      </c>
      <c r="BI1851" t="str">
        <f t="shared" si="316"/>
        <v>2021_05_SFT.Benjamin</v>
      </c>
      <c r="BJ1851" t="str">
        <f t="shared" si="317"/>
        <v>2021_SF_T.Benjamin</v>
      </c>
      <c r="BK1851" t="str">
        <f>IF(ISERROR(MATCH(LEFT(C1851,5)&amp;B1851&amp;"_"&amp;A1851,$BK$1:BK1850,0)),LEFT(C1851,5)&amp;B1851&amp;"_"&amp;A1851,"")</f>
        <v>2021_SF_T.Benjamin</v>
      </c>
      <c r="BL1851">
        <f>COUNTIFS($B$1:B1851,B1851)-COUNTIFS($B$1:B1851,B1851,$BK$1:BK1851,"")</f>
        <v>19</v>
      </c>
      <c r="BM1851" t="str">
        <f t="shared" si="318"/>
        <v>2021_SF19</v>
      </c>
    </row>
    <row r="1852" spans="1:65" x14ac:dyDescent="0.25">
      <c r="A1852" s="1" t="s">
        <v>695</v>
      </c>
      <c r="B1852" s="1" t="s">
        <v>66</v>
      </c>
      <c r="C1852" s="1" t="s">
        <v>1252</v>
      </c>
      <c r="D1852" s="1">
        <v>0</v>
      </c>
      <c r="E1852" s="1">
        <v>0</v>
      </c>
      <c r="F1852" s="1" t="s">
        <v>1600</v>
      </c>
      <c r="G1852" s="1" t="s">
        <v>52</v>
      </c>
      <c r="H1852" s="1" t="s">
        <v>52</v>
      </c>
      <c r="I1852" s="1" t="s">
        <v>52</v>
      </c>
      <c r="J1852" s="1" t="s">
        <v>52</v>
      </c>
      <c r="K1852" s="1" t="s">
        <v>52</v>
      </c>
      <c r="L1852" s="1" t="s">
        <v>52</v>
      </c>
      <c r="M1852" s="1" t="s">
        <v>52</v>
      </c>
      <c r="N1852" s="1" t="s">
        <v>52</v>
      </c>
      <c r="O1852" s="1" t="s">
        <v>52</v>
      </c>
      <c r="P1852" s="1" t="s">
        <v>52</v>
      </c>
      <c r="Q1852" s="1" t="s">
        <v>52</v>
      </c>
      <c r="R1852" s="1" t="s">
        <v>52</v>
      </c>
      <c r="S1852" s="1" t="s">
        <v>52</v>
      </c>
      <c r="T1852" s="1" t="s">
        <v>52</v>
      </c>
      <c r="U1852" s="1" t="s">
        <v>52</v>
      </c>
      <c r="V1852" s="1" t="s">
        <v>52</v>
      </c>
      <c r="W1852" s="1" t="s">
        <v>52</v>
      </c>
      <c r="X1852" s="1" t="s">
        <v>52</v>
      </c>
      <c r="Y1852" s="1" t="s">
        <v>52</v>
      </c>
      <c r="Z1852" s="1" t="s">
        <v>52</v>
      </c>
      <c r="AA1852" s="1" t="s">
        <v>52</v>
      </c>
      <c r="AB1852" s="1" t="s">
        <v>52</v>
      </c>
      <c r="AC1852" s="1" t="s">
        <v>52</v>
      </c>
      <c r="AD1852" s="1">
        <v>0</v>
      </c>
      <c r="AE1852" s="1">
        <v>0</v>
      </c>
      <c r="AF1852" s="1">
        <v>0</v>
      </c>
      <c r="AG1852" s="1">
        <v>1</v>
      </c>
      <c r="AH1852" s="1">
        <v>0</v>
      </c>
      <c r="AI1852" s="1">
        <v>-350</v>
      </c>
      <c r="AJ1852" s="1">
        <v>0</v>
      </c>
      <c r="AK1852" s="1">
        <v>-2</v>
      </c>
      <c r="AL1852" s="1">
        <v>0</v>
      </c>
      <c r="AM1852" s="1">
        <v>7</v>
      </c>
      <c r="AN1852" s="1">
        <v>0</v>
      </c>
      <c r="AO1852" s="1">
        <v>0</v>
      </c>
      <c r="AP1852" s="1">
        <v>285</v>
      </c>
      <c r="AQ1852" s="1">
        <v>2</v>
      </c>
      <c r="AR1852" s="1">
        <v>27</v>
      </c>
      <c r="AS1852" s="1">
        <v>22</v>
      </c>
      <c r="AT1852" s="1">
        <v>217</v>
      </c>
      <c r="AU1852" s="1">
        <v>132</v>
      </c>
      <c r="AV1852" s="1">
        <v>93</v>
      </c>
      <c r="AW1852" s="1">
        <v>9</v>
      </c>
      <c r="AX1852" s="1">
        <v>3</v>
      </c>
      <c r="AY1852" t="str">
        <f t="shared" si="308"/>
        <v>2021_03_DET</v>
      </c>
      <c r="AZ1852" t="str">
        <f t="shared" si="309"/>
        <v>T.Benson</v>
      </c>
      <c r="BA1852" t="str">
        <f t="shared" si="310"/>
        <v/>
      </c>
      <c r="BB1852" t="str">
        <f t="shared" si="311"/>
        <v>2021_03_DET</v>
      </c>
      <c r="BC1852" t="str">
        <f t="shared" si="312"/>
        <v/>
      </c>
      <c r="BD1852">
        <f>COUNTIFS($BB$1:BB1852,BB1852,$BC$1:BC1852,"ru")</f>
        <v>2</v>
      </c>
      <c r="BE1852" t="str">
        <f t="shared" si="313"/>
        <v>re</v>
      </c>
      <c r="BF1852">
        <f>COUNTIFS($BB$1:BB1852,BB1852,$BE$1:BE1852,"re")</f>
        <v>9</v>
      </c>
      <c r="BG1852" t="str">
        <f t="shared" si="314"/>
        <v>22021_03_DET</v>
      </c>
      <c r="BH1852" t="str">
        <f t="shared" si="315"/>
        <v>re92021_03_DET</v>
      </c>
      <c r="BI1852" t="str">
        <f t="shared" si="316"/>
        <v>2021_03_DETT.Benson</v>
      </c>
      <c r="BJ1852" t="str">
        <f t="shared" si="317"/>
        <v>2021_DET_T.Benson</v>
      </c>
      <c r="BK1852" t="str">
        <f>IF(ISERROR(MATCH(LEFT(C1852,5)&amp;B1852&amp;"_"&amp;A1852,$BK$1:BK1851,0)),LEFT(C1852,5)&amp;B1852&amp;"_"&amp;A1852,"")</f>
        <v/>
      </c>
      <c r="BL1852">
        <f>COUNTIFS($B$1:B1852,B1852)-COUNTIFS($B$1:B1852,B1852,$BK$1:BK1852,"")</f>
        <v>13</v>
      </c>
      <c r="BM1852" t="str">
        <f t="shared" si="318"/>
        <v/>
      </c>
    </row>
    <row r="1853" spans="1:65" x14ac:dyDescent="0.25">
      <c r="A1853" s="1" t="s">
        <v>695</v>
      </c>
      <c r="B1853" s="1" t="s">
        <v>66</v>
      </c>
      <c r="C1853" s="1" t="s">
        <v>2062</v>
      </c>
      <c r="D1853" s="1">
        <v>0</v>
      </c>
      <c r="E1853" s="1">
        <v>0</v>
      </c>
      <c r="F1853" s="1" t="s">
        <v>2386</v>
      </c>
      <c r="G1853" s="1" t="s">
        <v>52</v>
      </c>
      <c r="H1853" s="1" t="s">
        <v>52</v>
      </c>
      <c r="I1853" s="1" t="s">
        <v>52</v>
      </c>
      <c r="J1853" s="1" t="s">
        <v>52</v>
      </c>
      <c r="K1853" s="1" t="s">
        <v>52</v>
      </c>
      <c r="L1853" s="1" t="s">
        <v>52</v>
      </c>
      <c r="M1853" s="1" t="s">
        <v>52</v>
      </c>
      <c r="N1853" s="1" t="s">
        <v>52</v>
      </c>
      <c r="O1853" s="1" t="s">
        <v>52</v>
      </c>
      <c r="P1853" s="1" t="s">
        <v>52</v>
      </c>
      <c r="Q1853" s="1" t="s">
        <v>52</v>
      </c>
      <c r="R1853" s="1" t="s">
        <v>52</v>
      </c>
      <c r="S1853" s="1" t="s">
        <v>52</v>
      </c>
      <c r="T1853" s="1" t="s">
        <v>52</v>
      </c>
      <c r="U1853" s="1" t="s">
        <v>52</v>
      </c>
      <c r="V1853" s="1" t="s">
        <v>52</v>
      </c>
      <c r="W1853" s="1" t="s">
        <v>52</v>
      </c>
      <c r="X1853" s="1" t="s">
        <v>52</v>
      </c>
      <c r="Y1853" s="1" t="s">
        <v>52</v>
      </c>
      <c r="Z1853" s="1" t="s">
        <v>52</v>
      </c>
      <c r="AA1853" s="1" t="s">
        <v>52</v>
      </c>
      <c r="AB1853" s="1" t="s">
        <v>52</v>
      </c>
      <c r="AC1853" s="1" t="s">
        <v>52</v>
      </c>
      <c r="AD1853" s="1">
        <v>0</v>
      </c>
      <c r="AE1853" s="1">
        <v>0</v>
      </c>
      <c r="AF1853" s="1">
        <v>0</v>
      </c>
      <c r="AG1853" s="1">
        <v>2</v>
      </c>
      <c r="AH1853" s="1">
        <v>0</v>
      </c>
      <c r="AI1853" s="1">
        <v>-350</v>
      </c>
      <c r="AJ1853" s="1">
        <v>0</v>
      </c>
      <c r="AK1853" s="1">
        <v>9</v>
      </c>
      <c r="AL1853" s="1">
        <v>0</v>
      </c>
      <c r="AM1853" s="1">
        <v>4</v>
      </c>
      <c r="AN1853" s="1">
        <v>0</v>
      </c>
      <c r="AO1853" s="1">
        <v>0</v>
      </c>
      <c r="AP1853" s="1">
        <v>290</v>
      </c>
      <c r="AQ1853" s="1">
        <v>1</v>
      </c>
      <c r="AR1853" s="1">
        <v>24</v>
      </c>
      <c r="AS1853" s="1">
        <v>21</v>
      </c>
      <c r="AT1853" s="1">
        <v>203</v>
      </c>
      <c r="AU1853" s="1">
        <v>227</v>
      </c>
      <c r="AV1853" s="1">
        <v>108</v>
      </c>
      <c r="AW1853" s="1">
        <v>2</v>
      </c>
      <c r="AX1853" s="1">
        <v>1</v>
      </c>
      <c r="AY1853" t="str">
        <f t="shared" si="308"/>
        <v>2021_05_DET</v>
      </c>
      <c r="AZ1853" t="str">
        <f t="shared" si="309"/>
        <v>T.Benson</v>
      </c>
      <c r="BA1853" t="str">
        <f t="shared" si="310"/>
        <v/>
      </c>
      <c r="BB1853" t="str">
        <f t="shared" si="311"/>
        <v>2021_05_DET</v>
      </c>
      <c r="BC1853" t="str">
        <f t="shared" si="312"/>
        <v/>
      </c>
      <c r="BD1853">
        <f>COUNTIFS($BB$1:BB1853,BB1853,$BC$1:BC1853,"ru")</f>
        <v>2</v>
      </c>
      <c r="BE1853" t="str">
        <f t="shared" si="313"/>
        <v>re</v>
      </c>
      <c r="BF1853">
        <f>COUNTIFS($BB$1:BB1853,BB1853,$BE$1:BE1853,"re")</f>
        <v>8</v>
      </c>
      <c r="BG1853" t="str">
        <f t="shared" si="314"/>
        <v>22021_05_DET</v>
      </c>
      <c r="BH1853" t="str">
        <f t="shared" si="315"/>
        <v>re82021_05_DET</v>
      </c>
      <c r="BI1853" t="str">
        <f t="shared" si="316"/>
        <v>2021_05_DETT.Benson</v>
      </c>
      <c r="BJ1853" t="str">
        <f t="shared" si="317"/>
        <v>2021_DET_T.Benson</v>
      </c>
      <c r="BK1853" t="str">
        <f>IF(ISERROR(MATCH(LEFT(C1853,5)&amp;B1853&amp;"_"&amp;A1853,$BK$1:BK1852,0)),LEFT(C1853,5)&amp;B1853&amp;"_"&amp;A1853,"")</f>
        <v/>
      </c>
      <c r="BL1853">
        <f>COUNTIFS($B$1:B1853,B1853)-COUNTIFS($B$1:B1853,B1853,$BK$1:BK1853,"")</f>
        <v>13</v>
      </c>
      <c r="BM1853" t="str">
        <f t="shared" si="318"/>
        <v/>
      </c>
    </row>
    <row r="1854" spans="1:65" x14ac:dyDescent="0.25">
      <c r="A1854" s="1" t="s">
        <v>1992</v>
      </c>
      <c r="B1854" s="1" t="s">
        <v>85</v>
      </c>
      <c r="C1854" s="1" t="s">
        <v>1669</v>
      </c>
      <c r="D1854" s="1">
        <v>0</v>
      </c>
      <c r="E1854" s="1">
        <v>0</v>
      </c>
      <c r="F1854" s="1" t="s">
        <v>1993</v>
      </c>
      <c r="G1854" s="1" t="s">
        <v>52</v>
      </c>
      <c r="H1854" s="1" t="s">
        <v>52</v>
      </c>
      <c r="I1854" s="1" t="s">
        <v>52</v>
      </c>
      <c r="J1854" s="1" t="s">
        <v>52</v>
      </c>
      <c r="K1854" s="1" t="s">
        <v>52</v>
      </c>
      <c r="L1854" s="1" t="s">
        <v>52</v>
      </c>
      <c r="M1854" s="1" t="s">
        <v>52</v>
      </c>
      <c r="N1854" s="1" t="s">
        <v>52</v>
      </c>
      <c r="O1854" s="1" t="s">
        <v>52</v>
      </c>
      <c r="P1854" s="1" t="s">
        <v>52</v>
      </c>
      <c r="Q1854" s="1" t="s">
        <v>52</v>
      </c>
      <c r="R1854" s="1" t="s">
        <v>52</v>
      </c>
      <c r="S1854" s="1" t="s">
        <v>52</v>
      </c>
      <c r="T1854" s="1" t="s">
        <v>52</v>
      </c>
      <c r="U1854" s="1" t="s">
        <v>52</v>
      </c>
      <c r="V1854" s="1" t="s">
        <v>52</v>
      </c>
      <c r="W1854" s="1" t="s">
        <v>52</v>
      </c>
      <c r="X1854" s="1" t="s">
        <v>52</v>
      </c>
      <c r="Y1854" s="1" t="s">
        <v>52</v>
      </c>
      <c r="Z1854" s="1" t="s">
        <v>52</v>
      </c>
      <c r="AA1854" s="1" t="s">
        <v>52</v>
      </c>
      <c r="AB1854" s="1" t="s">
        <v>52</v>
      </c>
      <c r="AC1854" s="1" t="s">
        <v>52</v>
      </c>
      <c r="AD1854" s="1">
        <v>0</v>
      </c>
      <c r="AE1854" s="1">
        <v>0</v>
      </c>
      <c r="AF1854" s="1">
        <v>0</v>
      </c>
      <c r="AG1854" s="1">
        <v>1</v>
      </c>
      <c r="AH1854" s="1">
        <v>0</v>
      </c>
      <c r="AI1854" s="1">
        <v>-350</v>
      </c>
      <c r="AJ1854" s="1">
        <v>0</v>
      </c>
      <c r="AK1854" s="1">
        <v>10</v>
      </c>
      <c r="AL1854" s="1">
        <v>0</v>
      </c>
      <c r="AM1854" s="1">
        <v>1</v>
      </c>
      <c r="AN1854" s="1">
        <v>0</v>
      </c>
      <c r="AO1854" s="1">
        <v>0</v>
      </c>
      <c r="AP1854" s="1">
        <v>380</v>
      </c>
      <c r="AQ1854" s="1">
        <v>4</v>
      </c>
      <c r="AR1854" s="1">
        <v>34</v>
      </c>
      <c r="AS1854" s="1">
        <v>25</v>
      </c>
      <c r="AT1854" s="1">
        <v>222</v>
      </c>
      <c r="AU1854" s="1">
        <v>311</v>
      </c>
      <c r="AV1854" s="1">
        <v>168</v>
      </c>
      <c r="AW1854" s="1">
        <v>7</v>
      </c>
      <c r="AX1854" s="1">
        <v>2</v>
      </c>
      <c r="AY1854" t="str">
        <f t="shared" si="308"/>
        <v>2021_04_LAC</v>
      </c>
      <c r="AZ1854" t="str">
        <f t="shared" si="309"/>
        <v>T.Campbell</v>
      </c>
      <c r="BA1854" t="str">
        <f t="shared" si="310"/>
        <v/>
      </c>
      <c r="BB1854" t="str">
        <f t="shared" si="311"/>
        <v>2021_04_LAC</v>
      </c>
      <c r="BC1854" t="str">
        <f t="shared" si="312"/>
        <v/>
      </c>
      <c r="BD1854">
        <f>COUNTIFS($BB$1:BB1854,BB1854,$BC$1:BC1854,"ru")</f>
        <v>4</v>
      </c>
      <c r="BE1854" t="str">
        <f t="shared" si="313"/>
        <v>re</v>
      </c>
      <c r="BF1854">
        <f>COUNTIFS($BB$1:BB1854,BB1854,$BE$1:BE1854,"re")</f>
        <v>9</v>
      </c>
      <c r="BG1854" t="str">
        <f t="shared" si="314"/>
        <v>42021_04_LAC</v>
      </c>
      <c r="BH1854" t="str">
        <f t="shared" si="315"/>
        <v>re92021_04_LAC</v>
      </c>
      <c r="BI1854" t="str">
        <f t="shared" si="316"/>
        <v>2021_04_LACT.Campbell</v>
      </c>
      <c r="BJ1854" t="str">
        <f t="shared" si="317"/>
        <v>2021_LAC_T.Campbell</v>
      </c>
      <c r="BK1854" t="str">
        <f>IF(ISERROR(MATCH(LEFT(C1854,5)&amp;B1854&amp;"_"&amp;A1854,$BK$1:BK1853,0)),LEFT(C1854,5)&amp;B1854&amp;"_"&amp;A1854,"")</f>
        <v>2021_LAC_T.Campbell</v>
      </c>
      <c r="BL1854">
        <f>COUNTIFS($B$1:B1854,B1854)-COUNTIFS($B$1:B1854,B1854,$BK$1:BK1854,"")</f>
        <v>16</v>
      </c>
      <c r="BM1854" t="str">
        <f t="shared" si="318"/>
        <v>2021_LAC16</v>
      </c>
    </row>
    <row r="1855" spans="1:65" x14ac:dyDescent="0.25">
      <c r="A1855" s="1" t="s">
        <v>142</v>
      </c>
      <c r="B1855" s="1" t="s">
        <v>91</v>
      </c>
      <c r="C1855" s="1" t="s">
        <v>839</v>
      </c>
      <c r="D1855" s="1">
        <v>0</v>
      </c>
      <c r="E1855" s="1">
        <v>0</v>
      </c>
      <c r="F1855" s="1" t="s">
        <v>1201</v>
      </c>
      <c r="G1855" s="1" t="s">
        <v>52</v>
      </c>
      <c r="H1855" s="1" t="s">
        <v>52</v>
      </c>
      <c r="I1855" s="1" t="s">
        <v>52</v>
      </c>
      <c r="J1855" s="1" t="s">
        <v>52</v>
      </c>
      <c r="K1855" s="1" t="s">
        <v>52</v>
      </c>
      <c r="L1855" s="1" t="s">
        <v>52</v>
      </c>
      <c r="M1855" s="1" t="s">
        <v>52</v>
      </c>
      <c r="N1855" s="1" t="s">
        <v>52</v>
      </c>
      <c r="O1855" s="1" t="s">
        <v>52</v>
      </c>
      <c r="P1855" s="1" t="s">
        <v>52</v>
      </c>
      <c r="Q1855" s="1" t="s">
        <v>52</v>
      </c>
      <c r="R1855" s="1" t="s">
        <v>52</v>
      </c>
      <c r="S1855" s="1" t="s">
        <v>52</v>
      </c>
      <c r="T1855" s="1" t="s">
        <v>52</v>
      </c>
      <c r="U1855" s="1" t="s">
        <v>52</v>
      </c>
      <c r="V1855" s="1" t="s">
        <v>52</v>
      </c>
      <c r="W1855" s="1" t="s">
        <v>52</v>
      </c>
      <c r="X1855" s="1" t="s">
        <v>52</v>
      </c>
      <c r="Y1855" s="1" t="s">
        <v>52</v>
      </c>
      <c r="Z1855" s="1" t="s">
        <v>52</v>
      </c>
      <c r="AA1855" s="1" t="s">
        <v>52</v>
      </c>
      <c r="AB1855" s="1" t="s">
        <v>52</v>
      </c>
      <c r="AC1855" s="1" t="s">
        <v>52</v>
      </c>
      <c r="AD1855" s="1">
        <v>0</v>
      </c>
      <c r="AE1855" s="1">
        <v>0</v>
      </c>
      <c r="AF1855" s="1">
        <v>0</v>
      </c>
      <c r="AG1855" s="1">
        <v>1</v>
      </c>
      <c r="AH1855" s="1">
        <v>0</v>
      </c>
      <c r="AI1855" s="1">
        <v>-350</v>
      </c>
      <c r="AJ1855" s="1">
        <v>0</v>
      </c>
      <c r="AK1855" s="1">
        <v>44</v>
      </c>
      <c r="AL1855" s="1">
        <v>0</v>
      </c>
      <c r="AM1855" s="1">
        <v>3</v>
      </c>
      <c r="AN1855" s="1">
        <v>0</v>
      </c>
      <c r="AO1855" s="1">
        <v>0</v>
      </c>
      <c r="AP1855" s="1">
        <v>189</v>
      </c>
      <c r="AQ1855" s="1">
        <v>2</v>
      </c>
      <c r="AR1855" s="1">
        <v>16</v>
      </c>
      <c r="AS1855" s="1">
        <v>14</v>
      </c>
      <c r="AT1855" s="1">
        <v>118</v>
      </c>
      <c r="AU1855" s="1">
        <v>405</v>
      </c>
      <c r="AV1855" s="1">
        <v>75</v>
      </c>
      <c r="AW1855" s="1">
        <v>1</v>
      </c>
      <c r="AX1855" s="1">
        <v>0</v>
      </c>
      <c r="AY1855" t="str">
        <f t="shared" si="308"/>
        <v>2021_02_JAX</v>
      </c>
      <c r="AZ1855" t="str">
        <f t="shared" si="309"/>
        <v>T.Johnson</v>
      </c>
      <c r="BA1855" t="str">
        <f t="shared" si="310"/>
        <v/>
      </c>
      <c r="BB1855" t="str">
        <f t="shared" si="311"/>
        <v>2021_02_JAX</v>
      </c>
      <c r="BC1855" t="str">
        <f t="shared" si="312"/>
        <v/>
      </c>
      <c r="BD1855">
        <f>COUNTIFS($BB$1:BB1855,BB1855,$BC$1:BC1855,"ru")</f>
        <v>3</v>
      </c>
      <c r="BE1855" t="str">
        <f t="shared" si="313"/>
        <v>re</v>
      </c>
      <c r="BF1855">
        <f>COUNTIFS($BB$1:BB1855,BB1855,$BE$1:BE1855,"re")</f>
        <v>10</v>
      </c>
      <c r="BG1855" t="str">
        <f t="shared" si="314"/>
        <v>32021_02_JAX</v>
      </c>
      <c r="BH1855" t="str">
        <f t="shared" si="315"/>
        <v>re102021_02_JAX</v>
      </c>
      <c r="BI1855" t="str">
        <f t="shared" si="316"/>
        <v>2021_02_JAXT.Johnson</v>
      </c>
      <c r="BJ1855" t="str">
        <f t="shared" si="317"/>
        <v>2021_JAX_T.Johnson</v>
      </c>
      <c r="BK1855" t="str">
        <f>IF(ISERROR(MATCH(LEFT(C1855,5)&amp;B1855&amp;"_"&amp;A1855,$BK$1:BK1854,0)),LEFT(C1855,5)&amp;B1855&amp;"_"&amp;A1855,"")</f>
        <v/>
      </c>
      <c r="BL1855">
        <f>COUNTIFS($B$1:B1855,B1855)-COUNTIFS($B$1:B1855,B1855,$BK$1:BK1855,"")</f>
        <v>18</v>
      </c>
      <c r="BM1855" t="str">
        <f t="shared" si="318"/>
        <v/>
      </c>
    </row>
    <row r="1856" spans="1:65" x14ac:dyDescent="0.25">
      <c r="A1856" s="1" t="s">
        <v>142</v>
      </c>
      <c r="B1856" s="1" t="s">
        <v>91</v>
      </c>
      <c r="C1856" s="1" t="s">
        <v>1640</v>
      </c>
      <c r="D1856" s="1">
        <v>0</v>
      </c>
      <c r="E1856" s="1">
        <v>0</v>
      </c>
      <c r="F1856" s="1" t="s">
        <v>1994</v>
      </c>
      <c r="G1856" s="1" t="s">
        <v>52</v>
      </c>
      <c r="H1856" s="1" t="s">
        <v>52</v>
      </c>
      <c r="I1856" s="1" t="s">
        <v>52</v>
      </c>
      <c r="J1856" s="1" t="s">
        <v>52</v>
      </c>
      <c r="K1856" s="1" t="s">
        <v>52</v>
      </c>
      <c r="L1856" s="1" t="s">
        <v>52</v>
      </c>
      <c r="M1856" s="1" t="s">
        <v>52</v>
      </c>
      <c r="N1856" s="1" t="s">
        <v>52</v>
      </c>
      <c r="O1856" s="1" t="s">
        <v>52</v>
      </c>
      <c r="P1856" s="1" t="s">
        <v>52</v>
      </c>
      <c r="Q1856" s="1" t="s">
        <v>52</v>
      </c>
      <c r="R1856" s="1" t="s">
        <v>52</v>
      </c>
      <c r="S1856" s="1" t="s">
        <v>52</v>
      </c>
      <c r="T1856" s="1" t="s">
        <v>52</v>
      </c>
      <c r="U1856" s="1" t="s">
        <v>52</v>
      </c>
      <c r="V1856" s="1" t="s">
        <v>52</v>
      </c>
      <c r="W1856" s="1" t="s">
        <v>52</v>
      </c>
      <c r="X1856" s="1" t="s">
        <v>52</v>
      </c>
      <c r="Y1856" s="1" t="s">
        <v>52</v>
      </c>
      <c r="Z1856" s="1" t="s">
        <v>52</v>
      </c>
      <c r="AA1856" s="1" t="s">
        <v>52</v>
      </c>
      <c r="AB1856" s="1" t="s">
        <v>52</v>
      </c>
      <c r="AC1856" s="1" t="s">
        <v>52</v>
      </c>
      <c r="AD1856" s="1">
        <v>0</v>
      </c>
      <c r="AE1856" s="1">
        <v>0</v>
      </c>
      <c r="AF1856" s="1">
        <v>0</v>
      </c>
      <c r="AG1856" s="1">
        <v>1</v>
      </c>
      <c r="AH1856" s="1">
        <v>0</v>
      </c>
      <c r="AI1856" s="1">
        <v>-350</v>
      </c>
      <c r="AJ1856" s="1">
        <v>0</v>
      </c>
      <c r="AK1856" s="1">
        <v>30</v>
      </c>
      <c r="AL1856" s="1">
        <v>0</v>
      </c>
      <c r="AM1856" s="1">
        <v>5</v>
      </c>
      <c r="AN1856" s="1">
        <v>0</v>
      </c>
      <c r="AO1856" s="1">
        <v>0</v>
      </c>
      <c r="AP1856" s="1">
        <v>341</v>
      </c>
      <c r="AQ1856" s="1">
        <v>3</v>
      </c>
      <c r="AR1856" s="1">
        <v>30</v>
      </c>
      <c r="AS1856" s="1">
        <v>17</v>
      </c>
      <c r="AT1856" s="1">
        <v>204</v>
      </c>
      <c r="AU1856" s="1">
        <v>216</v>
      </c>
      <c r="AV1856" s="1">
        <v>139</v>
      </c>
      <c r="AW1856" s="1">
        <v>7</v>
      </c>
      <c r="AX1856" s="1">
        <v>6</v>
      </c>
      <c r="AY1856" t="str">
        <f t="shared" si="308"/>
        <v>2021_04_JAX</v>
      </c>
      <c r="AZ1856" t="str">
        <f t="shared" si="309"/>
        <v>T.Johnson</v>
      </c>
      <c r="BA1856" t="str">
        <f t="shared" si="310"/>
        <v/>
      </c>
      <c r="BB1856" t="str">
        <f t="shared" si="311"/>
        <v>2021_04_JAX</v>
      </c>
      <c r="BC1856" t="str">
        <f t="shared" si="312"/>
        <v/>
      </c>
      <c r="BD1856">
        <f>COUNTIFS($BB$1:BB1856,BB1856,$BC$1:BC1856,"ru")</f>
        <v>5</v>
      </c>
      <c r="BE1856" t="str">
        <f t="shared" si="313"/>
        <v>re</v>
      </c>
      <c r="BF1856">
        <f>COUNTIFS($BB$1:BB1856,BB1856,$BE$1:BE1856,"re")</f>
        <v>10</v>
      </c>
      <c r="BG1856" t="str">
        <f t="shared" si="314"/>
        <v>52021_04_JAX</v>
      </c>
      <c r="BH1856" t="str">
        <f t="shared" si="315"/>
        <v>re102021_04_JAX</v>
      </c>
      <c r="BI1856" t="str">
        <f t="shared" si="316"/>
        <v>2021_04_JAXT.Johnson</v>
      </c>
      <c r="BJ1856" t="str">
        <f t="shared" si="317"/>
        <v>2021_JAX_T.Johnson</v>
      </c>
      <c r="BK1856" t="str">
        <f>IF(ISERROR(MATCH(LEFT(C1856,5)&amp;B1856&amp;"_"&amp;A1856,$BK$1:BK1855,0)),LEFT(C1856,5)&amp;B1856&amp;"_"&amp;A1856,"")</f>
        <v/>
      </c>
      <c r="BL1856">
        <f>COUNTIFS($B$1:B1856,B1856)-COUNTIFS($B$1:B1856,B1856,$BK$1:BK1856,"")</f>
        <v>18</v>
      </c>
      <c r="BM1856" t="str">
        <f t="shared" si="318"/>
        <v/>
      </c>
    </row>
    <row r="1857" spans="1:65" x14ac:dyDescent="0.25">
      <c r="A1857" s="1" t="s">
        <v>142</v>
      </c>
      <c r="B1857" s="1" t="s">
        <v>68</v>
      </c>
      <c r="C1857" s="1" t="s">
        <v>409</v>
      </c>
      <c r="D1857" s="1">
        <v>0</v>
      </c>
      <c r="E1857" s="1">
        <v>0</v>
      </c>
      <c r="F1857" s="1" t="s">
        <v>761</v>
      </c>
      <c r="G1857" s="1" t="s">
        <v>52</v>
      </c>
      <c r="H1857" s="1" t="s">
        <v>52</v>
      </c>
      <c r="I1857" s="1" t="s">
        <v>52</v>
      </c>
      <c r="J1857" s="1" t="s">
        <v>52</v>
      </c>
      <c r="K1857" s="1" t="s">
        <v>52</v>
      </c>
      <c r="L1857" s="1" t="s">
        <v>52</v>
      </c>
      <c r="M1857" s="1" t="s">
        <v>52</v>
      </c>
      <c r="N1857" s="1" t="s">
        <v>52</v>
      </c>
      <c r="O1857" s="1" t="s">
        <v>52</v>
      </c>
      <c r="P1857" s="1" t="s">
        <v>52</v>
      </c>
      <c r="Q1857" s="1" t="s">
        <v>52</v>
      </c>
      <c r="R1857" s="1" t="s">
        <v>52</v>
      </c>
      <c r="S1857" s="1" t="s">
        <v>52</v>
      </c>
      <c r="T1857" s="1" t="s">
        <v>52</v>
      </c>
      <c r="U1857" s="1" t="s">
        <v>52</v>
      </c>
      <c r="V1857" s="1" t="s">
        <v>52</v>
      </c>
      <c r="W1857" s="1" t="s">
        <v>52</v>
      </c>
      <c r="X1857" s="1" t="s">
        <v>52</v>
      </c>
      <c r="Y1857" s="1" t="s">
        <v>52</v>
      </c>
      <c r="Z1857" s="1" t="s">
        <v>52</v>
      </c>
      <c r="AA1857" s="1" t="s">
        <v>52</v>
      </c>
      <c r="AB1857" s="1" t="s">
        <v>52</v>
      </c>
      <c r="AC1857" s="1" t="s">
        <v>52</v>
      </c>
      <c r="AD1857" s="1">
        <v>0</v>
      </c>
      <c r="AE1857" s="1">
        <v>0</v>
      </c>
      <c r="AF1857" s="1">
        <v>0</v>
      </c>
      <c r="AG1857" s="1">
        <v>1</v>
      </c>
      <c r="AH1857" s="1">
        <v>0</v>
      </c>
      <c r="AI1857" s="1">
        <v>-350</v>
      </c>
      <c r="AJ1857" s="1">
        <v>0</v>
      </c>
      <c r="AK1857" s="1">
        <v>10</v>
      </c>
      <c r="AL1857" s="1">
        <v>0</v>
      </c>
      <c r="AM1857" s="1">
        <v>1</v>
      </c>
      <c r="AN1857" s="1">
        <v>0</v>
      </c>
      <c r="AO1857" s="1">
        <v>0</v>
      </c>
      <c r="AP1857" s="1">
        <v>431</v>
      </c>
      <c r="AQ1857" s="1">
        <v>4</v>
      </c>
      <c r="AR1857" s="1">
        <v>14</v>
      </c>
      <c r="AS1857" s="1">
        <v>32</v>
      </c>
      <c r="AT1857" s="1">
        <v>379</v>
      </c>
      <c r="AU1857" s="1">
        <v>446</v>
      </c>
      <c r="AV1857" s="1">
        <v>52</v>
      </c>
      <c r="AW1857" s="1">
        <v>4</v>
      </c>
      <c r="AX1857" s="1">
        <v>1</v>
      </c>
      <c r="AY1857" t="str">
        <f t="shared" si="308"/>
        <v>2021_01_TB</v>
      </c>
      <c r="AZ1857" t="str">
        <f t="shared" si="309"/>
        <v>T.Johnson</v>
      </c>
      <c r="BA1857" t="str">
        <f t="shared" si="310"/>
        <v/>
      </c>
      <c r="BB1857" t="str">
        <f t="shared" si="311"/>
        <v>2021_01_TB</v>
      </c>
      <c r="BC1857" t="str">
        <f t="shared" si="312"/>
        <v/>
      </c>
      <c r="BD1857">
        <f>COUNTIFS($BB$1:BB1857,BB1857,$BC$1:BC1857,"ru")</f>
        <v>3</v>
      </c>
      <c r="BE1857" t="str">
        <f t="shared" si="313"/>
        <v>re</v>
      </c>
      <c r="BF1857">
        <f>COUNTIFS($BB$1:BB1857,BB1857,$BE$1:BE1857,"re")</f>
        <v>7</v>
      </c>
      <c r="BG1857" t="str">
        <f t="shared" si="314"/>
        <v>32021_01_TB</v>
      </c>
      <c r="BH1857" t="str">
        <f t="shared" si="315"/>
        <v>re72021_01_TB</v>
      </c>
      <c r="BI1857" t="str">
        <f t="shared" si="316"/>
        <v>2021_01_TBT.Johnson</v>
      </c>
      <c r="BJ1857" t="str">
        <f t="shared" si="317"/>
        <v>2021_TB_T.Johnson</v>
      </c>
      <c r="BK1857" t="str">
        <f>IF(ISERROR(MATCH(LEFT(C1857,5)&amp;B1857&amp;"_"&amp;A1857,$BK$1:BK1856,0)),LEFT(C1857,5)&amp;B1857&amp;"_"&amp;A1857,"")</f>
        <v/>
      </c>
      <c r="BL1857">
        <f>COUNTIFS($B$1:B1857,B1857)-COUNTIFS($B$1:B1857,B1857,$BK$1:BK1857,"")</f>
        <v>15</v>
      </c>
      <c r="BM1857" t="str">
        <f t="shared" si="318"/>
        <v/>
      </c>
    </row>
    <row r="1858" spans="1:65" x14ac:dyDescent="0.25">
      <c r="A1858" s="1" t="s">
        <v>142</v>
      </c>
      <c r="B1858" s="1" t="s">
        <v>68</v>
      </c>
      <c r="C1858" s="1" t="s">
        <v>1657</v>
      </c>
      <c r="D1858" s="1">
        <v>0</v>
      </c>
      <c r="E1858" s="1">
        <v>0</v>
      </c>
      <c r="F1858" s="1" t="s">
        <v>1995</v>
      </c>
      <c r="G1858" s="1" t="s">
        <v>52</v>
      </c>
      <c r="H1858" s="1" t="s">
        <v>52</v>
      </c>
      <c r="I1858" s="1" t="s">
        <v>52</v>
      </c>
      <c r="J1858" s="1" t="s">
        <v>52</v>
      </c>
      <c r="K1858" s="1" t="s">
        <v>52</v>
      </c>
      <c r="L1858" s="1" t="s">
        <v>52</v>
      </c>
      <c r="M1858" s="1" t="s">
        <v>52</v>
      </c>
      <c r="N1858" s="1" t="s">
        <v>52</v>
      </c>
      <c r="O1858" s="1" t="s">
        <v>52</v>
      </c>
      <c r="P1858" s="1" t="s">
        <v>52</v>
      </c>
      <c r="Q1858" s="1" t="s">
        <v>52</v>
      </c>
      <c r="R1858" s="1" t="s">
        <v>52</v>
      </c>
      <c r="S1858" s="1" t="s">
        <v>52</v>
      </c>
      <c r="T1858" s="1" t="s">
        <v>52</v>
      </c>
      <c r="U1858" s="1" t="s">
        <v>52</v>
      </c>
      <c r="V1858" s="1" t="s">
        <v>52</v>
      </c>
      <c r="W1858" s="1" t="s">
        <v>52</v>
      </c>
      <c r="X1858" s="1" t="s">
        <v>52</v>
      </c>
      <c r="Y1858" s="1" t="s">
        <v>52</v>
      </c>
      <c r="Z1858" s="1" t="s">
        <v>52</v>
      </c>
      <c r="AA1858" s="1" t="s">
        <v>52</v>
      </c>
      <c r="AB1858" s="1" t="s">
        <v>52</v>
      </c>
      <c r="AC1858" s="1" t="s">
        <v>52</v>
      </c>
      <c r="AD1858" s="1">
        <v>0</v>
      </c>
      <c r="AE1858" s="1">
        <v>0</v>
      </c>
      <c r="AF1858" s="1">
        <v>0</v>
      </c>
      <c r="AG1858" s="1">
        <v>2</v>
      </c>
      <c r="AH1858" s="1">
        <v>0</v>
      </c>
      <c r="AI1858" s="1">
        <v>-350</v>
      </c>
      <c r="AJ1858" s="1">
        <v>0</v>
      </c>
      <c r="AK1858" s="1">
        <v>40</v>
      </c>
      <c r="AL1858" s="1">
        <v>0</v>
      </c>
      <c r="AM1858" s="1">
        <v>4</v>
      </c>
      <c r="AN1858" s="1">
        <v>0</v>
      </c>
      <c r="AO1858" s="1">
        <v>0</v>
      </c>
      <c r="AP1858" s="1">
        <v>381</v>
      </c>
      <c r="AQ1858" s="1">
        <v>1</v>
      </c>
      <c r="AR1858" s="1">
        <v>30</v>
      </c>
      <c r="AS1858" s="1">
        <v>22</v>
      </c>
      <c r="AT1858" s="1">
        <v>269</v>
      </c>
      <c r="AU1858" s="1">
        <v>459</v>
      </c>
      <c r="AV1858" s="1">
        <v>120</v>
      </c>
      <c r="AW1858" s="1">
        <v>3</v>
      </c>
      <c r="AX1858" s="1">
        <v>2</v>
      </c>
      <c r="AY1858" t="str">
        <f t="shared" si="308"/>
        <v>2021_04_TB</v>
      </c>
      <c r="AZ1858" t="str">
        <f t="shared" si="309"/>
        <v>T.Johnson</v>
      </c>
      <c r="BA1858" t="str">
        <f t="shared" si="310"/>
        <v/>
      </c>
      <c r="BB1858" t="str">
        <f t="shared" si="311"/>
        <v>2021_04_TB</v>
      </c>
      <c r="BC1858" t="str">
        <f t="shared" si="312"/>
        <v/>
      </c>
      <c r="BD1858">
        <f>COUNTIFS($BB$1:BB1858,BB1858,$BC$1:BC1858,"ru")</f>
        <v>2</v>
      </c>
      <c r="BE1858" t="str">
        <f t="shared" si="313"/>
        <v>re</v>
      </c>
      <c r="BF1858">
        <f>COUNTIFS($BB$1:BB1858,BB1858,$BE$1:BE1858,"re")</f>
        <v>8</v>
      </c>
      <c r="BG1858" t="str">
        <f t="shared" si="314"/>
        <v>22021_04_TB</v>
      </c>
      <c r="BH1858" t="str">
        <f t="shared" si="315"/>
        <v>re82021_04_TB</v>
      </c>
      <c r="BI1858" t="str">
        <f t="shared" si="316"/>
        <v>2021_04_TBT.Johnson</v>
      </c>
      <c r="BJ1858" t="str">
        <f t="shared" si="317"/>
        <v>2021_TB_T.Johnson</v>
      </c>
      <c r="BK1858" t="str">
        <f>IF(ISERROR(MATCH(LEFT(C1858,5)&amp;B1858&amp;"_"&amp;A1858,$BK$1:BK1857,0)),LEFT(C1858,5)&amp;B1858&amp;"_"&amp;A1858,"")</f>
        <v/>
      </c>
      <c r="BL1858">
        <f>COUNTIFS($B$1:B1858,B1858)-COUNTIFS($B$1:B1858,B1858,$BK$1:BK1858,"")</f>
        <v>15</v>
      </c>
      <c r="BM1858" t="str">
        <f t="shared" si="318"/>
        <v/>
      </c>
    </row>
    <row r="1859" spans="1:65" x14ac:dyDescent="0.25">
      <c r="A1859" s="1" t="s">
        <v>289</v>
      </c>
      <c r="B1859" s="1" t="s">
        <v>110</v>
      </c>
      <c r="C1859" s="1" t="s">
        <v>1648</v>
      </c>
      <c r="D1859" s="1">
        <v>0</v>
      </c>
      <c r="E1859" s="1">
        <v>0</v>
      </c>
      <c r="F1859" s="1" t="s">
        <v>1996</v>
      </c>
      <c r="G1859" s="1" t="s">
        <v>52</v>
      </c>
      <c r="H1859" s="1" t="s">
        <v>52</v>
      </c>
      <c r="I1859" s="1" t="s">
        <v>52</v>
      </c>
      <c r="J1859" s="1" t="s">
        <v>52</v>
      </c>
      <c r="K1859" s="1" t="s">
        <v>52</v>
      </c>
      <c r="L1859" s="1" t="s">
        <v>52</v>
      </c>
      <c r="M1859" s="1" t="s">
        <v>52</v>
      </c>
      <c r="N1859" s="1" t="s">
        <v>52</v>
      </c>
      <c r="O1859" s="1" t="s">
        <v>52</v>
      </c>
      <c r="P1859" s="1" t="s">
        <v>52</v>
      </c>
      <c r="Q1859" s="1" t="s">
        <v>52</v>
      </c>
      <c r="R1859" s="1" t="s">
        <v>52</v>
      </c>
      <c r="S1859" s="1" t="s">
        <v>52</v>
      </c>
      <c r="T1859" s="1" t="s">
        <v>52</v>
      </c>
      <c r="U1859" s="1" t="s">
        <v>52</v>
      </c>
      <c r="V1859" s="1" t="s">
        <v>52</v>
      </c>
      <c r="W1859" s="1" t="s">
        <v>52</v>
      </c>
      <c r="X1859" s="1" t="s">
        <v>52</v>
      </c>
      <c r="Y1859" s="1" t="s">
        <v>52</v>
      </c>
      <c r="Z1859" s="1" t="s">
        <v>52</v>
      </c>
      <c r="AA1859" s="1" t="s">
        <v>52</v>
      </c>
      <c r="AB1859" s="1" t="s">
        <v>52</v>
      </c>
      <c r="AC1859" s="1" t="s">
        <v>52</v>
      </c>
      <c r="AD1859" s="1">
        <v>0</v>
      </c>
      <c r="AE1859" s="1">
        <v>0</v>
      </c>
      <c r="AF1859" s="1">
        <v>0</v>
      </c>
      <c r="AG1859" s="1">
        <v>1</v>
      </c>
      <c r="AH1859" s="1">
        <v>0</v>
      </c>
      <c r="AI1859" s="1">
        <v>-350</v>
      </c>
      <c r="AJ1859" s="1">
        <v>0</v>
      </c>
      <c r="AK1859" s="1">
        <v>13</v>
      </c>
      <c r="AL1859" s="1">
        <v>0</v>
      </c>
      <c r="AM1859" s="1">
        <v>1</v>
      </c>
      <c r="AN1859" s="1">
        <v>0</v>
      </c>
      <c r="AO1859" s="1">
        <v>0</v>
      </c>
      <c r="AP1859" s="1">
        <v>355</v>
      </c>
      <c r="AQ1859" s="1">
        <v>3</v>
      </c>
      <c r="AR1859" s="1">
        <v>25</v>
      </c>
      <c r="AS1859" s="1">
        <v>21</v>
      </c>
      <c r="AT1859" s="1">
        <v>297</v>
      </c>
      <c r="AU1859" s="1">
        <v>324</v>
      </c>
      <c r="AV1859" s="1">
        <v>66</v>
      </c>
      <c r="AW1859" s="1">
        <v>5</v>
      </c>
      <c r="AX1859" s="1">
        <v>4</v>
      </c>
      <c r="AY1859" t="str">
        <f t="shared" ref="AY1859:AY1922" si="319">IF(ISNUMBER(AP1859),LEFT(C1859,7)&amp;"_"&amp;B1859,"")</f>
        <v>2021_04_NYJ</v>
      </c>
      <c r="AZ1859" t="str">
        <f t="shared" ref="AZ1859:AZ1922" si="320">A1859</f>
        <v>T.Kroft</v>
      </c>
      <c r="BA1859" t="str">
        <f t="shared" ref="BA1859:BA1922" si="321">IF(G1859="NA","","QB")</f>
        <v/>
      </c>
      <c r="BB1859" t="str">
        <f t="shared" ref="BB1859:BB1922" si="322">LEFT(C1859,7)&amp;"_"&amp;B1859</f>
        <v>2021_04_NYJ</v>
      </c>
      <c r="BC1859" t="str">
        <f t="shared" ref="BC1859:BC1922" si="323">IF(X1859="NA","","ru")</f>
        <v/>
      </c>
      <c r="BD1859">
        <f>COUNTIFS($BB$1:BB1859,BB1859,$BC$1:BC1859,"ru")</f>
        <v>5</v>
      </c>
      <c r="BE1859" t="str">
        <f t="shared" ref="BE1859:BE1922" si="324">IF(AD1859="NA","","re")</f>
        <v>re</v>
      </c>
      <c r="BF1859">
        <f>COUNTIFS($BB$1:BB1859,BB1859,$BE$1:BE1859,"re")</f>
        <v>9</v>
      </c>
      <c r="BG1859" t="str">
        <f t="shared" ref="BG1859:BG1922" si="325">BC1859&amp;BD1859&amp;$BB1859</f>
        <v>52021_04_NYJ</v>
      </c>
      <c r="BH1859" t="str">
        <f t="shared" ref="BH1859:BH1922" si="326">BE1859&amp;BF1859&amp;$BB1859</f>
        <v>re92021_04_NYJ</v>
      </c>
      <c r="BI1859" t="str">
        <f t="shared" ref="BI1859:BI1922" si="327">BB1859&amp;AZ1859</f>
        <v>2021_04_NYJT.Kroft</v>
      </c>
      <c r="BJ1859" t="str">
        <f t="shared" ref="BJ1859:BJ1922" si="328">LEFT(C1859,5)&amp;B1859&amp;"_"&amp;A1859</f>
        <v>2021_NYJ_T.Kroft</v>
      </c>
      <c r="BK1859" t="str">
        <f>IF(ISERROR(MATCH(LEFT(C1859,5)&amp;B1859&amp;"_"&amp;A1859,$BK$1:BK1858,0)),LEFT(C1859,5)&amp;B1859&amp;"_"&amp;A1859,"")</f>
        <v/>
      </c>
      <c r="BL1859">
        <f>COUNTIFS($B$1:B1859,B1859)-COUNTIFS($B$1:B1859,B1859,$BK$1:BK1859,"")</f>
        <v>13</v>
      </c>
      <c r="BM1859" t="str">
        <f t="shared" ref="BM1859:BM1922" si="329">IF(BK1859="","",LEFT(C1859,5)&amp;B1859&amp;BL1859)</f>
        <v/>
      </c>
    </row>
    <row r="1860" spans="1:65" x14ac:dyDescent="0.25">
      <c r="A1860" s="1" t="s">
        <v>311</v>
      </c>
      <c r="B1860" s="1" t="s">
        <v>95</v>
      </c>
      <c r="C1860" s="1" t="s">
        <v>1678</v>
      </c>
      <c r="D1860" s="1">
        <v>0</v>
      </c>
      <c r="E1860" s="1">
        <v>0</v>
      </c>
      <c r="F1860" s="1" t="s">
        <v>1997</v>
      </c>
      <c r="G1860" s="1" t="s">
        <v>52</v>
      </c>
      <c r="H1860" s="1" t="s">
        <v>52</v>
      </c>
      <c r="I1860" s="1" t="s">
        <v>52</v>
      </c>
      <c r="J1860" s="1" t="s">
        <v>52</v>
      </c>
      <c r="K1860" s="1" t="s">
        <v>52</v>
      </c>
      <c r="L1860" s="1" t="s">
        <v>52</v>
      </c>
      <c r="M1860" s="1" t="s">
        <v>52</v>
      </c>
      <c r="N1860" s="1" t="s">
        <v>52</v>
      </c>
      <c r="O1860" s="1" t="s">
        <v>52</v>
      </c>
      <c r="P1860" s="1" t="s">
        <v>52</v>
      </c>
      <c r="Q1860" s="1" t="s">
        <v>52</v>
      </c>
      <c r="R1860" s="1" t="s">
        <v>52</v>
      </c>
      <c r="S1860" s="1" t="s">
        <v>52</v>
      </c>
      <c r="T1860" s="1" t="s">
        <v>52</v>
      </c>
      <c r="U1860" s="1" t="s">
        <v>52</v>
      </c>
      <c r="V1860" s="1" t="s">
        <v>52</v>
      </c>
      <c r="W1860" s="1" t="s">
        <v>52</v>
      </c>
      <c r="X1860" s="1" t="s">
        <v>52</v>
      </c>
      <c r="Y1860" s="1" t="s">
        <v>52</v>
      </c>
      <c r="Z1860" s="1" t="s">
        <v>52</v>
      </c>
      <c r="AA1860" s="1" t="s">
        <v>52</v>
      </c>
      <c r="AB1860" s="1" t="s">
        <v>52</v>
      </c>
      <c r="AC1860" s="1" t="s">
        <v>52</v>
      </c>
      <c r="AD1860" s="1">
        <v>0</v>
      </c>
      <c r="AE1860" s="1">
        <v>0</v>
      </c>
      <c r="AF1860" s="1">
        <v>0</v>
      </c>
      <c r="AG1860" s="1">
        <v>2</v>
      </c>
      <c r="AH1860" s="1">
        <v>0</v>
      </c>
      <c r="AI1860" s="1">
        <v>-350</v>
      </c>
      <c r="AJ1860" s="1">
        <v>0</v>
      </c>
      <c r="AK1860" s="1">
        <v>24</v>
      </c>
      <c r="AL1860" s="1">
        <v>0</v>
      </c>
      <c r="AM1860" s="1">
        <v>3</v>
      </c>
      <c r="AN1860" s="1">
        <v>0</v>
      </c>
      <c r="AO1860" s="1">
        <v>0</v>
      </c>
      <c r="AP1860" s="1">
        <v>459</v>
      </c>
      <c r="AQ1860" s="1">
        <v>3</v>
      </c>
      <c r="AR1860" s="1">
        <v>30</v>
      </c>
      <c r="AS1860" s="1">
        <v>23</v>
      </c>
      <c r="AT1860" s="1">
        <v>322</v>
      </c>
      <c r="AU1860" s="1">
        <v>352</v>
      </c>
      <c r="AV1860" s="1">
        <v>143</v>
      </c>
      <c r="AW1860" s="1">
        <v>1</v>
      </c>
      <c r="AX1860" s="1">
        <v>1</v>
      </c>
      <c r="AY1860" t="str">
        <f t="shared" si="319"/>
        <v>2021_04_SF</v>
      </c>
      <c r="AZ1860" t="str">
        <f t="shared" si="320"/>
        <v>T.Sherfield</v>
      </c>
      <c r="BA1860" t="str">
        <f t="shared" si="321"/>
        <v/>
      </c>
      <c r="BB1860" t="str">
        <f t="shared" si="322"/>
        <v>2021_04_SF</v>
      </c>
      <c r="BC1860" t="str">
        <f t="shared" si="323"/>
        <v/>
      </c>
      <c r="BD1860">
        <f>COUNTIFS($BB$1:BB1860,BB1860,$BC$1:BC1860,"ru")</f>
        <v>4</v>
      </c>
      <c r="BE1860" t="str">
        <f t="shared" si="324"/>
        <v>re</v>
      </c>
      <c r="BF1860">
        <f>COUNTIFS($BB$1:BB1860,BB1860,$BE$1:BE1860,"re")</f>
        <v>8</v>
      </c>
      <c r="BG1860" t="str">
        <f t="shared" si="325"/>
        <v>42021_04_SF</v>
      </c>
      <c r="BH1860" t="str">
        <f t="shared" si="326"/>
        <v>re82021_04_SF</v>
      </c>
      <c r="BI1860" t="str">
        <f t="shared" si="327"/>
        <v>2021_04_SFT.Sherfield</v>
      </c>
      <c r="BJ1860" t="str">
        <f t="shared" si="328"/>
        <v>2021_SF_T.Sherfield</v>
      </c>
      <c r="BK1860" t="str">
        <f>IF(ISERROR(MATCH(LEFT(C1860,5)&amp;B1860&amp;"_"&amp;A1860,$BK$1:BK1859,0)),LEFT(C1860,5)&amp;B1860&amp;"_"&amp;A1860,"")</f>
        <v/>
      </c>
      <c r="BL1860">
        <f>COUNTIFS($B$1:B1860,B1860)-COUNTIFS($B$1:B1860,B1860,$BK$1:BK1860,"")</f>
        <v>19</v>
      </c>
      <c r="BM1860" t="str">
        <f t="shared" si="329"/>
        <v/>
      </c>
    </row>
    <row r="1861" spans="1:65" x14ac:dyDescent="0.25">
      <c r="A1861" s="1" t="s">
        <v>1355</v>
      </c>
      <c r="B1861" s="1" t="s">
        <v>83</v>
      </c>
      <c r="C1861" s="1" t="s">
        <v>1644</v>
      </c>
      <c r="D1861" s="1">
        <v>0</v>
      </c>
      <c r="E1861" s="1">
        <v>0</v>
      </c>
      <c r="F1861" s="1" t="s">
        <v>1998</v>
      </c>
      <c r="G1861" s="1" t="s">
        <v>52</v>
      </c>
      <c r="H1861" s="1" t="s">
        <v>52</v>
      </c>
      <c r="I1861" s="1" t="s">
        <v>52</v>
      </c>
      <c r="J1861" s="1" t="s">
        <v>52</v>
      </c>
      <c r="K1861" s="1" t="s">
        <v>52</v>
      </c>
      <c r="L1861" s="1" t="s">
        <v>52</v>
      </c>
      <c r="M1861" s="1" t="s">
        <v>52</v>
      </c>
      <c r="N1861" s="1" t="s">
        <v>52</v>
      </c>
      <c r="O1861" s="1" t="s">
        <v>52</v>
      </c>
      <c r="P1861" s="1" t="s">
        <v>52</v>
      </c>
      <c r="Q1861" s="1" t="s">
        <v>52</v>
      </c>
      <c r="R1861" s="1" t="s">
        <v>52</v>
      </c>
      <c r="S1861" s="1" t="s">
        <v>52</v>
      </c>
      <c r="T1861" s="1" t="s">
        <v>52</v>
      </c>
      <c r="U1861" s="1" t="s">
        <v>52</v>
      </c>
      <c r="V1861" s="1" t="s">
        <v>52</v>
      </c>
      <c r="W1861" s="1" t="s">
        <v>52</v>
      </c>
      <c r="X1861" s="1" t="s">
        <v>52</v>
      </c>
      <c r="Y1861" s="1" t="s">
        <v>52</v>
      </c>
      <c r="Z1861" s="1" t="s">
        <v>52</v>
      </c>
      <c r="AA1861" s="1" t="s">
        <v>52</v>
      </c>
      <c r="AB1861" s="1" t="s">
        <v>52</v>
      </c>
      <c r="AC1861" s="1" t="s">
        <v>52</v>
      </c>
      <c r="AD1861" s="1">
        <v>0</v>
      </c>
      <c r="AE1861" s="1">
        <v>0</v>
      </c>
      <c r="AF1861" s="1">
        <v>0</v>
      </c>
      <c r="AG1861" s="1">
        <v>1</v>
      </c>
      <c r="AH1861" s="1">
        <v>0</v>
      </c>
      <c r="AI1861" s="1">
        <v>-350</v>
      </c>
      <c r="AJ1861" s="1">
        <v>0</v>
      </c>
      <c r="AK1861" s="1">
        <v>39</v>
      </c>
      <c r="AL1861" s="1">
        <v>0</v>
      </c>
      <c r="AM1861" s="1">
        <v>6</v>
      </c>
      <c r="AN1861" s="1">
        <v>0</v>
      </c>
      <c r="AO1861" s="1">
        <v>0</v>
      </c>
      <c r="AP1861" s="1">
        <v>379</v>
      </c>
      <c r="AQ1861" s="1">
        <v>4</v>
      </c>
      <c r="AR1861" s="1">
        <v>24</v>
      </c>
      <c r="AS1861" s="1">
        <v>26</v>
      </c>
      <c r="AT1861" s="1">
        <v>301</v>
      </c>
      <c r="AU1861" s="1">
        <v>350</v>
      </c>
      <c r="AV1861" s="1">
        <v>113</v>
      </c>
      <c r="AW1861" s="1">
        <v>3</v>
      </c>
      <c r="AX1861" s="1">
        <v>2</v>
      </c>
      <c r="AY1861" t="str">
        <f t="shared" si="319"/>
        <v>2021_04_CAR</v>
      </c>
      <c r="AZ1861" t="str">
        <f t="shared" si="320"/>
        <v>T.Tremble</v>
      </c>
      <c r="BA1861" t="str">
        <f t="shared" si="321"/>
        <v/>
      </c>
      <c r="BB1861" t="str">
        <f t="shared" si="322"/>
        <v>2021_04_CAR</v>
      </c>
      <c r="BC1861" t="str">
        <f t="shared" si="323"/>
        <v/>
      </c>
      <c r="BD1861">
        <f>COUNTIFS($BB$1:BB1861,BB1861,$BC$1:BC1861,"ru")</f>
        <v>5</v>
      </c>
      <c r="BE1861" t="str">
        <f t="shared" si="324"/>
        <v>re</v>
      </c>
      <c r="BF1861">
        <f>COUNTIFS($BB$1:BB1861,BB1861,$BE$1:BE1861,"re")</f>
        <v>8</v>
      </c>
      <c r="BG1861" t="str">
        <f t="shared" si="325"/>
        <v>52021_04_CAR</v>
      </c>
      <c r="BH1861" t="str">
        <f t="shared" si="326"/>
        <v>re82021_04_CAR</v>
      </c>
      <c r="BI1861" t="str">
        <f t="shared" si="327"/>
        <v>2021_04_CART.Tremble</v>
      </c>
      <c r="BJ1861" t="str">
        <f t="shared" si="328"/>
        <v>2021_CAR_T.Tremble</v>
      </c>
      <c r="BK1861" t="str">
        <f>IF(ISERROR(MATCH(LEFT(C1861,5)&amp;B1861&amp;"_"&amp;A1861,$BK$1:BK1860,0)),LEFT(C1861,5)&amp;B1861&amp;"_"&amp;A1861,"")</f>
        <v/>
      </c>
      <c r="BL1861">
        <f>COUNTIFS($B$1:B1861,B1861)-COUNTIFS($B$1:B1861,B1861,$BK$1:BK1861,"")</f>
        <v>14</v>
      </c>
      <c r="BM1861" t="str">
        <f t="shared" si="329"/>
        <v/>
      </c>
    </row>
    <row r="1862" spans="1:65" x14ac:dyDescent="0.25">
      <c r="A1862" s="1" t="s">
        <v>1999</v>
      </c>
      <c r="B1862" s="1" t="s">
        <v>110</v>
      </c>
      <c r="C1862" s="1" t="s">
        <v>1648</v>
      </c>
      <c r="D1862" s="1">
        <v>0</v>
      </c>
      <c r="E1862" s="1">
        <v>0</v>
      </c>
      <c r="F1862" s="1" t="s">
        <v>2000</v>
      </c>
      <c r="G1862" s="1" t="s">
        <v>52</v>
      </c>
      <c r="H1862" s="1" t="s">
        <v>52</v>
      </c>
      <c r="I1862" s="1" t="s">
        <v>52</v>
      </c>
      <c r="J1862" s="1" t="s">
        <v>52</v>
      </c>
      <c r="K1862" s="1" t="s">
        <v>52</v>
      </c>
      <c r="L1862" s="1" t="s">
        <v>52</v>
      </c>
      <c r="M1862" s="1" t="s">
        <v>52</v>
      </c>
      <c r="N1862" s="1" t="s">
        <v>52</v>
      </c>
      <c r="O1862" s="1" t="s">
        <v>52</v>
      </c>
      <c r="P1862" s="1" t="s">
        <v>52</v>
      </c>
      <c r="Q1862" s="1" t="s">
        <v>52</v>
      </c>
      <c r="R1862" s="1" t="s">
        <v>52</v>
      </c>
      <c r="S1862" s="1" t="s">
        <v>52</v>
      </c>
      <c r="T1862" s="1" t="s">
        <v>52</v>
      </c>
      <c r="U1862" s="1" t="s">
        <v>52</v>
      </c>
      <c r="V1862" s="1" t="s">
        <v>52</v>
      </c>
      <c r="W1862" s="1" t="s">
        <v>52</v>
      </c>
      <c r="X1862" s="1" t="s">
        <v>52</v>
      </c>
      <c r="Y1862" s="1" t="s">
        <v>52</v>
      </c>
      <c r="Z1862" s="1" t="s">
        <v>52</v>
      </c>
      <c r="AA1862" s="1" t="s">
        <v>52</v>
      </c>
      <c r="AB1862" s="1" t="s">
        <v>52</v>
      </c>
      <c r="AC1862" s="1" t="s">
        <v>52</v>
      </c>
      <c r="AD1862" s="1">
        <v>0</v>
      </c>
      <c r="AE1862" s="1">
        <v>0</v>
      </c>
      <c r="AF1862" s="1">
        <v>0</v>
      </c>
      <c r="AG1862" s="1">
        <v>1</v>
      </c>
      <c r="AH1862" s="1">
        <v>0</v>
      </c>
      <c r="AI1862" s="1">
        <v>-350</v>
      </c>
      <c r="AJ1862" s="1">
        <v>0</v>
      </c>
      <c r="AK1862" s="1">
        <v>0</v>
      </c>
      <c r="AL1862" s="1">
        <v>0</v>
      </c>
      <c r="AM1862" s="1">
        <v>6</v>
      </c>
      <c r="AN1862" s="1">
        <v>0</v>
      </c>
      <c r="AO1862" s="1">
        <v>0</v>
      </c>
      <c r="AP1862" s="1">
        <v>355</v>
      </c>
      <c r="AQ1862" s="1">
        <v>3</v>
      </c>
      <c r="AR1862" s="1">
        <v>25</v>
      </c>
      <c r="AS1862" s="1">
        <v>21</v>
      </c>
      <c r="AT1862" s="1">
        <v>297</v>
      </c>
      <c r="AU1862" s="1">
        <v>324</v>
      </c>
      <c r="AV1862" s="1">
        <v>66</v>
      </c>
      <c r="AW1862" s="1">
        <v>5</v>
      </c>
      <c r="AX1862" s="1">
        <v>4</v>
      </c>
      <c r="AY1862" t="str">
        <f t="shared" si="319"/>
        <v>2021_04_NYJ</v>
      </c>
      <c r="AZ1862" t="str">
        <f t="shared" si="320"/>
        <v>T.Wesco</v>
      </c>
      <c r="BA1862" t="str">
        <f t="shared" si="321"/>
        <v/>
      </c>
      <c r="BB1862" t="str">
        <f t="shared" si="322"/>
        <v>2021_04_NYJ</v>
      </c>
      <c r="BC1862" t="str">
        <f t="shared" si="323"/>
        <v/>
      </c>
      <c r="BD1862">
        <f>COUNTIFS($BB$1:BB1862,BB1862,$BC$1:BC1862,"ru")</f>
        <v>5</v>
      </c>
      <c r="BE1862" t="str">
        <f t="shared" si="324"/>
        <v>re</v>
      </c>
      <c r="BF1862">
        <f>COUNTIFS($BB$1:BB1862,BB1862,$BE$1:BE1862,"re")</f>
        <v>10</v>
      </c>
      <c r="BG1862" t="str">
        <f t="shared" si="325"/>
        <v>52021_04_NYJ</v>
      </c>
      <c r="BH1862" t="str">
        <f t="shared" si="326"/>
        <v>re102021_04_NYJ</v>
      </c>
      <c r="BI1862" t="str">
        <f t="shared" si="327"/>
        <v>2021_04_NYJT.Wesco</v>
      </c>
      <c r="BJ1862" t="str">
        <f t="shared" si="328"/>
        <v>2021_NYJ_T.Wesco</v>
      </c>
      <c r="BK1862" t="str">
        <f>IF(ISERROR(MATCH(LEFT(C1862,5)&amp;B1862&amp;"_"&amp;A1862,$BK$1:BK1861,0)),LEFT(C1862,5)&amp;B1862&amp;"_"&amp;A1862,"")</f>
        <v>2021_NYJ_T.Wesco</v>
      </c>
      <c r="BL1862">
        <f>COUNTIFS($B$1:B1862,B1862)-COUNTIFS($B$1:B1862,B1862,$BK$1:BK1862,"")</f>
        <v>14</v>
      </c>
      <c r="BM1862" t="str">
        <f t="shared" si="329"/>
        <v>2021_NYJ14</v>
      </c>
    </row>
    <row r="1863" spans="1:65" x14ac:dyDescent="0.25">
      <c r="A1863" s="1" t="s">
        <v>244</v>
      </c>
      <c r="B1863" s="1" t="s">
        <v>76</v>
      </c>
      <c r="C1863" s="1" t="s">
        <v>801</v>
      </c>
      <c r="D1863" s="1">
        <v>0</v>
      </c>
      <c r="E1863" s="1">
        <v>0</v>
      </c>
      <c r="F1863" s="1" t="s">
        <v>823</v>
      </c>
      <c r="G1863" s="1" t="s">
        <v>52</v>
      </c>
      <c r="H1863" s="1" t="s">
        <v>52</v>
      </c>
      <c r="I1863" s="1" t="s">
        <v>52</v>
      </c>
      <c r="J1863" s="1" t="s">
        <v>52</v>
      </c>
      <c r="K1863" s="1" t="s">
        <v>52</v>
      </c>
      <c r="L1863" s="1" t="s">
        <v>52</v>
      </c>
      <c r="M1863" s="1" t="s">
        <v>52</v>
      </c>
      <c r="N1863" s="1" t="s">
        <v>52</v>
      </c>
      <c r="O1863" s="1" t="s">
        <v>52</v>
      </c>
      <c r="P1863" s="1" t="s">
        <v>52</v>
      </c>
      <c r="Q1863" s="1" t="s">
        <v>52</v>
      </c>
      <c r="R1863" s="1" t="s">
        <v>52</v>
      </c>
      <c r="S1863" s="1" t="s">
        <v>52</v>
      </c>
      <c r="T1863" s="1" t="s">
        <v>52</v>
      </c>
      <c r="U1863" s="1" t="s">
        <v>52</v>
      </c>
      <c r="V1863" s="1" t="s">
        <v>52</v>
      </c>
      <c r="W1863" s="1" t="s">
        <v>52</v>
      </c>
      <c r="X1863" s="1" t="s">
        <v>52</v>
      </c>
      <c r="Y1863" s="1" t="s">
        <v>52</v>
      </c>
      <c r="Z1863" s="1" t="s">
        <v>52</v>
      </c>
      <c r="AA1863" s="1" t="s">
        <v>52</v>
      </c>
      <c r="AB1863" s="1" t="s">
        <v>52</v>
      </c>
      <c r="AC1863" s="1" t="s">
        <v>52</v>
      </c>
      <c r="AD1863" s="1">
        <v>0</v>
      </c>
      <c r="AE1863" s="1">
        <v>0</v>
      </c>
      <c r="AF1863" s="1">
        <v>0</v>
      </c>
      <c r="AG1863" s="1">
        <v>1</v>
      </c>
      <c r="AH1863" s="1">
        <v>0</v>
      </c>
      <c r="AI1863" s="1">
        <v>-350</v>
      </c>
      <c r="AJ1863" s="1">
        <v>0</v>
      </c>
      <c r="AK1863" s="1">
        <v>5</v>
      </c>
      <c r="AL1863" s="1">
        <v>0</v>
      </c>
      <c r="AM1863" s="1">
        <v>0</v>
      </c>
      <c r="AN1863" s="1">
        <v>0</v>
      </c>
      <c r="AO1863" s="1">
        <v>0</v>
      </c>
      <c r="AP1863" s="1">
        <v>491</v>
      </c>
      <c r="AQ1863" s="1">
        <v>4</v>
      </c>
      <c r="AR1863" s="1">
        <v>21</v>
      </c>
      <c r="AS1863" s="1">
        <v>34</v>
      </c>
      <c r="AT1863" s="1">
        <v>435</v>
      </c>
      <c r="AU1863" s="1">
        <v>550</v>
      </c>
      <c r="AV1863" s="1">
        <v>82</v>
      </c>
      <c r="AW1863" s="1">
        <v>4</v>
      </c>
      <c r="AX1863" s="1">
        <v>2</v>
      </c>
      <c r="AY1863" t="str">
        <f t="shared" si="319"/>
        <v>2021_01_LV</v>
      </c>
      <c r="AZ1863" t="str">
        <f t="shared" si="320"/>
        <v>W.Snead</v>
      </c>
      <c r="BA1863" t="str">
        <f t="shared" si="321"/>
        <v/>
      </c>
      <c r="BB1863" t="str">
        <f t="shared" si="322"/>
        <v>2021_01_LV</v>
      </c>
      <c r="BC1863" t="str">
        <f t="shared" si="323"/>
        <v/>
      </c>
      <c r="BD1863">
        <f>COUNTIFS($BB$1:BB1863,BB1863,$BC$1:BC1863,"ru")</f>
        <v>4</v>
      </c>
      <c r="BE1863" t="str">
        <f t="shared" si="324"/>
        <v>re</v>
      </c>
      <c r="BF1863">
        <f>COUNTIFS($BB$1:BB1863,BB1863,$BE$1:BE1863,"re")</f>
        <v>9</v>
      </c>
      <c r="BG1863" t="str">
        <f t="shared" si="325"/>
        <v>42021_01_LV</v>
      </c>
      <c r="BH1863" t="str">
        <f t="shared" si="326"/>
        <v>re92021_01_LV</v>
      </c>
      <c r="BI1863" t="str">
        <f t="shared" si="327"/>
        <v>2021_01_LVW.Snead</v>
      </c>
      <c r="BJ1863" t="str">
        <f t="shared" si="328"/>
        <v>2021_LV_W.Snead</v>
      </c>
      <c r="BK1863" t="str">
        <f>IF(ISERROR(MATCH(LEFT(C1863,5)&amp;B1863&amp;"_"&amp;A1863,$BK$1:BK1862,0)),LEFT(C1863,5)&amp;B1863&amp;"_"&amp;A1863,"")</f>
        <v/>
      </c>
      <c r="BL1863">
        <f>COUNTIFS($B$1:B1863,B1863)-COUNTIFS($B$1:B1863,B1863,$BK$1:BK1863,"")</f>
        <v>16</v>
      </c>
      <c r="BM1863" t="str">
        <f t="shared" si="329"/>
        <v/>
      </c>
    </row>
    <row r="1864" spans="1:65" x14ac:dyDescent="0.25">
      <c r="A1864" s="1" t="s">
        <v>244</v>
      </c>
      <c r="B1864" s="1" t="s">
        <v>76</v>
      </c>
      <c r="C1864" s="1" t="s">
        <v>2427</v>
      </c>
      <c r="D1864" s="1">
        <v>0</v>
      </c>
      <c r="E1864" s="1">
        <v>0</v>
      </c>
      <c r="F1864" s="1" t="s">
        <v>2734</v>
      </c>
      <c r="G1864" s="1" t="s">
        <v>52</v>
      </c>
      <c r="H1864" s="1" t="s">
        <v>52</v>
      </c>
      <c r="I1864" s="1" t="s">
        <v>52</v>
      </c>
      <c r="J1864" s="1" t="s">
        <v>52</v>
      </c>
      <c r="K1864" s="1" t="s">
        <v>52</v>
      </c>
      <c r="L1864" s="1" t="s">
        <v>52</v>
      </c>
      <c r="M1864" s="1" t="s">
        <v>52</v>
      </c>
      <c r="N1864" s="1" t="s">
        <v>52</v>
      </c>
      <c r="O1864" s="1" t="s">
        <v>52</v>
      </c>
      <c r="P1864" s="1" t="s">
        <v>52</v>
      </c>
      <c r="Q1864" s="1" t="s">
        <v>52</v>
      </c>
      <c r="R1864" s="1" t="s">
        <v>52</v>
      </c>
      <c r="S1864" s="1" t="s">
        <v>52</v>
      </c>
      <c r="T1864" s="1" t="s">
        <v>52</v>
      </c>
      <c r="U1864" s="1" t="s">
        <v>52</v>
      </c>
      <c r="V1864" s="1" t="s">
        <v>52</v>
      </c>
      <c r="W1864" s="1" t="s">
        <v>52</v>
      </c>
      <c r="X1864" s="1" t="s">
        <v>52</v>
      </c>
      <c r="Y1864" s="1" t="s">
        <v>52</v>
      </c>
      <c r="Z1864" s="1" t="s">
        <v>52</v>
      </c>
      <c r="AA1864" s="1" t="s">
        <v>52</v>
      </c>
      <c r="AB1864" s="1" t="s">
        <v>52</v>
      </c>
      <c r="AC1864" s="1" t="s">
        <v>52</v>
      </c>
      <c r="AD1864" s="1">
        <v>0</v>
      </c>
      <c r="AE1864" s="1">
        <v>0</v>
      </c>
      <c r="AF1864" s="1">
        <v>0</v>
      </c>
      <c r="AG1864" s="1">
        <v>1</v>
      </c>
      <c r="AH1864" s="1">
        <v>0</v>
      </c>
      <c r="AI1864" s="1">
        <v>-350</v>
      </c>
      <c r="AJ1864" s="1">
        <v>0</v>
      </c>
      <c r="AK1864" s="1">
        <v>6</v>
      </c>
      <c r="AL1864" s="1">
        <v>0</v>
      </c>
      <c r="AM1864" s="1">
        <v>2</v>
      </c>
      <c r="AN1864" s="1">
        <v>0</v>
      </c>
      <c r="AO1864" s="1">
        <v>0</v>
      </c>
      <c r="AP1864" s="1">
        <v>426</v>
      </c>
      <c r="AQ1864" s="1">
        <v>4</v>
      </c>
      <c r="AR1864" s="1">
        <v>23</v>
      </c>
      <c r="AS1864" s="1">
        <v>18</v>
      </c>
      <c r="AT1864" s="1">
        <v>341</v>
      </c>
      <c r="AU1864" s="1">
        <v>320</v>
      </c>
      <c r="AV1864" s="1">
        <v>86</v>
      </c>
      <c r="AW1864" s="1">
        <v>5</v>
      </c>
      <c r="AX1864" s="1">
        <v>2</v>
      </c>
      <c r="AY1864" t="str">
        <f t="shared" si="319"/>
        <v>2021_06_LV</v>
      </c>
      <c r="AZ1864" t="str">
        <f t="shared" si="320"/>
        <v>W.Snead</v>
      </c>
      <c r="BA1864" t="str">
        <f t="shared" si="321"/>
        <v/>
      </c>
      <c r="BB1864" t="str">
        <f t="shared" si="322"/>
        <v>2021_06_LV</v>
      </c>
      <c r="BC1864" t="str">
        <f t="shared" si="323"/>
        <v/>
      </c>
      <c r="BD1864">
        <f>COUNTIFS($BB$1:BB1864,BB1864,$BC$1:BC1864,"ru")</f>
        <v>4</v>
      </c>
      <c r="BE1864" t="str">
        <f t="shared" si="324"/>
        <v>re</v>
      </c>
      <c r="BF1864">
        <f>COUNTIFS($BB$1:BB1864,BB1864,$BE$1:BE1864,"re")</f>
        <v>10</v>
      </c>
      <c r="BG1864" t="str">
        <f t="shared" si="325"/>
        <v>42021_06_LV</v>
      </c>
      <c r="BH1864" t="str">
        <f t="shared" si="326"/>
        <v>re102021_06_LV</v>
      </c>
      <c r="BI1864" t="str">
        <f t="shared" si="327"/>
        <v>2021_06_LVW.Snead</v>
      </c>
      <c r="BJ1864" t="str">
        <f t="shared" si="328"/>
        <v>2021_LV_W.Snead</v>
      </c>
      <c r="BK1864" t="str">
        <f>IF(ISERROR(MATCH(LEFT(C1864,5)&amp;B1864&amp;"_"&amp;A1864,$BK$1:BK1863,0)),LEFT(C1864,5)&amp;B1864&amp;"_"&amp;A1864,"")</f>
        <v/>
      </c>
      <c r="BL1864">
        <f>COUNTIFS($B$1:B1864,B1864)-COUNTIFS($B$1:B1864,B1864,$BK$1:BK1864,"")</f>
        <v>16</v>
      </c>
      <c r="BM1864" t="str">
        <f t="shared" si="329"/>
        <v/>
      </c>
    </row>
    <row r="1865" spans="1:65" x14ac:dyDescent="0.25">
      <c r="A1865" s="1" t="s">
        <v>273</v>
      </c>
      <c r="B1865" s="1" t="s">
        <v>81</v>
      </c>
      <c r="C1865" s="1" t="s">
        <v>2439</v>
      </c>
      <c r="D1865" s="1">
        <v>0</v>
      </c>
      <c r="E1865" s="1">
        <v>0</v>
      </c>
      <c r="F1865" s="1" t="s">
        <v>2735</v>
      </c>
      <c r="G1865" s="1" t="s">
        <v>52</v>
      </c>
      <c r="H1865" s="1" t="s">
        <v>52</v>
      </c>
      <c r="I1865" s="1" t="s">
        <v>52</v>
      </c>
      <c r="J1865" s="1" t="s">
        <v>52</v>
      </c>
      <c r="K1865" s="1" t="s">
        <v>52</v>
      </c>
      <c r="L1865" s="1" t="s">
        <v>52</v>
      </c>
      <c r="M1865" s="1" t="s">
        <v>52</v>
      </c>
      <c r="N1865" s="1" t="s">
        <v>52</v>
      </c>
      <c r="O1865" s="1" t="s">
        <v>52</v>
      </c>
      <c r="P1865" s="1" t="s">
        <v>52</v>
      </c>
      <c r="Q1865" s="1" t="s">
        <v>52</v>
      </c>
      <c r="R1865" s="1" t="s">
        <v>52</v>
      </c>
      <c r="S1865" s="1" t="s">
        <v>52</v>
      </c>
      <c r="T1865" s="1" t="s">
        <v>52</v>
      </c>
      <c r="U1865" s="1" t="s">
        <v>52</v>
      </c>
      <c r="V1865" s="1" t="s">
        <v>52</v>
      </c>
      <c r="W1865" s="1" t="s">
        <v>52</v>
      </c>
      <c r="X1865" s="1" t="s">
        <v>52</v>
      </c>
      <c r="Y1865" s="1" t="s">
        <v>52</v>
      </c>
      <c r="Z1865" s="1" t="s">
        <v>52</v>
      </c>
      <c r="AA1865" s="1" t="s">
        <v>52</v>
      </c>
      <c r="AB1865" s="1" t="s">
        <v>52</v>
      </c>
      <c r="AC1865" s="1" t="s">
        <v>52</v>
      </c>
      <c r="AD1865" s="1">
        <v>0</v>
      </c>
      <c r="AE1865" s="1">
        <v>0</v>
      </c>
      <c r="AF1865" s="1">
        <v>0</v>
      </c>
      <c r="AG1865" s="1">
        <v>1</v>
      </c>
      <c r="AH1865" s="1">
        <v>0</v>
      </c>
      <c r="AI1865" s="1">
        <v>-350</v>
      </c>
      <c r="AJ1865" s="1">
        <v>0</v>
      </c>
      <c r="AK1865" s="1">
        <v>5</v>
      </c>
      <c r="AL1865" s="1">
        <v>0</v>
      </c>
      <c r="AM1865" s="1">
        <v>3</v>
      </c>
      <c r="AN1865" s="1">
        <v>0</v>
      </c>
      <c r="AO1865" s="1">
        <v>0</v>
      </c>
      <c r="AP1865" s="1">
        <v>388</v>
      </c>
      <c r="AQ1865" s="1">
        <v>4</v>
      </c>
      <c r="AR1865" s="1">
        <v>26</v>
      </c>
      <c r="AS1865" s="1">
        <v>11</v>
      </c>
      <c r="AT1865" s="1">
        <v>223</v>
      </c>
      <c r="AU1865" s="1">
        <v>244</v>
      </c>
      <c r="AV1865" s="1">
        <v>174</v>
      </c>
      <c r="AW1865" s="1">
        <v>4</v>
      </c>
      <c r="AX1865" s="1">
        <v>3</v>
      </c>
      <c r="AY1865" t="str">
        <f t="shared" si="319"/>
        <v>2021_06_IND</v>
      </c>
      <c r="AZ1865" t="str">
        <f t="shared" si="320"/>
        <v>Z.Pascal</v>
      </c>
      <c r="BA1865" t="str">
        <f t="shared" si="321"/>
        <v/>
      </c>
      <c r="BB1865" t="str">
        <f t="shared" si="322"/>
        <v>2021_06_IND</v>
      </c>
      <c r="BC1865" t="str">
        <f t="shared" si="323"/>
        <v/>
      </c>
      <c r="BD1865">
        <f>COUNTIFS($BB$1:BB1865,BB1865,$BC$1:BC1865,"ru")</f>
        <v>4</v>
      </c>
      <c r="BE1865" t="str">
        <f t="shared" si="324"/>
        <v>re</v>
      </c>
      <c r="BF1865">
        <f>COUNTIFS($BB$1:BB1865,BB1865,$BE$1:BE1865,"re")</f>
        <v>9</v>
      </c>
      <c r="BG1865" t="str">
        <f t="shared" si="325"/>
        <v>42021_06_IND</v>
      </c>
      <c r="BH1865" t="str">
        <f t="shared" si="326"/>
        <v>re92021_06_IND</v>
      </c>
      <c r="BI1865" t="str">
        <f t="shared" si="327"/>
        <v>2021_06_INDZ.Pascal</v>
      </c>
      <c r="BJ1865" t="str">
        <f t="shared" si="328"/>
        <v>2021_IND_Z.Pascal</v>
      </c>
      <c r="BK1865" t="str">
        <f>IF(ISERROR(MATCH(LEFT(C1865,5)&amp;B1865&amp;"_"&amp;A1865,$BK$1:BK1864,0)),LEFT(C1865,5)&amp;B1865&amp;"_"&amp;A1865,"")</f>
        <v/>
      </c>
      <c r="BL1865">
        <f>COUNTIFS($B$1:B1865,B1865)-COUNTIFS($B$1:B1865,B1865,$BK$1:BK1865,"")</f>
        <v>14</v>
      </c>
      <c r="BM1865" t="str">
        <f t="shared" si="329"/>
        <v/>
      </c>
    </row>
    <row r="1866" spans="1:65" x14ac:dyDescent="0.25">
      <c r="A1866" s="1" t="s">
        <v>1165</v>
      </c>
      <c r="B1866" s="1" t="s">
        <v>91</v>
      </c>
      <c r="C1866" s="1" t="s">
        <v>1247</v>
      </c>
      <c r="D1866" s="1">
        <v>-1.2999999999999999E-2</v>
      </c>
      <c r="E1866" s="1">
        <v>-0.53</v>
      </c>
      <c r="F1866" s="1" t="s">
        <v>1601</v>
      </c>
      <c r="G1866" s="1" t="s">
        <v>52</v>
      </c>
      <c r="H1866" s="1" t="s">
        <v>52</v>
      </c>
      <c r="I1866" s="1" t="s">
        <v>52</v>
      </c>
      <c r="J1866" s="1" t="s">
        <v>52</v>
      </c>
      <c r="K1866" s="1" t="s">
        <v>52</v>
      </c>
      <c r="L1866" s="1" t="s">
        <v>52</v>
      </c>
      <c r="M1866" s="1" t="s">
        <v>52</v>
      </c>
      <c r="N1866" s="1" t="s">
        <v>52</v>
      </c>
      <c r="O1866" s="1" t="s">
        <v>52</v>
      </c>
      <c r="P1866" s="1" t="s">
        <v>52</v>
      </c>
      <c r="Q1866" s="1" t="s">
        <v>52</v>
      </c>
      <c r="R1866" s="1" t="s">
        <v>52</v>
      </c>
      <c r="S1866" s="1" t="s">
        <v>52</v>
      </c>
      <c r="T1866" s="1" t="s">
        <v>52</v>
      </c>
      <c r="U1866" s="1" t="s">
        <v>52</v>
      </c>
      <c r="V1866" s="1" t="s">
        <v>52</v>
      </c>
      <c r="W1866" s="1" t="s">
        <v>52</v>
      </c>
      <c r="X1866" s="1" t="s">
        <v>52</v>
      </c>
      <c r="Y1866" s="1" t="s">
        <v>52</v>
      </c>
      <c r="Z1866" s="1" t="s">
        <v>52</v>
      </c>
      <c r="AA1866" s="1" t="s">
        <v>52</v>
      </c>
      <c r="AB1866" s="1" t="s">
        <v>52</v>
      </c>
      <c r="AC1866" s="1" t="s">
        <v>52</v>
      </c>
      <c r="AD1866" s="1">
        <v>-1</v>
      </c>
      <c r="AE1866" s="1">
        <v>0</v>
      </c>
      <c r="AF1866" s="1">
        <v>1</v>
      </c>
      <c r="AG1866" s="1">
        <v>1</v>
      </c>
      <c r="AH1866" s="1">
        <v>1</v>
      </c>
      <c r="AI1866" s="1">
        <v>45.89</v>
      </c>
      <c r="AJ1866" s="1">
        <v>0</v>
      </c>
      <c r="AK1866" s="1">
        <v>3</v>
      </c>
      <c r="AL1866" s="1">
        <v>-4</v>
      </c>
      <c r="AM1866" s="1">
        <v>3</v>
      </c>
      <c r="AN1866" s="1">
        <v>1</v>
      </c>
      <c r="AO1866" s="1">
        <v>0</v>
      </c>
      <c r="AP1866" s="1">
        <v>361</v>
      </c>
      <c r="AQ1866" s="1">
        <v>3</v>
      </c>
      <c r="AR1866" s="1">
        <v>29</v>
      </c>
      <c r="AS1866" s="1">
        <v>22</v>
      </c>
      <c r="AT1866" s="1">
        <v>219</v>
      </c>
      <c r="AU1866" s="1">
        <v>283</v>
      </c>
      <c r="AV1866" s="1">
        <v>159</v>
      </c>
      <c r="AW1866" s="1">
        <v>5</v>
      </c>
      <c r="AX1866" s="1">
        <v>2</v>
      </c>
      <c r="AY1866" t="str">
        <f t="shared" si="319"/>
        <v>2021_03_JAX</v>
      </c>
      <c r="AZ1866" t="str">
        <f t="shared" si="320"/>
        <v>L.Farrell</v>
      </c>
      <c r="BA1866" t="str">
        <f t="shared" si="321"/>
        <v/>
      </c>
      <c r="BB1866" t="str">
        <f t="shared" si="322"/>
        <v>2021_03_JAX</v>
      </c>
      <c r="BC1866" t="str">
        <f t="shared" si="323"/>
        <v/>
      </c>
      <c r="BD1866">
        <f>COUNTIFS($BB$1:BB1866,BB1866,$BC$1:BC1866,"ru")</f>
        <v>3</v>
      </c>
      <c r="BE1866" t="str">
        <f t="shared" si="324"/>
        <v>re</v>
      </c>
      <c r="BF1866">
        <f>COUNTIFS($BB$1:BB1866,BB1866,$BE$1:BE1866,"re")</f>
        <v>7</v>
      </c>
      <c r="BG1866" t="str">
        <f t="shared" si="325"/>
        <v>32021_03_JAX</v>
      </c>
      <c r="BH1866" t="str">
        <f t="shared" si="326"/>
        <v>re72021_03_JAX</v>
      </c>
      <c r="BI1866" t="str">
        <f t="shared" si="327"/>
        <v>2021_03_JAXL.Farrell</v>
      </c>
      <c r="BJ1866" t="str">
        <f t="shared" si="328"/>
        <v>2021_JAX_L.Farrell</v>
      </c>
      <c r="BK1866" t="str">
        <f>IF(ISERROR(MATCH(LEFT(C1866,5)&amp;B1866&amp;"_"&amp;A1866,$BK$1:BK1865,0)),LEFT(C1866,5)&amp;B1866&amp;"_"&amp;A1866,"")</f>
        <v/>
      </c>
      <c r="BL1866">
        <f>COUNTIFS($B$1:B1866,B1866)-COUNTIFS($B$1:B1866,B1866,$BK$1:BK1866,"")</f>
        <v>18</v>
      </c>
      <c r="BM1866" t="str">
        <f t="shared" si="329"/>
        <v/>
      </c>
    </row>
    <row r="1867" spans="1:65" x14ac:dyDescent="0.25">
      <c r="A1867" s="1" t="s">
        <v>299</v>
      </c>
      <c r="B1867" s="1" t="s">
        <v>85</v>
      </c>
      <c r="C1867" s="1" t="s">
        <v>2455</v>
      </c>
      <c r="D1867" s="1">
        <v>0</v>
      </c>
      <c r="E1867" s="1">
        <v>0.22</v>
      </c>
      <c r="F1867" s="1" t="s">
        <v>2736</v>
      </c>
      <c r="G1867" s="1" t="s">
        <v>52</v>
      </c>
      <c r="H1867" s="1" t="s">
        <v>52</v>
      </c>
      <c r="I1867" s="1" t="s">
        <v>52</v>
      </c>
      <c r="J1867" s="1" t="s">
        <v>52</v>
      </c>
      <c r="K1867" s="1" t="s">
        <v>52</v>
      </c>
      <c r="L1867" s="1" t="s">
        <v>52</v>
      </c>
      <c r="M1867" s="1" t="s">
        <v>52</v>
      </c>
      <c r="N1867" s="1" t="s">
        <v>52</v>
      </c>
      <c r="O1867" s="1" t="s">
        <v>52</v>
      </c>
      <c r="P1867" s="1" t="s">
        <v>52</v>
      </c>
      <c r="Q1867" s="1" t="s">
        <v>52</v>
      </c>
      <c r="R1867" s="1" t="s">
        <v>52</v>
      </c>
      <c r="S1867" s="1" t="s">
        <v>52</v>
      </c>
      <c r="T1867" s="1" t="s">
        <v>52</v>
      </c>
      <c r="U1867" s="1" t="s">
        <v>52</v>
      </c>
      <c r="V1867" s="1" t="s">
        <v>52</v>
      </c>
      <c r="W1867" s="1" t="s">
        <v>52</v>
      </c>
      <c r="X1867" s="1" t="s">
        <v>52</v>
      </c>
      <c r="Y1867" s="1" t="s">
        <v>52</v>
      </c>
      <c r="Z1867" s="1" t="s">
        <v>52</v>
      </c>
      <c r="AA1867" s="1" t="s">
        <v>52</v>
      </c>
      <c r="AB1867" s="1" t="s">
        <v>52</v>
      </c>
      <c r="AC1867" s="1" t="s">
        <v>52</v>
      </c>
      <c r="AD1867" s="1">
        <v>-1</v>
      </c>
      <c r="AE1867" s="1">
        <v>0</v>
      </c>
      <c r="AF1867" s="1">
        <v>1</v>
      </c>
      <c r="AG1867" s="1">
        <v>2</v>
      </c>
      <c r="AH1867" s="1">
        <v>0.5</v>
      </c>
      <c r="AI1867" s="1">
        <v>-55.36</v>
      </c>
      <c r="AJ1867" s="1">
        <v>0</v>
      </c>
      <c r="AK1867" s="1">
        <v>-3</v>
      </c>
      <c r="AL1867" s="1">
        <v>2</v>
      </c>
      <c r="AM1867" s="1">
        <v>15</v>
      </c>
      <c r="AN1867" s="1">
        <v>0</v>
      </c>
      <c r="AO1867" s="1">
        <v>0</v>
      </c>
      <c r="AP1867" s="1">
        <v>208</v>
      </c>
      <c r="AQ1867" s="1">
        <v>1</v>
      </c>
      <c r="AR1867" s="1">
        <v>12</v>
      </c>
      <c r="AS1867" s="1">
        <v>22</v>
      </c>
      <c r="AT1867" s="1">
        <v>195</v>
      </c>
      <c r="AU1867" s="1">
        <v>254</v>
      </c>
      <c r="AV1867" s="1">
        <v>26</v>
      </c>
      <c r="AW1867" s="1">
        <v>1</v>
      </c>
      <c r="AX1867" s="1">
        <v>0</v>
      </c>
      <c r="AY1867" t="str">
        <f t="shared" si="319"/>
        <v>2021_06_LAC</v>
      </c>
      <c r="AZ1867" t="str">
        <f t="shared" si="320"/>
        <v>S.Anderson</v>
      </c>
      <c r="BA1867" t="str">
        <f t="shared" si="321"/>
        <v/>
      </c>
      <c r="BB1867" t="str">
        <f t="shared" si="322"/>
        <v>2021_06_LAC</v>
      </c>
      <c r="BC1867" t="str">
        <f t="shared" si="323"/>
        <v/>
      </c>
      <c r="BD1867">
        <f>COUNTIFS($BB$1:BB1867,BB1867,$BC$1:BC1867,"ru")</f>
        <v>3</v>
      </c>
      <c r="BE1867" t="str">
        <f t="shared" si="324"/>
        <v>re</v>
      </c>
      <c r="BF1867">
        <f>COUNTIFS($BB$1:BB1867,BB1867,$BE$1:BE1867,"re")</f>
        <v>10</v>
      </c>
      <c r="BG1867" t="str">
        <f t="shared" si="325"/>
        <v>32021_06_LAC</v>
      </c>
      <c r="BH1867" t="str">
        <f t="shared" si="326"/>
        <v>re102021_06_LAC</v>
      </c>
      <c r="BI1867" t="str">
        <f t="shared" si="327"/>
        <v>2021_06_LACS.Anderson</v>
      </c>
      <c r="BJ1867" t="str">
        <f t="shared" si="328"/>
        <v>2021_LAC_S.Anderson</v>
      </c>
      <c r="BK1867" t="str">
        <f>IF(ISERROR(MATCH(LEFT(C1867,5)&amp;B1867&amp;"_"&amp;A1867,$BK$1:BK1866,0)),LEFT(C1867,5)&amp;B1867&amp;"_"&amp;A1867,"")</f>
        <v/>
      </c>
      <c r="BL1867">
        <f>COUNTIFS($B$1:B1867,B1867)-COUNTIFS($B$1:B1867,B1867,$BK$1:BK1867,"")</f>
        <v>16</v>
      </c>
      <c r="BM1867" t="str">
        <f t="shared" si="329"/>
        <v/>
      </c>
    </row>
    <row r="1868" spans="1:65" x14ac:dyDescent="0.25">
      <c r="A1868" s="1" t="s">
        <v>403</v>
      </c>
      <c r="B1868" s="1" t="s">
        <v>70</v>
      </c>
      <c r="C1868" s="1" t="s">
        <v>416</v>
      </c>
      <c r="D1868" s="1">
        <v>0</v>
      </c>
      <c r="E1868" s="1">
        <v>0</v>
      </c>
      <c r="F1868" s="1" t="s">
        <v>762</v>
      </c>
      <c r="G1868" s="1" t="s">
        <v>52</v>
      </c>
      <c r="H1868" s="1" t="s">
        <v>52</v>
      </c>
      <c r="I1868" s="1" t="s">
        <v>52</v>
      </c>
      <c r="J1868" s="1" t="s">
        <v>52</v>
      </c>
      <c r="K1868" s="1" t="s">
        <v>52</v>
      </c>
      <c r="L1868" s="1" t="s">
        <v>52</v>
      </c>
      <c r="M1868" s="1" t="s">
        <v>52</v>
      </c>
      <c r="N1868" s="1" t="s">
        <v>52</v>
      </c>
      <c r="O1868" s="1" t="s">
        <v>52</v>
      </c>
      <c r="P1868" s="1" t="s">
        <v>52</v>
      </c>
      <c r="Q1868" s="1" t="s">
        <v>52</v>
      </c>
      <c r="R1868" s="1" t="s">
        <v>52</v>
      </c>
      <c r="S1868" s="1" t="s">
        <v>52</v>
      </c>
      <c r="T1868" s="1" t="s">
        <v>52</v>
      </c>
      <c r="U1868" s="1" t="s">
        <v>52</v>
      </c>
      <c r="V1868" s="1" t="s">
        <v>52</v>
      </c>
      <c r="W1868" s="1" t="s">
        <v>52</v>
      </c>
      <c r="X1868" s="1" t="s">
        <v>52</v>
      </c>
      <c r="Y1868" s="1" t="s">
        <v>52</v>
      </c>
      <c r="Z1868" s="1" t="s">
        <v>52</v>
      </c>
      <c r="AA1868" s="1" t="s">
        <v>52</v>
      </c>
      <c r="AB1868" s="1" t="s">
        <v>52</v>
      </c>
      <c r="AC1868" s="1" t="s">
        <v>52</v>
      </c>
      <c r="AD1868" s="1">
        <v>-2</v>
      </c>
      <c r="AE1868" s="1">
        <v>0</v>
      </c>
      <c r="AF1868" s="1">
        <v>1</v>
      </c>
      <c r="AG1868" s="1">
        <v>4</v>
      </c>
      <c r="AH1868" s="1">
        <v>0.25</v>
      </c>
      <c r="AI1868" s="1">
        <v>-145.62</v>
      </c>
      <c r="AJ1868" s="1">
        <v>0</v>
      </c>
      <c r="AK1868" s="1">
        <v>39</v>
      </c>
      <c r="AL1868" s="1">
        <v>0</v>
      </c>
      <c r="AM1868" s="1">
        <v>13</v>
      </c>
      <c r="AN1868" s="1">
        <v>0</v>
      </c>
      <c r="AO1868" s="1">
        <v>0</v>
      </c>
      <c r="AP1868" s="1">
        <v>259</v>
      </c>
      <c r="AQ1868" s="1">
        <v>1</v>
      </c>
      <c r="AR1868" s="1">
        <v>27</v>
      </c>
      <c r="AS1868" s="1">
        <v>14</v>
      </c>
      <c r="AT1868" s="1">
        <v>135</v>
      </c>
      <c r="AU1868" s="1">
        <v>128</v>
      </c>
      <c r="AV1868" s="1">
        <v>126</v>
      </c>
      <c r="AW1868" s="1">
        <v>2</v>
      </c>
      <c r="AX1868" s="1">
        <v>0</v>
      </c>
      <c r="AY1868" t="str">
        <f t="shared" si="319"/>
        <v>2021_01_WAS</v>
      </c>
      <c r="AZ1868" t="str">
        <f t="shared" si="320"/>
        <v>D.Brown</v>
      </c>
      <c r="BA1868" t="str">
        <f t="shared" si="321"/>
        <v/>
      </c>
      <c r="BB1868" t="str">
        <f t="shared" si="322"/>
        <v>2021_01_WAS</v>
      </c>
      <c r="BC1868" t="str">
        <f t="shared" si="323"/>
        <v/>
      </c>
      <c r="BD1868">
        <f>COUNTIFS($BB$1:BB1868,BB1868,$BC$1:BC1868,"ru")</f>
        <v>3</v>
      </c>
      <c r="BE1868" t="str">
        <f t="shared" si="324"/>
        <v>re</v>
      </c>
      <c r="BF1868">
        <f>COUNTIFS($BB$1:BB1868,BB1868,$BE$1:BE1868,"re")</f>
        <v>7</v>
      </c>
      <c r="BG1868" t="str">
        <f t="shared" si="325"/>
        <v>32021_01_WAS</v>
      </c>
      <c r="BH1868" t="str">
        <f t="shared" si="326"/>
        <v>re72021_01_WAS</v>
      </c>
      <c r="BI1868" t="str">
        <f t="shared" si="327"/>
        <v>2021_01_WASD.Brown</v>
      </c>
      <c r="BJ1868" t="str">
        <f t="shared" si="328"/>
        <v>2021_WAS_D.Brown</v>
      </c>
      <c r="BK1868" t="str">
        <f>IF(ISERROR(MATCH(LEFT(C1868,5)&amp;B1868&amp;"_"&amp;A1868,$BK$1:BK1867,0)),LEFT(C1868,5)&amp;B1868&amp;"_"&amp;A1868,"")</f>
        <v/>
      </c>
      <c r="BL1868">
        <f>COUNTIFS($B$1:B1868,B1868)-COUNTIFS($B$1:B1868,B1868,$BK$1:BK1868,"")</f>
        <v>16</v>
      </c>
      <c r="BM1868" t="str">
        <f t="shared" si="329"/>
        <v/>
      </c>
    </row>
    <row r="1869" spans="1:65" x14ac:dyDescent="0.25">
      <c r="A1869" s="1" t="s">
        <v>763</v>
      </c>
      <c r="B1869" s="1" t="s">
        <v>105</v>
      </c>
      <c r="C1869" s="1" t="s">
        <v>437</v>
      </c>
      <c r="D1869" s="1">
        <v>-2.1000000000000001E-2</v>
      </c>
      <c r="E1869" s="1">
        <v>1.82</v>
      </c>
      <c r="F1869" s="1" t="s">
        <v>764</v>
      </c>
      <c r="G1869" s="1" t="s">
        <v>52</v>
      </c>
      <c r="H1869" s="1" t="s">
        <v>52</v>
      </c>
      <c r="I1869" s="1" t="s">
        <v>52</v>
      </c>
      <c r="J1869" s="1" t="s">
        <v>52</v>
      </c>
      <c r="K1869" s="1" t="s">
        <v>52</v>
      </c>
      <c r="L1869" s="1" t="s">
        <v>52</v>
      </c>
      <c r="M1869" s="1" t="s">
        <v>52</v>
      </c>
      <c r="N1869" s="1" t="s">
        <v>52</v>
      </c>
      <c r="O1869" s="1" t="s">
        <v>52</v>
      </c>
      <c r="P1869" s="1" t="s">
        <v>52</v>
      </c>
      <c r="Q1869" s="1" t="s">
        <v>52</v>
      </c>
      <c r="R1869" s="1" t="s">
        <v>52</v>
      </c>
      <c r="S1869" s="1" t="s">
        <v>52</v>
      </c>
      <c r="T1869" s="1" t="s">
        <v>52</v>
      </c>
      <c r="U1869" s="1" t="s">
        <v>52</v>
      </c>
      <c r="V1869" s="1" t="s">
        <v>52</v>
      </c>
      <c r="W1869" s="1" t="s">
        <v>52</v>
      </c>
      <c r="X1869" s="1" t="s">
        <v>52</v>
      </c>
      <c r="Y1869" s="1" t="s">
        <v>52</v>
      </c>
      <c r="Z1869" s="1" t="s">
        <v>52</v>
      </c>
      <c r="AA1869" s="1" t="s">
        <v>52</v>
      </c>
      <c r="AB1869" s="1" t="s">
        <v>52</v>
      </c>
      <c r="AC1869" s="1" t="s">
        <v>52</v>
      </c>
      <c r="AD1869" s="1">
        <v>-2</v>
      </c>
      <c r="AE1869" s="1">
        <v>0</v>
      </c>
      <c r="AF1869" s="1">
        <v>2</v>
      </c>
      <c r="AG1869" s="1">
        <v>2</v>
      </c>
      <c r="AH1869" s="1">
        <v>1</v>
      </c>
      <c r="AI1869" s="1">
        <v>14.98</v>
      </c>
      <c r="AJ1869" s="1">
        <v>0</v>
      </c>
      <c r="AK1869" s="1">
        <v>-10</v>
      </c>
      <c r="AL1869" s="1">
        <v>8</v>
      </c>
      <c r="AM1869" s="1">
        <v>19</v>
      </c>
      <c r="AN1869" s="1">
        <v>0</v>
      </c>
      <c r="AO1869" s="1">
        <v>0</v>
      </c>
      <c r="AP1869" s="1">
        <v>314</v>
      </c>
      <c r="AQ1869" s="1">
        <v>2</v>
      </c>
      <c r="AR1869" s="1">
        <v>20</v>
      </c>
      <c r="AS1869" s="1">
        <v>22</v>
      </c>
      <c r="AT1869" s="1">
        <v>267</v>
      </c>
      <c r="AU1869" s="1">
        <v>306</v>
      </c>
      <c r="AV1869" s="1">
        <v>60</v>
      </c>
      <c r="AW1869" s="1">
        <v>3</v>
      </c>
      <c r="AX1869" s="1">
        <v>2</v>
      </c>
      <c r="AY1869" t="str">
        <f t="shared" si="319"/>
        <v>2021_01_NYG</v>
      </c>
      <c r="AZ1869" t="str">
        <f t="shared" si="320"/>
        <v>K.Toney</v>
      </c>
      <c r="BA1869" t="str">
        <f t="shared" si="321"/>
        <v/>
      </c>
      <c r="BB1869" t="str">
        <f t="shared" si="322"/>
        <v>2021_01_NYG</v>
      </c>
      <c r="BC1869" t="str">
        <f t="shared" si="323"/>
        <v/>
      </c>
      <c r="BD1869">
        <f>COUNTIFS($BB$1:BB1869,BB1869,$BC$1:BC1869,"ru")</f>
        <v>3</v>
      </c>
      <c r="BE1869" t="str">
        <f t="shared" si="324"/>
        <v>re</v>
      </c>
      <c r="BF1869">
        <f>COUNTIFS($BB$1:BB1869,BB1869,$BE$1:BE1869,"re")</f>
        <v>10</v>
      </c>
      <c r="BG1869" t="str">
        <f t="shared" si="325"/>
        <v>32021_01_NYG</v>
      </c>
      <c r="BH1869" t="str">
        <f t="shared" si="326"/>
        <v>re102021_01_NYG</v>
      </c>
      <c r="BI1869" t="str">
        <f t="shared" si="327"/>
        <v>2021_01_NYGK.Toney</v>
      </c>
      <c r="BJ1869" t="str">
        <f t="shared" si="328"/>
        <v>2021_NYG_K.Toney</v>
      </c>
      <c r="BK1869" t="str">
        <f>IF(ISERROR(MATCH(LEFT(C1869,5)&amp;B1869&amp;"_"&amp;A1869,$BK$1:BK1868,0)),LEFT(C1869,5)&amp;B1869&amp;"_"&amp;A1869,"")</f>
        <v/>
      </c>
      <c r="BL1869">
        <f>COUNTIFS($B$1:B1869,B1869)-COUNTIFS($B$1:B1869,B1869,$BK$1:BK1869,"")</f>
        <v>17</v>
      </c>
      <c r="BM1869" t="str">
        <f t="shared" si="329"/>
        <v/>
      </c>
    </row>
    <row r="1870" spans="1:65" x14ac:dyDescent="0.25">
      <c r="A1870" s="1" t="s">
        <v>765</v>
      </c>
      <c r="B1870" s="1" t="s">
        <v>54</v>
      </c>
      <c r="C1870" s="1" t="s">
        <v>418</v>
      </c>
      <c r="D1870" s="1">
        <v>-0.03</v>
      </c>
      <c r="E1870" s="1">
        <v>-0.39</v>
      </c>
      <c r="F1870" s="1" t="s">
        <v>766</v>
      </c>
      <c r="G1870" s="1" t="s">
        <v>52</v>
      </c>
      <c r="H1870" s="1" t="s">
        <v>52</v>
      </c>
      <c r="I1870" s="1" t="s">
        <v>52</v>
      </c>
      <c r="J1870" s="1" t="s">
        <v>52</v>
      </c>
      <c r="K1870" s="1" t="s">
        <v>52</v>
      </c>
      <c r="L1870" s="1" t="s">
        <v>52</v>
      </c>
      <c r="M1870" s="1" t="s">
        <v>52</v>
      </c>
      <c r="N1870" s="1" t="s">
        <v>52</v>
      </c>
      <c r="O1870" s="1" t="s">
        <v>52</v>
      </c>
      <c r="P1870" s="1" t="s">
        <v>52</v>
      </c>
      <c r="Q1870" s="1" t="s">
        <v>52</v>
      </c>
      <c r="R1870" s="1" t="s">
        <v>52</v>
      </c>
      <c r="S1870" s="1" t="s">
        <v>52</v>
      </c>
      <c r="T1870" s="1" t="s">
        <v>52</v>
      </c>
      <c r="U1870" s="1" t="s">
        <v>52</v>
      </c>
      <c r="V1870" s="1" t="s">
        <v>52</v>
      </c>
      <c r="W1870" s="1" t="s">
        <v>52</v>
      </c>
      <c r="X1870" s="1" t="s">
        <v>52</v>
      </c>
      <c r="Y1870" s="1" t="s">
        <v>52</v>
      </c>
      <c r="Z1870" s="1" t="s">
        <v>52</v>
      </c>
      <c r="AA1870" s="1" t="s">
        <v>52</v>
      </c>
      <c r="AB1870" s="1" t="s">
        <v>52</v>
      </c>
      <c r="AC1870" s="1" t="s">
        <v>52</v>
      </c>
      <c r="AD1870" s="1">
        <v>-2</v>
      </c>
      <c r="AE1870" s="1">
        <v>0</v>
      </c>
      <c r="AF1870" s="1">
        <v>1</v>
      </c>
      <c r="AG1870" s="1">
        <v>1</v>
      </c>
      <c r="AH1870" s="1">
        <v>1</v>
      </c>
      <c r="AI1870" s="1">
        <v>44.91</v>
      </c>
      <c r="AJ1870" s="1">
        <v>0</v>
      </c>
      <c r="AK1870" s="1">
        <v>0</v>
      </c>
      <c r="AL1870" s="1">
        <v>-2</v>
      </c>
      <c r="AM1870" s="1">
        <v>3</v>
      </c>
      <c r="AN1870" s="1">
        <v>0</v>
      </c>
      <c r="AO1870" s="1">
        <v>0</v>
      </c>
      <c r="AP1870" s="1">
        <v>397</v>
      </c>
      <c r="AQ1870" s="1">
        <v>4</v>
      </c>
      <c r="AR1870" s="1">
        <v>23</v>
      </c>
      <c r="AS1870" s="1">
        <v>27</v>
      </c>
      <c r="AT1870" s="1">
        <v>337</v>
      </c>
      <c r="AU1870" s="1">
        <v>335</v>
      </c>
      <c r="AV1870" s="1">
        <v>73</v>
      </c>
      <c r="AW1870" s="1">
        <v>6</v>
      </c>
      <c r="AX1870" s="1">
        <v>2</v>
      </c>
      <c r="AY1870" t="str">
        <f t="shared" si="319"/>
        <v>2021_01_KC</v>
      </c>
      <c r="AZ1870" t="str">
        <f t="shared" si="320"/>
        <v>M.Remmers</v>
      </c>
      <c r="BA1870" t="str">
        <f t="shared" si="321"/>
        <v/>
      </c>
      <c r="BB1870" t="str">
        <f t="shared" si="322"/>
        <v>2021_01_KC</v>
      </c>
      <c r="BC1870" t="str">
        <f t="shared" si="323"/>
        <v/>
      </c>
      <c r="BD1870">
        <f>COUNTIFS($BB$1:BB1870,BB1870,$BC$1:BC1870,"ru")</f>
        <v>5</v>
      </c>
      <c r="BE1870" t="str">
        <f t="shared" si="324"/>
        <v>re</v>
      </c>
      <c r="BF1870">
        <f>COUNTIFS($BB$1:BB1870,BB1870,$BE$1:BE1870,"re")</f>
        <v>8</v>
      </c>
      <c r="BG1870" t="str">
        <f t="shared" si="325"/>
        <v>52021_01_KC</v>
      </c>
      <c r="BH1870" t="str">
        <f t="shared" si="326"/>
        <v>re82021_01_KC</v>
      </c>
      <c r="BI1870" t="str">
        <f t="shared" si="327"/>
        <v>2021_01_KCM.Remmers</v>
      </c>
      <c r="BJ1870" t="str">
        <f t="shared" si="328"/>
        <v>2021_KC_M.Remmers</v>
      </c>
      <c r="BK1870" t="str">
        <f>IF(ISERROR(MATCH(LEFT(C1870,5)&amp;B1870&amp;"_"&amp;A1870,$BK$1:BK1869,0)),LEFT(C1870,5)&amp;B1870&amp;"_"&amp;A1870,"")</f>
        <v>2021_KC_M.Remmers</v>
      </c>
      <c r="BL1870">
        <f>COUNTIFS($B$1:B1870,B1870)-COUNTIFS($B$1:B1870,B1870,$BK$1:BK1870,"")</f>
        <v>16</v>
      </c>
      <c r="BM1870" t="str">
        <f t="shared" si="329"/>
        <v>2021_KC16</v>
      </c>
    </row>
    <row r="1871" spans="1:65" x14ac:dyDescent="0.25">
      <c r="A1871" s="1" t="s">
        <v>767</v>
      </c>
      <c r="B1871" s="1" t="s">
        <v>98</v>
      </c>
      <c r="C1871" s="1" t="s">
        <v>435</v>
      </c>
      <c r="D1871" s="1">
        <v>0</v>
      </c>
      <c r="E1871" s="1">
        <v>0</v>
      </c>
      <c r="F1871" s="1" t="s">
        <v>768</v>
      </c>
      <c r="G1871" s="1" t="s">
        <v>52</v>
      </c>
      <c r="H1871" s="1" t="s">
        <v>52</v>
      </c>
      <c r="I1871" s="1" t="s">
        <v>52</v>
      </c>
      <c r="J1871" s="1" t="s">
        <v>52</v>
      </c>
      <c r="K1871" s="1" t="s">
        <v>52</v>
      </c>
      <c r="L1871" s="1" t="s">
        <v>52</v>
      </c>
      <c r="M1871" s="1" t="s">
        <v>52</v>
      </c>
      <c r="N1871" s="1" t="s">
        <v>52</v>
      </c>
      <c r="O1871" s="1" t="s">
        <v>52</v>
      </c>
      <c r="P1871" s="1" t="s">
        <v>52</v>
      </c>
      <c r="Q1871" s="1" t="s">
        <v>52</v>
      </c>
      <c r="R1871" s="1" t="s">
        <v>52</v>
      </c>
      <c r="S1871" s="1" t="s">
        <v>52</v>
      </c>
      <c r="T1871" s="1" t="s">
        <v>52</v>
      </c>
      <c r="U1871" s="1" t="s">
        <v>52</v>
      </c>
      <c r="V1871" s="1" t="s">
        <v>52</v>
      </c>
      <c r="W1871" s="1" t="s">
        <v>52</v>
      </c>
      <c r="X1871" s="1" t="s">
        <v>52</v>
      </c>
      <c r="Y1871" s="1" t="s">
        <v>52</v>
      </c>
      <c r="Z1871" s="1" t="s">
        <v>52</v>
      </c>
      <c r="AA1871" s="1" t="s">
        <v>52</v>
      </c>
      <c r="AB1871" s="1" t="s">
        <v>52</v>
      </c>
      <c r="AC1871" s="1" t="s">
        <v>52</v>
      </c>
      <c r="AD1871" s="1">
        <v>-2</v>
      </c>
      <c r="AE1871" s="1">
        <v>0</v>
      </c>
      <c r="AF1871" s="1">
        <v>1</v>
      </c>
      <c r="AG1871" s="1">
        <v>1</v>
      </c>
      <c r="AH1871" s="1">
        <v>1</v>
      </c>
      <c r="AI1871" s="1">
        <v>13.09</v>
      </c>
      <c r="AJ1871" s="1">
        <v>0</v>
      </c>
      <c r="AK1871" s="1">
        <v>-2</v>
      </c>
      <c r="AL1871" s="1">
        <v>0</v>
      </c>
      <c r="AM1871" s="1">
        <v>7</v>
      </c>
      <c r="AN1871" s="1">
        <v>0</v>
      </c>
      <c r="AO1871" s="1">
        <v>0</v>
      </c>
      <c r="AP1871" s="1">
        <v>252</v>
      </c>
      <c r="AQ1871" s="1">
        <v>1</v>
      </c>
      <c r="AR1871" s="1">
        <v>21</v>
      </c>
      <c r="AS1871" s="1">
        <v>18</v>
      </c>
      <c r="AT1871" s="1">
        <v>188</v>
      </c>
      <c r="AU1871" s="1">
        <v>196</v>
      </c>
      <c r="AV1871" s="1">
        <v>75</v>
      </c>
      <c r="AW1871" s="1">
        <v>2</v>
      </c>
      <c r="AX1871" s="1">
        <v>2</v>
      </c>
      <c r="AY1871" t="str">
        <f t="shared" si="319"/>
        <v>2021_01_PIT</v>
      </c>
      <c r="AZ1871" t="str">
        <f t="shared" si="320"/>
        <v>Z.Gentry</v>
      </c>
      <c r="BA1871" t="str">
        <f t="shared" si="321"/>
        <v/>
      </c>
      <c r="BB1871" t="str">
        <f t="shared" si="322"/>
        <v>2021_01_PIT</v>
      </c>
      <c r="BC1871" t="str">
        <f t="shared" si="323"/>
        <v/>
      </c>
      <c r="BD1871">
        <f>COUNTIFS($BB$1:BB1871,BB1871,$BC$1:BC1871,"ru")</f>
        <v>2</v>
      </c>
      <c r="BE1871" t="str">
        <f t="shared" si="324"/>
        <v>re</v>
      </c>
      <c r="BF1871">
        <f>COUNTIFS($BB$1:BB1871,BB1871,$BE$1:BE1871,"re")</f>
        <v>8</v>
      </c>
      <c r="BG1871" t="str">
        <f t="shared" si="325"/>
        <v>22021_01_PIT</v>
      </c>
      <c r="BH1871" t="str">
        <f t="shared" si="326"/>
        <v>re82021_01_PIT</v>
      </c>
      <c r="BI1871" t="str">
        <f t="shared" si="327"/>
        <v>2021_01_PITZ.Gentry</v>
      </c>
      <c r="BJ1871" t="str">
        <f t="shared" si="328"/>
        <v>2021_PIT_Z.Gentry</v>
      </c>
      <c r="BK1871" t="str">
        <f>IF(ISERROR(MATCH(LEFT(C1871,5)&amp;B1871&amp;"_"&amp;A1871,$BK$1:BK1870,0)),LEFT(C1871,5)&amp;B1871&amp;"_"&amp;A1871,"")</f>
        <v/>
      </c>
      <c r="BL1871">
        <f>COUNTIFS($B$1:B1871,B1871)-COUNTIFS($B$1:B1871,B1871,$BK$1:BK1871,"")</f>
        <v>14</v>
      </c>
      <c r="BM1871" t="str">
        <f t="shared" si="329"/>
        <v/>
      </c>
    </row>
    <row r="1872" spans="1:65" x14ac:dyDescent="0.25">
      <c r="A1872" s="1" t="s">
        <v>1602</v>
      </c>
      <c r="B1872" s="1" t="s">
        <v>99</v>
      </c>
      <c r="C1872" s="1" t="s">
        <v>1268</v>
      </c>
      <c r="D1872" s="1">
        <v>0</v>
      </c>
      <c r="E1872" s="1">
        <v>0</v>
      </c>
      <c r="F1872" s="1" t="s">
        <v>1603</v>
      </c>
      <c r="G1872" s="1" t="s">
        <v>52</v>
      </c>
      <c r="H1872" s="1" t="s">
        <v>52</v>
      </c>
      <c r="I1872" s="1" t="s">
        <v>52</v>
      </c>
      <c r="J1872" s="1" t="s">
        <v>52</v>
      </c>
      <c r="K1872" s="1" t="s">
        <v>52</v>
      </c>
      <c r="L1872" s="1" t="s">
        <v>52</v>
      </c>
      <c r="M1872" s="1" t="s">
        <v>52</v>
      </c>
      <c r="N1872" s="1" t="s">
        <v>52</v>
      </c>
      <c r="O1872" s="1" t="s">
        <v>52</v>
      </c>
      <c r="P1872" s="1" t="s">
        <v>52</v>
      </c>
      <c r="Q1872" s="1" t="s">
        <v>52</v>
      </c>
      <c r="R1872" s="1" t="s">
        <v>52</v>
      </c>
      <c r="S1872" s="1" t="s">
        <v>52</v>
      </c>
      <c r="T1872" s="1" t="s">
        <v>52</v>
      </c>
      <c r="U1872" s="1" t="s">
        <v>52</v>
      </c>
      <c r="V1872" s="1" t="s">
        <v>52</v>
      </c>
      <c r="W1872" s="1" t="s">
        <v>52</v>
      </c>
      <c r="X1872" s="1" t="s">
        <v>52</v>
      </c>
      <c r="Y1872" s="1" t="s">
        <v>52</v>
      </c>
      <c r="Z1872" s="1" t="s">
        <v>52</v>
      </c>
      <c r="AA1872" s="1" t="s">
        <v>52</v>
      </c>
      <c r="AB1872" s="1" t="s">
        <v>52</v>
      </c>
      <c r="AC1872" s="1" t="s">
        <v>52</v>
      </c>
      <c r="AD1872" s="1">
        <v>-3</v>
      </c>
      <c r="AE1872" s="1">
        <v>0</v>
      </c>
      <c r="AF1872" s="1">
        <v>1</v>
      </c>
      <c r="AG1872" s="1">
        <v>1</v>
      </c>
      <c r="AH1872" s="1">
        <v>1</v>
      </c>
      <c r="AI1872" s="1">
        <v>12.93</v>
      </c>
      <c r="AJ1872" s="1">
        <v>0</v>
      </c>
      <c r="AK1872" s="1">
        <v>-3</v>
      </c>
      <c r="AL1872" s="1">
        <v>0</v>
      </c>
      <c r="AM1872" s="1">
        <v>8</v>
      </c>
      <c r="AN1872" s="1">
        <v>0</v>
      </c>
      <c r="AO1872" s="1">
        <v>0</v>
      </c>
      <c r="AP1872" s="1">
        <v>343</v>
      </c>
      <c r="AQ1872" s="1">
        <v>2</v>
      </c>
      <c r="AR1872" s="1">
        <v>37</v>
      </c>
      <c r="AS1872" s="1">
        <v>19</v>
      </c>
      <c r="AT1872" s="1">
        <v>235</v>
      </c>
      <c r="AU1872" s="1">
        <v>200</v>
      </c>
      <c r="AV1872" s="1">
        <v>120</v>
      </c>
      <c r="AW1872" s="1">
        <v>13</v>
      </c>
      <c r="AX1872" s="1">
        <v>6</v>
      </c>
      <c r="AY1872" t="str">
        <f t="shared" si="319"/>
        <v>2021_03_DEN</v>
      </c>
      <c r="AZ1872" t="str">
        <f t="shared" si="320"/>
        <v>D.Spencer</v>
      </c>
      <c r="BA1872" t="str">
        <f t="shared" si="321"/>
        <v/>
      </c>
      <c r="BB1872" t="str">
        <f t="shared" si="322"/>
        <v>2021_03_DEN</v>
      </c>
      <c r="BC1872" t="str">
        <f t="shared" si="323"/>
        <v/>
      </c>
      <c r="BD1872">
        <f>COUNTIFS($BB$1:BB1872,BB1872,$BC$1:BC1872,"ru")</f>
        <v>4</v>
      </c>
      <c r="BE1872" t="str">
        <f t="shared" si="324"/>
        <v>re</v>
      </c>
      <c r="BF1872">
        <f>COUNTIFS($BB$1:BB1872,BB1872,$BE$1:BE1872,"re")</f>
        <v>8</v>
      </c>
      <c r="BG1872" t="str">
        <f t="shared" si="325"/>
        <v>42021_03_DEN</v>
      </c>
      <c r="BH1872" t="str">
        <f t="shared" si="326"/>
        <v>re82021_03_DEN</v>
      </c>
      <c r="BI1872" t="str">
        <f t="shared" si="327"/>
        <v>2021_03_DEND.Spencer</v>
      </c>
      <c r="BJ1872" t="str">
        <f t="shared" si="328"/>
        <v>2021_DEN_D.Spencer</v>
      </c>
      <c r="BK1872" t="str">
        <f>IF(ISERROR(MATCH(LEFT(C1872,5)&amp;B1872&amp;"_"&amp;A1872,$BK$1:BK1871,0)),LEFT(C1872,5)&amp;B1872&amp;"_"&amp;A1872,"")</f>
        <v/>
      </c>
      <c r="BL1872">
        <f>COUNTIFS($B$1:B1872,B1872)-COUNTIFS($B$1:B1872,B1872,$BK$1:BK1872,"")</f>
        <v>16</v>
      </c>
      <c r="BM1872" t="str">
        <f t="shared" si="329"/>
        <v/>
      </c>
    </row>
    <row r="1873" spans="1:65" x14ac:dyDescent="0.25">
      <c r="A1873" s="1" t="s">
        <v>769</v>
      </c>
      <c r="B1873" s="1" t="s">
        <v>110</v>
      </c>
      <c r="C1873" s="1" t="s">
        <v>433</v>
      </c>
      <c r="D1873" s="1">
        <v>-1.2E-2</v>
      </c>
      <c r="E1873" s="1">
        <v>0.11</v>
      </c>
      <c r="F1873" s="1" t="s">
        <v>770</v>
      </c>
      <c r="G1873" s="1" t="s">
        <v>52</v>
      </c>
      <c r="H1873" s="1" t="s">
        <v>52</v>
      </c>
      <c r="I1873" s="1" t="s">
        <v>52</v>
      </c>
      <c r="J1873" s="1" t="s">
        <v>52</v>
      </c>
      <c r="K1873" s="1" t="s">
        <v>52</v>
      </c>
      <c r="L1873" s="1" t="s">
        <v>52</v>
      </c>
      <c r="M1873" s="1" t="s">
        <v>52</v>
      </c>
      <c r="N1873" s="1" t="s">
        <v>52</v>
      </c>
      <c r="O1873" s="1" t="s">
        <v>52</v>
      </c>
      <c r="P1873" s="1" t="s">
        <v>52</v>
      </c>
      <c r="Q1873" s="1" t="s">
        <v>52</v>
      </c>
      <c r="R1873" s="1" t="s">
        <v>52</v>
      </c>
      <c r="S1873" s="1" t="s">
        <v>52</v>
      </c>
      <c r="T1873" s="1" t="s">
        <v>52</v>
      </c>
      <c r="U1873" s="1" t="s">
        <v>52</v>
      </c>
      <c r="V1873" s="1" t="s">
        <v>52</v>
      </c>
      <c r="W1873" s="1" t="s">
        <v>52</v>
      </c>
      <c r="X1873" s="1" t="s">
        <v>52</v>
      </c>
      <c r="Y1873" s="1" t="s">
        <v>52</v>
      </c>
      <c r="Z1873" s="1" t="s">
        <v>52</v>
      </c>
      <c r="AA1873" s="1" t="s">
        <v>52</v>
      </c>
      <c r="AB1873" s="1" t="s">
        <v>52</v>
      </c>
      <c r="AC1873" s="1" t="s">
        <v>52</v>
      </c>
      <c r="AD1873" s="1">
        <v>-3</v>
      </c>
      <c r="AE1873" s="1">
        <v>0</v>
      </c>
      <c r="AF1873" s="1">
        <v>1</v>
      </c>
      <c r="AG1873" s="1">
        <v>5</v>
      </c>
      <c r="AH1873" s="1">
        <v>0.2</v>
      </c>
      <c r="AI1873" s="1">
        <v>-97.16</v>
      </c>
      <c r="AJ1873" s="1">
        <v>0</v>
      </c>
      <c r="AK1873" s="1">
        <v>92</v>
      </c>
      <c r="AL1873" s="1">
        <v>1</v>
      </c>
      <c r="AM1873" s="1">
        <v>23</v>
      </c>
      <c r="AN1873" s="1">
        <v>0</v>
      </c>
      <c r="AO1873" s="1">
        <v>0</v>
      </c>
      <c r="AP1873" s="1">
        <v>254</v>
      </c>
      <c r="AQ1873" s="1">
        <v>2</v>
      </c>
      <c r="AR1873" s="1">
        <v>18</v>
      </c>
      <c r="AS1873" s="1">
        <v>20</v>
      </c>
      <c r="AT1873" s="1">
        <v>258</v>
      </c>
      <c r="AU1873" s="1">
        <v>360</v>
      </c>
      <c r="AV1873" s="1">
        <v>45</v>
      </c>
      <c r="AW1873" s="1">
        <v>1</v>
      </c>
      <c r="AX1873" s="1">
        <v>1</v>
      </c>
      <c r="AY1873" t="str">
        <f t="shared" si="319"/>
        <v>2021_01_NYJ</v>
      </c>
      <c r="AZ1873" t="str">
        <f t="shared" si="320"/>
        <v>E.Moore</v>
      </c>
      <c r="BA1873" t="str">
        <f t="shared" si="321"/>
        <v/>
      </c>
      <c r="BB1873" t="str">
        <f t="shared" si="322"/>
        <v>2021_01_NYJ</v>
      </c>
      <c r="BC1873" t="str">
        <f t="shared" si="323"/>
        <v/>
      </c>
      <c r="BD1873">
        <f>COUNTIFS($BB$1:BB1873,BB1873,$BC$1:BC1873,"ru")</f>
        <v>4</v>
      </c>
      <c r="BE1873" t="str">
        <f t="shared" si="324"/>
        <v>re</v>
      </c>
      <c r="BF1873">
        <f>COUNTIFS($BB$1:BB1873,BB1873,$BE$1:BE1873,"re")</f>
        <v>9</v>
      </c>
      <c r="BG1873" t="str">
        <f t="shared" si="325"/>
        <v>42021_01_NYJ</v>
      </c>
      <c r="BH1873" t="str">
        <f t="shared" si="326"/>
        <v>re92021_01_NYJ</v>
      </c>
      <c r="BI1873" t="str">
        <f t="shared" si="327"/>
        <v>2021_01_NYJE.Moore</v>
      </c>
      <c r="BJ1873" t="str">
        <f t="shared" si="328"/>
        <v>2021_NYJ_E.Moore</v>
      </c>
      <c r="BK1873" t="str">
        <f>IF(ISERROR(MATCH(LEFT(C1873,5)&amp;B1873&amp;"_"&amp;A1873,$BK$1:BK1872,0)),LEFT(C1873,5)&amp;B1873&amp;"_"&amp;A1873,"")</f>
        <v/>
      </c>
      <c r="BL1873">
        <f>COUNTIFS($B$1:B1873,B1873)-COUNTIFS($B$1:B1873,B1873,$BK$1:BK1873,"")</f>
        <v>14</v>
      </c>
      <c r="BM1873" t="str">
        <f t="shared" si="329"/>
        <v/>
      </c>
    </row>
    <row r="1874" spans="1:65" x14ac:dyDescent="0.25">
      <c r="A1874" s="1" t="s">
        <v>287</v>
      </c>
      <c r="B1874" s="1" t="s">
        <v>70</v>
      </c>
      <c r="C1874" s="1" t="s">
        <v>2421</v>
      </c>
      <c r="D1874" s="1">
        <v>0</v>
      </c>
      <c r="E1874" s="1">
        <v>0</v>
      </c>
      <c r="F1874" s="1" t="s">
        <v>2737</v>
      </c>
      <c r="G1874" s="1" t="s">
        <v>52</v>
      </c>
      <c r="H1874" s="1" t="s">
        <v>52</v>
      </c>
      <c r="I1874" s="1" t="s">
        <v>52</v>
      </c>
      <c r="J1874" s="1" t="s">
        <v>52</v>
      </c>
      <c r="K1874" s="1" t="s">
        <v>52</v>
      </c>
      <c r="L1874" s="1" t="s">
        <v>52</v>
      </c>
      <c r="M1874" s="1" t="s">
        <v>52</v>
      </c>
      <c r="N1874" s="1" t="s">
        <v>52</v>
      </c>
      <c r="O1874" s="1" t="s">
        <v>52</v>
      </c>
      <c r="P1874" s="1" t="s">
        <v>52</v>
      </c>
      <c r="Q1874" s="1" t="s">
        <v>52</v>
      </c>
      <c r="R1874" s="1" t="s">
        <v>52</v>
      </c>
      <c r="S1874" s="1" t="s">
        <v>52</v>
      </c>
      <c r="T1874" s="1" t="s">
        <v>52</v>
      </c>
      <c r="U1874" s="1" t="s">
        <v>52</v>
      </c>
      <c r="V1874" s="1" t="s">
        <v>52</v>
      </c>
      <c r="W1874" s="1" t="s">
        <v>52</v>
      </c>
      <c r="X1874" s="1" t="s">
        <v>52</v>
      </c>
      <c r="Y1874" s="1" t="s">
        <v>52</v>
      </c>
      <c r="Z1874" s="1" t="s">
        <v>52</v>
      </c>
      <c r="AA1874" s="1" t="s">
        <v>52</v>
      </c>
      <c r="AB1874" s="1" t="s">
        <v>52</v>
      </c>
      <c r="AC1874" s="1" t="s">
        <v>52</v>
      </c>
      <c r="AD1874" s="1">
        <v>-4</v>
      </c>
      <c r="AE1874" s="1">
        <v>0</v>
      </c>
      <c r="AF1874" s="1">
        <v>1</v>
      </c>
      <c r="AG1874" s="1">
        <v>2</v>
      </c>
      <c r="AH1874" s="1">
        <v>0.5</v>
      </c>
      <c r="AI1874" s="1">
        <v>-39.700000000000003</v>
      </c>
      <c r="AJ1874" s="1">
        <v>0</v>
      </c>
      <c r="AK1874" s="1">
        <v>17</v>
      </c>
      <c r="AL1874" s="1">
        <v>0</v>
      </c>
      <c r="AM1874" s="1">
        <v>9</v>
      </c>
      <c r="AN1874" s="1">
        <v>0</v>
      </c>
      <c r="AO1874" s="1">
        <v>0</v>
      </c>
      <c r="AP1874" s="1">
        <v>276</v>
      </c>
      <c r="AQ1874" s="1">
        <v>1</v>
      </c>
      <c r="AR1874" s="1">
        <v>19</v>
      </c>
      <c r="AS1874" s="1">
        <v>24</v>
      </c>
      <c r="AT1874" s="1">
        <v>182</v>
      </c>
      <c r="AU1874" s="1">
        <v>275</v>
      </c>
      <c r="AV1874" s="1">
        <v>94</v>
      </c>
      <c r="AW1874" s="1">
        <v>0</v>
      </c>
      <c r="AX1874" s="1">
        <v>0</v>
      </c>
      <c r="AY1874" t="str">
        <f t="shared" si="319"/>
        <v>2021_06_WAS</v>
      </c>
      <c r="AZ1874" t="str">
        <f t="shared" si="320"/>
        <v>A.Humphries</v>
      </c>
      <c r="BA1874" t="str">
        <f t="shared" si="321"/>
        <v/>
      </c>
      <c r="BB1874" t="str">
        <f t="shared" si="322"/>
        <v>2021_06_WAS</v>
      </c>
      <c r="BC1874" t="str">
        <f t="shared" si="323"/>
        <v/>
      </c>
      <c r="BD1874">
        <f>COUNTIFS($BB$1:BB1874,BB1874,$BC$1:BC1874,"ru")</f>
        <v>3</v>
      </c>
      <c r="BE1874" t="str">
        <f t="shared" si="324"/>
        <v>re</v>
      </c>
      <c r="BF1874">
        <f>COUNTIFS($BB$1:BB1874,BB1874,$BE$1:BE1874,"re")</f>
        <v>10</v>
      </c>
      <c r="BG1874" t="str">
        <f t="shared" si="325"/>
        <v>32021_06_WAS</v>
      </c>
      <c r="BH1874" t="str">
        <f t="shared" si="326"/>
        <v>re102021_06_WAS</v>
      </c>
      <c r="BI1874" t="str">
        <f t="shared" si="327"/>
        <v>2021_06_WASA.Humphries</v>
      </c>
      <c r="BJ1874" t="str">
        <f t="shared" si="328"/>
        <v>2021_WAS_A.Humphries</v>
      </c>
      <c r="BK1874" t="str">
        <f>IF(ISERROR(MATCH(LEFT(C1874,5)&amp;B1874&amp;"_"&amp;A1874,$BK$1:BK1873,0)),LEFT(C1874,5)&amp;B1874&amp;"_"&amp;A1874,"")</f>
        <v/>
      </c>
      <c r="BL1874">
        <f>COUNTIFS($B$1:B1874,B1874)-COUNTIFS($B$1:B1874,B1874,$BK$1:BK1874,"")</f>
        <v>16</v>
      </c>
      <c r="BM1874" t="str">
        <f t="shared" si="329"/>
        <v/>
      </c>
    </row>
    <row r="1875" spans="1:65" x14ac:dyDescent="0.25">
      <c r="A1875" s="1" t="s">
        <v>316</v>
      </c>
      <c r="B1875" s="1" t="s">
        <v>72</v>
      </c>
      <c r="C1875" s="1" t="s">
        <v>2444</v>
      </c>
      <c r="D1875" s="1">
        <v>-0.104</v>
      </c>
      <c r="E1875" s="1">
        <v>0.33</v>
      </c>
      <c r="F1875" s="1" t="s">
        <v>2738</v>
      </c>
      <c r="G1875" s="1" t="s">
        <v>52</v>
      </c>
      <c r="H1875" s="1" t="s">
        <v>52</v>
      </c>
      <c r="I1875" s="1" t="s">
        <v>52</v>
      </c>
      <c r="J1875" s="1" t="s">
        <v>52</v>
      </c>
      <c r="K1875" s="1" t="s">
        <v>52</v>
      </c>
      <c r="L1875" s="1" t="s">
        <v>52</v>
      </c>
      <c r="M1875" s="1" t="s">
        <v>52</v>
      </c>
      <c r="N1875" s="1" t="s">
        <v>52</v>
      </c>
      <c r="O1875" s="1" t="s">
        <v>52</v>
      </c>
      <c r="P1875" s="1" t="s">
        <v>52</v>
      </c>
      <c r="Q1875" s="1" t="s">
        <v>52</v>
      </c>
      <c r="R1875" s="1" t="s">
        <v>52</v>
      </c>
      <c r="S1875" s="1" t="s">
        <v>52</v>
      </c>
      <c r="T1875" s="1" t="s">
        <v>52</v>
      </c>
      <c r="U1875" s="1" t="s">
        <v>52</v>
      </c>
      <c r="V1875" s="1" t="s">
        <v>52</v>
      </c>
      <c r="W1875" s="1" t="s">
        <v>52</v>
      </c>
      <c r="X1875" s="1" t="s">
        <v>52</v>
      </c>
      <c r="Y1875" s="1" t="s">
        <v>52</v>
      </c>
      <c r="Z1875" s="1" t="s">
        <v>52</v>
      </c>
      <c r="AA1875" s="1" t="s">
        <v>52</v>
      </c>
      <c r="AB1875" s="1" t="s">
        <v>52</v>
      </c>
      <c r="AC1875" s="1" t="s">
        <v>52</v>
      </c>
      <c r="AD1875" s="1">
        <v>-4</v>
      </c>
      <c r="AE1875" s="1">
        <v>0</v>
      </c>
      <c r="AF1875" s="1">
        <v>2</v>
      </c>
      <c r="AG1875" s="1">
        <v>3</v>
      </c>
      <c r="AH1875" s="1">
        <v>0.66600000000000004</v>
      </c>
      <c r="AI1875" s="1">
        <v>-21.22</v>
      </c>
      <c r="AJ1875" s="1">
        <v>0</v>
      </c>
      <c r="AK1875" s="1">
        <v>-7</v>
      </c>
      <c r="AL1875" s="1">
        <v>9</v>
      </c>
      <c r="AM1875" s="1">
        <v>24</v>
      </c>
      <c r="AN1875" s="1">
        <v>0</v>
      </c>
      <c r="AO1875" s="1">
        <v>0</v>
      </c>
      <c r="AP1875" s="1">
        <v>309</v>
      </c>
      <c r="AQ1875" s="1">
        <v>2</v>
      </c>
      <c r="AR1875" s="1">
        <v>27</v>
      </c>
      <c r="AS1875" s="1">
        <v>23</v>
      </c>
      <c r="AT1875" s="1">
        <v>209</v>
      </c>
      <c r="AU1875" s="1">
        <v>104</v>
      </c>
      <c r="AV1875" s="1">
        <v>144</v>
      </c>
      <c r="AW1875" s="1">
        <v>6</v>
      </c>
      <c r="AX1875" s="1">
        <v>4</v>
      </c>
      <c r="AY1875" t="str">
        <f t="shared" si="319"/>
        <v>2021_06_SEA</v>
      </c>
      <c r="AZ1875" t="str">
        <f t="shared" si="320"/>
        <v>F.Swain</v>
      </c>
      <c r="BA1875" t="str">
        <f t="shared" si="321"/>
        <v/>
      </c>
      <c r="BB1875" t="str">
        <f t="shared" si="322"/>
        <v>2021_06_SEA</v>
      </c>
      <c r="BC1875" t="str">
        <f t="shared" si="323"/>
        <v/>
      </c>
      <c r="BD1875">
        <f>COUNTIFS($BB$1:BB1875,BB1875,$BC$1:BC1875,"ru")</f>
        <v>3</v>
      </c>
      <c r="BE1875" t="str">
        <f t="shared" si="324"/>
        <v>re</v>
      </c>
      <c r="BF1875">
        <f>COUNTIFS($BB$1:BB1875,BB1875,$BE$1:BE1875,"re")</f>
        <v>10</v>
      </c>
      <c r="BG1875" t="str">
        <f t="shared" si="325"/>
        <v>32021_06_SEA</v>
      </c>
      <c r="BH1875" t="str">
        <f t="shared" si="326"/>
        <v>re102021_06_SEA</v>
      </c>
      <c r="BI1875" t="str">
        <f t="shared" si="327"/>
        <v>2021_06_SEAF.Swain</v>
      </c>
      <c r="BJ1875" t="str">
        <f t="shared" si="328"/>
        <v>2021_SEA_F.Swain</v>
      </c>
      <c r="BK1875" t="str">
        <f>IF(ISERROR(MATCH(LEFT(C1875,5)&amp;B1875&amp;"_"&amp;A1875,$BK$1:BK1874,0)),LEFT(C1875,5)&amp;B1875&amp;"_"&amp;A1875,"")</f>
        <v/>
      </c>
      <c r="BL1875">
        <f>COUNTIFS($B$1:B1875,B1875)-COUNTIFS($B$1:B1875,B1875,$BK$1:BK1875,"")</f>
        <v>16</v>
      </c>
      <c r="BM1875" t="str">
        <f t="shared" si="329"/>
        <v/>
      </c>
    </row>
    <row r="1876" spans="1:65" x14ac:dyDescent="0.25">
      <c r="A1876" s="1" t="s">
        <v>1187</v>
      </c>
      <c r="B1876" s="1" t="s">
        <v>88</v>
      </c>
      <c r="C1876" s="1" t="s">
        <v>1666</v>
      </c>
      <c r="D1876" s="1">
        <v>-5.6000000000000001E-2</v>
      </c>
      <c r="E1876" s="1">
        <v>-0.37</v>
      </c>
      <c r="F1876" s="1" t="s">
        <v>2001</v>
      </c>
      <c r="G1876" s="1" t="s">
        <v>52</v>
      </c>
      <c r="H1876" s="1" t="s">
        <v>52</v>
      </c>
      <c r="I1876" s="1" t="s">
        <v>52</v>
      </c>
      <c r="J1876" s="1" t="s">
        <v>52</v>
      </c>
      <c r="K1876" s="1" t="s">
        <v>52</v>
      </c>
      <c r="L1876" s="1" t="s">
        <v>52</v>
      </c>
      <c r="M1876" s="1" t="s">
        <v>52</v>
      </c>
      <c r="N1876" s="1" t="s">
        <v>52</v>
      </c>
      <c r="O1876" s="1" t="s">
        <v>52</v>
      </c>
      <c r="P1876" s="1" t="s">
        <v>52</v>
      </c>
      <c r="Q1876" s="1" t="s">
        <v>52</v>
      </c>
      <c r="R1876" s="1" t="s">
        <v>52</v>
      </c>
      <c r="S1876" s="1" t="s">
        <v>52</v>
      </c>
      <c r="T1876" s="1" t="s">
        <v>52</v>
      </c>
      <c r="U1876" s="1" t="s">
        <v>52</v>
      </c>
      <c r="V1876" s="1" t="s">
        <v>52</v>
      </c>
      <c r="W1876" s="1" t="s">
        <v>52</v>
      </c>
      <c r="X1876" s="1" t="s">
        <v>52</v>
      </c>
      <c r="Y1876" s="1" t="s">
        <v>52</v>
      </c>
      <c r="Z1876" s="1" t="s">
        <v>52</v>
      </c>
      <c r="AA1876" s="1" t="s">
        <v>52</v>
      </c>
      <c r="AB1876" s="1" t="s">
        <v>52</v>
      </c>
      <c r="AC1876" s="1" t="s">
        <v>52</v>
      </c>
      <c r="AD1876" s="1">
        <v>-7</v>
      </c>
      <c r="AE1876" s="1">
        <v>0</v>
      </c>
      <c r="AF1876" s="1">
        <v>1</v>
      </c>
      <c r="AG1876" s="1">
        <v>1</v>
      </c>
      <c r="AH1876" s="1">
        <v>1</v>
      </c>
      <c r="AI1876" s="1">
        <v>16.95</v>
      </c>
      <c r="AJ1876" s="1">
        <v>0</v>
      </c>
      <c r="AK1876" s="1">
        <v>-4</v>
      </c>
      <c r="AL1876" s="1">
        <v>-3</v>
      </c>
      <c r="AM1876" s="1">
        <v>9</v>
      </c>
      <c r="AN1876" s="1">
        <v>0</v>
      </c>
      <c r="AO1876" s="1">
        <v>0</v>
      </c>
      <c r="AP1876" s="1">
        <v>203</v>
      </c>
      <c r="AQ1876" s="1">
        <v>2</v>
      </c>
      <c r="AR1876" s="1">
        <v>16</v>
      </c>
      <c r="AS1876" s="1">
        <v>20</v>
      </c>
      <c r="AT1876" s="1">
        <v>199</v>
      </c>
      <c r="AU1876" s="1">
        <v>230</v>
      </c>
      <c r="AV1876" s="1">
        <v>35</v>
      </c>
      <c r="AW1876" s="1">
        <v>4</v>
      </c>
      <c r="AX1876" s="1">
        <v>4</v>
      </c>
      <c r="AY1876" t="str">
        <f t="shared" si="319"/>
        <v>2021_04_MIA</v>
      </c>
      <c r="AZ1876" t="str">
        <f t="shared" si="320"/>
        <v>J.Grant</v>
      </c>
      <c r="BA1876" t="str">
        <f t="shared" si="321"/>
        <v/>
      </c>
      <c r="BB1876" t="str">
        <f t="shared" si="322"/>
        <v>2021_04_MIA</v>
      </c>
      <c r="BC1876" t="str">
        <f t="shared" si="323"/>
        <v/>
      </c>
      <c r="BD1876">
        <f>COUNTIFS($BB$1:BB1876,BB1876,$BC$1:BC1876,"ru")</f>
        <v>4</v>
      </c>
      <c r="BE1876" t="str">
        <f t="shared" si="324"/>
        <v>re</v>
      </c>
      <c r="BF1876">
        <f>COUNTIFS($BB$1:BB1876,BB1876,$BE$1:BE1876,"re")</f>
        <v>10</v>
      </c>
      <c r="BG1876" t="str">
        <f t="shared" si="325"/>
        <v>42021_04_MIA</v>
      </c>
      <c r="BH1876" t="str">
        <f t="shared" si="326"/>
        <v>re102021_04_MIA</v>
      </c>
      <c r="BI1876" t="str">
        <f t="shared" si="327"/>
        <v>2021_04_MIAJ.Grant</v>
      </c>
      <c r="BJ1876" t="str">
        <f t="shared" si="328"/>
        <v>2021_MIA_J.Grant</v>
      </c>
      <c r="BK1876" t="str">
        <f>IF(ISERROR(MATCH(LEFT(C1876,5)&amp;B1876&amp;"_"&amp;A1876,$BK$1:BK1875,0)),LEFT(C1876,5)&amp;B1876&amp;"_"&amp;A1876,"")</f>
        <v/>
      </c>
      <c r="BL1876">
        <f>COUNTIFS($B$1:B1876,B1876)-COUNTIFS($B$1:B1876,B1876,$BK$1:BK1876,"")</f>
        <v>18</v>
      </c>
      <c r="BM1876" t="str">
        <f t="shared" si="329"/>
        <v/>
      </c>
    </row>
    <row r="1877" spans="1:65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t="str">
        <f t="shared" si="319"/>
        <v/>
      </c>
      <c r="AZ1877">
        <f t="shared" si="320"/>
        <v>0</v>
      </c>
      <c r="BA1877" t="str">
        <f t="shared" si="321"/>
        <v>QB</v>
      </c>
      <c r="BB1877" t="str">
        <f t="shared" si="322"/>
        <v>_</v>
      </c>
      <c r="BC1877" t="str">
        <f t="shared" si="323"/>
        <v>ru</v>
      </c>
      <c r="BD1877">
        <f>COUNTIFS($BB$1:BB1877,BB1877,$BC$1:BC1877,"ru")</f>
        <v>1</v>
      </c>
      <c r="BE1877" t="str">
        <f t="shared" si="324"/>
        <v>re</v>
      </c>
      <c r="BF1877">
        <f>COUNTIFS($BB$1:BB1877,BB1877,$BE$1:BE1877,"re")</f>
        <v>1</v>
      </c>
      <c r="BG1877" t="str">
        <f t="shared" si="325"/>
        <v>ru1_</v>
      </c>
      <c r="BH1877" t="str">
        <f t="shared" si="326"/>
        <v>re1_</v>
      </c>
      <c r="BI1877" t="str">
        <f t="shared" si="327"/>
        <v>_0</v>
      </c>
      <c r="BJ1877" t="str">
        <f t="shared" si="328"/>
        <v>_</v>
      </c>
      <c r="BK1877" t="str">
        <f>IF(ISERROR(MATCH(LEFT(C1877,5)&amp;B1877&amp;"_"&amp;A1877,$BK$1:BK1876,0)),LEFT(C1877,5)&amp;B1877&amp;"_"&amp;A1877,"")</f>
        <v>_</v>
      </c>
      <c r="BL1877">
        <f>COUNTIFS($B$1:B1877,B1877)-COUNTIFS($B$1:B1877,B1877,$BK$1:BK1877,"")</f>
        <v>0</v>
      </c>
      <c r="BM1877" t="str">
        <f t="shared" si="329"/>
        <v>0</v>
      </c>
    </row>
    <row r="1878" spans="1:65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t="str">
        <f t="shared" si="319"/>
        <v/>
      </c>
      <c r="AZ1878">
        <f t="shared" si="320"/>
        <v>0</v>
      </c>
      <c r="BA1878" t="str">
        <f t="shared" si="321"/>
        <v>QB</v>
      </c>
      <c r="BB1878" t="str">
        <f t="shared" si="322"/>
        <v>_</v>
      </c>
      <c r="BC1878" t="str">
        <f t="shared" si="323"/>
        <v>ru</v>
      </c>
      <c r="BD1878">
        <f>COUNTIFS($BB$1:BB1878,BB1878,$BC$1:BC1878,"ru")</f>
        <v>2</v>
      </c>
      <c r="BE1878" t="str">
        <f t="shared" si="324"/>
        <v>re</v>
      </c>
      <c r="BF1878">
        <f>COUNTIFS($BB$1:BB1878,BB1878,$BE$1:BE1878,"re")</f>
        <v>2</v>
      </c>
      <c r="BG1878" t="str">
        <f t="shared" si="325"/>
        <v>ru2_</v>
      </c>
      <c r="BH1878" t="str">
        <f t="shared" si="326"/>
        <v>re2_</v>
      </c>
      <c r="BI1878" t="str">
        <f t="shared" si="327"/>
        <v>_0</v>
      </c>
      <c r="BJ1878" t="str">
        <f t="shared" si="328"/>
        <v>_</v>
      </c>
      <c r="BK1878" t="str">
        <f>IF(ISERROR(MATCH(LEFT(C1878,5)&amp;B1878&amp;"_"&amp;A1878,$BK$1:BK1877,0)),LEFT(C1878,5)&amp;B1878&amp;"_"&amp;A1878,"")</f>
        <v/>
      </c>
      <c r="BL1878">
        <f>COUNTIFS($B$1:B1878,B1878)-COUNTIFS($B$1:B1878,B1878,$BK$1:BK1878,"")</f>
        <v>0</v>
      </c>
      <c r="BM1878" t="str">
        <f t="shared" si="329"/>
        <v/>
      </c>
    </row>
    <row r="1879" spans="1:65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t="str">
        <f t="shared" si="319"/>
        <v/>
      </c>
      <c r="AZ1879">
        <f t="shared" si="320"/>
        <v>0</v>
      </c>
      <c r="BA1879" t="str">
        <f t="shared" si="321"/>
        <v>QB</v>
      </c>
      <c r="BB1879" t="str">
        <f t="shared" si="322"/>
        <v>_</v>
      </c>
      <c r="BC1879" t="str">
        <f t="shared" si="323"/>
        <v>ru</v>
      </c>
      <c r="BD1879">
        <f>COUNTIFS($BB$1:BB1879,BB1879,$BC$1:BC1879,"ru")</f>
        <v>3</v>
      </c>
      <c r="BE1879" t="str">
        <f t="shared" si="324"/>
        <v>re</v>
      </c>
      <c r="BF1879">
        <f>COUNTIFS($BB$1:BB1879,BB1879,$BE$1:BE1879,"re")</f>
        <v>3</v>
      </c>
      <c r="BG1879" t="str">
        <f t="shared" si="325"/>
        <v>ru3_</v>
      </c>
      <c r="BH1879" t="str">
        <f t="shared" si="326"/>
        <v>re3_</v>
      </c>
      <c r="BI1879" t="str">
        <f t="shared" si="327"/>
        <v>_0</v>
      </c>
      <c r="BJ1879" t="str">
        <f t="shared" si="328"/>
        <v>_</v>
      </c>
      <c r="BK1879" t="str">
        <f>IF(ISERROR(MATCH(LEFT(C1879,5)&amp;B1879&amp;"_"&amp;A1879,$BK$1:BK1878,0)),LEFT(C1879,5)&amp;B1879&amp;"_"&amp;A1879,"")</f>
        <v/>
      </c>
      <c r="BL1879">
        <f>COUNTIFS($B$1:B1879,B1879)-COUNTIFS($B$1:B1879,B1879,$BK$1:BK1879,"")</f>
        <v>0</v>
      </c>
      <c r="BM1879" t="str">
        <f t="shared" si="329"/>
        <v/>
      </c>
    </row>
    <row r="1880" spans="1:65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t="str">
        <f t="shared" si="319"/>
        <v/>
      </c>
      <c r="AZ1880">
        <f t="shared" si="320"/>
        <v>0</v>
      </c>
      <c r="BA1880" t="str">
        <f t="shared" si="321"/>
        <v>QB</v>
      </c>
      <c r="BB1880" t="str">
        <f t="shared" si="322"/>
        <v>_</v>
      </c>
      <c r="BC1880" t="str">
        <f t="shared" si="323"/>
        <v>ru</v>
      </c>
      <c r="BD1880">
        <f>COUNTIFS($BB$1:BB1880,BB1880,$BC$1:BC1880,"ru")</f>
        <v>4</v>
      </c>
      <c r="BE1880" t="str">
        <f t="shared" si="324"/>
        <v>re</v>
      </c>
      <c r="BF1880">
        <f>COUNTIFS($BB$1:BB1880,BB1880,$BE$1:BE1880,"re")</f>
        <v>4</v>
      </c>
      <c r="BG1880" t="str">
        <f t="shared" si="325"/>
        <v>ru4_</v>
      </c>
      <c r="BH1880" t="str">
        <f t="shared" si="326"/>
        <v>re4_</v>
      </c>
      <c r="BI1880" t="str">
        <f t="shared" si="327"/>
        <v>_0</v>
      </c>
      <c r="BJ1880" t="str">
        <f t="shared" si="328"/>
        <v>_</v>
      </c>
      <c r="BK1880" t="str">
        <f>IF(ISERROR(MATCH(LEFT(C1880,5)&amp;B1880&amp;"_"&amp;A1880,$BK$1:BK1879,0)),LEFT(C1880,5)&amp;B1880&amp;"_"&amp;A1880,"")</f>
        <v/>
      </c>
      <c r="BL1880">
        <f>COUNTIFS($B$1:B1880,B1880)-COUNTIFS($B$1:B1880,B1880,$BK$1:BK1880,"")</f>
        <v>0</v>
      </c>
      <c r="BM1880" t="str">
        <f t="shared" si="329"/>
        <v/>
      </c>
    </row>
    <row r="1881" spans="1:65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t="str">
        <f t="shared" si="319"/>
        <v/>
      </c>
      <c r="AZ1881">
        <f t="shared" si="320"/>
        <v>0</v>
      </c>
      <c r="BA1881" t="str">
        <f t="shared" si="321"/>
        <v>QB</v>
      </c>
      <c r="BB1881" t="str">
        <f t="shared" si="322"/>
        <v>_</v>
      </c>
      <c r="BC1881" t="str">
        <f t="shared" si="323"/>
        <v>ru</v>
      </c>
      <c r="BD1881">
        <f>COUNTIFS($BB$1:BB1881,BB1881,$BC$1:BC1881,"ru")</f>
        <v>5</v>
      </c>
      <c r="BE1881" t="str">
        <f t="shared" si="324"/>
        <v>re</v>
      </c>
      <c r="BF1881">
        <f>COUNTIFS($BB$1:BB1881,BB1881,$BE$1:BE1881,"re")</f>
        <v>5</v>
      </c>
      <c r="BG1881" t="str">
        <f t="shared" si="325"/>
        <v>ru5_</v>
      </c>
      <c r="BH1881" t="str">
        <f t="shared" si="326"/>
        <v>re5_</v>
      </c>
      <c r="BI1881" t="str">
        <f t="shared" si="327"/>
        <v>_0</v>
      </c>
      <c r="BJ1881" t="str">
        <f t="shared" si="328"/>
        <v>_</v>
      </c>
      <c r="BK1881" t="str">
        <f>IF(ISERROR(MATCH(LEFT(C1881,5)&amp;B1881&amp;"_"&amp;A1881,$BK$1:BK1880,0)),LEFT(C1881,5)&amp;B1881&amp;"_"&amp;A1881,"")</f>
        <v/>
      </c>
      <c r="BL1881">
        <f>COUNTIFS($B$1:B1881,B1881)-COUNTIFS($B$1:B1881,B1881,$BK$1:BK1881,"")</f>
        <v>0</v>
      </c>
      <c r="BM1881" t="str">
        <f t="shared" si="329"/>
        <v/>
      </c>
    </row>
    <row r="1882" spans="1:65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t="str">
        <f t="shared" si="319"/>
        <v/>
      </c>
      <c r="AZ1882">
        <f t="shared" si="320"/>
        <v>0</v>
      </c>
      <c r="BA1882" t="str">
        <f t="shared" si="321"/>
        <v>QB</v>
      </c>
      <c r="BB1882" t="str">
        <f t="shared" si="322"/>
        <v>_</v>
      </c>
      <c r="BC1882" t="str">
        <f t="shared" si="323"/>
        <v>ru</v>
      </c>
      <c r="BD1882">
        <f>COUNTIFS($BB$1:BB1882,BB1882,$BC$1:BC1882,"ru")</f>
        <v>6</v>
      </c>
      <c r="BE1882" t="str">
        <f t="shared" si="324"/>
        <v>re</v>
      </c>
      <c r="BF1882">
        <f>COUNTIFS($BB$1:BB1882,BB1882,$BE$1:BE1882,"re")</f>
        <v>6</v>
      </c>
      <c r="BG1882" t="str">
        <f t="shared" si="325"/>
        <v>ru6_</v>
      </c>
      <c r="BH1882" t="str">
        <f t="shared" si="326"/>
        <v>re6_</v>
      </c>
      <c r="BI1882" t="str">
        <f t="shared" si="327"/>
        <v>_0</v>
      </c>
      <c r="BJ1882" t="str">
        <f t="shared" si="328"/>
        <v>_</v>
      </c>
      <c r="BK1882" t="str">
        <f>IF(ISERROR(MATCH(LEFT(C1882,5)&amp;B1882&amp;"_"&amp;A1882,$BK$1:BK1881,0)),LEFT(C1882,5)&amp;B1882&amp;"_"&amp;A1882,"")</f>
        <v/>
      </c>
      <c r="BL1882">
        <f>COUNTIFS($B$1:B1882,B1882)-COUNTIFS($B$1:B1882,B1882,$BK$1:BK1882,"")</f>
        <v>0</v>
      </c>
      <c r="BM1882" t="str">
        <f t="shared" si="329"/>
        <v/>
      </c>
    </row>
    <row r="1883" spans="1:65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t="str">
        <f t="shared" si="319"/>
        <v/>
      </c>
      <c r="AZ1883">
        <f t="shared" si="320"/>
        <v>0</v>
      </c>
      <c r="BA1883" t="str">
        <f t="shared" si="321"/>
        <v>QB</v>
      </c>
      <c r="BB1883" t="str">
        <f t="shared" si="322"/>
        <v>_</v>
      </c>
      <c r="BC1883" t="str">
        <f t="shared" si="323"/>
        <v>ru</v>
      </c>
      <c r="BD1883">
        <f>COUNTIFS($BB$1:BB1883,BB1883,$BC$1:BC1883,"ru")</f>
        <v>7</v>
      </c>
      <c r="BE1883" t="str">
        <f t="shared" si="324"/>
        <v>re</v>
      </c>
      <c r="BF1883">
        <f>COUNTIFS($BB$1:BB1883,BB1883,$BE$1:BE1883,"re")</f>
        <v>7</v>
      </c>
      <c r="BG1883" t="str">
        <f t="shared" si="325"/>
        <v>ru7_</v>
      </c>
      <c r="BH1883" t="str">
        <f t="shared" si="326"/>
        <v>re7_</v>
      </c>
      <c r="BI1883" t="str">
        <f t="shared" si="327"/>
        <v>_0</v>
      </c>
      <c r="BJ1883" t="str">
        <f t="shared" si="328"/>
        <v>_</v>
      </c>
      <c r="BK1883" t="str">
        <f>IF(ISERROR(MATCH(LEFT(C1883,5)&amp;B1883&amp;"_"&amp;A1883,$BK$1:BK1882,0)),LEFT(C1883,5)&amp;B1883&amp;"_"&amp;A1883,"")</f>
        <v/>
      </c>
      <c r="BL1883">
        <f>COUNTIFS($B$1:B1883,B1883)-COUNTIFS($B$1:B1883,B1883,$BK$1:BK1883,"")</f>
        <v>0</v>
      </c>
      <c r="BM1883" t="str">
        <f t="shared" si="329"/>
        <v/>
      </c>
    </row>
    <row r="1884" spans="1:65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t="str">
        <f t="shared" si="319"/>
        <v/>
      </c>
      <c r="AZ1884">
        <f t="shared" si="320"/>
        <v>0</v>
      </c>
      <c r="BA1884" t="str">
        <f t="shared" si="321"/>
        <v>QB</v>
      </c>
      <c r="BB1884" t="str">
        <f t="shared" si="322"/>
        <v>_</v>
      </c>
      <c r="BC1884" t="str">
        <f t="shared" si="323"/>
        <v>ru</v>
      </c>
      <c r="BD1884">
        <f>COUNTIFS($BB$1:BB1884,BB1884,$BC$1:BC1884,"ru")</f>
        <v>8</v>
      </c>
      <c r="BE1884" t="str">
        <f t="shared" si="324"/>
        <v>re</v>
      </c>
      <c r="BF1884">
        <f>COUNTIFS($BB$1:BB1884,BB1884,$BE$1:BE1884,"re")</f>
        <v>8</v>
      </c>
      <c r="BG1884" t="str">
        <f t="shared" si="325"/>
        <v>ru8_</v>
      </c>
      <c r="BH1884" t="str">
        <f t="shared" si="326"/>
        <v>re8_</v>
      </c>
      <c r="BI1884" t="str">
        <f t="shared" si="327"/>
        <v>_0</v>
      </c>
      <c r="BJ1884" t="str">
        <f t="shared" si="328"/>
        <v>_</v>
      </c>
      <c r="BK1884" t="str">
        <f>IF(ISERROR(MATCH(LEFT(C1884,5)&amp;B1884&amp;"_"&amp;A1884,$BK$1:BK1883,0)),LEFT(C1884,5)&amp;B1884&amp;"_"&amp;A1884,"")</f>
        <v/>
      </c>
      <c r="BL1884">
        <f>COUNTIFS($B$1:B1884,B1884)-COUNTIFS($B$1:B1884,B1884,$BK$1:BK1884,"")</f>
        <v>0</v>
      </c>
      <c r="BM1884" t="str">
        <f t="shared" si="329"/>
        <v/>
      </c>
    </row>
    <row r="1885" spans="1:65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t="str">
        <f t="shared" si="319"/>
        <v/>
      </c>
      <c r="AZ1885">
        <f t="shared" si="320"/>
        <v>0</v>
      </c>
      <c r="BA1885" t="str">
        <f t="shared" si="321"/>
        <v>QB</v>
      </c>
      <c r="BB1885" t="str">
        <f t="shared" si="322"/>
        <v>_</v>
      </c>
      <c r="BC1885" t="str">
        <f t="shared" si="323"/>
        <v>ru</v>
      </c>
      <c r="BD1885">
        <f>COUNTIFS($BB$1:BB1885,BB1885,$BC$1:BC1885,"ru")</f>
        <v>9</v>
      </c>
      <c r="BE1885" t="str">
        <f t="shared" si="324"/>
        <v>re</v>
      </c>
      <c r="BF1885">
        <f>COUNTIFS($BB$1:BB1885,BB1885,$BE$1:BE1885,"re")</f>
        <v>9</v>
      </c>
      <c r="BG1885" t="str">
        <f t="shared" si="325"/>
        <v>ru9_</v>
      </c>
      <c r="BH1885" t="str">
        <f t="shared" si="326"/>
        <v>re9_</v>
      </c>
      <c r="BI1885" t="str">
        <f t="shared" si="327"/>
        <v>_0</v>
      </c>
      <c r="BJ1885" t="str">
        <f t="shared" si="328"/>
        <v>_</v>
      </c>
      <c r="BK1885" t="str">
        <f>IF(ISERROR(MATCH(LEFT(C1885,5)&amp;B1885&amp;"_"&amp;A1885,$BK$1:BK1884,0)),LEFT(C1885,5)&amp;B1885&amp;"_"&amp;A1885,"")</f>
        <v/>
      </c>
      <c r="BL1885">
        <f>COUNTIFS($B$1:B1885,B1885)-COUNTIFS($B$1:B1885,B1885,$BK$1:BK1885,"")</f>
        <v>0</v>
      </c>
      <c r="BM1885" t="str">
        <f t="shared" si="329"/>
        <v/>
      </c>
    </row>
    <row r="1886" spans="1:65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t="str">
        <f t="shared" si="319"/>
        <v/>
      </c>
      <c r="AZ1886">
        <f t="shared" si="320"/>
        <v>0</v>
      </c>
      <c r="BA1886" t="str">
        <f t="shared" si="321"/>
        <v>QB</v>
      </c>
      <c r="BB1886" t="str">
        <f t="shared" si="322"/>
        <v>_</v>
      </c>
      <c r="BC1886" t="str">
        <f t="shared" si="323"/>
        <v>ru</v>
      </c>
      <c r="BD1886">
        <f>COUNTIFS($BB$1:BB1886,BB1886,$BC$1:BC1886,"ru")</f>
        <v>10</v>
      </c>
      <c r="BE1886" t="str">
        <f t="shared" si="324"/>
        <v>re</v>
      </c>
      <c r="BF1886">
        <f>COUNTIFS($BB$1:BB1886,BB1886,$BE$1:BE1886,"re")</f>
        <v>10</v>
      </c>
      <c r="BG1886" t="str">
        <f t="shared" si="325"/>
        <v>ru10_</v>
      </c>
      <c r="BH1886" t="str">
        <f t="shared" si="326"/>
        <v>re10_</v>
      </c>
      <c r="BI1886" t="str">
        <f t="shared" si="327"/>
        <v>_0</v>
      </c>
      <c r="BJ1886" t="str">
        <f t="shared" si="328"/>
        <v>_</v>
      </c>
      <c r="BK1886" t="str">
        <f>IF(ISERROR(MATCH(LEFT(C1886,5)&amp;B1886&amp;"_"&amp;A1886,$BK$1:BK1885,0)),LEFT(C1886,5)&amp;B1886&amp;"_"&amp;A1886,"")</f>
        <v/>
      </c>
      <c r="BL1886">
        <f>COUNTIFS($B$1:B1886,B1886)-COUNTIFS($B$1:B1886,B1886,$BK$1:BK1886,"")</f>
        <v>0</v>
      </c>
      <c r="BM1886" t="str">
        <f t="shared" si="329"/>
        <v/>
      </c>
    </row>
    <row r="1887" spans="1:65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t="str">
        <f t="shared" si="319"/>
        <v/>
      </c>
      <c r="AZ1887">
        <f t="shared" si="320"/>
        <v>0</v>
      </c>
      <c r="BA1887" t="str">
        <f t="shared" si="321"/>
        <v>QB</v>
      </c>
      <c r="BB1887" t="str">
        <f t="shared" si="322"/>
        <v>_</v>
      </c>
      <c r="BC1887" t="str">
        <f t="shared" si="323"/>
        <v>ru</v>
      </c>
      <c r="BD1887">
        <f>COUNTIFS($BB$1:BB1887,BB1887,$BC$1:BC1887,"ru")</f>
        <v>11</v>
      </c>
      <c r="BE1887" t="str">
        <f t="shared" si="324"/>
        <v>re</v>
      </c>
      <c r="BF1887">
        <f>COUNTIFS($BB$1:BB1887,BB1887,$BE$1:BE1887,"re")</f>
        <v>11</v>
      </c>
      <c r="BG1887" t="str">
        <f t="shared" si="325"/>
        <v>ru11_</v>
      </c>
      <c r="BH1887" t="str">
        <f t="shared" si="326"/>
        <v>re11_</v>
      </c>
      <c r="BI1887" t="str">
        <f t="shared" si="327"/>
        <v>_0</v>
      </c>
      <c r="BJ1887" t="str">
        <f t="shared" si="328"/>
        <v>_</v>
      </c>
      <c r="BK1887" t="str">
        <f>IF(ISERROR(MATCH(LEFT(C1887,5)&amp;B1887&amp;"_"&amp;A1887,$BK$1:BK1886,0)),LEFT(C1887,5)&amp;B1887&amp;"_"&amp;A1887,"")</f>
        <v/>
      </c>
      <c r="BL1887">
        <f>COUNTIFS($B$1:B1887,B1887)-COUNTIFS($B$1:B1887,B1887,$BK$1:BK1887,"")</f>
        <v>0</v>
      </c>
      <c r="BM1887" t="str">
        <f t="shared" si="329"/>
        <v/>
      </c>
    </row>
    <row r="1888" spans="1:65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t="str">
        <f t="shared" si="319"/>
        <v/>
      </c>
      <c r="AZ1888">
        <f t="shared" si="320"/>
        <v>0</v>
      </c>
      <c r="BA1888" t="str">
        <f t="shared" si="321"/>
        <v>QB</v>
      </c>
      <c r="BB1888" t="str">
        <f t="shared" si="322"/>
        <v>_</v>
      </c>
      <c r="BC1888" t="str">
        <f t="shared" si="323"/>
        <v>ru</v>
      </c>
      <c r="BD1888">
        <f>COUNTIFS($BB$1:BB1888,BB1888,$BC$1:BC1888,"ru")</f>
        <v>12</v>
      </c>
      <c r="BE1888" t="str">
        <f t="shared" si="324"/>
        <v>re</v>
      </c>
      <c r="BF1888">
        <f>COUNTIFS($BB$1:BB1888,BB1888,$BE$1:BE1888,"re")</f>
        <v>12</v>
      </c>
      <c r="BG1888" t="str">
        <f t="shared" si="325"/>
        <v>ru12_</v>
      </c>
      <c r="BH1888" t="str">
        <f t="shared" si="326"/>
        <v>re12_</v>
      </c>
      <c r="BI1888" t="str">
        <f t="shared" si="327"/>
        <v>_0</v>
      </c>
      <c r="BJ1888" t="str">
        <f t="shared" si="328"/>
        <v>_</v>
      </c>
      <c r="BK1888" t="str">
        <f>IF(ISERROR(MATCH(LEFT(C1888,5)&amp;B1888&amp;"_"&amp;A1888,$BK$1:BK1887,0)),LEFT(C1888,5)&amp;B1888&amp;"_"&amp;A1888,"")</f>
        <v/>
      </c>
      <c r="BL1888">
        <f>COUNTIFS($B$1:B1888,B1888)-COUNTIFS($B$1:B1888,B1888,$BK$1:BK1888,"")</f>
        <v>0</v>
      </c>
      <c r="BM1888" t="str">
        <f t="shared" si="329"/>
        <v/>
      </c>
    </row>
    <row r="1889" spans="1:65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t="str">
        <f t="shared" si="319"/>
        <v/>
      </c>
      <c r="AZ1889">
        <f t="shared" si="320"/>
        <v>0</v>
      </c>
      <c r="BA1889" t="str">
        <f t="shared" si="321"/>
        <v>QB</v>
      </c>
      <c r="BB1889" t="str">
        <f t="shared" si="322"/>
        <v>_</v>
      </c>
      <c r="BC1889" t="str">
        <f t="shared" si="323"/>
        <v>ru</v>
      </c>
      <c r="BD1889">
        <f>COUNTIFS($BB$1:BB1889,BB1889,$BC$1:BC1889,"ru")</f>
        <v>13</v>
      </c>
      <c r="BE1889" t="str">
        <f t="shared" si="324"/>
        <v>re</v>
      </c>
      <c r="BF1889">
        <f>COUNTIFS($BB$1:BB1889,BB1889,$BE$1:BE1889,"re")</f>
        <v>13</v>
      </c>
      <c r="BG1889" t="str">
        <f t="shared" si="325"/>
        <v>ru13_</v>
      </c>
      <c r="BH1889" t="str">
        <f t="shared" si="326"/>
        <v>re13_</v>
      </c>
      <c r="BI1889" t="str">
        <f t="shared" si="327"/>
        <v>_0</v>
      </c>
      <c r="BJ1889" t="str">
        <f t="shared" si="328"/>
        <v>_</v>
      </c>
      <c r="BK1889" t="str">
        <f>IF(ISERROR(MATCH(LEFT(C1889,5)&amp;B1889&amp;"_"&amp;A1889,$BK$1:BK1888,0)),LEFT(C1889,5)&amp;B1889&amp;"_"&amp;A1889,"")</f>
        <v/>
      </c>
      <c r="BL1889">
        <f>COUNTIFS($B$1:B1889,B1889)-COUNTIFS($B$1:B1889,B1889,$BK$1:BK1889,"")</f>
        <v>0</v>
      </c>
      <c r="BM1889" t="str">
        <f t="shared" si="329"/>
        <v/>
      </c>
    </row>
    <row r="1890" spans="1:65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t="str">
        <f t="shared" si="319"/>
        <v/>
      </c>
      <c r="AZ1890">
        <f t="shared" si="320"/>
        <v>0</v>
      </c>
      <c r="BA1890" t="str">
        <f t="shared" si="321"/>
        <v>QB</v>
      </c>
      <c r="BB1890" t="str">
        <f t="shared" si="322"/>
        <v>_</v>
      </c>
      <c r="BC1890" t="str">
        <f t="shared" si="323"/>
        <v>ru</v>
      </c>
      <c r="BD1890">
        <f>COUNTIFS($BB$1:BB1890,BB1890,$BC$1:BC1890,"ru")</f>
        <v>14</v>
      </c>
      <c r="BE1890" t="str">
        <f t="shared" si="324"/>
        <v>re</v>
      </c>
      <c r="BF1890">
        <f>COUNTIFS($BB$1:BB1890,BB1890,$BE$1:BE1890,"re")</f>
        <v>14</v>
      </c>
      <c r="BG1890" t="str">
        <f t="shared" si="325"/>
        <v>ru14_</v>
      </c>
      <c r="BH1890" t="str">
        <f t="shared" si="326"/>
        <v>re14_</v>
      </c>
      <c r="BI1890" t="str">
        <f t="shared" si="327"/>
        <v>_0</v>
      </c>
      <c r="BJ1890" t="str">
        <f t="shared" si="328"/>
        <v>_</v>
      </c>
      <c r="BK1890" t="str">
        <f>IF(ISERROR(MATCH(LEFT(C1890,5)&amp;B1890&amp;"_"&amp;A1890,$BK$1:BK1889,0)),LEFT(C1890,5)&amp;B1890&amp;"_"&amp;A1890,"")</f>
        <v/>
      </c>
      <c r="BL1890">
        <f>COUNTIFS($B$1:B1890,B1890)-COUNTIFS($B$1:B1890,B1890,$BK$1:BK1890,"")</f>
        <v>0</v>
      </c>
      <c r="BM1890" t="str">
        <f t="shared" si="329"/>
        <v/>
      </c>
    </row>
    <row r="1891" spans="1:65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t="str">
        <f t="shared" si="319"/>
        <v/>
      </c>
      <c r="AZ1891">
        <f t="shared" si="320"/>
        <v>0</v>
      </c>
      <c r="BA1891" t="str">
        <f t="shared" si="321"/>
        <v>QB</v>
      </c>
      <c r="BB1891" t="str">
        <f t="shared" si="322"/>
        <v>_</v>
      </c>
      <c r="BC1891" t="str">
        <f t="shared" si="323"/>
        <v>ru</v>
      </c>
      <c r="BD1891">
        <f>COUNTIFS($BB$1:BB1891,BB1891,$BC$1:BC1891,"ru")</f>
        <v>15</v>
      </c>
      <c r="BE1891" t="str">
        <f t="shared" si="324"/>
        <v>re</v>
      </c>
      <c r="BF1891">
        <f>COUNTIFS($BB$1:BB1891,BB1891,$BE$1:BE1891,"re")</f>
        <v>15</v>
      </c>
      <c r="BG1891" t="str">
        <f t="shared" si="325"/>
        <v>ru15_</v>
      </c>
      <c r="BH1891" t="str">
        <f t="shared" si="326"/>
        <v>re15_</v>
      </c>
      <c r="BI1891" t="str">
        <f t="shared" si="327"/>
        <v>_0</v>
      </c>
      <c r="BJ1891" t="str">
        <f t="shared" si="328"/>
        <v>_</v>
      </c>
      <c r="BK1891" t="str">
        <f>IF(ISERROR(MATCH(LEFT(C1891,5)&amp;B1891&amp;"_"&amp;A1891,$BK$1:BK1890,0)),LEFT(C1891,5)&amp;B1891&amp;"_"&amp;A1891,"")</f>
        <v/>
      </c>
      <c r="BL1891">
        <f>COUNTIFS($B$1:B1891,B1891)-COUNTIFS($B$1:B1891,B1891,$BK$1:BK1891,"")</f>
        <v>0</v>
      </c>
      <c r="BM1891" t="str">
        <f t="shared" si="329"/>
        <v/>
      </c>
    </row>
    <row r="1892" spans="1:65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t="str">
        <f t="shared" si="319"/>
        <v/>
      </c>
      <c r="AZ1892">
        <f t="shared" si="320"/>
        <v>0</v>
      </c>
      <c r="BA1892" t="str">
        <f t="shared" si="321"/>
        <v>QB</v>
      </c>
      <c r="BB1892" t="str">
        <f t="shared" si="322"/>
        <v>_</v>
      </c>
      <c r="BC1892" t="str">
        <f t="shared" si="323"/>
        <v>ru</v>
      </c>
      <c r="BD1892">
        <f>COUNTIFS($BB$1:BB1892,BB1892,$BC$1:BC1892,"ru")</f>
        <v>16</v>
      </c>
      <c r="BE1892" t="str">
        <f t="shared" si="324"/>
        <v>re</v>
      </c>
      <c r="BF1892">
        <f>COUNTIFS($BB$1:BB1892,BB1892,$BE$1:BE1892,"re")</f>
        <v>16</v>
      </c>
      <c r="BG1892" t="str">
        <f t="shared" si="325"/>
        <v>ru16_</v>
      </c>
      <c r="BH1892" t="str">
        <f t="shared" si="326"/>
        <v>re16_</v>
      </c>
      <c r="BI1892" t="str">
        <f t="shared" si="327"/>
        <v>_0</v>
      </c>
      <c r="BJ1892" t="str">
        <f t="shared" si="328"/>
        <v>_</v>
      </c>
      <c r="BK1892" t="str">
        <f>IF(ISERROR(MATCH(LEFT(C1892,5)&amp;B1892&amp;"_"&amp;A1892,$BK$1:BK1891,0)),LEFT(C1892,5)&amp;B1892&amp;"_"&amp;A1892,"")</f>
        <v/>
      </c>
      <c r="BL1892">
        <f>COUNTIFS($B$1:B1892,B1892)-COUNTIFS($B$1:B1892,B1892,$BK$1:BK1892,"")</f>
        <v>0</v>
      </c>
      <c r="BM1892" t="str">
        <f t="shared" si="329"/>
        <v/>
      </c>
    </row>
    <row r="1893" spans="1:65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t="str">
        <f t="shared" si="319"/>
        <v/>
      </c>
      <c r="AZ1893">
        <f t="shared" si="320"/>
        <v>0</v>
      </c>
      <c r="BA1893" t="str">
        <f t="shared" si="321"/>
        <v>QB</v>
      </c>
      <c r="BB1893" t="str">
        <f t="shared" si="322"/>
        <v>_</v>
      </c>
      <c r="BC1893" t="str">
        <f t="shared" si="323"/>
        <v>ru</v>
      </c>
      <c r="BD1893">
        <f>COUNTIFS($BB$1:BB1893,BB1893,$BC$1:BC1893,"ru")</f>
        <v>17</v>
      </c>
      <c r="BE1893" t="str">
        <f t="shared" si="324"/>
        <v>re</v>
      </c>
      <c r="BF1893">
        <f>COUNTIFS($BB$1:BB1893,BB1893,$BE$1:BE1893,"re")</f>
        <v>17</v>
      </c>
      <c r="BG1893" t="str">
        <f t="shared" si="325"/>
        <v>ru17_</v>
      </c>
      <c r="BH1893" t="str">
        <f t="shared" si="326"/>
        <v>re17_</v>
      </c>
      <c r="BI1893" t="str">
        <f t="shared" si="327"/>
        <v>_0</v>
      </c>
      <c r="BJ1893" t="str">
        <f t="shared" si="328"/>
        <v>_</v>
      </c>
      <c r="BK1893" t="str">
        <f>IF(ISERROR(MATCH(LEFT(C1893,5)&amp;B1893&amp;"_"&amp;A1893,$BK$1:BK1892,0)),LEFT(C1893,5)&amp;B1893&amp;"_"&amp;A1893,"")</f>
        <v/>
      </c>
      <c r="BL1893">
        <f>COUNTIFS($B$1:B1893,B1893)-COUNTIFS($B$1:B1893,B1893,$BK$1:BK1893,"")</f>
        <v>0</v>
      </c>
      <c r="BM1893" t="str">
        <f t="shared" si="329"/>
        <v/>
      </c>
    </row>
    <row r="1894" spans="1:65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t="str">
        <f t="shared" si="319"/>
        <v/>
      </c>
      <c r="AZ1894">
        <f t="shared" si="320"/>
        <v>0</v>
      </c>
      <c r="BA1894" t="str">
        <f t="shared" si="321"/>
        <v>QB</v>
      </c>
      <c r="BB1894" t="str">
        <f t="shared" si="322"/>
        <v>_</v>
      </c>
      <c r="BC1894" t="str">
        <f t="shared" si="323"/>
        <v>ru</v>
      </c>
      <c r="BD1894">
        <f>COUNTIFS($BB$1:BB1894,BB1894,$BC$1:BC1894,"ru")</f>
        <v>18</v>
      </c>
      <c r="BE1894" t="str">
        <f t="shared" si="324"/>
        <v>re</v>
      </c>
      <c r="BF1894">
        <f>COUNTIFS($BB$1:BB1894,BB1894,$BE$1:BE1894,"re")</f>
        <v>18</v>
      </c>
      <c r="BG1894" t="str">
        <f t="shared" si="325"/>
        <v>ru18_</v>
      </c>
      <c r="BH1894" t="str">
        <f t="shared" si="326"/>
        <v>re18_</v>
      </c>
      <c r="BI1894" t="str">
        <f t="shared" si="327"/>
        <v>_0</v>
      </c>
      <c r="BJ1894" t="str">
        <f t="shared" si="328"/>
        <v>_</v>
      </c>
      <c r="BK1894" t="str">
        <f>IF(ISERROR(MATCH(LEFT(C1894,5)&amp;B1894&amp;"_"&amp;A1894,$BK$1:BK1893,0)),LEFT(C1894,5)&amp;B1894&amp;"_"&amp;A1894,"")</f>
        <v/>
      </c>
      <c r="BL1894">
        <f>COUNTIFS($B$1:B1894,B1894)-COUNTIFS($B$1:B1894,B1894,$BK$1:BK1894,"")</f>
        <v>0</v>
      </c>
      <c r="BM1894" t="str">
        <f t="shared" si="329"/>
        <v/>
      </c>
    </row>
    <row r="1895" spans="1:65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t="str">
        <f t="shared" si="319"/>
        <v/>
      </c>
      <c r="AZ1895">
        <f t="shared" si="320"/>
        <v>0</v>
      </c>
      <c r="BA1895" t="str">
        <f t="shared" si="321"/>
        <v>QB</v>
      </c>
      <c r="BB1895" t="str">
        <f t="shared" si="322"/>
        <v>_</v>
      </c>
      <c r="BC1895" t="str">
        <f t="shared" si="323"/>
        <v>ru</v>
      </c>
      <c r="BD1895">
        <f>COUNTIFS($BB$1:BB1895,BB1895,$BC$1:BC1895,"ru")</f>
        <v>19</v>
      </c>
      <c r="BE1895" t="str">
        <f t="shared" si="324"/>
        <v>re</v>
      </c>
      <c r="BF1895">
        <f>COUNTIFS($BB$1:BB1895,BB1895,$BE$1:BE1895,"re")</f>
        <v>19</v>
      </c>
      <c r="BG1895" t="str">
        <f t="shared" si="325"/>
        <v>ru19_</v>
      </c>
      <c r="BH1895" t="str">
        <f t="shared" si="326"/>
        <v>re19_</v>
      </c>
      <c r="BI1895" t="str">
        <f t="shared" si="327"/>
        <v>_0</v>
      </c>
      <c r="BJ1895" t="str">
        <f t="shared" si="328"/>
        <v>_</v>
      </c>
      <c r="BK1895" t="str">
        <f>IF(ISERROR(MATCH(LEFT(C1895,5)&amp;B1895&amp;"_"&amp;A1895,$BK$1:BK1894,0)),LEFT(C1895,5)&amp;B1895&amp;"_"&amp;A1895,"")</f>
        <v/>
      </c>
      <c r="BL1895">
        <f>COUNTIFS($B$1:B1895,B1895)-COUNTIFS($B$1:B1895,B1895,$BK$1:BK1895,"")</f>
        <v>0</v>
      </c>
      <c r="BM1895" t="str">
        <f t="shared" si="329"/>
        <v/>
      </c>
    </row>
    <row r="1896" spans="1:65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t="str">
        <f t="shared" si="319"/>
        <v/>
      </c>
      <c r="AZ1896">
        <f t="shared" si="320"/>
        <v>0</v>
      </c>
      <c r="BA1896" t="str">
        <f t="shared" si="321"/>
        <v>QB</v>
      </c>
      <c r="BB1896" t="str">
        <f t="shared" si="322"/>
        <v>_</v>
      </c>
      <c r="BC1896" t="str">
        <f t="shared" si="323"/>
        <v>ru</v>
      </c>
      <c r="BD1896">
        <f>COUNTIFS($BB$1:BB1896,BB1896,$BC$1:BC1896,"ru")</f>
        <v>20</v>
      </c>
      <c r="BE1896" t="str">
        <f t="shared" si="324"/>
        <v>re</v>
      </c>
      <c r="BF1896">
        <f>COUNTIFS($BB$1:BB1896,BB1896,$BE$1:BE1896,"re")</f>
        <v>20</v>
      </c>
      <c r="BG1896" t="str">
        <f t="shared" si="325"/>
        <v>ru20_</v>
      </c>
      <c r="BH1896" t="str">
        <f t="shared" si="326"/>
        <v>re20_</v>
      </c>
      <c r="BI1896" t="str">
        <f t="shared" si="327"/>
        <v>_0</v>
      </c>
      <c r="BJ1896" t="str">
        <f t="shared" si="328"/>
        <v>_</v>
      </c>
      <c r="BK1896" t="str">
        <f>IF(ISERROR(MATCH(LEFT(C1896,5)&amp;B1896&amp;"_"&amp;A1896,$BK$1:BK1895,0)),LEFT(C1896,5)&amp;B1896&amp;"_"&amp;A1896,"")</f>
        <v/>
      </c>
      <c r="BL1896">
        <f>COUNTIFS($B$1:B1896,B1896)-COUNTIFS($B$1:B1896,B1896,$BK$1:BK1896,"")</f>
        <v>0</v>
      </c>
      <c r="BM1896" t="str">
        <f t="shared" si="329"/>
        <v/>
      </c>
    </row>
    <row r="1897" spans="1:65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t="str">
        <f t="shared" si="319"/>
        <v/>
      </c>
      <c r="AZ1897">
        <f t="shared" si="320"/>
        <v>0</v>
      </c>
      <c r="BA1897" t="str">
        <f t="shared" si="321"/>
        <v>QB</v>
      </c>
      <c r="BB1897" t="str">
        <f t="shared" si="322"/>
        <v>_</v>
      </c>
      <c r="BC1897" t="str">
        <f t="shared" si="323"/>
        <v>ru</v>
      </c>
      <c r="BD1897">
        <f>COUNTIFS($BB$1:BB1897,BB1897,$BC$1:BC1897,"ru")</f>
        <v>21</v>
      </c>
      <c r="BE1897" t="str">
        <f t="shared" si="324"/>
        <v>re</v>
      </c>
      <c r="BF1897">
        <f>COUNTIFS($BB$1:BB1897,BB1897,$BE$1:BE1897,"re")</f>
        <v>21</v>
      </c>
      <c r="BG1897" t="str">
        <f t="shared" si="325"/>
        <v>ru21_</v>
      </c>
      <c r="BH1897" t="str">
        <f t="shared" si="326"/>
        <v>re21_</v>
      </c>
      <c r="BI1897" t="str">
        <f t="shared" si="327"/>
        <v>_0</v>
      </c>
      <c r="BJ1897" t="str">
        <f t="shared" si="328"/>
        <v>_</v>
      </c>
      <c r="BK1897" t="str">
        <f>IF(ISERROR(MATCH(LEFT(C1897,5)&amp;B1897&amp;"_"&amp;A1897,$BK$1:BK1896,0)),LEFT(C1897,5)&amp;B1897&amp;"_"&amp;A1897,"")</f>
        <v/>
      </c>
      <c r="BL1897">
        <f>COUNTIFS($B$1:B1897,B1897)-COUNTIFS($B$1:B1897,B1897,$BK$1:BK1897,"")</f>
        <v>0</v>
      </c>
      <c r="BM1897" t="str">
        <f t="shared" si="329"/>
        <v/>
      </c>
    </row>
    <row r="1898" spans="1:65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t="str">
        <f t="shared" si="319"/>
        <v/>
      </c>
      <c r="AZ1898">
        <f t="shared" si="320"/>
        <v>0</v>
      </c>
      <c r="BA1898" t="str">
        <f t="shared" si="321"/>
        <v>QB</v>
      </c>
      <c r="BB1898" t="str">
        <f t="shared" si="322"/>
        <v>_</v>
      </c>
      <c r="BC1898" t="str">
        <f t="shared" si="323"/>
        <v>ru</v>
      </c>
      <c r="BD1898">
        <f>COUNTIFS($BB$1:BB1898,BB1898,$BC$1:BC1898,"ru")</f>
        <v>22</v>
      </c>
      <c r="BE1898" t="str">
        <f t="shared" si="324"/>
        <v>re</v>
      </c>
      <c r="BF1898">
        <f>COUNTIFS($BB$1:BB1898,BB1898,$BE$1:BE1898,"re")</f>
        <v>22</v>
      </c>
      <c r="BG1898" t="str">
        <f t="shared" si="325"/>
        <v>ru22_</v>
      </c>
      <c r="BH1898" t="str">
        <f t="shared" si="326"/>
        <v>re22_</v>
      </c>
      <c r="BI1898" t="str">
        <f t="shared" si="327"/>
        <v>_0</v>
      </c>
      <c r="BJ1898" t="str">
        <f t="shared" si="328"/>
        <v>_</v>
      </c>
      <c r="BK1898" t="str">
        <f>IF(ISERROR(MATCH(LEFT(C1898,5)&amp;B1898&amp;"_"&amp;A1898,$BK$1:BK1897,0)),LEFT(C1898,5)&amp;B1898&amp;"_"&amp;A1898,"")</f>
        <v/>
      </c>
      <c r="BL1898">
        <f>COUNTIFS($B$1:B1898,B1898)-COUNTIFS($B$1:B1898,B1898,$BK$1:BK1898,"")</f>
        <v>0</v>
      </c>
      <c r="BM1898" t="str">
        <f t="shared" si="329"/>
        <v/>
      </c>
    </row>
    <row r="1899" spans="1:65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t="str">
        <f t="shared" si="319"/>
        <v/>
      </c>
      <c r="AZ1899">
        <f t="shared" si="320"/>
        <v>0</v>
      </c>
      <c r="BA1899" t="str">
        <f t="shared" si="321"/>
        <v>QB</v>
      </c>
      <c r="BB1899" t="str">
        <f t="shared" si="322"/>
        <v>_</v>
      </c>
      <c r="BC1899" t="str">
        <f t="shared" si="323"/>
        <v>ru</v>
      </c>
      <c r="BD1899">
        <f>COUNTIFS($BB$1:BB1899,BB1899,$BC$1:BC1899,"ru")</f>
        <v>23</v>
      </c>
      <c r="BE1899" t="str">
        <f t="shared" si="324"/>
        <v>re</v>
      </c>
      <c r="BF1899">
        <f>COUNTIFS($BB$1:BB1899,BB1899,$BE$1:BE1899,"re")</f>
        <v>23</v>
      </c>
      <c r="BG1899" t="str">
        <f t="shared" si="325"/>
        <v>ru23_</v>
      </c>
      <c r="BH1899" t="str">
        <f t="shared" si="326"/>
        <v>re23_</v>
      </c>
      <c r="BI1899" t="str">
        <f t="shared" si="327"/>
        <v>_0</v>
      </c>
      <c r="BJ1899" t="str">
        <f t="shared" si="328"/>
        <v>_</v>
      </c>
      <c r="BK1899" t="str">
        <f>IF(ISERROR(MATCH(LEFT(C1899,5)&amp;B1899&amp;"_"&amp;A1899,$BK$1:BK1898,0)),LEFT(C1899,5)&amp;B1899&amp;"_"&amp;A1899,"")</f>
        <v/>
      </c>
      <c r="BL1899">
        <f>COUNTIFS($B$1:B1899,B1899)-COUNTIFS($B$1:B1899,B1899,$BK$1:BK1899,"")</f>
        <v>0</v>
      </c>
      <c r="BM1899" t="str">
        <f t="shared" si="329"/>
        <v/>
      </c>
    </row>
    <row r="1900" spans="1:65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t="str">
        <f t="shared" si="319"/>
        <v/>
      </c>
      <c r="AZ1900">
        <f t="shared" si="320"/>
        <v>0</v>
      </c>
      <c r="BA1900" t="str">
        <f t="shared" si="321"/>
        <v>QB</v>
      </c>
      <c r="BB1900" t="str">
        <f t="shared" si="322"/>
        <v>_</v>
      </c>
      <c r="BC1900" t="str">
        <f t="shared" si="323"/>
        <v>ru</v>
      </c>
      <c r="BD1900">
        <f>COUNTIFS($BB$1:BB1900,BB1900,$BC$1:BC1900,"ru")</f>
        <v>24</v>
      </c>
      <c r="BE1900" t="str">
        <f t="shared" si="324"/>
        <v>re</v>
      </c>
      <c r="BF1900">
        <f>COUNTIFS($BB$1:BB1900,BB1900,$BE$1:BE1900,"re")</f>
        <v>24</v>
      </c>
      <c r="BG1900" t="str">
        <f t="shared" si="325"/>
        <v>ru24_</v>
      </c>
      <c r="BH1900" t="str">
        <f t="shared" si="326"/>
        <v>re24_</v>
      </c>
      <c r="BI1900" t="str">
        <f t="shared" si="327"/>
        <v>_0</v>
      </c>
      <c r="BJ1900" t="str">
        <f t="shared" si="328"/>
        <v>_</v>
      </c>
      <c r="BK1900" t="str">
        <f>IF(ISERROR(MATCH(LEFT(C1900,5)&amp;B1900&amp;"_"&amp;A1900,$BK$1:BK1899,0)),LEFT(C1900,5)&amp;B1900&amp;"_"&amp;A1900,"")</f>
        <v/>
      </c>
      <c r="BL1900">
        <f>COUNTIFS($B$1:B1900,B1900)-COUNTIFS($B$1:B1900,B1900,$BK$1:BK1900,"")</f>
        <v>0</v>
      </c>
      <c r="BM1900" t="str">
        <f t="shared" si="329"/>
        <v/>
      </c>
    </row>
    <row r="1901" spans="1:65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t="str">
        <f t="shared" si="319"/>
        <v/>
      </c>
      <c r="AZ1901">
        <f t="shared" si="320"/>
        <v>0</v>
      </c>
      <c r="BA1901" t="str">
        <f t="shared" si="321"/>
        <v>QB</v>
      </c>
      <c r="BB1901" t="str">
        <f t="shared" si="322"/>
        <v>_</v>
      </c>
      <c r="BC1901" t="str">
        <f t="shared" si="323"/>
        <v>ru</v>
      </c>
      <c r="BD1901">
        <f>COUNTIFS($BB$1:BB1901,BB1901,$BC$1:BC1901,"ru")</f>
        <v>25</v>
      </c>
      <c r="BE1901" t="str">
        <f t="shared" si="324"/>
        <v>re</v>
      </c>
      <c r="BF1901">
        <f>COUNTIFS($BB$1:BB1901,BB1901,$BE$1:BE1901,"re")</f>
        <v>25</v>
      </c>
      <c r="BG1901" t="str">
        <f t="shared" si="325"/>
        <v>ru25_</v>
      </c>
      <c r="BH1901" t="str">
        <f t="shared" si="326"/>
        <v>re25_</v>
      </c>
      <c r="BI1901" t="str">
        <f t="shared" si="327"/>
        <v>_0</v>
      </c>
      <c r="BJ1901" t="str">
        <f t="shared" si="328"/>
        <v>_</v>
      </c>
      <c r="BK1901" t="str">
        <f>IF(ISERROR(MATCH(LEFT(C1901,5)&amp;B1901&amp;"_"&amp;A1901,$BK$1:BK1900,0)),LEFT(C1901,5)&amp;B1901&amp;"_"&amp;A1901,"")</f>
        <v/>
      </c>
      <c r="BL1901">
        <f>COUNTIFS($B$1:B1901,B1901)-COUNTIFS($B$1:B1901,B1901,$BK$1:BK1901,"")</f>
        <v>0</v>
      </c>
      <c r="BM1901" t="str">
        <f t="shared" si="329"/>
        <v/>
      </c>
    </row>
    <row r="1902" spans="1:65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t="str">
        <f t="shared" si="319"/>
        <v/>
      </c>
      <c r="AZ1902">
        <f t="shared" si="320"/>
        <v>0</v>
      </c>
      <c r="BA1902" t="str">
        <f t="shared" si="321"/>
        <v>QB</v>
      </c>
      <c r="BB1902" t="str">
        <f t="shared" si="322"/>
        <v>_</v>
      </c>
      <c r="BC1902" t="str">
        <f t="shared" si="323"/>
        <v>ru</v>
      </c>
      <c r="BD1902">
        <f>COUNTIFS($BB$1:BB1902,BB1902,$BC$1:BC1902,"ru")</f>
        <v>26</v>
      </c>
      <c r="BE1902" t="str">
        <f t="shared" si="324"/>
        <v>re</v>
      </c>
      <c r="BF1902">
        <f>COUNTIFS($BB$1:BB1902,BB1902,$BE$1:BE1902,"re")</f>
        <v>26</v>
      </c>
      <c r="BG1902" t="str">
        <f t="shared" si="325"/>
        <v>ru26_</v>
      </c>
      <c r="BH1902" t="str">
        <f t="shared" si="326"/>
        <v>re26_</v>
      </c>
      <c r="BI1902" t="str">
        <f t="shared" si="327"/>
        <v>_0</v>
      </c>
      <c r="BJ1902" t="str">
        <f t="shared" si="328"/>
        <v>_</v>
      </c>
      <c r="BK1902" t="str">
        <f>IF(ISERROR(MATCH(LEFT(C1902,5)&amp;B1902&amp;"_"&amp;A1902,$BK$1:BK1901,0)),LEFT(C1902,5)&amp;B1902&amp;"_"&amp;A1902,"")</f>
        <v/>
      </c>
      <c r="BL1902">
        <f>COUNTIFS($B$1:B1902,B1902)-COUNTIFS($B$1:B1902,B1902,$BK$1:BK1902,"")</f>
        <v>0</v>
      </c>
      <c r="BM1902" t="str">
        <f t="shared" si="329"/>
        <v/>
      </c>
    </row>
    <row r="1903" spans="1:65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t="str">
        <f t="shared" si="319"/>
        <v/>
      </c>
      <c r="AZ1903">
        <f t="shared" si="320"/>
        <v>0</v>
      </c>
      <c r="BA1903" t="str">
        <f t="shared" si="321"/>
        <v>QB</v>
      </c>
      <c r="BB1903" t="str">
        <f t="shared" si="322"/>
        <v>_</v>
      </c>
      <c r="BC1903" t="str">
        <f t="shared" si="323"/>
        <v>ru</v>
      </c>
      <c r="BD1903">
        <f>COUNTIFS($BB$1:BB1903,BB1903,$BC$1:BC1903,"ru")</f>
        <v>27</v>
      </c>
      <c r="BE1903" t="str">
        <f t="shared" si="324"/>
        <v>re</v>
      </c>
      <c r="BF1903">
        <f>COUNTIFS($BB$1:BB1903,BB1903,$BE$1:BE1903,"re")</f>
        <v>27</v>
      </c>
      <c r="BG1903" t="str">
        <f t="shared" si="325"/>
        <v>ru27_</v>
      </c>
      <c r="BH1903" t="str">
        <f t="shared" si="326"/>
        <v>re27_</v>
      </c>
      <c r="BI1903" t="str">
        <f t="shared" si="327"/>
        <v>_0</v>
      </c>
      <c r="BJ1903" t="str">
        <f t="shared" si="328"/>
        <v>_</v>
      </c>
      <c r="BK1903" t="str">
        <f>IF(ISERROR(MATCH(LEFT(C1903,5)&amp;B1903&amp;"_"&amp;A1903,$BK$1:BK1902,0)),LEFT(C1903,5)&amp;B1903&amp;"_"&amp;A1903,"")</f>
        <v/>
      </c>
      <c r="BL1903">
        <f>COUNTIFS($B$1:B1903,B1903)-COUNTIFS($B$1:B1903,B1903,$BK$1:BK1903,"")</f>
        <v>0</v>
      </c>
      <c r="BM1903" t="str">
        <f t="shared" si="329"/>
        <v/>
      </c>
    </row>
    <row r="1904" spans="1:65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t="str">
        <f t="shared" si="319"/>
        <v/>
      </c>
      <c r="AZ1904">
        <f t="shared" si="320"/>
        <v>0</v>
      </c>
      <c r="BA1904" t="str">
        <f t="shared" si="321"/>
        <v>QB</v>
      </c>
      <c r="BB1904" t="str">
        <f t="shared" si="322"/>
        <v>_</v>
      </c>
      <c r="BC1904" t="str">
        <f t="shared" si="323"/>
        <v>ru</v>
      </c>
      <c r="BD1904">
        <f>COUNTIFS($BB$1:BB1904,BB1904,$BC$1:BC1904,"ru")</f>
        <v>28</v>
      </c>
      <c r="BE1904" t="str">
        <f t="shared" si="324"/>
        <v>re</v>
      </c>
      <c r="BF1904">
        <f>COUNTIFS($BB$1:BB1904,BB1904,$BE$1:BE1904,"re")</f>
        <v>28</v>
      </c>
      <c r="BG1904" t="str">
        <f t="shared" si="325"/>
        <v>ru28_</v>
      </c>
      <c r="BH1904" t="str">
        <f t="shared" si="326"/>
        <v>re28_</v>
      </c>
      <c r="BI1904" t="str">
        <f t="shared" si="327"/>
        <v>_0</v>
      </c>
      <c r="BJ1904" t="str">
        <f t="shared" si="328"/>
        <v>_</v>
      </c>
      <c r="BK1904" t="str">
        <f>IF(ISERROR(MATCH(LEFT(C1904,5)&amp;B1904&amp;"_"&amp;A1904,$BK$1:BK1903,0)),LEFT(C1904,5)&amp;B1904&amp;"_"&amp;A1904,"")</f>
        <v/>
      </c>
      <c r="BL1904">
        <f>COUNTIFS($B$1:B1904,B1904)-COUNTIFS($B$1:B1904,B1904,$BK$1:BK1904,"")</f>
        <v>0</v>
      </c>
      <c r="BM1904" t="str">
        <f t="shared" si="329"/>
        <v/>
      </c>
    </row>
    <row r="1905" spans="1:65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t="str">
        <f t="shared" si="319"/>
        <v/>
      </c>
      <c r="AZ1905">
        <f t="shared" si="320"/>
        <v>0</v>
      </c>
      <c r="BA1905" t="str">
        <f t="shared" si="321"/>
        <v>QB</v>
      </c>
      <c r="BB1905" t="str">
        <f t="shared" si="322"/>
        <v>_</v>
      </c>
      <c r="BC1905" t="str">
        <f t="shared" si="323"/>
        <v>ru</v>
      </c>
      <c r="BD1905">
        <f>COUNTIFS($BB$1:BB1905,BB1905,$BC$1:BC1905,"ru")</f>
        <v>29</v>
      </c>
      <c r="BE1905" t="str">
        <f t="shared" si="324"/>
        <v>re</v>
      </c>
      <c r="BF1905">
        <f>COUNTIFS($BB$1:BB1905,BB1905,$BE$1:BE1905,"re")</f>
        <v>29</v>
      </c>
      <c r="BG1905" t="str">
        <f t="shared" si="325"/>
        <v>ru29_</v>
      </c>
      <c r="BH1905" t="str">
        <f t="shared" si="326"/>
        <v>re29_</v>
      </c>
      <c r="BI1905" t="str">
        <f t="shared" si="327"/>
        <v>_0</v>
      </c>
      <c r="BJ1905" t="str">
        <f t="shared" si="328"/>
        <v>_</v>
      </c>
      <c r="BK1905" t="str">
        <f>IF(ISERROR(MATCH(LEFT(C1905,5)&amp;B1905&amp;"_"&amp;A1905,$BK$1:BK1904,0)),LEFT(C1905,5)&amp;B1905&amp;"_"&amp;A1905,"")</f>
        <v/>
      </c>
      <c r="BL1905">
        <f>COUNTIFS($B$1:B1905,B1905)-COUNTIFS($B$1:B1905,B1905,$BK$1:BK1905,"")</f>
        <v>0</v>
      </c>
      <c r="BM1905" t="str">
        <f t="shared" si="329"/>
        <v/>
      </c>
    </row>
    <row r="1906" spans="1:65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t="str">
        <f t="shared" si="319"/>
        <v/>
      </c>
      <c r="AZ1906">
        <f t="shared" si="320"/>
        <v>0</v>
      </c>
      <c r="BA1906" t="str">
        <f t="shared" si="321"/>
        <v>QB</v>
      </c>
      <c r="BB1906" t="str">
        <f t="shared" si="322"/>
        <v>_</v>
      </c>
      <c r="BC1906" t="str">
        <f t="shared" si="323"/>
        <v>ru</v>
      </c>
      <c r="BD1906">
        <f>COUNTIFS($BB$1:BB1906,BB1906,$BC$1:BC1906,"ru")</f>
        <v>30</v>
      </c>
      <c r="BE1906" t="str">
        <f t="shared" si="324"/>
        <v>re</v>
      </c>
      <c r="BF1906">
        <f>COUNTIFS($BB$1:BB1906,BB1906,$BE$1:BE1906,"re")</f>
        <v>30</v>
      </c>
      <c r="BG1906" t="str">
        <f t="shared" si="325"/>
        <v>ru30_</v>
      </c>
      <c r="BH1906" t="str">
        <f t="shared" si="326"/>
        <v>re30_</v>
      </c>
      <c r="BI1906" t="str">
        <f t="shared" si="327"/>
        <v>_0</v>
      </c>
      <c r="BJ1906" t="str">
        <f t="shared" si="328"/>
        <v>_</v>
      </c>
      <c r="BK1906" t="str">
        <f>IF(ISERROR(MATCH(LEFT(C1906,5)&amp;B1906&amp;"_"&amp;A1906,$BK$1:BK1905,0)),LEFT(C1906,5)&amp;B1906&amp;"_"&amp;A1906,"")</f>
        <v/>
      </c>
      <c r="BL1906">
        <f>COUNTIFS($B$1:B1906,B1906)-COUNTIFS($B$1:B1906,B1906,$BK$1:BK1906,"")</f>
        <v>0</v>
      </c>
      <c r="BM1906" t="str">
        <f t="shared" si="329"/>
        <v/>
      </c>
    </row>
    <row r="1907" spans="1:65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t="str">
        <f t="shared" si="319"/>
        <v/>
      </c>
      <c r="AZ1907">
        <f t="shared" si="320"/>
        <v>0</v>
      </c>
      <c r="BA1907" t="str">
        <f t="shared" si="321"/>
        <v>QB</v>
      </c>
      <c r="BB1907" t="str">
        <f t="shared" si="322"/>
        <v>_</v>
      </c>
      <c r="BC1907" t="str">
        <f t="shared" si="323"/>
        <v>ru</v>
      </c>
      <c r="BD1907">
        <f>COUNTIFS($BB$1:BB1907,BB1907,$BC$1:BC1907,"ru")</f>
        <v>31</v>
      </c>
      <c r="BE1907" t="str">
        <f t="shared" si="324"/>
        <v>re</v>
      </c>
      <c r="BF1907">
        <f>COUNTIFS($BB$1:BB1907,BB1907,$BE$1:BE1907,"re")</f>
        <v>31</v>
      </c>
      <c r="BG1907" t="str">
        <f t="shared" si="325"/>
        <v>ru31_</v>
      </c>
      <c r="BH1907" t="str">
        <f t="shared" si="326"/>
        <v>re31_</v>
      </c>
      <c r="BI1907" t="str">
        <f t="shared" si="327"/>
        <v>_0</v>
      </c>
      <c r="BJ1907" t="str">
        <f t="shared" si="328"/>
        <v>_</v>
      </c>
      <c r="BK1907" t="str">
        <f>IF(ISERROR(MATCH(LEFT(C1907,5)&amp;B1907&amp;"_"&amp;A1907,$BK$1:BK1906,0)),LEFT(C1907,5)&amp;B1907&amp;"_"&amp;A1907,"")</f>
        <v/>
      </c>
      <c r="BL1907">
        <f>COUNTIFS($B$1:B1907,B1907)-COUNTIFS($B$1:B1907,B1907,$BK$1:BK1907,"")</f>
        <v>0</v>
      </c>
      <c r="BM1907" t="str">
        <f t="shared" si="329"/>
        <v/>
      </c>
    </row>
    <row r="1908" spans="1:65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t="str">
        <f t="shared" si="319"/>
        <v/>
      </c>
      <c r="AZ1908">
        <f t="shared" si="320"/>
        <v>0</v>
      </c>
      <c r="BA1908" t="str">
        <f t="shared" si="321"/>
        <v>QB</v>
      </c>
      <c r="BB1908" t="str">
        <f t="shared" si="322"/>
        <v>_</v>
      </c>
      <c r="BC1908" t="str">
        <f t="shared" si="323"/>
        <v>ru</v>
      </c>
      <c r="BD1908">
        <f>COUNTIFS($BB$1:BB1908,BB1908,$BC$1:BC1908,"ru")</f>
        <v>32</v>
      </c>
      <c r="BE1908" t="str">
        <f t="shared" si="324"/>
        <v>re</v>
      </c>
      <c r="BF1908">
        <f>COUNTIFS($BB$1:BB1908,BB1908,$BE$1:BE1908,"re")</f>
        <v>32</v>
      </c>
      <c r="BG1908" t="str">
        <f t="shared" si="325"/>
        <v>ru32_</v>
      </c>
      <c r="BH1908" t="str">
        <f t="shared" si="326"/>
        <v>re32_</v>
      </c>
      <c r="BI1908" t="str">
        <f t="shared" si="327"/>
        <v>_0</v>
      </c>
      <c r="BJ1908" t="str">
        <f t="shared" si="328"/>
        <v>_</v>
      </c>
      <c r="BK1908" t="str">
        <f>IF(ISERROR(MATCH(LEFT(C1908,5)&amp;B1908&amp;"_"&amp;A1908,$BK$1:BK1907,0)),LEFT(C1908,5)&amp;B1908&amp;"_"&amp;A1908,"")</f>
        <v/>
      </c>
      <c r="BL1908">
        <f>COUNTIFS($B$1:B1908,B1908)-COUNTIFS($B$1:B1908,B1908,$BK$1:BK1908,"")</f>
        <v>0</v>
      </c>
      <c r="BM1908" t="str">
        <f t="shared" si="329"/>
        <v/>
      </c>
    </row>
    <row r="1909" spans="1:65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t="str">
        <f t="shared" si="319"/>
        <v/>
      </c>
      <c r="AZ1909">
        <f t="shared" si="320"/>
        <v>0</v>
      </c>
      <c r="BA1909" t="str">
        <f t="shared" si="321"/>
        <v>QB</v>
      </c>
      <c r="BB1909" t="str">
        <f t="shared" si="322"/>
        <v>_</v>
      </c>
      <c r="BC1909" t="str">
        <f t="shared" si="323"/>
        <v>ru</v>
      </c>
      <c r="BD1909">
        <f>COUNTIFS($BB$1:BB1909,BB1909,$BC$1:BC1909,"ru")</f>
        <v>33</v>
      </c>
      <c r="BE1909" t="str">
        <f t="shared" si="324"/>
        <v>re</v>
      </c>
      <c r="BF1909">
        <f>COUNTIFS($BB$1:BB1909,BB1909,$BE$1:BE1909,"re")</f>
        <v>33</v>
      </c>
      <c r="BG1909" t="str">
        <f t="shared" si="325"/>
        <v>ru33_</v>
      </c>
      <c r="BH1909" t="str">
        <f t="shared" si="326"/>
        <v>re33_</v>
      </c>
      <c r="BI1909" t="str">
        <f t="shared" si="327"/>
        <v>_0</v>
      </c>
      <c r="BJ1909" t="str">
        <f t="shared" si="328"/>
        <v>_</v>
      </c>
      <c r="BK1909" t="str">
        <f>IF(ISERROR(MATCH(LEFT(C1909,5)&amp;B1909&amp;"_"&amp;A1909,$BK$1:BK1908,0)),LEFT(C1909,5)&amp;B1909&amp;"_"&amp;A1909,"")</f>
        <v/>
      </c>
      <c r="BL1909">
        <f>COUNTIFS($B$1:B1909,B1909)-COUNTIFS($B$1:B1909,B1909,$BK$1:BK1909,"")</f>
        <v>0</v>
      </c>
      <c r="BM1909" t="str">
        <f t="shared" si="329"/>
        <v/>
      </c>
    </row>
    <row r="1910" spans="1:65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t="str">
        <f t="shared" si="319"/>
        <v/>
      </c>
      <c r="AZ1910">
        <f t="shared" si="320"/>
        <v>0</v>
      </c>
      <c r="BA1910" t="str">
        <f t="shared" si="321"/>
        <v>QB</v>
      </c>
      <c r="BB1910" t="str">
        <f t="shared" si="322"/>
        <v>_</v>
      </c>
      <c r="BC1910" t="str">
        <f t="shared" si="323"/>
        <v>ru</v>
      </c>
      <c r="BD1910">
        <f>COUNTIFS($BB$1:BB1910,BB1910,$BC$1:BC1910,"ru")</f>
        <v>34</v>
      </c>
      <c r="BE1910" t="str">
        <f t="shared" si="324"/>
        <v>re</v>
      </c>
      <c r="BF1910">
        <f>COUNTIFS($BB$1:BB1910,BB1910,$BE$1:BE1910,"re")</f>
        <v>34</v>
      </c>
      <c r="BG1910" t="str">
        <f t="shared" si="325"/>
        <v>ru34_</v>
      </c>
      <c r="BH1910" t="str">
        <f t="shared" si="326"/>
        <v>re34_</v>
      </c>
      <c r="BI1910" t="str">
        <f t="shared" si="327"/>
        <v>_0</v>
      </c>
      <c r="BJ1910" t="str">
        <f t="shared" si="328"/>
        <v>_</v>
      </c>
      <c r="BK1910" t="str">
        <f>IF(ISERROR(MATCH(LEFT(C1910,5)&amp;B1910&amp;"_"&amp;A1910,$BK$1:BK1909,0)),LEFT(C1910,5)&amp;B1910&amp;"_"&amp;A1910,"")</f>
        <v/>
      </c>
      <c r="BL1910">
        <f>COUNTIFS($B$1:B1910,B1910)-COUNTIFS($B$1:B1910,B1910,$BK$1:BK1910,"")</f>
        <v>0</v>
      </c>
      <c r="BM1910" t="str">
        <f t="shared" si="329"/>
        <v/>
      </c>
    </row>
    <row r="1911" spans="1:65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t="str">
        <f t="shared" si="319"/>
        <v/>
      </c>
      <c r="AZ1911">
        <f t="shared" si="320"/>
        <v>0</v>
      </c>
      <c r="BA1911" t="str">
        <f t="shared" si="321"/>
        <v>QB</v>
      </c>
      <c r="BB1911" t="str">
        <f t="shared" si="322"/>
        <v>_</v>
      </c>
      <c r="BC1911" t="str">
        <f t="shared" si="323"/>
        <v>ru</v>
      </c>
      <c r="BD1911">
        <f>COUNTIFS($BB$1:BB1911,BB1911,$BC$1:BC1911,"ru")</f>
        <v>35</v>
      </c>
      <c r="BE1911" t="str">
        <f t="shared" si="324"/>
        <v>re</v>
      </c>
      <c r="BF1911">
        <f>COUNTIFS($BB$1:BB1911,BB1911,$BE$1:BE1911,"re")</f>
        <v>35</v>
      </c>
      <c r="BG1911" t="str">
        <f t="shared" si="325"/>
        <v>ru35_</v>
      </c>
      <c r="BH1911" t="str">
        <f t="shared" si="326"/>
        <v>re35_</v>
      </c>
      <c r="BI1911" t="str">
        <f t="shared" si="327"/>
        <v>_0</v>
      </c>
      <c r="BJ1911" t="str">
        <f t="shared" si="328"/>
        <v>_</v>
      </c>
      <c r="BK1911" t="str">
        <f>IF(ISERROR(MATCH(LEFT(C1911,5)&amp;B1911&amp;"_"&amp;A1911,$BK$1:BK1910,0)),LEFT(C1911,5)&amp;B1911&amp;"_"&amp;A1911,"")</f>
        <v/>
      </c>
      <c r="BL1911">
        <f>COUNTIFS($B$1:B1911,B1911)-COUNTIFS($B$1:B1911,B1911,$BK$1:BK1911,"")</f>
        <v>0</v>
      </c>
      <c r="BM1911" t="str">
        <f t="shared" si="329"/>
        <v/>
      </c>
    </row>
    <row r="1912" spans="1:65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t="str">
        <f t="shared" si="319"/>
        <v/>
      </c>
      <c r="AZ1912">
        <f t="shared" si="320"/>
        <v>0</v>
      </c>
      <c r="BA1912" t="str">
        <f t="shared" si="321"/>
        <v>QB</v>
      </c>
      <c r="BB1912" t="str">
        <f t="shared" si="322"/>
        <v>_</v>
      </c>
      <c r="BC1912" t="str">
        <f t="shared" si="323"/>
        <v>ru</v>
      </c>
      <c r="BD1912">
        <f>COUNTIFS($BB$1:BB1912,BB1912,$BC$1:BC1912,"ru")</f>
        <v>36</v>
      </c>
      <c r="BE1912" t="str">
        <f t="shared" si="324"/>
        <v>re</v>
      </c>
      <c r="BF1912">
        <f>COUNTIFS($BB$1:BB1912,BB1912,$BE$1:BE1912,"re")</f>
        <v>36</v>
      </c>
      <c r="BG1912" t="str">
        <f t="shared" si="325"/>
        <v>ru36_</v>
      </c>
      <c r="BH1912" t="str">
        <f t="shared" si="326"/>
        <v>re36_</v>
      </c>
      <c r="BI1912" t="str">
        <f t="shared" si="327"/>
        <v>_0</v>
      </c>
      <c r="BJ1912" t="str">
        <f t="shared" si="328"/>
        <v>_</v>
      </c>
      <c r="BK1912" t="str">
        <f>IF(ISERROR(MATCH(LEFT(C1912,5)&amp;B1912&amp;"_"&amp;A1912,$BK$1:BK1911,0)),LEFT(C1912,5)&amp;B1912&amp;"_"&amp;A1912,"")</f>
        <v/>
      </c>
      <c r="BL1912">
        <f>COUNTIFS($B$1:B1912,B1912)-COUNTIFS($B$1:B1912,B1912,$BK$1:BK1912,"")</f>
        <v>0</v>
      </c>
      <c r="BM1912" t="str">
        <f t="shared" si="329"/>
        <v/>
      </c>
    </row>
    <row r="1913" spans="1:65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t="str">
        <f t="shared" si="319"/>
        <v/>
      </c>
      <c r="AZ1913">
        <f t="shared" si="320"/>
        <v>0</v>
      </c>
      <c r="BA1913" t="str">
        <f t="shared" si="321"/>
        <v>QB</v>
      </c>
      <c r="BB1913" t="str">
        <f t="shared" si="322"/>
        <v>_</v>
      </c>
      <c r="BC1913" t="str">
        <f t="shared" si="323"/>
        <v>ru</v>
      </c>
      <c r="BD1913">
        <f>COUNTIFS($BB$1:BB1913,BB1913,$BC$1:BC1913,"ru")</f>
        <v>37</v>
      </c>
      <c r="BE1913" t="str">
        <f t="shared" si="324"/>
        <v>re</v>
      </c>
      <c r="BF1913">
        <f>COUNTIFS($BB$1:BB1913,BB1913,$BE$1:BE1913,"re")</f>
        <v>37</v>
      </c>
      <c r="BG1913" t="str">
        <f t="shared" si="325"/>
        <v>ru37_</v>
      </c>
      <c r="BH1913" t="str">
        <f t="shared" si="326"/>
        <v>re37_</v>
      </c>
      <c r="BI1913" t="str">
        <f t="shared" si="327"/>
        <v>_0</v>
      </c>
      <c r="BJ1913" t="str">
        <f t="shared" si="328"/>
        <v>_</v>
      </c>
      <c r="BK1913" t="str">
        <f>IF(ISERROR(MATCH(LEFT(C1913,5)&amp;B1913&amp;"_"&amp;A1913,$BK$1:BK1912,0)),LEFT(C1913,5)&amp;B1913&amp;"_"&amp;A1913,"")</f>
        <v/>
      </c>
      <c r="BL1913">
        <f>COUNTIFS($B$1:B1913,B1913)-COUNTIFS($B$1:B1913,B1913,$BK$1:BK1913,"")</f>
        <v>0</v>
      </c>
      <c r="BM1913" t="str">
        <f t="shared" si="329"/>
        <v/>
      </c>
    </row>
    <row r="1914" spans="1:65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t="str">
        <f t="shared" si="319"/>
        <v/>
      </c>
      <c r="AZ1914">
        <f t="shared" si="320"/>
        <v>0</v>
      </c>
      <c r="BA1914" t="str">
        <f t="shared" si="321"/>
        <v>QB</v>
      </c>
      <c r="BB1914" t="str">
        <f t="shared" si="322"/>
        <v>_</v>
      </c>
      <c r="BC1914" t="str">
        <f t="shared" si="323"/>
        <v>ru</v>
      </c>
      <c r="BD1914">
        <f>COUNTIFS($BB$1:BB1914,BB1914,$BC$1:BC1914,"ru")</f>
        <v>38</v>
      </c>
      <c r="BE1914" t="str">
        <f t="shared" si="324"/>
        <v>re</v>
      </c>
      <c r="BF1914">
        <f>COUNTIFS($BB$1:BB1914,BB1914,$BE$1:BE1914,"re")</f>
        <v>38</v>
      </c>
      <c r="BG1914" t="str">
        <f t="shared" si="325"/>
        <v>ru38_</v>
      </c>
      <c r="BH1914" t="str">
        <f t="shared" si="326"/>
        <v>re38_</v>
      </c>
      <c r="BI1914" t="str">
        <f t="shared" si="327"/>
        <v>_0</v>
      </c>
      <c r="BJ1914" t="str">
        <f t="shared" si="328"/>
        <v>_</v>
      </c>
      <c r="BK1914" t="str">
        <f>IF(ISERROR(MATCH(LEFT(C1914,5)&amp;B1914&amp;"_"&amp;A1914,$BK$1:BK1913,0)),LEFT(C1914,5)&amp;B1914&amp;"_"&amp;A1914,"")</f>
        <v/>
      </c>
      <c r="BL1914">
        <f>COUNTIFS($B$1:B1914,B1914)-COUNTIFS($B$1:B1914,B1914,$BK$1:BK1914,"")</f>
        <v>0</v>
      </c>
      <c r="BM1914" t="str">
        <f t="shared" si="329"/>
        <v/>
      </c>
    </row>
    <row r="1915" spans="1:65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t="str">
        <f t="shared" si="319"/>
        <v/>
      </c>
      <c r="AZ1915">
        <f t="shared" si="320"/>
        <v>0</v>
      </c>
      <c r="BA1915" t="str">
        <f t="shared" si="321"/>
        <v>QB</v>
      </c>
      <c r="BB1915" t="str">
        <f t="shared" si="322"/>
        <v>_</v>
      </c>
      <c r="BC1915" t="str">
        <f t="shared" si="323"/>
        <v>ru</v>
      </c>
      <c r="BD1915">
        <f>COUNTIFS($BB$1:BB1915,BB1915,$BC$1:BC1915,"ru")</f>
        <v>39</v>
      </c>
      <c r="BE1915" t="str">
        <f t="shared" si="324"/>
        <v>re</v>
      </c>
      <c r="BF1915">
        <f>COUNTIFS($BB$1:BB1915,BB1915,$BE$1:BE1915,"re")</f>
        <v>39</v>
      </c>
      <c r="BG1915" t="str">
        <f t="shared" si="325"/>
        <v>ru39_</v>
      </c>
      <c r="BH1915" t="str">
        <f t="shared" si="326"/>
        <v>re39_</v>
      </c>
      <c r="BI1915" t="str">
        <f t="shared" si="327"/>
        <v>_0</v>
      </c>
      <c r="BJ1915" t="str">
        <f t="shared" si="328"/>
        <v>_</v>
      </c>
      <c r="BK1915" t="str">
        <f>IF(ISERROR(MATCH(LEFT(C1915,5)&amp;B1915&amp;"_"&amp;A1915,$BK$1:BK1914,0)),LEFT(C1915,5)&amp;B1915&amp;"_"&amp;A1915,"")</f>
        <v/>
      </c>
      <c r="BL1915">
        <f>COUNTIFS($B$1:B1915,B1915)-COUNTIFS($B$1:B1915,B1915,$BK$1:BK1915,"")</f>
        <v>0</v>
      </c>
      <c r="BM1915" t="str">
        <f t="shared" si="329"/>
        <v/>
      </c>
    </row>
    <row r="1916" spans="1:65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t="str">
        <f t="shared" si="319"/>
        <v/>
      </c>
      <c r="AZ1916">
        <f t="shared" si="320"/>
        <v>0</v>
      </c>
      <c r="BA1916" t="str">
        <f t="shared" si="321"/>
        <v>QB</v>
      </c>
      <c r="BB1916" t="str">
        <f t="shared" si="322"/>
        <v>_</v>
      </c>
      <c r="BC1916" t="str">
        <f t="shared" si="323"/>
        <v>ru</v>
      </c>
      <c r="BD1916">
        <f>COUNTIFS($BB$1:BB1916,BB1916,$BC$1:BC1916,"ru")</f>
        <v>40</v>
      </c>
      <c r="BE1916" t="str">
        <f t="shared" si="324"/>
        <v>re</v>
      </c>
      <c r="BF1916">
        <f>COUNTIFS($BB$1:BB1916,BB1916,$BE$1:BE1916,"re")</f>
        <v>40</v>
      </c>
      <c r="BG1916" t="str">
        <f t="shared" si="325"/>
        <v>ru40_</v>
      </c>
      <c r="BH1916" t="str">
        <f t="shared" si="326"/>
        <v>re40_</v>
      </c>
      <c r="BI1916" t="str">
        <f t="shared" si="327"/>
        <v>_0</v>
      </c>
      <c r="BJ1916" t="str">
        <f t="shared" si="328"/>
        <v>_</v>
      </c>
      <c r="BK1916" t="str">
        <f>IF(ISERROR(MATCH(LEFT(C1916,5)&amp;B1916&amp;"_"&amp;A1916,$BK$1:BK1915,0)),LEFT(C1916,5)&amp;B1916&amp;"_"&amp;A1916,"")</f>
        <v/>
      </c>
      <c r="BL1916">
        <f>COUNTIFS($B$1:B1916,B1916)-COUNTIFS($B$1:B1916,B1916,$BK$1:BK1916,"")</f>
        <v>0</v>
      </c>
      <c r="BM1916" t="str">
        <f t="shared" si="329"/>
        <v/>
      </c>
    </row>
    <row r="1917" spans="1:65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t="str">
        <f t="shared" si="319"/>
        <v/>
      </c>
      <c r="AZ1917">
        <f t="shared" si="320"/>
        <v>0</v>
      </c>
      <c r="BA1917" t="str">
        <f t="shared" si="321"/>
        <v>QB</v>
      </c>
      <c r="BB1917" t="str">
        <f t="shared" si="322"/>
        <v>_</v>
      </c>
      <c r="BC1917" t="str">
        <f t="shared" si="323"/>
        <v>ru</v>
      </c>
      <c r="BD1917">
        <f>COUNTIFS($BB$1:BB1917,BB1917,$BC$1:BC1917,"ru")</f>
        <v>41</v>
      </c>
      <c r="BE1917" t="str">
        <f t="shared" si="324"/>
        <v>re</v>
      </c>
      <c r="BF1917">
        <f>COUNTIFS($BB$1:BB1917,BB1917,$BE$1:BE1917,"re")</f>
        <v>41</v>
      </c>
      <c r="BG1917" t="str">
        <f t="shared" si="325"/>
        <v>ru41_</v>
      </c>
      <c r="BH1917" t="str">
        <f t="shared" si="326"/>
        <v>re41_</v>
      </c>
      <c r="BI1917" t="str">
        <f t="shared" si="327"/>
        <v>_0</v>
      </c>
      <c r="BJ1917" t="str">
        <f t="shared" si="328"/>
        <v>_</v>
      </c>
      <c r="BK1917" t="str">
        <f>IF(ISERROR(MATCH(LEFT(C1917,5)&amp;B1917&amp;"_"&amp;A1917,$BK$1:BK1916,0)),LEFT(C1917,5)&amp;B1917&amp;"_"&amp;A1917,"")</f>
        <v/>
      </c>
      <c r="BL1917">
        <f>COUNTIFS($B$1:B1917,B1917)-COUNTIFS($B$1:B1917,B1917,$BK$1:BK1917,"")</f>
        <v>0</v>
      </c>
      <c r="BM1917" t="str">
        <f t="shared" si="329"/>
        <v/>
      </c>
    </row>
    <row r="1918" spans="1:65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t="str">
        <f t="shared" si="319"/>
        <v/>
      </c>
      <c r="AZ1918">
        <f t="shared" si="320"/>
        <v>0</v>
      </c>
      <c r="BA1918" t="str">
        <f t="shared" si="321"/>
        <v>QB</v>
      </c>
      <c r="BB1918" t="str">
        <f t="shared" si="322"/>
        <v>_</v>
      </c>
      <c r="BC1918" t="str">
        <f t="shared" si="323"/>
        <v>ru</v>
      </c>
      <c r="BD1918">
        <f>COUNTIFS($BB$1:BB1918,BB1918,$BC$1:BC1918,"ru")</f>
        <v>42</v>
      </c>
      <c r="BE1918" t="str">
        <f t="shared" si="324"/>
        <v>re</v>
      </c>
      <c r="BF1918">
        <f>COUNTIFS($BB$1:BB1918,BB1918,$BE$1:BE1918,"re")</f>
        <v>42</v>
      </c>
      <c r="BG1918" t="str">
        <f t="shared" si="325"/>
        <v>ru42_</v>
      </c>
      <c r="BH1918" t="str">
        <f t="shared" si="326"/>
        <v>re42_</v>
      </c>
      <c r="BI1918" t="str">
        <f t="shared" si="327"/>
        <v>_0</v>
      </c>
      <c r="BJ1918" t="str">
        <f t="shared" si="328"/>
        <v>_</v>
      </c>
      <c r="BK1918" t="str">
        <f>IF(ISERROR(MATCH(LEFT(C1918,5)&amp;B1918&amp;"_"&amp;A1918,$BK$1:BK1917,0)),LEFT(C1918,5)&amp;B1918&amp;"_"&amp;A1918,"")</f>
        <v/>
      </c>
      <c r="BL1918">
        <f>COUNTIFS($B$1:B1918,B1918)-COUNTIFS($B$1:B1918,B1918,$BK$1:BK1918,"")</f>
        <v>0</v>
      </c>
      <c r="BM1918" t="str">
        <f t="shared" si="329"/>
        <v/>
      </c>
    </row>
    <row r="1919" spans="1:65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t="str">
        <f t="shared" si="319"/>
        <v/>
      </c>
      <c r="AZ1919">
        <f t="shared" si="320"/>
        <v>0</v>
      </c>
      <c r="BA1919" t="str">
        <f t="shared" si="321"/>
        <v>QB</v>
      </c>
      <c r="BB1919" t="str">
        <f t="shared" si="322"/>
        <v>_</v>
      </c>
      <c r="BC1919" t="str">
        <f t="shared" si="323"/>
        <v>ru</v>
      </c>
      <c r="BD1919">
        <f>COUNTIFS($BB$1:BB1919,BB1919,$BC$1:BC1919,"ru")</f>
        <v>43</v>
      </c>
      <c r="BE1919" t="str">
        <f t="shared" si="324"/>
        <v>re</v>
      </c>
      <c r="BF1919">
        <f>COUNTIFS($BB$1:BB1919,BB1919,$BE$1:BE1919,"re")</f>
        <v>43</v>
      </c>
      <c r="BG1919" t="str">
        <f t="shared" si="325"/>
        <v>ru43_</v>
      </c>
      <c r="BH1919" t="str">
        <f t="shared" si="326"/>
        <v>re43_</v>
      </c>
      <c r="BI1919" t="str">
        <f t="shared" si="327"/>
        <v>_0</v>
      </c>
      <c r="BJ1919" t="str">
        <f t="shared" si="328"/>
        <v>_</v>
      </c>
      <c r="BK1919" t="str">
        <f>IF(ISERROR(MATCH(LEFT(C1919,5)&amp;B1919&amp;"_"&amp;A1919,$BK$1:BK1918,0)),LEFT(C1919,5)&amp;B1919&amp;"_"&amp;A1919,"")</f>
        <v/>
      </c>
      <c r="BL1919">
        <f>COUNTIFS($B$1:B1919,B1919)-COUNTIFS($B$1:B1919,B1919,$BK$1:BK1919,"")</f>
        <v>0</v>
      </c>
      <c r="BM1919" t="str">
        <f t="shared" si="329"/>
        <v/>
      </c>
    </row>
    <row r="1920" spans="1:65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t="str">
        <f t="shared" si="319"/>
        <v/>
      </c>
      <c r="AZ1920">
        <f t="shared" si="320"/>
        <v>0</v>
      </c>
      <c r="BA1920" t="str">
        <f t="shared" si="321"/>
        <v>QB</v>
      </c>
      <c r="BB1920" t="str">
        <f t="shared" si="322"/>
        <v>_</v>
      </c>
      <c r="BC1920" t="str">
        <f t="shared" si="323"/>
        <v>ru</v>
      </c>
      <c r="BD1920">
        <f>COUNTIFS($BB$1:BB1920,BB1920,$BC$1:BC1920,"ru")</f>
        <v>44</v>
      </c>
      <c r="BE1920" t="str">
        <f t="shared" si="324"/>
        <v>re</v>
      </c>
      <c r="BF1920">
        <f>COUNTIFS($BB$1:BB1920,BB1920,$BE$1:BE1920,"re")</f>
        <v>44</v>
      </c>
      <c r="BG1920" t="str">
        <f t="shared" si="325"/>
        <v>ru44_</v>
      </c>
      <c r="BH1920" t="str">
        <f t="shared" si="326"/>
        <v>re44_</v>
      </c>
      <c r="BI1920" t="str">
        <f t="shared" si="327"/>
        <v>_0</v>
      </c>
      <c r="BJ1920" t="str">
        <f t="shared" si="328"/>
        <v>_</v>
      </c>
      <c r="BK1920" t="str">
        <f>IF(ISERROR(MATCH(LEFT(C1920,5)&amp;B1920&amp;"_"&amp;A1920,$BK$1:BK1919,0)),LEFT(C1920,5)&amp;B1920&amp;"_"&amp;A1920,"")</f>
        <v/>
      </c>
      <c r="BL1920">
        <f>COUNTIFS($B$1:B1920,B1920)-COUNTIFS($B$1:B1920,B1920,$BK$1:BK1920,"")</f>
        <v>0</v>
      </c>
      <c r="BM1920" t="str">
        <f t="shared" si="329"/>
        <v/>
      </c>
    </row>
    <row r="1921" spans="1:65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t="str">
        <f t="shared" si="319"/>
        <v/>
      </c>
      <c r="AZ1921">
        <f t="shared" si="320"/>
        <v>0</v>
      </c>
      <c r="BA1921" t="str">
        <f t="shared" si="321"/>
        <v>QB</v>
      </c>
      <c r="BB1921" t="str">
        <f t="shared" si="322"/>
        <v>_</v>
      </c>
      <c r="BC1921" t="str">
        <f t="shared" si="323"/>
        <v>ru</v>
      </c>
      <c r="BD1921">
        <f>COUNTIFS($BB$1:BB1921,BB1921,$BC$1:BC1921,"ru")</f>
        <v>45</v>
      </c>
      <c r="BE1921" t="str">
        <f t="shared" si="324"/>
        <v>re</v>
      </c>
      <c r="BF1921">
        <f>COUNTIFS($BB$1:BB1921,BB1921,$BE$1:BE1921,"re")</f>
        <v>45</v>
      </c>
      <c r="BG1921" t="str">
        <f t="shared" si="325"/>
        <v>ru45_</v>
      </c>
      <c r="BH1921" t="str">
        <f t="shared" si="326"/>
        <v>re45_</v>
      </c>
      <c r="BI1921" t="str">
        <f t="shared" si="327"/>
        <v>_0</v>
      </c>
      <c r="BJ1921" t="str">
        <f t="shared" si="328"/>
        <v>_</v>
      </c>
      <c r="BK1921" t="str">
        <f>IF(ISERROR(MATCH(LEFT(C1921,5)&amp;B1921&amp;"_"&amp;A1921,$BK$1:BK1920,0)),LEFT(C1921,5)&amp;B1921&amp;"_"&amp;A1921,"")</f>
        <v/>
      </c>
      <c r="BL1921">
        <f>COUNTIFS($B$1:B1921,B1921)-COUNTIFS($B$1:B1921,B1921,$BK$1:BK1921,"")</f>
        <v>0</v>
      </c>
      <c r="BM1921" t="str">
        <f t="shared" si="329"/>
        <v/>
      </c>
    </row>
    <row r="1922" spans="1:65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t="str">
        <f t="shared" si="319"/>
        <v/>
      </c>
      <c r="AZ1922">
        <f t="shared" si="320"/>
        <v>0</v>
      </c>
      <c r="BA1922" t="str">
        <f t="shared" si="321"/>
        <v>QB</v>
      </c>
      <c r="BB1922" t="str">
        <f t="shared" si="322"/>
        <v>_</v>
      </c>
      <c r="BC1922" t="str">
        <f t="shared" si="323"/>
        <v>ru</v>
      </c>
      <c r="BD1922">
        <f>COUNTIFS($BB$1:BB1922,BB1922,$BC$1:BC1922,"ru")</f>
        <v>46</v>
      </c>
      <c r="BE1922" t="str">
        <f t="shared" si="324"/>
        <v>re</v>
      </c>
      <c r="BF1922">
        <f>COUNTIFS($BB$1:BB1922,BB1922,$BE$1:BE1922,"re")</f>
        <v>46</v>
      </c>
      <c r="BG1922" t="str">
        <f t="shared" si="325"/>
        <v>ru46_</v>
      </c>
      <c r="BH1922" t="str">
        <f t="shared" si="326"/>
        <v>re46_</v>
      </c>
      <c r="BI1922" t="str">
        <f t="shared" si="327"/>
        <v>_0</v>
      </c>
      <c r="BJ1922" t="str">
        <f t="shared" si="328"/>
        <v>_</v>
      </c>
      <c r="BK1922" t="str">
        <f>IF(ISERROR(MATCH(LEFT(C1922,5)&amp;B1922&amp;"_"&amp;A1922,$BK$1:BK1921,0)),LEFT(C1922,5)&amp;B1922&amp;"_"&amp;A1922,"")</f>
        <v/>
      </c>
      <c r="BL1922">
        <f>COUNTIFS($B$1:B1922,B1922)-COUNTIFS($B$1:B1922,B1922,$BK$1:BK1922,"")</f>
        <v>0</v>
      </c>
      <c r="BM1922" t="str">
        <f t="shared" si="329"/>
        <v/>
      </c>
    </row>
    <row r="1923" spans="1:65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t="str">
        <f t="shared" ref="AY1923:AY1986" si="330">IF(ISNUMBER(AP1923),LEFT(C1923,7)&amp;"_"&amp;B1923,"")</f>
        <v/>
      </c>
      <c r="AZ1923">
        <f t="shared" ref="AZ1923:AZ1986" si="331">A1923</f>
        <v>0</v>
      </c>
      <c r="BA1923" t="str">
        <f t="shared" ref="BA1923:BA1986" si="332">IF(G1923="NA","","QB")</f>
        <v>QB</v>
      </c>
      <c r="BB1923" t="str">
        <f t="shared" ref="BB1923:BB1986" si="333">LEFT(C1923,7)&amp;"_"&amp;B1923</f>
        <v>_</v>
      </c>
      <c r="BC1923" t="str">
        <f t="shared" ref="BC1923:BC1986" si="334">IF(X1923="NA","","ru")</f>
        <v>ru</v>
      </c>
      <c r="BD1923">
        <f>COUNTIFS($BB$1:BB1923,BB1923,$BC$1:BC1923,"ru")</f>
        <v>47</v>
      </c>
      <c r="BE1923" t="str">
        <f t="shared" ref="BE1923:BE1986" si="335">IF(AD1923="NA","","re")</f>
        <v>re</v>
      </c>
      <c r="BF1923">
        <f>COUNTIFS($BB$1:BB1923,BB1923,$BE$1:BE1923,"re")</f>
        <v>47</v>
      </c>
      <c r="BG1923" t="str">
        <f t="shared" ref="BG1923:BG1986" si="336">BC1923&amp;BD1923&amp;$BB1923</f>
        <v>ru47_</v>
      </c>
      <c r="BH1923" t="str">
        <f t="shared" ref="BH1923:BH1986" si="337">BE1923&amp;BF1923&amp;$BB1923</f>
        <v>re47_</v>
      </c>
      <c r="BI1923" t="str">
        <f t="shared" ref="BI1923:BI1986" si="338">BB1923&amp;AZ1923</f>
        <v>_0</v>
      </c>
      <c r="BJ1923" t="str">
        <f t="shared" ref="BJ1923:BJ1986" si="339">LEFT(C1923,5)&amp;B1923&amp;"_"&amp;A1923</f>
        <v>_</v>
      </c>
      <c r="BK1923" t="str">
        <f>IF(ISERROR(MATCH(LEFT(C1923,5)&amp;B1923&amp;"_"&amp;A1923,$BK$1:BK1922,0)),LEFT(C1923,5)&amp;B1923&amp;"_"&amp;A1923,"")</f>
        <v/>
      </c>
      <c r="BL1923">
        <f>COUNTIFS($B$1:B1923,B1923)-COUNTIFS($B$1:B1923,B1923,$BK$1:BK1923,"")</f>
        <v>0</v>
      </c>
      <c r="BM1923" t="str">
        <f t="shared" ref="BM1923:BM1986" si="340">IF(BK1923="","",LEFT(C1923,5)&amp;B1923&amp;BL1923)</f>
        <v/>
      </c>
    </row>
    <row r="1924" spans="1:65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t="str">
        <f t="shared" si="330"/>
        <v/>
      </c>
      <c r="AZ1924">
        <f t="shared" si="331"/>
        <v>0</v>
      </c>
      <c r="BA1924" t="str">
        <f t="shared" si="332"/>
        <v>QB</v>
      </c>
      <c r="BB1924" t="str">
        <f t="shared" si="333"/>
        <v>_</v>
      </c>
      <c r="BC1924" t="str">
        <f t="shared" si="334"/>
        <v>ru</v>
      </c>
      <c r="BD1924">
        <f>COUNTIFS($BB$1:BB1924,BB1924,$BC$1:BC1924,"ru")</f>
        <v>48</v>
      </c>
      <c r="BE1924" t="str">
        <f t="shared" si="335"/>
        <v>re</v>
      </c>
      <c r="BF1924">
        <f>COUNTIFS($BB$1:BB1924,BB1924,$BE$1:BE1924,"re")</f>
        <v>48</v>
      </c>
      <c r="BG1924" t="str">
        <f t="shared" si="336"/>
        <v>ru48_</v>
      </c>
      <c r="BH1924" t="str">
        <f t="shared" si="337"/>
        <v>re48_</v>
      </c>
      <c r="BI1924" t="str">
        <f t="shared" si="338"/>
        <v>_0</v>
      </c>
      <c r="BJ1924" t="str">
        <f t="shared" si="339"/>
        <v>_</v>
      </c>
      <c r="BK1924" t="str">
        <f>IF(ISERROR(MATCH(LEFT(C1924,5)&amp;B1924&amp;"_"&amp;A1924,$BK$1:BK1923,0)),LEFT(C1924,5)&amp;B1924&amp;"_"&amp;A1924,"")</f>
        <v/>
      </c>
      <c r="BL1924">
        <f>COUNTIFS($B$1:B1924,B1924)-COUNTIFS($B$1:B1924,B1924,$BK$1:BK1924,"")</f>
        <v>0</v>
      </c>
      <c r="BM1924" t="str">
        <f t="shared" si="340"/>
        <v/>
      </c>
    </row>
    <row r="1925" spans="1:65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t="str">
        <f t="shared" si="330"/>
        <v/>
      </c>
      <c r="AZ1925">
        <f t="shared" si="331"/>
        <v>0</v>
      </c>
      <c r="BA1925" t="str">
        <f t="shared" si="332"/>
        <v>QB</v>
      </c>
      <c r="BB1925" t="str">
        <f t="shared" si="333"/>
        <v>_</v>
      </c>
      <c r="BC1925" t="str">
        <f t="shared" si="334"/>
        <v>ru</v>
      </c>
      <c r="BD1925">
        <f>COUNTIFS($BB$1:BB1925,BB1925,$BC$1:BC1925,"ru")</f>
        <v>49</v>
      </c>
      <c r="BE1925" t="str">
        <f t="shared" si="335"/>
        <v>re</v>
      </c>
      <c r="BF1925">
        <f>COUNTIFS($BB$1:BB1925,BB1925,$BE$1:BE1925,"re")</f>
        <v>49</v>
      </c>
      <c r="BG1925" t="str">
        <f t="shared" si="336"/>
        <v>ru49_</v>
      </c>
      <c r="BH1925" t="str">
        <f t="shared" si="337"/>
        <v>re49_</v>
      </c>
      <c r="BI1925" t="str">
        <f t="shared" si="338"/>
        <v>_0</v>
      </c>
      <c r="BJ1925" t="str">
        <f t="shared" si="339"/>
        <v>_</v>
      </c>
      <c r="BK1925" t="str">
        <f>IF(ISERROR(MATCH(LEFT(C1925,5)&amp;B1925&amp;"_"&amp;A1925,$BK$1:BK1924,0)),LEFT(C1925,5)&amp;B1925&amp;"_"&amp;A1925,"")</f>
        <v/>
      </c>
      <c r="BL1925">
        <f>COUNTIFS($B$1:B1925,B1925)-COUNTIFS($B$1:B1925,B1925,$BK$1:BK1925,"")</f>
        <v>0</v>
      </c>
      <c r="BM1925" t="str">
        <f t="shared" si="340"/>
        <v/>
      </c>
    </row>
    <row r="1926" spans="1:65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t="str">
        <f t="shared" si="330"/>
        <v/>
      </c>
      <c r="AZ1926">
        <f t="shared" si="331"/>
        <v>0</v>
      </c>
      <c r="BA1926" t="str">
        <f t="shared" si="332"/>
        <v>QB</v>
      </c>
      <c r="BB1926" t="str">
        <f t="shared" si="333"/>
        <v>_</v>
      </c>
      <c r="BC1926" t="str">
        <f t="shared" si="334"/>
        <v>ru</v>
      </c>
      <c r="BD1926">
        <f>COUNTIFS($BB$1:BB1926,BB1926,$BC$1:BC1926,"ru")</f>
        <v>50</v>
      </c>
      <c r="BE1926" t="str">
        <f t="shared" si="335"/>
        <v>re</v>
      </c>
      <c r="BF1926">
        <f>COUNTIFS($BB$1:BB1926,BB1926,$BE$1:BE1926,"re")</f>
        <v>50</v>
      </c>
      <c r="BG1926" t="str">
        <f t="shared" si="336"/>
        <v>ru50_</v>
      </c>
      <c r="BH1926" t="str">
        <f t="shared" si="337"/>
        <v>re50_</v>
      </c>
      <c r="BI1926" t="str">
        <f t="shared" si="338"/>
        <v>_0</v>
      </c>
      <c r="BJ1926" t="str">
        <f t="shared" si="339"/>
        <v>_</v>
      </c>
      <c r="BK1926" t="str">
        <f>IF(ISERROR(MATCH(LEFT(C1926,5)&amp;B1926&amp;"_"&amp;A1926,$BK$1:BK1925,0)),LEFT(C1926,5)&amp;B1926&amp;"_"&amp;A1926,"")</f>
        <v/>
      </c>
      <c r="BL1926">
        <f>COUNTIFS($B$1:B1926,B1926)-COUNTIFS($B$1:B1926,B1926,$BK$1:BK1926,"")</f>
        <v>0</v>
      </c>
      <c r="BM1926" t="str">
        <f t="shared" si="340"/>
        <v/>
      </c>
    </row>
    <row r="1927" spans="1:65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t="str">
        <f t="shared" si="330"/>
        <v/>
      </c>
      <c r="AZ1927">
        <f t="shared" si="331"/>
        <v>0</v>
      </c>
      <c r="BA1927" t="str">
        <f t="shared" si="332"/>
        <v>QB</v>
      </c>
      <c r="BB1927" t="str">
        <f t="shared" si="333"/>
        <v>_</v>
      </c>
      <c r="BC1927" t="str">
        <f t="shared" si="334"/>
        <v>ru</v>
      </c>
      <c r="BD1927">
        <f>COUNTIFS($BB$1:BB1927,BB1927,$BC$1:BC1927,"ru")</f>
        <v>51</v>
      </c>
      <c r="BE1927" t="str">
        <f t="shared" si="335"/>
        <v>re</v>
      </c>
      <c r="BF1927">
        <f>COUNTIFS($BB$1:BB1927,BB1927,$BE$1:BE1927,"re")</f>
        <v>51</v>
      </c>
      <c r="BG1927" t="str">
        <f t="shared" si="336"/>
        <v>ru51_</v>
      </c>
      <c r="BH1927" t="str">
        <f t="shared" si="337"/>
        <v>re51_</v>
      </c>
      <c r="BI1927" t="str">
        <f t="shared" si="338"/>
        <v>_0</v>
      </c>
      <c r="BJ1927" t="str">
        <f t="shared" si="339"/>
        <v>_</v>
      </c>
      <c r="BK1927" t="str">
        <f>IF(ISERROR(MATCH(LEFT(C1927,5)&amp;B1927&amp;"_"&amp;A1927,$BK$1:BK1926,0)),LEFT(C1927,5)&amp;B1927&amp;"_"&amp;A1927,"")</f>
        <v/>
      </c>
      <c r="BL1927">
        <f>COUNTIFS($B$1:B1927,B1927)-COUNTIFS($B$1:B1927,B1927,$BK$1:BK1927,"")</f>
        <v>0</v>
      </c>
      <c r="BM1927" t="str">
        <f t="shared" si="340"/>
        <v/>
      </c>
    </row>
    <row r="1928" spans="1:65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t="str">
        <f t="shared" si="330"/>
        <v/>
      </c>
      <c r="AZ1928">
        <f t="shared" si="331"/>
        <v>0</v>
      </c>
      <c r="BA1928" t="str">
        <f t="shared" si="332"/>
        <v>QB</v>
      </c>
      <c r="BB1928" t="str">
        <f t="shared" si="333"/>
        <v>_</v>
      </c>
      <c r="BC1928" t="str">
        <f t="shared" si="334"/>
        <v>ru</v>
      </c>
      <c r="BD1928">
        <f>COUNTIFS($BB$1:BB1928,BB1928,$BC$1:BC1928,"ru")</f>
        <v>52</v>
      </c>
      <c r="BE1928" t="str">
        <f t="shared" si="335"/>
        <v>re</v>
      </c>
      <c r="BF1928">
        <f>COUNTIFS($BB$1:BB1928,BB1928,$BE$1:BE1928,"re")</f>
        <v>52</v>
      </c>
      <c r="BG1928" t="str">
        <f t="shared" si="336"/>
        <v>ru52_</v>
      </c>
      <c r="BH1928" t="str">
        <f t="shared" si="337"/>
        <v>re52_</v>
      </c>
      <c r="BI1928" t="str">
        <f t="shared" si="338"/>
        <v>_0</v>
      </c>
      <c r="BJ1928" t="str">
        <f t="shared" si="339"/>
        <v>_</v>
      </c>
      <c r="BK1928" t="str">
        <f>IF(ISERROR(MATCH(LEFT(C1928,5)&amp;B1928&amp;"_"&amp;A1928,$BK$1:BK1927,0)),LEFT(C1928,5)&amp;B1928&amp;"_"&amp;A1928,"")</f>
        <v/>
      </c>
      <c r="BL1928">
        <f>COUNTIFS($B$1:B1928,B1928)-COUNTIFS($B$1:B1928,B1928,$BK$1:BK1928,"")</f>
        <v>0</v>
      </c>
      <c r="BM1928" t="str">
        <f t="shared" si="340"/>
        <v/>
      </c>
    </row>
    <row r="1929" spans="1:65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t="str">
        <f t="shared" si="330"/>
        <v/>
      </c>
      <c r="AZ1929">
        <f t="shared" si="331"/>
        <v>0</v>
      </c>
      <c r="BA1929" t="str">
        <f t="shared" si="332"/>
        <v>QB</v>
      </c>
      <c r="BB1929" t="str">
        <f t="shared" si="333"/>
        <v>_</v>
      </c>
      <c r="BC1929" t="str">
        <f t="shared" si="334"/>
        <v>ru</v>
      </c>
      <c r="BD1929">
        <f>COUNTIFS($BB$1:BB1929,BB1929,$BC$1:BC1929,"ru")</f>
        <v>53</v>
      </c>
      <c r="BE1929" t="str">
        <f t="shared" si="335"/>
        <v>re</v>
      </c>
      <c r="BF1929">
        <f>COUNTIFS($BB$1:BB1929,BB1929,$BE$1:BE1929,"re")</f>
        <v>53</v>
      </c>
      <c r="BG1929" t="str">
        <f t="shared" si="336"/>
        <v>ru53_</v>
      </c>
      <c r="BH1929" t="str">
        <f t="shared" si="337"/>
        <v>re53_</v>
      </c>
      <c r="BI1929" t="str">
        <f t="shared" si="338"/>
        <v>_0</v>
      </c>
      <c r="BJ1929" t="str">
        <f t="shared" si="339"/>
        <v>_</v>
      </c>
      <c r="BK1929" t="str">
        <f>IF(ISERROR(MATCH(LEFT(C1929,5)&amp;B1929&amp;"_"&amp;A1929,$BK$1:BK1928,0)),LEFT(C1929,5)&amp;B1929&amp;"_"&amp;A1929,"")</f>
        <v/>
      </c>
      <c r="BL1929">
        <f>COUNTIFS($B$1:B1929,B1929)-COUNTIFS($B$1:B1929,B1929,$BK$1:BK1929,"")</f>
        <v>0</v>
      </c>
      <c r="BM1929" t="str">
        <f t="shared" si="340"/>
        <v/>
      </c>
    </row>
    <row r="1930" spans="1:65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t="str">
        <f t="shared" si="330"/>
        <v/>
      </c>
      <c r="AZ1930">
        <f t="shared" si="331"/>
        <v>0</v>
      </c>
      <c r="BA1930" t="str">
        <f t="shared" si="332"/>
        <v>QB</v>
      </c>
      <c r="BB1930" t="str">
        <f t="shared" si="333"/>
        <v>_</v>
      </c>
      <c r="BC1930" t="str">
        <f t="shared" si="334"/>
        <v>ru</v>
      </c>
      <c r="BD1930">
        <f>COUNTIFS($BB$1:BB1930,BB1930,$BC$1:BC1930,"ru")</f>
        <v>54</v>
      </c>
      <c r="BE1930" t="str">
        <f t="shared" si="335"/>
        <v>re</v>
      </c>
      <c r="BF1930">
        <f>COUNTIFS($BB$1:BB1930,BB1930,$BE$1:BE1930,"re")</f>
        <v>54</v>
      </c>
      <c r="BG1930" t="str">
        <f t="shared" si="336"/>
        <v>ru54_</v>
      </c>
      <c r="BH1930" t="str">
        <f t="shared" si="337"/>
        <v>re54_</v>
      </c>
      <c r="BI1930" t="str">
        <f t="shared" si="338"/>
        <v>_0</v>
      </c>
      <c r="BJ1930" t="str">
        <f t="shared" si="339"/>
        <v>_</v>
      </c>
      <c r="BK1930" t="str">
        <f>IF(ISERROR(MATCH(LEFT(C1930,5)&amp;B1930&amp;"_"&amp;A1930,$BK$1:BK1929,0)),LEFT(C1930,5)&amp;B1930&amp;"_"&amp;A1930,"")</f>
        <v/>
      </c>
      <c r="BL1930">
        <f>COUNTIFS($B$1:B1930,B1930)-COUNTIFS($B$1:B1930,B1930,$BK$1:BK1930,"")</f>
        <v>0</v>
      </c>
      <c r="BM1930" t="str">
        <f t="shared" si="340"/>
        <v/>
      </c>
    </row>
    <row r="1931" spans="1:65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t="str">
        <f t="shared" si="330"/>
        <v/>
      </c>
      <c r="AZ1931">
        <f t="shared" si="331"/>
        <v>0</v>
      </c>
      <c r="BA1931" t="str">
        <f t="shared" si="332"/>
        <v>QB</v>
      </c>
      <c r="BB1931" t="str">
        <f t="shared" si="333"/>
        <v>_</v>
      </c>
      <c r="BC1931" t="str">
        <f t="shared" si="334"/>
        <v>ru</v>
      </c>
      <c r="BD1931">
        <f>COUNTIFS($BB$1:BB1931,BB1931,$BC$1:BC1931,"ru")</f>
        <v>55</v>
      </c>
      <c r="BE1931" t="str">
        <f t="shared" si="335"/>
        <v>re</v>
      </c>
      <c r="BF1931">
        <f>COUNTIFS($BB$1:BB1931,BB1931,$BE$1:BE1931,"re")</f>
        <v>55</v>
      </c>
      <c r="BG1931" t="str">
        <f t="shared" si="336"/>
        <v>ru55_</v>
      </c>
      <c r="BH1931" t="str">
        <f t="shared" si="337"/>
        <v>re55_</v>
      </c>
      <c r="BI1931" t="str">
        <f t="shared" si="338"/>
        <v>_0</v>
      </c>
      <c r="BJ1931" t="str">
        <f t="shared" si="339"/>
        <v>_</v>
      </c>
      <c r="BK1931" t="str">
        <f>IF(ISERROR(MATCH(LEFT(C1931,5)&amp;B1931&amp;"_"&amp;A1931,$BK$1:BK1930,0)),LEFT(C1931,5)&amp;B1931&amp;"_"&amp;A1931,"")</f>
        <v/>
      </c>
      <c r="BL1931">
        <f>COUNTIFS($B$1:B1931,B1931)-COUNTIFS($B$1:B1931,B1931,$BK$1:BK1931,"")</f>
        <v>0</v>
      </c>
      <c r="BM1931" t="str">
        <f t="shared" si="340"/>
        <v/>
      </c>
    </row>
    <row r="1932" spans="1:65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t="str">
        <f t="shared" si="330"/>
        <v/>
      </c>
      <c r="AZ1932">
        <f t="shared" si="331"/>
        <v>0</v>
      </c>
      <c r="BA1932" t="str">
        <f t="shared" si="332"/>
        <v>QB</v>
      </c>
      <c r="BB1932" t="str">
        <f t="shared" si="333"/>
        <v>_</v>
      </c>
      <c r="BC1932" t="str">
        <f t="shared" si="334"/>
        <v>ru</v>
      </c>
      <c r="BD1932">
        <f>COUNTIFS($BB$1:BB1932,BB1932,$BC$1:BC1932,"ru")</f>
        <v>56</v>
      </c>
      <c r="BE1932" t="str">
        <f t="shared" si="335"/>
        <v>re</v>
      </c>
      <c r="BF1932">
        <f>COUNTIFS($BB$1:BB1932,BB1932,$BE$1:BE1932,"re")</f>
        <v>56</v>
      </c>
      <c r="BG1932" t="str">
        <f t="shared" si="336"/>
        <v>ru56_</v>
      </c>
      <c r="BH1932" t="str">
        <f t="shared" si="337"/>
        <v>re56_</v>
      </c>
      <c r="BI1932" t="str">
        <f t="shared" si="338"/>
        <v>_0</v>
      </c>
      <c r="BJ1932" t="str">
        <f t="shared" si="339"/>
        <v>_</v>
      </c>
      <c r="BK1932" t="str">
        <f>IF(ISERROR(MATCH(LEFT(C1932,5)&amp;B1932&amp;"_"&amp;A1932,$BK$1:BK1931,0)),LEFT(C1932,5)&amp;B1932&amp;"_"&amp;A1932,"")</f>
        <v/>
      </c>
      <c r="BL1932">
        <f>COUNTIFS($B$1:B1932,B1932)-COUNTIFS($B$1:B1932,B1932,$BK$1:BK1932,"")</f>
        <v>0</v>
      </c>
      <c r="BM1932" t="str">
        <f t="shared" si="340"/>
        <v/>
      </c>
    </row>
    <row r="1933" spans="1:65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t="str">
        <f t="shared" si="330"/>
        <v/>
      </c>
      <c r="AZ1933">
        <f t="shared" si="331"/>
        <v>0</v>
      </c>
      <c r="BA1933" t="str">
        <f t="shared" si="332"/>
        <v>QB</v>
      </c>
      <c r="BB1933" t="str">
        <f t="shared" si="333"/>
        <v>_</v>
      </c>
      <c r="BC1933" t="str">
        <f t="shared" si="334"/>
        <v>ru</v>
      </c>
      <c r="BD1933">
        <f>COUNTIFS($BB$1:BB1933,BB1933,$BC$1:BC1933,"ru")</f>
        <v>57</v>
      </c>
      <c r="BE1933" t="str">
        <f t="shared" si="335"/>
        <v>re</v>
      </c>
      <c r="BF1933">
        <f>COUNTIFS($BB$1:BB1933,BB1933,$BE$1:BE1933,"re")</f>
        <v>57</v>
      </c>
      <c r="BG1933" t="str">
        <f t="shared" si="336"/>
        <v>ru57_</v>
      </c>
      <c r="BH1933" t="str">
        <f t="shared" si="337"/>
        <v>re57_</v>
      </c>
      <c r="BI1933" t="str">
        <f t="shared" si="338"/>
        <v>_0</v>
      </c>
      <c r="BJ1933" t="str">
        <f t="shared" si="339"/>
        <v>_</v>
      </c>
      <c r="BK1933" t="str">
        <f>IF(ISERROR(MATCH(LEFT(C1933,5)&amp;B1933&amp;"_"&amp;A1933,$BK$1:BK1932,0)),LEFT(C1933,5)&amp;B1933&amp;"_"&amp;A1933,"")</f>
        <v/>
      </c>
      <c r="BL1933">
        <f>COUNTIFS($B$1:B1933,B1933)-COUNTIFS($B$1:B1933,B1933,$BK$1:BK1933,"")</f>
        <v>0</v>
      </c>
      <c r="BM1933" t="str">
        <f t="shared" si="340"/>
        <v/>
      </c>
    </row>
    <row r="1934" spans="1:65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t="str">
        <f t="shared" si="330"/>
        <v/>
      </c>
      <c r="AZ1934">
        <f t="shared" si="331"/>
        <v>0</v>
      </c>
      <c r="BA1934" t="str">
        <f t="shared" si="332"/>
        <v>QB</v>
      </c>
      <c r="BB1934" t="str">
        <f t="shared" si="333"/>
        <v>_</v>
      </c>
      <c r="BC1934" t="str">
        <f t="shared" si="334"/>
        <v>ru</v>
      </c>
      <c r="BD1934">
        <f>COUNTIFS($BB$1:BB1934,BB1934,$BC$1:BC1934,"ru")</f>
        <v>58</v>
      </c>
      <c r="BE1934" t="str">
        <f t="shared" si="335"/>
        <v>re</v>
      </c>
      <c r="BF1934">
        <f>COUNTIFS($BB$1:BB1934,BB1934,$BE$1:BE1934,"re")</f>
        <v>58</v>
      </c>
      <c r="BG1934" t="str">
        <f t="shared" si="336"/>
        <v>ru58_</v>
      </c>
      <c r="BH1934" t="str">
        <f t="shared" si="337"/>
        <v>re58_</v>
      </c>
      <c r="BI1934" t="str">
        <f t="shared" si="338"/>
        <v>_0</v>
      </c>
      <c r="BJ1934" t="str">
        <f t="shared" si="339"/>
        <v>_</v>
      </c>
      <c r="BK1934" t="str">
        <f>IF(ISERROR(MATCH(LEFT(C1934,5)&amp;B1934&amp;"_"&amp;A1934,$BK$1:BK1933,0)),LEFT(C1934,5)&amp;B1934&amp;"_"&amp;A1934,"")</f>
        <v/>
      </c>
      <c r="BL1934">
        <f>COUNTIFS($B$1:B1934,B1934)-COUNTIFS($B$1:B1934,B1934,$BK$1:BK1934,"")</f>
        <v>0</v>
      </c>
      <c r="BM1934" t="str">
        <f t="shared" si="340"/>
        <v/>
      </c>
    </row>
    <row r="1935" spans="1:65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t="str">
        <f t="shared" si="330"/>
        <v/>
      </c>
      <c r="AZ1935">
        <f t="shared" si="331"/>
        <v>0</v>
      </c>
      <c r="BA1935" t="str">
        <f t="shared" si="332"/>
        <v>QB</v>
      </c>
      <c r="BB1935" t="str">
        <f t="shared" si="333"/>
        <v>_</v>
      </c>
      <c r="BC1935" t="str">
        <f t="shared" si="334"/>
        <v>ru</v>
      </c>
      <c r="BD1935">
        <f>COUNTIFS($BB$1:BB1935,BB1935,$BC$1:BC1935,"ru")</f>
        <v>59</v>
      </c>
      <c r="BE1935" t="str">
        <f t="shared" si="335"/>
        <v>re</v>
      </c>
      <c r="BF1935">
        <f>COUNTIFS($BB$1:BB1935,BB1935,$BE$1:BE1935,"re")</f>
        <v>59</v>
      </c>
      <c r="BG1935" t="str">
        <f t="shared" si="336"/>
        <v>ru59_</v>
      </c>
      <c r="BH1935" t="str">
        <f t="shared" si="337"/>
        <v>re59_</v>
      </c>
      <c r="BI1935" t="str">
        <f t="shared" si="338"/>
        <v>_0</v>
      </c>
      <c r="BJ1935" t="str">
        <f t="shared" si="339"/>
        <v>_</v>
      </c>
      <c r="BK1935" t="str">
        <f>IF(ISERROR(MATCH(LEFT(C1935,5)&amp;B1935&amp;"_"&amp;A1935,$BK$1:BK1934,0)),LEFT(C1935,5)&amp;B1935&amp;"_"&amp;A1935,"")</f>
        <v/>
      </c>
      <c r="BL1935">
        <f>COUNTIFS($B$1:B1935,B1935)-COUNTIFS($B$1:B1935,B1935,$BK$1:BK1935,"")</f>
        <v>0</v>
      </c>
      <c r="BM1935" t="str">
        <f t="shared" si="340"/>
        <v/>
      </c>
    </row>
    <row r="1936" spans="1:65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1"/>
      <c r="AM1936" s="1"/>
      <c r="AN1936" s="1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t="str">
        <f t="shared" si="330"/>
        <v/>
      </c>
      <c r="AZ1936">
        <f t="shared" si="331"/>
        <v>0</v>
      </c>
      <c r="BA1936" t="str">
        <f t="shared" si="332"/>
        <v>QB</v>
      </c>
      <c r="BB1936" t="str">
        <f t="shared" si="333"/>
        <v>_</v>
      </c>
      <c r="BC1936" t="str">
        <f t="shared" si="334"/>
        <v>ru</v>
      </c>
      <c r="BD1936">
        <f>COUNTIFS($BB$1:BB1936,BB1936,$BC$1:BC1936,"ru")</f>
        <v>60</v>
      </c>
      <c r="BE1936" t="str">
        <f t="shared" si="335"/>
        <v>re</v>
      </c>
      <c r="BF1936">
        <f>COUNTIFS($BB$1:BB1936,BB1936,$BE$1:BE1936,"re")</f>
        <v>60</v>
      </c>
      <c r="BG1936" t="str">
        <f t="shared" si="336"/>
        <v>ru60_</v>
      </c>
      <c r="BH1936" t="str">
        <f t="shared" si="337"/>
        <v>re60_</v>
      </c>
      <c r="BI1936" t="str">
        <f t="shared" si="338"/>
        <v>_0</v>
      </c>
      <c r="BJ1936" t="str">
        <f t="shared" si="339"/>
        <v>_</v>
      </c>
      <c r="BK1936" t="str">
        <f>IF(ISERROR(MATCH(LEFT(C1936,5)&amp;B1936&amp;"_"&amp;A1936,$BK$1:BK1935,0)),LEFT(C1936,5)&amp;B1936&amp;"_"&amp;A1936,"")</f>
        <v/>
      </c>
      <c r="BL1936">
        <f>COUNTIFS($B$1:B1936,B1936)-COUNTIFS($B$1:B1936,B1936,$BK$1:BK1936,"")</f>
        <v>0</v>
      </c>
      <c r="BM1936" t="str">
        <f t="shared" si="340"/>
        <v/>
      </c>
    </row>
    <row r="1937" spans="1:65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1"/>
      <c r="AM1937" s="1"/>
      <c r="AN1937" s="1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t="str">
        <f t="shared" si="330"/>
        <v/>
      </c>
      <c r="AZ1937">
        <f t="shared" si="331"/>
        <v>0</v>
      </c>
      <c r="BA1937" t="str">
        <f t="shared" si="332"/>
        <v>QB</v>
      </c>
      <c r="BB1937" t="str">
        <f t="shared" si="333"/>
        <v>_</v>
      </c>
      <c r="BC1937" t="str">
        <f t="shared" si="334"/>
        <v>ru</v>
      </c>
      <c r="BD1937">
        <f>COUNTIFS($BB$1:BB1937,BB1937,$BC$1:BC1937,"ru")</f>
        <v>61</v>
      </c>
      <c r="BE1937" t="str">
        <f t="shared" si="335"/>
        <v>re</v>
      </c>
      <c r="BF1937">
        <f>COUNTIFS($BB$1:BB1937,BB1937,$BE$1:BE1937,"re")</f>
        <v>61</v>
      </c>
      <c r="BG1937" t="str">
        <f t="shared" si="336"/>
        <v>ru61_</v>
      </c>
      <c r="BH1937" t="str">
        <f t="shared" si="337"/>
        <v>re61_</v>
      </c>
      <c r="BI1937" t="str">
        <f t="shared" si="338"/>
        <v>_0</v>
      </c>
      <c r="BJ1937" t="str">
        <f t="shared" si="339"/>
        <v>_</v>
      </c>
      <c r="BK1937" t="str">
        <f>IF(ISERROR(MATCH(LEFT(C1937,5)&amp;B1937&amp;"_"&amp;A1937,$BK$1:BK1936,0)),LEFT(C1937,5)&amp;B1937&amp;"_"&amp;A1937,"")</f>
        <v/>
      </c>
      <c r="BL1937">
        <f>COUNTIFS($B$1:B1937,B1937)-COUNTIFS($B$1:B1937,B1937,$BK$1:BK1937,"")</f>
        <v>0</v>
      </c>
      <c r="BM1937" t="str">
        <f t="shared" si="340"/>
        <v/>
      </c>
    </row>
    <row r="1938" spans="1:65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1"/>
      <c r="AM1938" s="1"/>
      <c r="AN1938" s="1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t="str">
        <f t="shared" si="330"/>
        <v/>
      </c>
      <c r="AZ1938">
        <f t="shared" si="331"/>
        <v>0</v>
      </c>
      <c r="BA1938" t="str">
        <f t="shared" si="332"/>
        <v>QB</v>
      </c>
      <c r="BB1938" t="str">
        <f t="shared" si="333"/>
        <v>_</v>
      </c>
      <c r="BC1938" t="str">
        <f t="shared" si="334"/>
        <v>ru</v>
      </c>
      <c r="BD1938">
        <f>COUNTIFS($BB$1:BB1938,BB1938,$BC$1:BC1938,"ru")</f>
        <v>62</v>
      </c>
      <c r="BE1938" t="str">
        <f t="shared" si="335"/>
        <v>re</v>
      </c>
      <c r="BF1938">
        <f>COUNTIFS($BB$1:BB1938,BB1938,$BE$1:BE1938,"re")</f>
        <v>62</v>
      </c>
      <c r="BG1938" t="str">
        <f t="shared" si="336"/>
        <v>ru62_</v>
      </c>
      <c r="BH1938" t="str">
        <f t="shared" si="337"/>
        <v>re62_</v>
      </c>
      <c r="BI1938" t="str">
        <f t="shared" si="338"/>
        <v>_0</v>
      </c>
      <c r="BJ1938" t="str">
        <f t="shared" si="339"/>
        <v>_</v>
      </c>
      <c r="BK1938" t="str">
        <f>IF(ISERROR(MATCH(LEFT(C1938,5)&amp;B1938&amp;"_"&amp;A1938,$BK$1:BK1937,0)),LEFT(C1938,5)&amp;B1938&amp;"_"&amp;A1938,"")</f>
        <v/>
      </c>
      <c r="BL1938">
        <f>COUNTIFS($B$1:B1938,B1938)-COUNTIFS($B$1:B1938,B1938,$BK$1:BK1938,"")</f>
        <v>0</v>
      </c>
      <c r="BM1938" t="str">
        <f t="shared" si="340"/>
        <v/>
      </c>
    </row>
    <row r="1939" spans="1:65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1"/>
      <c r="AM1939" s="1"/>
      <c r="AN1939" s="1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t="str">
        <f t="shared" si="330"/>
        <v/>
      </c>
      <c r="AZ1939">
        <f t="shared" si="331"/>
        <v>0</v>
      </c>
      <c r="BA1939" t="str">
        <f t="shared" si="332"/>
        <v>QB</v>
      </c>
      <c r="BB1939" t="str">
        <f t="shared" si="333"/>
        <v>_</v>
      </c>
      <c r="BC1939" t="str">
        <f t="shared" si="334"/>
        <v>ru</v>
      </c>
      <c r="BD1939">
        <f>COUNTIFS($BB$1:BB1939,BB1939,$BC$1:BC1939,"ru")</f>
        <v>63</v>
      </c>
      <c r="BE1939" t="str">
        <f t="shared" si="335"/>
        <v>re</v>
      </c>
      <c r="BF1939">
        <f>COUNTIFS($BB$1:BB1939,BB1939,$BE$1:BE1939,"re")</f>
        <v>63</v>
      </c>
      <c r="BG1939" t="str">
        <f t="shared" si="336"/>
        <v>ru63_</v>
      </c>
      <c r="BH1939" t="str">
        <f t="shared" si="337"/>
        <v>re63_</v>
      </c>
      <c r="BI1939" t="str">
        <f t="shared" si="338"/>
        <v>_0</v>
      </c>
      <c r="BJ1939" t="str">
        <f t="shared" si="339"/>
        <v>_</v>
      </c>
      <c r="BK1939" t="str">
        <f>IF(ISERROR(MATCH(LEFT(C1939,5)&amp;B1939&amp;"_"&amp;A1939,$BK$1:BK1938,0)),LEFT(C1939,5)&amp;B1939&amp;"_"&amp;A1939,"")</f>
        <v/>
      </c>
      <c r="BL1939">
        <f>COUNTIFS($B$1:B1939,B1939)-COUNTIFS($B$1:B1939,B1939,$BK$1:BK1939,"")</f>
        <v>0</v>
      </c>
      <c r="BM1939" t="str">
        <f t="shared" si="340"/>
        <v/>
      </c>
    </row>
    <row r="1940" spans="1:65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1"/>
      <c r="AM1940" s="1"/>
      <c r="AN1940" s="1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t="str">
        <f t="shared" si="330"/>
        <v/>
      </c>
      <c r="AZ1940">
        <f t="shared" si="331"/>
        <v>0</v>
      </c>
      <c r="BA1940" t="str">
        <f t="shared" si="332"/>
        <v>QB</v>
      </c>
      <c r="BB1940" t="str">
        <f t="shared" si="333"/>
        <v>_</v>
      </c>
      <c r="BC1940" t="str">
        <f t="shared" si="334"/>
        <v>ru</v>
      </c>
      <c r="BD1940">
        <f>COUNTIFS($BB$1:BB1940,BB1940,$BC$1:BC1940,"ru")</f>
        <v>64</v>
      </c>
      <c r="BE1940" t="str">
        <f t="shared" si="335"/>
        <v>re</v>
      </c>
      <c r="BF1940">
        <f>COUNTIFS($BB$1:BB1940,BB1940,$BE$1:BE1940,"re")</f>
        <v>64</v>
      </c>
      <c r="BG1940" t="str">
        <f t="shared" si="336"/>
        <v>ru64_</v>
      </c>
      <c r="BH1940" t="str">
        <f t="shared" si="337"/>
        <v>re64_</v>
      </c>
      <c r="BI1940" t="str">
        <f t="shared" si="338"/>
        <v>_0</v>
      </c>
      <c r="BJ1940" t="str">
        <f t="shared" si="339"/>
        <v>_</v>
      </c>
      <c r="BK1940" t="str">
        <f>IF(ISERROR(MATCH(LEFT(C1940,5)&amp;B1940&amp;"_"&amp;A1940,$BK$1:BK1939,0)),LEFT(C1940,5)&amp;B1940&amp;"_"&amp;A1940,"")</f>
        <v/>
      </c>
      <c r="BL1940">
        <f>COUNTIFS($B$1:B1940,B1940)-COUNTIFS($B$1:B1940,B1940,$BK$1:BK1940,"")</f>
        <v>0</v>
      </c>
      <c r="BM1940" t="str">
        <f t="shared" si="340"/>
        <v/>
      </c>
    </row>
    <row r="1941" spans="1:65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1"/>
      <c r="AM1941" s="1"/>
      <c r="AN1941" s="1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t="str">
        <f t="shared" si="330"/>
        <v/>
      </c>
      <c r="AZ1941">
        <f t="shared" si="331"/>
        <v>0</v>
      </c>
      <c r="BA1941" t="str">
        <f t="shared" si="332"/>
        <v>QB</v>
      </c>
      <c r="BB1941" t="str">
        <f t="shared" si="333"/>
        <v>_</v>
      </c>
      <c r="BC1941" t="str">
        <f t="shared" si="334"/>
        <v>ru</v>
      </c>
      <c r="BD1941">
        <f>COUNTIFS($BB$1:BB1941,BB1941,$BC$1:BC1941,"ru")</f>
        <v>65</v>
      </c>
      <c r="BE1941" t="str">
        <f t="shared" si="335"/>
        <v>re</v>
      </c>
      <c r="BF1941">
        <f>COUNTIFS($BB$1:BB1941,BB1941,$BE$1:BE1941,"re")</f>
        <v>65</v>
      </c>
      <c r="BG1941" t="str">
        <f t="shared" si="336"/>
        <v>ru65_</v>
      </c>
      <c r="BH1941" t="str">
        <f t="shared" si="337"/>
        <v>re65_</v>
      </c>
      <c r="BI1941" t="str">
        <f t="shared" si="338"/>
        <v>_0</v>
      </c>
      <c r="BJ1941" t="str">
        <f t="shared" si="339"/>
        <v>_</v>
      </c>
      <c r="BK1941" t="str">
        <f>IF(ISERROR(MATCH(LEFT(C1941,5)&amp;B1941&amp;"_"&amp;A1941,$BK$1:BK1940,0)),LEFT(C1941,5)&amp;B1941&amp;"_"&amp;A1941,"")</f>
        <v/>
      </c>
      <c r="BL1941">
        <f>COUNTIFS($B$1:B1941,B1941)-COUNTIFS($B$1:B1941,B1941,$BK$1:BK1941,"")</f>
        <v>0</v>
      </c>
      <c r="BM1941" t="str">
        <f t="shared" si="340"/>
        <v/>
      </c>
    </row>
    <row r="1942" spans="1:65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1"/>
      <c r="AM1942" s="1"/>
      <c r="AN1942" s="1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t="str">
        <f t="shared" si="330"/>
        <v/>
      </c>
      <c r="AZ1942">
        <f t="shared" si="331"/>
        <v>0</v>
      </c>
      <c r="BA1942" t="str">
        <f t="shared" si="332"/>
        <v>QB</v>
      </c>
      <c r="BB1942" t="str">
        <f t="shared" si="333"/>
        <v>_</v>
      </c>
      <c r="BC1942" t="str">
        <f t="shared" si="334"/>
        <v>ru</v>
      </c>
      <c r="BD1942">
        <f>COUNTIFS($BB$1:BB1942,BB1942,$BC$1:BC1942,"ru")</f>
        <v>66</v>
      </c>
      <c r="BE1942" t="str">
        <f t="shared" si="335"/>
        <v>re</v>
      </c>
      <c r="BF1942">
        <f>COUNTIFS($BB$1:BB1942,BB1942,$BE$1:BE1942,"re")</f>
        <v>66</v>
      </c>
      <c r="BG1942" t="str">
        <f t="shared" si="336"/>
        <v>ru66_</v>
      </c>
      <c r="BH1942" t="str">
        <f t="shared" si="337"/>
        <v>re66_</v>
      </c>
      <c r="BI1942" t="str">
        <f t="shared" si="338"/>
        <v>_0</v>
      </c>
      <c r="BJ1942" t="str">
        <f t="shared" si="339"/>
        <v>_</v>
      </c>
      <c r="BK1942" t="str">
        <f>IF(ISERROR(MATCH(LEFT(C1942,5)&amp;B1942&amp;"_"&amp;A1942,$BK$1:BK1941,0)),LEFT(C1942,5)&amp;B1942&amp;"_"&amp;A1942,"")</f>
        <v/>
      </c>
      <c r="BL1942">
        <f>COUNTIFS($B$1:B1942,B1942)-COUNTIFS($B$1:B1942,B1942,$BK$1:BK1942,"")</f>
        <v>0</v>
      </c>
      <c r="BM1942" t="str">
        <f t="shared" si="340"/>
        <v/>
      </c>
    </row>
    <row r="1943" spans="1:65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1"/>
      <c r="AM1943" s="1"/>
      <c r="AN1943" s="1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t="str">
        <f t="shared" si="330"/>
        <v/>
      </c>
      <c r="AZ1943">
        <f t="shared" si="331"/>
        <v>0</v>
      </c>
      <c r="BA1943" t="str">
        <f t="shared" si="332"/>
        <v>QB</v>
      </c>
      <c r="BB1943" t="str">
        <f t="shared" si="333"/>
        <v>_</v>
      </c>
      <c r="BC1943" t="str">
        <f t="shared" si="334"/>
        <v>ru</v>
      </c>
      <c r="BD1943">
        <f>COUNTIFS($BB$1:BB1943,BB1943,$BC$1:BC1943,"ru")</f>
        <v>67</v>
      </c>
      <c r="BE1943" t="str">
        <f t="shared" si="335"/>
        <v>re</v>
      </c>
      <c r="BF1943">
        <f>COUNTIFS($BB$1:BB1943,BB1943,$BE$1:BE1943,"re")</f>
        <v>67</v>
      </c>
      <c r="BG1943" t="str">
        <f t="shared" si="336"/>
        <v>ru67_</v>
      </c>
      <c r="BH1943" t="str">
        <f t="shared" si="337"/>
        <v>re67_</v>
      </c>
      <c r="BI1943" t="str">
        <f t="shared" si="338"/>
        <v>_0</v>
      </c>
      <c r="BJ1943" t="str">
        <f t="shared" si="339"/>
        <v>_</v>
      </c>
      <c r="BK1943" t="str">
        <f>IF(ISERROR(MATCH(LEFT(C1943,5)&amp;B1943&amp;"_"&amp;A1943,$BK$1:BK1942,0)),LEFT(C1943,5)&amp;B1943&amp;"_"&amp;A1943,"")</f>
        <v/>
      </c>
      <c r="BL1943">
        <f>COUNTIFS($B$1:B1943,B1943)-COUNTIFS($B$1:B1943,B1943,$BK$1:BK1943,"")</f>
        <v>0</v>
      </c>
      <c r="BM1943" t="str">
        <f t="shared" si="340"/>
        <v/>
      </c>
    </row>
    <row r="1944" spans="1:65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1"/>
      <c r="AM1944" s="1"/>
      <c r="AN1944" s="1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t="str">
        <f t="shared" si="330"/>
        <v/>
      </c>
      <c r="AZ1944">
        <f t="shared" si="331"/>
        <v>0</v>
      </c>
      <c r="BA1944" t="str">
        <f t="shared" si="332"/>
        <v>QB</v>
      </c>
      <c r="BB1944" t="str">
        <f t="shared" si="333"/>
        <v>_</v>
      </c>
      <c r="BC1944" t="str">
        <f t="shared" si="334"/>
        <v>ru</v>
      </c>
      <c r="BD1944">
        <f>COUNTIFS($BB$1:BB1944,BB1944,$BC$1:BC1944,"ru")</f>
        <v>68</v>
      </c>
      <c r="BE1944" t="str">
        <f t="shared" si="335"/>
        <v>re</v>
      </c>
      <c r="BF1944">
        <f>COUNTIFS($BB$1:BB1944,BB1944,$BE$1:BE1944,"re")</f>
        <v>68</v>
      </c>
      <c r="BG1944" t="str">
        <f t="shared" si="336"/>
        <v>ru68_</v>
      </c>
      <c r="BH1944" t="str">
        <f t="shared" si="337"/>
        <v>re68_</v>
      </c>
      <c r="BI1944" t="str">
        <f t="shared" si="338"/>
        <v>_0</v>
      </c>
      <c r="BJ1944" t="str">
        <f t="shared" si="339"/>
        <v>_</v>
      </c>
      <c r="BK1944" t="str">
        <f>IF(ISERROR(MATCH(LEFT(C1944,5)&amp;B1944&amp;"_"&amp;A1944,$BK$1:BK1943,0)),LEFT(C1944,5)&amp;B1944&amp;"_"&amp;A1944,"")</f>
        <v/>
      </c>
      <c r="BL1944">
        <f>COUNTIFS($B$1:B1944,B1944)-COUNTIFS($B$1:B1944,B1944,$BK$1:BK1944,"")</f>
        <v>0</v>
      </c>
      <c r="BM1944" t="str">
        <f t="shared" si="340"/>
        <v/>
      </c>
    </row>
    <row r="1945" spans="1:65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1"/>
      <c r="AM1945" s="1"/>
      <c r="AN1945" s="1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t="str">
        <f t="shared" si="330"/>
        <v/>
      </c>
      <c r="AZ1945">
        <f t="shared" si="331"/>
        <v>0</v>
      </c>
      <c r="BA1945" t="str">
        <f t="shared" si="332"/>
        <v>QB</v>
      </c>
      <c r="BB1945" t="str">
        <f t="shared" si="333"/>
        <v>_</v>
      </c>
      <c r="BC1945" t="str">
        <f t="shared" si="334"/>
        <v>ru</v>
      </c>
      <c r="BD1945">
        <f>COUNTIFS($BB$1:BB1945,BB1945,$BC$1:BC1945,"ru")</f>
        <v>69</v>
      </c>
      <c r="BE1945" t="str">
        <f t="shared" si="335"/>
        <v>re</v>
      </c>
      <c r="BF1945">
        <f>COUNTIFS($BB$1:BB1945,BB1945,$BE$1:BE1945,"re")</f>
        <v>69</v>
      </c>
      <c r="BG1945" t="str">
        <f t="shared" si="336"/>
        <v>ru69_</v>
      </c>
      <c r="BH1945" t="str">
        <f t="shared" si="337"/>
        <v>re69_</v>
      </c>
      <c r="BI1945" t="str">
        <f t="shared" si="338"/>
        <v>_0</v>
      </c>
      <c r="BJ1945" t="str">
        <f t="shared" si="339"/>
        <v>_</v>
      </c>
      <c r="BK1945" t="str">
        <f>IF(ISERROR(MATCH(LEFT(C1945,5)&amp;B1945&amp;"_"&amp;A1945,$BK$1:BK1944,0)),LEFT(C1945,5)&amp;B1945&amp;"_"&amp;A1945,"")</f>
        <v/>
      </c>
      <c r="BL1945">
        <f>COUNTIFS($B$1:B1945,B1945)-COUNTIFS($B$1:B1945,B1945,$BK$1:BK1945,"")</f>
        <v>0</v>
      </c>
      <c r="BM1945" t="str">
        <f t="shared" si="340"/>
        <v/>
      </c>
    </row>
    <row r="1946" spans="1:65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1"/>
      <c r="AM1946" s="1"/>
      <c r="AN1946" s="1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t="str">
        <f t="shared" si="330"/>
        <v/>
      </c>
      <c r="AZ1946">
        <f t="shared" si="331"/>
        <v>0</v>
      </c>
      <c r="BA1946" t="str">
        <f t="shared" si="332"/>
        <v>QB</v>
      </c>
      <c r="BB1946" t="str">
        <f t="shared" si="333"/>
        <v>_</v>
      </c>
      <c r="BC1946" t="str">
        <f t="shared" si="334"/>
        <v>ru</v>
      </c>
      <c r="BD1946">
        <f>COUNTIFS($BB$1:BB1946,BB1946,$BC$1:BC1946,"ru")</f>
        <v>70</v>
      </c>
      <c r="BE1946" t="str">
        <f t="shared" si="335"/>
        <v>re</v>
      </c>
      <c r="BF1946">
        <f>COUNTIFS($BB$1:BB1946,BB1946,$BE$1:BE1946,"re")</f>
        <v>70</v>
      </c>
      <c r="BG1946" t="str">
        <f t="shared" si="336"/>
        <v>ru70_</v>
      </c>
      <c r="BH1946" t="str">
        <f t="shared" si="337"/>
        <v>re70_</v>
      </c>
      <c r="BI1946" t="str">
        <f t="shared" si="338"/>
        <v>_0</v>
      </c>
      <c r="BJ1946" t="str">
        <f t="shared" si="339"/>
        <v>_</v>
      </c>
      <c r="BK1946" t="str">
        <f>IF(ISERROR(MATCH(LEFT(C1946,5)&amp;B1946&amp;"_"&amp;A1946,$BK$1:BK1945,0)),LEFT(C1946,5)&amp;B1946&amp;"_"&amp;A1946,"")</f>
        <v/>
      </c>
      <c r="BL1946">
        <f>COUNTIFS($B$1:B1946,B1946)-COUNTIFS($B$1:B1946,B1946,$BK$1:BK1946,"")</f>
        <v>0</v>
      </c>
      <c r="BM1946" t="str">
        <f t="shared" si="340"/>
        <v/>
      </c>
    </row>
    <row r="1947" spans="1:65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  <c r="AI1947" s="1"/>
      <c r="AJ1947" s="1"/>
      <c r="AK1947" s="1"/>
      <c r="AL1947" s="1"/>
      <c r="AM1947" s="1"/>
      <c r="AN1947" s="1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t="str">
        <f t="shared" si="330"/>
        <v/>
      </c>
      <c r="AZ1947">
        <f t="shared" si="331"/>
        <v>0</v>
      </c>
      <c r="BA1947" t="str">
        <f t="shared" si="332"/>
        <v>QB</v>
      </c>
      <c r="BB1947" t="str">
        <f t="shared" si="333"/>
        <v>_</v>
      </c>
      <c r="BC1947" t="str">
        <f t="shared" si="334"/>
        <v>ru</v>
      </c>
      <c r="BD1947">
        <f>COUNTIFS($BB$1:BB1947,BB1947,$BC$1:BC1947,"ru")</f>
        <v>71</v>
      </c>
      <c r="BE1947" t="str">
        <f t="shared" si="335"/>
        <v>re</v>
      </c>
      <c r="BF1947">
        <f>COUNTIFS($BB$1:BB1947,BB1947,$BE$1:BE1947,"re")</f>
        <v>71</v>
      </c>
      <c r="BG1947" t="str">
        <f t="shared" si="336"/>
        <v>ru71_</v>
      </c>
      <c r="BH1947" t="str">
        <f t="shared" si="337"/>
        <v>re71_</v>
      </c>
      <c r="BI1947" t="str">
        <f t="shared" si="338"/>
        <v>_0</v>
      </c>
      <c r="BJ1947" t="str">
        <f t="shared" si="339"/>
        <v>_</v>
      </c>
      <c r="BK1947" t="str">
        <f>IF(ISERROR(MATCH(LEFT(C1947,5)&amp;B1947&amp;"_"&amp;A1947,$BK$1:BK1946,0)),LEFT(C1947,5)&amp;B1947&amp;"_"&amp;A1947,"")</f>
        <v/>
      </c>
      <c r="BL1947">
        <f>COUNTIFS($B$1:B1947,B1947)-COUNTIFS($B$1:B1947,B1947,$BK$1:BK1947,"")</f>
        <v>0</v>
      </c>
      <c r="BM1947" t="str">
        <f t="shared" si="340"/>
        <v/>
      </c>
    </row>
    <row r="1948" spans="1:65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  <c r="AI1948" s="1"/>
      <c r="AJ1948" s="1"/>
      <c r="AK1948" s="1"/>
      <c r="AL1948" s="1"/>
      <c r="AM1948" s="1"/>
      <c r="AN1948" s="1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t="str">
        <f t="shared" si="330"/>
        <v/>
      </c>
      <c r="AZ1948">
        <f t="shared" si="331"/>
        <v>0</v>
      </c>
      <c r="BA1948" t="str">
        <f t="shared" si="332"/>
        <v>QB</v>
      </c>
      <c r="BB1948" t="str">
        <f t="shared" si="333"/>
        <v>_</v>
      </c>
      <c r="BC1948" t="str">
        <f t="shared" si="334"/>
        <v>ru</v>
      </c>
      <c r="BD1948">
        <f>COUNTIFS($BB$1:BB1948,BB1948,$BC$1:BC1948,"ru")</f>
        <v>72</v>
      </c>
      <c r="BE1948" t="str">
        <f t="shared" si="335"/>
        <v>re</v>
      </c>
      <c r="BF1948">
        <f>COUNTIFS($BB$1:BB1948,BB1948,$BE$1:BE1948,"re")</f>
        <v>72</v>
      </c>
      <c r="BG1948" t="str">
        <f t="shared" si="336"/>
        <v>ru72_</v>
      </c>
      <c r="BH1948" t="str">
        <f t="shared" si="337"/>
        <v>re72_</v>
      </c>
      <c r="BI1948" t="str">
        <f t="shared" si="338"/>
        <v>_0</v>
      </c>
      <c r="BJ1948" t="str">
        <f t="shared" si="339"/>
        <v>_</v>
      </c>
      <c r="BK1948" t="str">
        <f>IF(ISERROR(MATCH(LEFT(C1948,5)&amp;B1948&amp;"_"&amp;A1948,$BK$1:BK1947,0)),LEFT(C1948,5)&amp;B1948&amp;"_"&amp;A1948,"")</f>
        <v/>
      </c>
      <c r="BL1948">
        <f>COUNTIFS($B$1:B1948,B1948)-COUNTIFS($B$1:B1948,B1948,$BK$1:BK1948,"")</f>
        <v>0</v>
      </c>
      <c r="BM1948" t="str">
        <f t="shared" si="340"/>
        <v/>
      </c>
    </row>
    <row r="1949" spans="1:65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  <c r="AI1949" s="1"/>
      <c r="AJ1949" s="1"/>
      <c r="AK1949" s="1"/>
      <c r="AL1949" s="1"/>
      <c r="AM1949" s="1"/>
      <c r="AN1949" s="1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t="str">
        <f t="shared" si="330"/>
        <v/>
      </c>
      <c r="AZ1949">
        <f t="shared" si="331"/>
        <v>0</v>
      </c>
      <c r="BA1949" t="str">
        <f t="shared" si="332"/>
        <v>QB</v>
      </c>
      <c r="BB1949" t="str">
        <f t="shared" si="333"/>
        <v>_</v>
      </c>
      <c r="BC1949" t="str">
        <f t="shared" si="334"/>
        <v>ru</v>
      </c>
      <c r="BD1949">
        <f>COUNTIFS($BB$1:BB1949,BB1949,$BC$1:BC1949,"ru")</f>
        <v>73</v>
      </c>
      <c r="BE1949" t="str">
        <f t="shared" si="335"/>
        <v>re</v>
      </c>
      <c r="BF1949">
        <f>COUNTIFS($BB$1:BB1949,BB1949,$BE$1:BE1949,"re")</f>
        <v>73</v>
      </c>
      <c r="BG1949" t="str">
        <f t="shared" si="336"/>
        <v>ru73_</v>
      </c>
      <c r="BH1949" t="str">
        <f t="shared" si="337"/>
        <v>re73_</v>
      </c>
      <c r="BI1949" t="str">
        <f t="shared" si="338"/>
        <v>_0</v>
      </c>
      <c r="BJ1949" t="str">
        <f t="shared" si="339"/>
        <v>_</v>
      </c>
      <c r="BK1949" t="str">
        <f>IF(ISERROR(MATCH(LEFT(C1949,5)&amp;B1949&amp;"_"&amp;A1949,$BK$1:BK1948,0)),LEFT(C1949,5)&amp;B1949&amp;"_"&amp;A1949,"")</f>
        <v/>
      </c>
      <c r="BL1949">
        <f>COUNTIFS($B$1:B1949,B1949)-COUNTIFS($B$1:B1949,B1949,$BK$1:BK1949,"")</f>
        <v>0</v>
      </c>
      <c r="BM1949" t="str">
        <f t="shared" si="340"/>
        <v/>
      </c>
    </row>
    <row r="1950" spans="1:65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  <c r="AI1950" s="1"/>
      <c r="AJ1950" s="1"/>
      <c r="AK1950" s="1"/>
      <c r="AL1950" s="1"/>
      <c r="AM1950" s="1"/>
      <c r="AN1950" s="1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t="str">
        <f t="shared" si="330"/>
        <v/>
      </c>
      <c r="AZ1950">
        <f t="shared" si="331"/>
        <v>0</v>
      </c>
      <c r="BA1950" t="str">
        <f t="shared" si="332"/>
        <v>QB</v>
      </c>
      <c r="BB1950" t="str">
        <f t="shared" si="333"/>
        <v>_</v>
      </c>
      <c r="BC1950" t="str">
        <f t="shared" si="334"/>
        <v>ru</v>
      </c>
      <c r="BD1950">
        <f>COUNTIFS($BB$1:BB1950,BB1950,$BC$1:BC1950,"ru")</f>
        <v>74</v>
      </c>
      <c r="BE1950" t="str">
        <f t="shared" si="335"/>
        <v>re</v>
      </c>
      <c r="BF1950">
        <f>COUNTIFS($BB$1:BB1950,BB1950,$BE$1:BE1950,"re")</f>
        <v>74</v>
      </c>
      <c r="BG1950" t="str">
        <f t="shared" si="336"/>
        <v>ru74_</v>
      </c>
      <c r="BH1950" t="str">
        <f t="shared" si="337"/>
        <v>re74_</v>
      </c>
      <c r="BI1950" t="str">
        <f t="shared" si="338"/>
        <v>_0</v>
      </c>
      <c r="BJ1950" t="str">
        <f t="shared" si="339"/>
        <v>_</v>
      </c>
      <c r="BK1950" t="str">
        <f>IF(ISERROR(MATCH(LEFT(C1950,5)&amp;B1950&amp;"_"&amp;A1950,$BK$1:BK1949,0)),LEFT(C1950,5)&amp;B1950&amp;"_"&amp;A1950,"")</f>
        <v/>
      </c>
      <c r="BL1950">
        <f>COUNTIFS($B$1:B1950,B1950)-COUNTIFS($B$1:B1950,B1950,$BK$1:BK1950,"")</f>
        <v>0</v>
      </c>
      <c r="BM1950" t="str">
        <f t="shared" si="340"/>
        <v/>
      </c>
    </row>
    <row r="1951" spans="1:65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  <c r="AI1951" s="1"/>
      <c r="AJ1951" s="1"/>
      <c r="AK1951" s="1"/>
      <c r="AL1951" s="1"/>
      <c r="AM1951" s="1"/>
      <c r="AN1951" s="1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t="str">
        <f t="shared" si="330"/>
        <v/>
      </c>
      <c r="AZ1951">
        <f t="shared" si="331"/>
        <v>0</v>
      </c>
      <c r="BA1951" t="str">
        <f t="shared" si="332"/>
        <v>QB</v>
      </c>
      <c r="BB1951" t="str">
        <f t="shared" si="333"/>
        <v>_</v>
      </c>
      <c r="BC1951" t="str">
        <f t="shared" si="334"/>
        <v>ru</v>
      </c>
      <c r="BD1951">
        <f>COUNTIFS($BB$1:BB1951,BB1951,$BC$1:BC1951,"ru")</f>
        <v>75</v>
      </c>
      <c r="BE1951" t="str">
        <f t="shared" si="335"/>
        <v>re</v>
      </c>
      <c r="BF1951">
        <f>COUNTIFS($BB$1:BB1951,BB1951,$BE$1:BE1951,"re")</f>
        <v>75</v>
      </c>
      <c r="BG1951" t="str">
        <f t="shared" si="336"/>
        <v>ru75_</v>
      </c>
      <c r="BH1951" t="str">
        <f t="shared" si="337"/>
        <v>re75_</v>
      </c>
      <c r="BI1951" t="str">
        <f t="shared" si="338"/>
        <v>_0</v>
      </c>
      <c r="BJ1951" t="str">
        <f t="shared" si="339"/>
        <v>_</v>
      </c>
      <c r="BK1951" t="str">
        <f>IF(ISERROR(MATCH(LEFT(C1951,5)&amp;B1951&amp;"_"&amp;A1951,$BK$1:BK1950,0)),LEFT(C1951,5)&amp;B1951&amp;"_"&amp;A1951,"")</f>
        <v/>
      </c>
      <c r="BL1951">
        <f>COUNTIFS($B$1:B1951,B1951)-COUNTIFS($B$1:B1951,B1951,$BK$1:BK1951,"")</f>
        <v>0</v>
      </c>
      <c r="BM1951" t="str">
        <f t="shared" si="340"/>
        <v/>
      </c>
    </row>
    <row r="1952" spans="1:65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  <c r="AI1952" s="1"/>
      <c r="AJ1952" s="1"/>
      <c r="AK1952" s="1"/>
      <c r="AL1952" s="1"/>
      <c r="AM1952" s="1"/>
      <c r="AN1952" s="1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t="str">
        <f t="shared" si="330"/>
        <v/>
      </c>
      <c r="AZ1952">
        <f t="shared" si="331"/>
        <v>0</v>
      </c>
      <c r="BA1952" t="str">
        <f t="shared" si="332"/>
        <v>QB</v>
      </c>
      <c r="BB1952" t="str">
        <f t="shared" si="333"/>
        <v>_</v>
      </c>
      <c r="BC1952" t="str">
        <f t="shared" si="334"/>
        <v>ru</v>
      </c>
      <c r="BD1952">
        <f>COUNTIFS($BB$1:BB1952,BB1952,$BC$1:BC1952,"ru")</f>
        <v>76</v>
      </c>
      <c r="BE1952" t="str">
        <f t="shared" si="335"/>
        <v>re</v>
      </c>
      <c r="BF1952">
        <f>COUNTIFS($BB$1:BB1952,BB1952,$BE$1:BE1952,"re")</f>
        <v>76</v>
      </c>
      <c r="BG1952" t="str">
        <f t="shared" si="336"/>
        <v>ru76_</v>
      </c>
      <c r="BH1952" t="str">
        <f t="shared" si="337"/>
        <v>re76_</v>
      </c>
      <c r="BI1952" t="str">
        <f t="shared" si="338"/>
        <v>_0</v>
      </c>
      <c r="BJ1952" t="str">
        <f t="shared" si="339"/>
        <v>_</v>
      </c>
      <c r="BK1952" t="str">
        <f>IF(ISERROR(MATCH(LEFT(C1952,5)&amp;B1952&amp;"_"&amp;A1952,$BK$1:BK1951,0)),LEFT(C1952,5)&amp;B1952&amp;"_"&amp;A1952,"")</f>
        <v/>
      </c>
      <c r="BL1952">
        <f>COUNTIFS($B$1:B1952,B1952)-COUNTIFS($B$1:B1952,B1952,$BK$1:BK1952,"")</f>
        <v>0</v>
      </c>
      <c r="BM1952" t="str">
        <f t="shared" si="340"/>
        <v/>
      </c>
    </row>
    <row r="1953" spans="1:65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  <c r="AI1953" s="1"/>
      <c r="AJ1953" s="1"/>
      <c r="AK1953" s="1"/>
      <c r="AL1953" s="1"/>
      <c r="AM1953" s="1"/>
      <c r="AN1953" s="1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t="str">
        <f t="shared" si="330"/>
        <v/>
      </c>
      <c r="AZ1953">
        <f t="shared" si="331"/>
        <v>0</v>
      </c>
      <c r="BA1953" t="str">
        <f t="shared" si="332"/>
        <v>QB</v>
      </c>
      <c r="BB1953" t="str">
        <f t="shared" si="333"/>
        <v>_</v>
      </c>
      <c r="BC1953" t="str">
        <f t="shared" si="334"/>
        <v>ru</v>
      </c>
      <c r="BD1953">
        <f>COUNTIFS($BB$1:BB1953,BB1953,$BC$1:BC1953,"ru")</f>
        <v>77</v>
      </c>
      <c r="BE1953" t="str">
        <f t="shared" si="335"/>
        <v>re</v>
      </c>
      <c r="BF1953">
        <f>COUNTIFS($BB$1:BB1953,BB1953,$BE$1:BE1953,"re")</f>
        <v>77</v>
      </c>
      <c r="BG1953" t="str">
        <f t="shared" si="336"/>
        <v>ru77_</v>
      </c>
      <c r="BH1953" t="str">
        <f t="shared" si="337"/>
        <v>re77_</v>
      </c>
      <c r="BI1953" t="str">
        <f t="shared" si="338"/>
        <v>_0</v>
      </c>
      <c r="BJ1953" t="str">
        <f t="shared" si="339"/>
        <v>_</v>
      </c>
      <c r="BK1953" t="str">
        <f>IF(ISERROR(MATCH(LEFT(C1953,5)&amp;B1953&amp;"_"&amp;A1953,$BK$1:BK1952,0)),LEFT(C1953,5)&amp;B1953&amp;"_"&amp;A1953,"")</f>
        <v/>
      </c>
      <c r="BL1953">
        <f>COUNTIFS($B$1:B1953,B1953)-COUNTIFS($B$1:B1953,B1953,$BK$1:BK1953,"")</f>
        <v>0</v>
      </c>
      <c r="BM1953" t="str">
        <f t="shared" si="340"/>
        <v/>
      </c>
    </row>
    <row r="1954" spans="1:65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  <c r="AI1954" s="1"/>
      <c r="AJ1954" s="1"/>
      <c r="AK1954" s="1"/>
      <c r="AL1954" s="1"/>
      <c r="AM1954" s="1"/>
      <c r="AN1954" s="1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t="str">
        <f t="shared" si="330"/>
        <v/>
      </c>
      <c r="AZ1954">
        <f t="shared" si="331"/>
        <v>0</v>
      </c>
      <c r="BA1954" t="str">
        <f t="shared" si="332"/>
        <v>QB</v>
      </c>
      <c r="BB1954" t="str">
        <f t="shared" si="333"/>
        <v>_</v>
      </c>
      <c r="BC1954" t="str">
        <f t="shared" si="334"/>
        <v>ru</v>
      </c>
      <c r="BD1954">
        <f>COUNTIFS($BB$1:BB1954,BB1954,$BC$1:BC1954,"ru")</f>
        <v>78</v>
      </c>
      <c r="BE1954" t="str">
        <f t="shared" si="335"/>
        <v>re</v>
      </c>
      <c r="BF1954">
        <f>COUNTIFS($BB$1:BB1954,BB1954,$BE$1:BE1954,"re")</f>
        <v>78</v>
      </c>
      <c r="BG1954" t="str">
        <f t="shared" si="336"/>
        <v>ru78_</v>
      </c>
      <c r="BH1954" t="str">
        <f t="shared" si="337"/>
        <v>re78_</v>
      </c>
      <c r="BI1954" t="str">
        <f t="shared" si="338"/>
        <v>_0</v>
      </c>
      <c r="BJ1954" t="str">
        <f t="shared" si="339"/>
        <v>_</v>
      </c>
      <c r="BK1954" t="str">
        <f>IF(ISERROR(MATCH(LEFT(C1954,5)&amp;B1954&amp;"_"&amp;A1954,$BK$1:BK1953,0)),LEFT(C1954,5)&amp;B1954&amp;"_"&amp;A1954,"")</f>
        <v/>
      </c>
      <c r="BL1954">
        <f>COUNTIFS($B$1:B1954,B1954)-COUNTIFS($B$1:B1954,B1954,$BK$1:BK1954,"")</f>
        <v>0</v>
      </c>
      <c r="BM1954" t="str">
        <f t="shared" si="340"/>
        <v/>
      </c>
    </row>
    <row r="1955" spans="1:65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  <c r="AI1955" s="1"/>
      <c r="AJ1955" s="1"/>
      <c r="AK1955" s="1"/>
      <c r="AL1955" s="1"/>
      <c r="AM1955" s="1"/>
      <c r="AN1955" s="1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t="str">
        <f t="shared" si="330"/>
        <v/>
      </c>
      <c r="AZ1955">
        <f t="shared" si="331"/>
        <v>0</v>
      </c>
      <c r="BA1955" t="str">
        <f t="shared" si="332"/>
        <v>QB</v>
      </c>
      <c r="BB1955" t="str">
        <f t="shared" si="333"/>
        <v>_</v>
      </c>
      <c r="BC1955" t="str">
        <f t="shared" si="334"/>
        <v>ru</v>
      </c>
      <c r="BD1955">
        <f>COUNTIFS($BB$1:BB1955,BB1955,$BC$1:BC1955,"ru")</f>
        <v>79</v>
      </c>
      <c r="BE1955" t="str">
        <f t="shared" si="335"/>
        <v>re</v>
      </c>
      <c r="BF1955">
        <f>COUNTIFS($BB$1:BB1955,BB1955,$BE$1:BE1955,"re")</f>
        <v>79</v>
      </c>
      <c r="BG1955" t="str">
        <f t="shared" si="336"/>
        <v>ru79_</v>
      </c>
      <c r="BH1955" t="str">
        <f t="shared" si="337"/>
        <v>re79_</v>
      </c>
      <c r="BI1955" t="str">
        <f t="shared" si="338"/>
        <v>_0</v>
      </c>
      <c r="BJ1955" t="str">
        <f t="shared" si="339"/>
        <v>_</v>
      </c>
      <c r="BK1955" t="str">
        <f>IF(ISERROR(MATCH(LEFT(C1955,5)&amp;B1955&amp;"_"&amp;A1955,$BK$1:BK1954,0)),LEFT(C1955,5)&amp;B1955&amp;"_"&amp;A1955,"")</f>
        <v/>
      </c>
      <c r="BL1955">
        <f>COUNTIFS($B$1:B1955,B1955)-COUNTIFS($B$1:B1955,B1955,$BK$1:BK1955,"")</f>
        <v>0</v>
      </c>
      <c r="BM1955" t="str">
        <f t="shared" si="340"/>
        <v/>
      </c>
    </row>
    <row r="1956" spans="1:65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  <c r="AI1956" s="1"/>
      <c r="AJ1956" s="1"/>
      <c r="AK1956" s="1"/>
      <c r="AL1956" s="1"/>
      <c r="AM1956" s="1"/>
      <c r="AN1956" s="1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t="str">
        <f t="shared" si="330"/>
        <v/>
      </c>
      <c r="AZ1956">
        <f t="shared" si="331"/>
        <v>0</v>
      </c>
      <c r="BA1956" t="str">
        <f t="shared" si="332"/>
        <v>QB</v>
      </c>
      <c r="BB1956" t="str">
        <f t="shared" si="333"/>
        <v>_</v>
      </c>
      <c r="BC1956" t="str">
        <f t="shared" si="334"/>
        <v>ru</v>
      </c>
      <c r="BD1956">
        <f>COUNTIFS($BB$1:BB1956,BB1956,$BC$1:BC1956,"ru")</f>
        <v>80</v>
      </c>
      <c r="BE1956" t="str">
        <f t="shared" si="335"/>
        <v>re</v>
      </c>
      <c r="BF1956">
        <f>COUNTIFS($BB$1:BB1956,BB1956,$BE$1:BE1956,"re")</f>
        <v>80</v>
      </c>
      <c r="BG1956" t="str">
        <f t="shared" si="336"/>
        <v>ru80_</v>
      </c>
      <c r="BH1956" t="str">
        <f t="shared" si="337"/>
        <v>re80_</v>
      </c>
      <c r="BI1956" t="str">
        <f t="shared" si="338"/>
        <v>_0</v>
      </c>
      <c r="BJ1956" t="str">
        <f t="shared" si="339"/>
        <v>_</v>
      </c>
      <c r="BK1956" t="str">
        <f>IF(ISERROR(MATCH(LEFT(C1956,5)&amp;B1956&amp;"_"&amp;A1956,$BK$1:BK1955,0)),LEFT(C1956,5)&amp;B1956&amp;"_"&amp;A1956,"")</f>
        <v/>
      </c>
      <c r="BL1956">
        <f>COUNTIFS($B$1:B1956,B1956)-COUNTIFS($B$1:B1956,B1956,$BK$1:BK1956,"")</f>
        <v>0</v>
      </c>
      <c r="BM1956" t="str">
        <f t="shared" si="340"/>
        <v/>
      </c>
    </row>
    <row r="1957" spans="1:65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  <c r="AI1957" s="1"/>
      <c r="AJ1957" s="1"/>
      <c r="AK1957" s="1"/>
      <c r="AL1957" s="1"/>
      <c r="AM1957" s="1"/>
      <c r="AN1957" s="1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t="str">
        <f t="shared" si="330"/>
        <v/>
      </c>
      <c r="AZ1957">
        <f t="shared" si="331"/>
        <v>0</v>
      </c>
      <c r="BA1957" t="str">
        <f t="shared" si="332"/>
        <v>QB</v>
      </c>
      <c r="BB1957" t="str">
        <f t="shared" si="333"/>
        <v>_</v>
      </c>
      <c r="BC1957" t="str">
        <f t="shared" si="334"/>
        <v>ru</v>
      </c>
      <c r="BD1957">
        <f>COUNTIFS($BB$1:BB1957,BB1957,$BC$1:BC1957,"ru")</f>
        <v>81</v>
      </c>
      <c r="BE1957" t="str">
        <f t="shared" si="335"/>
        <v>re</v>
      </c>
      <c r="BF1957">
        <f>COUNTIFS($BB$1:BB1957,BB1957,$BE$1:BE1957,"re")</f>
        <v>81</v>
      </c>
      <c r="BG1957" t="str">
        <f t="shared" si="336"/>
        <v>ru81_</v>
      </c>
      <c r="BH1957" t="str">
        <f t="shared" si="337"/>
        <v>re81_</v>
      </c>
      <c r="BI1957" t="str">
        <f t="shared" si="338"/>
        <v>_0</v>
      </c>
      <c r="BJ1957" t="str">
        <f t="shared" si="339"/>
        <v>_</v>
      </c>
      <c r="BK1957" t="str">
        <f>IF(ISERROR(MATCH(LEFT(C1957,5)&amp;B1957&amp;"_"&amp;A1957,$BK$1:BK1956,0)),LEFT(C1957,5)&amp;B1957&amp;"_"&amp;A1957,"")</f>
        <v/>
      </c>
      <c r="BL1957">
        <f>COUNTIFS($B$1:B1957,B1957)-COUNTIFS($B$1:B1957,B1957,$BK$1:BK1957,"")</f>
        <v>0</v>
      </c>
      <c r="BM1957" t="str">
        <f t="shared" si="340"/>
        <v/>
      </c>
    </row>
    <row r="1958" spans="1:65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  <c r="AI1958" s="1"/>
      <c r="AJ1958" s="1"/>
      <c r="AK1958" s="1"/>
      <c r="AL1958" s="1"/>
      <c r="AM1958" s="1"/>
      <c r="AN1958" s="1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t="str">
        <f t="shared" si="330"/>
        <v/>
      </c>
      <c r="AZ1958">
        <f t="shared" si="331"/>
        <v>0</v>
      </c>
      <c r="BA1958" t="str">
        <f t="shared" si="332"/>
        <v>QB</v>
      </c>
      <c r="BB1958" t="str">
        <f t="shared" si="333"/>
        <v>_</v>
      </c>
      <c r="BC1958" t="str">
        <f t="shared" si="334"/>
        <v>ru</v>
      </c>
      <c r="BD1958">
        <f>COUNTIFS($BB$1:BB1958,BB1958,$BC$1:BC1958,"ru")</f>
        <v>82</v>
      </c>
      <c r="BE1958" t="str">
        <f t="shared" si="335"/>
        <v>re</v>
      </c>
      <c r="BF1958">
        <f>COUNTIFS($BB$1:BB1958,BB1958,$BE$1:BE1958,"re")</f>
        <v>82</v>
      </c>
      <c r="BG1958" t="str">
        <f t="shared" si="336"/>
        <v>ru82_</v>
      </c>
      <c r="BH1958" t="str">
        <f t="shared" si="337"/>
        <v>re82_</v>
      </c>
      <c r="BI1958" t="str">
        <f t="shared" si="338"/>
        <v>_0</v>
      </c>
      <c r="BJ1958" t="str">
        <f t="shared" si="339"/>
        <v>_</v>
      </c>
      <c r="BK1958" t="str">
        <f>IF(ISERROR(MATCH(LEFT(C1958,5)&amp;B1958&amp;"_"&amp;A1958,$BK$1:BK1957,0)),LEFT(C1958,5)&amp;B1958&amp;"_"&amp;A1958,"")</f>
        <v/>
      </c>
      <c r="BL1958">
        <f>COUNTIFS($B$1:B1958,B1958)-COUNTIFS($B$1:B1958,B1958,$BK$1:BK1958,"")</f>
        <v>0</v>
      </c>
      <c r="BM1958" t="str">
        <f t="shared" si="340"/>
        <v/>
      </c>
    </row>
    <row r="1959" spans="1:65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  <c r="AI1959" s="1"/>
      <c r="AJ1959" s="1"/>
      <c r="AK1959" s="1"/>
      <c r="AL1959" s="1"/>
      <c r="AM1959" s="1"/>
      <c r="AN1959" s="1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t="str">
        <f t="shared" si="330"/>
        <v/>
      </c>
      <c r="AZ1959">
        <f t="shared" si="331"/>
        <v>0</v>
      </c>
      <c r="BA1959" t="str">
        <f t="shared" si="332"/>
        <v>QB</v>
      </c>
      <c r="BB1959" t="str">
        <f t="shared" si="333"/>
        <v>_</v>
      </c>
      <c r="BC1959" t="str">
        <f t="shared" si="334"/>
        <v>ru</v>
      </c>
      <c r="BD1959">
        <f>COUNTIFS($BB$1:BB1959,BB1959,$BC$1:BC1959,"ru")</f>
        <v>83</v>
      </c>
      <c r="BE1959" t="str">
        <f t="shared" si="335"/>
        <v>re</v>
      </c>
      <c r="BF1959">
        <f>COUNTIFS($BB$1:BB1959,BB1959,$BE$1:BE1959,"re")</f>
        <v>83</v>
      </c>
      <c r="BG1959" t="str">
        <f t="shared" si="336"/>
        <v>ru83_</v>
      </c>
      <c r="BH1959" t="str">
        <f t="shared" si="337"/>
        <v>re83_</v>
      </c>
      <c r="BI1959" t="str">
        <f t="shared" si="338"/>
        <v>_0</v>
      </c>
      <c r="BJ1959" t="str">
        <f t="shared" si="339"/>
        <v>_</v>
      </c>
      <c r="BK1959" t="str">
        <f>IF(ISERROR(MATCH(LEFT(C1959,5)&amp;B1959&amp;"_"&amp;A1959,$BK$1:BK1958,0)),LEFT(C1959,5)&amp;B1959&amp;"_"&amp;A1959,"")</f>
        <v/>
      </c>
      <c r="BL1959">
        <f>COUNTIFS($B$1:B1959,B1959)-COUNTIFS($B$1:B1959,B1959,$BK$1:BK1959,"")</f>
        <v>0</v>
      </c>
      <c r="BM1959" t="str">
        <f t="shared" si="340"/>
        <v/>
      </c>
    </row>
    <row r="1960" spans="1:65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  <c r="AI1960" s="1"/>
      <c r="AJ1960" s="1"/>
      <c r="AK1960" s="1"/>
      <c r="AL1960" s="1"/>
      <c r="AM1960" s="1"/>
      <c r="AN1960" s="1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t="str">
        <f t="shared" si="330"/>
        <v/>
      </c>
      <c r="AZ1960">
        <f t="shared" si="331"/>
        <v>0</v>
      </c>
      <c r="BA1960" t="str">
        <f t="shared" si="332"/>
        <v>QB</v>
      </c>
      <c r="BB1960" t="str">
        <f t="shared" si="333"/>
        <v>_</v>
      </c>
      <c r="BC1960" t="str">
        <f t="shared" si="334"/>
        <v>ru</v>
      </c>
      <c r="BD1960">
        <f>COUNTIFS($BB$1:BB1960,BB1960,$BC$1:BC1960,"ru")</f>
        <v>84</v>
      </c>
      <c r="BE1960" t="str">
        <f t="shared" si="335"/>
        <v>re</v>
      </c>
      <c r="BF1960">
        <f>COUNTIFS($BB$1:BB1960,BB1960,$BE$1:BE1960,"re")</f>
        <v>84</v>
      </c>
      <c r="BG1960" t="str">
        <f t="shared" si="336"/>
        <v>ru84_</v>
      </c>
      <c r="BH1960" t="str">
        <f t="shared" si="337"/>
        <v>re84_</v>
      </c>
      <c r="BI1960" t="str">
        <f t="shared" si="338"/>
        <v>_0</v>
      </c>
      <c r="BJ1960" t="str">
        <f t="shared" si="339"/>
        <v>_</v>
      </c>
      <c r="BK1960" t="str">
        <f>IF(ISERROR(MATCH(LEFT(C1960,5)&amp;B1960&amp;"_"&amp;A1960,$BK$1:BK1959,0)),LEFT(C1960,5)&amp;B1960&amp;"_"&amp;A1960,"")</f>
        <v/>
      </c>
      <c r="BL1960">
        <f>COUNTIFS($B$1:B1960,B1960)-COUNTIFS($B$1:B1960,B1960,$BK$1:BK1960,"")</f>
        <v>0</v>
      </c>
      <c r="BM1960" t="str">
        <f t="shared" si="340"/>
        <v/>
      </c>
    </row>
    <row r="1961" spans="1:65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  <c r="AI1961" s="1"/>
      <c r="AJ1961" s="1"/>
      <c r="AK1961" s="1"/>
      <c r="AL1961" s="1"/>
      <c r="AM1961" s="1"/>
      <c r="AN1961" s="1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t="str">
        <f t="shared" si="330"/>
        <v/>
      </c>
      <c r="AZ1961">
        <f t="shared" si="331"/>
        <v>0</v>
      </c>
      <c r="BA1961" t="str">
        <f t="shared" si="332"/>
        <v>QB</v>
      </c>
      <c r="BB1961" t="str">
        <f t="shared" si="333"/>
        <v>_</v>
      </c>
      <c r="BC1961" t="str">
        <f t="shared" si="334"/>
        <v>ru</v>
      </c>
      <c r="BD1961">
        <f>COUNTIFS($BB$1:BB1961,BB1961,$BC$1:BC1961,"ru")</f>
        <v>85</v>
      </c>
      <c r="BE1961" t="str">
        <f t="shared" si="335"/>
        <v>re</v>
      </c>
      <c r="BF1961">
        <f>COUNTIFS($BB$1:BB1961,BB1961,$BE$1:BE1961,"re")</f>
        <v>85</v>
      </c>
      <c r="BG1961" t="str">
        <f t="shared" si="336"/>
        <v>ru85_</v>
      </c>
      <c r="BH1961" t="str">
        <f t="shared" si="337"/>
        <v>re85_</v>
      </c>
      <c r="BI1961" t="str">
        <f t="shared" si="338"/>
        <v>_0</v>
      </c>
      <c r="BJ1961" t="str">
        <f t="shared" si="339"/>
        <v>_</v>
      </c>
      <c r="BK1961" t="str">
        <f>IF(ISERROR(MATCH(LEFT(C1961,5)&amp;B1961&amp;"_"&amp;A1961,$BK$1:BK1960,0)),LEFT(C1961,5)&amp;B1961&amp;"_"&amp;A1961,"")</f>
        <v/>
      </c>
      <c r="BL1961">
        <f>COUNTIFS($B$1:B1961,B1961)-COUNTIFS($B$1:B1961,B1961,$BK$1:BK1961,"")</f>
        <v>0</v>
      </c>
      <c r="BM1961" t="str">
        <f t="shared" si="340"/>
        <v/>
      </c>
    </row>
    <row r="1962" spans="1:65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  <c r="AI1962" s="1"/>
      <c r="AJ1962" s="1"/>
      <c r="AK1962" s="1"/>
      <c r="AL1962" s="1"/>
      <c r="AM1962" s="1"/>
      <c r="AN1962" s="1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t="str">
        <f t="shared" si="330"/>
        <v/>
      </c>
      <c r="AZ1962">
        <f t="shared" si="331"/>
        <v>0</v>
      </c>
      <c r="BA1962" t="str">
        <f t="shared" si="332"/>
        <v>QB</v>
      </c>
      <c r="BB1962" t="str">
        <f t="shared" si="333"/>
        <v>_</v>
      </c>
      <c r="BC1962" t="str">
        <f t="shared" si="334"/>
        <v>ru</v>
      </c>
      <c r="BD1962">
        <f>COUNTIFS($BB$1:BB1962,BB1962,$BC$1:BC1962,"ru")</f>
        <v>86</v>
      </c>
      <c r="BE1962" t="str">
        <f t="shared" si="335"/>
        <v>re</v>
      </c>
      <c r="BF1962">
        <f>COUNTIFS($BB$1:BB1962,BB1962,$BE$1:BE1962,"re")</f>
        <v>86</v>
      </c>
      <c r="BG1962" t="str">
        <f t="shared" si="336"/>
        <v>ru86_</v>
      </c>
      <c r="BH1962" t="str">
        <f t="shared" si="337"/>
        <v>re86_</v>
      </c>
      <c r="BI1962" t="str">
        <f t="shared" si="338"/>
        <v>_0</v>
      </c>
      <c r="BJ1962" t="str">
        <f t="shared" si="339"/>
        <v>_</v>
      </c>
      <c r="BK1962" t="str">
        <f>IF(ISERROR(MATCH(LEFT(C1962,5)&amp;B1962&amp;"_"&amp;A1962,$BK$1:BK1961,0)),LEFT(C1962,5)&amp;B1962&amp;"_"&amp;A1962,"")</f>
        <v/>
      </c>
      <c r="BL1962">
        <f>COUNTIFS($B$1:B1962,B1962)-COUNTIFS($B$1:B1962,B1962,$BK$1:BK1962,"")</f>
        <v>0</v>
      </c>
      <c r="BM1962" t="str">
        <f t="shared" si="340"/>
        <v/>
      </c>
    </row>
    <row r="1963" spans="1:65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  <c r="AI1963" s="1"/>
      <c r="AJ1963" s="1"/>
      <c r="AK1963" s="1"/>
      <c r="AL1963" s="1"/>
      <c r="AM1963" s="1"/>
      <c r="AN1963" s="1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t="str">
        <f t="shared" si="330"/>
        <v/>
      </c>
      <c r="AZ1963">
        <f t="shared" si="331"/>
        <v>0</v>
      </c>
      <c r="BA1963" t="str">
        <f t="shared" si="332"/>
        <v>QB</v>
      </c>
      <c r="BB1963" t="str">
        <f t="shared" si="333"/>
        <v>_</v>
      </c>
      <c r="BC1963" t="str">
        <f t="shared" si="334"/>
        <v>ru</v>
      </c>
      <c r="BD1963">
        <f>COUNTIFS($BB$1:BB1963,BB1963,$BC$1:BC1963,"ru")</f>
        <v>87</v>
      </c>
      <c r="BE1963" t="str">
        <f t="shared" si="335"/>
        <v>re</v>
      </c>
      <c r="BF1963">
        <f>COUNTIFS($BB$1:BB1963,BB1963,$BE$1:BE1963,"re")</f>
        <v>87</v>
      </c>
      <c r="BG1963" t="str">
        <f t="shared" si="336"/>
        <v>ru87_</v>
      </c>
      <c r="BH1963" t="str">
        <f t="shared" si="337"/>
        <v>re87_</v>
      </c>
      <c r="BI1963" t="str">
        <f t="shared" si="338"/>
        <v>_0</v>
      </c>
      <c r="BJ1963" t="str">
        <f t="shared" si="339"/>
        <v>_</v>
      </c>
      <c r="BK1963" t="str">
        <f>IF(ISERROR(MATCH(LEFT(C1963,5)&amp;B1963&amp;"_"&amp;A1963,$BK$1:BK1962,0)),LEFT(C1963,5)&amp;B1963&amp;"_"&amp;A1963,"")</f>
        <v/>
      </c>
      <c r="BL1963">
        <f>COUNTIFS($B$1:B1963,B1963)-COUNTIFS($B$1:B1963,B1963,$BK$1:BK1963,"")</f>
        <v>0</v>
      </c>
      <c r="BM1963" t="str">
        <f t="shared" si="340"/>
        <v/>
      </c>
    </row>
    <row r="1964" spans="1:65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  <c r="AI1964" s="1"/>
      <c r="AJ1964" s="1"/>
      <c r="AK1964" s="1"/>
      <c r="AL1964" s="1"/>
      <c r="AM1964" s="1"/>
      <c r="AN1964" s="1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t="str">
        <f t="shared" si="330"/>
        <v/>
      </c>
      <c r="AZ1964">
        <f t="shared" si="331"/>
        <v>0</v>
      </c>
      <c r="BA1964" t="str">
        <f t="shared" si="332"/>
        <v>QB</v>
      </c>
      <c r="BB1964" t="str">
        <f t="shared" si="333"/>
        <v>_</v>
      </c>
      <c r="BC1964" t="str">
        <f t="shared" si="334"/>
        <v>ru</v>
      </c>
      <c r="BD1964">
        <f>COUNTIFS($BB$1:BB1964,BB1964,$BC$1:BC1964,"ru")</f>
        <v>88</v>
      </c>
      <c r="BE1964" t="str">
        <f t="shared" si="335"/>
        <v>re</v>
      </c>
      <c r="BF1964">
        <f>COUNTIFS($BB$1:BB1964,BB1964,$BE$1:BE1964,"re")</f>
        <v>88</v>
      </c>
      <c r="BG1964" t="str">
        <f t="shared" si="336"/>
        <v>ru88_</v>
      </c>
      <c r="BH1964" t="str">
        <f t="shared" si="337"/>
        <v>re88_</v>
      </c>
      <c r="BI1964" t="str">
        <f t="shared" si="338"/>
        <v>_0</v>
      </c>
      <c r="BJ1964" t="str">
        <f t="shared" si="339"/>
        <v>_</v>
      </c>
      <c r="BK1964" t="str">
        <f>IF(ISERROR(MATCH(LEFT(C1964,5)&amp;B1964&amp;"_"&amp;A1964,$BK$1:BK1963,0)),LEFT(C1964,5)&amp;B1964&amp;"_"&amp;A1964,"")</f>
        <v/>
      </c>
      <c r="BL1964">
        <f>COUNTIFS($B$1:B1964,B1964)-COUNTIFS($B$1:B1964,B1964,$BK$1:BK1964,"")</f>
        <v>0</v>
      </c>
      <c r="BM1964" t="str">
        <f t="shared" si="340"/>
        <v/>
      </c>
    </row>
    <row r="1965" spans="1:65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  <c r="AI1965" s="1"/>
      <c r="AJ1965" s="1"/>
      <c r="AK1965" s="1"/>
      <c r="AL1965" s="1"/>
      <c r="AM1965" s="1"/>
      <c r="AN1965" s="1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t="str">
        <f t="shared" si="330"/>
        <v/>
      </c>
      <c r="AZ1965">
        <f t="shared" si="331"/>
        <v>0</v>
      </c>
      <c r="BA1965" t="str">
        <f t="shared" si="332"/>
        <v>QB</v>
      </c>
      <c r="BB1965" t="str">
        <f t="shared" si="333"/>
        <v>_</v>
      </c>
      <c r="BC1965" t="str">
        <f t="shared" si="334"/>
        <v>ru</v>
      </c>
      <c r="BD1965">
        <f>COUNTIFS($BB$1:BB1965,BB1965,$BC$1:BC1965,"ru")</f>
        <v>89</v>
      </c>
      <c r="BE1965" t="str">
        <f t="shared" si="335"/>
        <v>re</v>
      </c>
      <c r="BF1965">
        <f>COUNTIFS($BB$1:BB1965,BB1965,$BE$1:BE1965,"re")</f>
        <v>89</v>
      </c>
      <c r="BG1965" t="str">
        <f t="shared" si="336"/>
        <v>ru89_</v>
      </c>
      <c r="BH1965" t="str">
        <f t="shared" si="337"/>
        <v>re89_</v>
      </c>
      <c r="BI1965" t="str">
        <f t="shared" si="338"/>
        <v>_0</v>
      </c>
      <c r="BJ1965" t="str">
        <f t="shared" si="339"/>
        <v>_</v>
      </c>
      <c r="BK1965" t="str">
        <f>IF(ISERROR(MATCH(LEFT(C1965,5)&amp;B1965&amp;"_"&amp;A1965,$BK$1:BK1964,0)),LEFT(C1965,5)&amp;B1965&amp;"_"&amp;A1965,"")</f>
        <v/>
      </c>
      <c r="BL1965">
        <f>COUNTIFS($B$1:B1965,B1965)-COUNTIFS($B$1:B1965,B1965,$BK$1:BK1965,"")</f>
        <v>0</v>
      </c>
      <c r="BM1965" t="str">
        <f t="shared" si="340"/>
        <v/>
      </c>
    </row>
    <row r="1966" spans="1:65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  <c r="AI1966" s="1"/>
      <c r="AJ1966" s="1"/>
      <c r="AK1966" s="1"/>
      <c r="AL1966" s="1"/>
      <c r="AM1966" s="1"/>
      <c r="AN1966" s="1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t="str">
        <f t="shared" si="330"/>
        <v/>
      </c>
      <c r="AZ1966">
        <f t="shared" si="331"/>
        <v>0</v>
      </c>
      <c r="BA1966" t="str">
        <f t="shared" si="332"/>
        <v>QB</v>
      </c>
      <c r="BB1966" t="str">
        <f t="shared" si="333"/>
        <v>_</v>
      </c>
      <c r="BC1966" t="str">
        <f t="shared" si="334"/>
        <v>ru</v>
      </c>
      <c r="BD1966">
        <f>COUNTIFS($BB$1:BB1966,BB1966,$BC$1:BC1966,"ru")</f>
        <v>90</v>
      </c>
      <c r="BE1966" t="str">
        <f t="shared" si="335"/>
        <v>re</v>
      </c>
      <c r="BF1966">
        <f>COUNTIFS($BB$1:BB1966,BB1966,$BE$1:BE1966,"re")</f>
        <v>90</v>
      </c>
      <c r="BG1966" t="str">
        <f t="shared" si="336"/>
        <v>ru90_</v>
      </c>
      <c r="BH1966" t="str">
        <f t="shared" si="337"/>
        <v>re90_</v>
      </c>
      <c r="BI1966" t="str">
        <f t="shared" si="338"/>
        <v>_0</v>
      </c>
      <c r="BJ1966" t="str">
        <f t="shared" si="339"/>
        <v>_</v>
      </c>
      <c r="BK1966" t="str">
        <f>IF(ISERROR(MATCH(LEFT(C1966,5)&amp;B1966&amp;"_"&amp;A1966,$BK$1:BK1965,0)),LEFT(C1966,5)&amp;B1966&amp;"_"&amp;A1966,"")</f>
        <v/>
      </c>
      <c r="BL1966">
        <f>COUNTIFS($B$1:B1966,B1966)-COUNTIFS($B$1:B1966,B1966,$BK$1:BK1966,"")</f>
        <v>0</v>
      </c>
      <c r="BM1966" t="str">
        <f t="shared" si="340"/>
        <v/>
      </c>
    </row>
    <row r="1967" spans="1:65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  <c r="AI1967" s="1"/>
      <c r="AJ1967" s="1"/>
      <c r="AK1967" s="1"/>
      <c r="AL1967" s="1"/>
      <c r="AM1967" s="1"/>
      <c r="AN1967" s="1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t="str">
        <f t="shared" si="330"/>
        <v/>
      </c>
      <c r="AZ1967">
        <f t="shared" si="331"/>
        <v>0</v>
      </c>
      <c r="BA1967" t="str">
        <f t="shared" si="332"/>
        <v>QB</v>
      </c>
      <c r="BB1967" t="str">
        <f t="shared" si="333"/>
        <v>_</v>
      </c>
      <c r="BC1967" t="str">
        <f t="shared" si="334"/>
        <v>ru</v>
      </c>
      <c r="BD1967">
        <f>COUNTIFS($BB$1:BB1967,BB1967,$BC$1:BC1967,"ru")</f>
        <v>91</v>
      </c>
      <c r="BE1967" t="str">
        <f t="shared" si="335"/>
        <v>re</v>
      </c>
      <c r="BF1967">
        <f>COUNTIFS($BB$1:BB1967,BB1967,$BE$1:BE1967,"re")</f>
        <v>91</v>
      </c>
      <c r="BG1967" t="str">
        <f t="shared" si="336"/>
        <v>ru91_</v>
      </c>
      <c r="BH1967" t="str">
        <f t="shared" si="337"/>
        <v>re91_</v>
      </c>
      <c r="BI1967" t="str">
        <f t="shared" si="338"/>
        <v>_0</v>
      </c>
      <c r="BJ1967" t="str">
        <f t="shared" si="339"/>
        <v>_</v>
      </c>
      <c r="BK1967" t="str">
        <f>IF(ISERROR(MATCH(LEFT(C1967,5)&amp;B1967&amp;"_"&amp;A1967,$BK$1:BK1966,0)),LEFT(C1967,5)&amp;B1967&amp;"_"&amp;A1967,"")</f>
        <v/>
      </c>
      <c r="BL1967">
        <f>COUNTIFS($B$1:B1967,B1967)-COUNTIFS($B$1:B1967,B1967,$BK$1:BK1967,"")</f>
        <v>0</v>
      </c>
      <c r="BM1967" t="str">
        <f t="shared" si="340"/>
        <v/>
      </c>
    </row>
    <row r="1968" spans="1:65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  <c r="AI1968" s="1"/>
      <c r="AJ1968" s="1"/>
      <c r="AK1968" s="1"/>
      <c r="AL1968" s="1"/>
      <c r="AM1968" s="1"/>
      <c r="AN1968" s="1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t="str">
        <f t="shared" si="330"/>
        <v/>
      </c>
      <c r="AZ1968">
        <f t="shared" si="331"/>
        <v>0</v>
      </c>
      <c r="BA1968" t="str">
        <f t="shared" si="332"/>
        <v>QB</v>
      </c>
      <c r="BB1968" t="str">
        <f t="shared" si="333"/>
        <v>_</v>
      </c>
      <c r="BC1968" t="str">
        <f t="shared" si="334"/>
        <v>ru</v>
      </c>
      <c r="BD1968">
        <f>COUNTIFS($BB$1:BB1968,BB1968,$BC$1:BC1968,"ru")</f>
        <v>92</v>
      </c>
      <c r="BE1968" t="str">
        <f t="shared" si="335"/>
        <v>re</v>
      </c>
      <c r="BF1968">
        <f>COUNTIFS($BB$1:BB1968,BB1968,$BE$1:BE1968,"re")</f>
        <v>92</v>
      </c>
      <c r="BG1968" t="str">
        <f t="shared" si="336"/>
        <v>ru92_</v>
      </c>
      <c r="BH1968" t="str">
        <f t="shared" si="337"/>
        <v>re92_</v>
      </c>
      <c r="BI1968" t="str">
        <f t="shared" si="338"/>
        <v>_0</v>
      </c>
      <c r="BJ1968" t="str">
        <f t="shared" si="339"/>
        <v>_</v>
      </c>
      <c r="BK1968" t="str">
        <f>IF(ISERROR(MATCH(LEFT(C1968,5)&amp;B1968&amp;"_"&amp;A1968,$BK$1:BK1967,0)),LEFT(C1968,5)&amp;B1968&amp;"_"&amp;A1968,"")</f>
        <v/>
      </c>
      <c r="BL1968">
        <f>COUNTIFS($B$1:B1968,B1968)-COUNTIFS($B$1:B1968,B1968,$BK$1:BK1968,"")</f>
        <v>0</v>
      </c>
      <c r="BM1968" t="str">
        <f t="shared" si="340"/>
        <v/>
      </c>
    </row>
    <row r="1969" spans="1:65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  <c r="AI1969" s="1"/>
      <c r="AJ1969" s="1"/>
      <c r="AK1969" s="1"/>
      <c r="AL1969" s="1"/>
      <c r="AM1969" s="1"/>
      <c r="AN1969" s="1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t="str">
        <f t="shared" si="330"/>
        <v/>
      </c>
      <c r="AZ1969">
        <f t="shared" si="331"/>
        <v>0</v>
      </c>
      <c r="BA1969" t="str">
        <f t="shared" si="332"/>
        <v>QB</v>
      </c>
      <c r="BB1969" t="str">
        <f t="shared" si="333"/>
        <v>_</v>
      </c>
      <c r="BC1969" t="str">
        <f t="shared" si="334"/>
        <v>ru</v>
      </c>
      <c r="BD1969">
        <f>COUNTIFS($BB$1:BB1969,BB1969,$BC$1:BC1969,"ru")</f>
        <v>93</v>
      </c>
      <c r="BE1969" t="str">
        <f t="shared" si="335"/>
        <v>re</v>
      </c>
      <c r="BF1969">
        <f>COUNTIFS($BB$1:BB1969,BB1969,$BE$1:BE1969,"re")</f>
        <v>93</v>
      </c>
      <c r="BG1969" t="str">
        <f t="shared" si="336"/>
        <v>ru93_</v>
      </c>
      <c r="BH1969" t="str">
        <f t="shared" si="337"/>
        <v>re93_</v>
      </c>
      <c r="BI1969" t="str">
        <f t="shared" si="338"/>
        <v>_0</v>
      </c>
      <c r="BJ1969" t="str">
        <f t="shared" si="339"/>
        <v>_</v>
      </c>
      <c r="BK1969" t="str">
        <f>IF(ISERROR(MATCH(LEFT(C1969,5)&amp;B1969&amp;"_"&amp;A1969,$BK$1:BK1968,0)),LEFT(C1969,5)&amp;B1969&amp;"_"&amp;A1969,"")</f>
        <v/>
      </c>
      <c r="BL1969">
        <f>COUNTIFS($B$1:B1969,B1969)-COUNTIFS($B$1:B1969,B1969,$BK$1:BK1969,"")</f>
        <v>0</v>
      </c>
      <c r="BM1969" t="str">
        <f t="shared" si="340"/>
        <v/>
      </c>
    </row>
    <row r="1970" spans="1:65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  <c r="AI1970" s="1"/>
      <c r="AJ1970" s="1"/>
      <c r="AK1970" s="1"/>
      <c r="AL1970" s="1"/>
      <c r="AM1970" s="1"/>
      <c r="AN1970" s="1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t="str">
        <f t="shared" si="330"/>
        <v/>
      </c>
      <c r="AZ1970">
        <f t="shared" si="331"/>
        <v>0</v>
      </c>
      <c r="BA1970" t="str">
        <f t="shared" si="332"/>
        <v>QB</v>
      </c>
      <c r="BB1970" t="str">
        <f t="shared" si="333"/>
        <v>_</v>
      </c>
      <c r="BC1970" t="str">
        <f t="shared" si="334"/>
        <v>ru</v>
      </c>
      <c r="BD1970">
        <f>COUNTIFS($BB$1:BB1970,BB1970,$BC$1:BC1970,"ru")</f>
        <v>94</v>
      </c>
      <c r="BE1970" t="str">
        <f t="shared" si="335"/>
        <v>re</v>
      </c>
      <c r="BF1970">
        <f>COUNTIFS($BB$1:BB1970,BB1970,$BE$1:BE1970,"re")</f>
        <v>94</v>
      </c>
      <c r="BG1970" t="str">
        <f t="shared" si="336"/>
        <v>ru94_</v>
      </c>
      <c r="BH1970" t="str">
        <f t="shared" si="337"/>
        <v>re94_</v>
      </c>
      <c r="BI1970" t="str">
        <f t="shared" si="338"/>
        <v>_0</v>
      </c>
      <c r="BJ1970" t="str">
        <f t="shared" si="339"/>
        <v>_</v>
      </c>
      <c r="BK1970" t="str">
        <f>IF(ISERROR(MATCH(LEFT(C1970,5)&amp;B1970&amp;"_"&amp;A1970,$BK$1:BK1969,0)),LEFT(C1970,5)&amp;B1970&amp;"_"&amp;A1970,"")</f>
        <v/>
      </c>
      <c r="BL1970">
        <f>COUNTIFS($B$1:B1970,B1970)-COUNTIFS($B$1:B1970,B1970,$BK$1:BK1970,"")</f>
        <v>0</v>
      </c>
      <c r="BM1970" t="str">
        <f t="shared" si="340"/>
        <v/>
      </c>
    </row>
    <row r="1971" spans="1:65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  <c r="AI1971" s="1"/>
      <c r="AJ1971" s="1"/>
      <c r="AK1971" s="1"/>
      <c r="AL1971" s="1"/>
      <c r="AM1971" s="1"/>
      <c r="AN1971" s="1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t="str">
        <f t="shared" si="330"/>
        <v/>
      </c>
      <c r="AZ1971">
        <f t="shared" si="331"/>
        <v>0</v>
      </c>
      <c r="BA1971" t="str">
        <f t="shared" si="332"/>
        <v>QB</v>
      </c>
      <c r="BB1971" t="str">
        <f t="shared" si="333"/>
        <v>_</v>
      </c>
      <c r="BC1971" t="str">
        <f t="shared" si="334"/>
        <v>ru</v>
      </c>
      <c r="BD1971">
        <f>COUNTIFS($BB$1:BB1971,BB1971,$BC$1:BC1971,"ru")</f>
        <v>95</v>
      </c>
      <c r="BE1971" t="str">
        <f t="shared" si="335"/>
        <v>re</v>
      </c>
      <c r="BF1971">
        <f>COUNTIFS($BB$1:BB1971,BB1971,$BE$1:BE1971,"re")</f>
        <v>95</v>
      </c>
      <c r="BG1971" t="str">
        <f t="shared" si="336"/>
        <v>ru95_</v>
      </c>
      <c r="BH1971" t="str">
        <f t="shared" si="337"/>
        <v>re95_</v>
      </c>
      <c r="BI1971" t="str">
        <f t="shared" si="338"/>
        <v>_0</v>
      </c>
      <c r="BJ1971" t="str">
        <f t="shared" si="339"/>
        <v>_</v>
      </c>
      <c r="BK1971" t="str">
        <f>IF(ISERROR(MATCH(LEFT(C1971,5)&amp;B1971&amp;"_"&amp;A1971,$BK$1:BK1970,0)),LEFT(C1971,5)&amp;B1971&amp;"_"&amp;A1971,"")</f>
        <v/>
      </c>
      <c r="BL1971">
        <f>COUNTIFS($B$1:B1971,B1971)-COUNTIFS($B$1:B1971,B1971,$BK$1:BK1971,"")</f>
        <v>0</v>
      </c>
      <c r="BM1971" t="str">
        <f t="shared" si="340"/>
        <v/>
      </c>
    </row>
    <row r="1972" spans="1:65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  <c r="AI1972" s="1"/>
      <c r="AJ1972" s="1"/>
      <c r="AK1972" s="1"/>
      <c r="AL1972" s="1"/>
      <c r="AM1972" s="1"/>
      <c r="AN1972" s="1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t="str">
        <f t="shared" si="330"/>
        <v/>
      </c>
      <c r="AZ1972">
        <f t="shared" si="331"/>
        <v>0</v>
      </c>
      <c r="BA1972" t="str">
        <f t="shared" si="332"/>
        <v>QB</v>
      </c>
      <c r="BB1972" t="str">
        <f t="shared" si="333"/>
        <v>_</v>
      </c>
      <c r="BC1972" t="str">
        <f t="shared" si="334"/>
        <v>ru</v>
      </c>
      <c r="BD1972">
        <f>COUNTIFS($BB$1:BB1972,BB1972,$BC$1:BC1972,"ru")</f>
        <v>96</v>
      </c>
      <c r="BE1972" t="str">
        <f t="shared" si="335"/>
        <v>re</v>
      </c>
      <c r="BF1972">
        <f>COUNTIFS($BB$1:BB1972,BB1972,$BE$1:BE1972,"re")</f>
        <v>96</v>
      </c>
      <c r="BG1972" t="str">
        <f t="shared" si="336"/>
        <v>ru96_</v>
      </c>
      <c r="BH1972" t="str">
        <f t="shared" si="337"/>
        <v>re96_</v>
      </c>
      <c r="BI1972" t="str">
        <f t="shared" si="338"/>
        <v>_0</v>
      </c>
      <c r="BJ1972" t="str">
        <f t="shared" si="339"/>
        <v>_</v>
      </c>
      <c r="BK1972" t="str">
        <f>IF(ISERROR(MATCH(LEFT(C1972,5)&amp;B1972&amp;"_"&amp;A1972,$BK$1:BK1971,0)),LEFT(C1972,5)&amp;B1972&amp;"_"&amp;A1972,"")</f>
        <v/>
      </c>
      <c r="BL1972">
        <f>COUNTIFS($B$1:B1972,B1972)-COUNTIFS($B$1:B1972,B1972,$BK$1:BK1972,"")</f>
        <v>0</v>
      </c>
      <c r="BM1972" t="str">
        <f t="shared" si="340"/>
        <v/>
      </c>
    </row>
    <row r="1973" spans="1:65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  <c r="AI1973" s="1"/>
      <c r="AJ1973" s="1"/>
      <c r="AK1973" s="1"/>
      <c r="AL1973" s="1"/>
      <c r="AM1973" s="1"/>
      <c r="AN1973" s="1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t="str">
        <f t="shared" si="330"/>
        <v/>
      </c>
      <c r="AZ1973">
        <f t="shared" si="331"/>
        <v>0</v>
      </c>
      <c r="BA1973" t="str">
        <f t="shared" si="332"/>
        <v>QB</v>
      </c>
      <c r="BB1973" t="str">
        <f t="shared" si="333"/>
        <v>_</v>
      </c>
      <c r="BC1973" t="str">
        <f t="shared" si="334"/>
        <v>ru</v>
      </c>
      <c r="BD1973">
        <f>COUNTIFS($BB$1:BB1973,BB1973,$BC$1:BC1973,"ru")</f>
        <v>97</v>
      </c>
      <c r="BE1973" t="str">
        <f t="shared" si="335"/>
        <v>re</v>
      </c>
      <c r="BF1973">
        <f>COUNTIFS($BB$1:BB1973,BB1973,$BE$1:BE1973,"re")</f>
        <v>97</v>
      </c>
      <c r="BG1973" t="str">
        <f t="shared" si="336"/>
        <v>ru97_</v>
      </c>
      <c r="BH1973" t="str">
        <f t="shared" si="337"/>
        <v>re97_</v>
      </c>
      <c r="BI1973" t="str">
        <f t="shared" si="338"/>
        <v>_0</v>
      </c>
      <c r="BJ1973" t="str">
        <f t="shared" si="339"/>
        <v>_</v>
      </c>
      <c r="BK1973" t="str">
        <f>IF(ISERROR(MATCH(LEFT(C1973,5)&amp;B1973&amp;"_"&amp;A1973,$BK$1:BK1972,0)),LEFT(C1973,5)&amp;B1973&amp;"_"&amp;A1973,"")</f>
        <v/>
      </c>
      <c r="BL1973">
        <f>COUNTIFS($B$1:B1973,B1973)-COUNTIFS($B$1:B1973,B1973,$BK$1:BK1973,"")</f>
        <v>0</v>
      </c>
      <c r="BM1973" t="str">
        <f t="shared" si="340"/>
        <v/>
      </c>
    </row>
    <row r="1974" spans="1:65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  <c r="AI1974" s="1"/>
      <c r="AJ1974" s="1"/>
      <c r="AK1974" s="1"/>
      <c r="AL1974" s="1"/>
      <c r="AM1974" s="1"/>
      <c r="AN1974" s="1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t="str">
        <f t="shared" si="330"/>
        <v/>
      </c>
      <c r="AZ1974">
        <f t="shared" si="331"/>
        <v>0</v>
      </c>
      <c r="BA1974" t="str">
        <f t="shared" si="332"/>
        <v>QB</v>
      </c>
      <c r="BB1974" t="str">
        <f t="shared" si="333"/>
        <v>_</v>
      </c>
      <c r="BC1974" t="str">
        <f t="shared" si="334"/>
        <v>ru</v>
      </c>
      <c r="BD1974">
        <f>COUNTIFS($BB$1:BB1974,BB1974,$BC$1:BC1974,"ru")</f>
        <v>98</v>
      </c>
      <c r="BE1974" t="str">
        <f t="shared" si="335"/>
        <v>re</v>
      </c>
      <c r="BF1974">
        <f>COUNTIFS($BB$1:BB1974,BB1974,$BE$1:BE1974,"re")</f>
        <v>98</v>
      </c>
      <c r="BG1974" t="str">
        <f t="shared" si="336"/>
        <v>ru98_</v>
      </c>
      <c r="BH1974" t="str">
        <f t="shared" si="337"/>
        <v>re98_</v>
      </c>
      <c r="BI1974" t="str">
        <f t="shared" si="338"/>
        <v>_0</v>
      </c>
      <c r="BJ1974" t="str">
        <f t="shared" si="339"/>
        <v>_</v>
      </c>
      <c r="BK1974" t="str">
        <f>IF(ISERROR(MATCH(LEFT(C1974,5)&amp;B1974&amp;"_"&amp;A1974,$BK$1:BK1973,0)),LEFT(C1974,5)&amp;B1974&amp;"_"&amp;A1974,"")</f>
        <v/>
      </c>
      <c r="BL1974">
        <f>COUNTIFS($B$1:B1974,B1974)-COUNTIFS($B$1:B1974,B1974,$BK$1:BK1974,"")</f>
        <v>0</v>
      </c>
      <c r="BM1974" t="str">
        <f t="shared" si="340"/>
        <v/>
      </c>
    </row>
    <row r="1975" spans="1:65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t="str">
        <f t="shared" si="330"/>
        <v/>
      </c>
      <c r="AZ1975">
        <f t="shared" si="331"/>
        <v>0</v>
      </c>
      <c r="BA1975" t="str">
        <f t="shared" si="332"/>
        <v>QB</v>
      </c>
      <c r="BB1975" t="str">
        <f t="shared" si="333"/>
        <v>_</v>
      </c>
      <c r="BC1975" t="str">
        <f t="shared" si="334"/>
        <v>ru</v>
      </c>
      <c r="BD1975">
        <f>COUNTIFS($BB$1:BB1975,BB1975,$BC$1:BC1975,"ru")</f>
        <v>99</v>
      </c>
      <c r="BE1975" t="str">
        <f t="shared" si="335"/>
        <v>re</v>
      </c>
      <c r="BF1975">
        <f>COUNTIFS($BB$1:BB1975,BB1975,$BE$1:BE1975,"re")</f>
        <v>99</v>
      </c>
      <c r="BG1975" t="str">
        <f t="shared" si="336"/>
        <v>ru99_</v>
      </c>
      <c r="BH1975" t="str">
        <f t="shared" si="337"/>
        <v>re99_</v>
      </c>
      <c r="BI1975" t="str">
        <f t="shared" si="338"/>
        <v>_0</v>
      </c>
      <c r="BJ1975" t="str">
        <f t="shared" si="339"/>
        <v>_</v>
      </c>
      <c r="BK1975" t="str">
        <f>IF(ISERROR(MATCH(LEFT(C1975,5)&amp;B1975&amp;"_"&amp;A1975,$BK$1:BK1974,0)),LEFT(C1975,5)&amp;B1975&amp;"_"&amp;A1975,"")</f>
        <v/>
      </c>
      <c r="BL1975">
        <f>COUNTIFS($B$1:B1975,B1975)-COUNTIFS($B$1:B1975,B1975,$BK$1:BK1975,"")</f>
        <v>0</v>
      </c>
      <c r="BM1975" t="str">
        <f t="shared" si="340"/>
        <v/>
      </c>
    </row>
    <row r="1976" spans="1:65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  <c r="AI1976" s="1"/>
      <c r="AJ1976" s="1"/>
      <c r="AK1976" s="1"/>
      <c r="AL1976" s="1"/>
      <c r="AM1976" s="1"/>
      <c r="AN1976" s="1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t="str">
        <f t="shared" si="330"/>
        <v/>
      </c>
      <c r="AZ1976">
        <f t="shared" si="331"/>
        <v>0</v>
      </c>
      <c r="BA1976" t="str">
        <f t="shared" si="332"/>
        <v>QB</v>
      </c>
      <c r="BB1976" t="str">
        <f t="shared" si="333"/>
        <v>_</v>
      </c>
      <c r="BC1976" t="str">
        <f t="shared" si="334"/>
        <v>ru</v>
      </c>
      <c r="BD1976">
        <f>COUNTIFS($BB$1:BB1976,BB1976,$BC$1:BC1976,"ru")</f>
        <v>100</v>
      </c>
      <c r="BE1976" t="str">
        <f t="shared" si="335"/>
        <v>re</v>
      </c>
      <c r="BF1976">
        <f>COUNTIFS($BB$1:BB1976,BB1976,$BE$1:BE1976,"re")</f>
        <v>100</v>
      </c>
      <c r="BG1976" t="str">
        <f t="shared" si="336"/>
        <v>ru100_</v>
      </c>
      <c r="BH1976" t="str">
        <f t="shared" si="337"/>
        <v>re100_</v>
      </c>
      <c r="BI1976" t="str">
        <f t="shared" si="338"/>
        <v>_0</v>
      </c>
      <c r="BJ1976" t="str">
        <f t="shared" si="339"/>
        <v>_</v>
      </c>
      <c r="BK1976" t="str">
        <f>IF(ISERROR(MATCH(LEFT(C1976,5)&amp;B1976&amp;"_"&amp;A1976,$BK$1:BK1975,0)),LEFT(C1976,5)&amp;B1976&amp;"_"&amp;A1976,"")</f>
        <v/>
      </c>
      <c r="BL1976">
        <f>COUNTIFS($B$1:B1976,B1976)-COUNTIFS($B$1:B1976,B1976,$BK$1:BK1976,"")</f>
        <v>0</v>
      </c>
      <c r="BM1976" t="str">
        <f t="shared" si="340"/>
        <v/>
      </c>
    </row>
    <row r="1977" spans="1:65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  <c r="AI1977" s="1"/>
      <c r="AJ1977" s="1"/>
      <c r="AK1977" s="1"/>
      <c r="AL1977" s="1"/>
      <c r="AM1977" s="1"/>
      <c r="AN1977" s="1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t="str">
        <f t="shared" si="330"/>
        <v/>
      </c>
      <c r="AZ1977">
        <f t="shared" si="331"/>
        <v>0</v>
      </c>
      <c r="BA1977" t="str">
        <f t="shared" si="332"/>
        <v>QB</v>
      </c>
      <c r="BB1977" t="str">
        <f t="shared" si="333"/>
        <v>_</v>
      </c>
      <c r="BC1977" t="str">
        <f t="shared" si="334"/>
        <v>ru</v>
      </c>
      <c r="BD1977">
        <f>COUNTIFS($BB$1:BB1977,BB1977,$BC$1:BC1977,"ru")</f>
        <v>101</v>
      </c>
      <c r="BE1977" t="str">
        <f t="shared" si="335"/>
        <v>re</v>
      </c>
      <c r="BF1977">
        <f>COUNTIFS($BB$1:BB1977,BB1977,$BE$1:BE1977,"re")</f>
        <v>101</v>
      </c>
      <c r="BG1977" t="str">
        <f t="shared" si="336"/>
        <v>ru101_</v>
      </c>
      <c r="BH1977" t="str">
        <f t="shared" si="337"/>
        <v>re101_</v>
      </c>
      <c r="BI1977" t="str">
        <f t="shared" si="338"/>
        <v>_0</v>
      </c>
      <c r="BJ1977" t="str">
        <f t="shared" si="339"/>
        <v>_</v>
      </c>
      <c r="BK1977" t="str">
        <f>IF(ISERROR(MATCH(LEFT(C1977,5)&amp;B1977&amp;"_"&amp;A1977,$BK$1:BK1976,0)),LEFT(C1977,5)&amp;B1977&amp;"_"&amp;A1977,"")</f>
        <v/>
      </c>
      <c r="BL1977">
        <f>COUNTIFS($B$1:B1977,B1977)-COUNTIFS($B$1:B1977,B1977,$BK$1:BK1977,"")</f>
        <v>0</v>
      </c>
      <c r="BM1977" t="str">
        <f t="shared" si="340"/>
        <v/>
      </c>
    </row>
    <row r="1978" spans="1:65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  <c r="AI1978" s="1"/>
      <c r="AJ1978" s="1"/>
      <c r="AK1978" s="1"/>
      <c r="AL1978" s="1"/>
      <c r="AM1978" s="1"/>
      <c r="AN1978" s="1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t="str">
        <f t="shared" si="330"/>
        <v/>
      </c>
      <c r="AZ1978">
        <f t="shared" si="331"/>
        <v>0</v>
      </c>
      <c r="BA1978" t="str">
        <f t="shared" si="332"/>
        <v>QB</v>
      </c>
      <c r="BB1978" t="str">
        <f t="shared" si="333"/>
        <v>_</v>
      </c>
      <c r="BC1978" t="str">
        <f t="shared" si="334"/>
        <v>ru</v>
      </c>
      <c r="BD1978">
        <f>COUNTIFS($BB$1:BB1978,BB1978,$BC$1:BC1978,"ru")</f>
        <v>102</v>
      </c>
      <c r="BE1978" t="str">
        <f t="shared" si="335"/>
        <v>re</v>
      </c>
      <c r="BF1978">
        <f>COUNTIFS($BB$1:BB1978,BB1978,$BE$1:BE1978,"re")</f>
        <v>102</v>
      </c>
      <c r="BG1978" t="str">
        <f t="shared" si="336"/>
        <v>ru102_</v>
      </c>
      <c r="BH1978" t="str">
        <f t="shared" si="337"/>
        <v>re102_</v>
      </c>
      <c r="BI1978" t="str">
        <f t="shared" si="338"/>
        <v>_0</v>
      </c>
      <c r="BJ1978" t="str">
        <f t="shared" si="339"/>
        <v>_</v>
      </c>
      <c r="BK1978" t="str">
        <f>IF(ISERROR(MATCH(LEFT(C1978,5)&amp;B1978&amp;"_"&amp;A1978,$BK$1:BK1977,0)),LEFT(C1978,5)&amp;B1978&amp;"_"&amp;A1978,"")</f>
        <v/>
      </c>
      <c r="BL1978">
        <f>COUNTIFS($B$1:B1978,B1978)-COUNTIFS($B$1:B1978,B1978,$BK$1:BK1978,"")</f>
        <v>0</v>
      </c>
      <c r="BM1978" t="str">
        <f t="shared" si="340"/>
        <v/>
      </c>
    </row>
    <row r="1979" spans="1:65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  <c r="AI1979" s="1"/>
      <c r="AJ1979" s="1"/>
      <c r="AK1979" s="1"/>
      <c r="AL1979" s="1"/>
      <c r="AM1979" s="1"/>
      <c r="AN1979" s="1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t="str">
        <f t="shared" si="330"/>
        <v/>
      </c>
      <c r="AZ1979">
        <f t="shared" si="331"/>
        <v>0</v>
      </c>
      <c r="BA1979" t="str">
        <f t="shared" si="332"/>
        <v>QB</v>
      </c>
      <c r="BB1979" t="str">
        <f t="shared" si="333"/>
        <v>_</v>
      </c>
      <c r="BC1979" t="str">
        <f t="shared" si="334"/>
        <v>ru</v>
      </c>
      <c r="BD1979">
        <f>COUNTIFS($BB$1:BB1979,BB1979,$BC$1:BC1979,"ru")</f>
        <v>103</v>
      </c>
      <c r="BE1979" t="str">
        <f t="shared" si="335"/>
        <v>re</v>
      </c>
      <c r="BF1979">
        <f>COUNTIFS($BB$1:BB1979,BB1979,$BE$1:BE1979,"re")</f>
        <v>103</v>
      </c>
      <c r="BG1979" t="str">
        <f t="shared" si="336"/>
        <v>ru103_</v>
      </c>
      <c r="BH1979" t="str">
        <f t="shared" si="337"/>
        <v>re103_</v>
      </c>
      <c r="BI1979" t="str">
        <f t="shared" si="338"/>
        <v>_0</v>
      </c>
      <c r="BJ1979" t="str">
        <f t="shared" si="339"/>
        <v>_</v>
      </c>
      <c r="BK1979" t="str">
        <f>IF(ISERROR(MATCH(LEFT(C1979,5)&amp;B1979&amp;"_"&amp;A1979,$BK$1:BK1978,0)),LEFT(C1979,5)&amp;B1979&amp;"_"&amp;A1979,"")</f>
        <v/>
      </c>
      <c r="BL1979">
        <f>COUNTIFS($B$1:B1979,B1979)-COUNTIFS($B$1:B1979,B1979,$BK$1:BK1979,"")</f>
        <v>0</v>
      </c>
      <c r="BM1979" t="str">
        <f t="shared" si="340"/>
        <v/>
      </c>
    </row>
    <row r="1980" spans="1:65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  <c r="AI1980" s="1"/>
      <c r="AJ1980" s="1"/>
      <c r="AK1980" s="1"/>
      <c r="AL1980" s="1"/>
      <c r="AM1980" s="1"/>
      <c r="AN1980" s="1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t="str">
        <f t="shared" si="330"/>
        <v/>
      </c>
      <c r="AZ1980">
        <f t="shared" si="331"/>
        <v>0</v>
      </c>
      <c r="BA1980" t="str">
        <f t="shared" si="332"/>
        <v>QB</v>
      </c>
      <c r="BB1980" t="str">
        <f t="shared" si="333"/>
        <v>_</v>
      </c>
      <c r="BC1980" t="str">
        <f t="shared" si="334"/>
        <v>ru</v>
      </c>
      <c r="BD1980">
        <f>COUNTIFS($BB$1:BB1980,BB1980,$BC$1:BC1980,"ru")</f>
        <v>104</v>
      </c>
      <c r="BE1980" t="str">
        <f t="shared" si="335"/>
        <v>re</v>
      </c>
      <c r="BF1980">
        <f>COUNTIFS($BB$1:BB1980,BB1980,$BE$1:BE1980,"re")</f>
        <v>104</v>
      </c>
      <c r="BG1980" t="str">
        <f t="shared" si="336"/>
        <v>ru104_</v>
      </c>
      <c r="BH1980" t="str">
        <f t="shared" si="337"/>
        <v>re104_</v>
      </c>
      <c r="BI1980" t="str">
        <f t="shared" si="338"/>
        <v>_0</v>
      </c>
      <c r="BJ1980" t="str">
        <f t="shared" si="339"/>
        <v>_</v>
      </c>
      <c r="BK1980" t="str">
        <f>IF(ISERROR(MATCH(LEFT(C1980,5)&amp;B1980&amp;"_"&amp;A1980,$BK$1:BK1979,0)),LEFT(C1980,5)&amp;B1980&amp;"_"&amp;A1980,"")</f>
        <v/>
      </c>
      <c r="BL1980">
        <f>COUNTIFS($B$1:B1980,B1980)-COUNTIFS($B$1:B1980,B1980,$BK$1:BK1980,"")</f>
        <v>0</v>
      </c>
      <c r="BM1980" t="str">
        <f t="shared" si="340"/>
        <v/>
      </c>
    </row>
    <row r="1981" spans="1:65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  <c r="AI1981" s="1"/>
      <c r="AJ1981" s="1"/>
      <c r="AK1981" s="1"/>
      <c r="AL1981" s="1"/>
      <c r="AM1981" s="1"/>
      <c r="AN1981" s="1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t="str">
        <f t="shared" si="330"/>
        <v/>
      </c>
      <c r="AZ1981">
        <f t="shared" si="331"/>
        <v>0</v>
      </c>
      <c r="BA1981" t="str">
        <f t="shared" si="332"/>
        <v>QB</v>
      </c>
      <c r="BB1981" t="str">
        <f t="shared" si="333"/>
        <v>_</v>
      </c>
      <c r="BC1981" t="str">
        <f t="shared" si="334"/>
        <v>ru</v>
      </c>
      <c r="BD1981">
        <f>COUNTIFS($BB$1:BB1981,BB1981,$BC$1:BC1981,"ru")</f>
        <v>105</v>
      </c>
      <c r="BE1981" t="str">
        <f t="shared" si="335"/>
        <v>re</v>
      </c>
      <c r="BF1981">
        <f>COUNTIFS($BB$1:BB1981,BB1981,$BE$1:BE1981,"re")</f>
        <v>105</v>
      </c>
      <c r="BG1981" t="str">
        <f t="shared" si="336"/>
        <v>ru105_</v>
      </c>
      <c r="BH1981" t="str">
        <f t="shared" si="337"/>
        <v>re105_</v>
      </c>
      <c r="BI1981" t="str">
        <f t="shared" si="338"/>
        <v>_0</v>
      </c>
      <c r="BJ1981" t="str">
        <f t="shared" si="339"/>
        <v>_</v>
      </c>
      <c r="BK1981" t="str">
        <f>IF(ISERROR(MATCH(LEFT(C1981,5)&amp;B1981&amp;"_"&amp;A1981,$BK$1:BK1980,0)),LEFT(C1981,5)&amp;B1981&amp;"_"&amp;A1981,"")</f>
        <v/>
      </c>
      <c r="BL1981">
        <f>COUNTIFS($B$1:B1981,B1981)-COUNTIFS($B$1:B1981,B1981,$BK$1:BK1981,"")</f>
        <v>0</v>
      </c>
      <c r="BM1981" t="str">
        <f t="shared" si="340"/>
        <v/>
      </c>
    </row>
    <row r="1982" spans="1:65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  <c r="AI1982" s="1"/>
      <c r="AJ1982" s="1"/>
      <c r="AK1982" s="1"/>
      <c r="AL1982" s="1"/>
      <c r="AM1982" s="1"/>
      <c r="AN1982" s="1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t="str">
        <f t="shared" si="330"/>
        <v/>
      </c>
      <c r="AZ1982">
        <f t="shared" si="331"/>
        <v>0</v>
      </c>
      <c r="BA1982" t="str">
        <f t="shared" si="332"/>
        <v>QB</v>
      </c>
      <c r="BB1982" t="str">
        <f t="shared" si="333"/>
        <v>_</v>
      </c>
      <c r="BC1982" t="str">
        <f t="shared" si="334"/>
        <v>ru</v>
      </c>
      <c r="BD1982">
        <f>COUNTIFS($BB$1:BB1982,BB1982,$BC$1:BC1982,"ru")</f>
        <v>106</v>
      </c>
      <c r="BE1982" t="str">
        <f t="shared" si="335"/>
        <v>re</v>
      </c>
      <c r="BF1982">
        <f>COUNTIFS($BB$1:BB1982,BB1982,$BE$1:BE1982,"re")</f>
        <v>106</v>
      </c>
      <c r="BG1982" t="str">
        <f t="shared" si="336"/>
        <v>ru106_</v>
      </c>
      <c r="BH1982" t="str">
        <f t="shared" si="337"/>
        <v>re106_</v>
      </c>
      <c r="BI1982" t="str">
        <f t="shared" si="338"/>
        <v>_0</v>
      </c>
      <c r="BJ1982" t="str">
        <f t="shared" si="339"/>
        <v>_</v>
      </c>
      <c r="BK1982" t="str">
        <f>IF(ISERROR(MATCH(LEFT(C1982,5)&amp;B1982&amp;"_"&amp;A1982,$BK$1:BK1981,0)),LEFT(C1982,5)&amp;B1982&amp;"_"&amp;A1982,"")</f>
        <v/>
      </c>
      <c r="BL1982">
        <f>COUNTIFS($B$1:B1982,B1982)-COUNTIFS($B$1:B1982,B1982,$BK$1:BK1982,"")</f>
        <v>0</v>
      </c>
      <c r="BM1982" t="str">
        <f t="shared" si="340"/>
        <v/>
      </c>
    </row>
    <row r="1983" spans="1:65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  <c r="AI1983" s="1"/>
      <c r="AJ1983" s="1"/>
      <c r="AK1983" s="1"/>
      <c r="AL1983" s="1"/>
      <c r="AM1983" s="1"/>
      <c r="AN1983" s="1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t="str">
        <f t="shared" si="330"/>
        <v/>
      </c>
      <c r="AZ1983">
        <f t="shared" si="331"/>
        <v>0</v>
      </c>
      <c r="BA1983" t="str">
        <f t="shared" si="332"/>
        <v>QB</v>
      </c>
      <c r="BB1983" t="str">
        <f t="shared" si="333"/>
        <v>_</v>
      </c>
      <c r="BC1983" t="str">
        <f t="shared" si="334"/>
        <v>ru</v>
      </c>
      <c r="BD1983">
        <f>COUNTIFS($BB$1:BB1983,BB1983,$BC$1:BC1983,"ru")</f>
        <v>107</v>
      </c>
      <c r="BE1983" t="str">
        <f t="shared" si="335"/>
        <v>re</v>
      </c>
      <c r="BF1983">
        <f>COUNTIFS($BB$1:BB1983,BB1983,$BE$1:BE1983,"re")</f>
        <v>107</v>
      </c>
      <c r="BG1983" t="str">
        <f t="shared" si="336"/>
        <v>ru107_</v>
      </c>
      <c r="BH1983" t="str">
        <f t="shared" si="337"/>
        <v>re107_</v>
      </c>
      <c r="BI1983" t="str">
        <f t="shared" si="338"/>
        <v>_0</v>
      </c>
      <c r="BJ1983" t="str">
        <f t="shared" si="339"/>
        <v>_</v>
      </c>
      <c r="BK1983" t="str">
        <f>IF(ISERROR(MATCH(LEFT(C1983,5)&amp;B1983&amp;"_"&amp;A1983,$BK$1:BK1982,0)),LEFT(C1983,5)&amp;B1983&amp;"_"&amp;A1983,"")</f>
        <v/>
      </c>
      <c r="BL1983">
        <f>COUNTIFS($B$1:B1983,B1983)-COUNTIFS($B$1:B1983,B1983,$BK$1:BK1983,"")</f>
        <v>0</v>
      </c>
      <c r="BM1983" t="str">
        <f t="shared" si="340"/>
        <v/>
      </c>
    </row>
    <row r="1984" spans="1:65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  <c r="AI1984" s="1"/>
      <c r="AJ1984" s="1"/>
      <c r="AK1984" s="1"/>
      <c r="AL1984" s="1"/>
      <c r="AM1984" s="1"/>
      <c r="AN1984" s="1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t="str">
        <f t="shared" si="330"/>
        <v/>
      </c>
      <c r="AZ1984">
        <f t="shared" si="331"/>
        <v>0</v>
      </c>
      <c r="BA1984" t="str">
        <f t="shared" si="332"/>
        <v>QB</v>
      </c>
      <c r="BB1984" t="str">
        <f t="shared" si="333"/>
        <v>_</v>
      </c>
      <c r="BC1984" t="str">
        <f t="shared" si="334"/>
        <v>ru</v>
      </c>
      <c r="BD1984">
        <f>COUNTIFS($BB$1:BB1984,BB1984,$BC$1:BC1984,"ru")</f>
        <v>108</v>
      </c>
      <c r="BE1984" t="str">
        <f t="shared" si="335"/>
        <v>re</v>
      </c>
      <c r="BF1984">
        <f>COUNTIFS($BB$1:BB1984,BB1984,$BE$1:BE1984,"re")</f>
        <v>108</v>
      </c>
      <c r="BG1984" t="str">
        <f t="shared" si="336"/>
        <v>ru108_</v>
      </c>
      <c r="BH1984" t="str">
        <f t="shared" si="337"/>
        <v>re108_</v>
      </c>
      <c r="BI1984" t="str">
        <f t="shared" si="338"/>
        <v>_0</v>
      </c>
      <c r="BJ1984" t="str">
        <f t="shared" si="339"/>
        <v>_</v>
      </c>
      <c r="BK1984" t="str">
        <f>IF(ISERROR(MATCH(LEFT(C1984,5)&amp;B1984&amp;"_"&amp;A1984,$BK$1:BK1983,0)),LEFT(C1984,5)&amp;B1984&amp;"_"&amp;A1984,"")</f>
        <v/>
      </c>
      <c r="BL1984">
        <f>COUNTIFS($B$1:B1984,B1984)-COUNTIFS($B$1:B1984,B1984,$BK$1:BK1984,"")</f>
        <v>0</v>
      </c>
      <c r="BM1984" t="str">
        <f t="shared" si="340"/>
        <v/>
      </c>
    </row>
    <row r="1985" spans="1:65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  <c r="AI1985" s="1"/>
      <c r="AJ1985" s="1"/>
      <c r="AK1985" s="1"/>
      <c r="AL1985" s="1"/>
      <c r="AM1985" s="1"/>
      <c r="AN1985" s="1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t="str">
        <f t="shared" si="330"/>
        <v/>
      </c>
      <c r="AZ1985">
        <f t="shared" si="331"/>
        <v>0</v>
      </c>
      <c r="BA1985" t="str">
        <f t="shared" si="332"/>
        <v>QB</v>
      </c>
      <c r="BB1985" t="str">
        <f t="shared" si="333"/>
        <v>_</v>
      </c>
      <c r="BC1985" t="str">
        <f t="shared" si="334"/>
        <v>ru</v>
      </c>
      <c r="BD1985">
        <f>COUNTIFS($BB$1:BB1985,BB1985,$BC$1:BC1985,"ru")</f>
        <v>109</v>
      </c>
      <c r="BE1985" t="str">
        <f t="shared" si="335"/>
        <v>re</v>
      </c>
      <c r="BF1985">
        <f>COUNTIFS($BB$1:BB1985,BB1985,$BE$1:BE1985,"re")</f>
        <v>109</v>
      </c>
      <c r="BG1985" t="str">
        <f t="shared" si="336"/>
        <v>ru109_</v>
      </c>
      <c r="BH1985" t="str">
        <f t="shared" si="337"/>
        <v>re109_</v>
      </c>
      <c r="BI1985" t="str">
        <f t="shared" si="338"/>
        <v>_0</v>
      </c>
      <c r="BJ1985" t="str">
        <f t="shared" si="339"/>
        <v>_</v>
      </c>
      <c r="BK1985" t="str">
        <f>IF(ISERROR(MATCH(LEFT(C1985,5)&amp;B1985&amp;"_"&amp;A1985,$BK$1:BK1984,0)),LEFT(C1985,5)&amp;B1985&amp;"_"&amp;A1985,"")</f>
        <v/>
      </c>
      <c r="BL1985">
        <f>COUNTIFS($B$1:B1985,B1985)-COUNTIFS($B$1:B1985,B1985,$BK$1:BK1985,"")</f>
        <v>0</v>
      </c>
      <c r="BM1985" t="str">
        <f t="shared" si="340"/>
        <v/>
      </c>
    </row>
    <row r="1986" spans="1:65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  <c r="AI1986" s="1"/>
      <c r="AJ1986" s="1"/>
      <c r="AK1986" s="1"/>
      <c r="AL1986" s="1"/>
      <c r="AM1986" s="1"/>
      <c r="AN1986" s="1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t="str">
        <f t="shared" si="330"/>
        <v/>
      </c>
      <c r="AZ1986">
        <f t="shared" si="331"/>
        <v>0</v>
      </c>
      <c r="BA1986" t="str">
        <f t="shared" si="332"/>
        <v>QB</v>
      </c>
      <c r="BB1986" t="str">
        <f t="shared" si="333"/>
        <v>_</v>
      </c>
      <c r="BC1986" t="str">
        <f t="shared" si="334"/>
        <v>ru</v>
      </c>
      <c r="BD1986">
        <f>COUNTIFS($BB$1:BB1986,BB1986,$BC$1:BC1986,"ru")</f>
        <v>110</v>
      </c>
      <c r="BE1986" t="str">
        <f t="shared" si="335"/>
        <v>re</v>
      </c>
      <c r="BF1986">
        <f>COUNTIFS($BB$1:BB1986,BB1986,$BE$1:BE1986,"re")</f>
        <v>110</v>
      </c>
      <c r="BG1986" t="str">
        <f t="shared" si="336"/>
        <v>ru110_</v>
      </c>
      <c r="BH1986" t="str">
        <f t="shared" si="337"/>
        <v>re110_</v>
      </c>
      <c r="BI1986" t="str">
        <f t="shared" si="338"/>
        <v>_0</v>
      </c>
      <c r="BJ1986" t="str">
        <f t="shared" si="339"/>
        <v>_</v>
      </c>
      <c r="BK1986" t="str">
        <f>IF(ISERROR(MATCH(LEFT(C1986,5)&amp;B1986&amp;"_"&amp;A1986,$BK$1:BK1985,0)),LEFT(C1986,5)&amp;B1986&amp;"_"&amp;A1986,"")</f>
        <v/>
      </c>
      <c r="BL1986">
        <f>COUNTIFS($B$1:B1986,B1986)-COUNTIFS($B$1:B1986,B1986,$BK$1:BK1986,"")</f>
        <v>0</v>
      </c>
      <c r="BM1986" t="str">
        <f t="shared" si="340"/>
        <v/>
      </c>
    </row>
    <row r="1987" spans="1:65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  <c r="AI1987" s="1"/>
      <c r="AJ1987" s="1"/>
      <c r="AK1987" s="1"/>
      <c r="AL1987" s="1"/>
      <c r="AM1987" s="1"/>
      <c r="AN1987" s="1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t="str">
        <f t="shared" ref="AY1987:AY2050" si="341">IF(ISNUMBER(AP1987),LEFT(C1987,7)&amp;"_"&amp;B1987,"")</f>
        <v/>
      </c>
      <c r="AZ1987">
        <f t="shared" ref="AZ1987:AZ2050" si="342">A1987</f>
        <v>0</v>
      </c>
      <c r="BA1987" t="str">
        <f t="shared" ref="BA1987:BA2050" si="343">IF(G1987="NA","","QB")</f>
        <v>QB</v>
      </c>
      <c r="BB1987" t="str">
        <f t="shared" ref="BB1987:BB2050" si="344">LEFT(C1987,7)&amp;"_"&amp;B1987</f>
        <v>_</v>
      </c>
      <c r="BC1987" t="str">
        <f t="shared" ref="BC1987:BC2050" si="345">IF(X1987="NA","","ru")</f>
        <v>ru</v>
      </c>
      <c r="BD1987">
        <f>COUNTIFS($BB$1:BB1987,BB1987,$BC$1:BC1987,"ru")</f>
        <v>111</v>
      </c>
      <c r="BE1987" t="str">
        <f t="shared" ref="BE1987:BE2050" si="346">IF(AD1987="NA","","re")</f>
        <v>re</v>
      </c>
      <c r="BF1987">
        <f>COUNTIFS($BB$1:BB1987,BB1987,$BE$1:BE1987,"re")</f>
        <v>111</v>
      </c>
      <c r="BG1987" t="str">
        <f t="shared" ref="BG1987:BG2050" si="347">BC1987&amp;BD1987&amp;$BB1987</f>
        <v>ru111_</v>
      </c>
      <c r="BH1987" t="str">
        <f t="shared" ref="BH1987:BH2050" si="348">BE1987&amp;BF1987&amp;$BB1987</f>
        <v>re111_</v>
      </c>
      <c r="BI1987" t="str">
        <f t="shared" ref="BI1987:BI2050" si="349">BB1987&amp;AZ1987</f>
        <v>_0</v>
      </c>
      <c r="BJ1987" t="str">
        <f t="shared" ref="BJ1987:BJ2050" si="350">LEFT(C1987,5)&amp;B1987&amp;"_"&amp;A1987</f>
        <v>_</v>
      </c>
      <c r="BK1987" t="str">
        <f>IF(ISERROR(MATCH(LEFT(C1987,5)&amp;B1987&amp;"_"&amp;A1987,$BK$1:BK1986,0)),LEFT(C1987,5)&amp;B1987&amp;"_"&amp;A1987,"")</f>
        <v/>
      </c>
      <c r="BL1987">
        <f>COUNTIFS($B$1:B1987,B1987)-COUNTIFS($B$1:B1987,B1987,$BK$1:BK1987,"")</f>
        <v>0</v>
      </c>
      <c r="BM1987" t="str">
        <f t="shared" ref="BM1987:BM2050" si="351">IF(BK1987="","",LEFT(C1987,5)&amp;B1987&amp;BL1987)</f>
        <v/>
      </c>
    </row>
    <row r="1988" spans="1:65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  <c r="AI1988" s="1"/>
      <c r="AJ1988" s="1"/>
      <c r="AK1988" s="1"/>
      <c r="AL1988" s="1"/>
      <c r="AM1988" s="1"/>
      <c r="AN1988" s="1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t="str">
        <f t="shared" si="341"/>
        <v/>
      </c>
      <c r="AZ1988">
        <f t="shared" si="342"/>
        <v>0</v>
      </c>
      <c r="BA1988" t="str">
        <f t="shared" si="343"/>
        <v>QB</v>
      </c>
      <c r="BB1988" t="str">
        <f t="shared" si="344"/>
        <v>_</v>
      </c>
      <c r="BC1988" t="str">
        <f t="shared" si="345"/>
        <v>ru</v>
      </c>
      <c r="BD1988">
        <f>COUNTIFS($BB$1:BB1988,BB1988,$BC$1:BC1988,"ru")</f>
        <v>112</v>
      </c>
      <c r="BE1988" t="str">
        <f t="shared" si="346"/>
        <v>re</v>
      </c>
      <c r="BF1988">
        <f>COUNTIFS($BB$1:BB1988,BB1988,$BE$1:BE1988,"re")</f>
        <v>112</v>
      </c>
      <c r="BG1988" t="str">
        <f t="shared" si="347"/>
        <v>ru112_</v>
      </c>
      <c r="BH1988" t="str">
        <f t="shared" si="348"/>
        <v>re112_</v>
      </c>
      <c r="BI1988" t="str">
        <f t="shared" si="349"/>
        <v>_0</v>
      </c>
      <c r="BJ1988" t="str">
        <f t="shared" si="350"/>
        <v>_</v>
      </c>
      <c r="BK1988" t="str">
        <f>IF(ISERROR(MATCH(LEFT(C1988,5)&amp;B1988&amp;"_"&amp;A1988,$BK$1:BK1987,0)),LEFT(C1988,5)&amp;B1988&amp;"_"&amp;A1988,"")</f>
        <v/>
      </c>
      <c r="BL1988">
        <f>COUNTIFS($B$1:B1988,B1988)-COUNTIFS($B$1:B1988,B1988,$BK$1:BK1988,"")</f>
        <v>0</v>
      </c>
      <c r="BM1988" t="str">
        <f t="shared" si="351"/>
        <v/>
      </c>
    </row>
    <row r="1989" spans="1:65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  <c r="AI1989" s="1"/>
      <c r="AJ1989" s="1"/>
      <c r="AK1989" s="1"/>
      <c r="AL1989" s="1"/>
      <c r="AM1989" s="1"/>
      <c r="AN1989" s="1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t="str">
        <f t="shared" si="341"/>
        <v/>
      </c>
      <c r="AZ1989">
        <f t="shared" si="342"/>
        <v>0</v>
      </c>
      <c r="BA1989" t="str">
        <f t="shared" si="343"/>
        <v>QB</v>
      </c>
      <c r="BB1989" t="str">
        <f t="shared" si="344"/>
        <v>_</v>
      </c>
      <c r="BC1989" t="str">
        <f t="shared" si="345"/>
        <v>ru</v>
      </c>
      <c r="BD1989">
        <f>COUNTIFS($BB$1:BB1989,BB1989,$BC$1:BC1989,"ru")</f>
        <v>113</v>
      </c>
      <c r="BE1989" t="str">
        <f t="shared" si="346"/>
        <v>re</v>
      </c>
      <c r="BF1989">
        <f>COUNTIFS($BB$1:BB1989,BB1989,$BE$1:BE1989,"re")</f>
        <v>113</v>
      </c>
      <c r="BG1989" t="str">
        <f t="shared" si="347"/>
        <v>ru113_</v>
      </c>
      <c r="BH1989" t="str">
        <f t="shared" si="348"/>
        <v>re113_</v>
      </c>
      <c r="BI1989" t="str">
        <f t="shared" si="349"/>
        <v>_0</v>
      </c>
      <c r="BJ1989" t="str">
        <f t="shared" si="350"/>
        <v>_</v>
      </c>
      <c r="BK1989" t="str">
        <f>IF(ISERROR(MATCH(LEFT(C1989,5)&amp;B1989&amp;"_"&amp;A1989,$BK$1:BK1988,0)),LEFT(C1989,5)&amp;B1989&amp;"_"&amp;A1989,"")</f>
        <v/>
      </c>
      <c r="BL1989">
        <f>COUNTIFS($B$1:B1989,B1989)-COUNTIFS($B$1:B1989,B1989,$BK$1:BK1989,"")</f>
        <v>0</v>
      </c>
      <c r="BM1989" t="str">
        <f t="shared" si="351"/>
        <v/>
      </c>
    </row>
    <row r="1990" spans="1:65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  <c r="AI1990" s="1"/>
      <c r="AJ1990" s="1"/>
      <c r="AK1990" s="1"/>
      <c r="AL1990" s="1"/>
      <c r="AM1990" s="1"/>
      <c r="AN1990" s="1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t="str">
        <f t="shared" si="341"/>
        <v/>
      </c>
      <c r="AZ1990">
        <f t="shared" si="342"/>
        <v>0</v>
      </c>
      <c r="BA1990" t="str">
        <f t="shared" si="343"/>
        <v>QB</v>
      </c>
      <c r="BB1990" t="str">
        <f t="shared" si="344"/>
        <v>_</v>
      </c>
      <c r="BC1990" t="str">
        <f t="shared" si="345"/>
        <v>ru</v>
      </c>
      <c r="BD1990">
        <f>COUNTIFS($BB$1:BB1990,BB1990,$BC$1:BC1990,"ru")</f>
        <v>114</v>
      </c>
      <c r="BE1990" t="str">
        <f t="shared" si="346"/>
        <v>re</v>
      </c>
      <c r="BF1990">
        <f>COUNTIFS($BB$1:BB1990,BB1990,$BE$1:BE1990,"re")</f>
        <v>114</v>
      </c>
      <c r="BG1990" t="str">
        <f t="shared" si="347"/>
        <v>ru114_</v>
      </c>
      <c r="BH1990" t="str">
        <f t="shared" si="348"/>
        <v>re114_</v>
      </c>
      <c r="BI1990" t="str">
        <f t="shared" si="349"/>
        <v>_0</v>
      </c>
      <c r="BJ1990" t="str">
        <f t="shared" si="350"/>
        <v>_</v>
      </c>
      <c r="BK1990" t="str">
        <f>IF(ISERROR(MATCH(LEFT(C1990,5)&amp;B1990&amp;"_"&amp;A1990,$BK$1:BK1989,0)),LEFT(C1990,5)&amp;B1990&amp;"_"&amp;A1990,"")</f>
        <v/>
      </c>
      <c r="BL1990">
        <f>COUNTIFS($B$1:B1990,B1990)-COUNTIFS($B$1:B1990,B1990,$BK$1:BK1990,"")</f>
        <v>0</v>
      </c>
      <c r="BM1990" t="str">
        <f t="shared" si="351"/>
        <v/>
      </c>
    </row>
    <row r="1991" spans="1:65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  <c r="AI1991" s="1"/>
      <c r="AJ1991" s="1"/>
      <c r="AK1991" s="1"/>
      <c r="AL1991" s="1"/>
      <c r="AM1991" s="1"/>
      <c r="AN1991" s="1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t="str">
        <f t="shared" si="341"/>
        <v/>
      </c>
      <c r="AZ1991">
        <f t="shared" si="342"/>
        <v>0</v>
      </c>
      <c r="BA1991" t="str">
        <f t="shared" si="343"/>
        <v>QB</v>
      </c>
      <c r="BB1991" t="str">
        <f t="shared" si="344"/>
        <v>_</v>
      </c>
      <c r="BC1991" t="str">
        <f t="shared" si="345"/>
        <v>ru</v>
      </c>
      <c r="BD1991">
        <f>COUNTIFS($BB$1:BB1991,BB1991,$BC$1:BC1991,"ru")</f>
        <v>115</v>
      </c>
      <c r="BE1991" t="str">
        <f t="shared" si="346"/>
        <v>re</v>
      </c>
      <c r="BF1991">
        <f>COUNTIFS($BB$1:BB1991,BB1991,$BE$1:BE1991,"re")</f>
        <v>115</v>
      </c>
      <c r="BG1991" t="str">
        <f t="shared" si="347"/>
        <v>ru115_</v>
      </c>
      <c r="BH1991" t="str">
        <f t="shared" si="348"/>
        <v>re115_</v>
      </c>
      <c r="BI1991" t="str">
        <f t="shared" si="349"/>
        <v>_0</v>
      </c>
      <c r="BJ1991" t="str">
        <f t="shared" si="350"/>
        <v>_</v>
      </c>
      <c r="BK1991" t="str">
        <f>IF(ISERROR(MATCH(LEFT(C1991,5)&amp;B1991&amp;"_"&amp;A1991,$BK$1:BK1990,0)),LEFT(C1991,5)&amp;B1991&amp;"_"&amp;A1991,"")</f>
        <v/>
      </c>
      <c r="BL1991">
        <f>COUNTIFS($B$1:B1991,B1991)-COUNTIFS($B$1:B1991,B1991,$BK$1:BK1991,"")</f>
        <v>0</v>
      </c>
      <c r="BM1991" t="str">
        <f t="shared" si="351"/>
        <v/>
      </c>
    </row>
    <row r="1992" spans="1:65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  <c r="AI1992" s="1"/>
      <c r="AJ1992" s="1"/>
      <c r="AK1992" s="1"/>
      <c r="AL1992" s="1"/>
      <c r="AM1992" s="1"/>
      <c r="AN1992" s="1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t="str">
        <f t="shared" si="341"/>
        <v/>
      </c>
      <c r="AZ1992">
        <f t="shared" si="342"/>
        <v>0</v>
      </c>
      <c r="BA1992" t="str">
        <f t="shared" si="343"/>
        <v>QB</v>
      </c>
      <c r="BB1992" t="str">
        <f t="shared" si="344"/>
        <v>_</v>
      </c>
      <c r="BC1992" t="str">
        <f t="shared" si="345"/>
        <v>ru</v>
      </c>
      <c r="BD1992">
        <f>COUNTIFS($BB$1:BB1992,BB1992,$BC$1:BC1992,"ru")</f>
        <v>116</v>
      </c>
      <c r="BE1992" t="str">
        <f t="shared" si="346"/>
        <v>re</v>
      </c>
      <c r="BF1992">
        <f>COUNTIFS($BB$1:BB1992,BB1992,$BE$1:BE1992,"re")</f>
        <v>116</v>
      </c>
      <c r="BG1992" t="str">
        <f t="shared" si="347"/>
        <v>ru116_</v>
      </c>
      <c r="BH1992" t="str">
        <f t="shared" si="348"/>
        <v>re116_</v>
      </c>
      <c r="BI1992" t="str">
        <f t="shared" si="349"/>
        <v>_0</v>
      </c>
      <c r="BJ1992" t="str">
        <f t="shared" si="350"/>
        <v>_</v>
      </c>
      <c r="BK1992" t="str">
        <f>IF(ISERROR(MATCH(LEFT(C1992,5)&amp;B1992&amp;"_"&amp;A1992,$BK$1:BK1991,0)),LEFT(C1992,5)&amp;B1992&amp;"_"&amp;A1992,"")</f>
        <v/>
      </c>
      <c r="BL1992">
        <f>COUNTIFS($B$1:B1992,B1992)-COUNTIFS($B$1:B1992,B1992,$BK$1:BK1992,"")</f>
        <v>0</v>
      </c>
      <c r="BM1992" t="str">
        <f t="shared" si="351"/>
        <v/>
      </c>
    </row>
    <row r="1993" spans="1:65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  <c r="AI1993" s="1"/>
      <c r="AJ1993" s="1"/>
      <c r="AK1993" s="1"/>
      <c r="AL1993" s="1"/>
      <c r="AM1993" s="1"/>
      <c r="AN1993" s="1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t="str">
        <f t="shared" si="341"/>
        <v/>
      </c>
      <c r="AZ1993">
        <f t="shared" si="342"/>
        <v>0</v>
      </c>
      <c r="BA1993" t="str">
        <f t="shared" si="343"/>
        <v>QB</v>
      </c>
      <c r="BB1993" t="str">
        <f t="shared" si="344"/>
        <v>_</v>
      </c>
      <c r="BC1993" t="str">
        <f t="shared" si="345"/>
        <v>ru</v>
      </c>
      <c r="BD1993">
        <f>COUNTIFS($BB$1:BB1993,BB1993,$BC$1:BC1993,"ru")</f>
        <v>117</v>
      </c>
      <c r="BE1993" t="str">
        <f t="shared" si="346"/>
        <v>re</v>
      </c>
      <c r="BF1993">
        <f>COUNTIFS($BB$1:BB1993,BB1993,$BE$1:BE1993,"re")</f>
        <v>117</v>
      </c>
      <c r="BG1993" t="str">
        <f t="shared" si="347"/>
        <v>ru117_</v>
      </c>
      <c r="BH1993" t="str">
        <f t="shared" si="348"/>
        <v>re117_</v>
      </c>
      <c r="BI1993" t="str">
        <f t="shared" si="349"/>
        <v>_0</v>
      </c>
      <c r="BJ1993" t="str">
        <f t="shared" si="350"/>
        <v>_</v>
      </c>
      <c r="BK1993" t="str">
        <f>IF(ISERROR(MATCH(LEFT(C1993,5)&amp;B1993&amp;"_"&amp;A1993,$BK$1:BK1992,0)),LEFT(C1993,5)&amp;B1993&amp;"_"&amp;A1993,"")</f>
        <v/>
      </c>
      <c r="BL1993">
        <f>COUNTIFS($B$1:B1993,B1993)-COUNTIFS($B$1:B1993,B1993,$BK$1:BK1993,"")</f>
        <v>0</v>
      </c>
      <c r="BM1993" t="str">
        <f t="shared" si="351"/>
        <v/>
      </c>
    </row>
    <row r="1994" spans="1:65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  <c r="AI1994" s="1"/>
      <c r="AJ1994" s="1"/>
      <c r="AK1994" s="1"/>
      <c r="AL1994" s="1"/>
      <c r="AM1994" s="1"/>
      <c r="AN1994" s="1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t="str">
        <f t="shared" si="341"/>
        <v/>
      </c>
      <c r="AZ1994">
        <f t="shared" si="342"/>
        <v>0</v>
      </c>
      <c r="BA1994" t="str">
        <f t="shared" si="343"/>
        <v>QB</v>
      </c>
      <c r="BB1994" t="str">
        <f t="shared" si="344"/>
        <v>_</v>
      </c>
      <c r="BC1994" t="str">
        <f t="shared" si="345"/>
        <v>ru</v>
      </c>
      <c r="BD1994">
        <f>COUNTIFS($BB$1:BB1994,BB1994,$BC$1:BC1994,"ru")</f>
        <v>118</v>
      </c>
      <c r="BE1994" t="str">
        <f t="shared" si="346"/>
        <v>re</v>
      </c>
      <c r="BF1994">
        <f>COUNTIFS($BB$1:BB1994,BB1994,$BE$1:BE1994,"re")</f>
        <v>118</v>
      </c>
      <c r="BG1994" t="str">
        <f t="shared" si="347"/>
        <v>ru118_</v>
      </c>
      <c r="BH1994" t="str">
        <f t="shared" si="348"/>
        <v>re118_</v>
      </c>
      <c r="BI1994" t="str">
        <f t="shared" si="349"/>
        <v>_0</v>
      </c>
      <c r="BJ1994" t="str">
        <f t="shared" si="350"/>
        <v>_</v>
      </c>
      <c r="BK1994" t="str">
        <f>IF(ISERROR(MATCH(LEFT(C1994,5)&amp;B1994&amp;"_"&amp;A1994,$BK$1:BK1993,0)),LEFT(C1994,5)&amp;B1994&amp;"_"&amp;A1994,"")</f>
        <v/>
      </c>
      <c r="BL1994">
        <f>COUNTIFS($B$1:B1994,B1994)-COUNTIFS($B$1:B1994,B1994,$BK$1:BK1994,"")</f>
        <v>0</v>
      </c>
      <c r="BM1994" t="str">
        <f t="shared" si="351"/>
        <v/>
      </c>
    </row>
    <row r="1995" spans="1:65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  <c r="AI1995" s="1"/>
      <c r="AJ1995" s="1"/>
      <c r="AK1995" s="1"/>
      <c r="AL1995" s="1"/>
      <c r="AM1995" s="1"/>
      <c r="AN1995" s="1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t="str">
        <f t="shared" si="341"/>
        <v/>
      </c>
      <c r="AZ1995">
        <f t="shared" si="342"/>
        <v>0</v>
      </c>
      <c r="BA1995" t="str">
        <f t="shared" si="343"/>
        <v>QB</v>
      </c>
      <c r="BB1995" t="str">
        <f t="shared" si="344"/>
        <v>_</v>
      </c>
      <c r="BC1995" t="str">
        <f t="shared" si="345"/>
        <v>ru</v>
      </c>
      <c r="BD1995">
        <f>COUNTIFS($BB$1:BB1995,BB1995,$BC$1:BC1995,"ru")</f>
        <v>119</v>
      </c>
      <c r="BE1995" t="str">
        <f t="shared" si="346"/>
        <v>re</v>
      </c>
      <c r="BF1995">
        <f>COUNTIFS($BB$1:BB1995,BB1995,$BE$1:BE1995,"re")</f>
        <v>119</v>
      </c>
      <c r="BG1995" t="str">
        <f t="shared" si="347"/>
        <v>ru119_</v>
      </c>
      <c r="BH1995" t="str">
        <f t="shared" si="348"/>
        <v>re119_</v>
      </c>
      <c r="BI1995" t="str">
        <f t="shared" si="349"/>
        <v>_0</v>
      </c>
      <c r="BJ1995" t="str">
        <f t="shared" si="350"/>
        <v>_</v>
      </c>
      <c r="BK1995" t="str">
        <f>IF(ISERROR(MATCH(LEFT(C1995,5)&amp;B1995&amp;"_"&amp;A1995,$BK$1:BK1994,0)),LEFT(C1995,5)&amp;B1995&amp;"_"&amp;A1995,"")</f>
        <v/>
      </c>
      <c r="BL1995">
        <f>COUNTIFS($B$1:B1995,B1995)-COUNTIFS($B$1:B1995,B1995,$BK$1:BK1995,"")</f>
        <v>0</v>
      </c>
      <c r="BM1995" t="str">
        <f t="shared" si="351"/>
        <v/>
      </c>
    </row>
    <row r="1996" spans="1:65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  <c r="AI1996" s="1"/>
      <c r="AJ1996" s="1"/>
      <c r="AK1996" s="1"/>
      <c r="AL1996" s="1"/>
      <c r="AM1996" s="1"/>
      <c r="AN1996" s="1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t="str">
        <f t="shared" si="341"/>
        <v/>
      </c>
      <c r="AZ1996">
        <f t="shared" si="342"/>
        <v>0</v>
      </c>
      <c r="BA1996" t="str">
        <f t="shared" si="343"/>
        <v>QB</v>
      </c>
      <c r="BB1996" t="str">
        <f t="shared" si="344"/>
        <v>_</v>
      </c>
      <c r="BC1996" t="str">
        <f t="shared" si="345"/>
        <v>ru</v>
      </c>
      <c r="BD1996">
        <f>COUNTIFS($BB$1:BB1996,BB1996,$BC$1:BC1996,"ru")</f>
        <v>120</v>
      </c>
      <c r="BE1996" t="str">
        <f t="shared" si="346"/>
        <v>re</v>
      </c>
      <c r="BF1996">
        <f>COUNTIFS($BB$1:BB1996,BB1996,$BE$1:BE1996,"re")</f>
        <v>120</v>
      </c>
      <c r="BG1996" t="str">
        <f t="shared" si="347"/>
        <v>ru120_</v>
      </c>
      <c r="BH1996" t="str">
        <f t="shared" si="348"/>
        <v>re120_</v>
      </c>
      <c r="BI1996" t="str">
        <f t="shared" si="349"/>
        <v>_0</v>
      </c>
      <c r="BJ1996" t="str">
        <f t="shared" si="350"/>
        <v>_</v>
      </c>
      <c r="BK1996" t="str">
        <f>IF(ISERROR(MATCH(LEFT(C1996,5)&amp;B1996&amp;"_"&amp;A1996,$BK$1:BK1995,0)),LEFT(C1996,5)&amp;B1996&amp;"_"&amp;A1996,"")</f>
        <v/>
      </c>
      <c r="BL1996">
        <f>COUNTIFS($B$1:B1996,B1996)-COUNTIFS($B$1:B1996,B1996,$BK$1:BK1996,"")</f>
        <v>0</v>
      </c>
      <c r="BM1996" t="str">
        <f t="shared" si="351"/>
        <v/>
      </c>
    </row>
    <row r="1997" spans="1:65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  <c r="AI1997" s="1"/>
      <c r="AJ1997" s="1"/>
      <c r="AK1997" s="1"/>
      <c r="AL1997" s="1"/>
      <c r="AM1997" s="1"/>
      <c r="AN1997" s="1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t="str">
        <f t="shared" si="341"/>
        <v/>
      </c>
      <c r="AZ1997">
        <f t="shared" si="342"/>
        <v>0</v>
      </c>
      <c r="BA1997" t="str">
        <f t="shared" si="343"/>
        <v>QB</v>
      </c>
      <c r="BB1997" t="str">
        <f t="shared" si="344"/>
        <v>_</v>
      </c>
      <c r="BC1997" t="str">
        <f t="shared" si="345"/>
        <v>ru</v>
      </c>
      <c r="BD1997">
        <f>COUNTIFS($BB$1:BB1997,BB1997,$BC$1:BC1997,"ru")</f>
        <v>121</v>
      </c>
      <c r="BE1997" t="str">
        <f t="shared" si="346"/>
        <v>re</v>
      </c>
      <c r="BF1997">
        <f>COUNTIFS($BB$1:BB1997,BB1997,$BE$1:BE1997,"re")</f>
        <v>121</v>
      </c>
      <c r="BG1997" t="str">
        <f t="shared" si="347"/>
        <v>ru121_</v>
      </c>
      <c r="BH1997" t="str">
        <f t="shared" si="348"/>
        <v>re121_</v>
      </c>
      <c r="BI1997" t="str">
        <f t="shared" si="349"/>
        <v>_0</v>
      </c>
      <c r="BJ1997" t="str">
        <f t="shared" si="350"/>
        <v>_</v>
      </c>
      <c r="BK1997" t="str">
        <f>IF(ISERROR(MATCH(LEFT(C1997,5)&amp;B1997&amp;"_"&amp;A1997,$BK$1:BK1996,0)),LEFT(C1997,5)&amp;B1997&amp;"_"&amp;A1997,"")</f>
        <v/>
      </c>
      <c r="BL1997">
        <f>COUNTIFS($B$1:B1997,B1997)-COUNTIFS($B$1:B1997,B1997,$BK$1:BK1997,"")</f>
        <v>0</v>
      </c>
      <c r="BM1997" t="str">
        <f t="shared" si="351"/>
        <v/>
      </c>
    </row>
    <row r="1998" spans="1:65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  <c r="AI1998" s="1"/>
      <c r="AJ1998" s="1"/>
      <c r="AK1998" s="1"/>
      <c r="AL1998" s="1"/>
      <c r="AM1998" s="1"/>
      <c r="AN1998" s="1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t="str">
        <f t="shared" si="341"/>
        <v/>
      </c>
      <c r="AZ1998">
        <f t="shared" si="342"/>
        <v>0</v>
      </c>
      <c r="BA1998" t="str">
        <f t="shared" si="343"/>
        <v>QB</v>
      </c>
      <c r="BB1998" t="str">
        <f t="shared" si="344"/>
        <v>_</v>
      </c>
      <c r="BC1998" t="str">
        <f t="shared" si="345"/>
        <v>ru</v>
      </c>
      <c r="BD1998">
        <f>COUNTIFS($BB$1:BB1998,BB1998,$BC$1:BC1998,"ru")</f>
        <v>122</v>
      </c>
      <c r="BE1998" t="str">
        <f t="shared" si="346"/>
        <v>re</v>
      </c>
      <c r="BF1998">
        <f>COUNTIFS($BB$1:BB1998,BB1998,$BE$1:BE1998,"re")</f>
        <v>122</v>
      </c>
      <c r="BG1998" t="str">
        <f t="shared" si="347"/>
        <v>ru122_</v>
      </c>
      <c r="BH1998" t="str">
        <f t="shared" si="348"/>
        <v>re122_</v>
      </c>
      <c r="BI1998" t="str">
        <f t="shared" si="349"/>
        <v>_0</v>
      </c>
      <c r="BJ1998" t="str">
        <f t="shared" si="350"/>
        <v>_</v>
      </c>
      <c r="BK1998" t="str">
        <f>IF(ISERROR(MATCH(LEFT(C1998,5)&amp;B1998&amp;"_"&amp;A1998,$BK$1:BK1997,0)),LEFT(C1998,5)&amp;B1998&amp;"_"&amp;A1998,"")</f>
        <v/>
      </c>
      <c r="BL1998">
        <f>COUNTIFS($B$1:B1998,B1998)-COUNTIFS($B$1:B1998,B1998,$BK$1:BK1998,"")</f>
        <v>0</v>
      </c>
      <c r="BM1998" t="str">
        <f t="shared" si="351"/>
        <v/>
      </c>
    </row>
    <row r="1999" spans="1:65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  <c r="AI1999" s="1"/>
      <c r="AJ1999" s="1"/>
      <c r="AK1999" s="1"/>
      <c r="AL1999" s="1"/>
      <c r="AM1999" s="1"/>
      <c r="AN1999" s="1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t="str">
        <f t="shared" si="341"/>
        <v/>
      </c>
      <c r="AZ1999">
        <f t="shared" si="342"/>
        <v>0</v>
      </c>
      <c r="BA1999" t="str">
        <f t="shared" si="343"/>
        <v>QB</v>
      </c>
      <c r="BB1999" t="str">
        <f t="shared" si="344"/>
        <v>_</v>
      </c>
      <c r="BC1999" t="str">
        <f t="shared" si="345"/>
        <v>ru</v>
      </c>
      <c r="BD1999">
        <f>COUNTIFS($BB$1:BB1999,BB1999,$BC$1:BC1999,"ru")</f>
        <v>123</v>
      </c>
      <c r="BE1999" t="str">
        <f t="shared" si="346"/>
        <v>re</v>
      </c>
      <c r="BF1999">
        <f>COUNTIFS($BB$1:BB1999,BB1999,$BE$1:BE1999,"re")</f>
        <v>123</v>
      </c>
      <c r="BG1999" t="str">
        <f t="shared" si="347"/>
        <v>ru123_</v>
      </c>
      <c r="BH1999" t="str">
        <f t="shared" si="348"/>
        <v>re123_</v>
      </c>
      <c r="BI1999" t="str">
        <f t="shared" si="349"/>
        <v>_0</v>
      </c>
      <c r="BJ1999" t="str">
        <f t="shared" si="350"/>
        <v>_</v>
      </c>
      <c r="BK1999" t="str">
        <f>IF(ISERROR(MATCH(LEFT(C1999,5)&amp;B1999&amp;"_"&amp;A1999,$BK$1:BK1998,0)),LEFT(C1999,5)&amp;B1999&amp;"_"&amp;A1999,"")</f>
        <v/>
      </c>
      <c r="BL1999">
        <f>COUNTIFS($B$1:B1999,B1999)-COUNTIFS($B$1:B1999,B1999,$BK$1:BK1999,"")</f>
        <v>0</v>
      </c>
      <c r="BM1999" t="str">
        <f t="shared" si="351"/>
        <v/>
      </c>
    </row>
    <row r="2000" spans="1:65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  <c r="AI2000" s="1"/>
      <c r="AJ2000" s="1"/>
      <c r="AK2000" s="1"/>
      <c r="AL2000" s="1"/>
      <c r="AM2000" s="1"/>
      <c r="AN2000" s="1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t="str">
        <f t="shared" si="341"/>
        <v/>
      </c>
      <c r="AZ2000">
        <f t="shared" si="342"/>
        <v>0</v>
      </c>
      <c r="BA2000" t="str">
        <f t="shared" si="343"/>
        <v>QB</v>
      </c>
      <c r="BB2000" t="str">
        <f t="shared" si="344"/>
        <v>_</v>
      </c>
      <c r="BC2000" t="str">
        <f t="shared" si="345"/>
        <v>ru</v>
      </c>
      <c r="BD2000">
        <f>COUNTIFS($BB$1:BB2000,BB2000,$BC$1:BC2000,"ru")</f>
        <v>124</v>
      </c>
      <c r="BE2000" t="str">
        <f t="shared" si="346"/>
        <v>re</v>
      </c>
      <c r="BF2000">
        <f>COUNTIFS($BB$1:BB2000,BB2000,$BE$1:BE2000,"re")</f>
        <v>124</v>
      </c>
      <c r="BG2000" t="str">
        <f t="shared" si="347"/>
        <v>ru124_</v>
      </c>
      <c r="BH2000" t="str">
        <f t="shared" si="348"/>
        <v>re124_</v>
      </c>
      <c r="BI2000" t="str">
        <f t="shared" si="349"/>
        <v>_0</v>
      </c>
      <c r="BJ2000" t="str">
        <f t="shared" si="350"/>
        <v>_</v>
      </c>
      <c r="BK2000" t="str">
        <f>IF(ISERROR(MATCH(LEFT(C2000,5)&amp;B2000&amp;"_"&amp;A2000,$BK$1:BK1999,0)),LEFT(C2000,5)&amp;B2000&amp;"_"&amp;A2000,"")</f>
        <v/>
      </c>
      <c r="BL2000">
        <f>COUNTIFS($B$1:B2000,B2000)-COUNTIFS($B$1:B2000,B2000,$BK$1:BK2000,"")</f>
        <v>0</v>
      </c>
      <c r="BM2000" t="str">
        <f t="shared" si="351"/>
        <v/>
      </c>
    </row>
    <row r="2001" spans="1:65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  <c r="AI2001" s="1"/>
      <c r="AJ2001" s="1"/>
      <c r="AK2001" s="1"/>
      <c r="AL2001" s="1"/>
      <c r="AM2001" s="1"/>
      <c r="AN2001" s="1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t="str">
        <f t="shared" si="341"/>
        <v/>
      </c>
      <c r="AZ2001">
        <f t="shared" si="342"/>
        <v>0</v>
      </c>
      <c r="BA2001" t="str">
        <f t="shared" si="343"/>
        <v>QB</v>
      </c>
      <c r="BB2001" t="str">
        <f t="shared" si="344"/>
        <v>_</v>
      </c>
      <c r="BC2001" t="str">
        <f t="shared" si="345"/>
        <v>ru</v>
      </c>
      <c r="BD2001">
        <f>COUNTIFS($BB$1:BB2001,BB2001,$BC$1:BC2001,"ru")</f>
        <v>125</v>
      </c>
      <c r="BE2001" t="str">
        <f t="shared" si="346"/>
        <v>re</v>
      </c>
      <c r="BF2001">
        <f>COUNTIFS($BB$1:BB2001,BB2001,$BE$1:BE2001,"re")</f>
        <v>125</v>
      </c>
      <c r="BG2001" t="str">
        <f t="shared" si="347"/>
        <v>ru125_</v>
      </c>
      <c r="BH2001" t="str">
        <f t="shared" si="348"/>
        <v>re125_</v>
      </c>
      <c r="BI2001" t="str">
        <f t="shared" si="349"/>
        <v>_0</v>
      </c>
      <c r="BJ2001" t="str">
        <f t="shared" si="350"/>
        <v>_</v>
      </c>
      <c r="BK2001" t="str">
        <f>IF(ISERROR(MATCH(LEFT(C2001,5)&amp;B2001&amp;"_"&amp;A2001,$BK$1:BK2000,0)),LEFT(C2001,5)&amp;B2001&amp;"_"&amp;A2001,"")</f>
        <v/>
      </c>
      <c r="BL2001">
        <f>COUNTIFS($B$1:B2001,B2001)-COUNTIFS($B$1:B2001,B2001,$BK$1:BK2001,"")</f>
        <v>0</v>
      </c>
      <c r="BM2001" t="str">
        <f t="shared" si="351"/>
        <v/>
      </c>
    </row>
    <row r="2002" spans="1:65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  <c r="AI2002" s="1"/>
      <c r="AJ2002" s="1"/>
      <c r="AK2002" s="1"/>
      <c r="AL2002" s="1"/>
      <c r="AM2002" s="1"/>
      <c r="AN2002" s="1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t="str">
        <f t="shared" si="341"/>
        <v/>
      </c>
      <c r="AZ2002">
        <f t="shared" si="342"/>
        <v>0</v>
      </c>
      <c r="BA2002" t="str">
        <f t="shared" si="343"/>
        <v>QB</v>
      </c>
      <c r="BB2002" t="str">
        <f t="shared" si="344"/>
        <v>_</v>
      </c>
      <c r="BC2002" t="str">
        <f t="shared" si="345"/>
        <v>ru</v>
      </c>
      <c r="BD2002">
        <f>COUNTIFS($BB$1:BB2002,BB2002,$BC$1:BC2002,"ru")</f>
        <v>126</v>
      </c>
      <c r="BE2002" t="str">
        <f t="shared" si="346"/>
        <v>re</v>
      </c>
      <c r="BF2002">
        <f>COUNTIFS($BB$1:BB2002,BB2002,$BE$1:BE2002,"re")</f>
        <v>126</v>
      </c>
      <c r="BG2002" t="str">
        <f t="shared" si="347"/>
        <v>ru126_</v>
      </c>
      <c r="BH2002" t="str">
        <f t="shared" si="348"/>
        <v>re126_</v>
      </c>
      <c r="BI2002" t="str">
        <f t="shared" si="349"/>
        <v>_0</v>
      </c>
      <c r="BJ2002" t="str">
        <f t="shared" si="350"/>
        <v>_</v>
      </c>
      <c r="BK2002" t="str">
        <f>IF(ISERROR(MATCH(LEFT(C2002,5)&amp;B2002&amp;"_"&amp;A2002,$BK$1:BK2001,0)),LEFT(C2002,5)&amp;B2002&amp;"_"&amp;A2002,"")</f>
        <v/>
      </c>
      <c r="BL2002">
        <f>COUNTIFS($B$1:B2002,B2002)-COUNTIFS($B$1:B2002,B2002,$BK$1:BK2002,"")</f>
        <v>0</v>
      </c>
      <c r="BM2002" t="str">
        <f t="shared" si="351"/>
        <v/>
      </c>
    </row>
    <row r="2003" spans="1:65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  <c r="AI2003" s="1"/>
      <c r="AJ2003" s="1"/>
      <c r="AK2003" s="1"/>
      <c r="AL2003" s="1"/>
      <c r="AM2003" s="1"/>
      <c r="AN2003" s="1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t="str">
        <f t="shared" si="341"/>
        <v/>
      </c>
      <c r="AZ2003">
        <f t="shared" si="342"/>
        <v>0</v>
      </c>
      <c r="BA2003" t="str">
        <f t="shared" si="343"/>
        <v>QB</v>
      </c>
      <c r="BB2003" t="str">
        <f t="shared" si="344"/>
        <v>_</v>
      </c>
      <c r="BC2003" t="str">
        <f t="shared" si="345"/>
        <v>ru</v>
      </c>
      <c r="BD2003">
        <f>COUNTIFS($BB$1:BB2003,BB2003,$BC$1:BC2003,"ru")</f>
        <v>127</v>
      </c>
      <c r="BE2003" t="str">
        <f t="shared" si="346"/>
        <v>re</v>
      </c>
      <c r="BF2003">
        <f>COUNTIFS($BB$1:BB2003,BB2003,$BE$1:BE2003,"re")</f>
        <v>127</v>
      </c>
      <c r="BG2003" t="str">
        <f t="shared" si="347"/>
        <v>ru127_</v>
      </c>
      <c r="BH2003" t="str">
        <f t="shared" si="348"/>
        <v>re127_</v>
      </c>
      <c r="BI2003" t="str">
        <f t="shared" si="349"/>
        <v>_0</v>
      </c>
      <c r="BJ2003" t="str">
        <f t="shared" si="350"/>
        <v>_</v>
      </c>
      <c r="BK2003" t="str">
        <f>IF(ISERROR(MATCH(LEFT(C2003,5)&amp;B2003&amp;"_"&amp;A2003,$BK$1:BK2002,0)),LEFT(C2003,5)&amp;B2003&amp;"_"&amp;A2003,"")</f>
        <v/>
      </c>
      <c r="BL2003">
        <f>COUNTIFS($B$1:B2003,B2003)-COUNTIFS($B$1:B2003,B2003,$BK$1:BK2003,"")</f>
        <v>0</v>
      </c>
      <c r="BM2003" t="str">
        <f t="shared" si="351"/>
        <v/>
      </c>
    </row>
    <row r="2004" spans="1:65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  <c r="AI2004" s="1"/>
      <c r="AJ2004" s="1"/>
      <c r="AK2004" s="1"/>
      <c r="AL2004" s="1"/>
      <c r="AM2004" s="1"/>
      <c r="AN2004" s="1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t="str">
        <f t="shared" si="341"/>
        <v/>
      </c>
      <c r="AZ2004">
        <f t="shared" si="342"/>
        <v>0</v>
      </c>
      <c r="BA2004" t="str">
        <f t="shared" si="343"/>
        <v>QB</v>
      </c>
      <c r="BB2004" t="str">
        <f t="shared" si="344"/>
        <v>_</v>
      </c>
      <c r="BC2004" t="str">
        <f t="shared" si="345"/>
        <v>ru</v>
      </c>
      <c r="BD2004">
        <f>COUNTIFS($BB$1:BB2004,BB2004,$BC$1:BC2004,"ru")</f>
        <v>128</v>
      </c>
      <c r="BE2004" t="str">
        <f t="shared" si="346"/>
        <v>re</v>
      </c>
      <c r="BF2004">
        <f>COUNTIFS($BB$1:BB2004,BB2004,$BE$1:BE2004,"re")</f>
        <v>128</v>
      </c>
      <c r="BG2004" t="str">
        <f t="shared" si="347"/>
        <v>ru128_</v>
      </c>
      <c r="BH2004" t="str">
        <f t="shared" si="348"/>
        <v>re128_</v>
      </c>
      <c r="BI2004" t="str">
        <f t="shared" si="349"/>
        <v>_0</v>
      </c>
      <c r="BJ2004" t="str">
        <f t="shared" si="350"/>
        <v>_</v>
      </c>
      <c r="BK2004" t="str">
        <f>IF(ISERROR(MATCH(LEFT(C2004,5)&amp;B2004&amp;"_"&amp;A2004,$BK$1:BK2003,0)),LEFT(C2004,5)&amp;B2004&amp;"_"&amp;A2004,"")</f>
        <v/>
      </c>
      <c r="BL2004">
        <f>COUNTIFS($B$1:B2004,B2004)-COUNTIFS($B$1:B2004,B2004,$BK$1:BK2004,"")</f>
        <v>0</v>
      </c>
      <c r="BM2004" t="str">
        <f t="shared" si="351"/>
        <v/>
      </c>
    </row>
    <row r="2005" spans="1:65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  <c r="AI2005" s="1"/>
      <c r="AJ2005" s="1"/>
      <c r="AK2005" s="1"/>
      <c r="AL2005" s="1"/>
      <c r="AM2005" s="1"/>
      <c r="AN2005" s="1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t="str">
        <f t="shared" si="341"/>
        <v/>
      </c>
      <c r="AZ2005">
        <f t="shared" si="342"/>
        <v>0</v>
      </c>
      <c r="BA2005" t="str">
        <f t="shared" si="343"/>
        <v>QB</v>
      </c>
      <c r="BB2005" t="str">
        <f t="shared" si="344"/>
        <v>_</v>
      </c>
      <c r="BC2005" t="str">
        <f t="shared" si="345"/>
        <v>ru</v>
      </c>
      <c r="BD2005">
        <f>COUNTIFS($BB$1:BB2005,BB2005,$BC$1:BC2005,"ru")</f>
        <v>129</v>
      </c>
      <c r="BE2005" t="str">
        <f t="shared" si="346"/>
        <v>re</v>
      </c>
      <c r="BF2005">
        <f>COUNTIFS($BB$1:BB2005,BB2005,$BE$1:BE2005,"re")</f>
        <v>129</v>
      </c>
      <c r="BG2005" t="str">
        <f t="shared" si="347"/>
        <v>ru129_</v>
      </c>
      <c r="BH2005" t="str">
        <f t="shared" si="348"/>
        <v>re129_</v>
      </c>
      <c r="BI2005" t="str">
        <f t="shared" si="349"/>
        <v>_0</v>
      </c>
      <c r="BJ2005" t="str">
        <f t="shared" si="350"/>
        <v>_</v>
      </c>
      <c r="BK2005" t="str">
        <f>IF(ISERROR(MATCH(LEFT(C2005,5)&amp;B2005&amp;"_"&amp;A2005,$BK$1:BK2004,0)),LEFT(C2005,5)&amp;B2005&amp;"_"&amp;A2005,"")</f>
        <v/>
      </c>
      <c r="BL2005">
        <f>COUNTIFS($B$1:B2005,B2005)-COUNTIFS($B$1:B2005,B2005,$BK$1:BK2005,"")</f>
        <v>0</v>
      </c>
      <c r="BM2005" t="str">
        <f t="shared" si="351"/>
        <v/>
      </c>
    </row>
    <row r="2006" spans="1:65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  <c r="AI2006" s="1"/>
      <c r="AJ2006" s="1"/>
      <c r="AK2006" s="1"/>
      <c r="AL2006" s="1"/>
      <c r="AM2006" s="1"/>
      <c r="AN2006" s="1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t="str">
        <f t="shared" si="341"/>
        <v/>
      </c>
      <c r="AZ2006">
        <f t="shared" si="342"/>
        <v>0</v>
      </c>
      <c r="BA2006" t="str">
        <f t="shared" si="343"/>
        <v>QB</v>
      </c>
      <c r="BB2006" t="str">
        <f t="shared" si="344"/>
        <v>_</v>
      </c>
      <c r="BC2006" t="str">
        <f t="shared" si="345"/>
        <v>ru</v>
      </c>
      <c r="BD2006">
        <f>COUNTIFS($BB$1:BB2006,BB2006,$BC$1:BC2006,"ru")</f>
        <v>130</v>
      </c>
      <c r="BE2006" t="str">
        <f t="shared" si="346"/>
        <v>re</v>
      </c>
      <c r="BF2006">
        <f>COUNTIFS($BB$1:BB2006,BB2006,$BE$1:BE2006,"re")</f>
        <v>130</v>
      </c>
      <c r="BG2006" t="str">
        <f t="shared" si="347"/>
        <v>ru130_</v>
      </c>
      <c r="BH2006" t="str">
        <f t="shared" si="348"/>
        <v>re130_</v>
      </c>
      <c r="BI2006" t="str">
        <f t="shared" si="349"/>
        <v>_0</v>
      </c>
      <c r="BJ2006" t="str">
        <f t="shared" si="350"/>
        <v>_</v>
      </c>
      <c r="BK2006" t="str">
        <f>IF(ISERROR(MATCH(LEFT(C2006,5)&amp;B2006&amp;"_"&amp;A2006,$BK$1:BK2005,0)),LEFT(C2006,5)&amp;B2006&amp;"_"&amp;A2006,"")</f>
        <v/>
      </c>
      <c r="BL2006">
        <f>COUNTIFS($B$1:B2006,B2006)-COUNTIFS($B$1:B2006,B2006,$BK$1:BK2006,"")</f>
        <v>0</v>
      </c>
      <c r="BM2006" t="str">
        <f t="shared" si="351"/>
        <v/>
      </c>
    </row>
    <row r="2007" spans="1:65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  <c r="AI2007" s="1"/>
      <c r="AJ2007" s="1"/>
      <c r="AK2007" s="1"/>
      <c r="AL2007" s="1"/>
      <c r="AM2007" s="1"/>
      <c r="AN2007" s="1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t="str">
        <f t="shared" si="341"/>
        <v/>
      </c>
      <c r="AZ2007">
        <f t="shared" si="342"/>
        <v>0</v>
      </c>
      <c r="BA2007" t="str">
        <f t="shared" si="343"/>
        <v>QB</v>
      </c>
      <c r="BB2007" t="str">
        <f t="shared" si="344"/>
        <v>_</v>
      </c>
      <c r="BC2007" t="str">
        <f t="shared" si="345"/>
        <v>ru</v>
      </c>
      <c r="BD2007">
        <f>COUNTIFS($BB$1:BB2007,BB2007,$BC$1:BC2007,"ru")</f>
        <v>131</v>
      </c>
      <c r="BE2007" t="str">
        <f t="shared" si="346"/>
        <v>re</v>
      </c>
      <c r="BF2007">
        <f>COUNTIFS($BB$1:BB2007,BB2007,$BE$1:BE2007,"re")</f>
        <v>131</v>
      </c>
      <c r="BG2007" t="str">
        <f t="shared" si="347"/>
        <v>ru131_</v>
      </c>
      <c r="BH2007" t="str">
        <f t="shared" si="348"/>
        <v>re131_</v>
      </c>
      <c r="BI2007" t="str">
        <f t="shared" si="349"/>
        <v>_0</v>
      </c>
      <c r="BJ2007" t="str">
        <f t="shared" si="350"/>
        <v>_</v>
      </c>
      <c r="BK2007" t="str">
        <f>IF(ISERROR(MATCH(LEFT(C2007,5)&amp;B2007&amp;"_"&amp;A2007,$BK$1:BK2006,0)),LEFT(C2007,5)&amp;B2007&amp;"_"&amp;A2007,"")</f>
        <v/>
      </c>
      <c r="BL2007">
        <f>COUNTIFS($B$1:B2007,B2007)-COUNTIFS($B$1:B2007,B2007,$BK$1:BK2007,"")</f>
        <v>0</v>
      </c>
      <c r="BM2007" t="str">
        <f t="shared" si="351"/>
        <v/>
      </c>
    </row>
    <row r="2008" spans="1:65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  <c r="AI2008" s="1"/>
      <c r="AJ2008" s="1"/>
      <c r="AK2008" s="1"/>
      <c r="AL2008" s="1"/>
      <c r="AM2008" s="1"/>
      <c r="AN2008" s="1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t="str">
        <f t="shared" si="341"/>
        <v/>
      </c>
      <c r="AZ2008">
        <f t="shared" si="342"/>
        <v>0</v>
      </c>
      <c r="BA2008" t="str">
        <f t="shared" si="343"/>
        <v>QB</v>
      </c>
      <c r="BB2008" t="str">
        <f t="shared" si="344"/>
        <v>_</v>
      </c>
      <c r="BC2008" t="str">
        <f t="shared" si="345"/>
        <v>ru</v>
      </c>
      <c r="BD2008">
        <f>COUNTIFS($BB$1:BB2008,BB2008,$BC$1:BC2008,"ru")</f>
        <v>132</v>
      </c>
      <c r="BE2008" t="str">
        <f t="shared" si="346"/>
        <v>re</v>
      </c>
      <c r="BF2008">
        <f>COUNTIFS($BB$1:BB2008,BB2008,$BE$1:BE2008,"re")</f>
        <v>132</v>
      </c>
      <c r="BG2008" t="str">
        <f t="shared" si="347"/>
        <v>ru132_</v>
      </c>
      <c r="BH2008" t="str">
        <f t="shared" si="348"/>
        <v>re132_</v>
      </c>
      <c r="BI2008" t="str">
        <f t="shared" si="349"/>
        <v>_0</v>
      </c>
      <c r="BJ2008" t="str">
        <f t="shared" si="350"/>
        <v>_</v>
      </c>
      <c r="BK2008" t="str">
        <f>IF(ISERROR(MATCH(LEFT(C2008,5)&amp;B2008&amp;"_"&amp;A2008,$BK$1:BK2007,0)),LEFT(C2008,5)&amp;B2008&amp;"_"&amp;A2008,"")</f>
        <v/>
      </c>
      <c r="BL2008">
        <f>COUNTIFS($B$1:B2008,B2008)-COUNTIFS($B$1:B2008,B2008,$BK$1:BK2008,"")</f>
        <v>0</v>
      </c>
      <c r="BM2008" t="str">
        <f t="shared" si="351"/>
        <v/>
      </c>
    </row>
    <row r="2009" spans="1:65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  <c r="AI2009" s="1"/>
      <c r="AJ2009" s="1"/>
      <c r="AK2009" s="1"/>
      <c r="AL2009" s="1"/>
      <c r="AM2009" s="1"/>
      <c r="AN2009" s="1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t="str">
        <f t="shared" si="341"/>
        <v/>
      </c>
      <c r="AZ2009">
        <f t="shared" si="342"/>
        <v>0</v>
      </c>
      <c r="BA2009" t="str">
        <f t="shared" si="343"/>
        <v>QB</v>
      </c>
      <c r="BB2009" t="str">
        <f t="shared" si="344"/>
        <v>_</v>
      </c>
      <c r="BC2009" t="str">
        <f t="shared" si="345"/>
        <v>ru</v>
      </c>
      <c r="BD2009">
        <f>COUNTIFS($BB$1:BB2009,BB2009,$BC$1:BC2009,"ru")</f>
        <v>133</v>
      </c>
      <c r="BE2009" t="str">
        <f t="shared" si="346"/>
        <v>re</v>
      </c>
      <c r="BF2009">
        <f>COUNTIFS($BB$1:BB2009,BB2009,$BE$1:BE2009,"re")</f>
        <v>133</v>
      </c>
      <c r="BG2009" t="str">
        <f t="shared" si="347"/>
        <v>ru133_</v>
      </c>
      <c r="BH2009" t="str">
        <f t="shared" si="348"/>
        <v>re133_</v>
      </c>
      <c r="BI2009" t="str">
        <f t="shared" si="349"/>
        <v>_0</v>
      </c>
      <c r="BJ2009" t="str">
        <f t="shared" si="350"/>
        <v>_</v>
      </c>
      <c r="BK2009" t="str">
        <f>IF(ISERROR(MATCH(LEFT(C2009,5)&amp;B2009&amp;"_"&amp;A2009,$BK$1:BK2008,0)),LEFT(C2009,5)&amp;B2009&amp;"_"&amp;A2009,"")</f>
        <v/>
      </c>
      <c r="BL2009">
        <f>COUNTIFS($B$1:B2009,B2009)-COUNTIFS($B$1:B2009,B2009,$BK$1:BK2009,"")</f>
        <v>0</v>
      </c>
      <c r="BM2009" t="str">
        <f t="shared" si="351"/>
        <v/>
      </c>
    </row>
    <row r="2010" spans="1:65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  <c r="AI2010" s="1"/>
      <c r="AJ2010" s="1"/>
      <c r="AK2010" s="1"/>
      <c r="AL2010" s="1"/>
      <c r="AM2010" s="1"/>
      <c r="AN2010" s="1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t="str">
        <f t="shared" si="341"/>
        <v/>
      </c>
      <c r="AZ2010">
        <f t="shared" si="342"/>
        <v>0</v>
      </c>
      <c r="BA2010" t="str">
        <f t="shared" si="343"/>
        <v>QB</v>
      </c>
      <c r="BB2010" t="str">
        <f t="shared" si="344"/>
        <v>_</v>
      </c>
      <c r="BC2010" t="str">
        <f t="shared" si="345"/>
        <v>ru</v>
      </c>
      <c r="BD2010">
        <f>COUNTIFS($BB$1:BB2010,BB2010,$BC$1:BC2010,"ru")</f>
        <v>134</v>
      </c>
      <c r="BE2010" t="str">
        <f t="shared" si="346"/>
        <v>re</v>
      </c>
      <c r="BF2010">
        <f>COUNTIFS($BB$1:BB2010,BB2010,$BE$1:BE2010,"re")</f>
        <v>134</v>
      </c>
      <c r="BG2010" t="str">
        <f t="shared" si="347"/>
        <v>ru134_</v>
      </c>
      <c r="BH2010" t="str">
        <f t="shared" si="348"/>
        <v>re134_</v>
      </c>
      <c r="BI2010" t="str">
        <f t="shared" si="349"/>
        <v>_0</v>
      </c>
      <c r="BJ2010" t="str">
        <f t="shared" si="350"/>
        <v>_</v>
      </c>
      <c r="BK2010" t="str">
        <f>IF(ISERROR(MATCH(LEFT(C2010,5)&amp;B2010&amp;"_"&amp;A2010,$BK$1:BK2009,0)),LEFT(C2010,5)&amp;B2010&amp;"_"&amp;A2010,"")</f>
        <v/>
      </c>
      <c r="BL2010">
        <f>COUNTIFS($B$1:B2010,B2010)-COUNTIFS($B$1:B2010,B2010,$BK$1:BK2010,"")</f>
        <v>0</v>
      </c>
      <c r="BM2010" t="str">
        <f t="shared" si="351"/>
        <v/>
      </c>
    </row>
    <row r="2011" spans="1:65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  <c r="AI2011" s="1"/>
      <c r="AJ2011" s="1"/>
      <c r="AK2011" s="1"/>
      <c r="AL2011" s="1"/>
      <c r="AM2011" s="1"/>
      <c r="AN2011" s="1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t="str">
        <f t="shared" si="341"/>
        <v/>
      </c>
      <c r="AZ2011">
        <f t="shared" si="342"/>
        <v>0</v>
      </c>
      <c r="BA2011" t="str">
        <f t="shared" si="343"/>
        <v>QB</v>
      </c>
      <c r="BB2011" t="str">
        <f t="shared" si="344"/>
        <v>_</v>
      </c>
      <c r="BC2011" t="str">
        <f t="shared" si="345"/>
        <v>ru</v>
      </c>
      <c r="BD2011">
        <f>COUNTIFS($BB$1:BB2011,BB2011,$BC$1:BC2011,"ru")</f>
        <v>135</v>
      </c>
      <c r="BE2011" t="str">
        <f t="shared" si="346"/>
        <v>re</v>
      </c>
      <c r="BF2011">
        <f>COUNTIFS($BB$1:BB2011,BB2011,$BE$1:BE2011,"re")</f>
        <v>135</v>
      </c>
      <c r="BG2011" t="str">
        <f t="shared" si="347"/>
        <v>ru135_</v>
      </c>
      <c r="BH2011" t="str">
        <f t="shared" si="348"/>
        <v>re135_</v>
      </c>
      <c r="BI2011" t="str">
        <f t="shared" si="349"/>
        <v>_0</v>
      </c>
      <c r="BJ2011" t="str">
        <f t="shared" si="350"/>
        <v>_</v>
      </c>
      <c r="BK2011" t="str">
        <f>IF(ISERROR(MATCH(LEFT(C2011,5)&amp;B2011&amp;"_"&amp;A2011,$BK$1:BK2010,0)),LEFT(C2011,5)&amp;B2011&amp;"_"&amp;A2011,"")</f>
        <v/>
      </c>
      <c r="BL2011">
        <f>COUNTIFS($B$1:B2011,B2011)-COUNTIFS($B$1:B2011,B2011,$BK$1:BK2011,"")</f>
        <v>0</v>
      </c>
      <c r="BM2011" t="str">
        <f t="shared" si="351"/>
        <v/>
      </c>
    </row>
    <row r="2012" spans="1:65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  <c r="AI2012" s="1"/>
      <c r="AJ2012" s="1"/>
      <c r="AK2012" s="1"/>
      <c r="AL2012" s="1"/>
      <c r="AM2012" s="1"/>
      <c r="AN2012" s="1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t="str">
        <f t="shared" si="341"/>
        <v/>
      </c>
      <c r="AZ2012">
        <f t="shared" si="342"/>
        <v>0</v>
      </c>
      <c r="BA2012" t="str">
        <f t="shared" si="343"/>
        <v>QB</v>
      </c>
      <c r="BB2012" t="str">
        <f t="shared" si="344"/>
        <v>_</v>
      </c>
      <c r="BC2012" t="str">
        <f t="shared" si="345"/>
        <v>ru</v>
      </c>
      <c r="BD2012">
        <f>COUNTIFS($BB$1:BB2012,BB2012,$BC$1:BC2012,"ru")</f>
        <v>136</v>
      </c>
      <c r="BE2012" t="str">
        <f t="shared" si="346"/>
        <v>re</v>
      </c>
      <c r="BF2012">
        <f>COUNTIFS($BB$1:BB2012,BB2012,$BE$1:BE2012,"re")</f>
        <v>136</v>
      </c>
      <c r="BG2012" t="str">
        <f t="shared" si="347"/>
        <v>ru136_</v>
      </c>
      <c r="BH2012" t="str">
        <f t="shared" si="348"/>
        <v>re136_</v>
      </c>
      <c r="BI2012" t="str">
        <f t="shared" si="349"/>
        <v>_0</v>
      </c>
      <c r="BJ2012" t="str">
        <f t="shared" si="350"/>
        <v>_</v>
      </c>
      <c r="BK2012" t="str">
        <f>IF(ISERROR(MATCH(LEFT(C2012,5)&amp;B2012&amp;"_"&amp;A2012,$BK$1:BK2011,0)),LEFT(C2012,5)&amp;B2012&amp;"_"&amp;A2012,"")</f>
        <v/>
      </c>
      <c r="BL2012">
        <f>COUNTIFS($B$1:B2012,B2012)-COUNTIFS($B$1:B2012,B2012,$BK$1:BK2012,"")</f>
        <v>0</v>
      </c>
      <c r="BM2012" t="str">
        <f t="shared" si="351"/>
        <v/>
      </c>
    </row>
    <row r="2013" spans="1:65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  <c r="AI2013" s="1"/>
      <c r="AJ2013" s="1"/>
      <c r="AK2013" s="1"/>
      <c r="AL2013" s="1"/>
      <c r="AM2013" s="1"/>
      <c r="AN2013" s="1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t="str">
        <f t="shared" si="341"/>
        <v/>
      </c>
      <c r="AZ2013">
        <f t="shared" si="342"/>
        <v>0</v>
      </c>
      <c r="BA2013" t="str">
        <f t="shared" si="343"/>
        <v>QB</v>
      </c>
      <c r="BB2013" t="str">
        <f t="shared" si="344"/>
        <v>_</v>
      </c>
      <c r="BC2013" t="str">
        <f t="shared" si="345"/>
        <v>ru</v>
      </c>
      <c r="BD2013">
        <f>COUNTIFS($BB$1:BB2013,BB2013,$BC$1:BC2013,"ru")</f>
        <v>137</v>
      </c>
      <c r="BE2013" t="str">
        <f t="shared" si="346"/>
        <v>re</v>
      </c>
      <c r="BF2013">
        <f>COUNTIFS($BB$1:BB2013,BB2013,$BE$1:BE2013,"re")</f>
        <v>137</v>
      </c>
      <c r="BG2013" t="str">
        <f t="shared" si="347"/>
        <v>ru137_</v>
      </c>
      <c r="BH2013" t="str">
        <f t="shared" si="348"/>
        <v>re137_</v>
      </c>
      <c r="BI2013" t="str">
        <f t="shared" si="349"/>
        <v>_0</v>
      </c>
      <c r="BJ2013" t="str">
        <f t="shared" si="350"/>
        <v>_</v>
      </c>
      <c r="BK2013" t="str">
        <f>IF(ISERROR(MATCH(LEFT(C2013,5)&amp;B2013&amp;"_"&amp;A2013,$BK$1:BK2012,0)),LEFT(C2013,5)&amp;B2013&amp;"_"&amp;A2013,"")</f>
        <v/>
      </c>
      <c r="BL2013">
        <f>COUNTIFS($B$1:B2013,B2013)-COUNTIFS($B$1:B2013,B2013,$BK$1:BK2013,"")</f>
        <v>0</v>
      </c>
      <c r="BM2013" t="str">
        <f t="shared" si="351"/>
        <v/>
      </c>
    </row>
    <row r="2014" spans="1:65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  <c r="AI2014" s="1"/>
      <c r="AJ2014" s="1"/>
      <c r="AK2014" s="1"/>
      <c r="AL2014" s="1"/>
      <c r="AM2014" s="1"/>
      <c r="AN2014" s="1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t="str">
        <f t="shared" si="341"/>
        <v/>
      </c>
      <c r="AZ2014">
        <f t="shared" si="342"/>
        <v>0</v>
      </c>
      <c r="BA2014" t="str">
        <f t="shared" si="343"/>
        <v>QB</v>
      </c>
      <c r="BB2014" t="str">
        <f t="shared" si="344"/>
        <v>_</v>
      </c>
      <c r="BC2014" t="str">
        <f t="shared" si="345"/>
        <v>ru</v>
      </c>
      <c r="BD2014">
        <f>COUNTIFS($BB$1:BB2014,BB2014,$BC$1:BC2014,"ru")</f>
        <v>138</v>
      </c>
      <c r="BE2014" t="str">
        <f t="shared" si="346"/>
        <v>re</v>
      </c>
      <c r="BF2014">
        <f>COUNTIFS($BB$1:BB2014,BB2014,$BE$1:BE2014,"re")</f>
        <v>138</v>
      </c>
      <c r="BG2014" t="str">
        <f t="shared" si="347"/>
        <v>ru138_</v>
      </c>
      <c r="BH2014" t="str">
        <f t="shared" si="348"/>
        <v>re138_</v>
      </c>
      <c r="BI2014" t="str">
        <f t="shared" si="349"/>
        <v>_0</v>
      </c>
      <c r="BJ2014" t="str">
        <f t="shared" si="350"/>
        <v>_</v>
      </c>
      <c r="BK2014" t="str">
        <f>IF(ISERROR(MATCH(LEFT(C2014,5)&amp;B2014&amp;"_"&amp;A2014,$BK$1:BK2013,0)),LEFT(C2014,5)&amp;B2014&amp;"_"&amp;A2014,"")</f>
        <v/>
      </c>
      <c r="BL2014">
        <f>COUNTIFS($B$1:B2014,B2014)-COUNTIFS($B$1:B2014,B2014,$BK$1:BK2014,"")</f>
        <v>0</v>
      </c>
      <c r="BM2014" t="str">
        <f t="shared" si="351"/>
        <v/>
      </c>
    </row>
    <row r="2015" spans="1:65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  <c r="AI2015" s="1"/>
      <c r="AJ2015" s="1"/>
      <c r="AK2015" s="1"/>
      <c r="AL2015" s="1"/>
      <c r="AM2015" s="1"/>
      <c r="AN2015" s="1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t="str">
        <f t="shared" si="341"/>
        <v/>
      </c>
      <c r="AZ2015">
        <f t="shared" si="342"/>
        <v>0</v>
      </c>
      <c r="BA2015" t="str">
        <f t="shared" si="343"/>
        <v>QB</v>
      </c>
      <c r="BB2015" t="str">
        <f t="shared" si="344"/>
        <v>_</v>
      </c>
      <c r="BC2015" t="str">
        <f t="shared" si="345"/>
        <v>ru</v>
      </c>
      <c r="BD2015">
        <f>COUNTIFS($BB$1:BB2015,BB2015,$BC$1:BC2015,"ru")</f>
        <v>139</v>
      </c>
      <c r="BE2015" t="str">
        <f t="shared" si="346"/>
        <v>re</v>
      </c>
      <c r="BF2015">
        <f>COUNTIFS($BB$1:BB2015,BB2015,$BE$1:BE2015,"re")</f>
        <v>139</v>
      </c>
      <c r="BG2015" t="str">
        <f t="shared" si="347"/>
        <v>ru139_</v>
      </c>
      <c r="BH2015" t="str">
        <f t="shared" si="348"/>
        <v>re139_</v>
      </c>
      <c r="BI2015" t="str">
        <f t="shared" si="349"/>
        <v>_0</v>
      </c>
      <c r="BJ2015" t="str">
        <f t="shared" si="350"/>
        <v>_</v>
      </c>
      <c r="BK2015" t="str">
        <f>IF(ISERROR(MATCH(LEFT(C2015,5)&amp;B2015&amp;"_"&amp;A2015,$BK$1:BK2014,0)),LEFT(C2015,5)&amp;B2015&amp;"_"&amp;A2015,"")</f>
        <v/>
      </c>
      <c r="BL2015">
        <f>COUNTIFS($B$1:B2015,B2015)-COUNTIFS($B$1:B2015,B2015,$BK$1:BK2015,"")</f>
        <v>0</v>
      </c>
      <c r="BM2015" t="str">
        <f t="shared" si="351"/>
        <v/>
      </c>
    </row>
    <row r="2016" spans="1:65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  <c r="AI2016" s="1"/>
      <c r="AJ2016" s="1"/>
      <c r="AK2016" s="1"/>
      <c r="AL2016" s="1"/>
      <c r="AM2016" s="1"/>
      <c r="AN2016" s="1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t="str">
        <f t="shared" si="341"/>
        <v/>
      </c>
      <c r="AZ2016">
        <f t="shared" si="342"/>
        <v>0</v>
      </c>
      <c r="BA2016" t="str">
        <f t="shared" si="343"/>
        <v>QB</v>
      </c>
      <c r="BB2016" t="str">
        <f t="shared" si="344"/>
        <v>_</v>
      </c>
      <c r="BC2016" t="str">
        <f t="shared" si="345"/>
        <v>ru</v>
      </c>
      <c r="BD2016">
        <f>COUNTIFS($BB$1:BB2016,BB2016,$BC$1:BC2016,"ru")</f>
        <v>140</v>
      </c>
      <c r="BE2016" t="str">
        <f t="shared" si="346"/>
        <v>re</v>
      </c>
      <c r="BF2016">
        <f>COUNTIFS($BB$1:BB2016,BB2016,$BE$1:BE2016,"re")</f>
        <v>140</v>
      </c>
      <c r="BG2016" t="str">
        <f t="shared" si="347"/>
        <v>ru140_</v>
      </c>
      <c r="BH2016" t="str">
        <f t="shared" si="348"/>
        <v>re140_</v>
      </c>
      <c r="BI2016" t="str">
        <f t="shared" si="349"/>
        <v>_0</v>
      </c>
      <c r="BJ2016" t="str">
        <f t="shared" si="350"/>
        <v>_</v>
      </c>
      <c r="BK2016" t="str">
        <f>IF(ISERROR(MATCH(LEFT(C2016,5)&amp;B2016&amp;"_"&amp;A2016,$BK$1:BK2015,0)),LEFT(C2016,5)&amp;B2016&amp;"_"&amp;A2016,"")</f>
        <v/>
      </c>
      <c r="BL2016">
        <f>COUNTIFS($B$1:B2016,B2016)-COUNTIFS($B$1:B2016,B2016,$BK$1:BK2016,"")</f>
        <v>0</v>
      </c>
      <c r="BM2016" t="str">
        <f t="shared" si="351"/>
        <v/>
      </c>
    </row>
    <row r="2017" spans="1:65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  <c r="AI2017" s="1"/>
      <c r="AJ2017" s="1"/>
      <c r="AK2017" s="1"/>
      <c r="AL2017" s="1"/>
      <c r="AM2017" s="1"/>
      <c r="AN2017" s="1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t="str">
        <f t="shared" si="341"/>
        <v/>
      </c>
      <c r="AZ2017">
        <f t="shared" si="342"/>
        <v>0</v>
      </c>
      <c r="BA2017" t="str">
        <f t="shared" si="343"/>
        <v>QB</v>
      </c>
      <c r="BB2017" t="str">
        <f t="shared" si="344"/>
        <v>_</v>
      </c>
      <c r="BC2017" t="str">
        <f t="shared" si="345"/>
        <v>ru</v>
      </c>
      <c r="BD2017">
        <f>COUNTIFS($BB$1:BB2017,BB2017,$BC$1:BC2017,"ru")</f>
        <v>141</v>
      </c>
      <c r="BE2017" t="str">
        <f t="shared" si="346"/>
        <v>re</v>
      </c>
      <c r="BF2017">
        <f>COUNTIFS($BB$1:BB2017,BB2017,$BE$1:BE2017,"re")</f>
        <v>141</v>
      </c>
      <c r="BG2017" t="str">
        <f t="shared" si="347"/>
        <v>ru141_</v>
      </c>
      <c r="BH2017" t="str">
        <f t="shared" si="348"/>
        <v>re141_</v>
      </c>
      <c r="BI2017" t="str">
        <f t="shared" si="349"/>
        <v>_0</v>
      </c>
      <c r="BJ2017" t="str">
        <f t="shared" si="350"/>
        <v>_</v>
      </c>
      <c r="BK2017" t="str">
        <f>IF(ISERROR(MATCH(LEFT(C2017,5)&amp;B2017&amp;"_"&amp;A2017,$BK$1:BK2016,0)),LEFT(C2017,5)&amp;B2017&amp;"_"&amp;A2017,"")</f>
        <v/>
      </c>
      <c r="BL2017">
        <f>COUNTIFS($B$1:B2017,B2017)-COUNTIFS($B$1:B2017,B2017,$BK$1:BK2017,"")</f>
        <v>0</v>
      </c>
      <c r="BM2017" t="str">
        <f t="shared" si="351"/>
        <v/>
      </c>
    </row>
    <row r="2018" spans="1:65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  <c r="AI2018" s="1"/>
      <c r="AJ2018" s="1"/>
      <c r="AK2018" s="1"/>
      <c r="AL2018" s="1"/>
      <c r="AM2018" s="1"/>
      <c r="AN2018" s="1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t="str">
        <f t="shared" si="341"/>
        <v/>
      </c>
      <c r="AZ2018">
        <f t="shared" si="342"/>
        <v>0</v>
      </c>
      <c r="BA2018" t="str">
        <f t="shared" si="343"/>
        <v>QB</v>
      </c>
      <c r="BB2018" t="str">
        <f t="shared" si="344"/>
        <v>_</v>
      </c>
      <c r="BC2018" t="str">
        <f t="shared" si="345"/>
        <v>ru</v>
      </c>
      <c r="BD2018">
        <f>COUNTIFS($BB$1:BB2018,BB2018,$BC$1:BC2018,"ru")</f>
        <v>142</v>
      </c>
      <c r="BE2018" t="str">
        <f t="shared" si="346"/>
        <v>re</v>
      </c>
      <c r="BF2018">
        <f>COUNTIFS($BB$1:BB2018,BB2018,$BE$1:BE2018,"re")</f>
        <v>142</v>
      </c>
      <c r="BG2018" t="str">
        <f t="shared" si="347"/>
        <v>ru142_</v>
      </c>
      <c r="BH2018" t="str">
        <f t="shared" si="348"/>
        <v>re142_</v>
      </c>
      <c r="BI2018" t="str">
        <f t="shared" si="349"/>
        <v>_0</v>
      </c>
      <c r="BJ2018" t="str">
        <f t="shared" si="350"/>
        <v>_</v>
      </c>
      <c r="BK2018" t="str">
        <f>IF(ISERROR(MATCH(LEFT(C2018,5)&amp;B2018&amp;"_"&amp;A2018,$BK$1:BK2017,0)),LEFT(C2018,5)&amp;B2018&amp;"_"&amp;A2018,"")</f>
        <v/>
      </c>
      <c r="BL2018">
        <f>COUNTIFS($B$1:B2018,B2018)-COUNTIFS($B$1:B2018,B2018,$BK$1:BK2018,"")</f>
        <v>0</v>
      </c>
      <c r="BM2018" t="str">
        <f t="shared" si="351"/>
        <v/>
      </c>
    </row>
    <row r="2019" spans="1:65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  <c r="AI2019" s="1"/>
      <c r="AJ2019" s="1"/>
      <c r="AK2019" s="1"/>
      <c r="AL2019" s="1"/>
      <c r="AM2019" s="1"/>
      <c r="AN2019" s="1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t="str">
        <f t="shared" si="341"/>
        <v/>
      </c>
      <c r="AZ2019">
        <f t="shared" si="342"/>
        <v>0</v>
      </c>
      <c r="BA2019" t="str">
        <f t="shared" si="343"/>
        <v>QB</v>
      </c>
      <c r="BB2019" t="str">
        <f t="shared" si="344"/>
        <v>_</v>
      </c>
      <c r="BC2019" t="str">
        <f t="shared" si="345"/>
        <v>ru</v>
      </c>
      <c r="BD2019">
        <f>COUNTIFS($BB$1:BB2019,BB2019,$BC$1:BC2019,"ru")</f>
        <v>143</v>
      </c>
      <c r="BE2019" t="str">
        <f t="shared" si="346"/>
        <v>re</v>
      </c>
      <c r="BF2019">
        <f>COUNTIFS($BB$1:BB2019,BB2019,$BE$1:BE2019,"re")</f>
        <v>143</v>
      </c>
      <c r="BG2019" t="str">
        <f t="shared" si="347"/>
        <v>ru143_</v>
      </c>
      <c r="BH2019" t="str">
        <f t="shared" si="348"/>
        <v>re143_</v>
      </c>
      <c r="BI2019" t="str">
        <f t="shared" si="349"/>
        <v>_0</v>
      </c>
      <c r="BJ2019" t="str">
        <f t="shared" si="350"/>
        <v>_</v>
      </c>
      <c r="BK2019" t="str">
        <f>IF(ISERROR(MATCH(LEFT(C2019,5)&amp;B2019&amp;"_"&amp;A2019,$BK$1:BK2018,0)),LEFT(C2019,5)&amp;B2019&amp;"_"&amp;A2019,"")</f>
        <v/>
      </c>
      <c r="BL2019">
        <f>COUNTIFS($B$1:B2019,B2019)-COUNTIFS($B$1:B2019,B2019,$BK$1:BK2019,"")</f>
        <v>0</v>
      </c>
      <c r="BM2019" t="str">
        <f t="shared" si="351"/>
        <v/>
      </c>
    </row>
    <row r="2020" spans="1:65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  <c r="AI2020" s="1"/>
      <c r="AJ2020" s="1"/>
      <c r="AK2020" s="1"/>
      <c r="AL2020" s="1"/>
      <c r="AM2020" s="1"/>
      <c r="AN2020" s="1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t="str">
        <f t="shared" si="341"/>
        <v/>
      </c>
      <c r="AZ2020">
        <f t="shared" si="342"/>
        <v>0</v>
      </c>
      <c r="BA2020" t="str">
        <f t="shared" si="343"/>
        <v>QB</v>
      </c>
      <c r="BB2020" t="str">
        <f t="shared" si="344"/>
        <v>_</v>
      </c>
      <c r="BC2020" t="str">
        <f t="shared" si="345"/>
        <v>ru</v>
      </c>
      <c r="BD2020">
        <f>COUNTIFS($BB$1:BB2020,BB2020,$BC$1:BC2020,"ru")</f>
        <v>144</v>
      </c>
      <c r="BE2020" t="str">
        <f t="shared" si="346"/>
        <v>re</v>
      </c>
      <c r="BF2020">
        <f>COUNTIFS($BB$1:BB2020,BB2020,$BE$1:BE2020,"re")</f>
        <v>144</v>
      </c>
      <c r="BG2020" t="str">
        <f t="shared" si="347"/>
        <v>ru144_</v>
      </c>
      <c r="BH2020" t="str">
        <f t="shared" si="348"/>
        <v>re144_</v>
      </c>
      <c r="BI2020" t="str">
        <f t="shared" si="349"/>
        <v>_0</v>
      </c>
      <c r="BJ2020" t="str">
        <f t="shared" si="350"/>
        <v>_</v>
      </c>
      <c r="BK2020" t="str">
        <f>IF(ISERROR(MATCH(LEFT(C2020,5)&amp;B2020&amp;"_"&amp;A2020,$BK$1:BK2019,0)),LEFT(C2020,5)&amp;B2020&amp;"_"&amp;A2020,"")</f>
        <v/>
      </c>
      <c r="BL2020">
        <f>COUNTIFS($B$1:B2020,B2020)-COUNTIFS($B$1:B2020,B2020,$BK$1:BK2020,"")</f>
        <v>0</v>
      </c>
      <c r="BM2020" t="str">
        <f t="shared" si="351"/>
        <v/>
      </c>
    </row>
    <row r="2021" spans="1:65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  <c r="AI2021" s="1"/>
      <c r="AJ2021" s="1"/>
      <c r="AK2021" s="1"/>
      <c r="AL2021" s="1"/>
      <c r="AM2021" s="1"/>
      <c r="AN2021" s="1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t="str">
        <f t="shared" si="341"/>
        <v/>
      </c>
      <c r="AZ2021">
        <f t="shared" si="342"/>
        <v>0</v>
      </c>
      <c r="BA2021" t="str">
        <f t="shared" si="343"/>
        <v>QB</v>
      </c>
      <c r="BB2021" t="str">
        <f t="shared" si="344"/>
        <v>_</v>
      </c>
      <c r="BC2021" t="str">
        <f t="shared" si="345"/>
        <v>ru</v>
      </c>
      <c r="BD2021">
        <f>COUNTIFS($BB$1:BB2021,BB2021,$BC$1:BC2021,"ru")</f>
        <v>145</v>
      </c>
      <c r="BE2021" t="str">
        <f t="shared" si="346"/>
        <v>re</v>
      </c>
      <c r="BF2021">
        <f>COUNTIFS($BB$1:BB2021,BB2021,$BE$1:BE2021,"re")</f>
        <v>145</v>
      </c>
      <c r="BG2021" t="str">
        <f t="shared" si="347"/>
        <v>ru145_</v>
      </c>
      <c r="BH2021" t="str">
        <f t="shared" si="348"/>
        <v>re145_</v>
      </c>
      <c r="BI2021" t="str">
        <f t="shared" si="349"/>
        <v>_0</v>
      </c>
      <c r="BJ2021" t="str">
        <f t="shared" si="350"/>
        <v>_</v>
      </c>
      <c r="BK2021" t="str">
        <f>IF(ISERROR(MATCH(LEFT(C2021,5)&amp;B2021&amp;"_"&amp;A2021,$BK$1:BK2020,0)),LEFT(C2021,5)&amp;B2021&amp;"_"&amp;A2021,"")</f>
        <v/>
      </c>
      <c r="BL2021">
        <f>COUNTIFS($B$1:B2021,B2021)-COUNTIFS($B$1:B2021,B2021,$BK$1:BK2021,"")</f>
        <v>0</v>
      </c>
      <c r="BM2021" t="str">
        <f t="shared" si="351"/>
        <v/>
      </c>
    </row>
    <row r="2022" spans="1:65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  <c r="AI2022" s="1"/>
      <c r="AJ2022" s="1"/>
      <c r="AK2022" s="1"/>
      <c r="AL2022" s="1"/>
      <c r="AM2022" s="1"/>
      <c r="AN2022" s="1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t="str">
        <f t="shared" si="341"/>
        <v/>
      </c>
      <c r="AZ2022">
        <f t="shared" si="342"/>
        <v>0</v>
      </c>
      <c r="BA2022" t="str">
        <f t="shared" si="343"/>
        <v>QB</v>
      </c>
      <c r="BB2022" t="str">
        <f t="shared" si="344"/>
        <v>_</v>
      </c>
      <c r="BC2022" t="str">
        <f t="shared" si="345"/>
        <v>ru</v>
      </c>
      <c r="BD2022">
        <f>COUNTIFS($BB$1:BB2022,BB2022,$BC$1:BC2022,"ru")</f>
        <v>146</v>
      </c>
      <c r="BE2022" t="str">
        <f t="shared" si="346"/>
        <v>re</v>
      </c>
      <c r="BF2022">
        <f>COUNTIFS($BB$1:BB2022,BB2022,$BE$1:BE2022,"re")</f>
        <v>146</v>
      </c>
      <c r="BG2022" t="str">
        <f t="shared" si="347"/>
        <v>ru146_</v>
      </c>
      <c r="BH2022" t="str">
        <f t="shared" si="348"/>
        <v>re146_</v>
      </c>
      <c r="BI2022" t="str">
        <f t="shared" si="349"/>
        <v>_0</v>
      </c>
      <c r="BJ2022" t="str">
        <f t="shared" si="350"/>
        <v>_</v>
      </c>
      <c r="BK2022" t="str">
        <f>IF(ISERROR(MATCH(LEFT(C2022,5)&amp;B2022&amp;"_"&amp;A2022,$BK$1:BK2021,0)),LEFT(C2022,5)&amp;B2022&amp;"_"&amp;A2022,"")</f>
        <v/>
      </c>
      <c r="BL2022">
        <f>COUNTIFS($B$1:B2022,B2022)-COUNTIFS($B$1:B2022,B2022,$BK$1:BK2022,"")</f>
        <v>0</v>
      </c>
      <c r="BM2022" t="str">
        <f t="shared" si="351"/>
        <v/>
      </c>
    </row>
    <row r="2023" spans="1:65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  <c r="AI2023" s="1"/>
      <c r="AJ2023" s="1"/>
      <c r="AK2023" s="1"/>
      <c r="AL2023" s="1"/>
      <c r="AM2023" s="1"/>
      <c r="AN2023" s="1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t="str">
        <f t="shared" si="341"/>
        <v/>
      </c>
      <c r="AZ2023">
        <f t="shared" si="342"/>
        <v>0</v>
      </c>
      <c r="BA2023" t="str">
        <f t="shared" si="343"/>
        <v>QB</v>
      </c>
      <c r="BB2023" t="str">
        <f t="shared" si="344"/>
        <v>_</v>
      </c>
      <c r="BC2023" t="str">
        <f t="shared" si="345"/>
        <v>ru</v>
      </c>
      <c r="BD2023">
        <f>COUNTIFS($BB$1:BB2023,BB2023,$BC$1:BC2023,"ru")</f>
        <v>147</v>
      </c>
      <c r="BE2023" t="str">
        <f t="shared" si="346"/>
        <v>re</v>
      </c>
      <c r="BF2023">
        <f>COUNTIFS($BB$1:BB2023,BB2023,$BE$1:BE2023,"re")</f>
        <v>147</v>
      </c>
      <c r="BG2023" t="str">
        <f t="shared" si="347"/>
        <v>ru147_</v>
      </c>
      <c r="BH2023" t="str">
        <f t="shared" si="348"/>
        <v>re147_</v>
      </c>
      <c r="BI2023" t="str">
        <f t="shared" si="349"/>
        <v>_0</v>
      </c>
      <c r="BJ2023" t="str">
        <f t="shared" si="350"/>
        <v>_</v>
      </c>
      <c r="BK2023" t="str">
        <f>IF(ISERROR(MATCH(LEFT(C2023,5)&amp;B2023&amp;"_"&amp;A2023,$BK$1:BK2022,0)),LEFT(C2023,5)&amp;B2023&amp;"_"&amp;A2023,"")</f>
        <v/>
      </c>
      <c r="BL2023">
        <f>COUNTIFS($B$1:B2023,B2023)-COUNTIFS($B$1:B2023,B2023,$BK$1:BK2023,"")</f>
        <v>0</v>
      </c>
      <c r="BM2023" t="str">
        <f t="shared" si="351"/>
        <v/>
      </c>
    </row>
    <row r="2024" spans="1:65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  <c r="AI2024" s="1"/>
      <c r="AJ2024" s="1"/>
      <c r="AK2024" s="1"/>
      <c r="AL2024" s="1"/>
      <c r="AM2024" s="1"/>
      <c r="AN2024" s="1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t="str">
        <f t="shared" si="341"/>
        <v/>
      </c>
      <c r="AZ2024">
        <f t="shared" si="342"/>
        <v>0</v>
      </c>
      <c r="BA2024" t="str">
        <f t="shared" si="343"/>
        <v>QB</v>
      </c>
      <c r="BB2024" t="str">
        <f t="shared" si="344"/>
        <v>_</v>
      </c>
      <c r="BC2024" t="str">
        <f t="shared" si="345"/>
        <v>ru</v>
      </c>
      <c r="BD2024">
        <f>COUNTIFS($BB$1:BB2024,BB2024,$BC$1:BC2024,"ru")</f>
        <v>148</v>
      </c>
      <c r="BE2024" t="str">
        <f t="shared" si="346"/>
        <v>re</v>
      </c>
      <c r="BF2024">
        <f>COUNTIFS($BB$1:BB2024,BB2024,$BE$1:BE2024,"re")</f>
        <v>148</v>
      </c>
      <c r="BG2024" t="str">
        <f t="shared" si="347"/>
        <v>ru148_</v>
      </c>
      <c r="BH2024" t="str">
        <f t="shared" si="348"/>
        <v>re148_</v>
      </c>
      <c r="BI2024" t="str">
        <f t="shared" si="349"/>
        <v>_0</v>
      </c>
      <c r="BJ2024" t="str">
        <f t="shared" si="350"/>
        <v>_</v>
      </c>
      <c r="BK2024" t="str">
        <f>IF(ISERROR(MATCH(LEFT(C2024,5)&amp;B2024&amp;"_"&amp;A2024,$BK$1:BK2023,0)),LEFT(C2024,5)&amp;B2024&amp;"_"&amp;A2024,"")</f>
        <v/>
      </c>
      <c r="BL2024">
        <f>COUNTIFS($B$1:B2024,B2024)-COUNTIFS($B$1:B2024,B2024,$BK$1:BK2024,"")</f>
        <v>0</v>
      </c>
      <c r="BM2024" t="str">
        <f t="shared" si="351"/>
        <v/>
      </c>
    </row>
    <row r="2025" spans="1:65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  <c r="AI2025" s="1"/>
      <c r="AJ2025" s="1"/>
      <c r="AK2025" s="1"/>
      <c r="AL2025" s="1"/>
      <c r="AM2025" s="1"/>
      <c r="AN2025" s="1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t="str">
        <f t="shared" si="341"/>
        <v/>
      </c>
      <c r="AZ2025">
        <f t="shared" si="342"/>
        <v>0</v>
      </c>
      <c r="BA2025" t="str">
        <f t="shared" si="343"/>
        <v>QB</v>
      </c>
      <c r="BB2025" t="str">
        <f t="shared" si="344"/>
        <v>_</v>
      </c>
      <c r="BC2025" t="str">
        <f t="shared" si="345"/>
        <v>ru</v>
      </c>
      <c r="BD2025">
        <f>COUNTIFS($BB$1:BB2025,BB2025,$BC$1:BC2025,"ru")</f>
        <v>149</v>
      </c>
      <c r="BE2025" t="str">
        <f t="shared" si="346"/>
        <v>re</v>
      </c>
      <c r="BF2025">
        <f>COUNTIFS($BB$1:BB2025,BB2025,$BE$1:BE2025,"re")</f>
        <v>149</v>
      </c>
      <c r="BG2025" t="str">
        <f t="shared" si="347"/>
        <v>ru149_</v>
      </c>
      <c r="BH2025" t="str">
        <f t="shared" si="348"/>
        <v>re149_</v>
      </c>
      <c r="BI2025" t="str">
        <f t="shared" si="349"/>
        <v>_0</v>
      </c>
      <c r="BJ2025" t="str">
        <f t="shared" si="350"/>
        <v>_</v>
      </c>
      <c r="BK2025" t="str">
        <f>IF(ISERROR(MATCH(LEFT(C2025,5)&amp;B2025&amp;"_"&amp;A2025,$BK$1:BK2024,0)),LEFT(C2025,5)&amp;B2025&amp;"_"&amp;A2025,"")</f>
        <v/>
      </c>
      <c r="BL2025">
        <f>COUNTIFS($B$1:B2025,B2025)-COUNTIFS($B$1:B2025,B2025,$BK$1:BK2025,"")</f>
        <v>0</v>
      </c>
      <c r="BM2025" t="str">
        <f t="shared" si="351"/>
        <v/>
      </c>
    </row>
    <row r="2026" spans="1:65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  <c r="AI2026" s="1"/>
      <c r="AJ2026" s="1"/>
      <c r="AK2026" s="1"/>
      <c r="AL2026" s="1"/>
      <c r="AM2026" s="1"/>
      <c r="AN2026" s="1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t="str">
        <f t="shared" si="341"/>
        <v/>
      </c>
      <c r="AZ2026">
        <f t="shared" si="342"/>
        <v>0</v>
      </c>
      <c r="BA2026" t="str">
        <f t="shared" si="343"/>
        <v>QB</v>
      </c>
      <c r="BB2026" t="str">
        <f t="shared" si="344"/>
        <v>_</v>
      </c>
      <c r="BC2026" t="str">
        <f t="shared" si="345"/>
        <v>ru</v>
      </c>
      <c r="BD2026">
        <f>COUNTIFS($BB$1:BB2026,BB2026,$BC$1:BC2026,"ru")</f>
        <v>150</v>
      </c>
      <c r="BE2026" t="str">
        <f t="shared" si="346"/>
        <v>re</v>
      </c>
      <c r="BF2026">
        <f>COUNTIFS($BB$1:BB2026,BB2026,$BE$1:BE2026,"re")</f>
        <v>150</v>
      </c>
      <c r="BG2026" t="str">
        <f t="shared" si="347"/>
        <v>ru150_</v>
      </c>
      <c r="BH2026" t="str">
        <f t="shared" si="348"/>
        <v>re150_</v>
      </c>
      <c r="BI2026" t="str">
        <f t="shared" si="349"/>
        <v>_0</v>
      </c>
      <c r="BJ2026" t="str">
        <f t="shared" si="350"/>
        <v>_</v>
      </c>
      <c r="BK2026" t="str">
        <f>IF(ISERROR(MATCH(LEFT(C2026,5)&amp;B2026&amp;"_"&amp;A2026,$BK$1:BK2025,0)),LEFT(C2026,5)&amp;B2026&amp;"_"&amp;A2026,"")</f>
        <v/>
      </c>
      <c r="BL2026">
        <f>COUNTIFS($B$1:B2026,B2026)-COUNTIFS($B$1:B2026,B2026,$BK$1:BK2026,"")</f>
        <v>0</v>
      </c>
      <c r="BM2026" t="str">
        <f t="shared" si="351"/>
        <v/>
      </c>
    </row>
    <row r="2027" spans="1:65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  <c r="AI2027" s="1"/>
      <c r="AJ2027" s="1"/>
      <c r="AK2027" s="1"/>
      <c r="AL2027" s="1"/>
      <c r="AM2027" s="1"/>
      <c r="AN2027" s="1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t="str">
        <f t="shared" si="341"/>
        <v/>
      </c>
      <c r="AZ2027">
        <f t="shared" si="342"/>
        <v>0</v>
      </c>
      <c r="BA2027" t="str">
        <f t="shared" si="343"/>
        <v>QB</v>
      </c>
      <c r="BB2027" t="str">
        <f t="shared" si="344"/>
        <v>_</v>
      </c>
      <c r="BC2027" t="str">
        <f t="shared" si="345"/>
        <v>ru</v>
      </c>
      <c r="BD2027">
        <f>COUNTIFS($BB$1:BB2027,BB2027,$BC$1:BC2027,"ru")</f>
        <v>151</v>
      </c>
      <c r="BE2027" t="str">
        <f t="shared" si="346"/>
        <v>re</v>
      </c>
      <c r="BF2027">
        <f>COUNTIFS($BB$1:BB2027,BB2027,$BE$1:BE2027,"re")</f>
        <v>151</v>
      </c>
      <c r="BG2027" t="str">
        <f t="shared" si="347"/>
        <v>ru151_</v>
      </c>
      <c r="BH2027" t="str">
        <f t="shared" si="348"/>
        <v>re151_</v>
      </c>
      <c r="BI2027" t="str">
        <f t="shared" si="349"/>
        <v>_0</v>
      </c>
      <c r="BJ2027" t="str">
        <f t="shared" si="350"/>
        <v>_</v>
      </c>
      <c r="BK2027" t="str">
        <f>IF(ISERROR(MATCH(LEFT(C2027,5)&amp;B2027&amp;"_"&amp;A2027,$BK$1:BK2026,0)),LEFT(C2027,5)&amp;B2027&amp;"_"&amp;A2027,"")</f>
        <v/>
      </c>
      <c r="BL2027">
        <f>COUNTIFS($B$1:B2027,B2027)-COUNTIFS($B$1:B2027,B2027,$BK$1:BK2027,"")</f>
        <v>0</v>
      </c>
      <c r="BM2027" t="str">
        <f t="shared" si="351"/>
        <v/>
      </c>
    </row>
    <row r="2028" spans="1:65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  <c r="AI2028" s="1"/>
      <c r="AJ2028" s="1"/>
      <c r="AK2028" s="1"/>
      <c r="AL2028" s="1"/>
      <c r="AM2028" s="1"/>
      <c r="AN2028" s="1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t="str">
        <f t="shared" si="341"/>
        <v/>
      </c>
      <c r="AZ2028">
        <f t="shared" si="342"/>
        <v>0</v>
      </c>
      <c r="BA2028" t="str">
        <f t="shared" si="343"/>
        <v>QB</v>
      </c>
      <c r="BB2028" t="str">
        <f t="shared" si="344"/>
        <v>_</v>
      </c>
      <c r="BC2028" t="str">
        <f t="shared" si="345"/>
        <v>ru</v>
      </c>
      <c r="BD2028">
        <f>COUNTIFS($BB$1:BB2028,BB2028,$BC$1:BC2028,"ru")</f>
        <v>152</v>
      </c>
      <c r="BE2028" t="str">
        <f t="shared" si="346"/>
        <v>re</v>
      </c>
      <c r="BF2028">
        <f>COUNTIFS($BB$1:BB2028,BB2028,$BE$1:BE2028,"re")</f>
        <v>152</v>
      </c>
      <c r="BG2028" t="str">
        <f t="shared" si="347"/>
        <v>ru152_</v>
      </c>
      <c r="BH2028" t="str">
        <f t="shared" si="348"/>
        <v>re152_</v>
      </c>
      <c r="BI2028" t="str">
        <f t="shared" si="349"/>
        <v>_0</v>
      </c>
      <c r="BJ2028" t="str">
        <f t="shared" si="350"/>
        <v>_</v>
      </c>
      <c r="BK2028" t="str">
        <f>IF(ISERROR(MATCH(LEFT(C2028,5)&amp;B2028&amp;"_"&amp;A2028,$BK$1:BK2027,0)),LEFT(C2028,5)&amp;B2028&amp;"_"&amp;A2028,"")</f>
        <v/>
      </c>
      <c r="BL2028">
        <f>COUNTIFS($B$1:B2028,B2028)-COUNTIFS($B$1:B2028,B2028,$BK$1:BK2028,"")</f>
        <v>0</v>
      </c>
      <c r="BM2028" t="str">
        <f t="shared" si="351"/>
        <v/>
      </c>
    </row>
    <row r="2029" spans="1:65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  <c r="AI2029" s="1"/>
      <c r="AJ2029" s="1"/>
      <c r="AK2029" s="1"/>
      <c r="AL2029" s="1"/>
      <c r="AM2029" s="1"/>
      <c r="AN2029" s="1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t="str">
        <f t="shared" si="341"/>
        <v/>
      </c>
      <c r="AZ2029">
        <f t="shared" si="342"/>
        <v>0</v>
      </c>
      <c r="BA2029" t="str">
        <f t="shared" si="343"/>
        <v>QB</v>
      </c>
      <c r="BB2029" t="str">
        <f t="shared" si="344"/>
        <v>_</v>
      </c>
      <c r="BC2029" t="str">
        <f t="shared" si="345"/>
        <v>ru</v>
      </c>
      <c r="BD2029">
        <f>COUNTIFS($BB$1:BB2029,BB2029,$BC$1:BC2029,"ru")</f>
        <v>153</v>
      </c>
      <c r="BE2029" t="str">
        <f t="shared" si="346"/>
        <v>re</v>
      </c>
      <c r="BF2029">
        <f>COUNTIFS($BB$1:BB2029,BB2029,$BE$1:BE2029,"re")</f>
        <v>153</v>
      </c>
      <c r="BG2029" t="str">
        <f t="shared" si="347"/>
        <v>ru153_</v>
      </c>
      <c r="BH2029" t="str">
        <f t="shared" si="348"/>
        <v>re153_</v>
      </c>
      <c r="BI2029" t="str">
        <f t="shared" si="349"/>
        <v>_0</v>
      </c>
      <c r="BJ2029" t="str">
        <f t="shared" si="350"/>
        <v>_</v>
      </c>
      <c r="BK2029" t="str">
        <f>IF(ISERROR(MATCH(LEFT(C2029,5)&amp;B2029&amp;"_"&amp;A2029,$BK$1:BK2028,0)),LEFT(C2029,5)&amp;B2029&amp;"_"&amp;A2029,"")</f>
        <v/>
      </c>
      <c r="BL2029">
        <f>COUNTIFS($B$1:B2029,B2029)-COUNTIFS($B$1:B2029,B2029,$BK$1:BK2029,"")</f>
        <v>0</v>
      </c>
      <c r="BM2029" t="str">
        <f t="shared" si="351"/>
        <v/>
      </c>
    </row>
    <row r="2030" spans="1:65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  <c r="AI2030" s="1"/>
      <c r="AJ2030" s="1"/>
      <c r="AK2030" s="1"/>
      <c r="AL2030" s="1"/>
      <c r="AM2030" s="1"/>
      <c r="AN2030" s="1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t="str">
        <f t="shared" si="341"/>
        <v/>
      </c>
      <c r="AZ2030">
        <f t="shared" si="342"/>
        <v>0</v>
      </c>
      <c r="BA2030" t="str">
        <f t="shared" si="343"/>
        <v>QB</v>
      </c>
      <c r="BB2030" t="str">
        <f t="shared" si="344"/>
        <v>_</v>
      </c>
      <c r="BC2030" t="str">
        <f t="shared" si="345"/>
        <v>ru</v>
      </c>
      <c r="BD2030">
        <f>COUNTIFS($BB$1:BB2030,BB2030,$BC$1:BC2030,"ru")</f>
        <v>154</v>
      </c>
      <c r="BE2030" t="str">
        <f t="shared" si="346"/>
        <v>re</v>
      </c>
      <c r="BF2030">
        <f>COUNTIFS($BB$1:BB2030,BB2030,$BE$1:BE2030,"re")</f>
        <v>154</v>
      </c>
      <c r="BG2030" t="str">
        <f t="shared" si="347"/>
        <v>ru154_</v>
      </c>
      <c r="BH2030" t="str">
        <f t="shared" si="348"/>
        <v>re154_</v>
      </c>
      <c r="BI2030" t="str">
        <f t="shared" si="349"/>
        <v>_0</v>
      </c>
      <c r="BJ2030" t="str">
        <f t="shared" si="350"/>
        <v>_</v>
      </c>
      <c r="BK2030" t="str">
        <f>IF(ISERROR(MATCH(LEFT(C2030,5)&amp;B2030&amp;"_"&amp;A2030,$BK$1:BK2029,0)),LEFT(C2030,5)&amp;B2030&amp;"_"&amp;A2030,"")</f>
        <v/>
      </c>
      <c r="BL2030">
        <f>COUNTIFS($B$1:B2030,B2030)-COUNTIFS($B$1:B2030,B2030,$BK$1:BK2030,"")</f>
        <v>0</v>
      </c>
      <c r="BM2030" t="str">
        <f t="shared" si="351"/>
        <v/>
      </c>
    </row>
    <row r="2031" spans="1:65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  <c r="AI2031" s="1"/>
      <c r="AJ2031" s="1"/>
      <c r="AK2031" s="1"/>
      <c r="AL2031" s="1"/>
      <c r="AM2031" s="1"/>
      <c r="AN2031" s="1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t="str">
        <f t="shared" si="341"/>
        <v/>
      </c>
      <c r="AZ2031">
        <f t="shared" si="342"/>
        <v>0</v>
      </c>
      <c r="BA2031" t="str">
        <f t="shared" si="343"/>
        <v>QB</v>
      </c>
      <c r="BB2031" t="str">
        <f t="shared" si="344"/>
        <v>_</v>
      </c>
      <c r="BC2031" t="str">
        <f t="shared" si="345"/>
        <v>ru</v>
      </c>
      <c r="BD2031">
        <f>COUNTIFS($BB$1:BB2031,BB2031,$BC$1:BC2031,"ru")</f>
        <v>155</v>
      </c>
      <c r="BE2031" t="str">
        <f t="shared" si="346"/>
        <v>re</v>
      </c>
      <c r="BF2031">
        <f>COUNTIFS($BB$1:BB2031,BB2031,$BE$1:BE2031,"re")</f>
        <v>155</v>
      </c>
      <c r="BG2031" t="str">
        <f t="shared" si="347"/>
        <v>ru155_</v>
      </c>
      <c r="BH2031" t="str">
        <f t="shared" si="348"/>
        <v>re155_</v>
      </c>
      <c r="BI2031" t="str">
        <f t="shared" si="349"/>
        <v>_0</v>
      </c>
      <c r="BJ2031" t="str">
        <f t="shared" si="350"/>
        <v>_</v>
      </c>
      <c r="BK2031" t="str">
        <f>IF(ISERROR(MATCH(LEFT(C2031,5)&amp;B2031&amp;"_"&amp;A2031,$BK$1:BK2030,0)),LEFT(C2031,5)&amp;B2031&amp;"_"&amp;A2031,"")</f>
        <v/>
      </c>
      <c r="BL2031">
        <f>COUNTIFS($B$1:B2031,B2031)-COUNTIFS($B$1:B2031,B2031,$BK$1:BK2031,"")</f>
        <v>0</v>
      </c>
      <c r="BM2031" t="str">
        <f t="shared" si="351"/>
        <v/>
      </c>
    </row>
    <row r="2032" spans="1:65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  <c r="AI2032" s="1"/>
      <c r="AJ2032" s="1"/>
      <c r="AK2032" s="1"/>
      <c r="AL2032" s="1"/>
      <c r="AM2032" s="1"/>
      <c r="AN2032" s="1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t="str">
        <f t="shared" si="341"/>
        <v/>
      </c>
      <c r="AZ2032">
        <f t="shared" si="342"/>
        <v>0</v>
      </c>
      <c r="BA2032" t="str">
        <f t="shared" si="343"/>
        <v>QB</v>
      </c>
      <c r="BB2032" t="str">
        <f t="shared" si="344"/>
        <v>_</v>
      </c>
      <c r="BC2032" t="str">
        <f t="shared" si="345"/>
        <v>ru</v>
      </c>
      <c r="BD2032">
        <f>COUNTIFS($BB$1:BB2032,BB2032,$BC$1:BC2032,"ru")</f>
        <v>156</v>
      </c>
      <c r="BE2032" t="str">
        <f t="shared" si="346"/>
        <v>re</v>
      </c>
      <c r="BF2032">
        <f>COUNTIFS($BB$1:BB2032,BB2032,$BE$1:BE2032,"re")</f>
        <v>156</v>
      </c>
      <c r="BG2032" t="str">
        <f t="shared" si="347"/>
        <v>ru156_</v>
      </c>
      <c r="BH2032" t="str">
        <f t="shared" si="348"/>
        <v>re156_</v>
      </c>
      <c r="BI2032" t="str">
        <f t="shared" si="349"/>
        <v>_0</v>
      </c>
      <c r="BJ2032" t="str">
        <f t="shared" si="350"/>
        <v>_</v>
      </c>
      <c r="BK2032" t="str">
        <f>IF(ISERROR(MATCH(LEFT(C2032,5)&amp;B2032&amp;"_"&amp;A2032,$BK$1:BK2031,0)),LEFT(C2032,5)&amp;B2032&amp;"_"&amp;A2032,"")</f>
        <v/>
      </c>
      <c r="BL2032">
        <f>COUNTIFS($B$1:B2032,B2032)-COUNTIFS($B$1:B2032,B2032,$BK$1:BK2032,"")</f>
        <v>0</v>
      </c>
      <c r="BM2032" t="str">
        <f t="shared" si="351"/>
        <v/>
      </c>
    </row>
    <row r="2033" spans="1:65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  <c r="AI2033" s="1"/>
      <c r="AJ2033" s="1"/>
      <c r="AK2033" s="1"/>
      <c r="AL2033" s="1"/>
      <c r="AM2033" s="1"/>
      <c r="AN2033" s="1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t="str">
        <f t="shared" si="341"/>
        <v/>
      </c>
      <c r="AZ2033">
        <f t="shared" si="342"/>
        <v>0</v>
      </c>
      <c r="BA2033" t="str">
        <f t="shared" si="343"/>
        <v>QB</v>
      </c>
      <c r="BB2033" t="str">
        <f t="shared" si="344"/>
        <v>_</v>
      </c>
      <c r="BC2033" t="str">
        <f t="shared" si="345"/>
        <v>ru</v>
      </c>
      <c r="BD2033">
        <f>COUNTIFS($BB$1:BB2033,BB2033,$BC$1:BC2033,"ru")</f>
        <v>157</v>
      </c>
      <c r="BE2033" t="str">
        <f t="shared" si="346"/>
        <v>re</v>
      </c>
      <c r="BF2033">
        <f>COUNTIFS($BB$1:BB2033,BB2033,$BE$1:BE2033,"re")</f>
        <v>157</v>
      </c>
      <c r="BG2033" t="str">
        <f t="shared" si="347"/>
        <v>ru157_</v>
      </c>
      <c r="BH2033" t="str">
        <f t="shared" si="348"/>
        <v>re157_</v>
      </c>
      <c r="BI2033" t="str">
        <f t="shared" si="349"/>
        <v>_0</v>
      </c>
      <c r="BJ2033" t="str">
        <f t="shared" si="350"/>
        <v>_</v>
      </c>
      <c r="BK2033" t="str">
        <f>IF(ISERROR(MATCH(LEFT(C2033,5)&amp;B2033&amp;"_"&amp;A2033,$BK$1:BK2032,0)),LEFT(C2033,5)&amp;B2033&amp;"_"&amp;A2033,"")</f>
        <v/>
      </c>
      <c r="BL2033">
        <f>COUNTIFS($B$1:B2033,B2033)-COUNTIFS($B$1:B2033,B2033,$BK$1:BK2033,"")</f>
        <v>0</v>
      </c>
      <c r="BM2033" t="str">
        <f t="shared" si="351"/>
        <v/>
      </c>
    </row>
    <row r="2034" spans="1:65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  <c r="AI2034" s="1"/>
      <c r="AJ2034" s="1"/>
      <c r="AK2034" s="1"/>
      <c r="AL2034" s="1"/>
      <c r="AM2034" s="1"/>
      <c r="AN2034" s="1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t="str">
        <f t="shared" si="341"/>
        <v/>
      </c>
      <c r="AZ2034">
        <f t="shared" si="342"/>
        <v>0</v>
      </c>
      <c r="BA2034" t="str">
        <f t="shared" si="343"/>
        <v>QB</v>
      </c>
      <c r="BB2034" t="str">
        <f t="shared" si="344"/>
        <v>_</v>
      </c>
      <c r="BC2034" t="str">
        <f t="shared" si="345"/>
        <v>ru</v>
      </c>
      <c r="BD2034">
        <f>COUNTIFS($BB$1:BB2034,BB2034,$BC$1:BC2034,"ru")</f>
        <v>158</v>
      </c>
      <c r="BE2034" t="str">
        <f t="shared" si="346"/>
        <v>re</v>
      </c>
      <c r="BF2034">
        <f>COUNTIFS($BB$1:BB2034,BB2034,$BE$1:BE2034,"re")</f>
        <v>158</v>
      </c>
      <c r="BG2034" t="str">
        <f t="shared" si="347"/>
        <v>ru158_</v>
      </c>
      <c r="BH2034" t="str">
        <f t="shared" si="348"/>
        <v>re158_</v>
      </c>
      <c r="BI2034" t="str">
        <f t="shared" si="349"/>
        <v>_0</v>
      </c>
      <c r="BJ2034" t="str">
        <f t="shared" si="350"/>
        <v>_</v>
      </c>
      <c r="BK2034" t="str">
        <f>IF(ISERROR(MATCH(LEFT(C2034,5)&amp;B2034&amp;"_"&amp;A2034,$BK$1:BK2033,0)),LEFT(C2034,5)&amp;B2034&amp;"_"&amp;A2034,"")</f>
        <v/>
      </c>
      <c r="BL2034">
        <f>COUNTIFS($B$1:B2034,B2034)-COUNTIFS($B$1:B2034,B2034,$BK$1:BK2034,"")</f>
        <v>0</v>
      </c>
      <c r="BM2034" t="str">
        <f t="shared" si="351"/>
        <v/>
      </c>
    </row>
    <row r="2035" spans="1:65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  <c r="AI2035" s="1"/>
      <c r="AJ2035" s="1"/>
      <c r="AK2035" s="1"/>
      <c r="AL2035" s="1"/>
      <c r="AM2035" s="1"/>
      <c r="AN2035" s="1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t="str">
        <f t="shared" si="341"/>
        <v/>
      </c>
      <c r="AZ2035">
        <f t="shared" si="342"/>
        <v>0</v>
      </c>
      <c r="BA2035" t="str">
        <f t="shared" si="343"/>
        <v>QB</v>
      </c>
      <c r="BB2035" t="str">
        <f t="shared" si="344"/>
        <v>_</v>
      </c>
      <c r="BC2035" t="str">
        <f t="shared" si="345"/>
        <v>ru</v>
      </c>
      <c r="BD2035">
        <f>COUNTIFS($BB$1:BB2035,BB2035,$BC$1:BC2035,"ru")</f>
        <v>159</v>
      </c>
      <c r="BE2035" t="str">
        <f t="shared" si="346"/>
        <v>re</v>
      </c>
      <c r="BF2035">
        <f>COUNTIFS($BB$1:BB2035,BB2035,$BE$1:BE2035,"re")</f>
        <v>159</v>
      </c>
      <c r="BG2035" t="str">
        <f t="shared" si="347"/>
        <v>ru159_</v>
      </c>
      <c r="BH2035" t="str">
        <f t="shared" si="348"/>
        <v>re159_</v>
      </c>
      <c r="BI2035" t="str">
        <f t="shared" si="349"/>
        <v>_0</v>
      </c>
      <c r="BJ2035" t="str">
        <f t="shared" si="350"/>
        <v>_</v>
      </c>
      <c r="BK2035" t="str">
        <f>IF(ISERROR(MATCH(LEFT(C2035,5)&amp;B2035&amp;"_"&amp;A2035,$BK$1:BK2034,0)),LEFT(C2035,5)&amp;B2035&amp;"_"&amp;A2035,"")</f>
        <v/>
      </c>
      <c r="BL2035">
        <f>COUNTIFS($B$1:B2035,B2035)-COUNTIFS($B$1:B2035,B2035,$BK$1:BK2035,"")</f>
        <v>0</v>
      </c>
      <c r="BM2035" t="str">
        <f t="shared" si="351"/>
        <v/>
      </c>
    </row>
    <row r="2036" spans="1:65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  <c r="AI2036" s="1"/>
      <c r="AJ2036" s="1"/>
      <c r="AK2036" s="1"/>
      <c r="AL2036" s="1"/>
      <c r="AM2036" s="1"/>
      <c r="AN2036" s="1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t="str">
        <f t="shared" si="341"/>
        <v/>
      </c>
      <c r="AZ2036">
        <f t="shared" si="342"/>
        <v>0</v>
      </c>
      <c r="BA2036" t="str">
        <f t="shared" si="343"/>
        <v>QB</v>
      </c>
      <c r="BB2036" t="str">
        <f t="shared" si="344"/>
        <v>_</v>
      </c>
      <c r="BC2036" t="str">
        <f t="shared" si="345"/>
        <v>ru</v>
      </c>
      <c r="BD2036">
        <f>COUNTIFS($BB$1:BB2036,BB2036,$BC$1:BC2036,"ru")</f>
        <v>160</v>
      </c>
      <c r="BE2036" t="str">
        <f t="shared" si="346"/>
        <v>re</v>
      </c>
      <c r="BF2036">
        <f>COUNTIFS($BB$1:BB2036,BB2036,$BE$1:BE2036,"re")</f>
        <v>160</v>
      </c>
      <c r="BG2036" t="str">
        <f t="shared" si="347"/>
        <v>ru160_</v>
      </c>
      <c r="BH2036" t="str">
        <f t="shared" si="348"/>
        <v>re160_</v>
      </c>
      <c r="BI2036" t="str">
        <f t="shared" si="349"/>
        <v>_0</v>
      </c>
      <c r="BJ2036" t="str">
        <f t="shared" si="350"/>
        <v>_</v>
      </c>
      <c r="BK2036" t="str">
        <f>IF(ISERROR(MATCH(LEFT(C2036,5)&amp;B2036&amp;"_"&amp;A2036,$BK$1:BK2035,0)),LEFT(C2036,5)&amp;B2036&amp;"_"&amp;A2036,"")</f>
        <v/>
      </c>
      <c r="BL2036">
        <f>COUNTIFS($B$1:B2036,B2036)-COUNTIFS($B$1:B2036,B2036,$BK$1:BK2036,"")</f>
        <v>0</v>
      </c>
      <c r="BM2036" t="str">
        <f t="shared" si="351"/>
        <v/>
      </c>
    </row>
    <row r="2037" spans="1:65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  <c r="AI2037" s="1"/>
      <c r="AJ2037" s="1"/>
      <c r="AK2037" s="1"/>
      <c r="AL2037" s="1"/>
      <c r="AM2037" s="1"/>
      <c r="AN2037" s="1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t="str">
        <f t="shared" si="341"/>
        <v/>
      </c>
      <c r="AZ2037">
        <f t="shared" si="342"/>
        <v>0</v>
      </c>
      <c r="BA2037" t="str">
        <f t="shared" si="343"/>
        <v>QB</v>
      </c>
      <c r="BB2037" t="str">
        <f t="shared" si="344"/>
        <v>_</v>
      </c>
      <c r="BC2037" t="str">
        <f t="shared" si="345"/>
        <v>ru</v>
      </c>
      <c r="BD2037">
        <f>COUNTIFS($BB$1:BB2037,BB2037,$BC$1:BC2037,"ru")</f>
        <v>161</v>
      </c>
      <c r="BE2037" t="str">
        <f t="shared" si="346"/>
        <v>re</v>
      </c>
      <c r="BF2037">
        <f>COUNTIFS($BB$1:BB2037,BB2037,$BE$1:BE2037,"re")</f>
        <v>161</v>
      </c>
      <c r="BG2037" t="str">
        <f t="shared" si="347"/>
        <v>ru161_</v>
      </c>
      <c r="BH2037" t="str">
        <f t="shared" si="348"/>
        <v>re161_</v>
      </c>
      <c r="BI2037" t="str">
        <f t="shared" si="349"/>
        <v>_0</v>
      </c>
      <c r="BJ2037" t="str">
        <f t="shared" si="350"/>
        <v>_</v>
      </c>
      <c r="BK2037" t="str">
        <f>IF(ISERROR(MATCH(LEFT(C2037,5)&amp;B2037&amp;"_"&amp;A2037,$BK$1:BK2036,0)),LEFT(C2037,5)&amp;B2037&amp;"_"&amp;A2037,"")</f>
        <v/>
      </c>
      <c r="BL2037">
        <f>COUNTIFS($B$1:B2037,B2037)-COUNTIFS($B$1:B2037,B2037,$BK$1:BK2037,"")</f>
        <v>0</v>
      </c>
      <c r="BM2037" t="str">
        <f t="shared" si="351"/>
        <v/>
      </c>
    </row>
    <row r="2038" spans="1:65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  <c r="AI2038" s="1"/>
      <c r="AJ2038" s="1"/>
      <c r="AK2038" s="1"/>
      <c r="AL2038" s="1"/>
      <c r="AM2038" s="1"/>
      <c r="AN2038" s="1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t="str">
        <f t="shared" si="341"/>
        <v/>
      </c>
      <c r="AZ2038">
        <f t="shared" si="342"/>
        <v>0</v>
      </c>
      <c r="BA2038" t="str">
        <f t="shared" si="343"/>
        <v>QB</v>
      </c>
      <c r="BB2038" t="str">
        <f t="shared" si="344"/>
        <v>_</v>
      </c>
      <c r="BC2038" t="str">
        <f t="shared" si="345"/>
        <v>ru</v>
      </c>
      <c r="BD2038">
        <f>COUNTIFS($BB$1:BB2038,BB2038,$BC$1:BC2038,"ru")</f>
        <v>162</v>
      </c>
      <c r="BE2038" t="str">
        <f t="shared" si="346"/>
        <v>re</v>
      </c>
      <c r="BF2038">
        <f>COUNTIFS($BB$1:BB2038,BB2038,$BE$1:BE2038,"re")</f>
        <v>162</v>
      </c>
      <c r="BG2038" t="str">
        <f t="shared" si="347"/>
        <v>ru162_</v>
      </c>
      <c r="BH2038" t="str">
        <f t="shared" si="348"/>
        <v>re162_</v>
      </c>
      <c r="BI2038" t="str">
        <f t="shared" si="349"/>
        <v>_0</v>
      </c>
      <c r="BJ2038" t="str">
        <f t="shared" si="350"/>
        <v>_</v>
      </c>
      <c r="BK2038" t="str">
        <f>IF(ISERROR(MATCH(LEFT(C2038,5)&amp;B2038&amp;"_"&amp;A2038,$BK$1:BK2037,0)),LEFT(C2038,5)&amp;B2038&amp;"_"&amp;A2038,"")</f>
        <v/>
      </c>
      <c r="BL2038">
        <f>COUNTIFS($B$1:B2038,B2038)-COUNTIFS($B$1:B2038,B2038,$BK$1:BK2038,"")</f>
        <v>0</v>
      </c>
      <c r="BM2038" t="str">
        <f t="shared" si="351"/>
        <v/>
      </c>
    </row>
    <row r="2039" spans="1:65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  <c r="AI2039" s="1"/>
      <c r="AJ2039" s="1"/>
      <c r="AK2039" s="1"/>
      <c r="AL2039" s="1"/>
      <c r="AM2039" s="1"/>
      <c r="AN2039" s="1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t="str">
        <f t="shared" si="341"/>
        <v/>
      </c>
      <c r="AZ2039">
        <f t="shared" si="342"/>
        <v>0</v>
      </c>
      <c r="BA2039" t="str">
        <f t="shared" si="343"/>
        <v>QB</v>
      </c>
      <c r="BB2039" t="str">
        <f t="shared" si="344"/>
        <v>_</v>
      </c>
      <c r="BC2039" t="str">
        <f t="shared" si="345"/>
        <v>ru</v>
      </c>
      <c r="BD2039">
        <f>COUNTIFS($BB$1:BB2039,BB2039,$BC$1:BC2039,"ru")</f>
        <v>163</v>
      </c>
      <c r="BE2039" t="str">
        <f t="shared" si="346"/>
        <v>re</v>
      </c>
      <c r="BF2039">
        <f>COUNTIFS($BB$1:BB2039,BB2039,$BE$1:BE2039,"re")</f>
        <v>163</v>
      </c>
      <c r="BG2039" t="str">
        <f t="shared" si="347"/>
        <v>ru163_</v>
      </c>
      <c r="BH2039" t="str">
        <f t="shared" si="348"/>
        <v>re163_</v>
      </c>
      <c r="BI2039" t="str">
        <f t="shared" si="349"/>
        <v>_0</v>
      </c>
      <c r="BJ2039" t="str">
        <f t="shared" si="350"/>
        <v>_</v>
      </c>
      <c r="BK2039" t="str">
        <f>IF(ISERROR(MATCH(LEFT(C2039,5)&amp;B2039&amp;"_"&amp;A2039,$BK$1:BK2038,0)),LEFT(C2039,5)&amp;B2039&amp;"_"&amp;A2039,"")</f>
        <v/>
      </c>
      <c r="BL2039">
        <f>COUNTIFS($B$1:B2039,B2039)-COUNTIFS($B$1:B2039,B2039,$BK$1:BK2039,"")</f>
        <v>0</v>
      </c>
      <c r="BM2039" t="str">
        <f t="shared" si="351"/>
        <v/>
      </c>
    </row>
    <row r="2040" spans="1:65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  <c r="AI2040" s="1"/>
      <c r="AJ2040" s="1"/>
      <c r="AK2040" s="1"/>
      <c r="AL2040" s="1"/>
      <c r="AM2040" s="1"/>
      <c r="AN2040" s="1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t="str">
        <f t="shared" si="341"/>
        <v/>
      </c>
      <c r="AZ2040">
        <f t="shared" si="342"/>
        <v>0</v>
      </c>
      <c r="BA2040" t="str">
        <f t="shared" si="343"/>
        <v>QB</v>
      </c>
      <c r="BB2040" t="str">
        <f t="shared" si="344"/>
        <v>_</v>
      </c>
      <c r="BC2040" t="str">
        <f t="shared" si="345"/>
        <v>ru</v>
      </c>
      <c r="BD2040">
        <f>COUNTIFS($BB$1:BB2040,BB2040,$BC$1:BC2040,"ru")</f>
        <v>164</v>
      </c>
      <c r="BE2040" t="str">
        <f t="shared" si="346"/>
        <v>re</v>
      </c>
      <c r="BF2040">
        <f>COUNTIFS($BB$1:BB2040,BB2040,$BE$1:BE2040,"re")</f>
        <v>164</v>
      </c>
      <c r="BG2040" t="str">
        <f t="shared" si="347"/>
        <v>ru164_</v>
      </c>
      <c r="BH2040" t="str">
        <f t="shared" si="348"/>
        <v>re164_</v>
      </c>
      <c r="BI2040" t="str">
        <f t="shared" si="349"/>
        <v>_0</v>
      </c>
      <c r="BJ2040" t="str">
        <f t="shared" si="350"/>
        <v>_</v>
      </c>
      <c r="BK2040" t="str">
        <f>IF(ISERROR(MATCH(LEFT(C2040,5)&amp;B2040&amp;"_"&amp;A2040,$BK$1:BK2039,0)),LEFT(C2040,5)&amp;B2040&amp;"_"&amp;A2040,"")</f>
        <v/>
      </c>
      <c r="BL2040">
        <f>COUNTIFS($B$1:B2040,B2040)-COUNTIFS($B$1:B2040,B2040,$BK$1:BK2040,"")</f>
        <v>0</v>
      </c>
      <c r="BM2040" t="str">
        <f t="shared" si="351"/>
        <v/>
      </c>
    </row>
    <row r="2041" spans="1:65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  <c r="AI2041" s="1"/>
      <c r="AJ2041" s="1"/>
      <c r="AK2041" s="1"/>
      <c r="AL2041" s="1"/>
      <c r="AM2041" s="1"/>
      <c r="AN2041" s="1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t="str">
        <f t="shared" si="341"/>
        <v/>
      </c>
      <c r="AZ2041">
        <f t="shared" si="342"/>
        <v>0</v>
      </c>
      <c r="BA2041" t="str">
        <f t="shared" si="343"/>
        <v>QB</v>
      </c>
      <c r="BB2041" t="str">
        <f t="shared" si="344"/>
        <v>_</v>
      </c>
      <c r="BC2041" t="str">
        <f t="shared" si="345"/>
        <v>ru</v>
      </c>
      <c r="BD2041">
        <f>COUNTIFS($BB$1:BB2041,BB2041,$BC$1:BC2041,"ru")</f>
        <v>165</v>
      </c>
      <c r="BE2041" t="str">
        <f t="shared" si="346"/>
        <v>re</v>
      </c>
      <c r="BF2041">
        <f>COUNTIFS($BB$1:BB2041,BB2041,$BE$1:BE2041,"re")</f>
        <v>165</v>
      </c>
      <c r="BG2041" t="str">
        <f t="shared" si="347"/>
        <v>ru165_</v>
      </c>
      <c r="BH2041" t="str">
        <f t="shared" si="348"/>
        <v>re165_</v>
      </c>
      <c r="BI2041" t="str">
        <f t="shared" si="349"/>
        <v>_0</v>
      </c>
      <c r="BJ2041" t="str">
        <f t="shared" si="350"/>
        <v>_</v>
      </c>
      <c r="BK2041" t="str">
        <f>IF(ISERROR(MATCH(LEFT(C2041,5)&amp;B2041&amp;"_"&amp;A2041,$BK$1:BK2040,0)),LEFT(C2041,5)&amp;B2041&amp;"_"&amp;A2041,"")</f>
        <v/>
      </c>
      <c r="BL2041">
        <f>COUNTIFS($B$1:B2041,B2041)-COUNTIFS($B$1:B2041,B2041,$BK$1:BK2041,"")</f>
        <v>0</v>
      </c>
      <c r="BM2041" t="str">
        <f t="shared" si="351"/>
        <v/>
      </c>
    </row>
    <row r="2042" spans="1:65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  <c r="AI2042" s="1"/>
      <c r="AJ2042" s="1"/>
      <c r="AK2042" s="1"/>
      <c r="AL2042" s="1"/>
      <c r="AM2042" s="1"/>
      <c r="AN2042" s="1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t="str">
        <f t="shared" si="341"/>
        <v/>
      </c>
      <c r="AZ2042">
        <f t="shared" si="342"/>
        <v>0</v>
      </c>
      <c r="BA2042" t="str">
        <f t="shared" si="343"/>
        <v>QB</v>
      </c>
      <c r="BB2042" t="str">
        <f t="shared" si="344"/>
        <v>_</v>
      </c>
      <c r="BC2042" t="str">
        <f t="shared" si="345"/>
        <v>ru</v>
      </c>
      <c r="BD2042">
        <f>COUNTIFS($BB$1:BB2042,BB2042,$BC$1:BC2042,"ru")</f>
        <v>166</v>
      </c>
      <c r="BE2042" t="str">
        <f t="shared" si="346"/>
        <v>re</v>
      </c>
      <c r="BF2042">
        <f>COUNTIFS($BB$1:BB2042,BB2042,$BE$1:BE2042,"re")</f>
        <v>166</v>
      </c>
      <c r="BG2042" t="str">
        <f t="shared" si="347"/>
        <v>ru166_</v>
      </c>
      <c r="BH2042" t="str">
        <f t="shared" si="348"/>
        <v>re166_</v>
      </c>
      <c r="BI2042" t="str">
        <f t="shared" si="349"/>
        <v>_0</v>
      </c>
      <c r="BJ2042" t="str">
        <f t="shared" si="350"/>
        <v>_</v>
      </c>
      <c r="BK2042" t="str">
        <f>IF(ISERROR(MATCH(LEFT(C2042,5)&amp;B2042&amp;"_"&amp;A2042,$BK$1:BK2041,0)),LEFT(C2042,5)&amp;B2042&amp;"_"&amp;A2042,"")</f>
        <v/>
      </c>
      <c r="BL2042">
        <f>COUNTIFS($B$1:B2042,B2042)-COUNTIFS($B$1:B2042,B2042,$BK$1:BK2042,"")</f>
        <v>0</v>
      </c>
      <c r="BM2042" t="str">
        <f t="shared" si="351"/>
        <v/>
      </c>
    </row>
    <row r="2043" spans="1:65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  <c r="AI2043" s="1"/>
      <c r="AJ2043" s="1"/>
      <c r="AK2043" s="1"/>
      <c r="AL2043" s="1"/>
      <c r="AM2043" s="1"/>
      <c r="AN2043" s="1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t="str">
        <f t="shared" si="341"/>
        <v/>
      </c>
      <c r="AZ2043">
        <f t="shared" si="342"/>
        <v>0</v>
      </c>
      <c r="BA2043" t="str">
        <f t="shared" si="343"/>
        <v>QB</v>
      </c>
      <c r="BB2043" t="str">
        <f t="shared" si="344"/>
        <v>_</v>
      </c>
      <c r="BC2043" t="str">
        <f t="shared" si="345"/>
        <v>ru</v>
      </c>
      <c r="BD2043">
        <f>COUNTIFS($BB$1:BB2043,BB2043,$BC$1:BC2043,"ru")</f>
        <v>167</v>
      </c>
      <c r="BE2043" t="str">
        <f t="shared" si="346"/>
        <v>re</v>
      </c>
      <c r="BF2043">
        <f>COUNTIFS($BB$1:BB2043,BB2043,$BE$1:BE2043,"re")</f>
        <v>167</v>
      </c>
      <c r="BG2043" t="str">
        <f t="shared" si="347"/>
        <v>ru167_</v>
      </c>
      <c r="BH2043" t="str">
        <f t="shared" si="348"/>
        <v>re167_</v>
      </c>
      <c r="BI2043" t="str">
        <f t="shared" si="349"/>
        <v>_0</v>
      </c>
      <c r="BJ2043" t="str">
        <f t="shared" si="350"/>
        <v>_</v>
      </c>
      <c r="BK2043" t="str">
        <f>IF(ISERROR(MATCH(LEFT(C2043,5)&amp;B2043&amp;"_"&amp;A2043,$BK$1:BK2042,0)),LEFT(C2043,5)&amp;B2043&amp;"_"&amp;A2043,"")</f>
        <v/>
      </c>
      <c r="BL2043">
        <f>COUNTIFS($B$1:B2043,B2043)-COUNTIFS($B$1:B2043,B2043,$BK$1:BK2043,"")</f>
        <v>0</v>
      </c>
      <c r="BM2043" t="str">
        <f t="shared" si="351"/>
        <v/>
      </c>
    </row>
    <row r="2044" spans="1:65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  <c r="AI2044" s="1"/>
      <c r="AJ2044" s="1"/>
      <c r="AK2044" s="1"/>
      <c r="AL2044" s="1"/>
      <c r="AM2044" s="1"/>
      <c r="AN2044" s="1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t="str">
        <f t="shared" si="341"/>
        <v/>
      </c>
      <c r="AZ2044">
        <f t="shared" si="342"/>
        <v>0</v>
      </c>
      <c r="BA2044" t="str">
        <f t="shared" si="343"/>
        <v>QB</v>
      </c>
      <c r="BB2044" t="str">
        <f t="shared" si="344"/>
        <v>_</v>
      </c>
      <c r="BC2044" t="str">
        <f t="shared" si="345"/>
        <v>ru</v>
      </c>
      <c r="BD2044">
        <f>COUNTIFS($BB$1:BB2044,BB2044,$BC$1:BC2044,"ru")</f>
        <v>168</v>
      </c>
      <c r="BE2044" t="str">
        <f t="shared" si="346"/>
        <v>re</v>
      </c>
      <c r="BF2044">
        <f>COUNTIFS($BB$1:BB2044,BB2044,$BE$1:BE2044,"re")</f>
        <v>168</v>
      </c>
      <c r="BG2044" t="str">
        <f t="shared" si="347"/>
        <v>ru168_</v>
      </c>
      <c r="BH2044" t="str">
        <f t="shared" si="348"/>
        <v>re168_</v>
      </c>
      <c r="BI2044" t="str">
        <f t="shared" si="349"/>
        <v>_0</v>
      </c>
      <c r="BJ2044" t="str">
        <f t="shared" si="350"/>
        <v>_</v>
      </c>
      <c r="BK2044" t="str">
        <f>IF(ISERROR(MATCH(LEFT(C2044,5)&amp;B2044&amp;"_"&amp;A2044,$BK$1:BK2043,0)),LEFT(C2044,5)&amp;B2044&amp;"_"&amp;A2044,"")</f>
        <v/>
      </c>
      <c r="BL2044">
        <f>COUNTIFS($B$1:B2044,B2044)-COUNTIFS($B$1:B2044,B2044,$BK$1:BK2044,"")</f>
        <v>0</v>
      </c>
      <c r="BM2044" t="str">
        <f t="shared" si="351"/>
        <v/>
      </c>
    </row>
    <row r="2045" spans="1:65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  <c r="AI2045" s="1"/>
      <c r="AJ2045" s="1"/>
      <c r="AK2045" s="1"/>
      <c r="AL2045" s="1"/>
      <c r="AM2045" s="1"/>
      <c r="AN2045" s="1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t="str">
        <f t="shared" si="341"/>
        <v/>
      </c>
      <c r="AZ2045">
        <f t="shared" si="342"/>
        <v>0</v>
      </c>
      <c r="BA2045" t="str">
        <f t="shared" si="343"/>
        <v>QB</v>
      </c>
      <c r="BB2045" t="str">
        <f t="shared" si="344"/>
        <v>_</v>
      </c>
      <c r="BC2045" t="str">
        <f t="shared" si="345"/>
        <v>ru</v>
      </c>
      <c r="BD2045">
        <f>COUNTIFS($BB$1:BB2045,BB2045,$BC$1:BC2045,"ru")</f>
        <v>169</v>
      </c>
      <c r="BE2045" t="str">
        <f t="shared" si="346"/>
        <v>re</v>
      </c>
      <c r="BF2045">
        <f>COUNTIFS($BB$1:BB2045,BB2045,$BE$1:BE2045,"re")</f>
        <v>169</v>
      </c>
      <c r="BG2045" t="str">
        <f t="shared" si="347"/>
        <v>ru169_</v>
      </c>
      <c r="BH2045" t="str">
        <f t="shared" si="348"/>
        <v>re169_</v>
      </c>
      <c r="BI2045" t="str">
        <f t="shared" si="349"/>
        <v>_0</v>
      </c>
      <c r="BJ2045" t="str">
        <f t="shared" si="350"/>
        <v>_</v>
      </c>
      <c r="BK2045" t="str">
        <f>IF(ISERROR(MATCH(LEFT(C2045,5)&amp;B2045&amp;"_"&amp;A2045,$BK$1:BK2044,0)),LEFT(C2045,5)&amp;B2045&amp;"_"&amp;A2045,"")</f>
        <v/>
      </c>
      <c r="BL2045">
        <f>COUNTIFS($B$1:B2045,B2045)-COUNTIFS($B$1:B2045,B2045,$BK$1:BK2045,"")</f>
        <v>0</v>
      </c>
      <c r="BM2045" t="str">
        <f t="shared" si="351"/>
        <v/>
      </c>
    </row>
    <row r="2046" spans="1:65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  <c r="AI2046" s="1"/>
      <c r="AJ2046" s="1"/>
      <c r="AK2046" s="1"/>
      <c r="AL2046" s="1"/>
      <c r="AM2046" s="1"/>
      <c r="AN2046" s="1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t="str">
        <f t="shared" si="341"/>
        <v/>
      </c>
      <c r="AZ2046">
        <f t="shared" si="342"/>
        <v>0</v>
      </c>
      <c r="BA2046" t="str">
        <f t="shared" si="343"/>
        <v>QB</v>
      </c>
      <c r="BB2046" t="str">
        <f t="shared" si="344"/>
        <v>_</v>
      </c>
      <c r="BC2046" t="str">
        <f t="shared" si="345"/>
        <v>ru</v>
      </c>
      <c r="BD2046">
        <f>COUNTIFS($BB$1:BB2046,BB2046,$BC$1:BC2046,"ru")</f>
        <v>170</v>
      </c>
      <c r="BE2046" t="str">
        <f t="shared" si="346"/>
        <v>re</v>
      </c>
      <c r="BF2046">
        <f>COUNTIFS($BB$1:BB2046,BB2046,$BE$1:BE2046,"re")</f>
        <v>170</v>
      </c>
      <c r="BG2046" t="str">
        <f t="shared" si="347"/>
        <v>ru170_</v>
      </c>
      <c r="BH2046" t="str">
        <f t="shared" si="348"/>
        <v>re170_</v>
      </c>
      <c r="BI2046" t="str">
        <f t="shared" si="349"/>
        <v>_0</v>
      </c>
      <c r="BJ2046" t="str">
        <f t="shared" si="350"/>
        <v>_</v>
      </c>
      <c r="BK2046" t="str">
        <f>IF(ISERROR(MATCH(LEFT(C2046,5)&amp;B2046&amp;"_"&amp;A2046,$BK$1:BK2045,0)),LEFT(C2046,5)&amp;B2046&amp;"_"&amp;A2046,"")</f>
        <v/>
      </c>
      <c r="BL2046">
        <f>COUNTIFS($B$1:B2046,B2046)-COUNTIFS($B$1:B2046,B2046,$BK$1:BK2046,"")</f>
        <v>0</v>
      </c>
      <c r="BM2046" t="str">
        <f t="shared" si="351"/>
        <v/>
      </c>
    </row>
    <row r="2047" spans="1:65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  <c r="AI2047" s="1"/>
      <c r="AJ2047" s="1"/>
      <c r="AK2047" s="1"/>
      <c r="AL2047" s="1"/>
      <c r="AM2047" s="1"/>
      <c r="AN2047" s="1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t="str">
        <f t="shared" si="341"/>
        <v/>
      </c>
      <c r="AZ2047">
        <f t="shared" si="342"/>
        <v>0</v>
      </c>
      <c r="BA2047" t="str">
        <f t="shared" si="343"/>
        <v>QB</v>
      </c>
      <c r="BB2047" t="str">
        <f t="shared" si="344"/>
        <v>_</v>
      </c>
      <c r="BC2047" t="str">
        <f t="shared" si="345"/>
        <v>ru</v>
      </c>
      <c r="BD2047">
        <f>COUNTIFS($BB$1:BB2047,BB2047,$BC$1:BC2047,"ru")</f>
        <v>171</v>
      </c>
      <c r="BE2047" t="str">
        <f t="shared" si="346"/>
        <v>re</v>
      </c>
      <c r="BF2047">
        <f>COUNTIFS($BB$1:BB2047,BB2047,$BE$1:BE2047,"re")</f>
        <v>171</v>
      </c>
      <c r="BG2047" t="str">
        <f t="shared" si="347"/>
        <v>ru171_</v>
      </c>
      <c r="BH2047" t="str">
        <f t="shared" si="348"/>
        <v>re171_</v>
      </c>
      <c r="BI2047" t="str">
        <f t="shared" si="349"/>
        <v>_0</v>
      </c>
      <c r="BJ2047" t="str">
        <f t="shared" si="350"/>
        <v>_</v>
      </c>
      <c r="BK2047" t="str">
        <f>IF(ISERROR(MATCH(LEFT(C2047,5)&amp;B2047&amp;"_"&amp;A2047,$BK$1:BK2046,0)),LEFT(C2047,5)&amp;B2047&amp;"_"&amp;A2047,"")</f>
        <v/>
      </c>
      <c r="BL2047">
        <f>COUNTIFS($B$1:B2047,B2047)-COUNTIFS($B$1:B2047,B2047,$BK$1:BK2047,"")</f>
        <v>0</v>
      </c>
      <c r="BM2047" t="str">
        <f t="shared" si="351"/>
        <v/>
      </c>
    </row>
    <row r="2048" spans="1:65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  <c r="AI2048" s="1"/>
      <c r="AJ2048" s="1"/>
      <c r="AK2048" s="1"/>
      <c r="AL2048" s="1"/>
      <c r="AM2048" s="1"/>
      <c r="AN2048" s="1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t="str">
        <f t="shared" si="341"/>
        <v/>
      </c>
      <c r="AZ2048">
        <f t="shared" si="342"/>
        <v>0</v>
      </c>
      <c r="BA2048" t="str">
        <f t="shared" si="343"/>
        <v>QB</v>
      </c>
      <c r="BB2048" t="str">
        <f t="shared" si="344"/>
        <v>_</v>
      </c>
      <c r="BC2048" t="str">
        <f t="shared" si="345"/>
        <v>ru</v>
      </c>
      <c r="BD2048">
        <f>COUNTIFS($BB$1:BB2048,BB2048,$BC$1:BC2048,"ru")</f>
        <v>172</v>
      </c>
      <c r="BE2048" t="str">
        <f t="shared" si="346"/>
        <v>re</v>
      </c>
      <c r="BF2048">
        <f>COUNTIFS($BB$1:BB2048,BB2048,$BE$1:BE2048,"re")</f>
        <v>172</v>
      </c>
      <c r="BG2048" t="str">
        <f t="shared" si="347"/>
        <v>ru172_</v>
      </c>
      <c r="BH2048" t="str">
        <f t="shared" si="348"/>
        <v>re172_</v>
      </c>
      <c r="BI2048" t="str">
        <f t="shared" si="349"/>
        <v>_0</v>
      </c>
      <c r="BJ2048" t="str">
        <f t="shared" si="350"/>
        <v>_</v>
      </c>
      <c r="BK2048" t="str">
        <f>IF(ISERROR(MATCH(LEFT(C2048,5)&amp;B2048&amp;"_"&amp;A2048,$BK$1:BK2047,0)),LEFT(C2048,5)&amp;B2048&amp;"_"&amp;A2048,"")</f>
        <v/>
      </c>
      <c r="BL2048">
        <f>COUNTIFS($B$1:B2048,B2048)-COUNTIFS($B$1:B2048,B2048,$BK$1:BK2048,"")</f>
        <v>0</v>
      </c>
      <c r="BM2048" t="str">
        <f t="shared" si="351"/>
        <v/>
      </c>
    </row>
    <row r="2049" spans="1:65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  <c r="AI2049" s="1"/>
      <c r="AJ2049" s="1"/>
      <c r="AK2049" s="1"/>
      <c r="AL2049" s="1"/>
      <c r="AM2049" s="1"/>
      <c r="AN2049" s="1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t="str">
        <f t="shared" si="341"/>
        <v/>
      </c>
      <c r="AZ2049">
        <f t="shared" si="342"/>
        <v>0</v>
      </c>
      <c r="BA2049" t="str">
        <f t="shared" si="343"/>
        <v>QB</v>
      </c>
      <c r="BB2049" t="str">
        <f t="shared" si="344"/>
        <v>_</v>
      </c>
      <c r="BC2049" t="str">
        <f t="shared" si="345"/>
        <v>ru</v>
      </c>
      <c r="BD2049">
        <f>COUNTIFS($BB$1:BB2049,BB2049,$BC$1:BC2049,"ru")</f>
        <v>173</v>
      </c>
      <c r="BE2049" t="str">
        <f t="shared" si="346"/>
        <v>re</v>
      </c>
      <c r="BF2049">
        <f>COUNTIFS($BB$1:BB2049,BB2049,$BE$1:BE2049,"re")</f>
        <v>173</v>
      </c>
      <c r="BG2049" t="str">
        <f t="shared" si="347"/>
        <v>ru173_</v>
      </c>
      <c r="BH2049" t="str">
        <f t="shared" si="348"/>
        <v>re173_</v>
      </c>
      <c r="BI2049" t="str">
        <f t="shared" si="349"/>
        <v>_0</v>
      </c>
      <c r="BJ2049" t="str">
        <f t="shared" si="350"/>
        <v>_</v>
      </c>
      <c r="BK2049" t="str">
        <f>IF(ISERROR(MATCH(LEFT(C2049,5)&amp;B2049&amp;"_"&amp;A2049,$BK$1:BK2048,0)),LEFT(C2049,5)&amp;B2049&amp;"_"&amp;A2049,"")</f>
        <v/>
      </c>
      <c r="BL2049">
        <f>COUNTIFS($B$1:B2049,B2049)-COUNTIFS($B$1:B2049,B2049,$BK$1:BK2049,"")</f>
        <v>0</v>
      </c>
      <c r="BM2049" t="str">
        <f t="shared" si="351"/>
        <v/>
      </c>
    </row>
    <row r="2050" spans="1:65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  <c r="AI2050" s="1"/>
      <c r="AJ2050" s="1"/>
      <c r="AK2050" s="1"/>
      <c r="AL2050" s="1"/>
      <c r="AM2050" s="1"/>
      <c r="AN2050" s="1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t="str">
        <f t="shared" si="341"/>
        <v/>
      </c>
      <c r="AZ2050">
        <f t="shared" si="342"/>
        <v>0</v>
      </c>
      <c r="BA2050" t="str">
        <f t="shared" si="343"/>
        <v>QB</v>
      </c>
      <c r="BB2050" t="str">
        <f t="shared" si="344"/>
        <v>_</v>
      </c>
      <c r="BC2050" t="str">
        <f t="shared" si="345"/>
        <v>ru</v>
      </c>
      <c r="BD2050">
        <f>COUNTIFS($BB$1:BB2050,BB2050,$BC$1:BC2050,"ru")</f>
        <v>174</v>
      </c>
      <c r="BE2050" t="str">
        <f t="shared" si="346"/>
        <v>re</v>
      </c>
      <c r="BF2050">
        <f>COUNTIFS($BB$1:BB2050,BB2050,$BE$1:BE2050,"re")</f>
        <v>174</v>
      </c>
      <c r="BG2050" t="str">
        <f t="shared" si="347"/>
        <v>ru174_</v>
      </c>
      <c r="BH2050" t="str">
        <f t="shared" si="348"/>
        <v>re174_</v>
      </c>
      <c r="BI2050" t="str">
        <f t="shared" si="349"/>
        <v>_0</v>
      </c>
      <c r="BJ2050" t="str">
        <f t="shared" si="350"/>
        <v>_</v>
      </c>
      <c r="BK2050" t="str">
        <f>IF(ISERROR(MATCH(LEFT(C2050,5)&amp;B2050&amp;"_"&amp;A2050,$BK$1:BK2049,0)),LEFT(C2050,5)&amp;B2050&amp;"_"&amp;A2050,"")</f>
        <v/>
      </c>
      <c r="BL2050">
        <f>COUNTIFS($B$1:B2050,B2050)-COUNTIFS($B$1:B2050,B2050,$BK$1:BK2050,"")</f>
        <v>0</v>
      </c>
      <c r="BM2050" t="str">
        <f t="shared" si="351"/>
        <v/>
      </c>
    </row>
    <row r="2051" spans="1:65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  <c r="AI2051" s="1"/>
      <c r="AJ2051" s="1"/>
      <c r="AK2051" s="1"/>
      <c r="AL2051" s="1"/>
      <c r="AM2051" s="1"/>
      <c r="AN2051" s="1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t="str">
        <f t="shared" ref="AY2051:AY2114" si="352">IF(ISNUMBER(AP2051),LEFT(C2051,7)&amp;"_"&amp;B2051,"")</f>
        <v/>
      </c>
      <c r="AZ2051">
        <f t="shared" ref="AZ2051:AZ2114" si="353">A2051</f>
        <v>0</v>
      </c>
      <c r="BA2051" t="str">
        <f t="shared" ref="BA2051:BA2114" si="354">IF(G2051="NA","","QB")</f>
        <v>QB</v>
      </c>
      <c r="BB2051" t="str">
        <f t="shared" ref="BB2051:BB2114" si="355">LEFT(C2051,7)&amp;"_"&amp;B2051</f>
        <v>_</v>
      </c>
      <c r="BC2051" t="str">
        <f t="shared" ref="BC2051:BC2114" si="356">IF(X2051="NA","","ru")</f>
        <v>ru</v>
      </c>
      <c r="BD2051">
        <f>COUNTIFS($BB$1:BB2051,BB2051,$BC$1:BC2051,"ru")</f>
        <v>175</v>
      </c>
      <c r="BE2051" t="str">
        <f t="shared" ref="BE2051:BE2114" si="357">IF(AD2051="NA","","re")</f>
        <v>re</v>
      </c>
      <c r="BF2051">
        <f>COUNTIFS($BB$1:BB2051,BB2051,$BE$1:BE2051,"re")</f>
        <v>175</v>
      </c>
      <c r="BG2051" t="str">
        <f t="shared" ref="BG2051:BG2114" si="358">BC2051&amp;BD2051&amp;$BB2051</f>
        <v>ru175_</v>
      </c>
      <c r="BH2051" t="str">
        <f t="shared" ref="BH2051:BH2114" si="359">BE2051&amp;BF2051&amp;$BB2051</f>
        <v>re175_</v>
      </c>
      <c r="BI2051" t="str">
        <f t="shared" ref="BI2051:BI2114" si="360">BB2051&amp;AZ2051</f>
        <v>_0</v>
      </c>
      <c r="BJ2051" t="str">
        <f t="shared" ref="BJ2051:BJ2114" si="361">LEFT(C2051,5)&amp;B2051&amp;"_"&amp;A2051</f>
        <v>_</v>
      </c>
      <c r="BK2051" t="str">
        <f>IF(ISERROR(MATCH(LEFT(C2051,5)&amp;B2051&amp;"_"&amp;A2051,$BK$1:BK2050,0)),LEFT(C2051,5)&amp;B2051&amp;"_"&amp;A2051,"")</f>
        <v/>
      </c>
      <c r="BL2051">
        <f>COUNTIFS($B$1:B2051,B2051)-COUNTIFS($B$1:B2051,B2051,$BK$1:BK2051,"")</f>
        <v>0</v>
      </c>
      <c r="BM2051" t="str">
        <f t="shared" ref="BM2051:BM2114" si="362">IF(BK2051="","",LEFT(C2051,5)&amp;B2051&amp;BL2051)</f>
        <v/>
      </c>
    </row>
    <row r="2052" spans="1:65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  <c r="AI2052" s="1"/>
      <c r="AJ2052" s="1"/>
      <c r="AK2052" s="1"/>
      <c r="AL2052" s="1"/>
      <c r="AM2052" s="1"/>
      <c r="AN2052" s="1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t="str">
        <f t="shared" si="352"/>
        <v/>
      </c>
      <c r="AZ2052">
        <f t="shared" si="353"/>
        <v>0</v>
      </c>
      <c r="BA2052" t="str">
        <f t="shared" si="354"/>
        <v>QB</v>
      </c>
      <c r="BB2052" t="str">
        <f t="shared" si="355"/>
        <v>_</v>
      </c>
      <c r="BC2052" t="str">
        <f t="shared" si="356"/>
        <v>ru</v>
      </c>
      <c r="BD2052">
        <f>COUNTIFS($BB$1:BB2052,BB2052,$BC$1:BC2052,"ru")</f>
        <v>176</v>
      </c>
      <c r="BE2052" t="str">
        <f t="shared" si="357"/>
        <v>re</v>
      </c>
      <c r="BF2052">
        <f>COUNTIFS($BB$1:BB2052,BB2052,$BE$1:BE2052,"re")</f>
        <v>176</v>
      </c>
      <c r="BG2052" t="str">
        <f t="shared" si="358"/>
        <v>ru176_</v>
      </c>
      <c r="BH2052" t="str">
        <f t="shared" si="359"/>
        <v>re176_</v>
      </c>
      <c r="BI2052" t="str">
        <f t="shared" si="360"/>
        <v>_0</v>
      </c>
      <c r="BJ2052" t="str">
        <f t="shared" si="361"/>
        <v>_</v>
      </c>
      <c r="BK2052" t="str">
        <f>IF(ISERROR(MATCH(LEFT(C2052,5)&amp;B2052&amp;"_"&amp;A2052,$BK$1:BK2051,0)),LEFT(C2052,5)&amp;B2052&amp;"_"&amp;A2052,"")</f>
        <v/>
      </c>
      <c r="BL2052">
        <f>COUNTIFS($B$1:B2052,B2052)-COUNTIFS($B$1:B2052,B2052,$BK$1:BK2052,"")</f>
        <v>0</v>
      </c>
      <c r="BM2052" t="str">
        <f t="shared" si="362"/>
        <v/>
      </c>
    </row>
    <row r="2053" spans="1:65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  <c r="AI2053" s="1"/>
      <c r="AJ2053" s="1"/>
      <c r="AK2053" s="1"/>
      <c r="AL2053" s="1"/>
      <c r="AM2053" s="1"/>
      <c r="AN2053" s="1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t="str">
        <f t="shared" si="352"/>
        <v/>
      </c>
      <c r="AZ2053">
        <f t="shared" si="353"/>
        <v>0</v>
      </c>
      <c r="BA2053" t="str">
        <f t="shared" si="354"/>
        <v>QB</v>
      </c>
      <c r="BB2053" t="str">
        <f t="shared" si="355"/>
        <v>_</v>
      </c>
      <c r="BC2053" t="str">
        <f t="shared" si="356"/>
        <v>ru</v>
      </c>
      <c r="BD2053">
        <f>COUNTIFS($BB$1:BB2053,BB2053,$BC$1:BC2053,"ru")</f>
        <v>177</v>
      </c>
      <c r="BE2053" t="str">
        <f t="shared" si="357"/>
        <v>re</v>
      </c>
      <c r="BF2053">
        <f>COUNTIFS($BB$1:BB2053,BB2053,$BE$1:BE2053,"re")</f>
        <v>177</v>
      </c>
      <c r="BG2053" t="str">
        <f t="shared" si="358"/>
        <v>ru177_</v>
      </c>
      <c r="BH2053" t="str">
        <f t="shared" si="359"/>
        <v>re177_</v>
      </c>
      <c r="BI2053" t="str">
        <f t="shared" si="360"/>
        <v>_0</v>
      </c>
      <c r="BJ2053" t="str">
        <f t="shared" si="361"/>
        <v>_</v>
      </c>
      <c r="BK2053" t="str">
        <f>IF(ISERROR(MATCH(LEFT(C2053,5)&amp;B2053&amp;"_"&amp;A2053,$BK$1:BK2052,0)),LEFT(C2053,5)&amp;B2053&amp;"_"&amp;A2053,"")</f>
        <v/>
      </c>
      <c r="BL2053">
        <f>COUNTIFS($B$1:B2053,B2053)-COUNTIFS($B$1:B2053,B2053,$BK$1:BK2053,"")</f>
        <v>0</v>
      </c>
      <c r="BM2053" t="str">
        <f t="shared" si="362"/>
        <v/>
      </c>
    </row>
    <row r="2054" spans="1:65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  <c r="AI2054" s="1"/>
      <c r="AJ2054" s="1"/>
      <c r="AK2054" s="1"/>
      <c r="AL2054" s="1"/>
      <c r="AM2054" s="1"/>
      <c r="AN2054" s="1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t="str">
        <f t="shared" si="352"/>
        <v/>
      </c>
      <c r="AZ2054">
        <f t="shared" si="353"/>
        <v>0</v>
      </c>
      <c r="BA2054" t="str">
        <f t="shared" si="354"/>
        <v>QB</v>
      </c>
      <c r="BB2054" t="str">
        <f t="shared" si="355"/>
        <v>_</v>
      </c>
      <c r="BC2054" t="str">
        <f t="shared" si="356"/>
        <v>ru</v>
      </c>
      <c r="BD2054">
        <f>COUNTIFS($BB$1:BB2054,BB2054,$BC$1:BC2054,"ru")</f>
        <v>178</v>
      </c>
      <c r="BE2054" t="str">
        <f t="shared" si="357"/>
        <v>re</v>
      </c>
      <c r="BF2054">
        <f>COUNTIFS($BB$1:BB2054,BB2054,$BE$1:BE2054,"re")</f>
        <v>178</v>
      </c>
      <c r="BG2054" t="str">
        <f t="shared" si="358"/>
        <v>ru178_</v>
      </c>
      <c r="BH2054" t="str">
        <f t="shared" si="359"/>
        <v>re178_</v>
      </c>
      <c r="BI2054" t="str">
        <f t="shared" si="360"/>
        <v>_0</v>
      </c>
      <c r="BJ2054" t="str">
        <f t="shared" si="361"/>
        <v>_</v>
      </c>
      <c r="BK2054" t="str">
        <f>IF(ISERROR(MATCH(LEFT(C2054,5)&amp;B2054&amp;"_"&amp;A2054,$BK$1:BK2053,0)),LEFT(C2054,5)&amp;B2054&amp;"_"&amp;A2054,"")</f>
        <v/>
      </c>
      <c r="BL2054">
        <f>COUNTIFS($B$1:B2054,B2054)-COUNTIFS($B$1:B2054,B2054,$BK$1:BK2054,"")</f>
        <v>0</v>
      </c>
      <c r="BM2054" t="str">
        <f t="shared" si="362"/>
        <v/>
      </c>
    </row>
    <row r="2055" spans="1:65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  <c r="AI2055" s="1"/>
      <c r="AJ2055" s="1"/>
      <c r="AK2055" s="1"/>
      <c r="AL2055" s="1"/>
      <c r="AM2055" s="1"/>
      <c r="AN2055" s="1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t="str">
        <f t="shared" si="352"/>
        <v/>
      </c>
      <c r="AZ2055">
        <f t="shared" si="353"/>
        <v>0</v>
      </c>
      <c r="BA2055" t="str">
        <f t="shared" si="354"/>
        <v>QB</v>
      </c>
      <c r="BB2055" t="str">
        <f t="shared" si="355"/>
        <v>_</v>
      </c>
      <c r="BC2055" t="str">
        <f t="shared" si="356"/>
        <v>ru</v>
      </c>
      <c r="BD2055">
        <f>COUNTIFS($BB$1:BB2055,BB2055,$BC$1:BC2055,"ru")</f>
        <v>179</v>
      </c>
      <c r="BE2055" t="str">
        <f t="shared" si="357"/>
        <v>re</v>
      </c>
      <c r="BF2055">
        <f>COUNTIFS($BB$1:BB2055,BB2055,$BE$1:BE2055,"re")</f>
        <v>179</v>
      </c>
      <c r="BG2055" t="str">
        <f t="shared" si="358"/>
        <v>ru179_</v>
      </c>
      <c r="BH2055" t="str">
        <f t="shared" si="359"/>
        <v>re179_</v>
      </c>
      <c r="BI2055" t="str">
        <f t="shared" si="360"/>
        <v>_0</v>
      </c>
      <c r="BJ2055" t="str">
        <f t="shared" si="361"/>
        <v>_</v>
      </c>
      <c r="BK2055" t="str">
        <f>IF(ISERROR(MATCH(LEFT(C2055,5)&amp;B2055&amp;"_"&amp;A2055,$BK$1:BK2054,0)),LEFT(C2055,5)&amp;B2055&amp;"_"&amp;A2055,"")</f>
        <v/>
      </c>
      <c r="BL2055">
        <f>COUNTIFS($B$1:B2055,B2055)-COUNTIFS($B$1:B2055,B2055,$BK$1:BK2055,"")</f>
        <v>0</v>
      </c>
      <c r="BM2055" t="str">
        <f t="shared" si="362"/>
        <v/>
      </c>
    </row>
    <row r="2056" spans="1:65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  <c r="AI2056" s="1"/>
      <c r="AJ2056" s="1"/>
      <c r="AK2056" s="1"/>
      <c r="AL2056" s="1"/>
      <c r="AM2056" s="1"/>
      <c r="AN2056" s="1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t="str">
        <f t="shared" si="352"/>
        <v/>
      </c>
      <c r="AZ2056">
        <f t="shared" si="353"/>
        <v>0</v>
      </c>
      <c r="BA2056" t="str">
        <f t="shared" si="354"/>
        <v>QB</v>
      </c>
      <c r="BB2056" t="str">
        <f t="shared" si="355"/>
        <v>_</v>
      </c>
      <c r="BC2056" t="str">
        <f t="shared" si="356"/>
        <v>ru</v>
      </c>
      <c r="BD2056">
        <f>COUNTIFS($BB$1:BB2056,BB2056,$BC$1:BC2056,"ru")</f>
        <v>180</v>
      </c>
      <c r="BE2056" t="str">
        <f t="shared" si="357"/>
        <v>re</v>
      </c>
      <c r="BF2056">
        <f>COUNTIFS($BB$1:BB2056,BB2056,$BE$1:BE2056,"re")</f>
        <v>180</v>
      </c>
      <c r="BG2056" t="str">
        <f t="shared" si="358"/>
        <v>ru180_</v>
      </c>
      <c r="BH2056" t="str">
        <f t="shared" si="359"/>
        <v>re180_</v>
      </c>
      <c r="BI2056" t="str">
        <f t="shared" si="360"/>
        <v>_0</v>
      </c>
      <c r="BJ2056" t="str">
        <f t="shared" si="361"/>
        <v>_</v>
      </c>
      <c r="BK2056" t="str">
        <f>IF(ISERROR(MATCH(LEFT(C2056,5)&amp;B2056&amp;"_"&amp;A2056,$BK$1:BK2055,0)),LEFT(C2056,5)&amp;B2056&amp;"_"&amp;A2056,"")</f>
        <v/>
      </c>
      <c r="BL2056">
        <f>COUNTIFS($B$1:B2056,B2056)-COUNTIFS($B$1:B2056,B2056,$BK$1:BK2056,"")</f>
        <v>0</v>
      </c>
      <c r="BM2056" t="str">
        <f t="shared" si="362"/>
        <v/>
      </c>
    </row>
    <row r="2057" spans="1:65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  <c r="AI2057" s="1"/>
      <c r="AJ2057" s="1"/>
      <c r="AK2057" s="1"/>
      <c r="AL2057" s="1"/>
      <c r="AM2057" s="1"/>
      <c r="AN2057" s="1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t="str">
        <f t="shared" si="352"/>
        <v/>
      </c>
      <c r="AZ2057">
        <f t="shared" si="353"/>
        <v>0</v>
      </c>
      <c r="BA2057" t="str">
        <f t="shared" si="354"/>
        <v>QB</v>
      </c>
      <c r="BB2057" t="str">
        <f t="shared" si="355"/>
        <v>_</v>
      </c>
      <c r="BC2057" t="str">
        <f t="shared" si="356"/>
        <v>ru</v>
      </c>
      <c r="BD2057">
        <f>COUNTIFS($BB$1:BB2057,BB2057,$BC$1:BC2057,"ru")</f>
        <v>181</v>
      </c>
      <c r="BE2057" t="str">
        <f t="shared" si="357"/>
        <v>re</v>
      </c>
      <c r="BF2057">
        <f>COUNTIFS($BB$1:BB2057,BB2057,$BE$1:BE2057,"re")</f>
        <v>181</v>
      </c>
      <c r="BG2057" t="str">
        <f t="shared" si="358"/>
        <v>ru181_</v>
      </c>
      <c r="BH2057" t="str">
        <f t="shared" si="359"/>
        <v>re181_</v>
      </c>
      <c r="BI2057" t="str">
        <f t="shared" si="360"/>
        <v>_0</v>
      </c>
      <c r="BJ2057" t="str">
        <f t="shared" si="361"/>
        <v>_</v>
      </c>
      <c r="BK2057" t="str">
        <f>IF(ISERROR(MATCH(LEFT(C2057,5)&amp;B2057&amp;"_"&amp;A2057,$BK$1:BK2056,0)),LEFT(C2057,5)&amp;B2057&amp;"_"&amp;A2057,"")</f>
        <v/>
      </c>
      <c r="BL2057">
        <f>COUNTIFS($B$1:B2057,B2057)-COUNTIFS($B$1:B2057,B2057,$BK$1:BK2057,"")</f>
        <v>0</v>
      </c>
      <c r="BM2057" t="str">
        <f t="shared" si="362"/>
        <v/>
      </c>
    </row>
    <row r="2058" spans="1:65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  <c r="AI2058" s="1"/>
      <c r="AJ2058" s="1"/>
      <c r="AK2058" s="1"/>
      <c r="AL2058" s="1"/>
      <c r="AM2058" s="1"/>
      <c r="AN2058" s="1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t="str">
        <f t="shared" si="352"/>
        <v/>
      </c>
      <c r="AZ2058">
        <f t="shared" si="353"/>
        <v>0</v>
      </c>
      <c r="BA2058" t="str">
        <f t="shared" si="354"/>
        <v>QB</v>
      </c>
      <c r="BB2058" t="str">
        <f t="shared" si="355"/>
        <v>_</v>
      </c>
      <c r="BC2058" t="str">
        <f t="shared" si="356"/>
        <v>ru</v>
      </c>
      <c r="BD2058">
        <f>COUNTIFS($BB$1:BB2058,BB2058,$BC$1:BC2058,"ru")</f>
        <v>182</v>
      </c>
      <c r="BE2058" t="str">
        <f t="shared" si="357"/>
        <v>re</v>
      </c>
      <c r="BF2058">
        <f>COUNTIFS($BB$1:BB2058,BB2058,$BE$1:BE2058,"re")</f>
        <v>182</v>
      </c>
      <c r="BG2058" t="str">
        <f t="shared" si="358"/>
        <v>ru182_</v>
      </c>
      <c r="BH2058" t="str">
        <f t="shared" si="359"/>
        <v>re182_</v>
      </c>
      <c r="BI2058" t="str">
        <f t="shared" si="360"/>
        <v>_0</v>
      </c>
      <c r="BJ2058" t="str">
        <f t="shared" si="361"/>
        <v>_</v>
      </c>
      <c r="BK2058" t="str">
        <f>IF(ISERROR(MATCH(LEFT(C2058,5)&amp;B2058&amp;"_"&amp;A2058,$BK$1:BK2057,0)),LEFT(C2058,5)&amp;B2058&amp;"_"&amp;A2058,"")</f>
        <v/>
      </c>
      <c r="BL2058">
        <f>COUNTIFS($B$1:B2058,B2058)-COUNTIFS($B$1:B2058,B2058,$BK$1:BK2058,"")</f>
        <v>0</v>
      </c>
      <c r="BM2058" t="str">
        <f t="shared" si="362"/>
        <v/>
      </c>
    </row>
    <row r="2059" spans="1:65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  <c r="AI2059" s="1"/>
      <c r="AJ2059" s="1"/>
      <c r="AK2059" s="1"/>
      <c r="AL2059" s="1"/>
      <c r="AM2059" s="1"/>
      <c r="AN2059" s="1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t="str">
        <f t="shared" si="352"/>
        <v/>
      </c>
      <c r="AZ2059">
        <f t="shared" si="353"/>
        <v>0</v>
      </c>
      <c r="BA2059" t="str">
        <f t="shared" si="354"/>
        <v>QB</v>
      </c>
      <c r="BB2059" t="str">
        <f t="shared" si="355"/>
        <v>_</v>
      </c>
      <c r="BC2059" t="str">
        <f t="shared" si="356"/>
        <v>ru</v>
      </c>
      <c r="BD2059">
        <f>COUNTIFS($BB$1:BB2059,BB2059,$BC$1:BC2059,"ru")</f>
        <v>183</v>
      </c>
      <c r="BE2059" t="str">
        <f t="shared" si="357"/>
        <v>re</v>
      </c>
      <c r="BF2059">
        <f>COUNTIFS($BB$1:BB2059,BB2059,$BE$1:BE2059,"re")</f>
        <v>183</v>
      </c>
      <c r="BG2059" t="str">
        <f t="shared" si="358"/>
        <v>ru183_</v>
      </c>
      <c r="BH2059" t="str">
        <f t="shared" si="359"/>
        <v>re183_</v>
      </c>
      <c r="BI2059" t="str">
        <f t="shared" si="360"/>
        <v>_0</v>
      </c>
      <c r="BJ2059" t="str">
        <f t="shared" si="361"/>
        <v>_</v>
      </c>
      <c r="BK2059" t="str">
        <f>IF(ISERROR(MATCH(LEFT(C2059,5)&amp;B2059&amp;"_"&amp;A2059,$BK$1:BK2058,0)),LEFT(C2059,5)&amp;B2059&amp;"_"&amp;A2059,"")</f>
        <v/>
      </c>
      <c r="BL2059">
        <f>COUNTIFS($B$1:B2059,B2059)-COUNTIFS($B$1:B2059,B2059,$BK$1:BK2059,"")</f>
        <v>0</v>
      </c>
      <c r="BM2059" t="str">
        <f t="shared" si="362"/>
        <v/>
      </c>
    </row>
    <row r="2060" spans="1:65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  <c r="AI2060" s="1"/>
      <c r="AJ2060" s="1"/>
      <c r="AK2060" s="1"/>
      <c r="AL2060" s="1"/>
      <c r="AM2060" s="1"/>
      <c r="AN2060" s="1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t="str">
        <f t="shared" si="352"/>
        <v/>
      </c>
      <c r="AZ2060">
        <f t="shared" si="353"/>
        <v>0</v>
      </c>
      <c r="BA2060" t="str">
        <f t="shared" si="354"/>
        <v>QB</v>
      </c>
      <c r="BB2060" t="str">
        <f t="shared" si="355"/>
        <v>_</v>
      </c>
      <c r="BC2060" t="str">
        <f t="shared" si="356"/>
        <v>ru</v>
      </c>
      <c r="BD2060">
        <f>COUNTIFS($BB$1:BB2060,BB2060,$BC$1:BC2060,"ru")</f>
        <v>184</v>
      </c>
      <c r="BE2060" t="str">
        <f t="shared" si="357"/>
        <v>re</v>
      </c>
      <c r="BF2060">
        <f>COUNTIFS($BB$1:BB2060,BB2060,$BE$1:BE2060,"re")</f>
        <v>184</v>
      </c>
      <c r="BG2060" t="str">
        <f t="shared" si="358"/>
        <v>ru184_</v>
      </c>
      <c r="BH2060" t="str">
        <f t="shared" si="359"/>
        <v>re184_</v>
      </c>
      <c r="BI2060" t="str">
        <f t="shared" si="360"/>
        <v>_0</v>
      </c>
      <c r="BJ2060" t="str">
        <f t="shared" si="361"/>
        <v>_</v>
      </c>
      <c r="BK2060" t="str">
        <f>IF(ISERROR(MATCH(LEFT(C2060,5)&amp;B2060&amp;"_"&amp;A2060,$BK$1:BK2059,0)),LEFT(C2060,5)&amp;B2060&amp;"_"&amp;A2060,"")</f>
        <v/>
      </c>
      <c r="BL2060">
        <f>COUNTIFS($B$1:B2060,B2060)-COUNTIFS($B$1:B2060,B2060,$BK$1:BK2060,"")</f>
        <v>0</v>
      </c>
      <c r="BM2060" t="str">
        <f t="shared" si="362"/>
        <v/>
      </c>
    </row>
    <row r="2061" spans="1:65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  <c r="AI2061" s="1"/>
      <c r="AJ2061" s="1"/>
      <c r="AK2061" s="1"/>
      <c r="AL2061" s="1"/>
      <c r="AM2061" s="1"/>
      <c r="AN2061" s="1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t="str">
        <f t="shared" si="352"/>
        <v/>
      </c>
      <c r="AZ2061">
        <f t="shared" si="353"/>
        <v>0</v>
      </c>
      <c r="BA2061" t="str">
        <f t="shared" si="354"/>
        <v>QB</v>
      </c>
      <c r="BB2061" t="str">
        <f t="shared" si="355"/>
        <v>_</v>
      </c>
      <c r="BC2061" t="str">
        <f t="shared" si="356"/>
        <v>ru</v>
      </c>
      <c r="BD2061">
        <f>COUNTIFS($BB$1:BB2061,BB2061,$BC$1:BC2061,"ru")</f>
        <v>185</v>
      </c>
      <c r="BE2061" t="str">
        <f t="shared" si="357"/>
        <v>re</v>
      </c>
      <c r="BF2061">
        <f>COUNTIFS($BB$1:BB2061,BB2061,$BE$1:BE2061,"re")</f>
        <v>185</v>
      </c>
      <c r="BG2061" t="str">
        <f t="shared" si="358"/>
        <v>ru185_</v>
      </c>
      <c r="BH2061" t="str">
        <f t="shared" si="359"/>
        <v>re185_</v>
      </c>
      <c r="BI2061" t="str">
        <f t="shared" si="360"/>
        <v>_0</v>
      </c>
      <c r="BJ2061" t="str">
        <f t="shared" si="361"/>
        <v>_</v>
      </c>
      <c r="BK2061" t="str">
        <f>IF(ISERROR(MATCH(LEFT(C2061,5)&amp;B2061&amp;"_"&amp;A2061,$BK$1:BK2060,0)),LEFT(C2061,5)&amp;B2061&amp;"_"&amp;A2061,"")</f>
        <v/>
      </c>
      <c r="BL2061">
        <f>COUNTIFS($B$1:B2061,B2061)-COUNTIFS($B$1:B2061,B2061,$BK$1:BK2061,"")</f>
        <v>0</v>
      </c>
      <c r="BM2061" t="str">
        <f t="shared" si="362"/>
        <v/>
      </c>
    </row>
    <row r="2062" spans="1:65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  <c r="AI2062" s="1"/>
      <c r="AJ2062" s="1"/>
      <c r="AK2062" s="1"/>
      <c r="AL2062" s="1"/>
      <c r="AM2062" s="1"/>
      <c r="AN2062" s="1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t="str">
        <f t="shared" si="352"/>
        <v/>
      </c>
      <c r="AZ2062">
        <f t="shared" si="353"/>
        <v>0</v>
      </c>
      <c r="BA2062" t="str">
        <f t="shared" si="354"/>
        <v>QB</v>
      </c>
      <c r="BB2062" t="str">
        <f t="shared" si="355"/>
        <v>_</v>
      </c>
      <c r="BC2062" t="str">
        <f t="shared" si="356"/>
        <v>ru</v>
      </c>
      <c r="BD2062">
        <f>COUNTIFS($BB$1:BB2062,BB2062,$BC$1:BC2062,"ru")</f>
        <v>186</v>
      </c>
      <c r="BE2062" t="str">
        <f t="shared" si="357"/>
        <v>re</v>
      </c>
      <c r="BF2062">
        <f>COUNTIFS($BB$1:BB2062,BB2062,$BE$1:BE2062,"re")</f>
        <v>186</v>
      </c>
      <c r="BG2062" t="str">
        <f t="shared" si="358"/>
        <v>ru186_</v>
      </c>
      <c r="BH2062" t="str">
        <f t="shared" si="359"/>
        <v>re186_</v>
      </c>
      <c r="BI2062" t="str">
        <f t="shared" si="360"/>
        <v>_0</v>
      </c>
      <c r="BJ2062" t="str">
        <f t="shared" si="361"/>
        <v>_</v>
      </c>
      <c r="BK2062" t="str">
        <f>IF(ISERROR(MATCH(LEFT(C2062,5)&amp;B2062&amp;"_"&amp;A2062,$BK$1:BK2061,0)),LEFT(C2062,5)&amp;B2062&amp;"_"&amp;A2062,"")</f>
        <v/>
      </c>
      <c r="BL2062">
        <f>COUNTIFS($B$1:B2062,B2062)-COUNTIFS($B$1:B2062,B2062,$BK$1:BK2062,"")</f>
        <v>0</v>
      </c>
      <c r="BM2062" t="str">
        <f t="shared" si="362"/>
        <v/>
      </c>
    </row>
    <row r="2063" spans="1:65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  <c r="AI2063" s="1"/>
      <c r="AJ2063" s="1"/>
      <c r="AK2063" s="1"/>
      <c r="AL2063" s="1"/>
      <c r="AM2063" s="1"/>
      <c r="AN2063" s="1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t="str">
        <f t="shared" si="352"/>
        <v/>
      </c>
      <c r="AZ2063">
        <f t="shared" si="353"/>
        <v>0</v>
      </c>
      <c r="BA2063" t="str">
        <f t="shared" si="354"/>
        <v>QB</v>
      </c>
      <c r="BB2063" t="str">
        <f t="shared" si="355"/>
        <v>_</v>
      </c>
      <c r="BC2063" t="str">
        <f t="shared" si="356"/>
        <v>ru</v>
      </c>
      <c r="BD2063">
        <f>COUNTIFS($BB$1:BB2063,BB2063,$BC$1:BC2063,"ru")</f>
        <v>187</v>
      </c>
      <c r="BE2063" t="str">
        <f t="shared" si="357"/>
        <v>re</v>
      </c>
      <c r="BF2063">
        <f>COUNTIFS($BB$1:BB2063,BB2063,$BE$1:BE2063,"re")</f>
        <v>187</v>
      </c>
      <c r="BG2063" t="str">
        <f t="shared" si="358"/>
        <v>ru187_</v>
      </c>
      <c r="BH2063" t="str">
        <f t="shared" si="359"/>
        <v>re187_</v>
      </c>
      <c r="BI2063" t="str">
        <f t="shared" si="360"/>
        <v>_0</v>
      </c>
      <c r="BJ2063" t="str">
        <f t="shared" si="361"/>
        <v>_</v>
      </c>
      <c r="BK2063" t="str">
        <f>IF(ISERROR(MATCH(LEFT(C2063,5)&amp;B2063&amp;"_"&amp;A2063,$BK$1:BK2062,0)),LEFT(C2063,5)&amp;B2063&amp;"_"&amp;A2063,"")</f>
        <v/>
      </c>
      <c r="BL2063">
        <f>COUNTIFS($B$1:B2063,B2063)-COUNTIFS($B$1:B2063,B2063,$BK$1:BK2063,"")</f>
        <v>0</v>
      </c>
      <c r="BM2063" t="str">
        <f t="shared" si="362"/>
        <v/>
      </c>
    </row>
    <row r="2064" spans="1:65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  <c r="AI2064" s="1"/>
      <c r="AJ2064" s="1"/>
      <c r="AK2064" s="1"/>
      <c r="AL2064" s="1"/>
      <c r="AM2064" s="1"/>
      <c r="AN2064" s="1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t="str">
        <f t="shared" si="352"/>
        <v/>
      </c>
      <c r="AZ2064">
        <f t="shared" si="353"/>
        <v>0</v>
      </c>
      <c r="BA2064" t="str">
        <f t="shared" si="354"/>
        <v>QB</v>
      </c>
      <c r="BB2064" t="str">
        <f t="shared" si="355"/>
        <v>_</v>
      </c>
      <c r="BC2064" t="str">
        <f t="shared" si="356"/>
        <v>ru</v>
      </c>
      <c r="BD2064">
        <f>COUNTIFS($BB$1:BB2064,BB2064,$BC$1:BC2064,"ru")</f>
        <v>188</v>
      </c>
      <c r="BE2064" t="str">
        <f t="shared" si="357"/>
        <v>re</v>
      </c>
      <c r="BF2064">
        <f>COUNTIFS($BB$1:BB2064,BB2064,$BE$1:BE2064,"re")</f>
        <v>188</v>
      </c>
      <c r="BG2064" t="str">
        <f t="shared" si="358"/>
        <v>ru188_</v>
      </c>
      <c r="BH2064" t="str">
        <f t="shared" si="359"/>
        <v>re188_</v>
      </c>
      <c r="BI2064" t="str">
        <f t="shared" si="360"/>
        <v>_0</v>
      </c>
      <c r="BJ2064" t="str">
        <f t="shared" si="361"/>
        <v>_</v>
      </c>
      <c r="BK2064" t="str">
        <f>IF(ISERROR(MATCH(LEFT(C2064,5)&amp;B2064&amp;"_"&amp;A2064,$BK$1:BK2063,0)),LEFT(C2064,5)&amp;B2064&amp;"_"&amp;A2064,"")</f>
        <v/>
      </c>
      <c r="BL2064">
        <f>COUNTIFS($B$1:B2064,B2064)-COUNTIFS($B$1:B2064,B2064,$BK$1:BK2064,"")</f>
        <v>0</v>
      </c>
      <c r="BM2064" t="str">
        <f t="shared" si="362"/>
        <v/>
      </c>
    </row>
    <row r="2065" spans="1:65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  <c r="AI2065" s="1"/>
      <c r="AJ2065" s="1"/>
      <c r="AK2065" s="1"/>
      <c r="AL2065" s="1"/>
      <c r="AM2065" s="1"/>
      <c r="AN2065" s="1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t="str">
        <f t="shared" si="352"/>
        <v/>
      </c>
      <c r="AZ2065">
        <f t="shared" si="353"/>
        <v>0</v>
      </c>
      <c r="BA2065" t="str">
        <f t="shared" si="354"/>
        <v>QB</v>
      </c>
      <c r="BB2065" t="str">
        <f t="shared" si="355"/>
        <v>_</v>
      </c>
      <c r="BC2065" t="str">
        <f t="shared" si="356"/>
        <v>ru</v>
      </c>
      <c r="BD2065">
        <f>COUNTIFS($BB$1:BB2065,BB2065,$BC$1:BC2065,"ru")</f>
        <v>189</v>
      </c>
      <c r="BE2065" t="str">
        <f t="shared" si="357"/>
        <v>re</v>
      </c>
      <c r="BF2065">
        <f>COUNTIFS($BB$1:BB2065,BB2065,$BE$1:BE2065,"re")</f>
        <v>189</v>
      </c>
      <c r="BG2065" t="str">
        <f t="shared" si="358"/>
        <v>ru189_</v>
      </c>
      <c r="BH2065" t="str">
        <f t="shared" si="359"/>
        <v>re189_</v>
      </c>
      <c r="BI2065" t="str">
        <f t="shared" si="360"/>
        <v>_0</v>
      </c>
      <c r="BJ2065" t="str">
        <f t="shared" si="361"/>
        <v>_</v>
      </c>
      <c r="BK2065" t="str">
        <f>IF(ISERROR(MATCH(LEFT(C2065,5)&amp;B2065&amp;"_"&amp;A2065,$BK$1:BK2064,0)),LEFT(C2065,5)&amp;B2065&amp;"_"&amp;A2065,"")</f>
        <v/>
      </c>
      <c r="BL2065">
        <f>COUNTIFS($B$1:B2065,B2065)-COUNTIFS($B$1:B2065,B2065,$BK$1:BK2065,"")</f>
        <v>0</v>
      </c>
      <c r="BM2065" t="str">
        <f t="shared" si="362"/>
        <v/>
      </c>
    </row>
    <row r="2066" spans="1:65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  <c r="AI2066" s="1"/>
      <c r="AJ2066" s="1"/>
      <c r="AK2066" s="1"/>
      <c r="AL2066" s="1"/>
      <c r="AM2066" s="1"/>
      <c r="AN2066" s="1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t="str">
        <f t="shared" si="352"/>
        <v/>
      </c>
      <c r="AZ2066">
        <f t="shared" si="353"/>
        <v>0</v>
      </c>
      <c r="BA2066" t="str">
        <f t="shared" si="354"/>
        <v>QB</v>
      </c>
      <c r="BB2066" t="str">
        <f t="shared" si="355"/>
        <v>_</v>
      </c>
      <c r="BC2066" t="str">
        <f t="shared" si="356"/>
        <v>ru</v>
      </c>
      <c r="BD2066">
        <f>COUNTIFS($BB$1:BB2066,BB2066,$BC$1:BC2066,"ru")</f>
        <v>190</v>
      </c>
      <c r="BE2066" t="str">
        <f t="shared" si="357"/>
        <v>re</v>
      </c>
      <c r="BF2066">
        <f>COUNTIFS($BB$1:BB2066,BB2066,$BE$1:BE2066,"re")</f>
        <v>190</v>
      </c>
      <c r="BG2066" t="str">
        <f t="shared" si="358"/>
        <v>ru190_</v>
      </c>
      <c r="BH2066" t="str">
        <f t="shared" si="359"/>
        <v>re190_</v>
      </c>
      <c r="BI2066" t="str">
        <f t="shared" si="360"/>
        <v>_0</v>
      </c>
      <c r="BJ2066" t="str">
        <f t="shared" si="361"/>
        <v>_</v>
      </c>
      <c r="BK2066" t="str">
        <f>IF(ISERROR(MATCH(LEFT(C2066,5)&amp;B2066&amp;"_"&amp;A2066,$BK$1:BK2065,0)),LEFT(C2066,5)&amp;B2066&amp;"_"&amp;A2066,"")</f>
        <v/>
      </c>
      <c r="BL2066">
        <f>COUNTIFS($B$1:B2066,B2066)-COUNTIFS($B$1:B2066,B2066,$BK$1:BK2066,"")</f>
        <v>0</v>
      </c>
      <c r="BM2066" t="str">
        <f t="shared" si="362"/>
        <v/>
      </c>
    </row>
    <row r="2067" spans="1:65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  <c r="AI2067" s="1"/>
      <c r="AJ2067" s="1"/>
      <c r="AK2067" s="1"/>
      <c r="AL2067" s="1"/>
      <c r="AM2067" s="1"/>
      <c r="AN2067" s="1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t="str">
        <f t="shared" si="352"/>
        <v/>
      </c>
      <c r="AZ2067">
        <f t="shared" si="353"/>
        <v>0</v>
      </c>
      <c r="BA2067" t="str">
        <f t="shared" si="354"/>
        <v>QB</v>
      </c>
      <c r="BB2067" t="str">
        <f t="shared" si="355"/>
        <v>_</v>
      </c>
      <c r="BC2067" t="str">
        <f t="shared" si="356"/>
        <v>ru</v>
      </c>
      <c r="BD2067">
        <f>COUNTIFS($BB$1:BB2067,BB2067,$BC$1:BC2067,"ru")</f>
        <v>191</v>
      </c>
      <c r="BE2067" t="str">
        <f t="shared" si="357"/>
        <v>re</v>
      </c>
      <c r="BF2067">
        <f>COUNTIFS($BB$1:BB2067,BB2067,$BE$1:BE2067,"re")</f>
        <v>191</v>
      </c>
      <c r="BG2067" t="str">
        <f t="shared" si="358"/>
        <v>ru191_</v>
      </c>
      <c r="BH2067" t="str">
        <f t="shared" si="359"/>
        <v>re191_</v>
      </c>
      <c r="BI2067" t="str">
        <f t="shared" si="360"/>
        <v>_0</v>
      </c>
      <c r="BJ2067" t="str">
        <f t="shared" si="361"/>
        <v>_</v>
      </c>
      <c r="BK2067" t="str">
        <f>IF(ISERROR(MATCH(LEFT(C2067,5)&amp;B2067&amp;"_"&amp;A2067,$BK$1:BK2066,0)),LEFT(C2067,5)&amp;B2067&amp;"_"&amp;A2067,"")</f>
        <v/>
      </c>
      <c r="BL2067">
        <f>COUNTIFS($B$1:B2067,B2067)-COUNTIFS($B$1:B2067,B2067,$BK$1:BK2067,"")</f>
        <v>0</v>
      </c>
      <c r="BM2067" t="str">
        <f t="shared" si="362"/>
        <v/>
      </c>
    </row>
    <row r="2068" spans="1:65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  <c r="AI2068" s="1"/>
      <c r="AJ2068" s="1"/>
      <c r="AK2068" s="1"/>
      <c r="AL2068" s="1"/>
      <c r="AM2068" s="1"/>
      <c r="AN2068" s="1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t="str">
        <f t="shared" si="352"/>
        <v/>
      </c>
      <c r="AZ2068">
        <f t="shared" si="353"/>
        <v>0</v>
      </c>
      <c r="BA2068" t="str">
        <f t="shared" si="354"/>
        <v>QB</v>
      </c>
      <c r="BB2068" t="str">
        <f t="shared" si="355"/>
        <v>_</v>
      </c>
      <c r="BC2068" t="str">
        <f t="shared" si="356"/>
        <v>ru</v>
      </c>
      <c r="BD2068">
        <f>COUNTIFS($BB$1:BB2068,BB2068,$BC$1:BC2068,"ru")</f>
        <v>192</v>
      </c>
      <c r="BE2068" t="str">
        <f t="shared" si="357"/>
        <v>re</v>
      </c>
      <c r="BF2068">
        <f>COUNTIFS($BB$1:BB2068,BB2068,$BE$1:BE2068,"re")</f>
        <v>192</v>
      </c>
      <c r="BG2068" t="str">
        <f t="shared" si="358"/>
        <v>ru192_</v>
      </c>
      <c r="BH2068" t="str">
        <f t="shared" si="359"/>
        <v>re192_</v>
      </c>
      <c r="BI2068" t="str">
        <f t="shared" si="360"/>
        <v>_0</v>
      </c>
      <c r="BJ2068" t="str">
        <f t="shared" si="361"/>
        <v>_</v>
      </c>
      <c r="BK2068" t="str">
        <f>IF(ISERROR(MATCH(LEFT(C2068,5)&amp;B2068&amp;"_"&amp;A2068,$BK$1:BK2067,0)),LEFT(C2068,5)&amp;B2068&amp;"_"&amp;A2068,"")</f>
        <v/>
      </c>
      <c r="BL2068">
        <f>COUNTIFS($B$1:B2068,B2068)-COUNTIFS($B$1:B2068,B2068,$BK$1:BK2068,"")</f>
        <v>0</v>
      </c>
      <c r="BM2068" t="str">
        <f t="shared" si="362"/>
        <v/>
      </c>
    </row>
    <row r="2069" spans="1:65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  <c r="AI2069" s="1"/>
      <c r="AJ2069" s="1"/>
      <c r="AK2069" s="1"/>
      <c r="AL2069" s="1"/>
      <c r="AM2069" s="1"/>
      <c r="AN2069" s="1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t="str">
        <f t="shared" si="352"/>
        <v/>
      </c>
      <c r="AZ2069">
        <f t="shared" si="353"/>
        <v>0</v>
      </c>
      <c r="BA2069" t="str">
        <f t="shared" si="354"/>
        <v>QB</v>
      </c>
      <c r="BB2069" t="str">
        <f t="shared" si="355"/>
        <v>_</v>
      </c>
      <c r="BC2069" t="str">
        <f t="shared" si="356"/>
        <v>ru</v>
      </c>
      <c r="BD2069">
        <f>COUNTIFS($BB$1:BB2069,BB2069,$BC$1:BC2069,"ru")</f>
        <v>193</v>
      </c>
      <c r="BE2069" t="str">
        <f t="shared" si="357"/>
        <v>re</v>
      </c>
      <c r="BF2069">
        <f>COUNTIFS($BB$1:BB2069,BB2069,$BE$1:BE2069,"re")</f>
        <v>193</v>
      </c>
      <c r="BG2069" t="str">
        <f t="shared" si="358"/>
        <v>ru193_</v>
      </c>
      <c r="BH2069" t="str">
        <f t="shared" si="359"/>
        <v>re193_</v>
      </c>
      <c r="BI2069" t="str">
        <f t="shared" si="360"/>
        <v>_0</v>
      </c>
      <c r="BJ2069" t="str">
        <f t="shared" si="361"/>
        <v>_</v>
      </c>
      <c r="BK2069" t="str">
        <f>IF(ISERROR(MATCH(LEFT(C2069,5)&amp;B2069&amp;"_"&amp;A2069,$BK$1:BK2068,0)),LEFT(C2069,5)&amp;B2069&amp;"_"&amp;A2069,"")</f>
        <v/>
      </c>
      <c r="BL2069">
        <f>COUNTIFS($B$1:B2069,B2069)-COUNTIFS($B$1:B2069,B2069,$BK$1:BK2069,"")</f>
        <v>0</v>
      </c>
      <c r="BM2069" t="str">
        <f t="shared" si="362"/>
        <v/>
      </c>
    </row>
    <row r="2070" spans="1:65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  <c r="AI2070" s="1"/>
      <c r="AJ2070" s="1"/>
      <c r="AK2070" s="1"/>
      <c r="AL2070" s="1"/>
      <c r="AM2070" s="1"/>
      <c r="AN2070" s="1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t="str">
        <f t="shared" si="352"/>
        <v/>
      </c>
      <c r="AZ2070">
        <f t="shared" si="353"/>
        <v>0</v>
      </c>
      <c r="BA2070" t="str">
        <f t="shared" si="354"/>
        <v>QB</v>
      </c>
      <c r="BB2070" t="str">
        <f t="shared" si="355"/>
        <v>_</v>
      </c>
      <c r="BC2070" t="str">
        <f t="shared" si="356"/>
        <v>ru</v>
      </c>
      <c r="BD2070">
        <f>COUNTIFS($BB$1:BB2070,BB2070,$BC$1:BC2070,"ru")</f>
        <v>194</v>
      </c>
      <c r="BE2070" t="str">
        <f t="shared" si="357"/>
        <v>re</v>
      </c>
      <c r="BF2070">
        <f>COUNTIFS($BB$1:BB2070,BB2070,$BE$1:BE2070,"re")</f>
        <v>194</v>
      </c>
      <c r="BG2070" t="str">
        <f t="shared" si="358"/>
        <v>ru194_</v>
      </c>
      <c r="BH2070" t="str">
        <f t="shared" si="359"/>
        <v>re194_</v>
      </c>
      <c r="BI2070" t="str">
        <f t="shared" si="360"/>
        <v>_0</v>
      </c>
      <c r="BJ2070" t="str">
        <f t="shared" si="361"/>
        <v>_</v>
      </c>
      <c r="BK2070" t="str">
        <f>IF(ISERROR(MATCH(LEFT(C2070,5)&amp;B2070&amp;"_"&amp;A2070,$BK$1:BK2069,0)),LEFT(C2070,5)&amp;B2070&amp;"_"&amp;A2070,"")</f>
        <v/>
      </c>
      <c r="BL2070">
        <f>COUNTIFS($B$1:B2070,B2070)-COUNTIFS($B$1:B2070,B2070,$BK$1:BK2070,"")</f>
        <v>0</v>
      </c>
      <c r="BM2070" t="str">
        <f t="shared" si="362"/>
        <v/>
      </c>
    </row>
    <row r="2071" spans="1:65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  <c r="AI2071" s="1"/>
      <c r="AJ2071" s="1"/>
      <c r="AK2071" s="1"/>
      <c r="AL2071" s="1"/>
      <c r="AM2071" s="1"/>
      <c r="AN2071" s="1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t="str">
        <f t="shared" si="352"/>
        <v/>
      </c>
      <c r="AZ2071">
        <f t="shared" si="353"/>
        <v>0</v>
      </c>
      <c r="BA2071" t="str">
        <f t="shared" si="354"/>
        <v>QB</v>
      </c>
      <c r="BB2071" t="str">
        <f t="shared" si="355"/>
        <v>_</v>
      </c>
      <c r="BC2071" t="str">
        <f t="shared" si="356"/>
        <v>ru</v>
      </c>
      <c r="BD2071">
        <f>COUNTIFS($BB$1:BB2071,BB2071,$BC$1:BC2071,"ru")</f>
        <v>195</v>
      </c>
      <c r="BE2071" t="str">
        <f t="shared" si="357"/>
        <v>re</v>
      </c>
      <c r="BF2071">
        <f>COUNTIFS($BB$1:BB2071,BB2071,$BE$1:BE2071,"re")</f>
        <v>195</v>
      </c>
      <c r="BG2071" t="str">
        <f t="shared" si="358"/>
        <v>ru195_</v>
      </c>
      <c r="BH2071" t="str">
        <f t="shared" si="359"/>
        <v>re195_</v>
      </c>
      <c r="BI2071" t="str">
        <f t="shared" si="360"/>
        <v>_0</v>
      </c>
      <c r="BJ2071" t="str">
        <f t="shared" si="361"/>
        <v>_</v>
      </c>
      <c r="BK2071" t="str">
        <f>IF(ISERROR(MATCH(LEFT(C2071,5)&amp;B2071&amp;"_"&amp;A2071,$BK$1:BK2070,0)),LEFT(C2071,5)&amp;B2071&amp;"_"&amp;A2071,"")</f>
        <v/>
      </c>
      <c r="BL2071">
        <f>COUNTIFS($B$1:B2071,B2071)-COUNTIFS($B$1:B2071,B2071,$BK$1:BK2071,"")</f>
        <v>0</v>
      </c>
      <c r="BM2071" t="str">
        <f t="shared" si="362"/>
        <v/>
      </c>
    </row>
    <row r="2072" spans="1:65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  <c r="AI2072" s="1"/>
      <c r="AJ2072" s="1"/>
      <c r="AK2072" s="1"/>
      <c r="AL2072" s="1"/>
      <c r="AM2072" s="1"/>
      <c r="AN2072" s="1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t="str">
        <f t="shared" si="352"/>
        <v/>
      </c>
      <c r="AZ2072">
        <f t="shared" si="353"/>
        <v>0</v>
      </c>
      <c r="BA2072" t="str">
        <f t="shared" si="354"/>
        <v>QB</v>
      </c>
      <c r="BB2072" t="str">
        <f t="shared" si="355"/>
        <v>_</v>
      </c>
      <c r="BC2072" t="str">
        <f t="shared" si="356"/>
        <v>ru</v>
      </c>
      <c r="BD2072">
        <f>COUNTIFS($BB$1:BB2072,BB2072,$BC$1:BC2072,"ru")</f>
        <v>196</v>
      </c>
      <c r="BE2072" t="str">
        <f t="shared" si="357"/>
        <v>re</v>
      </c>
      <c r="BF2072">
        <f>COUNTIFS($BB$1:BB2072,BB2072,$BE$1:BE2072,"re")</f>
        <v>196</v>
      </c>
      <c r="BG2072" t="str">
        <f t="shared" si="358"/>
        <v>ru196_</v>
      </c>
      <c r="BH2072" t="str">
        <f t="shared" si="359"/>
        <v>re196_</v>
      </c>
      <c r="BI2072" t="str">
        <f t="shared" si="360"/>
        <v>_0</v>
      </c>
      <c r="BJ2072" t="str">
        <f t="shared" si="361"/>
        <v>_</v>
      </c>
      <c r="BK2072" t="str">
        <f>IF(ISERROR(MATCH(LEFT(C2072,5)&amp;B2072&amp;"_"&amp;A2072,$BK$1:BK2071,0)),LEFT(C2072,5)&amp;B2072&amp;"_"&amp;A2072,"")</f>
        <v/>
      </c>
      <c r="BL2072">
        <f>COUNTIFS($B$1:B2072,B2072)-COUNTIFS($B$1:B2072,B2072,$BK$1:BK2072,"")</f>
        <v>0</v>
      </c>
      <c r="BM2072" t="str">
        <f t="shared" si="362"/>
        <v/>
      </c>
    </row>
    <row r="2073" spans="1:65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  <c r="AI2073" s="1"/>
      <c r="AJ2073" s="1"/>
      <c r="AK2073" s="1"/>
      <c r="AL2073" s="1"/>
      <c r="AM2073" s="1"/>
      <c r="AN2073" s="1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t="str">
        <f t="shared" si="352"/>
        <v/>
      </c>
      <c r="AZ2073">
        <f t="shared" si="353"/>
        <v>0</v>
      </c>
      <c r="BA2073" t="str">
        <f t="shared" si="354"/>
        <v>QB</v>
      </c>
      <c r="BB2073" t="str">
        <f t="shared" si="355"/>
        <v>_</v>
      </c>
      <c r="BC2073" t="str">
        <f t="shared" si="356"/>
        <v>ru</v>
      </c>
      <c r="BD2073">
        <f>COUNTIFS($BB$1:BB2073,BB2073,$BC$1:BC2073,"ru")</f>
        <v>197</v>
      </c>
      <c r="BE2073" t="str">
        <f t="shared" si="357"/>
        <v>re</v>
      </c>
      <c r="BF2073">
        <f>COUNTIFS($BB$1:BB2073,BB2073,$BE$1:BE2073,"re")</f>
        <v>197</v>
      </c>
      <c r="BG2073" t="str">
        <f t="shared" si="358"/>
        <v>ru197_</v>
      </c>
      <c r="BH2073" t="str">
        <f t="shared" si="359"/>
        <v>re197_</v>
      </c>
      <c r="BI2073" t="str">
        <f t="shared" si="360"/>
        <v>_0</v>
      </c>
      <c r="BJ2073" t="str">
        <f t="shared" si="361"/>
        <v>_</v>
      </c>
      <c r="BK2073" t="str">
        <f>IF(ISERROR(MATCH(LEFT(C2073,5)&amp;B2073&amp;"_"&amp;A2073,$BK$1:BK2072,0)),LEFT(C2073,5)&amp;B2073&amp;"_"&amp;A2073,"")</f>
        <v/>
      </c>
      <c r="BL2073">
        <f>COUNTIFS($B$1:B2073,B2073)-COUNTIFS($B$1:B2073,B2073,$BK$1:BK2073,"")</f>
        <v>0</v>
      </c>
      <c r="BM2073" t="str">
        <f t="shared" si="362"/>
        <v/>
      </c>
    </row>
    <row r="2074" spans="1:65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  <c r="AI2074" s="1"/>
      <c r="AJ2074" s="1"/>
      <c r="AK2074" s="1"/>
      <c r="AL2074" s="1"/>
      <c r="AM2074" s="1"/>
      <c r="AN2074" s="1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t="str">
        <f t="shared" si="352"/>
        <v/>
      </c>
      <c r="AZ2074">
        <f t="shared" si="353"/>
        <v>0</v>
      </c>
      <c r="BA2074" t="str">
        <f t="shared" si="354"/>
        <v>QB</v>
      </c>
      <c r="BB2074" t="str">
        <f t="shared" si="355"/>
        <v>_</v>
      </c>
      <c r="BC2074" t="str">
        <f t="shared" si="356"/>
        <v>ru</v>
      </c>
      <c r="BD2074">
        <f>COUNTIFS($BB$1:BB2074,BB2074,$BC$1:BC2074,"ru")</f>
        <v>198</v>
      </c>
      <c r="BE2074" t="str">
        <f t="shared" si="357"/>
        <v>re</v>
      </c>
      <c r="BF2074">
        <f>COUNTIFS($BB$1:BB2074,BB2074,$BE$1:BE2074,"re")</f>
        <v>198</v>
      </c>
      <c r="BG2074" t="str">
        <f t="shared" si="358"/>
        <v>ru198_</v>
      </c>
      <c r="BH2074" t="str">
        <f t="shared" si="359"/>
        <v>re198_</v>
      </c>
      <c r="BI2074" t="str">
        <f t="shared" si="360"/>
        <v>_0</v>
      </c>
      <c r="BJ2074" t="str">
        <f t="shared" si="361"/>
        <v>_</v>
      </c>
      <c r="BK2074" t="str">
        <f>IF(ISERROR(MATCH(LEFT(C2074,5)&amp;B2074&amp;"_"&amp;A2074,$BK$1:BK2073,0)),LEFT(C2074,5)&amp;B2074&amp;"_"&amp;A2074,"")</f>
        <v/>
      </c>
      <c r="BL2074">
        <f>COUNTIFS($B$1:B2074,B2074)-COUNTIFS($B$1:B2074,B2074,$BK$1:BK2074,"")</f>
        <v>0</v>
      </c>
      <c r="BM2074" t="str">
        <f t="shared" si="362"/>
        <v/>
      </c>
    </row>
    <row r="2075" spans="1:65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  <c r="AI2075" s="1"/>
      <c r="AJ2075" s="1"/>
      <c r="AK2075" s="1"/>
      <c r="AL2075" s="1"/>
      <c r="AM2075" s="1"/>
      <c r="AN2075" s="1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t="str">
        <f t="shared" si="352"/>
        <v/>
      </c>
      <c r="AZ2075">
        <f t="shared" si="353"/>
        <v>0</v>
      </c>
      <c r="BA2075" t="str">
        <f t="shared" si="354"/>
        <v>QB</v>
      </c>
      <c r="BB2075" t="str">
        <f t="shared" si="355"/>
        <v>_</v>
      </c>
      <c r="BC2075" t="str">
        <f t="shared" si="356"/>
        <v>ru</v>
      </c>
      <c r="BD2075">
        <f>COUNTIFS($BB$1:BB2075,BB2075,$BC$1:BC2075,"ru")</f>
        <v>199</v>
      </c>
      <c r="BE2075" t="str">
        <f t="shared" si="357"/>
        <v>re</v>
      </c>
      <c r="BF2075">
        <f>COUNTIFS($BB$1:BB2075,BB2075,$BE$1:BE2075,"re")</f>
        <v>199</v>
      </c>
      <c r="BG2075" t="str">
        <f t="shared" si="358"/>
        <v>ru199_</v>
      </c>
      <c r="BH2075" t="str">
        <f t="shared" si="359"/>
        <v>re199_</v>
      </c>
      <c r="BI2075" t="str">
        <f t="shared" si="360"/>
        <v>_0</v>
      </c>
      <c r="BJ2075" t="str">
        <f t="shared" si="361"/>
        <v>_</v>
      </c>
      <c r="BK2075" t="str">
        <f>IF(ISERROR(MATCH(LEFT(C2075,5)&amp;B2075&amp;"_"&amp;A2075,$BK$1:BK2074,0)),LEFT(C2075,5)&amp;B2075&amp;"_"&amp;A2075,"")</f>
        <v/>
      </c>
      <c r="BL2075">
        <f>COUNTIFS($B$1:B2075,B2075)-COUNTIFS($B$1:B2075,B2075,$BK$1:BK2075,"")</f>
        <v>0</v>
      </c>
      <c r="BM2075" t="str">
        <f t="shared" si="362"/>
        <v/>
      </c>
    </row>
    <row r="2076" spans="1:65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  <c r="AI2076" s="1"/>
      <c r="AJ2076" s="1"/>
      <c r="AK2076" s="1"/>
      <c r="AL2076" s="1"/>
      <c r="AM2076" s="1"/>
      <c r="AN2076" s="1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t="str">
        <f t="shared" si="352"/>
        <v/>
      </c>
      <c r="AZ2076">
        <f t="shared" si="353"/>
        <v>0</v>
      </c>
      <c r="BA2076" t="str">
        <f t="shared" si="354"/>
        <v>QB</v>
      </c>
      <c r="BB2076" t="str">
        <f t="shared" si="355"/>
        <v>_</v>
      </c>
      <c r="BC2076" t="str">
        <f t="shared" si="356"/>
        <v>ru</v>
      </c>
      <c r="BD2076">
        <f>COUNTIFS($BB$1:BB2076,BB2076,$BC$1:BC2076,"ru")</f>
        <v>200</v>
      </c>
      <c r="BE2076" t="str">
        <f t="shared" si="357"/>
        <v>re</v>
      </c>
      <c r="BF2076">
        <f>COUNTIFS($BB$1:BB2076,BB2076,$BE$1:BE2076,"re")</f>
        <v>200</v>
      </c>
      <c r="BG2076" t="str">
        <f t="shared" si="358"/>
        <v>ru200_</v>
      </c>
      <c r="BH2076" t="str">
        <f t="shared" si="359"/>
        <v>re200_</v>
      </c>
      <c r="BI2076" t="str">
        <f t="shared" si="360"/>
        <v>_0</v>
      </c>
      <c r="BJ2076" t="str">
        <f t="shared" si="361"/>
        <v>_</v>
      </c>
      <c r="BK2076" t="str">
        <f>IF(ISERROR(MATCH(LEFT(C2076,5)&amp;B2076&amp;"_"&amp;A2076,$BK$1:BK2075,0)),LEFT(C2076,5)&amp;B2076&amp;"_"&amp;A2076,"")</f>
        <v/>
      </c>
      <c r="BL2076">
        <f>COUNTIFS($B$1:B2076,B2076)-COUNTIFS($B$1:B2076,B2076,$BK$1:BK2076,"")</f>
        <v>0</v>
      </c>
      <c r="BM2076" t="str">
        <f t="shared" si="362"/>
        <v/>
      </c>
    </row>
    <row r="2077" spans="1:65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  <c r="AI2077" s="1"/>
      <c r="AJ2077" s="1"/>
      <c r="AK2077" s="1"/>
      <c r="AL2077" s="1"/>
      <c r="AM2077" s="1"/>
      <c r="AN2077" s="1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t="str">
        <f t="shared" si="352"/>
        <v/>
      </c>
      <c r="AZ2077">
        <f t="shared" si="353"/>
        <v>0</v>
      </c>
      <c r="BA2077" t="str">
        <f t="shared" si="354"/>
        <v>QB</v>
      </c>
      <c r="BB2077" t="str">
        <f t="shared" si="355"/>
        <v>_</v>
      </c>
      <c r="BC2077" t="str">
        <f t="shared" si="356"/>
        <v>ru</v>
      </c>
      <c r="BD2077">
        <f>COUNTIFS($BB$1:BB2077,BB2077,$BC$1:BC2077,"ru")</f>
        <v>201</v>
      </c>
      <c r="BE2077" t="str">
        <f t="shared" si="357"/>
        <v>re</v>
      </c>
      <c r="BF2077">
        <f>COUNTIFS($BB$1:BB2077,BB2077,$BE$1:BE2077,"re")</f>
        <v>201</v>
      </c>
      <c r="BG2077" t="str">
        <f t="shared" si="358"/>
        <v>ru201_</v>
      </c>
      <c r="BH2077" t="str">
        <f t="shared" si="359"/>
        <v>re201_</v>
      </c>
      <c r="BI2077" t="str">
        <f t="shared" si="360"/>
        <v>_0</v>
      </c>
      <c r="BJ2077" t="str">
        <f t="shared" si="361"/>
        <v>_</v>
      </c>
      <c r="BK2077" t="str">
        <f>IF(ISERROR(MATCH(LEFT(C2077,5)&amp;B2077&amp;"_"&amp;A2077,$BK$1:BK2076,0)),LEFT(C2077,5)&amp;B2077&amp;"_"&amp;A2077,"")</f>
        <v/>
      </c>
      <c r="BL2077">
        <f>COUNTIFS($B$1:B2077,B2077)-COUNTIFS($B$1:B2077,B2077,$BK$1:BK2077,"")</f>
        <v>0</v>
      </c>
      <c r="BM2077" t="str">
        <f t="shared" si="362"/>
        <v/>
      </c>
    </row>
    <row r="2078" spans="1:65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  <c r="AI2078" s="1"/>
      <c r="AJ2078" s="1"/>
      <c r="AK2078" s="1"/>
      <c r="AL2078" s="1"/>
      <c r="AM2078" s="1"/>
      <c r="AN2078" s="1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t="str">
        <f t="shared" si="352"/>
        <v/>
      </c>
      <c r="AZ2078">
        <f t="shared" si="353"/>
        <v>0</v>
      </c>
      <c r="BA2078" t="str">
        <f t="shared" si="354"/>
        <v>QB</v>
      </c>
      <c r="BB2078" t="str">
        <f t="shared" si="355"/>
        <v>_</v>
      </c>
      <c r="BC2078" t="str">
        <f t="shared" si="356"/>
        <v>ru</v>
      </c>
      <c r="BD2078">
        <f>COUNTIFS($BB$1:BB2078,BB2078,$BC$1:BC2078,"ru")</f>
        <v>202</v>
      </c>
      <c r="BE2078" t="str">
        <f t="shared" si="357"/>
        <v>re</v>
      </c>
      <c r="BF2078">
        <f>COUNTIFS($BB$1:BB2078,BB2078,$BE$1:BE2078,"re")</f>
        <v>202</v>
      </c>
      <c r="BG2078" t="str">
        <f t="shared" si="358"/>
        <v>ru202_</v>
      </c>
      <c r="BH2078" t="str">
        <f t="shared" si="359"/>
        <v>re202_</v>
      </c>
      <c r="BI2078" t="str">
        <f t="shared" si="360"/>
        <v>_0</v>
      </c>
      <c r="BJ2078" t="str">
        <f t="shared" si="361"/>
        <v>_</v>
      </c>
      <c r="BK2078" t="str">
        <f>IF(ISERROR(MATCH(LEFT(C2078,5)&amp;B2078&amp;"_"&amp;A2078,$BK$1:BK2077,0)),LEFT(C2078,5)&amp;B2078&amp;"_"&amp;A2078,"")</f>
        <v/>
      </c>
      <c r="BL2078">
        <f>COUNTIFS($B$1:B2078,B2078)-COUNTIFS($B$1:B2078,B2078,$BK$1:BK2078,"")</f>
        <v>0</v>
      </c>
      <c r="BM2078" t="str">
        <f t="shared" si="362"/>
        <v/>
      </c>
    </row>
    <row r="2079" spans="1:65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  <c r="AI2079" s="1"/>
      <c r="AJ2079" s="1"/>
      <c r="AK2079" s="1"/>
      <c r="AL2079" s="1"/>
      <c r="AM2079" s="1"/>
      <c r="AN2079" s="1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t="str">
        <f t="shared" si="352"/>
        <v/>
      </c>
      <c r="AZ2079">
        <f t="shared" si="353"/>
        <v>0</v>
      </c>
      <c r="BA2079" t="str">
        <f t="shared" si="354"/>
        <v>QB</v>
      </c>
      <c r="BB2079" t="str">
        <f t="shared" si="355"/>
        <v>_</v>
      </c>
      <c r="BC2079" t="str">
        <f t="shared" si="356"/>
        <v>ru</v>
      </c>
      <c r="BD2079">
        <f>COUNTIFS($BB$1:BB2079,BB2079,$BC$1:BC2079,"ru")</f>
        <v>203</v>
      </c>
      <c r="BE2079" t="str">
        <f t="shared" si="357"/>
        <v>re</v>
      </c>
      <c r="BF2079">
        <f>COUNTIFS($BB$1:BB2079,BB2079,$BE$1:BE2079,"re")</f>
        <v>203</v>
      </c>
      <c r="BG2079" t="str">
        <f t="shared" si="358"/>
        <v>ru203_</v>
      </c>
      <c r="BH2079" t="str">
        <f t="shared" si="359"/>
        <v>re203_</v>
      </c>
      <c r="BI2079" t="str">
        <f t="shared" si="360"/>
        <v>_0</v>
      </c>
      <c r="BJ2079" t="str">
        <f t="shared" si="361"/>
        <v>_</v>
      </c>
      <c r="BK2079" t="str">
        <f>IF(ISERROR(MATCH(LEFT(C2079,5)&amp;B2079&amp;"_"&amp;A2079,$BK$1:BK2078,0)),LEFT(C2079,5)&amp;B2079&amp;"_"&amp;A2079,"")</f>
        <v/>
      </c>
      <c r="BL2079">
        <f>COUNTIFS($B$1:B2079,B2079)-COUNTIFS($B$1:B2079,B2079,$BK$1:BK2079,"")</f>
        <v>0</v>
      </c>
      <c r="BM2079" t="str">
        <f t="shared" si="362"/>
        <v/>
      </c>
    </row>
    <row r="2080" spans="1:65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  <c r="AI2080" s="1"/>
      <c r="AJ2080" s="1"/>
      <c r="AK2080" s="1"/>
      <c r="AL2080" s="1"/>
      <c r="AM2080" s="1"/>
      <c r="AN2080" s="1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t="str">
        <f t="shared" si="352"/>
        <v/>
      </c>
      <c r="AZ2080">
        <f t="shared" si="353"/>
        <v>0</v>
      </c>
      <c r="BA2080" t="str">
        <f t="shared" si="354"/>
        <v>QB</v>
      </c>
      <c r="BB2080" t="str">
        <f t="shared" si="355"/>
        <v>_</v>
      </c>
      <c r="BC2080" t="str">
        <f t="shared" si="356"/>
        <v>ru</v>
      </c>
      <c r="BD2080">
        <f>COUNTIFS($BB$1:BB2080,BB2080,$BC$1:BC2080,"ru")</f>
        <v>204</v>
      </c>
      <c r="BE2080" t="str">
        <f t="shared" si="357"/>
        <v>re</v>
      </c>
      <c r="BF2080">
        <f>COUNTIFS($BB$1:BB2080,BB2080,$BE$1:BE2080,"re")</f>
        <v>204</v>
      </c>
      <c r="BG2080" t="str">
        <f t="shared" si="358"/>
        <v>ru204_</v>
      </c>
      <c r="BH2080" t="str">
        <f t="shared" si="359"/>
        <v>re204_</v>
      </c>
      <c r="BI2080" t="str">
        <f t="shared" si="360"/>
        <v>_0</v>
      </c>
      <c r="BJ2080" t="str">
        <f t="shared" si="361"/>
        <v>_</v>
      </c>
      <c r="BK2080" t="str">
        <f>IF(ISERROR(MATCH(LEFT(C2080,5)&amp;B2080&amp;"_"&amp;A2080,$BK$1:BK2079,0)),LEFT(C2080,5)&amp;B2080&amp;"_"&amp;A2080,"")</f>
        <v/>
      </c>
      <c r="BL2080">
        <f>COUNTIFS($B$1:B2080,B2080)-COUNTIFS($B$1:B2080,B2080,$BK$1:BK2080,"")</f>
        <v>0</v>
      </c>
      <c r="BM2080" t="str">
        <f t="shared" si="362"/>
        <v/>
      </c>
    </row>
    <row r="2081" spans="1:65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  <c r="AI2081" s="1"/>
      <c r="AJ2081" s="1"/>
      <c r="AK2081" s="1"/>
      <c r="AL2081" s="1"/>
      <c r="AM2081" s="1"/>
      <c r="AN2081" s="1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t="str">
        <f t="shared" si="352"/>
        <v/>
      </c>
      <c r="AZ2081">
        <f t="shared" si="353"/>
        <v>0</v>
      </c>
      <c r="BA2081" t="str">
        <f t="shared" si="354"/>
        <v>QB</v>
      </c>
      <c r="BB2081" t="str">
        <f t="shared" si="355"/>
        <v>_</v>
      </c>
      <c r="BC2081" t="str">
        <f t="shared" si="356"/>
        <v>ru</v>
      </c>
      <c r="BD2081">
        <f>COUNTIFS($BB$1:BB2081,BB2081,$BC$1:BC2081,"ru")</f>
        <v>205</v>
      </c>
      <c r="BE2081" t="str">
        <f t="shared" si="357"/>
        <v>re</v>
      </c>
      <c r="BF2081">
        <f>COUNTIFS($BB$1:BB2081,BB2081,$BE$1:BE2081,"re")</f>
        <v>205</v>
      </c>
      <c r="BG2081" t="str">
        <f t="shared" si="358"/>
        <v>ru205_</v>
      </c>
      <c r="BH2081" t="str">
        <f t="shared" si="359"/>
        <v>re205_</v>
      </c>
      <c r="BI2081" t="str">
        <f t="shared" si="360"/>
        <v>_0</v>
      </c>
      <c r="BJ2081" t="str">
        <f t="shared" si="361"/>
        <v>_</v>
      </c>
      <c r="BK2081" t="str">
        <f>IF(ISERROR(MATCH(LEFT(C2081,5)&amp;B2081&amp;"_"&amp;A2081,$BK$1:BK2080,0)),LEFT(C2081,5)&amp;B2081&amp;"_"&amp;A2081,"")</f>
        <v/>
      </c>
      <c r="BL2081">
        <f>COUNTIFS($B$1:B2081,B2081)-COUNTIFS($B$1:B2081,B2081,$BK$1:BK2081,"")</f>
        <v>0</v>
      </c>
      <c r="BM2081" t="str">
        <f t="shared" si="362"/>
        <v/>
      </c>
    </row>
    <row r="2082" spans="1:65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  <c r="AI2082" s="1"/>
      <c r="AJ2082" s="1"/>
      <c r="AK2082" s="1"/>
      <c r="AL2082" s="1"/>
      <c r="AM2082" s="1"/>
      <c r="AN2082" s="1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t="str">
        <f t="shared" si="352"/>
        <v/>
      </c>
      <c r="AZ2082">
        <f t="shared" si="353"/>
        <v>0</v>
      </c>
      <c r="BA2082" t="str">
        <f t="shared" si="354"/>
        <v>QB</v>
      </c>
      <c r="BB2082" t="str">
        <f t="shared" si="355"/>
        <v>_</v>
      </c>
      <c r="BC2082" t="str">
        <f t="shared" si="356"/>
        <v>ru</v>
      </c>
      <c r="BD2082">
        <f>COUNTIFS($BB$1:BB2082,BB2082,$BC$1:BC2082,"ru")</f>
        <v>206</v>
      </c>
      <c r="BE2082" t="str">
        <f t="shared" si="357"/>
        <v>re</v>
      </c>
      <c r="BF2082">
        <f>COUNTIFS($BB$1:BB2082,BB2082,$BE$1:BE2082,"re")</f>
        <v>206</v>
      </c>
      <c r="BG2082" t="str">
        <f t="shared" si="358"/>
        <v>ru206_</v>
      </c>
      <c r="BH2082" t="str">
        <f t="shared" si="359"/>
        <v>re206_</v>
      </c>
      <c r="BI2082" t="str">
        <f t="shared" si="360"/>
        <v>_0</v>
      </c>
      <c r="BJ2082" t="str">
        <f t="shared" si="361"/>
        <v>_</v>
      </c>
      <c r="BK2082" t="str">
        <f>IF(ISERROR(MATCH(LEFT(C2082,5)&amp;B2082&amp;"_"&amp;A2082,$BK$1:BK2081,0)),LEFT(C2082,5)&amp;B2082&amp;"_"&amp;A2082,"")</f>
        <v/>
      </c>
      <c r="BL2082">
        <f>COUNTIFS($B$1:B2082,B2082)-COUNTIFS($B$1:B2082,B2082,$BK$1:BK2082,"")</f>
        <v>0</v>
      </c>
      <c r="BM2082" t="str">
        <f t="shared" si="362"/>
        <v/>
      </c>
    </row>
    <row r="2083" spans="1:65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  <c r="AI2083" s="1"/>
      <c r="AJ2083" s="1"/>
      <c r="AK2083" s="1"/>
      <c r="AL2083" s="1"/>
      <c r="AM2083" s="1"/>
      <c r="AN2083" s="1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t="str">
        <f t="shared" si="352"/>
        <v/>
      </c>
      <c r="AZ2083">
        <f t="shared" si="353"/>
        <v>0</v>
      </c>
      <c r="BA2083" t="str">
        <f t="shared" si="354"/>
        <v>QB</v>
      </c>
      <c r="BB2083" t="str">
        <f t="shared" si="355"/>
        <v>_</v>
      </c>
      <c r="BC2083" t="str">
        <f t="shared" si="356"/>
        <v>ru</v>
      </c>
      <c r="BD2083">
        <f>COUNTIFS($BB$1:BB2083,BB2083,$BC$1:BC2083,"ru")</f>
        <v>207</v>
      </c>
      <c r="BE2083" t="str">
        <f t="shared" si="357"/>
        <v>re</v>
      </c>
      <c r="BF2083">
        <f>COUNTIFS($BB$1:BB2083,BB2083,$BE$1:BE2083,"re")</f>
        <v>207</v>
      </c>
      <c r="BG2083" t="str">
        <f t="shared" si="358"/>
        <v>ru207_</v>
      </c>
      <c r="BH2083" t="str">
        <f t="shared" si="359"/>
        <v>re207_</v>
      </c>
      <c r="BI2083" t="str">
        <f t="shared" si="360"/>
        <v>_0</v>
      </c>
      <c r="BJ2083" t="str">
        <f t="shared" si="361"/>
        <v>_</v>
      </c>
      <c r="BK2083" t="str">
        <f>IF(ISERROR(MATCH(LEFT(C2083,5)&amp;B2083&amp;"_"&amp;A2083,$BK$1:BK2082,0)),LEFT(C2083,5)&amp;B2083&amp;"_"&amp;A2083,"")</f>
        <v/>
      </c>
      <c r="BL2083">
        <f>COUNTIFS($B$1:B2083,B2083)-COUNTIFS($B$1:B2083,B2083,$BK$1:BK2083,"")</f>
        <v>0</v>
      </c>
      <c r="BM2083" t="str">
        <f t="shared" si="362"/>
        <v/>
      </c>
    </row>
    <row r="2084" spans="1:65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  <c r="AI2084" s="1"/>
      <c r="AJ2084" s="1"/>
      <c r="AK2084" s="1"/>
      <c r="AL2084" s="1"/>
      <c r="AM2084" s="1"/>
      <c r="AN2084" s="1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t="str">
        <f t="shared" si="352"/>
        <v/>
      </c>
      <c r="AZ2084">
        <f t="shared" si="353"/>
        <v>0</v>
      </c>
      <c r="BA2084" t="str">
        <f t="shared" si="354"/>
        <v>QB</v>
      </c>
      <c r="BB2084" t="str">
        <f t="shared" si="355"/>
        <v>_</v>
      </c>
      <c r="BC2084" t="str">
        <f t="shared" si="356"/>
        <v>ru</v>
      </c>
      <c r="BD2084">
        <f>COUNTIFS($BB$1:BB2084,BB2084,$BC$1:BC2084,"ru")</f>
        <v>208</v>
      </c>
      <c r="BE2084" t="str">
        <f t="shared" si="357"/>
        <v>re</v>
      </c>
      <c r="BF2084">
        <f>COUNTIFS($BB$1:BB2084,BB2084,$BE$1:BE2084,"re")</f>
        <v>208</v>
      </c>
      <c r="BG2084" t="str">
        <f t="shared" si="358"/>
        <v>ru208_</v>
      </c>
      <c r="BH2084" t="str">
        <f t="shared" si="359"/>
        <v>re208_</v>
      </c>
      <c r="BI2084" t="str">
        <f t="shared" si="360"/>
        <v>_0</v>
      </c>
      <c r="BJ2084" t="str">
        <f t="shared" si="361"/>
        <v>_</v>
      </c>
      <c r="BK2084" t="str">
        <f>IF(ISERROR(MATCH(LEFT(C2084,5)&amp;B2084&amp;"_"&amp;A2084,$BK$1:BK2083,0)),LEFT(C2084,5)&amp;B2084&amp;"_"&amp;A2084,"")</f>
        <v/>
      </c>
      <c r="BL2084">
        <f>COUNTIFS($B$1:B2084,B2084)-COUNTIFS($B$1:B2084,B2084,$BK$1:BK2084,"")</f>
        <v>0</v>
      </c>
      <c r="BM2084" t="str">
        <f t="shared" si="362"/>
        <v/>
      </c>
    </row>
    <row r="2085" spans="1:65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  <c r="AI2085" s="1"/>
      <c r="AJ2085" s="1"/>
      <c r="AK2085" s="1"/>
      <c r="AL2085" s="1"/>
      <c r="AM2085" s="1"/>
      <c r="AN2085" s="1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t="str">
        <f t="shared" si="352"/>
        <v/>
      </c>
      <c r="AZ2085">
        <f t="shared" si="353"/>
        <v>0</v>
      </c>
      <c r="BA2085" t="str">
        <f t="shared" si="354"/>
        <v>QB</v>
      </c>
      <c r="BB2085" t="str">
        <f t="shared" si="355"/>
        <v>_</v>
      </c>
      <c r="BC2085" t="str">
        <f t="shared" si="356"/>
        <v>ru</v>
      </c>
      <c r="BD2085">
        <f>COUNTIFS($BB$1:BB2085,BB2085,$BC$1:BC2085,"ru")</f>
        <v>209</v>
      </c>
      <c r="BE2085" t="str">
        <f t="shared" si="357"/>
        <v>re</v>
      </c>
      <c r="BF2085">
        <f>COUNTIFS($BB$1:BB2085,BB2085,$BE$1:BE2085,"re")</f>
        <v>209</v>
      </c>
      <c r="BG2085" t="str">
        <f t="shared" si="358"/>
        <v>ru209_</v>
      </c>
      <c r="BH2085" t="str">
        <f t="shared" si="359"/>
        <v>re209_</v>
      </c>
      <c r="BI2085" t="str">
        <f t="shared" si="360"/>
        <v>_0</v>
      </c>
      <c r="BJ2085" t="str">
        <f t="shared" si="361"/>
        <v>_</v>
      </c>
      <c r="BK2085" t="str">
        <f>IF(ISERROR(MATCH(LEFT(C2085,5)&amp;B2085&amp;"_"&amp;A2085,$BK$1:BK2084,0)),LEFT(C2085,5)&amp;B2085&amp;"_"&amp;A2085,"")</f>
        <v/>
      </c>
      <c r="BL2085">
        <f>COUNTIFS($B$1:B2085,B2085)-COUNTIFS($B$1:B2085,B2085,$BK$1:BK2085,"")</f>
        <v>0</v>
      </c>
      <c r="BM2085" t="str">
        <f t="shared" si="362"/>
        <v/>
      </c>
    </row>
    <row r="2086" spans="1:65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  <c r="AI2086" s="1"/>
      <c r="AJ2086" s="1"/>
      <c r="AK2086" s="1"/>
      <c r="AL2086" s="1"/>
      <c r="AM2086" s="1"/>
      <c r="AN2086" s="1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t="str">
        <f t="shared" si="352"/>
        <v/>
      </c>
      <c r="AZ2086">
        <f t="shared" si="353"/>
        <v>0</v>
      </c>
      <c r="BA2086" t="str">
        <f t="shared" si="354"/>
        <v>QB</v>
      </c>
      <c r="BB2086" t="str">
        <f t="shared" si="355"/>
        <v>_</v>
      </c>
      <c r="BC2086" t="str">
        <f t="shared" si="356"/>
        <v>ru</v>
      </c>
      <c r="BD2086">
        <f>COUNTIFS($BB$1:BB2086,BB2086,$BC$1:BC2086,"ru")</f>
        <v>210</v>
      </c>
      <c r="BE2086" t="str">
        <f t="shared" si="357"/>
        <v>re</v>
      </c>
      <c r="BF2086">
        <f>COUNTIFS($BB$1:BB2086,BB2086,$BE$1:BE2086,"re")</f>
        <v>210</v>
      </c>
      <c r="BG2086" t="str">
        <f t="shared" si="358"/>
        <v>ru210_</v>
      </c>
      <c r="BH2086" t="str">
        <f t="shared" si="359"/>
        <v>re210_</v>
      </c>
      <c r="BI2086" t="str">
        <f t="shared" si="360"/>
        <v>_0</v>
      </c>
      <c r="BJ2086" t="str">
        <f t="shared" si="361"/>
        <v>_</v>
      </c>
      <c r="BK2086" t="str">
        <f>IF(ISERROR(MATCH(LEFT(C2086,5)&amp;B2086&amp;"_"&amp;A2086,$BK$1:BK2085,0)),LEFT(C2086,5)&amp;B2086&amp;"_"&amp;A2086,"")</f>
        <v/>
      </c>
      <c r="BL2086">
        <f>COUNTIFS($B$1:B2086,B2086)-COUNTIFS($B$1:B2086,B2086,$BK$1:BK2086,"")</f>
        <v>0</v>
      </c>
      <c r="BM2086" t="str">
        <f t="shared" si="362"/>
        <v/>
      </c>
    </row>
    <row r="2087" spans="1:65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  <c r="AI2087" s="1"/>
      <c r="AJ2087" s="1"/>
      <c r="AK2087" s="1"/>
      <c r="AL2087" s="1"/>
      <c r="AM2087" s="1"/>
      <c r="AN2087" s="1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t="str">
        <f t="shared" si="352"/>
        <v/>
      </c>
      <c r="AZ2087">
        <f t="shared" si="353"/>
        <v>0</v>
      </c>
      <c r="BA2087" t="str">
        <f t="shared" si="354"/>
        <v>QB</v>
      </c>
      <c r="BB2087" t="str">
        <f t="shared" si="355"/>
        <v>_</v>
      </c>
      <c r="BC2087" t="str">
        <f t="shared" si="356"/>
        <v>ru</v>
      </c>
      <c r="BD2087">
        <f>COUNTIFS($BB$1:BB2087,BB2087,$BC$1:BC2087,"ru")</f>
        <v>211</v>
      </c>
      <c r="BE2087" t="str">
        <f t="shared" si="357"/>
        <v>re</v>
      </c>
      <c r="BF2087">
        <f>COUNTIFS($BB$1:BB2087,BB2087,$BE$1:BE2087,"re")</f>
        <v>211</v>
      </c>
      <c r="BG2087" t="str">
        <f t="shared" si="358"/>
        <v>ru211_</v>
      </c>
      <c r="BH2087" t="str">
        <f t="shared" si="359"/>
        <v>re211_</v>
      </c>
      <c r="BI2087" t="str">
        <f t="shared" si="360"/>
        <v>_0</v>
      </c>
      <c r="BJ2087" t="str">
        <f t="shared" si="361"/>
        <v>_</v>
      </c>
      <c r="BK2087" t="str">
        <f>IF(ISERROR(MATCH(LEFT(C2087,5)&amp;B2087&amp;"_"&amp;A2087,$BK$1:BK2086,0)),LEFT(C2087,5)&amp;B2087&amp;"_"&amp;A2087,"")</f>
        <v/>
      </c>
      <c r="BL2087">
        <f>COUNTIFS($B$1:B2087,B2087)-COUNTIFS($B$1:B2087,B2087,$BK$1:BK2087,"")</f>
        <v>0</v>
      </c>
      <c r="BM2087" t="str">
        <f t="shared" si="362"/>
        <v/>
      </c>
    </row>
    <row r="2088" spans="1:65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  <c r="AI2088" s="1"/>
      <c r="AJ2088" s="1"/>
      <c r="AK2088" s="1"/>
      <c r="AL2088" s="1"/>
      <c r="AM2088" s="1"/>
      <c r="AN2088" s="1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t="str">
        <f t="shared" si="352"/>
        <v/>
      </c>
      <c r="AZ2088">
        <f t="shared" si="353"/>
        <v>0</v>
      </c>
      <c r="BA2088" t="str">
        <f t="shared" si="354"/>
        <v>QB</v>
      </c>
      <c r="BB2088" t="str">
        <f t="shared" si="355"/>
        <v>_</v>
      </c>
      <c r="BC2088" t="str">
        <f t="shared" si="356"/>
        <v>ru</v>
      </c>
      <c r="BD2088">
        <f>COUNTIFS($BB$1:BB2088,BB2088,$BC$1:BC2088,"ru")</f>
        <v>212</v>
      </c>
      <c r="BE2088" t="str">
        <f t="shared" si="357"/>
        <v>re</v>
      </c>
      <c r="BF2088">
        <f>COUNTIFS($BB$1:BB2088,BB2088,$BE$1:BE2088,"re")</f>
        <v>212</v>
      </c>
      <c r="BG2088" t="str">
        <f t="shared" si="358"/>
        <v>ru212_</v>
      </c>
      <c r="BH2088" t="str">
        <f t="shared" si="359"/>
        <v>re212_</v>
      </c>
      <c r="BI2088" t="str">
        <f t="shared" si="360"/>
        <v>_0</v>
      </c>
      <c r="BJ2088" t="str">
        <f t="shared" si="361"/>
        <v>_</v>
      </c>
      <c r="BK2088" t="str">
        <f>IF(ISERROR(MATCH(LEFT(C2088,5)&amp;B2088&amp;"_"&amp;A2088,$BK$1:BK2087,0)),LEFT(C2088,5)&amp;B2088&amp;"_"&amp;A2088,"")</f>
        <v/>
      </c>
      <c r="BL2088">
        <f>COUNTIFS($B$1:B2088,B2088)-COUNTIFS($B$1:B2088,B2088,$BK$1:BK2088,"")</f>
        <v>0</v>
      </c>
      <c r="BM2088" t="str">
        <f t="shared" si="362"/>
        <v/>
      </c>
    </row>
    <row r="2089" spans="1:65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  <c r="AI2089" s="1"/>
      <c r="AJ2089" s="1"/>
      <c r="AK2089" s="1"/>
      <c r="AL2089" s="1"/>
      <c r="AM2089" s="1"/>
      <c r="AN2089" s="1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t="str">
        <f t="shared" si="352"/>
        <v/>
      </c>
      <c r="AZ2089">
        <f t="shared" si="353"/>
        <v>0</v>
      </c>
      <c r="BA2089" t="str">
        <f t="shared" si="354"/>
        <v>QB</v>
      </c>
      <c r="BB2089" t="str">
        <f t="shared" si="355"/>
        <v>_</v>
      </c>
      <c r="BC2089" t="str">
        <f t="shared" si="356"/>
        <v>ru</v>
      </c>
      <c r="BD2089">
        <f>COUNTIFS($BB$1:BB2089,BB2089,$BC$1:BC2089,"ru")</f>
        <v>213</v>
      </c>
      <c r="BE2089" t="str">
        <f t="shared" si="357"/>
        <v>re</v>
      </c>
      <c r="BF2089">
        <f>COUNTIFS($BB$1:BB2089,BB2089,$BE$1:BE2089,"re")</f>
        <v>213</v>
      </c>
      <c r="BG2089" t="str">
        <f t="shared" si="358"/>
        <v>ru213_</v>
      </c>
      <c r="BH2089" t="str">
        <f t="shared" si="359"/>
        <v>re213_</v>
      </c>
      <c r="BI2089" t="str">
        <f t="shared" si="360"/>
        <v>_0</v>
      </c>
      <c r="BJ2089" t="str">
        <f t="shared" si="361"/>
        <v>_</v>
      </c>
      <c r="BK2089" t="str">
        <f>IF(ISERROR(MATCH(LEFT(C2089,5)&amp;B2089&amp;"_"&amp;A2089,$BK$1:BK2088,0)),LEFT(C2089,5)&amp;B2089&amp;"_"&amp;A2089,"")</f>
        <v/>
      </c>
      <c r="BL2089">
        <f>COUNTIFS($B$1:B2089,B2089)-COUNTIFS($B$1:B2089,B2089,$BK$1:BK2089,"")</f>
        <v>0</v>
      </c>
      <c r="BM2089" t="str">
        <f t="shared" si="362"/>
        <v/>
      </c>
    </row>
    <row r="2090" spans="1:65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  <c r="AI2090" s="1"/>
      <c r="AJ2090" s="1"/>
      <c r="AK2090" s="1"/>
      <c r="AL2090" s="1"/>
      <c r="AM2090" s="1"/>
      <c r="AN2090" s="1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t="str">
        <f t="shared" si="352"/>
        <v/>
      </c>
      <c r="AZ2090">
        <f t="shared" si="353"/>
        <v>0</v>
      </c>
      <c r="BA2090" t="str">
        <f t="shared" si="354"/>
        <v>QB</v>
      </c>
      <c r="BB2090" t="str">
        <f t="shared" si="355"/>
        <v>_</v>
      </c>
      <c r="BC2090" t="str">
        <f t="shared" si="356"/>
        <v>ru</v>
      </c>
      <c r="BD2090">
        <f>COUNTIFS($BB$1:BB2090,BB2090,$BC$1:BC2090,"ru")</f>
        <v>214</v>
      </c>
      <c r="BE2090" t="str">
        <f t="shared" si="357"/>
        <v>re</v>
      </c>
      <c r="BF2090">
        <f>COUNTIFS($BB$1:BB2090,BB2090,$BE$1:BE2090,"re")</f>
        <v>214</v>
      </c>
      <c r="BG2090" t="str">
        <f t="shared" si="358"/>
        <v>ru214_</v>
      </c>
      <c r="BH2090" t="str">
        <f t="shared" si="359"/>
        <v>re214_</v>
      </c>
      <c r="BI2090" t="str">
        <f t="shared" si="360"/>
        <v>_0</v>
      </c>
      <c r="BJ2090" t="str">
        <f t="shared" si="361"/>
        <v>_</v>
      </c>
      <c r="BK2090" t="str">
        <f>IF(ISERROR(MATCH(LEFT(C2090,5)&amp;B2090&amp;"_"&amp;A2090,$BK$1:BK2089,0)),LEFT(C2090,5)&amp;B2090&amp;"_"&amp;A2090,"")</f>
        <v/>
      </c>
      <c r="BL2090">
        <f>COUNTIFS($B$1:B2090,B2090)-COUNTIFS($B$1:B2090,B2090,$BK$1:BK2090,"")</f>
        <v>0</v>
      </c>
      <c r="BM2090" t="str">
        <f t="shared" si="362"/>
        <v/>
      </c>
    </row>
    <row r="2091" spans="1:65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  <c r="AI2091" s="1"/>
      <c r="AJ2091" s="1"/>
      <c r="AK2091" s="1"/>
      <c r="AL2091" s="1"/>
      <c r="AM2091" s="1"/>
      <c r="AN2091" s="1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t="str">
        <f t="shared" si="352"/>
        <v/>
      </c>
      <c r="AZ2091">
        <f t="shared" si="353"/>
        <v>0</v>
      </c>
      <c r="BA2091" t="str">
        <f t="shared" si="354"/>
        <v>QB</v>
      </c>
      <c r="BB2091" t="str">
        <f t="shared" si="355"/>
        <v>_</v>
      </c>
      <c r="BC2091" t="str">
        <f t="shared" si="356"/>
        <v>ru</v>
      </c>
      <c r="BD2091">
        <f>COUNTIFS($BB$1:BB2091,BB2091,$BC$1:BC2091,"ru")</f>
        <v>215</v>
      </c>
      <c r="BE2091" t="str">
        <f t="shared" si="357"/>
        <v>re</v>
      </c>
      <c r="BF2091">
        <f>COUNTIFS($BB$1:BB2091,BB2091,$BE$1:BE2091,"re")</f>
        <v>215</v>
      </c>
      <c r="BG2091" t="str">
        <f t="shared" si="358"/>
        <v>ru215_</v>
      </c>
      <c r="BH2091" t="str">
        <f t="shared" si="359"/>
        <v>re215_</v>
      </c>
      <c r="BI2091" t="str">
        <f t="shared" si="360"/>
        <v>_0</v>
      </c>
      <c r="BJ2091" t="str">
        <f t="shared" si="361"/>
        <v>_</v>
      </c>
      <c r="BK2091" t="str">
        <f>IF(ISERROR(MATCH(LEFT(C2091,5)&amp;B2091&amp;"_"&amp;A2091,$BK$1:BK2090,0)),LEFT(C2091,5)&amp;B2091&amp;"_"&amp;A2091,"")</f>
        <v/>
      </c>
      <c r="BL2091">
        <f>COUNTIFS($B$1:B2091,B2091)-COUNTIFS($B$1:B2091,B2091,$BK$1:BK2091,"")</f>
        <v>0</v>
      </c>
      <c r="BM2091" t="str">
        <f t="shared" si="362"/>
        <v/>
      </c>
    </row>
    <row r="2092" spans="1:65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  <c r="AI2092" s="1"/>
      <c r="AJ2092" s="1"/>
      <c r="AK2092" s="1"/>
      <c r="AL2092" s="1"/>
      <c r="AM2092" s="1"/>
      <c r="AN2092" s="1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t="str">
        <f t="shared" si="352"/>
        <v/>
      </c>
      <c r="AZ2092">
        <f t="shared" si="353"/>
        <v>0</v>
      </c>
      <c r="BA2092" t="str">
        <f t="shared" si="354"/>
        <v>QB</v>
      </c>
      <c r="BB2092" t="str">
        <f t="shared" si="355"/>
        <v>_</v>
      </c>
      <c r="BC2092" t="str">
        <f t="shared" si="356"/>
        <v>ru</v>
      </c>
      <c r="BD2092">
        <f>COUNTIFS($BB$1:BB2092,BB2092,$BC$1:BC2092,"ru")</f>
        <v>216</v>
      </c>
      <c r="BE2092" t="str">
        <f t="shared" si="357"/>
        <v>re</v>
      </c>
      <c r="BF2092">
        <f>COUNTIFS($BB$1:BB2092,BB2092,$BE$1:BE2092,"re")</f>
        <v>216</v>
      </c>
      <c r="BG2092" t="str">
        <f t="shared" si="358"/>
        <v>ru216_</v>
      </c>
      <c r="BH2092" t="str">
        <f t="shared" si="359"/>
        <v>re216_</v>
      </c>
      <c r="BI2092" t="str">
        <f t="shared" si="360"/>
        <v>_0</v>
      </c>
      <c r="BJ2092" t="str">
        <f t="shared" si="361"/>
        <v>_</v>
      </c>
      <c r="BK2092" t="str">
        <f>IF(ISERROR(MATCH(LEFT(C2092,5)&amp;B2092&amp;"_"&amp;A2092,$BK$1:BK2091,0)),LEFT(C2092,5)&amp;B2092&amp;"_"&amp;A2092,"")</f>
        <v/>
      </c>
      <c r="BL2092">
        <f>COUNTIFS($B$1:B2092,B2092)-COUNTIFS($B$1:B2092,B2092,$BK$1:BK2092,"")</f>
        <v>0</v>
      </c>
      <c r="BM2092" t="str">
        <f t="shared" si="362"/>
        <v/>
      </c>
    </row>
    <row r="2093" spans="1:65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  <c r="AI2093" s="1"/>
      <c r="AJ2093" s="1"/>
      <c r="AK2093" s="1"/>
      <c r="AL2093" s="1"/>
      <c r="AM2093" s="1"/>
      <c r="AN2093" s="1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t="str">
        <f t="shared" si="352"/>
        <v/>
      </c>
      <c r="AZ2093">
        <f t="shared" si="353"/>
        <v>0</v>
      </c>
      <c r="BA2093" t="str">
        <f t="shared" si="354"/>
        <v>QB</v>
      </c>
      <c r="BB2093" t="str">
        <f t="shared" si="355"/>
        <v>_</v>
      </c>
      <c r="BC2093" t="str">
        <f t="shared" si="356"/>
        <v>ru</v>
      </c>
      <c r="BD2093">
        <f>COUNTIFS($BB$1:BB2093,BB2093,$BC$1:BC2093,"ru")</f>
        <v>217</v>
      </c>
      <c r="BE2093" t="str">
        <f t="shared" si="357"/>
        <v>re</v>
      </c>
      <c r="BF2093">
        <f>COUNTIFS($BB$1:BB2093,BB2093,$BE$1:BE2093,"re")</f>
        <v>217</v>
      </c>
      <c r="BG2093" t="str">
        <f t="shared" si="358"/>
        <v>ru217_</v>
      </c>
      <c r="BH2093" t="str">
        <f t="shared" si="359"/>
        <v>re217_</v>
      </c>
      <c r="BI2093" t="str">
        <f t="shared" si="360"/>
        <v>_0</v>
      </c>
      <c r="BJ2093" t="str">
        <f t="shared" si="361"/>
        <v>_</v>
      </c>
      <c r="BK2093" t="str">
        <f>IF(ISERROR(MATCH(LEFT(C2093,5)&amp;B2093&amp;"_"&amp;A2093,$BK$1:BK2092,0)),LEFT(C2093,5)&amp;B2093&amp;"_"&amp;A2093,"")</f>
        <v/>
      </c>
      <c r="BL2093">
        <f>COUNTIFS($B$1:B2093,B2093)-COUNTIFS($B$1:B2093,B2093,$BK$1:BK2093,"")</f>
        <v>0</v>
      </c>
      <c r="BM2093" t="str">
        <f t="shared" si="362"/>
        <v/>
      </c>
    </row>
    <row r="2094" spans="1:65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  <c r="AI2094" s="1"/>
      <c r="AJ2094" s="1"/>
      <c r="AK2094" s="1"/>
      <c r="AL2094" s="1"/>
      <c r="AM2094" s="1"/>
      <c r="AN2094" s="1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t="str">
        <f t="shared" si="352"/>
        <v/>
      </c>
      <c r="AZ2094">
        <f t="shared" si="353"/>
        <v>0</v>
      </c>
      <c r="BA2094" t="str">
        <f t="shared" si="354"/>
        <v>QB</v>
      </c>
      <c r="BB2094" t="str">
        <f t="shared" si="355"/>
        <v>_</v>
      </c>
      <c r="BC2094" t="str">
        <f t="shared" si="356"/>
        <v>ru</v>
      </c>
      <c r="BD2094">
        <f>COUNTIFS($BB$1:BB2094,BB2094,$BC$1:BC2094,"ru")</f>
        <v>218</v>
      </c>
      <c r="BE2094" t="str">
        <f t="shared" si="357"/>
        <v>re</v>
      </c>
      <c r="BF2094">
        <f>COUNTIFS($BB$1:BB2094,BB2094,$BE$1:BE2094,"re")</f>
        <v>218</v>
      </c>
      <c r="BG2094" t="str">
        <f t="shared" si="358"/>
        <v>ru218_</v>
      </c>
      <c r="BH2094" t="str">
        <f t="shared" si="359"/>
        <v>re218_</v>
      </c>
      <c r="BI2094" t="str">
        <f t="shared" si="360"/>
        <v>_0</v>
      </c>
      <c r="BJ2094" t="str">
        <f t="shared" si="361"/>
        <v>_</v>
      </c>
      <c r="BK2094" t="str">
        <f>IF(ISERROR(MATCH(LEFT(C2094,5)&amp;B2094&amp;"_"&amp;A2094,$BK$1:BK2093,0)),LEFT(C2094,5)&amp;B2094&amp;"_"&amp;A2094,"")</f>
        <v/>
      </c>
      <c r="BL2094">
        <f>COUNTIFS($B$1:B2094,B2094)-COUNTIFS($B$1:B2094,B2094,$BK$1:BK2094,"")</f>
        <v>0</v>
      </c>
      <c r="BM2094" t="str">
        <f t="shared" si="362"/>
        <v/>
      </c>
    </row>
    <row r="2095" spans="1:65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  <c r="AI2095" s="1"/>
      <c r="AJ2095" s="1"/>
      <c r="AK2095" s="1"/>
      <c r="AL2095" s="1"/>
      <c r="AM2095" s="1"/>
      <c r="AN2095" s="1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t="str">
        <f t="shared" si="352"/>
        <v/>
      </c>
      <c r="AZ2095">
        <f t="shared" si="353"/>
        <v>0</v>
      </c>
      <c r="BA2095" t="str">
        <f t="shared" si="354"/>
        <v>QB</v>
      </c>
      <c r="BB2095" t="str">
        <f t="shared" si="355"/>
        <v>_</v>
      </c>
      <c r="BC2095" t="str">
        <f t="shared" si="356"/>
        <v>ru</v>
      </c>
      <c r="BD2095">
        <f>COUNTIFS($BB$1:BB2095,BB2095,$BC$1:BC2095,"ru")</f>
        <v>219</v>
      </c>
      <c r="BE2095" t="str">
        <f t="shared" si="357"/>
        <v>re</v>
      </c>
      <c r="BF2095">
        <f>COUNTIFS($BB$1:BB2095,BB2095,$BE$1:BE2095,"re")</f>
        <v>219</v>
      </c>
      <c r="BG2095" t="str">
        <f t="shared" si="358"/>
        <v>ru219_</v>
      </c>
      <c r="BH2095" t="str">
        <f t="shared" si="359"/>
        <v>re219_</v>
      </c>
      <c r="BI2095" t="str">
        <f t="shared" si="360"/>
        <v>_0</v>
      </c>
      <c r="BJ2095" t="str">
        <f t="shared" si="361"/>
        <v>_</v>
      </c>
      <c r="BK2095" t="str">
        <f>IF(ISERROR(MATCH(LEFT(C2095,5)&amp;B2095&amp;"_"&amp;A2095,$BK$1:BK2094,0)),LEFT(C2095,5)&amp;B2095&amp;"_"&amp;A2095,"")</f>
        <v/>
      </c>
      <c r="BL2095">
        <f>COUNTIFS($B$1:B2095,B2095)-COUNTIFS($B$1:B2095,B2095,$BK$1:BK2095,"")</f>
        <v>0</v>
      </c>
      <c r="BM2095" t="str">
        <f t="shared" si="362"/>
        <v/>
      </c>
    </row>
    <row r="2096" spans="1:65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  <c r="AI2096" s="1"/>
      <c r="AJ2096" s="1"/>
      <c r="AK2096" s="1"/>
      <c r="AL2096" s="1"/>
      <c r="AM2096" s="1"/>
      <c r="AN2096" s="1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t="str">
        <f t="shared" si="352"/>
        <v/>
      </c>
      <c r="AZ2096">
        <f t="shared" si="353"/>
        <v>0</v>
      </c>
      <c r="BA2096" t="str">
        <f t="shared" si="354"/>
        <v>QB</v>
      </c>
      <c r="BB2096" t="str">
        <f t="shared" si="355"/>
        <v>_</v>
      </c>
      <c r="BC2096" t="str">
        <f t="shared" si="356"/>
        <v>ru</v>
      </c>
      <c r="BD2096">
        <f>COUNTIFS($BB$1:BB2096,BB2096,$BC$1:BC2096,"ru")</f>
        <v>220</v>
      </c>
      <c r="BE2096" t="str">
        <f t="shared" si="357"/>
        <v>re</v>
      </c>
      <c r="BF2096">
        <f>COUNTIFS($BB$1:BB2096,BB2096,$BE$1:BE2096,"re")</f>
        <v>220</v>
      </c>
      <c r="BG2096" t="str">
        <f t="shared" si="358"/>
        <v>ru220_</v>
      </c>
      <c r="BH2096" t="str">
        <f t="shared" si="359"/>
        <v>re220_</v>
      </c>
      <c r="BI2096" t="str">
        <f t="shared" si="360"/>
        <v>_0</v>
      </c>
      <c r="BJ2096" t="str">
        <f t="shared" si="361"/>
        <v>_</v>
      </c>
      <c r="BK2096" t="str">
        <f>IF(ISERROR(MATCH(LEFT(C2096,5)&amp;B2096&amp;"_"&amp;A2096,$BK$1:BK2095,0)),LEFT(C2096,5)&amp;B2096&amp;"_"&amp;A2096,"")</f>
        <v/>
      </c>
      <c r="BL2096">
        <f>COUNTIFS($B$1:B2096,B2096)-COUNTIFS($B$1:B2096,B2096,$BK$1:BK2096,"")</f>
        <v>0</v>
      </c>
      <c r="BM2096" t="str">
        <f t="shared" si="362"/>
        <v/>
      </c>
    </row>
    <row r="2097" spans="1:65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  <c r="AI2097" s="1"/>
      <c r="AJ2097" s="1"/>
      <c r="AK2097" s="1"/>
      <c r="AL2097" s="1"/>
      <c r="AM2097" s="1"/>
      <c r="AN2097" s="1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t="str">
        <f t="shared" si="352"/>
        <v/>
      </c>
      <c r="AZ2097">
        <f t="shared" si="353"/>
        <v>0</v>
      </c>
      <c r="BA2097" t="str">
        <f t="shared" si="354"/>
        <v>QB</v>
      </c>
      <c r="BB2097" t="str">
        <f t="shared" si="355"/>
        <v>_</v>
      </c>
      <c r="BC2097" t="str">
        <f t="shared" si="356"/>
        <v>ru</v>
      </c>
      <c r="BD2097">
        <f>COUNTIFS($BB$1:BB2097,BB2097,$BC$1:BC2097,"ru")</f>
        <v>221</v>
      </c>
      <c r="BE2097" t="str">
        <f t="shared" si="357"/>
        <v>re</v>
      </c>
      <c r="BF2097">
        <f>COUNTIFS($BB$1:BB2097,BB2097,$BE$1:BE2097,"re")</f>
        <v>221</v>
      </c>
      <c r="BG2097" t="str">
        <f t="shared" si="358"/>
        <v>ru221_</v>
      </c>
      <c r="BH2097" t="str">
        <f t="shared" si="359"/>
        <v>re221_</v>
      </c>
      <c r="BI2097" t="str">
        <f t="shared" si="360"/>
        <v>_0</v>
      </c>
      <c r="BJ2097" t="str">
        <f t="shared" si="361"/>
        <v>_</v>
      </c>
      <c r="BK2097" t="str">
        <f>IF(ISERROR(MATCH(LEFT(C2097,5)&amp;B2097&amp;"_"&amp;A2097,$BK$1:BK2096,0)),LEFT(C2097,5)&amp;B2097&amp;"_"&amp;A2097,"")</f>
        <v/>
      </c>
      <c r="BL2097">
        <f>COUNTIFS($B$1:B2097,B2097)-COUNTIFS($B$1:B2097,B2097,$BK$1:BK2097,"")</f>
        <v>0</v>
      </c>
      <c r="BM2097" t="str">
        <f t="shared" si="362"/>
        <v/>
      </c>
    </row>
    <row r="2098" spans="1:65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  <c r="AI2098" s="1"/>
      <c r="AJ2098" s="1"/>
      <c r="AK2098" s="1"/>
      <c r="AL2098" s="1"/>
      <c r="AM2098" s="1"/>
      <c r="AN2098" s="1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t="str">
        <f t="shared" si="352"/>
        <v/>
      </c>
      <c r="AZ2098">
        <f t="shared" si="353"/>
        <v>0</v>
      </c>
      <c r="BA2098" t="str">
        <f t="shared" si="354"/>
        <v>QB</v>
      </c>
      <c r="BB2098" t="str">
        <f t="shared" si="355"/>
        <v>_</v>
      </c>
      <c r="BC2098" t="str">
        <f t="shared" si="356"/>
        <v>ru</v>
      </c>
      <c r="BD2098">
        <f>COUNTIFS($BB$1:BB2098,BB2098,$BC$1:BC2098,"ru")</f>
        <v>222</v>
      </c>
      <c r="BE2098" t="str">
        <f t="shared" si="357"/>
        <v>re</v>
      </c>
      <c r="BF2098">
        <f>COUNTIFS($BB$1:BB2098,BB2098,$BE$1:BE2098,"re")</f>
        <v>222</v>
      </c>
      <c r="BG2098" t="str">
        <f t="shared" si="358"/>
        <v>ru222_</v>
      </c>
      <c r="BH2098" t="str">
        <f t="shared" si="359"/>
        <v>re222_</v>
      </c>
      <c r="BI2098" t="str">
        <f t="shared" si="360"/>
        <v>_0</v>
      </c>
      <c r="BJ2098" t="str">
        <f t="shared" si="361"/>
        <v>_</v>
      </c>
      <c r="BK2098" t="str">
        <f>IF(ISERROR(MATCH(LEFT(C2098,5)&amp;B2098&amp;"_"&amp;A2098,$BK$1:BK2097,0)),LEFT(C2098,5)&amp;B2098&amp;"_"&amp;A2098,"")</f>
        <v/>
      </c>
      <c r="BL2098">
        <f>COUNTIFS($B$1:B2098,B2098)-COUNTIFS($B$1:B2098,B2098,$BK$1:BK2098,"")</f>
        <v>0</v>
      </c>
      <c r="BM2098" t="str">
        <f t="shared" si="362"/>
        <v/>
      </c>
    </row>
    <row r="2099" spans="1:65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  <c r="AI2099" s="1"/>
      <c r="AJ2099" s="1"/>
      <c r="AK2099" s="1"/>
      <c r="AL2099" s="1"/>
      <c r="AM2099" s="1"/>
      <c r="AN2099" s="1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t="str">
        <f t="shared" si="352"/>
        <v/>
      </c>
      <c r="AZ2099">
        <f t="shared" si="353"/>
        <v>0</v>
      </c>
      <c r="BA2099" t="str">
        <f t="shared" si="354"/>
        <v>QB</v>
      </c>
      <c r="BB2099" t="str">
        <f t="shared" si="355"/>
        <v>_</v>
      </c>
      <c r="BC2099" t="str">
        <f t="shared" si="356"/>
        <v>ru</v>
      </c>
      <c r="BD2099">
        <f>COUNTIFS($BB$1:BB2099,BB2099,$BC$1:BC2099,"ru")</f>
        <v>223</v>
      </c>
      <c r="BE2099" t="str">
        <f t="shared" si="357"/>
        <v>re</v>
      </c>
      <c r="BF2099">
        <f>COUNTIFS($BB$1:BB2099,BB2099,$BE$1:BE2099,"re")</f>
        <v>223</v>
      </c>
      <c r="BG2099" t="str">
        <f t="shared" si="358"/>
        <v>ru223_</v>
      </c>
      <c r="BH2099" t="str">
        <f t="shared" si="359"/>
        <v>re223_</v>
      </c>
      <c r="BI2099" t="str">
        <f t="shared" si="360"/>
        <v>_0</v>
      </c>
      <c r="BJ2099" t="str">
        <f t="shared" si="361"/>
        <v>_</v>
      </c>
      <c r="BK2099" t="str">
        <f>IF(ISERROR(MATCH(LEFT(C2099,5)&amp;B2099&amp;"_"&amp;A2099,$BK$1:BK2098,0)),LEFT(C2099,5)&amp;B2099&amp;"_"&amp;A2099,"")</f>
        <v/>
      </c>
      <c r="BL2099">
        <f>COUNTIFS($B$1:B2099,B2099)-COUNTIFS($B$1:B2099,B2099,$BK$1:BK2099,"")</f>
        <v>0</v>
      </c>
      <c r="BM2099" t="str">
        <f t="shared" si="362"/>
        <v/>
      </c>
    </row>
    <row r="2100" spans="1:65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  <c r="AI2100" s="1"/>
      <c r="AJ2100" s="1"/>
      <c r="AK2100" s="1"/>
      <c r="AL2100" s="1"/>
      <c r="AM2100" s="1"/>
      <c r="AN2100" s="1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t="str">
        <f t="shared" si="352"/>
        <v/>
      </c>
      <c r="AZ2100">
        <f t="shared" si="353"/>
        <v>0</v>
      </c>
      <c r="BA2100" t="str">
        <f t="shared" si="354"/>
        <v>QB</v>
      </c>
      <c r="BB2100" t="str">
        <f t="shared" si="355"/>
        <v>_</v>
      </c>
      <c r="BC2100" t="str">
        <f t="shared" si="356"/>
        <v>ru</v>
      </c>
      <c r="BD2100">
        <f>COUNTIFS($BB$1:BB2100,BB2100,$BC$1:BC2100,"ru")</f>
        <v>224</v>
      </c>
      <c r="BE2100" t="str">
        <f t="shared" si="357"/>
        <v>re</v>
      </c>
      <c r="BF2100">
        <f>COUNTIFS($BB$1:BB2100,BB2100,$BE$1:BE2100,"re")</f>
        <v>224</v>
      </c>
      <c r="BG2100" t="str">
        <f t="shared" si="358"/>
        <v>ru224_</v>
      </c>
      <c r="BH2100" t="str">
        <f t="shared" si="359"/>
        <v>re224_</v>
      </c>
      <c r="BI2100" t="str">
        <f t="shared" si="360"/>
        <v>_0</v>
      </c>
      <c r="BJ2100" t="str">
        <f t="shared" si="361"/>
        <v>_</v>
      </c>
      <c r="BK2100" t="str">
        <f>IF(ISERROR(MATCH(LEFT(C2100,5)&amp;B2100&amp;"_"&amp;A2100,$BK$1:BK2099,0)),LEFT(C2100,5)&amp;B2100&amp;"_"&amp;A2100,"")</f>
        <v/>
      </c>
      <c r="BL2100">
        <f>COUNTIFS($B$1:B2100,B2100)-COUNTIFS($B$1:B2100,B2100,$BK$1:BK2100,"")</f>
        <v>0</v>
      </c>
      <c r="BM2100" t="str">
        <f t="shared" si="362"/>
        <v/>
      </c>
    </row>
    <row r="2101" spans="1:65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  <c r="AI2101" s="1"/>
      <c r="AJ2101" s="1"/>
      <c r="AK2101" s="1"/>
      <c r="AL2101" s="1"/>
      <c r="AM2101" s="1"/>
      <c r="AN2101" s="1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t="str">
        <f t="shared" si="352"/>
        <v/>
      </c>
      <c r="AZ2101">
        <f t="shared" si="353"/>
        <v>0</v>
      </c>
      <c r="BA2101" t="str">
        <f t="shared" si="354"/>
        <v>QB</v>
      </c>
      <c r="BB2101" t="str">
        <f t="shared" si="355"/>
        <v>_</v>
      </c>
      <c r="BC2101" t="str">
        <f t="shared" si="356"/>
        <v>ru</v>
      </c>
      <c r="BD2101">
        <f>COUNTIFS($BB$1:BB2101,BB2101,$BC$1:BC2101,"ru")</f>
        <v>225</v>
      </c>
      <c r="BE2101" t="str">
        <f t="shared" si="357"/>
        <v>re</v>
      </c>
      <c r="BF2101">
        <f>COUNTIFS($BB$1:BB2101,BB2101,$BE$1:BE2101,"re")</f>
        <v>225</v>
      </c>
      <c r="BG2101" t="str">
        <f t="shared" si="358"/>
        <v>ru225_</v>
      </c>
      <c r="BH2101" t="str">
        <f t="shared" si="359"/>
        <v>re225_</v>
      </c>
      <c r="BI2101" t="str">
        <f t="shared" si="360"/>
        <v>_0</v>
      </c>
      <c r="BJ2101" t="str">
        <f t="shared" si="361"/>
        <v>_</v>
      </c>
      <c r="BK2101" t="str">
        <f>IF(ISERROR(MATCH(LEFT(C2101,5)&amp;B2101&amp;"_"&amp;A2101,$BK$1:BK2100,0)),LEFT(C2101,5)&amp;B2101&amp;"_"&amp;A2101,"")</f>
        <v/>
      </c>
      <c r="BL2101">
        <f>COUNTIFS($B$1:B2101,B2101)-COUNTIFS($B$1:B2101,B2101,$BK$1:BK2101,"")</f>
        <v>0</v>
      </c>
      <c r="BM2101" t="str">
        <f t="shared" si="362"/>
        <v/>
      </c>
    </row>
    <row r="2102" spans="1:65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  <c r="AI2102" s="1"/>
      <c r="AJ2102" s="1"/>
      <c r="AK2102" s="1"/>
      <c r="AL2102" s="1"/>
      <c r="AM2102" s="1"/>
      <c r="AN2102" s="1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t="str">
        <f t="shared" si="352"/>
        <v/>
      </c>
      <c r="AZ2102">
        <f t="shared" si="353"/>
        <v>0</v>
      </c>
      <c r="BA2102" t="str">
        <f t="shared" si="354"/>
        <v>QB</v>
      </c>
      <c r="BB2102" t="str">
        <f t="shared" si="355"/>
        <v>_</v>
      </c>
      <c r="BC2102" t="str">
        <f t="shared" si="356"/>
        <v>ru</v>
      </c>
      <c r="BD2102">
        <f>COUNTIFS($BB$1:BB2102,BB2102,$BC$1:BC2102,"ru")</f>
        <v>226</v>
      </c>
      <c r="BE2102" t="str">
        <f t="shared" si="357"/>
        <v>re</v>
      </c>
      <c r="BF2102">
        <f>COUNTIFS($BB$1:BB2102,BB2102,$BE$1:BE2102,"re")</f>
        <v>226</v>
      </c>
      <c r="BG2102" t="str">
        <f t="shared" si="358"/>
        <v>ru226_</v>
      </c>
      <c r="BH2102" t="str">
        <f t="shared" si="359"/>
        <v>re226_</v>
      </c>
      <c r="BI2102" t="str">
        <f t="shared" si="360"/>
        <v>_0</v>
      </c>
      <c r="BJ2102" t="str">
        <f t="shared" si="361"/>
        <v>_</v>
      </c>
      <c r="BK2102" t="str">
        <f>IF(ISERROR(MATCH(LEFT(C2102,5)&amp;B2102&amp;"_"&amp;A2102,$BK$1:BK2101,0)),LEFT(C2102,5)&amp;B2102&amp;"_"&amp;A2102,"")</f>
        <v/>
      </c>
      <c r="BL2102">
        <f>COUNTIFS($B$1:B2102,B2102)-COUNTIFS($B$1:B2102,B2102,$BK$1:BK2102,"")</f>
        <v>0</v>
      </c>
      <c r="BM2102" t="str">
        <f t="shared" si="362"/>
        <v/>
      </c>
    </row>
    <row r="2103" spans="1:65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  <c r="AI2103" s="1"/>
      <c r="AJ2103" s="1"/>
      <c r="AK2103" s="1"/>
      <c r="AL2103" s="1"/>
      <c r="AM2103" s="1"/>
      <c r="AN2103" s="1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t="str">
        <f t="shared" si="352"/>
        <v/>
      </c>
      <c r="AZ2103">
        <f t="shared" si="353"/>
        <v>0</v>
      </c>
      <c r="BA2103" t="str">
        <f t="shared" si="354"/>
        <v>QB</v>
      </c>
      <c r="BB2103" t="str">
        <f t="shared" si="355"/>
        <v>_</v>
      </c>
      <c r="BC2103" t="str">
        <f t="shared" si="356"/>
        <v>ru</v>
      </c>
      <c r="BD2103">
        <f>COUNTIFS($BB$1:BB2103,BB2103,$BC$1:BC2103,"ru")</f>
        <v>227</v>
      </c>
      <c r="BE2103" t="str">
        <f t="shared" si="357"/>
        <v>re</v>
      </c>
      <c r="BF2103">
        <f>COUNTIFS($BB$1:BB2103,BB2103,$BE$1:BE2103,"re")</f>
        <v>227</v>
      </c>
      <c r="BG2103" t="str">
        <f t="shared" si="358"/>
        <v>ru227_</v>
      </c>
      <c r="BH2103" t="str">
        <f t="shared" si="359"/>
        <v>re227_</v>
      </c>
      <c r="BI2103" t="str">
        <f t="shared" si="360"/>
        <v>_0</v>
      </c>
      <c r="BJ2103" t="str">
        <f t="shared" si="361"/>
        <v>_</v>
      </c>
      <c r="BK2103" t="str">
        <f>IF(ISERROR(MATCH(LEFT(C2103,5)&amp;B2103&amp;"_"&amp;A2103,$BK$1:BK2102,0)),LEFT(C2103,5)&amp;B2103&amp;"_"&amp;A2103,"")</f>
        <v/>
      </c>
      <c r="BL2103">
        <f>COUNTIFS($B$1:B2103,B2103)-COUNTIFS($B$1:B2103,B2103,$BK$1:BK2103,"")</f>
        <v>0</v>
      </c>
      <c r="BM2103" t="str">
        <f t="shared" si="362"/>
        <v/>
      </c>
    </row>
    <row r="2104" spans="1:65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  <c r="AI2104" s="1"/>
      <c r="AJ2104" s="1"/>
      <c r="AK2104" s="1"/>
      <c r="AL2104" s="1"/>
      <c r="AM2104" s="1"/>
      <c r="AN2104" s="1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t="str">
        <f t="shared" si="352"/>
        <v/>
      </c>
      <c r="AZ2104">
        <f t="shared" si="353"/>
        <v>0</v>
      </c>
      <c r="BA2104" t="str">
        <f t="shared" si="354"/>
        <v>QB</v>
      </c>
      <c r="BB2104" t="str">
        <f t="shared" si="355"/>
        <v>_</v>
      </c>
      <c r="BC2104" t="str">
        <f t="shared" si="356"/>
        <v>ru</v>
      </c>
      <c r="BD2104">
        <f>COUNTIFS($BB$1:BB2104,BB2104,$BC$1:BC2104,"ru")</f>
        <v>228</v>
      </c>
      <c r="BE2104" t="str">
        <f t="shared" si="357"/>
        <v>re</v>
      </c>
      <c r="BF2104">
        <f>COUNTIFS($BB$1:BB2104,BB2104,$BE$1:BE2104,"re")</f>
        <v>228</v>
      </c>
      <c r="BG2104" t="str">
        <f t="shared" si="358"/>
        <v>ru228_</v>
      </c>
      <c r="BH2104" t="str">
        <f t="shared" si="359"/>
        <v>re228_</v>
      </c>
      <c r="BI2104" t="str">
        <f t="shared" si="360"/>
        <v>_0</v>
      </c>
      <c r="BJ2104" t="str">
        <f t="shared" si="361"/>
        <v>_</v>
      </c>
      <c r="BK2104" t="str">
        <f>IF(ISERROR(MATCH(LEFT(C2104,5)&amp;B2104&amp;"_"&amp;A2104,$BK$1:BK2103,0)),LEFT(C2104,5)&amp;B2104&amp;"_"&amp;A2104,"")</f>
        <v/>
      </c>
      <c r="BL2104">
        <f>COUNTIFS($B$1:B2104,B2104)-COUNTIFS($B$1:B2104,B2104,$BK$1:BK2104,"")</f>
        <v>0</v>
      </c>
      <c r="BM2104" t="str">
        <f t="shared" si="362"/>
        <v/>
      </c>
    </row>
    <row r="2105" spans="1:65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  <c r="AI2105" s="1"/>
      <c r="AJ2105" s="1"/>
      <c r="AK2105" s="1"/>
      <c r="AL2105" s="1"/>
      <c r="AM2105" s="1"/>
      <c r="AN2105" s="1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t="str">
        <f t="shared" si="352"/>
        <v/>
      </c>
      <c r="AZ2105">
        <f t="shared" si="353"/>
        <v>0</v>
      </c>
      <c r="BA2105" t="str">
        <f t="shared" si="354"/>
        <v>QB</v>
      </c>
      <c r="BB2105" t="str">
        <f t="shared" si="355"/>
        <v>_</v>
      </c>
      <c r="BC2105" t="str">
        <f t="shared" si="356"/>
        <v>ru</v>
      </c>
      <c r="BD2105">
        <f>COUNTIFS($BB$1:BB2105,BB2105,$BC$1:BC2105,"ru")</f>
        <v>229</v>
      </c>
      <c r="BE2105" t="str">
        <f t="shared" si="357"/>
        <v>re</v>
      </c>
      <c r="BF2105">
        <f>COUNTIFS($BB$1:BB2105,BB2105,$BE$1:BE2105,"re")</f>
        <v>229</v>
      </c>
      <c r="BG2105" t="str">
        <f t="shared" si="358"/>
        <v>ru229_</v>
      </c>
      <c r="BH2105" t="str">
        <f t="shared" si="359"/>
        <v>re229_</v>
      </c>
      <c r="BI2105" t="str">
        <f t="shared" si="360"/>
        <v>_0</v>
      </c>
      <c r="BJ2105" t="str">
        <f t="shared" si="361"/>
        <v>_</v>
      </c>
      <c r="BK2105" t="str">
        <f>IF(ISERROR(MATCH(LEFT(C2105,5)&amp;B2105&amp;"_"&amp;A2105,$BK$1:BK2104,0)),LEFT(C2105,5)&amp;B2105&amp;"_"&amp;A2105,"")</f>
        <v/>
      </c>
      <c r="BL2105">
        <f>COUNTIFS($B$1:B2105,B2105)-COUNTIFS($B$1:B2105,B2105,$BK$1:BK2105,"")</f>
        <v>0</v>
      </c>
      <c r="BM2105" t="str">
        <f t="shared" si="362"/>
        <v/>
      </c>
    </row>
    <row r="2106" spans="1:65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  <c r="AI2106" s="1"/>
      <c r="AJ2106" s="1"/>
      <c r="AK2106" s="1"/>
      <c r="AL2106" s="1"/>
      <c r="AM2106" s="1"/>
      <c r="AN2106" s="1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t="str">
        <f t="shared" si="352"/>
        <v/>
      </c>
      <c r="AZ2106">
        <f t="shared" si="353"/>
        <v>0</v>
      </c>
      <c r="BA2106" t="str">
        <f t="shared" si="354"/>
        <v>QB</v>
      </c>
      <c r="BB2106" t="str">
        <f t="shared" si="355"/>
        <v>_</v>
      </c>
      <c r="BC2106" t="str">
        <f t="shared" si="356"/>
        <v>ru</v>
      </c>
      <c r="BD2106">
        <f>COUNTIFS($BB$1:BB2106,BB2106,$BC$1:BC2106,"ru")</f>
        <v>230</v>
      </c>
      <c r="BE2106" t="str">
        <f t="shared" si="357"/>
        <v>re</v>
      </c>
      <c r="BF2106">
        <f>COUNTIFS($BB$1:BB2106,BB2106,$BE$1:BE2106,"re")</f>
        <v>230</v>
      </c>
      <c r="BG2106" t="str">
        <f t="shared" si="358"/>
        <v>ru230_</v>
      </c>
      <c r="BH2106" t="str">
        <f t="shared" si="359"/>
        <v>re230_</v>
      </c>
      <c r="BI2106" t="str">
        <f t="shared" si="360"/>
        <v>_0</v>
      </c>
      <c r="BJ2106" t="str">
        <f t="shared" si="361"/>
        <v>_</v>
      </c>
      <c r="BK2106" t="str">
        <f>IF(ISERROR(MATCH(LEFT(C2106,5)&amp;B2106&amp;"_"&amp;A2106,$BK$1:BK2105,0)),LEFT(C2106,5)&amp;B2106&amp;"_"&amp;A2106,"")</f>
        <v/>
      </c>
      <c r="BL2106">
        <f>COUNTIFS($B$1:B2106,B2106)-COUNTIFS($B$1:B2106,B2106,$BK$1:BK2106,"")</f>
        <v>0</v>
      </c>
      <c r="BM2106" t="str">
        <f t="shared" si="362"/>
        <v/>
      </c>
    </row>
    <row r="2107" spans="1:65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  <c r="AI2107" s="1"/>
      <c r="AJ2107" s="1"/>
      <c r="AK2107" s="1"/>
      <c r="AL2107" s="1"/>
      <c r="AM2107" s="1"/>
      <c r="AN2107" s="1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t="str">
        <f t="shared" si="352"/>
        <v/>
      </c>
      <c r="AZ2107">
        <f t="shared" si="353"/>
        <v>0</v>
      </c>
      <c r="BA2107" t="str">
        <f t="shared" si="354"/>
        <v>QB</v>
      </c>
      <c r="BB2107" t="str">
        <f t="shared" si="355"/>
        <v>_</v>
      </c>
      <c r="BC2107" t="str">
        <f t="shared" si="356"/>
        <v>ru</v>
      </c>
      <c r="BD2107">
        <f>COUNTIFS($BB$1:BB2107,BB2107,$BC$1:BC2107,"ru")</f>
        <v>231</v>
      </c>
      <c r="BE2107" t="str">
        <f t="shared" si="357"/>
        <v>re</v>
      </c>
      <c r="BF2107">
        <f>COUNTIFS($BB$1:BB2107,BB2107,$BE$1:BE2107,"re")</f>
        <v>231</v>
      </c>
      <c r="BG2107" t="str">
        <f t="shared" si="358"/>
        <v>ru231_</v>
      </c>
      <c r="BH2107" t="str">
        <f t="shared" si="359"/>
        <v>re231_</v>
      </c>
      <c r="BI2107" t="str">
        <f t="shared" si="360"/>
        <v>_0</v>
      </c>
      <c r="BJ2107" t="str">
        <f t="shared" si="361"/>
        <v>_</v>
      </c>
      <c r="BK2107" t="str">
        <f>IF(ISERROR(MATCH(LEFT(C2107,5)&amp;B2107&amp;"_"&amp;A2107,$BK$1:BK2106,0)),LEFT(C2107,5)&amp;B2107&amp;"_"&amp;A2107,"")</f>
        <v/>
      </c>
      <c r="BL2107">
        <f>COUNTIFS($B$1:B2107,B2107)-COUNTIFS($B$1:B2107,B2107,$BK$1:BK2107,"")</f>
        <v>0</v>
      </c>
      <c r="BM2107" t="str">
        <f t="shared" si="362"/>
        <v/>
      </c>
    </row>
    <row r="2108" spans="1:65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  <c r="AI2108" s="1"/>
      <c r="AJ2108" s="1"/>
      <c r="AK2108" s="1"/>
      <c r="AL2108" s="1"/>
      <c r="AM2108" s="1"/>
      <c r="AN2108" s="1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t="str">
        <f t="shared" si="352"/>
        <v/>
      </c>
      <c r="AZ2108">
        <f t="shared" si="353"/>
        <v>0</v>
      </c>
      <c r="BA2108" t="str">
        <f t="shared" si="354"/>
        <v>QB</v>
      </c>
      <c r="BB2108" t="str">
        <f t="shared" si="355"/>
        <v>_</v>
      </c>
      <c r="BC2108" t="str">
        <f t="shared" si="356"/>
        <v>ru</v>
      </c>
      <c r="BD2108">
        <f>COUNTIFS($BB$1:BB2108,BB2108,$BC$1:BC2108,"ru")</f>
        <v>232</v>
      </c>
      <c r="BE2108" t="str">
        <f t="shared" si="357"/>
        <v>re</v>
      </c>
      <c r="BF2108">
        <f>COUNTIFS($BB$1:BB2108,BB2108,$BE$1:BE2108,"re")</f>
        <v>232</v>
      </c>
      <c r="BG2108" t="str">
        <f t="shared" si="358"/>
        <v>ru232_</v>
      </c>
      <c r="BH2108" t="str">
        <f t="shared" si="359"/>
        <v>re232_</v>
      </c>
      <c r="BI2108" t="str">
        <f t="shared" si="360"/>
        <v>_0</v>
      </c>
      <c r="BJ2108" t="str">
        <f t="shared" si="361"/>
        <v>_</v>
      </c>
      <c r="BK2108" t="str">
        <f>IF(ISERROR(MATCH(LEFT(C2108,5)&amp;B2108&amp;"_"&amp;A2108,$BK$1:BK2107,0)),LEFT(C2108,5)&amp;B2108&amp;"_"&amp;A2108,"")</f>
        <v/>
      </c>
      <c r="BL2108">
        <f>COUNTIFS($B$1:B2108,B2108)-COUNTIFS($B$1:B2108,B2108,$BK$1:BK2108,"")</f>
        <v>0</v>
      </c>
      <c r="BM2108" t="str">
        <f t="shared" si="362"/>
        <v/>
      </c>
    </row>
    <row r="2109" spans="1:65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  <c r="AI2109" s="1"/>
      <c r="AJ2109" s="1"/>
      <c r="AK2109" s="1"/>
      <c r="AL2109" s="1"/>
      <c r="AM2109" s="1"/>
      <c r="AN2109" s="1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t="str">
        <f t="shared" si="352"/>
        <v/>
      </c>
      <c r="AZ2109">
        <f t="shared" si="353"/>
        <v>0</v>
      </c>
      <c r="BA2109" t="str">
        <f t="shared" si="354"/>
        <v>QB</v>
      </c>
      <c r="BB2109" t="str">
        <f t="shared" si="355"/>
        <v>_</v>
      </c>
      <c r="BC2109" t="str">
        <f t="shared" si="356"/>
        <v>ru</v>
      </c>
      <c r="BD2109">
        <f>COUNTIFS($BB$1:BB2109,BB2109,$BC$1:BC2109,"ru")</f>
        <v>233</v>
      </c>
      <c r="BE2109" t="str">
        <f t="shared" si="357"/>
        <v>re</v>
      </c>
      <c r="BF2109">
        <f>COUNTIFS($BB$1:BB2109,BB2109,$BE$1:BE2109,"re")</f>
        <v>233</v>
      </c>
      <c r="BG2109" t="str">
        <f t="shared" si="358"/>
        <v>ru233_</v>
      </c>
      <c r="BH2109" t="str">
        <f t="shared" si="359"/>
        <v>re233_</v>
      </c>
      <c r="BI2109" t="str">
        <f t="shared" si="360"/>
        <v>_0</v>
      </c>
      <c r="BJ2109" t="str">
        <f t="shared" si="361"/>
        <v>_</v>
      </c>
      <c r="BK2109" t="str">
        <f>IF(ISERROR(MATCH(LEFT(C2109,5)&amp;B2109&amp;"_"&amp;A2109,$BK$1:BK2108,0)),LEFT(C2109,5)&amp;B2109&amp;"_"&amp;A2109,"")</f>
        <v/>
      </c>
      <c r="BL2109">
        <f>COUNTIFS($B$1:B2109,B2109)-COUNTIFS($B$1:B2109,B2109,$BK$1:BK2109,"")</f>
        <v>0</v>
      </c>
      <c r="BM2109" t="str">
        <f t="shared" si="362"/>
        <v/>
      </c>
    </row>
    <row r="2110" spans="1:65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  <c r="AI2110" s="1"/>
      <c r="AJ2110" s="1"/>
      <c r="AK2110" s="1"/>
      <c r="AL2110" s="1"/>
      <c r="AM2110" s="1"/>
      <c r="AN2110" s="1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t="str">
        <f t="shared" si="352"/>
        <v/>
      </c>
      <c r="AZ2110">
        <f t="shared" si="353"/>
        <v>0</v>
      </c>
      <c r="BA2110" t="str">
        <f t="shared" si="354"/>
        <v>QB</v>
      </c>
      <c r="BB2110" t="str">
        <f t="shared" si="355"/>
        <v>_</v>
      </c>
      <c r="BC2110" t="str">
        <f t="shared" si="356"/>
        <v>ru</v>
      </c>
      <c r="BD2110">
        <f>COUNTIFS($BB$1:BB2110,BB2110,$BC$1:BC2110,"ru")</f>
        <v>234</v>
      </c>
      <c r="BE2110" t="str">
        <f t="shared" si="357"/>
        <v>re</v>
      </c>
      <c r="BF2110">
        <f>COUNTIFS($BB$1:BB2110,BB2110,$BE$1:BE2110,"re")</f>
        <v>234</v>
      </c>
      <c r="BG2110" t="str">
        <f t="shared" si="358"/>
        <v>ru234_</v>
      </c>
      <c r="BH2110" t="str">
        <f t="shared" si="359"/>
        <v>re234_</v>
      </c>
      <c r="BI2110" t="str">
        <f t="shared" si="360"/>
        <v>_0</v>
      </c>
      <c r="BJ2110" t="str">
        <f t="shared" si="361"/>
        <v>_</v>
      </c>
      <c r="BK2110" t="str">
        <f>IF(ISERROR(MATCH(LEFT(C2110,5)&amp;B2110&amp;"_"&amp;A2110,$BK$1:BK2109,0)),LEFT(C2110,5)&amp;B2110&amp;"_"&amp;A2110,"")</f>
        <v/>
      </c>
      <c r="BL2110">
        <f>COUNTIFS($B$1:B2110,B2110)-COUNTIFS($B$1:B2110,B2110,$BK$1:BK2110,"")</f>
        <v>0</v>
      </c>
      <c r="BM2110" t="str">
        <f t="shared" si="362"/>
        <v/>
      </c>
    </row>
    <row r="2111" spans="1:65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  <c r="AI2111" s="1"/>
      <c r="AJ2111" s="1"/>
      <c r="AK2111" s="1"/>
      <c r="AL2111" s="1"/>
      <c r="AM2111" s="1"/>
      <c r="AN2111" s="1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t="str">
        <f t="shared" si="352"/>
        <v/>
      </c>
      <c r="AZ2111">
        <f t="shared" si="353"/>
        <v>0</v>
      </c>
      <c r="BA2111" t="str">
        <f t="shared" si="354"/>
        <v>QB</v>
      </c>
      <c r="BB2111" t="str">
        <f t="shared" si="355"/>
        <v>_</v>
      </c>
      <c r="BC2111" t="str">
        <f t="shared" si="356"/>
        <v>ru</v>
      </c>
      <c r="BD2111">
        <f>COUNTIFS($BB$1:BB2111,BB2111,$BC$1:BC2111,"ru")</f>
        <v>235</v>
      </c>
      <c r="BE2111" t="str">
        <f t="shared" si="357"/>
        <v>re</v>
      </c>
      <c r="BF2111">
        <f>COUNTIFS($BB$1:BB2111,BB2111,$BE$1:BE2111,"re")</f>
        <v>235</v>
      </c>
      <c r="BG2111" t="str">
        <f t="shared" si="358"/>
        <v>ru235_</v>
      </c>
      <c r="BH2111" t="str">
        <f t="shared" si="359"/>
        <v>re235_</v>
      </c>
      <c r="BI2111" t="str">
        <f t="shared" si="360"/>
        <v>_0</v>
      </c>
      <c r="BJ2111" t="str">
        <f t="shared" si="361"/>
        <v>_</v>
      </c>
      <c r="BK2111" t="str">
        <f>IF(ISERROR(MATCH(LEFT(C2111,5)&amp;B2111&amp;"_"&amp;A2111,$BK$1:BK2110,0)),LEFT(C2111,5)&amp;B2111&amp;"_"&amp;A2111,"")</f>
        <v/>
      </c>
      <c r="BL2111">
        <f>COUNTIFS($B$1:B2111,B2111)-COUNTIFS($B$1:B2111,B2111,$BK$1:BK2111,"")</f>
        <v>0</v>
      </c>
      <c r="BM2111" t="str">
        <f t="shared" si="362"/>
        <v/>
      </c>
    </row>
    <row r="2112" spans="1:65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  <c r="AI2112" s="1"/>
      <c r="AJ2112" s="1"/>
      <c r="AK2112" s="1"/>
      <c r="AL2112" s="1"/>
      <c r="AM2112" s="1"/>
      <c r="AN2112" s="1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t="str">
        <f t="shared" si="352"/>
        <v/>
      </c>
      <c r="AZ2112">
        <f t="shared" si="353"/>
        <v>0</v>
      </c>
      <c r="BA2112" t="str">
        <f t="shared" si="354"/>
        <v>QB</v>
      </c>
      <c r="BB2112" t="str">
        <f t="shared" si="355"/>
        <v>_</v>
      </c>
      <c r="BC2112" t="str">
        <f t="shared" si="356"/>
        <v>ru</v>
      </c>
      <c r="BD2112">
        <f>COUNTIFS($BB$1:BB2112,BB2112,$BC$1:BC2112,"ru")</f>
        <v>236</v>
      </c>
      <c r="BE2112" t="str">
        <f t="shared" si="357"/>
        <v>re</v>
      </c>
      <c r="BF2112">
        <f>COUNTIFS($BB$1:BB2112,BB2112,$BE$1:BE2112,"re")</f>
        <v>236</v>
      </c>
      <c r="BG2112" t="str">
        <f t="shared" si="358"/>
        <v>ru236_</v>
      </c>
      <c r="BH2112" t="str">
        <f t="shared" si="359"/>
        <v>re236_</v>
      </c>
      <c r="BI2112" t="str">
        <f t="shared" si="360"/>
        <v>_0</v>
      </c>
      <c r="BJ2112" t="str">
        <f t="shared" si="361"/>
        <v>_</v>
      </c>
      <c r="BK2112" t="str">
        <f>IF(ISERROR(MATCH(LEFT(C2112,5)&amp;B2112&amp;"_"&amp;A2112,$BK$1:BK2111,0)),LEFT(C2112,5)&amp;B2112&amp;"_"&amp;A2112,"")</f>
        <v/>
      </c>
      <c r="BL2112">
        <f>COUNTIFS($B$1:B2112,B2112)-COUNTIFS($B$1:B2112,B2112,$BK$1:BK2112,"")</f>
        <v>0</v>
      </c>
      <c r="BM2112" t="str">
        <f t="shared" si="362"/>
        <v/>
      </c>
    </row>
    <row r="2113" spans="1:65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  <c r="AI2113" s="1"/>
      <c r="AJ2113" s="1"/>
      <c r="AK2113" s="1"/>
      <c r="AL2113" s="1"/>
      <c r="AM2113" s="1"/>
      <c r="AN2113" s="1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t="str">
        <f t="shared" si="352"/>
        <v/>
      </c>
      <c r="AZ2113">
        <f t="shared" si="353"/>
        <v>0</v>
      </c>
      <c r="BA2113" t="str">
        <f t="shared" si="354"/>
        <v>QB</v>
      </c>
      <c r="BB2113" t="str">
        <f t="shared" si="355"/>
        <v>_</v>
      </c>
      <c r="BC2113" t="str">
        <f t="shared" si="356"/>
        <v>ru</v>
      </c>
      <c r="BD2113">
        <f>COUNTIFS($BB$1:BB2113,BB2113,$BC$1:BC2113,"ru")</f>
        <v>237</v>
      </c>
      <c r="BE2113" t="str">
        <f t="shared" si="357"/>
        <v>re</v>
      </c>
      <c r="BF2113">
        <f>COUNTIFS($BB$1:BB2113,BB2113,$BE$1:BE2113,"re")</f>
        <v>237</v>
      </c>
      <c r="BG2113" t="str">
        <f t="shared" si="358"/>
        <v>ru237_</v>
      </c>
      <c r="BH2113" t="str">
        <f t="shared" si="359"/>
        <v>re237_</v>
      </c>
      <c r="BI2113" t="str">
        <f t="shared" si="360"/>
        <v>_0</v>
      </c>
      <c r="BJ2113" t="str">
        <f t="shared" si="361"/>
        <v>_</v>
      </c>
      <c r="BK2113" t="str">
        <f>IF(ISERROR(MATCH(LEFT(C2113,5)&amp;B2113&amp;"_"&amp;A2113,$BK$1:BK2112,0)),LEFT(C2113,5)&amp;B2113&amp;"_"&amp;A2113,"")</f>
        <v/>
      </c>
      <c r="BL2113">
        <f>COUNTIFS($B$1:B2113,B2113)-COUNTIFS($B$1:B2113,B2113,$BK$1:BK2113,"")</f>
        <v>0</v>
      </c>
      <c r="BM2113" t="str">
        <f t="shared" si="362"/>
        <v/>
      </c>
    </row>
    <row r="2114" spans="1:65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  <c r="AI2114" s="1"/>
      <c r="AJ2114" s="1"/>
      <c r="AK2114" s="1"/>
      <c r="AL2114" s="1"/>
      <c r="AM2114" s="1"/>
      <c r="AN2114" s="1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t="str">
        <f t="shared" si="352"/>
        <v/>
      </c>
      <c r="AZ2114">
        <f t="shared" si="353"/>
        <v>0</v>
      </c>
      <c r="BA2114" t="str">
        <f t="shared" si="354"/>
        <v>QB</v>
      </c>
      <c r="BB2114" t="str">
        <f t="shared" si="355"/>
        <v>_</v>
      </c>
      <c r="BC2114" t="str">
        <f t="shared" si="356"/>
        <v>ru</v>
      </c>
      <c r="BD2114">
        <f>COUNTIFS($BB$1:BB2114,BB2114,$BC$1:BC2114,"ru")</f>
        <v>238</v>
      </c>
      <c r="BE2114" t="str">
        <f t="shared" si="357"/>
        <v>re</v>
      </c>
      <c r="BF2114">
        <f>COUNTIFS($BB$1:BB2114,BB2114,$BE$1:BE2114,"re")</f>
        <v>238</v>
      </c>
      <c r="BG2114" t="str">
        <f t="shared" si="358"/>
        <v>ru238_</v>
      </c>
      <c r="BH2114" t="str">
        <f t="shared" si="359"/>
        <v>re238_</v>
      </c>
      <c r="BI2114" t="str">
        <f t="shared" si="360"/>
        <v>_0</v>
      </c>
      <c r="BJ2114" t="str">
        <f t="shared" si="361"/>
        <v>_</v>
      </c>
      <c r="BK2114" t="str">
        <f>IF(ISERROR(MATCH(LEFT(C2114,5)&amp;B2114&amp;"_"&amp;A2114,$BK$1:BK2113,0)),LEFT(C2114,5)&amp;B2114&amp;"_"&amp;A2114,"")</f>
        <v/>
      </c>
      <c r="BL2114">
        <f>COUNTIFS($B$1:B2114,B2114)-COUNTIFS($B$1:B2114,B2114,$BK$1:BK2114,"")</f>
        <v>0</v>
      </c>
      <c r="BM2114" t="str">
        <f t="shared" si="362"/>
        <v/>
      </c>
    </row>
    <row r="2115" spans="1:65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  <c r="AI2115" s="1"/>
      <c r="AJ2115" s="1"/>
      <c r="AK2115" s="1"/>
      <c r="AL2115" s="1"/>
      <c r="AM2115" s="1"/>
      <c r="AN2115" s="1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t="str">
        <f t="shared" ref="AY2115:AY2178" si="363">IF(ISNUMBER(AP2115),LEFT(C2115,7)&amp;"_"&amp;B2115,"")</f>
        <v/>
      </c>
      <c r="AZ2115">
        <f t="shared" ref="AZ2115:AZ2178" si="364">A2115</f>
        <v>0</v>
      </c>
      <c r="BA2115" t="str">
        <f t="shared" ref="BA2115:BA2178" si="365">IF(G2115="NA","","QB")</f>
        <v>QB</v>
      </c>
      <c r="BB2115" t="str">
        <f t="shared" ref="BB2115:BB2178" si="366">LEFT(C2115,7)&amp;"_"&amp;B2115</f>
        <v>_</v>
      </c>
      <c r="BC2115" t="str">
        <f t="shared" ref="BC2115:BC2178" si="367">IF(X2115="NA","","ru")</f>
        <v>ru</v>
      </c>
      <c r="BD2115">
        <f>COUNTIFS($BB$1:BB2115,BB2115,$BC$1:BC2115,"ru")</f>
        <v>239</v>
      </c>
      <c r="BE2115" t="str">
        <f t="shared" ref="BE2115:BE2178" si="368">IF(AD2115="NA","","re")</f>
        <v>re</v>
      </c>
      <c r="BF2115">
        <f>COUNTIFS($BB$1:BB2115,BB2115,$BE$1:BE2115,"re")</f>
        <v>239</v>
      </c>
      <c r="BG2115" t="str">
        <f t="shared" ref="BG2115:BG2178" si="369">BC2115&amp;BD2115&amp;$BB2115</f>
        <v>ru239_</v>
      </c>
      <c r="BH2115" t="str">
        <f t="shared" ref="BH2115:BH2178" si="370">BE2115&amp;BF2115&amp;$BB2115</f>
        <v>re239_</v>
      </c>
      <c r="BI2115" t="str">
        <f t="shared" ref="BI2115:BI2178" si="371">BB2115&amp;AZ2115</f>
        <v>_0</v>
      </c>
      <c r="BJ2115" t="str">
        <f t="shared" ref="BJ2115:BJ2178" si="372">LEFT(C2115,5)&amp;B2115&amp;"_"&amp;A2115</f>
        <v>_</v>
      </c>
      <c r="BK2115" t="str">
        <f>IF(ISERROR(MATCH(LEFT(C2115,5)&amp;B2115&amp;"_"&amp;A2115,$BK$1:BK2114,0)),LEFT(C2115,5)&amp;B2115&amp;"_"&amp;A2115,"")</f>
        <v/>
      </c>
      <c r="BL2115">
        <f>COUNTIFS($B$1:B2115,B2115)-COUNTIFS($B$1:B2115,B2115,$BK$1:BK2115,"")</f>
        <v>0</v>
      </c>
      <c r="BM2115" t="str">
        <f t="shared" ref="BM2115:BM2178" si="373">IF(BK2115="","",LEFT(C2115,5)&amp;B2115&amp;BL2115)</f>
        <v/>
      </c>
    </row>
    <row r="2116" spans="1:65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  <c r="AI2116" s="1"/>
      <c r="AJ2116" s="1"/>
      <c r="AK2116" s="1"/>
      <c r="AL2116" s="1"/>
      <c r="AM2116" s="1"/>
      <c r="AN2116" s="1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t="str">
        <f t="shared" si="363"/>
        <v/>
      </c>
      <c r="AZ2116">
        <f t="shared" si="364"/>
        <v>0</v>
      </c>
      <c r="BA2116" t="str">
        <f t="shared" si="365"/>
        <v>QB</v>
      </c>
      <c r="BB2116" t="str">
        <f t="shared" si="366"/>
        <v>_</v>
      </c>
      <c r="BC2116" t="str">
        <f t="shared" si="367"/>
        <v>ru</v>
      </c>
      <c r="BD2116">
        <f>COUNTIFS($BB$1:BB2116,BB2116,$BC$1:BC2116,"ru")</f>
        <v>240</v>
      </c>
      <c r="BE2116" t="str">
        <f t="shared" si="368"/>
        <v>re</v>
      </c>
      <c r="BF2116">
        <f>COUNTIFS($BB$1:BB2116,BB2116,$BE$1:BE2116,"re")</f>
        <v>240</v>
      </c>
      <c r="BG2116" t="str">
        <f t="shared" si="369"/>
        <v>ru240_</v>
      </c>
      <c r="BH2116" t="str">
        <f t="shared" si="370"/>
        <v>re240_</v>
      </c>
      <c r="BI2116" t="str">
        <f t="shared" si="371"/>
        <v>_0</v>
      </c>
      <c r="BJ2116" t="str">
        <f t="shared" si="372"/>
        <v>_</v>
      </c>
      <c r="BK2116" t="str">
        <f>IF(ISERROR(MATCH(LEFT(C2116,5)&amp;B2116&amp;"_"&amp;A2116,$BK$1:BK2115,0)),LEFT(C2116,5)&amp;B2116&amp;"_"&amp;A2116,"")</f>
        <v/>
      </c>
      <c r="BL2116">
        <f>COUNTIFS($B$1:B2116,B2116)-COUNTIFS($B$1:B2116,B2116,$BK$1:BK2116,"")</f>
        <v>0</v>
      </c>
      <c r="BM2116" t="str">
        <f t="shared" si="373"/>
        <v/>
      </c>
    </row>
    <row r="2117" spans="1:65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  <c r="AI2117" s="1"/>
      <c r="AJ2117" s="1"/>
      <c r="AK2117" s="1"/>
      <c r="AL2117" s="1"/>
      <c r="AM2117" s="1"/>
      <c r="AN2117" s="1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t="str">
        <f t="shared" si="363"/>
        <v/>
      </c>
      <c r="AZ2117">
        <f t="shared" si="364"/>
        <v>0</v>
      </c>
      <c r="BA2117" t="str">
        <f t="shared" si="365"/>
        <v>QB</v>
      </c>
      <c r="BB2117" t="str">
        <f t="shared" si="366"/>
        <v>_</v>
      </c>
      <c r="BC2117" t="str">
        <f t="shared" si="367"/>
        <v>ru</v>
      </c>
      <c r="BD2117">
        <f>COUNTIFS($BB$1:BB2117,BB2117,$BC$1:BC2117,"ru")</f>
        <v>241</v>
      </c>
      <c r="BE2117" t="str">
        <f t="shared" si="368"/>
        <v>re</v>
      </c>
      <c r="BF2117">
        <f>COUNTIFS($BB$1:BB2117,BB2117,$BE$1:BE2117,"re")</f>
        <v>241</v>
      </c>
      <c r="BG2117" t="str">
        <f t="shared" si="369"/>
        <v>ru241_</v>
      </c>
      <c r="BH2117" t="str">
        <f t="shared" si="370"/>
        <v>re241_</v>
      </c>
      <c r="BI2117" t="str">
        <f t="shared" si="371"/>
        <v>_0</v>
      </c>
      <c r="BJ2117" t="str">
        <f t="shared" si="372"/>
        <v>_</v>
      </c>
      <c r="BK2117" t="str">
        <f>IF(ISERROR(MATCH(LEFT(C2117,5)&amp;B2117&amp;"_"&amp;A2117,$BK$1:BK2116,0)),LEFT(C2117,5)&amp;B2117&amp;"_"&amp;A2117,"")</f>
        <v/>
      </c>
      <c r="BL2117">
        <f>COUNTIFS($B$1:B2117,B2117)-COUNTIFS($B$1:B2117,B2117,$BK$1:BK2117,"")</f>
        <v>0</v>
      </c>
      <c r="BM2117" t="str">
        <f t="shared" si="373"/>
        <v/>
      </c>
    </row>
    <row r="2118" spans="1:65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  <c r="AI2118" s="1"/>
      <c r="AJ2118" s="1"/>
      <c r="AK2118" s="1"/>
      <c r="AL2118" s="1"/>
      <c r="AM2118" s="1"/>
      <c r="AN2118" s="1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t="str">
        <f t="shared" si="363"/>
        <v/>
      </c>
      <c r="AZ2118">
        <f t="shared" si="364"/>
        <v>0</v>
      </c>
      <c r="BA2118" t="str">
        <f t="shared" si="365"/>
        <v>QB</v>
      </c>
      <c r="BB2118" t="str">
        <f t="shared" si="366"/>
        <v>_</v>
      </c>
      <c r="BC2118" t="str">
        <f t="shared" si="367"/>
        <v>ru</v>
      </c>
      <c r="BD2118">
        <f>COUNTIFS($BB$1:BB2118,BB2118,$BC$1:BC2118,"ru")</f>
        <v>242</v>
      </c>
      <c r="BE2118" t="str">
        <f t="shared" si="368"/>
        <v>re</v>
      </c>
      <c r="BF2118">
        <f>COUNTIFS($BB$1:BB2118,BB2118,$BE$1:BE2118,"re")</f>
        <v>242</v>
      </c>
      <c r="BG2118" t="str">
        <f t="shared" si="369"/>
        <v>ru242_</v>
      </c>
      <c r="BH2118" t="str">
        <f t="shared" si="370"/>
        <v>re242_</v>
      </c>
      <c r="BI2118" t="str">
        <f t="shared" si="371"/>
        <v>_0</v>
      </c>
      <c r="BJ2118" t="str">
        <f t="shared" si="372"/>
        <v>_</v>
      </c>
      <c r="BK2118" t="str">
        <f>IF(ISERROR(MATCH(LEFT(C2118,5)&amp;B2118&amp;"_"&amp;A2118,$BK$1:BK2117,0)),LEFT(C2118,5)&amp;B2118&amp;"_"&amp;A2118,"")</f>
        <v/>
      </c>
      <c r="BL2118">
        <f>COUNTIFS($B$1:B2118,B2118)-COUNTIFS($B$1:B2118,B2118,$BK$1:BK2118,"")</f>
        <v>0</v>
      </c>
      <c r="BM2118" t="str">
        <f t="shared" si="373"/>
        <v/>
      </c>
    </row>
    <row r="2119" spans="1:65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  <c r="AI2119" s="1"/>
      <c r="AJ2119" s="1"/>
      <c r="AK2119" s="1"/>
      <c r="AL2119" s="1"/>
      <c r="AM2119" s="1"/>
      <c r="AN2119" s="1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t="str">
        <f t="shared" si="363"/>
        <v/>
      </c>
      <c r="AZ2119">
        <f t="shared" si="364"/>
        <v>0</v>
      </c>
      <c r="BA2119" t="str">
        <f t="shared" si="365"/>
        <v>QB</v>
      </c>
      <c r="BB2119" t="str">
        <f t="shared" si="366"/>
        <v>_</v>
      </c>
      <c r="BC2119" t="str">
        <f t="shared" si="367"/>
        <v>ru</v>
      </c>
      <c r="BD2119">
        <f>COUNTIFS($BB$1:BB2119,BB2119,$BC$1:BC2119,"ru")</f>
        <v>243</v>
      </c>
      <c r="BE2119" t="str">
        <f t="shared" si="368"/>
        <v>re</v>
      </c>
      <c r="BF2119">
        <f>COUNTIFS($BB$1:BB2119,BB2119,$BE$1:BE2119,"re")</f>
        <v>243</v>
      </c>
      <c r="BG2119" t="str">
        <f t="shared" si="369"/>
        <v>ru243_</v>
      </c>
      <c r="BH2119" t="str">
        <f t="shared" si="370"/>
        <v>re243_</v>
      </c>
      <c r="BI2119" t="str">
        <f t="shared" si="371"/>
        <v>_0</v>
      </c>
      <c r="BJ2119" t="str">
        <f t="shared" si="372"/>
        <v>_</v>
      </c>
      <c r="BK2119" t="str">
        <f>IF(ISERROR(MATCH(LEFT(C2119,5)&amp;B2119&amp;"_"&amp;A2119,$BK$1:BK2118,0)),LEFT(C2119,5)&amp;B2119&amp;"_"&amp;A2119,"")</f>
        <v/>
      </c>
      <c r="BL2119">
        <f>COUNTIFS($B$1:B2119,B2119)-COUNTIFS($B$1:B2119,B2119,$BK$1:BK2119,"")</f>
        <v>0</v>
      </c>
      <c r="BM2119" t="str">
        <f t="shared" si="373"/>
        <v/>
      </c>
    </row>
    <row r="2120" spans="1:65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  <c r="AI2120" s="1"/>
      <c r="AJ2120" s="1"/>
      <c r="AK2120" s="1"/>
      <c r="AL2120" s="1"/>
      <c r="AM2120" s="1"/>
      <c r="AN2120" s="1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t="str">
        <f t="shared" si="363"/>
        <v/>
      </c>
      <c r="AZ2120">
        <f t="shared" si="364"/>
        <v>0</v>
      </c>
      <c r="BA2120" t="str">
        <f t="shared" si="365"/>
        <v>QB</v>
      </c>
      <c r="BB2120" t="str">
        <f t="shared" si="366"/>
        <v>_</v>
      </c>
      <c r="BC2120" t="str">
        <f t="shared" si="367"/>
        <v>ru</v>
      </c>
      <c r="BD2120">
        <f>COUNTIFS($BB$1:BB2120,BB2120,$BC$1:BC2120,"ru")</f>
        <v>244</v>
      </c>
      <c r="BE2120" t="str">
        <f t="shared" si="368"/>
        <v>re</v>
      </c>
      <c r="BF2120">
        <f>COUNTIFS($BB$1:BB2120,BB2120,$BE$1:BE2120,"re")</f>
        <v>244</v>
      </c>
      <c r="BG2120" t="str">
        <f t="shared" si="369"/>
        <v>ru244_</v>
      </c>
      <c r="BH2120" t="str">
        <f t="shared" si="370"/>
        <v>re244_</v>
      </c>
      <c r="BI2120" t="str">
        <f t="shared" si="371"/>
        <v>_0</v>
      </c>
      <c r="BJ2120" t="str">
        <f t="shared" si="372"/>
        <v>_</v>
      </c>
      <c r="BK2120" t="str">
        <f>IF(ISERROR(MATCH(LEFT(C2120,5)&amp;B2120&amp;"_"&amp;A2120,$BK$1:BK2119,0)),LEFT(C2120,5)&amp;B2120&amp;"_"&amp;A2120,"")</f>
        <v/>
      </c>
      <c r="BL2120">
        <f>COUNTIFS($B$1:B2120,B2120)-COUNTIFS($B$1:B2120,B2120,$BK$1:BK2120,"")</f>
        <v>0</v>
      </c>
      <c r="BM2120" t="str">
        <f t="shared" si="373"/>
        <v/>
      </c>
    </row>
    <row r="2121" spans="1:65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  <c r="AI2121" s="1"/>
      <c r="AJ2121" s="1"/>
      <c r="AK2121" s="1"/>
      <c r="AL2121" s="1"/>
      <c r="AM2121" s="1"/>
      <c r="AN2121" s="1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t="str">
        <f t="shared" si="363"/>
        <v/>
      </c>
      <c r="AZ2121">
        <f t="shared" si="364"/>
        <v>0</v>
      </c>
      <c r="BA2121" t="str">
        <f t="shared" si="365"/>
        <v>QB</v>
      </c>
      <c r="BB2121" t="str">
        <f t="shared" si="366"/>
        <v>_</v>
      </c>
      <c r="BC2121" t="str">
        <f t="shared" si="367"/>
        <v>ru</v>
      </c>
      <c r="BD2121">
        <f>COUNTIFS($BB$1:BB2121,BB2121,$BC$1:BC2121,"ru")</f>
        <v>245</v>
      </c>
      <c r="BE2121" t="str">
        <f t="shared" si="368"/>
        <v>re</v>
      </c>
      <c r="BF2121">
        <f>COUNTIFS($BB$1:BB2121,BB2121,$BE$1:BE2121,"re")</f>
        <v>245</v>
      </c>
      <c r="BG2121" t="str">
        <f t="shared" si="369"/>
        <v>ru245_</v>
      </c>
      <c r="BH2121" t="str">
        <f t="shared" si="370"/>
        <v>re245_</v>
      </c>
      <c r="BI2121" t="str">
        <f t="shared" si="371"/>
        <v>_0</v>
      </c>
      <c r="BJ2121" t="str">
        <f t="shared" si="372"/>
        <v>_</v>
      </c>
      <c r="BK2121" t="str">
        <f>IF(ISERROR(MATCH(LEFT(C2121,5)&amp;B2121&amp;"_"&amp;A2121,$BK$1:BK2120,0)),LEFT(C2121,5)&amp;B2121&amp;"_"&amp;A2121,"")</f>
        <v/>
      </c>
      <c r="BL2121">
        <f>COUNTIFS($B$1:B2121,B2121)-COUNTIFS($B$1:B2121,B2121,$BK$1:BK2121,"")</f>
        <v>0</v>
      </c>
      <c r="BM2121" t="str">
        <f t="shared" si="373"/>
        <v/>
      </c>
    </row>
    <row r="2122" spans="1:65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  <c r="AI2122" s="1"/>
      <c r="AJ2122" s="1"/>
      <c r="AK2122" s="1"/>
      <c r="AL2122" s="1"/>
      <c r="AM2122" s="1"/>
      <c r="AN2122" s="1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t="str">
        <f t="shared" si="363"/>
        <v/>
      </c>
      <c r="AZ2122">
        <f t="shared" si="364"/>
        <v>0</v>
      </c>
      <c r="BA2122" t="str">
        <f t="shared" si="365"/>
        <v>QB</v>
      </c>
      <c r="BB2122" t="str">
        <f t="shared" si="366"/>
        <v>_</v>
      </c>
      <c r="BC2122" t="str">
        <f t="shared" si="367"/>
        <v>ru</v>
      </c>
      <c r="BD2122">
        <f>COUNTIFS($BB$1:BB2122,BB2122,$BC$1:BC2122,"ru")</f>
        <v>246</v>
      </c>
      <c r="BE2122" t="str">
        <f t="shared" si="368"/>
        <v>re</v>
      </c>
      <c r="BF2122">
        <f>COUNTIFS($BB$1:BB2122,BB2122,$BE$1:BE2122,"re")</f>
        <v>246</v>
      </c>
      <c r="BG2122" t="str">
        <f t="shared" si="369"/>
        <v>ru246_</v>
      </c>
      <c r="BH2122" t="str">
        <f t="shared" si="370"/>
        <v>re246_</v>
      </c>
      <c r="BI2122" t="str">
        <f t="shared" si="371"/>
        <v>_0</v>
      </c>
      <c r="BJ2122" t="str">
        <f t="shared" si="372"/>
        <v>_</v>
      </c>
      <c r="BK2122" t="str">
        <f>IF(ISERROR(MATCH(LEFT(C2122,5)&amp;B2122&amp;"_"&amp;A2122,$BK$1:BK2121,0)),LEFT(C2122,5)&amp;B2122&amp;"_"&amp;A2122,"")</f>
        <v/>
      </c>
      <c r="BL2122">
        <f>COUNTIFS($B$1:B2122,B2122)-COUNTIFS($B$1:B2122,B2122,$BK$1:BK2122,"")</f>
        <v>0</v>
      </c>
      <c r="BM2122" t="str">
        <f t="shared" si="373"/>
        <v/>
      </c>
    </row>
    <row r="2123" spans="1:65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  <c r="AI2123" s="1"/>
      <c r="AJ2123" s="1"/>
      <c r="AK2123" s="1"/>
      <c r="AL2123" s="1"/>
      <c r="AM2123" s="1"/>
      <c r="AN2123" s="1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t="str">
        <f t="shared" si="363"/>
        <v/>
      </c>
      <c r="AZ2123">
        <f t="shared" si="364"/>
        <v>0</v>
      </c>
      <c r="BA2123" t="str">
        <f t="shared" si="365"/>
        <v>QB</v>
      </c>
      <c r="BB2123" t="str">
        <f t="shared" si="366"/>
        <v>_</v>
      </c>
      <c r="BC2123" t="str">
        <f t="shared" si="367"/>
        <v>ru</v>
      </c>
      <c r="BD2123">
        <f>COUNTIFS($BB$1:BB2123,BB2123,$BC$1:BC2123,"ru")</f>
        <v>247</v>
      </c>
      <c r="BE2123" t="str">
        <f t="shared" si="368"/>
        <v>re</v>
      </c>
      <c r="BF2123">
        <f>COUNTIFS($BB$1:BB2123,BB2123,$BE$1:BE2123,"re")</f>
        <v>247</v>
      </c>
      <c r="BG2123" t="str">
        <f t="shared" si="369"/>
        <v>ru247_</v>
      </c>
      <c r="BH2123" t="str">
        <f t="shared" si="370"/>
        <v>re247_</v>
      </c>
      <c r="BI2123" t="str">
        <f t="shared" si="371"/>
        <v>_0</v>
      </c>
      <c r="BJ2123" t="str">
        <f t="shared" si="372"/>
        <v>_</v>
      </c>
      <c r="BK2123" t="str">
        <f>IF(ISERROR(MATCH(LEFT(C2123,5)&amp;B2123&amp;"_"&amp;A2123,$BK$1:BK2122,0)),LEFT(C2123,5)&amp;B2123&amp;"_"&amp;A2123,"")</f>
        <v/>
      </c>
      <c r="BL2123">
        <f>COUNTIFS($B$1:B2123,B2123)-COUNTIFS($B$1:B2123,B2123,$BK$1:BK2123,"")</f>
        <v>0</v>
      </c>
      <c r="BM2123" t="str">
        <f t="shared" si="373"/>
        <v/>
      </c>
    </row>
    <row r="2124" spans="1:65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  <c r="AI2124" s="1"/>
      <c r="AJ2124" s="1"/>
      <c r="AK2124" s="1"/>
      <c r="AL2124" s="1"/>
      <c r="AM2124" s="1"/>
      <c r="AN2124" s="1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t="str">
        <f t="shared" si="363"/>
        <v/>
      </c>
      <c r="AZ2124">
        <f t="shared" si="364"/>
        <v>0</v>
      </c>
      <c r="BA2124" t="str">
        <f t="shared" si="365"/>
        <v>QB</v>
      </c>
      <c r="BB2124" t="str">
        <f t="shared" si="366"/>
        <v>_</v>
      </c>
      <c r="BC2124" t="str">
        <f t="shared" si="367"/>
        <v>ru</v>
      </c>
      <c r="BD2124">
        <f>COUNTIFS($BB$1:BB2124,BB2124,$BC$1:BC2124,"ru")</f>
        <v>248</v>
      </c>
      <c r="BE2124" t="str">
        <f t="shared" si="368"/>
        <v>re</v>
      </c>
      <c r="BF2124">
        <f>COUNTIFS($BB$1:BB2124,BB2124,$BE$1:BE2124,"re")</f>
        <v>248</v>
      </c>
      <c r="BG2124" t="str">
        <f t="shared" si="369"/>
        <v>ru248_</v>
      </c>
      <c r="BH2124" t="str">
        <f t="shared" si="370"/>
        <v>re248_</v>
      </c>
      <c r="BI2124" t="str">
        <f t="shared" si="371"/>
        <v>_0</v>
      </c>
      <c r="BJ2124" t="str">
        <f t="shared" si="372"/>
        <v>_</v>
      </c>
      <c r="BK2124" t="str">
        <f>IF(ISERROR(MATCH(LEFT(C2124,5)&amp;B2124&amp;"_"&amp;A2124,$BK$1:BK2123,0)),LEFT(C2124,5)&amp;B2124&amp;"_"&amp;A2124,"")</f>
        <v/>
      </c>
      <c r="BL2124">
        <f>COUNTIFS($B$1:B2124,B2124)-COUNTIFS($B$1:B2124,B2124,$BK$1:BK2124,"")</f>
        <v>0</v>
      </c>
      <c r="BM2124" t="str">
        <f t="shared" si="373"/>
        <v/>
      </c>
    </row>
    <row r="2125" spans="1:65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  <c r="AI2125" s="1"/>
      <c r="AJ2125" s="1"/>
      <c r="AK2125" s="1"/>
      <c r="AL2125" s="1"/>
      <c r="AM2125" s="1"/>
      <c r="AN2125" s="1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t="str">
        <f t="shared" si="363"/>
        <v/>
      </c>
      <c r="AZ2125">
        <f t="shared" si="364"/>
        <v>0</v>
      </c>
      <c r="BA2125" t="str">
        <f t="shared" si="365"/>
        <v>QB</v>
      </c>
      <c r="BB2125" t="str">
        <f t="shared" si="366"/>
        <v>_</v>
      </c>
      <c r="BC2125" t="str">
        <f t="shared" si="367"/>
        <v>ru</v>
      </c>
      <c r="BD2125">
        <f>COUNTIFS($BB$1:BB2125,BB2125,$BC$1:BC2125,"ru")</f>
        <v>249</v>
      </c>
      <c r="BE2125" t="str">
        <f t="shared" si="368"/>
        <v>re</v>
      </c>
      <c r="BF2125">
        <f>COUNTIFS($BB$1:BB2125,BB2125,$BE$1:BE2125,"re")</f>
        <v>249</v>
      </c>
      <c r="BG2125" t="str">
        <f t="shared" si="369"/>
        <v>ru249_</v>
      </c>
      <c r="BH2125" t="str">
        <f t="shared" si="370"/>
        <v>re249_</v>
      </c>
      <c r="BI2125" t="str">
        <f t="shared" si="371"/>
        <v>_0</v>
      </c>
      <c r="BJ2125" t="str">
        <f t="shared" si="372"/>
        <v>_</v>
      </c>
      <c r="BK2125" t="str">
        <f>IF(ISERROR(MATCH(LEFT(C2125,5)&amp;B2125&amp;"_"&amp;A2125,$BK$1:BK2124,0)),LEFT(C2125,5)&amp;B2125&amp;"_"&amp;A2125,"")</f>
        <v/>
      </c>
      <c r="BL2125">
        <f>COUNTIFS($B$1:B2125,B2125)-COUNTIFS($B$1:B2125,B2125,$BK$1:BK2125,"")</f>
        <v>0</v>
      </c>
      <c r="BM2125" t="str">
        <f t="shared" si="373"/>
        <v/>
      </c>
    </row>
    <row r="2126" spans="1:65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  <c r="AI2126" s="1"/>
      <c r="AJ2126" s="1"/>
      <c r="AK2126" s="1"/>
      <c r="AL2126" s="1"/>
      <c r="AM2126" s="1"/>
      <c r="AN2126" s="1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t="str">
        <f t="shared" si="363"/>
        <v/>
      </c>
      <c r="AZ2126">
        <f t="shared" si="364"/>
        <v>0</v>
      </c>
      <c r="BA2126" t="str">
        <f t="shared" si="365"/>
        <v>QB</v>
      </c>
      <c r="BB2126" t="str">
        <f t="shared" si="366"/>
        <v>_</v>
      </c>
      <c r="BC2126" t="str">
        <f t="shared" si="367"/>
        <v>ru</v>
      </c>
      <c r="BD2126">
        <f>COUNTIFS($BB$1:BB2126,BB2126,$BC$1:BC2126,"ru")</f>
        <v>250</v>
      </c>
      <c r="BE2126" t="str">
        <f t="shared" si="368"/>
        <v>re</v>
      </c>
      <c r="BF2126">
        <f>COUNTIFS($BB$1:BB2126,BB2126,$BE$1:BE2126,"re")</f>
        <v>250</v>
      </c>
      <c r="BG2126" t="str">
        <f t="shared" si="369"/>
        <v>ru250_</v>
      </c>
      <c r="BH2126" t="str">
        <f t="shared" si="370"/>
        <v>re250_</v>
      </c>
      <c r="BI2126" t="str">
        <f t="shared" si="371"/>
        <v>_0</v>
      </c>
      <c r="BJ2126" t="str">
        <f t="shared" si="372"/>
        <v>_</v>
      </c>
      <c r="BK2126" t="str">
        <f>IF(ISERROR(MATCH(LEFT(C2126,5)&amp;B2126&amp;"_"&amp;A2126,$BK$1:BK2125,0)),LEFT(C2126,5)&amp;B2126&amp;"_"&amp;A2126,"")</f>
        <v/>
      </c>
      <c r="BL2126">
        <f>COUNTIFS($B$1:B2126,B2126)-COUNTIFS($B$1:B2126,B2126,$BK$1:BK2126,"")</f>
        <v>0</v>
      </c>
      <c r="BM2126" t="str">
        <f t="shared" si="373"/>
        <v/>
      </c>
    </row>
    <row r="2127" spans="1:65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  <c r="AI2127" s="1"/>
      <c r="AJ2127" s="1"/>
      <c r="AK2127" s="1"/>
      <c r="AL2127" s="1"/>
      <c r="AM2127" s="1"/>
      <c r="AN2127" s="1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t="str">
        <f t="shared" si="363"/>
        <v/>
      </c>
      <c r="AZ2127">
        <f t="shared" si="364"/>
        <v>0</v>
      </c>
      <c r="BA2127" t="str">
        <f t="shared" si="365"/>
        <v>QB</v>
      </c>
      <c r="BB2127" t="str">
        <f t="shared" si="366"/>
        <v>_</v>
      </c>
      <c r="BC2127" t="str">
        <f t="shared" si="367"/>
        <v>ru</v>
      </c>
      <c r="BD2127">
        <f>COUNTIFS($BB$1:BB2127,BB2127,$BC$1:BC2127,"ru")</f>
        <v>251</v>
      </c>
      <c r="BE2127" t="str">
        <f t="shared" si="368"/>
        <v>re</v>
      </c>
      <c r="BF2127">
        <f>COUNTIFS($BB$1:BB2127,BB2127,$BE$1:BE2127,"re")</f>
        <v>251</v>
      </c>
      <c r="BG2127" t="str">
        <f t="shared" si="369"/>
        <v>ru251_</v>
      </c>
      <c r="BH2127" t="str">
        <f t="shared" si="370"/>
        <v>re251_</v>
      </c>
      <c r="BI2127" t="str">
        <f t="shared" si="371"/>
        <v>_0</v>
      </c>
      <c r="BJ2127" t="str">
        <f t="shared" si="372"/>
        <v>_</v>
      </c>
      <c r="BK2127" t="str">
        <f>IF(ISERROR(MATCH(LEFT(C2127,5)&amp;B2127&amp;"_"&amp;A2127,$BK$1:BK2126,0)),LEFT(C2127,5)&amp;B2127&amp;"_"&amp;A2127,"")</f>
        <v/>
      </c>
      <c r="BL2127">
        <f>COUNTIFS($B$1:B2127,B2127)-COUNTIFS($B$1:B2127,B2127,$BK$1:BK2127,"")</f>
        <v>0</v>
      </c>
      <c r="BM2127" t="str">
        <f t="shared" si="373"/>
        <v/>
      </c>
    </row>
    <row r="2128" spans="1:65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  <c r="AI2128" s="1"/>
      <c r="AJ2128" s="1"/>
      <c r="AK2128" s="1"/>
      <c r="AL2128" s="1"/>
      <c r="AM2128" s="1"/>
      <c r="AN2128" s="1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t="str">
        <f t="shared" si="363"/>
        <v/>
      </c>
      <c r="AZ2128">
        <f t="shared" si="364"/>
        <v>0</v>
      </c>
      <c r="BA2128" t="str">
        <f t="shared" si="365"/>
        <v>QB</v>
      </c>
      <c r="BB2128" t="str">
        <f t="shared" si="366"/>
        <v>_</v>
      </c>
      <c r="BC2128" t="str">
        <f t="shared" si="367"/>
        <v>ru</v>
      </c>
      <c r="BD2128">
        <f>COUNTIFS($BB$1:BB2128,BB2128,$BC$1:BC2128,"ru")</f>
        <v>252</v>
      </c>
      <c r="BE2128" t="str">
        <f t="shared" si="368"/>
        <v>re</v>
      </c>
      <c r="BF2128">
        <f>COUNTIFS($BB$1:BB2128,BB2128,$BE$1:BE2128,"re")</f>
        <v>252</v>
      </c>
      <c r="BG2128" t="str">
        <f t="shared" si="369"/>
        <v>ru252_</v>
      </c>
      <c r="BH2128" t="str">
        <f t="shared" si="370"/>
        <v>re252_</v>
      </c>
      <c r="BI2128" t="str">
        <f t="shared" si="371"/>
        <v>_0</v>
      </c>
      <c r="BJ2128" t="str">
        <f t="shared" si="372"/>
        <v>_</v>
      </c>
      <c r="BK2128" t="str">
        <f>IF(ISERROR(MATCH(LEFT(C2128,5)&amp;B2128&amp;"_"&amp;A2128,$BK$1:BK2127,0)),LEFT(C2128,5)&amp;B2128&amp;"_"&amp;A2128,"")</f>
        <v/>
      </c>
      <c r="BL2128">
        <f>COUNTIFS($B$1:B2128,B2128)-COUNTIFS($B$1:B2128,B2128,$BK$1:BK2128,"")</f>
        <v>0</v>
      </c>
      <c r="BM2128" t="str">
        <f t="shared" si="373"/>
        <v/>
      </c>
    </row>
    <row r="2129" spans="1:65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  <c r="AI2129" s="1"/>
      <c r="AJ2129" s="1"/>
      <c r="AK2129" s="1"/>
      <c r="AL2129" s="1"/>
      <c r="AM2129" s="1"/>
      <c r="AN2129" s="1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t="str">
        <f t="shared" si="363"/>
        <v/>
      </c>
      <c r="AZ2129">
        <f t="shared" si="364"/>
        <v>0</v>
      </c>
      <c r="BA2129" t="str">
        <f t="shared" si="365"/>
        <v>QB</v>
      </c>
      <c r="BB2129" t="str">
        <f t="shared" si="366"/>
        <v>_</v>
      </c>
      <c r="BC2129" t="str">
        <f t="shared" si="367"/>
        <v>ru</v>
      </c>
      <c r="BD2129">
        <f>COUNTIFS($BB$1:BB2129,BB2129,$BC$1:BC2129,"ru")</f>
        <v>253</v>
      </c>
      <c r="BE2129" t="str">
        <f t="shared" si="368"/>
        <v>re</v>
      </c>
      <c r="BF2129">
        <f>COUNTIFS($BB$1:BB2129,BB2129,$BE$1:BE2129,"re")</f>
        <v>253</v>
      </c>
      <c r="BG2129" t="str">
        <f t="shared" si="369"/>
        <v>ru253_</v>
      </c>
      <c r="BH2129" t="str">
        <f t="shared" si="370"/>
        <v>re253_</v>
      </c>
      <c r="BI2129" t="str">
        <f t="shared" si="371"/>
        <v>_0</v>
      </c>
      <c r="BJ2129" t="str">
        <f t="shared" si="372"/>
        <v>_</v>
      </c>
      <c r="BK2129" t="str">
        <f>IF(ISERROR(MATCH(LEFT(C2129,5)&amp;B2129&amp;"_"&amp;A2129,$BK$1:BK2128,0)),LEFT(C2129,5)&amp;B2129&amp;"_"&amp;A2129,"")</f>
        <v/>
      </c>
      <c r="BL2129">
        <f>COUNTIFS($B$1:B2129,B2129)-COUNTIFS($B$1:B2129,B2129,$BK$1:BK2129,"")</f>
        <v>0</v>
      </c>
      <c r="BM2129" t="str">
        <f t="shared" si="373"/>
        <v/>
      </c>
    </row>
    <row r="2130" spans="1:65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  <c r="AI2130" s="1"/>
      <c r="AJ2130" s="1"/>
      <c r="AK2130" s="1"/>
      <c r="AL2130" s="1"/>
      <c r="AM2130" s="1"/>
      <c r="AN2130" s="1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t="str">
        <f t="shared" si="363"/>
        <v/>
      </c>
      <c r="AZ2130">
        <f t="shared" si="364"/>
        <v>0</v>
      </c>
      <c r="BA2130" t="str">
        <f t="shared" si="365"/>
        <v>QB</v>
      </c>
      <c r="BB2130" t="str">
        <f t="shared" si="366"/>
        <v>_</v>
      </c>
      <c r="BC2130" t="str">
        <f t="shared" si="367"/>
        <v>ru</v>
      </c>
      <c r="BD2130">
        <f>COUNTIFS($BB$1:BB2130,BB2130,$BC$1:BC2130,"ru")</f>
        <v>254</v>
      </c>
      <c r="BE2130" t="str">
        <f t="shared" si="368"/>
        <v>re</v>
      </c>
      <c r="BF2130">
        <f>COUNTIFS($BB$1:BB2130,BB2130,$BE$1:BE2130,"re")</f>
        <v>254</v>
      </c>
      <c r="BG2130" t="str">
        <f t="shared" si="369"/>
        <v>ru254_</v>
      </c>
      <c r="BH2130" t="str">
        <f t="shared" si="370"/>
        <v>re254_</v>
      </c>
      <c r="BI2130" t="str">
        <f t="shared" si="371"/>
        <v>_0</v>
      </c>
      <c r="BJ2130" t="str">
        <f t="shared" si="372"/>
        <v>_</v>
      </c>
      <c r="BK2130" t="str">
        <f>IF(ISERROR(MATCH(LEFT(C2130,5)&amp;B2130&amp;"_"&amp;A2130,$BK$1:BK2129,0)),LEFT(C2130,5)&amp;B2130&amp;"_"&amp;A2130,"")</f>
        <v/>
      </c>
      <c r="BL2130">
        <f>COUNTIFS($B$1:B2130,B2130)-COUNTIFS($B$1:B2130,B2130,$BK$1:BK2130,"")</f>
        <v>0</v>
      </c>
      <c r="BM2130" t="str">
        <f t="shared" si="373"/>
        <v/>
      </c>
    </row>
    <row r="2131" spans="1:65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  <c r="AI2131" s="1"/>
      <c r="AJ2131" s="1"/>
      <c r="AK2131" s="1"/>
      <c r="AL2131" s="1"/>
      <c r="AM2131" s="1"/>
      <c r="AN2131" s="1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t="str">
        <f t="shared" si="363"/>
        <v/>
      </c>
      <c r="AZ2131">
        <f t="shared" si="364"/>
        <v>0</v>
      </c>
      <c r="BA2131" t="str">
        <f t="shared" si="365"/>
        <v>QB</v>
      </c>
      <c r="BB2131" t="str">
        <f t="shared" si="366"/>
        <v>_</v>
      </c>
      <c r="BC2131" t="str">
        <f t="shared" si="367"/>
        <v>ru</v>
      </c>
      <c r="BD2131">
        <f>COUNTIFS($BB$1:BB2131,BB2131,$BC$1:BC2131,"ru")</f>
        <v>255</v>
      </c>
      <c r="BE2131" t="str">
        <f t="shared" si="368"/>
        <v>re</v>
      </c>
      <c r="BF2131">
        <f>COUNTIFS($BB$1:BB2131,BB2131,$BE$1:BE2131,"re")</f>
        <v>255</v>
      </c>
      <c r="BG2131" t="str">
        <f t="shared" si="369"/>
        <v>ru255_</v>
      </c>
      <c r="BH2131" t="str">
        <f t="shared" si="370"/>
        <v>re255_</v>
      </c>
      <c r="BI2131" t="str">
        <f t="shared" si="371"/>
        <v>_0</v>
      </c>
      <c r="BJ2131" t="str">
        <f t="shared" si="372"/>
        <v>_</v>
      </c>
      <c r="BK2131" t="str">
        <f>IF(ISERROR(MATCH(LEFT(C2131,5)&amp;B2131&amp;"_"&amp;A2131,$BK$1:BK2130,0)),LEFT(C2131,5)&amp;B2131&amp;"_"&amp;A2131,"")</f>
        <v/>
      </c>
      <c r="BL2131">
        <f>COUNTIFS($B$1:B2131,B2131)-COUNTIFS($B$1:B2131,B2131,$BK$1:BK2131,"")</f>
        <v>0</v>
      </c>
      <c r="BM2131" t="str">
        <f t="shared" si="373"/>
        <v/>
      </c>
    </row>
    <row r="2132" spans="1:65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  <c r="AI2132" s="1"/>
      <c r="AJ2132" s="1"/>
      <c r="AK2132" s="1"/>
      <c r="AL2132" s="1"/>
      <c r="AM2132" s="1"/>
      <c r="AN2132" s="1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t="str">
        <f t="shared" si="363"/>
        <v/>
      </c>
      <c r="AZ2132">
        <f t="shared" si="364"/>
        <v>0</v>
      </c>
      <c r="BA2132" t="str">
        <f t="shared" si="365"/>
        <v>QB</v>
      </c>
      <c r="BB2132" t="str">
        <f t="shared" si="366"/>
        <v>_</v>
      </c>
      <c r="BC2132" t="str">
        <f t="shared" si="367"/>
        <v>ru</v>
      </c>
      <c r="BD2132">
        <f>COUNTIFS($BB$1:BB2132,BB2132,$BC$1:BC2132,"ru")</f>
        <v>256</v>
      </c>
      <c r="BE2132" t="str">
        <f t="shared" si="368"/>
        <v>re</v>
      </c>
      <c r="BF2132">
        <f>COUNTIFS($BB$1:BB2132,BB2132,$BE$1:BE2132,"re")</f>
        <v>256</v>
      </c>
      <c r="BG2132" t="str">
        <f t="shared" si="369"/>
        <v>ru256_</v>
      </c>
      <c r="BH2132" t="str">
        <f t="shared" si="370"/>
        <v>re256_</v>
      </c>
      <c r="BI2132" t="str">
        <f t="shared" si="371"/>
        <v>_0</v>
      </c>
      <c r="BJ2132" t="str">
        <f t="shared" si="372"/>
        <v>_</v>
      </c>
      <c r="BK2132" t="str">
        <f>IF(ISERROR(MATCH(LEFT(C2132,5)&amp;B2132&amp;"_"&amp;A2132,$BK$1:BK2131,0)),LEFT(C2132,5)&amp;B2132&amp;"_"&amp;A2132,"")</f>
        <v/>
      </c>
      <c r="BL2132">
        <f>COUNTIFS($B$1:B2132,B2132)-COUNTIFS($B$1:B2132,B2132,$BK$1:BK2132,"")</f>
        <v>0</v>
      </c>
      <c r="BM2132" t="str">
        <f t="shared" si="373"/>
        <v/>
      </c>
    </row>
    <row r="2133" spans="1:65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  <c r="AI2133" s="1"/>
      <c r="AJ2133" s="1"/>
      <c r="AK2133" s="1"/>
      <c r="AL2133" s="1"/>
      <c r="AM2133" s="1"/>
      <c r="AN2133" s="1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t="str">
        <f t="shared" si="363"/>
        <v/>
      </c>
      <c r="AZ2133">
        <f t="shared" si="364"/>
        <v>0</v>
      </c>
      <c r="BA2133" t="str">
        <f t="shared" si="365"/>
        <v>QB</v>
      </c>
      <c r="BB2133" t="str">
        <f t="shared" si="366"/>
        <v>_</v>
      </c>
      <c r="BC2133" t="str">
        <f t="shared" si="367"/>
        <v>ru</v>
      </c>
      <c r="BD2133">
        <f>COUNTIFS($BB$1:BB2133,BB2133,$BC$1:BC2133,"ru")</f>
        <v>257</v>
      </c>
      <c r="BE2133" t="str">
        <f t="shared" si="368"/>
        <v>re</v>
      </c>
      <c r="BF2133">
        <f>COUNTIFS($BB$1:BB2133,BB2133,$BE$1:BE2133,"re")</f>
        <v>257</v>
      </c>
      <c r="BG2133" t="str">
        <f t="shared" si="369"/>
        <v>ru257_</v>
      </c>
      <c r="BH2133" t="str">
        <f t="shared" si="370"/>
        <v>re257_</v>
      </c>
      <c r="BI2133" t="str">
        <f t="shared" si="371"/>
        <v>_0</v>
      </c>
      <c r="BJ2133" t="str">
        <f t="shared" si="372"/>
        <v>_</v>
      </c>
      <c r="BK2133" t="str">
        <f>IF(ISERROR(MATCH(LEFT(C2133,5)&amp;B2133&amp;"_"&amp;A2133,$BK$1:BK2132,0)),LEFT(C2133,5)&amp;B2133&amp;"_"&amp;A2133,"")</f>
        <v/>
      </c>
      <c r="BL2133">
        <f>COUNTIFS($B$1:B2133,B2133)-COUNTIFS($B$1:B2133,B2133,$BK$1:BK2133,"")</f>
        <v>0</v>
      </c>
      <c r="BM2133" t="str">
        <f t="shared" si="373"/>
        <v/>
      </c>
    </row>
    <row r="2134" spans="1:65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  <c r="AI2134" s="1"/>
      <c r="AJ2134" s="1"/>
      <c r="AK2134" s="1"/>
      <c r="AL2134" s="1"/>
      <c r="AM2134" s="1"/>
      <c r="AN2134" s="1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t="str">
        <f t="shared" si="363"/>
        <v/>
      </c>
      <c r="AZ2134">
        <f t="shared" si="364"/>
        <v>0</v>
      </c>
      <c r="BA2134" t="str">
        <f t="shared" si="365"/>
        <v>QB</v>
      </c>
      <c r="BB2134" t="str">
        <f t="shared" si="366"/>
        <v>_</v>
      </c>
      <c r="BC2134" t="str">
        <f t="shared" si="367"/>
        <v>ru</v>
      </c>
      <c r="BD2134">
        <f>COUNTIFS($BB$1:BB2134,BB2134,$BC$1:BC2134,"ru")</f>
        <v>258</v>
      </c>
      <c r="BE2134" t="str">
        <f t="shared" si="368"/>
        <v>re</v>
      </c>
      <c r="BF2134">
        <f>COUNTIFS($BB$1:BB2134,BB2134,$BE$1:BE2134,"re")</f>
        <v>258</v>
      </c>
      <c r="BG2134" t="str">
        <f t="shared" si="369"/>
        <v>ru258_</v>
      </c>
      <c r="BH2134" t="str">
        <f t="shared" si="370"/>
        <v>re258_</v>
      </c>
      <c r="BI2134" t="str">
        <f t="shared" si="371"/>
        <v>_0</v>
      </c>
      <c r="BJ2134" t="str">
        <f t="shared" si="372"/>
        <v>_</v>
      </c>
      <c r="BK2134" t="str">
        <f>IF(ISERROR(MATCH(LEFT(C2134,5)&amp;B2134&amp;"_"&amp;A2134,$BK$1:BK2133,0)),LEFT(C2134,5)&amp;B2134&amp;"_"&amp;A2134,"")</f>
        <v/>
      </c>
      <c r="BL2134">
        <f>COUNTIFS($B$1:B2134,B2134)-COUNTIFS($B$1:B2134,B2134,$BK$1:BK2134,"")</f>
        <v>0</v>
      </c>
      <c r="BM2134" t="str">
        <f t="shared" si="373"/>
        <v/>
      </c>
    </row>
    <row r="2135" spans="1:65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  <c r="AI2135" s="1"/>
      <c r="AJ2135" s="1"/>
      <c r="AK2135" s="1"/>
      <c r="AL2135" s="1"/>
      <c r="AM2135" s="1"/>
      <c r="AN2135" s="1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t="str">
        <f t="shared" si="363"/>
        <v/>
      </c>
      <c r="AZ2135">
        <f t="shared" si="364"/>
        <v>0</v>
      </c>
      <c r="BA2135" t="str">
        <f t="shared" si="365"/>
        <v>QB</v>
      </c>
      <c r="BB2135" t="str">
        <f t="shared" si="366"/>
        <v>_</v>
      </c>
      <c r="BC2135" t="str">
        <f t="shared" si="367"/>
        <v>ru</v>
      </c>
      <c r="BD2135">
        <f>COUNTIFS($BB$1:BB2135,BB2135,$BC$1:BC2135,"ru")</f>
        <v>259</v>
      </c>
      <c r="BE2135" t="str">
        <f t="shared" si="368"/>
        <v>re</v>
      </c>
      <c r="BF2135">
        <f>COUNTIFS($BB$1:BB2135,BB2135,$BE$1:BE2135,"re")</f>
        <v>259</v>
      </c>
      <c r="BG2135" t="str">
        <f t="shared" si="369"/>
        <v>ru259_</v>
      </c>
      <c r="BH2135" t="str">
        <f t="shared" si="370"/>
        <v>re259_</v>
      </c>
      <c r="BI2135" t="str">
        <f t="shared" si="371"/>
        <v>_0</v>
      </c>
      <c r="BJ2135" t="str">
        <f t="shared" si="372"/>
        <v>_</v>
      </c>
      <c r="BK2135" t="str">
        <f>IF(ISERROR(MATCH(LEFT(C2135,5)&amp;B2135&amp;"_"&amp;A2135,$BK$1:BK2134,0)),LEFT(C2135,5)&amp;B2135&amp;"_"&amp;A2135,"")</f>
        <v/>
      </c>
      <c r="BL2135">
        <f>COUNTIFS($B$1:B2135,B2135)-COUNTIFS($B$1:B2135,B2135,$BK$1:BK2135,"")</f>
        <v>0</v>
      </c>
      <c r="BM2135" t="str">
        <f t="shared" si="373"/>
        <v/>
      </c>
    </row>
    <row r="2136" spans="1:65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  <c r="AI2136" s="1"/>
      <c r="AJ2136" s="1"/>
      <c r="AK2136" s="1"/>
      <c r="AL2136" s="1"/>
      <c r="AM2136" s="1"/>
      <c r="AN2136" s="1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t="str">
        <f t="shared" si="363"/>
        <v/>
      </c>
      <c r="AZ2136">
        <f t="shared" si="364"/>
        <v>0</v>
      </c>
      <c r="BA2136" t="str">
        <f t="shared" si="365"/>
        <v>QB</v>
      </c>
      <c r="BB2136" t="str">
        <f t="shared" si="366"/>
        <v>_</v>
      </c>
      <c r="BC2136" t="str">
        <f t="shared" si="367"/>
        <v>ru</v>
      </c>
      <c r="BD2136">
        <f>COUNTIFS($BB$1:BB2136,BB2136,$BC$1:BC2136,"ru")</f>
        <v>260</v>
      </c>
      <c r="BE2136" t="str">
        <f t="shared" si="368"/>
        <v>re</v>
      </c>
      <c r="BF2136">
        <f>COUNTIFS($BB$1:BB2136,BB2136,$BE$1:BE2136,"re")</f>
        <v>260</v>
      </c>
      <c r="BG2136" t="str">
        <f t="shared" si="369"/>
        <v>ru260_</v>
      </c>
      <c r="BH2136" t="str">
        <f t="shared" si="370"/>
        <v>re260_</v>
      </c>
      <c r="BI2136" t="str">
        <f t="shared" si="371"/>
        <v>_0</v>
      </c>
      <c r="BJ2136" t="str">
        <f t="shared" si="372"/>
        <v>_</v>
      </c>
      <c r="BK2136" t="str">
        <f>IF(ISERROR(MATCH(LEFT(C2136,5)&amp;B2136&amp;"_"&amp;A2136,$BK$1:BK2135,0)),LEFT(C2136,5)&amp;B2136&amp;"_"&amp;A2136,"")</f>
        <v/>
      </c>
      <c r="BL2136">
        <f>COUNTIFS($B$1:B2136,B2136)-COUNTIFS($B$1:B2136,B2136,$BK$1:BK2136,"")</f>
        <v>0</v>
      </c>
      <c r="BM2136" t="str">
        <f t="shared" si="373"/>
        <v/>
      </c>
    </row>
    <row r="2137" spans="1:65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  <c r="AI2137" s="1"/>
      <c r="AJ2137" s="1"/>
      <c r="AK2137" s="1"/>
      <c r="AL2137" s="1"/>
      <c r="AM2137" s="1"/>
      <c r="AN2137" s="1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t="str">
        <f t="shared" si="363"/>
        <v/>
      </c>
      <c r="AZ2137">
        <f t="shared" si="364"/>
        <v>0</v>
      </c>
      <c r="BA2137" t="str">
        <f t="shared" si="365"/>
        <v>QB</v>
      </c>
      <c r="BB2137" t="str">
        <f t="shared" si="366"/>
        <v>_</v>
      </c>
      <c r="BC2137" t="str">
        <f t="shared" si="367"/>
        <v>ru</v>
      </c>
      <c r="BD2137">
        <f>COUNTIFS($BB$1:BB2137,BB2137,$BC$1:BC2137,"ru")</f>
        <v>261</v>
      </c>
      <c r="BE2137" t="str">
        <f t="shared" si="368"/>
        <v>re</v>
      </c>
      <c r="BF2137">
        <f>COUNTIFS($BB$1:BB2137,BB2137,$BE$1:BE2137,"re")</f>
        <v>261</v>
      </c>
      <c r="BG2137" t="str">
        <f t="shared" si="369"/>
        <v>ru261_</v>
      </c>
      <c r="BH2137" t="str">
        <f t="shared" si="370"/>
        <v>re261_</v>
      </c>
      <c r="BI2137" t="str">
        <f t="shared" si="371"/>
        <v>_0</v>
      </c>
      <c r="BJ2137" t="str">
        <f t="shared" si="372"/>
        <v>_</v>
      </c>
      <c r="BK2137" t="str">
        <f>IF(ISERROR(MATCH(LEFT(C2137,5)&amp;B2137&amp;"_"&amp;A2137,$BK$1:BK2136,0)),LEFT(C2137,5)&amp;B2137&amp;"_"&amp;A2137,"")</f>
        <v/>
      </c>
      <c r="BL2137">
        <f>COUNTIFS($B$1:B2137,B2137)-COUNTIFS($B$1:B2137,B2137,$BK$1:BK2137,"")</f>
        <v>0</v>
      </c>
      <c r="BM2137" t="str">
        <f t="shared" si="373"/>
        <v/>
      </c>
    </row>
    <row r="2138" spans="1:65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  <c r="AI2138" s="1"/>
      <c r="AJ2138" s="1"/>
      <c r="AK2138" s="1"/>
      <c r="AL2138" s="1"/>
      <c r="AM2138" s="1"/>
      <c r="AN2138" s="1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t="str">
        <f t="shared" si="363"/>
        <v/>
      </c>
      <c r="AZ2138">
        <f t="shared" si="364"/>
        <v>0</v>
      </c>
      <c r="BA2138" t="str">
        <f t="shared" si="365"/>
        <v>QB</v>
      </c>
      <c r="BB2138" t="str">
        <f t="shared" si="366"/>
        <v>_</v>
      </c>
      <c r="BC2138" t="str">
        <f t="shared" si="367"/>
        <v>ru</v>
      </c>
      <c r="BD2138">
        <f>COUNTIFS($BB$1:BB2138,BB2138,$BC$1:BC2138,"ru")</f>
        <v>262</v>
      </c>
      <c r="BE2138" t="str">
        <f t="shared" si="368"/>
        <v>re</v>
      </c>
      <c r="BF2138">
        <f>COUNTIFS($BB$1:BB2138,BB2138,$BE$1:BE2138,"re")</f>
        <v>262</v>
      </c>
      <c r="BG2138" t="str">
        <f t="shared" si="369"/>
        <v>ru262_</v>
      </c>
      <c r="BH2138" t="str">
        <f t="shared" si="370"/>
        <v>re262_</v>
      </c>
      <c r="BI2138" t="str">
        <f t="shared" si="371"/>
        <v>_0</v>
      </c>
      <c r="BJ2138" t="str">
        <f t="shared" si="372"/>
        <v>_</v>
      </c>
      <c r="BK2138" t="str">
        <f>IF(ISERROR(MATCH(LEFT(C2138,5)&amp;B2138&amp;"_"&amp;A2138,$BK$1:BK2137,0)),LEFT(C2138,5)&amp;B2138&amp;"_"&amp;A2138,"")</f>
        <v/>
      </c>
      <c r="BL2138">
        <f>COUNTIFS($B$1:B2138,B2138)-COUNTIFS($B$1:B2138,B2138,$BK$1:BK2138,"")</f>
        <v>0</v>
      </c>
      <c r="BM2138" t="str">
        <f t="shared" si="373"/>
        <v/>
      </c>
    </row>
    <row r="2139" spans="1:65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  <c r="AI2139" s="1"/>
      <c r="AJ2139" s="1"/>
      <c r="AK2139" s="1"/>
      <c r="AL2139" s="1"/>
      <c r="AM2139" s="1"/>
      <c r="AN2139" s="1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t="str">
        <f t="shared" si="363"/>
        <v/>
      </c>
      <c r="AZ2139">
        <f t="shared" si="364"/>
        <v>0</v>
      </c>
      <c r="BA2139" t="str">
        <f t="shared" si="365"/>
        <v>QB</v>
      </c>
      <c r="BB2139" t="str">
        <f t="shared" si="366"/>
        <v>_</v>
      </c>
      <c r="BC2139" t="str">
        <f t="shared" si="367"/>
        <v>ru</v>
      </c>
      <c r="BD2139">
        <f>COUNTIFS($BB$1:BB2139,BB2139,$BC$1:BC2139,"ru")</f>
        <v>263</v>
      </c>
      <c r="BE2139" t="str">
        <f t="shared" si="368"/>
        <v>re</v>
      </c>
      <c r="BF2139">
        <f>COUNTIFS($BB$1:BB2139,BB2139,$BE$1:BE2139,"re")</f>
        <v>263</v>
      </c>
      <c r="BG2139" t="str">
        <f t="shared" si="369"/>
        <v>ru263_</v>
      </c>
      <c r="BH2139" t="str">
        <f t="shared" si="370"/>
        <v>re263_</v>
      </c>
      <c r="BI2139" t="str">
        <f t="shared" si="371"/>
        <v>_0</v>
      </c>
      <c r="BJ2139" t="str">
        <f t="shared" si="372"/>
        <v>_</v>
      </c>
      <c r="BK2139" t="str">
        <f>IF(ISERROR(MATCH(LEFT(C2139,5)&amp;B2139&amp;"_"&amp;A2139,$BK$1:BK2138,0)),LEFT(C2139,5)&amp;B2139&amp;"_"&amp;A2139,"")</f>
        <v/>
      </c>
      <c r="BL2139">
        <f>COUNTIFS($B$1:B2139,B2139)-COUNTIFS($B$1:B2139,B2139,$BK$1:BK2139,"")</f>
        <v>0</v>
      </c>
      <c r="BM2139" t="str">
        <f t="shared" si="373"/>
        <v/>
      </c>
    </row>
    <row r="2140" spans="1:65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  <c r="AI2140" s="1"/>
      <c r="AJ2140" s="1"/>
      <c r="AK2140" s="1"/>
      <c r="AL2140" s="1"/>
      <c r="AM2140" s="1"/>
      <c r="AN2140" s="1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t="str">
        <f t="shared" si="363"/>
        <v/>
      </c>
      <c r="AZ2140">
        <f t="shared" si="364"/>
        <v>0</v>
      </c>
      <c r="BA2140" t="str">
        <f t="shared" si="365"/>
        <v>QB</v>
      </c>
      <c r="BB2140" t="str">
        <f t="shared" si="366"/>
        <v>_</v>
      </c>
      <c r="BC2140" t="str">
        <f t="shared" si="367"/>
        <v>ru</v>
      </c>
      <c r="BD2140">
        <f>COUNTIFS($BB$1:BB2140,BB2140,$BC$1:BC2140,"ru")</f>
        <v>264</v>
      </c>
      <c r="BE2140" t="str">
        <f t="shared" si="368"/>
        <v>re</v>
      </c>
      <c r="BF2140">
        <f>COUNTIFS($BB$1:BB2140,BB2140,$BE$1:BE2140,"re")</f>
        <v>264</v>
      </c>
      <c r="BG2140" t="str">
        <f t="shared" si="369"/>
        <v>ru264_</v>
      </c>
      <c r="BH2140" t="str">
        <f t="shared" si="370"/>
        <v>re264_</v>
      </c>
      <c r="BI2140" t="str">
        <f t="shared" si="371"/>
        <v>_0</v>
      </c>
      <c r="BJ2140" t="str">
        <f t="shared" si="372"/>
        <v>_</v>
      </c>
      <c r="BK2140" t="str">
        <f>IF(ISERROR(MATCH(LEFT(C2140,5)&amp;B2140&amp;"_"&amp;A2140,$BK$1:BK2139,0)),LEFT(C2140,5)&amp;B2140&amp;"_"&amp;A2140,"")</f>
        <v/>
      </c>
      <c r="BL2140">
        <f>COUNTIFS($B$1:B2140,B2140)-COUNTIFS($B$1:B2140,B2140,$BK$1:BK2140,"")</f>
        <v>0</v>
      </c>
      <c r="BM2140" t="str">
        <f t="shared" si="373"/>
        <v/>
      </c>
    </row>
    <row r="2141" spans="1:65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  <c r="AI2141" s="1"/>
      <c r="AJ2141" s="1"/>
      <c r="AK2141" s="1"/>
      <c r="AL2141" s="1"/>
      <c r="AM2141" s="1"/>
      <c r="AN2141" s="1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t="str">
        <f t="shared" si="363"/>
        <v/>
      </c>
      <c r="AZ2141">
        <f t="shared" si="364"/>
        <v>0</v>
      </c>
      <c r="BA2141" t="str">
        <f t="shared" si="365"/>
        <v>QB</v>
      </c>
      <c r="BB2141" t="str">
        <f t="shared" si="366"/>
        <v>_</v>
      </c>
      <c r="BC2141" t="str">
        <f t="shared" si="367"/>
        <v>ru</v>
      </c>
      <c r="BD2141">
        <f>COUNTIFS($BB$1:BB2141,BB2141,$BC$1:BC2141,"ru")</f>
        <v>265</v>
      </c>
      <c r="BE2141" t="str">
        <f t="shared" si="368"/>
        <v>re</v>
      </c>
      <c r="BF2141">
        <f>COUNTIFS($BB$1:BB2141,BB2141,$BE$1:BE2141,"re")</f>
        <v>265</v>
      </c>
      <c r="BG2141" t="str">
        <f t="shared" si="369"/>
        <v>ru265_</v>
      </c>
      <c r="BH2141" t="str">
        <f t="shared" si="370"/>
        <v>re265_</v>
      </c>
      <c r="BI2141" t="str">
        <f t="shared" si="371"/>
        <v>_0</v>
      </c>
      <c r="BJ2141" t="str">
        <f t="shared" si="372"/>
        <v>_</v>
      </c>
      <c r="BK2141" t="str">
        <f>IF(ISERROR(MATCH(LEFT(C2141,5)&amp;B2141&amp;"_"&amp;A2141,$BK$1:BK2140,0)),LEFT(C2141,5)&amp;B2141&amp;"_"&amp;A2141,"")</f>
        <v/>
      </c>
      <c r="BL2141">
        <f>COUNTIFS($B$1:B2141,B2141)-COUNTIFS($B$1:B2141,B2141,$BK$1:BK2141,"")</f>
        <v>0</v>
      </c>
      <c r="BM2141" t="str">
        <f t="shared" si="373"/>
        <v/>
      </c>
    </row>
    <row r="2142" spans="1:65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  <c r="AI2142" s="1"/>
      <c r="AJ2142" s="1"/>
      <c r="AK2142" s="1"/>
      <c r="AL2142" s="1"/>
      <c r="AM2142" s="1"/>
      <c r="AN2142" s="1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t="str">
        <f t="shared" si="363"/>
        <v/>
      </c>
      <c r="AZ2142">
        <f t="shared" si="364"/>
        <v>0</v>
      </c>
      <c r="BA2142" t="str">
        <f t="shared" si="365"/>
        <v>QB</v>
      </c>
      <c r="BB2142" t="str">
        <f t="shared" si="366"/>
        <v>_</v>
      </c>
      <c r="BC2142" t="str">
        <f t="shared" si="367"/>
        <v>ru</v>
      </c>
      <c r="BD2142">
        <f>COUNTIFS($BB$1:BB2142,BB2142,$BC$1:BC2142,"ru")</f>
        <v>266</v>
      </c>
      <c r="BE2142" t="str">
        <f t="shared" si="368"/>
        <v>re</v>
      </c>
      <c r="BF2142">
        <f>COUNTIFS($BB$1:BB2142,BB2142,$BE$1:BE2142,"re")</f>
        <v>266</v>
      </c>
      <c r="BG2142" t="str">
        <f t="shared" si="369"/>
        <v>ru266_</v>
      </c>
      <c r="BH2142" t="str">
        <f t="shared" si="370"/>
        <v>re266_</v>
      </c>
      <c r="BI2142" t="str">
        <f t="shared" si="371"/>
        <v>_0</v>
      </c>
      <c r="BJ2142" t="str">
        <f t="shared" si="372"/>
        <v>_</v>
      </c>
      <c r="BK2142" t="str">
        <f>IF(ISERROR(MATCH(LEFT(C2142,5)&amp;B2142&amp;"_"&amp;A2142,$BK$1:BK2141,0)),LEFT(C2142,5)&amp;B2142&amp;"_"&amp;A2142,"")</f>
        <v/>
      </c>
      <c r="BL2142">
        <f>COUNTIFS($B$1:B2142,B2142)-COUNTIFS($B$1:B2142,B2142,$BK$1:BK2142,"")</f>
        <v>0</v>
      </c>
      <c r="BM2142" t="str">
        <f t="shared" si="373"/>
        <v/>
      </c>
    </row>
    <row r="2143" spans="1:65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  <c r="AI2143" s="1"/>
      <c r="AJ2143" s="1"/>
      <c r="AK2143" s="1"/>
      <c r="AL2143" s="1"/>
      <c r="AM2143" s="1"/>
      <c r="AN2143" s="1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t="str">
        <f t="shared" si="363"/>
        <v/>
      </c>
      <c r="AZ2143">
        <f t="shared" si="364"/>
        <v>0</v>
      </c>
      <c r="BA2143" t="str">
        <f t="shared" si="365"/>
        <v>QB</v>
      </c>
      <c r="BB2143" t="str">
        <f t="shared" si="366"/>
        <v>_</v>
      </c>
      <c r="BC2143" t="str">
        <f t="shared" si="367"/>
        <v>ru</v>
      </c>
      <c r="BD2143">
        <f>COUNTIFS($BB$1:BB2143,BB2143,$BC$1:BC2143,"ru")</f>
        <v>267</v>
      </c>
      <c r="BE2143" t="str">
        <f t="shared" si="368"/>
        <v>re</v>
      </c>
      <c r="BF2143">
        <f>COUNTIFS($BB$1:BB2143,BB2143,$BE$1:BE2143,"re")</f>
        <v>267</v>
      </c>
      <c r="BG2143" t="str">
        <f t="shared" si="369"/>
        <v>ru267_</v>
      </c>
      <c r="BH2143" t="str">
        <f t="shared" si="370"/>
        <v>re267_</v>
      </c>
      <c r="BI2143" t="str">
        <f t="shared" si="371"/>
        <v>_0</v>
      </c>
      <c r="BJ2143" t="str">
        <f t="shared" si="372"/>
        <v>_</v>
      </c>
      <c r="BK2143" t="str">
        <f>IF(ISERROR(MATCH(LEFT(C2143,5)&amp;B2143&amp;"_"&amp;A2143,$BK$1:BK2142,0)),LEFT(C2143,5)&amp;B2143&amp;"_"&amp;A2143,"")</f>
        <v/>
      </c>
      <c r="BL2143">
        <f>COUNTIFS($B$1:B2143,B2143)-COUNTIFS($B$1:B2143,B2143,$BK$1:BK2143,"")</f>
        <v>0</v>
      </c>
      <c r="BM2143" t="str">
        <f t="shared" si="373"/>
        <v/>
      </c>
    </row>
    <row r="2144" spans="1:65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  <c r="AI2144" s="1"/>
      <c r="AJ2144" s="1"/>
      <c r="AK2144" s="1"/>
      <c r="AL2144" s="1"/>
      <c r="AM2144" s="1"/>
      <c r="AN2144" s="1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t="str">
        <f t="shared" si="363"/>
        <v/>
      </c>
      <c r="AZ2144">
        <f t="shared" si="364"/>
        <v>0</v>
      </c>
      <c r="BA2144" t="str">
        <f t="shared" si="365"/>
        <v>QB</v>
      </c>
      <c r="BB2144" t="str">
        <f t="shared" si="366"/>
        <v>_</v>
      </c>
      <c r="BC2144" t="str">
        <f t="shared" si="367"/>
        <v>ru</v>
      </c>
      <c r="BD2144">
        <f>COUNTIFS($BB$1:BB2144,BB2144,$BC$1:BC2144,"ru")</f>
        <v>268</v>
      </c>
      <c r="BE2144" t="str">
        <f t="shared" si="368"/>
        <v>re</v>
      </c>
      <c r="BF2144">
        <f>COUNTIFS($BB$1:BB2144,BB2144,$BE$1:BE2144,"re")</f>
        <v>268</v>
      </c>
      <c r="BG2144" t="str">
        <f t="shared" si="369"/>
        <v>ru268_</v>
      </c>
      <c r="BH2144" t="str">
        <f t="shared" si="370"/>
        <v>re268_</v>
      </c>
      <c r="BI2144" t="str">
        <f t="shared" si="371"/>
        <v>_0</v>
      </c>
      <c r="BJ2144" t="str">
        <f t="shared" si="372"/>
        <v>_</v>
      </c>
      <c r="BK2144" t="str">
        <f>IF(ISERROR(MATCH(LEFT(C2144,5)&amp;B2144&amp;"_"&amp;A2144,$BK$1:BK2143,0)),LEFT(C2144,5)&amp;B2144&amp;"_"&amp;A2144,"")</f>
        <v/>
      </c>
      <c r="BL2144">
        <f>COUNTIFS($B$1:B2144,B2144)-COUNTIFS($B$1:B2144,B2144,$BK$1:BK2144,"")</f>
        <v>0</v>
      </c>
      <c r="BM2144" t="str">
        <f t="shared" si="373"/>
        <v/>
      </c>
    </row>
    <row r="2145" spans="1:65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  <c r="AI2145" s="1"/>
      <c r="AJ2145" s="1"/>
      <c r="AK2145" s="1"/>
      <c r="AL2145" s="1"/>
      <c r="AM2145" s="1"/>
      <c r="AN2145" s="1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t="str">
        <f t="shared" si="363"/>
        <v/>
      </c>
      <c r="AZ2145">
        <f t="shared" si="364"/>
        <v>0</v>
      </c>
      <c r="BA2145" t="str">
        <f t="shared" si="365"/>
        <v>QB</v>
      </c>
      <c r="BB2145" t="str">
        <f t="shared" si="366"/>
        <v>_</v>
      </c>
      <c r="BC2145" t="str">
        <f t="shared" si="367"/>
        <v>ru</v>
      </c>
      <c r="BD2145">
        <f>COUNTIFS($BB$1:BB2145,BB2145,$BC$1:BC2145,"ru")</f>
        <v>269</v>
      </c>
      <c r="BE2145" t="str">
        <f t="shared" si="368"/>
        <v>re</v>
      </c>
      <c r="BF2145">
        <f>COUNTIFS($BB$1:BB2145,BB2145,$BE$1:BE2145,"re")</f>
        <v>269</v>
      </c>
      <c r="BG2145" t="str">
        <f t="shared" si="369"/>
        <v>ru269_</v>
      </c>
      <c r="BH2145" t="str">
        <f t="shared" si="370"/>
        <v>re269_</v>
      </c>
      <c r="BI2145" t="str">
        <f t="shared" si="371"/>
        <v>_0</v>
      </c>
      <c r="BJ2145" t="str">
        <f t="shared" si="372"/>
        <v>_</v>
      </c>
      <c r="BK2145" t="str">
        <f>IF(ISERROR(MATCH(LEFT(C2145,5)&amp;B2145&amp;"_"&amp;A2145,$BK$1:BK2144,0)),LEFT(C2145,5)&amp;B2145&amp;"_"&amp;A2145,"")</f>
        <v/>
      </c>
      <c r="BL2145">
        <f>COUNTIFS($B$1:B2145,B2145)-COUNTIFS($B$1:B2145,B2145,$BK$1:BK2145,"")</f>
        <v>0</v>
      </c>
      <c r="BM2145" t="str">
        <f t="shared" si="373"/>
        <v/>
      </c>
    </row>
    <row r="2146" spans="1:65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  <c r="AI2146" s="1"/>
      <c r="AJ2146" s="1"/>
      <c r="AK2146" s="1"/>
      <c r="AL2146" s="1"/>
      <c r="AM2146" s="1"/>
      <c r="AN2146" s="1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t="str">
        <f t="shared" si="363"/>
        <v/>
      </c>
      <c r="AZ2146">
        <f t="shared" si="364"/>
        <v>0</v>
      </c>
      <c r="BA2146" t="str">
        <f t="shared" si="365"/>
        <v>QB</v>
      </c>
      <c r="BB2146" t="str">
        <f t="shared" si="366"/>
        <v>_</v>
      </c>
      <c r="BC2146" t="str">
        <f t="shared" si="367"/>
        <v>ru</v>
      </c>
      <c r="BD2146">
        <f>COUNTIFS($BB$1:BB2146,BB2146,$BC$1:BC2146,"ru")</f>
        <v>270</v>
      </c>
      <c r="BE2146" t="str">
        <f t="shared" si="368"/>
        <v>re</v>
      </c>
      <c r="BF2146">
        <f>COUNTIFS($BB$1:BB2146,BB2146,$BE$1:BE2146,"re")</f>
        <v>270</v>
      </c>
      <c r="BG2146" t="str">
        <f t="shared" si="369"/>
        <v>ru270_</v>
      </c>
      <c r="BH2146" t="str">
        <f t="shared" si="370"/>
        <v>re270_</v>
      </c>
      <c r="BI2146" t="str">
        <f t="shared" si="371"/>
        <v>_0</v>
      </c>
      <c r="BJ2146" t="str">
        <f t="shared" si="372"/>
        <v>_</v>
      </c>
      <c r="BK2146" t="str">
        <f>IF(ISERROR(MATCH(LEFT(C2146,5)&amp;B2146&amp;"_"&amp;A2146,$BK$1:BK2145,0)),LEFT(C2146,5)&amp;B2146&amp;"_"&amp;A2146,"")</f>
        <v/>
      </c>
      <c r="BL2146">
        <f>COUNTIFS($B$1:B2146,B2146)-COUNTIFS($B$1:B2146,B2146,$BK$1:BK2146,"")</f>
        <v>0</v>
      </c>
      <c r="BM2146" t="str">
        <f t="shared" si="373"/>
        <v/>
      </c>
    </row>
    <row r="2147" spans="1:65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  <c r="AI2147" s="1"/>
      <c r="AJ2147" s="1"/>
      <c r="AK2147" s="1"/>
      <c r="AL2147" s="1"/>
      <c r="AM2147" s="1"/>
      <c r="AN2147" s="1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t="str">
        <f t="shared" si="363"/>
        <v/>
      </c>
      <c r="AZ2147">
        <f t="shared" si="364"/>
        <v>0</v>
      </c>
      <c r="BA2147" t="str">
        <f t="shared" si="365"/>
        <v>QB</v>
      </c>
      <c r="BB2147" t="str">
        <f t="shared" si="366"/>
        <v>_</v>
      </c>
      <c r="BC2147" t="str">
        <f t="shared" si="367"/>
        <v>ru</v>
      </c>
      <c r="BD2147">
        <f>COUNTIFS($BB$1:BB2147,BB2147,$BC$1:BC2147,"ru")</f>
        <v>271</v>
      </c>
      <c r="BE2147" t="str">
        <f t="shared" si="368"/>
        <v>re</v>
      </c>
      <c r="BF2147">
        <f>COUNTIFS($BB$1:BB2147,BB2147,$BE$1:BE2147,"re")</f>
        <v>271</v>
      </c>
      <c r="BG2147" t="str">
        <f t="shared" si="369"/>
        <v>ru271_</v>
      </c>
      <c r="BH2147" t="str">
        <f t="shared" si="370"/>
        <v>re271_</v>
      </c>
      <c r="BI2147" t="str">
        <f t="shared" si="371"/>
        <v>_0</v>
      </c>
      <c r="BJ2147" t="str">
        <f t="shared" si="372"/>
        <v>_</v>
      </c>
      <c r="BK2147" t="str">
        <f>IF(ISERROR(MATCH(LEFT(C2147,5)&amp;B2147&amp;"_"&amp;A2147,$BK$1:BK2146,0)),LEFT(C2147,5)&amp;B2147&amp;"_"&amp;A2147,"")</f>
        <v/>
      </c>
      <c r="BL2147">
        <f>COUNTIFS($B$1:B2147,B2147)-COUNTIFS($B$1:B2147,B2147,$BK$1:BK2147,"")</f>
        <v>0</v>
      </c>
      <c r="BM2147" t="str">
        <f t="shared" si="373"/>
        <v/>
      </c>
    </row>
    <row r="2148" spans="1:65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  <c r="AI2148" s="1"/>
      <c r="AJ2148" s="1"/>
      <c r="AK2148" s="1"/>
      <c r="AL2148" s="1"/>
      <c r="AM2148" s="1"/>
      <c r="AN2148" s="1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t="str">
        <f t="shared" si="363"/>
        <v/>
      </c>
      <c r="AZ2148">
        <f t="shared" si="364"/>
        <v>0</v>
      </c>
      <c r="BA2148" t="str">
        <f t="shared" si="365"/>
        <v>QB</v>
      </c>
      <c r="BB2148" t="str">
        <f t="shared" si="366"/>
        <v>_</v>
      </c>
      <c r="BC2148" t="str">
        <f t="shared" si="367"/>
        <v>ru</v>
      </c>
      <c r="BD2148">
        <f>COUNTIFS($BB$1:BB2148,BB2148,$BC$1:BC2148,"ru")</f>
        <v>272</v>
      </c>
      <c r="BE2148" t="str">
        <f t="shared" si="368"/>
        <v>re</v>
      </c>
      <c r="BF2148">
        <f>COUNTIFS($BB$1:BB2148,BB2148,$BE$1:BE2148,"re")</f>
        <v>272</v>
      </c>
      <c r="BG2148" t="str">
        <f t="shared" si="369"/>
        <v>ru272_</v>
      </c>
      <c r="BH2148" t="str">
        <f t="shared" si="370"/>
        <v>re272_</v>
      </c>
      <c r="BI2148" t="str">
        <f t="shared" si="371"/>
        <v>_0</v>
      </c>
      <c r="BJ2148" t="str">
        <f t="shared" si="372"/>
        <v>_</v>
      </c>
      <c r="BK2148" t="str">
        <f>IF(ISERROR(MATCH(LEFT(C2148,5)&amp;B2148&amp;"_"&amp;A2148,$BK$1:BK2147,0)),LEFT(C2148,5)&amp;B2148&amp;"_"&amp;A2148,"")</f>
        <v/>
      </c>
      <c r="BL2148">
        <f>COUNTIFS($B$1:B2148,B2148)-COUNTIFS($B$1:B2148,B2148,$BK$1:BK2148,"")</f>
        <v>0</v>
      </c>
      <c r="BM2148" t="str">
        <f t="shared" si="373"/>
        <v/>
      </c>
    </row>
    <row r="2149" spans="1:65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  <c r="AI2149" s="1"/>
      <c r="AJ2149" s="1"/>
      <c r="AK2149" s="1"/>
      <c r="AL2149" s="1"/>
      <c r="AM2149" s="1"/>
      <c r="AN2149" s="1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t="str">
        <f t="shared" si="363"/>
        <v/>
      </c>
      <c r="AZ2149">
        <f t="shared" si="364"/>
        <v>0</v>
      </c>
      <c r="BA2149" t="str">
        <f t="shared" si="365"/>
        <v>QB</v>
      </c>
      <c r="BB2149" t="str">
        <f t="shared" si="366"/>
        <v>_</v>
      </c>
      <c r="BC2149" t="str">
        <f t="shared" si="367"/>
        <v>ru</v>
      </c>
      <c r="BD2149">
        <f>COUNTIFS($BB$1:BB2149,BB2149,$BC$1:BC2149,"ru")</f>
        <v>273</v>
      </c>
      <c r="BE2149" t="str">
        <f t="shared" si="368"/>
        <v>re</v>
      </c>
      <c r="BF2149">
        <f>COUNTIFS($BB$1:BB2149,BB2149,$BE$1:BE2149,"re")</f>
        <v>273</v>
      </c>
      <c r="BG2149" t="str">
        <f t="shared" si="369"/>
        <v>ru273_</v>
      </c>
      <c r="BH2149" t="str">
        <f t="shared" si="370"/>
        <v>re273_</v>
      </c>
      <c r="BI2149" t="str">
        <f t="shared" si="371"/>
        <v>_0</v>
      </c>
      <c r="BJ2149" t="str">
        <f t="shared" si="372"/>
        <v>_</v>
      </c>
      <c r="BK2149" t="str">
        <f>IF(ISERROR(MATCH(LEFT(C2149,5)&amp;B2149&amp;"_"&amp;A2149,$BK$1:BK2148,0)),LEFT(C2149,5)&amp;B2149&amp;"_"&amp;A2149,"")</f>
        <v/>
      </c>
      <c r="BL2149">
        <f>COUNTIFS($B$1:B2149,B2149)-COUNTIFS($B$1:B2149,B2149,$BK$1:BK2149,"")</f>
        <v>0</v>
      </c>
      <c r="BM2149" t="str">
        <f t="shared" si="373"/>
        <v/>
      </c>
    </row>
    <row r="2150" spans="1:65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  <c r="AI2150" s="1"/>
      <c r="AJ2150" s="1"/>
      <c r="AK2150" s="1"/>
      <c r="AL2150" s="1"/>
      <c r="AM2150" s="1"/>
      <c r="AN2150" s="1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t="str">
        <f t="shared" si="363"/>
        <v/>
      </c>
      <c r="AZ2150">
        <f t="shared" si="364"/>
        <v>0</v>
      </c>
      <c r="BA2150" t="str">
        <f t="shared" si="365"/>
        <v>QB</v>
      </c>
      <c r="BB2150" t="str">
        <f t="shared" si="366"/>
        <v>_</v>
      </c>
      <c r="BC2150" t="str">
        <f t="shared" si="367"/>
        <v>ru</v>
      </c>
      <c r="BD2150">
        <f>COUNTIFS($BB$1:BB2150,BB2150,$BC$1:BC2150,"ru")</f>
        <v>274</v>
      </c>
      <c r="BE2150" t="str">
        <f t="shared" si="368"/>
        <v>re</v>
      </c>
      <c r="BF2150">
        <f>COUNTIFS($BB$1:BB2150,BB2150,$BE$1:BE2150,"re")</f>
        <v>274</v>
      </c>
      <c r="BG2150" t="str">
        <f t="shared" si="369"/>
        <v>ru274_</v>
      </c>
      <c r="BH2150" t="str">
        <f t="shared" si="370"/>
        <v>re274_</v>
      </c>
      <c r="BI2150" t="str">
        <f t="shared" si="371"/>
        <v>_0</v>
      </c>
      <c r="BJ2150" t="str">
        <f t="shared" si="372"/>
        <v>_</v>
      </c>
      <c r="BK2150" t="str">
        <f>IF(ISERROR(MATCH(LEFT(C2150,5)&amp;B2150&amp;"_"&amp;A2150,$BK$1:BK2149,0)),LEFT(C2150,5)&amp;B2150&amp;"_"&amp;A2150,"")</f>
        <v/>
      </c>
      <c r="BL2150">
        <f>COUNTIFS($B$1:B2150,B2150)-COUNTIFS($B$1:B2150,B2150,$BK$1:BK2150,"")</f>
        <v>0</v>
      </c>
      <c r="BM2150" t="str">
        <f t="shared" si="373"/>
        <v/>
      </c>
    </row>
    <row r="2151" spans="1:65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  <c r="AI2151" s="1"/>
      <c r="AJ2151" s="1"/>
      <c r="AK2151" s="1"/>
      <c r="AL2151" s="1"/>
      <c r="AM2151" s="1"/>
      <c r="AN2151" s="1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t="str">
        <f t="shared" si="363"/>
        <v/>
      </c>
      <c r="AZ2151">
        <f t="shared" si="364"/>
        <v>0</v>
      </c>
      <c r="BA2151" t="str">
        <f t="shared" si="365"/>
        <v>QB</v>
      </c>
      <c r="BB2151" t="str">
        <f t="shared" si="366"/>
        <v>_</v>
      </c>
      <c r="BC2151" t="str">
        <f t="shared" si="367"/>
        <v>ru</v>
      </c>
      <c r="BD2151">
        <f>COUNTIFS($BB$1:BB2151,BB2151,$BC$1:BC2151,"ru")</f>
        <v>275</v>
      </c>
      <c r="BE2151" t="str">
        <f t="shared" si="368"/>
        <v>re</v>
      </c>
      <c r="BF2151">
        <f>COUNTIFS($BB$1:BB2151,BB2151,$BE$1:BE2151,"re")</f>
        <v>275</v>
      </c>
      <c r="BG2151" t="str">
        <f t="shared" si="369"/>
        <v>ru275_</v>
      </c>
      <c r="BH2151" t="str">
        <f t="shared" si="370"/>
        <v>re275_</v>
      </c>
      <c r="BI2151" t="str">
        <f t="shared" si="371"/>
        <v>_0</v>
      </c>
      <c r="BJ2151" t="str">
        <f t="shared" si="372"/>
        <v>_</v>
      </c>
      <c r="BK2151" t="str">
        <f>IF(ISERROR(MATCH(LEFT(C2151,5)&amp;B2151&amp;"_"&amp;A2151,$BK$1:BK2150,0)),LEFT(C2151,5)&amp;B2151&amp;"_"&amp;A2151,"")</f>
        <v/>
      </c>
      <c r="BL2151">
        <f>COUNTIFS($B$1:B2151,B2151)-COUNTIFS($B$1:B2151,B2151,$BK$1:BK2151,"")</f>
        <v>0</v>
      </c>
      <c r="BM2151" t="str">
        <f t="shared" si="373"/>
        <v/>
      </c>
    </row>
    <row r="2152" spans="1:65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  <c r="AI2152" s="1"/>
      <c r="AJ2152" s="1"/>
      <c r="AK2152" s="1"/>
      <c r="AL2152" s="1"/>
      <c r="AM2152" s="1"/>
      <c r="AN2152" s="1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t="str">
        <f t="shared" si="363"/>
        <v/>
      </c>
      <c r="AZ2152">
        <f t="shared" si="364"/>
        <v>0</v>
      </c>
      <c r="BA2152" t="str">
        <f t="shared" si="365"/>
        <v>QB</v>
      </c>
      <c r="BB2152" t="str">
        <f t="shared" si="366"/>
        <v>_</v>
      </c>
      <c r="BC2152" t="str">
        <f t="shared" si="367"/>
        <v>ru</v>
      </c>
      <c r="BD2152">
        <f>COUNTIFS($BB$1:BB2152,BB2152,$BC$1:BC2152,"ru")</f>
        <v>276</v>
      </c>
      <c r="BE2152" t="str">
        <f t="shared" si="368"/>
        <v>re</v>
      </c>
      <c r="BF2152">
        <f>COUNTIFS($BB$1:BB2152,BB2152,$BE$1:BE2152,"re")</f>
        <v>276</v>
      </c>
      <c r="BG2152" t="str">
        <f t="shared" si="369"/>
        <v>ru276_</v>
      </c>
      <c r="BH2152" t="str">
        <f t="shared" si="370"/>
        <v>re276_</v>
      </c>
      <c r="BI2152" t="str">
        <f t="shared" si="371"/>
        <v>_0</v>
      </c>
      <c r="BJ2152" t="str">
        <f t="shared" si="372"/>
        <v>_</v>
      </c>
      <c r="BK2152" t="str">
        <f>IF(ISERROR(MATCH(LEFT(C2152,5)&amp;B2152&amp;"_"&amp;A2152,$BK$1:BK2151,0)),LEFT(C2152,5)&amp;B2152&amp;"_"&amp;A2152,"")</f>
        <v/>
      </c>
      <c r="BL2152">
        <f>COUNTIFS($B$1:B2152,B2152)-COUNTIFS($B$1:B2152,B2152,$BK$1:BK2152,"")</f>
        <v>0</v>
      </c>
      <c r="BM2152" t="str">
        <f t="shared" si="373"/>
        <v/>
      </c>
    </row>
    <row r="2153" spans="1:65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  <c r="AI2153" s="1"/>
      <c r="AJ2153" s="1"/>
      <c r="AK2153" s="1"/>
      <c r="AL2153" s="1"/>
      <c r="AM2153" s="1"/>
      <c r="AN2153" s="1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t="str">
        <f t="shared" si="363"/>
        <v/>
      </c>
      <c r="AZ2153">
        <f t="shared" si="364"/>
        <v>0</v>
      </c>
      <c r="BA2153" t="str">
        <f t="shared" si="365"/>
        <v>QB</v>
      </c>
      <c r="BB2153" t="str">
        <f t="shared" si="366"/>
        <v>_</v>
      </c>
      <c r="BC2153" t="str">
        <f t="shared" si="367"/>
        <v>ru</v>
      </c>
      <c r="BD2153">
        <f>COUNTIFS($BB$1:BB2153,BB2153,$BC$1:BC2153,"ru")</f>
        <v>277</v>
      </c>
      <c r="BE2153" t="str">
        <f t="shared" si="368"/>
        <v>re</v>
      </c>
      <c r="BF2153">
        <f>COUNTIFS($BB$1:BB2153,BB2153,$BE$1:BE2153,"re")</f>
        <v>277</v>
      </c>
      <c r="BG2153" t="str">
        <f t="shared" si="369"/>
        <v>ru277_</v>
      </c>
      <c r="BH2153" t="str">
        <f t="shared" si="370"/>
        <v>re277_</v>
      </c>
      <c r="BI2153" t="str">
        <f t="shared" si="371"/>
        <v>_0</v>
      </c>
      <c r="BJ2153" t="str">
        <f t="shared" si="372"/>
        <v>_</v>
      </c>
      <c r="BK2153" t="str">
        <f>IF(ISERROR(MATCH(LEFT(C2153,5)&amp;B2153&amp;"_"&amp;A2153,$BK$1:BK2152,0)),LEFT(C2153,5)&amp;B2153&amp;"_"&amp;A2153,"")</f>
        <v/>
      </c>
      <c r="BL2153">
        <f>COUNTIFS($B$1:B2153,B2153)-COUNTIFS($B$1:B2153,B2153,$BK$1:BK2153,"")</f>
        <v>0</v>
      </c>
      <c r="BM2153" t="str">
        <f t="shared" si="373"/>
        <v/>
      </c>
    </row>
    <row r="2154" spans="1:65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  <c r="AI2154" s="1"/>
      <c r="AJ2154" s="1"/>
      <c r="AK2154" s="1"/>
      <c r="AL2154" s="1"/>
      <c r="AM2154" s="1"/>
      <c r="AN2154" s="1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t="str">
        <f t="shared" si="363"/>
        <v/>
      </c>
      <c r="AZ2154">
        <f t="shared" si="364"/>
        <v>0</v>
      </c>
      <c r="BA2154" t="str">
        <f t="shared" si="365"/>
        <v>QB</v>
      </c>
      <c r="BB2154" t="str">
        <f t="shared" si="366"/>
        <v>_</v>
      </c>
      <c r="BC2154" t="str">
        <f t="shared" si="367"/>
        <v>ru</v>
      </c>
      <c r="BD2154">
        <f>COUNTIFS($BB$1:BB2154,BB2154,$BC$1:BC2154,"ru")</f>
        <v>278</v>
      </c>
      <c r="BE2154" t="str">
        <f t="shared" si="368"/>
        <v>re</v>
      </c>
      <c r="BF2154">
        <f>COUNTIFS($BB$1:BB2154,BB2154,$BE$1:BE2154,"re")</f>
        <v>278</v>
      </c>
      <c r="BG2154" t="str">
        <f t="shared" si="369"/>
        <v>ru278_</v>
      </c>
      <c r="BH2154" t="str">
        <f t="shared" si="370"/>
        <v>re278_</v>
      </c>
      <c r="BI2154" t="str">
        <f t="shared" si="371"/>
        <v>_0</v>
      </c>
      <c r="BJ2154" t="str">
        <f t="shared" si="372"/>
        <v>_</v>
      </c>
      <c r="BK2154" t="str">
        <f>IF(ISERROR(MATCH(LEFT(C2154,5)&amp;B2154&amp;"_"&amp;A2154,$BK$1:BK2153,0)),LEFT(C2154,5)&amp;B2154&amp;"_"&amp;A2154,"")</f>
        <v/>
      </c>
      <c r="BL2154">
        <f>COUNTIFS($B$1:B2154,B2154)-COUNTIFS($B$1:B2154,B2154,$BK$1:BK2154,"")</f>
        <v>0</v>
      </c>
      <c r="BM2154" t="str">
        <f t="shared" si="373"/>
        <v/>
      </c>
    </row>
    <row r="2155" spans="1:65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t="str">
        <f t="shared" si="363"/>
        <v/>
      </c>
      <c r="AZ2155">
        <f t="shared" si="364"/>
        <v>0</v>
      </c>
      <c r="BA2155" t="str">
        <f t="shared" si="365"/>
        <v>QB</v>
      </c>
      <c r="BB2155" t="str">
        <f t="shared" si="366"/>
        <v>_</v>
      </c>
      <c r="BC2155" t="str">
        <f t="shared" si="367"/>
        <v>ru</v>
      </c>
      <c r="BD2155">
        <f>COUNTIFS($BB$1:BB2155,BB2155,$BC$1:BC2155,"ru")</f>
        <v>279</v>
      </c>
      <c r="BE2155" t="str">
        <f t="shared" si="368"/>
        <v>re</v>
      </c>
      <c r="BF2155">
        <f>COUNTIFS($BB$1:BB2155,BB2155,$BE$1:BE2155,"re")</f>
        <v>279</v>
      </c>
      <c r="BG2155" t="str">
        <f t="shared" si="369"/>
        <v>ru279_</v>
      </c>
      <c r="BH2155" t="str">
        <f t="shared" si="370"/>
        <v>re279_</v>
      </c>
      <c r="BI2155" t="str">
        <f t="shared" si="371"/>
        <v>_0</v>
      </c>
      <c r="BJ2155" t="str">
        <f t="shared" si="372"/>
        <v>_</v>
      </c>
      <c r="BK2155" t="str">
        <f>IF(ISERROR(MATCH(LEFT(C2155,5)&amp;B2155&amp;"_"&amp;A2155,$BK$1:BK2154,0)),LEFT(C2155,5)&amp;B2155&amp;"_"&amp;A2155,"")</f>
        <v/>
      </c>
      <c r="BL2155">
        <f>COUNTIFS($B$1:B2155,B2155)-COUNTIFS($B$1:B2155,B2155,$BK$1:BK2155,"")</f>
        <v>0</v>
      </c>
      <c r="BM2155" t="str">
        <f t="shared" si="373"/>
        <v/>
      </c>
    </row>
    <row r="2156" spans="1:65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  <c r="AI2156" s="1"/>
      <c r="AJ2156" s="1"/>
      <c r="AK2156" s="1"/>
      <c r="AL2156" s="1"/>
      <c r="AM2156" s="1"/>
      <c r="AN2156" s="1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t="str">
        <f t="shared" si="363"/>
        <v/>
      </c>
      <c r="AZ2156">
        <f t="shared" si="364"/>
        <v>0</v>
      </c>
      <c r="BA2156" t="str">
        <f t="shared" si="365"/>
        <v>QB</v>
      </c>
      <c r="BB2156" t="str">
        <f t="shared" si="366"/>
        <v>_</v>
      </c>
      <c r="BC2156" t="str">
        <f t="shared" si="367"/>
        <v>ru</v>
      </c>
      <c r="BD2156">
        <f>COUNTIFS($BB$1:BB2156,BB2156,$BC$1:BC2156,"ru")</f>
        <v>280</v>
      </c>
      <c r="BE2156" t="str">
        <f t="shared" si="368"/>
        <v>re</v>
      </c>
      <c r="BF2156">
        <f>COUNTIFS($BB$1:BB2156,BB2156,$BE$1:BE2156,"re")</f>
        <v>280</v>
      </c>
      <c r="BG2156" t="str">
        <f t="shared" si="369"/>
        <v>ru280_</v>
      </c>
      <c r="BH2156" t="str">
        <f t="shared" si="370"/>
        <v>re280_</v>
      </c>
      <c r="BI2156" t="str">
        <f t="shared" si="371"/>
        <v>_0</v>
      </c>
      <c r="BJ2156" t="str">
        <f t="shared" si="372"/>
        <v>_</v>
      </c>
      <c r="BK2156" t="str">
        <f>IF(ISERROR(MATCH(LEFT(C2156,5)&amp;B2156&amp;"_"&amp;A2156,$BK$1:BK2155,0)),LEFT(C2156,5)&amp;B2156&amp;"_"&amp;A2156,"")</f>
        <v/>
      </c>
      <c r="BL2156">
        <f>COUNTIFS($B$1:B2156,B2156)-COUNTIFS($B$1:B2156,B2156,$BK$1:BK2156,"")</f>
        <v>0</v>
      </c>
      <c r="BM2156" t="str">
        <f t="shared" si="373"/>
        <v/>
      </c>
    </row>
    <row r="2157" spans="1:65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  <c r="AI2157" s="1"/>
      <c r="AJ2157" s="1"/>
      <c r="AK2157" s="1"/>
      <c r="AL2157" s="1"/>
      <c r="AM2157" s="1"/>
      <c r="AN2157" s="1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t="str">
        <f t="shared" si="363"/>
        <v/>
      </c>
      <c r="AZ2157">
        <f t="shared" si="364"/>
        <v>0</v>
      </c>
      <c r="BA2157" t="str">
        <f t="shared" si="365"/>
        <v>QB</v>
      </c>
      <c r="BB2157" t="str">
        <f t="shared" si="366"/>
        <v>_</v>
      </c>
      <c r="BC2157" t="str">
        <f t="shared" si="367"/>
        <v>ru</v>
      </c>
      <c r="BD2157">
        <f>COUNTIFS($BB$1:BB2157,BB2157,$BC$1:BC2157,"ru")</f>
        <v>281</v>
      </c>
      <c r="BE2157" t="str">
        <f t="shared" si="368"/>
        <v>re</v>
      </c>
      <c r="BF2157">
        <f>COUNTIFS($BB$1:BB2157,BB2157,$BE$1:BE2157,"re")</f>
        <v>281</v>
      </c>
      <c r="BG2157" t="str">
        <f t="shared" si="369"/>
        <v>ru281_</v>
      </c>
      <c r="BH2157" t="str">
        <f t="shared" si="370"/>
        <v>re281_</v>
      </c>
      <c r="BI2157" t="str">
        <f t="shared" si="371"/>
        <v>_0</v>
      </c>
      <c r="BJ2157" t="str">
        <f t="shared" si="372"/>
        <v>_</v>
      </c>
      <c r="BK2157" t="str">
        <f>IF(ISERROR(MATCH(LEFT(C2157,5)&amp;B2157&amp;"_"&amp;A2157,$BK$1:BK2156,0)),LEFT(C2157,5)&amp;B2157&amp;"_"&amp;A2157,"")</f>
        <v/>
      </c>
      <c r="BL2157">
        <f>COUNTIFS($B$1:B2157,B2157)-COUNTIFS($B$1:B2157,B2157,$BK$1:BK2157,"")</f>
        <v>0</v>
      </c>
      <c r="BM2157" t="str">
        <f t="shared" si="373"/>
        <v/>
      </c>
    </row>
    <row r="2158" spans="1:65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  <c r="AI2158" s="1"/>
      <c r="AJ2158" s="1"/>
      <c r="AK2158" s="1"/>
      <c r="AL2158" s="1"/>
      <c r="AM2158" s="1"/>
      <c r="AN2158" s="1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t="str">
        <f t="shared" si="363"/>
        <v/>
      </c>
      <c r="AZ2158">
        <f t="shared" si="364"/>
        <v>0</v>
      </c>
      <c r="BA2158" t="str">
        <f t="shared" si="365"/>
        <v>QB</v>
      </c>
      <c r="BB2158" t="str">
        <f t="shared" si="366"/>
        <v>_</v>
      </c>
      <c r="BC2158" t="str">
        <f t="shared" si="367"/>
        <v>ru</v>
      </c>
      <c r="BD2158">
        <f>COUNTIFS($BB$1:BB2158,BB2158,$BC$1:BC2158,"ru")</f>
        <v>282</v>
      </c>
      <c r="BE2158" t="str">
        <f t="shared" si="368"/>
        <v>re</v>
      </c>
      <c r="BF2158">
        <f>COUNTIFS($BB$1:BB2158,BB2158,$BE$1:BE2158,"re")</f>
        <v>282</v>
      </c>
      <c r="BG2158" t="str">
        <f t="shared" si="369"/>
        <v>ru282_</v>
      </c>
      <c r="BH2158" t="str">
        <f t="shared" si="370"/>
        <v>re282_</v>
      </c>
      <c r="BI2158" t="str">
        <f t="shared" si="371"/>
        <v>_0</v>
      </c>
      <c r="BJ2158" t="str">
        <f t="shared" si="372"/>
        <v>_</v>
      </c>
      <c r="BK2158" t="str">
        <f>IF(ISERROR(MATCH(LEFT(C2158,5)&amp;B2158&amp;"_"&amp;A2158,$BK$1:BK2157,0)),LEFT(C2158,5)&amp;B2158&amp;"_"&amp;A2158,"")</f>
        <v/>
      </c>
      <c r="BL2158">
        <f>COUNTIFS($B$1:B2158,B2158)-COUNTIFS($B$1:B2158,B2158,$BK$1:BK2158,"")</f>
        <v>0</v>
      </c>
      <c r="BM2158" t="str">
        <f t="shared" si="373"/>
        <v/>
      </c>
    </row>
    <row r="2159" spans="1:65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  <c r="AI2159" s="1"/>
      <c r="AJ2159" s="1"/>
      <c r="AK2159" s="1"/>
      <c r="AL2159" s="1"/>
      <c r="AM2159" s="1"/>
      <c r="AN2159" s="1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t="str">
        <f t="shared" si="363"/>
        <v/>
      </c>
      <c r="AZ2159">
        <f t="shared" si="364"/>
        <v>0</v>
      </c>
      <c r="BA2159" t="str">
        <f t="shared" si="365"/>
        <v>QB</v>
      </c>
      <c r="BB2159" t="str">
        <f t="shared" si="366"/>
        <v>_</v>
      </c>
      <c r="BC2159" t="str">
        <f t="shared" si="367"/>
        <v>ru</v>
      </c>
      <c r="BD2159">
        <f>COUNTIFS($BB$1:BB2159,BB2159,$BC$1:BC2159,"ru")</f>
        <v>283</v>
      </c>
      <c r="BE2159" t="str">
        <f t="shared" si="368"/>
        <v>re</v>
      </c>
      <c r="BF2159">
        <f>COUNTIFS($BB$1:BB2159,BB2159,$BE$1:BE2159,"re")</f>
        <v>283</v>
      </c>
      <c r="BG2159" t="str">
        <f t="shared" si="369"/>
        <v>ru283_</v>
      </c>
      <c r="BH2159" t="str">
        <f t="shared" si="370"/>
        <v>re283_</v>
      </c>
      <c r="BI2159" t="str">
        <f t="shared" si="371"/>
        <v>_0</v>
      </c>
      <c r="BJ2159" t="str">
        <f t="shared" si="372"/>
        <v>_</v>
      </c>
      <c r="BK2159" t="str">
        <f>IF(ISERROR(MATCH(LEFT(C2159,5)&amp;B2159&amp;"_"&amp;A2159,$BK$1:BK2158,0)),LEFT(C2159,5)&amp;B2159&amp;"_"&amp;A2159,"")</f>
        <v/>
      </c>
      <c r="BL2159">
        <f>COUNTIFS($B$1:B2159,B2159)-COUNTIFS($B$1:B2159,B2159,$BK$1:BK2159,"")</f>
        <v>0</v>
      </c>
      <c r="BM2159" t="str">
        <f t="shared" si="373"/>
        <v/>
      </c>
    </row>
    <row r="2160" spans="1:65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  <c r="AI2160" s="1"/>
      <c r="AJ2160" s="1"/>
      <c r="AK2160" s="1"/>
      <c r="AL2160" s="1"/>
      <c r="AM2160" s="1"/>
      <c r="AN2160" s="1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t="str">
        <f t="shared" si="363"/>
        <v/>
      </c>
      <c r="AZ2160">
        <f t="shared" si="364"/>
        <v>0</v>
      </c>
      <c r="BA2160" t="str">
        <f t="shared" si="365"/>
        <v>QB</v>
      </c>
      <c r="BB2160" t="str">
        <f t="shared" si="366"/>
        <v>_</v>
      </c>
      <c r="BC2160" t="str">
        <f t="shared" si="367"/>
        <v>ru</v>
      </c>
      <c r="BD2160">
        <f>COUNTIFS($BB$1:BB2160,BB2160,$BC$1:BC2160,"ru")</f>
        <v>284</v>
      </c>
      <c r="BE2160" t="str">
        <f t="shared" si="368"/>
        <v>re</v>
      </c>
      <c r="BF2160">
        <f>COUNTIFS($BB$1:BB2160,BB2160,$BE$1:BE2160,"re")</f>
        <v>284</v>
      </c>
      <c r="BG2160" t="str">
        <f t="shared" si="369"/>
        <v>ru284_</v>
      </c>
      <c r="BH2160" t="str">
        <f t="shared" si="370"/>
        <v>re284_</v>
      </c>
      <c r="BI2160" t="str">
        <f t="shared" si="371"/>
        <v>_0</v>
      </c>
      <c r="BJ2160" t="str">
        <f t="shared" si="372"/>
        <v>_</v>
      </c>
      <c r="BK2160" t="str">
        <f>IF(ISERROR(MATCH(LEFT(C2160,5)&amp;B2160&amp;"_"&amp;A2160,$BK$1:BK2159,0)),LEFT(C2160,5)&amp;B2160&amp;"_"&amp;A2160,"")</f>
        <v/>
      </c>
      <c r="BL2160">
        <f>COUNTIFS($B$1:B2160,B2160)-COUNTIFS($B$1:B2160,B2160,$BK$1:BK2160,"")</f>
        <v>0</v>
      </c>
      <c r="BM2160" t="str">
        <f t="shared" si="373"/>
        <v/>
      </c>
    </row>
    <row r="2161" spans="1:65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  <c r="AI2161" s="1"/>
      <c r="AJ2161" s="1"/>
      <c r="AK2161" s="1"/>
      <c r="AL2161" s="1"/>
      <c r="AM2161" s="1"/>
      <c r="AN2161" s="1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t="str">
        <f t="shared" si="363"/>
        <v/>
      </c>
      <c r="AZ2161">
        <f t="shared" si="364"/>
        <v>0</v>
      </c>
      <c r="BA2161" t="str">
        <f t="shared" si="365"/>
        <v>QB</v>
      </c>
      <c r="BB2161" t="str">
        <f t="shared" si="366"/>
        <v>_</v>
      </c>
      <c r="BC2161" t="str">
        <f t="shared" si="367"/>
        <v>ru</v>
      </c>
      <c r="BD2161">
        <f>COUNTIFS($BB$1:BB2161,BB2161,$BC$1:BC2161,"ru")</f>
        <v>285</v>
      </c>
      <c r="BE2161" t="str">
        <f t="shared" si="368"/>
        <v>re</v>
      </c>
      <c r="BF2161">
        <f>COUNTIFS($BB$1:BB2161,BB2161,$BE$1:BE2161,"re")</f>
        <v>285</v>
      </c>
      <c r="BG2161" t="str">
        <f t="shared" si="369"/>
        <v>ru285_</v>
      </c>
      <c r="BH2161" t="str">
        <f t="shared" si="370"/>
        <v>re285_</v>
      </c>
      <c r="BI2161" t="str">
        <f t="shared" si="371"/>
        <v>_0</v>
      </c>
      <c r="BJ2161" t="str">
        <f t="shared" si="372"/>
        <v>_</v>
      </c>
      <c r="BK2161" t="str">
        <f>IF(ISERROR(MATCH(LEFT(C2161,5)&amp;B2161&amp;"_"&amp;A2161,$BK$1:BK2160,0)),LEFT(C2161,5)&amp;B2161&amp;"_"&amp;A2161,"")</f>
        <v/>
      </c>
      <c r="BL2161">
        <f>COUNTIFS($B$1:B2161,B2161)-COUNTIFS($B$1:B2161,B2161,$BK$1:BK2161,"")</f>
        <v>0</v>
      </c>
      <c r="BM2161" t="str">
        <f t="shared" si="373"/>
        <v/>
      </c>
    </row>
    <row r="2162" spans="1:65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  <c r="AI2162" s="1"/>
      <c r="AJ2162" s="1"/>
      <c r="AK2162" s="1"/>
      <c r="AL2162" s="1"/>
      <c r="AM2162" s="1"/>
      <c r="AN2162" s="1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t="str">
        <f t="shared" si="363"/>
        <v/>
      </c>
      <c r="AZ2162">
        <f t="shared" si="364"/>
        <v>0</v>
      </c>
      <c r="BA2162" t="str">
        <f t="shared" si="365"/>
        <v>QB</v>
      </c>
      <c r="BB2162" t="str">
        <f t="shared" si="366"/>
        <v>_</v>
      </c>
      <c r="BC2162" t="str">
        <f t="shared" si="367"/>
        <v>ru</v>
      </c>
      <c r="BD2162">
        <f>COUNTIFS($BB$1:BB2162,BB2162,$BC$1:BC2162,"ru")</f>
        <v>286</v>
      </c>
      <c r="BE2162" t="str">
        <f t="shared" si="368"/>
        <v>re</v>
      </c>
      <c r="BF2162">
        <f>COUNTIFS($BB$1:BB2162,BB2162,$BE$1:BE2162,"re")</f>
        <v>286</v>
      </c>
      <c r="BG2162" t="str">
        <f t="shared" si="369"/>
        <v>ru286_</v>
      </c>
      <c r="BH2162" t="str">
        <f t="shared" si="370"/>
        <v>re286_</v>
      </c>
      <c r="BI2162" t="str">
        <f t="shared" si="371"/>
        <v>_0</v>
      </c>
      <c r="BJ2162" t="str">
        <f t="shared" si="372"/>
        <v>_</v>
      </c>
      <c r="BK2162" t="str">
        <f>IF(ISERROR(MATCH(LEFT(C2162,5)&amp;B2162&amp;"_"&amp;A2162,$BK$1:BK2161,0)),LEFT(C2162,5)&amp;B2162&amp;"_"&amp;A2162,"")</f>
        <v/>
      </c>
      <c r="BL2162">
        <f>COUNTIFS($B$1:B2162,B2162)-COUNTIFS($B$1:B2162,B2162,$BK$1:BK2162,"")</f>
        <v>0</v>
      </c>
      <c r="BM2162" t="str">
        <f t="shared" si="373"/>
        <v/>
      </c>
    </row>
    <row r="2163" spans="1:65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  <c r="AI2163" s="1"/>
      <c r="AJ2163" s="1"/>
      <c r="AK2163" s="1"/>
      <c r="AL2163" s="1"/>
      <c r="AM2163" s="1"/>
      <c r="AN2163" s="1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t="str">
        <f t="shared" si="363"/>
        <v/>
      </c>
      <c r="AZ2163">
        <f t="shared" si="364"/>
        <v>0</v>
      </c>
      <c r="BA2163" t="str">
        <f t="shared" si="365"/>
        <v>QB</v>
      </c>
      <c r="BB2163" t="str">
        <f t="shared" si="366"/>
        <v>_</v>
      </c>
      <c r="BC2163" t="str">
        <f t="shared" si="367"/>
        <v>ru</v>
      </c>
      <c r="BD2163">
        <f>COUNTIFS($BB$1:BB2163,BB2163,$BC$1:BC2163,"ru")</f>
        <v>287</v>
      </c>
      <c r="BE2163" t="str">
        <f t="shared" si="368"/>
        <v>re</v>
      </c>
      <c r="BF2163">
        <f>COUNTIFS($BB$1:BB2163,BB2163,$BE$1:BE2163,"re")</f>
        <v>287</v>
      </c>
      <c r="BG2163" t="str">
        <f t="shared" si="369"/>
        <v>ru287_</v>
      </c>
      <c r="BH2163" t="str">
        <f t="shared" si="370"/>
        <v>re287_</v>
      </c>
      <c r="BI2163" t="str">
        <f t="shared" si="371"/>
        <v>_0</v>
      </c>
      <c r="BJ2163" t="str">
        <f t="shared" si="372"/>
        <v>_</v>
      </c>
      <c r="BK2163" t="str">
        <f>IF(ISERROR(MATCH(LEFT(C2163,5)&amp;B2163&amp;"_"&amp;A2163,$BK$1:BK2162,0)),LEFT(C2163,5)&amp;B2163&amp;"_"&amp;A2163,"")</f>
        <v/>
      </c>
      <c r="BL2163">
        <f>COUNTIFS($B$1:B2163,B2163)-COUNTIFS($B$1:B2163,B2163,$BK$1:BK2163,"")</f>
        <v>0</v>
      </c>
      <c r="BM2163" t="str">
        <f t="shared" si="373"/>
        <v/>
      </c>
    </row>
    <row r="2164" spans="1:65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  <c r="AI2164" s="1"/>
      <c r="AJ2164" s="1"/>
      <c r="AK2164" s="1"/>
      <c r="AL2164" s="1"/>
      <c r="AM2164" s="1"/>
      <c r="AN2164" s="1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t="str">
        <f t="shared" si="363"/>
        <v/>
      </c>
      <c r="AZ2164">
        <f t="shared" si="364"/>
        <v>0</v>
      </c>
      <c r="BA2164" t="str">
        <f t="shared" si="365"/>
        <v>QB</v>
      </c>
      <c r="BB2164" t="str">
        <f t="shared" si="366"/>
        <v>_</v>
      </c>
      <c r="BC2164" t="str">
        <f t="shared" si="367"/>
        <v>ru</v>
      </c>
      <c r="BD2164">
        <f>COUNTIFS($BB$1:BB2164,BB2164,$BC$1:BC2164,"ru")</f>
        <v>288</v>
      </c>
      <c r="BE2164" t="str">
        <f t="shared" si="368"/>
        <v>re</v>
      </c>
      <c r="BF2164">
        <f>COUNTIFS($BB$1:BB2164,BB2164,$BE$1:BE2164,"re")</f>
        <v>288</v>
      </c>
      <c r="BG2164" t="str">
        <f t="shared" si="369"/>
        <v>ru288_</v>
      </c>
      <c r="BH2164" t="str">
        <f t="shared" si="370"/>
        <v>re288_</v>
      </c>
      <c r="BI2164" t="str">
        <f t="shared" si="371"/>
        <v>_0</v>
      </c>
      <c r="BJ2164" t="str">
        <f t="shared" si="372"/>
        <v>_</v>
      </c>
      <c r="BK2164" t="str">
        <f>IF(ISERROR(MATCH(LEFT(C2164,5)&amp;B2164&amp;"_"&amp;A2164,$BK$1:BK2163,0)),LEFT(C2164,5)&amp;B2164&amp;"_"&amp;A2164,"")</f>
        <v/>
      </c>
      <c r="BL2164">
        <f>COUNTIFS($B$1:B2164,B2164)-COUNTIFS($B$1:B2164,B2164,$BK$1:BK2164,"")</f>
        <v>0</v>
      </c>
      <c r="BM2164" t="str">
        <f t="shared" si="373"/>
        <v/>
      </c>
    </row>
    <row r="2165" spans="1:65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  <c r="AI2165" s="1"/>
      <c r="AJ2165" s="1"/>
      <c r="AK2165" s="1"/>
      <c r="AL2165" s="1"/>
      <c r="AM2165" s="1"/>
      <c r="AN2165" s="1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t="str">
        <f t="shared" si="363"/>
        <v/>
      </c>
      <c r="AZ2165">
        <f t="shared" si="364"/>
        <v>0</v>
      </c>
      <c r="BA2165" t="str">
        <f t="shared" si="365"/>
        <v>QB</v>
      </c>
      <c r="BB2165" t="str">
        <f t="shared" si="366"/>
        <v>_</v>
      </c>
      <c r="BC2165" t="str">
        <f t="shared" si="367"/>
        <v>ru</v>
      </c>
      <c r="BD2165">
        <f>COUNTIFS($BB$1:BB2165,BB2165,$BC$1:BC2165,"ru")</f>
        <v>289</v>
      </c>
      <c r="BE2165" t="str">
        <f t="shared" si="368"/>
        <v>re</v>
      </c>
      <c r="BF2165">
        <f>COUNTIFS($BB$1:BB2165,BB2165,$BE$1:BE2165,"re")</f>
        <v>289</v>
      </c>
      <c r="BG2165" t="str">
        <f t="shared" si="369"/>
        <v>ru289_</v>
      </c>
      <c r="BH2165" t="str">
        <f t="shared" si="370"/>
        <v>re289_</v>
      </c>
      <c r="BI2165" t="str">
        <f t="shared" si="371"/>
        <v>_0</v>
      </c>
      <c r="BJ2165" t="str">
        <f t="shared" si="372"/>
        <v>_</v>
      </c>
      <c r="BK2165" t="str">
        <f>IF(ISERROR(MATCH(LEFT(C2165,5)&amp;B2165&amp;"_"&amp;A2165,$BK$1:BK2164,0)),LEFT(C2165,5)&amp;B2165&amp;"_"&amp;A2165,"")</f>
        <v/>
      </c>
      <c r="BL2165">
        <f>COUNTIFS($B$1:B2165,B2165)-COUNTIFS($B$1:B2165,B2165,$BK$1:BK2165,"")</f>
        <v>0</v>
      </c>
      <c r="BM2165" t="str">
        <f t="shared" si="373"/>
        <v/>
      </c>
    </row>
    <row r="2166" spans="1:65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  <c r="AI2166" s="1"/>
      <c r="AJ2166" s="1"/>
      <c r="AK2166" s="1"/>
      <c r="AL2166" s="1"/>
      <c r="AM2166" s="1"/>
      <c r="AN2166" s="1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t="str">
        <f t="shared" si="363"/>
        <v/>
      </c>
      <c r="AZ2166">
        <f t="shared" si="364"/>
        <v>0</v>
      </c>
      <c r="BA2166" t="str">
        <f t="shared" si="365"/>
        <v>QB</v>
      </c>
      <c r="BB2166" t="str">
        <f t="shared" si="366"/>
        <v>_</v>
      </c>
      <c r="BC2166" t="str">
        <f t="shared" si="367"/>
        <v>ru</v>
      </c>
      <c r="BD2166">
        <f>COUNTIFS($BB$1:BB2166,BB2166,$BC$1:BC2166,"ru")</f>
        <v>290</v>
      </c>
      <c r="BE2166" t="str">
        <f t="shared" si="368"/>
        <v>re</v>
      </c>
      <c r="BF2166">
        <f>COUNTIFS($BB$1:BB2166,BB2166,$BE$1:BE2166,"re")</f>
        <v>290</v>
      </c>
      <c r="BG2166" t="str">
        <f t="shared" si="369"/>
        <v>ru290_</v>
      </c>
      <c r="BH2166" t="str">
        <f t="shared" si="370"/>
        <v>re290_</v>
      </c>
      <c r="BI2166" t="str">
        <f t="shared" si="371"/>
        <v>_0</v>
      </c>
      <c r="BJ2166" t="str">
        <f t="shared" si="372"/>
        <v>_</v>
      </c>
      <c r="BK2166" t="str">
        <f>IF(ISERROR(MATCH(LEFT(C2166,5)&amp;B2166&amp;"_"&amp;A2166,$BK$1:BK2165,0)),LEFT(C2166,5)&amp;B2166&amp;"_"&amp;A2166,"")</f>
        <v/>
      </c>
      <c r="BL2166">
        <f>COUNTIFS($B$1:B2166,B2166)-COUNTIFS($B$1:B2166,B2166,$BK$1:BK2166,"")</f>
        <v>0</v>
      </c>
      <c r="BM2166" t="str">
        <f t="shared" si="373"/>
        <v/>
      </c>
    </row>
    <row r="2167" spans="1:65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  <c r="AI2167" s="1"/>
      <c r="AJ2167" s="1"/>
      <c r="AK2167" s="1"/>
      <c r="AL2167" s="1"/>
      <c r="AM2167" s="1"/>
      <c r="AN2167" s="1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t="str">
        <f t="shared" si="363"/>
        <v/>
      </c>
      <c r="AZ2167">
        <f t="shared" si="364"/>
        <v>0</v>
      </c>
      <c r="BA2167" t="str">
        <f t="shared" si="365"/>
        <v>QB</v>
      </c>
      <c r="BB2167" t="str">
        <f t="shared" si="366"/>
        <v>_</v>
      </c>
      <c r="BC2167" t="str">
        <f t="shared" si="367"/>
        <v>ru</v>
      </c>
      <c r="BD2167">
        <f>COUNTIFS($BB$1:BB2167,BB2167,$BC$1:BC2167,"ru")</f>
        <v>291</v>
      </c>
      <c r="BE2167" t="str">
        <f t="shared" si="368"/>
        <v>re</v>
      </c>
      <c r="BF2167">
        <f>COUNTIFS($BB$1:BB2167,BB2167,$BE$1:BE2167,"re")</f>
        <v>291</v>
      </c>
      <c r="BG2167" t="str">
        <f t="shared" si="369"/>
        <v>ru291_</v>
      </c>
      <c r="BH2167" t="str">
        <f t="shared" si="370"/>
        <v>re291_</v>
      </c>
      <c r="BI2167" t="str">
        <f t="shared" si="371"/>
        <v>_0</v>
      </c>
      <c r="BJ2167" t="str">
        <f t="shared" si="372"/>
        <v>_</v>
      </c>
      <c r="BK2167" t="str">
        <f>IF(ISERROR(MATCH(LEFT(C2167,5)&amp;B2167&amp;"_"&amp;A2167,$BK$1:BK2166,0)),LEFT(C2167,5)&amp;B2167&amp;"_"&amp;A2167,"")</f>
        <v/>
      </c>
      <c r="BL2167">
        <f>COUNTIFS($B$1:B2167,B2167)-COUNTIFS($B$1:B2167,B2167,$BK$1:BK2167,"")</f>
        <v>0</v>
      </c>
      <c r="BM2167" t="str">
        <f t="shared" si="373"/>
        <v/>
      </c>
    </row>
    <row r="2168" spans="1:65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  <c r="AI2168" s="1"/>
      <c r="AJ2168" s="1"/>
      <c r="AK2168" s="1"/>
      <c r="AL2168" s="1"/>
      <c r="AM2168" s="1"/>
      <c r="AN2168" s="1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t="str">
        <f t="shared" si="363"/>
        <v/>
      </c>
      <c r="AZ2168">
        <f t="shared" si="364"/>
        <v>0</v>
      </c>
      <c r="BA2168" t="str">
        <f t="shared" si="365"/>
        <v>QB</v>
      </c>
      <c r="BB2168" t="str">
        <f t="shared" si="366"/>
        <v>_</v>
      </c>
      <c r="BC2168" t="str">
        <f t="shared" si="367"/>
        <v>ru</v>
      </c>
      <c r="BD2168">
        <f>COUNTIFS($BB$1:BB2168,BB2168,$BC$1:BC2168,"ru")</f>
        <v>292</v>
      </c>
      <c r="BE2168" t="str">
        <f t="shared" si="368"/>
        <v>re</v>
      </c>
      <c r="BF2168">
        <f>COUNTIFS($BB$1:BB2168,BB2168,$BE$1:BE2168,"re")</f>
        <v>292</v>
      </c>
      <c r="BG2168" t="str">
        <f t="shared" si="369"/>
        <v>ru292_</v>
      </c>
      <c r="BH2168" t="str">
        <f t="shared" si="370"/>
        <v>re292_</v>
      </c>
      <c r="BI2168" t="str">
        <f t="shared" si="371"/>
        <v>_0</v>
      </c>
      <c r="BJ2168" t="str">
        <f t="shared" si="372"/>
        <v>_</v>
      </c>
      <c r="BK2168" t="str">
        <f>IF(ISERROR(MATCH(LEFT(C2168,5)&amp;B2168&amp;"_"&amp;A2168,$BK$1:BK2167,0)),LEFT(C2168,5)&amp;B2168&amp;"_"&amp;A2168,"")</f>
        <v/>
      </c>
      <c r="BL2168">
        <f>COUNTIFS($B$1:B2168,B2168)-COUNTIFS($B$1:B2168,B2168,$BK$1:BK2168,"")</f>
        <v>0</v>
      </c>
      <c r="BM2168" t="str">
        <f t="shared" si="373"/>
        <v/>
      </c>
    </row>
    <row r="2169" spans="1:65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  <c r="AI2169" s="1"/>
      <c r="AJ2169" s="1"/>
      <c r="AK2169" s="1"/>
      <c r="AL2169" s="1"/>
      <c r="AM2169" s="1"/>
      <c r="AN2169" s="1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t="str">
        <f t="shared" si="363"/>
        <v/>
      </c>
      <c r="AZ2169">
        <f t="shared" si="364"/>
        <v>0</v>
      </c>
      <c r="BA2169" t="str">
        <f t="shared" si="365"/>
        <v>QB</v>
      </c>
      <c r="BB2169" t="str">
        <f t="shared" si="366"/>
        <v>_</v>
      </c>
      <c r="BC2169" t="str">
        <f t="shared" si="367"/>
        <v>ru</v>
      </c>
      <c r="BD2169">
        <f>COUNTIFS($BB$1:BB2169,BB2169,$BC$1:BC2169,"ru")</f>
        <v>293</v>
      </c>
      <c r="BE2169" t="str">
        <f t="shared" si="368"/>
        <v>re</v>
      </c>
      <c r="BF2169">
        <f>COUNTIFS($BB$1:BB2169,BB2169,$BE$1:BE2169,"re")</f>
        <v>293</v>
      </c>
      <c r="BG2169" t="str">
        <f t="shared" si="369"/>
        <v>ru293_</v>
      </c>
      <c r="BH2169" t="str">
        <f t="shared" si="370"/>
        <v>re293_</v>
      </c>
      <c r="BI2169" t="str">
        <f t="shared" si="371"/>
        <v>_0</v>
      </c>
      <c r="BJ2169" t="str">
        <f t="shared" si="372"/>
        <v>_</v>
      </c>
      <c r="BK2169" t="str">
        <f>IF(ISERROR(MATCH(LEFT(C2169,5)&amp;B2169&amp;"_"&amp;A2169,$BK$1:BK2168,0)),LEFT(C2169,5)&amp;B2169&amp;"_"&amp;A2169,"")</f>
        <v/>
      </c>
      <c r="BL2169">
        <f>COUNTIFS($B$1:B2169,B2169)-COUNTIFS($B$1:B2169,B2169,$BK$1:BK2169,"")</f>
        <v>0</v>
      </c>
      <c r="BM2169" t="str">
        <f t="shared" si="373"/>
        <v/>
      </c>
    </row>
    <row r="2170" spans="1:65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  <c r="AI2170" s="1"/>
      <c r="AJ2170" s="1"/>
      <c r="AK2170" s="1"/>
      <c r="AL2170" s="1"/>
      <c r="AM2170" s="1"/>
      <c r="AN2170" s="1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t="str">
        <f t="shared" si="363"/>
        <v/>
      </c>
      <c r="AZ2170">
        <f t="shared" si="364"/>
        <v>0</v>
      </c>
      <c r="BA2170" t="str">
        <f t="shared" si="365"/>
        <v>QB</v>
      </c>
      <c r="BB2170" t="str">
        <f t="shared" si="366"/>
        <v>_</v>
      </c>
      <c r="BC2170" t="str">
        <f t="shared" si="367"/>
        <v>ru</v>
      </c>
      <c r="BD2170">
        <f>COUNTIFS($BB$1:BB2170,BB2170,$BC$1:BC2170,"ru")</f>
        <v>294</v>
      </c>
      <c r="BE2170" t="str">
        <f t="shared" si="368"/>
        <v>re</v>
      </c>
      <c r="BF2170">
        <f>COUNTIFS($BB$1:BB2170,BB2170,$BE$1:BE2170,"re")</f>
        <v>294</v>
      </c>
      <c r="BG2170" t="str">
        <f t="shared" si="369"/>
        <v>ru294_</v>
      </c>
      <c r="BH2170" t="str">
        <f t="shared" si="370"/>
        <v>re294_</v>
      </c>
      <c r="BI2170" t="str">
        <f t="shared" si="371"/>
        <v>_0</v>
      </c>
      <c r="BJ2170" t="str">
        <f t="shared" si="372"/>
        <v>_</v>
      </c>
      <c r="BK2170" t="str">
        <f>IF(ISERROR(MATCH(LEFT(C2170,5)&amp;B2170&amp;"_"&amp;A2170,$BK$1:BK2169,0)),LEFT(C2170,5)&amp;B2170&amp;"_"&amp;A2170,"")</f>
        <v/>
      </c>
      <c r="BL2170">
        <f>COUNTIFS($B$1:B2170,B2170)-COUNTIFS($B$1:B2170,B2170,$BK$1:BK2170,"")</f>
        <v>0</v>
      </c>
      <c r="BM2170" t="str">
        <f t="shared" si="373"/>
        <v/>
      </c>
    </row>
    <row r="2171" spans="1:65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  <c r="AI2171" s="1"/>
      <c r="AJ2171" s="1"/>
      <c r="AK2171" s="1"/>
      <c r="AL2171" s="1"/>
      <c r="AM2171" s="1"/>
      <c r="AN2171" s="1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t="str">
        <f t="shared" si="363"/>
        <v/>
      </c>
      <c r="AZ2171">
        <f t="shared" si="364"/>
        <v>0</v>
      </c>
      <c r="BA2171" t="str">
        <f t="shared" si="365"/>
        <v>QB</v>
      </c>
      <c r="BB2171" t="str">
        <f t="shared" si="366"/>
        <v>_</v>
      </c>
      <c r="BC2171" t="str">
        <f t="shared" si="367"/>
        <v>ru</v>
      </c>
      <c r="BD2171">
        <f>COUNTIFS($BB$1:BB2171,BB2171,$BC$1:BC2171,"ru")</f>
        <v>295</v>
      </c>
      <c r="BE2171" t="str">
        <f t="shared" si="368"/>
        <v>re</v>
      </c>
      <c r="BF2171">
        <f>COUNTIFS($BB$1:BB2171,BB2171,$BE$1:BE2171,"re")</f>
        <v>295</v>
      </c>
      <c r="BG2171" t="str">
        <f t="shared" si="369"/>
        <v>ru295_</v>
      </c>
      <c r="BH2171" t="str">
        <f t="shared" si="370"/>
        <v>re295_</v>
      </c>
      <c r="BI2171" t="str">
        <f t="shared" si="371"/>
        <v>_0</v>
      </c>
      <c r="BJ2171" t="str">
        <f t="shared" si="372"/>
        <v>_</v>
      </c>
      <c r="BK2171" t="str">
        <f>IF(ISERROR(MATCH(LEFT(C2171,5)&amp;B2171&amp;"_"&amp;A2171,$BK$1:BK2170,0)),LEFT(C2171,5)&amp;B2171&amp;"_"&amp;A2171,"")</f>
        <v/>
      </c>
      <c r="BL2171">
        <f>COUNTIFS($B$1:B2171,B2171)-COUNTIFS($B$1:B2171,B2171,$BK$1:BK2171,"")</f>
        <v>0</v>
      </c>
      <c r="BM2171" t="str">
        <f t="shared" si="373"/>
        <v/>
      </c>
    </row>
    <row r="2172" spans="1:65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  <c r="AI2172" s="1"/>
      <c r="AJ2172" s="1"/>
      <c r="AK2172" s="1"/>
      <c r="AL2172" s="1"/>
      <c r="AM2172" s="1"/>
      <c r="AN2172" s="1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t="str">
        <f t="shared" si="363"/>
        <v/>
      </c>
      <c r="AZ2172">
        <f t="shared" si="364"/>
        <v>0</v>
      </c>
      <c r="BA2172" t="str">
        <f t="shared" si="365"/>
        <v>QB</v>
      </c>
      <c r="BB2172" t="str">
        <f t="shared" si="366"/>
        <v>_</v>
      </c>
      <c r="BC2172" t="str">
        <f t="shared" si="367"/>
        <v>ru</v>
      </c>
      <c r="BD2172">
        <f>COUNTIFS($BB$1:BB2172,BB2172,$BC$1:BC2172,"ru")</f>
        <v>296</v>
      </c>
      <c r="BE2172" t="str">
        <f t="shared" si="368"/>
        <v>re</v>
      </c>
      <c r="BF2172">
        <f>COUNTIFS($BB$1:BB2172,BB2172,$BE$1:BE2172,"re")</f>
        <v>296</v>
      </c>
      <c r="BG2172" t="str">
        <f t="shared" si="369"/>
        <v>ru296_</v>
      </c>
      <c r="BH2172" t="str">
        <f t="shared" si="370"/>
        <v>re296_</v>
      </c>
      <c r="BI2172" t="str">
        <f t="shared" si="371"/>
        <v>_0</v>
      </c>
      <c r="BJ2172" t="str">
        <f t="shared" si="372"/>
        <v>_</v>
      </c>
      <c r="BK2172" t="str">
        <f>IF(ISERROR(MATCH(LEFT(C2172,5)&amp;B2172&amp;"_"&amp;A2172,$BK$1:BK2171,0)),LEFT(C2172,5)&amp;B2172&amp;"_"&amp;A2172,"")</f>
        <v/>
      </c>
      <c r="BL2172">
        <f>COUNTIFS($B$1:B2172,B2172)-COUNTIFS($B$1:B2172,B2172,$BK$1:BK2172,"")</f>
        <v>0</v>
      </c>
      <c r="BM2172" t="str">
        <f t="shared" si="373"/>
        <v/>
      </c>
    </row>
    <row r="2173" spans="1:65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  <c r="AI2173" s="1"/>
      <c r="AJ2173" s="1"/>
      <c r="AK2173" s="1"/>
      <c r="AL2173" s="1"/>
      <c r="AM2173" s="1"/>
      <c r="AN2173" s="1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t="str">
        <f t="shared" si="363"/>
        <v/>
      </c>
      <c r="AZ2173">
        <f t="shared" si="364"/>
        <v>0</v>
      </c>
      <c r="BA2173" t="str">
        <f t="shared" si="365"/>
        <v>QB</v>
      </c>
      <c r="BB2173" t="str">
        <f t="shared" si="366"/>
        <v>_</v>
      </c>
      <c r="BC2173" t="str">
        <f t="shared" si="367"/>
        <v>ru</v>
      </c>
      <c r="BD2173">
        <f>COUNTIFS($BB$1:BB2173,BB2173,$BC$1:BC2173,"ru")</f>
        <v>297</v>
      </c>
      <c r="BE2173" t="str">
        <f t="shared" si="368"/>
        <v>re</v>
      </c>
      <c r="BF2173">
        <f>COUNTIFS($BB$1:BB2173,BB2173,$BE$1:BE2173,"re")</f>
        <v>297</v>
      </c>
      <c r="BG2173" t="str">
        <f t="shared" si="369"/>
        <v>ru297_</v>
      </c>
      <c r="BH2173" t="str">
        <f t="shared" si="370"/>
        <v>re297_</v>
      </c>
      <c r="BI2173" t="str">
        <f t="shared" si="371"/>
        <v>_0</v>
      </c>
      <c r="BJ2173" t="str">
        <f t="shared" si="372"/>
        <v>_</v>
      </c>
      <c r="BK2173" t="str">
        <f>IF(ISERROR(MATCH(LEFT(C2173,5)&amp;B2173&amp;"_"&amp;A2173,$BK$1:BK2172,0)),LEFT(C2173,5)&amp;B2173&amp;"_"&amp;A2173,"")</f>
        <v/>
      </c>
      <c r="BL2173">
        <f>COUNTIFS($B$1:B2173,B2173)-COUNTIFS($B$1:B2173,B2173,$BK$1:BK2173,"")</f>
        <v>0</v>
      </c>
      <c r="BM2173" t="str">
        <f t="shared" si="373"/>
        <v/>
      </c>
    </row>
    <row r="2174" spans="1:65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  <c r="AI2174" s="1"/>
      <c r="AJ2174" s="1"/>
      <c r="AK2174" s="1"/>
      <c r="AL2174" s="1"/>
      <c r="AM2174" s="1"/>
      <c r="AN2174" s="1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t="str">
        <f t="shared" si="363"/>
        <v/>
      </c>
      <c r="AZ2174">
        <f t="shared" si="364"/>
        <v>0</v>
      </c>
      <c r="BA2174" t="str">
        <f t="shared" si="365"/>
        <v>QB</v>
      </c>
      <c r="BB2174" t="str">
        <f t="shared" si="366"/>
        <v>_</v>
      </c>
      <c r="BC2174" t="str">
        <f t="shared" si="367"/>
        <v>ru</v>
      </c>
      <c r="BD2174">
        <f>COUNTIFS($BB$1:BB2174,BB2174,$BC$1:BC2174,"ru")</f>
        <v>298</v>
      </c>
      <c r="BE2174" t="str">
        <f t="shared" si="368"/>
        <v>re</v>
      </c>
      <c r="BF2174">
        <f>COUNTIFS($BB$1:BB2174,BB2174,$BE$1:BE2174,"re")</f>
        <v>298</v>
      </c>
      <c r="BG2174" t="str">
        <f t="shared" si="369"/>
        <v>ru298_</v>
      </c>
      <c r="BH2174" t="str">
        <f t="shared" si="370"/>
        <v>re298_</v>
      </c>
      <c r="BI2174" t="str">
        <f t="shared" si="371"/>
        <v>_0</v>
      </c>
      <c r="BJ2174" t="str">
        <f t="shared" si="372"/>
        <v>_</v>
      </c>
      <c r="BK2174" t="str">
        <f>IF(ISERROR(MATCH(LEFT(C2174,5)&amp;B2174&amp;"_"&amp;A2174,$BK$1:BK2173,0)),LEFT(C2174,5)&amp;B2174&amp;"_"&amp;A2174,"")</f>
        <v/>
      </c>
      <c r="BL2174">
        <f>COUNTIFS($B$1:B2174,B2174)-COUNTIFS($B$1:B2174,B2174,$BK$1:BK2174,"")</f>
        <v>0</v>
      </c>
      <c r="BM2174" t="str">
        <f t="shared" si="373"/>
        <v/>
      </c>
    </row>
    <row r="2175" spans="1:65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  <c r="AI2175" s="1"/>
      <c r="AJ2175" s="1"/>
      <c r="AK2175" s="1"/>
      <c r="AL2175" s="1"/>
      <c r="AM2175" s="1"/>
      <c r="AN2175" s="1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t="str">
        <f t="shared" si="363"/>
        <v/>
      </c>
      <c r="AZ2175">
        <f t="shared" si="364"/>
        <v>0</v>
      </c>
      <c r="BA2175" t="str">
        <f t="shared" si="365"/>
        <v>QB</v>
      </c>
      <c r="BB2175" t="str">
        <f t="shared" si="366"/>
        <v>_</v>
      </c>
      <c r="BC2175" t="str">
        <f t="shared" si="367"/>
        <v>ru</v>
      </c>
      <c r="BD2175">
        <f>COUNTIFS($BB$1:BB2175,BB2175,$BC$1:BC2175,"ru")</f>
        <v>299</v>
      </c>
      <c r="BE2175" t="str">
        <f t="shared" si="368"/>
        <v>re</v>
      </c>
      <c r="BF2175">
        <f>COUNTIFS($BB$1:BB2175,BB2175,$BE$1:BE2175,"re")</f>
        <v>299</v>
      </c>
      <c r="BG2175" t="str">
        <f t="shared" si="369"/>
        <v>ru299_</v>
      </c>
      <c r="BH2175" t="str">
        <f t="shared" si="370"/>
        <v>re299_</v>
      </c>
      <c r="BI2175" t="str">
        <f t="shared" si="371"/>
        <v>_0</v>
      </c>
      <c r="BJ2175" t="str">
        <f t="shared" si="372"/>
        <v>_</v>
      </c>
      <c r="BK2175" t="str">
        <f>IF(ISERROR(MATCH(LEFT(C2175,5)&amp;B2175&amp;"_"&amp;A2175,$BK$1:BK2174,0)),LEFT(C2175,5)&amp;B2175&amp;"_"&amp;A2175,"")</f>
        <v/>
      </c>
      <c r="BL2175">
        <f>COUNTIFS($B$1:B2175,B2175)-COUNTIFS($B$1:B2175,B2175,$BK$1:BK2175,"")</f>
        <v>0</v>
      </c>
      <c r="BM2175" t="str">
        <f t="shared" si="373"/>
        <v/>
      </c>
    </row>
    <row r="2176" spans="1:65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  <c r="AI2176" s="1"/>
      <c r="AJ2176" s="1"/>
      <c r="AK2176" s="1"/>
      <c r="AL2176" s="1"/>
      <c r="AM2176" s="1"/>
      <c r="AN2176" s="1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t="str">
        <f t="shared" si="363"/>
        <v/>
      </c>
      <c r="AZ2176">
        <f t="shared" si="364"/>
        <v>0</v>
      </c>
      <c r="BA2176" t="str">
        <f t="shared" si="365"/>
        <v>QB</v>
      </c>
      <c r="BB2176" t="str">
        <f t="shared" si="366"/>
        <v>_</v>
      </c>
      <c r="BC2176" t="str">
        <f t="shared" si="367"/>
        <v>ru</v>
      </c>
      <c r="BD2176">
        <f>COUNTIFS($BB$1:BB2176,BB2176,$BC$1:BC2176,"ru")</f>
        <v>300</v>
      </c>
      <c r="BE2176" t="str">
        <f t="shared" si="368"/>
        <v>re</v>
      </c>
      <c r="BF2176">
        <f>COUNTIFS($BB$1:BB2176,BB2176,$BE$1:BE2176,"re")</f>
        <v>300</v>
      </c>
      <c r="BG2176" t="str">
        <f t="shared" si="369"/>
        <v>ru300_</v>
      </c>
      <c r="BH2176" t="str">
        <f t="shared" si="370"/>
        <v>re300_</v>
      </c>
      <c r="BI2176" t="str">
        <f t="shared" si="371"/>
        <v>_0</v>
      </c>
      <c r="BJ2176" t="str">
        <f t="shared" si="372"/>
        <v>_</v>
      </c>
      <c r="BK2176" t="str">
        <f>IF(ISERROR(MATCH(LEFT(C2176,5)&amp;B2176&amp;"_"&amp;A2176,$BK$1:BK2175,0)),LEFT(C2176,5)&amp;B2176&amp;"_"&amp;A2176,"")</f>
        <v/>
      </c>
      <c r="BL2176">
        <f>COUNTIFS($B$1:B2176,B2176)-COUNTIFS($B$1:B2176,B2176,$BK$1:BK2176,"")</f>
        <v>0</v>
      </c>
      <c r="BM2176" t="str">
        <f t="shared" si="373"/>
        <v/>
      </c>
    </row>
    <row r="2177" spans="1:65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  <c r="AI2177" s="1"/>
      <c r="AJ2177" s="1"/>
      <c r="AK2177" s="1"/>
      <c r="AL2177" s="1"/>
      <c r="AM2177" s="1"/>
      <c r="AN2177" s="1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t="str">
        <f t="shared" si="363"/>
        <v/>
      </c>
      <c r="AZ2177">
        <f t="shared" si="364"/>
        <v>0</v>
      </c>
      <c r="BA2177" t="str">
        <f t="shared" si="365"/>
        <v>QB</v>
      </c>
      <c r="BB2177" t="str">
        <f t="shared" si="366"/>
        <v>_</v>
      </c>
      <c r="BC2177" t="str">
        <f t="shared" si="367"/>
        <v>ru</v>
      </c>
      <c r="BD2177">
        <f>COUNTIFS($BB$1:BB2177,BB2177,$BC$1:BC2177,"ru")</f>
        <v>301</v>
      </c>
      <c r="BE2177" t="str">
        <f t="shared" si="368"/>
        <v>re</v>
      </c>
      <c r="BF2177">
        <f>COUNTIFS($BB$1:BB2177,BB2177,$BE$1:BE2177,"re")</f>
        <v>301</v>
      </c>
      <c r="BG2177" t="str">
        <f t="shared" si="369"/>
        <v>ru301_</v>
      </c>
      <c r="BH2177" t="str">
        <f t="shared" si="370"/>
        <v>re301_</v>
      </c>
      <c r="BI2177" t="str">
        <f t="shared" si="371"/>
        <v>_0</v>
      </c>
      <c r="BJ2177" t="str">
        <f t="shared" si="372"/>
        <v>_</v>
      </c>
      <c r="BK2177" t="str">
        <f>IF(ISERROR(MATCH(LEFT(C2177,5)&amp;B2177&amp;"_"&amp;A2177,$BK$1:BK2176,0)),LEFT(C2177,5)&amp;B2177&amp;"_"&amp;A2177,"")</f>
        <v/>
      </c>
      <c r="BL2177">
        <f>COUNTIFS($B$1:B2177,B2177)-COUNTIFS($B$1:B2177,B2177,$BK$1:BK2177,"")</f>
        <v>0</v>
      </c>
      <c r="BM2177" t="str">
        <f t="shared" si="373"/>
        <v/>
      </c>
    </row>
    <row r="2178" spans="1:65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  <c r="AI2178" s="1"/>
      <c r="AJ2178" s="1"/>
      <c r="AK2178" s="1"/>
      <c r="AL2178" s="1"/>
      <c r="AM2178" s="1"/>
      <c r="AN2178" s="1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t="str">
        <f t="shared" si="363"/>
        <v/>
      </c>
      <c r="AZ2178">
        <f t="shared" si="364"/>
        <v>0</v>
      </c>
      <c r="BA2178" t="str">
        <f t="shared" si="365"/>
        <v>QB</v>
      </c>
      <c r="BB2178" t="str">
        <f t="shared" si="366"/>
        <v>_</v>
      </c>
      <c r="BC2178" t="str">
        <f t="shared" si="367"/>
        <v>ru</v>
      </c>
      <c r="BD2178">
        <f>COUNTIFS($BB$1:BB2178,BB2178,$BC$1:BC2178,"ru")</f>
        <v>302</v>
      </c>
      <c r="BE2178" t="str">
        <f t="shared" si="368"/>
        <v>re</v>
      </c>
      <c r="BF2178">
        <f>COUNTIFS($BB$1:BB2178,BB2178,$BE$1:BE2178,"re")</f>
        <v>302</v>
      </c>
      <c r="BG2178" t="str">
        <f t="shared" si="369"/>
        <v>ru302_</v>
      </c>
      <c r="BH2178" t="str">
        <f t="shared" si="370"/>
        <v>re302_</v>
      </c>
      <c r="BI2178" t="str">
        <f t="shared" si="371"/>
        <v>_0</v>
      </c>
      <c r="BJ2178" t="str">
        <f t="shared" si="372"/>
        <v>_</v>
      </c>
      <c r="BK2178" t="str">
        <f>IF(ISERROR(MATCH(LEFT(C2178,5)&amp;B2178&amp;"_"&amp;A2178,$BK$1:BK2177,0)),LEFT(C2178,5)&amp;B2178&amp;"_"&amp;A2178,"")</f>
        <v/>
      </c>
      <c r="BL2178">
        <f>COUNTIFS($B$1:B2178,B2178)-COUNTIFS($B$1:B2178,B2178,$BK$1:BK2178,"")</f>
        <v>0</v>
      </c>
      <c r="BM2178" t="str">
        <f t="shared" si="373"/>
        <v/>
      </c>
    </row>
    <row r="2179" spans="1:65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  <c r="AI2179" s="1"/>
      <c r="AJ2179" s="1"/>
      <c r="AK2179" s="1"/>
      <c r="AL2179" s="1"/>
      <c r="AM2179" s="1"/>
      <c r="AN2179" s="1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t="str">
        <f t="shared" ref="AY2179:AY2242" si="374">IF(ISNUMBER(AP2179),LEFT(C2179,7)&amp;"_"&amp;B2179,"")</f>
        <v/>
      </c>
      <c r="AZ2179">
        <f t="shared" ref="AZ2179:AZ2242" si="375">A2179</f>
        <v>0</v>
      </c>
      <c r="BA2179" t="str">
        <f t="shared" ref="BA2179:BA2242" si="376">IF(G2179="NA","","QB")</f>
        <v>QB</v>
      </c>
      <c r="BB2179" t="str">
        <f t="shared" ref="BB2179:BB2242" si="377">LEFT(C2179,7)&amp;"_"&amp;B2179</f>
        <v>_</v>
      </c>
      <c r="BC2179" t="str">
        <f t="shared" ref="BC2179:BC2242" si="378">IF(X2179="NA","","ru")</f>
        <v>ru</v>
      </c>
      <c r="BD2179">
        <f>COUNTIFS($BB$1:BB2179,BB2179,$BC$1:BC2179,"ru")</f>
        <v>303</v>
      </c>
      <c r="BE2179" t="str">
        <f t="shared" ref="BE2179:BE2242" si="379">IF(AD2179="NA","","re")</f>
        <v>re</v>
      </c>
      <c r="BF2179">
        <f>COUNTIFS($BB$1:BB2179,BB2179,$BE$1:BE2179,"re")</f>
        <v>303</v>
      </c>
      <c r="BG2179" t="str">
        <f t="shared" ref="BG2179:BG2242" si="380">BC2179&amp;BD2179&amp;$BB2179</f>
        <v>ru303_</v>
      </c>
      <c r="BH2179" t="str">
        <f t="shared" ref="BH2179:BH2242" si="381">BE2179&amp;BF2179&amp;$BB2179</f>
        <v>re303_</v>
      </c>
      <c r="BI2179" t="str">
        <f t="shared" ref="BI2179:BI2242" si="382">BB2179&amp;AZ2179</f>
        <v>_0</v>
      </c>
      <c r="BJ2179" t="str">
        <f t="shared" ref="BJ2179:BJ2242" si="383">LEFT(C2179,5)&amp;B2179&amp;"_"&amp;A2179</f>
        <v>_</v>
      </c>
      <c r="BK2179" t="str">
        <f>IF(ISERROR(MATCH(LEFT(C2179,5)&amp;B2179&amp;"_"&amp;A2179,$BK$1:BK2178,0)),LEFT(C2179,5)&amp;B2179&amp;"_"&amp;A2179,"")</f>
        <v/>
      </c>
      <c r="BL2179">
        <f>COUNTIFS($B$1:B2179,B2179)-COUNTIFS($B$1:B2179,B2179,$BK$1:BK2179,"")</f>
        <v>0</v>
      </c>
      <c r="BM2179" t="str">
        <f t="shared" ref="BM2179:BM2242" si="384">IF(BK2179="","",LEFT(C2179,5)&amp;B2179&amp;BL2179)</f>
        <v/>
      </c>
    </row>
    <row r="2180" spans="1:65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  <c r="AI2180" s="1"/>
      <c r="AJ2180" s="1"/>
      <c r="AK2180" s="1"/>
      <c r="AL2180" s="1"/>
      <c r="AM2180" s="1"/>
      <c r="AN2180" s="1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t="str">
        <f t="shared" si="374"/>
        <v/>
      </c>
      <c r="AZ2180">
        <f t="shared" si="375"/>
        <v>0</v>
      </c>
      <c r="BA2180" t="str">
        <f t="shared" si="376"/>
        <v>QB</v>
      </c>
      <c r="BB2180" t="str">
        <f t="shared" si="377"/>
        <v>_</v>
      </c>
      <c r="BC2180" t="str">
        <f t="shared" si="378"/>
        <v>ru</v>
      </c>
      <c r="BD2180">
        <f>COUNTIFS($BB$1:BB2180,BB2180,$BC$1:BC2180,"ru")</f>
        <v>304</v>
      </c>
      <c r="BE2180" t="str">
        <f t="shared" si="379"/>
        <v>re</v>
      </c>
      <c r="BF2180">
        <f>COUNTIFS($BB$1:BB2180,BB2180,$BE$1:BE2180,"re")</f>
        <v>304</v>
      </c>
      <c r="BG2180" t="str">
        <f t="shared" si="380"/>
        <v>ru304_</v>
      </c>
      <c r="BH2180" t="str">
        <f t="shared" si="381"/>
        <v>re304_</v>
      </c>
      <c r="BI2180" t="str">
        <f t="shared" si="382"/>
        <v>_0</v>
      </c>
      <c r="BJ2180" t="str">
        <f t="shared" si="383"/>
        <v>_</v>
      </c>
      <c r="BK2180" t="str">
        <f>IF(ISERROR(MATCH(LEFT(C2180,5)&amp;B2180&amp;"_"&amp;A2180,$BK$1:BK2179,0)),LEFT(C2180,5)&amp;B2180&amp;"_"&amp;A2180,"")</f>
        <v/>
      </c>
      <c r="BL2180">
        <f>COUNTIFS($B$1:B2180,B2180)-COUNTIFS($B$1:B2180,B2180,$BK$1:BK2180,"")</f>
        <v>0</v>
      </c>
      <c r="BM2180" t="str">
        <f t="shared" si="384"/>
        <v/>
      </c>
    </row>
    <row r="2181" spans="1:65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  <c r="AI2181" s="1"/>
      <c r="AJ2181" s="1"/>
      <c r="AK2181" s="1"/>
      <c r="AL2181" s="1"/>
      <c r="AM2181" s="1"/>
      <c r="AN2181" s="1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t="str">
        <f t="shared" si="374"/>
        <v/>
      </c>
      <c r="AZ2181">
        <f t="shared" si="375"/>
        <v>0</v>
      </c>
      <c r="BA2181" t="str">
        <f t="shared" si="376"/>
        <v>QB</v>
      </c>
      <c r="BB2181" t="str">
        <f t="shared" si="377"/>
        <v>_</v>
      </c>
      <c r="BC2181" t="str">
        <f t="shared" si="378"/>
        <v>ru</v>
      </c>
      <c r="BD2181">
        <f>COUNTIFS($BB$1:BB2181,BB2181,$BC$1:BC2181,"ru")</f>
        <v>305</v>
      </c>
      <c r="BE2181" t="str">
        <f t="shared" si="379"/>
        <v>re</v>
      </c>
      <c r="BF2181">
        <f>COUNTIFS($BB$1:BB2181,BB2181,$BE$1:BE2181,"re")</f>
        <v>305</v>
      </c>
      <c r="BG2181" t="str">
        <f t="shared" si="380"/>
        <v>ru305_</v>
      </c>
      <c r="BH2181" t="str">
        <f t="shared" si="381"/>
        <v>re305_</v>
      </c>
      <c r="BI2181" t="str">
        <f t="shared" si="382"/>
        <v>_0</v>
      </c>
      <c r="BJ2181" t="str">
        <f t="shared" si="383"/>
        <v>_</v>
      </c>
      <c r="BK2181" t="str">
        <f>IF(ISERROR(MATCH(LEFT(C2181,5)&amp;B2181&amp;"_"&amp;A2181,$BK$1:BK2180,0)),LEFT(C2181,5)&amp;B2181&amp;"_"&amp;A2181,"")</f>
        <v/>
      </c>
      <c r="BL2181">
        <f>COUNTIFS($B$1:B2181,B2181)-COUNTIFS($B$1:B2181,B2181,$BK$1:BK2181,"")</f>
        <v>0</v>
      </c>
      <c r="BM2181" t="str">
        <f t="shared" si="384"/>
        <v/>
      </c>
    </row>
    <row r="2182" spans="1:65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  <c r="AI2182" s="1"/>
      <c r="AJ2182" s="1"/>
      <c r="AK2182" s="1"/>
      <c r="AL2182" s="1"/>
      <c r="AM2182" s="1"/>
      <c r="AN2182" s="1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t="str">
        <f t="shared" si="374"/>
        <v/>
      </c>
      <c r="AZ2182">
        <f t="shared" si="375"/>
        <v>0</v>
      </c>
      <c r="BA2182" t="str">
        <f t="shared" si="376"/>
        <v>QB</v>
      </c>
      <c r="BB2182" t="str">
        <f t="shared" si="377"/>
        <v>_</v>
      </c>
      <c r="BC2182" t="str">
        <f t="shared" si="378"/>
        <v>ru</v>
      </c>
      <c r="BD2182">
        <f>COUNTIFS($BB$1:BB2182,BB2182,$BC$1:BC2182,"ru")</f>
        <v>306</v>
      </c>
      <c r="BE2182" t="str">
        <f t="shared" si="379"/>
        <v>re</v>
      </c>
      <c r="BF2182">
        <f>COUNTIFS($BB$1:BB2182,BB2182,$BE$1:BE2182,"re")</f>
        <v>306</v>
      </c>
      <c r="BG2182" t="str">
        <f t="shared" si="380"/>
        <v>ru306_</v>
      </c>
      <c r="BH2182" t="str">
        <f t="shared" si="381"/>
        <v>re306_</v>
      </c>
      <c r="BI2182" t="str">
        <f t="shared" si="382"/>
        <v>_0</v>
      </c>
      <c r="BJ2182" t="str">
        <f t="shared" si="383"/>
        <v>_</v>
      </c>
      <c r="BK2182" t="str">
        <f>IF(ISERROR(MATCH(LEFT(C2182,5)&amp;B2182&amp;"_"&amp;A2182,$BK$1:BK2181,0)),LEFT(C2182,5)&amp;B2182&amp;"_"&amp;A2182,"")</f>
        <v/>
      </c>
      <c r="BL2182">
        <f>COUNTIFS($B$1:B2182,B2182)-COUNTIFS($B$1:B2182,B2182,$BK$1:BK2182,"")</f>
        <v>0</v>
      </c>
      <c r="BM2182" t="str">
        <f t="shared" si="384"/>
        <v/>
      </c>
    </row>
    <row r="2183" spans="1:65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  <c r="AI2183" s="1"/>
      <c r="AJ2183" s="1"/>
      <c r="AK2183" s="1"/>
      <c r="AL2183" s="1"/>
      <c r="AM2183" s="1"/>
      <c r="AN2183" s="1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t="str">
        <f t="shared" si="374"/>
        <v/>
      </c>
      <c r="AZ2183">
        <f t="shared" si="375"/>
        <v>0</v>
      </c>
      <c r="BA2183" t="str">
        <f t="shared" si="376"/>
        <v>QB</v>
      </c>
      <c r="BB2183" t="str">
        <f t="shared" si="377"/>
        <v>_</v>
      </c>
      <c r="BC2183" t="str">
        <f t="shared" si="378"/>
        <v>ru</v>
      </c>
      <c r="BD2183">
        <f>COUNTIFS($BB$1:BB2183,BB2183,$BC$1:BC2183,"ru")</f>
        <v>307</v>
      </c>
      <c r="BE2183" t="str">
        <f t="shared" si="379"/>
        <v>re</v>
      </c>
      <c r="BF2183">
        <f>COUNTIFS($BB$1:BB2183,BB2183,$BE$1:BE2183,"re")</f>
        <v>307</v>
      </c>
      <c r="BG2183" t="str">
        <f t="shared" si="380"/>
        <v>ru307_</v>
      </c>
      <c r="BH2183" t="str">
        <f t="shared" si="381"/>
        <v>re307_</v>
      </c>
      <c r="BI2183" t="str">
        <f t="shared" si="382"/>
        <v>_0</v>
      </c>
      <c r="BJ2183" t="str">
        <f t="shared" si="383"/>
        <v>_</v>
      </c>
      <c r="BK2183" t="str">
        <f>IF(ISERROR(MATCH(LEFT(C2183,5)&amp;B2183&amp;"_"&amp;A2183,$BK$1:BK2182,0)),LEFT(C2183,5)&amp;B2183&amp;"_"&amp;A2183,"")</f>
        <v/>
      </c>
      <c r="BL2183">
        <f>COUNTIFS($B$1:B2183,B2183)-COUNTIFS($B$1:B2183,B2183,$BK$1:BK2183,"")</f>
        <v>0</v>
      </c>
      <c r="BM2183" t="str">
        <f t="shared" si="384"/>
        <v/>
      </c>
    </row>
    <row r="2184" spans="1:65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  <c r="AI2184" s="1"/>
      <c r="AJ2184" s="1"/>
      <c r="AK2184" s="1"/>
      <c r="AL2184" s="1"/>
      <c r="AM2184" s="1"/>
      <c r="AN2184" s="1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t="str">
        <f t="shared" si="374"/>
        <v/>
      </c>
      <c r="AZ2184">
        <f t="shared" si="375"/>
        <v>0</v>
      </c>
      <c r="BA2184" t="str">
        <f t="shared" si="376"/>
        <v>QB</v>
      </c>
      <c r="BB2184" t="str">
        <f t="shared" si="377"/>
        <v>_</v>
      </c>
      <c r="BC2184" t="str">
        <f t="shared" si="378"/>
        <v>ru</v>
      </c>
      <c r="BD2184">
        <f>COUNTIFS($BB$1:BB2184,BB2184,$BC$1:BC2184,"ru")</f>
        <v>308</v>
      </c>
      <c r="BE2184" t="str">
        <f t="shared" si="379"/>
        <v>re</v>
      </c>
      <c r="BF2184">
        <f>COUNTIFS($BB$1:BB2184,BB2184,$BE$1:BE2184,"re")</f>
        <v>308</v>
      </c>
      <c r="BG2184" t="str">
        <f t="shared" si="380"/>
        <v>ru308_</v>
      </c>
      <c r="BH2184" t="str">
        <f t="shared" si="381"/>
        <v>re308_</v>
      </c>
      <c r="BI2184" t="str">
        <f t="shared" si="382"/>
        <v>_0</v>
      </c>
      <c r="BJ2184" t="str">
        <f t="shared" si="383"/>
        <v>_</v>
      </c>
      <c r="BK2184" t="str">
        <f>IF(ISERROR(MATCH(LEFT(C2184,5)&amp;B2184&amp;"_"&amp;A2184,$BK$1:BK2183,0)),LEFT(C2184,5)&amp;B2184&amp;"_"&amp;A2184,"")</f>
        <v/>
      </c>
      <c r="BL2184">
        <f>COUNTIFS($B$1:B2184,B2184)-COUNTIFS($B$1:B2184,B2184,$BK$1:BK2184,"")</f>
        <v>0</v>
      </c>
      <c r="BM2184" t="str">
        <f t="shared" si="384"/>
        <v/>
      </c>
    </row>
    <row r="2185" spans="1:65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  <c r="AI2185" s="1"/>
      <c r="AJ2185" s="1"/>
      <c r="AK2185" s="1"/>
      <c r="AL2185" s="1"/>
      <c r="AM2185" s="1"/>
      <c r="AN2185" s="1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t="str">
        <f t="shared" si="374"/>
        <v/>
      </c>
      <c r="AZ2185">
        <f t="shared" si="375"/>
        <v>0</v>
      </c>
      <c r="BA2185" t="str">
        <f t="shared" si="376"/>
        <v>QB</v>
      </c>
      <c r="BB2185" t="str">
        <f t="shared" si="377"/>
        <v>_</v>
      </c>
      <c r="BC2185" t="str">
        <f t="shared" si="378"/>
        <v>ru</v>
      </c>
      <c r="BD2185">
        <f>COUNTIFS($BB$1:BB2185,BB2185,$BC$1:BC2185,"ru")</f>
        <v>309</v>
      </c>
      <c r="BE2185" t="str">
        <f t="shared" si="379"/>
        <v>re</v>
      </c>
      <c r="BF2185">
        <f>COUNTIFS($BB$1:BB2185,BB2185,$BE$1:BE2185,"re")</f>
        <v>309</v>
      </c>
      <c r="BG2185" t="str">
        <f t="shared" si="380"/>
        <v>ru309_</v>
      </c>
      <c r="BH2185" t="str">
        <f t="shared" si="381"/>
        <v>re309_</v>
      </c>
      <c r="BI2185" t="str">
        <f t="shared" si="382"/>
        <v>_0</v>
      </c>
      <c r="BJ2185" t="str">
        <f t="shared" si="383"/>
        <v>_</v>
      </c>
      <c r="BK2185" t="str">
        <f>IF(ISERROR(MATCH(LEFT(C2185,5)&amp;B2185&amp;"_"&amp;A2185,$BK$1:BK2184,0)),LEFT(C2185,5)&amp;B2185&amp;"_"&amp;A2185,"")</f>
        <v/>
      </c>
      <c r="BL2185">
        <f>COUNTIFS($B$1:B2185,B2185)-COUNTIFS($B$1:B2185,B2185,$BK$1:BK2185,"")</f>
        <v>0</v>
      </c>
      <c r="BM2185" t="str">
        <f t="shared" si="384"/>
        <v/>
      </c>
    </row>
    <row r="2186" spans="1:65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  <c r="AI2186" s="1"/>
      <c r="AJ2186" s="1"/>
      <c r="AK2186" s="1"/>
      <c r="AL2186" s="1"/>
      <c r="AM2186" s="1"/>
      <c r="AN2186" s="1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t="str">
        <f t="shared" si="374"/>
        <v/>
      </c>
      <c r="AZ2186">
        <f t="shared" si="375"/>
        <v>0</v>
      </c>
      <c r="BA2186" t="str">
        <f t="shared" si="376"/>
        <v>QB</v>
      </c>
      <c r="BB2186" t="str">
        <f t="shared" si="377"/>
        <v>_</v>
      </c>
      <c r="BC2186" t="str">
        <f t="shared" si="378"/>
        <v>ru</v>
      </c>
      <c r="BD2186">
        <f>COUNTIFS($BB$1:BB2186,BB2186,$BC$1:BC2186,"ru")</f>
        <v>310</v>
      </c>
      <c r="BE2186" t="str">
        <f t="shared" si="379"/>
        <v>re</v>
      </c>
      <c r="BF2186">
        <f>COUNTIFS($BB$1:BB2186,BB2186,$BE$1:BE2186,"re")</f>
        <v>310</v>
      </c>
      <c r="BG2186" t="str">
        <f t="shared" si="380"/>
        <v>ru310_</v>
      </c>
      <c r="BH2186" t="str">
        <f t="shared" si="381"/>
        <v>re310_</v>
      </c>
      <c r="BI2186" t="str">
        <f t="shared" si="382"/>
        <v>_0</v>
      </c>
      <c r="BJ2186" t="str">
        <f t="shared" si="383"/>
        <v>_</v>
      </c>
      <c r="BK2186" t="str">
        <f>IF(ISERROR(MATCH(LEFT(C2186,5)&amp;B2186&amp;"_"&amp;A2186,$BK$1:BK2185,0)),LEFT(C2186,5)&amp;B2186&amp;"_"&amp;A2186,"")</f>
        <v/>
      </c>
      <c r="BL2186">
        <f>COUNTIFS($B$1:B2186,B2186)-COUNTIFS($B$1:B2186,B2186,$BK$1:BK2186,"")</f>
        <v>0</v>
      </c>
      <c r="BM2186" t="str">
        <f t="shared" si="384"/>
        <v/>
      </c>
    </row>
    <row r="2187" spans="1:65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  <c r="AI2187" s="1"/>
      <c r="AJ2187" s="1"/>
      <c r="AK2187" s="1"/>
      <c r="AL2187" s="1"/>
      <c r="AM2187" s="1"/>
      <c r="AN2187" s="1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t="str">
        <f t="shared" si="374"/>
        <v/>
      </c>
      <c r="AZ2187">
        <f t="shared" si="375"/>
        <v>0</v>
      </c>
      <c r="BA2187" t="str">
        <f t="shared" si="376"/>
        <v>QB</v>
      </c>
      <c r="BB2187" t="str">
        <f t="shared" si="377"/>
        <v>_</v>
      </c>
      <c r="BC2187" t="str">
        <f t="shared" si="378"/>
        <v>ru</v>
      </c>
      <c r="BD2187">
        <f>COUNTIFS($BB$1:BB2187,BB2187,$BC$1:BC2187,"ru")</f>
        <v>311</v>
      </c>
      <c r="BE2187" t="str">
        <f t="shared" si="379"/>
        <v>re</v>
      </c>
      <c r="BF2187">
        <f>COUNTIFS($BB$1:BB2187,BB2187,$BE$1:BE2187,"re")</f>
        <v>311</v>
      </c>
      <c r="BG2187" t="str">
        <f t="shared" si="380"/>
        <v>ru311_</v>
      </c>
      <c r="BH2187" t="str">
        <f t="shared" si="381"/>
        <v>re311_</v>
      </c>
      <c r="BI2187" t="str">
        <f t="shared" si="382"/>
        <v>_0</v>
      </c>
      <c r="BJ2187" t="str">
        <f t="shared" si="383"/>
        <v>_</v>
      </c>
      <c r="BK2187" t="str">
        <f>IF(ISERROR(MATCH(LEFT(C2187,5)&amp;B2187&amp;"_"&amp;A2187,$BK$1:BK2186,0)),LEFT(C2187,5)&amp;B2187&amp;"_"&amp;A2187,"")</f>
        <v/>
      </c>
      <c r="BL2187">
        <f>COUNTIFS($B$1:B2187,B2187)-COUNTIFS($B$1:B2187,B2187,$BK$1:BK2187,"")</f>
        <v>0</v>
      </c>
      <c r="BM2187" t="str">
        <f t="shared" si="384"/>
        <v/>
      </c>
    </row>
    <row r="2188" spans="1:65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  <c r="AI2188" s="1"/>
      <c r="AJ2188" s="1"/>
      <c r="AK2188" s="1"/>
      <c r="AL2188" s="1"/>
      <c r="AM2188" s="1"/>
      <c r="AN2188" s="1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t="str">
        <f t="shared" si="374"/>
        <v/>
      </c>
      <c r="AZ2188">
        <f t="shared" si="375"/>
        <v>0</v>
      </c>
      <c r="BA2188" t="str">
        <f t="shared" si="376"/>
        <v>QB</v>
      </c>
      <c r="BB2188" t="str">
        <f t="shared" si="377"/>
        <v>_</v>
      </c>
      <c r="BC2188" t="str">
        <f t="shared" si="378"/>
        <v>ru</v>
      </c>
      <c r="BD2188">
        <f>COUNTIFS($BB$1:BB2188,BB2188,$BC$1:BC2188,"ru")</f>
        <v>312</v>
      </c>
      <c r="BE2188" t="str">
        <f t="shared" si="379"/>
        <v>re</v>
      </c>
      <c r="BF2188">
        <f>COUNTIFS($BB$1:BB2188,BB2188,$BE$1:BE2188,"re")</f>
        <v>312</v>
      </c>
      <c r="BG2188" t="str">
        <f t="shared" si="380"/>
        <v>ru312_</v>
      </c>
      <c r="BH2188" t="str">
        <f t="shared" si="381"/>
        <v>re312_</v>
      </c>
      <c r="BI2188" t="str">
        <f t="shared" si="382"/>
        <v>_0</v>
      </c>
      <c r="BJ2188" t="str">
        <f t="shared" si="383"/>
        <v>_</v>
      </c>
      <c r="BK2188" t="str">
        <f>IF(ISERROR(MATCH(LEFT(C2188,5)&amp;B2188&amp;"_"&amp;A2188,$BK$1:BK2187,0)),LEFT(C2188,5)&amp;B2188&amp;"_"&amp;A2188,"")</f>
        <v/>
      </c>
      <c r="BL2188">
        <f>COUNTIFS($B$1:B2188,B2188)-COUNTIFS($B$1:B2188,B2188,$BK$1:BK2188,"")</f>
        <v>0</v>
      </c>
      <c r="BM2188" t="str">
        <f t="shared" si="384"/>
        <v/>
      </c>
    </row>
    <row r="2189" spans="1:65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  <c r="AI2189" s="1"/>
      <c r="AJ2189" s="1"/>
      <c r="AK2189" s="1"/>
      <c r="AL2189" s="1"/>
      <c r="AM2189" s="1"/>
      <c r="AN2189" s="1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t="str">
        <f t="shared" si="374"/>
        <v/>
      </c>
      <c r="AZ2189">
        <f t="shared" si="375"/>
        <v>0</v>
      </c>
      <c r="BA2189" t="str">
        <f t="shared" si="376"/>
        <v>QB</v>
      </c>
      <c r="BB2189" t="str">
        <f t="shared" si="377"/>
        <v>_</v>
      </c>
      <c r="BC2189" t="str">
        <f t="shared" si="378"/>
        <v>ru</v>
      </c>
      <c r="BD2189">
        <f>COUNTIFS($BB$1:BB2189,BB2189,$BC$1:BC2189,"ru")</f>
        <v>313</v>
      </c>
      <c r="BE2189" t="str">
        <f t="shared" si="379"/>
        <v>re</v>
      </c>
      <c r="BF2189">
        <f>COUNTIFS($BB$1:BB2189,BB2189,$BE$1:BE2189,"re")</f>
        <v>313</v>
      </c>
      <c r="BG2189" t="str">
        <f t="shared" si="380"/>
        <v>ru313_</v>
      </c>
      <c r="BH2189" t="str">
        <f t="shared" si="381"/>
        <v>re313_</v>
      </c>
      <c r="BI2189" t="str">
        <f t="shared" si="382"/>
        <v>_0</v>
      </c>
      <c r="BJ2189" t="str">
        <f t="shared" si="383"/>
        <v>_</v>
      </c>
      <c r="BK2189" t="str">
        <f>IF(ISERROR(MATCH(LEFT(C2189,5)&amp;B2189&amp;"_"&amp;A2189,$BK$1:BK2188,0)),LEFT(C2189,5)&amp;B2189&amp;"_"&amp;A2189,"")</f>
        <v/>
      </c>
      <c r="BL2189">
        <f>COUNTIFS($B$1:B2189,B2189)-COUNTIFS($B$1:B2189,B2189,$BK$1:BK2189,"")</f>
        <v>0</v>
      </c>
      <c r="BM2189" t="str">
        <f t="shared" si="384"/>
        <v/>
      </c>
    </row>
    <row r="2190" spans="1:65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  <c r="AI2190" s="1"/>
      <c r="AJ2190" s="1"/>
      <c r="AK2190" s="1"/>
      <c r="AL2190" s="1"/>
      <c r="AM2190" s="1"/>
      <c r="AN2190" s="1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t="str">
        <f t="shared" si="374"/>
        <v/>
      </c>
      <c r="AZ2190">
        <f t="shared" si="375"/>
        <v>0</v>
      </c>
      <c r="BA2190" t="str">
        <f t="shared" si="376"/>
        <v>QB</v>
      </c>
      <c r="BB2190" t="str">
        <f t="shared" si="377"/>
        <v>_</v>
      </c>
      <c r="BC2190" t="str">
        <f t="shared" si="378"/>
        <v>ru</v>
      </c>
      <c r="BD2190">
        <f>COUNTIFS($BB$1:BB2190,BB2190,$BC$1:BC2190,"ru")</f>
        <v>314</v>
      </c>
      <c r="BE2190" t="str">
        <f t="shared" si="379"/>
        <v>re</v>
      </c>
      <c r="BF2190">
        <f>COUNTIFS($BB$1:BB2190,BB2190,$BE$1:BE2190,"re")</f>
        <v>314</v>
      </c>
      <c r="BG2190" t="str">
        <f t="shared" si="380"/>
        <v>ru314_</v>
      </c>
      <c r="BH2190" t="str">
        <f t="shared" si="381"/>
        <v>re314_</v>
      </c>
      <c r="BI2190" t="str">
        <f t="shared" si="382"/>
        <v>_0</v>
      </c>
      <c r="BJ2190" t="str">
        <f t="shared" si="383"/>
        <v>_</v>
      </c>
      <c r="BK2190" t="str">
        <f>IF(ISERROR(MATCH(LEFT(C2190,5)&amp;B2190&amp;"_"&amp;A2190,$BK$1:BK2189,0)),LEFT(C2190,5)&amp;B2190&amp;"_"&amp;A2190,"")</f>
        <v/>
      </c>
      <c r="BL2190">
        <f>COUNTIFS($B$1:B2190,B2190)-COUNTIFS($B$1:B2190,B2190,$BK$1:BK2190,"")</f>
        <v>0</v>
      </c>
      <c r="BM2190" t="str">
        <f t="shared" si="384"/>
        <v/>
      </c>
    </row>
    <row r="2191" spans="1:65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  <c r="AI2191" s="1"/>
      <c r="AJ2191" s="1"/>
      <c r="AK2191" s="1"/>
      <c r="AL2191" s="1"/>
      <c r="AM2191" s="1"/>
      <c r="AN2191" s="1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t="str">
        <f t="shared" si="374"/>
        <v/>
      </c>
      <c r="AZ2191">
        <f t="shared" si="375"/>
        <v>0</v>
      </c>
      <c r="BA2191" t="str">
        <f t="shared" si="376"/>
        <v>QB</v>
      </c>
      <c r="BB2191" t="str">
        <f t="shared" si="377"/>
        <v>_</v>
      </c>
      <c r="BC2191" t="str">
        <f t="shared" si="378"/>
        <v>ru</v>
      </c>
      <c r="BD2191">
        <f>COUNTIFS($BB$1:BB2191,BB2191,$BC$1:BC2191,"ru")</f>
        <v>315</v>
      </c>
      <c r="BE2191" t="str">
        <f t="shared" si="379"/>
        <v>re</v>
      </c>
      <c r="BF2191">
        <f>COUNTIFS($BB$1:BB2191,BB2191,$BE$1:BE2191,"re")</f>
        <v>315</v>
      </c>
      <c r="BG2191" t="str">
        <f t="shared" si="380"/>
        <v>ru315_</v>
      </c>
      <c r="BH2191" t="str">
        <f t="shared" si="381"/>
        <v>re315_</v>
      </c>
      <c r="BI2191" t="str">
        <f t="shared" si="382"/>
        <v>_0</v>
      </c>
      <c r="BJ2191" t="str">
        <f t="shared" si="383"/>
        <v>_</v>
      </c>
      <c r="BK2191" t="str">
        <f>IF(ISERROR(MATCH(LEFT(C2191,5)&amp;B2191&amp;"_"&amp;A2191,$BK$1:BK2190,0)),LEFT(C2191,5)&amp;B2191&amp;"_"&amp;A2191,"")</f>
        <v/>
      </c>
      <c r="BL2191">
        <f>COUNTIFS($B$1:B2191,B2191)-COUNTIFS($B$1:B2191,B2191,$BK$1:BK2191,"")</f>
        <v>0</v>
      </c>
      <c r="BM2191" t="str">
        <f t="shared" si="384"/>
        <v/>
      </c>
    </row>
    <row r="2192" spans="1:65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  <c r="AI2192" s="1"/>
      <c r="AJ2192" s="1"/>
      <c r="AK2192" s="1"/>
      <c r="AL2192" s="1"/>
      <c r="AM2192" s="1"/>
      <c r="AN2192" s="1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t="str">
        <f t="shared" si="374"/>
        <v/>
      </c>
      <c r="AZ2192">
        <f t="shared" si="375"/>
        <v>0</v>
      </c>
      <c r="BA2192" t="str">
        <f t="shared" si="376"/>
        <v>QB</v>
      </c>
      <c r="BB2192" t="str">
        <f t="shared" si="377"/>
        <v>_</v>
      </c>
      <c r="BC2192" t="str">
        <f t="shared" si="378"/>
        <v>ru</v>
      </c>
      <c r="BD2192">
        <f>COUNTIFS($BB$1:BB2192,BB2192,$BC$1:BC2192,"ru")</f>
        <v>316</v>
      </c>
      <c r="BE2192" t="str">
        <f t="shared" si="379"/>
        <v>re</v>
      </c>
      <c r="BF2192">
        <f>COUNTIFS($BB$1:BB2192,BB2192,$BE$1:BE2192,"re")</f>
        <v>316</v>
      </c>
      <c r="BG2192" t="str">
        <f t="shared" si="380"/>
        <v>ru316_</v>
      </c>
      <c r="BH2192" t="str">
        <f t="shared" si="381"/>
        <v>re316_</v>
      </c>
      <c r="BI2192" t="str">
        <f t="shared" si="382"/>
        <v>_0</v>
      </c>
      <c r="BJ2192" t="str">
        <f t="shared" si="383"/>
        <v>_</v>
      </c>
      <c r="BK2192" t="str">
        <f>IF(ISERROR(MATCH(LEFT(C2192,5)&amp;B2192&amp;"_"&amp;A2192,$BK$1:BK2191,0)),LEFT(C2192,5)&amp;B2192&amp;"_"&amp;A2192,"")</f>
        <v/>
      </c>
      <c r="BL2192">
        <f>COUNTIFS($B$1:B2192,B2192)-COUNTIFS($B$1:B2192,B2192,$BK$1:BK2192,"")</f>
        <v>0</v>
      </c>
      <c r="BM2192" t="str">
        <f t="shared" si="384"/>
        <v/>
      </c>
    </row>
    <row r="2193" spans="1:65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  <c r="AI2193" s="1"/>
      <c r="AJ2193" s="1"/>
      <c r="AK2193" s="1"/>
      <c r="AL2193" s="1"/>
      <c r="AM2193" s="1"/>
      <c r="AN2193" s="1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t="str">
        <f t="shared" si="374"/>
        <v/>
      </c>
      <c r="AZ2193">
        <f t="shared" si="375"/>
        <v>0</v>
      </c>
      <c r="BA2193" t="str">
        <f t="shared" si="376"/>
        <v>QB</v>
      </c>
      <c r="BB2193" t="str">
        <f t="shared" si="377"/>
        <v>_</v>
      </c>
      <c r="BC2193" t="str">
        <f t="shared" si="378"/>
        <v>ru</v>
      </c>
      <c r="BD2193">
        <f>COUNTIFS($BB$1:BB2193,BB2193,$BC$1:BC2193,"ru")</f>
        <v>317</v>
      </c>
      <c r="BE2193" t="str">
        <f t="shared" si="379"/>
        <v>re</v>
      </c>
      <c r="BF2193">
        <f>COUNTIFS($BB$1:BB2193,BB2193,$BE$1:BE2193,"re")</f>
        <v>317</v>
      </c>
      <c r="BG2193" t="str">
        <f t="shared" si="380"/>
        <v>ru317_</v>
      </c>
      <c r="BH2193" t="str">
        <f t="shared" si="381"/>
        <v>re317_</v>
      </c>
      <c r="BI2193" t="str">
        <f t="shared" si="382"/>
        <v>_0</v>
      </c>
      <c r="BJ2193" t="str">
        <f t="shared" si="383"/>
        <v>_</v>
      </c>
      <c r="BK2193" t="str">
        <f>IF(ISERROR(MATCH(LEFT(C2193,5)&amp;B2193&amp;"_"&amp;A2193,$BK$1:BK2192,0)),LEFT(C2193,5)&amp;B2193&amp;"_"&amp;A2193,"")</f>
        <v/>
      </c>
      <c r="BL2193">
        <f>COUNTIFS($B$1:B2193,B2193)-COUNTIFS($B$1:B2193,B2193,$BK$1:BK2193,"")</f>
        <v>0</v>
      </c>
      <c r="BM2193" t="str">
        <f t="shared" si="384"/>
        <v/>
      </c>
    </row>
    <row r="2194" spans="1:65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  <c r="AI2194" s="1"/>
      <c r="AJ2194" s="1"/>
      <c r="AK2194" s="1"/>
      <c r="AL2194" s="1"/>
      <c r="AM2194" s="1"/>
      <c r="AN2194" s="1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t="str">
        <f t="shared" si="374"/>
        <v/>
      </c>
      <c r="AZ2194">
        <f t="shared" si="375"/>
        <v>0</v>
      </c>
      <c r="BA2194" t="str">
        <f t="shared" si="376"/>
        <v>QB</v>
      </c>
      <c r="BB2194" t="str">
        <f t="shared" si="377"/>
        <v>_</v>
      </c>
      <c r="BC2194" t="str">
        <f t="shared" si="378"/>
        <v>ru</v>
      </c>
      <c r="BD2194">
        <f>COUNTIFS($BB$1:BB2194,BB2194,$BC$1:BC2194,"ru")</f>
        <v>318</v>
      </c>
      <c r="BE2194" t="str">
        <f t="shared" si="379"/>
        <v>re</v>
      </c>
      <c r="BF2194">
        <f>COUNTIFS($BB$1:BB2194,BB2194,$BE$1:BE2194,"re")</f>
        <v>318</v>
      </c>
      <c r="BG2194" t="str">
        <f t="shared" si="380"/>
        <v>ru318_</v>
      </c>
      <c r="BH2194" t="str">
        <f t="shared" si="381"/>
        <v>re318_</v>
      </c>
      <c r="BI2194" t="str">
        <f t="shared" si="382"/>
        <v>_0</v>
      </c>
      <c r="BJ2194" t="str">
        <f t="shared" si="383"/>
        <v>_</v>
      </c>
      <c r="BK2194" t="str">
        <f>IF(ISERROR(MATCH(LEFT(C2194,5)&amp;B2194&amp;"_"&amp;A2194,$BK$1:BK2193,0)),LEFT(C2194,5)&amp;B2194&amp;"_"&amp;A2194,"")</f>
        <v/>
      </c>
      <c r="BL2194">
        <f>COUNTIFS($B$1:B2194,B2194)-COUNTIFS($B$1:B2194,B2194,$BK$1:BK2194,"")</f>
        <v>0</v>
      </c>
      <c r="BM2194" t="str">
        <f t="shared" si="384"/>
        <v/>
      </c>
    </row>
    <row r="2195" spans="1:65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  <c r="AI2195" s="1"/>
      <c r="AJ2195" s="1"/>
      <c r="AK2195" s="1"/>
      <c r="AL2195" s="1"/>
      <c r="AM2195" s="1"/>
      <c r="AN2195" s="1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t="str">
        <f t="shared" si="374"/>
        <v/>
      </c>
      <c r="AZ2195">
        <f t="shared" si="375"/>
        <v>0</v>
      </c>
      <c r="BA2195" t="str">
        <f t="shared" si="376"/>
        <v>QB</v>
      </c>
      <c r="BB2195" t="str">
        <f t="shared" si="377"/>
        <v>_</v>
      </c>
      <c r="BC2195" t="str">
        <f t="shared" si="378"/>
        <v>ru</v>
      </c>
      <c r="BD2195">
        <f>COUNTIFS($BB$1:BB2195,BB2195,$BC$1:BC2195,"ru")</f>
        <v>319</v>
      </c>
      <c r="BE2195" t="str">
        <f t="shared" si="379"/>
        <v>re</v>
      </c>
      <c r="BF2195">
        <f>COUNTIFS($BB$1:BB2195,BB2195,$BE$1:BE2195,"re")</f>
        <v>319</v>
      </c>
      <c r="BG2195" t="str">
        <f t="shared" si="380"/>
        <v>ru319_</v>
      </c>
      <c r="BH2195" t="str">
        <f t="shared" si="381"/>
        <v>re319_</v>
      </c>
      <c r="BI2195" t="str">
        <f t="shared" si="382"/>
        <v>_0</v>
      </c>
      <c r="BJ2195" t="str">
        <f t="shared" si="383"/>
        <v>_</v>
      </c>
      <c r="BK2195" t="str">
        <f>IF(ISERROR(MATCH(LEFT(C2195,5)&amp;B2195&amp;"_"&amp;A2195,$BK$1:BK2194,0)),LEFT(C2195,5)&amp;B2195&amp;"_"&amp;A2195,"")</f>
        <v/>
      </c>
      <c r="BL2195">
        <f>COUNTIFS($B$1:B2195,B2195)-COUNTIFS($B$1:B2195,B2195,$BK$1:BK2195,"")</f>
        <v>0</v>
      </c>
      <c r="BM2195" t="str">
        <f t="shared" si="384"/>
        <v/>
      </c>
    </row>
    <row r="2196" spans="1:65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  <c r="AI2196" s="1"/>
      <c r="AJ2196" s="1"/>
      <c r="AK2196" s="1"/>
      <c r="AL2196" s="1"/>
      <c r="AM2196" s="1"/>
      <c r="AN2196" s="1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t="str">
        <f t="shared" si="374"/>
        <v/>
      </c>
      <c r="AZ2196">
        <f t="shared" si="375"/>
        <v>0</v>
      </c>
      <c r="BA2196" t="str">
        <f t="shared" si="376"/>
        <v>QB</v>
      </c>
      <c r="BB2196" t="str">
        <f t="shared" si="377"/>
        <v>_</v>
      </c>
      <c r="BC2196" t="str">
        <f t="shared" si="378"/>
        <v>ru</v>
      </c>
      <c r="BD2196">
        <f>COUNTIFS($BB$1:BB2196,BB2196,$BC$1:BC2196,"ru")</f>
        <v>320</v>
      </c>
      <c r="BE2196" t="str">
        <f t="shared" si="379"/>
        <v>re</v>
      </c>
      <c r="BF2196">
        <f>COUNTIFS($BB$1:BB2196,BB2196,$BE$1:BE2196,"re")</f>
        <v>320</v>
      </c>
      <c r="BG2196" t="str">
        <f t="shared" si="380"/>
        <v>ru320_</v>
      </c>
      <c r="BH2196" t="str">
        <f t="shared" si="381"/>
        <v>re320_</v>
      </c>
      <c r="BI2196" t="str">
        <f t="shared" si="382"/>
        <v>_0</v>
      </c>
      <c r="BJ2196" t="str">
        <f t="shared" si="383"/>
        <v>_</v>
      </c>
      <c r="BK2196" t="str">
        <f>IF(ISERROR(MATCH(LEFT(C2196,5)&amp;B2196&amp;"_"&amp;A2196,$BK$1:BK2195,0)),LEFT(C2196,5)&amp;B2196&amp;"_"&amp;A2196,"")</f>
        <v/>
      </c>
      <c r="BL2196">
        <f>COUNTIFS($B$1:B2196,B2196)-COUNTIFS($B$1:B2196,B2196,$BK$1:BK2196,"")</f>
        <v>0</v>
      </c>
      <c r="BM2196" t="str">
        <f t="shared" si="384"/>
        <v/>
      </c>
    </row>
    <row r="2197" spans="1:65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  <c r="AI2197" s="1"/>
      <c r="AJ2197" s="1"/>
      <c r="AK2197" s="1"/>
      <c r="AL2197" s="1"/>
      <c r="AM2197" s="1"/>
      <c r="AN2197" s="1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t="str">
        <f t="shared" si="374"/>
        <v/>
      </c>
      <c r="AZ2197">
        <f t="shared" si="375"/>
        <v>0</v>
      </c>
      <c r="BA2197" t="str">
        <f t="shared" si="376"/>
        <v>QB</v>
      </c>
      <c r="BB2197" t="str">
        <f t="shared" si="377"/>
        <v>_</v>
      </c>
      <c r="BC2197" t="str">
        <f t="shared" si="378"/>
        <v>ru</v>
      </c>
      <c r="BD2197">
        <f>COUNTIFS($BB$1:BB2197,BB2197,$BC$1:BC2197,"ru")</f>
        <v>321</v>
      </c>
      <c r="BE2197" t="str">
        <f t="shared" si="379"/>
        <v>re</v>
      </c>
      <c r="BF2197">
        <f>COUNTIFS($BB$1:BB2197,BB2197,$BE$1:BE2197,"re")</f>
        <v>321</v>
      </c>
      <c r="BG2197" t="str">
        <f t="shared" si="380"/>
        <v>ru321_</v>
      </c>
      <c r="BH2197" t="str">
        <f t="shared" si="381"/>
        <v>re321_</v>
      </c>
      <c r="BI2197" t="str">
        <f t="shared" si="382"/>
        <v>_0</v>
      </c>
      <c r="BJ2197" t="str">
        <f t="shared" si="383"/>
        <v>_</v>
      </c>
      <c r="BK2197" t="str">
        <f>IF(ISERROR(MATCH(LEFT(C2197,5)&amp;B2197&amp;"_"&amp;A2197,$BK$1:BK2196,0)),LEFT(C2197,5)&amp;B2197&amp;"_"&amp;A2197,"")</f>
        <v/>
      </c>
      <c r="BL2197">
        <f>COUNTIFS($B$1:B2197,B2197)-COUNTIFS($B$1:B2197,B2197,$BK$1:BK2197,"")</f>
        <v>0</v>
      </c>
      <c r="BM2197" t="str">
        <f t="shared" si="384"/>
        <v/>
      </c>
    </row>
    <row r="2198" spans="1:65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  <c r="AI2198" s="1"/>
      <c r="AJ2198" s="1"/>
      <c r="AK2198" s="1"/>
      <c r="AL2198" s="1"/>
      <c r="AM2198" s="1"/>
      <c r="AN2198" s="1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t="str">
        <f t="shared" si="374"/>
        <v/>
      </c>
      <c r="AZ2198">
        <f t="shared" si="375"/>
        <v>0</v>
      </c>
      <c r="BA2198" t="str">
        <f t="shared" si="376"/>
        <v>QB</v>
      </c>
      <c r="BB2198" t="str">
        <f t="shared" si="377"/>
        <v>_</v>
      </c>
      <c r="BC2198" t="str">
        <f t="shared" si="378"/>
        <v>ru</v>
      </c>
      <c r="BD2198">
        <f>COUNTIFS($BB$1:BB2198,BB2198,$BC$1:BC2198,"ru")</f>
        <v>322</v>
      </c>
      <c r="BE2198" t="str">
        <f t="shared" si="379"/>
        <v>re</v>
      </c>
      <c r="BF2198">
        <f>COUNTIFS($BB$1:BB2198,BB2198,$BE$1:BE2198,"re")</f>
        <v>322</v>
      </c>
      <c r="BG2198" t="str">
        <f t="shared" si="380"/>
        <v>ru322_</v>
      </c>
      <c r="BH2198" t="str">
        <f t="shared" si="381"/>
        <v>re322_</v>
      </c>
      <c r="BI2198" t="str">
        <f t="shared" si="382"/>
        <v>_0</v>
      </c>
      <c r="BJ2198" t="str">
        <f t="shared" si="383"/>
        <v>_</v>
      </c>
      <c r="BK2198" t="str">
        <f>IF(ISERROR(MATCH(LEFT(C2198,5)&amp;B2198&amp;"_"&amp;A2198,$BK$1:BK2197,0)),LEFT(C2198,5)&amp;B2198&amp;"_"&amp;A2198,"")</f>
        <v/>
      </c>
      <c r="BL2198">
        <f>COUNTIFS($B$1:B2198,B2198)-COUNTIFS($B$1:B2198,B2198,$BK$1:BK2198,"")</f>
        <v>0</v>
      </c>
      <c r="BM2198" t="str">
        <f t="shared" si="384"/>
        <v/>
      </c>
    </row>
    <row r="2199" spans="1:65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  <c r="AI2199" s="1"/>
      <c r="AJ2199" s="1"/>
      <c r="AK2199" s="1"/>
      <c r="AL2199" s="1"/>
      <c r="AM2199" s="1"/>
      <c r="AN2199" s="1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t="str">
        <f t="shared" si="374"/>
        <v/>
      </c>
      <c r="AZ2199">
        <f t="shared" si="375"/>
        <v>0</v>
      </c>
      <c r="BA2199" t="str">
        <f t="shared" si="376"/>
        <v>QB</v>
      </c>
      <c r="BB2199" t="str">
        <f t="shared" si="377"/>
        <v>_</v>
      </c>
      <c r="BC2199" t="str">
        <f t="shared" si="378"/>
        <v>ru</v>
      </c>
      <c r="BD2199">
        <f>COUNTIFS($BB$1:BB2199,BB2199,$BC$1:BC2199,"ru")</f>
        <v>323</v>
      </c>
      <c r="BE2199" t="str">
        <f t="shared" si="379"/>
        <v>re</v>
      </c>
      <c r="BF2199">
        <f>COUNTIFS($BB$1:BB2199,BB2199,$BE$1:BE2199,"re")</f>
        <v>323</v>
      </c>
      <c r="BG2199" t="str">
        <f t="shared" si="380"/>
        <v>ru323_</v>
      </c>
      <c r="BH2199" t="str">
        <f t="shared" si="381"/>
        <v>re323_</v>
      </c>
      <c r="BI2199" t="str">
        <f t="shared" si="382"/>
        <v>_0</v>
      </c>
      <c r="BJ2199" t="str">
        <f t="shared" si="383"/>
        <v>_</v>
      </c>
      <c r="BK2199" t="str">
        <f>IF(ISERROR(MATCH(LEFT(C2199,5)&amp;B2199&amp;"_"&amp;A2199,$BK$1:BK2198,0)),LEFT(C2199,5)&amp;B2199&amp;"_"&amp;A2199,"")</f>
        <v/>
      </c>
      <c r="BL2199">
        <f>COUNTIFS($B$1:B2199,B2199)-COUNTIFS($B$1:B2199,B2199,$BK$1:BK2199,"")</f>
        <v>0</v>
      </c>
      <c r="BM2199" t="str">
        <f t="shared" si="384"/>
        <v/>
      </c>
    </row>
    <row r="2200" spans="1:65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  <c r="AI2200" s="1"/>
      <c r="AJ2200" s="1"/>
      <c r="AK2200" s="1"/>
      <c r="AL2200" s="1"/>
      <c r="AM2200" s="1"/>
      <c r="AN2200" s="1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t="str">
        <f t="shared" si="374"/>
        <v/>
      </c>
      <c r="AZ2200">
        <f t="shared" si="375"/>
        <v>0</v>
      </c>
      <c r="BA2200" t="str">
        <f t="shared" si="376"/>
        <v>QB</v>
      </c>
      <c r="BB2200" t="str">
        <f t="shared" si="377"/>
        <v>_</v>
      </c>
      <c r="BC2200" t="str">
        <f t="shared" si="378"/>
        <v>ru</v>
      </c>
      <c r="BD2200">
        <f>COUNTIFS($BB$1:BB2200,BB2200,$BC$1:BC2200,"ru")</f>
        <v>324</v>
      </c>
      <c r="BE2200" t="str">
        <f t="shared" si="379"/>
        <v>re</v>
      </c>
      <c r="BF2200">
        <f>COUNTIFS($BB$1:BB2200,BB2200,$BE$1:BE2200,"re")</f>
        <v>324</v>
      </c>
      <c r="BG2200" t="str">
        <f t="shared" si="380"/>
        <v>ru324_</v>
      </c>
      <c r="BH2200" t="str">
        <f t="shared" si="381"/>
        <v>re324_</v>
      </c>
      <c r="BI2200" t="str">
        <f t="shared" si="382"/>
        <v>_0</v>
      </c>
      <c r="BJ2200" t="str">
        <f t="shared" si="383"/>
        <v>_</v>
      </c>
      <c r="BK2200" t="str">
        <f>IF(ISERROR(MATCH(LEFT(C2200,5)&amp;B2200&amp;"_"&amp;A2200,$BK$1:BK2199,0)),LEFT(C2200,5)&amp;B2200&amp;"_"&amp;A2200,"")</f>
        <v/>
      </c>
      <c r="BL2200">
        <f>COUNTIFS($B$1:B2200,B2200)-COUNTIFS($B$1:B2200,B2200,$BK$1:BK2200,"")</f>
        <v>0</v>
      </c>
      <c r="BM2200" t="str">
        <f t="shared" si="384"/>
        <v/>
      </c>
    </row>
    <row r="2201" spans="1:65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  <c r="AI2201" s="1"/>
      <c r="AJ2201" s="1"/>
      <c r="AK2201" s="1"/>
      <c r="AL2201" s="1"/>
      <c r="AM2201" s="1"/>
      <c r="AN2201" s="1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t="str">
        <f t="shared" si="374"/>
        <v/>
      </c>
      <c r="AZ2201">
        <f t="shared" si="375"/>
        <v>0</v>
      </c>
      <c r="BA2201" t="str">
        <f t="shared" si="376"/>
        <v>QB</v>
      </c>
      <c r="BB2201" t="str">
        <f t="shared" si="377"/>
        <v>_</v>
      </c>
      <c r="BC2201" t="str">
        <f t="shared" si="378"/>
        <v>ru</v>
      </c>
      <c r="BD2201">
        <f>COUNTIFS($BB$1:BB2201,BB2201,$BC$1:BC2201,"ru")</f>
        <v>325</v>
      </c>
      <c r="BE2201" t="str">
        <f t="shared" si="379"/>
        <v>re</v>
      </c>
      <c r="BF2201">
        <f>COUNTIFS($BB$1:BB2201,BB2201,$BE$1:BE2201,"re")</f>
        <v>325</v>
      </c>
      <c r="BG2201" t="str">
        <f t="shared" si="380"/>
        <v>ru325_</v>
      </c>
      <c r="BH2201" t="str">
        <f t="shared" si="381"/>
        <v>re325_</v>
      </c>
      <c r="BI2201" t="str">
        <f t="shared" si="382"/>
        <v>_0</v>
      </c>
      <c r="BJ2201" t="str">
        <f t="shared" si="383"/>
        <v>_</v>
      </c>
      <c r="BK2201" t="str">
        <f>IF(ISERROR(MATCH(LEFT(C2201,5)&amp;B2201&amp;"_"&amp;A2201,$BK$1:BK2200,0)),LEFT(C2201,5)&amp;B2201&amp;"_"&amp;A2201,"")</f>
        <v/>
      </c>
      <c r="BL2201">
        <f>COUNTIFS($B$1:B2201,B2201)-COUNTIFS($B$1:B2201,B2201,$BK$1:BK2201,"")</f>
        <v>0</v>
      </c>
      <c r="BM2201" t="str">
        <f t="shared" si="384"/>
        <v/>
      </c>
    </row>
    <row r="2202" spans="1:65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  <c r="AI2202" s="1"/>
      <c r="AJ2202" s="1"/>
      <c r="AK2202" s="1"/>
      <c r="AL2202" s="1"/>
      <c r="AM2202" s="1"/>
      <c r="AN2202" s="1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t="str">
        <f t="shared" si="374"/>
        <v/>
      </c>
      <c r="AZ2202">
        <f t="shared" si="375"/>
        <v>0</v>
      </c>
      <c r="BA2202" t="str">
        <f t="shared" si="376"/>
        <v>QB</v>
      </c>
      <c r="BB2202" t="str">
        <f t="shared" si="377"/>
        <v>_</v>
      </c>
      <c r="BC2202" t="str">
        <f t="shared" si="378"/>
        <v>ru</v>
      </c>
      <c r="BD2202">
        <f>COUNTIFS($BB$1:BB2202,BB2202,$BC$1:BC2202,"ru")</f>
        <v>326</v>
      </c>
      <c r="BE2202" t="str">
        <f t="shared" si="379"/>
        <v>re</v>
      </c>
      <c r="BF2202">
        <f>COUNTIFS($BB$1:BB2202,BB2202,$BE$1:BE2202,"re")</f>
        <v>326</v>
      </c>
      <c r="BG2202" t="str">
        <f t="shared" si="380"/>
        <v>ru326_</v>
      </c>
      <c r="BH2202" t="str">
        <f t="shared" si="381"/>
        <v>re326_</v>
      </c>
      <c r="BI2202" t="str">
        <f t="shared" si="382"/>
        <v>_0</v>
      </c>
      <c r="BJ2202" t="str">
        <f t="shared" si="383"/>
        <v>_</v>
      </c>
      <c r="BK2202" t="str">
        <f>IF(ISERROR(MATCH(LEFT(C2202,5)&amp;B2202&amp;"_"&amp;A2202,$BK$1:BK2201,0)),LEFT(C2202,5)&amp;B2202&amp;"_"&amp;A2202,"")</f>
        <v/>
      </c>
      <c r="BL2202">
        <f>COUNTIFS($B$1:B2202,B2202)-COUNTIFS($B$1:B2202,B2202,$BK$1:BK2202,"")</f>
        <v>0</v>
      </c>
      <c r="BM2202" t="str">
        <f t="shared" si="384"/>
        <v/>
      </c>
    </row>
    <row r="2203" spans="1:65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  <c r="AI2203" s="1"/>
      <c r="AJ2203" s="1"/>
      <c r="AK2203" s="1"/>
      <c r="AL2203" s="1"/>
      <c r="AM2203" s="1"/>
      <c r="AN2203" s="1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t="str">
        <f t="shared" si="374"/>
        <v/>
      </c>
      <c r="AZ2203">
        <f t="shared" si="375"/>
        <v>0</v>
      </c>
      <c r="BA2203" t="str">
        <f t="shared" si="376"/>
        <v>QB</v>
      </c>
      <c r="BB2203" t="str">
        <f t="shared" si="377"/>
        <v>_</v>
      </c>
      <c r="BC2203" t="str">
        <f t="shared" si="378"/>
        <v>ru</v>
      </c>
      <c r="BD2203">
        <f>COUNTIFS($BB$1:BB2203,BB2203,$BC$1:BC2203,"ru")</f>
        <v>327</v>
      </c>
      <c r="BE2203" t="str">
        <f t="shared" si="379"/>
        <v>re</v>
      </c>
      <c r="BF2203">
        <f>COUNTIFS($BB$1:BB2203,BB2203,$BE$1:BE2203,"re")</f>
        <v>327</v>
      </c>
      <c r="BG2203" t="str">
        <f t="shared" si="380"/>
        <v>ru327_</v>
      </c>
      <c r="BH2203" t="str">
        <f t="shared" si="381"/>
        <v>re327_</v>
      </c>
      <c r="BI2203" t="str">
        <f t="shared" si="382"/>
        <v>_0</v>
      </c>
      <c r="BJ2203" t="str">
        <f t="shared" si="383"/>
        <v>_</v>
      </c>
      <c r="BK2203" t="str">
        <f>IF(ISERROR(MATCH(LEFT(C2203,5)&amp;B2203&amp;"_"&amp;A2203,$BK$1:BK2202,0)),LEFT(C2203,5)&amp;B2203&amp;"_"&amp;A2203,"")</f>
        <v/>
      </c>
      <c r="BL2203">
        <f>COUNTIFS($B$1:B2203,B2203)-COUNTIFS($B$1:B2203,B2203,$BK$1:BK2203,"")</f>
        <v>0</v>
      </c>
      <c r="BM2203" t="str">
        <f t="shared" si="384"/>
        <v/>
      </c>
    </row>
    <row r="2204" spans="1:65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  <c r="AI2204" s="1"/>
      <c r="AJ2204" s="1"/>
      <c r="AK2204" s="1"/>
      <c r="AL2204" s="1"/>
      <c r="AM2204" s="1"/>
      <c r="AN2204" s="1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t="str">
        <f t="shared" si="374"/>
        <v/>
      </c>
      <c r="AZ2204">
        <f t="shared" si="375"/>
        <v>0</v>
      </c>
      <c r="BA2204" t="str">
        <f t="shared" si="376"/>
        <v>QB</v>
      </c>
      <c r="BB2204" t="str">
        <f t="shared" si="377"/>
        <v>_</v>
      </c>
      <c r="BC2204" t="str">
        <f t="shared" si="378"/>
        <v>ru</v>
      </c>
      <c r="BD2204">
        <f>COUNTIFS($BB$1:BB2204,BB2204,$BC$1:BC2204,"ru")</f>
        <v>328</v>
      </c>
      <c r="BE2204" t="str">
        <f t="shared" si="379"/>
        <v>re</v>
      </c>
      <c r="BF2204">
        <f>COUNTIFS($BB$1:BB2204,BB2204,$BE$1:BE2204,"re")</f>
        <v>328</v>
      </c>
      <c r="BG2204" t="str">
        <f t="shared" si="380"/>
        <v>ru328_</v>
      </c>
      <c r="BH2204" t="str">
        <f t="shared" si="381"/>
        <v>re328_</v>
      </c>
      <c r="BI2204" t="str">
        <f t="shared" si="382"/>
        <v>_0</v>
      </c>
      <c r="BJ2204" t="str">
        <f t="shared" si="383"/>
        <v>_</v>
      </c>
      <c r="BK2204" t="str">
        <f>IF(ISERROR(MATCH(LEFT(C2204,5)&amp;B2204&amp;"_"&amp;A2204,$BK$1:BK2203,0)),LEFT(C2204,5)&amp;B2204&amp;"_"&amp;A2204,"")</f>
        <v/>
      </c>
      <c r="BL2204">
        <f>COUNTIFS($B$1:B2204,B2204)-COUNTIFS($B$1:B2204,B2204,$BK$1:BK2204,"")</f>
        <v>0</v>
      </c>
      <c r="BM2204" t="str">
        <f t="shared" si="384"/>
        <v/>
      </c>
    </row>
    <row r="2205" spans="1:65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  <c r="AI2205" s="1"/>
      <c r="AJ2205" s="1"/>
      <c r="AK2205" s="1"/>
      <c r="AL2205" s="1"/>
      <c r="AM2205" s="1"/>
      <c r="AN2205" s="1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t="str">
        <f t="shared" si="374"/>
        <v/>
      </c>
      <c r="AZ2205">
        <f t="shared" si="375"/>
        <v>0</v>
      </c>
      <c r="BA2205" t="str">
        <f t="shared" si="376"/>
        <v>QB</v>
      </c>
      <c r="BB2205" t="str">
        <f t="shared" si="377"/>
        <v>_</v>
      </c>
      <c r="BC2205" t="str">
        <f t="shared" si="378"/>
        <v>ru</v>
      </c>
      <c r="BD2205">
        <f>COUNTIFS($BB$1:BB2205,BB2205,$BC$1:BC2205,"ru")</f>
        <v>329</v>
      </c>
      <c r="BE2205" t="str">
        <f t="shared" si="379"/>
        <v>re</v>
      </c>
      <c r="BF2205">
        <f>COUNTIFS($BB$1:BB2205,BB2205,$BE$1:BE2205,"re")</f>
        <v>329</v>
      </c>
      <c r="BG2205" t="str">
        <f t="shared" si="380"/>
        <v>ru329_</v>
      </c>
      <c r="BH2205" t="str">
        <f t="shared" si="381"/>
        <v>re329_</v>
      </c>
      <c r="BI2205" t="str">
        <f t="shared" si="382"/>
        <v>_0</v>
      </c>
      <c r="BJ2205" t="str">
        <f t="shared" si="383"/>
        <v>_</v>
      </c>
      <c r="BK2205" t="str">
        <f>IF(ISERROR(MATCH(LEFT(C2205,5)&amp;B2205&amp;"_"&amp;A2205,$BK$1:BK2204,0)),LEFT(C2205,5)&amp;B2205&amp;"_"&amp;A2205,"")</f>
        <v/>
      </c>
      <c r="BL2205">
        <f>COUNTIFS($B$1:B2205,B2205)-COUNTIFS($B$1:B2205,B2205,$BK$1:BK2205,"")</f>
        <v>0</v>
      </c>
      <c r="BM2205" t="str">
        <f t="shared" si="384"/>
        <v/>
      </c>
    </row>
    <row r="2206" spans="1:65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  <c r="AI2206" s="1"/>
      <c r="AJ2206" s="1"/>
      <c r="AK2206" s="1"/>
      <c r="AL2206" s="1"/>
      <c r="AM2206" s="1"/>
      <c r="AN2206" s="1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t="str">
        <f t="shared" si="374"/>
        <v/>
      </c>
      <c r="AZ2206">
        <f t="shared" si="375"/>
        <v>0</v>
      </c>
      <c r="BA2206" t="str">
        <f t="shared" si="376"/>
        <v>QB</v>
      </c>
      <c r="BB2206" t="str">
        <f t="shared" si="377"/>
        <v>_</v>
      </c>
      <c r="BC2206" t="str">
        <f t="shared" si="378"/>
        <v>ru</v>
      </c>
      <c r="BD2206">
        <f>COUNTIFS($BB$1:BB2206,BB2206,$BC$1:BC2206,"ru")</f>
        <v>330</v>
      </c>
      <c r="BE2206" t="str">
        <f t="shared" si="379"/>
        <v>re</v>
      </c>
      <c r="BF2206">
        <f>COUNTIFS($BB$1:BB2206,BB2206,$BE$1:BE2206,"re")</f>
        <v>330</v>
      </c>
      <c r="BG2206" t="str">
        <f t="shared" si="380"/>
        <v>ru330_</v>
      </c>
      <c r="BH2206" t="str">
        <f t="shared" si="381"/>
        <v>re330_</v>
      </c>
      <c r="BI2206" t="str">
        <f t="shared" si="382"/>
        <v>_0</v>
      </c>
      <c r="BJ2206" t="str">
        <f t="shared" si="383"/>
        <v>_</v>
      </c>
      <c r="BK2206" t="str">
        <f>IF(ISERROR(MATCH(LEFT(C2206,5)&amp;B2206&amp;"_"&amp;A2206,$BK$1:BK2205,0)),LEFT(C2206,5)&amp;B2206&amp;"_"&amp;A2206,"")</f>
        <v/>
      </c>
      <c r="BL2206">
        <f>COUNTIFS($B$1:B2206,B2206)-COUNTIFS($B$1:B2206,B2206,$BK$1:BK2206,"")</f>
        <v>0</v>
      </c>
      <c r="BM2206" t="str">
        <f t="shared" si="384"/>
        <v/>
      </c>
    </row>
    <row r="2207" spans="1:65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  <c r="AI2207" s="1"/>
      <c r="AJ2207" s="1"/>
      <c r="AK2207" s="1"/>
      <c r="AL2207" s="1"/>
      <c r="AM2207" s="1"/>
      <c r="AN2207" s="1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t="str">
        <f t="shared" si="374"/>
        <v/>
      </c>
      <c r="AZ2207">
        <f t="shared" si="375"/>
        <v>0</v>
      </c>
      <c r="BA2207" t="str">
        <f t="shared" si="376"/>
        <v>QB</v>
      </c>
      <c r="BB2207" t="str">
        <f t="shared" si="377"/>
        <v>_</v>
      </c>
      <c r="BC2207" t="str">
        <f t="shared" si="378"/>
        <v>ru</v>
      </c>
      <c r="BD2207">
        <f>COUNTIFS($BB$1:BB2207,BB2207,$BC$1:BC2207,"ru")</f>
        <v>331</v>
      </c>
      <c r="BE2207" t="str">
        <f t="shared" si="379"/>
        <v>re</v>
      </c>
      <c r="BF2207">
        <f>COUNTIFS($BB$1:BB2207,BB2207,$BE$1:BE2207,"re")</f>
        <v>331</v>
      </c>
      <c r="BG2207" t="str">
        <f t="shared" si="380"/>
        <v>ru331_</v>
      </c>
      <c r="BH2207" t="str">
        <f t="shared" si="381"/>
        <v>re331_</v>
      </c>
      <c r="BI2207" t="str">
        <f t="shared" si="382"/>
        <v>_0</v>
      </c>
      <c r="BJ2207" t="str">
        <f t="shared" si="383"/>
        <v>_</v>
      </c>
      <c r="BK2207" t="str">
        <f>IF(ISERROR(MATCH(LEFT(C2207,5)&amp;B2207&amp;"_"&amp;A2207,$BK$1:BK2206,0)),LEFT(C2207,5)&amp;B2207&amp;"_"&amp;A2207,"")</f>
        <v/>
      </c>
      <c r="BL2207">
        <f>COUNTIFS($B$1:B2207,B2207)-COUNTIFS($B$1:B2207,B2207,$BK$1:BK2207,"")</f>
        <v>0</v>
      </c>
      <c r="BM2207" t="str">
        <f t="shared" si="384"/>
        <v/>
      </c>
    </row>
    <row r="2208" spans="1:65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  <c r="AI2208" s="1"/>
      <c r="AJ2208" s="1"/>
      <c r="AK2208" s="1"/>
      <c r="AL2208" s="1"/>
      <c r="AM2208" s="1"/>
      <c r="AN2208" s="1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t="str">
        <f t="shared" si="374"/>
        <v/>
      </c>
      <c r="AZ2208">
        <f t="shared" si="375"/>
        <v>0</v>
      </c>
      <c r="BA2208" t="str">
        <f t="shared" si="376"/>
        <v>QB</v>
      </c>
      <c r="BB2208" t="str">
        <f t="shared" si="377"/>
        <v>_</v>
      </c>
      <c r="BC2208" t="str">
        <f t="shared" si="378"/>
        <v>ru</v>
      </c>
      <c r="BD2208">
        <f>COUNTIFS($BB$1:BB2208,BB2208,$BC$1:BC2208,"ru")</f>
        <v>332</v>
      </c>
      <c r="BE2208" t="str">
        <f t="shared" si="379"/>
        <v>re</v>
      </c>
      <c r="BF2208">
        <f>COUNTIFS($BB$1:BB2208,BB2208,$BE$1:BE2208,"re")</f>
        <v>332</v>
      </c>
      <c r="BG2208" t="str">
        <f t="shared" si="380"/>
        <v>ru332_</v>
      </c>
      <c r="BH2208" t="str">
        <f t="shared" si="381"/>
        <v>re332_</v>
      </c>
      <c r="BI2208" t="str">
        <f t="shared" si="382"/>
        <v>_0</v>
      </c>
      <c r="BJ2208" t="str">
        <f t="shared" si="383"/>
        <v>_</v>
      </c>
      <c r="BK2208" t="str">
        <f>IF(ISERROR(MATCH(LEFT(C2208,5)&amp;B2208&amp;"_"&amp;A2208,$BK$1:BK2207,0)),LEFT(C2208,5)&amp;B2208&amp;"_"&amp;A2208,"")</f>
        <v/>
      </c>
      <c r="BL2208">
        <f>COUNTIFS($B$1:B2208,B2208)-COUNTIFS($B$1:B2208,B2208,$BK$1:BK2208,"")</f>
        <v>0</v>
      </c>
      <c r="BM2208" t="str">
        <f t="shared" si="384"/>
        <v/>
      </c>
    </row>
    <row r="2209" spans="1:65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  <c r="AI2209" s="1"/>
      <c r="AJ2209" s="1"/>
      <c r="AK2209" s="1"/>
      <c r="AL2209" s="1"/>
      <c r="AM2209" s="1"/>
      <c r="AN2209" s="1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t="str">
        <f t="shared" si="374"/>
        <v/>
      </c>
      <c r="AZ2209">
        <f t="shared" si="375"/>
        <v>0</v>
      </c>
      <c r="BA2209" t="str">
        <f t="shared" si="376"/>
        <v>QB</v>
      </c>
      <c r="BB2209" t="str">
        <f t="shared" si="377"/>
        <v>_</v>
      </c>
      <c r="BC2209" t="str">
        <f t="shared" si="378"/>
        <v>ru</v>
      </c>
      <c r="BD2209">
        <f>COUNTIFS($BB$1:BB2209,BB2209,$BC$1:BC2209,"ru")</f>
        <v>333</v>
      </c>
      <c r="BE2209" t="str">
        <f t="shared" si="379"/>
        <v>re</v>
      </c>
      <c r="BF2209">
        <f>COUNTIFS($BB$1:BB2209,BB2209,$BE$1:BE2209,"re")</f>
        <v>333</v>
      </c>
      <c r="BG2209" t="str">
        <f t="shared" si="380"/>
        <v>ru333_</v>
      </c>
      <c r="BH2209" t="str">
        <f t="shared" si="381"/>
        <v>re333_</v>
      </c>
      <c r="BI2209" t="str">
        <f t="shared" si="382"/>
        <v>_0</v>
      </c>
      <c r="BJ2209" t="str">
        <f t="shared" si="383"/>
        <v>_</v>
      </c>
      <c r="BK2209" t="str">
        <f>IF(ISERROR(MATCH(LEFT(C2209,5)&amp;B2209&amp;"_"&amp;A2209,$BK$1:BK2208,0)),LEFT(C2209,5)&amp;B2209&amp;"_"&amp;A2209,"")</f>
        <v/>
      </c>
      <c r="BL2209">
        <f>COUNTIFS($B$1:B2209,B2209)-COUNTIFS($B$1:B2209,B2209,$BK$1:BK2209,"")</f>
        <v>0</v>
      </c>
      <c r="BM2209" t="str">
        <f t="shared" si="384"/>
        <v/>
      </c>
    </row>
    <row r="2210" spans="1:65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  <c r="AI2210" s="1"/>
      <c r="AJ2210" s="1"/>
      <c r="AK2210" s="1"/>
      <c r="AL2210" s="1"/>
      <c r="AM2210" s="1"/>
      <c r="AN2210" s="1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t="str">
        <f t="shared" si="374"/>
        <v/>
      </c>
      <c r="AZ2210">
        <f t="shared" si="375"/>
        <v>0</v>
      </c>
      <c r="BA2210" t="str">
        <f t="shared" si="376"/>
        <v>QB</v>
      </c>
      <c r="BB2210" t="str">
        <f t="shared" si="377"/>
        <v>_</v>
      </c>
      <c r="BC2210" t="str">
        <f t="shared" si="378"/>
        <v>ru</v>
      </c>
      <c r="BD2210">
        <f>COUNTIFS($BB$1:BB2210,BB2210,$BC$1:BC2210,"ru")</f>
        <v>334</v>
      </c>
      <c r="BE2210" t="str">
        <f t="shared" si="379"/>
        <v>re</v>
      </c>
      <c r="BF2210">
        <f>COUNTIFS($BB$1:BB2210,BB2210,$BE$1:BE2210,"re")</f>
        <v>334</v>
      </c>
      <c r="BG2210" t="str">
        <f t="shared" si="380"/>
        <v>ru334_</v>
      </c>
      <c r="BH2210" t="str">
        <f t="shared" si="381"/>
        <v>re334_</v>
      </c>
      <c r="BI2210" t="str">
        <f t="shared" si="382"/>
        <v>_0</v>
      </c>
      <c r="BJ2210" t="str">
        <f t="shared" si="383"/>
        <v>_</v>
      </c>
      <c r="BK2210" t="str">
        <f>IF(ISERROR(MATCH(LEFT(C2210,5)&amp;B2210&amp;"_"&amp;A2210,$BK$1:BK2209,0)),LEFT(C2210,5)&amp;B2210&amp;"_"&amp;A2210,"")</f>
        <v/>
      </c>
      <c r="BL2210">
        <f>COUNTIFS($B$1:B2210,B2210)-COUNTIFS($B$1:B2210,B2210,$BK$1:BK2210,"")</f>
        <v>0</v>
      </c>
      <c r="BM2210" t="str">
        <f t="shared" si="384"/>
        <v/>
      </c>
    </row>
    <row r="2211" spans="1:65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  <c r="AI2211" s="1"/>
      <c r="AJ2211" s="1"/>
      <c r="AK2211" s="1"/>
      <c r="AL2211" s="1"/>
      <c r="AM2211" s="1"/>
      <c r="AN2211" s="1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t="str">
        <f t="shared" si="374"/>
        <v/>
      </c>
      <c r="AZ2211">
        <f t="shared" si="375"/>
        <v>0</v>
      </c>
      <c r="BA2211" t="str">
        <f t="shared" si="376"/>
        <v>QB</v>
      </c>
      <c r="BB2211" t="str">
        <f t="shared" si="377"/>
        <v>_</v>
      </c>
      <c r="BC2211" t="str">
        <f t="shared" si="378"/>
        <v>ru</v>
      </c>
      <c r="BD2211">
        <f>COUNTIFS($BB$1:BB2211,BB2211,$BC$1:BC2211,"ru")</f>
        <v>335</v>
      </c>
      <c r="BE2211" t="str">
        <f t="shared" si="379"/>
        <v>re</v>
      </c>
      <c r="BF2211">
        <f>COUNTIFS($BB$1:BB2211,BB2211,$BE$1:BE2211,"re")</f>
        <v>335</v>
      </c>
      <c r="BG2211" t="str">
        <f t="shared" si="380"/>
        <v>ru335_</v>
      </c>
      <c r="BH2211" t="str">
        <f t="shared" si="381"/>
        <v>re335_</v>
      </c>
      <c r="BI2211" t="str">
        <f t="shared" si="382"/>
        <v>_0</v>
      </c>
      <c r="BJ2211" t="str">
        <f t="shared" si="383"/>
        <v>_</v>
      </c>
      <c r="BK2211" t="str">
        <f>IF(ISERROR(MATCH(LEFT(C2211,5)&amp;B2211&amp;"_"&amp;A2211,$BK$1:BK2210,0)),LEFT(C2211,5)&amp;B2211&amp;"_"&amp;A2211,"")</f>
        <v/>
      </c>
      <c r="BL2211">
        <f>COUNTIFS($B$1:B2211,B2211)-COUNTIFS($B$1:B2211,B2211,$BK$1:BK2211,"")</f>
        <v>0</v>
      </c>
      <c r="BM2211" t="str">
        <f t="shared" si="384"/>
        <v/>
      </c>
    </row>
    <row r="2212" spans="1:65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  <c r="AI2212" s="1"/>
      <c r="AJ2212" s="1"/>
      <c r="AK2212" s="1"/>
      <c r="AL2212" s="1"/>
      <c r="AM2212" s="1"/>
      <c r="AN2212" s="1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t="str">
        <f t="shared" si="374"/>
        <v/>
      </c>
      <c r="AZ2212">
        <f t="shared" si="375"/>
        <v>0</v>
      </c>
      <c r="BA2212" t="str">
        <f t="shared" si="376"/>
        <v>QB</v>
      </c>
      <c r="BB2212" t="str">
        <f t="shared" si="377"/>
        <v>_</v>
      </c>
      <c r="BC2212" t="str">
        <f t="shared" si="378"/>
        <v>ru</v>
      </c>
      <c r="BD2212">
        <f>COUNTIFS($BB$1:BB2212,BB2212,$BC$1:BC2212,"ru")</f>
        <v>336</v>
      </c>
      <c r="BE2212" t="str">
        <f t="shared" si="379"/>
        <v>re</v>
      </c>
      <c r="BF2212">
        <f>COUNTIFS($BB$1:BB2212,BB2212,$BE$1:BE2212,"re")</f>
        <v>336</v>
      </c>
      <c r="BG2212" t="str">
        <f t="shared" si="380"/>
        <v>ru336_</v>
      </c>
      <c r="BH2212" t="str">
        <f t="shared" si="381"/>
        <v>re336_</v>
      </c>
      <c r="BI2212" t="str">
        <f t="shared" si="382"/>
        <v>_0</v>
      </c>
      <c r="BJ2212" t="str">
        <f t="shared" si="383"/>
        <v>_</v>
      </c>
      <c r="BK2212" t="str">
        <f>IF(ISERROR(MATCH(LEFT(C2212,5)&amp;B2212&amp;"_"&amp;A2212,$BK$1:BK2211,0)),LEFT(C2212,5)&amp;B2212&amp;"_"&amp;A2212,"")</f>
        <v/>
      </c>
      <c r="BL2212">
        <f>COUNTIFS($B$1:B2212,B2212)-COUNTIFS($B$1:B2212,B2212,$BK$1:BK2212,"")</f>
        <v>0</v>
      </c>
      <c r="BM2212" t="str">
        <f t="shared" si="384"/>
        <v/>
      </c>
    </row>
    <row r="2213" spans="1:65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  <c r="AI2213" s="1"/>
      <c r="AJ2213" s="1"/>
      <c r="AK2213" s="1"/>
      <c r="AL2213" s="1"/>
      <c r="AM2213" s="1"/>
      <c r="AN2213" s="1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t="str">
        <f t="shared" si="374"/>
        <v/>
      </c>
      <c r="AZ2213">
        <f t="shared" si="375"/>
        <v>0</v>
      </c>
      <c r="BA2213" t="str">
        <f t="shared" si="376"/>
        <v>QB</v>
      </c>
      <c r="BB2213" t="str">
        <f t="shared" si="377"/>
        <v>_</v>
      </c>
      <c r="BC2213" t="str">
        <f t="shared" si="378"/>
        <v>ru</v>
      </c>
      <c r="BD2213">
        <f>COUNTIFS($BB$1:BB2213,BB2213,$BC$1:BC2213,"ru")</f>
        <v>337</v>
      </c>
      <c r="BE2213" t="str">
        <f t="shared" si="379"/>
        <v>re</v>
      </c>
      <c r="BF2213">
        <f>COUNTIFS($BB$1:BB2213,BB2213,$BE$1:BE2213,"re")</f>
        <v>337</v>
      </c>
      <c r="BG2213" t="str">
        <f t="shared" si="380"/>
        <v>ru337_</v>
      </c>
      <c r="BH2213" t="str">
        <f t="shared" si="381"/>
        <v>re337_</v>
      </c>
      <c r="BI2213" t="str">
        <f t="shared" si="382"/>
        <v>_0</v>
      </c>
      <c r="BJ2213" t="str">
        <f t="shared" si="383"/>
        <v>_</v>
      </c>
      <c r="BK2213" t="str">
        <f>IF(ISERROR(MATCH(LEFT(C2213,5)&amp;B2213&amp;"_"&amp;A2213,$BK$1:BK2212,0)),LEFT(C2213,5)&amp;B2213&amp;"_"&amp;A2213,"")</f>
        <v/>
      </c>
      <c r="BL2213">
        <f>COUNTIFS($B$1:B2213,B2213)-COUNTIFS($B$1:B2213,B2213,$BK$1:BK2213,"")</f>
        <v>0</v>
      </c>
      <c r="BM2213" t="str">
        <f t="shared" si="384"/>
        <v/>
      </c>
    </row>
    <row r="2214" spans="1:65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  <c r="AI2214" s="1"/>
      <c r="AJ2214" s="1"/>
      <c r="AK2214" s="1"/>
      <c r="AL2214" s="1"/>
      <c r="AM2214" s="1"/>
      <c r="AN2214" s="1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t="str">
        <f t="shared" si="374"/>
        <v/>
      </c>
      <c r="AZ2214">
        <f t="shared" si="375"/>
        <v>0</v>
      </c>
      <c r="BA2214" t="str">
        <f t="shared" si="376"/>
        <v>QB</v>
      </c>
      <c r="BB2214" t="str">
        <f t="shared" si="377"/>
        <v>_</v>
      </c>
      <c r="BC2214" t="str">
        <f t="shared" si="378"/>
        <v>ru</v>
      </c>
      <c r="BD2214">
        <f>COUNTIFS($BB$1:BB2214,BB2214,$BC$1:BC2214,"ru")</f>
        <v>338</v>
      </c>
      <c r="BE2214" t="str">
        <f t="shared" si="379"/>
        <v>re</v>
      </c>
      <c r="BF2214">
        <f>COUNTIFS($BB$1:BB2214,BB2214,$BE$1:BE2214,"re")</f>
        <v>338</v>
      </c>
      <c r="BG2214" t="str">
        <f t="shared" si="380"/>
        <v>ru338_</v>
      </c>
      <c r="BH2214" t="str">
        <f t="shared" si="381"/>
        <v>re338_</v>
      </c>
      <c r="BI2214" t="str">
        <f t="shared" si="382"/>
        <v>_0</v>
      </c>
      <c r="BJ2214" t="str">
        <f t="shared" si="383"/>
        <v>_</v>
      </c>
      <c r="BK2214" t="str">
        <f>IF(ISERROR(MATCH(LEFT(C2214,5)&amp;B2214&amp;"_"&amp;A2214,$BK$1:BK2213,0)),LEFT(C2214,5)&amp;B2214&amp;"_"&amp;A2214,"")</f>
        <v/>
      </c>
      <c r="BL2214">
        <f>COUNTIFS($B$1:B2214,B2214)-COUNTIFS($B$1:B2214,B2214,$BK$1:BK2214,"")</f>
        <v>0</v>
      </c>
      <c r="BM2214" t="str">
        <f t="shared" si="384"/>
        <v/>
      </c>
    </row>
    <row r="2215" spans="1:65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  <c r="AI2215" s="1"/>
      <c r="AJ2215" s="1"/>
      <c r="AK2215" s="1"/>
      <c r="AL2215" s="1"/>
      <c r="AM2215" s="1"/>
      <c r="AN2215" s="1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t="str">
        <f t="shared" si="374"/>
        <v/>
      </c>
      <c r="AZ2215">
        <f t="shared" si="375"/>
        <v>0</v>
      </c>
      <c r="BA2215" t="str">
        <f t="shared" si="376"/>
        <v>QB</v>
      </c>
      <c r="BB2215" t="str">
        <f t="shared" si="377"/>
        <v>_</v>
      </c>
      <c r="BC2215" t="str">
        <f t="shared" si="378"/>
        <v>ru</v>
      </c>
      <c r="BD2215">
        <f>COUNTIFS($BB$1:BB2215,BB2215,$BC$1:BC2215,"ru")</f>
        <v>339</v>
      </c>
      <c r="BE2215" t="str">
        <f t="shared" si="379"/>
        <v>re</v>
      </c>
      <c r="BF2215">
        <f>COUNTIFS($BB$1:BB2215,BB2215,$BE$1:BE2215,"re")</f>
        <v>339</v>
      </c>
      <c r="BG2215" t="str">
        <f t="shared" si="380"/>
        <v>ru339_</v>
      </c>
      <c r="BH2215" t="str">
        <f t="shared" si="381"/>
        <v>re339_</v>
      </c>
      <c r="BI2215" t="str">
        <f t="shared" si="382"/>
        <v>_0</v>
      </c>
      <c r="BJ2215" t="str">
        <f t="shared" si="383"/>
        <v>_</v>
      </c>
      <c r="BK2215" t="str">
        <f>IF(ISERROR(MATCH(LEFT(C2215,5)&amp;B2215&amp;"_"&amp;A2215,$BK$1:BK2214,0)),LEFT(C2215,5)&amp;B2215&amp;"_"&amp;A2215,"")</f>
        <v/>
      </c>
      <c r="BL2215">
        <f>COUNTIFS($B$1:B2215,B2215)-COUNTIFS($B$1:B2215,B2215,$BK$1:BK2215,"")</f>
        <v>0</v>
      </c>
      <c r="BM2215" t="str">
        <f t="shared" si="384"/>
        <v/>
      </c>
    </row>
    <row r="2216" spans="1:65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  <c r="AI2216" s="1"/>
      <c r="AJ2216" s="1"/>
      <c r="AK2216" s="1"/>
      <c r="AL2216" s="1"/>
      <c r="AM2216" s="1"/>
      <c r="AN2216" s="1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t="str">
        <f t="shared" si="374"/>
        <v/>
      </c>
      <c r="AZ2216">
        <f t="shared" si="375"/>
        <v>0</v>
      </c>
      <c r="BA2216" t="str">
        <f t="shared" si="376"/>
        <v>QB</v>
      </c>
      <c r="BB2216" t="str">
        <f t="shared" si="377"/>
        <v>_</v>
      </c>
      <c r="BC2216" t="str">
        <f t="shared" si="378"/>
        <v>ru</v>
      </c>
      <c r="BD2216">
        <f>COUNTIFS($BB$1:BB2216,BB2216,$BC$1:BC2216,"ru")</f>
        <v>340</v>
      </c>
      <c r="BE2216" t="str">
        <f t="shared" si="379"/>
        <v>re</v>
      </c>
      <c r="BF2216">
        <f>COUNTIFS($BB$1:BB2216,BB2216,$BE$1:BE2216,"re")</f>
        <v>340</v>
      </c>
      <c r="BG2216" t="str">
        <f t="shared" si="380"/>
        <v>ru340_</v>
      </c>
      <c r="BH2216" t="str">
        <f t="shared" si="381"/>
        <v>re340_</v>
      </c>
      <c r="BI2216" t="str">
        <f t="shared" si="382"/>
        <v>_0</v>
      </c>
      <c r="BJ2216" t="str">
        <f t="shared" si="383"/>
        <v>_</v>
      </c>
      <c r="BK2216" t="str">
        <f>IF(ISERROR(MATCH(LEFT(C2216,5)&amp;B2216&amp;"_"&amp;A2216,$BK$1:BK2215,0)),LEFT(C2216,5)&amp;B2216&amp;"_"&amp;A2216,"")</f>
        <v/>
      </c>
      <c r="BL2216">
        <f>COUNTIFS($B$1:B2216,B2216)-COUNTIFS($B$1:B2216,B2216,$BK$1:BK2216,"")</f>
        <v>0</v>
      </c>
      <c r="BM2216" t="str">
        <f t="shared" si="384"/>
        <v/>
      </c>
    </row>
    <row r="2217" spans="1:65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  <c r="AI2217" s="1"/>
      <c r="AJ2217" s="1"/>
      <c r="AK2217" s="1"/>
      <c r="AL2217" s="1"/>
      <c r="AM2217" s="1"/>
      <c r="AN2217" s="1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t="str">
        <f t="shared" si="374"/>
        <v/>
      </c>
      <c r="AZ2217">
        <f t="shared" si="375"/>
        <v>0</v>
      </c>
      <c r="BA2217" t="str">
        <f t="shared" si="376"/>
        <v>QB</v>
      </c>
      <c r="BB2217" t="str">
        <f t="shared" si="377"/>
        <v>_</v>
      </c>
      <c r="BC2217" t="str">
        <f t="shared" si="378"/>
        <v>ru</v>
      </c>
      <c r="BD2217">
        <f>COUNTIFS($BB$1:BB2217,BB2217,$BC$1:BC2217,"ru")</f>
        <v>341</v>
      </c>
      <c r="BE2217" t="str">
        <f t="shared" si="379"/>
        <v>re</v>
      </c>
      <c r="BF2217">
        <f>COUNTIFS($BB$1:BB2217,BB2217,$BE$1:BE2217,"re")</f>
        <v>341</v>
      </c>
      <c r="BG2217" t="str">
        <f t="shared" si="380"/>
        <v>ru341_</v>
      </c>
      <c r="BH2217" t="str">
        <f t="shared" si="381"/>
        <v>re341_</v>
      </c>
      <c r="BI2217" t="str">
        <f t="shared" si="382"/>
        <v>_0</v>
      </c>
      <c r="BJ2217" t="str">
        <f t="shared" si="383"/>
        <v>_</v>
      </c>
      <c r="BK2217" t="str">
        <f>IF(ISERROR(MATCH(LEFT(C2217,5)&amp;B2217&amp;"_"&amp;A2217,$BK$1:BK2216,0)),LEFT(C2217,5)&amp;B2217&amp;"_"&amp;A2217,"")</f>
        <v/>
      </c>
      <c r="BL2217">
        <f>COUNTIFS($B$1:B2217,B2217)-COUNTIFS($B$1:B2217,B2217,$BK$1:BK2217,"")</f>
        <v>0</v>
      </c>
      <c r="BM2217" t="str">
        <f t="shared" si="384"/>
        <v/>
      </c>
    </row>
    <row r="2218" spans="1:65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  <c r="AI2218" s="1"/>
      <c r="AJ2218" s="1"/>
      <c r="AK2218" s="1"/>
      <c r="AL2218" s="1"/>
      <c r="AM2218" s="1"/>
      <c r="AN2218" s="1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t="str">
        <f t="shared" si="374"/>
        <v/>
      </c>
      <c r="AZ2218">
        <f t="shared" si="375"/>
        <v>0</v>
      </c>
      <c r="BA2218" t="str">
        <f t="shared" si="376"/>
        <v>QB</v>
      </c>
      <c r="BB2218" t="str">
        <f t="shared" si="377"/>
        <v>_</v>
      </c>
      <c r="BC2218" t="str">
        <f t="shared" si="378"/>
        <v>ru</v>
      </c>
      <c r="BD2218">
        <f>COUNTIFS($BB$1:BB2218,BB2218,$BC$1:BC2218,"ru")</f>
        <v>342</v>
      </c>
      <c r="BE2218" t="str">
        <f t="shared" si="379"/>
        <v>re</v>
      </c>
      <c r="BF2218">
        <f>COUNTIFS($BB$1:BB2218,BB2218,$BE$1:BE2218,"re")</f>
        <v>342</v>
      </c>
      <c r="BG2218" t="str">
        <f t="shared" si="380"/>
        <v>ru342_</v>
      </c>
      <c r="BH2218" t="str">
        <f t="shared" si="381"/>
        <v>re342_</v>
      </c>
      <c r="BI2218" t="str">
        <f t="shared" si="382"/>
        <v>_0</v>
      </c>
      <c r="BJ2218" t="str">
        <f t="shared" si="383"/>
        <v>_</v>
      </c>
      <c r="BK2218" t="str">
        <f>IF(ISERROR(MATCH(LEFT(C2218,5)&amp;B2218&amp;"_"&amp;A2218,$BK$1:BK2217,0)),LEFT(C2218,5)&amp;B2218&amp;"_"&amp;A2218,"")</f>
        <v/>
      </c>
      <c r="BL2218">
        <f>COUNTIFS($B$1:B2218,B2218)-COUNTIFS($B$1:B2218,B2218,$BK$1:BK2218,"")</f>
        <v>0</v>
      </c>
      <c r="BM2218" t="str">
        <f t="shared" si="384"/>
        <v/>
      </c>
    </row>
    <row r="2219" spans="1:65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  <c r="AI2219" s="1"/>
      <c r="AJ2219" s="1"/>
      <c r="AK2219" s="1"/>
      <c r="AL2219" s="1"/>
      <c r="AM2219" s="1"/>
      <c r="AN2219" s="1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t="str">
        <f t="shared" si="374"/>
        <v/>
      </c>
      <c r="AZ2219">
        <f t="shared" si="375"/>
        <v>0</v>
      </c>
      <c r="BA2219" t="str">
        <f t="shared" si="376"/>
        <v>QB</v>
      </c>
      <c r="BB2219" t="str">
        <f t="shared" si="377"/>
        <v>_</v>
      </c>
      <c r="BC2219" t="str">
        <f t="shared" si="378"/>
        <v>ru</v>
      </c>
      <c r="BD2219">
        <f>COUNTIFS($BB$1:BB2219,BB2219,$BC$1:BC2219,"ru")</f>
        <v>343</v>
      </c>
      <c r="BE2219" t="str">
        <f t="shared" si="379"/>
        <v>re</v>
      </c>
      <c r="BF2219">
        <f>COUNTIFS($BB$1:BB2219,BB2219,$BE$1:BE2219,"re")</f>
        <v>343</v>
      </c>
      <c r="BG2219" t="str">
        <f t="shared" si="380"/>
        <v>ru343_</v>
      </c>
      <c r="BH2219" t="str">
        <f t="shared" si="381"/>
        <v>re343_</v>
      </c>
      <c r="BI2219" t="str">
        <f t="shared" si="382"/>
        <v>_0</v>
      </c>
      <c r="BJ2219" t="str">
        <f t="shared" si="383"/>
        <v>_</v>
      </c>
      <c r="BK2219" t="str">
        <f>IF(ISERROR(MATCH(LEFT(C2219,5)&amp;B2219&amp;"_"&amp;A2219,$BK$1:BK2218,0)),LEFT(C2219,5)&amp;B2219&amp;"_"&amp;A2219,"")</f>
        <v/>
      </c>
      <c r="BL2219">
        <f>COUNTIFS($B$1:B2219,B2219)-COUNTIFS($B$1:B2219,B2219,$BK$1:BK2219,"")</f>
        <v>0</v>
      </c>
      <c r="BM2219" t="str">
        <f t="shared" si="384"/>
        <v/>
      </c>
    </row>
    <row r="2220" spans="1:65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  <c r="AI2220" s="1"/>
      <c r="AJ2220" s="1"/>
      <c r="AK2220" s="1"/>
      <c r="AL2220" s="1"/>
      <c r="AM2220" s="1"/>
      <c r="AN2220" s="1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t="str">
        <f t="shared" si="374"/>
        <v/>
      </c>
      <c r="AZ2220">
        <f t="shared" si="375"/>
        <v>0</v>
      </c>
      <c r="BA2220" t="str">
        <f t="shared" si="376"/>
        <v>QB</v>
      </c>
      <c r="BB2220" t="str">
        <f t="shared" si="377"/>
        <v>_</v>
      </c>
      <c r="BC2220" t="str">
        <f t="shared" si="378"/>
        <v>ru</v>
      </c>
      <c r="BD2220">
        <f>COUNTIFS($BB$1:BB2220,BB2220,$BC$1:BC2220,"ru")</f>
        <v>344</v>
      </c>
      <c r="BE2220" t="str">
        <f t="shared" si="379"/>
        <v>re</v>
      </c>
      <c r="BF2220">
        <f>COUNTIFS($BB$1:BB2220,BB2220,$BE$1:BE2220,"re")</f>
        <v>344</v>
      </c>
      <c r="BG2220" t="str">
        <f t="shared" si="380"/>
        <v>ru344_</v>
      </c>
      <c r="BH2220" t="str">
        <f t="shared" si="381"/>
        <v>re344_</v>
      </c>
      <c r="BI2220" t="str">
        <f t="shared" si="382"/>
        <v>_0</v>
      </c>
      <c r="BJ2220" t="str">
        <f t="shared" si="383"/>
        <v>_</v>
      </c>
      <c r="BK2220" t="str">
        <f>IF(ISERROR(MATCH(LEFT(C2220,5)&amp;B2220&amp;"_"&amp;A2220,$BK$1:BK2219,0)),LEFT(C2220,5)&amp;B2220&amp;"_"&amp;A2220,"")</f>
        <v/>
      </c>
      <c r="BL2220">
        <f>COUNTIFS($B$1:B2220,B2220)-COUNTIFS($B$1:B2220,B2220,$BK$1:BK2220,"")</f>
        <v>0</v>
      </c>
      <c r="BM2220" t="str">
        <f t="shared" si="384"/>
        <v/>
      </c>
    </row>
    <row r="2221" spans="1:65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  <c r="AI2221" s="1"/>
      <c r="AJ2221" s="1"/>
      <c r="AK2221" s="1"/>
      <c r="AL2221" s="1"/>
      <c r="AM2221" s="1"/>
      <c r="AN2221" s="1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t="str">
        <f t="shared" si="374"/>
        <v/>
      </c>
      <c r="AZ2221">
        <f t="shared" si="375"/>
        <v>0</v>
      </c>
      <c r="BA2221" t="str">
        <f t="shared" si="376"/>
        <v>QB</v>
      </c>
      <c r="BB2221" t="str">
        <f t="shared" si="377"/>
        <v>_</v>
      </c>
      <c r="BC2221" t="str">
        <f t="shared" si="378"/>
        <v>ru</v>
      </c>
      <c r="BD2221">
        <f>COUNTIFS($BB$1:BB2221,BB2221,$BC$1:BC2221,"ru")</f>
        <v>345</v>
      </c>
      <c r="BE2221" t="str">
        <f t="shared" si="379"/>
        <v>re</v>
      </c>
      <c r="BF2221">
        <f>COUNTIFS($BB$1:BB2221,BB2221,$BE$1:BE2221,"re")</f>
        <v>345</v>
      </c>
      <c r="BG2221" t="str">
        <f t="shared" si="380"/>
        <v>ru345_</v>
      </c>
      <c r="BH2221" t="str">
        <f t="shared" si="381"/>
        <v>re345_</v>
      </c>
      <c r="BI2221" t="str">
        <f t="shared" si="382"/>
        <v>_0</v>
      </c>
      <c r="BJ2221" t="str">
        <f t="shared" si="383"/>
        <v>_</v>
      </c>
      <c r="BK2221" t="str">
        <f>IF(ISERROR(MATCH(LEFT(C2221,5)&amp;B2221&amp;"_"&amp;A2221,$BK$1:BK2220,0)),LEFT(C2221,5)&amp;B2221&amp;"_"&amp;A2221,"")</f>
        <v/>
      </c>
      <c r="BL2221">
        <f>COUNTIFS($B$1:B2221,B2221)-COUNTIFS($B$1:B2221,B2221,$BK$1:BK2221,"")</f>
        <v>0</v>
      </c>
      <c r="BM2221" t="str">
        <f t="shared" si="384"/>
        <v/>
      </c>
    </row>
    <row r="2222" spans="1:65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  <c r="AI2222" s="1"/>
      <c r="AJ2222" s="1"/>
      <c r="AK2222" s="1"/>
      <c r="AL2222" s="1"/>
      <c r="AM2222" s="1"/>
      <c r="AN2222" s="1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t="str">
        <f t="shared" si="374"/>
        <v/>
      </c>
      <c r="AZ2222">
        <f t="shared" si="375"/>
        <v>0</v>
      </c>
      <c r="BA2222" t="str">
        <f t="shared" si="376"/>
        <v>QB</v>
      </c>
      <c r="BB2222" t="str">
        <f t="shared" si="377"/>
        <v>_</v>
      </c>
      <c r="BC2222" t="str">
        <f t="shared" si="378"/>
        <v>ru</v>
      </c>
      <c r="BD2222">
        <f>COUNTIFS($BB$1:BB2222,BB2222,$BC$1:BC2222,"ru")</f>
        <v>346</v>
      </c>
      <c r="BE2222" t="str">
        <f t="shared" si="379"/>
        <v>re</v>
      </c>
      <c r="BF2222">
        <f>COUNTIFS($BB$1:BB2222,BB2222,$BE$1:BE2222,"re")</f>
        <v>346</v>
      </c>
      <c r="BG2222" t="str">
        <f t="shared" si="380"/>
        <v>ru346_</v>
      </c>
      <c r="BH2222" t="str">
        <f t="shared" si="381"/>
        <v>re346_</v>
      </c>
      <c r="BI2222" t="str">
        <f t="shared" si="382"/>
        <v>_0</v>
      </c>
      <c r="BJ2222" t="str">
        <f t="shared" si="383"/>
        <v>_</v>
      </c>
      <c r="BK2222" t="str">
        <f>IF(ISERROR(MATCH(LEFT(C2222,5)&amp;B2222&amp;"_"&amp;A2222,$BK$1:BK2221,0)),LEFT(C2222,5)&amp;B2222&amp;"_"&amp;A2222,"")</f>
        <v/>
      </c>
      <c r="BL2222">
        <f>COUNTIFS($B$1:B2222,B2222)-COUNTIFS($B$1:B2222,B2222,$BK$1:BK2222,"")</f>
        <v>0</v>
      </c>
      <c r="BM2222" t="str">
        <f t="shared" si="384"/>
        <v/>
      </c>
    </row>
    <row r="2223" spans="1:65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  <c r="AI2223" s="1"/>
      <c r="AJ2223" s="1"/>
      <c r="AK2223" s="1"/>
      <c r="AL2223" s="1"/>
      <c r="AM2223" s="1"/>
      <c r="AN2223" s="1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t="str">
        <f t="shared" si="374"/>
        <v/>
      </c>
      <c r="AZ2223">
        <f t="shared" si="375"/>
        <v>0</v>
      </c>
      <c r="BA2223" t="str">
        <f t="shared" si="376"/>
        <v>QB</v>
      </c>
      <c r="BB2223" t="str">
        <f t="shared" si="377"/>
        <v>_</v>
      </c>
      <c r="BC2223" t="str">
        <f t="shared" si="378"/>
        <v>ru</v>
      </c>
      <c r="BD2223">
        <f>COUNTIFS($BB$1:BB2223,BB2223,$BC$1:BC2223,"ru")</f>
        <v>347</v>
      </c>
      <c r="BE2223" t="str">
        <f t="shared" si="379"/>
        <v>re</v>
      </c>
      <c r="BF2223">
        <f>COUNTIFS($BB$1:BB2223,BB2223,$BE$1:BE2223,"re")</f>
        <v>347</v>
      </c>
      <c r="BG2223" t="str">
        <f t="shared" si="380"/>
        <v>ru347_</v>
      </c>
      <c r="BH2223" t="str">
        <f t="shared" si="381"/>
        <v>re347_</v>
      </c>
      <c r="BI2223" t="str">
        <f t="shared" si="382"/>
        <v>_0</v>
      </c>
      <c r="BJ2223" t="str">
        <f t="shared" si="383"/>
        <v>_</v>
      </c>
      <c r="BK2223" t="str">
        <f>IF(ISERROR(MATCH(LEFT(C2223,5)&amp;B2223&amp;"_"&amp;A2223,$BK$1:BK2222,0)),LEFT(C2223,5)&amp;B2223&amp;"_"&amp;A2223,"")</f>
        <v/>
      </c>
      <c r="BL2223">
        <f>COUNTIFS($B$1:B2223,B2223)-COUNTIFS($B$1:B2223,B2223,$BK$1:BK2223,"")</f>
        <v>0</v>
      </c>
      <c r="BM2223" t="str">
        <f t="shared" si="384"/>
        <v/>
      </c>
    </row>
    <row r="2224" spans="1:65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  <c r="AI2224" s="1"/>
      <c r="AJ2224" s="1"/>
      <c r="AK2224" s="1"/>
      <c r="AL2224" s="1"/>
      <c r="AM2224" s="1"/>
      <c r="AN2224" s="1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t="str">
        <f t="shared" si="374"/>
        <v/>
      </c>
      <c r="AZ2224">
        <f t="shared" si="375"/>
        <v>0</v>
      </c>
      <c r="BA2224" t="str">
        <f t="shared" si="376"/>
        <v>QB</v>
      </c>
      <c r="BB2224" t="str">
        <f t="shared" si="377"/>
        <v>_</v>
      </c>
      <c r="BC2224" t="str">
        <f t="shared" si="378"/>
        <v>ru</v>
      </c>
      <c r="BD2224">
        <f>COUNTIFS($BB$1:BB2224,BB2224,$BC$1:BC2224,"ru")</f>
        <v>348</v>
      </c>
      <c r="BE2224" t="str">
        <f t="shared" si="379"/>
        <v>re</v>
      </c>
      <c r="BF2224">
        <f>COUNTIFS($BB$1:BB2224,BB2224,$BE$1:BE2224,"re")</f>
        <v>348</v>
      </c>
      <c r="BG2224" t="str">
        <f t="shared" si="380"/>
        <v>ru348_</v>
      </c>
      <c r="BH2224" t="str">
        <f t="shared" si="381"/>
        <v>re348_</v>
      </c>
      <c r="BI2224" t="str">
        <f t="shared" si="382"/>
        <v>_0</v>
      </c>
      <c r="BJ2224" t="str">
        <f t="shared" si="383"/>
        <v>_</v>
      </c>
      <c r="BK2224" t="str">
        <f>IF(ISERROR(MATCH(LEFT(C2224,5)&amp;B2224&amp;"_"&amp;A2224,$BK$1:BK2223,0)),LEFT(C2224,5)&amp;B2224&amp;"_"&amp;A2224,"")</f>
        <v/>
      </c>
      <c r="BL2224">
        <f>COUNTIFS($B$1:B2224,B2224)-COUNTIFS($B$1:B2224,B2224,$BK$1:BK2224,"")</f>
        <v>0</v>
      </c>
      <c r="BM2224" t="str">
        <f t="shared" si="384"/>
        <v/>
      </c>
    </row>
    <row r="2225" spans="1:65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  <c r="AI2225" s="1"/>
      <c r="AJ2225" s="1"/>
      <c r="AK2225" s="1"/>
      <c r="AL2225" s="1"/>
      <c r="AM2225" s="1"/>
      <c r="AN2225" s="1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t="str">
        <f t="shared" si="374"/>
        <v/>
      </c>
      <c r="AZ2225">
        <f t="shared" si="375"/>
        <v>0</v>
      </c>
      <c r="BA2225" t="str">
        <f t="shared" si="376"/>
        <v>QB</v>
      </c>
      <c r="BB2225" t="str">
        <f t="shared" si="377"/>
        <v>_</v>
      </c>
      <c r="BC2225" t="str">
        <f t="shared" si="378"/>
        <v>ru</v>
      </c>
      <c r="BD2225">
        <f>COUNTIFS($BB$1:BB2225,BB2225,$BC$1:BC2225,"ru")</f>
        <v>349</v>
      </c>
      <c r="BE2225" t="str">
        <f t="shared" si="379"/>
        <v>re</v>
      </c>
      <c r="BF2225">
        <f>COUNTIFS($BB$1:BB2225,BB2225,$BE$1:BE2225,"re")</f>
        <v>349</v>
      </c>
      <c r="BG2225" t="str">
        <f t="shared" si="380"/>
        <v>ru349_</v>
      </c>
      <c r="BH2225" t="str">
        <f t="shared" si="381"/>
        <v>re349_</v>
      </c>
      <c r="BI2225" t="str">
        <f t="shared" si="382"/>
        <v>_0</v>
      </c>
      <c r="BJ2225" t="str">
        <f t="shared" si="383"/>
        <v>_</v>
      </c>
      <c r="BK2225" t="str">
        <f>IF(ISERROR(MATCH(LEFT(C2225,5)&amp;B2225&amp;"_"&amp;A2225,$BK$1:BK2224,0)),LEFT(C2225,5)&amp;B2225&amp;"_"&amp;A2225,"")</f>
        <v/>
      </c>
      <c r="BL2225">
        <f>COUNTIFS($B$1:B2225,B2225)-COUNTIFS($B$1:B2225,B2225,$BK$1:BK2225,"")</f>
        <v>0</v>
      </c>
      <c r="BM2225" t="str">
        <f t="shared" si="384"/>
        <v/>
      </c>
    </row>
    <row r="2226" spans="1:65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  <c r="AI2226" s="1"/>
      <c r="AJ2226" s="1"/>
      <c r="AK2226" s="1"/>
      <c r="AL2226" s="1"/>
      <c r="AM2226" s="1"/>
      <c r="AN2226" s="1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t="str">
        <f t="shared" si="374"/>
        <v/>
      </c>
      <c r="AZ2226">
        <f t="shared" si="375"/>
        <v>0</v>
      </c>
      <c r="BA2226" t="str">
        <f t="shared" si="376"/>
        <v>QB</v>
      </c>
      <c r="BB2226" t="str">
        <f t="shared" si="377"/>
        <v>_</v>
      </c>
      <c r="BC2226" t="str">
        <f t="shared" si="378"/>
        <v>ru</v>
      </c>
      <c r="BD2226">
        <f>COUNTIFS($BB$1:BB2226,BB2226,$BC$1:BC2226,"ru")</f>
        <v>350</v>
      </c>
      <c r="BE2226" t="str">
        <f t="shared" si="379"/>
        <v>re</v>
      </c>
      <c r="BF2226">
        <f>COUNTIFS($BB$1:BB2226,BB2226,$BE$1:BE2226,"re")</f>
        <v>350</v>
      </c>
      <c r="BG2226" t="str">
        <f t="shared" si="380"/>
        <v>ru350_</v>
      </c>
      <c r="BH2226" t="str">
        <f t="shared" si="381"/>
        <v>re350_</v>
      </c>
      <c r="BI2226" t="str">
        <f t="shared" si="382"/>
        <v>_0</v>
      </c>
      <c r="BJ2226" t="str">
        <f t="shared" si="383"/>
        <v>_</v>
      </c>
      <c r="BK2226" t="str">
        <f>IF(ISERROR(MATCH(LEFT(C2226,5)&amp;B2226&amp;"_"&amp;A2226,$BK$1:BK2225,0)),LEFT(C2226,5)&amp;B2226&amp;"_"&amp;A2226,"")</f>
        <v/>
      </c>
      <c r="BL2226">
        <f>COUNTIFS($B$1:B2226,B2226)-COUNTIFS($B$1:B2226,B2226,$BK$1:BK2226,"")</f>
        <v>0</v>
      </c>
      <c r="BM2226" t="str">
        <f t="shared" si="384"/>
        <v/>
      </c>
    </row>
    <row r="2227" spans="1:65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  <c r="AI2227" s="1"/>
      <c r="AJ2227" s="1"/>
      <c r="AK2227" s="1"/>
      <c r="AL2227" s="1"/>
      <c r="AM2227" s="1"/>
      <c r="AN2227" s="1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t="str">
        <f t="shared" si="374"/>
        <v/>
      </c>
      <c r="AZ2227">
        <f t="shared" si="375"/>
        <v>0</v>
      </c>
      <c r="BA2227" t="str">
        <f t="shared" si="376"/>
        <v>QB</v>
      </c>
      <c r="BB2227" t="str">
        <f t="shared" si="377"/>
        <v>_</v>
      </c>
      <c r="BC2227" t="str">
        <f t="shared" si="378"/>
        <v>ru</v>
      </c>
      <c r="BD2227">
        <f>COUNTIFS($BB$1:BB2227,BB2227,$BC$1:BC2227,"ru")</f>
        <v>351</v>
      </c>
      <c r="BE2227" t="str">
        <f t="shared" si="379"/>
        <v>re</v>
      </c>
      <c r="BF2227">
        <f>COUNTIFS($BB$1:BB2227,BB2227,$BE$1:BE2227,"re")</f>
        <v>351</v>
      </c>
      <c r="BG2227" t="str">
        <f t="shared" si="380"/>
        <v>ru351_</v>
      </c>
      <c r="BH2227" t="str">
        <f t="shared" si="381"/>
        <v>re351_</v>
      </c>
      <c r="BI2227" t="str">
        <f t="shared" si="382"/>
        <v>_0</v>
      </c>
      <c r="BJ2227" t="str">
        <f t="shared" si="383"/>
        <v>_</v>
      </c>
      <c r="BK2227" t="str">
        <f>IF(ISERROR(MATCH(LEFT(C2227,5)&amp;B2227&amp;"_"&amp;A2227,$BK$1:BK2226,0)),LEFT(C2227,5)&amp;B2227&amp;"_"&amp;A2227,"")</f>
        <v/>
      </c>
      <c r="BL2227">
        <f>COUNTIFS($B$1:B2227,B2227)-COUNTIFS($B$1:B2227,B2227,$BK$1:BK2227,"")</f>
        <v>0</v>
      </c>
      <c r="BM2227" t="str">
        <f t="shared" si="384"/>
        <v/>
      </c>
    </row>
    <row r="2228" spans="1:65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  <c r="AI2228" s="1"/>
      <c r="AJ2228" s="1"/>
      <c r="AK2228" s="1"/>
      <c r="AL2228" s="1"/>
      <c r="AM2228" s="1"/>
      <c r="AN2228" s="1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t="str">
        <f t="shared" si="374"/>
        <v/>
      </c>
      <c r="AZ2228">
        <f t="shared" si="375"/>
        <v>0</v>
      </c>
      <c r="BA2228" t="str">
        <f t="shared" si="376"/>
        <v>QB</v>
      </c>
      <c r="BB2228" t="str">
        <f t="shared" si="377"/>
        <v>_</v>
      </c>
      <c r="BC2228" t="str">
        <f t="shared" si="378"/>
        <v>ru</v>
      </c>
      <c r="BD2228">
        <f>COUNTIFS($BB$1:BB2228,BB2228,$BC$1:BC2228,"ru")</f>
        <v>352</v>
      </c>
      <c r="BE2228" t="str">
        <f t="shared" si="379"/>
        <v>re</v>
      </c>
      <c r="BF2228">
        <f>COUNTIFS($BB$1:BB2228,BB2228,$BE$1:BE2228,"re")</f>
        <v>352</v>
      </c>
      <c r="BG2228" t="str">
        <f t="shared" si="380"/>
        <v>ru352_</v>
      </c>
      <c r="BH2228" t="str">
        <f t="shared" si="381"/>
        <v>re352_</v>
      </c>
      <c r="BI2228" t="str">
        <f t="shared" si="382"/>
        <v>_0</v>
      </c>
      <c r="BJ2228" t="str">
        <f t="shared" si="383"/>
        <v>_</v>
      </c>
      <c r="BK2228" t="str">
        <f>IF(ISERROR(MATCH(LEFT(C2228,5)&amp;B2228&amp;"_"&amp;A2228,$BK$1:BK2227,0)),LEFT(C2228,5)&amp;B2228&amp;"_"&amp;A2228,"")</f>
        <v/>
      </c>
      <c r="BL2228">
        <f>COUNTIFS($B$1:B2228,B2228)-COUNTIFS($B$1:B2228,B2228,$BK$1:BK2228,"")</f>
        <v>0</v>
      </c>
      <c r="BM2228" t="str">
        <f t="shared" si="384"/>
        <v/>
      </c>
    </row>
    <row r="2229" spans="1:65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  <c r="AI2229" s="1"/>
      <c r="AJ2229" s="1"/>
      <c r="AK2229" s="1"/>
      <c r="AL2229" s="1"/>
      <c r="AM2229" s="1"/>
      <c r="AN2229" s="1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t="str">
        <f t="shared" si="374"/>
        <v/>
      </c>
      <c r="AZ2229">
        <f t="shared" si="375"/>
        <v>0</v>
      </c>
      <c r="BA2229" t="str">
        <f t="shared" si="376"/>
        <v>QB</v>
      </c>
      <c r="BB2229" t="str">
        <f t="shared" si="377"/>
        <v>_</v>
      </c>
      <c r="BC2229" t="str">
        <f t="shared" si="378"/>
        <v>ru</v>
      </c>
      <c r="BD2229">
        <f>COUNTIFS($BB$1:BB2229,BB2229,$BC$1:BC2229,"ru")</f>
        <v>353</v>
      </c>
      <c r="BE2229" t="str">
        <f t="shared" si="379"/>
        <v>re</v>
      </c>
      <c r="BF2229">
        <f>COUNTIFS($BB$1:BB2229,BB2229,$BE$1:BE2229,"re")</f>
        <v>353</v>
      </c>
      <c r="BG2229" t="str">
        <f t="shared" si="380"/>
        <v>ru353_</v>
      </c>
      <c r="BH2229" t="str">
        <f t="shared" si="381"/>
        <v>re353_</v>
      </c>
      <c r="BI2229" t="str">
        <f t="shared" si="382"/>
        <v>_0</v>
      </c>
      <c r="BJ2229" t="str">
        <f t="shared" si="383"/>
        <v>_</v>
      </c>
      <c r="BK2229" t="str">
        <f>IF(ISERROR(MATCH(LEFT(C2229,5)&amp;B2229&amp;"_"&amp;A2229,$BK$1:BK2228,0)),LEFT(C2229,5)&amp;B2229&amp;"_"&amp;A2229,"")</f>
        <v/>
      </c>
      <c r="BL2229">
        <f>COUNTIFS($B$1:B2229,B2229)-COUNTIFS($B$1:B2229,B2229,$BK$1:BK2229,"")</f>
        <v>0</v>
      </c>
      <c r="BM2229" t="str">
        <f t="shared" si="384"/>
        <v/>
      </c>
    </row>
    <row r="2230" spans="1:65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  <c r="AI2230" s="1"/>
      <c r="AJ2230" s="1"/>
      <c r="AK2230" s="1"/>
      <c r="AL2230" s="1"/>
      <c r="AM2230" s="1"/>
      <c r="AN2230" s="1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t="str">
        <f t="shared" si="374"/>
        <v/>
      </c>
      <c r="AZ2230">
        <f t="shared" si="375"/>
        <v>0</v>
      </c>
      <c r="BA2230" t="str">
        <f t="shared" si="376"/>
        <v>QB</v>
      </c>
      <c r="BB2230" t="str">
        <f t="shared" si="377"/>
        <v>_</v>
      </c>
      <c r="BC2230" t="str">
        <f t="shared" si="378"/>
        <v>ru</v>
      </c>
      <c r="BD2230">
        <f>COUNTIFS($BB$1:BB2230,BB2230,$BC$1:BC2230,"ru")</f>
        <v>354</v>
      </c>
      <c r="BE2230" t="str">
        <f t="shared" si="379"/>
        <v>re</v>
      </c>
      <c r="BF2230">
        <f>COUNTIFS($BB$1:BB2230,BB2230,$BE$1:BE2230,"re")</f>
        <v>354</v>
      </c>
      <c r="BG2230" t="str">
        <f t="shared" si="380"/>
        <v>ru354_</v>
      </c>
      <c r="BH2230" t="str">
        <f t="shared" si="381"/>
        <v>re354_</v>
      </c>
      <c r="BI2230" t="str">
        <f t="shared" si="382"/>
        <v>_0</v>
      </c>
      <c r="BJ2230" t="str">
        <f t="shared" si="383"/>
        <v>_</v>
      </c>
      <c r="BK2230" t="str">
        <f>IF(ISERROR(MATCH(LEFT(C2230,5)&amp;B2230&amp;"_"&amp;A2230,$BK$1:BK2229,0)),LEFT(C2230,5)&amp;B2230&amp;"_"&amp;A2230,"")</f>
        <v/>
      </c>
      <c r="BL2230">
        <f>COUNTIFS($B$1:B2230,B2230)-COUNTIFS($B$1:B2230,B2230,$BK$1:BK2230,"")</f>
        <v>0</v>
      </c>
      <c r="BM2230" t="str">
        <f t="shared" si="384"/>
        <v/>
      </c>
    </row>
    <row r="2231" spans="1:65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  <c r="AI2231" s="1"/>
      <c r="AJ2231" s="1"/>
      <c r="AK2231" s="1"/>
      <c r="AL2231" s="1"/>
      <c r="AM2231" s="1"/>
      <c r="AN2231" s="1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t="str">
        <f t="shared" si="374"/>
        <v/>
      </c>
      <c r="AZ2231">
        <f t="shared" si="375"/>
        <v>0</v>
      </c>
      <c r="BA2231" t="str">
        <f t="shared" si="376"/>
        <v>QB</v>
      </c>
      <c r="BB2231" t="str">
        <f t="shared" si="377"/>
        <v>_</v>
      </c>
      <c r="BC2231" t="str">
        <f t="shared" si="378"/>
        <v>ru</v>
      </c>
      <c r="BD2231">
        <f>COUNTIFS($BB$1:BB2231,BB2231,$BC$1:BC2231,"ru")</f>
        <v>355</v>
      </c>
      <c r="BE2231" t="str">
        <f t="shared" si="379"/>
        <v>re</v>
      </c>
      <c r="BF2231">
        <f>COUNTIFS($BB$1:BB2231,BB2231,$BE$1:BE2231,"re")</f>
        <v>355</v>
      </c>
      <c r="BG2231" t="str">
        <f t="shared" si="380"/>
        <v>ru355_</v>
      </c>
      <c r="BH2231" t="str">
        <f t="shared" si="381"/>
        <v>re355_</v>
      </c>
      <c r="BI2231" t="str">
        <f t="shared" si="382"/>
        <v>_0</v>
      </c>
      <c r="BJ2231" t="str">
        <f t="shared" si="383"/>
        <v>_</v>
      </c>
      <c r="BK2231" t="str">
        <f>IF(ISERROR(MATCH(LEFT(C2231,5)&amp;B2231&amp;"_"&amp;A2231,$BK$1:BK2230,0)),LEFT(C2231,5)&amp;B2231&amp;"_"&amp;A2231,"")</f>
        <v/>
      </c>
      <c r="BL2231">
        <f>COUNTIFS($B$1:B2231,B2231)-COUNTIFS($B$1:B2231,B2231,$BK$1:BK2231,"")</f>
        <v>0</v>
      </c>
      <c r="BM2231" t="str">
        <f t="shared" si="384"/>
        <v/>
      </c>
    </row>
    <row r="2232" spans="1:65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  <c r="AI2232" s="1"/>
      <c r="AJ2232" s="1"/>
      <c r="AK2232" s="1"/>
      <c r="AL2232" s="1"/>
      <c r="AM2232" s="1"/>
      <c r="AN2232" s="1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t="str">
        <f t="shared" si="374"/>
        <v/>
      </c>
      <c r="AZ2232">
        <f t="shared" si="375"/>
        <v>0</v>
      </c>
      <c r="BA2232" t="str">
        <f t="shared" si="376"/>
        <v>QB</v>
      </c>
      <c r="BB2232" t="str">
        <f t="shared" si="377"/>
        <v>_</v>
      </c>
      <c r="BC2232" t="str">
        <f t="shared" si="378"/>
        <v>ru</v>
      </c>
      <c r="BD2232">
        <f>COUNTIFS($BB$1:BB2232,BB2232,$BC$1:BC2232,"ru")</f>
        <v>356</v>
      </c>
      <c r="BE2232" t="str">
        <f t="shared" si="379"/>
        <v>re</v>
      </c>
      <c r="BF2232">
        <f>COUNTIFS($BB$1:BB2232,BB2232,$BE$1:BE2232,"re")</f>
        <v>356</v>
      </c>
      <c r="BG2232" t="str">
        <f t="shared" si="380"/>
        <v>ru356_</v>
      </c>
      <c r="BH2232" t="str">
        <f t="shared" si="381"/>
        <v>re356_</v>
      </c>
      <c r="BI2232" t="str">
        <f t="shared" si="382"/>
        <v>_0</v>
      </c>
      <c r="BJ2232" t="str">
        <f t="shared" si="383"/>
        <v>_</v>
      </c>
      <c r="BK2232" t="str">
        <f>IF(ISERROR(MATCH(LEFT(C2232,5)&amp;B2232&amp;"_"&amp;A2232,$BK$1:BK2231,0)),LEFT(C2232,5)&amp;B2232&amp;"_"&amp;A2232,"")</f>
        <v/>
      </c>
      <c r="BL2232">
        <f>COUNTIFS($B$1:B2232,B2232)-COUNTIFS($B$1:B2232,B2232,$BK$1:BK2232,"")</f>
        <v>0</v>
      </c>
      <c r="BM2232" t="str">
        <f t="shared" si="384"/>
        <v/>
      </c>
    </row>
    <row r="2233" spans="1:65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  <c r="AI2233" s="1"/>
      <c r="AJ2233" s="1"/>
      <c r="AK2233" s="1"/>
      <c r="AL2233" s="1"/>
      <c r="AM2233" s="1"/>
      <c r="AN2233" s="1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t="str">
        <f t="shared" si="374"/>
        <v/>
      </c>
      <c r="AZ2233">
        <f t="shared" si="375"/>
        <v>0</v>
      </c>
      <c r="BA2233" t="str">
        <f t="shared" si="376"/>
        <v>QB</v>
      </c>
      <c r="BB2233" t="str">
        <f t="shared" si="377"/>
        <v>_</v>
      </c>
      <c r="BC2233" t="str">
        <f t="shared" si="378"/>
        <v>ru</v>
      </c>
      <c r="BD2233">
        <f>COUNTIFS($BB$1:BB2233,BB2233,$BC$1:BC2233,"ru")</f>
        <v>357</v>
      </c>
      <c r="BE2233" t="str">
        <f t="shared" si="379"/>
        <v>re</v>
      </c>
      <c r="BF2233">
        <f>COUNTIFS($BB$1:BB2233,BB2233,$BE$1:BE2233,"re")</f>
        <v>357</v>
      </c>
      <c r="BG2233" t="str">
        <f t="shared" si="380"/>
        <v>ru357_</v>
      </c>
      <c r="BH2233" t="str">
        <f t="shared" si="381"/>
        <v>re357_</v>
      </c>
      <c r="BI2233" t="str">
        <f t="shared" si="382"/>
        <v>_0</v>
      </c>
      <c r="BJ2233" t="str">
        <f t="shared" si="383"/>
        <v>_</v>
      </c>
      <c r="BK2233" t="str">
        <f>IF(ISERROR(MATCH(LEFT(C2233,5)&amp;B2233&amp;"_"&amp;A2233,$BK$1:BK2232,0)),LEFT(C2233,5)&amp;B2233&amp;"_"&amp;A2233,"")</f>
        <v/>
      </c>
      <c r="BL2233">
        <f>COUNTIFS($B$1:B2233,B2233)-COUNTIFS($B$1:B2233,B2233,$BK$1:BK2233,"")</f>
        <v>0</v>
      </c>
      <c r="BM2233" t="str">
        <f t="shared" si="384"/>
        <v/>
      </c>
    </row>
    <row r="2234" spans="1:65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  <c r="AI2234" s="1"/>
      <c r="AJ2234" s="1"/>
      <c r="AK2234" s="1"/>
      <c r="AL2234" s="1"/>
      <c r="AM2234" s="1"/>
      <c r="AN2234" s="1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t="str">
        <f t="shared" si="374"/>
        <v/>
      </c>
      <c r="AZ2234">
        <f t="shared" si="375"/>
        <v>0</v>
      </c>
      <c r="BA2234" t="str">
        <f t="shared" si="376"/>
        <v>QB</v>
      </c>
      <c r="BB2234" t="str">
        <f t="shared" si="377"/>
        <v>_</v>
      </c>
      <c r="BC2234" t="str">
        <f t="shared" si="378"/>
        <v>ru</v>
      </c>
      <c r="BD2234">
        <f>COUNTIFS($BB$1:BB2234,BB2234,$BC$1:BC2234,"ru")</f>
        <v>358</v>
      </c>
      <c r="BE2234" t="str">
        <f t="shared" si="379"/>
        <v>re</v>
      </c>
      <c r="BF2234">
        <f>COUNTIFS($BB$1:BB2234,BB2234,$BE$1:BE2234,"re")</f>
        <v>358</v>
      </c>
      <c r="BG2234" t="str">
        <f t="shared" si="380"/>
        <v>ru358_</v>
      </c>
      <c r="BH2234" t="str">
        <f t="shared" si="381"/>
        <v>re358_</v>
      </c>
      <c r="BI2234" t="str">
        <f t="shared" si="382"/>
        <v>_0</v>
      </c>
      <c r="BJ2234" t="str">
        <f t="shared" si="383"/>
        <v>_</v>
      </c>
      <c r="BK2234" t="str">
        <f>IF(ISERROR(MATCH(LEFT(C2234,5)&amp;B2234&amp;"_"&amp;A2234,$BK$1:BK2233,0)),LEFT(C2234,5)&amp;B2234&amp;"_"&amp;A2234,"")</f>
        <v/>
      </c>
      <c r="BL2234">
        <f>COUNTIFS($B$1:B2234,B2234)-COUNTIFS($B$1:B2234,B2234,$BK$1:BK2234,"")</f>
        <v>0</v>
      </c>
      <c r="BM2234" t="str">
        <f t="shared" si="384"/>
        <v/>
      </c>
    </row>
    <row r="2235" spans="1:65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  <c r="AI2235" s="1"/>
      <c r="AJ2235" s="1"/>
      <c r="AK2235" s="1"/>
      <c r="AL2235" s="1"/>
      <c r="AM2235" s="1"/>
      <c r="AN2235" s="1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t="str">
        <f t="shared" si="374"/>
        <v/>
      </c>
      <c r="AZ2235">
        <f t="shared" si="375"/>
        <v>0</v>
      </c>
      <c r="BA2235" t="str">
        <f t="shared" si="376"/>
        <v>QB</v>
      </c>
      <c r="BB2235" t="str">
        <f t="shared" si="377"/>
        <v>_</v>
      </c>
      <c r="BC2235" t="str">
        <f t="shared" si="378"/>
        <v>ru</v>
      </c>
      <c r="BD2235">
        <f>COUNTIFS($BB$1:BB2235,BB2235,$BC$1:BC2235,"ru")</f>
        <v>359</v>
      </c>
      <c r="BE2235" t="str">
        <f t="shared" si="379"/>
        <v>re</v>
      </c>
      <c r="BF2235">
        <f>COUNTIFS($BB$1:BB2235,BB2235,$BE$1:BE2235,"re")</f>
        <v>359</v>
      </c>
      <c r="BG2235" t="str">
        <f t="shared" si="380"/>
        <v>ru359_</v>
      </c>
      <c r="BH2235" t="str">
        <f t="shared" si="381"/>
        <v>re359_</v>
      </c>
      <c r="BI2235" t="str">
        <f t="shared" si="382"/>
        <v>_0</v>
      </c>
      <c r="BJ2235" t="str">
        <f t="shared" si="383"/>
        <v>_</v>
      </c>
      <c r="BK2235" t="str">
        <f>IF(ISERROR(MATCH(LEFT(C2235,5)&amp;B2235&amp;"_"&amp;A2235,$BK$1:BK2234,0)),LEFT(C2235,5)&amp;B2235&amp;"_"&amp;A2235,"")</f>
        <v/>
      </c>
      <c r="BL2235">
        <f>COUNTIFS($B$1:B2235,B2235)-COUNTIFS($B$1:B2235,B2235,$BK$1:BK2235,"")</f>
        <v>0</v>
      </c>
      <c r="BM2235" t="str">
        <f t="shared" si="384"/>
        <v/>
      </c>
    </row>
    <row r="2236" spans="1:65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  <c r="AI2236" s="1"/>
      <c r="AJ2236" s="1"/>
      <c r="AK2236" s="1"/>
      <c r="AL2236" s="1"/>
      <c r="AM2236" s="1"/>
      <c r="AN2236" s="1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t="str">
        <f t="shared" si="374"/>
        <v/>
      </c>
      <c r="AZ2236">
        <f t="shared" si="375"/>
        <v>0</v>
      </c>
      <c r="BA2236" t="str">
        <f t="shared" si="376"/>
        <v>QB</v>
      </c>
      <c r="BB2236" t="str">
        <f t="shared" si="377"/>
        <v>_</v>
      </c>
      <c r="BC2236" t="str">
        <f t="shared" si="378"/>
        <v>ru</v>
      </c>
      <c r="BD2236">
        <f>COUNTIFS($BB$1:BB2236,BB2236,$BC$1:BC2236,"ru")</f>
        <v>360</v>
      </c>
      <c r="BE2236" t="str">
        <f t="shared" si="379"/>
        <v>re</v>
      </c>
      <c r="BF2236">
        <f>COUNTIFS($BB$1:BB2236,BB2236,$BE$1:BE2236,"re")</f>
        <v>360</v>
      </c>
      <c r="BG2236" t="str">
        <f t="shared" si="380"/>
        <v>ru360_</v>
      </c>
      <c r="BH2236" t="str">
        <f t="shared" si="381"/>
        <v>re360_</v>
      </c>
      <c r="BI2236" t="str">
        <f t="shared" si="382"/>
        <v>_0</v>
      </c>
      <c r="BJ2236" t="str">
        <f t="shared" si="383"/>
        <v>_</v>
      </c>
      <c r="BK2236" t="str">
        <f>IF(ISERROR(MATCH(LEFT(C2236,5)&amp;B2236&amp;"_"&amp;A2236,$BK$1:BK2235,0)),LEFT(C2236,5)&amp;B2236&amp;"_"&amp;A2236,"")</f>
        <v/>
      </c>
      <c r="BL2236">
        <f>COUNTIFS($B$1:B2236,B2236)-COUNTIFS($B$1:B2236,B2236,$BK$1:BK2236,"")</f>
        <v>0</v>
      </c>
      <c r="BM2236" t="str">
        <f t="shared" si="384"/>
        <v/>
      </c>
    </row>
    <row r="2237" spans="1:65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  <c r="AI2237" s="1"/>
      <c r="AJ2237" s="1"/>
      <c r="AK2237" s="1"/>
      <c r="AL2237" s="1"/>
      <c r="AM2237" s="1"/>
      <c r="AN2237" s="1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t="str">
        <f t="shared" si="374"/>
        <v/>
      </c>
      <c r="AZ2237">
        <f t="shared" si="375"/>
        <v>0</v>
      </c>
      <c r="BA2237" t="str">
        <f t="shared" si="376"/>
        <v>QB</v>
      </c>
      <c r="BB2237" t="str">
        <f t="shared" si="377"/>
        <v>_</v>
      </c>
      <c r="BC2237" t="str">
        <f t="shared" si="378"/>
        <v>ru</v>
      </c>
      <c r="BD2237">
        <f>COUNTIFS($BB$1:BB2237,BB2237,$BC$1:BC2237,"ru")</f>
        <v>361</v>
      </c>
      <c r="BE2237" t="str">
        <f t="shared" si="379"/>
        <v>re</v>
      </c>
      <c r="BF2237">
        <f>COUNTIFS($BB$1:BB2237,BB2237,$BE$1:BE2237,"re")</f>
        <v>361</v>
      </c>
      <c r="BG2237" t="str">
        <f t="shared" si="380"/>
        <v>ru361_</v>
      </c>
      <c r="BH2237" t="str">
        <f t="shared" si="381"/>
        <v>re361_</v>
      </c>
      <c r="BI2237" t="str">
        <f t="shared" si="382"/>
        <v>_0</v>
      </c>
      <c r="BJ2237" t="str">
        <f t="shared" si="383"/>
        <v>_</v>
      </c>
      <c r="BK2237" t="str">
        <f>IF(ISERROR(MATCH(LEFT(C2237,5)&amp;B2237&amp;"_"&amp;A2237,$BK$1:BK2236,0)),LEFT(C2237,5)&amp;B2237&amp;"_"&amp;A2237,"")</f>
        <v/>
      </c>
      <c r="BL2237">
        <f>COUNTIFS($B$1:B2237,B2237)-COUNTIFS($B$1:B2237,B2237,$BK$1:BK2237,"")</f>
        <v>0</v>
      </c>
      <c r="BM2237" t="str">
        <f t="shared" si="384"/>
        <v/>
      </c>
    </row>
    <row r="2238" spans="1:65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  <c r="AI2238" s="1"/>
      <c r="AJ2238" s="1"/>
      <c r="AK2238" s="1"/>
      <c r="AL2238" s="1"/>
      <c r="AM2238" s="1"/>
      <c r="AN2238" s="1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t="str">
        <f t="shared" si="374"/>
        <v/>
      </c>
      <c r="AZ2238">
        <f t="shared" si="375"/>
        <v>0</v>
      </c>
      <c r="BA2238" t="str">
        <f t="shared" si="376"/>
        <v>QB</v>
      </c>
      <c r="BB2238" t="str">
        <f t="shared" si="377"/>
        <v>_</v>
      </c>
      <c r="BC2238" t="str">
        <f t="shared" si="378"/>
        <v>ru</v>
      </c>
      <c r="BD2238">
        <f>COUNTIFS($BB$1:BB2238,BB2238,$BC$1:BC2238,"ru")</f>
        <v>362</v>
      </c>
      <c r="BE2238" t="str">
        <f t="shared" si="379"/>
        <v>re</v>
      </c>
      <c r="BF2238">
        <f>COUNTIFS($BB$1:BB2238,BB2238,$BE$1:BE2238,"re")</f>
        <v>362</v>
      </c>
      <c r="BG2238" t="str">
        <f t="shared" si="380"/>
        <v>ru362_</v>
      </c>
      <c r="BH2238" t="str">
        <f t="shared" si="381"/>
        <v>re362_</v>
      </c>
      <c r="BI2238" t="str">
        <f t="shared" si="382"/>
        <v>_0</v>
      </c>
      <c r="BJ2238" t="str">
        <f t="shared" si="383"/>
        <v>_</v>
      </c>
      <c r="BK2238" t="str">
        <f>IF(ISERROR(MATCH(LEFT(C2238,5)&amp;B2238&amp;"_"&amp;A2238,$BK$1:BK2237,0)),LEFT(C2238,5)&amp;B2238&amp;"_"&amp;A2238,"")</f>
        <v/>
      </c>
      <c r="BL2238">
        <f>COUNTIFS($B$1:B2238,B2238)-COUNTIFS($B$1:B2238,B2238,$BK$1:BK2238,"")</f>
        <v>0</v>
      </c>
      <c r="BM2238" t="str">
        <f t="shared" si="384"/>
        <v/>
      </c>
    </row>
    <row r="2239" spans="1:65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  <c r="AI2239" s="1"/>
      <c r="AJ2239" s="1"/>
      <c r="AK2239" s="1"/>
      <c r="AL2239" s="1"/>
      <c r="AM2239" s="1"/>
      <c r="AN2239" s="1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t="str">
        <f t="shared" si="374"/>
        <v/>
      </c>
      <c r="AZ2239">
        <f t="shared" si="375"/>
        <v>0</v>
      </c>
      <c r="BA2239" t="str">
        <f t="shared" si="376"/>
        <v>QB</v>
      </c>
      <c r="BB2239" t="str">
        <f t="shared" si="377"/>
        <v>_</v>
      </c>
      <c r="BC2239" t="str">
        <f t="shared" si="378"/>
        <v>ru</v>
      </c>
      <c r="BD2239">
        <f>COUNTIFS($BB$1:BB2239,BB2239,$BC$1:BC2239,"ru")</f>
        <v>363</v>
      </c>
      <c r="BE2239" t="str">
        <f t="shared" si="379"/>
        <v>re</v>
      </c>
      <c r="BF2239">
        <f>COUNTIFS($BB$1:BB2239,BB2239,$BE$1:BE2239,"re")</f>
        <v>363</v>
      </c>
      <c r="BG2239" t="str">
        <f t="shared" si="380"/>
        <v>ru363_</v>
      </c>
      <c r="BH2239" t="str">
        <f t="shared" si="381"/>
        <v>re363_</v>
      </c>
      <c r="BI2239" t="str">
        <f t="shared" si="382"/>
        <v>_0</v>
      </c>
      <c r="BJ2239" t="str">
        <f t="shared" si="383"/>
        <v>_</v>
      </c>
      <c r="BK2239" t="str">
        <f>IF(ISERROR(MATCH(LEFT(C2239,5)&amp;B2239&amp;"_"&amp;A2239,$BK$1:BK2238,0)),LEFT(C2239,5)&amp;B2239&amp;"_"&amp;A2239,"")</f>
        <v/>
      </c>
      <c r="BL2239">
        <f>COUNTIFS($B$1:B2239,B2239)-COUNTIFS($B$1:B2239,B2239,$BK$1:BK2239,"")</f>
        <v>0</v>
      </c>
      <c r="BM2239" t="str">
        <f t="shared" si="384"/>
        <v/>
      </c>
    </row>
    <row r="2240" spans="1:65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  <c r="AI2240" s="1"/>
      <c r="AJ2240" s="1"/>
      <c r="AK2240" s="1"/>
      <c r="AL2240" s="1"/>
      <c r="AM2240" s="1"/>
      <c r="AN2240" s="1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t="str">
        <f t="shared" si="374"/>
        <v/>
      </c>
      <c r="AZ2240">
        <f t="shared" si="375"/>
        <v>0</v>
      </c>
      <c r="BA2240" t="str">
        <f t="shared" si="376"/>
        <v>QB</v>
      </c>
      <c r="BB2240" t="str">
        <f t="shared" si="377"/>
        <v>_</v>
      </c>
      <c r="BC2240" t="str">
        <f t="shared" si="378"/>
        <v>ru</v>
      </c>
      <c r="BD2240">
        <f>COUNTIFS($BB$1:BB2240,BB2240,$BC$1:BC2240,"ru")</f>
        <v>364</v>
      </c>
      <c r="BE2240" t="str">
        <f t="shared" si="379"/>
        <v>re</v>
      </c>
      <c r="BF2240">
        <f>COUNTIFS($BB$1:BB2240,BB2240,$BE$1:BE2240,"re")</f>
        <v>364</v>
      </c>
      <c r="BG2240" t="str">
        <f t="shared" si="380"/>
        <v>ru364_</v>
      </c>
      <c r="BH2240" t="str">
        <f t="shared" si="381"/>
        <v>re364_</v>
      </c>
      <c r="BI2240" t="str">
        <f t="shared" si="382"/>
        <v>_0</v>
      </c>
      <c r="BJ2240" t="str">
        <f t="shared" si="383"/>
        <v>_</v>
      </c>
      <c r="BK2240" t="str">
        <f>IF(ISERROR(MATCH(LEFT(C2240,5)&amp;B2240&amp;"_"&amp;A2240,$BK$1:BK2239,0)),LEFT(C2240,5)&amp;B2240&amp;"_"&amp;A2240,"")</f>
        <v/>
      </c>
      <c r="BL2240">
        <f>COUNTIFS($B$1:B2240,B2240)-COUNTIFS($B$1:B2240,B2240,$BK$1:BK2240,"")</f>
        <v>0</v>
      </c>
      <c r="BM2240" t="str">
        <f t="shared" si="384"/>
        <v/>
      </c>
    </row>
    <row r="2241" spans="1:65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  <c r="AI2241" s="1"/>
      <c r="AJ2241" s="1"/>
      <c r="AK2241" s="1"/>
      <c r="AL2241" s="1"/>
      <c r="AM2241" s="1"/>
      <c r="AN2241" s="1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t="str">
        <f t="shared" si="374"/>
        <v/>
      </c>
      <c r="AZ2241">
        <f t="shared" si="375"/>
        <v>0</v>
      </c>
      <c r="BA2241" t="str">
        <f t="shared" si="376"/>
        <v>QB</v>
      </c>
      <c r="BB2241" t="str">
        <f t="shared" si="377"/>
        <v>_</v>
      </c>
      <c r="BC2241" t="str">
        <f t="shared" si="378"/>
        <v>ru</v>
      </c>
      <c r="BD2241">
        <f>COUNTIFS($BB$1:BB2241,BB2241,$BC$1:BC2241,"ru")</f>
        <v>365</v>
      </c>
      <c r="BE2241" t="str">
        <f t="shared" si="379"/>
        <v>re</v>
      </c>
      <c r="BF2241">
        <f>COUNTIFS($BB$1:BB2241,BB2241,$BE$1:BE2241,"re")</f>
        <v>365</v>
      </c>
      <c r="BG2241" t="str">
        <f t="shared" si="380"/>
        <v>ru365_</v>
      </c>
      <c r="BH2241" t="str">
        <f t="shared" si="381"/>
        <v>re365_</v>
      </c>
      <c r="BI2241" t="str">
        <f t="shared" si="382"/>
        <v>_0</v>
      </c>
      <c r="BJ2241" t="str">
        <f t="shared" si="383"/>
        <v>_</v>
      </c>
      <c r="BK2241" t="str">
        <f>IF(ISERROR(MATCH(LEFT(C2241,5)&amp;B2241&amp;"_"&amp;A2241,$BK$1:BK2240,0)),LEFT(C2241,5)&amp;B2241&amp;"_"&amp;A2241,"")</f>
        <v/>
      </c>
      <c r="BL2241">
        <f>COUNTIFS($B$1:B2241,B2241)-COUNTIFS($B$1:B2241,B2241,$BK$1:BK2241,"")</f>
        <v>0</v>
      </c>
      <c r="BM2241" t="str">
        <f t="shared" si="384"/>
        <v/>
      </c>
    </row>
    <row r="2242" spans="1:65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  <c r="AI2242" s="1"/>
      <c r="AJ2242" s="1"/>
      <c r="AK2242" s="1"/>
      <c r="AL2242" s="1"/>
      <c r="AM2242" s="1"/>
      <c r="AN2242" s="1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t="str">
        <f t="shared" si="374"/>
        <v/>
      </c>
      <c r="AZ2242">
        <f t="shared" si="375"/>
        <v>0</v>
      </c>
      <c r="BA2242" t="str">
        <f t="shared" si="376"/>
        <v>QB</v>
      </c>
      <c r="BB2242" t="str">
        <f t="shared" si="377"/>
        <v>_</v>
      </c>
      <c r="BC2242" t="str">
        <f t="shared" si="378"/>
        <v>ru</v>
      </c>
      <c r="BD2242">
        <f>COUNTIFS($BB$1:BB2242,BB2242,$BC$1:BC2242,"ru")</f>
        <v>366</v>
      </c>
      <c r="BE2242" t="str">
        <f t="shared" si="379"/>
        <v>re</v>
      </c>
      <c r="BF2242">
        <f>COUNTIFS($BB$1:BB2242,BB2242,$BE$1:BE2242,"re")</f>
        <v>366</v>
      </c>
      <c r="BG2242" t="str">
        <f t="shared" si="380"/>
        <v>ru366_</v>
      </c>
      <c r="BH2242" t="str">
        <f t="shared" si="381"/>
        <v>re366_</v>
      </c>
      <c r="BI2242" t="str">
        <f t="shared" si="382"/>
        <v>_0</v>
      </c>
      <c r="BJ2242" t="str">
        <f t="shared" si="383"/>
        <v>_</v>
      </c>
      <c r="BK2242" t="str">
        <f>IF(ISERROR(MATCH(LEFT(C2242,5)&amp;B2242&amp;"_"&amp;A2242,$BK$1:BK2241,0)),LEFT(C2242,5)&amp;B2242&amp;"_"&amp;A2242,"")</f>
        <v/>
      </c>
      <c r="BL2242">
        <f>COUNTIFS($B$1:B2242,B2242)-COUNTIFS($B$1:B2242,B2242,$BK$1:BK2242,"")</f>
        <v>0</v>
      </c>
      <c r="BM2242" t="str">
        <f t="shared" si="384"/>
        <v/>
      </c>
    </row>
    <row r="2243" spans="1:65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  <c r="AI2243" s="1"/>
      <c r="AJ2243" s="1"/>
      <c r="AK2243" s="1"/>
      <c r="AL2243" s="1"/>
      <c r="AM2243" s="1"/>
      <c r="AN2243" s="1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t="str">
        <f t="shared" ref="AY2243:AY2306" si="385">IF(ISNUMBER(AP2243),LEFT(C2243,7)&amp;"_"&amp;B2243,"")</f>
        <v/>
      </c>
      <c r="AZ2243">
        <f t="shared" ref="AZ2243:AZ2306" si="386">A2243</f>
        <v>0</v>
      </c>
      <c r="BA2243" t="str">
        <f t="shared" ref="BA2243:BA2306" si="387">IF(G2243="NA","","QB")</f>
        <v>QB</v>
      </c>
      <c r="BB2243" t="str">
        <f t="shared" ref="BB2243:BB2306" si="388">LEFT(C2243,7)&amp;"_"&amp;B2243</f>
        <v>_</v>
      </c>
      <c r="BC2243" t="str">
        <f t="shared" ref="BC2243:BC2306" si="389">IF(X2243="NA","","ru")</f>
        <v>ru</v>
      </c>
      <c r="BD2243">
        <f>COUNTIFS($BB$1:BB2243,BB2243,$BC$1:BC2243,"ru")</f>
        <v>367</v>
      </c>
      <c r="BE2243" t="str">
        <f t="shared" ref="BE2243:BE2306" si="390">IF(AD2243="NA","","re")</f>
        <v>re</v>
      </c>
      <c r="BF2243">
        <f>COUNTIFS($BB$1:BB2243,BB2243,$BE$1:BE2243,"re")</f>
        <v>367</v>
      </c>
      <c r="BG2243" t="str">
        <f t="shared" ref="BG2243:BG2306" si="391">BC2243&amp;BD2243&amp;$BB2243</f>
        <v>ru367_</v>
      </c>
      <c r="BH2243" t="str">
        <f t="shared" ref="BH2243:BH2306" si="392">BE2243&amp;BF2243&amp;$BB2243</f>
        <v>re367_</v>
      </c>
      <c r="BI2243" t="str">
        <f t="shared" ref="BI2243:BI2306" si="393">BB2243&amp;AZ2243</f>
        <v>_0</v>
      </c>
      <c r="BJ2243" t="str">
        <f t="shared" ref="BJ2243:BJ2306" si="394">LEFT(C2243,5)&amp;B2243&amp;"_"&amp;A2243</f>
        <v>_</v>
      </c>
      <c r="BK2243" t="str">
        <f>IF(ISERROR(MATCH(LEFT(C2243,5)&amp;B2243&amp;"_"&amp;A2243,$BK$1:BK2242,0)),LEFT(C2243,5)&amp;B2243&amp;"_"&amp;A2243,"")</f>
        <v/>
      </c>
      <c r="BL2243">
        <f>COUNTIFS($B$1:B2243,B2243)-COUNTIFS($B$1:B2243,B2243,$BK$1:BK2243,"")</f>
        <v>0</v>
      </c>
      <c r="BM2243" t="str">
        <f t="shared" ref="BM2243:BM2306" si="395">IF(BK2243="","",LEFT(C2243,5)&amp;B2243&amp;BL2243)</f>
        <v/>
      </c>
    </row>
    <row r="2244" spans="1:65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  <c r="AI2244" s="1"/>
      <c r="AJ2244" s="1"/>
      <c r="AK2244" s="1"/>
      <c r="AL2244" s="1"/>
      <c r="AM2244" s="1"/>
      <c r="AN2244" s="1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t="str">
        <f t="shared" si="385"/>
        <v/>
      </c>
      <c r="AZ2244">
        <f t="shared" si="386"/>
        <v>0</v>
      </c>
      <c r="BA2244" t="str">
        <f t="shared" si="387"/>
        <v>QB</v>
      </c>
      <c r="BB2244" t="str">
        <f t="shared" si="388"/>
        <v>_</v>
      </c>
      <c r="BC2244" t="str">
        <f t="shared" si="389"/>
        <v>ru</v>
      </c>
      <c r="BD2244">
        <f>COUNTIFS($BB$1:BB2244,BB2244,$BC$1:BC2244,"ru")</f>
        <v>368</v>
      </c>
      <c r="BE2244" t="str">
        <f t="shared" si="390"/>
        <v>re</v>
      </c>
      <c r="BF2244">
        <f>COUNTIFS($BB$1:BB2244,BB2244,$BE$1:BE2244,"re")</f>
        <v>368</v>
      </c>
      <c r="BG2244" t="str">
        <f t="shared" si="391"/>
        <v>ru368_</v>
      </c>
      <c r="BH2244" t="str">
        <f t="shared" si="392"/>
        <v>re368_</v>
      </c>
      <c r="BI2244" t="str">
        <f t="shared" si="393"/>
        <v>_0</v>
      </c>
      <c r="BJ2244" t="str">
        <f t="shared" si="394"/>
        <v>_</v>
      </c>
      <c r="BK2244" t="str">
        <f>IF(ISERROR(MATCH(LEFT(C2244,5)&amp;B2244&amp;"_"&amp;A2244,$BK$1:BK2243,0)),LEFT(C2244,5)&amp;B2244&amp;"_"&amp;A2244,"")</f>
        <v/>
      </c>
      <c r="BL2244">
        <f>COUNTIFS($B$1:B2244,B2244)-COUNTIFS($B$1:B2244,B2244,$BK$1:BK2244,"")</f>
        <v>0</v>
      </c>
      <c r="BM2244" t="str">
        <f t="shared" si="395"/>
        <v/>
      </c>
    </row>
    <row r="2245" spans="1:65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  <c r="AI2245" s="1"/>
      <c r="AJ2245" s="1"/>
      <c r="AK2245" s="1"/>
      <c r="AL2245" s="1"/>
      <c r="AM2245" s="1"/>
      <c r="AN2245" s="1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t="str">
        <f t="shared" si="385"/>
        <v/>
      </c>
      <c r="AZ2245">
        <f t="shared" si="386"/>
        <v>0</v>
      </c>
      <c r="BA2245" t="str">
        <f t="shared" si="387"/>
        <v>QB</v>
      </c>
      <c r="BB2245" t="str">
        <f t="shared" si="388"/>
        <v>_</v>
      </c>
      <c r="BC2245" t="str">
        <f t="shared" si="389"/>
        <v>ru</v>
      </c>
      <c r="BD2245">
        <f>COUNTIFS($BB$1:BB2245,BB2245,$BC$1:BC2245,"ru")</f>
        <v>369</v>
      </c>
      <c r="BE2245" t="str">
        <f t="shared" si="390"/>
        <v>re</v>
      </c>
      <c r="BF2245">
        <f>COUNTIFS($BB$1:BB2245,BB2245,$BE$1:BE2245,"re")</f>
        <v>369</v>
      </c>
      <c r="BG2245" t="str">
        <f t="shared" si="391"/>
        <v>ru369_</v>
      </c>
      <c r="BH2245" t="str">
        <f t="shared" si="392"/>
        <v>re369_</v>
      </c>
      <c r="BI2245" t="str">
        <f t="shared" si="393"/>
        <v>_0</v>
      </c>
      <c r="BJ2245" t="str">
        <f t="shared" si="394"/>
        <v>_</v>
      </c>
      <c r="BK2245" t="str">
        <f>IF(ISERROR(MATCH(LEFT(C2245,5)&amp;B2245&amp;"_"&amp;A2245,$BK$1:BK2244,0)),LEFT(C2245,5)&amp;B2245&amp;"_"&amp;A2245,"")</f>
        <v/>
      </c>
      <c r="BL2245">
        <f>COUNTIFS($B$1:B2245,B2245)-COUNTIFS($B$1:B2245,B2245,$BK$1:BK2245,"")</f>
        <v>0</v>
      </c>
      <c r="BM2245" t="str">
        <f t="shared" si="395"/>
        <v/>
      </c>
    </row>
    <row r="2246" spans="1:65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  <c r="AI2246" s="1"/>
      <c r="AJ2246" s="1"/>
      <c r="AK2246" s="1"/>
      <c r="AL2246" s="1"/>
      <c r="AM2246" s="1"/>
      <c r="AN2246" s="1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t="str">
        <f t="shared" si="385"/>
        <v/>
      </c>
      <c r="AZ2246">
        <f t="shared" si="386"/>
        <v>0</v>
      </c>
      <c r="BA2246" t="str">
        <f t="shared" si="387"/>
        <v>QB</v>
      </c>
      <c r="BB2246" t="str">
        <f t="shared" si="388"/>
        <v>_</v>
      </c>
      <c r="BC2246" t="str">
        <f t="shared" si="389"/>
        <v>ru</v>
      </c>
      <c r="BD2246">
        <f>COUNTIFS($BB$1:BB2246,BB2246,$BC$1:BC2246,"ru")</f>
        <v>370</v>
      </c>
      <c r="BE2246" t="str">
        <f t="shared" si="390"/>
        <v>re</v>
      </c>
      <c r="BF2246">
        <f>COUNTIFS($BB$1:BB2246,BB2246,$BE$1:BE2246,"re")</f>
        <v>370</v>
      </c>
      <c r="BG2246" t="str">
        <f t="shared" si="391"/>
        <v>ru370_</v>
      </c>
      <c r="BH2246" t="str">
        <f t="shared" si="392"/>
        <v>re370_</v>
      </c>
      <c r="BI2246" t="str">
        <f t="shared" si="393"/>
        <v>_0</v>
      </c>
      <c r="BJ2246" t="str">
        <f t="shared" si="394"/>
        <v>_</v>
      </c>
      <c r="BK2246" t="str">
        <f>IF(ISERROR(MATCH(LEFT(C2246,5)&amp;B2246&amp;"_"&amp;A2246,$BK$1:BK2245,0)),LEFT(C2246,5)&amp;B2246&amp;"_"&amp;A2246,"")</f>
        <v/>
      </c>
      <c r="BL2246">
        <f>COUNTIFS($B$1:B2246,B2246)-COUNTIFS($B$1:B2246,B2246,$BK$1:BK2246,"")</f>
        <v>0</v>
      </c>
      <c r="BM2246" t="str">
        <f t="shared" si="395"/>
        <v/>
      </c>
    </row>
    <row r="2247" spans="1:65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  <c r="AI2247" s="1"/>
      <c r="AJ2247" s="1"/>
      <c r="AK2247" s="1"/>
      <c r="AL2247" s="1"/>
      <c r="AM2247" s="1"/>
      <c r="AN2247" s="1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t="str">
        <f t="shared" si="385"/>
        <v/>
      </c>
      <c r="AZ2247">
        <f t="shared" si="386"/>
        <v>0</v>
      </c>
      <c r="BA2247" t="str">
        <f t="shared" si="387"/>
        <v>QB</v>
      </c>
      <c r="BB2247" t="str">
        <f t="shared" si="388"/>
        <v>_</v>
      </c>
      <c r="BC2247" t="str">
        <f t="shared" si="389"/>
        <v>ru</v>
      </c>
      <c r="BD2247">
        <f>COUNTIFS($BB$1:BB2247,BB2247,$BC$1:BC2247,"ru")</f>
        <v>371</v>
      </c>
      <c r="BE2247" t="str">
        <f t="shared" si="390"/>
        <v>re</v>
      </c>
      <c r="BF2247">
        <f>COUNTIFS($BB$1:BB2247,BB2247,$BE$1:BE2247,"re")</f>
        <v>371</v>
      </c>
      <c r="BG2247" t="str">
        <f t="shared" si="391"/>
        <v>ru371_</v>
      </c>
      <c r="BH2247" t="str">
        <f t="shared" si="392"/>
        <v>re371_</v>
      </c>
      <c r="BI2247" t="str">
        <f t="shared" si="393"/>
        <v>_0</v>
      </c>
      <c r="BJ2247" t="str">
        <f t="shared" si="394"/>
        <v>_</v>
      </c>
      <c r="BK2247" t="str">
        <f>IF(ISERROR(MATCH(LEFT(C2247,5)&amp;B2247&amp;"_"&amp;A2247,$BK$1:BK2246,0)),LEFT(C2247,5)&amp;B2247&amp;"_"&amp;A2247,"")</f>
        <v/>
      </c>
      <c r="BL2247">
        <f>COUNTIFS($B$1:B2247,B2247)-COUNTIFS($B$1:B2247,B2247,$BK$1:BK2247,"")</f>
        <v>0</v>
      </c>
      <c r="BM2247" t="str">
        <f t="shared" si="395"/>
        <v/>
      </c>
    </row>
    <row r="2248" spans="1:65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  <c r="AI2248" s="1"/>
      <c r="AJ2248" s="1"/>
      <c r="AK2248" s="1"/>
      <c r="AL2248" s="1"/>
      <c r="AM2248" s="1"/>
      <c r="AN2248" s="1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t="str">
        <f t="shared" si="385"/>
        <v/>
      </c>
      <c r="AZ2248">
        <f t="shared" si="386"/>
        <v>0</v>
      </c>
      <c r="BA2248" t="str">
        <f t="shared" si="387"/>
        <v>QB</v>
      </c>
      <c r="BB2248" t="str">
        <f t="shared" si="388"/>
        <v>_</v>
      </c>
      <c r="BC2248" t="str">
        <f t="shared" si="389"/>
        <v>ru</v>
      </c>
      <c r="BD2248">
        <f>COUNTIFS($BB$1:BB2248,BB2248,$BC$1:BC2248,"ru")</f>
        <v>372</v>
      </c>
      <c r="BE2248" t="str">
        <f t="shared" si="390"/>
        <v>re</v>
      </c>
      <c r="BF2248">
        <f>COUNTIFS($BB$1:BB2248,BB2248,$BE$1:BE2248,"re")</f>
        <v>372</v>
      </c>
      <c r="BG2248" t="str">
        <f t="shared" si="391"/>
        <v>ru372_</v>
      </c>
      <c r="BH2248" t="str">
        <f t="shared" si="392"/>
        <v>re372_</v>
      </c>
      <c r="BI2248" t="str">
        <f t="shared" si="393"/>
        <v>_0</v>
      </c>
      <c r="BJ2248" t="str">
        <f t="shared" si="394"/>
        <v>_</v>
      </c>
      <c r="BK2248" t="str">
        <f>IF(ISERROR(MATCH(LEFT(C2248,5)&amp;B2248&amp;"_"&amp;A2248,$BK$1:BK2247,0)),LEFT(C2248,5)&amp;B2248&amp;"_"&amp;A2248,"")</f>
        <v/>
      </c>
      <c r="BL2248">
        <f>COUNTIFS($B$1:B2248,B2248)-COUNTIFS($B$1:B2248,B2248,$BK$1:BK2248,"")</f>
        <v>0</v>
      </c>
      <c r="BM2248" t="str">
        <f t="shared" si="395"/>
        <v/>
      </c>
    </row>
    <row r="2249" spans="1:65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  <c r="AI2249" s="1"/>
      <c r="AJ2249" s="1"/>
      <c r="AK2249" s="1"/>
      <c r="AL2249" s="1"/>
      <c r="AM2249" s="1"/>
      <c r="AN2249" s="1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t="str">
        <f t="shared" si="385"/>
        <v/>
      </c>
      <c r="AZ2249">
        <f t="shared" si="386"/>
        <v>0</v>
      </c>
      <c r="BA2249" t="str">
        <f t="shared" si="387"/>
        <v>QB</v>
      </c>
      <c r="BB2249" t="str">
        <f t="shared" si="388"/>
        <v>_</v>
      </c>
      <c r="BC2249" t="str">
        <f t="shared" si="389"/>
        <v>ru</v>
      </c>
      <c r="BD2249">
        <f>COUNTIFS($BB$1:BB2249,BB2249,$BC$1:BC2249,"ru")</f>
        <v>373</v>
      </c>
      <c r="BE2249" t="str">
        <f t="shared" si="390"/>
        <v>re</v>
      </c>
      <c r="BF2249">
        <f>COUNTIFS($BB$1:BB2249,BB2249,$BE$1:BE2249,"re")</f>
        <v>373</v>
      </c>
      <c r="BG2249" t="str">
        <f t="shared" si="391"/>
        <v>ru373_</v>
      </c>
      <c r="BH2249" t="str">
        <f t="shared" si="392"/>
        <v>re373_</v>
      </c>
      <c r="BI2249" t="str">
        <f t="shared" si="393"/>
        <v>_0</v>
      </c>
      <c r="BJ2249" t="str">
        <f t="shared" si="394"/>
        <v>_</v>
      </c>
      <c r="BK2249" t="str">
        <f>IF(ISERROR(MATCH(LEFT(C2249,5)&amp;B2249&amp;"_"&amp;A2249,$BK$1:BK2248,0)),LEFT(C2249,5)&amp;B2249&amp;"_"&amp;A2249,"")</f>
        <v/>
      </c>
      <c r="BL2249">
        <f>COUNTIFS($B$1:B2249,B2249)-COUNTIFS($B$1:B2249,B2249,$BK$1:BK2249,"")</f>
        <v>0</v>
      </c>
      <c r="BM2249" t="str">
        <f t="shared" si="395"/>
        <v/>
      </c>
    </row>
    <row r="2250" spans="1:65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  <c r="AI2250" s="1"/>
      <c r="AJ2250" s="1"/>
      <c r="AK2250" s="1"/>
      <c r="AL2250" s="1"/>
      <c r="AM2250" s="1"/>
      <c r="AN2250" s="1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t="str">
        <f t="shared" si="385"/>
        <v/>
      </c>
      <c r="AZ2250">
        <f t="shared" si="386"/>
        <v>0</v>
      </c>
      <c r="BA2250" t="str">
        <f t="shared" si="387"/>
        <v>QB</v>
      </c>
      <c r="BB2250" t="str">
        <f t="shared" si="388"/>
        <v>_</v>
      </c>
      <c r="BC2250" t="str">
        <f t="shared" si="389"/>
        <v>ru</v>
      </c>
      <c r="BD2250">
        <f>COUNTIFS($BB$1:BB2250,BB2250,$BC$1:BC2250,"ru")</f>
        <v>374</v>
      </c>
      <c r="BE2250" t="str">
        <f t="shared" si="390"/>
        <v>re</v>
      </c>
      <c r="BF2250">
        <f>COUNTIFS($BB$1:BB2250,BB2250,$BE$1:BE2250,"re")</f>
        <v>374</v>
      </c>
      <c r="BG2250" t="str">
        <f t="shared" si="391"/>
        <v>ru374_</v>
      </c>
      <c r="BH2250" t="str">
        <f t="shared" si="392"/>
        <v>re374_</v>
      </c>
      <c r="BI2250" t="str">
        <f t="shared" si="393"/>
        <v>_0</v>
      </c>
      <c r="BJ2250" t="str">
        <f t="shared" si="394"/>
        <v>_</v>
      </c>
      <c r="BK2250" t="str">
        <f>IF(ISERROR(MATCH(LEFT(C2250,5)&amp;B2250&amp;"_"&amp;A2250,$BK$1:BK2249,0)),LEFT(C2250,5)&amp;B2250&amp;"_"&amp;A2250,"")</f>
        <v/>
      </c>
      <c r="BL2250">
        <f>COUNTIFS($B$1:B2250,B2250)-COUNTIFS($B$1:B2250,B2250,$BK$1:BK2250,"")</f>
        <v>0</v>
      </c>
      <c r="BM2250" t="str">
        <f t="shared" si="395"/>
        <v/>
      </c>
    </row>
    <row r="2251" spans="1:65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  <c r="AI2251" s="1"/>
      <c r="AJ2251" s="1"/>
      <c r="AK2251" s="1"/>
      <c r="AL2251" s="1"/>
      <c r="AM2251" s="1"/>
      <c r="AN2251" s="1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t="str">
        <f t="shared" si="385"/>
        <v/>
      </c>
      <c r="AZ2251">
        <f t="shared" si="386"/>
        <v>0</v>
      </c>
      <c r="BA2251" t="str">
        <f t="shared" si="387"/>
        <v>QB</v>
      </c>
      <c r="BB2251" t="str">
        <f t="shared" si="388"/>
        <v>_</v>
      </c>
      <c r="BC2251" t="str">
        <f t="shared" si="389"/>
        <v>ru</v>
      </c>
      <c r="BD2251">
        <f>COUNTIFS($BB$1:BB2251,BB2251,$BC$1:BC2251,"ru")</f>
        <v>375</v>
      </c>
      <c r="BE2251" t="str">
        <f t="shared" si="390"/>
        <v>re</v>
      </c>
      <c r="BF2251">
        <f>COUNTIFS($BB$1:BB2251,BB2251,$BE$1:BE2251,"re")</f>
        <v>375</v>
      </c>
      <c r="BG2251" t="str">
        <f t="shared" si="391"/>
        <v>ru375_</v>
      </c>
      <c r="BH2251" t="str">
        <f t="shared" si="392"/>
        <v>re375_</v>
      </c>
      <c r="BI2251" t="str">
        <f t="shared" si="393"/>
        <v>_0</v>
      </c>
      <c r="BJ2251" t="str">
        <f t="shared" si="394"/>
        <v>_</v>
      </c>
      <c r="BK2251" t="str">
        <f>IF(ISERROR(MATCH(LEFT(C2251,5)&amp;B2251&amp;"_"&amp;A2251,$BK$1:BK2250,0)),LEFT(C2251,5)&amp;B2251&amp;"_"&amp;A2251,"")</f>
        <v/>
      </c>
      <c r="BL2251">
        <f>COUNTIFS($B$1:B2251,B2251)-COUNTIFS($B$1:B2251,B2251,$BK$1:BK2251,"")</f>
        <v>0</v>
      </c>
      <c r="BM2251" t="str">
        <f t="shared" si="395"/>
        <v/>
      </c>
    </row>
    <row r="2252" spans="1:65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  <c r="AI2252" s="1"/>
      <c r="AJ2252" s="1"/>
      <c r="AK2252" s="1"/>
      <c r="AL2252" s="1"/>
      <c r="AM2252" s="1"/>
      <c r="AN2252" s="1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t="str">
        <f t="shared" si="385"/>
        <v/>
      </c>
      <c r="AZ2252">
        <f t="shared" si="386"/>
        <v>0</v>
      </c>
      <c r="BA2252" t="str">
        <f t="shared" si="387"/>
        <v>QB</v>
      </c>
      <c r="BB2252" t="str">
        <f t="shared" si="388"/>
        <v>_</v>
      </c>
      <c r="BC2252" t="str">
        <f t="shared" si="389"/>
        <v>ru</v>
      </c>
      <c r="BD2252">
        <f>COUNTIFS($BB$1:BB2252,BB2252,$BC$1:BC2252,"ru")</f>
        <v>376</v>
      </c>
      <c r="BE2252" t="str">
        <f t="shared" si="390"/>
        <v>re</v>
      </c>
      <c r="BF2252">
        <f>COUNTIFS($BB$1:BB2252,BB2252,$BE$1:BE2252,"re")</f>
        <v>376</v>
      </c>
      <c r="BG2252" t="str">
        <f t="shared" si="391"/>
        <v>ru376_</v>
      </c>
      <c r="BH2252" t="str">
        <f t="shared" si="392"/>
        <v>re376_</v>
      </c>
      <c r="BI2252" t="str">
        <f t="shared" si="393"/>
        <v>_0</v>
      </c>
      <c r="BJ2252" t="str">
        <f t="shared" si="394"/>
        <v>_</v>
      </c>
      <c r="BK2252" t="str">
        <f>IF(ISERROR(MATCH(LEFT(C2252,5)&amp;B2252&amp;"_"&amp;A2252,$BK$1:BK2251,0)),LEFT(C2252,5)&amp;B2252&amp;"_"&amp;A2252,"")</f>
        <v/>
      </c>
      <c r="BL2252">
        <f>COUNTIFS($B$1:B2252,B2252)-COUNTIFS($B$1:B2252,B2252,$BK$1:BK2252,"")</f>
        <v>0</v>
      </c>
      <c r="BM2252" t="str">
        <f t="shared" si="395"/>
        <v/>
      </c>
    </row>
    <row r="2253" spans="1:65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  <c r="AI2253" s="1"/>
      <c r="AJ2253" s="1"/>
      <c r="AK2253" s="1"/>
      <c r="AL2253" s="1"/>
      <c r="AM2253" s="1"/>
      <c r="AN2253" s="1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t="str">
        <f t="shared" si="385"/>
        <v/>
      </c>
      <c r="AZ2253">
        <f t="shared" si="386"/>
        <v>0</v>
      </c>
      <c r="BA2253" t="str">
        <f t="shared" si="387"/>
        <v>QB</v>
      </c>
      <c r="BB2253" t="str">
        <f t="shared" si="388"/>
        <v>_</v>
      </c>
      <c r="BC2253" t="str">
        <f t="shared" si="389"/>
        <v>ru</v>
      </c>
      <c r="BD2253">
        <f>COUNTIFS($BB$1:BB2253,BB2253,$BC$1:BC2253,"ru")</f>
        <v>377</v>
      </c>
      <c r="BE2253" t="str">
        <f t="shared" si="390"/>
        <v>re</v>
      </c>
      <c r="BF2253">
        <f>COUNTIFS($BB$1:BB2253,BB2253,$BE$1:BE2253,"re")</f>
        <v>377</v>
      </c>
      <c r="BG2253" t="str">
        <f t="shared" si="391"/>
        <v>ru377_</v>
      </c>
      <c r="BH2253" t="str">
        <f t="shared" si="392"/>
        <v>re377_</v>
      </c>
      <c r="BI2253" t="str">
        <f t="shared" si="393"/>
        <v>_0</v>
      </c>
      <c r="BJ2253" t="str">
        <f t="shared" si="394"/>
        <v>_</v>
      </c>
      <c r="BK2253" t="str">
        <f>IF(ISERROR(MATCH(LEFT(C2253,5)&amp;B2253&amp;"_"&amp;A2253,$BK$1:BK2252,0)),LEFT(C2253,5)&amp;B2253&amp;"_"&amp;A2253,"")</f>
        <v/>
      </c>
      <c r="BL2253">
        <f>COUNTIFS($B$1:B2253,B2253)-COUNTIFS($B$1:B2253,B2253,$BK$1:BK2253,"")</f>
        <v>0</v>
      </c>
      <c r="BM2253" t="str">
        <f t="shared" si="395"/>
        <v/>
      </c>
    </row>
    <row r="2254" spans="1:65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  <c r="AI2254" s="1"/>
      <c r="AJ2254" s="1"/>
      <c r="AK2254" s="1"/>
      <c r="AL2254" s="1"/>
      <c r="AM2254" s="1"/>
      <c r="AN2254" s="1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t="str">
        <f t="shared" si="385"/>
        <v/>
      </c>
      <c r="AZ2254">
        <f t="shared" si="386"/>
        <v>0</v>
      </c>
      <c r="BA2254" t="str">
        <f t="shared" si="387"/>
        <v>QB</v>
      </c>
      <c r="BB2254" t="str">
        <f t="shared" si="388"/>
        <v>_</v>
      </c>
      <c r="BC2254" t="str">
        <f t="shared" si="389"/>
        <v>ru</v>
      </c>
      <c r="BD2254">
        <f>COUNTIFS($BB$1:BB2254,BB2254,$BC$1:BC2254,"ru")</f>
        <v>378</v>
      </c>
      <c r="BE2254" t="str">
        <f t="shared" si="390"/>
        <v>re</v>
      </c>
      <c r="BF2254">
        <f>COUNTIFS($BB$1:BB2254,BB2254,$BE$1:BE2254,"re")</f>
        <v>378</v>
      </c>
      <c r="BG2254" t="str">
        <f t="shared" si="391"/>
        <v>ru378_</v>
      </c>
      <c r="BH2254" t="str">
        <f t="shared" si="392"/>
        <v>re378_</v>
      </c>
      <c r="BI2254" t="str">
        <f t="shared" si="393"/>
        <v>_0</v>
      </c>
      <c r="BJ2254" t="str">
        <f t="shared" si="394"/>
        <v>_</v>
      </c>
      <c r="BK2254" t="str">
        <f>IF(ISERROR(MATCH(LEFT(C2254,5)&amp;B2254&amp;"_"&amp;A2254,$BK$1:BK2253,0)),LEFT(C2254,5)&amp;B2254&amp;"_"&amp;A2254,"")</f>
        <v/>
      </c>
      <c r="BL2254">
        <f>COUNTIFS($B$1:B2254,B2254)-COUNTIFS($B$1:B2254,B2254,$BK$1:BK2254,"")</f>
        <v>0</v>
      </c>
      <c r="BM2254" t="str">
        <f t="shared" si="395"/>
        <v/>
      </c>
    </row>
    <row r="2255" spans="1:65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  <c r="AI2255" s="1"/>
      <c r="AJ2255" s="1"/>
      <c r="AK2255" s="1"/>
      <c r="AL2255" s="1"/>
      <c r="AM2255" s="1"/>
      <c r="AN2255" s="1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t="str">
        <f t="shared" si="385"/>
        <v/>
      </c>
      <c r="AZ2255">
        <f t="shared" si="386"/>
        <v>0</v>
      </c>
      <c r="BA2255" t="str">
        <f t="shared" si="387"/>
        <v>QB</v>
      </c>
      <c r="BB2255" t="str">
        <f t="shared" si="388"/>
        <v>_</v>
      </c>
      <c r="BC2255" t="str">
        <f t="shared" si="389"/>
        <v>ru</v>
      </c>
      <c r="BD2255">
        <f>COUNTIFS($BB$1:BB2255,BB2255,$BC$1:BC2255,"ru")</f>
        <v>379</v>
      </c>
      <c r="BE2255" t="str">
        <f t="shared" si="390"/>
        <v>re</v>
      </c>
      <c r="BF2255">
        <f>COUNTIFS($BB$1:BB2255,BB2255,$BE$1:BE2255,"re")</f>
        <v>379</v>
      </c>
      <c r="BG2255" t="str">
        <f t="shared" si="391"/>
        <v>ru379_</v>
      </c>
      <c r="BH2255" t="str">
        <f t="shared" si="392"/>
        <v>re379_</v>
      </c>
      <c r="BI2255" t="str">
        <f t="shared" si="393"/>
        <v>_0</v>
      </c>
      <c r="BJ2255" t="str">
        <f t="shared" si="394"/>
        <v>_</v>
      </c>
      <c r="BK2255" t="str">
        <f>IF(ISERROR(MATCH(LEFT(C2255,5)&amp;B2255&amp;"_"&amp;A2255,$BK$1:BK2254,0)),LEFT(C2255,5)&amp;B2255&amp;"_"&amp;A2255,"")</f>
        <v/>
      </c>
      <c r="BL2255">
        <f>COUNTIFS($B$1:B2255,B2255)-COUNTIFS($B$1:B2255,B2255,$BK$1:BK2255,"")</f>
        <v>0</v>
      </c>
      <c r="BM2255" t="str">
        <f t="shared" si="395"/>
        <v/>
      </c>
    </row>
    <row r="2256" spans="1:65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  <c r="AI2256" s="1"/>
      <c r="AJ2256" s="1"/>
      <c r="AK2256" s="1"/>
      <c r="AL2256" s="1"/>
      <c r="AM2256" s="1"/>
      <c r="AN2256" s="1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t="str">
        <f t="shared" si="385"/>
        <v/>
      </c>
      <c r="AZ2256">
        <f t="shared" si="386"/>
        <v>0</v>
      </c>
      <c r="BA2256" t="str">
        <f t="shared" si="387"/>
        <v>QB</v>
      </c>
      <c r="BB2256" t="str">
        <f t="shared" si="388"/>
        <v>_</v>
      </c>
      <c r="BC2256" t="str">
        <f t="shared" si="389"/>
        <v>ru</v>
      </c>
      <c r="BD2256">
        <f>COUNTIFS($BB$1:BB2256,BB2256,$BC$1:BC2256,"ru")</f>
        <v>380</v>
      </c>
      <c r="BE2256" t="str">
        <f t="shared" si="390"/>
        <v>re</v>
      </c>
      <c r="BF2256">
        <f>COUNTIFS($BB$1:BB2256,BB2256,$BE$1:BE2256,"re")</f>
        <v>380</v>
      </c>
      <c r="BG2256" t="str">
        <f t="shared" si="391"/>
        <v>ru380_</v>
      </c>
      <c r="BH2256" t="str">
        <f t="shared" si="392"/>
        <v>re380_</v>
      </c>
      <c r="BI2256" t="str">
        <f t="shared" si="393"/>
        <v>_0</v>
      </c>
      <c r="BJ2256" t="str">
        <f t="shared" si="394"/>
        <v>_</v>
      </c>
      <c r="BK2256" t="str">
        <f>IF(ISERROR(MATCH(LEFT(C2256,5)&amp;B2256&amp;"_"&amp;A2256,$BK$1:BK2255,0)),LEFT(C2256,5)&amp;B2256&amp;"_"&amp;A2256,"")</f>
        <v/>
      </c>
      <c r="BL2256">
        <f>COUNTIFS($B$1:B2256,B2256)-COUNTIFS($B$1:B2256,B2256,$BK$1:BK2256,"")</f>
        <v>0</v>
      </c>
      <c r="BM2256" t="str">
        <f t="shared" si="395"/>
        <v/>
      </c>
    </row>
    <row r="2257" spans="1:65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  <c r="AI2257" s="1"/>
      <c r="AJ2257" s="1"/>
      <c r="AK2257" s="1"/>
      <c r="AL2257" s="1"/>
      <c r="AM2257" s="1"/>
      <c r="AN2257" s="1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t="str">
        <f t="shared" si="385"/>
        <v/>
      </c>
      <c r="AZ2257">
        <f t="shared" si="386"/>
        <v>0</v>
      </c>
      <c r="BA2257" t="str">
        <f t="shared" si="387"/>
        <v>QB</v>
      </c>
      <c r="BB2257" t="str">
        <f t="shared" si="388"/>
        <v>_</v>
      </c>
      <c r="BC2257" t="str">
        <f t="shared" si="389"/>
        <v>ru</v>
      </c>
      <c r="BD2257">
        <f>COUNTIFS($BB$1:BB2257,BB2257,$BC$1:BC2257,"ru")</f>
        <v>381</v>
      </c>
      <c r="BE2257" t="str">
        <f t="shared" si="390"/>
        <v>re</v>
      </c>
      <c r="BF2257">
        <f>COUNTIFS($BB$1:BB2257,BB2257,$BE$1:BE2257,"re")</f>
        <v>381</v>
      </c>
      <c r="BG2257" t="str">
        <f t="shared" si="391"/>
        <v>ru381_</v>
      </c>
      <c r="BH2257" t="str">
        <f t="shared" si="392"/>
        <v>re381_</v>
      </c>
      <c r="BI2257" t="str">
        <f t="shared" si="393"/>
        <v>_0</v>
      </c>
      <c r="BJ2257" t="str">
        <f t="shared" si="394"/>
        <v>_</v>
      </c>
      <c r="BK2257" t="str">
        <f>IF(ISERROR(MATCH(LEFT(C2257,5)&amp;B2257&amp;"_"&amp;A2257,$BK$1:BK2256,0)),LEFT(C2257,5)&amp;B2257&amp;"_"&amp;A2257,"")</f>
        <v/>
      </c>
      <c r="BL2257">
        <f>COUNTIFS($B$1:B2257,B2257)-COUNTIFS($B$1:B2257,B2257,$BK$1:BK2257,"")</f>
        <v>0</v>
      </c>
      <c r="BM2257" t="str">
        <f t="shared" si="395"/>
        <v/>
      </c>
    </row>
    <row r="2258" spans="1:65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  <c r="AI2258" s="1"/>
      <c r="AJ2258" s="1"/>
      <c r="AK2258" s="1"/>
      <c r="AL2258" s="1"/>
      <c r="AM2258" s="1"/>
      <c r="AN2258" s="1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t="str">
        <f t="shared" si="385"/>
        <v/>
      </c>
      <c r="AZ2258">
        <f t="shared" si="386"/>
        <v>0</v>
      </c>
      <c r="BA2258" t="str">
        <f t="shared" si="387"/>
        <v>QB</v>
      </c>
      <c r="BB2258" t="str">
        <f t="shared" si="388"/>
        <v>_</v>
      </c>
      <c r="BC2258" t="str">
        <f t="shared" si="389"/>
        <v>ru</v>
      </c>
      <c r="BD2258">
        <f>COUNTIFS($BB$1:BB2258,BB2258,$BC$1:BC2258,"ru")</f>
        <v>382</v>
      </c>
      <c r="BE2258" t="str">
        <f t="shared" si="390"/>
        <v>re</v>
      </c>
      <c r="BF2258">
        <f>COUNTIFS($BB$1:BB2258,BB2258,$BE$1:BE2258,"re")</f>
        <v>382</v>
      </c>
      <c r="BG2258" t="str">
        <f t="shared" si="391"/>
        <v>ru382_</v>
      </c>
      <c r="BH2258" t="str">
        <f t="shared" si="392"/>
        <v>re382_</v>
      </c>
      <c r="BI2258" t="str">
        <f t="shared" si="393"/>
        <v>_0</v>
      </c>
      <c r="BJ2258" t="str">
        <f t="shared" si="394"/>
        <v>_</v>
      </c>
      <c r="BK2258" t="str">
        <f>IF(ISERROR(MATCH(LEFT(C2258,5)&amp;B2258&amp;"_"&amp;A2258,$BK$1:BK2257,0)),LEFT(C2258,5)&amp;B2258&amp;"_"&amp;A2258,"")</f>
        <v/>
      </c>
      <c r="BL2258">
        <f>COUNTIFS($B$1:B2258,B2258)-COUNTIFS($B$1:B2258,B2258,$BK$1:BK2258,"")</f>
        <v>0</v>
      </c>
      <c r="BM2258" t="str">
        <f t="shared" si="395"/>
        <v/>
      </c>
    </row>
    <row r="2259" spans="1:65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  <c r="AI2259" s="1"/>
      <c r="AJ2259" s="1"/>
      <c r="AK2259" s="1"/>
      <c r="AL2259" s="1"/>
      <c r="AM2259" s="1"/>
      <c r="AN2259" s="1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t="str">
        <f t="shared" si="385"/>
        <v/>
      </c>
      <c r="AZ2259">
        <f t="shared" si="386"/>
        <v>0</v>
      </c>
      <c r="BA2259" t="str">
        <f t="shared" si="387"/>
        <v>QB</v>
      </c>
      <c r="BB2259" t="str">
        <f t="shared" si="388"/>
        <v>_</v>
      </c>
      <c r="BC2259" t="str">
        <f t="shared" si="389"/>
        <v>ru</v>
      </c>
      <c r="BD2259">
        <f>COUNTIFS($BB$1:BB2259,BB2259,$BC$1:BC2259,"ru")</f>
        <v>383</v>
      </c>
      <c r="BE2259" t="str">
        <f t="shared" si="390"/>
        <v>re</v>
      </c>
      <c r="BF2259">
        <f>COUNTIFS($BB$1:BB2259,BB2259,$BE$1:BE2259,"re")</f>
        <v>383</v>
      </c>
      <c r="BG2259" t="str">
        <f t="shared" si="391"/>
        <v>ru383_</v>
      </c>
      <c r="BH2259" t="str">
        <f t="shared" si="392"/>
        <v>re383_</v>
      </c>
      <c r="BI2259" t="str">
        <f t="shared" si="393"/>
        <v>_0</v>
      </c>
      <c r="BJ2259" t="str">
        <f t="shared" si="394"/>
        <v>_</v>
      </c>
      <c r="BK2259" t="str">
        <f>IF(ISERROR(MATCH(LEFT(C2259,5)&amp;B2259&amp;"_"&amp;A2259,$BK$1:BK2258,0)),LEFT(C2259,5)&amp;B2259&amp;"_"&amp;A2259,"")</f>
        <v/>
      </c>
      <c r="BL2259">
        <f>COUNTIFS($B$1:B2259,B2259)-COUNTIFS($B$1:B2259,B2259,$BK$1:BK2259,"")</f>
        <v>0</v>
      </c>
      <c r="BM2259" t="str">
        <f t="shared" si="395"/>
        <v/>
      </c>
    </row>
    <row r="2260" spans="1:65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  <c r="AI2260" s="1"/>
      <c r="AJ2260" s="1"/>
      <c r="AK2260" s="1"/>
      <c r="AL2260" s="1"/>
      <c r="AM2260" s="1"/>
      <c r="AN2260" s="1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t="str">
        <f t="shared" si="385"/>
        <v/>
      </c>
      <c r="AZ2260">
        <f t="shared" si="386"/>
        <v>0</v>
      </c>
      <c r="BA2260" t="str">
        <f t="shared" si="387"/>
        <v>QB</v>
      </c>
      <c r="BB2260" t="str">
        <f t="shared" si="388"/>
        <v>_</v>
      </c>
      <c r="BC2260" t="str">
        <f t="shared" si="389"/>
        <v>ru</v>
      </c>
      <c r="BD2260">
        <f>COUNTIFS($BB$1:BB2260,BB2260,$BC$1:BC2260,"ru")</f>
        <v>384</v>
      </c>
      <c r="BE2260" t="str">
        <f t="shared" si="390"/>
        <v>re</v>
      </c>
      <c r="BF2260">
        <f>COUNTIFS($BB$1:BB2260,BB2260,$BE$1:BE2260,"re")</f>
        <v>384</v>
      </c>
      <c r="BG2260" t="str">
        <f t="shared" si="391"/>
        <v>ru384_</v>
      </c>
      <c r="BH2260" t="str">
        <f t="shared" si="392"/>
        <v>re384_</v>
      </c>
      <c r="BI2260" t="str">
        <f t="shared" si="393"/>
        <v>_0</v>
      </c>
      <c r="BJ2260" t="str">
        <f t="shared" si="394"/>
        <v>_</v>
      </c>
      <c r="BK2260" t="str">
        <f>IF(ISERROR(MATCH(LEFT(C2260,5)&amp;B2260&amp;"_"&amp;A2260,$BK$1:BK2259,0)),LEFT(C2260,5)&amp;B2260&amp;"_"&amp;A2260,"")</f>
        <v/>
      </c>
      <c r="BL2260">
        <f>COUNTIFS($B$1:B2260,B2260)-COUNTIFS($B$1:B2260,B2260,$BK$1:BK2260,"")</f>
        <v>0</v>
      </c>
      <c r="BM2260" t="str">
        <f t="shared" si="395"/>
        <v/>
      </c>
    </row>
    <row r="2261" spans="1:65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  <c r="AI2261" s="1"/>
      <c r="AJ2261" s="1"/>
      <c r="AK2261" s="1"/>
      <c r="AL2261" s="1"/>
      <c r="AM2261" s="1"/>
      <c r="AN2261" s="1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t="str">
        <f t="shared" si="385"/>
        <v/>
      </c>
      <c r="AZ2261">
        <f t="shared" si="386"/>
        <v>0</v>
      </c>
      <c r="BA2261" t="str">
        <f t="shared" si="387"/>
        <v>QB</v>
      </c>
      <c r="BB2261" t="str">
        <f t="shared" si="388"/>
        <v>_</v>
      </c>
      <c r="BC2261" t="str">
        <f t="shared" si="389"/>
        <v>ru</v>
      </c>
      <c r="BD2261">
        <f>COUNTIFS($BB$1:BB2261,BB2261,$BC$1:BC2261,"ru")</f>
        <v>385</v>
      </c>
      <c r="BE2261" t="str">
        <f t="shared" si="390"/>
        <v>re</v>
      </c>
      <c r="BF2261">
        <f>COUNTIFS($BB$1:BB2261,BB2261,$BE$1:BE2261,"re")</f>
        <v>385</v>
      </c>
      <c r="BG2261" t="str">
        <f t="shared" si="391"/>
        <v>ru385_</v>
      </c>
      <c r="BH2261" t="str">
        <f t="shared" si="392"/>
        <v>re385_</v>
      </c>
      <c r="BI2261" t="str">
        <f t="shared" si="393"/>
        <v>_0</v>
      </c>
      <c r="BJ2261" t="str">
        <f t="shared" si="394"/>
        <v>_</v>
      </c>
      <c r="BK2261" t="str">
        <f>IF(ISERROR(MATCH(LEFT(C2261,5)&amp;B2261&amp;"_"&amp;A2261,$BK$1:BK2260,0)),LEFT(C2261,5)&amp;B2261&amp;"_"&amp;A2261,"")</f>
        <v/>
      </c>
      <c r="BL2261">
        <f>COUNTIFS($B$1:B2261,B2261)-COUNTIFS($B$1:B2261,B2261,$BK$1:BK2261,"")</f>
        <v>0</v>
      </c>
      <c r="BM2261" t="str">
        <f t="shared" si="395"/>
        <v/>
      </c>
    </row>
    <row r="2262" spans="1:65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  <c r="AI2262" s="1"/>
      <c r="AJ2262" s="1"/>
      <c r="AK2262" s="1"/>
      <c r="AL2262" s="1"/>
      <c r="AM2262" s="1"/>
      <c r="AN2262" s="1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t="str">
        <f t="shared" si="385"/>
        <v/>
      </c>
      <c r="AZ2262">
        <f t="shared" si="386"/>
        <v>0</v>
      </c>
      <c r="BA2262" t="str">
        <f t="shared" si="387"/>
        <v>QB</v>
      </c>
      <c r="BB2262" t="str">
        <f t="shared" si="388"/>
        <v>_</v>
      </c>
      <c r="BC2262" t="str">
        <f t="shared" si="389"/>
        <v>ru</v>
      </c>
      <c r="BD2262">
        <f>COUNTIFS($BB$1:BB2262,BB2262,$BC$1:BC2262,"ru")</f>
        <v>386</v>
      </c>
      <c r="BE2262" t="str">
        <f t="shared" si="390"/>
        <v>re</v>
      </c>
      <c r="BF2262">
        <f>COUNTIFS($BB$1:BB2262,BB2262,$BE$1:BE2262,"re")</f>
        <v>386</v>
      </c>
      <c r="BG2262" t="str">
        <f t="shared" si="391"/>
        <v>ru386_</v>
      </c>
      <c r="BH2262" t="str">
        <f t="shared" si="392"/>
        <v>re386_</v>
      </c>
      <c r="BI2262" t="str">
        <f t="shared" si="393"/>
        <v>_0</v>
      </c>
      <c r="BJ2262" t="str">
        <f t="shared" si="394"/>
        <v>_</v>
      </c>
      <c r="BK2262" t="str">
        <f>IF(ISERROR(MATCH(LEFT(C2262,5)&amp;B2262&amp;"_"&amp;A2262,$BK$1:BK2261,0)),LEFT(C2262,5)&amp;B2262&amp;"_"&amp;A2262,"")</f>
        <v/>
      </c>
      <c r="BL2262">
        <f>COUNTIFS($B$1:B2262,B2262)-COUNTIFS($B$1:B2262,B2262,$BK$1:BK2262,"")</f>
        <v>0</v>
      </c>
      <c r="BM2262" t="str">
        <f t="shared" si="395"/>
        <v/>
      </c>
    </row>
    <row r="2263" spans="1:65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  <c r="AI2263" s="1"/>
      <c r="AJ2263" s="1"/>
      <c r="AK2263" s="1"/>
      <c r="AL2263" s="1"/>
      <c r="AM2263" s="1"/>
      <c r="AN2263" s="1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t="str">
        <f t="shared" si="385"/>
        <v/>
      </c>
      <c r="AZ2263">
        <f t="shared" si="386"/>
        <v>0</v>
      </c>
      <c r="BA2263" t="str">
        <f t="shared" si="387"/>
        <v>QB</v>
      </c>
      <c r="BB2263" t="str">
        <f t="shared" si="388"/>
        <v>_</v>
      </c>
      <c r="BC2263" t="str">
        <f t="shared" si="389"/>
        <v>ru</v>
      </c>
      <c r="BD2263">
        <f>COUNTIFS($BB$1:BB2263,BB2263,$BC$1:BC2263,"ru")</f>
        <v>387</v>
      </c>
      <c r="BE2263" t="str">
        <f t="shared" si="390"/>
        <v>re</v>
      </c>
      <c r="BF2263">
        <f>COUNTIFS($BB$1:BB2263,BB2263,$BE$1:BE2263,"re")</f>
        <v>387</v>
      </c>
      <c r="BG2263" t="str">
        <f t="shared" si="391"/>
        <v>ru387_</v>
      </c>
      <c r="BH2263" t="str">
        <f t="shared" si="392"/>
        <v>re387_</v>
      </c>
      <c r="BI2263" t="str">
        <f t="shared" si="393"/>
        <v>_0</v>
      </c>
      <c r="BJ2263" t="str">
        <f t="shared" si="394"/>
        <v>_</v>
      </c>
      <c r="BK2263" t="str">
        <f>IF(ISERROR(MATCH(LEFT(C2263,5)&amp;B2263&amp;"_"&amp;A2263,$BK$1:BK2262,0)),LEFT(C2263,5)&amp;B2263&amp;"_"&amp;A2263,"")</f>
        <v/>
      </c>
      <c r="BL2263">
        <f>COUNTIFS($B$1:B2263,B2263)-COUNTIFS($B$1:B2263,B2263,$BK$1:BK2263,"")</f>
        <v>0</v>
      </c>
      <c r="BM2263" t="str">
        <f t="shared" si="395"/>
        <v/>
      </c>
    </row>
    <row r="2264" spans="1:65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  <c r="AI2264" s="1"/>
      <c r="AJ2264" s="1"/>
      <c r="AK2264" s="1"/>
      <c r="AL2264" s="1"/>
      <c r="AM2264" s="1"/>
      <c r="AN2264" s="1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t="str">
        <f t="shared" si="385"/>
        <v/>
      </c>
      <c r="AZ2264">
        <f t="shared" si="386"/>
        <v>0</v>
      </c>
      <c r="BA2264" t="str">
        <f t="shared" si="387"/>
        <v>QB</v>
      </c>
      <c r="BB2264" t="str">
        <f t="shared" si="388"/>
        <v>_</v>
      </c>
      <c r="BC2264" t="str">
        <f t="shared" si="389"/>
        <v>ru</v>
      </c>
      <c r="BD2264">
        <f>COUNTIFS($BB$1:BB2264,BB2264,$BC$1:BC2264,"ru")</f>
        <v>388</v>
      </c>
      <c r="BE2264" t="str">
        <f t="shared" si="390"/>
        <v>re</v>
      </c>
      <c r="BF2264">
        <f>COUNTIFS($BB$1:BB2264,BB2264,$BE$1:BE2264,"re")</f>
        <v>388</v>
      </c>
      <c r="BG2264" t="str">
        <f t="shared" si="391"/>
        <v>ru388_</v>
      </c>
      <c r="BH2264" t="str">
        <f t="shared" si="392"/>
        <v>re388_</v>
      </c>
      <c r="BI2264" t="str">
        <f t="shared" si="393"/>
        <v>_0</v>
      </c>
      <c r="BJ2264" t="str">
        <f t="shared" si="394"/>
        <v>_</v>
      </c>
      <c r="BK2264" t="str">
        <f>IF(ISERROR(MATCH(LEFT(C2264,5)&amp;B2264&amp;"_"&amp;A2264,$BK$1:BK2263,0)),LEFT(C2264,5)&amp;B2264&amp;"_"&amp;A2264,"")</f>
        <v/>
      </c>
      <c r="BL2264">
        <f>COUNTIFS($B$1:B2264,B2264)-COUNTIFS($B$1:B2264,B2264,$BK$1:BK2264,"")</f>
        <v>0</v>
      </c>
      <c r="BM2264" t="str">
        <f t="shared" si="395"/>
        <v/>
      </c>
    </row>
    <row r="2265" spans="1:65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  <c r="AI2265" s="1"/>
      <c r="AJ2265" s="1"/>
      <c r="AK2265" s="1"/>
      <c r="AL2265" s="1"/>
      <c r="AM2265" s="1"/>
      <c r="AN2265" s="1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t="str">
        <f t="shared" si="385"/>
        <v/>
      </c>
      <c r="AZ2265">
        <f t="shared" si="386"/>
        <v>0</v>
      </c>
      <c r="BA2265" t="str">
        <f t="shared" si="387"/>
        <v>QB</v>
      </c>
      <c r="BB2265" t="str">
        <f t="shared" si="388"/>
        <v>_</v>
      </c>
      <c r="BC2265" t="str">
        <f t="shared" si="389"/>
        <v>ru</v>
      </c>
      <c r="BD2265">
        <f>COUNTIFS($BB$1:BB2265,BB2265,$BC$1:BC2265,"ru")</f>
        <v>389</v>
      </c>
      <c r="BE2265" t="str">
        <f t="shared" si="390"/>
        <v>re</v>
      </c>
      <c r="BF2265">
        <f>COUNTIFS($BB$1:BB2265,BB2265,$BE$1:BE2265,"re")</f>
        <v>389</v>
      </c>
      <c r="BG2265" t="str">
        <f t="shared" si="391"/>
        <v>ru389_</v>
      </c>
      <c r="BH2265" t="str">
        <f t="shared" si="392"/>
        <v>re389_</v>
      </c>
      <c r="BI2265" t="str">
        <f t="shared" si="393"/>
        <v>_0</v>
      </c>
      <c r="BJ2265" t="str">
        <f t="shared" si="394"/>
        <v>_</v>
      </c>
      <c r="BK2265" t="str">
        <f>IF(ISERROR(MATCH(LEFT(C2265,5)&amp;B2265&amp;"_"&amp;A2265,$BK$1:BK2264,0)),LEFT(C2265,5)&amp;B2265&amp;"_"&amp;A2265,"")</f>
        <v/>
      </c>
      <c r="BL2265">
        <f>COUNTIFS($B$1:B2265,B2265)-COUNTIFS($B$1:B2265,B2265,$BK$1:BK2265,"")</f>
        <v>0</v>
      </c>
      <c r="BM2265" t="str">
        <f t="shared" si="395"/>
        <v/>
      </c>
    </row>
    <row r="2266" spans="1:65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  <c r="AI2266" s="1"/>
      <c r="AJ2266" s="1"/>
      <c r="AK2266" s="1"/>
      <c r="AL2266" s="1"/>
      <c r="AM2266" s="1"/>
      <c r="AN2266" s="1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t="str">
        <f t="shared" si="385"/>
        <v/>
      </c>
      <c r="AZ2266">
        <f t="shared" si="386"/>
        <v>0</v>
      </c>
      <c r="BA2266" t="str">
        <f t="shared" si="387"/>
        <v>QB</v>
      </c>
      <c r="BB2266" t="str">
        <f t="shared" si="388"/>
        <v>_</v>
      </c>
      <c r="BC2266" t="str">
        <f t="shared" si="389"/>
        <v>ru</v>
      </c>
      <c r="BD2266">
        <f>COUNTIFS($BB$1:BB2266,BB2266,$BC$1:BC2266,"ru")</f>
        <v>390</v>
      </c>
      <c r="BE2266" t="str">
        <f t="shared" si="390"/>
        <v>re</v>
      </c>
      <c r="BF2266">
        <f>COUNTIFS($BB$1:BB2266,BB2266,$BE$1:BE2266,"re")</f>
        <v>390</v>
      </c>
      <c r="BG2266" t="str">
        <f t="shared" si="391"/>
        <v>ru390_</v>
      </c>
      <c r="BH2266" t="str">
        <f t="shared" si="392"/>
        <v>re390_</v>
      </c>
      <c r="BI2266" t="str">
        <f t="shared" si="393"/>
        <v>_0</v>
      </c>
      <c r="BJ2266" t="str">
        <f t="shared" si="394"/>
        <v>_</v>
      </c>
      <c r="BK2266" t="str">
        <f>IF(ISERROR(MATCH(LEFT(C2266,5)&amp;B2266&amp;"_"&amp;A2266,$BK$1:BK2265,0)),LEFT(C2266,5)&amp;B2266&amp;"_"&amp;A2266,"")</f>
        <v/>
      </c>
      <c r="BL2266">
        <f>COUNTIFS($B$1:B2266,B2266)-COUNTIFS($B$1:B2266,B2266,$BK$1:BK2266,"")</f>
        <v>0</v>
      </c>
      <c r="BM2266" t="str">
        <f t="shared" si="395"/>
        <v/>
      </c>
    </row>
    <row r="2267" spans="1:65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  <c r="AI2267" s="1"/>
      <c r="AJ2267" s="1"/>
      <c r="AK2267" s="1"/>
      <c r="AL2267" s="1"/>
      <c r="AM2267" s="1"/>
      <c r="AN2267" s="1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t="str">
        <f t="shared" si="385"/>
        <v/>
      </c>
      <c r="AZ2267">
        <f t="shared" si="386"/>
        <v>0</v>
      </c>
      <c r="BA2267" t="str">
        <f t="shared" si="387"/>
        <v>QB</v>
      </c>
      <c r="BB2267" t="str">
        <f t="shared" si="388"/>
        <v>_</v>
      </c>
      <c r="BC2267" t="str">
        <f t="shared" si="389"/>
        <v>ru</v>
      </c>
      <c r="BD2267">
        <f>COUNTIFS($BB$1:BB2267,BB2267,$BC$1:BC2267,"ru")</f>
        <v>391</v>
      </c>
      <c r="BE2267" t="str">
        <f t="shared" si="390"/>
        <v>re</v>
      </c>
      <c r="BF2267">
        <f>COUNTIFS($BB$1:BB2267,BB2267,$BE$1:BE2267,"re")</f>
        <v>391</v>
      </c>
      <c r="BG2267" t="str">
        <f t="shared" si="391"/>
        <v>ru391_</v>
      </c>
      <c r="BH2267" t="str">
        <f t="shared" si="392"/>
        <v>re391_</v>
      </c>
      <c r="BI2267" t="str">
        <f t="shared" si="393"/>
        <v>_0</v>
      </c>
      <c r="BJ2267" t="str">
        <f t="shared" si="394"/>
        <v>_</v>
      </c>
      <c r="BK2267" t="str">
        <f>IF(ISERROR(MATCH(LEFT(C2267,5)&amp;B2267&amp;"_"&amp;A2267,$BK$1:BK2266,0)),LEFT(C2267,5)&amp;B2267&amp;"_"&amp;A2267,"")</f>
        <v/>
      </c>
      <c r="BL2267">
        <f>COUNTIFS($B$1:B2267,B2267)-COUNTIFS($B$1:B2267,B2267,$BK$1:BK2267,"")</f>
        <v>0</v>
      </c>
      <c r="BM2267" t="str">
        <f t="shared" si="395"/>
        <v/>
      </c>
    </row>
    <row r="2268" spans="1:65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  <c r="AI2268" s="1"/>
      <c r="AJ2268" s="1"/>
      <c r="AK2268" s="1"/>
      <c r="AL2268" s="1"/>
      <c r="AM2268" s="1"/>
      <c r="AN2268" s="1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t="str">
        <f t="shared" si="385"/>
        <v/>
      </c>
      <c r="AZ2268">
        <f t="shared" si="386"/>
        <v>0</v>
      </c>
      <c r="BA2268" t="str">
        <f t="shared" si="387"/>
        <v>QB</v>
      </c>
      <c r="BB2268" t="str">
        <f t="shared" si="388"/>
        <v>_</v>
      </c>
      <c r="BC2268" t="str">
        <f t="shared" si="389"/>
        <v>ru</v>
      </c>
      <c r="BD2268">
        <f>COUNTIFS($BB$1:BB2268,BB2268,$BC$1:BC2268,"ru")</f>
        <v>392</v>
      </c>
      <c r="BE2268" t="str">
        <f t="shared" si="390"/>
        <v>re</v>
      </c>
      <c r="BF2268">
        <f>COUNTIFS($BB$1:BB2268,BB2268,$BE$1:BE2268,"re")</f>
        <v>392</v>
      </c>
      <c r="BG2268" t="str">
        <f t="shared" si="391"/>
        <v>ru392_</v>
      </c>
      <c r="BH2268" t="str">
        <f t="shared" si="392"/>
        <v>re392_</v>
      </c>
      <c r="BI2268" t="str">
        <f t="shared" si="393"/>
        <v>_0</v>
      </c>
      <c r="BJ2268" t="str">
        <f t="shared" si="394"/>
        <v>_</v>
      </c>
      <c r="BK2268" t="str">
        <f>IF(ISERROR(MATCH(LEFT(C2268,5)&amp;B2268&amp;"_"&amp;A2268,$BK$1:BK2267,0)),LEFT(C2268,5)&amp;B2268&amp;"_"&amp;A2268,"")</f>
        <v/>
      </c>
      <c r="BL2268">
        <f>COUNTIFS($B$1:B2268,B2268)-COUNTIFS($B$1:B2268,B2268,$BK$1:BK2268,"")</f>
        <v>0</v>
      </c>
      <c r="BM2268" t="str">
        <f t="shared" si="395"/>
        <v/>
      </c>
    </row>
    <row r="2269" spans="1:65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  <c r="AI2269" s="1"/>
      <c r="AJ2269" s="1"/>
      <c r="AK2269" s="1"/>
      <c r="AL2269" s="1"/>
      <c r="AM2269" s="1"/>
      <c r="AN2269" s="1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t="str">
        <f t="shared" si="385"/>
        <v/>
      </c>
      <c r="AZ2269">
        <f t="shared" si="386"/>
        <v>0</v>
      </c>
      <c r="BA2269" t="str">
        <f t="shared" si="387"/>
        <v>QB</v>
      </c>
      <c r="BB2269" t="str">
        <f t="shared" si="388"/>
        <v>_</v>
      </c>
      <c r="BC2269" t="str">
        <f t="shared" si="389"/>
        <v>ru</v>
      </c>
      <c r="BD2269">
        <f>COUNTIFS($BB$1:BB2269,BB2269,$BC$1:BC2269,"ru")</f>
        <v>393</v>
      </c>
      <c r="BE2269" t="str">
        <f t="shared" si="390"/>
        <v>re</v>
      </c>
      <c r="BF2269">
        <f>COUNTIFS($BB$1:BB2269,BB2269,$BE$1:BE2269,"re")</f>
        <v>393</v>
      </c>
      <c r="BG2269" t="str">
        <f t="shared" si="391"/>
        <v>ru393_</v>
      </c>
      <c r="BH2269" t="str">
        <f t="shared" si="392"/>
        <v>re393_</v>
      </c>
      <c r="BI2269" t="str">
        <f t="shared" si="393"/>
        <v>_0</v>
      </c>
      <c r="BJ2269" t="str">
        <f t="shared" si="394"/>
        <v>_</v>
      </c>
      <c r="BK2269" t="str">
        <f>IF(ISERROR(MATCH(LEFT(C2269,5)&amp;B2269&amp;"_"&amp;A2269,$BK$1:BK2268,0)),LEFT(C2269,5)&amp;B2269&amp;"_"&amp;A2269,"")</f>
        <v/>
      </c>
      <c r="BL2269">
        <f>COUNTIFS($B$1:B2269,B2269)-COUNTIFS($B$1:B2269,B2269,$BK$1:BK2269,"")</f>
        <v>0</v>
      </c>
      <c r="BM2269" t="str">
        <f t="shared" si="395"/>
        <v/>
      </c>
    </row>
    <row r="2270" spans="1:65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  <c r="AI2270" s="1"/>
      <c r="AJ2270" s="1"/>
      <c r="AK2270" s="1"/>
      <c r="AL2270" s="1"/>
      <c r="AM2270" s="1"/>
      <c r="AN2270" s="1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t="str">
        <f t="shared" si="385"/>
        <v/>
      </c>
      <c r="AZ2270">
        <f t="shared" si="386"/>
        <v>0</v>
      </c>
      <c r="BA2270" t="str">
        <f t="shared" si="387"/>
        <v>QB</v>
      </c>
      <c r="BB2270" t="str">
        <f t="shared" si="388"/>
        <v>_</v>
      </c>
      <c r="BC2270" t="str">
        <f t="shared" si="389"/>
        <v>ru</v>
      </c>
      <c r="BD2270">
        <f>COUNTIFS($BB$1:BB2270,BB2270,$BC$1:BC2270,"ru")</f>
        <v>394</v>
      </c>
      <c r="BE2270" t="str">
        <f t="shared" si="390"/>
        <v>re</v>
      </c>
      <c r="BF2270">
        <f>COUNTIFS($BB$1:BB2270,BB2270,$BE$1:BE2270,"re")</f>
        <v>394</v>
      </c>
      <c r="BG2270" t="str">
        <f t="shared" si="391"/>
        <v>ru394_</v>
      </c>
      <c r="BH2270" t="str">
        <f t="shared" si="392"/>
        <v>re394_</v>
      </c>
      <c r="BI2270" t="str">
        <f t="shared" si="393"/>
        <v>_0</v>
      </c>
      <c r="BJ2270" t="str">
        <f t="shared" si="394"/>
        <v>_</v>
      </c>
      <c r="BK2270" t="str">
        <f>IF(ISERROR(MATCH(LEFT(C2270,5)&amp;B2270&amp;"_"&amp;A2270,$BK$1:BK2269,0)),LEFT(C2270,5)&amp;B2270&amp;"_"&amp;A2270,"")</f>
        <v/>
      </c>
      <c r="BL2270">
        <f>COUNTIFS($B$1:B2270,B2270)-COUNTIFS($B$1:B2270,B2270,$BK$1:BK2270,"")</f>
        <v>0</v>
      </c>
      <c r="BM2270" t="str">
        <f t="shared" si="395"/>
        <v/>
      </c>
    </row>
    <row r="2271" spans="1:65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  <c r="AI2271" s="1"/>
      <c r="AJ2271" s="1"/>
      <c r="AK2271" s="1"/>
      <c r="AL2271" s="1"/>
      <c r="AM2271" s="1"/>
      <c r="AN2271" s="1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t="str">
        <f t="shared" si="385"/>
        <v/>
      </c>
      <c r="AZ2271">
        <f t="shared" si="386"/>
        <v>0</v>
      </c>
      <c r="BA2271" t="str">
        <f t="shared" si="387"/>
        <v>QB</v>
      </c>
      <c r="BB2271" t="str">
        <f t="shared" si="388"/>
        <v>_</v>
      </c>
      <c r="BC2271" t="str">
        <f t="shared" si="389"/>
        <v>ru</v>
      </c>
      <c r="BD2271">
        <f>COUNTIFS($BB$1:BB2271,BB2271,$BC$1:BC2271,"ru")</f>
        <v>395</v>
      </c>
      <c r="BE2271" t="str">
        <f t="shared" si="390"/>
        <v>re</v>
      </c>
      <c r="BF2271">
        <f>COUNTIFS($BB$1:BB2271,BB2271,$BE$1:BE2271,"re")</f>
        <v>395</v>
      </c>
      <c r="BG2271" t="str">
        <f t="shared" si="391"/>
        <v>ru395_</v>
      </c>
      <c r="BH2271" t="str">
        <f t="shared" si="392"/>
        <v>re395_</v>
      </c>
      <c r="BI2271" t="str">
        <f t="shared" si="393"/>
        <v>_0</v>
      </c>
      <c r="BJ2271" t="str">
        <f t="shared" si="394"/>
        <v>_</v>
      </c>
      <c r="BK2271" t="str">
        <f>IF(ISERROR(MATCH(LEFT(C2271,5)&amp;B2271&amp;"_"&amp;A2271,$BK$1:BK2270,0)),LEFT(C2271,5)&amp;B2271&amp;"_"&amp;A2271,"")</f>
        <v/>
      </c>
      <c r="BL2271">
        <f>COUNTIFS($B$1:B2271,B2271)-COUNTIFS($B$1:B2271,B2271,$BK$1:BK2271,"")</f>
        <v>0</v>
      </c>
      <c r="BM2271" t="str">
        <f t="shared" si="395"/>
        <v/>
      </c>
    </row>
    <row r="2272" spans="1:65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  <c r="AI2272" s="1"/>
      <c r="AJ2272" s="1"/>
      <c r="AK2272" s="1"/>
      <c r="AL2272" s="1"/>
      <c r="AM2272" s="1"/>
      <c r="AN2272" s="1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t="str">
        <f t="shared" si="385"/>
        <v/>
      </c>
      <c r="AZ2272">
        <f t="shared" si="386"/>
        <v>0</v>
      </c>
      <c r="BA2272" t="str">
        <f t="shared" si="387"/>
        <v>QB</v>
      </c>
      <c r="BB2272" t="str">
        <f t="shared" si="388"/>
        <v>_</v>
      </c>
      <c r="BC2272" t="str">
        <f t="shared" si="389"/>
        <v>ru</v>
      </c>
      <c r="BD2272">
        <f>COUNTIFS($BB$1:BB2272,BB2272,$BC$1:BC2272,"ru")</f>
        <v>396</v>
      </c>
      <c r="BE2272" t="str">
        <f t="shared" si="390"/>
        <v>re</v>
      </c>
      <c r="BF2272">
        <f>COUNTIFS($BB$1:BB2272,BB2272,$BE$1:BE2272,"re")</f>
        <v>396</v>
      </c>
      <c r="BG2272" t="str">
        <f t="shared" si="391"/>
        <v>ru396_</v>
      </c>
      <c r="BH2272" t="str">
        <f t="shared" si="392"/>
        <v>re396_</v>
      </c>
      <c r="BI2272" t="str">
        <f t="shared" si="393"/>
        <v>_0</v>
      </c>
      <c r="BJ2272" t="str">
        <f t="shared" si="394"/>
        <v>_</v>
      </c>
      <c r="BK2272" t="str">
        <f>IF(ISERROR(MATCH(LEFT(C2272,5)&amp;B2272&amp;"_"&amp;A2272,$BK$1:BK2271,0)),LEFT(C2272,5)&amp;B2272&amp;"_"&amp;A2272,"")</f>
        <v/>
      </c>
      <c r="BL2272">
        <f>COUNTIFS($B$1:B2272,B2272)-COUNTIFS($B$1:B2272,B2272,$BK$1:BK2272,"")</f>
        <v>0</v>
      </c>
      <c r="BM2272" t="str">
        <f t="shared" si="395"/>
        <v/>
      </c>
    </row>
    <row r="2273" spans="1:65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  <c r="AI2273" s="1"/>
      <c r="AJ2273" s="1"/>
      <c r="AK2273" s="1"/>
      <c r="AL2273" s="1"/>
      <c r="AM2273" s="1"/>
      <c r="AN2273" s="1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t="str">
        <f t="shared" si="385"/>
        <v/>
      </c>
      <c r="AZ2273">
        <f t="shared" si="386"/>
        <v>0</v>
      </c>
      <c r="BA2273" t="str">
        <f t="shared" si="387"/>
        <v>QB</v>
      </c>
      <c r="BB2273" t="str">
        <f t="shared" si="388"/>
        <v>_</v>
      </c>
      <c r="BC2273" t="str">
        <f t="shared" si="389"/>
        <v>ru</v>
      </c>
      <c r="BD2273">
        <f>COUNTIFS($BB$1:BB2273,BB2273,$BC$1:BC2273,"ru")</f>
        <v>397</v>
      </c>
      <c r="BE2273" t="str">
        <f t="shared" si="390"/>
        <v>re</v>
      </c>
      <c r="BF2273">
        <f>COUNTIFS($BB$1:BB2273,BB2273,$BE$1:BE2273,"re")</f>
        <v>397</v>
      </c>
      <c r="BG2273" t="str">
        <f t="shared" si="391"/>
        <v>ru397_</v>
      </c>
      <c r="BH2273" t="str">
        <f t="shared" si="392"/>
        <v>re397_</v>
      </c>
      <c r="BI2273" t="str">
        <f t="shared" si="393"/>
        <v>_0</v>
      </c>
      <c r="BJ2273" t="str">
        <f t="shared" si="394"/>
        <v>_</v>
      </c>
      <c r="BK2273" t="str">
        <f>IF(ISERROR(MATCH(LEFT(C2273,5)&amp;B2273&amp;"_"&amp;A2273,$BK$1:BK2272,0)),LEFT(C2273,5)&amp;B2273&amp;"_"&amp;A2273,"")</f>
        <v/>
      </c>
      <c r="BL2273">
        <f>COUNTIFS($B$1:B2273,B2273)-COUNTIFS($B$1:B2273,B2273,$BK$1:BK2273,"")</f>
        <v>0</v>
      </c>
      <c r="BM2273" t="str">
        <f t="shared" si="395"/>
        <v/>
      </c>
    </row>
    <row r="2274" spans="1:65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  <c r="AI2274" s="1"/>
      <c r="AJ2274" s="1"/>
      <c r="AK2274" s="1"/>
      <c r="AL2274" s="1"/>
      <c r="AM2274" s="1"/>
      <c r="AN2274" s="1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t="str">
        <f t="shared" si="385"/>
        <v/>
      </c>
      <c r="AZ2274">
        <f t="shared" si="386"/>
        <v>0</v>
      </c>
      <c r="BA2274" t="str">
        <f t="shared" si="387"/>
        <v>QB</v>
      </c>
      <c r="BB2274" t="str">
        <f t="shared" si="388"/>
        <v>_</v>
      </c>
      <c r="BC2274" t="str">
        <f t="shared" si="389"/>
        <v>ru</v>
      </c>
      <c r="BD2274">
        <f>COUNTIFS($BB$1:BB2274,BB2274,$BC$1:BC2274,"ru")</f>
        <v>398</v>
      </c>
      <c r="BE2274" t="str">
        <f t="shared" si="390"/>
        <v>re</v>
      </c>
      <c r="BF2274">
        <f>COUNTIFS($BB$1:BB2274,BB2274,$BE$1:BE2274,"re")</f>
        <v>398</v>
      </c>
      <c r="BG2274" t="str">
        <f t="shared" si="391"/>
        <v>ru398_</v>
      </c>
      <c r="BH2274" t="str">
        <f t="shared" si="392"/>
        <v>re398_</v>
      </c>
      <c r="BI2274" t="str">
        <f t="shared" si="393"/>
        <v>_0</v>
      </c>
      <c r="BJ2274" t="str">
        <f t="shared" si="394"/>
        <v>_</v>
      </c>
      <c r="BK2274" t="str">
        <f>IF(ISERROR(MATCH(LEFT(C2274,5)&amp;B2274&amp;"_"&amp;A2274,$BK$1:BK2273,0)),LEFT(C2274,5)&amp;B2274&amp;"_"&amp;A2274,"")</f>
        <v/>
      </c>
      <c r="BL2274">
        <f>COUNTIFS($B$1:B2274,B2274)-COUNTIFS($B$1:B2274,B2274,$BK$1:BK2274,"")</f>
        <v>0</v>
      </c>
      <c r="BM2274" t="str">
        <f t="shared" si="395"/>
        <v/>
      </c>
    </row>
    <row r="2275" spans="1:65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  <c r="AI2275" s="1"/>
      <c r="AJ2275" s="1"/>
      <c r="AK2275" s="1"/>
      <c r="AL2275" s="1"/>
      <c r="AM2275" s="1"/>
      <c r="AN2275" s="1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t="str">
        <f t="shared" si="385"/>
        <v/>
      </c>
      <c r="AZ2275">
        <f t="shared" si="386"/>
        <v>0</v>
      </c>
      <c r="BA2275" t="str">
        <f t="shared" si="387"/>
        <v>QB</v>
      </c>
      <c r="BB2275" t="str">
        <f t="shared" si="388"/>
        <v>_</v>
      </c>
      <c r="BC2275" t="str">
        <f t="shared" si="389"/>
        <v>ru</v>
      </c>
      <c r="BD2275">
        <f>COUNTIFS($BB$1:BB2275,BB2275,$BC$1:BC2275,"ru")</f>
        <v>399</v>
      </c>
      <c r="BE2275" t="str">
        <f t="shared" si="390"/>
        <v>re</v>
      </c>
      <c r="BF2275">
        <f>COUNTIFS($BB$1:BB2275,BB2275,$BE$1:BE2275,"re")</f>
        <v>399</v>
      </c>
      <c r="BG2275" t="str">
        <f t="shared" si="391"/>
        <v>ru399_</v>
      </c>
      <c r="BH2275" t="str">
        <f t="shared" si="392"/>
        <v>re399_</v>
      </c>
      <c r="BI2275" t="str">
        <f t="shared" si="393"/>
        <v>_0</v>
      </c>
      <c r="BJ2275" t="str">
        <f t="shared" si="394"/>
        <v>_</v>
      </c>
      <c r="BK2275" t="str">
        <f>IF(ISERROR(MATCH(LEFT(C2275,5)&amp;B2275&amp;"_"&amp;A2275,$BK$1:BK2274,0)),LEFT(C2275,5)&amp;B2275&amp;"_"&amp;A2275,"")</f>
        <v/>
      </c>
      <c r="BL2275">
        <f>COUNTIFS($B$1:B2275,B2275)-COUNTIFS($B$1:B2275,B2275,$BK$1:BK2275,"")</f>
        <v>0</v>
      </c>
      <c r="BM2275" t="str">
        <f t="shared" si="395"/>
        <v/>
      </c>
    </row>
    <row r="2276" spans="1:65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  <c r="AI2276" s="1"/>
      <c r="AJ2276" s="1"/>
      <c r="AK2276" s="1"/>
      <c r="AL2276" s="1"/>
      <c r="AM2276" s="1"/>
      <c r="AN2276" s="1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t="str">
        <f t="shared" si="385"/>
        <v/>
      </c>
      <c r="AZ2276">
        <f t="shared" si="386"/>
        <v>0</v>
      </c>
      <c r="BA2276" t="str">
        <f t="shared" si="387"/>
        <v>QB</v>
      </c>
      <c r="BB2276" t="str">
        <f t="shared" si="388"/>
        <v>_</v>
      </c>
      <c r="BC2276" t="str">
        <f t="shared" si="389"/>
        <v>ru</v>
      </c>
      <c r="BD2276">
        <f>COUNTIFS($BB$1:BB2276,BB2276,$BC$1:BC2276,"ru")</f>
        <v>400</v>
      </c>
      <c r="BE2276" t="str">
        <f t="shared" si="390"/>
        <v>re</v>
      </c>
      <c r="BF2276">
        <f>COUNTIFS($BB$1:BB2276,BB2276,$BE$1:BE2276,"re")</f>
        <v>400</v>
      </c>
      <c r="BG2276" t="str">
        <f t="shared" si="391"/>
        <v>ru400_</v>
      </c>
      <c r="BH2276" t="str">
        <f t="shared" si="392"/>
        <v>re400_</v>
      </c>
      <c r="BI2276" t="str">
        <f t="shared" si="393"/>
        <v>_0</v>
      </c>
      <c r="BJ2276" t="str">
        <f t="shared" si="394"/>
        <v>_</v>
      </c>
      <c r="BK2276" t="str">
        <f>IF(ISERROR(MATCH(LEFT(C2276,5)&amp;B2276&amp;"_"&amp;A2276,$BK$1:BK2275,0)),LEFT(C2276,5)&amp;B2276&amp;"_"&amp;A2276,"")</f>
        <v/>
      </c>
      <c r="BL2276">
        <f>COUNTIFS($B$1:B2276,B2276)-COUNTIFS($B$1:B2276,B2276,$BK$1:BK2276,"")</f>
        <v>0</v>
      </c>
      <c r="BM2276" t="str">
        <f t="shared" si="395"/>
        <v/>
      </c>
    </row>
    <row r="2277" spans="1:65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  <c r="AI2277" s="1"/>
      <c r="AJ2277" s="1"/>
      <c r="AK2277" s="1"/>
      <c r="AL2277" s="1"/>
      <c r="AM2277" s="1"/>
      <c r="AN2277" s="1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t="str">
        <f t="shared" si="385"/>
        <v/>
      </c>
      <c r="AZ2277">
        <f t="shared" si="386"/>
        <v>0</v>
      </c>
      <c r="BA2277" t="str">
        <f t="shared" si="387"/>
        <v>QB</v>
      </c>
      <c r="BB2277" t="str">
        <f t="shared" si="388"/>
        <v>_</v>
      </c>
      <c r="BC2277" t="str">
        <f t="shared" si="389"/>
        <v>ru</v>
      </c>
      <c r="BD2277">
        <f>COUNTIFS($BB$1:BB2277,BB2277,$BC$1:BC2277,"ru")</f>
        <v>401</v>
      </c>
      <c r="BE2277" t="str">
        <f t="shared" si="390"/>
        <v>re</v>
      </c>
      <c r="BF2277">
        <f>COUNTIFS($BB$1:BB2277,BB2277,$BE$1:BE2277,"re")</f>
        <v>401</v>
      </c>
      <c r="BG2277" t="str">
        <f t="shared" si="391"/>
        <v>ru401_</v>
      </c>
      <c r="BH2277" t="str">
        <f t="shared" si="392"/>
        <v>re401_</v>
      </c>
      <c r="BI2277" t="str">
        <f t="shared" si="393"/>
        <v>_0</v>
      </c>
      <c r="BJ2277" t="str">
        <f t="shared" si="394"/>
        <v>_</v>
      </c>
      <c r="BK2277" t="str">
        <f>IF(ISERROR(MATCH(LEFT(C2277,5)&amp;B2277&amp;"_"&amp;A2277,$BK$1:BK2276,0)),LEFT(C2277,5)&amp;B2277&amp;"_"&amp;A2277,"")</f>
        <v/>
      </c>
      <c r="BL2277">
        <f>COUNTIFS($B$1:B2277,B2277)-COUNTIFS($B$1:B2277,B2277,$BK$1:BK2277,"")</f>
        <v>0</v>
      </c>
      <c r="BM2277" t="str">
        <f t="shared" si="395"/>
        <v/>
      </c>
    </row>
    <row r="2278" spans="1:65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  <c r="AI2278" s="1"/>
      <c r="AJ2278" s="1"/>
      <c r="AK2278" s="1"/>
      <c r="AL2278" s="1"/>
      <c r="AM2278" s="1"/>
      <c r="AN2278" s="1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t="str">
        <f t="shared" si="385"/>
        <v/>
      </c>
      <c r="AZ2278">
        <f t="shared" si="386"/>
        <v>0</v>
      </c>
      <c r="BA2278" t="str">
        <f t="shared" si="387"/>
        <v>QB</v>
      </c>
      <c r="BB2278" t="str">
        <f t="shared" si="388"/>
        <v>_</v>
      </c>
      <c r="BC2278" t="str">
        <f t="shared" si="389"/>
        <v>ru</v>
      </c>
      <c r="BD2278">
        <f>COUNTIFS($BB$1:BB2278,BB2278,$BC$1:BC2278,"ru")</f>
        <v>402</v>
      </c>
      <c r="BE2278" t="str">
        <f t="shared" si="390"/>
        <v>re</v>
      </c>
      <c r="BF2278">
        <f>COUNTIFS($BB$1:BB2278,BB2278,$BE$1:BE2278,"re")</f>
        <v>402</v>
      </c>
      <c r="BG2278" t="str">
        <f t="shared" si="391"/>
        <v>ru402_</v>
      </c>
      <c r="BH2278" t="str">
        <f t="shared" si="392"/>
        <v>re402_</v>
      </c>
      <c r="BI2278" t="str">
        <f t="shared" si="393"/>
        <v>_0</v>
      </c>
      <c r="BJ2278" t="str">
        <f t="shared" si="394"/>
        <v>_</v>
      </c>
      <c r="BK2278" t="str">
        <f>IF(ISERROR(MATCH(LEFT(C2278,5)&amp;B2278&amp;"_"&amp;A2278,$BK$1:BK2277,0)),LEFT(C2278,5)&amp;B2278&amp;"_"&amp;A2278,"")</f>
        <v/>
      </c>
      <c r="BL2278">
        <f>COUNTIFS($B$1:B2278,B2278)-COUNTIFS($B$1:B2278,B2278,$BK$1:BK2278,"")</f>
        <v>0</v>
      </c>
      <c r="BM2278" t="str">
        <f t="shared" si="395"/>
        <v/>
      </c>
    </row>
    <row r="2279" spans="1:65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  <c r="AI2279" s="1"/>
      <c r="AJ2279" s="1"/>
      <c r="AK2279" s="1"/>
      <c r="AL2279" s="1"/>
      <c r="AM2279" s="1"/>
      <c r="AN2279" s="1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t="str">
        <f t="shared" si="385"/>
        <v/>
      </c>
      <c r="AZ2279">
        <f t="shared" si="386"/>
        <v>0</v>
      </c>
      <c r="BA2279" t="str">
        <f t="shared" si="387"/>
        <v>QB</v>
      </c>
      <c r="BB2279" t="str">
        <f t="shared" si="388"/>
        <v>_</v>
      </c>
      <c r="BC2279" t="str">
        <f t="shared" si="389"/>
        <v>ru</v>
      </c>
      <c r="BD2279">
        <f>COUNTIFS($BB$1:BB2279,BB2279,$BC$1:BC2279,"ru")</f>
        <v>403</v>
      </c>
      <c r="BE2279" t="str">
        <f t="shared" si="390"/>
        <v>re</v>
      </c>
      <c r="BF2279">
        <f>COUNTIFS($BB$1:BB2279,BB2279,$BE$1:BE2279,"re")</f>
        <v>403</v>
      </c>
      <c r="BG2279" t="str">
        <f t="shared" si="391"/>
        <v>ru403_</v>
      </c>
      <c r="BH2279" t="str">
        <f t="shared" si="392"/>
        <v>re403_</v>
      </c>
      <c r="BI2279" t="str">
        <f t="shared" si="393"/>
        <v>_0</v>
      </c>
      <c r="BJ2279" t="str">
        <f t="shared" si="394"/>
        <v>_</v>
      </c>
      <c r="BK2279" t="str">
        <f>IF(ISERROR(MATCH(LEFT(C2279,5)&amp;B2279&amp;"_"&amp;A2279,$BK$1:BK2278,0)),LEFT(C2279,5)&amp;B2279&amp;"_"&amp;A2279,"")</f>
        <v/>
      </c>
      <c r="BL2279">
        <f>COUNTIFS($B$1:B2279,B2279)-COUNTIFS($B$1:B2279,B2279,$BK$1:BK2279,"")</f>
        <v>0</v>
      </c>
      <c r="BM2279" t="str">
        <f t="shared" si="395"/>
        <v/>
      </c>
    </row>
    <row r="2280" spans="1:65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  <c r="AI2280" s="1"/>
      <c r="AJ2280" s="1"/>
      <c r="AK2280" s="1"/>
      <c r="AL2280" s="1"/>
      <c r="AM2280" s="1"/>
      <c r="AN2280" s="1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t="str">
        <f t="shared" si="385"/>
        <v/>
      </c>
      <c r="AZ2280">
        <f t="shared" si="386"/>
        <v>0</v>
      </c>
      <c r="BA2280" t="str">
        <f t="shared" si="387"/>
        <v>QB</v>
      </c>
      <c r="BB2280" t="str">
        <f t="shared" si="388"/>
        <v>_</v>
      </c>
      <c r="BC2280" t="str">
        <f t="shared" si="389"/>
        <v>ru</v>
      </c>
      <c r="BD2280">
        <f>COUNTIFS($BB$1:BB2280,BB2280,$BC$1:BC2280,"ru")</f>
        <v>404</v>
      </c>
      <c r="BE2280" t="str">
        <f t="shared" si="390"/>
        <v>re</v>
      </c>
      <c r="BF2280">
        <f>COUNTIFS($BB$1:BB2280,BB2280,$BE$1:BE2280,"re")</f>
        <v>404</v>
      </c>
      <c r="BG2280" t="str">
        <f t="shared" si="391"/>
        <v>ru404_</v>
      </c>
      <c r="BH2280" t="str">
        <f t="shared" si="392"/>
        <v>re404_</v>
      </c>
      <c r="BI2280" t="str">
        <f t="shared" si="393"/>
        <v>_0</v>
      </c>
      <c r="BJ2280" t="str">
        <f t="shared" si="394"/>
        <v>_</v>
      </c>
      <c r="BK2280" t="str">
        <f>IF(ISERROR(MATCH(LEFT(C2280,5)&amp;B2280&amp;"_"&amp;A2280,$BK$1:BK2279,0)),LEFT(C2280,5)&amp;B2280&amp;"_"&amp;A2280,"")</f>
        <v/>
      </c>
      <c r="BL2280">
        <f>COUNTIFS($B$1:B2280,B2280)-COUNTIFS($B$1:B2280,B2280,$BK$1:BK2280,"")</f>
        <v>0</v>
      </c>
      <c r="BM2280" t="str">
        <f t="shared" si="395"/>
        <v/>
      </c>
    </row>
    <row r="2281" spans="1:65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  <c r="AI2281" s="1"/>
      <c r="AJ2281" s="1"/>
      <c r="AK2281" s="1"/>
      <c r="AL2281" s="1"/>
      <c r="AM2281" s="1"/>
      <c r="AN2281" s="1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t="str">
        <f t="shared" si="385"/>
        <v/>
      </c>
      <c r="AZ2281">
        <f t="shared" si="386"/>
        <v>0</v>
      </c>
      <c r="BA2281" t="str">
        <f t="shared" si="387"/>
        <v>QB</v>
      </c>
      <c r="BB2281" t="str">
        <f t="shared" si="388"/>
        <v>_</v>
      </c>
      <c r="BC2281" t="str">
        <f t="shared" si="389"/>
        <v>ru</v>
      </c>
      <c r="BD2281">
        <f>COUNTIFS($BB$1:BB2281,BB2281,$BC$1:BC2281,"ru")</f>
        <v>405</v>
      </c>
      <c r="BE2281" t="str">
        <f t="shared" si="390"/>
        <v>re</v>
      </c>
      <c r="BF2281">
        <f>COUNTIFS($BB$1:BB2281,BB2281,$BE$1:BE2281,"re")</f>
        <v>405</v>
      </c>
      <c r="BG2281" t="str">
        <f t="shared" si="391"/>
        <v>ru405_</v>
      </c>
      <c r="BH2281" t="str">
        <f t="shared" si="392"/>
        <v>re405_</v>
      </c>
      <c r="BI2281" t="str">
        <f t="shared" si="393"/>
        <v>_0</v>
      </c>
      <c r="BJ2281" t="str">
        <f t="shared" si="394"/>
        <v>_</v>
      </c>
      <c r="BK2281" t="str">
        <f>IF(ISERROR(MATCH(LEFT(C2281,5)&amp;B2281&amp;"_"&amp;A2281,$BK$1:BK2280,0)),LEFT(C2281,5)&amp;B2281&amp;"_"&amp;A2281,"")</f>
        <v/>
      </c>
      <c r="BL2281">
        <f>COUNTIFS($B$1:B2281,B2281)-COUNTIFS($B$1:B2281,B2281,$BK$1:BK2281,"")</f>
        <v>0</v>
      </c>
      <c r="BM2281" t="str">
        <f t="shared" si="395"/>
        <v/>
      </c>
    </row>
    <row r="2282" spans="1:65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  <c r="AI2282" s="1"/>
      <c r="AJ2282" s="1"/>
      <c r="AK2282" s="1"/>
      <c r="AL2282" s="1"/>
      <c r="AM2282" s="1"/>
      <c r="AN2282" s="1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t="str">
        <f t="shared" si="385"/>
        <v/>
      </c>
      <c r="AZ2282">
        <f t="shared" si="386"/>
        <v>0</v>
      </c>
      <c r="BA2282" t="str">
        <f t="shared" si="387"/>
        <v>QB</v>
      </c>
      <c r="BB2282" t="str">
        <f t="shared" si="388"/>
        <v>_</v>
      </c>
      <c r="BC2282" t="str">
        <f t="shared" si="389"/>
        <v>ru</v>
      </c>
      <c r="BD2282">
        <f>COUNTIFS($BB$1:BB2282,BB2282,$BC$1:BC2282,"ru")</f>
        <v>406</v>
      </c>
      <c r="BE2282" t="str">
        <f t="shared" si="390"/>
        <v>re</v>
      </c>
      <c r="BF2282">
        <f>COUNTIFS($BB$1:BB2282,BB2282,$BE$1:BE2282,"re")</f>
        <v>406</v>
      </c>
      <c r="BG2282" t="str">
        <f t="shared" si="391"/>
        <v>ru406_</v>
      </c>
      <c r="BH2282" t="str">
        <f t="shared" si="392"/>
        <v>re406_</v>
      </c>
      <c r="BI2282" t="str">
        <f t="shared" si="393"/>
        <v>_0</v>
      </c>
      <c r="BJ2282" t="str">
        <f t="shared" si="394"/>
        <v>_</v>
      </c>
      <c r="BK2282" t="str">
        <f>IF(ISERROR(MATCH(LEFT(C2282,5)&amp;B2282&amp;"_"&amp;A2282,$BK$1:BK2281,0)),LEFT(C2282,5)&amp;B2282&amp;"_"&amp;A2282,"")</f>
        <v/>
      </c>
      <c r="BL2282">
        <f>COUNTIFS($B$1:B2282,B2282)-COUNTIFS($B$1:B2282,B2282,$BK$1:BK2282,"")</f>
        <v>0</v>
      </c>
      <c r="BM2282" t="str">
        <f t="shared" si="395"/>
        <v/>
      </c>
    </row>
    <row r="2283" spans="1:65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  <c r="AI2283" s="1"/>
      <c r="AJ2283" s="1"/>
      <c r="AK2283" s="1"/>
      <c r="AL2283" s="1"/>
      <c r="AM2283" s="1"/>
      <c r="AN2283" s="1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t="str">
        <f t="shared" si="385"/>
        <v/>
      </c>
      <c r="AZ2283">
        <f t="shared" si="386"/>
        <v>0</v>
      </c>
      <c r="BA2283" t="str">
        <f t="shared" si="387"/>
        <v>QB</v>
      </c>
      <c r="BB2283" t="str">
        <f t="shared" si="388"/>
        <v>_</v>
      </c>
      <c r="BC2283" t="str">
        <f t="shared" si="389"/>
        <v>ru</v>
      </c>
      <c r="BD2283">
        <f>COUNTIFS($BB$1:BB2283,BB2283,$BC$1:BC2283,"ru")</f>
        <v>407</v>
      </c>
      <c r="BE2283" t="str">
        <f t="shared" si="390"/>
        <v>re</v>
      </c>
      <c r="BF2283">
        <f>COUNTIFS($BB$1:BB2283,BB2283,$BE$1:BE2283,"re")</f>
        <v>407</v>
      </c>
      <c r="BG2283" t="str">
        <f t="shared" si="391"/>
        <v>ru407_</v>
      </c>
      <c r="BH2283" t="str">
        <f t="shared" si="392"/>
        <v>re407_</v>
      </c>
      <c r="BI2283" t="str">
        <f t="shared" si="393"/>
        <v>_0</v>
      </c>
      <c r="BJ2283" t="str">
        <f t="shared" si="394"/>
        <v>_</v>
      </c>
      <c r="BK2283" t="str">
        <f>IF(ISERROR(MATCH(LEFT(C2283,5)&amp;B2283&amp;"_"&amp;A2283,$BK$1:BK2282,0)),LEFT(C2283,5)&amp;B2283&amp;"_"&amp;A2283,"")</f>
        <v/>
      </c>
      <c r="BL2283">
        <f>COUNTIFS($B$1:B2283,B2283)-COUNTIFS($B$1:B2283,B2283,$BK$1:BK2283,"")</f>
        <v>0</v>
      </c>
      <c r="BM2283" t="str">
        <f t="shared" si="395"/>
        <v/>
      </c>
    </row>
    <row r="2284" spans="1:65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  <c r="AI2284" s="1"/>
      <c r="AJ2284" s="1"/>
      <c r="AK2284" s="1"/>
      <c r="AL2284" s="1"/>
      <c r="AM2284" s="1"/>
      <c r="AN2284" s="1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t="str">
        <f t="shared" si="385"/>
        <v/>
      </c>
      <c r="AZ2284">
        <f t="shared" si="386"/>
        <v>0</v>
      </c>
      <c r="BA2284" t="str">
        <f t="shared" si="387"/>
        <v>QB</v>
      </c>
      <c r="BB2284" t="str">
        <f t="shared" si="388"/>
        <v>_</v>
      </c>
      <c r="BC2284" t="str">
        <f t="shared" si="389"/>
        <v>ru</v>
      </c>
      <c r="BD2284">
        <f>COUNTIFS($BB$1:BB2284,BB2284,$BC$1:BC2284,"ru")</f>
        <v>408</v>
      </c>
      <c r="BE2284" t="str">
        <f t="shared" si="390"/>
        <v>re</v>
      </c>
      <c r="BF2284">
        <f>COUNTIFS($BB$1:BB2284,BB2284,$BE$1:BE2284,"re")</f>
        <v>408</v>
      </c>
      <c r="BG2284" t="str">
        <f t="shared" si="391"/>
        <v>ru408_</v>
      </c>
      <c r="BH2284" t="str">
        <f t="shared" si="392"/>
        <v>re408_</v>
      </c>
      <c r="BI2284" t="str">
        <f t="shared" si="393"/>
        <v>_0</v>
      </c>
      <c r="BJ2284" t="str">
        <f t="shared" si="394"/>
        <v>_</v>
      </c>
      <c r="BK2284" t="str">
        <f>IF(ISERROR(MATCH(LEFT(C2284,5)&amp;B2284&amp;"_"&amp;A2284,$BK$1:BK2283,0)),LEFT(C2284,5)&amp;B2284&amp;"_"&amp;A2284,"")</f>
        <v/>
      </c>
      <c r="BL2284">
        <f>COUNTIFS($B$1:B2284,B2284)-COUNTIFS($B$1:B2284,B2284,$BK$1:BK2284,"")</f>
        <v>0</v>
      </c>
      <c r="BM2284" t="str">
        <f t="shared" si="395"/>
        <v/>
      </c>
    </row>
    <row r="2285" spans="1:65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  <c r="AI2285" s="1"/>
      <c r="AJ2285" s="1"/>
      <c r="AK2285" s="1"/>
      <c r="AL2285" s="1"/>
      <c r="AM2285" s="1"/>
      <c r="AN2285" s="1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t="str">
        <f t="shared" si="385"/>
        <v/>
      </c>
      <c r="AZ2285">
        <f t="shared" si="386"/>
        <v>0</v>
      </c>
      <c r="BA2285" t="str">
        <f t="shared" si="387"/>
        <v>QB</v>
      </c>
      <c r="BB2285" t="str">
        <f t="shared" si="388"/>
        <v>_</v>
      </c>
      <c r="BC2285" t="str">
        <f t="shared" si="389"/>
        <v>ru</v>
      </c>
      <c r="BD2285">
        <f>COUNTIFS($BB$1:BB2285,BB2285,$BC$1:BC2285,"ru")</f>
        <v>409</v>
      </c>
      <c r="BE2285" t="str">
        <f t="shared" si="390"/>
        <v>re</v>
      </c>
      <c r="BF2285">
        <f>COUNTIFS($BB$1:BB2285,BB2285,$BE$1:BE2285,"re")</f>
        <v>409</v>
      </c>
      <c r="BG2285" t="str">
        <f t="shared" si="391"/>
        <v>ru409_</v>
      </c>
      <c r="BH2285" t="str">
        <f t="shared" si="392"/>
        <v>re409_</v>
      </c>
      <c r="BI2285" t="str">
        <f t="shared" si="393"/>
        <v>_0</v>
      </c>
      <c r="BJ2285" t="str">
        <f t="shared" si="394"/>
        <v>_</v>
      </c>
      <c r="BK2285" t="str">
        <f>IF(ISERROR(MATCH(LEFT(C2285,5)&amp;B2285&amp;"_"&amp;A2285,$BK$1:BK2284,0)),LEFT(C2285,5)&amp;B2285&amp;"_"&amp;A2285,"")</f>
        <v/>
      </c>
      <c r="BL2285">
        <f>COUNTIFS($B$1:B2285,B2285)-COUNTIFS($B$1:B2285,B2285,$BK$1:BK2285,"")</f>
        <v>0</v>
      </c>
      <c r="BM2285" t="str">
        <f t="shared" si="395"/>
        <v/>
      </c>
    </row>
    <row r="2286" spans="1:65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  <c r="AI2286" s="1"/>
      <c r="AJ2286" s="1"/>
      <c r="AK2286" s="1"/>
      <c r="AL2286" s="1"/>
      <c r="AM2286" s="1"/>
      <c r="AN2286" s="1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t="str">
        <f t="shared" si="385"/>
        <v/>
      </c>
      <c r="AZ2286">
        <f t="shared" si="386"/>
        <v>0</v>
      </c>
      <c r="BA2286" t="str">
        <f t="shared" si="387"/>
        <v>QB</v>
      </c>
      <c r="BB2286" t="str">
        <f t="shared" si="388"/>
        <v>_</v>
      </c>
      <c r="BC2286" t="str">
        <f t="shared" si="389"/>
        <v>ru</v>
      </c>
      <c r="BD2286">
        <f>COUNTIFS($BB$1:BB2286,BB2286,$BC$1:BC2286,"ru")</f>
        <v>410</v>
      </c>
      <c r="BE2286" t="str">
        <f t="shared" si="390"/>
        <v>re</v>
      </c>
      <c r="BF2286">
        <f>COUNTIFS($BB$1:BB2286,BB2286,$BE$1:BE2286,"re")</f>
        <v>410</v>
      </c>
      <c r="BG2286" t="str">
        <f t="shared" si="391"/>
        <v>ru410_</v>
      </c>
      <c r="BH2286" t="str">
        <f t="shared" si="392"/>
        <v>re410_</v>
      </c>
      <c r="BI2286" t="str">
        <f t="shared" si="393"/>
        <v>_0</v>
      </c>
      <c r="BJ2286" t="str">
        <f t="shared" si="394"/>
        <v>_</v>
      </c>
      <c r="BK2286" t="str">
        <f>IF(ISERROR(MATCH(LEFT(C2286,5)&amp;B2286&amp;"_"&amp;A2286,$BK$1:BK2285,0)),LEFT(C2286,5)&amp;B2286&amp;"_"&amp;A2286,"")</f>
        <v/>
      </c>
      <c r="BL2286">
        <f>COUNTIFS($B$1:B2286,B2286)-COUNTIFS($B$1:B2286,B2286,$BK$1:BK2286,"")</f>
        <v>0</v>
      </c>
      <c r="BM2286" t="str">
        <f t="shared" si="395"/>
        <v/>
      </c>
    </row>
    <row r="2287" spans="1:65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  <c r="AI2287" s="1"/>
      <c r="AJ2287" s="1"/>
      <c r="AK2287" s="1"/>
      <c r="AL2287" s="1"/>
      <c r="AM2287" s="1"/>
      <c r="AN2287" s="1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t="str">
        <f t="shared" si="385"/>
        <v/>
      </c>
      <c r="AZ2287">
        <f t="shared" si="386"/>
        <v>0</v>
      </c>
      <c r="BA2287" t="str">
        <f t="shared" si="387"/>
        <v>QB</v>
      </c>
      <c r="BB2287" t="str">
        <f t="shared" si="388"/>
        <v>_</v>
      </c>
      <c r="BC2287" t="str">
        <f t="shared" si="389"/>
        <v>ru</v>
      </c>
      <c r="BD2287">
        <f>COUNTIFS($BB$1:BB2287,BB2287,$BC$1:BC2287,"ru")</f>
        <v>411</v>
      </c>
      <c r="BE2287" t="str">
        <f t="shared" si="390"/>
        <v>re</v>
      </c>
      <c r="BF2287">
        <f>COUNTIFS($BB$1:BB2287,BB2287,$BE$1:BE2287,"re")</f>
        <v>411</v>
      </c>
      <c r="BG2287" t="str">
        <f t="shared" si="391"/>
        <v>ru411_</v>
      </c>
      <c r="BH2287" t="str">
        <f t="shared" si="392"/>
        <v>re411_</v>
      </c>
      <c r="BI2287" t="str">
        <f t="shared" si="393"/>
        <v>_0</v>
      </c>
      <c r="BJ2287" t="str">
        <f t="shared" si="394"/>
        <v>_</v>
      </c>
      <c r="BK2287" t="str">
        <f>IF(ISERROR(MATCH(LEFT(C2287,5)&amp;B2287&amp;"_"&amp;A2287,$BK$1:BK2286,0)),LEFT(C2287,5)&amp;B2287&amp;"_"&amp;A2287,"")</f>
        <v/>
      </c>
      <c r="BL2287">
        <f>COUNTIFS($B$1:B2287,B2287)-COUNTIFS($B$1:B2287,B2287,$BK$1:BK2287,"")</f>
        <v>0</v>
      </c>
      <c r="BM2287" t="str">
        <f t="shared" si="395"/>
        <v/>
      </c>
    </row>
    <row r="2288" spans="1:65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  <c r="AI2288" s="1"/>
      <c r="AJ2288" s="1"/>
      <c r="AK2288" s="1"/>
      <c r="AL2288" s="1"/>
      <c r="AM2288" s="1"/>
      <c r="AN2288" s="1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t="str">
        <f t="shared" si="385"/>
        <v/>
      </c>
      <c r="AZ2288">
        <f t="shared" si="386"/>
        <v>0</v>
      </c>
      <c r="BA2288" t="str">
        <f t="shared" si="387"/>
        <v>QB</v>
      </c>
      <c r="BB2288" t="str">
        <f t="shared" si="388"/>
        <v>_</v>
      </c>
      <c r="BC2288" t="str">
        <f t="shared" si="389"/>
        <v>ru</v>
      </c>
      <c r="BD2288">
        <f>COUNTIFS($BB$1:BB2288,BB2288,$BC$1:BC2288,"ru")</f>
        <v>412</v>
      </c>
      <c r="BE2288" t="str">
        <f t="shared" si="390"/>
        <v>re</v>
      </c>
      <c r="BF2288">
        <f>COUNTIFS($BB$1:BB2288,BB2288,$BE$1:BE2288,"re")</f>
        <v>412</v>
      </c>
      <c r="BG2288" t="str">
        <f t="shared" si="391"/>
        <v>ru412_</v>
      </c>
      <c r="BH2288" t="str">
        <f t="shared" si="392"/>
        <v>re412_</v>
      </c>
      <c r="BI2288" t="str">
        <f t="shared" si="393"/>
        <v>_0</v>
      </c>
      <c r="BJ2288" t="str">
        <f t="shared" si="394"/>
        <v>_</v>
      </c>
      <c r="BK2288" t="str">
        <f>IF(ISERROR(MATCH(LEFT(C2288,5)&amp;B2288&amp;"_"&amp;A2288,$BK$1:BK2287,0)),LEFT(C2288,5)&amp;B2288&amp;"_"&amp;A2288,"")</f>
        <v/>
      </c>
      <c r="BL2288">
        <f>COUNTIFS($B$1:B2288,B2288)-COUNTIFS($B$1:B2288,B2288,$BK$1:BK2288,"")</f>
        <v>0</v>
      </c>
      <c r="BM2288" t="str">
        <f t="shared" si="395"/>
        <v/>
      </c>
    </row>
    <row r="2289" spans="1:65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  <c r="AI2289" s="1"/>
      <c r="AJ2289" s="1"/>
      <c r="AK2289" s="1"/>
      <c r="AL2289" s="1"/>
      <c r="AM2289" s="1"/>
      <c r="AN2289" s="1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t="str">
        <f t="shared" si="385"/>
        <v/>
      </c>
      <c r="AZ2289">
        <f t="shared" si="386"/>
        <v>0</v>
      </c>
      <c r="BA2289" t="str">
        <f t="shared" si="387"/>
        <v>QB</v>
      </c>
      <c r="BB2289" t="str">
        <f t="shared" si="388"/>
        <v>_</v>
      </c>
      <c r="BC2289" t="str">
        <f t="shared" si="389"/>
        <v>ru</v>
      </c>
      <c r="BD2289">
        <f>COUNTIFS($BB$1:BB2289,BB2289,$BC$1:BC2289,"ru")</f>
        <v>413</v>
      </c>
      <c r="BE2289" t="str">
        <f t="shared" si="390"/>
        <v>re</v>
      </c>
      <c r="BF2289">
        <f>COUNTIFS($BB$1:BB2289,BB2289,$BE$1:BE2289,"re")</f>
        <v>413</v>
      </c>
      <c r="BG2289" t="str">
        <f t="shared" si="391"/>
        <v>ru413_</v>
      </c>
      <c r="BH2289" t="str">
        <f t="shared" si="392"/>
        <v>re413_</v>
      </c>
      <c r="BI2289" t="str">
        <f t="shared" si="393"/>
        <v>_0</v>
      </c>
      <c r="BJ2289" t="str">
        <f t="shared" si="394"/>
        <v>_</v>
      </c>
      <c r="BK2289" t="str">
        <f>IF(ISERROR(MATCH(LEFT(C2289,5)&amp;B2289&amp;"_"&amp;A2289,$BK$1:BK2288,0)),LEFT(C2289,5)&amp;B2289&amp;"_"&amp;A2289,"")</f>
        <v/>
      </c>
      <c r="BL2289">
        <f>COUNTIFS($B$1:B2289,B2289)-COUNTIFS($B$1:B2289,B2289,$BK$1:BK2289,"")</f>
        <v>0</v>
      </c>
      <c r="BM2289" t="str">
        <f t="shared" si="395"/>
        <v/>
      </c>
    </row>
    <row r="2290" spans="1:65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  <c r="AI2290" s="1"/>
      <c r="AJ2290" s="1"/>
      <c r="AK2290" s="1"/>
      <c r="AL2290" s="1"/>
      <c r="AM2290" s="1"/>
      <c r="AN2290" s="1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t="str">
        <f t="shared" si="385"/>
        <v/>
      </c>
      <c r="AZ2290">
        <f t="shared" si="386"/>
        <v>0</v>
      </c>
      <c r="BA2290" t="str">
        <f t="shared" si="387"/>
        <v>QB</v>
      </c>
      <c r="BB2290" t="str">
        <f t="shared" si="388"/>
        <v>_</v>
      </c>
      <c r="BC2290" t="str">
        <f t="shared" si="389"/>
        <v>ru</v>
      </c>
      <c r="BD2290">
        <f>COUNTIFS($BB$1:BB2290,BB2290,$BC$1:BC2290,"ru")</f>
        <v>414</v>
      </c>
      <c r="BE2290" t="str">
        <f t="shared" si="390"/>
        <v>re</v>
      </c>
      <c r="BF2290">
        <f>COUNTIFS($BB$1:BB2290,BB2290,$BE$1:BE2290,"re")</f>
        <v>414</v>
      </c>
      <c r="BG2290" t="str">
        <f t="shared" si="391"/>
        <v>ru414_</v>
      </c>
      <c r="BH2290" t="str">
        <f t="shared" si="392"/>
        <v>re414_</v>
      </c>
      <c r="BI2290" t="str">
        <f t="shared" si="393"/>
        <v>_0</v>
      </c>
      <c r="BJ2290" t="str">
        <f t="shared" si="394"/>
        <v>_</v>
      </c>
      <c r="BK2290" t="str">
        <f>IF(ISERROR(MATCH(LEFT(C2290,5)&amp;B2290&amp;"_"&amp;A2290,$BK$1:BK2289,0)),LEFT(C2290,5)&amp;B2290&amp;"_"&amp;A2290,"")</f>
        <v/>
      </c>
      <c r="BL2290">
        <f>COUNTIFS($B$1:B2290,B2290)-COUNTIFS($B$1:B2290,B2290,$BK$1:BK2290,"")</f>
        <v>0</v>
      </c>
      <c r="BM2290" t="str">
        <f t="shared" si="395"/>
        <v/>
      </c>
    </row>
    <row r="2291" spans="1:65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  <c r="AI2291" s="1"/>
      <c r="AJ2291" s="1"/>
      <c r="AK2291" s="1"/>
      <c r="AL2291" s="1"/>
      <c r="AM2291" s="1"/>
      <c r="AN2291" s="1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t="str">
        <f t="shared" si="385"/>
        <v/>
      </c>
      <c r="AZ2291">
        <f t="shared" si="386"/>
        <v>0</v>
      </c>
      <c r="BA2291" t="str">
        <f t="shared" si="387"/>
        <v>QB</v>
      </c>
      <c r="BB2291" t="str">
        <f t="shared" si="388"/>
        <v>_</v>
      </c>
      <c r="BC2291" t="str">
        <f t="shared" si="389"/>
        <v>ru</v>
      </c>
      <c r="BD2291">
        <f>COUNTIFS($BB$1:BB2291,BB2291,$BC$1:BC2291,"ru")</f>
        <v>415</v>
      </c>
      <c r="BE2291" t="str">
        <f t="shared" si="390"/>
        <v>re</v>
      </c>
      <c r="BF2291">
        <f>COUNTIFS($BB$1:BB2291,BB2291,$BE$1:BE2291,"re")</f>
        <v>415</v>
      </c>
      <c r="BG2291" t="str">
        <f t="shared" si="391"/>
        <v>ru415_</v>
      </c>
      <c r="BH2291" t="str">
        <f t="shared" si="392"/>
        <v>re415_</v>
      </c>
      <c r="BI2291" t="str">
        <f t="shared" si="393"/>
        <v>_0</v>
      </c>
      <c r="BJ2291" t="str">
        <f t="shared" si="394"/>
        <v>_</v>
      </c>
      <c r="BK2291" t="str">
        <f>IF(ISERROR(MATCH(LEFT(C2291,5)&amp;B2291&amp;"_"&amp;A2291,$BK$1:BK2290,0)),LEFT(C2291,5)&amp;B2291&amp;"_"&amp;A2291,"")</f>
        <v/>
      </c>
      <c r="BL2291">
        <f>COUNTIFS($B$1:B2291,B2291)-COUNTIFS($B$1:B2291,B2291,$BK$1:BK2291,"")</f>
        <v>0</v>
      </c>
      <c r="BM2291" t="str">
        <f t="shared" si="395"/>
        <v/>
      </c>
    </row>
    <row r="2292" spans="1:65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  <c r="AI2292" s="1"/>
      <c r="AJ2292" s="1"/>
      <c r="AK2292" s="1"/>
      <c r="AL2292" s="1"/>
      <c r="AM2292" s="1"/>
      <c r="AN2292" s="1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t="str">
        <f t="shared" si="385"/>
        <v/>
      </c>
      <c r="AZ2292">
        <f t="shared" si="386"/>
        <v>0</v>
      </c>
      <c r="BA2292" t="str">
        <f t="shared" si="387"/>
        <v>QB</v>
      </c>
      <c r="BB2292" t="str">
        <f t="shared" si="388"/>
        <v>_</v>
      </c>
      <c r="BC2292" t="str">
        <f t="shared" si="389"/>
        <v>ru</v>
      </c>
      <c r="BD2292">
        <f>COUNTIFS($BB$1:BB2292,BB2292,$BC$1:BC2292,"ru")</f>
        <v>416</v>
      </c>
      <c r="BE2292" t="str">
        <f t="shared" si="390"/>
        <v>re</v>
      </c>
      <c r="BF2292">
        <f>COUNTIFS($BB$1:BB2292,BB2292,$BE$1:BE2292,"re")</f>
        <v>416</v>
      </c>
      <c r="BG2292" t="str">
        <f t="shared" si="391"/>
        <v>ru416_</v>
      </c>
      <c r="BH2292" t="str">
        <f t="shared" si="392"/>
        <v>re416_</v>
      </c>
      <c r="BI2292" t="str">
        <f t="shared" si="393"/>
        <v>_0</v>
      </c>
      <c r="BJ2292" t="str">
        <f t="shared" si="394"/>
        <v>_</v>
      </c>
      <c r="BK2292" t="str">
        <f>IF(ISERROR(MATCH(LEFT(C2292,5)&amp;B2292&amp;"_"&amp;A2292,$BK$1:BK2291,0)),LEFT(C2292,5)&amp;B2292&amp;"_"&amp;A2292,"")</f>
        <v/>
      </c>
      <c r="BL2292">
        <f>COUNTIFS($B$1:B2292,B2292)-COUNTIFS($B$1:B2292,B2292,$BK$1:BK2292,"")</f>
        <v>0</v>
      </c>
      <c r="BM2292" t="str">
        <f t="shared" si="395"/>
        <v/>
      </c>
    </row>
    <row r="2293" spans="1:65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  <c r="AI2293" s="1"/>
      <c r="AJ2293" s="1"/>
      <c r="AK2293" s="1"/>
      <c r="AL2293" s="1"/>
      <c r="AM2293" s="1"/>
      <c r="AN2293" s="1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t="str">
        <f t="shared" si="385"/>
        <v/>
      </c>
      <c r="AZ2293">
        <f t="shared" si="386"/>
        <v>0</v>
      </c>
      <c r="BA2293" t="str">
        <f t="shared" si="387"/>
        <v>QB</v>
      </c>
      <c r="BB2293" t="str">
        <f t="shared" si="388"/>
        <v>_</v>
      </c>
      <c r="BC2293" t="str">
        <f t="shared" si="389"/>
        <v>ru</v>
      </c>
      <c r="BD2293">
        <f>COUNTIFS($BB$1:BB2293,BB2293,$BC$1:BC2293,"ru")</f>
        <v>417</v>
      </c>
      <c r="BE2293" t="str">
        <f t="shared" si="390"/>
        <v>re</v>
      </c>
      <c r="BF2293">
        <f>COUNTIFS($BB$1:BB2293,BB2293,$BE$1:BE2293,"re")</f>
        <v>417</v>
      </c>
      <c r="BG2293" t="str">
        <f t="shared" si="391"/>
        <v>ru417_</v>
      </c>
      <c r="BH2293" t="str">
        <f t="shared" si="392"/>
        <v>re417_</v>
      </c>
      <c r="BI2293" t="str">
        <f t="shared" si="393"/>
        <v>_0</v>
      </c>
      <c r="BJ2293" t="str">
        <f t="shared" si="394"/>
        <v>_</v>
      </c>
      <c r="BK2293" t="str">
        <f>IF(ISERROR(MATCH(LEFT(C2293,5)&amp;B2293&amp;"_"&amp;A2293,$BK$1:BK2292,0)),LEFT(C2293,5)&amp;B2293&amp;"_"&amp;A2293,"")</f>
        <v/>
      </c>
      <c r="BL2293">
        <f>COUNTIFS($B$1:B2293,B2293)-COUNTIFS($B$1:B2293,B2293,$BK$1:BK2293,"")</f>
        <v>0</v>
      </c>
      <c r="BM2293" t="str">
        <f t="shared" si="395"/>
        <v/>
      </c>
    </row>
    <row r="2294" spans="1:65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  <c r="AI2294" s="1"/>
      <c r="AJ2294" s="1"/>
      <c r="AK2294" s="1"/>
      <c r="AL2294" s="1"/>
      <c r="AM2294" s="1"/>
      <c r="AN2294" s="1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t="str">
        <f t="shared" si="385"/>
        <v/>
      </c>
      <c r="AZ2294">
        <f t="shared" si="386"/>
        <v>0</v>
      </c>
      <c r="BA2294" t="str">
        <f t="shared" si="387"/>
        <v>QB</v>
      </c>
      <c r="BB2294" t="str">
        <f t="shared" si="388"/>
        <v>_</v>
      </c>
      <c r="BC2294" t="str">
        <f t="shared" si="389"/>
        <v>ru</v>
      </c>
      <c r="BD2294">
        <f>COUNTIFS($BB$1:BB2294,BB2294,$BC$1:BC2294,"ru")</f>
        <v>418</v>
      </c>
      <c r="BE2294" t="str">
        <f t="shared" si="390"/>
        <v>re</v>
      </c>
      <c r="BF2294">
        <f>COUNTIFS($BB$1:BB2294,BB2294,$BE$1:BE2294,"re")</f>
        <v>418</v>
      </c>
      <c r="BG2294" t="str">
        <f t="shared" si="391"/>
        <v>ru418_</v>
      </c>
      <c r="BH2294" t="str">
        <f t="shared" si="392"/>
        <v>re418_</v>
      </c>
      <c r="BI2294" t="str">
        <f t="shared" si="393"/>
        <v>_0</v>
      </c>
      <c r="BJ2294" t="str">
        <f t="shared" si="394"/>
        <v>_</v>
      </c>
      <c r="BK2294" t="str">
        <f>IF(ISERROR(MATCH(LEFT(C2294,5)&amp;B2294&amp;"_"&amp;A2294,$BK$1:BK2293,0)),LEFT(C2294,5)&amp;B2294&amp;"_"&amp;A2294,"")</f>
        <v/>
      </c>
      <c r="BL2294">
        <f>COUNTIFS($B$1:B2294,B2294)-COUNTIFS($B$1:B2294,B2294,$BK$1:BK2294,"")</f>
        <v>0</v>
      </c>
      <c r="BM2294" t="str">
        <f t="shared" si="395"/>
        <v/>
      </c>
    </row>
    <row r="2295" spans="1:65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  <c r="AI2295" s="1"/>
      <c r="AJ2295" s="1"/>
      <c r="AK2295" s="1"/>
      <c r="AL2295" s="1"/>
      <c r="AM2295" s="1"/>
      <c r="AN2295" s="1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t="str">
        <f t="shared" si="385"/>
        <v/>
      </c>
      <c r="AZ2295">
        <f t="shared" si="386"/>
        <v>0</v>
      </c>
      <c r="BA2295" t="str">
        <f t="shared" si="387"/>
        <v>QB</v>
      </c>
      <c r="BB2295" t="str">
        <f t="shared" si="388"/>
        <v>_</v>
      </c>
      <c r="BC2295" t="str">
        <f t="shared" si="389"/>
        <v>ru</v>
      </c>
      <c r="BD2295">
        <f>COUNTIFS($BB$1:BB2295,BB2295,$BC$1:BC2295,"ru")</f>
        <v>419</v>
      </c>
      <c r="BE2295" t="str">
        <f t="shared" si="390"/>
        <v>re</v>
      </c>
      <c r="BF2295">
        <f>COUNTIFS($BB$1:BB2295,BB2295,$BE$1:BE2295,"re")</f>
        <v>419</v>
      </c>
      <c r="BG2295" t="str">
        <f t="shared" si="391"/>
        <v>ru419_</v>
      </c>
      <c r="BH2295" t="str">
        <f t="shared" si="392"/>
        <v>re419_</v>
      </c>
      <c r="BI2295" t="str">
        <f t="shared" si="393"/>
        <v>_0</v>
      </c>
      <c r="BJ2295" t="str">
        <f t="shared" si="394"/>
        <v>_</v>
      </c>
      <c r="BK2295" t="str">
        <f>IF(ISERROR(MATCH(LEFT(C2295,5)&amp;B2295&amp;"_"&amp;A2295,$BK$1:BK2294,0)),LEFT(C2295,5)&amp;B2295&amp;"_"&amp;A2295,"")</f>
        <v/>
      </c>
      <c r="BL2295">
        <f>COUNTIFS($B$1:B2295,B2295)-COUNTIFS($B$1:B2295,B2295,$BK$1:BK2295,"")</f>
        <v>0</v>
      </c>
      <c r="BM2295" t="str">
        <f t="shared" si="395"/>
        <v/>
      </c>
    </row>
    <row r="2296" spans="1:65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  <c r="AI2296" s="1"/>
      <c r="AJ2296" s="1"/>
      <c r="AK2296" s="1"/>
      <c r="AL2296" s="1"/>
      <c r="AM2296" s="1"/>
      <c r="AN2296" s="1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t="str">
        <f t="shared" si="385"/>
        <v/>
      </c>
      <c r="AZ2296">
        <f t="shared" si="386"/>
        <v>0</v>
      </c>
      <c r="BA2296" t="str">
        <f t="shared" si="387"/>
        <v>QB</v>
      </c>
      <c r="BB2296" t="str">
        <f t="shared" si="388"/>
        <v>_</v>
      </c>
      <c r="BC2296" t="str">
        <f t="shared" si="389"/>
        <v>ru</v>
      </c>
      <c r="BD2296">
        <f>COUNTIFS($BB$1:BB2296,BB2296,$BC$1:BC2296,"ru")</f>
        <v>420</v>
      </c>
      <c r="BE2296" t="str">
        <f t="shared" si="390"/>
        <v>re</v>
      </c>
      <c r="BF2296">
        <f>COUNTIFS($BB$1:BB2296,BB2296,$BE$1:BE2296,"re")</f>
        <v>420</v>
      </c>
      <c r="BG2296" t="str">
        <f t="shared" si="391"/>
        <v>ru420_</v>
      </c>
      <c r="BH2296" t="str">
        <f t="shared" si="392"/>
        <v>re420_</v>
      </c>
      <c r="BI2296" t="str">
        <f t="shared" si="393"/>
        <v>_0</v>
      </c>
      <c r="BJ2296" t="str">
        <f t="shared" si="394"/>
        <v>_</v>
      </c>
      <c r="BK2296" t="str">
        <f>IF(ISERROR(MATCH(LEFT(C2296,5)&amp;B2296&amp;"_"&amp;A2296,$BK$1:BK2295,0)),LEFT(C2296,5)&amp;B2296&amp;"_"&amp;A2296,"")</f>
        <v/>
      </c>
      <c r="BL2296">
        <f>COUNTIFS($B$1:B2296,B2296)-COUNTIFS($B$1:B2296,B2296,$BK$1:BK2296,"")</f>
        <v>0</v>
      </c>
      <c r="BM2296" t="str">
        <f t="shared" si="395"/>
        <v/>
      </c>
    </row>
    <row r="2297" spans="1:65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  <c r="AI2297" s="1"/>
      <c r="AJ2297" s="1"/>
      <c r="AK2297" s="1"/>
      <c r="AL2297" s="1"/>
      <c r="AM2297" s="1"/>
      <c r="AN2297" s="1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t="str">
        <f t="shared" si="385"/>
        <v/>
      </c>
      <c r="AZ2297">
        <f t="shared" si="386"/>
        <v>0</v>
      </c>
      <c r="BA2297" t="str">
        <f t="shared" si="387"/>
        <v>QB</v>
      </c>
      <c r="BB2297" t="str">
        <f t="shared" si="388"/>
        <v>_</v>
      </c>
      <c r="BC2297" t="str">
        <f t="shared" si="389"/>
        <v>ru</v>
      </c>
      <c r="BD2297">
        <f>COUNTIFS($BB$1:BB2297,BB2297,$BC$1:BC2297,"ru")</f>
        <v>421</v>
      </c>
      <c r="BE2297" t="str">
        <f t="shared" si="390"/>
        <v>re</v>
      </c>
      <c r="BF2297">
        <f>COUNTIFS($BB$1:BB2297,BB2297,$BE$1:BE2297,"re")</f>
        <v>421</v>
      </c>
      <c r="BG2297" t="str">
        <f t="shared" si="391"/>
        <v>ru421_</v>
      </c>
      <c r="BH2297" t="str">
        <f t="shared" si="392"/>
        <v>re421_</v>
      </c>
      <c r="BI2297" t="str">
        <f t="shared" si="393"/>
        <v>_0</v>
      </c>
      <c r="BJ2297" t="str">
        <f t="shared" si="394"/>
        <v>_</v>
      </c>
      <c r="BK2297" t="str">
        <f>IF(ISERROR(MATCH(LEFT(C2297,5)&amp;B2297&amp;"_"&amp;A2297,$BK$1:BK2296,0)),LEFT(C2297,5)&amp;B2297&amp;"_"&amp;A2297,"")</f>
        <v/>
      </c>
      <c r="BL2297">
        <f>COUNTIFS($B$1:B2297,B2297)-COUNTIFS($B$1:B2297,B2297,$BK$1:BK2297,"")</f>
        <v>0</v>
      </c>
      <c r="BM2297" t="str">
        <f t="shared" si="395"/>
        <v/>
      </c>
    </row>
    <row r="2298" spans="1:65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  <c r="AI2298" s="1"/>
      <c r="AJ2298" s="1"/>
      <c r="AK2298" s="1"/>
      <c r="AL2298" s="1"/>
      <c r="AM2298" s="1"/>
      <c r="AN2298" s="1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t="str">
        <f t="shared" si="385"/>
        <v/>
      </c>
      <c r="AZ2298">
        <f t="shared" si="386"/>
        <v>0</v>
      </c>
      <c r="BA2298" t="str">
        <f t="shared" si="387"/>
        <v>QB</v>
      </c>
      <c r="BB2298" t="str">
        <f t="shared" si="388"/>
        <v>_</v>
      </c>
      <c r="BC2298" t="str">
        <f t="shared" si="389"/>
        <v>ru</v>
      </c>
      <c r="BD2298">
        <f>COUNTIFS($BB$1:BB2298,BB2298,$BC$1:BC2298,"ru")</f>
        <v>422</v>
      </c>
      <c r="BE2298" t="str">
        <f t="shared" si="390"/>
        <v>re</v>
      </c>
      <c r="BF2298">
        <f>COUNTIFS($BB$1:BB2298,BB2298,$BE$1:BE2298,"re")</f>
        <v>422</v>
      </c>
      <c r="BG2298" t="str">
        <f t="shared" si="391"/>
        <v>ru422_</v>
      </c>
      <c r="BH2298" t="str">
        <f t="shared" si="392"/>
        <v>re422_</v>
      </c>
      <c r="BI2298" t="str">
        <f t="shared" si="393"/>
        <v>_0</v>
      </c>
      <c r="BJ2298" t="str">
        <f t="shared" si="394"/>
        <v>_</v>
      </c>
      <c r="BK2298" t="str">
        <f>IF(ISERROR(MATCH(LEFT(C2298,5)&amp;B2298&amp;"_"&amp;A2298,$BK$1:BK2297,0)),LEFT(C2298,5)&amp;B2298&amp;"_"&amp;A2298,"")</f>
        <v/>
      </c>
      <c r="BL2298">
        <f>COUNTIFS($B$1:B2298,B2298)-COUNTIFS($B$1:B2298,B2298,$BK$1:BK2298,"")</f>
        <v>0</v>
      </c>
      <c r="BM2298" t="str">
        <f t="shared" si="395"/>
        <v/>
      </c>
    </row>
    <row r="2299" spans="1:65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  <c r="AI2299" s="1"/>
      <c r="AJ2299" s="1"/>
      <c r="AK2299" s="1"/>
      <c r="AL2299" s="1"/>
      <c r="AM2299" s="1"/>
      <c r="AN2299" s="1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t="str">
        <f t="shared" si="385"/>
        <v/>
      </c>
      <c r="AZ2299">
        <f t="shared" si="386"/>
        <v>0</v>
      </c>
      <c r="BA2299" t="str">
        <f t="shared" si="387"/>
        <v>QB</v>
      </c>
      <c r="BB2299" t="str">
        <f t="shared" si="388"/>
        <v>_</v>
      </c>
      <c r="BC2299" t="str">
        <f t="shared" si="389"/>
        <v>ru</v>
      </c>
      <c r="BD2299">
        <f>COUNTIFS($BB$1:BB2299,BB2299,$BC$1:BC2299,"ru")</f>
        <v>423</v>
      </c>
      <c r="BE2299" t="str">
        <f t="shared" si="390"/>
        <v>re</v>
      </c>
      <c r="BF2299">
        <f>COUNTIFS($BB$1:BB2299,BB2299,$BE$1:BE2299,"re")</f>
        <v>423</v>
      </c>
      <c r="BG2299" t="str">
        <f t="shared" si="391"/>
        <v>ru423_</v>
      </c>
      <c r="BH2299" t="str">
        <f t="shared" si="392"/>
        <v>re423_</v>
      </c>
      <c r="BI2299" t="str">
        <f t="shared" si="393"/>
        <v>_0</v>
      </c>
      <c r="BJ2299" t="str">
        <f t="shared" si="394"/>
        <v>_</v>
      </c>
      <c r="BK2299" t="str">
        <f>IF(ISERROR(MATCH(LEFT(C2299,5)&amp;B2299&amp;"_"&amp;A2299,$BK$1:BK2298,0)),LEFT(C2299,5)&amp;B2299&amp;"_"&amp;A2299,"")</f>
        <v/>
      </c>
      <c r="BL2299">
        <f>COUNTIFS($B$1:B2299,B2299)-COUNTIFS($B$1:B2299,B2299,$BK$1:BK2299,"")</f>
        <v>0</v>
      </c>
      <c r="BM2299" t="str">
        <f t="shared" si="395"/>
        <v/>
      </c>
    </row>
    <row r="2300" spans="1:65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  <c r="AI2300" s="1"/>
      <c r="AJ2300" s="1"/>
      <c r="AK2300" s="1"/>
      <c r="AL2300" s="1"/>
      <c r="AM2300" s="1"/>
      <c r="AN2300" s="1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t="str">
        <f t="shared" si="385"/>
        <v/>
      </c>
      <c r="AZ2300">
        <f t="shared" si="386"/>
        <v>0</v>
      </c>
      <c r="BA2300" t="str">
        <f t="shared" si="387"/>
        <v>QB</v>
      </c>
      <c r="BB2300" t="str">
        <f t="shared" si="388"/>
        <v>_</v>
      </c>
      <c r="BC2300" t="str">
        <f t="shared" si="389"/>
        <v>ru</v>
      </c>
      <c r="BD2300">
        <f>COUNTIFS($BB$1:BB2300,BB2300,$BC$1:BC2300,"ru")</f>
        <v>424</v>
      </c>
      <c r="BE2300" t="str">
        <f t="shared" si="390"/>
        <v>re</v>
      </c>
      <c r="BF2300">
        <f>COUNTIFS($BB$1:BB2300,BB2300,$BE$1:BE2300,"re")</f>
        <v>424</v>
      </c>
      <c r="BG2300" t="str">
        <f t="shared" si="391"/>
        <v>ru424_</v>
      </c>
      <c r="BH2300" t="str">
        <f t="shared" si="392"/>
        <v>re424_</v>
      </c>
      <c r="BI2300" t="str">
        <f t="shared" si="393"/>
        <v>_0</v>
      </c>
      <c r="BJ2300" t="str">
        <f t="shared" si="394"/>
        <v>_</v>
      </c>
      <c r="BK2300" t="str">
        <f>IF(ISERROR(MATCH(LEFT(C2300,5)&amp;B2300&amp;"_"&amp;A2300,$BK$1:BK2299,0)),LEFT(C2300,5)&amp;B2300&amp;"_"&amp;A2300,"")</f>
        <v/>
      </c>
      <c r="BL2300">
        <f>COUNTIFS($B$1:B2300,B2300)-COUNTIFS($B$1:B2300,B2300,$BK$1:BK2300,"")</f>
        <v>0</v>
      </c>
      <c r="BM2300" t="str">
        <f t="shared" si="395"/>
        <v/>
      </c>
    </row>
    <row r="2301" spans="1:65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  <c r="AI2301" s="1"/>
      <c r="AJ2301" s="1"/>
      <c r="AK2301" s="1"/>
      <c r="AL2301" s="1"/>
      <c r="AM2301" s="1"/>
      <c r="AN2301" s="1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t="str">
        <f t="shared" si="385"/>
        <v/>
      </c>
      <c r="AZ2301">
        <f t="shared" si="386"/>
        <v>0</v>
      </c>
      <c r="BA2301" t="str">
        <f t="shared" si="387"/>
        <v>QB</v>
      </c>
      <c r="BB2301" t="str">
        <f t="shared" si="388"/>
        <v>_</v>
      </c>
      <c r="BC2301" t="str">
        <f t="shared" si="389"/>
        <v>ru</v>
      </c>
      <c r="BD2301">
        <f>COUNTIFS($BB$1:BB2301,BB2301,$BC$1:BC2301,"ru")</f>
        <v>425</v>
      </c>
      <c r="BE2301" t="str">
        <f t="shared" si="390"/>
        <v>re</v>
      </c>
      <c r="BF2301">
        <f>COUNTIFS($BB$1:BB2301,BB2301,$BE$1:BE2301,"re")</f>
        <v>425</v>
      </c>
      <c r="BG2301" t="str">
        <f t="shared" si="391"/>
        <v>ru425_</v>
      </c>
      <c r="BH2301" t="str">
        <f t="shared" si="392"/>
        <v>re425_</v>
      </c>
      <c r="BI2301" t="str">
        <f t="shared" si="393"/>
        <v>_0</v>
      </c>
      <c r="BJ2301" t="str">
        <f t="shared" si="394"/>
        <v>_</v>
      </c>
      <c r="BK2301" t="str">
        <f>IF(ISERROR(MATCH(LEFT(C2301,5)&amp;B2301&amp;"_"&amp;A2301,$BK$1:BK2300,0)),LEFT(C2301,5)&amp;B2301&amp;"_"&amp;A2301,"")</f>
        <v/>
      </c>
      <c r="BL2301">
        <f>COUNTIFS($B$1:B2301,B2301)-COUNTIFS($B$1:B2301,B2301,$BK$1:BK2301,"")</f>
        <v>0</v>
      </c>
      <c r="BM2301" t="str">
        <f t="shared" si="395"/>
        <v/>
      </c>
    </row>
    <row r="2302" spans="1:65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  <c r="AI2302" s="1"/>
      <c r="AJ2302" s="1"/>
      <c r="AK2302" s="1"/>
      <c r="AL2302" s="1"/>
      <c r="AM2302" s="1"/>
      <c r="AN2302" s="1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t="str">
        <f t="shared" si="385"/>
        <v/>
      </c>
      <c r="AZ2302">
        <f t="shared" si="386"/>
        <v>0</v>
      </c>
      <c r="BA2302" t="str">
        <f t="shared" si="387"/>
        <v>QB</v>
      </c>
      <c r="BB2302" t="str">
        <f t="shared" si="388"/>
        <v>_</v>
      </c>
      <c r="BC2302" t="str">
        <f t="shared" si="389"/>
        <v>ru</v>
      </c>
      <c r="BD2302">
        <f>COUNTIFS($BB$1:BB2302,BB2302,$BC$1:BC2302,"ru")</f>
        <v>426</v>
      </c>
      <c r="BE2302" t="str">
        <f t="shared" si="390"/>
        <v>re</v>
      </c>
      <c r="BF2302">
        <f>COUNTIFS($BB$1:BB2302,BB2302,$BE$1:BE2302,"re")</f>
        <v>426</v>
      </c>
      <c r="BG2302" t="str">
        <f t="shared" si="391"/>
        <v>ru426_</v>
      </c>
      <c r="BH2302" t="str">
        <f t="shared" si="392"/>
        <v>re426_</v>
      </c>
      <c r="BI2302" t="str">
        <f t="shared" si="393"/>
        <v>_0</v>
      </c>
      <c r="BJ2302" t="str">
        <f t="shared" si="394"/>
        <v>_</v>
      </c>
      <c r="BK2302" t="str">
        <f>IF(ISERROR(MATCH(LEFT(C2302,5)&amp;B2302&amp;"_"&amp;A2302,$BK$1:BK2301,0)),LEFT(C2302,5)&amp;B2302&amp;"_"&amp;A2302,"")</f>
        <v/>
      </c>
      <c r="BL2302">
        <f>COUNTIFS($B$1:B2302,B2302)-COUNTIFS($B$1:B2302,B2302,$BK$1:BK2302,"")</f>
        <v>0</v>
      </c>
      <c r="BM2302" t="str">
        <f t="shared" si="395"/>
        <v/>
      </c>
    </row>
    <row r="2303" spans="1:65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  <c r="AI2303" s="1"/>
      <c r="AJ2303" s="1"/>
      <c r="AK2303" s="1"/>
      <c r="AL2303" s="1"/>
      <c r="AM2303" s="1"/>
      <c r="AN2303" s="1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t="str">
        <f t="shared" si="385"/>
        <v/>
      </c>
      <c r="AZ2303">
        <f t="shared" si="386"/>
        <v>0</v>
      </c>
      <c r="BA2303" t="str">
        <f t="shared" si="387"/>
        <v>QB</v>
      </c>
      <c r="BB2303" t="str">
        <f t="shared" si="388"/>
        <v>_</v>
      </c>
      <c r="BC2303" t="str">
        <f t="shared" si="389"/>
        <v>ru</v>
      </c>
      <c r="BD2303">
        <f>COUNTIFS($BB$1:BB2303,BB2303,$BC$1:BC2303,"ru")</f>
        <v>427</v>
      </c>
      <c r="BE2303" t="str">
        <f t="shared" si="390"/>
        <v>re</v>
      </c>
      <c r="BF2303">
        <f>COUNTIFS($BB$1:BB2303,BB2303,$BE$1:BE2303,"re")</f>
        <v>427</v>
      </c>
      <c r="BG2303" t="str">
        <f t="shared" si="391"/>
        <v>ru427_</v>
      </c>
      <c r="BH2303" t="str">
        <f t="shared" si="392"/>
        <v>re427_</v>
      </c>
      <c r="BI2303" t="str">
        <f t="shared" si="393"/>
        <v>_0</v>
      </c>
      <c r="BJ2303" t="str">
        <f t="shared" si="394"/>
        <v>_</v>
      </c>
      <c r="BK2303" t="str">
        <f>IF(ISERROR(MATCH(LEFT(C2303,5)&amp;B2303&amp;"_"&amp;A2303,$BK$1:BK2302,0)),LEFT(C2303,5)&amp;B2303&amp;"_"&amp;A2303,"")</f>
        <v/>
      </c>
      <c r="BL2303">
        <f>COUNTIFS($B$1:B2303,B2303)-COUNTIFS($B$1:B2303,B2303,$BK$1:BK2303,"")</f>
        <v>0</v>
      </c>
      <c r="BM2303" t="str">
        <f t="shared" si="395"/>
        <v/>
      </c>
    </row>
    <row r="2304" spans="1:65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  <c r="AI2304" s="1"/>
      <c r="AJ2304" s="1"/>
      <c r="AK2304" s="1"/>
      <c r="AL2304" s="1"/>
      <c r="AM2304" s="1"/>
      <c r="AN2304" s="1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t="str">
        <f t="shared" si="385"/>
        <v/>
      </c>
      <c r="AZ2304">
        <f t="shared" si="386"/>
        <v>0</v>
      </c>
      <c r="BA2304" t="str">
        <f t="shared" si="387"/>
        <v>QB</v>
      </c>
      <c r="BB2304" t="str">
        <f t="shared" si="388"/>
        <v>_</v>
      </c>
      <c r="BC2304" t="str">
        <f t="shared" si="389"/>
        <v>ru</v>
      </c>
      <c r="BD2304">
        <f>COUNTIFS($BB$1:BB2304,BB2304,$BC$1:BC2304,"ru")</f>
        <v>428</v>
      </c>
      <c r="BE2304" t="str">
        <f t="shared" si="390"/>
        <v>re</v>
      </c>
      <c r="BF2304">
        <f>COUNTIFS($BB$1:BB2304,BB2304,$BE$1:BE2304,"re")</f>
        <v>428</v>
      </c>
      <c r="BG2304" t="str">
        <f t="shared" si="391"/>
        <v>ru428_</v>
      </c>
      <c r="BH2304" t="str">
        <f t="shared" si="392"/>
        <v>re428_</v>
      </c>
      <c r="BI2304" t="str">
        <f t="shared" si="393"/>
        <v>_0</v>
      </c>
      <c r="BJ2304" t="str">
        <f t="shared" si="394"/>
        <v>_</v>
      </c>
      <c r="BK2304" t="str">
        <f>IF(ISERROR(MATCH(LEFT(C2304,5)&amp;B2304&amp;"_"&amp;A2304,$BK$1:BK2303,0)),LEFT(C2304,5)&amp;B2304&amp;"_"&amp;A2304,"")</f>
        <v/>
      </c>
      <c r="BL2304">
        <f>COUNTIFS($B$1:B2304,B2304)-COUNTIFS($B$1:B2304,B2304,$BK$1:BK2304,"")</f>
        <v>0</v>
      </c>
      <c r="BM2304" t="str">
        <f t="shared" si="395"/>
        <v/>
      </c>
    </row>
    <row r="2305" spans="1:65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  <c r="AI2305" s="1"/>
      <c r="AJ2305" s="1"/>
      <c r="AK2305" s="1"/>
      <c r="AL2305" s="1"/>
      <c r="AM2305" s="1"/>
      <c r="AN2305" s="1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t="str">
        <f t="shared" si="385"/>
        <v/>
      </c>
      <c r="AZ2305">
        <f t="shared" si="386"/>
        <v>0</v>
      </c>
      <c r="BA2305" t="str">
        <f t="shared" si="387"/>
        <v>QB</v>
      </c>
      <c r="BB2305" t="str">
        <f t="shared" si="388"/>
        <v>_</v>
      </c>
      <c r="BC2305" t="str">
        <f t="shared" si="389"/>
        <v>ru</v>
      </c>
      <c r="BD2305">
        <f>COUNTIFS($BB$1:BB2305,BB2305,$BC$1:BC2305,"ru")</f>
        <v>429</v>
      </c>
      <c r="BE2305" t="str">
        <f t="shared" si="390"/>
        <v>re</v>
      </c>
      <c r="BF2305">
        <f>COUNTIFS($BB$1:BB2305,BB2305,$BE$1:BE2305,"re")</f>
        <v>429</v>
      </c>
      <c r="BG2305" t="str">
        <f t="shared" si="391"/>
        <v>ru429_</v>
      </c>
      <c r="BH2305" t="str">
        <f t="shared" si="392"/>
        <v>re429_</v>
      </c>
      <c r="BI2305" t="str">
        <f t="shared" si="393"/>
        <v>_0</v>
      </c>
      <c r="BJ2305" t="str">
        <f t="shared" si="394"/>
        <v>_</v>
      </c>
      <c r="BK2305" t="str">
        <f>IF(ISERROR(MATCH(LEFT(C2305,5)&amp;B2305&amp;"_"&amp;A2305,$BK$1:BK2304,0)),LEFT(C2305,5)&amp;B2305&amp;"_"&amp;A2305,"")</f>
        <v/>
      </c>
      <c r="BL2305">
        <f>COUNTIFS($B$1:B2305,B2305)-COUNTIFS($B$1:B2305,B2305,$BK$1:BK2305,"")</f>
        <v>0</v>
      </c>
      <c r="BM2305" t="str">
        <f t="shared" si="395"/>
        <v/>
      </c>
    </row>
    <row r="2306" spans="1:65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  <c r="AI2306" s="1"/>
      <c r="AJ2306" s="1"/>
      <c r="AK2306" s="1"/>
      <c r="AL2306" s="1"/>
      <c r="AM2306" s="1"/>
      <c r="AN2306" s="1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t="str">
        <f t="shared" si="385"/>
        <v/>
      </c>
      <c r="AZ2306">
        <f t="shared" si="386"/>
        <v>0</v>
      </c>
      <c r="BA2306" t="str">
        <f t="shared" si="387"/>
        <v>QB</v>
      </c>
      <c r="BB2306" t="str">
        <f t="shared" si="388"/>
        <v>_</v>
      </c>
      <c r="BC2306" t="str">
        <f t="shared" si="389"/>
        <v>ru</v>
      </c>
      <c r="BD2306">
        <f>COUNTIFS($BB$1:BB2306,BB2306,$BC$1:BC2306,"ru")</f>
        <v>430</v>
      </c>
      <c r="BE2306" t="str">
        <f t="shared" si="390"/>
        <v>re</v>
      </c>
      <c r="BF2306">
        <f>COUNTIFS($BB$1:BB2306,BB2306,$BE$1:BE2306,"re")</f>
        <v>430</v>
      </c>
      <c r="BG2306" t="str">
        <f t="shared" si="391"/>
        <v>ru430_</v>
      </c>
      <c r="BH2306" t="str">
        <f t="shared" si="392"/>
        <v>re430_</v>
      </c>
      <c r="BI2306" t="str">
        <f t="shared" si="393"/>
        <v>_0</v>
      </c>
      <c r="BJ2306" t="str">
        <f t="shared" si="394"/>
        <v>_</v>
      </c>
      <c r="BK2306" t="str">
        <f>IF(ISERROR(MATCH(LEFT(C2306,5)&amp;B2306&amp;"_"&amp;A2306,$BK$1:BK2305,0)),LEFT(C2306,5)&amp;B2306&amp;"_"&amp;A2306,"")</f>
        <v/>
      </c>
      <c r="BL2306">
        <f>COUNTIFS($B$1:B2306,B2306)-COUNTIFS($B$1:B2306,B2306,$BK$1:BK2306,"")</f>
        <v>0</v>
      </c>
      <c r="BM2306" t="str">
        <f t="shared" si="395"/>
        <v/>
      </c>
    </row>
    <row r="2307" spans="1:65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  <c r="AI2307" s="1"/>
      <c r="AJ2307" s="1"/>
      <c r="AK2307" s="1"/>
      <c r="AL2307" s="1"/>
      <c r="AM2307" s="1"/>
      <c r="AN2307" s="1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t="str">
        <f t="shared" ref="AY2307:AY2370" si="396">IF(ISNUMBER(AP2307),LEFT(C2307,7)&amp;"_"&amp;B2307,"")</f>
        <v/>
      </c>
      <c r="AZ2307">
        <f t="shared" ref="AZ2307:AZ2370" si="397">A2307</f>
        <v>0</v>
      </c>
      <c r="BA2307" t="str">
        <f t="shared" ref="BA2307:BA2370" si="398">IF(G2307="NA","","QB")</f>
        <v>QB</v>
      </c>
      <c r="BB2307" t="str">
        <f t="shared" ref="BB2307:BB2370" si="399">LEFT(C2307,7)&amp;"_"&amp;B2307</f>
        <v>_</v>
      </c>
      <c r="BC2307" t="str">
        <f t="shared" ref="BC2307:BC2370" si="400">IF(X2307="NA","","ru")</f>
        <v>ru</v>
      </c>
      <c r="BD2307">
        <f>COUNTIFS($BB$1:BB2307,BB2307,$BC$1:BC2307,"ru")</f>
        <v>431</v>
      </c>
      <c r="BE2307" t="str">
        <f t="shared" ref="BE2307:BE2370" si="401">IF(AD2307="NA","","re")</f>
        <v>re</v>
      </c>
      <c r="BF2307">
        <f>COUNTIFS($BB$1:BB2307,BB2307,$BE$1:BE2307,"re")</f>
        <v>431</v>
      </c>
      <c r="BG2307" t="str">
        <f t="shared" ref="BG2307:BG2370" si="402">BC2307&amp;BD2307&amp;$BB2307</f>
        <v>ru431_</v>
      </c>
      <c r="BH2307" t="str">
        <f t="shared" ref="BH2307:BH2370" si="403">BE2307&amp;BF2307&amp;$BB2307</f>
        <v>re431_</v>
      </c>
      <c r="BI2307" t="str">
        <f t="shared" ref="BI2307:BI2370" si="404">BB2307&amp;AZ2307</f>
        <v>_0</v>
      </c>
      <c r="BJ2307" t="str">
        <f t="shared" ref="BJ2307:BJ2370" si="405">LEFT(C2307,5)&amp;B2307&amp;"_"&amp;A2307</f>
        <v>_</v>
      </c>
      <c r="BK2307" t="str">
        <f>IF(ISERROR(MATCH(LEFT(C2307,5)&amp;B2307&amp;"_"&amp;A2307,$BK$1:BK2306,0)),LEFT(C2307,5)&amp;B2307&amp;"_"&amp;A2307,"")</f>
        <v/>
      </c>
      <c r="BL2307">
        <f>COUNTIFS($B$1:B2307,B2307)-COUNTIFS($B$1:B2307,B2307,$BK$1:BK2307,"")</f>
        <v>0</v>
      </c>
      <c r="BM2307" t="str">
        <f t="shared" ref="BM2307:BM2370" si="406">IF(BK2307="","",LEFT(C2307,5)&amp;B2307&amp;BL2307)</f>
        <v/>
      </c>
    </row>
    <row r="2308" spans="1:65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  <c r="AI2308" s="1"/>
      <c r="AJ2308" s="1"/>
      <c r="AK2308" s="1"/>
      <c r="AL2308" s="1"/>
      <c r="AM2308" s="1"/>
      <c r="AN2308" s="1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t="str">
        <f t="shared" si="396"/>
        <v/>
      </c>
      <c r="AZ2308">
        <f t="shared" si="397"/>
        <v>0</v>
      </c>
      <c r="BA2308" t="str">
        <f t="shared" si="398"/>
        <v>QB</v>
      </c>
      <c r="BB2308" t="str">
        <f t="shared" si="399"/>
        <v>_</v>
      </c>
      <c r="BC2308" t="str">
        <f t="shared" si="400"/>
        <v>ru</v>
      </c>
      <c r="BD2308">
        <f>COUNTIFS($BB$1:BB2308,BB2308,$BC$1:BC2308,"ru")</f>
        <v>432</v>
      </c>
      <c r="BE2308" t="str">
        <f t="shared" si="401"/>
        <v>re</v>
      </c>
      <c r="BF2308">
        <f>COUNTIFS($BB$1:BB2308,BB2308,$BE$1:BE2308,"re")</f>
        <v>432</v>
      </c>
      <c r="BG2308" t="str">
        <f t="shared" si="402"/>
        <v>ru432_</v>
      </c>
      <c r="BH2308" t="str">
        <f t="shared" si="403"/>
        <v>re432_</v>
      </c>
      <c r="BI2308" t="str">
        <f t="shared" si="404"/>
        <v>_0</v>
      </c>
      <c r="BJ2308" t="str">
        <f t="shared" si="405"/>
        <v>_</v>
      </c>
      <c r="BK2308" t="str">
        <f>IF(ISERROR(MATCH(LEFT(C2308,5)&amp;B2308&amp;"_"&amp;A2308,$BK$1:BK2307,0)),LEFT(C2308,5)&amp;B2308&amp;"_"&amp;A2308,"")</f>
        <v/>
      </c>
      <c r="BL2308">
        <f>COUNTIFS($B$1:B2308,B2308)-COUNTIFS($B$1:B2308,B2308,$BK$1:BK2308,"")</f>
        <v>0</v>
      </c>
      <c r="BM2308" t="str">
        <f t="shared" si="406"/>
        <v/>
      </c>
    </row>
    <row r="2309" spans="1:65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  <c r="AI2309" s="1"/>
      <c r="AJ2309" s="1"/>
      <c r="AK2309" s="1"/>
      <c r="AL2309" s="1"/>
      <c r="AM2309" s="1"/>
      <c r="AN2309" s="1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t="str">
        <f t="shared" si="396"/>
        <v/>
      </c>
      <c r="AZ2309">
        <f t="shared" si="397"/>
        <v>0</v>
      </c>
      <c r="BA2309" t="str">
        <f t="shared" si="398"/>
        <v>QB</v>
      </c>
      <c r="BB2309" t="str">
        <f t="shared" si="399"/>
        <v>_</v>
      </c>
      <c r="BC2309" t="str">
        <f t="shared" si="400"/>
        <v>ru</v>
      </c>
      <c r="BD2309">
        <f>COUNTIFS($BB$1:BB2309,BB2309,$BC$1:BC2309,"ru")</f>
        <v>433</v>
      </c>
      <c r="BE2309" t="str">
        <f t="shared" si="401"/>
        <v>re</v>
      </c>
      <c r="BF2309">
        <f>COUNTIFS($BB$1:BB2309,BB2309,$BE$1:BE2309,"re")</f>
        <v>433</v>
      </c>
      <c r="BG2309" t="str">
        <f t="shared" si="402"/>
        <v>ru433_</v>
      </c>
      <c r="BH2309" t="str">
        <f t="shared" si="403"/>
        <v>re433_</v>
      </c>
      <c r="BI2309" t="str">
        <f t="shared" si="404"/>
        <v>_0</v>
      </c>
      <c r="BJ2309" t="str">
        <f t="shared" si="405"/>
        <v>_</v>
      </c>
      <c r="BK2309" t="str">
        <f>IF(ISERROR(MATCH(LEFT(C2309,5)&amp;B2309&amp;"_"&amp;A2309,$BK$1:BK2308,0)),LEFT(C2309,5)&amp;B2309&amp;"_"&amp;A2309,"")</f>
        <v/>
      </c>
      <c r="BL2309">
        <f>COUNTIFS($B$1:B2309,B2309)-COUNTIFS($B$1:B2309,B2309,$BK$1:BK2309,"")</f>
        <v>0</v>
      </c>
      <c r="BM2309" t="str">
        <f t="shared" si="406"/>
        <v/>
      </c>
    </row>
    <row r="2310" spans="1:65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  <c r="AI2310" s="1"/>
      <c r="AJ2310" s="1"/>
      <c r="AK2310" s="1"/>
      <c r="AL2310" s="1"/>
      <c r="AM2310" s="1"/>
      <c r="AN2310" s="1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t="str">
        <f t="shared" si="396"/>
        <v/>
      </c>
      <c r="AZ2310">
        <f t="shared" si="397"/>
        <v>0</v>
      </c>
      <c r="BA2310" t="str">
        <f t="shared" si="398"/>
        <v>QB</v>
      </c>
      <c r="BB2310" t="str">
        <f t="shared" si="399"/>
        <v>_</v>
      </c>
      <c r="BC2310" t="str">
        <f t="shared" si="400"/>
        <v>ru</v>
      </c>
      <c r="BD2310">
        <f>COUNTIFS($BB$1:BB2310,BB2310,$BC$1:BC2310,"ru")</f>
        <v>434</v>
      </c>
      <c r="BE2310" t="str">
        <f t="shared" si="401"/>
        <v>re</v>
      </c>
      <c r="BF2310">
        <f>COUNTIFS($BB$1:BB2310,BB2310,$BE$1:BE2310,"re")</f>
        <v>434</v>
      </c>
      <c r="BG2310" t="str">
        <f t="shared" si="402"/>
        <v>ru434_</v>
      </c>
      <c r="BH2310" t="str">
        <f t="shared" si="403"/>
        <v>re434_</v>
      </c>
      <c r="BI2310" t="str">
        <f t="shared" si="404"/>
        <v>_0</v>
      </c>
      <c r="BJ2310" t="str">
        <f t="shared" si="405"/>
        <v>_</v>
      </c>
      <c r="BK2310" t="str">
        <f>IF(ISERROR(MATCH(LEFT(C2310,5)&amp;B2310&amp;"_"&amp;A2310,$BK$1:BK2309,0)),LEFT(C2310,5)&amp;B2310&amp;"_"&amp;A2310,"")</f>
        <v/>
      </c>
      <c r="BL2310">
        <f>COUNTIFS($B$1:B2310,B2310)-COUNTIFS($B$1:B2310,B2310,$BK$1:BK2310,"")</f>
        <v>0</v>
      </c>
      <c r="BM2310" t="str">
        <f t="shared" si="406"/>
        <v/>
      </c>
    </row>
    <row r="2311" spans="1:65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  <c r="AI2311" s="1"/>
      <c r="AJ2311" s="1"/>
      <c r="AK2311" s="1"/>
      <c r="AL2311" s="1"/>
      <c r="AM2311" s="1"/>
      <c r="AN2311" s="1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t="str">
        <f t="shared" si="396"/>
        <v/>
      </c>
      <c r="AZ2311">
        <f t="shared" si="397"/>
        <v>0</v>
      </c>
      <c r="BA2311" t="str">
        <f t="shared" si="398"/>
        <v>QB</v>
      </c>
      <c r="BB2311" t="str">
        <f t="shared" si="399"/>
        <v>_</v>
      </c>
      <c r="BC2311" t="str">
        <f t="shared" si="400"/>
        <v>ru</v>
      </c>
      <c r="BD2311">
        <f>COUNTIFS($BB$1:BB2311,BB2311,$BC$1:BC2311,"ru")</f>
        <v>435</v>
      </c>
      <c r="BE2311" t="str">
        <f t="shared" si="401"/>
        <v>re</v>
      </c>
      <c r="BF2311">
        <f>COUNTIFS($BB$1:BB2311,BB2311,$BE$1:BE2311,"re")</f>
        <v>435</v>
      </c>
      <c r="BG2311" t="str">
        <f t="shared" si="402"/>
        <v>ru435_</v>
      </c>
      <c r="BH2311" t="str">
        <f t="shared" si="403"/>
        <v>re435_</v>
      </c>
      <c r="BI2311" t="str">
        <f t="shared" si="404"/>
        <v>_0</v>
      </c>
      <c r="BJ2311" t="str">
        <f t="shared" si="405"/>
        <v>_</v>
      </c>
      <c r="BK2311" t="str">
        <f>IF(ISERROR(MATCH(LEFT(C2311,5)&amp;B2311&amp;"_"&amp;A2311,$BK$1:BK2310,0)),LEFT(C2311,5)&amp;B2311&amp;"_"&amp;A2311,"")</f>
        <v/>
      </c>
      <c r="BL2311">
        <f>COUNTIFS($B$1:B2311,B2311)-COUNTIFS($B$1:B2311,B2311,$BK$1:BK2311,"")</f>
        <v>0</v>
      </c>
      <c r="BM2311" t="str">
        <f t="shared" si="406"/>
        <v/>
      </c>
    </row>
    <row r="2312" spans="1:65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  <c r="AI2312" s="1"/>
      <c r="AJ2312" s="1"/>
      <c r="AK2312" s="1"/>
      <c r="AL2312" s="1"/>
      <c r="AM2312" s="1"/>
      <c r="AN2312" s="1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t="str">
        <f t="shared" si="396"/>
        <v/>
      </c>
      <c r="AZ2312">
        <f t="shared" si="397"/>
        <v>0</v>
      </c>
      <c r="BA2312" t="str">
        <f t="shared" si="398"/>
        <v>QB</v>
      </c>
      <c r="BB2312" t="str">
        <f t="shared" si="399"/>
        <v>_</v>
      </c>
      <c r="BC2312" t="str">
        <f t="shared" si="400"/>
        <v>ru</v>
      </c>
      <c r="BD2312">
        <f>COUNTIFS($BB$1:BB2312,BB2312,$BC$1:BC2312,"ru")</f>
        <v>436</v>
      </c>
      <c r="BE2312" t="str">
        <f t="shared" si="401"/>
        <v>re</v>
      </c>
      <c r="BF2312">
        <f>COUNTIFS($BB$1:BB2312,BB2312,$BE$1:BE2312,"re")</f>
        <v>436</v>
      </c>
      <c r="BG2312" t="str">
        <f t="shared" si="402"/>
        <v>ru436_</v>
      </c>
      <c r="BH2312" t="str">
        <f t="shared" si="403"/>
        <v>re436_</v>
      </c>
      <c r="BI2312" t="str">
        <f t="shared" si="404"/>
        <v>_0</v>
      </c>
      <c r="BJ2312" t="str">
        <f t="shared" si="405"/>
        <v>_</v>
      </c>
      <c r="BK2312" t="str">
        <f>IF(ISERROR(MATCH(LEFT(C2312,5)&amp;B2312&amp;"_"&amp;A2312,$BK$1:BK2311,0)),LEFT(C2312,5)&amp;B2312&amp;"_"&amp;A2312,"")</f>
        <v/>
      </c>
      <c r="BL2312">
        <f>COUNTIFS($B$1:B2312,B2312)-COUNTIFS($B$1:B2312,B2312,$BK$1:BK2312,"")</f>
        <v>0</v>
      </c>
      <c r="BM2312" t="str">
        <f t="shared" si="406"/>
        <v/>
      </c>
    </row>
    <row r="2313" spans="1:65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  <c r="AI2313" s="1"/>
      <c r="AJ2313" s="1"/>
      <c r="AK2313" s="1"/>
      <c r="AL2313" s="1"/>
      <c r="AM2313" s="1"/>
      <c r="AN2313" s="1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t="str">
        <f t="shared" si="396"/>
        <v/>
      </c>
      <c r="AZ2313">
        <f t="shared" si="397"/>
        <v>0</v>
      </c>
      <c r="BA2313" t="str">
        <f t="shared" si="398"/>
        <v>QB</v>
      </c>
      <c r="BB2313" t="str">
        <f t="shared" si="399"/>
        <v>_</v>
      </c>
      <c r="BC2313" t="str">
        <f t="shared" si="400"/>
        <v>ru</v>
      </c>
      <c r="BD2313">
        <f>COUNTIFS($BB$1:BB2313,BB2313,$BC$1:BC2313,"ru")</f>
        <v>437</v>
      </c>
      <c r="BE2313" t="str">
        <f t="shared" si="401"/>
        <v>re</v>
      </c>
      <c r="BF2313">
        <f>COUNTIFS($BB$1:BB2313,BB2313,$BE$1:BE2313,"re")</f>
        <v>437</v>
      </c>
      <c r="BG2313" t="str">
        <f t="shared" si="402"/>
        <v>ru437_</v>
      </c>
      <c r="BH2313" t="str">
        <f t="shared" si="403"/>
        <v>re437_</v>
      </c>
      <c r="BI2313" t="str">
        <f t="shared" si="404"/>
        <v>_0</v>
      </c>
      <c r="BJ2313" t="str">
        <f t="shared" si="405"/>
        <v>_</v>
      </c>
      <c r="BK2313" t="str">
        <f>IF(ISERROR(MATCH(LEFT(C2313,5)&amp;B2313&amp;"_"&amp;A2313,$BK$1:BK2312,0)),LEFT(C2313,5)&amp;B2313&amp;"_"&amp;A2313,"")</f>
        <v/>
      </c>
      <c r="BL2313">
        <f>COUNTIFS($B$1:B2313,B2313)-COUNTIFS($B$1:B2313,B2313,$BK$1:BK2313,"")</f>
        <v>0</v>
      </c>
      <c r="BM2313" t="str">
        <f t="shared" si="406"/>
        <v/>
      </c>
    </row>
    <row r="2314" spans="1:65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  <c r="AI2314" s="1"/>
      <c r="AJ2314" s="1"/>
      <c r="AK2314" s="1"/>
      <c r="AL2314" s="1"/>
      <c r="AM2314" s="1"/>
      <c r="AN2314" s="1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t="str">
        <f t="shared" si="396"/>
        <v/>
      </c>
      <c r="AZ2314">
        <f t="shared" si="397"/>
        <v>0</v>
      </c>
      <c r="BA2314" t="str">
        <f t="shared" si="398"/>
        <v>QB</v>
      </c>
      <c r="BB2314" t="str">
        <f t="shared" si="399"/>
        <v>_</v>
      </c>
      <c r="BC2314" t="str">
        <f t="shared" si="400"/>
        <v>ru</v>
      </c>
      <c r="BD2314">
        <f>COUNTIFS($BB$1:BB2314,BB2314,$BC$1:BC2314,"ru")</f>
        <v>438</v>
      </c>
      <c r="BE2314" t="str">
        <f t="shared" si="401"/>
        <v>re</v>
      </c>
      <c r="BF2314">
        <f>COUNTIFS($BB$1:BB2314,BB2314,$BE$1:BE2314,"re")</f>
        <v>438</v>
      </c>
      <c r="BG2314" t="str">
        <f t="shared" si="402"/>
        <v>ru438_</v>
      </c>
      <c r="BH2314" t="str">
        <f t="shared" si="403"/>
        <v>re438_</v>
      </c>
      <c r="BI2314" t="str">
        <f t="shared" si="404"/>
        <v>_0</v>
      </c>
      <c r="BJ2314" t="str">
        <f t="shared" si="405"/>
        <v>_</v>
      </c>
      <c r="BK2314" t="str">
        <f>IF(ISERROR(MATCH(LEFT(C2314,5)&amp;B2314&amp;"_"&amp;A2314,$BK$1:BK2313,0)),LEFT(C2314,5)&amp;B2314&amp;"_"&amp;A2314,"")</f>
        <v/>
      </c>
      <c r="BL2314">
        <f>COUNTIFS($B$1:B2314,B2314)-COUNTIFS($B$1:B2314,B2314,$BK$1:BK2314,"")</f>
        <v>0</v>
      </c>
      <c r="BM2314" t="str">
        <f t="shared" si="406"/>
        <v/>
      </c>
    </row>
    <row r="2315" spans="1:65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  <c r="AI2315" s="1"/>
      <c r="AJ2315" s="1"/>
      <c r="AK2315" s="1"/>
      <c r="AL2315" s="1"/>
      <c r="AM2315" s="1"/>
      <c r="AN2315" s="1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t="str">
        <f t="shared" si="396"/>
        <v/>
      </c>
      <c r="AZ2315">
        <f t="shared" si="397"/>
        <v>0</v>
      </c>
      <c r="BA2315" t="str">
        <f t="shared" si="398"/>
        <v>QB</v>
      </c>
      <c r="BB2315" t="str">
        <f t="shared" si="399"/>
        <v>_</v>
      </c>
      <c r="BC2315" t="str">
        <f t="shared" si="400"/>
        <v>ru</v>
      </c>
      <c r="BD2315">
        <f>COUNTIFS($BB$1:BB2315,BB2315,$BC$1:BC2315,"ru")</f>
        <v>439</v>
      </c>
      <c r="BE2315" t="str">
        <f t="shared" si="401"/>
        <v>re</v>
      </c>
      <c r="BF2315">
        <f>COUNTIFS($BB$1:BB2315,BB2315,$BE$1:BE2315,"re")</f>
        <v>439</v>
      </c>
      <c r="BG2315" t="str">
        <f t="shared" si="402"/>
        <v>ru439_</v>
      </c>
      <c r="BH2315" t="str">
        <f t="shared" si="403"/>
        <v>re439_</v>
      </c>
      <c r="BI2315" t="str">
        <f t="shared" si="404"/>
        <v>_0</v>
      </c>
      <c r="BJ2315" t="str">
        <f t="shared" si="405"/>
        <v>_</v>
      </c>
      <c r="BK2315" t="str">
        <f>IF(ISERROR(MATCH(LEFT(C2315,5)&amp;B2315&amp;"_"&amp;A2315,$BK$1:BK2314,0)),LEFT(C2315,5)&amp;B2315&amp;"_"&amp;A2315,"")</f>
        <v/>
      </c>
      <c r="BL2315">
        <f>COUNTIFS($B$1:B2315,B2315)-COUNTIFS($B$1:B2315,B2315,$BK$1:BK2315,"")</f>
        <v>0</v>
      </c>
      <c r="BM2315" t="str">
        <f t="shared" si="406"/>
        <v/>
      </c>
    </row>
    <row r="2316" spans="1:65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  <c r="AI2316" s="1"/>
      <c r="AJ2316" s="1"/>
      <c r="AK2316" s="1"/>
      <c r="AL2316" s="1"/>
      <c r="AM2316" s="1"/>
      <c r="AN2316" s="1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t="str">
        <f t="shared" si="396"/>
        <v/>
      </c>
      <c r="AZ2316">
        <f t="shared" si="397"/>
        <v>0</v>
      </c>
      <c r="BA2316" t="str">
        <f t="shared" si="398"/>
        <v>QB</v>
      </c>
      <c r="BB2316" t="str">
        <f t="shared" si="399"/>
        <v>_</v>
      </c>
      <c r="BC2316" t="str">
        <f t="shared" si="400"/>
        <v>ru</v>
      </c>
      <c r="BD2316">
        <f>COUNTIFS($BB$1:BB2316,BB2316,$BC$1:BC2316,"ru")</f>
        <v>440</v>
      </c>
      <c r="BE2316" t="str">
        <f t="shared" si="401"/>
        <v>re</v>
      </c>
      <c r="BF2316">
        <f>COUNTIFS($BB$1:BB2316,BB2316,$BE$1:BE2316,"re")</f>
        <v>440</v>
      </c>
      <c r="BG2316" t="str">
        <f t="shared" si="402"/>
        <v>ru440_</v>
      </c>
      <c r="BH2316" t="str">
        <f t="shared" si="403"/>
        <v>re440_</v>
      </c>
      <c r="BI2316" t="str">
        <f t="shared" si="404"/>
        <v>_0</v>
      </c>
      <c r="BJ2316" t="str">
        <f t="shared" si="405"/>
        <v>_</v>
      </c>
      <c r="BK2316" t="str">
        <f>IF(ISERROR(MATCH(LEFT(C2316,5)&amp;B2316&amp;"_"&amp;A2316,$BK$1:BK2315,0)),LEFT(C2316,5)&amp;B2316&amp;"_"&amp;A2316,"")</f>
        <v/>
      </c>
      <c r="BL2316">
        <f>COUNTIFS($B$1:B2316,B2316)-COUNTIFS($B$1:B2316,B2316,$BK$1:BK2316,"")</f>
        <v>0</v>
      </c>
      <c r="BM2316" t="str">
        <f t="shared" si="406"/>
        <v/>
      </c>
    </row>
    <row r="2317" spans="1:65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  <c r="AI2317" s="1"/>
      <c r="AJ2317" s="1"/>
      <c r="AK2317" s="1"/>
      <c r="AL2317" s="1"/>
      <c r="AM2317" s="1"/>
      <c r="AN2317" s="1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t="str">
        <f t="shared" si="396"/>
        <v/>
      </c>
      <c r="AZ2317">
        <f t="shared" si="397"/>
        <v>0</v>
      </c>
      <c r="BA2317" t="str">
        <f t="shared" si="398"/>
        <v>QB</v>
      </c>
      <c r="BB2317" t="str">
        <f t="shared" si="399"/>
        <v>_</v>
      </c>
      <c r="BC2317" t="str">
        <f t="shared" si="400"/>
        <v>ru</v>
      </c>
      <c r="BD2317">
        <f>COUNTIFS($BB$1:BB2317,BB2317,$BC$1:BC2317,"ru")</f>
        <v>441</v>
      </c>
      <c r="BE2317" t="str">
        <f t="shared" si="401"/>
        <v>re</v>
      </c>
      <c r="BF2317">
        <f>COUNTIFS($BB$1:BB2317,BB2317,$BE$1:BE2317,"re")</f>
        <v>441</v>
      </c>
      <c r="BG2317" t="str">
        <f t="shared" si="402"/>
        <v>ru441_</v>
      </c>
      <c r="BH2317" t="str">
        <f t="shared" si="403"/>
        <v>re441_</v>
      </c>
      <c r="BI2317" t="str">
        <f t="shared" si="404"/>
        <v>_0</v>
      </c>
      <c r="BJ2317" t="str">
        <f t="shared" si="405"/>
        <v>_</v>
      </c>
      <c r="BK2317" t="str">
        <f>IF(ISERROR(MATCH(LEFT(C2317,5)&amp;B2317&amp;"_"&amp;A2317,$BK$1:BK2316,0)),LEFT(C2317,5)&amp;B2317&amp;"_"&amp;A2317,"")</f>
        <v/>
      </c>
      <c r="BL2317">
        <f>COUNTIFS($B$1:B2317,B2317)-COUNTIFS($B$1:B2317,B2317,$BK$1:BK2317,"")</f>
        <v>0</v>
      </c>
      <c r="BM2317" t="str">
        <f t="shared" si="406"/>
        <v/>
      </c>
    </row>
    <row r="2318" spans="1:65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  <c r="AI2318" s="1"/>
      <c r="AJ2318" s="1"/>
      <c r="AK2318" s="1"/>
      <c r="AL2318" s="1"/>
      <c r="AM2318" s="1"/>
      <c r="AN2318" s="1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t="str">
        <f t="shared" si="396"/>
        <v/>
      </c>
      <c r="AZ2318">
        <f t="shared" si="397"/>
        <v>0</v>
      </c>
      <c r="BA2318" t="str">
        <f t="shared" si="398"/>
        <v>QB</v>
      </c>
      <c r="BB2318" t="str">
        <f t="shared" si="399"/>
        <v>_</v>
      </c>
      <c r="BC2318" t="str">
        <f t="shared" si="400"/>
        <v>ru</v>
      </c>
      <c r="BD2318">
        <f>COUNTIFS($BB$1:BB2318,BB2318,$BC$1:BC2318,"ru")</f>
        <v>442</v>
      </c>
      <c r="BE2318" t="str">
        <f t="shared" si="401"/>
        <v>re</v>
      </c>
      <c r="BF2318">
        <f>COUNTIFS($BB$1:BB2318,BB2318,$BE$1:BE2318,"re")</f>
        <v>442</v>
      </c>
      <c r="BG2318" t="str">
        <f t="shared" si="402"/>
        <v>ru442_</v>
      </c>
      <c r="BH2318" t="str">
        <f t="shared" si="403"/>
        <v>re442_</v>
      </c>
      <c r="BI2318" t="str">
        <f t="shared" si="404"/>
        <v>_0</v>
      </c>
      <c r="BJ2318" t="str">
        <f t="shared" si="405"/>
        <v>_</v>
      </c>
      <c r="BK2318" t="str">
        <f>IF(ISERROR(MATCH(LEFT(C2318,5)&amp;B2318&amp;"_"&amp;A2318,$BK$1:BK2317,0)),LEFT(C2318,5)&amp;B2318&amp;"_"&amp;A2318,"")</f>
        <v/>
      </c>
      <c r="BL2318">
        <f>COUNTIFS($B$1:B2318,B2318)-COUNTIFS($B$1:B2318,B2318,$BK$1:BK2318,"")</f>
        <v>0</v>
      </c>
      <c r="BM2318" t="str">
        <f t="shared" si="406"/>
        <v/>
      </c>
    </row>
    <row r="2319" spans="1:65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  <c r="AI2319" s="1"/>
      <c r="AJ2319" s="1"/>
      <c r="AK2319" s="1"/>
      <c r="AL2319" s="1"/>
      <c r="AM2319" s="1"/>
      <c r="AN2319" s="1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t="str">
        <f t="shared" si="396"/>
        <v/>
      </c>
      <c r="AZ2319">
        <f t="shared" si="397"/>
        <v>0</v>
      </c>
      <c r="BA2319" t="str">
        <f t="shared" si="398"/>
        <v>QB</v>
      </c>
      <c r="BB2319" t="str">
        <f t="shared" si="399"/>
        <v>_</v>
      </c>
      <c r="BC2319" t="str">
        <f t="shared" si="400"/>
        <v>ru</v>
      </c>
      <c r="BD2319">
        <f>COUNTIFS($BB$1:BB2319,BB2319,$BC$1:BC2319,"ru")</f>
        <v>443</v>
      </c>
      <c r="BE2319" t="str">
        <f t="shared" si="401"/>
        <v>re</v>
      </c>
      <c r="BF2319">
        <f>COUNTIFS($BB$1:BB2319,BB2319,$BE$1:BE2319,"re")</f>
        <v>443</v>
      </c>
      <c r="BG2319" t="str">
        <f t="shared" si="402"/>
        <v>ru443_</v>
      </c>
      <c r="BH2319" t="str">
        <f t="shared" si="403"/>
        <v>re443_</v>
      </c>
      <c r="BI2319" t="str">
        <f t="shared" si="404"/>
        <v>_0</v>
      </c>
      <c r="BJ2319" t="str">
        <f t="shared" si="405"/>
        <v>_</v>
      </c>
      <c r="BK2319" t="str">
        <f>IF(ISERROR(MATCH(LEFT(C2319,5)&amp;B2319&amp;"_"&amp;A2319,$BK$1:BK2318,0)),LEFT(C2319,5)&amp;B2319&amp;"_"&amp;A2319,"")</f>
        <v/>
      </c>
      <c r="BL2319">
        <f>COUNTIFS($B$1:B2319,B2319)-COUNTIFS($B$1:B2319,B2319,$BK$1:BK2319,"")</f>
        <v>0</v>
      </c>
      <c r="BM2319" t="str">
        <f t="shared" si="406"/>
        <v/>
      </c>
    </row>
    <row r="2320" spans="1:65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  <c r="AI2320" s="1"/>
      <c r="AJ2320" s="1"/>
      <c r="AK2320" s="1"/>
      <c r="AL2320" s="1"/>
      <c r="AM2320" s="1"/>
      <c r="AN2320" s="1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t="str">
        <f t="shared" si="396"/>
        <v/>
      </c>
      <c r="AZ2320">
        <f t="shared" si="397"/>
        <v>0</v>
      </c>
      <c r="BA2320" t="str">
        <f t="shared" si="398"/>
        <v>QB</v>
      </c>
      <c r="BB2320" t="str">
        <f t="shared" si="399"/>
        <v>_</v>
      </c>
      <c r="BC2320" t="str">
        <f t="shared" si="400"/>
        <v>ru</v>
      </c>
      <c r="BD2320">
        <f>COUNTIFS($BB$1:BB2320,BB2320,$BC$1:BC2320,"ru")</f>
        <v>444</v>
      </c>
      <c r="BE2320" t="str">
        <f t="shared" si="401"/>
        <v>re</v>
      </c>
      <c r="BF2320">
        <f>COUNTIFS($BB$1:BB2320,BB2320,$BE$1:BE2320,"re")</f>
        <v>444</v>
      </c>
      <c r="BG2320" t="str">
        <f t="shared" si="402"/>
        <v>ru444_</v>
      </c>
      <c r="BH2320" t="str">
        <f t="shared" si="403"/>
        <v>re444_</v>
      </c>
      <c r="BI2320" t="str">
        <f t="shared" si="404"/>
        <v>_0</v>
      </c>
      <c r="BJ2320" t="str">
        <f t="shared" si="405"/>
        <v>_</v>
      </c>
      <c r="BK2320" t="str">
        <f>IF(ISERROR(MATCH(LEFT(C2320,5)&amp;B2320&amp;"_"&amp;A2320,$BK$1:BK2319,0)),LEFT(C2320,5)&amp;B2320&amp;"_"&amp;A2320,"")</f>
        <v/>
      </c>
      <c r="BL2320">
        <f>COUNTIFS($B$1:B2320,B2320)-COUNTIFS($B$1:B2320,B2320,$BK$1:BK2320,"")</f>
        <v>0</v>
      </c>
      <c r="BM2320" t="str">
        <f t="shared" si="406"/>
        <v/>
      </c>
    </row>
    <row r="2321" spans="1:65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  <c r="AI2321" s="1"/>
      <c r="AJ2321" s="1"/>
      <c r="AK2321" s="1"/>
      <c r="AL2321" s="1"/>
      <c r="AM2321" s="1"/>
      <c r="AN2321" s="1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t="str">
        <f t="shared" si="396"/>
        <v/>
      </c>
      <c r="AZ2321">
        <f t="shared" si="397"/>
        <v>0</v>
      </c>
      <c r="BA2321" t="str">
        <f t="shared" si="398"/>
        <v>QB</v>
      </c>
      <c r="BB2321" t="str">
        <f t="shared" si="399"/>
        <v>_</v>
      </c>
      <c r="BC2321" t="str">
        <f t="shared" si="400"/>
        <v>ru</v>
      </c>
      <c r="BD2321">
        <f>COUNTIFS($BB$1:BB2321,BB2321,$BC$1:BC2321,"ru")</f>
        <v>445</v>
      </c>
      <c r="BE2321" t="str">
        <f t="shared" si="401"/>
        <v>re</v>
      </c>
      <c r="BF2321">
        <f>COUNTIFS($BB$1:BB2321,BB2321,$BE$1:BE2321,"re")</f>
        <v>445</v>
      </c>
      <c r="BG2321" t="str">
        <f t="shared" si="402"/>
        <v>ru445_</v>
      </c>
      <c r="BH2321" t="str">
        <f t="shared" si="403"/>
        <v>re445_</v>
      </c>
      <c r="BI2321" t="str">
        <f t="shared" si="404"/>
        <v>_0</v>
      </c>
      <c r="BJ2321" t="str">
        <f t="shared" si="405"/>
        <v>_</v>
      </c>
      <c r="BK2321" t="str">
        <f>IF(ISERROR(MATCH(LEFT(C2321,5)&amp;B2321&amp;"_"&amp;A2321,$BK$1:BK2320,0)),LEFT(C2321,5)&amp;B2321&amp;"_"&amp;A2321,"")</f>
        <v/>
      </c>
      <c r="BL2321">
        <f>COUNTIFS($B$1:B2321,B2321)-COUNTIFS($B$1:B2321,B2321,$BK$1:BK2321,"")</f>
        <v>0</v>
      </c>
      <c r="BM2321" t="str">
        <f t="shared" si="406"/>
        <v/>
      </c>
    </row>
    <row r="2322" spans="1:65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  <c r="AI2322" s="1"/>
      <c r="AJ2322" s="1"/>
      <c r="AK2322" s="1"/>
      <c r="AL2322" s="1"/>
      <c r="AM2322" s="1"/>
      <c r="AN2322" s="1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t="str">
        <f t="shared" si="396"/>
        <v/>
      </c>
      <c r="AZ2322">
        <f t="shared" si="397"/>
        <v>0</v>
      </c>
      <c r="BA2322" t="str">
        <f t="shared" si="398"/>
        <v>QB</v>
      </c>
      <c r="BB2322" t="str">
        <f t="shared" si="399"/>
        <v>_</v>
      </c>
      <c r="BC2322" t="str">
        <f t="shared" si="400"/>
        <v>ru</v>
      </c>
      <c r="BD2322">
        <f>COUNTIFS($BB$1:BB2322,BB2322,$BC$1:BC2322,"ru")</f>
        <v>446</v>
      </c>
      <c r="BE2322" t="str">
        <f t="shared" si="401"/>
        <v>re</v>
      </c>
      <c r="BF2322">
        <f>COUNTIFS($BB$1:BB2322,BB2322,$BE$1:BE2322,"re")</f>
        <v>446</v>
      </c>
      <c r="BG2322" t="str">
        <f t="shared" si="402"/>
        <v>ru446_</v>
      </c>
      <c r="BH2322" t="str">
        <f t="shared" si="403"/>
        <v>re446_</v>
      </c>
      <c r="BI2322" t="str">
        <f t="shared" si="404"/>
        <v>_0</v>
      </c>
      <c r="BJ2322" t="str">
        <f t="shared" si="405"/>
        <v>_</v>
      </c>
      <c r="BK2322" t="str">
        <f>IF(ISERROR(MATCH(LEFT(C2322,5)&amp;B2322&amp;"_"&amp;A2322,$BK$1:BK2321,0)),LEFT(C2322,5)&amp;B2322&amp;"_"&amp;A2322,"")</f>
        <v/>
      </c>
      <c r="BL2322">
        <f>COUNTIFS($B$1:B2322,B2322)-COUNTIFS($B$1:B2322,B2322,$BK$1:BK2322,"")</f>
        <v>0</v>
      </c>
      <c r="BM2322" t="str">
        <f t="shared" si="406"/>
        <v/>
      </c>
    </row>
    <row r="2323" spans="1:65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  <c r="AI2323" s="1"/>
      <c r="AJ2323" s="1"/>
      <c r="AK2323" s="1"/>
      <c r="AL2323" s="1"/>
      <c r="AM2323" s="1"/>
      <c r="AN2323" s="1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t="str">
        <f t="shared" si="396"/>
        <v/>
      </c>
      <c r="AZ2323">
        <f t="shared" si="397"/>
        <v>0</v>
      </c>
      <c r="BA2323" t="str">
        <f t="shared" si="398"/>
        <v>QB</v>
      </c>
      <c r="BB2323" t="str">
        <f t="shared" si="399"/>
        <v>_</v>
      </c>
      <c r="BC2323" t="str">
        <f t="shared" si="400"/>
        <v>ru</v>
      </c>
      <c r="BD2323">
        <f>COUNTIFS($BB$1:BB2323,BB2323,$BC$1:BC2323,"ru")</f>
        <v>447</v>
      </c>
      <c r="BE2323" t="str">
        <f t="shared" si="401"/>
        <v>re</v>
      </c>
      <c r="BF2323">
        <f>COUNTIFS($BB$1:BB2323,BB2323,$BE$1:BE2323,"re")</f>
        <v>447</v>
      </c>
      <c r="BG2323" t="str">
        <f t="shared" si="402"/>
        <v>ru447_</v>
      </c>
      <c r="BH2323" t="str">
        <f t="shared" si="403"/>
        <v>re447_</v>
      </c>
      <c r="BI2323" t="str">
        <f t="shared" si="404"/>
        <v>_0</v>
      </c>
      <c r="BJ2323" t="str">
        <f t="shared" si="405"/>
        <v>_</v>
      </c>
      <c r="BK2323" t="str">
        <f>IF(ISERROR(MATCH(LEFT(C2323,5)&amp;B2323&amp;"_"&amp;A2323,$BK$1:BK2322,0)),LEFT(C2323,5)&amp;B2323&amp;"_"&amp;A2323,"")</f>
        <v/>
      </c>
      <c r="BL2323">
        <f>COUNTIFS($B$1:B2323,B2323)-COUNTIFS($B$1:B2323,B2323,$BK$1:BK2323,"")</f>
        <v>0</v>
      </c>
      <c r="BM2323" t="str">
        <f t="shared" si="406"/>
        <v/>
      </c>
    </row>
    <row r="2324" spans="1:65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  <c r="AI2324" s="1"/>
      <c r="AJ2324" s="1"/>
      <c r="AK2324" s="1"/>
      <c r="AL2324" s="1"/>
      <c r="AM2324" s="1"/>
      <c r="AN2324" s="1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t="str">
        <f t="shared" si="396"/>
        <v/>
      </c>
      <c r="AZ2324">
        <f t="shared" si="397"/>
        <v>0</v>
      </c>
      <c r="BA2324" t="str">
        <f t="shared" si="398"/>
        <v>QB</v>
      </c>
      <c r="BB2324" t="str">
        <f t="shared" si="399"/>
        <v>_</v>
      </c>
      <c r="BC2324" t="str">
        <f t="shared" si="400"/>
        <v>ru</v>
      </c>
      <c r="BD2324">
        <f>COUNTIFS($BB$1:BB2324,BB2324,$BC$1:BC2324,"ru")</f>
        <v>448</v>
      </c>
      <c r="BE2324" t="str">
        <f t="shared" si="401"/>
        <v>re</v>
      </c>
      <c r="BF2324">
        <f>COUNTIFS($BB$1:BB2324,BB2324,$BE$1:BE2324,"re")</f>
        <v>448</v>
      </c>
      <c r="BG2324" t="str">
        <f t="shared" si="402"/>
        <v>ru448_</v>
      </c>
      <c r="BH2324" t="str">
        <f t="shared" si="403"/>
        <v>re448_</v>
      </c>
      <c r="BI2324" t="str">
        <f t="shared" si="404"/>
        <v>_0</v>
      </c>
      <c r="BJ2324" t="str">
        <f t="shared" si="405"/>
        <v>_</v>
      </c>
      <c r="BK2324" t="str">
        <f>IF(ISERROR(MATCH(LEFT(C2324,5)&amp;B2324&amp;"_"&amp;A2324,$BK$1:BK2323,0)),LEFT(C2324,5)&amp;B2324&amp;"_"&amp;A2324,"")</f>
        <v/>
      </c>
      <c r="BL2324">
        <f>COUNTIFS($B$1:B2324,B2324)-COUNTIFS($B$1:B2324,B2324,$BK$1:BK2324,"")</f>
        <v>0</v>
      </c>
      <c r="BM2324" t="str">
        <f t="shared" si="406"/>
        <v/>
      </c>
    </row>
    <row r="2325" spans="1:65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  <c r="AI2325" s="1"/>
      <c r="AJ2325" s="1"/>
      <c r="AK2325" s="1"/>
      <c r="AL2325" s="1"/>
      <c r="AM2325" s="1"/>
      <c r="AN2325" s="1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t="str">
        <f t="shared" si="396"/>
        <v/>
      </c>
      <c r="AZ2325">
        <f t="shared" si="397"/>
        <v>0</v>
      </c>
      <c r="BA2325" t="str">
        <f t="shared" si="398"/>
        <v>QB</v>
      </c>
      <c r="BB2325" t="str">
        <f t="shared" si="399"/>
        <v>_</v>
      </c>
      <c r="BC2325" t="str">
        <f t="shared" si="400"/>
        <v>ru</v>
      </c>
      <c r="BD2325">
        <f>COUNTIFS($BB$1:BB2325,BB2325,$BC$1:BC2325,"ru")</f>
        <v>449</v>
      </c>
      <c r="BE2325" t="str">
        <f t="shared" si="401"/>
        <v>re</v>
      </c>
      <c r="BF2325">
        <f>COUNTIFS($BB$1:BB2325,BB2325,$BE$1:BE2325,"re")</f>
        <v>449</v>
      </c>
      <c r="BG2325" t="str">
        <f t="shared" si="402"/>
        <v>ru449_</v>
      </c>
      <c r="BH2325" t="str">
        <f t="shared" si="403"/>
        <v>re449_</v>
      </c>
      <c r="BI2325" t="str">
        <f t="shared" si="404"/>
        <v>_0</v>
      </c>
      <c r="BJ2325" t="str">
        <f t="shared" si="405"/>
        <v>_</v>
      </c>
      <c r="BK2325" t="str">
        <f>IF(ISERROR(MATCH(LEFT(C2325,5)&amp;B2325&amp;"_"&amp;A2325,$BK$1:BK2324,0)),LEFT(C2325,5)&amp;B2325&amp;"_"&amp;A2325,"")</f>
        <v/>
      </c>
      <c r="BL2325">
        <f>COUNTIFS($B$1:B2325,B2325)-COUNTIFS($B$1:B2325,B2325,$BK$1:BK2325,"")</f>
        <v>0</v>
      </c>
      <c r="BM2325" t="str">
        <f t="shared" si="406"/>
        <v/>
      </c>
    </row>
    <row r="2326" spans="1:65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  <c r="AI2326" s="1"/>
      <c r="AJ2326" s="1"/>
      <c r="AK2326" s="1"/>
      <c r="AL2326" s="1"/>
      <c r="AM2326" s="1"/>
      <c r="AN2326" s="1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t="str">
        <f t="shared" si="396"/>
        <v/>
      </c>
      <c r="AZ2326">
        <f t="shared" si="397"/>
        <v>0</v>
      </c>
      <c r="BA2326" t="str">
        <f t="shared" si="398"/>
        <v>QB</v>
      </c>
      <c r="BB2326" t="str">
        <f t="shared" si="399"/>
        <v>_</v>
      </c>
      <c r="BC2326" t="str">
        <f t="shared" si="400"/>
        <v>ru</v>
      </c>
      <c r="BD2326">
        <f>COUNTIFS($BB$1:BB2326,BB2326,$BC$1:BC2326,"ru")</f>
        <v>450</v>
      </c>
      <c r="BE2326" t="str">
        <f t="shared" si="401"/>
        <v>re</v>
      </c>
      <c r="BF2326">
        <f>COUNTIFS($BB$1:BB2326,BB2326,$BE$1:BE2326,"re")</f>
        <v>450</v>
      </c>
      <c r="BG2326" t="str">
        <f t="shared" si="402"/>
        <v>ru450_</v>
      </c>
      <c r="BH2326" t="str">
        <f t="shared" si="403"/>
        <v>re450_</v>
      </c>
      <c r="BI2326" t="str">
        <f t="shared" si="404"/>
        <v>_0</v>
      </c>
      <c r="BJ2326" t="str">
        <f t="shared" si="405"/>
        <v>_</v>
      </c>
      <c r="BK2326" t="str">
        <f>IF(ISERROR(MATCH(LEFT(C2326,5)&amp;B2326&amp;"_"&amp;A2326,$BK$1:BK2325,0)),LEFT(C2326,5)&amp;B2326&amp;"_"&amp;A2326,"")</f>
        <v/>
      </c>
      <c r="BL2326">
        <f>COUNTIFS($B$1:B2326,B2326)-COUNTIFS($B$1:B2326,B2326,$BK$1:BK2326,"")</f>
        <v>0</v>
      </c>
      <c r="BM2326" t="str">
        <f t="shared" si="406"/>
        <v/>
      </c>
    </row>
    <row r="2327" spans="1:65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  <c r="AI2327" s="1"/>
      <c r="AJ2327" s="1"/>
      <c r="AK2327" s="1"/>
      <c r="AL2327" s="1"/>
      <c r="AM2327" s="1"/>
      <c r="AN2327" s="1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t="str">
        <f t="shared" si="396"/>
        <v/>
      </c>
      <c r="AZ2327">
        <f t="shared" si="397"/>
        <v>0</v>
      </c>
      <c r="BA2327" t="str">
        <f t="shared" si="398"/>
        <v>QB</v>
      </c>
      <c r="BB2327" t="str">
        <f t="shared" si="399"/>
        <v>_</v>
      </c>
      <c r="BC2327" t="str">
        <f t="shared" si="400"/>
        <v>ru</v>
      </c>
      <c r="BD2327">
        <f>COUNTIFS($BB$1:BB2327,BB2327,$BC$1:BC2327,"ru")</f>
        <v>451</v>
      </c>
      <c r="BE2327" t="str">
        <f t="shared" si="401"/>
        <v>re</v>
      </c>
      <c r="BF2327">
        <f>COUNTIFS($BB$1:BB2327,BB2327,$BE$1:BE2327,"re")</f>
        <v>451</v>
      </c>
      <c r="BG2327" t="str">
        <f t="shared" si="402"/>
        <v>ru451_</v>
      </c>
      <c r="BH2327" t="str">
        <f t="shared" si="403"/>
        <v>re451_</v>
      </c>
      <c r="BI2327" t="str">
        <f t="shared" si="404"/>
        <v>_0</v>
      </c>
      <c r="BJ2327" t="str">
        <f t="shared" si="405"/>
        <v>_</v>
      </c>
      <c r="BK2327" t="str">
        <f>IF(ISERROR(MATCH(LEFT(C2327,5)&amp;B2327&amp;"_"&amp;A2327,$BK$1:BK2326,0)),LEFT(C2327,5)&amp;B2327&amp;"_"&amp;A2327,"")</f>
        <v/>
      </c>
      <c r="BL2327">
        <f>COUNTIFS($B$1:B2327,B2327)-COUNTIFS($B$1:B2327,B2327,$BK$1:BK2327,"")</f>
        <v>0</v>
      </c>
      <c r="BM2327" t="str">
        <f t="shared" si="406"/>
        <v/>
      </c>
    </row>
    <row r="2328" spans="1:65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  <c r="AI2328" s="1"/>
      <c r="AJ2328" s="1"/>
      <c r="AK2328" s="1"/>
      <c r="AL2328" s="1"/>
      <c r="AM2328" s="1"/>
      <c r="AN2328" s="1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t="str">
        <f t="shared" si="396"/>
        <v/>
      </c>
      <c r="AZ2328">
        <f t="shared" si="397"/>
        <v>0</v>
      </c>
      <c r="BA2328" t="str">
        <f t="shared" si="398"/>
        <v>QB</v>
      </c>
      <c r="BB2328" t="str">
        <f t="shared" si="399"/>
        <v>_</v>
      </c>
      <c r="BC2328" t="str">
        <f t="shared" si="400"/>
        <v>ru</v>
      </c>
      <c r="BD2328">
        <f>COUNTIFS($BB$1:BB2328,BB2328,$BC$1:BC2328,"ru")</f>
        <v>452</v>
      </c>
      <c r="BE2328" t="str">
        <f t="shared" si="401"/>
        <v>re</v>
      </c>
      <c r="BF2328">
        <f>COUNTIFS($BB$1:BB2328,BB2328,$BE$1:BE2328,"re")</f>
        <v>452</v>
      </c>
      <c r="BG2328" t="str">
        <f t="shared" si="402"/>
        <v>ru452_</v>
      </c>
      <c r="BH2328" t="str">
        <f t="shared" si="403"/>
        <v>re452_</v>
      </c>
      <c r="BI2328" t="str">
        <f t="shared" si="404"/>
        <v>_0</v>
      </c>
      <c r="BJ2328" t="str">
        <f t="shared" si="405"/>
        <v>_</v>
      </c>
      <c r="BK2328" t="str">
        <f>IF(ISERROR(MATCH(LEFT(C2328,5)&amp;B2328&amp;"_"&amp;A2328,$BK$1:BK2327,0)),LEFT(C2328,5)&amp;B2328&amp;"_"&amp;A2328,"")</f>
        <v/>
      </c>
      <c r="BL2328">
        <f>COUNTIFS($B$1:B2328,B2328)-COUNTIFS($B$1:B2328,B2328,$BK$1:BK2328,"")</f>
        <v>0</v>
      </c>
      <c r="BM2328" t="str">
        <f t="shared" si="406"/>
        <v/>
      </c>
    </row>
    <row r="2329" spans="1:65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  <c r="AI2329" s="1"/>
      <c r="AJ2329" s="1"/>
      <c r="AK2329" s="1"/>
      <c r="AL2329" s="1"/>
      <c r="AM2329" s="1"/>
      <c r="AN2329" s="1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t="str">
        <f t="shared" si="396"/>
        <v/>
      </c>
      <c r="AZ2329">
        <f t="shared" si="397"/>
        <v>0</v>
      </c>
      <c r="BA2329" t="str">
        <f t="shared" si="398"/>
        <v>QB</v>
      </c>
      <c r="BB2329" t="str">
        <f t="shared" si="399"/>
        <v>_</v>
      </c>
      <c r="BC2329" t="str">
        <f t="shared" si="400"/>
        <v>ru</v>
      </c>
      <c r="BD2329">
        <f>COUNTIFS($BB$1:BB2329,BB2329,$BC$1:BC2329,"ru")</f>
        <v>453</v>
      </c>
      <c r="BE2329" t="str">
        <f t="shared" si="401"/>
        <v>re</v>
      </c>
      <c r="BF2329">
        <f>COUNTIFS($BB$1:BB2329,BB2329,$BE$1:BE2329,"re")</f>
        <v>453</v>
      </c>
      <c r="BG2329" t="str">
        <f t="shared" si="402"/>
        <v>ru453_</v>
      </c>
      <c r="BH2329" t="str">
        <f t="shared" si="403"/>
        <v>re453_</v>
      </c>
      <c r="BI2329" t="str">
        <f t="shared" si="404"/>
        <v>_0</v>
      </c>
      <c r="BJ2329" t="str">
        <f t="shared" si="405"/>
        <v>_</v>
      </c>
      <c r="BK2329" t="str">
        <f>IF(ISERROR(MATCH(LEFT(C2329,5)&amp;B2329&amp;"_"&amp;A2329,$BK$1:BK2328,0)),LEFT(C2329,5)&amp;B2329&amp;"_"&amp;A2329,"")</f>
        <v/>
      </c>
      <c r="BL2329">
        <f>COUNTIFS($B$1:B2329,B2329)-COUNTIFS($B$1:B2329,B2329,$BK$1:BK2329,"")</f>
        <v>0</v>
      </c>
      <c r="BM2329" t="str">
        <f t="shared" si="406"/>
        <v/>
      </c>
    </row>
    <row r="2330" spans="1:65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  <c r="AI2330" s="1"/>
      <c r="AJ2330" s="1"/>
      <c r="AK2330" s="1"/>
      <c r="AL2330" s="1"/>
      <c r="AM2330" s="1"/>
      <c r="AN2330" s="1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t="str">
        <f t="shared" si="396"/>
        <v/>
      </c>
      <c r="AZ2330">
        <f t="shared" si="397"/>
        <v>0</v>
      </c>
      <c r="BA2330" t="str">
        <f t="shared" si="398"/>
        <v>QB</v>
      </c>
      <c r="BB2330" t="str">
        <f t="shared" si="399"/>
        <v>_</v>
      </c>
      <c r="BC2330" t="str">
        <f t="shared" si="400"/>
        <v>ru</v>
      </c>
      <c r="BD2330">
        <f>COUNTIFS($BB$1:BB2330,BB2330,$BC$1:BC2330,"ru")</f>
        <v>454</v>
      </c>
      <c r="BE2330" t="str">
        <f t="shared" si="401"/>
        <v>re</v>
      </c>
      <c r="BF2330">
        <f>COUNTIFS($BB$1:BB2330,BB2330,$BE$1:BE2330,"re")</f>
        <v>454</v>
      </c>
      <c r="BG2330" t="str">
        <f t="shared" si="402"/>
        <v>ru454_</v>
      </c>
      <c r="BH2330" t="str">
        <f t="shared" si="403"/>
        <v>re454_</v>
      </c>
      <c r="BI2330" t="str">
        <f t="shared" si="404"/>
        <v>_0</v>
      </c>
      <c r="BJ2330" t="str">
        <f t="shared" si="405"/>
        <v>_</v>
      </c>
      <c r="BK2330" t="str">
        <f>IF(ISERROR(MATCH(LEFT(C2330,5)&amp;B2330&amp;"_"&amp;A2330,$BK$1:BK2329,0)),LEFT(C2330,5)&amp;B2330&amp;"_"&amp;A2330,"")</f>
        <v/>
      </c>
      <c r="BL2330">
        <f>COUNTIFS($B$1:B2330,B2330)-COUNTIFS($B$1:B2330,B2330,$BK$1:BK2330,"")</f>
        <v>0</v>
      </c>
      <c r="BM2330" t="str">
        <f t="shared" si="406"/>
        <v/>
      </c>
    </row>
    <row r="2331" spans="1:65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  <c r="AI2331" s="1"/>
      <c r="AJ2331" s="1"/>
      <c r="AK2331" s="1"/>
      <c r="AL2331" s="1"/>
      <c r="AM2331" s="1"/>
      <c r="AN2331" s="1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t="str">
        <f t="shared" si="396"/>
        <v/>
      </c>
      <c r="AZ2331">
        <f t="shared" si="397"/>
        <v>0</v>
      </c>
      <c r="BA2331" t="str">
        <f t="shared" si="398"/>
        <v>QB</v>
      </c>
      <c r="BB2331" t="str">
        <f t="shared" si="399"/>
        <v>_</v>
      </c>
      <c r="BC2331" t="str">
        <f t="shared" si="400"/>
        <v>ru</v>
      </c>
      <c r="BD2331">
        <f>COUNTIFS($BB$1:BB2331,BB2331,$BC$1:BC2331,"ru")</f>
        <v>455</v>
      </c>
      <c r="BE2331" t="str">
        <f t="shared" si="401"/>
        <v>re</v>
      </c>
      <c r="BF2331">
        <f>COUNTIFS($BB$1:BB2331,BB2331,$BE$1:BE2331,"re")</f>
        <v>455</v>
      </c>
      <c r="BG2331" t="str">
        <f t="shared" si="402"/>
        <v>ru455_</v>
      </c>
      <c r="BH2331" t="str">
        <f t="shared" si="403"/>
        <v>re455_</v>
      </c>
      <c r="BI2331" t="str">
        <f t="shared" si="404"/>
        <v>_0</v>
      </c>
      <c r="BJ2331" t="str">
        <f t="shared" si="405"/>
        <v>_</v>
      </c>
      <c r="BK2331" t="str">
        <f>IF(ISERROR(MATCH(LEFT(C2331,5)&amp;B2331&amp;"_"&amp;A2331,$BK$1:BK2330,0)),LEFT(C2331,5)&amp;B2331&amp;"_"&amp;A2331,"")</f>
        <v/>
      </c>
      <c r="BL2331">
        <f>COUNTIFS($B$1:B2331,B2331)-COUNTIFS($B$1:B2331,B2331,$BK$1:BK2331,"")</f>
        <v>0</v>
      </c>
      <c r="BM2331" t="str">
        <f t="shared" si="406"/>
        <v/>
      </c>
    </row>
    <row r="2332" spans="1:65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  <c r="AI2332" s="1"/>
      <c r="AJ2332" s="1"/>
      <c r="AK2332" s="1"/>
      <c r="AL2332" s="1"/>
      <c r="AM2332" s="1"/>
      <c r="AN2332" s="1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t="str">
        <f t="shared" si="396"/>
        <v/>
      </c>
      <c r="AZ2332">
        <f t="shared" si="397"/>
        <v>0</v>
      </c>
      <c r="BA2332" t="str">
        <f t="shared" si="398"/>
        <v>QB</v>
      </c>
      <c r="BB2332" t="str">
        <f t="shared" si="399"/>
        <v>_</v>
      </c>
      <c r="BC2332" t="str">
        <f t="shared" si="400"/>
        <v>ru</v>
      </c>
      <c r="BD2332">
        <f>COUNTIFS($BB$1:BB2332,BB2332,$BC$1:BC2332,"ru")</f>
        <v>456</v>
      </c>
      <c r="BE2332" t="str">
        <f t="shared" si="401"/>
        <v>re</v>
      </c>
      <c r="BF2332">
        <f>COUNTIFS($BB$1:BB2332,BB2332,$BE$1:BE2332,"re")</f>
        <v>456</v>
      </c>
      <c r="BG2332" t="str">
        <f t="shared" si="402"/>
        <v>ru456_</v>
      </c>
      <c r="BH2332" t="str">
        <f t="shared" si="403"/>
        <v>re456_</v>
      </c>
      <c r="BI2332" t="str">
        <f t="shared" si="404"/>
        <v>_0</v>
      </c>
      <c r="BJ2332" t="str">
        <f t="shared" si="405"/>
        <v>_</v>
      </c>
      <c r="BK2332" t="str">
        <f>IF(ISERROR(MATCH(LEFT(C2332,5)&amp;B2332&amp;"_"&amp;A2332,$BK$1:BK2331,0)),LEFT(C2332,5)&amp;B2332&amp;"_"&amp;A2332,"")</f>
        <v/>
      </c>
      <c r="BL2332">
        <f>COUNTIFS($B$1:B2332,B2332)-COUNTIFS($B$1:B2332,B2332,$BK$1:BK2332,"")</f>
        <v>0</v>
      </c>
      <c r="BM2332" t="str">
        <f t="shared" si="406"/>
        <v/>
      </c>
    </row>
    <row r="2333" spans="1:65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  <c r="AI2333" s="1"/>
      <c r="AJ2333" s="1"/>
      <c r="AK2333" s="1"/>
      <c r="AL2333" s="1"/>
      <c r="AM2333" s="1"/>
      <c r="AN2333" s="1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t="str">
        <f t="shared" si="396"/>
        <v/>
      </c>
      <c r="AZ2333">
        <f t="shared" si="397"/>
        <v>0</v>
      </c>
      <c r="BA2333" t="str">
        <f t="shared" si="398"/>
        <v>QB</v>
      </c>
      <c r="BB2333" t="str">
        <f t="shared" si="399"/>
        <v>_</v>
      </c>
      <c r="BC2333" t="str">
        <f t="shared" si="400"/>
        <v>ru</v>
      </c>
      <c r="BD2333">
        <f>COUNTIFS($BB$1:BB2333,BB2333,$BC$1:BC2333,"ru")</f>
        <v>457</v>
      </c>
      <c r="BE2333" t="str">
        <f t="shared" si="401"/>
        <v>re</v>
      </c>
      <c r="BF2333">
        <f>COUNTIFS($BB$1:BB2333,BB2333,$BE$1:BE2333,"re")</f>
        <v>457</v>
      </c>
      <c r="BG2333" t="str">
        <f t="shared" si="402"/>
        <v>ru457_</v>
      </c>
      <c r="BH2333" t="str">
        <f t="shared" si="403"/>
        <v>re457_</v>
      </c>
      <c r="BI2333" t="str">
        <f t="shared" si="404"/>
        <v>_0</v>
      </c>
      <c r="BJ2333" t="str">
        <f t="shared" si="405"/>
        <v>_</v>
      </c>
      <c r="BK2333" t="str">
        <f>IF(ISERROR(MATCH(LEFT(C2333,5)&amp;B2333&amp;"_"&amp;A2333,$BK$1:BK2332,0)),LEFT(C2333,5)&amp;B2333&amp;"_"&amp;A2333,"")</f>
        <v/>
      </c>
      <c r="BL2333">
        <f>COUNTIFS($B$1:B2333,B2333)-COUNTIFS($B$1:B2333,B2333,$BK$1:BK2333,"")</f>
        <v>0</v>
      </c>
      <c r="BM2333" t="str">
        <f t="shared" si="406"/>
        <v/>
      </c>
    </row>
    <row r="2334" spans="1:65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  <c r="AI2334" s="1"/>
      <c r="AJ2334" s="1"/>
      <c r="AK2334" s="1"/>
      <c r="AL2334" s="1"/>
      <c r="AM2334" s="1"/>
      <c r="AN2334" s="1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t="str">
        <f t="shared" si="396"/>
        <v/>
      </c>
      <c r="AZ2334">
        <f t="shared" si="397"/>
        <v>0</v>
      </c>
      <c r="BA2334" t="str">
        <f t="shared" si="398"/>
        <v>QB</v>
      </c>
      <c r="BB2334" t="str">
        <f t="shared" si="399"/>
        <v>_</v>
      </c>
      <c r="BC2334" t="str">
        <f t="shared" si="400"/>
        <v>ru</v>
      </c>
      <c r="BD2334">
        <f>COUNTIFS($BB$1:BB2334,BB2334,$BC$1:BC2334,"ru")</f>
        <v>458</v>
      </c>
      <c r="BE2334" t="str">
        <f t="shared" si="401"/>
        <v>re</v>
      </c>
      <c r="BF2334">
        <f>COUNTIFS($BB$1:BB2334,BB2334,$BE$1:BE2334,"re")</f>
        <v>458</v>
      </c>
      <c r="BG2334" t="str">
        <f t="shared" si="402"/>
        <v>ru458_</v>
      </c>
      <c r="BH2334" t="str">
        <f t="shared" si="403"/>
        <v>re458_</v>
      </c>
      <c r="BI2334" t="str">
        <f t="shared" si="404"/>
        <v>_0</v>
      </c>
      <c r="BJ2334" t="str">
        <f t="shared" si="405"/>
        <v>_</v>
      </c>
      <c r="BK2334" t="str">
        <f>IF(ISERROR(MATCH(LEFT(C2334,5)&amp;B2334&amp;"_"&amp;A2334,$BK$1:BK2333,0)),LEFT(C2334,5)&amp;B2334&amp;"_"&amp;A2334,"")</f>
        <v/>
      </c>
      <c r="BL2334">
        <f>COUNTIFS($B$1:B2334,B2334)-COUNTIFS($B$1:B2334,B2334,$BK$1:BK2334,"")</f>
        <v>0</v>
      </c>
      <c r="BM2334" t="str">
        <f t="shared" si="406"/>
        <v/>
      </c>
    </row>
    <row r="2335" spans="1:65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  <c r="AI2335" s="1"/>
      <c r="AJ2335" s="1"/>
      <c r="AK2335" s="1"/>
      <c r="AL2335" s="1"/>
      <c r="AM2335" s="1"/>
      <c r="AN2335" s="1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t="str">
        <f t="shared" si="396"/>
        <v/>
      </c>
      <c r="AZ2335">
        <f t="shared" si="397"/>
        <v>0</v>
      </c>
      <c r="BA2335" t="str">
        <f t="shared" si="398"/>
        <v>QB</v>
      </c>
      <c r="BB2335" t="str">
        <f t="shared" si="399"/>
        <v>_</v>
      </c>
      <c r="BC2335" t="str">
        <f t="shared" si="400"/>
        <v>ru</v>
      </c>
      <c r="BD2335">
        <f>COUNTIFS($BB$1:BB2335,BB2335,$BC$1:BC2335,"ru")</f>
        <v>459</v>
      </c>
      <c r="BE2335" t="str">
        <f t="shared" si="401"/>
        <v>re</v>
      </c>
      <c r="BF2335">
        <f>COUNTIFS($BB$1:BB2335,BB2335,$BE$1:BE2335,"re")</f>
        <v>459</v>
      </c>
      <c r="BG2335" t="str">
        <f t="shared" si="402"/>
        <v>ru459_</v>
      </c>
      <c r="BH2335" t="str">
        <f t="shared" si="403"/>
        <v>re459_</v>
      </c>
      <c r="BI2335" t="str">
        <f t="shared" si="404"/>
        <v>_0</v>
      </c>
      <c r="BJ2335" t="str">
        <f t="shared" si="405"/>
        <v>_</v>
      </c>
      <c r="BK2335" t="str">
        <f>IF(ISERROR(MATCH(LEFT(C2335,5)&amp;B2335&amp;"_"&amp;A2335,$BK$1:BK2334,0)),LEFT(C2335,5)&amp;B2335&amp;"_"&amp;A2335,"")</f>
        <v/>
      </c>
      <c r="BL2335">
        <f>COUNTIFS($B$1:B2335,B2335)-COUNTIFS($B$1:B2335,B2335,$BK$1:BK2335,"")</f>
        <v>0</v>
      </c>
      <c r="BM2335" t="str">
        <f t="shared" si="406"/>
        <v/>
      </c>
    </row>
    <row r="2336" spans="1:65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  <c r="AI2336" s="1"/>
      <c r="AJ2336" s="1"/>
      <c r="AK2336" s="1"/>
      <c r="AL2336" s="1"/>
      <c r="AM2336" s="1"/>
      <c r="AN2336" s="1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t="str">
        <f t="shared" si="396"/>
        <v/>
      </c>
      <c r="AZ2336">
        <f t="shared" si="397"/>
        <v>0</v>
      </c>
      <c r="BA2336" t="str">
        <f t="shared" si="398"/>
        <v>QB</v>
      </c>
      <c r="BB2336" t="str">
        <f t="shared" si="399"/>
        <v>_</v>
      </c>
      <c r="BC2336" t="str">
        <f t="shared" si="400"/>
        <v>ru</v>
      </c>
      <c r="BD2336">
        <f>COUNTIFS($BB$1:BB2336,BB2336,$BC$1:BC2336,"ru")</f>
        <v>460</v>
      </c>
      <c r="BE2336" t="str">
        <f t="shared" si="401"/>
        <v>re</v>
      </c>
      <c r="BF2336">
        <f>COUNTIFS($BB$1:BB2336,BB2336,$BE$1:BE2336,"re")</f>
        <v>460</v>
      </c>
      <c r="BG2336" t="str">
        <f t="shared" si="402"/>
        <v>ru460_</v>
      </c>
      <c r="BH2336" t="str">
        <f t="shared" si="403"/>
        <v>re460_</v>
      </c>
      <c r="BI2336" t="str">
        <f t="shared" si="404"/>
        <v>_0</v>
      </c>
      <c r="BJ2336" t="str">
        <f t="shared" si="405"/>
        <v>_</v>
      </c>
      <c r="BK2336" t="str">
        <f>IF(ISERROR(MATCH(LEFT(C2336,5)&amp;B2336&amp;"_"&amp;A2336,$BK$1:BK2335,0)),LEFT(C2336,5)&amp;B2336&amp;"_"&amp;A2336,"")</f>
        <v/>
      </c>
      <c r="BL2336">
        <f>COUNTIFS($B$1:B2336,B2336)-COUNTIFS($B$1:B2336,B2336,$BK$1:BK2336,"")</f>
        <v>0</v>
      </c>
      <c r="BM2336" t="str">
        <f t="shared" si="406"/>
        <v/>
      </c>
    </row>
    <row r="2337" spans="1:65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  <c r="AI2337" s="1"/>
      <c r="AJ2337" s="1"/>
      <c r="AK2337" s="1"/>
      <c r="AL2337" s="1"/>
      <c r="AM2337" s="1"/>
      <c r="AN2337" s="1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t="str">
        <f t="shared" si="396"/>
        <v/>
      </c>
      <c r="AZ2337">
        <f t="shared" si="397"/>
        <v>0</v>
      </c>
      <c r="BA2337" t="str">
        <f t="shared" si="398"/>
        <v>QB</v>
      </c>
      <c r="BB2337" t="str">
        <f t="shared" si="399"/>
        <v>_</v>
      </c>
      <c r="BC2337" t="str">
        <f t="shared" si="400"/>
        <v>ru</v>
      </c>
      <c r="BD2337">
        <f>COUNTIFS($BB$1:BB2337,BB2337,$BC$1:BC2337,"ru")</f>
        <v>461</v>
      </c>
      <c r="BE2337" t="str">
        <f t="shared" si="401"/>
        <v>re</v>
      </c>
      <c r="BF2337">
        <f>COUNTIFS($BB$1:BB2337,BB2337,$BE$1:BE2337,"re")</f>
        <v>461</v>
      </c>
      <c r="BG2337" t="str">
        <f t="shared" si="402"/>
        <v>ru461_</v>
      </c>
      <c r="BH2337" t="str">
        <f t="shared" si="403"/>
        <v>re461_</v>
      </c>
      <c r="BI2337" t="str">
        <f t="shared" si="404"/>
        <v>_0</v>
      </c>
      <c r="BJ2337" t="str">
        <f t="shared" si="405"/>
        <v>_</v>
      </c>
      <c r="BK2337" t="str">
        <f>IF(ISERROR(MATCH(LEFT(C2337,5)&amp;B2337&amp;"_"&amp;A2337,$BK$1:BK2336,0)),LEFT(C2337,5)&amp;B2337&amp;"_"&amp;A2337,"")</f>
        <v/>
      </c>
      <c r="BL2337">
        <f>COUNTIFS($B$1:B2337,B2337)-COUNTIFS($B$1:B2337,B2337,$BK$1:BK2337,"")</f>
        <v>0</v>
      </c>
      <c r="BM2337" t="str">
        <f t="shared" si="406"/>
        <v/>
      </c>
    </row>
    <row r="2338" spans="1:65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  <c r="AI2338" s="1"/>
      <c r="AJ2338" s="1"/>
      <c r="AK2338" s="1"/>
      <c r="AL2338" s="1"/>
      <c r="AM2338" s="1"/>
      <c r="AN2338" s="1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t="str">
        <f t="shared" si="396"/>
        <v/>
      </c>
      <c r="AZ2338">
        <f t="shared" si="397"/>
        <v>0</v>
      </c>
      <c r="BA2338" t="str">
        <f t="shared" si="398"/>
        <v>QB</v>
      </c>
      <c r="BB2338" t="str">
        <f t="shared" si="399"/>
        <v>_</v>
      </c>
      <c r="BC2338" t="str">
        <f t="shared" si="400"/>
        <v>ru</v>
      </c>
      <c r="BD2338">
        <f>COUNTIFS($BB$1:BB2338,BB2338,$BC$1:BC2338,"ru")</f>
        <v>462</v>
      </c>
      <c r="BE2338" t="str">
        <f t="shared" si="401"/>
        <v>re</v>
      </c>
      <c r="BF2338">
        <f>COUNTIFS($BB$1:BB2338,BB2338,$BE$1:BE2338,"re")</f>
        <v>462</v>
      </c>
      <c r="BG2338" t="str">
        <f t="shared" si="402"/>
        <v>ru462_</v>
      </c>
      <c r="BH2338" t="str">
        <f t="shared" si="403"/>
        <v>re462_</v>
      </c>
      <c r="BI2338" t="str">
        <f t="shared" si="404"/>
        <v>_0</v>
      </c>
      <c r="BJ2338" t="str">
        <f t="shared" si="405"/>
        <v>_</v>
      </c>
      <c r="BK2338" t="str">
        <f>IF(ISERROR(MATCH(LEFT(C2338,5)&amp;B2338&amp;"_"&amp;A2338,$BK$1:BK2337,0)),LEFT(C2338,5)&amp;B2338&amp;"_"&amp;A2338,"")</f>
        <v/>
      </c>
      <c r="BL2338">
        <f>COUNTIFS($B$1:B2338,B2338)-COUNTIFS($B$1:B2338,B2338,$BK$1:BK2338,"")</f>
        <v>0</v>
      </c>
      <c r="BM2338" t="str">
        <f t="shared" si="406"/>
        <v/>
      </c>
    </row>
    <row r="2339" spans="1:65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  <c r="AI2339" s="1"/>
      <c r="AJ2339" s="1"/>
      <c r="AK2339" s="1"/>
      <c r="AL2339" s="1"/>
      <c r="AM2339" s="1"/>
      <c r="AN2339" s="1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t="str">
        <f t="shared" si="396"/>
        <v/>
      </c>
      <c r="AZ2339">
        <f t="shared" si="397"/>
        <v>0</v>
      </c>
      <c r="BA2339" t="str">
        <f t="shared" si="398"/>
        <v>QB</v>
      </c>
      <c r="BB2339" t="str">
        <f t="shared" si="399"/>
        <v>_</v>
      </c>
      <c r="BC2339" t="str">
        <f t="shared" si="400"/>
        <v>ru</v>
      </c>
      <c r="BD2339">
        <f>COUNTIFS($BB$1:BB2339,BB2339,$BC$1:BC2339,"ru")</f>
        <v>463</v>
      </c>
      <c r="BE2339" t="str">
        <f t="shared" si="401"/>
        <v>re</v>
      </c>
      <c r="BF2339">
        <f>COUNTIFS($BB$1:BB2339,BB2339,$BE$1:BE2339,"re")</f>
        <v>463</v>
      </c>
      <c r="BG2339" t="str">
        <f t="shared" si="402"/>
        <v>ru463_</v>
      </c>
      <c r="BH2339" t="str">
        <f t="shared" si="403"/>
        <v>re463_</v>
      </c>
      <c r="BI2339" t="str">
        <f t="shared" si="404"/>
        <v>_0</v>
      </c>
      <c r="BJ2339" t="str">
        <f t="shared" si="405"/>
        <v>_</v>
      </c>
      <c r="BK2339" t="str">
        <f>IF(ISERROR(MATCH(LEFT(C2339,5)&amp;B2339&amp;"_"&amp;A2339,$BK$1:BK2338,0)),LEFT(C2339,5)&amp;B2339&amp;"_"&amp;A2339,"")</f>
        <v/>
      </c>
      <c r="BL2339">
        <f>COUNTIFS($B$1:B2339,B2339)-COUNTIFS($B$1:B2339,B2339,$BK$1:BK2339,"")</f>
        <v>0</v>
      </c>
      <c r="BM2339" t="str">
        <f t="shared" si="406"/>
        <v/>
      </c>
    </row>
    <row r="2340" spans="1:65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  <c r="AI2340" s="1"/>
      <c r="AJ2340" s="1"/>
      <c r="AK2340" s="1"/>
      <c r="AL2340" s="1"/>
      <c r="AM2340" s="1"/>
      <c r="AN2340" s="1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t="str">
        <f t="shared" si="396"/>
        <v/>
      </c>
      <c r="AZ2340">
        <f t="shared" si="397"/>
        <v>0</v>
      </c>
      <c r="BA2340" t="str">
        <f t="shared" si="398"/>
        <v>QB</v>
      </c>
      <c r="BB2340" t="str">
        <f t="shared" si="399"/>
        <v>_</v>
      </c>
      <c r="BC2340" t="str">
        <f t="shared" si="400"/>
        <v>ru</v>
      </c>
      <c r="BD2340">
        <f>COUNTIFS($BB$1:BB2340,BB2340,$BC$1:BC2340,"ru")</f>
        <v>464</v>
      </c>
      <c r="BE2340" t="str">
        <f t="shared" si="401"/>
        <v>re</v>
      </c>
      <c r="BF2340">
        <f>COUNTIFS($BB$1:BB2340,BB2340,$BE$1:BE2340,"re")</f>
        <v>464</v>
      </c>
      <c r="BG2340" t="str">
        <f t="shared" si="402"/>
        <v>ru464_</v>
      </c>
      <c r="BH2340" t="str">
        <f t="shared" si="403"/>
        <v>re464_</v>
      </c>
      <c r="BI2340" t="str">
        <f t="shared" si="404"/>
        <v>_0</v>
      </c>
      <c r="BJ2340" t="str">
        <f t="shared" si="405"/>
        <v>_</v>
      </c>
      <c r="BK2340" t="str">
        <f>IF(ISERROR(MATCH(LEFT(C2340,5)&amp;B2340&amp;"_"&amp;A2340,$BK$1:BK2339,0)),LEFT(C2340,5)&amp;B2340&amp;"_"&amp;A2340,"")</f>
        <v/>
      </c>
      <c r="BL2340">
        <f>COUNTIFS($B$1:B2340,B2340)-COUNTIFS($B$1:B2340,B2340,$BK$1:BK2340,"")</f>
        <v>0</v>
      </c>
      <c r="BM2340" t="str">
        <f t="shared" si="406"/>
        <v/>
      </c>
    </row>
    <row r="2341" spans="1:65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  <c r="AI2341" s="1"/>
      <c r="AJ2341" s="1"/>
      <c r="AK2341" s="1"/>
      <c r="AL2341" s="1"/>
      <c r="AM2341" s="1"/>
      <c r="AN2341" s="1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t="str">
        <f t="shared" si="396"/>
        <v/>
      </c>
      <c r="AZ2341">
        <f t="shared" si="397"/>
        <v>0</v>
      </c>
      <c r="BA2341" t="str">
        <f t="shared" si="398"/>
        <v>QB</v>
      </c>
      <c r="BB2341" t="str">
        <f t="shared" si="399"/>
        <v>_</v>
      </c>
      <c r="BC2341" t="str">
        <f t="shared" si="400"/>
        <v>ru</v>
      </c>
      <c r="BD2341">
        <f>COUNTIFS($BB$1:BB2341,BB2341,$BC$1:BC2341,"ru")</f>
        <v>465</v>
      </c>
      <c r="BE2341" t="str">
        <f t="shared" si="401"/>
        <v>re</v>
      </c>
      <c r="BF2341">
        <f>COUNTIFS($BB$1:BB2341,BB2341,$BE$1:BE2341,"re")</f>
        <v>465</v>
      </c>
      <c r="BG2341" t="str">
        <f t="shared" si="402"/>
        <v>ru465_</v>
      </c>
      <c r="BH2341" t="str">
        <f t="shared" si="403"/>
        <v>re465_</v>
      </c>
      <c r="BI2341" t="str">
        <f t="shared" si="404"/>
        <v>_0</v>
      </c>
      <c r="BJ2341" t="str">
        <f t="shared" si="405"/>
        <v>_</v>
      </c>
      <c r="BK2341" t="str">
        <f>IF(ISERROR(MATCH(LEFT(C2341,5)&amp;B2341&amp;"_"&amp;A2341,$BK$1:BK2340,0)),LEFT(C2341,5)&amp;B2341&amp;"_"&amp;A2341,"")</f>
        <v/>
      </c>
      <c r="BL2341">
        <f>COUNTIFS($B$1:B2341,B2341)-COUNTIFS($B$1:B2341,B2341,$BK$1:BK2341,"")</f>
        <v>0</v>
      </c>
      <c r="BM2341" t="str">
        <f t="shared" si="406"/>
        <v/>
      </c>
    </row>
    <row r="2342" spans="1:65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  <c r="AI2342" s="1"/>
      <c r="AJ2342" s="1"/>
      <c r="AK2342" s="1"/>
      <c r="AL2342" s="1"/>
      <c r="AM2342" s="1"/>
      <c r="AN2342" s="1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t="str">
        <f t="shared" si="396"/>
        <v/>
      </c>
      <c r="AZ2342">
        <f t="shared" si="397"/>
        <v>0</v>
      </c>
      <c r="BA2342" t="str">
        <f t="shared" si="398"/>
        <v>QB</v>
      </c>
      <c r="BB2342" t="str">
        <f t="shared" si="399"/>
        <v>_</v>
      </c>
      <c r="BC2342" t="str">
        <f t="shared" si="400"/>
        <v>ru</v>
      </c>
      <c r="BD2342">
        <f>COUNTIFS($BB$1:BB2342,BB2342,$BC$1:BC2342,"ru")</f>
        <v>466</v>
      </c>
      <c r="BE2342" t="str">
        <f t="shared" si="401"/>
        <v>re</v>
      </c>
      <c r="BF2342">
        <f>COUNTIFS($BB$1:BB2342,BB2342,$BE$1:BE2342,"re")</f>
        <v>466</v>
      </c>
      <c r="BG2342" t="str">
        <f t="shared" si="402"/>
        <v>ru466_</v>
      </c>
      <c r="BH2342" t="str">
        <f t="shared" si="403"/>
        <v>re466_</v>
      </c>
      <c r="BI2342" t="str">
        <f t="shared" si="404"/>
        <v>_0</v>
      </c>
      <c r="BJ2342" t="str">
        <f t="shared" si="405"/>
        <v>_</v>
      </c>
      <c r="BK2342" t="str">
        <f>IF(ISERROR(MATCH(LEFT(C2342,5)&amp;B2342&amp;"_"&amp;A2342,$BK$1:BK2341,0)),LEFT(C2342,5)&amp;B2342&amp;"_"&amp;A2342,"")</f>
        <v/>
      </c>
      <c r="BL2342">
        <f>COUNTIFS($B$1:B2342,B2342)-COUNTIFS($B$1:B2342,B2342,$BK$1:BK2342,"")</f>
        <v>0</v>
      </c>
      <c r="BM2342" t="str">
        <f t="shared" si="406"/>
        <v/>
      </c>
    </row>
    <row r="2343" spans="1:65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  <c r="AI2343" s="1"/>
      <c r="AJ2343" s="1"/>
      <c r="AK2343" s="1"/>
      <c r="AL2343" s="1"/>
      <c r="AM2343" s="1"/>
      <c r="AN2343" s="1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t="str">
        <f t="shared" si="396"/>
        <v/>
      </c>
      <c r="AZ2343">
        <f t="shared" si="397"/>
        <v>0</v>
      </c>
      <c r="BA2343" t="str">
        <f t="shared" si="398"/>
        <v>QB</v>
      </c>
      <c r="BB2343" t="str">
        <f t="shared" si="399"/>
        <v>_</v>
      </c>
      <c r="BC2343" t="str">
        <f t="shared" si="400"/>
        <v>ru</v>
      </c>
      <c r="BD2343">
        <f>COUNTIFS($BB$1:BB2343,BB2343,$BC$1:BC2343,"ru")</f>
        <v>467</v>
      </c>
      <c r="BE2343" t="str">
        <f t="shared" si="401"/>
        <v>re</v>
      </c>
      <c r="BF2343">
        <f>COUNTIFS($BB$1:BB2343,BB2343,$BE$1:BE2343,"re")</f>
        <v>467</v>
      </c>
      <c r="BG2343" t="str">
        <f t="shared" si="402"/>
        <v>ru467_</v>
      </c>
      <c r="BH2343" t="str">
        <f t="shared" si="403"/>
        <v>re467_</v>
      </c>
      <c r="BI2343" t="str">
        <f t="shared" si="404"/>
        <v>_0</v>
      </c>
      <c r="BJ2343" t="str">
        <f t="shared" si="405"/>
        <v>_</v>
      </c>
      <c r="BK2343" t="str">
        <f>IF(ISERROR(MATCH(LEFT(C2343,5)&amp;B2343&amp;"_"&amp;A2343,$BK$1:BK2342,0)),LEFT(C2343,5)&amp;B2343&amp;"_"&amp;A2343,"")</f>
        <v/>
      </c>
      <c r="BL2343">
        <f>COUNTIFS($B$1:B2343,B2343)-COUNTIFS($B$1:B2343,B2343,$BK$1:BK2343,"")</f>
        <v>0</v>
      </c>
      <c r="BM2343" t="str">
        <f t="shared" si="406"/>
        <v/>
      </c>
    </row>
    <row r="2344" spans="1:65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  <c r="AI2344" s="1"/>
      <c r="AJ2344" s="1"/>
      <c r="AK2344" s="1"/>
      <c r="AL2344" s="1"/>
      <c r="AM2344" s="1"/>
      <c r="AN2344" s="1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t="str">
        <f t="shared" si="396"/>
        <v/>
      </c>
      <c r="AZ2344">
        <f t="shared" si="397"/>
        <v>0</v>
      </c>
      <c r="BA2344" t="str">
        <f t="shared" si="398"/>
        <v>QB</v>
      </c>
      <c r="BB2344" t="str">
        <f t="shared" si="399"/>
        <v>_</v>
      </c>
      <c r="BC2344" t="str">
        <f t="shared" si="400"/>
        <v>ru</v>
      </c>
      <c r="BD2344">
        <f>COUNTIFS($BB$1:BB2344,BB2344,$BC$1:BC2344,"ru")</f>
        <v>468</v>
      </c>
      <c r="BE2344" t="str">
        <f t="shared" si="401"/>
        <v>re</v>
      </c>
      <c r="BF2344">
        <f>COUNTIFS($BB$1:BB2344,BB2344,$BE$1:BE2344,"re")</f>
        <v>468</v>
      </c>
      <c r="BG2344" t="str">
        <f t="shared" si="402"/>
        <v>ru468_</v>
      </c>
      <c r="BH2344" t="str">
        <f t="shared" si="403"/>
        <v>re468_</v>
      </c>
      <c r="BI2344" t="str">
        <f t="shared" si="404"/>
        <v>_0</v>
      </c>
      <c r="BJ2344" t="str">
        <f t="shared" si="405"/>
        <v>_</v>
      </c>
      <c r="BK2344" t="str">
        <f>IF(ISERROR(MATCH(LEFT(C2344,5)&amp;B2344&amp;"_"&amp;A2344,$BK$1:BK2343,0)),LEFT(C2344,5)&amp;B2344&amp;"_"&amp;A2344,"")</f>
        <v/>
      </c>
      <c r="BL2344">
        <f>COUNTIFS($B$1:B2344,B2344)-COUNTIFS($B$1:B2344,B2344,$BK$1:BK2344,"")</f>
        <v>0</v>
      </c>
      <c r="BM2344" t="str">
        <f t="shared" si="406"/>
        <v/>
      </c>
    </row>
    <row r="2345" spans="1:65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  <c r="AI2345" s="1"/>
      <c r="AJ2345" s="1"/>
      <c r="AK2345" s="1"/>
      <c r="AL2345" s="1"/>
      <c r="AM2345" s="1"/>
      <c r="AN2345" s="1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t="str">
        <f t="shared" si="396"/>
        <v/>
      </c>
      <c r="AZ2345">
        <f t="shared" si="397"/>
        <v>0</v>
      </c>
      <c r="BA2345" t="str">
        <f t="shared" si="398"/>
        <v>QB</v>
      </c>
      <c r="BB2345" t="str">
        <f t="shared" si="399"/>
        <v>_</v>
      </c>
      <c r="BC2345" t="str">
        <f t="shared" si="400"/>
        <v>ru</v>
      </c>
      <c r="BD2345">
        <f>COUNTIFS($BB$1:BB2345,BB2345,$BC$1:BC2345,"ru")</f>
        <v>469</v>
      </c>
      <c r="BE2345" t="str">
        <f t="shared" si="401"/>
        <v>re</v>
      </c>
      <c r="BF2345">
        <f>COUNTIFS($BB$1:BB2345,BB2345,$BE$1:BE2345,"re")</f>
        <v>469</v>
      </c>
      <c r="BG2345" t="str">
        <f t="shared" si="402"/>
        <v>ru469_</v>
      </c>
      <c r="BH2345" t="str">
        <f t="shared" si="403"/>
        <v>re469_</v>
      </c>
      <c r="BI2345" t="str">
        <f t="shared" si="404"/>
        <v>_0</v>
      </c>
      <c r="BJ2345" t="str">
        <f t="shared" si="405"/>
        <v>_</v>
      </c>
      <c r="BK2345" t="str">
        <f>IF(ISERROR(MATCH(LEFT(C2345,5)&amp;B2345&amp;"_"&amp;A2345,$BK$1:BK2344,0)),LEFT(C2345,5)&amp;B2345&amp;"_"&amp;A2345,"")</f>
        <v/>
      </c>
      <c r="BL2345">
        <f>COUNTIFS($B$1:B2345,B2345)-COUNTIFS($B$1:B2345,B2345,$BK$1:BK2345,"")</f>
        <v>0</v>
      </c>
      <c r="BM2345" t="str">
        <f t="shared" si="406"/>
        <v/>
      </c>
    </row>
    <row r="2346" spans="1:65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  <c r="AI2346" s="1"/>
      <c r="AJ2346" s="1"/>
      <c r="AK2346" s="1"/>
      <c r="AL2346" s="1"/>
      <c r="AM2346" s="1"/>
      <c r="AN2346" s="1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t="str">
        <f t="shared" si="396"/>
        <v/>
      </c>
      <c r="AZ2346">
        <f t="shared" si="397"/>
        <v>0</v>
      </c>
      <c r="BA2346" t="str">
        <f t="shared" si="398"/>
        <v>QB</v>
      </c>
      <c r="BB2346" t="str">
        <f t="shared" si="399"/>
        <v>_</v>
      </c>
      <c r="BC2346" t="str">
        <f t="shared" si="400"/>
        <v>ru</v>
      </c>
      <c r="BD2346">
        <f>COUNTIFS($BB$1:BB2346,BB2346,$BC$1:BC2346,"ru")</f>
        <v>470</v>
      </c>
      <c r="BE2346" t="str">
        <f t="shared" si="401"/>
        <v>re</v>
      </c>
      <c r="BF2346">
        <f>COUNTIFS($BB$1:BB2346,BB2346,$BE$1:BE2346,"re")</f>
        <v>470</v>
      </c>
      <c r="BG2346" t="str">
        <f t="shared" si="402"/>
        <v>ru470_</v>
      </c>
      <c r="BH2346" t="str">
        <f t="shared" si="403"/>
        <v>re470_</v>
      </c>
      <c r="BI2346" t="str">
        <f t="shared" si="404"/>
        <v>_0</v>
      </c>
      <c r="BJ2346" t="str">
        <f t="shared" si="405"/>
        <v>_</v>
      </c>
      <c r="BK2346" t="str">
        <f>IF(ISERROR(MATCH(LEFT(C2346,5)&amp;B2346&amp;"_"&amp;A2346,$BK$1:BK2345,0)),LEFT(C2346,5)&amp;B2346&amp;"_"&amp;A2346,"")</f>
        <v/>
      </c>
      <c r="BL2346">
        <f>COUNTIFS($B$1:B2346,B2346)-COUNTIFS($B$1:B2346,B2346,$BK$1:BK2346,"")</f>
        <v>0</v>
      </c>
      <c r="BM2346" t="str">
        <f t="shared" si="406"/>
        <v/>
      </c>
    </row>
    <row r="2347" spans="1:65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  <c r="AI2347" s="1"/>
      <c r="AJ2347" s="1"/>
      <c r="AK2347" s="1"/>
      <c r="AL2347" s="1"/>
      <c r="AM2347" s="1"/>
      <c r="AN2347" s="1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t="str">
        <f t="shared" si="396"/>
        <v/>
      </c>
      <c r="AZ2347">
        <f t="shared" si="397"/>
        <v>0</v>
      </c>
      <c r="BA2347" t="str">
        <f t="shared" si="398"/>
        <v>QB</v>
      </c>
      <c r="BB2347" t="str">
        <f t="shared" si="399"/>
        <v>_</v>
      </c>
      <c r="BC2347" t="str">
        <f t="shared" si="400"/>
        <v>ru</v>
      </c>
      <c r="BD2347">
        <f>COUNTIFS($BB$1:BB2347,BB2347,$BC$1:BC2347,"ru")</f>
        <v>471</v>
      </c>
      <c r="BE2347" t="str">
        <f t="shared" si="401"/>
        <v>re</v>
      </c>
      <c r="BF2347">
        <f>COUNTIFS($BB$1:BB2347,BB2347,$BE$1:BE2347,"re")</f>
        <v>471</v>
      </c>
      <c r="BG2347" t="str">
        <f t="shared" si="402"/>
        <v>ru471_</v>
      </c>
      <c r="BH2347" t="str">
        <f t="shared" si="403"/>
        <v>re471_</v>
      </c>
      <c r="BI2347" t="str">
        <f t="shared" si="404"/>
        <v>_0</v>
      </c>
      <c r="BJ2347" t="str">
        <f t="shared" si="405"/>
        <v>_</v>
      </c>
      <c r="BK2347" t="str">
        <f>IF(ISERROR(MATCH(LEFT(C2347,5)&amp;B2347&amp;"_"&amp;A2347,$BK$1:BK2346,0)),LEFT(C2347,5)&amp;B2347&amp;"_"&amp;A2347,"")</f>
        <v/>
      </c>
      <c r="BL2347">
        <f>COUNTIFS($B$1:B2347,B2347)-COUNTIFS($B$1:B2347,B2347,$BK$1:BK2347,"")</f>
        <v>0</v>
      </c>
      <c r="BM2347" t="str">
        <f t="shared" si="406"/>
        <v/>
      </c>
    </row>
    <row r="2348" spans="1:65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  <c r="AI2348" s="1"/>
      <c r="AJ2348" s="1"/>
      <c r="AK2348" s="1"/>
      <c r="AL2348" s="1"/>
      <c r="AM2348" s="1"/>
      <c r="AN2348" s="1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t="str">
        <f t="shared" si="396"/>
        <v/>
      </c>
      <c r="AZ2348">
        <f t="shared" si="397"/>
        <v>0</v>
      </c>
      <c r="BA2348" t="str">
        <f t="shared" si="398"/>
        <v>QB</v>
      </c>
      <c r="BB2348" t="str">
        <f t="shared" si="399"/>
        <v>_</v>
      </c>
      <c r="BC2348" t="str">
        <f t="shared" si="400"/>
        <v>ru</v>
      </c>
      <c r="BD2348">
        <f>COUNTIFS($BB$1:BB2348,BB2348,$BC$1:BC2348,"ru")</f>
        <v>472</v>
      </c>
      <c r="BE2348" t="str">
        <f t="shared" si="401"/>
        <v>re</v>
      </c>
      <c r="BF2348">
        <f>COUNTIFS($BB$1:BB2348,BB2348,$BE$1:BE2348,"re")</f>
        <v>472</v>
      </c>
      <c r="BG2348" t="str">
        <f t="shared" si="402"/>
        <v>ru472_</v>
      </c>
      <c r="BH2348" t="str">
        <f t="shared" si="403"/>
        <v>re472_</v>
      </c>
      <c r="BI2348" t="str">
        <f t="shared" si="404"/>
        <v>_0</v>
      </c>
      <c r="BJ2348" t="str">
        <f t="shared" si="405"/>
        <v>_</v>
      </c>
      <c r="BK2348" t="str">
        <f>IF(ISERROR(MATCH(LEFT(C2348,5)&amp;B2348&amp;"_"&amp;A2348,$BK$1:BK2347,0)),LEFT(C2348,5)&amp;B2348&amp;"_"&amp;A2348,"")</f>
        <v/>
      </c>
      <c r="BL2348">
        <f>COUNTIFS($B$1:B2348,B2348)-COUNTIFS($B$1:B2348,B2348,$BK$1:BK2348,"")</f>
        <v>0</v>
      </c>
      <c r="BM2348" t="str">
        <f t="shared" si="406"/>
        <v/>
      </c>
    </row>
    <row r="2349" spans="1:65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  <c r="AI2349" s="1"/>
      <c r="AJ2349" s="1"/>
      <c r="AK2349" s="1"/>
      <c r="AL2349" s="1"/>
      <c r="AM2349" s="1"/>
      <c r="AN2349" s="1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t="str">
        <f t="shared" si="396"/>
        <v/>
      </c>
      <c r="AZ2349">
        <f t="shared" si="397"/>
        <v>0</v>
      </c>
      <c r="BA2349" t="str">
        <f t="shared" si="398"/>
        <v>QB</v>
      </c>
      <c r="BB2349" t="str">
        <f t="shared" si="399"/>
        <v>_</v>
      </c>
      <c r="BC2349" t="str">
        <f t="shared" si="400"/>
        <v>ru</v>
      </c>
      <c r="BD2349">
        <f>COUNTIFS($BB$1:BB2349,BB2349,$BC$1:BC2349,"ru")</f>
        <v>473</v>
      </c>
      <c r="BE2349" t="str">
        <f t="shared" si="401"/>
        <v>re</v>
      </c>
      <c r="BF2349">
        <f>COUNTIFS($BB$1:BB2349,BB2349,$BE$1:BE2349,"re")</f>
        <v>473</v>
      </c>
      <c r="BG2349" t="str">
        <f t="shared" si="402"/>
        <v>ru473_</v>
      </c>
      <c r="BH2349" t="str">
        <f t="shared" si="403"/>
        <v>re473_</v>
      </c>
      <c r="BI2349" t="str">
        <f t="shared" si="404"/>
        <v>_0</v>
      </c>
      <c r="BJ2349" t="str">
        <f t="shared" si="405"/>
        <v>_</v>
      </c>
      <c r="BK2349" t="str">
        <f>IF(ISERROR(MATCH(LEFT(C2349,5)&amp;B2349&amp;"_"&amp;A2349,$BK$1:BK2348,0)),LEFT(C2349,5)&amp;B2349&amp;"_"&amp;A2349,"")</f>
        <v/>
      </c>
      <c r="BL2349">
        <f>COUNTIFS($B$1:B2349,B2349)-COUNTIFS($B$1:B2349,B2349,$BK$1:BK2349,"")</f>
        <v>0</v>
      </c>
      <c r="BM2349" t="str">
        <f t="shared" si="406"/>
        <v/>
      </c>
    </row>
    <row r="2350" spans="1:65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  <c r="AI2350" s="1"/>
      <c r="AJ2350" s="1"/>
      <c r="AK2350" s="1"/>
      <c r="AL2350" s="1"/>
      <c r="AM2350" s="1"/>
      <c r="AN2350" s="1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t="str">
        <f t="shared" si="396"/>
        <v/>
      </c>
      <c r="AZ2350">
        <f t="shared" si="397"/>
        <v>0</v>
      </c>
      <c r="BA2350" t="str">
        <f t="shared" si="398"/>
        <v>QB</v>
      </c>
      <c r="BB2350" t="str">
        <f t="shared" si="399"/>
        <v>_</v>
      </c>
      <c r="BC2350" t="str">
        <f t="shared" si="400"/>
        <v>ru</v>
      </c>
      <c r="BD2350">
        <f>COUNTIFS($BB$1:BB2350,BB2350,$BC$1:BC2350,"ru")</f>
        <v>474</v>
      </c>
      <c r="BE2350" t="str">
        <f t="shared" si="401"/>
        <v>re</v>
      </c>
      <c r="BF2350">
        <f>COUNTIFS($BB$1:BB2350,BB2350,$BE$1:BE2350,"re")</f>
        <v>474</v>
      </c>
      <c r="BG2350" t="str">
        <f t="shared" si="402"/>
        <v>ru474_</v>
      </c>
      <c r="BH2350" t="str">
        <f t="shared" si="403"/>
        <v>re474_</v>
      </c>
      <c r="BI2350" t="str">
        <f t="shared" si="404"/>
        <v>_0</v>
      </c>
      <c r="BJ2350" t="str">
        <f t="shared" si="405"/>
        <v>_</v>
      </c>
      <c r="BK2350" t="str">
        <f>IF(ISERROR(MATCH(LEFT(C2350,5)&amp;B2350&amp;"_"&amp;A2350,$BK$1:BK2349,0)),LEFT(C2350,5)&amp;B2350&amp;"_"&amp;A2350,"")</f>
        <v/>
      </c>
      <c r="BL2350">
        <f>COUNTIFS($B$1:B2350,B2350)-COUNTIFS($B$1:B2350,B2350,$BK$1:BK2350,"")</f>
        <v>0</v>
      </c>
      <c r="BM2350" t="str">
        <f t="shared" si="406"/>
        <v/>
      </c>
    </row>
    <row r="2351" spans="1:65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  <c r="AI2351" s="1"/>
      <c r="AJ2351" s="1"/>
      <c r="AK2351" s="1"/>
      <c r="AL2351" s="1"/>
      <c r="AM2351" s="1"/>
      <c r="AN2351" s="1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t="str">
        <f t="shared" si="396"/>
        <v/>
      </c>
      <c r="AZ2351">
        <f t="shared" si="397"/>
        <v>0</v>
      </c>
      <c r="BA2351" t="str">
        <f t="shared" si="398"/>
        <v>QB</v>
      </c>
      <c r="BB2351" t="str">
        <f t="shared" si="399"/>
        <v>_</v>
      </c>
      <c r="BC2351" t="str">
        <f t="shared" si="400"/>
        <v>ru</v>
      </c>
      <c r="BD2351">
        <f>COUNTIFS($BB$1:BB2351,BB2351,$BC$1:BC2351,"ru")</f>
        <v>475</v>
      </c>
      <c r="BE2351" t="str">
        <f t="shared" si="401"/>
        <v>re</v>
      </c>
      <c r="BF2351">
        <f>COUNTIFS($BB$1:BB2351,BB2351,$BE$1:BE2351,"re")</f>
        <v>475</v>
      </c>
      <c r="BG2351" t="str">
        <f t="shared" si="402"/>
        <v>ru475_</v>
      </c>
      <c r="BH2351" t="str">
        <f t="shared" si="403"/>
        <v>re475_</v>
      </c>
      <c r="BI2351" t="str">
        <f t="shared" si="404"/>
        <v>_0</v>
      </c>
      <c r="BJ2351" t="str">
        <f t="shared" si="405"/>
        <v>_</v>
      </c>
      <c r="BK2351" t="str">
        <f>IF(ISERROR(MATCH(LEFT(C2351,5)&amp;B2351&amp;"_"&amp;A2351,$BK$1:BK2350,0)),LEFT(C2351,5)&amp;B2351&amp;"_"&amp;A2351,"")</f>
        <v/>
      </c>
      <c r="BL2351">
        <f>COUNTIFS($B$1:B2351,B2351)-COUNTIFS($B$1:B2351,B2351,$BK$1:BK2351,"")</f>
        <v>0</v>
      </c>
      <c r="BM2351" t="str">
        <f t="shared" si="406"/>
        <v/>
      </c>
    </row>
    <row r="2352" spans="1:65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1"/>
      <c r="AC2352" s="1"/>
      <c r="AD2352" s="1"/>
      <c r="AE2352" s="1"/>
      <c r="AF2352" s="1"/>
      <c r="AG2352" s="1"/>
      <c r="AH2352" s="1"/>
      <c r="AI2352" s="1"/>
      <c r="AJ2352" s="1"/>
      <c r="AK2352" s="1"/>
      <c r="AL2352" s="1"/>
      <c r="AM2352" s="1"/>
      <c r="AN2352" s="1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t="str">
        <f t="shared" si="396"/>
        <v/>
      </c>
      <c r="AZ2352">
        <f t="shared" si="397"/>
        <v>0</v>
      </c>
      <c r="BA2352" t="str">
        <f t="shared" si="398"/>
        <v>QB</v>
      </c>
      <c r="BB2352" t="str">
        <f t="shared" si="399"/>
        <v>_</v>
      </c>
      <c r="BC2352" t="str">
        <f t="shared" si="400"/>
        <v>ru</v>
      </c>
      <c r="BD2352">
        <f>COUNTIFS($BB$1:BB2352,BB2352,$BC$1:BC2352,"ru")</f>
        <v>476</v>
      </c>
      <c r="BE2352" t="str">
        <f t="shared" si="401"/>
        <v>re</v>
      </c>
      <c r="BF2352">
        <f>COUNTIFS($BB$1:BB2352,BB2352,$BE$1:BE2352,"re")</f>
        <v>476</v>
      </c>
      <c r="BG2352" t="str">
        <f t="shared" si="402"/>
        <v>ru476_</v>
      </c>
      <c r="BH2352" t="str">
        <f t="shared" si="403"/>
        <v>re476_</v>
      </c>
      <c r="BI2352" t="str">
        <f t="shared" si="404"/>
        <v>_0</v>
      </c>
      <c r="BJ2352" t="str">
        <f t="shared" si="405"/>
        <v>_</v>
      </c>
      <c r="BK2352" t="str">
        <f>IF(ISERROR(MATCH(LEFT(C2352,5)&amp;B2352&amp;"_"&amp;A2352,$BK$1:BK2351,0)),LEFT(C2352,5)&amp;B2352&amp;"_"&amp;A2352,"")</f>
        <v/>
      </c>
      <c r="BL2352">
        <f>COUNTIFS($B$1:B2352,B2352)-COUNTIFS($B$1:B2352,B2352,$BK$1:BK2352,"")</f>
        <v>0</v>
      </c>
      <c r="BM2352" t="str">
        <f t="shared" si="406"/>
        <v/>
      </c>
    </row>
    <row r="2353" spans="1:65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1"/>
      <c r="AC2353" s="1"/>
      <c r="AD2353" s="1"/>
      <c r="AE2353" s="1"/>
      <c r="AF2353" s="1"/>
      <c r="AG2353" s="1"/>
      <c r="AH2353" s="1"/>
      <c r="AI2353" s="1"/>
      <c r="AJ2353" s="1"/>
      <c r="AK2353" s="1"/>
      <c r="AL2353" s="1"/>
      <c r="AM2353" s="1"/>
      <c r="AN2353" s="1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t="str">
        <f t="shared" si="396"/>
        <v/>
      </c>
      <c r="AZ2353">
        <f t="shared" si="397"/>
        <v>0</v>
      </c>
      <c r="BA2353" t="str">
        <f t="shared" si="398"/>
        <v>QB</v>
      </c>
      <c r="BB2353" t="str">
        <f t="shared" si="399"/>
        <v>_</v>
      </c>
      <c r="BC2353" t="str">
        <f t="shared" si="400"/>
        <v>ru</v>
      </c>
      <c r="BD2353">
        <f>COUNTIFS($BB$1:BB2353,BB2353,$BC$1:BC2353,"ru")</f>
        <v>477</v>
      </c>
      <c r="BE2353" t="str">
        <f t="shared" si="401"/>
        <v>re</v>
      </c>
      <c r="BF2353">
        <f>COUNTIFS($BB$1:BB2353,BB2353,$BE$1:BE2353,"re")</f>
        <v>477</v>
      </c>
      <c r="BG2353" t="str">
        <f t="shared" si="402"/>
        <v>ru477_</v>
      </c>
      <c r="BH2353" t="str">
        <f t="shared" si="403"/>
        <v>re477_</v>
      </c>
      <c r="BI2353" t="str">
        <f t="shared" si="404"/>
        <v>_0</v>
      </c>
      <c r="BJ2353" t="str">
        <f t="shared" si="405"/>
        <v>_</v>
      </c>
      <c r="BK2353" t="str">
        <f>IF(ISERROR(MATCH(LEFT(C2353,5)&amp;B2353&amp;"_"&amp;A2353,$BK$1:BK2352,0)),LEFT(C2353,5)&amp;B2353&amp;"_"&amp;A2353,"")</f>
        <v/>
      </c>
      <c r="BL2353">
        <f>COUNTIFS($B$1:B2353,B2353)-COUNTIFS($B$1:B2353,B2353,$BK$1:BK2353,"")</f>
        <v>0</v>
      </c>
      <c r="BM2353" t="str">
        <f t="shared" si="406"/>
        <v/>
      </c>
    </row>
    <row r="2354" spans="1:65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1"/>
      <c r="AC2354" s="1"/>
      <c r="AD2354" s="1"/>
      <c r="AE2354" s="1"/>
      <c r="AF2354" s="1"/>
      <c r="AG2354" s="1"/>
      <c r="AH2354" s="1"/>
      <c r="AI2354" s="1"/>
      <c r="AJ2354" s="1"/>
      <c r="AK2354" s="1"/>
      <c r="AL2354" s="1"/>
      <c r="AM2354" s="1"/>
      <c r="AN2354" s="1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t="str">
        <f t="shared" si="396"/>
        <v/>
      </c>
      <c r="AZ2354">
        <f t="shared" si="397"/>
        <v>0</v>
      </c>
      <c r="BA2354" t="str">
        <f t="shared" si="398"/>
        <v>QB</v>
      </c>
      <c r="BB2354" t="str">
        <f t="shared" si="399"/>
        <v>_</v>
      </c>
      <c r="BC2354" t="str">
        <f t="shared" si="400"/>
        <v>ru</v>
      </c>
      <c r="BD2354">
        <f>COUNTIFS($BB$1:BB2354,BB2354,$BC$1:BC2354,"ru")</f>
        <v>478</v>
      </c>
      <c r="BE2354" t="str">
        <f t="shared" si="401"/>
        <v>re</v>
      </c>
      <c r="BF2354">
        <f>COUNTIFS($BB$1:BB2354,BB2354,$BE$1:BE2354,"re")</f>
        <v>478</v>
      </c>
      <c r="BG2354" t="str">
        <f t="shared" si="402"/>
        <v>ru478_</v>
      </c>
      <c r="BH2354" t="str">
        <f t="shared" si="403"/>
        <v>re478_</v>
      </c>
      <c r="BI2354" t="str">
        <f t="shared" si="404"/>
        <v>_0</v>
      </c>
      <c r="BJ2354" t="str">
        <f t="shared" si="405"/>
        <v>_</v>
      </c>
      <c r="BK2354" t="str">
        <f>IF(ISERROR(MATCH(LEFT(C2354,5)&amp;B2354&amp;"_"&amp;A2354,$BK$1:BK2353,0)),LEFT(C2354,5)&amp;B2354&amp;"_"&amp;A2354,"")</f>
        <v/>
      </c>
      <c r="BL2354">
        <f>COUNTIFS($B$1:B2354,B2354)-COUNTIFS($B$1:B2354,B2354,$BK$1:BK2354,"")</f>
        <v>0</v>
      </c>
      <c r="BM2354" t="str">
        <f t="shared" si="406"/>
        <v/>
      </c>
    </row>
    <row r="2355" spans="1:65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1"/>
      <c r="AC2355" s="1"/>
      <c r="AD2355" s="1"/>
      <c r="AE2355" s="1"/>
      <c r="AF2355" s="1"/>
      <c r="AG2355" s="1"/>
      <c r="AH2355" s="1"/>
      <c r="AI2355" s="1"/>
      <c r="AJ2355" s="1"/>
      <c r="AK2355" s="1"/>
      <c r="AL2355" s="1"/>
      <c r="AM2355" s="1"/>
      <c r="AN2355" s="1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t="str">
        <f t="shared" si="396"/>
        <v/>
      </c>
      <c r="AZ2355">
        <f t="shared" si="397"/>
        <v>0</v>
      </c>
      <c r="BA2355" t="str">
        <f t="shared" si="398"/>
        <v>QB</v>
      </c>
      <c r="BB2355" t="str">
        <f t="shared" si="399"/>
        <v>_</v>
      </c>
      <c r="BC2355" t="str">
        <f t="shared" si="400"/>
        <v>ru</v>
      </c>
      <c r="BD2355">
        <f>COUNTIFS($BB$1:BB2355,BB2355,$BC$1:BC2355,"ru")</f>
        <v>479</v>
      </c>
      <c r="BE2355" t="str">
        <f t="shared" si="401"/>
        <v>re</v>
      </c>
      <c r="BF2355">
        <f>COUNTIFS($BB$1:BB2355,BB2355,$BE$1:BE2355,"re")</f>
        <v>479</v>
      </c>
      <c r="BG2355" t="str">
        <f t="shared" si="402"/>
        <v>ru479_</v>
      </c>
      <c r="BH2355" t="str">
        <f t="shared" si="403"/>
        <v>re479_</v>
      </c>
      <c r="BI2355" t="str">
        <f t="shared" si="404"/>
        <v>_0</v>
      </c>
      <c r="BJ2355" t="str">
        <f t="shared" si="405"/>
        <v>_</v>
      </c>
      <c r="BK2355" t="str">
        <f>IF(ISERROR(MATCH(LEFT(C2355,5)&amp;B2355&amp;"_"&amp;A2355,$BK$1:BK2354,0)),LEFT(C2355,5)&amp;B2355&amp;"_"&amp;A2355,"")</f>
        <v/>
      </c>
      <c r="BL2355">
        <f>COUNTIFS($B$1:B2355,B2355)-COUNTIFS($B$1:B2355,B2355,$BK$1:BK2355,"")</f>
        <v>0</v>
      </c>
      <c r="BM2355" t="str">
        <f t="shared" si="406"/>
        <v/>
      </c>
    </row>
    <row r="2356" spans="1:65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1"/>
      <c r="AC2356" s="1"/>
      <c r="AD2356" s="1"/>
      <c r="AE2356" s="1"/>
      <c r="AF2356" s="1"/>
      <c r="AG2356" s="1"/>
      <c r="AH2356" s="1"/>
      <c r="AI2356" s="1"/>
      <c r="AJ2356" s="1"/>
      <c r="AK2356" s="1"/>
      <c r="AL2356" s="1"/>
      <c r="AM2356" s="1"/>
      <c r="AN2356" s="1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t="str">
        <f t="shared" si="396"/>
        <v/>
      </c>
      <c r="AZ2356">
        <f t="shared" si="397"/>
        <v>0</v>
      </c>
      <c r="BA2356" t="str">
        <f t="shared" si="398"/>
        <v>QB</v>
      </c>
      <c r="BB2356" t="str">
        <f t="shared" si="399"/>
        <v>_</v>
      </c>
      <c r="BC2356" t="str">
        <f t="shared" si="400"/>
        <v>ru</v>
      </c>
      <c r="BD2356">
        <f>COUNTIFS($BB$1:BB2356,BB2356,$BC$1:BC2356,"ru")</f>
        <v>480</v>
      </c>
      <c r="BE2356" t="str">
        <f t="shared" si="401"/>
        <v>re</v>
      </c>
      <c r="BF2356">
        <f>COUNTIFS($BB$1:BB2356,BB2356,$BE$1:BE2356,"re")</f>
        <v>480</v>
      </c>
      <c r="BG2356" t="str">
        <f t="shared" si="402"/>
        <v>ru480_</v>
      </c>
      <c r="BH2356" t="str">
        <f t="shared" si="403"/>
        <v>re480_</v>
      </c>
      <c r="BI2356" t="str">
        <f t="shared" si="404"/>
        <v>_0</v>
      </c>
      <c r="BJ2356" t="str">
        <f t="shared" si="405"/>
        <v>_</v>
      </c>
      <c r="BK2356" t="str">
        <f>IF(ISERROR(MATCH(LEFT(C2356,5)&amp;B2356&amp;"_"&amp;A2356,$BK$1:BK2355,0)),LEFT(C2356,5)&amp;B2356&amp;"_"&amp;A2356,"")</f>
        <v/>
      </c>
      <c r="BL2356">
        <f>COUNTIFS($B$1:B2356,B2356)-COUNTIFS($B$1:B2356,B2356,$BK$1:BK2356,"")</f>
        <v>0</v>
      </c>
      <c r="BM2356" t="str">
        <f t="shared" si="406"/>
        <v/>
      </c>
    </row>
    <row r="2357" spans="1:65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1"/>
      <c r="AC2357" s="1"/>
      <c r="AD2357" s="1"/>
      <c r="AE2357" s="1"/>
      <c r="AF2357" s="1"/>
      <c r="AG2357" s="1"/>
      <c r="AH2357" s="1"/>
      <c r="AI2357" s="1"/>
      <c r="AJ2357" s="1"/>
      <c r="AK2357" s="1"/>
      <c r="AL2357" s="1"/>
      <c r="AM2357" s="1"/>
      <c r="AN2357" s="1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t="str">
        <f t="shared" si="396"/>
        <v/>
      </c>
      <c r="AZ2357">
        <f t="shared" si="397"/>
        <v>0</v>
      </c>
      <c r="BA2357" t="str">
        <f t="shared" si="398"/>
        <v>QB</v>
      </c>
      <c r="BB2357" t="str">
        <f t="shared" si="399"/>
        <v>_</v>
      </c>
      <c r="BC2357" t="str">
        <f t="shared" si="400"/>
        <v>ru</v>
      </c>
      <c r="BD2357">
        <f>COUNTIFS($BB$1:BB2357,BB2357,$BC$1:BC2357,"ru")</f>
        <v>481</v>
      </c>
      <c r="BE2357" t="str">
        <f t="shared" si="401"/>
        <v>re</v>
      </c>
      <c r="BF2357">
        <f>COUNTIFS($BB$1:BB2357,BB2357,$BE$1:BE2357,"re")</f>
        <v>481</v>
      </c>
      <c r="BG2357" t="str">
        <f t="shared" si="402"/>
        <v>ru481_</v>
      </c>
      <c r="BH2357" t="str">
        <f t="shared" si="403"/>
        <v>re481_</v>
      </c>
      <c r="BI2357" t="str">
        <f t="shared" si="404"/>
        <v>_0</v>
      </c>
      <c r="BJ2357" t="str">
        <f t="shared" si="405"/>
        <v>_</v>
      </c>
      <c r="BK2357" t="str">
        <f>IF(ISERROR(MATCH(LEFT(C2357,5)&amp;B2357&amp;"_"&amp;A2357,$BK$1:BK2356,0)),LEFT(C2357,5)&amp;B2357&amp;"_"&amp;A2357,"")</f>
        <v/>
      </c>
      <c r="BL2357">
        <f>COUNTIFS($B$1:B2357,B2357)-COUNTIFS($B$1:B2357,B2357,$BK$1:BK2357,"")</f>
        <v>0</v>
      </c>
      <c r="BM2357" t="str">
        <f t="shared" si="406"/>
        <v/>
      </c>
    </row>
    <row r="2358" spans="1:65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1"/>
      <c r="AC2358" s="1"/>
      <c r="AD2358" s="1"/>
      <c r="AE2358" s="1"/>
      <c r="AF2358" s="1"/>
      <c r="AG2358" s="1"/>
      <c r="AH2358" s="1"/>
      <c r="AI2358" s="1"/>
      <c r="AJ2358" s="1"/>
      <c r="AK2358" s="1"/>
      <c r="AL2358" s="1"/>
      <c r="AM2358" s="1"/>
      <c r="AN2358" s="1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t="str">
        <f t="shared" si="396"/>
        <v/>
      </c>
      <c r="AZ2358">
        <f t="shared" si="397"/>
        <v>0</v>
      </c>
      <c r="BA2358" t="str">
        <f t="shared" si="398"/>
        <v>QB</v>
      </c>
      <c r="BB2358" t="str">
        <f t="shared" si="399"/>
        <v>_</v>
      </c>
      <c r="BC2358" t="str">
        <f t="shared" si="400"/>
        <v>ru</v>
      </c>
      <c r="BD2358">
        <f>COUNTIFS($BB$1:BB2358,BB2358,$BC$1:BC2358,"ru")</f>
        <v>482</v>
      </c>
      <c r="BE2358" t="str">
        <f t="shared" si="401"/>
        <v>re</v>
      </c>
      <c r="BF2358">
        <f>COUNTIFS($BB$1:BB2358,BB2358,$BE$1:BE2358,"re")</f>
        <v>482</v>
      </c>
      <c r="BG2358" t="str">
        <f t="shared" si="402"/>
        <v>ru482_</v>
      </c>
      <c r="BH2358" t="str">
        <f t="shared" si="403"/>
        <v>re482_</v>
      </c>
      <c r="BI2358" t="str">
        <f t="shared" si="404"/>
        <v>_0</v>
      </c>
      <c r="BJ2358" t="str">
        <f t="shared" si="405"/>
        <v>_</v>
      </c>
      <c r="BK2358" t="str">
        <f>IF(ISERROR(MATCH(LEFT(C2358,5)&amp;B2358&amp;"_"&amp;A2358,$BK$1:BK2357,0)),LEFT(C2358,5)&amp;B2358&amp;"_"&amp;A2358,"")</f>
        <v/>
      </c>
      <c r="BL2358">
        <f>COUNTIFS($B$1:B2358,B2358)-COUNTIFS($B$1:B2358,B2358,$BK$1:BK2358,"")</f>
        <v>0</v>
      </c>
      <c r="BM2358" t="str">
        <f t="shared" si="406"/>
        <v/>
      </c>
    </row>
    <row r="2359" spans="1:65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1"/>
      <c r="AC2359" s="1"/>
      <c r="AD2359" s="1"/>
      <c r="AE2359" s="1"/>
      <c r="AF2359" s="1"/>
      <c r="AG2359" s="1"/>
      <c r="AH2359" s="1"/>
      <c r="AI2359" s="1"/>
      <c r="AJ2359" s="1"/>
      <c r="AK2359" s="1"/>
      <c r="AL2359" s="1"/>
      <c r="AM2359" s="1"/>
      <c r="AN2359" s="1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t="str">
        <f t="shared" si="396"/>
        <v/>
      </c>
      <c r="AZ2359">
        <f t="shared" si="397"/>
        <v>0</v>
      </c>
      <c r="BA2359" t="str">
        <f t="shared" si="398"/>
        <v>QB</v>
      </c>
      <c r="BB2359" t="str">
        <f t="shared" si="399"/>
        <v>_</v>
      </c>
      <c r="BC2359" t="str">
        <f t="shared" si="400"/>
        <v>ru</v>
      </c>
      <c r="BD2359">
        <f>COUNTIFS($BB$1:BB2359,BB2359,$BC$1:BC2359,"ru")</f>
        <v>483</v>
      </c>
      <c r="BE2359" t="str">
        <f t="shared" si="401"/>
        <v>re</v>
      </c>
      <c r="BF2359">
        <f>COUNTIFS($BB$1:BB2359,BB2359,$BE$1:BE2359,"re")</f>
        <v>483</v>
      </c>
      <c r="BG2359" t="str">
        <f t="shared" si="402"/>
        <v>ru483_</v>
      </c>
      <c r="BH2359" t="str">
        <f t="shared" si="403"/>
        <v>re483_</v>
      </c>
      <c r="BI2359" t="str">
        <f t="shared" si="404"/>
        <v>_0</v>
      </c>
      <c r="BJ2359" t="str">
        <f t="shared" si="405"/>
        <v>_</v>
      </c>
      <c r="BK2359" t="str">
        <f>IF(ISERROR(MATCH(LEFT(C2359,5)&amp;B2359&amp;"_"&amp;A2359,$BK$1:BK2358,0)),LEFT(C2359,5)&amp;B2359&amp;"_"&amp;A2359,"")</f>
        <v/>
      </c>
      <c r="BL2359">
        <f>COUNTIFS($B$1:B2359,B2359)-COUNTIFS($B$1:B2359,B2359,$BK$1:BK2359,"")</f>
        <v>0</v>
      </c>
      <c r="BM2359" t="str">
        <f t="shared" si="406"/>
        <v/>
      </c>
    </row>
    <row r="2360" spans="1:65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1"/>
      <c r="AC2360" s="1"/>
      <c r="AD2360" s="1"/>
      <c r="AE2360" s="1"/>
      <c r="AF2360" s="1"/>
      <c r="AG2360" s="1"/>
      <c r="AH2360" s="1"/>
      <c r="AI2360" s="1"/>
      <c r="AJ2360" s="1"/>
      <c r="AK2360" s="1"/>
      <c r="AL2360" s="1"/>
      <c r="AM2360" s="1"/>
      <c r="AN2360" s="1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t="str">
        <f t="shared" si="396"/>
        <v/>
      </c>
      <c r="AZ2360">
        <f t="shared" si="397"/>
        <v>0</v>
      </c>
      <c r="BA2360" t="str">
        <f t="shared" si="398"/>
        <v>QB</v>
      </c>
      <c r="BB2360" t="str">
        <f t="shared" si="399"/>
        <v>_</v>
      </c>
      <c r="BC2360" t="str">
        <f t="shared" si="400"/>
        <v>ru</v>
      </c>
      <c r="BD2360">
        <f>COUNTIFS($BB$1:BB2360,BB2360,$BC$1:BC2360,"ru")</f>
        <v>484</v>
      </c>
      <c r="BE2360" t="str">
        <f t="shared" si="401"/>
        <v>re</v>
      </c>
      <c r="BF2360">
        <f>COUNTIFS($BB$1:BB2360,BB2360,$BE$1:BE2360,"re")</f>
        <v>484</v>
      </c>
      <c r="BG2360" t="str">
        <f t="shared" si="402"/>
        <v>ru484_</v>
      </c>
      <c r="BH2360" t="str">
        <f t="shared" si="403"/>
        <v>re484_</v>
      </c>
      <c r="BI2360" t="str">
        <f t="shared" si="404"/>
        <v>_0</v>
      </c>
      <c r="BJ2360" t="str">
        <f t="shared" si="405"/>
        <v>_</v>
      </c>
      <c r="BK2360" t="str">
        <f>IF(ISERROR(MATCH(LEFT(C2360,5)&amp;B2360&amp;"_"&amp;A2360,$BK$1:BK2359,0)),LEFT(C2360,5)&amp;B2360&amp;"_"&amp;A2360,"")</f>
        <v/>
      </c>
      <c r="BL2360">
        <f>COUNTIFS($B$1:B2360,B2360)-COUNTIFS($B$1:B2360,B2360,$BK$1:BK2360,"")</f>
        <v>0</v>
      </c>
      <c r="BM2360" t="str">
        <f t="shared" si="406"/>
        <v/>
      </c>
    </row>
    <row r="2361" spans="1:65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1"/>
      <c r="AC2361" s="1"/>
      <c r="AD2361" s="1"/>
      <c r="AE2361" s="1"/>
      <c r="AF2361" s="1"/>
      <c r="AG2361" s="1"/>
      <c r="AH2361" s="1"/>
      <c r="AI2361" s="1"/>
      <c r="AJ2361" s="1"/>
      <c r="AK2361" s="1"/>
      <c r="AL2361" s="1"/>
      <c r="AM2361" s="1"/>
      <c r="AN2361" s="1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t="str">
        <f t="shared" si="396"/>
        <v/>
      </c>
      <c r="AZ2361">
        <f t="shared" si="397"/>
        <v>0</v>
      </c>
      <c r="BA2361" t="str">
        <f t="shared" si="398"/>
        <v>QB</v>
      </c>
      <c r="BB2361" t="str">
        <f t="shared" si="399"/>
        <v>_</v>
      </c>
      <c r="BC2361" t="str">
        <f t="shared" si="400"/>
        <v>ru</v>
      </c>
      <c r="BD2361">
        <f>COUNTIFS($BB$1:BB2361,BB2361,$BC$1:BC2361,"ru")</f>
        <v>485</v>
      </c>
      <c r="BE2361" t="str">
        <f t="shared" si="401"/>
        <v>re</v>
      </c>
      <c r="BF2361">
        <f>COUNTIFS($BB$1:BB2361,BB2361,$BE$1:BE2361,"re")</f>
        <v>485</v>
      </c>
      <c r="BG2361" t="str">
        <f t="shared" si="402"/>
        <v>ru485_</v>
      </c>
      <c r="BH2361" t="str">
        <f t="shared" si="403"/>
        <v>re485_</v>
      </c>
      <c r="BI2361" t="str">
        <f t="shared" si="404"/>
        <v>_0</v>
      </c>
      <c r="BJ2361" t="str">
        <f t="shared" si="405"/>
        <v>_</v>
      </c>
      <c r="BK2361" t="str">
        <f>IF(ISERROR(MATCH(LEFT(C2361,5)&amp;B2361&amp;"_"&amp;A2361,$BK$1:BK2360,0)),LEFT(C2361,5)&amp;B2361&amp;"_"&amp;A2361,"")</f>
        <v/>
      </c>
      <c r="BL2361">
        <f>COUNTIFS($B$1:B2361,B2361)-COUNTIFS($B$1:B2361,B2361,$BK$1:BK2361,"")</f>
        <v>0</v>
      </c>
      <c r="BM2361" t="str">
        <f t="shared" si="406"/>
        <v/>
      </c>
    </row>
    <row r="2362" spans="1:65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1"/>
      <c r="AC2362" s="1"/>
      <c r="AD2362" s="1"/>
      <c r="AE2362" s="1"/>
      <c r="AF2362" s="1"/>
      <c r="AG2362" s="1"/>
      <c r="AH2362" s="1"/>
      <c r="AI2362" s="1"/>
      <c r="AJ2362" s="1"/>
      <c r="AK2362" s="1"/>
      <c r="AL2362" s="1"/>
      <c r="AM2362" s="1"/>
      <c r="AN2362" s="1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t="str">
        <f t="shared" si="396"/>
        <v/>
      </c>
      <c r="AZ2362">
        <f t="shared" si="397"/>
        <v>0</v>
      </c>
      <c r="BA2362" t="str">
        <f t="shared" si="398"/>
        <v>QB</v>
      </c>
      <c r="BB2362" t="str">
        <f t="shared" si="399"/>
        <v>_</v>
      </c>
      <c r="BC2362" t="str">
        <f t="shared" si="400"/>
        <v>ru</v>
      </c>
      <c r="BD2362">
        <f>COUNTIFS($BB$1:BB2362,BB2362,$BC$1:BC2362,"ru")</f>
        <v>486</v>
      </c>
      <c r="BE2362" t="str">
        <f t="shared" si="401"/>
        <v>re</v>
      </c>
      <c r="BF2362">
        <f>COUNTIFS($BB$1:BB2362,BB2362,$BE$1:BE2362,"re")</f>
        <v>486</v>
      </c>
      <c r="BG2362" t="str">
        <f t="shared" si="402"/>
        <v>ru486_</v>
      </c>
      <c r="BH2362" t="str">
        <f t="shared" si="403"/>
        <v>re486_</v>
      </c>
      <c r="BI2362" t="str">
        <f t="shared" si="404"/>
        <v>_0</v>
      </c>
      <c r="BJ2362" t="str">
        <f t="shared" si="405"/>
        <v>_</v>
      </c>
      <c r="BK2362" t="str">
        <f>IF(ISERROR(MATCH(LEFT(C2362,5)&amp;B2362&amp;"_"&amp;A2362,$BK$1:BK2361,0)),LEFT(C2362,5)&amp;B2362&amp;"_"&amp;A2362,"")</f>
        <v/>
      </c>
      <c r="BL2362">
        <f>COUNTIFS($B$1:B2362,B2362)-COUNTIFS($B$1:B2362,B2362,$BK$1:BK2362,"")</f>
        <v>0</v>
      </c>
      <c r="BM2362" t="str">
        <f t="shared" si="406"/>
        <v/>
      </c>
    </row>
    <row r="2363" spans="1:65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1"/>
      <c r="AC2363" s="1"/>
      <c r="AD2363" s="1"/>
      <c r="AE2363" s="1"/>
      <c r="AF2363" s="1"/>
      <c r="AG2363" s="1"/>
      <c r="AH2363" s="1"/>
      <c r="AI2363" s="1"/>
      <c r="AJ2363" s="1"/>
      <c r="AK2363" s="1"/>
      <c r="AL2363" s="1"/>
      <c r="AM2363" s="1"/>
      <c r="AN2363" s="1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t="str">
        <f t="shared" si="396"/>
        <v/>
      </c>
      <c r="AZ2363">
        <f t="shared" si="397"/>
        <v>0</v>
      </c>
      <c r="BA2363" t="str">
        <f t="shared" si="398"/>
        <v>QB</v>
      </c>
      <c r="BB2363" t="str">
        <f t="shared" si="399"/>
        <v>_</v>
      </c>
      <c r="BC2363" t="str">
        <f t="shared" si="400"/>
        <v>ru</v>
      </c>
      <c r="BD2363">
        <f>COUNTIFS($BB$1:BB2363,BB2363,$BC$1:BC2363,"ru")</f>
        <v>487</v>
      </c>
      <c r="BE2363" t="str">
        <f t="shared" si="401"/>
        <v>re</v>
      </c>
      <c r="BF2363">
        <f>COUNTIFS($BB$1:BB2363,BB2363,$BE$1:BE2363,"re")</f>
        <v>487</v>
      </c>
      <c r="BG2363" t="str">
        <f t="shared" si="402"/>
        <v>ru487_</v>
      </c>
      <c r="BH2363" t="str">
        <f t="shared" si="403"/>
        <v>re487_</v>
      </c>
      <c r="BI2363" t="str">
        <f t="shared" si="404"/>
        <v>_0</v>
      </c>
      <c r="BJ2363" t="str">
        <f t="shared" si="405"/>
        <v>_</v>
      </c>
      <c r="BK2363" t="str">
        <f>IF(ISERROR(MATCH(LEFT(C2363,5)&amp;B2363&amp;"_"&amp;A2363,$BK$1:BK2362,0)),LEFT(C2363,5)&amp;B2363&amp;"_"&amp;A2363,"")</f>
        <v/>
      </c>
      <c r="BL2363">
        <f>COUNTIFS($B$1:B2363,B2363)-COUNTIFS($B$1:B2363,B2363,$BK$1:BK2363,"")</f>
        <v>0</v>
      </c>
      <c r="BM2363" t="str">
        <f t="shared" si="406"/>
        <v/>
      </c>
    </row>
    <row r="2364" spans="1:65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1"/>
      <c r="AC2364" s="1"/>
      <c r="AD2364" s="1"/>
      <c r="AE2364" s="1"/>
      <c r="AF2364" s="1"/>
      <c r="AG2364" s="1"/>
      <c r="AH2364" s="1"/>
      <c r="AI2364" s="1"/>
      <c r="AJ2364" s="1"/>
      <c r="AK2364" s="1"/>
      <c r="AL2364" s="1"/>
      <c r="AM2364" s="1"/>
      <c r="AN2364" s="1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t="str">
        <f t="shared" si="396"/>
        <v/>
      </c>
      <c r="AZ2364">
        <f t="shared" si="397"/>
        <v>0</v>
      </c>
      <c r="BA2364" t="str">
        <f t="shared" si="398"/>
        <v>QB</v>
      </c>
      <c r="BB2364" t="str">
        <f t="shared" si="399"/>
        <v>_</v>
      </c>
      <c r="BC2364" t="str">
        <f t="shared" si="400"/>
        <v>ru</v>
      </c>
      <c r="BD2364">
        <f>COUNTIFS($BB$1:BB2364,BB2364,$BC$1:BC2364,"ru")</f>
        <v>488</v>
      </c>
      <c r="BE2364" t="str">
        <f t="shared" si="401"/>
        <v>re</v>
      </c>
      <c r="BF2364">
        <f>COUNTIFS($BB$1:BB2364,BB2364,$BE$1:BE2364,"re")</f>
        <v>488</v>
      </c>
      <c r="BG2364" t="str">
        <f t="shared" si="402"/>
        <v>ru488_</v>
      </c>
      <c r="BH2364" t="str">
        <f t="shared" si="403"/>
        <v>re488_</v>
      </c>
      <c r="BI2364" t="str">
        <f t="shared" si="404"/>
        <v>_0</v>
      </c>
      <c r="BJ2364" t="str">
        <f t="shared" si="405"/>
        <v>_</v>
      </c>
      <c r="BK2364" t="str">
        <f>IF(ISERROR(MATCH(LEFT(C2364,5)&amp;B2364&amp;"_"&amp;A2364,$BK$1:BK2363,0)),LEFT(C2364,5)&amp;B2364&amp;"_"&amp;A2364,"")</f>
        <v/>
      </c>
      <c r="BL2364">
        <f>COUNTIFS($B$1:B2364,B2364)-COUNTIFS($B$1:B2364,B2364,$BK$1:BK2364,"")</f>
        <v>0</v>
      </c>
      <c r="BM2364" t="str">
        <f t="shared" si="406"/>
        <v/>
      </c>
    </row>
    <row r="2365" spans="1:65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1"/>
      <c r="AC2365" s="1"/>
      <c r="AD2365" s="1"/>
      <c r="AE2365" s="1"/>
      <c r="AF2365" s="1"/>
      <c r="AG2365" s="1"/>
      <c r="AH2365" s="1"/>
      <c r="AI2365" s="1"/>
      <c r="AJ2365" s="1"/>
      <c r="AK2365" s="1"/>
      <c r="AL2365" s="1"/>
      <c r="AM2365" s="1"/>
      <c r="AN2365" s="1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t="str">
        <f t="shared" si="396"/>
        <v/>
      </c>
      <c r="AZ2365">
        <f t="shared" si="397"/>
        <v>0</v>
      </c>
      <c r="BA2365" t="str">
        <f t="shared" si="398"/>
        <v>QB</v>
      </c>
      <c r="BB2365" t="str">
        <f t="shared" si="399"/>
        <v>_</v>
      </c>
      <c r="BC2365" t="str">
        <f t="shared" si="400"/>
        <v>ru</v>
      </c>
      <c r="BD2365">
        <f>COUNTIFS($BB$1:BB2365,BB2365,$BC$1:BC2365,"ru")</f>
        <v>489</v>
      </c>
      <c r="BE2365" t="str">
        <f t="shared" si="401"/>
        <v>re</v>
      </c>
      <c r="BF2365">
        <f>COUNTIFS($BB$1:BB2365,BB2365,$BE$1:BE2365,"re")</f>
        <v>489</v>
      </c>
      <c r="BG2365" t="str">
        <f t="shared" si="402"/>
        <v>ru489_</v>
      </c>
      <c r="BH2365" t="str">
        <f t="shared" si="403"/>
        <v>re489_</v>
      </c>
      <c r="BI2365" t="str">
        <f t="shared" si="404"/>
        <v>_0</v>
      </c>
      <c r="BJ2365" t="str">
        <f t="shared" si="405"/>
        <v>_</v>
      </c>
      <c r="BK2365" t="str">
        <f>IF(ISERROR(MATCH(LEFT(C2365,5)&amp;B2365&amp;"_"&amp;A2365,$BK$1:BK2364,0)),LEFT(C2365,5)&amp;B2365&amp;"_"&amp;A2365,"")</f>
        <v/>
      </c>
      <c r="BL2365">
        <f>COUNTIFS($B$1:B2365,B2365)-COUNTIFS($B$1:B2365,B2365,$BK$1:BK2365,"")</f>
        <v>0</v>
      </c>
      <c r="BM2365" t="str">
        <f t="shared" si="406"/>
        <v/>
      </c>
    </row>
    <row r="2366" spans="1:65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1"/>
      <c r="AC2366" s="1"/>
      <c r="AD2366" s="1"/>
      <c r="AE2366" s="1"/>
      <c r="AF2366" s="1"/>
      <c r="AG2366" s="1"/>
      <c r="AH2366" s="1"/>
      <c r="AI2366" s="1"/>
      <c r="AJ2366" s="1"/>
      <c r="AK2366" s="1"/>
      <c r="AL2366" s="1"/>
      <c r="AM2366" s="1"/>
      <c r="AN2366" s="1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t="str">
        <f t="shared" si="396"/>
        <v/>
      </c>
      <c r="AZ2366">
        <f t="shared" si="397"/>
        <v>0</v>
      </c>
      <c r="BA2366" t="str">
        <f t="shared" si="398"/>
        <v>QB</v>
      </c>
      <c r="BB2366" t="str">
        <f t="shared" si="399"/>
        <v>_</v>
      </c>
      <c r="BC2366" t="str">
        <f t="shared" si="400"/>
        <v>ru</v>
      </c>
      <c r="BD2366">
        <f>COUNTIFS($BB$1:BB2366,BB2366,$BC$1:BC2366,"ru")</f>
        <v>490</v>
      </c>
      <c r="BE2366" t="str">
        <f t="shared" si="401"/>
        <v>re</v>
      </c>
      <c r="BF2366">
        <f>COUNTIFS($BB$1:BB2366,BB2366,$BE$1:BE2366,"re")</f>
        <v>490</v>
      </c>
      <c r="BG2366" t="str">
        <f t="shared" si="402"/>
        <v>ru490_</v>
      </c>
      <c r="BH2366" t="str">
        <f t="shared" si="403"/>
        <v>re490_</v>
      </c>
      <c r="BI2366" t="str">
        <f t="shared" si="404"/>
        <v>_0</v>
      </c>
      <c r="BJ2366" t="str">
        <f t="shared" si="405"/>
        <v>_</v>
      </c>
      <c r="BK2366" t="str">
        <f>IF(ISERROR(MATCH(LEFT(C2366,5)&amp;B2366&amp;"_"&amp;A2366,$BK$1:BK2365,0)),LEFT(C2366,5)&amp;B2366&amp;"_"&amp;A2366,"")</f>
        <v/>
      </c>
      <c r="BL2366">
        <f>COUNTIFS($B$1:B2366,B2366)-COUNTIFS($B$1:B2366,B2366,$BK$1:BK2366,"")</f>
        <v>0</v>
      </c>
      <c r="BM2366" t="str">
        <f t="shared" si="406"/>
        <v/>
      </c>
    </row>
    <row r="2367" spans="1:65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1"/>
      <c r="AC2367" s="1"/>
      <c r="AD2367" s="1"/>
      <c r="AE2367" s="1"/>
      <c r="AF2367" s="1"/>
      <c r="AG2367" s="1"/>
      <c r="AH2367" s="1"/>
      <c r="AI2367" s="1"/>
      <c r="AJ2367" s="1"/>
      <c r="AK2367" s="1"/>
      <c r="AL2367" s="1"/>
      <c r="AM2367" s="1"/>
      <c r="AN2367" s="1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t="str">
        <f t="shared" si="396"/>
        <v/>
      </c>
      <c r="AZ2367">
        <f t="shared" si="397"/>
        <v>0</v>
      </c>
      <c r="BA2367" t="str">
        <f t="shared" si="398"/>
        <v>QB</v>
      </c>
      <c r="BB2367" t="str">
        <f t="shared" si="399"/>
        <v>_</v>
      </c>
      <c r="BC2367" t="str">
        <f t="shared" si="400"/>
        <v>ru</v>
      </c>
      <c r="BD2367">
        <f>COUNTIFS($BB$1:BB2367,BB2367,$BC$1:BC2367,"ru")</f>
        <v>491</v>
      </c>
      <c r="BE2367" t="str">
        <f t="shared" si="401"/>
        <v>re</v>
      </c>
      <c r="BF2367">
        <f>COUNTIFS($BB$1:BB2367,BB2367,$BE$1:BE2367,"re")</f>
        <v>491</v>
      </c>
      <c r="BG2367" t="str">
        <f t="shared" si="402"/>
        <v>ru491_</v>
      </c>
      <c r="BH2367" t="str">
        <f t="shared" si="403"/>
        <v>re491_</v>
      </c>
      <c r="BI2367" t="str">
        <f t="shared" si="404"/>
        <v>_0</v>
      </c>
      <c r="BJ2367" t="str">
        <f t="shared" si="405"/>
        <v>_</v>
      </c>
      <c r="BK2367" t="str">
        <f>IF(ISERROR(MATCH(LEFT(C2367,5)&amp;B2367&amp;"_"&amp;A2367,$BK$1:BK2366,0)),LEFT(C2367,5)&amp;B2367&amp;"_"&amp;A2367,"")</f>
        <v/>
      </c>
      <c r="BL2367">
        <f>COUNTIFS($B$1:B2367,B2367)-COUNTIFS($B$1:B2367,B2367,$BK$1:BK2367,"")</f>
        <v>0</v>
      </c>
      <c r="BM2367" t="str">
        <f t="shared" si="406"/>
        <v/>
      </c>
    </row>
    <row r="2368" spans="1:65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1"/>
      <c r="AC2368" s="1"/>
      <c r="AD2368" s="1"/>
      <c r="AE2368" s="1"/>
      <c r="AF2368" s="1"/>
      <c r="AG2368" s="1"/>
      <c r="AH2368" s="1"/>
      <c r="AI2368" s="1"/>
      <c r="AJ2368" s="1"/>
      <c r="AK2368" s="1"/>
      <c r="AL2368" s="1"/>
      <c r="AM2368" s="1"/>
      <c r="AN2368" s="1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t="str">
        <f t="shared" si="396"/>
        <v/>
      </c>
      <c r="AZ2368">
        <f t="shared" si="397"/>
        <v>0</v>
      </c>
      <c r="BA2368" t="str">
        <f t="shared" si="398"/>
        <v>QB</v>
      </c>
      <c r="BB2368" t="str">
        <f t="shared" si="399"/>
        <v>_</v>
      </c>
      <c r="BC2368" t="str">
        <f t="shared" si="400"/>
        <v>ru</v>
      </c>
      <c r="BD2368">
        <f>COUNTIFS($BB$1:BB2368,BB2368,$BC$1:BC2368,"ru")</f>
        <v>492</v>
      </c>
      <c r="BE2368" t="str">
        <f t="shared" si="401"/>
        <v>re</v>
      </c>
      <c r="BF2368">
        <f>COUNTIFS($BB$1:BB2368,BB2368,$BE$1:BE2368,"re")</f>
        <v>492</v>
      </c>
      <c r="BG2368" t="str">
        <f t="shared" si="402"/>
        <v>ru492_</v>
      </c>
      <c r="BH2368" t="str">
        <f t="shared" si="403"/>
        <v>re492_</v>
      </c>
      <c r="BI2368" t="str">
        <f t="shared" si="404"/>
        <v>_0</v>
      </c>
      <c r="BJ2368" t="str">
        <f t="shared" si="405"/>
        <v>_</v>
      </c>
      <c r="BK2368" t="str">
        <f>IF(ISERROR(MATCH(LEFT(C2368,5)&amp;B2368&amp;"_"&amp;A2368,$BK$1:BK2367,0)),LEFT(C2368,5)&amp;B2368&amp;"_"&amp;A2368,"")</f>
        <v/>
      </c>
      <c r="BL2368">
        <f>COUNTIFS($B$1:B2368,B2368)-COUNTIFS($B$1:B2368,B2368,$BK$1:BK2368,"")</f>
        <v>0</v>
      </c>
      <c r="BM2368" t="str">
        <f t="shared" si="406"/>
        <v/>
      </c>
    </row>
    <row r="2369" spans="1:65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1"/>
      <c r="AC2369" s="1"/>
      <c r="AD2369" s="1"/>
      <c r="AE2369" s="1"/>
      <c r="AF2369" s="1"/>
      <c r="AG2369" s="1"/>
      <c r="AH2369" s="1"/>
      <c r="AI2369" s="1"/>
      <c r="AJ2369" s="1"/>
      <c r="AK2369" s="1"/>
      <c r="AL2369" s="1"/>
      <c r="AM2369" s="1"/>
      <c r="AN2369" s="1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t="str">
        <f t="shared" si="396"/>
        <v/>
      </c>
      <c r="AZ2369">
        <f t="shared" si="397"/>
        <v>0</v>
      </c>
      <c r="BA2369" t="str">
        <f t="shared" si="398"/>
        <v>QB</v>
      </c>
      <c r="BB2369" t="str">
        <f t="shared" si="399"/>
        <v>_</v>
      </c>
      <c r="BC2369" t="str">
        <f t="shared" si="400"/>
        <v>ru</v>
      </c>
      <c r="BD2369">
        <f>COUNTIFS($BB$1:BB2369,BB2369,$BC$1:BC2369,"ru")</f>
        <v>493</v>
      </c>
      <c r="BE2369" t="str">
        <f t="shared" si="401"/>
        <v>re</v>
      </c>
      <c r="BF2369">
        <f>COUNTIFS($BB$1:BB2369,BB2369,$BE$1:BE2369,"re")</f>
        <v>493</v>
      </c>
      <c r="BG2369" t="str">
        <f t="shared" si="402"/>
        <v>ru493_</v>
      </c>
      <c r="BH2369" t="str">
        <f t="shared" si="403"/>
        <v>re493_</v>
      </c>
      <c r="BI2369" t="str">
        <f t="shared" si="404"/>
        <v>_0</v>
      </c>
      <c r="BJ2369" t="str">
        <f t="shared" si="405"/>
        <v>_</v>
      </c>
      <c r="BK2369" t="str">
        <f>IF(ISERROR(MATCH(LEFT(C2369,5)&amp;B2369&amp;"_"&amp;A2369,$BK$1:BK2368,0)),LEFT(C2369,5)&amp;B2369&amp;"_"&amp;A2369,"")</f>
        <v/>
      </c>
      <c r="BL2369">
        <f>COUNTIFS($B$1:B2369,B2369)-COUNTIFS($B$1:B2369,B2369,$BK$1:BK2369,"")</f>
        <v>0</v>
      </c>
      <c r="BM2369" t="str">
        <f t="shared" si="406"/>
        <v/>
      </c>
    </row>
    <row r="2370" spans="1:65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1"/>
      <c r="AC2370" s="1"/>
      <c r="AD2370" s="1"/>
      <c r="AE2370" s="1"/>
      <c r="AF2370" s="1"/>
      <c r="AG2370" s="1"/>
      <c r="AH2370" s="1"/>
      <c r="AI2370" s="1"/>
      <c r="AJ2370" s="1"/>
      <c r="AK2370" s="1"/>
      <c r="AL2370" s="1"/>
      <c r="AM2370" s="1"/>
      <c r="AN2370" s="1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t="str">
        <f t="shared" si="396"/>
        <v/>
      </c>
      <c r="AZ2370">
        <f t="shared" si="397"/>
        <v>0</v>
      </c>
      <c r="BA2370" t="str">
        <f t="shared" si="398"/>
        <v>QB</v>
      </c>
      <c r="BB2370" t="str">
        <f t="shared" si="399"/>
        <v>_</v>
      </c>
      <c r="BC2370" t="str">
        <f t="shared" si="400"/>
        <v>ru</v>
      </c>
      <c r="BD2370">
        <f>COUNTIFS($BB$1:BB2370,BB2370,$BC$1:BC2370,"ru")</f>
        <v>494</v>
      </c>
      <c r="BE2370" t="str">
        <f t="shared" si="401"/>
        <v>re</v>
      </c>
      <c r="BF2370">
        <f>COUNTIFS($BB$1:BB2370,BB2370,$BE$1:BE2370,"re")</f>
        <v>494</v>
      </c>
      <c r="BG2370" t="str">
        <f t="shared" si="402"/>
        <v>ru494_</v>
      </c>
      <c r="BH2370" t="str">
        <f t="shared" si="403"/>
        <v>re494_</v>
      </c>
      <c r="BI2370" t="str">
        <f t="shared" si="404"/>
        <v>_0</v>
      </c>
      <c r="BJ2370" t="str">
        <f t="shared" si="405"/>
        <v>_</v>
      </c>
      <c r="BK2370" t="str">
        <f>IF(ISERROR(MATCH(LEFT(C2370,5)&amp;B2370&amp;"_"&amp;A2370,$BK$1:BK2369,0)),LEFT(C2370,5)&amp;B2370&amp;"_"&amp;A2370,"")</f>
        <v/>
      </c>
      <c r="BL2370">
        <f>COUNTIFS($B$1:B2370,B2370)-COUNTIFS($B$1:B2370,B2370,$BK$1:BK2370,"")</f>
        <v>0</v>
      </c>
      <c r="BM2370" t="str">
        <f t="shared" si="406"/>
        <v/>
      </c>
    </row>
    <row r="2371" spans="1:65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1"/>
      <c r="AC2371" s="1"/>
      <c r="AD2371" s="1"/>
      <c r="AE2371" s="1"/>
      <c r="AF2371" s="1"/>
      <c r="AG2371" s="1"/>
      <c r="AH2371" s="1"/>
      <c r="AI2371" s="1"/>
      <c r="AJ2371" s="1"/>
      <c r="AK2371" s="1"/>
      <c r="AL2371" s="1"/>
      <c r="AM2371" s="1"/>
      <c r="AN2371" s="1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t="str">
        <f t="shared" ref="AY2371:AY2434" si="407">IF(ISNUMBER(AP2371),LEFT(C2371,7)&amp;"_"&amp;B2371,"")</f>
        <v/>
      </c>
      <c r="AZ2371">
        <f t="shared" ref="AZ2371:AZ2434" si="408">A2371</f>
        <v>0</v>
      </c>
      <c r="BA2371" t="str">
        <f t="shared" ref="BA2371:BA2434" si="409">IF(G2371="NA","","QB")</f>
        <v>QB</v>
      </c>
      <c r="BB2371" t="str">
        <f t="shared" ref="BB2371:BB2434" si="410">LEFT(C2371,7)&amp;"_"&amp;B2371</f>
        <v>_</v>
      </c>
      <c r="BC2371" t="str">
        <f t="shared" ref="BC2371:BC2434" si="411">IF(X2371="NA","","ru")</f>
        <v>ru</v>
      </c>
      <c r="BD2371">
        <f>COUNTIFS($BB$1:BB2371,BB2371,$BC$1:BC2371,"ru")</f>
        <v>495</v>
      </c>
      <c r="BE2371" t="str">
        <f t="shared" ref="BE2371:BE2434" si="412">IF(AD2371="NA","","re")</f>
        <v>re</v>
      </c>
      <c r="BF2371">
        <f>COUNTIFS($BB$1:BB2371,BB2371,$BE$1:BE2371,"re")</f>
        <v>495</v>
      </c>
      <c r="BG2371" t="str">
        <f t="shared" ref="BG2371:BG2434" si="413">BC2371&amp;BD2371&amp;$BB2371</f>
        <v>ru495_</v>
      </c>
      <c r="BH2371" t="str">
        <f t="shared" ref="BH2371:BH2434" si="414">BE2371&amp;BF2371&amp;$BB2371</f>
        <v>re495_</v>
      </c>
      <c r="BI2371" t="str">
        <f t="shared" ref="BI2371:BI2434" si="415">BB2371&amp;AZ2371</f>
        <v>_0</v>
      </c>
      <c r="BJ2371" t="str">
        <f t="shared" ref="BJ2371:BJ2434" si="416">LEFT(C2371,5)&amp;B2371&amp;"_"&amp;A2371</f>
        <v>_</v>
      </c>
      <c r="BK2371" t="str">
        <f>IF(ISERROR(MATCH(LEFT(C2371,5)&amp;B2371&amp;"_"&amp;A2371,$BK$1:BK2370,0)),LEFT(C2371,5)&amp;B2371&amp;"_"&amp;A2371,"")</f>
        <v/>
      </c>
      <c r="BL2371">
        <f>COUNTIFS($B$1:B2371,B2371)-COUNTIFS($B$1:B2371,B2371,$BK$1:BK2371,"")</f>
        <v>0</v>
      </c>
      <c r="BM2371" t="str">
        <f t="shared" ref="BM2371:BM2434" si="417">IF(BK2371="","",LEFT(C2371,5)&amp;B2371&amp;BL2371)</f>
        <v/>
      </c>
    </row>
    <row r="2372" spans="1:65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1"/>
      <c r="AC2372" s="1"/>
      <c r="AD2372" s="1"/>
      <c r="AE2372" s="1"/>
      <c r="AF2372" s="1"/>
      <c r="AG2372" s="1"/>
      <c r="AH2372" s="1"/>
      <c r="AI2372" s="1"/>
      <c r="AJ2372" s="1"/>
      <c r="AK2372" s="1"/>
      <c r="AL2372" s="1"/>
      <c r="AM2372" s="1"/>
      <c r="AN2372" s="1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t="str">
        <f t="shared" si="407"/>
        <v/>
      </c>
      <c r="AZ2372">
        <f t="shared" si="408"/>
        <v>0</v>
      </c>
      <c r="BA2372" t="str">
        <f t="shared" si="409"/>
        <v>QB</v>
      </c>
      <c r="BB2372" t="str">
        <f t="shared" si="410"/>
        <v>_</v>
      </c>
      <c r="BC2372" t="str">
        <f t="shared" si="411"/>
        <v>ru</v>
      </c>
      <c r="BD2372">
        <f>COUNTIFS($BB$1:BB2372,BB2372,$BC$1:BC2372,"ru")</f>
        <v>496</v>
      </c>
      <c r="BE2372" t="str">
        <f t="shared" si="412"/>
        <v>re</v>
      </c>
      <c r="BF2372">
        <f>COUNTIFS($BB$1:BB2372,BB2372,$BE$1:BE2372,"re")</f>
        <v>496</v>
      </c>
      <c r="BG2372" t="str">
        <f t="shared" si="413"/>
        <v>ru496_</v>
      </c>
      <c r="BH2372" t="str">
        <f t="shared" si="414"/>
        <v>re496_</v>
      </c>
      <c r="BI2372" t="str">
        <f t="shared" si="415"/>
        <v>_0</v>
      </c>
      <c r="BJ2372" t="str">
        <f t="shared" si="416"/>
        <v>_</v>
      </c>
      <c r="BK2372" t="str">
        <f>IF(ISERROR(MATCH(LEFT(C2372,5)&amp;B2372&amp;"_"&amp;A2372,$BK$1:BK2371,0)),LEFT(C2372,5)&amp;B2372&amp;"_"&amp;A2372,"")</f>
        <v/>
      </c>
      <c r="BL2372">
        <f>COUNTIFS($B$1:B2372,B2372)-COUNTIFS($B$1:B2372,B2372,$BK$1:BK2372,"")</f>
        <v>0</v>
      </c>
      <c r="BM2372" t="str">
        <f t="shared" si="417"/>
        <v/>
      </c>
    </row>
    <row r="2373" spans="1:65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1"/>
      <c r="AC2373" s="1"/>
      <c r="AD2373" s="1"/>
      <c r="AE2373" s="1"/>
      <c r="AF2373" s="1"/>
      <c r="AG2373" s="1"/>
      <c r="AH2373" s="1"/>
      <c r="AI2373" s="1"/>
      <c r="AJ2373" s="1"/>
      <c r="AK2373" s="1"/>
      <c r="AL2373" s="1"/>
      <c r="AM2373" s="1"/>
      <c r="AN2373" s="1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t="str">
        <f t="shared" si="407"/>
        <v/>
      </c>
      <c r="AZ2373">
        <f t="shared" si="408"/>
        <v>0</v>
      </c>
      <c r="BA2373" t="str">
        <f t="shared" si="409"/>
        <v>QB</v>
      </c>
      <c r="BB2373" t="str">
        <f t="shared" si="410"/>
        <v>_</v>
      </c>
      <c r="BC2373" t="str">
        <f t="shared" si="411"/>
        <v>ru</v>
      </c>
      <c r="BD2373">
        <f>COUNTIFS($BB$1:BB2373,BB2373,$BC$1:BC2373,"ru")</f>
        <v>497</v>
      </c>
      <c r="BE2373" t="str">
        <f t="shared" si="412"/>
        <v>re</v>
      </c>
      <c r="BF2373">
        <f>COUNTIFS($BB$1:BB2373,BB2373,$BE$1:BE2373,"re")</f>
        <v>497</v>
      </c>
      <c r="BG2373" t="str">
        <f t="shared" si="413"/>
        <v>ru497_</v>
      </c>
      <c r="BH2373" t="str">
        <f t="shared" si="414"/>
        <v>re497_</v>
      </c>
      <c r="BI2373" t="str">
        <f t="shared" si="415"/>
        <v>_0</v>
      </c>
      <c r="BJ2373" t="str">
        <f t="shared" si="416"/>
        <v>_</v>
      </c>
      <c r="BK2373" t="str">
        <f>IF(ISERROR(MATCH(LEFT(C2373,5)&amp;B2373&amp;"_"&amp;A2373,$BK$1:BK2372,0)),LEFT(C2373,5)&amp;B2373&amp;"_"&amp;A2373,"")</f>
        <v/>
      </c>
      <c r="BL2373">
        <f>COUNTIFS($B$1:B2373,B2373)-COUNTIFS($B$1:B2373,B2373,$BK$1:BK2373,"")</f>
        <v>0</v>
      </c>
      <c r="BM2373" t="str">
        <f t="shared" si="417"/>
        <v/>
      </c>
    </row>
    <row r="2374" spans="1:65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1"/>
      <c r="AC2374" s="1"/>
      <c r="AD2374" s="1"/>
      <c r="AE2374" s="1"/>
      <c r="AF2374" s="1"/>
      <c r="AG2374" s="1"/>
      <c r="AH2374" s="1"/>
      <c r="AI2374" s="1"/>
      <c r="AJ2374" s="1"/>
      <c r="AK2374" s="1"/>
      <c r="AL2374" s="1"/>
      <c r="AM2374" s="1"/>
      <c r="AN2374" s="1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t="str">
        <f t="shared" si="407"/>
        <v/>
      </c>
      <c r="AZ2374">
        <f t="shared" si="408"/>
        <v>0</v>
      </c>
      <c r="BA2374" t="str">
        <f t="shared" si="409"/>
        <v>QB</v>
      </c>
      <c r="BB2374" t="str">
        <f t="shared" si="410"/>
        <v>_</v>
      </c>
      <c r="BC2374" t="str">
        <f t="shared" si="411"/>
        <v>ru</v>
      </c>
      <c r="BD2374">
        <f>COUNTIFS($BB$1:BB2374,BB2374,$BC$1:BC2374,"ru")</f>
        <v>498</v>
      </c>
      <c r="BE2374" t="str">
        <f t="shared" si="412"/>
        <v>re</v>
      </c>
      <c r="BF2374">
        <f>COUNTIFS($BB$1:BB2374,BB2374,$BE$1:BE2374,"re")</f>
        <v>498</v>
      </c>
      <c r="BG2374" t="str">
        <f t="shared" si="413"/>
        <v>ru498_</v>
      </c>
      <c r="BH2374" t="str">
        <f t="shared" si="414"/>
        <v>re498_</v>
      </c>
      <c r="BI2374" t="str">
        <f t="shared" si="415"/>
        <v>_0</v>
      </c>
      <c r="BJ2374" t="str">
        <f t="shared" si="416"/>
        <v>_</v>
      </c>
      <c r="BK2374" t="str">
        <f>IF(ISERROR(MATCH(LEFT(C2374,5)&amp;B2374&amp;"_"&amp;A2374,$BK$1:BK2373,0)),LEFT(C2374,5)&amp;B2374&amp;"_"&amp;A2374,"")</f>
        <v/>
      </c>
      <c r="BL2374">
        <f>COUNTIFS($B$1:B2374,B2374)-COUNTIFS($B$1:B2374,B2374,$BK$1:BK2374,"")</f>
        <v>0</v>
      </c>
      <c r="BM2374" t="str">
        <f t="shared" si="417"/>
        <v/>
      </c>
    </row>
    <row r="2375" spans="1:65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1"/>
      <c r="AC2375" s="1"/>
      <c r="AD2375" s="1"/>
      <c r="AE2375" s="1"/>
      <c r="AF2375" s="1"/>
      <c r="AG2375" s="1"/>
      <c r="AH2375" s="1"/>
      <c r="AI2375" s="1"/>
      <c r="AJ2375" s="1"/>
      <c r="AK2375" s="1"/>
      <c r="AL2375" s="1"/>
      <c r="AM2375" s="1"/>
      <c r="AN2375" s="1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t="str">
        <f t="shared" si="407"/>
        <v/>
      </c>
      <c r="AZ2375">
        <f t="shared" si="408"/>
        <v>0</v>
      </c>
      <c r="BA2375" t="str">
        <f t="shared" si="409"/>
        <v>QB</v>
      </c>
      <c r="BB2375" t="str">
        <f t="shared" si="410"/>
        <v>_</v>
      </c>
      <c r="BC2375" t="str">
        <f t="shared" si="411"/>
        <v>ru</v>
      </c>
      <c r="BD2375">
        <f>COUNTIFS($BB$1:BB2375,BB2375,$BC$1:BC2375,"ru")</f>
        <v>499</v>
      </c>
      <c r="BE2375" t="str">
        <f t="shared" si="412"/>
        <v>re</v>
      </c>
      <c r="BF2375">
        <f>COUNTIFS($BB$1:BB2375,BB2375,$BE$1:BE2375,"re")</f>
        <v>499</v>
      </c>
      <c r="BG2375" t="str">
        <f t="shared" si="413"/>
        <v>ru499_</v>
      </c>
      <c r="BH2375" t="str">
        <f t="shared" si="414"/>
        <v>re499_</v>
      </c>
      <c r="BI2375" t="str">
        <f t="shared" si="415"/>
        <v>_0</v>
      </c>
      <c r="BJ2375" t="str">
        <f t="shared" si="416"/>
        <v>_</v>
      </c>
      <c r="BK2375" t="str">
        <f>IF(ISERROR(MATCH(LEFT(C2375,5)&amp;B2375&amp;"_"&amp;A2375,$BK$1:BK2374,0)),LEFT(C2375,5)&amp;B2375&amp;"_"&amp;A2375,"")</f>
        <v/>
      </c>
      <c r="BL2375">
        <f>COUNTIFS($B$1:B2375,B2375)-COUNTIFS($B$1:B2375,B2375,$BK$1:BK2375,"")</f>
        <v>0</v>
      </c>
      <c r="BM2375" t="str">
        <f t="shared" si="417"/>
        <v/>
      </c>
    </row>
    <row r="2376" spans="1:65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  <c r="AI2376" s="1"/>
      <c r="AJ2376" s="1"/>
      <c r="AK2376" s="1"/>
      <c r="AL2376" s="1"/>
      <c r="AM2376" s="1"/>
      <c r="AN2376" s="1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t="str">
        <f t="shared" si="407"/>
        <v/>
      </c>
      <c r="AZ2376">
        <f t="shared" si="408"/>
        <v>0</v>
      </c>
      <c r="BA2376" t="str">
        <f t="shared" si="409"/>
        <v>QB</v>
      </c>
      <c r="BB2376" t="str">
        <f t="shared" si="410"/>
        <v>_</v>
      </c>
      <c r="BC2376" t="str">
        <f t="shared" si="411"/>
        <v>ru</v>
      </c>
      <c r="BD2376">
        <f>COUNTIFS($BB$1:BB2376,BB2376,$BC$1:BC2376,"ru")</f>
        <v>500</v>
      </c>
      <c r="BE2376" t="str">
        <f t="shared" si="412"/>
        <v>re</v>
      </c>
      <c r="BF2376">
        <f>COUNTIFS($BB$1:BB2376,BB2376,$BE$1:BE2376,"re")</f>
        <v>500</v>
      </c>
      <c r="BG2376" t="str">
        <f t="shared" si="413"/>
        <v>ru500_</v>
      </c>
      <c r="BH2376" t="str">
        <f t="shared" si="414"/>
        <v>re500_</v>
      </c>
      <c r="BI2376" t="str">
        <f t="shared" si="415"/>
        <v>_0</v>
      </c>
      <c r="BJ2376" t="str">
        <f t="shared" si="416"/>
        <v>_</v>
      </c>
      <c r="BK2376" t="str">
        <f>IF(ISERROR(MATCH(LEFT(C2376,5)&amp;B2376&amp;"_"&amp;A2376,$BK$1:BK2375,0)),LEFT(C2376,5)&amp;B2376&amp;"_"&amp;A2376,"")</f>
        <v/>
      </c>
      <c r="BL2376">
        <f>COUNTIFS($B$1:B2376,B2376)-COUNTIFS($B$1:B2376,B2376,$BK$1:BK2376,"")</f>
        <v>0</v>
      </c>
      <c r="BM2376" t="str">
        <f t="shared" si="417"/>
        <v/>
      </c>
    </row>
    <row r="2377" spans="1:65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  <c r="AI2377" s="1"/>
      <c r="AJ2377" s="1"/>
      <c r="AK2377" s="1"/>
      <c r="AL2377" s="1"/>
      <c r="AM2377" s="1"/>
      <c r="AN2377" s="1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t="str">
        <f t="shared" si="407"/>
        <v/>
      </c>
      <c r="AZ2377">
        <f t="shared" si="408"/>
        <v>0</v>
      </c>
      <c r="BA2377" t="str">
        <f t="shared" si="409"/>
        <v>QB</v>
      </c>
      <c r="BB2377" t="str">
        <f t="shared" si="410"/>
        <v>_</v>
      </c>
      <c r="BC2377" t="str">
        <f t="shared" si="411"/>
        <v>ru</v>
      </c>
      <c r="BD2377">
        <f>COUNTIFS($BB$1:BB2377,BB2377,$BC$1:BC2377,"ru")</f>
        <v>501</v>
      </c>
      <c r="BE2377" t="str">
        <f t="shared" si="412"/>
        <v>re</v>
      </c>
      <c r="BF2377">
        <f>COUNTIFS($BB$1:BB2377,BB2377,$BE$1:BE2377,"re")</f>
        <v>501</v>
      </c>
      <c r="BG2377" t="str">
        <f t="shared" si="413"/>
        <v>ru501_</v>
      </c>
      <c r="BH2377" t="str">
        <f t="shared" si="414"/>
        <v>re501_</v>
      </c>
      <c r="BI2377" t="str">
        <f t="shared" si="415"/>
        <v>_0</v>
      </c>
      <c r="BJ2377" t="str">
        <f t="shared" si="416"/>
        <v>_</v>
      </c>
      <c r="BK2377" t="str">
        <f>IF(ISERROR(MATCH(LEFT(C2377,5)&amp;B2377&amp;"_"&amp;A2377,$BK$1:BK2376,0)),LEFT(C2377,5)&amp;B2377&amp;"_"&amp;A2377,"")</f>
        <v/>
      </c>
      <c r="BL2377">
        <f>COUNTIFS($B$1:B2377,B2377)-COUNTIFS($B$1:B2377,B2377,$BK$1:BK2377,"")</f>
        <v>0</v>
      </c>
      <c r="BM2377" t="str">
        <f t="shared" si="417"/>
        <v/>
      </c>
    </row>
    <row r="2378" spans="1:65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  <c r="AI2378" s="1"/>
      <c r="AJ2378" s="1"/>
      <c r="AK2378" s="1"/>
      <c r="AL2378" s="1"/>
      <c r="AM2378" s="1"/>
      <c r="AN2378" s="1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t="str">
        <f t="shared" si="407"/>
        <v/>
      </c>
      <c r="AZ2378">
        <f t="shared" si="408"/>
        <v>0</v>
      </c>
      <c r="BA2378" t="str">
        <f t="shared" si="409"/>
        <v>QB</v>
      </c>
      <c r="BB2378" t="str">
        <f t="shared" si="410"/>
        <v>_</v>
      </c>
      <c r="BC2378" t="str">
        <f t="shared" si="411"/>
        <v>ru</v>
      </c>
      <c r="BD2378">
        <f>COUNTIFS($BB$1:BB2378,BB2378,$BC$1:BC2378,"ru")</f>
        <v>502</v>
      </c>
      <c r="BE2378" t="str">
        <f t="shared" si="412"/>
        <v>re</v>
      </c>
      <c r="BF2378">
        <f>COUNTIFS($BB$1:BB2378,BB2378,$BE$1:BE2378,"re")</f>
        <v>502</v>
      </c>
      <c r="BG2378" t="str">
        <f t="shared" si="413"/>
        <v>ru502_</v>
      </c>
      <c r="BH2378" t="str">
        <f t="shared" si="414"/>
        <v>re502_</v>
      </c>
      <c r="BI2378" t="str">
        <f t="shared" si="415"/>
        <v>_0</v>
      </c>
      <c r="BJ2378" t="str">
        <f t="shared" si="416"/>
        <v>_</v>
      </c>
      <c r="BK2378" t="str">
        <f>IF(ISERROR(MATCH(LEFT(C2378,5)&amp;B2378&amp;"_"&amp;A2378,$BK$1:BK2377,0)),LEFT(C2378,5)&amp;B2378&amp;"_"&amp;A2378,"")</f>
        <v/>
      </c>
      <c r="BL2378">
        <f>COUNTIFS($B$1:B2378,B2378)-COUNTIFS($B$1:B2378,B2378,$BK$1:BK2378,"")</f>
        <v>0</v>
      </c>
      <c r="BM2378" t="str">
        <f t="shared" si="417"/>
        <v/>
      </c>
    </row>
    <row r="2379" spans="1:65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  <c r="AI2379" s="1"/>
      <c r="AJ2379" s="1"/>
      <c r="AK2379" s="1"/>
      <c r="AL2379" s="1"/>
      <c r="AM2379" s="1"/>
      <c r="AN2379" s="1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t="str">
        <f t="shared" si="407"/>
        <v/>
      </c>
      <c r="AZ2379">
        <f t="shared" si="408"/>
        <v>0</v>
      </c>
      <c r="BA2379" t="str">
        <f t="shared" si="409"/>
        <v>QB</v>
      </c>
      <c r="BB2379" t="str">
        <f t="shared" si="410"/>
        <v>_</v>
      </c>
      <c r="BC2379" t="str">
        <f t="shared" si="411"/>
        <v>ru</v>
      </c>
      <c r="BD2379">
        <f>COUNTIFS($BB$1:BB2379,BB2379,$BC$1:BC2379,"ru")</f>
        <v>503</v>
      </c>
      <c r="BE2379" t="str">
        <f t="shared" si="412"/>
        <v>re</v>
      </c>
      <c r="BF2379">
        <f>COUNTIFS($BB$1:BB2379,BB2379,$BE$1:BE2379,"re")</f>
        <v>503</v>
      </c>
      <c r="BG2379" t="str">
        <f t="shared" si="413"/>
        <v>ru503_</v>
      </c>
      <c r="BH2379" t="str">
        <f t="shared" si="414"/>
        <v>re503_</v>
      </c>
      <c r="BI2379" t="str">
        <f t="shared" si="415"/>
        <v>_0</v>
      </c>
      <c r="BJ2379" t="str">
        <f t="shared" si="416"/>
        <v>_</v>
      </c>
      <c r="BK2379" t="str">
        <f>IF(ISERROR(MATCH(LEFT(C2379,5)&amp;B2379&amp;"_"&amp;A2379,$BK$1:BK2378,0)),LEFT(C2379,5)&amp;B2379&amp;"_"&amp;A2379,"")</f>
        <v/>
      </c>
      <c r="BL2379">
        <f>COUNTIFS($B$1:B2379,B2379)-COUNTIFS($B$1:B2379,B2379,$BK$1:BK2379,"")</f>
        <v>0</v>
      </c>
      <c r="BM2379" t="str">
        <f t="shared" si="417"/>
        <v/>
      </c>
    </row>
    <row r="2380" spans="1:65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  <c r="AI2380" s="1"/>
      <c r="AJ2380" s="1"/>
      <c r="AK2380" s="1"/>
      <c r="AL2380" s="1"/>
      <c r="AM2380" s="1"/>
      <c r="AN2380" s="1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t="str">
        <f t="shared" si="407"/>
        <v/>
      </c>
      <c r="AZ2380">
        <f t="shared" si="408"/>
        <v>0</v>
      </c>
      <c r="BA2380" t="str">
        <f t="shared" si="409"/>
        <v>QB</v>
      </c>
      <c r="BB2380" t="str">
        <f t="shared" si="410"/>
        <v>_</v>
      </c>
      <c r="BC2380" t="str">
        <f t="shared" si="411"/>
        <v>ru</v>
      </c>
      <c r="BD2380">
        <f>COUNTIFS($BB$1:BB2380,BB2380,$BC$1:BC2380,"ru")</f>
        <v>504</v>
      </c>
      <c r="BE2380" t="str">
        <f t="shared" si="412"/>
        <v>re</v>
      </c>
      <c r="BF2380">
        <f>COUNTIFS($BB$1:BB2380,BB2380,$BE$1:BE2380,"re")</f>
        <v>504</v>
      </c>
      <c r="BG2380" t="str">
        <f t="shared" si="413"/>
        <v>ru504_</v>
      </c>
      <c r="BH2380" t="str">
        <f t="shared" si="414"/>
        <v>re504_</v>
      </c>
      <c r="BI2380" t="str">
        <f t="shared" si="415"/>
        <v>_0</v>
      </c>
      <c r="BJ2380" t="str">
        <f t="shared" si="416"/>
        <v>_</v>
      </c>
      <c r="BK2380" t="str">
        <f>IF(ISERROR(MATCH(LEFT(C2380,5)&amp;B2380&amp;"_"&amp;A2380,$BK$1:BK2379,0)),LEFT(C2380,5)&amp;B2380&amp;"_"&amp;A2380,"")</f>
        <v/>
      </c>
      <c r="BL2380">
        <f>COUNTIFS($B$1:B2380,B2380)-COUNTIFS($B$1:B2380,B2380,$BK$1:BK2380,"")</f>
        <v>0</v>
      </c>
      <c r="BM2380" t="str">
        <f t="shared" si="417"/>
        <v/>
      </c>
    </row>
    <row r="2381" spans="1:65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  <c r="AI2381" s="1"/>
      <c r="AJ2381" s="1"/>
      <c r="AK2381" s="1"/>
      <c r="AL2381" s="1"/>
      <c r="AM2381" s="1"/>
      <c r="AN2381" s="1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t="str">
        <f t="shared" si="407"/>
        <v/>
      </c>
      <c r="AZ2381">
        <f t="shared" si="408"/>
        <v>0</v>
      </c>
      <c r="BA2381" t="str">
        <f t="shared" si="409"/>
        <v>QB</v>
      </c>
      <c r="BB2381" t="str">
        <f t="shared" si="410"/>
        <v>_</v>
      </c>
      <c r="BC2381" t="str">
        <f t="shared" si="411"/>
        <v>ru</v>
      </c>
      <c r="BD2381">
        <f>COUNTIFS($BB$1:BB2381,BB2381,$BC$1:BC2381,"ru")</f>
        <v>505</v>
      </c>
      <c r="BE2381" t="str">
        <f t="shared" si="412"/>
        <v>re</v>
      </c>
      <c r="BF2381">
        <f>COUNTIFS($BB$1:BB2381,BB2381,$BE$1:BE2381,"re")</f>
        <v>505</v>
      </c>
      <c r="BG2381" t="str">
        <f t="shared" si="413"/>
        <v>ru505_</v>
      </c>
      <c r="BH2381" t="str">
        <f t="shared" si="414"/>
        <v>re505_</v>
      </c>
      <c r="BI2381" t="str">
        <f t="shared" si="415"/>
        <v>_0</v>
      </c>
      <c r="BJ2381" t="str">
        <f t="shared" si="416"/>
        <v>_</v>
      </c>
      <c r="BK2381" t="str">
        <f>IF(ISERROR(MATCH(LEFT(C2381,5)&amp;B2381&amp;"_"&amp;A2381,$BK$1:BK2380,0)),LEFT(C2381,5)&amp;B2381&amp;"_"&amp;A2381,"")</f>
        <v/>
      </c>
      <c r="BL2381">
        <f>COUNTIFS($B$1:B2381,B2381)-COUNTIFS($B$1:B2381,B2381,$BK$1:BK2381,"")</f>
        <v>0</v>
      </c>
      <c r="BM2381" t="str">
        <f t="shared" si="417"/>
        <v/>
      </c>
    </row>
    <row r="2382" spans="1:65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  <c r="AI2382" s="1"/>
      <c r="AJ2382" s="1"/>
      <c r="AK2382" s="1"/>
      <c r="AL2382" s="1"/>
      <c r="AM2382" s="1"/>
      <c r="AN2382" s="1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t="str">
        <f t="shared" si="407"/>
        <v/>
      </c>
      <c r="AZ2382">
        <f t="shared" si="408"/>
        <v>0</v>
      </c>
      <c r="BA2382" t="str">
        <f t="shared" si="409"/>
        <v>QB</v>
      </c>
      <c r="BB2382" t="str">
        <f t="shared" si="410"/>
        <v>_</v>
      </c>
      <c r="BC2382" t="str">
        <f t="shared" si="411"/>
        <v>ru</v>
      </c>
      <c r="BD2382">
        <f>COUNTIFS($BB$1:BB2382,BB2382,$BC$1:BC2382,"ru")</f>
        <v>506</v>
      </c>
      <c r="BE2382" t="str">
        <f t="shared" si="412"/>
        <v>re</v>
      </c>
      <c r="BF2382">
        <f>COUNTIFS($BB$1:BB2382,BB2382,$BE$1:BE2382,"re")</f>
        <v>506</v>
      </c>
      <c r="BG2382" t="str">
        <f t="shared" si="413"/>
        <v>ru506_</v>
      </c>
      <c r="BH2382" t="str">
        <f t="shared" si="414"/>
        <v>re506_</v>
      </c>
      <c r="BI2382" t="str">
        <f t="shared" si="415"/>
        <v>_0</v>
      </c>
      <c r="BJ2382" t="str">
        <f t="shared" si="416"/>
        <v>_</v>
      </c>
      <c r="BK2382" t="str">
        <f>IF(ISERROR(MATCH(LEFT(C2382,5)&amp;B2382&amp;"_"&amp;A2382,$BK$1:BK2381,0)),LEFT(C2382,5)&amp;B2382&amp;"_"&amp;A2382,"")</f>
        <v/>
      </c>
      <c r="BL2382">
        <f>COUNTIFS($B$1:B2382,B2382)-COUNTIFS($B$1:B2382,B2382,$BK$1:BK2382,"")</f>
        <v>0</v>
      </c>
      <c r="BM2382" t="str">
        <f t="shared" si="417"/>
        <v/>
      </c>
    </row>
    <row r="2383" spans="1:65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  <c r="AI2383" s="1"/>
      <c r="AJ2383" s="1"/>
      <c r="AK2383" s="1"/>
      <c r="AL2383" s="1"/>
      <c r="AM2383" s="1"/>
      <c r="AN2383" s="1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t="str">
        <f t="shared" si="407"/>
        <v/>
      </c>
      <c r="AZ2383">
        <f t="shared" si="408"/>
        <v>0</v>
      </c>
      <c r="BA2383" t="str">
        <f t="shared" si="409"/>
        <v>QB</v>
      </c>
      <c r="BB2383" t="str">
        <f t="shared" si="410"/>
        <v>_</v>
      </c>
      <c r="BC2383" t="str">
        <f t="shared" si="411"/>
        <v>ru</v>
      </c>
      <c r="BD2383">
        <f>COUNTIFS($BB$1:BB2383,BB2383,$BC$1:BC2383,"ru")</f>
        <v>507</v>
      </c>
      <c r="BE2383" t="str">
        <f t="shared" si="412"/>
        <v>re</v>
      </c>
      <c r="BF2383">
        <f>COUNTIFS($BB$1:BB2383,BB2383,$BE$1:BE2383,"re")</f>
        <v>507</v>
      </c>
      <c r="BG2383" t="str">
        <f t="shared" si="413"/>
        <v>ru507_</v>
      </c>
      <c r="BH2383" t="str">
        <f t="shared" si="414"/>
        <v>re507_</v>
      </c>
      <c r="BI2383" t="str">
        <f t="shared" si="415"/>
        <v>_0</v>
      </c>
      <c r="BJ2383" t="str">
        <f t="shared" si="416"/>
        <v>_</v>
      </c>
      <c r="BK2383" t="str">
        <f>IF(ISERROR(MATCH(LEFT(C2383,5)&amp;B2383&amp;"_"&amp;A2383,$BK$1:BK2382,0)),LEFT(C2383,5)&amp;B2383&amp;"_"&amp;A2383,"")</f>
        <v/>
      </c>
      <c r="BL2383">
        <f>COUNTIFS($B$1:B2383,B2383)-COUNTIFS($B$1:B2383,B2383,$BK$1:BK2383,"")</f>
        <v>0</v>
      </c>
      <c r="BM2383" t="str">
        <f t="shared" si="417"/>
        <v/>
      </c>
    </row>
    <row r="2384" spans="1:65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  <c r="AI2384" s="1"/>
      <c r="AJ2384" s="1"/>
      <c r="AK2384" s="1"/>
      <c r="AL2384" s="1"/>
      <c r="AM2384" s="1"/>
      <c r="AN2384" s="1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t="str">
        <f t="shared" si="407"/>
        <v/>
      </c>
      <c r="AZ2384">
        <f t="shared" si="408"/>
        <v>0</v>
      </c>
      <c r="BA2384" t="str">
        <f t="shared" si="409"/>
        <v>QB</v>
      </c>
      <c r="BB2384" t="str">
        <f t="shared" si="410"/>
        <v>_</v>
      </c>
      <c r="BC2384" t="str">
        <f t="shared" si="411"/>
        <v>ru</v>
      </c>
      <c r="BD2384">
        <f>COUNTIFS($BB$1:BB2384,BB2384,$BC$1:BC2384,"ru")</f>
        <v>508</v>
      </c>
      <c r="BE2384" t="str">
        <f t="shared" si="412"/>
        <v>re</v>
      </c>
      <c r="BF2384">
        <f>COUNTIFS($BB$1:BB2384,BB2384,$BE$1:BE2384,"re")</f>
        <v>508</v>
      </c>
      <c r="BG2384" t="str">
        <f t="shared" si="413"/>
        <v>ru508_</v>
      </c>
      <c r="BH2384" t="str">
        <f t="shared" si="414"/>
        <v>re508_</v>
      </c>
      <c r="BI2384" t="str">
        <f t="shared" si="415"/>
        <v>_0</v>
      </c>
      <c r="BJ2384" t="str">
        <f t="shared" si="416"/>
        <v>_</v>
      </c>
      <c r="BK2384" t="str">
        <f>IF(ISERROR(MATCH(LEFT(C2384,5)&amp;B2384&amp;"_"&amp;A2384,$BK$1:BK2383,0)),LEFT(C2384,5)&amp;B2384&amp;"_"&amp;A2384,"")</f>
        <v/>
      </c>
      <c r="BL2384">
        <f>COUNTIFS($B$1:B2384,B2384)-COUNTIFS($B$1:B2384,B2384,$BK$1:BK2384,"")</f>
        <v>0</v>
      </c>
      <c r="BM2384" t="str">
        <f t="shared" si="417"/>
        <v/>
      </c>
    </row>
    <row r="2385" spans="1:65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  <c r="AI2385" s="1"/>
      <c r="AJ2385" s="1"/>
      <c r="AK2385" s="1"/>
      <c r="AL2385" s="1"/>
      <c r="AM2385" s="1"/>
      <c r="AN2385" s="1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t="str">
        <f t="shared" si="407"/>
        <v/>
      </c>
      <c r="AZ2385">
        <f t="shared" si="408"/>
        <v>0</v>
      </c>
      <c r="BA2385" t="str">
        <f t="shared" si="409"/>
        <v>QB</v>
      </c>
      <c r="BB2385" t="str">
        <f t="shared" si="410"/>
        <v>_</v>
      </c>
      <c r="BC2385" t="str">
        <f t="shared" si="411"/>
        <v>ru</v>
      </c>
      <c r="BD2385">
        <f>COUNTIFS($BB$1:BB2385,BB2385,$BC$1:BC2385,"ru")</f>
        <v>509</v>
      </c>
      <c r="BE2385" t="str">
        <f t="shared" si="412"/>
        <v>re</v>
      </c>
      <c r="BF2385">
        <f>COUNTIFS($BB$1:BB2385,BB2385,$BE$1:BE2385,"re")</f>
        <v>509</v>
      </c>
      <c r="BG2385" t="str">
        <f t="shared" si="413"/>
        <v>ru509_</v>
      </c>
      <c r="BH2385" t="str">
        <f t="shared" si="414"/>
        <v>re509_</v>
      </c>
      <c r="BI2385" t="str">
        <f t="shared" si="415"/>
        <v>_0</v>
      </c>
      <c r="BJ2385" t="str">
        <f t="shared" si="416"/>
        <v>_</v>
      </c>
      <c r="BK2385" t="str">
        <f>IF(ISERROR(MATCH(LEFT(C2385,5)&amp;B2385&amp;"_"&amp;A2385,$BK$1:BK2384,0)),LEFT(C2385,5)&amp;B2385&amp;"_"&amp;A2385,"")</f>
        <v/>
      </c>
      <c r="BL2385">
        <f>COUNTIFS($B$1:B2385,B2385)-COUNTIFS($B$1:B2385,B2385,$BK$1:BK2385,"")</f>
        <v>0</v>
      </c>
      <c r="BM2385" t="str">
        <f t="shared" si="417"/>
        <v/>
      </c>
    </row>
    <row r="2386" spans="1:65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  <c r="AI2386" s="1"/>
      <c r="AJ2386" s="1"/>
      <c r="AK2386" s="1"/>
      <c r="AL2386" s="1"/>
      <c r="AM2386" s="1"/>
      <c r="AN2386" s="1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t="str">
        <f t="shared" si="407"/>
        <v/>
      </c>
      <c r="AZ2386">
        <f t="shared" si="408"/>
        <v>0</v>
      </c>
      <c r="BA2386" t="str">
        <f t="shared" si="409"/>
        <v>QB</v>
      </c>
      <c r="BB2386" t="str">
        <f t="shared" si="410"/>
        <v>_</v>
      </c>
      <c r="BC2386" t="str">
        <f t="shared" si="411"/>
        <v>ru</v>
      </c>
      <c r="BD2386">
        <f>COUNTIFS($BB$1:BB2386,BB2386,$BC$1:BC2386,"ru")</f>
        <v>510</v>
      </c>
      <c r="BE2386" t="str">
        <f t="shared" si="412"/>
        <v>re</v>
      </c>
      <c r="BF2386">
        <f>COUNTIFS($BB$1:BB2386,BB2386,$BE$1:BE2386,"re")</f>
        <v>510</v>
      </c>
      <c r="BG2386" t="str">
        <f t="shared" si="413"/>
        <v>ru510_</v>
      </c>
      <c r="BH2386" t="str">
        <f t="shared" si="414"/>
        <v>re510_</v>
      </c>
      <c r="BI2386" t="str">
        <f t="shared" si="415"/>
        <v>_0</v>
      </c>
      <c r="BJ2386" t="str">
        <f t="shared" si="416"/>
        <v>_</v>
      </c>
      <c r="BK2386" t="str">
        <f>IF(ISERROR(MATCH(LEFT(C2386,5)&amp;B2386&amp;"_"&amp;A2386,$BK$1:BK2385,0)),LEFT(C2386,5)&amp;B2386&amp;"_"&amp;A2386,"")</f>
        <v/>
      </c>
      <c r="BL2386">
        <f>COUNTIFS($B$1:B2386,B2386)-COUNTIFS($B$1:B2386,B2386,$BK$1:BK2386,"")</f>
        <v>0</v>
      </c>
      <c r="BM2386" t="str">
        <f t="shared" si="417"/>
        <v/>
      </c>
    </row>
    <row r="2387" spans="1:65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  <c r="AI2387" s="1"/>
      <c r="AJ2387" s="1"/>
      <c r="AK2387" s="1"/>
      <c r="AL2387" s="1"/>
      <c r="AM2387" s="1"/>
      <c r="AN2387" s="1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t="str">
        <f t="shared" si="407"/>
        <v/>
      </c>
      <c r="AZ2387">
        <f t="shared" si="408"/>
        <v>0</v>
      </c>
      <c r="BA2387" t="str">
        <f t="shared" si="409"/>
        <v>QB</v>
      </c>
      <c r="BB2387" t="str">
        <f t="shared" si="410"/>
        <v>_</v>
      </c>
      <c r="BC2387" t="str">
        <f t="shared" si="411"/>
        <v>ru</v>
      </c>
      <c r="BD2387">
        <f>COUNTIFS($BB$1:BB2387,BB2387,$BC$1:BC2387,"ru")</f>
        <v>511</v>
      </c>
      <c r="BE2387" t="str">
        <f t="shared" si="412"/>
        <v>re</v>
      </c>
      <c r="BF2387">
        <f>COUNTIFS($BB$1:BB2387,BB2387,$BE$1:BE2387,"re")</f>
        <v>511</v>
      </c>
      <c r="BG2387" t="str">
        <f t="shared" si="413"/>
        <v>ru511_</v>
      </c>
      <c r="BH2387" t="str">
        <f t="shared" si="414"/>
        <v>re511_</v>
      </c>
      <c r="BI2387" t="str">
        <f t="shared" si="415"/>
        <v>_0</v>
      </c>
      <c r="BJ2387" t="str">
        <f t="shared" si="416"/>
        <v>_</v>
      </c>
      <c r="BK2387" t="str">
        <f>IF(ISERROR(MATCH(LEFT(C2387,5)&amp;B2387&amp;"_"&amp;A2387,$BK$1:BK2386,0)),LEFT(C2387,5)&amp;B2387&amp;"_"&amp;A2387,"")</f>
        <v/>
      </c>
      <c r="BL2387">
        <f>COUNTIFS($B$1:B2387,B2387)-COUNTIFS($B$1:B2387,B2387,$BK$1:BK2387,"")</f>
        <v>0</v>
      </c>
      <c r="BM2387" t="str">
        <f t="shared" si="417"/>
        <v/>
      </c>
    </row>
    <row r="2388" spans="1:65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  <c r="AI2388" s="1"/>
      <c r="AJ2388" s="1"/>
      <c r="AK2388" s="1"/>
      <c r="AL2388" s="1"/>
      <c r="AM2388" s="1"/>
      <c r="AN2388" s="1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t="str">
        <f t="shared" si="407"/>
        <v/>
      </c>
      <c r="AZ2388">
        <f t="shared" si="408"/>
        <v>0</v>
      </c>
      <c r="BA2388" t="str">
        <f t="shared" si="409"/>
        <v>QB</v>
      </c>
      <c r="BB2388" t="str">
        <f t="shared" si="410"/>
        <v>_</v>
      </c>
      <c r="BC2388" t="str">
        <f t="shared" si="411"/>
        <v>ru</v>
      </c>
      <c r="BD2388">
        <f>COUNTIFS($BB$1:BB2388,BB2388,$BC$1:BC2388,"ru")</f>
        <v>512</v>
      </c>
      <c r="BE2388" t="str">
        <f t="shared" si="412"/>
        <v>re</v>
      </c>
      <c r="BF2388">
        <f>COUNTIFS($BB$1:BB2388,BB2388,$BE$1:BE2388,"re")</f>
        <v>512</v>
      </c>
      <c r="BG2388" t="str">
        <f t="shared" si="413"/>
        <v>ru512_</v>
      </c>
      <c r="BH2388" t="str">
        <f t="shared" si="414"/>
        <v>re512_</v>
      </c>
      <c r="BI2388" t="str">
        <f t="shared" si="415"/>
        <v>_0</v>
      </c>
      <c r="BJ2388" t="str">
        <f t="shared" si="416"/>
        <v>_</v>
      </c>
      <c r="BK2388" t="str">
        <f>IF(ISERROR(MATCH(LEFT(C2388,5)&amp;B2388&amp;"_"&amp;A2388,$BK$1:BK2387,0)),LEFT(C2388,5)&amp;B2388&amp;"_"&amp;A2388,"")</f>
        <v/>
      </c>
      <c r="BL2388">
        <f>COUNTIFS($B$1:B2388,B2388)-COUNTIFS($B$1:B2388,B2388,$BK$1:BK2388,"")</f>
        <v>0</v>
      </c>
      <c r="BM2388" t="str">
        <f t="shared" si="417"/>
        <v/>
      </c>
    </row>
    <row r="2389" spans="1:65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  <c r="AI2389" s="1"/>
      <c r="AJ2389" s="1"/>
      <c r="AK2389" s="1"/>
      <c r="AL2389" s="1"/>
      <c r="AM2389" s="1"/>
      <c r="AN2389" s="1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t="str">
        <f t="shared" si="407"/>
        <v/>
      </c>
      <c r="AZ2389">
        <f t="shared" si="408"/>
        <v>0</v>
      </c>
      <c r="BA2389" t="str">
        <f t="shared" si="409"/>
        <v>QB</v>
      </c>
      <c r="BB2389" t="str">
        <f t="shared" si="410"/>
        <v>_</v>
      </c>
      <c r="BC2389" t="str">
        <f t="shared" si="411"/>
        <v>ru</v>
      </c>
      <c r="BD2389">
        <f>COUNTIFS($BB$1:BB2389,BB2389,$BC$1:BC2389,"ru")</f>
        <v>513</v>
      </c>
      <c r="BE2389" t="str">
        <f t="shared" si="412"/>
        <v>re</v>
      </c>
      <c r="BF2389">
        <f>COUNTIFS($BB$1:BB2389,BB2389,$BE$1:BE2389,"re")</f>
        <v>513</v>
      </c>
      <c r="BG2389" t="str">
        <f t="shared" si="413"/>
        <v>ru513_</v>
      </c>
      <c r="BH2389" t="str">
        <f t="shared" si="414"/>
        <v>re513_</v>
      </c>
      <c r="BI2389" t="str">
        <f t="shared" si="415"/>
        <v>_0</v>
      </c>
      <c r="BJ2389" t="str">
        <f t="shared" si="416"/>
        <v>_</v>
      </c>
      <c r="BK2389" t="str">
        <f>IF(ISERROR(MATCH(LEFT(C2389,5)&amp;B2389&amp;"_"&amp;A2389,$BK$1:BK2388,0)),LEFT(C2389,5)&amp;B2389&amp;"_"&amp;A2389,"")</f>
        <v/>
      </c>
      <c r="BL2389">
        <f>COUNTIFS($B$1:B2389,B2389)-COUNTIFS($B$1:B2389,B2389,$BK$1:BK2389,"")</f>
        <v>0</v>
      </c>
      <c r="BM2389" t="str">
        <f t="shared" si="417"/>
        <v/>
      </c>
    </row>
    <row r="2390" spans="1:65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  <c r="AI2390" s="1"/>
      <c r="AJ2390" s="1"/>
      <c r="AK2390" s="1"/>
      <c r="AL2390" s="1"/>
      <c r="AM2390" s="1"/>
      <c r="AN2390" s="1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t="str">
        <f t="shared" si="407"/>
        <v/>
      </c>
      <c r="AZ2390">
        <f t="shared" si="408"/>
        <v>0</v>
      </c>
      <c r="BA2390" t="str">
        <f t="shared" si="409"/>
        <v>QB</v>
      </c>
      <c r="BB2390" t="str">
        <f t="shared" si="410"/>
        <v>_</v>
      </c>
      <c r="BC2390" t="str">
        <f t="shared" si="411"/>
        <v>ru</v>
      </c>
      <c r="BD2390">
        <f>COUNTIFS($BB$1:BB2390,BB2390,$BC$1:BC2390,"ru")</f>
        <v>514</v>
      </c>
      <c r="BE2390" t="str">
        <f t="shared" si="412"/>
        <v>re</v>
      </c>
      <c r="BF2390">
        <f>COUNTIFS($BB$1:BB2390,BB2390,$BE$1:BE2390,"re")</f>
        <v>514</v>
      </c>
      <c r="BG2390" t="str">
        <f t="shared" si="413"/>
        <v>ru514_</v>
      </c>
      <c r="BH2390" t="str">
        <f t="shared" si="414"/>
        <v>re514_</v>
      </c>
      <c r="BI2390" t="str">
        <f t="shared" si="415"/>
        <v>_0</v>
      </c>
      <c r="BJ2390" t="str">
        <f t="shared" si="416"/>
        <v>_</v>
      </c>
      <c r="BK2390" t="str">
        <f>IF(ISERROR(MATCH(LEFT(C2390,5)&amp;B2390&amp;"_"&amp;A2390,$BK$1:BK2389,0)),LEFT(C2390,5)&amp;B2390&amp;"_"&amp;A2390,"")</f>
        <v/>
      </c>
      <c r="BL2390">
        <f>COUNTIFS($B$1:B2390,B2390)-COUNTIFS($B$1:B2390,B2390,$BK$1:BK2390,"")</f>
        <v>0</v>
      </c>
      <c r="BM2390" t="str">
        <f t="shared" si="417"/>
        <v/>
      </c>
    </row>
    <row r="2391" spans="1:65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  <c r="AI2391" s="1"/>
      <c r="AJ2391" s="1"/>
      <c r="AK2391" s="1"/>
      <c r="AL2391" s="1"/>
      <c r="AM2391" s="1"/>
      <c r="AN2391" s="1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t="str">
        <f t="shared" si="407"/>
        <v/>
      </c>
      <c r="AZ2391">
        <f t="shared" si="408"/>
        <v>0</v>
      </c>
      <c r="BA2391" t="str">
        <f t="shared" si="409"/>
        <v>QB</v>
      </c>
      <c r="BB2391" t="str">
        <f t="shared" si="410"/>
        <v>_</v>
      </c>
      <c r="BC2391" t="str">
        <f t="shared" si="411"/>
        <v>ru</v>
      </c>
      <c r="BD2391">
        <f>COUNTIFS($BB$1:BB2391,BB2391,$BC$1:BC2391,"ru")</f>
        <v>515</v>
      </c>
      <c r="BE2391" t="str">
        <f t="shared" si="412"/>
        <v>re</v>
      </c>
      <c r="BF2391">
        <f>COUNTIFS($BB$1:BB2391,BB2391,$BE$1:BE2391,"re")</f>
        <v>515</v>
      </c>
      <c r="BG2391" t="str">
        <f t="shared" si="413"/>
        <v>ru515_</v>
      </c>
      <c r="BH2391" t="str">
        <f t="shared" si="414"/>
        <v>re515_</v>
      </c>
      <c r="BI2391" t="str">
        <f t="shared" si="415"/>
        <v>_0</v>
      </c>
      <c r="BJ2391" t="str">
        <f t="shared" si="416"/>
        <v>_</v>
      </c>
      <c r="BK2391" t="str">
        <f>IF(ISERROR(MATCH(LEFT(C2391,5)&amp;B2391&amp;"_"&amp;A2391,$BK$1:BK2390,0)),LEFT(C2391,5)&amp;B2391&amp;"_"&amp;A2391,"")</f>
        <v/>
      </c>
      <c r="BL2391">
        <f>COUNTIFS($B$1:B2391,B2391)-COUNTIFS($B$1:B2391,B2391,$BK$1:BK2391,"")</f>
        <v>0</v>
      </c>
      <c r="BM2391" t="str">
        <f t="shared" si="417"/>
        <v/>
      </c>
    </row>
    <row r="2392" spans="1:65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  <c r="AI2392" s="1"/>
      <c r="AJ2392" s="1"/>
      <c r="AK2392" s="1"/>
      <c r="AL2392" s="1"/>
      <c r="AM2392" s="1"/>
      <c r="AN2392" s="1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t="str">
        <f t="shared" si="407"/>
        <v/>
      </c>
      <c r="AZ2392">
        <f t="shared" si="408"/>
        <v>0</v>
      </c>
      <c r="BA2392" t="str">
        <f t="shared" si="409"/>
        <v>QB</v>
      </c>
      <c r="BB2392" t="str">
        <f t="shared" si="410"/>
        <v>_</v>
      </c>
      <c r="BC2392" t="str">
        <f t="shared" si="411"/>
        <v>ru</v>
      </c>
      <c r="BD2392">
        <f>COUNTIFS($BB$1:BB2392,BB2392,$BC$1:BC2392,"ru")</f>
        <v>516</v>
      </c>
      <c r="BE2392" t="str">
        <f t="shared" si="412"/>
        <v>re</v>
      </c>
      <c r="BF2392">
        <f>COUNTIFS($BB$1:BB2392,BB2392,$BE$1:BE2392,"re")</f>
        <v>516</v>
      </c>
      <c r="BG2392" t="str">
        <f t="shared" si="413"/>
        <v>ru516_</v>
      </c>
      <c r="BH2392" t="str">
        <f t="shared" si="414"/>
        <v>re516_</v>
      </c>
      <c r="BI2392" t="str">
        <f t="shared" si="415"/>
        <v>_0</v>
      </c>
      <c r="BJ2392" t="str">
        <f t="shared" si="416"/>
        <v>_</v>
      </c>
      <c r="BK2392" t="str">
        <f>IF(ISERROR(MATCH(LEFT(C2392,5)&amp;B2392&amp;"_"&amp;A2392,$BK$1:BK2391,0)),LEFT(C2392,5)&amp;B2392&amp;"_"&amp;A2392,"")</f>
        <v/>
      </c>
      <c r="BL2392">
        <f>COUNTIFS($B$1:B2392,B2392)-COUNTIFS($B$1:B2392,B2392,$BK$1:BK2392,"")</f>
        <v>0</v>
      </c>
      <c r="BM2392" t="str">
        <f t="shared" si="417"/>
        <v/>
      </c>
    </row>
    <row r="2393" spans="1:65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  <c r="AI2393" s="1"/>
      <c r="AJ2393" s="1"/>
      <c r="AK2393" s="1"/>
      <c r="AL2393" s="1"/>
      <c r="AM2393" s="1"/>
      <c r="AN2393" s="1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t="str">
        <f t="shared" si="407"/>
        <v/>
      </c>
      <c r="AZ2393">
        <f t="shared" si="408"/>
        <v>0</v>
      </c>
      <c r="BA2393" t="str">
        <f t="shared" si="409"/>
        <v>QB</v>
      </c>
      <c r="BB2393" t="str">
        <f t="shared" si="410"/>
        <v>_</v>
      </c>
      <c r="BC2393" t="str">
        <f t="shared" si="411"/>
        <v>ru</v>
      </c>
      <c r="BD2393">
        <f>COUNTIFS($BB$1:BB2393,BB2393,$BC$1:BC2393,"ru")</f>
        <v>517</v>
      </c>
      <c r="BE2393" t="str">
        <f t="shared" si="412"/>
        <v>re</v>
      </c>
      <c r="BF2393">
        <f>COUNTIFS($BB$1:BB2393,BB2393,$BE$1:BE2393,"re")</f>
        <v>517</v>
      </c>
      <c r="BG2393" t="str">
        <f t="shared" si="413"/>
        <v>ru517_</v>
      </c>
      <c r="BH2393" t="str">
        <f t="shared" si="414"/>
        <v>re517_</v>
      </c>
      <c r="BI2393" t="str">
        <f t="shared" si="415"/>
        <v>_0</v>
      </c>
      <c r="BJ2393" t="str">
        <f t="shared" si="416"/>
        <v>_</v>
      </c>
      <c r="BK2393" t="str">
        <f>IF(ISERROR(MATCH(LEFT(C2393,5)&amp;B2393&amp;"_"&amp;A2393,$BK$1:BK2392,0)),LEFT(C2393,5)&amp;B2393&amp;"_"&amp;A2393,"")</f>
        <v/>
      </c>
      <c r="BL2393">
        <f>COUNTIFS($B$1:B2393,B2393)-COUNTIFS($B$1:B2393,B2393,$BK$1:BK2393,"")</f>
        <v>0</v>
      </c>
      <c r="BM2393" t="str">
        <f t="shared" si="417"/>
        <v/>
      </c>
    </row>
    <row r="2394" spans="1:65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  <c r="AI2394" s="1"/>
      <c r="AJ2394" s="1"/>
      <c r="AK2394" s="1"/>
      <c r="AL2394" s="1"/>
      <c r="AM2394" s="1"/>
      <c r="AN2394" s="1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t="str">
        <f t="shared" si="407"/>
        <v/>
      </c>
      <c r="AZ2394">
        <f t="shared" si="408"/>
        <v>0</v>
      </c>
      <c r="BA2394" t="str">
        <f t="shared" si="409"/>
        <v>QB</v>
      </c>
      <c r="BB2394" t="str">
        <f t="shared" si="410"/>
        <v>_</v>
      </c>
      <c r="BC2394" t="str">
        <f t="shared" si="411"/>
        <v>ru</v>
      </c>
      <c r="BD2394">
        <f>COUNTIFS($BB$1:BB2394,BB2394,$BC$1:BC2394,"ru")</f>
        <v>518</v>
      </c>
      <c r="BE2394" t="str">
        <f t="shared" si="412"/>
        <v>re</v>
      </c>
      <c r="BF2394">
        <f>COUNTIFS($BB$1:BB2394,BB2394,$BE$1:BE2394,"re")</f>
        <v>518</v>
      </c>
      <c r="BG2394" t="str">
        <f t="shared" si="413"/>
        <v>ru518_</v>
      </c>
      <c r="BH2394" t="str">
        <f t="shared" si="414"/>
        <v>re518_</v>
      </c>
      <c r="BI2394" t="str">
        <f t="shared" si="415"/>
        <v>_0</v>
      </c>
      <c r="BJ2394" t="str">
        <f t="shared" si="416"/>
        <v>_</v>
      </c>
      <c r="BK2394" t="str">
        <f>IF(ISERROR(MATCH(LEFT(C2394,5)&amp;B2394&amp;"_"&amp;A2394,$BK$1:BK2393,0)),LEFT(C2394,5)&amp;B2394&amp;"_"&amp;A2394,"")</f>
        <v/>
      </c>
      <c r="BL2394">
        <f>COUNTIFS($B$1:B2394,B2394)-COUNTIFS($B$1:B2394,B2394,$BK$1:BK2394,"")</f>
        <v>0</v>
      </c>
      <c r="BM2394" t="str">
        <f t="shared" si="417"/>
        <v/>
      </c>
    </row>
    <row r="2395" spans="1:65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  <c r="AI2395" s="1"/>
      <c r="AJ2395" s="1"/>
      <c r="AK2395" s="1"/>
      <c r="AL2395" s="1"/>
      <c r="AM2395" s="1"/>
      <c r="AN2395" s="1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t="str">
        <f t="shared" si="407"/>
        <v/>
      </c>
      <c r="AZ2395">
        <f t="shared" si="408"/>
        <v>0</v>
      </c>
      <c r="BA2395" t="str">
        <f t="shared" si="409"/>
        <v>QB</v>
      </c>
      <c r="BB2395" t="str">
        <f t="shared" si="410"/>
        <v>_</v>
      </c>
      <c r="BC2395" t="str">
        <f t="shared" si="411"/>
        <v>ru</v>
      </c>
      <c r="BD2395">
        <f>COUNTIFS($BB$1:BB2395,BB2395,$BC$1:BC2395,"ru")</f>
        <v>519</v>
      </c>
      <c r="BE2395" t="str">
        <f t="shared" si="412"/>
        <v>re</v>
      </c>
      <c r="BF2395">
        <f>COUNTIFS($BB$1:BB2395,BB2395,$BE$1:BE2395,"re")</f>
        <v>519</v>
      </c>
      <c r="BG2395" t="str">
        <f t="shared" si="413"/>
        <v>ru519_</v>
      </c>
      <c r="BH2395" t="str">
        <f t="shared" si="414"/>
        <v>re519_</v>
      </c>
      <c r="BI2395" t="str">
        <f t="shared" si="415"/>
        <v>_0</v>
      </c>
      <c r="BJ2395" t="str">
        <f t="shared" si="416"/>
        <v>_</v>
      </c>
      <c r="BK2395" t="str">
        <f>IF(ISERROR(MATCH(LEFT(C2395,5)&amp;B2395&amp;"_"&amp;A2395,$BK$1:BK2394,0)),LEFT(C2395,5)&amp;B2395&amp;"_"&amp;A2395,"")</f>
        <v/>
      </c>
      <c r="BL2395">
        <f>COUNTIFS($B$1:B2395,B2395)-COUNTIFS($B$1:B2395,B2395,$BK$1:BK2395,"")</f>
        <v>0</v>
      </c>
      <c r="BM2395" t="str">
        <f t="shared" si="417"/>
        <v/>
      </c>
    </row>
    <row r="2396" spans="1:65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  <c r="AI2396" s="1"/>
      <c r="AJ2396" s="1"/>
      <c r="AK2396" s="1"/>
      <c r="AL2396" s="1"/>
      <c r="AM2396" s="1"/>
      <c r="AN2396" s="1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t="str">
        <f t="shared" si="407"/>
        <v/>
      </c>
      <c r="AZ2396">
        <f t="shared" si="408"/>
        <v>0</v>
      </c>
      <c r="BA2396" t="str">
        <f t="shared" si="409"/>
        <v>QB</v>
      </c>
      <c r="BB2396" t="str">
        <f t="shared" si="410"/>
        <v>_</v>
      </c>
      <c r="BC2396" t="str">
        <f t="shared" si="411"/>
        <v>ru</v>
      </c>
      <c r="BD2396">
        <f>COUNTIFS($BB$1:BB2396,BB2396,$BC$1:BC2396,"ru")</f>
        <v>520</v>
      </c>
      <c r="BE2396" t="str">
        <f t="shared" si="412"/>
        <v>re</v>
      </c>
      <c r="BF2396">
        <f>COUNTIFS($BB$1:BB2396,BB2396,$BE$1:BE2396,"re")</f>
        <v>520</v>
      </c>
      <c r="BG2396" t="str">
        <f t="shared" si="413"/>
        <v>ru520_</v>
      </c>
      <c r="BH2396" t="str">
        <f t="shared" si="414"/>
        <v>re520_</v>
      </c>
      <c r="BI2396" t="str">
        <f t="shared" si="415"/>
        <v>_0</v>
      </c>
      <c r="BJ2396" t="str">
        <f t="shared" si="416"/>
        <v>_</v>
      </c>
      <c r="BK2396" t="str">
        <f>IF(ISERROR(MATCH(LEFT(C2396,5)&amp;B2396&amp;"_"&amp;A2396,$BK$1:BK2395,0)),LEFT(C2396,5)&amp;B2396&amp;"_"&amp;A2396,"")</f>
        <v/>
      </c>
      <c r="BL2396">
        <f>COUNTIFS($B$1:B2396,B2396)-COUNTIFS($B$1:B2396,B2396,$BK$1:BK2396,"")</f>
        <v>0</v>
      </c>
      <c r="BM2396" t="str">
        <f t="shared" si="417"/>
        <v/>
      </c>
    </row>
    <row r="2397" spans="1:65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  <c r="AI2397" s="1"/>
      <c r="AJ2397" s="1"/>
      <c r="AK2397" s="1"/>
      <c r="AL2397" s="1"/>
      <c r="AM2397" s="1"/>
      <c r="AN2397" s="1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t="str">
        <f t="shared" si="407"/>
        <v/>
      </c>
      <c r="AZ2397">
        <f t="shared" si="408"/>
        <v>0</v>
      </c>
      <c r="BA2397" t="str">
        <f t="shared" si="409"/>
        <v>QB</v>
      </c>
      <c r="BB2397" t="str">
        <f t="shared" si="410"/>
        <v>_</v>
      </c>
      <c r="BC2397" t="str">
        <f t="shared" si="411"/>
        <v>ru</v>
      </c>
      <c r="BD2397">
        <f>COUNTIFS($BB$1:BB2397,BB2397,$BC$1:BC2397,"ru")</f>
        <v>521</v>
      </c>
      <c r="BE2397" t="str">
        <f t="shared" si="412"/>
        <v>re</v>
      </c>
      <c r="BF2397">
        <f>COUNTIFS($BB$1:BB2397,BB2397,$BE$1:BE2397,"re")</f>
        <v>521</v>
      </c>
      <c r="BG2397" t="str">
        <f t="shared" si="413"/>
        <v>ru521_</v>
      </c>
      <c r="BH2397" t="str">
        <f t="shared" si="414"/>
        <v>re521_</v>
      </c>
      <c r="BI2397" t="str">
        <f t="shared" si="415"/>
        <v>_0</v>
      </c>
      <c r="BJ2397" t="str">
        <f t="shared" si="416"/>
        <v>_</v>
      </c>
      <c r="BK2397" t="str">
        <f>IF(ISERROR(MATCH(LEFT(C2397,5)&amp;B2397&amp;"_"&amp;A2397,$BK$1:BK2396,0)),LEFT(C2397,5)&amp;B2397&amp;"_"&amp;A2397,"")</f>
        <v/>
      </c>
      <c r="BL2397">
        <f>COUNTIFS($B$1:B2397,B2397)-COUNTIFS($B$1:B2397,B2397,$BK$1:BK2397,"")</f>
        <v>0</v>
      </c>
      <c r="BM2397" t="str">
        <f t="shared" si="417"/>
        <v/>
      </c>
    </row>
    <row r="2398" spans="1:65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  <c r="AI2398" s="1"/>
      <c r="AJ2398" s="1"/>
      <c r="AK2398" s="1"/>
      <c r="AL2398" s="1"/>
      <c r="AM2398" s="1"/>
      <c r="AN2398" s="1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t="str">
        <f t="shared" si="407"/>
        <v/>
      </c>
      <c r="AZ2398">
        <f t="shared" si="408"/>
        <v>0</v>
      </c>
      <c r="BA2398" t="str">
        <f t="shared" si="409"/>
        <v>QB</v>
      </c>
      <c r="BB2398" t="str">
        <f t="shared" si="410"/>
        <v>_</v>
      </c>
      <c r="BC2398" t="str">
        <f t="shared" si="411"/>
        <v>ru</v>
      </c>
      <c r="BD2398">
        <f>COUNTIFS($BB$1:BB2398,BB2398,$BC$1:BC2398,"ru")</f>
        <v>522</v>
      </c>
      <c r="BE2398" t="str">
        <f t="shared" si="412"/>
        <v>re</v>
      </c>
      <c r="BF2398">
        <f>COUNTIFS($BB$1:BB2398,BB2398,$BE$1:BE2398,"re")</f>
        <v>522</v>
      </c>
      <c r="BG2398" t="str">
        <f t="shared" si="413"/>
        <v>ru522_</v>
      </c>
      <c r="BH2398" t="str">
        <f t="shared" si="414"/>
        <v>re522_</v>
      </c>
      <c r="BI2398" t="str">
        <f t="shared" si="415"/>
        <v>_0</v>
      </c>
      <c r="BJ2398" t="str">
        <f t="shared" si="416"/>
        <v>_</v>
      </c>
      <c r="BK2398" t="str">
        <f>IF(ISERROR(MATCH(LEFT(C2398,5)&amp;B2398&amp;"_"&amp;A2398,$BK$1:BK2397,0)),LEFT(C2398,5)&amp;B2398&amp;"_"&amp;A2398,"")</f>
        <v/>
      </c>
      <c r="BL2398">
        <f>COUNTIFS($B$1:B2398,B2398)-COUNTIFS($B$1:B2398,B2398,$BK$1:BK2398,"")</f>
        <v>0</v>
      </c>
      <c r="BM2398" t="str">
        <f t="shared" si="417"/>
        <v/>
      </c>
    </row>
    <row r="2399" spans="1:65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  <c r="AI2399" s="1"/>
      <c r="AJ2399" s="1"/>
      <c r="AK2399" s="1"/>
      <c r="AL2399" s="1"/>
      <c r="AM2399" s="1"/>
      <c r="AN2399" s="1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t="str">
        <f t="shared" si="407"/>
        <v/>
      </c>
      <c r="AZ2399">
        <f t="shared" si="408"/>
        <v>0</v>
      </c>
      <c r="BA2399" t="str">
        <f t="shared" si="409"/>
        <v>QB</v>
      </c>
      <c r="BB2399" t="str">
        <f t="shared" si="410"/>
        <v>_</v>
      </c>
      <c r="BC2399" t="str">
        <f t="shared" si="411"/>
        <v>ru</v>
      </c>
      <c r="BD2399">
        <f>COUNTIFS($BB$1:BB2399,BB2399,$BC$1:BC2399,"ru")</f>
        <v>523</v>
      </c>
      <c r="BE2399" t="str">
        <f t="shared" si="412"/>
        <v>re</v>
      </c>
      <c r="BF2399">
        <f>COUNTIFS($BB$1:BB2399,BB2399,$BE$1:BE2399,"re")</f>
        <v>523</v>
      </c>
      <c r="BG2399" t="str">
        <f t="shared" si="413"/>
        <v>ru523_</v>
      </c>
      <c r="BH2399" t="str">
        <f t="shared" si="414"/>
        <v>re523_</v>
      </c>
      <c r="BI2399" t="str">
        <f t="shared" si="415"/>
        <v>_0</v>
      </c>
      <c r="BJ2399" t="str">
        <f t="shared" si="416"/>
        <v>_</v>
      </c>
      <c r="BK2399" t="str">
        <f>IF(ISERROR(MATCH(LEFT(C2399,5)&amp;B2399&amp;"_"&amp;A2399,$BK$1:BK2398,0)),LEFT(C2399,5)&amp;B2399&amp;"_"&amp;A2399,"")</f>
        <v/>
      </c>
      <c r="BL2399">
        <f>COUNTIFS($B$1:B2399,B2399)-COUNTIFS($B$1:B2399,B2399,$BK$1:BK2399,"")</f>
        <v>0</v>
      </c>
      <c r="BM2399" t="str">
        <f t="shared" si="417"/>
        <v/>
      </c>
    </row>
    <row r="2400" spans="1:65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  <c r="AI2400" s="1"/>
      <c r="AJ2400" s="1"/>
      <c r="AK2400" s="1"/>
      <c r="AL2400" s="1"/>
      <c r="AM2400" s="1"/>
      <c r="AN2400" s="1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t="str">
        <f t="shared" si="407"/>
        <v/>
      </c>
      <c r="AZ2400">
        <f t="shared" si="408"/>
        <v>0</v>
      </c>
      <c r="BA2400" t="str">
        <f t="shared" si="409"/>
        <v>QB</v>
      </c>
      <c r="BB2400" t="str">
        <f t="shared" si="410"/>
        <v>_</v>
      </c>
      <c r="BC2400" t="str">
        <f t="shared" si="411"/>
        <v>ru</v>
      </c>
      <c r="BD2400">
        <f>COUNTIFS($BB$1:BB2400,BB2400,$BC$1:BC2400,"ru")</f>
        <v>524</v>
      </c>
      <c r="BE2400" t="str">
        <f t="shared" si="412"/>
        <v>re</v>
      </c>
      <c r="BF2400">
        <f>COUNTIFS($BB$1:BB2400,BB2400,$BE$1:BE2400,"re")</f>
        <v>524</v>
      </c>
      <c r="BG2400" t="str">
        <f t="shared" si="413"/>
        <v>ru524_</v>
      </c>
      <c r="BH2400" t="str">
        <f t="shared" si="414"/>
        <v>re524_</v>
      </c>
      <c r="BI2400" t="str">
        <f t="shared" si="415"/>
        <v>_0</v>
      </c>
      <c r="BJ2400" t="str">
        <f t="shared" si="416"/>
        <v>_</v>
      </c>
      <c r="BK2400" t="str">
        <f>IF(ISERROR(MATCH(LEFT(C2400,5)&amp;B2400&amp;"_"&amp;A2400,$BK$1:BK2399,0)),LEFT(C2400,5)&amp;B2400&amp;"_"&amp;A2400,"")</f>
        <v/>
      </c>
      <c r="BL2400">
        <f>COUNTIFS($B$1:B2400,B2400)-COUNTIFS($B$1:B2400,B2400,$BK$1:BK2400,"")</f>
        <v>0</v>
      </c>
      <c r="BM2400" t="str">
        <f t="shared" si="417"/>
        <v/>
      </c>
    </row>
    <row r="2401" spans="1:65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  <c r="AI2401" s="1"/>
      <c r="AJ2401" s="1"/>
      <c r="AK2401" s="1"/>
      <c r="AL2401" s="1"/>
      <c r="AM2401" s="1"/>
      <c r="AN2401" s="1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t="str">
        <f t="shared" si="407"/>
        <v/>
      </c>
      <c r="AZ2401">
        <f t="shared" si="408"/>
        <v>0</v>
      </c>
      <c r="BA2401" t="str">
        <f t="shared" si="409"/>
        <v>QB</v>
      </c>
      <c r="BB2401" t="str">
        <f t="shared" si="410"/>
        <v>_</v>
      </c>
      <c r="BC2401" t="str">
        <f t="shared" si="411"/>
        <v>ru</v>
      </c>
      <c r="BD2401">
        <f>COUNTIFS($BB$1:BB2401,BB2401,$BC$1:BC2401,"ru")</f>
        <v>525</v>
      </c>
      <c r="BE2401" t="str">
        <f t="shared" si="412"/>
        <v>re</v>
      </c>
      <c r="BF2401">
        <f>COUNTIFS($BB$1:BB2401,BB2401,$BE$1:BE2401,"re")</f>
        <v>525</v>
      </c>
      <c r="BG2401" t="str">
        <f t="shared" si="413"/>
        <v>ru525_</v>
      </c>
      <c r="BH2401" t="str">
        <f t="shared" si="414"/>
        <v>re525_</v>
      </c>
      <c r="BI2401" t="str">
        <f t="shared" si="415"/>
        <v>_0</v>
      </c>
      <c r="BJ2401" t="str">
        <f t="shared" si="416"/>
        <v>_</v>
      </c>
      <c r="BK2401" t="str">
        <f>IF(ISERROR(MATCH(LEFT(C2401,5)&amp;B2401&amp;"_"&amp;A2401,$BK$1:BK2400,0)),LEFT(C2401,5)&amp;B2401&amp;"_"&amp;A2401,"")</f>
        <v/>
      </c>
      <c r="BL2401">
        <f>COUNTIFS($B$1:B2401,B2401)-COUNTIFS($B$1:B2401,B2401,$BK$1:BK2401,"")</f>
        <v>0</v>
      </c>
      <c r="BM2401" t="str">
        <f t="shared" si="417"/>
        <v/>
      </c>
    </row>
    <row r="2402" spans="1:65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  <c r="AI2402" s="1"/>
      <c r="AJ2402" s="1"/>
      <c r="AK2402" s="1"/>
      <c r="AL2402" s="1"/>
      <c r="AM2402" s="1"/>
      <c r="AN2402" s="1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t="str">
        <f t="shared" si="407"/>
        <v/>
      </c>
      <c r="AZ2402">
        <f t="shared" si="408"/>
        <v>0</v>
      </c>
      <c r="BA2402" t="str">
        <f t="shared" si="409"/>
        <v>QB</v>
      </c>
      <c r="BB2402" t="str">
        <f t="shared" si="410"/>
        <v>_</v>
      </c>
      <c r="BC2402" t="str">
        <f t="shared" si="411"/>
        <v>ru</v>
      </c>
      <c r="BD2402">
        <f>COUNTIFS($BB$1:BB2402,BB2402,$BC$1:BC2402,"ru")</f>
        <v>526</v>
      </c>
      <c r="BE2402" t="str">
        <f t="shared" si="412"/>
        <v>re</v>
      </c>
      <c r="BF2402">
        <f>COUNTIFS($BB$1:BB2402,BB2402,$BE$1:BE2402,"re")</f>
        <v>526</v>
      </c>
      <c r="BG2402" t="str">
        <f t="shared" si="413"/>
        <v>ru526_</v>
      </c>
      <c r="BH2402" t="str">
        <f t="shared" si="414"/>
        <v>re526_</v>
      </c>
      <c r="BI2402" t="str">
        <f t="shared" si="415"/>
        <v>_0</v>
      </c>
      <c r="BJ2402" t="str">
        <f t="shared" si="416"/>
        <v>_</v>
      </c>
      <c r="BK2402" t="str">
        <f>IF(ISERROR(MATCH(LEFT(C2402,5)&amp;B2402&amp;"_"&amp;A2402,$BK$1:BK2401,0)),LEFT(C2402,5)&amp;B2402&amp;"_"&amp;A2402,"")</f>
        <v/>
      </c>
      <c r="BL2402">
        <f>COUNTIFS($B$1:B2402,B2402)-COUNTIFS($B$1:B2402,B2402,$BK$1:BK2402,"")</f>
        <v>0</v>
      </c>
      <c r="BM2402" t="str">
        <f t="shared" si="417"/>
        <v/>
      </c>
    </row>
    <row r="2403" spans="1:65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  <c r="AI2403" s="1"/>
      <c r="AJ2403" s="1"/>
      <c r="AK2403" s="1"/>
      <c r="AL2403" s="1"/>
      <c r="AM2403" s="1"/>
      <c r="AN2403" s="1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t="str">
        <f t="shared" si="407"/>
        <v/>
      </c>
      <c r="AZ2403">
        <f t="shared" si="408"/>
        <v>0</v>
      </c>
      <c r="BA2403" t="str">
        <f t="shared" si="409"/>
        <v>QB</v>
      </c>
      <c r="BB2403" t="str">
        <f t="shared" si="410"/>
        <v>_</v>
      </c>
      <c r="BC2403" t="str">
        <f t="shared" si="411"/>
        <v>ru</v>
      </c>
      <c r="BD2403">
        <f>COUNTIFS($BB$1:BB2403,BB2403,$BC$1:BC2403,"ru")</f>
        <v>527</v>
      </c>
      <c r="BE2403" t="str">
        <f t="shared" si="412"/>
        <v>re</v>
      </c>
      <c r="BF2403">
        <f>COUNTIFS($BB$1:BB2403,BB2403,$BE$1:BE2403,"re")</f>
        <v>527</v>
      </c>
      <c r="BG2403" t="str">
        <f t="shared" si="413"/>
        <v>ru527_</v>
      </c>
      <c r="BH2403" t="str">
        <f t="shared" si="414"/>
        <v>re527_</v>
      </c>
      <c r="BI2403" t="str">
        <f t="shared" si="415"/>
        <v>_0</v>
      </c>
      <c r="BJ2403" t="str">
        <f t="shared" si="416"/>
        <v>_</v>
      </c>
      <c r="BK2403" t="str">
        <f>IF(ISERROR(MATCH(LEFT(C2403,5)&amp;B2403&amp;"_"&amp;A2403,$BK$1:BK2402,0)),LEFT(C2403,5)&amp;B2403&amp;"_"&amp;A2403,"")</f>
        <v/>
      </c>
      <c r="BL2403">
        <f>COUNTIFS($B$1:B2403,B2403)-COUNTIFS($B$1:B2403,B2403,$BK$1:BK2403,"")</f>
        <v>0</v>
      </c>
      <c r="BM2403" t="str">
        <f t="shared" si="417"/>
        <v/>
      </c>
    </row>
    <row r="2404" spans="1:65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  <c r="AI2404" s="1"/>
      <c r="AJ2404" s="1"/>
      <c r="AK2404" s="1"/>
      <c r="AL2404" s="1"/>
      <c r="AM2404" s="1"/>
      <c r="AN2404" s="1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t="str">
        <f t="shared" si="407"/>
        <v/>
      </c>
      <c r="AZ2404">
        <f t="shared" si="408"/>
        <v>0</v>
      </c>
      <c r="BA2404" t="str">
        <f t="shared" si="409"/>
        <v>QB</v>
      </c>
      <c r="BB2404" t="str">
        <f t="shared" si="410"/>
        <v>_</v>
      </c>
      <c r="BC2404" t="str">
        <f t="shared" si="411"/>
        <v>ru</v>
      </c>
      <c r="BD2404">
        <f>COUNTIFS($BB$1:BB2404,BB2404,$BC$1:BC2404,"ru")</f>
        <v>528</v>
      </c>
      <c r="BE2404" t="str">
        <f t="shared" si="412"/>
        <v>re</v>
      </c>
      <c r="BF2404">
        <f>COUNTIFS($BB$1:BB2404,BB2404,$BE$1:BE2404,"re")</f>
        <v>528</v>
      </c>
      <c r="BG2404" t="str">
        <f t="shared" si="413"/>
        <v>ru528_</v>
      </c>
      <c r="BH2404" t="str">
        <f t="shared" si="414"/>
        <v>re528_</v>
      </c>
      <c r="BI2404" t="str">
        <f t="shared" si="415"/>
        <v>_0</v>
      </c>
      <c r="BJ2404" t="str">
        <f t="shared" si="416"/>
        <v>_</v>
      </c>
      <c r="BK2404" t="str">
        <f>IF(ISERROR(MATCH(LEFT(C2404,5)&amp;B2404&amp;"_"&amp;A2404,$BK$1:BK2403,0)),LEFT(C2404,5)&amp;B2404&amp;"_"&amp;A2404,"")</f>
        <v/>
      </c>
      <c r="BL2404">
        <f>COUNTIFS($B$1:B2404,B2404)-COUNTIFS($B$1:B2404,B2404,$BK$1:BK2404,"")</f>
        <v>0</v>
      </c>
      <c r="BM2404" t="str">
        <f t="shared" si="417"/>
        <v/>
      </c>
    </row>
    <row r="2405" spans="1:65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  <c r="AI2405" s="1"/>
      <c r="AJ2405" s="1"/>
      <c r="AK2405" s="1"/>
      <c r="AL2405" s="1"/>
      <c r="AM2405" s="1"/>
      <c r="AN2405" s="1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t="str">
        <f t="shared" si="407"/>
        <v/>
      </c>
      <c r="AZ2405">
        <f t="shared" si="408"/>
        <v>0</v>
      </c>
      <c r="BA2405" t="str">
        <f t="shared" si="409"/>
        <v>QB</v>
      </c>
      <c r="BB2405" t="str">
        <f t="shared" si="410"/>
        <v>_</v>
      </c>
      <c r="BC2405" t="str">
        <f t="shared" si="411"/>
        <v>ru</v>
      </c>
      <c r="BD2405">
        <f>COUNTIFS($BB$1:BB2405,BB2405,$BC$1:BC2405,"ru")</f>
        <v>529</v>
      </c>
      <c r="BE2405" t="str">
        <f t="shared" si="412"/>
        <v>re</v>
      </c>
      <c r="BF2405">
        <f>COUNTIFS($BB$1:BB2405,BB2405,$BE$1:BE2405,"re")</f>
        <v>529</v>
      </c>
      <c r="BG2405" t="str">
        <f t="shared" si="413"/>
        <v>ru529_</v>
      </c>
      <c r="BH2405" t="str">
        <f t="shared" si="414"/>
        <v>re529_</v>
      </c>
      <c r="BI2405" t="str">
        <f t="shared" si="415"/>
        <v>_0</v>
      </c>
      <c r="BJ2405" t="str">
        <f t="shared" si="416"/>
        <v>_</v>
      </c>
      <c r="BK2405" t="str">
        <f>IF(ISERROR(MATCH(LEFT(C2405,5)&amp;B2405&amp;"_"&amp;A2405,$BK$1:BK2404,0)),LEFT(C2405,5)&amp;B2405&amp;"_"&amp;A2405,"")</f>
        <v/>
      </c>
      <c r="BL2405">
        <f>COUNTIFS($B$1:B2405,B2405)-COUNTIFS($B$1:B2405,B2405,$BK$1:BK2405,"")</f>
        <v>0</v>
      </c>
      <c r="BM2405" t="str">
        <f t="shared" si="417"/>
        <v/>
      </c>
    </row>
    <row r="2406" spans="1:65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  <c r="AI2406" s="1"/>
      <c r="AJ2406" s="1"/>
      <c r="AK2406" s="1"/>
      <c r="AL2406" s="1"/>
      <c r="AM2406" s="1"/>
      <c r="AN2406" s="1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t="str">
        <f t="shared" si="407"/>
        <v/>
      </c>
      <c r="AZ2406">
        <f t="shared" si="408"/>
        <v>0</v>
      </c>
      <c r="BA2406" t="str">
        <f t="shared" si="409"/>
        <v>QB</v>
      </c>
      <c r="BB2406" t="str">
        <f t="shared" si="410"/>
        <v>_</v>
      </c>
      <c r="BC2406" t="str">
        <f t="shared" si="411"/>
        <v>ru</v>
      </c>
      <c r="BD2406">
        <f>COUNTIFS($BB$1:BB2406,BB2406,$BC$1:BC2406,"ru")</f>
        <v>530</v>
      </c>
      <c r="BE2406" t="str">
        <f t="shared" si="412"/>
        <v>re</v>
      </c>
      <c r="BF2406">
        <f>COUNTIFS($BB$1:BB2406,BB2406,$BE$1:BE2406,"re")</f>
        <v>530</v>
      </c>
      <c r="BG2406" t="str">
        <f t="shared" si="413"/>
        <v>ru530_</v>
      </c>
      <c r="BH2406" t="str">
        <f t="shared" si="414"/>
        <v>re530_</v>
      </c>
      <c r="BI2406" t="str">
        <f t="shared" si="415"/>
        <v>_0</v>
      </c>
      <c r="BJ2406" t="str">
        <f t="shared" si="416"/>
        <v>_</v>
      </c>
      <c r="BK2406" t="str">
        <f>IF(ISERROR(MATCH(LEFT(C2406,5)&amp;B2406&amp;"_"&amp;A2406,$BK$1:BK2405,0)),LEFT(C2406,5)&amp;B2406&amp;"_"&amp;A2406,"")</f>
        <v/>
      </c>
      <c r="BL2406">
        <f>COUNTIFS($B$1:B2406,B2406)-COUNTIFS($B$1:B2406,B2406,$BK$1:BK2406,"")</f>
        <v>0</v>
      </c>
      <c r="BM2406" t="str">
        <f t="shared" si="417"/>
        <v/>
      </c>
    </row>
    <row r="2407" spans="1:65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  <c r="AI2407" s="1"/>
      <c r="AJ2407" s="1"/>
      <c r="AK2407" s="1"/>
      <c r="AL2407" s="1"/>
      <c r="AM2407" s="1"/>
      <c r="AN2407" s="1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t="str">
        <f t="shared" si="407"/>
        <v/>
      </c>
      <c r="AZ2407">
        <f t="shared" si="408"/>
        <v>0</v>
      </c>
      <c r="BA2407" t="str">
        <f t="shared" si="409"/>
        <v>QB</v>
      </c>
      <c r="BB2407" t="str">
        <f t="shared" si="410"/>
        <v>_</v>
      </c>
      <c r="BC2407" t="str">
        <f t="shared" si="411"/>
        <v>ru</v>
      </c>
      <c r="BD2407">
        <f>COUNTIFS($BB$1:BB2407,BB2407,$BC$1:BC2407,"ru")</f>
        <v>531</v>
      </c>
      <c r="BE2407" t="str">
        <f t="shared" si="412"/>
        <v>re</v>
      </c>
      <c r="BF2407">
        <f>COUNTIFS($BB$1:BB2407,BB2407,$BE$1:BE2407,"re")</f>
        <v>531</v>
      </c>
      <c r="BG2407" t="str">
        <f t="shared" si="413"/>
        <v>ru531_</v>
      </c>
      <c r="BH2407" t="str">
        <f t="shared" si="414"/>
        <v>re531_</v>
      </c>
      <c r="BI2407" t="str">
        <f t="shared" si="415"/>
        <v>_0</v>
      </c>
      <c r="BJ2407" t="str">
        <f t="shared" si="416"/>
        <v>_</v>
      </c>
      <c r="BK2407" t="str">
        <f>IF(ISERROR(MATCH(LEFT(C2407,5)&amp;B2407&amp;"_"&amp;A2407,$BK$1:BK2406,0)),LEFT(C2407,5)&amp;B2407&amp;"_"&amp;A2407,"")</f>
        <v/>
      </c>
      <c r="BL2407">
        <f>COUNTIFS($B$1:B2407,B2407)-COUNTIFS($B$1:B2407,B2407,$BK$1:BK2407,"")</f>
        <v>0</v>
      </c>
      <c r="BM2407" t="str">
        <f t="shared" si="417"/>
        <v/>
      </c>
    </row>
    <row r="2408" spans="1:65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  <c r="AI2408" s="1"/>
      <c r="AJ2408" s="1"/>
      <c r="AK2408" s="1"/>
      <c r="AL2408" s="1"/>
      <c r="AM2408" s="1"/>
      <c r="AN2408" s="1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t="str">
        <f t="shared" si="407"/>
        <v/>
      </c>
      <c r="AZ2408">
        <f t="shared" si="408"/>
        <v>0</v>
      </c>
      <c r="BA2408" t="str">
        <f t="shared" si="409"/>
        <v>QB</v>
      </c>
      <c r="BB2408" t="str">
        <f t="shared" si="410"/>
        <v>_</v>
      </c>
      <c r="BC2408" t="str">
        <f t="shared" si="411"/>
        <v>ru</v>
      </c>
      <c r="BD2408">
        <f>COUNTIFS($BB$1:BB2408,BB2408,$BC$1:BC2408,"ru")</f>
        <v>532</v>
      </c>
      <c r="BE2408" t="str">
        <f t="shared" si="412"/>
        <v>re</v>
      </c>
      <c r="BF2408">
        <f>COUNTIFS($BB$1:BB2408,BB2408,$BE$1:BE2408,"re")</f>
        <v>532</v>
      </c>
      <c r="BG2408" t="str">
        <f t="shared" si="413"/>
        <v>ru532_</v>
      </c>
      <c r="BH2408" t="str">
        <f t="shared" si="414"/>
        <v>re532_</v>
      </c>
      <c r="BI2408" t="str">
        <f t="shared" si="415"/>
        <v>_0</v>
      </c>
      <c r="BJ2408" t="str">
        <f t="shared" si="416"/>
        <v>_</v>
      </c>
      <c r="BK2408" t="str">
        <f>IF(ISERROR(MATCH(LEFT(C2408,5)&amp;B2408&amp;"_"&amp;A2408,$BK$1:BK2407,0)),LEFT(C2408,5)&amp;B2408&amp;"_"&amp;A2408,"")</f>
        <v/>
      </c>
      <c r="BL2408">
        <f>COUNTIFS($B$1:B2408,B2408)-COUNTIFS($B$1:B2408,B2408,$BK$1:BK2408,"")</f>
        <v>0</v>
      </c>
      <c r="BM2408" t="str">
        <f t="shared" si="417"/>
        <v/>
      </c>
    </row>
    <row r="2409" spans="1:65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  <c r="AI2409" s="1"/>
      <c r="AJ2409" s="1"/>
      <c r="AK2409" s="1"/>
      <c r="AL2409" s="1"/>
      <c r="AM2409" s="1"/>
      <c r="AN2409" s="1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t="str">
        <f t="shared" si="407"/>
        <v/>
      </c>
      <c r="AZ2409">
        <f t="shared" si="408"/>
        <v>0</v>
      </c>
      <c r="BA2409" t="str">
        <f t="shared" si="409"/>
        <v>QB</v>
      </c>
      <c r="BB2409" t="str">
        <f t="shared" si="410"/>
        <v>_</v>
      </c>
      <c r="BC2409" t="str">
        <f t="shared" si="411"/>
        <v>ru</v>
      </c>
      <c r="BD2409">
        <f>COUNTIFS($BB$1:BB2409,BB2409,$BC$1:BC2409,"ru")</f>
        <v>533</v>
      </c>
      <c r="BE2409" t="str">
        <f t="shared" si="412"/>
        <v>re</v>
      </c>
      <c r="BF2409">
        <f>COUNTIFS($BB$1:BB2409,BB2409,$BE$1:BE2409,"re")</f>
        <v>533</v>
      </c>
      <c r="BG2409" t="str">
        <f t="shared" si="413"/>
        <v>ru533_</v>
      </c>
      <c r="BH2409" t="str">
        <f t="shared" si="414"/>
        <v>re533_</v>
      </c>
      <c r="BI2409" t="str">
        <f t="shared" si="415"/>
        <v>_0</v>
      </c>
      <c r="BJ2409" t="str">
        <f t="shared" si="416"/>
        <v>_</v>
      </c>
      <c r="BK2409" t="str">
        <f>IF(ISERROR(MATCH(LEFT(C2409,5)&amp;B2409&amp;"_"&amp;A2409,$BK$1:BK2408,0)),LEFT(C2409,5)&amp;B2409&amp;"_"&amp;A2409,"")</f>
        <v/>
      </c>
      <c r="BL2409">
        <f>COUNTIFS($B$1:B2409,B2409)-COUNTIFS($B$1:B2409,B2409,$BK$1:BK2409,"")</f>
        <v>0</v>
      </c>
      <c r="BM2409" t="str">
        <f t="shared" si="417"/>
        <v/>
      </c>
    </row>
    <row r="2410" spans="1:65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  <c r="AI2410" s="1"/>
      <c r="AJ2410" s="1"/>
      <c r="AK2410" s="1"/>
      <c r="AL2410" s="1"/>
      <c r="AM2410" s="1"/>
      <c r="AN2410" s="1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t="str">
        <f t="shared" si="407"/>
        <v/>
      </c>
      <c r="AZ2410">
        <f t="shared" si="408"/>
        <v>0</v>
      </c>
      <c r="BA2410" t="str">
        <f t="shared" si="409"/>
        <v>QB</v>
      </c>
      <c r="BB2410" t="str">
        <f t="shared" si="410"/>
        <v>_</v>
      </c>
      <c r="BC2410" t="str">
        <f t="shared" si="411"/>
        <v>ru</v>
      </c>
      <c r="BD2410">
        <f>COUNTIFS($BB$1:BB2410,BB2410,$BC$1:BC2410,"ru")</f>
        <v>534</v>
      </c>
      <c r="BE2410" t="str">
        <f t="shared" si="412"/>
        <v>re</v>
      </c>
      <c r="BF2410">
        <f>COUNTIFS($BB$1:BB2410,BB2410,$BE$1:BE2410,"re")</f>
        <v>534</v>
      </c>
      <c r="BG2410" t="str">
        <f t="shared" si="413"/>
        <v>ru534_</v>
      </c>
      <c r="BH2410" t="str">
        <f t="shared" si="414"/>
        <v>re534_</v>
      </c>
      <c r="BI2410" t="str">
        <f t="shared" si="415"/>
        <v>_0</v>
      </c>
      <c r="BJ2410" t="str">
        <f t="shared" si="416"/>
        <v>_</v>
      </c>
      <c r="BK2410" t="str">
        <f>IF(ISERROR(MATCH(LEFT(C2410,5)&amp;B2410&amp;"_"&amp;A2410,$BK$1:BK2409,0)),LEFT(C2410,5)&amp;B2410&amp;"_"&amp;A2410,"")</f>
        <v/>
      </c>
      <c r="BL2410">
        <f>COUNTIFS($B$1:B2410,B2410)-COUNTIFS($B$1:B2410,B2410,$BK$1:BK2410,"")</f>
        <v>0</v>
      </c>
      <c r="BM2410" t="str">
        <f t="shared" si="417"/>
        <v/>
      </c>
    </row>
    <row r="2411" spans="1:65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  <c r="AI2411" s="1"/>
      <c r="AJ2411" s="1"/>
      <c r="AK2411" s="1"/>
      <c r="AL2411" s="1"/>
      <c r="AM2411" s="1"/>
      <c r="AN2411" s="1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t="str">
        <f t="shared" si="407"/>
        <v/>
      </c>
      <c r="AZ2411">
        <f t="shared" si="408"/>
        <v>0</v>
      </c>
      <c r="BA2411" t="str">
        <f t="shared" si="409"/>
        <v>QB</v>
      </c>
      <c r="BB2411" t="str">
        <f t="shared" si="410"/>
        <v>_</v>
      </c>
      <c r="BC2411" t="str">
        <f t="shared" si="411"/>
        <v>ru</v>
      </c>
      <c r="BD2411">
        <f>COUNTIFS($BB$1:BB2411,BB2411,$BC$1:BC2411,"ru")</f>
        <v>535</v>
      </c>
      <c r="BE2411" t="str">
        <f t="shared" si="412"/>
        <v>re</v>
      </c>
      <c r="BF2411">
        <f>COUNTIFS($BB$1:BB2411,BB2411,$BE$1:BE2411,"re")</f>
        <v>535</v>
      </c>
      <c r="BG2411" t="str">
        <f t="shared" si="413"/>
        <v>ru535_</v>
      </c>
      <c r="BH2411" t="str">
        <f t="shared" si="414"/>
        <v>re535_</v>
      </c>
      <c r="BI2411" t="str">
        <f t="shared" si="415"/>
        <v>_0</v>
      </c>
      <c r="BJ2411" t="str">
        <f t="shared" si="416"/>
        <v>_</v>
      </c>
      <c r="BK2411" t="str">
        <f>IF(ISERROR(MATCH(LEFT(C2411,5)&amp;B2411&amp;"_"&amp;A2411,$BK$1:BK2410,0)),LEFT(C2411,5)&amp;B2411&amp;"_"&amp;A2411,"")</f>
        <v/>
      </c>
      <c r="BL2411">
        <f>COUNTIFS($B$1:B2411,B2411)-COUNTIFS($B$1:B2411,B2411,$BK$1:BK2411,"")</f>
        <v>0</v>
      </c>
      <c r="BM2411" t="str">
        <f t="shared" si="417"/>
        <v/>
      </c>
    </row>
    <row r="2412" spans="1:65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  <c r="AI2412" s="1"/>
      <c r="AJ2412" s="1"/>
      <c r="AK2412" s="1"/>
      <c r="AL2412" s="1"/>
      <c r="AM2412" s="1"/>
      <c r="AN2412" s="1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t="str">
        <f t="shared" si="407"/>
        <v/>
      </c>
      <c r="AZ2412">
        <f t="shared" si="408"/>
        <v>0</v>
      </c>
      <c r="BA2412" t="str">
        <f t="shared" si="409"/>
        <v>QB</v>
      </c>
      <c r="BB2412" t="str">
        <f t="shared" si="410"/>
        <v>_</v>
      </c>
      <c r="BC2412" t="str">
        <f t="shared" si="411"/>
        <v>ru</v>
      </c>
      <c r="BD2412">
        <f>COUNTIFS($BB$1:BB2412,BB2412,$BC$1:BC2412,"ru")</f>
        <v>536</v>
      </c>
      <c r="BE2412" t="str">
        <f t="shared" si="412"/>
        <v>re</v>
      </c>
      <c r="BF2412">
        <f>COUNTIFS($BB$1:BB2412,BB2412,$BE$1:BE2412,"re")</f>
        <v>536</v>
      </c>
      <c r="BG2412" t="str">
        <f t="shared" si="413"/>
        <v>ru536_</v>
      </c>
      <c r="BH2412" t="str">
        <f t="shared" si="414"/>
        <v>re536_</v>
      </c>
      <c r="BI2412" t="str">
        <f t="shared" si="415"/>
        <v>_0</v>
      </c>
      <c r="BJ2412" t="str">
        <f t="shared" si="416"/>
        <v>_</v>
      </c>
      <c r="BK2412" t="str">
        <f>IF(ISERROR(MATCH(LEFT(C2412,5)&amp;B2412&amp;"_"&amp;A2412,$BK$1:BK2411,0)),LEFT(C2412,5)&amp;B2412&amp;"_"&amp;A2412,"")</f>
        <v/>
      </c>
      <c r="BL2412">
        <f>COUNTIFS($B$1:B2412,B2412)-COUNTIFS($B$1:B2412,B2412,$BK$1:BK2412,"")</f>
        <v>0</v>
      </c>
      <c r="BM2412" t="str">
        <f t="shared" si="417"/>
        <v/>
      </c>
    </row>
    <row r="2413" spans="1:65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  <c r="AI2413" s="1"/>
      <c r="AJ2413" s="1"/>
      <c r="AK2413" s="1"/>
      <c r="AL2413" s="1"/>
      <c r="AM2413" s="1"/>
      <c r="AN2413" s="1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t="str">
        <f t="shared" si="407"/>
        <v/>
      </c>
      <c r="AZ2413">
        <f t="shared" si="408"/>
        <v>0</v>
      </c>
      <c r="BA2413" t="str">
        <f t="shared" si="409"/>
        <v>QB</v>
      </c>
      <c r="BB2413" t="str">
        <f t="shared" si="410"/>
        <v>_</v>
      </c>
      <c r="BC2413" t="str">
        <f t="shared" si="411"/>
        <v>ru</v>
      </c>
      <c r="BD2413">
        <f>COUNTIFS($BB$1:BB2413,BB2413,$BC$1:BC2413,"ru")</f>
        <v>537</v>
      </c>
      <c r="BE2413" t="str">
        <f t="shared" si="412"/>
        <v>re</v>
      </c>
      <c r="BF2413">
        <f>COUNTIFS($BB$1:BB2413,BB2413,$BE$1:BE2413,"re")</f>
        <v>537</v>
      </c>
      <c r="BG2413" t="str">
        <f t="shared" si="413"/>
        <v>ru537_</v>
      </c>
      <c r="BH2413" t="str">
        <f t="shared" si="414"/>
        <v>re537_</v>
      </c>
      <c r="BI2413" t="str">
        <f t="shared" si="415"/>
        <v>_0</v>
      </c>
      <c r="BJ2413" t="str">
        <f t="shared" si="416"/>
        <v>_</v>
      </c>
      <c r="BK2413" t="str">
        <f>IF(ISERROR(MATCH(LEFT(C2413,5)&amp;B2413&amp;"_"&amp;A2413,$BK$1:BK2412,0)),LEFT(C2413,5)&amp;B2413&amp;"_"&amp;A2413,"")</f>
        <v/>
      </c>
      <c r="BL2413">
        <f>COUNTIFS($B$1:B2413,B2413)-COUNTIFS($B$1:B2413,B2413,$BK$1:BK2413,"")</f>
        <v>0</v>
      </c>
      <c r="BM2413" t="str">
        <f t="shared" si="417"/>
        <v/>
      </c>
    </row>
    <row r="2414" spans="1:65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  <c r="AI2414" s="1"/>
      <c r="AJ2414" s="1"/>
      <c r="AK2414" s="1"/>
      <c r="AL2414" s="1"/>
      <c r="AM2414" s="1"/>
      <c r="AN2414" s="1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t="str">
        <f t="shared" si="407"/>
        <v/>
      </c>
      <c r="AZ2414">
        <f t="shared" si="408"/>
        <v>0</v>
      </c>
      <c r="BA2414" t="str">
        <f t="shared" si="409"/>
        <v>QB</v>
      </c>
      <c r="BB2414" t="str">
        <f t="shared" si="410"/>
        <v>_</v>
      </c>
      <c r="BC2414" t="str">
        <f t="shared" si="411"/>
        <v>ru</v>
      </c>
      <c r="BD2414">
        <f>COUNTIFS($BB$1:BB2414,BB2414,$BC$1:BC2414,"ru")</f>
        <v>538</v>
      </c>
      <c r="BE2414" t="str">
        <f t="shared" si="412"/>
        <v>re</v>
      </c>
      <c r="BF2414">
        <f>COUNTIFS($BB$1:BB2414,BB2414,$BE$1:BE2414,"re")</f>
        <v>538</v>
      </c>
      <c r="BG2414" t="str">
        <f t="shared" si="413"/>
        <v>ru538_</v>
      </c>
      <c r="BH2414" t="str">
        <f t="shared" si="414"/>
        <v>re538_</v>
      </c>
      <c r="BI2414" t="str">
        <f t="shared" si="415"/>
        <v>_0</v>
      </c>
      <c r="BJ2414" t="str">
        <f t="shared" si="416"/>
        <v>_</v>
      </c>
      <c r="BK2414" t="str">
        <f>IF(ISERROR(MATCH(LEFT(C2414,5)&amp;B2414&amp;"_"&amp;A2414,$BK$1:BK2413,0)),LEFT(C2414,5)&amp;B2414&amp;"_"&amp;A2414,"")</f>
        <v/>
      </c>
      <c r="BL2414">
        <f>COUNTIFS($B$1:B2414,B2414)-COUNTIFS($B$1:B2414,B2414,$BK$1:BK2414,"")</f>
        <v>0</v>
      </c>
      <c r="BM2414" t="str">
        <f t="shared" si="417"/>
        <v/>
      </c>
    </row>
    <row r="2415" spans="1:65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  <c r="AI2415" s="1"/>
      <c r="AJ2415" s="1"/>
      <c r="AK2415" s="1"/>
      <c r="AL2415" s="1"/>
      <c r="AM2415" s="1"/>
      <c r="AN2415" s="1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t="str">
        <f t="shared" si="407"/>
        <v/>
      </c>
      <c r="AZ2415">
        <f t="shared" si="408"/>
        <v>0</v>
      </c>
      <c r="BA2415" t="str">
        <f t="shared" si="409"/>
        <v>QB</v>
      </c>
      <c r="BB2415" t="str">
        <f t="shared" si="410"/>
        <v>_</v>
      </c>
      <c r="BC2415" t="str">
        <f t="shared" si="411"/>
        <v>ru</v>
      </c>
      <c r="BD2415">
        <f>COUNTIFS($BB$1:BB2415,BB2415,$BC$1:BC2415,"ru")</f>
        <v>539</v>
      </c>
      <c r="BE2415" t="str">
        <f t="shared" si="412"/>
        <v>re</v>
      </c>
      <c r="BF2415">
        <f>COUNTIFS($BB$1:BB2415,BB2415,$BE$1:BE2415,"re")</f>
        <v>539</v>
      </c>
      <c r="BG2415" t="str">
        <f t="shared" si="413"/>
        <v>ru539_</v>
      </c>
      <c r="BH2415" t="str">
        <f t="shared" si="414"/>
        <v>re539_</v>
      </c>
      <c r="BI2415" t="str">
        <f t="shared" si="415"/>
        <v>_0</v>
      </c>
      <c r="BJ2415" t="str">
        <f t="shared" si="416"/>
        <v>_</v>
      </c>
      <c r="BK2415" t="str">
        <f>IF(ISERROR(MATCH(LEFT(C2415,5)&amp;B2415&amp;"_"&amp;A2415,$BK$1:BK2414,0)),LEFT(C2415,5)&amp;B2415&amp;"_"&amp;A2415,"")</f>
        <v/>
      </c>
      <c r="BL2415">
        <f>COUNTIFS($B$1:B2415,B2415)-COUNTIFS($B$1:B2415,B2415,$BK$1:BK2415,"")</f>
        <v>0</v>
      </c>
      <c r="BM2415" t="str">
        <f t="shared" si="417"/>
        <v/>
      </c>
    </row>
    <row r="2416" spans="1:65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  <c r="AI2416" s="1"/>
      <c r="AJ2416" s="1"/>
      <c r="AK2416" s="1"/>
      <c r="AL2416" s="1"/>
      <c r="AM2416" s="1"/>
      <c r="AN2416" s="1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t="str">
        <f t="shared" si="407"/>
        <v/>
      </c>
      <c r="AZ2416">
        <f t="shared" si="408"/>
        <v>0</v>
      </c>
      <c r="BA2416" t="str">
        <f t="shared" si="409"/>
        <v>QB</v>
      </c>
      <c r="BB2416" t="str">
        <f t="shared" si="410"/>
        <v>_</v>
      </c>
      <c r="BC2416" t="str">
        <f t="shared" si="411"/>
        <v>ru</v>
      </c>
      <c r="BD2416">
        <f>COUNTIFS($BB$1:BB2416,BB2416,$BC$1:BC2416,"ru")</f>
        <v>540</v>
      </c>
      <c r="BE2416" t="str">
        <f t="shared" si="412"/>
        <v>re</v>
      </c>
      <c r="BF2416">
        <f>COUNTIFS($BB$1:BB2416,BB2416,$BE$1:BE2416,"re")</f>
        <v>540</v>
      </c>
      <c r="BG2416" t="str">
        <f t="shared" si="413"/>
        <v>ru540_</v>
      </c>
      <c r="BH2416" t="str">
        <f t="shared" si="414"/>
        <v>re540_</v>
      </c>
      <c r="BI2416" t="str">
        <f t="shared" si="415"/>
        <v>_0</v>
      </c>
      <c r="BJ2416" t="str">
        <f t="shared" si="416"/>
        <v>_</v>
      </c>
      <c r="BK2416" t="str">
        <f>IF(ISERROR(MATCH(LEFT(C2416,5)&amp;B2416&amp;"_"&amp;A2416,$BK$1:BK2415,0)),LEFT(C2416,5)&amp;B2416&amp;"_"&amp;A2416,"")</f>
        <v/>
      </c>
      <c r="BL2416">
        <f>COUNTIFS($B$1:B2416,B2416)-COUNTIFS($B$1:B2416,B2416,$BK$1:BK2416,"")</f>
        <v>0</v>
      </c>
      <c r="BM2416" t="str">
        <f t="shared" si="417"/>
        <v/>
      </c>
    </row>
    <row r="2417" spans="1:65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  <c r="AI2417" s="1"/>
      <c r="AJ2417" s="1"/>
      <c r="AK2417" s="1"/>
      <c r="AL2417" s="1"/>
      <c r="AM2417" s="1"/>
      <c r="AN2417" s="1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t="str">
        <f t="shared" si="407"/>
        <v/>
      </c>
      <c r="AZ2417">
        <f t="shared" si="408"/>
        <v>0</v>
      </c>
      <c r="BA2417" t="str">
        <f t="shared" si="409"/>
        <v>QB</v>
      </c>
      <c r="BB2417" t="str">
        <f t="shared" si="410"/>
        <v>_</v>
      </c>
      <c r="BC2417" t="str">
        <f t="shared" si="411"/>
        <v>ru</v>
      </c>
      <c r="BD2417">
        <f>COUNTIFS($BB$1:BB2417,BB2417,$BC$1:BC2417,"ru")</f>
        <v>541</v>
      </c>
      <c r="BE2417" t="str">
        <f t="shared" si="412"/>
        <v>re</v>
      </c>
      <c r="BF2417">
        <f>COUNTIFS($BB$1:BB2417,BB2417,$BE$1:BE2417,"re")</f>
        <v>541</v>
      </c>
      <c r="BG2417" t="str">
        <f t="shared" si="413"/>
        <v>ru541_</v>
      </c>
      <c r="BH2417" t="str">
        <f t="shared" si="414"/>
        <v>re541_</v>
      </c>
      <c r="BI2417" t="str">
        <f t="shared" si="415"/>
        <v>_0</v>
      </c>
      <c r="BJ2417" t="str">
        <f t="shared" si="416"/>
        <v>_</v>
      </c>
      <c r="BK2417" t="str">
        <f>IF(ISERROR(MATCH(LEFT(C2417,5)&amp;B2417&amp;"_"&amp;A2417,$BK$1:BK2416,0)),LEFT(C2417,5)&amp;B2417&amp;"_"&amp;A2417,"")</f>
        <v/>
      </c>
      <c r="BL2417">
        <f>COUNTIFS($B$1:B2417,B2417)-COUNTIFS($B$1:B2417,B2417,$BK$1:BK2417,"")</f>
        <v>0</v>
      </c>
      <c r="BM2417" t="str">
        <f t="shared" si="417"/>
        <v/>
      </c>
    </row>
    <row r="2418" spans="1:65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  <c r="AI2418" s="1"/>
      <c r="AJ2418" s="1"/>
      <c r="AK2418" s="1"/>
      <c r="AL2418" s="1"/>
      <c r="AM2418" s="1"/>
      <c r="AN2418" s="1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t="str">
        <f t="shared" si="407"/>
        <v/>
      </c>
      <c r="AZ2418">
        <f t="shared" si="408"/>
        <v>0</v>
      </c>
      <c r="BA2418" t="str">
        <f t="shared" si="409"/>
        <v>QB</v>
      </c>
      <c r="BB2418" t="str">
        <f t="shared" si="410"/>
        <v>_</v>
      </c>
      <c r="BC2418" t="str">
        <f t="shared" si="411"/>
        <v>ru</v>
      </c>
      <c r="BD2418">
        <f>COUNTIFS($BB$1:BB2418,BB2418,$BC$1:BC2418,"ru")</f>
        <v>542</v>
      </c>
      <c r="BE2418" t="str">
        <f t="shared" si="412"/>
        <v>re</v>
      </c>
      <c r="BF2418">
        <f>COUNTIFS($BB$1:BB2418,BB2418,$BE$1:BE2418,"re")</f>
        <v>542</v>
      </c>
      <c r="BG2418" t="str">
        <f t="shared" si="413"/>
        <v>ru542_</v>
      </c>
      <c r="BH2418" t="str">
        <f t="shared" si="414"/>
        <v>re542_</v>
      </c>
      <c r="BI2418" t="str">
        <f t="shared" si="415"/>
        <v>_0</v>
      </c>
      <c r="BJ2418" t="str">
        <f t="shared" si="416"/>
        <v>_</v>
      </c>
      <c r="BK2418" t="str">
        <f>IF(ISERROR(MATCH(LEFT(C2418,5)&amp;B2418&amp;"_"&amp;A2418,$BK$1:BK2417,0)),LEFT(C2418,5)&amp;B2418&amp;"_"&amp;A2418,"")</f>
        <v/>
      </c>
      <c r="BL2418">
        <f>COUNTIFS($B$1:B2418,B2418)-COUNTIFS($B$1:B2418,B2418,$BK$1:BK2418,"")</f>
        <v>0</v>
      </c>
      <c r="BM2418" t="str">
        <f t="shared" si="417"/>
        <v/>
      </c>
    </row>
    <row r="2419" spans="1:65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  <c r="AI2419" s="1"/>
      <c r="AJ2419" s="1"/>
      <c r="AK2419" s="1"/>
      <c r="AL2419" s="1"/>
      <c r="AM2419" s="1"/>
      <c r="AN2419" s="1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t="str">
        <f t="shared" si="407"/>
        <v/>
      </c>
      <c r="AZ2419">
        <f t="shared" si="408"/>
        <v>0</v>
      </c>
      <c r="BA2419" t="str">
        <f t="shared" si="409"/>
        <v>QB</v>
      </c>
      <c r="BB2419" t="str">
        <f t="shared" si="410"/>
        <v>_</v>
      </c>
      <c r="BC2419" t="str">
        <f t="shared" si="411"/>
        <v>ru</v>
      </c>
      <c r="BD2419">
        <f>COUNTIFS($BB$1:BB2419,BB2419,$BC$1:BC2419,"ru")</f>
        <v>543</v>
      </c>
      <c r="BE2419" t="str">
        <f t="shared" si="412"/>
        <v>re</v>
      </c>
      <c r="BF2419">
        <f>COUNTIFS($BB$1:BB2419,BB2419,$BE$1:BE2419,"re")</f>
        <v>543</v>
      </c>
      <c r="BG2419" t="str">
        <f t="shared" si="413"/>
        <v>ru543_</v>
      </c>
      <c r="BH2419" t="str">
        <f t="shared" si="414"/>
        <v>re543_</v>
      </c>
      <c r="BI2419" t="str">
        <f t="shared" si="415"/>
        <v>_0</v>
      </c>
      <c r="BJ2419" t="str">
        <f t="shared" si="416"/>
        <v>_</v>
      </c>
      <c r="BK2419" t="str">
        <f>IF(ISERROR(MATCH(LEFT(C2419,5)&amp;B2419&amp;"_"&amp;A2419,$BK$1:BK2418,0)),LEFT(C2419,5)&amp;B2419&amp;"_"&amp;A2419,"")</f>
        <v/>
      </c>
      <c r="BL2419">
        <f>COUNTIFS($B$1:B2419,B2419)-COUNTIFS($B$1:B2419,B2419,$BK$1:BK2419,"")</f>
        <v>0</v>
      </c>
      <c r="BM2419" t="str">
        <f t="shared" si="417"/>
        <v/>
      </c>
    </row>
    <row r="2420" spans="1:65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  <c r="AI2420" s="1"/>
      <c r="AJ2420" s="1"/>
      <c r="AK2420" s="1"/>
      <c r="AL2420" s="1"/>
      <c r="AM2420" s="1"/>
      <c r="AN2420" s="1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t="str">
        <f t="shared" si="407"/>
        <v/>
      </c>
      <c r="AZ2420">
        <f t="shared" si="408"/>
        <v>0</v>
      </c>
      <c r="BA2420" t="str">
        <f t="shared" si="409"/>
        <v>QB</v>
      </c>
      <c r="BB2420" t="str">
        <f t="shared" si="410"/>
        <v>_</v>
      </c>
      <c r="BC2420" t="str">
        <f t="shared" si="411"/>
        <v>ru</v>
      </c>
      <c r="BD2420">
        <f>COUNTIFS($BB$1:BB2420,BB2420,$BC$1:BC2420,"ru")</f>
        <v>544</v>
      </c>
      <c r="BE2420" t="str">
        <f t="shared" si="412"/>
        <v>re</v>
      </c>
      <c r="BF2420">
        <f>COUNTIFS($BB$1:BB2420,BB2420,$BE$1:BE2420,"re")</f>
        <v>544</v>
      </c>
      <c r="BG2420" t="str">
        <f t="shared" si="413"/>
        <v>ru544_</v>
      </c>
      <c r="BH2420" t="str">
        <f t="shared" si="414"/>
        <v>re544_</v>
      </c>
      <c r="BI2420" t="str">
        <f t="shared" si="415"/>
        <v>_0</v>
      </c>
      <c r="BJ2420" t="str">
        <f t="shared" si="416"/>
        <v>_</v>
      </c>
      <c r="BK2420" t="str">
        <f>IF(ISERROR(MATCH(LEFT(C2420,5)&amp;B2420&amp;"_"&amp;A2420,$BK$1:BK2419,0)),LEFT(C2420,5)&amp;B2420&amp;"_"&amp;A2420,"")</f>
        <v/>
      </c>
      <c r="BL2420">
        <f>COUNTIFS($B$1:B2420,B2420)-COUNTIFS($B$1:B2420,B2420,$BK$1:BK2420,"")</f>
        <v>0</v>
      </c>
      <c r="BM2420" t="str">
        <f t="shared" si="417"/>
        <v/>
      </c>
    </row>
    <row r="2421" spans="1:65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  <c r="AI2421" s="1"/>
      <c r="AJ2421" s="1"/>
      <c r="AK2421" s="1"/>
      <c r="AL2421" s="1"/>
      <c r="AM2421" s="1"/>
      <c r="AN2421" s="1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t="str">
        <f t="shared" si="407"/>
        <v/>
      </c>
      <c r="AZ2421">
        <f t="shared" si="408"/>
        <v>0</v>
      </c>
      <c r="BA2421" t="str">
        <f t="shared" si="409"/>
        <v>QB</v>
      </c>
      <c r="BB2421" t="str">
        <f t="shared" si="410"/>
        <v>_</v>
      </c>
      <c r="BC2421" t="str">
        <f t="shared" si="411"/>
        <v>ru</v>
      </c>
      <c r="BD2421">
        <f>COUNTIFS($BB$1:BB2421,BB2421,$BC$1:BC2421,"ru")</f>
        <v>545</v>
      </c>
      <c r="BE2421" t="str">
        <f t="shared" si="412"/>
        <v>re</v>
      </c>
      <c r="BF2421">
        <f>COUNTIFS($BB$1:BB2421,BB2421,$BE$1:BE2421,"re")</f>
        <v>545</v>
      </c>
      <c r="BG2421" t="str">
        <f t="shared" si="413"/>
        <v>ru545_</v>
      </c>
      <c r="BH2421" t="str">
        <f t="shared" si="414"/>
        <v>re545_</v>
      </c>
      <c r="BI2421" t="str">
        <f t="shared" si="415"/>
        <v>_0</v>
      </c>
      <c r="BJ2421" t="str">
        <f t="shared" si="416"/>
        <v>_</v>
      </c>
      <c r="BK2421" t="str">
        <f>IF(ISERROR(MATCH(LEFT(C2421,5)&amp;B2421&amp;"_"&amp;A2421,$BK$1:BK2420,0)),LEFT(C2421,5)&amp;B2421&amp;"_"&amp;A2421,"")</f>
        <v/>
      </c>
      <c r="BL2421">
        <f>COUNTIFS($B$1:B2421,B2421)-COUNTIFS($B$1:B2421,B2421,$BK$1:BK2421,"")</f>
        <v>0</v>
      </c>
      <c r="BM2421" t="str">
        <f t="shared" si="417"/>
        <v/>
      </c>
    </row>
    <row r="2422" spans="1:65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  <c r="AI2422" s="1"/>
      <c r="AJ2422" s="1"/>
      <c r="AK2422" s="1"/>
      <c r="AL2422" s="1"/>
      <c r="AM2422" s="1"/>
      <c r="AN2422" s="1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t="str">
        <f t="shared" si="407"/>
        <v/>
      </c>
      <c r="AZ2422">
        <f t="shared" si="408"/>
        <v>0</v>
      </c>
      <c r="BA2422" t="str">
        <f t="shared" si="409"/>
        <v>QB</v>
      </c>
      <c r="BB2422" t="str">
        <f t="shared" si="410"/>
        <v>_</v>
      </c>
      <c r="BC2422" t="str">
        <f t="shared" si="411"/>
        <v>ru</v>
      </c>
      <c r="BD2422">
        <f>COUNTIFS($BB$1:BB2422,BB2422,$BC$1:BC2422,"ru")</f>
        <v>546</v>
      </c>
      <c r="BE2422" t="str">
        <f t="shared" si="412"/>
        <v>re</v>
      </c>
      <c r="BF2422">
        <f>COUNTIFS($BB$1:BB2422,BB2422,$BE$1:BE2422,"re")</f>
        <v>546</v>
      </c>
      <c r="BG2422" t="str">
        <f t="shared" si="413"/>
        <v>ru546_</v>
      </c>
      <c r="BH2422" t="str">
        <f t="shared" si="414"/>
        <v>re546_</v>
      </c>
      <c r="BI2422" t="str">
        <f t="shared" si="415"/>
        <v>_0</v>
      </c>
      <c r="BJ2422" t="str">
        <f t="shared" si="416"/>
        <v>_</v>
      </c>
      <c r="BK2422" t="str">
        <f>IF(ISERROR(MATCH(LEFT(C2422,5)&amp;B2422&amp;"_"&amp;A2422,$BK$1:BK2421,0)),LEFT(C2422,5)&amp;B2422&amp;"_"&amp;A2422,"")</f>
        <v/>
      </c>
      <c r="BL2422">
        <f>COUNTIFS($B$1:B2422,B2422)-COUNTIFS($B$1:B2422,B2422,$BK$1:BK2422,"")</f>
        <v>0</v>
      </c>
      <c r="BM2422" t="str">
        <f t="shared" si="417"/>
        <v/>
      </c>
    </row>
    <row r="2423" spans="1:65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  <c r="AI2423" s="1"/>
      <c r="AJ2423" s="1"/>
      <c r="AK2423" s="1"/>
      <c r="AL2423" s="1"/>
      <c r="AM2423" s="1"/>
      <c r="AN2423" s="1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t="str">
        <f t="shared" si="407"/>
        <v/>
      </c>
      <c r="AZ2423">
        <f t="shared" si="408"/>
        <v>0</v>
      </c>
      <c r="BA2423" t="str">
        <f t="shared" si="409"/>
        <v>QB</v>
      </c>
      <c r="BB2423" t="str">
        <f t="shared" si="410"/>
        <v>_</v>
      </c>
      <c r="BC2423" t="str">
        <f t="shared" si="411"/>
        <v>ru</v>
      </c>
      <c r="BD2423">
        <f>COUNTIFS($BB$1:BB2423,BB2423,$BC$1:BC2423,"ru")</f>
        <v>547</v>
      </c>
      <c r="BE2423" t="str">
        <f t="shared" si="412"/>
        <v>re</v>
      </c>
      <c r="BF2423">
        <f>COUNTIFS($BB$1:BB2423,BB2423,$BE$1:BE2423,"re")</f>
        <v>547</v>
      </c>
      <c r="BG2423" t="str">
        <f t="shared" si="413"/>
        <v>ru547_</v>
      </c>
      <c r="BH2423" t="str">
        <f t="shared" si="414"/>
        <v>re547_</v>
      </c>
      <c r="BI2423" t="str">
        <f t="shared" si="415"/>
        <v>_0</v>
      </c>
      <c r="BJ2423" t="str">
        <f t="shared" si="416"/>
        <v>_</v>
      </c>
      <c r="BK2423" t="str">
        <f>IF(ISERROR(MATCH(LEFT(C2423,5)&amp;B2423&amp;"_"&amp;A2423,$BK$1:BK2422,0)),LEFT(C2423,5)&amp;B2423&amp;"_"&amp;A2423,"")</f>
        <v/>
      </c>
      <c r="BL2423">
        <f>COUNTIFS($B$1:B2423,B2423)-COUNTIFS($B$1:B2423,B2423,$BK$1:BK2423,"")</f>
        <v>0</v>
      </c>
      <c r="BM2423" t="str">
        <f t="shared" si="417"/>
        <v/>
      </c>
    </row>
    <row r="2424" spans="1:65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  <c r="AI2424" s="1"/>
      <c r="AJ2424" s="1"/>
      <c r="AK2424" s="1"/>
      <c r="AL2424" s="1"/>
      <c r="AM2424" s="1"/>
      <c r="AN2424" s="1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t="str">
        <f t="shared" si="407"/>
        <v/>
      </c>
      <c r="AZ2424">
        <f t="shared" si="408"/>
        <v>0</v>
      </c>
      <c r="BA2424" t="str">
        <f t="shared" si="409"/>
        <v>QB</v>
      </c>
      <c r="BB2424" t="str">
        <f t="shared" si="410"/>
        <v>_</v>
      </c>
      <c r="BC2424" t="str">
        <f t="shared" si="411"/>
        <v>ru</v>
      </c>
      <c r="BD2424">
        <f>COUNTIFS($BB$1:BB2424,BB2424,$BC$1:BC2424,"ru")</f>
        <v>548</v>
      </c>
      <c r="BE2424" t="str">
        <f t="shared" si="412"/>
        <v>re</v>
      </c>
      <c r="BF2424">
        <f>COUNTIFS($BB$1:BB2424,BB2424,$BE$1:BE2424,"re")</f>
        <v>548</v>
      </c>
      <c r="BG2424" t="str">
        <f t="shared" si="413"/>
        <v>ru548_</v>
      </c>
      <c r="BH2424" t="str">
        <f t="shared" si="414"/>
        <v>re548_</v>
      </c>
      <c r="BI2424" t="str">
        <f t="shared" si="415"/>
        <v>_0</v>
      </c>
      <c r="BJ2424" t="str">
        <f t="shared" si="416"/>
        <v>_</v>
      </c>
      <c r="BK2424" t="str">
        <f>IF(ISERROR(MATCH(LEFT(C2424,5)&amp;B2424&amp;"_"&amp;A2424,$BK$1:BK2423,0)),LEFT(C2424,5)&amp;B2424&amp;"_"&amp;A2424,"")</f>
        <v/>
      </c>
      <c r="BL2424">
        <f>COUNTIFS($B$1:B2424,B2424)-COUNTIFS($B$1:B2424,B2424,$BK$1:BK2424,"")</f>
        <v>0</v>
      </c>
      <c r="BM2424" t="str">
        <f t="shared" si="417"/>
        <v/>
      </c>
    </row>
    <row r="2425" spans="1:65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  <c r="AI2425" s="1"/>
      <c r="AJ2425" s="1"/>
      <c r="AK2425" s="1"/>
      <c r="AL2425" s="1"/>
      <c r="AM2425" s="1"/>
      <c r="AN2425" s="1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t="str">
        <f t="shared" si="407"/>
        <v/>
      </c>
      <c r="AZ2425">
        <f t="shared" si="408"/>
        <v>0</v>
      </c>
      <c r="BA2425" t="str">
        <f t="shared" si="409"/>
        <v>QB</v>
      </c>
      <c r="BB2425" t="str">
        <f t="shared" si="410"/>
        <v>_</v>
      </c>
      <c r="BC2425" t="str">
        <f t="shared" si="411"/>
        <v>ru</v>
      </c>
      <c r="BD2425">
        <f>COUNTIFS($BB$1:BB2425,BB2425,$BC$1:BC2425,"ru")</f>
        <v>549</v>
      </c>
      <c r="BE2425" t="str">
        <f t="shared" si="412"/>
        <v>re</v>
      </c>
      <c r="BF2425">
        <f>COUNTIFS($BB$1:BB2425,BB2425,$BE$1:BE2425,"re")</f>
        <v>549</v>
      </c>
      <c r="BG2425" t="str">
        <f t="shared" si="413"/>
        <v>ru549_</v>
      </c>
      <c r="BH2425" t="str">
        <f t="shared" si="414"/>
        <v>re549_</v>
      </c>
      <c r="BI2425" t="str">
        <f t="shared" si="415"/>
        <v>_0</v>
      </c>
      <c r="BJ2425" t="str">
        <f t="shared" si="416"/>
        <v>_</v>
      </c>
      <c r="BK2425" t="str">
        <f>IF(ISERROR(MATCH(LEFT(C2425,5)&amp;B2425&amp;"_"&amp;A2425,$BK$1:BK2424,0)),LEFT(C2425,5)&amp;B2425&amp;"_"&amp;A2425,"")</f>
        <v/>
      </c>
      <c r="BL2425">
        <f>COUNTIFS($B$1:B2425,B2425)-COUNTIFS($B$1:B2425,B2425,$BK$1:BK2425,"")</f>
        <v>0</v>
      </c>
      <c r="BM2425" t="str">
        <f t="shared" si="417"/>
        <v/>
      </c>
    </row>
    <row r="2426" spans="1:65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  <c r="AI2426" s="1"/>
      <c r="AJ2426" s="1"/>
      <c r="AK2426" s="1"/>
      <c r="AL2426" s="1"/>
      <c r="AM2426" s="1"/>
      <c r="AN2426" s="1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t="str">
        <f t="shared" si="407"/>
        <v/>
      </c>
      <c r="AZ2426">
        <f t="shared" si="408"/>
        <v>0</v>
      </c>
      <c r="BA2426" t="str">
        <f t="shared" si="409"/>
        <v>QB</v>
      </c>
      <c r="BB2426" t="str">
        <f t="shared" si="410"/>
        <v>_</v>
      </c>
      <c r="BC2426" t="str">
        <f t="shared" si="411"/>
        <v>ru</v>
      </c>
      <c r="BD2426">
        <f>COUNTIFS($BB$1:BB2426,BB2426,$BC$1:BC2426,"ru")</f>
        <v>550</v>
      </c>
      <c r="BE2426" t="str">
        <f t="shared" si="412"/>
        <v>re</v>
      </c>
      <c r="BF2426">
        <f>COUNTIFS($BB$1:BB2426,BB2426,$BE$1:BE2426,"re")</f>
        <v>550</v>
      </c>
      <c r="BG2426" t="str">
        <f t="shared" si="413"/>
        <v>ru550_</v>
      </c>
      <c r="BH2426" t="str">
        <f t="shared" si="414"/>
        <v>re550_</v>
      </c>
      <c r="BI2426" t="str">
        <f t="shared" si="415"/>
        <v>_0</v>
      </c>
      <c r="BJ2426" t="str">
        <f t="shared" si="416"/>
        <v>_</v>
      </c>
      <c r="BK2426" t="str">
        <f>IF(ISERROR(MATCH(LEFT(C2426,5)&amp;B2426&amp;"_"&amp;A2426,$BK$1:BK2425,0)),LEFT(C2426,5)&amp;B2426&amp;"_"&amp;A2426,"")</f>
        <v/>
      </c>
      <c r="BL2426">
        <f>COUNTIFS($B$1:B2426,B2426)-COUNTIFS($B$1:B2426,B2426,$BK$1:BK2426,"")</f>
        <v>0</v>
      </c>
      <c r="BM2426" t="str">
        <f t="shared" si="417"/>
        <v/>
      </c>
    </row>
    <row r="2427" spans="1:65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  <c r="AI2427" s="1"/>
      <c r="AJ2427" s="1"/>
      <c r="AK2427" s="1"/>
      <c r="AL2427" s="1"/>
      <c r="AM2427" s="1"/>
      <c r="AN2427" s="1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t="str">
        <f t="shared" si="407"/>
        <v/>
      </c>
      <c r="AZ2427">
        <f t="shared" si="408"/>
        <v>0</v>
      </c>
      <c r="BA2427" t="str">
        <f t="shared" si="409"/>
        <v>QB</v>
      </c>
      <c r="BB2427" t="str">
        <f t="shared" si="410"/>
        <v>_</v>
      </c>
      <c r="BC2427" t="str">
        <f t="shared" si="411"/>
        <v>ru</v>
      </c>
      <c r="BD2427">
        <f>COUNTIFS($BB$1:BB2427,BB2427,$BC$1:BC2427,"ru")</f>
        <v>551</v>
      </c>
      <c r="BE2427" t="str">
        <f t="shared" si="412"/>
        <v>re</v>
      </c>
      <c r="BF2427">
        <f>COUNTIFS($BB$1:BB2427,BB2427,$BE$1:BE2427,"re")</f>
        <v>551</v>
      </c>
      <c r="BG2427" t="str">
        <f t="shared" si="413"/>
        <v>ru551_</v>
      </c>
      <c r="BH2427" t="str">
        <f t="shared" si="414"/>
        <v>re551_</v>
      </c>
      <c r="BI2427" t="str">
        <f t="shared" si="415"/>
        <v>_0</v>
      </c>
      <c r="BJ2427" t="str">
        <f t="shared" si="416"/>
        <v>_</v>
      </c>
      <c r="BK2427" t="str">
        <f>IF(ISERROR(MATCH(LEFT(C2427,5)&amp;B2427&amp;"_"&amp;A2427,$BK$1:BK2426,0)),LEFT(C2427,5)&amp;B2427&amp;"_"&amp;A2427,"")</f>
        <v/>
      </c>
      <c r="BL2427">
        <f>COUNTIFS($B$1:B2427,B2427)-COUNTIFS($B$1:B2427,B2427,$BK$1:BK2427,"")</f>
        <v>0</v>
      </c>
      <c r="BM2427" t="str">
        <f t="shared" si="417"/>
        <v/>
      </c>
    </row>
    <row r="2428" spans="1:65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  <c r="AI2428" s="1"/>
      <c r="AJ2428" s="1"/>
      <c r="AK2428" s="1"/>
      <c r="AL2428" s="1"/>
      <c r="AM2428" s="1"/>
      <c r="AN2428" s="1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t="str">
        <f t="shared" si="407"/>
        <v/>
      </c>
      <c r="AZ2428">
        <f t="shared" si="408"/>
        <v>0</v>
      </c>
      <c r="BA2428" t="str">
        <f t="shared" si="409"/>
        <v>QB</v>
      </c>
      <c r="BB2428" t="str">
        <f t="shared" si="410"/>
        <v>_</v>
      </c>
      <c r="BC2428" t="str">
        <f t="shared" si="411"/>
        <v>ru</v>
      </c>
      <c r="BD2428">
        <f>COUNTIFS($BB$1:BB2428,BB2428,$BC$1:BC2428,"ru")</f>
        <v>552</v>
      </c>
      <c r="BE2428" t="str">
        <f t="shared" si="412"/>
        <v>re</v>
      </c>
      <c r="BF2428">
        <f>COUNTIFS($BB$1:BB2428,BB2428,$BE$1:BE2428,"re")</f>
        <v>552</v>
      </c>
      <c r="BG2428" t="str">
        <f t="shared" si="413"/>
        <v>ru552_</v>
      </c>
      <c r="BH2428" t="str">
        <f t="shared" si="414"/>
        <v>re552_</v>
      </c>
      <c r="BI2428" t="str">
        <f t="shared" si="415"/>
        <v>_0</v>
      </c>
      <c r="BJ2428" t="str">
        <f t="shared" si="416"/>
        <v>_</v>
      </c>
      <c r="BK2428" t="str">
        <f>IF(ISERROR(MATCH(LEFT(C2428,5)&amp;B2428&amp;"_"&amp;A2428,$BK$1:BK2427,0)),LEFT(C2428,5)&amp;B2428&amp;"_"&amp;A2428,"")</f>
        <v/>
      </c>
      <c r="BL2428">
        <f>COUNTIFS($B$1:B2428,B2428)-COUNTIFS($B$1:B2428,B2428,$BK$1:BK2428,"")</f>
        <v>0</v>
      </c>
      <c r="BM2428" t="str">
        <f t="shared" si="417"/>
        <v/>
      </c>
    </row>
    <row r="2429" spans="1:65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  <c r="AI2429" s="1"/>
      <c r="AJ2429" s="1"/>
      <c r="AK2429" s="1"/>
      <c r="AL2429" s="1"/>
      <c r="AM2429" s="1"/>
      <c r="AN2429" s="1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t="str">
        <f t="shared" si="407"/>
        <v/>
      </c>
      <c r="AZ2429">
        <f t="shared" si="408"/>
        <v>0</v>
      </c>
      <c r="BA2429" t="str">
        <f t="shared" si="409"/>
        <v>QB</v>
      </c>
      <c r="BB2429" t="str">
        <f t="shared" si="410"/>
        <v>_</v>
      </c>
      <c r="BC2429" t="str">
        <f t="shared" si="411"/>
        <v>ru</v>
      </c>
      <c r="BD2429">
        <f>COUNTIFS($BB$1:BB2429,BB2429,$BC$1:BC2429,"ru")</f>
        <v>553</v>
      </c>
      <c r="BE2429" t="str">
        <f t="shared" si="412"/>
        <v>re</v>
      </c>
      <c r="BF2429">
        <f>COUNTIFS($BB$1:BB2429,BB2429,$BE$1:BE2429,"re")</f>
        <v>553</v>
      </c>
      <c r="BG2429" t="str">
        <f t="shared" si="413"/>
        <v>ru553_</v>
      </c>
      <c r="BH2429" t="str">
        <f t="shared" si="414"/>
        <v>re553_</v>
      </c>
      <c r="BI2429" t="str">
        <f t="shared" si="415"/>
        <v>_0</v>
      </c>
      <c r="BJ2429" t="str">
        <f t="shared" si="416"/>
        <v>_</v>
      </c>
      <c r="BK2429" t="str">
        <f>IF(ISERROR(MATCH(LEFT(C2429,5)&amp;B2429&amp;"_"&amp;A2429,$BK$1:BK2428,0)),LEFT(C2429,5)&amp;B2429&amp;"_"&amp;A2429,"")</f>
        <v/>
      </c>
      <c r="BL2429">
        <f>COUNTIFS($B$1:B2429,B2429)-COUNTIFS($B$1:B2429,B2429,$BK$1:BK2429,"")</f>
        <v>0</v>
      </c>
      <c r="BM2429" t="str">
        <f t="shared" si="417"/>
        <v/>
      </c>
    </row>
    <row r="2430" spans="1:65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  <c r="AI2430" s="1"/>
      <c r="AJ2430" s="1"/>
      <c r="AK2430" s="1"/>
      <c r="AL2430" s="1"/>
      <c r="AM2430" s="1"/>
      <c r="AN2430" s="1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t="str">
        <f t="shared" si="407"/>
        <v/>
      </c>
      <c r="AZ2430">
        <f t="shared" si="408"/>
        <v>0</v>
      </c>
      <c r="BA2430" t="str">
        <f t="shared" si="409"/>
        <v>QB</v>
      </c>
      <c r="BB2430" t="str">
        <f t="shared" si="410"/>
        <v>_</v>
      </c>
      <c r="BC2430" t="str">
        <f t="shared" si="411"/>
        <v>ru</v>
      </c>
      <c r="BD2430">
        <f>COUNTIFS($BB$1:BB2430,BB2430,$BC$1:BC2430,"ru")</f>
        <v>554</v>
      </c>
      <c r="BE2430" t="str">
        <f t="shared" si="412"/>
        <v>re</v>
      </c>
      <c r="BF2430">
        <f>COUNTIFS($BB$1:BB2430,BB2430,$BE$1:BE2430,"re")</f>
        <v>554</v>
      </c>
      <c r="BG2430" t="str">
        <f t="shared" si="413"/>
        <v>ru554_</v>
      </c>
      <c r="BH2430" t="str">
        <f t="shared" si="414"/>
        <v>re554_</v>
      </c>
      <c r="BI2430" t="str">
        <f t="shared" si="415"/>
        <v>_0</v>
      </c>
      <c r="BJ2430" t="str">
        <f t="shared" si="416"/>
        <v>_</v>
      </c>
      <c r="BK2430" t="str">
        <f>IF(ISERROR(MATCH(LEFT(C2430,5)&amp;B2430&amp;"_"&amp;A2430,$BK$1:BK2429,0)),LEFT(C2430,5)&amp;B2430&amp;"_"&amp;A2430,"")</f>
        <v/>
      </c>
      <c r="BL2430">
        <f>COUNTIFS($B$1:B2430,B2430)-COUNTIFS($B$1:B2430,B2430,$BK$1:BK2430,"")</f>
        <v>0</v>
      </c>
      <c r="BM2430" t="str">
        <f t="shared" si="417"/>
        <v/>
      </c>
    </row>
    <row r="2431" spans="1:65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  <c r="AI2431" s="1"/>
      <c r="AJ2431" s="1"/>
      <c r="AK2431" s="1"/>
      <c r="AL2431" s="1"/>
      <c r="AM2431" s="1"/>
      <c r="AN2431" s="1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t="str">
        <f t="shared" si="407"/>
        <v/>
      </c>
      <c r="AZ2431">
        <f t="shared" si="408"/>
        <v>0</v>
      </c>
      <c r="BA2431" t="str">
        <f t="shared" si="409"/>
        <v>QB</v>
      </c>
      <c r="BB2431" t="str">
        <f t="shared" si="410"/>
        <v>_</v>
      </c>
      <c r="BC2431" t="str">
        <f t="shared" si="411"/>
        <v>ru</v>
      </c>
      <c r="BD2431">
        <f>COUNTIFS($BB$1:BB2431,BB2431,$BC$1:BC2431,"ru")</f>
        <v>555</v>
      </c>
      <c r="BE2431" t="str">
        <f t="shared" si="412"/>
        <v>re</v>
      </c>
      <c r="BF2431">
        <f>COUNTIFS($BB$1:BB2431,BB2431,$BE$1:BE2431,"re")</f>
        <v>555</v>
      </c>
      <c r="BG2431" t="str">
        <f t="shared" si="413"/>
        <v>ru555_</v>
      </c>
      <c r="BH2431" t="str">
        <f t="shared" si="414"/>
        <v>re555_</v>
      </c>
      <c r="BI2431" t="str">
        <f t="shared" si="415"/>
        <v>_0</v>
      </c>
      <c r="BJ2431" t="str">
        <f t="shared" si="416"/>
        <v>_</v>
      </c>
      <c r="BK2431" t="str">
        <f>IF(ISERROR(MATCH(LEFT(C2431,5)&amp;B2431&amp;"_"&amp;A2431,$BK$1:BK2430,0)),LEFT(C2431,5)&amp;B2431&amp;"_"&amp;A2431,"")</f>
        <v/>
      </c>
      <c r="BL2431">
        <f>COUNTIFS($B$1:B2431,B2431)-COUNTIFS($B$1:B2431,B2431,$BK$1:BK2431,"")</f>
        <v>0</v>
      </c>
      <c r="BM2431" t="str">
        <f t="shared" si="417"/>
        <v/>
      </c>
    </row>
    <row r="2432" spans="1:65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  <c r="AI2432" s="1"/>
      <c r="AJ2432" s="1"/>
      <c r="AK2432" s="1"/>
      <c r="AL2432" s="1"/>
      <c r="AM2432" s="1"/>
      <c r="AN2432" s="1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t="str">
        <f t="shared" si="407"/>
        <v/>
      </c>
      <c r="AZ2432">
        <f t="shared" si="408"/>
        <v>0</v>
      </c>
      <c r="BA2432" t="str">
        <f t="shared" si="409"/>
        <v>QB</v>
      </c>
      <c r="BB2432" t="str">
        <f t="shared" si="410"/>
        <v>_</v>
      </c>
      <c r="BC2432" t="str">
        <f t="shared" si="411"/>
        <v>ru</v>
      </c>
      <c r="BD2432">
        <f>COUNTIFS($BB$1:BB2432,BB2432,$BC$1:BC2432,"ru")</f>
        <v>556</v>
      </c>
      <c r="BE2432" t="str">
        <f t="shared" si="412"/>
        <v>re</v>
      </c>
      <c r="BF2432">
        <f>COUNTIFS($BB$1:BB2432,BB2432,$BE$1:BE2432,"re")</f>
        <v>556</v>
      </c>
      <c r="BG2432" t="str">
        <f t="shared" si="413"/>
        <v>ru556_</v>
      </c>
      <c r="BH2432" t="str">
        <f t="shared" si="414"/>
        <v>re556_</v>
      </c>
      <c r="BI2432" t="str">
        <f t="shared" si="415"/>
        <v>_0</v>
      </c>
      <c r="BJ2432" t="str">
        <f t="shared" si="416"/>
        <v>_</v>
      </c>
      <c r="BK2432" t="str">
        <f>IF(ISERROR(MATCH(LEFT(C2432,5)&amp;B2432&amp;"_"&amp;A2432,$BK$1:BK2431,0)),LEFT(C2432,5)&amp;B2432&amp;"_"&amp;A2432,"")</f>
        <v/>
      </c>
      <c r="BL2432">
        <f>COUNTIFS($B$1:B2432,B2432)-COUNTIFS($B$1:B2432,B2432,$BK$1:BK2432,"")</f>
        <v>0</v>
      </c>
      <c r="BM2432" t="str">
        <f t="shared" si="417"/>
        <v/>
      </c>
    </row>
    <row r="2433" spans="1:65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  <c r="AI2433" s="1"/>
      <c r="AJ2433" s="1"/>
      <c r="AK2433" s="1"/>
      <c r="AL2433" s="1"/>
      <c r="AM2433" s="1"/>
      <c r="AN2433" s="1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t="str">
        <f t="shared" si="407"/>
        <v/>
      </c>
      <c r="AZ2433">
        <f t="shared" si="408"/>
        <v>0</v>
      </c>
      <c r="BA2433" t="str">
        <f t="shared" si="409"/>
        <v>QB</v>
      </c>
      <c r="BB2433" t="str">
        <f t="shared" si="410"/>
        <v>_</v>
      </c>
      <c r="BC2433" t="str">
        <f t="shared" si="411"/>
        <v>ru</v>
      </c>
      <c r="BD2433">
        <f>COUNTIFS($BB$1:BB2433,BB2433,$BC$1:BC2433,"ru")</f>
        <v>557</v>
      </c>
      <c r="BE2433" t="str">
        <f t="shared" si="412"/>
        <v>re</v>
      </c>
      <c r="BF2433">
        <f>COUNTIFS($BB$1:BB2433,BB2433,$BE$1:BE2433,"re")</f>
        <v>557</v>
      </c>
      <c r="BG2433" t="str">
        <f t="shared" si="413"/>
        <v>ru557_</v>
      </c>
      <c r="BH2433" t="str">
        <f t="shared" si="414"/>
        <v>re557_</v>
      </c>
      <c r="BI2433" t="str">
        <f t="shared" si="415"/>
        <v>_0</v>
      </c>
      <c r="BJ2433" t="str">
        <f t="shared" si="416"/>
        <v>_</v>
      </c>
      <c r="BK2433" t="str">
        <f>IF(ISERROR(MATCH(LEFT(C2433,5)&amp;B2433&amp;"_"&amp;A2433,$BK$1:BK2432,0)),LEFT(C2433,5)&amp;B2433&amp;"_"&amp;A2433,"")</f>
        <v/>
      </c>
      <c r="BL2433">
        <f>COUNTIFS($B$1:B2433,B2433)-COUNTIFS($B$1:B2433,B2433,$BK$1:BK2433,"")</f>
        <v>0</v>
      </c>
      <c r="BM2433" t="str">
        <f t="shared" si="417"/>
        <v/>
      </c>
    </row>
    <row r="2434" spans="1:65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  <c r="AI2434" s="1"/>
      <c r="AJ2434" s="1"/>
      <c r="AK2434" s="1"/>
      <c r="AL2434" s="1"/>
      <c r="AM2434" s="1"/>
      <c r="AN2434" s="1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t="str">
        <f t="shared" si="407"/>
        <v/>
      </c>
      <c r="AZ2434">
        <f t="shared" si="408"/>
        <v>0</v>
      </c>
      <c r="BA2434" t="str">
        <f t="shared" si="409"/>
        <v>QB</v>
      </c>
      <c r="BB2434" t="str">
        <f t="shared" si="410"/>
        <v>_</v>
      </c>
      <c r="BC2434" t="str">
        <f t="shared" si="411"/>
        <v>ru</v>
      </c>
      <c r="BD2434">
        <f>COUNTIFS($BB$1:BB2434,BB2434,$BC$1:BC2434,"ru")</f>
        <v>558</v>
      </c>
      <c r="BE2434" t="str">
        <f t="shared" si="412"/>
        <v>re</v>
      </c>
      <c r="BF2434">
        <f>COUNTIFS($BB$1:BB2434,BB2434,$BE$1:BE2434,"re")</f>
        <v>558</v>
      </c>
      <c r="BG2434" t="str">
        <f t="shared" si="413"/>
        <v>ru558_</v>
      </c>
      <c r="BH2434" t="str">
        <f t="shared" si="414"/>
        <v>re558_</v>
      </c>
      <c r="BI2434" t="str">
        <f t="shared" si="415"/>
        <v>_0</v>
      </c>
      <c r="BJ2434" t="str">
        <f t="shared" si="416"/>
        <v>_</v>
      </c>
      <c r="BK2434" t="str">
        <f>IF(ISERROR(MATCH(LEFT(C2434,5)&amp;B2434&amp;"_"&amp;A2434,$BK$1:BK2433,0)),LEFT(C2434,5)&amp;B2434&amp;"_"&amp;A2434,"")</f>
        <v/>
      </c>
      <c r="BL2434">
        <f>COUNTIFS($B$1:B2434,B2434)-COUNTIFS($B$1:B2434,B2434,$BK$1:BK2434,"")</f>
        <v>0</v>
      </c>
      <c r="BM2434" t="str">
        <f t="shared" si="417"/>
        <v/>
      </c>
    </row>
    <row r="2435" spans="1:65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  <c r="AI2435" s="1"/>
      <c r="AJ2435" s="1"/>
      <c r="AK2435" s="1"/>
      <c r="AL2435" s="1"/>
      <c r="AM2435" s="1"/>
      <c r="AN2435" s="1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t="str">
        <f t="shared" ref="AY2435:AY2498" si="418">IF(ISNUMBER(AP2435),LEFT(C2435,7)&amp;"_"&amp;B2435,"")</f>
        <v/>
      </c>
      <c r="AZ2435">
        <f t="shared" ref="AZ2435:AZ2498" si="419">A2435</f>
        <v>0</v>
      </c>
      <c r="BA2435" t="str">
        <f t="shared" ref="BA2435:BA2498" si="420">IF(G2435="NA","","QB")</f>
        <v>QB</v>
      </c>
      <c r="BB2435" t="str">
        <f t="shared" ref="BB2435:BB2498" si="421">LEFT(C2435,7)&amp;"_"&amp;B2435</f>
        <v>_</v>
      </c>
      <c r="BC2435" t="str">
        <f t="shared" ref="BC2435:BC2498" si="422">IF(X2435="NA","","ru")</f>
        <v>ru</v>
      </c>
      <c r="BD2435">
        <f>COUNTIFS($BB$1:BB2435,BB2435,$BC$1:BC2435,"ru")</f>
        <v>559</v>
      </c>
      <c r="BE2435" t="str">
        <f t="shared" ref="BE2435:BE2498" si="423">IF(AD2435="NA","","re")</f>
        <v>re</v>
      </c>
      <c r="BF2435">
        <f>COUNTIFS($BB$1:BB2435,BB2435,$BE$1:BE2435,"re")</f>
        <v>559</v>
      </c>
      <c r="BG2435" t="str">
        <f t="shared" ref="BG2435:BG2498" si="424">BC2435&amp;BD2435&amp;$BB2435</f>
        <v>ru559_</v>
      </c>
      <c r="BH2435" t="str">
        <f t="shared" ref="BH2435:BH2498" si="425">BE2435&amp;BF2435&amp;$BB2435</f>
        <v>re559_</v>
      </c>
      <c r="BI2435" t="str">
        <f t="shared" ref="BI2435:BI2498" si="426">BB2435&amp;AZ2435</f>
        <v>_0</v>
      </c>
      <c r="BJ2435" t="str">
        <f t="shared" ref="BJ2435:BJ2498" si="427">LEFT(C2435,5)&amp;B2435&amp;"_"&amp;A2435</f>
        <v>_</v>
      </c>
      <c r="BK2435" t="str">
        <f>IF(ISERROR(MATCH(LEFT(C2435,5)&amp;B2435&amp;"_"&amp;A2435,$BK$1:BK2434,0)),LEFT(C2435,5)&amp;B2435&amp;"_"&amp;A2435,"")</f>
        <v/>
      </c>
      <c r="BL2435">
        <f>COUNTIFS($B$1:B2435,B2435)-COUNTIFS($B$1:B2435,B2435,$BK$1:BK2435,"")</f>
        <v>0</v>
      </c>
      <c r="BM2435" t="str">
        <f t="shared" ref="BM2435:BM2498" si="428">IF(BK2435="","",LEFT(C2435,5)&amp;B2435&amp;BL2435)</f>
        <v/>
      </c>
    </row>
    <row r="2436" spans="1:65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  <c r="AI2436" s="1"/>
      <c r="AJ2436" s="1"/>
      <c r="AK2436" s="1"/>
      <c r="AL2436" s="1"/>
      <c r="AM2436" s="1"/>
      <c r="AN2436" s="1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t="str">
        <f t="shared" si="418"/>
        <v/>
      </c>
      <c r="AZ2436">
        <f t="shared" si="419"/>
        <v>0</v>
      </c>
      <c r="BA2436" t="str">
        <f t="shared" si="420"/>
        <v>QB</v>
      </c>
      <c r="BB2436" t="str">
        <f t="shared" si="421"/>
        <v>_</v>
      </c>
      <c r="BC2436" t="str">
        <f t="shared" si="422"/>
        <v>ru</v>
      </c>
      <c r="BD2436">
        <f>COUNTIFS($BB$1:BB2436,BB2436,$BC$1:BC2436,"ru")</f>
        <v>560</v>
      </c>
      <c r="BE2436" t="str">
        <f t="shared" si="423"/>
        <v>re</v>
      </c>
      <c r="BF2436">
        <f>COUNTIFS($BB$1:BB2436,BB2436,$BE$1:BE2436,"re")</f>
        <v>560</v>
      </c>
      <c r="BG2436" t="str">
        <f t="shared" si="424"/>
        <v>ru560_</v>
      </c>
      <c r="BH2436" t="str">
        <f t="shared" si="425"/>
        <v>re560_</v>
      </c>
      <c r="BI2436" t="str">
        <f t="shared" si="426"/>
        <v>_0</v>
      </c>
      <c r="BJ2436" t="str">
        <f t="shared" si="427"/>
        <v>_</v>
      </c>
      <c r="BK2436" t="str">
        <f>IF(ISERROR(MATCH(LEFT(C2436,5)&amp;B2436&amp;"_"&amp;A2436,$BK$1:BK2435,0)),LEFT(C2436,5)&amp;B2436&amp;"_"&amp;A2436,"")</f>
        <v/>
      </c>
      <c r="BL2436">
        <f>COUNTIFS($B$1:B2436,B2436)-COUNTIFS($B$1:B2436,B2436,$BK$1:BK2436,"")</f>
        <v>0</v>
      </c>
      <c r="BM2436" t="str">
        <f t="shared" si="428"/>
        <v/>
      </c>
    </row>
    <row r="2437" spans="1:65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  <c r="AI2437" s="1"/>
      <c r="AJ2437" s="1"/>
      <c r="AK2437" s="1"/>
      <c r="AL2437" s="1"/>
      <c r="AM2437" s="1"/>
      <c r="AN2437" s="1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t="str">
        <f t="shared" si="418"/>
        <v/>
      </c>
      <c r="AZ2437">
        <f t="shared" si="419"/>
        <v>0</v>
      </c>
      <c r="BA2437" t="str">
        <f t="shared" si="420"/>
        <v>QB</v>
      </c>
      <c r="BB2437" t="str">
        <f t="shared" si="421"/>
        <v>_</v>
      </c>
      <c r="BC2437" t="str">
        <f t="shared" si="422"/>
        <v>ru</v>
      </c>
      <c r="BD2437">
        <f>COUNTIFS($BB$1:BB2437,BB2437,$BC$1:BC2437,"ru")</f>
        <v>561</v>
      </c>
      <c r="BE2437" t="str">
        <f t="shared" si="423"/>
        <v>re</v>
      </c>
      <c r="BF2437">
        <f>COUNTIFS($BB$1:BB2437,BB2437,$BE$1:BE2437,"re")</f>
        <v>561</v>
      </c>
      <c r="BG2437" t="str">
        <f t="shared" si="424"/>
        <v>ru561_</v>
      </c>
      <c r="BH2437" t="str">
        <f t="shared" si="425"/>
        <v>re561_</v>
      </c>
      <c r="BI2437" t="str">
        <f t="shared" si="426"/>
        <v>_0</v>
      </c>
      <c r="BJ2437" t="str">
        <f t="shared" si="427"/>
        <v>_</v>
      </c>
      <c r="BK2437" t="str">
        <f>IF(ISERROR(MATCH(LEFT(C2437,5)&amp;B2437&amp;"_"&amp;A2437,$BK$1:BK2436,0)),LEFT(C2437,5)&amp;B2437&amp;"_"&amp;A2437,"")</f>
        <v/>
      </c>
      <c r="BL2437">
        <f>COUNTIFS($B$1:B2437,B2437)-COUNTIFS($B$1:B2437,B2437,$BK$1:BK2437,"")</f>
        <v>0</v>
      </c>
      <c r="BM2437" t="str">
        <f t="shared" si="428"/>
        <v/>
      </c>
    </row>
    <row r="2438" spans="1:65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  <c r="AI2438" s="1"/>
      <c r="AJ2438" s="1"/>
      <c r="AK2438" s="1"/>
      <c r="AL2438" s="1"/>
      <c r="AM2438" s="1"/>
      <c r="AN2438" s="1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t="str">
        <f t="shared" si="418"/>
        <v/>
      </c>
      <c r="AZ2438">
        <f t="shared" si="419"/>
        <v>0</v>
      </c>
      <c r="BA2438" t="str">
        <f t="shared" si="420"/>
        <v>QB</v>
      </c>
      <c r="BB2438" t="str">
        <f t="shared" si="421"/>
        <v>_</v>
      </c>
      <c r="BC2438" t="str">
        <f t="shared" si="422"/>
        <v>ru</v>
      </c>
      <c r="BD2438">
        <f>COUNTIFS($BB$1:BB2438,BB2438,$BC$1:BC2438,"ru")</f>
        <v>562</v>
      </c>
      <c r="BE2438" t="str">
        <f t="shared" si="423"/>
        <v>re</v>
      </c>
      <c r="BF2438">
        <f>COUNTIFS($BB$1:BB2438,BB2438,$BE$1:BE2438,"re")</f>
        <v>562</v>
      </c>
      <c r="BG2438" t="str">
        <f t="shared" si="424"/>
        <v>ru562_</v>
      </c>
      <c r="BH2438" t="str">
        <f t="shared" si="425"/>
        <v>re562_</v>
      </c>
      <c r="BI2438" t="str">
        <f t="shared" si="426"/>
        <v>_0</v>
      </c>
      <c r="BJ2438" t="str">
        <f t="shared" si="427"/>
        <v>_</v>
      </c>
      <c r="BK2438" t="str">
        <f>IF(ISERROR(MATCH(LEFT(C2438,5)&amp;B2438&amp;"_"&amp;A2438,$BK$1:BK2437,0)),LEFT(C2438,5)&amp;B2438&amp;"_"&amp;A2438,"")</f>
        <v/>
      </c>
      <c r="BL2438">
        <f>COUNTIFS($B$1:B2438,B2438)-COUNTIFS($B$1:B2438,B2438,$BK$1:BK2438,"")</f>
        <v>0</v>
      </c>
      <c r="BM2438" t="str">
        <f t="shared" si="428"/>
        <v/>
      </c>
    </row>
    <row r="2439" spans="1:65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  <c r="AI2439" s="1"/>
      <c r="AJ2439" s="1"/>
      <c r="AK2439" s="1"/>
      <c r="AL2439" s="1"/>
      <c r="AM2439" s="1"/>
      <c r="AN2439" s="1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t="str">
        <f t="shared" si="418"/>
        <v/>
      </c>
      <c r="AZ2439">
        <f t="shared" si="419"/>
        <v>0</v>
      </c>
      <c r="BA2439" t="str">
        <f t="shared" si="420"/>
        <v>QB</v>
      </c>
      <c r="BB2439" t="str">
        <f t="shared" si="421"/>
        <v>_</v>
      </c>
      <c r="BC2439" t="str">
        <f t="shared" si="422"/>
        <v>ru</v>
      </c>
      <c r="BD2439">
        <f>COUNTIFS($BB$1:BB2439,BB2439,$BC$1:BC2439,"ru")</f>
        <v>563</v>
      </c>
      <c r="BE2439" t="str">
        <f t="shared" si="423"/>
        <v>re</v>
      </c>
      <c r="BF2439">
        <f>COUNTIFS($BB$1:BB2439,BB2439,$BE$1:BE2439,"re")</f>
        <v>563</v>
      </c>
      <c r="BG2439" t="str">
        <f t="shared" si="424"/>
        <v>ru563_</v>
      </c>
      <c r="BH2439" t="str">
        <f t="shared" si="425"/>
        <v>re563_</v>
      </c>
      <c r="BI2439" t="str">
        <f t="shared" si="426"/>
        <v>_0</v>
      </c>
      <c r="BJ2439" t="str">
        <f t="shared" si="427"/>
        <v>_</v>
      </c>
      <c r="BK2439" t="str">
        <f>IF(ISERROR(MATCH(LEFT(C2439,5)&amp;B2439&amp;"_"&amp;A2439,$BK$1:BK2438,0)),LEFT(C2439,5)&amp;B2439&amp;"_"&amp;A2439,"")</f>
        <v/>
      </c>
      <c r="BL2439">
        <f>COUNTIFS($B$1:B2439,B2439)-COUNTIFS($B$1:B2439,B2439,$BK$1:BK2439,"")</f>
        <v>0</v>
      </c>
      <c r="BM2439" t="str">
        <f t="shared" si="428"/>
        <v/>
      </c>
    </row>
    <row r="2440" spans="1:65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  <c r="AI2440" s="1"/>
      <c r="AJ2440" s="1"/>
      <c r="AK2440" s="1"/>
      <c r="AL2440" s="1"/>
      <c r="AM2440" s="1"/>
      <c r="AN2440" s="1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t="str">
        <f t="shared" si="418"/>
        <v/>
      </c>
      <c r="AZ2440">
        <f t="shared" si="419"/>
        <v>0</v>
      </c>
      <c r="BA2440" t="str">
        <f t="shared" si="420"/>
        <v>QB</v>
      </c>
      <c r="BB2440" t="str">
        <f t="shared" si="421"/>
        <v>_</v>
      </c>
      <c r="BC2440" t="str">
        <f t="shared" si="422"/>
        <v>ru</v>
      </c>
      <c r="BD2440">
        <f>COUNTIFS($BB$1:BB2440,BB2440,$BC$1:BC2440,"ru")</f>
        <v>564</v>
      </c>
      <c r="BE2440" t="str">
        <f t="shared" si="423"/>
        <v>re</v>
      </c>
      <c r="BF2440">
        <f>COUNTIFS($BB$1:BB2440,BB2440,$BE$1:BE2440,"re")</f>
        <v>564</v>
      </c>
      <c r="BG2440" t="str">
        <f t="shared" si="424"/>
        <v>ru564_</v>
      </c>
      <c r="BH2440" t="str">
        <f t="shared" si="425"/>
        <v>re564_</v>
      </c>
      <c r="BI2440" t="str">
        <f t="shared" si="426"/>
        <v>_0</v>
      </c>
      <c r="BJ2440" t="str">
        <f t="shared" si="427"/>
        <v>_</v>
      </c>
      <c r="BK2440" t="str">
        <f>IF(ISERROR(MATCH(LEFT(C2440,5)&amp;B2440&amp;"_"&amp;A2440,$BK$1:BK2439,0)),LEFT(C2440,5)&amp;B2440&amp;"_"&amp;A2440,"")</f>
        <v/>
      </c>
      <c r="BL2440">
        <f>COUNTIFS($B$1:B2440,B2440)-COUNTIFS($B$1:B2440,B2440,$BK$1:BK2440,"")</f>
        <v>0</v>
      </c>
      <c r="BM2440" t="str">
        <f t="shared" si="428"/>
        <v/>
      </c>
    </row>
    <row r="2441" spans="1:65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  <c r="AI2441" s="1"/>
      <c r="AJ2441" s="1"/>
      <c r="AK2441" s="1"/>
      <c r="AL2441" s="1"/>
      <c r="AM2441" s="1"/>
      <c r="AN2441" s="1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t="str">
        <f t="shared" si="418"/>
        <v/>
      </c>
      <c r="AZ2441">
        <f t="shared" si="419"/>
        <v>0</v>
      </c>
      <c r="BA2441" t="str">
        <f t="shared" si="420"/>
        <v>QB</v>
      </c>
      <c r="BB2441" t="str">
        <f t="shared" si="421"/>
        <v>_</v>
      </c>
      <c r="BC2441" t="str">
        <f t="shared" si="422"/>
        <v>ru</v>
      </c>
      <c r="BD2441">
        <f>COUNTIFS($BB$1:BB2441,BB2441,$BC$1:BC2441,"ru")</f>
        <v>565</v>
      </c>
      <c r="BE2441" t="str">
        <f t="shared" si="423"/>
        <v>re</v>
      </c>
      <c r="BF2441">
        <f>COUNTIFS($BB$1:BB2441,BB2441,$BE$1:BE2441,"re")</f>
        <v>565</v>
      </c>
      <c r="BG2441" t="str">
        <f t="shared" si="424"/>
        <v>ru565_</v>
      </c>
      <c r="BH2441" t="str">
        <f t="shared" si="425"/>
        <v>re565_</v>
      </c>
      <c r="BI2441" t="str">
        <f t="shared" si="426"/>
        <v>_0</v>
      </c>
      <c r="BJ2441" t="str">
        <f t="shared" si="427"/>
        <v>_</v>
      </c>
      <c r="BK2441" t="str">
        <f>IF(ISERROR(MATCH(LEFT(C2441,5)&amp;B2441&amp;"_"&amp;A2441,$BK$1:BK2440,0)),LEFT(C2441,5)&amp;B2441&amp;"_"&amp;A2441,"")</f>
        <v/>
      </c>
      <c r="BL2441">
        <f>COUNTIFS($B$1:B2441,B2441)-COUNTIFS($B$1:B2441,B2441,$BK$1:BK2441,"")</f>
        <v>0</v>
      </c>
      <c r="BM2441" t="str">
        <f t="shared" si="428"/>
        <v/>
      </c>
    </row>
    <row r="2442" spans="1:65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  <c r="AI2442" s="1"/>
      <c r="AJ2442" s="1"/>
      <c r="AK2442" s="1"/>
      <c r="AL2442" s="1"/>
      <c r="AM2442" s="1"/>
      <c r="AN2442" s="1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t="str">
        <f t="shared" si="418"/>
        <v/>
      </c>
      <c r="AZ2442">
        <f t="shared" si="419"/>
        <v>0</v>
      </c>
      <c r="BA2442" t="str">
        <f t="shared" si="420"/>
        <v>QB</v>
      </c>
      <c r="BB2442" t="str">
        <f t="shared" si="421"/>
        <v>_</v>
      </c>
      <c r="BC2442" t="str">
        <f t="shared" si="422"/>
        <v>ru</v>
      </c>
      <c r="BD2442">
        <f>COUNTIFS($BB$1:BB2442,BB2442,$BC$1:BC2442,"ru")</f>
        <v>566</v>
      </c>
      <c r="BE2442" t="str">
        <f t="shared" si="423"/>
        <v>re</v>
      </c>
      <c r="BF2442">
        <f>COUNTIFS($BB$1:BB2442,BB2442,$BE$1:BE2442,"re")</f>
        <v>566</v>
      </c>
      <c r="BG2442" t="str">
        <f t="shared" si="424"/>
        <v>ru566_</v>
      </c>
      <c r="BH2442" t="str">
        <f t="shared" si="425"/>
        <v>re566_</v>
      </c>
      <c r="BI2442" t="str">
        <f t="shared" si="426"/>
        <v>_0</v>
      </c>
      <c r="BJ2442" t="str">
        <f t="shared" si="427"/>
        <v>_</v>
      </c>
      <c r="BK2442" t="str">
        <f>IF(ISERROR(MATCH(LEFT(C2442,5)&amp;B2442&amp;"_"&amp;A2442,$BK$1:BK2441,0)),LEFT(C2442,5)&amp;B2442&amp;"_"&amp;A2442,"")</f>
        <v/>
      </c>
      <c r="BL2442">
        <f>COUNTIFS($B$1:B2442,B2442)-COUNTIFS($B$1:B2442,B2442,$BK$1:BK2442,"")</f>
        <v>0</v>
      </c>
      <c r="BM2442" t="str">
        <f t="shared" si="428"/>
        <v/>
      </c>
    </row>
    <row r="2443" spans="1:65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  <c r="AI2443" s="1"/>
      <c r="AJ2443" s="1"/>
      <c r="AK2443" s="1"/>
      <c r="AL2443" s="1"/>
      <c r="AM2443" s="1"/>
      <c r="AN2443" s="1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t="str">
        <f t="shared" si="418"/>
        <v/>
      </c>
      <c r="AZ2443">
        <f t="shared" si="419"/>
        <v>0</v>
      </c>
      <c r="BA2443" t="str">
        <f t="shared" si="420"/>
        <v>QB</v>
      </c>
      <c r="BB2443" t="str">
        <f t="shared" si="421"/>
        <v>_</v>
      </c>
      <c r="BC2443" t="str">
        <f t="shared" si="422"/>
        <v>ru</v>
      </c>
      <c r="BD2443">
        <f>COUNTIFS($BB$1:BB2443,BB2443,$BC$1:BC2443,"ru")</f>
        <v>567</v>
      </c>
      <c r="BE2443" t="str">
        <f t="shared" si="423"/>
        <v>re</v>
      </c>
      <c r="BF2443">
        <f>COUNTIFS($BB$1:BB2443,BB2443,$BE$1:BE2443,"re")</f>
        <v>567</v>
      </c>
      <c r="BG2443" t="str">
        <f t="shared" si="424"/>
        <v>ru567_</v>
      </c>
      <c r="BH2443" t="str">
        <f t="shared" si="425"/>
        <v>re567_</v>
      </c>
      <c r="BI2443" t="str">
        <f t="shared" si="426"/>
        <v>_0</v>
      </c>
      <c r="BJ2443" t="str">
        <f t="shared" si="427"/>
        <v>_</v>
      </c>
      <c r="BK2443" t="str">
        <f>IF(ISERROR(MATCH(LEFT(C2443,5)&amp;B2443&amp;"_"&amp;A2443,$BK$1:BK2442,0)),LEFT(C2443,5)&amp;B2443&amp;"_"&amp;A2443,"")</f>
        <v/>
      </c>
      <c r="BL2443">
        <f>COUNTIFS($B$1:B2443,B2443)-COUNTIFS($B$1:B2443,B2443,$BK$1:BK2443,"")</f>
        <v>0</v>
      </c>
      <c r="BM2443" t="str">
        <f t="shared" si="428"/>
        <v/>
      </c>
    </row>
    <row r="2444" spans="1:65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  <c r="AI2444" s="1"/>
      <c r="AJ2444" s="1"/>
      <c r="AK2444" s="1"/>
      <c r="AL2444" s="1"/>
      <c r="AM2444" s="1"/>
      <c r="AN2444" s="1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t="str">
        <f t="shared" si="418"/>
        <v/>
      </c>
      <c r="AZ2444">
        <f t="shared" si="419"/>
        <v>0</v>
      </c>
      <c r="BA2444" t="str">
        <f t="shared" si="420"/>
        <v>QB</v>
      </c>
      <c r="BB2444" t="str">
        <f t="shared" si="421"/>
        <v>_</v>
      </c>
      <c r="BC2444" t="str">
        <f t="shared" si="422"/>
        <v>ru</v>
      </c>
      <c r="BD2444">
        <f>COUNTIFS($BB$1:BB2444,BB2444,$BC$1:BC2444,"ru")</f>
        <v>568</v>
      </c>
      <c r="BE2444" t="str">
        <f t="shared" si="423"/>
        <v>re</v>
      </c>
      <c r="BF2444">
        <f>COUNTIFS($BB$1:BB2444,BB2444,$BE$1:BE2444,"re")</f>
        <v>568</v>
      </c>
      <c r="BG2444" t="str">
        <f t="shared" si="424"/>
        <v>ru568_</v>
      </c>
      <c r="BH2444" t="str">
        <f t="shared" si="425"/>
        <v>re568_</v>
      </c>
      <c r="BI2444" t="str">
        <f t="shared" si="426"/>
        <v>_0</v>
      </c>
      <c r="BJ2444" t="str">
        <f t="shared" si="427"/>
        <v>_</v>
      </c>
      <c r="BK2444" t="str">
        <f>IF(ISERROR(MATCH(LEFT(C2444,5)&amp;B2444&amp;"_"&amp;A2444,$BK$1:BK2443,0)),LEFT(C2444,5)&amp;B2444&amp;"_"&amp;A2444,"")</f>
        <v/>
      </c>
      <c r="BL2444">
        <f>COUNTIFS($B$1:B2444,B2444)-COUNTIFS($B$1:B2444,B2444,$BK$1:BK2444,"")</f>
        <v>0</v>
      </c>
      <c r="BM2444" t="str">
        <f t="shared" si="428"/>
        <v/>
      </c>
    </row>
    <row r="2445" spans="1:65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  <c r="AI2445" s="1"/>
      <c r="AJ2445" s="1"/>
      <c r="AK2445" s="1"/>
      <c r="AL2445" s="1"/>
      <c r="AM2445" s="1"/>
      <c r="AN2445" s="1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t="str">
        <f t="shared" si="418"/>
        <v/>
      </c>
      <c r="AZ2445">
        <f t="shared" si="419"/>
        <v>0</v>
      </c>
      <c r="BA2445" t="str">
        <f t="shared" si="420"/>
        <v>QB</v>
      </c>
      <c r="BB2445" t="str">
        <f t="shared" si="421"/>
        <v>_</v>
      </c>
      <c r="BC2445" t="str">
        <f t="shared" si="422"/>
        <v>ru</v>
      </c>
      <c r="BD2445">
        <f>COUNTIFS($BB$1:BB2445,BB2445,$BC$1:BC2445,"ru")</f>
        <v>569</v>
      </c>
      <c r="BE2445" t="str">
        <f t="shared" si="423"/>
        <v>re</v>
      </c>
      <c r="BF2445">
        <f>COUNTIFS($BB$1:BB2445,BB2445,$BE$1:BE2445,"re")</f>
        <v>569</v>
      </c>
      <c r="BG2445" t="str">
        <f t="shared" si="424"/>
        <v>ru569_</v>
      </c>
      <c r="BH2445" t="str">
        <f t="shared" si="425"/>
        <v>re569_</v>
      </c>
      <c r="BI2445" t="str">
        <f t="shared" si="426"/>
        <v>_0</v>
      </c>
      <c r="BJ2445" t="str">
        <f t="shared" si="427"/>
        <v>_</v>
      </c>
      <c r="BK2445" t="str">
        <f>IF(ISERROR(MATCH(LEFT(C2445,5)&amp;B2445&amp;"_"&amp;A2445,$BK$1:BK2444,0)),LEFT(C2445,5)&amp;B2445&amp;"_"&amp;A2445,"")</f>
        <v/>
      </c>
      <c r="BL2445">
        <f>COUNTIFS($B$1:B2445,B2445)-COUNTIFS($B$1:B2445,B2445,$BK$1:BK2445,"")</f>
        <v>0</v>
      </c>
      <c r="BM2445" t="str">
        <f t="shared" si="428"/>
        <v/>
      </c>
    </row>
    <row r="2446" spans="1:65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  <c r="AI2446" s="1"/>
      <c r="AJ2446" s="1"/>
      <c r="AK2446" s="1"/>
      <c r="AL2446" s="1"/>
      <c r="AM2446" s="1"/>
      <c r="AN2446" s="1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t="str">
        <f t="shared" si="418"/>
        <v/>
      </c>
      <c r="AZ2446">
        <f t="shared" si="419"/>
        <v>0</v>
      </c>
      <c r="BA2446" t="str">
        <f t="shared" si="420"/>
        <v>QB</v>
      </c>
      <c r="BB2446" t="str">
        <f t="shared" si="421"/>
        <v>_</v>
      </c>
      <c r="BC2446" t="str">
        <f t="shared" si="422"/>
        <v>ru</v>
      </c>
      <c r="BD2446">
        <f>COUNTIFS($BB$1:BB2446,BB2446,$BC$1:BC2446,"ru")</f>
        <v>570</v>
      </c>
      <c r="BE2446" t="str">
        <f t="shared" si="423"/>
        <v>re</v>
      </c>
      <c r="BF2446">
        <f>COUNTIFS($BB$1:BB2446,BB2446,$BE$1:BE2446,"re")</f>
        <v>570</v>
      </c>
      <c r="BG2446" t="str">
        <f t="shared" si="424"/>
        <v>ru570_</v>
      </c>
      <c r="BH2446" t="str">
        <f t="shared" si="425"/>
        <v>re570_</v>
      </c>
      <c r="BI2446" t="str">
        <f t="shared" si="426"/>
        <v>_0</v>
      </c>
      <c r="BJ2446" t="str">
        <f t="shared" si="427"/>
        <v>_</v>
      </c>
      <c r="BK2446" t="str">
        <f>IF(ISERROR(MATCH(LEFT(C2446,5)&amp;B2446&amp;"_"&amp;A2446,$BK$1:BK2445,0)),LEFT(C2446,5)&amp;B2446&amp;"_"&amp;A2446,"")</f>
        <v/>
      </c>
      <c r="BL2446">
        <f>COUNTIFS($B$1:B2446,B2446)-COUNTIFS($B$1:B2446,B2446,$BK$1:BK2446,"")</f>
        <v>0</v>
      </c>
      <c r="BM2446" t="str">
        <f t="shared" si="428"/>
        <v/>
      </c>
    </row>
    <row r="2447" spans="1:65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  <c r="AI2447" s="1"/>
      <c r="AJ2447" s="1"/>
      <c r="AK2447" s="1"/>
      <c r="AL2447" s="1"/>
      <c r="AM2447" s="1"/>
      <c r="AN2447" s="1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t="str">
        <f t="shared" si="418"/>
        <v/>
      </c>
      <c r="AZ2447">
        <f t="shared" si="419"/>
        <v>0</v>
      </c>
      <c r="BA2447" t="str">
        <f t="shared" si="420"/>
        <v>QB</v>
      </c>
      <c r="BB2447" t="str">
        <f t="shared" si="421"/>
        <v>_</v>
      </c>
      <c r="BC2447" t="str">
        <f t="shared" si="422"/>
        <v>ru</v>
      </c>
      <c r="BD2447">
        <f>COUNTIFS($BB$1:BB2447,BB2447,$BC$1:BC2447,"ru")</f>
        <v>571</v>
      </c>
      <c r="BE2447" t="str">
        <f t="shared" si="423"/>
        <v>re</v>
      </c>
      <c r="BF2447">
        <f>COUNTIFS($BB$1:BB2447,BB2447,$BE$1:BE2447,"re")</f>
        <v>571</v>
      </c>
      <c r="BG2447" t="str">
        <f t="shared" si="424"/>
        <v>ru571_</v>
      </c>
      <c r="BH2447" t="str">
        <f t="shared" si="425"/>
        <v>re571_</v>
      </c>
      <c r="BI2447" t="str">
        <f t="shared" si="426"/>
        <v>_0</v>
      </c>
      <c r="BJ2447" t="str">
        <f t="shared" si="427"/>
        <v>_</v>
      </c>
      <c r="BK2447" t="str">
        <f>IF(ISERROR(MATCH(LEFT(C2447,5)&amp;B2447&amp;"_"&amp;A2447,$BK$1:BK2446,0)),LEFT(C2447,5)&amp;B2447&amp;"_"&amp;A2447,"")</f>
        <v/>
      </c>
      <c r="BL2447">
        <f>COUNTIFS($B$1:B2447,B2447)-COUNTIFS($B$1:B2447,B2447,$BK$1:BK2447,"")</f>
        <v>0</v>
      </c>
      <c r="BM2447" t="str">
        <f t="shared" si="428"/>
        <v/>
      </c>
    </row>
    <row r="2448" spans="1:65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  <c r="AI2448" s="1"/>
      <c r="AJ2448" s="1"/>
      <c r="AK2448" s="1"/>
      <c r="AL2448" s="1"/>
      <c r="AM2448" s="1"/>
      <c r="AN2448" s="1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t="str">
        <f t="shared" si="418"/>
        <v/>
      </c>
      <c r="AZ2448">
        <f t="shared" si="419"/>
        <v>0</v>
      </c>
      <c r="BA2448" t="str">
        <f t="shared" si="420"/>
        <v>QB</v>
      </c>
      <c r="BB2448" t="str">
        <f t="shared" si="421"/>
        <v>_</v>
      </c>
      <c r="BC2448" t="str">
        <f t="shared" si="422"/>
        <v>ru</v>
      </c>
      <c r="BD2448">
        <f>COUNTIFS($BB$1:BB2448,BB2448,$BC$1:BC2448,"ru")</f>
        <v>572</v>
      </c>
      <c r="BE2448" t="str">
        <f t="shared" si="423"/>
        <v>re</v>
      </c>
      <c r="BF2448">
        <f>COUNTIFS($BB$1:BB2448,BB2448,$BE$1:BE2448,"re")</f>
        <v>572</v>
      </c>
      <c r="BG2448" t="str">
        <f t="shared" si="424"/>
        <v>ru572_</v>
      </c>
      <c r="BH2448" t="str">
        <f t="shared" si="425"/>
        <v>re572_</v>
      </c>
      <c r="BI2448" t="str">
        <f t="shared" si="426"/>
        <v>_0</v>
      </c>
      <c r="BJ2448" t="str">
        <f t="shared" si="427"/>
        <v>_</v>
      </c>
      <c r="BK2448" t="str">
        <f>IF(ISERROR(MATCH(LEFT(C2448,5)&amp;B2448&amp;"_"&amp;A2448,$BK$1:BK2447,0)),LEFT(C2448,5)&amp;B2448&amp;"_"&amp;A2448,"")</f>
        <v/>
      </c>
      <c r="BL2448">
        <f>COUNTIFS($B$1:B2448,B2448)-COUNTIFS($B$1:B2448,B2448,$BK$1:BK2448,"")</f>
        <v>0</v>
      </c>
      <c r="BM2448" t="str">
        <f t="shared" si="428"/>
        <v/>
      </c>
    </row>
    <row r="2449" spans="1:65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  <c r="AI2449" s="1"/>
      <c r="AJ2449" s="1"/>
      <c r="AK2449" s="1"/>
      <c r="AL2449" s="1"/>
      <c r="AM2449" s="1"/>
      <c r="AN2449" s="1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t="str">
        <f t="shared" si="418"/>
        <v/>
      </c>
      <c r="AZ2449">
        <f t="shared" si="419"/>
        <v>0</v>
      </c>
      <c r="BA2449" t="str">
        <f t="shared" si="420"/>
        <v>QB</v>
      </c>
      <c r="BB2449" t="str">
        <f t="shared" si="421"/>
        <v>_</v>
      </c>
      <c r="BC2449" t="str">
        <f t="shared" si="422"/>
        <v>ru</v>
      </c>
      <c r="BD2449">
        <f>COUNTIFS($BB$1:BB2449,BB2449,$BC$1:BC2449,"ru")</f>
        <v>573</v>
      </c>
      <c r="BE2449" t="str">
        <f t="shared" si="423"/>
        <v>re</v>
      </c>
      <c r="BF2449">
        <f>COUNTIFS($BB$1:BB2449,BB2449,$BE$1:BE2449,"re")</f>
        <v>573</v>
      </c>
      <c r="BG2449" t="str">
        <f t="shared" si="424"/>
        <v>ru573_</v>
      </c>
      <c r="BH2449" t="str">
        <f t="shared" si="425"/>
        <v>re573_</v>
      </c>
      <c r="BI2449" t="str">
        <f t="shared" si="426"/>
        <v>_0</v>
      </c>
      <c r="BJ2449" t="str">
        <f t="shared" si="427"/>
        <v>_</v>
      </c>
      <c r="BK2449" t="str">
        <f>IF(ISERROR(MATCH(LEFT(C2449,5)&amp;B2449&amp;"_"&amp;A2449,$BK$1:BK2448,0)),LEFT(C2449,5)&amp;B2449&amp;"_"&amp;A2449,"")</f>
        <v/>
      </c>
      <c r="BL2449">
        <f>COUNTIFS($B$1:B2449,B2449)-COUNTIFS($B$1:B2449,B2449,$BK$1:BK2449,"")</f>
        <v>0</v>
      </c>
      <c r="BM2449" t="str">
        <f t="shared" si="428"/>
        <v/>
      </c>
    </row>
    <row r="2450" spans="1:65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  <c r="AI2450" s="1"/>
      <c r="AJ2450" s="1"/>
      <c r="AK2450" s="1"/>
      <c r="AL2450" s="1"/>
      <c r="AM2450" s="1"/>
      <c r="AN2450" s="1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t="str">
        <f t="shared" si="418"/>
        <v/>
      </c>
      <c r="AZ2450">
        <f t="shared" si="419"/>
        <v>0</v>
      </c>
      <c r="BA2450" t="str">
        <f t="shared" si="420"/>
        <v>QB</v>
      </c>
      <c r="BB2450" t="str">
        <f t="shared" si="421"/>
        <v>_</v>
      </c>
      <c r="BC2450" t="str">
        <f t="shared" si="422"/>
        <v>ru</v>
      </c>
      <c r="BD2450">
        <f>COUNTIFS($BB$1:BB2450,BB2450,$BC$1:BC2450,"ru")</f>
        <v>574</v>
      </c>
      <c r="BE2450" t="str">
        <f t="shared" si="423"/>
        <v>re</v>
      </c>
      <c r="BF2450">
        <f>COUNTIFS($BB$1:BB2450,BB2450,$BE$1:BE2450,"re")</f>
        <v>574</v>
      </c>
      <c r="BG2450" t="str">
        <f t="shared" si="424"/>
        <v>ru574_</v>
      </c>
      <c r="BH2450" t="str">
        <f t="shared" si="425"/>
        <v>re574_</v>
      </c>
      <c r="BI2450" t="str">
        <f t="shared" si="426"/>
        <v>_0</v>
      </c>
      <c r="BJ2450" t="str">
        <f t="shared" si="427"/>
        <v>_</v>
      </c>
      <c r="BK2450" t="str">
        <f>IF(ISERROR(MATCH(LEFT(C2450,5)&amp;B2450&amp;"_"&amp;A2450,$BK$1:BK2449,0)),LEFT(C2450,5)&amp;B2450&amp;"_"&amp;A2450,"")</f>
        <v/>
      </c>
      <c r="BL2450">
        <f>COUNTIFS($B$1:B2450,B2450)-COUNTIFS($B$1:B2450,B2450,$BK$1:BK2450,"")</f>
        <v>0</v>
      </c>
      <c r="BM2450" t="str">
        <f t="shared" si="428"/>
        <v/>
      </c>
    </row>
    <row r="2451" spans="1:65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  <c r="AI2451" s="1"/>
      <c r="AJ2451" s="1"/>
      <c r="AK2451" s="1"/>
      <c r="AL2451" s="1"/>
      <c r="AM2451" s="1"/>
      <c r="AN2451" s="1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t="str">
        <f t="shared" si="418"/>
        <v/>
      </c>
      <c r="AZ2451">
        <f t="shared" si="419"/>
        <v>0</v>
      </c>
      <c r="BA2451" t="str">
        <f t="shared" si="420"/>
        <v>QB</v>
      </c>
      <c r="BB2451" t="str">
        <f t="shared" si="421"/>
        <v>_</v>
      </c>
      <c r="BC2451" t="str">
        <f t="shared" si="422"/>
        <v>ru</v>
      </c>
      <c r="BD2451">
        <f>COUNTIFS($BB$1:BB2451,BB2451,$BC$1:BC2451,"ru")</f>
        <v>575</v>
      </c>
      <c r="BE2451" t="str">
        <f t="shared" si="423"/>
        <v>re</v>
      </c>
      <c r="BF2451">
        <f>COUNTIFS($BB$1:BB2451,BB2451,$BE$1:BE2451,"re")</f>
        <v>575</v>
      </c>
      <c r="BG2451" t="str">
        <f t="shared" si="424"/>
        <v>ru575_</v>
      </c>
      <c r="BH2451" t="str">
        <f t="shared" si="425"/>
        <v>re575_</v>
      </c>
      <c r="BI2451" t="str">
        <f t="shared" si="426"/>
        <v>_0</v>
      </c>
      <c r="BJ2451" t="str">
        <f t="shared" si="427"/>
        <v>_</v>
      </c>
      <c r="BK2451" t="str">
        <f>IF(ISERROR(MATCH(LEFT(C2451,5)&amp;B2451&amp;"_"&amp;A2451,$BK$1:BK2450,0)),LEFT(C2451,5)&amp;B2451&amp;"_"&amp;A2451,"")</f>
        <v/>
      </c>
      <c r="BL2451">
        <f>COUNTIFS($B$1:B2451,B2451)-COUNTIFS($B$1:B2451,B2451,$BK$1:BK2451,"")</f>
        <v>0</v>
      </c>
      <c r="BM2451" t="str">
        <f t="shared" si="428"/>
        <v/>
      </c>
    </row>
    <row r="2452" spans="1:65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  <c r="AI2452" s="1"/>
      <c r="AJ2452" s="1"/>
      <c r="AK2452" s="1"/>
      <c r="AL2452" s="1"/>
      <c r="AM2452" s="1"/>
      <c r="AN2452" s="1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t="str">
        <f t="shared" si="418"/>
        <v/>
      </c>
      <c r="AZ2452">
        <f t="shared" si="419"/>
        <v>0</v>
      </c>
      <c r="BA2452" t="str">
        <f t="shared" si="420"/>
        <v>QB</v>
      </c>
      <c r="BB2452" t="str">
        <f t="shared" si="421"/>
        <v>_</v>
      </c>
      <c r="BC2452" t="str">
        <f t="shared" si="422"/>
        <v>ru</v>
      </c>
      <c r="BD2452">
        <f>COUNTIFS($BB$1:BB2452,BB2452,$BC$1:BC2452,"ru")</f>
        <v>576</v>
      </c>
      <c r="BE2452" t="str">
        <f t="shared" si="423"/>
        <v>re</v>
      </c>
      <c r="BF2452">
        <f>COUNTIFS($BB$1:BB2452,BB2452,$BE$1:BE2452,"re")</f>
        <v>576</v>
      </c>
      <c r="BG2452" t="str">
        <f t="shared" si="424"/>
        <v>ru576_</v>
      </c>
      <c r="BH2452" t="str">
        <f t="shared" si="425"/>
        <v>re576_</v>
      </c>
      <c r="BI2452" t="str">
        <f t="shared" si="426"/>
        <v>_0</v>
      </c>
      <c r="BJ2452" t="str">
        <f t="shared" si="427"/>
        <v>_</v>
      </c>
      <c r="BK2452" t="str">
        <f>IF(ISERROR(MATCH(LEFT(C2452,5)&amp;B2452&amp;"_"&amp;A2452,$BK$1:BK2451,0)),LEFT(C2452,5)&amp;B2452&amp;"_"&amp;A2452,"")</f>
        <v/>
      </c>
      <c r="BL2452">
        <f>COUNTIFS($B$1:B2452,B2452)-COUNTIFS($B$1:B2452,B2452,$BK$1:BK2452,"")</f>
        <v>0</v>
      </c>
      <c r="BM2452" t="str">
        <f t="shared" si="428"/>
        <v/>
      </c>
    </row>
    <row r="2453" spans="1:65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  <c r="AI2453" s="1"/>
      <c r="AJ2453" s="1"/>
      <c r="AK2453" s="1"/>
      <c r="AL2453" s="1"/>
      <c r="AM2453" s="1"/>
      <c r="AN2453" s="1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t="str">
        <f t="shared" si="418"/>
        <v/>
      </c>
      <c r="AZ2453">
        <f t="shared" si="419"/>
        <v>0</v>
      </c>
      <c r="BA2453" t="str">
        <f t="shared" si="420"/>
        <v>QB</v>
      </c>
      <c r="BB2453" t="str">
        <f t="shared" si="421"/>
        <v>_</v>
      </c>
      <c r="BC2453" t="str">
        <f t="shared" si="422"/>
        <v>ru</v>
      </c>
      <c r="BD2453">
        <f>COUNTIFS($BB$1:BB2453,BB2453,$BC$1:BC2453,"ru")</f>
        <v>577</v>
      </c>
      <c r="BE2453" t="str">
        <f t="shared" si="423"/>
        <v>re</v>
      </c>
      <c r="BF2453">
        <f>COUNTIFS($BB$1:BB2453,BB2453,$BE$1:BE2453,"re")</f>
        <v>577</v>
      </c>
      <c r="BG2453" t="str">
        <f t="shared" si="424"/>
        <v>ru577_</v>
      </c>
      <c r="BH2453" t="str">
        <f t="shared" si="425"/>
        <v>re577_</v>
      </c>
      <c r="BI2453" t="str">
        <f t="shared" si="426"/>
        <v>_0</v>
      </c>
      <c r="BJ2453" t="str">
        <f t="shared" si="427"/>
        <v>_</v>
      </c>
      <c r="BK2453" t="str">
        <f>IF(ISERROR(MATCH(LEFT(C2453,5)&amp;B2453&amp;"_"&amp;A2453,$BK$1:BK2452,0)),LEFT(C2453,5)&amp;B2453&amp;"_"&amp;A2453,"")</f>
        <v/>
      </c>
      <c r="BL2453">
        <f>COUNTIFS($B$1:B2453,B2453)-COUNTIFS($B$1:B2453,B2453,$BK$1:BK2453,"")</f>
        <v>0</v>
      </c>
      <c r="BM2453" t="str">
        <f t="shared" si="428"/>
        <v/>
      </c>
    </row>
    <row r="2454" spans="1:65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  <c r="AI2454" s="1"/>
      <c r="AJ2454" s="1"/>
      <c r="AK2454" s="1"/>
      <c r="AL2454" s="1"/>
      <c r="AM2454" s="1"/>
      <c r="AN2454" s="1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t="str">
        <f t="shared" si="418"/>
        <v/>
      </c>
      <c r="AZ2454">
        <f t="shared" si="419"/>
        <v>0</v>
      </c>
      <c r="BA2454" t="str">
        <f t="shared" si="420"/>
        <v>QB</v>
      </c>
      <c r="BB2454" t="str">
        <f t="shared" si="421"/>
        <v>_</v>
      </c>
      <c r="BC2454" t="str">
        <f t="shared" si="422"/>
        <v>ru</v>
      </c>
      <c r="BD2454">
        <f>COUNTIFS($BB$1:BB2454,BB2454,$BC$1:BC2454,"ru")</f>
        <v>578</v>
      </c>
      <c r="BE2454" t="str">
        <f t="shared" si="423"/>
        <v>re</v>
      </c>
      <c r="BF2454">
        <f>COUNTIFS($BB$1:BB2454,BB2454,$BE$1:BE2454,"re")</f>
        <v>578</v>
      </c>
      <c r="BG2454" t="str">
        <f t="shared" si="424"/>
        <v>ru578_</v>
      </c>
      <c r="BH2454" t="str">
        <f t="shared" si="425"/>
        <v>re578_</v>
      </c>
      <c r="BI2454" t="str">
        <f t="shared" si="426"/>
        <v>_0</v>
      </c>
      <c r="BJ2454" t="str">
        <f t="shared" si="427"/>
        <v>_</v>
      </c>
      <c r="BK2454" t="str">
        <f>IF(ISERROR(MATCH(LEFT(C2454,5)&amp;B2454&amp;"_"&amp;A2454,$BK$1:BK2453,0)),LEFT(C2454,5)&amp;B2454&amp;"_"&amp;A2454,"")</f>
        <v/>
      </c>
      <c r="BL2454">
        <f>COUNTIFS($B$1:B2454,B2454)-COUNTIFS($B$1:B2454,B2454,$BK$1:BK2454,"")</f>
        <v>0</v>
      </c>
      <c r="BM2454" t="str">
        <f t="shared" si="428"/>
        <v/>
      </c>
    </row>
    <row r="2455" spans="1:65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  <c r="AI2455" s="1"/>
      <c r="AJ2455" s="1"/>
      <c r="AK2455" s="1"/>
      <c r="AL2455" s="1"/>
      <c r="AM2455" s="1"/>
      <c r="AN2455" s="1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t="str">
        <f t="shared" si="418"/>
        <v/>
      </c>
      <c r="AZ2455">
        <f t="shared" si="419"/>
        <v>0</v>
      </c>
      <c r="BA2455" t="str">
        <f t="shared" si="420"/>
        <v>QB</v>
      </c>
      <c r="BB2455" t="str">
        <f t="shared" si="421"/>
        <v>_</v>
      </c>
      <c r="BC2455" t="str">
        <f t="shared" si="422"/>
        <v>ru</v>
      </c>
      <c r="BD2455">
        <f>COUNTIFS($BB$1:BB2455,BB2455,$BC$1:BC2455,"ru")</f>
        <v>579</v>
      </c>
      <c r="BE2455" t="str">
        <f t="shared" si="423"/>
        <v>re</v>
      </c>
      <c r="BF2455">
        <f>COUNTIFS($BB$1:BB2455,BB2455,$BE$1:BE2455,"re")</f>
        <v>579</v>
      </c>
      <c r="BG2455" t="str">
        <f t="shared" si="424"/>
        <v>ru579_</v>
      </c>
      <c r="BH2455" t="str">
        <f t="shared" si="425"/>
        <v>re579_</v>
      </c>
      <c r="BI2455" t="str">
        <f t="shared" si="426"/>
        <v>_0</v>
      </c>
      <c r="BJ2455" t="str">
        <f t="shared" si="427"/>
        <v>_</v>
      </c>
      <c r="BK2455" t="str">
        <f>IF(ISERROR(MATCH(LEFT(C2455,5)&amp;B2455&amp;"_"&amp;A2455,$BK$1:BK2454,0)),LEFT(C2455,5)&amp;B2455&amp;"_"&amp;A2455,"")</f>
        <v/>
      </c>
      <c r="BL2455">
        <f>COUNTIFS($B$1:B2455,B2455)-COUNTIFS($B$1:B2455,B2455,$BK$1:BK2455,"")</f>
        <v>0</v>
      </c>
      <c r="BM2455" t="str">
        <f t="shared" si="428"/>
        <v/>
      </c>
    </row>
    <row r="2456" spans="1:65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  <c r="AI2456" s="1"/>
      <c r="AJ2456" s="1"/>
      <c r="AK2456" s="1"/>
      <c r="AL2456" s="1"/>
      <c r="AM2456" s="1"/>
      <c r="AN2456" s="1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t="str">
        <f t="shared" si="418"/>
        <v/>
      </c>
      <c r="AZ2456">
        <f t="shared" si="419"/>
        <v>0</v>
      </c>
      <c r="BA2456" t="str">
        <f t="shared" si="420"/>
        <v>QB</v>
      </c>
      <c r="BB2456" t="str">
        <f t="shared" si="421"/>
        <v>_</v>
      </c>
      <c r="BC2456" t="str">
        <f t="shared" si="422"/>
        <v>ru</v>
      </c>
      <c r="BD2456">
        <f>COUNTIFS($BB$1:BB2456,BB2456,$BC$1:BC2456,"ru")</f>
        <v>580</v>
      </c>
      <c r="BE2456" t="str">
        <f t="shared" si="423"/>
        <v>re</v>
      </c>
      <c r="BF2456">
        <f>COUNTIFS($BB$1:BB2456,BB2456,$BE$1:BE2456,"re")</f>
        <v>580</v>
      </c>
      <c r="BG2456" t="str">
        <f t="shared" si="424"/>
        <v>ru580_</v>
      </c>
      <c r="BH2456" t="str">
        <f t="shared" si="425"/>
        <v>re580_</v>
      </c>
      <c r="BI2456" t="str">
        <f t="shared" si="426"/>
        <v>_0</v>
      </c>
      <c r="BJ2456" t="str">
        <f t="shared" si="427"/>
        <v>_</v>
      </c>
      <c r="BK2456" t="str">
        <f>IF(ISERROR(MATCH(LEFT(C2456,5)&amp;B2456&amp;"_"&amp;A2456,$BK$1:BK2455,0)),LEFT(C2456,5)&amp;B2456&amp;"_"&amp;A2456,"")</f>
        <v/>
      </c>
      <c r="BL2456">
        <f>COUNTIFS($B$1:B2456,B2456)-COUNTIFS($B$1:B2456,B2456,$BK$1:BK2456,"")</f>
        <v>0</v>
      </c>
      <c r="BM2456" t="str">
        <f t="shared" si="428"/>
        <v/>
      </c>
    </row>
    <row r="2457" spans="1:65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  <c r="AI2457" s="1"/>
      <c r="AJ2457" s="1"/>
      <c r="AK2457" s="1"/>
      <c r="AL2457" s="1"/>
      <c r="AM2457" s="1"/>
      <c r="AN2457" s="1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t="str">
        <f t="shared" si="418"/>
        <v/>
      </c>
      <c r="AZ2457">
        <f t="shared" si="419"/>
        <v>0</v>
      </c>
      <c r="BA2457" t="str">
        <f t="shared" si="420"/>
        <v>QB</v>
      </c>
      <c r="BB2457" t="str">
        <f t="shared" si="421"/>
        <v>_</v>
      </c>
      <c r="BC2457" t="str">
        <f t="shared" si="422"/>
        <v>ru</v>
      </c>
      <c r="BD2457">
        <f>COUNTIFS($BB$1:BB2457,BB2457,$BC$1:BC2457,"ru")</f>
        <v>581</v>
      </c>
      <c r="BE2457" t="str">
        <f t="shared" si="423"/>
        <v>re</v>
      </c>
      <c r="BF2457">
        <f>COUNTIFS($BB$1:BB2457,BB2457,$BE$1:BE2457,"re")</f>
        <v>581</v>
      </c>
      <c r="BG2457" t="str">
        <f t="shared" si="424"/>
        <v>ru581_</v>
      </c>
      <c r="BH2457" t="str">
        <f t="shared" si="425"/>
        <v>re581_</v>
      </c>
      <c r="BI2457" t="str">
        <f t="shared" si="426"/>
        <v>_0</v>
      </c>
      <c r="BJ2457" t="str">
        <f t="shared" si="427"/>
        <v>_</v>
      </c>
      <c r="BK2457" t="str">
        <f>IF(ISERROR(MATCH(LEFT(C2457,5)&amp;B2457&amp;"_"&amp;A2457,$BK$1:BK2456,0)),LEFT(C2457,5)&amp;B2457&amp;"_"&amp;A2457,"")</f>
        <v/>
      </c>
      <c r="BL2457">
        <f>COUNTIFS($B$1:B2457,B2457)-COUNTIFS($B$1:B2457,B2457,$BK$1:BK2457,"")</f>
        <v>0</v>
      </c>
      <c r="BM2457" t="str">
        <f t="shared" si="428"/>
        <v/>
      </c>
    </row>
    <row r="2458" spans="1:65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  <c r="AI2458" s="1"/>
      <c r="AJ2458" s="1"/>
      <c r="AK2458" s="1"/>
      <c r="AL2458" s="1"/>
      <c r="AM2458" s="1"/>
      <c r="AN2458" s="1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t="str">
        <f t="shared" si="418"/>
        <v/>
      </c>
      <c r="AZ2458">
        <f t="shared" si="419"/>
        <v>0</v>
      </c>
      <c r="BA2458" t="str">
        <f t="shared" si="420"/>
        <v>QB</v>
      </c>
      <c r="BB2458" t="str">
        <f t="shared" si="421"/>
        <v>_</v>
      </c>
      <c r="BC2458" t="str">
        <f t="shared" si="422"/>
        <v>ru</v>
      </c>
      <c r="BD2458">
        <f>COUNTIFS($BB$1:BB2458,BB2458,$BC$1:BC2458,"ru")</f>
        <v>582</v>
      </c>
      <c r="BE2458" t="str">
        <f t="shared" si="423"/>
        <v>re</v>
      </c>
      <c r="BF2458">
        <f>COUNTIFS($BB$1:BB2458,BB2458,$BE$1:BE2458,"re")</f>
        <v>582</v>
      </c>
      <c r="BG2458" t="str">
        <f t="shared" si="424"/>
        <v>ru582_</v>
      </c>
      <c r="BH2458" t="str">
        <f t="shared" si="425"/>
        <v>re582_</v>
      </c>
      <c r="BI2458" t="str">
        <f t="shared" si="426"/>
        <v>_0</v>
      </c>
      <c r="BJ2458" t="str">
        <f t="shared" si="427"/>
        <v>_</v>
      </c>
      <c r="BK2458" t="str">
        <f>IF(ISERROR(MATCH(LEFT(C2458,5)&amp;B2458&amp;"_"&amp;A2458,$BK$1:BK2457,0)),LEFT(C2458,5)&amp;B2458&amp;"_"&amp;A2458,"")</f>
        <v/>
      </c>
      <c r="BL2458">
        <f>COUNTIFS($B$1:B2458,B2458)-COUNTIFS($B$1:B2458,B2458,$BK$1:BK2458,"")</f>
        <v>0</v>
      </c>
      <c r="BM2458" t="str">
        <f t="shared" si="428"/>
        <v/>
      </c>
    </row>
    <row r="2459" spans="1:65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  <c r="AI2459" s="1"/>
      <c r="AJ2459" s="1"/>
      <c r="AK2459" s="1"/>
      <c r="AL2459" s="1"/>
      <c r="AM2459" s="1"/>
      <c r="AN2459" s="1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t="str">
        <f t="shared" si="418"/>
        <v/>
      </c>
      <c r="AZ2459">
        <f t="shared" si="419"/>
        <v>0</v>
      </c>
      <c r="BA2459" t="str">
        <f t="shared" si="420"/>
        <v>QB</v>
      </c>
      <c r="BB2459" t="str">
        <f t="shared" si="421"/>
        <v>_</v>
      </c>
      <c r="BC2459" t="str">
        <f t="shared" si="422"/>
        <v>ru</v>
      </c>
      <c r="BD2459">
        <f>COUNTIFS($BB$1:BB2459,BB2459,$BC$1:BC2459,"ru")</f>
        <v>583</v>
      </c>
      <c r="BE2459" t="str">
        <f t="shared" si="423"/>
        <v>re</v>
      </c>
      <c r="BF2459">
        <f>COUNTIFS($BB$1:BB2459,BB2459,$BE$1:BE2459,"re")</f>
        <v>583</v>
      </c>
      <c r="BG2459" t="str">
        <f t="shared" si="424"/>
        <v>ru583_</v>
      </c>
      <c r="BH2459" t="str">
        <f t="shared" si="425"/>
        <v>re583_</v>
      </c>
      <c r="BI2459" t="str">
        <f t="shared" si="426"/>
        <v>_0</v>
      </c>
      <c r="BJ2459" t="str">
        <f t="shared" si="427"/>
        <v>_</v>
      </c>
      <c r="BK2459" t="str">
        <f>IF(ISERROR(MATCH(LEFT(C2459,5)&amp;B2459&amp;"_"&amp;A2459,$BK$1:BK2458,0)),LEFT(C2459,5)&amp;B2459&amp;"_"&amp;A2459,"")</f>
        <v/>
      </c>
      <c r="BL2459">
        <f>COUNTIFS($B$1:B2459,B2459)-COUNTIFS($B$1:B2459,B2459,$BK$1:BK2459,"")</f>
        <v>0</v>
      </c>
      <c r="BM2459" t="str">
        <f t="shared" si="428"/>
        <v/>
      </c>
    </row>
    <row r="2460" spans="1:65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  <c r="AI2460" s="1"/>
      <c r="AJ2460" s="1"/>
      <c r="AK2460" s="1"/>
      <c r="AL2460" s="1"/>
      <c r="AM2460" s="1"/>
      <c r="AN2460" s="1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t="str">
        <f t="shared" si="418"/>
        <v/>
      </c>
      <c r="AZ2460">
        <f t="shared" si="419"/>
        <v>0</v>
      </c>
      <c r="BA2460" t="str">
        <f t="shared" si="420"/>
        <v>QB</v>
      </c>
      <c r="BB2460" t="str">
        <f t="shared" si="421"/>
        <v>_</v>
      </c>
      <c r="BC2460" t="str">
        <f t="shared" si="422"/>
        <v>ru</v>
      </c>
      <c r="BD2460">
        <f>COUNTIFS($BB$1:BB2460,BB2460,$BC$1:BC2460,"ru")</f>
        <v>584</v>
      </c>
      <c r="BE2460" t="str">
        <f t="shared" si="423"/>
        <v>re</v>
      </c>
      <c r="BF2460">
        <f>COUNTIFS($BB$1:BB2460,BB2460,$BE$1:BE2460,"re")</f>
        <v>584</v>
      </c>
      <c r="BG2460" t="str">
        <f t="shared" si="424"/>
        <v>ru584_</v>
      </c>
      <c r="BH2460" t="str">
        <f t="shared" si="425"/>
        <v>re584_</v>
      </c>
      <c r="BI2460" t="str">
        <f t="shared" si="426"/>
        <v>_0</v>
      </c>
      <c r="BJ2460" t="str">
        <f t="shared" si="427"/>
        <v>_</v>
      </c>
      <c r="BK2460" t="str">
        <f>IF(ISERROR(MATCH(LEFT(C2460,5)&amp;B2460&amp;"_"&amp;A2460,$BK$1:BK2459,0)),LEFT(C2460,5)&amp;B2460&amp;"_"&amp;A2460,"")</f>
        <v/>
      </c>
      <c r="BL2460">
        <f>COUNTIFS($B$1:B2460,B2460)-COUNTIFS($B$1:B2460,B2460,$BK$1:BK2460,"")</f>
        <v>0</v>
      </c>
      <c r="BM2460" t="str">
        <f t="shared" si="428"/>
        <v/>
      </c>
    </row>
    <row r="2461" spans="1:65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  <c r="AI2461" s="1"/>
      <c r="AJ2461" s="1"/>
      <c r="AK2461" s="1"/>
      <c r="AL2461" s="1"/>
      <c r="AM2461" s="1"/>
      <c r="AN2461" s="1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t="str">
        <f t="shared" si="418"/>
        <v/>
      </c>
      <c r="AZ2461">
        <f t="shared" si="419"/>
        <v>0</v>
      </c>
      <c r="BA2461" t="str">
        <f t="shared" si="420"/>
        <v>QB</v>
      </c>
      <c r="BB2461" t="str">
        <f t="shared" si="421"/>
        <v>_</v>
      </c>
      <c r="BC2461" t="str">
        <f t="shared" si="422"/>
        <v>ru</v>
      </c>
      <c r="BD2461">
        <f>COUNTIFS($BB$1:BB2461,BB2461,$BC$1:BC2461,"ru")</f>
        <v>585</v>
      </c>
      <c r="BE2461" t="str">
        <f t="shared" si="423"/>
        <v>re</v>
      </c>
      <c r="BF2461">
        <f>COUNTIFS($BB$1:BB2461,BB2461,$BE$1:BE2461,"re")</f>
        <v>585</v>
      </c>
      <c r="BG2461" t="str">
        <f t="shared" si="424"/>
        <v>ru585_</v>
      </c>
      <c r="BH2461" t="str">
        <f t="shared" si="425"/>
        <v>re585_</v>
      </c>
      <c r="BI2461" t="str">
        <f t="shared" si="426"/>
        <v>_0</v>
      </c>
      <c r="BJ2461" t="str">
        <f t="shared" si="427"/>
        <v>_</v>
      </c>
      <c r="BK2461" t="str">
        <f>IF(ISERROR(MATCH(LEFT(C2461,5)&amp;B2461&amp;"_"&amp;A2461,$BK$1:BK2460,0)),LEFT(C2461,5)&amp;B2461&amp;"_"&amp;A2461,"")</f>
        <v/>
      </c>
      <c r="BL2461">
        <f>COUNTIFS($B$1:B2461,B2461)-COUNTIFS($B$1:B2461,B2461,$BK$1:BK2461,"")</f>
        <v>0</v>
      </c>
      <c r="BM2461" t="str">
        <f t="shared" si="428"/>
        <v/>
      </c>
    </row>
    <row r="2462" spans="1:65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  <c r="AI2462" s="1"/>
      <c r="AJ2462" s="1"/>
      <c r="AK2462" s="1"/>
      <c r="AL2462" s="1"/>
      <c r="AM2462" s="1"/>
      <c r="AN2462" s="1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t="str">
        <f t="shared" si="418"/>
        <v/>
      </c>
      <c r="AZ2462">
        <f t="shared" si="419"/>
        <v>0</v>
      </c>
      <c r="BA2462" t="str">
        <f t="shared" si="420"/>
        <v>QB</v>
      </c>
      <c r="BB2462" t="str">
        <f t="shared" si="421"/>
        <v>_</v>
      </c>
      <c r="BC2462" t="str">
        <f t="shared" si="422"/>
        <v>ru</v>
      </c>
      <c r="BD2462">
        <f>COUNTIFS($BB$1:BB2462,BB2462,$BC$1:BC2462,"ru")</f>
        <v>586</v>
      </c>
      <c r="BE2462" t="str">
        <f t="shared" si="423"/>
        <v>re</v>
      </c>
      <c r="BF2462">
        <f>COUNTIFS($BB$1:BB2462,BB2462,$BE$1:BE2462,"re")</f>
        <v>586</v>
      </c>
      <c r="BG2462" t="str">
        <f t="shared" si="424"/>
        <v>ru586_</v>
      </c>
      <c r="BH2462" t="str">
        <f t="shared" si="425"/>
        <v>re586_</v>
      </c>
      <c r="BI2462" t="str">
        <f t="shared" si="426"/>
        <v>_0</v>
      </c>
      <c r="BJ2462" t="str">
        <f t="shared" si="427"/>
        <v>_</v>
      </c>
      <c r="BK2462" t="str">
        <f>IF(ISERROR(MATCH(LEFT(C2462,5)&amp;B2462&amp;"_"&amp;A2462,$BK$1:BK2461,0)),LEFT(C2462,5)&amp;B2462&amp;"_"&amp;A2462,"")</f>
        <v/>
      </c>
      <c r="BL2462">
        <f>COUNTIFS($B$1:B2462,B2462)-COUNTIFS($B$1:B2462,B2462,$BK$1:BK2462,"")</f>
        <v>0</v>
      </c>
      <c r="BM2462" t="str">
        <f t="shared" si="428"/>
        <v/>
      </c>
    </row>
    <row r="2463" spans="1:65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  <c r="AI2463" s="1"/>
      <c r="AJ2463" s="1"/>
      <c r="AK2463" s="1"/>
      <c r="AL2463" s="1"/>
      <c r="AM2463" s="1"/>
      <c r="AN2463" s="1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t="str">
        <f t="shared" si="418"/>
        <v/>
      </c>
      <c r="AZ2463">
        <f t="shared" si="419"/>
        <v>0</v>
      </c>
      <c r="BA2463" t="str">
        <f t="shared" si="420"/>
        <v>QB</v>
      </c>
      <c r="BB2463" t="str">
        <f t="shared" si="421"/>
        <v>_</v>
      </c>
      <c r="BC2463" t="str">
        <f t="shared" si="422"/>
        <v>ru</v>
      </c>
      <c r="BD2463">
        <f>COUNTIFS($BB$1:BB2463,BB2463,$BC$1:BC2463,"ru")</f>
        <v>587</v>
      </c>
      <c r="BE2463" t="str">
        <f t="shared" si="423"/>
        <v>re</v>
      </c>
      <c r="BF2463">
        <f>COUNTIFS($BB$1:BB2463,BB2463,$BE$1:BE2463,"re")</f>
        <v>587</v>
      </c>
      <c r="BG2463" t="str">
        <f t="shared" si="424"/>
        <v>ru587_</v>
      </c>
      <c r="BH2463" t="str">
        <f t="shared" si="425"/>
        <v>re587_</v>
      </c>
      <c r="BI2463" t="str">
        <f t="shared" si="426"/>
        <v>_0</v>
      </c>
      <c r="BJ2463" t="str">
        <f t="shared" si="427"/>
        <v>_</v>
      </c>
      <c r="BK2463" t="str">
        <f>IF(ISERROR(MATCH(LEFT(C2463,5)&amp;B2463&amp;"_"&amp;A2463,$BK$1:BK2462,0)),LEFT(C2463,5)&amp;B2463&amp;"_"&amp;A2463,"")</f>
        <v/>
      </c>
      <c r="BL2463">
        <f>COUNTIFS($B$1:B2463,B2463)-COUNTIFS($B$1:B2463,B2463,$BK$1:BK2463,"")</f>
        <v>0</v>
      </c>
      <c r="BM2463" t="str">
        <f t="shared" si="428"/>
        <v/>
      </c>
    </row>
    <row r="2464" spans="1:65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  <c r="AI2464" s="1"/>
      <c r="AJ2464" s="1"/>
      <c r="AK2464" s="1"/>
      <c r="AL2464" s="1"/>
      <c r="AM2464" s="1"/>
      <c r="AN2464" s="1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t="str">
        <f t="shared" si="418"/>
        <v/>
      </c>
      <c r="AZ2464">
        <f t="shared" si="419"/>
        <v>0</v>
      </c>
      <c r="BA2464" t="str">
        <f t="shared" si="420"/>
        <v>QB</v>
      </c>
      <c r="BB2464" t="str">
        <f t="shared" si="421"/>
        <v>_</v>
      </c>
      <c r="BC2464" t="str">
        <f t="shared" si="422"/>
        <v>ru</v>
      </c>
      <c r="BD2464">
        <f>COUNTIFS($BB$1:BB2464,BB2464,$BC$1:BC2464,"ru")</f>
        <v>588</v>
      </c>
      <c r="BE2464" t="str">
        <f t="shared" si="423"/>
        <v>re</v>
      </c>
      <c r="BF2464">
        <f>COUNTIFS($BB$1:BB2464,BB2464,$BE$1:BE2464,"re")</f>
        <v>588</v>
      </c>
      <c r="BG2464" t="str">
        <f t="shared" si="424"/>
        <v>ru588_</v>
      </c>
      <c r="BH2464" t="str">
        <f t="shared" si="425"/>
        <v>re588_</v>
      </c>
      <c r="BI2464" t="str">
        <f t="shared" si="426"/>
        <v>_0</v>
      </c>
      <c r="BJ2464" t="str">
        <f t="shared" si="427"/>
        <v>_</v>
      </c>
      <c r="BK2464" t="str">
        <f>IF(ISERROR(MATCH(LEFT(C2464,5)&amp;B2464&amp;"_"&amp;A2464,$BK$1:BK2463,0)),LEFT(C2464,5)&amp;B2464&amp;"_"&amp;A2464,"")</f>
        <v/>
      </c>
      <c r="BL2464">
        <f>COUNTIFS($B$1:B2464,B2464)-COUNTIFS($B$1:B2464,B2464,$BK$1:BK2464,"")</f>
        <v>0</v>
      </c>
      <c r="BM2464" t="str">
        <f t="shared" si="428"/>
        <v/>
      </c>
    </row>
    <row r="2465" spans="1:65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  <c r="AI2465" s="1"/>
      <c r="AJ2465" s="1"/>
      <c r="AK2465" s="1"/>
      <c r="AL2465" s="1"/>
      <c r="AM2465" s="1"/>
      <c r="AN2465" s="1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t="str">
        <f t="shared" si="418"/>
        <v/>
      </c>
      <c r="AZ2465">
        <f t="shared" si="419"/>
        <v>0</v>
      </c>
      <c r="BA2465" t="str">
        <f t="shared" si="420"/>
        <v>QB</v>
      </c>
      <c r="BB2465" t="str">
        <f t="shared" si="421"/>
        <v>_</v>
      </c>
      <c r="BC2465" t="str">
        <f t="shared" si="422"/>
        <v>ru</v>
      </c>
      <c r="BD2465">
        <f>COUNTIFS($BB$1:BB2465,BB2465,$BC$1:BC2465,"ru")</f>
        <v>589</v>
      </c>
      <c r="BE2465" t="str">
        <f t="shared" si="423"/>
        <v>re</v>
      </c>
      <c r="BF2465">
        <f>COUNTIFS($BB$1:BB2465,BB2465,$BE$1:BE2465,"re")</f>
        <v>589</v>
      </c>
      <c r="BG2465" t="str">
        <f t="shared" si="424"/>
        <v>ru589_</v>
      </c>
      <c r="BH2465" t="str">
        <f t="shared" si="425"/>
        <v>re589_</v>
      </c>
      <c r="BI2465" t="str">
        <f t="shared" si="426"/>
        <v>_0</v>
      </c>
      <c r="BJ2465" t="str">
        <f t="shared" si="427"/>
        <v>_</v>
      </c>
      <c r="BK2465" t="str">
        <f>IF(ISERROR(MATCH(LEFT(C2465,5)&amp;B2465&amp;"_"&amp;A2465,$BK$1:BK2464,0)),LEFT(C2465,5)&amp;B2465&amp;"_"&amp;A2465,"")</f>
        <v/>
      </c>
      <c r="BL2465">
        <f>COUNTIFS($B$1:B2465,B2465)-COUNTIFS($B$1:B2465,B2465,$BK$1:BK2465,"")</f>
        <v>0</v>
      </c>
      <c r="BM2465" t="str">
        <f t="shared" si="428"/>
        <v/>
      </c>
    </row>
    <row r="2466" spans="1:65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  <c r="AI2466" s="1"/>
      <c r="AJ2466" s="1"/>
      <c r="AK2466" s="1"/>
      <c r="AL2466" s="1"/>
      <c r="AM2466" s="1"/>
      <c r="AN2466" s="1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t="str">
        <f t="shared" si="418"/>
        <v/>
      </c>
      <c r="AZ2466">
        <f t="shared" si="419"/>
        <v>0</v>
      </c>
      <c r="BA2466" t="str">
        <f t="shared" si="420"/>
        <v>QB</v>
      </c>
      <c r="BB2466" t="str">
        <f t="shared" si="421"/>
        <v>_</v>
      </c>
      <c r="BC2466" t="str">
        <f t="shared" si="422"/>
        <v>ru</v>
      </c>
      <c r="BD2466">
        <f>COUNTIFS($BB$1:BB2466,BB2466,$BC$1:BC2466,"ru")</f>
        <v>590</v>
      </c>
      <c r="BE2466" t="str">
        <f t="shared" si="423"/>
        <v>re</v>
      </c>
      <c r="BF2466">
        <f>COUNTIFS($BB$1:BB2466,BB2466,$BE$1:BE2466,"re")</f>
        <v>590</v>
      </c>
      <c r="BG2466" t="str">
        <f t="shared" si="424"/>
        <v>ru590_</v>
      </c>
      <c r="BH2466" t="str">
        <f t="shared" si="425"/>
        <v>re590_</v>
      </c>
      <c r="BI2466" t="str">
        <f t="shared" si="426"/>
        <v>_0</v>
      </c>
      <c r="BJ2466" t="str">
        <f t="shared" si="427"/>
        <v>_</v>
      </c>
      <c r="BK2466" t="str">
        <f>IF(ISERROR(MATCH(LEFT(C2466,5)&amp;B2466&amp;"_"&amp;A2466,$BK$1:BK2465,0)),LEFT(C2466,5)&amp;B2466&amp;"_"&amp;A2466,"")</f>
        <v/>
      </c>
      <c r="BL2466">
        <f>COUNTIFS($B$1:B2466,B2466)-COUNTIFS($B$1:B2466,B2466,$BK$1:BK2466,"")</f>
        <v>0</v>
      </c>
      <c r="BM2466" t="str">
        <f t="shared" si="428"/>
        <v/>
      </c>
    </row>
    <row r="2467" spans="1:65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  <c r="AI2467" s="1"/>
      <c r="AJ2467" s="1"/>
      <c r="AK2467" s="1"/>
      <c r="AL2467" s="1"/>
      <c r="AM2467" s="1"/>
      <c r="AN2467" s="1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t="str">
        <f t="shared" si="418"/>
        <v/>
      </c>
      <c r="AZ2467">
        <f t="shared" si="419"/>
        <v>0</v>
      </c>
      <c r="BA2467" t="str">
        <f t="shared" si="420"/>
        <v>QB</v>
      </c>
      <c r="BB2467" t="str">
        <f t="shared" si="421"/>
        <v>_</v>
      </c>
      <c r="BC2467" t="str">
        <f t="shared" si="422"/>
        <v>ru</v>
      </c>
      <c r="BD2467">
        <f>COUNTIFS($BB$1:BB2467,BB2467,$BC$1:BC2467,"ru")</f>
        <v>591</v>
      </c>
      <c r="BE2467" t="str">
        <f t="shared" si="423"/>
        <v>re</v>
      </c>
      <c r="BF2467">
        <f>COUNTIFS($BB$1:BB2467,BB2467,$BE$1:BE2467,"re")</f>
        <v>591</v>
      </c>
      <c r="BG2467" t="str">
        <f t="shared" si="424"/>
        <v>ru591_</v>
      </c>
      <c r="BH2467" t="str">
        <f t="shared" si="425"/>
        <v>re591_</v>
      </c>
      <c r="BI2467" t="str">
        <f t="shared" si="426"/>
        <v>_0</v>
      </c>
      <c r="BJ2467" t="str">
        <f t="shared" si="427"/>
        <v>_</v>
      </c>
      <c r="BK2467" t="str">
        <f>IF(ISERROR(MATCH(LEFT(C2467,5)&amp;B2467&amp;"_"&amp;A2467,$BK$1:BK2466,0)),LEFT(C2467,5)&amp;B2467&amp;"_"&amp;A2467,"")</f>
        <v/>
      </c>
      <c r="BL2467">
        <f>COUNTIFS($B$1:B2467,B2467)-COUNTIFS($B$1:B2467,B2467,$BK$1:BK2467,"")</f>
        <v>0</v>
      </c>
      <c r="BM2467" t="str">
        <f t="shared" si="428"/>
        <v/>
      </c>
    </row>
    <row r="2468" spans="1:65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  <c r="AI2468" s="1"/>
      <c r="AJ2468" s="1"/>
      <c r="AK2468" s="1"/>
      <c r="AL2468" s="1"/>
      <c r="AM2468" s="1"/>
      <c r="AN2468" s="1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t="str">
        <f t="shared" si="418"/>
        <v/>
      </c>
      <c r="AZ2468">
        <f t="shared" si="419"/>
        <v>0</v>
      </c>
      <c r="BA2468" t="str">
        <f t="shared" si="420"/>
        <v>QB</v>
      </c>
      <c r="BB2468" t="str">
        <f t="shared" si="421"/>
        <v>_</v>
      </c>
      <c r="BC2468" t="str">
        <f t="shared" si="422"/>
        <v>ru</v>
      </c>
      <c r="BD2468">
        <f>COUNTIFS($BB$1:BB2468,BB2468,$BC$1:BC2468,"ru")</f>
        <v>592</v>
      </c>
      <c r="BE2468" t="str">
        <f t="shared" si="423"/>
        <v>re</v>
      </c>
      <c r="BF2468">
        <f>COUNTIFS($BB$1:BB2468,BB2468,$BE$1:BE2468,"re")</f>
        <v>592</v>
      </c>
      <c r="BG2468" t="str">
        <f t="shared" si="424"/>
        <v>ru592_</v>
      </c>
      <c r="BH2468" t="str">
        <f t="shared" si="425"/>
        <v>re592_</v>
      </c>
      <c r="BI2468" t="str">
        <f t="shared" si="426"/>
        <v>_0</v>
      </c>
      <c r="BJ2468" t="str">
        <f t="shared" si="427"/>
        <v>_</v>
      </c>
      <c r="BK2468" t="str">
        <f>IF(ISERROR(MATCH(LEFT(C2468,5)&amp;B2468&amp;"_"&amp;A2468,$BK$1:BK2467,0)),LEFT(C2468,5)&amp;B2468&amp;"_"&amp;A2468,"")</f>
        <v/>
      </c>
      <c r="BL2468">
        <f>COUNTIFS($B$1:B2468,B2468)-COUNTIFS($B$1:B2468,B2468,$BK$1:BK2468,"")</f>
        <v>0</v>
      </c>
      <c r="BM2468" t="str">
        <f t="shared" si="428"/>
        <v/>
      </c>
    </row>
    <row r="2469" spans="1:65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  <c r="AI2469" s="1"/>
      <c r="AJ2469" s="1"/>
      <c r="AK2469" s="1"/>
      <c r="AL2469" s="1"/>
      <c r="AM2469" s="1"/>
      <c r="AN2469" s="1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t="str">
        <f t="shared" si="418"/>
        <v/>
      </c>
      <c r="AZ2469">
        <f t="shared" si="419"/>
        <v>0</v>
      </c>
      <c r="BA2469" t="str">
        <f t="shared" si="420"/>
        <v>QB</v>
      </c>
      <c r="BB2469" t="str">
        <f t="shared" si="421"/>
        <v>_</v>
      </c>
      <c r="BC2469" t="str">
        <f t="shared" si="422"/>
        <v>ru</v>
      </c>
      <c r="BD2469">
        <f>COUNTIFS($BB$1:BB2469,BB2469,$BC$1:BC2469,"ru")</f>
        <v>593</v>
      </c>
      <c r="BE2469" t="str">
        <f t="shared" si="423"/>
        <v>re</v>
      </c>
      <c r="BF2469">
        <f>COUNTIFS($BB$1:BB2469,BB2469,$BE$1:BE2469,"re")</f>
        <v>593</v>
      </c>
      <c r="BG2469" t="str">
        <f t="shared" si="424"/>
        <v>ru593_</v>
      </c>
      <c r="BH2469" t="str">
        <f t="shared" si="425"/>
        <v>re593_</v>
      </c>
      <c r="BI2469" t="str">
        <f t="shared" si="426"/>
        <v>_0</v>
      </c>
      <c r="BJ2469" t="str">
        <f t="shared" si="427"/>
        <v>_</v>
      </c>
      <c r="BK2469" t="str">
        <f>IF(ISERROR(MATCH(LEFT(C2469,5)&amp;B2469&amp;"_"&amp;A2469,$BK$1:BK2468,0)),LEFT(C2469,5)&amp;B2469&amp;"_"&amp;A2469,"")</f>
        <v/>
      </c>
      <c r="BL2469">
        <f>COUNTIFS($B$1:B2469,B2469)-COUNTIFS($B$1:B2469,B2469,$BK$1:BK2469,"")</f>
        <v>0</v>
      </c>
      <c r="BM2469" t="str">
        <f t="shared" si="428"/>
        <v/>
      </c>
    </row>
    <row r="2470" spans="1:65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  <c r="AI2470" s="1"/>
      <c r="AJ2470" s="1"/>
      <c r="AK2470" s="1"/>
      <c r="AL2470" s="1"/>
      <c r="AM2470" s="1"/>
      <c r="AN2470" s="1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t="str">
        <f t="shared" si="418"/>
        <v/>
      </c>
      <c r="AZ2470">
        <f t="shared" si="419"/>
        <v>0</v>
      </c>
      <c r="BA2470" t="str">
        <f t="shared" si="420"/>
        <v>QB</v>
      </c>
      <c r="BB2470" t="str">
        <f t="shared" si="421"/>
        <v>_</v>
      </c>
      <c r="BC2470" t="str">
        <f t="shared" si="422"/>
        <v>ru</v>
      </c>
      <c r="BD2470">
        <f>COUNTIFS($BB$1:BB2470,BB2470,$BC$1:BC2470,"ru")</f>
        <v>594</v>
      </c>
      <c r="BE2470" t="str">
        <f t="shared" si="423"/>
        <v>re</v>
      </c>
      <c r="BF2470">
        <f>COUNTIFS($BB$1:BB2470,BB2470,$BE$1:BE2470,"re")</f>
        <v>594</v>
      </c>
      <c r="BG2470" t="str">
        <f t="shared" si="424"/>
        <v>ru594_</v>
      </c>
      <c r="BH2470" t="str">
        <f t="shared" si="425"/>
        <v>re594_</v>
      </c>
      <c r="BI2470" t="str">
        <f t="shared" si="426"/>
        <v>_0</v>
      </c>
      <c r="BJ2470" t="str">
        <f t="shared" si="427"/>
        <v>_</v>
      </c>
      <c r="BK2470" t="str">
        <f>IF(ISERROR(MATCH(LEFT(C2470,5)&amp;B2470&amp;"_"&amp;A2470,$BK$1:BK2469,0)),LEFT(C2470,5)&amp;B2470&amp;"_"&amp;A2470,"")</f>
        <v/>
      </c>
      <c r="BL2470">
        <f>COUNTIFS($B$1:B2470,B2470)-COUNTIFS($B$1:B2470,B2470,$BK$1:BK2470,"")</f>
        <v>0</v>
      </c>
      <c r="BM2470" t="str">
        <f t="shared" si="428"/>
        <v/>
      </c>
    </row>
    <row r="2471" spans="1:65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  <c r="AI2471" s="1"/>
      <c r="AJ2471" s="1"/>
      <c r="AK2471" s="1"/>
      <c r="AL2471" s="1"/>
      <c r="AM2471" s="1"/>
      <c r="AN2471" s="1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t="str">
        <f t="shared" si="418"/>
        <v/>
      </c>
      <c r="AZ2471">
        <f t="shared" si="419"/>
        <v>0</v>
      </c>
      <c r="BA2471" t="str">
        <f t="shared" si="420"/>
        <v>QB</v>
      </c>
      <c r="BB2471" t="str">
        <f t="shared" si="421"/>
        <v>_</v>
      </c>
      <c r="BC2471" t="str">
        <f t="shared" si="422"/>
        <v>ru</v>
      </c>
      <c r="BD2471">
        <f>COUNTIFS($BB$1:BB2471,BB2471,$BC$1:BC2471,"ru")</f>
        <v>595</v>
      </c>
      <c r="BE2471" t="str">
        <f t="shared" si="423"/>
        <v>re</v>
      </c>
      <c r="BF2471">
        <f>COUNTIFS($BB$1:BB2471,BB2471,$BE$1:BE2471,"re")</f>
        <v>595</v>
      </c>
      <c r="BG2471" t="str">
        <f t="shared" si="424"/>
        <v>ru595_</v>
      </c>
      <c r="BH2471" t="str">
        <f t="shared" si="425"/>
        <v>re595_</v>
      </c>
      <c r="BI2471" t="str">
        <f t="shared" si="426"/>
        <v>_0</v>
      </c>
      <c r="BJ2471" t="str">
        <f t="shared" si="427"/>
        <v>_</v>
      </c>
      <c r="BK2471" t="str">
        <f>IF(ISERROR(MATCH(LEFT(C2471,5)&amp;B2471&amp;"_"&amp;A2471,$BK$1:BK2470,0)),LEFT(C2471,5)&amp;B2471&amp;"_"&amp;A2471,"")</f>
        <v/>
      </c>
      <c r="BL2471">
        <f>COUNTIFS($B$1:B2471,B2471)-COUNTIFS($B$1:B2471,B2471,$BK$1:BK2471,"")</f>
        <v>0</v>
      </c>
      <c r="BM2471" t="str">
        <f t="shared" si="428"/>
        <v/>
      </c>
    </row>
    <row r="2472" spans="1:65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  <c r="AI2472" s="1"/>
      <c r="AJ2472" s="1"/>
      <c r="AK2472" s="1"/>
      <c r="AL2472" s="1"/>
      <c r="AM2472" s="1"/>
      <c r="AN2472" s="1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t="str">
        <f t="shared" si="418"/>
        <v/>
      </c>
      <c r="AZ2472">
        <f t="shared" si="419"/>
        <v>0</v>
      </c>
      <c r="BA2472" t="str">
        <f t="shared" si="420"/>
        <v>QB</v>
      </c>
      <c r="BB2472" t="str">
        <f t="shared" si="421"/>
        <v>_</v>
      </c>
      <c r="BC2472" t="str">
        <f t="shared" si="422"/>
        <v>ru</v>
      </c>
      <c r="BD2472">
        <f>COUNTIFS($BB$1:BB2472,BB2472,$BC$1:BC2472,"ru")</f>
        <v>596</v>
      </c>
      <c r="BE2472" t="str">
        <f t="shared" si="423"/>
        <v>re</v>
      </c>
      <c r="BF2472">
        <f>COUNTIFS($BB$1:BB2472,BB2472,$BE$1:BE2472,"re")</f>
        <v>596</v>
      </c>
      <c r="BG2472" t="str">
        <f t="shared" si="424"/>
        <v>ru596_</v>
      </c>
      <c r="BH2472" t="str">
        <f t="shared" si="425"/>
        <v>re596_</v>
      </c>
      <c r="BI2472" t="str">
        <f t="shared" si="426"/>
        <v>_0</v>
      </c>
      <c r="BJ2472" t="str">
        <f t="shared" si="427"/>
        <v>_</v>
      </c>
      <c r="BK2472" t="str">
        <f>IF(ISERROR(MATCH(LEFT(C2472,5)&amp;B2472&amp;"_"&amp;A2472,$BK$1:BK2471,0)),LEFT(C2472,5)&amp;B2472&amp;"_"&amp;A2472,"")</f>
        <v/>
      </c>
      <c r="BL2472">
        <f>COUNTIFS($B$1:B2472,B2472)-COUNTIFS($B$1:B2472,B2472,$BK$1:BK2472,"")</f>
        <v>0</v>
      </c>
      <c r="BM2472" t="str">
        <f t="shared" si="428"/>
        <v/>
      </c>
    </row>
    <row r="2473" spans="1:65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  <c r="AI2473" s="1"/>
      <c r="AJ2473" s="1"/>
      <c r="AK2473" s="1"/>
      <c r="AL2473" s="1"/>
      <c r="AM2473" s="1"/>
      <c r="AN2473" s="1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t="str">
        <f t="shared" si="418"/>
        <v/>
      </c>
      <c r="AZ2473">
        <f t="shared" si="419"/>
        <v>0</v>
      </c>
      <c r="BA2473" t="str">
        <f t="shared" si="420"/>
        <v>QB</v>
      </c>
      <c r="BB2473" t="str">
        <f t="shared" si="421"/>
        <v>_</v>
      </c>
      <c r="BC2473" t="str">
        <f t="shared" si="422"/>
        <v>ru</v>
      </c>
      <c r="BD2473">
        <f>COUNTIFS($BB$1:BB2473,BB2473,$BC$1:BC2473,"ru")</f>
        <v>597</v>
      </c>
      <c r="BE2473" t="str">
        <f t="shared" si="423"/>
        <v>re</v>
      </c>
      <c r="BF2473">
        <f>COUNTIFS($BB$1:BB2473,BB2473,$BE$1:BE2473,"re")</f>
        <v>597</v>
      </c>
      <c r="BG2473" t="str">
        <f t="shared" si="424"/>
        <v>ru597_</v>
      </c>
      <c r="BH2473" t="str">
        <f t="shared" si="425"/>
        <v>re597_</v>
      </c>
      <c r="BI2473" t="str">
        <f t="shared" si="426"/>
        <v>_0</v>
      </c>
      <c r="BJ2473" t="str">
        <f t="shared" si="427"/>
        <v>_</v>
      </c>
      <c r="BK2473" t="str">
        <f>IF(ISERROR(MATCH(LEFT(C2473,5)&amp;B2473&amp;"_"&amp;A2473,$BK$1:BK2472,0)),LEFT(C2473,5)&amp;B2473&amp;"_"&amp;A2473,"")</f>
        <v/>
      </c>
      <c r="BL2473">
        <f>COUNTIFS($B$1:B2473,B2473)-COUNTIFS($B$1:B2473,B2473,$BK$1:BK2473,"")</f>
        <v>0</v>
      </c>
      <c r="BM2473" t="str">
        <f t="shared" si="428"/>
        <v/>
      </c>
    </row>
    <row r="2474" spans="1:65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  <c r="AI2474" s="1"/>
      <c r="AJ2474" s="1"/>
      <c r="AK2474" s="1"/>
      <c r="AL2474" s="1"/>
      <c r="AM2474" s="1"/>
      <c r="AN2474" s="1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t="str">
        <f t="shared" si="418"/>
        <v/>
      </c>
      <c r="AZ2474">
        <f t="shared" si="419"/>
        <v>0</v>
      </c>
      <c r="BA2474" t="str">
        <f t="shared" si="420"/>
        <v>QB</v>
      </c>
      <c r="BB2474" t="str">
        <f t="shared" si="421"/>
        <v>_</v>
      </c>
      <c r="BC2474" t="str">
        <f t="shared" si="422"/>
        <v>ru</v>
      </c>
      <c r="BD2474">
        <f>COUNTIFS($BB$1:BB2474,BB2474,$BC$1:BC2474,"ru")</f>
        <v>598</v>
      </c>
      <c r="BE2474" t="str">
        <f t="shared" si="423"/>
        <v>re</v>
      </c>
      <c r="BF2474">
        <f>COUNTIFS($BB$1:BB2474,BB2474,$BE$1:BE2474,"re")</f>
        <v>598</v>
      </c>
      <c r="BG2474" t="str">
        <f t="shared" si="424"/>
        <v>ru598_</v>
      </c>
      <c r="BH2474" t="str">
        <f t="shared" si="425"/>
        <v>re598_</v>
      </c>
      <c r="BI2474" t="str">
        <f t="shared" si="426"/>
        <v>_0</v>
      </c>
      <c r="BJ2474" t="str">
        <f t="shared" si="427"/>
        <v>_</v>
      </c>
      <c r="BK2474" t="str">
        <f>IF(ISERROR(MATCH(LEFT(C2474,5)&amp;B2474&amp;"_"&amp;A2474,$BK$1:BK2473,0)),LEFT(C2474,5)&amp;B2474&amp;"_"&amp;A2474,"")</f>
        <v/>
      </c>
      <c r="BL2474">
        <f>COUNTIFS($B$1:B2474,B2474)-COUNTIFS($B$1:B2474,B2474,$BK$1:BK2474,"")</f>
        <v>0</v>
      </c>
      <c r="BM2474" t="str">
        <f t="shared" si="428"/>
        <v/>
      </c>
    </row>
    <row r="2475" spans="1:65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  <c r="AI2475" s="1"/>
      <c r="AJ2475" s="1"/>
      <c r="AK2475" s="1"/>
      <c r="AL2475" s="1"/>
      <c r="AM2475" s="1"/>
      <c r="AN2475" s="1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t="str">
        <f t="shared" si="418"/>
        <v/>
      </c>
      <c r="AZ2475">
        <f t="shared" si="419"/>
        <v>0</v>
      </c>
      <c r="BA2475" t="str">
        <f t="shared" si="420"/>
        <v>QB</v>
      </c>
      <c r="BB2475" t="str">
        <f t="shared" si="421"/>
        <v>_</v>
      </c>
      <c r="BC2475" t="str">
        <f t="shared" si="422"/>
        <v>ru</v>
      </c>
      <c r="BD2475">
        <f>COUNTIFS($BB$1:BB2475,BB2475,$BC$1:BC2475,"ru")</f>
        <v>599</v>
      </c>
      <c r="BE2475" t="str">
        <f t="shared" si="423"/>
        <v>re</v>
      </c>
      <c r="BF2475">
        <f>COUNTIFS($BB$1:BB2475,BB2475,$BE$1:BE2475,"re")</f>
        <v>599</v>
      </c>
      <c r="BG2475" t="str">
        <f t="shared" si="424"/>
        <v>ru599_</v>
      </c>
      <c r="BH2475" t="str">
        <f t="shared" si="425"/>
        <v>re599_</v>
      </c>
      <c r="BI2475" t="str">
        <f t="shared" si="426"/>
        <v>_0</v>
      </c>
      <c r="BJ2475" t="str">
        <f t="shared" si="427"/>
        <v>_</v>
      </c>
      <c r="BK2475" t="str">
        <f>IF(ISERROR(MATCH(LEFT(C2475,5)&amp;B2475&amp;"_"&amp;A2475,$BK$1:BK2474,0)),LEFT(C2475,5)&amp;B2475&amp;"_"&amp;A2475,"")</f>
        <v/>
      </c>
      <c r="BL2475">
        <f>COUNTIFS($B$1:B2475,B2475)-COUNTIFS($B$1:B2475,B2475,$BK$1:BK2475,"")</f>
        <v>0</v>
      </c>
      <c r="BM2475" t="str">
        <f t="shared" si="428"/>
        <v/>
      </c>
    </row>
    <row r="2476" spans="1:65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  <c r="AI2476" s="1"/>
      <c r="AJ2476" s="1"/>
      <c r="AK2476" s="1"/>
      <c r="AL2476" s="1"/>
      <c r="AM2476" s="1"/>
      <c r="AN2476" s="1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t="str">
        <f t="shared" si="418"/>
        <v/>
      </c>
      <c r="AZ2476">
        <f t="shared" si="419"/>
        <v>0</v>
      </c>
      <c r="BA2476" t="str">
        <f t="shared" si="420"/>
        <v>QB</v>
      </c>
      <c r="BB2476" t="str">
        <f t="shared" si="421"/>
        <v>_</v>
      </c>
      <c r="BC2476" t="str">
        <f t="shared" si="422"/>
        <v>ru</v>
      </c>
      <c r="BD2476">
        <f>COUNTIFS($BB$1:BB2476,BB2476,$BC$1:BC2476,"ru")</f>
        <v>600</v>
      </c>
      <c r="BE2476" t="str">
        <f t="shared" si="423"/>
        <v>re</v>
      </c>
      <c r="BF2476">
        <f>COUNTIFS($BB$1:BB2476,BB2476,$BE$1:BE2476,"re")</f>
        <v>600</v>
      </c>
      <c r="BG2476" t="str">
        <f t="shared" si="424"/>
        <v>ru600_</v>
      </c>
      <c r="BH2476" t="str">
        <f t="shared" si="425"/>
        <v>re600_</v>
      </c>
      <c r="BI2476" t="str">
        <f t="shared" si="426"/>
        <v>_0</v>
      </c>
      <c r="BJ2476" t="str">
        <f t="shared" si="427"/>
        <v>_</v>
      </c>
      <c r="BK2476" t="str">
        <f>IF(ISERROR(MATCH(LEFT(C2476,5)&amp;B2476&amp;"_"&amp;A2476,$BK$1:BK2475,0)),LEFT(C2476,5)&amp;B2476&amp;"_"&amp;A2476,"")</f>
        <v/>
      </c>
      <c r="BL2476">
        <f>COUNTIFS($B$1:B2476,B2476)-COUNTIFS($B$1:B2476,B2476,$BK$1:BK2476,"")</f>
        <v>0</v>
      </c>
      <c r="BM2476" t="str">
        <f t="shared" si="428"/>
        <v/>
      </c>
    </row>
    <row r="2477" spans="1:65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  <c r="AI2477" s="1"/>
      <c r="AJ2477" s="1"/>
      <c r="AK2477" s="1"/>
      <c r="AL2477" s="1"/>
      <c r="AM2477" s="1"/>
      <c r="AN2477" s="1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t="str">
        <f t="shared" si="418"/>
        <v/>
      </c>
      <c r="AZ2477">
        <f t="shared" si="419"/>
        <v>0</v>
      </c>
      <c r="BA2477" t="str">
        <f t="shared" si="420"/>
        <v>QB</v>
      </c>
      <c r="BB2477" t="str">
        <f t="shared" si="421"/>
        <v>_</v>
      </c>
      <c r="BC2477" t="str">
        <f t="shared" si="422"/>
        <v>ru</v>
      </c>
      <c r="BD2477">
        <f>COUNTIFS($BB$1:BB2477,BB2477,$BC$1:BC2477,"ru")</f>
        <v>601</v>
      </c>
      <c r="BE2477" t="str">
        <f t="shared" si="423"/>
        <v>re</v>
      </c>
      <c r="BF2477">
        <f>COUNTIFS($BB$1:BB2477,BB2477,$BE$1:BE2477,"re")</f>
        <v>601</v>
      </c>
      <c r="BG2477" t="str">
        <f t="shared" si="424"/>
        <v>ru601_</v>
      </c>
      <c r="BH2477" t="str">
        <f t="shared" si="425"/>
        <v>re601_</v>
      </c>
      <c r="BI2477" t="str">
        <f t="shared" si="426"/>
        <v>_0</v>
      </c>
      <c r="BJ2477" t="str">
        <f t="shared" si="427"/>
        <v>_</v>
      </c>
      <c r="BK2477" t="str">
        <f>IF(ISERROR(MATCH(LEFT(C2477,5)&amp;B2477&amp;"_"&amp;A2477,$BK$1:BK2476,0)),LEFT(C2477,5)&amp;B2477&amp;"_"&amp;A2477,"")</f>
        <v/>
      </c>
      <c r="BL2477">
        <f>COUNTIFS($B$1:B2477,B2477)-COUNTIFS($B$1:B2477,B2477,$BK$1:BK2477,"")</f>
        <v>0</v>
      </c>
      <c r="BM2477" t="str">
        <f t="shared" si="428"/>
        <v/>
      </c>
    </row>
    <row r="2478" spans="1:65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  <c r="AI2478" s="1"/>
      <c r="AJ2478" s="1"/>
      <c r="AK2478" s="1"/>
      <c r="AL2478" s="1"/>
      <c r="AM2478" s="1"/>
      <c r="AN2478" s="1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t="str">
        <f t="shared" si="418"/>
        <v/>
      </c>
      <c r="AZ2478">
        <f t="shared" si="419"/>
        <v>0</v>
      </c>
      <c r="BA2478" t="str">
        <f t="shared" si="420"/>
        <v>QB</v>
      </c>
      <c r="BB2478" t="str">
        <f t="shared" si="421"/>
        <v>_</v>
      </c>
      <c r="BC2478" t="str">
        <f t="shared" si="422"/>
        <v>ru</v>
      </c>
      <c r="BD2478">
        <f>COUNTIFS($BB$1:BB2478,BB2478,$BC$1:BC2478,"ru")</f>
        <v>602</v>
      </c>
      <c r="BE2478" t="str">
        <f t="shared" si="423"/>
        <v>re</v>
      </c>
      <c r="BF2478">
        <f>COUNTIFS($BB$1:BB2478,BB2478,$BE$1:BE2478,"re")</f>
        <v>602</v>
      </c>
      <c r="BG2478" t="str">
        <f t="shared" si="424"/>
        <v>ru602_</v>
      </c>
      <c r="BH2478" t="str">
        <f t="shared" si="425"/>
        <v>re602_</v>
      </c>
      <c r="BI2478" t="str">
        <f t="shared" si="426"/>
        <v>_0</v>
      </c>
      <c r="BJ2478" t="str">
        <f t="shared" si="427"/>
        <v>_</v>
      </c>
      <c r="BK2478" t="str">
        <f>IF(ISERROR(MATCH(LEFT(C2478,5)&amp;B2478&amp;"_"&amp;A2478,$BK$1:BK2477,0)),LEFT(C2478,5)&amp;B2478&amp;"_"&amp;A2478,"")</f>
        <v/>
      </c>
      <c r="BL2478">
        <f>COUNTIFS($B$1:B2478,B2478)-COUNTIFS($B$1:B2478,B2478,$BK$1:BK2478,"")</f>
        <v>0</v>
      </c>
      <c r="BM2478" t="str">
        <f t="shared" si="428"/>
        <v/>
      </c>
    </row>
    <row r="2479" spans="1:65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  <c r="AI2479" s="1"/>
      <c r="AJ2479" s="1"/>
      <c r="AK2479" s="1"/>
      <c r="AL2479" s="1"/>
      <c r="AM2479" s="1"/>
      <c r="AN2479" s="1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t="str">
        <f t="shared" si="418"/>
        <v/>
      </c>
      <c r="AZ2479">
        <f t="shared" si="419"/>
        <v>0</v>
      </c>
      <c r="BA2479" t="str">
        <f t="shared" si="420"/>
        <v>QB</v>
      </c>
      <c r="BB2479" t="str">
        <f t="shared" si="421"/>
        <v>_</v>
      </c>
      <c r="BC2479" t="str">
        <f t="shared" si="422"/>
        <v>ru</v>
      </c>
      <c r="BD2479">
        <f>COUNTIFS($BB$1:BB2479,BB2479,$BC$1:BC2479,"ru")</f>
        <v>603</v>
      </c>
      <c r="BE2479" t="str">
        <f t="shared" si="423"/>
        <v>re</v>
      </c>
      <c r="BF2479">
        <f>COUNTIFS($BB$1:BB2479,BB2479,$BE$1:BE2479,"re")</f>
        <v>603</v>
      </c>
      <c r="BG2479" t="str">
        <f t="shared" si="424"/>
        <v>ru603_</v>
      </c>
      <c r="BH2479" t="str">
        <f t="shared" si="425"/>
        <v>re603_</v>
      </c>
      <c r="BI2479" t="str">
        <f t="shared" si="426"/>
        <v>_0</v>
      </c>
      <c r="BJ2479" t="str">
        <f t="shared" si="427"/>
        <v>_</v>
      </c>
      <c r="BK2479" t="str">
        <f>IF(ISERROR(MATCH(LEFT(C2479,5)&amp;B2479&amp;"_"&amp;A2479,$BK$1:BK2478,0)),LEFT(C2479,5)&amp;B2479&amp;"_"&amp;A2479,"")</f>
        <v/>
      </c>
      <c r="BL2479">
        <f>COUNTIFS($B$1:B2479,B2479)-COUNTIFS($B$1:B2479,B2479,$BK$1:BK2479,"")</f>
        <v>0</v>
      </c>
      <c r="BM2479" t="str">
        <f t="shared" si="428"/>
        <v/>
      </c>
    </row>
    <row r="2480" spans="1:65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  <c r="AI2480" s="1"/>
      <c r="AJ2480" s="1"/>
      <c r="AK2480" s="1"/>
      <c r="AL2480" s="1"/>
      <c r="AM2480" s="1"/>
      <c r="AN2480" s="1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t="str">
        <f t="shared" si="418"/>
        <v/>
      </c>
      <c r="AZ2480">
        <f t="shared" si="419"/>
        <v>0</v>
      </c>
      <c r="BA2480" t="str">
        <f t="shared" si="420"/>
        <v>QB</v>
      </c>
      <c r="BB2480" t="str">
        <f t="shared" si="421"/>
        <v>_</v>
      </c>
      <c r="BC2480" t="str">
        <f t="shared" si="422"/>
        <v>ru</v>
      </c>
      <c r="BD2480">
        <f>COUNTIFS($BB$1:BB2480,BB2480,$BC$1:BC2480,"ru")</f>
        <v>604</v>
      </c>
      <c r="BE2480" t="str">
        <f t="shared" si="423"/>
        <v>re</v>
      </c>
      <c r="BF2480">
        <f>COUNTIFS($BB$1:BB2480,BB2480,$BE$1:BE2480,"re")</f>
        <v>604</v>
      </c>
      <c r="BG2480" t="str">
        <f t="shared" si="424"/>
        <v>ru604_</v>
      </c>
      <c r="BH2480" t="str">
        <f t="shared" si="425"/>
        <v>re604_</v>
      </c>
      <c r="BI2480" t="str">
        <f t="shared" si="426"/>
        <v>_0</v>
      </c>
      <c r="BJ2480" t="str">
        <f t="shared" si="427"/>
        <v>_</v>
      </c>
      <c r="BK2480" t="str">
        <f>IF(ISERROR(MATCH(LEFT(C2480,5)&amp;B2480&amp;"_"&amp;A2480,$BK$1:BK2479,0)),LEFT(C2480,5)&amp;B2480&amp;"_"&amp;A2480,"")</f>
        <v/>
      </c>
      <c r="BL2480">
        <f>COUNTIFS($B$1:B2480,B2480)-COUNTIFS($B$1:B2480,B2480,$BK$1:BK2480,"")</f>
        <v>0</v>
      </c>
      <c r="BM2480" t="str">
        <f t="shared" si="428"/>
        <v/>
      </c>
    </row>
    <row r="2481" spans="1:65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  <c r="AI2481" s="1"/>
      <c r="AJ2481" s="1"/>
      <c r="AK2481" s="1"/>
      <c r="AL2481" s="1"/>
      <c r="AM2481" s="1"/>
      <c r="AN2481" s="1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t="str">
        <f t="shared" si="418"/>
        <v/>
      </c>
      <c r="AZ2481">
        <f t="shared" si="419"/>
        <v>0</v>
      </c>
      <c r="BA2481" t="str">
        <f t="shared" si="420"/>
        <v>QB</v>
      </c>
      <c r="BB2481" t="str">
        <f t="shared" si="421"/>
        <v>_</v>
      </c>
      <c r="BC2481" t="str">
        <f t="shared" si="422"/>
        <v>ru</v>
      </c>
      <c r="BD2481">
        <f>COUNTIFS($BB$1:BB2481,BB2481,$BC$1:BC2481,"ru")</f>
        <v>605</v>
      </c>
      <c r="BE2481" t="str">
        <f t="shared" si="423"/>
        <v>re</v>
      </c>
      <c r="BF2481">
        <f>COUNTIFS($BB$1:BB2481,BB2481,$BE$1:BE2481,"re")</f>
        <v>605</v>
      </c>
      <c r="BG2481" t="str">
        <f t="shared" si="424"/>
        <v>ru605_</v>
      </c>
      <c r="BH2481" t="str">
        <f t="shared" si="425"/>
        <v>re605_</v>
      </c>
      <c r="BI2481" t="str">
        <f t="shared" si="426"/>
        <v>_0</v>
      </c>
      <c r="BJ2481" t="str">
        <f t="shared" si="427"/>
        <v>_</v>
      </c>
      <c r="BK2481" t="str">
        <f>IF(ISERROR(MATCH(LEFT(C2481,5)&amp;B2481&amp;"_"&amp;A2481,$BK$1:BK2480,0)),LEFT(C2481,5)&amp;B2481&amp;"_"&amp;A2481,"")</f>
        <v/>
      </c>
      <c r="BL2481">
        <f>COUNTIFS($B$1:B2481,B2481)-COUNTIFS($B$1:B2481,B2481,$BK$1:BK2481,"")</f>
        <v>0</v>
      </c>
      <c r="BM2481" t="str">
        <f t="shared" si="428"/>
        <v/>
      </c>
    </row>
    <row r="2482" spans="1:65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  <c r="AI2482" s="1"/>
      <c r="AJ2482" s="1"/>
      <c r="AK2482" s="1"/>
      <c r="AL2482" s="1"/>
      <c r="AM2482" s="1"/>
      <c r="AN2482" s="1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t="str">
        <f t="shared" si="418"/>
        <v/>
      </c>
      <c r="AZ2482">
        <f t="shared" si="419"/>
        <v>0</v>
      </c>
      <c r="BA2482" t="str">
        <f t="shared" si="420"/>
        <v>QB</v>
      </c>
      <c r="BB2482" t="str">
        <f t="shared" si="421"/>
        <v>_</v>
      </c>
      <c r="BC2482" t="str">
        <f t="shared" si="422"/>
        <v>ru</v>
      </c>
      <c r="BD2482">
        <f>COUNTIFS($BB$1:BB2482,BB2482,$BC$1:BC2482,"ru")</f>
        <v>606</v>
      </c>
      <c r="BE2482" t="str">
        <f t="shared" si="423"/>
        <v>re</v>
      </c>
      <c r="BF2482">
        <f>COUNTIFS($BB$1:BB2482,BB2482,$BE$1:BE2482,"re")</f>
        <v>606</v>
      </c>
      <c r="BG2482" t="str">
        <f t="shared" si="424"/>
        <v>ru606_</v>
      </c>
      <c r="BH2482" t="str">
        <f t="shared" si="425"/>
        <v>re606_</v>
      </c>
      <c r="BI2482" t="str">
        <f t="shared" si="426"/>
        <v>_0</v>
      </c>
      <c r="BJ2482" t="str">
        <f t="shared" si="427"/>
        <v>_</v>
      </c>
      <c r="BK2482" t="str">
        <f>IF(ISERROR(MATCH(LEFT(C2482,5)&amp;B2482&amp;"_"&amp;A2482,$BK$1:BK2481,0)),LEFT(C2482,5)&amp;B2482&amp;"_"&amp;A2482,"")</f>
        <v/>
      </c>
      <c r="BL2482">
        <f>COUNTIFS($B$1:B2482,B2482)-COUNTIFS($B$1:B2482,B2482,$BK$1:BK2482,"")</f>
        <v>0</v>
      </c>
      <c r="BM2482" t="str">
        <f t="shared" si="428"/>
        <v/>
      </c>
    </row>
    <row r="2483" spans="1:65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  <c r="AI2483" s="1"/>
      <c r="AJ2483" s="1"/>
      <c r="AK2483" s="1"/>
      <c r="AL2483" s="1"/>
      <c r="AM2483" s="1"/>
      <c r="AN2483" s="1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t="str">
        <f t="shared" si="418"/>
        <v/>
      </c>
      <c r="AZ2483">
        <f t="shared" si="419"/>
        <v>0</v>
      </c>
      <c r="BA2483" t="str">
        <f t="shared" si="420"/>
        <v>QB</v>
      </c>
      <c r="BB2483" t="str">
        <f t="shared" si="421"/>
        <v>_</v>
      </c>
      <c r="BC2483" t="str">
        <f t="shared" si="422"/>
        <v>ru</v>
      </c>
      <c r="BD2483">
        <f>COUNTIFS($BB$1:BB2483,BB2483,$BC$1:BC2483,"ru")</f>
        <v>607</v>
      </c>
      <c r="BE2483" t="str">
        <f t="shared" si="423"/>
        <v>re</v>
      </c>
      <c r="BF2483">
        <f>COUNTIFS($BB$1:BB2483,BB2483,$BE$1:BE2483,"re")</f>
        <v>607</v>
      </c>
      <c r="BG2483" t="str">
        <f t="shared" si="424"/>
        <v>ru607_</v>
      </c>
      <c r="BH2483" t="str">
        <f t="shared" si="425"/>
        <v>re607_</v>
      </c>
      <c r="BI2483" t="str">
        <f t="shared" si="426"/>
        <v>_0</v>
      </c>
      <c r="BJ2483" t="str">
        <f t="shared" si="427"/>
        <v>_</v>
      </c>
      <c r="BK2483" t="str">
        <f>IF(ISERROR(MATCH(LEFT(C2483,5)&amp;B2483&amp;"_"&amp;A2483,$BK$1:BK2482,0)),LEFT(C2483,5)&amp;B2483&amp;"_"&amp;A2483,"")</f>
        <v/>
      </c>
      <c r="BL2483">
        <f>COUNTIFS($B$1:B2483,B2483)-COUNTIFS($B$1:B2483,B2483,$BK$1:BK2483,"")</f>
        <v>0</v>
      </c>
      <c r="BM2483" t="str">
        <f t="shared" si="428"/>
        <v/>
      </c>
    </row>
    <row r="2484" spans="1:65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  <c r="AI2484" s="1"/>
      <c r="AJ2484" s="1"/>
      <c r="AK2484" s="1"/>
      <c r="AL2484" s="1"/>
      <c r="AM2484" s="1"/>
      <c r="AN2484" s="1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t="str">
        <f t="shared" si="418"/>
        <v/>
      </c>
      <c r="AZ2484">
        <f t="shared" si="419"/>
        <v>0</v>
      </c>
      <c r="BA2484" t="str">
        <f t="shared" si="420"/>
        <v>QB</v>
      </c>
      <c r="BB2484" t="str">
        <f t="shared" si="421"/>
        <v>_</v>
      </c>
      <c r="BC2484" t="str">
        <f t="shared" si="422"/>
        <v>ru</v>
      </c>
      <c r="BD2484">
        <f>COUNTIFS($BB$1:BB2484,BB2484,$BC$1:BC2484,"ru")</f>
        <v>608</v>
      </c>
      <c r="BE2484" t="str">
        <f t="shared" si="423"/>
        <v>re</v>
      </c>
      <c r="BF2484">
        <f>COUNTIFS($BB$1:BB2484,BB2484,$BE$1:BE2484,"re")</f>
        <v>608</v>
      </c>
      <c r="BG2484" t="str">
        <f t="shared" si="424"/>
        <v>ru608_</v>
      </c>
      <c r="BH2484" t="str">
        <f t="shared" si="425"/>
        <v>re608_</v>
      </c>
      <c r="BI2484" t="str">
        <f t="shared" si="426"/>
        <v>_0</v>
      </c>
      <c r="BJ2484" t="str">
        <f t="shared" si="427"/>
        <v>_</v>
      </c>
      <c r="BK2484" t="str">
        <f>IF(ISERROR(MATCH(LEFT(C2484,5)&amp;B2484&amp;"_"&amp;A2484,$BK$1:BK2483,0)),LEFT(C2484,5)&amp;B2484&amp;"_"&amp;A2484,"")</f>
        <v/>
      </c>
      <c r="BL2484">
        <f>COUNTIFS($B$1:B2484,B2484)-COUNTIFS($B$1:B2484,B2484,$BK$1:BK2484,"")</f>
        <v>0</v>
      </c>
      <c r="BM2484" t="str">
        <f t="shared" si="428"/>
        <v/>
      </c>
    </row>
    <row r="2485" spans="1:65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  <c r="AI2485" s="1"/>
      <c r="AJ2485" s="1"/>
      <c r="AK2485" s="1"/>
      <c r="AL2485" s="1"/>
      <c r="AM2485" s="1"/>
      <c r="AN2485" s="1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t="str">
        <f t="shared" si="418"/>
        <v/>
      </c>
      <c r="AZ2485">
        <f t="shared" si="419"/>
        <v>0</v>
      </c>
      <c r="BA2485" t="str">
        <f t="shared" si="420"/>
        <v>QB</v>
      </c>
      <c r="BB2485" t="str">
        <f t="shared" si="421"/>
        <v>_</v>
      </c>
      <c r="BC2485" t="str">
        <f t="shared" si="422"/>
        <v>ru</v>
      </c>
      <c r="BD2485">
        <f>COUNTIFS($BB$1:BB2485,BB2485,$BC$1:BC2485,"ru")</f>
        <v>609</v>
      </c>
      <c r="BE2485" t="str">
        <f t="shared" si="423"/>
        <v>re</v>
      </c>
      <c r="BF2485">
        <f>COUNTIFS($BB$1:BB2485,BB2485,$BE$1:BE2485,"re")</f>
        <v>609</v>
      </c>
      <c r="BG2485" t="str">
        <f t="shared" si="424"/>
        <v>ru609_</v>
      </c>
      <c r="BH2485" t="str">
        <f t="shared" si="425"/>
        <v>re609_</v>
      </c>
      <c r="BI2485" t="str">
        <f t="shared" si="426"/>
        <v>_0</v>
      </c>
      <c r="BJ2485" t="str">
        <f t="shared" si="427"/>
        <v>_</v>
      </c>
      <c r="BK2485" t="str">
        <f>IF(ISERROR(MATCH(LEFT(C2485,5)&amp;B2485&amp;"_"&amp;A2485,$BK$1:BK2484,0)),LEFT(C2485,5)&amp;B2485&amp;"_"&amp;A2485,"")</f>
        <v/>
      </c>
      <c r="BL2485">
        <f>COUNTIFS($B$1:B2485,B2485)-COUNTIFS($B$1:B2485,B2485,$BK$1:BK2485,"")</f>
        <v>0</v>
      </c>
      <c r="BM2485" t="str">
        <f t="shared" si="428"/>
        <v/>
      </c>
    </row>
    <row r="2486" spans="1:65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  <c r="AI2486" s="1"/>
      <c r="AJ2486" s="1"/>
      <c r="AK2486" s="1"/>
      <c r="AL2486" s="1"/>
      <c r="AM2486" s="1"/>
      <c r="AN2486" s="1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t="str">
        <f t="shared" si="418"/>
        <v/>
      </c>
      <c r="AZ2486">
        <f t="shared" si="419"/>
        <v>0</v>
      </c>
      <c r="BA2486" t="str">
        <f t="shared" si="420"/>
        <v>QB</v>
      </c>
      <c r="BB2486" t="str">
        <f t="shared" si="421"/>
        <v>_</v>
      </c>
      <c r="BC2486" t="str">
        <f t="shared" si="422"/>
        <v>ru</v>
      </c>
      <c r="BD2486">
        <f>COUNTIFS($BB$1:BB2486,BB2486,$BC$1:BC2486,"ru")</f>
        <v>610</v>
      </c>
      <c r="BE2486" t="str">
        <f t="shared" si="423"/>
        <v>re</v>
      </c>
      <c r="BF2486">
        <f>COUNTIFS($BB$1:BB2486,BB2486,$BE$1:BE2486,"re")</f>
        <v>610</v>
      </c>
      <c r="BG2486" t="str">
        <f t="shared" si="424"/>
        <v>ru610_</v>
      </c>
      <c r="BH2486" t="str">
        <f t="shared" si="425"/>
        <v>re610_</v>
      </c>
      <c r="BI2486" t="str">
        <f t="shared" si="426"/>
        <v>_0</v>
      </c>
      <c r="BJ2486" t="str">
        <f t="shared" si="427"/>
        <v>_</v>
      </c>
      <c r="BK2486" t="str">
        <f>IF(ISERROR(MATCH(LEFT(C2486,5)&amp;B2486&amp;"_"&amp;A2486,$BK$1:BK2485,0)),LEFT(C2486,5)&amp;B2486&amp;"_"&amp;A2486,"")</f>
        <v/>
      </c>
      <c r="BL2486">
        <f>COUNTIFS($B$1:B2486,B2486)-COUNTIFS($B$1:B2486,B2486,$BK$1:BK2486,"")</f>
        <v>0</v>
      </c>
      <c r="BM2486" t="str">
        <f t="shared" si="428"/>
        <v/>
      </c>
    </row>
    <row r="2487" spans="1:65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  <c r="AI2487" s="1"/>
      <c r="AJ2487" s="1"/>
      <c r="AK2487" s="1"/>
      <c r="AL2487" s="1"/>
      <c r="AM2487" s="1"/>
      <c r="AN2487" s="1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t="str">
        <f t="shared" si="418"/>
        <v/>
      </c>
      <c r="AZ2487">
        <f t="shared" si="419"/>
        <v>0</v>
      </c>
      <c r="BA2487" t="str">
        <f t="shared" si="420"/>
        <v>QB</v>
      </c>
      <c r="BB2487" t="str">
        <f t="shared" si="421"/>
        <v>_</v>
      </c>
      <c r="BC2487" t="str">
        <f t="shared" si="422"/>
        <v>ru</v>
      </c>
      <c r="BD2487">
        <f>COUNTIFS($BB$1:BB2487,BB2487,$BC$1:BC2487,"ru")</f>
        <v>611</v>
      </c>
      <c r="BE2487" t="str">
        <f t="shared" si="423"/>
        <v>re</v>
      </c>
      <c r="BF2487">
        <f>COUNTIFS($BB$1:BB2487,BB2487,$BE$1:BE2487,"re")</f>
        <v>611</v>
      </c>
      <c r="BG2487" t="str">
        <f t="shared" si="424"/>
        <v>ru611_</v>
      </c>
      <c r="BH2487" t="str">
        <f t="shared" si="425"/>
        <v>re611_</v>
      </c>
      <c r="BI2487" t="str">
        <f t="shared" si="426"/>
        <v>_0</v>
      </c>
      <c r="BJ2487" t="str">
        <f t="shared" si="427"/>
        <v>_</v>
      </c>
      <c r="BK2487" t="str">
        <f>IF(ISERROR(MATCH(LEFT(C2487,5)&amp;B2487&amp;"_"&amp;A2487,$BK$1:BK2486,0)),LEFT(C2487,5)&amp;B2487&amp;"_"&amp;A2487,"")</f>
        <v/>
      </c>
      <c r="BL2487">
        <f>COUNTIFS($B$1:B2487,B2487)-COUNTIFS($B$1:B2487,B2487,$BK$1:BK2487,"")</f>
        <v>0</v>
      </c>
      <c r="BM2487" t="str">
        <f t="shared" si="428"/>
        <v/>
      </c>
    </row>
    <row r="2488" spans="1:65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  <c r="AI2488" s="1"/>
      <c r="AJ2488" s="1"/>
      <c r="AK2488" s="1"/>
      <c r="AL2488" s="1"/>
      <c r="AM2488" s="1"/>
      <c r="AN2488" s="1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t="str">
        <f t="shared" si="418"/>
        <v/>
      </c>
      <c r="AZ2488">
        <f t="shared" si="419"/>
        <v>0</v>
      </c>
      <c r="BA2488" t="str">
        <f t="shared" si="420"/>
        <v>QB</v>
      </c>
      <c r="BB2488" t="str">
        <f t="shared" si="421"/>
        <v>_</v>
      </c>
      <c r="BC2488" t="str">
        <f t="shared" si="422"/>
        <v>ru</v>
      </c>
      <c r="BD2488">
        <f>COUNTIFS($BB$1:BB2488,BB2488,$BC$1:BC2488,"ru")</f>
        <v>612</v>
      </c>
      <c r="BE2488" t="str">
        <f t="shared" si="423"/>
        <v>re</v>
      </c>
      <c r="BF2488">
        <f>COUNTIFS($BB$1:BB2488,BB2488,$BE$1:BE2488,"re")</f>
        <v>612</v>
      </c>
      <c r="BG2488" t="str">
        <f t="shared" si="424"/>
        <v>ru612_</v>
      </c>
      <c r="BH2488" t="str">
        <f t="shared" si="425"/>
        <v>re612_</v>
      </c>
      <c r="BI2488" t="str">
        <f t="shared" si="426"/>
        <v>_0</v>
      </c>
      <c r="BJ2488" t="str">
        <f t="shared" si="427"/>
        <v>_</v>
      </c>
      <c r="BK2488" t="str">
        <f>IF(ISERROR(MATCH(LEFT(C2488,5)&amp;B2488&amp;"_"&amp;A2488,$BK$1:BK2487,0)),LEFT(C2488,5)&amp;B2488&amp;"_"&amp;A2488,"")</f>
        <v/>
      </c>
      <c r="BL2488">
        <f>COUNTIFS($B$1:B2488,B2488)-COUNTIFS($B$1:B2488,B2488,$BK$1:BK2488,"")</f>
        <v>0</v>
      </c>
      <c r="BM2488" t="str">
        <f t="shared" si="428"/>
        <v/>
      </c>
    </row>
    <row r="2489" spans="1:65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  <c r="AI2489" s="1"/>
      <c r="AJ2489" s="1"/>
      <c r="AK2489" s="1"/>
      <c r="AL2489" s="1"/>
      <c r="AM2489" s="1"/>
      <c r="AN2489" s="1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t="str">
        <f t="shared" si="418"/>
        <v/>
      </c>
      <c r="AZ2489">
        <f t="shared" si="419"/>
        <v>0</v>
      </c>
      <c r="BA2489" t="str">
        <f t="shared" si="420"/>
        <v>QB</v>
      </c>
      <c r="BB2489" t="str">
        <f t="shared" si="421"/>
        <v>_</v>
      </c>
      <c r="BC2489" t="str">
        <f t="shared" si="422"/>
        <v>ru</v>
      </c>
      <c r="BD2489">
        <f>COUNTIFS($BB$1:BB2489,BB2489,$BC$1:BC2489,"ru")</f>
        <v>613</v>
      </c>
      <c r="BE2489" t="str">
        <f t="shared" si="423"/>
        <v>re</v>
      </c>
      <c r="BF2489">
        <f>COUNTIFS($BB$1:BB2489,BB2489,$BE$1:BE2489,"re")</f>
        <v>613</v>
      </c>
      <c r="BG2489" t="str">
        <f t="shared" si="424"/>
        <v>ru613_</v>
      </c>
      <c r="BH2489" t="str">
        <f t="shared" si="425"/>
        <v>re613_</v>
      </c>
      <c r="BI2489" t="str">
        <f t="shared" si="426"/>
        <v>_0</v>
      </c>
      <c r="BJ2489" t="str">
        <f t="shared" si="427"/>
        <v>_</v>
      </c>
      <c r="BK2489" t="str">
        <f>IF(ISERROR(MATCH(LEFT(C2489,5)&amp;B2489&amp;"_"&amp;A2489,$BK$1:BK2488,0)),LEFT(C2489,5)&amp;B2489&amp;"_"&amp;A2489,"")</f>
        <v/>
      </c>
      <c r="BL2489">
        <f>COUNTIFS($B$1:B2489,B2489)-COUNTIFS($B$1:B2489,B2489,$BK$1:BK2489,"")</f>
        <v>0</v>
      </c>
      <c r="BM2489" t="str">
        <f t="shared" si="428"/>
        <v/>
      </c>
    </row>
    <row r="2490" spans="1:65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  <c r="AI2490" s="1"/>
      <c r="AJ2490" s="1"/>
      <c r="AK2490" s="1"/>
      <c r="AL2490" s="1"/>
      <c r="AM2490" s="1"/>
      <c r="AN2490" s="1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t="str">
        <f t="shared" si="418"/>
        <v/>
      </c>
      <c r="AZ2490">
        <f t="shared" si="419"/>
        <v>0</v>
      </c>
      <c r="BA2490" t="str">
        <f t="shared" si="420"/>
        <v>QB</v>
      </c>
      <c r="BB2490" t="str">
        <f t="shared" si="421"/>
        <v>_</v>
      </c>
      <c r="BC2490" t="str">
        <f t="shared" si="422"/>
        <v>ru</v>
      </c>
      <c r="BD2490">
        <f>COUNTIFS($BB$1:BB2490,BB2490,$BC$1:BC2490,"ru")</f>
        <v>614</v>
      </c>
      <c r="BE2490" t="str">
        <f t="shared" si="423"/>
        <v>re</v>
      </c>
      <c r="BF2490">
        <f>COUNTIFS($BB$1:BB2490,BB2490,$BE$1:BE2490,"re")</f>
        <v>614</v>
      </c>
      <c r="BG2490" t="str">
        <f t="shared" si="424"/>
        <v>ru614_</v>
      </c>
      <c r="BH2490" t="str">
        <f t="shared" si="425"/>
        <v>re614_</v>
      </c>
      <c r="BI2490" t="str">
        <f t="shared" si="426"/>
        <v>_0</v>
      </c>
      <c r="BJ2490" t="str">
        <f t="shared" si="427"/>
        <v>_</v>
      </c>
      <c r="BK2490" t="str">
        <f>IF(ISERROR(MATCH(LEFT(C2490,5)&amp;B2490&amp;"_"&amp;A2490,$BK$1:BK2489,0)),LEFT(C2490,5)&amp;B2490&amp;"_"&amp;A2490,"")</f>
        <v/>
      </c>
      <c r="BL2490">
        <f>COUNTIFS($B$1:B2490,B2490)-COUNTIFS($B$1:B2490,B2490,$BK$1:BK2490,"")</f>
        <v>0</v>
      </c>
      <c r="BM2490" t="str">
        <f t="shared" si="428"/>
        <v/>
      </c>
    </row>
    <row r="2491" spans="1:65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  <c r="AI2491" s="1"/>
      <c r="AJ2491" s="1"/>
      <c r="AK2491" s="1"/>
      <c r="AL2491" s="1"/>
      <c r="AM2491" s="1"/>
      <c r="AN2491" s="1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t="str">
        <f t="shared" si="418"/>
        <v/>
      </c>
      <c r="AZ2491">
        <f t="shared" si="419"/>
        <v>0</v>
      </c>
      <c r="BA2491" t="str">
        <f t="shared" si="420"/>
        <v>QB</v>
      </c>
      <c r="BB2491" t="str">
        <f t="shared" si="421"/>
        <v>_</v>
      </c>
      <c r="BC2491" t="str">
        <f t="shared" si="422"/>
        <v>ru</v>
      </c>
      <c r="BD2491">
        <f>COUNTIFS($BB$1:BB2491,BB2491,$BC$1:BC2491,"ru")</f>
        <v>615</v>
      </c>
      <c r="BE2491" t="str">
        <f t="shared" si="423"/>
        <v>re</v>
      </c>
      <c r="BF2491">
        <f>COUNTIFS($BB$1:BB2491,BB2491,$BE$1:BE2491,"re")</f>
        <v>615</v>
      </c>
      <c r="BG2491" t="str">
        <f t="shared" si="424"/>
        <v>ru615_</v>
      </c>
      <c r="BH2491" t="str">
        <f t="shared" si="425"/>
        <v>re615_</v>
      </c>
      <c r="BI2491" t="str">
        <f t="shared" si="426"/>
        <v>_0</v>
      </c>
      <c r="BJ2491" t="str">
        <f t="shared" si="427"/>
        <v>_</v>
      </c>
      <c r="BK2491" t="str">
        <f>IF(ISERROR(MATCH(LEFT(C2491,5)&amp;B2491&amp;"_"&amp;A2491,$BK$1:BK2490,0)),LEFT(C2491,5)&amp;B2491&amp;"_"&amp;A2491,"")</f>
        <v/>
      </c>
      <c r="BL2491">
        <f>COUNTIFS($B$1:B2491,B2491)-COUNTIFS($B$1:B2491,B2491,$BK$1:BK2491,"")</f>
        <v>0</v>
      </c>
      <c r="BM2491" t="str">
        <f t="shared" si="428"/>
        <v/>
      </c>
    </row>
    <row r="2492" spans="1:65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  <c r="AI2492" s="1"/>
      <c r="AJ2492" s="1"/>
      <c r="AK2492" s="1"/>
      <c r="AL2492" s="1"/>
      <c r="AM2492" s="1"/>
      <c r="AN2492" s="1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t="str">
        <f t="shared" si="418"/>
        <v/>
      </c>
      <c r="AZ2492">
        <f t="shared" si="419"/>
        <v>0</v>
      </c>
      <c r="BA2492" t="str">
        <f t="shared" si="420"/>
        <v>QB</v>
      </c>
      <c r="BB2492" t="str">
        <f t="shared" si="421"/>
        <v>_</v>
      </c>
      <c r="BC2492" t="str">
        <f t="shared" si="422"/>
        <v>ru</v>
      </c>
      <c r="BD2492">
        <f>COUNTIFS($BB$1:BB2492,BB2492,$BC$1:BC2492,"ru")</f>
        <v>616</v>
      </c>
      <c r="BE2492" t="str">
        <f t="shared" si="423"/>
        <v>re</v>
      </c>
      <c r="BF2492">
        <f>COUNTIFS($BB$1:BB2492,BB2492,$BE$1:BE2492,"re")</f>
        <v>616</v>
      </c>
      <c r="BG2492" t="str">
        <f t="shared" si="424"/>
        <v>ru616_</v>
      </c>
      <c r="BH2492" t="str">
        <f t="shared" si="425"/>
        <v>re616_</v>
      </c>
      <c r="BI2492" t="str">
        <f t="shared" si="426"/>
        <v>_0</v>
      </c>
      <c r="BJ2492" t="str">
        <f t="shared" si="427"/>
        <v>_</v>
      </c>
      <c r="BK2492" t="str">
        <f>IF(ISERROR(MATCH(LEFT(C2492,5)&amp;B2492&amp;"_"&amp;A2492,$BK$1:BK2491,0)),LEFT(C2492,5)&amp;B2492&amp;"_"&amp;A2492,"")</f>
        <v/>
      </c>
      <c r="BL2492">
        <f>COUNTIFS($B$1:B2492,B2492)-COUNTIFS($B$1:B2492,B2492,$BK$1:BK2492,"")</f>
        <v>0</v>
      </c>
      <c r="BM2492" t="str">
        <f t="shared" si="428"/>
        <v/>
      </c>
    </row>
    <row r="2493" spans="1:65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  <c r="AI2493" s="1"/>
      <c r="AJ2493" s="1"/>
      <c r="AK2493" s="1"/>
      <c r="AL2493" s="1"/>
      <c r="AM2493" s="1"/>
      <c r="AN2493" s="1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t="str">
        <f t="shared" si="418"/>
        <v/>
      </c>
      <c r="AZ2493">
        <f t="shared" si="419"/>
        <v>0</v>
      </c>
      <c r="BA2493" t="str">
        <f t="shared" si="420"/>
        <v>QB</v>
      </c>
      <c r="BB2493" t="str">
        <f t="shared" si="421"/>
        <v>_</v>
      </c>
      <c r="BC2493" t="str">
        <f t="shared" si="422"/>
        <v>ru</v>
      </c>
      <c r="BD2493">
        <f>COUNTIFS($BB$1:BB2493,BB2493,$BC$1:BC2493,"ru")</f>
        <v>617</v>
      </c>
      <c r="BE2493" t="str">
        <f t="shared" si="423"/>
        <v>re</v>
      </c>
      <c r="BF2493">
        <f>COUNTIFS($BB$1:BB2493,BB2493,$BE$1:BE2493,"re")</f>
        <v>617</v>
      </c>
      <c r="BG2493" t="str">
        <f t="shared" si="424"/>
        <v>ru617_</v>
      </c>
      <c r="BH2493" t="str">
        <f t="shared" si="425"/>
        <v>re617_</v>
      </c>
      <c r="BI2493" t="str">
        <f t="shared" si="426"/>
        <v>_0</v>
      </c>
      <c r="BJ2493" t="str">
        <f t="shared" si="427"/>
        <v>_</v>
      </c>
      <c r="BK2493" t="str">
        <f>IF(ISERROR(MATCH(LEFT(C2493,5)&amp;B2493&amp;"_"&amp;A2493,$BK$1:BK2492,0)),LEFT(C2493,5)&amp;B2493&amp;"_"&amp;A2493,"")</f>
        <v/>
      </c>
      <c r="BL2493">
        <f>COUNTIFS($B$1:B2493,B2493)-COUNTIFS($B$1:B2493,B2493,$BK$1:BK2493,"")</f>
        <v>0</v>
      </c>
      <c r="BM2493" t="str">
        <f t="shared" si="428"/>
        <v/>
      </c>
    </row>
    <row r="2494" spans="1:65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  <c r="AI2494" s="1"/>
      <c r="AJ2494" s="1"/>
      <c r="AK2494" s="1"/>
      <c r="AL2494" s="1"/>
      <c r="AM2494" s="1"/>
      <c r="AN2494" s="1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t="str">
        <f t="shared" si="418"/>
        <v/>
      </c>
      <c r="AZ2494">
        <f t="shared" si="419"/>
        <v>0</v>
      </c>
      <c r="BA2494" t="str">
        <f t="shared" si="420"/>
        <v>QB</v>
      </c>
      <c r="BB2494" t="str">
        <f t="shared" si="421"/>
        <v>_</v>
      </c>
      <c r="BC2494" t="str">
        <f t="shared" si="422"/>
        <v>ru</v>
      </c>
      <c r="BD2494">
        <f>COUNTIFS($BB$1:BB2494,BB2494,$BC$1:BC2494,"ru")</f>
        <v>618</v>
      </c>
      <c r="BE2494" t="str">
        <f t="shared" si="423"/>
        <v>re</v>
      </c>
      <c r="BF2494">
        <f>COUNTIFS($BB$1:BB2494,BB2494,$BE$1:BE2494,"re")</f>
        <v>618</v>
      </c>
      <c r="BG2494" t="str">
        <f t="shared" si="424"/>
        <v>ru618_</v>
      </c>
      <c r="BH2494" t="str">
        <f t="shared" si="425"/>
        <v>re618_</v>
      </c>
      <c r="BI2494" t="str">
        <f t="shared" si="426"/>
        <v>_0</v>
      </c>
      <c r="BJ2494" t="str">
        <f t="shared" si="427"/>
        <v>_</v>
      </c>
      <c r="BK2494" t="str">
        <f>IF(ISERROR(MATCH(LEFT(C2494,5)&amp;B2494&amp;"_"&amp;A2494,$BK$1:BK2493,0)),LEFT(C2494,5)&amp;B2494&amp;"_"&amp;A2494,"")</f>
        <v/>
      </c>
      <c r="BL2494">
        <f>COUNTIFS($B$1:B2494,B2494)-COUNTIFS($B$1:B2494,B2494,$BK$1:BK2494,"")</f>
        <v>0</v>
      </c>
      <c r="BM2494" t="str">
        <f t="shared" si="428"/>
        <v/>
      </c>
    </row>
    <row r="2495" spans="1:65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  <c r="AI2495" s="1"/>
      <c r="AJ2495" s="1"/>
      <c r="AK2495" s="1"/>
      <c r="AL2495" s="1"/>
      <c r="AM2495" s="1"/>
      <c r="AN2495" s="1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t="str">
        <f t="shared" si="418"/>
        <v/>
      </c>
      <c r="AZ2495">
        <f t="shared" si="419"/>
        <v>0</v>
      </c>
      <c r="BA2495" t="str">
        <f t="shared" si="420"/>
        <v>QB</v>
      </c>
      <c r="BB2495" t="str">
        <f t="shared" si="421"/>
        <v>_</v>
      </c>
      <c r="BC2495" t="str">
        <f t="shared" si="422"/>
        <v>ru</v>
      </c>
      <c r="BD2495">
        <f>COUNTIFS($BB$1:BB2495,BB2495,$BC$1:BC2495,"ru")</f>
        <v>619</v>
      </c>
      <c r="BE2495" t="str">
        <f t="shared" si="423"/>
        <v>re</v>
      </c>
      <c r="BF2495">
        <f>COUNTIFS($BB$1:BB2495,BB2495,$BE$1:BE2495,"re")</f>
        <v>619</v>
      </c>
      <c r="BG2495" t="str">
        <f t="shared" si="424"/>
        <v>ru619_</v>
      </c>
      <c r="BH2495" t="str">
        <f t="shared" si="425"/>
        <v>re619_</v>
      </c>
      <c r="BI2495" t="str">
        <f t="shared" si="426"/>
        <v>_0</v>
      </c>
      <c r="BJ2495" t="str">
        <f t="shared" si="427"/>
        <v>_</v>
      </c>
      <c r="BK2495" t="str">
        <f>IF(ISERROR(MATCH(LEFT(C2495,5)&amp;B2495&amp;"_"&amp;A2495,$BK$1:BK2494,0)),LEFT(C2495,5)&amp;B2495&amp;"_"&amp;A2495,"")</f>
        <v/>
      </c>
      <c r="BL2495">
        <f>COUNTIFS($B$1:B2495,B2495)-COUNTIFS($B$1:B2495,B2495,$BK$1:BK2495,"")</f>
        <v>0</v>
      </c>
      <c r="BM2495" t="str">
        <f t="shared" si="428"/>
        <v/>
      </c>
    </row>
    <row r="2496" spans="1:65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  <c r="AI2496" s="1"/>
      <c r="AJ2496" s="1"/>
      <c r="AK2496" s="1"/>
      <c r="AL2496" s="1"/>
      <c r="AM2496" s="1"/>
      <c r="AN2496" s="1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t="str">
        <f t="shared" si="418"/>
        <v/>
      </c>
      <c r="AZ2496">
        <f t="shared" si="419"/>
        <v>0</v>
      </c>
      <c r="BA2496" t="str">
        <f t="shared" si="420"/>
        <v>QB</v>
      </c>
      <c r="BB2496" t="str">
        <f t="shared" si="421"/>
        <v>_</v>
      </c>
      <c r="BC2496" t="str">
        <f t="shared" si="422"/>
        <v>ru</v>
      </c>
      <c r="BD2496">
        <f>COUNTIFS($BB$1:BB2496,BB2496,$BC$1:BC2496,"ru")</f>
        <v>620</v>
      </c>
      <c r="BE2496" t="str">
        <f t="shared" si="423"/>
        <v>re</v>
      </c>
      <c r="BF2496">
        <f>COUNTIFS($BB$1:BB2496,BB2496,$BE$1:BE2496,"re")</f>
        <v>620</v>
      </c>
      <c r="BG2496" t="str">
        <f t="shared" si="424"/>
        <v>ru620_</v>
      </c>
      <c r="BH2496" t="str">
        <f t="shared" si="425"/>
        <v>re620_</v>
      </c>
      <c r="BI2496" t="str">
        <f t="shared" si="426"/>
        <v>_0</v>
      </c>
      <c r="BJ2496" t="str">
        <f t="shared" si="427"/>
        <v>_</v>
      </c>
      <c r="BK2496" t="str">
        <f>IF(ISERROR(MATCH(LEFT(C2496,5)&amp;B2496&amp;"_"&amp;A2496,$BK$1:BK2495,0)),LEFT(C2496,5)&amp;B2496&amp;"_"&amp;A2496,"")</f>
        <v/>
      </c>
      <c r="BL2496">
        <f>COUNTIFS($B$1:B2496,B2496)-COUNTIFS($B$1:B2496,B2496,$BK$1:BK2496,"")</f>
        <v>0</v>
      </c>
      <c r="BM2496" t="str">
        <f t="shared" si="428"/>
        <v/>
      </c>
    </row>
    <row r="2497" spans="1:65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  <c r="AI2497" s="1"/>
      <c r="AJ2497" s="1"/>
      <c r="AK2497" s="1"/>
      <c r="AL2497" s="1"/>
      <c r="AM2497" s="1"/>
      <c r="AN2497" s="1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t="str">
        <f t="shared" si="418"/>
        <v/>
      </c>
      <c r="AZ2497">
        <f t="shared" si="419"/>
        <v>0</v>
      </c>
      <c r="BA2497" t="str">
        <f t="shared" si="420"/>
        <v>QB</v>
      </c>
      <c r="BB2497" t="str">
        <f t="shared" si="421"/>
        <v>_</v>
      </c>
      <c r="BC2497" t="str">
        <f t="shared" si="422"/>
        <v>ru</v>
      </c>
      <c r="BD2497">
        <f>COUNTIFS($BB$1:BB2497,BB2497,$BC$1:BC2497,"ru")</f>
        <v>621</v>
      </c>
      <c r="BE2497" t="str">
        <f t="shared" si="423"/>
        <v>re</v>
      </c>
      <c r="BF2497">
        <f>COUNTIFS($BB$1:BB2497,BB2497,$BE$1:BE2497,"re")</f>
        <v>621</v>
      </c>
      <c r="BG2497" t="str">
        <f t="shared" si="424"/>
        <v>ru621_</v>
      </c>
      <c r="BH2497" t="str">
        <f t="shared" si="425"/>
        <v>re621_</v>
      </c>
      <c r="BI2497" t="str">
        <f t="shared" si="426"/>
        <v>_0</v>
      </c>
      <c r="BJ2497" t="str">
        <f t="shared" si="427"/>
        <v>_</v>
      </c>
      <c r="BK2497" t="str">
        <f>IF(ISERROR(MATCH(LEFT(C2497,5)&amp;B2497&amp;"_"&amp;A2497,$BK$1:BK2496,0)),LEFT(C2497,5)&amp;B2497&amp;"_"&amp;A2497,"")</f>
        <v/>
      </c>
      <c r="BL2497">
        <f>COUNTIFS($B$1:B2497,B2497)-COUNTIFS($B$1:B2497,B2497,$BK$1:BK2497,"")</f>
        <v>0</v>
      </c>
      <c r="BM2497" t="str">
        <f t="shared" si="428"/>
        <v/>
      </c>
    </row>
    <row r="2498" spans="1:65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  <c r="AI2498" s="1"/>
      <c r="AJ2498" s="1"/>
      <c r="AK2498" s="1"/>
      <c r="AL2498" s="1"/>
      <c r="AM2498" s="1"/>
      <c r="AN2498" s="1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t="str">
        <f t="shared" si="418"/>
        <v/>
      </c>
      <c r="AZ2498">
        <f t="shared" si="419"/>
        <v>0</v>
      </c>
      <c r="BA2498" t="str">
        <f t="shared" si="420"/>
        <v>QB</v>
      </c>
      <c r="BB2498" t="str">
        <f t="shared" si="421"/>
        <v>_</v>
      </c>
      <c r="BC2498" t="str">
        <f t="shared" si="422"/>
        <v>ru</v>
      </c>
      <c r="BD2498">
        <f>COUNTIFS($BB$1:BB2498,BB2498,$BC$1:BC2498,"ru")</f>
        <v>622</v>
      </c>
      <c r="BE2498" t="str">
        <f t="shared" si="423"/>
        <v>re</v>
      </c>
      <c r="BF2498">
        <f>COUNTIFS($BB$1:BB2498,BB2498,$BE$1:BE2498,"re")</f>
        <v>622</v>
      </c>
      <c r="BG2498" t="str">
        <f t="shared" si="424"/>
        <v>ru622_</v>
      </c>
      <c r="BH2498" t="str">
        <f t="shared" si="425"/>
        <v>re622_</v>
      </c>
      <c r="BI2498" t="str">
        <f t="shared" si="426"/>
        <v>_0</v>
      </c>
      <c r="BJ2498" t="str">
        <f t="shared" si="427"/>
        <v>_</v>
      </c>
      <c r="BK2498" t="str">
        <f>IF(ISERROR(MATCH(LEFT(C2498,5)&amp;B2498&amp;"_"&amp;A2498,$BK$1:BK2497,0)),LEFT(C2498,5)&amp;B2498&amp;"_"&amp;A2498,"")</f>
        <v/>
      </c>
      <c r="BL2498">
        <f>COUNTIFS($B$1:B2498,B2498)-COUNTIFS($B$1:B2498,B2498,$BK$1:BK2498,"")</f>
        <v>0</v>
      </c>
      <c r="BM2498" t="str">
        <f t="shared" si="428"/>
        <v/>
      </c>
    </row>
    <row r="2499" spans="1:65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  <c r="AI2499" s="1"/>
      <c r="AJ2499" s="1"/>
      <c r="AK2499" s="1"/>
      <c r="AL2499" s="1"/>
      <c r="AM2499" s="1"/>
      <c r="AN2499" s="1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t="str">
        <f t="shared" ref="AY2499:AY2562" si="429">IF(ISNUMBER(AP2499),LEFT(C2499,7)&amp;"_"&amp;B2499,"")</f>
        <v/>
      </c>
      <c r="AZ2499">
        <f t="shared" ref="AZ2499:AZ2562" si="430">A2499</f>
        <v>0</v>
      </c>
      <c r="BA2499" t="str">
        <f t="shared" ref="BA2499:BA2562" si="431">IF(G2499="NA","","QB")</f>
        <v>QB</v>
      </c>
      <c r="BB2499" t="str">
        <f t="shared" ref="BB2499:BB2562" si="432">LEFT(C2499,7)&amp;"_"&amp;B2499</f>
        <v>_</v>
      </c>
      <c r="BC2499" t="str">
        <f t="shared" ref="BC2499:BC2562" si="433">IF(X2499="NA","","ru")</f>
        <v>ru</v>
      </c>
      <c r="BD2499">
        <f>COUNTIFS($BB$1:BB2499,BB2499,$BC$1:BC2499,"ru")</f>
        <v>623</v>
      </c>
      <c r="BE2499" t="str">
        <f t="shared" ref="BE2499:BE2562" si="434">IF(AD2499="NA","","re")</f>
        <v>re</v>
      </c>
      <c r="BF2499">
        <f>COUNTIFS($BB$1:BB2499,BB2499,$BE$1:BE2499,"re")</f>
        <v>623</v>
      </c>
      <c r="BG2499" t="str">
        <f t="shared" ref="BG2499:BG2562" si="435">BC2499&amp;BD2499&amp;$BB2499</f>
        <v>ru623_</v>
      </c>
      <c r="BH2499" t="str">
        <f t="shared" ref="BH2499:BH2562" si="436">BE2499&amp;BF2499&amp;$BB2499</f>
        <v>re623_</v>
      </c>
      <c r="BI2499" t="str">
        <f t="shared" ref="BI2499:BI2562" si="437">BB2499&amp;AZ2499</f>
        <v>_0</v>
      </c>
      <c r="BJ2499" t="str">
        <f t="shared" ref="BJ2499:BJ2562" si="438">LEFT(C2499,5)&amp;B2499&amp;"_"&amp;A2499</f>
        <v>_</v>
      </c>
      <c r="BK2499" t="str">
        <f>IF(ISERROR(MATCH(LEFT(C2499,5)&amp;B2499&amp;"_"&amp;A2499,$BK$1:BK2498,0)),LEFT(C2499,5)&amp;B2499&amp;"_"&amp;A2499,"")</f>
        <v/>
      </c>
      <c r="BL2499">
        <f>COUNTIFS($B$1:B2499,B2499)-COUNTIFS($B$1:B2499,B2499,$BK$1:BK2499,"")</f>
        <v>0</v>
      </c>
      <c r="BM2499" t="str">
        <f t="shared" ref="BM2499:BM2562" si="439">IF(BK2499="","",LEFT(C2499,5)&amp;B2499&amp;BL2499)</f>
        <v/>
      </c>
    </row>
    <row r="2500" spans="1:65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  <c r="AI2500" s="1"/>
      <c r="AJ2500" s="1"/>
      <c r="AK2500" s="1"/>
      <c r="AL2500" s="1"/>
      <c r="AM2500" s="1"/>
      <c r="AN2500" s="1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t="str">
        <f t="shared" si="429"/>
        <v/>
      </c>
      <c r="AZ2500">
        <f t="shared" si="430"/>
        <v>0</v>
      </c>
      <c r="BA2500" t="str">
        <f t="shared" si="431"/>
        <v>QB</v>
      </c>
      <c r="BB2500" t="str">
        <f t="shared" si="432"/>
        <v>_</v>
      </c>
      <c r="BC2500" t="str">
        <f t="shared" si="433"/>
        <v>ru</v>
      </c>
      <c r="BD2500">
        <f>COUNTIFS($BB$1:BB2500,BB2500,$BC$1:BC2500,"ru")</f>
        <v>624</v>
      </c>
      <c r="BE2500" t="str">
        <f t="shared" si="434"/>
        <v>re</v>
      </c>
      <c r="BF2500">
        <f>COUNTIFS($BB$1:BB2500,BB2500,$BE$1:BE2500,"re")</f>
        <v>624</v>
      </c>
      <c r="BG2500" t="str">
        <f t="shared" si="435"/>
        <v>ru624_</v>
      </c>
      <c r="BH2500" t="str">
        <f t="shared" si="436"/>
        <v>re624_</v>
      </c>
      <c r="BI2500" t="str">
        <f t="shared" si="437"/>
        <v>_0</v>
      </c>
      <c r="BJ2500" t="str">
        <f t="shared" si="438"/>
        <v>_</v>
      </c>
      <c r="BK2500" t="str">
        <f>IF(ISERROR(MATCH(LEFT(C2500,5)&amp;B2500&amp;"_"&amp;A2500,$BK$1:BK2499,0)),LEFT(C2500,5)&amp;B2500&amp;"_"&amp;A2500,"")</f>
        <v/>
      </c>
      <c r="BL2500">
        <f>COUNTIFS($B$1:B2500,B2500)-COUNTIFS($B$1:B2500,B2500,$BK$1:BK2500,"")</f>
        <v>0</v>
      </c>
      <c r="BM2500" t="str">
        <f t="shared" si="439"/>
        <v/>
      </c>
    </row>
    <row r="2501" spans="1:65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  <c r="AI2501" s="1"/>
      <c r="AJ2501" s="1"/>
      <c r="AK2501" s="1"/>
      <c r="AL2501" s="1"/>
      <c r="AM2501" s="1"/>
      <c r="AN2501" s="1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t="str">
        <f t="shared" si="429"/>
        <v/>
      </c>
      <c r="AZ2501">
        <f t="shared" si="430"/>
        <v>0</v>
      </c>
      <c r="BA2501" t="str">
        <f t="shared" si="431"/>
        <v>QB</v>
      </c>
      <c r="BB2501" t="str">
        <f t="shared" si="432"/>
        <v>_</v>
      </c>
      <c r="BC2501" t="str">
        <f t="shared" si="433"/>
        <v>ru</v>
      </c>
      <c r="BD2501">
        <f>COUNTIFS($BB$1:BB2501,BB2501,$BC$1:BC2501,"ru")</f>
        <v>625</v>
      </c>
      <c r="BE2501" t="str">
        <f t="shared" si="434"/>
        <v>re</v>
      </c>
      <c r="BF2501">
        <f>COUNTIFS($BB$1:BB2501,BB2501,$BE$1:BE2501,"re")</f>
        <v>625</v>
      </c>
      <c r="BG2501" t="str">
        <f t="shared" si="435"/>
        <v>ru625_</v>
      </c>
      <c r="BH2501" t="str">
        <f t="shared" si="436"/>
        <v>re625_</v>
      </c>
      <c r="BI2501" t="str">
        <f t="shared" si="437"/>
        <v>_0</v>
      </c>
      <c r="BJ2501" t="str">
        <f t="shared" si="438"/>
        <v>_</v>
      </c>
      <c r="BK2501" t="str">
        <f>IF(ISERROR(MATCH(LEFT(C2501,5)&amp;B2501&amp;"_"&amp;A2501,$BK$1:BK2500,0)),LEFT(C2501,5)&amp;B2501&amp;"_"&amp;A2501,"")</f>
        <v/>
      </c>
      <c r="BL2501">
        <f>COUNTIFS($B$1:B2501,B2501)-COUNTIFS($B$1:B2501,B2501,$BK$1:BK2501,"")</f>
        <v>0</v>
      </c>
      <c r="BM2501" t="str">
        <f t="shared" si="439"/>
        <v/>
      </c>
    </row>
    <row r="2502" spans="1:65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  <c r="AI2502" s="1"/>
      <c r="AJ2502" s="1"/>
      <c r="AK2502" s="1"/>
      <c r="AL2502" s="1"/>
      <c r="AM2502" s="1"/>
      <c r="AN2502" s="1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t="str">
        <f t="shared" si="429"/>
        <v/>
      </c>
      <c r="AZ2502">
        <f t="shared" si="430"/>
        <v>0</v>
      </c>
      <c r="BA2502" t="str">
        <f t="shared" si="431"/>
        <v>QB</v>
      </c>
      <c r="BB2502" t="str">
        <f t="shared" si="432"/>
        <v>_</v>
      </c>
      <c r="BC2502" t="str">
        <f t="shared" si="433"/>
        <v>ru</v>
      </c>
      <c r="BD2502">
        <f>COUNTIFS($BB$1:BB2502,BB2502,$BC$1:BC2502,"ru")</f>
        <v>626</v>
      </c>
      <c r="BE2502" t="str">
        <f t="shared" si="434"/>
        <v>re</v>
      </c>
      <c r="BF2502">
        <f>COUNTIFS($BB$1:BB2502,BB2502,$BE$1:BE2502,"re")</f>
        <v>626</v>
      </c>
      <c r="BG2502" t="str">
        <f t="shared" si="435"/>
        <v>ru626_</v>
      </c>
      <c r="BH2502" t="str">
        <f t="shared" si="436"/>
        <v>re626_</v>
      </c>
      <c r="BI2502" t="str">
        <f t="shared" si="437"/>
        <v>_0</v>
      </c>
      <c r="BJ2502" t="str">
        <f t="shared" si="438"/>
        <v>_</v>
      </c>
      <c r="BK2502" t="str">
        <f>IF(ISERROR(MATCH(LEFT(C2502,5)&amp;B2502&amp;"_"&amp;A2502,$BK$1:BK2501,0)),LEFT(C2502,5)&amp;B2502&amp;"_"&amp;A2502,"")</f>
        <v/>
      </c>
      <c r="BL2502">
        <f>COUNTIFS($B$1:B2502,B2502)-COUNTIFS($B$1:B2502,B2502,$BK$1:BK2502,"")</f>
        <v>0</v>
      </c>
      <c r="BM2502" t="str">
        <f t="shared" si="439"/>
        <v/>
      </c>
    </row>
    <row r="2503" spans="1:65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  <c r="AI2503" s="1"/>
      <c r="AJ2503" s="1"/>
      <c r="AK2503" s="1"/>
      <c r="AL2503" s="1"/>
      <c r="AM2503" s="1"/>
      <c r="AN2503" s="1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t="str">
        <f t="shared" si="429"/>
        <v/>
      </c>
      <c r="AZ2503">
        <f t="shared" si="430"/>
        <v>0</v>
      </c>
      <c r="BA2503" t="str">
        <f t="shared" si="431"/>
        <v>QB</v>
      </c>
      <c r="BB2503" t="str">
        <f t="shared" si="432"/>
        <v>_</v>
      </c>
      <c r="BC2503" t="str">
        <f t="shared" si="433"/>
        <v>ru</v>
      </c>
      <c r="BD2503">
        <f>COUNTIFS($BB$1:BB2503,BB2503,$BC$1:BC2503,"ru")</f>
        <v>627</v>
      </c>
      <c r="BE2503" t="str">
        <f t="shared" si="434"/>
        <v>re</v>
      </c>
      <c r="BF2503">
        <f>COUNTIFS($BB$1:BB2503,BB2503,$BE$1:BE2503,"re")</f>
        <v>627</v>
      </c>
      <c r="BG2503" t="str">
        <f t="shared" si="435"/>
        <v>ru627_</v>
      </c>
      <c r="BH2503" t="str">
        <f t="shared" si="436"/>
        <v>re627_</v>
      </c>
      <c r="BI2503" t="str">
        <f t="shared" si="437"/>
        <v>_0</v>
      </c>
      <c r="BJ2503" t="str">
        <f t="shared" si="438"/>
        <v>_</v>
      </c>
      <c r="BK2503" t="str">
        <f>IF(ISERROR(MATCH(LEFT(C2503,5)&amp;B2503&amp;"_"&amp;A2503,$BK$1:BK2502,0)),LEFT(C2503,5)&amp;B2503&amp;"_"&amp;A2503,"")</f>
        <v/>
      </c>
      <c r="BL2503">
        <f>COUNTIFS($B$1:B2503,B2503)-COUNTIFS($B$1:B2503,B2503,$BK$1:BK2503,"")</f>
        <v>0</v>
      </c>
      <c r="BM2503" t="str">
        <f t="shared" si="439"/>
        <v/>
      </c>
    </row>
    <row r="2504" spans="1:65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  <c r="AI2504" s="1"/>
      <c r="AJ2504" s="1"/>
      <c r="AK2504" s="1"/>
      <c r="AL2504" s="1"/>
      <c r="AM2504" s="1"/>
      <c r="AN2504" s="1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t="str">
        <f t="shared" si="429"/>
        <v/>
      </c>
      <c r="AZ2504">
        <f t="shared" si="430"/>
        <v>0</v>
      </c>
      <c r="BA2504" t="str">
        <f t="shared" si="431"/>
        <v>QB</v>
      </c>
      <c r="BB2504" t="str">
        <f t="shared" si="432"/>
        <v>_</v>
      </c>
      <c r="BC2504" t="str">
        <f t="shared" si="433"/>
        <v>ru</v>
      </c>
      <c r="BD2504">
        <f>COUNTIFS($BB$1:BB2504,BB2504,$BC$1:BC2504,"ru")</f>
        <v>628</v>
      </c>
      <c r="BE2504" t="str">
        <f t="shared" si="434"/>
        <v>re</v>
      </c>
      <c r="BF2504">
        <f>COUNTIFS($BB$1:BB2504,BB2504,$BE$1:BE2504,"re")</f>
        <v>628</v>
      </c>
      <c r="BG2504" t="str">
        <f t="shared" si="435"/>
        <v>ru628_</v>
      </c>
      <c r="BH2504" t="str">
        <f t="shared" si="436"/>
        <v>re628_</v>
      </c>
      <c r="BI2504" t="str">
        <f t="shared" si="437"/>
        <v>_0</v>
      </c>
      <c r="BJ2504" t="str">
        <f t="shared" si="438"/>
        <v>_</v>
      </c>
      <c r="BK2504" t="str">
        <f>IF(ISERROR(MATCH(LEFT(C2504,5)&amp;B2504&amp;"_"&amp;A2504,$BK$1:BK2503,0)),LEFT(C2504,5)&amp;B2504&amp;"_"&amp;A2504,"")</f>
        <v/>
      </c>
      <c r="BL2504">
        <f>COUNTIFS($B$1:B2504,B2504)-COUNTIFS($B$1:B2504,B2504,$BK$1:BK2504,"")</f>
        <v>0</v>
      </c>
      <c r="BM2504" t="str">
        <f t="shared" si="439"/>
        <v/>
      </c>
    </row>
    <row r="2505" spans="1:65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  <c r="AI2505" s="1"/>
      <c r="AJ2505" s="1"/>
      <c r="AK2505" s="1"/>
      <c r="AL2505" s="1"/>
      <c r="AM2505" s="1"/>
      <c r="AN2505" s="1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t="str">
        <f t="shared" si="429"/>
        <v/>
      </c>
      <c r="AZ2505">
        <f t="shared" si="430"/>
        <v>0</v>
      </c>
      <c r="BA2505" t="str">
        <f t="shared" si="431"/>
        <v>QB</v>
      </c>
      <c r="BB2505" t="str">
        <f t="shared" si="432"/>
        <v>_</v>
      </c>
      <c r="BC2505" t="str">
        <f t="shared" si="433"/>
        <v>ru</v>
      </c>
      <c r="BD2505">
        <f>COUNTIFS($BB$1:BB2505,BB2505,$BC$1:BC2505,"ru")</f>
        <v>629</v>
      </c>
      <c r="BE2505" t="str">
        <f t="shared" si="434"/>
        <v>re</v>
      </c>
      <c r="BF2505">
        <f>COUNTIFS($BB$1:BB2505,BB2505,$BE$1:BE2505,"re")</f>
        <v>629</v>
      </c>
      <c r="BG2505" t="str">
        <f t="shared" si="435"/>
        <v>ru629_</v>
      </c>
      <c r="BH2505" t="str">
        <f t="shared" si="436"/>
        <v>re629_</v>
      </c>
      <c r="BI2505" t="str">
        <f t="shared" si="437"/>
        <v>_0</v>
      </c>
      <c r="BJ2505" t="str">
        <f t="shared" si="438"/>
        <v>_</v>
      </c>
      <c r="BK2505" t="str">
        <f>IF(ISERROR(MATCH(LEFT(C2505,5)&amp;B2505&amp;"_"&amp;A2505,$BK$1:BK2504,0)),LEFT(C2505,5)&amp;B2505&amp;"_"&amp;A2505,"")</f>
        <v/>
      </c>
      <c r="BL2505">
        <f>COUNTIFS($B$1:B2505,B2505)-COUNTIFS($B$1:B2505,B2505,$BK$1:BK2505,"")</f>
        <v>0</v>
      </c>
      <c r="BM2505" t="str">
        <f t="shared" si="439"/>
        <v/>
      </c>
    </row>
    <row r="2506" spans="1:65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  <c r="AI2506" s="1"/>
      <c r="AJ2506" s="1"/>
      <c r="AK2506" s="1"/>
      <c r="AL2506" s="1"/>
      <c r="AM2506" s="1"/>
      <c r="AN2506" s="1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t="str">
        <f t="shared" si="429"/>
        <v/>
      </c>
      <c r="AZ2506">
        <f t="shared" si="430"/>
        <v>0</v>
      </c>
      <c r="BA2506" t="str">
        <f t="shared" si="431"/>
        <v>QB</v>
      </c>
      <c r="BB2506" t="str">
        <f t="shared" si="432"/>
        <v>_</v>
      </c>
      <c r="BC2506" t="str">
        <f t="shared" si="433"/>
        <v>ru</v>
      </c>
      <c r="BD2506">
        <f>COUNTIFS($BB$1:BB2506,BB2506,$BC$1:BC2506,"ru")</f>
        <v>630</v>
      </c>
      <c r="BE2506" t="str">
        <f t="shared" si="434"/>
        <v>re</v>
      </c>
      <c r="BF2506">
        <f>COUNTIFS($BB$1:BB2506,BB2506,$BE$1:BE2506,"re")</f>
        <v>630</v>
      </c>
      <c r="BG2506" t="str">
        <f t="shared" si="435"/>
        <v>ru630_</v>
      </c>
      <c r="BH2506" t="str">
        <f t="shared" si="436"/>
        <v>re630_</v>
      </c>
      <c r="BI2506" t="str">
        <f t="shared" si="437"/>
        <v>_0</v>
      </c>
      <c r="BJ2506" t="str">
        <f t="shared" si="438"/>
        <v>_</v>
      </c>
      <c r="BK2506" t="str">
        <f>IF(ISERROR(MATCH(LEFT(C2506,5)&amp;B2506&amp;"_"&amp;A2506,$BK$1:BK2505,0)),LEFT(C2506,5)&amp;B2506&amp;"_"&amp;A2506,"")</f>
        <v/>
      </c>
      <c r="BL2506">
        <f>COUNTIFS($B$1:B2506,B2506)-COUNTIFS($B$1:B2506,B2506,$BK$1:BK2506,"")</f>
        <v>0</v>
      </c>
      <c r="BM2506" t="str">
        <f t="shared" si="439"/>
        <v/>
      </c>
    </row>
    <row r="2507" spans="1:65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  <c r="AI2507" s="1"/>
      <c r="AJ2507" s="1"/>
      <c r="AK2507" s="1"/>
      <c r="AL2507" s="1"/>
      <c r="AM2507" s="1"/>
      <c r="AN2507" s="1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t="str">
        <f t="shared" si="429"/>
        <v/>
      </c>
      <c r="AZ2507">
        <f t="shared" si="430"/>
        <v>0</v>
      </c>
      <c r="BA2507" t="str">
        <f t="shared" si="431"/>
        <v>QB</v>
      </c>
      <c r="BB2507" t="str">
        <f t="shared" si="432"/>
        <v>_</v>
      </c>
      <c r="BC2507" t="str">
        <f t="shared" si="433"/>
        <v>ru</v>
      </c>
      <c r="BD2507">
        <f>COUNTIFS($BB$1:BB2507,BB2507,$BC$1:BC2507,"ru")</f>
        <v>631</v>
      </c>
      <c r="BE2507" t="str">
        <f t="shared" si="434"/>
        <v>re</v>
      </c>
      <c r="BF2507">
        <f>COUNTIFS($BB$1:BB2507,BB2507,$BE$1:BE2507,"re")</f>
        <v>631</v>
      </c>
      <c r="BG2507" t="str">
        <f t="shared" si="435"/>
        <v>ru631_</v>
      </c>
      <c r="BH2507" t="str">
        <f t="shared" si="436"/>
        <v>re631_</v>
      </c>
      <c r="BI2507" t="str">
        <f t="shared" si="437"/>
        <v>_0</v>
      </c>
      <c r="BJ2507" t="str">
        <f t="shared" si="438"/>
        <v>_</v>
      </c>
      <c r="BK2507" t="str">
        <f>IF(ISERROR(MATCH(LEFT(C2507,5)&amp;B2507&amp;"_"&amp;A2507,$BK$1:BK2506,0)),LEFT(C2507,5)&amp;B2507&amp;"_"&amp;A2507,"")</f>
        <v/>
      </c>
      <c r="BL2507">
        <f>COUNTIFS($B$1:B2507,B2507)-COUNTIFS($B$1:B2507,B2507,$BK$1:BK2507,"")</f>
        <v>0</v>
      </c>
      <c r="BM2507" t="str">
        <f t="shared" si="439"/>
        <v/>
      </c>
    </row>
    <row r="2508" spans="1:65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  <c r="AI2508" s="1"/>
      <c r="AJ2508" s="1"/>
      <c r="AK2508" s="1"/>
      <c r="AL2508" s="1"/>
      <c r="AM2508" s="1"/>
      <c r="AN2508" s="1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t="str">
        <f t="shared" si="429"/>
        <v/>
      </c>
      <c r="AZ2508">
        <f t="shared" si="430"/>
        <v>0</v>
      </c>
      <c r="BA2508" t="str">
        <f t="shared" si="431"/>
        <v>QB</v>
      </c>
      <c r="BB2508" t="str">
        <f t="shared" si="432"/>
        <v>_</v>
      </c>
      <c r="BC2508" t="str">
        <f t="shared" si="433"/>
        <v>ru</v>
      </c>
      <c r="BD2508">
        <f>COUNTIFS($BB$1:BB2508,BB2508,$BC$1:BC2508,"ru")</f>
        <v>632</v>
      </c>
      <c r="BE2508" t="str">
        <f t="shared" si="434"/>
        <v>re</v>
      </c>
      <c r="BF2508">
        <f>COUNTIFS($BB$1:BB2508,BB2508,$BE$1:BE2508,"re")</f>
        <v>632</v>
      </c>
      <c r="BG2508" t="str">
        <f t="shared" si="435"/>
        <v>ru632_</v>
      </c>
      <c r="BH2508" t="str">
        <f t="shared" si="436"/>
        <v>re632_</v>
      </c>
      <c r="BI2508" t="str">
        <f t="shared" si="437"/>
        <v>_0</v>
      </c>
      <c r="BJ2508" t="str">
        <f t="shared" si="438"/>
        <v>_</v>
      </c>
      <c r="BK2508" t="str">
        <f>IF(ISERROR(MATCH(LEFT(C2508,5)&amp;B2508&amp;"_"&amp;A2508,$BK$1:BK2507,0)),LEFT(C2508,5)&amp;B2508&amp;"_"&amp;A2508,"")</f>
        <v/>
      </c>
      <c r="BL2508">
        <f>COUNTIFS($B$1:B2508,B2508)-COUNTIFS($B$1:B2508,B2508,$BK$1:BK2508,"")</f>
        <v>0</v>
      </c>
      <c r="BM2508" t="str">
        <f t="shared" si="439"/>
        <v/>
      </c>
    </row>
    <row r="2509" spans="1:65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  <c r="AI2509" s="1"/>
      <c r="AJ2509" s="1"/>
      <c r="AK2509" s="1"/>
      <c r="AL2509" s="1"/>
      <c r="AM2509" s="1"/>
      <c r="AN2509" s="1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t="str">
        <f t="shared" si="429"/>
        <v/>
      </c>
      <c r="AZ2509">
        <f t="shared" si="430"/>
        <v>0</v>
      </c>
      <c r="BA2509" t="str">
        <f t="shared" si="431"/>
        <v>QB</v>
      </c>
      <c r="BB2509" t="str">
        <f t="shared" si="432"/>
        <v>_</v>
      </c>
      <c r="BC2509" t="str">
        <f t="shared" si="433"/>
        <v>ru</v>
      </c>
      <c r="BD2509">
        <f>COUNTIFS($BB$1:BB2509,BB2509,$BC$1:BC2509,"ru")</f>
        <v>633</v>
      </c>
      <c r="BE2509" t="str">
        <f t="shared" si="434"/>
        <v>re</v>
      </c>
      <c r="BF2509">
        <f>COUNTIFS($BB$1:BB2509,BB2509,$BE$1:BE2509,"re")</f>
        <v>633</v>
      </c>
      <c r="BG2509" t="str">
        <f t="shared" si="435"/>
        <v>ru633_</v>
      </c>
      <c r="BH2509" t="str">
        <f t="shared" si="436"/>
        <v>re633_</v>
      </c>
      <c r="BI2509" t="str">
        <f t="shared" si="437"/>
        <v>_0</v>
      </c>
      <c r="BJ2509" t="str">
        <f t="shared" si="438"/>
        <v>_</v>
      </c>
      <c r="BK2509" t="str">
        <f>IF(ISERROR(MATCH(LEFT(C2509,5)&amp;B2509&amp;"_"&amp;A2509,$BK$1:BK2508,0)),LEFT(C2509,5)&amp;B2509&amp;"_"&amp;A2509,"")</f>
        <v/>
      </c>
      <c r="BL2509">
        <f>COUNTIFS($B$1:B2509,B2509)-COUNTIFS($B$1:B2509,B2509,$BK$1:BK2509,"")</f>
        <v>0</v>
      </c>
      <c r="BM2509" t="str">
        <f t="shared" si="439"/>
        <v/>
      </c>
    </row>
    <row r="2510" spans="1:65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  <c r="AI2510" s="1"/>
      <c r="AJ2510" s="1"/>
      <c r="AK2510" s="1"/>
      <c r="AL2510" s="1"/>
      <c r="AM2510" s="1"/>
      <c r="AN2510" s="1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t="str">
        <f t="shared" si="429"/>
        <v/>
      </c>
      <c r="AZ2510">
        <f t="shared" si="430"/>
        <v>0</v>
      </c>
      <c r="BA2510" t="str">
        <f t="shared" si="431"/>
        <v>QB</v>
      </c>
      <c r="BB2510" t="str">
        <f t="shared" si="432"/>
        <v>_</v>
      </c>
      <c r="BC2510" t="str">
        <f t="shared" si="433"/>
        <v>ru</v>
      </c>
      <c r="BD2510">
        <f>COUNTIFS($BB$1:BB2510,BB2510,$BC$1:BC2510,"ru")</f>
        <v>634</v>
      </c>
      <c r="BE2510" t="str">
        <f t="shared" si="434"/>
        <v>re</v>
      </c>
      <c r="BF2510">
        <f>COUNTIFS($BB$1:BB2510,BB2510,$BE$1:BE2510,"re")</f>
        <v>634</v>
      </c>
      <c r="BG2510" t="str">
        <f t="shared" si="435"/>
        <v>ru634_</v>
      </c>
      <c r="BH2510" t="str">
        <f t="shared" si="436"/>
        <v>re634_</v>
      </c>
      <c r="BI2510" t="str">
        <f t="shared" si="437"/>
        <v>_0</v>
      </c>
      <c r="BJ2510" t="str">
        <f t="shared" si="438"/>
        <v>_</v>
      </c>
      <c r="BK2510" t="str">
        <f>IF(ISERROR(MATCH(LEFT(C2510,5)&amp;B2510&amp;"_"&amp;A2510,$BK$1:BK2509,0)),LEFT(C2510,5)&amp;B2510&amp;"_"&amp;A2510,"")</f>
        <v/>
      </c>
      <c r="BL2510">
        <f>COUNTIFS($B$1:B2510,B2510)-COUNTIFS($B$1:B2510,B2510,$BK$1:BK2510,"")</f>
        <v>0</v>
      </c>
      <c r="BM2510" t="str">
        <f t="shared" si="439"/>
        <v/>
      </c>
    </row>
    <row r="2511" spans="1:65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  <c r="AI2511" s="1"/>
      <c r="AJ2511" s="1"/>
      <c r="AK2511" s="1"/>
      <c r="AL2511" s="1"/>
      <c r="AM2511" s="1"/>
      <c r="AN2511" s="1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t="str">
        <f t="shared" si="429"/>
        <v/>
      </c>
      <c r="AZ2511">
        <f t="shared" si="430"/>
        <v>0</v>
      </c>
      <c r="BA2511" t="str">
        <f t="shared" si="431"/>
        <v>QB</v>
      </c>
      <c r="BB2511" t="str">
        <f t="shared" si="432"/>
        <v>_</v>
      </c>
      <c r="BC2511" t="str">
        <f t="shared" si="433"/>
        <v>ru</v>
      </c>
      <c r="BD2511">
        <f>COUNTIFS($BB$1:BB2511,BB2511,$BC$1:BC2511,"ru")</f>
        <v>635</v>
      </c>
      <c r="BE2511" t="str">
        <f t="shared" si="434"/>
        <v>re</v>
      </c>
      <c r="BF2511">
        <f>COUNTIFS($BB$1:BB2511,BB2511,$BE$1:BE2511,"re")</f>
        <v>635</v>
      </c>
      <c r="BG2511" t="str">
        <f t="shared" si="435"/>
        <v>ru635_</v>
      </c>
      <c r="BH2511" t="str">
        <f t="shared" si="436"/>
        <v>re635_</v>
      </c>
      <c r="BI2511" t="str">
        <f t="shared" si="437"/>
        <v>_0</v>
      </c>
      <c r="BJ2511" t="str">
        <f t="shared" si="438"/>
        <v>_</v>
      </c>
      <c r="BK2511" t="str">
        <f>IF(ISERROR(MATCH(LEFT(C2511,5)&amp;B2511&amp;"_"&amp;A2511,$BK$1:BK2510,0)),LEFT(C2511,5)&amp;B2511&amp;"_"&amp;A2511,"")</f>
        <v/>
      </c>
      <c r="BL2511">
        <f>COUNTIFS($B$1:B2511,B2511)-COUNTIFS($B$1:B2511,B2511,$BK$1:BK2511,"")</f>
        <v>0</v>
      </c>
      <c r="BM2511" t="str">
        <f t="shared" si="439"/>
        <v/>
      </c>
    </row>
    <row r="2512" spans="1:65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  <c r="AI2512" s="1"/>
      <c r="AJ2512" s="1"/>
      <c r="AK2512" s="1"/>
      <c r="AL2512" s="1"/>
      <c r="AM2512" s="1"/>
      <c r="AN2512" s="1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t="str">
        <f t="shared" si="429"/>
        <v/>
      </c>
      <c r="AZ2512">
        <f t="shared" si="430"/>
        <v>0</v>
      </c>
      <c r="BA2512" t="str">
        <f t="shared" si="431"/>
        <v>QB</v>
      </c>
      <c r="BB2512" t="str">
        <f t="shared" si="432"/>
        <v>_</v>
      </c>
      <c r="BC2512" t="str">
        <f t="shared" si="433"/>
        <v>ru</v>
      </c>
      <c r="BD2512">
        <f>COUNTIFS($BB$1:BB2512,BB2512,$BC$1:BC2512,"ru")</f>
        <v>636</v>
      </c>
      <c r="BE2512" t="str">
        <f t="shared" si="434"/>
        <v>re</v>
      </c>
      <c r="BF2512">
        <f>COUNTIFS($BB$1:BB2512,BB2512,$BE$1:BE2512,"re")</f>
        <v>636</v>
      </c>
      <c r="BG2512" t="str">
        <f t="shared" si="435"/>
        <v>ru636_</v>
      </c>
      <c r="BH2512" t="str">
        <f t="shared" si="436"/>
        <v>re636_</v>
      </c>
      <c r="BI2512" t="str">
        <f t="shared" si="437"/>
        <v>_0</v>
      </c>
      <c r="BJ2512" t="str">
        <f t="shared" si="438"/>
        <v>_</v>
      </c>
      <c r="BK2512" t="str">
        <f>IF(ISERROR(MATCH(LEFT(C2512,5)&amp;B2512&amp;"_"&amp;A2512,$BK$1:BK2511,0)),LEFT(C2512,5)&amp;B2512&amp;"_"&amp;A2512,"")</f>
        <v/>
      </c>
      <c r="BL2512">
        <f>COUNTIFS($B$1:B2512,B2512)-COUNTIFS($B$1:B2512,B2512,$BK$1:BK2512,"")</f>
        <v>0</v>
      </c>
      <c r="BM2512" t="str">
        <f t="shared" si="439"/>
        <v/>
      </c>
    </row>
    <row r="2513" spans="1:65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  <c r="AI2513" s="1"/>
      <c r="AJ2513" s="1"/>
      <c r="AK2513" s="1"/>
      <c r="AL2513" s="1"/>
      <c r="AM2513" s="1"/>
      <c r="AN2513" s="1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t="str">
        <f t="shared" si="429"/>
        <v/>
      </c>
      <c r="AZ2513">
        <f t="shared" si="430"/>
        <v>0</v>
      </c>
      <c r="BA2513" t="str">
        <f t="shared" si="431"/>
        <v>QB</v>
      </c>
      <c r="BB2513" t="str">
        <f t="shared" si="432"/>
        <v>_</v>
      </c>
      <c r="BC2513" t="str">
        <f t="shared" si="433"/>
        <v>ru</v>
      </c>
      <c r="BD2513">
        <f>COUNTIFS($BB$1:BB2513,BB2513,$BC$1:BC2513,"ru")</f>
        <v>637</v>
      </c>
      <c r="BE2513" t="str">
        <f t="shared" si="434"/>
        <v>re</v>
      </c>
      <c r="BF2513">
        <f>COUNTIFS($BB$1:BB2513,BB2513,$BE$1:BE2513,"re")</f>
        <v>637</v>
      </c>
      <c r="BG2513" t="str">
        <f t="shared" si="435"/>
        <v>ru637_</v>
      </c>
      <c r="BH2513" t="str">
        <f t="shared" si="436"/>
        <v>re637_</v>
      </c>
      <c r="BI2513" t="str">
        <f t="shared" si="437"/>
        <v>_0</v>
      </c>
      <c r="BJ2513" t="str">
        <f t="shared" si="438"/>
        <v>_</v>
      </c>
      <c r="BK2513" t="str">
        <f>IF(ISERROR(MATCH(LEFT(C2513,5)&amp;B2513&amp;"_"&amp;A2513,$BK$1:BK2512,0)),LEFT(C2513,5)&amp;B2513&amp;"_"&amp;A2513,"")</f>
        <v/>
      </c>
      <c r="BL2513">
        <f>COUNTIFS($B$1:B2513,B2513)-COUNTIFS($B$1:B2513,B2513,$BK$1:BK2513,"")</f>
        <v>0</v>
      </c>
      <c r="BM2513" t="str">
        <f t="shared" si="439"/>
        <v/>
      </c>
    </row>
    <row r="2514" spans="1:65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  <c r="AI2514" s="1"/>
      <c r="AJ2514" s="1"/>
      <c r="AK2514" s="1"/>
      <c r="AL2514" s="1"/>
      <c r="AM2514" s="1"/>
      <c r="AN2514" s="1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t="str">
        <f t="shared" si="429"/>
        <v/>
      </c>
      <c r="AZ2514">
        <f t="shared" si="430"/>
        <v>0</v>
      </c>
      <c r="BA2514" t="str">
        <f t="shared" si="431"/>
        <v>QB</v>
      </c>
      <c r="BB2514" t="str">
        <f t="shared" si="432"/>
        <v>_</v>
      </c>
      <c r="BC2514" t="str">
        <f t="shared" si="433"/>
        <v>ru</v>
      </c>
      <c r="BD2514">
        <f>COUNTIFS($BB$1:BB2514,BB2514,$BC$1:BC2514,"ru")</f>
        <v>638</v>
      </c>
      <c r="BE2514" t="str">
        <f t="shared" si="434"/>
        <v>re</v>
      </c>
      <c r="BF2514">
        <f>COUNTIFS($BB$1:BB2514,BB2514,$BE$1:BE2514,"re")</f>
        <v>638</v>
      </c>
      <c r="BG2514" t="str">
        <f t="shared" si="435"/>
        <v>ru638_</v>
      </c>
      <c r="BH2514" t="str">
        <f t="shared" si="436"/>
        <v>re638_</v>
      </c>
      <c r="BI2514" t="str">
        <f t="shared" si="437"/>
        <v>_0</v>
      </c>
      <c r="BJ2514" t="str">
        <f t="shared" si="438"/>
        <v>_</v>
      </c>
      <c r="BK2514" t="str">
        <f>IF(ISERROR(MATCH(LEFT(C2514,5)&amp;B2514&amp;"_"&amp;A2514,$BK$1:BK2513,0)),LEFT(C2514,5)&amp;B2514&amp;"_"&amp;A2514,"")</f>
        <v/>
      </c>
      <c r="BL2514">
        <f>COUNTIFS($B$1:B2514,B2514)-COUNTIFS($B$1:B2514,B2514,$BK$1:BK2514,"")</f>
        <v>0</v>
      </c>
      <c r="BM2514" t="str">
        <f t="shared" si="439"/>
        <v/>
      </c>
    </row>
    <row r="2515" spans="1:65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  <c r="AI2515" s="1"/>
      <c r="AJ2515" s="1"/>
      <c r="AK2515" s="1"/>
      <c r="AL2515" s="1"/>
      <c r="AM2515" s="1"/>
      <c r="AN2515" s="1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t="str">
        <f t="shared" si="429"/>
        <v/>
      </c>
      <c r="AZ2515">
        <f t="shared" si="430"/>
        <v>0</v>
      </c>
      <c r="BA2515" t="str">
        <f t="shared" si="431"/>
        <v>QB</v>
      </c>
      <c r="BB2515" t="str">
        <f t="shared" si="432"/>
        <v>_</v>
      </c>
      <c r="BC2515" t="str">
        <f t="shared" si="433"/>
        <v>ru</v>
      </c>
      <c r="BD2515">
        <f>COUNTIFS($BB$1:BB2515,BB2515,$BC$1:BC2515,"ru")</f>
        <v>639</v>
      </c>
      <c r="BE2515" t="str">
        <f t="shared" si="434"/>
        <v>re</v>
      </c>
      <c r="BF2515">
        <f>COUNTIFS($BB$1:BB2515,BB2515,$BE$1:BE2515,"re")</f>
        <v>639</v>
      </c>
      <c r="BG2515" t="str">
        <f t="shared" si="435"/>
        <v>ru639_</v>
      </c>
      <c r="BH2515" t="str">
        <f t="shared" si="436"/>
        <v>re639_</v>
      </c>
      <c r="BI2515" t="str">
        <f t="shared" si="437"/>
        <v>_0</v>
      </c>
      <c r="BJ2515" t="str">
        <f t="shared" si="438"/>
        <v>_</v>
      </c>
      <c r="BK2515" t="str">
        <f>IF(ISERROR(MATCH(LEFT(C2515,5)&amp;B2515&amp;"_"&amp;A2515,$BK$1:BK2514,0)),LEFT(C2515,5)&amp;B2515&amp;"_"&amp;A2515,"")</f>
        <v/>
      </c>
      <c r="BL2515">
        <f>COUNTIFS($B$1:B2515,B2515)-COUNTIFS($B$1:B2515,B2515,$BK$1:BK2515,"")</f>
        <v>0</v>
      </c>
      <c r="BM2515" t="str">
        <f t="shared" si="439"/>
        <v/>
      </c>
    </row>
    <row r="2516" spans="1:65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  <c r="AI2516" s="1"/>
      <c r="AJ2516" s="1"/>
      <c r="AK2516" s="1"/>
      <c r="AL2516" s="1"/>
      <c r="AM2516" s="1"/>
      <c r="AN2516" s="1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t="str">
        <f t="shared" si="429"/>
        <v/>
      </c>
      <c r="AZ2516">
        <f t="shared" si="430"/>
        <v>0</v>
      </c>
      <c r="BA2516" t="str">
        <f t="shared" si="431"/>
        <v>QB</v>
      </c>
      <c r="BB2516" t="str">
        <f t="shared" si="432"/>
        <v>_</v>
      </c>
      <c r="BC2516" t="str">
        <f t="shared" si="433"/>
        <v>ru</v>
      </c>
      <c r="BD2516">
        <f>COUNTIFS($BB$1:BB2516,BB2516,$BC$1:BC2516,"ru")</f>
        <v>640</v>
      </c>
      <c r="BE2516" t="str">
        <f t="shared" si="434"/>
        <v>re</v>
      </c>
      <c r="BF2516">
        <f>COUNTIFS($BB$1:BB2516,BB2516,$BE$1:BE2516,"re")</f>
        <v>640</v>
      </c>
      <c r="BG2516" t="str">
        <f t="shared" si="435"/>
        <v>ru640_</v>
      </c>
      <c r="BH2516" t="str">
        <f t="shared" si="436"/>
        <v>re640_</v>
      </c>
      <c r="BI2516" t="str">
        <f t="shared" si="437"/>
        <v>_0</v>
      </c>
      <c r="BJ2516" t="str">
        <f t="shared" si="438"/>
        <v>_</v>
      </c>
      <c r="BK2516" t="str">
        <f>IF(ISERROR(MATCH(LEFT(C2516,5)&amp;B2516&amp;"_"&amp;A2516,$BK$1:BK2515,0)),LEFT(C2516,5)&amp;B2516&amp;"_"&amp;A2516,"")</f>
        <v/>
      </c>
      <c r="BL2516">
        <f>COUNTIFS($B$1:B2516,B2516)-COUNTIFS($B$1:B2516,B2516,$BK$1:BK2516,"")</f>
        <v>0</v>
      </c>
      <c r="BM2516" t="str">
        <f t="shared" si="439"/>
        <v/>
      </c>
    </row>
    <row r="2517" spans="1:65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  <c r="AI2517" s="1"/>
      <c r="AJ2517" s="1"/>
      <c r="AK2517" s="1"/>
      <c r="AL2517" s="1"/>
      <c r="AM2517" s="1"/>
      <c r="AN2517" s="1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t="str">
        <f t="shared" si="429"/>
        <v/>
      </c>
      <c r="AZ2517">
        <f t="shared" si="430"/>
        <v>0</v>
      </c>
      <c r="BA2517" t="str">
        <f t="shared" si="431"/>
        <v>QB</v>
      </c>
      <c r="BB2517" t="str">
        <f t="shared" si="432"/>
        <v>_</v>
      </c>
      <c r="BC2517" t="str">
        <f t="shared" si="433"/>
        <v>ru</v>
      </c>
      <c r="BD2517">
        <f>COUNTIFS($BB$1:BB2517,BB2517,$BC$1:BC2517,"ru")</f>
        <v>641</v>
      </c>
      <c r="BE2517" t="str">
        <f t="shared" si="434"/>
        <v>re</v>
      </c>
      <c r="BF2517">
        <f>COUNTIFS($BB$1:BB2517,BB2517,$BE$1:BE2517,"re")</f>
        <v>641</v>
      </c>
      <c r="BG2517" t="str">
        <f t="shared" si="435"/>
        <v>ru641_</v>
      </c>
      <c r="BH2517" t="str">
        <f t="shared" si="436"/>
        <v>re641_</v>
      </c>
      <c r="BI2517" t="str">
        <f t="shared" si="437"/>
        <v>_0</v>
      </c>
      <c r="BJ2517" t="str">
        <f t="shared" si="438"/>
        <v>_</v>
      </c>
      <c r="BK2517" t="str">
        <f>IF(ISERROR(MATCH(LEFT(C2517,5)&amp;B2517&amp;"_"&amp;A2517,$BK$1:BK2516,0)),LEFT(C2517,5)&amp;B2517&amp;"_"&amp;A2517,"")</f>
        <v/>
      </c>
      <c r="BL2517">
        <f>COUNTIFS($B$1:B2517,B2517)-COUNTIFS($B$1:B2517,B2517,$BK$1:BK2517,"")</f>
        <v>0</v>
      </c>
      <c r="BM2517" t="str">
        <f t="shared" si="439"/>
        <v/>
      </c>
    </row>
    <row r="2518" spans="1:65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  <c r="AI2518" s="1"/>
      <c r="AJ2518" s="1"/>
      <c r="AK2518" s="1"/>
      <c r="AL2518" s="1"/>
      <c r="AM2518" s="1"/>
      <c r="AN2518" s="1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t="str">
        <f t="shared" si="429"/>
        <v/>
      </c>
      <c r="AZ2518">
        <f t="shared" si="430"/>
        <v>0</v>
      </c>
      <c r="BA2518" t="str">
        <f t="shared" si="431"/>
        <v>QB</v>
      </c>
      <c r="BB2518" t="str">
        <f t="shared" si="432"/>
        <v>_</v>
      </c>
      <c r="BC2518" t="str">
        <f t="shared" si="433"/>
        <v>ru</v>
      </c>
      <c r="BD2518">
        <f>COUNTIFS($BB$1:BB2518,BB2518,$BC$1:BC2518,"ru")</f>
        <v>642</v>
      </c>
      <c r="BE2518" t="str">
        <f t="shared" si="434"/>
        <v>re</v>
      </c>
      <c r="BF2518">
        <f>COUNTIFS($BB$1:BB2518,BB2518,$BE$1:BE2518,"re")</f>
        <v>642</v>
      </c>
      <c r="BG2518" t="str">
        <f t="shared" si="435"/>
        <v>ru642_</v>
      </c>
      <c r="BH2518" t="str">
        <f t="shared" si="436"/>
        <v>re642_</v>
      </c>
      <c r="BI2518" t="str">
        <f t="shared" si="437"/>
        <v>_0</v>
      </c>
      <c r="BJ2518" t="str">
        <f t="shared" si="438"/>
        <v>_</v>
      </c>
      <c r="BK2518" t="str">
        <f>IF(ISERROR(MATCH(LEFT(C2518,5)&amp;B2518&amp;"_"&amp;A2518,$BK$1:BK2517,0)),LEFT(C2518,5)&amp;B2518&amp;"_"&amp;A2518,"")</f>
        <v/>
      </c>
      <c r="BL2518">
        <f>COUNTIFS($B$1:B2518,B2518)-COUNTIFS($B$1:B2518,B2518,$BK$1:BK2518,"")</f>
        <v>0</v>
      </c>
      <c r="BM2518" t="str">
        <f t="shared" si="439"/>
        <v/>
      </c>
    </row>
    <row r="2519" spans="1:65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  <c r="AI2519" s="1"/>
      <c r="AJ2519" s="1"/>
      <c r="AK2519" s="1"/>
      <c r="AL2519" s="1"/>
      <c r="AM2519" s="1"/>
      <c r="AN2519" s="1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t="str">
        <f t="shared" si="429"/>
        <v/>
      </c>
      <c r="AZ2519">
        <f t="shared" si="430"/>
        <v>0</v>
      </c>
      <c r="BA2519" t="str">
        <f t="shared" si="431"/>
        <v>QB</v>
      </c>
      <c r="BB2519" t="str">
        <f t="shared" si="432"/>
        <v>_</v>
      </c>
      <c r="BC2519" t="str">
        <f t="shared" si="433"/>
        <v>ru</v>
      </c>
      <c r="BD2519">
        <f>COUNTIFS($BB$1:BB2519,BB2519,$BC$1:BC2519,"ru")</f>
        <v>643</v>
      </c>
      <c r="BE2519" t="str">
        <f t="shared" si="434"/>
        <v>re</v>
      </c>
      <c r="BF2519">
        <f>COUNTIFS($BB$1:BB2519,BB2519,$BE$1:BE2519,"re")</f>
        <v>643</v>
      </c>
      <c r="BG2519" t="str">
        <f t="shared" si="435"/>
        <v>ru643_</v>
      </c>
      <c r="BH2519" t="str">
        <f t="shared" si="436"/>
        <v>re643_</v>
      </c>
      <c r="BI2519" t="str">
        <f t="shared" si="437"/>
        <v>_0</v>
      </c>
      <c r="BJ2519" t="str">
        <f t="shared" si="438"/>
        <v>_</v>
      </c>
      <c r="BK2519" t="str">
        <f>IF(ISERROR(MATCH(LEFT(C2519,5)&amp;B2519&amp;"_"&amp;A2519,$BK$1:BK2518,0)),LEFT(C2519,5)&amp;B2519&amp;"_"&amp;A2519,"")</f>
        <v/>
      </c>
      <c r="BL2519">
        <f>COUNTIFS($B$1:B2519,B2519)-COUNTIFS($B$1:B2519,B2519,$BK$1:BK2519,"")</f>
        <v>0</v>
      </c>
      <c r="BM2519" t="str">
        <f t="shared" si="439"/>
        <v/>
      </c>
    </row>
    <row r="2520" spans="1:65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  <c r="AI2520" s="1"/>
      <c r="AJ2520" s="1"/>
      <c r="AK2520" s="1"/>
      <c r="AL2520" s="1"/>
      <c r="AM2520" s="1"/>
      <c r="AN2520" s="1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t="str">
        <f t="shared" si="429"/>
        <v/>
      </c>
      <c r="AZ2520">
        <f t="shared" si="430"/>
        <v>0</v>
      </c>
      <c r="BA2520" t="str">
        <f t="shared" si="431"/>
        <v>QB</v>
      </c>
      <c r="BB2520" t="str">
        <f t="shared" si="432"/>
        <v>_</v>
      </c>
      <c r="BC2520" t="str">
        <f t="shared" si="433"/>
        <v>ru</v>
      </c>
      <c r="BD2520">
        <f>COUNTIFS($BB$1:BB2520,BB2520,$BC$1:BC2520,"ru")</f>
        <v>644</v>
      </c>
      <c r="BE2520" t="str">
        <f t="shared" si="434"/>
        <v>re</v>
      </c>
      <c r="BF2520">
        <f>COUNTIFS($BB$1:BB2520,BB2520,$BE$1:BE2520,"re")</f>
        <v>644</v>
      </c>
      <c r="BG2520" t="str">
        <f t="shared" si="435"/>
        <v>ru644_</v>
      </c>
      <c r="BH2520" t="str">
        <f t="shared" si="436"/>
        <v>re644_</v>
      </c>
      <c r="BI2520" t="str">
        <f t="shared" si="437"/>
        <v>_0</v>
      </c>
      <c r="BJ2520" t="str">
        <f t="shared" si="438"/>
        <v>_</v>
      </c>
      <c r="BK2520" t="str">
        <f>IF(ISERROR(MATCH(LEFT(C2520,5)&amp;B2520&amp;"_"&amp;A2520,$BK$1:BK2519,0)),LEFT(C2520,5)&amp;B2520&amp;"_"&amp;A2520,"")</f>
        <v/>
      </c>
      <c r="BL2520">
        <f>COUNTIFS($B$1:B2520,B2520)-COUNTIFS($B$1:B2520,B2520,$BK$1:BK2520,"")</f>
        <v>0</v>
      </c>
      <c r="BM2520" t="str">
        <f t="shared" si="439"/>
        <v/>
      </c>
    </row>
    <row r="2521" spans="1:65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  <c r="AI2521" s="1"/>
      <c r="AJ2521" s="1"/>
      <c r="AK2521" s="1"/>
      <c r="AL2521" s="1"/>
      <c r="AM2521" s="1"/>
      <c r="AN2521" s="1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t="str">
        <f t="shared" si="429"/>
        <v/>
      </c>
      <c r="AZ2521">
        <f t="shared" si="430"/>
        <v>0</v>
      </c>
      <c r="BA2521" t="str">
        <f t="shared" si="431"/>
        <v>QB</v>
      </c>
      <c r="BB2521" t="str">
        <f t="shared" si="432"/>
        <v>_</v>
      </c>
      <c r="BC2521" t="str">
        <f t="shared" si="433"/>
        <v>ru</v>
      </c>
      <c r="BD2521">
        <f>COUNTIFS($BB$1:BB2521,BB2521,$BC$1:BC2521,"ru")</f>
        <v>645</v>
      </c>
      <c r="BE2521" t="str">
        <f t="shared" si="434"/>
        <v>re</v>
      </c>
      <c r="BF2521">
        <f>COUNTIFS($BB$1:BB2521,BB2521,$BE$1:BE2521,"re")</f>
        <v>645</v>
      </c>
      <c r="BG2521" t="str">
        <f t="shared" si="435"/>
        <v>ru645_</v>
      </c>
      <c r="BH2521" t="str">
        <f t="shared" si="436"/>
        <v>re645_</v>
      </c>
      <c r="BI2521" t="str">
        <f t="shared" si="437"/>
        <v>_0</v>
      </c>
      <c r="BJ2521" t="str">
        <f t="shared" si="438"/>
        <v>_</v>
      </c>
      <c r="BK2521" t="str">
        <f>IF(ISERROR(MATCH(LEFT(C2521,5)&amp;B2521&amp;"_"&amp;A2521,$BK$1:BK2520,0)),LEFT(C2521,5)&amp;B2521&amp;"_"&amp;A2521,"")</f>
        <v/>
      </c>
      <c r="BL2521">
        <f>COUNTIFS($B$1:B2521,B2521)-COUNTIFS($B$1:B2521,B2521,$BK$1:BK2521,"")</f>
        <v>0</v>
      </c>
      <c r="BM2521" t="str">
        <f t="shared" si="439"/>
        <v/>
      </c>
    </row>
    <row r="2522" spans="1:65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  <c r="AI2522" s="1"/>
      <c r="AJ2522" s="1"/>
      <c r="AK2522" s="1"/>
      <c r="AL2522" s="1"/>
      <c r="AM2522" s="1"/>
      <c r="AN2522" s="1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t="str">
        <f t="shared" si="429"/>
        <v/>
      </c>
      <c r="AZ2522">
        <f t="shared" si="430"/>
        <v>0</v>
      </c>
      <c r="BA2522" t="str">
        <f t="shared" si="431"/>
        <v>QB</v>
      </c>
      <c r="BB2522" t="str">
        <f t="shared" si="432"/>
        <v>_</v>
      </c>
      <c r="BC2522" t="str">
        <f t="shared" si="433"/>
        <v>ru</v>
      </c>
      <c r="BD2522">
        <f>COUNTIFS($BB$1:BB2522,BB2522,$BC$1:BC2522,"ru")</f>
        <v>646</v>
      </c>
      <c r="BE2522" t="str">
        <f t="shared" si="434"/>
        <v>re</v>
      </c>
      <c r="BF2522">
        <f>COUNTIFS($BB$1:BB2522,BB2522,$BE$1:BE2522,"re")</f>
        <v>646</v>
      </c>
      <c r="BG2522" t="str">
        <f t="shared" si="435"/>
        <v>ru646_</v>
      </c>
      <c r="BH2522" t="str">
        <f t="shared" si="436"/>
        <v>re646_</v>
      </c>
      <c r="BI2522" t="str">
        <f t="shared" si="437"/>
        <v>_0</v>
      </c>
      <c r="BJ2522" t="str">
        <f t="shared" si="438"/>
        <v>_</v>
      </c>
      <c r="BK2522" t="str">
        <f>IF(ISERROR(MATCH(LEFT(C2522,5)&amp;B2522&amp;"_"&amp;A2522,$BK$1:BK2521,0)),LEFT(C2522,5)&amp;B2522&amp;"_"&amp;A2522,"")</f>
        <v/>
      </c>
      <c r="BL2522">
        <f>COUNTIFS($B$1:B2522,B2522)-COUNTIFS($B$1:B2522,B2522,$BK$1:BK2522,"")</f>
        <v>0</v>
      </c>
      <c r="BM2522" t="str">
        <f t="shared" si="439"/>
        <v/>
      </c>
    </row>
    <row r="2523" spans="1:65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  <c r="AI2523" s="1"/>
      <c r="AJ2523" s="1"/>
      <c r="AK2523" s="1"/>
      <c r="AL2523" s="1"/>
      <c r="AM2523" s="1"/>
      <c r="AN2523" s="1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t="str">
        <f t="shared" si="429"/>
        <v/>
      </c>
      <c r="AZ2523">
        <f t="shared" si="430"/>
        <v>0</v>
      </c>
      <c r="BA2523" t="str">
        <f t="shared" si="431"/>
        <v>QB</v>
      </c>
      <c r="BB2523" t="str">
        <f t="shared" si="432"/>
        <v>_</v>
      </c>
      <c r="BC2523" t="str">
        <f t="shared" si="433"/>
        <v>ru</v>
      </c>
      <c r="BD2523">
        <f>COUNTIFS($BB$1:BB2523,BB2523,$BC$1:BC2523,"ru")</f>
        <v>647</v>
      </c>
      <c r="BE2523" t="str">
        <f t="shared" si="434"/>
        <v>re</v>
      </c>
      <c r="BF2523">
        <f>COUNTIFS($BB$1:BB2523,BB2523,$BE$1:BE2523,"re")</f>
        <v>647</v>
      </c>
      <c r="BG2523" t="str">
        <f t="shared" si="435"/>
        <v>ru647_</v>
      </c>
      <c r="BH2523" t="str">
        <f t="shared" si="436"/>
        <v>re647_</v>
      </c>
      <c r="BI2523" t="str">
        <f t="shared" si="437"/>
        <v>_0</v>
      </c>
      <c r="BJ2523" t="str">
        <f t="shared" si="438"/>
        <v>_</v>
      </c>
      <c r="BK2523" t="str">
        <f>IF(ISERROR(MATCH(LEFT(C2523,5)&amp;B2523&amp;"_"&amp;A2523,$BK$1:BK2522,0)),LEFT(C2523,5)&amp;B2523&amp;"_"&amp;A2523,"")</f>
        <v/>
      </c>
      <c r="BL2523">
        <f>COUNTIFS($B$1:B2523,B2523)-COUNTIFS($B$1:B2523,B2523,$BK$1:BK2523,"")</f>
        <v>0</v>
      </c>
      <c r="BM2523" t="str">
        <f t="shared" si="439"/>
        <v/>
      </c>
    </row>
    <row r="2524" spans="1:65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  <c r="AI2524" s="1"/>
      <c r="AJ2524" s="1"/>
      <c r="AK2524" s="1"/>
      <c r="AL2524" s="1"/>
      <c r="AM2524" s="1"/>
      <c r="AN2524" s="1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t="str">
        <f t="shared" si="429"/>
        <v/>
      </c>
      <c r="AZ2524">
        <f t="shared" si="430"/>
        <v>0</v>
      </c>
      <c r="BA2524" t="str">
        <f t="shared" si="431"/>
        <v>QB</v>
      </c>
      <c r="BB2524" t="str">
        <f t="shared" si="432"/>
        <v>_</v>
      </c>
      <c r="BC2524" t="str">
        <f t="shared" si="433"/>
        <v>ru</v>
      </c>
      <c r="BD2524">
        <f>COUNTIFS($BB$1:BB2524,BB2524,$BC$1:BC2524,"ru")</f>
        <v>648</v>
      </c>
      <c r="BE2524" t="str">
        <f t="shared" si="434"/>
        <v>re</v>
      </c>
      <c r="BF2524">
        <f>COUNTIFS($BB$1:BB2524,BB2524,$BE$1:BE2524,"re")</f>
        <v>648</v>
      </c>
      <c r="BG2524" t="str">
        <f t="shared" si="435"/>
        <v>ru648_</v>
      </c>
      <c r="BH2524" t="str">
        <f t="shared" si="436"/>
        <v>re648_</v>
      </c>
      <c r="BI2524" t="str">
        <f t="shared" si="437"/>
        <v>_0</v>
      </c>
      <c r="BJ2524" t="str">
        <f t="shared" si="438"/>
        <v>_</v>
      </c>
      <c r="BK2524" t="str">
        <f>IF(ISERROR(MATCH(LEFT(C2524,5)&amp;B2524&amp;"_"&amp;A2524,$BK$1:BK2523,0)),LEFT(C2524,5)&amp;B2524&amp;"_"&amp;A2524,"")</f>
        <v/>
      </c>
      <c r="BL2524">
        <f>COUNTIFS($B$1:B2524,B2524)-COUNTIFS($B$1:B2524,B2524,$BK$1:BK2524,"")</f>
        <v>0</v>
      </c>
      <c r="BM2524" t="str">
        <f t="shared" si="439"/>
        <v/>
      </c>
    </row>
    <row r="2525" spans="1:65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  <c r="AI2525" s="1"/>
      <c r="AJ2525" s="1"/>
      <c r="AK2525" s="1"/>
      <c r="AL2525" s="1"/>
      <c r="AM2525" s="1"/>
      <c r="AN2525" s="1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t="str">
        <f t="shared" si="429"/>
        <v/>
      </c>
      <c r="AZ2525">
        <f t="shared" si="430"/>
        <v>0</v>
      </c>
      <c r="BA2525" t="str">
        <f t="shared" si="431"/>
        <v>QB</v>
      </c>
      <c r="BB2525" t="str">
        <f t="shared" si="432"/>
        <v>_</v>
      </c>
      <c r="BC2525" t="str">
        <f t="shared" si="433"/>
        <v>ru</v>
      </c>
      <c r="BD2525">
        <f>COUNTIFS($BB$1:BB2525,BB2525,$BC$1:BC2525,"ru")</f>
        <v>649</v>
      </c>
      <c r="BE2525" t="str">
        <f t="shared" si="434"/>
        <v>re</v>
      </c>
      <c r="BF2525">
        <f>COUNTIFS($BB$1:BB2525,BB2525,$BE$1:BE2525,"re")</f>
        <v>649</v>
      </c>
      <c r="BG2525" t="str">
        <f t="shared" si="435"/>
        <v>ru649_</v>
      </c>
      <c r="BH2525" t="str">
        <f t="shared" si="436"/>
        <v>re649_</v>
      </c>
      <c r="BI2525" t="str">
        <f t="shared" si="437"/>
        <v>_0</v>
      </c>
      <c r="BJ2525" t="str">
        <f t="shared" si="438"/>
        <v>_</v>
      </c>
      <c r="BK2525" t="str">
        <f>IF(ISERROR(MATCH(LEFT(C2525,5)&amp;B2525&amp;"_"&amp;A2525,$BK$1:BK2524,0)),LEFT(C2525,5)&amp;B2525&amp;"_"&amp;A2525,"")</f>
        <v/>
      </c>
      <c r="BL2525">
        <f>COUNTIFS($B$1:B2525,B2525)-COUNTIFS($B$1:B2525,B2525,$BK$1:BK2525,"")</f>
        <v>0</v>
      </c>
      <c r="BM2525" t="str">
        <f t="shared" si="439"/>
        <v/>
      </c>
    </row>
    <row r="2526" spans="1:65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  <c r="AI2526" s="1"/>
      <c r="AJ2526" s="1"/>
      <c r="AK2526" s="1"/>
      <c r="AL2526" s="1"/>
      <c r="AM2526" s="1"/>
      <c r="AN2526" s="1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t="str">
        <f t="shared" si="429"/>
        <v/>
      </c>
      <c r="AZ2526">
        <f t="shared" si="430"/>
        <v>0</v>
      </c>
      <c r="BA2526" t="str">
        <f t="shared" si="431"/>
        <v>QB</v>
      </c>
      <c r="BB2526" t="str">
        <f t="shared" si="432"/>
        <v>_</v>
      </c>
      <c r="BC2526" t="str">
        <f t="shared" si="433"/>
        <v>ru</v>
      </c>
      <c r="BD2526">
        <f>COUNTIFS($BB$1:BB2526,BB2526,$BC$1:BC2526,"ru")</f>
        <v>650</v>
      </c>
      <c r="BE2526" t="str">
        <f t="shared" si="434"/>
        <v>re</v>
      </c>
      <c r="BF2526">
        <f>COUNTIFS($BB$1:BB2526,BB2526,$BE$1:BE2526,"re")</f>
        <v>650</v>
      </c>
      <c r="BG2526" t="str">
        <f t="shared" si="435"/>
        <v>ru650_</v>
      </c>
      <c r="BH2526" t="str">
        <f t="shared" si="436"/>
        <v>re650_</v>
      </c>
      <c r="BI2526" t="str">
        <f t="shared" si="437"/>
        <v>_0</v>
      </c>
      <c r="BJ2526" t="str">
        <f t="shared" si="438"/>
        <v>_</v>
      </c>
      <c r="BK2526" t="str">
        <f>IF(ISERROR(MATCH(LEFT(C2526,5)&amp;B2526&amp;"_"&amp;A2526,$BK$1:BK2525,0)),LEFT(C2526,5)&amp;B2526&amp;"_"&amp;A2526,"")</f>
        <v/>
      </c>
      <c r="BL2526">
        <f>COUNTIFS($B$1:B2526,B2526)-COUNTIFS($B$1:B2526,B2526,$BK$1:BK2526,"")</f>
        <v>0</v>
      </c>
      <c r="BM2526" t="str">
        <f t="shared" si="439"/>
        <v/>
      </c>
    </row>
    <row r="2527" spans="1:65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  <c r="AI2527" s="1"/>
      <c r="AJ2527" s="1"/>
      <c r="AK2527" s="1"/>
      <c r="AL2527" s="1"/>
      <c r="AM2527" s="1"/>
      <c r="AN2527" s="1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t="str">
        <f t="shared" si="429"/>
        <v/>
      </c>
      <c r="AZ2527">
        <f t="shared" si="430"/>
        <v>0</v>
      </c>
      <c r="BA2527" t="str">
        <f t="shared" si="431"/>
        <v>QB</v>
      </c>
      <c r="BB2527" t="str">
        <f t="shared" si="432"/>
        <v>_</v>
      </c>
      <c r="BC2527" t="str">
        <f t="shared" si="433"/>
        <v>ru</v>
      </c>
      <c r="BD2527">
        <f>COUNTIFS($BB$1:BB2527,BB2527,$BC$1:BC2527,"ru")</f>
        <v>651</v>
      </c>
      <c r="BE2527" t="str">
        <f t="shared" si="434"/>
        <v>re</v>
      </c>
      <c r="BF2527">
        <f>COUNTIFS($BB$1:BB2527,BB2527,$BE$1:BE2527,"re")</f>
        <v>651</v>
      </c>
      <c r="BG2527" t="str">
        <f t="shared" si="435"/>
        <v>ru651_</v>
      </c>
      <c r="BH2527" t="str">
        <f t="shared" si="436"/>
        <v>re651_</v>
      </c>
      <c r="BI2527" t="str">
        <f t="shared" si="437"/>
        <v>_0</v>
      </c>
      <c r="BJ2527" t="str">
        <f t="shared" si="438"/>
        <v>_</v>
      </c>
      <c r="BK2527" t="str">
        <f>IF(ISERROR(MATCH(LEFT(C2527,5)&amp;B2527&amp;"_"&amp;A2527,$BK$1:BK2526,0)),LEFT(C2527,5)&amp;B2527&amp;"_"&amp;A2527,"")</f>
        <v/>
      </c>
      <c r="BL2527">
        <f>COUNTIFS($B$1:B2527,B2527)-COUNTIFS($B$1:B2527,B2527,$BK$1:BK2527,"")</f>
        <v>0</v>
      </c>
      <c r="BM2527" t="str">
        <f t="shared" si="439"/>
        <v/>
      </c>
    </row>
    <row r="2528" spans="1:65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  <c r="AI2528" s="1"/>
      <c r="AJ2528" s="1"/>
      <c r="AK2528" s="1"/>
      <c r="AL2528" s="1"/>
      <c r="AM2528" s="1"/>
      <c r="AN2528" s="1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t="str">
        <f t="shared" si="429"/>
        <v/>
      </c>
      <c r="AZ2528">
        <f t="shared" si="430"/>
        <v>0</v>
      </c>
      <c r="BA2528" t="str">
        <f t="shared" si="431"/>
        <v>QB</v>
      </c>
      <c r="BB2528" t="str">
        <f t="shared" si="432"/>
        <v>_</v>
      </c>
      <c r="BC2528" t="str">
        <f t="shared" si="433"/>
        <v>ru</v>
      </c>
      <c r="BD2528">
        <f>COUNTIFS($BB$1:BB2528,BB2528,$BC$1:BC2528,"ru")</f>
        <v>652</v>
      </c>
      <c r="BE2528" t="str">
        <f t="shared" si="434"/>
        <v>re</v>
      </c>
      <c r="BF2528">
        <f>COUNTIFS($BB$1:BB2528,BB2528,$BE$1:BE2528,"re")</f>
        <v>652</v>
      </c>
      <c r="BG2528" t="str">
        <f t="shared" si="435"/>
        <v>ru652_</v>
      </c>
      <c r="BH2528" t="str">
        <f t="shared" si="436"/>
        <v>re652_</v>
      </c>
      <c r="BI2528" t="str">
        <f t="shared" si="437"/>
        <v>_0</v>
      </c>
      <c r="BJ2528" t="str">
        <f t="shared" si="438"/>
        <v>_</v>
      </c>
      <c r="BK2528" t="str">
        <f>IF(ISERROR(MATCH(LEFT(C2528,5)&amp;B2528&amp;"_"&amp;A2528,$BK$1:BK2527,0)),LEFT(C2528,5)&amp;B2528&amp;"_"&amp;A2528,"")</f>
        <v/>
      </c>
      <c r="BL2528">
        <f>COUNTIFS($B$1:B2528,B2528)-COUNTIFS($B$1:B2528,B2528,$BK$1:BK2528,"")</f>
        <v>0</v>
      </c>
      <c r="BM2528" t="str">
        <f t="shared" si="439"/>
        <v/>
      </c>
    </row>
    <row r="2529" spans="1:65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  <c r="AI2529" s="1"/>
      <c r="AJ2529" s="1"/>
      <c r="AK2529" s="1"/>
      <c r="AL2529" s="1"/>
      <c r="AM2529" s="1"/>
      <c r="AN2529" s="1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t="str">
        <f t="shared" si="429"/>
        <v/>
      </c>
      <c r="AZ2529">
        <f t="shared" si="430"/>
        <v>0</v>
      </c>
      <c r="BA2529" t="str">
        <f t="shared" si="431"/>
        <v>QB</v>
      </c>
      <c r="BB2529" t="str">
        <f t="shared" si="432"/>
        <v>_</v>
      </c>
      <c r="BC2529" t="str">
        <f t="shared" si="433"/>
        <v>ru</v>
      </c>
      <c r="BD2529">
        <f>COUNTIFS($BB$1:BB2529,BB2529,$BC$1:BC2529,"ru")</f>
        <v>653</v>
      </c>
      <c r="BE2529" t="str">
        <f t="shared" si="434"/>
        <v>re</v>
      </c>
      <c r="BF2529">
        <f>COUNTIFS($BB$1:BB2529,BB2529,$BE$1:BE2529,"re")</f>
        <v>653</v>
      </c>
      <c r="BG2529" t="str">
        <f t="shared" si="435"/>
        <v>ru653_</v>
      </c>
      <c r="BH2529" t="str">
        <f t="shared" si="436"/>
        <v>re653_</v>
      </c>
      <c r="BI2529" t="str">
        <f t="shared" si="437"/>
        <v>_0</v>
      </c>
      <c r="BJ2529" t="str">
        <f t="shared" si="438"/>
        <v>_</v>
      </c>
      <c r="BK2529" t="str">
        <f>IF(ISERROR(MATCH(LEFT(C2529,5)&amp;B2529&amp;"_"&amp;A2529,$BK$1:BK2528,0)),LEFT(C2529,5)&amp;B2529&amp;"_"&amp;A2529,"")</f>
        <v/>
      </c>
      <c r="BL2529">
        <f>COUNTIFS($B$1:B2529,B2529)-COUNTIFS($B$1:B2529,B2529,$BK$1:BK2529,"")</f>
        <v>0</v>
      </c>
      <c r="BM2529" t="str">
        <f t="shared" si="439"/>
        <v/>
      </c>
    </row>
    <row r="2530" spans="1:65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  <c r="AI2530" s="1"/>
      <c r="AJ2530" s="1"/>
      <c r="AK2530" s="1"/>
      <c r="AL2530" s="1"/>
      <c r="AM2530" s="1"/>
      <c r="AN2530" s="1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t="str">
        <f t="shared" si="429"/>
        <v/>
      </c>
      <c r="AZ2530">
        <f t="shared" si="430"/>
        <v>0</v>
      </c>
      <c r="BA2530" t="str">
        <f t="shared" si="431"/>
        <v>QB</v>
      </c>
      <c r="BB2530" t="str">
        <f t="shared" si="432"/>
        <v>_</v>
      </c>
      <c r="BC2530" t="str">
        <f t="shared" si="433"/>
        <v>ru</v>
      </c>
      <c r="BD2530">
        <f>COUNTIFS($BB$1:BB2530,BB2530,$BC$1:BC2530,"ru")</f>
        <v>654</v>
      </c>
      <c r="BE2530" t="str">
        <f t="shared" si="434"/>
        <v>re</v>
      </c>
      <c r="BF2530">
        <f>COUNTIFS($BB$1:BB2530,BB2530,$BE$1:BE2530,"re")</f>
        <v>654</v>
      </c>
      <c r="BG2530" t="str">
        <f t="shared" si="435"/>
        <v>ru654_</v>
      </c>
      <c r="BH2530" t="str">
        <f t="shared" si="436"/>
        <v>re654_</v>
      </c>
      <c r="BI2530" t="str">
        <f t="shared" si="437"/>
        <v>_0</v>
      </c>
      <c r="BJ2530" t="str">
        <f t="shared" si="438"/>
        <v>_</v>
      </c>
      <c r="BK2530" t="str">
        <f>IF(ISERROR(MATCH(LEFT(C2530,5)&amp;B2530&amp;"_"&amp;A2530,$BK$1:BK2529,0)),LEFT(C2530,5)&amp;B2530&amp;"_"&amp;A2530,"")</f>
        <v/>
      </c>
      <c r="BL2530">
        <f>COUNTIFS($B$1:B2530,B2530)-COUNTIFS($B$1:B2530,B2530,$BK$1:BK2530,"")</f>
        <v>0</v>
      </c>
      <c r="BM2530" t="str">
        <f t="shared" si="439"/>
        <v/>
      </c>
    </row>
    <row r="2531" spans="1:65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  <c r="AI2531" s="1"/>
      <c r="AJ2531" s="1"/>
      <c r="AK2531" s="1"/>
      <c r="AL2531" s="1"/>
      <c r="AM2531" s="1"/>
      <c r="AN2531" s="1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t="str">
        <f t="shared" si="429"/>
        <v/>
      </c>
      <c r="AZ2531">
        <f t="shared" si="430"/>
        <v>0</v>
      </c>
      <c r="BA2531" t="str">
        <f t="shared" si="431"/>
        <v>QB</v>
      </c>
      <c r="BB2531" t="str">
        <f t="shared" si="432"/>
        <v>_</v>
      </c>
      <c r="BC2531" t="str">
        <f t="shared" si="433"/>
        <v>ru</v>
      </c>
      <c r="BD2531">
        <f>COUNTIFS($BB$1:BB2531,BB2531,$BC$1:BC2531,"ru")</f>
        <v>655</v>
      </c>
      <c r="BE2531" t="str">
        <f t="shared" si="434"/>
        <v>re</v>
      </c>
      <c r="BF2531">
        <f>COUNTIFS($BB$1:BB2531,BB2531,$BE$1:BE2531,"re")</f>
        <v>655</v>
      </c>
      <c r="BG2531" t="str">
        <f t="shared" si="435"/>
        <v>ru655_</v>
      </c>
      <c r="BH2531" t="str">
        <f t="shared" si="436"/>
        <v>re655_</v>
      </c>
      <c r="BI2531" t="str">
        <f t="shared" si="437"/>
        <v>_0</v>
      </c>
      <c r="BJ2531" t="str">
        <f t="shared" si="438"/>
        <v>_</v>
      </c>
      <c r="BK2531" t="str">
        <f>IF(ISERROR(MATCH(LEFT(C2531,5)&amp;B2531&amp;"_"&amp;A2531,$BK$1:BK2530,0)),LEFT(C2531,5)&amp;B2531&amp;"_"&amp;A2531,"")</f>
        <v/>
      </c>
      <c r="BL2531">
        <f>COUNTIFS($B$1:B2531,B2531)-COUNTIFS($B$1:B2531,B2531,$BK$1:BK2531,"")</f>
        <v>0</v>
      </c>
      <c r="BM2531" t="str">
        <f t="shared" si="439"/>
        <v/>
      </c>
    </row>
    <row r="2532" spans="1:65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  <c r="AI2532" s="1"/>
      <c r="AJ2532" s="1"/>
      <c r="AK2532" s="1"/>
      <c r="AL2532" s="1"/>
      <c r="AM2532" s="1"/>
      <c r="AN2532" s="1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t="str">
        <f t="shared" si="429"/>
        <v/>
      </c>
      <c r="AZ2532">
        <f t="shared" si="430"/>
        <v>0</v>
      </c>
      <c r="BA2532" t="str">
        <f t="shared" si="431"/>
        <v>QB</v>
      </c>
      <c r="BB2532" t="str">
        <f t="shared" si="432"/>
        <v>_</v>
      </c>
      <c r="BC2532" t="str">
        <f t="shared" si="433"/>
        <v>ru</v>
      </c>
      <c r="BD2532">
        <f>COUNTIFS($BB$1:BB2532,BB2532,$BC$1:BC2532,"ru")</f>
        <v>656</v>
      </c>
      <c r="BE2532" t="str">
        <f t="shared" si="434"/>
        <v>re</v>
      </c>
      <c r="BF2532">
        <f>COUNTIFS($BB$1:BB2532,BB2532,$BE$1:BE2532,"re")</f>
        <v>656</v>
      </c>
      <c r="BG2532" t="str">
        <f t="shared" si="435"/>
        <v>ru656_</v>
      </c>
      <c r="BH2532" t="str">
        <f t="shared" si="436"/>
        <v>re656_</v>
      </c>
      <c r="BI2532" t="str">
        <f t="shared" si="437"/>
        <v>_0</v>
      </c>
      <c r="BJ2532" t="str">
        <f t="shared" si="438"/>
        <v>_</v>
      </c>
      <c r="BK2532" t="str">
        <f>IF(ISERROR(MATCH(LEFT(C2532,5)&amp;B2532&amp;"_"&amp;A2532,$BK$1:BK2531,0)),LEFT(C2532,5)&amp;B2532&amp;"_"&amp;A2532,"")</f>
        <v/>
      </c>
      <c r="BL2532">
        <f>COUNTIFS($B$1:B2532,B2532)-COUNTIFS($B$1:B2532,B2532,$BK$1:BK2532,"")</f>
        <v>0</v>
      </c>
      <c r="BM2532" t="str">
        <f t="shared" si="439"/>
        <v/>
      </c>
    </row>
    <row r="2533" spans="1:65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  <c r="AI2533" s="1"/>
      <c r="AJ2533" s="1"/>
      <c r="AK2533" s="1"/>
      <c r="AL2533" s="1"/>
      <c r="AM2533" s="1"/>
      <c r="AN2533" s="1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t="str">
        <f t="shared" si="429"/>
        <v/>
      </c>
      <c r="AZ2533">
        <f t="shared" si="430"/>
        <v>0</v>
      </c>
      <c r="BA2533" t="str">
        <f t="shared" si="431"/>
        <v>QB</v>
      </c>
      <c r="BB2533" t="str">
        <f t="shared" si="432"/>
        <v>_</v>
      </c>
      <c r="BC2533" t="str">
        <f t="shared" si="433"/>
        <v>ru</v>
      </c>
      <c r="BD2533">
        <f>COUNTIFS($BB$1:BB2533,BB2533,$BC$1:BC2533,"ru")</f>
        <v>657</v>
      </c>
      <c r="BE2533" t="str">
        <f t="shared" si="434"/>
        <v>re</v>
      </c>
      <c r="BF2533">
        <f>COUNTIFS($BB$1:BB2533,BB2533,$BE$1:BE2533,"re")</f>
        <v>657</v>
      </c>
      <c r="BG2533" t="str">
        <f t="shared" si="435"/>
        <v>ru657_</v>
      </c>
      <c r="BH2533" t="str">
        <f t="shared" si="436"/>
        <v>re657_</v>
      </c>
      <c r="BI2533" t="str">
        <f t="shared" si="437"/>
        <v>_0</v>
      </c>
      <c r="BJ2533" t="str">
        <f t="shared" si="438"/>
        <v>_</v>
      </c>
      <c r="BK2533" t="str">
        <f>IF(ISERROR(MATCH(LEFT(C2533,5)&amp;B2533&amp;"_"&amp;A2533,$BK$1:BK2532,0)),LEFT(C2533,5)&amp;B2533&amp;"_"&amp;A2533,"")</f>
        <v/>
      </c>
      <c r="BL2533">
        <f>COUNTIFS($B$1:B2533,B2533)-COUNTIFS($B$1:B2533,B2533,$BK$1:BK2533,"")</f>
        <v>0</v>
      </c>
      <c r="BM2533" t="str">
        <f t="shared" si="439"/>
        <v/>
      </c>
    </row>
    <row r="2534" spans="1:65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  <c r="AI2534" s="1"/>
      <c r="AJ2534" s="1"/>
      <c r="AK2534" s="1"/>
      <c r="AL2534" s="1"/>
      <c r="AM2534" s="1"/>
      <c r="AN2534" s="1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t="str">
        <f t="shared" si="429"/>
        <v/>
      </c>
      <c r="AZ2534">
        <f t="shared" si="430"/>
        <v>0</v>
      </c>
      <c r="BA2534" t="str">
        <f t="shared" si="431"/>
        <v>QB</v>
      </c>
      <c r="BB2534" t="str">
        <f t="shared" si="432"/>
        <v>_</v>
      </c>
      <c r="BC2534" t="str">
        <f t="shared" si="433"/>
        <v>ru</v>
      </c>
      <c r="BD2534">
        <f>COUNTIFS($BB$1:BB2534,BB2534,$BC$1:BC2534,"ru")</f>
        <v>658</v>
      </c>
      <c r="BE2534" t="str">
        <f t="shared" si="434"/>
        <v>re</v>
      </c>
      <c r="BF2534">
        <f>COUNTIFS($BB$1:BB2534,BB2534,$BE$1:BE2534,"re")</f>
        <v>658</v>
      </c>
      <c r="BG2534" t="str">
        <f t="shared" si="435"/>
        <v>ru658_</v>
      </c>
      <c r="BH2534" t="str">
        <f t="shared" si="436"/>
        <v>re658_</v>
      </c>
      <c r="BI2534" t="str">
        <f t="shared" si="437"/>
        <v>_0</v>
      </c>
      <c r="BJ2534" t="str">
        <f t="shared" si="438"/>
        <v>_</v>
      </c>
      <c r="BK2534" t="str">
        <f>IF(ISERROR(MATCH(LEFT(C2534,5)&amp;B2534&amp;"_"&amp;A2534,$BK$1:BK2533,0)),LEFT(C2534,5)&amp;B2534&amp;"_"&amp;A2534,"")</f>
        <v/>
      </c>
      <c r="BL2534">
        <f>COUNTIFS($B$1:B2534,B2534)-COUNTIFS($B$1:B2534,B2534,$BK$1:BK2534,"")</f>
        <v>0</v>
      </c>
      <c r="BM2534" t="str">
        <f t="shared" si="439"/>
        <v/>
      </c>
    </row>
    <row r="2535" spans="1:65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  <c r="AI2535" s="1"/>
      <c r="AJ2535" s="1"/>
      <c r="AK2535" s="1"/>
      <c r="AL2535" s="1"/>
      <c r="AM2535" s="1"/>
      <c r="AN2535" s="1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t="str">
        <f t="shared" si="429"/>
        <v/>
      </c>
      <c r="AZ2535">
        <f t="shared" si="430"/>
        <v>0</v>
      </c>
      <c r="BA2535" t="str">
        <f t="shared" si="431"/>
        <v>QB</v>
      </c>
      <c r="BB2535" t="str">
        <f t="shared" si="432"/>
        <v>_</v>
      </c>
      <c r="BC2535" t="str">
        <f t="shared" si="433"/>
        <v>ru</v>
      </c>
      <c r="BD2535">
        <f>COUNTIFS($BB$1:BB2535,BB2535,$BC$1:BC2535,"ru")</f>
        <v>659</v>
      </c>
      <c r="BE2535" t="str">
        <f t="shared" si="434"/>
        <v>re</v>
      </c>
      <c r="BF2535">
        <f>COUNTIFS($BB$1:BB2535,BB2535,$BE$1:BE2535,"re")</f>
        <v>659</v>
      </c>
      <c r="BG2535" t="str">
        <f t="shared" si="435"/>
        <v>ru659_</v>
      </c>
      <c r="BH2535" t="str">
        <f t="shared" si="436"/>
        <v>re659_</v>
      </c>
      <c r="BI2535" t="str">
        <f t="shared" si="437"/>
        <v>_0</v>
      </c>
      <c r="BJ2535" t="str">
        <f t="shared" si="438"/>
        <v>_</v>
      </c>
      <c r="BK2535" t="str">
        <f>IF(ISERROR(MATCH(LEFT(C2535,5)&amp;B2535&amp;"_"&amp;A2535,$BK$1:BK2534,0)),LEFT(C2535,5)&amp;B2535&amp;"_"&amp;A2535,"")</f>
        <v/>
      </c>
      <c r="BL2535">
        <f>COUNTIFS($B$1:B2535,B2535)-COUNTIFS($B$1:B2535,B2535,$BK$1:BK2535,"")</f>
        <v>0</v>
      </c>
      <c r="BM2535" t="str">
        <f t="shared" si="439"/>
        <v/>
      </c>
    </row>
    <row r="2536" spans="1:65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  <c r="AI2536" s="1"/>
      <c r="AJ2536" s="1"/>
      <c r="AK2536" s="1"/>
      <c r="AL2536" s="1"/>
      <c r="AM2536" s="1"/>
      <c r="AN2536" s="1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t="str">
        <f t="shared" si="429"/>
        <v/>
      </c>
      <c r="AZ2536">
        <f t="shared" si="430"/>
        <v>0</v>
      </c>
      <c r="BA2536" t="str">
        <f t="shared" si="431"/>
        <v>QB</v>
      </c>
      <c r="BB2536" t="str">
        <f t="shared" si="432"/>
        <v>_</v>
      </c>
      <c r="BC2536" t="str">
        <f t="shared" si="433"/>
        <v>ru</v>
      </c>
      <c r="BD2536">
        <f>COUNTIFS($BB$1:BB2536,BB2536,$BC$1:BC2536,"ru")</f>
        <v>660</v>
      </c>
      <c r="BE2536" t="str">
        <f t="shared" si="434"/>
        <v>re</v>
      </c>
      <c r="BF2536">
        <f>COUNTIFS($BB$1:BB2536,BB2536,$BE$1:BE2536,"re")</f>
        <v>660</v>
      </c>
      <c r="BG2536" t="str">
        <f t="shared" si="435"/>
        <v>ru660_</v>
      </c>
      <c r="BH2536" t="str">
        <f t="shared" si="436"/>
        <v>re660_</v>
      </c>
      <c r="BI2536" t="str">
        <f t="shared" si="437"/>
        <v>_0</v>
      </c>
      <c r="BJ2536" t="str">
        <f t="shared" si="438"/>
        <v>_</v>
      </c>
      <c r="BK2536" t="str">
        <f>IF(ISERROR(MATCH(LEFT(C2536,5)&amp;B2536&amp;"_"&amp;A2536,$BK$1:BK2535,0)),LEFT(C2536,5)&amp;B2536&amp;"_"&amp;A2536,"")</f>
        <v/>
      </c>
      <c r="BL2536">
        <f>COUNTIFS($B$1:B2536,B2536)-COUNTIFS($B$1:B2536,B2536,$BK$1:BK2536,"")</f>
        <v>0</v>
      </c>
      <c r="BM2536" t="str">
        <f t="shared" si="439"/>
        <v/>
      </c>
    </row>
    <row r="2537" spans="1:65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  <c r="AI2537" s="1"/>
      <c r="AJ2537" s="1"/>
      <c r="AK2537" s="1"/>
      <c r="AL2537" s="1"/>
      <c r="AM2537" s="1"/>
      <c r="AN2537" s="1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t="str">
        <f t="shared" si="429"/>
        <v/>
      </c>
      <c r="AZ2537">
        <f t="shared" si="430"/>
        <v>0</v>
      </c>
      <c r="BA2537" t="str">
        <f t="shared" si="431"/>
        <v>QB</v>
      </c>
      <c r="BB2537" t="str">
        <f t="shared" si="432"/>
        <v>_</v>
      </c>
      <c r="BC2537" t="str">
        <f t="shared" si="433"/>
        <v>ru</v>
      </c>
      <c r="BD2537">
        <f>COUNTIFS($BB$1:BB2537,BB2537,$BC$1:BC2537,"ru")</f>
        <v>661</v>
      </c>
      <c r="BE2537" t="str">
        <f t="shared" si="434"/>
        <v>re</v>
      </c>
      <c r="BF2537">
        <f>COUNTIFS($BB$1:BB2537,BB2537,$BE$1:BE2537,"re")</f>
        <v>661</v>
      </c>
      <c r="BG2537" t="str">
        <f t="shared" si="435"/>
        <v>ru661_</v>
      </c>
      <c r="BH2537" t="str">
        <f t="shared" si="436"/>
        <v>re661_</v>
      </c>
      <c r="BI2537" t="str">
        <f t="shared" si="437"/>
        <v>_0</v>
      </c>
      <c r="BJ2537" t="str">
        <f t="shared" si="438"/>
        <v>_</v>
      </c>
      <c r="BK2537" t="str">
        <f>IF(ISERROR(MATCH(LEFT(C2537,5)&amp;B2537&amp;"_"&amp;A2537,$BK$1:BK2536,0)),LEFT(C2537,5)&amp;B2537&amp;"_"&amp;A2537,"")</f>
        <v/>
      </c>
      <c r="BL2537">
        <f>COUNTIFS($B$1:B2537,B2537)-COUNTIFS($B$1:B2537,B2537,$BK$1:BK2537,"")</f>
        <v>0</v>
      </c>
      <c r="BM2537" t="str">
        <f t="shared" si="439"/>
        <v/>
      </c>
    </row>
    <row r="2538" spans="1:65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  <c r="AI2538" s="1"/>
      <c r="AJ2538" s="1"/>
      <c r="AK2538" s="1"/>
      <c r="AL2538" s="1"/>
      <c r="AM2538" s="1"/>
      <c r="AN2538" s="1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t="str">
        <f t="shared" si="429"/>
        <v/>
      </c>
      <c r="AZ2538">
        <f t="shared" si="430"/>
        <v>0</v>
      </c>
      <c r="BA2538" t="str">
        <f t="shared" si="431"/>
        <v>QB</v>
      </c>
      <c r="BB2538" t="str">
        <f t="shared" si="432"/>
        <v>_</v>
      </c>
      <c r="BC2538" t="str">
        <f t="shared" si="433"/>
        <v>ru</v>
      </c>
      <c r="BD2538">
        <f>COUNTIFS($BB$1:BB2538,BB2538,$BC$1:BC2538,"ru")</f>
        <v>662</v>
      </c>
      <c r="BE2538" t="str">
        <f t="shared" si="434"/>
        <v>re</v>
      </c>
      <c r="BF2538">
        <f>COUNTIFS($BB$1:BB2538,BB2538,$BE$1:BE2538,"re")</f>
        <v>662</v>
      </c>
      <c r="BG2538" t="str">
        <f t="shared" si="435"/>
        <v>ru662_</v>
      </c>
      <c r="BH2538" t="str">
        <f t="shared" si="436"/>
        <v>re662_</v>
      </c>
      <c r="BI2538" t="str">
        <f t="shared" si="437"/>
        <v>_0</v>
      </c>
      <c r="BJ2538" t="str">
        <f t="shared" si="438"/>
        <v>_</v>
      </c>
      <c r="BK2538" t="str">
        <f>IF(ISERROR(MATCH(LEFT(C2538,5)&amp;B2538&amp;"_"&amp;A2538,$BK$1:BK2537,0)),LEFT(C2538,5)&amp;B2538&amp;"_"&amp;A2538,"")</f>
        <v/>
      </c>
      <c r="BL2538">
        <f>COUNTIFS($B$1:B2538,B2538)-COUNTIFS($B$1:B2538,B2538,$BK$1:BK2538,"")</f>
        <v>0</v>
      </c>
      <c r="BM2538" t="str">
        <f t="shared" si="439"/>
        <v/>
      </c>
    </row>
    <row r="2539" spans="1:65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  <c r="AI2539" s="1"/>
      <c r="AJ2539" s="1"/>
      <c r="AK2539" s="1"/>
      <c r="AL2539" s="1"/>
      <c r="AM2539" s="1"/>
      <c r="AN2539" s="1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t="str">
        <f t="shared" si="429"/>
        <v/>
      </c>
      <c r="AZ2539">
        <f t="shared" si="430"/>
        <v>0</v>
      </c>
      <c r="BA2539" t="str">
        <f t="shared" si="431"/>
        <v>QB</v>
      </c>
      <c r="BB2539" t="str">
        <f t="shared" si="432"/>
        <v>_</v>
      </c>
      <c r="BC2539" t="str">
        <f t="shared" si="433"/>
        <v>ru</v>
      </c>
      <c r="BD2539">
        <f>COUNTIFS($BB$1:BB2539,BB2539,$BC$1:BC2539,"ru")</f>
        <v>663</v>
      </c>
      <c r="BE2539" t="str">
        <f t="shared" si="434"/>
        <v>re</v>
      </c>
      <c r="BF2539">
        <f>COUNTIFS($BB$1:BB2539,BB2539,$BE$1:BE2539,"re")</f>
        <v>663</v>
      </c>
      <c r="BG2539" t="str">
        <f t="shared" si="435"/>
        <v>ru663_</v>
      </c>
      <c r="BH2539" t="str">
        <f t="shared" si="436"/>
        <v>re663_</v>
      </c>
      <c r="BI2539" t="str">
        <f t="shared" si="437"/>
        <v>_0</v>
      </c>
      <c r="BJ2539" t="str">
        <f t="shared" si="438"/>
        <v>_</v>
      </c>
      <c r="BK2539" t="str">
        <f>IF(ISERROR(MATCH(LEFT(C2539,5)&amp;B2539&amp;"_"&amp;A2539,$BK$1:BK2538,0)),LEFT(C2539,5)&amp;B2539&amp;"_"&amp;A2539,"")</f>
        <v/>
      </c>
      <c r="BL2539">
        <f>COUNTIFS($B$1:B2539,B2539)-COUNTIFS($B$1:B2539,B2539,$BK$1:BK2539,"")</f>
        <v>0</v>
      </c>
      <c r="BM2539" t="str">
        <f t="shared" si="439"/>
        <v/>
      </c>
    </row>
    <row r="2540" spans="1:65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  <c r="AI2540" s="1"/>
      <c r="AJ2540" s="1"/>
      <c r="AK2540" s="1"/>
      <c r="AL2540" s="1"/>
      <c r="AM2540" s="1"/>
      <c r="AN2540" s="1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t="str">
        <f t="shared" si="429"/>
        <v/>
      </c>
      <c r="AZ2540">
        <f t="shared" si="430"/>
        <v>0</v>
      </c>
      <c r="BA2540" t="str">
        <f t="shared" si="431"/>
        <v>QB</v>
      </c>
      <c r="BB2540" t="str">
        <f t="shared" si="432"/>
        <v>_</v>
      </c>
      <c r="BC2540" t="str">
        <f t="shared" si="433"/>
        <v>ru</v>
      </c>
      <c r="BD2540">
        <f>COUNTIFS($BB$1:BB2540,BB2540,$BC$1:BC2540,"ru")</f>
        <v>664</v>
      </c>
      <c r="BE2540" t="str">
        <f t="shared" si="434"/>
        <v>re</v>
      </c>
      <c r="BF2540">
        <f>COUNTIFS($BB$1:BB2540,BB2540,$BE$1:BE2540,"re")</f>
        <v>664</v>
      </c>
      <c r="BG2540" t="str">
        <f t="shared" si="435"/>
        <v>ru664_</v>
      </c>
      <c r="BH2540" t="str">
        <f t="shared" si="436"/>
        <v>re664_</v>
      </c>
      <c r="BI2540" t="str">
        <f t="shared" si="437"/>
        <v>_0</v>
      </c>
      <c r="BJ2540" t="str">
        <f t="shared" si="438"/>
        <v>_</v>
      </c>
      <c r="BK2540" t="str">
        <f>IF(ISERROR(MATCH(LEFT(C2540,5)&amp;B2540&amp;"_"&amp;A2540,$BK$1:BK2539,0)),LEFT(C2540,5)&amp;B2540&amp;"_"&amp;A2540,"")</f>
        <v/>
      </c>
      <c r="BL2540">
        <f>COUNTIFS($B$1:B2540,B2540)-COUNTIFS($B$1:B2540,B2540,$BK$1:BK2540,"")</f>
        <v>0</v>
      </c>
      <c r="BM2540" t="str">
        <f t="shared" si="439"/>
        <v/>
      </c>
    </row>
    <row r="2541" spans="1:65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  <c r="AI2541" s="1"/>
      <c r="AJ2541" s="1"/>
      <c r="AK2541" s="1"/>
      <c r="AL2541" s="1"/>
      <c r="AM2541" s="1"/>
      <c r="AN2541" s="1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t="str">
        <f t="shared" si="429"/>
        <v/>
      </c>
      <c r="AZ2541">
        <f t="shared" si="430"/>
        <v>0</v>
      </c>
      <c r="BA2541" t="str">
        <f t="shared" si="431"/>
        <v>QB</v>
      </c>
      <c r="BB2541" t="str">
        <f t="shared" si="432"/>
        <v>_</v>
      </c>
      <c r="BC2541" t="str">
        <f t="shared" si="433"/>
        <v>ru</v>
      </c>
      <c r="BD2541">
        <f>COUNTIFS($BB$1:BB2541,BB2541,$BC$1:BC2541,"ru")</f>
        <v>665</v>
      </c>
      <c r="BE2541" t="str">
        <f t="shared" si="434"/>
        <v>re</v>
      </c>
      <c r="BF2541">
        <f>COUNTIFS($BB$1:BB2541,BB2541,$BE$1:BE2541,"re")</f>
        <v>665</v>
      </c>
      <c r="BG2541" t="str">
        <f t="shared" si="435"/>
        <v>ru665_</v>
      </c>
      <c r="BH2541" t="str">
        <f t="shared" si="436"/>
        <v>re665_</v>
      </c>
      <c r="BI2541" t="str">
        <f t="shared" si="437"/>
        <v>_0</v>
      </c>
      <c r="BJ2541" t="str">
        <f t="shared" si="438"/>
        <v>_</v>
      </c>
      <c r="BK2541" t="str">
        <f>IF(ISERROR(MATCH(LEFT(C2541,5)&amp;B2541&amp;"_"&amp;A2541,$BK$1:BK2540,0)),LEFT(C2541,5)&amp;B2541&amp;"_"&amp;A2541,"")</f>
        <v/>
      </c>
      <c r="BL2541">
        <f>COUNTIFS($B$1:B2541,B2541)-COUNTIFS($B$1:B2541,B2541,$BK$1:BK2541,"")</f>
        <v>0</v>
      </c>
      <c r="BM2541" t="str">
        <f t="shared" si="439"/>
        <v/>
      </c>
    </row>
    <row r="2542" spans="1:65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  <c r="AI2542" s="1"/>
      <c r="AJ2542" s="1"/>
      <c r="AK2542" s="1"/>
      <c r="AL2542" s="1"/>
      <c r="AM2542" s="1"/>
      <c r="AN2542" s="1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t="str">
        <f t="shared" si="429"/>
        <v/>
      </c>
      <c r="AZ2542">
        <f t="shared" si="430"/>
        <v>0</v>
      </c>
      <c r="BA2542" t="str">
        <f t="shared" si="431"/>
        <v>QB</v>
      </c>
      <c r="BB2542" t="str">
        <f t="shared" si="432"/>
        <v>_</v>
      </c>
      <c r="BC2542" t="str">
        <f t="shared" si="433"/>
        <v>ru</v>
      </c>
      <c r="BD2542">
        <f>COUNTIFS($BB$1:BB2542,BB2542,$BC$1:BC2542,"ru")</f>
        <v>666</v>
      </c>
      <c r="BE2542" t="str">
        <f t="shared" si="434"/>
        <v>re</v>
      </c>
      <c r="BF2542">
        <f>COUNTIFS($BB$1:BB2542,BB2542,$BE$1:BE2542,"re")</f>
        <v>666</v>
      </c>
      <c r="BG2542" t="str">
        <f t="shared" si="435"/>
        <v>ru666_</v>
      </c>
      <c r="BH2542" t="str">
        <f t="shared" si="436"/>
        <v>re666_</v>
      </c>
      <c r="BI2542" t="str">
        <f t="shared" si="437"/>
        <v>_0</v>
      </c>
      <c r="BJ2542" t="str">
        <f t="shared" si="438"/>
        <v>_</v>
      </c>
      <c r="BK2542" t="str">
        <f>IF(ISERROR(MATCH(LEFT(C2542,5)&amp;B2542&amp;"_"&amp;A2542,$BK$1:BK2541,0)),LEFT(C2542,5)&amp;B2542&amp;"_"&amp;A2542,"")</f>
        <v/>
      </c>
      <c r="BL2542">
        <f>COUNTIFS($B$1:B2542,B2542)-COUNTIFS($B$1:B2542,B2542,$BK$1:BK2542,"")</f>
        <v>0</v>
      </c>
      <c r="BM2542" t="str">
        <f t="shared" si="439"/>
        <v/>
      </c>
    </row>
    <row r="2543" spans="1:65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  <c r="AI2543" s="1"/>
      <c r="AJ2543" s="1"/>
      <c r="AK2543" s="1"/>
      <c r="AL2543" s="1"/>
      <c r="AM2543" s="1"/>
      <c r="AN2543" s="1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t="str">
        <f t="shared" si="429"/>
        <v/>
      </c>
      <c r="AZ2543">
        <f t="shared" si="430"/>
        <v>0</v>
      </c>
      <c r="BA2543" t="str">
        <f t="shared" si="431"/>
        <v>QB</v>
      </c>
      <c r="BB2543" t="str">
        <f t="shared" si="432"/>
        <v>_</v>
      </c>
      <c r="BC2543" t="str">
        <f t="shared" si="433"/>
        <v>ru</v>
      </c>
      <c r="BD2543">
        <f>COUNTIFS($BB$1:BB2543,BB2543,$BC$1:BC2543,"ru")</f>
        <v>667</v>
      </c>
      <c r="BE2543" t="str">
        <f t="shared" si="434"/>
        <v>re</v>
      </c>
      <c r="BF2543">
        <f>COUNTIFS($BB$1:BB2543,BB2543,$BE$1:BE2543,"re")</f>
        <v>667</v>
      </c>
      <c r="BG2543" t="str">
        <f t="shared" si="435"/>
        <v>ru667_</v>
      </c>
      <c r="BH2543" t="str">
        <f t="shared" si="436"/>
        <v>re667_</v>
      </c>
      <c r="BI2543" t="str">
        <f t="shared" si="437"/>
        <v>_0</v>
      </c>
      <c r="BJ2543" t="str">
        <f t="shared" si="438"/>
        <v>_</v>
      </c>
      <c r="BK2543" t="str">
        <f>IF(ISERROR(MATCH(LEFT(C2543,5)&amp;B2543&amp;"_"&amp;A2543,$BK$1:BK2542,0)),LEFT(C2543,5)&amp;B2543&amp;"_"&amp;A2543,"")</f>
        <v/>
      </c>
      <c r="BL2543">
        <f>COUNTIFS($B$1:B2543,B2543)-COUNTIFS($B$1:B2543,B2543,$BK$1:BK2543,"")</f>
        <v>0</v>
      </c>
      <c r="BM2543" t="str">
        <f t="shared" si="439"/>
        <v/>
      </c>
    </row>
    <row r="2544" spans="1:65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  <c r="AI2544" s="1"/>
      <c r="AJ2544" s="1"/>
      <c r="AK2544" s="1"/>
      <c r="AL2544" s="1"/>
      <c r="AM2544" s="1"/>
      <c r="AN2544" s="1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t="str">
        <f t="shared" si="429"/>
        <v/>
      </c>
      <c r="AZ2544">
        <f t="shared" si="430"/>
        <v>0</v>
      </c>
      <c r="BA2544" t="str">
        <f t="shared" si="431"/>
        <v>QB</v>
      </c>
      <c r="BB2544" t="str">
        <f t="shared" si="432"/>
        <v>_</v>
      </c>
      <c r="BC2544" t="str">
        <f t="shared" si="433"/>
        <v>ru</v>
      </c>
      <c r="BD2544">
        <f>COUNTIFS($BB$1:BB2544,BB2544,$BC$1:BC2544,"ru")</f>
        <v>668</v>
      </c>
      <c r="BE2544" t="str">
        <f t="shared" si="434"/>
        <v>re</v>
      </c>
      <c r="BF2544">
        <f>COUNTIFS($BB$1:BB2544,BB2544,$BE$1:BE2544,"re")</f>
        <v>668</v>
      </c>
      <c r="BG2544" t="str">
        <f t="shared" si="435"/>
        <v>ru668_</v>
      </c>
      <c r="BH2544" t="str">
        <f t="shared" si="436"/>
        <v>re668_</v>
      </c>
      <c r="BI2544" t="str">
        <f t="shared" si="437"/>
        <v>_0</v>
      </c>
      <c r="BJ2544" t="str">
        <f t="shared" si="438"/>
        <v>_</v>
      </c>
      <c r="BK2544" t="str">
        <f>IF(ISERROR(MATCH(LEFT(C2544,5)&amp;B2544&amp;"_"&amp;A2544,$BK$1:BK2543,0)),LEFT(C2544,5)&amp;B2544&amp;"_"&amp;A2544,"")</f>
        <v/>
      </c>
      <c r="BL2544">
        <f>COUNTIFS($B$1:B2544,B2544)-COUNTIFS($B$1:B2544,B2544,$BK$1:BK2544,"")</f>
        <v>0</v>
      </c>
      <c r="BM2544" t="str">
        <f t="shared" si="439"/>
        <v/>
      </c>
    </row>
    <row r="2545" spans="1:65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  <c r="AI2545" s="1"/>
      <c r="AJ2545" s="1"/>
      <c r="AK2545" s="1"/>
      <c r="AL2545" s="1"/>
      <c r="AM2545" s="1"/>
      <c r="AN2545" s="1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t="str">
        <f t="shared" si="429"/>
        <v/>
      </c>
      <c r="AZ2545">
        <f t="shared" si="430"/>
        <v>0</v>
      </c>
      <c r="BA2545" t="str">
        <f t="shared" si="431"/>
        <v>QB</v>
      </c>
      <c r="BB2545" t="str">
        <f t="shared" si="432"/>
        <v>_</v>
      </c>
      <c r="BC2545" t="str">
        <f t="shared" si="433"/>
        <v>ru</v>
      </c>
      <c r="BD2545">
        <f>COUNTIFS($BB$1:BB2545,BB2545,$BC$1:BC2545,"ru")</f>
        <v>669</v>
      </c>
      <c r="BE2545" t="str">
        <f t="shared" si="434"/>
        <v>re</v>
      </c>
      <c r="BF2545">
        <f>COUNTIFS($BB$1:BB2545,BB2545,$BE$1:BE2545,"re")</f>
        <v>669</v>
      </c>
      <c r="BG2545" t="str">
        <f t="shared" si="435"/>
        <v>ru669_</v>
      </c>
      <c r="BH2545" t="str">
        <f t="shared" si="436"/>
        <v>re669_</v>
      </c>
      <c r="BI2545" t="str">
        <f t="shared" si="437"/>
        <v>_0</v>
      </c>
      <c r="BJ2545" t="str">
        <f t="shared" si="438"/>
        <v>_</v>
      </c>
      <c r="BK2545" t="str">
        <f>IF(ISERROR(MATCH(LEFT(C2545,5)&amp;B2545&amp;"_"&amp;A2545,$BK$1:BK2544,0)),LEFT(C2545,5)&amp;B2545&amp;"_"&amp;A2545,"")</f>
        <v/>
      </c>
      <c r="BL2545">
        <f>COUNTIFS($B$1:B2545,B2545)-COUNTIFS($B$1:B2545,B2545,$BK$1:BK2545,"")</f>
        <v>0</v>
      </c>
      <c r="BM2545" t="str">
        <f t="shared" si="439"/>
        <v/>
      </c>
    </row>
    <row r="2546" spans="1:65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  <c r="AI2546" s="1"/>
      <c r="AJ2546" s="1"/>
      <c r="AK2546" s="1"/>
      <c r="AL2546" s="1"/>
      <c r="AM2546" s="1"/>
      <c r="AN2546" s="1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t="str">
        <f t="shared" si="429"/>
        <v/>
      </c>
      <c r="AZ2546">
        <f t="shared" si="430"/>
        <v>0</v>
      </c>
      <c r="BA2546" t="str">
        <f t="shared" si="431"/>
        <v>QB</v>
      </c>
      <c r="BB2546" t="str">
        <f t="shared" si="432"/>
        <v>_</v>
      </c>
      <c r="BC2546" t="str">
        <f t="shared" si="433"/>
        <v>ru</v>
      </c>
      <c r="BD2546">
        <f>COUNTIFS($BB$1:BB2546,BB2546,$BC$1:BC2546,"ru")</f>
        <v>670</v>
      </c>
      <c r="BE2546" t="str">
        <f t="shared" si="434"/>
        <v>re</v>
      </c>
      <c r="BF2546">
        <f>COUNTIFS($BB$1:BB2546,BB2546,$BE$1:BE2546,"re")</f>
        <v>670</v>
      </c>
      <c r="BG2546" t="str">
        <f t="shared" si="435"/>
        <v>ru670_</v>
      </c>
      <c r="BH2546" t="str">
        <f t="shared" si="436"/>
        <v>re670_</v>
      </c>
      <c r="BI2546" t="str">
        <f t="shared" si="437"/>
        <v>_0</v>
      </c>
      <c r="BJ2546" t="str">
        <f t="shared" si="438"/>
        <v>_</v>
      </c>
      <c r="BK2546" t="str">
        <f>IF(ISERROR(MATCH(LEFT(C2546,5)&amp;B2546&amp;"_"&amp;A2546,$BK$1:BK2545,0)),LEFT(C2546,5)&amp;B2546&amp;"_"&amp;A2546,"")</f>
        <v/>
      </c>
      <c r="BL2546">
        <f>COUNTIFS($B$1:B2546,B2546)-COUNTIFS($B$1:B2546,B2546,$BK$1:BK2546,"")</f>
        <v>0</v>
      </c>
      <c r="BM2546" t="str">
        <f t="shared" si="439"/>
        <v/>
      </c>
    </row>
    <row r="2547" spans="1:65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  <c r="AI2547" s="1"/>
      <c r="AJ2547" s="1"/>
      <c r="AK2547" s="1"/>
      <c r="AL2547" s="1"/>
      <c r="AM2547" s="1"/>
      <c r="AN2547" s="1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t="str">
        <f t="shared" si="429"/>
        <v/>
      </c>
      <c r="AZ2547">
        <f t="shared" si="430"/>
        <v>0</v>
      </c>
      <c r="BA2547" t="str">
        <f t="shared" si="431"/>
        <v>QB</v>
      </c>
      <c r="BB2547" t="str">
        <f t="shared" si="432"/>
        <v>_</v>
      </c>
      <c r="BC2547" t="str">
        <f t="shared" si="433"/>
        <v>ru</v>
      </c>
      <c r="BD2547">
        <f>COUNTIFS($BB$1:BB2547,BB2547,$BC$1:BC2547,"ru")</f>
        <v>671</v>
      </c>
      <c r="BE2547" t="str">
        <f t="shared" si="434"/>
        <v>re</v>
      </c>
      <c r="BF2547">
        <f>COUNTIFS($BB$1:BB2547,BB2547,$BE$1:BE2547,"re")</f>
        <v>671</v>
      </c>
      <c r="BG2547" t="str">
        <f t="shared" si="435"/>
        <v>ru671_</v>
      </c>
      <c r="BH2547" t="str">
        <f t="shared" si="436"/>
        <v>re671_</v>
      </c>
      <c r="BI2547" t="str">
        <f t="shared" si="437"/>
        <v>_0</v>
      </c>
      <c r="BJ2547" t="str">
        <f t="shared" si="438"/>
        <v>_</v>
      </c>
      <c r="BK2547" t="str">
        <f>IF(ISERROR(MATCH(LEFT(C2547,5)&amp;B2547&amp;"_"&amp;A2547,$BK$1:BK2546,0)),LEFT(C2547,5)&amp;B2547&amp;"_"&amp;A2547,"")</f>
        <v/>
      </c>
      <c r="BL2547">
        <f>COUNTIFS($B$1:B2547,B2547)-COUNTIFS($B$1:B2547,B2547,$BK$1:BK2547,"")</f>
        <v>0</v>
      </c>
      <c r="BM2547" t="str">
        <f t="shared" si="439"/>
        <v/>
      </c>
    </row>
    <row r="2548" spans="1:65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  <c r="AI2548" s="1"/>
      <c r="AJ2548" s="1"/>
      <c r="AK2548" s="1"/>
      <c r="AL2548" s="1"/>
      <c r="AM2548" s="1"/>
      <c r="AN2548" s="1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t="str">
        <f t="shared" si="429"/>
        <v/>
      </c>
      <c r="AZ2548">
        <f t="shared" si="430"/>
        <v>0</v>
      </c>
      <c r="BA2548" t="str">
        <f t="shared" si="431"/>
        <v>QB</v>
      </c>
      <c r="BB2548" t="str">
        <f t="shared" si="432"/>
        <v>_</v>
      </c>
      <c r="BC2548" t="str">
        <f t="shared" si="433"/>
        <v>ru</v>
      </c>
      <c r="BD2548">
        <f>COUNTIFS($BB$1:BB2548,BB2548,$BC$1:BC2548,"ru")</f>
        <v>672</v>
      </c>
      <c r="BE2548" t="str">
        <f t="shared" si="434"/>
        <v>re</v>
      </c>
      <c r="BF2548">
        <f>COUNTIFS($BB$1:BB2548,BB2548,$BE$1:BE2548,"re")</f>
        <v>672</v>
      </c>
      <c r="BG2548" t="str">
        <f t="shared" si="435"/>
        <v>ru672_</v>
      </c>
      <c r="BH2548" t="str">
        <f t="shared" si="436"/>
        <v>re672_</v>
      </c>
      <c r="BI2548" t="str">
        <f t="shared" si="437"/>
        <v>_0</v>
      </c>
      <c r="BJ2548" t="str">
        <f t="shared" si="438"/>
        <v>_</v>
      </c>
      <c r="BK2548" t="str">
        <f>IF(ISERROR(MATCH(LEFT(C2548,5)&amp;B2548&amp;"_"&amp;A2548,$BK$1:BK2547,0)),LEFT(C2548,5)&amp;B2548&amp;"_"&amp;A2548,"")</f>
        <v/>
      </c>
      <c r="BL2548">
        <f>COUNTIFS($B$1:B2548,B2548)-COUNTIFS($B$1:B2548,B2548,$BK$1:BK2548,"")</f>
        <v>0</v>
      </c>
      <c r="BM2548" t="str">
        <f t="shared" si="439"/>
        <v/>
      </c>
    </row>
    <row r="2549" spans="1:65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  <c r="AI2549" s="1"/>
      <c r="AJ2549" s="1"/>
      <c r="AK2549" s="1"/>
      <c r="AL2549" s="1"/>
      <c r="AM2549" s="1"/>
      <c r="AN2549" s="1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t="str">
        <f t="shared" si="429"/>
        <v/>
      </c>
      <c r="AZ2549">
        <f t="shared" si="430"/>
        <v>0</v>
      </c>
      <c r="BA2549" t="str">
        <f t="shared" si="431"/>
        <v>QB</v>
      </c>
      <c r="BB2549" t="str">
        <f t="shared" si="432"/>
        <v>_</v>
      </c>
      <c r="BC2549" t="str">
        <f t="shared" si="433"/>
        <v>ru</v>
      </c>
      <c r="BD2549">
        <f>COUNTIFS($BB$1:BB2549,BB2549,$BC$1:BC2549,"ru")</f>
        <v>673</v>
      </c>
      <c r="BE2549" t="str">
        <f t="shared" si="434"/>
        <v>re</v>
      </c>
      <c r="BF2549">
        <f>COUNTIFS($BB$1:BB2549,BB2549,$BE$1:BE2549,"re")</f>
        <v>673</v>
      </c>
      <c r="BG2549" t="str">
        <f t="shared" si="435"/>
        <v>ru673_</v>
      </c>
      <c r="BH2549" t="str">
        <f t="shared" si="436"/>
        <v>re673_</v>
      </c>
      <c r="BI2549" t="str">
        <f t="shared" si="437"/>
        <v>_0</v>
      </c>
      <c r="BJ2549" t="str">
        <f t="shared" si="438"/>
        <v>_</v>
      </c>
      <c r="BK2549" t="str">
        <f>IF(ISERROR(MATCH(LEFT(C2549,5)&amp;B2549&amp;"_"&amp;A2549,$BK$1:BK2548,0)),LEFT(C2549,5)&amp;B2549&amp;"_"&amp;A2549,"")</f>
        <v/>
      </c>
      <c r="BL2549">
        <f>COUNTIFS($B$1:B2549,B2549)-COUNTIFS($B$1:B2549,B2549,$BK$1:BK2549,"")</f>
        <v>0</v>
      </c>
      <c r="BM2549" t="str">
        <f t="shared" si="439"/>
        <v/>
      </c>
    </row>
    <row r="2550" spans="1:65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  <c r="AI2550" s="1"/>
      <c r="AJ2550" s="1"/>
      <c r="AK2550" s="1"/>
      <c r="AL2550" s="1"/>
      <c r="AM2550" s="1"/>
      <c r="AN2550" s="1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t="str">
        <f t="shared" si="429"/>
        <v/>
      </c>
      <c r="AZ2550">
        <f t="shared" si="430"/>
        <v>0</v>
      </c>
      <c r="BA2550" t="str">
        <f t="shared" si="431"/>
        <v>QB</v>
      </c>
      <c r="BB2550" t="str">
        <f t="shared" si="432"/>
        <v>_</v>
      </c>
      <c r="BC2550" t="str">
        <f t="shared" si="433"/>
        <v>ru</v>
      </c>
      <c r="BD2550">
        <f>COUNTIFS($BB$1:BB2550,BB2550,$BC$1:BC2550,"ru")</f>
        <v>674</v>
      </c>
      <c r="BE2550" t="str">
        <f t="shared" si="434"/>
        <v>re</v>
      </c>
      <c r="BF2550">
        <f>COUNTIFS($BB$1:BB2550,BB2550,$BE$1:BE2550,"re")</f>
        <v>674</v>
      </c>
      <c r="BG2550" t="str">
        <f t="shared" si="435"/>
        <v>ru674_</v>
      </c>
      <c r="BH2550" t="str">
        <f t="shared" si="436"/>
        <v>re674_</v>
      </c>
      <c r="BI2550" t="str">
        <f t="shared" si="437"/>
        <v>_0</v>
      </c>
      <c r="BJ2550" t="str">
        <f t="shared" si="438"/>
        <v>_</v>
      </c>
      <c r="BK2550" t="str">
        <f>IF(ISERROR(MATCH(LEFT(C2550,5)&amp;B2550&amp;"_"&amp;A2550,$BK$1:BK2549,0)),LEFT(C2550,5)&amp;B2550&amp;"_"&amp;A2550,"")</f>
        <v/>
      </c>
      <c r="BL2550">
        <f>COUNTIFS($B$1:B2550,B2550)-COUNTIFS($B$1:B2550,B2550,$BK$1:BK2550,"")</f>
        <v>0</v>
      </c>
      <c r="BM2550" t="str">
        <f t="shared" si="439"/>
        <v/>
      </c>
    </row>
    <row r="2551" spans="1:65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  <c r="AI2551" s="1"/>
      <c r="AJ2551" s="1"/>
      <c r="AK2551" s="1"/>
      <c r="AL2551" s="1"/>
      <c r="AM2551" s="1"/>
      <c r="AN2551" s="1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t="str">
        <f t="shared" si="429"/>
        <v/>
      </c>
      <c r="AZ2551">
        <f t="shared" si="430"/>
        <v>0</v>
      </c>
      <c r="BA2551" t="str">
        <f t="shared" si="431"/>
        <v>QB</v>
      </c>
      <c r="BB2551" t="str">
        <f t="shared" si="432"/>
        <v>_</v>
      </c>
      <c r="BC2551" t="str">
        <f t="shared" si="433"/>
        <v>ru</v>
      </c>
      <c r="BD2551">
        <f>COUNTIFS($BB$1:BB2551,BB2551,$BC$1:BC2551,"ru")</f>
        <v>675</v>
      </c>
      <c r="BE2551" t="str">
        <f t="shared" si="434"/>
        <v>re</v>
      </c>
      <c r="BF2551">
        <f>COUNTIFS($BB$1:BB2551,BB2551,$BE$1:BE2551,"re")</f>
        <v>675</v>
      </c>
      <c r="BG2551" t="str">
        <f t="shared" si="435"/>
        <v>ru675_</v>
      </c>
      <c r="BH2551" t="str">
        <f t="shared" si="436"/>
        <v>re675_</v>
      </c>
      <c r="BI2551" t="str">
        <f t="shared" si="437"/>
        <v>_0</v>
      </c>
      <c r="BJ2551" t="str">
        <f t="shared" si="438"/>
        <v>_</v>
      </c>
      <c r="BK2551" t="str">
        <f>IF(ISERROR(MATCH(LEFT(C2551,5)&amp;B2551&amp;"_"&amp;A2551,$BK$1:BK2550,0)),LEFT(C2551,5)&amp;B2551&amp;"_"&amp;A2551,"")</f>
        <v/>
      </c>
      <c r="BL2551">
        <f>COUNTIFS($B$1:B2551,B2551)-COUNTIFS($B$1:B2551,B2551,$BK$1:BK2551,"")</f>
        <v>0</v>
      </c>
      <c r="BM2551" t="str">
        <f t="shared" si="439"/>
        <v/>
      </c>
    </row>
    <row r="2552" spans="1:65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  <c r="AI2552" s="1"/>
      <c r="AJ2552" s="1"/>
      <c r="AK2552" s="1"/>
      <c r="AL2552" s="1"/>
      <c r="AM2552" s="1"/>
      <c r="AN2552" s="1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t="str">
        <f t="shared" si="429"/>
        <v/>
      </c>
      <c r="AZ2552">
        <f t="shared" si="430"/>
        <v>0</v>
      </c>
      <c r="BA2552" t="str">
        <f t="shared" si="431"/>
        <v>QB</v>
      </c>
      <c r="BB2552" t="str">
        <f t="shared" si="432"/>
        <v>_</v>
      </c>
      <c r="BC2552" t="str">
        <f t="shared" si="433"/>
        <v>ru</v>
      </c>
      <c r="BD2552">
        <f>COUNTIFS($BB$1:BB2552,BB2552,$BC$1:BC2552,"ru")</f>
        <v>676</v>
      </c>
      <c r="BE2552" t="str">
        <f t="shared" si="434"/>
        <v>re</v>
      </c>
      <c r="BF2552">
        <f>COUNTIFS($BB$1:BB2552,BB2552,$BE$1:BE2552,"re")</f>
        <v>676</v>
      </c>
      <c r="BG2552" t="str">
        <f t="shared" si="435"/>
        <v>ru676_</v>
      </c>
      <c r="BH2552" t="str">
        <f t="shared" si="436"/>
        <v>re676_</v>
      </c>
      <c r="BI2552" t="str">
        <f t="shared" si="437"/>
        <v>_0</v>
      </c>
      <c r="BJ2552" t="str">
        <f t="shared" si="438"/>
        <v>_</v>
      </c>
      <c r="BK2552" t="str">
        <f>IF(ISERROR(MATCH(LEFT(C2552,5)&amp;B2552&amp;"_"&amp;A2552,$BK$1:BK2551,0)),LEFT(C2552,5)&amp;B2552&amp;"_"&amp;A2552,"")</f>
        <v/>
      </c>
      <c r="BL2552">
        <f>COUNTIFS($B$1:B2552,B2552)-COUNTIFS($B$1:B2552,B2552,$BK$1:BK2552,"")</f>
        <v>0</v>
      </c>
      <c r="BM2552" t="str">
        <f t="shared" si="439"/>
        <v/>
      </c>
    </row>
    <row r="2553" spans="1:65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  <c r="AI2553" s="1"/>
      <c r="AJ2553" s="1"/>
      <c r="AK2553" s="1"/>
      <c r="AL2553" s="1"/>
      <c r="AM2553" s="1"/>
      <c r="AN2553" s="1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t="str">
        <f t="shared" si="429"/>
        <v/>
      </c>
      <c r="AZ2553">
        <f t="shared" si="430"/>
        <v>0</v>
      </c>
      <c r="BA2553" t="str">
        <f t="shared" si="431"/>
        <v>QB</v>
      </c>
      <c r="BB2553" t="str">
        <f t="shared" si="432"/>
        <v>_</v>
      </c>
      <c r="BC2553" t="str">
        <f t="shared" si="433"/>
        <v>ru</v>
      </c>
      <c r="BD2553">
        <f>COUNTIFS($BB$1:BB2553,BB2553,$BC$1:BC2553,"ru")</f>
        <v>677</v>
      </c>
      <c r="BE2553" t="str">
        <f t="shared" si="434"/>
        <v>re</v>
      </c>
      <c r="BF2553">
        <f>COUNTIFS($BB$1:BB2553,BB2553,$BE$1:BE2553,"re")</f>
        <v>677</v>
      </c>
      <c r="BG2553" t="str">
        <f t="shared" si="435"/>
        <v>ru677_</v>
      </c>
      <c r="BH2553" t="str">
        <f t="shared" si="436"/>
        <v>re677_</v>
      </c>
      <c r="BI2553" t="str">
        <f t="shared" si="437"/>
        <v>_0</v>
      </c>
      <c r="BJ2553" t="str">
        <f t="shared" si="438"/>
        <v>_</v>
      </c>
      <c r="BK2553" t="str">
        <f>IF(ISERROR(MATCH(LEFT(C2553,5)&amp;B2553&amp;"_"&amp;A2553,$BK$1:BK2552,0)),LEFT(C2553,5)&amp;B2553&amp;"_"&amp;A2553,"")</f>
        <v/>
      </c>
      <c r="BL2553">
        <f>COUNTIFS($B$1:B2553,B2553)-COUNTIFS($B$1:B2553,B2553,$BK$1:BK2553,"")</f>
        <v>0</v>
      </c>
      <c r="BM2553" t="str">
        <f t="shared" si="439"/>
        <v/>
      </c>
    </row>
    <row r="2554" spans="1:65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  <c r="AI2554" s="1"/>
      <c r="AJ2554" s="1"/>
      <c r="AK2554" s="1"/>
      <c r="AL2554" s="1"/>
      <c r="AM2554" s="1"/>
      <c r="AN2554" s="1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t="str">
        <f t="shared" si="429"/>
        <v/>
      </c>
      <c r="AZ2554">
        <f t="shared" si="430"/>
        <v>0</v>
      </c>
      <c r="BA2554" t="str">
        <f t="shared" si="431"/>
        <v>QB</v>
      </c>
      <c r="BB2554" t="str">
        <f t="shared" si="432"/>
        <v>_</v>
      </c>
      <c r="BC2554" t="str">
        <f t="shared" si="433"/>
        <v>ru</v>
      </c>
      <c r="BD2554">
        <f>COUNTIFS($BB$1:BB2554,BB2554,$BC$1:BC2554,"ru")</f>
        <v>678</v>
      </c>
      <c r="BE2554" t="str">
        <f t="shared" si="434"/>
        <v>re</v>
      </c>
      <c r="BF2554">
        <f>COUNTIFS($BB$1:BB2554,BB2554,$BE$1:BE2554,"re")</f>
        <v>678</v>
      </c>
      <c r="BG2554" t="str">
        <f t="shared" si="435"/>
        <v>ru678_</v>
      </c>
      <c r="BH2554" t="str">
        <f t="shared" si="436"/>
        <v>re678_</v>
      </c>
      <c r="BI2554" t="str">
        <f t="shared" si="437"/>
        <v>_0</v>
      </c>
      <c r="BJ2554" t="str">
        <f t="shared" si="438"/>
        <v>_</v>
      </c>
      <c r="BK2554" t="str">
        <f>IF(ISERROR(MATCH(LEFT(C2554,5)&amp;B2554&amp;"_"&amp;A2554,$BK$1:BK2553,0)),LEFT(C2554,5)&amp;B2554&amp;"_"&amp;A2554,"")</f>
        <v/>
      </c>
      <c r="BL2554">
        <f>COUNTIFS($B$1:B2554,B2554)-COUNTIFS($B$1:B2554,B2554,$BK$1:BK2554,"")</f>
        <v>0</v>
      </c>
      <c r="BM2554" t="str">
        <f t="shared" si="439"/>
        <v/>
      </c>
    </row>
    <row r="2555" spans="1:65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  <c r="AI2555" s="1"/>
      <c r="AJ2555" s="1"/>
      <c r="AK2555" s="1"/>
      <c r="AL2555" s="1"/>
      <c r="AM2555" s="1"/>
      <c r="AN2555" s="1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t="str">
        <f t="shared" si="429"/>
        <v/>
      </c>
      <c r="AZ2555">
        <f t="shared" si="430"/>
        <v>0</v>
      </c>
      <c r="BA2555" t="str">
        <f t="shared" si="431"/>
        <v>QB</v>
      </c>
      <c r="BB2555" t="str">
        <f t="shared" si="432"/>
        <v>_</v>
      </c>
      <c r="BC2555" t="str">
        <f t="shared" si="433"/>
        <v>ru</v>
      </c>
      <c r="BD2555">
        <f>COUNTIFS($BB$1:BB2555,BB2555,$BC$1:BC2555,"ru")</f>
        <v>679</v>
      </c>
      <c r="BE2555" t="str">
        <f t="shared" si="434"/>
        <v>re</v>
      </c>
      <c r="BF2555">
        <f>COUNTIFS($BB$1:BB2555,BB2555,$BE$1:BE2555,"re")</f>
        <v>679</v>
      </c>
      <c r="BG2555" t="str">
        <f t="shared" si="435"/>
        <v>ru679_</v>
      </c>
      <c r="BH2555" t="str">
        <f t="shared" si="436"/>
        <v>re679_</v>
      </c>
      <c r="BI2555" t="str">
        <f t="shared" si="437"/>
        <v>_0</v>
      </c>
      <c r="BJ2555" t="str">
        <f t="shared" si="438"/>
        <v>_</v>
      </c>
      <c r="BK2555" t="str">
        <f>IF(ISERROR(MATCH(LEFT(C2555,5)&amp;B2555&amp;"_"&amp;A2555,$BK$1:BK2554,0)),LEFT(C2555,5)&amp;B2555&amp;"_"&amp;A2555,"")</f>
        <v/>
      </c>
      <c r="BL2555">
        <f>COUNTIFS($B$1:B2555,B2555)-COUNTIFS($B$1:B2555,B2555,$BK$1:BK2555,"")</f>
        <v>0</v>
      </c>
      <c r="BM2555" t="str">
        <f t="shared" si="439"/>
        <v/>
      </c>
    </row>
    <row r="2556" spans="1:65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  <c r="AI2556" s="1"/>
      <c r="AJ2556" s="1"/>
      <c r="AK2556" s="1"/>
      <c r="AL2556" s="1"/>
      <c r="AM2556" s="1"/>
      <c r="AN2556" s="1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t="str">
        <f t="shared" si="429"/>
        <v/>
      </c>
      <c r="AZ2556">
        <f t="shared" si="430"/>
        <v>0</v>
      </c>
      <c r="BA2556" t="str">
        <f t="shared" si="431"/>
        <v>QB</v>
      </c>
      <c r="BB2556" t="str">
        <f t="shared" si="432"/>
        <v>_</v>
      </c>
      <c r="BC2556" t="str">
        <f t="shared" si="433"/>
        <v>ru</v>
      </c>
      <c r="BD2556">
        <f>COUNTIFS($BB$1:BB2556,BB2556,$BC$1:BC2556,"ru")</f>
        <v>680</v>
      </c>
      <c r="BE2556" t="str">
        <f t="shared" si="434"/>
        <v>re</v>
      </c>
      <c r="BF2556">
        <f>COUNTIFS($BB$1:BB2556,BB2556,$BE$1:BE2556,"re")</f>
        <v>680</v>
      </c>
      <c r="BG2556" t="str">
        <f t="shared" si="435"/>
        <v>ru680_</v>
      </c>
      <c r="BH2556" t="str">
        <f t="shared" si="436"/>
        <v>re680_</v>
      </c>
      <c r="BI2556" t="str">
        <f t="shared" si="437"/>
        <v>_0</v>
      </c>
      <c r="BJ2556" t="str">
        <f t="shared" si="438"/>
        <v>_</v>
      </c>
      <c r="BK2556" t="str">
        <f>IF(ISERROR(MATCH(LEFT(C2556,5)&amp;B2556&amp;"_"&amp;A2556,$BK$1:BK2555,0)),LEFT(C2556,5)&amp;B2556&amp;"_"&amp;A2556,"")</f>
        <v/>
      </c>
      <c r="BL2556">
        <f>COUNTIFS($B$1:B2556,B2556)-COUNTIFS($B$1:B2556,B2556,$BK$1:BK2556,"")</f>
        <v>0</v>
      </c>
      <c r="BM2556" t="str">
        <f t="shared" si="439"/>
        <v/>
      </c>
    </row>
    <row r="2557" spans="1:65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  <c r="AI2557" s="1"/>
      <c r="AJ2557" s="1"/>
      <c r="AK2557" s="1"/>
      <c r="AL2557" s="1"/>
      <c r="AM2557" s="1"/>
      <c r="AN2557" s="1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t="str">
        <f t="shared" si="429"/>
        <v/>
      </c>
      <c r="AZ2557">
        <f t="shared" si="430"/>
        <v>0</v>
      </c>
      <c r="BA2557" t="str">
        <f t="shared" si="431"/>
        <v>QB</v>
      </c>
      <c r="BB2557" t="str">
        <f t="shared" si="432"/>
        <v>_</v>
      </c>
      <c r="BC2557" t="str">
        <f t="shared" si="433"/>
        <v>ru</v>
      </c>
      <c r="BD2557">
        <f>COUNTIFS($BB$1:BB2557,BB2557,$BC$1:BC2557,"ru")</f>
        <v>681</v>
      </c>
      <c r="BE2557" t="str">
        <f t="shared" si="434"/>
        <v>re</v>
      </c>
      <c r="BF2557">
        <f>COUNTIFS($BB$1:BB2557,BB2557,$BE$1:BE2557,"re")</f>
        <v>681</v>
      </c>
      <c r="BG2557" t="str">
        <f t="shared" si="435"/>
        <v>ru681_</v>
      </c>
      <c r="BH2557" t="str">
        <f t="shared" si="436"/>
        <v>re681_</v>
      </c>
      <c r="BI2557" t="str">
        <f t="shared" si="437"/>
        <v>_0</v>
      </c>
      <c r="BJ2557" t="str">
        <f t="shared" si="438"/>
        <v>_</v>
      </c>
      <c r="BK2557" t="str">
        <f>IF(ISERROR(MATCH(LEFT(C2557,5)&amp;B2557&amp;"_"&amp;A2557,$BK$1:BK2556,0)),LEFT(C2557,5)&amp;B2557&amp;"_"&amp;A2557,"")</f>
        <v/>
      </c>
      <c r="BL2557">
        <f>COUNTIFS($B$1:B2557,B2557)-COUNTIFS($B$1:B2557,B2557,$BK$1:BK2557,"")</f>
        <v>0</v>
      </c>
      <c r="BM2557" t="str">
        <f t="shared" si="439"/>
        <v/>
      </c>
    </row>
    <row r="2558" spans="1:65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  <c r="AI2558" s="1"/>
      <c r="AJ2558" s="1"/>
      <c r="AK2558" s="1"/>
      <c r="AL2558" s="1"/>
      <c r="AM2558" s="1"/>
      <c r="AN2558" s="1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t="str">
        <f t="shared" si="429"/>
        <v/>
      </c>
      <c r="AZ2558">
        <f t="shared" si="430"/>
        <v>0</v>
      </c>
      <c r="BA2558" t="str">
        <f t="shared" si="431"/>
        <v>QB</v>
      </c>
      <c r="BB2558" t="str">
        <f t="shared" si="432"/>
        <v>_</v>
      </c>
      <c r="BC2558" t="str">
        <f t="shared" si="433"/>
        <v>ru</v>
      </c>
      <c r="BD2558">
        <f>COUNTIFS($BB$1:BB2558,BB2558,$BC$1:BC2558,"ru")</f>
        <v>682</v>
      </c>
      <c r="BE2558" t="str">
        <f t="shared" si="434"/>
        <v>re</v>
      </c>
      <c r="BF2558">
        <f>COUNTIFS($BB$1:BB2558,BB2558,$BE$1:BE2558,"re")</f>
        <v>682</v>
      </c>
      <c r="BG2558" t="str">
        <f t="shared" si="435"/>
        <v>ru682_</v>
      </c>
      <c r="BH2558" t="str">
        <f t="shared" si="436"/>
        <v>re682_</v>
      </c>
      <c r="BI2558" t="str">
        <f t="shared" si="437"/>
        <v>_0</v>
      </c>
      <c r="BJ2558" t="str">
        <f t="shared" si="438"/>
        <v>_</v>
      </c>
      <c r="BK2558" t="str">
        <f>IF(ISERROR(MATCH(LEFT(C2558,5)&amp;B2558&amp;"_"&amp;A2558,$BK$1:BK2557,0)),LEFT(C2558,5)&amp;B2558&amp;"_"&amp;A2558,"")</f>
        <v/>
      </c>
      <c r="BL2558">
        <f>COUNTIFS($B$1:B2558,B2558)-COUNTIFS($B$1:B2558,B2558,$BK$1:BK2558,"")</f>
        <v>0</v>
      </c>
      <c r="BM2558" t="str">
        <f t="shared" si="439"/>
        <v/>
      </c>
    </row>
    <row r="2559" spans="1:65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  <c r="AI2559" s="1"/>
      <c r="AJ2559" s="1"/>
      <c r="AK2559" s="1"/>
      <c r="AL2559" s="1"/>
      <c r="AM2559" s="1"/>
      <c r="AN2559" s="1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t="str">
        <f t="shared" si="429"/>
        <v/>
      </c>
      <c r="AZ2559">
        <f t="shared" si="430"/>
        <v>0</v>
      </c>
      <c r="BA2559" t="str">
        <f t="shared" si="431"/>
        <v>QB</v>
      </c>
      <c r="BB2559" t="str">
        <f t="shared" si="432"/>
        <v>_</v>
      </c>
      <c r="BC2559" t="str">
        <f t="shared" si="433"/>
        <v>ru</v>
      </c>
      <c r="BD2559">
        <f>COUNTIFS($BB$1:BB2559,BB2559,$BC$1:BC2559,"ru")</f>
        <v>683</v>
      </c>
      <c r="BE2559" t="str">
        <f t="shared" si="434"/>
        <v>re</v>
      </c>
      <c r="BF2559">
        <f>COUNTIFS($BB$1:BB2559,BB2559,$BE$1:BE2559,"re")</f>
        <v>683</v>
      </c>
      <c r="BG2559" t="str">
        <f t="shared" si="435"/>
        <v>ru683_</v>
      </c>
      <c r="BH2559" t="str">
        <f t="shared" si="436"/>
        <v>re683_</v>
      </c>
      <c r="BI2559" t="str">
        <f t="shared" si="437"/>
        <v>_0</v>
      </c>
      <c r="BJ2559" t="str">
        <f t="shared" si="438"/>
        <v>_</v>
      </c>
      <c r="BK2559" t="str">
        <f>IF(ISERROR(MATCH(LEFT(C2559,5)&amp;B2559&amp;"_"&amp;A2559,$BK$1:BK2558,0)),LEFT(C2559,5)&amp;B2559&amp;"_"&amp;A2559,"")</f>
        <v/>
      </c>
      <c r="BL2559">
        <f>COUNTIFS($B$1:B2559,B2559)-COUNTIFS($B$1:B2559,B2559,$BK$1:BK2559,"")</f>
        <v>0</v>
      </c>
      <c r="BM2559" t="str">
        <f t="shared" si="439"/>
        <v/>
      </c>
    </row>
    <row r="2560" spans="1:65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  <c r="AI2560" s="1"/>
      <c r="AJ2560" s="1"/>
      <c r="AK2560" s="1"/>
      <c r="AL2560" s="1"/>
      <c r="AM2560" s="1"/>
      <c r="AN2560" s="1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t="str">
        <f t="shared" si="429"/>
        <v/>
      </c>
      <c r="AZ2560">
        <f t="shared" si="430"/>
        <v>0</v>
      </c>
      <c r="BA2560" t="str">
        <f t="shared" si="431"/>
        <v>QB</v>
      </c>
      <c r="BB2560" t="str">
        <f t="shared" si="432"/>
        <v>_</v>
      </c>
      <c r="BC2560" t="str">
        <f t="shared" si="433"/>
        <v>ru</v>
      </c>
      <c r="BD2560">
        <f>COUNTIFS($BB$1:BB2560,BB2560,$BC$1:BC2560,"ru")</f>
        <v>684</v>
      </c>
      <c r="BE2560" t="str">
        <f t="shared" si="434"/>
        <v>re</v>
      </c>
      <c r="BF2560">
        <f>COUNTIFS($BB$1:BB2560,BB2560,$BE$1:BE2560,"re")</f>
        <v>684</v>
      </c>
      <c r="BG2560" t="str">
        <f t="shared" si="435"/>
        <v>ru684_</v>
      </c>
      <c r="BH2560" t="str">
        <f t="shared" si="436"/>
        <v>re684_</v>
      </c>
      <c r="BI2560" t="str">
        <f t="shared" si="437"/>
        <v>_0</v>
      </c>
      <c r="BJ2560" t="str">
        <f t="shared" si="438"/>
        <v>_</v>
      </c>
      <c r="BK2560" t="str">
        <f>IF(ISERROR(MATCH(LEFT(C2560,5)&amp;B2560&amp;"_"&amp;A2560,$BK$1:BK2559,0)),LEFT(C2560,5)&amp;B2560&amp;"_"&amp;A2560,"")</f>
        <v/>
      </c>
      <c r="BL2560">
        <f>COUNTIFS($B$1:B2560,B2560)-COUNTIFS($B$1:B2560,B2560,$BK$1:BK2560,"")</f>
        <v>0</v>
      </c>
      <c r="BM2560" t="str">
        <f t="shared" si="439"/>
        <v/>
      </c>
    </row>
    <row r="2561" spans="1:65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  <c r="AI2561" s="1"/>
      <c r="AJ2561" s="1"/>
      <c r="AK2561" s="1"/>
      <c r="AL2561" s="1"/>
      <c r="AM2561" s="1"/>
      <c r="AN2561" s="1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t="str">
        <f t="shared" si="429"/>
        <v/>
      </c>
      <c r="AZ2561">
        <f t="shared" si="430"/>
        <v>0</v>
      </c>
      <c r="BA2561" t="str">
        <f t="shared" si="431"/>
        <v>QB</v>
      </c>
      <c r="BB2561" t="str">
        <f t="shared" si="432"/>
        <v>_</v>
      </c>
      <c r="BC2561" t="str">
        <f t="shared" si="433"/>
        <v>ru</v>
      </c>
      <c r="BD2561">
        <f>COUNTIFS($BB$1:BB2561,BB2561,$BC$1:BC2561,"ru")</f>
        <v>685</v>
      </c>
      <c r="BE2561" t="str">
        <f t="shared" si="434"/>
        <v>re</v>
      </c>
      <c r="BF2561">
        <f>COUNTIFS($BB$1:BB2561,BB2561,$BE$1:BE2561,"re")</f>
        <v>685</v>
      </c>
      <c r="BG2561" t="str">
        <f t="shared" si="435"/>
        <v>ru685_</v>
      </c>
      <c r="BH2561" t="str">
        <f t="shared" si="436"/>
        <v>re685_</v>
      </c>
      <c r="BI2561" t="str">
        <f t="shared" si="437"/>
        <v>_0</v>
      </c>
      <c r="BJ2561" t="str">
        <f t="shared" si="438"/>
        <v>_</v>
      </c>
      <c r="BK2561" t="str">
        <f>IF(ISERROR(MATCH(LEFT(C2561,5)&amp;B2561&amp;"_"&amp;A2561,$BK$1:BK2560,0)),LEFT(C2561,5)&amp;B2561&amp;"_"&amp;A2561,"")</f>
        <v/>
      </c>
      <c r="BL2561">
        <f>COUNTIFS($B$1:B2561,B2561)-COUNTIFS($B$1:B2561,B2561,$BK$1:BK2561,"")</f>
        <v>0</v>
      </c>
      <c r="BM2561" t="str">
        <f t="shared" si="439"/>
        <v/>
      </c>
    </row>
    <row r="2562" spans="1:65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  <c r="AI2562" s="1"/>
      <c r="AJ2562" s="1"/>
      <c r="AK2562" s="1"/>
      <c r="AL2562" s="1"/>
      <c r="AM2562" s="1"/>
      <c r="AN2562" s="1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t="str">
        <f t="shared" si="429"/>
        <v/>
      </c>
      <c r="AZ2562">
        <f t="shared" si="430"/>
        <v>0</v>
      </c>
      <c r="BA2562" t="str">
        <f t="shared" si="431"/>
        <v>QB</v>
      </c>
      <c r="BB2562" t="str">
        <f t="shared" si="432"/>
        <v>_</v>
      </c>
      <c r="BC2562" t="str">
        <f t="shared" si="433"/>
        <v>ru</v>
      </c>
      <c r="BD2562">
        <f>COUNTIFS($BB$1:BB2562,BB2562,$BC$1:BC2562,"ru")</f>
        <v>686</v>
      </c>
      <c r="BE2562" t="str">
        <f t="shared" si="434"/>
        <v>re</v>
      </c>
      <c r="BF2562">
        <f>COUNTIFS($BB$1:BB2562,BB2562,$BE$1:BE2562,"re")</f>
        <v>686</v>
      </c>
      <c r="BG2562" t="str">
        <f t="shared" si="435"/>
        <v>ru686_</v>
      </c>
      <c r="BH2562" t="str">
        <f t="shared" si="436"/>
        <v>re686_</v>
      </c>
      <c r="BI2562" t="str">
        <f t="shared" si="437"/>
        <v>_0</v>
      </c>
      <c r="BJ2562" t="str">
        <f t="shared" si="438"/>
        <v>_</v>
      </c>
      <c r="BK2562" t="str">
        <f>IF(ISERROR(MATCH(LEFT(C2562,5)&amp;B2562&amp;"_"&amp;A2562,$BK$1:BK2561,0)),LEFT(C2562,5)&amp;B2562&amp;"_"&amp;A2562,"")</f>
        <v/>
      </c>
      <c r="BL2562">
        <f>COUNTIFS($B$1:B2562,B2562)-COUNTIFS($B$1:B2562,B2562,$BK$1:BK2562,"")</f>
        <v>0</v>
      </c>
      <c r="BM2562" t="str">
        <f t="shared" si="439"/>
        <v/>
      </c>
    </row>
    <row r="2563" spans="1:65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  <c r="AI2563" s="1"/>
      <c r="AJ2563" s="1"/>
      <c r="AK2563" s="1"/>
      <c r="AL2563" s="1"/>
      <c r="AM2563" s="1"/>
      <c r="AN2563" s="1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t="str">
        <f t="shared" ref="AY2563:AY2626" si="440">IF(ISNUMBER(AP2563),LEFT(C2563,7)&amp;"_"&amp;B2563,"")</f>
        <v/>
      </c>
      <c r="AZ2563">
        <f t="shared" ref="AZ2563:AZ2626" si="441">A2563</f>
        <v>0</v>
      </c>
      <c r="BA2563" t="str">
        <f t="shared" ref="BA2563:BA2626" si="442">IF(G2563="NA","","QB")</f>
        <v>QB</v>
      </c>
      <c r="BB2563" t="str">
        <f t="shared" ref="BB2563:BB2626" si="443">LEFT(C2563,7)&amp;"_"&amp;B2563</f>
        <v>_</v>
      </c>
      <c r="BC2563" t="str">
        <f t="shared" ref="BC2563:BC2626" si="444">IF(X2563="NA","","ru")</f>
        <v>ru</v>
      </c>
      <c r="BD2563">
        <f>COUNTIFS($BB$1:BB2563,BB2563,$BC$1:BC2563,"ru")</f>
        <v>687</v>
      </c>
      <c r="BE2563" t="str">
        <f t="shared" ref="BE2563:BE2626" si="445">IF(AD2563="NA","","re")</f>
        <v>re</v>
      </c>
      <c r="BF2563">
        <f>COUNTIFS($BB$1:BB2563,BB2563,$BE$1:BE2563,"re")</f>
        <v>687</v>
      </c>
      <c r="BG2563" t="str">
        <f t="shared" ref="BG2563:BG2626" si="446">BC2563&amp;BD2563&amp;$BB2563</f>
        <v>ru687_</v>
      </c>
      <c r="BH2563" t="str">
        <f t="shared" ref="BH2563:BH2626" si="447">BE2563&amp;BF2563&amp;$BB2563</f>
        <v>re687_</v>
      </c>
      <c r="BI2563" t="str">
        <f t="shared" ref="BI2563:BI2626" si="448">BB2563&amp;AZ2563</f>
        <v>_0</v>
      </c>
      <c r="BJ2563" t="str">
        <f t="shared" ref="BJ2563:BJ2626" si="449">LEFT(C2563,5)&amp;B2563&amp;"_"&amp;A2563</f>
        <v>_</v>
      </c>
      <c r="BK2563" t="str">
        <f>IF(ISERROR(MATCH(LEFT(C2563,5)&amp;B2563&amp;"_"&amp;A2563,$BK$1:BK2562,0)),LEFT(C2563,5)&amp;B2563&amp;"_"&amp;A2563,"")</f>
        <v/>
      </c>
      <c r="BL2563">
        <f>COUNTIFS($B$1:B2563,B2563)-COUNTIFS($B$1:B2563,B2563,$BK$1:BK2563,"")</f>
        <v>0</v>
      </c>
      <c r="BM2563" t="str">
        <f t="shared" ref="BM2563:BM2626" si="450">IF(BK2563="","",LEFT(C2563,5)&amp;B2563&amp;BL2563)</f>
        <v/>
      </c>
    </row>
    <row r="2564" spans="1:65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  <c r="AI2564" s="1"/>
      <c r="AJ2564" s="1"/>
      <c r="AK2564" s="1"/>
      <c r="AL2564" s="1"/>
      <c r="AM2564" s="1"/>
      <c r="AN2564" s="1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t="str">
        <f t="shared" si="440"/>
        <v/>
      </c>
      <c r="AZ2564">
        <f t="shared" si="441"/>
        <v>0</v>
      </c>
      <c r="BA2564" t="str">
        <f t="shared" si="442"/>
        <v>QB</v>
      </c>
      <c r="BB2564" t="str">
        <f t="shared" si="443"/>
        <v>_</v>
      </c>
      <c r="BC2564" t="str">
        <f t="shared" si="444"/>
        <v>ru</v>
      </c>
      <c r="BD2564">
        <f>COUNTIFS($BB$1:BB2564,BB2564,$BC$1:BC2564,"ru")</f>
        <v>688</v>
      </c>
      <c r="BE2564" t="str">
        <f t="shared" si="445"/>
        <v>re</v>
      </c>
      <c r="BF2564">
        <f>COUNTIFS($BB$1:BB2564,BB2564,$BE$1:BE2564,"re")</f>
        <v>688</v>
      </c>
      <c r="BG2564" t="str">
        <f t="shared" si="446"/>
        <v>ru688_</v>
      </c>
      <c r="BH2564" t="str">
        <f t="shared" si="447"/>
        <v>re688_</v>
      </c>
      <c r="BI2564" t="str">
        <f t="shared" si="448"/>
        <v>_0</v>
      </c>
      <c r="BJ2564" t="str">
        <f t="shared" si="449"/>
        <v>_</v>
      </c>
      <c r="BK2564" t="str">
        <f>IF(ISERROR(MATCH(LEFT(C2564,5)&amp;B2564&amp;"_"&amp;A2564,$BK$1:BK2563,0)),LEFT(C2564,5)&amp;B2564&amp;"_"&amp;A2564,"")</f>
        <v/>
      </c>
      <c r="BL2564">
        <f>COUNTIFS($B$1:B2564,B2564)-COUNTIFS($B$1:B2564,B2564,$BK$1:BK2564,"")</f>
        <v>0</v>
      </c>
      <c r="BM2564" t="str">
        <f t="shared" si="450"/>
        <v/>
      </c>
    </row>
    <row r="2565" spans="1:65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  <c r="AI2565" s="1"/>
      <c r="AJ2565" s="1"/>
      <c r="AK2565" s="1"/>
      <c r="AL2565" s="1"/>
      <c r="AM2565" s="1"/>
      <c r="AN2565" s="1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t="str">
        <f t="shared" si="440"/>
        <v/>
      </c>
      <c r="AZ2565">
        <f t="shared" si="441"/>
        <v>0</v>
      </c>
      <c r="BA2565" t="str">
        <f t="shared" si="442"/>
        <v>QB</v>
      </c>
      <c r="BB2565" t="str">
        <f t="shared" si="443"/>
        <v>_</v>
      </c>
      <c r="BC2565" t="str">
        <f t="shared" si="444"/>
        <v>ru</v>
      </c>
      <c r="BD2565">
        <f>COUNTIFS($BB$1:BB2565,BB2565,$BC$1:BC2565,"ru")</f>
        <v>689</v>
      </c>
      <c r="BE2565" t="str">
        <f t="shared" si="445"/>
        <v>re</v>
      </c>
      <c r="BF2565">
        <f>COUNTIFS($BB$1:BB2565,BB2565,$BE$1:BE2565,"re")</f>
        <v>689</v>
      </c>
      <c r="BG2565" t="str">
        <f t="shared" si="446"/>
        <v>ru689_</v>
      </c>
      <c r="BH2565" t="str">
        <f t="shared" si="447"/>
        <v>re689_</v>
      </c>
      <c r="BI2565" t="str">
        <f t="shared" si="448"/>
        <v>_0</v>
      </c>
      <c r="BJ2565" t="str">
        <f t="shared" si="449"/>
        <v>_</v>
      </c>
      <c r="BK2565" t="str">
        <f>IF(ISERROR(MATCH(LEFT(C2565,5)&amp;B2565&amp;"_"&amp;A2565,$BK$1:BK2564,0)),LEFT(C2565,5)&amp;B2565&amp;"_"&amp;A2565,"")</f>
        <v/>
      </c>
      <c r="BL2565">
        <f>COUNTIFS($B$1:B2565,B2565)-COUNTIFS($B$1:B2565,B2565,$BK$1:BK2565,"")</f>
        <v>0</v>
      </c>
      <c r="BM2565" t="str">
        <f t="shared" si="450"/>
        <v/>
      </c>
    </row>
    <row r="2566" spans="1:65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  <c r="AI2566" s="1"/>
      <c r="AJ2566" s="1"/>
      <c r="AK2566" s="1"/>
      <c r="AL2566" s="1"/>
      <c r="AM2566" s="1"/>
      <c r="AN2566" s="1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t="str">
        <f t="shared" si="440"/>
        <v/>
      </c>
      <c r="AZ2566">
        <f t="shared" si="441"/>
        <v>0</v>
      </c>
      <c r="BA2566" t="str">
        <f t="shared" si="442"/>
        <v>QB</v>
      </c>
      <c r="BB2566" t="str">
        <f t="shared" si="443"/>
        <v>_</v>
      </c>
      <c r="BC2566" t="str">
        <f t="shared" si="444"/>
        <v>ru</v>
      </c>
      <c r="BD2566">
        <f>COUNTIFS($BB$1:BB2566,BB2566,$BC$1:BC2566,"ru")</f>
        <v>690</v>
      </c>
      <c r="BE2566" t="str">
        <f t="shared" si="445"/>
        <v>re</v>
      </c>
      <c r="BF2566">
        <f>COUNTIFS($BB$1:BB2566,BB2566,$BE$1:BE2566,"re")</f>
        <v>690</v>
      </c>
      <c r="BG2566" t="str">
        <f t="shared" si="446"/>
        <v>ru690_</v>
      </c>
      <c r="BH2566" t="str">
        <f t="shared" si="447"/>
        <v>re690_</v>
      </c>
      <c r="BI2566" t="str">
        <f t="shared" si="448"/>
        <v>_0</v>
      </c>
      <c r="BJ2566" t="str">
        <f t="shared" si="449"/>
        <v>_</v>
      </c>
      <c r="BK2566" t="str">
        <f>IF(ISERROR(MATCH(LEFT(C2566,5)&amp;B2566&amp;"_"&amp;A2566,$BK$1:BK2565,0)),LEFT(C2566,5)&amp;B2566&amp;"_"&amp;A2566,"")</f>
        <v/>
      </c>
      <c r="BL2566">
        <f>COUNTIFS($B$1:B2566,B2566)-COUNTIFS($B$1:B2566,B2566,$BK$1:BK2566,"")</f>
        <v>0</v>
      </c>
      <c r="BM2566" t="str">
        <f t="shared" si="450"/>
        <v/>
      </c>
    </row>
    <row r="2567" spans="1:65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  <c r="AI2567" s="1"/>
      <c r="AJ2567" s="1"/>
      <c r="AK2567" s="1"/>
      <c r="AL2567" s="1"/>
      <c r="AM2567" s="1"/>
      <c r="AN2567" s="1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t="str">
        <f t="shared" si="440"/>
        <v/>
      </c>
      <c r="AZ2567">
        <f t="shared" si="441"/>
        <v>0</v>
      </c>
      <c r="BA2567" t="str">
        <f t="shared" si="442"/>
        <v>QB</v>
      </c>
      <c r="BB2567" t="str">
        <f t="shared" si="443"/>
        <v>_</v>
      </c>
      <c r="BC2567" t="str">
        <f t="shared" si="444"/>
        <v>ru</v>
      </c>
      <c r="BD2567">
        <f>COUNTIFS($BB$1:BB2567,BB2567,$BC$1:BC2567,"ru")</f>
        <v>691</v>
      </c>
      <c r="BE2567" t="str">
        <f t="shared" si="445"/>
        <v>re</v>
      </c>
      <c r="BF2567">
        <f>COUNTIFS($BB$1:BB2567,BB2567,$BE$1:BE2567,"re")</f>
        <v>691</v>
      </c>
      <c r="BG2567" t="str">
        <f t="shared" si="446"/>
        <v>ru691_</v>
      </c>
      <c r="BH2567" t="str">
        <f t="shared" si="447"/>
        <v>re691_</v>
      </c>
      <c r="BI2567" t="str">
        <f t="shared" si="448"/>
        <v>_0</v>
      </c>
      <c r="BJ2567" t="str">
        <f t="shared" si="449"/>
        <v>_</v>
      </c>
      <c r="BK2567" t="str">
        <f>IF(ISERROR(MATCH(LEFT(C2567,5)&amp;B2567&amp;"_"&amp;A2567,$BK$1:BK2566,0)),LEFT(C2567,5)&amp;B2567&amp;"_"&amp;A2567,"")</f>
        <v/>
      </c>
      <c r="BL2567">
        <f>COUNTIFS($B$1:B2567,B2567)-COUNTIFS($B$1:B2567,B2567,$BK$1:BK2567,"")</f>
        <v>0</v>
      </c>
      <c r="BM2567" t="str">
        <f t="shared" si="450"/>
        <v/>
      </c>
    </row>
    <row r="2568" spans="1:65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  <c r="AI2568" s="1"/>
      <c r="AJ2568" s="1"/>
      <c r="AK2568" s="1"/>
      <c r="AL2568" s="1"/>
      <c r="AM2568" s="1"/>
      <c r="AN2568" s="1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t="str">
        <f t="shared" si="440"/>
        <v/>
      </c>
      <c r="AZ2568">
        <f t="shared" si="441"/>
        <v>0</v>
      </c>
      <c r="BA2568" t="str">
        <f t="shared" si="442"/>
        <v>QB</v>
      </c>
      <c r="BB2568" t="str">
        <f t="shared" si="443"/>
        <v>_</v>
      </c>
      <c r="BC2568" t="str">
        <f t="shared" si="444"/>
        <v>ru</v>
      </c>
      <c r="BD2568">
        <f>COUNTIFS($BB$1:BB2568,BB2568,$BC$1:BC2568,"ru")</f>
        <v>692</v>
      </c>
      <c r="BE2568" t="str">
        <f t="shared" si="445"/>
        <v>re</v>
      </c>
      <c r="BF2568">
        <f>COUNTIFS($BB$1:BB2568,BB2568,$BE$1:BE2568,"re")</f>
        <v>692</v>
      </c>
      <c r="BG2568" t="str">
        <f t="shared" si="446"/>
        <v>ru692_</v>
      </c>
      <c r="BH2568" t="str">
        <f t="shared" si="447"/>
        <v>re692_</v>
      </c>
      <c r="BI2568" t="str">
        <f t="shared" si="448"/>
        <v>_0</v>
      </c>
      <c r="BJ2568" t="str">
        <f t="shared" si="449"/>
        <v>_</v>
      </c>
      <c r="BK2568" t="str">
        <f>IF(ISERROR(MATCH(LEFT(C2568,5)&amp;B2568&amp;"_"&amp;A2568,$BK$1:BK2567,0)),LEFT(C2568,5)&amp;B2568&amp;"_"&amp;A2568,"")</f>
        <v/>
      </c>
      <c r="BL2568">
        <f>COUNTIFS($B$1:B2568,B2568)-COUNTIFS($B$1:B2568,B2568,$BK$1:BK2568,"")</f>
        <v>0</v>
      </c>
      <c r="BM2568" t="str">
        <f t="shared" si="450"/>
        <v/>
      </c>
    </row>
    <row r="2569" spans="1:65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  <c r="AI2569" s="1"/>
      <c r="AJ2569" s="1"/>
      <c r="AK2569" s="1"/>
      <c r="AL2569" s="1"/>
      <c r="AM2569" s="1"/>
      <c r="AN2569" s="1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t="str">
        <f t="shared" si="440"/>
        <v/>
      </c>
      <c r="AZ2569">
        <f t="shared" si="441"/>
        <v>0</v>
      </c>
      <c r="BA2569" t="str">
        <f t="shared" si="442"/>
        <v>QB</v>
      </c>
      <c r="BB2569" t="str">
        <f t="shared" si="443"/>
        <v>_</v>
      </c>
      <c r="BC2569" t="str">
        <f t="shared" si="444"/>
        <v>ru</v>
      </c>
      <c r="BD2569">
        <f>COUNTIFS($BB$1:BB2569,BB2569,$BC$1:BC2569,"ru")</f>
        <v>693</v>
      </c>
      <c r="BE2569" t="str">
        <f t="shared" si="445"/>
        <v>re</v>
      </c>
      <c r="BF2569">
        <f>COUNTIFS($BB$1:BB2569,BB2569,$BE$1:BE2569,"re")</f>
        <v>693</v>
      </c>
      <c r="BG2569" t="str">
        <f t="shared" si="446"/>
        <v>ru693_</v>
      </c>
      <c r="BH2569" t="str">
        <f t="shared" si="447"/>
        <v>re693_</v>
      </c>
      <c r="BI2569" t="str">
        <f t="shared" si="448"/>
        <v>_0</v>
      </c>
      <c r="BJ2569" t="str">
        <f t="shared" si="449"/>
        <v>_</v>
      </c>
      <c r="BK2569" t="str">
        <f>IF(ISERROR(MATCH(LEFT(C2569,5)&amp;B2569&amp;"_"&amp;A2569,$BK$1:BK2568,0)),LEFT(C2569,5)&amp;B2569&amp;"_"&amp;A2569,"")</f>
        <v/>
      </c>
      <c r="BL2569">
        <f>COUNTIFS($B$1:B2569,B2569)-COUNTIFS($B$1:B2569,B2569,$BK$1:BK2569,"")</f>
        <v>0</v>
      </c>
      <c r="BM2569" t="str">
        <f t="shared" si="450"/>
        <v/>
      </c>
    </row>
    <row r="2570" spans="1:65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  <c r="AI2570" s="1"/>
      <c r="AJ2570" s="1"/>
      <c r="AK2570" s="1"/>
      <c r="AL2570" s="1"/>
      <c r="AM2570" s="1"/>
      <c r="AN2570" s="1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t="str">
        <f t="shared" si="440"/>
        <v/>
      </c>
      <c r="AZ2570">
        <f t="shared" si="441"/>
        <v>0</v>
      </c>
      <c r="BA2570" t="str">
        <f t="shared" si="442"/>
        <v>QB</v>
      </c>
      <c r="BB2570" t="str">
        <f t="shared" si="443"/>
        <v>_</v>
      </c>
      <c r="BC2570" t="str">
        <f t="shared" si="444"/>
        <v>ru</v>
      </c>
      <c r="BD2570">
        <f>COUNTIFS($BB$1:BB2570,BB2570,$BC$1:BC2570,"ru")</f>
        <v>694</v>
      </c>
      <c r="BE2570" t="str">
        <f t="shared" si="445"/>
        <v>re</v>
      </c>
      <c r="BF2570">
        <f>COUNTIFS($BB$1:BB2570,BB2570,$BE$1:BE2570,"re")</f>
        <v>694</v>
      </c>
      <c r="BG2570" t="str">
        <f t="shared" si="446"/>
        <v>ru694_</v>
      </c>
      <c r="BH2570" t="str">
        <f t="shared" si="447"/>
        <v>re694_</v>
      </c>
      <c r="BI2570" t="str">
        <f t="shared" si="448"/>
        <v>_0</v>
      </c>
      <c r="BJ2570" t="str">
        <f t="shared" si="449"/>
        <v>_</v>
      </c>
      <c r="BK2570" t="str">
        <f>IF(ISERROR(MATCH(LEFT(C2570,5)&amp;B2570&amp;"_"&amp;A2570,$BK$1:BK2569,0)),LEFT(C2570,5)&amp;B2570&amp;"_"&amp;A2570,"")</f>
        <v/>
      </c>
      <c r="BL2570">
        <f>COUNTIFS($B$1:B2570,B2570)-COUNTIFS($B$1:B2570,B2570,$BK$1:BK2570,"")</f>
        <v>0</v>
      </c>
      <c r="BM2570" t="str">
        <f t="shared" si="450"/>
        <v/>
      </c>
    </row>
    <row r="2571" spans="1:65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  <c r="AI2571" s="1"/>
      <c r="AJ2571" s="1"/>
      <c r="AK2571" s="1"/>
      <c r="AL2571" s="1"/>
      <c r="AM2571" s="1"/>
      <c r="AN2571" s="1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t="str">
        <f t="shared" si="440"/>
        <v/>
      </c>
      <c r="AZ2571">
        <f t="shared" si="441"/>
        <v>0</v>
      </c>
      <c r="BA2571" t="str">
        <f t="shared" si="442"/>
        <v>QB</v>
      </c>
      <c r="BB2571" t="str">
        <f t="shared" si="443"/>
        <v>_</v>
      </c>
      <c r="BC2571" t="str">
        <f t="shared" si="444"/>
        <v>ru</v>
      </c>
      <c r="BD2571">
        <f>COUNTIFS($BB$1:BB2571,BB2571,$BC$1:BC2571,"ru")</f>
        <v>695</v>
      </c>
      <c r="BE2571" t="str">
        <f t="shared" si="445"/>
        <v>re</v>
      </c>
      <c r="BF2571">
        <f>COUNTIFS($BB$1:BB2571,BB2571,$BE$1:BE2571,"re")</f>
        <v>695</v>
      </c>
      <c r="BG2571" t="str">
        <f t="shared" si="446"/>
        <v>ru695_</v>
      </c>
      <c r="BH2571" t="str">
        <f t="shared" si="447"/>
        <v>re695_</v>
      </c>
      <c r="BI2571" t="str">
        <f t="shared" si="448"/>
        <v>_0</v>
      </c>
      <c r="BJ2571" t="str">
        <f t="shared" si="449"/>
        <v>_</v>
      </c>
      <c r="BK2571" t="str">
        <f>IF(ISERROR(MATCH(LEFT(C2571,5)&amp;B2571&amp;"_"&amp;A2571,$BK$1:BK2570,0)),LEFT(C2571,5)&amp;B2571&amp;"_"&amp;A2571,"")</f>
        <v/>
      </c>
      <c r="BL2571">
        <f>COUNTIFS($B$1:B2571,B2571)-COUNTIFS($B$1:B2571,B2571,$BK$1:BK2571,"")</f>
        <v>0</v>
      </c>
      <c r="BM2571" t="str">
        <f t="shared" si="450"/>
        <v/>
      </c>
    </row>
    <row r="2572" spans="1:65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  <c r="AI2572" s="1"/>
      <c r="AJ2572" s="1"/>
      <c r="AK2572" s="1"/>
      <c r="AL2572" s="1"/>
      <c r="AM2572" s="1"/>
      <c r="AN2572" s="1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t="str">
        <f t="shared" si="440"/>
        <v/>
      </c>
      <c r="AZ2572">
        <f t="shared" si="441"/>
        <v>0</v>
      </c>
      <c r="BA2572" t="str">
        <f t="shared" si="442"/>
        <v>QB</v>
      </c>
      <c r="BB2572" t="str">
        <f t="shared" si="443"/>
        <v>_</v>
      </c>
      <c r="BC2572" t="str">
        <f t="shared" si="444"/>
        <v>ru</v>
      </c>
      <c r="BD2572">
        <f>COUNTIFS($BB$1:BB2572,BB2572,$BC$1:BC2572,"ru")</f>
        <v>696</v>
      </c>
      <c r="BE2572" t="str">
        <f t="shared" si="445"/>
        <v>re</v>
      </c>
      <c r="BF2572">
        <f>COUNTIFS($BB$1:BB2572,BB2572,$BE$1:BE2572,"re")</f>
        <v>696</v>
      </c>
      <c r="BG2572" t="str">
        <f t="shared" si="446"/>
        <v>ru696_</v>
      </c>
      <c r="BH2572" t="str">
        <f t="shared" si="447"/>
        <v>re696_</v>
      </c>
      <c r="BI2572" t="str">
        <f t="shared" si="448"/>
        <v>_0</v>
      </c>
      <c r="BJ2572" t="str">
        <f t="shared" si="449"/>
        <v>_</v>
      </c>
      <c r="BK2572" t="str">
        <f>IF(ISERROR(MATCH(LEFT(C2572,5)&amp;B2572&amp;"_"&amp;A2572,$BK$1:BK2571,0)),LEFT(C2572,5)&amp;B2572&amp;"_"&amp;A2572,"")</f>
        <v/>
      </c>
      <c r="BL2572">
        <f>COUNTIFS($B$1:B2572,B2572)-COUNTIFS($B$1:B2572,B2572,$BK$1:BK2572,"")</f>
        <v>0</v>
      </c>
      <c r="BM2572" t="str">
        <f t="shared" si="450"/>
        <v/>
      </c>
    </row>
    <row r="2573" spans="1:65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  <c r="AI2573" s="1"/>
      <c r="AJ2573" s="1"/>
      <c r="AK2573" s="1"/>
      <c r="AL2573" s="1"/>
      <c r="AM2573" s="1"/>
      <c r="AN2573" s="1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t="str">
        <f t="shared" si="440"/>
        <v/>
      </c>
      <c r="AZ2573">
        <f t="shared" si="441"/>
        <v>0</v>
      </c>
      <c r="BA2573" t="str">
        <f t="shared" si="442"/>
        <v>QB</v>
      </c>
      <c r="BB2573" t="str">
        <f t="shared" si="443"/>
        <v>_</v>
      </c>
      <c r="BC2573" t="str">
        <f t="shared" si="444"/>
        <v>ru</v>
      </c>
      <c r="BD2573">
        <f>COUNTIFS($BB$1:BB2573,BB2573,$BC$1:BC2573,"ru")</f>
        <v>697</v>
      </c>
      <c r="BE2573" t="str">
        <f t="shared" si="445"/>
        <v>re</v>
      </c>
      <c r="BF2573">
        <f>COUNTIFS($BB$1:BB2573,BB2573,$BE$1:BE2573,"re")</f>
        <v>697</v>
      </c>
      <c r="BG2573" t="str">
        <f t="shared" si="446"/>
        <v>ru697_</v>
      </c>
      <c r="BH2573" t="str">
        <f t="shared" si="447"/>
        <v>re697_</v>
      </c>
      <c r="BI2573" t="str">
        <f t="shared" si="448"/>
        <v>_0</v>
      </c>
      <c r="BJ2573" t="str">
        <f t="shared" si="449"/>
        <v>_</v>
      </c>
      <c r="BK2573" t="str">
        <f>IF(ISERROR(MATCH(LEFT(C2573,5)&amp;B2573&amp;"_"&amp;A2573,$BK$1:BK2572,0)),LEFT(C2573,5)&amp;B2573&amp;"_"&amp;A2573,"")</f>
        <v/>
      </c>
      <c r="BL2573">
        <f>COUNTIFS($B$1:B2573,B2573)-COUNTIFS($B$1:B2573,B2573,$BK$1:BK2573,"")</f>
        <v>0</v>
      </c>
      <c r="BM2573" t="str">
        <f t="shared" si="450"/>
        <v/>
      </c>
    </row>
    <row r="2574" spans="1:65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  <c r="AI2574" s="1"/>
      <c r="AJ2574" s="1"/>
      <c r="AK2574" s="1"/>
      <c r="AL2574" s="1"/>
      <c r="AM2574" s="1"/>
      <c r="AN2574" s="1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t="str">
        <f t="shared" si="440"/>
        <v/>
      </c>
      <c r="AZ2574">
        <f t="shared" si="441"/>
        <v>0</v>
      </c>
      <c r="BA2574" t="str">
        <f t="shared" si="442"/>
        <v>QB</v>
      </c>
      <c r="BB2574" t="str">
        <f t="shared" si="443"/>
        <v>_</v>
      </c>
      <c r="BC2574" t="str">
        <f t="shared" si="444"/>
        <v>ru</v>
      </c>
      <c r="BD2574">
        <f>COUNTIFS($BB$1:BB2574,BB2574,$BC$1:BC2574,"ru")</f>
        <v>698</v>
      </c>
      <c r="BE2574" t="str">
        <f t="shared" si="445"/>
        <v>re</v>
      </c>
      <c r="BF2574">
        <f>COUNTIFS($BB$1:BB2574,BB2574,$BE$1:BE2574,"re")</f>
        <v>698</v>
      </c>
      <c r="BG2574" t="str">
        <f t="shared" si="446"/>
        <v>ru698_</v>
      </c>
      <c r="BH2574" t="str">
        <f t="shared" si="447"/>
        <v>re698_</v>
      </c>
      <c r="BI2574" t="str">
        <f t="shared" si="448"/>
        <v>_0</v>
      </c>
      <c r="BJ2574" t="str">
        <f t="shared" si="449"/>
        <v>_</v>
      </c>
      <c r="BK2574" t="str">
        <f>IF(ISERROR(MATCH(LEFT(C2574,5)&amp;B2574&amp;"_"&amp;A2574,$BK$1:BK2573,0)),LEFT(C2574,5)&amp;B2574&amp;"_"&amp;A2574,"")</f>
        <v/>
      </c>
      <c r="BL2574">
        <f>COUNTIFS($B$1:B2574,B2574)-COUNTIFS($B$1:B2574,B2574,$BK$1:BK2574,"")</f>
        <v>0</v>
      </c>
      <c r="BM2574" t="str">
        <f t="shared" si="450"/>
        <v/>
      </c>
    </row>
    <row r="2575" spans="1:65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  <c r="AI2575" s="1"/>
      <c r="AJ2575" s="1"/>
      <c r="AK2575" s="1"/>
      <c r="AL2575" s="1"/>
      <c r="AM2575" s="1"/>
      <c r="AN2575" s="1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t="str">
        <f t="shared" si="440"/>
        <v/>
      </c>
      <c r="AZ2575">
        <f t="shared" si="441"/>
        <v>0</v>
      </c>
      <c r="BA2575" t="str">
        <f t="shared" si="442"/>
        <v>QB</v>
      </c>
      <c r="BB2575" t="str">
        <f t="shared" si="443"/>
        <v>_</v>
      </c>
      <c r="BC2575" t="str">
        <f t="shared" si="444"/>
        <v>ru</v>
      </c>
      <c r="BD2575">
        <f>COUNTIFS($BB$1:BB2575,BB2575,$BC$1:BC2575,"ru")</f>
        <v>699</v>
      </c>
      <c r="BE2575" t="str">
        <f t="shared" si="445"/>
        <v>re</v>
      </c>
      <c r="BF2575">
        <f>COUNTIFS($BB$1:BB2575,BB2575,$BE$1:BE2575,"re")</f>
        <v>699</v>
      </c>
      <c r="BG2575" t="str">
        <f t="shared" si="446"/>
        <v>ru699_</v>
      </c>
      <c r="BH2575" t="str">
        <f t="shared" si="447"/>
        <v>re699_</v>
      </c>
      <c r="BI2575" t="str">
        <f t="shared" si="448"/>
        <v>_0</v>
      </c>
      <c r="BJ2575" t="str">
        <f t="shared" si="449"/>
        <v>_</v>
      </c>
      <c r="BK2575" t="str">
        <f>IF(ISERROR(MATCH(LEFT(C2575,5)&amp;B2575&amp;"_"&amp;A2575,$BK$1:BK2574,0)),LEFT(C2575,5)&amp;B2575&amp;"_"&amp;A2575,"")</f>
        <v/>
      </c>
      <c r="BL2575">
        <f>COUNTIFS($B$1:B2575,B2575)-COUNTIFS($B$1:B2575,B2575,$BK$1:BK2575,"")</f>
        <v>0</v>
      </c>
      <c r="BM2575" t="str">
        <f t="shared" si="450"/>
        <v/>
      </c>
    </row>
    <row r="2576" spans="1:65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  <c r="AI2576" s="1"/>
      <c r="AJ2576" s="1"/>
      <c r="AK2576" s="1"/>
      <c r="AL2576" s="1"/>
      <c r="AM2576" s="1"/>
      <c r="AN2576" s="1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t="str">
        <f t="shared" si="440"/>
        <v/>
      </c>
      <c r="AZ2576">
        <f t="shared" si="441"/>
        <v>0</v>
      </c>
      <c r="BA2576" t="str">
        <f t="shared" si="442"/>
        <v>QB</v>
      </c>
      <c r="BB2576" t="str">
        <f t="shared" si="443"/>
        <v>_</v>
      </c>
      <c r="BC2576" t="str">
        <f t="shared" si="444"/>
        <v>ru</v>
      </c>
      <c r="BD2576">
        <f>COUNTIFS($BB$1:BB2576,BB2576,$BC$1:BC2576,"ru")</f>
        <v>700</v>
      </c>
      <c r="BE2576" t="str">
        <f t="shared" si="445"/>
        <v>re</v>
      </c>
      <c r="BF2576">
        <f>COUNTIFS($BB$1:BB2576,BB2576,$BE$1:BE2576,"re")</f>
        <v>700</v>
      </c>
      <c r="BG2576" t="str">
        <f t="shared" si="446"/>
        <v>ru700_</v>
      </c>
      <c r="BH2576" t="str">
        <f t="shared" si="447"/>
        <v>re700_</v>
      </c>
      <c r="BI2576" t="str">
        <f t="shared" si="448"/>
        <v>_0</v>
      </c>
      <c r="BJ2576" t="str">
        <f t="shared" si="449"/>
        <v>_</v>
      </c>
      <c r="BK2576" t="str">
        <f>IF(ISERROR(MATCH(LEFT(C2576,5)&amp;B2576&amp;"_"&amp;A2576,$BK$1:BK2575,0)),LEFT(C2576,5)&amp;B2576&amp;"_"&amp;A2576,"")</f>
        <v/>
      </c>
      <c r="BL2576">
        <f>COUNTIFS($B$1:B2576,B2576)-COUNTIFS($B$1:B2576,B2576,$BK$1:BK2576,"")</f>
        <v>0</v>
      </c>
      <c r="BM2576" t="str">
        <f t="shared" si="450"/>
        <v/>
      </c>
    </row>
    <row r="2577" spans="1:65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  <c r="AI2577" s="1"/>
      <c r="AJ2577" s="1"/>
      <c r="AK2577" s="1"/>
      <c r="AL2577" s="1"/>
      <c r="AM2577" s="1"/>
      <c r="AN2577" s="1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t="str">
        <f t="shared" si="440"/>
        <v/>
      </c>
      <c r="AZ2577">
        <f t="shared" si="441"/>
        <v>0</v>
      </c>
      <c r="BA2577" t="str">
        <f t="shared" si="442"/>
        <v>QB</v>
      </c>
      <c r="BB2577" t="str">
        <f t="shared" si="443"/>
        <v>_</v>
      </c>
      <c r="BC2577" t="str">
        <f t="shared" si="444"/>
        <v>ru</v>
      </c>
      <c r="BD2577">
        <f>COUNTIFS($BB$1:BB2577,BB2577,$BC$1:BC2577,"ru")</f>
        <v>701</v>
      </c>
      <c r="BE2577" t="str">
        <f t="shared" si="445"/>
        <v>re</v>
      </c>
      <c r="BF2577">
        <f>COUNTIFS($BB$1:BB2577,BB2577,$BE$1:BE2577,"re")</f>
        <v>701</v>
      </c>
      <c r="BG2577" t="str">
        <f t="shared" si="446"/>
        <v>ru701_</v>
      </c>
      <c r="BH2577" t="str">
        <f t="shared" si="447"/>
        <v>re701_</v>
      </c>
      <c r="BI2577" t="str">
        <f t="shared" si="448"/>
        <v>_0</v>
      </c>
      <c r="BJ2577" t="str">
        <f t="shared" si="449"/>
        <v>_</v>
      </c>
      <c r="BK2577" t="str">
        <f>IF(ISERROR(MATCH(LEFT(C2577,5)&amp;B2577&amp;"_"&amp;A2577,$BK$1:BK2576,0)),LEFT(C2577,5)&amp;B2577&amp;"_"&amp;A2577,"")</f>
        <v/>
      </c>
      <c r="BL2577">
        <f>COUNTIFS($B$1:B2577,B2577)-COUNTIFS($B$1:B2577,B2577,$BK$1:BK2577,"")</f>
        <v>0</v>
      </c>
      <c r="BM2577" t="str">
        <f t="shared" si="450"/>
        <v/>
      </c>
    </row>
    <row r="2578" spans="1:65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  <c r="AI2578" s="1"/>
      <c r="AJ2578" s="1"/>
      <c r="AK2578" s="1"/>
      <c r="AL2578" s="1"/>
      <c r="AM2578" s="1"/>
      <c r="AN2578" s="1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t="str">
        <f t="shared" si="440"/>
        <v/>
      </c>
      <c r="AZ2578">
        <f t="shared" si="441"/>
        <v>0</v>
      </c>
      <c r="BA2578" t="str">
        <f t="shared" si="442"/>
        <v>QB</v>
      </c>
      <c r="BB2578" t="str">
        <f t="shared" si="443"/>
        <v>_</v>
      </c>
      <c r="BC2578" t="str">
        <f t="shared" si="444"/>
        <v>ru</v>
      </c>
      <c r="BD2578">
        <f>COUNTIFS($BB$1:BB2578,BB2578,$BC$1:BC2578,"ru")</f>
        <v>702</v>
      </c>
      <c r="BE2578" t="str">
        <f t="shared" si="445"/>
        <v>re</v>
      </c>
      <c r="BF2578">
        <f>COUNTIFS($BB$1:BB2578,BB2578,$BE$1:BE2578,"re")</f>
        <v>702</v>
      </c>
      <c r="BG2578" t="str">
        <f t="shared" si="446"/>
        <v>ru702_</v>
      </c>
      <c r="BH2578" t="str">
        <f t="shared" si="447"/>
        <v>re702_</v>
      </c>
      <c r="BI2578" t="str">
        <f t="shared" si="448"/>
        <v>_0</v>
      </c>
      <c r="BJ2578" t="str">
        <f t="shared" si="449"/>
        <v>_</v>
      </c>
      <c r="BK2578" t="str">
        <f>IF(ISERROR(MATCH(LEFT(C2578,5)&amp;B2578&amp;"_"&amp;A2578,$BK$1:BK2577,0)),LEFT(C2578,5)&amp;B2578&amp;"_"&amp;A2578,"")</f>
        <v/>
      </c>
      <c r="BL2578">
        <f>COUNTIFS($B$1:B2578,B2578)-COUNTIFS($B$1:B2578,B2578,$BK$1:BK2578,"")</f>
        <v>0</v>
      </c>
      <c r="BM2578" t="str">
        <f t="shared" si="450"/>
        <v/>
      </c>
    </row>
    <row r="2579" spans="1:65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  <c r="AI2579" s="1"/>
      <c r="AJ2579" s="1"/>
      <c r="AK2579" s="1"/>
      <c r="AL2579" s="1"/>
      <c r="AM2579" s="1"/>
      <c r="AN2579" s="1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t="str">
        <f t="shared" si="440"/>
        <v/>
      </c>
      <c r="AZ2579">
        <f t="shared" si="441"/>
        <v>0</v>
      </c>
      <c r="BA2579" t="str">
        <f t="shared" si="442"/>
        <v>QB</v>
      </c>
      <c r="BB2579" t="str">
        <f t="shared" si="443"/>
        <v>_</v>
      </c>
      <c r="BC2579" t="str">
        <f t="shared" si="444"/>
        <v>ru</v>
      </c>
      <c r="BD2579">
        <f>COUNTIFS($BB$1:BB2579,BB2579,$BC$1:BC2579,"ru")</f>
        <v>703</v>
      </c>
      <c r="BE2579" t="str">
        <f t="shared" si="445"/>
        <v>re</v>
      </c>
      <c r="BF2579">
        <f>COUNTIFS($BB$1:BB2579,BB2579,$BE$1:BE2579,"re")</f>
        <v>703</v>
      </c>
      <c r="BG2579" t="str">
        <f t="shared" si="446"/>
        <v>ru703_</v>
      </c>
      <c r="BH2579" t="str">
        <f t="shared" si="447"/>
        <v>re703_</v>
      </c>
      <c r="BI2579" t="str">
        <f t="shared" si="448"/>
        <v>_0</v>
      </c>
      <c r="BJ2579" t="str">
        <f t="shared" si="449"/>
        <v>_</v>
      </c>
      <c r="BK2579" t="str">
        <f>IF(ISERROR(MATCH(LEFT(C2579,5)&amp;B2579&amp;"_"&amp;A2579,$BK$1:BK2578,0)),LEFT(C2579,5)&amp;B2579&amp;"_"&amp;A2579,"")</f>
        <v/>
      </c>
      <c r="BL2579">
        <f>COUNTIFS($B$1:B2579,B2579)-COUNTIFS($B$1:B2579,B2579,$BK$1:BK2579,"")</f>
        <v>0</v>
      </c>
      <c r="BM2579" t="str">
        <f t="shared" si="450"/>
        <v/>
      </c>
    </row>
    <row r="2580" spans="1:65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  <c r="AI2580" s="1"/>
      <c r="AJ2580" s="1"/>
      <c r="AK2580" s="1"/>
      <c r="AL2580" s="1"/>
      <c r="AM2580" s="1"/>
      <c r="AN2580" s="1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t="str">
        <f t="shared" si="440"/>
        <v/>
      </c>
      <c r="AZ2580">
        <f t="shared" si="441"/>
        <v>0</v>
      </c>
      <c r="BA2580" t="str">
        <f t="shared" si="442"/>
        <v>QB</v>
      </c>
      <c r="BB2580" t="str">
        <f t="shared" si="443"/>
        <v>_</v>
      </c>
      <c r="BC2580" t="str">
        <f t="shared" si="444"/>
        <v>ru</v>
      </c>
      <c r="BD2580">
        <f>COUNTIFS($BB$1:BB2580,BB2580,$BC$1:BC2580,"ru")</f>
        <v>704</v>
      </c>
      <c r="BE2580" t="str">
        <f t="shared" si="445"/>
        <v>re</v>
      </c>
      <c r="BF2580">
        <f>COUNTIFS($BB$1:BB2580,BB2580,$BE$1:BE2580,"re")</f>
        <v>704</v>
      </c>
      <c r="BG2580" t="str">
        <f t="shared" si="446"/>
        <v>ru704_</v>
      </c>
      <c r="BH2580" t="str">
        <f t="shared" si="447"/>
        <v>re704_</v>
      </c>
      <c r="BI2580" t="str">
        <f t="shared" si="448"/>
        <v>_0</v>
      </c>
      <c r="BJ2580" t="str">
        <f t="shared" si="449"/>
        <v>_</v>
      </c>
      <c r="BK2580" t="str">
        <f>IF(ISERROR(MATCH(LEFT(C2580,5)&amp;B2580&amp;"_"&amp;A2580,$BK$1:BK2579,0)),LEFT(C2580,5)&amp;B2580&amp;"_"&amp;A2580,"")</f>
        <v/>
      </c>
      <c r="BL2580">
        <f>COUNTIFS($B$1:B2580,B2580)-COUNTIFS($B$1:B2580,B2580,$BK$1:BK2580,"")</f>
        <v>0</v>
      </c>
      <c r="BM2580" t="str">
        <f t="shared" si="450"/>
        <v/>
      </c>
    </row>
    <row r="2581" spans="1:65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  <c r="AI2581" s="1"/>
      <c r="AJ2581" s="1"/>
      <c r="AK2581" s="1"/>
      <c r="AL2581" s="1"/>
      <c r="AM2581" s="1"/>
      <c r="AN2581" s="1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t="str">
        <f t="shared" si="440"/>
        <v/>
      </c>
      <c r="AZ2581">
        <f t="shared" si="441"/>
        <v>0</v>
      </c>
      <c r="BA2581" t="str">
        <f t="shared" si="442"/>
        <v>QB</v>
      </c>
      <c r="BB2581" t="str">
        <f t="shared" si="443"/>
        <v>_</v>
      </c>
      <c r="BC2581" t="str">
        <f t="shared" si="444"/>
        <v>ru</v>
      </c>
      <c r="BD2581">
        <f>COUNTIFS($BB$1:BB2581,BB2581,$BC$1:BC2581,"ru")</f>
        <v>705</v>
      </c>
      <c r="BE2581" t="str">
        <f t="shared" si="445"/>
        <v>re</v>
      </c>
      <c r="BF2581">
        <f>COUNTIFS($BB$1:BB2581,BB2581,$BE$1:BE2581,"re")</f>
        <v>705</v>
      </c>
      <c r="BG2581" t="str">
        <f t="shared" si="446"/>
        <v>ru705_</v>
      </c>
      <c r="BH2581" t="str">
        <f t="shared" si="447"/>
        <v>re705_</v>
      </c>
      <c r="BI2581" t="str">
        <f t="shared" si="448"/>
        <v>_0</v>
      </c>
      <c r="BJ2581" t="str">
        <f t="shared" si="449"/>
        <v>_</v>
      </c>
      <c r="BK2581" t="str">
        <f>IF(ISERROR(MATCH(LEFT(C2581,5)&amp;B2581&amp;"_"&amp;A2581,$BK$1:BK2580,0)),LEFT(C2581,5)&amp;B2581&amp;"_"&amp;A2581,"")</f>
        <v/>
      </c>
      <c r="BL2581">
        <f>COUNTIFS($B$1:B2581,B2581)-COUNTIFS($B$1:B2581,B2581,$BK$1:BK2581,"")</f>
        <v>0</v>
      </c>
      <c r="BM2581" t="str">
        <f t="shared" si="450"/>
        <v/>
      </c>
    </row>
    <row r="2582" spans="1:65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  <c r="AI2582" s="1"/>
      <c r="AJ2582" s="1"/>
      <c r="AK2582" s="1"/>
      <c r="AL2582" s="1"/>
      <c r="AM2582" s="1"/>
      <c r="AN2582" s="1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t="str">
        <f t="shared" si="440"/>
        <v/>
      </c>
      <c r="AZ2582">
        <f t="shared" si="441"/>
        <v>0</v>
      </c>
      <c r="BA2582" t="str">
        <f t="shared" si="442"/>
        <v>QB</v>
      </c>
      <c r="BB2582" t="str">
        <f t="shared" si="443"/>
        <v>_</v>
      </c>
      <c r="BC2582" t="str">
        <f t="shared" si="444"/>
        <v>ru</v>
      </c>
      <c r="BD2582">
        <f>COUNTIFS($BB$1:BB2582,BB2582,$BC$1:BC2582,"ru")</f>
        <v>706</v>
      </c>
      <c r="BE2582" t="str">
        <f t="shared" si="445"/>
        <v>re</v>
      </c>
      <c r="BF2582">
        <f>COUNTIFS($BB$1:BB2582,BB2582,$BE$1:BE2582,"re")</f>
        <v>706</v>
      </c>
      <c r="BG2582" t="str">
        <f t="shared" si="446"/>
        <v>ru706_</v>
      </c>
      <c r="BH2582" t="str">
        <f t="shared" si="447"/>
        <v>re706_</v>
      </c>
      <c r="BI2582" t="str">
        <f t="shared" si="448"/>
        <v>_0</v>
      </c>
      <c r="BJ2582" t="str">
        <f t="shared" si="449"/>
        <v>_</v>
      </c>
      <c r="BK2582" t="str">
        <f>IF(ISERROR(MATCH(LEFT(C2582,5)&amp;B2582&amp;"_"&amp;A2582,$BK$1:BK2581,0)),LEFT(C2582,5)&amp;B2582&amp;"_"&amp;A2582,"")</f>
        <v/>
      </c>
      <c r="BL2582">
        <f>COUNTIFS($B$1:B2582,B2582)-COUNTIFS($B$1:B2582,B2582,$BK$1:BK2582,"")</f>
        <v>0</v>
      </c>
      <c r="BM2582" t="str">
        <f t="shared" si="450"/>
        <v/>
      </c>
    </row>
    <row r="2583" spans="1:65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  <c r="AI2583" s="1"/>
      <c r="AJ2583" s="1"/>
      <c r="AK2583" s="1"/>
      <c r="AL2583" s="1"/>
      <c r="AM2583" s="1"/>
      <c r="AN2583" s="1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t="str">
        <f t="shared" si="440"/>
        <v/>
      </c>
      <c r="AZ2583">
        <f t="shared" si="441"/>
        <v>0</v>
      </c>
      <c r="BA2583" t="str">
        <f t="shared" si="442"/>
        <v>QB</v>
      </c>
      <c r="BB2583" t="str">
        <f t="shared" si="443"/>
        <v>_</v>
      </c>
      <c r="BC2583" t="str">
        <f t="shared" si="444"/>
        <v>ru</v>
      </c>
      <c r="BD2583">
        <f>COUNTIFS($BB$1:BB2583,BB2583,$BC$1:BC2583,"ru")</f>
        <v>707</v>
      </c>
      <c r="BE2583" t="str">
        <f t="shared" si="445"/>
        <v>re</v>
      </c>
      <c r="BF2583">
        <f>COUNTIFS($BB$1:BB2583,BB2583,$BE$1:BE2583,"re")</f>
        <v>707</v>
      </c>
      <c r="BG2583" t="str">
        <f t="shared" si="446"/>
        <v>ru707_</v>
      </c>
      <c r="BH2583" t="str">
        <f t="shared" si="447"/>
        <v>re707_</v>
      </c>
      <c r="BI2583" t="str">
        <f t="shared" si="448"/>
        <v>_0</v>
      </c>
      <c r="BJ2583" t="str">
        <f t="shared" si="449"/>
        <v>_</v>
      </c>
      <c r="BK2583" t="str">
        <f>IF(ISERROR(MATCH(LEFT(C2583,5)&amp;B2583&amp;"_"&amp;A2583,$BK$1:BK2582,0)),LEFT(C2583,5)&amp;B2583&amp;"_"&amp;A2583,"")</f>
        <v/>
      </c>
      <c r="BL2583">
        <f>COUNTIFS($B$1:B2583,B2583)-COUNTIFS($B$1:B2583,B2583,$BK$1:BK2583,"")</f>
        <v>0</v>
      </c>
      <c r="BM2583" t="str">
        <f t="shared" si="450"/>
        <v/>
      </c>
    </row>
    <row r="2584" spans="1:65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  <c r="AI2584" s="1"/>
      <c r="AJ2584" s="1"/>
      <c r="AK2584" s="1"/>
      <c r="AL2584" s="1"/>
      <c r="AM2584" s="1"/>
      <c r="AN2584" s="1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t="str">
        <f t="shared" si="440"/>
        <v/>
      </c>
      <c r="AZ2584">
        <f t="shared" si="441"/>
        <v>0</v>
      </c>
      <c r="BA2584" t="str">
        <f t="shared" si="442"/>
        <v>QB</v>
      </c>
      <c r="BB2584" t="str">
        <f t="shared" si="443"/>
        <v>_</v>
      </c>
      <c r="BC2584" t="str">
        <f t="shared" si="444"/>
        <v>ru</v>
      </c>
      <c r="BD2584">
        <f>COUNTIFS($BB$1:BB2584,BB2584,$BC$1:BC2584,"ru")</f>
        <v>708</v>
      </c>
      <c r="BE2584" t="str">
        <f t="shared" si="445"/>
        <v>re</v>
      </c>
      <c r="BF2584">
        <f>COUNTIFS($BB$1:BB2584,BB2584,$BE$1:BE2584,"re")</f>
        <v>708</v>
      </c>
      <c r="BG2584" t="str">
        <f t="shared" si="446"/>
        <v>ru708_</v>
      </c>
      <c r="BH2584" t="str">
        <f t="shared" si="447"/>
        <v>re708_</v>
      </c>
      <c r="BI2584" t="str">
        <f t="shared" si="448"/>
        <v>_0</v>
      </c>
      <c r="BJ2584" t="str">
        <f t="shared" si="449"/>
        <v>_</v>
      </c>
      <c r="BK2584" t="str">
        <f>IF(ISERROR(MATCH(LEFT(C2584,5)&amp;B2584&amp;"_"&amp;A2584,$BK$1:BK2583,0)),LEFT(C2584,5)&amp;B2584&amp;"_"&amp;A2584,"")</f>
        <v/>
      </c>
      <c r="BL2584">
        <f>COUNTIFS($B$1:B2584,B2584)-COUNTIFS($B$1:B2584,B2584,$BK$1:BK2584,"")</f>
        <v>0</v>
      </c>
      <c r="BM2584" t="str">
        <f t="shared" si="450"/>
        <v/>
      </c>
    </row>
    <row r="2585" spans="1:65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  <c r="AI2585" s="1"/>
      <c r="AJ2585" s="1"/>
      <c r="AK2585" s="1"/>
      <c r="AL2585" s="1"/>
      <c r="AM2585" s="1"/>
      <c r="AN2585" s="1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t="str">
        <f t="shared" si="440"/>
        <v/>
      </c>
      <c r="AZ2585">
        <f t="shared" si="441"/>
        <v>0</v>
      </c>
      <c r="BA2585" t="str">
        <f t="shared" si="442"/>
        <v>QB</v>
      </c>
      <c r="BB2585" t="str">
        <f t="shared" si="443"/>
        <v>_</v>
      </c>
      <c r="BC2585" t="str">
        <f t="shared" si="444"/>
        <v>ru</v>
      </c>
      <c r="BD2585">
        <f>COUNTIFS($BB$1:BB2585,BB2585,$BC$1:BC2585,"ru")</f>
        <v>709</v>
      </c>
      <c r="BE2585" t="str">
        <f t="shared" si="445"/>
        <v>re</v>
      </c>
      <c r="BF2585">
        <f>COUNTIFS($BB$1:BB2585,BB2585,$BE$1:BE2585,"re")</f>
        <v>709</v>
      </c>
      <c r="BG2585" t="str">
        <f t="shared" si="446"/>
        <v>ru709_</v>
      </c>
      <c r="BH2585" t="str">
        <f t="shared" si="447"/>
        <v>re709_</v>
      </c>
      <c r="BI2585" t="str">
        <f t="shared" si="448"/>
        <v>_0</v>
      </c>
      <c r="BJ2585" t="str">
        <f t="shared" si="449"/>
        <v>_</v>
      </c>
      <c r="BK2585" t="str">
        <f>IF(ISERROR(MATCH(LEFT(C2585,5)&amp;B2585&amp;"_"&amp;A2585,$BK$1:BK2584,0)),LEFT(C2585,5)&amp;B2585&amp;"_"&amp;A2585,"")</f>
        <v/>
      </c>
      <c r="BL2585">
        <f>COUNTIFS($B$1:B2585,B2585)-COUNTIFS($B$1:B2585,B2585,$BK$1:BK2585,"")</f>
        <v>0</v>
      </c>
      <c r="BM2585" t="str">
        <f t="shared" si="450"/>
        <v/>
      </c>
    </row>
    <row r="2586" spans="1:65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  <c r="AI2586" s="1"/>
      <c r="AJ2586" s="1"/>
      <c r="AK2586" s="1"/>
      <c r="AL2586" s="1"/>
      <c r="AM2586" s="1"/>
      <c r="AN2586" s="1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t="str">
        <f t="shared" si="440"/>
        <v/>
      </c>
      <c r="AZ2586">
        <f t="shared" si="441"/>
        <v>0</v>
      </c>
      <c r="BA2586" t="str">
        <f t="shared" si="442"/>
        <v>QB</v>
      </c>
      <c r="BB2586" t="str">
        <f t="shared" si="443"/>
        <v>_</v>
      </c>
      <c r="BC2586" t="str">
        <f t="shared" si="444"/>
        <v>ru</v>
      </c>
      <c r="BD2586">
        <f>COUNTIFS($BB$1:BB2586,BB2586,$BC$1:BC2586,"ru")</f>
        <v>710</v>
      </c>
      <c r="BE2586" t="str">
        <f t="shared" si="445"/>
        <v>re</v>
      </c>
      <c r="BF2586">
        <f>COUNTIFS($BB$1:BB2586,BB2586,$BE$1:BE2586,"re")</f>
        <v>710</v>
      </c>
      <c r="BG2586" t="str">
        <f t="shared" si="446"/>
        <v>ru710_</v>
      </c>
      <c r="BH2586" t="str">
        <f t="shared" si="447"/>
        <v>re710_</v>
      </c>
      <c r="BI2586" t="str">
        <f t="shared" si="448"/>
        <v>_0</v>
      </c>
      <c r="BJ2586" t="str">
        <f t="shared" si="449"/>
        <v>_</v>
      </c>
      <c r="BK2586" t="str">
        <f>IF(ISERROR(MATCH(LEFT(C2586,5)&amp;B2586&amp;"_"&amp;A2586,$BK$1:BK2585,0)),LEFT(C2586,5)&amp;B2586&amp;"_"&amp;A2586,"")</f>
        <v/>
      </c>
      <c r="BL2586">
        <f>COUNTIFS($B$1:B2586,B2586)-COUNTIFS($B$1:B2586,B2586,$BK$1:BK2586,"")</f>
        <v>0</v>
      </c>
      <c r="BM2586" t="str">
        <f t="shared" si="450"/>
        <v/>
      </c>
    </row>
    <row r="2587" spans="1:65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  <c r="AI2587" s="1"/>
      <c r="AJ2587" s="1"/>
      <c r="AK2587" s="1"/>
      <c r="AL2587" s="1"/>
      <c r="AM2587" s="1"/>
      <c r="AN2587" s="1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t="str">
        <f t="shared" si="440"/>
        <v/>
      </c>
      <c r="AZ2587">
        <f t="shared" si="441"/>
        <v>0</v>
      </c>
      <c r="BA2587" t="str">
        <f t="shared" si="442"/>
        <v>QB</v>
      </c>
      <c r="BB2587" t="str">
        <f t="shared" si="443"/>
        <v>_</v>
      </c>
      <c r="BC2587" t="str">
        <f t="shared" si="444"/>
        <v>ru</v>
      </c>
      <c r="BD2587">
        <f>COUNTIFS($BB$1:BB2587,BB2587,$BC$1:BC2587,"ru")</f>
        <v>711</v>
      </c>
      <c r="BE2587" t="str">
        <f t="shared" si="445"/>
        <v>re</v>
      </c>
      <c r="BF2587">
        <f>COUNTIFS($BB$1:BB2587,BB2587,$BE$1:BE2587,"re")</f>
        <v>711</v>
      </c>
      <c r="BG2587" t="str">
        <f t="shared" si="446"/>
        <v>ru711_</v>
      </c>
      <c r="BH2587" t="str">
        <f t="shared" si="447"/>
        <v>re711_</v>
      </c>
      <c r="BI2587" t="str">
        <f t="shared" si="448"/>
        <v>_0</v>
      </c>
      <c r="BJ2587" t="str">
        <f t="shared" si="449"/>
        <v>_</v>
      </c>
      <c r="BK2587" t="str">
        <f>IF(ISERROR(MATCH(LEFT(C2587,5)&amp;B2587&amp;"_"&amp;A2587,$BK$1:BK2586,0)),LEFT(C2587,5)&amp;B2587&amp;"_"&amp;A2587,"")</f>
        <v/>
      </c>
      <c r="BL2587">
        <f>COUNTIFS($B$1:B2587,B2587)-COUNTIFS($B$1:B2587,B2587,$BK$1:BK2587,"")</f>
        <v>0</v>
      </c>
      <c r="BM2587" t="str">
        <f t="shared" si="450"/>
        <v/>
      </c>
    </row>
    <row r="2588" spans="1:65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  <c r="AI2588" s="1"/>
      <c r="AJ2588" s="1"/>
      <c r="AK2588" s="1"/>
      <c r="AL2588" s="1"/>
      <c r="AM2588" s="1"/>
      <c r="AN2588" s="1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t="str">
        <f t="shared" si="440"/>
        <v/>
      </c>
      <c r="AZ2588">
        <f t="shared" si="441"/>
        <v>0</v>
      </c>
      <c r="BA2588" t="str">
        <f t="shared" si="442"/>
        <v>QB</v>
      </c>
      <c r="BB2588" t="str">
        <f t="shared" si="443"/>
        <v>_</v>
      </c>
      <c r="BC2588" t="str">
        <f t="shared" si="444"/>
        <v>ru</v>
      </c>
      <c r="BD2588">
        <f>COUNTIFS($BB$1:BB2588,BB2588,$BC$1:BC2588,"ru")</f>
        <v>712</v>
      </c>
      <c r="BE2588" t="str">
        <f t="shared" si="445"/>
        <v>re</v>
      </c>
      <c r="BF2588">
        <f>COUNTIFS($BB$1:BB2588,BB2588,$BE$1:BE2588,"re")</f>
        <v>712</v>
      </c>
      <c r="BG2588" t="str">
        <f t="shared" si="446"/>
        <v>ru712_</v>
      </c>
      <c r="BH2588" t="str">
        <f t="shared" si="447"/>
        <v>re712_</v>
      </c>
      <c r="BI2588" t="str">
        <f t="shared" si="448"/>
        <v>_0</v>
      </c>
      <c r="BJ2588" t="str">
        <f t="shared" si="449"/>
        <v>_</v>
      </c>
      <c r="BK2588" t="str">
        <f>IF(ISERROR(MATCH(LEFT(C2588,5)&amp;B2588&amp;"_"&amp;A2588,$BK$1:BK2587,0)),LEFT(C2588,5)&amp;B2588&amp;"_"&amp;A2588,"")</f>
        <v/>
      </c>
      <c r="BL2588">
        <f>COUNTIFS($B$1:B2588,B2588)-COUNTIFS($B$1:B2588,B2588,$BK$1:BK2588,"")</f>
        <v>0</v>
      </c>
      <c r="BM2588" t="str">
        <f t="shared" si="450"/>
        <v/>
      </c>
    </row>
    <row r="2589" spans="1:65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  <c r="AI2589" s="1"/>
      <c r="AJ2589" s="1"/>
      <c r="AK2589" s="1"/>
      <c r="AL2589" s="1"/>
      <c r="AM2589" s="1"/>
      <c r="AN2589" s="1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t="str">
        <f t="shared" si="440"/>
        <v/>
      </c>
      <c r="AZ2589">
        <f t="shared" si="441"/>
        <v>0</v>
      </c>
      <c r="BA2589" t="str">
        <f t="shared" si="442"/>
        <v>QB</v>
      </c>
      <c r="BB2589" t="str">
        <f t="shared" si="443"/>
        <v>_</v>
      </c>
      <c r="BC2589" t="str">
        <f t="shared" si="444"/>
        <v>ru</v>
      </c>
      <c r="BD2589">
        <f>COUNTIFS($BB$1:BB2589,BB2589,$BC$1:BC2589,"ru")</f>
        <v>713</v>
      </c>
      <c r="BE2589" t="str">
        <f t="shared" si="445"/>
        <v>re</v>
      </c>
      <c r="BF2589">
        <f>COUNTIFS($BB$1:BB2589,BB2589,$BE$1:BE2589,"re")</f>
        <v>713</v>
      </c>
      <c r="BG2589" t="str">
        <f t="shared" si="446"/>
        <v>ru713_</v>
      </c>
      <c r="BH2589" t="str">
        <f t="shared" si="447"/>
        <v>re713_</v>
      </c>
      <c r="BI2589" t="str">
        <f t="shared" si="448"/>
        <v>_0</v>
      </c>
      <c r="BJ2589" t="str">
        <f t="shared" si="449"/>
        <v>_</v>
      </c>
      <c r="BK2589" t="str">
        <f>IF(ISERROR(MATCH(LEFT(C2589,5)&amp;B2589&amp;"_"&amp;A2589,$BK$1:BK2588,0)),LEFT(C2589,5)&amp;B2589&amp;"_"&amp;A2589,"")</f>
        <v/>
      </c>
      <c r="BL2589">
        <f>COUNTIFS($B$1:B2589,B2589)-COUNTIFS($B$1:B2589,B2589,$BK$1:BK2589,"")</f>
        <v>0</v>
      </c>
      <c r="BM2589" t="str">
        <f t="shared" si="450"/>
        <v/>
      </c>
    </row>
    <row r="2590" spans="1:65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  <c r="AI2590" s="1"/>
      <c r="AJ2590" s="1"/>
      <c r="AK2590" s="1"/>
      <c r="AL2590" s="1"/>
      <c r="AM2590" s="1"/>
      <c r="AN2590" s="1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t="str">
        <f t="shared" si="440"/>
        <v/>
      </c>
      <c r="AZ2590">
        <f t="shared" si="441"/>
        <v>0</v>
      </c>
      <c r="BA2590" t="str">
        <f t="shared" si="442"/>
        <v>QB</v>
      </c>
      <c r="BB2590" t="str">
        <f t="shared" si="443"/>
        <v>_</v>
      </c>
      <c r="BC2590" t="str">
        <f t="shared" si="444"/>
        <v>ru</v>
      </c>
      <c r="BD2590">
        <f>COUNTIFS($BB$1:BB2590,BB2590,$BC$1:BC2590,"ru")</f>
        <v>714</v>
      </c>
      <c r="BE2590" t="str">
        <f t="shared" si="445"/>
        <v>re</v>
      </c>
      <c r="BF2590">
        <f>COUNTIFS($BB$1:BB2590,BB2590,$BE$1:BE2590,"re")</f>
        <v>714</v>
      </c>
      <c r="BG2590" t="str">
        <f t="shared" si="446"/>
        <v>ru714_</v>
      </c>
      <c r="BH2590" t="str">
        <f t="shared" si="447"/>
        <v>re714_</v>
      </c>
      <c r="BI2590" t="str">
        <f t="shared" si="448"/>
        <v>_0</v>
      </c>
      <c r="BJ2590" t="str">
        <f t="shared" si="449"/>
        <v>_</v>
      </c>
      <c r="BK2590" t="str">
        <f>IF(ISERROR(MATCH(LEFT(C2590,5)&amp;B2590&amp;"_"&amp;A2590,$BK$1:BK2589,0)),LEFT(C2590,5)&amp;B2590&amp;"_"&amp;A2590,"")</f>
        <v/>
      </c>
      <c r="BL2590">
        <f>COUNTIFS($B$1:B2590,B2590)-COUNTIFS($B$1:B2590,B2590,$BK$1:BK2590,"")</f>
        <v>0</v>
      </c>
      <c r="BM2590" t="str">
        <f t="shared" si="450"/>
        <v/>
      </c>
    </row>
    <row r="2591" spans="1:65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  <c r="AI2591" s="1"/>
      <c r="AJ2591" s="1"/>
      <c r="AK2591" s="1"/>
      <c r="AL2591" s="1"/>
      <c r="AM2591" s="1"/>
      <c r="AN2591" s="1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t="str">
        <f t="shared" si="440"/>
        <v/>
      </c>
      <c r="AZ2591">
        <f t="shared" si="441"/>
        <v>0</v>
      </c>
      <c r="BA2591" t="str">
        <f t="shared" si="442"/>
        <v>QB</v>
      </c>
      <c r="BB2591" t="str">
        <f t="shared" si="443"/>
        <v>_</v>
      </c>
      <c r="BC2591" t="str">
        <f t="shared" si="444"/>
        <v>ru</v>
      </c>
      <c r="BD2591">
        <f>COUNTIFS($BB$1:BB2591,BB2591,$BC$1:BC2591,"ru")</f>
        <v>715</v>
      </c>
      <c r="BE2591" t="str">
        <f t="shared" si="445"/>
        <v>re</v>
      </c>
      <c r="BF2591">
        <f>COUNTIFS($BB$1:BB2591,BB2591,$BE$1:BE2591,"re")</f>
        <v>715</v>
      </c>
      <c r="BG2591" t="str">
        <f t="shared" si="446"/>
        <v>ru715_</v>
      </c>
      <c r="BH2591" t="str">
        <f t="shared" si="447"/>
        <v>re715_</v>
      </c>
      <c r="BI2591" t="str">
        <f t="shared" si="448"/>
        <v>_0</v>
      </c>
      <c r="BJ2591" t="str">
        <f t="shared" si="449"/>
        <v>_</v>
      </c>
      <c r="BK2591" t="str">
        <f>IF(ISERROR(MATCH(LEFT(C2591,5)&amp;B2591&amp;"_"&amp;A2591,$BK$1:BK2590,0)),LEFT(C2591,5)&amp;B2591&amp;"_"&amp;A2591,"")</f>
        <v/>
      </c>
      <c r="BL2591">
        <f>COUNTIFS($B$1:B2591,B2591)-COUNTIFS($B$1:B2591,B2591,$BK$1:BK2591,"")</f>
        <v>0</v>
      </c>
      <c r="BM2591" t="str">
        <f t="shared" si="450"/>
        <v/>
      </c>
    </row>
    <row r="2592" spans="1:65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  <c r="AI2592" s="1"/>
      <c r="AJ2592" s="1"/>
      <c r="AK2592" s="1"/>
      <c r="AL2592" s="1"/>
      <c r="AM2592" s="1"/>
      <c r="AN2592" s="1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t="str">
        <f t="shared" si="440"/>
        <v/>
      </c>
      <c r="AZ2592">
        <f t="shared" si="441"/>
        <v>0</v>
      </c>
      <c r="BA2592" t="str">
        <f t="shared" si="442"/>
        <v>QB</v>
      </c>
      <c r="BB2592" t="str">
        <f t="shared" si="443"/>
        <v>_</v>
      </c>
      <c r="BC2592" t="str">
        <f t="shared" si="444"/>
        <v>ru</v>
      </c>
      <c r="BD2592">
        <f>COUNTIFS($BB$1:BB2592,BB2592,$BC$1:BC2592,"ru")</f>
        <v>716</v>
      </c>
      <c r="BE2592" t="str">
        <f t="shared" si="445"/>
        <v>re</v>
      </c>
      <c r="BF2592">
        <f>COUNTIFS($BB$1:BB2592,BB2592,$BE$1:BE2592,"re")</f>
        <v>716</v>
      </c>
      <c r="BG2592" t="str">
        <f t="shared" si="446"/>
        <v>ru716_</v>
      </c>
      <c r="BH2592" t="str">
        <f t="shared" si="447"/>
        <v>re716_</v>
      </c>
      <c r="BI2592" t="str">
        <f t="shared" si="448"/>
        <v>_0</v>
      </c>
      <c r="BJ2592" t="str">
        <f t="shared" si="449"/>
        <v>_</v>
      </c>
      <c r="BK2592" t="str">
        <f>IF(ISERROR(MATCH(LEFT(C2592,5)&amp;B2592&amp;"_"&amp;A2592,$BK$1:BK2591,0)),LEFT(C2592,5)&amp;B2592&amp;"_"&amp;A2592,"")</f>
        <v/>
      </c>
      <c r="BL2592">
        <f>COUNTIFS($B$1:B2592,B2592)-COUNTIFS($B$1:B2592,B2592,$BK$1:BK2592,"")</f>
        <v>0</v>
      </c>
      <c r="BM2592" t="str">
        <f t="shared" si="450"/>
        <v/>
      </c>
    </row>
    <row r="2593" spans="1:65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  <c r="AI2593" s="1"/>
      <c r="AJ2593" s="1"/>
      <c r="AK2593" s="1"/>
      <c r="AL2593" s="1"/>
      <c r="AM2593" s="1"/>
      <c r="AN2593" s="1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t="str">
        <f t="shared" si="440"/>
        <v/>
      </c>
      <c r="AZ2593">
        <f t="shared" si="441"/>
        <v>0</v>
      </c>
      <c r="BA2593" t="str">
        <f t="shared" si="442"/>
        <v>QB</v>
      </c>
      <c r="BB2593" t="str">
        <f t="shared" si="443"/>
        <v>_</v>
      </c>
      <c r="BC2593" t="str">
        <f t="shared" si="444"/>
        <v>ru</v>
      </c>
      <c r="BD2593">
        <f>COUNTIFS($BB$1:BB2593,BB2593,$BC$1:BC2593,"ru")</f>
        <v>717</v>
      </c>
      <c r="BE2593" t="str">
        <f t="shared" si="445"/>
        <v>re</v>
      </c>
      <c r="BF2593">
        <f>COUNTIFS($BB$1:BB2593,BB2593,$BE$1:BE2593,"re")</f>
        <v>717</v>
      </c>
      <c r="BG2593" t="str">
        <f t="shared" si="446"/>
        <v>ru717_</v>
      </c>
      <c r="BH2593" t="str">
        <f t="shared" si="447"/>
        <v>re717_</v>
      </c>
      <c r="BI2593" t="str">
        <f t="shared" si="448"/>
        <v>_0</v>
      </c>
      <c r="BJ2593" t="str">
        <f t="shared" si="449"/>
        <v>_</v>
      </c>
      <c r="BK2593" t="str">
        <f>IF(ISERROR(MATCH(LEFT(C2593,5)&amp;B2593&amp;"_"&amp;A2593,$BK$1:BK2592,0)),LEFT(C2593,5)&amp;B2593&amp;"_"&amp;A2593,"")</f>
        <v/>
      </c>
      <c r="BL2593">
        <f>COUNTIFS($B$1:B2593,B2593)-COUNTIFS($B$1:B2593,B2593,$BK$1:BK2593,"")</f>
        <v>0</v>
      </c>
      <c r="BM2593" t="str">
        <f t="shared" si="450"/>
        <v/>
      </c>
    </row>
    <row r="2594" spans="1:65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  <c r="AI2594" s="1"/>
      <c r="AJ2594" s="1"/>
      <c r="AK2594" s="1"/>
      <c r="AL2594" s="1"/>
      <c r="AM2594" s="1"/>
      <c r="AN2594" s="1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t="str">
        <f t="shared" si="440"/>
        <v/>
      </c>
      <c r="AZ2594">
        <f t="shared" si="441"/>
        <v>0</v>
      </c>
      <c r="BA2594" t="str">
        <f t="shared" si="442"/>
        <v>QB</v>
      </c>
      <c r="BB2594" t="str">
        <f t="shared" si="443"/>
        <v>_</v>
      </c>
      <c r="BC2594" t="str">
        <f t="shared" si="444"/>
        <v>ru</v>
      </c>
      <c r="BD2594">
        <f>COUNTIFS($BB$1:BB2594,BB2594,$BC$1:BC2594,"ru")</f>
        <v>718</v>
      </c>
      <c r="BE2594" t="str">
        <f t="shared" si="445"/>
        <v>re</v>
      </c>
      <c r="BF2594">
        <f>COUNTIFS($BB$1:BB2594,BB2594,$BE$1:BE2594,"re")</f>
        <v>718</v>
      </c>
      <c r="BG2594" t="str">
        <f t="shared" si="446"/>
        <v>ru718_</v>
      </c>
      <c r="BH2594" t="str">
        <f t="shared" si="447"/>
        <v>re718_</v>
      </c>
      <c r="BI2594" t="str">
        <f t="shared" si="448"/>
        <v>_0</v>
      </c>
      <c r="BJ2594" t="str">
        <f t="shared" si="449"/>
        <v>_</v>
      </c>
      <c r="BK2594" t="str">
        <f>IF(ISERROR(MATCH(LEFT(C2594,5)&amp;B2594&amp;"_"&amp;A2594,$BK$1:BK2593,0)),LEFT(C2594,5)&amp;B2594&amp;"_"&amp;A2594,"")</f>
        <v/>
      </c>
      <c r="BL2594">
        <f>COUNTIFS($B$1:B2594,B2594)-COUNTIFS($B$1:B2594,B2594,$BK$1:BK2594,"")</f>
        <v>0</v>
      </c>
      <c r="BM2594" t="str">
        <f t="shared" si="450"/>
        <v/>
      </c>
    </row>
    <row r="2595" spans="1:65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  <c r="AI2595" s="1"/>
      <c r="AJ2595" s="1"/>
      <c r="AK2595" s="1"/>
      <c r="AL2595" s="1"/>
      <c r="AM2595" s="1"/>
      <c r="AN2595" s="1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t="str">
        <f t="shared" si="440"/>
        <v/>
      </c>
      <c r="AZ2595">
        <f t="shared" si="441"/>
        <v>0</v>
      </c>
      <c r="BA2595" t="str">
        <f t="shared" si="442"/>
        <v>QB</v>
      </c>
      <c r="BB2595" t="str">
        <f t="shared" si="443"/>
        <v>_</v>
      </c>
      <c r="BC2595" t="str">
        <f t="shared" si="444"/>
        <v>ru</v>
      </c>
      <c r="BD2595">
        <f>COUNTIFS($BB$1:BB2595,BB2595,$BC$1:BC2595,"ru")</f>
        <v>719</v>
      </c>
      <c r="BE2595" t="str">
        <f t="shared" si="445"/>
        <v>re</v>
      </c>
      <c r="BF2595">
        <f>COUNTIFS($BB$1:BB2595,BB2595,$BE$1:BE2595,"re")</f>
        <v>719</v>
      </c>
      <c r="BG2595" t="str">
        <f t="shared" si="446"/>
        <v>ru719_</v>
      </c>
      <c r="BH2595" t="str">
        <f t="shared" si="447"/>
        <v>re719_</v>
      </c>
      <c r="BI2595" t="str">
        <f t="shared" si="448"/>
        <v>_0</v>
      </c>
      <c r="BJ2595" t="str">
        <f t="shared" si="449"/>
        <v>_</v>
      </c>
      <c r="BK2595" t="str">
        <f>IF(ISERROR(MATCH(LEFT(C2595,5)&amp;B2595&amp;"_"&amp;A2595,$BK$1:BK2594,0)),LEFT(C2595,5)&amp;B2595&amp;"_"&amp;A2595,"")</f>
        <v/>
      </c>
      <c r="BL2595">
        <f>COUNTIFS($B$1:B2595,B2595)-COUNTIFS($B$1:B2595,B2595,$BK$1:BK2595,"")</f>
        <v>0</v>
      </c>
      <c r="BM2595" t="str">
        <f t="shared" si="450"/>
        <v/>
      </c>
    </row>
    <row r="2596" spans="1:65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  <c r="AI2596" s="1"/>
      <c r="AJ2596" s="1"/>
      <c r="AK2596" s="1"/>
      <c r="AL2596" s="1"/>
      <c r="AM2596" s="1"/>
      <c r="AN2596" s="1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t="str">
        <f t="shared" si="440"/>
        <v/>
      </c>
      <c r="AZ2596">
        <f t="shared" si="441"/>
        <v>0</v>
      </c>
      <c r="BA2596" t="str">
        <f t="shared" si="442"/>
        <v>QB</v>
      </c>
      <c r="BB2596" t="str">
        <f t="shared" si="443"/>
        <v>_</v>
      </c>
      <c r="BC2596" t="str">
        <f t="shared" si="444"/>
        <v>ru</v>
      </c>
      <c r="BD2596">
        <f>COUNTIFS($BB$1:BB2596,BB2596,$BC$1:BC2596,"ru")</f>
        <v>720</v>
      </c>
      <c r="BE2596" t="str">
        <f t="shared" si="445"/>
        <v>re</v>
      </c>
      <c r="BF2596">
        <f>COUNTIFS($BB$1:BB2596,BB2596,$BE$1:BE2596,"re")</f>
        <v>720</v>
      </c>
      <c r="BG2596" t="str">
        <f t="shared" si="446"/>
        <v>ru720_</v>
      </c>
      <c r="BH2596" t="str">
        <f t="shared" si="447"/>
        <v>re720_</v>
      </c>
      <c r="BI2596" t="str">
        <f t="shared" si="448"/>
        <v>_0</v>
      </c>
      <c r="BJ2596" t="str">
        <f t="shared" si="449"/>
        <v>_</v>
      </c>
      <c r="BK2596" t="str">
        <f>IF(ISERROR(MATCH(LEFT(C2596,5)&amp;B2596&amp;"_"&amp;A2596,$BK$1:BK2595,0)),LEFT(C2596,5)&amp;B2596&amp;"_"&amp;A2596,"")</f>
        <v/>
      </c>
      <c r="BL2596">
        <f>COUNTIFS($B$1:B2596,B2596)-COUNTIFS($B$1:B2596,B2596,$BK$1:BK2596,"")</f>
        <v>0</v>
      </c>
      <c r="BM2596" t="str">
        <f t="shared" si="450"/>
        <v/>
      </c>
    </row>
    <row r="2597" spans="1:65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  <c r="AI2597" s="1"/>
      <c r="AJ2597" s="1"/>
      <c r="AK2597" s="1"/>
      <c r="AL2597" s="1"/>
      <c r="AM2597" s="1"/>
      <c r="AN2597" s="1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t="str">
        <f t="shared" si="440"/>
        <v/>
      </c>
      <c r="AZ2597">
        <f t="shared" si="441"/>
        <v>0</v>
      </c>
      <c r="BA2597" t="str">
        <f t="shared" si="442"/>
        <v>QB</v>
      </c>
      <c r="BB2597" t="str">
        <f t="shared" si="443"/>
        <v>_</v>
      </c>
      <c r="BC2597" t="str">
        <f t="shared" si="444"/>
        <v>ru</v>
      </c>
      <c r="BD2597">
        <f>COUNTIFS($BB$1:BB2597,BB2597,$BC$1:BC2597,"ru")</f>
        <v>721</v>
      </c>
      <c r="BE2597" t="str">
        <f t="shared" si="445"/>
        <v>re</v>
      </c>
      <c r="BF2597">
        <f>COUNTIFS($BB$1:BB2597,BB2597,$BE$1:BE2597,"re")</f>
        <v>721</v>
      </c>
      <c r="BG2597" t="str">
        <f t="shared" si="446"/>
        <v>ru721_</v>
      </c>
      <c r="BH2597" t="str">
        <f t="shared" si="447"/>
        <v>re721_</v>
      </c>
      <c r="BI2597" t="str">
        <f t="shared" si="448"/>
        <v>_0</v>
      </c>
      <c r="BJ2597" t="str">
        <f t="shared" si="449"/>
        <v>_</v>
      </c>
      <c r="BK2597" t="str">
        <f>IF(ISERROR(MATCH(LEFT(C2597,5)&amp;B2597&amp;"_"&amp;A2597,$BK$1:BK2596,0)),LEFT(C2597,5)&amp;B2597&amp;"_"&amp;A2597,"")</f>
        <v/>
      </c>
      <c r="BL2597">
        <f>COUNTIFS($B$1:B2597,B2597)-COUNTIFS($B$1:B2597,B2597,$BK$1:BK2597,"")</f>
        <v>0</v>
      </c>
      <c r="BM2597" t="str">
        <f t="shared" si="450"/>
        <v/>
      </c>
    </row>
    <row r="2598" spans="1:65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  <c r="AI2598" s="1"/>
      <c r="AJ2598" s="1"/>
      <c r="AK2598" s="1"/>
      <c r="AL2598" s="1"/>
      <c r="AM2598" s="1"/>
      <c r="AN2598" s="1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t="str">
        <f t="shared" si="440"/>
        <v/>
      </c>
      <c r="AZ2598">
        <f t="shared" si="441"/>
        <v>0</v>
      </c>
      <c r="BA2598" t="str">
        <f t="shared" si="442"/>
        <v>QB</v>
      </c>
      <c r="BB2598" t="str">
        <f t="shared" si="443"/>
        <v>_</v>
      </c>
      <c r="BC2598" t="str">
        <f t="shared" si="444"/>
        <v>ru</v>
      </c>
      <c r="BD2598">
        <f>COUNTIFS($BB$1:BB2598,BB2598,$BC$1:BC2598,"ru")</f>
        <v>722</v>
      </c>
      <c r="BE2598" t="str">
        <f t="shared" si="445"/>
        <v>re</v>
      </c>
      <c r="BF2598">
        <f>COUNTIFS($BB$1:BB2598,BB2598,$BE$1:BE2598,"re")</f>
        <v>722</v>
      </c>
      <c r="BG2598" t="str">
        <f t="shared" si="446"/>
        <v>ru722_</v>
      </c>
      <c r="BH2598" t="str">
        <f t="shared" si="447"/>
        <v>re722_</v>
      </c>
      <c r="BI2598" t="str">
        <f t="shared" si="448"/>
        <v>_0</v>
      </c>
      <c r="BJ2598" t="str">
        <f t="shared" si="449"/>
        <v>_</v>
      </c>
      <c r="BK2598" t="str">
        <f>IF(ISERROR(MATCH(LEFT(C2598,5)&amp;B2598&amp;"_"&amp;A2598,$BK$1:BK2597,0)),LEFT(C2598,5)&amp;B2598&amp;"_"&amp;A2598,"")</f>
        <v/>
      </c>
      <c r="BL2598">
        <f>COUNTIFS($B$1:B2598,B2598)-COUNTIFS($B$1:B2598,B2598,$BK$1:BK2598,"")</f>
        <v>0</v>
      </c>
      <c r="BM2598" t="str">
        <f t="shared" si="450"/>
        <v/>
      </c>
    </row>
    <row r="2599" spans="1:65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  <c r="AI2599" s="1"/>
      <c r="AJ2599" s="1"/>
      <c r="AK2599" s="1"/>
      <c r="AL2599" s="1"/>
      <c r="AM2599" s="1"/>
      <c r="AN2599" s="1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t="str">
        <f t="shared" si="440"/>
        <v/>
      </c>
      <c r="AZ2599">
        <f t="shared" si="441"/>
        <v>0</v>
      </c>
      <c r="BA2599" t="str">
        <f t="shared" si="442"/>
        <v>QB</v>
      </c>
      <c r="BB2599" t="str">
        <f t="shared" si="443"/>
        <v>_</v>
      </c>
      <c r="BC2599" t="str">
        <f t="shared" si="444"/>
        <v>ru</v>
      </c>
      <c r="BD2599">
        <f>COUNTIFS($BB$1:BB2599,BB2599,$BC$1:BC2599,"ru")</f>
        <v>723</v>
      </c>
      <c r="BE2599" t="str">
        <f t="shared" si="445"/>
        <v>re</v>
      </c>
      <c r="BF2599">
        <f>COUNTIFS($BB$1:BB2599,BB2599,$BE$1:BE2599,"re")</f>
        <v>723</v>
      </c>
      <c r="BG2599" t="str">
        <f t="shared" si="446"/>
        <v>ru723_</v>
      </c>
      <c r="BH2599" t="str">
        <f t="shared" si="447"/>
        <v>re723_</v>
      </c>
      <c r="BI2599" t="str">
        <f t="shared" si="448"/>
        <v>_0</v>
      </c>
      <c r="BJ2599" t="str">
        <f t="shared" si="449"/>
        <v>_</v>
      </c>
      <c r="BK2599" t="str">
        <f>IF(ISERROR(MATCH(LEFT(C2599,5)&amp;B2599&amp;"_"&amp;A2599,$BK$1:BK2598,0)),LEFT(C2599,5)&amp;B2599&amp;"_"&amp;A2599,"")</f>
        <v/>
      </c>
      <c r="BL2599">
        <f>COUNTIFS($B$1:B2599,B2599)-COUNTIFS($B$1:B2599,B2599,$BK$1:BK2599,"")</f>
        <v>0</v>
      </c>
      <c r="BM2599" t="str">
        <f t="shared" si="450"/>
        <v/>
      </c>
    </row>
    <row r="2600" spans="1:65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  <c r="AI2600" s="1"/>
      <c r="AJ2600" s="1"/>
      <c r="AK2600" s="1"/>
      <c r="AL2600" s="1"/>
      <c r="AM2600" s="1"/>
      <c r="AN2600" s="1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t="str">
        <f t="shared" si="440"/>
        <v/>
      </c>
      <c r="AZ2600">
        <f t="shared" si="441"/>
        <v>0</v>
      </c>
      <c r="BA2600" t="str">
        <f t="shared" si="442"/>
        <v>QB</v>
      </c>
      <c r="BB2600" t="str">
        <f t="shared" si="443"/>
        <v>_</v>
      </c>
      <c r="BC2600" t="str">
        <f t="shared" si="444"/>
        <v>ru</v>
      </c>
      <c r="BD2600">
        <f>COUNTIFS($BB$1:BB2600,BB2600,$BC$1:BC2600,"ru")</f>
        <v>724</v>
      </c>
      <c r="BE2600" t="str">
        <f t="shared" si="445"/>
        <v>re</v>
      </c>
      <c r="BF2600">
        <f>COUNTIFS($BB$1:BB2600,BB2600,$BE$1:BE2600,"re")</f>
        <v>724</v>
      </c>
      <c r="BG2600" t="str">
        <f t="shared" si="446"/>
        <v>ru724_</v>
      </c>
      <c r="BH2600" t="str">
        <f t="shared" si="447"/>
        <v>re724_</v>
      </c>
      <c r="BI2600" t="str">
        <f t="shared" si="448"/>
        <v>_0</v>
      </c>
      <c r="BJ2600" t="str">
        <f t="shared" si="449"/>
        <v>_</v>
      </c>
      <c r="BK2600" t="str">
        <f>IF(ISERROR(MATCH(LEFT(C2600,5)&amp;B2600&amp;"_"&amp;A2600,$BK$1:BK2599,0)),LEFT(C2600,5)&amp;B2600&amp;"_"&amp;A2600,"")</f>
        <v/>
      </c>
      <c r="BL2600">
        <f>COUNTIFS($B$1:B2600,B2600)-COUNTIFS($B$1:B2600,B2600,$BK$1:BK2600,"")</f>
        <v>0</v>
      </c>
      <c r="BM2600" t="str">
        <f t="shared" si="450"/>
        <v/>
      </c>
    </row>
    <row r="2601" spans="1:65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  <c r="AI2601" s="1"/>
      <c r="AJ2601" s="1"/>
      <c r="AK2601" s="1"/>
      <c r="AL2601" s="1"/>
      <c r="AM2601" s="1"/>
      <c r="AN2601" s="1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t="str">
        <f t="shared" si="440"/>
        <v/>
      </c>
      <c r="AZ2601">
        <f t="shared" si="441"/>
        <v>0</v>
      </c>
      <c r="BA2601" t="str">
        <f t="shared" si="442"/>
        <v>QB</v>
      </c>
      <c r="BB2601" t="str">
        <f t="shared" si="443"/>
        <v>_</v>
      </c>
      <c r="BC2601" t="str">
        <f t="shared" si="444"/>
        <v>ru</v>
      </c>
      <c r="BD2601">
        <f>COUNTIFS($BB$1:BB2601,BB2601,$BC$1:BC2601,"ru")</f>
        <v>725</v>
      </c>
      <c r="BE2601" t="str">
        <f t="shared" si="445"/>
        <v>re</v>
      </c>
      <c r="BF2601">
        <f>COUNTIFS($BB$1:BB2601,BB2601,$BE$1:BE2601,"re")</f>
        <v>725</v>
      </c>
      <c r="BG2601" t="str">
        <f t="shared" si="446"/>
        <v>ru725_</v>
      </c>
      <c r="BH2601" t="str">
        <f t="shared" si="447"/>
        <v>re725_</v>
      </c>
      <c r="BI2601" t="str">
        <f t="shared" si="448"/>
        <v>_0</v>
      </c>
      <c r="BJ2601" t="str">
        <f t="shared" si="449"/>
        <v>_</v>
      </c>
      <c r="BK2601" t="str">
        <f>IF(ISERROR(MATCH(LEFT(C2601,5)&amp;B2601&amp;"_"&amp;A2601,$BK$1:BK2600,0)),LEFT(C2601,5)&amp;B2601&amp;"_"&amp;A2601,"")</f>
        <v/>
      </c>
      <c r="BL2601">
        <f>COUNTIFS($B$1:B2601,B2601)-COUNTIFS($B$1:B2601,B2601,$BK$1:BK2601,"")</f>
        <v>0</v>
      </c>
      <c r="BM2601" t="str">
        <f t="shared" si="450"/>
        <v/>
      </c>
    </row>
    <row r="2602" spans="1:65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t="str">
        <f t="shared" si="440"/>
        <v/>
      </c>
      <c r="AZ2602">
        <f t="shared" si="441"/>
        <v>0</v>
      </c>
      <c r="BA2602" t="str">
        <f t="shared" si="442"/>
        <v>QB</v>
      </c>
      <c r="BB2602" t="str">
        <f t="shared" si="443"/>
        <v>_</v>
      </c>
      <c r="BC2602" t="str">
        <f t="shared" si="444"/>
        <v>ru</v>
      </c>
      <c r="BD2602">
        <f>COUNTIFS($BB$1:BB2602,BB2602,$BC$1:BC2602,"ru")</f>
        <v>726</v>
      </c>
      <c r="BE2602" t="str">
        <f t="shared" si="445"/>
        <v>re</v>
      </c>
      <c r="BF2602">
        <f>COUNTIFS($BB$1:BB2602,BB2602,$BE$1:BE2602,"re")</f>
        <v>726</v>
      </c>
      <c r="BG2602" t="str">
        <f t="shared" si="446"/>
        <v>ru726_</v>
      </c>
      <c r="BH2602" t="str">
        <f t="shared" si="447"/>
        <v>re726_</v>
      </c>
      <c r="BI2602" t="str">
        <f t="shared" si="448"/>
        <v>_0</v>
      </c>
      <c r="BJ2602" t="str">
        <f t="shared" si="449"/>
        <v>_</v>
      </c>
      <c r="BK2602" t="str">
        <f>IF(ISERROR(MATCH(LEFT(C2602,5)&amp;B2602&amp;"_"&amp;A2602,$BK$1:BK2601,0)),LEFT(C2602,5)&amp;B2602&amp;"_"&amp;A2602,"")</f>
        <v/>
      </c>
      <c r="BL2602">
        <f>COUNTIFS($B$1:B2602,B2602)-COUNTIFS($B$1:B2602,B2602,$BK$1:BK2602,"")</f>
        <v>0</v>
      </c>
      <c r="BM2602" t="str">
        <f t="shared" si="450"/>
        <v/>
      </c>
    </row>
    <row r="2603" spans="1:65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  <c r="AI2603" s="1"/>
      <c r="AJ2603" s="1"/>
      <c r="AK2603" s="1"/>
      <c r="AL2603" s="1"/>
      <c r="AM2603" s="1"/>
      <c r="AN2603" s="1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t="str">
        <f t="shared" si="440"/>
        <v/>
      </c>
      <c r="AZ2603">
        <f t="shared" si="441"/>
        <v>0</v>
      </c>
      <c r="BA2603" t="str">
        <f t="shared" si="442"/>
        <v>QB</v>
      </c>
      <c r="BB2603" t="str">
        <f t="shared" si="443"/>
        <v>_</v>
      </c>
      <c r="BC2603" t="str">
        <f t="shared" si="444"/>
        <v>ru</v>
      </c>
      <c r="BD2603">
        <f>COUNTIFS($BB$1:BB2603,BB2603,$BC$1:BC2603,"ru")</f>
        <v>727</v>
      </c>
      <c r="BE2603" t="str">
        <f t="shared" si="445"/>
        <v>re</v>
      </c>
      <c r="BF2603">
        <f>COUNTIFS($BB$1:BB2603,BB2603,$BE$1:BE2603,"re")</f>
        <v>727</v>
      </c>
      <c r="BG2603" t="str">
        <f t="shared" si="446"/>
        <v>ru727_</v>
      </c>
      <c r="BH2603" t="str">
        <f t="shared" si="447"/>
        <v>re727_</v>
      </c>
      <c r="BI2603" t="str">
        <f t="shared" si="448"/>
        <v>_0</v>
      </c>
      <c r="BJ2603" t="str">
        <f t="shared" si="449"/>
        <v>_</v>
      </c>
      <c r="BK2603" t="str">
        <f>IF(ISERROR(MATCH(LEFT(C2603,5)&amp;B2603&amp;"_"&amp;A2603,$BK$1:BK2602,0)),LEFT(C2603,5)&amp;B2603&amp;"_"&amp;A2603,"")</f>
        <v/>
      </c>
      <c r="BL2603">
        <f>COUNTIFS($B$1:B2603,B2603)-COUNTIFS($B$1:B2603,B2603,$BK$1:BK2603,"")</f>
        <v>0</v>
      </c>
      <c r="BM2603" t="str">
        <f t="shared" si="450"/>
        <v/>
      </c>
    </row>
    <row r="2604" spans="1:65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  <c r="AI2604" s="1"/>
      <c r="AJ2604" s="1"/>
      <c r="AK2604" s="1"/>
      <c r="AL2604" s="1"/>
      <c r="AM2604" s="1"/>
      <c r="AN2604" s="1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t="str">
        <f t="shared" si="440"/>
        <v/>
      </c>
      <c r="AZ2604">
        <f t="shared" si="441"/>
        <v>0</v>
      </c>
      <c r="BA2604" t="str">
        <f t="shared" si="442"/>
        <v>QB</v>
      </c>
      <c r="BB2604" t="str">
        <f t="shared" si="443"/>
        <v>_</v>
      </c>
      <c r="BC2604" t="str">
        <f t="shared" si="444"/>
        <v>ru</v>
      </c>
      <c r="BD2604">
        <f>COUNTIFS($BB$1:BB2604,BB2604,$BC$1:BC2604,"ru")</f>
        <v>728</v>
      </c>
      <c r="BE2604" t="str">
        <f t="shared" si="445"/>
        <v>re</v>
      </c>
      <c r="BF2604">
        <f>COUNTIFS($BB$1:BB2604,BB2604,$BE$1:BE2604,"re")</f>
        <v>728</v>
      </c>
      <c r="BG2604" t="str">
        <f t="shared" si="446"/>
        <v>ru728_</v>
      </c>
      <c r="BH2604" t="str">
        <f t="shared" si="447"/>
        <v>re728_</v>
      </c>
      <c r="BI2604" t="str">
        <f t="shared" si="448"/>
        <v>_0</v>
      </c>
      <c r="BJ2604" t="str">
        <f t="shared" si="449"/>
        <v>_</v>
      </c>
      <c r="BK2604" t="str">
        <f>IF(ISERROR(MATCH(LEFT(C2604,5)&amp;B2604&amp;"_"&amp;A2604,$BK$1:BK2603,0)),LEFT(C2604,5)&amp;B2604&amp;"_"&amp;A2604,"")</f>
        <v/>
      </c>
      <c r="BL2604">
        <f>COUNTIFS($B$1:B2604,B2604)-COUNTIFS($B$1:B2604,B2604,$BK$1:BK2604,"")</f>
        <v>0</v>
      </c>
      <c r="BM2604" t="str">
        <f t="shared" si="450"/>
        <v/>
      </c>
    </row>
    <row r="2605" spans="1:65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  <c r="AI2605" s="1"/>
      <c r="AJ2605" s="1"/>
      <c r="AK2605" s="1"/>
      <c r="AL2605" s="1"/>
      <c r="AM2605" s="1"/>
      <c r="AN2605" s="1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t="str">
        <f t="shared" si="440"/>
        <v/>
      </c>
      <c r="AZ2605">
        <f t="shared" si="441"/>
        <v>0</v>
      </c>
      <c r="BA2605" t="str">
        <f t="shared" si="442"/>
        <v>QB</v>
      </c>
      <c r="BB2605" t="str">
        <f t="shared" si="443"/>
        <v>_</v>
      </c>
      <c r="BC2605" t="str">
        <f t="shared" si="444"/>
        <v>ru</v>
      </c>
      <c r="BD2605">
        <f>COUNTIFS($BB$1:BB2605,BB2605,$BC$1:BC2605,"ru")</f>
        <v>729</v>
      </c>
      <c r="BE2605" t="str">
        <f t="shared" si="445"/>
        <v>re</v>
      </c>
      <c r="BF2605">
        <f>COUNTIFS($BB$1:BB2605,BB2605,$BE$1:BE2605,"re")</f>
        <v>729</v>
      </c>
      <c r="BG2605" t="str">
        <f t="shared" si="446"/>
        <v>ru729_</v>
      </c>
      <c r="BH2605" t="str">
        <f t="shared" si="447"/>
        <v>re729_</v>
      </c>
      <c r="BI2605" t="str">
        <f t="shared" si="448"/>
        <v>_0</v>
      </c>
      <c r="BJ2605" t="str">
        <f t="shared" si="449"/>
        <v>_</v>
      </c>
      <c r="BK2605" t="str">
        <f>IF(ISERROR(MATCH(LEFT(C2605,5)&amp;B2605&amp;"_"&amp;A2605,$BK$1:BK2604,0)),LEFT(C2605,5)&amp;B2605&amp;"_"&amp;A2605,"")</f>
        <v/>
      </c>
      <c r="BL2605">
        <f>COUNTIFS($B$1:B2605,B2605)-COUNTIFS($B$1:B2605,B2605,$BK$1:BK2605,"")</f>
        <v>0</v>
      </c>
      <c r="BM2605" t="str">
        <f t="shared" si="450"/>
        <v/>
      </c>
    </row>
    <row r="2606" spans="1:65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  <c r="AI2606" s="1"/>
      <c r="AJ2606" s="1"/>
      <c r="AK2606" s="1"/>
      <c r="AL2606" s="1"/>
      <c r="AM2606" s="1"/>
      <c r="AN2606" s="1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t="str">
        <f t="shared" si="440"/>
        <v/>
      </c>
      <c r="AZ2606">
        <f t="shared" si="441"/>
        <v>0</v>
      </c>
      <c r="BA2606" t="str">
        <f t="shared" si="442"/>
        <v>QB</v>
      </c>
      <c r="BB2606" t="str">
        <f t="shared" si="443"/>
        <v>_</v>
      </c>
      <c r="BC2606" t="str">
        <f t="shared" si="444"/>
        <v>ru</v>
      </c>
      <c r="BD2606">
        <f>COUNTIFS($BB$1:BB2606,BB2606,$BC$1:BC2606,"ru")</f>
        <v>730</v>
      </c>
      <c r="BE2606" t="str">
        <f t="shared" si="445"/>
        <v>re</v>
      </c>
      <c r="BF2606">
        <f>COUNTIFS($BB$1:BB2606,BB2606,$BE$1:BE2606,"re")</f>
        <v>730</v>
      </c>
      <c r="BG2606" t="str">
        <f t="shared" si="446"/>
        <v>ru730_</v>
      </c>
      <c r="BH2606" t="str">
        <f t="shared" si="447"/>
        <v>re730_</v>
      </c>
      <c r="BI2606" t="str">
        <f t="shared" si="448"/>
        <v>_0</v>
      </c>
      <c r="BJ2606" t="str">
        <f t="shared" si="449"/>
        <v>_</v>
      </c>
      <c r="BK2606" t="str">
        <f>IF(ISERROR(MATCH(LEFT(C2606,5)&amp;B2606&amp;"_"&amp;A2606,$BK$1:BK2605,0)),LEFT(C2606,5)&amp;B2606&amp;"_"&amp;A2606,"")</f>
        <v/>
      </c>
      <c r="BL2606">
        <f>COUNTIFS($B$1:B2606,B2606)-COUNTIFS($B$1:B2606,B2606,$BK$1:BK2606,"")</f>
        <v>0</v>
      </c>
      <c r="BM2606" t="str">
        <f t="shared" si="450"/>
        <v/>
      </c>
    </row>
    <row r="2607" spans="1:65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  <c r="AI2607" s="1"/>
      <c r="AJ2607" s="1"/>
      <c r="AK2607" s="1"/>
      <c r="AL2607" s="1"/>
      <c r="AM2607" s="1"/>
      <c r="AN2607" s="1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t="str">
        <f t="shared" si="440"/>
        <v/>
      </c>
      <c r="AZ2607">
        <f t="shared" si="441"/>
        <v>0</v>
      </c>
      <c r="BA2607" t="str">
        <f t="shared" si="442"/>
        <v>QB</v>
      </c>
      <c r="BB2607" t="str">
        <f t="shared" si="443"/>
        <v>_</v>
      </c>
      <c r="BC2607" t="str">
        <f t="shared" si="444"/>
        <v>ru</v>
      </c>
      <c r="BD2607">
        <f>COUNTIFS($BB$1:BB2607,BB2607,$BC$1:BC2607,"ru")</f>
        <v>731</v>
      </c>
      <c r="BE2607" t="str">
        <f t="shared" si="445"/>
        <v>re</v>
      </c>
      <c r="BF2607">
        <f>COUNTIFS($BB$1:BB2607,BB2607,$BE$1:BE2607,"re")</f>
        <v>731</v>
      </c>
      <c r="BG2607" t="str">
        <f t="shared" si="446"/>
        <v>ru731_</v>
      </c>
      <c r="BH2607" t="str">
        <f t="shared" si="447"/>
        <v>re731_</v>
      </c>
      <c r="BI2607" t="str">
        <f t="shared" si="448"/>
        <v>_0</v>
      </c>
      <c r="BJ2607" t="str">
        <f t="shared" si="449"/>
        <v>_</v>
      </c>
      <c r="BK2607" t="str">
        <f>IF(ISERROR(MATCH(LEFT(C2607,5)&amp;B2607&amp;"_"&amp;A2607,$BK$1:BK2606,0)),LEFT(C2607,5)&amp;B2607&amp;"_"&amp;A2607,"")</f>
        <v/>
      </c>
      <c r="BL2607">
        <f>COUNTIFS($B$1:B2607,B2607)-COUNTIFS($B$1:B2607,B2607,$BK$1:BK2607,"")</f>
        <v>0</v>
      </c>
      <c r="BM2607" t="str">
        <f t="shared" si="450"/>
        <v/>
      </c>
    </row>
    <row r="2608" spans="1:65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  <c r="AI2608" s="1"/>
      <c r="AJ2608" s="1"/>
      <c r="AK2608" s="1"/>
      <c r="AL2608" s="1"/>
      <c r="AM2608" s="1"/>
      <c r="AN2608" s="1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t="str">
        <f t="shared" si="440"/>
        <v/>
      </c>
      <c r="AZ2608">
        <f t="shared" si="441"/>
        <v>0</v>
      </c>
      <c r="BA2608" t="str">
        <f t="shared" si="442"/>
        <v>QB</v>
      </c>
      <c r="BB2608" t="str">
        <f t="shared" si="443"/>
        <v>_</v>
      </c>
      <c r="BC2608" t="str">
        <f t="shared" si="444"/>
        <v>ru</v>
      </c>
      <c r="BD2608">
        <f>COUNTIFS($BB$1:BB2608,BB2608,$BC$1:BC2608,"ru")</f>
        <v>732</v>
      </c>
      <c r="BE2608" t="str">
        <f t="shared" si="445"/>
        <v>re</v>
      </c>
      <c r="BF2608">
        <f>COUNTIFS($BB$1:BB2608,BB2608,$BE$1:BE2608,"re")</f>
        <v>732</v>
      </c>
      <c r="BG2608" t="str">
        <f t="shared" si="446"/>
        <v>ru732_</v>
      </c>
      <c r="BH2608" t="str">
        <f t="shared" si="447"/>
        <v>re732_</v>
      </c>
      <c r="BI2608" t="str">
        <f t="shared" si="448"/>
        <v>_0</v>
      </c>
      <c r="BJ2608" t="str">
        <f t="shared" si="449"/>
        <v>_</v>
      </c>
      <c r="BK2608" t="str">
        <f>IF(ISERROR(MATCH(LEFT(C2608,5)&amp;B2608&amp;"_"&amp;A2608,$BK$1:BK2607,0)),LEFT(C2608,5)&amp;B2608&amp;"_"&amp;A2608,"")</f>
        <v/>
      </c>
      <c r="BL2608">
        <f>COUNTIFS($B$1:B2608,B2608)-COUNTIFS($B$1:B2608,B2608,$BK$1:BK2608,"")</f>
        <v>0</v>
      </c>
      <c r="BM2608" t="str">
        <f t="shared" si="450"/>
        <v/>
      </c>
    </row>
    <row r="2609" spans="1:65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  <c r="AI2609" s="1"/>
      <c r="AJ2609" s="1"/>
      <c r="AK2609" s="1"/>
      <c r="AL2609" s="1"/>
      <c r="AM2609" s="1"/>
      <c r="AN2609" s="1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t="str">
        <f t="shared" si="440"/>
        <v/>
      </c>
      <c r="AZ2609">
        <f t="shared" si="441"/>
        <v>0</v>
      </c>
      <c r="BA2609" t="str">
        <f t="shared" si="442"/>
        <v>QB</v>
      </c>
      <c r="BB2609" t="str">
        <f t="shared" si="443"/>
        <v>_</v>
      </c>
      <c r="BC2609" t="str">
        <f t="shared" si="444"/>
        <v>ru</v>
      </c>
      <c r="BD2609">
        <f>COUNTIFS($BB$1:BB2609,BB2609,$BC$1:BC2609,"ru")</f>
        <v>733</v>
      </c>
      <c r="BE2609" t="str">
        <f t="shared" si="445"/>
        <v>re</v>
      </c>
      <c r="BF2609">
        <f>COUNTIFS($BB$1:BB2609,BB2609,$BE$1:BE2609,"re")</f>
        <v>733</v>
      </c>
      <c r="BG2609" t="str">
        <f t="shared" si="446"/>
        <v>ru733_</v>
      </c>
      <c r="BH2609" t="str">
        <f t="shared" si="447"/>
        <v>re733_</v>
      </c>
      <c r="BI2609" t="str">
        <f t="shared" si="448"/>
        <v>_0</v>
      </c>
      <c r="BJ2609" t="str">
        <f t="shared" si="449"/>
        <v>_</v>
      </c>
      <c r="BK2609" t="str">
        <f>IF(ISERROR(MATCH(LEFT(C2609,5)&amp;B2609&amp;"_"&amp;A2609,$BK$1:BK2608,0)),LEFT(C2609,5)&amp;B2609&amp;"_"&amp;A2609,"")</f>
        <v/>
      </c>
      <c r="BL2609">
        <f>COUNTIFS($B$1:B2609,B2609)-COUNTIFS($B$1:B2609,B2609,$BK$1:BK2609,"")</f>
        <v>0</v>
      </c>
      <c r="BM2609" t="str">
        <f t="shared" si="450"/>
        <v/>
      </c>
    </row>
    <row r="2610" spans="1:65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  <c r="AI2610" s="1"/>
      <c r="AJ2610" s="1"/>
      <c r="AK2610" s="1"/>
      <c r="AL2610" s="1"/>
      <c r="AM2610" s="1"/>
      <c r="AN2610" s="1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t="str">
        <f t="shared" si="440"/>
        <v/>
      </c>
      <c r="AZ2610">
        <f t="shared" si="441"/>
        <v>0</v>
      </c>
      <c r="BA2610" t="str">
        <f t="shared" si="442"/>
        <v>QB</v>
      </c>
      <c r="BB2610" t="str">
        <f t="shared" si="443"/>
        <v>_</v>
      </c>
      <c r="BC2610" t="str">
        <f t="shared" si="444"/>
        <v>ru</v>
      </c>
      <c r="BD2610">
        <f>COUNTIFS($BB$1:BB2610,BB2610,$BC$1:BC2610,"ru")</f>
        <v>734</v>
      </c>
      <c r="BE2610" t="str">
        <f t="shared" si="445"/>
        <v>re</v>
      </c>
      <c r="BF2610">
        <f>COUNTIFS($BB$1:BB2610,BB2610,$BE$1:BE2610,"re")</f>
        <v>734</v>
      </c>
      <c r="BG2610" t="str">
        <f t="shared" si="446"/>
        <v>ru734_</v>
      </c>
      <c r="BH2610" t="str">
        <f t="shared" si="447"/>
        <v>re734_</v>
      </c>
      <c r="BI2610" t="str">
        <f t="shared" si="448"/>
        <v>_0</v>
      </c>
      <c r="BJ2610" t="str">
        <f t="shared" si="449"/>
        <v>_</v>
      </c>
      <c r="BK2610" t="str">
        <f>IF(ISERROR(MATCH(LEFT(C2610,5)&amp;B2610&amp;"_"&amp;A2610,$BK$1:BK2609,0)),LEFT(C2610,5)&amp;B2610&amp;"_"&amp;A2610,"")</f>
        <v/>
      </c>
      <c r="BL2610">
        <f>COUNTIFS($B$1:B2610,B2610)-COUNTIFS($B$1:B2610,B2610,$BK$1:BK2610,"")</f>
        <v>0</v>
      </c>
      <c r="BM2610" t="str">
        <f t="shared" si="450"/>
        <v/>
      </c>
    </row>
    <row r="2611" spans="1:65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  <c r="AI2611" s="1"/>
      <c r="AJ2611" s="1"/>
      <c r="AK2611" s="1"/>
      <c r="AL2611" s="1"/>
      <c r="AM2611" s="1"/>
      <c r="AN2611" s="1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t="str">
        <f t="shared" si="440"/>
        <v/>
      </c>
      <c r="AZ2611">
        <f t="shared" si="441"/>
        <v>0</v>
      </c>
      <c r="BA2611" t="str">
        <f t="shared" si="442"/>
        <v>QB</v>
      </c>
      <c r="BB2611" t="str">
        <f t="shared" si="443"/>
        <v>_</v>
      </c>
      <c r="BC2611" t="str">
        <f t="shared" si="444"/>
        <v>ru</v>
      </c>
      <c r="BD2611">
        <f>COUNTIFS($BB$1:BB2611,BB2611,$BC$1:BC2611,"ru")</f>
        <v>735</v>
      </c>
      <c r="BE2611" t="str">
        <f t="shared" si="445"/>
        <v>re</v>
      </c>
      <c r="BF2611">
        <f>COUNTIFS($BB$1:BB2611,BB2611,$BE$1:BE2611,"re")</f>
        <v>735</v>
      </c>
      <c r="BG2611" t="str">
        <f t="shared" si="446"/>
        <v>ru735_</v>
      </c>
      <c r="BH2611" t="str">
        <f t="shared" si="447"/>
        <v>re735_</v>
      </c>
      <c r="BI2611" t="str">
        <f t="shared" si="448"/>
        <v>_0</v>
      </c>
      <c r="BJ2611" t="str">
        <f t="shared" si="449"/>
        <v>_</v>
      </c>
      <c r="BK2611" t="str">
        <f>IF(ISERROR(MATCH(LEFT(C2611,5)&amp;B2611&amp;"_"&amp;A2611,$BK$1:BK2610,0)),LEFT(C2611,5)&amp;B2611&amp;"_"&amp;A2611,"")</f>
        <v/>
      </c>
      <c r="BL2611">
        <f>COUNTIFS($B$1:B2611,B2611)-COUNTIFS($B$1:B2611,B2611,$BK$1:BK2611,"")</f>
        <v>0</v>
      </c>
      <c r="BM2611" t="str">
        <f t="shared" si="450"/>
        <v/>
      </c>
    </row>
    <row r="2612" spans="1:65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  <c r="AI2612" s="1"/>
      <c r="AJ2612" s="1"/>
      <c r="AK2612" s="1"/>
      <c r="AL2612" s="1"/>
      <c r="AM2612" s="1"/>
      <c r="AN2612" s="1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t="str">
        <f t="shared" si="440"/>
        <v/>
      </c>
      <c r="AZ2612">
        <f t="shared" si="441"/>
        <v>0</v>
      </c>
      <c r="BA2612" t="str">
        <f t="shared" si="442"/>
        <v>QB</v>
      </c>
      <c r="BB2612" t="str">
        <f t="shared" si="443"/>
        <v>_</v>
      </c>
      <c r="BC2612" t="str">
        <f t="shared" si="444"/>
        <v>ru</v>
      </c>
      <c r="BD2612">
        <f>COUNTIFS($BB$1:BB2612,BB2612,$BC$1:BC2612,"ru")</f>
        <v>736</v>
      </c>
      <c r="BE2612" t="str">
        <f t="shared" si="445"/>
        <v>re</v>
      </c>
      <c r="BF2612">
        <f>COUNTIFS($BB$1:BB2612,BB2612,$BE$1:BE2612,"re")</f>
        <v>736</v>
      </c>
      <c r="BG2612" t="str">
        <f t="shared" si="446"/>
        <v>ru736_</v>
      </c>
      <c r="BH2612" t="str">
        <f t="shared" si="447"/>
        <v>re736_</v>
      </c>
      <c r="BI2612" t="str">
        <f t="shared" si="448"/>
        <v>_0</v>
      </c>
      <c r="BJ2612" t="str">
        <f t="shared" si="449"/>
        <v>_</v>
      </c>
      <c r="BK2612" t="str">
        <f>IF(ISERROR(MATCH(LEFT(C2612,5)&amp;B2612&amp;"_"&amp;A2612,$BK$1:BK2611,0)),LEFT(C2612,5)&amp;B2612&amp;"_"&amp;A2612,"")</f>
        <v/>
      </c>
      <c r="BL2612">
        <f>COUNTIFS($B$1:B2612,B2612)-COUNTIFS($B$1:B2612,B2612,$BK$1:BK2612,"")</f>
        <v>0</v>
      </c>
      <c r="BM2612" t="str">
        <f t="shared" si="450"/>
        <v/>
      </c>
    </row>
    <row r="2613" spans="1:65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1"/>
      <c r="AI2613" s="1"/>
      <c r="AJ2613" s="1"/>
      <c r="AK2613" s="1"/>
      <c r="AL2613" s="1"/>
      <c r="AM2613" s="1"/>
      <c r="AN2613" s="1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t="str">
        <f t="shared" si="440"/>
        <v/>
      </c>
      <c r="AZ2613">
        <f t="shared" si="441"/>
        <v>0</v>
      </c>
      <c r="BA2613" t="str">
        <f t="shared" si="442"/>
        <v>QB</v>
      </c>
      <c r="BB2613" t="str">
        <f t="shared" si="443"/>
        <v>_</v>
      </c>
      <c r="BC2613" t="str">
        <f t="shared" si="444"/>
        <v>ru</v>
      </c>
      <c r="BD2613">
        <f>COUNTIFS($BB$1:BB2613,BB2613,$BC$1:BC2613,"ru")</f>
        <v>737</v>
      </c>
      <c r="BE2613" t="str">
        <f t="shared" si="445"/>
        <v>re</v>
      </c>
      <c r="BF2613">
        <f>COUNTIFS($BB$1:BB2613,BB2613,$BE$1:BE2613,"re")</f>
        <v>737</v>
      </c>
      <c r="BG2613" t="str">
        <f t="shared" si="446"/>
        <v>ru737_</v>
      </c>
      <c r="BH2613" t="str">
        <f t="shared" si="447"/>
        <v>re737_</v>
      </c>
      <c r="BI2613" t="str">
        <f t="shared" si="448"/>
        <v>_0</v>
      </c>
      <c r="BJ2613" t="str">
        <f t="shared" si="449"/>
        <v>_</v>
      </c>
      <c r="BK2613" t="str">
        <f>IF(ISERROR(MATCH(LEFT(C2613,5)&amp;B2613&amp;"_"&amp;A2613,$BK$1:BK2612,0)),LEFT(C2613,5)&amp;B2613&amp;"_"&amp;A2613,"")</f>
        <v/>
      </c>
      <c r="BL2613">
        <f>COUNTIFS($B$1:B2613,B2613)-COUNTIFS($B$1:B2613,B2613,$BK$1:BK2613,"")</f>
        <v>0</v>
      </c>
      <c r="BM2613" t="str">
        <f t="shared" si="450"/>
        <v/>
      </c>
    </row>
    <row r="2614" spans="1:65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1"/>
      <c r="AI2614" s="1"/>
      <c r="AJ2614" s="1"/>
      <c r="AK2614" s="1"/>
      <c r="AL2614" s="1"/>
      <c r="AM2614" s="1"/>
      <c r="AN2614" s="1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t="str">
        <f t="shared" si="440"/>
        <v/>
      </c>
      <c r="AZ2614">
        <f t="shared" si="441"/>
        <v>0</v>
      </c>
      <c r="BA2614" t="str">
        <f t="shared" si="442"/>
        <v>QB</v>
      </c>
      <c r="BB2614" t="str">
        <f t="shared" si="443"/>
        <v>_</v>
      </c>
      <c r="BC2614" t="str">
        <f t="shared" si="444"/>
        <v>ru</v>
      </c>
      <c r="BD2614">
        <f>COUNTIFS($BB$1:BB2614,BB2614,$BC$1:BC2614,"ru")</f>
        <v>738</v>
      </c>
      <c r="BE2614" t="str">
        <f t="shared" si="445"/>
        <v>re</v>
      </c>
      <c r="BF2614">
        <f>COUNTIFS($BB$1:BB2614,BB2614,$BE$1:BE2614,"re")</f>
        <v>738</v>
      </c>
      <c r="BG2614" t="str">
        <f t="shared" si="446"/>
        <v>ru738_</v>
      </c>
      <c r="BH2614" t="str">
        <f t="shared" si="447"/>
        <v>re738_</v>
      </c>
      <c r="BI2614" t="str">
        <f t="shared" si="448"/>
        <v>_0</v>
      </c>
      <c r="BJ2614" t="str">
        <f t="shared" si="449"/>
        <v>_</v>
      </c>
      <c r="BK2614" t="str">
        <f>IF(ISERROR(MATCH(LEFT(C2614,5)&amp;B2614&amp;"_"&amp;A2614,$BK$1:BK2613,0)),LEFT(C2614,5)&amp;B2614&amp;"_"&amp;A2614,"")</f>
        <v/>
      </c>
      <c r="BL2614">
        <f>COUNTIFS($B$1:B2614,B2614)-COUNTIFS($B$1:B2614,B2614,$BK$1:BK2614,"")</f>
        <v>0</v>
      </c>
      <c r="BM2614" t="str">
        <f t="shared" si="450"/>
        <v/>
      </c>
    </row>
    <row r="2615" spans="1:65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1"/>
      <c r="AI2615" s="1"/>
      <c r="AJ2615" s="1"/>
      <c r="AK2615" s="1"/>
      <c r="AL2615" s="1"/>
      <c r="AM2615" s="1"/>
      <c r="AN2615" s="1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t="str">
        <f t="shared" si="440"/>
        <v/>
      </c>
      <c r="AZ2615">
        <f t="shared" si="441"/>
        <v>0</v>
      </c>
      <c r="BA2615" t="str">
        <f t="shared" si="442"/>
        <v>QB</v>
      </c>
      <c r="BB2615" t="str">
        <f t="shared" si="443"/>
        <v>_</v>
      </c>
      <c r="BC2615" t="str">
        <f t="shared" si="444"/>
        <v>ru</v>
      </c>
      <c r="BD2615">
        <f>COUNTIFS($BB$1:BB2615,BB2615,$BC$1:BC2615,"ru")</f>
        <v>739</v>
      </c>
      <c r="BE2615" t="str">
        <f t="shared" si="445"/>
        <v>re</v>
      </c>
      <c r="BF2615">
        <f>COUNTIFS($BB$1:BB2615,BB2615,$BE$1:BE2615,"re")</f>
        <v>739</v>
      </c>
      <c r="BG2615" t="str">
        <f t="shared" si="446"/>
        <v>ru739_</v>
      </c>
      <c r="BH2615" t="str">
        <f t="shared" si="447"/>
        <v>re739_</v>
      </c>
      <c r="BI2615" t="str">
        <f t="shared" si="448"/>
        <v>_0</v>
      </c>
      <c r="BJ2615" t="str">
        <f t="shared" si="449"/>
        <v>_</v>
      </c>
      <c r="BK2615" t="str">
        <f>IF(ISERROR(MATCH(LEFT(C2615,5)&amp;B2615&amp;"_"&amp;A2615,$BK$1:BK2614,0)),LEFT(C2615,5)&amp;B2615&amp;"_"&amp;A2615,"")</f>
        <v/>
      </c>
      <c r="BL2615">
        <f>COUNTIFS($B$1:B2615,B2615)-COUNTIFS($B$1:B2615,B2615,$BK$1:BK2615,"")</f>
        <v>0</v>
      </c>
      <c r="BM2615" t="str">
        <f t="shared" si="450"/>
        <v/>
      </c>
    </row>
    <row r="2616" spans="1:65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"/>
      <c r="AI2616" s="1"/>
      <c r="AJ2616" s="1"/>
      <c r="AK2616" s="1"/>
      <c r="AL2616" s="1"/>
      <c r="AM2616" s="1"/>
      <c r="AN2616" s="1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t="str">
        <f t="shared" si="440"/>
        <v/>
      </c>
      <c r="AZ2616">
        <f t="shared" si="441"/>
        <v>0</v>
      </c>
      <c r="BA2616" t="str">
        <f t="shared" si="442"/>
        <v>QB</v>
      </c>
      <c r="BB2616" t="str">
        <f t="shared" si="443"/>
        <v>_</v>
      </c>
      <c r="BC2616" t="str">
        <f t="shared" si="444"/>
        <v>ru</v>
      </c>
      <c r="BD2616">
        <f>COUNTIFS($BB$1:BB2616,BB2616,$BC$1:BC2616,"ru")</f>
        <v>740</v>
      </c>
      <c r="BE2616" t="str">
        <f t="shared" si="445"/>
        <v>re</v>
      </c>
      <c r="BF2616">
        <f>COUNTIFS($BB$1:BB2616,BB2616,$BE$1:BE2616,"re")</f>
        <v>740</v>
      </c>
      <c r="BG2616" t="str">
        <f t="shared" si="446"/>
        <v>ru740_</v>
      </c>
      <c r="BH2616" t="str">
        <f t="shared" si="447"/>
        <v>re740_</v>
      </c>
      <c r="BI2616" t="str">
        <f t="shared" si="448"/>
        <v>_0</v>
      </c>
      <c r="BJ2616" t="str">
        <f t="shared" si="449"/>
        <v>_</v>
      </c>
      <c r="BK2616" t="str">
        <f>IF(ISERROR(MATCH(LEFT(C2616,5)&amp;B2616&amp;"_"&amp;A2616,$BK$1:BK2615,0)),LEFT(C2616,5)&amp;B2616&amp;"_"&amp;A2616,"")</f>
        <v/>
      </c>
      <c r="BL2616">
        <f>COUNTIFS($B$1:B2616,B2616)-COUNTIFS($B$1:B2616,B2616,$BK$1:BK2616,"")</f>
        <v>0</v>
      </c>
      <c r="BM2616" t="str">
        <f t="shared" si="450"/>
        <v/>
      </c>
    </row>
    <row r="2617" spans="1:65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"/>
      <c r="AI2617" s="1"/>
      <c r="AJ2617" s="1"/>
      <c r="AK2617" s="1"/>
      <c r="AL2617" s="1"/>
      <c r="AM2617" s="1"/>
      <c r="AN2617" s="1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t="str">
        <f t="shared" si="440"/>
        <v/>
      </c>
      <c r="AZ2617">
        <f t="shared" si="441"/>
        <v>0</v>
      </c>
      <c r="BA2617" t="str">
        <f t="shared" si="442"/>
        <v>QB</v>
      </c>
      <c r="BB2617" t="str">
        <f t="shared" si="443"/>
        <v>_</v>
      </c>
      <c r="BC2617" t="str">
        <f t="shared" si="444"/>
        <v>ru</v>
      </c>
      <c r="BD2617">
        <f>COUNTIFS($BB$1:BB2617,BB2617,$BC$1:BC2617,"ru")</f>
        <v>741</v>
      </c>
      <c r="BE2617" t="str">
        <f t="shared" si="445"/>
        <v>re</v>
      </c>
      <c r="BF2617">
        <f>COUNTIFS($BB$1:BB2617,BB2617,$BE$1:BE2617,"re")</f>
        <v>741</v>
      </c>
      <c r="BG2617" t="str">
        <f t="shared" si="446"/>
        <v>ru741_</v>
      </c>
      <c r="BH2617" t="str">
        <f t="shared" si="447"/>
        <v>re741_</v>
      </c>
      <c r="BI2617" t="str">
        <f t="shared" si="448"/>
        <v>_0</v>
      </c>
      <c r="BJ2617" t="str">
        <f t="shared" si="449"/>
        <v>_</v>
      </c>
      <c r="BK2617" t="str">
        <f>IF(ISERROR(MATCH(LEFT(C2617,5)&amp;B2617&amp;"_"&amp;A2617,$BK$1:BK2616,0)),LEFT(C2617,5)&amp;B2617&amp;"_"&amp;A2617,"")</f>
        <v/>
      </c>
      <c r="BL2617">
        <f>COUNTIFS($B$1:B2617,B2617)-COUNTIFS($B$1:B2617,B2617,$BK$1:BK2617,"")</f>
        <v>0</v>
      </c>
      <c r="BM2617" t="str">
        <f t="shared" si="450"/>
        <v/>
      </c>
    </row>
    <row r="2618" spans="1:65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1"/>
      <c r="AC2618" s="1"/>
      <c r="AD2618" s="1"/>
      <c r="AE2618" s="1"/>
      <c r="AF2618" s="1"/>
      <c r="AG2618" s="1"/>
      <c r="AH2618" s="1"/>
      <c r="AI2618" s="1"/>
      <c r="AJ2618" s="1"/>
      <c r="AK2618" s="1"/>
      <c r="AL2618" s="1"/>
      <c r="AM2618" s="1"/>
      <c r="AN2618" s="1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t="str">
        <f t="shared" si="440"/>
        <v/>
      </c>
      <c r="AZ2618">
        <f t="shared" si="441"/>
        <v>0</v>
      </c>
      <c r="BA2618" t="str">
        <f t="shared" si="442"/>
        <v>QB</v>
      </c>
      <c r="BB2618" t="str">
        <f t="shared" si="443"/>
        <v>_</v>
      </c>
      <c r="BC2618" t="str">
        <f t="shared" si="444"/>
        <v>ru</v>
      </c>
      <c r="BD2618">
        <f>COUNTIFS($BB$1:BB2618,BB2618,$BC$1:BC2618,"ru")</f>
        <v>742</v>
      </c>
      <c r="BE2618" t="str">
        <f t="shared" si="445"/>
        <v>re</v>
      </c>
      <c r="BF2618">
        <f>COUNTIFS($BB$1:BB2618,BB2618,$BE$1:BE2618,"re")</f>
        <v>742</v>
      </c>
      <c r="BG2618" t="str">
        <f t="shared" si="446"/>
        <v>ru742_</v>
      </c>
      <c r="BH2618" t="str">
        <f t="shared" si="447"/>
        <v>re742_</v>
      </c>
      <c r="BI2618" t="str">
        <f t="shared" si="448"/>
        <v>_0</v>
      </c>
      <c r="BJ2618" t="str">
        <f t="shared" si="449"/>
        <v>_</v>
      </c>
      <c r="BK2618" t="str">
        <f>IF(ISERROR(MATCH(LEFT(C2618,5)&amp;B2618&amp;"_"&amp;A2618,$BK$1:BK2617,0)),LEFT(C2618,5)&amp;B2618&amp;"_"&amp;A2618,"")</f>
        <v/>
      </c>
      <c r="BL2618">
        <f>COUNTIFS($B$1:B2618,B2618)-COUNTIFS($B$1:B2618,B2618,$BK$1:BK2618,"")</f>
        <v>0</v>
      </c>
      <c r="BM2618" t="str">
        <f t="shared" si="450"/>
        <v/>
      </c>
    </row>
    <row r="2619" spans="1:65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1"/>
      <c r="AC2619" s="1"/>
      <c r="AD2619" s="1"/>
      <c r="AE2619" s="1"/>
      <c r="AF2619" s="1"/>
      <c r="AG2619" s="1"/>
      <c r="AH2619" s="1"/>
      <c r="AI2619" s="1"/>
      <c r="AJ2619" s="1"/>
      <c r="AK2619" s="1"/>
      <c r="AL2619" s="1"/>
      <c r="AM2619" s="1"/>
      <c r="AN2619" s="1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t="str">
        <f t="shared" si="440"/>
        <v/>
      </c>
      <c r="AZ2619">
        <f t="shared" si="441"/>
        <v>0</v>
      </c>
      <c r="BA2619" t="str">
        <f t="shared" si="442"/>
        <v>QB</v>
      </c>
      <c r="BB2619" t="str">
        <f t="shared" si="443"/>
        <v>_</v>
      </c>
      <c r="BC2619" t="str">
        <f t="shared" si="444"/>
        <v>ru</v>
      </c>
      <c r="BD2619">
        <f>COUNTIFS($BB$1:BB2619,BB2619,$BC$1:BC2619,"ru")</f>
        <v>743</v>
      </c>
      <c r="BE2619" t="str">
        <f t="shared" si="445"/>
        <v>re</v>
      </c>
      <c r="BF2619">
        <f>COUNTIFS($BB$1:BB2619,BB2619,$BE$1:BE2619,"re")</f>
        <v>743</v>
      </c>
      <c r="BG2619" t="str">
        <f t="shared" si="446"/>
        <v>ru743_</v>
      </c>
      <c r="BH2619" t="str">
        <f t="shared" si="447"/>
        <v>re743_</v>
      </c>
      <c r="BI2619" t="str">
        <f t="shared" si="448"/>
        <v>_0</v>
      </c>
      <c r="BJ2619" t="str">
        <f t="shared" si="449"/>
        <v>_</v>
      </c>
      <c r="BK2619" t="str">
        <f>IF(ISERROR(MATCH(LEFT(C2619,5)&amp;B2619&amp;"_"&amp;A2619,$BK$1:BK2618,0)),LEFT(C2619,5)&amp;B2619&amp;"_"&amp;A2619,"")</f>
        <v/>
      </c>
      <c r="BL2619">
        <f>COUNTIFS($B$1:B2619,B2619)-COUNTIFS($B$1:B2619,B2619,$BK$1:BK2619,"")</f>
        <v>0</v>
      </c>
      <c r="BM2619" t="str">
        <f t="shared" si="450"/>
        <v/>
      </c>
    </row>
    <row r="2620" spans="1:65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1"/>
      <c r="AC2620" s="1"/>
      <c r="AD2620" s="1"/>
      <c r="AE2620" s="1"/>
      <c r="AF2620" s="1"/>
      <c r="AG2620" s="1"/>
      <c r="AH2620" s="1"/>
      <c r="AI2620" s="1"/>
      <c r="AJ2620" s="1"/>
      <c r="AK2620" s="1"/>
      <c r="AL2620" s="1"/>
      <c r="AM2620" s="1"/>
      <c r="AN2620" s="1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t="str">
        <f t="shared" si="440"/>
        <v/>
      </c>
      <c r="AZ2620">
        <f t="shared" si="441"/>
        <v>0</v>
      </c>
      <c r="BA2620" t="str">
        <f t="shared" si="442"/>
        <v>QB</v>
      </c>
      <c r="BB2620" t="str">
        <f t="shared" si="443"/>
        <v>_</v>
      </c>
      <c r="BC2620" t="str">
        <f t="shared" si="444"/>
        <v>ru</v>
      </c>
      <c r="BD2620">
        <f>COUNTIFS($BB$1:BB2620,BB2620,$BC$1:BC2620,"ru")</f>
        <v>744</v>
      </c>
      <c r="BE2620" t="str">
        <f t="shared" si="445"/>
        <v>re</v>
      </c>
      <c r="BF2620">
        <f>COUNTIFS($BB$1:BB2620,BB2620,$BE$1:BE2620,"re")</f>
        <v>744</v>
      </c>
      <c r="BG2620" t="str">
        <f t="shared" si="446"/>
        <v>ru744_</v>
      </c>
      <c r="BH2620" t="str">
        <f t="shared" si="447"/>
        <v>re744_</v>
      </c>
      <c r="BI2620" t="str">
        <f t="shared" si="448"/>
        <v>_0</v>
      </c>
      <c r="BJ2620" t="str">
        <f t="shared" si="449"/>
        <v>_</v>
      </c>
      <c r="BK2620" t="str">
        <f>IF(ISERROR(MATCH(LEFT(C2620,5)&amp;B2620&amp;"_"&amp;A2620,$BK$1:BK2619,0)),LEFT(C2620,5)&amp;B2620&amp;"_"&amp;A2620,"")</f>
        <v/>
      </c>
      <c r="BL2620">
        <f>COUNTIFS($B$1:B2620,B2620)-COUNTIFS($B$1:B2620,B2620,$BK$1:BK2620,"")</f>
        <v>0</v>
      </c>
      <c r="BM2620" t="str">
        <f t="shared" si="450"/>
        <v/>
      </c>
    </row>
    <row r="2621" spans="1:65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1"/>
      <c r="AC2621" s="1"/>
      <c r="AD2621" s="1"/>
      <c r="AE2621" s="1"/>
      <c r="AF2621" s="1"/>
      <c r="AG2621" s="1"/>
      <c r="AH2621" s="1"/>
      <c r="AI2621" s="1"/>
      <c r="AJ2621" s="1"/>
      <c r="AK2621" s="1"/>
      <c r="AL2621" s="1"/>
      <c r="AM2621" s="1"/>
      <c r="AN2621" s="1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t="str">
        <f t="shared" si="440"/>
        <v/>
      </c>
      <c r="AZ2621">
        <f t="shared" si="441"/>
        <v>0</v>
      </c>
      <c r="BA2621" t="str">
        <f t="shared" si="442"/>
        <v>QB</v>
      </c>
      <c r="BB2621" t="str">
        <f t="shared" si="443"/>
        <v>_</v>
      </c>
      <c r="BC2621" t="str">
        <f t="shared" si="444"/>
        <v>ru</v>
      </c>
      <c r="BD2621">
        <f>COUNTIFS($BB$1:BB2621,BB2621,$BC$1:BC2621,"ru")</f>
        <v>745</v>
      </c>
      <c r="BE2621" t="str">
        <f t="shared" si="445"/>
        <v>re</v>
      </c>
      <c r="BF2621">
        <f>COUNTIFS($BB$1:BB2621,BB2621,$BE$1:BE2621,"re")</f>
        <v>745</v>
      </c>
      <c r="BG2621" t="str">
        <f t="shared" si="446"/>
        <v>ru745_</v>
      </c>
      <c r="BH2621" t="str">
        <f t="shared" si="447"/>
        <v>re745_</v>
      </c>
      <c r="BI2621" t="str">
        <f t="shared" si="448"/>
        <v>_0</v>
      </c>
      <c r="BJ2621" t="str">
        <f t="shared" si="449"/>
        <v>_</v>
      </c>
      <c r="BK2621" t="str">
        <f>IF(ISERROR(MATCH(LEFT(C2621,5)&amp;B2621&amp;"_"&amp;A2621,$BK$1:BK2620,0)),LEFT(C2621,5)&amp;B2621&amp;"_"&amp;A2621,"")</f>
        <v/>
      </c>
      <c r="BL2621">
        <f>COUNTIFS($B$1:B2621,B2621)-COUNTIFS($B$1:B2621,B2621,$BK$1:BK2621,"")</f>
        <v>0</v>
      </c>
      <c r="BM2621" t="str">
        <f t="shared" si="450"/>
        <v/>
      </c>
    </row>
    <row r="2622" spans="1:65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1"/>
      <c r="AC2622" s="1"/>
      <c r="AD2622" s="1"/>
      <c r="AE2622" s="1"/>
      <c r="AF2622" s="1"/>
      <c r="AG2622" s="1"/>
      <c r="AH2622" s="1"/>
      <c r="AI2622" s="1"/>
      <c r="AJ2622" s="1"/>
      <c r="AK2622" s="1"/>
      <c r="AL2622" s="1"/>
      <c r="AM2622" s="1"/>
      <c r="AN2622" s="1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t="str">
        <f t="shared" si="440"/>
        <v/>
      </c>
      <c r="AZ2622">
        <f t="shared" si="441"/>
        <v>0</v>
      </c>
      <c r="BA2622" t="str">
        <f t="shared" si="442"/>
        <v>QB</v>
      </c>
      <c r="BB2622" t="str">
        <f t="shared" si="443"/>
        <v>_</v>
      </c>
      <c r="BC2622" t="str">
        <f t="shared" si="444"/>
        <v>ru</v>
      </c>
      <c r="BD2622">
        <f>COUNTIFS($BB$1:BB2622,BB2622,$BC$1:BC2622,"ru")</f>
        <v>746</v>
      </c>
      <c r="BE2622" t="str">
        <f t="shared" si="445"/>
        <v>re</v>
      </c>
      <c r="BF2622">
        <f>COUNTIFS($BB$1:BB2622,BB2622,$BE$1:BE2622,"re")</f>
        <v>746</v>
      </c>
      <c r="BG2622" t="str">
        <f t="shared" si="446"/>
        <v>ru746_</v>
      </c>
      <c r="BH2622" t="str">
        <f t="shared" si="447"/>
        <v>re746_</v>
      </c>
      <c r="BI2622" t="str">
        <f t="shared" si="448"/>
        <v>_0</v>
      </c>
      <c r="BJ2622" t="str">
        <f t="shared" si="449"/>
        <v>_</v>
      </c>
      <c r="BK2622" t="str">
        <f>IF(ISERROR(MATCH(LEFT(C2622,5)&amp;B2622&amp;"_"&amp;A2622,$BK$1:BK2621,0)),LEFT(C2622,5)&amp;B2622&amp;"_"&amp;A2622,"")</f>
        <v/>
      </c>
      <c r="BL2622">
        <f>COUNTIFS($B$1:B2622,B2622)-COUNTIFS($B$1:B2622,B2622,$BK$1:BK2622,"")</f>
        <v>0</v>
      </c>
      <c r="BM2622" t="str">
        <f t="shared" si="450"/>
        <v/>
      </c>
    </row>
    <row r="2623" spans="1:65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1"/>
      <c r="AC2623" s="1"/>
      <c r="AD2623" s="1"/>
      <c r="AE2623" s="1"/>
      <c r="AF2623" s="1"/>
      <c r="AG2623" s="1"/>
      <c r="AH2623" s="1"/>
      <c r="AI2623" s="1"/>
      <c r="AJ2623" s="1"/>
      <c r="AK2623" s="1"/>
      <c r="AL2623" s="1"/>
      <c r="AM2623" s="1"/>
      <c r="AN2623" s="1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t="str">
        <f t="shared" si="440"/>
        <v/>
      </c>
      <c r="AZ2623">
        <f t="shared" si="441"/>
        <v>0</v>
      </c>
      <c r="BA2623" t="str">
        <f t="shared" si="442"/>
        <v>QB</v>
      </c>
      <c r="BB2623" t="str">
        <f t="shared" si="443"/>
        <v>_</v>
      </c>
      <c r="BC2623" t="str">
        <f t="shared" si="444"/>
        <v>ru</v>
      </c>
      <c r="BD2623">
        <f>COUNTIFS($BB$1:BB2623,BB2623,$BC$1:BC2623,"ru")</f>
        <v>747</v>
      </c>
      <c r="BE2623" t="str">
        <f t="shared" si="445"/>
        <v>re</v>
      </c>
      <c r="BF2623">
        <f>COUNTIFS($BB$1:BB2623,BB2623,$BE$1:BE2623,"re")</f>
        <v>747</v>
      </c>
      <c r="BG2623" t="str">
        <f t="shared" si="446"/>
        <v>ru747_</v>
      </c>
      <c r="BH2623" t="str">
        <f t="shared" si="447"/>
        <v>re747_</v>
      </c>
      <c r="BI2623" t="str">
        <f t="shared" si="448"/>
        <v>_0</v>
      </c>
      <c r="BJ2623" t="str">
        <f t="shared" si="449"/>
        <v>_</v>
      </c>
      <c r="BK2623" t="str">
        <f>IF(ISERROR(MATCH(LEFT(C2623,5)&amp;B2623&amp;"_"&amp;A2623,$BK$1:BK2622,0)),LEFT(C2623,5)&amp;B2623&amp;"_"&amp;A2623,"")</f>
        <v/>
      </c>
      <c r="BL2623">
        <f>COUNTIFS($B$1:B2623,B2623)-COUNTIFS($B$1:B2623,B2623,$BK$1:BK2623,"")</f>
        <v>0</v>
      </c>
      <c r="BM2623" t="str">
        <f t="shared" si="450"/>
        <v/>
      </c>
    </row>
    <row r="2624" spans="1:65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1"/>
      <c r="AC2624" s="1"/>
      <c r="AD2624" s="1"/>
      <c r="AE2624" s="1"/>
      <c r="AF2624" s="1"/>
      <c r="AG2624" s="1"/>
      <c r="AH2624" s="1"/>
      <c r="AI2624" s="1"/>
      <c r="AJ2624" s="1"/>
      <c r="AK2624" s="1"/>
      <c r="AL2624" s="1"/>
      <c r="AM2624" s="1"/>
      <c r="AN2624" s="1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t="str">
        <f t="shared" si="440"/>
        <v/>
      </c>
      <c r="AZ2624">
        <f t="shared" si="441"/>
        <v>0</v>
      </c>
      <c r="BA2624" t="str">
        <f t="shared" si="442"/>
        <v>QB</v>
      </c>
      <c r="BB2624" t="str">
        <f t="shared" si="443"/>
        <v>_</v>
      </c>
      <c r="BC2624" t="str">
        <f t="shared" si="444"/>
        <v>ru</v>
      </c>
      <c r="BD2624">
        <f>COUNTIFS($BB$1:BB2624,BB2624,$BC$1:BC2624,"ru")</f>
        <v>748</v>
      </c>
      <c r="BE2624" t="str">
        <f t="shared" si="445"/>
        <v>re</v>
      </c>
      <c r="BF2624">
        <f>COUNTIFS($BB$1:BB2624,BB2624,$BE$1:BE2624,"re")</f>
        <v>748</v>
      </c>
      <c r="BG2624" t="str">
        <f t="shared" si="446"/>
        <v>ru748_</v>
      </c>
      <c r="BH2624" t="str">
        <f t="shared" si="447"/>
        <v>re748_</v>
      </c>
      <c r="BI2624" t="str">
        <f t="shared" si="448"/>
        <v>_0</v>
      </c>
      <c r="BJ2624" t="str">
        <f t="shared" si="449"/>
        <v>_</v>
      </c>
      <c r="BK2624" t="str">
        <f>IF(ISERROR(MATCH(LEFT(C2624,5)&amp;B2624&amp;"_"&amp;A2624,$BK$1:BK2623,0)),LEFT(C2624,5)&amp;B2624&amp;"_"&amp;A2624,"")</f>
        <v/>
      </c>
      <c r="BL2624">
        <f>COUNTIFS($B$1:B2624,B2624)-COUNTIFS($B$1:B2624,B2624,$BK$1:BK2624,"")</f>
        <v>0</v>
      </c>
      <c r="BM2624" t="str">
        <f t="shared" si="450"/>
        <v/>
      </c>
    </row>
    <row r="2625" spans="1:65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1"/>
      <c r="AC2625" s="1"/>
      <c r="AD2625" s="1"/>
      <c r="AE2625" s="1"/>
      <c r="AF2625" s="1"/>
      <c r="AG2625" s="1"/>
      <c r="AH2625" s="1"/>
      <c r="AI2625" s="1"/>
      <c r="AJ2625" s="1"/>
      <c r="AK2625" s="1"/>
      <c r="AL2625" s="1"/>
      <c r="AM2625" s="1"/>
      <c r="AN2625" s="1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t="str">
        <f t="shared" si="440"/>
        <v/>
      </c>
      <c r="AZ2625">
        <f t="shared" si="441"/>
        <v>0</v>
      </c>
      <c r="BA2625" t="str">
        <f t="shared" si="442"/>
        <v>QB</v>
      </c>
      <c r="BB2625" t="str">
        <f t="shared" si="443"/>
        <v>_</v>
      </c>
      <c r="BC2625" t="str">
        <f t="shared" si="444"/>
        <v>ru</v>
      </c>
      <c r="BD2625">
        <f>COUNTIFS($BB$1:BB2625,BB2625,$BC$1:BC2625,"ru")</f>
        <v>749</v>
      </c>
      <c r="BE2625" t="str">
        <f t="shared" si="445"/>
        <v>re</v>
      </c>
      <c r="BF2625">
        <f>COUNTIFS($BB$1:BB2625,BB2625,$BE$1:BE2625,"re")</f>
        <v>749</v>
      </c>
      <c r="BG2625" t="str">
        <f t="shared" si="446"/>
        <v>ru749_</v>
      </c>
      <c r="BH2625" t="str">
        <f t="shared" si="447"/>
        <v>re749_</v>
      </c>
      <c r="BI2625" t="str">
        <f t="shared" si="448"/>
        <v>_0</v>
      </c>
      <c r="BJ2625" t="str">
        <f t="shared" si="449"/>
        <v>_</v>
      </c>
      <c r="BK2625" t="str">
        <f>IF(ISERROR(MATCH(LEFT(C2625,5)&amp;B2625&amp;"_"&amp;A2625,$BK$1:BK2624,0)),LEFT(C2625,5)&amp;B2625&amp;"_"&amp;A2625,"")</f>
        <v/>
      </c>
      <c r="BL2625">
        <f>COUNTIFS($B$1:B2625,B2625)-COUNTIFS($B$1:B2625,B2625,$BK$1:BK2625,"")</f>
        <v>0</v>
      </c>
      <c r="BM2625" t="str">
        <f t="shared" si="450"/>
        <v/>
      </c>
    </row>
    <row r="2626" spans="1:65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1"/>
      <c r="AC2626" s="1"/>
      <c r="AD2626" s="1"/>
      <c r="AE2626" s="1"/>
      <c r="AF2626" s="1"/>
      <c r="AG2626" s="1"/>
      <c r="AH2626" s="1"/>
      <c r="AI2626" s="1"/>
      <c r="AJ2626" s="1"/>
      <c r="AK2626" s="1"/>
      <c r="AL2626" s="1"/>
      <c r="AM2626" s="1"/>
      <c r="AN2626" s="1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t="str">
        <f t="shared" si="440"/>
        <v/>
      </c>
      <c r="AZ2626">
        <f t="shared" si="441"/>
        <v>0</v>
      </c>
      <c r="BA2626" t="str">
        <f t="shared" si="442"/>
        <v>QB</v>
      </c>
      <c r="BB2626" t="str">
        <f t="shared" si="443"/>
        <v>_</v>
      </c>
      <c r="BC2626" t="str">
        <f t="shared" si="444"/>
        <v>ru</v>
      </c>
      <c r="BD2626">
        <f>COUNTIFS($BB$1:BB2626,BB2626,$BC$1:BC2626,"ru")</f>
        <v>750</v>
      </c>
      <c r="BE2626" t="str">
        <f t="shared" si="445"/>
        <v>re</v>
      </c>
      <c r="BF2626">
        <f>COUNTIFS($BB$1:BB2626,BB2626,$BE$1:BE2626,"re")</f>
        <v>750</v>
      </c>
      <c r="BG2626" t="str">
        <f t="shared" si="446"/>
        <v>ru750_</v>
      </c>
      <c r="BH2626" t="str">
        <f t="shared" si="447"/>
        <v>re750_</v>
      </c>
      <c r="BI2626" t="str">
        <f t="shared" si="448"/>
        <v>_0</v>
      </c>
      <c r="BJ2626" t="str">
        <f t="shared" si="449"/>
        <v>_</v>
      </c>
      <c r="BK2626" t="str">
        <f>IF(ISERROR(MATCH(LEFT(C2626,5)&amp;B2626&amp;"_"&amp;A2626,$BK$1:BK2625,0)),LEFT(C2626,5)&amp;B2626&amp;"_"&amp;A2626,"")</f>
        <v/>
      </c>
      <c r="BL2626">
        <f>COUNTIFS($B$1:B2626,B2626)-COUNTIFS($B$1:B2626,B2626,$BK$1:BK2626,"")</f>
        <v>0</v>
      </c>
      <c r="BM2626" t="str">
        <f t="shared" si="450"/>
        <v/>
      </c>
    </row>
    <row r="2627" spans="1:65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1"/>
      <c r="AC2627" s="1"/>
      <c r="AD2627" s="1"/>
      <c r="AE2627" s="1"/>
      <c r="AF2627" s="1"/>
      <c r="AG2627" s="1"/>
      <c r="AH2627" s="1"/>
      <c r="AI2627" s="1"/>
      <c r="AJ2627" s="1"/>
      <c r="AK2627" s="1"/>
      <c r="AL2627" s="1"/>
      <c r="AM2627" s="1"/>
      <c r="AN2627" s="1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t="str">
        <f t="shared" ref="AY2627:AY2690" si="451">IF(ISNUMBER(AP2627),LEFT(C2627,7)&amp;"_"&amp;B2627,"")</f>
        <v/>
      </c>
      <c r="AZ2627">
        <f t="shared" ref="AZ2627:AZ2690" si="452">A2627</f>
        <v>0</v>
      </c>
      <c r="BA2627" t="str">
        <f t="shared" ref="BA2627:BA2690" si="453">IF(G2627="NA","","QB")</f>
        <v>QB</v>
      </c>
      <c r="BB2627" t="str">
        <f t="shared" ref="BB2627:BB2690" si="454">LEFT(C2627,7)&amp;"_"&amp;B2627</f>
        <v>_</v>
      </c>
      <c r="BC2627" t="str">
        <f t="shared" ref="BC2627:BC2690" si="455">IF(X2627="NA","","ru")</f>
        <v>ru</v>
      </c>
      <c r="BD2627">
        <f>COUNTIFS($BB$1:BB2627,BB2627,$BC$1:BC2627,"ru")</f>
        <v>751</v>
      </c>
      <c r="BE2627" t="str">
        <f t="shared" ref="BE2627:BE2690" si="456">IF(AD2627="NA","","re")</f>
        <v>re</v>
      </c>
      <c r="BF2627">
        <f>COUNTIFS($BB$1:BB2627,BB2627,$BE$1:BE2627,"re")</f>
        <v>751</v>
      </c>
      <c r="BG2627" t="str">
        <f t="shared" ref="BG2627:BG2690" si="457">BC2627&amp;BD2627&amp;$BB2627</f>
        <v>ru751_</v>
      </c>
      <c r="BH2627" t="str">
        <f t="shared" ref="BH2627:BH2690" si="458">BE2627&amp;BF2627&amp;$BB2627</f>
        <v>re751_</v>
      </c>
      <c r="BI2627" t="str">
        <f t="shared" ref="BI2627:BI2690" si="459">BB2627&amp;AZ2627</f>
        <v>_0</v>
      </c>
      <c r="BJ2627" t="str">
        <f t="shared" ref="BJ2627:BJ2690" si="460">LEFT(C2627,5)&amp;B2627&amp;"_"&amp;A2627</f>
        <v>_</v>
      </c>
      <c r="BK2627" t="str">
        <f>IF(ISERROR(MATCH(LEFT(C2627,5)&amp;B2627&amp;"_"&amp;A2627,$BK$1:BK2626,0)),LEFT(C2627,5)&amp;B2627&amp;"_"&amp;A2627,"")</f>
        <v/>
      </c>
      <c r="BL2627">
        <f>COUNTIFS($B$1:B2627,B2627)-COUNTIFS($B$1:B2627,B2627,$BK$1:BK2627,"")</f>
        <v>0</v>
      </c>
      <c r="BM2627" t="str">
        <f t="shared" ref="BM2627:BM2690" si="461">IF(BK2627="","",LEFT(C2627,5)&amp;B2627&amp;BL2627)</f>
        <v/>
      </c>
    </row>
    <row r="2628" spans="1:65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1"/>
      <c r="AC2628" s="1"/>
      <c r="AD2628" s="1"/>
      <c r="AE2628" s="1"/>
      <c r="AF2628" s="1"/>
      <c r="AG2628" s="1"/>
      <c r="AH2628" s="1"/>
      <c r="AI2628" s="1"/>
      <c r="AJ2628" s="1"/>
      <c r="AK2628" s="1"/>
      <c r="AL2628" s="1"/>
      <c r="AM2628" s="1"/>
      <c r="AN2628" s="1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t="str">
        <f t="shared" si="451"/>
        <v/>
      </c>
      <c r="AZ2628">
        <f t="shared" si="452"/>
        <v>0</v>
      </c>
      <c r="BA2628" t="str">
        <f t="shared" si="453"/>
        <v>QB</v>
      </c>
      <c r="BB2628" t="str">
        <f t="shared" si="454"/>
        <v>_</v>
      </c>
      <c r="BC2628" t="str">
        <f t="shared" si="455"/>
        <v>ru</v>
      </c>
      <c r="BD2628">
        <f>COUNTIFS($BB$1:BB2628,BB2628,$BC$1:BC2628,"ru")</f>
        <v>752</v>
      </c>
      <c r="BE2628" t="str">
        <f t="shared" si="456"/>
        <v>re</v>
      </c>
      <c r="BF2628">
        <f>COUNTIFS($BB$1:BB2628,BB2628,$BE$1:BE2628,"re")</f>
        <v>752</v>
      </c>
      <c r="BG2628" t="str">
        <f t="shared" si="457"/>
        <v>ru752_</v>
      </c>
      <c r="BH2628" t="str">
        <f t="shared" si="458"/>
        <v>re752_</v>
      </c>
      <c r="BI2628" t="str">
        <f t="shared" si="459"/>
        <v>_0</v>
      </c>
      <c r="BJ2628" t="str">
        <f t="shared" si="460"/>
        <v>_</v>
      </c>
      <c r="BK2628" t="str">
        <f>IF(ISERROR(MATCH(LEFT(C2628,5)&amp;B2628&amp;"_"&amp;A2628,$BK$1:BK2627,0)),LEFT(C2628,5)&amp;B2628&amp;"_"&amp;A2628,"")</f>
        <v/>
      </c>
      <c r="BL2628">
        <f>COUNTIFS($B$1:B2628,B2628)-COUNTIFS($B$1:B2628,B2628,$BK$1:BK2628,"")</f>
        <v>0</v>
      </c>
      <c r="BM2628" t="str">
        <f t="shared" si="461"/>
        <v/>
      </c>
    </row>
    <row r="2629" spans="1:65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1"/>
      <c r="AC2629" s="1"/>
      <c r="AD2629" s="1"/>
      <c r="AE2629" s="1"/>
      <c r="AF2629" s="1"/>
      <c r="AG2629" s="1"/>
      <c r="AH2629" s="1"/>
      <c r="AI2629" s="1"/>
      <c r="AJ2629" s="1"/>
      <c r="AK2629" s="1"/>
      <c r="AL2629" s="1"/>
      <c r="AM2629" s="1"/>
      <c r="AN2629" s="1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t="str">
        <f t="shared" si="451"/>
        <v/>
      </c>
      <c r="AZ2629">
        <f t="shared" si="452"/>
        <v>0</v>
      </c>
      <c r="BA2629" t="str">
        <f t="shared" si="453"/>
        <v>QB</v>
      </c>
      <c r="BB2629" t="str">
        <f t="shared" si="454"/>
        <v>_</v>
      </c>
      <c r="BC2629" t="str">
        <f t="shared" si="455"/>
        <v>ru</v>
      </c>
      <c r="BD2629">
        <f>COUNTIFS($BB$1:BB2629,BB2629,$BC$1:BC2629,"ru")</f>
        <v>753</v>
      </c>
      <c r="BE2629" t="str">
        <f t="shared" si="456"/>
        <v>re</v>
      </c>
      <c r="BF2629">
        <f>COUNTIFS($BB$1:BB2629,BB2629,$BE$1:BE2629,"re")</f>
        <v>753</v>
      </c>
      <c r="BG2629" t="str">
        <f t="shared" si="457"/>
        <v>ru753_</v>
      </c>
      <c r="BH2629" t="str">
        <f t="shared" si="458"/>
        <v>re753_</v>
      </c>
      <c r="BI2629" t="str">
        <f t="shared" si="459"/>
        <v>_0</v>
      </c>
      <c r="BJ2629" t="str">
        <f t="shared" si="460"/>
        <v>_</v>
      </c>
      <c r="BK2629" t="str">
        <f>IF(ISERROR(MATCH(LEFT(C2629,5)&amp;B2629&amp;"_"&amp;A2629,$BK$1:BK2628,0)),LEFT(C2629,5)&amp;B2629&amp;"_"&amp;A2629,"")</f>
        <v/>
      </c>
      <c r="BL2629">
        <f>COUNTIFS($B$1:B2629,B2629)-COUNTIFS($B$1:B2629,B2629,$BK$1:BK2629,"")</f>
        <v>0</v>
      </c>
      <c r="BM2629" t="str">
        <f t="shared" si="461"/>
        <v/>
      </c>
    </row>
    <row r="2630" spans="1:65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1"/>
      <c r="AC2630" s="1"/>
      <c r="AD2630" s="1"/>
      <c r="AE2630" s="1"/>
      <c r="AF2630" s="1"/>
      <c r="AG2630" s="1"/>
      <c r="AH2630" s="1"/>
      <c r="AI2630" s="1"/>
      <c r="AJ2630" s="1"/>
      <c r="AK2630" s="1"/>
      <c r="AL2630" s="1"/>
      <c r="AM2630" s="1"/>
      <c r="AN2630" s="1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t="str">
        <f t="shared" si="451"/>
        <v/>
      </c>
      <c r="AZ2630">
        <f t="shared" si="452"/>
        <v>0</v>
      </c>
      <c r="BA2630" t="str">
        <f t="shared" si="453"/>
        <v>QB</v>
      </c>
      <c r="BB2630" t="str">
        <f t="shared" si="454"/>
        <v>_</v>
      </c>
      <c r="BC2630" t="str">
        <f t="shared" si="455"/>
        <v>ru</v>
      </c>
      <c r="BD2630">
        <f>COUNTIFS($BB$1:BB2630,BB2630,$BC$1:BC2630,"ru")</f>
        <v>754</v>
      </c>
      <c r="BE2630" t="str">
        <f t="shared" si="456"/>
        <v>re</v>
      </c>
      <c r="BF2630">
        <f>COUNTIFS($BB$1:BB2630,BB2630,$BE$1:BE2630,"re")</f>
        <v>754</v>
      </c>
      <c r="BG2630" t="str">
        <f t="shared" si="457"/>
        <v>ru754_</v>
      </c>
      <c r="BH2630" t="str">
        <f t="shared" si="458"/>
        <v>re754_</v>
      </c>
      <c r="BI2630" t="str">
        <f t="shared" si="459"/>
        <v>_0</v>
      </c>
      <c r="BJ2630" t="str">
        <f t="shared" si="460"/>
        <v>_</v>
      </c>
      <c r="BK2630" t="str">
        <f>IF(ISERROR(MATCH(LEFT(C2630,5)&amp;B2630&amp;"_"&amp;A2630,$BK$1:BK2629,0)),LEFT(C2630,5)&amp;B2630&amp;"_"&amp;A2630,"")</f>
        <v/>
      </c>
      <c r="BL2630">
        <f>COUNTIFS($B$1:B2630,B2630)-COUNTIFS($B$1:B2630,B2630,$BK$1:BK2630,"")</f>
        <v>0</v>
      </c>
      <c r="BM2630" t="str">
        <f t="shared" si="461"/>
        <v/>
      </c>
    </row>
    <row r="2631" spans="1:65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1"/>
      <c r="AC2631" s="1"/>
      <c r="AD2631" s="1"/>
      <c r="AE2631" s="1"/>
      <c r="AF2631" s="1"/>
      <c r="AG2631" s="1"/>
      <c r="AH2631" s="1"/>
      <c r="AI2631" s="1"/>
      <c r="AJ2631" s="1"/>
      <c r="AK2631" s="1"/>
      <c r="AL2631" s="1"/>
      <c r="AM2631" s="1"/>
      <c r="AN2631" s="1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t="str">
        <f t="shared" si="451"/>
        <v/>
      </c>
      <c r="AZ2631">
        <f t="shared" si="452"/>
        <v>0</v>
      </c>
      <c r="BA2631" t="str">
        <f t="shared" si="453"/>
        <v>QB</v>
      </c>
      <c r="BB2631" t="str">
        <f t="shared" si="454"/>
        <v>_</v>
      </c>
      <c r="BC2631" t="str">
        <f t="shared" si="455"/>
        <v>ru</v>
      </c>
      <c r="BD2631">
        <f>COUNTIFS($BB$1:BB2631,BB2631,$BC$1:BC2631,"ru")</f>
        <v>755</v>
      </c>
      <c r="BE2631" t="str">
        <f t="shared" si="456"/>
        <v>re</v>
      </c>
      <c r="BF2631">
        <f>COUNTIFS($BB$1:BB2631,BB2631,$BE$1:BE2631,"re")</f>
        <v>755</v>
      </c>
      <c r="BG2631" t="str">
        <f t="shared" si="457"/>
        <v>ru755_</v>
      </c>
      <c r="BH2631" t="str">
        <f t="shared" si="458"/>
        <v>re755_</v>
      </c>
      <c r="BI2631" t="str">
        <f t="shared" si="459"/>
        <v>_0</v>
      </c>
      <c r="BJ2631" t="str">
        <f t="shared" si="460"/>
        <v>_</v>
      </c>
      <c r="BK2631" t="str">
        <f>IF(ISERROR(MATCH(LEFT(C2631,5)&amp;B2631&amp;"_"&amp;A2631,$BK$1:BK2630,0)),LEFT(C2631,5)&amp;B2631&amp;"_"&amp;A2631,"")</f>
        <v/>
      </c>
      <c r="BL2631">
        <f>COUNTIFS($B$1:B2631,B2631)-COUNTIFS($B$1:B2631,B2631,$BK$1:BK2631,"")</f>
        <v>0</v>
      </c>
      <c r="BM2631" t="str">
        <f t="shared" si="461"/>
        <v/>
      </c>
    </row>
    <row r="2632" spans="1:65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1"/>
      <c r="AC2632" s="1"/>
      <c r="AD2632" s="1"/>
      <c r="AE2632" s="1"/>
      <c r="AF2632" s="1"/>
      <c r="AG2632" s="1"/>
      <c r="AH2632" s="1"/>
      <c r="AI2632" s="1"/>
      <c r="AJ2632" s="1"/>
      <c r="AK2632" s="1"/>
      <c r="AL2632" s="1"/>
      <c r="AM2632" s="1"/>
      <c r="AN2632" s="1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t="str">
        <f t="shared" si="451"/>
        <v/>
      </c>
      <c r="AZ2632">
        <f t="shared" si="452"/>
        <v>0</v>
      </c>
      <c r="BA2632" t="str">
        <f t="shared" si="453"/>
        <v>QB</v>
      </c>
      <c r="BB2632" t="str">
        <f t="shared" si="454"/>
        <v>_</v>
      </c>
      <c r="BC2632" t="str">
        <f t="shared" si="455"/>
        <v>ru</v>
      </c>
      <c r="BD2632">
        <f>COUNTIFS($BB$1:BB2632,BB2632,$BC$1:BC2632,"ru")</f>
        <v>756</v>
      </c>
      <c r="BE2632" t="str">
        <f t="shared" si="456"/>
        <v>re</v>
      </c>
      <c r="BF2632">
        <f>COUNTIFS($BB$1:BB2632,BB2632,$BE$1:BE2632,"re")</f>
        <v>756</v>
      </c>
      <c r="BG2632" t="str">
        <f t="shared" si="457"/>
        <v>ru756_</v>
      </c>
      <c r="BH2632" t="str">
        <f t="shared" si="458"/>
        <v>re756_</v>
      </c>
      <c r="BI2632" t="str">
        <f t="shared" si="459"/>
        <v>_0</v>
      </c>
      <c r="BJ2632" t="str">
        <f t="shared" si="460"/>
        <v>_</v>
      </c>
      <c r="BK2632" t="str">
        <f>IF(ISERROR(MATCH(LEFT(C2632,5)&amp;B2632&amp;"_"&amp;A2632,$BK$1:BK2631,0)),LEFT(C2632,5)&amp;B2632&amp;"_"&amp;A2632,"")</f>
        <v/>
      </c>
      <c r="BL2632">
        <f>COUNTIFS($B$1:B2632,B2632)-COUNTIFS($B$1:B2632,B2632,$BK$1:BK2632,"")</f>
        <v>0</v>
      </c>
      <c r="BM2632" t="str">
        <f t="shared" si="461"/>
        <v/>
      </c>
    </row>
    <row r="2633" spans="1:65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1"/>
      <c r="AC2633" s="1"/>
      <c r="AD2633" s="1"/>
      <c r="AE2633" s="1"/>
      <c r="AF2633" s="1"/>
      <c r="AG2633" s="1"/>
      <c r="AH2633" s="1"/>
      <c r="AI2633" s="1"/>
      <c r="AJ2633" s="1"/>
      <c r="AK2633" s="1"/>
      <c r="AL2633" s="1"/>
      <c r="AM2633" s="1"/>
      <c r="AN2633" s="1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t="str">
        <f t="shared" si="451"/>
        <v/>
      </c>
      <c r="AZ2633">
        <f t="shared" si="452"/>
        <v>0</v>
      </c>
      <c r="BA2633" t="str">
        <f t="shared" si="453"/>
        <v>QB</v>
      </c>
      <c r="BB2633" t="str">
        <f t="shared" si="454"/>
        <v>_</v>
      </c>
      <c r="BC2633" t="str">
        <f t="shared" si="455"/>
        <v>ru</v>
      </c>
      <c r="BD2633">
        <f>COUNTIFS($BB$1:BB2633,BB2633,$BC$1:BC2633,"ru")</f>
        <v>757</v>
      </c>
      <c r="BE2633" t="str">
        <f t="shared" si="456"/>
        <v>re</v>
      </c>
      <c r="BF2633">
        <f>COUNTIFS($BB$1:BB2633,BB2633,$BE$1:BE2633,"re")</f>
        <v>757</v>
      </c>
      <c r="BG2633" t="str">
        <f t="shared" si="457"/>
        <v>ru757_</v>
      </c>
      <c r="BH2633" t="str">
        <f t="shared" si="458"/>
        <v>re757_</v>
      </c>
      <c r="BI2633" t="str">
        <f t="shared" si="459"/>
        <v>_0</v>
      </c>
      <c r="BJ2633" t="str">
        <f t="shared" si="460"/>
        <v>_</v>
      </c>
      <c r="BK2633" t="str">
        <f>IF(ISERROR(MATCH(LEFT(C2633,5)&amp;B2633&amp;"_"&amp;A2633,$BK$1:BK2632,0)),LEFT(C2633,5)&amp;B2633&amp;"_"&amp;A2633,"")</f>
        <v/>
      </c>
      <c r="BL2633">
        <f>COUNTIFS($B$1:B2633,B2633)-COUNTIFS($B$1:B2633,B2633,$BK$1:BK2633,"")</f>
        <v>0</v>
      </c>
      <c r="BM2633" t="str">
        <f t="shared" si="461"/>
        <v/>
      </c>
    </row>
    <row r="2634" spans="1:65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1"/>
      <c r="AC2634" s="1"/>
      <c r="AD2634" s="1"/>
      <c r="AE2634" s="1"/>
      <c r="AF2634" s="1"/>
      <c r="AG2634" s="1"/>
      <c r="AH2634" s="1"/>
      <c r="AI2634" s="1"/>
      <c r="AJ2634" s="1"/>
      <c r="AK2634" s="1"/>
      <c r="AL2634" s="1"/>
      <c r="AM2634" s="1"/>
      <c r="AN2634" s="1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t="str">
        <f t="shared" si="451"/>
        <v/>
      </c>
      <c r="AZ2634">
        <f t="shared" si="452"/>
        <v>0</v>
      </c>
      <c r="BA2634" t="str">
        <f t="shared" si="453"/>
        <v>QB</v>
      </c>
      <c r="BB2634" t="str">
        <f t="shared" si="454"/>
        <v>_</v>
      </c>
      <c r="BC2634" t="str">
        <f t="shared" si="455"/>
        <v>ru</v>
      </c>
      <c r="BD2634">
        <f>COUNTIFS($BB$1:BB2634,BB2634,$BC$1:BC2634,"ru")</f>
        <v>758</v>
      </c>
      <c r="BE2634" t="str">
        <f t="shared" si="456"/>
        <v>re</v>
      </c>
      <c r="BF2634">
        <f>COUNTIFS($BB$1:BB2634,BB2634,$BE$1:BE2634,"re")</f>
        <v>758</v>
      </c>
      <c r="BG2634" t="str">
        <f t="shared" si="457"/>
        <v>ru758_</v>
      </c>
      <c r="BH2634" t="str">
        <f t="shared" si="458"/>
        <v>re758_</v>
      </c>
      <c r="BI2634" t="str">
        <f t="shared" si="459"/>
        <v>_0</v>
      </c>
      <c r="BJ2634" t="str">
        <f t="shared" si="460"/>
        <v>_</v>
      </c>
      <c r="BK2634" t="str">
        <f>IF(ISERROR(MATCH(LEFT(C2634,5)&amp;B2634&amp;"_"&amp;A2634,$BK$1:BK2633,0)),LEFT(C2634,5)&amp;B2634&amp;"_"&amp;A2634,"")</f>
        <v/>
      </c>
      <c r="BL2634">
        <f>COUNTIFS($B$1:B2634,B2634)-COUNTIFS($B$1:B2634,B2634,$BK$1:BK2634,"")</f>
        <v>0</v>
      </c>
      <c r="BM2634" t="str">
        <f t="shared" si="461"/>
        <v/>
      </c>
    </row>
    <row r="2635" spans="1:65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1"/>
      <c r="AC2635" s="1"/>
      <c r="AD2635" s="1"/>
      <c r="AE2635" s="1"/>
      <c r="AF2635" s="1"/>
      <c r="AG2635" s="1"/>
      <c r="AH2635" s="1"/>
      <c r="AI2635" s="1"/>
      <c r="AJ2635" s="1"/>
      <c r="AK2635" s="1"/>
      <c r="AL2635" s="1"/>
      <c r="AM2635" s="1"/>
      <c r="AN2635" s="1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t="str">
        <f t="shared" si="451"/>
        <v/>
      </c>
      <c r="AZ2635">
        <f t="shared" si="452"/>
        <v>0</v>
      </c>
      <c r="BA2635" t="str">
        <f t="shared" si="453"/>
        <v>QB</v>
      </c>
      <c r="BB2635" t="str">
        <f t="shared" si="454"/>
        <v>_</v>
      </c>
      <c r="BC2635" t="str">
        <f t="shared" si="455"/>
        <v>ru</v>
      </c>
      <c r="BD2635">
        <f>COUNTIFS($BB$1:BB2635,BB2635,$BC$1:BC2635,"ru")</f>
        <v>759</v>
      </c>
      <c r="BE2635" t="str">
        <f t="shared" si="456"/>
        <v>re</v>
      </c>
      <c r="BF2635">
        <f>COUNTIFS($BB$1:BB2635,BB2635,$BE$1:BE2635,"re")</f>
        <v>759</v>
      </c>
      <c r="BG2635" t="str">
        <f t="shared" si="457"/>
        <v>ru759_</v>
      </c>
      <c r="BH2635" t="str">
        <f t="shared" si="458"/>
        <v>re759_</v>
      </c>
      <c r="BI2635" t="str">
        <f t="shared" si="459"/>
        <v>_0</v>
      </c>
      <c r="BJ2635" t="str">
        <f t="shared" si="460"/>
        <v>_</v>
      </c>
      <c r="BK2635" t="str">
        <f>IF(ISERROR(MATCH(LEFT(C2635,5)&amp;B2635&amp;"_"&amp;A2635,$BK$1:BK2634,0)),LEFT(C2635,5)&amp;B2635&amp;"_"&amp;A2635,"")</f>
        <v/>
      </c>
      <c r="BL2635">
        <f>COUNTIFS($B$1:B2635,B2635)-COUNTIFS($B$1:B2635,B2635,$BK$1:BK2635,"")</f>
        <v>0</v>
      </c>
      <c r="BM2635" t="str">
        <f t="shared" si="461"/>
        <v/>
      </c>
    </row>
    <row r="2636" spans="1:65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1"/>
      <c r="AC2636" s="1"/>
      <c r="AD2636" s="1"/>
      <c r="AE2636" s="1"/>
      <c r="AF2636" s="1"/>
      <c r="AG2636" s="1"/>
      <c r="AH2636" s="1"/>
      <c r="AI2636" s="1"/>
      <c r="AJ2636" s="1"/>
      <c r="AK2636" s="1"/>
      <c r="AL2636" s="1"/>
      <c r="AM2636" s="1"/>
      <c r="AN2636" s="1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t="str">
        <f t="shared" si="451"/>
        <v/>
      </c>
      <c r="AZ2636">
        <f t="shared" si="452"/>
        <v>0</v>
      </c>
      <c r="BA2636" t="str">
        <f t="shared" si="453"/>
        <v>QB</v>
      </c>
      <c r="BB2636" t="str">
        <f t="shared" si="454"/>
        <v>_</v>
      </c>
      <c r="BC2636" t="str">
        <f t="shared" si="455"/>
        <v>ru</v>
      </c>
      <c r="BD2636">
        <f>COUNTIFS($BB$1:BB2636,BB2636,$BC$1:BC2636,"ru")</f>
        <v>760</v>
      </c>
      <c r="BE2636" t="str">
        <f t="shared" si="456"/>
        <v>re</v>
      </c>
      <c r="BF2636">
        <f>COUNTIFS($BB$1:BB2636,BB2636,$BE$1:BE2636,"re")</f>
        <v>760</v>
      </c>
      <c r="BG2636" t="str">
        <f t="shared" si="457"/>
        <v>ru760_</v>
      </c>
      <c r="BH2636" t="str">
        <f t="shared" si="458"/>
        <v>re760_</v>
      </c>
      <c r="BI2636" t="str">
        <f t="shared" si="459"/>
        <v>_0</v>
      </c>
      <c r="BJ2636" t="str">
        <f t="shared" si="460"/>
        <v>_</v>
      </c>
      <c r="BK2636" t="str">
        <f>IF(ISERROR(MATCH(LEFT(C2636,5)&amp;B2636&amp;"_"&amp;A2636,$BK$1:BK2635,0)),LEFT(C2636,5)&amp;B2636&amp;"_"&amp;A2636,"")</f>
        <v/>
      </c>
      <c r="BL2636">
        <f>COUNTIFS($B$1:B2636,B2636)-COUNTIFS($B$1:B2636,B2636,$BK$1:BK2636,"")</f>
        <v>0</v>
      </c>
      <c r="BM2636" t="str">
        <f t="shared" si="461"/>
        <v/>
      </c>
    </row>
    <row r="2637" spans="1:65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1"/>
      <c r="AC2637" s="1"/>
      <c r="AD2637" s="1"/>
      <c r="AE2637" s="1"/>
      <c r="AF2637" s="1"/>
      <c r="AG2637" s="1"/>
      <c r="AH2637" s="1"/>
      <c r="AI2637" s="1"/>
      <c r="AJ2637" s="1"/>
      <c r="AK2637" s="1"/>
      <c r="AL2637" s="1"/>
      <c r="AM2637" s="1"/>
      <c r="AN2637" s="1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t="str">
        <f t="shared" si="451"/>
        <v/>
      </c>
      <c r="AZ2637">
        <f t="shared" si="452"/>
        <v>0</v>
      </c>
      <c r="BA2637" t="str">
        <f t="shared" si="453"/>
        <v>QB</v>
      </c>
      <c r="BB2637" t="str">
        <f t="shared" si="454"/>
        <v>_</v>
      </c>
      <c r="BC2637" t="str">
        <f t="shared" si="455"/>
        <v>ru</v>
      </c>
      <c r="BD2637">
        <f>COUNTIFS($BB$1:BB2637,BB2637,$BC$1:BC2637,"ru")</f>
        <v>761</v>
      </c>
      <c r="BE2637" t="str">
        <f t="shared" si="456"/>
        <v>re</v>
      </c>
      <c r="BF2637">
        <f>COUNTIFS($BB$1:BB2637,BB2637,$BE$1:BE2637,"re")</f>
        <v>761</v>
      </c>
      <c r="BG2637" t="str">
        <f t="shared" si="457"/>
        <v>ru761_</v>
      </c>
      <c r="BH2637" t="str">
        <f t="shared" si="458"/>
        <v>re761_</v>
      </c>
      <c r="BI2637" t="str">
        <f t="shared" si="459"/>
        <v>_0</v>
      </c>
      <c r="BJ2637" t="str">
        <f t="shared" si="460"/>
        <v>_</v>
      </c>
      <c r="BK2637" t="str">
        <f>IF(ISERROR(MATCH(LEFT(C2637,5)&amp;B2637&amp;"_"&amp;A2637,$BK$1:BK2636,0)),LEFT(C2637,5)&amp;B2637&amp;"_"&amp;A2637,"")</f>
        <v/>
      </c>
      <c r="BL2637">
        <f>COUNTIFS($B$1:B2637,B2637)-COUNTIFS($B$1:B2637,B2637,$BK$1:BK2637,"")</f>
        <v>0</v>
      </c>
      <c r="BM2637" t="str">
        <f t="shared" si="461"/>
        <v/>
      </c>
    </row>
    <row r="2638" spans="1:65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1"/>
      <c r="AC2638" s="1"/>
      <c r="AD2638" s="1"/>
      <c r="AE2638" s="1"/>
      <c r="AF2638" s="1"/>
      <c r="AG2638" s="1"/>
      <c r="AH2638" s="1"/>
      <c r="AI2638" s="1"/>
      <c r="AJ2638" s="1"/>
      <c r="AK2638" s="1"/>
      <c r="AL2638" s="1"/>
      <c r="AM2638" s="1"/>
      <c r="AN2638" s="1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t="str">
        <f t="shared" si="451"/>
        <v/>
      </c>
      <c r="AZ2638">
        <f t="shared" si="452"/>
        <v>0</v>
      </c>
      <c r="BA2638" t="str">
        <f t="shared" si="453"/>
        <v>QB</v>
      </c>
      <c r="BB2638" t="str">
        <f t="shared" si="454"/>
        <v>_</v>
      </c>
      <c r="BC2638" t="str">
        <f t="shared" si="455"/>
        <v>ru</v>
      </c>
      <c r="BD2638">
        <f>COUNTIFS($BB$1:BB2638,BB2638,$BC$1:BC2638,"ru")</f>
        <v>762</v>
      </c>
      <c r="BE2638" t="str">
        <f t="shared" si="456"/>
        <v>re</v>
      </c>
      <c r="BF2638">
        <f>COUNTIFS($BB$1:BB2638,BB2638,$BE$1:BE2638,"re")</f>
        <v>762</v>
      </c>
      <c r="BG2638" t="str">
        <f t="shared" si="457"/>
        <v>ru762_</v>
      </c>
      <c r="BH2638" t="str">
        <f t="shared" si="458"/>
        <v>re762_</v>
      </c>
      <c r="BI2638" t="str">
        <f t="shared" si="459"/>
        <v>_0</v>
      </c>
      <c r="BJ2638" t="str">
        <f t="shared" si="460"/>
        <v>_</v>
      </c>
      <c r="BK2638" t="str">
        <f>IF(ISERROR(MATCH(LEFT(C2638,5)&amp;B2638&amp;"_"&amp;A2638,$BK$1:BK2637,0)),LEFT(C2638,5)&amp;B2638&amp;"_"&amp;A2638,"")</f>
        <v/>
      </c>
      <c r="BL2638">
        <f>COUNTIFS($B$1:B2638,B2638)-COUNTIFS($B$1:B2638,B2638,$BK$1:BK2638,"")</f>
        <v>0</v>
      </c>
      <c r="BM2638" t="str">
        <f t="shared" si="461"/>
        <v/>
      </c>
    </row>
    <row r="2639" spans="1:65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1"/>
      <c r="AC2639" s="1"/>
      <c r="AD2639" s="1"/>
      <c r="AE2639" s="1"/>
      <c r="AF2639" s="1"/>
      <c r="AG2639" s="1"/>
      <c r="AH2639" s="1"/>
      <c r="AI2639" s="1"/>
      <c r="AJ2639" s="1"/>
      <c r="AK2639" s="1"/>
      <c r="AL2639" s="1"/>
      <c r="AM2639" s="1"/>
      <c r="AN2639" s="1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t="str">
        <f t="shared" si="451"/>
        <v/>
      </c>
      <c r="AZ2639">
        <f t="shared" si="452"/>
        <v>0</v>
      </c>
      <c r="BA2639" t="str">
        <f t="shared" si="453"/>
        <v>QB</v>
      </c>
      <c r="BB2639" t="str">
        <f t="shared" si="454"/>
        <v>_</v>
      </c>
      <c r="BC2639" t="str">
        <f t="shared" si="455"/>
        <v>ru</v>
      </c>
      <c r="BD2639">
        <f>COUNTIFS($BB$1:BB2639,BB2639,$BC$1:BC2639,"ru")</f>
        <v>763</v>
      </c>
      <c r="BE2639" t="str">
        <f t="shared" si="456"/>
        <v>re</v>
      </c>
      <c r="BF2639">
        <f>COUNTIFS($BB$1:BB2639,BB2639,$BE$1:BE2639,"re")</f>
        <v>763</v>
      </c>
      <c r="BG2639" t="str">
        <f t="shared" si="457"/>
        <v>ru763_</v>
      </c>
      <c r="BH2639" t="str">
        <f t="shared" si="458"/>
        <v>re763_</v>
      </c>
      <c r="BI2639" t="str">
        <f t="shared" si="459"/>
        <v>_0</v>
      </c>
      <c r="BJ2639" t="str">
        <f t="shared" si="460"/>
        <v>_</v>
      </c>
      <c r="BK2639" t="str">
        <f>IF(ISERROR(MATCH(LEFT(C2639,5)&amp;B2639&amp;"_"&amp;A2639,$BK$1:BK2638,0)),LEFT(C2639,5)&amp;B2639&amp;"_"&amp;A2639,"")</f>
        <v/>
      </c>
      <c r="BL2639">
        <f>COUNTIFS($B$1:B2639,B2639)-COUNTIFS($B$1:B2639,B2639,$BK$1:BK2639,"")</f>
        <v>0</v>
      </c>
      <c r="BM2639" t="str">
        <f t="shared" si="461"/>
        <v/>
      </c>
    </row>
    <row r="2640" spans="1:65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1"/>
      <c r="AC2640" s="1"/>
      <c r="AD2640" s="1"/>
      <c r="AE2640" s="1"/>
      <c r="AF2640" s="1"/>
      <c r="AG2640" s="1"/>
      <c r="AH2640" s="1"/>
      <c r="AI2640" s="1"/>
      <c r="AJ2640" s="1"/>
      <c r="AK2640" s="1"/>
      <c r="AL2640" s="1"/>
      <c r="AM2640" s="1"/>
      <c r="AN2640" s="1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t="str">
        <f t="shared" si="451"/>
        <v/>
      </c>
      <c r="AZ2640">
        <f t="shared" si="452"/>
        <v>0</v>
      </c>
      <c r="BA2640" t="str">
        <f t="shared" si="453"/>
        <v>QB</v>
      </c>
      <c r="BB2640" t="str">
        <f t="shared" si="454"/>
        <v>_</v>
      </c>
      <c r="BC2640" t="str">
        <f t="shared" si="455"/>
        <v>ru</v>
      </c>
      <c r="BD2640">
        <f>COUNTIFS($BB$1:BB2640,BB2640,$BC$1:BC2640,"ru")</f>
        <v>764</v>
      </c>
      <c r="BE2640" t="str">
        <f t="shared" si="456"/>
        <v>re</v>
      </c>
      <c r="BF2640">
        <f>COUNTIFS($BB$1:BB2640,BB2640,$BE$1:BE2640,"re")</f>
        <v>764</v>
      </c>
      <c r="BG2640" t="str">
        <f t="shared" si="457"/>
        <v>ru764_</v>
      </c>
      <c r="BH2640" t="str">
        <f t="shared" si="458"/>
        <v>re764_</v>
      </c>
      <c r="BI2640" t="str">
        <f t="shared" si="459"/>
        <v>_0</v>
      </c>
      <c r="BJ2640" t="str">
        <f t="shared" si="460"/>
        <v>_</v>
      </c>
      <c r="BK2640" t="str">
        <f>IF(ISERROR(MATCH(LEFT(C2640,5)&amp;B2640&amp;"_"&amp;A2640,$BK$1:BK2639,0)),LEFT(C2640,5)&amp;B2640&amp;"_"&amp;A2640,"")</f>
        <v/>
      </c>
      <c r="BL2640">
        <f>COUNTIFS($B$1:B2640,B2640)-COUNTIFS($B$1:B2640,B2640,$BK$1:BK2640,"")</f>
        <v>0</v>
      </c>
      <c r="BM2640" t="str">
        <f t="shared" si="461"/>
        <v/>
      </c>
    </row>
    <row r="2641" spans="1:65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1"/>
      <c r="AC2641" s="1"/>
      <c r="AD2641" s="1"/>
      <c r="AE2641" s="1"/>
      <c r="AF2641" s="1"/>
      <c r="AG2641" s="1"/>
      <c r="AH2641" s="1"/>
      <c r="AI2641" s="1"/>
      <c r="AJ2641" s="1"/>
      <c r="AK2641" s="1"/>
      <c r="AL2641" s="1"/>
      <c r="AM2641" s="1"/>
      <c r="AN2641" s="1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t="str">
        <f t="shared" si="451"/>
        <v/>
      </c>
      <c r="AZ2641">
        <f t="shared" si="452"/>
        <v>0</v>
      </c>
      <c r="BA2641" t="str">
        <f t="shared" si="453"/>
        <v>QB</v>
      </c>
      <c r="BB2641" t="str">
        <f t="shared" si="454"/>
        <v>_</v>
      </c>
      <c r="BC2641" t="str">
        <f t="shared" si="455"/>
        <v>ru</v>
      </c>
      <c r="BD2641">
        <f>COUNTIFS($BB$1:BB2641,BB2641,$BC$1:BC2641,"ru")</f>
        <v>765</v>
      </c>
      <c r="BE2641" t="str">
        <f t="shared" si="456"/>
        <v>re</v>
      </c>
      <c r="BF2641">
        <f>COUNTIFS($BB$1:BB2641,BB2641,$BE$1:BE2641,"re")</f>
        <v>765</v>
      </c>
      <c r="BG2641" t="str">
        <f t="shared" si="457"/>
        <v>ru765_</v>
      </c>
      <c r="BH2641" t="str">
        <f t="shared" si="458"/>
        <v>re765_</v>
      </c>
      <c r="BI2641" t="str">
        <f t="shared" si="459"/>
        <v>_0</v>
      </c>
      <c r="BJ2641" t="str">
        <f t="shared" si="460"/>
        <v>_</v>
      </c>
      <c r="BK2641" t="str">
        <f>IF(ISERROR(MATCH(LEFT(C2641,5)&amp;B2641&amp;"_"&amp;A2641,$BK$1:BK2640,0)),LEFT(C2641,5)&amp;B2641&amp;"_"&amp;A2641,"")</f>
        <v/>
      </c>
      <c r="BL2641">
        <f>COUNTIFS($B$1:B2641,B2641)-COUNTIFS($B$1:B2641,B2641,$BK$1:BK2641,"")</f>
        <v>0</v>
      </c>
      <c r="BM2641" t="str">
        <f t="shared" si="461"/>
        <v/>
      </c>
    </row>
    <row r="2642" spans="1:65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1"/>
      <c r="AC2642" s="1"/>
      <c r="AD2642" s="1"/>
      <c r="AE2642" s="1"/>
      <c r="AF2642" s="1"/>
      <c r="AG2642" s="1"/>
      <c r="AH2642" s="1"/>
      <c r="AI2642" s="1"/>
      <c r="AJ2642" s="1"/>
      <c r="AK2642" s="1"/>
      <c r="AL2642" s="1"/>
      <c r="AM2642" s="1"/>
      <c r="AN2642" s="1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t="str">
        <f t="shared" si="451"/>
        <v/>
      </c>
      <c r="AZ2642">
        <f t="shared" si="452"/>
        <v>0</v>
      </c>
      <c r="BA2642" t="str">
        <f t="shared" si="453"/>
        <v>QB</v>
      </c>
      <c r="BB2642" t="str">
        <f t="shared" si="454"/>
        <v>_</v>
      </c>
      <c r="BC2642" t="str">
        <f t="shared" si="455"/>
        <v>ru</v>
      </c>
      <c r="BD2642">
        <f>COUNTIFS($BB$1:BB2642,BB2642,$BC$1:BC2642,"ru")</f>
        <v>766</v>
      </c>
      <c r="BE2642" t="str">
        <f t="shared" si="456"/>
        <v>re</v>
      </c>
      <c r="BF2642">
        <f>COUNTIFS($BB$1:BB2642,BB2642,$BE$1:BE2642,"re")</f>
        <v>766</v>
      </c>
      <c r="BG2642" t="str">
        <f t="shared" si="457"/>
        <v>ru766_</v>
      </c>
      <c r="BH2642" t="str">
        <f t="shared" si="458"/>
        <v>re766_</v>
      </c>
      <c r="BI2642" t="str">
        <f t="shared" si="459"/>
        <v>_0</v>
      </c>
      <c r="BJ2642" t="str">
        <f t="shared" si="460"/>
        <v>_</v>
      </c>
      <c r="BK2642" t="str">
        <f>IF(ISERROR(MATCH(LEFT(C2642,5)&amp;B2642&amp;"_"&amp;A2642,$BK$1:BK2641,0)),LEFT(C2642,5)&amp;B2642&amp;"_"&amp;A2642,"")</f>
        <v/>
      </c>
      <c r="BL2642">
        <f>COUNTIFS($B$1:B2642,B2642)-COUNTIFS($B$1:B2642,B2642,$BK$1:BK2642,"")</f>
        <v>0</v>
      </c>
      <c r="BM2642" t="str">
        <f t="shared" si="461"/>
        <v/>
      </c>
    </row>
    <row r="2643" spans="1:65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1"/>
      <c r="AC2643" s="1"/>
      <c r="AD2643" s="1"/>
      <c r="AE2643" s="1"/>
      <c r="AF2643" s="1"/>
      <c r="AG2643" s="1"/>
      <c r="AH2643" s="1"/>
      <c r="AI2643" s="1"/>
      <c r="AJ2643" s="1"/>
      <c r="AK2643" s="1"/>
      <c r="AL2643" s="1"/>
      <c r="AM2643" s="1"/>
      <c r="AN2643" s="1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t="str">
        <f t="shared" si="451"/>
        <v/>
      </c>
      <c r="AZ2643">
        <f t="shared" si="452"/>
        <v>0</v>
      </c>
      <c r="BA2643" t="str">
        <f t="shared" si="453"/>
        <v>QB</v>
      </c>
      <c r="BB2643" t="str">
        <f t="shared" si="454"/>
        <v>_</v>
      </c>
      <c r="BC2643" t="str">
        <f t="shared" si="455"/>
        <v>ru</v>
      </c>
      <c r="BD2643">
        <f>COUNTIFS($BB$1:BB2643,BB2643,$BC$1:BC2643,"ru")</f>
        <v>767</v>
      </c>
      <c r="BE2643" t="str">
        <f t="shared" si="456"/>
        <v>re</v>
      </c>
      <c r="BF2643">
        <f>COUNTIFS($BB$1:BB2643,BB2643,$BE$1:BE2643,"re")</f>
        <v>767</v>
      </c>
      <c r="BG2643" t="str">
        <f t="shared" si="457"/>
        <v>ru767_</v>
      </c>
      <c r="BH2643" t="str">
        <f t="shared" si="458"/>
        <v>re767_</v>
      </c>
      <c r="BI2643" t="str">
        <f t="shared" si="459"/>
        <v>_0</v>
      </c>
      <c r="BJ2643" t="str">
        <f t="shared" si="460"/>
        <v>_</v>
      </c>
      <c r="BK2643" t="str">
        <f>IF(ISERROR(MATCH(LEFT(C2643,5)&amp;B2643&amp;"_"&amp;A2643,$BK$1:BK2642,0)),LEFT(C2643,5)&amp;B2643&amp;"_"&amp;A2643,"")</f>
        <v/>
      </c>
      <c r="BL2643">
        <f>COUNTIFS($B$1:B2643,B2643)-COUNTIFS($B$1:B2643,B2643,$BK$1:BK2643,"")</f>
        <v>0</v>
      </c>
      <c r="BM2643" t="str">
        <f t="shared" si="461"/>
        <v/>
      </c>
    </row>
    <row r="2644" spans="1:65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1"/>
      <c r="AC2644" s="1"/>
      <c r="AD2644" s="1"/>
      <c r="AE2644" s="1"/>
      <c r="AF2644" s="1"/>
      <c r="AG2644" s="1"/>
      <c r="AH2644" s="1"/>
      <c r="AI2644" s="1"/>
      <c r="AJ2644" s="1"/>
      <c r="AK2644" s="1"/>
      <c r="AL2644" s="1"/>
      <c r="AM2644" s="1"/>
      <c r="AN2644" s="1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t="str">
        <f t="shared" si="451"/>
        <v/>
      </c>
      <c r="AZ2644">
        <f t="shared" si="452"/>
        <v>0</v>
      </c>
      <c r="BA2644" t="str">
        <f t="shared" si="453"/>
        <v>QB</v>
      </c>
      <c r="BB2644" t="str">
        <f t="shared" si="454"/>
        <v>_</v>
      </c>
      <c r="BC2644" t="str">
        <f t="shared" si="455"/>
        <v>ru</v>
      </c>
      <c r="BD2644">
        <f>COUNTIFS($BB$1:BB2644,BB2644,$BC$1:BC2644,"ru")</f>
        <v>768</v>
      </c>
      <c r="BE2644" t="str">
        <f t="shared" si="456"/>
        <v>re</v>
      </c>
      <c r="BF2644">
        <f>COUNTIFS($BB$1:BB2644,BB2644,$BE$1:BE2644,"re")</f>
        <v>768</v>
      </c>
      <c r="BG2644" t="str">
        <f t="shared" si="457"/>
        <v>ru768_</v>
      </c>
      <c r="BH2644" t="str">
        <f t="shared" si="458"/>
        <v>re768_</v>
      </c>
      <c r="BI2644" t="str">
        <f t="shared" si="459"/>
        <v>_0</v>
      </c>
      <c r="BJ2644" t="str">
        <f t="shared" si="460"/>
        <v>_</v>
      </c>
      <c r="BK2644" t="str">
        <f>IF(ISERROR(MATCH(LEFT(C2644,5)&amp;B2644&amp;"_"&amp;A2644,$BK$1:BK2643,0)),LEFT(C2644,5)&amp;B2644&amp;"_"&amp;A2644,"")</f>
        <v/>
      </c>
      <c r="BL2644">
        <f>COUNTIFS($B$1:B2644,B2644)-COUNTIFS($B$1:B2644,B2644,$BK$1:BK2644,"")</f>
        <v>0</v>
      </c>
      <c r="BM2644" t="str">
        <f t="shared" si="461"/>
        <v/>
      </c>
    </row>
    <row r="2645" spans="1:65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1"/>
      <c r="AC2645" s="1"/>
      <c r="AD2645" s="1"/>
      <c r="AE2645" s="1"/>
      <c r="AF2645" s="1"/>
      <c r="AG2645" s="1"/>
      <c r="AH2645" s="1"/>
      <c r="AI2645" s="1"/>
      <c r="AJ2645" s="1"/>
      <c r="AK2645" s="1"/>
      <c r="AL2645" s="1"/>
      <c r="AM2645" s="1"/>
      <c r="AN2645" s="1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t="str">
        <f t="shared" si="451"/>
        <v/>
      </c>
      <c r="AZ2645">
        <f t="shared" si="452"/>
        <v>0</v>
      </c>
      <c r="BA2645" t="str">
        <f t="shared" si="453"/>
        <v>QB</v>
      </c>
      <c r="BB2645" t="str">
        <f t="shared" si="454"/>
        <v>_</v>
      </c>
      <c r="BC2645" t="str">
        <f t="shared" si="455"/>
        <v>ru</v>
      </c>
      <c r="BD2645">
        <f>COUNTIFS($BB$1:BB2645,BB2645,$BC$1:BC2645,"ru")</f>
        <v>769</v>
      </c>
      <c r="BE2645" t="str">
        <f t="shared" si="456"/>
        <v>re</v>
      </c>
      <c r="BF2645">
        <f>COUNTIFS($BB$1:BB2645,BB2645,$BE$1:BE2645,"re")</f>
        <v>769</v>
      </c>
      <c r="BG2645" t="str">
        <f t="shared" si="457"/>
        <v>ru769_</v>
      </c>
      <c r="BH2645" t="str">
        <f t="shared" si="458"/>
        <v>re769_</v>
      </c>
      <c r="BI2645" t="str">
        <f t="shared" si="459"/>
        <v>_0</v>
      </c>
      <c r="BJ2645" t="str">
        <f t="shared" si="460"/>
        <v>_</v>
      </c>
      <c r="BK2645" t="str">
        <f>IF(ISERROR(MATCH(LEFT(C2645,5)&amp;B2645&amp;"_"&amp;A2645,$BK$1:BK2644,0)),LEFT(C2645,5)&amp;B2645&amp;"_"&amp;A2645,"")</f>
        <v/>
      </c>
      <c r="BL2645">
        <f>COUNTIFS($B$1:B2645,B2645)-COUNTIFS($B$1:B2645,B2645,$BK$1:BK2645,"")</f>
        <v>0</v>
      </c>
      <c r="BM2645" t="str">
        <f t="shared" si="461"/>
        <v/>
      </c>
    </row>
    <row r="2646" spans="1:65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1"/>
      <c r="AC2646" s="1"/>
      <c r="AD2646" s="1"/>
      <c r="AE2646" s="1"/>
      <c r="AF2646" s="1"/>
      <c r="AG2646" s="1"/>
      <c r="AH2646" s="1"/>
      <c r="AI2646" s="1"/>
      <c r="AJ2646" s="1"/>
      <c r="AK2646" s="1"/>
      <c r="AL2646" s="1"/>
      <c r="AM2646" s="1"/>
      <c r="AN2646" s="1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t="str">
        <f t="shared" si="451"/>
        <v/>
      </c>
      <c r="AZ2646">
        <f t="shared" si="452"/>
        <v>0</v>
      </c>
      <c r="BA2646" t="str">
        <f t="shared" si="453"/>
        <v>QB</v>
      </c>
      <c r="BB2646" t="str">
        <f t="shared" si="454"/>
        <v>_</v>
      </c>
      <c r="BC2646" t="str">
        <f t="shared" si="455"/>
        <v>ru</v>
      </c>
      <c r="BD2646">
        <f>COUNTIFS($BB$1:BB2646,BB2646,$BC$1:BC2646,"ru")</f>
        <v>770</v>
      </c>
      <c r="BE2646" t="str">
        <f t="shared" si="456"/>
        <v>re</v>
      </c>
      <c r="BF2646">
        <f>COUNTIFS($BB$1:BB2646,BB2646,$BE$1:BE2646,"re")</f>
        <v>770</v>
      </c>
      <c r="BG2646" t="str">
        <f t="shared" si="457"/>
        <v>ru770_</v>
      </c>
      <c r="BH2646" t="str">
        <f t="shared" si="458"/>
        <v>re770_</v>
      </c>
      <c r="BI2646" t="str">
        <f t="shared" si="459"/>
        <v>_0</v>
      </c>
      <c r="BJ2646" t="str">
        <f t="shared" si="460"/>
        <v>_</v>
      </c>
      <c r="BK2646" t="str">
        <f>IF(ISERROR(MATCH(LEFT(C2646,5)&amp;B2646&amp;"_"&amp;A2646,$BK$1:BK2645,0)),LEFT(C2646,5)&amp;B2646&amp;"_"&amp;A2646,"")</f>
        <v/>
      </c>
      <c r="BL2646">
        <f>COUNTIFS($B$1:B2646,B2646)-COUNTIFS($B$1:B2646,B2646,$BK$1:BK2646,"")</f>
        <v>0</v>
      </c>
      <c r="BM2646" t="str">
        <f t="shared" si="461"/>
        <v/>
      </c>
    </row>
    <row r="2647" spans="1:65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1"/>
      <c r="AC2647" s="1"/>
      <c r="AD2647" s="1"/>
      <c r="AE2647" s="1"/>
      <c r="AF2647" s="1"/>
      <c r="AG2647" s="1"/>
      <c r="AH2647" s="1"/>
      <c r="AI2647" s="1"/>
      <c r="AJ2647" s="1"/>
      <c r="AK2647" s="1"/>
      <c r="AL2647" s="1"/>
      <c r="AM2647" s="1"/>
      <c r="AN2647" s="1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t="str">
        <f t="shared" si="451"/>
        <v/>
      </c>
      <c r="AZ2647">
        <f t="shared" si="452"/>
        <v>0</v>
      </c>
      <c r="BA2647" t="str">
        <f t="shared" si="453"/>
        <v>QB</v>
      </c>
      <c r="BB2647" t="str">
        <f t="shared" si="454"/>
        <v>_</v>
      </c>
      <c r="BC2647" t="str">
        <f t="shared" si="455"/>
        <v>ru</v>
      </c>
      <c r="BD2647">
        <f>COUNTIFS($BB$1:BB2647,BB2647,$BC$1:BC2647,"ru")</f>
        <v>771</v>
      </c>
      <c r="BE2647" t="str">
        <f t="shared" si="456"/>
        <v>re</v>
      </c>
      <c r="BF2647">
        <f>COUNTIFS($BB$1:BB2647,BB2647,$BE$1:BE2647,"re")</f>
        <v>771</v>
      </c>
      <c r="BG2647" t="str">
        <f t="shared" si="457"/>
        <v>ru771_</v>
      </c>
      <c r="BH2647" t="str">
        <f t="shared" si="458"/>
        <v>re771_</v>
      </c>
      <c r="BI2647" t="str">
        <f t="shared" si="459"/>
        <v>_0</v>
      </c>
      <c r="BJ2647" t="str">
        <f t="shared" si="460"/>
        <v>_</v>
      </c>
      <c r="BK2647" t="str">
        <f>IF(ISERROR(MATCH(LEFT(C2647,5)&amp;B2647&amp;"_"&amp;A2647,$BK$1:BK2646,0)),LEFT(C2647,5)&amp;B2647&amp;"_"&amp;A2647,"")</f>
        <v/>
      </c>
      <c r="BL2647">
        <f>COUNTIFS($B$1:B2647,B2647)-COUNTIFS($B$1:B2647,B2647,$BK$1:BK2647,"")</f>
        <v>0</v>
      </c>
      <c r="BM2647" t="str">
        <f t="shared" si="461"/>
        <v/>
      </c>
    </row>
    <row r="2648" spans="1:65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1"/>
      <c r="AC2648" s="1"/>
      <c r="AD2648" s="1"/>
      <c r="AE2648" s="1"/>
      <c r="AF2648" s="1"/>
      <c r="AG2648" s="1"/>
      <c r="AH2648" s="1"/>
      <c r="AI2648" s="1"/>
      <c r="AJ2648" s="1"/>
      <c r="AK2648" s="1"/>
      <c r="AL2648" s="1"/>
      <c r="AM2648" s="1"/>
      <c r="AN2648" s="1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t="str">
        <f t="shared" si="451"/>
        <v/>
      </c>
      <c r="AZ2648">
        <f t="shared" si="452"/>
        <v>0</v>
      </c>
      <c r="BA2648" t="str">
        <f t="shared" si="453"/>
        <v>QB</v>
      </c>
      <c r="BB2648" t="str">
        <f t="shared" si="454"/>
        <v>_</v>
      </c>
      <c r="BC2648" t="str">
        <f t="shared" si="455"/>
        <v>ru</v>
      </c>
      <c r="BD2648">
        <f>COUNTIFS($BB$1:BB2648,BB2648,$BC$1:BC2648,"ru")</f>
        <v>772</v>
      </c>
      <c r="BE2648" t="str">
        <f t="shared" si="456"/>
        <v>re</v>
      </c>
      <c r="BF2648">
        <f>COUNTIFS($BB$1:BB2648,BB2648,$BE$1:BE2648,"re")</f>
        <v>772</v>
      </c>
      <c r="BG2648" t="str">
        <f t="shared" si="457"/>
        <v>ru772_</v>
      </c>
      <c r="BH2648" t="str">
        <f t="shared" si="458"/>
        <v>re772_</v>
      </c>
      <c r="BI2648" t="str">
        <f t="shared" si="459"/>
        <v>_0</v>
      </c>
      <c r="BJ2648" t="str">
        <f t="shared" si="460"/>
        <v>_</v>
      </c>
      <c r="BK2648" t="str">
        <f>IF(ISERROR(MATCH(LEFT(C2648,5)&amp;B2648&amp;"_"&amp;A2648,$BK$1:BK2647,0)),LEFT(C2648,5)&amp;B2648&amp;"_"&amp;A2648,"")</f>
        <v/>
      </c>
      <c r="BL2648">
        <f>COUNTIFS($B$1:B2648,B2648)-COUNTIFS($B$1:B2648,B2648,$BK$1:BK2648,"")</f>
        <v>0</v>
      </c>
      <c r="BM2648" t="str">
        <f t="shared" si="461"/>
        <v/>
      </c>
    </row>
    <row r="2649" spans="1:65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1"/>
      <c r="AC2649" s="1"/>
      <c r="AD2649" s="1"/>
      <c r="AE2649" s="1"/>
      <c r="AF2649" s="1"/>
      <c r="AG2649" s="1"/>
      <c r="AH2649" s="1"/>
      <c r="AI2649" s="1"/>
      <c r="AJ2649" s="1"/>
      <c r="AK2649" s="1"/>
      <c r="AL2649" s="1"/>
      <c r="AM2649" s="1"/>
      <c r="AN2649" s="1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t="str">
        <f t="shared" si="451"/>
        <v/>
      </c>
      <c r="AZ2649">
        <f t="shared" si="452"/>
        <v>0</v>
      </c>
      <c r="BA2649" t="str">
        <f t="shared" si="453"/>
        <v>QB</v>
      </c>
      <c r="BB2649" t="str">
        <f t="shared" si="454"/>
        <v>_</v>
      </c>
      <c r="BC2649" t="str">
        <f t="shared" si="455"/>
        <v>ru</v>
      </c>
      <c r="BD2649">
        <f>COUNTIFS($BB$1:BB2649,BB2649,$BC$1:BC2649,"ru")</f>
        <v>773</v>
      </c>
      <c r="BE2649" t="str">
        <f t="shared" si="456"/>
        <v>re</v>
      </c>
      <c r="BF2649">
        <f>COUNTIFS($BB$1:BB2649,BB2649,$BE$1:BE2649,"re")</f>
        <v>773</v>
      </c>
      <c r="BG2649" t="str">
        <f t="shared" si="457"/>
        <v>ru773_</v>
      </c>
      <c r="BH2649" t="str">
        <f t="shared" si="458"/>
        <v>re773_</v>
      </c>
      <c r="BI2649" t="str">
        <f t="shared" si="459"/>
        <v>_0</v>
      </c>
      <c r="BJ2649" t="str">
        <f t="shared" si="460"/>
        <v>_</v>
      </c>
      <c r="BK2649" t="str">
        <f>IF(ISERROR(MATCH(LEFT(C2649,5)&amp;B2649&amp;"_"&amp;A2649,$BK$1:BK2648,0)),LEFT(C2649,5)&amp;B2649&amp;"_"&amp;A2649,"")</f>
        <v/>
      </c>
      <c r="BL2649">
        <f>COUNTIFS($B$1:B2649,B2649)-COUNTIFS($B$1:B2649,B2649,$BK$1:BK2649,"")</f>
        <v>0</v>
      </c>
      <c r="BM2649" t="str">
        <f t="shared" si="461"/>
        <v/>
      </c>
    </row>
    <row r="2650" spans="1:65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1"/>
      <c r="AC2650" s="1"/>
      <c r="AD2650" s="1"/>
      <c r="AE2650" s="1"/>
      <c r="AF2650" s="1"/>
      <c r="AG2650" s="1"/>
      <c r="AH2650" s="1"/>
      <c r="AI2650" s="1"/>
      <c r="AJ2650" s="1"/>
      <c r="AK2650" s="1"/>
      <c r="AL2650" s="1"/>
      <c r="AM2650" s="1"/>
      <c r="AN2650" s="1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t="str">
        <f t="shared" si="451"/>
        <v/>
      </c>
      <c r="AZ2650">
        <f t="shared" si="452"/>
        <v>0</v>
      </c>
      <c r="BA2650" t="str">
        <f t="shared" si="453"/>
        <v>QB</v>
      </c>
      <c r="BB2650" t="str">
        <f t="shared" si="454"/>
        <v>_</v>
      </c>
      <c r="BC2650" t="str">
        <f t="shared" si="455"/>
        <v>ru</v>
      </c>
      <c r="BD2650">
        <f>COUNTIFS($BB$1:BB2650,BB2650,$BC$1:BC2650,"ru")</f>
        <v>774</v>
      </c>
      <c r="BE2650" t="str">
        <f t="shared" si="456"/>
        <v>re</v>
      </c>
      <c r="BF2650">
        <f>COUNTIFS($BB$1:BB2650,BB2650,$BE$1:BE2650,"re")</f>
        <v>774</v>
      </c>
      <c r="BG2650" t="str">
        <f t="shared" si="457"/>
        <v>ru774_</v>
      </c>
      <c r="BH2650" t="str">
        <f t="shared" si="458"/>
        <v>re774_</v>
      </c>
      <c r="BI2650" t="str">
        <f t="shared" si="459"/>
        <v>_0</v>
      </c>
      <c r="BJ2650" t="str">
        <f t="shared" si="460"/>
        <v>_</v>
      </c>
      <c r="BK2650" t="str">
        <f>IF(ISERROR(MATCH(LEFT(C2650,5)&amp;B2650&amp;"_"&amp;A2650,$BK$1:BK2649,0)),LEFT(C2650,5)&amp;B2650&amp;"_"&amp;A2650,"")</f>
        <v/>
      </c>
      <c r="BL2650">
        <f>COUNTIFS($B$1:B2650,B2650)-COUNTIFS($B$1:B2650,B2650,$BK$1:BK2650,"")</f>
        <v>0</v>
      </c>
      <c r="BM2650" t="str">
        <f t="shared" si="461"/>
        <v/>
      </c>
    </row>
    <row r="2651" spans="1:65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1"/>
      <c r="AC2651" s="1"/>
      <c r="AD2651" s="1"/>
      <c r="AE2651" s="1"/>
      <c r="AF2651" s="1"/>
      <c r="AG2651" s="1"/>
      <c r="AH2651" s="1"/>
      <c r="AI2651" s="1"/>
      <c r="AJ2651" s="1"/>
      <c r="AK2651" s="1"/>
      <c r="AL2651" s="1"/>
      <c r="AM2651" s="1"/>
      <c r="AN2651" s="1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t="str">
        <f t="shared" si="451"/>
        <v/>
      </c>
      <c r="AZ2651">
        <f t="shared" si="452"/>
        <v>0</v>
      </c>
      <c r="BA2651" t="str">
        <f t="shared" si="453"/>
        <v>QB</v>
      </c>
      <c r="BB2651" t="str">
        <f t="shared" si="454"/>
        <v>_</v>
      </c>
      <c r="BC2651" t="str">
        <f t="shared" si="455"/>
        <v>ru</v>
      </c>
      <c r="BD2651">
        <f>COUNTIFS($BB$1:BB2651,BB2651,$BC$1:BC2651,"ru")</f>
        <v>775</v>
      </c>
      <c r="BE2651" t="str">
        <f t="shared" si="456"/>
        <v>re</v>
      </c>
      <c r="BF2651">
        <f>COUNTIFS($BB$1:BB2651,BB2651,$BE$1:BE2651,"re")</f>
        <v>775</v>
      </c>
      <c r="BG2651" t="str">
        <f t="shared" si="457"/>
        <v>ru775_</v>
      </c>
      <c r="BH2651" t="str">
        <f t="shared" si="458"/>
        <v>re775_</v>
      </c>
      <c r="BI2651" t="str">
        <f t="shared" si="459"/>
        <v>_0</v>
      </c>
      <c r="BJ2651" t="str">
        <f t="shared" si="460"/>
        <v>_</v>
      </c>
      <c r="BK2651" t="str">
        <f>IF(ISERROR(MATCH(LEFT(C2651,5)&amp;B2651&amp;"_"&amp;A2651,$BK$1:BK2650,0)),LEFT(C2651,5)&amp;B2651&amp;"_"&amp;A2651,"")</f>
        <v/>
      </c>
      <c r="BL2651">
        <f>COUNTIFS($B$1:B2651,B2651)-COUNTIFS($B$1:B2651,B2651,$BK$1:BK2651,"")</f>
        <v>0</v>
      </c>
      <c r="BM2651" t="str">
        <f t="shared" si="461"/>
        <v/>
      </c>
    </row>
    <row r="2652" spans="1:65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1"/>
      <c r="AC2652" s="1"/>
      <c r="AD2652" s="1"/>
      <c r="AE2652" s="1"/>
      <c r="AF2652" s="1"/>
      <c r="AG2652" s="1"/>
      <c r="AH2652" s="1"/>
      <c r="AI2652" s="1"/>
      <c r="AJ2652" s="1"/>
      <c r="AK2652" s="1"/>
      <c r="AL2652" s="1"/>
      <c r="AM2652" s="1"/>
      <c r="AN2652" s="1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t="str">
        <f t="shared" si="451"/>
        <v/>
      </c>
      <c r="AZ2652">
        <f t="shared" si="452"/>
        <v>0</v>
      </c>
      <c r="BA2652" t="str">
        <f t="shared" si="453"/>
        <v>QB</v>
      </c>
      <c r="BB2652" t="str">
        <f t="shared" si="454"/>
        <v>_</v>
      </c>
      <c r="BC2652" t="str">
        <f t="shared" si="455"/>
        <v>ru</v>
      </c>
      <c r="BD2652">
        <f>COUNTIFS($BB$1:BB2652,BB2652,$BC$1:BC2652,"ru")</f>
        <v>776</v>
      </c>
      <c r="BE2652" t="str">
        <f t="shared" si="456"/>
        <v>re</v>
      </c>
      <c r="BF2652">
        <f>COUNTIFS($BB$1:BB2652,BB2652,$BE$1:BE2652,"re")</f>
        <v>776</v>
      </c>
      <c r="BG2652" t="str">
        <f t="shared" si="457"/>
        <v>ru776_</v>
      </c>
      <c r="BH2652" t="str">
        <f t="shared" si="458"/>
        <v>re776_</v>
      </c>
      <c r="BI2652" t="str">
        <f t="shared" si="459"/>
        <v>_0</v>
      </c>
      <c r="BJ2652" t="str">
        <f t="shared" si="460"/>
        <v>_</v>
      </c>
      <c r="BK2652" t="str">
        <f>IF(ISERROR(MATCH(LEFT(C2652,5)&amp;B2652&amp;"_"&amp;A2652,$BK$1:BK2651,0)),LEFT(C2652,5)&amp;B2652&amp;"_"&amp;A2652,"")</f>
        <v/>
      </c>
      <c r="BL2652">
        <f>COUNTIFS($B$1:B2652,B2652)-COUNTIFS($B$1:B2652,B2652,$BK$1:BK2652,"")</f>
        <v>0</v>
      </c>
      <c r="BM2652" t="str">
        <f t="shared" si="461"/>
        <v/>
      </c>
    </row>
    <row r="2653" spans="1:65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1"/>
      <c r="AC2653" s="1"/>
      <c r="AD2653" s="1"/>
      <c r="AE2653" s="1"/>
      <c r="AF2653" s="1"/>
      <c r="AG2653" s="1"/>
      <c r="AH2653" s="1"/>
      <c r="AI2653" s="1"/>
      <c r="AJ2653" s="1"/>
      <c r="AK2653" s="1"/>
      <c r="AL2653" s="1"/>
      <c r="AM2653" s="1"/>
      <c r="AN2653" s="1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t="str">
        <f t="shared" si="451"/>
        <v/>
      </c>
      <c r="AZ2653">
        <f t="shared" si="452"/>
        <v>0</v>
      </c>
      <c r="BA2653" t="str">
        <f t="shared" si="453"/>
        <v>QB</v>
      </c>
      <c r="BB2653" t="str">
        <f t="shared" si="454"/>
        <v>_</v>
      </c>
      <c r="BC2653" t="str">
        <f t="shared" si="455"/>
        <v>ru</v>
      </c>
      <c r="BD2653">
        <f>COUNTIFS($BB$1:BB2653,BB2653,$BC$1:BC2653,"ru")</f>
        <v>777</v>
      </c>
      <c r="BE2653" t="str">
        <f t="shared" si="456"/>
        <v>re</v>
      </c>
      <c r="BF2653">
        <f>COUNTIFS($BB$1:BB2653,BB2653,$BE$1:BE2653,"re")</f>
        <v>777</v>
      </c>
      <c r="BG2653" t="str">
        <f t="shared" si="457"/>
        <v>ru777_</v>
      </c>
      <c r="BH2653" t="str">
        <f t="shared" si="458"/>
        <v>re777_</v>
      </c>
      <c r="BI2653" t="str">
        <f t="shared" si="459"/>
        <v>_0</v>
      </c>
      <c r="BJ2653" t="str">
        <f t="shared" si="460"/>
        <v>_</v>
      </c>
      <c r="BK2653" t="str">
        <f>IF(ISERROR(MATCH(LEFT(C2653,5)&amp;B2653&amp;"_"&amp;A2653,$BK$1:BK2652,0)),LEFT(C2653,5)&amp;B2653&amp;"_"&amp;A2653,"")</f>
        <v/>
      </c>
      <c r="BL2653">
        <f>COUNTIFS($B$1:B2653,B2653)-COUNTIFS($B$1:B2653,B2653,$BK$1:BK2653,"")</f>
        <v>0</v>
      </c>
      <c r="BM2653" t="str">
        <f t="shared" si="461"/>
        <v/>
      </c>
    </row>
    <row r="2654" spans="1:65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1"/>
      <c r="AC2654" s="1"/>
      <c r="AD2654" s="1"/>
      <c r="AE2654" s="1"/>
      <c r="AF2654" s="1"/>
      <c r="AG2654" s="1"/>
      <c r="AH2654" s="1"/>
      <c r="AI2654" s="1"/>
      <c r="AJ2654" s="1"/>
      <c r="AK2654" s="1"/>
      <c r="AL2654" s="1"/>
      <c r="AM2654" s="1"/>
      <c r="AN2654" s="1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t="str">
        <f t="shared" si="451"/>
        <v/>
      </c>
      <c r="AZ2654">
        <f t="shared" si="452"/>
        <v>0</v>
      </c>
      <c r="BA2654" t="str">
        <f t="shared" si="453"/>
        <v>QB</v>
      </c>
      <c r="BB2654" t="str">
        <f t="shared" si="454"/>
        <v>_</v>
      </c>
      <c r="BC2654" t="str">
        <f t="shared" si="455"/>
        <v>ru</v>
      </c>
      <c r="BD2654">
        <f>COUNTIFS($BB$1:BB2654,BB2654,$BC$1:BC2654,"ru")</f>
        <v>778</v>
      </c>
      <c r="BE2654" t="str">
        <f t="shared" si="456"/>
        <v>re</v>
      </c>
      <c r="BF2654">
        <f>COUNTIFS($BB$1:BB2654,BB2654,$BE$1:BE2654,"re")</f>
        <v>778</v>
      </c>
      <c r="BG2654" t="str">
        <f t="shared" si="457"/>
        <v>ru778_</v>
      </c>
      <c r="BH2654" t="str">
        <f t="shared" si="458"/>
        <v>re778_</v>
      </c>
      <c r="BI2654" t="str">
        <f t="shared" si="459"/>
        <v>_0</v>
      </c>
      <c r="BJ2654" t="str">
        <f t="shared" si="460"/>
        <v>_</v>
      </c>
      <c r="BK2654" t="str">
        <f>IF(ISERROR(MATCH(LEFT(C2654,5)&amp;B2654&amp;"_"&amp;A2654,$BK$1:BK2653,0)),LEFT(C2654,5)&amp;B2654&amp;"_"&amp;A2654,"")</f>
        <v/>
      </c>
      <c r="BL2654">
        <f>COUNTIFS($B$1:B2654,B2654)-COUNTIFS($B$1:B2654,B2654,$BK$1:BK2654,"")</f>
        <v>0</v>
      </c>
      <c r="BM2654" t="str">
        <f t="shared" si="461"/>
        <v/>
      </c>
    </row>
    <row r="2655" spans="1:65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1"/>
      <c r="AC2655" s="1"/>
      <c r="AD2655" s="1"/>
      <c r="AE2655" s="1"/>
      <c r="AF2655" s="1"/>
      <c r="AG2655" s="1"/>
      <c r="AH2655" s="1"/>
      <c r="AI2655" s="1"/>
      <c r="AJ2655" s="1"/>
      <c r="AK2655" s="1"/>
      <c r="AL2655" s="1"/>
      <c r="AM2655" s="1"/>
      <c r="AN2655" s="1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t="str">
        <f t="shared" si="451"/>
        <v/>
      </c>
      <c r="AZ2655">
        <f t="shared" si="452"/>
        <v>0</v>
      </c>
      <c r="BA2655" t="str">
        <f t="shared" si="453"/>
        <v>QB</v>
      </c>
      <c r="BB2655" t="str">
        <f t="shared" si="454"/>
        <v>_</v>
      </c>
      <c r="BC2655" t="str">
        <f t="shared" si="455"/>
        <v>ru</v>
      </c>
      <c r="BD2655">
        <f>COUNTIFS($BB$1:BB2655,BB2655,$BC$1:BC2655,"ru")</f>
        <v>779</v>
      </c>
      <c r="BE2655" t="str">
        <f t="shared" si="456"/>
        <v>re</v>
      </c>
      <c r="BF2655">
        <f>COUNTIFS($BB$1:BB2655,BB2655,$BE$1:BE2655,"re")</f>
        <v>779</v>
      </c>
      <c r="BG2655" t="str">
        <f t="shared" si="457"/>
        <v>ru779_</v>
      </c>
      <c r="BH2655" t="str">
        <f t="shared" si="458"/>
        <v>re779_</v>
      </c>
      <c r="BI2655" t="str">
        <f t="shared" si="459"/>
        <v>_0</v>
      </c>
      <c r="BJ2655" t="str">
        <f t="shared" si="460"/>
        <v>_</v>
      </c>
      <c r="BK2655" t="str">
        <f>IF(ISERROR(MATCH(LEFT(C2655,5)&amp;B2655&amp;"_"&amp;A2655,$BK$1:BK2654,0)),LEFT(C2655,5)&amp;B2655&amp;"_"&amp;A2655,"")</f>
        <v/>
      </c>
      <c r="BL2655">
        <f>COUNTIFS($B$1:B2655,B2655)-COUNTIFS($B$1:B2655,B2655,$BK$1:BK2655,"")</f>
        <v>0</v>
      </c>
      <c r="BM2655" t="str">
        <f t="shared" si="461"/>
        <v/>
      </c>
    </row>
    <row r="2656" spans="1:65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1"/>
      <c r="AC2656" s="1"/>
      <c r="AD2656" s="1"/>
      <c r="AE2656" s="1"/>
      <c r="AF2656" s="1"/>
      <c r="AG2656" s="1"/>
      <c r="AH2656" s="1"/>
      <c r="AI2656" s="1"/>
      <c r="AJ2656" s="1"/>
      <c r="AK2656" s="1"/>
      <c r="AL2656" s="1"/>
      <c r="AM2656" s="1"/>
      <c r="AN2656" s="1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t="str">
        <f t="shared" si="451"/>
        <v/>
      </c>
      <c r="AZ2656">
        <f t="shared" si="452"/>
        <v>0</v>
      </c>
      <c r="BA2656" t="str">
        <f t="shared" si="453"/>
        <v>QB</v>
      </c>
      <c r="BB2656" t="str">
        <f t="shared" si="454"/>
        <v>_</v>
      </c>
      <c r="BC2656" t="str">
        <f t="shared" si="455"/>
        <v>ru</v>
      </c>
      <c r="BD2656">
        <f>COUNTIFS($BB$1:BB2656,BB2656,$BC$1:BC2656,"ru")</f>
        <v>780</v>
      </c>
      <c r="BE2656" t="str">
        <f t="shared" si="456"/>
        <v>re</v>
      </c>
      <c r="BF2656">
        <f>COUNTIFS($BB$1:BB2656,BB2656,$BE$1:BE2656,"re")</f>
        <v>780</v>
      </c>
      <c r="BG2656" t="str">
        <f t="shared" si="457"/>
        <v>ru780_</v>
      </c>
      <c r="BH2656" t="str">
        <f t="shared" si="458"/>
        <v>re780_</v>
      </c>
      <c r="BI2656" t="str">
        <f t="shared" si="459"/>
        <v>_0</v>
      </c>
      <c r="BJ2656" t="str">
        <f t="shared" si="460"/>
        <v>_</v>
      </c>
      <c r="BK2656" t="str">
        <f>IF(ISERROR(MATCH(LEFT(C2656,5)&amp;B2656&amp;"_"&amp;A2656,$BK$1:BK2655,0)),LEFT(C2656,5)&amp;B2656&amp;"_"&amp;A2656,"")</f>
        <v/>
      </c>
      <c r="BL2656">
        <f>COUNTIFS($B$1:B2656,B2656)-COUNTIFS($B$1:B2656,B2656,$BK$1:BK2656,"")</f>
        <v>0</v>
      </c>
      <c r="BM2656" t="str">
        <f t="shared" si="461"/>
        <v/>
      </c>
    </row>
    <row r="2657" spans="1:65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1"/>
      <c r="AC2657" s="1"/>
      <c r="AD2657" s="1"/>
      <c r="AE2657" s="1"/>
      <c r="AF2657" s="1"/>
      <c r="AG2657" s="1"/>
      <c r="AH2657" s="1"/>
      <c r="AI2657" s="1"/>
      <c r="AJ2657" s="1"/>
      <c r="AK2657" s="1"/>
      <c r="AL2657" s="1"/>
      <c r="AM2657" s="1"/>
      <c r="AN2657" s="1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t="str">
        <f t="shared" si="451"/>
        <v/>
      </c>
      <c r="AZ2657">
        <f t="shared" si="452"/>
        <v>0</v>
      </c>
      <c r="BA2657" t="str">
        <f t="shared" si="453"/>
        <v>QB</v>
      </c>
      <c r="BB2657" t="str">
        <f t="shared" si="454"/>
        <v>_</v>
      </c>
      <c r="BC2657" t="str">
        <f t="shared" si="455"/>
        <v>ru</v>
      </c>
      <c r="BD2657">
        <f>COUNTIFS($BB$1:BB2657,BB2657,$BC$1:BC2657,"ru")</f>
        <v>781</v>
      </c>
      <c r="BE2657" t="str">
        <f t="shared" si="456"/>
        <v>re</v>
      </c>
      <c r="BF2657">
        <f>COUNTIFS($BB$1:BB2657,BB2657,$BE$1:BE2657,"re")</f>
        <v>781</v>
      </c>
      <c r="BG2657" t="str">
        <f t="shared" si="457"/>
        <v>ru781_</v>
      </c>
      <c r="BH2657" t="str">
        <f t="shared" si="458"/>
        <v>re781_</v>
      </c>
      <c r="BI2657" t="str">
        <f t="shared" si="459"/>
        <v>_0</v>
      </c>
      <c r="BJ2657" t="str">
        <f t="shared" si="460"/>
        <v>_</v>
      </c>
      <c r="BK2657" t="str">
        <f>IF(ISERROR(MATCH(LEFT(C2657,5)&amp;B2657&amp;"_"&amp;A2657,$BK$1:BK2656,0)),LEFT(C2657,5)&amp;B2657&amp;"_"&amp;A2657,"")</f>
        <v/>
      </c>
      <c r="BL2657">
        <f>COUNTIFS($B$1:B2657,B2657)-COUNTIFS($B$1:B2657,B2657,$BK$1:BK2657,"")</f>
        <v>0</v>
      </c>
      <c r="BM2657" t="str">
        <f t="shared" si="461"/>
        <v/>
      </c>
    </row>
    <row r="2658" spans="1:65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1"/>
      <c r="AC2658" s="1"/>
      <c r="AD2658" s="1"/>
      <c r="AE2658" s="1"/>
      <c r="AF2658" s="1"/>
      <c r="AG2658" s="1"/>
      <c r="AH2658" s="1"/>
      <c r="AI2658" s="1"/>
      <c r="AJ2658" s="1"/>
      <c r="AK2658" s="1"/>
      <c r="AL2658" s="1"/>
      <c r="AM2658" s="1"/>
      <c r="AN2658" s="1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t="str">
        <f t="shared" si="451"/>
        <v/>
      </c>
      <c r="AZ2658">
        <f t="shared" si="452"/>
        <v>0</v>
      </c>
      <c r="BA2658" t="str">
        <f t="shared" si="453"/>
        <v>QB</v>
      </c>
      <c r="BB2658" t="str">
        <f t="shared" si="454"/>
        <v>_</v>
      </c>
      <c r="BC2658" t="str">
        <f t="shared" si="455"/>
        <v>ru</v>
      </c>
      <c r="BD2658">
        <f>COUNTIFS($BB$1:BB2658,BB2658,$BC$1:BC2658,"ru")</f>
        <v>782</v>
      </c>
      <c r="BE2658" t="str">
        <f t="shared" si="456"/>
        <v>re</v>
      </c>
      <c r="BF2658">
        <f>COUNTIFS($BB$1:BB2658,BB2658,$BE$1:BE2658,"re")</f>
        <v>782</v>
      </c>
      <c r="BG2658" t="str">
        <f t="shared" si="457"/>
        <v>ru782_</v>
      </c>
      <c r="BH2658" t="str">
        <f t="shared" si="458"/>
        <v>re782_</v>
      </c>
      <c r="BI2658" t="str">
        <f t="shared" si="459"/>
        <v>_0</v>
      </c>
      <c r="BJ2658" t="str">
        <f t="shared" si="460"/>
        <v>_</v>
      </c>
      <c r="BK2658" t="str">
        <f>IF(ISERROR(MATCH(LEFT(C2658,5)&amp;B2658&amp;"_"&amp;A2658,$BK$1:BK2657,0)),LEFT(C2658,5)&amp;B2658&amp;"_"&amp;A2658,"")</f>
        <v/>
      </c>
      <c r="BL2658">
        <f>COUNTIFS($B$1:B2658,B2658)-COUNTIFS($B$1:B2658,B2658,$BK$1:BK2658,"")</f>
        <v>0</v>
      </c>
      <c r="BM2658" t="str">
        <f t="shared" si="461"/>
        <v/>
      </c>
    </row>
    <row r="2659" spans="1:65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1"/>
      <c r="AC2659" s="1"/>
      <c r="AD2659" s="1"/>
      <c r="AE2659" s="1"/>
      <c r="AF2659" s="1"/>
      <c r="AG2659" s="1"/>
      <c r="AH2659" s="1"/>
      <c r="AI2659" s="1"/>
      <c r="AJ2659" s="1"/>
      <c r="AK2659" s="1"/>
      <c r="AL2659" s="1"/>
      <c r="AM2659" s="1"/>
      <c r="AN2659" s="1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t="str">
        <f t="shared" si="451"/>
        <v/>
      </c>
      <c r="AZ2659">
        <f t="shared" si="452"/>
        <v>0</v>
      </c>
      <c r="BA2659" t="str">
        <f t="shared" si="453"/>
        <v>QB</v>
      </c>
      <c r="BB2659" t="str">
        <f t="shared" si="454"/>
        <v>_</v>
      </c>
      <c r="BC2659" t="str">
        <f t="shared" si="455"/>
        <v>ru</v>
      </c>
      <c r="BD2659">
        <f>COUNTIFS($BB$1:BB2659,BB2659,$BC$1:BC2659,"ru")</f>
        <v>783</v>
      </c>
      <c r="BE2659" t="str">
        <f t="shared" si="456"/>
        <v>re</v>
      </c>
      <c r="BF2659">
        <f>COUNTIFS($BB$1:BB2659,BB2659,$BE$1:BE2659,"re")</f>
        <v>783</v>
      </c>
      <c r="BG2659" t="str">
        <f t="shared" si="457"/>
        <v>ru783_</v>
      </c>
      <c r="BH2659" t="str">
        <f t="shared" si="458"/>
        <v>re783_</v>
      </c>
      <c r="BI2659" t="str">
        <f t="shared" si="459"/>
        <v>_0</v>
      </c>
      <c r="BJ2659" t="str">
        <f t="shared" si="460"/>
        <v>_</v>
      </c>
      <c r="BK2659" t="str">
        <f>IF(ISERROR(MATCH(LEFT(C2659,5)&amp;B2659&amp;"_"&amp;A2659,$BK$1:BK2658,0)),LEFT(C2659,5)&amp;B2659&amp;"_"&amp;A2659,"")</f>
        <v/>
      </c>
      <c r="BL2659">
        <f>COUNTIFS($B$1:B2659,B2659)-COUNTIFS($B$1:B2659,B2659,$BK$1:BK2659,"")</f>
        <v>0</v>
      </c>
      <c r="BM2659" t="str">
        <f t="shared" si="461"/>
        <v/>
      </c>
    </row>
    <row r="2660" spans="1:65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1"/>
      <c r="AC2660" s="1"/>
      <c r="AD2660" s="1"/>
      <c r="AE2660" s="1"/>
      <c r="AF2660" s="1"/>
      <c r="AG2660" s="1"/>
      <c r="AH2660" s="1"/>
      <c r="AI2660" s="1"/>
      <c r="AJ2660" s="1"/>
      <c r="AK2660" s="1"/>
      <c r="AL2660" s="1"/>
      <c r="AM2660" s="1"/>
      <c r="AN2660" s="1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t="str">
        <f t="shared" si="451"/>
        <v/>
      </c>
      <c r="AZ2660">
        <f t="shared" si="452"/>
        <v>0</v>
      </c>
      <c r="BA2660" t="str">
        <f t="shared" si="453"/>
        <v>QB</v>
      </c>
      <c r="BB2660" t="str">
        <f t="shared" si="454"/>
        <v>_</v>
      </c>
      <c r="BC2660" t="str">
        <f t="shared" si="455"/>
        <v>ru</v>
      </c>
      <c r="BD2660">
        <f>COUNTIFS($BB$1:BB2660,BB2660,$BC$1:BC2660,"ru")</f>
        <v>784</v>
      </c>
      <c r="BE2660" t="str">
        <f t="shared" si="456"/>
        <v>re</v>
      </c>
      <c r="BF2660">
        <f>COUNTIFS($BB$1:BB2660,BB2660,$BE$1:BE2660,"re")</f>
        <v>784</v>
      </c>
      <c r="BG2660" t="str">
        <f t="shared" si="457"/>
        <v>ru784_</v>
      </c>
      <c r="BH2660" t="str">
        <f t="shared" si="458"/>
        <v>re784_</v>
      </c>
      <c r="BI2660" t="str">
        <f t="shared" si="459"/>
        <v>_0</v>
      </c>
      <c r="BJ2660" t="str">
        <f t="shared" si="460"/>
        <v>_</v>
      </c>
      <c r="BK2660" t="str">
        <f>IF(ISERROR(MATCH(LEFT(C2660,5)&amp;B2660&amp;"_"&amp;A2660,$BK$1:BK2659,0)),LEFT(C2660,5)&amp;B2660&amp;"_"&amp;A2660,"")</f>
        <v/>
      </c>
      <c r="BL2660">
        <f>COUNTIFS($B$1:B2660,B2660)-COUNTIFS($B$1:B2660,B2660,$BK$1:BK2660,"")</f>
        <v>0</v>
      </c>
      <c r="BM2660" t="str">
        <f t="shared" si="461"/>
        <v/>
      </c>
    </row>
    <row r="2661" spans="1:65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1"/>
      <c r="AC2661" s="1"/>
      <c r="AD2661" s="1"/>
      <c r="AE2661" s="1"/>
      <c r="AF2661" s="1"/>
      <c r="AG2661" s="1"/>
      <c r="AH2661" s="1"/>
      <c r="AI2661" s="1"/>
      <c r="AJ2661" s="1"/>
      <c r="AK2661" s="1"/>
      <c r="AL2661" s="1"/>
      <c r="AM2661" s="1"/>
      <c r="AN2661" s="1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t="str">
        <f t="shared" si="451"/>
        <v/>
      </c>
      <c r="AZ2661">
        <f t="shared" si="452"/>
        <v>0</v>
      </c>
      <c r="BA2661" t="str">
        <f t="shared" si="453"/>
        <v>QB</v>
      </c>
      <c r="BB2661" t="str">
        <f t="shared" si="454"/>
        <v>_</v>
      </c>
      <c r="BC2661" t="str">
        <f t="shared" si="455"/>
        <v>ru</v>
      </c>
      <c r="BD2661">
        <f>COUNTIFS($BB$1:BB2661,BB2661,$BC$1:BC2661,"ru")</f>
        <v>785</v>
      </c>
      <c r="BE2661" t="str">
        <f t="shared" si="456"/>
        <v>re</v>
      </c>
      <c r="BF2661">
        <f>COUNTIFS($BB$1:BB2661,BB2661,$BE$1:BE2661,"re")</f>
        <v>785</v>
      </c>
      <c r="BG2661" t="str">
        <f t="shared" si="457"/>
        <v>ru785_</v>
      </c>
      <c r="BH2661" t="str">
        <f t="shared" si="458"/>
        <v>re785_</v>
      </c>
      <c r="BI2661" t="str">
        <f t="shared" si="459"/>
        <v>_0</v>
      </c>
      <c r="BJ2661" t="str">
        <f t="shared" si="460"/>
        <v>_</v>
      </c>
      <c r="BK2661" t="str">
        <f>IF(ISERROR(MATCH(LEFT(C2661,5)&amp;B2661&amp;"_"&amp;A2661,$BK$1:BK2660,0)),LEFT(C2661,5)&amp;B2661&amp;"_"&amp;A2661,"")</f>
        <v/>
      </c>
      <c r="BL2661">
        <f>COUNTIFS($B$1:B2661,B2661)-COUNTIFS($B$1:B2661,B2661,$BK$1:BK2661,"")</f>
        <v>0</v>
      </c>
      <c r="BM2661" t="str">
        <f t="shared" si="461"/>
        <v/>
      </c>
    </row>
    <row r="2662" spans="1:65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1"/>
      <c r="AC2662" s="1"/>
      <c r="AD2662" s="1"/>
      <c r="AE2662" s="1"/>
      <c r="AF2662" s="1"/>
      <c r="AG2662" s="1"/>
      <c r="AH2662" s="1"/>
      <c r="AI2662" s="1"/>
      <c r="AJ2662" s="1"/>
      <c r="AK2662" s="1"/>
      <c r="AL2662" s="1"/>
      <c r="AM2662" s="1"/>
      <c r="AN2662" s="1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t="str">
        <f t="shared" si="451"/>
        <v/>
      </c>
      <c r="AZ2662">
        <f t="shared" si="452"/>
        <v>0</v>
      </c>
      <c r="BA2662" t="str">
        <f t="shared" si="453"/>
        <v>QB</v>
      </c>
      <c r="BB2662" t="str">
        <f t="shared" si="454"/>
        <v>_</v>
      </c>
      <c r="BC2662" t="str">
        <f t="shared" si="455"/>
        <v>ru</v>
      </c>
      <c r="BD2662">
        <f>COUNTIFS($BB$1:BB2662,BB2662,$BC$1:BC2662,"ru")</f>
        <v>786</v>
      </c>
      <c r="BE2662" t="str">
        <f t="shared" si="456"/>
        <v>re</v>
      </c>
      <c r="BF2662">
        <f>COUNTIFS($BB$1:BB2662,BB2662,$BE$1:BE2662,"re")</f>
        <v>786</v>
      </c>
      <c r="BG2662" t="str">
        <f t="shared" si="457"/>
        <v>ru786_</v>
      </c>
      <c r="BH2662" t="str">
        <f t="shared" si="458"/>
        <v>re786_</v>
      </c>
      <c r="BI2662" t="str">
        <f t="shared" si="459"/>
        <v>_0</v>
      </c>
      <c r="BJ2662" t="str">
        <f t="shared" si="460"/>
        <v>_</v>
      </c>
      <c r="BK2662" t="str">
        <f>IF(ISERROR(MATCH(LEFT(C2662,5)&amp;B2662&amp;"_"&amp;A2662,$BK$1:BK2661,0)),LEFT(C2662,5)&amp;B2662&amp;"_"&amp;A2662,"")</f>
        <v/>
      </c>
      <c r="BL2662">
        <f>COUNTIFS($B$1:B2662,B2662)-COUNTIFS($B$1:B2662,B2662,$BK$1:BK2662,"")</f>
        <v>0</v>
      </c>
      <c r="BM2662" t="str">
        <f t="shared" si="461"/>
        <v/>
      </c>
    </row>
    <row r="2663" spans="1:65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1"/>
      <c r="AC2663" s="1"/>
      <c r="AD2663" s="1"/>
      <c r="AE2663" s="1"/>
      <c r="AF2663" s="1"/>
      <c r="AG2663" s="1"/>
      <c r="AH2663" s="1"/>
      <c r="AI2663" s="1"/>
      <c r="AJ2663" s="1"/>
      <c r="AK2663" s="1"/>
      <c r="AL2663" s="1"/>
      <c r="AM2663" s="1"/>
      <c r="AN2663" s="1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t="str">
        <f t="shared" si="451"/>
        <v/>
      </c>
      <c r="AZ2663">
        <f t="shared" si="452"/>
        <v>0</v>
      </c>
      <c r="BA2663" t="str">
        <f t="shared" si="453"/>
        <v>QB</v>
      </c>
      <c r="BB2663" t="str">
        <f t="shared" si="454"/>
        <v>_</v>
      </c>
      <c r="BC2663" t="str">
        <f t="shared" si="455"/>
        <v>ru</v>
      </c>
      <c r="BD2663">
        <f>COUNTIFS($BB$1:BB2663,BB2663,$BC$1:BC2663,"ru")</f>
        <v>787</v>
      </c>
      <c r="BE2663" t="str">
        <f t="shared" si="456"/>
        <v>re</v>
      </c>
      <c r="BF2663">
        <f>COUNTIFS($BB$1:BB2663,BB2663,$BE$1:BE2663,"re")</f>
        <v>787</v>
      </c>
      <c r="BG2663" t="str">
        <f t="shared" si="457"/>
        <v>ru787_</v>
      </c>
      <c r="BH2663" t="str">
        <f t="shared" si="458"/>
        <v>re787_</v>
      </c>
      <c r="BI2663" t="str">
        <f t="shared" si="459"/>
        <v>_0</v>
      </c>
      <c r="BJ2663" t="str">
        <f t="shared" si="460"/>
        <v>_</v>
      </c>
      <c r="BK2663" t="str">
        <f>IF(ISERROR(MATCH(LEFT(C2663,5)&amp;B2663&amp;"_"&amp;A2663,$BK$1:BK2662,0)),LEFT(C2663,5)&amp;B2663&amp;"_"&amp;A2663,"")</f>
        <v/>
      </c>
      <c r="BL2663">
        <f>COUNTIFS($B$1:B2663,B2663)-COUNTIFS($B$1:B2663,B2663,$BK$1:BK2663,"")</f>
        <v>0</v>
      </c>
      <c r="BM2663" t="str">
        <f t="shared" si="461"/>
        <v/>
      </c>
    </row>
    <row r="2664" spans="1:65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1"/>
      <c r="AC2664" s="1"/>
      <c r="AD2664" s="1"/>
      <c r="AE2664" s="1"/>
      <c r="AF2664" s="1"/>
      <c r="AG2664" s="1"/>
      <c r="AH2664" s="1"/>
      <c r="AI2664" s="1"/>
      <c r="AJ2664" s="1"/>
      <c r="AK2664" s="1"/>
      <c r="AL2664" s="1"/>
      <c r="AM2664" s="1"/>
      <c r="AN2664" s="1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t="str">
        <f t="shared" si="451"/>
        <v/>
      </c>
      <c r="AZ2664">
        <f t="shared" si="452"/>
        <v>0</v>
      </c>
      <c r="BA2664" t="str">
        <f t="shared" si="453"/>
        <v>QB</v>
      </c>
      <c r="BB2664" t="str">
        <f t="shared" si="454"/>
        <v>_</v>
      </c>
      <c r="BC2664" t="str">
        <f t="shared" si="455"/>
        <v>ru</v>
      </c>
      <c r="BD2664">
        <f>COUNTIFS($BB$1:BB2664,BB2664,$BC$1:BC2664,"ru")</f>
        <v>788</v>
      </c>
      <c r="BE2664" t="str">
        <f t="shared" si="456"/>
        <v>re</v>
      </c>
      <c r="BF2664">
        <f>COUNTIFS($BB$1:BB2664,BB2664,$BE$1:BE2664,"re")</f>
        <v>788</v>
      </c>
      <c r="BG2664" t="str">
        <f t="shared" si="457"/>
        <v>ru788_</v>
      </c>
      <c r="BH2664" t="str">
        <f t="shared" si="458"/>
        <v>re788_</v>
      </c>
      <c r="BI2664" t="str">
        <f t="shared" si="459"/>
        <v>_0</v>
      </c>
      <c r="BJ2664" t="str">
        <f t="shared" si="460"/>
        <v>_</v>
      </c>
      <c r="BK2664" t="str">
        <f>IF(ISERROR(MATCH(LEFT(C2664,5)&amp;B2664&amp;"_"&amp;A2664,$BK$1:BK2663,0)),LEFT(C2664,5)&amp;B2664&amp;"_"&amp;A2664,"")</f>
        <v/>
      </c>
      <c r="BL2664">
        <f>COUNTIFS($B$1:B2664,B2664)-COUNTIFS($B$1:B2664,B2664,$BK$1:BK2664,"")</f>
        <v>0</v>
      </c>
      <c r="BM2664" t="str">
        <f t="shared" si="461"/>
        <v/>
      </c>
    </row>
    <row r="2665" spans="1:65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1"/>
      <c r="AC2665" s="1"/>
      <c r="AD2665" s="1"/>
      <c r="AE2665" s="1"/>
      <c r="AF2665" s="1"/>
      <c r="AG2665" s="1"/>
      <c r="AH2665" s="1"/>
      <c r="AI2665" s="1"/>
      <c r="AJ2665" s="1"/>
      <c r="AK2665" s="1"/>
      <c r="AL2665" s="1"/>
      <c r="AM2665" s="1"/>
      <c r="AN2665" s="1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t="str">
        <f t="shared" si="451"/>
        <v/>
      </c>
      <c r="AZ2665">
        <f t="shared" si="452"/>
        <v>0</v>
      </c>
      <c r="BA2665" t="str">
        <f t="shared" si="453"/>
        <v>QB</v>
      </c>
      <c r="BB2665" t="str">
        <f t="shared" si="454"/>
        <v>_</v>
      </c>
      <c r="BC2665" t="str">
        <f t="shared" si="455"/>
        <v>ru</v>
      </c>
      <c r="BD2665">
        <f>COUNTIFS($BB$1:BB2665,BB2665,$BC$1:BC2665,"ru")</f>
        <v>789</v>
      </c>
      <c r="BE2665" t="str">
        <f t="shared" si="456"/>
        <v>re</v>
      </c>
      <c r="BF2665">
        <f>COUNTIFS($BB$1:BB2665,BB2665,$BE$1:BE2665,"re")</f>
        <v>789</v>
      </c>
      <c r="BG2665" t="str">
        <f t="shared" si="457"/>
        <v>ru789_</v>
      </c>
      <c r="BH2665" t="str">
        <f t="shared" si="458"/>
        <v>re789_</v>
      </c>
      <c r="BI2665" t="str">
        <f t="shared" si="459"/>
        <v>_0</v>
      </c>
      <c r="BJ2665" t="str">
        <f t="shared" si="460"/>
        <v>_</v>
      </c>
      <c r="BK2665" t="str">
        <f>IF(ISERROR(MATCH(LEFT(C2665,5)&amp;B2665&amp;"_"&amp;A2665,$BK$1:BK2664,0)),LEFT(C2665,5)&amp;B2665&amp;"_"&amp;A2665,"")</f>
        <v/>
      </c>
      <c r="BL2665">
        <f>COUNTIFS($B$1:B2665,B2665)-COUNTIFS($B$1:B2665,B2665,$BK$1:BK2665,"")</f>
        <v>0</v>
      </c>
      <c r="BM2665" t="str">
        <f t="shared" si="461"/>
        <v/>
      </c>
    </row>
    <row r="2666" spans="1:65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1"/>
      <c r="AC2666" s="1"/>
      <c r="AD2666" s="1"/>
      <c r="AE2666" s="1"/>
      <c r="AF2666" s="1"/>
      <c r="AG2666" s="1"/>
      <c r="AH2666" s="1"/>
      <c r="AI2666" s="1"/>
      <c r="AJ2666" s="1"/>
      <c r="AK2666" s="1"/>
      <c r="AL2666" s="1"/>
      <c r="AM2666" s="1"/>
      <c r="AN2666" s="1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t="str">
        <f t="shared" si="451"/>
        <v/>
      </c>
      <c r="AZ2666">
        <f t="shared" si="452"/>
        <v>0</v>
      </c>
      <c r="BA2666" t="str">
        <f t="shared" si="453"/>
        <v>QB</v>
      </c>
      <c r="BB2666" t="str">
        <f t="shared" si="454"/>
        <v>_</v>
      </c>
      <c r="BC2666" t="str">
        <f t="shared" si="455"/>
        <v>ru</v>
      </c>
      <c r="BD2666">
        <f>COUNTIFS($BB$1:BB2666,BB2666,$BC$1:BC2666,"ru")</f>
        <v>790</v>
      </c>
      <c r="BE2666" t="str">
        <f t="shared" si="456"/>
        <v>re</v>
      </c>
      <c r="BF2666">
        <f>COUNTIFS($BB$1:BB2666,BB2666,$BE$1:BE2666,"re")</f>
        <v>790</v>
      </c>
      <c r="BG2666" t="str">
        <f t="shared" si="457"/>
        <v>ru790_</v>
      </c>
      <c r="BH2666" t="str">
        <f t="shared" si="458"/>
        <v>re790_</v>
      </c>
      <c r="BI2666" t="str">
        <f t="shared" si="459"/>
        <v>_0</v>
      </c>
      <c r="BJ2666" t="str">
        <f t="shared" si="460"/>
        <v>_</v>
      </c>
      <c r="BK2666" t="str">
        <f>IF(ISERROR(MATCH(LEFT(C2666,5)&amp;B2666&amp;"_"&amp;A2666,$BK$1:BK2665,0)),LEFT(C2666,5)&amp;B2666&amp;"_"&amp;A2666,"")</f>
        <v/>
      </c>
      <c r="BL2666">
        <f>COUNTIFS($B$1:B2666,B2666)-COUNTIFS($B$1:B2666,B2666,$BK$1:BK2666,"")</f>
        <v>0</v>
      </c>
      <c r="BM2666" t="str">
        <f t="shared" si="461"/>
        <v/>
      </c>
    </row>
    <row r="2667" spans="1:65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1"/>
      <c r="AC2667" s="1"/>
      <c r="AD2667" s="1"/>
      <c r="AE2667" s="1"/>
      <c r="AF2667" s="1"/>
      <c r="AG2667" s="1"/>
      <c r="AH2667" s="1"/>
      <c r="AI2667" s="1"/>
      <c r="AJ2667" s="1"/>
      <c r="AK2667" s="1"/>
      <c r="AL2667" s="1"/>
      <c r="AM2667" s="1"/>
      <c r="AN2667" s="1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t="str">
        <f t="shared" si="451"/>
        <v/>
      </c>
      <c r="AZ2667">
        <f t="shared" si="452"/>
        <v>0</v>
      </c>
      <c r="BA2667" t="str">
        <f t="shared" si="453"/>
        <v>QB</v>
      </c>
      <c r="BB2667" t="str">
        <f t="shared" si="454"/>
        <v>_</v>
      </c>
      <c r="BC2667" t="str">
        <f t="shared" si="455"/>
        <v>ru</v>
      </c>
      <c r="BD2667">
        <f>COUNTIFS($BB$1:BB2667,BB2667,$BC$1:BC2667,"ru")</f>
        <v>791</v>
      </c>
      <c r="BE2667" t="str">
        <f t="shared" si="456"/>
        <v>re</v>
      </c>
      <c r="BF2667">
        <f>COUNTIFS($BB$1:BB2667,BB2667,$BE$1:BE2667,"re")</f>
        <v>791</v>
      </c>
      <c r="BG2667" t="str">
        <f t="shared" si="457"/>
        <v>ru791_</v>
      </c>
      <c r="BH2667" t="str">
        <f t="shared" si="458"/>
        <v>re791_</v>
      </c>
      <c r="BI2667" t="str">
        <f t="shared" si="459"/>
        <v>_0</v>
      </c>
      <c r="BJ2667" t="str">
        <f t="shared" si="460"/>
        <v>_</v>
      </c>
      <c r="BK2667" t="str">
        <f>IF(ISERROR(MATCH(LEFT(C2667,5)&amp;B2667&amp;"_"&amp;A2667,$BK$1:BK2666,0)),LEFT(C2667,5)&amp;B2667&amp;"_"&amp;A2667,"")</f>
        <v/>
      </c>
      <c r="BL2667">
        <f>COUNTIFS($B$1:B2667,B2667)-COUNTIFS($B$1:B2667,B2667,$BK$1:BK2667,"")</f>
        <v>0</v>
      </c>
      <c r="BM2667" t="str">
        <f t="shared" si="461"/>
        <v/>
      </c>
    </row>
    <row r="2668" spans="1:65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1"/>
      <c r="AC2668" s="1"/>
      <c r="AD2668" s="1"/>
      <c r="AE2668" s="1"/>
      <c r="AF2668" s="1"/>
      <c r="AG2668" s="1"/>
      <c r="AH2668" s="1"/>
      <c r="AI2668" s="1"/>
      <c r="AJ2668" s="1"/>
      <c r="AK2668" s="1"/>
      <c r="AL2668" s="1"/>
      <c r="AM2668" s="1"/>
      <c r="AN2668" s="1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t="str">
        <f t="shared" si="451"/>
        <v/>
      </c>
      <c r="AZ2668">
        <f t="shared" si="452"/>
        <v>0</v>
      </c>
      <c r="BA2668" t="str">
        <f t="shared" si="453"/>
        <v>QB</v>
      </c>
      <c r="BB2668" t="str">
        <f t="shared" si="454"/>
        <v>_</v>
      </c>
      <c r="BC2668" t="str">
        <f t="shared" si="455"/>
        <v>ru</v>
      </c>
      <c r="BD2668">
        <f>COUNTIFS($BB$1:BB2668,BB2668,$BC$1:BC2668,"ru")</f>
        <v>792</v>
      </c>
      <c r="BE2668" t="str">
        <f t="shared" si="456"/>
        <v>re</v>
      </c>
      <c r="BF2668">
        <f>COUNTIFS($BB$1:BB2668,BB2668,$BE$1:BE2668,"re")</f>
        <v>792</v>
      </c>
      <c r="BG2668" t="str">
        <f t="shared" si="457"/>
        <v>ru792_</v>
      </c>
      <c r="BH2668" t="str">
        <f t="shared" si="458"/>
        <v>re792_</v>
      </c>
      <c r="BI2668" t="str">
        <f t="shared" si="459"/>
        <v>_0</v>
      </c>
      <c r="BJ2668" t="str">
        <f t="shared" si="460"/>
        <v>_</v>
      </c>
      <c r="BK2668" t="str">
        <f>IF(ISERROR(MATCH(LEFT(C2668,5)&amp;B2668&amp;"_"&amp;A2668,$BK$1:BK2667,0)),LEFT(C2668,5)&amp;B2668&amp;"_"&amp;A2668,"")</f>
        <v/>
      </c>
      <c r="BL2668">
        <f>COUNTIFS($B$1:B2668,B2668)-COUNTIFS($B$1:B2668,B2668,$BK$1:BK2668,"")</f>
        <v>0</v>
      </c>
      <c r="BM2668" t="str">
        <f t="shared" si="461"/>
        <v/>
      </c>
    </row>
    <row r="2669" spans="1:65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1"/>
      <c r="AC2669" s="1"/>
      <c r="AD2669" s="1"/>
      <c r="AE2669" s="1"/>
      <c r="AF2669" s="1"/>
      <c r="AG2669" s="1"/>
      <c r="AH2669" s="1"/>
      <c r="AI2669" s="1"/>
      <c r="AJ2669" s="1"/>
      <c r="AK2669" s="1"/>
      <c r="AL2669" s="1"/>
      <c r="AM2669" s="1"/>
      <c r="AN2669" s="1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t="str">
        <f t="shared" si="451"/>
        <v/>
      </c>
      <c r="AZ2669">
        <f t="shared" si="452"/>
        <v>0</v>
      </c>
      <c r="BA2669" t="str">
        <f t="shared" si="453"/>
        <v>QB</v>
      </c>
      <c r="BB2669" t="str">
        <f t="shared" si="454"/>
        <v>_</v>
      </c>
      <c r="BC2669" t="str">
        <f t="shared" si="455"/>
        <v>ru</v>
      </c>
      <c r="BD2669">
        <f>COUNTIFS($BB$1:BB2669,BB2669,$BC$1:BC2669,"ru")</f>
        <v>793</v>
      </c>
      <c r="BE2669" t="str">
        <f t="shared" si="456"/>
        <v>re</v>
      </c>
      <c r="BF2669">
        <f>COUNTIFS($BB$1:BB2669,BB2669,$BE$1:BE2669,"re")</f>
        <v>793</v>
      </c>
      <c r="BG2669" t="str">
        <f t="shared" si="457"/>
        <v>ru793_</v>
      </c>
      <c r="BH2669" t="str">
        <f t="shared" si="458"/>
        <v>re793_</v>
      </c>
      <c r="BI2669" t="str">
        <f t="shared" si="459"/>
        <v>_0</v>
      </c>
      <c r="BJ2669" t="str">
        <f t="shared" si="460"/>
        <v>_</v>
      </c>
      <c r="BK2669" t="str">
        <f>IF(ISERROR(MATCH(LEFT(C2669,5)&amp;B2669&amp;"_"&amp;A2669,$BK$1:BK2668,0)),LEFT(C2669,5)&amp;B2669&amp;"_"&amp;A2669,"")</f>
        <v/>
      </c>
      <c r="BL2669">
        <f>COUNTIFS($B$1:B2669,B2669)-COUNTIFS($B$1:B2669,B2669,$BK$1:BK2669,"")</f>
        <v>0</v>
      </c>
      <c r="BM2669" t="str">
        <f t="shared" si="461"/>
        <v/>
      </c>
    </row>
    <row r="2670" spans="1:65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1"/>
      <c r="AC2670" s="1"/>
      <c r="AD2670" s="1"/>
      <c r="AE2670" s="1"/>
      <c r="AF2670" s="1"/>
      <c r="AG2670" s="1"/>
      <c r="AH2670" s="1"/>
      <c r="AI2670" s="1"/>
      <c r="AJ2670" s="1"/>
      <c r="AK2670" s="1"/>
      <c r="AL2670" s="1"/>
      <c r="AM2670" s="1"/>
      <c r="AN2670" s="1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t="str">
        <f t="shared" si="451"/>
        <v/>
      </c>
      <c r="AZ2670">
        <f t="shared" si="452"/>
        <v>0</v>
      </c>
      <c r="BA2670" t="str">
        <f t="shared" si="453"/>
        <v>QB</v>
      </c>
      <c r="BB2670" t="str">
        <f t="shared" si="454"/>
        <v>_</v>
      </c>
      <c r="BC2670" t="str">
        <f t="shared" si="455"/>
        <v>ru</v>
      </c>
      <c r="BD2670">
        <f>COUNTIFS($BB$1:BB2670,BB2670,$BC$1:BC2670,"ru")</f>
        <v>794</v>
      </c>
      <c r="BE2670" t="str">
        <f t="shared" si="456"/>
        <v>re</v>
      </c>
      <c r="BF2670">
        <f>COUNTIFS($BB$1:BB2670,BB2670,$BE$1:BE2670,"re")</f>
        <v>794</v>
      </c>
      <c r="BG2670" t="str">
        <f t="shared" si="457"/>
        <v>ru794_</v>
      </c>
      <c r="BH2670" t="str">
        <f t="shared" si="458"/>
        <v>re794_</v>
      </c>
      <c r="BI2670" t="str">
        <f t="shared" si="459"/>
        <v>_0</v>
      </c>
      <c r="BJ2670" t="str">
        <f t="shared" si="460"/>
        <v>_</v>
      </c>
      <c r="BK2670" t="str">
        <f>IF(ISERROR(MATCH(LEFT(C2670,5)&amp;B2670&amp;"_"&amp;A2670,$BK$1:BK2669,0)),LEFT(C2670,5)&amp;B2670&amp;"_"&amp;A2670,"")</f>
        <v/>
      </c>
      <c r="BL2670">
        <f>COUNTIFS($B$1:B2670,B2670)-COUNTIFS($B$1:B2670,B2670,$BK$1:BK2670,"")</f>
        <v>0</v>
      </c>
      <c r="BM2670" t="str">
        <f t="shared" si="461"/>
        <v/>
      </c>
    </row>
    <row r="2671" spans="1:65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1"/>
      <c r="AC2671" s="1"/>
      <c r="AD2671" s="1"/>
      <c r="AE2671" s="1"/>
      <c r="AF2671" s="1"/>
      <c r="AG2671" s="1"/>
      <c r="AH2671" s="1"/>
      <c r="AI2671" s="1"/>
      <c r="AJ2671" s="1"/>
      <c r="AK2671" s="1"/>
      <c r="AL2671" s="1"/>
      <c r="AM2671" s="1"/>
      <c r="AN2671" s="1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t="str">
        <f t="shared" si="451"/>
        <v/>
      </c>
      <c r="AZ2671">
        <f t="shared" si="452"/>
        <v>0</v>
      </c>
      <c r="BA2671" t="str">
        <f t="shared" si="453"/>
        <v>QB</v>
      </c>
      <c r="BB2671" t="str">
        <f t="shared" si="454"/>
        <v>_</v>
      </c>
      <c r="BC2671" t="str">
        <f t="shared" si="455"/>
        <v>ru</v>
      </c>
      <c r="BD2671">
        <f>COUNTIFS($BB$1:BB2671,BB2671,$BC$1:BC2671,"ru")</f>
        <v>795</v>
      </c>
      <c r="BE2671" t="str">
        <f t="shared" si="456"/>
        <v>re</v>
      </c>
      <c r="BF2671">
        <f>COUNTIFS($BB$1:BB2671,BB2671,$BE$1:BE2671,"re")</f>
        <v>795</v>
      </c>
      <c r="BG2671" t="str">
        <f t="shared" si="457"/>
        <v>ru795_</v>
      </c>
      <c r="BH2671" t="str">
        <f t="shared" si="458"/>
        <v>re795_</v>
      </c>
      <c r="BI2671" t="str">
        <f t="shared" si="459"/>
        <v>_0</v>
      </c>
      <c r="BJ2671" t="str">
        <f t="shared" si="460"/>
        <v>_</v>
      </c>
      <c r="BK2671" t="str">
        <f>IF(ISERROR(MATCH(LEFT(C2671,5)&amp;B2671&amp;"_"&amp;A2671,$BK$1:BK2670,0)),LEFT(C2671,5)&amp;B2671&amp;"_"&amp;A2671,"")</f>
        <v/>
      </c>
      <c r="BL2671">
        <f>COUNTIFS($B$1:B2671,B2671)-COUNTIFS($B$1:B2671,B2671,$BK$1:BK2671,"")</f>
        <v>0</v>
      </c>
      <c r="BM2671" t="str">
        <f t="shared" si="461"/>
        <v/>
      </c>
    </row>
    <row r="2672" spans="1:65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1"/>
      <c r="AC2672" s="1"/>
      <c r="AD2672" s="1"/>
      <c r="AE2672" s="1"/>
      <c r="AF2672" s="1"/>
      <c r="AG2672" s="1"/>
      <c r="AH2672" s="1"/>
      <c r="AI2672" s="1"/>
      <c r="AJ2672" s="1"/>
      <c r="AK2672" s="1"/>
      <c r="AL2672" s="1"/>
      <c r="AM2672" s="1"/>
      <c r="AN2672" s="1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t="str">
        <f t="shared" si="451"/>
        <v/>
      </c>
      <c r="AZ2672">
        <f t="shared" si="452"/>
        <v>0</v>
      </c>
      <c r="BA2672" t="str">
        <f t="shared" si="453"/>
        <v>QB</v>
      </c>
      <c r="BB2672" t="str">
        <f t="shared" si="454"/>
        <v>_</v>
      </c>
      <c r="BC2672" t="str">
        <f t="shared" si="455"/>
        <v>ru</v>
      </c>
      <c r="BD2672">
        <f>COUNTIFS($BB$1:BB2672,BB2672,$BC$1:BC2672,"ru")</f>
        <v>796</v>
      </c>
      <c r="BE2672" t="str">
        <f t="shared" si="456"/>
        <v>re</v>
      </c>
      <c r="BF2672">
        <f>COUNTIFS($BB$1:BB2672,BB2672,$BE$1:BE2672,"re")</f>
        <v>796</v>
      </c>
      <c r="BG2672" t="str">
        <f t="shared" si="457"/>
        <v>ru796_</v>
      </c>
      <c r="BH2672" t="str">
        <f t="shared" si="458"/>
        <v>re796_</v>
      </c>
      <c r="BI2672" t="str">
        <f t="shared" si="459"/>
        <v>_0</v>
      </c>
      <c r="BJ2672" t="str">
        <f t="shared" si="460"/>
        <v>_</v>
      </c>
      <c r="BK2672" t="str">
        <f>IF(ISERROR(MATCH(LEFT(C2672,5)&amp;B2672&amp;"_"&amp;A2672,$BK$1:BK2671,0)),LEFT(C2672,5)&amp;B2672&amp;"_"&amp;A2672,"")</f>
        <v/>
      </c>
      <c r="BL2672">
        <f>COUNTIFS($B$1:B2672,B2672)-COUNTIFS($B$1:B2672,B2672,$BK$1:BK2672,"")</f>
        <v>0</v>
      </c>
      <c r="BM2672" t="str">
        <f t="shared" si="461"/>
        <v/>
      </c>
    </row>
    <row r="2673" spans="1:65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1"/>
      <c r="AC2673" s="1"/>
      <c r="AD2673" s="1"/>
      <c r="AE2673" s="1"/>
      <c r="AF2673" s="1"/>
      <c r="AG2673" s="1"/>
      <c r="AH2673" s="1"/>
      <c r="AI2673" s="1"/>
      <c r="AJ2673" s="1"/>
      <c r="AK2673" s="1"/>
      <c r="AL2673" s="1"/>
      <c r="AM2673" s="1"/>
      <c r="AN2673" s="1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t="str">
        <f t="shared" si="451"/>
        <v/>
      </c>
      <c r="AZ2673">
        <f t="shared" si="452"/>
        <v>0</v>
      </c>
      <c r="BA2673" t="str">
        <f t="shared" si="453"/>
        <v>QB</v>
      </c>
      <c r="BB2673" t="str">
        <f t="shared" si="454"/>
        <v>_</v>
      </c>
      <c r="BC2673" t="str">
        <f t="shared" si="455"/>
        <v>ru</v>
      </c>
      <c r="BD2673">
        <f>COUNTIFS($BB$1:BB2673,BB2673,$BC$1:BC2673,"ru")</f>
        <v>797</v>
      </c>
      <c r="BE2673" t="str">
        <f t="shared" si="456"/>
        <v>re</v>
      </c>
      <c r="BF2673">
        <f>COUNTIFS($BB$1:BB2673,BB2673,$BE$1:BE2673,"re")</f>
        <v>797</v>
      </c>
      <c r="BG2673" t="str">
        <f t="shared" si="457"/>
        <v>ru797_</v>
      </c>
      <c r="BH2673" t="str">
        <f t="shared" si="458"/>
        <v>re797_</v>
      </c>
      <c r="BI2673" t="str">
        <f t="shared" si="459"/>
        <v>_0</v>
      </c>
      <c r="BJ2673" t="str">
        <f t="shared" si="460"/>
        <v>_</v>
      </c>
      <c r="BK2673" t="str">
        <f>IF(ISERROR(MATCH(LEFT(C2673,5)&amp;B2673&amp;"_"&amp;A2673,$BK$1:BK2672,0)),LEFT(C2673,5)&amp;B2673&amp;"_"&amp;A2673,"")</f>
        <v/>
      </c>
      <c r="BL2673">
        <f>COUNTIFS($B$1:B2673,B2673)-COUNTIFS($B$1:B2673,B2673,$BK$1:BK2673,"")</f>
        <v>0</v>
      </c>
      <c r="BM2673" t="str">
        <f t="shared" si="461"/>
        <v/>
      </c>
    </row>
    <row r="2674" spans="1:65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1"/>
      <c r="AC2674" s="1"/>
      <c r="AD2674" s="1"/>
      <c r="AE2674" s="1"/>
      <c r="AF2674" s="1"/>
      <c r="AG2674" s="1"/>
      <c r="AH2674" s="1"/>
      <c r="AI2674" s="1"/>
      <c r="AJ2674" s="1"/>
      <c r="AK2674" s="1"/>
      <c r="AL2674" s="1"/>
      <c r="AM2674" s="1"/>
      <c r="AN2674" s="1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t="str">
        <f t="shared" si="451"/>
        <v/>
      </c>
      <c r="AZ2674">
        <f t="shared" si="452"/>
        <v>0</v>
      </c>
      <c r="BA2674" t="str">
        <f t="shared" si="453"/>
        <v>QB</v>
      </c>
      <c r="BB2674" t="str">
        <f t="shared" si="454"/>
        <v>_</v>
      </c>
      <c r="BC2674" t="str">
        <f t="shared" si="455"/>
        <v>ru</v>
      </c>
      <c r="BD2674">
        <f>COUNTIFS($BB$1:BB2674,BB2674,$BC$1:BC2674,"ru")</f>
        <v>798</v>
      </c>
      <c r="BE2674" t="str">
        <f t="shared" si="456"/>
        <v>re</v>
      </c>
      <c r="BF2674">
        <f>COUNTIFS($BB$1:BB2674,BB2674,$BE$1:BE2674,"re")</f>
        <v>798</v>
      </c>
      <c r="BG2674" t="str">
        <f t="shared" si="457"/>
        <v>ru798_</v>
      </c>
      <c r="BH2674" t="str">
        <f t="shared" si="458"/>
        <v>re798_</v>
      </c>
      <c r="BI2674" t="str">
        <f t="shared" si="459"/>
        <v>_0</v>
      </c>
      <c r="BJ2674" t="str">
        <f t="shared" si="460"/>
        <v>_</v>
      </c>
      <c r="BK2674" t="str">
        <f>IF(ISERROR(MATCH(LEFT(C2674,5)&amp;B2674&amp;"_"&amp;A2674,$BK$1:BK2673,0)),LEFT(C2674,5)&amp;B2674&amp;"_"&amp;A2674,"")</f>
        <v/>
      </c>
      <c r="BL2674">
        <f>COUNTIFS($B$1:B2674,B2674)-COUNTIFS($B$1:B2674,B2674,$BK$1:BK2674,"")</f>
        <v>0</v>
      </c>
      <c r="BM2674" t="str">
        <f t="shared" si="461"/>
        <v/>
      </c>
    </row>
    <row r="2675" spans="1:65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1"/>
      <c r="AC2675" s="1"/>
      <c r="AD2675" s="1"/>
      <c r="AE2675" s="1"/>
      <c r="AF2675" s="1"/>
      <c r="AG2675" s="1"/>
      <c r="AH2675" s="1"/>
      <c r="AI2675" s="1"/>
      <c r="AJ2675" s="1"/>
      <c r="AK2675" s="1"/>
      <c r="AL2675" s="1"/>
      <c r="AM2675" s="1"/>
      <c r="AN2675" s="1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t="str">
        <f t="shared" si="451"/>
        <v/>
      </c>
      <c r="AZ2675">
        <f t="shared" si="452"/>
        <v>0</v>
      </c>
      <c r="BA2675" t="str">
        <f t="shared" si="453"/>
        <v>QB</v>
      </c>
      <c r="BB2675" t="str">
        <f t="shared" si="454"/>
        <v>_</v>
      </c>
      <c r="BC2675" t="str">
        <f t="shared" si="455"/>
        <v>ru</v>
      </c>
      <c r="BD2675">
        <f>COUNTIFS($BB$1:BB2675,BB2675,$BC$1:BC2675,"ru")</f>
        <v>799</v>
      </c>
      <c r="BE2675" t="str">
        <f t="shared" si="456"/>
        <v>re</v>
      </c>
      <c r="BF2675">
        <f>COUNTIFS($BB$1:BB2675,BB2675,$BE$1:BE2675,"re")</f>
        <v>799</v>
      </c>
      <c r="BG2675" t="str">
        <f t="shared" si="457"/>
        <v>ru799_</v>
      </c>
      <c r="BH2675" t="str">
        <f t="shared" si="458"/>
        <v>re799_</v>
      </c>
      <c r="BI2675" t="str">
        <f t="shared" si="459"/>
        <v>_0</v>
      </c>
      <c r="BJ2675" t="str">
        <f t="shared" si="460"/>
        <v>_</v>
      </c>
      <c r="BK2675" t="str">
        <f>IF(ISERROR(MATCH(LEFT(C2675,5)&amp;B2675&amp;"_"&amp;A2675,$BK$1:BK2674,0)),LEFT(C2675,5)&amp;B2675&amp;"_"&amp;A2675,"")</f>
        <v/>
      </c>
      <c r="BL2675">
        <f>COUNTIFS($B$1:B2675,B2675)-COUNTIFS($B$1:B2675,B2675,$BK$1:BK2675,"")</f>
        <v>0</v>
      </c>
      <c r="BM2675" t="str">
        <f t="shared" si="461"/>
        <v/>
      </c>
    </row>
    <row r="2676" spans="1:65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1"/>
      <c r="AC2676" s="1"/>
      <c r="AD2676" s="1"/>
      <c r="AE2676" s="1"/>
      <c r="AF2676" s="1"/>
      <c r="AG2676" s="1"/>
      <c r="AH2676" s="1"/>
      <c r="AI2676" s="1"/>
      <c r="AJ2676" s="1"/>
      <c r="AK2676" s="1"/>
      <c r="AL2676" s="1"/>
      <c r="AM2676" s="1"/>
      <c r="AN2676" s="1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t="str">
        <f t="shared" si="451"/>
        <v/>
      </c>
      <c r="AZ2676">
        <f t="shared" si="452"/>
        <v>0</v>
      </c>
      <c r="BA2676" t="str">
        <f t="shared" si="453"/>
        <v>QB</v>
      </c>
      <c r="BB2676" t="str">
        <f t="shared" si="454"/>
        <v>_</v>
      </c>
      <c r="BC2676" t="str">
        <f t="shared" si="455"/>
        <v>ru</v>
      </c>
      <c r="BD2676">
        <f>COUNTIFS($BB$1:BB2676,BB2676,$BC$1:BC2676,"ru")</f>
        <v>800</v>
      </c>
      <c r="BE2676" t="str">
        <f t="shared" si="456"/>
        <v>re</v>
      </c>
      <c r="BF2676">
        <f>COUNTIFS($BB$1:BB2676,BB2676,$BE$1:BE2676,"re")</f>
        <v>800</v>
      </c>
      <c r="BG2676" t="str">
        <f t="shared" si="457"/>
        <v>ru800_</v>
      </c>
      <c r="BH2676" t="str">
        <f t="shared" si="458"/>
        <v>re800_</v>
      </c>
      <c r="BI2676" t="str">
        <f t="shared" si="459"/>
        <v>_0</v>
      </c>
      <c r="BJ2676" t="str">
        <f t="shared" si="460"/>
        <v>_</v>
      </c>
      <c r="BK2676" t="str">
        <f>IF(ISERROR(MATCH(LEFT(C2676,5)&amp;B2676&amp;"_"&amp;A2676,$BK$1:BK2675,0)),LEFT(C2676,5)&amp;B2676&amp;"_"&amp;A2676,"")</f>
        <v/>
      </c>
      <c r="BL2676">
        <f>COUNTIFS($B$1:B2676,B2676)-COUNTIFS($B$1:B2676,B2676,$BK$1:BK2676,"")</f>
        <v>0</v>
      </c>
      <c r="BM2676" t="str">
        <f t="shared" si="461"/>
        <v/>
      </c>
    </row>
    <row r="2677" spans="1:65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1"/>
      <c r="AC2677" s="1"/>
      <c r="AD2677" s="1"/>
      <c r="AE2677" s="1"/>
      <c r="AF2677" s="1"/>
      <c r="AG2677" s="1"/>
      <c r="AH2677" s="1"/>
      <c r="AI2677" s="1"/>
      <c r="AJ2677" s="1"/>
      <c r="AK2677" s="1"/>
      <c r="AL2677" s="1"/>
      <c r="AM2677" s="1"/>
      <c r="AN2677" s="1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t="str">
        <f t="shared" si="451"/>
        <v/>
      </c>
      <c r="AZ2677">
        <f t="shared" si="452"/>
        <v>0</v>
      </c>
      <c r="BA2677" t="str">
        <f t="shared" si="453"/>
        <v>QB</v>
      </c>
      <c r="BB2677" t="str">
        <f t="shared" si="454"/>
        <v>_</v>
      </c>
      <c r="BC2677" t="str">
        <f t="shared" si="455"/>
        <v>ru</v>
      </c>
      <c r="BD2677">
        <f>COUNTIFS($BB$1:BB2677,BB2677,$BC$1:BC2677,"ru")</f>
        <v>801</v>
      </c>
      <c r="BE2677" t="str">
        <f t="shared" si="456"/>
        <v>re</v>
      </c>
      <c r="BF2677">
        <f>COUNTIFS($BB$1:BB2677,BB2677,$BE$1:BE2677,"re")</f>
        <v>801</v>
      </c>
      <c r="BG2677" t="str">
        <f t="shared" si="457"/>
        <v>ru801_</v>
      </c>
      <c r="BH2677" t="str">
        <f t="shared" si="458"/>
        <v>re801_</v>
      </c>
      <c r="BI2677" t="str">
        <f t="shared" si="459"/>
        <v>_0</v>
      </c>
      <c r="BJ2677" t="str">
        <f t="shared" si="460"/>
        <v>_</v>
      </c>
      <c r="BK2677" t="str">
        <f>IF(ISERROR(MATCH(LEFT(C2677,5)&amp;B2677&amp;"_"&amp;A2677,$BK$1:BK2676,0)),LEFT(C2677,5)&amp;B2677&amp;"_"&amp;A2677,"")</f>
        <v/>
      </c>
      <c r="BL2677">
        <f>COUNTIFS($B$1:B2677,B2677)-COUNTIFS($B$1:B2677,B2677,$BK$1:BK2677,"")</f>
        <v>0</v>
      </c>
      <c r="BM2677" t="str">
        <f t="shared" si="461"/>
        <v/>
      </c>
    </row>
    <row r="2678" spans="1:65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1"/>
      <c r="AC2678" s="1"/>
      <c r="AD2678" s="1"/>
      <c r="AE2678" s="1"/>
      <c r="AF2678" s="1"/>
      <c r="AG2678" s="1"/>
      <c r="AH2678" s="1"/>
      <c r="AI2678" s="1"/>
      <c r="AJ2678" s="1"/>
      <c r="AK2678" s="1"/>
      <c r="AL2678" s="1"/>
      <c r="AM2678" s="1"/>
      <c r="AN2678" s="1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t="str">
        <f t="shared" si="451"/>
        <v/>
      </c>
      <c r="AZ2678">
        <f t="shared" si="452"/>
        <v>0</v>
      </c>
      <c r="BA2678" t="str">
        <f t="shared" si="453"/>
        <v>QB</v>
      </c>
      <c r="BB2678" t="str">
        <f t="shared" si="454"/>
        <v>_</v>
      </c>
      <c r="BC2678" t="str">
        <f t="shared" si="455"/>
        <v>ru</v>
      </c>
      <c r="BD2678">
        <f>COUNTIFS($BB$1:BB2678,BB2678,$BC$1:BC2678,"ru")</f>
        <v>802</v>
      </c>
      <c r="BE2678" t="str">
        <f t="shared" si="456"/>
        <v>re</v>
      </c>
      <c r="BF2678">
        <f>COUNTIFS($BB$1:BB2678,BB2678,$BE$1:BE2678,"re")</f>
        <v>802</v>
      </c>
      <c r="BG2678" t="str">
        <f t="shared" si="457"/>
        <v>ru802_</v>
      </c>
      <c r="BH2678" t="str">
        <f t="shared" si="458"/>
        <v>re802_</v>
      </c>
      <c r="BI2678" t="str">
        <f t="shared" si="459"/>
        <v>_0</v>
      </c>
      <c r="BJ2678" t="str">
        <f t="shared" si="460"/>
        <v>_</v>
      </c>
      <c r="BK2678" t="str">
        <f>IF(ISERROR(MATCH(LEFT(C2678,5)&amp;B2678&amp;"_"&amp;A2678,$BK$1:BK2677,0)),LEFT(C2678,5)&amp;B2678&amp;"_"&amp;A2678,"")</f>
        <v/>
      </c>
      <c r="BL2678">
        <f>COUNTIFS($B$1:B2678,B2678)-COUNTIFS($B$1:B2678,B2678,$BK$1:BK2678,"")</f>
        <v>0</v>
      </c>
      <c r="BM2678" t="str">
        <f t="shared" si="461"/>
        <v/>
      </c>
    </row>
    <row r="2679" spans="1:65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1"/>
      <c r="AC2679" s="1"/>
      <c r="AD2679" s="1"/>
      <c r="AE2679" s="1"/>
      <c r="AF2679" s="1"/>
      <c r="AG2679" s="1"/>
      <c r="AH2679" s="1"/>
      <c r="AI2679" s="1"/>
      <c r="AJ2679" s="1"/>
      <c r="AK2679" s="1"/>
      <c r="AL2679" s="1"/>
      <c r="AM2679" s="1"/>
      <c r="AN2679" s="1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t="str">
        <f t="shared" si="451"/>
        <v/>
      </c>
      <c r="AZ2679">
        <f t="shared" si="452"/>
        <v>0</v>
      </c>
      <c r="BA2679" t="str">
        <f t="shared" si="453"/>
        <v>QB</v>
      </c>
      <c r="BB2679" t="str">
        <f t="shared" si="454"/>
        <v>_</v>
      </c>
      <c r="BC2679" t="str">
        <f t="shared" si="455"/>
        <v>ru</v>
      </c>
      <c r="BD2679">
        <f>COUNTIFS($BB$1:BB2679,BB2679,$BC$1:BC2679,"ru")</f>
        <v>803</v>
      </c>
      <c r="BE2679" t="str">
        <f t="shared" si="456"/>
        <v>re</v>
      </c>
      <c r="BF2679">
        <f>COUNTIFS($BB$1:BB2679,BB2679,$BE$1:BE2679,"re")</f>
        <v>803</v>
      </c>
      <c r="BG2679" t="str">
        <f t="shared" si="457"/>
        <v>ru803_</v>
      </c>
      <c r="BH2679" t="str">
        <f t="shared" si="458"/>
        <v>re803_</v>
      </c>
      <c r="BI2679" t="str">
        <f t="shared" si="459"/>
        <v>_0</v>
      </c>
      <c r="BJ2679" t="str">
        <f t="shared" si="460"/>
        <v>_</v>
      </c>
      <c r="BK2679" t="str">
        <f>IF(ISERROR(MATCH(LEFT(C2679,5)&amp;B2679&amp;"_"&amp;A2679,$BK$1:BK2678,0)),LEFT(C2679,5)&amp;B2679&amp;"_"&amp;A2679,"")</f>
        <v/>
      </c>
      <c r="BL2679">
        <f>COUNTIFS($B$1:B2679,B2679)-COUNTIFS($B$1:B2679,B2679,$BK$1:BK2679,"")</f>
        <v>0</v>
      </c>
      <c r="BM2679" t="str">
        <f t="shared" si="461"/>
        <v/>
      </c>
    </row>
    <row r="2680" spans="1:65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1"/>
      <c r="AC2680" s="1"/>
      <c r="AD2680" s="1"/>
      <c r="AE2680" s="1"/>
      <c r="AF2680" s="1"/>
      <c r="AG2680" s="1"/>
      <c r="AH2680" s="1"/>
      <c r="AI2680" s="1"/>
      <c r="AJ2680" s="1"/>
      <c r="AK2680" s="1"/>
      <c r="AL2680" s="1"/>
      <c r="AM2680" s="1"/>
      <c r="AN2680" s="1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t="str">
        <f t="shared" si="451"/>
        <v/>
      </c>
      <c r="AZ2680">
        <f t="shared" si="452"/>
        <v>0</v>
      </c>
      <c r="BA2680" t="str">
        <f t="shared" si="453"/>
        <v>QB</v>
      </c>
      <c r="BB2680" t="str">
        <f t="shared" si="454"/>
        <v>_</v>
      </c>
      <c r="BC2680" t="str">
        <f t="shared" si="455"/>
        <v>ru</v>
      </c>
      <c r="BD2680">
        <f>COUNTIFS($BB$1:BB2680,BB2680,$BC$1:BC2680,"ru")</f>
        <v>804</v>
      </c>
      <c r="BE2680" t="str">
        <f t="shared" si="456"/>
        <v>re</v>
      </c>
      <c r="BF2680">
        <f>COUNTIFS($BB$1:BB2680,BB2680,$BE$1:BE2680,"re")</f>
        <v>804</v>
      </c>
      <c r="BG2680" t="str">
        <f t="shared" si="457"/>
        <v>ru804_</v>
      </c>
      <c r="BH2680" t="str">
        <f t="shared" si="458"/>
        <v>re804_</v>
      </c>
      <c r="BI2680" t="str">
        <f t="shared" si="459"/>
        <v>_0</v>
      </c>
      <c r="BJ2680" t="str">
        <f t="shared" si="460"/>
        <v>_</v>
      </c>
      <c r="BK2680" t="str">
        <f>IF(ISERROR(MATCH(LEFT(C2680,5)&amp;B2680&amp;"_"&amp;A2680,$BK$1:BK2679,0)),LEFT(C2680,5)&amp;B2680&amp;"_"&amp;A2680,"")</f>
        <v/>
      </c>
      <c r="BL2680">
        <f>COUNTIFS($B$1:B2680,B2680)-COUNTIFS($B$1:B2680,B2680,$BK$1:BK2680,"")</f>
        <v>0</v>
      </c>
      <c r="BM2680" t="str">
        <f t="shared" si="461"/>
        <v/>
      </c>
    </row>
    <row r="2681" spans="1:65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1"/>
      <c r="AC2681" s="1"/>
      <c r="AD2681" s="1"/>
      <c r="AE2681" s="1"/>
      <c r="AF2681" s="1"/>
      <c r="AG2681" s="1"/>
      <c r="AH2681" s="1"/>
      <c r="AI2681" s="1"/>
      <c r="AJ2681" s="1"/>
      <c r="AK2681" s="1"/>
      <c r="AL2681" s="1"/>
      <c r="AM2681" s="1"/>
      <c r="AN2681" s="1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t="str">
        <f t="shared" si="451"/>
        <v/>
      </c>
      <c r="AZ2681">
        <f t="shared" si="452"/>
        <v>0</v>
      </c>
      <c r="BA2681" t="str">
        <f t="shared" si="453"/>
        <v>QB</v>
      </c>
      <c r="BB2681" t="str">
        <f t="shared" si="454"/>
        <v>_</v>
      </c>
      <c r="BC2681" t="str">
        <f t="shared" si="455"/>
        <v>ru</v>
      </c>
      <c r="BD2681">
        <f>COUNTIFS($BB$1:BB2681,BB2681,$BC$1:BC2681,"ru")</f>
        <v>805</v>
      </c>
      <c r="BE2681" t="str">
        <f t="shared" si="456"/>
        <v>re</v>
      </c>
      <c r="BF2681">
        <f>COUNTIFS($BB$1:BB2681,BB2681,$BE$1:BE2681,"re")</f>
        <v>805</v>
      </c>
      <c r="BG2681" t="str">
        <f t="shared" si="457"/>
        <v>ru805_</v>
      </c>
      <c r="BH2681" t="str">
        <f t="shared" si="458"/>
        <v>re805_</v>
      </c>
      <c r="BI2681" t="str">
        <f t="shared" si="459"/>
        <v>_0</v>
      </c>
      <c r="BJ2681" t="str">
        <f t="shared" si="460"/>
        <v>_</v>
      </c>
      <c r="BK2681" t="str">
        <f>IF(ISERROR(MATCH(LEFT(C2681,5)&amp;B2681&amp;"_"&amp;A2681,$BK$1:BK2680,0)),LEFT(C2681,5)&amp;B2681&amp;"_"&amp;A2681,"")</f>
        <v/>
      </c>
      <c r="BL2681">
        <f>COUNTIFS($B$1:B2681,B2681)-COUNTIFS($B$1:B2681,B2681,$BK$1:BK2681,"")</f>
        <v>0</v>
      </c>
      <c r="BM2681" t="str">
        <f t="shared" si="461"/>
        <v/>
      </c>
    </row>
    <row r="2682" spans="1:65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1"/>
      <c r="AC2682" s="1"/>
      <c r="AD2682" s="1"/>
      <c r="AE2682" s="1"/>
      <c r="AF2682" s="1"/>
      <c r="AG2682" s="1"/>
      <c r="AH2682" s="1"/>
      <c r="AI2682" s="1"/>
      <c r="AJ2682" s="1"/>
      <c r="AK2682" s="1"/>
      <c r="AL2682" s="1"/>
      <c r="AM2682" s="1"/>
      <c r="AN2682" s="1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t="str">
        <f t="shared" si="451"/>
        <v/>
      </c>
      <c r="AZ2682">
        <f t="shared" si="452"/>
        <v>0</v>
      </c>
      <c r="BA2682" t="str">
        <f t="shared" si="453"/>
        <v>QB</v>
      </c>
      <c r="BB2682" t="str">
        <f t="shared" si="454"/>
        <v>_</v>
      </c>
      <c r="BC2682" t="str">
        <f t="shared" si="455"/>
        <v>ru</v>
      </c>
      <c r="BD2682">
        <f>COUNTIFS($BB$1:BB2682,BB2682,$BC$1:BC2682,"ru")</f>
        <v>806</v>
      </c>
      <c r="BE2682" t="str">
        <f t="shared" si="456"/>
        <v>re</v>
      </c>
      <c r="BF2682">
        <f>COUNTIFS($BB$1:BB2682,BB2682,$BE$1:BE2682,"re")</f>
        <v>806</v>
      </c>
      <c r="BG2682" t="str">
        <f t="shared" si="457"/>
        <v>ru806_</v>
      </c>
      <c r="BH2682" t="str">
        <f t="shared" si="458"/>
        <v>re806_</v>
      </c>
      <c r="BI2682" t="str">
        <f t="shared" si="459"/>
        <v>_0</v>
      </c>
      <c r="BJ2682" t="str">
        <f t="shared" si="460"/>
        <v>_</v>
      </c>
      <c r="BK2682" t="str">
        <f>IF(ISERROR(MATCH(LEFT(C2682,5)&amp;B2682&amp;"_"&amp;A2682,$BK$1:BK2681,0)),LEFT(C2682,5)&amp;B2682&amp;"_"&amp;A2682,"")</f>
        <v/>
      </c>
      <c r="BL2682">
        <f>COUNTIFS($B$1:B2682,B2682)-COUNTIFS($B$1:B2682,B2682,$BK$1:BK2682,"")</f>
        <v>0</v>
      </c>
      <c r="BM2682" t="str">
        <f t="shared" si="461"/>
        <v/>
      </c>
    </row>
    <row r="2683" spans="1:65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1"/>
      <c r="AC2683" s="1"/>
      <c r="AD2683" s="1"/>
      <c r="AE2683" s="1"/>
      <c r="AF2683" s="1"/>
      <c r="AG2683" s="1"/>
      <c r="AH2683" s="1"/>
      <c r="AI2683" s="1"/>
      <c r="AJ2683" s="1"/>
      <c r="AK2683" s="1"/>
      <c r="AL2683" s="1"/>
      <c r="AM2683" s="1"/>
      <c r="AN2683" s="1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t="str">
        <f t="shared" si="451"/>
        <v/>
      </c>
      <c r="AZ2683">
        <f t="shared" si="452"/>
        <v>0</v>
      </c>
      <c r="BA2683" t="str">
        <f t="shared" si="453"/>
        <v>QB</v>
      </c>
      <c r="BB2683" t="str">
        <f t="shared" si="454"/>
        <v>_</v>
      </c>
      <c r="BC2683" t="str">
        <f t="shared" si="455"/>
        <v>ru</v>
      </c>
      <c r="BD2683">
        <f>COUNTIFS($BB$1:BB2683,BB2683,$BC$1:BC2683,"ru")</f>
        <v>807</v>
      </c>
      <c r="BE2683" t="str">
        <f t="shared" si="456"/>
        <v>re</v>
      </c>
      <c r="BF2683">
        <f>COUNTIFS($BB$1:BB2683,BB2683,$BE$1:BE2683,"re")</f>
        <v>807</v>
      </c>
      <c r="BG2683" t="str">
        <f t="shared" si="457"/>
        <v>ru807_</v>
      </c>
      <c r="BH2683" t="str">
        <f t="shared" si="458"/>
        <v>re807_</v>
      </c>
      <c r="BI2683" t="str">
        <f t="shared" si="459"/>
        <v>_0</v>
      </c>
      <c r="BJ2683" t="str">
        <f t="shared" si="460"/>
        <v>_</v>
      </c>
      <c r="BK2683" t="str">
        <f>IF(ISERROR(MATCH(LEFT(C2683,5)&amp;B2683&amp;"_"&amp;A2683,$BK$1:BK2682,0)),LEFT(C2683,5)&amp;B2683&amp;"_"&amp;A2683,"")</f>
        <v/>
      </c>
      <c r="BL2683">
        <f>COUNTIFS($B$1:B2683,B2683)-COUNTIFS($B$1:B2683,B2683,$BK$1:BK2683,"")</f>
        <v>0</v>
      </c>
      <c r="BM2683" t="str">
        <f t="shared" si="461"/>
        <v/>
      </c>
    </row>
    <row r="2684" spans="1:65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1"/>
      <c r="AC2684" s="1"/>
      <c r="AD2684" s="1"/>
      <c r="AE2684" s="1"/>
      <c r="AF2684" s="1"/>
      <c r="AG2684" s="1"/>
      <c r="AH2684" s="1"/>
      <c r="AI2684" s="1"/>
      <c r="AJ2684" s="1"/>
      <c r="AK2684" s="1"/>
      <c r="AL2684" s="1"/>
      <c r="AM2684" s="1"/>
      <c r="AN2684" s="1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t="str">
        <f t="shared" si="451"/>
        <v/>
      </c>
      <c r="AZ2684">
        <f t="shared" si="452"/>
        <v>0</v>
      </c>
      <c r="BA2684" t="str">
        <f t="shared" si="453"/>
        <v>QB</v>
      </c>
      <c r="BB2684" t="str">
        <f t="shared" si="454"/>
        <v>_</v>
      </c>
      <c r="BC2684" t="str">
        <f t="shared" si="455"/>
        <v>ru</v>
      </c>
      <c r="BD2684">
        <f>COUNTIFS($BB$1:BB2684,BB2684,$BC$1:BC2684,"ru")</f>
        <v>808</v>
      </c>
      <c r="BE2684" t="str">
        <f t="shared" si="456"/>
        <v>re</v>
      </c>
      <c r="BF2684">
        <f>COUNTIFS($BB$1:BB2684,BB2684,$BE$1:BE2684,"re")</f>
        <v>808</v>
      </c>
      <c r="BG2684" t="str">
        <f t="shared" si="457"/>
        <v>ru808_</v>
      </c>
      <c r="BH2684" t="str">
        <f t="shared" si="458"/>
        <v>re808_</v>
      </c>
      <c r="BI2684" t="str">
        <f t="shared" si="459"/>
        <v>_0</v>
      </c>
      <c r="BJ2684" t="str">
        <f t="shared" si="460"/>
        <v>_</v>
      </c>
      <c r="BK2684" t="str">
        <f>IF(ISERROR(MATCH(LEFT(C2684,5)&amp;B2684&amp;"_"&amp;A2684,$BK$1:BK2683,0)),LEFT(C2684,5)&amp;B2684&amp;"_"&amp;A2684,"")</f>
        <v/>
      </c>
      <c r="BL2684">
        <f>COUNTIFS($B$1:B2684,B2684)-COUNTIFS($B$1:B2684,B2684,$BK$1:BK2684,"")</f>
        <v>0</v>
      </c>
      <c r="BM2684" t="str">
        <f t="shared" si="461"/>
        <v/>
      </c>
    </row>
    <row r="2685" spans="1:65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1"/>
      <c r="AC2685" s="1"/>
      <c r="AD2685" s="1"/>
      <c r="AE2685" s="1"/>
      <c r="AF2685" s="1"/>
      <c r="AG2685" s="1"/>
      <c r="AH2685" s="1"/>
      <c r="AI2685" s="1"/>
      <c r="AJ2685" s="1"/>
      <c r="AK2685" s="1"/>
      <c r="AL2685" s="1"/>
      <c r="AM2685" s="1"/>
      <c r="AN2685" s="1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t="str">
        <f t="shared" si="451"/>
        <v/>
      </c>
      <c r="AZ2685">
        <f t="shared" si="452"/>
        <v>0</v>
      </c>
      <c r="BA2685" t="str">
        <f t="shared" si="453"/>
        <v>QB</v>
      </c>
      <c r="BB2685" t="str">
        <f t="shared" si="454"/>
        <v>_</v>
      </c>
      <c r="BC2685" t="str">
        <f t="shared" si="455"/>
        <v>ru</v>
      </c>
      <c r="BD2685">
        <f>COUNTIFS($BB$1:BB2685,BB2685,$BC$1:BC2685,"ru")</f>
        <v>809</v>
      </c>
      <c r="BE2685" t="str">
        <f t="shared" si="456"/>
        <v>re</v>
      </c>
      <c r="BF2685">
        <f>COUNTIFS($BB$1:BB2685,BB2685,$BE$1:BE2685,"re")</f>
        <v>809</v>
      </c>
      <c r="BG2685" t="str">
        <f t="shared" si="457"/>
        <v>ru809_</v>
      </c>
      <c r="BH2685" t="str">
        <f t="shared" si="458"/>
        <v>re809_</v>
      </c>
      <c r="BI2685" t="str">
        <f t="shared" si="459"/>
        <v>_0</v>
      </c>
      <c r="BJ2685" t="str">
        <f t="shared" si="460"/>
        <v>_</v>
      </c>
      <c r="BK2685" t="str">
        <f>IF(ISERROR(MATCH(LEFT(C2685,5)&amp;B2685&amp;"_"&amp;A2685,$BK$1:BK2684,0)),LEFT(C2685,5)&amp;B2685&amp;"_"&amp;A2685,"")</f>
        <v/>
      </c>
      <c r="BL2685">
        <f>COUNTIFS($B$1:B2685,B2685)-COUNTIFS($B$1:B2685,B2685,$BK$1:BK2685,"")</f>
        <v>0</v>
      </c>
      <c r="BM2685" t="str">
        <f t="shared" si="461"/>
        <v/>
      </c>
    </row>
    <row r="2686" spans="1:65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1"/>
      <c r="AC2686" s="1"/>
      <c r="AD2686" s="1"/>
      <c r="AE2686" s="1"/>
      <c r="AF2686" s="1"/>
      <c r="AG2686" s="1"/>
      <c r="AH2686" s="1"/>
      <c r="AI2686" s="1"/>
      <c r="AJ2686" s="1"/>
      <c r="AK2686" s="1"/>
      <c r="AL2686" s="1"/>
      <c r="AM2686" s="1"/>
      <c r="AN2686" s="1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t="str">
        <f t="shared" si="451"/>
        <v/>
      </c>
      <c r="AZ2686">
        <f t="shared" si="452"/>
        <v>0</v>
      </c>
      <c r="BA2686" t="str">
        <f t="shared" si="453"/>
        <v>QB</v>
      </c>
      <c r="BB2686" t="str">
        <f t="shared" si="454"/>
        <v>_</v>
      </c>
      <c r="BC2686" t="str">
        <f t="shared" si="455"/>
        <v>ru</v>
      </c>
      <c r="BD2686">
        <f>COUNTIFS($BB$1:BB2686,BB2686,$BC$1:BC2686,"ru")</f>
        <v>810</v>
      </c>
      <c r="BE2686" t="str">
        <f t="shared" si="456"/>
        <v>re</v>
      </c>
      <c r="BF2686">
        <f>COUNTIFS($BB$1:BB2686,BB2686,$BE$1:BE2686,"re")</f>
        <v>810</v>
      </c>
      <c r="BG2686" t="str">
        <f t="shared" si="457"/>
        <v>ru810_</v>
      </c>
      <c r="BH2686" t="str">
        <f t="shared" si="458"/>
        <v>re810_</v>
      </c>
      <c r="BI2686" t="str">
        <f t="shared" si="459"/>
        <v>_0</v>
      </c>
      <c r="BJ2686" t="str">
        <f t="shared" si="460"/>
        <v>_</v>
      </c>
      <c r="BK2686" t="str">
        <f>IF(ISERROR(MATCH(LEFT(C2686,5)&amp;B2686&amp;"_"&amp;A2686,$BK$1:BK2685,0)),LEFT(C2686,5)&amp;B2686&amp;"_"&amp;A2686,"")</f>
        <v/>
      </c>
      <c r="BL2686">
        <f>COUNTIFS($B$1:B2686,B2686)-COUNTIFS($B$1:B2686,B2686,$BK$1:BK2686,"")</f>
        <v>0</v>
      </c>
      <c r="BM2686" t="str">
        <f t="shared" si="461"/>
        <v/>
      </c>
    </row>
    <row r="2687" spans="1:65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1"/>
      <c r="AC2687" s="1"/>
      <c r="AD2687" s="1"/>
      <c r="AE2687" s="1"/>
      <c r="AF2687" s="1"/>
      <c r="AG2687" s="1"/>
      <c r="AH2687" s="1"/>
      <c r="AI2687" s="1"/>
      <c r="AJ2687" s="1"/>
      <c r="AK2687" s="1"/>
      <c r="AL2687" s="1"/>
      <c r="AM2687" s="1"/>
      <c r="AN2687" s="1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t="str">
        <f t="shared" si="451"/>
        <v/>
      </c>
      <c r="AZ2687">
        <f t="shared" si="452"/>
        <v>0</v>
      </c>
      <c r="BA2687" t="str">
        <f t="shared" si="453"/>
        <v>QB</v>
      </c>
      <c r="BB2687" t="str">
        <f t="shared" si="454"/>
        <v>_</v>
      </c>
      <c r="BC2687" t="str">
        <f t="shared" si="455"/>
        <v>ru</v>
      </c>
      <c r="BD2687">
        <f>COUNTIFS($BB$1:BB2687,BB2687,$BC$1:BC2687,"ru")</f>
        <v>811</v>
      </c>
      <c r="BE2687" t="str">
        <f t="shared" si="456"/>
        <v>re</v>
      </c>
      <c r="BF2687">
        <f>COUNTIFS($BB$1:BB2687,BB2687,$BE$1:BE2687,"re")</f>
        <v>811</v>
      </c>
      <c r="BG2687" t="str">
        <f t="shared" si="457"/>
        <v>ru811_</v>
      </c>
      <c r="BH2687" t="str">
        <f t="shared" si="458"/>
        <v>re811_</v>
      </c>
      <c r="BI2687" t="str">
        <f t="shared" si="459"/>
        <v>_0</v>
      </c>
      <c r="BJ2687" t="str">
        <f t="shared" si="460"/>
        <v>_</v>
      </c>
      <c r="BK2687" t="str">
        <f>IF(ISERROR(MATCH(LEFT(C2687,5)&amp;B2687&amp;"_"&amp;A2687,$BK$1:BK2686,0)),LEFT(C2687,5)&amp;B2687&amp;"_"&amp;A2687,"")</f>
        <v/>
      </c>
      <c r="BL2687">
        <f>COUNTIFS($B$1:B2687,B2687)-COUNTIFS($B$1:B2687,B2687,$BK$1:BK2687,"")</f>
        <v>0</v>
      </c>
      <c r="BM2687" t="str">
        <f t="shared" si="461"/>
        <v/>
      </c>
    </row>
    <row r="2688" spans="1:65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1"/>
      <c r="AC2688" s="1"/>
      <c r="AD2688" s="1"/>
      <c r="AE2688" s="1"/>
      <c r="AF2688" s="1"/>
      <c r="AG2688" s="1"/>
      <c r="AH2688" s="1"/>
      <c r="AI2688" s="1"/>
      <c r="AJ2688" s="1"/>
      <c r="AK2688" s="1"/>
      <c r="AL2688" s="1"/>
      <c r="AM2688" s="1"/>
      <c r="AN2688" s="1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t="str">
        <f t="shared" si="451"/>
        <v/>
      </c>
      <c r="AZ2688">
        <f t="shared" si="452"/>
        <v>0</v>
      </c>
      <c r="BA2688" t="str">
        <f t="shared" si="453"/>
        <v>QB</v>
      </c>
      <c r="BB2688" t="str">
        <f t="shared" si="454"/>
        <v>_</v>
      </c>
      <c r="BC2688" t="str">
        <f t="shared" si="455"/>
        <v>ru</v>
      </c>
      <c r="BD2688">
        <f>COUNTIFS($BB$1:BB2688,BB2688,$BC$1:BC2688,"ru")</f>
        <v>812</v>
      </c>
      <c r="BE2688" t="str">
        <f t="shared" si="456"/>
        <v>re</v>
      </c>
      <c r="BF2688">
        <f>COUNTIFS($BB$1:BB2688,BB2688,$BE$1:BE2688,"re")</f>
        <v>812</v>
      </c>
      <c r="BG2688" t="str">
        <f t="shared" si="457"/>
        <v>ru812_</v>
      </c>
      <c r="BH2688" t="str">
        <f t="shared" si="458"/>
        <v>re812_</v>
      </c>
      <c r="BI2688" t="str">
        <f t="shared" si="459"/>
        <v>_0</v>
      </c>
      <c r="BJ2688" t="str">
        <f t="shared" si="460"/>
        <v>_</v>
      </c>
      <c r="BK2688" t="str">
        <f>IF(ISERROR(MATCH(LEFT(C2688,5)&amp;B2688&amp;"_"&amp;A2688,$BK$1:BK2687,0)),LEFT(C2688,5)&amp;B2688&amp;"_"&amp;A2688,"")</f>
        <v/>
      </c>
      <c r="BL2688">
        <f>COUNTIFS($B$1:B2688,B2688)-COUNTIFS($B$1:B2688,B2688,$BK$1:BK2688,"")</f>
        <v>0</v>
      </c>
      <c r="BM2688" t="str">
        <f t="shared" si="461"/>
        <v/>
      </c>
    </row>
    <row r="2689" spans="1:65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1"/>
      <c r="AC2689" s="1"/>
      <c r="AD2689" s="1"/>
      <c r="AE2689" s="1"/>
      <c r="AF2689" s="1"/>
      <c r="AG2689" s="1"/>
      <c r="AH2689" s="1"/>
      <c r="AI2689" s="1"/>
      <c r="AJ2689" s="1"/>
      <c r="AK2689" s="1"/>
      <c r="AL2689" s="1"/>
      <c r="AM2689" s="1"/>
      <c r="AN2689" s="1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t="str">
        <f t="shared" si="451"/>
        <v/>
      </c>
      <c r="AZ2689">
        <f t="shared" si="452"/>
        <v>0</v>
      </c>
      <c r="BA2689" t="str">
        <f t="shared" si="453"/>
        <v>QB</v>
      </c>
      <c r="BB2689" t="str">
        <f t="shared" si="454"/>
        <v>_</v>
      </c>
      <c r="BC2689" t="str">
        <f t="shared" si="455"/>
        <v>ru</v>
      </c>
      <c r="BD2689">
        <f>COUNTIFS($BB$1:BB2689,BB2689,$BC$1:BC2689,"ru")</f>
        <v>813</v>
      </c>
      <c r="BE2689" t="str">
        <f t="shared" si="456"/>
        <v>re</v>
      </c>
      <c r="BF2689">
        <f>COUNTIFS($BB$1:BB2689,BB2689,$BE$1:BE2689,"re")</f>
        <v>813</v>
      </c>
      <c r="BG2689" t="str">
        <f t="shared" si="457"/>
        <v>ru813_</v>
      </c>
      <c r="BH2689" t="str">
        <f t="shared" si="458"/>
        <v>re813_</v>
      </c>
      <c r="BI2689" t="str">
        <f t="shared" si="459"/>
        <v>_0</v>
      </c>
      <c r="BJ2689" t="str">
        <f t="shared" si="460"/>
        <v>_</v>
      </c>
      <c r="BK2689" t="str">
        <f>IF(ISERROR(MATCH(LEFT(C2689,5)&amp;B2689&amp;"_"&amp;A2689,$BK$1:BK2688,0)),LEFT(C2689,5)&amp;B2689&amp;"_"&amp;A2689,"")</f>
        <v/>
      </c>
      <c r="BL2689">
        <f>COUNTIFS($B$1:B2689,B2689)-COUNTIFS($B$1:B2689,B2689,$BK$1:BK2689,"")</f>
        <v>0</v>
      </c>
      <c r="BM2689" t="str">
        <f t="shared" si="461"/>
        <v/>
      </c>
    </row>
    <row r="2690" spans="1:65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  <c r="AB2690" s="1"/>
      <c r="AC2690" s="1"/>
      <c r="AD2690" s="1"/>
      <c r="AE2690" s="1"/>
      <c r="AF2690" s="1"/>
      <c r="AG2690" s="1"/>
      <c r="AH2690" s="1"/>
      <c r="AI2690" s="1"/>
      <c r="AJ2690" s="1"/>
      <c r="AK2690" s="1"/>
      <c r="AL2690" s="1"/>
      <c r="AM2690" s="1"/>
      <c r="AN2690" s="1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t="str">
        <f t="shared" si="451"/>
        <v/>
      </c>
      <c r="AZ2690">
        <f t="shared" si="452"/>
        <v>0</v>
      </c>
      <c r="BA2690" t="str">
        <f t="shared" si="453"/>
        <v>QB</v>
      </c>
      <c r="BB2690" t="str">
        <f t="shared" si="454"/>
        <v>_</v>
      </c>
      <c r="BC2690" t="str">
        <f t="shared" si="455"/>
        <v>ru</v>
      </c>
      <c r="BD2690">
        <f>COUNTIFS($BB$1:BB2690,BB2690,$BC$1:BC2690,"ru")</f>
        <v>814</v>
      </c>
      <c r="BE2690" t="str">
        <f t="shared" si="456"/>
        <v>re</v>
      </c>
      <c r="BF2690">
        <f>COUNTIFS($BB$1:BB2690,BB2690,$BE$1:BE2690,"re")</f>
        <v>814</v>
      </c>
      <c r="BG2690" t="str">
        <f t="shared" si="457"/>
        <v>ru814_</v>
      </c>
      <c r="BH2690" t="str">
        <f t="shared" si="458"/>
        <v>re814_</v>
      </c>
      <c r="BI2690" t="str">
        <f t="shared" si="459"/>
        <v>_0</v>
      </c>
      <c r="BJ2690" t="str">
        <f t="shared" si="460"/>
        <v>_</v>
      </c>
      <c r="BK2690" t="str">
        <f>IF(ISERROR(MATCH(LEFT(C2690,5)&amp;B2690&amp;"_"&amp;A2690,$BK$1:BK2689,0)),LEFT(C2690,5)&amp;B2690&amp;"_"&amp;A2690,"")</f>
        <v/>
      </c>
      <c r="BL2690">
        <f>COUNTIFS($B$1:B2690,B2690)-COUNTIFS($B$1:B2690,B2690,$BK$1:BK2690,"")</f>
        <v>0</v>
      </c>
      <c r="BM2690" t="str">
        <f t="shared" si="461"/>
        <v/>
      </c>
    </row>
    <row r="2691" spans="1:65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  <c r="AB2691" s="1"/>
      <c r="AC2691" s="1"/>
      <c r="AD2691" s="1"/>
      <c r="AE2691" s="1"/>
      <c r="AF2691" s="1"/>
      <c r="AG2691" s="1"/>
      <c r="AH2691" s="1"/>
      <c r="AI2691" s="1"/>
      <c r="AJ2691" s="1"/>
      <c r="AK2691" s="1"/>
      <c r="AL2691" s="1"/>
      <c r="AM2691" s="1"/>
      <c r="AN2691" s="1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t="str">
        <f t="shared" ref="AY2691:AY2754" si="462">IF(ISNUMBER(AP2691),LEFT(C2691,7)&amp;"_"&amp;B2691,"")</f>
        <v/>
      </c>
      <c r="AZ2691">
        <f t="shared" ref="AZ2691:AZ2754" si="463">A2691</f>
        <v>0</v>
      </c>
      <c r="BA2691" t="str">
        <f t="shared" ref="BA2691:BA2754" si="464">IF(G2691="NA","","QB")</f>
        <v>QB</v>
      </c>
      <c r="BB2691" t="str">
        <f t="shared" ref="BB2691:BB2754" si="465">LEFT(C2691,7)&amp;"_"&amp;B2691</f>
        <v>_</v>
      </c>
      <c r="BC2691" t="str">
        <f t="shared" ref="BC2691:BC2754" si="466">IF(X2691="NA","","ru")</f>
        <v>ru</v>
      </c>
      <c r="BD2691">
        <f>COUNTIFS($BB$1:BB2691,BB2691,$BC$1:BC2691,"ru")</f>
        <v>815</v>
      </c>
      <c r="BE2691" t="str">
        <f t="shared" ref="BE2691:BE2754" si="467">IF(AD2691="NA","","re")</f>
        <v>re</v>
      </c>
      <c r="BF2691">
        <f>COUNTIFS($BB$1:BB2691,BB2691,$BE$1:BE2691,"re")</f>
        <v>815</v>
      </c>
      <c r="BG2691" t="str">
        <f t="shared" ref="BG2691:BG2754" si="468">BC2691&amp;BD2691&amp;$BB2691</f>
        <v>ru815_</v>
      </c>
      <c r="BH2691" t="str">
        <f t="shared" ref="BH2691:BH2754" si="469">BE2691&amp;BF2691&amp;$BB2691</f>
        <v>re815_</v>
      </c>
      <c r="BI2691" t="str">
        <f t="shared" ref="BI2691:BI2754" si="470">BB2691&amp;AZ2691</f>
        <v>_0</v>
      </c>
      <c r="BJ2691" t="str">
        <f t="shared" ref="BJ2691:BJ2754" si="471">LEFT(C2691,5)&amp;B2691&amp;"_"&amp;A2691</f>
        <v>_</v>
      </c>
      <c r="BK2691" t="str">
        <f>IF(ISERROR(MATCH(LEFT(C2691,5)&amp;B2691&amp;"_"&amp;A2691,$BK$1:BK2690,0)),LEFT(C2691,5)&amp;B2691&amp;"_"&amp;A2691,"")</f>
        <v/>
      </c>
      <c r="BL2691">
        <f>COUNTIFS($B$1:B2691,B2691)-COUNTIFS($B$1:B2691,B2691,$BK$1:BK2691,"")</f>
        <v>0</v>
      </c>
      <c r="BM2691" t="str">
        <f t="shared" ref="BM2691:BM2754" si="472">IF(BK2691="","",LEFT(C2691,5)&amp;B2691&amp;BL2691)</f>
        <v/>
      </c>
    </row>
    <row r="2692" spans="1:65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  <c r="AB2692" s="1"/>
      <c r="AC2692" s="1"/>
      <c r="AD2692" s="1"/>
      <c r="AE2692" s="1"/>
      <c r="AF2692" s="1"/>
      <c r="AG2692" s="1"/>
      <c r="AH2692" s="1"/>
      <c r="AI2692" s="1"/>
      <c r="AJ2692" s="1"/>
      <c r="AK2692" s="1"/>
      <c r="AL2692" s="1"/>
      <c r="AM2692" s="1"/>
      <c r="AN2692" s="1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t="str">
        <f t="shared" si="462"/>
        <v/>
      </c>
      <c r="AZ2692">
        <f t="shared" si="463"/>
        <v>0</v>
      </c>
      <c r="BA2692" t="str">
        <f t="shared" si="464"/>
        <v>QB</v>
      </c>
      <c r="BB2692" t="str">
        <f t="shared" si="465"/>
        <v>_</v>
      </c>
      <c r="BC2692" t="str">
        <f t="shared" si="466"/>
        <v>ru</v>
      </c>
      <c r="BD2692">
        <f>COUNTIFS($BB$1:BB2692,BB2692,$BC$1:BC2692,"ru")</f>
        <v>816</v>
      </c>
      <c r="BE2692" t="str">
        <f t="shared" si="467"/>
        <v>re</v>
      </c>
      <c r="BF2692">
        <f>COUNTIFS($BB$1:BB2692,BB2692,$BE$1:BE2692,"re")</f>
        <v>816</v>
      </c>
      <c r="BG2692" t="str">
        <f t="shared" si="468"/>
        <v>ru816_</v>
      </c>
      <c r="BH2692" t="str">
        <f t="shared" si="469"/>
        <v>re816_</v>
      </c>
      <c r="BI2692" t="str">
        <f t="shared" si="470"/>
        <v>_0</v>
      </c>
      <c r="BJ2692" t="str">
        <f t="shared" si="471"/>
        <v>_</v>
      </c>
      <c r="BK2692" t="str">
        <f>IF(ISERROR(MATCH(LEFT(C2692,5)&amp;B2692&amp;"_"&amp;A2692,$BK$1:BK2691,0)),LEFT(C2692,5)&amp;B2692&amp;"_"&amp;A2692,"")</f>
        <v/>
      </c>
      <c r="BL2692">
        <f>COUNTIFS($B$1:B2692,B2692)-COUNTIFS($B$1:B2692,B2692,$BK$1:BK2692,"")</f>
        <v>0</v>
      </c>
      <c r="BM2692" t="str">
        <f t="shared" si="472"/>
        <v/>
      </c>
    </row>
    <row r="2693" spans="1:65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  <c r="AB2693" s="1"/>
      <c r="AC2693" s="1"/>
      <c r="AD2693" s="1"/>
      <c r="AE2693" s="1"/>
      <c r="AF2693" s="1"/>
      <c r="AG2693" s="1"/>
      <c r="AH2693" s="1"/>
      <c r="AI2693" s="1"/>
      <c r="AJ2693" s="1"/>
      <c r="AK2693" s="1"/>
      <c r="AL2693" s="1"/>
      <c r="AM2693" s="1"/>
      <c r="AN2693" s="1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t="str">
        <f t="shared" si="462"/>
        <v/>
      </c>
      <c r="AZ2693">
        <f t="shared" si="463"/>
        <v>0</v>
      </c>
      <c r="BA2693" t="str">
        <f t="shared" si="464"/>
        <v>QB</v>
      </c>
      <c r="BB2693" t="str">
        <f t="shared" si="465"/>
        <v>_</v>
      </c>
      <c r="BC2693" t="str">
        <f t="shared" si="466"/>
        <v>ru</v>
      </c>
      <c r="BD2693">
        <f>COUNTIFS($BB$1:BB2693,BB2693,$BC$1:BC2693,"ru")</f>
        <v>817</v>
      </c>
      <c r="BE2693" t="str">
        <f t="shared" si="467"/>
        <v>re</v>
      </c>
      <c r="BF2693">
        <f>COUNTIFS($BB$1:BB2693,BB2693,$BE$1:BE2693,"re")</f>
        <v>817</v>
      </c>
      <c r="BG2693" t="str">
        <f t="shared" si="468"/>
        <v>ru817_</v>
      </c>
      <c r="BH2693" t="str">
        <f t="shared" si="469"/>
        <v>re817_</v>
      </c>
      <c r="BI2693" t="str">
        <f t="shared" si="470"/>
        <v>_0</v>
      </c>
      <c r="BJ2693" t="str">
        <f t="shared" si="471"/>
        <v>_</v>
      </c>
      <c r="BK2693" t="str">
        <f>IF(ISERROR(MATCH(LEFT(C2693,5)&amp;B2693&amp;"_"&amp;A2693,$BK$1:BK2692,0)),LEFT(C2693,5)&amp;B2693&amp;"_"&amp;A2693,"")</f>
        <v/>
      </c>
      <c r="BL2693">
        <f>COUNTIFS($B$1:B2693,B2693)-COUNTIFS($B$1:B2693,B2693,$BK$1:BK2693,"")</f>
        <v>0</v>
      </c>
      <c r="BM2693" t="str">
        <f t="shared" si="472"/>
        <v/>
      </c>
    </row>
    <row r="2694" spans="1:65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  <c r="AB2694" s="1"/>
      <c r="AC2694" s="1"/>
      <c r="AD2694" s="1"/>
      <c r="AE2694" s="1"/>
      <c r="AF2694" s="1"/>
      <c r="AG2694" s="1"/>
      <c r="AH2694" s="1"/>
      <c r="AI2694" s="1"/>
      <c r="AJ2694" s="1"/>
      <c r="AK2694" s="1"/>
      <c r="AL2694" s="1"/>
      <c r="AM2694" s="1"/>
      <c r="AN2694" s="1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t="str">
        <f t="shared" si="462"/>
        <v/>
      </c>
      <c r="AZ2694">
        <f t="shared" si="463"/>
        <v>0</v>
      </c>
      <c r="BA2694" t="str">
        <f t="shared" si="464"/>
        <v>QB</v>
      </c>
      <c r="BB2694" t="str">
        <f t="shared" si="465"/>
        <v>_</v>
      </c>
      <c r="BC2694" t="str">
        <f t="shared" si="466"/>
        <v>ru</v>
      </c>
      <c r="BD2694">
        <f>COUNTIFS($BB$1:BB2694,BB2694,$BC$1:BC2694,"ru")</f>
        <v>818</v>
      </c>
      <c r="BE2694" t="str">
        <f t="shared" si="467"/>
        <v>re</v>
      </c>
      <c r="BF2694">
        <f>COUNTIFS($BB$1:BB2694,BB2694,$BE$1:BE2694,"re")</f>
        <v>818</v>
      </c>
      <c r="BG2694" t="str">
        <f t="shared" si="468"/>
        <v>ru818_</v>
      </c>
      <c r="BH2694" t="str">
        <f t="shared" si="469"/>
        <v>re818_</v>
      </c>
      <c r="BI2694" t="str">
        <f t="shared" si="470"/>
        <v>_0</v>
      </c>
      <c r="BJ2694" t="str">
        <f t="shared" si="471"/>
        <v>_</v>
      </c>
      <c r="BK2694" t="str">
        <f>IF(ISERROR(MATCH(LEFT(C2694,5)&amp;B2694&amp;"_"&amp;A2694,$BK$1:BK2693,0)),LEFT(C2694,5)&amp;B2694&amp;"_"&amp;A2694,"")</f>
        <v/>
      </c>
      <c r="BL2694">
        <f>COUNTIFS($B$1:B2694,B2694)-COUNTIFS($B$1:B2694,B2694,$BK$1:BK2694,"")</f>
        <v>0</v>
      </c>
      <c r="BM2694" t="str">
        <f t="shared" si="472"/>
        <v/>
      </c>
    </row>
    <row r="2695" spans="1:65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  <c r="AB2695" s="1"/>
      <c r="AC2695" s="1"/>
      <c r="AD2695" s="1"/>
      <c r="AE2695" s="1"/>
      <c r="AF2695" s="1"/>
      <c r="AG2695" s="1"/>
      <c r="AH2695" s="1"/>
      <c r="AI2695" s="1"/>
      <c r="AJ2695" s="1"/>
      <c r="AK2695" s="1"/>
      <c r="AL2695" s="1"/>
      <c r="AM2695" s="1"/>
      <c r="AN2695" s="1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t="str">
        <f t="shared" si="462"/>
        <v/>
      </c>
      <c r="AZ2695">
        <f t="shared" si="463"/>
        <v>0</v>
      </c>
      <c r="BA2695" t="str">
        <f t="shared" si="464"/>
        <v>QB</v>
      </c>
      <c r="BB2695" t="str">
        <f t="shared" si="465"/>
        <v>_</v>
      </c>
      <c r="BC2695" t="str">
        <f t="shared" si="466"/>
        <v>ru</v>
      </c>
      <c r="BD2695">
        <f>COUNTIFS($BB$1:BB2695,BB2695,$BC$1:BC2695,"ru")</f>
        <v>819</v>
      </c>
      <c r="BE2695" t="str">
        <f t="shared" si="467"/>
        <v>re</v>
      </c>
      <c r="BF2695">
        <f>COUNTIFS($BB$1:BB2695,BB2695,$BE$1:BE2695,"re")</f>
        <v>819</v>
      </c>
      <c r="BG2695" t="str">
        <f t="shared" si="468"/>
        <v>ru819_</v>
      </c>
      <c r="BH2695" t="str">
        <f t="shared" si="469"/>
        <v>re819_</v>
      </c>
      <c r="BI2695" t="str">
        <f t="shared" si="470"/>
        <v>_0</v>
      </c>
      <c r="BJ2695" t="str">
        <f t="shared" si="471"/>
        <v>_</v>
      </c>
      <c r="BK2695" t="str">
        <f>IF(ISERROR(MATCH(LEFT(C2695,5)&amp;B2695&amp;"_"&amp;A2695,$BK$1:BK2694,0)),LEFT(C2695,5)&amp;B2695&amp;"_"&amp;A2695,"")</f>
        <v/>
      </c>
      <c r="BL2695">
        <f>COUNTIFS($B$1:B2695,B2695)-COUNTIFS($B$1:B2695,B2695,$BK$1:BK2695,"")</f>
        <v>0</v>
      </c>
      <c r="BM2695" t="str">
        <f t="shared" si="472"/>
        <v/>
      </c>
    </row>
    <row r="2696" spans="1:65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  <c r="AB2696" s="1"/>
      <c r="AC2696" s="1"/>
      <c r="AD2696" s="1"/>
      <c r="AE2696" s="1"/>
      <c r="AF2696" s="1"/>
      <c r="AG2696" s="1"/>
      <c r="AH2696" s="1"/>
      <c r="AI2696" s="1"/>
      <c r="AJ2696" s="1"/>
      <c r="AK2696" s="1"/>
      <c r="AL2696" s="1"/>
      <c r="AM2696" s="1"/>
      <c r="AN2696" s="1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t="str">
        <f t="shared" si="462"/>
        <v/>
      </c>
      <c r="AZ2696">
        <f t="shared" si="463"/>
        <v>0</v>
      </c>
      <c r="BA2696" t="str">
        <f t="shared" si="464"/>
        <v>QB</v>
      </c>
      <c r="BB2696" t="str">
        <f t="shared" si="465"/>
        <v>_</v>
      </c>
      <c r="BC2696" t="str">
        <f t="shared" si="466"/>
        <v>ru</v>
      </c>
      <c r="BD2696">
        <f>COUNTIFS($BB$1:BB2696,BB2696,$BC$1:BC2696,"ru")</f>
        <v>820</v>
      </c>
      <c r="BE2696" t="str">
        <f t="shared" si="467"/>
        <v>re</v>
      </c>
      <c r="BF2696">
        <f>COUNTIFS($BB$1:BB2696,BB2696,$BE$1:BE2696,"re")</f>
        <v>820</v>
      </c>
      <c r="BG2696" t="str">
        <f t="shared" si="468"/>
        <v>ru820_</v>
      </c>
      <c r="BH2696" t="str">
        <f t="shared" si="469"/>
        <v>re820_</v>
      </c>
      <c r="BI2696" t="str">
        <f t="shared" si="470"/>
        <v>_0</v>
      </c>
      <c r="BJ2696" t="str">
        <f t="shared" si="471"/>
        <v>_</v>
      </c>
      <c r="BK2696" t="str">
        <f>IF(ISERROR(MATCH(LEFT(C2696,5)&amp;B2696&amp;"_"&amp;A2696,$BK$1:BK2695,0)),LEFT(C2696,5)&amp;B2696&amp;"_"&amp;A2696,"")</f>
        <v/>
      </c>
      <c r="BL2696">
        <f>COUNTIFS($B$1:B2696,B2696)-COUNTIFS($B$1:B2696,B2696,$BK$1:BK2696,"")</f>
        <v>0</v>
      </c>
      <c r="BM2696" t="str">
        <f t="shared" si="472"/>
        <v/>
      </c>
    </row>
    <row r="2697" spans="1:65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  <c r="AB2697" s="1"/>
      <c r="AC2697" s="1"/>
      <c r="AD2697" s="1"/>
      <c r="AE2697" s="1"/>
      <c r="AF2697" s="1"/>
      <c r="AG2697" s="1"/>
      <c r="AH2697" s="1"/>
      <c r="AI2697" s="1"/>
      <c r="AJ2697" s="1"/>
      <c r="AK2697" s="1"/>
      <c r="AL2697" s="1"/>
      <c r="AM2697" s="1"/>
      <c r="AN2697" s="1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t="str">
        <f t="shared" si="462"/>
        <v/>
      </c>
      <c r="AZ2697">
        <f t="shared" si="463"/>
        <v>0</v>
      </c>
      <c r="BA2697" t="str">
        <f t="shared" si="464"/>
        <v>QB</v>
      </c>
      <c r="BB2697" t="str">
        <f t="shared" si="465"/>
        <v>_</v>
      </c>
      <c r="BC2697" t="str">
        <f t="shared" si="466"/>
        <v>ru</v>
      </c>
      <c r="BD2697">
        <f>COUNTIFS($BB$1:BB2697,BB2697,$BC$1:BC2697,"ru")</f>
        <v>821</v>
      </c>
      <c r="BE2697" t="str">
        <f t="shared" si="467"/>
        <v>re</v>
      </c>
      <c r="BF2697">
        <f>COUNTIFS($BB$1:BB2697,BB2697,$BE$1:BE2697,"re")</f>
        <v>821</v>
      </c>
      <c r="BG2697" t="str">
        <f t="shared" si="468"/>
        <v>ru821_</v>
      </c>
      <c r="BH2697" t="str">
        <f t="shared" si="469"/>
        <v>re821_</v>
      </c>
      <c r="BI2697" t="str">
        <f t="shared" si="470"/>
        <v>_0</v>
      </c>
      <c r="BJ2697" t="str">
        <f t="shared" si="471"/>
        <v>_</v>
      </c>
      <c r="BK2697" t="str">
        <f>IF(ISERROR(MATCH(LEFT(C2697,5)&amp;B2697&amp;"_"&amp;A2697,$BK$1:BK2696,0)),LEFT(C2697,5)&amp;B2697&amp;"_"&amp;A2697,"")</f>
        <v/>
      </c>
      <c r="BL2697">
        <f>COUNTIFS($B$1:B2697,B2697)-COUNTIFS($B$1:B2697,B2697,$BK$1:BK2697,"")</f>
        <v>0</v>
      </c>
      <c r="BM2697" t="str">
        <f t="shared" si="472"/>
        <v/>
      </c>
    </row>
    <row r="2698" spans="1:65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  <c r="AB2698" s="1"/>
      <c r="AC2698" s="1"/>
      <c r="AD2698" s="1"/>
      <c r="AE2698" s="1"/>
      <c r="AF2698" s="1"/>
      <c r="AG2698" s="1"/>
      <c r="AH2698" s="1"/>
      <c r="AI2698" s="1"/>
      <c r="AJ2698" s="1"/>
      <c r="AK2698" s="1"/>
      <c r="AL2698" s="1"/>
      <c r="AM2698" s="1"/>
      <c r="AN2698" s="1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t="str">
        <f t="shared" si="462"/>
        <v/>
      </c>
      <c r="AZ2698">
        <f t="shared" si="463"/>
        <v>0</v>
      </c>
      <c r="BA2698" t="str">
        <f t="shared" si="464"/>
        <v>QB</v>
      </c>
      <c r="BB2698" t="str">
        <f t="shared" si="465"/>
        <v>_</v>
      </c>
      <c r="BC2698" t="str">
        <f t="shared" si="466"/>
        <v>ru</v>
      </c>
      <c r="BD2698">
        <f>COUNTIFS($BB$1:BB2698,BB2698,$BC$1:BC2698,"ru")</f>
        <v>822</v>
      </c>
      <c r="BE2698" t="str">
        <f t="shared" si="467"/>
        <v>re</v>
      </c>
      <c r="BF2698">
        <f>COUNTIFS($BB$1:BB2698,BB2698,$BE$1:BE2698,"re")</f>
        <v>822</v>
      </c>
      <c r="BG2698" t="str">
        <f t="shared" si="468"/>
        <v>ru822_</v>
      </c>
      <c r="BH2698" t="str">
        <f t="shared" si="469"/>
        <v>re822_</v>
      </c>
      <c r="BI2698" t="str">
        <f t="shared" si="470"/>
        <v>_0</v>
      </c>
      <c r="BJ2698" t="str">
        <f t="shared" si="471"/>
        <v>_</v>
      </c>
      <c r="BK2698" t="str">
        <f>IF(ISERROR(MATCH(LEFT(C2698,5)&amp;B2698&amp;"_"&amp;A2698,$BK$1:BK2697,0)),LEFT(C2698,5)&amp;B2698&amp;"_"&amp;A2698,"")</f>
        <v/>
      </c>
      <c r="BL2698">
        <f>COUNTIFS($B$1:B2698,B2698)-COUNTIFS($B$1:B2698,B2698,$BK$1:BK2698,"")</f>
        <v>0</v>
      </c>
      <c r="BM2698" t="str">
        <f t="shared" si="472"/>
        <v/>
      </c>
    </row>
    <row r="2699" spans="1:65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  <c r="AB2699" s="1"/>
      <c r="AC2699" s="1"/>
      <c r="AD2699" s="1"/>
      <c r="AE2699" s="1"/>
      <c r="AF2699" s="1"/>
      <c r="AG2699" s="1"/>
      <c r="AH2699" s="1"/>
      <c r="AI2699" s="1"/>
      <c r="AJ2699" s="1"/>
      <c r="AK2699" s="1"/>
      <c r="AL2699" s="1"/>
      <c r="AM2699" s="1"/>
      <c r="AN2699" s="1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t="str">
        <f t="shared" si="462"/>
        <v/>
      </c>
      <c r="AZ2699">
        <f t="shared" si="463"/>
        <v>0</v>
      </c>
      <c r="BA2699" t="str">
        <f t="shared" si="464"/>
        <v>QB</v>
      </c>
      <c r="BB2699" t="str">
        <f t="shared" si="465"/>
        <v>_</v>
      </c>
      <c r="BC2699" t="str">
        <f t="shared" si="466"/>
        <v>ru</v>
      </c>
      <c r="BD2699">
        <f>COUNTIFS($BB$1:BB2699,BB2699,$BC$1:BC2699,"ru")</f>
        <v>823</v>
      </c>
      <c r="BE2699" t="str">
        <f t="shared" si="467"/>
        <v>re</v>
      </c>
      <c r="BF2699">
        <f>COUNTIFS($BB$1:BB2699,BB2699,$BE$1:BE2699,"re")</f>
        <v>823</v>
      </c>
      <c r="BG2699" t="str">
        <f t="shared" si="468"/>
        <v>ru823_</v>
      </c>
      <c r="BH2699" t="str">
        <f t="shared" si="469"/>
        <v>re823_</v>
      </c>
      <c r="BI2699" t="str">
        <f t="shared" si="470"/>
        <v>_0</v>
      </c>
      <c r="BJ2699" t="str">
        <f t="shared" si="471"/>
        <v>_</v>
      </c>
      <c r="BK2699" t="str">
        <f>IF(ISERROR(MATCH(LEFT(C2699,5)&amp;B2699&amp;"_"&amp;A2699,$BK$1:BK2698,0)),LEFT(C2699,5)&amp;B2699&amp;"_"&amp;A2699,"")</f>
        <v/>
      </c>
      <c r="BL2699">
        <f>COUNTIFS($B$1:B2699,B2699)-COUNTIFS($B$1:B2699,B2699,$BK$1:BK2699,"")</f>
        <v>0</v>
      </c>
      <c r="BM2699" t="str">
        <f t="shared" si="472"/>
        <v/>
      </c>
    </row>
    <row r="2700" spans="1:65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  <c r="AB2700" s="1"/>
      <c r="AC2700" s="1"/>
      <c r="AD2700" s="1"/>
      <c r="AE2700" s="1"/>
      <c r="AF2700" s="1"/>
      <c r="AG2700" s="1"/>
      <c r="AH2700" s="1"/>
      <c r="AI2700" s="1"/>
      <c r="AJ2700" s="1"/>
      <c r="AK2700" s="1"/>
      <c r="AL2700" s="1"/>
      <c r="AM2700" s="1"/>
      <c r="AN2700" s="1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t="str">
        <f t="shared" si="462"/>
        <v/>
      </c>
      <c r="AZ2700">
        <f t="shared" si="463"/>
        <v>0</v>
      </c>
      <c r="BA2700" t="str">
        <f t="shared" si="464"/>
        <v>QB</v>
      </c>
      <c r="BB2700" t="str">
        <f t="shared" si="465"/>
        <v>_</v>
      </c>
      <c r="BC2700" t="str">
        <f t="shared" si="466"/>
        <v>ru</v>
      </c>
      <c r="BD2700">
        <f>COUNTIFS($BB$1:BB2700,BB2700,$BC$1:BC2700,"ru")</f>
        <v>824</v>
      </c>
      <c r="BE2700" t="str">
        <f t="shared" si="467"/>
        <v>re</v>
      </c>
      <c r="BF2700">
        <f>COUNTIFS($BB$1:BB2700,BB2700,$BE$1:BE2700,"re")</f>
        <v>824</v>
      </c>
      <c r="BG2700" t="str">
        <f t="shared" si="468"/>
        <v>ru824_</v>
      </c>
      <c r="BH2700" t="str">
        <f t="shared" si="469"/>
        <v>re824_</v>
      </c>
      <c r="BI2700" t="str">
        <f t="shared" si="470"/>
        <v>_0</v>
      </c>
      <c r="BJ2700" t="str">
        <f t="shared" si="471"/>
        <v>_</v>
      </c>
      <c r="BK2700" t="str">
        <f>IF(ISERROR(MATCH(LEFT(C2700,5)&amp;B2700&amp;"_"&amp;A2700,$BK$1:BK2699,0)),LEFT(C2700,5)&amp;B2700&amp;"_"&amp;A2700,"")</f>
        <v/>
      </c>
      <c r="BL2700">
        <f>COUNTIFS($B$1:B2700,B2700)-COUNTIFS($B$1:B2700,B2700,$BK$1:BK2700,"")</f>
        <v>0</v>
      </c>
      <c r="BM2700" t="str">
        <f t="shared" si="472"/>
        <v/>
      </c>
    </row>
    <row r="2701" spans="1:65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  <c r="AB2701" s="1"/>
      <c r="AC2701" s="1"/>
      <c r="AD2701" s="1"/>
      <c r="AE2701" s="1"/>
      <c r="AF2701" s="1"/>
      <c r="AG2701" s="1"/>
      <c r="AH2701" s="1"/>
      <c r="AI2701" s="1"/>
      <c r="AJ2701" s="1"/>
      <c r="AK2701" s="1"/>
      <c r="AL2701" s="1"/>
      <c r="AM2701" s="1"/>
      <c r="AN2701" s="1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t="str">
        <f t="shared" si="462"/>
        <v/>
      </c>
      <c r="AZ2701">
        <f t="shared" si="463"/>
        <v>0</v>
      </c>
      <c r="BA2701" t="str">
        <f t="shared" si="464"/>
        <v>QB</v>
      </c>
      <c r="BB2701" t="str">
        <f t="shared" si="465"/>
        <v>_</v>
      </c>
      <c r="BC2701" t="str">
        <f t="shared" si="466"/>
        <v>ru</v>
      </c>
      <c r="BD2701">
        <f>COUNTIFS($BB$1:BB2701,BB2701,$BC$1:BC2701,"ru")</f>
        <v>825</v>
      </c>
      <c r="BE2701" t="str">
        <f t="shared" si="467"/>
        <v>re</v>
      </c>
      <c r="BF2701">
        <f>COUNTIFS($BB$1:BB2701,BB2701,$BE$1:BE2701,"re")</f>
        <v>825</v>
      </c>
      <c r="BG2701" t="str">
        <f t="shared" si="468"/>
        <v>ru825_</v>
      </c>
      <c r="BH2701" t="str">
        <f t="shared" si="469"/>
        <v>re825_</v>
      </c>
      <c r="BI2701" t="str">
        <f t="shared" si="470"/>
        <v>_0</v>
      </c>
      <c r="BJ2701" t="str">
        <f t="shared" si="471"/>
        <v>_</v>
      </c>
      <c r="BK2701" t="str">
        <f>IF(ISERROR(MATCH(LEFT(C2701,5)&amp;B2701&amp;"_"&amp;A2701,$BK$1:BK2700,0)),LEFT(C2701,5)&amp;B2701&amp;"_"&amp;A2701,"")</f>
        <v/>
      </c>
      <c r="BL2701">
        <f>COUNTIFS($B$1:B2701,B2701)-COUNTIFS($B$1:B2701,B2701,$BK$1:BK2701,"")</f>
        <v>0</v>
      </c>
      <c r="BM2701" t="str">
        <f t="shared" si="472"/>
        <v/>
      </c>
    </row>
    <row r="2702" spans="1:65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  <c r="AB2702" s="1"/>
      <c r="AC2702" s="1"/>
      <c r="AD2702" s="1"/>
      <c r="AE2702" s="1"/>
      <c r="AF2702" s="1"/>
      <c r="AG2702" s="1"/>
      <c r="AH2702" s="1"/>
      <c r="AI2702" s="1"/>
      <c r="AJ2702" s="1"/>
      <c r="AK2702" s="1"/>
      <c r="AL2702" s="1"/>
      <c r="AM2702" s="1"/>
      <c r="AN2702" s="1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t="str">
        <f t="shared" si="462"/>
        <v/>
      </c>
      <c r="AZ2702">
        <f t="shared" si="463"/>
        <v>0</v>
      </c>
      <c r="BA2702" t="str">
        <f t="shared" si="464"/>
        <v>QB</v>
      </c>
      <c r="BB2702" t="str">
        <f t="shared" si="465"/>
        <v>_</v>
      </c>
      <c r="BC2702" t="str">
        <f t="shared" si="466"/>
        <v>ru</v>
      </c>
      <c r="BD2702">
        <f>COUNTIFS($BB$1:BB2702,BB2702,$BC$1:BC2702,"ru")</f>
        <v>826</v>
      </c>
      <c r="BE2702" t="str">
        <f t="shared" si="467"/>
        <v>re</v>
      </c>
      <c r="BF2702">
        <f>COUNTIFS($BB$1:BB2702,BB2702,$BE$1:BE2702,"re")</f>
        <v>826</v>
      </c>
      <c r="BG2702" t="str">
        <f t="shared" si="468"/>
        <v>ru826_</v>
      </c>
      <c r="BH2702" t="str">
        <f t="shared" si="469"/>
        <v>re826_</v>
      </c>
      <c r="BI2702" t="str">
        <f t="shared" si="470"/>
        <v>_0</v>
      </c>
      <c r="BJ2702" t="str">
        <f t="shared" si="471"/>
        <v>_</v>
      </c>
      <c r="BK2702" t="str">
        <f>IF(ISERROR(MATCH(LEFT(C2702,5)&amp;B2702&amp;"_"&amp;A2702,$BK$1:BK2701,0)),LEFT(C2702,5)&amp;B2702&amp;"_"&amp;A2702,"")</f>
        <v/>
      </c>
      <c r="BL2702">
        <f>COUNTIFS($B$1:B2702,B2702)-COUNTIFS($B$1:B2702,B2702,$BK$1:BK2702,"")</f>
        <v>0</v>
      </c>
      <c r="BM2702" t="str">
        <f t="shared" si="472"/>
        <v/>
      </c>
    </row>
    <row r="2703" spans="1:65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  <c r="AB2703" s="1"/>
      <c r="AC2703" s="1"/>
      <c r="AD2703" s="1"/>
      <c r="AE2703" s="1"/>
      <c r="AF2703" s="1"/>
      <c r="AG2703" s="1"/>
      <c r="AH2703" s="1"/>
      <c r="AI2703" s="1"/>
      <c r="AJ2703" s="1"/>
      <c r="AK2703" s="1"/>
      <c r="AL2703" s="1"/>
      <c r="AM2703" s="1"/>
      <c r="AN2703" s="1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t="str">
        <f t="shared" si="462"/>
        <v/>
      </c>
      <c r="AZ2703">
        <f t="shared" si="463"/>
        <v>0</v>
      </c>
      <c r="BA2703" t="str">
        <f t="shared" si="464"/>
        <v>QB</v>
      </c>
      <c r="BB2703" t="str">
        <f t="shared" si="465"/>
        <v>_</v>
      </c>
      <c r="BC2703" t="str">
        <f t="shared" si="466"/>
        <v>ru</v>
      </c>
      <c r="BD2703">
        <f>COUNTIFS($BB$1:BB2703,BB2703,$BC$1:BC2703,"ru")</f>
        <v>827</v>
      </c>
      <c r="BE2703" t="str">
        <f t="shared" si="467"/>
        <v>re</v>
      </c>
      <c r="BF2703">
        <f>COUNTIFS($BB$1:BB2703,BB2703,$BE$1:BE2703,"re")</f>
        <v>827</v>
      </c>
      <c r="BG2703" t="str">
        <f t="shared" si="468"/>
        <v>ru827_</v>
      </c>
      <c r="BH2703" t="str">
        <f t="shared" si="469"/>
        <v>re827_</v>
      </c>
      <c r="BI2703" t="str">
        <f t="shared" si="470"/>
        <v>_0</v>
      </c>
      <c r="BJ2703" t="str">
        <f t="shared" si="471"/>
        <v>_</v>
      </c>
      <c r="BK2703" t="str">
        <f>IF(ISERROR(MATCH(LEFT(C2703,5)&amp;B2703&amp;"_"&amp;A2703,$BK$1:BK2702,0)),LEFT(C2703,5)&amp;B2703&amp;"_"&amp;A2703,"")</f>
        <v/>
      </c>
      <c r="BL2703">
        <f>COUNTIFS($B$1:B2703,B2703)-COUNTIFS($B$1:B2703,B2703,$BK$1:BK2703,"")</f>
        <v>0</v>
      </c>
      <c r="BM2703" t="str">
        <f t="shared" si="472"/>
        <v/>
      </c>
    </row>
    <row r="2704" spans="1:65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  <c r="AB2704" s="1"/>
      <c r="AC2704" s="1"/>
      <c r="AD2704" s="1"/>
      <c r="AE2704" s="1"/>
      <c r="AF2704" s="1"/>
      <c r="AG2704" s="1"/>
      <c r="AH2704" s="1"/>
      <c r="AI2704" s="1"/>
      <c r="AJ2704" s="1"/>
      <c r="AK2704" s="1"/>
      <c r="AL2704" s="1"/>
      <c r="AM2704" s="1"/>
      <c r="AN2704" s="1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t="str">
        <f t="shared" si="462"/>
        <v/>
      </c>
      <c r="AZ2704">
        <f t="shared" si="463"/>
        <v>0</v>
      </c>
      <c r="BA2704" t="str">
        <f t="shared" si="464"/>
        <v>QB</v>
      </c>
      <c r="BB2704" t="str">
        <f t="shared" si="465"/>
        <v>_</v>
      </c>
      <c r="BC2704" t="str">
        <f t="shared" si="466"/>
        <v>ru</v>
      </c>
      <c r="BD2704">
        <f>COUNTIFS($BB$1:BB2704,BB2704,$BC$1:BC2704,"ru")</f>
        <v>828</v>
      </c>
      <c r="BE2704" t="str">
        <f t="shared" si="467"/>
        <v>re</v>
      </c>
      <c r="BF2704">
        <f>COUNTIFS($BB$1:BB2704,BB2704,$BE$1:BE2704,"re")</f>
        <v>828</v>
      </c>
      <c r="BG2704" t="str">
        <f t="shared" si="468"/>
        <v>ru828_</v>
      </c>
      <c r="BH2704" t="str">
        <f t="shared" si="469"/>
        <v>re828_</v>
      </c>
      <c r="BI2704" t="str">
        <f t="shared" si="470"/>
        <v>_0</v>
      </c>
      <c r="BJ2704" t="str">
        <f t="shared" si="471"/>
        <v>_</v>
      </c>
      <c r="BK2704" t="str">
        <f>IF(ISERROR(MATCH(LEFT(C2704,5)&amp;B2704&amp;"_"&amp;A2704,$BK$1:BK2703,0)),LEFT(C2704,5)&amp;B2704&amp;"_"&amp;A2704,"")</f>
        <v/>
      </c>
      <c r="BL2704">
        <f>COUNTIFS($B$1:B2704,B2704)-COUNTIFS($B$1:B2704,B2704,$BK$1:BK2704,"")</f>
        <v>0</v>
      </c>
      <c r="BM2704" t="str">
        <f t="shared" si="472"/>
        <v/>
      </c>
    </row>
    <row r="2705" spans="1:65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  <c r="AB2705" s="1"/>
      <c r="AC2705" s="1"/>
      <c r="AD2705" s="1"/>
      <c r="AE2705" s="1"/>
      <c r="AF2705" s="1"/>
      <c r="AG2705" s="1"/>
      <c r="AH2705" s="1"/>
      <c r="AI2705" s="1"/>
      <c r="AJ2705" s="1"/>
      <c r="AK2705" s="1"/>
      <c r="AL2705" s="1"/>
      <c r="AM2705" s="1"/>
      <c r="AN2705" s="1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t="str">
        <f t="shared" si="462"/>
        <v/>
      </c>
      <c r="AZ2705">
        <f t="shared" si="463"/>
        <v>0</v>
      </c>
      <c r="BA2705" t="str">
        <f t="shared" si="464"/>
        <v>QB</v>
      </c>
      <c r="BB2705" t="str">
        <f t="shared" si="465"/>
        <v>_</v>
      </c>
      <c r="BC2705" t="str">
        <f t="shared" si="466"/>
        <v>ru</v>
      </c>
      <c r="BD2705">
        <f>COUNTIFS($BB$1:BB2705,BB2705,$BC$1:BC2705,"ru")</f>
        <v>829</v>
      </c>
      <c r="BE2705" t="str">
        <f t="shared" si="467"/>
        <v>re</v>
      </c>
      <c r="BF2705">
        <f>COUNTIFS($BB$1:BB2705,BB2705,$BE$1:BE2705,"re")</f>
        <v>829</v>
      </c>
      <c r="BG2705" t="str">
        <f t="shared" si="468"/>
        <v>ru829_</v>
      </c>
      <c r="BH2705" t="str">
        <f t="shared" si="469"/>
        <v>re829_</v>
      </c>
      <c r="BI2705" t="str">
        <f t="shared" si="470"/>
        <v>_0</v>
      </c>
      <c r="BJ2705" t="str">
        <f t="shared" si="471"/>
        <v>_</v>
      </c>
      <c r="BK2705" t="str">
        <f>IF(ISERROR(MATCH(LEFT(C2705,5)&amp;B2705&amp;"_"&amp;A2705,$BK$1:BK2704,0)),LEFT(C2705,5)&amp;B2705&amp;"_"&amp;A2705,"")</f>
        <v/>
      </c>
      <c r="BL2705">
        <f>COUNTIFS($B$1:B2705,B2705)-COUNTIFS($B$1:B2705,B2705,$BK$1:BK2705,"")</f>
        <v>0</v>
      </c>
      <c r="BM2705" t="str">
        <f t="shared" si="472"/>
        <v/>
      </c>
    </row>
    <row r="2706" spans="1:65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  <c r="AB2706" s="1"/>
      <c r="AC2706" s="1"/>
      <c r="AD2706" s="1"/>
      <c r="AE2706" s="1"/>
      <c r="AF2706" s="1"/>
      <c r="AG2706" s="1"/>
      <c r="AH2706" s="1"/>
      <c r="AI2706" s="1"/>
      <c r="AJ2706" s="1"/>
      <c r="AK2706" s="1"/>
      <c r="AL2706" s="1"/>
      <c r="AM2706" s="1"/>
      <c r="AN2706" s="1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t="str">
        <f t="shared" si="462"/>
        <v/>
      </c>
      <c r="AZ2706">
        <f t="shared" si="463"/>
        <v>0</v>
      </c>
      <c r="BA2706" t="str">
        <f t="shared" si="464"/>
        <v>QB</v>
      </c>
      <c r="BB2706" t="str">
        <f t="shared" si="465"/>
        <v>_</v>
      </c>
      <c r="BC2706" t="str">
        <f t="shared" si="466"/>
        <v>ru</v>
      </c>
      <c r="BD2706">
        <f>COUNTIFS($BB$1:BB2706,BB2706,$BC$1:BC2706,"ru")</f>
        <v>830</v>
      </c>
      <c r="BE2706" t="str">
        <f t="shared" si="467"/>
        <v>re</v>
      </c>
      <c r="BF2706">
        <f>COUNTIFS($BB$1:BB2706,BB2706,$BE$1:BE2706,"re")</f>
        <v>830</v>
      </c>
      <c r="BG2706" t="str">
        <f t="shared" si="468"/>
        <v>ru830_</v>
      </c>
      <c r="BH2706" t="str">
        <f t="shared" si="469"/>
        <v>re830_</v>
      </c>
      <c r="BI2706" t="str">
        <f t="shared" si="470"/>
        <v>_0</v>
      </c>
      <c r="BJ2706" t="str">
        <f t="shared" si="471"/>
        <v>_</v>
      </c>
      <c r="BK2706" t="str">
        <f>IF(ISERROR(MATCH(LEFT(C2706,5)&amp;B2706&amp;"_"&amp;A2706,$BK$1:BK2705,0)),LEFT(C2706,5)&amp;B2706&amp;"_"&amp;A2706,"")</f>
        <v/>
      </c>
      <c r="BL2706">
        <f>COUNTIFS($B$1:B2706,B2706)-COUNTIFS($B$1:B2706,B2706,$BK$1:BK2706,"")</f>
        <v>0</v>
      </c>
      <c r="BM2706" t="str">
        <f t="shared" si="472"/>
        <v/>
      </c>
    </row>
    <row r="2707" spans="1:65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  <c r="AB2707" s="1"/>
      <c r="AC2707" s="1"/>
      <c r="AD2707" s="1"/>
      <c r="AE2707" s="1"/>
      <c r="AF2707" s="1"/>
      <c r="AG2707" s="1"/>
      <c r="AH2707" s="1"/>
      <c r="AI2707" s="1"/>
      <c r="AJ2707" s="1"/>
      <c r="AK2707" s="1"/>
      <c r="AL2707" s="1"/>
      <c r="AM2707" s="1"/>
      <c r="AN2707" s="1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t="str">
        <f t="shared" si="462"/>
        <v/>
      </c>
      <c r="AZ2707">
        <f t="shared" si="463"/>
        <v>0</v>
      </c>
      <c r="BA2707" t="str">
        <f t="shared" si="464"/>
        <v>QB</v>
      </c>
      <c r="BB2707" t="str">
        <f t="shared" si="465"/>
        <v>_</v>
      </c>
      <c r="BC2707" t="str">
        <f t="shared" si="466"/>
        <v>ru</v>
      </c>
      <c r="BD2707">
        <f>COUNTIFS($BB$1:BB2707,BB2707,$BC$1:BC2707,"ru")</f>
        <v>831</v>
      </c>
      <c r="BE2707" t="str">
        <f t="shared" si="467"/>
        <v>re</v>
      </c>
      <c r="BF2707">
        <f>COUNTIFS($BB$1:BB2707,BB2707,$BE$1:BE2707,"re")</f>
        <v>831</v>
      </c>
      <c r="BG2707" t="str">
        <f t="shared" si="468"/>
        <v>ru831_</v>
      </c>
      <c r="BH2707" t="str">
        <f t="shared" si="469"/>
        <v>re831_</v>
      </c>
      <c r="BI2707" t="str">
        <f t="shared" si="470"/>
        <v>_0</v>
      </c>
      <c r="BJ2707" t="str">
        <f t="shared" si="471"/>
        <v>_</v>
      </c>
      <c r="BK2707" t="str">
        <f>IF(ISERROR(MATCH(LEFT(C2707,5)&amp;B2707&amp;"_"&amp;A2707,$BK$1:BK2706,0)),LEFT(C2707,5)&amp;B2707&amp;"_"&amp;A2707,"")</f>
        <v/>
      </c>
      <c r="BL2707">
        <f>COUNTIFS($B$1:B2707,B2707)-COUNTIFS($B$1:B2707,B2707,$BK$1:BK2707,"")</f>
        <v>0</v>
      </c>
      <c r="BM2707" t="str">
        <f t="shared" si="472"/>
        <v/>
      </c>
    </row>
    <row r="2708" spans="1:65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  <c r="AB2708" s="1"/>
      <c r="AC2708" s="1"/>
      <c r="AD2708" s="1"/>
      <c r="AE2708" s="1"/>
      <c r="AF2708" s="1"/>
      <c r="AG2708" s="1"/>
      <c r="AH2708" s="1"/>
      <c r="AI2708" s="1"/>
      <c r="AJ2708" s="1"/>
      <c r="AK2708" s="1"/>
      <c r="AL2708" s="1"/>
      <c r="AM2708" s="1"/>
      <c r="AN2708" s="1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t="str">
        <f t="shared" si="462"/>
        <v/>
      </c>
      <c r="AZ2708">
        <f t="shared" si="463"/>
        <v>0</v>
      </c>
      <c r="BA2708" t="str">
        <f t="shared" si="464"/>
        <v>QB</v>
      </c>
      <c r="BB2708" t="str">
        <f t="shared" si="465"/>
        <v>_</v>
      </c>
      <c r="BC2708" t="str">
        <f t="shared" si="466"/>
        <v>ru</v>
      </c>
      <c r="BD2708">
        <f>COUNTIFS($BB$1:BB2708,BB2708,$BC$1:BC2708,"ru")</f>
        <v>832</v>
      </c>
      <c r="BE2708" t="str">
        <f t="shared" si="467"/>
        <v>re</v>
      </c>
      <c r="BF2708">
        <f>COUNTIFS($BB$1:BB2708,BB2708,$BE$1:BE2708,"re")</f>
        <v>832</v>
      </c>
      <c r="BG2708" t="str">
        <f t="shared" si="468"/>
        <v>ru832_</v>
      </c>
      <c r="BH2708" t="str">
        <f t="shared" si="469"/>
        <v>re832_</v>
      </c>
      <c r="BI2708" t="str">
        <f t="shared" si="470"/>
        <v>_0</v>
      </c>
      <c r="BJ2708" t="str">
        <f t="shared" si="471"/>
        <v>_</v>
      </c>
      <c r="BK2708" t="str">
        <f>IF(ISERROR(MATCH(LEFT(C2708,5)&amp;B2708&amp;"_"&amp;A2708,$BK$1:BK2707,0)),LEFT(C2708,5)&amp;B2708&amp;"_"&amp;A2708,"")</f>
        <v/>
      </c>
      <c r="BL2708">
        <f>COUNTIFS($B$1:B2708,B2708)-COUNTIFS($B$1:B2708,B2708,$BK$1:BK2708,"")</f>
        <v>0</v>
      </c>
      <c r="BM2708" t="str">
        <f t="shared" si="472"/>
        <v/>
      </c>
    </row>
    <row r="2709" spans="1:65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  <c r="AB2709" s="1"/>
      <c r="AC2709" s="1"/>
      <c r="AD2709" s="1"/>
      <c r="AE2709" s="1"/>
      <c r="AF2709" s="1"/>
      <c r="AG2709" s="1"/>
      <c r="AH2709" s="1"/>
      <c r="AI2709" s="1"/>
      <c r="AJ2709" s="1"/>
      <c r="AK2709" s="1"/>
      <c r="AL2709" s="1"/>
      <c r="AM2709" s="1"/>
      <c r="AN2709" s="1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t="str">
        <f t="shared" si="462"/>
        <v/>
      </c>
      <c r="AZ2709">
        <f t="shared" si="463"/>
        <v>0</v>
      </c>
      <c r="BA2709" t="str">
        <f t="shared" si="464"/>
        <v>QB</v>
      </c>
      <c r="BB2709" t="str">
        <f t="shared" si="465"/>
        <v>_</v>
      </c>
      <c r="BC2709" t="str">
        <f t="shared" si="466"/>
        <v>ru</v>
      </c>
      <c r="BD2709">
        <f>COUNTIFS($BB$1:BB2709,BB2709,$BC$1:BC2709,"ru")</f>
        <v>833</v>
      </c>
      <c r="BE2709" t="str">
        <f t="shared" si="467"/>
        <v>re</v>
      </c>
      <c r="BF2709">
        <f>COUNTIFS($BB$1:BB2709,BB2709,$BE$1:BE2709,"re")</f>
        <v>833</v>
      </c>
      <c r="BG2709" t="str">
        <f t="shared" si="468"/>
        <v>ru833_</v>
      </c>
      <c r="BH2709" t="str">
        <f t="shared" si="469"/>
        <v>re833_</v>
      </c>
      <c r="BI2709" t="str">
        <f t="shared" si="470"/>
        <v>_0</v>
      </c>
      <c r="BJ2709" t="str">
        <f t="shared" si="471"/>
        <v>_</v>
      </c>
      <c r="BK2709" t="str">
        <f>IF(ISERROR(MATCH(LEFT(C2709,5)&amp;B2709&amp;"_"&amp;A2709,$BK$1:BK2708,0)),LEFT(C2709,5)&amp;B2709&amp;"_"&amp;A2709,"")</f>
        <v/>
      </c>
      <c r="BL2709">
        <f>COUNTIFS($B$1:B2709,B2709)-COUNTIFS($B$1:B2709,B2709,$BK$1:BK2709,"")</f>
        <v>0</v>
      </c>
      <c r="BM2709" t="str">
        <f t="shared" si="472"/>
        <v/>
      </c>
    </row>
    <row r="2710" spans="1:65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  <c r="AB2710" s="1"/>
      <c r="AC2710" s="1"/>
      <c r="AD2710" s="1"/>
      <c r="AE2710" s="1"/>
      <c r="AF2710" s="1"/>
      <c r="AG2710" s="1"/>
      <c r="AH2710" s="1"/>
      <c r="AI2710" s="1"/>
      <c r="AJ2710" s="1"/>
      <c r="AK2710" s="1"/>
      <c r="AL2710" s="1"/>
      <c r="AM2710" s="1"/>
      <c r="AN2710" s="1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t="str">
        <f t="shared" si="462"/>
        <v/>
      </c>
      <c r="AZ2710">
        <f t="shared" si="463"/>
        <v>0</v>
      </c>
      <c r="BA2710" t="str">
        <f t="shared" si="464"/>
        <v>QB</v>
      </c>
      <c r="BB2710" t="str">
        <f t="shared" si="465"/>
        <v>_</v>
      </c>
      <c r="BC2710" t="str">
        <f t="shared" si="466"/>
        <v>ru</v>
      </c>
      <c r="BD2710">
        <f>COUNTIFS($BB$1:BB2710,BB2710,$BC$1:BC2710,"ru")</f>
        <v>834</v>
      </c>
      <c r="BE2710" t="str">
        <f t="shared" si="467"/>
        <v>re</v>
      </c>
      <c r="BF2710">
        <f>COUNTIFS($BB$1:BB2710,BB2710,$BE$1:BE2710,"re")</f>
        <v>834</v>
      </c>
      <c r="BG2710" t="str">
        <f t="shared" si="468"/>
        <v>ru834_</v>
      </c>
      <c r="BH2710" t="str">
        <f t="shared" si="469"/>
        <v>re834_</v>
      </c>
      <c r="BI2710" t="str">
        <f t="shared" si="470"/>
        <v>_0</v>
      </c>
      <c r="BJ2710" t="str">
        <f t="shared" si="471"/>
        <v>_</v>
      </c>
      <c r="BK2710" t="str">
        <f>IF(ISERROR(MATCH(LEFT(C2710,5)&amp;B2710&amp;"_"&amp;A2710,$BK$1:BK2709,0)),LEFT(C2710,5)&amp;B2710&amp;"_"&amp;A2710,"")</f>
        <v/>
      </c>
      <c r="BL2710">
        <f>COUNTIFS($B$1:B2710,B2710)-COUNTIFS($B$1:B2710,B2710,$BK$1:BK2710,"")</f>
        <v>0</v>
      </c>
      <c r="BM2710" t="str">
        <f t="shared" si="472"/>
        <v/>
      </c>
    </row>
    <row r="2711" spans="1:65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  <c r="AB2711" s="1"/>
      <c r="AC2711" s="1"/>
      <c r="AD2711" s="1"/>
      <c r="AE2711" s="1"/>
      <c r="AF2711" s="1"/>
      <c r="AG2711" s="1"/>
      <c r="AH2711" s="1"/>
      <c r="AI2711" s="1"/>
      <c r="AJ2711" s="1"/>
      <c r="AK2711" s="1"/>
      <c r="AL2711" s="1"/>
      <c r="AM2711" s="1"/>
      <c r="AN2711" s="1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t="str">
        <f t="shared" si="462"/>
        <v/>
      </c>
      <c r="AZ2711">
        <f t="shared" si="463"/>
        <v>0</v>
      </c>
      <c r="BA2711" t="str">
        <f t="shared" si="464"/>
        <v>QB</v>
      </c>
      <c r="BB2711" t="str">
        <f t="shared" si="465"/>
        <v>_</v>
      </c>
      <c r="BC2711" t="str">
        <f t="shared" si="466"/>
        <v>ru</v>
      </c>
      <c r="BD2711">
        <f>COUNTIFS($BB$1:BB2711,BB2711,$BC$1:BC2711,"ru")</f>
        <v>835</v>
      </c>
      <c r="BE2711" t="str">
        <f t="shared" si="467"/>
        <v>re</v>
      </c>
      <c r="BF2711">
        <f>COUNTIFS($BB$1:BB2711,BB2711,$BE$1:BE2711,"re")</f>
        <v>835</v>
      </c>
      <c r="BG2711" t="str">
        <f t="shared" si="468"/>
        <v>ru835_</v>
      </c>
      <c r="BH2711" t="str">
        <f t="shared" si="469"/>
        <v>re835_</v>
      </c>
      <c r="BI2711" t="str">
        <f t="shared" si="470"/>
        <v>_0</v>
      </c>
      <c r="BJ2711" t="str">
        <f t="shared" si="471"/>
        <v>_</v>
      </c>
      <c r="BK2711" t="str">
        <f>IF(ISERROR(MATCH(LEFT(C2711,5)&amp;B2711&amp;"_"&amp;A2711,$BK$1:BK2710,0)),LEFT(C2711,5)&amp;B2711&amp;"_"&amp;A2711,"")</f>
        <v/>
      </c>
      <c r="BL2711">
        <f>COUNTIFS($B$1:B2711,B2711)-COUNTIFS($B$1:B2711,B2711,$BK$1:BK2711,"")</f>
        <v>0</v>
      </c>
      <c r="BM2711" t="str">
        <f t="shared" si="472"/>
        <v/>
      </c>
    </row>
    <row r="2712" spans="1:65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  <c r="AB2712" s="1"/>
      <c r="AC2712" s="1"/>
      <c r="AD2712" s="1"/>
      <c r="AE2712" s="1"/>
      <c r="AF2712" s="1"/>
      <c r="AG2712" s="1"/>
      <c r="AH2712" s="1"/>
      <c r="AI2712" s="1"/>
      <c r="AJ2712" s="1"/>
      <c r="AK2712" s="1"/>
      <c r="AL2712" s="1"/>
      <c r="AM2712" s="1"/>
      <c r="AN2712" s="1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t="str">
        <f t="shared" si="462"/>
        <v/>
      </c>
      <c r="AZ2712">
        <f t="shared" si="463"/>
        <v>0</v>
      </c>
      <c r="BA2712" t="str">
        <f t="shared" si="464"/>
        <v>QB</v>
      </c>
      <c r="BB2712" t="str">
        <f t="shared" si="465"/>
        <v>_</v>
      </c>
      <c r="BC2712" t="str">
        <f t="shared" si="466"/>
        <v>ru</v>
      </c>
      <c r="BD2712">
        <f>COUNTIFS($BB$1:BB2712,BB2712,$BC$1:BC2712,"ru")</f>
        <v>836</v>
      </c>
      <c r="BE2712" t="str">
        <f t="shared" si="467"/>
        <v>re</v>
      </c>
      <c r="BF2712">
        <f>COUNTIFS($BB$1:BB2712,BB2712,$BE$1:BE2712,"re")</f>
        <v>836</v>
      </c>
      <c r="BG2712" t="str">
        <f t="shared" si="468"/>
        <v>ru836_</v>
      </c>
      <c r="BH2712" t="str">
        <f t="shared" si="469"/>
        <v>re836_</v>
      </c>
      <c r="BI2712" t="str">
        <f t="shared" si="470"/>
        <v>_0</v>
      </c>
      <c r="BJ2712" t="str">
        <f t="shared" si="471"/>
        <v>_</v>
      </c>
      <c r="BK2712" t="str">
        <f>IF(ISERROR(MATCH(LEFT(C2712,5)&amp;B2712&amp;"_"&amp;A2712,$BK$1:BK2711,0)),LEFT(C2712,5)&amp;B2712&amp;"_"&amp;A2712,"")</f>
        <v/>
      </c>
      <c r="BL2712">
        <f>COUNTIFS($B$1:B2712,B2712)-COUNTIFS($B$1:B2712,B2712,$BK$1:BK2712,"")</f>
        <v>0</v>
      </c>
      <c r="BM2712" t="str">
        <f t="shared" si="472"/>
        <v/>
      </c>
    </row>
    <row r="2713" spans="1:65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  <c r="AB2713" s="1"/>
      <c r="AC2713" s="1"/>
      <c r="AD2713" s="1"/>
      <c r="AE2713" s="1"/>
      <c r="AF2713" s="1"/>
      <c r="AG2713" s="1"/>
      <c r="AH2713" s="1"/>
      <c r="AI2713" s="1"/>
      <c r="AJ2713" s="1"/>
      <c r="AK2713" s="1"/>
      <c r="AL2713" s="1"/>
      <c r="AM2713" s="1"/>
      <c r="AN2713" s="1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t="str">
        <f t="shared" si="462"/>
        <v/>
      </c>
      <c r="AZ2713">
        <f t="shared" si="463"/>
        <v>0</v>
      </c>
      <c r="BA2713" t="str">
        <f t="shared" si="464"/>
        <v>QB</v>
      </c>
      <c r="BB2713" t="str">
        <f t="shared" si="465"/>
        <v>_</v>
      </c>
      <c r="BC2713" t="str">
        <f t="shared" si="466"/>
        <v>ru</v>
      </c>
      <c r="BD2713">
        <f>COUNTIFS($BB$1:BB2713,BB2713,$BC$1:BC2713,"ru")</f>
        <v>837</v>
      </c>
      <c r="BE2713" t="str">
        <f t="shared" si="467"/>
        <v>re</v>
      </c>
      <c r="BF2713">
        <f>COUNTIFS($BB$1:BB2713,BB2713,$BE$1:BE2713,"re")</f>
        <v>837</v>
      </c>
      <c r="BG2713" t="str">
        <f t="shared" si="468"/>
        <v>ru837_</v>
      </c>
      <c r="BH2713" t="str">
        <f t="shared" si="469"/>
        <v>re837_</v>
      </c>
      <c r="BI2713" t="str">
        <f t="shared" si="470"/>
        <v>_0</v>
      </c>
      <c r="BJ2713" t="str">
        <f t="shared" si="471"/>
        <v>_</v>
      </c>
      <c r="BK2713" t="str">
        <f>IF(ISERROR(MATCH(LEFT(C2713,5)&amp;B2713&amp;"_"&amp;A2713,$BK$1:BK2712,0)),LEFT(C2713,5)&amp;B2713&amp;"_"&amp;A2713,"")</f>
        <v/>
      </c>
      <c r="BL2713">
        <f>COUNTIFS($B$1:B2713,B2713)-COUNTIFS($B$1:B2713,B2713,$BK$1:BK2713,"")</f>
        <v>0</v>
      </c>
      <c r="BM2713" t="str">
        <f t="shared" si="472"/>
        <v/>
      </c>
    </row>
    <row r="2714" spans="1:65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  <c r="AB2714" s="1"/>
      <c r="AC2714" s="1"/>
      <c r="AD2714" s="1"/>
      <c r="AE2714" s="1"/>
      <c r="AF2714" s="1"/>
      <c r="AG2714" s="1"/>
      <c r="AH2714" s="1"/>
      <c r="AI2714" s="1"/>
      <c r="AJ2714" s="1"/>
      <c r="AK2714" s="1"/>
      <c r="AL2714" s="1"/>
      <c r="AM2714" s="1"/>
      <c r="AN2714" s="1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t="str">
        <f t="shared" si="462"/>
        <v/>
      </c>
      <c r="AZ2714">
        <f t="shared" si="463"/>
        <v>0</v>
      </c>
      <c r="BA2714" t="str">
        <f t="shared" si="464"/>
        <v>QB</v>
      </c>
      <c r="BB2714" t="str">
        <f t="shared" si="465"/>
        <v>_</v>
      </c>
      <c r="BC2714" t="str">
        <f t="shared" si="466"/>
        <v>ru</v>
      </c>
      <c r="BD2714">
        <f>COUNTIFS($BB$1:BB2714,BB2714,$BC$1:BC2714,"ru")</f>
        <v>838</v>
      </c>
      <c r="BE2714" t="str">
        <f t="shared" si="467"/>
        <v>re</v>
      </c>
      <c r="BF2714">
        <f>COUNTIFS($BB$1:BB2714,BB2714,$BE$1:BE2714,"re")</f>
        <v>838</v>
      </c>
      <c r="BG2714" t="str">
        <f t="shared" si="468"/>
        <v>ru838_</v>
      </c>
      <c r="BH2714" t="str">
        <f t="shared" si="469"/>
        <v>re838_</v>
      </c>
      <c r="BI2714" t="str">
        <f t="shared" si="470"/>
        <v>_0</v>
      </c>
      <c r="BJ2714" t="str">
        <f t="shared" si="471"/>
        <v>_</v>
      </c>
      <c r="BK2714" t="str">
        <f>IF(ISERROR(MATCH(LEFT(C2714,5)&amp;B2714&amp;"_"&amp;A2714,$BK$1:BK2713,0)),LEFT(C2714,5)&amp;B2714&amp;"_"&amp;A2714,"")</f>
        <v/>
      </c>
      <c r="BL2714">
        <f>COUNTIFS($B$1:B2714,B2714)-COUNTIFS($B$1:B2714,B2714,$BK$1:BK2714,"")</f>
        <v>0</v>
      </c>
      <c r="BM2714" t="str">
        <f t="shared" si="472"/>
        <v/>
      </c>
    </row>
    <row r="2715" spans="1:65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  <c r="AB2715" s="1"/>
      <c r="AC2715" s="1"/>
      <c r="AD2715" s="1"/>
      <c r="AE2715" s="1"/>
      <c r="AF2715" s="1"/>
      <c r="AG2715" s="1"/>
      <c r="AH2715" s="1"/>
      <c r="AI2715" s="1"/>
      <c r="AJ2715" s="1"/>
      <c r="AK2715" s="1"/>
      <c r="AL2715" s="1"/>
      <c r="AM2715" s="1"/>
      <c r="AN2715" s="1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t="str">
        <f t="shared" si="462"/>
        <v/>
      </c>
      <c r="AZ2715">
        <f t="shared" si="463"/>
        <v>0</v>
      </c>
      <c r="BA2715" t="str">
        <f t="shared" si="464"/>
        <v>QB</v>
      </c>
      <c r="BB2715" t="str">
        <f t="shared" si="465"/>
        <v>_</v>
      </c>
      <c r="BC2715" t="str">
        <f t="shared" si="466"/>
        <v>ru</v>
      </c>
      <c r="BD2715">
        <f>COUNTIFS($BB$1:BB2715,BB2715,$BC$1:BC2715,"ru")</f>
        <v>839</v>
      </c>
      <c r="BE2715" t="str">
        <f t="shared" si="467"/>
        <v>re</v>
      </c>
      <c r="BF2715">
        <f>COUNTIFS($BB$1:BB2715,BB2715,$BE$1:BE2715,"re")</f>
        <v>839</v>
      </c>
      <c r="BG2715" t="str">
        <f t="shared" si="468"/>
        <v>ru839_</v>
      </c>
      <c r="BH2715" t="str">
        <f t="shared" si="469"/>
        <v>re839_</v>
      </c>
      <c r="BI2715" t="str">
        <f t="shared" si="470"/>
        <v>_0</v>
      </c>
      <c r="BJ2715" t="str">
        <f t="shared" si="471"/>
        <v>_</v>
      </c>
      <c r="BK2715" t="str">
        <f>IF(ISERROR(MATCH(LEFT(C2715,5)&amp;B2715&amp;"_"&amp;A2715,$BK$1:BK2714,0)),LEFT(C2715,5)&amp;B2715&amp;"_"&amp;A2715,"")</f>
        <v/>
      </c>
      <c r="BL2715">
        <f>COUNTIFS($B$1:B2715,B2715)-COUNTIFS($B$1:B2715,B2715,$BK$1:BK2715,"")</f>
        <v>0</v>
      </c>
      <c r="BM2715" t="str">
        <f t="shared" si="472"/>
        <v/>
      </c>
    </row>
    <row r="2716" spans="1:65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  <c r="AB2716" s="1"/>
      <c r="AC2716" s="1"/>
      <c r="AD2716" s="1"/>
      <c r="AE2716" s="1"/>
      <c r="AF2716" s="1"/>
      <c r="AG2716" s="1"/>
      <c r="AH2716" s="1"/>
      <c r="AI2716" s="1"/>
      <c r="AJ2716" s="1"/>
      <c r="AK2716" s="1"/>
      <c r="AL2716" s="1"/>
      <c r="AM2716" s="1"/>
      <c r="AN2716" s="1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t="str">
        <f t="shared" si="462"/>
        <v/>
      </c>
      <c r="AZ2716">
        <f t="shared" si="463"/>
        <v>0</v>
      </c>
      <c r="BA2716" t="str">
        <f t="shared" si="464"/>
        <v>QB</v>
      </c>
      <c r="BB2716" t="str">
        <f t="shared" si="465"/>
        <v>_</v>
      </c>
      <c r="BC2716" t="str">
        <f t="shared" si="466"/>
        <v>ru</v>
      </c>
      <c r="BD2716">
        <f>COUNTIFS($BB$1:BB2716,BB2716,$BC$1:BC2716,"ru")</f>
        <v>840</v>
      </c>
      <c r="BE2716" t="str">
        <f t="shared" si="467"/>
        <v>re</v>
      </c>
      <c r="BF2716">
        <f>COUNTIFS($BB$1:BB2716,BB2716,$BE$1:BE2716,"re")</f>
        <v>840</v>
      </c>
      <c r="BG2716" t="str">
        <f t="shared" si="468"/>
        <v>ru840_</v>
      </c>
      <c r="BH2716" t="str">
        <f t="shared" si="469"/>
        <v>re840_</v>
      </c>
      <c r="BI2716" t="str">
        <f t="shared" si="470"/>
        <v>_0</v>
      </c>
      <c r="BJ2716" t="str">
        <f t="shared" si="471"/>
        <v>_</v>
      </c>
      <c r="BK2716" t="str">
        <f>IF(ISERROR(MATCH(LEFT(C2716,5)&amp;B2716&amp;"_"&amp;A2716,$BK$1:BK2715,0)),LEFT(C2716,5)&amp;B2716&amp;"_"&amp;A2716,"")</f>
        <v/>
      </c>
      <c r="BL2716">
        <f>COUNTIFS($B$1:B2716,B2716)-COUNTIFS($B$1:B2716,B2716,$BK$1:BK2716,"")</f>
        <v>0</v>
      </c>
      <c r="BM2716" t="str">
        <f t="shared" si="472"/>
        <v/>
      </c>
    </row>
    <row r="2717" spans="1:65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  <c r="AB2717" s="1"/>
      <c r="AC2717" s="1"/>
      <c r="AD2717" s="1"/>
      <c r="AE2717" s="1"/>
      <c r="AF2717" s="1"/>
      <c r="AG2717" s="1"/>
      <c r="AH2717" s="1"/>
      <c r="AI2717" s="1"/>
      <c r="AJ2717" s="1"/>
      <c r="AK2717" s="1"/>
      <c r="AL2717" s="1"/>
      <c r="AM2717" s="1"/>
      <c r="AN2717" s="1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t="str">
        <f t="shared" si="462"/>
        <v/>
      </c>
      <c r="AZ2717">
        <f t="shared" si="463"/>
        <v>0</v>
      </c>
      <c r="BA2717" t="str">
        <f t="shared" si="464"/>
        <v>QB</v>
      </c>
      <c r="BB2717" t="str">
        <f t="shared" si="465"/>
        <v>_</v>
      </c>
      <c r="BC2717" t="str">
        <f t="shared" si="466"/>
        <v>ru</v>
      </c>
      <c r="BD2717">
        <f>COUNTIFS($BB$1:BB2717,BB2717,$BC$1:BC2717,"ru")</f>
        <v>841</v>
      </c>
      <c r="BE2717" t="str">
        <f t="shared" si="467"/>
        <v>re</v>
      </c>
      <c r="BF2717">
        <f>COUNTIFS($BB$1:BB2717,BB2717,$BE$1:BE2717,"re")</f>
        <v>841</v>
      </c>
      <c r="BG2717" t="str">
        <f t="shared" si="468"/>
        <v>ru841_</v>
      </c>
      <c r="BH2717" t="str">
        <f t="shared" si="469"/>
        <v>re841_</v>
      </c>
      <c r="BI2717" t="str">
        <f t="shared" si="470"/>
        <v>_0</v>
      </c>
      <c r="BJ2717" t="str">
        <f t="shared" si="471"/>
        <v>_</v>
      </c>
      <c r="BK2717" t="str">
        <f>IF(ISERROR(MATCH(LEFT(C2717,5)&amp;B2717&amp;"_"&amp;A2717,$BK$1:BK2716,0)),LEFT(C2717,5)&amp;B2717&amp;"_"&amp;A2717,"")</f>
        <v/>
      </c>
      <c r="BL2717">
        <f>COUNTIFS($B$1:B2717,B2717)-COUNTIFS($B$1:B2717,B2717,$BK$1:BK2717,"")</f>
        <v>0</v>
      </c>
      <c r="BM2717" t="str">
        <f t="shared" si="472"/>
        <v/>
      </c>
    </row>
    <row r="2718" spans="1:65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  <c r="AB2718" s="1"/>
      <c r="AC2718" s="1"/>
      <c r="AD2718" s="1"/>
      <c r="AE2718" s="1"/>
      <c r="AF2718" s="1"/>
      <c r="AG2718" s="1"/>
      <c r="AH2718" s="1"/>
      <c r="AI2718" s="1"/>
      <c r="AJ2718" s="1"/>
      <c r="AK2718" s="1"/>
      <c r="AL2718" s="1"/>
      <c r="AM2718" s="1"/>
      <c r="AN2718" s="1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t="str">
        <f t="shared" si="462"/>
        <v/>
      </c>
      <c r="AZ2718">
        <f t="shared" si="463"/>
        <v>0</v>
      </c>
      <c r="BA2718" t="str">
        <f t="shared" si="464"/>
        <v>QB</v>
      </c>
      <c r="BB2718" t="str">
        <f t="shared" si="465"/>
        <v>_</v>
      </c>
      <c r="BC2718" t="str">
        <f t="shared" si="466"/>
        <v>ru</v>
      </c>
      <c r="BD2718">
        <f>COUNTIFS($BB$1:BB2718,BB2718,$BC$1:BC2718,"ru")</f>
        <v>842</v>
      </c>
      <c r="BE2718" t="str">
        <f t="shared" si="467"/>
        <v>re</v>
      </c>
      <c r="BF2718">
        <f>COUNTIFS($BB$1:BB2718,BB2718,$BE$1:BE2718,"re")</f>
        <v>842</v>
      </c>
      <c r="BG2718" t="str">
        <f t="shared" si="468"/>
        <v>ru842_</v>
      </c>
      <c r="BH2718" t="str">
        <f t="shared" si="469"/>
        <v>re842_</v>
      </c>
      <c r="BI2718" t="str">
        <f t="shared" si="470"/>
        <v>_0</v>
      </c>
      <c r="BJ2718" t="str">
        <f t="shared" si="471"/>
        <v>_</v>
      </c>
      <c r="BK2718" t="str">
        <f>IF(ISERROR(MATCH(LEFT(C2718,5)&amp;B2718&amp;"_"&amp;A2718,$BK$1:BK2717,0)),LEFT(C2718,5)&amp;B2718&amp;"_"&amp;A2718,"")</f>
        <v/>
      </c>
      <c r="BL2718">
        <f>COUNTIFS($B$1:B2718,B2718)-COUNTIFS($B$1:B2718,B2718,$BK$1:BK2718,"")</f>
        <v>0</v>
      </c>
      <c r="BM2718" t="str">
        <f t="shared" si="472"/>
        <v/>
      </c>
    </row>
    <row r="2719" spans="1:65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  <c r="AB2719" s="1"/>
      <c r="AC2719" s="1"/>
      <c r="AD2719" s="1"/>
      <c r="AE2719" s="1"/>
      <c r="AF2719" s="1"/>
      <c r="AG2719" s="1"/>
      <c r="AH2719" s="1"/>
      <c r="AI2719" s="1"/>
      <c r="AJ2719" s="1"/>
      <c r="AK2719" s="1"/>
      <c r="AL2719" s="1"/>
      <c r="AM2719" s="1"/>
      <c r="AN2719" s="1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t="str">
        <f t="shared" si="462"/>
        <v/>
      </c>
      <c r="AZ2719">
        <f t="shared" si="463"/>
        <v>0</v>
      </c>
      <c r="BA2719" t="str">
        <f t="shared" si="464"/>
        <v>QB</v>
      </c>
      <c r="BB2719" t="str">
        <f t="shared" si="465"/>
        <v>_</v>
      </c>
      <c r="BC2719" t="str">
        <f t="shared" si="466"/>
        <v>ru</v>
      </c>
      <c r="BD2719">
        <f>COUNTIFS($BB$1:BB2719,BB2719,$BC$1:BC2719,"ru")</f>
        <v>843</v>
      </c>
      <c r="BE2719" t="str">
        <f t="shared" si="467"/>
        <v>re</v>
      </c>
      <c r="BF2719">
        <f>COUNTIFS($BB$1:BB2719,BB2719,$BE$1:BE2719,"re")</f>
        <v>843</v>
      </c>
      <c r="BG2719" t="str">
        <f t="shared" si="468"/>
        <v>ru843_</v>
      </c>
      <c r="BH2719" t="str">
        <f t="shared" si="469"/>
        <v>re843_</v>
      </c>
      <c r="BI2719" t="str">
        <f t="shared" si="470"/>
        <v>_0</v>
      </c>
      <c r="BJ2719" t="str">
        <f t="shared" si="471"/>
        <v>_</v>
      </c>
      <c r="BK2719" t="str">
        <f>IF(ISERROR(MATCH(LEFT(C2719,5)&amp;B2719&amp;"_"&amp;A2719,$BK$1:BK2718,0)),LEFT(C2719,5)&amp;B2719&amp;"_"&amp;A2719,"")</f>
        <v/>
      </c>
      <c r="BL2719">
        <f>COUNTIFS($B$1:B2719,B2719)-COUNTIFS($B$1:B2719,B2719,$BK$1:BK2719,"")</f>
        <v>0</v>
      </c>
      <c r="BM2719" t="str">
        <f t="shared" si="472"/>
        <v/>
      </c>
    </row>
    <row r="2720" spans="1:65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  <c r="AB2720" s="1"/>
      <c r="AC2720" s="1"/>
      <c r="AD2720" s="1"/>
      <c r="AE2720" s="1"/>
      <c r="AF2720" s="1"/>
      <c r="AG2720" s="1"/>
      <c r="AH2720" s="1"/>
      <c r="AI2720" s="1"/>
      <c r="AJ2720" s="1"/>
      <c r="AK2720" s="1"/>
      <c r="AL2720" s="1"/>
      <c r="AM2720" s="1"/>
      <c r="AN2720" s="1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t="str">
        <f t="shared" si="462"/>
        <v/>
      </c>
      <c r="AZ2720">
        <f t="shared" si="463"/>
        <v>0</v>
      </c>
      <c r="BA2720" t="str">
        <f t="shared" si="464"/>
        <v>QB</v>
      </c>
      <c r="BB2720" t="str">
        <f t="shared" si="465"/>
        <v>_</v>
      </c>
      <c r="BC2720" t="str">
        <f t="shared" si="466"/>
        <v>ru</v>
      </c>
      <c r="BD2720">
        <f>COUNTIFS($BB$1:BB2720,BB2720,$BC$1:BC2720,"ru")</f>
        <v>844</v>
      </c>
      <c r="BE2720" t="str">
        <f t="shared" si="467"/>
        <v>re</v>
      </c>
      <c r="BF2720">
        <f>COUNTIFS($BB$1:BB2720,BB2720,$BE$1:BE2720,"re")</f>
        <v>844</v>
      </c>
      <c r="BG2720" t="str">
        <f t="shared" si="468"/>
        <v>ru844_</v>
      </c>
      <c r="BH2720" t="str">
        <f t="shared" si="469"/>
        <v>re844_</v>
      </c>
      <c r="BI2720" t="str">
        <f t="shared" si="470"/>
        <v>_0</v>
      </c>
      <c r="BJ2720" t="str">
        <f t="shared" si="471"/>
        <v>_</v>
      </c>
      <c r="BK2720" t="str">
        <f>IF(ISERROR(MATCH(LEFT(C2720,5)&amp;B2720&amp;"_"&amp;A2720,$BK$1:BK2719,0)),LEFT(C2720,5)&amp;B2720&amp;"_"&amp;A2720,"")</f>
        <v/>
      </c>
      <c r="BL2720">
        <f>COUNTIFS($B$1:B2720,B2720)-COUNTIFS($B$1:B2720,B2720,$BK$1:BK2720,"")</f>
        <v>0</v>
      </c>
      <c r="BM2720" t="str">
        <f t="shared" si="472"/>
        <v/>
      </c>
    </row>
    <row r="2721" spans="1:65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  <c r="AB2721" s="1"/>
      <c r="AC2721" s="1"/>
      <c r="AD2721" s="1"/>
      <c r="AE2721" s="1"/>
      <c r="AF2721" s="1"/>
      <c r="AG2721" s="1"/>
      <c r="AH2721" s="1"/>
      <c r="AI2721" s="1"/>
      <c r="AJ2721" s="1"/>
      <c r="AK2721" s="1"/>
      <c r="AL2721" s="1"/>
      <c r="AM2721" s="1"/>
      <c r="AN2721" s="1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t="str">
        <f t="shared" si="462"/>
        <v/>
      </c>
      <c r="AZ2721">
        <f t="shared" si="463"/>
        <v>0</v>
      </c>
      <c r="BA2721" t="str">
        <f t="shared" si="464"/>
        <v>QB</v>
      </c>
      <c r="BB2721" t="str">
        <f t="shared" si="465"/>
        <v>_</v>
      </c>
      <c r="BC2721" t="str">
        <f t="shared" si="466"/>
        <v>ru</v>
      </c>
      <c r="BD2721">
        <f>COUNTIFS($BB$1:BB2721,BB2721,$BC$1:BC2721,"ru")</f>
        <v>845</v>
      </c>
      <c r="BE2721" t="str">
        <f t="shared" si="467"/>
        <v>re</v>
      </c>
      <c r="BF2721">
        <f>COUNTIFS($BB$1:BB2721,BB2721,$BE$1:BE2721,"re")</f>
        <v>845</v>
      </c>
      <c r="BG2721" t="str">
        <f t="shared" si="468"/>
        <v>ru845_</v>
      </c>
      <c r="BH2721" t="str">
        <f t="shared" si="469"/>
        <v>re845_</v>
      </c>
      <c r="BI2721" t="str">
        <f t="shared" si="470"/>
        <v>_0</v>
      </c>
      <c r="BJ2721" t="str">
        <f t="shared" si="471"/>
        <v>_</v>
      </c>
      <c r="BK2721" t="str">
        <f>IF(ISERROR(MATCH(LEFT(C2721,5)&amp;B2721&amp;"_"&amp;A2721,$BK$1:BK2720,0)),LEFT(C2721,5)&amp;B2721&amp;"_"&amp;A2721,"")</f>
        <v/>
      </c>
      <c r="BL2721">
        <f>COUNTIFS($B$1:B2721,B2721)-COUNTIFS($B$1:B2721,B2721,$BK$1:BK2721,"")</f>
        <v>0</v>
      </c>
      <c r="BM2721" t="str">
        <f t="shared" si="472"/>
        <v/>
      </c>
    </row>
    <row r="2722" spans="1:65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  <c r="AB2722" s="1"/>
      <c r="AC2722" s="1"/>
      <c r="AD2722" s="1"/>
      <c r="AE2722" s="1"/>
      <c r="AF2722" s="1"/>
      <c r="AG2722" s="1"/>
      <c r="AH2722" s="1"/>
      <c r="AI2722" s="1"/>
      <c r="AJ2722" s="1"/>
      <c r="AK2722" s="1"/>
      <c r="AL2722" s="1"/>
      <c r="AM2722" s="1"/>
      <c r="AN2722" s="1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t="str">
        <f t="shared" si="462"/>
        <v/>
      </c>
      <c r="AZ2722">
        <f t="shared" si="463"/>
        <v>0</v>
      </c>
      <c r="BA2722" t="str">
        <f t="shared" si="464"/>
        <v>QB</v>
      </c>
      <c r="BB2722" t="str">
        <f t="shared" si="465"/>
        <v>_</v>
      </c>
      <c r="BC2722" t="str">
        <f t="shared" si="466"/>
        <v>ru</v>
      </c>
      <c r="BD2722">
        <f>COUNTIFS($BB$1:BB2722,BB2722,$BC$1:BC2722,"ru")</f>
        <v>846</v>
      </c>
      <c r="BE2722" t="str">
        <f t="shared" si="467"/>
        <v>re</v>
      </c>
      <c r="BF2722">
        <f>COUNTIFS($BB$1:BB2722,BB2722,$BE$1:BE2722,"re")</f>
        <v>846</v>
      </c>
      <c r="BG2722" t="str">
        <f t="shared" si="468"/>
        <v>ru846_</v>
      </c>
      <c r="BH2722" t="str">
        <f t="shared" si="469"/>
        <v>re846_</v>
      </c>
      <c r="BI2722" t="str">
        <f t="shared" si="470"/>
        <v>_0</v>
      </c>
      <c r="BJ2722" t="str">
        <f t="shared" si="471"/>
        <v>_</v>
      </c>
      <c r="BK2722" t="str">
        <f>IF(ISERROR(MATCH(LEFT(C2722,5)&amp;B2722&amp;"_"&amp;A2722,$BK$1:BK2721,0)),LEFT(C2722,5)&amp;B2722&amp;"_"&amp;A2722,"")</f>
        <v/>
      </c>
      <c r="BL2722">
        <f>COUNTIFS($B$1:B2722,B2722)-COUNTIFS($B$1:B2722,B2722,$BK$1:BK2722,"")</f>
        <v>0</v>
      </c>
      <c r="BM2722" t="str">
        <f t="shared" si="472"/>
        <v/>
      </c>
    </row>
    <row r="2723" spans="1:65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  <c r="AB2723" s="1"/>
      <c r="AC2723" s="1"/>
      <c r="AD2723" s="1"/>
      <c r="AE2723" s="1"/>
      <c r="AF2723" s="1"/>
      <c r="AG2723" s="1"/>
      <c r="AH2723" s="1"/>
      <c r="AI2723" s="1"/>
      <c r="AJ2723" s="1"/>
      <c r="AK2723" s="1"/>
      <c r="AL2723" s="1"/>
      <c r="AM2723" s="1"/>
      <c r="AN2723" s="1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t="str">
        <f t="shared" si="462"/>
        <v/>
      </c>
      <c r="AZ2723">
        <f t="shared" si="463"/>
        <v>0</v>
      </c>
      <c r="BA2723" t="str">
        <f t="shared" si="464"/>
        <v>QB</v>
      </c>
      <c r="BB2723" t="str">
        <f t="shared" si="465"/>
        <v>_</v>
      </c>
      <c r="BC2723" t="str">
        <f t="shared" si="466"/>
        <v>ru</v>
      </c>
      <c r="BD2723">
        <f>COUNTIFS($BB$1:BB2723,BB2723,$BC$1:BC2723,"ru")</f>
        <v>847</v>
      </c>
      <c r="BE2723" t="str">
        <f t="shared" si="467"/>
        <v>re</v>
      </c>
      <c r="BF2723">
        <f>COUNTIFS($BB$1:BB2723,BB2723,$BE$1:BE2723,"re")</f>
        <v>847</v>
      </c>
      <c r="BG2723" t="str">
        <f t="shared" si="468"/>
        <v>ru847_</v>
      </c>
      <c r="BH2723" t="str">
        <f t="shared" si="469"/>
        <v>re847_</v>
      </c>
      <c r="BI2723" t="str">
        <f t="shared" si="470"/>
        <v>_0</v>
      </c>
      <c r="BJ2723" t="str">
        <f t="shared" si="471"/>
        <v>_</v>
      </c>
      <c r="BK2723" t="str">
        <f>IF(ISERROR(MATCH(LEFT(C2723,5)&amp;B2723&amp;"_"&amp;A2723,$BK$1:BK2722,0)),LEFT(C2723,5)&amp;B2723&amp;"_"&amp;A2723,"")</f>
        <v/>
      </c>
      <c r="BL2723">
        <f>COUNTIFS($B$1:B2723,B2723)-COUNTIFS($B$1:B2723,B2723,$BK$1:BK2723,"")</f>
        <v>0</v>
      </c>
      <c r="BM2723" t="str">
        <f t="shared" si="472"/>
        <v/>
      </c>
    </row>
    <row r="2724" spans="1:65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  <c r="AB2724" s="1"/>
      <c r="AC2724" s="1"/>
      <c r="AD2724" s="1"/>
      <c r="AE2724" s="1"/>
      <c r="AF2724" s="1"/>
      <c r="AG2724" s="1"/>
      <c r="AH2724" s="1"/>
      <c r="AI2724" s="1"/>
      <c r="AJ2724" s="1"/>
      <c r="AK2724" s="1"/>
      <c r="AL2724" s="1"/>
      <c r="AM2724" s="1"/>
      <c r="AN2724" s="1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t="str">
        <f t="shared" si="462"/>
        <v/>
      </c>
      <c r="AZ2724">
        <f t="shared" si="463"/>
        <v>0</v>
      </c>
      <c r="BA2724" t="str">
        <f t="shared" si="464"/>
        <v>QB</v>
      </c>
      <c r="BB2724" t="str">
        <f t="shared" si="465"/>
        <v>_</v>
      </c>
      <c r="BC2724" t="str">
        <f t="shared" si="466"/>
        <v>ru</v>
      </c>
      <c r="BD2724">
        <f>COUNTIFS($BB$1:BB2724,BB2724,$BC$1:BC2724,"ru")</f>
        <v>848</v>
      </c>
      <c r="BE2724" t="str">
        <f t="shared" si="467"/>
        <v>re</v>
      </c>
      <c r="BF2724">
        <f>COUNTIFS($BB$1:BB2724,BB2724,$BE$1:BE2724,"re")</f>
        <v>848</v>
      </c>
      <c r="BG2724" t="str">
        <f t="shared" si="468"/>
        <v>ru848_</v>
      </c>
      <c r="BH2724" t="str">
        <f t="shared" si="469"/>
        <v>re848_</v>
      </c>
      <c r="BI2724" t="str">
        <f t="shared" si="470"/>
        <v>_0</v>
      </c>
      <c r="BJ2724" t="str">
        <f t="shared" si="471"/>
        <v>_</v>
      </c>
      <c r="BK2724" t="str">
        <f>IF(ISERROR(MATCH(LEFT(C2724,5)&amp;B2724&amp;"_"&amp;A2724,$BK$1:BK2723,0)),LEFT(C2724,5)&amp;B2724&amp;"_"&amp;A2724,"")</f>
        <v/>
      </c>
      <c r="BL2724">
        <f>COUNTIFS($B$1:B2724,B2724)-COUNTIFS($B$1:B2724,B2724,$BK$1:BK2724,"")</f>
        <v>0</v>
      </c>
      <c r="BM2724" t="str">
        <f t="shared" si="472"/>
        <v/>
      </c>
    </row>
    <row r="2725" spans="1:65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  <c r="AE2725" s="1"/>
      <c r="AF2725" s="1"/>
      <c r="AG2725" s="1"/>
      <c r="AH2725" s="1"/>
      <c r="AI2725" s="1"/>
      <c r="AJ2725" s="1"/>
      <c r="AK2725" s="1"/>
      <c r="AL2725" s="1"/>
      <c r="AM2725" s="1"/>
      <c r="AN2725" s="1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t="str">
        <f t="shared" si="462"/>
        <v/>
      </c>
      <c r="AZ2725">
        <f t="shared" si="463"/>
        <v>0</v>
      </c>
      <c r="BA2725" t="str">
        <f t="shared" si="464"/>
        <v>QB</v>
      </c>
      <c r="BB2725" t="str">
        <f t="shared" si="465"/>
        <v>_</v>
      </c>
      <c r="BC2725" t="str">
        <f t="shared" si="466"/>
        <v>ru</v>
      </c>
      <c r="BD2725">
        <f>COUNTIFS($BB$1:BB2725,BB2725,$BC$1:BC2725,"ru")</f>
        <v>849</v>
      </c>
      <c r="BE2725" t="str">
        <f t="shared" si="467"/>
        <v>re</v>
      </c>
      <c r="BF2725">
        <f>COUNTIFS($BB$1:BB2725,BB2725,$BE$1:BE2725,"re")</f>
        <v>849</v>
      </c>
      <c r="BG2725" t="str">
        <f t="shared" si="468"/>
        <v>ru849_</v>
      </c>
      <c r="BH2725" t="str">
        <f t="shared" si="469"/>
        <v>re849_</v>
      </c>
      <c r="BI2725" t="str">
        <f t="shared" si="470"/>
        <v>_0</v>
      </c>
      <c r="BJ2725" t="str">
        <f t="shared" si="471"/>
        <v>_</v>
      </c>
      <c r="BK2725" t="str">
        <f>IF(ISERROR(MATCH(LEFT(C2725,5)&amp;B2725&amp;"_"&amp;A2725,$BK$1:BK2724,0)),LEFT(C2725,5)&amp;B2725&amp;"_"&amp;A2725,"")</f>
        <v/>
      </c>
      <c r="BL2725">
        <f>COUNTIFS($B$1:B2725,B2725)-COUNTIFS($B$1:B2725,B2725,$BK$1:BK2725,"")</f>
        <v>0</v>
      </c>
      <c r="BM2725" t="str">
        <f t="shared" si="472"/>
        <v/>
      </c>
    </row>
    <row r="2726" spans="1:65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  <c r="AB2726" s="1"/>
      <c r="AC2726" s="1"/>
      <c r="AD2726" s="1"/>
      <c r="AE2726" s="1"/>
      <c r="AF2726" s="1"/>
      <c r="AG2726" s="1"/>
      <c r="AH2726" s="1"/>
      <c r="AI2726" s="1"/>
      <c r="AJ2726" s="1"/>
      <c r="AK2726" s="1"/>
      <c r="AL2726" s="1"/>
      <c r="AM2726" s="1"/>
      <c r="AN2726" s="1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t="str">
        <f t="shared" si="462"/>
        <v/>
      </c>
      <c r="AZ2726">
        <f t="shared" si="463"/>
        <v>0</v>
      </c>
      <c r="BA2726" t="str">
        <f t="shared" si="464"/>
        <v>QB</v>
      </c>
      <c r="BB2726" t="str">
        <f t="shared" si="465"/>
        <v>_</v>
      </c>
      <c r="BC2726" t="str">
        <f t="shared" si="466"/>
        <v>ru</v>
      </c>
      <c r="BD2726">
        <f>COUNTIFS($BB$1:BB2726,BB2726,$BC$1:BC2726,"ru")</f>
        <v>850</v>
      </c>
      <c r="BE2726" t="str">
        <f t="shared" si="467"/>
        <v>re</v>
      </c>
      <c r="BF2726">
        <f>COUNTIFS($BB$1:BB2726,BB2726,$BE$1:BE2726,"re")</f>
        <v>850</v>
      </c>
      <c r="BG2726" t="str">
        <f t="shared" si="468"/>
        <v>ru850_</v>
      </c>
      <c r="BH2726" t="str">
        <f t="shared" si="469"/>
        <v>re850_</v>
      </c>
      <c r="BI2726" t="str">
        <f t="shared" si="470"/>
        <v>_0</v>
      </c>
      <c r="BJ2726" t="str">
        <f t="shared" si="471"/>
        <v>_</v>
      </c>
      <c r="BK2726" t="str">
        <f>IF(ISERROR(MATCH(LEFT(C2726,5)&amp;B2726&amp;"_"&amp;A2726,$BK$1:BK2725,0)),LEFT(C2726,5)&amp;B2726&amp;"_"&amp;A2726,"")</f>
        <v/>
      </c>
      <c r="BL2726">
        <f>COUNTIFS($B$1:B2726,B2726)-COUNTIFS($B$1:B2726,B2726,$BK$1:BK2726,"")</f>
        <v>0</v>
      </c>
      <c r="BM2726" t="str">
        <f t="shared" si="472"/>
        <v/>
      </c>
    </row>
    <row r="2727" spans="1:65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  <c r="AB2727" s="1"/>
      <c r="AC2727" s="1"/>
      <c r="AD2727" s="1"/>
      <c r="AE2727" s="1"/>
      <c r="AF2727" s="1"/>
      <c r="AG2727" s="1"/>
      <c r="AH2727" s="1"/>
      <c r="AI2727" s="1"/>
      <c r="AJ2727" s="1"/>
      <c r="AK2727" s="1"/>
      <c r="AL2727" s="1"/>
      <c r="AM2727" s="1"/>
      <c r="AN2727" s="1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t="str">
        <f t="shared" si="462"/>
        <v/>
      </c>
      <c r="AZ2727">
        <f t="shared" si="463"/>
        <v>0</v>
      </c>
      <c r="BA2727" t="str">
        <f t="shared" si="464"/>
        <v>QB</v>
      </c>
      <c r="BB2727" t="str">
        <f t="shared" si="465"/>
        <v>_</v>
      </c>
      <c r="BC2727" t="str">
        <f t="shared" si="466"/>
        <v>ru</v>
      </c>
      <c r="BD2727">
        <f>COUNTIFS($BB$1:BB2727,BB2727,$BC$1:BC2727,"ru")</f>
        <v>851</v>
      </c>
      <c r="BE2727" t="str">
        <f t="shared" si="467"/>
        <v>re</v>
      </c>
      <c r="BF2727">
        <f>COUNTIFS($BB$1:BB2727,BB2727,$BE$1:BE2727,"re")</f>
        <v>851</v>
      </c>
      <c r="BG2727" t="str">
        <f t="shared" si="468"/>
        <v>ru851_</v>
      </c>
      <c r="BH2727" t="str">
        <f t="shared" si="469"/>
        <v>re851_</v>
      </c>
      <c r="BI2727" t="str">
        <f t="shared" si="470"/>
        <v>_0</v>
      </c>
      <c r="BJ2727" t="str">
        <f t="shared" si="471"/>
        <v>_</v>
      </c>
      <c r="BK2727" t="str">
        <f>IF(ISERROR(MATCH(LEFT(C2727,5)&amp;B2727&amp;"_"&amp;A2727,$BK$1:BK2726,0)),LEFT(C2727,5)&amp;B2727&amp;"_"&amp;A2727,"")</f>
        <v/>
      </c>
      <c r="BL2727">
        <f>COUNTIFS($B$1:B2727,B2727)-COUNTIFS($B$1:B2727,B2727,$BK$1:BK2727,"")</f>
        <v>0</v>
      </c>
      <c r="BM2727" t="str">
        <f t="shared" si="472"/>
        <v/>
      </c>
    </row>
    <row r="2728" spans="1:65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  <c r="AB2728" s="1"/>
      <c r="AC2728" s="1"/>
      <c r="AD2728" s="1"/>
      <c r="AE2728" s="1"/>
      <c r="AF2728" s="1"/>
      <c r="AG2728" s="1"/>
      <c r="AH2728" s="1"/>
      <c r="AI2728" s="1"/>
      <c r="AJ2728" s="1"/>
      <c r="AK2728" s="1"/>
      <c r="AL2728" s="1"/>
      <c r="AM2728" s="1"/>
      <c r="AN2728" s="1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t="str">
        <f t="shared" si="462"/>
        <v/>
      </c>
      <c r="AZ2728">
        <f t="shared" si="463"/>
        <v>0</v>
      </c>
      <c r="BA2728" t="str">
        <f t="shared" si="464"/>
        <v>QB</v>
      </c>
      <c r="BB2728" t="str">
        <f t="shared" si="465"/>
        <v>_</v>
      </c>
      <c r="BC2728" t="str">
        <f t="shared" si="466"/>
        <v>ru</v>
      </c>
      <c r="BD2728">
        <f>COUNTIFS($BB$1:BB2728,BB2728,$BC$1:BC2728,"ru")</f>
        <v>852</v>
      </c>
      <c r="BE2728" t="str">
        <f t="shared" si="467"/>
        <v>re</v>
      </c>
      <c r="BF2728">
        <f>COUNTIFS($BB$1:BB2728,BB2728,$BE$1:BE2728,"re")</f>
        <v>852</v>
      </c>
      <c r="BG2728" t="str">
        <f t="shared" si="468"/>
        <v>ru852_</v>
      </c>
      <c r="BH2728" t="str">
        <f t="shared" si="469"/>
        <v>re852_</v>
      </c>
      <c r="BI2728" t="str">
        <f t="shared" si="470"/>
        <v>_0</v>
      </c>
      <c r="BJ2728" t="str">
        <f t="shared" si="471"/>
        <v>_</v>
      </c>
      <c r="BK2728" t="str">
        <f>IF(ISERROR(MATCH(LEFT(C2728,5)&amp;B2728&amp;"_"&amp;A2728,$BK$1:BK2727,0)),LEFT(C2728,5)&amp;B2728&amp;"_"&amp;A2728,"")</f>
        <v/>
      </c>
      <c r="BL2728">
        <f>COUNTIFS($B$1:B2728,B2728)-COUNTIFS($B$1:B2728,B2728,$BK$1:BK2728,"")</f>
        <v>0</v>
      </c>
      <c r="BM2728" t="str">
        <f t="shared" si="472"/>
        <v/>
      </c>
    </row>
    <row r="2729" spans="1:65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  <c r="AB2729" s="1"/>
      <c r="AC2729" s="1"/>
      <c r="AD2729" s="1"/>
      <c r="AE2729" s="1"/>
      <c r="AF2729" s="1"/>
      <c r="AG2729" s="1"/>
      <c r="AH2729" s="1"/>
      <c r="AI2729" s="1"/>
      <c r="AJ2729" s="1"/>
      <c r="AK2729" s="1"/>
      <c r="AL2729" s="1"/>
      <c r="AM2729" s="1"/>
      <c r="AN2729" s="1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t="str">
        <f t="shared" si="462"/>
        <v/>
      </c>
      <c r="AZ2729">
        <f t="shared" si="463"/>
        <v>0</v>
      </c>
      <c r="BA2729" t="str">
        <f t="shared" si="464"/>
        <v>QB</v>
      </c>
      <c r="BB2729" t="str">
        <f t="shared" si="465"/>
        <v>_</v>
      </c>
      <c r="BC2729" t="str">
        <f t="shared" si="466"/>
        <v>ru</v>
      </c>
      <c r="BD2729">
        <f>COUNTIFS($BB$1:BB2729,BB2729,$BC$1:BC2729,"ru")</f>
        <v>853</v>
      </c>
      <c r="BE2729" t="str">
        <f t="shared" si="467"/>
        <v>re</v>
      </c>
      <c r="BF2729">
        <f>COUNTIFS($BB$1:BB2729,BB2729,$BE$1:BE2729,"re")</f>
        <v>853</v>
      </c>
      <c r="BG2729" t="str">
        <f t="shared" si="468"/>
        <v>ru853_</v>
      </c>
      <c r="BH2729" t="str">
        <f t="shared" si="469"/>
        <v>re853_</v>
      </c>
      <c r="BI2729" t="str">
        <f t="shared" si="470"/>
        <v>_0</v>
      </c>
      <c r="BJ2729" t="str">
        <f t="shared" si="471"/>
        <v>_</v>
      </c>
      <c r="BK2729" t="str">
        <f>IF(ISERROR(MATCH(LEFT(C2729,5)&amp;B2729&amp;"_"&amp;A2729,$BK$1:BK2728,0)),LEFT(C2729,5)&amp;B2729&amp;"_"&amp;A2729,"")</f>
        <v/>
      </c>
      <c r="BL2729">
        <f>COUNTIFS($B$1:B2729,B2729)-COUNTIFS($B$1:B2729,B2729,$BK$1:BK2729,"")</f>
        <v>0</v>
      </c>
      <c r="BM2729" t="str">
        <f t="shared" si="472"/>
        <v/>
      </c>
    </row>
    <row r="2730" spans="1:65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  <c r="AB2730" s="1"/>
      <c r="AC2730" s="1"/>
      <c r="AD2730" s="1"/>
      <c r="AE2730" s="1"/>
      <c r="AF2730" s="1"/>
      <c r="AG2730" s="1"/>
      <c r="AH2730" s="1"/>
      <c r="AI2730" s="1"/>
      <c r="AJ2730" s="1"/>
      <c r="AK2730" s="1"/>
      <c r="AL2730" s="1"/>
      <c r="AM2730" s="1"/>
      <c r="AN2730" s="1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t="str">
        <f t="shared" si="462"/>
        <v/>
      </c>
      <c r="AZ2730">
        <f t="shared" si="463"/>
        <v>0</v>
      </c>
      <c r="BA2730" t="str">
        <f t="shared" si="464"/>
        <v>QB</v>
      </c>
      <c r="BB2730" t="str">
        <f t="shared" si="465"/>
        <v>_</v>
      </c>
      <c r="BC2730" t="str">
        <f t="shared" si="466"/>
        <v>ru</v>
      </c>
      <c r="BD2730">
        <f>COUNTIFS($BB$1:BB2730,BB2730,$BC$1:BC2730,"ru")</f>
        <v>854</v>
      </c>
      <c r="BE2730" t="str">
        <f t="shared" si="467"/>
        <v>re</v>
      </c>
      <c r="BF2730">
        <f>COUNTIFS($BB$1:BB2730,BB2730,$BE$1:BE2730,"re")</f>
        <v>854</v>
      </c>
      <c r="BG2730" t="str">
        <f t="shared" si="468"/>
        <v>ru854_</v>
      </c>
      <c r="BH2730" t="str">
        <f t="shared" si="469"/>
        <v>re854_</v>
      </c>
      <c r="BI2730" t="str">
        <f t="shared" si="470"/>
        <v>_0</v>
      </c>
      <c r="BJ2730" t="str">
        <f t="shared" si="471"/>
        <v>_</v>
      </c>
      <c r="BK2730" t="str">
        <f>IF(ISERROR(MATCH(LEFT(C2730,5)&amp;B2730&amp;"_"&amp;A2730,$BK$1:BK2729,0)),LEFT(C2730,5)&amp;B2730&amp;"_"&amp;A2730,"")</f>
        <v/>
      </c>
      <c r="BL2730">
        <f>COUNTIFS($B$1:B2730,B2730)-COUNTIFS($B$1:B2730,B2730,$BK$1:BK2730,"")</f>
        <v>0</v>
      </c>
      <c r="BM2730" t="str">
        <f t="shared" si="472"/>
        <v/>
      </c>
    </row>
    <row r="2731" spans="1:65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  <c r="AB2731" s="1"/>
      <c r="AC2731" s="1"/>
      <c r="AD2731" s="1"/>
      <c r="AE2731" s="1"/>
      <c r="AF2731" s="1"/>
      <c r="AG2731" s="1"/>
      <c r="AH2731" s="1"/>
      <c r="AI2731" s="1"/>
      <c r="AJ2731" s="1"/>
      <c r="AK2731" s="1"/>
      <c r="AL2731" s="1"/>
      <c r="AM2731" s="1"/>
      <c r="AN2731" s="1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t="str">
        <f t="shared" si="462"/>
        <v/>
      </c>
      <c r="AZ2731">
        <f t="shared" si="463"/>
        <v>0</v>
      </c>
      <c r="BA2731" t="str">
        <f t="shared" si="464"/>
        <v>QB</v>
      </c>
      <c r="BB2731" t="str">
        <f t="shared" si="465"/>
        <v>_</v>
      </c>
      <c r="BC2731" t="str">
        <f t="shared" si="466"/>
        <v>ru</v>
      </c>
      <c r="BD2731">
        <f>COUNTIFS($BB$1:BB2731,BB2731,$BC$1:BC2731,"ru")</f>
        <v>855</v>
      </c>
      <c r="BE2731" t="str">
        <f t="shared" si="467"/>
        <v>re</v>
      </c>
      <c r="BF2731">
        <f>COUNTIFS($BB$1:BB2731,BB2731,$BE$1:BE2731,"re")</f>
        <v>855</v>
      </c>
      <c r="BG2731" t="str">
        <f t="shared" si="468"/>
        <v>ru855_</v>
      </c>
      <c r="BH2731" t="str">
        <f t="shared" si="469"/>
        <v>re855_</v>
      </c>
      <c r="BI2731" t="str">
        <f t="shared" si="470"/>
        <v>_0</v>
      </c>
      <c r="BJ2731" t="str">
        <f t="shared" si="471"/>
        <v>_</v>
      </c>
      <c r="BK2731" t="str">
        <f>IF(ISERROR(MATCH(LEFT(C2731,5)&amp;B2731&amp;"_"&amp;A2731,$BK$1:BK2730,0)),LEFT(C2731,5)&amp;B2731&amp;"_"&amp;A2731,"")</f>
        <v/>
      </c>
      <c r="BL2731">
        <f>COUNTIFS($B$1:B2731,B2731)-COUNTIFS($B$1:B2731,B2731,$BK$1:BK2731,"")</f>
        <v>0</v>
      </c>
      <c r="BM2731" t="str">
        <f t="shared" si="472"/>
        <v/>
      </c>
    </row>
    <row r="2732" spans="1:65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  <c r="AB2732" s="1"/>
      <c r="AC2732" s="1"/>
      <c r="AD2732" s="1"/>
      <c r="AE2732" s="1"/>
      <c r="AF2732" s="1"/>
      <c r="AG2732" s="1"/>
      <c r="AH2732" s="1"/>
      <c r="AI2732" s="1"/>
      <c r="AJ2732" s="1"/>
      <c r="AK2732" s="1"/>
      <c r="AL2732" s="1"/>
      <c r="AM2732" s="1"/>
      <c r="AN2732" s="1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t="str">
        <f t="shared" si="462"/>
        <v/>
      </c>
      <c r="AZ2732">
        <f t="shared" si="463"/>
        <v>0</v>
      </c>
      <c r="BA2732" t="str">
        <f t="shared" si="464"/>
        <v>QB</v>
      </c>
      <c r="BB2732" t="str">
        <f t="shared" si="465"/>
        <v>_</v>
      </c>
      <c r="BC2732" t="str">
        <f t="shared" si="466"/>
        <v>ru</v>
      </c>
      <c r="BD2732">
        <f>COUNTIFS($BB$1:BB2732,BB2732,$BC$1:BC2732,"ru")</f>
        <v>856</v>
      </c>
      <c r="BE2732" t="str">
        <f t="shared" si="467"/>
        <v>re</v>
      </c>
      <c r="BF2732">
        <f>COUNTIFS($BB$1:BB2732,BB2732,$BE$1:BE2732,"re")</f>
        <v>856</v>
      </c>
      <c r="BG2732" t="str">
        <f t="shared" si="468"/>
        <v>ru856_</v>
      </c>
      <c r="BH2732" t="str">
        <f t="shared" si="469"/>
        <v>re856_</v>
      </c>
      <c r="BI2732" t="str">
        <f t="shared" si="470"/>
        <v>_0</v>
      </c>
      <c r="BJ2732" t="str">
        <f t="shared" si="471"/>
        <v>_</v>
      </c>
      <c r="BK2732" t="str">
        <f>IF(ISERROR(MATCH(LEFT(C2732,5)&amp;B2732&amp;"_"&amp;A2732,$BK$1:BK2731,0)),LEFT(C2732,5)&amp;B2732&amp;"_"&amp;A2732,"")</f>
        <v/>
      </c>
      <c r="BL2732">
        <f>COUNTIFS($B$1:B2732,B2732)-COUNTIFS($B$1:B2732,B2732,$BK$1:BK2732,"")</f>
        <v>0</v>
      </c>
      <c r="BM2732" t="str">
        <f t="shared" si="472"/>
        <v/>
      </c>
    </row>
    <row r="2733" spans="1:65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  <c r="AB2733" s="1"/>
      <c r="AC2733" s="1"/>
      <c r="AD2733" s="1"/>
      <c r="AE2733" s="1"/>
      <c r="AF2733" s="1"/>
      <c r="AG2733" s="1"/>
      <c r="AH2733" s="1"/>
      <c r="AI2733" s="1"/>
      <c r="AJ2733" s="1"/>
      <c r="AK2733" s="1"/>
      <c r="AL2733" s="1"/>
      <c r="AM2733" s="1"/>
      <c r="AN2733" s="1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t="str">
        <f t="shared" si="462"/>
        <v/>
      </c>
      <c r="AZ2733">
        <f t="shared" si="463"/>
        <v>0</v>
      </c>
      <c r="BA2733" t="str">
        <f t="shared" si="464"/>
        <v>QB</v>
      </c>
      <c r="BB2733" t="str">
        <f t="shared" si="465"/>
        <v>_</v>
      </c>
      <c r="BC2733" t="str">
        <f t="shared" si="466"/>
        <v>ru</v>
      </c>
      <c r="BD2733">
        <f>COUNTIFS($BB$1:BB2733,BB2733,$BC$1:BC2733,"ru")</f>
        <v>857</v>
      </c>
      <c r="BE2733" t="str">
        <f t="shared" si="467"/>
        <v>re</v>
      </c>
      <c r="BF2733">
        <f>COUNTIFS($BB$1:BB2733,BB2733,$BE$1:BE2733,"re")</f>
        <v>857</v>
      </c>
      <c r="BG2733" t="str">
        <f t="shared" si="468"/>
        <v>ru857_</v>
      </c>
      <c r="BH2733" t="str">
        <f t="shared" si="469"/>
        <v>re857_</v>
      </c>
      <c r="BI2733" t="str">
        <f t="shared" si="470"/>
        <v>_0</v>
      </c>
      <c r="BJ2733" t="str">
        <f t="shared" si="471"/>
        <v>_</v>
      </c>
      <c r="BK2733" t="str">
        <f>IF(ISERROR(MATCH(LEFT(C2733,5)&amp;B2733&amp;"_"&amp;A2733,$BK$1:BK2732,0)),LEFT(C2733,5)&amp;B2733&amp;"_"&amp;A2733,"")</f>
        <v/>
      </c>
      <c r="BL2733">
        <f>COUNTIFS($B$1:B2733,B2733)-COUNTIFS($B$1:B2733,B2733,$BK$1:BK2733,"")</f>
        <v>0</v>
      </c>
      <c r="BM2733" t="str">
        <f t="shared" si="472"/>
        <v/>
      </c>
    </row>
    <row r="2734" spans="1:65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  <c r="AB2734" s="1"/>
      <c r="AC2734" s="1"/>
      <c r="AD2734" s="1"/>
      <c r="AE2734" s="1"/>
      <c r="AF2734" s="1"/>
      <c r="AG2734" s="1"/>
      <c r="AH2734" s="1"/>
      <c r="AI2734" s="1"/>
      <c r="AJ2734" s="1"/>
      <c r="AK2734" s="1"/>
      <c r="AL2734" s="1"/>
      <c r="AM2734" s="1"/>
      <c r="AN2734" s="1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t="str">
        <f t="shared" si="462"/>
        <v/>
      </c>
      <c r="AZ2734">
        <f t="shared" si="463"/>
        <v>0</v>
      </c>
      <c r="BA2734" t="str">
        <f t="shared" si="464"/>
        <v>QB</v>
      </c>
      <c r="BB2734" t="str">
        <f t="shared" si="465"/>
        <v>_</v>
      </c>
      <c r="BC2734" t="str">
        <f t="shared" si="466"/>
        <v>ru</v>
      </c>
      <c r="BD2734">
        <f>COUNTIFS($BB$1:BB2734,BB2734,$BC$1:BC2734,"ru")</f>
        <v>858</v>
      </c>
      <c r="BE2734" t="str">
        <f t="shared" si="467"/>
        <v>re</v>
      </c>
      <c r="BF2734">
        <f>COUNTIFS($BB$1:BB2734,BB2734,$BE$1:BE2734,"re")</f>
        <v>858</v>
      </c>
      <c r="BG2734" t="str">
        <f t="shared" si="468"/>
        <v>ru858_</v>
      </c>
      <c r="BH2734" t="str">
        <f t="shared" si="469"/>
        <v>re858_</v>
      </c>
      <c r="BI2734" t="str">
        <f t="shared" si="470"/>
        <v>_0</v>
      </c>
      <c r="BJ2734" t="str">
        <f t="shared" si="471"/>
        <v>_</v>
      </c>
      <c r="BK2734" t="str">
        <f>IF(ISERROR(MATCH(LEFT(C2734,5)&amp;B2734&amp;"_"&amp;A2734,$BK$1:BK2733,0)),LEFT(C2734,5)&amp;B2734&amp;"_"&amp;A2734,"")</f>
        <v/>
      </c>
      <c r="BL2734">
        <f>COUNTIFS($B$1:B2734,B2734)-COUNTIFS($B$1:B2734,B2734,$BK$1:BK2734,"")</f>
        <v>0</v>
      </c>
      <c r="BM2734" t="str">
        <f t="shared" si="472"/>
        <v/>
      </c>
    </row>
    <row r="2735" spans="1:65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  <c r="AB2735" s="1"/>
      <c r="AC2735" s="1"/>
      <c r="AD2735" s="1"/>
      <c r="AE2735" s="1"/>
      <c r="AF2735" s="1"/>
      <c r="AG2735" s="1"/>
      <c r="AH2735" s="1"/>
      <c r="AI2735" s="1"/>
      <c r="AJ2735" s="1"/>
      <c r="AK2735" s="1"/>
      <c r="AL2735" s="1"/>
      <c r="AM2735" s="1"/>
      <c r="AN2735" s="1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t="str">
        <f t="shared" si="462"/>
        <v/>
      </c>
      <c r="AZ2735">
        <f t="shared" si="463"/>
        <v>0</v>
      </c>
      <c r="BA2735" t="str">
        <f t="shared" si="464"/>
        <v>QB</v>
      </c>
      <c r="BB2735" t="str">
        <f t="shared" si="465"/>
        <v>_</v>
      </c>
      <c r="BC2735" t="str">
        <f t="shared" si="466"/>
        <v>ru</v>
      </c>
      <c r="BD2735">
        <f>COUNTIFS($BB$1:BB2735,BB2735,$BC$1:BC2735,"ru")</f>
        <v>859</v>
      </c>
      <c r="BE2735" t="str">
        <f t="shared" si="467"/>
        <v>re</v>
      </c>
      <c r="BF2735">
        <f>COUNTIFS($BB$1:BB2735,BB2735,$BE$1:BE2735,"re")</f>
        <v>859</v>
      </c>
      <c r="BG2735" t="str">
        <f t="shared" si="468"/>
        <v>ru859_</v>
      </c>
      <c r="BH2735" t="str">
        <f t="shared" si="469"/>
        <v>re859_</v>
      </c>
      <c r="BI2735" t="str">
        <f t="shared" si="470"/>
        <v>_0</v>
      </c>
      <c r="BJ2735" t="str">
        <f t="shared" si="471"/>
        <v>_</v>
      </c>
      <c r="BK2735" t="str">
        <f>IF(ISERROR(MATCH(LEFT(C2735,5)&amp;B2735&amp;"_"&amp;A2735,$BK$1:BK2734,0)),LEFT(C2735,5)&amp;B2735&amp;"_"&amp;A2735,"")</f>
        <v/>
      </c>
      <c r="BL2735">
        <f>COUNTIFS($B$1:B2735,B2735)-COUNTIFS($B$1:B2735,B2735,$BK$1:BK2735,"")</f>
        <v>0</v>
      </c>
      <c r="BM2735" t="str">
        <f t="shared" si="472"/>
        <v/>
      </c>
    </row>
    <row r="2736" spans="1:65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  <c r="AB2736" s="1"/>
      <c r="AC2736" s="1"/>
      <c r="AD2736" s="1"/>
      <c r="AE2736" s="1"/>
      <c r="AF2736" s="1"/>
      <c r="AG2736" s="1"/>
      <c r="AH2736" s="1"/>
      <c r="AI2736" s="1"/>
      <c r="AJ2736" s="1"/>
      <c r="AK2736" s="1"/>
      <c r="AL2736" s="1"/>
      <c r="AM2736" s="1"/>
      <c r="AN2736" s="1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t="str">
        <f t="shared" si="462"/>
        <v/>
      </c>
      <c r="AZ2736">
        <f t="shared" si="463"/>
        <v>0</v>
      </c>
      <c r="BA2736" t="str">
        <f t="shared" si="464"/>
        <v>QB</v>
      </c>
      <c r="BB2736" t="str">
        <f t="shared" si="465"/>
        <v>_</v>
      </c>
      <c r="BC2736" t="str">
        <f t="shared" si="466"/>
        <v>ru</v>
      </c>
      <c r="BD2736">
        <f>COUNTIFS($BB$1:BB2736,BB2736,$BC$1:BC2736,"ru")</f>
        <v>860</v>
      </c>
      <c r="BE2736" t="str">
        <f t="shared" si="467"/>
        <v>re</v>
      </c>
      <c r="BF2736">
        <f>COUNTIFS($BB$1:BB2736,BB2736,$BE$1:BE2736,"re")</f>
        <v>860</v>
      </c>
      <c r="BG2736" t="str">
        <f t="shared" si="468"/>
        <v>ru860_</v>
      </c>
      <c r="BH2736" t="str">
        <f t="shared" si="469"/>
        <v>re860_</v>
      </c>
      <c r="BI2736" t="str">
        <f t="shared" si="470"/>
        <v>_0</v>
      </c>
      <c r="BJ2736" t="str">
        <f t="shared" si="471"/>
        <v>_</v>
      </c>
      <c r="BK2736" t="str">
        <f>IF(ISERROR(MATCH(LEFT(C2736,5)&amp;B2736&amp;"_"&amp;A2736,$BK$1:BK2735,0)),LEFT(C2736,5)&amp;B2736&amp;"_"&amp;A2736,"")</f>
        <v/>
      </c>
      <c r="BL2736">
        <f>COUNTIFS($B$1:B2736,B2736)-COUNTIFS($B$1:B2736,B2736,$BK$1:BK2736,"")</f>
        <v>0</v>
      </c>
      <c r="BM2736" t="str">
        <f t="shared" si="472"/>
        <v/>
      </c>
    </row>
    <row r="2737" spans="1:65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  <c r="AB2737" s="1"/>
      <c r="AC2737" s="1"/>
      <c r="AD2737" s="1"/>
      <c r="AE2737" s="1"/>
      <c r="AF2737" s="1"/>
      <c r="AG2737" s="1"/>
      <c r="AH2737" s="1"/>
      <c r="AI2737" s="1"/>
      <c r="AJ2737" s="1"/>
      <c r="AK2737" s="1"/>
      <c r="AL2737" s="1"/>
      <c r="AM2737" s="1"/>
      <c r="AN2737" s="1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t="str">
        <f t="shared" si="462"/>
        <v/>
      </c>
      <c r="AZ2737">
        <f t="shared" si="463"/>
        <v>0</v>
      </c>
      <c r="BA2737" t="str">
        <f t="shared" si="464"/>
        <v>QB</v>
      </c>
      <c r="BB2737" t="str">
        <f t="shared" si="465"/>
        <v>_</v>
      </c>
      <c r="BC2737" t="str">
        <f t="shared" si="466"/>
        <v>ru</v>
      </c>
      <c r="BD2737">
        <f>COUNTIFS($BB$1:BB2737,BB2737,$BC$1:BC2737,"ru")</f>
        <v>861</v>
      </c>
      <c r="BE2737" t="str">
        <f t="shared" si="467"/>
        <v>re</v>
      </c>
      <c r="BF2737">
        <f>COUNTIFS($BB$1:BB2737,BB2737,$BE$1:BE2737,"re")</f>
        <v>861</v>
      </c>
      <c r="BG2737" t="str">
        <f t="shared" si="468"/>
        <v>ru861_</v>
      </c>
      <c r="BH2737" t="str">
        <f t="shared" si="469"/>
        <v>re861_</v>
      </c>
      <c r="BI2737" t="str">
        <f t="shared" si="470"/>
        <v>_0</v>
      </c>
      <c r="BJ2737" t="str">
        <f t="shared" si="471"/>
        <v>_</v>
      </c>
      <c r="BK2737" t="str">
        <f>IF(ISERROR(MATCH(LEFT(C2737,5)&amp;B2737&amp;"_"&amp;A2737,$BK$1:BK2736,0)),LEFT(C2737,5)&amp;B2737&amp;"_"&amp;A2737,"")</f>
        <v/>
      </c>
      <c r="BL2737">
        <f>COUNTIFS($B$1:B2737,B2737)-COUNTIFS($B$1:B2737,B2737,$BK$1:BK2737,"")</f>
        <v>0</v>
      </c>
      <c r="BM2737" t="str">
        <f t="shared" si="472"/>
        <v/>
      </c>
    </row>
    <row r="2738" spans="1:65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  <c r="AB2738" s="1"/>
      <c r="AC2738" s="1"/>
      <c r="AD2738" s="1"/>
      <c r="AE2738" s="1"/>
      <c r="AF2738" s="1"/>
      <c r="AG2738" s="1"/>
      <c r="AH2738" s="1"/>
      <c r="AI2738" s="1"/>
      <c r="AJ2738" s="1"/>
      <c r="AK2738" s="1"/>
      <c r="AL2738" s="1"/>
      <c r="AM2738" s="1"/>
      <c r="AN2738" s="1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t="str">
        <f t="shared" si="462"/>
        <v/>
      </c>
      <c r="AZ2738">
        <f t="shared" si="463"/>
        <v>0</v>
      </c>
      <c r="BA2738" t="str">
        <f t="shared" si="464"/>
        <v>QB</v>
      </c>
      <c r="BB2738" t="str">
        <f t="shared" si="465"/>
        <v>_</v>
      </c>
      <c r="BC2738" t="str">
        <f t="shared" si="466"/>
        <v>ru</v>
      </c>
      <c r="BD2738">
        <f>COUNTIFS($BB$1:BB2738,BB2738,$BC$1:BC2738,"ru")</f>
        <v>862</v>
      </c>
      <c r="BE2738" t="str">
        <f t="shared" si="467"/>
        <v>re</v>
      </c>
      <c r="BF2738">
        <f>COUNTIFS($BB$1:BB2738,BB2738,$BE$1:BE2738,"re")</f>
        <v>862</v>
      </c>
      <c r="BG2738" t="str">
        <f t="shared" si="468"/>
        <v>ru862_</v>
      </c>
      <c r="BH2738" t="str">
        <f t="shared" si="469"/>
        <v>re862_</v>
      </c>
      <c r="BI2738" t="str">
        <f t="shared" si="470"/>
        <v>_0</v>
      </c>
      <c r="BJ2738" t="str">
        <f t="shared" si="471"/>
        <v>_</v>
      </c>
      <c r="BK2738" t="str">
        <f>IF(ISERROR(MATCH(LEFT(C2738,5)&amp;B2738&amp;"_"&amp;A2738,$BK$1:BK2737,0)),LEFT(C2738,5)&amp;B2738&amp;"_"&amp;A2738,"")</f>
        <v/>
      </c>
      <c r="BL2738">
        <f>COUNTIFS($B$1:B2738,B2738)-COUNTIFS($B$1:B2738,B2738,$BK$1:BK2738,"")</f>
        <v>0</v>
      </c>
      <c r="BM2738" t="str">
        <f t="shared" si="472"/>
        <v/>
      </c>
    </row>
    <row r="2739" spans="1:65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  <c r="AB2739" s="1"/>
      <c r="AC2739" s="1"/>
      <c r="AD2739" s="1"/>
      <c r="AE2739" s="1"/>
      <c r="AF2739" s="1"/>
      <c r="AG2739" s="1"/>
      <c r="AH2739" s="1"/>
      <c r="AI2739" s="1"/>
      <c r="AJ2739" s="1"/>
      <c r="AK2739" s="1"/>
      <c r="AL2739" s="1"/>
      <c r="AM2739" s="1"/>
      <c r="AN2739" s="1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t="str">
        <f t="shared" si="462"/>
        <v/>
      </c>
      <c r="AZ2739">
        <f t="shared" si="463"/>
        <v>0</v>
      </c>
      <c r="BA2739" t="str">
        <f t="shared" si="464"/>
        <v>QB</v>
      </c>
      <c r="BB2739" t="str">
        <f t="shared" si="465"/>
        <v>_</v>
      </c>
      <c r="BC2739" t="str">
        <f t="shared" si="466"/>
        <v>ru</v>
      </c>
      <c r="BD2739">
        <f>COUNTIFS($BB$1:BB2739,BB2739,$BC$1:BC2739,"ru")</f>
        <v>863</v>
      </c>
      <c r="BE2739" t="str">
        <f t="shared" si="467"/>
        <v>re</v>
      </c>
      <c r="BF2739">
        <f>COUNTIFS($BB$1:BB2739,BB2739,$BE$1:BE2739,"re")</f>
        <v>863</v>
      </c>
      <c r="BG2739" t="str">
        <f t="shared" si="468"/>
        <v>ru863_</v>
      </c>
      <c r="BH2739" t="str">
        <f t="shared" si="469"/>
        <v>re863_</v>
      </c>
      <c r="BI2739" t="str">
        <f t="shared" si="470"/>
        <v>_0</v>
      </c>
      <c r="BJ2739" t="str">
        <f t="shared" si="471"/>
        <v>_</v>
      </c>
      <c r="BK2739" t="str">
        <f>IF(ISERROR(MATCH(LEFT(C2739,5)&amp;B2739&amp;"_"&amp;A2739,$BK$1:BK2738,0)),LEFT(C2739,5)&amp;B2739&amp;"_"&amp;A2739,"")</f>
        <v/>
      </c>
      <c r="BL2739">
        <f>COUNTIFS($B$1:B2739,B2739)-COUNTIFS($B$1:B2739,B2739,$BK$1:BK2739,"")</f>
        <v>0</v>
      </c>
      <c r="BM2739" t="str">
        <f t="shared" si="472"/>
        <v/>
      </c>
    </row>
    <row r="2740" spans="1:65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  <c r="AB2740" s="1"/>
      <c r="AC2740" s="1"/>
      <c r="AD2740" s="1"/>
      <c r="AE2740" s="1"/>
      <c r="AF2740" s="1"/>
      <c r="AG2740" s="1"/>
      <c r="AH2740" s="1"/>
      <c r="AI2740" s="1"/>
      <c r="AJ2740" s="1"/>
      <c r="AK2740" s="1"/>
      <c r="AL2740" s="1"/>
      <c r="AM2740" s="1"/>
      <c r="AN2740" s="1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t="str">
        <f t="shared" si="462"/>
        <v/>
      </c>
      <c r="AZ2740">
        <f t="shared" si="463"/>
        <v>0</v>
      </c>
      <c r="BA2740" t="str">
        <f t="shared" si="464"/>
        <v>QB</v>
      </c>
      <c r="BB2740" t="str">
        <f t="shared" si="465"/>
        <v>_</v>
      </c>
      <c r="BC2740" t="str">
        <f t="shared" si="466"/>
        <v>ru</v>
      </c>
      <c r="BD2740">
        <f>COUNTIFS($BB$1:BB2740,BB2740,$BC$1:BC2740,"ru")</f>
        <v>864</v>
      </c>
      <c r="BE2740" t="str">
        <f t="shared" si="467"/>
        <v>re</v>
      </c>
      <c r="BF2740">
        <f>COUNTIFS($BB$1:BB2740,BB2740,$BE$1:BE2740,"re")</f>
        <v>864</v>
      </c>
      <c r="BG2740" t="str">
        <f t="shared" si="468"/>
        <v>ru864_</v>
      </c>
      <c r="BH2740" t="str">
        <f t="shared" si="469"/>
        <v>re864_</v>
      </c>
      <c r="BI2740" t="str">
        <f t="shared" si="470"/>
        <v>_0</v>
      </c>
      <c r="BJ2740" t="str">
        <f t="shared" si="471"/>
        <v>_</v>
      </c>
      <c r="BK2740" t="str">
        <f>IF(ISERROR(MATCH(LEFT(C2740,5)&amp;B2740&amp;"_"&amp;A2740,$BK$1:BK2739,0)),LEFT(C2740,5)&amp;B2740&amp;"_"&amp;A2740,"")</f>
        <v/>
      </c>
      <c r="BL2740">
        <f>COUNTIFS($B$1:B2740,B2740)-COUNTIFS($B$1:B2740,B2740,$BK$1:BK2740,"")</f>
        <v>0</v>
      </c>
      <c r="BM2740" t="str">
        <f t="shared" si="472"/>
        <v/>
      </c>
    </row>
    <row r="2741" spans="1:65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  <c r="AB2741" s="1"/>
      <c r="AC2741" s="1"/>
      <c r="AD2741" s="1"/>
      <c r="AE2741" s="1"/>
      <c r="AF2741" s="1"/>
      <c r="AG2741" s="1"/>
      <c r="AH2741" s="1"/>
      <c r="AI2741" s="1"/>
      <c r="AJ2741" s="1"/>
      <c r="AK2741" s="1"/>
      <c r="AL2741" s="1"/>
      <c r="AM2741" s="1"/>
      <c r="AN2741" s="1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t="str">
        <f t="shared" si="462"/>
        <v/>
      </c>
      <c r="AZ2741">
        <f t="shared" si="463"/>
        <v>0</v>
      </c>
      <c r="BA2741" t="str">
        <f t="shared" si="464"/>
        <v>QB</v>
      </c>
      <c r="BB2741" t="str">
        <f t="shared" si="465"/>
        <v>_</v>
      </c>
      <c r="BC2741" t="str">
        <f t="shared" si="466"/>
        <v>ru</v>
      </c>
      <c r="BD2741">
        <f>COUNTIFS($BB$1:BB2741,BB2741,$BC$1:BC2741,"ru")</f>
        <v>865</v>
      </c>
      <c r="BE2741" t="str">
        <f t="shared" si="467"/>
        <v>re</v>
      </c>
      <c r="BF2741">
        <f>COUNTIFS($BB$1:BB2741,BB2741,$BE$1:BE2741,"re")</f>
        <v>865</v>
      </c>
      <c r="BG2741" t="str">
        <f t="shared" si="468"/>
        <v>ru865_</v>
      </c>
      <c r="BH2741" t="str">
        <f t="shared" si="469"/>
        <v>re865_</v>
      </c>
      <c r="BI2741" t="str">
        <f t="shared" si="470"/>
        <v>_0</v>
      </c>
      <c r="BJ2741" t="str">
        <f t="shared" si="471"/>
        <v>_</v>
      </c>
      <c r="BK2741" t="str">
        <f>IF(ISERROR(MATCH(LEFT(C2741,5)&amp;B2741&amp;"_"&amp;A2741,$BK$1:BK2740,0)),LEFT(C2741,5)&amp;B2741&amp;"_"&amp;A2741,"")</f>
        <v/>
      </c>
      <c r="BL2741">
        <f>COUNTIFS($B$1:B2741,B2741)-COUNTIFS($B$1:B2741,B2741,$BK$1:BK2741,"")</f>
        <v>0</v>
      </c>
      <c r="BM2741" t="str">
        <f t="shared" si="472"/>
        <v/>
      </c>
    </row>
    <row r="2742" spans="1:65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  <c r="AB2742" s="1"/>
      <c r="AC2742" s="1"/>
      <c r="AD2742" s="1"/>
      <c r="AE2742" s="1"/>
      <c r="AF2742" s="1"/>
      <c r="AG2742" s="1"/>
      <c r="AH2742" s="1"/>
      <c r="AI2742" s="1"/>
      <c r="AJ2742" s="1"/>
      <c r="AK2742" s="1"/>
      <c r="AL2742" s="1"/>
      <c r="AM2742" s="1"/>
      <c r="AN2742" s="1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t="str">
        <f t="shared" si="462"/>
        <v/>
      </c>
      <c r="AZ2742">
        <f t="shared" si="463"/>
        <v>0</v>
      </c>
      <c r="BA2742" t="str">
        <f t="shared" si="464"/>
        <v>QB</v>
      </c>
      <c r="BB2742" t="str">
        <f t="shared" si="465"/>
        <v>_</v>
      </c>
      <c r="BC2742" t="str">
        <f t="shared" si="466"/>
        <v>ru</v>
      </c>
      <c r="BD2742">
        <f>COUNTIFS($BB$1:BB2742,BB2742,$BC$1:BC2742,"ru")</f>
        <v>866</v>
      </c>
      <c r="BE2742" t="str">
        <f t="shared" si="467"/>
        <v>re</v>
      </c>
      <c r="BF2742">
        <f>COUNTIFS($BB$1:BB2742,BB2742,$BE$1:BE2742,"re")</f>
        <v>866</v>
      </c>
      <c r="BG2742" t="str">
        <f t="shared" si="468"/>
        <v>ru866_</v>
      </c>
      <c r="BH2742" t="str">
        <f t="shared" si="469"/>
        <v>re866_</v>
      </c>
      <c r="BI2742" t="str">
        <f t="shared" si="470"/>
        <v>_0</v>
      </c>
      <c r="BJ2742" t="str">
        <f t="shared" si="471"/>
        <v>_</v>
      </c>
      <c r="BK2742" t="str">
        <f>IF(ISERROR(MATCH(LEFT(C2742,5)&amp;B2742&amp;"_"&amp;A2742,$BK$1:BK2741,0)),LEFT(C2742,5)&amp;B2742&amp;"_"&amp;A2742,"")</f>
        <v/>
      </c>
      <c r="BL2742">
        <f>COUNTIFS($B$1:B2742,B2742)-COUNTIFS($B$1:B2742,B2742,$BK$1:BK2742,"")</f>
        <v>0</v>
      </c>
      <c r="BM2742" t="str">
        <f t="shared" si="472"/>
        <v/>
      </c>
    </row>
    <row r="2743" spans="1:65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  <c r="AB2743" s="1"/>
      <c r="AC2743" s="1"/>
      <c r="AD2743" s="1"/>
      <c r="AE2743" s="1"/>
      <c r="AF2743" s="1"/>
      <c r="AG2743" s="1"/>
      <c r="AH2743" s="1"/>
      <c r="AI2743" s="1"/>
      <c r="AJ2743" s="1"/>
      <c r="AK2743" s="1"/>
      <c r="AL2743" s="1"/>
      <c r="AM2743" s="1"/>
      <c r="AN2743" s="1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t="str">
        <f t="shared" si="462"/>
        <v/>
      </c>
      <c r="AZ2743">
        <f t="shared" si="463"/>
        <v>0</v>
      </c>
      <c r="BA2743" t="str">
        <f t="shared" si="464"/>
        <v>QB</v>
      </c>
      <c r="BB2743" t="str">
        <f t="shared" si="465"/>
        <v>_</v>
      </c>
      <c r="BC2743" t="str">
        <f t="shared" si="466"/>
        <v>ru</v>
      </c>
      <c r="BD2743">
        <f>COUNTIFS($BB$1:BB2743,BB2743,$BC$1:BC2743,"ru")</f>
        <v>867</v>
      </c>
      <c r="BE2743" t="str">
        <f t="shared" si="467"/>
        <v>re</v>
      </c>
      <c r="BF2743">
        <f>COUNTIFS($BB$1:BB2743,BB2743,$BE$1:BE2743,"re")</f>
        <v>867</v>
      </c>
      <c r="BG2743" t="str">
        <f t="shared" si="468"/>
        <v>ru867_</v>
      </c>
      <c r="BH2743" t="str">
        <f t="shared" si="469"/>
        <v>re867_</v>
      </c>
      <c r="BI2743" t="str">
        <f t="shared" si="470"/>
        <v>_0</v>
      </c>
      <c r="BJ2743" t="str">
        <f t="shared" si="471"/>
        <v>_</v>
      </c>
      <c r="BK2743" t="str">
        <f>IF(ISERROR(MATCH(LEFT(C2743,5)&amp;B2743&amp;"_"&amp;A2743,$BK$1:BK2742,0)),LEFT(C2743,5)&amp;B2743&amp;"_"&amp;A2743,"")</f>
        <v/>
      </c>
      <c r="BL2743">
        <f>COUNTIFS($B$1:B2743,B2743)-COUNTIFS($B$1:B2743,B2743,$BK$1:BK2743,"")</f>
        <v>0</v>
      </c>
      <c r="BM2743" t="str">
        <f t="shared" si="472"/>
        <v/>
      </c>
    </row>
    <row r="2744" spans="1:65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  <c r="AB2744" s="1"/>
      <c r="AC2744" s="1"/>
      <c r="AD2744" s="1"/>
      <c r="AE2744" s="1"/>
      <c r="AF2744" s="1"/>
      <c r="AG2744" s="1"/>
      <c r="AH2744" s="1"/>
      <c r="AI2744" s="1"/>
      <c r="AJ2744" s="1"/>
      <c r="AK2744" s="1"/>
      <c r="AL2744" s="1"/>
      <c r="AM2744" s="1"/>
      <c r="AN2744" s="1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t="str">
        <f t="shared" si="462"/>
        <v/>
      </c>
      <c r="AZ2744">
        <f t="shared" si="463"/>
        <v>0</v>
      </c>
      <c r="BA2744" t="str">
        <f t="shared" si="464"/>
        <v>QB</v>
      </c>
      <c r="BB2744" t="str">
        <f t="shared" si="465"/>
        <v>_</v>
      </c>
      <c r="BC2744" t="str">
        <f t="shared" si="466"/>
        <v>ru</v>
      </c>
      <c r="BD2744">
        <f>COUNTIFS($BB$1:BB2744,BB2744,$BC$1:BC2744,"ru")</f>
        <v>868</v>
      </c>
      <c r="BE2744" t="str">
        <f t="shared" si="467"/>
        <v>re</v>
      </c>
      <c r="BF2744">
        <f>COUNTIFS($BB$1:BB2744,BB2744,$BE$1:BE2744,"re")</f>
        <v>868</v>
      </c>
      <c r="BG2744" t="str">
        <f t="shared" si="468"/>
        <v>ru868_</v>
      </c>
      <c r="BH2744" t="str">
        <f t="shared" si="469"/>
        <v>re868_</v>
      </c>
      <c r="BI2744" t="str">
        <f t="shared" si="470"/>
        <v>_0</v>
      </c>
      <c r="BJ2744" t="str">
        <f t="shared" si="471"/>
        <v>_</v>
      </c>
      <c r="BK2744" t="str">
        <f>IF(ISERROR(MATCH(LEFT(C2744,5)&amp;B2744&amp;"_"&amp;A2744,$BK$1:BK2743,0)),LEFT(C2744,5)&amp;B2744&amp;"_"&amp;A2744,"")</f>
        <v/>
      </c>
      <c r="BL2744">
        <f>COUNTIFS($B$1:B2744,B2744)-COUNTIFS($B$1:B2744,B2744,$BK$1:BK2744,"")</f>
        <v>0</v>
      </c>
      <c r="BM2744" t="str">
        <f t="shared" si="472"/>
        <v/>
      </c>
    </row>
    <row r="2745" spans="1:65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  <c r="AB2745" s="1"/>
      <c r="AC2745" s="1"/>
      <c r="AD2745" s="1"/>
      <c r="AE2745" s="1"/>
      <c r="AF2745" s="1"/>
      <c r="AG2745" s="1"/>
      <c r="AH2745" s="1"/>
      <c r="AI2745" s="1"/>
      <c r="AJ2745" s="1"/>
      <c r="AK2745" s="1"/>
      <c r="AL2745" s="1"/>
      <c r="AM2745" s="1"/>
      <c r="AN2745" s="1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t="str">
        <f t="shared" si="462"/>
        <v/>
      </c>
      <c r="AZ2745">
        <f t="shared" si="463"/>
        <v>0</v>
      </c>
      <c r="BA2745" t="str">
        <f t="shared" si="464"/>
        <v>QB</v>
      </c>
      <c r="BB2745" t="str">
        <f t="shared" si="465"/>
        <v>_</v>
      </c>
      <c r="BC2745" t="str">
        <f t="shared" si="466"/>
        <v>ru</v>
      </c>
      <c r="BD2745">
        <f>COUNTIFS($BB$1:BB2745,BB2745,$BC$1:BC2745,"ru")</f>
        <v>869</v>
      </c>
      <c r="BE2745" t="str">
        <f t="shared" si="467"/>
        <v>re</v>
      </c>
      <c r="BF2745">
        <f>COUNTIFS($BB$1:BB2745,BB2745,$BE$1:BE2745,"re")</f>
        <v>869</v>
      </c>
      <c r="BG2745" t="str">
        <f t="shared" si="468"/>
        <v>ru869_</v>
      </c>
      <c r="BH2745" t="str">
        <f t="shared" si="469"/>
        <v>re869_</v>
      </c>
      <c r="BI2745" t="str">
        <f t="shared" si="470"/>
        <v>_0</v>
      </c>
      <c r="BJ2745" t="str">
        <f t="shared" si="471"/>
        <v>_</v>
      </c>
      <c r="BK2745" t="str">
        <f>IF(ISERROR(MATCH(LEFT(C2745,5)&amp;B2745&amp;"_"&amp;A2745,$BK$1:BK2744,0)),LEFT(C2745,5)&amp;B2745&amp;"_"&amp;A2745,"")</f>
        <v/>
      </c>
      <c r="BL2745">
        <f>COUNTIFS($B$1:B2745,B2745)-COUNTIFS($B$1:B2745,B2745,$BK$1:BK2745,"")</f>
        <v>0</v>
      </c>
      <c r="BM2745" t="str">
        <f t="shared" si="472"/>
        <v/>
      </c>
    </row>
    <row r="2746" spans="1:65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  <c r="AB2746" s="1"/>
      <c r="AC2746" s="1"/>
      <c r="AD2746" s="1"/>
      <c r="AE2746" s="1"/>
      <c r="AF2746" s="1"/>
      <c r="AG2746" s="1"/>
      <c r="AH2746" s="1"/>
      <c r="AI2746" s="1"/>
      <c r="AJ2746" s="1"/>
      <c r="AK2746" s="1"/>
      <c r="AL2746" s="1"/>
      <c r="AM2746" s="1"/>
      <c r="AN2746" s="1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t="str">
        <f t="shared" si="462"/>
        <v/>
      </c>
      <c r="AZ2746">
        <f t="shared" si="463"/>
        <v>0</v>
      </c>
      <c r="BA2746" t="str">
        <f t="shared" si="464"/>
        <v>QB</v>
      </c>
      <c r="BB2746" t="str">
        <f t="shared" si="465"/>
        <v>_</v>
      </c>
      <c r="BC2746" t="str">
        <f t="shared" si="466"/>
        <v>ru</v>
      </c>
      <c r="BD2746">
        <f>COUNTIFS($BB$1:BB2746,BB2746,$BC$1:BC2746,"ru")</f>
        <v>870</v>
      </c>
      <c r="BE2746" t="str">
        <f t="shared" si="467"/>
        <v>re</v>
      </c>
      <c r="BF2746">
        <f>COUNTIFS($BB$1:BB2746,BB2746,$BE$1:BE2746,"re")</f>
        <v>870</v>
      </c>
      <c r="BG2746" t="str">
        <f t="shared" si="468"/>
        <v>ru870_</v>
      </c>
      <c r="BH2746" t="str">
        <f t="shared" si="469"/>
        <v>re870_</v>
      </c>
      <c r="BI2746" t="str">
        <f t="shared" si="470"/>
        <v>_0</v>
      </c>
      <c r="BJ2746" t="str">
        <f t="shared" si="471"/>
        <v>_</v>
      </c>
      <c r="BK2746" t="str">
        <f>IF(ISERROR(MATCH(LEFT(C2746,5)&amp;B2746&amp;"_"&amp;A2746,$BK$1:BK2745,0)),LEFT(C2746,5)&amp;B2746&amp;"_"&amp;A2746,"")</f>
        <v/>
      </c>
      <c r="BL2746">
        <f>COUNTIFS($B$1:B2746,B2746)-COUNTIFS($B$1:B2746,B2746,$BK$1:BK2746,"")</f>
        <v>0</v>
      </c>
      <c r="BM2746" t="str">
        <f t="shared" si="472"/>
        <v/>
      </c>
    </row>
    <row r="2747" spans="1:65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  <c r="AB2747" s="1"/>
      <c r="AC2747" s="1"/>
      <c r="AD2747" s="1"/>
      <c r="AE2747" s="1"/>
      <c r="AF2747" s="1"/>
      <c r="AG2747" s="1"/>
      <c r="AH2747" s="1"/>
      <c r="AI2747" s="1"/>
      <c r="AJ2747" s="1"/>
      <c r="AK2747" s="1"/>
      <c r="AL2747" s="1"/>
      <c r="AM2747" s="1"/>
      <c r="AN2747" s="1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t="str">
        <f t="shared" si="462"/>
        <v/>
      </c>
      <c r="AZ2747">
        <f t="shared" si="463"/>
        <v>0</v>
      </c>
      <c r="BA2747" t="str">
        <f t="shared" si="464"/>
        <v>QB</v>
      </c>
      <c r="BB2747" t="str">
        <f t="shared" si="465"/>
        <v>_</v>
      </c>
      <c r="BC2747" t="str">
        <f t="shared" si="466"/>
        <v>ru</v>
      </c>
      <c r="BD2747">
        <f>COUNTIFS($BB$1:BB2747,BB2747,$BC$1:BC2747,"ru")</f>
        <v>871</v>
      </c>
      <c r="BE2747" t="str">
        <f t="shared" si="467"/>
        <v>re</v>
      </c>
      <c r="BF2747">
        <f>COUNTIFS($BB$1:BB2747,BB2747,$BE$1:BE2747,"re")</f>
        <v>871</v>
      </c>
      <c r="BG2747" t="str">
        <f t="shared" si="468"/>
        <v>ru871_</v>
      </c>
      <c r="BH2747" t="str">
        <f t="shared" si="469"/>
        <v>re871_</v>
      </c>
      <c r="BI2747" t="str">
        <f t="shared" si="470"/>
        <v>_0</v>
      </c>
      <c r="BJ2747" t="str">
        <f t="shared" si="471"/>
        <v>_</v>
      </c>
      <c r="BK2747" t="str">
        <f>IF(ISERROR(MATCH(LEFT(C2747,5)&amp;B2747&amp;"_"&amp;A2747,$BK$1:BK2746,0)),LEFT(C2747,5)&amp;B2747&amp;"_"&amp;A2747,"")</f>
        <v/>
      </c>
      <c r="BL2747">
        <f>COUNTIFS($B$1:B2747,B2747)-COUNTIFS($B$1:B2747,B2747,$BK$1:BK2747,"")</f>
        <v>0</v>
      </c>
      <c r="BM2747" t="str">
        <f t="shared" si="472"/>
        <v/>
      </c>
    </row>
    <row r="2748" spans="1:65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  <c r="AB2748" s="1"/>
      <c r="AC2748" s="1"/>
      <c r="AD2748" s="1"/>
      <c r="AE2748" s="1"/>
      <c r="AF2748" s="1"/>
      <c r="AG2748" s="1"/>
      <c r="AH2748" s="1"/>
      <c r="AI2748" s="1"/>
      <c r="AJ2748" s="1"/>
      <c r="AK2748" s="1"/>
      <c r="AL2748" s="1"/>
      <c r="AM2748" s="1"/>
      <c r="AN2748" s="1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t="str">
        <f t="shared" si="462"/>
        <v/>
      </c>
      <c r="AZ2748">
        <f t="shared" si="463"/>
        <v>0</v>
      </c>
      <c r="BA2748" t="str">
        <f t="shared" si="464"/>
        <v>QB</v>
      </c>
      <c r="BB2748" t="str">
        <f t="shared" si="465"/>
        <v>_</v>
      </c>
      <c r="BC2748" t="str">
        <f t="shared" si="466"/>
        <v>ru</v>
      </c>
      <c r="BD2748">
        <f>COUNTIFS($BB$1:BB2748,BB2748,$BC$1:BC2748,"ru")</f>
        <v>872</v>
      </c>
      <c r="BE2748" t="str">
        <f t="shared" si="467"/>
        <v>re</v>
      </c>
      <c r="BF2748">
        <f>COUNTIFS($BB$1:BB2748,BB2748,$BE$1:BE2748,"re")</f>
        <v>872</v>
      </c>
      <c r="BG2748" t="str">
        <f t="shared" si="468"/>
        <v>ru872_</v>
      </c>
      <c r="BH2748" t="str">
        <f t="shared" si="469"/>
        <v>re872_</v>
      </c>
      <c r="BI2748" t="str">
        <f t="shared" si="470"/>
        <v>_0</v>
      </c>
      <c r="BJ2748" t="str">
        <f t="shared" si="471"/>
        <v>_</v>
      </c>
      <c r="BK2748" t="str">
        <f>IF(ISERROR(MATCH(LEFT(C2748,5)&amp;B2748&amp;"_"&amp;A2748,$BK$1:BK2747,0)),LEFT(C2748,5)&amp;B2748&amp;"_"&amp;A2748,"")</f>
        <v/>
      </c>
      <c r="BL2748">
        <f>COUNTIFS($B$1:B2748,B2748)-COUNTIFS($B$1:B2748,B2748,$BK$1:BK2748,"")</f>
        <v>0</v>
      </c>
      <c r="BM2748" t="str">
        <f t="shared" si="472"/>
        <v/>
      </c>
    </row>
    <row r="2749" spans="1:65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  <c r="AB2749" s="1"/>
      <c r="AC2749" s="1"/>
      <c r="AD2749" s="1"/>
      <c r="AE2749" s="1"/>
      <c r="AF2749" s="1"/>
      <c r="AG2749" s="1"/>
      <c r="AH2749" s="1"/>
      <c r="AI2749" s="1"/>
      <c r="AJ2749" s="1"/>
      <c r="AK2749" s="1"/>
      <c r="AL2749" s="1"/>
      <c r="AM2749" s="1"/>
      <c r="AN2749" s="1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t="str">
        <f t="shared" si="462"/>
        <v/>
      </c>
      <c r="AZ2749">
        <f t="shared" si="463"/>
        <v>0</v>
      </c>
      <c r="BA2749" t="str">
        <f t="shared" si="464"/>
        <v>QB</v>
      </c>
      <c r="BB2749" t="str">
        <f t="shared" si="465"/>
        <v>_</v>
      </c>
      <c r="BC2749" t="str">
        <f t="shared" si="466"/>
        <v>ru</v>
      </c>
      <c r="BD2749">
        <f>COUNTIFS($BB$1:BB2749,BB2749,$BC$1:BC2749,"ru")</f>
        <v>873</v>
      </c>
      <c r="BE2749" t="str">
        <f t="shared" si="467"/>
        <v>re</v>
      </c>
      <c r="BF2749">
        <f>COUNTIFS($BB$1:BB2749,BB2749,$BE$1:BE2749,"re")</f>
        <v>873</v>
      </c>
      <c r="BG2749" t="str">
        <f t="shared" si="468"/>
        <v>ru873_</v>
      </c>
      <c r="BH2749" t="str">
        <f t="shared" si="469"/>
        <v>re873_</v>
      </c>
      <c r="BI2749" t="str">
        <f t="shared" si="470"/>
        <v>_0</v>
      </c>
      <c r="BJ2749" t="str">
        <f t="shared" si="471"/>
        <v>_</v>
      </c>
      <c r="BK2749" t="str">
        <f>IF(ISERROR(MATCH(LEFT(C2749,5)&amp;B2749&amp;"_"&amp;A2749,$BK$1:BK2748,0)),LEFT(C2749,5)&amp;B2749&amp;"_"&amp;A2749,"")</f>
        <v/>
      </c>
      <c r="BL2749">
        <f>COUNTIFS($B$1:B2749,B2749)-COUNTIFS($B$1:B2749,B2749,$BK$1:BK2749,"")</f>
        <v>0</v>
      </c>
      <c r="BM2749" t="str">
        <f t="shared" si="472"/>
        <v/>
      </c>
    </row>
    <row r="2750" spans="1:65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  <c r="AB2750" s="1"/>
      <c r="AC2750" s="1"/>
      <c r="AD2750" s="1"/>
      <c r="AE2750" s="1"/>
      <c r="AF2750" s="1"/>
      <c r="AG2750" s="1"/>
      <c r="AH2750" s="1"/>
      <c r="AI2750" s="1"/>
      <c r="AJ2750" s="1"/>
      <c r="AK2750" s="1"/>
      <c r="AL2750" s="1"/>
      <c r="AM2750" s="1"/>
      <c r="AN2750" s="1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t="str">
        <f t="shared" si="462"/>
        <v/>
      </c>
      <c r="AZ2750">
        <f t="shared" si="463"/>
        <v>0</v>
      </c>
      <c r="BA2750" t="str">
        <f t="shared" si="464"/>
        <v>QB</v>
      </c>
      <c r="BB2750" t="str">
        <f t="shared" si="465"/>
        <v>_</v>
      </c>
      <c r="BC2750" t="str">
        <f t="shared" si="466"/>
        <v>ru</v>
      </c>
      <c r="BD2750">
        <f>COUNTIFS($BB$1:BB2750,BB2750,$BC$1:BC2750,"ru")</f>
        <v>874</v>
      </c>
      <c r="BE2750" t="str">
        <f t="shared" si="467"/>
        <v>re</v>
      </c>
      <c r="BF2750">
        <f>COUNTIFS($BB$1:BB2750,BB2750,$BE$1:BE2750,"re")</f>
        <v>874</v>
      </c>
      <c r="BG2750" t="str">
        <f t="shared" si="468"/>
        <v>ru874_</v>
      </c>
      <c r="BH2750" t="str">
        <f t="shared" si="469"/>
        <v>re874_</v>
      </c>
      <c r="BI2750" t="str">
        <f t="shared" si="470"/>
        <v>_0</v>
      </c>
      <c r="BJ2750" t="str">
        <f t="shared" si="471"/>
        <v>_</v>
      </c>
      <c r="BK2750" t="str">
        <f>IF(ISERROR(MATCH(LEFT(C2750,5)&amp;B2750&amp;"_"&amp;A2750,$BK$1:BK2749,0)),LEFT(C2750,5)&amp;B2750&amp;"_"&amp;A2750,"")</f>
        <v/>
      </c>
      <c r="BL2750">
        <f>COUNTIFS($B$1:B2750,B2750)-COUNTIFS($B$1:B2750,B2750,$BK$1:BK2750,"")</f>
        <v>0</v>
      </c>
      <c r="BM2750" t="str">
        <f t="shared" si="472"/>
        <v/>
      </c>
    </row>
    <row r="2751" spans="1:65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  <c r="AB2751" s="1"/>
      <c r="AC2751" s="1"/>
      <c r="AD2751" s="1"/>
      <c r="AE2751" s="1"/>
      <c r="AF2751" s="1"/>
      <c r="AG2751" s="1"/>
      <c r="AH2751" s="1"/>
      <c r="AI2751" s="1"/>
      <c r="AJ2751" s="1"/>
      <c r="AK2751" s="1"/>
      <c r="AL2751" s="1"/>
      <c r="AM2751" s="1"/>
      <c r="AN2751" s="1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t="str">
        <f t="shared" si="462"/>
        <v/>
      </c>
      <c r="AZ2751">
        <f t="shared" si="463"/>
        <v>0</v>
      </c>
      <c r="BA2751" t="str">
        <f t="shared" si="464"/>
        <v>QB</v>
      </c>
      <c r="BB2751" t="str">
        <f t="shared" si="465"/>
        <v>_</v>
      </c>
      <c r="BC2751" t="str">
        <f t="shared" si="466"/>
        <v>ru</v>
      </c>
      <c r="BD2751">
        <f>COUNTIFS($BB$1:BB2751,BB2751,$BC$1:BC2751,"ru")</f>
        <v>875</v>
      </c>
      <c r="BE2751" t="str">
        <f t="shared" si="467"/>
        <v>re</v>
      </c>
      <c r="BF2751">
        <f>COUNTIFS($BB$1:BB2751,BB2751,$BE$1:BE2751,"re")</f>
        <v>875</v>
      </c>
      <c r="BG2751" t="str">
        <f t="shared" si="468"/>
        <v>ru875_</v>
      </c>
      <c r="BH2751" t="str">
        <f t="shared" si="469"/>
        <v>re875_</v>
      </c>
      <c r="BI2751" t="str">
        <f t="shared" si="470"/>
        <v>_0</v>
      </c>
      <c r="BJ2751" t="str">
        <f t="shared" si="471"/>
        <v>_</v>
      </c>
      <c r="BK2751" t="str">
        <f>IF(ISERROR(MATCH(LEFT(C2751,5)&amp;B2751&amp;"_"&amp;A2751,$BK$1:BK2750,0)),LEFT(C2751,5)&amp;B2751&amp;"_"&amp;A2751,"")</f>
        <v/>
      </c>
      <c r="BL2751">
        <f>COUNTIFS($B$1:B2751,B2751)-COUNTIFS($B$1:B2751,B2751,$BK$1:BK2751,"")</f>
        <v>0</v>
      </c>
      <c r="BM2751" t="str">
        <f t="shared" si="472"/>
        <v/>
      </c>
    </row>
    <row r="2752" spans="1:65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  <c r="AB2752" s="1"/>
      <c r="AC2752" s="1"/>
      <c r="AD2752" s="1"/>
      <c r="AE2752" s="1"/>
      <c r="AF2752" s="1"/>
      <c r="AG2752" s="1"/>
      <c r="AH2752" s="1"/>
      <c r="AI2752" s="1"/>
      <c r="AJ2752" s="1"/>
      <c r="AK2752" s="1"/>
      <c r="AL2752" s="1"/>
      <c r="AM2752" s="1"/>
      <c r="AN2752" s="1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t="str">
        <f t="shared" si="462"/>
        <v/>
      </c>
      <c r="AZ2752">
        <f t="shared" si="463"/>
        <v>0</v>
      </c>
      <c r="BA2752" t="str">
        <f t="shared" si="464"/>
        <v>QB</v>
      </c>
      <c r="BB2752" t="str">
        <f t="shared" si="465"/>
        <v>_</v>
      </c>
      <c r="BC2752" t="str">
        <f t="shared" si="466"/>
        <v>ru</v>
      </c>
      <c r="BD2752">
        <f>COUNTIFS($BB$1:BB2752,BB2752,$BC$1:BC2752,"ru")</f>
        <v>876</v>
      </c>
      <c r="BE2752" t="str">
        <f t="shared" si="467"/>
        <v>re</v>
      </c>
      <c r="BF2752">
        <f>COUNTIFS($BB$1:BB2752,BB2752,$BE$1:BE2752,"re")</f>
        <v>876</v>
      </c>
      <c r="BG2752" t="str">
        <f t="shared" si="468"/>
        <v>ru876_</v>
      </c>
      <c r="BH2752" t="str">
        <f t="shared" si="469"/>
        <v>re876_</v>
      </c>
      <c r="BI2752" t="str">
        <f t="shared" si="470"/>
        <v>_0</v>
      </c>
      <c r="BJ2752" t="str">
        <f t="shared" si="471"/>
        <v>_</v>
      </c>
      <c r="BK2752" t="str">
        <f>IF(ISERROR(MATCH(LEFT(C2752,5)&amp;B2752&amp;"_"&amp;A2752,$BK$1:BK2751,0)),LEFT(C2752,5)&amp;B2752&amp;"_"&amp;A2752,"")</f>
        <v/>
      </c>
      <c r="BL2752">
        <f>COUNTIFS($B$1:B2752,B2752)-COUNTIFS($B$1:B2752,B2752,$BK$1:BK2752,"")</f>
        <v>0</v>
      </c>
      <c r="BM2752" t="str">
        <f t="shared" si="472"/>
        <v/>
      </c>
    </row>
    <row r="2753" spans="1:65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  <c r="AB2753" s="1"/>
      <c r="AC2753" s="1"/>
      <c r="AD2753" s="1"/>
      <c r="AE2753" s="1"/>
      <c r="AF2753" s="1"/>
      <c r="AG2753" s="1"/>
      <c r="AH2753" s="1"/>
      <c r="AI2753" s="1"/>
      <c r="AJ2753" s="1"/>
      <c r="AK2753" s="1"/>
      <c r="AL2753" s="1"/>
      <c r="AM2753" s="1"/>
      <c r="AN2753" s="1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t="str">
        <f t="shared" si="462"/>
        <v/>
      </c>
      <c r="AZ2753">
        <f t="shared" si="463"/>
        <v>0</v>
      </c>
      <c r="BA2753" t="str">
        <f t="shared" si="464"/>
        <v>QB</v>
      </c>
      <c r="BB2753" t="str">
        <f t="shared" si="465"/>
        <v>_</v>
      </c>
      <c r="BC2753" t="str">
        <f t="shared" si="466"/>
        <v>ru</v>
      </c>
      <c r="BD2753">
        <f>COUNTIFS($BB$1:BB2753,BB2753,$BC$1:BC2753,"ru")</f>
        <v>877</v>
      </c>
      <c r="BE2753" t="str">
        <f t="shared" si="467"/>
        <v>re</v>
      </c>
      <c r="BF2753">
        <f>COUNTIFS($BB$1:BB2753,BB2753,$BE$1:BE2753,"re")</f>
        <v>877</v>
      </c>
      <c r="BG2753" t="str">
        <f t="shared" si="468"/>
        <v>ru877_</v>
      </c>
      <c r="BH2753" t="str">
        <f t="shared" si="469"/>
        <v>re877_</v>
      </c>
      <c r="BI2753" t="str">
        <f t="shared" si="470"/>
        <v>_0</v>
      </c>
      <c r="BJ2753" t="str">
        <f t="shared" si="471"/>
        <v>_</v>
      </c>
      <c r="BK2753" t="str">
        <f>IF(ISERROR(MATCH(LEFT(C2753,5)&amp;B2753&amp;"_"&amp;A2753,$BK$1:BK2752,0)),LEFT(C2753,5)&amp;B2753&amp;"_"&amp;A2753,"")</f>
        <v/>
      </c>
      <c r="BL2753">
        <f>COUNTIFS($B$1:B2753,B2753)-COUNTIFS($B$1:B2753,B2753,$BK$1:BK2753,"")</f>
        <v>0</v>
      </c>
      <c r="BM2753" t="str">
        <f t="shared" si="472"/>
        <v/>
      </c>
    </row>
    <row r="2754" spans="1:65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  <c r="AB2754" s="1"/>
      <c r="AC2754" s="1"/>
      <c r="AD2754" s="1"/>
      <c r="AE2754" s="1"/>
      <c r="AF2754" s="1"/>
      <c r="AG2754" s="1"/>
      <c r="AH2754" s="1"/>
      <c r="AI2754" s="1"/>
      <c r="AJ2754" s="1"/>
      <c r="AK2754" s="1"/>
      <c r="AL2754" s="1"/>
      <c r="AM2754" s="1"/>
      <c r="AN2754" s="1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t="str">
        <f t="shared" si="462"/>
        <v/>
      </c>
      <c r="AZ2754">
        <f t="shared" si="463"/>
        <v>0</v>
      </c>
      <c r="BA2754" t="str">
        <f t="shared" si="464"/>
        <v>QB</v>
      </c>
      <c r="BB2754" t="str">
        <f t="shared" si="465"/>
        <v>_</v>
      </c>
      <c r="BC2754" t="str">
        <f t="shared" si="466"/>
        <v>ru</v>
      </c>
      <c r="BD2754">
        <f>COUNTIFS($BB$1:BB2754,BB2754,$BC$1:BC2754,"ru")</f>
        <v>878</v>
      </c>
      <c r="BE2754" t="str">
        <f t="shared" si="467"/>
        <v>re</v>
      </c>
      <c r="BF2754">
        <f>COUNTIFS($BB$1:BB2754,BB2754,$BE$1:BE2754,"re")</f>
        <v>878</v>
      </c>
      <c r="BG2754" t="str">
        <f t="shared" si="468"/>
        <v>ru878_</v>
      </c>
      <c r="BH2754" t="str">
        <f t="shared" si="469"/>
        <v>re878_</v>
      </c>
      <c r="BI2754" t="str">
        <f t="shared" si="470"/>
        <v>_0</v>
      </c>
      <c r="BJ2754" t="str">
        <f t="shared" si="471"/>
        <v>_</v>
      </c>
      <c r="BK2754" t="str">
        <f>IF(ISERROR(MATCH(LEFT(C2754,5)&amp;B2754&amp;"_"&amp;A2754,$BK$1:BK2753,0)),LEFT(C2754,5)&amp;B2754&amp;"_"&amp;A2754,"")</f>
        <v/>
      </c>
      <c r="BL2754">
        <f>COUNTIFS($B$1:B2754,B2754)-COUNTIFS($B$1:B2754,B2754,$BK$1:BK2754,"")</f>
        <v>0</v>
      </c>
      <c r="BM2754" t="str">
        <f t="shared" si="472"/>
        <v/>
      </c>
    </row>
    <row r="2755" spans="1:65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  <c r="AB2755" s="1"/>
      <c r="AC2755" s="1"/>
      <c r="AD2755" s="1"/>
      <c r="AE2755" s="1"/>
      <c r="AF2755" s="1"/>
      <c r="AG2755" s="1"/>
      <c r="AH2755" s="1"/>
      <c r="AI2755" s="1"/>
      <c r="AJ2755" s="1"/>
      <c r="AK2755" s="1"/>
      <c r="AL2755" s="1"/>
      <c r="AM2755" s="1"/>
      <c r="AN2755" s="1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t="str">
        <f t="shared" ref="AY2755:AY2818" si="473">IF(ISNUMBER(AP2755),LEFT(C2755,7)&amp;"_"&amp;B2755,"")</f>
        <v/>
      </c>
      <c r="AZ2755">
        <f t="shared" ref="AZ2755:AZ2818" si="474">A2755</f>
        <v>0</v>
      </c>
      <c r="BA2755" t="str">
        <f t="shared" ref="BA2755:BA2818" si="475">IF(G2755="NA","","QB")</f>
        <v>QB</v>
      </c>
      <c r="BB2755" t="str">
        <f t="shared" ref="BB2755:BB2818" si="476">LEFT(C2755,7)&amp;"_"&amp;B2755</f>
        <v>_</v>
      </c>
      <c r="BC2755" t="str">
        <f t="shared" ref="BC2755:BC2818" si="477">IF(X2755="NA","","ru")</f>
        <v>ru</v>
      </c>
      <c r="BD2755">
        <f>COUNTIFS($BB$1:BB2755,BB2755,$BC$1:BC2755,"ru")</f>
        <v>879</v>
      </c>
      <c r="BE2755" t="str">
        <f t="shared" ref="BE2755:BE2818" si="478">IF(AD2755="NA","","re")</f>
        <v>re</v>
      </c>
      <c r="BF2755">
        <f>COUNTIFS($BB$1:BB2755,BB2755,$BE$1:BE2755,"re")</f>
        <v>879</v>
      </c>
      <c r="BG2755" t="str">
        <f t="shared" ref="BG2755:BG2818" si="479">BC2755&amp;BD2755&amp;$BB2755</f>
        <v>ru879_</v>
      </c>
      <c r="BH2755" t="str">
        <f t="shared" ref="BH2755:BH2818" si="480">BE2755&amp;BF2755&amp;$BB2755</f>
        <v>re879_</v>
      </c>
      <c r="BI2755" t="str">
        <f t="shared" ref="BI2755:BI2818" si="481">BB2755&amp;AZ2755</f>
        <v>_0</v>
      </c>
      <c r="BJ2755" t="str">
        <f t="shared" ref="BJ2755:BJ2818" si="482">LEFT(C2755,5)&amp;B2755&amp;"_"&amp;A2755</f>
        <v>_</v>
      </c>
      <c r="BK2755" t="str">
        <f>IF(ISERROR(MATCH(LEFT(C2755,5)&amp;B2755&amp;"_"&amp;A2755,$BK$1:BK2754,0)),LEFT(C2755,5)&amp;B2755&amp;"_"&amp;A2755,"")</f>
        <v/>
      </c>
      <c r="BL2755">
        <f>COUNTIFS($B$1:B2755,B2755)-COUNTIFS($B$1:B2755,B2755,$BK$1:BK2755,"")</f>
        <v>0</v>
      </c>
      <c r="BM2755" t="str">
        <f t="shared" ref="BM2755:BM2818" si="483">IF(BK2755="","",LEFT(C2755,5)&amp;B2755&amp;BL2755)</f>
        <v/>
      </c>
    </row>
    <row r="2756" spans="1:65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  <c r="AB2756" s="1"/>
      <c r="AC2756" s="1"/>
      <c r="AD2756" s="1"/>
      <c r="AE2756" s="1"/>
      <c r="AF2756" s="1"/>
      <c r="AG2756" s="1"/>
      <c r="AH2756" s="1"/>
      <c r="AI2756" s="1"/>
      <c r="AJ2756" s="1"/>
      <c r="AK2756" s="1"/>
      <c r="AL2756" s="1"/>
      <c r="AM2756" s="1"/>
      <c r="AN2756" s="1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t="str">
        <f t="shared" si="473"/>
        <v/>
      </c>
      <c r="AZ2756">
        <f t="shared" si="474"/>
        <v>0</v>
      </c>
      <c r="BA2756" t="str">
        <f t="shared" si="475"/>
        <v>QB</v>
      </c>
      <c r="BB2756" t="str">
        <f t="shared" si="476"/>
        <v>_</v>
      </c>
      <c r="BC2756" t="str">
        <f t="shared" si="477"/>
        <v>ru</v>
      </c>
      <c r="BD2756">
        <f>COUNTIFS($BB$1:BB2756,BB2756,$BC$1:BC2756,"ru")</f>
        <v>880</v>
      </c>
      <c r="BE2756" t="str">
        <f t="shared" si="478"/>
        <v>re</v>
      </c>
      <c r="BF2756">
        <f>COUNTIFS($BB$1:BB2756,BB2756,$BE$1:BE2756,"re")</f>
        <v>880</v>
      </c>
      <c r="BG2756" t="str">
        <f t="shared" si="479"/>
        <v>ru880_</v>
      </c>
      <c r="BH2756" t="str">
        <f t="shared" si="480"/>
        <v>re880_</v>
      </c>
      <c r="BI2756" t="str">
        <f t="shared" si="481"/>
        <v>_0</v>
      </c>
      <c r="BJ2756" t="str">
        <f t="shared" si="482"/>
        <v>_</v>
      </c>
      <c r="BK2756" t="str">
        <f>IF(ISERROR(MATCH(LEFT(C2756,5)&amp;B2756&amp;"_"&amp;A2756,$BK$1:BK2755,0)),LEFT(C2756,5)&amp;B2756&amp;"_"&amp;A2756,"")</f>
        <v/>
      </c>
      <c r="BL2756">
        <f>COUNTIFS($B$1:B2756,B2756)-COUNTIFS($B$1:B2756,B2756,$BK$1:BK2756,"")</f>
        <v>0</v>
      </c>
      <c r="BM2756" t="str">
        <f t="shared" si="483"/>
        <v/>
      </c>
    </row>
    <row r="2757" spans="1:65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  <c r="AB2757" s="1"/>
      <c r="AC2757" s="1"/>
      <c r="AD2757" s="1"/>
      <c r="AE2757" s="1"/>
      <c r="AF2757" s="1"/>
      <c r="AG2757" s="1"/>
      <c r="AH2757" s="1"/>
      <c r="AI2757" s="1"/>
      <c r="AJ2757" s="1"/>
      <c r="AK2757" s="1"/>
      <c r="AL2757" s="1"/>
      <c r="AM2757" s="1"/>
      <c r="AN2757" s="1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t="str">
        <f t="shared" si="473"/>
        <v/>
      </c>
      <c r="AZ2757">
        <f t="shared" si="474"/>
        <v>0</v>
      </c>
      <c r="BA2757" t="str">
        <f t="shared" si="475"/>
        <v>QB</v>
      </c>
      <c r="BB2757" t="str">
        <f t="shared" si="476"/>
        <v>_</v>
      </c>
      <c r="BC2757" t="str">
        <f t="shared" si="477"/>
        <v>ru</v>
      </c>
      <c r="BD2757">
        <f>COUNTIFS($BB$1:BB2757,BB2757,$BC$1:BC2757,"ru")</f>
        <v>881</v>
      </c>
      <c r="BE2757" t="str">
        <f t="shared" si="478"/>
        <v>re</v>
      </c>
      <c r="BF2757">
        <f>COUNTIFS($BB$1:BB2757,BB2757,$BE$1:BE2757,"re")</f>
        <v>881</v>
      </c>
      <c r="BG2757" t="str">
        <f t="shared" si="479"/>
        <v>ru881_</v>
      </c>
      <c r="BH2757" t="str">
        <f t="shared" si="480"/>
        <v>re881_</v>
      </c>
      <c r="BI2757" t="str">
        <f t="shared" si="481"/>
        <v>_0</v>
      </c>
      <c r="BJ2757" t="str">
        <f t="shared" si="482"/>
        <v>_</v>
      </c>
      <c r="BK2757" t="str">
        <f>IF(ISERROR(MATCH(LEFT(C2757,5)&amp;B2757&amp;"_"&amp;A2757,$BK$1:BK2756,0)),LEFT(C2757,5)&amp;B2757&amp;"_"&amp;A2757,"")</f>
        <v/>
      </c>
      <c r="BL2757">
        <f>COUNTIFS($B$1:B2757,B2757)-COUNTIFS($B$1:B2757,B2757,$BK$1:BK2757,"")</f>
        <v>0</v>
      </c>
      <c r="BM2757" t="str">
        <f t="shared" si="483"/>
        <v/>
      </c>
    </row>
    <row r="2758" spans="1:65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  <c r="AB2758" s="1"/>
      <c r="AC2758" s="1"/>
      <c r="AD2758" s="1"/>
      <c r="AE2758" s="1"/>
      <c r="AF2758" s="1"/>
      <c r="AG2758" s="1"/>
      <c r="AH2758" s="1"/>
      <c r="AI2758" s="1"/>
      <c r="AJ2758" s="1"/>
      <c r="AK2758" s="1"/>
      <c r="AL2758" s="1"/>
      <c r="AM2758" s="1"/>
      <c r="AN2758" s="1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t="str">
        <f t="shared" si="473"/>
        <v/>
      </c>
      <c r="AZ2758">
        <f t="shared" si="474"/>
        <v>0</v>
      </c>
      <c r="BA2758" t="str">
        <f t="shared" si="475"/>
        <v>QB</v>
      </c>
      <c r="BB2758" t="str">
        <f t="shared" si="476"/>
        <v>_</v>
      </c>
      <c r="BC2758" t="str">
        <f t="shared" si="477"/>
        <v>ru</v>
      </c>
      <c r="BD2758">
        <f>COUNTIFS($BB$1:BB2758,BB2758,$BC$1:BC2758,"ru")</f>
        <v>882</v>
      </c>
      <c r="BE2758" t="str">
        <f t="shared" si="478"/>
        <v>re</v>
      </c>
      <c r="BF2758">
        <f>COUNTIFS($BB$1:BB2758,BB2758,$BE$1:BE2758,"re")</f>
        <v>882</v>
      </c>
      <c r="BG2758" t="str">
        <f t="shared" si="479"/>
        <v>ru882_</v>
      </c>
      <c r="BH2758" t="str">
        <f t="shared" si="480"/>
        <v>re882_</v>
      </c>
      <c r="BI2758" t="str">
        <f t="shared" si="481"/>
        <v>_0</v>
      </c>
      <c r="BJ2758" t="str">
        <f t="shared" si="482"/>
        <v>_</v>
      </c>
      <c r="BK2758" t="str">
        <f>IF(ISERROR(MATCH(LEFT(C2758,5)&amp;B2758&amp;"_"&amp;A2758,$BK$1:BK2757,0)),LEFT(C2758,5)&amp;B2758&amp;"_"&amp;A2758,"")</f>
        <v/>
      </c>
      <c r="BL2758">
        <f>COUNTIFS($B$1:B2758,B2758)-COUNTIFS($B$1:B2758,B2758,$BK$1:BK2758,"")</f>
        <v>0</v>
      </c>
      <c r="BM2758" t="str">
        <f t="shared" si="483"/>
        <v/>
      </c>
    </row>
    <row r="2759" spans="1:65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  <c r="AB2759" s="1"/>
      <c r="AC2759" s="1"/>
      <c r="AD2759" s="1"/>
      <c r="AE2759" s="1"/>
      <c r="AF2759" s="1"/>
      <c r="AG2759" s="1"/>
      <c r="AH2759" s="1"/>
      <c r="AI2759" s="1"/>
      <c r="AJ2759" s="1"/>
      <c r="AK2759" s="1"/>
      <c r="AL2759" s="1"/>
      <c r="AM2759" s="1"/>
      <c r="AN2759" s="1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t="str">
        <f t="shared" si="473"/>
        <v/>
      </c>
      <c r="AZ2759">
        <f t="shared" si="474"/>
        <v>0</v>
      </c>
      <c r="BA2759" t="str">
        <f t="shared" si="475"/>
        <v>QB</v>
      </c>
      <c r="BB2759" t="str">
        <f t="shared" si="476"/>
        <v>_</v>
      </c>
      <c r="BC2759" t="str">
        <f t="shared" si="477"/>
        <v>ru</v>
      </c>
      <c r="BD2759">
        <f>COUNTIFS($BB$1:BB2759,BB2759,$BC$1:BC2759,"ru")</f>
        <v>883</v>
      </c>
      <c r="BE2759" t="str">
        <f t="shared" si="478"/>
        <v>re</v>
      </c>
      <c r="BF2759">
        <f>COUNTIFS($BB$1:BB2759,BB2759,$BE$1:BE2759,"re")</f>
        <v>883</v>
      </c>
      <c r="BG2759" t="str">
        <f t="shared" si="479"/>
        <v>ru883_</v>
      </c>
      <c r="BH2759" t="str">
        <f t="shared" si="480"/>
        <v>re883_</v>
      </c>
      <c r="BI2759" t="str">
        <f t="shared" si="481"/>
        <v>_0</v>
      </c>
      <c r="BJ2759" t="str">
        <f t="shared" si="482"/>
        <v>_</v>
      </c>
      <c r="BK2759" t="str">
        <f>IF(ISERROR(MATCH(LEFT(C2759,5)&amp;B2759&amp;"_"&amp;A2759,$BK$1:BK2758,0)),LEFT(C2759,5)&amp;B2759&amp;"_"&amp;A2759,"")</f>
        <v/>
      </c>
      <c r="BL2759">
        <f>COUNTIFS($B$1:B2759,B2759)-COUNTIFS($B$1:B2759,B2759,$BK$1:BK2759,"")</f>
        <v>0</v>
      </c>
      <c r="BM2759" t="str">
        <f t="shared" si="483"/>
        <v/>
      </c>
    </row>
    <row r="2760" spans="1:65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  <c r="AB2760" s="1"/>
      <c r="AC2760" s="1"/>
      <c r="AD2760" s="1"/>
      <c r="AE2760" s="1"/>
      <c r="AF2760" s="1"/>
      <c r="AG2760" s="1"/>
      <c r="AH2760" s="1"/>
      <c r="AI2760" s="1"/>
      <c r="AJ2760" s="1"/>
      <c r="AK2760" s="1"/>
      <c r="AL2760" s="1"/>
      <c r="AM2760" s="1"/>
      <c r="AN2760" s="1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t="str">
        <f t="shared" si="473"/>
        <v/>
      </c>
      <c r="AZ2760">
        <f t="shared" si="474"/>
        <v>0</v>
      </c>
      <c r="BA2760" t="str">
        <f t="shared" si="475"/>
        <v>QB</v>
      </c>
      <c r="BB2760" t="str">
        <f t="shared" si="476"/>
        <v>_</v>
      </c>
      <c r="BC2760" t="str">
        <f t="shared" si="477"/>
        <v>ru</v>
      </c>
      <c r="BD2760">
        <f>COUNTIFS($BB$1:BB2760,BB2760,$BC$1:BC2760,"ru")</f>
        <v>884</v>
      </c>
      <c r="BE2760" t="str">
        <f t="shared" si="478"/>
        <v>re</v>
      </c>
      <c r="BF2760">
        <f>COUNTIFS($BB$1:BB2760,BB2760,$BE$1:BE2760,"re")</f>
        <v>884</v>
      </c>
      <c r="BG2760" t="str">
        <f t="shared" si="479"/>
        <v>ru884_</v>
      </c>
      <c r="BH2760" t="str">
        <f t="shared" si="480"/>
        <v>re884_</v>
      </c>
      <c r="BI2760" t="str">
        <f t="shared" si="481"/>
        <v>_0</v>
      </c>
      <c r="BJ2760" t="str">
        <f t="shared" si="482"/>
        <v>_</v>
      </c>
      <c r="BK2760" t="str">
        <f>IF(ISERROR(MATCH(LEFT(C2760,5)&amp;B2760&amp;"_"&amp;A2760,$BK$1:BK2759,0)),LEFT(C2760,5)&amp;B2760&amp;"_"&amp;A2760,"")</f>
        <v/>
      </c>
      <c r="BL2760">
        <f>COUNTIFS($B$1:B2760,B2760)-COUNTIFS($B$1:B2760,B2760,$BK$1:BK2760,"")</f>
        <v>0</v>
      </c>
      <c r="BM2760" t="str">
        <f t="shared" si="483"/>
        <v/>
      </c>
    </row>
    <row r="2761" spans="1:65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  <c r="AB2761" s="1"/>
      <c r="AC2761" s="1"/>
      <c r="AD2761" s="1"/>
      <c r="AE2761" s="1"/>
      <c r="AF2761" s="1"/>
      <c r="AG2761" s="1"/>
      <c r="AH2761" s="1"/>
      <c r="AI2761" s="1"/>
      <c r="AJ2761" s="1"/>
      <c r="AK2761" s="1"/>
      <c r="AL2761" s="1"/>
      <c r="AM2761" s="1"/>
      <c r="AN2761" s="1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t="str">
        <f t="shared" si="473"/>
        <v/>
      </c>
      <c r="AZ2761">
        <f t="shared" si="474"/>
        <v>0</v>
      </c>
      <c r="BA2761" t="str">
        <f t="shared" si="475"/>
        <v>QB</v>
      </c>
      <c r="BB2761" t="str">
        <f t="shared" si="476"/>
        <v>_</v>
      </c>
      <c r="BC2761" t="str">
        <f t="shared" si="477"/>
        <v>ru</v>
      </c>
      <c r="BD2761">
        <f>COUNTIFS($BB$1:BB2761,BB2761,$BC$1:BC2761,"ru")</f>
        <v>885</v>
      </c>
      <c r="BE2761" t="str">
        <f t="shared" si="478"/>
        <v>re</v>
      </c>
      <c r="BF2761">
        <f>COUNTIFS($BB$1:BB2761,BB2761,$BE$1:BE2761,"re")</f>
        <v>885</v>
      </c>
      <c r="BG2761" t="str">
        <f t="shared" si="479"/>
        <v>ru885_</v>
      </c>
      <c r="BH2761" t="str">
        <f t="shared" si="480"/>
        <v>re885_</v>
      </c>
      <c r="BI2761" t="str">
        <f t="shared" si="481"/>
        <v>_0</v>
      </c>
      <c r="BJ2761" t="str">
        <f t="shared" si="482"/>
        <v>_</v>
      </c>
      <c r="BK2761" t="str">
        <f>IF(ISERROR(MATCH(LEFT(C2761,5)&amp;B2761&amp;"_"&amp;A2761,$BK$1:BK2760,0)),LEFT(C2761,5)&amp;B2761&amp;"_"&amp;A2761,"")</f>
        <v/>
      </c>
      <c r="BL2761">
        <f>COUNTIFS($B$1:B2761,B2761)-COUNTIFS($B$1:B2761,B2761,$BK$1:BK2761,"")</f>
        <v>0</v>
      </c>
      <c r="BM2761" t="str">
        <f t="shared" si="483"/>
        <v/>
      </c>
    </row>
    <row r="2762" spans="1:65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  <c r="AB2762" s="1"/>
      <c r="AC2762" s="1"/>
      <c r="AD2762" s="1"/>
      <c r="AE2762" s="1"/>
      <c r="AF2762" s="1"/>
      <c r="AG2762" s="1"/>
      <c r="AH2762" s="1"/>
      <c r="AI2762" s="1"/>
      <c r="AJ2762" s="1"/>
      <c r="AK2762" s="1"/>
      <c r="AL2762" s="1"/>
      <c r="AM2762" s="1"/>
      <c r="AN2762" s="1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t="str">
        <f t="shared" si="473"/>
        <v/>
      </c>
      <c r="AZ2762">
        <f t="shared" si="474"/>
        <v>0</v>
      </c>
      <c r="BA2762" t="str">
        <f t="shared" si="475"/>
        <v>QB</v>
      </c>
      <c r="BB2762" t="str">
        <f t="shared" si="476"/>
        <v>_</v>
      </c>
      <c r="BC2762" t="str">
        <f t="shared" si="477"/>
        <v>ru</v>
      </c>
      <c r="BD2762">
        <f>COUNTIFS($BB$1:BB2762,BB2762,$BC$1:BC2762,"ru")</f>
        <v>886</v>
      </c>
      <c r="BE2762" t="str">
        <f t="shared" si="478"/>
        <v>re</v>
      </c>
      <c r="BF2762">
        <f>COUNTIFS($BB$1:BB2762,BB2762,$BE$1:BE2762,"re")</f>
        <v>886</v>
      </c>
      <c r="BG2762" t="str">
        <f t="shared" si="479"/>
        <v>ru886_</v>
      </c>
      <c r="BH2762" t="str">
        <f t="shared" si="480"/>
        <v>re886_</v>
      </c>
      <c r="BI2762" t="str">
        <f t="shared" si="481"/>
        <v>_0</v>
      </c>
      <c r="BJ2762" t="str">
        <f t="shared" si="482"/>
        <v>_</v>
      </c>
      <c r="BK2762" t="str">
        <f>IF(ISERROR(MATCH(LEFT(C2762,5)&amp;B2762&amp;"_"&amp;A2762,$BK$1:BK2761,0)),LEFT(C2762,5)&amp;B2762&amp;"_"&amp;A2762,"")</f>
        <v/>
      </c>
      <c r="BL2762">
        <f>COUNTIFS($B$1:B2762,B2762)-COUNTIFS($B$1:B2762,B2762,$BK$1:BK2762,"")</f>
        <v>0</v>
      </c>
      <c r="BM2762" t="str">
        <f t="shared" si="483"/>
        <v/>
      </c>
    </row>
    <row r="2763" spans="1:65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  <c r="AB2763" s="1"/>
      <c r="AC2763" s="1"/>
      <c r="AD2763" s="1"/>
      <c r="AE2763" s="1"/>
      <c r="AF2763" s="1"/>
      <c r="AG2763" s="1"/>
      <c r="AH2763" s="1"/>
      <c r="AI2763" s="1"/>
      <c r="AJ2763" s="1"/>
      <c r="AK2763" s="1"/>
      <c r="AL2763" s="1"/>
      <c r="AM2763" s="1"/>
      <c r="AN2763" s="1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t="str">
        <f t="shared" si="473"/>
        <v/>
      </c>
      <c r="AZ2763">
        <f t="shared" si="474"/>
        <v>0</v>
      </c>
      <c r="BA2763" t="str">
        <f t="shared" si="475"/>
        <v>QB</v>
      </c>
      <c r="BB2763" t="str">
        <f t="shared" si="476"/>
        <v>_</v>
      </c>
      <c r="BC2763" t="str">
        <f t="shared" si="477"/>
        <v>ru</v>
      </c>
      <c r="BD2763">
        <f>COUNTIFS($BB$1:BB2763,BB2763,$BC$1:BC2763,"ru")</f>
        <v>887</v>
      </c>
      <c r="BE2763" t="str">
        <f t="shared" si="478"/>
        <v>re</v>
      </c>
      <c r="BF2763">
        <f>COUNTIFS($BB$1:BB2763,BB2763,$BE$1:BE2763,"re")</f>
        <v>887</v>
      </c>
      <c r="BG2763" t="str">
        <f t="shared" si="479"/>
        <v>ru887_</v>
      </c>
      <c r="BH2763" t="str">
        <f t="shared" si="480"/>
        <v>re887_</v>
      </c>
      <c r="BI2763" t="str">
        <f t="shared" si="481"/>
        <v>_0</v>
      </c>
      <c r="BJ2763" t="str">
        <f t="shared" si="482"/>
        <v>_</v>
      </c>
      <c r="BK2763" t="str">
        <f>IF(ISERROR(MATCH(LEFT(C2763,5)&amp;B2763&amp;"_"&amp;A2763,$BK$1:BK2762,0)),LEFT(C2763,5)&amp;B2763&amp;"_"&amp;A2763,"")</f>
        <v/>
      </c>
      <c r="BL2763">
        <f>COUNTIFS($B$1:B2763,B2763)-COUNTIFS($B$1:B2763,B2763,$BK$1:BK2763,"")</f>
        <v>0</v>
      </c>
      <c r="BM2763" t="str">
        <f t="shared" si="483"/>
        <v/>
      </c>
    </row>
    <row r="2764" spans="1:65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  <c r="AB2764" s="1"/>
      <c r="AC2764" s="1"/>
      <c r="AD2764" s="1"/>
      <c r="AE2764" s="1"/>
      <c r="AF2764" s="1"/>
      <c r="AG2764" s="1"/>
      <c r="AH2764" s="1"/>
      <c r="AI2764" s="1"/>
      <c r="AJ2764" s="1"/>
      <c r="AK2764" s="1"/>
      <c r="AL2764" s="1"/>
      <c r="AM2764" s="1"/>
      <c r="AN2764" s="1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t="str">
        <f t="shared" si="473"/>
        <v/>
      </c>
      <c r="AZ2764">
        <f t="shared" si="474"/>
        <v>0</v>
      </c>
      <c r="BA2764" t="str">
        <f t="shared" si="475"/>
        <v>QB</v>
      </c>
      <c r="BB2764" t="str">
        <f t="shared" si="476"/>
        <v>_</v>
      </c>
      <c r="BC2764" t="str">
        <f t="shared" si="477"/>
        <v>ru</v>
      </c>
      <c r="BD2764">
        <f>COUNTIFS($BB$1:BB2764,BB2764,$BC$1:BC2764,"ru")</f>
        <v>888</v>
      </c>
      <c r="BE2764" t="str">
        <f t="shared" si="478"/>
        <v>re</v>
      </c>
      <c r="BF2764">
        <f>COUNTIFS($BB$1:BB2764,BB2764,$BE$1:BE2764,"re")</f>
        <v>888</v>
      </c>
      <c r="BG2764" t="str">
        <f t="shared" si="479"/>
        <v>ru888_</v>
      </c>
      <c r="BH2764" t="str">
        <f t="shared" si="480"/>
        <v>re888_</v>
      </c>
      <c r="BI2764" t="str">
        <f t="shared" si="481"/>
        <v>_0</v>
      </c>
      <c r="BJ2764" t="str">
        <f t="shared" si="482"/>
        <v>_</v>
      </c>
      <c r="BK2764" t="str">
        <f>IF(ISERROR(MATCH(LEFT(C2764,5)&amp;B2764&amp;"_"&amp;A2764,$BK$1:BK2763,0)),LEFT(C2764,5)&amp;B2764&amp;"_"&amp;A2764,"")</f>
        <v/>
      </c>
      <c r="BL2764">
        <f>COUNTIFS($B$1:B2764,B2764)-COUNTIFS($B$1:B2764,B2764,$BK$1:BK2764,"")</f>
        <v>0</v>
      </c>
      <c r="BM2764" t="str">
        <f t="shared" si="483"/>
        <v/>
      </c>
    </row>
    <row r="2765" spans="1:65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  <c r="AB2765" s="1"/>
      <c r="AC2765" s="1"/>
      <c r="AD2765" s="1"/>
      <c r="AE2765" s="1"/>
      <c r="AF2765" s="1"/>
      <c r="AG2765" s="1"/>
      <c r="AH2765" s="1"/>
      <c r="AI2765" s="1"/>
      <c r="AJ2765" s="1"/>
      <c r="AK2765" s="1"/>
      <c r="AL2765" s="1"/>
      <c r="AM2765" s="1"/>
      <c r="AN2765" s="1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t="str">
        <f t="shared" si="473"/>
        <v/>
      </c>
      <c r="AZ2765">
        <f t="shared" si="474"/>
        <v>0</v>
      </c>
      <c r="BA2765" t="str">
        <f t="shared" si="475"/>
        <v>QB</v>
      </c>
      <c r="BB2765" t="str">
        <f t="shared" si="476"/>
        <v>_</v>
      </c>
      <c r="BC2765" t="str">
        <f t="shared" si="477"/>
        <v>ru</v>
      </c>
      <c r="BD2765">
        <f>COUNTIFS($BB$1:BB2765,BB2765,$BC$1:BC2765,"ru")</f>
        <v>889</v>
      </c>
      <c r="BE2765" t="str">
        <f t="shared" si="478"/>
        <v>re</v>
      </c>
      <c r="BF2765">
        <f>COUNTIFS($BB$1:BB2765,BB2765,$BE$1:BE2765,"re")</f>
        <v>889</v>
      </c>
      <c r="BG2765" t="str">
        <f t="shared" si="479"/>
        <v>ru889_</v>
      </c>
      <c r="BH2765" t="str">
        <f t="shared" si="480"/>
        <v>re889_</v>
      </c>
      <c r="BI2765" t="str">
        <f t="shared" si="481"/>
        <v>_0</v>
      </c>
      <c r="BJ2765" t="str">
        <f t="shared" si="482"/>
        <v>_</v>
      </c>
      <c r="BK2765" t="str">
        <f>IF(ISERROR(MATCH(LEFT(C2765,5)&amp;B2765&amp;"_"&amp;A2765,$BK$1:BK2764,0)),LEFT(C2765,5)&amp;B2765&amp;"_"&amp;A2765,"")</f>
        <v/>
      </c>
      <c r="BL2765">
        <f>COUNTIFS($B$1:B2765,B2765)-COUNTIFS($B$1:B2765,B2765,$BK$1:BK2765,"")</f>
        <v>0</v>
      </c>
      <c r="BM2765" t="str">
        <f t="shared" si="483"/>
        <v/>
      </c>
    </row>
    <row r="2766" spans="1:65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  <c r="AB2766" s="1"/>
      <c r="AC2766" s="1"/>
      <c r="AD2766" s="1"/>
      <c r="AE2766" s="1"/>
      <c r="AF2766" s="1"/>
      <c r="AG2766" s="1"/>
      <c r="AH2766" s="1"/>
      <c r="AI2766" s="1"/>
      <c r="AJ2766" s="1"/>
      <c r="AK2766" s="1"/>
      <c r="AL2766" s="1"/>
      <c r="AM2766" s="1"/>
      <c r="AN2766" s="1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t="str">
        <f t="shared" si="473"/>
        <v/>
      </c>
      <c r="AZ2766">
        <f t="shared" si="474"/>
        <v>0</v>
      </c>
      <c r="BA2766" t="str">
        <f t="shared" si="475"/>
        <v>QB</v>
      </c>
      <c r="BB2766" t="str">
        <f t="shared" si="476"/>
        <v>_</v>
      </c>
      <c r="BC2766" t="str">
        <f t="shared" si="477"/>
        <v>ru</v>
      </c>
      <c r="BD2766">
        <f>COUNTIFS($BB$1:BB2766,BB2766,$BC$1:BC2766,"ru")</f>
        <v>890</v>
      </c>
      <c r="BE2766" t="str">
        <f t="shared" si="478"/>
        <v>re</v>
      </c>
      <c r="BF2766">
        <f>COUNTIFS($BB$1:BB2766,BB2766,$BE$1:BE2766,"re")</f>
        <v>890</v>
      </c>
      <c r="BG2766" t="str">
        <f t="shared" si="479"/>
        <v>ru890_</v>
      </c>
      <c r="BH2766" t="str">
        <f t="shared" si="480"/>
        <v>re890_</v>
      </c>
      <c r="BI2766" t="str">
        <f t="shared" si="481"/>
        <v>_0</v>
      </c>
      <c r="BJ2766" t="str">
        <f t="shared" si="482"/>
        <v>_</v>
      </c>
      <c r="BK2766" t="str">
        <f>IF(ISERROR(MATCH(LEFT(C2766,5)&amp;B2766&amp;"_"&amp;A2766,$BK$1:BK2765,0)),LEFT(C2766,5)&amp;B2766&amp;"_"&amp;A2766,"")</f>
        <v/>
      </c>
      <c r="BL2766">
        <f>COUNTIFS($B$1:B2766,B2766)-COUNTIFS($B$1:B2766,B2766,$BK$1:BK2766,"")</f>
        <v>0</v>
      </c>
      <c r="BM2766" t="str">
        <f t="shared" si="483"/>
        <v/>
      </c>
    </row>
    <row r="2767" spans="1:65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  <c r="AB2767" s="1"/>
      <c r="AC2767" s="1"/>
      <c r="AD2767" s="1"/>
      <c r="AE2767" s="1"/>
      <c r="AF2767" s="1"/>
      <c r="AG2767" s="1"/>
      <c r="AH2767" s="1"/>
      <c r="AI2767" s="1"/>
      <c r="AJ2767" s="1"/>
      <c r="AK2767" s="1"/>
      <c r="AL2767" s="1"/>
      <c r="AM2767" s="1"/>
      <c r="AN2767" s="1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t="str">
        <f t="shared" si="473"/>
        <v/>
      </c>
      <c r="AZ2767">
        <f t="shared" si="474"/>
        <v>0</v>
      </c>
      <c r="BA2767" t="str">
        <f t="shared" si="475"/>
        <v>QB</v>
      </c>
      <c r="BB2767" t="str">
        <f t="shared" si="476"/>
        <v>_</v>
      </c>
      <c r="BC2767" t="str">
        <f t="shared" si="477"/>
        <v>ru</v>
      </c>
      <c r="BD2767">
        <f>COUNTIFS($BB$1:BB2767,BB2767,$BC$1:BC2767,"ru")</f>
        <v>891</v>
      </c>
      <c r="BE2767" t="str">
        <f t="shared" si="478"/>
        <v>re</v>
      </c>
      <c r="BF2767">
        <f>COUNTIFS($BB$1:BB2767,BB2767,$BE$1:BE2767,"re")</f>
        <v>891</v>
      </c>
      <c r="BG2767" t="str">
        <f t="shared" si="479"/>
        <v>ru891_</v>
      </c>
      <c r="BH2767" t="str">
        <f t="shared" si="480"/>
        <v>re891_</v>
      </c>
      <c r="BI2767" t="str">
        <f t="shared" si="481"/>
        <v>_0</v>
      </c>
      <c r="BJ2767" t="str">
        <f t="shared" si="482"/>
        <v>_</v>
      </c>
      <c r="BK2767" t="str">
        <f>IF(ISERROR(MATCH(LEFT(C2767,5)&amp;B2767&amp;"_"&amp;A2767,$BK$1:BK2766,0)),LEFT(C2767,5)&amp;B2767&amp;"_"&amp;A2767,"")</f>
        <v/>
      </c>
      <c r="BL2767">
        <f>COUNTIFS($B$1:B2767,B2767)-COUNTIFS($B$1:B2767,B2767,$BK$1:BK2767,"")</f>
        <v>0</v>
      </c>
      <c r="BM2767" t="str">
        <f t="shared" si="483"/>
        <v/>
      </c>
    </row>
    <row r="2768" spans="1:65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  <c r="AB2768" s="1"/>
      <c r="AC2768" s="1"/>
      <c r="AD2768" s="1"/>
      <c r="AE2768" s="1"/>
      <c r="AF2768" s="1"/>
      <c r="AG2768" s="1"/>
      <c r="AH2768" s="1"/>
      <c r="AI2768" s="1"/>
      <c r="AJ2768" s="1"/>
      <c r="AK2768" s="1"/>
      <c r="AL2768" s="1"/>
      <c r="AM2768" s="1"/>
      <c r="AN2768" s="1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t="str">
        <f t="shared" si="473"/>
        <v/>
      </c>
      <c r="AZ2768">
        <f t="shared" si="474"/>
        <v>0</v>
      </c>
      <c r="BA2768" t="str">
        <f t="shared" si="475"/>
        <v>QB</v>
      </c>
      <c r="BB2768" t="str">
        <f t="shared" si="476"/>
        <v>_</v>
      </c>
      <c r="BC2768" t="str">
        <f t="shared" si="477"/>
        <v>ru</v>
      </c>
      <c r="BD2768">
        <f>COUNTIFS($BB$1:BB2768,BB2768,$BC$1:BC2768,"ru")</f>
        <v>892</v>
      </c>
      <c r="BE2768" t="str">
        <f t="shared" si="478"/>
        <v>re</v>
      </c>
      <c r="BF2768">
        <f>COUNTIFS($BB$1:BB2768,BB2768,$BE$1:BE2768,"re")</f>
        <v>892</v>
      </c>
      <c r="BG2768" t="str">
        <f t="shared" si="479"/>
        <v>ru892_</v>
      </c>
      <c r="BH2768" t="str">
        <f t="shared" si="480"/>
        <v>re892_</v>
      </c>
      <c r="BI2768" t="str">
        <f t="shared" si="481"/>
        <v>_0</v>
      </c>
      <c r="BJ2768" t="str">
        <f t="shared" si="482"/>
        <v>_</v>
      </c>
      <c r="BK2768" t="str">
        <f>IF(ISERROR(MATCH(LEFT(C2768,5)&amp;B2768&amp;"_"&amp;A2768,$BK$1:BK2767,0)),LEFT(C2768,5)&amp;B2768&amp;"_"&amp;A2768,"")</f>
        <v/>
      </c>
      <c r="BL2768">
        <f>COUNTIFS($B$1:B2768,B2768)-COUNTIFS($B$1:B2768,B2768,$BK$1:BK2768,"")</f>
        <v>0</v>
      </c>
      <c r="BM2768" t="str">
        <f t="shared" si="483"/>
        <v/>
      </c>
    </row>
    <row r="2769" spans="1:65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  <c r="AB2769" s="1"/>
      <c r="AC2769" s="1"/>
      <c r="AD2769" s="1"/>
      <c r="AE2769" s="1"/>
      <c r="AF2769" s="1"/>
      <c r="AG2769" s="1"/>
      <c r="AH2769" s="1"/>
      <c r="AI2769" s="1"/>
      <c r="AJ2769" s="1"/>
      <c r="AK2769" s="1"/>
      <c r="AL2769" s="1"/>
      <c r="AM2769" s="1"/>
      <c r="AN2769" s="1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t="str">
        <f t="shared" si="473"/>
        <v/>
      </c>
      <c r="AZ2769">
        <f t="shared" si="474"/>
        <v>0</v>
      </c>
      <c r="BA2769" t="str">
        <f t="shared" si="475"/>
        <v>QB</v>
      </c>
      <c r="BB2769" t="str">
        <f t="shared" si="476"/>
        <v>_</v>
      </c>
      <c r="BC2769" t="str">
        <f t="shared" si="477"/>
        <v>ru</v>
      </c>
      <c r="BD2769">
        <f>COUNTIFS($BB$1:BB2769,BB2769,$BC$1:BC2769,"ru")</f>
        <v>893</v>
      </c>
      <c r="BE2769" t="str">
        <f t="shared" si="478"/>
        <v>re</v>
      </c>
      <c r="BF2769">
        <f>COUNTIFS($BB$1:BB2769,BB2769,$BE$1:BE2769,"re")</f>
        <v>893</v>
      </c>
      <c r="BG2769" t="str">
        <f t="shared" si="479"/>
        <v>ru893_</v>
      </c>
      <c r="BH2769" t="str">
        <f t="shared" si="480"/>
        <v>re893_</v>
      </c>
      <c r="BI2769" t="str">
        <f t="shared" si="481"/>
        <v>_0</v>
      </c>
      <c r="BJ2769" t="str">
        <f t="shared" si="482"/>
        <v>_</v>
      </c>
      <c r="BK2769" t="str">
        <f>IF(ISERROR(MATCH(LEFT(C2769,5)&amp;B2769&amp;"_"&amp;A2769,$BK$1:BK2768,0)),LEFT(C2769,5)&amp;B2769&amp;"_"&amp;A2769,"")</f>
        <v/>
      </c>
      <c r="BL2769">
        <f>COUNTIFS($B$1:B2769,B2769)-COUNTIFS($B$1:B2769,B2769,$BK$1:BK2769,"")</f>
        <v>0</v>
      </c>
      <c r="BM2769" t="str">
        <f t="shared" si="483"/>
        <v/>
      </c>
    </row>
    <row r="2770" spans="1:65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  <c r="AB2770" s="1"/>
      <c r="AC2770" s="1"/>
      <c r="AD2770" s="1"/>
      <c r="AE2770" s="1"/>
      <c r="AF2770" s="1"/>
      <c r="AG2770" s="1"/>
      <c r="AH2770" s="1"/>
      <c r="AI2770" s="1"/>
      <c r="AJ2770" s="1"/>
      <c r="AK2770" s="1"/>
      <c r="AL2770" s="1"/>
      <c r="AM2770" s="1"/>
      <c r="AN2770" s="1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t="str">
        <f t="shared" si="473"/>
        <v/>
      </c>
      <c r="AZ2770">
        <f t="shared" si="474"/>
        <v>0</v>
      </c>
      <c r="BA2770" t="str">
        <f t="shared" si="475"/>
        <v>QB</v>
      </c>
      <c r="BB2770" t="str">
        <f t="shared" si="476"/>
        <v>_</v>
      </c>
      <c r="BC2770" t="str">
        <f t="shared" si="477"/>
        <v>ru</v>
      </c>
      <c r="BD2770">
        <f>COUNTIFS($BB$1:BB2770,BB2770,$BC$1:BC2770,"ru")</f>
        <v>894</v>
      </c>
      <c r="BE2770" t="str">
        <f t="shared" si="478"/>
        <v>re</v>
      </c>
      <c r="BF2770">
        <f>COUNTIFS($BB$1:BB2770,BB2770,$BE$1:BE2770,"re")</f>
        <v>894</v>
      </c>
      <c r="BG2770" t="str">
        <f t="shared" si="479"/>
        <v>ru894_</v>
      </c>
      <c r="BH2770" t="str">
        <f t="shared" si="480"/>
        <v>re894_</v>
      </c>
      <c r="BI2770" t="str">
        <f t="shared" si="481"/>
        <v>_0</v>
      </c>
      <c r="BJ2770" t="str">
        <f t="shared" si="482"/>
        <v>_</v>
      </c>
      <c r="BK2770" t="str">
        <f>IF(ISERROR(MATCH(LEFT(C2770,5)&amp;B2770&amp;"_"&amp;A2770,$BK$1:BK2769,0)),LEFT(C2770,5)&amp;B2770&amp;"_"&amp;A2770,"")</f>
        <v/>
      </c>
      <c r="BL2770">
        <f>COUNTIFS($B$1:B2770,B2770)-COUNTIFS($B$1:B2770,B2770,$BK$1:BK2770,"")</f>
        <v>0</v>
      </c>
      <c r="BM2770" t="str">
        <f t="shared" si="483"/>
        <v/>
      </c>
    </row>
    <row r="2771" spans="1:65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  <c r="AB2771" s="1"/>
      <c r="AC2771" s="1"/>
      <c r="AD2771" s="1"/>
      <c r="AE2771" s="1"/>
      <c r="AF2771" s="1"/>
      <c r="AG2771" s="1"/>
      <c r="AH2771" s="1"/>
      <c r="AI2771" s="1"/>
      <c r="AJ2771" s="1"/>
      <c r="AK2771" s="1"/>
      <c r="AL2771" s="1"/>
      <c r="AM2771" s="1"/>
      <c r="AN2771" s="1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t="str">
        <f t="shared" si="473"/>
        <v/>
      </c>
      <c r="AZ2771">
        <f t="shared" si="474"/>
        <v>0</v>
      </c>
      <c r="BA2771" t="str">
        <f t="shared" si="475"/>
        <v>QB</v>
      </c>
      <c r="BB2771" t="str">
        <f t="shared" si="476"/>
        <v>_</v>
      </c>
      <c r="BC2771" t="str">
        <f t="shared" si="477"/>
        <v>ru</v>
      </c>
      <c r="BD2771">
        <f>COUNTIFS($BB$1:BB2771,BB2771,$BC$1:BC2771,"ru")</f>
        <v>895</v>
      </c>
      <c r="BE2771" t="str">
        <f t="shared" si="478"/>
        <v>re</v>
      </c>
      <c r="BF2771">
        <f>COUNTIFS($BB$1:BB2771,BB2771,$BE$1:BE2771,"re")</f>
        <v>895</v>
      </c>
      <c r="BG2771" t="str">
        <f t="shared" si="479"/>
        <v>ru895_</v>
      </c>
      <c r="BH2771" t="str">
        <f t="shared" si="480"/>
        <v>re895_</v>
      </c>
      <c r="BI2771" t="str">
        <f t="shared" si="481"/>
        <v>_0</v>
      </c>
      <c r="BJ2771" t="str">
        <f t="shared" si="482"/>
        <v>_</v>
      </c>
      <c r="BK2771" t="str">
        <f>IF(ISERROR(MATCH(LEFT(C2771,5)&amp;B2771&amp;"_"&amp;A2771,$BK$1:BK2770,0)),LEFT(C2771,5)&amp;B2771&amp;"_"&amp;A2771,"")</f>
        <v/>
      </c>
      <c r="BL2771">
        <f>COUNTIFS($B$1:B2771,B2771)-COUNTIFS($B$1:B2771,B2771,$BK$1:BK2771,"")</f>
        <v>0</v>
      </c>
      <c r="BM2771" t="str">
        <f t="shared" si="483"/>
        <v/>
      </c>
    </row>
    <row r="2772" spans="1:65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  <c r="AB2772" s="1"/>
      <c r="AC2772" s="1"/>
      <c r="AD2772" s="1"/>
      <c r="AE2772" s="1"/>
      <c r="AF2772" s="1"/>
      <c r="AG2772" s="1"/>
      <c r="AH2772" s="1"/>
      <c r="AI2772" s="1"/>
      <c r="AJ2772" s="1"/>
      <c r="AK2772" s="1"/>
      <c r="AL2772" s="1"/>
      <c r="AM2772" s="1"/>
      <c r="AN2772" s="1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t="str">
        <f t="shared" si="473"/>
        <v/>
      </c>
      <c r="AZ2772">
        <f t="shared" si="474"/>
        <v>0</v>
      </c>
      <c r="BA2772" t="str">
        <f t="shared" si="475"/>
        <v>QB</v>
      </c>
      <c r="BB2772" t="str">
        <f t="shared" si="476"/>
        <v>_</v>
      </c>
      <c r="BC2772" t="str">
        <f t="shared" si="477"/>
        <v>ru</v>
      </c>
      <c r="BD2772">
        <f>COUNTIFS($BB$1:BB2772,BB2772,$BC$1:BC2772,"ru")</f>
        <v>896</v>
      </c>
      <c r="BE2772" t="str">
        <f t="shared" si="478"/>
        <v>re</v>
      </c>
      <c r="BF2772">
        <f>COUNTIFS($BB$1:BB2772,BB2772,$BE$1:BE2772,"re")</f>
        <v>896</v>
      </c>
      <c r="BG2772" t="str">
        <f t="shared" si="479"/>
        <v>ru896_</v>
      </c>
      <c r="BH2772" t="str">
        <f t="shared" si="480"/>
        <v>re896_</v>
      </c>
      <c r="BI2772" t="str">
        <f t="shared" si="481"/>
        <v>_0</v>
      </c>
      <c r="BJ2772" t="str">
        <f t="shared" si="482"/>
        <v>_</v>
      </c>
      <c r="BK2772" t="str">
        <f>IF(ISERROR(MATCH(LEFT(C2772,5)&amp;B2772&amp;"_"&amp;A2772,$BK$1:BK2771,0)),LEFT(C2772,5)&amp;B2772&amp;"_"&amp;A2772,"")</f>
        <v/>
      </c>
      <c r="BL2772">
        <f>COUNTIFS($B$1:B2772,B2772)-COUNTIFS($B$1:B2772,B2772,$BK$1:BK2772,"")</f>
        <v>0</v>
      </c>
      <c r="BM2772" t="str">
        <f t="shared" si="483"/>
        <v/>
      </c>
    </row>
    <row r="2773" spans="1:65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  <c r="AB2773" s="1"/>
      <c r="AC2773" s="1"/>
      <c r="AD2773" s="1"/>
      <c r="AE2773" s="1"/>
      <c r="AF2773" s="1"/>
      <c r="AG2773" s="1"/>
      <c r="AH2773" s="1"/>
      <c r="AI2773" s="1"/>
      <c r="AJ2773" s="1"/>
      <c r="AK2773" s="1"/>
      <c r="AL2773" s="1"/>
      <c r="AM2773" s="1"/>
      <c r="AN2773" s="1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t="str">
        <f t="shared" si="473"/>
        <v/>
      </c>
      <c r="AZ2773">
        <f t="shared" si="474"/>
        <v>0</v>
      </c>
      <c r="BA2773" t="str">
        <f t="shared" si="475"/>
        <v>QB</v>
      </c>
      <c r="BB2773" t="str">
        <f t="shared" si="476"/>
        <v>_</v>
      </c>
      <c r="BC2773" t="str">
        <f t="shared" si="477"/>
        <v>ru</v>
      </c>
      <c r="BD2773">
        <f>COUNTIFS($BB$1:BB2773,BB2773,$BC$1:BC2773,"ru")</f>
        <v>897</v>
      </c>
      <c r="BE2773" t="str">
        <f t="shared" si="478"/>
        <v>re</v>
      </c>
      <c r="BF2773">
        <f>COUNTIFS($BB$1:BB2773,BB2773,$BE$1:BE2773,"re")</f>
        <v>897</v>
      </c>
      <c r="BG2773" t="str">
        <f t="shared" si="479"/>
        <v>ru897_</v>
      </c>
      <c r="BH2773" t="str">
        <f t="shared" si="480"/>
        <v>re897_</v>
      </c>
      <c r="BI2773" t="str">
        <f t="shared" si="481"/>
        <v>_0</v>
      </c>
      <c r="BJ2773" t="str">
        <f t="shared" si="482"/>
        <v>_</v>
      </c>
      <c r="BK2773" t="str">
        <f>IF(ISERROR(MATCH(LEFT(C2773,5)&amp;B2773&amp;"_"&amp;A2773,$BK$1:BK2772,0)),LEFT(C2773,5)&amp;B2773&amp;"_"&amp;A2773,"")</f>
        <v/>
      </c>
      <c r="BL2773">
        <f>COUNTIFS($B$1:B2773,B2773)-COUNTIFS($B$1:B2773,B2773,$BK$1:BK2773,"")</f>
        <v>0</v>
      </c>
      <c r="BM2773" t="str">
        <f t="shared" si="483"/>
        <v/>
      </c>
    </row>
    <row r="2774" spans="1:65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  <c r="AB2774" s="1"/>
      <c r="AC2774" s="1"/>
      <c r="AD2774" s="1"/>
      <c r="AE2774" s="1"/>
      <c r="AF2774" s="1"/>
      <c r="AG2774" s="1"/>
      <c r="AH2774" s="1"/>
      <c r="AI2774" s="1"/>
      <c r="AJ2774" s="1"/>
      <c r="AK2774" s="1"/>
      <c r="AL2774" s="1"/>
      <c r="AM2774" s="1"/>
      <c r="AN2774" s="1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t="str">
        <f t="shared" si="473"/>
        <v/>
      </c>
      <c r="AZ2774">
        <f t="shared" si="474"/>
        <v>0</v>
      </c>
      <c r="BA2774" t="str">
        <f t="shared" si="475"/>
        <v>QB</v>
      </c>
      <c r="BB2774" t="str">
        <f t="shared" si="476"/>
        <v>_</v>
      </c>
      <c r="BC2774" t="str">
        <f t="shared" si="477"/>
        <v>ru</v>
      </c>
      <c r="BD2774">
        <f>COUNTIFS($BB$1:BB2774,BB2774,$BC$1:BC2774,"ru")</f>
        <v>898</v>
      </c>
      <c r="BE2774" t="str">
        <f t="shared" si="478"/>
        <v>re</v>
      </c>
      <c r="BF2774">
        <f>COUNTIFS($BB$1:BB2774,BB2774,$BE$1:BE2774,"re")</f>
        <v>898</v>
      </c>
      <c r="BG2774" t="str">
        <f t="shared" si="479"/>
        <v>ru898_</v>
      </c>
      <c r="BH2774" t="str">
        <f t="shared" si="480"/>
        <v>re898_</v>
      </c>
      <c r="BI2774" t="str">
        <f t="shared" si="481"/>
        <v>_0</v>
      </c>
      <c r="BJ2774" t="str">
        <f t="shared" si="482"/>
        <v>_</v>
      </c>
      <c r="BK2774" t="str">
        <f>IF(ISERROR(MATCH(LEFT(C2774,5)&amp;B2774&amp;"_"&amp;A2774,$BK$1:BK2773,0)),LEFT(C2774,5)&amp;B2774&amp;"_"&amp;A2774,"")</f>
        <v/>
      </c>
      <c r="BL2774">
        <f>COUNTIFS($B$1:B2774,B2774)-COUNTIFS($B$1:B2774,B2774,$BK$1:BK2774,"")</f>
        <v>0</v>
      </c>
      <c r="BM2774" t="str">
        <f t="shared" si="483"/>
        <v/>
      </c>
    </row>
    <row r="2775" spans="1:65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  <c r="AB2775" s="1"/>
      <c r="AC2775" s="1"/>
      <c r="AD2775" s="1"/>
      <c r="AE2775" s="1"/>
      <c r="AF2775" s="1"/>
      <c r="AG2775" s="1"/>
      <c r="AH2775" s="1"/>
      <c r="AI2775" s="1"/>
      <c r="AJ2775" s="1"/>
      <c r="AK2775" s="1"/>
      <c r="AL2775" s="1"/>
      <c r="AM2775" s="1"/>
      <c r="AN2775" s="1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t="str">
        <f t="shared" si="473"/>
        <v/>
      </c>
      <c r="AZ2775">
        <f t="shared" si="474"/>
        <v>0</v>
      </c>
      <c r="BA2775" t="str">
        <f t="shared" si="475"/>
        <v>QB</v>
      </c>
      <c r="BB2775" t="str">
        <f t="shared" si="476"/>
        <v>_</v>
      </c>
      <c r="BC2775" t="str">
        <f t="shared" si="477"/>
        <v>ru</v>
      </c>
      <c r="BD2775">
        <f>COUNTIFS($BB$1:BB2775,BB2775,$BC$1:BC2775,"ru")</f>
        <v>899</v>
      </c>
      <c r="BE2775" t="str">
        <f t="shared" si="478"/>
        <v>re</v>
      </c>
      <c r="BF2775">
        <f>COUNTIFS($BB$1:BB2775,BB2775,$BE$1:BE2775,"re")</f>
        <v>899</v>
      </c>
      <c r="BG2775" t="str">
        <f t="shared" si="479"/>
        <v>ru899_</v>
      </c>
      <c r="BH2775" t="str">
        <f t="shared" si="480"/>
        <v>re899_</v>
      </c>
      <c r="BI2775" t="str">
        <f t="shared" si="481"/>
        <v>_0</v>
      </c>
      <c r="BJ2775" t="str">
        <f t="shared" si="482"/>
        <v>_</v>
      </c>
      <c r="BK2775" t="str">
        <f>IF(ISERROR(MATCH(LEFT(C2775,5)&amp;B2775&amp;"_"&amp;A2775,$BK$1:BK2774,0)),LEFT(C2775,5)&amp;B2775&amp;"_"&amp;A2775,"")</f>
        <v/>
      </c>
      <c r="BL2775">
        <f>COUNTIFS($B$1:B2775,B2775)-COUNTIFS($B$1:B2775,B2775,$BK$1:BK2775,"")</f>
        <v>0</v>
      </c>
      <c r="BM2775" t="str">
        <f t="shared" si="483"/>
        <v/>
      </c>
    </row>
    <row r="2776" spans="1:65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  <c r="AB2776" s="1"/>
      <c r="AC2776" s="1"/>
      <c r="AD2776" s="1"/>
      <c r="AE2776" s="1"/>
      <c r="AF2776" s="1"/>
      <c r="AG2776" s="1"/>
      <c r="AH2776" s="1"/>
      <c r="AI2776" s="1"/>
      <c r="AJ2776" s="1"/>
      <c r="AK2776" s="1"/>
      <c r="AL2776" s="1"/>
      <c r="AM2776" s="1"/>
      <c r="AN2776" s="1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t="str">
        <f t="shared" si="473"/>
        <v/>
      </c>
      <c r="AZ2776">
        <f t="shared" si="474"/>
        <v>0</v>
      </c>
      <c r="BA2776" t="str">
        <f t="shared" si="475"/>
        <v>QB</v>
      </c>
      <c r="BB2776" t="str">
        <f t="shared" si="476"/>
        <v>_</v>
      </c>
      <c r="BC2776" t="str">
        <f t="shared" si="477"/>
        <v>ru</v>
      </c>
      <c r="BD2776">
        <f>COUNTIFS($BB$1:BB2776,BB2776,$BC$1:BC2776,"ru")</f>
        <v>900</v>
      </c>
      <c r="BE2776" t="str">
        <f t="shared" si="478"/>
        <v>re</v>
      </c>
      <c r="BF2776">
        <f>COUNTIFS($BB$1:BB2776,BB2776,$BE$1:BE2776,"re")</f>
        <v>900</v>
      </c>
      <c r="BG2776" t="str">
        <f t="shared" si="479"/>
        <v>ru900_</v>
      </c>
      <c r="BH2776" t="str">
        <f t="shared" si="480"/>
        <v>re900_</v>
      </c>
      <c r="BI2776" t="str">
        <f t="shared" si="481"/>
        <v>_0</v>
      </c>
      <c r="BJ2776" t="str">
        <f t="shared" si="482"/>
        <v>_</v>
      </c>
      <c r="BK2776" t="str">
        <f>IF(ISERROR(MATCH(LEFT(C2776,5)&amp;B2776&amp;"_"&amp;A2776,$BK$1:BK2775,0)),LEFT(C2776,5)&amp;B2776&amp;"_"&amp;A2776,"")</f>
        <v/>
      </c>
      <c r="BL2776">
        <f>COUNTIFS($B$1:B2776,B2776)-COUNTIFS($B$1:B2776,B2776,$BK$1:BK2776,"")</f>
        <v>0</v>
      </c>
      <c r="BM2776" t="str">
        <f t="shared" si="483"/>
        <v/>
      </c>
    </row>
    <row r="2777" spans="1:65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  <c r="AB2777" s="1"/>
      <c r="AC2777" s="1"/>
      <c r="AD2777" s="1"/>
      <c r="AE2777" s="1"/>
      <c r="AF2777" s="1"/>
      <c r="AG2777" s="1"/>
      <c r="AH2777" s="1"/>
      <c r="AI2777" s="1"/>
      <c r="AJ2777" s="1"/>
      <c r="AK2777" s="1"/>
      <c r="AL2777" s="1"/>
      <c r="AM2777" s="1"/>
      <c r="AN2777" s="1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t="str">
        <f t="shared" si="473"/>
        <v/>
      </c>
      <c r="AZ2777">
        <f t="shared" si="474"/>
        <v>0</v>
      </c>
      <c r="BA2777" t="str">
        <f t="shared" si="475"/>
        <v>QB</v>
      </c>
      <c r="BB2777" t="str">
        <f t="shared" si="476"/>
        <v>_</v>
      </c>
      <c r="BC2777" t="str">
        <f t="shared" si="477"/>
        <v>ru</v>
      </c>
      <c r="BD2777">
        <f>COUNTIFS($BB$1:BB2777,BB2777,$BC$1:BC2777,"ru")</f>
        <v>901</v>
      </c>
      <c r="BE2777" t="str">
        <f t="shared" si="478"/>
        <v>re</v>
      </c>
      <c r="BF2777">
        <f>COUNTIFS($BB$1:BB2777,BB2777,$BE$1:BE2777,"re")</f>
        <v>901</v>
      </c>
      <c r="BG2777" t="str">
        <f t="shared" si="479"/>
        <v>ru901_</v>
      </c>
      <c r="BH2777" t="str">
        <f t="shared" si="480"/>
        <v>re901_</v>
      </c>
      <c r="BI2777" t="str">
        <f t="shared" si="481"/>
        <v>_0</v>
      </c>
      <c r="BJ2777" t="str">
        <f t="shared" si="482"/>
        <v>_</v>
      </c>
      <c r="BK2777" t="str">
        <f>IF(ISERROR(MATCH(LEFT(C2777,5)&amp;B2777&amp;"_"&amp;A2777,$BK$1:BK2776,0)),LEFT(C2777,5)&amp;B2777&amp;"_"&amp;A2777,"")</f>
        <v/>
      </c>
      <c r="BL2777">
        <f>COUNTIFS($B$1:B2777,B2777)-COUNTIFS($B$1:B2777,B2777,$BK$1:BK2777,"")</f>
        <v>0</v>
      </c>
      <c r="BM2777" t="str">
        <f t="shared" si="483"/>
        <v/>
      </c>
    </row>
    <row r="2778" spans="1:65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  <c r="AB2778" s="1"/>
      <c r="AC2778" s="1"/>
      <c r="AD2778" s="1"/>
      <c r="AE2778" s="1"/>
      <c r="AF2778" s="1"/>
      <c r="AG2778" s="1"/>
      <c r="AH2778" s="1"/>
      <c r="AI2778" s="1"/>
      <c r="AJ2778" s="1"/>
      <c r="AK2778" s="1"/>
      <c r="AL2778" s="1"/>
      <c r="AM2778" s="1"/>
      <c r="AN2778" s="1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t="str">
        <f t="shared" si="473"/>
        <v/>
      </c>
      <c r="AZ2778">
        <f t="shared" si="474"/>
        <v>0</v>
      </c>
      <c r="BA2778" t="str">
        <f t="shared" si="475"/>
        <v>QB</v>
      </c>
      <c r="BB2778" t="str">
        <f t="shared" si="476"/>
        <v>_</v>
      </c>
      <c r="BC2778" t="str">
        <f t="shared" si="477"/>
        <v>ru</v>
      </c>
      <c r="BD2778">
        <f>COUNTIFS($BB$1:BB2778,BB2778,$BC$1:BC2778,"ru")</f>
        <v>902</v>
      </c>
      <c r="BE2778" t="str">
        <f t="shared" si="478"/>
        <v>re</v>
      </c>
      <c r="BF2778">
        <f>COUNTIFS($BB$1:BB2778,BB2778,$BE$1:BE2778,"re")</f>
        <v>902</v>
      </c>
      <c r="BG2778" t="str">
        <f t="shared" si="479"/>
        <v>ru902_</v>
      </c>
      <c r="BH2778" t="str">
        <f t="shared" si="480"/>
        <v>re902_</v>
      </c>
      <c r="BI2778" t="str">
        <f t="shared" si="481"/>
        <v>_0</v>
      </c>
      <c r="BJ2778" t="str">
        <f t="shared" si="482"/>
        <v>_</v>
      </c>
      <c r="BK2778" t="str">
        <f>IF(ISERROR(MATCH(LEFT(C2778,5)&amp;B2778&amp;"_"&amp;A2778,$BK$1:BK2777,0)),LEFT(C2778,5)&amp;B2778&amp;"_"&amp;A2778,"")</f>
        <v/>
      </c>
      <c r="BL2778">
        <f>COUNTIFS($B$1:B2778,B2778)-COUNTIFS($B$1:B2778,B2778,$BK$1:BK2778,"")</f>
        <v>0</v>
      </c>
      <c r="BM2778" t="str">
        <f t="shared" si="483"/>
        <v/>
      </c>
    </row>
    <row r="2779" spans="1:65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  <c r="AB2779" s="1"/>
      <c r="AC2779" s="1"/>
      <c r="AD2779" s="1"/>
      <c r="AE2779" s="1"/>
      <c r="AF2779" s="1"/>
      <c r="AG2779" s="1"/>
      <c r="AH2779" s="1"/>
      <c r="AI2779" s="1"/>
      <c r="AJ2779" s="1"/>
      <c r="AK2779" s="1"/>
      <c r="AL2779" s="1"/>
      <c r="AM2779" s="1"/>
      <c r="AN2779" s="1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t="str">
        <f t="shared" si="473"/>
        <v/>
      </c>
      <c r="AZ2779">
        <f t="shared" si="474"/>
        <v>0</v>
      </c>
      <c r="BA2779" t="str">
        <f t="shared" si="475"/>
        <v>QB</v>
      </c>
      <c r="BB2779" t="str">
        <f t="shared" si="476"/>
        <v>_</v>
      </c>
      <c r="BC2779" t="str">
        <f t="shared" si="477"/>
        <v>ru</v>
      </c>
      <c r="BD2779">
        <f>COUNTIFS($BB$1:BB2779,BB2779,$BC$1:BC2779,"ru")</f>
        <v>903</v>
      </c>
      <c r="BE2779" t="str">
        <f t="shared" si="478"/>
        <v>re</v>
      </c>
      <c r="BF2779">
        <f>COUNTIFS($BB$1:BB2779,BB2779,$BE$1:BE2779,"re")</f>
        <v>903</v>
      </c>
      <c r="BG2779" t="str">
        <f t="shared" si="479"/>
        <v>ru903_</v>
      </c>
      <c r="BH2779" t="str">
        <f t="shared" si="480"/>
        <v>re903_</v>
      </c>
      <c r="BI2779" t="str">
        <f t="shared" si="481"/>
        <v>_0</v>
      </c>
      <c r="BJ2779" t="str">
        <f t="shared" si="482"/>
        <v>_</v>
      </c>
      <c r="BK2779" t="str">
        <f>IF(ISERROR(MATCH(LEFT(C2779,5)&amp;B2779&amp;"_"&amp;A2779,$BK$1:BK2778,0)),LEFT(C2779,5)&amp;B2779&amp;"_"&amp;A2779,"")</f>
        <v/>
      </c>
      <c r="BL2779">
        <f>COUNTIFS($B$1:B2779,B2779)-COUNTIFS($B$1:B2779,B2779,$BK$1:BK2779,"")</f>
        <v>0</v>
      </c>
      <c r="BM2779" t="str">
        <f t="shared" si="483"/>
        <v/>
      </c>
    </row>
    <row r="2780" spans="1:65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  <c r="AB2780" s="1"/>
      <c r="AC2780" s="1"/>
      <c r="AD2780" s="1"/>
      <c r="AE2780" s="1"/>
      <c r="AF2780" s="1"/>
      <c r="AG2780" s="1"/>
      <c r="AH2780" s="1"/>
      <c r="AI2780" s="1"/>
      <c r="AJ2780" s="1"/>
      <c r="AK2780" s="1"/>
      <c r="AL2780" s="1"/>
      <c r="AM2780" s="1"/>
      <c r="AN2780" s="1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t="str">
        <f t="shared" si="473"/>
        <v/>
      </c>
      <c r="AZ2780">
        <f t="shared" si="474"/>
        <v>0</v>
      </c>
      <c r="BA2780" t="str">
        <f t="shared" si="475"/>
        <v>QB</v>
      </c>
      <c r="BB2780" t="str">
        <f t="shared" si="476"/>
        <v>_</v>
      </c>
      <c r="BC2780" t="str">
        <f t="shared" si="477"/>
        <v>ru</v>
      </c>
      <c r="BD2780">
        <f>COUNTIFS($BB$1:BB2780,BB2780,$BC$1:BC2780,"ru")</f>
        <v>904</v>
      </c>
      <c r="BE2780" t="str">
        <f t="shared" si="478"/>
        <v>re</v>
      </c>
      <c r="BF2780">
        <f>COUNTIFS($BB$1:BB2780,BB2780,$BE$1:BE2780,"re")</f>
        <v>904</v>
      </c>
      <c r="BG2780" t="str">
        <f t="shared" si="479"/>
        <v>ru904_</v>
      </c>
      <c r="BH2780" t="str">
        <f t="shared" si="480"/>
        <v>re904_</v>
      </c>
      <c r="BI2780" t="str">
        <f t="shared" si="481"/>
        <v>_0</v>
      </c>
      <c r="BJ2780" t="str">
        <f t="shared" si="482"/>
        <v>_</v>
      </c>
      <c r="BK2780" t="str">
        <f>IF(ISERROR(MATCH(LEFT(C2780,5)&amp;B2780&amp;"_"&amp;A2780,$BK$1:BK2779,0)),LEFT(C2780,5)&amp;B2780&amp;"_"&amp;A2780,"")</f>
        <v/>
      </c>
      <c r="BL2780">
        <f>COUNTIFS($B$1:B2780,B2780)-COUNTIFS($B$1:B2780,B2780,$BK$1:BK2780,"")</f>
        <v>0</v>
      </c>
      <c r="BM2780" t="str">
        <f t="shared" si="483"/>
        <v/>
      </c>
    </row>
    <row r="2781" spans="1:65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  <c r="AB2781" s="1"/>
      <c r="AC2781" s="1"/>
      <c r="AD2781" s="1"/>
      <c r="AE2781" s="1"/>
      <c r="AF2781" s="1"/>
      <c r="AG2781" s="1"/>
      <c r="AH2781" s="1"/>
      <c r="AI2781" s="1"/>
      <c r="AJ2781" s="1"/>
      <c r="AK2781" s="1"/>
      <c r="AL2781" s="1"/>
      <c r="AM2781" s="1"/>
      <c r="AN2781" s="1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t="str">
        <f t="shared" si="473"/>
        <v/>
      </c>
      <c r="AZ2781">
        <f t="shared" si="474"/>
        <v>0</v>
      </c>
      <c r="BA2781" t="str">
        <f t="shared" si="475"/>
        <v>QB</v>
      </c>
      <c r="BB2781" t="str">
        <f t="shared" si="476"/>
        <v>_</v>
      </c>
      <c r="BC2781" t="str">
        <f t="shared" si="477"/>
        <v>ru</v>
      </c>
      <c r="BD2781">
        <f>COUNTIFS($BB$1:BB2781,BB2781,$BC$1:BC2781,"ru")</f>
        <v>905</v>
      </c>
      <c r="BE2781" t="str">
        <f t="shared" si="478"/>
        <v>re</v>
      </c>
      <c r="BF2781">
        <f>COUNTIFS($BB$1:BB2781,BB2781,$BE$1:BE2781,"re")</f>
        <v>905</v>
      </c>
      <c r="BG2781" t="str">
        <f t="shared" si="479"/>
        <v>ru905_</v>
      </c>
      <c r="BH2781" t="str">
        <f t="shared" si="480"/>
        <v>re905_</v>
      </c>
      <c r="BI2781" t="str">
        <f t="shared" si="481"/>
        <v>_0</v>
      </c>
      <c r="BJ2781" t="str">
        <f t="shared" si="482"/>
        <v>_</v>
      </c>
      <c r="BK2781" t="str">
        <f>IF(ISERROR(MATCH(LEFT(C2781,5)&amp;B2781&amp;"_"&amp;A2781,$BK$1:BK2780,0)),LEFT(C2781,5)&amp;B2781&amp;"_"&amp;A2781,"")</f>
        <v/>
      </c>
      <c r="BL2781">
        <f>COUNTIFS($B$1:B2781,B2781)-COUNTIFS($B$1:B2781,B2781,$BK$1:BK2781,"")</f>
        <v>0</v>
      </c>
      <c r="BM2781" t="str">
        <f t="shared" si="483"/>
        <v/>
      </c>
    </row>
    <row r="2782" spans="1:65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  <c r="AB2782" s="1"/>
      <c r="AC2782" s="1"/>
      <c r="AD2782" s="1"/>
      <c r="AE2782" s="1"/>
      <c r="AF2782" s="1"/>
      <c r="AG2782" s="1"/>
      <c r="AH2782" s="1"/>
      <c r="AI2782" s="1"/>
      <c r="AJ2782" s="1"/>
      <c r="AK2782" s="1"/>
      <c r="AL2782" s="1"/>
      <c r="AM2782" s="1"/>
      <c r="AN2782" s="1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t="str">
        <f t="shared" si="473"/>
        <v/>
      </c>
      <c r="AZ2782">
        <f t="shared" si="474"/>
        <v>0</v>
      </c>
      <c r="BA2782" t="str">
        <f t="shared" si="475"/>
        <v>QB</v>
      </c>
      <c r="BB2782" t="str">
        <f t="shared" si="476"/>
        <v>_</v>
      </c>
      <c r="BC2782" t="str">
        <f t="shared" si="477"/>
        <v>ru</v>
      </c>
      <c r="BD2782">
        <f>COUNTIFS($BB$1:BB2782,BB2782,$BC$1:BC2782,"ru")</f>
        <v>906</v>
      </c>
      <c r="BE2782" t="str">
        <f t="shared" si="478"/>
        <v>re</v>
      </c>
      <c r="BF2782">
        <f>COUNTIFS($BB$1:BB2782,BB2782,$BE$1:BE2782,"re")</f>
        <v>906</v>
      </c>
      <c r="BG2782" t="str">
        <f t="shared" si="479"/>
        <v>ru906_</v>
      </c>
      <c r="BH2782" t="str">
        <f t="shared" si="480"/>
        <v>re906_</v>
      </c>
      <c r="BI2782" t="str">
        <f t="shared" si="481"/>
        <v>_0</v>
      </c>
      <c r="BJ2782" t="str">
        <f t="shared" si="482"/>
        <v>_</v>
      </c>
      <c r="BK2782" t="str">
        <f>IF(ISERROR(MATCH(LEFT(C2782,5)&amp;B2782&amp;"_"&amp;A2782,$BK$1:BK2781,0)),LEFT(C2782,5)&amp;B2782&amp;"_"&amp;A2782,"")</f>
        <v/>
      </c>
      <c r="BL2782">
        <f>COUNTIFS($B$1:B2782,B2782)-COUNTIFS($B$1:B2782,B2782,$BK$1:BK2782,"")</f>
        <v>0</v>
      </c>
      <c r="BM2782" t="str">
        <f t="shared" si="483"/>
        <v/>
      </c>
    </row>
    <row r="2783" spans="1:65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  <c r="AB2783" s="1"/>
      <c r="AC2783" s="1"/>
      <c r="AD2783" s="1"/>
      <c r="AE2783" s="1"/>
      <c r="AF2783" s="1"/>
      <c r="AG2783" s="1"/>
      <c r="AH2783" s="1"/>
      <c r="AI2783" s="1"/>
      <c r="AJ2783" s="1"/>
      <c r="AK2783" s="1"/>
      <c r="AL2783" s="1"/>
      <c r="AM2783" s="1"/>
      <c r="AN2783" s="1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t="str">
        <f t="shared" si="473"/>
        <v/>
      </c>
      <c r="AZ2783">
        <f t="shared" si="474"/>
        <v>0</v>
      </c>
      <c r="BA2783" t="str">
        <f t="shared" si="475"/>
        <v>QB</v>
      </c>
      <c r="BB2783" t="str">
        <f t="shared" si="476"/>
        <v>_</v>
      </c>
      <c r="BC2783" t="str">
        <f t="shared" si="477"/>
        <v>ru</v>
      </c>
      <c r="BD2783">
        <f>COUNTIFS($BB$1:BB2783,BB2783,$BC$1:BC2783,"ru")</f>
        <v>907</v>
      </c>
      <c r="BE2783" t="str">
        <f t="shared" si="478"/>
        <v>re</v>
      </c>
      <c r="BF2783">
        <f>COUNTIFS($BB$1:BB2783,BB2783,$BE$1:BE2783,"re")</f>
        <v>907</v>
      </c>
      <c r="BG2783" t="str">
        <f t="shared" si="479"/>
        <v>ru907_</v>
      </c>
      <c r="BH2783" t="str">
        <f t="shared" si="480"/>
        <v>re907_</v>
      </c>
      <c r="BI2783" t="str">
        <f t="shared" si="481"/>
        <v>_0</v>
      </c>
      <c r="BJ2783" t="str">
        <f t="shared" si="482"/>
        <v>_</v>
      </c>
      <c r="BK2783" t="str">
        <f>IF(ISERROR(MATCH(LEFT(C2783,5)&amp;B2783&amp;"_"&amp;A2783,$BK$1:BK2782,0)),LEFT(C2783,5)&amp;B2783&amp;"_"&amp;A2783,"")</f>
        <v/>
      </c>
      <c r="BL2783">
        <f>COUNTIFS($B$1:B2783,B2783)-COUNTIFS($B$1:B2783,B2783,$BK$1:BK2783,"")</f>
        <v>0</v>
      </c>
      <c r="BM2783" t="str">
        <f t="shared" si="483"/>
        <v/>
      </c>
    </row>
    <row r="2784" spans="1:65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  <c r="AB2784" s="1"/>
      <c r="AC2784" s="1"/>
      <c r="AD2784" s="1"/>
      <c r="AE2784" s="1"/>
      <c r="AF2784" s="1"/>
      <c r="AG2784" s="1"/>
      <c r="AH2784" s="1"/>
      <c r="AI2784" s="1"/>
      <c r="AJ2784" s="1"/>
      <c r="AK2784" s="1"/>
      <c r="AL2784" s="1"/>
      <c r="AM2784" s="1"/>
      <c r="AN2784" s="1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t="str">
        <f t="shared" si="473"/>
        <v/>
      </c>
      <c r="AZ2784">
        <f t="shared" si="474"/>
        <v>0</v>
      </c>
      <c r="BA2784" t="str">
        <f t="shared" si="475"/>
        <v>QB</v>
      </c>
      <c r="BB2784" t="str">
        <f t="shared" si="476"/>
        <v>_</v>
      </c>
      <c r="BC2784" t="str">
        <f t="shared" si="477"/>
        <v>ru</v>
      </c>
      <c r="BD2784">
        <f>COUNTIFS($BB$1:BB2784,BB2784,$BC$1:BC2784,"ru")</f>
        <v>908</v>
      </c>
      <c r="BE2784" t="str">
        <f t="shared" si="478"/>
        <v>re</v>
      </c>
      <c r="BF2784">
        <f>COUNTIFS($BB$1:BB2784,BB2784,$BE$1:BE2784,"re")</f>
        <v>908</v>
      </c>
      <c r="BG2784" t="str">
        <f t="shared" si="479"/>
        <v>ru908_</v>
      </c>
      <c r="BH2784" t="str">
        <f t="shared" si="480"/>
        <v>re908_</v>
      </c>
      <c r="BI2784" t="str">
        <f t="shared" si="481"/>
        <v>_0</v>
      </c>
      <c r="BJ2784" t="str">
        <f t="shared" si="482"/>
        <v>_</v>
      </c>
      <c r="BK2784" t="str">
        <f>IF(ISERROR(MATCH(LEFT(C2784,5)&amp;B2784&amp;"_"&amp;A2784,$BK$1:BK2783,0)),LEFT(C2784,5)&amp;B2784&amp;"_"&amp;A2784,"")</f>
        <v/>
      </c>
      <c r="BL2784">
        <f>COUNTIFS($B$1:B2784,B2784)-COUNTIFS($B$1:B2784,B2784,$BK$1:BK2784,"")</f>
        <v>0</v>
      </c>
      <c r="BM2784" t="str">
        <f t="shared" si="483"/>
        <v/>
      </c>
    </row>
    <row r="2785" spans="1:65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  <c r="AB2785" s="1"/>
      <c r="AC2785" s="1"/>
      <c r="AD2785" s="1"/>
      <c r="AE2785" s="1"/>
      <c r="AF2785" s="1"/>
      <c r="AG2785" s="1"/>
      <c r="AH2785" s="1"/>
      <c r="AI2785" s="1"/>
      <c r="AJ2785" s="1"/>
      <c r="AK2785" s="1"/>
      <c r="AL2785" s="1"/>
      <c r="AM2785" s="1"/>
      <c r="AN2785" s="1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t="str">
        <f t="shared" si="473"/>
        <v/>
      </c>
      <c r="AZ2785">
        <f t="shared" si="474"/>
        <v>0</v>
      </c>
      <c r="BA2785" t="str">
        <f t="shared" si="475"/>
        <v>QB</v>
      </c>
      <c r="BB2785" t="str">
        <f t="shared" si="476"/>
        <v>_</v>
      </c>
      <c r="BC2785" t="str">
        <f t="shared" si="477"/>
        <v>ru</v>
      </c>
      <c r="BD2785">
        <f>COUNTIFS($BB$1:BB2785,BB2785,$BC$1:BC2785,"ru")</f>
        <v>909</v>
      </c>
      <c r="BE2785" t="str">
        <f t="shared" si="478"/>
        <v>re</v>
      </c>
      <c r="BF2785">
        <f>COUNTIFS($BB$1:BB2785,BB2785,$BE$1:BE2785,"re")</f>
        <v>909</v>
      </c>
      <c r="BG2785" t="str">
        <f t="shared" si="479"/>
        <v>ru909_</v>
      </c>
      <c r="BH2785" t="str">
        <f t="shared" si="480"/>
        <v>re909_</v>
      </c>
      <c r="BI2785" t="str">
        <f t="shared" si="481"/>
        <v>_0</v>
      </c>
      <c r="BJ2785" t="str">
        <f t="shared" si="482"/>
        <v>_</v>
      </c>
      <c r="BK2785" t="str">
        <f>IF(ISERROR(MATCH(LEFT(C2785,5)&amp;B2785&amp;"_"&amp;A2785,$BK$1:BK2784,0)),LEFT(C2785,5)&amp;B2785&amp;"_"&amp;A2785,"")</f>
        <v/>
      </c>
      <c r="BL2785">
        <f>COUNTIFS($B$1:B2785,B2785)-COUNTIFS($B$1:B2785,B2785,$BK$1:BK2785,"")</f>
        <v>0</v>
      </c>
      <c r="BM2785" t="str">
        <f t="shared" si="483"/>
        <v/>
      </c>
    </row>
    <row r="2786" spans="1:65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  <c r="AB2786" s="1"/>
      <c r="AC2786" s="1"/>
      <c r="AD2786" s="1"/>
      <c r="AE2786" s="1"/>
      <c r="AF2786" s="1"/>
      <c r="AG2786" s="1"/>
      <c r="AH2786" s="1"/>
      <c r="AI2786" s="1"/>
      <c r="AJ2786" s="1"/>
      <c r="AK2786" s="1"/>
      <c r="AL2786" s="1"/>
      <c r="AM2786" s="1"/>
      <c r="AN2786" s="1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t="str">
        <f t="shared" si="473"/>
        <v/>
      </c>
      <c r="AZ2786">
        <f t="shared" si="474"/>
        <v>0</v>
      </c>
      <c r="BA2786" t="str">
        <f t="shared" si="475"/>
        <v>QB</v>
      </c>
      <c r="BB2786" t="str">
        <f t="shared" si="476"/>
        <v>_</v>
      </c>
      <c r="BC2786" t="str">
        <f t="shared" si="477"/>
        <v>ru</v>
      </c>
      <c r="BD2786">
        <f>COUNTIFS($BB$1:BB2786,BB2786,$BC$1:BC2786,"ru")</f>
        <v>910</v>
      </c>
      <c r="BE2786" t="str">
        <f t="shared" si="478"/>
        <v>re</v>
      </c>
      <c r="BF2786">
        <f>COUNTIFS($BB$1:BB2786,BB2786,$BE$1:BE2786,"re")</f>
        <v>910</v>
      </c>
      <c r="BG2786" t="str">
        <f t="shared" si="479"/>
        <v>ru910_</v>
      </c>
      <c r="BH2786" t="str">
        <f t="shared" si="480"/>
        <v>re910_</v>
      </c>
      <c r="BI2786" t="str">
        <f t="shared" si="481"/>
        <v>_0</v>
      </c>
      <c r="BJ2786" t="str">
        <f t="shared" si="482"/>
        <v>_</v>
      </c>
      <c r="BK2786" t="str">
        <f>IF(ISERROR(MATCH(LEFT(C2786,5)&amp;B2786&amp;"_"&amp;A2786,$BK$1:BK2785,0)),LEFT(C2786,5)&amp;B2786&amp;"_"&amp;A2786,"")</f>
        <v/>
      </c>
      <c r="BL2786">
        <f>COUNTIFS($B$1:B2786,B2786)-COUNTIFS($B$1:B2786,B2786,$BK$1:BK2786,"")</f>
        <v>0</v>
      </c>
      <c r="BM2786" t="str">
        <f t="shared" si="483"/>
        <v/>
      </c>
    </row>
    <row r="2787" spans="1:65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  <c r="AB2787" s="1"/>
      <c r="AC2787" s="1"/>
      <c r="AD2787" s="1"/>
      <c r="AE2787" s="1"/>
      <c r="AF2787" s="1"/>
      <c r="AG2787" s="1"/>
      <c r="AH2787" s="1"/>
      <c r="AI2787" s="1"/>
      <c r="AJ2787" s="1"/>
      <c r="AK2787" s="1"/>
      <c r="AL2787" s="1"/>
      <c r="AM2787" s="1"/>
      <c r="AN2787" s="1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t="str">
        <f t="shared" si="473"/>
        <v/>
      </c>
      <c r="AZ2787">
        <f t="shared" si="474"/>
        <v>0</v>
      </c>
      <c r="BA2787" t="str">
        <f t="shared" si="475"/>
        <v>QB</v>
      </c>
      <c r="BB2787" t="str">
        <f t="shared" si="476"/>
        <v>_</v>
      </c>
      <c r="BC2787" t="str">
        <f t="shared" si="477"/>
        <v>ru</v>
      </c>
      <c r="BD2787">
        <f>COUNTIFS($BB$1:BB2787,BB2787,$BC$1:BC2787,"ru")</f>
        <v>911</v>
      </c>
      <c r="BE2787" t="str">
        <f t="shared" si="478"/>
        <v>re</v>
      </c>
      <c r="BF2787">
        <f>COUNTIFS($BB$1:BB2787,BB2787,$BE$1:BE2787,"re")</f>
        <v>911</v>
      </c>
      <c r="BG2787" t="str">
        <f t="shared" si="479"/>
        <v>ru911_</v>
      </c>
      <c r="BH2787" t="str">
        <f t="shared" si="480"/>
        <v>re911_</v>
      </c>
      <c r="BI2787" t="str">
        <f t="shared" si="481"/>
        <v>_0</v>
      </c>
      <c r="BJ2787" t="str">
        <f t="shared" si="482"/>
        <v>_</v>
      </c>
      <c r="BK2787" t="str">
        <f>IF(ISERROR(MATCH(LEFT(C2787,5)&amp;B2787&amp;"_"&amp;A2787,$BK$1:BK2786,0)),LEFT(C2787,5)&amp;B2787&amp;"_"&amp;A2787,"")</f>
        <v/>
      </c>
      <c r="BL2787">
        <f>COUNTIFS($B$1:B2787,B2787)-COUNTIFS($B$1:B2787,B2787,$BK$1:BK2787,"")</f>
        <v>0</v>
      </c>
      <c r="BM2787" t="str">
        <f t="shared" si="483"/>
        <v/>
      </c>
    </row>
    <row r="2788" spans="1:65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  <c r="AB2788" s="1"/>
      <c r="AC2788" s="1"/>
      <c r="AD2788" s="1"/>
      <c r="AE2788" s="1"/>
      <c r="AF2788" s="1"/>
      <c r="AG2788" s="1"/>
      <c r="AH2788" s="1"/>
      <c r="AI2788" s="1"/>
      <c r="AJ2788" s="1"/>
      <c r="AK2788" s="1"/>
      <c r="AL2788" s="1"/>
      <c r="AM2788" s="1"/>
      <c r="AN2788" s="1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t="str">
        <f t="shared" si="473"/>
        <v/>
      </c>
      <c r="AZ2788">
        <f t="shared" si="474"/>
        <v>0</v>
      </c>
      <c r="BA2788" t="str">
        <f t="shared" si="475"/>
        <v>QB</v>
      </c>
      <c r="BB2788" t="str">
        <f t="shared" si="476"/>
        <v>_</v>
      </c>
      <c r="BC2788" t="str">
        <f t="shared" si="477"/>
        <v>ru</v>
      </c>
      <c r="BD2788">
        <f>COUNTIFS($BB$1:BB2788,BB2788,$BC$1:BC2788,"ru")</f>
        <v>912</v>
      </c>
      <c r="BE2788" t="str">
        <f t="shared" si="478"/>
        <v>re</v>
      </c>
      <c r="BF2788">
        <f>COUNTIFS($BB$1:BB2788,BB2788,$BE$1:BE2788,"re")</f>
        <v>912</v>
      </c>
      <c r="BG2788" t="str">
        <f t="shared" si="479"/>
        <v>ru912_</v>
      </c>
      <c r="BH2788" t="str">
        <f t="shared" si="480"/>
        <v>re912_</v>
      </c>
      <c r="BI2788" t="str">
        <f t="shared" si="481"/>
        <v>_0</v>
      </c>
      <c r="BJ2788" t="str">
        <f t="shared" si="482"/>
        <v>_</v>
      </c>
      <c r="BK2788" t="str">
        <f>IF(ISERROR(MATCH(LEFT(C2788,5)&amp;B2788&amp;"_"&amp;A2788,$BK$1:BK2787,0)),LEFT(C2788,5)&amp;B2788&amp;"_"&amp;A2788,"")</f>
        <v/>
      </c>
      <c r="BL2788">
        <f>COUNTIFS($B$1:B2788,B2788)-COUNTIFS($B$1:B2788,B2788,$BK$1:BK2788,"")</f>
        <v>0</v>
      </c>
      <c r="BM2788" t="str">
        <f t="shared" si="483"/>
        <v/>
      </c>
    </row>
    <row r="2789" spans="1:65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  <c r="AB2789" s="1"/>
      <c r="AC2789" s="1"/>
      <c r="AD2789" s="1"/>
      <c r="AE2789" s="1"/>
      <c r="AF2789" s="1"/>
      <c r="AG2789" s="1"/>
      <c r="AH2789" s="1"/>
      <c r="AI2789" s="1"/>
      <c r="AJ2789" s="1"/>
      <c r="AK2789" s="1"/>
      <c r="AL2789" s="1"/>
      <c r="AM2789" s="1"/>
      <c r="AN2789" s="1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t="str">
        <f t="shared" si="473"/>
        <v/>
      </c>
      <c r="AZ2789">
        <f t="shared" si="474"/>
        <v>0</v>
      </c>
      <c r="BA2789" t="str">
        <f t="shared" si="475"/>
        <v>QB</v>
      </c>
      <c r="BB2789" t="str">
        <f t="shared" si="476"/>
        <v>_</v>
      </c>
      <c r="BC2789" t="str">
        <f t="shared" si="477"/>
        <v>ru</v>
      </c>
      <c r="BD2789">
        <f>COUNTIFS($BB$1:BB2789,BB2789,$BC$1:BC2789,"ru")</f>
        <v>913</v>
      </c>
      <c r="BE2789" t="str">
        <f t="shared" si="478"/>
        <v>re</v>
      </c>
      <c r="BF2789">
        <f>COUNTIFS($BB$1:BB2789,BB2789,$BE$1:BE2789,"re")</f>
        <v>913</v>
      </c>
      <c r="BG2789" t="str">
        <f t="shared" si="479"/>
        <v>ru913_</v>
      </c>
      <c r="BH2789" t="str">
        <f t="shared" si="480"/>
        <v>re913_</v>
      </c>
      <c r="BI2789" t="str">
        <f t="shared" si="481"/>
        <v>_0</v>
      </c>
      <c r="BJ2789" t="str">
        <f t="shared" si="482"/>
        <v>_</v>
      </c>
      <c r="BK2789" t="str">
        <f>IF(ISERROR(MATCH(LEFT(C2789,5)&amp;B2789&amp;"_"&amp;A2789,$BK$1:BK2788,0)),LEFT(C2789,5)&amp;B2789&amp;"_"&amp;A2789,"")</f>
        <v/>
      </c>
      <c r="BL2789">
        <f>COUNTIFS($B$1:B2789,B2789)-COUNTIFS($B$1:B2789,B2789,$BK$1:BK2789,"")</f>
        <v>0</v>
      </c>
      <c r="BM2789" t="str">
        <f t="shared" si="483"/>
        <v/>
      </c>
    </row>
    <row r="2790" spans="1:65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  <c r="AB2790" s="1"/>
      <c r="AC2790" s="1"/>
      <c r="AD2790" s="1"/>
      <c r="AE2790" s="1"/>
      <c r="AF2790" s="1"/>
      <c r="AG2790" s="1"/>
      <c r="AH2790" s="1"/>
      <c r="AI2790" s="1"/>
      <c r="AJ2790" s="1"/>
      <c r="AK2790" s="1"/>
      <c r="AL2790" s="1"/>
      <c r="AM2790" s="1"/>
      <c r="AN2790" s="1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t="str">
        <f t="shared" si="473"/>
        <v/>
      </c>
      <c r="AZ2790">
        <f t="shared" si="474"/>
        <v>0</v>
      </c>
      <c r="BA2790" t="str">
        <f t="shared" si="475"/>
        <v>QB</v>
      </c>
      <c r="BB2790" t="str">
        <f t="shared" si="476"/>
        <v>_</v>
      </c>
      <c r="BC2790" t="str">
        <f t="shared" si="477"/>
        <v>ru</v>
      </c>
      <c r="BD2790">
        <f>COUNTIFS($BB$1:BB2790,BB2790,$BC$1:BC2790,"ru")</f>
        <v>914</v>
      </c>
      <c r="BE2790" t="str">
        <f t="shared" si="478"/>
        <v>re</v>
      </c>
      <c r="BF2790">
        <f>COUNTIFS($BB$1:BB2790,BB2790,$BE$1:BE2790,"re")</f>
        <v>914</v>
      </c>
      <c r="BG2790" t="str">
        <f t="shared" si="479"/>
        <v>ru914_</v>
      </c>
      <c r="BH2790" t="str">
        <f t="shared" si="480"/>
        <v>re914_</v>
      </c>
      <c r="BI2790" t="str">
        <f t="shared" si="481"/>
        <v>_0</v>
      </c>
      <c r="BJ2790" t="str">
        <f t="shared" si="482"/>
        <v>_</v>
      </c>
      <c r="BK2790" t="str">
        <f>IF(ISERROR(MATCH(LEFT(C2790,5)&amp;B2790&amp;"_"&amp;A2790,$BK$1:BK2789,0)),LEFT(C2790,5)&amp;B2790&amp;"_"&amp;A2790,"")</f>
        <v/>
      </c>
      <c r="BL2790">
        <f>COUNTIFS($B$1:B2790,B2790)-COUNTIFS($B$1:B2790,B2790,$BK$1:BK2790,"")</f>
        <v>0</v>
      </c>
      <c r="BM2790" t="str">
        <f t="shared" si="483"/>
        <v/>
      </c>
    </row>
    <row r="2791" spans="1:65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  <c r="AB2791" s="1"/>
      <c r="AC2791" s="1"/>
      <c r="AD2791" s="1"/>
      <c r="AE2791" s="1"/>
      <c r="AF2791" s="1"/>
      <c r="AG2791" s="1"/>
      <c r="AH2791" s="1"/>
      <c r="AI2791" s="1"/>
      <c r="AJ2791" s="1"/>
      <c r="AK2791" s="1"/>
      <c r="AL2791" s="1"/>
      <c r="AM2791" s="1"/>
      <c r="AN2791" s="1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t="str">
        <f t="shared" si="473"/>
        <v/>
      </c>
      <c r="AZ2791">
        <f t="shared" si="474"/>
        <v>0</v>
      </c>
      <c r="BA2791" t="str">
        <f t="shared" si="475"/>
        <v>QB</v>
      </c>
      <c r="BB2791" t="str">
        <f t="shared" si="476"/>
        <v>_</v>
      </c>
      <c r="BC2791" t="str">
        <f t="shared" si="477"/>
        <v>ru</v>
      </c>
      <c r="BD2791">
        <f>COUNTIFS($BB$1:BB2791,BB2791,$BC$1:BC2791,"ru")</f>
        <v>915</v>
      </c>
      <c r="BE2791" t="str">
        <f t="shared" si="478"/>
        <v>re</v>
      </c>
      <c r="BF2791">
        <f>COUNTIFS($BB$1:BB2791,BB2791,$BE$1:BE2791,"re")</f>
        <v>915</v>
      </c>
      <c r="BG2791" t="str">
        <f t="shared" si="479"/>
        <v>ru915_</v>
      </c>
      <c r="BH2791" t="str">
        <f t="shared" si="480"/>
        <v>re915_</v>
      </c>
      <c r="BI2791" t="str">
        <f t="shared" si="481"/>
        <v>_0</v>
      </c>
      <c r="BJ2791" t="str">
        <f t="shared" si="482"/>
        <v>_</v>
      </c>
      <c r="BK2791" t="str">
        <f>IF(ISERROR(MATCH(LEFT(C2791,5)&amp;B2791&amp;"_"&amp;A2791,$BK$1:BK2790,0)),LEFT(C2791,5)&amp;B2791&amp;"_"&amp;A2791,"")</f>
        <v/>
      </c>
      <c r="BL2791">
        <f>COUNTIFS($B$1:B2791,B2791)-COUNTIFS($B$1:B2791,B2791,$BK$1:BK2791,"")</f>
        <v>0</v>
      </c>
      <c r="BM2791" t="str">
        <f t="shared" si="483"/>
        <v/>
      </c>
    </row>
    <row r="2792" spans="1:65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  <c r="AB2792" s="1"/>
      <c r="AC2792" s="1"/>
      <c r="AD2792" s="1"/>
      <c r="AE2792" s="1"/>
      <c r="AF2792" s="1"/>
      <c r="AG2792" s="1"/>
      <c r="AH2792" s="1"/>
      <c r="AI2792" s="1"/>
      <c r="AJ2792" s="1"/>
      <c r="AK2792" s="1"/>
      <c r="AL2792" s="1"/>
      <c r="AM2792" s="1"/>
      <c r="AN2792" s="1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t="str">
        <f t="shared" si="473"/>
        <v/>
      </c>
      <c r="AZ2792">
        <f t="shared" si="474"/>
        <v>0</v>
      </c>
      <c r="BA2792" t="str">
        <f t="shared" si="475"/>
        <v>QB</v>
      </c>
      <c r="BB2792" t="str">
        <f t="shared" si="476"/>
        <v>_</v>
      </c>
      <c r="BC2792" t="str">
        <f t="shared" si="477"/>
        <v>ru</v>
      </c>
      <c r="BD2792">
        <f>COUNTIFS($BB$1:BB2792,BB2792,$BC$1:BC2792,"ru")</f>
        <v>916</v>
      </c>
      <c r="BE2792" t="str">
        <f t="shared" si="478"/>
        <v>re</v>
      </c>
      <c r="BF2792">
        <f>COUNTIFS($BB$1:BB2792,BB2792,$BE$1:BE2792,"re")</f>
        <v>916</v>
      </c>
      <c r="BG2792" t="str">
        <f t="shared" si="479"/>
        <v>ru916_</v>
      </c>
      <c r="BH2792" t="str">
        <f t="shared" si="480"/>
        <v>re916_</v>
      </c>
      <c r="BI2792" t="str">
        <f t="shared" si="481"/>
        <v>_0</v>
      </c>
      <c r="BJ2792" t="str">
        <f t="shared" si="482"/>
        <v>_</v>
      </c>
      <c r="BK2792" t="str">
        <f>IF(ISERROR(MATCH(LEFT(C2792,5)&amp;B2792&amp;"_"&amp;A2792,$BK$1:BK2791,0)),LEFT(C2792,5)&amp;B2792&amp;"_"&amp;A2792,"")</f>
        <v/>
      </c>
      <c r="BL2792">
        <f>COUNTIFS($B$1:B2792,B2792)-COUNTIFS($B$1:B2792,B2792,$BK$1:BK2792,"")</f>
        <v>0</v>
      </c>
      <c r="BM2792" t="str">
        <f t="shared" si="483"/>
        <v/>
      </c>
    </row>
    <row r="2793" spans="1:65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  <c r="AB2793" s="1"/>
      <c r="AC2793" s="1"/>
      <c r="AD2793" s="1"/>
      <c r="AE2793" s="1"/>
      <c r="AF2793" s="1"/>
      <c r="AG2793" s="1"/>
      <c r="AH2793" s="1"/>
      <c r="AI2793" s="1"/>
      <c r="AJ2793" s="1"/>
      <c r="AK2793" s="1"/>
      <c r="AL2793" s="1"/>
      <c r="AM2793" s="1"/>
      <c r="AN2793" s="1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t="str">
        <f t="shared" si="473"/>
        <v/>
      </c>
      <c r="AZ2793">
        <f t="shared" si="474"/>
        <v>0</v>
      </c>
      <c r="BA2793" t="str">
        <f t="shared" si="475"/>
        <v>QB</v>
      </c>
      <c r="BB2793" t="str">
        <f t="shared" si="476"/>
        <v>_</v>
      </c>
      <c r="BC2793" t="str">
        <f t="shared" si="477"/>
        <v>ru</v>
      </c>
      <c r="BD2793">
        <f>COUNTIFS($BB$1:BB2793,BB2793,$BC$1:BC2793,"ru")</f>
        <v>917</v>
      </c>
      <c r="BE2793" t="str">
        <f t="shared" si="478"/>
        <v>re</v>
      </c>
      <c r="BF2793">
        <f>COUNTIFS($BB$1:BB2793,BB2793,$BE$1:BE2793,"re")</f>
        <v>917</v>
      </c>
      <c r="BG2793" t="str">
        <f t="shared" si="479"/>
        <v>ru917_</v>
      </c>
      <c r="BH2793" t="str">
        <f t="shared" si="480"/>
        <v>re917_</v>
      </c>
      <c r="BI2793" t="str">
        <f t="shared" si="481"/>
        <v>_0</v>
      </c>
      <c r="BJ2793" t="str">
        <f t="shared" si="482"/>
        <v>_</v>
      </c>
      <c r="BK2793" t="str">
        <f>IF(ISERROR(MATCH(LEFT(C2793,5)&amp;B2793&amp;"_"&amp;A2793,$BK$1:BK2792,0)),LEFT(C2793,5)&amp;B2793&amp;"_"&amp;A2793,"")</f>
        <v/>
      </c>
      <c r="BL2793">
        <f>COUNTIFS($B$1:B2793,B2793)-COUNTIFS($B$1:B2793,B2793,$BK$1:BK2793,"")</f>
        <v>0</v>
      </c>
      <c r="BM2793" t="str">
        <f t="shared" si="483"/>
        <v/>
      </c>
    </row>
    <row r="2794" spans="1:65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  <c r="AB2794" s="1"/>
      <c r="AC2794" s="1"/>
      <c r="AD2794" s="1"/>
      <c r="AE2794" s="1"/>
      <c r="AF2794" s="1"/>
      <c r="AG2794" s="1"/>
      <c r="AH2794" s="1"/>
      <c r="AI2794" s="1"/>
      <c r="AJ2794" s="1"/>
      <c r="AK2794" s="1"/>
      <c r="AL2794" s="1"/>
      <c r="AM2794" s="1"/>
      <c r="AN2794" s="1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t="str">
        <f t="shared" si="473"/>
        <v/>
      </c>
      <c r="AZ2794">
        <f t="shared" si="474"/>
        <v>0</v>
      </c>
      <c r="BA2794" t="str">
        <f t="shared" si="475"/>
        <v>QB</v>
      </c>
      <c r="BB2794" t="str">
        <f t="shared" si="476"/>
        <v>_</v>
      </c>
      <c r="BC2794" t="str">
        <f t="shared" si="477"/>
        <v>ru</v>
      </c>
      <c r="BD2794">
        <f>COUNTIFS($BB$1:BB2794,BB2794,$BC$1:BC2794,"ru")</f>
        <v>918</v>
      </c>
      <c r="BE2794" t="str">
        <f t="shared" si="478"/>
        <v>re</v>
      </c>
      <c r="BF2794">
        <f>COUNTIFS($BB$1:BB2794,BB2794,$BE$1:BE2794,"re")</f>
        <v>918</v>
      </c>
      <c r="BG2794" t="str">
        <f t="shared" si="479"/>
        <v>ru918_</v>
      </c>
      <c r="BH2794" t="str">
        <f t="shared" si="480"/>
        <v>re918_</v>
      </c>
      <c r="BI2794" t="str">
        <f t="shared" si="481"/>
        <v>_0</v>
      </c>
      <c r="BJ2794" t="str">
        <f t="shared" si="482"/>
        <v>_</v>
      </c>
      <c r="BK2794" t="str">
        <f>IF(ISERROR(MATCH(LEFT(C2794,5)&amp;B2794&amp;"_"&amp;A2794,$BK$1:BK2793,0)),LEFT(C2794,5)&amp;B2794&amp;"_"&amp;A2794,"")</f>
        <v/>
      </c>
      <c r="BL2794">
        <f>COUNTIFS($B$1:B2794,B2794)-COUNTIFS($B$1:B2794,B2794,$BK$1:BK2794,"")</f>
        <v>0</v>
      </c>
      <c r="BM2794" t="str">
        <f t="shared" si="483"/>
        <v/>
      </c>
    </row>
    <row r="2795" spans="1:65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  <c r="AB2795" s="1"/>
      <c r="AC2795" s="1"/>
      <c r="AD2795" s="1"/>
      <c r="AE2795" s="1"/>
      <c r="AF2795" s="1"/>
      <c r="AG2795" s="1"/>
      <c r="AH2795" s="1"/>
      <c r="AI2795" s="1"/>
      <c r="AJ2795" s="1"/>
      <c r="AK2795" s="1"/>
      <c r="AL2795" s="1"/>
      <c r="AM2795" s="1"/>
      <c r="AN2795" s="1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t="str">
        <f t="shared" si="473"/>
        <v/>
      </c>
      <c r="AZ2795">
        <f t="shared" si="474"/>
        <v>0</v>
      </c>
      <c r="BA2795" t="str">
        <f t="shared" si="475"/>
        <v>QB</v>
      </c>
      <c r="BB2795" t="str">
        <f t="shared" si="476"/>
        <v>_</v>
      </c>
      <c r="BC2795" t="str">
        <f t="shared" si="477"/>
        <v>ru</v>
      </c>
      <c r="BD2795">
        <f>COUNTIFS($BB$1:BB2795,BB2795,$BC$1:BC2795,"ru")</f>
        <v>919</v>
      </c>
      <c r="BE2795" t="str">
        <f t="shared" si="478"/>
        <v>re</v>
      </c>
      <c r="BF2795">
        <f>COUNTIFS($BB$1:BB2795,BB2795,$BE$1:BE2795,"re")</f>
        <v>919</v>
      </c>
      <c r="BG2795" t="str">
        <f t="shared" si="479"/>
        <v>ru919_</v>
      </c>
      <c r="BH2795" t="str">
        <f t="shared" si="480"/>
        <v>re919_</v>
      </c>
      <c r="BI2795" t="str">
        <f t="shared" si="481"/>
        <v>_0</v>
      </c>
      <c r="BJ2795" t="str">
        <f t="shared" si="482"/>
        <v>_</v>
      </c>
      <c r="BK2795" t="str">
        <f>IF(ISERROR(MATCH(LEFT(C2795,5)&amp;B2795&amp;"_"&amp;A2795,$BK$1:BK2794,0)),LEFT(C2795,5)&amp;B2795&amp;"_"&amp;A2795,"")</f>
        <v/>
      </c>
      <c r="BL2795">
        <f>COUNTIFS($B$1:B2795,B2795)-COUNTIFS($B$1:B2795,B2795,$BK$1:BK2795,"")</f>
        <v>0</v>
      </c>
      <c r="BM2795" t="str">
        <f t="shared" si="483"/>
        <v/>
      </c>
    </row>
    <row r="2796" spans="1:65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  <c r="AB2796" s="1"/>
      <c r="AC2796" s="1"/>
      <c r="AD2796" s="1"/>
      <c r="AE2796" s="1"/>
      <c r="AF2796" s="1"/>
      <c r="AG2796" s="1"/>
      <c r="AH2796" s="1"/>
      <c r="AI2796" s="1"/>
      <c r="AJ2796" s="1"/>
      <c r="AK2796" s="1"/>
      <c r="AL2796" s="1"/>
      <c r="AM2796" s="1"/>
      <c r="AN2796" s="1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t="str">
        <f t="shared" si="473"/>
        <v/>
      </c>
      <c r="AZ2796">
        <f t="shared" si="474"/>
        <v>0</v>
      </c>
      <c r="BA2796" t="str">
        <f t="shared" si="475"/>
        <v>QB</v>
      </c>
      <c r="BB2796" t="str">
        <f t="shared" si="476"/>
        <v>_</v>
      </c>
      <c r="BC2796" t="str">
        <f t="shared" si="477"/>
        <v>ru</v>
      </c>
      <c r="BD2796">
        <f>COUNTIFS($BB$1:BB2796,BB2796,$BC$1:BC2796,"ru")</f>
        <v>920</v>
      </c>
      <c r="BE2796" t="str">
        <f t="shared" si="478"/>
        <v>re</v>
      </c>
      <c r="BF2796">
        <f>COUNTIFS($BB$1:BB2796,BB2796,$BE$1:BE2796,"re")</f>
        <v>920</v>
      </c>
      <c r="BG2796" t="str">
        <f t="shared" si="479"/>
        <v>ru920_</v>
      </c>
      <c r="BH2796" t="str">
        <f t="shared" si="480"/>
        <v>re920_</v>
      </c>
      <c r="BI2796" t="str">
        <f t="shared" si="481"/>
        <v>_0</v>
      </c>
      <c r="BJ2796" t="str">
        <f t="shared" si="482"/>
        <v>_</v>
      </c>
      <c r="BK2796" t="str">
        <f>IF(ISERROR(MATCH(LEFT(C2796,5)&amp;B2796&amp;"_"&amp;A2796,$BK$1:BK2795,0)),LEFT(C2796,5)&amp;B2796&amp;"_"&amp;A2796,"")</f>
        <v/>
      </c>
      <c r="BL2796">
        <f>COUNTIFS($B$1:B2796,B2796)-COUNTIFS($B$1:B2796,B2796,$BK$1:BK2796,"")</f>
        <v>0</v>
      </c>
      <c r="BM2796" t="str">
        <f t="shared" si="483"/>
        <v/>
      </c>
    </row>
    <row r="2797" spans="1:65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1"/>
      <c r="AK2797" s="1"/>
      <c r="AL2797" s="1"/>
      <c r="AM2797" s="1"/>
      <c r="AN2797" s="1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t="str">
        <f t="shared" si="473"/>
        <v/>
      </c>
      <c r="AZ2797">
        <f t="shared" si="474"/>
        <v>0</v>
      </c>
      <c r="BA2797" t="str">
        <f t="shared" si="475"/>
        <v>QB</v>
      </c>
      <c r="BB2797" t="str">
        <f t="shared" si="476"/>
        <v>_</v>
      </c>
      <c r="BC2797" t="str">
        <f t="shared" si="477"/>
        <v>ru</v>
      </c>
      <c r="BD2797">
        <f>COUNTIFS($BB$1:BB2797,BB2797,$BC$1:BC2797,"ru")</f>
        <v>921</v>
      </c>
      <c r="BE2797" t="str">
        <f t="shared" si="478"/>
        <v>re</v>
      </c>
      <c r="BF2797">
        <f>COUNTIFS($BB$1:BB2797,BB2797,$BE$1:BE2797,"re")</f>
        <v>921</v>
      </c>
      <c r="BG2797" t="str">
        <f t="shared" si="479"/>
        <v>ru921_</v>
      </c>
      <c r="BH2797" t="str">
        <f t="shared" si="480"/>
        <v>re921_</v>
      </c>
      <c r="BI2797" t="str">
        <f t="shared" si="481"/>
        <v>_0</v>
      </c>
      <c r="BJ2797" t="str">
        <f t="shared" si="482"/>
        <v>_</v>
      </c>
      <c r="BK2797" t="str">
        <f>IF(ISERROR(MATCH(LEFT(C2797,5)&amp;B2797&amp;"_"&amp;A2797,$BK$1:BK2796,0)),LEFT(C2797,5)&amp;B2797&amp;"_"&amp;A2797,"")</f>
        <v/>
      </c>
      <c r="BL2797">
        <f>COUNTIFS($B$1:B2797,B2797)-COUNTIFS($B$1:B2797,B2797,$BK$1:BK2797,"")</f>
        <v>0</v>
      </c>
      <c r="BM2797" t="str">
        <f t="shared" si="483"/>
        <v/>
      </c>
    </row>
    <row r="2798" spans="1:65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1"/>
      <c r="AK2798" s="1"/>
      <c r="AL2798" s="1"/>
      <c r="AM2798" s="1"/>
      <c r="AN2798" s="1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t="str">
        <f t="shared" si="473"/>
        <v/>
      </c>
      <c r="AZ2798">
        <f t="shared" si="474"/>
        <v>0</v>
      </c>
      <c r="BA2798" t="str">
        <f t="shared" si="475"/>
        <v>QB</v>
      </c>
      <c r="BB2798" t="str">
        <f t="shared" si="476"/>
        <v>_</v>
      </c>
      <c r="BC2798" t="str">
        <f t="shared" si="477"/>
        <v>ru</v>
      </c>
      <c r="BD2798">
        <f>COUNTIFS($BB$1:BB2798,BB2798,$BC$1:BC2798,"ru")</f>
        <v>922</v>
      </c>
      <c r="BE2798" t="str">
        <f t="shared" si="478"/>
        <v>re</v>
      </c>
      <c r="BF2798">
        <f>COUNTIFS($BB$1:BB2798,BB2798,$BE$1:BE2798,"re")</f>
        <v>922</v>
      </c>
      <c r="BG2798" t="str">
        <f t="shared" si="479"/>
        <v>ru922_</v>
      </c>
      <c r="BH2798" t="str">
        <f t="shared" si="480"/>
        <v>re922_</v>
      </c>
      <c r="BI2798" t="str">
        <f t="shared" si="481"/>
        <v>_0</v>
      </c>
      <c r="BJ2798" t="str">
        <f t="shared" si="482"/>
        <v>_</v>
      </c>
      <c r="BK2798" t="str">
        <f>IF(ISERROR(MATCH(LEFT(C2798,5)&amp;B2798&amp;"_"&amp;A2798,$BK$1:BK2797,0)),LEFT(C2798,5)&amp;B2798&amp;"_"&amp;A2798,"")</f>
        <v/>
      </c>
      <c r="BL2798">
        <f>COUNTIFS($B$1:B2798,B2798)-COUNTIFS($B$1:B2798,B2798,$BK$1:BK2798,"")</f>
        <v>0</v>
      </c>
      <c r="BM2798" t="str">
        <f t="shared" si="483"/>
        <v/>
      </c>
    </row>
    <row r="2799" spans="1:65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1"/>
      <c r="AK2799" s="1"/>
      <c r="AL2799" s="1"/>
      <c r="AM2799" s="1"/>
      <c r="AN2799" s="1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t="str">
        <f t="shared" si="473"/>
        <v/>
      </c>
      <c r="AZ2799">
        <f t="shared" si="474"/>
        <v>0</v>
      </c>
      <c r="BA2799" t="str">
        <f t="shared" si="475"/>
        <v>QB</v>
      </c>
      <c r="BB2799" t="str">
        <f t="shared" si="476"/>
        <v>_</v>
      </c>
      <c r="BC2799" t="str">
        <f t="shared" si="477"/>
        <v>ru</v>
      </c>
      <c r="BD2799">
        <f>COUNTIFS($BB$1:BB2799,BB2799,$BC$1:BC2799,"ru")</f>
        <v>923</v>
      </c>
      <c r="BE2799" t="str">
        <f t="shared" si="478"/>
        <v>re</v>
      </c>
      <c r="BF2799">
        <f>COUNTIFS($BB$1:BB2799,BB2799,$BE$1:BE2799,"re")</f>
        <v>923</v>
      </c>
      <c r="BG2799" t="str">
        <f t="shared" si="479"/>
        <v>ru923_</v>
      </c>
      <c r="BH2799" t="str">
        <f t="shared" si="480"/>
        <v>re923_</v>
      </c>
      <c r="BI2799" t="str">
        <f t="shared" si="481"/>
        <v>_0</v>
      </c>
      <c r="BJ2799" t="str">
        <f t="shared" si="482"/>
        <v>_</v>
      </c>
      <c r="BK2799" t="str">
        <f>IF(ISERROR(MATCH(LEFT(C2799,5)&amp;B2799&amp;"_"&amp;A2799,$BK$1:BK2798,0)),LEFT(C2799,5)&amp;B2799&amp;"_"&amp;A2799,"")</f>
        <v/>
      </c>
      <c r="BL2799">
        <f>COUNTIFS($B$1:B2799,B2799)-COUNTIFS($B$1:B2799,B2799,$BK$1:BK2799,"")</f>
        <v>0</v>
      </c>
      <c r="BM2799" t="str">
        <f t="shared" si="483"/>
        <v/>
      </c>
    </row>
    <row r="2800" spans="1:65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1"/>
      <c r="AK2800" s="1"/>
      <c r="AL2800" s="1"/>
      <c r="AM2800" s="1"/>
      <c r="AN2800" s="1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t="str">
        <f t="shared" si="473"/>
        <v/>
      </c>
      <c r="AZ2800">
        <f t="shared" si="474"/>
        <v>0</v>
      </c>
      <c r="BA2800" t="str">
        <f t="shared" si="475"/>
        <v>QB</v>
      </c>
      <c r="BB2800" t="str">
        <f t="shared" si="476"/>
        <v>_</v>
      </c>
      <c r="BC2800" t="str">
        <f t="shared" si="477"/>
        <v>ru</v>
      </c>
      <c r="BD2800">
        <f>COUNTIFS($BB$1:BB2800,BB2800,$BC$1:BC2800,"ru")</f>
        <v>924</v>
      </c>
      <c r="BE2800" t="str">
        <f t="shared" si="478"/>
        <v>re</v>
      </c>
      <c r="BF2800">
        <f>COUNTIFS($BB$1:BB2800,BB2800,$BE$1:BE2800,"re")</f>
        <v>924</v>
      </c>
      <c r="BG2800" t="str">
        <f t="shared" si="479"/>
        <v>ru924_</v>
      </c>
      <c r="BH2800" t="str">
        <f t="shared" si="480"/>
        <v>re924_</v>
      </c>
      <c r="BI2800" t="str">
        <f t="shared" si="481"/>
        <v>_0</v>
      </c>
      <c r="BJ2800" t="str">
        <f t="shared" si="482"/>
        <v>_</v>
      </c>
      <c r="BK2800" t="str">
        <f>IF(ISERROR(MATCH(LEFT(C2800,5)&amp;B2800&amp;"_"&amp;A2800,$BK$1:BK2799,0)),LEFT(C2800,5)&amp;B2800&amp;"_"&amp;A2800,"")</f>
        <v/>
      </c>
      <c r="BL2800">
        <f>COUNTIFS($B$1:B2800,B2800)-COUNTIFS($B$1:B2800,B2800,$BK$1:BK2800,"")</f>
        <v>0</v>
      </c>
      <c r="BM2800" t="str">
        <f t="shared" si="483"/>
        <v/>
      </c>
    </row>
    <row r="2801" spans="1:65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1"/>
      <c r="AK2801" s="1"/>
      <c r="AL2801" s="1"/>
      <c r="AM2801" s="1"/>
      <c r="AN2801" s="1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t="str">
        <f t="shared" si="473"/>
        <v/>
      </c>
      <c r="AZ2801">
        <f t="shared" si="474"/>
        <v>0</v>
      </c>
      <c r="BA2801" t="str">
        <f t="shared" si="475"/>
        <v>QB</v>
      </c>
      <c r="BB2801" t="str">
        <f t="shared" si="476"/>
        <v>_</v>
      </c>
      <c r="BC2801" t="str">
        <f t="shared" si="477"/>
        <v>ru</v>
      </c>
      <c r="BD2801">
        <f>COUNTIFS($BB$1:BB2801,BB2801,$BC$1:BC2801,"ru")</f>
        <v>925</v>
      </c>
      <c r="BE2801" t="str">
        <f t="shared" si="478"/>
        <v>re</v>
      </c>
      <c r="BF2801">
        <f>COUNTIFS($BB$1:BB2801,BB2801,$BE$1:BE2801,"re")</f>
        <v>925</v>
      </c>
      <c r="BG2801" t="str">
        <f t="shared" si="479"/>
        <v>ru925_</v>
      </c>
      <c r="BH2801" t="str">
        <f t="shared" si="480"/>
        <v>re925_</v>
      </c>
      <c r="BI2801" t="str">
        <f t="shared" si="481"/>
        <v>_0</v>
      </c>
      <c r="BJ2801" t="str">
        <f t="shared" si="482"/>
        <v>_</v>
      </c>
      <c r="BK2801" t="str">
        <f>IF(ISERROR(MATCH(LEFT(C2801,5)&amp;B2801&amp;"_"&amp;A2801,$BK$1:BK2800,0)),LEFT(C2801,5)&amp;B2801&amp;"_"&amp;A2801,"")</f>
        <v/>
      </c>
      <c r="BL2801">
        <f>COUNTIFS($B$1:B2801,B2801)-COUNTIFS($B$1:B2801,B2801,$BK$1:BK2801,"")</f>
        <v>0</v>
      </c>
      <c r="BM2801" t="str">
        <f t="shared" si="483"/>
        <v/>
      </c>
    </row>
    <row r="2802" spans="1:65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1"/>
      <c r="AK2802" s="1"/>
      <c r="AL2802" s="1"/>
      <c r="AM2802" s="1"/>
      <c r="AN2802" s="1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t="str">
        <f t="shared" si="473"/>
        <v/>
      </c>
      <c r="AZ2802">
        <f t="shared" si="474"/>
        <v>0</v>
      </c>
      <c r="BA2802" t="str">
        <f t="shared" si="475"/>
        <v>QB</v>
      </c>
      <c r="BB2802" t="str">
        <f t="shared" si="476"/>
        <v>_</v>
      </c>
      <c r="BC2802" t="str">
        <f t="shared" si="477"/>
        <v>ru</v>
      </c>
      <c r="BD2802">
        <f>COUNTIFS($BB$1:BB2802,BB2802,$BC$1:BC2802,"ru")</f>
        <v>926</v>
      </c>
      <c r="BE2802" t="str">
        <f t="shared" si="478"/>
        <v>re</v>
      </c>
      <c r="BF2802">
        <f>COUNTIFS($BB$1:BB2802,BB2802,$BE$1:BE2802,"re")</f>
        <v>926</v>
      </c>
      <c r="BG2802" t="str">
        <f t="shared" si="479"/>
        <v>ru926_</v>
      </c>
      <c r="BH2802" t="str">
        <f t="shared" si="480"/>
        <v>re926_</v>
      </c>
      <c r="BI2802" t="str">
        <f t="shared" si="481"/>
        <v>_0</v>
      </c>
      <c r="BJ2802" t="str">
        <f t="shared" si="482"/>
        <v>_</v>
      </c>
      <c r="BK2802" t="str">
        <f>IF(ISERROR(MATCH(LEFT(C2802,5)&amp;B2802&amp;"_"&amp;A2802,$BK$1:BK2801,0)),LEFT(C2802,5)&amp;B2802&amp;"_"&amp;A2802,"")</f>
        <v/>
      </c>
      <c r="BL2802">
        <f>COUNTIFS($B$1:B2802,B2802)-COUNTIFS($B$1:B2802,B2802,$BK$1:BK2802,"")</f>
        <v>0</v>
      </c>
      <c r="BM2802" t="str">
        <f t="shared" si="483"/>
        <v/>
      </c>
    </row>
    <row r="2803" spans="1:65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1"/>
      <c r="AK2803" s="1"/>
      <c r="AL2803" s="1"/>
      <c r="AM2803" s="1"/>
      <c r="AN2803" s="1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t="str">
        <f t="shared" si="473"/>
        <v/>
      </c>
      <c r="AZ2803">
        <f t="shared" si="474"/>
        <v>0</v>
      </c>
      <c r="BA2803" t="str">
        <f t="shared" si="475"/>
        <v>QB</v>
      </c>
      <c r="BB2803" t="str">
        <f t="shared" si="476"/>
        <v>_</v>
      </c>
      <c r="BC2803" t="str">
        <f t="shared" si="477"/>
        <v>ru</v>
      </c>
      <c r="BD2803">
        <f>COUNTIFS($BB$1:BB2803,BB2803,$BC$1:BC2803,"ru")</f>
        <v>927</v>
      </c>
      <c r="BE2803" t="str">
        <f t="shared" si="478"/>
        <v>re</v>
      </c>
      <c r="BF2803">
        <f>COUNTIFS($BB$1:BB2803,BB2803,$BE$1:BE2803,"re")</f>
        <v>927</v>
      </c>
      <c r="BG2803" t="str">
        <f t="shared" si="479"/>
        <v>ru927_</v>
      </c>
      <c r="BH2803" t="str">
        <f t="shared" si="480"/>
        <v>re927_</v>
      </c>
      <c r="BI2803" t="str">
        <f t="shared" si="481"/>
        <v>_0</v>
      </c>
      <c r="BJ2803" t="str">
        <f t="shared" si="482"/>
        <v>_</v>
      </c>
      <c r="BK2803" t="str">
        <f>IF(ISERROR(MATCH(LEFT(C2803,5)&amp;B2803&amp;"_"&amp;A2803,$BK$1:BK2802,0)),LEFT(C2803,5)&amp;B2803&amp;"_"&amp;A2803,"")</f>
        <v/>
      </c>
      <c r="BL2803">
        <f>COUNTIFS($B$1:B2803,B2803)-COUNTIFS($B$1:B2803,B2803,$BK$1:BK2803,"")</f>
        <v>0</v>
      </c>
      <c r="BM2803" t="str">
        <f t="shared" si="483"/>
        <v/>
      </c>
    </row>
    <row r="2804" spans="1:65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1"/>
      <c r="AK2804" s="1"/>
      <c r="AL2804" s="1"/>
      <c r="AM2804" s="1"/>
      <c r="AN2804" s="1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t="str">
        <f t="shared" si="473"/>
        <v/>
      </c>
      <c r="AZ2804">
        <f t="shared" si="474"/>
        <v>0</v>
      </c>
      <c r="BA2804" t="str">
        <f t="shared" si="475"/>
        <v>QB</v>
      </c>
      <c r="BB2804" t="str">
        <f t="shared" si="476"/>
        <v>_</v>
      </c>
      <c r="BC2804" t="str">
        <f t="shared" si="477"/>
        <v>ru</v>
      </c>
      <c r="BD2804">
        <f>COUNTIFS($BB$1:BB2804,BB2804,$BC$1:BC2804,"ru")</f>
        <v>928</v>
      </c>
      <c r="BE2804" t="str">
        <f t="shared" si="478"/>
        <v>re</v>
      </c>
      <c r="BF2804">
        <f>COUNTIFS($BB$1:BB2804,BB2804,$BE$1:BE2804,"re")</f>
        <v>928</v>
      </c>
      <c r="BG2804" t="str">
        <f t="shared" si="479"/>
        <v>ru928_</v>
      </c>
      <c r="BH2804" t="str">
        <f t="shared" si="480"/>
        <v>re928_</v>
      </c>
      <c r="BI2804" t="str">
        <f t="shared" si="481"/>
        <v>_0</v>
      </c>
      <c r="BJ2804" t="str">
        <f t="shared" si="482"/>
        <v>_</v>
      </c>
      <c r="BK2804" t="str">
        <f>IF(ISERROR(MATCH(LEFT(C2804,5)&amp;B2804&amp;"_"&amp;A2804,$BK$1:BK2803,0)),LEFT(C2804,5)&amp;B2804&amp;"_"&amp;A2804,"")</f>
        <v/>
      </c>
      <c r="BL2804">
        <f>COUNTIFS($B$1:B2804,B2804)-COUNTIFS($B$1:B2804,B2804,$BK$1:BK2804,"")</f>
        <v>0</v>
      </c>
      <c r="BM2804" t="str">
        <f t="shared" si="483"/>
        <v/>
      </c>
    </row>
    <row r="2805" spans="1:65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1"/>
      <c r="AK2805" s="1"/>
      <c r="AL2805" s="1"/>
      <c r="AM2805" s="1"/>
      <c r="AN2805" s="1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t="str">
        <f t="shared" si="473"/>
        <v/>
      </c>
      <c r="AZ2805">
        <f t="shared" si="474"/>
        <v>0</v>
      </c>
      <c r="BA2805" t="str">
        <f t="shared" si="475"/>
        <v>QB</v>
      </c>
      <c r="BB2805" t="str">
        <f t="shared" si="476"/>
        <v>_</v>
      </c>
      <c r="BC2805" t="str">
        <f t="shared" si="477"/>
        <v>ru</v>
      </c>
      <c r="BD2805">
        <f>COUNTIFS($BB$1:BB2805,BB2805,$BC$1:BC2805,"ru")</f>
        <v>929</v>
      </c>
      <c r="BE2805" t="str">
        <f t="shared" si="478"/>
        <v>re</v>
      </c>
      <c r="BF2805">
        <f>COUNTIFS($BB$1:BB2805,BB2805,$BE$1:BE2805,"re")</f>
        <v>929</v>
      </c>
      <c r="BG2805" t="str">
        <f t="shared" si="479"/>
        <v>ru929_</v>
      </c>
      <c r="BH2805" t="str">
        <f t="shared" si="480"/>
        <v>re929_</v>
      </c>
      <c r="BI2805" t="str">
        <f t="shared" si="481"/>
        <v>_0</v>
      </c>
      <c r="BJ2805" t="str">
        <f t="shared" si="482"/>
        <v>_</v>
      </c>
      <c r="BK2805" t="str">
        <f>IF(ISERROR(MATCH(LEFT(C2805,5)&amp;B2805&amp;"_"&amp;A2805,$BK$1:BK2804,0)),LEFT(C2805,5)&amp;B2805&amp;"_"&amp;A2805,"")</f>
        <v/>
      </c>
      <c r="BL2805">
        <f>COUNTIFS($B$1:B2805,B2805)-COUNTIFS($B$1:B2805,B2805,$BK$1:BK2805,"")</f>
        <v>0</v>
      </c>
      <c r="BM2805" t="str">
        <f t="shared" si="483"/>
        <v/>
      </c>
    </row>
    <row r="2806" spans="1:65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1"/>
      <c r="AK2806" s="1"/>
      <c r="AL2806" s="1"/>
      <c r="AM2806" s="1"/>
      <c r="AN2806" s="1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t="str">
        <f t="shared" si="473"/>
        <v/>
      </c>
      <c r="AZ2806">
        <f t="shared" si="474"/>
        <v>0</v>
      </c>
      <c r="BA2806" t="str">
        <f t="shared" si="475"/>
        <v>QB</v>
      </c>
      <c r="BB2806" t="str">
        <f t="shared" si="476"/>
        <v>_</v>
      </c>
      <c r="BC2806" t="str">
        <f t="shared" si="477"/>
        <v>ru</v>
      </c>
      <c r="BD2806">
        <f>COUNTIFS($BB$1:BB2806,BB2806,$BC$1:BC2806,"ru")</f>
        <v>930</v>
      </c>
      <c r="BE2806" t="str">
        <f t="shared" si="478"/>
        <v>re</v>
      </c>
      <c r="BF2806">
        <f>COUNTIFS($BB$1:BB2806,BB2806,$BE$1:BE2806,"re")</f>
        <v>930</v>
      </c>
      <c r="BG2806" t="str">
        <f t="shared" si="479"/>
        <v>ru930_</v>
      </c>
      <c r="BH2806" t="str">
        <f t="shared" si="480"/>
        <v>re930_</v>
      </c>
      <c r="BI2806" t="str">
        <f t="shared" si="481"/>
        <v>_0</v>
      </c>
      <c r="BJ2806" t="str">
        <f t="shared" si="482"/>
        <v>_</v>
      </c>
      <c r="BK2806" t="str">
        <f>IF(ISERROR(MATCH(LEFT(C2806,5)&amp;B2806&amp;"_"&amp;A2806,$BK$1:BK2805,0)),LEFT(C2806,5)&amp;B2806&amp;"_"&amp;A2806,"")</f>
        <v/>
      </c>
      <c r="BL2806">
        <f>COUNTIFS($B$1:B2806,B2806)-COUNTIFS($B$1:B2806,B2806,$BK$1:BK2806,"")</f>
        <v>0</v>
      </c>
      <c r="BM2806" t="str">
        <f t="shared" si="483"/>
        <v/>
      </c>
    </row>
    <row r="2807" spans="1:65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1"/>
      <c r="AK2807" s="1"/>
      <c r="AL2807" s="1"/>
      <c r="AM2807" s="1"/>
      <c r="AN2807" s="1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t="str">
        <f t="shared" si="473"/>
        <v/>
      </c>
      <c r="AZ2807">
        <f t="shared" si="474"/>
        <v>0</v>
      </c>
      <c r="BA2807" t="str">
        <f t="shared" si="475"/>
        <v>QB</v>
      </c>
      <c r="BB2807" t="str">
        <f t="shared" si="476"/>
        <v>_</v>
      </c>
      <c r="BC2807" t="str">
        <f t="shared" si="477"/>
        <v>ru</v>
      </c>
      <c r="BD2807">
        <f>COUNTIFS($BB$1:BB2807,BB2807,$BC$1:BC2807,"ru")</f>
        <v>931</v>
      </c>
      <c r="BE2807" t="str">
        <f t="shared" si="478"/>
        <v>re</v>
      </c>
      <c r="BF2807">
        <f>COUNTIFS($BB$1:BB2807,BB2807,$BE$1:BE2807,"re")</f>
        <v>931</v>
      </c>
      <c r="BG2807" t="str">
        <f t="shared" si="479"/>
        <v>ru931_</v>
      </c>
      <c r="BH2807" t="str">
        <f t="shared" si="480"/>
        <v>re931_</v>
      </c>
      <c r="BI2807" t="str">
        <f t="shared" si="481"/>
        <v>_0</v>
      </c>
      <c r="BJ2807" t="str">
        <f t="shared" si="482"/>
        <v>_</v>
      </c>
      <c r="BK2807" t="str">
        <f>IF(ISERROR(MATCH(LEFT(C2807,5)&amp;B2807&amp;"_"&amp;A2807,$BK$1:BK2806,0)),LEFT(C2807,5)&amp;B2807&amp;"_"&amp;A2807,"")</f>
        <v/>
      </c>
      <c r="BL2807">
        <f>COUNTIFS($B$1:B2807,B2807)-COUNTIFS($B$1:B2807,B2807,$BK$1:BK2807,"")</f>
        <v>0</v>
      </c>
      <c r="BM2807" t="str">
        <f t="shared" si="483"/>
        <v/>
      </c>
    </row>
    <row r="2808" spans="1:65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1"/>
      <c r="AK2808" s="1"/>
      <c r="AL2808" s="1"/>
      <c r="AM2808" s="1"/>
      <c r="AN2808" s="1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t="str">
        <f t="shared" si="473"/>
        <v/>
      </c>
      <c r="AZ2808">
        <f t="shared" si="474"/>
        <v>0</v>
      </c>
      <c r="BA2808" t="str">
        <f t="shared" si="475"/>
        <v>QB</v>
      </c>
      <c r="BB2808" t="str">
        <f t="shared" si="476"/>
        <v>_</v>
      </c>
      <c r="BC2808" t="str">
        <f t="shared" si="477"/>
        <v>ru</v>
      </c>
      <c r="BD2808">
        <f>COUNTIFS($BB$1:BB2808,BB2808,$BC$1:BC2808,"ru")</f>
        <v>932</v>
      </c>
      <c r="BE2808" t="str">
        <f t="shared" si="478"/>
        <v>re</v>
      </c>
      <c r="BF2808">
        <f>COUNTIFS($BB$1:BB2808,BB2808,$BE$1:BE2808,"re")</f>
        <v>932</v>
      </c>
      <c r="BG2808" t="str">
        <f t="shared" si="479"/>
        <v>ru932_</v>
      </c>
      <c r="BH2808" t="str">
        <f t="shared" si="480"/>
        <v>re932_</v>
      </c>
      <c r="BI2808" t="str">
        <f t="shared" si="481"/>
        <v>_0</v>
      </c>
      <c r="BJ2808" t="str">
        <f t="shared" si="482"/>
        <v>_</v>
      </c>
      <c r="BK2808" t="str">
        <f>IF(ISERROR(MATCH(LEFT(C2808,5)&amp;B2808&amp;"_"&amp;A2808,$BK$1:BK2807,0)),LEFT(C2808,5)&amp;B2808&amp;"_"&amp;A2808,"")</f>
        <v/>
      </c>
      <c r="BL2808">
        <f>COUNTIFS($B$1:B2808,B2808)-COUNTIFS($B$1:B2808,B2808,$BK$1:BK2808,"")</f>
        <v>0</v>
      </c>
      <c r="BM2808" t="str">
        <f t="shared" si="483"/>
        <v/>
      </c>
    </row>
    <row r="2809" spans="1:65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1"/>
      <c r="AK2809" s="1"/>
      <c r="AL2809" s="1"/>
      <c r="AM2809" s="1"/>
      <c r="AN2809" s="1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t="str">
        <f t="shared" si="473"/>
        <v/>
      </c>
      <c r="AZ2809">
        <f t="shared" si="474"/>
        <v>0</v>
      </c>
      <c r="BA2809" t="str">
        <f t="shared" si="475"/>
        <v>QB</v>
      </c>
      <c r="BB2809" t="str">
        <f t="shared" si="476"/>
        <v>_</v>
      </c>
      <c r="BC2809" t="str">
        <f t="shared" si="477"/>
        <v>ru</v>
      </c>
      <c r="BD2809">
        <f>COUNTIFS($BB$1:BB2809,BB2809,$BC$1:BC2809,"ru")</f>
        <v>933</v>
      </c>
      <c r="BE2809" t="str">
        <f t="shared" si="478"/>
        <v>re</v>
      </c>
      <c r="BF2809">
        <f>COUNTIFS($BB$1:BB2809,BB2809,$BE$1:BE2809,"re")</f>
        <v>933</v>
      </c>
      <c r="BG2809" t="str">
        <f t="shared" si="479"/>
        <v>ru933_</v>
      </c>
      <c r="BH2809" t="str">
        <f t="shared" si="480"/>
        <v>re933_</v>
      </c>
      <c r="BI2809" t="str">
        <f t="shared" si="481"/>
        <v>_0</v>
      </c>
      <c r="BJ2809" t="str">
        <f t="shared" si="482"/>
        <v>_</v>
      </c>
      <c r="BK2809" t="str">
        <f>IF(ISERROR(MATCH(LEFT(C2809,5)&amp;B2809&amp;"_"&amp;A2809,$BK$1:BK2808,0)),LEFT(C2809,5)&amp;B2809&amp;"_"&amp;A2809,"")</f>
        <v/>
      </c>
      <c r="BL2809">
        <f>COUNTIFS($B$1:B2809,B2809)-COUNTIFS($B$1:B2809,B2809,$BK$1:BK2809,"")</f>
        <v>0</v>
      </c>
      <c r="BM2809" t="str">
        <f t="shared" si="483"/>
        <v/>
      </c>
    </row>
    <row r="2810" spans="1:65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1"/>
      <c r="AK2810" s="1"/>
      <c r="AL2810" s="1"/>
      <c r="AM2810" s="1"/>
      <c r="AN2810" s="1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t="str">
        <f t="shared" si="473"/>
        <v/>
      </c>
      <c r="AZ2810">
        <f t="shared" si="474"/>
        <v>0</v>
      </c>
      <c r="BA2810" t="str">
        <f t="shared" si="475"/>
        <v>QB</v>
      </c>
      <c r="BB2810" t="str">
        <f t="shared" si="476"/>
        <v>_</v>
      </c>
      <c r="BC2810" t="str">
        <f t="shared" si="477"/>
        <v>ru</v>
      </c>
      <c r="BD2810">
        <f>COUNTIFS($BB$1:BB2810,BB2810,$BC$1:BC2810,"ru")</f>
        <v>934</v>
      </c>
      <c r="BE2810" t="str">
        <f t="shared" si="478"/>
        <v>re</v>
      </c>
      <c r="BF2810">
        <f>COUNTIFS($BB$1:BB2810,BB2810,$BE$1:BE2810,"re")</f>
        <v>934</v>
      </c>
      <c r="BG2810" t="str">
        <f t="shared" si="479"/>
        <v>ru934_</v>
      </c>
      <c r="BH2810" t="str">
        <f t="shared" si="480"/>
        <v>re934_</v>
      </c>
      <c r="BI2810" t="str">
        <f t="shared" si="481"/>
        <v>_0</v>
      </c>
      <c r="BJ2810" t="str">
        <f t="shared" si="482"/>
        <v>_</v>
      </c>
      <c r="BK2810" t="str">
        <f>IF(ISERROR(MATCH(LEFT(C2810,5)&amp;B2810&amp;"_"&amp;A2810,$BK$1:BK2809,0)),LEFT(C2810,5)&amp;B2810&amp;"_"&amp;A2810,"")</f>
        <v/>
      </c>
      <c r="BL2810">
        <f>COUNTIFS($B$1:B2810,B2810)-COUNTIFS($B$1:B2810,B2810,$BK$1:BK2810,"")</f>
        <v>0</v>
      </c>
      <c r="BM2810" t="str">
        <f t="shared" si="483"/>
        <v/>
      </c>
    </row>
    <row r="2811" spans="1:65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1"/>
      <c r="AK2811" s="1"/>
      <c r="AL2811" s="1"/>
      <c r="AM2811" s="1"/>
      <c r="AN2811" s="1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t="str">
        <f t="shared" si="473"/>
        <v/>
      </c>
      <c r="AZ2811">
        <f t="shared" si="474"/>
        <v>0</v>
      </c>
      <c r="BA2811" t="str">
        <f t="shared" si="475"/>
        <v>QB</v>
      </c>
      <c r="BB2811" t="str">
        <f t="shared" si="476"/>
        <v>_</v>
      </c>
      <c r="BC2811" t="str">
        <f t="shared" si="477"/>
        <v>ru</v>
      </c>
      <c r="BD2811">
        <f>COUNTIFS($BB$1:BB2811,BB2811,$BC$1:BC2811,"ru")</f>
        <v>935</v>
      </c>
      <c r="BE2811" t="str">
        <f t="shared" si="478"/>
        <v>re</v>
      </c>
      <c r="BF2811">
        <f>COUNTIFS($BB$1:BB2811,BB2811,$BE$1:BE2811,"re")</f>
        <v>935</v>
      </c>
      <c r="BG2811" t="str">
        <f t="shared" si="479"/>
        <v>ru935_</v>
      </c>
      <c r="BH2811" t="str">
        <f t="shared" si="480"/>
        <v>re935_</v>
      </c>
      <c r="BI2811" t="str">
        <f t="shared" si="481"/>
        <v>_0</v>
      </c>
      <c r="BJ2811" t="str">
        <f t="shared" si="482"/>
        <v>_</v>
      </c>
      <c r="BK2811" t="str">
        <f>IF(ISERROR(MATCH(LEFT(C2811,5)&amp;B2811&amp;"_"&amp;A2811,$BK$1:BK2810,0)),LEFT(C2811,5)&amp;B2811&amp;"_"&amp;A2811,"")</f>
        <v/>
      </c>
      <c r="BL2811">
        <f>COUNTIFS($B$1:B2811,B2811)-COUNTIFS($B$1:B2811,B2811,$BK$1:BK2811,"")</f>
        <v>0</v>
      </c>
      <c r="BM2811" t="str">
        <f t="shared" si="483"/>
        <v/>
      </c>
    </row>
    <row r="2812" spans="1:65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1"/>
      <c r="AK2812" s="1"/>
      <c r="AL2812" s="1"/>
      <c r="AM2812" s="1"/>
      <c r="AN2812" s="1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t="str">
        <f t="shared" si="473"/>
        <v/>
      </c>
      <c r="AZ2812">
        <f t="shared" si="474"/>
        <v>0</v>
      </c>
      <c r="BA2812" t="str">
        <f t="shared" si="475"/>
        <v>QB</v>
      </c>
      <c r="BB2812" t="str">
        <f t="shared" si="476"/>
        <v>_</v>
      </c>
      <c r="BC2812" t="str">
        <f t="shared" si="477"/>
        <v>ru</v>
      </c>
      <c r="BD2812">
        <f>COUNTIFS($BB$1:BB2812,BB2812,$BC$1:BC2812,"ru")</f>
        <v>936</v>
      </c>
      <c r="BE2812" t="str">
        <f t="shared" si="478"/>
        <v>re</v>
      </c>
      <c r="BF2812">
        <f>COUNTIFS($BB$1:BB2812,BB2812,$BE$1:BE2812,"re")</f>
        <v>936</v>
      </c>
      <c r="BG2812" t="str">
        <f t="shared" si="479"/>
        <v>ru936_</v>
      </c>
      <c r="BH2812" t="str">
        <f t="shared" si="480"/>
        <v>re936_</v>
      </c>
      <c r="BI2812" t="str">
        <f t="shared" si="481"/>
        <v>_0</v>
      </c>
      <c r="BJ2812" t="str">
        <f t="shared" si="482"/>
        <v>_</v>
      </c>
      <c r="BK2812" t="str">
        <f>IF(ISERROR(MATCH(LEFT(C2812,5)&amp;B2812&amp;"_"&amp;A2812,$BK$1:BK2811,0)),LEFT(C2812,5)&amp;B2812&amp;"_"&amp;A2812,"")</f>
        <v/>
      </c>
      <c r="BL2812">
        <f>COUNTIFS($B$1:B2812,B2812)-COUNTIFS($B$1:B2812,B2812,$BK$1:BK2812,"")</f>
        <v>0</v>
      </c>
      <c r="BM2812" t="str">
        <f t="shared" si="483"/>
        <v/>
      </c>
    </row>
    <row r="2813" spans="1:65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1"/>
      <c r="AK2813" s="1"/>
      <c r="AL2813" s="1"/>
      <c r="AM2813" s="1"/>
      <c r="AN2813" s="1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t="str">
        <f t="shared" si="473"/>
        <v/>
      </c>
      <c r="AZ2813">
        <f t="shared" si="474"/>
        <v>0</v>
      </c>
      <c r="BA2813" t="str">
        <f t="shared" si="475"/>
        <v>QB</v>
      </c>
      <c r="BB2813" t="str">
        <f t="shared" si="476"/>
        <v>_</v>
      </c>
      <c r="BC2813" t="str">
        <f t="shared" si="477"/>
        <v>ru</v>
      </c>
      <c r="BD2813">
        <f>COUNTIFS($BB$1:BB2813,BB2813,$BC$1:BC2813,"ru")</f>
        <v>937</v>
      </c>
      <c r="BE2813" t="str">
        <f t="shared" si="478"/>
        <v>re</v>
      </c>
      <c r="BF2813">
        <f>COUNTIFS($BB$1:BB2813,BB2813,$BE$1:BE2813,"re")</f>
        <v>937</v>
      </c>
      <c r="BG2813" t="str">
        <f t="shared" si="479"/>
        <v>ru937_</v>
      </c>
      <c r="BH2813" t="str">
        <f t="shared" si="480"/>
        <v>re937_</v>
      </c>
      <c r="BI2813" t="str">
        <f t="shared" si="481"/>
        <v>_0</v>
      </c>
      <c r="BJ2813" t="str">
        <f t="shared" si="482"/>
        <v>_</v>
      </c>
      <c r="BK2813" t="str">
        <f>IF(ISERROR(MATCH(LEFT(C2813,5)&amp;B2813&amp;"_"&amp;A2813,$BK$1:BK2812,0)),LEFT(C2813,5)&amp;B2813&amp;"_"&amp;A2813,"")</f>
        <v/>
      </c>
      <c r="BL2813">
        <f>COUNTIFS($B$1:B2813,B2813)-COUNTIFS($B$1:B2813,B2813,$BK$1:BK2813,"")</f>
        <v>0</v>
      </c>
      <c r="BM2813" t="str">
        <f t="shared" si="483"/>
        <v/>
      </c>
    </row>
    <row r="2814" spans="1:65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1"/>
      <c r="AK2814" s="1"/>
      <c r="AL2814" s="1"/>
      <c r="AM2814" s="1"/>
      <c r="AN2814" s="1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t="str">
        <f t="shared" si="473"/>
        <v/>
      </c>
      <c r="AZ2814">
        <f t="shared" si="474"/>
        <v>0</v>
      </c>
      <c r="BA2814" t="str">
        <f t="shared" si="475"/>
        <v>QB</v>
      </c>
      <c r="BB2814" t="str">
        <f t="shared" si="476"/>
        <v>_</v>
      </c>
      <c r="BC2814" t="str">
        <f t="shared" si="477"/>
        <v>ru</v>
      </c>
      <c r="BD2814">
        <f>COUNTIFS($BB$1:BB2814,BB2814,$BC$1:BC2814,"ru")</f>
        <v>938</v>
      </c>
      <c r="BE2814" t="str">
        <f t="shared" si="478"/>
        <v>re</v>
      </c>
      <c r="BF2814">
        <f>COUNTIFS($BB$1:BB2814,BB2814,$BE$1:BE2814,"re")</f>
        <v>938</v>
      </c>
      <c r="BG2814" t="str">
        <f t="shared" si="479"/>
        <v>ru938_</v>
      </c>
      <c r="BH2814" t="str">
        <f t="shared" si="480"/>
        <v>re938_</v>
      </c>
      <c r="BI2814" t="str">
        <f t="shared" si="481"/>
        <v>_0</v>
      </c>
      <c r="BJ2814" t="str">
        <f t="shared" si="482"/>
        <v>_</v>
      </c>
      <c r="BK2814" t="str">
        <f>IF(ISERROR(MATCH(LEFT(C2814,5)&amp;B2814&amp;"_"&amp;A2814,$BK$1:BK2813,0)),LEFT(C2814,5)&amp;B2814&amp;"_"&amp;A2814,"")</f>
        <v/>
      </c>
      <c r="BL2814">
        <f>COUNTIFS($B$1:B2814,B2814)-COUNTIFS($B$1:B2814,B2814,$BK$1:BK2814,"")</f>
        <v>0</v>
      </c>
      <c r="BM2814" t="str">
        <f t="shared" si="483"/>
        <v/>
      </c>
    </row>
    <row r="2815" spans="1:65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1"/>
      <c r="AK2815" s="1"/>
      <c r="AL2815" s="1"/>
      <c r="AM2815" s="1"/>
      <c r="AN2815" s="1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t="str">
        <f t="shared" si="473"/>
        <v/>
      </c>
      <c r="AZ2815">
        <f t="shared" si="474"/>
        <v>0</v>
      </c>
      <c r="BA2815" t="str">
        <f t="shared" si="475"/>
        <v>QB</v>
      </c>
      <c r="BB2815" t="str">
        <f t="shared" si="476"/>
        <v>_</v>
      </c>
      <c r="BC2815" t="str">
        <f t="shared" si="477"/>
        <v>ru</v>
      </c>
      <c r="BD2815">
        <f>COUNTIFS($BB$1:BB2815,BB2815,$BC$1:BC2815,"ru")</f>
        <v>939</v>
      </c>
      <c r="BE2815" t="str">
        <f t="shared" si="478"/>
        <v>re</v>
      </c>
      <c r="BF2815">
        <f>COUNTIFS($BB$1:BB2815,BB2815,$BE$1:BE2815,"re")</f>
        <v>939</v>
      </c>
      <c r="BG2815" t="str">
        <f t="shared" si="479"/>
        <v>ru939_</v>
      </c>
      <c r="BH2815" t="str">
        <f t="shared" si="480"/>
        <v>re939_</v>
      </c>
      <c r="BI2815" t="str">
        <f t="shared" si="481"/>
        <v>_0</v>
      </c>
      <c r="BJ2815" t="str">
        <f t="shared" si="482"/>
        <v>_</v>
      </c>
      <c r="BK2815" t="str">
        <f>IF(ISERROR(MATCH(LEFT(C2815,5)&amp;B2815&amp;"_"&amp;A2815,$BK$1:BK2814,0)),LEFT(C2815,5)&amp;B2815&amp;"_"&amp;A2815,"")</f>
        <v/>
      </c>
      <c r="BL2815">
        <f>COUNTIFS($B$1:B2815,B2815)-COUNTIFS($B$1:B2815,B2815,$BK$1:BK2815,"")</f>
        <v>0</v>
      </c>
      <c r="BM2815" t="str">
        <f t="shared" si="483"/>
        <v/>
      </c>
    </row>
    <row r="2816" spans="1:65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1"/>
      <c r="AK2816" s="1"/>
      <c r="AL2816" s="1"/>
      <c r="AM2816" s="1"/>
      <c r="AN2816" s="1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t="str">
        <f t="shared" si="473"/>
        <v/>
      </c>
      <c r="AZ2816">
        <f t="shared" si="474"/>
        <v>0</v>
      </c>
      <c r="BA2816" t="str">
        <f t="shared" si="475"/>
        <v>QB</v>
      </c>
      <c r="BB2816" t="str">
        <f t="shared" si="476"/>
        <v>_</v>
      </c>
      <c r="BC2816" t="str">
        <f t="shared" si="477"/>
        <v>ru</v>
      </c>
      <c r="BD2816">
        <f>COUNTIFS($BB$1:BB2816,BB2816,$BC$1:BC2816,"ru")</f>
        <v>940</v>
      </c>
      <c r="BE2816" t="str">
        <f t="shared" si="478"/>
        <v>re</v>
      </c>
      <c r="BF2816">
        <f>COUNTIFS($BB$1:BB2816,BB2816,$BE$1:BE2816,"re")</f>
        <v>940</v>
      </c>
      <c r="BG2816" t="str">
        <f t="shared" si="479"/>
        <v>ru940_</v>
      </c>
      <c r="BH2816" t="str">
        <f t="shared" si="480"/>
        <v>re940_</v>
      </c>
      <c r="BI2816" t="str">
        <f t="shared" si="481"/>
        <v>_0</v>
      </c>
      <c r="BJ2816" t="str">
        <f t="shared" si="482"/>
        <v>_</v>
      </c>
      <c r="BK2816" t="str">
        <f>IF(ISERROR(MATCH(LEFT(C2816,5)&amp;B2816&amp;"_"&amp;A2816,$BK$1:BK2815,0)),LEFT(C2816,5)&amp;B2816&amp;"_"&amp;A2816,"")</f>
        <v/>
      </c>
      <c r="BL2816">
        <f>COUNTIFS($B$1:B2816,B2816)-COUNTIFS($B$1:B2816,B2816,$BK$1:BK2816,"")</f>
        <v>0</v>
      </c>
      <c r="BM2816" t="str">
        <f t="shared" si="483"/>
        <v/>
      </c>
    </row>
    <row r="2817" spans="1:65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1"/>
      <c r="AK2817" s="1"/>
      <c r="AL2817" s="1"/>
      <c r="AM2817" s="1"/>
      <c r="AN2817" s="1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t="str">
        <f t="shared" si="473"/>
        <v/>
      </c>
      <c r="AZ2817">
        <f t="shared" si="474"/>
        <v>0</v>
      </c>
      <c r="BA2817" t="str">
        <f t="shared" si="475"/>
        <v>QB</v>
      </c>
      <c r="BB2817" t="str">
        <f t="shared" si="476"/>
        <v>_</v>
      </c>
      <c r="BC2817" t="str">
        <f t="shared" si="477"/>
        <v>ru</v>
      </c>
      <c r="BD2817">
        <f>COUNTIFS($BB$1:BB2817,BB2817,$BC$1:BC2817,"ru")</f>
        <v>941</v>
      </c>
      <c r="BE2817" t="str">
        <f t="shared" si="478"/>
        <v>re</v>
      </c>
      <c r="BF2817">
        <f>COUNTIFS($BB$1:BB2817,BB2817,$BE$1:BE2817,"re")</f>
        <v>941</v>
      </c>
      <c r="BG2817" t="str">
        <f t="shared" si="479"/>
        <v>ru941_</v>
      </c>
      <c r="BH2817" t="str">
        <f t="shared" si="480"/>
        <v>re941_</v>
      </c>
      <c r="BI2817" t="str">
        <f t="shared" si="481"/>
        <v>_0</v>
      </c>
      <c r="BJ2817" t="str">
        <f t="shared" si="482"/>
        <v>_</v>
      </c>
      <c r="BK2817" t="str">
        <f>IF(ISERROR(MATCH(LEFT(C2817,5)&amp;B2817&amp;"_"&amp;A2817,$BK$1:BK2816,0)),LEFT(C2817,5)&amp;B2817&amp;"_"&amp;A2817,"")</f>
        <v/>
      </c>
      <c r="BL2817">
        <f>COUNTIFS($B$1:B2817,B2817)-COUNTIFS($B$1:B2817,B2817,$BK$1:BK2817,"")</f>
        <v>0</v>
      </c>
      <c r="BM2817" t="str">
        <f t="shared" si="483"/>
        <v/>
      </c>
    </row>
    <row r="2818" spans="1:65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1"/>
      <c r="AK2818" s="1"/>
      <c r="AL2818" s="1"/>
      <c r="AM2818" s="1"/>
      <c r="AN2818" s="1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t="str">
        <f t="shared" si="473"/>
        <v/>
      </c>
      <c r="AZ2818">
        <f t="shared" si="474"/>
        <v>0</v>
      </c>
      <c r="BA2818" t="str">
        <f t="shared" si="475"/>
        <v>QB</v>
      </c>
      <c r="BB2818" t="str">
        <f t="shared" si="476"/>
        <v>_</v>
      </c>
      <c r="BC2818" t="str">
        <f t="shared" si="477"/>
        <v>ru</v>
      </c>
      <c r="BD2818">
        <f>COUNTIFS($BB$1:BB2818,BB2818,$BC$1:BC2818,"ru")</f>
        <v>942</v>
      </c>
      <c r="BE2818" t="str">
        <f t="shared" si="478"/>
        <v>re</v>
      </c>
      <c r="BF2818">
        <f>COUNTIFS($BB$1:BB2818,BB2818,$BE$1:BE2818,"re")</f>
        <v>942</v>
      </c>
      <c r="BG2818" t="str">
        <f t="shared" si="479"/>
        <v>ru942_</v>
      </c>
      <c r="BH2818" t="str">
        <f t="shared" si="480"/>
        <v>re942_</v>
      </c>
      <c r="BI2818" t="str">
        <f t="shared" si="481"/>
        <v>_0</v>
      </c>
      <c r="BJ2818" t="str">
        <f t="shared" si="482"/>
        <v>_</v>
      </c>
      <c r="BK2818" t="str">
        <f>IF(ISERROR(MATCH(LEFT(C2818,5)&amp;B2818&amp;"_"&amp;A2818,$BK$1:BK2817,0)),LEFT(C2818,5)&amp;B2818&amp;"_"&amp;A2818,"")</f>
        <v/>
      </c>
      <c r="BL2818">
        <f>COUNTIFS($B$1:B2818,B2818)-COUNTIFS($B$1:B2818,B2818,$BK$1:BK2818,"")</f>
        <v>0</v>
      </c>
      <c r="BM2818" t="str">
        <f t="shared" si="483"/>
        <v/>
      </c>
    </row>
    <row r="2819" spans="1:65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1"/>
      <c r="AK2819" s="1"/>
      <c r="AL2819" s="1"/>
      <c r="AM2819" s="1"/>
      <c r="AN2819" s="1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t="str">
        <f t="shared" ref="AY2819:AY2882" si="484">IF(ISNUMBER(AP2819),LEFT(C2819,7)&amp;"_"&amp;B2819,"")</f>
        <v/>
      </c>
      <c r="AZ2819">
        <f t="shared" ref="AZ2819:AZ2882" si="485">A2819</f>
        <v>0</v>
      </c>
      <c r="BA2819" t="str">
        <f t="shared" ref="BA2819:BA2882" si="486">IF(G2819="NA","","QB")</f>
        <v>QB</v>
      </c>
      <c r="BB2819" t="str">
        <f t="shared" ref="BB2819:BB2882" si="487">LEFT(C2819,7)&amp;"_"&amp;B2819</f>
        <v>_</v>
      </c>
      <c r="BC2819" t="str">
        <f t="shared" ref="BC2819:BC2882" si="488">IF(X2819="NA","","ru")</f>
        <v>ru</v>
      </c>
      <c r="BD2819">
        <f>COUNTIFS($BB$1:BB2819,BB2819,$BC$1:BC2819,"ru")</f>
        <v>943</v>
      </c>
      <c r="BE2819" t="str">
        <f t="shared" ref="BE2819:BE2882" si="489">IF(AD2819="NA","","re")</f>
        <v>re</v>
      </c>
      <c r="BF2819">
        <f>COUNTIFS($BB$1:BB2819,BB2819,$BE$1:BE2819,"re")</f>
        <v>943</v>
      </c>
      <c r="BG2819" t="str">
        <f t="shared" ref="BG2819:BG2882" si="490">BC2819&amp;BD2819&amp;$BB2819</f>
        <v>ru943_</v>
      </c>
      <c r="BH2819" t="str">
        <f t="shared" ref="BH2819:BH2882" si="491">BE2819&amp;BF2819&amp;$BB2819</f>
        <v>re943_</v>
      </c>
      <c r="BI2819" t="str">
        <f t="shared" ref="BI2819:BI2882" si="492">BB2819&amp;AZ2819</f>
        <v>_0</v>
      </c>
      <c r="BJ2819" t="str">
        <f t="shared" ref="BJ2819:BJ2882" si="493">LEFT(C2819,5)&amp;B2819&amp;"_"&amp;A2819</f>
        <v>_</v>
      </c>
      <c r="BK2819" t="str">
        <f>IF(ISERROR(MATCH(LEFT(C2819,5)&amp;B2819&amp;"_"&amp;A2819,$BK$1:BK2818,0)),LEFT(C2819,5)&amp;B2819&amp;"_"&amp;A2819,"")</f>
        <v/>
      </c>
      <c r="BL2819">
        <f>COUNTIFS($B$1:B2819,B2819)-COUNTIFS($B$1:B2819,B2819,$BK$1:BK2819,"")</f>
        <v>0</v>
      </c>
      <c r="BM2819" t="str">
        <f t="shared" ref="BM2819:BM2882" si="494">IF(BK2819="","",LEFT(C2819,5)&amp;B2819&amp;BL2819)</f>
        <v/>
      </c>
    </row>
    <row r="2820" spans="1:65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1"/>
      <c r="AK2820" s="1"/>
      <c r="AL2820" s="1"/>
      <c r="AM2820" s="1"/>
      <c r="AN2820" s="1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t="str">
        <f t="shared" si="484"/>
        <v/>
      </c>
      <c r="AZ2820">
        <f t="shared" si="485"/>
        <v>0</v>
      </c>
      <c r="BA2820" t="str">
        <f t="shared" si="486"/>
        <v>QB</v>
      </c>
      <c r="BB2820" t="str">
        <f t="shared" si="487"/>
        <v>_</v>
      </c>
      <c r="BC2820" t="str">
        <f t="shared" si="488"/>
        <v>ru</v>
      </c>
      <c r="BD2820">
        <f>COUNTIFS($BB$1:BB2820,BB2820,$BC$1:BC2820,"ru")</f>
        <v>944</v>
      </c>
      <c r="BE2820" t="str">
        <f t="shared" si="489"/>
        <v>re</v>
      </c>
      <c r="BF2820">
        <f>COUNTIFS($BB$1:BB2820,BB2820,$BE$1:BE2820,"re")</f>
        <v>944</v>
      </c>
      <c r="BG2820" t="str">
        <f t="shared" si="490"/>
        <v>ru944_</v>
      </c>
      <c r="BH2820" t="str">
        <f t="shared" si="491"/>
        <v>re944_</v>
      </c>
      <c r="BI2820" t="str">
        <f t="shared" si="492"/>
        <v>_0</v>
      </c>
      <c r="BJ2820" t="str">
        <f t="shared" si="493"/>
        <v>_</v>
      </c>
      <c r="BK2820" t="str">
        <f>IF(ISERROR(MATCH(LEFT(C2820,5)&amp;B2820&amp;"_"&amp;A2820,$BK$1:BK2819,0)),LEFT(C2820,5)&amp;B2820&amp;"_"&amp;A2820,"")</f>
        <v/>
      </c>
      <c r="BL2820">
        <f>COUNTIFS($B$1:B2820,B2820)-COUNTIFS($B$1:B2820,B2820,$BK$1:BK2820,"")</f>
        <v>0</v>
      </c>
      <c r="BM2820" t="str">
        <f t="shared" si="494"/>
        <v/>
      </c>
    </row>
    <row r="2821" spans="1:65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1"/>
      <c r="AK2821" s="1"/>
      <c r="AL2821" s="1"/>
      <c r="AM2821" s="1"/>
      <c r="AN2821" s="1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t="str">
        <f t="shared" si="484"/>
        <v/>
      </c>
      <c r="AZ2821">
        <f t="shared" si="485"/>
        <v>0</v>
      </c>
      <c r="BA2821" t="str">
        <f t="shared" si="486"/>
        <v>QB</v>
      </c>
      <c r="BB2821" t="str">
        <f t="shared" si="487"/>
        <v>_</v>
      </c>
      <c r="BC2821" t="str">
        <f t="shared" si="488"/>
        <v>ru</v>
      </c>
      <c r="BD2821">
        <f>COUNTIFS($BB$1:BB2821,BB2821,$BC$1:BC2821,"ru")</f>
        <v>945</v>
      </c>
      <c r="BE2821" t="str">
        <f t="shared" si="489"/>
        <v>re</v>
      </c>
      <c r="BF2821">
        <f>COUNTIFS($BB$1:BB2821,BB2821,$BE$1:BE2821,"re")</f>
        <v>945</v>
      </c>
      <c r="BG2821" t="str">
        <f t="shared" si="490"/>
        <v>ru945_</v>
      </c>
      <c r="BH2821" t="str">
        <f t="shared" si="491"/>
        <v>re945_</v>
      </c>
      <c r="BI2821" t="str">
        <f t="shared" si="492"/>
        <v>_0</v>
      </c>
      <c r="BJ2821" t="str">
        <f t="shared" si="493"/>
        <v>_</v>
      </c>
      <c r="BK2821" t="str">
        <f>IF(ISERROR(MATCH(LEFT(C2821,5)&amp;B2821&amp;"_"&amp;A2821,$BK$1:BK2820,0)),LEFT(C2821,5)&amp;B2821&amp;"_"&amp;A2821,"")</f>
        <v/>
      </c>
      <c r="BL2821">
        <f>COUNTIFS($B$1:B2821,B2821)-COUNTIFS($B$1:B2821,B2821,$BK$1:BK2821,"")</f>
        <v>0</v>
      </c>
      <c r="BM2821" t="str">
        <f t="shared" si="494"/>
        <v/>
      </c>
    </row>
    <row r="2822" spans="1:65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1"/>
      <c r="AK2822" s="1"/>
      <c r="AL2822" s="1"/>
      <c r="AM2822" s="1"/>
      <c r="AN2822" s="1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t="str">
        <f t="shared" si="484"/>
        <v/>
      </c>
      <c r="AZ2822">
        <f t="shared" si="485"/>
        <v>0</v>
      </c>
      <c r="BA2822" t="str">
        <f t="shared" si="486"/>
        <v>QB</v>
      </c>
      <c r="BB2822" t="str">
        <f t="shared" si="487"/>
        <v>_</v>
      </c>
      <c r="BC2822" t="str">
        <f t="shared" si="488"/>
        <v>ru</v>
      </c>
      <c r="BD2822">
        <f>COUNTIFS($BB$1:BB2822,BB2822,$BC$1:BC2822,"ru")</f>
        <v>946</v>
      </c>
      <c r="BE2822" t="str">
        <f t="shared" si="489"/>
        <v>re</v>
      </c>
      <c r="BF2822">
        <f>COUNTIFS($BB$1:BB2822,BB2822,$BE$1:BE2822,"re")</f>
        <v>946</v>
      </c>
      <c r="BG2822" t="str">
        <f t="shared" si="490"/>
        <v>ru946_</v>
      </c>
      <c r="BH2822" t="str">
        <f t="shared" si="491"/>
        <v>re946_</v>
      </c>
      <c r="BI2822" t="str">
        <f t="shared" si="492"/>
        <v>_0</v>
      </c>
      <c r="BJ2822" t="str">
        <f t="shared" si="493"/>
        <v>_</v>
      </c>
      <c r="BK2822" t="str">
        <f>IF(ISERROR(MATCH(LEFT(C2822,5)&amp;B2822&amp;"_"&amp;A2822,$BK$1:BK2821,0)),LEFT(C2822,5)&amp;B2822&amp;"_"&amp;A2822,"")</f>
        <v/>
      </c>
      <c r="BL2822">
        <f>COUNTIFS($B$1:B2822,B2822)-COUNTIFS($B$1:B2822,B2822,$BK$1:BK2822,"")</f>
        <v>0</v>
      </c>
      <c r="BM2822" t="str">
        <f t="shared" si="494"/>
        <v/>
      </c>
    </row>
    <row r="2823" spans="1:65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1"/>
      <c r="AK2823" s="1"/>
      <c r="AL2823" s="1"/>
      <c r="AM2823" s="1"/>
      <c r="AN2823" s="1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t="str">
        <f t="shared" si="484"/>
        <v/>
      </c>
      <c r="AZ2823">
        <f t="shared" si="485"/>
        <v>0</v>
      </c>
      <c r="BA2823" t="str">
        <f t="shared" si="486"/>
        <v>QB</v>
      </c>
      <c r="BB2823" t="str">
        <f t="shared" si="487"/>
        <v>_</v>
      </c>
      <c r="BC2823" t="str">
        <f t="shared" si="488"/>
        <v>ru</v>
      </c>
      <c r="BD2823">
        <f>COUNTIFS($BB$1:BB2823,BB2823,$BC$1:BC2823,"ru")</f>
        <v>947</v>
      </c>
      <c r="BE2823" t="str">
        <f t="shared" si="489"/>
        <v>re</v>
      </c>
      <c r="BF2823">
        <f>COUNTIFS($BB$1:BB2823,BB2823,$BE$1:BE2823,"re")</f>
        <v>947</v>
      </c>
      <c r="BG2823" t="str">
        <f t="shared" si="490"/>
        <v>ru947_</v>
      </c>
      <c r="BH2823" t="str">
        <f t="shared" si="491"/>
        <v>re947_</v>
      </c>
      <c r="BI2823" t="str">
        <f t="shared" si="492"/>
        <v>_0</v>
      </c>
      <c r="BJ2823" t="str">
        <f t="shared" si="493"/>
        <v>_</v>
      </c>
      <c r="BK2823" t="str">
        <f>IF(ISERROR(MATCH(LEFT(C2823,5)&amp;B2823&amp;"_"&amp;A2823,$BK$1:BK2822,0)),LEFT(C2823,5)&amp;B2823&amp;"_"&amp;A2823,"")</f>
        <v/>
      </c>
      <c r="BL2823">
        <f>COUNTIFS($B$1:B2823,B2823)-COUNTIFS($B$1:B2823,B2823,$BK$1:BK2823,"")</f>
        <v>0</v>
      </c>
      <c r="BM2823" t="str">
        <f t="shared" si="494"/>
        <v/>
      </c>
    </row>
    <row r="2824" spans="1:65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1"/>
      <c r="AK2824" s="1"/>
      <c r="AL2824" s="1"/>
      <c r="AM2824" s="1"/>
      <c r="AN2824" s="1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t="str">
        <f t="shared" si="484"/>
        <v/>
      </c>
      <c r="AZ2824">
        <f t="shared" si="485"/>
        <v>0</v>
      </c>
      <c r="BA2824" t="str">
        <f t="shared" si="486"/>
        <v>QB</v>
      </c>
      <c r="BB2824" t="str">
        <f t="shared" si="487"/>
        <v>_</v>
      </c>
      <c r="BC2824" t="str">
        <f t="shared" si="488"/>
        <v>ru</v>
      </c>
      <c r="BD2824">
        <f>COUNTIFS($BB$1:BB2824,BB2824,$BC$1:BC2824,"ru")</f>
        <v>948</v>
      </c>
      <c r="BE2824" t="str">
        <f t="shared" si="489"/>
        <v>re</v>
      </c>
      <c r="BF2824">
        <f>COUNTIFS($BB$1:BB2824,BB2824,$BE$1:BE2824,"re")</f>
        <v>948</v>
      </c>
      <c r="BG2824" t="str">
        <f t="shared" si="490"/>
        <v>ru948_</v>
      </c>
      <c r="BH2824" t="str">
        <f t="shared" si="491"/>
        <v>re948_</v>
      </c>
      <c r="BI2824" t="str">
        <f t="shared" si="492"/>
        <v>_0</v>
      </c>
      <c r="BJ2824" t="str">
        <f t="shared" si="493"/>
        <v>_</v>
      </c>
      <c r="BK2824" t="str">
        <f>IF(ISERROR(MATCH(LEFT(C2824,5)&amp;B2824&amp;"_"&amp;A2824,$BK$1:BK2823,0)),LEFT(C2824,5)&amp;B2824&amp;"_"&amp;A2824,"")</f>
        <v/>
      </c>
      <c r="BL2824">
        <f>COUNTIFS($B$1:B2824,B2824)-COUNTIFS($B$1:B2824,B2824,$BK$1:BK2824,"")</f>
        <v>0</v>
      </c>
      <c r="BM2824" t="str">
        <f t="shared" si="494"/>
        <v/>
      </c>
    </row>
    <row r="2825" spans="1:65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1"/>
      <c r="AK2825" s="1"/>
      <c r="AL2825" s="1"/>
      <c r="AM2825" s="1"/>
      <c r="AN2825" s="1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t="str">
        <f t="shared" si="484"/>
        <v/>
      </c>
      <c r="AZ2825">
        <f t="shared" si="485"/>
        <v>0</v>
      </c>
      <c r="BA2825" t="str">
        <f t="shared" si="486"/>
        <v>QB</v>
      </c>
      <c r="BB2825" t="str">
        <f t="shared" si="487"/>
        <v>_</v>
      </c>
      <c r="BC2825" t="str">
        <f t="shared" si="488"/>
        <v>ru</v>
      </c>
      <c r="BD2825">
        <f>COUNTIFS($BB$1:BB2825,BB2825,$BC$1:BC2825,"ru")</f>
        <v>949</v>
      </c>
      <c r="BE2825" t="str">
        <f t="shared" si="489"/>
        <v>re</v>
      </c>
      <c r="BF2825">
        <f>COUNTIFS($BB$1:BB2825,BB2825,$BE$1:BE2825,"re")</f>
        <v>949</v>
      </c>
      <c r="BG2825" t="str">
        <f t="shared" si="490"/>
        <v>ru949_</v>
      </c>
      <c r="BH2825" t="str">
        <f t="shared" si="491"/>
        <v>re949_</v>
      </c>
      <c r="BI2825" t="str">
        <f t="shared" si="492"/>
        <v>_0</v>
      </c>
      <c r="BJ2825" t="str">
        <f t="shared" si="493"/>
        <v>_</v>
      </c>
      <c r="BK2825" t="str">
        <f>IF(ISERROR(MATCH(LEFT(C2825,5)&amp;B2825&amp;"_"&amp;A2825,$BK$1:BK2824,0)),LEFT(C2825,5)&amp;B2825&amp;"_"&amp;A2825,"")</f>
        <v/>
      </c>
      <c r="BL2825">
        <f>COUNTIFS($B$1:B2825,B2825)-COUNTIFS($B$1:B2825,B2825,$BK$1:BK2825,"")</f>
        <v>0</v>
      </c>
      <c r="BM2825" t="str">
        <f t="shared" si="494"/>
        <v/>
      </c>
    </row>
    <row r="2826" spans="1:65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1"/>
      <c r="AK2826" s="1"/>
      <c r="AL2826" s="1"/>
      <c r="AM2826" s="1"/>
      <c r="AN2826" s="1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t="str">
        <f t="shared" si="484"/>
        <v/>
      </c>
      <c r="AZ2826">
        <f t="shared" si="485"/>
        <v>0</v>
      </c>
      <c r="BA2826" t="str">
        <f t="shared" si="486"/>
        <v>QB</v>
      </c>
      <c r="BB2826" t="str">
        <f t="shared" si="487"/>
        <v>_</v>
      </c>
      <c r="BC2826" t="str">
        <f t="shared" si="488"/>
        <v>ru</v>
      </c>
      <c r="BD2826">
        <f>COUNTIFS($BB$1:BB2826,BB2826,$BC$1:BC2826,"ru")</f>
        <v>950</v>
      </c>
      <c r="BE2826" t="str">
        <f t="shared" si="489"/>
        <v>re</v>
      </c>
      <c r="BF2826">
        <f>COUNTIFS($BB$1:BB2826,BB2826,$BE$1:BE2826,"re")</f>
        <v>950</v>
      </c>
      <c r="BG2826" t="str">
        <f t="shared" si="490"/>
        <v>ru950_</v>
      </c>
      <c r="BH2826" t="str">
        <f t="shared" si="491"/>
        <v>re950_</v>
      </c>
      <c r="BI2826" t="str">
        <f t="shared" si="492"/>
        <v>_0</v>
      </c>
      <c r="BJ2826" t="str">
        <f t="shared" si="493"/>
        <v>_</v>
      </c>
      <c r="BK2826" t="str">
        <f>IF(ISERROR(MATCH(LEFT(C2826,5)&amp;B2826&amp;"_"&amp;A2826,$BK$1:BK2825,0)),LEFT(C2826,5)&amp;B2826&amp;"_"&amp;A2826,"")</f>
        <v/>
      </c>
      <c r="BL2826">
        <f>COUNTIFS($B$1:B2826,B2826)-COUNTIFS($B$1:B2826,B2826,$BK$1:BK2826,"")</f>
        <v>0</v>
      </c>
      <c r="BM2826" t="str">
        <f t="shared" si="494"/>
        <v/>
      </c>
    </row>
    <row r="2827" spans="1:65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t="str">
        <f t="shared" si="484"/>
        <v/>
      </c>
      <c r="AZ2827">
        <f t="shared" si="485"/>
        <v>0</v>
      </c>
      <c r="BA2827" t="str">
        <f t="shared" si="486"/>
        <v>QB</v>
      </c>
      <c r="BB2827" t="str">
        <f t="shared" si="487"/>
        <v>_</v>
      </c>
      <c r="BC2827" t="str">
        <f t="shared" si="488"/>
        <v>ru</v>
      </c>
      <c r="BD2827">
        <f>COUNTIFS($BB$1:BB2827,BB2827,$BC$1:BC2827,"ru")</f>
        <v>951</v>
      </c>
      <c r="BE2827" t="str">
        <f t="shared" si="489"/>
        <v>re</v>
      </c>
      <c r="BF2827">
        <f>COUNTIFS($BB$1:BB2827,BB2827,$BE$1:BE2827,"re")</f>
        <v>951</v>
      </c>
      <c r="BG2827" t="str">
        <f t="shared" si="490"/>
        <v>ru951_</v>
      </c>
      <c r="BH2827" t="str">
        <f t="shared" si="491"/>
        <v>re951_</v>
      </c>
      <c r="BI2827" t="str">
        <f t="shared" si="492"/>
        <v>_0</v>
      </c>
      <c r="BJ2827" t="str">
        <f t="shared" si="493"/>
        <v>_</v>
      </c>
      <c r="BK2827" t="str">
        <f>IF(ISERROR(MATCH(LEFT(C2827,5)&amp;B2827&amp;"_"&amp;A2827,$BK$1:BK2826,0)),LEFT(C2827,5)&amp;B2827&amp;"_"&amp;A2827,"")</f>
        <v/>
      </c>
      <c r="BL2827">
        <f>COUNTIFS($B$1:B2827,B2827)-COUNTIFS($B$1:B2827,B2827,$BK$1:BK2827,"")</f>
        <v>0</v>
      </c>
      <c r="BM2827" t="str">
        <f t="shared" si="494"/>
        <v/>
      </c>
    </row>
    <row r="2828" spans="1:65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1"/>
      <c r="AK2828" s="1"/>
      <c r="AL2828" s="1"/>
      <c r="AM2828" s="1"/>
      <c r="AN2828" s="1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t="str">
        <f t="shared" si="484"/>
        <v/>
      </c>
      <c r="AZ2828">
        <f t="shared" si="485"/>
        <v>0</v>
      </c>
      <c r="BA2828" t="str">
        <f t="shared" si="486"/>
        <v>QB</v>
      </c>
      <c r="BB2828" t="str">
        <f t="shared" si="487"/>
        <v>_</v>
      </c>
      <c r="BC2828" t="str">
        <f t="shared" si="488"/>
        <v>ru</v>
      </c>
      <c r="BD2828">
        <f>COUNTIFS($BB$1:BB2828,BB2828,$BC$1:BC2828,"ru")</f>
        <v>952</v>
      </c>
      <c r="BE2828" t="str">
        <f t="shared" si="489"/>
        <v>re</v>
      </c>
      <c r="BF2828">
        <f>COUNTIFS($BB$1:BB2828,BB2828,$BE$1:BE2828,"re")</f>
        <v>952</v>
      </c>
      <c r="BG2828" t="str">
        <f t="shared" si="490"/>
        <v>ru952_</v>
      </c>
      <c r="BH2828" t="str">
        <f t="shared" si="491"/>
        <v>re952_</v>
      </c>
      <c r="BI2828" t="str">
        <f t="shared" si="492"/>
        <v>_0</v>
      </c>
      <c r="BJ2828" t="str">
        <f t="shared" si="493"/>
        <v>_</v>
      </c>
      <c r="BK2828" t="str">
        <f>IF(ISERROR(MATCH(LEFT(C2828,5)&amp;B2828&amp;"_"&amp;A2828,$BK$1:BK2827,0)),LEFT(C2828,5)&amp;B2828&amp;"_"&amp;A2828,"")</f>
        <v/>
      </c>
      <c r="BL2828">
        <f>COUNTIFS($B$1:B2828,B2828)-COUNTIFS($B$1:B2828,B2828,$BK$1:BK2828,"")</f>
        <v>0</v>
      </c>
      <c r="BM2828" t="str">
        <f t="shared" si="494"/>
        <v/>
      </c>
    </row>
    <row r="2829" spans="1:65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1"/>
      <c r="AK2829" s="1"/>
      <c r="AL2829" s="1"/>
      <c r="AM2829" s="1"/>
      <c r="AN2829" s="1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t="str">
        <f t="shared" si="484"/>
        <v/>
      </c>
      <c r="AZ2829">
        <f t="shared" si="485"/>
        <v>0</v>
      </c>
      <c r="BA2829" t="str">
        <f t="shared" si="486"/>
        <v>QB</v>
      </c>
      <c r="BB2829" t="str">
        <f t="shared" si="487"/>
        <v>_</v>
      </c>
      <c r="BC2829" t="str">
        <f t="shared" si="488"/>
        <v>ru</v>
      </c>
      <c r="BD2829">
        <f>COUNTIFS($BB$1:BB2829,BB2829,$BC$1:BC2829,"ru")</f>
        <v>953</v>
      </c>
      <c r="BE2829" t="str">
        <f t="shared" si="489"/>
        <v>re</v>
      </c>
      <c r="BF2829">
        <f>COUNTIFS($BB$1:BB2829,BB2829,$BE$1:BE2829,"re")</f>
        <v>953</v>
      </c>
      <c r="BG2829" t="str">
        <f t="shared" si="490"/>
        <v>ru953_</v>
      </c>
      <c r="BH2829" t="str">
        <f t="shared" si="491"/>
        <v>re953_</v>
      </c>
      <c r="BI2829" t="str">
        <f t="shared" si="492"/>
        <v>_0</v>
      </c>
      <c r="BJ2829" t="str">
        <f t="shared" si="493"/>
        <v>_</v>
      </c>
      <c r="BK2829" t="str">
        <f>IF(ISERROR(MATCH(LEFT(C2829,5)&amp;B2829&amp;"_"&amp;A2829,$BK$1:BK2828,0)),LEFT(C2829,5)&amp;B2829&amp;"_"&amp;A2829,"")</f>
        <v/>
      </c>
      <c r="BL2829">
        <f>COUNTIFS($B$1:B2829,B2829)-COUNTIFS($B$1:B2829,B2829,$BK$1:BK2829,"")</f>
        <v>0</v>
      </c>
      <c r="BM2829" t="str">
        <f t="shared" si="494"/>
        <v/>
      </c>
    </row>
    <row r="2830" spans="1:65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1"/>
      <c r="AK2830" s="1"/>
      <c r="AL2830" s="1"/>
      <c r="AM2830" s="1"/>
      <c r="AN2830" s="1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t="str">
        <f t="shared" si="484"/>
        <v/>
      </c>
      <c r="AZ2830">
        <f t="shared" si="485"/>
        <v>0</v>
      </c>
      <c r="BA2830" t="str">
        <f t="shared" si="486"/>
        <v>QB</v>
      </c>
      <c r="BB2830" t="str">
        <f t="shared" si="487"/>
        <v>_</v>
      </c>
      <c r="BC2830" t="str">
        <f t="shared" si="488"/>
        <v>ru</v>
      </c>
      <c r="BD2830">
        <f>COUNTIFS($BB$1:BB2830,BB2830,$BC$1:BC2830,"ru")</f>
        <v>954</v>
      </c>
      <c r="BE2830" t="str">
        <f t="shared" si="489"/>
        <v>re</v>
      </c>
      <c r="BF2830">
        <f>COUNTIFS($BB$1:BB2830,BB2830,$BE$1:BE2830,"re")</f>
        <v>954</v>
      </c>
      <c r="BG2830" t="str">
        <f t="shared" si="490"/>
        <v>ru954_</v>
      </c>
      <c r="BH2830" t="str">
        <f t="shared" si="491"/>
        <v>re954_</v>
      </c>
      <c r="BI2830" t="str">
        <f t="shared" si="492"/>
        <v>_0</v>
      </c>
      <c r="BJ2830" t="str">
        <f t="shared" si="493"/>
        <v>_</v>
      </c>
      <c r="BK2830" t="str">
        <f>IF(ISERROR(MATCH(LEFT(C2830,5)&amp;B2830&amp;"_"&amp;A2830,$BK$1:BK2829,0)),LEFT(C2830,5)&amp;B2830&amp;"_"&amp;A2830,"")</f>
        <v/>
      </c>
      <c r="BL2830">
        <f>COUNTIFS($B$1:B2830,B2830)-COUNTIFS($B$1:B2830,B2830,$BK$1:BK2830,"")</f>
        <v>0</v>
      </c>
      <c r="BM2830" t="str">
        <f t="shared" si="494"/>
        <v/>
      </c>
    </row>
    <row r="2831" spans="1:65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1"/>
      <c r="AK2831" s="1"/>
      <c r="AL2831" s="1"/>
      <c r="AM2831" s="1"/>
      <c r="AN2831" s="1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t="str">
        <f t="shared" si="484"/>
        <v/>
      </c>
      <c r="AZ2831">
        <f t="shared" si="485"/>
        <v>0</v>
      </c>
      <c r="BA2831" t="str">
        <f t="shared" si="486"/>
        <v>QB</v>
      </c>
      <c r="BB2831" t="str">
        <f t="shared" si="487"/>
        <v>_</v>
      </c>
      <c r="BC2831" t="str">
        <f t="shared" si="488"/>
        <v>ru</v>
      </c>
      <c r="BD2831">
        <f>COUNTIFS($BB$1:BB2831,BB2831,$BC$1:BC2831,"ru")</f>
        <v>955</v>
      </c>
      <c r="BE2831" t="str">
        <f t="shared" si="489"/>
        <v>re</v>
      </c>
      <c r="BF2831">
        <f>COUNTIFS($BB$1:BB2831,BB2831,$BE$1:BE2831,"re")</f>
        <v>955</v>
      </c>
      <c r="BG2831" t="str">
        <f t="shared" si="490"/>
        <v>ru955_</v>
      </c>
      <c r="BH2831" t="str">
        <f t="shared" si="491"/>
        <v>re955_</v>
      </c>
      <c r="BI2831" t="str">
        <f t="shared" si="492"/>
        <v>_0</v>
      </c>
      <c r="BJ2831" t="str">
        <f t="shared" si="493"/>
        <v>_</v>
      </c>
      <c r="BK2831" t="str">
        <f>IF(ISERROR(MATCH(LEFT(C2831,5)&amp;B2831&amp;"_"&amp;A2831,$BK$1:BK2830,0)),LEFT(C2831,5)&amp;B2831&amp;"_"&amp;A2831,"")</f>
        <v/>
      </c>
      <c r="BL2831">
        <f>COUNTIFS($B$1:B2831,B2831)-COUNTIFS($B$1:B2831,B2831,$BK$1:BK2831,"")</f>
        <v>0</v>
      </c>
      <c r="BM2831" t="str">
        <f t="shared" si="494"/>
        <v/>
      </c>
    </row>
    <row r="2832" spans="1:65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1"/>
      <c r="AK2832" s="1"/>
      <c r="AL2832" s="1"/>
      <c r="AM2832" s="1"/>
      <c r="AN2832" s="1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t="str">
        <f t="shared" si="484"/>
        <v/>
      </c>
      <c r="AZ2832">
        <f t="shared" si="485"/>
        <v>0</v>
      </c>
      <c r="BA2832" t="str">
        <f t="shared" si="486"/>
        <v>QB</v>
      </c>
      <c r="BB2832" t="str">
        <f t="shared" si="487"/>
        <v>_</v>
      </c>
      <c r="BC2832" t="str">
        <f t="shared" si="488"/>
        <v>ru</v>
      </c>
      <c r="BD2832">
        <f>COUNTIFS($BB$1:BB2832,BB2832,$BC$1:BC2832,"ru")</f>
        <v>956</v>
      </c>
      <c r="BE2832" t="str">
        <f t="shared" si="489"/>
        <v>re</v>
      </c>
      <c r="BF2832">
        <f>COUNTIFS($BB$1:BB2832,BB2832,$BE$1:BE2832,"re")</f>
        <v>956</v>
      </c>
      <c r="BG2832" t="str">
        <f t="shared" si="490"/>
        <v>ru956_</v>
      </c>
      <c r="BH2832" t="str">
        <f t="shared" si="491"/>
        <v>re956_</v>
      </c>
      <c r="BI2832" t="str">
        <f t="shared" si="492"/>
        <v>_0</v>
      </c>
      <c r="BJ2832" t="str">
        <f t="shared" si="493"/>
        <v>_</v>
      </c>
      <c r="BK2832" t="str">
        <f>IF(ISERROR(MATCH(LEFT(C2832,5)&amp;B2832&amp;"_"&amp;A2832,$BK$1:BK2831,0)),LEFT(C2832,5)&amp;B2832&amp;"_"&amp;A2832,"")</f>
        <v/>
      </c>
      <c r="BL2832">
        <f>COUNTIFS($B$1:B2832,B2832)-COUNTIFS($B$1:B2832,B2832,$BK$1:BK2832,"")</f>
        <v>0</v>
      </c>
      <c r="BM2832" t="str">
        <f t="shared" si="494"/>
        <v/>
      </c>
    </row>
    <row r="2833" spans="1:65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1"/>
      <c r="AK2833" s="1"/>
      <c r="AL2833" s="1"/>
      <c r="AM2833" s="1"/>
      <c r="AN2833" s="1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t="str">
        <f t="shared" si="484"/>
        <v/>
      </c>
      <c r="AZ2833">
        <f t="shared" si="485"/>
        <v>0</v>
      </c>
      <c r="BA2833" t="str">
        <f t="shared" si="486"/>
        <v>QB</v>
      </c>
      <c r="BB2833" t="str">
        <f t="shared" si="487"/>
        <v>_</v>
      </c>
      <c r="BC2833" t="str">
        <f t="shared" si="488"/>
        <v>ru</v>
      </c>
      <c r="BD2833">
        <f>COUNTIFS($BB$1:BB2833,BB2833,$BC$1:BC2833,"ru")</f>
        <v>957</v>
      </c>
      <c r="BE2833" t="str">
        <f t="shared" si="489"/>
        <v>re</v>
      </c>
      <c r="BF2833">
        <f>COUNTIFS($BB$1:BB2833,BB2833,$BE$1:BE2833,"re")</f>
        <v>957</v>
      </c>
      <c r="BG2833" t="str">
        <f t="shared" si="490"/>
        <v>ru957_</v>
      </c>
      <c r="BH2833" t="str">
        <f t="shared" si="491"/>
        <v>re957_</v>
      </c>
      <c r="BI2833" t="str">
        <f t="shared" si="492"/>
        <v>_0</v>
      </c>
      <c r="BJ2833" t="str">
        <f t="shared" si="493"/>
        <v>_</v>
      </c>
      <c r="BK2833" t="str">
        <f>IF(ISERROR(MATCH(LEFT(C2833,5)&amp;B2833&amp;"_"&amp;A2833,$BK$1:BK2832,0)),LEFT(C2833,5)&amp;B2833&amp;"_"&amp;A2833,"")</f>
        <v/>
      </c>
      <c r="BL2833">
        <f>COUNTIFS($B$1:B2833,B2833)-COUNTIFS($B$1:B2833,B2833,$BK$1:BK2833,"")</f>
        <v>0</v>
      </c>
      <c r="BM2833" t="str">
        <f t="shared" si="494"/>
        <v/>
      </c>
    </row>
    <row r="2834" spans="1:65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1"/>
      <c r="AK2834" s="1"/>
      <c r="AL2834" s="1"/>
      <c r="AM2834" s="1"/>
      <c r="AN2834" s="1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t="str">
        <f t="shared" si="484"/>
        <v/>
      </c>
      <c r="AZ2834">
        <f t="shared" si="485"/>
        <v>0</v>
      </c>
      <c r="BA2834" t="str">
        <f t="shared" si="486"/>
        <v>QB</v>
      </c>
      <c r="BB2834" t="str">
        <f t="shared" si="487"/>
        <v>_</v>
      </c>
      <c r="BC2834" t="str">
        <f t="shared" si="488"/>
        <v>ru</v>
      </c>
      <c r="BD2834">
        <f>COUNTIFS($BB$1:BB2834,BB2834,$BC$1:BC2834,"ru")</f>
        <v>958</v>
      </c>
      <c r="BE2834" t="str">
        <f t="shared" si="489"/>
        <v>re</v>
      </c>
      <c r="BF2834">
        <f>COUNTIFS($BB$1:BB2834,BB2834,$BE$1:BE2834,"re")</f>
        <v>958</v>
      </c>
      <c r="BG2834" t="str">
        <f t="shared" si="490"/>
        <v>ru958_</v>
      </c>
      <c r="BH2834" t="str">
        <f t="shared" si="491"/>
        <v>re958_</v>
      </c>
      <c r="BI2834" t="str">
        <f t="shared" si="492"/>
        <v>_0</v>
      </c>
      <c r="BJ2834" t="str">
        <f t="shared" si="493"/>
        <v>_</v>
      </c>
      <c r="BK2834" t="str">
        <f>IF(ISERROR(MATCH(LEFT(C2834,5)&amp;B2834&amp;"_"&amp;A2834,$BK$1:BK2833,0)),LEFT(C2834,5)&amp;B2834&amp;"_"&amp;A2834,"")</f>
        <v/>
      </c>
      <c r="BL2834">
        <f>COUNTIFS($B$1:B2834,B2834)-COUNTIFS($B$1:B2834,B2834,$BK$1:BK2834,"")</f>
        <v>0</v>
      </c>
      <c r="BM2834" t="str">
        <f t="shared" si="494"/>
        <v/>
      </c>
    </row>
    <row r="2835" spans="1:65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1"/>
      <c r="AK2835" s="1"/>
      <c r="AL2835" s="1"/>
      <c r="AM2835" s="1"/>
      <c r="AN2835" s="1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t="str">
        <f t="shared" si="484"/>
        <v/>
      </c>
      <c r="AZ2835">
        <f t="shared" si="485"/>
        <v>0</v>
      </c>
      <c r="BA2835" t="str">
        <f t="shared" si="486"/>
        <v>QB</v>
      </c>
      <c r="BB2835" t="str">
        <f t="shared" si="487"/>
        <v>_</v>
      </c>
      <c r="BC2835" t="str">
        <f t="shared" si="488"/>
        <v>ru</v>
      </c>
      <c r="BD2835">
        <f>COUNTIFS($BB$1:BB2835,BB2835,$BC$1:BC2835,"ru")</f>
        <v>959</v>
      </c>
      <c r="BE2835" t="str">
        <f t="shared" si="489"/>
        <v>re</v>
      </c>
      <c r="BF2835">
        <f>COUNTIFS($BB$1:BB2835,BB2835,$BE$1:BE2835,"re")</f>
        <v>959</v>
      </c>
      <c r="BG2835" t="str">
        <f t="shared" si="490"/>
        <v>ru959_</v>
      </c>
      <c r="BH2835" t="str">
        <f t="shared" si="491"/>
        <v>re959_</v>
      </c>
      <c r="BI2835" t="str">
        <f t="shared" si="492"/>
        <v>_0</v>
      </c>
      <c r="BJ2835" t="str">
        <f t="shared" si="493"/>
        <v>_</v>
      </c>
      <c r="BK2835" t="str">
        <f>IF(ISERROR(MATCH(LEFT(C2835,5)&amp;B2835&amp;"_"&amp;A2835,$BK$1:BK2834,0)),LEFT(C2835,5)&amp;B2835&amp;"_"&amp;A2835,"")</f>
        <v/>
      </c>
      <c r="BL2835">
        <f>COUNTIFS($B$1:B2835,B2835)-COUNTIFS($B$1:B2835,B2835,$BK$1:BK2835,"")</f>
        <v>0</v>
      </c>
      <c r="BM2835" t="str">
        <f t="shared" si="494"/>
        <v/>
      </c>
    </row>
    <row r="2836" spans="1:65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1"/>
      <c r="AK2836" s="1"/>
      <c r="AL2836" s="1"/>
      <c r="AM2836" s="1"/>
      <c r="AN2836" s="1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t="str">
        <f t="shared" si="484"/>
        <v/>
      </c>
      <c r="AZ2836">
        <f t="shared" si="485"/>
        <v>0</v>
      </c>
      <c r="BA2836" t="str">
        <f t="shared" si="486"/>
        <v>QB</v>
      </c>
      <c r="BB2836" t="str">
        <f t="shared" si="487"/>
        <v>_</v>
      </c>
      <c r="BC2836" t="str">
        <f t="shared" si="488"/>
        <v>ru</v>
      </c>
      <c r="BD2836">
        <f>COUNTIFS($BB$1:BB2836,BB2836,$BC$1:BC2836,"ru")</f>
        <v>960</v>
      </c>
      <c r="BE2836" t="str">
        <f t="shared" si="489"/>
        <v>re</v>
      </c>
      <c r="BF2836">
        <f>COUNTIFS($BB$1:BB2836,BB2836,$BE$1:BE2836,"re")</f>
        <v>960</v>
      </c>
      <c r="BG2836" t="str">
        <f t="shared" si="490"/>
        <v>ru960_</v>
      </c>
      <c r="BH2836" t="str">
        <f t="shared" si="491"/>
        <v>re960_</v>
      </c>
      <c r="BI2836" t="str">
        <f t="shared" si="492"/>
        <v>_0</v>
      </c>
      <c r="BJ2836" t="str">
        <f t="shared" si="493"/>
        <v>_</v>
      </c>
      <c r="BK2836" t="str">
        <f>IF(ISERROR(MATCH(LEFT(C2836,5)&amp;B2836&amp;"_"&amp;A2836,$BK$1:BK2835,0)),LEFT(C2836,5)&amp;B2836&amp;"_"&amp;A2836,"")</f>
        <v/>
      </c>
      <c r="BL2836">
        <f>COUNTIFS($B$1:B2836,B2836)-COUNTIFS($B$1:B2836,B2836,$BK$1:BK2836,"")</f>
        <v>0</v>
      </c>
      <c r="BM2836" t="str">
        <f t="shared" si="494"/>
        <v/>
      </c>
    </row>
    <row r="2837" spans="1:65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1"/>
      <c r="AK2837" s="1"/>
      <c r="AL2837" s="1"/>
      <c r="AM2837" s="1"/>
      <c r="AN2837" s="1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t="str">
        <f t="shared" si="484"/>
        <v/>
      </c>
      <c r="AZ2837">
        <f t="shared" si="485"/>
        <v>0</v>
      </c>
      <c r="BA2837" t="str">
        <f t="shared" si="486"/>
        <v>QB</v>
      </c>
      <c r="BB2837" t="str">
        <f t="shared" si="487"/>
        <v>_</v>
      </c>
      <c r="BC2837" t="str">
        <f t="shared" si="488"/>
        <v>ru</v>
      </c>
      <c r="BD2837">
        <f>COUNTIFS($BB$1:BB2837,BB2837,$BC$1:BC2837,"ru")</f>
        <v>961</v>
      </c>
      <c r="BE2837" t="str">
        <f t="shared" si="489"/>
        <v>re</v>
      </c>
      <c r="BF2837">
        <f>COUNTIFS($BB$1:BB2837,BB2837,$BE$1:BE2837,"re")</f>
        <v>961</v>
      </c>
      <c r="BG2837" t="str">
        <f t="shared" si="490"/>
        <v>ru961_</v>
      </c>
      <c r="BH2837" t="str">
        <f t="shared" si="491"/>
        <v>re961_</v>
      </c>
      <c r="BI2837" t="str">
        <f t="shared" si="492"/>
        <v>_0</v>
      </c>
      <c r="BJ2837" t="str">
        <f t="shared" si="493"/>
        <v>_</v>
      </c>
      <c r="BK2837" t="str">
        <f>IF(ISERROR(MATCH(LEFT(C2837,5)&amp;B2837&amp;"_"&amp;A2837,$BK$1:BK2836,0)),LEFT(C2837,5)&amp;B2837&amp;"_"&amp;A2837,"")</f>
        <v/>
      </c>
      <c r="BL2837">
        <f>COUNTIFS($B$1:B2837,B2837)-COUNTIFS($B$1:B2837,B2837,$BK$1:BK2837,"")</f>
        <v>0</v>
      </c>
      <c r="BM2837" t="str">
        <f t="shared" si="494"/>
        <v/>
      </c>
    </row>
    <row r="2838" spans="1:65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1"/>
      <c r="AK2838" s="1"/>
      <c r="AL2838" s="1"/>
      <c r="AM2838" s="1"/>
      <c r="AN2838" s="1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t="str">
        <f t="shared" si="484"/>
        <v/>
      </c>
      <c r="AZ2838">
        <f t="shared" si="485"/>
        <v>0</v>
      </c>
      <c r="BA2838" t="str">
        <f t="shared" si="486"/>
        <v>QB</v>
      </c>
      <c r="BB2838" t="str">
        <f t="shared" si="487"/>
        <v>_</v>
      </c>
      <c r="BC2838" t="str">
        <f t="shared" si="488"/>
        <v>ru</v>
      </c>
      <c r="BD2838">
        <f>COUNTIFS($BB$1:BB2838,BB2838,$BC$1:BC2838,"ru")</f>
        <v>962</v>
      </c>
      <c r="BE2838" t="str">
        <f t="shared" si="489"/>
        <v>re</v>
      </c>
      <c r="BF2838">
        <f>COUNTIFS($BB$1:BB2838,BB2838,$BE$1:BE2838,"re")</f>
        <v>962</v>
      </c>
      <c r="BG2838" t="str">
        <f t="shared" si="490"/>
        <v>ru962_</v>
      </c>
      <c r="BH2838" t="str">
        <f t="shared" si="491"/>
        <v>re962_</v>
      </c>
      <c r="BI2838" t="str">
        <f t="shared" si="492"/>
        <v>_0</v>
      </c>
      <c r="BJ2838" t="str">
        <f t="shared" si="493"/>
        <v>_</v>
      </c>
      <c r="BK2838" t="str">
        <f>IF(ISERROR(MATCH(LEFT(C2838,5)&amp;B2838&amp;"_"&amp;A2838,$BK$1:BK2837,0)),LEFT(C2838,5)&amp;B2838&amp;"_"&amp;A2838,"")</f>
        <v/>
      </c>
      <c r="BL2838">
        <f>COUNTIFS($B$1:B2838,B2838)-COUNTIFS($B$1:B2838,B2838,$BK$1:BK2838,"")</f>
        <v>0</v>
      </c>
      <c r="BM2838" t="str">
        <f t="shared" si="494"/>
        <v/>
      </c>
    </row>
    <row r="2839" spans="1:65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1"/>
      <c r="AK2839" s="1"/>
      <c r="AL2839" s="1"/>
      <c r="AM2839" s="1"/>
      <c r="AN2839" s="1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t="str">
        <f t="shared" si="484"/>
        <v/>
      </c>
      <c r="AZ2839">
        <f t="shared" si="485"/>
        <v>0</v>
      </c>
      <c r="BA2839" t="str">
        <f t="shared" si="486"/>
        <v>QB</v>
      </c>
      <c r="BB2839" t="str">
        <f t="shared" si="487"/>
        <v>_</v>
      </c>
      <c r="BC2839" t="str">
        <f t="shared" si="488"/>
        <v>ru</v>
      </c>
      <c r="BD2839">
        <f>COUNTIFS($BB$1:BB2839,BB2839,$BC$1:BC2839,"ru")</f>
        <v>963</v>
      </c>
      <c r="BE2839" t="str">
        <f t="shared" si="489"/>
        <v>re</v>
      </c>
      <c r="BF2839">
        <f>COUNTIFS($BB$1:BB2839,BB2839,$BE$1:BE2839,"re")</f>
        <v>963</v>
      </c>
      <c r="BG2839" t="str">
        <f t="shared" si="490"/>
        <v>ru963_</v>
      </c>
      <c r="BH2839" t="str">
        <f t="shared" si="491"/>
        <v>re963_</v>
      </c>
      <c r="BI2839" t="str">
        <f t="shared" si="492"/>
        <v>_0</v>
      </c>
      <c r="BJ2839" t="str">
        <f t="shared" si="493"/>
        <v>_</v>
      </c>
      <c r="BK2839" t="str">
        <f>IF(ISERROR(MATCH(LEFT(C2839,5)&amp;B2839&amp;"_"&amp;A2839,$BK$1:BK2838,0)),LEFT(C2839,5)&amp;B2839&amp;"_"&amp;A2839,"")</f>
        <v/>
      </c>
      <c r="BL2839">
        <f>COUNTIFS($B$1:B2839,B2839)-COUNTIFS($B$1:B2839,B2839,$BK$1:BK2839,"")</f>
        <v>0</v>
      </c>
      <c r="BM2839" t="str">
        <f t="shared" si="494"/>
        <v/>
      </c>
    </row>
    <row r="2840" spans="1:65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1"/>
      <c r="AK2840" s="1"/>
      <c r="AL2840" s="1"/>
      <c r="AM2840" s="1"/>
      <c r="AN2840" s="1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t="str">
        <f t="shared" si="484"/>
        <v/>
      </c>
      <c r="AZ2840">
        <f t="shared" si="485"/>
        <v>0</v>
      </c>
      <c r="BA2840" t="str">
        <f t="shared" si="486"/>
        <v>QB</v>
      </c>
      <c r="BB2840" t="str">
        <f t="shared" si="487"/>
        <v>_</v>
      </c>
      <c r="BC2840" t="str">
        <f t="shared" si="488"/>
        <v>ru</v>
      </c>
      <c r="BD2840">
        <f>COUNTIFS($BB$1:BB2840,BB2840,$BC$1:BC2840,"ru")</f>
        <v>964</v>
      </c>
      <c r="BE2840" t="str">
        <f t="shared" si="489"/>
        <v>re</v>
      </c>
      <c r="BF2840">
        <f>COUNTIFS($BB$1:BB2840,BB2840,$BE$1:BE2840,"re")</f>
        <v>964</v>
      </c>
      <c r="BG2840" t="str">
        <f t="shared" si="490"/>
        <v>ru964_</v>
      </c>
      <c r="BH2840" t="str">
        <f t="shared" si="491"/>
        <v>re964_</v>
      </c>
      <c r="BI2840" t="str">
        <f t="shared" si="492"/>
        <v>_0</v>
      </c>
      <c r="BJ2840" t="str">
        <f t="shared" si="493"/>
        <v>_</v>
      </c>
      <c r="BK2840" t="str">
        <f>IF(ISERROR(MATCH(LEFT(C2840,5)&amp;B2840&amp;"_"&amp;A2840,$BK$1:BK2839,0)),LEFT(C2840,5)&amp;B2840&amp;"_"&amp;A2840,"")</f>
        <v/>
      </c>
      <c r="BL2840">
        <f>COUNTIFS($B$1:B2840,B2840)-COUNTIFS($B$1:B2840,B2840,$BK$1:BK2840,"")</f>
        <v>0</v>
      </c>
      <c r="BM2840" t="str">
        <f t="shared" si="494"/>
        <v/>
      </c>
    </row>
    <row r="2841" spans="1:65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1"/>
      <c r="AK2841" s="1"/>
      <c r="AL2841" s="1"/>
      <c r="AM2841" s="1"/>
      <c r="AN2841" s="1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t="str">
        <f t="shared" si="484"/>
        <v/>
      </c>
      <c r="AZ2841">
        <f t="shared" si="485"/>
        <v>0</v>
      </c>
      <c r="BA2841" t="str">
        <f t="shared" si="486"/>
        <v>QB</v>
      </c>
      <c r="BB2841" t="str">
        <f t="shared" si="487"/>
        <v>_</v>
      </c>
      <c r="BC2841" t="str">
        <f t="shared" si="488"/>
        <v>ru</v>
      </c>
      <c r="BD2841">
        <f>COUNTIFS($BB$1:BB2841,BB2841,$BC$1:BC2841,"ru")</f>
        <v>965</v>
      </c>
      <c r="BE2841" t="str">
        <f t="shared" si="489"/>
        <v>re</v>
      </c>
      <c r="BF2841">
        <f>COUNTIFS($BB$1:BB2841,BB2841,$BE$1:BE2841,"re")</f>
        <v>965</v>
      </c>
      <c r="BG2841" t="str">
        <f t="shared" si="490"/>
        <v>ru965_</v>
      </c>
      <c r="BH2841" t="str">
        <f t="shared" si="491"/>
        <v>re965_</v>
      </c>
      <c r="BI2841" t="str">
        <f t="shared" si="492"/>
        <v>_0</v>
      </c>
      <c r="BJ2841" t="str">
        <f t="shared" si="493"/>
        <v>_</v>
      </c>
      <c r="BK2841" t="str">
        <f>IF(ISERROR(MATCH(LEFT(C2841,5)&amp;B2841&amp;"_"&amp;A2841,$BK$1:BK2840,0)),LEFT(C2841,5)&amp;B2841&amp;"_"&amp;A2841,"")</f>
        <v/>
      </c>
      <c r="BL2841">
        <f>COUNTIFS($B$1:B2841,B2841)-COUNTIFS($B$1:B2841,B2841,$BK$1:BK2841,"")</f>
        <v>0</v>
      </c>
      <c r="BM2841" t="str">
        <f t="shared" si="494"/>
        <v/>
      </c>
    </row>
    <row r="2842" spans="1:65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1"/>
      <c r="AK2842" s="1"/>
      <c r="AL2842" s="1"/>
      <c r="AM2842" s="1"/>
      <c r="AN2842" s="1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t="str">
        <f t="shared" si="484"/>
        <v/>
      </c>
      <c r="AZ2842">
        <f t="shared" si="485"/>
        <v>0</v>
      </c>
      <c r="BA2842" t="str">
        <f t="shared" si="486"/>
        <v>QB</v>
      </c>
      <c r="BB2842" t="str">
        <f t="shared" si="487"/>
        <v>_</v>
      </c>
      <c r="BC2842" t="str">
        <f t="shared" si="488"/>
        <v>ru</v>
      </c>
      <c r="BD2842">
        <f>COUNTIFS($BB$1:BB2842,BB2842,$BC$1:BC2842,"ru")</f>
        <v>966</v>
      </c>
      <c r="BE2842" t="str">
        <f t="shared" si="489"/>
        <v>re</v>
      </c>
      <c r="BF2842">
        <f>COUNTIFS($BB$1:BB2842,BB2842,$BE$1:BE2842,"re")</f>
        <v>966</v>
      </c>
      <c r="BG2842" t="str">
        <f t="shared" si="490"/>
        <v>ru966_</v>
      </c>
      <c r="BH2842" t="str">
        <f t="shared" si="491"/>
        <v>re966_</v>
      </c>
      <c r="BI2842" t="str">
        <f t="shared" si="492"/>
        <v>_0</v>
      </c>
      <c r="BJ2842" t="str">
        <f t="shared" si="493"/>
        <v>_</v>
      </c>
      <c r="BK2842" t="str">
        <f>IF(ISERROR(MATCH(LEFT(C2842,5)&amp;B2842&amp;"_"&amp;A2842,$BK$1:BK2841,0)),LEFT(C2842,5)&amp;B2842&amp;"_"&amp;A2842,"")</f>
        <v/>
      </c>
      <c r="BL2842">
        <f>COUNTIFS($B$1:B2842,B2842)-COUNTIFS($B$1:B2842,B2842,$BK$1:BK2842,"")</f>
        <v>0</v>
      </c>
      <c r="BM2842" t="str">
        <f t="shared" si="494"/>
        <v/>
      </c>
    </row>
    <row r="2843" spans="1:65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1"/>
      <c r="AK2843" s="1"/>
      <c r="AL2843" s="1"/>
      <c r="AM2843" s="1"/>
      <c r="AN2843" s="1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t="str">
        <f t="shared" si="484"/>
        <v/>
      </c>
      <c r="AZ2843">
        <f t="shared" si="485"/>
        <v>0</v>
      </c>
      <c r="BA2843" t="str">
        <f t="shared" si="486"/>
        <v>QB</v>
      </c>
      <c r="BB2843" t="str">
        <f t="shared" si="487"/>
        <v>_</v>
      </c>
      <c r="BC2843" t="str">
        <f t="shared" si="488"/>
        <v>ru</v>
      </c>
      <c r="BD2843">
        <f>COUNTIFS($BB$1:BB2843,BB2843,$BC$1:BC2843,"ru")</f>
        <v>967</v>
      </c>
      <c r="BE2843" t="str">
        <f t="shared" si="489"/>
        <v>re</v>
      </c>
      <c r="BF2843">
        <f>COUNTIFS($BB$1:BB2843,BB2843,$BE$1:BE2843,"re")</f>
        <v>967</v>
      </c>
      <c r="BG2843" t="str">
        <f t="shared" si="490"/>
        <v>ru967_</v>
      </c>
      <c r="BH2843" t="str">
        <f t="shared" si="491"/>
        <v>re967_</v>
      </c>
      <c r="BI2843" t="str">
        <f t="shared" si="492"/>
        <v>_0</v>
      </c>
      <c r="BJ2843" t="str">
        <f t="shared" si="493"/>
        <v>_</v>
      </c>
      <c r="BK2843" t="str">
        <f>IF(ISERROR(MATCH(LEFT(C2843,5)&amp;B2843&amp;"_"&amp;A2843,$BK$1:BK2842,0)),LEFT(C2843,5)&amp;B2843&amp;"_"&amp;A2843,"")</f>
        <v/>
      </c>
      <c r="BL2843">
        <f>COUNTIFS($B$1:B2843,B2843)-COUNTIFS($B$1:B2843,B2843,$BK$1:BK2843,"")</f>
        <v>0</v>
      </c>
      <c r="BM2843" t="str">
        <f t="shared" si="494"/>
        <v/>
      </c>
    </row>
    <row r="2844" spans="1:65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1"/>
      <c r="AK2844" s="1"/>
      <c r="AL2844" s="1"/>
      <c r="AM2844" s="1"/>
      <c r="AN2844" s="1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t="str">
        <f t="shared" si="484"/>
        <v/>
      </c>
      <c r="AZ2844">
        <f t="shared" si="485"/>
        <v>0</v>
      </c>
      <c r="BA2844" t="str">
        <f t="shared" si="486"/>
        <v>QB</v>
      </c>
      <c r="BB2844" t="str">
        <f t="shared" si="487"/>
        <v>_</v>
      </c>
      <c r="BC2844" t="str">
        <f t="shared" si="488"/>
        <v>ru</v>
      </c>
      <c r="BD2844">
        <f>COUNTIFS($BB$1:BB2844,BB2844,$BC$1:BC2844,"ru")</f>
        <v>968</v>
      </c>
      <c r="BE2844" t="str">
        <f t="shared" si="489"/>
        <v>re</v>
      </c>
      <c r="BF2844">
        <f>COUNTIFS($BB$1:BB2844,BB2844,$BE$1:BE2844,"re")</f>
        <v>968</v>
      </c>
      <c r="BG2844" t="str">
        <f t="shared" si="490"/>
        <v>ru968_</v>
      </c>
      <c r="BH2844" t="str">
        <f t="shared" si="491"/>
        <v>re968_</v>
      </c>
      <c r="BI2844" t="str">
        <f t="shared" si="492"/>
        <v>_0</v>
      </c>
      <c r="BJ2844" t="str">
        <f t="shared" si="493"/>
        <v>_</v>
      </c>
      <c r="BK2844" t="str">
        <f>IF(ISERROR(MATCH(LEFT(C2844,5)&amp;B2844&amp;"_"&amp;A2844,$BK$1:BK2843,0)),LEFT(C2844,5)&amp;B2844&amp;"_"&amp;A2844,"")</f>
        <v/>
      </c>
      <c r="BL2844">
        <f>COUNTIFS($B$1:B2844,B2844)-COUNTIFS($B$1:B2844,B2844,$BK$1:BK2844,"")</f>
        <v>0</v>
      </c>
      <c r="BM2844" t="str">
        <f t="shared" si="494"/>
        <v/>
      </c>
    </row>
    <row r="2845" spans="1:65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1"/>
      <c r="AK2845" s="1"/>
      <c r="AL2845" s="1"/>
      <c r="AM2845" s="1"/>
      <c r="AN2845" s="1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t="str">
        <f t="shared" si="484"/>
        <v/>
      </c>
      <c r="AZ2845">
        <f t="shared" si="485"/>
        <v>0</v>
      </c>
      <c r="BA2845" t="str">
        <f t="shared" si="486"/>
        <v>QB</v>
      </c>
      <c r="BB2845" t="str">
        <f t="shared" si="487"/>
        <v>_</v>
      </c>
      <c r="BC2845" t="str">
        <f t="shared" si="488"/>
        <v>ru</v>
      </c>
      <c r="BD2845">
        <f>COUNTIFS($BB$1:BB2845,BB2845,$BC$1:BC2845,"ru")</f>
        <v>969</v>
      </c>
      <c r="BE2845" t="str">
        <f t="shared" si="489"/>
        <v>re</v>
      </c>
      <c r="BF2845">
        <f>COUNTIFS($BB$1:BB2845,BB2845,$BE$1:BE2845,"re")</f>
        <v>969</v>
      </c>
      <c r="BG2845" t="str">
        <f t="shared" si="490"/>
        <v>ru969_</v>
      </c>
      <c r="BH2845" t="str">
        <f t="shared" si="491"/>
        <v>re969_</v>
      </c>
      <c r="BI2845" t="str">
        <f t="shared" si="492"/>
        <v>_0</v>
      </c>
      <c r="BJ2845" t="str">
        <f t="shared" si="493"/>
        <v>_</v>
      </c>
      <c r="BK2845" t="str">
        <f>IF(ISERROR(MATCH(LEFT(C2845,5)&amp;B2845&amp;"_"&amp;A2845,$BK$1:BK2844,0)),LEFT(C2845,5)&amp;B2845&amp;"_"&amp;A2845,"")</f>
        <v/>
      </c>
      <c r="BL2845">
        <f>COUNTIFS($B$1:B2845,B2845)-COUNTIFS($B$1:B2845,B2845,$BK$1:BK2845,"")</f>
        <v>0</v>
      </c>
      <c r="BM2845" t="str">
        <f t="shared" si="494"/>
        <v/>
      </c>
    </row>
    <row r="2846" spans="1:65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1"/>
      <c r="AK2846" s="1"/>
      <c r="AL2846" s="1"/>
      <c r="AM2846" s="1"/>
      <c r="AN2846" s="1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t="str">
        <f t="shared" si="484"/>
        <v/>
      </c>
      <c r="AZ2846">
        <f t="shared" si="485"/>
        <v>0</v>
      </c>
      <c r="BA2846" t="str">
        <f t="shared" si="486"/>
        <v>QB</v>
      </c>
      <c r="BB2846" t="str">
        <f t="shared" si="487"/>
        <v>_</v>
      </c>
      <c r="BC2846" t="str">
        <f t="shared" si="488"/>
        <v>ru</v>
      </c>
      <c r="BD2846">
        <f>COUNTIFS($BB$1:BB2846,BB2846,$BC$1:BC2846,"ru")</f>
        <v>970</v>
      </c>
      <c r="BE2846" t="str">
        <f t="shared" si="489"/>
        <v>re</v>
      </c>
      <c r="BF2846">
        <f>COUNTIFS($BB$1:BB2846,BB2846,$BE$1:BE2846,"re")</f>
        <v>970</v>
      </c>
      <c r="BG2846" t="str">
        <f t="shared" si="490"/>
        <v>ru970_</v>
      </c>
      <c r="BH2846" t="str">
        <f t="shared" si="491"/>
        <v>re970_</v>
      </c>
      <c r="BI2846" t="str">
        <f t="shared" si="492"/>
        <v>_0</v>
      </c>
      <c r="BJ2846" t="str">
        <f t="shared" si="493"/>
        <v>_</v>
      </c>
      <c r="BK2846" t="str">
        <f>IF(ISERROR(MATCH(LEFT(C2846,5)&amp;B2846&amp;"_"&amp;A2846,$BK$1:BK2845,0)),LEFT(C2846,5)&amp;B2846&amp;"_"&amp;A2846,"")</f>
        <v/>
      </c>
      <c r="BL2846">
        <f>COUNTIFS($B$1:B2846,B2846)-COUNTIFS($B$1:B2846,B2846,$BK$1:BK2846,"")</f>
        <v>0</v>
      </c>
      <c r="BM2846" t="str">
        <f t="shared" si="494"/>
        <v/>
      </c>
    </row>
    <row r="2847" spans="1:65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1"/>
      <c r="AK2847" s="1"/>
      <c r="AL2847" s="1"/>
      <c r="AM2847" s="1"/>
      <c r="AN2847" s="1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t="str">
        <f t="shared" si="484"/>
        <v/>
      </c>
      <c r="AZ2847">
        <f t="shared" si="485"/>
        <v>0</v>
      </c>
      <c r="BA2847" t="str">
        <f t="shared" si="486"/>
        <v>QB</v>
      </c>
      <c r="BB2847" t="str">
        <f t="shared" si="487"/>
        <v>_</v>
      </c>
      <c r="BC2847" t="str">
        <f t="shared" si="488"/>
        <v>ru</v>
      </c>
      <c r="BD2847">
        <f>COUNTIFS($BB$1:BB2847,BB2847,$BC$1:BC2847,"ru")</f>
        <v>971</v>
      </c>
      <c r="BE2847" t="str">
        <f t="shared" si="489"/>
        <v>re</v>
      </c>
      <c r="BF2847">
        <f>COUNTIFS($BB$1:BB2847,BB2847,$BE$1:BE2847,"re")</f>
        <v>971</v>
      </c>
      <c r="BG2847" t="str">
        <f t="shared" si="490"/>
        <v>ru971_</v>
      </c>
      <c r="BH2847" t="str">
        <f t="shared" si="491"/>
        <v>re971_</v>
      </c>
      <c r="BI2847" t="str">
        <f t="shared" si="492"/>
        <v>_0</v>
      </c>
      <c r="BJ2847" t="str">
        <f t="shared" si="493"/>
        <v>_</v>
      </c>
      <c r="BK2847" t="str">
        <f>IF(ISERROR(MATCH(LEFT(C2847,5)&amp;B2847&amp;"_"&amp;A2847,$BK$1:BK2846,0)),LEFT(C2847,5)&amp;B2847&amp;"_"&amp;A2847,"")</f>
        <v/>
      </c>
      <c r="BL2847">
        <f>COUNTIFS($B$1:B2847,B2847)-COUNTIFS($B$1:B2847,B2847,$BK$1:BK2847,"")</f>
        <v>0</v>
      </c>
      <c r="BM2847" t="str">
        <f t="shared" si="494"/>
        <v/>
      </c>
    </row>
    <row r="2848" spans="1:65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1"/>
      <c r="AK2848" s="1"/>
      <c r="AL2848" s="1"/>
      <c r="AM2848" s="1"/>
      <c r="AN2848" s="1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t="str">
        <f t="shared" si="484"/>
        <v/>
      </c>
      <c r="AZ2848">
        <f t="shared" si="485"/>
        <v>0</v>
      </c>
      <c r="BA2848" t="str">
        <f t="shared" si="486"/>
        <v>QB</v>
      </c>
      <c r="BB2848" t="str">
        <f t="shared" si="487"/>
        <v>_</v>
      </c>
      <c r="BC2848" t="str">
        <f t="shared" si="488"/>
        <v>ru</v>
      </c>
      <c r="BD2848">
        <f>COUNTIFS($BB$1:BB2848,BB2848,$BC$1:BC2848,"ru")</f>
        <v>972</v>
      </c>
      <c r="BE2848" t="str">
        <f t="shared" si="489"/>
        <v>re</v>
      </c>
      <c r="BF2848">
        <f>COUNTIFS($BB$1:BB2848,BB2848,$BE$1:BE2848,"re")</f>
        <v>972</v>
      </c>
      <c r="BG2848" t="str">
        <f t="shared" si="490"/>
        <v>ru972_</v>
      </c>
      <c r="BH2848" t="str">
        <f t="shared" si="491"/>
        <v>re972_</v>
      </c>
      <c r="BI2848" t="str">
        <f t="shared" si="492"/>
        <v>_0</v>
      </c>
      <c r="BJ2848" t="str">
        <f t="shared" si="493"/>
        <v>_</v>
      </c>
      <c r="BK2848" t="str">
        <f>IF(ISERROR(MATCH(LEFT(C2848,5)&amp;B2848&amp;"_"&amp;A2848,$BK$1:BK2847,0)),LEFT(C2848,5)&amp;B2848&amp;"_"&amp;A2848,"")</f>
        <v/>
      </c>
      <c r="BL2848">
        <f>COUNTIFS($B$1:B2848,B2848)-COUNTIFS($B$1:B2848,B2848,$BK$1:BK2848,"")</f>
        <v>0</v>
      </c>
      <c r="BM2848" t="str">
        <f t="shared" si="494"/>
        <v/>
      </c>
    </row>
    <row r="2849" spans="1:65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1"/>
      <c r="AK2849" s="1"/>
      <c r="AL2849" s="1"/>
      <c r="AM2849" s="1"/>
      <c r="AN2849" s="1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t="str">
        <f t="shared" si="484"/>
        <v/>
      </c>
      <c r="AZ2849">
        <f t="shared" si="485"/>
        <v>0</v>
      </c>
      <c r="BA2849" t="str">
        <f t="shared" si="486"/>
        <v>QB</v>
      </c>
      <c r="BB2849" t="str">
        <f t="shared" si="487"/>
        <v>_</v>
      </c>
      <c r="BC2849" t="str">
        <f t="shared" si="488"/>
        <v>ru</v>
      </c>
      <c r="BD2849">
        <f>COUNTIFS($BB$1:BB2849,BB2849,$BC$1:BC2849,"ru")</f>
        <v>973</v>
      </c>
      <c r="BE2849" t="str">
        <f t="shared" si="489"/>
        <v>re</v>
      </c>
      <c r="BF2849">
        <f>COUNTIFS($BB$1:BB2849,BB2849,$BE$1:BE2849,"re")</f>
        <v>973</v>
      </c>
      <c r="BG2849" t="str">
        <f t="shared" si="490"/>
        <v>ru973_</v>
      </c>
      <c r="BH2849" t="str">
        <f t="shared" si="491"/>
        <v>re973_</v>
      </c>
      <c r="BI2849" t="str">
        <f t="shared" si="492"/>
        <v>_0</v>
      </c>
      <c r="BJ2849" t="str">
        <f t="shared" si="493"/>
        <v>_</v>
      </c>
      <c r="BK2849" t="str">
        <f>IF(ISERROR(MATCH(LEFT(C2849,5)&amp;B2849&amp;"_"&amp;A2849,$BK$1:BK2848,0)),LEFT(C2849,5)&amp;B2849&amp;"_"&amp;A2849,"")</f>
        <v/>
      </c>
      <c r="BL2849">
        <f>COUNTIFS($B$1:B2849,B2849)-COUNTIFS($B$1:B2849,B2849,$BK$1:BK2849,"")</f>
        <v>0</v>
      </c>
      <c r="BM2849" t="str">
        <f t="shared" si="494"/>
        <v/>
      </c>
    </row>
    <row r="2850" spans="1:65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1"/>
      <c r="AK2850" s="1"/>
      <c r="AL2850" s="1"/>
      <c r="AM2850" s="1"/>
      <c r="AN2850" s="1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t="str">
        <f t="shared" si="484"/>
        <v/>
      </c>
      <c r="AZ2850">
        <f t="shared" si="485"/>
        <v>0</v>
      </c>
      <c r="BA2850" t="str">
        <f t="shared" si="486"/>
        <v>QB</v>
      </c>
      <c r="BB2850" t="str">
        <f t="shared" si="487"/>
        <v>_</v>
      </c>
      <c r="BC2850" t="str">
        <f t="shared" si="488"/>
        <v>ru</v>
      </c>
      <c r="BD2850">
        <f>COUNTIFS($BB$1:BB2850,BB2850,$BC$1:BC2850,"ru")</f>
        <v>974</v>
      </c>
      <c r="BE2850" t="str">
        <f t="shared" si="489"/>
        <v>re</v>
      </c>
      <c r="BF2850">
        <f>COUNTIFS($BB$1:BB2850,BB2850,$BE$1:BE2850,"re")</f>
        <v>974</v>
      </c>
      <c r="BG2850" t="str">
        <f t="shared" si="490"/>
        <v>ru974_</v>
      </c>
      <c r="BH2850" t="str">
        <f t="shared" si="491"/>
        <v>re974_</v>
      </c>
      <c r="BI2850" t="str">
        <f t="shared" si="492"/>
        <v>_0</v>
      </c>
      <c r="BJ2850" t="str">
        <f t="shared" si="493"/>
        <v>_</v>
      </c>
      <c r="BK2850" t="str">
        <f>IF(ISERROR(MATCH(LEFT(C2850,5)&amp;B2850&amp;"_"&amp;A2850,$BK$1:BK2849,0)),LEFT(C2850,5)&amp;B2850&amp;"_"&amp;A2850,"")</f>
        <v/>
      </c>
      <c r="BL2850">
        <f>COUNTIFS($B$1:B2850,B2850)-COUNTIFS($B$1:B2850,B2850,$BK$1:BK2850,"")</f>
        <v>0</v>
      </c>
      <c r="BM2850" t="str">
        <f t="shared" si="494"/>
        <v/>
      </c>
    </row>
    <row r="2851" spans="1:65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1"/>
      <c r="AK2851" s="1"/>
      <c r="AL2851" s="1"/>
      <c r="AM2851" s="1"/>
      <c r="AN2851" s="1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t="str">
        <f t="shared" si="484"/>
        <v/>
      </c>
      <c r="AZ2851">
        <f t="shared" si="485"/>
        <v>0</v>
      </c>
      <c r="BA2851" t="str">
        <f t="shared" si="486"/>
        <v>QB</v>
      </c>
      <c r="BB2851" t="str">
        <f t="shared" si="487"/>
        <v>_</v>
      </c>
      <c r="BC2851" t="str">
        <f t="shared" si="488"/>
        <v>ru</v>
      </c>
      <c r="BD2851">
        <f>COUNTIFS($BB$1:BB2851,BB2851,$BC$1:BC2851,"ru")</f>
        <v>975</v>
      </c>
      <c r="BE2851" t="str">
        <f t="shared" si="489"/>
        <v>re</v>
      </c>
      <c r="BF2851">
        <f>COUNTIFS($BB$1:BB2851,BB2851,$BE$1:BE2851,"re")</f>
        <v>975</v>
      </c>
      <c r="BG2851" t="str">
        <f t="shared" si="490"/>
        <v>ru975_</v>
      </c>
      <c r="BH2851" t="str">
        <f t="shared" si="491"/>
        <v>re975_</v>
      </c>
      <c r="BI2851" t="str">
        <f t="shared" si="492"/>
        <v>_0</v>
      </c>
      <c r="BJ2851" t="str">
        <f t="shared" si="493"/>
        <v>_</v>
      </c>
      <c r="BK2851" t="str">
        <f>IF(ISERROR(MATCH(LEFT(C2851,5)&amp;B2851&amp;"_"&amp;A2851,$BK$1:BK2850,0)),LEFT(C2851,5)&amp;B2851&amp;"_"&amp;A2851,"")</f>
        <v/>
      </c>
      <c r="BL2851">
        <f>COUNTIFS($B$1:B2851,B2851)-COUNTIFS($B$1:B2851,B2851,$BK$1:BK2851,"")</f>
        <v>0</v>
      </c>
      <c r="BM2851" t="str">
        <f t="shared" si="494"/>
        <v/>
      </c>
    </row>
    <row r="2852" spans="1:65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1"/>
      <c r="AK2852" s="1"/>
      <c r="AL2852" s="1"/>
      <c r="AM2852" s="1"/>
      <c r="AN2852" s="1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t="str">
        <f t="shared" si="484"/>
        <v/>
      </c>
      <c r="AZ2852">
        <f t="shared" si="485"/>
        <v>0</v>
      </c>
      <c r="BA2852" t="str">
        <f t="shared" si="486"/>
        <v>QB</v>
      </c>
      <c r="BB2852" t="str">
        <f t="shared" si="487"/>
        <v>_</v>
      </c>
      <c r="BC2852" t="str">
        <f t="shared" si="488"/>
        <v>ru</v>
      </c>
      <c r="BD2852">
        <f>COUNTIFS($BB$1:BB2852,BB2852,$BC$1:BC2852,"ru")</f>
        <v>976</v>
      </c>
      <c r="BE2852" t="str">
        <f t="shared" si="489"/>
        <v>re</v>
      </c>
      <c r="BF2852">
        <f>COUNTIFS($BB$1:BB2852,BB2852,$BE$1:BE2852,"re")</f>
        <v>976</v>
      </c>
      <c r="BG2852" t="str">
        <f t="shared" si="490"/>
        <v>ru976_</v>
      </c>
      <c r="BH2852" t="str">
        <f t="shared" si="491"/>
        <v>re976_</v>
      </c>
      <c r="BI2852" t="str">
        <f t="shared" si="492"/>
        <v>_0</v>
      </c>
      <c r="BJ2852" t="str">
        <f t="shared" si="493"/>
        <v>_</v>
      </c>
      <c r="BK2852" t="str">
        <f>IF(ISERROR(MATCH(LEFT(C2852,5)&amp;B2852&amp;"_"&amp;A2852,$BK$1:BK2851,0)),LEFT(C2852,5)&amp;B2852&amp;"_"&amp;A2852,"")</f>
        <v/>
      </c>
      <c r="BL2852">
        <f>COUNTIFS($B$1:B2852,B2852)-COUNTIFS($B$1:B2852,B2852,$BK$1:BK2852,"")</f>
        <v>0</v>
      </c>
      <c r="BM2852" t="str">
        <f t="shared" si="494"/>
        <v/>
      </c>
    </row>
    <row r="2853" spans="1:65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1"/>
      <c r="AK2853" s="1"/>
      <c r="AL2853" s="1"/>
      <c r="AM2853" s="1"/>
      <c r="AN2853" s="1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t="str">
        <f t="shared" si="484"/>
        <v/>
      </c>
      <c r="AZ2853">
        <f t="shared" si="485"/>
        <v>0</v>
      </c>
      <c r="BA2853" t="str">
        <f t="shared" si="486"/>
        <v>QB</v>
      </c>
      <c r="BB2853" t="str">
        <f t="shared" si="487"/>
        <v>_</v>
      </c>
      <c r="BC2853" t="str">
        <f t="shared" si="488"/>
        <v>ru</v>
      </c>
      <c r="BD2853">
        <f>COUNTIFS($BB$1:BB2853,BB2853,$BC$1:BC2853,"ru")</f>
        <v>977</v>
      </c>
      <c r="BE2853" t="str">
        <f t="shared" si="489"/>
        <v>re</v>
      </c>
      <c r="BF2853">
        <f>COUNTIFS($BB$1:BB2853,BB2853,$BE$1:BE2853,"re")</f>
        <v>977</v>
      </c>
      <c r="BG2853" t="str">
        <f t="shared" si="490"/>
        <v>ru977_</v>
      </c>
      <c r="BH2853" t="str">
        <f t="shared" si="491"/>
        <v>re977_</v>
      </c>
      <c r="BI2853" t="str">
        <f t="shared" si="492"/>
        <v>_0</v>
      </c>
      <c r="BJ2853" t="str">
        <f t="shared" si="493"/>
        <v>_</v>
      </c>
      <c r="BK2853" t="str">
        <f>IF(ISERROR(MATCH(LEFT(C2853,5)&amp;B2853&amp;"_"&amp;A2853,$BK$1:BK2852,0)),LEFT(C2853,5)&amp;B2853&amp;"_"&amp;A2853,"")</f>
        <v/>
      </c>
      <c r="BL2853">
        <f>COUNTIFS($B$1:B2853,B2853)-COUNTIFS($B$1:B2853,B2853,$BK$1:BK2853,"")</f>
        <v>0</v>
      </c>
      <c r="BM2853" t="str">
        <f t="shared" si="494"/>
        <v/>
      </c>
    </row>
    <row r="2854" spans="1:65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1"/>
      <c r="AK2854" s="1"/>
      <c r="AL2854" s="1"/>
      <c r="AM2854" s="1"/>
      <c r="AN2854" s="1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t="str">
        <f t="shared" si="484"/>
        <v/>
      </c>
      <c r="AZ2854">
        <f t="shared" si="485"/>
        <v>0</v>
      </c>
      <c r="BA2854" t="str">
        <f t="shared" si="486"/>
        <v>QB</v>
      </c>
      <c r="BB2854" t="str">
        <f t="shared" si="487"/>
        <v>_</v>
      </c>
      <c r="BC2854" t="str">
        <f t="shared" si="488"/>
        <v>ru</v>
      </c>
      <c r="BD2854">
        <f>COUNTIFS($BB$1:BB2854,BB2854,$BC$1:BC2854,"ru")</f>
        <v>978</v>
      </c>
      <c r="BE2854" t="str">
        <f t="shared" si="489"/>
        <v>re</v>
      </c>
      <c r="BF2854">
        <f>COUNTIFS($BB$1:BB2854,BB2854,$BE$1:BE2854,"re")</f>
        <v>978</v>
      </c>
      <c r="BG2854" t="str">
        <f t="shared" si="490"/>
        <v>ru978_</v>
      </c>
      <c r="BH2854" t="str">
        <f t="shared" si="491"/>
        <v>re978_</v>
      </c>
      <c r="BI2854" t="str">
        <f t="shared" si="492"/>
        <v>_0</v>
      </c>
      <c r="BJ2854" t="str">
        <f t="shared" si="493"/>
        <v>_</v>
      </c>
      <c r="BK2854" t="str">
        <f>IF(ISERROR(MATCH(LEFT(C2854,5)&amp;B2854&amp;"_"&amp;A2854,$BK$1:BK2853,0)),LEFT(C2854,5)&amp;B2854&amp;"_"&amp;A2854,"")</f>
        <v/>
      </c>
      <c r="BL2854">
        <f>COUNTIFS($B$1:B2854,B2854)-COUNTIFS($B$1:B2854,B2854,$BK$1:BK2854,"")</f>
        <v>0</v>
      </c>
      <c r="BM2854" t="str">
        <f t="shared" si="494"/>
        <v/>
      </c>
    </row>
    <row r="2855" spans="1:65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1"/>
      <c r="AK2855" s="1"/>
      <c r="AL2855" s="1"/>
      <c r="AM2855" s="1"/>
      <c r="AN2855" s="1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t="str">
        <f t="shared" si="484"/>
        <v/>
      </c>
      <c r="AZ2855">
        <f t="shared" si="485"/>
        <v>0</v>
      </c>
      <c r="BA2855" t="str">
        <f t="shared" si="486"/>
        <v>QB</v>
      </c>
      <c r="BB2855" t="str">
        <f t="shared" si="487"/>
        <v>_</v>
      </c>
      <c r="BC2855" t="str">
        <f t="shared" si="488"/>
        <v>ru</v>
      </c>
      <c r="BD2855">
        <f>COUNTIFS($BB$1:BB2855,BB2855,$BC$1:BC2855,"ru")</f>
        <v>979</v>
      </c>
      <c r="BE2855" t="str">
        <f t="shared" si="489"/>
        <v>re</v>
      </c>
      <c r="BF2855">
        <f>COUNTIFS($BB$1:BB2855,BB2855,$BE$1:BE2855,"re")</f>
        <v>979</v>
      </c>
      <c r="BG2855" t="str">
        <f t="shared" si="490"/>
        <v>ru979_</v>
      </c>
      <c r="BH2855" t="str">
        <f t="shared" si="491"/>
        <v>re979_</v>
      </c>
      <c r="BI2855" t="str">
        <f t="shared" si="492"/>
        <v>_0</v>
      </c>
      <c r="BJ2855" t="str">
        <f t="shared" si="493"/>
        <v>_</v>
      </c>
      <c r="BK2855" t="str">
        <f>IF(ISERROR(MATCH(LEFT(C2855,5)&amp;B2855&amp;"_"&amp;A2855,$BK$1:BK2854,0)),LEFT(C2855,5)&amp;B2855&amp;"_"&amp;A2855,"")</f>
        <v/>
      </c>
      <c r="BL2855">
        <f>COUNTIFS($B$1:B2855,B2855)-COUNTIFS($B$1:B2855,B2855,$BK$1:BK2855,"")</f>
        <v>0</v>
      </c>
      <c r="BM2855" t="str">
        <f t="shared" si="494"/>
        <v/>
      </c>
    </row>
    <row r="2856" spans="1:65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1"/>
      <c r="AK2856" s="1"/>
      <c r="AL2856" s="1"/>
      <c r="AM2856" s="1"/>
      <c r="AN2856" s="1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t="str">
        <f t="shared" si="484"/>
        <v/>
      </c>
      <c r="AZ2856">
        <f t="shared" si="485"/>
        <v>0</v>
      </c>
      <c r="BA2856" t="str">
        <f t="shared" si="486"/>
        <v>QB</v>
      </c>
      <c r="BB2856" t="str">
        <f t="shared" si="487"/>
        <v>_</v>
      </c>
      <c r="BC2856" t="str">
        <f t="shared" si="488"/>
        <v>ru</v>
      </c>
      <c r="BD2856">
        <f>COUNTIFS($BB$1:BB2856,BB2856,$BC$1:BC2856,"ru")</f>
        <v>980</v>
      </c>
      <c r="BE2856" t="str">
        <f t="shared" si="489"/>
        <v>re</v>
      </c>
      <c r="BF2856">
        <f>COUNTIFS($BB$1:BB2856,BB2856,$BE$1:BE2856,"re")</f>
        <v>980</v>
      </c>
      <c r="BG2856" t="str">
        <f t="shared" si="490"/>
        <v>ru980_</v>
      </c>
      <c r="BH2856" t="str">
        <f t="shared" si="491"/>
        <v>re980_</v>
      </c>
      <c r="BI2856" t="str">
        <f t="shared" si="492"/>
        <v>_0</v>
      </c>
      <c r="BJ2856" t="str">
        <f t="shared" si="493"/>
        <v>_</v>
      </c>
      <c r="BK2856" t="str">
        <f>IF(ISERROR(MATCH(LEFT(C2856,5)&amp;B2856&amp;"_"&amp;A2856,$BK$1:BK2855,0)),LEFT(C2856,5)&amp;B2856&amp;"_"&amp;A2856,"")</f>
        <v/>
      </c>
      <c r="BL2856">
        <f>COUNTIFS($B$1:B2856,B2856)-COUNTIFS($B$1:B2856,B2856,$BK$1:BK2856,"")</f>
        <v>0</v>
      </c>
      <c r="BM2856" t="str">
        <f t="shared" si="494"/>
        <v/>
      </c>
    </row>
    <row r="2857" spans="1:65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1"/>
      <c r="AK2857" s="1"/>
      <c r="AL2857" s="1"/>
      <c r="AM2857" s="1"/>
      <c r="AN2857" s="1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t="str">
        <f t="shared" si="484"/>
        <v/>
      </c>
      <c r="AZ2857">
        <f t="shared" si="485"/>
        <v>0</v>
      </c>
      <c r="BA2857" t="str">
        <f t="shared" si="486"/>
        <v>QB</v>
      </c>
      <c r="BB2857" t="str">
        <f t="shared" si="487"/>
        <v>_</v>
      </c>
      <c r="BC2857" t="str">
        <f t="shared" si="488"/>
        <v>ru</v>
      </c>
      <c r="BD2857">
        <f>COUNTIFS($BB$1:BB2857,BB2857,$BC$1:BC2857,"ru")</f>
        <v>981</v>
      </c>
      <c r="BE2857" t="str">
        <f t="shared" si="489"/>
        <v>re</v>
      </c>
      <c r="BF2857">
        <f>COUNTIFS($BB$1:BB2857,BB2857,$BE$1:BE2857,"re")</f>
        <v>981</v>
      </c>
      <c r="BG2857" t="str">
        <f t="shared" si="490"/>
        <v>ru981_</v>
      </c>
      <c r="BH2857" t="str">
        <f t="shared" si="491"/>
        <v>re981_</v>
      </c>
      <c r="BI2857" t="str">
        <f t="shared" si="492"/>
        <v>_0</v>
      </c>
      <c r="BJ2857" t="str">
        <f t="shared" si="493"/>
        <v>_</v>
      </c>
      <c r="BK2857" t="str">
        <f>IF(ISERROR(MATCH(LEFT(C2857,5)&amp;B2857&amp;"_"&amp;A2857,$BK$1:BK2856,0)),LEFT(C2857,5)&amp;B2857&amp;"_"&amp;A2857,"")</f>
        <v/>
      </c>
      <c r="BL2857">
        <f>COUNTIFS($B$1:B2857,B2857)-COUNTIFS($B$1:B2857,B2857,$BK$1:BK2857,"")</f>
        <v>0</v>
      </c>
      <c r="BM2857" t="str">
        <f t="shared" si="494"/>
        <v/>
      </c>
    </row>
    <row r="2858" spans="1:65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1"/>
      <c r="AK2858" s="1"/>
      <c r="AL2858" s="1"/>
      <c r="AM2858" s="1"/>
      <c r="AN2858" s="1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t="str">
        <f t="shared" si="484"/>
        <v/>
      </c>
      <c r="AZ2858">
        <f t="shared" si="485"/>
        <v>0</v>
      </c>
      <c r="BA2858" t="str">
        <f t="shared" si="486"/>
        <v>QB</v>
      </c>
      <c r="BB2858" t="str">
        <f t="shared" si="487"/>
        <v>_</v>
      </c>
      <c r="BC2858" t="str">
        <f t="shared" si="488"/>
        <v>ru</v>
      </c>
      <c r="BD2858">
        <f>COUNTIFS($BB$1:BB2858,BB2858,$BC$1:BC2858,"ru")</f>
        <v>982</v>
      </c>
      <c r="BE2858" t="str">
        <f t="shared" si="489"/>
        <v>re</v>
      </c>
      <c r="BF2858">
        <f>COUNTIFS($BB$1:BB2858,BB2858,$BE$1:BE2858,"re")</f>
        <v>982</v>
      </c>
      <c r="BG2858" t="str">
        <f t="shared" si="490"/>
        <v>ru982_</v>
      </c>
      <c r="BH2858" t="str">
        <f t="shared" si="491"/>
        <v>re982_</v>
      </c>
      <c r="BI2858" t="str">
        <f t="shared" si="492"/>
        <v>_0</v>
      </c>
      <c r="BJ2858" t="str">
        <f t="shared" si="493"/>
        <v>_</v>
      </c>
      <c r="BK2858" t="str">
        <f>IF(ISERROR(MATCH(LEFT(C2858,5)&amp;B2858&amp;"_"&amp;A2858,$BK$1:BK2857,0)),LEFT(C2858,5)&amp;B2858&amp;"_"&amp;A2858,"")</f>
        <v/>
      </c>
      <c r="BL2858">
        <f>COUNTIFS($B$1:B2858,B2858)-COUNTIFS($B$1:B2858,B2858,$BK$1:BK2858,"")</f>
        <v>0</v>
      </c>
      <c r="BM2858" t="str">
        <f t="shared" si="494"/>
        <v/>
      </c>
    </row>
    <row r="2859" spans="1:65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1"/>
      <c r="AK2859" s="1"/>
      <c r="AL2859" s="1"/>
      <c r="AM2859" s="1"/>
      <c r="AN2859" s="1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t="str">
        <f t="shared" si="484"/>
        <v/>
      </c>
      <c r="AZ2859">
        <f t="shared" si="485"/>
        <v>0</v>
      </c>
      <c r="BA2859" t="str">
        <f t="shared" si="486"/>
        <v>QB</v>
      </c>
      <c r="BB2859" t="str">
        <f t="shared" si="487"/>
        <v>_</v>
      </c>
      <c r="BC2859" t="str">
        <f t="shared" si="488"/>
        <v>ru</v>
      </c>
      <c r="BD2859">
        <f>COUNTIFS($BB$1:BB2859,BB2859,$BC$1:BC2859,"ru")</f>
        <v>983</v>
      </c>
      <c r="BE2859" t="str">
        <f t="shared" si="489"/>
        <v>re</v>
      </c>
      <c r="BF2859">
        <f>COUNTIFS($BB$1:BB2859,BB2859,$BE$1:BE2859,"re")</f>
        <v>983</v>
      </c>
      <c r="BG2859" t="str">
        <f t="shared" si="490"/>
        <v>ru983_</v>
      </c>
      <c r="BH2859" t="str">
        <f t="shared" si="491"/>
        <v>re983_</v>
      </c>
      <c r="BI2859" t="str">
        <f t="shared" si="492"/>
        <v>_0</v>
      </c>
      <c r="BJ2859" t="str">
        <f t="shared" si="493"/>
        <v>_</v>
      </c>
      <c r="BK2859" t="str">
        <f>IF(ISERROR(MATCH(LEFT(C2859,5)&amp;B2859&amp;"_"&amp;A2859,$BK$1:BK2858,0)),LEFT(C2859,5)&amp;B2859&amp;"_"&amp;A2859,"")</f>
        <v/>
      </c>
      <c r="BL2859">
        <f>COUNTIFS($B$1:B2859,B2859)-COUNTIFS($B$1:B2859,B2859,$BK$1:BK2859,"")</f>
        <v>0</v>
      </c>
      <c r="BM2859" t="str">
        <f t="shared" si="494"/>
        <v/>
      </c>
    </row>
    <row r="2860" spans="1:65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1"/>
      <c r="AK2860" s="1"/>
      <c r="AL2860" s="1"/>
      <c r="AM2860" s="1"/>
      <c r="AN2860" s="1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t="str">
        <f t="shared" si="484"/>
        <v/>
      </c>
      <c r="AZ2860">
        <f t="shared" si="485"/>
        <v>0</v>
      </c>
      <c r="BA2860" t="str">
        <f t="shared" si="486"/>
        <v>QB</v>
      </c>
      <c r="BB2860" t="str">
        <f t="shared" si="487"/>
        <v>_</v>
      </c>
      <c r="BC2860" t="str">
        <f t="shared" si="488"/>
        <v>ru</v>
      </c>
      <c r="BD2860">
        <f>COUNTIFS($BB$1:BB2860,BB2860,$BC$1:BC2860,"ru")</f>
        <v>984</v>
      </c>
      <c r="BE2860" t="str">
        <f t="shared" si="489"/>
        <v>re</v>
      </c>
      <c r="BF2860">
        <f>COUNTIFS($BB$1:BB2860,BB2860,$BE$1:BE2860,"re")</f>
        <v>984</v>
      </c>
      <c r="BG2860" t="str">
        <f t="shared" si="490"/>
        <v>ru984_</v>
      </c>
      <c r="BH2860" t="str">
        <f t="shared" si="491"/>
        <v>re984_</v>
      </c>
      <c r="BI2860" t="str">
        <f t="shared" si="492"/>
        <v>_0</v>
      </c>
      <c r="BJ2860" t="str">
        <f t="shared" si="493"/>
        <v>_</v>
      </c>
      <c r="BK2860" t="str">
        <f>IF(ISERROR(MATCH(LEFT(C2860,5)&amp;B2860&amp;"_"&amp;A2860,$BK$1:BK2859,0)),LEFT(C2860,5)&amp;B2860&amp;"_"&amp;A2860,"")</f>
        <v/>
      </c>
      <c r="BL2860">
        <f>COUNTIFS($B$1:B2860,B2860)-COUNTIFS($B$1:B2860,B2860,$BK$1:BK2860,"")</f>
        <v>0</v>
      </c>
      <c r="BM2860" t="str">
        <f t="shared" si="494"/>
        <v/>
      </c>
    </row>
    <row r="2861" spans="1:65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1"/>
      <c r="AK2861" s="1"/>
      <c r="AL2861" s="1"/>
      <c r="AM2861" s="1"/>
      <c r="AN2861" s="1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t="str">
        <f t="shared" si="484"/>
        <v/>
      </c>
      <c r="AZ2861">
        <f t="shared" si="485"/>
        <v>0</v>
      </c>
      <c r="BA2861" t="str">
        <f t="shared" si="486"/>
        <v>QB</v>
      </c>
      <c r="BB2861" t="str">
        <f t="shared" si="487"/>
        <v>_</v>
      </c>
      <c r="BC2861" t="str">
        <f t="shared" si="488"/>
        <v>ru</v>
      </c>
      <c r="BD2861">
        <f>COUNTIFS($BB$1:BB2861,BB2861,$BC$1:BC2861,"ru")</f>
        <v>985</v>
      </c>
      <c r="BE2861" t="str">
        <f t="shared" si="489"/>
        <v>re</v>
      </c>
      <c r="BF2861">
        <f>COUNTIFS($BB$1:BB2861,BB2861,$BE$1:BE2861,"re")</f>
        <v>985</v>
      </c>
      <c r="BG2861" t="str">
        <f t="shared" si="490"/>
        <v>ru985_</v>
      </c>
      <c r="BH2861" t="str">
        <f t="shared" si="491"/>
        <v>re985_</v>
      </c>
      <c r="BI2861" t="str">
        <f t="shared" si="492"/>
        <v>_0</v>
      </c>
      <c r="BJ2861" t="str">
        <f t="shared" si="493"/>
        <v>_</v>
      </c>
      <c r="BK2861" t="str">
        <f>IF(ISERROR(MATCH(LEFT(C2861,5)&amp;B2861&amp;"_"&amp;A2861,$BK$1:BK2860,0)),LEFT(C2861,5)&amp;B2861&amp;"_"&amp;A2861,"")</f>
        <v/>
      </c>
      <c r="BL2861">
        <f>COUNTIFS($B$1:B2861,B2861)-COUNTIFS($B$1:B2861,B2861,$BK$1:BK2861,"")</f>
        <v>0</v>
      </c>
      <c r="BM2861" t="str">
        <f t="shared" si="494"/>
        <v/>
      </c>
    </row>
    <row r="2862" spans="1:65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1"/>
      <c r="AK2862" s="1"/>
      <c r="AL2862" s="1"/>
      <c r="AM2862" s="1"/>
      <c r="AN2862" s="1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t="str">
        <f t="shared" si="484"/>
        <v/>
      </c>
      <c r="AZ2862">
        <f t="shared" si="485"/>
        <v>0</v>
      </c>
      <c r="BA2862" t="str">
        <f t="shared" si="486"/>
        <v>QB</v>
      </c>
      <c r="BB2862" t="str">
        <f t="shared" si="487"/>
        <v>_</v>
      </c>
      <c r="BC2862" t="str">
        <f t="shared" si="488"/>
        <v>ru</v>
      </c>
      <c r="BD2862">
        <f>COUNTIFS($BB$1:BB2862,BB2862,$BC$1:BC2862,"ru")</f>
        <v>986</v>
      </c>
      <c r="BE2862" t="str">
        <f t="shared" si="489"/>
        <v>re</v>
      </c>
      <c r="BF2862">
        <f>COUNTIFS($BB$1:BB2862,BB2862,$BE$1:BE2862,"re")</f>
        <v>986</v>
      </c>
      <c r="BG2862" t="str">
        <f t="shared" si="490"/>
        <v>ru986_</v>
      </c>
      <c r="BH2862" t="str">
        <f t="shared" si="491"/>
        <v>re986_</v>
      </c>
      <c r="BI2862" t="str">
        <f t="shared" si="492"/>
        <v>_0</v>
      </c>
      <c r="BJ2862" t="str">
        <f t="shared" si="493"/>
        <v>_</v>
      </c>
      <c r="BK2862" t="str">
        <f>IF(ISERROR(MATCH(LEFT(C2862,5)&amp;B2862&amp;"_"&amp;A2862,$BK$1:BK2861,0)),LEFT(C2862,5)&amp;B2862&amp;"_"&amp;A2862,"")</f>
        <v/>
      </c>
      <c r="BL2862">
        <f>COUNTIFS($B$1:B2862,B2862)-COUNTIFS($B$1:B2862,B2862,$BK$1:BK2862,"")</f>
        <v>0</v>
      </c>
      <c r="BM2862" t="str">
        <f t="shared" si="494"/>
        <v/>
      </c>
    </row>
    <row r="2863" spans="1:65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1"/>
      <c r="AK2863" s="1"/>
      <c r="AL2863" s="1"/>
      <c r="AM2863" s="1"/>
      <c r="AN2863" s="1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t="str">
        <f t="shared" si="484"/>
        <v/>
      </c>
      <c r="AZ2863">
        <f t="shared" si="485"/>
        <v>0</v>
      </c>
      <c r="BA2863" t="str">
        <f t="shared" si="486"/>
        <v>QB</v>
      </c>
      <c r="BB2863" t="str">
        <f t="shared" si="487"/>
        <v>_</v>
      </c>
      <c r="BC2863" t="str">
        <f t="shared" si="488"/>
        <v>ru</v>
      </c>
      <c r="BD2863">
        <f>COUNTIFS($BB$1:BB2863,BB2863,$BC$1:BC2863,"ru")</f>
        <v>987</v>
      </c>
      <c r="BE2863" t="str">
        <f t="shared" si="489"/>
        <v>re</v>
      </c>
      <c r="BF2863">
        <f>COUNTIFS($BB$1:BB2863,BB2863,$BE$1:BE2863,"re")</f>
        <v>987</v>
      </c>
      <c r="BG2863" t="str">
        <f t="shared" si="490"/>
        <v>ru987_</v>
      </c>
      <c r="BH2863" t="str">
        <f t="shared" si="491"/>
        <v>re987_</v>
      </c>
      <c r="BI2863" t="str">
        <f t="shared" si="492"/>
        <v>_0</v>
      </c>
      <c r="BJ2863" t="str">
        <f t="shared" si="493"/>
        <v>_</v>
      </c>
      <c r="BK2863" t="str">
        <f>IF(ISERROR(MATCH(LEFT(C2863,5)&amp;B2863&amp;"_"&amp;A2863,$BK$1:BK2862,0)),LEFT(C2863,5)&amp;B2863&amp;"_"&amp;A2863,"")</f>
        <v/>
      </c>
      <c r="BL2863">
        <f>COUNTIFS($B$1:B2863,B2863)-COUNTIFS($B$1:B2863,B2863,$BK$1:BK2863,"")</f>
        <v>0</v>
      </c>
      <c r="BM2863" t="str">
        <f t="shared" si="494"/>
        <v/>
      </c>
    </row>
    <row r="2864" spans="1:65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1"/>
      <c r="AK2864" s="1"/>
      <c r="AL2864" s="1"/>
      <c r="AM2864" s="1"/>
      <c r="AN2864" s="1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t="str">
        <f t="shared" si="484"/>
        <v/>
      </c>
      <c r="AZ2864">
        <f t="shared" si="485"/>
        <v>0</v>
      </c>
      <c r="BA2864" t="str">
        <f t="shared" si="486"/>
        <v>QB</v>
      </c>
      <c r="BB2864" t="str">
        <f t="shared" si="487"/>
        <v>_</v>
      </c>
      <c r="BC2864" t="str">
        <f t="shared" si="488"/>
        <v>ru</v>
      </c>
      <c r="BD2864">
        <f>COUNTIFS($BB$1:BB2864,BB2864,$BC$1:BC2864,"ru")</f>
        <v>988</v>
      </c>
      <c r="BE2864" t="str">
        <f t="shared" si="489"/>
        <v>re</v>
      </c>
      <c r="BF2864">
        <f>COUNTIFS($BB$1:BB2864,BB2864,$BE$1:BE2864,"re")</f>
        <v>988</v>
      </c>
      <c r="BG2864" t="str">
        <f t="shared" si="490"/>
        <v>ru988_</v>
      </c>
      <c r="BH2864" t="str">
        <f t="shared" si="491"/>
        <v>re988_</v>
      </c>
      <c r="BI2864" t="str">
        <f t="shared" si="492"/>
        <v>_0</v>
      </c>
      <c r="BJ2864" t="str">
        <f t="shared" si="493"/>
        <v>_</v>
      </c>
      <c r="BK2864" t="str">
        <f>IF(ISERROR(MATCH(LEFT(C2864,5)&amp;B2864&amp;"_"&amp;A2864,$BK$1:BK2863,0)),LEFT(C2864,5)&amp;B2864&amp;"_"&amp;A2864,"")</f>
        <v/>
      </c>
      <c r="BL2864">
        <f>COUNTIFS($B$1:B2864,B2864)-COUNTIFS($B$1:B2864,B2864,$BK$1:BK2864,"")</f>
        <v>0</v>
      </c>
      <c r="BM2864" t="str">
        <f t="shared" si="494"/>
        <v/>
      </c>
    </row>
    <row r="2865" spans="1:65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1"/>
      <c r="AK2865" s="1"/>
      <c r="AL2865" s="1"/>
      <c r="AM2865" s="1"/>
      <c r="AN2865" s="1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t="str">
        <f t="shared" si="484"/>
        <v/>
      </c>
      <c r="AZ2865">
        <f t="shared" si="485"/>
        <v>0</v>
      </c>
      <c r="BA2865" t="str">
        <f t="shared" si="486"/>
        <v>QB</v>
      </c>
      <c r="BB2865" t="str">
        <f t="shared" si="487"/>
        <v>_</v>
      </c>
      <c r="BC2865" t="str">
        <f t="shared" si="488"/>
        <v>ru</v>
      </c>
      <c r="BD2865">
        <f>COUNTIFS($BB$1:BB2865,BB2865,$BC$1:BC2865,"ru")</f>
        <v>989</v>
      </c>
      <c r="BE2865" t="str">
        <f t="shared" si="489"/>
        <v>re</v>
      </c>
      <c r="BF2865">
        <f>COUNTIFS($BB$1:BB2865,BB2865,$BE$1:BE2865,"re")</f>
        <v>989</v>
      </c>
      <c r="BG2865" t="str">
        <f t="shared" si="490"/>
        <v>ru989_</v>
      </c>
      <c r="BH2865" t="str">
        <f t="shared" si="491"/>
        <v>re989_</v>
      </c>
      <c r="BI2865" t="str">
        <f t="shared" si="492"/>
        <v>_0</v>
      </c>
      <c r="BJ2865" t="str">
        <f t="shared" si="493"/>
        <v>_</v>
      </c>
      <c r="BK2865" t="str">
        <f>IF(ISERROR(MATCH(LEFT(C2865,5)&amp;B2865&amp;"_"&amp;A2865,$BK$1:BK2864,0)),LEFT(C2865,5)&amp;B2865&amp;"_"&amp;A2865,"")</f>
        <v/>
      </c>
      <c r="BL2865">
        <f>COUNTIFS($B$1:B2865,B2865)-COUNTIFS($B$1:B2865,B2865,$BK$1:BK2865,"")</f>
        <v>0</v>
      </c>
      <c r="BM2865" t="str">
        <f t="shared" si="494"/>
        <v/>
      </c>
    </row>
    <row r="2866" spans="1:65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1"/>
      <c r="AK2866" s="1"/>
      <c r="AL2866" s="1"/>
      <c r="AM2866" s="1"/>
      <c r="AN2866" s="1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t="str">
        <f t="shared" si="484"/>
        <v/>
      </c>
      <c r="AZ2866">
        <f t="shared" si="485"/>
        <v>0</v>
      </c>
      <c r="BA2866" t="str">
        <f t="shared" si="486"/>
        <v>QB</v>
      </c>
      <c r="BB2866" t="str">
        <f t="shared" si="487"/>
        <v>_</v>
      </c>
      <c r="BC2866" t="str">
        <f t="shared" si="488"/>
        <v>ru</v>
      </c>
      <c r="BD2866">
        <f>COUNTIFS($BB$1:BB2866,BB2866,$BC$1:BC2866,"ru")</f>
        <v>990</v>
      </c>
      <c r="BE2866" t="str">
        <f t="shared" si="489"/>
        <v>re</v>
      </c>
      <c r="BF2866">
        <f>COUNTIFS($BB$1:BB2866,BB2866,$BE$1:BE2866,"re")</f>
        <v>990</v>
      </c>
      <c r="BG2866" t="str">
        <f t="shared" si="490"/>
        <v>ru990_</v>
      </c>
      <c r="BH2866" t="str">
        <f t="shared" si="491"/>
        <v>re990_</v>
      </c>
      <c r="BI2866" t="str">
        <f t="shared" si="492"/>
        <v>_0</v>
      </c>
      <c r="BJ2866" t="str">
        <f t="shared" si="493"/>
        <v>_</v>
      </c>
      <c r="BK2866" t="str">
        <f>IF(ISERROR(MATCH(LEFT(C2866,5)&amp;B2866&amp;"_"&amp;A2866,$BK$1:BK2865,0)),LEFT(C2866,5)&amp;B2866&amp;"_"&amp;A2866,"")</f>
        <v/>
      </c>
      <c r="BL2866">
        <f>COUNTIFS($B$1:B2866,B2866)-COUNTIFS($B$1:B2866,B2866,$BK$1:BK2866,"")</f>
        <v>0</v>
      </c>
      <c r="BM2866" t="str">
        <f t="shared" si="494"/>
        <v/>
      </c>
    </row>
    <row r="2867" spans="1:65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1"/>
      <c r="AK2867" s="1"/>
      <c r="AL2867" s="1"/>
      <c r="AM2867" s="1"/>
      <c r="AN2867" s="1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t="str">
        <f t="shared" si="484"/>
        <v/>
      </c>
      <c r="AZ2867">
        <f t="shared" si="485"/>
        <v>0</v>
      </c>
      <c r="BA2867" t="str">
        <f t="shared" si="486"/>
        <v>QB</v>
      </c>
      <c r="BB2867" t="str">
        <f t="shared" si="487"/>
        <v>_</v>
      </c>
      <c r="BC2867" t="str">
        <f t="shared" si="488"/>
        <v>ru</v>
      </c>
      <c r="BD2867">
        <f>COUNTIFS($BB$1:BB2867,BB2867,$BC$1:BC2867,"ru")</f>
        <v>991</v>
      </c>
      <c r="BE2867" t="str">
        <f t="shared" si="489"/>
        <v>re</v>
      </c>
      <c r="BF2867">
        <f>COUNTIFS($BB$1:BB2867,BB2867,$BE$1:BE2867,"re")</f>
        <v>991</v>
      </c>
      <c r="BG2867" t="str">
        <f t="shared" si="490"/>
        <v>ru991_</v>
      </c>
      <c r="BH2867" t="str">
        <f t="shared" si="491"/>
        <v>re991_</v>
      </c>
      <c r="BI2867" t="str">
        <f t="shared" si="492"/>
        <v>_0</v>
      </c>
      <c r="BJ2867" t="str">
        <f t="shared" si="493"/>
        <v>_</v>
      </c>
      <c r="BK2867" t="str">
        <f>IF(ISERROR(MATCH(LEFT(C2867,5)&amp;B2867&amp;"_"&amp;A2867,$BK$1:BK2866,0)),LEFT(C2867,5)&amp;B2867&amp;"_"&amp;A2867,"")</f>
        <v/>
      </c>
      <c r="BL2867">
        <f>COUNTIFS($B$1:B2867,B2867)-COUNTIFS($B$1:B2867,B2867,$BK$1:BK2867,"")</f>
        <v>0</v>
      </c>
      <c r="BM2867" t="str">
        <f t="shared" si="494"/>
        <v/>
      </c>
    </row>
    <row r="2868" spans="1:65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1"/>
      <c r="AK2868" s="1"/>
      <c r="AL2868" s="1"/>
      <c r="AM2868" s="1"/>
      <c r="AN2868" s="1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t="str">
        <f t="shared" si="484"/>
        <v/>
      </c>
      <c r="AZ2868">
        <f t="shared" si="485"/>
        <v>0</v>
      </c>
      <c r="BA2868" t="str">
        <f t="shared" si="486"/>
        <v>QB</v>
      </c>
      <c r="BB2868" t="str">
        <f t="shared" si="487"/>
        <v>_</v>
      </c>
      <c r="BC2868" t="str">
        <f t="shared" si="488"/>
        <v>ru</v>
      </c>
      <c r="BD2868">
        <f>COUNTIFS($BB$1:BB2868,BB2868,$BC$1:BC2868,"ru")</f>
        <v>992</v>
      </c>
      <c r="BE2868" t="str">
        <f t="shared" si="489"/>
        <v>re</v>
      </c>
      <c r="BF2868">
        <f>COUNTIFS($BB$1:BB2868,BB2868,$BE$1:BE2868,"re")</f>
        <v>992</v>
      </c>
      <c r="BG2868" t="str">
        <f t="shared" si="490"/>
        <v>ru992_</v>
      </c>
      <c r="BH2868" t="str">
        <f t="shared" si="491"/>
        <v>re992_</v>
      </c>
      <c r="BI2868" t="str">
        <f t="shared" si="492"/>
        <v>_0</v>
      </c>
      <c r="BJ2868" t="str">
        <f t="shared" si="493"/>
        <v>_</v>
      </c>
      <c r="BK2868" t="str">
        <f>IF(ISERROR(MATCH(LEFT(C2868,5)&amp;B2868&amp;"_"&amp;A2868,$BK$1:BK2867,0)),LEFT(C2868,5)&amp;B2868&amp;"_"&amp;A2868,"")</f>
        <v/>
      </c>
      <c r="BL2868">
        <f>COUNTIFS($B$1:B2868,B2868)-COUNTIFS($B$1:B2868,B2868,$BK$1:BK2868,"")</f>
        <v>0</v>
      </c>
      <c r="BM2868" t="str">
        <f t="shared" si="494"/>
        <v/>
      </c>
    </row>
    <row r="2869" spans="1:65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1"/>
      <c r="AK2869" s="1"/>
      <c r="AL2869" s="1"/>
      <c r="AM2869" s="1"/>
      <c r="AN2869" s="1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t="str">
        <f t="shared" si="484"/>
        <v/>
      </c>
      <c r="AZ2869">
        <f t="shared" si="485"/>
        <v>0</v>
      </c>
      <c r="BA2869" t="str">
        <f t="shared" si="486"/>
        <v>QB</v>
      </c>
      <c r="BB2869" t="str">
        <f t="shared" si="487"/>
        <v>_</v>
      </c>
      <c r="BC2869" t="str">
        <f t="shared" si="488"/>
        <v>ru</v>
      </c>
      <c r="BD2869">
        <f>COUNTIFS($BB$1:BB2869,BB2869,$BC$1:BC2869,"ru")</f>
        <v>993</v>
      </c>
      <c r="BE2869" t="str">
        <f t="shared" si="489"/>
        <v>re</v>
      </c>
      <c r="BF2869">
        <f>COUNTIFS($BB$1:BB2869,BB2869,$BE$1:BE2869,"re")</f>
        <v>993</v>
      </c>
      <c r="BG2869" t="str">
        <f t="shared" si="490"/>
        <v>ru993_</v>
      </c>
      <c r="BH2869" t="str">
        <f t="shared" si="491"/>
        <v>re993_</v>
      </c>
      <c r="BI2869" t="str">
        <f t="shared" si="492"/>
        <v>_0</v>
      </c>
      <c r="BJ2869" t="str">
        <f t="shared" si="493"/>
        <v>_</v>
      </c>
      <c r="BK2869" t="str">
        <f>IF(ISERROR(MATCH(LEFT(C2869,5)&amp;B2869&amp;"_"&amp;A2869,$BK$1:BK2868,0)),LEFT(C2869,5)&amp;B2869&amp;"_"&amp;A2869,"")</f>
        <v/>
      </c>
      <c r="BL2869">
        <f>COUNTIFS($B$1:B2869,B2869)-COUNTIFS($B$1:B2869,B2869,$BK$1:BK2869,"")</f>
        <v>0</v>
      </c>
      <c r="BM2869" t="str">
        <f t="shared" si="494"/>
        <v/>
      </c>
    </row>
    <row r="2870" spans="1:65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1"/>
      <c r="AK2870" s="1"/>
      <c r="AL2870" s="1"/>
      <c r="AM2870" s="1"/>
      <c r="AN2870" s="1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t="str">
        <f t="shared" si="484"/>
        <v/>
      </c>
      <c r="AZ2870">
        <f t="shared" si="485"/>
        <v>0</v>
      </c>
      <c r="BA2870" t="str">
        <f t="shared" si="486"/>
        <v>QB</v>
      </c>
      <c r="BB2870" t="str">
        <f t="shared" si="487"/>
        <v>_</v>
      </c>
      <c r="BC2870" t="str">
        <f t="shared" si="488"/>
        <v>ru</v>
      </c>
      <c r="BD2870">
        <f>COUNTIFS($BB$1:BB2870,BB2870,$BC$1:BC2870,"ru")</f>
        <v>994</v>
      </c>
      <c r="BE2870" t="str">
        <f t="shared" si="489"/>
        <v>re</v>
      </c>
      <c r="BF2870">
        <f>COUNTIFS($BB$1:BB2870,BB2870,$BE$1:BE2870,"re")</f>
        <v>994</v>
      </c>
      <c r="BG2870" t="str">
        <f t="shared" si="490"/>
        <v>ru994_</v>
      </c>
      <c r="BH2870" t="str">
        <f t="shared" si="491"/>
        <v>re994_</v>
      </c>
      <c r="BI2870" t="str">
        <f t="shared" si="492"/>
        <v>_0</v>
      </c>
      <c r="BJ2870" t="str">
        <f t="shared" si="493"/>
        <v>_</v>
      </c>
      <c r="BK2870" t="str">
        <f>IF(ISERROR(MATCH(LEFT(C2870,5)&amp;B2870&amp;"_"&amp;A2870,$BK$1:BK2869,0)),LEFT(C2870,5)&amp;B2870&amp;"_"&amp;A2870,"")</f>
        <v/>
      </c>
      <c r="BL2870">
        <f>COUNTIFS($B$1:B2870,B2870)-COUNTIFS($B$1:B2870,B2870,$BK$1:BK2870,"")</f>
        <v>0</v>
      </c>
      <c r="BM2870" t="str">
        <f t="shared" si="494"/>
        <v/>
      </c>
    </row>
    <row r="2871" spans="1:65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1"/>
      <c r="AK2871" s="1"/>
      <c r="AL2871" s="1"/>
      <c r="AM2871" s="1"/>
      <c r="AN2871" s="1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t="str">
        <f t="shared" si="484"/>
        <v/>
      </c>
      <c r="AZ2871">
        <f t="shared" si="485"/>
        <v>0</v>
      </c>
      <c r="BA2871" t="str">
        <f t="shared" si="486"/>
        <v>QB</v>
      </c>
      <c r="BB2871" t="str">
        <f t="shared" si="487"/>
        <v>_</v>
      </c>
      <c r="BC2871" t="str">
        <f t="shared" si="488"/>
        <v>ru</v>
      </c>
      <c r="BD2871">
        <f>COUNTIFS($BB$1:BB2871,BB2871,$BC$1:BC2871,"ru")</f>
        <v>995</v>
      </c>
      <c r="BE2871" t="str">
        <f t="shared" si="489"/>
        <v>re</v>
      </c>
      <c r="BF2871">
        <f>COUNTIFS($BB$1:BB2871,BB2871,$BE$1:BE2871,"re")</f>
        <v>995</v>
      </c>
      <c r="BG2871" t="str">
        <f t="shared" si="490"/>
        <v>ru995_</v>
      </c>
      <c r="BH2871" t="str">
        <f t="shared" si="491"/>
        <v>re995_</v>
      </c>
      <c r="BI2871" t="str">
        <f t="shared" si="492"/>
        <v>_0</v>
      </c>
      <c r="BJ2871" t="str">
        <f t="shared" si="493"/>
        <v>_</v>
      </c>
      <c r="BK2871" t="str">
        <f>IF(ISERROR(MATCH(LEFT(C2871,5)&amp;B2871&amp;"_"&amp;A2871,$BK$1:BK2870,0)),LEFT(C2871,5)&amp;B2871&amp;"_"&amp;A2871,"")</f>
        <v/>
      </c>
      <c r="BL2871">
        <f>COUNTIFS($B$1:B2871,B2871)-COUNTIFS($B$1:B2871,B2871,$BK$1:BK2871,"")</f>
        <v>0</v>
      </c>
      <c r="BM2871" t="str">
        <f t="shared" si="494"/>
        <v/>
      </c>
    </row>
    <row r="2872" spans="1:65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1"/>
      <c r="AK2872" s="1"/>
      <c r="AL2872" s="1"/>
      <c r="AM2872" s="1"/>
      <c r="AN2872" s="1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t="str">
        <f t="shared" si="484"/>
        <v/>
      </c>
      <c r="AZ2872">
        <f t="shared" si="485"/>
        <v>0</v>
      </c>
      <c r="BA2872" t="str">
        <f t="shared" si="486"/>
        <v>QB</v>
      </c>
      <c r="BB2872" t="str">
        <f t="shared" si="487"/>
        <v>_</v>
      </c>
      <c r="BC2872" t="str">
        <f t="shared" si="488"/>
        <v>ru</v>
      </c>
      <c r="BD2872">
        <f>COUNTIFS($BB$1:BB2872,BB2872,$BC$1:BC2872,"ru")</f>
        <v>996</v>
      </c>
      <c r="BE2872" t="str">
        <f t="shared" si="489"/>
        <v>re</v>
      </c>
      <c r="BF2872">
        <f>COUNTIFS($BB$1:BB2872,BB2872,$BE$1:BE2872,"re")</f>
        <v>996</v>
      </c>
      <c r="BG2872" t="str">
        <f t="shared" si="490"/>
        <v>ru996_</v>
      </c>
      <c r="BH2872" t="str">
        <f t="shared" si="491"/>
        <v>re996_</v>
      </c>
      <c r="BI2872" t="str">
        <f t="shared" si="492"/>
        <v>_0</v>
      </c>
      <c r="BJ2872" t="str">
        <f t="shared" si="493"/>
        <v>_</v>
      </c>
      <c r="BK2872" t="str">
        <f>IF(ISERROR(MATCH(LEFT(C2872,5)&amp;B2872&amp;"_"&amp;A2872,$BK$1:BK2871,0)),LEFT(C2872,5)&amp;B2872&amp;"_"&amp;A2872,"")</f>
        <v/>
      </c>
      <c r="BL2872">
        <f>COUNTIFS($B$1:B2872,B2872)-COUNTIFS($B$1:B2872,B2872,$BK$1:BK2872,"")</f>
        <v>0</v>
      </c>
      <c r="BM2872" t="str">
        <f t="shared" si="494"/>
        <v/>
      </c>
    </row>
    <row r="2873" spans="1:65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1"/>
      <c r="AK2873" s="1"/>
      <c r="AL2873" s="1"/>
      <c r="AM2873" s="1"/>
      <c r="AN2873" s="1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t="str">
        <f t="shared" si="484"/>
        <v/>
      </c>
      <c r="AZ2873">
        <f t="shared" si="485"/>
        <v>0</v>
      </c>
      <c r="BA2873" t="str">
        <f t="shared" si="486"/>
        <v>QB</v>
      </c>
      <c r="BB2873" t="str">
        <f t="shared" si="487"/>
        <v>_</v>
      </c>
      <c r="BC2873" t="str">
        <f t="shared" si="488"/>
        <v>ru</v>
      </c>
      <c r="BD2873">
        <f>COUNTIFS($BB$1:BB2873,BB2873,$BC$1:BC2873,"ru")</f>
        <v>997</v>
      </c>
      <c r="BE2873" t="str">
        <f t="shared" si="489"/>
        <v>re</v>
      </c>
      <c r="BF2873">
        <f>COUNTIFS($BB$1:BB2873,BB2873,$BE$1:BE2873,"re")</f>
        <v>997</v>
      </c>
      <c r="BG2873" t="str">
        <f t="shared" si="490"/>
        <v>ru997_</v>
      </c>
      <c r="BH2873" t="str">
        <f t="shared" si="491"/>
        <v>re997_</v>
      </c>
      <c r="BI2873" t="str">
        <f t="shared" si="492"/>
        <v>_0</v>
      </c>
      <c r="BJ2873" t="str">
        <f t="shared" si="493"/>
        <v>_</v>
      </c>
      <c r="BK2873" t="str">
        <f>IF(ISERROR(MATCH(LEFT(C2873,5)&amp;B2873&amp;"_"&amp;A2873,$BK$1:BK2872,0)),LEFT(C2873,5)&amp;B2873&amp;"_"&amp;A2873,"")</f>
        <v/>
      </c>
      <c r="BL2873">
        <f>COUNTIFS($B$1:B2873,B2873)-COUNTIFS($B$1:B2873,B2873,$BK$1:BK2873,"")</f>
        <v>0</v>
      </c>
      <c r="BM2873" t="str">
        <f t="shared" si="494"/>
        <v/>
      </c>
    </row>
    <row r="2874" spans="1:65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1"/>
      <c r="AK2874" s="1"/>
      <c r="AL2874" s="1"/>
      <c r="AM2874" s="1"/>
      <c r="AN2874" s="1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t="str">
        <f t="shared" si="484"/>
        <v/>
      </c>
      <c r="AZ2874">
        <f t="shared" si="485"/>
        <v>0</v>
      </c>
      <c r="BA2874" t="str">
        <f t="shared" si="486"/>
        <v>QB</v>
      </c>
      <c r="BB2874" t="str">
        <f t="shared" si="487"/>
        <v>_</v>
      </c>
      <c r="BC2874" t="str">
        <f t="shared" si="488"/>
        <v>ru</v>
      </c>
      <c r="BD2874">
        <f>COUNTIFS($BB$1:BB2874,BB2874,$BC$1:BC2874,"ru")</f>
        <v>998</v>
      </c>
      <c r="BE2874" t="str">
        <f t="shared" si="489"/>
        <v>re</v>
      </c>
      <c r="BF2874">
        <f>COUNTIFS($BB$1:BB2874,BB2874,$BE$1:BE2874,"re")</f>
        <v>998</v>
      </c>
      <c r="BG2874" t="str">
        <f t="shared" si="490"/>
        <v>ru998_</v>
      </c>
      <c r="BH2874" t="str">
        <f t="shared" si="491"/>
        <v>re998_</v>
      </c>
      <c r="BI2874" t="str">
        <f t="shared" si="492"/>
        <v>_0</v>
      </c>
      <c r="BJ2874" t="str">
        <f t="shared" si="493"/>
        <v>_</v>
      </c>
      <c r="BK2874" t="str">
        <f>IF(ISERROR(MATCH(LEFT(C2874,5)&amp;B2874&amp;"_"&amp;A2874,$BK$1:BK2873,0)),LEFT(C2874,5)&amp;B2874&amp;"_"&amp;A2874,"")</f>
        <v/>
      </c>
      <c r="BL2874">
        <f>COUNTIFS($B$1:B2874,B2874)-COUNTIFS($B$1:B2874,B2874,$BK$1:BK2874,"")</f>
        <v>0</v>
      </c>
      <c r="BM2874" t="str">
        <f t="shared" si="494"/>
        <v/>
      </c>
    </row>
    <row r="2875" spans="1:65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1"/>
      <c r="AK2875" s="1"/>
      <c r="AL2875" s="1"/>
      <c r="AM2875" s="1"/>
      <c r="AN2875" s="1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t="str">
        <f t="shared" si="484"/>
        <v/>
      </c>
      <c r="AZ2875">
        <f t="shared" si="485"/>
        <v>0</v>
      </c>
      <c r="BA2875" t="str">
        <f t="shared" si="486"/>
        <v>QB</v>
      </c>
      <c r="BB2875" t="str">
        <f t="shared" si="487"/>
        <v>_</v>
      </c>
      <c r="BC2875" t="str">
        <f t="shared" si="488"/>
        <v>ru</v>
      </c>
      <c r="BD2875">
        <f>COUNTIFS($BB$1:BB2875,BB2875,$BC$1:BC2875,"ru")</f>
        <v>999</v>
      </c>
      <c r="BE2875" t="str">
        <f t="shared" si="489"/>
        <v>re</v>
      </c>
      <c r="BF2875">
        <f>COUNTIFS($BB$1:BB2875,BB2875,$BE$1:BE2875,"re")</f>
        <v>999</v>
      </c>
      <c r="BG2875" t="str">
        <f t="shared" si="490"/>
        <v>ru999_</v>
      </c>
      <c r="BH2875" t="str">
        <f t="shared" si="491"/>
        <v>re999_</v>
      </c>
      <c r="BI2875" t="str">
        <f t="shared" si="492"/>
        <v>_0</v>
      </c>
      <c r="BJ2875" t="str">
        <f t="shared" si="493"/>
        <v>_</v>
      </c>
      <c r="BK2875" t="str">
        <f>IF(ISERROR(MATCH(LEFT(C2875,5)&amp;B2875&amp;"_"&amp;A2875,$BK$1:BK2874,0)),LEFT(C2875,5)&amp;B2875&amp;"_"&amp;A2875,"")</f>
        <v/>
      </c>
      <c r="BL2875">
        <f>COUNTIFS($B$1:B2875,B2875)-COUNTIFS($B$1:B2875,B2875,$BK$1:BK2875,"")</f>
        <v>0</v>
      </c>
      <c r="BM2875" t="str">
        <f t="shared" si="494"/>
        <v/>
      </c>
    </row>
    <row r="2876" spans="1:65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1"/>
      <c r="AK2876" s="1"/>
      <c r="AL2876" s="1"/>
      <c r="AM2876" s="1"/>
      <c r="AN2876" s="1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t="str">
        <f t="shared" si="484"/>
        <v/>
      </c>
      <c r="AZ2876">
        <f t="shared" si="485"/>
        <v>0</v>
      </c>
      <c r="BA2876" t="str">
        <f t="shared" si="486"/>
        <v>QB</v>
      </c>
      <c r="BB2876" t="str">
        <f t="shared" si="487"/>
        <v>_</v>
      </c>
      <c r="BC2876" t="str">
        <f t="shared" si="488"/>
        <v>ru</v>
      </c>
      <c r="BD2876">
        <f>COUNTIFS($BB$1:BB2876,BB2876,$BC$1:BC2876,"ru")</f>
        <v>1000</v>
      </c>
      <c r="BE2876" t="str">
        <f t="shared" si="489"/>
        <v>re</v>
      </c>
      <c r="BF2876">
        <f>COUNTIFS($BB$1:BB2876,BB2876,$BE$1:BE2876,"re")</f>
        <v>1000</v>
      </c>
      <c r="BG2876" t="str">
        <f t="shared" si="490"/>
        <v>ru1000_</v>
      </c>
      <c r="BH2876" t="str">
        <f t="shared" si="491"/>
        <v>re1000_</v>
      </c>
      <c r="BI2876" t="str">
        <f t="shared" si="492"/>
        <v>_0</v>
      </c>
      <c r="BJ2876" t="str">
        <f t="shared" si="493"/>
        <v>_</v>
      </c>
      <c r="BK2876" t="str">
        <f>IF(ISERROR(MATCH(LEFT(C2876,5)&amp;B2876&amp;"_"&amp;A2876,$BK$1:BK2875,0)),LEFT(C2876,5)&amp;B2876&amp;"_"&amp;A2876,"")</f>
        <v/>
      </c>
      <c r="BL2876">
        <f>COUNTIFS($B$1:B2876,B2876)-COUNTIFS($B$1:B2876,B2876,$BK$1:BK2876,"")</f>
        <v>0</v>
      </c>
      <c r="BM2876" t="str">
        <f t="shared" si="494"/>
        <v/>
      </c>
    </row>
    <row r="2877" spans="1:65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1"/>
      <c r="AK2877" s="1"/>
      <c r="AL2877" s="1"/>
      <c r="AM2877" s="1"/>
      <c r="AN2877" s="1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t="str">
        <f t="shared" si="484"/>
        <v/>
      </c>
      <c r="AZ2877">
        <f t="shared" si="485"/>
        <v>0</v>
      </c>
      <c r="BA2877" t="str">
        <f t="shared" si="486"/>
        <v>QB</v>
      </c>
      <c r="BB2877" t="str">
        <f t="shared" si="487"/>
        <v>_</v>
      </c>
      <c r="BC2877" t="str">
        <f t="shared" si="488"/>
        <v>ru</v>
      </c>
      <c r="BD2877">
        <f>COUNTIFS($BB$1:BB2877,BB2877,$BC$1:BC2877,"ru")</f>
        <v>1001</v>
      </c>
      <c r="BE2877" t="str">
        <f t="shared" si="489"/>
        <v>re</v>
      </c>
      <c r="BF2877">
        <f>COUNTIFS($BB$1:BB2877,BB2877,$BE$1:BE2877,"re")</f>
        <v>1001</v>
      </c>
      <c r="BG2877" t="str">
        <f t="shared" si="490"/>
        <v>ru1001_</v>
      </c>
      <c r="BH2877" t="str">
        <f t="shared" si="491"/>
        <v>re1001_</v>
      </c>
      <c r="BI2877" t="str">
        <f t="shared" si="492"/>
        <v>_0</v>
      </c>
      <c r="BJ2877" t="str">
        <f t="shared" si="493"/>
        <v>_</v>
      </c>
      <c r="BK2877" t="str">
        <f>IF(ISERROR(MATCH(LEFT(C2877,5)&amp;B2877&amp;"_"&amp;A2877,$BK$1:BK2876,0)),LEFT(C2877,5)&amp;B2877&amp;"_"&amp;A2877,"")</f>
        <v/>
      </c>
      <c r="BL2877">
        <f>COUNTIFS($B$1:B2877,B2877)-COUNTIFS($B$1:B2877,B2877,$BK$1:BK2877,"")</f>
        <v>0</v>
      </c>
      <c r="BM2877" t="str">
        <f t="shared" si="494"/>
        <v/>
      </c>
    </row>
    <row r="2878" spans="1:65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1"/>
      <c r="AK2878" s="1"/>
      <c r="AL2878" s="1"/>
      <c r="AM2878" s="1"/>
      <c r="AN2878" s="1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t="str">
        <f t="shared" si="484"/>
        <v/>
      </c>
      <c r="AZ2878">
        <f t="shared" si="485"/>
        <v>0</v>
      </c>
      <c r="BA2878" t="str">
        <f t="shared" si="486"/>
        <v>QB</v>
      </c>
      <c r="BB2878" t="str">
        <f t="shared" si="487"/>
        <v>_</v>
      </c>
      <c r="BC2878" t="str">
        <f t="shared" si="488"/>
        <v>ru</v>
      </c>
      <c r="BD2878">
        <f>COUNTIFS($BB$1:BB2878,BB2878,$BC$1:BC2878,"ru")</f>
        <v>1002</v>
      </c>
      <c r="BE2878" t="str">
        <f t="shared" si="489"/>
        <v>re</v>
      </c>
      <c r="BF2878">
        <f>COUNTIFS($BB$1:BB2878,BB2878,$BE$1:BE2878,"re")</f>
        <v>1002</v>
      </c>
      <c r="BG2878" t="str">
        <f t="shared" si="490"/>
        <v>ru1002_</v>
      </c>
      <c r="BH2878" t="str">
        <f t="shared" si="491"/>
        <v>re1002_</v>
      </c>
      <c r="BI2878" t="str">
        <f t="shared" si="492"/>
        <v>_0</v>
      </c>
      <c r="BJ2878" t="str">
        <f t="shared" si="493"/>
        <v>_</v>
      </c>
      <c r="BK2878" t="str">
        <f>IF(ISERROR(MATCH(LEFT(C2878,5)&amp;B2878&amp;"_"&amp;A2878,$BK$1:BK2877,0)),LEFT(C2878,5)&amp;B2878&amp;"_"&amp;A2878,"")</f>
        <v/>
      </c>
      <c r="BL2878">
        <f>COUNTIFS($B$1:B2878,B2878)-COUNTIFS($B$1:B2878,B2878,$BK$1:BK2878,"")</f>
        <v>0</v>
      </c>
      <c r="BM2878" t="str">
        <f t="shared" si="494"/>
        <v/>
      </c>
    </row>
    <row r="2879" spans="1:65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1"/>
      <c r="AK2879" s="1"/>
      <c r="AL2879" s="1"/>
      <c r="AM2879" s="1"/>
      <c r="AN2879" s="1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t="str">
        <f t="shared" si="484"/>
        <v/>
      </c>
      <c r="AZ2879">
        <f t="shared" si="485"/>
        <v>0</v>
      </c>
      <c r="BA2879" t="str">
        <f t="shared" si="486"/>
        <v>QB</v>
      </c>
      <c r="BB2879" t="str">
        <f t="shared" si="487"/>
        <v>_</v>
      </c>
      <c r="BC2879" t="str">
        <f t="shared" si="488"/>
        <v>ru</v>
      </c>
      <c r="BD2879">
        <f>COUNTIFS($BB$1:BB2879,BB2879,$BC$1:BC2879,"ru")</f>
        <v>1003</v>
      </c>
      <c r="BE2879" t="str">
        <f t="shared" si="489"/>
        <v>re</v>
      </c>
      <c r="BF2879">
        <f>COUNTIFS($BB$1:BB2879,BB2879,$BE$1:BE2879,"re")</f>
        <v>1003</v>
      </c>
      <c r="BG2879" t="str">
        <f t="shared" si="490"/>
        <v>ru1003_</v>
      </c>
      <c r="BH2879" t="str">
        <f t="shared" si="491"/>
        <v>re1003_</v>
      </c>
      <c r="BI2879" t="str">
        <f t="shared" si="492"/>
        <v>_0</v>
      </c>
      <c r="BJ2879" t="str">
        <f t="shared" si="493"/>
        <v>_</v>
      </c>
      <c r="BK2879" t="str">
        <f>IF(ISERROR(MATCH(LEFT(C2879,5)&amp;B2879&amp;"_"&amp;A2879,$BK$1:BK2878,0)),LEFT(C2879,5)&amp;B2879&amp;"_"&amp;A2879,"")</f>
        <v/>
      </c>
      <c r="BL2879">
        <f>COUNTIFS($B$1:B2879,B2879)-COUNTIFS($B$1:B2879,B2879,$BK$1:BK2879,"")</f>
        <v>0</v>
      </c>
      <c r="BM2879" t="str">
        <f t="shared" si="494"/>
        <v/>
      </c>
    </row>
    <row r="2880" spans="1:65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1"/>
      <c r="AK2880" s="1"/>
      <c r="AL2880" s="1"/>
      <c r="AM2880" s="1"/>
      <c r="AN2880" s="1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t="str">
        <f t="shared" si="484"/>
        <v/>
      </c>
      <c r="AZ2880">
        <f t="shared" si="485"/>
        <v>0</v>
      </c>
      <c r="BA2880" t="str">
        <f t="shared" si="486"/>
        <v>QB</v>
      </c>
      <c r="BB2880" t="str">
        <f t="shared" si="487"/>
        <v>_</v>
      </c>
      <c r="BC2880" t="str">
        <f t="shared" si="488"/>
        <v>ru</v>
      </c>
      <c r="BD2880">
        <f>COUNTIFS($BB$1:BB2880,BB2880,$BC$1:BC2880,"ru")</f>
        <v>1004</v>
      </c>
      <c r="BE2880" t="str">
        <f t="shared" si="489"/>
        <v>re</v>
      </c>
      <c r="BF2880">
        <f>COUNTIFS($BB$1:BB2880,BB2880,$BE$1:BE2880,"re")</f>
        <v>1004</v>
      </c>
      <c r="BG2880" t="str">
        <f t="shared" si="490"/>
        <v>ru1004_</v>
      </c>
      <c r="BH2880" t="str">
        <f t="shared" si="491"/>
        <v>re1004_</v>
      </c>
      <c r="BI2880" t="str">
        <f t="shared" si="492"/>
        <v>_0</v>
      </c>
      <c r="BJ2880" t="str">
        <f t="shared" si="493"/>
        <v>_</v>
      </c>
      <c r="BK2880" t="str">
        <f>IF(ISERROR(MATCH(LEFT(C2880,5)&amp;B2880&amp;"_"&amp;A2880,$BK$1:BK2879,0)),LEFT(C2880,5)&amp;B2880&amp;"_"&amp;A2880,"")</f>
        <v/>
      </c>
      <c r="BL2880">
        <f>COUNTIFS($B$1:B2880,B2880)-COUNTIFS($B$1:B2880,B2880,$BK$1:BK2880,"")</f>
        <v>0</v>
      </c>
      <c r="BM2880" t="str">
        <f t="shared" si="494"/>
        <v/>
      </c>
    </row>
    <row r="2881" spans="1:65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1"/>
      <c r="AK2881" s="1"/>
      <c r="AL2881" s="1"/>
      <c r="AM2881" s="1"/>
      <c r="AN2881" s="1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t="str">
        <f t="shared" si="484"/>
        <v/>
      </c>
      <c r="AZ2881">
        <f t="shared" si="485"/>
        <v>0</v>
      </c>
      <c r="BA2881" t="str">
        <f t="shared" si="486"/>
        <v>QB</v>
      </c>
      <c r="BB2881" t="str">
        <f t="shared" si="487"/>
        <v>_</v>
      </c>
      <c r="BC2881" t="str">
        <f t="shared" si="488"/>
        <v>ru</v>
      </c>
      <c r="BD2881">
        <f>COUNTIFS($BB$1:BB2881,BB2881,$BC$1:BC2881,"ru")</f>
        <v>1005</v>
      </c>
      <c r="BE2881" t="str">
        <f t="shared" si="489"/>
        <v>re</v>
      </c>
      <c r="BF2881">
        <f>COUNTIFS($BB$1:BB2881,BB2881,$BE$1:BE2881,"re")</f>
        <v>1005</v>
      </c>
      <c r="BG2881" t="str">
        <f t="shared" si="490"/>
        <v>ru1005_</v>
      </c>
      <c r="BH2881" t="str">
        <f t="shared" si="491"/>
        <v>re1005_</v>
      </c>
      <c r="BI2881" t="str">
        <f t="shared" si="492"/>
        <v>_0</v>
      </c>
      <c r="BJ2881" t="str">
        <f t="shared" si="493"/>
        <v>_</v>
      </c>
      <c r="BK2881" t="str">
        <f>IF(ISERROR(MATCH(LEFT(C2881,5)&amp;B2881&amp;"_"&amp;A2881,$BK$1:BK2880,0)),LEFT(C2881,5)&amp;B2881&amp;"_"&amp;A2881,"")</f>
        <v/>
      </c>
      <c r="BL2881">
        <f>COUNTIFS($B$1:B2881,B2881)-COUNTIFS($B$1:B2881,B2881,$BK$1:BK2881,"")</f>
        <v>0</v>
      </c>
      <c r="BM2881" t="str">
        <f t="shared" si="494"/>
        <v/>
      </c>
    </row>
    <row r="2882" spans="1:65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1"/>
      <c r="AK2882" s="1"/>
      <c r="AL2882" s="1"/>
      <c r="AM2882" s="1"/>
      <c r="AN2882" s="1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t="str">
        <f t="shared" si="484"/>
        <v/>
      </c>
      <c r="AZ2882">
        <f t="shared" si="485"/>
        <v>0</v>
      </c>
      <c r="BA2882" t="str">
        <f t="shared" si="486"/>
        <v>QB</v>
      </c>
      <c r="BB2882" t="str">
        <f t="shared" si="487"/>
        <v>_</v>
      </c>
      <c r="BC2882" t="str">
        <f t="shared" si="488"/>
        <v>ru</v>
      </c>
      <c r="BD2882">
        <f>COUNTIFS($BB$1:BB2882,BB2882,$BC$1:BC2882,"ru")</f>
        <v>1006</v>
      </c>
      <c r="BE2882" t="str">
        <f t="shared" si="489"/>
        <v>re</v>
      </c>
      <c r="BF2882">
        <f>COUNTIFS($BB$1:BB2882,BB2882,$BE$1:BE2882,"re")</f>
        <v>1006</v>
      </c>
      <c r="BG2882" t="str">
        <f t="shared" si="490"/>
        <v>ru1006_</v>
      </c>
      <c r="BH2882" t="str">
        <f t="shared" si="491"/>
        <v>re1006_</v>
      </c>
      <c r="BI2882" t="str">
        <f t="shared" si="492"/>
        <v>_0</v>
      </c>
      <c r="BJ2882" t="str">
        <f t="shared" si="493"/>
        <v>_</v>
      </c>
      <c r="BK2882" t="str">
        <f>IF(ISERROR(MATCH(LEFT(C2882,5)&amp;B2882&amp;"_"&amp;A2882,$BK$1:BK2881,0)),LEFT(C2882,5)&amp;B2882&amp;"_"&amp;A2882,"")</f>
        <v/>
      </c>
      <c r="BL2882">
        <f>COUNTIFS($B$1:B2882,B2882)-COUNTIFS($B$1:B2882,B2882,$BK$1:BK2882,"")</f>
        <v>0</v>
      </c>
      <c r="BM2882" t="str">
        <f t="shared" si="494"/>
        <v/>
      </c>
    </row>
    <row r="2883" spans="1:65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1"/>
      <c r="AK2883" s="1"/>
      <c r="AL2883" s="1"/>
      <c r="AM2883" s="1"/>
      <c r="AN2883" s="1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t="str">
        <f t="shared" ref="AY2883:AY2946" si="495">IF(ISNUMBER(AP2883),LEFT(C2883,7)&amp;"_"&amp;B2883,"")</f>
        <v/>
      </c>
      <c r="AZ2883">
        <f t="shared" ref="AZ2883:AZ2946" si="496">A2883</f>
        <v>0</v>
      </c>
      <c r="BA2883" t="str">
        <f t="shared" ref="BA2883:BA2946" si="497">IF(G2883="NA","","QB")</f>
        <v>QB</v>
      </c>
      <c r="BB2883" t="str">
        <f t="shared" ref="BB2883:BB2946" si="498">LEFT(C2883,7)&amp;"_"&amp;B2883</f>
        <v>_</v>
      </c>
      <c r="BC2883" t="str">
        <f t="shared" ref="BC2883:BC2946" si="499">IF(X2883="NA","","ru")</f>
        <v>ru</v>
      </c>
      <c r="BD2883">
        <f>COUNTIFS($BB$1:BB2883,BB2883,$BC$1:BC2883,"ru")</f>
        <v>1007</v>
      </c>
      <c r="BE2883" t="str">
        <f t="shared" ref="BE2883:BE2946" si="500">IF(AD2883="NA","","re")</f>
        <v>re</v>
      </c>
      <c r="BF2883">
        <f>COUNTIFS($BB$1:BB2883,BB2883,$BE$1:BE2883,"re")</f>
        <v>1007</v>
      </c>
      <c r="BG2883" t="str">
        <f t="shared" ref="BG2883:BG2946" si="501">BC2883&amp;BD2883&amp;$BB2883</f>
        <v>ru1007_</v>
      </c>
      <c r="BH2883" t="str">
        <f t="shared" ref="BH2883:BH2946" si="502">BE2883&amp;BF2883&amp;$BB2883</f>
        <v>re1007_</v>
      </c>
      <c r="BI2883" t="str">
        <f t="shared" ref="BI2883:BI2946" si="503">BB2883&amp;AZ2883</f>
        <v>_0</v>
      </c>
      <c r="BJ2883" t="str">
        <f t="shared" ref="BJ2883:BJ2946" si="504">LEFT(C2883,5)&amp;B2883&amp;"_"&amp;A2883</f>
        <v>_</v>
      </c>
      <c r="BK2883" t="str">
        <f>IF(ISERROR(MATCH(LEFT(C2883,5)&amp;B2883&amp;"_"&amp;A2883,$BK$1:BK2882,0)),LEFT(C2883,5)&amp;B2883&amp;"_"&amp;A2883,"")</f>
        <v/>
      </c>
      <c r="BL2883">
        <f>COUNTIFS($B$1:B2883,B2883)-COUNTIFS($B$1:B2883,B2883,$BK$1:BK2883,"")</f>
        <v>0</v>
      </c>
      <c r="BM2883" t="str">
        <f t="shared" ref="BM2883:BM2946" si="505">IF(BK2883="","",LEFT(C2883,5)&amp;B2883&amp;BL2883)</f>
        <v/>
      </c>
    </row>
    <row r="2884" spans="1:65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1"/>
      <c r="AK2884" s="1"/>
      <c r="AL2884" s="1"/>
      <c r="AM2884" s="1"/>
      <c r="AN2884" s="1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t="str">
        <f t="shared" si="495"/>
        <v/>
      </c>
      <c r="AZ2884">
        <f t="shared" si="496"/>
        <v>0</v>
      </c>
      <c r="BA2884" t="str">
        <f t="shared" si="497"/>
        <v>QB</v>
      </c>
      <c r="BB2884" t="str">
        <f t="shared" si="498"/>
        <v>_</v>
      </c>
      <c r="BC2884" t="str">
        <f t="shared" si="499"/>
        <v>ru</v>
      </c>
      <c r="BD2884">
        <f>COUNTIFS($BB$1:BB2884,BB2884,$BC$1:BC2884,"ru")</f>
        <v>1008</v>
      </c>
      <c r="BE2884" t="str">
        <f t="shared" si="500"/>
        <v>re</v>
      </c>
      <c r="BF2884">
        <f>COUNTIFS($BB$1:BB2884,BB2884,$BE$1:BE2884,"re")</f>
        <v>1008</v>
      </c>
      <c r="BG2884" t="str">
        <f t="shared" si="501"/>
        <v>ru1008_</v>
      </c>
      <c r="BH2884" t="str">
        <f t="shared" si="502"/>
        <v>re1008_</v>
      </c>
      <c r="BI2884" t="str">
        <f t="shared" si="503"/>
        <v>_0</v>
      </c>
      <c r="BJ2884" t="str">
        <f t="shared" si="504"/>
        <v>_</v>
      </c>
      <c r="BK2884" t="str">
        <f>IF(ISERROR(MATCH(LEFT(C2884,5)&amp;B2884&amp;"_"&amp;A2884,$BK$1:BK2883,0)),LEFT(C2884,5)&amp;B2884&amp;"_"&amp;A2884,"")</f>
        <v/>
      </c>
      <c r="BL2884">
        <f>COUNTIFS($B$1:B2884,B2884)-COUNTIFS($B$1:B2884,B2884,$BK$1:BK2884,"")</f>
        <v>0</v>
      </c>
      <c r="BM2884" t="str">
        <f t="shared" si="505"/>
        <v/>
      </c>
    </row>
    <row r="2885" spans="1:65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1"/>
      <c r="AK2885" s="1"/>
      <c r="AL2885" s="1"/>
      <c r="AM2885" s="1"/>
      <c r="AN2885" s="1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t="str">
        <f t="shared" si="495"/>
        <v/>
      </c>
      <c r="AZ2885">
        <f t="shared" si="496"/>
        <v>0</v>
      </c>
      <c r="BA2885" t="str">
        <f t="shared" si="497"/>
        <v>QB</v>
      </c>
      <c r="BB2885" t="str">
        <f t="shared" si="498"/>
        <v>_</v>
      </c>
      <c r="BC2885" t="str">
        <f t="shared" si="499"/>
        <v>ru</v>
      </c>
      <c r="BD2885">
        <f>COUNTIFS($BB$1:BB2885,BB2885,$BC$1:BC2885,"ru")</f>
        <v>1009</v>
      </c>
      <c r="BE2885" t="str">
        <f t="shared" si="500"/>
        <v>re</v>
      </c>
      <c r="BF2885">
        <f>COUNTIFS($BB$1:BB2885,BB2885,$BE$1:BE2885,"re")</f>
        <v>1009</v>
      </c>
      <c r="BG2885" t="str">
        <f t="shared" si="501"/>
        <v>ru1009_</v>
      </c>
      <c r="BH2885" t="str">
        <f t="shared" si="502"/>
        <v>re1009_</v>
      </c>
      <c r="BI2885" t="str">
        <f t="shared" si="503"/>
        <v>_0</v>
      </c>
      <c r="BJ2885" t="str">
        <f t="shared" si="504"/>
        <v>_</v>
      </c>
      <c r="BK2885" t="str">
        <f>IF(ISERROR(MATCH(LEFT(C2885,5)&amp;B2885&amp;"_"&amp;A2885,$BK$1:BK2884,0)),LEFT(C2885,5)&amp;B2885&amp;"_"&amp;A2885,"")</f>
        <v/>
      </c>
      <c r="BL2885">
        <f>COUNTIFS($B$1:B2885,B2885)-COUNTIFS($B$1:B2885,B2885,$BK$1:BK2885,"")</f>
        <v>0</v>
      </c>
      <c r="BM2885" t="str">
        <f t="shared" si="505"/>
        <v/>
      </c>
    </row>
    <row r="2886" spans="1:65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1"/>
      <c r="AK2886" s="1"/>
      <c r="AL2886" s="1"/>
      <c r="AM2886" s="1"/>
      <c r="AN2886" s="1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t="str">
        <f t="shared" si="495"/>
        <v/>
      </c>
      <c r="AZ2886">
        <f t="shared" si="496"/>
        <v>0</v>
      </c>
      <c r="BA2886" t="str">
        <f t="shared" si="497"/>
        <v>QB</v>
      </c>
      <c r="BB2886" t="str">
        <f t="shared" si="498"/>
        <v>_</v>
      </c>
      <c r="BC2886" t="str">
        <f t="shared" si="499"/>
        <v>ru</v>
      </c>
      <c r="BD2886">
        <f>COUNTIFS($BB$1:BB2886,BB2886,$BC$1:BC2886,"ru")</f>
        <v>1010</v>
      </c>
      <c r="BE2886" t="str">
        <f t="shared" si="500"/>
        <v>re</v>
      </c>
      <c r="BF2886">
        <f>COUNTIFS($BB$1:BB2886,BB2886,$BE$1:BE2886,"re")</f>
        <v>1010</v>
      </c>
      <c r="BG2886" t="str">
        <f t="shared" si="501"/>
        <v>ru1010_</v>
      </c>
      <c r="BH2886" t="str">
        <f t="shared" si="502"/>
        <v>re1010_</v>
      </c>
      <c r="BI2886" t="str">
        <f t="shared" si="503"/>
        <v>_0</v>
      </c>
      <c r="BJ2886" t="str">
        <f t="shared" si="504"/>
        <v>_</v>
      </c>
      <c r="BK2886" t="str">
        <f>IF(ISERROR(MATCH(LEFT(C2886,5)&amp;B2886&amp;"_"&amp;A2886,$BK$1:BK2885,0)),LEFT(C2886,5)&amp;B2886&amp;"_"&amp;A2886,"")</f>
        <v/>
      </c>
      <c r="BL2886">
        <f>COUNTIFS($B$1:B2886,B2886)-COUNTIFS($B$1:B2886,B2886,$BK$1:BK2886,"")</f>
        <v>0</v>
      </c>
      <c r="BM2886" t="str">
        <f t="shared" si="505"/>
        <v/>
      </c>
    </row>
    <row r="2887" spans="1:65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1"/>
      <c r="AK2887" s="1"/>
      <c r="AL2887" s="1"/>
      <c r="AM2887" s="1"/>
      <c r="AN2887" s="1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t="str">
        <f t="shared" si="495"/>
        <v/>
      </c>
      <c r="AZ2887">
        <f t="shared" si="496"/>
        <v>0</v>
      </c>
      <c r="BA2887" t="str">
        <f t="shared" si="497"/>
        <v>QB</v>
      </c>
      <c r="BB2887" t="str">
        <f t="shared" si="498"/>
        <v>_</v>
      </c>
      <c r="BC2887" t="str">
        <f t="shared" si="499"/>
        <v>ru</v>
      </c>
      <c r="BD2887">
        <f>COUNTIFS($BB$1:BB2887,BB2887,$BC$1:BC2887,"ru")</f>
        <v>1011</v>
      </c>
      <c r="BE2887" t="str">
        <f t="shared" si="500"/>
        <v>re</v>
      </c>
      <c r="BF2887">
        <f>COUNTIFS($BB$1:BB2887,BB2887,$BE$1:BE2887,"re")</f>
        <v>1011</v>
      </c>
      <c r="BG2887" t="str">
        <f t="shared" si="501"/>
        <v>ru1011_</v>
      </c>
      <c r="BH2887" t="str">
        <f t="shared" si="502"/>
        <v>re1011_</v>
      </c>
      <c r="BI2887" t="str">
        <f t="shared" si="503"/>
        <v>_0</v>
      </c>
      <c r="BJ2887" t="str">
        <f t="shared" si="504"/>
        <v>_</v>
      </c>
      <c r="BK2887" t="str">
        <f>IF(ISERROR(MATCH(LEFT(C2887,5)&amp;B2887&amp;"_"&amp;A2887,$BK$1:BK2886,0)),LEFT(C2887,5)&amp;B2887&amp;"_"&amp;A2887,"")</f>
        <v/>
      </c>
      <c r="BL2887">
        <f>COUNTIFS($B$1:B2887,B2887)-COUNTIFS($B$1:B2887,B2887,$BK$1:BK2887,"")</f>
        <v>0</v>
      </c>
      <c r="BM2887" t="str">
        <f t="shared" si="505"/>
        <v/>
      </c>
    </row>
    <row r="2888" spans="1:65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1"/>
      <c r="AK2888" s="1"/>
      <c r="AL2888" s="1"/>
      <c r="AM2888" s="1"/>
      <c r="AN2888" s="1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t="str">
        <f t="shared" si="495"/>
        <v/>
      </c>
      <c r="AZ2888">
        <f t="shared" si="496"/>
        <v>0</v>
      </c>
      <c r="BA2888" t="str">
        <f t="shared" si="497"/>
        <v>QB</v>
      </c>
      <c r="BB2888" t="str">
        <f t="shared" si="498"/>
        <v>_</v>
      </c>
      <c r="BC2888" t="str">
        <f t="shared" si="499"/>
        <v>ru</v>
      </c>
      <c r="BD2888">
        <f>COUNTIFS($BB$1:BB2888,BB2888,$BC$1:BC2888,"ru")</f>
        <v>1012</v>
      </c>
      <c r="BE2888" t="str">
        <f t="shared" si="500"/>
        <v>re</v>
      </c>
      <c r="BF2888">
        <f>COUNTIFS($BB$1:BB2888,BB2888,$BE$1:BE2888,"re")</f>
        <v>1012</v>
      </c>
      <c r="BG2888" t="str">
        <f t="shared" si="501"/>
        <v>ru1012_</v>
      </c>
      <c r="BH2888" t="str">
        <f t="shared" si="502"/>
        <v>re1012_</v>
      </c>
      <c r="BI2888" t="str">
        <f t="shared" si="503"/>
        <v>_0</v>
      </c>
      <c r="BJ2888" t="str">
        <f t="shared" si="504"/>
        <v>_</v>
      </c>
      <c r="BK2888" t="str">
        <f>IF(ISERROR(MATCH(LEFT(C2888,5)&amp;B2888&amp;"_"&amp;A2888,$BK$1:BK2887,0)),LEFT(C2888,5)&amp;B2888&amp;"_"&amp;A2888,"")</f>
        <v/>
      </c>
      <c r="BL2888">
        <f>COUNTIFS($B$1:B2888,B2888)-COUNTIFS($B$1:B2888,B2888,$BK$1:BK2888,"")</f>
        <v>0</v>
      </c>
      <c r="BM2888" t="str">
        <f t="shared" si="505"/>
        <v/>
      </c>
    </row>
    <row r="2889" spans="1:65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1"/>
      <c r="AK2889" s="1"/>
      <c r="AL2889" s="1"/>
      <c r="AM2889" s="1"/>
      <c r="AN2889" s="1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t="str">
        <f t="shared" si="495"/>
        <v/>
      </c>
      <c r="AZ2889">
        <f t="shared" si="496"/>
        <v>0</v>
      </c>
      <c r="BA2889" t="str">
        <f t="shared" si="497"/>
        <v>QB</v>
      </c>
      <c r="BB2889" t="str">
        <f t="shared" si="498"/>
        <v>_</v>
      </c>
      <c r="BC2889" t="str">
        <f t="shared" si="499"/>
        <v>ru</v>
      </c>
      <c r="BD2889">
        <f>COUNTIFS($BB$1:BB2889,BB2889,$BC$1:BC2889,"ru")</f>
        <v>1013</v>
      </c>
      <c r="BE2889" t="str">
        <f t="shared" si="500"/>
        <v>re</v>
      </c>
      <c r="BF2889">
        <f>COUNTIFS($BB$1:BB2889,BB2889,$BE$1:BE2889,"re")</f>
        <v>1013</v>
      </c>
      <c r="BG2889" t="str">
        <f t="shared" si="501"/>
        <v>ru1013_</v>
      </c>
      <c r="BH2889" t="str">
        <f t="shared" si="502"/>
        <v>re1013_</v>
      </c>
      <c r="BI2889" t="str">
        <f t="shared" si="503"/>
        <v>_0</v>
      </c>
      <c r="BJ2889" t="str">
        <f t="shared" si="504"/>
        <v>_</v>
      </c>
      <c r="BK2889" t="str">
        <f>IF(ISERROR(MATCH(LEFT(C2889,5)&amp;B2889&amp;"_"&amp;A2889,$BK$1:BK2888,0)),LEFT(C2889,5)&amp;B2889&amp;"_"&amp;A2889,"")</f>
        <v/>
      </c>
      <c r="BL2889">
        <f>COUNTIFS($B$1:B2889,B2889)-COUNTIFS($B$1:B2889,B2889,$BK$1:BK2889,"")</f>
        <v>0</v>
      </c>
      <c r="BM2889" t="str">
        <f t="shared" si="505"/>
        <v/>
      </c>
    </row>
    <row r="2890" spans="1:65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1"/>
      <c r="AK2890" s="1"/>
      <c r="AL2890" s="1"/>
      <c r="AM2890" s="1"/>
      <c r="AN2890" s="1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t="str">
        <f t="shared" si="495"/>
        <v/>
      </c>
      <c r="AZ2890">
        <f t="shared" si="496"/>
        <v>0</v>
      </c>
      <c r="BA2890" t="str">
        <f t="shared" si="497"/>
        <v>QB</v>
      </c>
      <c r="BB2890" t="str">
        <f t="shared" si="498"/>
        <v>_</v>
      </c>
      <c r="BC2890" t="str">
        <f t="shared" si="499"/>
        <v>ru</v>
      </c>
      <c r="BD2890">
        <f>COUNTIFS($BB$1:BB2890,BB2890,$BC$1:BC2890,"ru")</f>
        <v>1014</v>
      </c>
      <c r="BE2890" t="str">
        <f t="shared" si="500"/>
        <v>re</v>
      </c>
      <c r="BF2890">
        <f>COUNTIFS($BB$1:BB2890,BB2890,$BE$1:BE2890,"re")</f>
        <v>1014</v>
      </c>
      <c r="BG2890" t="str">
        <f t="shared" si="501"/>
        <v>ru1014_</v>
      </c>
      <c r="BH2890" t="str">
        <f t="shared" si="502"/>
        <v>re1014_</v>
      </c>
      <c r="BI2890" t="str">
        <f t="shared" si="503"/>
        <v>_0</v>
      </c>
      <c r="BJ2890" t="str">
        <f t="shared" si="504"/>
        <v>_</v>
      </c>
      <c r="BK2890" t="str">
        <f>IF(ISERROR(MATCH(LEFT(C2890,5)&amp;B2890&amp;"_"&amp;A2890,$BK$1:BK2889,0)),LEFT(C2890,5)&amp;B2890&amp;"_"&amp;A2890,"")</f>
        <v/>
      </c>
      <c r="BL2890">
        <f>COUNTIFS($B$1:B2890,B2890)-COUNTIFS($B$1:B2890,B2890,$BK$1:BK2890,"")</f>
        <v>0</v>
      </c>
      <c r="BM2890" t="str">
        <f t="shared" si="505"/>
        <v/>
      </c>
    </row>
    <row r="2891" spans="1:65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1"/>
      <c r="AK2891" s="1"/>
      <c r="AL2891" s="1"/>
      <c r="AM2891" s="1"/>
      <c r="AN2891" s="1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t="str">
        <f t="shared" si="495"/>
        <v/>
      </c>
      <c r="AZ2891">
        <f t="shared" si="496"/>
        <v>0</v>
      </c>
      <c r="BA2891" t="str">
        <f t="shared" si="497"/>
        <v>QB</v>
      </c>
      <c r="BB2891" t="str">
        <f t="shared" si="498"/>
        <v>_</v>
      </c>
      <c r="BC2891" t="str">
        <f t="shared" si="499"/>
        <v>ru</v>
      </c>
      <c r="BD2891">
        <f>COUNTIFS($BB$1:BB2891,BB2891,$BC$1:BC2891,"ru")</f>
        <v>1015</v>
      </c>
      <c r="BE2891" t="str">
        <f t="shared" si="500"/>
        <v>re</v>
      </c>
      <c r="BF2891">
        <f>COUNTIFS($BB$1:BB2891,BB2891,$BE$1:BE2891,"re")</f>
        <v>1015</v>
      </c>
      <c r="BG2891" t="str">
        <f t="shared" si="501"/>
        <v>ru1015_</v>
      </c>
      <c r="BH2891" t="str">
        <f t="shared" si="502"/>
        <v>re1015_</v>
      </c>
      <c r="BI2891" t="str">
        <f t="shared" si="503"/>
        <v>_0</v>
      </c>
      <c r="BJ2891" t="str">
        <f t="shared" si="504"/>
        <v>_</v>
      </c>
      <c r="BK2891" t="str">
        <f>IF(ISERROR(MATCH(LEFT(C2891,5)&amp;B2891&amp;"_"&amp;A2891,$BK$1:BK2890,0)),LEFT(C2891,5)&amp;B2891&amp;"_"&amp;A2891,"")</f>
        <v/>
      </c>
      <c r="BL2891">
        <f>COUNTIFS($B$1:B2891,B2891)-COUNTIFS($B$1:B2891,B2891,$BK$1:BK2891,"")</f>
        <v>0</v>
      </c>
      <c r="BM2891" t="str">
        <f t="shared" si="505"/>
        <v/>
      </c>
    </row>
    <row r="2892" spans="1:65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1"/>
      <c r="AK2892" s="1"/>
      <c r="AL2892" s="1"/>
      <c r="AM2892" s="1"/>
      <c r="AN2892" s="1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t="str">
        <f t="shared" si="495"/>
        <v/>
      </c>
      <c r="AZ2892">
        <f t="shared" si="496"/>
        <v>0</v>
      </c>
      <c r="BA2892" t="str">
        <f t="shared" si="497"/>
        <v>QB</v>
      </c>
      <c r="BB2892" t="str">
        <f t="shared" si="498"/>
        <v>_</v>
      </c>
      <c r="BC2892" t="str">
        <f t="shared" si="499"/>
        <v>ru</v>
      </c>
      <c r="BD2892">
        <f>COUNTIFS($BB$1:BB2892,BB2892,$BC$1:BC2892,"ru")</f>
        <v>1016</v>
      </c>
      <c r="BE2892" t="str">
        <f t="shared" si="500"/>
        <v>re</v>
      </c>
      <c r="BF2892">
        <f>COUNTIFS($BB$1:BB2892,BB2892,$BE$1:BE2892,"re")</f>
        <v>1016</v>
      </c>
      <c r="BG2892" t="str">
        <f t="shared" si="501"/>
        <v>ru1016_</v>
      </c>
      <c r="BH2892" t="str">
        <f t="shared" si="502"/>
        <v>re1016_</v>
      </c>
      <c r="BI2892" t="str">
        <f t="shared" si="503"/>
        <v>_0</v>
      </c>
      <c r="BJ2892" t="str">
        <f t="shared" si="504"/>
        <v>_</v>
      </c>
      <c r="BK2892" t="str">
        <f>IF(ISERROR(MATCH(LEFT(C2892,5)&amp;B2892&amp;"_"&amp;A2892,$BK$1:BK2891,0)),LEFT(C2892,5)&amp;B2892&amp;"_"&amp;A2892,"")</f>
        <v/>
      </c>
      <c r="BL2892">
        <f>COUNTIFS($B$1:B2892,B2892)-COUNTIFS($B$1:B2892,B2892,$BK$1:BK2892,"")</f>
        <v>0</v>
      </c>
      <c r="BM2892" t="str">
        <f t="shared" si="505"/>
        <v/>
      </c>
    </row>
    <row r="2893" spans="1:65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1"/>
      <c r="AK2893" s="1"/>
      <c r="AL2893" s="1"/>
      <c r="AM2893" s="1"/>
      <c r="AN2893" s="1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t="str">
        <f t="shared" si="495"/>
        <v/>
      </c>
      <c r="AZ2893">
        <f t="shared" si="496"/>
        <v>0</v>
      </c>
      <c r="BA2893" t="str">
        <f t="shared" si="497"/>
        <v>QB</v>
      </c>
      <c r="BB2893" t="str">
        <f t="shared" si="498"/>
        <v>_</v>
      </c>
      <c r="BC2893" t="str">
        <f t="shared" si="499"/>
        <v>ru</v>
      </c>
      <c r="BD2893">
        <f>COUNTIFS($BB$1:BB2893,BB2893,$BC$1:BC2893,"ru")</f>
        <v>1017</v>
      </c>
      <c r="BE2893" t="str">
        <f t="shared" si="500"/>
        <v>re</v>
      </c>
      <c r="BF2893">
        <f>COUNTIFS($BB$1:BB2893,BB2893,$BE$1:BE2893,"re")</f>
        <v>1017</v>
      </c>
      <c r="BG2893" t="str">
        <f t="shared" si="501"/>
        <v>ru1017_</v>
      </c>
      <c r="BH2893" t="str">
        <f t="shared" si="502"/>
        <v>re1017_</v>
      </c>
      <c r="BI2893" t="str">
        <f t="shared" si="503"/>
        <v>_0</v>
      </c>
      <c r="BJ2893" t="str">
        <f t="shared" si="504"/>
        <v>_</v>
      </c>
      <c r="BK2893" t="str">
        <f>IF(ISERROR(MATCH(LEFT(C2893,5)&amp;B2893&amp;"_"&amp;A2893,$BK$1:BK2892,0)),LEFT(C2893,5)&amp;B2893&amp;"_"&amp;A2893,"")</f>
        <v/>
      </c>
      <c r="BL2893">
        <f>COUNTIFS($B$1:B2893,B2893)-COUNTIFS($B$1:B2893,B2893,$BK$1:BK2893,"")</f>
        <v>0</v>
      </c>
      <c r="BM2893" t="str">
        <f t="shared" si="505"/>
        <v/>
      </c>
    </row>
    <row r="2894" spans="1:65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1"/>
      <c r="AK2894" s="1"/>
      <c r="AL2894" s="1"/>
      <c r="AM2894" s="1"/>
      <c r="AN2894" s="1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t="str">
        <f t="shared" si="495"/>
        <v/>
      </c>
      <c r="AZ2894">
        <f t="shared" si="496"/>
        <v>0</v>
      </c>
      <c r="BA2894" t="str">
        <f t="shared" si="497"/>
        <v>QB</v>
      </c>
      <c r="BB2894" t="str">
        <f t="shared" si="498"/>
        <v>_</v>
      </c>
      <c r="BC2894" t="str">
        <f t="shared" si="499"/>
        <v>ru</v>
      </c>
      <c r="BD2894">
        <f>COUNTIFS($BB$1:BB2894,BB2894,$BC$1:BC2894,"ru")</f>
        <v>1018</v>
      </c>
      <c r="BE2894" t="str">
        <f t="shared" si="500"/>
        <v>re</v>
      </c>
      <c r="BF2894">
        <f>COUNTIFS($BB$1:BB2894,BB2894,$BE$1:BE2894,"re")</f>
        <v>1018</v>
      </c>
      <c r="BG2894" t="str">
        <f t="shared" si="501"/>
        <v>ru1018_</v>
      </c>
      <c r="BH2894" t="str">
        <f t="shared" si="502"/>
        <v>re1018_</v>
      </c>
      <c r="BI2894" t="str">
        <f t="shared" si="503"/>
        <v>_0</v>
      </c>
      <c r="BJ2894" t="str">
        <f t="shared" si="504"/>
        <v>_</v>
      </c>
      <c r="BK2894" t="str">
        <f>IF(ISERROR(MATCH(LEFT(C2894,5)&amp;B2894&amp;"_"&amp;A2894,$BK$1:BK2893,0)),LEFT(C2894,5)&amp;B2894&amp;"_"&amp;A2894,"")</f>
        <v/>
      </c>
      <c r="BL2894">
        <f>COUNTIFS($B$1:B2894,B2894)-COUNTIFS($B$1:B2894,B2894,$BK$1:BK2894,"")</f>
        <v>0</v>
      </c>
      <c r="BM2894" t="str">
        <f t="shared" si="505"/>
        <v/>
      </c>
    </row>
    <row r="2895" spans="1:65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1"/>
      <c r="AK2895" s="1"/>
      <c r="AL2895" s="1"/>
      <c r="AM2895" s="1"/>
      <c r="AN2895" s="1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t="str">
        <f t="shared" si="495"/>
        <v/>
      </c>
      <c r="AZ2895">
        <f t="shared" si="496"/>
        <v>0</v>
      </c>
      <c r="BA2895" t="str">
        <f t="shared" si="497"/>
        <v>QB</v>
      </c>
      <c r="BB2895" t="str">
        <f t="shared" si="498"/>
        <v>_</v>
      </c>
      <c r="BC2895" t="str">
        <f t="shared" si="499"/>
        <v>ru</v>
      </c>
      <c r="BD2895">
        <f>COUNTIFS($BB$1:BB2895,BB2895,$BC$1:BC2895,"ru")</f>
        <v>1019</v>
      </c>
      <c r="BE2895" t="str">
        <f t="shared" si="500"/>
        <v>re</v>
      </c>
      <c r="BF2895">
        <f>COUNTIFS($BB$1:BB2895,BB2895,$BE$1:BE2895,"re")</f>
        <v>1019</v>
      </c>
      <c r="BG2895" t="str">
        <f t="shared" si="501"/>
        <v>ru1019_</v>
      </c>
      <c r="BH2895" t="str">
        <f t="shared" si="502"/>
        <v>re1019_</v>
      </c>
      <c r="BI2895" t="str">
        <f t="shared" si="503"/>
        <v>_0</v>
      </c>
      <c r="BJ2895" t="str">
        <f t="shared" si="504"/>
        <v>_</v>
      </c>
      <c r="BK2895" t="str">
        <f>IF(ISERROR(MATCH(LEFT(C2895,5)&amp;B2895&amp;"_"&amp;A2895,$BK$1:BK2894,0)),LEFT(C2895,5)&amp;B2895&amp;"_"&amp;A2895,"")</f>
        <v/>
      </c>
      <c r="BL2895">
        <f>COUNTIFS($B$1:B2895,B2895)-COUNTIFS($B$1:B2895,B2895,$BK$1:BK2895,"")</f>
        <v>0</v>
      </c>
      <c r="BM2895" t="str">
        <f t="shared" si="505"/>
        <v/>
      </c>
    </row>
    <row r="2896" spans="1:65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1"/>
      <c r="AK2896" s="1"/>
      <c r="AL2896" s="1"/>
      <c r="AM2896" s="1"/>
      <c r="AN2896" s="1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t="str">
        <f t="shared" si="495"/>
        <v/>
      </c>
      <c r="AZ2896">
        <f t="shared" si="496"/>
        <v>0</v>
      </c>
      <c r="BA2896" t="str">
        <f t="shared" si="497"/>
        <v>QB</v>
      </c>
      <c r="BB2896" t="str">
        <f t="shared" si="498"/>
        <v>_</v>
      </c>
      <c r="BC2896" t="str">
        <f t="shared" si="499"/>
        <v>ru</v>
      </c>
      <c r="BD2896">
        <f>COUNTIFS($BB$1:BB2896,BB2896,$BC$1:BC2896,"ru")</f>
        <v>1020</v>
      </c>
      <c r="BE2896" t="str">
        <f t="shared" si="500"/>
        <v>re</v>
      </c>
      <c r="BF2896">
        <f>COUNTIFS($BB$1:BB2896,BB2896,$BE$1:BE2896,"re")</f>
        <v>1020</v>
      </c>
      <c r="BG2896" t="str">
        <f t="shared" si="501"/>
        <v>ru1020_</v>
      </c>
      <c r="BH2896" t="str">
        <f t="shared" si="502"/>
        <v>re1020_</v>
      </c>
      <c r="BI2896" t="str">
        <f t="shared" si="503"/>
        <v>_0</v>
      </c>
      <c r="BJ2896" t="str">
        <f t="shared" si="504"/>
        <v>_</v>
      </c>
      <c r="BK2896" t="str">
        <f>IF(ISERROR(MATCH(LEFT(C2896,5)&amp;B2896&amp;"_"&amp;A2896,$BK$1:BK2895,0)),LEFT(C2896,5)&amp;B2896&amp;"_"&amp;A2896,"")</f>
        <v/>
      </c>
      <c r="BL2896">
        <f>COUNTIFS($B$1:B2896,B2896)-COUNTIFS($B$1:B2896,B2896,$BK$1:BK2896,"")</f>
        <v>0</v>
      </c>
      <c r="BM2896" t="str">
        <f t="shared" si="505"/>
        <v/>
      </c>
    </row>
    <row r="2897" spans="1:65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1"/>
      <c r="AK2897" s="1"/>
      <c r="AL2897" s="1"/>
      <c r="AM2897" s="1"/>
      <c r="AN2897" s="1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t="str">
        <f t="shared" si="495"/>
        <v/>
      </c>
      <c r="AZ2897">
        <f t="shared" si="496"/>
        <v>0</v>
      </c>
      <c r="BA2897" t="str">
        <f t="shared" si="497"/>
        <v>QB</v>
      </c>
      <c r="BB2897" t="str">
        <f t="shared" si="498"/>
        <v>_</v>
      </c>
      <c r="BC2897" t="str">
        <f t="shared" si="499"/>
        <v>ru</v>
      </c>
      <c r="BD2897">
        <f>COUNTIFS($BB$1:BB2897,BB2897,$BC$1:BC2897,"ru")</f>
        <v>1021</v>
      </c>
      <c r="BE2897" t="str">
        <f t="shared" si="500"/>
        <v>re</v>
      </c>
      <c r="BF2897">
        <f>COUNTIFS($BB$1:BB2897,BB2897,$BE$1:BE2897,"re")</f>
        <v>1021</v>
      </c>
      <c r="BG2897" t="str">
        <f t="shared" si="501"/>
        <v>ru1021_</v>
      </c>
      <c r="BH2897" t="str">
        <f t="shared" si="502"/>
        <v>re1021_</v>
      </c>
      <c r="BI2897" t="str">
        <f t="shared" si="503"/>
        <v>_0</v>
      </c>
      <c r="BJ2897" t="str">
        <f t="shared" si="504"/>
        <v>_</v>
      </c>
      <c r="BK2897" t="str">
        <f>IF(ISERROR(MATCH(LEFT(C2897,5)&amp;B2897&amp;"_"&amp;A2897,$BK$1:BK2896,0)),LEFT(C2897,5)&amp;B2897&amp;"_"&amp;A2897,"")</f>
        <v/>
      </c>
      <c r="BL2897">
        <f>COUNTIFS($B$1:B2897,B2897)-COUNTIFS($B$1:B2897,B2897,$BK$1:BK2897,"")</f>
        <v>0</v>
      </c>
      <c r="BM2897" t="str">
        <f t="shared" si="505"/>
        <v/>
      </c>
    </row>
    <row r="2898" spans="1:65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1"/>
      <c r="AK2898" s="1"/>
      <c r="AL2898" s="1"/>
      <c r="AM2898" s="1"/>
      <c r="AN2898" s="1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t="str">
        <f t="shared" si="495"/>
        <v/>
      </c>
      <c r="AZ2898">
        <f t="shared" si="496"/>
        <v>0</v>
      </c>
      <c r="BA2898" t="str">
        <f t="shared" si="497"/>
        <v>QB</v>
      </c>
      <c r="BB2898" t="str">
        <f t="shared" si="498"/>
        <v>_</v>
      </c>
      <c r="BC2898" t="str">
        <f t="shared" si="499"/>
        <v>ru</v>
      </c>
      <c r="BD2898">
        <f>COUNTIFS($BB$1:BB2898,BB2898,$BC$1:BC2898,"ru")</f>
        <v>1022</v>
      </c>
      <c r="BE2898" t="str">
        <f t="shared" si="500"/>
        <v>re</v>
      </c>
      <c r="BF2898">
        <f>COUNTIFS($BB$1:BB2898,BB2898,$BE$1:BE2898,"re")</f>
        <v>1022</v>
      </c>
      <c r="BG2898" t="str">
        <f t="shared" si="501"/>
        <v>ru1022_</v>
      </c>
      <c r="BH2898" t="str">
        <f t="shared" si="502"/>
        <v>re1022_</v>
      </c>
      <c r="BI2898" t="str">
        <f t="shared" si="503"/>
        <v>_0</v>
      </c>
      <c r="BJ2898" t="str">
        <f t="shared" si="504"/>
        <v>_</v>
      </c>
      <c r="BK2898" t="str">
        <f>IF(ISERROR(MATCH(LEFT(C2898,5)&amp;B2898&amp;"_"&amp;A2898,$BK$1:BK2897,0)),LEFT(C2898,5)&amp;B2898&amp;"_"&amp;A2898,"")</f>
        <v/>
      </c>
      <c r="BL2898">
        <f>COUNTIFS($B$1:B2898,B2898)-COUNTIFS($B$1:B2898,B2898,$BK$1:BK2898,"")</f>
        <v>0</v>
      </c>
      <c r="BM2898" t="str">
        <f t="shared" si="505"/>
        <v/>
      </c>
    </row>
    <row r="2899" spans="1:65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1"/>
      <c r="AK2899" s="1"/>
      <c r="AL2899" s="1"/>
      <c r="AM2899" s="1"/>
      <c r="AN2899" s="1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t="str">
        <f t="shared" si="495"/>
        <v/>
      </c>
      <c r="AZ2899">
        <f t="shared" si="496"/>
        <v>0</v>
      </c>
      <c r="BA2899" t="str">
        <f t="shared" si="497"/>
        <v>QB</v>
      </c>
      <c r="BB2899" t="str">
        <f t="shared" si="498"/>
        <v>_</v>
      </c>
      <c r="BC2899" t="str">
        <f t="shared" si="499"/>
        <v>ru</v>
      </c>
      <c r="BD2899">
        <f>COUNTIFS($BB$1:BB2899,BB2899,$BC$1:BC2899,"ru")</f>
        <v>1023</v>
      </c>
      <c r="BE2899" t="str">
        <f t="shared" si="500"/>
        <v>re</v>
      </c>
      <c r="BF2899">
        <f>COUNTIFS($BB$1:BB2899,BB2899,$BE$1:BE2899,"re")</f>
        <v>1023</v>
      </c>
      <c r="BG2899" t="str">
        <f t="shared" si="501"/>
        <v>ru1023_</v>
      </c>
      <c r="BH2899" t="str">
        <f t="shared" si="502"/>
        <v>re1023_</v>
      </c>
      <c r="BI2899" t="str">
        <f t="shared" si="503"/>
        <v>_0</v>
      </c>
      <c r="BJ2899" t="str">
        <f t="shared" si="504"/>
        <v>_</v>
      </c>
      <c r="BK2899" t="str">
        <f>IF(ISERROR(MATCH(LEFT(C2899,5)&amp;B2899&amp;"_"&amp;A2899,$BK$1:BK2898,0)),LEFT(C2899,5)&amp;B2899&amp;"_"&amp;A2899,"")</f>
        <v/>
      </c>
      <c r="BL2899">
        <f>COUNTIFS($B$1:B2899,B2899)-COUNTIFS($B$1:B2899,B2899,$BK$1:BK2899,"")</f>
        <v>0</v>
      </c>
      <c r="BM2899" t="str">
        <f t="shared" si="505"/>
        <v/>
      </c>
    </row>
    <row r="2900" spans="1:65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1"/>
      <c r="AK2900" s="1"/>
      <c r="AL2900" s="1"/>
      <c r="AM2900" s="1"/>
      <c r="AN2900" s="1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t="str">
        <f t="shared" si="495"/>
        <v/>
      </c>
      <c r="AZ2900">
        <f t="shared" si="496"/>
        <v>0</v>
      </c>
      <c r="BA2900" t="str">
        <f t="shared" si="497"/>
        <v>QB</v>
      </c>
      <c r="BB2900" t="str">
        <f t="shared" si="498"/>
        <v>_</v>
      </c>
      <c r="BC2900" t="str">
        <f t="shared" si="499"/>
        <v>ru</v>
      </c>
      <c r="BD2900">
        <f>COUNTIFS($BB$1:BB2900,BB2900,$BC$1:BC2900,"ru")</f>
        <v>1024</v>
      </c>
      <c r="BE2900" t="str">
        <f t="shared" si="500"/>
        <v>re</v>
      </c>
      <c r="BF2900">
        <f>COUNTIFS($BB$1:BB2900,BB2900,$BE$1:BE2900,"re")</f>
        <v>1024</v>
      </c>
      <c r="BG2900" t="str">
        <f t="shared" si="501"/>
        <v>ru1024_</v>
      </c>
      <c r="BH2900" t="str">
        <f t="shared" si="502"/>
        <v>re1024_</v>
      </c>
      <c r="BI2900" t="str">
        <f t="shared" si="503"/>
        <v>_0</v>
      </c>
      <c r="BJ2900" t="str">
        <f t="shared" si="504"/>
        <v>_</v>
      </c>
      <c r="BK2900" t="str">
        <f>IF(ISERROR(MATCH(LEFT(C2900,5)&amp;B2900&amp;"_"&amp;A2900,$BK$1:BK2899,0)),LEFT(C2900,5)&amp;B2900&amp;"_"&amp;A2900,"")</f>
        <v/>
      </c>
      <c r="BL2900">
        <f>COUNTIFS($B$1:B2900,B2900)-COUNTIFS($B$1:B2900,B2900,$BK$1:BK2900,"")</f>
        <v>0</v>
      </c>
      <c r="BM2900" t="str">
        <f t="shared" si="505"/>
        <v/>
      </c>
    </row>
    <row r="2901" spans="1:65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1"/>
      <c r="AK2901" s="1"/>
      <c r="AL2901" s="1"/>
      <c r="AM2901" s="1"/>
      <c r="AN2901" s="1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t="str">
        <f t="shared" si="495"/>
        <v/>
      </c>
      <c r="AZ2901">
        <f t="shared" si="496"/>
        <v>0</v>
      </c>
      <c r="BA2901" t="str">
        <f t="shared" si="497"/>
        <v>QB</v>
      </c>
      <c r="BB2901" t="str">
        <f t="shared" si="498"/>
        <v>_</v>
      </c>
      <c r="BC2901" t="str">
        <f t="shared" si="499"/>
        <v>ru</v>
      </c>
      <c r="BD2901">
        <f>COUNTIFS($BB$1:BB2901,BB2901,$BC$1:BC2901,"ru")</f>
        <v>1025</v>
      </c>
      <c r="BE2901" t="str">
        <f t="shared" si="500"/>
        <v>re</v>
      </c>
      <c r="BF2901">
        <f>COUNTIFS($BB$1:BB2901,BB2901,$BE$1:BE2901,"re")</f>
        <v>1025</v>
      </c>
      <c r="BG2901" t="str">
        <f t="shared" si="501"/>
        <v>ru1025_</v>
      </c>
      <c r="BH2901" t="str">
        <f t="shared" si="502"/>
        <v>re1025_</v>
      </c>
      <c r="BI2901" t="str">
        <f t="shared" si="503"/>
        <v>_0</v>
      </c>
      <c r="BJ2901" t="str">
        <f t="shared" si="504"/>
        <v>_</v>
      </c>
      <c r="BK2901" t="str">
        <f>IF(ISERROR(MATCH(LEFT(C2901,5)&amp;B2901&amp;"_"&amp;A2901,$BK$1:BK2900,0)),LEFT(C2901,5)&amp;B2901&amp;"_"&amp;A2901,"")</f>
        <v/>
      </c>
      <c r="BL2901">
        <f>COUNTIFS($B$1:B2901,B2901)-COUNTIFS($B$1:B2901,B2901,$BK$1:BK2901,"")</f>
        <v>0</v>
      </c>
      <c r="BM2901" t="str">
        <f t="shared" si="505"/>
        <v/>
      </c>
    </row>
    <row r="2902" spans="1:65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1"/>
      <c r="AK2902" s="1"/>
      <c r="AL2902" s="1"/>
      <c r="AM2902" s="1"/>
      <c r="AN2902" s="1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t="str">
        <f t="shared" si="495"/>
        <v/>
      </c>
      <c r="AZ2902">
        <f t="shared" si="496"/>
        <v>0</v>
      </c>
      <c r="BA2902" t="str">
        <f t="shared" si="497"/>
        <v>QB</v>
      </c>
      <c r="BB2902" t="str">
        <f t="shared" si="498"/>
        <v>_</v>
      </c>
      <c r="BC2902" t="str">
        <f t="shared" si="499"/>
        <v>ru</v>
      </c>
      <c r="BD2902">
        <f>COUNTIFS($BB$1:BB2902,BB2902,$BC$1:BC2902,"ru")</f>
        <v>1026</v>
      </c>
      <c r="BE2902" t="str">
        <f t="shared" si="500"/>
        <v>re</v>
      </c>
      <c r="BF2902">
        <f>COUNTIFS($BB$1:BB2902,BB2902,$BE$1:BE2902,"re")</f>
        <v>1026</v>
      </c>
      <c r="BG2902" t="str">
        <f t="shared" si="501"/>
        <v>ru1026_</v>
      </c>
      <c r="BH2902" t="str">
        <f t="shared" si="502"/>
        <v>re1026_</v>
      </c>
      <c r="BI2902" t="str">
        <f t="shared" si="503"/>
        <v>_0</v>
      </c>
      <c r="BJ2902" t="str">
        <f t="shared" si="504"/>
        <v>_</v>
      </c>
      <c r="BK2902" t="str">
        <f>IF(ISERROR(MATCH(LEFT(C2902,5)&amp;B2902&amp;"_"&amp;A2902,$BK$1:BK2901,0)),LEFT(C2902,5)&amp;B2902&amp;"_"&amp;A2902,"")</f>
        <v/>
      </c>
      <c r="BL2902">
        <f>COUNTIFS($B$1:B2902,B2902)-COUNTIFS($B$1:B2902,B2902,$BK$1:BK2902,"")</f>
        <v>0</v>
      </c>
      <c r="BM2902" t="str">
        <f t="shared" si="505"/>
        <v/>
      </c>
    </row>
    <row r="2903" spans="1:65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1"/>
      <c r="AK2903" s="1"/>
      <c r="AL2903" s="1"/>
      <c r="AM2903" s="1"/>
      <c r="AN2903" s="1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t="str">
        <f t="shared" si="495"/>
        <v/>
      </c>
      <c r="AZ2903">
        <f t="shared" si="496"/>
        <v>0</v>
      </c>
      <c r="BA2903" t="str">
        <f t="shared" si="497"/>
        <v>QB</v>
      </c>
      <c r="BB2903" t="str">
        <f t="shared" si="498"/>
        <v>_</v>
      </c>
      <c r="BC2903" t="str">
        <f t="shared" si="499"/>
        <v>ru</v>
      </c>
      <c r="BD2903">
        <f>COUNTIFS($BB$1:BB2903,BB2903,$BC$1:BC2903,"ru")</f>
        <v>1027</v>
      </c>
      <c r="BE2903" t="str">
        <f t="shared" si="500"/>
        <v>re</v>
      </c>
      <c r="BF2903">
        <f>COUNTIFS($BB$1:BB2903,BB2903,$BE$1:BE2903,"re")</f>
        <v>1027</v>
      </c>
      <c r="BG2903" t="str">
        <f t="shared" si="501"/>
        <v>ru1027_</v>
      </c>
      <c r="BH2903" t="str">
        <f t="shared" si="502"/>
        <v>re1027_</v>
      </c>
      <c r="BI2903" t="str">
        <f t="shared" si="503"/>
        <v>_0</v>
      </c>
      <c r="BJ2903" t="str">
        <f t="shared" si="504"/>
        <v>_</v>
      </c>
      <c r="BK2903" t="str">
        <f>IF(ISERROR(MATCH(LEFT(C2903,5)&amp;B2903&amp;"_"&amp;A2903,$BK$1:BK2902,0)),LEFT(C2903,5)&amp;B2903&amp;"_"&amp;A2903,"")</f>
        <v/>
      </c>
      <c r="BL2903">
        <f>COUNTIFS($B$1:B2903,B2903)-COUNTIFS($B$1:B2903,B2903,$BK$1:BK2903,"")</f>
        <v>0</v>
      </c>
      <c r="BM2903" t="str">
        <f t="shared" si="505"/>
        <v/>
      </c>
    </row>
    <row r="2904" spans="1:65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1"/>
      <c r="AK2904" s="1"/>
      <c r="AL2904" s="1"/>
      <c r="AM2904" s="1"/>
      <c r="AN2904" s="1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t="str">
        <f t="shared" si="495"/>
        <v/>
      </c>
      <c r="AZ2904">
        <f t="shared" si="496"/>
        <v>0</v>
      </c>
      <c r="BA2904" t="str">
        <f t="shared" si="497"/>
        <v>QB</v>
      </c>
      <c r="BB2904" t="str">
        <f t="shared" si="498"/>
        <v>_</v>
      </c>
      <c r="BC2904" t="str">
        <f t="shared" si="499"/>
        <v>ru</v>
      </c>
      <c r="BD2904">
        <f>COUNTIFS($BB$1:BB2904,BB2904,$BC$1:BC2904,"ru")</f>
        <v>1028</v>
      </c>
      <c r="BE2904" t="str">
        <f t="shared" si="500"/>
        <v>re</v>
      </c>
      <c r="BF2904">
        <f>COUNTIFS($BB$1:BB2904,BB2904,$BE$1:BE2904,"re")</f>
        <v>1028</v>
      </c>
      <c r="BG2904" t="str">
        <f t="shared" si="501"/>
        <v>ru1028_</v>
      </c>
      <c r="BH2904" t="str">
        <f t="shared" si="502"/>
        <v>re1028_</v>
      </c>
      <c r="BI2904" t="str">
        <f t="shared" si="503"/>
        <v>_0</v>
      </c>
      <c r="BJ2904" t="str">
        <f t="shared" si="504"/>
        <v>_</v>
      </c>
      <c r="BK2904" t="str">
        <f>IF(ISERROR(MATCH(LEFT(C2904,5)&amp;B2904&amp;"_"&amp;A2904,$BK$1:BK2903,0)),LEFT(C2904,5)&amp;B2904&amp;"_"&amp;A2904,"")</f>
        <v/>
      </c>
      <c r="BL2904">
        <f>COUNTIFS($B$1:B2904,B2904)-COUNTIFS($B$1:B2904,B2904,$BK$1:BK2904,"")</f>
        <v>0</v>
      </c>
      <c r="BM2904" t="str">
        <f t="shared" si="505"/>
        <v/>
      </c>
    </row>
    <row r="2905" spans="1:65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1"/>
      <c r="AK2905" s="1"/>
      <c r="AL2905" s="1"/>
      <c r="AM2905" s="1"/>
      <c r="AN2905" s="1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t="str">
        <f t="shared" si="495"/>
        <v/>
      </c>
      <c r="AZ2905">
        <f t="shared" si="496"/>
        <v>0</v>
      </c>
      <c r="BA2905" t="str">
        <f t="shared" si="497"/>
        <v>QB</v>
      </c>
      <c r="BB2905" t="str">
        <f t="shared" si="498"/>
        <v>_</v>
      </c>
      <c r="BC2905" t="str">
        <f t="shared" si="499"/>
        <v>ru</v>
      </c>
      <c r="BD2905">
        <f>COUNTIFS($BB$1:BB2905,BB2905,$BC$1:BC2905,"ru")</f>
        <v>1029</v>
      </c>
      <c r="BE2905" t="str">
        <f t="shared" si="500"/>
        <v>re</v>
      </c>
      <c r="BF2905">
        <f>COUNTIFS($BB$1:BB2905,BB2905,$BE$1:BE2905,"re")</f>
        <v>1029</v>
      </c>
      <c r="BG2905" t="str">
        <f t="shared" si="501"/>
        <v>ru1029_</v>
      </c>
      <c r="BH2905" t="str">
        <f t="shared" si="502"/>
        <v>re1029_</v>
      </c>
      <c r="BI2905" t="str">
        <f t="shared" si="503"/>
        <v>_0</v>
      </c>
      <c r="BJ2905" t="str">
        <f t="shared" si="504"/>
        <v>_</v>
      </c>
      <c r="BK2905" t="str">
        <f>IF(ISERROR(MATCH(LEFT(C2905,5)&amp;B2905&amp;"_"&amp;A2905,$BK$1:BK2904,0)),LEFT(C2905,5)&amp;B2905&amp;"_"&amp;A2905,"")</f>
        <v/>
      </c>
      <c r="BL2905">
        <f>COUNTIFS($B$1:B2905,B2905)-COUNTIFS($B$1:B2905,B2905,$BK$1:BK2905,"")</f>
        <v>0</v>
      </c>
      <c r="BM2905" t="str">
        <f t="shared" si="505"/>
        <v/>
      </c>
    </row>
    <row r="2906" spans="1:65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1"/>
      <c r="AK2906" s="1"/>
      <c r="AL2906" s="1"/>
      <c r="AM2906" s="1"/>
      <c r="AN2906" s="1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t="str">
        <f t="shared" si="495"/>
        <v/>
      </c>
      <c r="AZ2906">
        <f t="shared" si="496"/>
        <v>0</v>
      </c>
      <c r="BA2906" t="str">
        <f t="shared" si="497"/>
        <v>QB</v>
      </c>
      <c r="BB2906" t="str">
        <f t="shared" si="498"/>
        <v>_</v>
      </c>
      <c r="BC2906" t="str">
        <f t="shared" si="499"/>
        <v>ru</v>
      </c>
      <c r="BD2906">
        <f>COUNTIFS($BB$1:BB2906,BB2906,$BC$1:BC2906,"ru")</f>
        <v>1030</v>
      </c>
      <c r="BE2906" t="str">
        <f t="shared" si="500"/>
        <v>re</v>
      </c>
      <c r="BF2906">
        <f>COUNTIFS($BB$1:BB2906,BB2906,$BE$1:BE2906,"re")</f>
        <v>1030</v>
      </c>
      <c r="BG2906" t="str">
        <f t="shared" si="501"/>
        <v>ru1030_</v>
      </c>
      <c r="BH2906" t="str">
        <f t="shared" si="502"/>
        <v>re1030_</v>
      </c>
      <c r="BI2906" t="str">
        <f t="shared" si="503"/>
        <v>_0</v>
      </c>
      <c r="BJ2906" t="str">
        <f t="shared" si="504"/>
        <v>_</v>
      </c>
      <c r="BK2906" t="str">
        <f>IF(ISERROR(MATCH(LEFT(C2906,5)&amp;B2906&amp;"_"&amp;A2906,$BK$1:BK2905,0)),LEFT(C2906,5)&amp;B2906&amp;"_"&amp;A2906,"")</f>
        <v/>
      </c>
      <c r="BL2906">
        <f>COUNTIFS($B$1:B2906,B2906)-COUNTIFS($B$1:B2906,B2906,$BK$1:BK2906,"")</f>
        <v>0</v>
      </c>
      <c r="BM2906" t="str">
        <f t="shared" si="505"/>
        <v/>
      </c>
    </row>
    <row r="2907" spans="1:65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1"/>
      <c r="AK2907" s="1"/>
      <c r="AL2907" s="1"/>
      <c r="AM2907" s="1"/>
      <c r="AN2907" s="1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t="str">
        <f t="shared" si="495"/>
        <v/>
      </c>
      <c r="AZ2907">
        <f t="shared" si="496"/>
        <v>0</v>
      </c>
      <c r="BA2907" t="str">
        <f t="shared" si="497"/>
        <v>QB</v>
      </c>
      <c r="BB2907" t="str">
        <f t="shared" si="498"/>
        <v>_</v>
      </c>
      <c r="BC2907" t="str">
        <f t="shared" si="499"/>
        <v>ru</v>
      </c>
      <c r="BD2907">
        <f>COUNTIFS($BB$1:BB2907,BB2907,$BC$1:BC2907,"ru")</f>
        <v>1031</v>
      </c>
      <c r="BE2907" t="str">
        <f t="shared" si="500"/>
        <v>re</v>
      </c>
      <c r="BF2907">
        <f>COUNTIFS($BB$1:BB2907,BB2907,$BE$1:BE2907,"re")</f>
        <v>1031</v>
      </c>
      <c r="BG2907" t="str">
        <f t="shared" si="501"/>
        <v>ru1031_</v>
      </c>
      <c r="BH2907" t="str">
        <f t="shared" si="502"/>
        <v>re1031_</v>
      </c>
      <c r="BI2907" t="str">
        <f t="shared" si="503"/>
        <v>_0</v>
      </c>
      <c r="BJ2907" t="str">
        <f t="shared" si="504"/>
        <v>_</v>
      </c>
      <c r="BK2907" t="str">
        <f>IF(ISERROR(MATCH(LEFT(C2907,5)&amp;B2907&amp;"_"&amp;A2907,$BK$1:BK2906,0)),LEFT(C2907,5)&amp;B2907&amp;"_"&amp;A2907,"")</f>
        <v/>
      </c>
      <c r="BL2907">
        <f>COUNTIFS($B$1:B2907,B2907)-COUNTIFS($B$1:B2907,B2907,$BK$1:BK2907,"")</f>
        <v>0</v>
      </c>
      <c r="BM2907" t="str">
        <f t="shared" si="505"/>
        <v/>
      </c>
    </row>
    <row r="2908" spans="1:65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1"/>
      <c r="AK2908" s="1"/>
      <c r="AL2908" s="1"/>
      <c r="AM2908" s="1"/>
      <c r="AN2908" s="1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t="str">
        <f t="shared" si="495"/>
        <v/>
      </c>
      <c r="AZ2908">
        <f t="shared" si="496"/>
        <v>0</v>
      </c>
      <c r="BA2908" t="str">
        <f t="shared" si="497"/>
        <v>QB</v>
      </c>
      <c r="BB2908" t="str">
        <f t="shared" si="498"/>
        <v>_</v>
      </c>
      <c r="BC2908" t="str">
        <f t="shared" si="499"/>
        <v>ru</v>
      </c>
      <c r="BD2908">
        <f>COUNTIFS($BB$1:BB2908,BB2908,$BC$1:BC2908,"ru")</f>
        <v>1032</v>
      </c>
      <c r="BE2908" t="str">
        <f t="shared" si="500"/>
        <v>re</v>
      </c>
      <c r="BF2908">
        <f>COUNTIFS($BB$1:BB2908,BB2908,$BE$1:BE2908,"re")</f>
        <v>1032</v>
      </c>
      <c r="BG2908" t="str">
        <f t="shared" si="501"/>
        <v>ru1032_</v>
      </c>
      <c r="BH2908" t="str">
        <f t="shared" si="502"/>
        <v>re1032_</v>
      </c>
      <c r="BI2908" t="str">
        <f t="shared" si="503"/>
        <v>_0</v>
      </c>
      <c r="BJ2908" t="str">
        <f t="shared" si="504"/>
        <v>_</v>
      </c>
      <c r="BK2908" t="str">
        <f>IF(ISERROR(MATCH(LEFT(C2908,5)&amp;B2908&amp;"_"&amp;A2908,$BK$1:BK2907,0)),LEFT(C2908,5)&amp;B2908&amp;"_"&amp;A2908,"")</f>
        <v/>
      </c>
      <c r="BL2908">
        <f>COUNTIFS($B$1:B2908,B2908)-COUNTIFS($B$1:B2908,B2908,$BK$1:BK2908,"")</f>
        <v>0</v>
      </c>
      <c r="BM2908" t="str">
        <f t="shared" si="505"/>
        <v/>
      </c>
    </row>
    <row r="2909" spans="1:65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1"/>
      <c r="AK2909" s="1"/>
      <c r="AL2909" s="1"/>
      <c r="AM2909" s="1"/>
      <c r="AN2909" s="1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t="str">
        <f t="shared" si="495"/>
        <v/>
      </c>
      <c r="AZ2909">
        <f t="shared" si="496"/>
        <v>0</v>
      </c>
      <c r="BA2909" t="str">
        <f t="shared" si="497"/>
        <v>QB</v>
      </c>
      <c r="BB2909" t="str">
        <f t="shared" si="498"/>
        <v>_</v>
      </c>
      <c r="BC2909" t="str">
        <f t="shared" si="499"/>
        <v>ru</v>
      </c>
      <c r="BD2909">
        <f>COUNTIFS($BB$1:BB2909,BB2909,$BC$1:BC2909,"ru")</f>
        <v>1033</v>
      </c>
      <c r="BE2909" t="str">
        <f t="shared" si="500"/>
        <v>re</v>
      </c>
      <c r="BF2909">
        <f>COUNTIFS($BB$1:BB2909,BB2909,$BE$1:BE2909,"re")</f>
        <v>1033</v>
      </c>
      <c r="BG2909" t="str">
        <f t="shared" si="501"/>
        <v>ru1033_</v>
      </c>
      <c r="BH2909" t="str">
        <f t="shared" si="502"/>
        <v>re1033_</v>
      </c>
      <c r="BI2909" t="str">
        <f t="shared" si="503"/>
        <v>_0</v>
      </c>
      <c r="BJ2909" t="str">
        <f t="shared" si="504"/>
        <v>_</v>
      </c>
      <c r="BK2909" t="str">
        <f>IF(ISERROR(MATCH(LEFT(C2909,5)&amp;B2909&amp;"_"&amp;A2909,$BK$1:BK2908,0)),LEFT(C2909,5)&amp;B2909&amp;"_"&amp;A2909,"")</f>
        <v/>
      </c>
      <c r="BL2909">
        <f>COUNTIFS($B$1:B2909,B2909)-COUNTIFS($B$1:B2909,B2909,$BK$1:BK2909,"")</f>
        <v>0</v>
      </c>
      <c r="BM2909" t="str">
        <f t="shared" si="505"/>
        <v/>
      </c>
    </row>
    <row r="2910" spans="1:65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1"/>
      <c r="AK2910" s="1"/>
      <c r="AL2910" s="1"/>
      <c r="AM2910" s="1"/>
      <c r="AN2910" s="1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t="str">
        <f t="shared" si="495"/>
        <v/>
      </c>
      <c r="AZ2910">
        <f t="shared" si="496"/>
        <v>0</v>
      </c>
      <c r="BA2910" t="str">
        <f t="shared" si="497"/>
        <v>QB</v>
      </c>
      <c r="BB2910" t="str">
        <f t="shared" si="498"/>
        <v>_</v>
      </c>
      <c r="BC2910" t="str">
        <f t="shared" si="499"/>
        <v>ru</v>
      </c>
      <c r="BD2910">
        <f>COUNTIFS($BB$1:BB2910,BB2910,$BC$1:BC2910,"ru")</f>
        <v>1034</v>
      </c>
      <c r="BE2910" t="str">
        <f t="shared" si="500"/>
        <v>re</v>
      </c>
      <c r="BF2910">
        <f>COUNTIFS($BB$1:BB2910,BB2910,$BE$1:BE2910,"re")</f>
        <v>1034</v>
      </c>
      <c r="BG2910" t="str">
        <f t="shared" si="501"/>
        <v>ru1034_</v>
      </c>
      <c r="BH2910" t="str">
        <f t="shared" si="502"/>
        <v>re1034_</v>
      </c>
      <c r="BI2910" t="str">
        <f t="shared" si="503"/>
        <v>_0</v>
      </c>
      <c r="BJ2910" t="str">
        <f t="shared" si="504"/>
        <v>_</v>
      </c>
      <c r="BK2910" t="str">
        <f>IF(ISERROR(MATCH(LEFT(C2910,5)&amp;B2910&amp;"_"&amp;A2910,$BK$1:BK2909,0)),LEFT(C2910,5)&amp;B2910&amp;"_"&amp;A2910,"")</f>
        <v/>
      </c>
      <c r="BL2910">
        <f>COUNTIFS($B$1:B2910,B2910)-COUNTIFS($B$1:B2910,B2910,$BK$1:BK2910,"")</f>
        <v>0</v>
      </c>
      <c r="BM2910" t="str">
        <f t="shared" si="505"/>
        <v/>
      </c>
    </row>
    <row r="2911" spans="1:65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1"/>
      <c r="AK2911" s="1"/>
      <c r="AL2911" s="1"/>
      <c r="AM2911" s="1"/>
      <c r="AN2911" s="1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t="str">
        <f t="shared" si="495"/>
        <v/>
      </c>
      <c r="AZ2911">
        <f t="shared" si="496"/>
        <v>0</v>
      </c>
      <c r="BA2911" t="str">
        <f t="shared" si="497"/>
        <v>QB</v>
      </c>
      <c r="BB2911" t="str">
        <f t="shared" si="498"/>
        <v>_</v>
      </c>
      <c r="BC2911" t="str">
        <f t="shared" si="499"/>
        <v>ru</v>
      </c>
      <c r="BD2911">
        <f>COUNTIFS($BB$1:BB2911,BB2911,$BC$1:BC2911,"ru")</f>
        <v>1035</v>
      </c>
      <c r="BE2911" t="str">
        <f t="shared" si="500"/>
        <v>re</v>
      </c>
      <c r="BF2911">
        <f>COUNTIFS($BB$1:BB2911,BB2911,$BE$1:BE2911,"re")</f>
        <v>1035</v>
      </c>
      <c r="BG2911" t="str">
        <f t="shared" si="501"/>
        <v>ru1035_</v>
      </c>
      <c r="BH2911" t="str">
        <f t="shared" si="502"/>
        <v>re1035_</v>
      </c>
      <c r="BI2911" t="str">
        <f t="shared" si="503"/>
        <v>_0</v>
      </c>
      <c r="BJ2911" t="str">
        <f t="shared" si="504"/>
        <v>_</v>
      </c>
      <c r="BK2911" t="str">
        <f>IF(ISERROR(MATCH(LEFT(C2911,5)&amp;B2911&amp;"_"&amp;A2911,$BK$1:BK2910,0)),LEFT(C2911,5)&amp;B2911&amp;"_"&amp;A2911,"")</f>
        <v/>
      </c>
      <c r="BL2911">
        <f>COUNTIFS($B$1:B2911,B2911)-COUNTIFS($B$1:B2911,B2911,$BK$1:BK2911,"")</f>
        <v>0</v>
      </c>
      <c r="BM2911" t="str">
        <f t="shared" si="505"/>
        <v/>
      </c>
    </row>
    <row r="2912" spans="1:65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1"/>
      <c r="AK2912" s="1"/>
      <c r="AL2912" s="1"/>
      <c r="AM2912" s="1"/>
      <c r="AN2912" s="1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t="str">
        <f t="shared" si="495"/>
        <v/>
      </c>
      <c r="AZ2912">
        <f t="shared" si="496"/>
        <v>0</v>
      </c>
      <c r="BA2912" t="str">
        <f t="shared" si="497"/>
        <v>QB</v>
      </c>
      <c r="BB2912" t="str">
        <f t="shared" si="498"/>
        <v>_</v>
      </c>
      <c r="BC2912" t="str">
        <f t="shared" si="499"/>
        <v>ru</v>
      </c>
      <c r="BD2912">
        <f>COUNTIFS($BB$1:BB2912,BB2912,$BC$1:BC2912,"ru")</f>
        <v>1036</v>
      </c>
      <c r="BE2912" t="str">
        <f t="shared" si="500"/>
        <v>re</v>
      </c>
      <c r="BF2912">
        <f>COUNTIFS($BB$1:BB2912,BB2912,$BE$1:BE2912,"re")</f>
        <v>1036</v>
      </c>
      <c r="BG2912" t="str">
        <f t="shared" si="501"/>
        <v>ru1036_</v>
      </c>
      <c r="BH2912" t="str">
        <f t="shared" si="502"/>
        <v>re1036_</v>
      </c>
      <c r="BI2912" t="str">
        <f t="shared" si="503"/>
        <v>_0</v>
      </c>
      <c r="BJ2912" t="str">
        <f t="shared" si="504"/>
        <v>_</v>
      </c>
      <c r="BK2912" t="str">
        <f>IF(ISERROR(MATCH(LEFT(C2912,5)&amp;B2912&amp;"_"&amp;A2912,$BK$1:BK2911,0)),LEFT(C2912,5)&amp;B2912&amp;"_"&amp;A2912,"")</f>
        <v/>
      </c>
      <c r="BL2912">
        <f>COUNTIFS($B$1:B2912,B2912)-COUNTIFS($B$1:B2912,B2912,$BK$1:BK2912,"")</f>
        <v>0</v>
      </c>
      <c r="BM2912" t="str">
        <f t="shared" si="505"/>
        <v/>
      </c>
    </row>
    <row r="2913" spans="1:65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1"/>
      <c r="AK2913" s="1"/>
      <c r="AL2913" s="1"/>
      <c r="AM2913" s="1"/>
      <c r="AN2913" s="1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t="str">
        <f t="shared" si="495"/>
        <v/>
      </c>
      <c r="AZ2913">
        <f t="shared" si="496"/>
        <v>0</v>
      </c>
      <c r="BA2913" t="str">
        <f t="shared" si="497"/>
        <v>QB</v>
      </c>
      <c r="BB2913" t="str">
        <f t="shared" si="498"/>
        <v>_</v>
      </c>
      <c r="BC2913" t="str">
        <f t="shared" si="499"/>
        <v>ru</v>
      </c>
      <c r="BD2913">
        <f>COUNTIFS($BB$1:BB2913,BB2913,$BC$1:BC2913,"ru")</f>
        <v>1037</v>
      </c>
      <c r="BE2913" t="str">
        <f t="shared" si="500"/>
        <v>re</v>
      </c>
      <c r="BF2913">
        <f>COUNTIFS($BB$1:BB2913,BB2913,$BE$1:BE2913,"re")</f>
        <v>1037</v>
      </c>
      <c r="BG2913" t="str">
        <f t="shared" si="501"/>
        <v>ru1037_</v>
      </c>
      <c r="BH2913" t="str">
        <f t="shared" si="502"/>
        <v>re1037_</v>
      </c>
      <c r="BI2913" t="str">
        <f t="shared" si="503"/>
        <v>_0</v>
      </c>
      <c r="BJ2913" t="str">
        <f t="shared" si="504"/>
        <v>_</v>
      </c>
      <c r="BK2913" t="str">
        <f>IF(ISERROR(MATCH(LEFT(C2913,5)&amp;B2913&amp;"_"&amp;A2913,$BK$1:BK2912,0)),LEFT(C2913,5)&amp;B2913&amp;"_"&amp;A2913,"")</f>
        <v/>
      </c>
      <c r="BL2913">
        <f>COUNTIFS($B$1:B2913,B2913)-COUNTIFS($B$1:B2913,B2913,$BK$1:BK2913,"")</f>
        <v>0</v>
      </c>
      <c r="BM2913" t="str">
        <f t="shared" si="505"/>
        <v/>
      </c>
    </row>
    <row r="2914" spans="1:65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1"/>
      <c r="AK2914" s="1"/>
      <c r="AL2914" s="1"/>
      <c r="AM2914" s="1"/>
      <c r="AN2914" s="1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t="str">
        <f t="shared" si="495"/>
        <v/>
      </c>
      <c r="AZ2914">
        <f t="shared" si="496"/>
        <v>0</v>
      </c>
      <c r="BA2914" t="str">
        <f t="shared" si="497"/>
        <v>QB</v>
      </c>
      <c r="BB2914" t="str">
        <f t="shared" si="498"/>
        <v>_</v>
      </c>
      <c r="BC2914" t="str">
        <f t="shared" si="499"/>
        <v>ru</v>
      </c>
      <c r="BD2914">
        <f>COUNTIFS($BB$1:BB2914,BB2914,$BC$1:BC2914,"ru")</f>
        <v>1038</v>
      </c>
      <c r="BE2914" t="str">
        <f t="shared" si="500"/>
        <v>re</v>
      </c>
      <c r="BF2914">
        <f>COUNTIFS($BB$1:BB2914,BB2914,$BE$1:BE2914,"re")</f>
        <v>1038</v>
      </c>
      <c r="BG2914" t="str">
        <f t="shared" si="501"/>
        <v>ru1038_</v>
      </c>
      <c r="BH2914" t="str">
        <f t="shared" si="502"/>
        <v>re1038_</v>
      </c>
      <c r="BI2914" t="str">
        <f t="shared" si="503"/>
        <v>_0</v>
      </c>
      <c r="BJ2914" t="str">
        <f t="shared" si="504"/>
        <v>_</v>
      </c>
      <c r="BK2914" t="str">
        <f>IF(ISERROR(MATCH(LEFT(C2914,5)&amp;B2914&amp;"_"&amp;A2914,$BK$1:BK2913,0)),LEFT(C2914,5)&amp;B2914&amp;"_"&amp;A2914,"")</f>
        <v/>
      </c>
      <c r="BL2914">
        <f>COUNTIFS($B$1:B2914,B2914)-COUNTIFS($B$1:B2914,B2914,$BK$1:BK2914,"")</f>
        <v>0</v>
      </c>
      <c r="BM2914" t="str">
        <f t="shared" si="505"/>
        <v/>
      </c>
    </row>
    <row r="2915" spans="1:65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1"/>
      <c r="AK2915" s="1"/>
      <c r="AL2915" s="1"/>
      <c r="AM2915" s="1"/>
      <c r="AN2915" s="1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t="str">
        <f t="shared" si="495"/>
        <v/>
      </c>
      <c r="AZ2915">
        <f t="shared" si="496"/>
        <v>0</v>
      </c>
      <c r="BA2915" t="str">
        <f t="shared" si="497"/>
        <v>QB</v>
      </c>
      <c r="BB2915" t="str">
        <f t="shared" si="498"/>
        <v>_</v>
      </c>
      <c r="BC2915" t="str">
        <f t="shared" si="499"/>
        <v>ru</v>
      </c>
      <c r="BD2915">
        <f>COUNTIFS($BB$1:BB2915,BB2915,$BC$1:BC2915,"ru")</f>
        <v>1039</v>
      </c>
      <c r="BE2915" t="str">
        <f t="shared" si="500"/>
        <v>re</v>
      </c>
      <c r="BF2915">
        <f>COUNTIFS($BB$1:BB2915,BB2915,$BE$1:BE2915,"re")</f>
        <v>1039</v>
      </c>
      <c r="BG2915" t="str">
        <f t="shared" si="501"/>
        <v>ru1039_</v>
      </c>
      <c r="BH2915" t="str">
        <f t="shared" si="502"/>
        <v>re1039_</v>
      </c>
      <c r="BI2915" t="str">
        <f t="shared" si="503"/>
        <v>_0</v>
      </c>
      <c r="BJ2915" t="str">
        <f t="shared" si="504"/>
        <v>_</v>
      </c>
      <c r="BK2915" t="str">
        <f>IF(ISERROR(MATCH(LEFT(C2915,5)&amp;B2915&amp;"_"&amp;A2915,$BK$1:BK2914,0)),LEFT(C2915,5)&amp;B2915&amp;"_"&amp;A2915,"")</f>
        <v/>
      </c>
      <c r="BL2915">
        <f>COUNTIFS($B$1:B2915,B2915)-COUNTIFS($B$1:B2915,B2915,$BK$1:BK2915,"")</f>
        <v>0</v>
      </c>
      <c r="BM2915" t="str">
        <f t="shared" si="505"/>
        <v/>
      </c>
    </row>
    <row r="2916" spans="1:65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1"/>
      <c r="AK2916" s="1"/>
      <c r="AL2916" s="1"/>
      <c r="AM2916" s="1"/>
      <c r="AN2916" s="1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t="str">
        <f t="shared" si="495"/>
        <v/>
      </c>
      <c r="AZ2916">
        <f t="shared" si="496"/>
        <v>0</v>
      </c>
      <c r="BA2916" t="str">
        <f t="shared" si="497"/>
        <v>QB</v>
      </c>
      <c r="BB2916" t="str">
        <f t="shared" si="498"/>
        <v>_</v>
      </c>
      <c r="BC2916" t="str">
        <f t="shared" si="499"/>
        <v>ru</v>
      </c>
      <c r="BD2916">
        <f>COUNTIFS($BB$1:BB2916,BB2916,$BC$1:BC2916,"ru")</f>
        <v>1040</v>
      </c>
      <c r="BE2916" t="str">
        <f t="shared" si="500"/>
        <v>re</v>
      </c>
      <c r="BF2916">
        <f>COUNTIFS($BB$1:BB2916,BB2916,$BE$1:BE2916,"re")</f>
        <v>1040</v>
      </c>
      <c r="BG2916" t="str">
        <f t="shared" si="501"/>
        <v>ru1040_</v>
      </c>
      <c r="BH2916" t="str">
        <f t="shared" si="502"/>
        <v>re1040_</v>
      </c>
      <c r="BI2916" t="str">
        <f t="shared" si="503"/>
        <v>_0</v>
      </c>
      <c r="BJ2916" t="str">
        <f t="shared" si="504"/>
        <v>_</v>
      </c>
      <c r="BK2916" t="str">
        <f>IF(ISERROR(MATCH(LEFT(C2916,5)&amp;B2916&amp;"_"&amp;A2916,$BK$1:BK2915,0)),LEFT(C2916,5)&amp;B2916&amp;"_"&amp;A2916,"")</f>
        <v/>
      </c>
      <c r="BL2916">
        <f>COUNTIFS($B$1:B2916,B2916)-COUNTIFS($B$1:B2916,B2916,$BK$1:BK2916,"")</f>
        <v>0</v>
      </c>
      <c r="BM2916" t="str">
        <f t="shared" si="505"/>
        <v/>
      </c>
    </row>
    <row r="2917" spans="1:65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1"/>
      <c r="AK2917" s="1"/>
      <c r="AL2917" s="1"/>
      <c r="AM2917" s="1"/>
      <c r="AN2917" s="1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t="str">
        <f t="shared" si="495"/>
        <v/>
      </c>
      <c r="AZ2917">
        <f t="shared" si="496"/>
        <v>0</v>
      </c>
      <c r="BA2917" t="str">
        <f t="shared" si="497"/>
        <v>QB</v>
      </c>
      <c r="BB2917" t="str">
        <f t="shared" si="498"/>
        <v>_</v>
      </c>
      <c r="BC2917" t="str">
        <f t="shared" si="499"/>
        <v>ru</v>
      </c>
      <c r="BD2917">
        <f>COUNTIFS($BB$1:BB2917,BB2917,$BC$1:BC2917,"ru")</f>
        <v>1041</v>
      </c>
      <c r="BE2917" t="str">
        <f t="shared" si="500"/>
        <v>re</v>
      </c>
      <c r="BF2917">
        <f>COUNTIFS($BB$1:BB2917,BB2917,$BE$1:BE2917,"re")</f>
        <v>1041</v>
      </c>
      <c r="BG2917" t="str">
        <f t="shared" si="501"/>
        <v>ru1041_</v>
      </c>
      <c r="BH2917" t="str">
        <f t="shared" si="502"/>
        <v>re1041_</v>
      </c>
      <c r="BI2917" t="str">
        <f t="shared" si="503"/>
        <v>_0</v>
      </c>
      <c r="BJ2917" t="str">
        <f t="shared" si="504"/>
        <v>_</v>
      </c>
      <c r="BK2917" t="str">
        <f>IF(ISERROR(MATCH(LEFT(C2917,5)&amp;B2917&amp;"_"&amp;A2917,$BK$1:BK2916,0)),LEFT(C2917,5)&amp;B2917&amp;"_"&amp;A2917,"")</f>
        <v/>
      </c>
      <c r="BL2917">
        <f>COUNTIFS($B$1:B2917,B2917)-COUNTIFS($B$1:B2917,B2917,$BK$1:BK2917,"")</f>
        <v>0</v>
      </c>
      <c r="BM2917" t="str">
        <f t="shared" si="505"/>
        <v/>
      </c>
    </row>
    <row r="2918" spans="1:65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1"/>
      <c r="AK2918" s="1"/>
      <c r="AL2918" s="1"/>
      <c r="AM2918" s="1"/>
      <c r="AN2918" s="1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t="str">
        <f t="shared" si="495"/>
        <v/>
      </c>
      <c r="AZ2918">
        <f t="shared" si="496"/>
        <v>0</v>
      </c>
      <c r="BA2918" t="str">
        <f t="shared" si="497"/>
        <v>QB</v>
      </c>
      <c r="BB2918" t="str">
        <f t="shared" si="498"/>
        <v>_</v>
      </c>
      <c r="BC2918" t="str">
        <f t="shared" si="499"/>
        <v>ru</v>
      </c>
      <c r="BD2918">
        <f>COUNTIFS($BB$1:BB2918,BB2918,$BC$1:BC2918,"ru")</f>
        <v>1042</v>
      </c>
      <c r="BE2918" t="str">
        <f t="shared" si="500"/>
        <v>re</v>
      </c>
      <c r="BF2918">
        <f>COUNTIFS($BB$1:BB2918,BB2918,$BE$1:BE2918,"re")</f>
        <v>1042</v>
      </c>
      <c r="BG2918" t="str">
        <f t="shared" si="501"/>
        <v>ru1042_</v>
      </c>
      <c r="BH2918" t="str">
        <f t="shared" si="502"/>
        <v>re1042_</v>
      </c>
      <c r="BI2918" t="str">
        <f t="shared" si="503"/>
        <v>_0</v>
      </c>
      <c r="BJ2918" t="str">
        <f t="shared" si="504"/>
        <v>_</v>
      </c>
      <c r="BK2918" t="str">
        <f>IF(ISERROR(MATCH(LEFT(C2918,5)&amp;B2918&amp;"_"&amp;A2918,$BK$1:BK2917,0)),LEFT(C2918,5)&amp;B2918&amp;"_"&amp;A2918,"")</f>
        <v/>
      </c>
      <c r="BL2918">
        <f>COUNTIFS($B$1:B2918,B2918)-COUNTIFS($B$1:B2918,B2918,$BK$1:BK2918,"")</f>
        <v>0</v>
      </c>
      <c r="BM2918" t="str">
        <f t="shared" si="505"/>
        <v/>
      </c>
    </row>
    <row r="2919" spans="1:65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1"/>
      <c r="AK2919" s="1"/>
      <c r="AL2919" s="1"/>
      <c r="AM2919" s="1"/>
      <c r="AN2919" s="1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t="str">
        <f t="shared" si="495"/>
        <v/>
      </c>
      <c r="AZ2919">
        <f t="shared" si="496"/>
        <v>0</v>
      </c>
      <c r="BA2919" t="str">
        <f t="shared" si="497"/>
        <v>QB</v>
      </c>
      <c r="BB2919" t="str">
        <f t="shared" si="498"/>
        <v>_</v>
      </c>
      <c r="BC2919" t="str">
        <f t="shared" si="499"/>
        <v>ru</v>
      </c>
      <c r="BD2919">
        <f>COUNTIFS($BB$1:BB2919,BB2919,$BC$1:BC2919,"ru")</f>
        <v>1043</v>
      </c>
      <c r="BE2919" t="str">
        <f t="shared" si="500"/>
        <v>re</v>
      </c>
      <c r="BF2919">
        <f>COUNTIFS($BB$1:BB2919,BB2919,$BE$1:BE2919,"re")</f>
        <v>1043</v>
      </c>
      <c r="BG2919" t="str">
        <f t="shared" si="501"/>
        <v>ru1043_</v>
      </c>
      <c r="BH2919" t="str">
        <f t="shared" si="502"/>
        <v>re1043_</v>
      </c>
      <c r="BI2919" t="str">
        <f t="shared" si="503"/>
        <v>_0</v>
      </c>
      <c r="BJ2919" t="str">
        <f t="shared" si="504"/>
        <v>_</v>
      </c>
      <c r="BK2919" t="str">
        <f>IF(ISERROR(MATCH(LEFT(C2919,5)&amp;B2919&amp;"_"&amp;A2919,$BK$1:BK2918,0)),LEFT(C2919,5)&amp;B2919&amp;"_"&amp;A2919,"")</f>
        <v/>
      </c>
      <c r="BL2919">
        <f>COUNTIFS($B$1:B2919,B2919)-COUNTIFS($B$1:B2919,B2919,$BK$1:BK2919,"")</f>
        <v>0</v>
      </c>
      <c r="BM2919" t="str">
        <f t="shared" si="505"/>
        <v/>
      </c>
    </row>
    <row r="2920" spans="1:65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1"/>
      <c r="AK2920" s="1"/>
      <c r="AL2920" s="1"/>
      <c r="AM2920" s="1"/>
      <c r="AN2920" s="1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t="str">
        <f t="shared" si="495"/>
        <v/>
      </c>
      <c r="AZ2920">
        <f t="shared" si="496"/>
        <v>0</v>
      </c>
      <c r="BA2920" t="str">
        <f t="shared" si="497"/>
        <v>QB</v>
      </c>
      <c r="BB2920" t="str">
        <f t="shared" si="498"/>
        <v>_</v>
      </c>
      <c r="BC2920" t="str">
        <f t="shared" si="499"/>
        <v>ru</v>
      </c>
      <c r="BD2920">
        <f>COUNTIFS($BB$1:BB2920,BB2920,$BC$1:BC2920,"ru")</f>
        <v>1044</v>
      </c>
      <c r="BE2920" t="str">
        <f t="shared" si="500"/>
        <v>re</v>
      </c>
      <c r="BF2920">
        <f>COUNTIFS($BB$1:BB2920,BB2920,$BE$1:BE2920,"re")</f>
        <v>1044</v>
      </c>
      <c r="BG2920" t="str">
        <f t="shared" si="501"/>
        <v>ru1044_</v>
      </c>
      <c r="BH2920" t="str">
        <f t="shared" si="502"/>
        <v>re1044_</v>
      </c>
      <c r="BI2920" t="str">
        <f t="shared" si="503"/>
        <v>_0</v>
      </c>
      <c r="BJ2920" t="str">
        <f t="shared" si="504"/>
        <v>_</v>
      </c>
      <c r="BK2920" t="str">
        <f>IF(ISERROR(MATCH(LEFT(C2920,5)&amp;B2920&amp;"_"&amp;A2920,$BK$1:BK2919,0)),LEFT(C2920,5)&amp;B2920&amp;"_"&amp;A2920,"")</f>
        <v/>
      </c>
      <c r="BL2920">
        <f>COUNTIFS($B$1:B2920,B2920)-COUNTIFS($B$1:B2920,B2920,$BK$1:BK2920,"")</f>
        <v>0</v>
      </c>
      <c r="BM2920" t="str">
        <f t="shared" si="505"/>
        <v/>
      </c>
    </row>
    <row r="2921" spans="1:65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1"/>
      <c r="AK2921" s="1"/>
      <c r="AL2921" s="1"/>
      <c r="AM2921" s="1"/>
      <c r="AN2921" s="1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t="str">
        <f t="shared" si="495"/>
        <v/>
      </c>
      <c r="AZ2921">
        <f t="shared" si="496"/>
        <v>0</v>
      </c>
      <c r="BA2921" t="str">
        <f t="shared" si="497"/>
        <v>QB</v>
      </c>
      <c r="BB2921" t="str">
        <f t="shared" si="498"/>
        <v>_</v>
      </c>
      <c r="BC2921" t="str">
        <f t="shared" si="499"/>
        <v>ru</v>
      </c>
      <c r="BD2921">
        <f>COUNTIFS($BB$1:BB2921,BB2921,$BC$1:BC2921,"ru")</f>
        <v>1045</v>
      </c>
      <c r="BE2921" t="str">
        <f t="shared" si="500"/>
        <v>re</v>
      </c>
      <c r="BF2921">
        <f>COUNTIFS($BB$1:BB2921,BB2921,$BE$1:BE2921,"re")</f>
        <v>1045</v>
      </c>
      <c r="BG2921" t="str">
        <f t="shared" si="501"/>
        <v>ru1045_</v>
      </c>
      <c r="BH2921" t="str">
        <f t="shared" si="502"/>
        <v>re1045_</v>
      </c>
      <c r="BI2921" t="str">
        <f t="shared" si="503"/>
        <v>_0</v>
      </c>
      <c r="BJ2921" t="str">
        <f t="shared" si="504"/>
        <v>_</v>
      </c>
      <c r="BK2921" t="str">
        <f>IF(ISERROR(MATCH(LEFT(C2921,5)&amp;B2921&amp;"_"&amp;A2921,$BK$1:BK2920,0)),LEFT(C2921,5)&amp;B2921&amp;"_"&amp;A2921,"")</f>
        <v/>
      </c>
      <c r="BL2921">
        <f>COUNTIFS($B$1:B2921,B2921)-COUNTIFS($B$1:B2921,B2921,$BK$1:BK2921,"")</f>
        <v>0</v>
      </c>
      <c r="BM2921" t="str">
        <f t="shared" si="505"/>
        <v/>
      </c>
    </row>
    <row r="2922" spans="1:65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1"/>
      <c r="AK2922" s="1"/>
      <c r="AL2922" s="1"/>
      <c r="AM2922" s="1"/>
      <c r="AN2922" s="1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t="str">
        <f t="shared" si="495"/>
        <v/>
      </c>
      <c r="AZ2922">
        <f t="shared" si="496"/>
        <v>0</v>
      </c>
      <c r="BA2922" t="str">
        <f t="shared" si="497"/>
        <v>QB</v>
      </c>
      <c r="BB2922" t="str">
        <f t="shared" si="498"/>
        <v>_</v>
      </c>
      <c r="BC2922" t="str">
        <f t="shared" si="499"/>
        <v>ru</v>
      </c>
      <c r="BD2922">
        <f>COUNTIFS($BB$1:BB2922,BB2922,$BC$1:BC2922,"ru")</f>
        <v>1046</v>
      </c>
      <c r="BE2922" t="str">
        <f t="shared" si="500"/>
        <v>re</v>
      </c>
      <c r="BF2922">
        <f>COUNTIFS($BB$1:BB2922,BB2922,$BE$1:BE2922,"re")</f>
        <v>1046</v>
      </c>
      <c r="BG2922" t="str">
        <f t="shared" si="501"/>
        <v>ru1046_</v>
      </c>
      <c r="BH2922" t="str">
        <f t="shared" si="502"/>
        <v>re1046_</v>
      </c>
      <c r="BI2922" t="str">
        <f t="shared" si="503"/>
        <v>_0</v>
      </c>
      <c r="BJ2922" t="str">
        <f t="shared" si="504"/>
        <v>_</v>
      </c>
      <c r="BK2922" t="str">
        <f>IF(ISERROR(MATCH(LEFT(C2922,5)&amp;B2922&amp;"_"&amp;A2922,$BK$1:BK2921,0)),LEFT(C2922,5)&amp;B2922&amp;"_"&amp;A2922,"")</f>
        <v/>
      </c>
      <c r="BL2922">
        <f>COUNTIFS($B$1:B2922,B2922)-COUNTIFS($B$1:B2922,B2922,$BK$1:BK2922,"")</f>
        <v>0</v>
      </c>
      <c r="BM2922" t="str">
        <f t="shared" si="505"/>
        <v/>
      </c>
    </row>
    <row r="2923" spans="1:65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1"/>
      <c r="AK2923" s="1"/>
      <c r="AL2923" s="1"/>
      <c r="AM2923" s="1"/>
      <c r="AN2923" s="1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t="str">
        <f t="shared" si="495"/>
        <v/>
      </c>
      <c r="AZ2923">
        <f t="shared" si="496"/>
        <v>0</v>
      </c>
      <c r="BA2923" t="str">
        <f t="shared" si="497"/>
        <v>QB</v>
      </c>
      <c r="BB2923" t="str">
        <f t="shared" si="498"/>
        <v>_</v>
      </c>
      <c r="BC2923" t="str">
        <f t="shared" si="499"/>
        <v>ru</v>
      </c>
      <c r="BD2923">
        <f>COUNTIFS($BB$1:BB2923,BB2923,$BC$1:BC2923,"ru")</f>
        <v>1047</v>
      </c>
      <c r="BE2923" t="str">
        <f t="shared" si="500"/>
        <v>re</v>
      </c>
      <c r="BF2923">
        <f>COUNTIFS($BB$1:BB2923,BB2923,$BE$1:BE2923,"re")</f>
        <v>1047</v>
      </c>
      <c r="BG2923" t="str">
        <f t="shared" si="501"/>
        <v>ru1047_</v>
      </c>
      <c r="BH2923" t="str">
        <f t="shared" si="502"/>
        <v>re1047_</v>
      </c>
      <c r="BI2923" t="str">
        <f t="shared" si="503"/>
        <v>_0</v>
      </c>
      <c r="BJ2923" t="str">
        <f t="shared" si="504"/>
        <v>_</v>
      </c>
      <c r="BK2923" t="str">
        <f>IF(ISERROR(MATCH(LEFT(C2923,5)&amp;B2923&amp;"_"&amp;A2923,$BK$1:BK2922,0)),LEFT(C2923,5)&amp;B2923&amp;"_"&amp;A2923,"")</f>
        <v/>
      </c>
      <c r="BL2923">
        <f>COUNTIFS($B$1:B2923,B2923)-COUNTIFS($B$1:B2923,B2923,$BK$1:BK2923,"")</f>
        <v>0</v>
      </c>
      <c r="BM2923" t="str">
        <f t="shared" si="505"/>
        <v/>
      </c>
    </row>
    <row r="2924" spans="1:65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1"/>
      <c r="AK2924" s="1"/>
      <c r="AL2924" s="1"/>
      <c r="AM2924" s="1"/>
      <c r="AN2924" s="1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t="str">
        <f t="shared" si="495"/>
        <v/>
      </c>
      <c r="AZ2924">
        <f t="shared" si="496"/>
        <v>0</v>
      </c>
      <c r="BA2924" t="str">
        <f t="shared" si="497"/>
        <v>QB</v>
      </c>
      <c r="BB2924" t="str">
        <f t="shared" si="498"/>
        <v>_</v>
      </c>
      <c r="BC2924" t="str">
        <f t="shared" si="499"/>
        <v>ru</v>
      </c>
      <c r="BD2924">
        <f>COUNTIFS($BB$1:BB2924,BB2924,$BC$1:BC2924,"ru")</f>
        <v>1048</v>
      </c>
      <c r="BE2924" t="str">
        <f t="shared" si="500"/>
        <v>re</v>
      </c>
      <c r="BF2924">
        <f>COUNTIFS($BB$1:BB2924,BB2924,$BE$1:BE2924,"re")</f>
        <v>1048</v>
      </c>
      <c r="BG2924" t="str">
        <f t="shared" si="501"/>
        <v>ru1048_</v>
      </c>
      <c r="BH2924" t="str">
        <f t="shared" si="502"/>
        <v>re1048_</v>
      </c>
      <c r="BI2924" t="str">
        <f t="shared" si="503"/>
        <v>_0</v>
      </c>
      <c r="BJ2924" t="str">
        <f t="shared" si="504"/>
        <v>_</v>
      </c>
      <c r="BK2924" t="str">
        <f>IF(ISERROR(MATCH(LEFT(C2924,5)&amp;B2924&amp;"_"&amp;A2924,$BK$1:BK2923,0)),LEFT(C2924,5)&amp;B2924&amp;"_"&amp;A2924,"")</f>
        <v/>
      </c>
      <c r="BL2924">
        <f>COUNTIFS($B$1:B2924,B2924)-COUNTIFS($B$1:B2924,B2924,$BK$1:BK2924,"")</f>
        <v>0</v>
      </c>
      <c r="BM2924" t="str">
        <f t="shared" si="505"/>
        <v/>
      </c>
    </row>
    <row r="2925" spans="1:65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1"/>
      <c r="AK2925" s="1"/>
      <c r="AL2925" s="1"/>
      <c r="AM2925" s="1"/>
      <c r="AN2925" s="1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t="str">
        <f t="shared" si="495"/>
        <v/>
      </c>
      <c r="AZ2925">
        <f t="shared" si="496"/>
        <v>0</v>
      </c>
      <c r="BA2925" t="str">
        <f t="shared" si="497"/>
        <v>QB</v>
      </c>
      <c r="BB2925" t="str">
        <f t="shared" si="498"/>
        <v>_</v>
      </c>
      <c r="BC2925" t="str">
        <f t="shared" si="499"/>
        <v>ru</v>
      </c>
      <c r="BD2925">
        <f>COUNTIFS($BB$1:BB2925,BB2925,$BC$1:BC2925,"ru")</f>
        <v>1049</v>
      </c>
      <c r="BE2925" t="str">
        <f t="shared" si="500"/>
        <v>re</v>
      </c>
      <c r="BF2925">
        <f>COUNTIFS($BB$1:BB2925,BB2925,$BE$1:BE2925,"re")</f>
        <v>1049</v>
      </c>
      <c r="BG2925" t="str">
        <f t="shared" si="501"/>
        <v>ru1049_</v>
      </c>
      <c r="BH2925" t="str">
        <f t="shared" si="502"/>
        <v>re1049_</v>
      </c>
      <c r="BI2925" t="str">
        <f t="shared" si="503"/>
        <v>_0</v>
      </c>
      <c r="BJ2925" t="str">
        <f t="shared" si="504"/>
        <v>_</v>
      </c>
      <c r="BK2925" t="str">
        <f>IF(ISERROR(MATCH(LEFT(C2925,5)&amp;B2925&amp;"_"&amp;A2925,$BK$1:BK2924,0)),LEFT(C2925,5)&amp;B2925&amp;"_"&amp;A2925,"")</f>
        <v/>
      </c>
      <c r="BL2925">
        <f>COUNTIFS($B$1:B2925,B2925)-COUNTIFS($B$1:B2925,B2925,$BK$1:BK2925,"")</f>
        <v>0</v>
      </c>
      <c r="BM2925" t="str">
        <f t="shared" si="505"/>
        <v/>
      </c>
    </row>
    <row r="2926" spans="1:65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1"/>
      <c r="AK2926" s="1"/>
      <c r="AL2926" s="1"/>
      <c r="AM2926" s="1"/>
      <c r="AN2926" s="1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t="str">
        <f t="shared" si="495"/>
        <v/>
      </c>
      <c r="AZ2926">
        <f t="shared" si="496"/>
        <v>0</v>
      </c>
      <c r="BA2926" t="str">
        <f t="shared" si="497"/>
        <v>QB</v>
      </c>
      <c r="BB2926" t="str">
        <f t="shared" si="498"/>
        <v>_</v>
      </c>
      <c r="BC2926" t="str">
        <f t="shared" si="499"/>
        <v>ru</v>
      </c>
      <c r="BD2926">
        <f>COUNTIFS($BB$1:BB2926,BB2926,$BC$1:BC2926,"ru")</f>
        <v>1050</v>
      </c>
      <c r="BE2926" t="str">
        <f t="shared" si="500"/>
        <v>re</v>
      </c>
      <c r="BF2926">
        <f>COUNTIFS($BB$1:BB2926,BB2926,$BE$1:BE2926,"re")</f>
        <v>1050</v>
      </c>
      <c r="BG2926" t="str">
        <f t="shared" si="501"/>
        <v>ru1050_</v>
      </c>
      <c r="BH2926" t="str">
        <f t="shared" si="502"/>
        <v>re1050_</v>
      </c>
      <c r="BI2926" t="str">
        <f t="shared" si="503"/>
        <v>_0</v>
      </c>
      <c r="BJ2926" t="str">
        <f t="shared" si="504"/>
        <v>_</v>
      </c>
      <c r="BK2926" t="str">
        <f>IF(ISERROR(MATCH(LEFT(C2926,5)&amp;B2926&amp;"_"&amp;A2926,$BK$1:BK2925,0)),LEFT(C2926,5)&amp;B2926&amp;"_"&amp;A2926,"")</f>
        <v/>
      </c>
      <c r="BL2926">
        <f>COUNTIFS($B$1:B2926,B2926)-COUNTIFS($B$1:B2926,B2926,$BK$1:BK2926,"")</f>
        <v>0</v>
      </c>
      <c r="BM2926" t="str">
        <f t="shared" si="505"/>
        <v/>
      </c>
    </row>
    <row r="2927" spans="1:65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1"/>
      <c r="AK2927" s="1"/>
      <c r="AL2927" s="1"/>
      <c r="AM2927" s="1"/>
      <c r="AN2927" s="1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t="str">
        <f t="shared" si="495"/>
        <v/>
      </c>
      <c r="AZ2927">
        <f t="shared" si="496"/>
        <v>0</v>
      </c>
      <c r="BA2927" t="str">
        <f t="shared" si="497"/>
        <v>QB</v>
      </c>
      <c r="BB2927" t="str">
        <f t="shared" si="498"/>
        <v>_</v>
      </c>
      <c r="BC2927" t="str">
        <f t="shared" si="499"/>
        <v>ru</v>
      </c>
      <c r="BD2927">
        <f>COUNTIFS($BB$1:BB2927,BB2927,$BC$1:BC2927,"ru")</f>
        <v>1051</v>
      </c>
      <c r="BE2927" t="str">
        <f t="shared" si="500"/>
        <v>re</v>
      </c>
      <c r="BF2927">
        <f>COUNTIFS($BB$1:BB2927,BB2927,$BE$1:BE2927,"re")</f>
        <v>1051</v>
      </c>
      <c r="BG2927" t="str">
        <f t="shared" si="501"/>
        <v>ru1051_</v>
      </c>
      <c r="BH2927" t="str">
        <f t="shared" si="502"/>
        <v>re1051_</v>
      </c>
      <c r="BI2927" t="str">
        <f t="shared" si="503"/>
        <v>_0</v>
      </c>
      <c r="BJ2927" t="str">
        <f t="shared" si="504"/>
        <v>_</v>
      </c>
      <c r="BK2927" t="str">
        <f>IF(ISERROR(MATCH(LEFT(C2927,5)&amp;B2927&amp;"_"&amp;A2927,$BK$1:BK2926,0)),LEFT(C2927,5)&amp;B2927&amp;"_"&amp;A2927,"")</f>
        <v/>
      </c>
      <c r="BL2927">
        <f>COUNTIFS($B$1:B2927,B2927)-COUNTIFS($B$1:B2927,B2927,$BK$1:BK2927,"")</f>
        <v>0</v>
      </c>
      <c r="BM2927" t="str">
        <f t="shared" si="505"/>
        <v/>
      </c>
    </row>
    <row r="2928" spans="1:65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1"/>
      <c r="AK2928" s="1"/>
      <c r="AL2928" s="1"/>
      <c r="AM2928" s="1"/>
      <c r="AN2928" s="1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t="str">
        <f t="shared" si="495"/>
        <v/>
      </c>
      <c r="AZ2928">
        <f t="shared" si="496"/>
        <v>0</v>
      </c>
      <c r="BA2928" t="str">
        <f t="shared" si="497"/>
        <v>QB</v>
      </c>
      <c r="BB2928" t="str">
        <f t="shared" si="498"/>
        <v>_</v>
      </c>
      <c r="BC2928" t="str">
        <f t="shared" si="499"/>
        <v>ru</v>
      </c>
      <c r="BD2928">
        <f>COUNTIFS($BB$1:BB2928,BB2928,$BC$1:BC2928,"ru")</f>
        <v>1052</v>
      </c>
      <c r="BE2928" t="str">
        <f t="shared" si="500"/>
        <v>re</v>
      </c>
      <c r="BF2928">
        <f>COUNTIFS($BB$1:BB2928,BB2928,$BE$1:BE2928,"re")</f>
        <v>1052</v>
      </c>
      <c r="BG2928" t="str">
        <f t="shared" si="501"/>
        <v>ru1052_</v>
      </c>
      <c r="BH2928" t="str">
        <f t="shared" si="502"/>
        <v>re1052_</v>
      </c>
      <c r="BI2928" t="str">
        <f t="shared" si="503"/>
        <v>_0</v>
      </c>
      <c r="BJ2928" t="str">
        <f t="shared" si="504"/>
        <v>_</v>
      </c>
      <c r="BK2928" t="str">
        <f>IF(ISERROR(MATCH(LEFT(C2928,5)&amp;B2928&amp;"_"&amp;A2928,$BK$1:BK2927,0)),LEFT(C2928,5)&amp;B2928&amp;"_"&amp;A2928,"")</f>
        <v/>
      </c>
      <c r="BL2928">
        <f>COUNTIFS($B$1:B2928,B2928)-COUNTIFS($B$1:B2928,B2928,$BK$1:BK2928,"")</f>
        <v>0</v>
      </c>
      <c r="BM2928" t="str">
        <f t="shared" si="505"/>
        <v/>
      </c>
    </row>
    <row r="2929" spans="1:65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1"/>
      <c r="AK2929" s="1"/>
      <c r="AL2929" s="1"/>
      <c r="AM2929" s="1"/>
      <c r="AN2929" s="1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t="str">
        <f t="shared" si="495"/>
        <v/>
      </c>
      <c r="AZ2929">
        <f t="shared" si="496"/>
        <v>0</v>
      </c>
      <c r="BA2929" t="str">
        <f t="shared" si="497"/>
        <v>QB</v>
      </c>
      <c r="BB2929" t="str">
        <f t="shared" si="498"/>
        <v>_</v>
      </c>
      <c r="BC2929" t="str">
        <f t="shared" si="499"/>
        <v>ru</v>
      </c>
      <c r="BD2929">
        <f>COUNTIFS($BB$1:BB2929,BB2929,$BC$1:BC2929,"ru")</f>
        <v>1053</v>
      </c>
      <c r="BE2929" t="str">
        <f t="shared" si="500"/>
        <v>re</v>
      </c>
      <c r="BF2929">
        <f>COUNTIFS($BB$1:BB2929,BB2929,$BE$1:BE2929,"re")</f>
        <v>1053</v>
      </c>
      <c r="BG2929" t="str">
        <f t="shared" si="501"/>
        <v>ru1053_</v>
      </c>
      <c r="BH2929" t="str">
        <f t="shared" si="502"/>
        <v>re1053_</v>
      </c>
      <c r="BI2929" t="str">
        <f t="shared" si="503"/>
        <v>_0</v>
      </c>
      <c r="BJ2929" t="str">
        <f t="shared" si="504"/>
        <v>_</v>
      </c>
      <c r="BK2929" t="str">
        <f>IF(ISERROR(MATCH(LEFT(C2929,5)&amp;B2929&amp;"_"&amp;A2929,$BK$1:BK2928,0)),LEFT(C2929,5)&amp;B2929&amp;"_"&amp;A2929,"")</f>
        <v/>
      </c>
      <c r="BL2929">
        <f>COUNTIFS($B$1:B2929,B2929)-COUNTIFS($B$1:B2929,B2929,$BK$1:BK2929,"")</f>
        <v>0</v>
      </c>
      <c r="BM2929" t="str">
        <f t="shared" si="505"/>
        <v/>
      </c>
    </row>
    <row r="2930" spans="1:65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1"/>
      <c r="AK2930" s="1"/>
      <c r="AL2930" s="1"/>
      <c r="AM2930" s="1"/>
      <c r="AN2930" s="1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t="str">
        <f t="shared" si="495"/>
        <v/>
      </c>
      <c r="AZ2930">
        <f t="shared" si="496"/>
        <v>0</v>
      </c>
      <c r="BA2930" t="str">
        <f t="shared" si="497"/>
        <v>QB</v>
      </c>
      <c r="BB2930" t="str">
        <f t="shared" si="498"/>
        <v>_</v>
      </c>
      <c r="BC2930" t="str">
        <f t="shared" si="499"/>
        <v>ru</v>
      </c>
      <c r="BD2930">
        <f>COUNTIFS($BB$1:BB2930,BB2930,$BC$1:BC2930,"ru")</f>
        <v>1054</v>
      </c>
      <c r="BE2930" t="str">
        <f t="shared" si="500"/>
        <v>re</v>
      </c>
      <c r="BF2930">
        <f>COUNTIFS($BB$1:BB2930,BB2930,$BE$1:BE2930,"re")</f>
        <v>1054</v>
      </c>
      <c r="BG2930" t="str">
        <f t="shared" si="501"/>
        <v>ru1054_</v>
      </c>
      <c r="BH2930" t="str">
        <f t="shared" si="502"/>
        <v>re1054_</v>
      </c>
      <c r="BI2930" t="str">
        <f t="shared" si="503"/>
        <v>_0</v>
      </c>
      <c r="BJ2930" t="str">
        <f t="shared" si="504"/>
        <v>_</v>
      </c>
      <c r="BK2930" t="str">
        <f>IF(ISERROR(MATCH(LEFT(C2930,5)&amp;B2930&amp;"_"&amp;A2930,$BK$1:BK2929,0)),LEFT(C2930,5)&amp;B2930&amp;"_"&amp;A2930,"")</f>
        <v/>
      </c>
      <c r="BL2930">
        <f>COUNTIFS($B$1:B2930,B2930)-COUNTIFS($B$1:B2930,B2930,$BK$1:BK2930,"")</f>
        <v>0</v>
      </c>
      <c r="BM2930" t="str">
        <f t="shared" si="505"/>
        <v/>
      </c>
    </row>
    <row r="2931" spans="1:65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1"/>
      <c r="AK2931" s="1"/>
      <c r="AL2931" s="1"/>
      <c r="AM2931" s="1"/>
      <c r="AN2931" s="1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t="str">
        <f t="shared" si="495"/>
        <v/>
      </c>
      <c r="AZ2931">
        <f t="shared" si="496"/>
        <v>0</v>
      </c>
      <c r="BA2931" t="str">
        <f t="shared" si="497"/>
        <v>QB</v>
      </c>
      <c r="BB2931" t="str">
        <f t="shared" si="498"/>
        <v>_</v>
      </c>
      <c r="BC2931" t="str">
        <f t="shared" si="499"/>
        <v>ru</v>
      </c>
      <c r="BD2931">
        <f>COUNTIFS($BB$1:BB2931,BB2931,$BC$1:BC2931,"ru")</f>
        <v>1055</v>
      </c>
      <c r="BE2931" t="str">
        <f t="shared" si="500"/>
        <v>re</v>
      </c>
      <c r="BF2931">
        <f>COUNTIFS($BB$1:BB2931,BB2931,$BE$1:BE2931,"re")</f>
        <v>1055</v>
      </c>
      <c r="BG2931" t="str">
        <f t="shared" si="501"/>
        <v>ru1055_</v>
      </c>
      <c r="BH2931" t="str">
        <f t="shared" si="502"/>
        <v>re1055_</v>
      </c>
      <c r="BI2931" t="str">
        <f t="shared" si="503"/>
        <v>_0</v>
      </c>
      <c r="BJ2931" t="str">
        <f t="shared" si="504"/>
        <v>_</v>
      </c>
      <c r="BK2931" t="str">
        <f>IF(ISERROR(MATCH(LEFT(C2931,5)&amp;B2931&amp;"_"&amp;A2931,$BK$1:BK2930,0)),LEFT(C2931,5)&amp;B2931&amp;"_"&amp;A2931,"")</f>
        <v/>
      </c>
      <c r="BL2931">
        <f>COUNTIFS($B$1:B2931,B2931)-COUNTIFS($B$1:B2931,B2931,$BK$1:BK2931,"")</f>
        <v>0</v>
      </c>
      <c r="BM2931" t="str">
        <f t="shared" si="505"/>
        <v/>
      </c>
    </row>
    <row r="2932" spans="1:65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1"/>
      <c r="AK2932" s="1"/>
      <c r="AL2932" s="1"/>
      <c r="AM2932" s="1"/>
      <c r="AN2932" s="1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t="str">
        <f t="shared" si="495"/>
        <v/>
      </c>
      <c r="AZ2932">
        <f t="shared" si="496"/>
        <v>0</v>
      </c>
      <c r="BA2932" t="str">
        <f t="shared" si="497"/>
        <v>QB</v>
      </c>
      <c r="BB2932" t="str">
        <f t="shared" si="498"/>
        <v>_</v>
      </c>
      <c r="BC2932" t="str">
        <f t="shared" si="499"/>
        <v>ru</v>
      </c>
      <c r="BD2932">
        <f>COUNTIFS($BB$1:BB2932,BB2932,$BC$1:BC2932,"ru")</f>
        <v>1056</v>
      </c>
      <c r="BE2932" t="str">
        <f t="shared" si="500"/>
        <v>re</v>
      </c>
      <c r="BF2932">
        <f>COUNTIFS($BB$1:BB2932,BB2932,$BE$1:BE2932,"re")</f>
        <v>1056</v>
      </c>
      <c r="BG2932" t="str">
        <f t="shared" si="501"/>
        <v>ru1056_</v>
      </c>
      <c r="BH2932" t="str">
        <f t="shared" si="502"/>
        <v>re1056_</v>
      </c>
      <c r="BI2932" t="str">
        <f t="shared" si="503"/>
        <v>_0</v>
      </c>
      <c r="BJ2932" t="str">
        <f t="shared" si="504"/>
        <v>_</v>
      </c>
      <c r="BK2932" t="str">
        <f>IF(ISERROR(MATCH(LEFT(C2932,5)&amp;B2932&amp;"_"&amp;A2932,$BK$1:BK2931,0)),LEFT(C2932,5)&amp;B2932&amp;"_"&amp;A2932,"")</f>
        <v/>
      </c>
      <c r="BL2932">
        <f>COUNTIFS($B$1:B2932,B2932)-COUNTIFS($B$1:B2932,B2932,$BK$1:BK2932,"")</f>
        <v>0</v>
      </c>
      <c r="BM2932" t="str">
        <f t="shared" si="505"/>
        <v/>
      </c>
    </row>
    <row r="2933" spans="1:65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1"/>
      <c r="AK2933" s="1"/>
      <c r="AL2933" s="1"/>
      <c r="AM2933" s="1"/>
      <c r="AN2933" s="1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t="str">
        <f t="shared" si="495"/>
        <v/>
      </c>
      <c r="AZ2933">
        <f t="shared" si="496"/>
        <v>0</v>
      </c>
      <c r="BA2933" t="str">
        <f t="shared" si="497"/>
        <v>QB</v>
      </c>
      <c r="BB2933" t="str">
        <f t="shared" si="498"/>
        <v>_</v>
      </c>
      <c r="BC2933" t="str">
        <f t="shared" si="499"/>
        <v>ru</v>
      </c>
      <c r="BD2933">
        <f>COUNTIFS($BB$1:BB2933,BB2933,$BC$1:BC2933,"ru")</f>
        <v>1057</v>
      </c>
      <c r="BE2933" t="str">
        <f t="shared" si="500"/>
        <v>re</v>
      </c>
      <c r="BF2933">
        <f>COUNTIFS($BB$1:BB2933,BB2933,$BE$1:BE2933,"re")</f>
        <v>1057</v>
      </c>
      <c r="BG2933" t="str">
        <f t="shared" si="501"/>
        <v>ru1057_</v>
      </c>
      <c r="BH2933" t="str">
        <f t="shared" si="502"/>
        <v>re1057_</v>
      </c>
      <c r="BI2933" t="str">
        <f t="shared" si="503"/>
        <v>_0</v>
      </c>
      <c r="BJ2933" t="str">
        <f t="shared" si="504"/>
        <v>_</v>
      </c>
      <c r="BK2933" t="str">
        <f>IF(ISERROR(MATCH(LEFT(C2933,5)&amp;B2933&amp;"_"&amp;A2933,$BK$1:BK2932,0)),LEFT(C2933,5)&amp;B2933&amp;"_"&amp;A2933,"")</f>
        <v/>
      </c>
      <c r="BL2933">
        <f>COUNTIFS($B$1:B2933,B2933)-COUNTIFS($B$1:B2933,B2933,$BK$1:BK2933,"")</f>
        <v>0</v>
      </c>
      <c r="BM2933" t="str">
        <f t="shared" si="505"/>
        <v/>
      </c>
    </row>
    <row r="2934" spans="1:65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1"/>
      <c r="AK2934" s="1"/>
      <c r="AL2934" s="1"/>
      <c r="AM2934" s="1"/>
      <c r="AN2934" s="1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t="str">
        <f t="shared" si="495"/>
        <v/>
      </c>
      <c r="AZ2934">
        <f t="shared" si="496"/>
        <v>0</v>
      </c>
      <c r="BA2934" t="str">
        <f t="shared" si="497"/>
        <v>QB</v>
      </c>
      <c r="BB2934" t="str">
        <f t="shared" si="498"/>
        <v>_</v>
      </c>
      <c r="BC2934" t="str">
        <f t="shared" si="499"/>
        <v>ru</v>
      </c>
      <c r="BD2934">
        <f>COUNTIFS($BB$1:BB2934,BB2934,$BC$1:BC2934,"ru")</f>
        <v>1058</v>
      </c>
      <c r="BE2934" t="str">
        <f t="shared" si="500"/>
        <v>re</v>
      </c>
      <c r="BF2934">
        <f>COUNTIFS($BB$1:BB2934,BB2934,$BE$1:BE2934,"re")</f>
        <v>1058</v>
      </c>
      <c r="BG2934" t="str">
        <f t="shared" si="501"/>
        <v>ru1058_</v>
      </c>
      <c r="BH2934" t="str">
        <f t="shared" si="502"/>
        <v>re1058_</v>
      </c>
      <c r="BI2934" t="str">
        <f t="shared" si="503"/>
        <v>_0</v>
      </c>
      <c r="BJ2934" t="str">
        <f t="shared" si="504"/>
        <v>_</v>
      </c>
      <c r="BK2934" t="str">
        <f>IF(ISERROR(MATCH(LEFT(C2934,5)&amp;B2934&amp;"_"&amp;A2934,$BK$1:BK2933,0)),LEFT(C2934,5)&amp;B2934&amp;"_"&amp;A2934,"")</f>
        <v/>
      </c>
      <c r="BL2934">
        <f>COUNTIFS($B$1:B2934,B2934)-COUNTIFS($B$1:B2934,B2934,$BK$1:BK2934,"")</f>
        <v>0</v>
      </c>
      <c r="BM2934" t="str">
        <f t="shared" si="505"/>
        <v/>
      </c>
    </row>
    <row r="2935" spans="1:65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1"/>
      <c r="AK2935" s="1"/>
      <c r="AL2935" s="1"/>
      <c r="AM2935" s="1"/>
      <c r="AN2935" s="1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t="str">
        <f t="shared" si="495"/>
        <v/>
      </c>
      <c r="AZ2935">
        <f t="shared" si="496"/>
        <v>0</v>
      </c>
      <c r="BA2935" t="str">
        <f t="shared" si="497"/>
        <v>QB</v>
      </c>
      <c r="BB2935" t="str">
        <f t="shared" si="498"/>
        <v>_</v>
      </c>
      <c r="BC2935" t="str">
        <f t="shared" si="499"/>
        <v>ru</v>
      </c>
      <c r="BD2935">
        <f>COUNTIFS($BB$1:BB2935,BB2935,$BC$1:BC2935,"ru")</f>
        <v>1059</v>
      </c>
      <c r="BE2935" t="str">
        <f t="shared" si="500"/>
        <v>re</v>
      </c>
      <c r="BF2935">
        <f>COUNTIFS($BB$1:BB2935,BB2935,$BE$1:BE2935,"re")</f>
        <v>1059</v>
      </c>
      <c r="BG2935" t="str">
        <f t="shared" si="501"/>
        <v>ru1059_</v>
      </c>
      <c r="BH2935" t="str">
        <f t="shared" si="502"/>
        <v>re1059_</v>
      </c>
      <c r="BI2935" t="str">
        <f t="shared" si="503"/>
        <v>_0</v>
      </c>
      <c r="BJ2935" t="str">
        <f t="shared" si="504"/>
        <v>_</v>
      </c>
      <c r="BK2935" t="str">
        <f>IF(ISERROR(MATCH(LEFT(C2935,5)&amp;B2935&amp;"_"&amp;A2935,$BK$1:BK2934,0)),LEFT(C2935,5)&amp;B2935&amp;"_"&amp;A2935,"")</f>
        <v/>
      </c>
      <c r="BL2935">
        <f>COUNTIFS($B$1:B2935,B2935)-COUNTIFS($B$1:B2935,B2935,$BK$1:BK2935,"")</f>
        <v>0</v>
      </c>
      <c r="BM2935" t="str">
        <f t="shared" si="505"/>
        <v/>
      </c>
    </row>
    <row r="2936" spans="1:65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1"/>
      <c r="AK2936" s="1"/>
      <c r="AL2936" s="1"/>
      <c r="AM2936" s="1"/>
      <c r="AN2936" s="1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t="str">
        <f t="shared" si="495"/>
        <v/>
      </c>
      <c r="AZ2936">
        <f t="shared" si="496"/>
        <v>0</v>
      </c>
      <c r="BA2936" t="str">
        <f t="shared" si="497"/>
        <v>QB</v>
      </c>
      <c r="BB2936" t="str">
        <f t="shared" si="498"/>
        <v>_</v>
      </c>
      <c r="BC2936" t="str">
        <f t="shared" si="499"/>
        <v>ru</v>
      </c>
      <c r="BD2936">
        <f>COUNTIFS($BB$1:BB2936,BB2936,$BC$1:BC2936,"ru")</f>
        <v>1060</v>
      </c>
      <c r="BE2936" t="str">
        <f t="shared" si="500"/>
        <v>re</v>
      </c>
      <c r="BF2936">
        <f>COUNTIFS($BB$1:BB2936,BB2936,$BE$1:BE2936,"re")</f>
        <v>1060</v>
      </c>
      <c r="BG2936" t="str">
        <f t="shared" si="501"/>
        <v>ru1060_</v>
      </c>
      <c r="BH2936" t="str">
        <f t="shared" si="502"/>
        <v>re1060_</v>
      </c>
      <c r="BI2936" t="str">
        <f t="shared" si="503"/>
        <v>_0</v>
      </c>
      <c r="BJ2936" t="str">
        <f t="shared" si="504"/>
        <v>_</v>
      </c>
      <c r="BK2936" t="str">
        <f>IF(ISERROR(MATCH(LEFT(C2936,5)&amp;B2936&amp;"_"&amp;A2936,$BK$1:BK2935,0)),LEFT(C2936,5)&amp;B2936&amp;"_"&amp;A2936,"")</f>
        <v/>
      </c>
      <c r="BL2936">
        <f>COUNTIFS($B$1:B2936,B2936)-COUNTIFS($B$1:B2936,B2936,$BK$1:BK2936,"")</f>
        <v>0</v>
      </c>
      <c r="BM2936" t="str">
        <f t="shared" si="505"/>
        <v/>
      </c>
    </row>
    <row r="2937" spans="1:65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1"/>
      <c r="AK2937" s="1"/>
      <c r="AL2937" s="1"/>
      <c r="AM2937" s="1"/>
      <c r="AN2937" s="1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t="str">
        <f t="shared" si="495"/>
        <v/>
      </c>
      <c r="AZ2937">
        <f t="shared" si="496"/>
        <v>0</v>
      </c>
      <c r="BA2937" t="str">
        <f t="shared" si="497"/>
        <v>QB</v>
      </c>
      <c r="BB2937" t="str">
        <f t="shared" si="498"/>
        <v>_</v>
      </c>
      <c r="BC2937" t="str">
        <f t="shared" si="499"/>
        <v>ru</v>
      </c>
      <c r="BD2937">
        <f>COUNTIFS($BB$1:BB2937,BB2937,$BC$1:BC2937,"ru")</f>
        <v>1061</v>
      </c>
      <c r="BE2937" t="str">
        <f t="shared" si="500"/>
        <v>re</v>
      </c>
      <c r="BF2937">
        <f>COUNTIFS($BB$1:BB2937,BB2937,$BE$1:BE2937,"re")</f>
        <v>1061</v>
      </c>
      <c r="BG2937" t="str">
        <f t="shared" si="501"/>
        <v>ru1061_</v>
      </c>
      <c r="BH2937" t="str">
        <f t="shared" si="502"/>
        <v>re1061_</v>
      </c>
      <c r="BI2937" t="str">
        <f t="shared" si="503"/>
        <v>_0</v>
      </c>
      <c r="BJ2937" t="str">
        <f t="shared" si="504"/>
        <v>_</v>
      </c>
      <c r="BK2937" t="str">
        <f>IF(ISERROR(MATCH(LEFT(C2937,5)&amp;B2937&amp;"_"&amp;A2937,$BK$1:BK2936,0)),LEFT(C2937,5)&amp;B2937&amp;"_"&amp;A2937,"")</f>
        <v/>
      </c>
      <c r="BL2937">
        <f>COUNTIFS($B$1:B2937,B2937)-COUNTIFS($B$1:B2937,B2937,$BK$1:BK2937,"")</f>
        <v>0</v>
      </c>
      <c r="BM2937" t="str">
        <f t="shared" si="505"/>
        <v/>
      </c>
    </row>
    <row r="2938" spans="1:65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1"/>
      <c r="AK2938" s="1"/>
      <c r="AL2938" s="1"/>
      <c r="AM2938" s="1"/>
      <c r="AN2938" s="1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t="str">
        <f t="shared" si="495"/>
        <v/>
      </c>
      <c r="AZ2938">
        <f t="shared" si="496"/>
        <v>0</v>
      </c>
      <c r="BA2938" t="str">
        <f t="shared" si="497"/>
        <v>QB</v>
      </c>
      <c r="BB2938" t="str">
        <f t="shared" si="498"/>
        <v>_</v>
      </c>
      <c r="BC2938" t="str">
        <f t="shared" si="499"/>
        <v>ru</v>
      </c>
      <c r="BD2938">
        <f>COUNTIFS($BB$1:BB2938,BB2938,$BC$1:BC2938,"ru")</f>
        <v>1062</v>
      </c>
      <c r="BE2938" t="str">
        <f t="shared" si="500"/>
        <v>re</v>
      </c>
      <c r="BF2938">
        <f>COUNTIFS($BB$1:BB2938,BB2938,$BE$1:BE2938,"re")</f>
        <v>1062</v>
      </c>
      <c r="BG2938" t="str">
        <f t="shared" si="501"/>
        <v>ru1062_</v>
      </c>
      <c r="BH2938" t="str">
        <f t="shared" si="502"/>
        <v>re1062_</v>
      </c>
      <c r="BI2938" t="str">
        <f t="shared" si="503"/>
        <v>_0</v>
      </c>
      <c r="BJ2938" t="str">
        <f t="shared" si="504"/>
        <v>_</v>
      </c>
      <c r="BK2938" t="str">
        <f>IF(ISERROR(MATCH(LEFT(C2938,5)&amp;B2938&amp;"_"&amp;A2938,$BK$1:BK2937,0)),LEFT(C2938,5)&amp;B2938&amp;"_"&amp;A2938,"")</f>
        <v/>
      </c>
      <c r="BL2938">
        <f>COUNTIFS($B$1:B2938,B2938)-COUNTIFS($B$1:B2938,B2938,$BK$1:BK2938,"")</f>
        <v>0</v>
      </c>
      <c r="BM2938" t="str">
        <f t="shared" si="505"/>
        <v/>
      </c>
    </row>
    <row r="2939" spans="1:65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1"/>
      <c r="AK2939" s="1"/>
      <c r="AL2939" s="1"/>
      <c r="AM2939" s="1"/>
      <c r="AN2939" s="1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t="str">
        <f t="shared" si="495"/>
        <v/>
      </c>
      <c r="AZ2939">
        <f t="shared" si="496"/>
        <v>0</v>
      </c>
      <c r="BA2939" t="str">
        <f t="shared" si="497"/>
        <v>QB</v>
      </c>
      <c r="BB2939" t="str">
        <f t="shared" si="498"/>
        <v>_</v>
      </c>
      <c r="BC2939" t="str">
        <f t="shared" si="499"/>
        <v>ru</v>
      </c>
      <c r="BD2939">
        <f>COUNTIFS($BB$1:BB2939,BB2939,$BC$1:BC2939,"ru")</f>
        <v>1063</v>
      </c>
      <c r="BE2939" t="str">
        <f t="shared" si="500"/>
        <v>re</v>
      </c>
      <c r="BF2939">
        <f>COUNTIFS($BB$1:BB2939,BB2939,$BE$1:BE2939,"re")</f>
        <v>1063</v>
      </c>
      <c r="BG2939" t="str">
        <f t="shared" si="501"/>
        <v>ru1063_</v>
      </c>
      <c r="BH2939" t="str">
        <f t="shared" si="502"/>
        <v>re1063_</v>
      </c>
      <c r="BI2939" t="str">
        <f t="shared" si="503"/>
        <v>_0</v>
      </c>
      <c r="BJ2939" t="str">
        <f t="shared" si="504"/>
        <v>_</v>
      </c>
      <c r="BK2939" t="str">
        <f>IF(ISERROR(MATCH(LEFT(C2939,5)&amp;B2939&amp;"_"&amp;A2939,$BK$1:BK2938,0)),LEFT(C2939,5)&amp;B2939&amp;"_"&amp;A2939,"")</f>
        <v/>
      </c>
      <c r="BL2939">
        <f>COUNTIFS($B$1:B2939,B2939)-COUNTIFS($B$1:B2939,B2939,$BK$1:BK2939,"")</f>
        <v>0</v>
      </c>
      <c r="BM2939" t="str">
        <f t="shared" si="505"/>
        <v/>
      </c>
    </row>
    <row r="2940" spans="1:65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1"/>
      <c r="AK2940" s="1"/>
      <c r="AL2940" s="1"/>
      <c r="AM2940" s="1"/>
      <c r="AN2940" s="1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t="str">
        <f t="shared" si="495"/>
        <v/>
      </c>
      <c r="AZ2940">
        <f t="shared" si="496"/>
        <v>0</v>
      </c>
      <c r="BA2940" t="str">
        <f t="shared" si="497"/>
        <v>QB</v>
      </c>
      <c r="BB2940" t="str">
        <f t="shared" si="498"/>
        <v>_</v>
      </c>
      <c r="BC2940" t="str">
        <f t="shared" si="499"/>
        <v>ru</v>
      </c>
      <c r="BD2940">
        <f>COUNTIFS($BB$1:BB2940,BB2940,$BC$1:BC2940,"ru")</f>
        <v>1064</v>
      </c>
      <c r="BE2940" t="str">
        <f t="shared" si="500"/>
        <v>re</v>
      </c>
      <c r="BF2940">
        <f>COUNTIFS($BB$1:BB2940,BB2940,$BE$1:BE2940,"re")</f>
        <v>1064</v>
      </c>
      <c r="BG2940" t="str">
        <f t="shared" si="501"/>
        <v>ru1064_</v>
      </c>
      <c r="BH2940" t="str">
        <f t="shared" si="502"/>
        <v>re1064_</v>
      </c>
      <c r="BI2940" t="str">
        <f t="shared" si="503"/>
        <v>_0</v>
      </c>
      <c r="BJ2940" t="str">
        <f t="shared" si="504"/>
        <v>_</v>
      </c>
      <c r="BK2940" t="str">
        <f>IF(ISERROR(MATCH(LEFT(C2940,5)&amp;B2940&amp;"_"&amp;A2940,$BK$1:BK2939,0)),LEFT(C2940,5)&amp;B2940&amp;"_"&amp;A2940,"")</f>
        <v/>
      </c>
      <c r="BL2940">
        <f>COUNTIFS($B$1:B2940,B2940)-COUNTIFS($B$1:B2940,B2940,$BK$1:BK2940,"")</f>
        <v>0</v>
      </c>
      <c r="BM2940" t="str">
        <f t="shared" si="505"/>
        <v/>
      </c>
    </row>
    <row r="2941" spans="1:65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1"/>
      <c r="AK2941" s="1"/>
      <c r="AL2941" s="1"/>
      <c r="AM2941" s="1"/>
      <c r="AN2941" s="1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t="str">
        <f t="shared" si="495"/>
        <v/>
      </c>
      <c r="AZ2941">
        <f t="shared" si="496"/>
        <v>0</v>
      </c>
      <c r="BA2941" t="str">
        <f t="shared" si="497"/>
        <v>QB</v>
      </c>
      <c r="BB2941" t="str">
        <f t="shared" si="498"/>
        <v>_</v>
      </c>
      <c r="BC2941" t="str">
        <f t="shared" si="499"/>
        <v>ru</v>
      </c>
      <c r="BD2941">
        <f>COUNTIFS($BB$1:BB2941,BB2941,$BC$1:BC2941,"ru")</f>
        <v>1065</v>
      </c>
      <c r="BE2941" t="str">
        <f t="shared" si="500"/>
        <v>re</v>
      </c>
      <c r="BF2941">
        <f>COUNTIFS($BB$1:BB2941,BB2941,$BE$1:BE2941,"re")</f>
        <v>1065</v>
      </c>
      <c r="BG2941" t="str">
        <f t="shared" si="501"/>
        <v>ru1065_</v>
      </c>
      <c r="BH2941" t="str">
        <f t="shared" si="502"/>
        <v>re1065_</v>
      </c>
      <c r="BI2941" t="str">
        <f t="shared" si="503"/>
        <v>_0</v>
      </c>
      <c r="BJ2941" t="str">
        <f t="shared" si="504"/>
        <v>_</v>
      </c>
      <c r="BK2941" t="str">
        <f>IF(ISERROR(MATCH(LEFT(C2941,5)&amp;B2941&amp;"_"&amp;A2941,$BK$1:BK2940,0)),LEFT(C2941,5)&amp;B2941&amp;"_"&amp;A2941,"")</f>
        <v/>
      </c>
      <c r="BL2941">
        <f>COUNTIFS($B$1:B2941,B2941)-COUNTIFS($B$1:B2941,B2941,$BK$1:BK2941,"")</f>
        <v>0</v>
      </c>
      <c r="BM2941" t="str">
        <f t="shared" si="505"/>
        <v/>
      </c>
    </row>
    <row r="2942" spans="1:65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1"/>
      <c r="AK2942" s="1"/>
      <c r="AL2942" s="1"/>
      <c r="AM2942" s="1"/>
      <c r="AN2942" s="1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t="str">
        <f t="shared" si="495"/>
        <v/>
      </c>
      <c r="AZ2942">
        <f t="shared" si="496"/>
        <v>0</v>
      </c>
      <c r="BA2942" t="str">
        <f t="shared" si="497"/>
        <v>QB</v>
      </c>
      <c r="BB2942" t="str">
        <f t="shared" si="498"/>
        <v>_</v>
      </c>
      <c r="BC2942" t="str">
        <f t="shared" si="499"/>
        <v>ru</v>
      </c>
      <c r="BD2942">
        <f>COUNTIFS($BB$1:BB2942,BB2942,$BC$1:BC2942,"ru")</f>
        <v>1066</v>
      </c>
      <c r="BE2942" t="str">
        <f t="shared" si="500"/>
        <v>re</v>
      </c>
      <c r="BF2942">
        <f>COUNTIFS($BB$1:BB2942,BB2942,$BE$1:BE2942,"re")</f>
        <v>1066</v>
      </c>
      <c r="BG2942" t="str">
        <f t="shared" si="501"/>
        <v>ru1066_</v>
      </c>
      <c r="BH2942" t="str">
        <f t="shared" si="502"/>
        <v>re1066_</v>
      </c>
      <c r="BI2942" t="str">
        <f t="shared" si="503"/>
        <v>_0</v>
      </c>
      <c r="BJ2942" t="str">
        <f t="shared" si="504"/>
        <v>_</v>
      </c>
      <c r="BK2942" t="str">
        <f>IF(ISERROR(MATCH(LEFT(C2942,5)&amp;B2942&amp;"_"&amp;A2942,$BK$1:BK2941,0)),LEFT(C2942,5)&amp;B2942&amp;"_"&amp;A2942,"")</f>
        <v/>
      </c>
      <c r="BL2942">
        <f>COUNTIFS($B$1:B2942,B2942)-COUNTIFS($B$1:B2942,B2942,$BK$1:BK2942,"")</f>
        <v>0</v>
      </c>
      <c r="BM2942" t="str">
        <f t="shared" si="505"/>
        <v/>
      </c>
    </row>
    <row r="2943" spans="1:65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1"/>
      <c r="AK2943" s="1"/>
      <c r="AL2943" s="1"/>
      <c r="AM2943" s="1"/>
      <c r="AN2943" s="1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t="str">
        <f t="shared" si="495"/>
        <v/>
      </c>
      <c r="AZ2943">
        <f t="shared" si="496"/>
        <v>0</v>
      </c>
      <c r="BA2943" t="str">
        <f t="shared" si="497"/>
        <v>QB</v>
      </c>
      <c r="BB2943" t="str">
        <f t="shared" si="498"/>
        <v>_</v>
      </c>
      <c r="BC2943" t="str">
        <f t="shared" si="499"/>
        <v>ru</v>
      </c>
      <c r="BD2943">
        <f>COUNTIFS($BB$1:BB2943,BB2943,$BC$1:BC2943,"ru")</f>
        <v>1067</v>
      </c>
      <c r="BE2943" t="str">
        <f t="shared" si="500"/>
        <v>re</v>
      </c>
      <c r="BF2943">
        <f>COUNTIFS($BB$1:BB2943,BB2943,$BE$1:BE2943,"re")</f>
        <v>1067</v>
      </c>
      <c r="BG2943" t="str">
        <f t="shared" si="501"/>
        <v>ru1067_</v>
      </c>
      <c r="BH2943" t="str">
        <f t="shared" si="502"/>
        <v>re1067_</v>
      </c>
      <c r="BI2943" t="str">
        <f t="shared" si="503"/>
        <v>_0</v>
      </c>
      <c r="BJ2943" t="str">
        <f t="shared" si="504"/>
        <v>_</v>
      </c>
      <c r="BK2943" t="str">
        <f>IF(ISERROR(MATCH(LEFT(C2943,5)&amp;B2943&amp;"_"&amp;A2943,$BK$1:BK2942,0)),LEFT(C2943,5)&amp;B2943&amp;"_"&amp;A2943,"")</f>
        <v/>
      </c>
      <c r="BL2943">
        <f>COUNTIFS($B$1:B2943,B2943)-COUNTIFS($B$1:B2943,B2943,$BK$1:BK2943,"")</f>
        <v>0</v>
      </c>
      <c r="BM2943" t="str">
        <f t="shared" si="505"/>
        <v/>
      </c>
    </row>
    <row r="2944" spans="1:65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1"/>
      <c r="AK2944" s="1"/>
      <c r="AL2944" s="1"/>
      <c r="AM2944" s="1"/>
      <c r="AN2944" s="1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t="str">
        <f t="shared" si="495"/>
        <v/>
      </c>
      <c r="AZ2944">
        <f t="shared" si="496"/>
        <v>0</v>
      </c>
      <c r="BA2944" t="str">
        <f t="shared" si="497"/>
        <v>QB</v>
      </c>
      <c r="BB2944" t="str">
        <f t="shared" si="498"/>
        <v>_</v>
      </c>
      <c r="BC2944" t="str">
        <f t="shared" si="499"/>
        <v>ru</v>
      </c>
      <c r="BD2944">
        <f>COUNTIFS($BB$1:BB2944,BB2944,$BC$1:BC2944,"ru")</f>
        <v>1068</v>
      </c>
      <c r="BE2944" t="str">
        <f t="shared" si="500"/>
        <v>re</v>
      </c>
      <c r="BF2944">
        <f>COUNTIFS($BB$1:BB2944,BB2944,$BE$1:BE2944,"re")</f>
        <v>1068</v>
      </c>
      <c r="BG2944" t="str">
        <f t="shared" si="501"/>
        <v>ru1068_</v>
      </c>
      <c r="BH2944" t="str">
        <f t="shared" si="502"/>
        <v>re1068_</v>
      </c>
      <c r="BI2944" t="str">
        <f t="shared" si="503"/>
        <v>_0</v>
      </c>
      <c r="BJ2944" t="str">
        <f t="shared" si="504"/>
        <v>_</v>
      </c>
      <c r="BK2944" t="str">
        <f>IF(ISERROR(MATCH(LEFT(C2944,5)&amp;B2944&amp;"_"&amp;A2944,$BK$1:BK2943,0)),LEFT(C2944,5)&amp;B2944&amp;"_"&amp;A2944,"")</f>
        <v/>
      </c>
      <c r="BL2944">
        <f>COUNTIFS($B$1:B2944,B2944)-COUNTIFS($B$1:B2944,B2944,$BK$1:BK2944,"")</f>
        <v>0</v>
      </c>
      <c r="BM2944" t="str">
        <f t="shared" si="505"/>
        <v/>
      </c>
    </row>
    <row r="2945" spans="1:65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1"/>
      <c r="AK2945" s="1"/>
      <c r="AL2945" s="1"/>
      <c r="AM2945" s="1"/>
      <c r="AN2945" s="1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t="str">
        <f t="shared" si="495"/>
        <v/>
      </c>
      <c r="AZ2945">
        <f t="shared" si="496"/>
        <v>0</v>
      </c>
      <c r="BA2945" t="str">
        <f t="shared" si="497"/>
        <v>QB</v>
      </c>
      <c r="BB2945" t="str">
        <f t="shared" si="498"/>
        <v>_</v>
      </c>
      <c r="BC2945" t="str">
        <f t="shared" si="499"/>
        <v>ru</v>
      </c>
      <c r="BD2945">
        <f>COUNTIFS($BB$1:BB2945,BB2945,$BC$1:BC2945,"ru")</f>
        <v>1069</v>
      </c>
      <c r="BE2945" t="str">
        <f t="shared" si="500"/>
        <v>re</v>
      </c>
      <c r="BF2945">
        <f>COUNTIFS($BB$1:BB2945,BB2945,$BE$1:BE2945,"re")</f>
        <v>1069</v>
      </c>
      <c r="BG2945" t="str">
        <f t="shared" si="501"/>
        <v>ru1069_</v>
      </c>
      <c r="BH2945" t="str">
        <f t="shared" si="502"/>
        <v>re1069_</v>
      </c>
      <c r="BI2945" t="str">
        <f t="shared" si="503"/>
        <v>_0</v>
      </c>
      <c r="BJ2945" t="str">
        <f t="shared" si="504"/>
        <v>_</v>
      </c>
      <c r="BK2945" t="str">
        <f>IF(ISERROR(MATCH(LEFT(C2945,5)&amp;B2945&amp;"_"&amp;A2945,$BK$1:BK2944,0)),LEFT(C2945,5)&amp;B2945&amp;"_"&amp;A2945,"")</f>
        <v/>
      </c>
      <c r="BL2945">
        <f>COUNTIFS($B$1:B2945,B2945)-COUNTIFS($B$1:B2945,B2945,$BK$1:BK2945,"")</f>
        <v>0</v>
      </c>
      <c r="BM2945" t="str">
        <f t="shared" si="505"/>
        <v/>
      </c>
    </row>
    <row r="2946" spans="1:65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1"/>
      <c r="AK2946" s="1"/>
      <c r="AL2946" s="1"/>
      <c r="AM2946" s="1"/>
      <c r="AN2946" s="1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t="str">
        <f t="shared" si="495"/>
        <v/>
      </c>
      <c r="AZ2946">
        <f t="shared" si="496"/>
        <v>0</v>
      </c>
      <c r="BA2946" t="str">
        <f t="shared" si="497"/>
        <v>QB</v>
      </c>
      <c r="BB2946" t="str">
        <f t="shared" si="498"/>
        <v>_</v>
      </c>
      <c r="BC2946" t="str">
        <f t="shared" si="499"/>
        <v>ru</v>
      </c>
      <c r="BD2946">
        <f>COUNTIFS($BB$1:BB2946,BB2946,$BC$1:BC2946,"ru")</f>
        <v>1070</v>
      </c>
      <c r="BE2946" t="str">
        <f t="shared" si="500"/>
        <v>re</v>
      </c>
      <c r="BF2946">
        <f>COUNTIFS($BB$1:BB2946,BB2946,$BE$1:BE2946,"re")</f>
        <v>1070</v>
      </c>
      <c r="BG2946" t="str">
        <f t="shared" si="501"/>
        <v>ru1070_</v>
      </c>
      <c r="BH2946" t="str">
        <f t="shared" si="502"/>
        <v>re1070_</v>
      </c>
      <c r="BI2946" t="str">
        <f t="shared" si="503"/>
        <v>_0</v>
      </c>
      <c r="BJ2946" t="str">
        <f t="shared" si="504"/>
        <v>_</v>
      </c>
      <c r="BK2946" t="str">
        <f>IF(ISERROR(MATCH(LEFT(C2946,5)&amp;B2946&amp;"_"&amp;A2946,$BK$1:BK2945,0)),LEFT(C2946,5)&amp;B2946&amp;"_"&amp;A2946,"")</f>
        <v/>
      </c>
      <c r="BL2946">
        <f>COUNTIFS($B$1:B2946,B2946)-COUNTIFS($B$1:B2946,B2946,$BK$1:BK2946,"")</f>
        <v>0</v>
      </c>
      <c r="BM2946" t="str">
        <f t="shared" si="505"/>
        <v/>
      </c>
    </row>
    <row r="2947" spans="1:65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1"/>
      <c r="AK2947" s="1"/>
      <c r="AL2947" s="1"/>
      <c r="AM2947" s="1"/>
      <c r="AN2947" s="1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t="str">
        <f t="shared" ref="AY2947:AY3010" si="506">IF(ISNUMBER(AP2947),LEFT(C2947,7)&amp;"_"&amp;B2947,"")</f>
        <v/>
      </c>
      <c r="AZ2947">
        <f t="shared" ref="AZ2947:AZ3010" si="507">A2947</f>
        <v>0</v>
      </c>
      <c r="BA2947" t="str">
        <f t="shared" ref="BA2947:BA3010" si="508">IF(G2947="NA","","QB")</f>
        <v>QB</v>
      </c>
      <c r="BB2947" t="str">
        <f t="shared" ref="BB2947:BB3010" si="509">LEFT(C2947,7)&amp;"_"&amp;B2947</f>
        <v>_</v>
      </c>
      <c r="BC2947" t="str">
        <f t="shared" ref="BC2947:BC3010" si="510">IF(X2947="NA","","ru")</f>
        <v>ru</v>
      </c>
      <c r="BD2947">
        <f>COUNTIFS($BB$1:BB2947,BB2947,$BC$1:BC2947,"ru")</f>
        <v>1071</v>
      </c>
      <c r="BE2947" t="str">
        <f t="shared" ref="BE2947:BE3010" si="511">IF(AD2947="NA","","re")</f>
        <v>re</v>
      </c>
      <c r="BF2947">
        <f>COUNTIFS($BB$1:BB2947,BB2947,$BE$1:BE2947,"re")</f>
        <v>1071</v>
      </c>
      <c r="BG2947" t="str">
        <f t="shared" ref="BG2947:BG3010" si="512">BC2947&amp;BD2947&amp;$BB2947</f>
        <v>ru1071_</v>
      </c>
      <c r="BH2947" t="str">
        <f t="shared" ref="BH2947:BH3010" si="513">BE2947&amp;BF2947&amp;$BB2947</f>
        <v>re1071_</v>
      </c>
      <c r="BI2947" t="str">
        <f t="shared" ref="BI2947:BI3010" si="514">BB2947&amp;AZ2947</f>
        <v>_0</v>
      </c>
      <c r="BJ2947" t="str">
        <f t="shared" ref="BJ2947:BJ3010" si="515">LEFT(C2947,5)&amp;B2947&amp;"_"&amp;A2947</f>
        <v>_</v>
      </c>
      <c r="BK2947" t="str">
        <f>IF(ISERROR(MATCH(LEFT(C2947,5)&amp;B2947&amp;"_"&amp;A2947,$BK$1:BK2946,0)),LEFT(C2947,5)&amp;B2947&amp;"_"&amp;A2947,"")</f>
        <v/>
      </c>
      <c r="BL2947">
        <f>COUNTIFS($B$1:B2947,B2947)-COUNTIFS($B$1:B2947,B2947,$BK$1:BK2947,"")</f>
        <v>0</v>
      </c>
      <c r="BM2947" t="str">
        <f t="shared" ref="BM2947:BM3010" si="516">IF(BK2947="","",LEFT(C2947,5)&amp;B2947&amp;BL2947)</f>
        <v/>
      </c>
    </row>
    <row r="2948" spans="1:65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1"/>
      <c r="AK2948" s="1"/>
      <c r="AL2948" s="1"/>
      <c r="AM2948" s="1"/>
      <c r="AN2948" s="1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t="str">
        <f t="shared" si="506"/>
        <v/>
      </c>
      <c r="AZ2948">
        <f t="shared" si="507"/>
        <v>0</v>
      </c>
      <c r="BA2948" t="str">
        <f t="shared" si="508"/>
        <v>QB</v>
      </c>
      <c r="BB2948" t="str">
        <f t="shared" si="509"/>
        <v>_</v>
      </c>
      <c r="BC2948" t="str">
        <f t="shared" si="510"/>
        <v>ru</v>
      </c>
      <c r="BD2948">
        <f>COUNTIFS($BB$1:BB2948,BB2948,$BC$1:BC2948,"ru")</f>
        <v>1072</v>
      </c>
      <c r="BE2948" t="str">
        <f t="shared" si="511"/>
        <v>re</v>
      </c>
      <c r="BF2948">
        <f>COUNTIFS($BB$1:BB2948,BB2948,$BE$1:BE2948,"re")</f>
        <v>1072</v>
      </c>
      <c r="BG2948" t="str">
        <f t="shared" si="512"/>
        <v>ru1072_</v>
      </c>
      <c r="BH2948" t="str">
        <f t="shared" si="513"/>
        <v>re1072_</v>
      </c>
      <c r="BI2948" t="str">
        <f t="shared" si="514"/>
        <v>_0</v>
      </c>
      <c r="BJ2948" t="str">
        <f t="shared" si="515"/>
        <v>_</v>
      </c>
      <c r="BK2948" t="str">
        <f>IF(ISERROR(MATCH(LEFT(C2948,5)&amp;B2948&amp;"_"&amp;A2948,$BK$1:BK2947,0)),LEFT(C2948,5)&amp;B2948&amp;"_"&amp;A2948,"")</f>
        <v/>
      </c>
      <c r="BL2948">
        <f>COUNTIFS($B$1:B2948,B2948)-COUNTIFS($B$1:B2948,B2948,$BK$1:BK2948,"")</f>
        <v>0</v>
      </c>
      <c r="BM2948" t="str">
        <f t="shared" si="516"/>
        <v/>
      </c>
    </row>
    <row r="2949" spans="1:65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1"/>
      <c r="AK2949" s="1"/>
      <c r="AL2949" s="1"/>
      <c r="AM2949" s="1"/>
      <c r="AN2949" s="1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t="str">
        <f t="shared" si="506"/>
        <v/>
      </c>
      <c r="AZ2949">
        <f t="shared" si="507"/>
        <v>0</v>
      </c>
      <c r="BA2949" t="str">
        <f t="shared" si="508"/>
        <v>QB</v>
      </c>
      <c r="BB2949" t="str">
        <f t="shared" si="509"/>
        <v>_</v>
      </c>
      <c r="BC2949" t="str">
        <f t="shared" si="510"/>
        <v>ru</v>
      </c>
      <c r="BD2949">
        <f>COUNTIFS($BB$1:BB2949,BB2949,$BC$1:BC2949,"ru")</f>
        <v>1073</v>
      </c>
      <c r="BE2949" t="str">
        <f t="shared" si="511"/>
        <v>re</v>
      </c>
      <c r="BF2949">
        <f>COUNTIFS($BB$1:BB2949,BB2949,$BE$1:BE2949,"re")</f>
        <v>1073</v>
      </c>
      <c r="BG2949" t="str">
        <f t="shared" si="512"/>
        <v>ru1073_</v>
      </c>
      <c r="BH2949" t="str">
        <f t="shared" si="513"/>
        <v>re1073_</v>
      </c>
      <c r="BI2949" t="str">
        <f t="shared" si="514"/>
        <v>_0</v>
      </c>
      <c r="BJ2949" t="str">
        <f t="shared" si="515"/>
        <v>_</v>
      </c>
      <c r="BK2949" t="str">
        <f>IF(ISERROR(MATCH(LEFT(C2949,5)&amp;B2949&amp;"_"&amp;A2949,$BK$1:BK2948,0)),LEFT(C2949,5)&amp;B2949&amp;"_"&amp;A2949,"")</f>
        <v/>
      </c>
      <c r="BL2949">
        <f>COUNTIFS($B$1:B2949,B2949)-COUNTIFS($B$1:B2949,B2949,$BK$1:BK2949,"")</f>
        <v>0</v>
      </c>
      <c r="BM2949" t="str">
        <f t="shared" si="516"/>
        <v/>
      </c>
    </row>
    <row r="2950" spans="1:65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1"/>
      <c r="AK2950" s="1"/>
      <c r="AL2950" s="1"/>
      <c r="AM2950" s="1"/>
      <c r="AN2950" s="1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t="str">
        <f t="shared" si="506"/>
        <v/>
      </c>
      <c r="AZ2950">
        <f t="shared" si="507"/>
        <v>0</v>
      </c>
      <c r="BA2950" t="str">
        <f t="shared" si="508"/>
        <v>QB</v>
      </c>
      <c r="BB2950" t="str">
        <f t="shared" si="509"/>
        <v>_</v>
      </c>
      <c r="BC2950" t="str">
        <f t="shared" si="510"/>
        <v>ru</v>
      </c>
      <c r="BD2950">
        <f>COUNTIFS($BB$1:BB2950,BB2950,$BC$1:BC2950,"ru")</f>
        <v>1074</v>
      </c>
      <c r="BE2950" t="str">
        <f t="shared" si="511"/>
        <v>re</v>
      </c>
      <c r="BF2950">
        <f>COUNTIFS($BB$1:BB2950,BB2950,$BE$1:BE2950,"re")</f>
        <v>1074</v>
      </c>
      <c r="BG2950" t="str">
        <f t="shared" si="512"/>
        <v>ru1074_</v>
      </c>
      <c r="BH2950" t="str">
        <f t="shared" si="513"/>
        <v>re1074_</v>
      </c>
      <c r="BI2950" t="str">
        <f t="shared" si="514"/>
        <v>_0</v>
      </c>
      <c r="BJ2950" t="str">
        <f t="shared" si="515"/>
        <v>_</v>
      </c>
      <c r="BK2950" t="str">
        <f>IF(ISERROR(MATCH(LEFT(C2950,5)&amp;B2950&amp;"_"&amp;A2950,$BK$1:BK2949,0)),LEFT(C2950,5)&amp;B2950&amp;"_"&amp;A2950,"")</f>
        <v/>
      </c>
      <c r="BL2950">
        <f>COUNTIFS($B$1:B2950,B2950)-COUNTIFS($B$1:B2950,B2950,$BK$1:BK2950,"")</f>
        <v>0</v>
      </c>
      <c r="BM2950" t="str">
        <f t="shared" si="516"/>
        <v/>
      </c>
    </row>
    <row r="2951" spans="1:65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1"/>
      <c r="AK2951" s="1"/>
      <c r="AL2951" s="1"/>
      <c r="AM2951" s="1"/>
      <c r="AN2951" s="1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t="str">
        <f t="shared" si="506"/>
        <v/>
      </c>
      <c r="AZ2951">
        <f t="shared" si="507"/>
        <v>0</v>
      </c>
      <c r="BA2951" t="str">
        <f t="shared" si="508"/>
        <v>QB</v>
      </c>
      <c r="BB2951" t="str">
        <f t="shared" si="509"/>
        <v>_</v>
      </c>
      <c r="BC2951" t="str">
        <f t="shared" si="510"/>
        <v>ru</v>
      </c>
      <c r="BD2951">
        <f>COUNTIFS($BB$1:BB2951,BB2951,$BC$1:BC2951,"ru")</f>
        <v>1075</v>
      </c>
      <c r="BE2951" t="str">
        <f t="shared" si="511"/>
        <v>re</v>
      </c>
      <c r="BF2951">
        <f>COUNTIFS($BB$1:BB2951,BB2951,$BE$1:BE2951,"re")</f>
        <v>1075</v>
      </c>
      <c r="BG2951" t="str">
        <f t="shared" si="512"/>
        <v>ru1075_</v>
      </c>
      <c r="BH2951" t="str">
        <f t="shared" si="513"/>
        <v>re1075_</v>
      </c>
      <c r="BI2951" t="str">
        <f t="shared" si="514"/>
        <v>_0</v>
      </c>
      <c r="BJ2951" t="str">
        <f t="shared" si="515"/>
        <v>_</v>
      </c>
      <c r="BK2951" t="str">
        <f>IF(ISERROR(MATCH(LEFT(C2951,5)&amp;B2951&amp;"_"&amp;A2951,$BK$1:BK2950,0)),LEFT(C2951,5)&amp;B2951&amp;"_"&amp;A2951,"")</f>
        <v/>
      </c>
      <c r="BL2951">
        <f>COUNTIFS($B$1:B2951,B2951)-COUNTIFS($B$1:B2951,B2951,$BK$1:BK2951,"")</f>
        <v>0</v>
      </c>
      <c r="BM2951" t="str">
        <f t="shared" si="516"/>
        <v/>
      </c>
    </row>
    <row r="2952" spans="1:65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1"/>
      <c r="AK2952" s="1"/>
      <c r="AL2952" s="1"/>
      <c r="AM2952" s="1"/>
      <c r="AN2952" s="1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t="str">
        <f t="shared" si="506"/>
        <v/>
      </c>
      <c r="AZ2952">
        <f t="shared" si="507"/>
        <v>0</v>
      </c>
      <c r="BA2952" t="str">
        <f t="shared" si="508"/>
        <v>QB</v>
      </c>
      <c r="BB2952" t="str">
        <f t="shared" si="509"/>
        <v>_</v>
      </c>
      <c r="BC2952" t="str">
        <f t="shared" si="510"/>
        <v>ru</v>
      </c>
      <c r="BD2952">
        <f>COUNTIFS($BB$1:BB2952,BB2952,$BC$1:BC2952,"ru")</f>
        <v>1076</v>
      </c>
      <c r="BE2952" t="str">
        <f t="shared" si="511"/>
        <v>re</v>
      </c>
      <c r="BF2952">
        <f>COUNTIFS($BB$1:BB2952,BB2952,$BE$1:BE2952,"re")</f>
        <v>1076</v>
      </c>
      <c r="BG2952" t="str">
        <f t="shared" si="512"/>
        <v>ru1076_</v>
      </c>
      <c r="BH2952" t="str">
        <f t="shared" si="513"/>
        <v>re1076_</v>
      </c>
      <c r="BI2952" t="str">
        <f t="shared" si="514"/>
        <v>_0</v>
      </c>
      <c r="BJ2952" t="str">
        <f t="shared" si="515"/>
        <v>_</v>
      </c>
      <c r="BK2952" t="str">
        <f>IF(ISERROR(MATCH(LEFT(C2952,5)&amp;B2952&amp;"_"&amp;A2952,$BK$1:BK2951,0)),LEFT(C2952,5)&amp;B2952&amp;"_"&amp;A2952,"")</f>
        <v/>
      </c>
      <c r="BL2952">
        <f>COUNTIFS($B$1:B2952,B2952)-COUNTIFS($B$1:B2952,B2952,$BK$1:BK2952,"")</f>
        <v>0</v>
      </c>
      <c r="BM2952" t="str">
        <f t="shared" si="516"/>
        <v/>
      </c>
    </row>
    <row r="2953" spans="1:65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1"/>
      <c r="AK2953" s="1"/>
      <c r="AL2953" s="1"/>
      <c r="AM2953" s="1"/>
      <c r="AN2953" s="1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t="str">
        <f t="shared" si="506"/>
        <v/>
      </c>
      <c r="AZ2953">
        <f t="shared" si="507"/>
        <v>0</v>
      </c>
      <c r="BA2953" t="str">
        <f t="shared" si="508"/>
        <v>QB</v>
      </c>
      <c r="BB2953" t="str">
        <f t="shared" si="509"/>
        <v>_</v>
      </c>
      <c r="BC2953" t="str">
        <f t="shared" si="510"/>
        <v>ru</v>
      </c>
      <c r="BD2953">
        <f>COUNTIFS($BB$1:BB2953,BB2953,$BC$1:BC2953,"ru")</f>
        <v>1077</v>
      </c>
      <c r="BE2953" t="str">
        <f t="shared" si="511"/>
        <v>re</v>
      </c>
      <c r="BF2953">
        <f>COUNTIFS($BB$1:BB2953,BB2953,$BE$1:BE2953,"re")</f>
        <v>1077</v>
      </c>
      <c r="BG2953" t="str">
        <f t="shared" si="512"/>
        <v>ru1077_</v>
      </c>
      <c r="BH2953" t="str">
        <f t="shared" si="513"/>
        <v>re1077_</v>
      </c>
      <c r="BI2953" t="str">
        <f t="shared" si="514"/>
        <v>_0</v>
      </c>
      <c r="BJ2953" t="str">
        <f t="shared" si="515"/>
        <v>_</v>
      </c>
      <c r="BK2953" t="str">
        <f>IF(ISERROR(MATCH(LEFT(C2953,5)&amp;B2953&amp;"_"&amp;A2953,$BK$1:BK2952,0)),LEFT(C2953,5)&amp;B2953&amp;"_"&amp;A2953,"")</f>
        <v/>
      </c>
      <c r="BL2953">
        <f>COUNTIFS($B$1:B2953,B2953)-COUNTIFS($B$1:B2953,B2953,$BK$1:BK2953,"")</f>
        <v>0</v>
      </c>
      <c r="BM2953" t="str">
        <f t="shared" si="516"/>
        <v/>
      </c>
    </row>
    <row r="2954" spans="1:65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1"/>
      <c r="AK2954" s="1"/>
      <c r="AL2954" s="1"/>
      <c r="AM2954" s="1"/>
      <c r="AN2954" s="1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t="str">
        <f t="shared" si="506"/>
        <v/>
      </c>
      <c r="AZ2954">
        <f t="shared" si="507"/>
        <v>0</v>
      </c>
      <c r="BA2954" t="str">
        <f t="shared" si="508"/>
        <v>QB</v>
      </c>
      <c r="BB2954" t="str">
        <f t="shared" si="509"/>
        <v>_</v>
      </c>
      <c r="BC2954" t="str">
        <f t="shared" si="510"/>
        <v>ru</v>
      </c>
      <c r="BD2954">
        <f>COUNTIFS($BB$1:BB2954,BB2954,$BC$1:BC2954,"ru")</f>
        <v>1078</v>
      </c>
      <c r="BE2954" t="str">
        <f t="shared" si="511"/>
        <v>re</v>
      </c>
      <c r="BF2954">
        <f>COUNTIFS($BB$1:BB2954,BB2954,$BE$1:BE2954,"re")</f>
        <v>1078</v>
      </c>
      <c r="BG2954" t="str">
        <f t="shared" si="512"/>
        <v>ru1078_</v>
      </c>
      <c r="BH2954" t="str">
        <f t="shared" si="513"/>
        <v>re1078_</v>
      </c>
      <c r="BI2954" t="str">
        <f t="shared" si="514"/>
        <v>_0</v>
      </c>
      <c r="BJ2954" t="str">
        <f t="shared" si="515"/>
        <v>_</v>
      </c>
      <c r="BK2954" t="str">
        <f>IF(ISERROR(MATCH(LEFT(C2954,5)&amp;B2954&amp;"_"&amp;A2954,$BK$1:BK2953,0)),LEFT(C2954,5)&amp;B2954&amp;"_"&amp;A2954,"")</f>
        <v/>
      </c>
      <c r="BL2954">
        <f>COUNTIFS($B$1:B2954,B2954)-COUNTIFS($B$1:B2954,B2954,$BK$1:BK2954,"")</f>
        <v>0</v>
      </c>
      <c r="BM2954" t="str">
        <f t="shared" si="516"/>
        <v/>
      </c>
    </row>
    <row r="2955" spans="1:65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1"/>
      <c r="AK2955" s="1"/>
      <c r="AL2955" s="1"/>
      <c r="AM2955" s="1"/>
      <c r="AN2955" s="1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t="str">
        <f t="shared" si="506"/>
        <v/>
      </c>
      <c r="AZ2955">
        <f t="shared" si="507"/>
        <v>0</v>
      </c>
      <c r="BA2955" t="str">
        <f t="shared" si="508"/>
        <v>QB</v>
      </c>
      <c r="BB2955" t="str">
        <f t="shared" si="509"/>
        <v>_</v>
      </c>
      <c r="BC2955" t="str">
        <f t="shared" si="510"/>
        <v>ru</v>
      </c>
      <c r="BD2955">
        <f>COUNTIFS($BB$1:BB2955,BB2955,$BC$1:BC2955,"ru")</f>
        <v>1079</v>
      </c>
      <c r="BE2955" t="str">
        <f t="shared" si="511"/>
        <v>re</v>
      </c>
      <c r="BF2955">
        <f>COUNTIFS($BB$1:BB2955,BB2955,$BE$1:BE2955,"re")</f>
        <v>1079</v>
      </c>
      <c r="BG2955" t="str">
        <f t="shared" si="512"/>
        <v>ru1079_</v>
      </c>
      <c r="BH2955" t="str">
        <f t="shared" si="513"/>
        <v>re1079_</v>
      </c>
      <c r="BI2955" t="str">
        <f t="shared" si="514"/>
        <v>_0</v>
      </c>
      <c r="BJ2955" t="str">
        <f t="shared" si="515"/>
        <v>_</v>
      </c>
      <c r="BK2955" t="str">
        <f>IF(ISERROR(MATCH(LEFT(C2955,5)&amp;B2955&amp;"_"&amp;A2955,$BK$1:BK2954,0)),LEFT(C2955,5)&amp;B2955&amp;"_"&amp;A2955,"")</f>
        <v/>
      </c>
      <c r="BL2955">
        <f>COUNTIFS($B$1:B2955,B2955)-COUNTIFS($B$1:B2955,B2955,$BK$1:BK2955,"")</f>
        <v>0</v>
      </c>
      <c r="BM2955" t="str">
        <f t="shared" si="516"/>
        <v/>
      </c>
    </row>
    <row r="2956" spans="1:65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1"/>
      <c r="AK2956" s="1"/>
      <c r="AL2956" s="1"/>
      <c r="AM2956" s="1"/>
      <c r="AN2956" s="1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t="str">
        <f t="shared" si="506"/>
        <v/>
      </c>
      <c r="AZ2956">
        <f t="shared" si="507"/>
        <v>0</v>
      </c>
      <c r="BA2956" t="str">
        <f t="shared" si="508"/>
        <v>QB</v>
      </c>
      <c r="BB2956" t="str">
        <f t="shared" si="509"/>
        <v>_</v>
      </c>
      <c r="BC2956" t="str">
        <f t="shared" si="510"/>
        <v>ru</v>
      </c>
      <c r="BD2956">
        <f>COUNTIFS($BB$1:BB2956,BB2956,$BC$1:BC2956,"ru")</f>
        <v>1080</v>
      </c>
      <c r="BE2956" t="str">
        <f t="shared" si="511"/>
        <v>re</v>
      </c>
      <c r="BF2956">
        <f>COUNTIFS($BB$1:BB2956,BB2956,$BE$1:BE2956,"re")</f>
        <v>1080</v>
      </c>
      <c r="BG2956" t="str">
        <f t="shared" si="512"/>
        <v>ru1080_</v>
      </c>
      <c r="BH2956" t="str">
        <f t="shared" si="513"/>
        <v>re1080_</v>
      </c>
      <c r="BI2956" t="str">
        <f t="shared" si="514"/>
        <v>_0</v>
      </c>
      <c r="BJ2956" t="str">
        <f t="shared" si="515"/>
        <v>_</v>
      </c>
      <c r="BK2956" t="str">
        <f>IF(ISERROR(MATCH(LEFT(C2956,5)&amp;B2956&amp;"_"&amp;A2956,$BK$1:BK2955,0)),LEFT(C2956,5)&amp;B2956&amp;"_"&amp;A2956,"")</f>
        <v/>
      </c>
      <c r="BL2956">
        <f>COUNTIFS($B$1:B2956,B2956)-COUNTIFS($B$1:B2956,B2956,$BK$1:BK2956,"")</f>
        <v>0</v>
      </c>
      <c r="BM2956" t="str">
        <f t="shared" si="516"/>
        <v/>
      </c>
    </row>
    <row r="2957" spans="1:65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1"/>
      <c r="AK2957" s="1"/>
      <c r="AL2957" s="1"/>
      <c r="AM2957" s="1"/>
      <c r="AN2957" s="1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t="str">
        <f t="shared" si="506"/>
        <v/>
      </c>
      <c r="AZ2957">
        <f t="shared" si="507"/>
        <v>0</v>
      </c>
      <c r="BA2957" t="str">
        <f t="shared" si="508"/>
        <v>QB</v>
      </c>
      <c r="BB2957" t="str">
        <f t="shared" si="509"/>
        <v>_</v>
      </c>
      <c r="BC2957" t="str">
        <f t="shared" si="510"/>
        <v>ru</v>
      </c>
      <c r="BD2957">
        <f>COUNTIFS($BB$1:BB2957,BB2957,$BC$1:BC2957,"ru")</f>
        <v>1081</v>
      </c>
      <c r="BE2957" t="str">
        <f t="shared" si="511"/>
        <v>re</v>
      </c>
      <c r="BF2957">
        <f>COUNTIFS($BB$1:BB2957,BB2957,$BE$1:BE2957,"re")</f>
        <v>1081</v>
      </c>
      <c r="BG2957" t="str">
        <f t="shared" si="512"/>
        <v>ru1081_</v>
      </c>
      <c r="BH2957" t="str">
        <f t="shared" si="513"/>
        <v>re1081_</v>
      </c>
      <c r="BI2957" t="str">
        <f t="shared" si="514"/>
        <v>_0</v>
      </c>
      <c r="BJ2957" t="str">
        <f t="shared" si="515"/>
        <v>_</v>
      </c>
      <c r="BK2957" t="str">
        <f>IF(ISERROR(MATCH(LEFT(C2957,5)&amp;B2957&amp;"_"&amp;A2957,$BK$1:BK2956,0)),LEFT(C2957,5)&amp;B2957&amp;"_"&amp;A2957,"")</f>
        <v/>
      </c>
      <c r="BL2957">
        <f>COUNTIFS($B$1:B2957,B2957)-COUNTIFS($B$1:B2957,B2957,$BK$1:BK2957,"")</f>
        <v>0</v>
      </c>
      <c r="BM2957" t="str">
        <f t="shared" si="516"/>
        <v/>
      </c>
    </row>
    <row r="2958" spans="1:65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1"/>
      <c r="AK2958" s="1"/>
      <c r="AL2958" s="1"/>
      <c r="AM2958" s="1"/>
      <c r="AN2958" s="1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t="str">
        <f t="shared" si="506"/>
        <v/>
      </c>
      <c r="AZ2958">
        <f t="shared" si="507"/>
        <v>0</v>
      </c>
      <c r="BA2958" t="str">
        <f t="shared" si="508"/>
        <v>QB</v>
      </c>
      <c r="BB2958" t="str">
        <f t="shared" si="509"/>
        <v>_</v>
      </c>
      <c r="BC2958" t="str">
        <f t="shared" si="510"/>
        <v>ru</v>
      </c>
      <c r="BD2958">
        <f>COUNTIFS($BB$1:BB2958,BB2958,$BC$1:BC2958,"ru")</f>
        <v>1082</v>
      </c>
      <c r="BE2958" t="str">
        <f t="shared" si="511"/>
        <v>re</v>
      </c>
      <c r="BF2958">
        <f>COUNTIFS($BB$1:BB2958,BB2958,$BE$1:BE2958,"re")</f>
        <v>1082</v>
      </c>
      <c r="BG2958" t="str">
        <f t="shared" si="512"/>
        <v>ru1082_</v>
      </c>
      <c r="BH2958" t="str">
        <f t="shared" si="513"/>
        <v>re1082_</v>
      </c>
      <c r="BI2958" t="str">
        <f t="shared" si="514"/>
        <v>_0</v>
      </c>
      <c r="BJ2958" t="str">
        <f t="shared" si="515"/>
        <v>_</v>
      </c>
      <c r="BK2958" t="str">
        <f>IF(ISERROR(MATCH(LEFT(C2958,5)&amp;B2958&amp;"_"&amp;A2958,$BK$1:BK2957,0)),LEFT(C2958,5)&amp;B2958&amp;"_"&amp;A2958,"")</f>
        <v/>
      </c>
      <c r="BL2958">
        <f>COUNTIFS($B$1:B2958,B2958)-COUNTIFS($B$1:B2958,B2958,$BK$1:BK2958,"")</f>
        <v>0</v>
      </c>
      <c r="BM2958" t="str">
        <f t="shared" si="516"/>
        <v/>
      </c>
    </row>
    <row r="2959" spans="1:65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1"/>
      <c r="AK2959" s="1"/>
      <c r="AL2959" s="1"/>
      <c r="AM2959" s="1"/>
      <c r="AN2959" s="1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t="str">
        <f t="shared" si="506"/>
        <v/>
      </c>
      <c r="AZ2959">
        <f t="shared" si="507"/>
        <v>0</v>
      </c>
      <c r="BA2959" t="str">
        <f t="shared" si="508"/>
        <v>QB</v>
      </c>
      <c r="BB2959" t="str">
        <f t="shared" si="509"/>
        <v>_</v>
      </c>
      <c r="BC2959" t="str">
        <f t="shared" si="510"/>
        <v>ru</v>
      </c>
      <c r="BD2959">
        <f>COUNTIFS($BB$1:BB2959,BB2959,$BC$1:BC2959,"ru")</f>
        <v>1083</v>
      </c>
      <c r="BE2959" t="str">
        <f t="shared" si="511"/>
        <v>re</v>
      </c>
      <c r="BF2959">
        <f>COUNTIFS($BB$1:BB2959,BB2959,$BE$1:BE2959,"re")</f>
        <v>1083</v>
      </c>
      <c r="BG2959" t="str">
        <f t="shared" si="512"/>
        <v>ru1083_</v>
      </c>
      <c r="BH2959" t="str">
        <f t="shared" si="513"/>
        <v>re1083_</v>
      </c>
      <c r="BI2959" t="str">
        <f t="shared" si="514"/>
        <v>_0</v>
      </c>
      <c r="BJ2959" t="str">
        <f t="shared" si="515"/>
        <v>_</v>
      </c>
      <c r="BK2959" t="str">
        <f>IF(ISERROR(MATCH(LEFT(C2959,5)&amp;B2959&amp;"_"&amp;A2959,$BK$1:BK2958,0)),LEFT(C2959,5)&amp;B2959&amp;"_"&amp;A2959,"")</f>
        <v/>
      </c>
      <c r="BL2959">
        <f>COUNTIFS($B$1:B2959,B2959)-COUNTIFS($B$1:B2959,B2959,$BK$1:BK2959,"")</f>
        <v>0</v>
      </c>
      <c r="BM2959" t="str">
        <f t="shared" si="516"/>
        <v/>
      </c>
    </row>
    <row r="2960" spans="1:65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1"/>
      <c r="AK2960" s="1"/>
      <c r="AL2960" s="1"/>
      <c r="AM2960" s="1"/>
      <c r="AN2960" s="1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t="str">
        <f t="shared" si="506"/>
        <v/>
      </c>
      <c r="AZ2960">
        <f t="shared" si="507"/>
        <v>0</v>
      </c>
      <c r="BA2960" t="str">
        <f t="shared" si="508"/>
        <v>QB</v>
      </c>
      <c r="BB2960" t="str">
        <f t="shared" si="509"/>
        <v>_</v>
      </c>
      <c r="BC2960" t="str">
        <f t="shared" si="510"/>
        <v>ru</v>
      </c>
      <c r="BD2960">
        <f>COUNTIFS($BB$1:BB2960,BB2960,$BC$1:BC2960,"ru")</f>
        <v>1084</v>
      </c>
      <c r="BE2960" t="str">
        <f t="shared" si="511"/>
        <v>re</v>
      </c>
      <c r="BF2960">
        <f>COUNTIFS($BB$1:BB2960,BB2960,$BE$1:BE2960,"re")</f>
        <v>1084</v>
      </c>
      <c r="BG2960" t="str">
        <f t="shared" si="512"/>
        <v>ru1084_</v>
      </c>
      <c r="BH2960" t="str">
        <f t="shared" si="513"/>
        <v>re1084_</v>
      </c>
      <c r="BI2960" t="str">
        <f t="shared" si="514"/>
        <v>_0</v>
      </c>
      <c r="BJ2960" t="str">
        <f t="shared" si="515"/>
        <v>_</v>
      </c>
      <c r="BK2960" t="str">
        <f>IF(ISERROR(MATCH(LEFT(C2960,5)&amp;B2960&amp;"_"&amp;A2960,$BK$1:BK2959,0)),LEFT(C2960,5)&amp;B2960&amp;"_"&amp;A2960,"")</f>
        <v/>
      </c>
      <c r="BL2960">
        <f>COUNTIFS($B$1:B2960,B2960)-COUNTIFS($B$1:B2960,B2960,$BK$1:BK2960,"")</f>
        <v>0</v>
      </c>
      <c r="BM2960" t="str">
        <f t="shared" si="516"/>
        <v/>
      </c>
    </row>
    <row r="2961" spans="1:65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1"/>
      <c r="AK2961" s="1"/>
      <c r="AL2961" s="1"/>
      <c r="AM2961" s="1"/>
      <c r="AN2961" s="1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t="str">
        <f t="shared" si="506"/>
        <v/>
      </c>
      <c r="AZ2961">
        <f t="shared" si="507"/>
        <v>0</v>
      </c>
      <c r="BA2961" t="str">
        <f t="shared" si="508"/>
        <v>QB</v>
      </c>
      <c r="BB2961" t="str">
        <f t="shared" si="509"/>
        <v>_</v>
      </c>
      <c r="BC2961" t="str">
        <f t="shared" si="510"/>
        <v>ru</v>
      </c>
      <c r="BD2961">
        <f>COUNTIFS($BB$1:BB2961,BB2961,$BC$1:BC2961,"ru")</f>
        <v>1085</v>
      </c>
      <c r="BE2961" t="str">
        <f t="shared" si="511"/>
        <v>re</v>
      </c>
      <c r="BF2961">
        <f>COUNTIFS($BB$1:BB2961,BB2961,$BE$1:BE2961,"re")</f>
        <v>1085</v>
      </c>
      <c r="BG2961" t="str">
        <f t="shared" si="512"/>
        <v>ru1085_</v>
      </c>
      <c r="BH2961" t="str">
        <f t="shared" si="513"/>
        <v>re1085_</v>
      </c>
      <c r="BI2961" t="str">
        <f t="shared" si="514"/>
        <v>_0</v>
      </c>
      <c r="BJ2961" t="str">
        <f t="shared" si="515"/>
        <v>_</v>
      </c>
      <c r="BK2961" t="str">
        <f>IF(ISERROR(MATCH(LEFT(C2961,5)&amp;B2961&amp;"_"&amp;A2961,$BK$1:BK2960,0)),LEFT(C2961,5)&amp;B2961&amp;"_"&amp;A2961,"")</f>
        <v/>
      </c>
      <c r="BL2961">
        <f>COUNTIFS($B$1:B2961,B2961)-COUNTIFS($B$1:B2961,B2961,$BK$1:BK2961,"")</f>
        <v>0</v>
      </c>
      <c r="BM2961" t="str">
        <f t="shared" si="516"/>
        <v/>
      </c>
    </row>
    <row r="2962" spans="1:65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1"/>
      <c r="AK2962" s="1"/>
      <c r="AL2962" s="1"/>
      <c r="AM2962" s="1"/>
      <c r="AN2962" s="1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t="str">
        <f t="shared" si="506"/>
        <v/>
      </c>
      <c r="AZ2962">
        <f t="shared" si="507"/>
        <v>0</v>
      </c>
      <c r="BA2962" t="str">
        <f t="shared" si="508"/>
        <v>QB</v>
      </c>
      <c r="BB2962" t="str">
        <f t="shared" si="509"/>
        <v>_</v>
      </c>
      <c r="BC2962" t="str">
        <f t="shared" si="510"/>
        <v>ru</v>
      </c>
      <c r="BD2962">
        <f>COUNTIFS($BB$1:BB2962,BB2962,$BC$1:BC2962,"ru")</f>
        <v>1086</v>
      </c>
      <c r="BE2962" t="str">
        <f t="shared" si="511"/>
        <v>re</v>
      </c>
      <c r="BF2962">
        <f>COUNTIFS($BB$1:BB2962,BB2962,$BE$1:BE2962,"re")</f>
        <v>1086</v>
      </c>
      <c r="BG2962" t="str">
        <f t="shared" si="512"/>
        <v>ru1086_</v>
      </c>
      <c r="BH2962" t="str">
        <f t="shared" si="513"/>
        <v>re1086_</v>
      </c>
      <c r="BI2962" t="str">
        <f t="shared" si="514"/>
        <v>_0</v>
      </c>
      <c r="BJ2962" t="str">
        <f t="shared" si="515"/>
        <v>_</v>
      </c>
      <c r="BK2962" t="str">
        <f>IF(ISERROR(MATCH(LEFT(C2962,5)&amp;B2962&amp;"_"&amp;A2962,$BK$1:BK2961,0)),LEFT(C2962,5)&amp;B2962&amp;"_"&amp;A2962,"")</f>
        <v/>
      </c>
      <c r="BL2962">
        <f>COUNTIFS($B$1:B2962,B2962)-COUNTIFS($B$1:B2962,B2962,$BK$1:BK2962,"")</f>
        <v>0</v>
      </c>
      <c r="BM2962" t="str">
        <f t="shared" si="516"/>
        <v/>
      </c>
    </row>
    <row r="2963" spans="1:65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1"/>
      <c r="AK2963" s="1"/>
      <c r="AL2963" s="1"/>
      <c r="AM2963" s="1"/>
      <c r="AN2963" s="1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t="str">
        <f t="shared" si="506"/>
        <v/>
      </c>
      <c r="AZ2963">
        <f t="shared" si="507"/>
        <v>0</v>
      </c>
      <c r="BA2963" t="str">
        <f t="shared" si="508"/>
        <v>QB</v>
      </c>
      <c r="BB2963" t="str">
        <f t="shared" si="509"/>
        <v>_</v>
      </c>
      <c r="BC2963" t="str">
        <f t="shared" si="510"/>
        <v>ru</v>
      </c>
      <c r="BD2963">
        <f>COUNTIFS($BB$1:BB2963,BB2963,$BC$1:BC2963,"ru")</f>
        <v>1087</v>
      </c>
      <c r="BE2963" t="str">
        <f t="shared" si="511"/>
        <v>re</v>
      </c>
      <c r="BF2963">
        <f>COUNTIFS($BB$1:BB2963,BB2963,$BE$1:BE2963,"re")</f>
        <v>1087</v>
      </c>
      <c r="BG2963" t="str">
        <f t="shared" si="512"/>
        <v>ru1087_</v>
      </c>
      <c r="BH2963" t="str">
        <f t="shared" si="513"/>
        <v>re1087_</v>
      </c>
      <c r="BI2963" t="str">
        <f t="shared" si="514"/>
        <v>_0</v>
      </c>
      <c r="BJ2963" t="str">
        <f t="shared" si="515"/>
        <v>_</v>
      </c>
      <c r="BK2963" t="str">
        <f>IF(ISERROR(MATCH(LEFT(C2963,5)&amp;B2963&amp;"_"&amp;A2963,$BK$1:BK2962,0)),LEFT(C2963,5)&amp;B2963&amp;"_"&amp;A2963,"")</f>
        <v/>
      </c>
      <c r="BL2963">
        <f>COUNTIFS($B$1:B2963,B2963)-COUNTIFS($B$1:B2963,B2963,$BK$1:BK2963,"")</f>
        <v>0</v>
      </c>
      <c r="BM2963" t="str">
        <f t="shared" si="516"/>
        <v/>
      </c>
    </row>
    <row r="2964" spans="1:65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1"/>
      <c r="AK2964" s="1"/>
      <c r="AL2964" s="1"/>
      <c r="AM2964" s="1"/>
      <c r="AN2964" s="1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t="str">
        <f t="shared" si="506"/>
        <v/>
      </c>
      <c r="AZ2964">
        <f t="shared" si="507"/>
        <v>0</v>
      </c>
      <c r="BA2964" t="str">
        <f t="shared" si="508"/>
        <v>QB</v>
      </c>
      <c r="BB2964" t="str">
        <f t="shared" si="509"/>
        <v>_</v>
      </c>
      <c r="BC2964" t="str">
        <f t="shared" si="510"/>
        <v>ru</v>
      </c>
      <c r="BD2964">
        <f>COUNTIFS($BB$1:BB2964,BB2964,$BC$1:BC2964,"ru")</f>
        <v>1088</v>
      </c>
      <c r="BE2964" t="str">
        <f t="shared" si="511"/>
        <v>re</v>
      </c>
      <c r="BF2964">
        <f>COUNTIFS($BB$1:BB2964,BB2964,$BE$1:BE2964,"re")</f>
        <v>1088</v>
      </c>
      <c r="BG2964" t="str">
        <f t="shared" si="512"/>
        <v>ru1088_</v>
      </c>
      <c r="BH2964" t="str">
        <f t="shared" si="513"/>
        <v>re1088_</v>
      </c>
      <c r="BI2964" t="str">
        <f t="shared" si="514"/>
        <v>_0</v>
      </c>
      <c r="BJ2964" t="str">
        <f t="shared" si="515"/>
        <v>_</v>
      </c>
      <c r="BK2964" t="str">
        <f>IF(ISERROR(MATCH(LEFT(C2964,5)&amp;B2964&amp;"_"&amp;A2964,$BK$1:BK2963,0)),LEFT(C2964,5)&amp;B2964&amp;"_"&amp;A2964,"")</f>
        <v/>
      </c>
      <c r="BL2964">
        <f>COUNTIFS($B$1:B2964,B2964)-COUNTIFS($B$1:B2964,B2964,$BK$1:BK2964,"")</f>
        <v>0</v>
      </c>
      <c r="BM2964" t="str">
        <f t="shared" si="516"/>
        <v/>
      </c>
    </row>
    <row r="2965" spans="1:65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1"/>
      <c r="AK2965" s="1"/>
      <c r="AL2965" s="1"/>
      <c r="AM2965" s="1"/>
      <c r="AN2965" s="1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t="str">
        <f t="shared" si="506"/>
        <v/>
      </c>
      <c r="AZ2965">
        <f t="shared" si="507"/>
        <v>0</v>
      </c>
      <c r="BA2965" t="str">
        <f t="shared" si="508"/>
        <v>QB</v>
      </c>
      <c r="BB2965" t="str">
        <f t="shared" si="509"/>
        <v>_</v>
      </c>
      <c r="BC2965" t="str">
        <f t="shared" si="510"/>
        <v>ru</v>
      </c>
      <c r="BD2965">
        <f>COUNTIFS($BB$1:BB2965,BB2965,$BC$1:BC2965,"ru")</f>
        <v>1089</v>
      </c>
      <c r="BE2965" t="str">
        <f t="shared" si="511"/>
        <v>re</v>
      </c>
      <c r="BF2965">
        <f>COUNTIFS($BB$1:BB2965,BB2965,$BE$1:BE2965,"re")</f>
        <v>1089</v>
      </c>
      <c r="BG2965" t="str">
        <f t="shared" si="512"/>
        <v>ru1089_</v>
      </c>
      <c r="BH2965" t="str">
        <f t="shared" si="513"/>
        <v>re1089_</v>
      </c>
      <c r="BI2965" t="str">
        <f t="shared" si="514"/>
        <v>_0</v>
      </c>
      <c r="BJ2965" t="str">
        <f t="shared" si="515"/>
        <v>_</v>
      </c>
      <c r="BK2965" t="str">
        <f>IF(ISERROR(MATCH(LEFT(C2965,5)&amp;B2965&amp;"_"&amp;A2965,$BK$1:BK2964,0)),LEFT(C2965,5)&amp;B2965&amp;"_"&amp;A2965,"")</f>
        <v/>
      </c>
      <c r="BL2965">
        <f>COUNTIFS($B$1:B2965,B2965)-COUNTIFS($B$1:B2965,B2965,$BK$1:BK2965,"")</f>
        <v>0</v>
      </c>
      <c r="BM2965" t="str">
        <f t="shared" si="516"/>
        <v/>
      </c>
    </row>
    <row r="2966" spans="1:65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1"/>
      <c r="AK2966" s="1"/>
      <c r="AL2966" s="1"/>
      <c r="AM2966" s="1"/>
      <c r="AN2966" s="1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t="str">
        <f t="shared" si="506"/>
        <v/>
      </c>
      <c r="AZ2966">
        <f t="shared" si="507"/>
        <v>0</v>
      </c>
      <c r="BA2966" t="str">
        <f t="shared" si="508"/>
        <v>QB</v>
      </c>
      <c r="BB2966" t="str">
        <f t="shared" si="509"/>
        <v>_</v>
      </c>
      <c r="BC2966" t="str">
        <f t="shared" si="510"/>
        <v>ru</v>
      </c>
      <c r="BD2966">
        <f>COUNTIFS($BB$1:BB2966,BB2966,$BC$1:BC2966,"ru")</f>
        <v>1090</v>
      </c>
      <c r="BE2966" t="str">
        <f t="shared" si="511"/>
        <v>re</v>
      </c>
      <c r="BF2966">
        <f>COUNTIFS($BB$1:BB2966,BB2966,$BE$1:BE2966,"re")</f>
        <v>1090</v>
      </c>
      <c r="BG2966" t="str">
        <f t="shared" si="512"/>
        <v>ru1090_</v>
      </c>
      <c r="BH2966" t="str">
        <f t="shared" si="513"/>
        <v>re1090_</v>
      </c>
      <c r="BI2966" t="str">
        <f t="shared" si="514"/>
        <v>_0</v>
      </c>
      <c r="BJ2966" t="str">
        <f t="shared" si="515"/>
        <v>_</v>
      </c>
      <c r="BK2966" t="str">
        <f>IF(ISERROR(MATCH(LEFT(C2966,5)&amp;B2966&amp;"_"&amp;A2966,$BK$1:BK2965,0)),LEFT(C2966,5)&amp;B2966&amp;"_"&amp;A2966,"")</f>
        <v/>
      </c>
      <c r="BL2966">
        <f>COUNTIFS($B$1:B2966,B2966)-COUNTIFS($B$1:B2966,B2966,$BK$1:BK2966,"")</f>
        <v>0</v>
      </c>
      <c r="BM2966" t="str">
        <f t="shared" si="516"/>
        <v/>
      </c>
    </row>
    <row r="2967" spans="1:65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1"/>
      <c r="AK2967" s="1"/>
      <c r="AL2967" s="1"/>
      <c r="AM2967" s="1"/>
      <c r="AN2967" s="1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t="str">
        <f t="shared" si="506"/>
        <v/>
      </c>
      <c r="AZ2967">
        <f t="shared" si="507"/>
        <v>0</v>
      </c>
      <c r="BA2967" t="str">
        <f t="shared" si="508"/>
        <v>QB</v>
      </c>
      <c r="BB2967" t="str">
        <f t="shared" si="509"/>
        <v>_</v>
      </c>
      <c r="BC2967" t="str">
        <f t="shared" si="510"/>
        <v>ru</v>
      </c>
      <c r="BD2967">
        <f>COUNTIFS($BB$1:BB2967,BB2967,$BC$1:BC2967,"ru")</f>
        <v>1091</v>
      </c>
      <c r="BE2967" t="str">
        <f t="shared" si="511"/>
        <v>re</v>
      </c>
      <c r="BF2967">
        <f>COUNTIFS($BB$1:BB2967,BB2967,$BE$1:BE2967,"re")</f>
        <v>1091</v>
      </c>
      <c r="BG2967" t="str">
        <f t="shared" si="512"/>
        <v>ru1091_</v>
      </c>
      <c r="BH2967" t="str">
        <f t="shared" si="513"/>
        <v>re1091_</v>
      </c>
      <c r="BI2967" t="str">
        <f t="shared" si="514"/>
        <v>_0</v>
      </c>
      <c r="BJ2967" t="str">
        <f t="shared" si="515"/>
        <v>_</v>
      </c>
      <c r="BK2967" t="str">
        <f>IF(ISERROR(MATCH(LEFT(C2967,5)&amp;B2967&amp;"_"&amp;A2967,$BK$1:BK2966,0)),LEFT(C2967,5)&amp;B2967&amp;"_"&amp;A2967,"")</f>
        <v/>
      </c>
      <c r="BL2967">
        <f>COUNTIFS($B$1:B2967,B2967)-COUNTIFS($B$1:B2967,B2967,$BK$1:BK2967,"")</f>
        <v>0</v>
      </c>
      <c r="BM2967" t="str">
        <f t="shared" si="516"/>
        <v/>
      </c>
    </row>
    <row r="2968" spans="1:65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1"/>
      <c r="AK2968" s="1"/>
      <c r="AL2968" s="1"/>
      <c r="AM2968" s="1"/>
      <c r="AN2968" s="1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t="str">
        <f t="shared" si="506"/>
        <v/>
      </c>
      <c r="AZ2968">
        <f t="shared" si="507"/>
        <v>0</v>
      </c>
      <c r="BA2968" t="str">
        <f t="shared" si="508"/>
        <v>QB</v>
      </c>
      <c r="BB2968" t="str">
        <f t="shared" si="509"/>
        <v>_</v>
      </c>
      <c r="BC2968" t="str">
        <f t="shared" si="510"/>
        <v>ru</v>
      </c>
      <c r="BD2968">
        <f>COUNTIFS($BB$1:BB2968,BB2968,$BC$1:BC2968,"ru")</f>
        <v>1092</v>
      </c>
      <c r="BE2968" t="str">
        <f t="shared" si="511"/>
        <v>re</v>
      </c>
      <c r="BF2968">
        <f>COUNTIFS($BB$1:BB2968,BB2968,$BE$1:BE2968,"re")</f>
        <v>1092</v>
      </c>
      <c r="BG2968" t="str">
        <f t="shared" si="512"/>
        <v>ru1092_</v>
      </c>
      <c r="BH2968" t="str">
        <f t="shared" si="513"/>
        <v>re1092_</v>
      </c>
      <c r="BI2968" t="str">
        <f t="shared" si="514"/>
        <v>_0</v>
      </c>
      <c r="BJ2968" t="str">
        <f t="shared" si="515"/>
        <v>_</v>
      </c>
      <c r="BK2968" t="str">
        <f>IF(ISERROR(MATCH(LEFT(C2968,5)&amp;B2968&amp;"_"&amp;A2968,$BK$1:BK2967,0)),LEFT(C2968,5)&amp;B2968&amp;"_"&amp;A2968,"")</f>
        <v/>
      </c>
      <c r="BL2968">
        <f>COUNTIFS($B$1:B2968,B2968)-COUNTIFS($B$1:B2968,B2968,$BK$1:BK2968,"")</f>
        <v>0</v>
      </c>
      <c r="BM2968" t="str">
        <f t="shared" si="516"/>
        <v/>
      </c>
    </row>
    <row r="2969" spans="1:65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1"/>
      <c r="AK2969" s="1"/>
      <c r="AL2969" s="1"/>
      <c r="AM2969" s="1"/>
      <c r="AN2969" s="1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t="str">
        <f t="shared" si="506"/>
        <v/>
      </c>
      <c r="AZ2969">
        <f t="shared" si="507"/>
        <v>0</v>
      </c>
      <c r="BA2969" t="str">
        <f t="shared" si="508"/>
        <v>QB</v>
      </c>
      <c r="BB2969" t="str">
        <f t="shared" si="509"/>
        <v>_</v>
      </c>
      <c r="BC2969" t="str">
        <f t="shared" si="510"/>
        <v>ru</v>
      </c>
      <c r="BD2969">
        <f>COUNTIFS($BB$1:BB2969,BB2969,$BC$1:BC2969,"ru")</f>
        <v>1093</v>
      </c>
      <c r="BE2969" t="str">
        <f t="shared" si="511"/>
        <v>re</v>
      </c>
      <c r="BF2969">
        <f>COUNTIFS($BB$1:BB2969,BB2969,$BE$1:BE2969,"re")</f>
        <v>1093</v>
      </c>
      <c r="BG2969" t="str">
        <f t="shared" si="512"/>
        <v>ru1093_</v>
      </c>
      <c r="BH2969" t="str">
        <f t="shared" si="513"/>
        <v>re1093_</v>
      </c>
      <c r="BI2969" t="str">
        <f t="shared" si="514"/>
        <v>_0</v>
      </c>
      <c r="BJ2969" t="str">
        <f t="shared" si="515"/>
        <v>_</v>
      </c>
      <c r="BK2969" t="str">
        <f>IF(ISERROR(MATCH(LEFT(C2969,5)&amp;B2969&amp;"_"&amp;A2969,$BK$1:BK2968,0)),LEFT(C2969,5)&amp;B2969&amp;"_"&amp;A2969,"")</f>
        <v/>
      </c>
      <c r="BL2969">
        <f>COUNTIFS($B$1:B2969,B2969)-COUNTIFS($B$1:B2969,B2969,$BK$1:BK2969,"")</f>
        <v>0</v>
      </c>
      <c r="BM2969" t="str">
        <f t="shared" si="516"/>
        <v/>
      </c>
    </row>
    <row r="2970" spans="1:65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1"/>
      <c r="AK2970" s="1"/>
      <c r="AL2970" s="1"/>
      <c r="AM2970" s="1"/>
      <c r="AN2970" s="1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t="str">
        <f t="shared" si="506"/>
        <v/>
      </c>
      <c r="AZ2970">
        <f t="shared" si="507"/>
        <v>0</v>
      </c>
      <c r="BA2970" t="str">
        <f t="shared" si="508"/>
        <v>QB</v>
      </c>
      <c r="BB2970" t="str">
        <f t="shared" si="509"/>
        <v>_</v>
      </c>
      <c r="BC2970" t="str">
        <f t="shared" si="510"/>
        <v>ru</v>
      </c>
      <c r="BD2970">
        <f>COUNTIFS($BB$1:BB2970,BB2970,$BC$1:BC2970,"ru")</f>
        <v>1094</v>
      </c>
      <c r="BE2970" t="str">
        <f t="shared" si="511"/>
        <v>re</v>
      </c>
      <c r="BF2970">
        <f>COUNTIFS($BB$1:BB2970,BB2970,$BE$1:BE2970,"re")</f>
        <v>1094</v>
      </c>
      <c r="BG2970" t="str">
        <f t="shared" si="512"/>
        <v>ru1094_</v>
      </c>
      <c r="BH2970" t="str">
        <f t="shared" si="513"/>
        <v>re1094_</v>
      </c>
      <c r="BI2970" t="str">
        <f t="shared" si="514"/>
        <v>_0</v>
      </c>
      <c r="BJ2970" t="str">
        <f t="shared" si="515"/>
        <v>_</v>
      </c>
      <c r="BK2970" t="str">
        <f>IF(ISERROR(MATCH(LEFT(C2970,5)&amp;B2970&amp;"_"&amp;A2970,$BK$1:BK2969,0)),LEFT(C2970,5)&amp;B2970&amp;"_"&amp;A2970,"")</f>
        <v/>
      </c>
      <c r="BL2970">
        <f>COUNTIFS($B$1:B2970,B2970)-COUNTIFS($B$1:B2970,B2970,$BK$1:BK2970,"")</f>
        <v>0</v>
      </c>
      <c r="BM2970" t="str">
        <f t="shared" si="516"/>
        <v/>
      </c>
    </row>
    <row r="2971" spans="1:65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1"/>
      <c r="AK2971" s="1"/>
      <c r="AL2971" s="1"/>
      <c r="AM2971" s="1"/>
      <c r="AN2971" s="1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t="str">
        <f t="shared" si="506"/>
        <v/>
      </c>
      <c r="AZ2971">
        <f t="shared" si="507"/>
        <v>0</v>
      </c>
      <c r="BA2971" t="str">
        <f t="shared" si="508"/>
        <v>QB</v>
      </c>
      <c r="BB2971" t="str">
        <f t="shared" si="509"/>
        <v>_</v>
      </c>
      <c r="BC2971" t="str">
        <f t="shared" si="510"/>
        <v>ru</v>
      </c>
      <c r="BD2971">
        <f>COUNTIFS($BB$1:BB2971,BB2971,$BC$1:BC2971,"ru")</f>
        <v>1095</v>
      </c>
      <c r="BE2971" t="str">
        <f t="shared" si="511"/>
        <v>re</v>
      </c>
      <c r="BF2971">
        <f>COUNTIFS($BB$1:BB2971,BB2971,$BE$1:BE2971,"re")</f>
        <v>1095</v>
      </c>
      <c r="BG2971" t="str">
        <f t="shared" si="512"/>
        <v>ru1095_</v>
      </c>
      <c r="BH2971" t="str">
        <f t="shared" si="513"/>
        <v>re1095_</v>
      </c>
      <c r="BI2971" t="str">
        <f t="shared" si="514"/>
        <v>_0</v>
      </c>
      <c r="BJ2971" t="str">
        <f t="shared" si="515"/>
        <v>_</v>
      </c>
      <c r="BK2971" t="str">
        <f>IF(ISERROR(MATCH(LEFT(C2971,5)&amp;B2971&amp;"_"&amp;A2971,$BK$1:BK2970,0)),LEFT(C2971,5)&amp;B2971&amp;"_"&amp;A2971,"")</f>
        <v/>
      </c>
      <c r="BL2971">
        <f>COUNTIFS($B$1:B2971,B2971)-COUNTIFS($B$1:B2971,B2971,$BK$1:BK2971,"")</f>
        <v>0</v>
      </c>
      <c r="BM2971" t="str">
        <f t="shared" si="516"/>
        <v/>
      </c>
    </row>
    <row r="2972" spans="1:65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1"/>
      <c r="AK2972" s="1"/>
      <c r="AL2972" s="1"/>
      <c r="AM2972" s="1"/>
      <c r="AN2972" s="1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t="str">
        <f t="shared" si="506"/>
        <v/>
      </c>
      <c r="AZ2972">
        <f t="shared" si="507"/>
        <v>0</v>
      </c>
      <c r="BA2972" t="str">
        <f t="shared" si="508"/>
        <v>QB</v>
      </c>
      <c r="BB2972" t="str">
        <f t="shared" si="509"/>
        <v>_</v>
      </c>
      <c r="BC2972" t="str">
        <f t="shared" si="510"/>
        <v>ru</v>
      </c>
      <c r="BD2972">
        <f>COUNTIFS($BB$1:BB2972,BB2972,$BC$1:BC2972,"ru")</f>
        <v>1096</v>
      </c>
      <c r="BE2972" t="str">
        <f t="shared" si="511"/>
        <v>re</v>
      </c>
      <c r="BF2972">
        <f>COUNTIFS($BB$1:BB2972,BB2972,$BE$1:BE2972,"re")</f>
        <v>1096</v>
      </c>
      <c r="BG2972" t="str">
        <f t="shared" si="512"/>
        <v>ru1096_</v>
      </c>
      <c r="BH2972" t="str">
        <f t="shared" si="513"/>
        <v>re1096_</v>
      </c>
      <c r="BI2972" t="str">
        <f t="shared" si="514"/>
        <v>_0</v>
      </c>
      <c r="BJ2972" t="str">
        <f t="shared" si="515"/>
        <v>_</v>
      </c>
      <c r="BK2972" t="str">
        <f>IF(ISERROR(MATCH(LEFT(C2972,5)&amp;B2972&amp;"_"&amp;A2972,$BK$1:BK2971,0)),LEFT(C2972,5)&amp;B2972&amp;"_"&amp;A2972,"")</f>
        <v/>
      </c>
      <c r="BL2972">
        <f>COUNTIFS($B$1:B2972,B2972)-COUNTIFS($B$1:B2972,B2972,$BK$1:BK2972,"")</f>
        <v>0</v>
      </c>
      <c r="BM2972" t="str">
        <f t="shared" si="516"/>
        <v/>
      </c>
    </row>
    <row r="2973" spans="1:65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1"/>
      <c r="AK2973" s="1"/>
      <c r="AL2973" s="1"/>
      <c r="AM2973" s="1"/>
      <c r="AN2973" s="1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t="str">
        <f t="shared" si="506"/>
        <v/>
      </c>
      <c r="AZ2973">
        <f t="shared" si="507"/>
        <v>0</v>
      </c>
      <c r="BA2973" t="str">
        <f t="shared" si="508"/>
        <v>QB</v>
      </c>
      <c r="BB2973" t="str">
        <f t="shared" si="509"/>
        <v>_</v>
      </c>
      <c r="BC2973" t="str">
        <f t="shared" si="510"/>
        <v>ru</v>
      </c>
      <c r="BD2973">
        <f>COUNTIFS($BB$1:BB2973,BB2973,$BC$1:BC2973,"ru")</f>
        <v>1097</v>
      </c>
      <c r="BE2973" t="str">
        <f t="shared" si="511"/>
        <v>re</v>
      </c>
      <c r="BF2973">
        <f>COUNTIFS($BB$1:BB2973,BB2973,$BE$1:BE2973,"re")</f>
        <v>1097</v>
      </c>
      <c r="BG2973" t="str">
        <f t="shared" si="512"/>
        <v>ru1097_</v>
      </c>
      <c r="BH2973" t="str">
        <f t="shared" si="513"/>
        <v>re1097_</v>
      </c>
      <c r="BI2973" t="str">
        <f t="shared" si="514"/>
        <v>_0</v>
      </c>
      <c r="BJ2973" t="str">
        <f t="shared" si="515"/>
        <v>_</v>
      </c>
      <c r="BK2973" t="str">
        <f>IF(ISERROR(MATCH(LEFT(C2973,5)&amp;B2973&amp;"_"&amp;A2973,$BK$1:BK2972,0)),LEFT(C2973,5)&amp;B2973&amp;"_"&amp;A2973,"")</f>
        <v/>
      </c>
      <c r="BL2973">
        <f>COUNTIFS($B$1:B2973,B2973)-COUNTIFS($B$1:B2973,B2973,$BK$1:BK2973,"")</f>
        <v>0</v>
      </c>
      <c r="BM2973" t="str">
        <f t="shared" si="516"/>
        <v/>
      </c>
    </row>
    <row r="2974" spans="1:65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1"/>
      <c r="AK2974" s="1"/>
      <c r="AL2974" s="1"/>
      <c r="AM2974" s="1"/>
      <c r="AN2974" s="1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t="str">
        <f t="shared" si="506"/>
        <v/>
      </c>
      <c r="AZ2974">
        <f t="shared" si="507"/>
        <v>0</v>
      </c>
      <c r="BA2974" t="str">
        <f t="shared" si="508"/>
        <v>QB</v>
      </c>
      <c r="BB2974" t="str">
        <f t="shared" si="509"/>
        <v>_</v>
      </c>
      <c r="BC2974" t="str">
        <f t="shared" si="510"/>
        <v>ru</v>
      </c>
      <c r="BD2974">
        <f>COUNTIFS($BB$1:BB2974,BB2974,$BC$1:BC2974,"ru")</f>
        <v>1098</v>
      </c>
      <c r="BE2974" t="str">
        <f t="shared" si="511"/>
        <v>re</v>
      </c>
      <c r="BF2974">
        <f>COUNTIFS($BB$1:BB2974,BB2974,$BE$1:BE2974,"re")</f>
        <v>1098</v>
      </c>
      <c r="BG2974" t="str">
        <f t="shared" si="512"/>
        <v>ru1098_</v>
      </c>
      <c r="BH2974" t="str">
        <f t="shared" si="513"/>
        <v>re1098_</v>
      </c>
      <c r="BI2974" t="str">
        <f t="shared" si="514"/>
        <v>_0</v>
      </c>
      <c r="BJ2974" t="str">
        <f t="shared" si="515"/>
        <v>_</v>
      </c>
      <c r="BK2974" t="str">
        <f>IF(ISERROR(MATCH(LEFT(C2974,5)&amp;B2974&amp;"_"&amp;A2974,$BK$1:BK2973,0)),LEFT(C2974,5)&amp;B2974&amp;"_"&amp;A2974,"")</f>
        <v/>
      </c>
      <c r="BL2974">
        <f>COUNTIFS($B$1:B2974,B2974)-COUNTIFS($B$1:B2974,B2974,$BK$1:BK2974,"")</f>
        <v>0</v>
      </c>
      <c r="BM2974" t="str">
        <f t="shared" si="516"/>
        <v/>
      </c>
    </row>
    <row r="2975" spans="1:65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t="str">
        <f t="shared" si="506"/>
        <v/>
      </c>
      <c r="AZ2975">
        <f t="shared" si="507"/>
        <v>0</v>
      </c>
      <c r="BA2975" t="str">
        <f t="shared" si="508"/>
        <v>QB</v>
      </c>
      <c r="BB2975" t="str">
        <f t="shared" si="509"/>
        <v>_</v>
      </c>
      <c r="BC2975" t="str">
        <f t="shared" si="510"/>
        <v>ru</v>
      </c>
      <c r="BD2975">
        <f>COUNTIFS($BB$1:BB2975,BB2975,$BC$1:BC2975,"ru")</f>
        <v>1099</v>
      </c>
      <c r="BE2975" t="str">
        <f t="shared" si="511"/>
        <v>re</v>
      </c>
      <c r="BF2975">
        <f>COUNTIFS($BB$1:BB2975,BB2975,$BE$1:BE2975,"re")</f>
        <v>1099</v>
      </c>
      <c r="BG2975" t="str">
        <f t="shared" si="512"/>
        <v>ru1099_</v>
      </c>
      <c r="BH2975" t="str">
        <f t="shared" si="513"/>
        <v>re1099_</v>
      </c>
      <c r="BI2975" t="str">
        <f t="shared" si="514"/>
        <v>_0</v>
      </c>
      <c r="BJ2975" t="str">
        <f t="shared" si="515"/>
        <v>_</v>
      </c>
      <c r="BK2975" t="str">
        <f>IF(ISERROR(MATCH(LEFT(C2975,5)&amp;B2975&amp;"_"&amp;A2975,$BK$1:BK2974,0)),LEFT(C2975,5)&amp;B2975&amp;"_"&amp;A2975,"")</f>
        <v/>
      </c>
      <c r="BL2975">
        <f>COUNTIFS($B$1:B2975,B2975)-COUNTIFS($B$1:B2975,B2975,$BK$1:BK2975,"")</f>
        <v>0</v>
      </c>
      <c r="BM2975" t="str">
        <f t="shared" si="516"/>
        <v/>
      </c>
    </row>
    <row r="2976" spans="1:65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1"/>
      <c r="AK2976" s="1"/>
      <c r="AL2976" s="1"/>
      <c r="AM2976" s="1"/>
      <c r="AN2976" s="1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t="str">
        <f t="shared" si="506"/>
        <v/>
      </c>
      <c r="AZ2976">
        <f t="shared" si="507"/>
        <v>0</v>
      </c>
      <c r="BA2976" t="str">
        <f t="shared" si="508"/>
        <v>QB</v>
      </c>
      <c r="BB2976" t="str">
        <f t="shared" si="509"/>
        <v>_</v>
      </c>
      <c r="BC2976" t="str">
        <f t="shared" si="510"/>
        <v>ru</v>
      </c>
      <c r="BD2976">
        <f>COUNTIFS($BB$1:BB2976,BB2976,$BC$1:BC2976,"ru")</f>
        <v>1100</v>
      </c>
      <c r="BE2976" t="str">
        <f t="shared" si="511"/>
        <v>re</v>
      </c>
      <c r="BF2976">
        <f>COUNTIFS($BB$1:BB2976,BB2976,$BE$1:BE2976,"re")</f>
        <v>1100</v>
      </c>
      <c r="BG2976" t="str">
        <f t="shared" si="512"/>
        <v>ru1100_</v>
      </c>
      <c r="BH2976" t="str">
        <f t="shared" si="513"/>
        <v>re1100_</v>
      </c>
      <c r="BI2976" t="str">
        <f t="shared" si="514"/>
        <v>_0</v>
      </c>
      <c r="BJ2976" t="str">
        <f t="shared" si="515"/>
        <v>_</v>
      </c>
      <c r="BK2976" t="str">
        <f>IF(ISERROR(MATCH(LEFT(C2976,5)&amp;B2976&amp;"_"&amp;A2976,$BK$1:BK2975,0)),LEFT(C2976,5)&amp;B2976&amp;"_"&amp;A2976,"")</f>
        <v/>
      </c>
      <c r="BL2976">
        <f>COUNTIFS($B$1:B2976,B2976)-COUNTIFS($B$1:B2976,B2976,$BK$1:BK2976,"")</f>
        <v>0</v>
      </c>
      <c r="BM2976" t="str">
        <f t="shared" si="516"/>
        <v/>
      </c>
    </row>
    <row r="2977" spans="1:65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1"/>
      <c r="AK2977" s="1"/>
      <c r="AL2977" s="1"/>
      <c r="AM2977" s="1"/>
      <c r="AN2977" s="1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t="str">
        <f t="shared" si="506"/>
        <v/>
      </c>
      <c r="AZ2977">
        <f t="shared" si="507"/>
        <v>0</v>
      </c>
      <c r="BA2977" t="str">
        <f t="shared" si="508"/>
        <v>QB</v>
      </c>
      <c r="BB2977" t="str">
        <f t="shared" si="509"/>
        <v>_</v>
      </c>
      <c r="BC2977" t="str">
        <f t="shared" si="510"/>
        <v>ru</v>
      </c>
      <c r="BD2977">
        <f>COUNTIFS($BB$1:BB2977,BB2977,$BC$1:BC2977,"ru")</f>
        <v>1101</v>
      </c>
      <c r="BE2977" t="str">
        <f t="shared" si="511"/>
        <v>re</v>
      </c>
      <c r="BF2977">
        <f>COUNTIFS($BB$1:BB2977,BB2977,$BE$1:BE2977,"re")</f>
        <v>1101</v>
      </c>
      <c r="BG2977" t="str">
        <f t="shared" si="512"/>
        <v>ru1101_</v>
      </c>
      <c r="BH2977" t="str">
        <f t="shared" si="513"/>
        <v>re1101_</v>
      </c>
      <c r="BI2977" t="str">
        <f t="shared" si="514"/>
        <v>_0</v>
      </c>
      <c r="BJ2977" t="str">
        <f t="shared" si="515"/>
        <v>_</v>
      </c>
      <c r="BK2977" t="str">
        <f>IF(ISERROR(MATCH(LEFT(C2977,5)&amp;B2977&amp;"_"&amp;A2977,$BK$1:BK2976,0)),LEFT(C2977,5)&amp;B2977&amp;"_"&amp;A2977,"")</f>
        <v/>
      </c>
      <c r="BL2977">
        <f>COUNTIFS($B$1:B2977,B2977)-COUNTIFS($B$1:B2977,B2977,$BK$1:BK2977,"")</f>
        <v>0</v>
      </c>
      <c r="BM2977" t="str">
        <f t="shared" si="516"/>
        <v/>
      </c>
    </row>
    <row r="2978" spans="1:65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1"/>
      <c r="AK2978" s="1"/>
      <c r="AL2978" s="1"/>
      <c r="AM2978" s="1"/>
      <c r="AN2978" s="1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t="str">
        <f t="shared" si="506"/>
        <v/>
      </c>
      <c r="AZ2978">
        <f t="shared" si="507"/>
        <v>0</v>
      </c>
      <c r="BA2978" t="str">
        <f t="shared" si="508"/>
        <v>QB</v>
      </c>
      <c r="BB2978" t="str">
        <f t="shared" si="509"/>
        <v>_</v>
      </c>
      <c r="BC2978" t="str">
        <f t="shared" si="510"/>
        <v>ru</v>
      </c>
      <c r="BD2978">
        <f>COUNTIFS($BB$1:BB2978,BB2978,$BC$1:BC2978,"ru")</f>
        <v>1102</v>
      </c>
      <c r="BE2978" t="str">
        <f t="shared" si="511"/>
        <v>re</v>
      </c>
      <c r="BF2978">
        <f>COUNTIFS($BB$1:BB2978,BB2978,$BE$1:BE2978,"re")</f>
        <v>1102</v>
      </c>
      <c r="BG2978" t="str">
        <f t="shared" si="512"/>
        <v>ru1102_</v>
      </c>
      <c r="BH2978" t="str">
        <f t="shared" si="513"/>
        <v>re1102_</v>
      </c>
      <c r="BI2978" t="str">
        <f t="shared" si="514"/>
        <v>_0</v>
      </c>
      <c r="BJ2978" t="str">
        <f t="shared" si="515"/>
        <v>_</v>
      </c>
      <c r="BK2978" t="str">
        <f>IF(ISERROR(MATCH(LEFT(C2978,5)&amp;B2978&amp;"_"&amp;A2978,$BK$1:BK2977,0)),LEFT(C2978,5)&amp;B2978&amp;"_"&amp;A2978,"")</f>
        <v/>
      </c>
      <c r="BL2978">
        <f>COUNTIFS($B$1:B2978,B2978)-COUNTIFS($B$1:B2978,B2978,$BK$1:BK2978,"")</f>
        <v>0</v>
      </c>
      <c r="BM2978" t="str">
        <f t="shared" si="516"/>
        <v/>
      </c>
    </row>
    <row r="2979" spans="1:65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1"/>
      <c r="AK2979" s="1"/>
      <c r="AL2979" s="1"/>
      <c r="AM2979" s="1"/>
      <c r="AN2979" s="1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t="str">
        <f t="shared" si="506"/>
        <v/>
      </c>
      <c r="AZ2979">
        <f t="shared" si="507"/>
        <v>0</v>
      </c>
      <c r="BA2979" t="str">
        <f t="shared" si="508"/>
        <v>QB</v>
      </c>
      <c r="BB2979" t="str">
        <f t="shared" si="509"/>
        <v>_</v>
      </c>
      <c r="BC2979" t="str">
        <f t="shared" si="510"/>
        <v>ru</v>
      </c>
      <c r="BD2979">
        <f>COUNTIFS($BB$1:BB2979,BB2979,$BC$1:BC2979,"ru")</f>
        <v>1103</v>
      </c>
      <c r="BE2979" t="str">
        <f t="shared" si="511"/>
        <v>re</v>
      </c>
      <c r="BF2979">
        <f>COUNTIFS($BB$1:BB2979,BB2979,$BE$1:BE2979,"re")</f>
        <v>1103</v>
      </c>
      <c r="BG2979" t="str">
        <f t="shared" si="512"/>
        <v>ru1103_</v>
      </c>
      <c r="BH2979" t="str">
        <f t="shared" si="513"/>
        <v>re1103_</v>
      </c>
      <c r="BI2979" t="str">
        <f t="shared" si="514"/>
        <v>_0</v>
      </c>
      <c r="BJ2979" t="str">
        <f t="shared" si="515"/>
        <v>_</v>
      </c>
      <c r="BK2979" t="str">
        <f>IF(ISERROR(MATCH(LEFT(C2979,5)&amp;B2979&amp;"_"&amp;A2979,$BK$1:BK2978,0)),LEFT(C2979,5)&amp;B2979&amp;"_"&amp;A2979,"")</f>
        <v/>
      </c>
      <c r="BL2979">
        <f>COUNTIFS($B$1:B2979,B2979)-COUNTIFS($B$1:B2979,B2979,$BK$1:BK2979,"")</f>
        <v>0</v>
      </c>
      <c r="BM2979" t="str">
        <f t="shared" si="516"/>
        <v/>
      </c>
    </row>
    <row r="2980" spans="1:65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1"/>
      <c r="AK2980" s="1"/>
      <c r="AL2980" s="1"/>
      <c r="AM2980" s="1"/>
      <c r="AN2980" s="1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t="str">
        <f t="shared" si="506"/>
        <v/>
      </c>
      <c r="AZ2980">
        <f t="shared" si="507"/>
        <v>0</v>
      </c>
      <c r="BA2980" t="str">
        <f t="shared" si="508"/>
        <v>QB</v>
      </c>
      <c r="BB2980" t="str">
        <f t="shared" si="509"/>
        <v>_</v>
      </c>
      <c r="BC2980" t="str">
        <f t="shared" si="510"/>
        <v>ru</v>
      </c>
      <c r="BD2980">
        <f>COUNTIFS($BB$1:BB2980,BB2980,$BC$1:BC2980,"ru")</f>
        <v>1104</v>
      </c>
      <c r="BE2980" t="str">
        <f t="shared" si="511"/>
        <v>re</v>
      </c>
      <c r="BF2980">
        <f>COUNTIFS($BB$1:BB2980,BB2980,$BE$1:BE2980,"re")</f>
        <v>1104</v>
      </c>
      <c r="BG2980" t="str">
        <f t="shared" si="512"/>
        <v>ru1104_</v>
      </c>
      <c r="BH2980" t="str">
        <f t="shared" si="513"/>
        <v>re1104_</v>
      </c>
      <c r="BI2980" t="str">
        <f t="shared" si="514"/>
        <v>_0</v>
      </c>
      <c r="BJ2980" t="str">
        <f t="shared" si="515"/>
        <v>_</v>
      </c>
      <c r="BK2980" t="str">
        <f>IF(ISERROR(MATCH(LEFT(C2980,5)&amp;B2980&amp;"_"&amp;A2980,$BK$1:BK2979,0)),LEFT(C2980,5)&amp;B2980&amp;"_"&amp;A2980,"")</f>
        <v/>
      </c>
      <c r="BL2980">
        <f>COUNTIFS($B$1:B2980,B2980)-COUNTIFS($B$1:B2980,B2980,$BK$1:BK2980,"")</f>
        <v>0</v>
      </c>
      <c r="BM2980" t="str">
        <f t="shared" si="516"/>
        <v/>
      </c>
    </row>
    <row r="2981" spans="1:65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1"/>
      <c r="AK2981" s="1"/>
      <c r="AL2981" s="1"/>
      <c r="AM2981" s="1"/>
      <c r="AN2981" s="1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t="str">
        <f t="shared" si="506"/>
        <v/>
      </c>
      <c r="AZ2981">
        <f t="shared" si="507"/>
        <v>0</v>
      </c>
      <c r="BA2981" t="str">
        <f t="shared" si="508"/>
        <v>QB</v>
      </c>
      <c r="BB2981" t="str">
        <f t="shared" si="509"/>
        <v>_</v>
      </c>
      <c r="BC2981" t="str">
        <f t="shared" si="510"/>
        <v>ru</v>
      </c>
      <c r="BD2981">
        <f>COUNTIFS($BB$1:BB2981,BB2981,$BC$1:BC2981,"ru")</f>
        <v>1105</v>
      </c>
      <c r="BE2981" t="str">
        <f t="shared" si="511"/>
        <v>re</v>
      </c>
      <c r="BF2981">
        <f>COUNTIFS($BB$1:BB2981,BB2981,$BE$1:BE2981,"re")</f>
        <v>1105</v>
      </c>
      <c r="BG2981" t="str">
        <f t="shared" si="512"/>
        <v>ru1105_</v>
      </c>
      <c r="BH2981" t="str">
        <f t="shared" si="513"/>
        <v>re1105_</v>
      </c>
      <c r="BI2981" t="str">
        <f t="shared" si="514"/>
        <v>_0</v>
      </c>
      <c r="BJ2981" t="str">
        <f t="shared" si="515"/>
        <v>_</v>
      </c>
      <c r="BK2981" t="str">
        <f>IF(ISERROR(MATCH(LEFT(C2981,5)&amp;B2981&amp;"_"&amp;A2981,$BK$1:BK2980,0)),LEFT(C2981,5)&amp;B2981&amp;"_"&amp;A2981,"")</f>
        <v/>
      </c>
      <c r="BL2981">
        <f>COUNTIFS($B$1:B2981,B2981)-COUNTIFS($B$1:B2981,B2981,$BK$1:BK2981,"")</f>
        <v>0</v>
      </c>
      <c r="BM2981" t="str">
        <f t="shared" si="516"/>
        <v/>
      </c>
    </row>
    <row r="2982" spans="1:65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1"/>
      <c r="AK2982" s="1"/>
      <c r="AL2982" s="1"/>
      <c r="AM2982" s="1"/>
      <c r="AN2982" s="1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t="str">
        <f t="shared" si="506"/>
        <v/>
      </c>
      <c r="AZ2982">
        <f t="shared" si="507"/>
        <v>0</v>
      </c>
      <c r="BA2982" t="str">
        <f t="shared" si="508"/>
        <v>QB</v>
      </c>
      <c r="BB2982" t="str">
        <f t="shared" si="509"/>
        <v>_</v>
      </c>
      <c r="BC2982" t="str">
        <f t="shared" si="510"/>
        <v>ru</v>
      </c>
      <c r="BD2982">
        <f>COUNTIFS($BB$1:BB2982,BB2982,$BC$1:BC2982,"ru")</f>
        <v>1106</v>
      </c>
      <c r="BE2982" t="str">
        <f t="shared" si="511"/>
        <v>re</v>
      </c>
      <c r="BF2982">
        <f>COUNTIFS($BB$1:BB2982,BB2982,$BE$1:BE2982,"re")</f>
        <v>1106</v>
      </c>
      <c r="BG2982" t="str">
        <f t="shared" si="512"/>
        <v>ru1106_</v>
      </c>
      <c r="BH2982" t="str">
        <f t="shared" si="513"/>
        <v>re1106_</v>
      </c>
      <c r="BI2982" t="str">
        <f t="shared" si="514"/>
        <v>_0</v>
      </c>
      <c r="BJ2982" t="str">
        <f t="shared" si="515"/>
        <v>_</v>
      </c>
      <c r="BK2982" t="str">
        <f>IF(ISERROR(MATCH(LEFT(C2982,5)&amp;B2982&amp;"_"&amp;A2982,$BK$1:BK2981,0)),LEFT(C2982,5)&amp;B2982&amp;"_"&amp;A2982,"")</f>
        <v/>
      </c>
      <c r="BL2982">
        <f>COUNTIFS($B$1:B2982,B2982)-COUNTIFS($B$1:B2982,B2982,$BK$1:BK2982,"")</f>
        <v>0</v>
      </c>
      <c r="BM2982" t="str">
        <f t="shared" si="516"/>
        <v/>
      </c>
    </row>
    <row r="2983" spans="1:65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1"/>
      <c r="AK2983" s="1"/>
      <c r="AL2983" s="1"/>
      <c r="AM2983" s="1"/>
      <c r="AN2983" s="1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t="str">
        <f t="shared" si="506"/>
        <v/>
      </c>
      <c r="AZ2983">
        <f t="shared" si="507"/>
        <v>0</v>
      </c>
      <c r="BA2983" t="str">
        <f t="shared" si="508"/>
        <v>QB</v>
      </c>
      <c r="BB2983" t="str">
        <f t="shared" si="509"/>
        <v>_</v>
      </c>
      <c r="BC2983" t="str">
        <f t="shared" si="510"/>
        <v>ru</v>
      </c>
      <c r="BD2983">
        <f>COUNTIFS($BB$1:BB2983,BB2983,$BC$1:BC2983,"ru")</f>
        <v>1107</v>
      </c>
      <c r="BE2983" t="str">
        <f t="shared" si="511"/>
        <v>re</v>
      </c>
      <c r="BF2983">
        <f>COUNTIFS($BB$1:BB2983,BB2983,$BE$1:BE2983,"re")</f>
        <v>1107</v>
      </c>
      <c r="BG2983" t="str">
        <f t="shared" si="512"/>
        <v>ru1107_</v>
      </c>
      <c r="BH2983" t="str">
        <f t="shared" si="513"/>
        <v>re1107_</v>
      </c>
      <c r="BI2983" t="str">
        <f t="shared" si="514"/>
        <v>_0</v>
      </c>
      <c r="BJ2983" t="str">
        <f t="shared" si="515"/>
        <v>_</v>
      </c>
      <c r="BK2983" t="str">
        <f>IF(ISERROR(MATCH(LEFT(C2983,5)&amp;B2983&amp;"_"&amp;A2983,$BK$1:BK2982,0)),LEFT(C2983,5)&amp;B2983&amp;"_"&amp;A2983,"")</f>
        <v/>
      </c>
      <c r="BL2983">
        <f>COUNTIFS($B$1:B2983,B2983)-COUNTIFS($B$1:B2983,B2983,$BK$1:BK2983,"")</f>
        <v>0</v>
      </c>
      <c r="BM2983" t="str">
        <f t="shared" si="516"/>
        <v/>
      </c>
    </row>
    <row r="2984" spans="1:65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1"/>
      <c r="AK2984" s="1"/>
      <c r="AL2984" s="1"/>
      <c r="AM2984" s="1"/>
      <c r="AN2984" s="1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t="str">
        <f t="shared" si="506"/>
        <v/>
      </c>
      <c r="AZ2984">
        <f t="shared" si="507"/>
        <v>0</v>
      </c>
      <c r="BA2984" t="str">
        <f t="shared" si="508"/>
        <v>QB</v>
      </c>
      <c r="BB2984" t="str">
        <f t="shared" si="509"/>
        <v>_</v>
      </c>
      <c r="BC2984" t="str">
        <f t="shared" si="510"/>
        <v>ru</v>
      </c>
      <c r="BD2984">
        <f>COUNTIFS($BB$1:BB2984,BB2984,$BC$1:BC2984,"ru")</f>
        <v>1108</v>
      </c>
      <c r="BE2984" t="str">
        <f t="shared" si="511"/>
        <v>re</v>
      </c>
      <c r="BF2984">
        <f>COUNTIFS($BB$1:BB2984,BB2984,$BE$1:BE2984,"re")</f>
        <v>1108</v>
      </c>
      <c r="BG2984" t="str">
        <f t="shared" si="512"/>
        <v>ru1108_</v>
      </c>
      <c r="BH2984" t="str">
        <f t="shared" si="513"/>
        <v>re1108_</v>
      </c>
      <c r="BI2984" t="str">
        <f t="shared" si="514"/>
        <v>_0</v>
      </c>
      <c r="BJ2984" t="str">
        <f t="shared" si="515"/>
        <v>_</v>
      </c>
      <c r="BK2984" t="str">
        <f>IF(ISERROR(MATCH(LEFT(C2984,5)&amp;B2984&amp;"_"&amp;A2984,$BK$1:BK2983,0)),LEFT(C2984,5)&amp;B2984&amp;"_"&amp;A2984,"")</f>
        <v/>
      </c>
      <c r="BL2984">
        <f>COUNTIFS($B$1:B2984,B2984)-COUNTIFS($B$1:B2984,B2984,$BK$1:BK2984,"")</f>
        <v>0</v>
      </c>
      <c r="BM2984" t="str">
        <f t="shared" si="516"/>
        <v/>
      </c>
    </row>
    <row r="2985" spans="1:65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1"/>
      <c r="AK2985" s="1"/>
      <c r="AL2985" s="1"/>
      <c r="AM2985" s="1"/>
      <c r="AN2985" s="1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t="str">
        <f t="shared" si="506"/>
        <v/>
      </c>
      <c r="AZ2985">
        <f t="shared" si="507"/>
        <v>0</v>
      </c>
      <c r="BA2985" t="str">
        <f t="shared" si="508"/>
        <v>QB</v>
      </c>
      <c r="BB2985" t="str">
        <f t="shared" si="509"/>
        <v>_</v>
      </c>
      <c r="BC2985" t="str">
        <f t="shared" si="510"/>
        <v>ru</v>
      </c>
      <c r="BD2985">
        <f>COUNTIFS($BB$1:BB2985,BB2985,$BC$1:BC2985,"ru")</f>
        <v>1109</v>
      </c>
      <c r="BE2985" t="str">
        <f t="shared" si="511"/>
        <v>re</v>
      </c>
      <c r="BF2985">
        <f>COUNTIFS($BB$1:BB2985,BB2985,$BE$1:BE2985,"re")</f>
        <v>1109</v>
      </c>
      <c r="BG2985" t="str">
        <f t="shared" si="512"/>
        <v>ru1109_</v>
      </c>
      <c r="BH2985" t="str">
        <f t="shared" si="513"/>
        <v>re1109_</v>
      </c>
      <c r="BI2985" t="str">
        <f t="shared" si="514"/>
        <v>_0</v>
      </c>
      <c r="BJ2985" t="str">
        <f t="shared" si="515"/>
        <v>_</v>
      </c>
      <c r="BK2985" t="str">
        <f>IF(ISERROR(MATCH(LEFT(C2985,5)&amp;B2985&amp;"_"&amp;A2985,$BK$1:BK2984,0)),LEFT(C2985,5)&amp;B2985&amp;"_"&amp;A2985,"")</f>
        <v/>
      </c>
      <c r="BL2985">
        <f>COUNTIFS($B$1:B2985,B2985)-COUNTIFS($B$1:B2985,B2985,$BK$1:BK2985,"")</f>
        <v>0</v>
      </c>
      <c r="BM2985" t="str">
        <f t="shared" si="516"/>
        <v/>
      </c>
    </row>
    <row r="2986" spans="1:65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1"/>
      <c r="AK2986" s="1"/>
      <c r="AL2986" s="1"/>
      <c r="AM2986" s="1"/>
      <c r="AN2986" s="1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t="str">
        <f t="shared" si="506"/>
        <v/>
      </c>
      <c r="AZ2986">
        <f t="shared" si="507"/>
        <v>0</v>
      </c>
      <c r="BA2986" t="str">
        <f t="shared" si="508"/>
        <v>QB</v>
      </c>
      <c r="BB2986" t="str">
        <f t="shared" si="509"/>
        <v>_</v>
      </c>
      <c r="BC2986" t="str">
        <f t="shared" si="510"/>
        <v>ru</v>
      </c>
      <c r="BD2986">
        <f>COUNTIFS($BB$1:BB2986,BB2986,$BC$1:BC2986,"ru")</f>
        <v>1110</v>
      </c>
      <c r="BE2986" t="str">
        <f t="shared" si="511"/>
        <v>re</v>
      </c>
      <c r="BF2986">
        <f>COUNTIFS($BB$1:BB2986,BB2986,$BE$1:BE2986,"re")</f>
        <v>1110</v>
      </c>
      <c r="BG2986" t="str">
        <f t="shared" si="512"/>
        <v>ru1110_</v>
      </c>
      <c r="BH2986" t="str">
        <f t="shared" si="513"/>
        <v>re1110_</v>
      </c>
      <c r="BI2986" t="str">
        <f t="shared" si="514"/>
        <v>_0</v>
      </c>
      <c r="BJ2986" t="str">
        <f t="shared" si="515"/>
        <v>_</v>
      </c>
      <c r="BK2986" t="str">
        <f>IF(ISERROR(MATCH(LEFT(C2986,5)&amp;B2986&amp;"_"&amp;A2986,$BK$1:BK2985,0)),LEFT(C2986,5)&amp;B2986&amp;"_"&amp;A2986,"")</f>
        <v/>
      </c>
      <c r="BL2986">
        <f>COUNTIFS($B$1:B2986,B2986)-COUNTIFS($B$1:B2986,B2986,$BK$1:BK2986,"")</f>
        <v>0</v>
      </c>
      <c r="BM2986" t="str">
        <f t="shared" si="516"/>
        <v/>
      </c>
    </row>
    <row r="2987" spans="1:65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1"/>
      <c r="AK2987" s="1"/>
      <c r="AL2987" s="1"/>
      <c r="AM2987" s="1"/>
      <c r="AN2987" s="1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t="str">
        <f t="shared" si="506"/>
        <v/>
      </c>
      <c r="AZ2987">
        <f t="shared" si="507"/>
        <v>0</v>
      </c>
      <c r="BA2987" t="str">
        <f t="shared" si="508"/>
        <v>QB</v>
      </c>
      <c r="BB2987" t="str">
        <f t="shared" si="509"/>
        <v>_</v>
      </c>
      <c r="BC2987" t="str">
        <f t="shared" si="510"/>
        <v>ru</v>
      </c>
      <c r="BD2987">
        <f>COUNTIFS($BB$1:BB2987,BB2987,$BC$1:BC2987,"ru")</f>
        <v>1111</v>
      </c>
      <c r="BE2987" t="str">
        <f t="shared" si="511"/>
        <v>re</v>
      </c>
      <c r="BF2987">
        <f>COUNTIFS($BB$1:BB2987,BB2987,$BE$1:BE2987,"re")</f>
        <v>1111</v>
      </c>
      <c r="BG2987" t="str">
        <f t="shared" si="512"/>
        <v>ru1111_</v>
      </c>
      <c r="BH2987" t="str">
        <f t="shared" si="513"/>
        <v>re1111_</v>
      </c>
      <c r="BI2987" t="str">
        <f t="shared" si="514"/>
        <v>_0</v>
      </c>
      <c r="BJ2987" t="str">
        <f t="shared" si="515"/>
        <v>_</v>
      </c>
      <c r="BK2987" t="str">
        <f>IF(ISERROR(MATCH(LEFT(C2987,5)&amp;B2987&amp;"_"&amp;A2987,$BK$1:BK2986,0)),LEFT(C2987,5)&amp;B2987&amp;"_"&amp;A2987,"")</f>
        <v/>
      </c>
      <c r="BL2987">
        <f>COUNTIFS($B$1:B2987,B2987)-COUNTIFS($B$1:B2987,B2987,$BK$1:BK2987,"")</f>
        <v>0</v>
      </c>
      <c r="BM2987" t="str">
        <f t="shared" si="516"/>
        <v/>
      </c>
    </row>
    <row r="2988" spans="1:65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1"/>
      <c r="AK2988" s="1"/>
      <c r="AL2988" s="1"/>
      <c r="AM2988" s="1"/>
      <c r="AN2988" s="1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t="str">
        <f t="shared" si="506"/>
        <v/>
      </c>
      <c r="AZ2988">
        <f t="shared" si="507"/>
        <v>0</v>
      </c>
      <c r="BA2988" t="str">
        <f t="shared" si="508"/>
        <v>QB</v>
      </c>
      <c r="BB2988" t="str">
        <f t="shared" si="509"/>
        <v>_</v>
      </c>
      <c r="BC2988" t="str">
        <f t="shared" si="510"/>
        <v>ru</v>
      </c>
      <c r="BD2988">
        <f>COUNTIFS($BB$1:BB2988,BB2988,$BC$1:BC2988,"ru")</f>
        <v>1112</v>
      </c>
      <c r="BE2988" t="str">
        <f t="shared" si="511"/>
        <v>re</v>
      </c>
      <c r="BF2988">
        <f>COUNTIFS($BB$1:BB2988,BB2988,$BE$1:BE2988,"re")</f>
        <v>1112</v>
      </c>
      <c r="BG2988" t="str">
        <f t="shared" si="512"/>
        <v>ru1112_</v>
      </c>
      <c r="BH2988" t="str">
        <f t="shared" si="513"/>
        <v>re1112_</v>
      </c>
      <c r="BI2988" t="str">
        <f t="shared" si="514"/>
        <v>_0</v>
      </c>
      <c r="BJ2988" t="str">
        <f t="shared" si="515"/>
        <v>_</v>
      </c>
      <c r="BK2988" t="str">
        <f>IF(ISERROR(MATCH(LEFT(C2988,5)&amp;B2988&amp;"_"&amp;A2988,$BK$1:BK2987,0)),LEFT(C2988,5)&amp;B2988&amp;"_"&amp;A2988,"")</f>
        <v/>
      </c>
      <c r="BL2988">
        <f>COUNTIFS($B$1:B2988,B2988)-COUNTIFS($B$1:B2988,B2988,$BK$1:BK2988,"")</f>
        <v>0</v>
      </c>
      <c r="BM2988" t="str">
        <f t="shared" si="516"/>
        <v/>
      </c>
    </row>
    <row r="2989" spans="1:65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1"/>
      <c r="AK2989" s="1"/>
      <c r="AL2989" s="1"/>
      <c r="AM2989" s="1"/>
      <c r="AN2989" s="1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t="str">
        <f t="shared" si="506"/>
        <v/>
      </c>
      <c r="AZ2989">
        <f t="shared" si="507"/>
        <v>0</v>
      </c>
      <c r="BA2989" t="str">
        <f t="shared" si="508"/>
        <v>QB</v>
      </c>
      <c r="BB2989" t="str">
        <f t="shared" si="509"/>
        <v>_</v>
      </c>
      <c r="BC2989" t="str">
        <f t="shared" si="510"/>
        <v>ru</v>
      </c>
      <c r="BD2989">
        <f>COUNTIFS($BB$1:BB2989,BB2989,$BC$1:BC2989,"ru")</f>
        <v>1113</v>
      </c>
      <c r="BE2989" t="str">
        <f t="shared" si="511"/>
        <v>re</v>
      </c>
      <c r="BF2989">
        <f>COUNTIFS($BB$1:BB2989,BB2989,$BE$1:BE2989,"re")</f>
        <v>1113</v>
      </c>
      <c r="BG2989" t="str">
        <f t="shared" si="512"/>
        <v>ru1113_</v>
      </c>
      <c r="BH2989" t="str">
        <f t="shared" si="513"/>
        <v>re1113_</v>
      </c>
      <c r="BI2989" t="str">
        <f t="shared" si="514"/>
        <v>_0</v>
      </c>
      <c r="BJ2989" t="str">
        <f t="shared" si="515"/>
        <v>_</v>
      </c>
      <c r="BK2989" t="str">
        <f>IF(ISERROR(MATCH(LEFT(C2989,5)&amp;B2989&amp;"_"&amp;A2989,$BK$1:BK2988,0)),LEFT(C2989,5)&amp;B2989&amp;"_"&amp;A2989,"")</f>
        <v/>
      </c>
      <c r="BL2989">
        <f>COUNTIFS($B$1:B2989,B2989)-COUNTIFS($B$1:B2989,B2989,$BK$1:BK2989,"")</f>
        <v>0</v>
      </c>
      <c r="BM2989" t="str">
        <f t="shared" si="516"/>
        <v/>
      </c>
    </row>
    <row r="2990" spans="1:65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1"/>
      <c r="AK2990" s="1"/>
      <c r="AL2990" s="1"/>
      <c r="AM2990" s="1"/>
      <c r="AN2990" s="1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t="str">
        <f t="shared" si="506"/>
        <v/>
      </c>
      <c r="AZ2990">
        <f t="shared" si="507"/>
        <v>0</v>
      </c>
      <c r="BA2990" t="str">
        <f t="shared" si="508"/>
        <v>QB</v>
      </c>
      <c r="BB2990" t="str">
        <f t="shared" si="509"/>
        <v>_</v>
      </c>
      <c r="BC2990" t="str">
        <f t="shared" si="510"/>
        <v>ru</v>
      </c>
      <c r="BD2990">
        <f>COUNTIFS($BB$1:BB2990,BB2990,$BC$1:BC2990,"ru")</f>
        <v>1114</v>
      </c>
      <c r="BE2990" t="str">
        <f t="shared" si="511"/>
        <v>re</v>
      </c>
      <c r="BF2990">
        <f>COUNTIFS($BB$1:BB2990,BB2990,$BE$1:BE2990,"re")</f>
        <v>1114</v>
      </c>
      <c r="BG2990" t="str">
        <f t="shared" si="512"/>
        <v>ru1114_</v>
      </c>
      <c r="BH2990" t="str">
        <f t="shared" si="513"/>
        <v>re1114_</v>
      </c>
      <c r="BI2990" t="str">
        <f t="shared" si="514"/>
        <v>_0</v>
      </c>
      <c r="BJ2990" t="str">
        <f t="shared" si="515"/>
        <v>_</v>
      </c>
      <c r="BK2990" t="str">
        <f>IF(ISERROR(MATCH(LEFT(C2990,5)&amp;B2990&amp;"_"&amp;A2990,$BK$1:BK2989,0)),LEFT(C2990,5)&amp;B2990&amp;"_"&amp;A2990,"")</f>
        <v/>
      </c>
      <c r="BL2990">
        <f>COUNTIFS($B$1:B2990,B2990)-COUNTIFS($B$1:B2990,B2990,$BK$1:BK2990,"")</f>
        <v>0</v>
      </c>
      <c r="BM2990" t="str">
        <f t="shared" si="516"/>
        <v/>
      </c>
    </row>
    <row r="2991" spans="1:65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1"/>
      <c r="AK2991" s="1"/>
      <c r="AL2991" s="1"/>
      <c r="AM2991" s="1"/>
      <c r="AN2991" s="1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t="str">
        <f t="shared" si="506"/>
        <v/>
      </c>
      <c r="AZ2991">
        <f t="shared" si="507"/>
        <v>0</v>
      </c>
      <c r="BA2991" t="str">
        <f t="shared" si="508"/>
        <v>QB</v>
      </c>
      <c r="BB2991" t="str">
        <f t="shared" si="509"/>
        <v>_</v>
      </c>
      <c r="BC2991" t="str">
        <f t="shared" si="510"/>
        <v>ru</v>
      </c>
      <c r="BD2991">
        <f>COUNTIFS($BB$1:BB2991,BB2991,$BC$1:BC2991,"ru")</f>
        <v>1115</v>
      </c>
      <c r="BE2991" t="str">
        <f t="shared" si="511"/>
        <v>re</v>
      </c>
      <c r="BF2991">
        <f>COUNTIFS($BB$1:BB2991,BB2991,$BE$1:BE2991,"re")</f>
        <v>1115</v>
      </c>
      <c r="BG2991" t="str">
        <f t="shared" si="512"/>
        <v>ru1115_</v>
      </c>
      <c r="BH2991" t="str">
        <f t="shared" si="513"/>
        <v>re1115_</v>
      </c>
      <c r="BI2991" t="str">
        <f t="shared" si="514"/>
        <v>_0</v>
      </c>
      <c r="BJ2991" t="str">
        <f t="shared" si="515"/>
        <v>_</v>
      </c>
      <c r="BK2991" t="str">
        <f>IF(ISERROR(MATCH(LEFT(C2991,5)&amp;B2991&amp;"_"&amp;A2991,$BK$1:BK2990,0)),LEFT(C2991,5)&amp;B2991&amp;"_"&amp;A2991,"")</f>
        <v/>
      </c>
      <c r="BL2991">
        <f>COUNTIFS($B$1:B2991,B2991)-COUNTIFS($B$1:B2991,B2991,$BK$1:BK2991,"")</f>
        <v>0</v>
      </c>
      <c r="BM2991" t="str">
        <f t="shared" si="516"/>
        <v/>
      </c>
    </row>
    <row r="2992" spans="1:65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1"/>
      <c r="AK2992" s="1"/>
      <c r="AL2992" s="1"/>
      <c r="AM2992" s="1"/>
      <c r="AN2992" s="1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t="str">
        <f t="shared" si="506"/>
        <v/>
      </c>
      <c r="AZ2992">
        <f t="shared" si="507"/>
        <v>0</v>
      </c>
      <c r="BA2992" t="str">
        <f t="shared" si="508"/>
        <v>QB</v>
      </c>
      <c r="BB2992" t="str">
        <f t="shared" si="509"/>
        <v>_</v>
      </c>
      <c r="BC2992" t="str">
        <f t="shared" si="510"/>
        <v>ru</v>
      </c>
      <c r="BD2992">
        <f>COUNTIFS($BB$1:BB2992,BB2992,$BC$1:BC2992,"ru")</f>
        <v>1116</v>
      </c>
      <c r="BE2992" t="str">
        <f t="shared" si="511"/>
        <v>re</v>
      </c>
      <c r="BF2992">
        <f>COUNTIFS($BB$1:BB2992,BB2992,$BE$1:BE2992,"re")</f>
        <v>1116</v>
      </c>
      <c r="BG2992" t="str">
        <f t="shared" si="512"/>
        <v>ru1116_</v>
      </c>
      <c r="BH2992" t="str">
        <f t="shared" si="513"/>
        <v>re1116_</v>
      </c>
      <c r="BI2992" t="str">
        <f t="shared" si="514"/>
        <v>_0</v>
      </c>
      <c r="BJ2992" t="str">
        <f t="shared" si="515"/>
        <v>_</v>
      </c>
      <c r="BK2992" t="str">
        <f>IF(ISERROR(MATCH(LEFT(C2992,5)&amp;B2992&amp;"_"&amp;A2992,$BK$1:BK2991,0)),LEFT(C2992,5)&amp;B2992&amp;"_"&amp;A2992,"")</f>
        <v/>
      </c>
      <c r="BL2992">
        <f>COUNTIFS($B$1:B2992,B2992)-COUNTIFS($B$1:B2992,B2992,$BK$1:BK2992,"")</f>
        <v>0</v>
      </c>
      <c r="BM2992" t="str">
        <f t="shared" si="516"/>
        <v/>
      </c>
    </row>
    <row r="2993" spans="1:65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1"/>
      <c r="AK2993" s="1"/>
      <c r="AL2993" s="1"/>
      <c r="AM2993" s="1"/>
      <c r="AN2993" s="1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t="str">
        <f t="shared" si="506"/>
        <v/>
      </c>
      <c r="AZ2993">
        <f t="shared" si="507"/>
        <v>0</v>
      </c>
      <c r="BA2993" t="str">
        <f t="shared" si="508"/>
        <v>QB</v>
      </c>
      <c r="BB2993" t="str">
        <f t="shared" si="509"/>
        <v>_</v>
      </c>
      <c r="BC2993" t="str">
        <f t="shared" si="510"/>
        <v>ru</v>
      </c>
      <c r="BD2993">
        <f>COUNTIFS($BB$1:BB2993,BB2993,$BC$1:BC2993,"ru")</f>
        <v>1117</v>
      </c>
      <c r="BE2993" t="str">
        <f t="shared" si="511"/>
        <v>re</v>
      </c>
      <c r="BF2993">
        <f>COUNTIFS($BB$1:BB2993,BB2993,$BE$1:BE2993,"re")</f>
        <v>1117</v>
      </c>
      <c r="BG2993" t="str">
        <f t="shared" si="512"/>
        <v>ru1117_</v>
      </c>
      <c r="BH2993" t="str">
        <f t="shared" si="513"/>
        <v>re1117_</v>
      </c>
      <c r="BI2993" t="str">
        <f t="shared" si="514"/>
        <v>_0</v>
      </c>
      <c r="BJ2993" t="str">
        <f t="shared" si="515"/>
        <v>_</v>
      </c>
      <c r="BK2993" t="str">
        <f>IF(ISERROR(MATCH(LEFT(C2993,5)&amp;B2993&amp;"_"&amp;A2993,$BK$1:BK2992,0)),LEFT(C2993,5)&amp;B2993&amp;"_"&amp;A2993,"")</f>
        <v/>
      </c>
      <c r="BL2993">
        <f>COUNTIFS($B$1:B2993,B2993)-COUNTIFS($B$1:B2993,B2993,$BK$1:BK2993,"")</f>
        <v>0</v>
      </c>
      <c r="BM2993" t="str">
        <f t="shared" si="516"/>
        <v/>
      </c>
    </row>
    <row r="2994" spans="1:65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1"/>
      <c r="AK2994" s="1"/>
      <c r="AL2994" s="1"/>
      <c r="AM2994" s="1"/>
      <c r="AN2994" s="1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t="str">
        <f t="shared" si="506"/>
        <v/>
      </c>
      <c r="AZ2994">
        <f t="shared" si="507"/>
        <v>0</v>
      </c>
      <c r="BA2994" t="str">
        <f t="shared" si="508"/>
        <v>QB</v>
      </c>
      <c r="BB2994" t="str">
        <f t="shared" si="509"/>
        <v>_</v>
      </c>
      <c r="BC2994" t="str">
        <f t="shared" si="510"/>
        <v>ru</v>
      </c>
      <c r="BD2994">
        <f>COUNTIFS($BB$1:BB2994,BB2994,$BC$1:BC2994,"ru")</f>
        <v>1118</v>
      </c>
      <c r="BE2994" t="str">
        <f t="shared" si="511"/>
        <v>re</v>
      </c>
      <c r="BF2994">
        <f>COUNTIFS($BB$1:BB2994,BB2994,$BE$1:BE2994,"re")</f>
        <v>1118</v>
      </c>
      <c r="BG2994" t="str">
        <f t="shared" si="512"/>
        <v>ru1118_</v>
      </c>
      <c r="BH2994" t="str">
        <f t="shared" si="513"/>
        <v>re1118_</v>
      </c>
      <c r="BI2994" t="str">
        <f t="shared" si="514"/>
        <v>_0</v>
      </c>
      <c r="BJ2994" t="str">
        <f t="shared" si="515"/>
        <v>_</v>
      </c>
      <c r="BK2994" t="str">
        <f>IF(ISERROR(MATCH(LEFT(C2994,5)&amp;B2994&amp;"_"&amp;A2994,$BK$1:BK2993,0)),LEFT(C2994,5)&amp;B2994&amp;"_"&amp;A2994,"")</f>
        <v/>
      </c>
      <c r="BL2994">
        <f>COUNTIFS($B$1:B2994,B2994)-COUNTIFS($B$1:B2994,B2994,$BK$1:BK2994,"")</f>
        <v>0</v>
      </c>
      <c r="BM2994" t="str">
        <f t="shared" si="516"/>
        <v/>
      </c>
    </row>
    <row r="2995" spans="1:65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1"/>
      <c r="AK2995" s="1"/>
      <c r="AL2995" s="1"/>
      <c r="AM2995" s="1"/>
      <c r="AN2995" s="1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t="str">
        <f t="shared" si="506"/>
        <v/>
      </c>
      <c r="AZ2995">
        <f t="shared" si="507"/>
        <v>0</v>
      </c>
      <c r="BA2995" t="str">
        <f t="shared" si="508"/>
        <v>QB</v>
      </c>
      <c r="BB2995" t="str">
        <f t="shared" si="509"/>
        <v>_</v>
      </c>
      <c r="BC2995" t="str">
        <f t="shared" si="510"/>
        <v>ru</v>
      </c>
      <c r="BD2995">
        <f>COUNTIFS($BB$1:BB2995,BB2995,$BC$1:BC2995,"ru")</f>
        <v>1119</v>
      </c>
      <c r="BE2995" t="str">
        <f t="shared" si="511"/>
        <v>re</v>
      </c>
      <c r="BF2995">
        <f>COUNTIFS($BB$1:BB2995,BB2995,$BE$1:BE2995,"re")</f>
        <v>1119</v>
      </c>
      <c r="BG2995" t="str">
        <f t="shared" si="512"/>
        <v>ru1119_</v>
      </c>
      <c r="BH2995" t="str">
        <f t="shared" si="513"/>
        <v>re1119_</v>
      </c>
      <c r="BI2995" t="str">
        <f t="shared" si="514"/>
        <v>_0</v>
      </c>
      <c r="BJ2995" t="str">
        <f t="shared" si="515"/>
        <v>_</v>
      </c>
      <c r="BK2995" t="str">
        <f>IF(ISERROR(MATCH(LEFT(C2995,5)&amp;B2995&amp;"_"&amp;A2995,$BK$1:BK2994,0)),LEFT(C2995,5)&amp;B2995&amp;"_"&amp;A2995,"")</f>
        <v/>
      </c>
      <c r="BL2995">
        <f>COUNTIFS($B$1:B2995,B2995)-COUNTIFS($B$1:B2995,B2995,$BK$1:BK2995,"")</f>
        <v>0</v>
      </c>
      <c r="BM2995" t="str">
        <f t="shared" si="516"/>
        <v/>
      </c>
    </row>
    <row r="2996" spans="1:65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1"/>
      <c r="AK2996" s="1"/>
      <c r="AL2996" s="1"/>
      <c r="AM2996" s="1"/>
      <c r="AN2996" s="1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t="str">
        <f t="shared" si="506"/>
        <v/>
      </c>
      <c r="AZ2996">
        <f t="shared" si="507"/>
        <v>0</v>
      </c>
      <c r="BA2996" t="str">
        <f t="shared" si="508"/>
        <v>QB</v>
      </c>
      <c r="BB2996" t="str">
        <f t="shared" si="509"/>
        <v>_</v>
      </c>
      <c r="BC2996" t="str">
        <f t="shared" si="510"/>
        <v>ru</v>
      </c>
      <c r="BD2996">
        <f>COUNTIFS($BB$1:BB2996,BB2996,$BC$1:BC2996,"ru")</f>
        <v>1120</v>
      </c>
      <c r="BE2996" t="str">
        <f t="shared" si="511"/>
        <v>re</v>
      </c>
      <c r="BF2996">
        <f>COUNTIFS($BB$1:BB2996,BB2996,$BE$1:BE2996,"re")</f>
        <v>1120</v>
      </c>
      <c r="BG2996" t="str">
        <f t="shared" si="512"/>
        <v>ru1120_</v>
      </c>
      <c r="BH2996" t="str">
        <f t="shared" si="513"/>
        <v>re1120_</v>
      </c>
      <c r="BI2996" t="str">
        <f t="shared" si="514"/>
        <v>_0</v>
      </c>
      <c r="BJ2996" t="str">
        <f t="shared" si="515"/>
        <v>_</v>
      </c>
      <c r="BK2996" t="str">
        <f>IF(ISERROR(MATCH(LEFT(C2996,5)&amp;B2996&amp;"_"&amp;A2996,$BK$1:BK2995,0)),LEFT(C2996,5)&amp;B2996&amp;"_"&amp;A2996,"")</f>
        <v/>
      </c>
      <c r="BL2996">
        <f>COUNTIFS($B$1:B2996,B2996)-COUNTIFS($B$1:B2996,B2996,$BK$1:BK2996,"")</f>
        <v>0</v>
      </c>
      <c r="BM2996" t="str">
        <f t="shared" si="516"/>
        <v/>
      </c>
    </row>
    <row r="2997" spans="1:65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1"/>
      <c r="AK2997" s="1"/>
      <c r="AL2997" s="1"/>
      <c r="AM2997" s="1"/>
      <c r="AN2997" s="1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t="str">
        <f t="shared" si="506"/>
        <v/>
      </c>
      <c r="AZ2997">
        <f t="shared" si="507"/>
        <v>0</v>
      </c>
      <c r="BA2997" t="str">
        <f t="shared" si="508"/>
        <v>QB</v>
      </c>
      <c r="BB2997" t="str">
        <f t="shared" si="509"/>
        <v>_</v>
      </c>
      <c r="BC2997" t="str">
        <f t="shared" si="510"/>
        <v>ru</v>
      </c>
      <c r="BD2997">
        <f>COUNTIFS($BB$1:BB2997,BB2997,$BC$1:BC2997,"ru")</f>
        <v>1121</v>
      </c>
      <c r="BE2997" t="str">
        <f t="shared" si="511"/>
        <v>re</v>
      </c>
      <c r="BF2997">
        <f>COUNTIFS($BB$1:BB2997,BB2997,$BE$1:BE2997,"re")</f>
        <v>1121</v>
      </c>
      <c r="BG2997" t="str">
        <f t="shared" si="512"/>
        <v>ru1121_</v>
      </c>
      <c r="BH2997" t="str">
        <f t="shared" si="513"/>
        <v>re1121_</v>
      </c>
      <c r="BI2997" t="str">
        <f t="shared" si="514"/>
        <v>_0</v>
      </c>
      <c r="BJ2997" t="str">
        <f t="shared" si="515"/>
        <v>_</v>
      </c>
      <c r="BK2997" t="str">
        <f>IF(ISERROR(MATCH(LEFT(C2997,5)&amp;B2997&amp;"_"&amp;A2997,$BK$1:BK2996,0)),LEFT(C2997,5)&amp;B2997&amp;"_"&amp;A2997,"")</f>
        <v/>
      </c>
      <c r="BL2997">
        <f>COUNTIFS($B$1:B2997,B2997)-COUNTIFS($B$1:B2997,B2997,$BK$1:BK2997,"")</f>
        <v>0</v>
      </c>
      <c r="BM2997" t="str">
        <f t="shared" si="516"/>
        <v/>
      </c>
    </row>
    <row r="2998" spans="1:65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1"/>
      <c r="AK2998" s="1"/>
      <c r="AL2998" s="1"/>
      <c r="AM2998" s="1"/>
      <c r="AN2998" s="1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t="str">
        <f t="shared" si="506"/>
        <v/>
      </c>
      <c r="AZ2998">
        <f t="shared" si="507"/>
        <v>0</v>
      </c>
      <c r="BA2998" t="str">
        <f t="shared" si="508"/>
        <v>QB</v>
      </c>
      <c r="BB2998" t="str">
        <f t="shared" si="509"/>
        <v>_</v>
      </c>
      <c r="BC2998" t="str">
        <f t="shared" si="510"/>
        <v>ru</v>
      </c>
      <c r="BD2998">
        <f>COUNTIFS($BB$1:BB2998,BB2998,$BC$1:BC2998,"ru")</f>
        <v>1122</v>
      </c>
      <c r="BE2998" t="str">
        <f t="shared" si="511"/>
        <v>re</v>
      </c>
      <c r="BF2998">
        <f>COUNTIFS($BB$1:BB2998,BB2998,$BE$1:BE2998,"re")</f>
        <v>1122</v>
      </c>
      <c r="BG2998" t="str">
        <f t="shared" si="512"/>
        <v>ru1122_</v>
      </c>
      <c r="BH2998" t="str">
        <f t="shared" si="513"/>
        <v>re1122_</v>
      </c>
      <c r="BI2998" t="str">
        <f t="shared" si="514"/>
        <v>_0</v>
      </c>
      <c r="BJ2998" t="str">
        <f t="shared" si="515"/>
        <v>_</v>
      </c>
      <c r="BK2998" t="str">
        <f>IF(ISERROR(MATCH(LEFT(C2998,5)&amp;B2998&amp;"_"&amp;A2998,$BK$1:BK2997,0)),LEFT(C2998,5)&amp;B2998&amp;"_"&amp;A2998,"")</f>
        <v/>
      </c>
      <c r="BL2998">
        <f>COUNTIFS($B$1:B2998,B2998)-COUNTIFS($B$1:B2998,B2998,$BK$1:BK2998,"")</f>
        <v>0</v>
      </c>
      <c r="BM2998" t="str">
        <f t="shared" si="516"/>
        <v/>
      </c>
    </row>
    <row r="2999" spans="1:65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1"/>
      <c r="AK2999" s="1"/>
      <c r="AL2999" s="1"/>
      <c r="AM2999" s="1"/>
      <c r="AN2999" s="1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t="str">
        <f t="shared" si="506"/>
        <v/>
      </c>
      <c r="AZ2999">
        <f t="shared" si="507"/>
        <v>0</v>
      </c>
      <c r="BA2999" t="str">
        <f t="shared" si="508"/>
        <v>QB</v>
      </c>
      <c r="BB2999" t="str">
        <f t="shared" si="509"/>
        <v>_</v>
      </c>
      <c r="BC2999" t="str">
        <f t="shared" si="510"/>
        <v>ru</v>
      </c>
      <c r="BD2999">
        <f>COUNTIFS($BB$1:BB2999,BB2999,$BC$1:BC2999,"ru")</f>
        <v>1123</v>
      </c>
      <c r="BE2999" t="str">
        <f t="shared" si="511"/>
        <v>re</v>
      </c>
      <c r="BF2999">
        <f>COUNTIFS($BB$1:BB2999,BB2999,$BE$1:BE2999,"re")</f>
        <v>1123</v>
      </c>
      <c r="BG2999" t="str">
        <f t="shared" si="512"/>
        <v>ru1123_</v>
      </c>
      <c r="BH2999" t="str">
        <f t="shared" si="513"/>
        <v>re1123_</v>
      </c>
      <c r="BI2999" t="str">
        <f t="shared" si="514"/>
        <v>_0</v>
      </c>
      <c r="BJ2999" t="str">
        <f t="shared" si="515"/>
        <v>_</v>
      </c>
      <c r="BK2999" t="str">
        <f>IF(ISERROR(MATCH(LEFT(C2999,5)&amp;B2999&amp;"_"&amp;A2999,$BK$1:BK2998,0)),LEFT(C2999,5)&amp;B2999&amp;"_"&amp;A2999,"")</f>
        <v/>
      </c>
      <c r="BL2999">
        <f>COUNTIFS($B$1:B2999,B2999)-COUNTIFS($B$1:B2999,B2999,$BK$1:BK2999,"")</f>
        <v>0</v>
      </c>
      <c r="BM2999" t="str">
        <f t="shared" si="516"/>
        <v/>
      </c>
    </row>
    <row r="3000" spans="1:65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1"/>
      <c r="AK3000" s="1"/>
      <c r="AL3000" s="1"/>
      <c r="AM3000" s="1"/>
      <c r="AN3000" s="1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t="str">
        <f t="shared" si="506"/>
        <v/>
      </c>
      <c r="AZ3000">
        <f t="shared" si="507"/>
        <v>0</v>
      </c>
      <c r="BA3000" t="str">
        <f t="shared" si="508"/>
        <v>QB</v>
      </c>
      <c r="BB3000" t="str">
        <f t="shared" si="509"/>
        <v>_</v>
      </c>
      <c r="BC3000" t="str">
        <f t="shared" si="510"/>
        <v>ru</v>
      </c>
      <c r="BD3000">
        <f>COUNTIFS($BB$1:BB3000,BB3000,$BC$1:BC3000,"ru")</f>
        <v>1124</v>
      </c>
      <c r="BE3000" t="str">
        <f t="shared" si="511"/>
        <v>re</v>
      </c>
      <c r="BF3000">
        <f>COUNTIFS($BB$1:BB3000,BB3000,$BE$1:BE3000,"re")</f>
        <v>1124</v>
      </c>
      <c r="BG3000" t="str">
        <f t="shared" si="512"/>
        <v>ru1124_</v>
      </c>
      <c r="BH3000" t="str">
        <f t="shared" si="513"/>
        <v>re1124_</v>
      </c>
      <c r="BI3000" t="str">
        <f t="shared" si="514"/>
        <v>_0</v>
      </c>
      <c r="BJ3000" t="str">
        <f t="shared" si="515"/>
        <v>_</v>
      </c>
      <c r="BK3000" t="str">
        <f>IF(ISERROR(MATCH(LEFT(C3000,5)&amp;B3000&amp;"_"&amp;A3000,$BK$1:BK2999,0)),LEFT(C3000,5)&amp;B3000&amp;"_"&amp;A3000,"")</f>
        <v/>
      </c>
      <c r="BL3000">
        <f>COUNTIFS($B$1:B3000,B3000)-COUNTIFS($B$1:B3000,B3000,$BK$1:BK3000,"")</f>
        <v>0</v>
      </c>
      <c r="BM3000" t="str">
        <f t="shared" si="516"/>
        <v/>
      </c>
    </row>
    <row r="3001" spans="1:65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1"/>
      <c r="AK3001" s="1"/>
      <c r="AL3001" s="1"/>
      <c r="AM3001" s="1"/>
      <c r="AN3001" s="1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t="str">
        <f t="shared" si="506"/>
        <v/>
      </c>
      <c r="AZ3001">
        <f t="shared" si="507"/>
        <v>0</v>
      </c>
      <c r="BA3001" t="str">
        <f t="shared" si="508"/>
        <v>QB</v>
      </c>
      <c r="BB3001" t="str">
        <f t="shared" si="509"/>
        <v>_</v>
      </c>
      <c r="BC3001" t="str">
        <f t="shared" si="510"/>
        <v>ru</v>
      </c>
      <c r="BD3001">
        <f>COUNTIFS($BB$1:BB3001,BB3001,$BC$1:BC3001,"ru")</f>
        <v>1125</v>
      </c>
      <c r="BE3001" t="str">
        <f t="shared" si="511"/>
        <v>re</v>
      </c>
      <c r="BF3001">
        <f>COUNTIFS($BB$1:BB3001,BB3001,$BE$1:BE3001,"re")</f>
        <v>1125</v>
      </c>
      <c r="BG3001" t="str">
        <f t="shared" si="512"/>
        <v>ru1125_</v>
      </c>
      <c r="BH3001" t="str">
        <f t="shared" si="513"/>
        <v>re1125_</v>
      </c>
      <c r="BI3001" t="str">
        <f t="shared" si="514"/>
        <v>_0</v>
      </c>
      <c r="BJ3001" t="str">
        <f t="shared" si="515"/>
        <v>_</v>
      </c>
      <c r="BK3001" t="str">
        <f>IF(ISERROR(MATCH(LEFT(C3001,5)&amp;B3001&amp;"_"&amp;A3001,$BK$1:BK3000,0)),LEFT(C3001,5)&amp;B3001&amp;"_"&amp;A3001,"")</f>
        <v/>
      </c>
      <c r="BL3001">
        <f>COUNTIFS($B$1:B3001,B3001)-COUNTIFS($B$1:B3001,B3001,$BK$1:BK3001,"")</f>
        <v>0</v>
      </c>
      <c r="BM3001" t="str">
        <f t="shared" si="516"/>
        <v/>
      </c>
    </row>
    <row r="3002" spans="1:65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1"/>
      <c r="AK3002" s="1"/>
      <c r="AL3002" s="1"/>
      <c r="AM3002" s="1"/>
      <c r="AN3002" s="1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t="str">
        <f t="shared" si="506"/>
        <v/>
      </c>
      <c r="AZ3002">
        <f t="shared" si="507"/>
        <v>0</v>
      </c>
      <c r="BA3002" t="str">
        <f t="shared" si="508"/>
        <v>QB</v>
      </c>
      <c r="BB3002" t="str">
        <f t="shared" si="509"/>
        <v>_</v>
      </c>
      <c r="BC3002" t="str">
        <f t="shared" si="510"/>
        <v>ru</v>
      </c>
      <c r="BD3002">
        <f>COUNTIFS($BB$1:BB3002,BB3002,$BC$1:BC3002,"ru")</f>
        <v>1126</v>
      </c>
      <c r="BE3002" t="str">
        <f t="shared" si="511"/>
        <v>re</v>
      </c>
      <c r="BF3002">
        <f>COUNTIFS($BB$1:BB3002,BB3002,$BE$1:BE3002,"re")</f>
        <v>1126</v>
      </c>
      <c r="BG3002" t="str">
        <f t="shared" si="512"/>
        <v>ru1126_</v>
      </c>
      <c r="BH3002" t="str">
        <f t="shared" si="513"/>
        <v>re1126_</v>
      </c>
      <c r="BI3002" t="str">
        <f t="shared" si="514"/>
        <v>_0</v>
      </c>
      <c r="BJ3002" t="str">
        <f t="shared" si="515"/>
        <v>_</v>
      </c>
      <c r="BK3002" t="str">
        <f>IF(ISERROR(MATCH(LEFT(C3002,5)&amp;B3002&amp;"_"&amp;A3002,$BK$1:BK3001,0)),LEFT(C3002,5)&amp;B3002&amp;"_"&amp;A3002,"")</f>
        <v/>
      </c>
      <c r="BL3002">
        <f>COUNTIFS($B$1:B3002,B3002)-COUNTIFS($B$1:B3002,B3002,$BK$1:BK3002,"")</f>
        <v>0</v>
      </c>
      <c r="BM3002" t="str">
        <f t="shared" si="516"/>
        <v/>
      </c>
    </row>
    <row r="3003" spans="1:65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1"/>
      <c r="AK3003" s="1"/>
      <c r="AL3003" s="1"/>
      <c r="AM3003" s="1"/>
      <c r="AN3003" s="1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t="str">
        <f t="shared" si="506"/>
        <v/>
      </c>
      <c r="AZ3003">
        <f t="shared" si="507"/>
        <v>0</v>
      </c>
      <c r="BA3003" t="str">
        <f t="shared" si="508"/>
        <v>QB</v>
      </c>
      <c r="BB3003" t="str">
        <f t="shared" si="509"/>
        <v>_</v>
      </c>
      <c r="BC3003" t="str">
        <f t="shared" si="510"/>
        <v>ru</v>
      </c>
      <c r="BD3003">
        <f>COUNTIFS($BB$1:BB3003,BB3003,$BC$1:BC3003,"ru")</f>
        <v>1127</v>
      </c>
      <c r="BE3003" t="str">
        <f t="shared" si="511"/>
        <v>re</v>
      </c>
      <c r="BF3003">
        <f>COUNTIFS($BB$1:BB3003,BB3003,$BE$1:BE3003,"re")</f>
        <v>1127</v>
      </c>
      <c r="BG3003" t="str">
        <f t="shared" si="512"/>
        <v>ru1127_</v>
      </c>
      <c r="BH3003" t="str">
        <f t="shared" si="513"/>
        <v>re1127_</v>
      </c>
      <c r="BI3003" t="str">
        <f t="shared" si="514"/>
        <v>_0</v>
      </c>
      <c r="BJ3003" t="str">
        <f t="shared" si="515"/>
        <v>_</v>
      </c>
      <c r="BK3003" t="str">
        <f>IF(ISERROR(MATCH(LEFT(C3003,5)&amp;B3003&amp;"_"&amp;A3003,$BK$1:BK3002,0)),LEFT(C3003,5)&amp;B3003&amp;"_"&amp;A3003,"")</f>
        <v/>
      </c>
      <c r="BL3003">
        <f>COUNTIFS($B$1:B3003,B3003)-COUNTIFS($B$1:B3003,B3003,$BK$1:BK3003,"")</f>
        <v>0</v>
      </c>
      <c r="BM3003" t="str">
        <f t="shared" si="516"/>
        <v/>
      </c>
    </row>
    <row r="3004" spans="1:65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1"/>
      <c r="AK3004" s="1"/>
      <c r="AL3004" s="1"/>
      <c r="AM3004" s="1"/>
      <c r="AN3004" s="1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t="str">
        <f t="shared" si="506"/>
        <v/>
      </c>
      <c r="AZ3004">
        <f t="shared" si="507"/>
        <v>0</v>
      </c>
      <c r="BA3004" t="str">
        <f t="shared" si="508"/>
        <v>QB</v>
      </c>
      <c r="BB3004" t="str">
        <f t="shared" si="509"/>
        <v>_</v>
      </c>
      <c r="BC3004" t="str">
        <f t="shared" si="510"/>
        <v>ru</v>
      </c>
      <c r="BD3004">
        <f>COUNTIFS($BB$1:BB3004,BB3004,$BC$1:BC3004,"ru")</f>
        <v>1128</v>
      </c>
      <c r="BE3004" t="str">
        <f t="shared" si="511"/>
        <v>re</v>
      </c>
      <c r="BF3004">
        <f>COUNTIFS($BB$1:BB3004,BB3004,$BE$1:BE3004,"re")</f>
        <v>1128</v>
      </c>
      <c r="BG3004" t="str">
        <f t="shared" si="512"/>
        <v>ru1128_</v>
      </c>
      <c r="BH3004" t="str">
        <f t="shared" si="513"/>
        <v>re1128_</v>
      </c>
      <c r="BI3004" t="str">
        <f t="shared" si="514"/>
        <v>_0</v>
      </c>
      <c r="BJ3004" t="str">
        <f t="shared" si="515"/>
        <v>_</v>
      </c>
      <c r="BK3004" t="str">
        <f>IF(ISERROR(MATCH(LEFT(C3004,5)&amp;B3004&amp;"_"&amp;A3004,$BK$1:BK3003,0)),LEFT(C3004,5)&amp;B3004&amp;"_"&amp;A3004,"")</f>
        <v/>
      </c>
      <c r="BL3004">
        <f>COUNTIFS($B$1:B3004,B3004)-COUNTIFS($B$1:B3004,B3004,$BK$1:BK3004,"")</f>
        <v>0</v>
      </c>
      <c r="BM3004" t="str">
        <f t="shared" si="516"/>
        <v/>
      </c>
    </row>
    <row r="3005" spans="1:65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1"/>
      <c r="AK3005" s="1"/>
      <c r="AL3005" s="1"/>
      <c r="AM3005" s="1"/>
      <c r="AN3005" s="1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t="str">
        <f t="shared" si="506"/>
        <v/>
      </c>
      <c r="AZ3005">
        <f t="shared" si="507"/>
        <v>0</v>
      </c>
      <c r="BA3005" t="str">
        <f t="shared" si="508"/>
        <v>QB</v>
      </c>
      <c r="BB3005" t="str">
        <f t="shared" si="509"/>
        <v>_</v>
      </c>
      <c r="BC3005" t="str">
        <f t="shared" si="510"/>
        <v>ru</v>
      </c>
      <c r="BD3005">
        <f>COUNTIFS($BB$1:BB3005,BB3005,$BC$1:BC3005,"ru")</f>
        <v>1129</v>
      </c>
      <c r="BE3005" t="str">
        <f t="shared" si="511"/>
        <v>re</v>
      </c>
      <c r="BF3005">
        <f>COUNTIFS($BB$1:BB3005,BB3005,$BE$1:BE3005,"re")</f>
        <v>1129</v>
      </c>
      <c r="BG3005" t="str">
        <f t="shared" si="512"/>
        <v>ru1129_</v>
      </c>
      <c r="BH3005" t="str">
        <f t="shared" si="513"/>
        <v>re1129_</v>
      </c>
      <c r="BI3005" t="str">
        <f t="shared" si="514"/>
        <v>_0</v>
      </c>
      <c r="BJ3005" t="str">
        <f t="shared" si="515"/>
        <v>_</v>
      </c>
      <c r="BK3005" t="str">
        <f>IF(ISERROR(MATCH(LEFT(C3005,5)&amp;B3005&amp;"_"&amp;A3005,$BK$1:BK3004,0)),LEFT(C3005,5)&amp;B3005&amp;"_"&amp;A3005,"")</f>
        <v/>
      </c>
      <c r="BL3005">
        <f>COUNTIFS($B$1:B3005,B3005)-COUNTIFS($B$1:B3005,B3005,$BK$1:BK3005,"")</f>
        <v>0</v>
      </c>
      <c r="BM3005" t="str">
        <f t="shared" si="516"/>
        <v/>
      </c>
    </row>
    <row r="3006" spans="1:65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1"/>
      <c r="AK3006" s="1"/>
      <c r="AL3006" s="1"/>
      <c r="AM3006" s="1"/>
      <c r="AN3006" s="1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t="str">
        <f t="shared" si="506"/>
        <v/>
      </c>
      <c r="AZ3006">
        <f t="shared" si="507"/>
        <v>0</v>
      </c>
      <c r="BA3006" t="str">
        <f t="shared" si="508"/>
        <v>QB</v>
      </c>
      <c r="BB3006" t="str">
        <f t="shared" si="509"/>
        <v>_</v>
      </c>
      <c r="BC3006" t="str">
        <f t="shared" si="510"/>
        <v>ru</v>
      </c>
      <c r="BD3006">
        <f>COUNTIFS($BB$1:BB3006,BB3006,$BC$1:BC3006,"ru")</f>
        <v>1130</v>
      </c>
      <c r="BE3006" t="str">
        <f t="shared" si="511"/>
        <v>re</v>
      </c>
      <c r="BF3006">
        <f>COUNTIFS($BB$1:BB3006,BB3006,$BE$1:BE3006,"re")</f>
        <v>1130</v>
      </c>
      <c r="BG3006" t="str">
        <f t="shared" si="512"/>
        <v>ru1130_</v>
      </c>
      <c r="BH3006" t="str">
        <f t="shared" si="513"/>
        <v>re1130_</v>
      </c>
      <c r="BI3006" t="str">
        <f t="shared" si="514"/>
        <v>_0</v>
      </c>
      <c r="BJ3006" t="str">
        <f t="shared" si="515"/>
        <v>_</v>
      </c>
      <c r="BK3006" t="str">
        <f>IF(ISERROR(MATCH(LEFT(C3006,5)&amp;B3006&amp;"_"&amp;A3006,$BK$1:BK3005,0)),LEFT(C3006,5)&amp;B3006&amp;"_"&amp;A3006,"")</f>
        <v/>
      </c>
      <c r="BL3006">
        <f>COUNTIFS($B$1:B3006,B3006)-COUNTIFS($B$1:B3006,B3006,$BK$1:BK3006,"")</f>
        <v>0</v>
      </c>
      <c r="BM3006" t="str">
        <f t="shared" si="516"/>
        <v/>
      </c>
    </row>
    <row r="3007" spans="1:65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1"/>
      <c r="AK3007" s="1"/>
      <c r="AL3007" s="1"/>
      <c r="AM3007" s="1"/>
      <c r="AN3007" s="1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t="str">
        <f t="shared" si="506"/>
        <v/>
      </c>
      <c r="AZ3007">
        <f t="shared" si="507"/>
        <v>0</v>
      </c>
      <c r="BA3007" t="str">
        <f t="shared" si="508"/>
        <v>QB</v>
      </c>
      <c r="BB3007" t="str">
        <f t="shared" si="509"/>
        <v>_</v>
      </c>
      <c r="BC3007" t="str">
        <f t="shared" si="510"/>
        <v>ru</v>
      </c>
      <c r="BD3007">
        <f>COUNTIFS($BB$1:BB3007,BB3007,$BC$1:BC3007,"ru")</f>
        <v>1131</v>
      </c>
      <c r="BE3007" t="str">
        <f t="shared" si="511"/>
        <v>re</v>
      </c>
      <c r="BF3007">
        <f>COUNTIFS($BB$1:BB3007,BB3007,$BE$1:BE3007,"re")</f>
        <v>1131</v>
      </c>
      <c r="BG3007" t="str">
        <f t="shared" si="512"/>
        <v>ru1131_</v>
      </c>
      <c r="BH3007" t="str">
        <f t="shared" si="513"/>
        <v>re1131_</v>
      </c>
      <c r="BI3007" t="str">
        <f t="shared" si="514"/>
        <v>_0</v>
      </c>
      <c r="BJ3007" t="str">
        <f t="shared" si="515"/>
        <v>_</v>
      </c>
      <c r="BK3007" t="str">
        <f>IF(ISERROR(MATCH(LEFT(C3007,5)&amp;B3007&amp;"_"&amp;A3007,$BK$1:BK3006,0)),LEFT(C3007,5)&amp;B3007&amp;"_"&amp;A3007,"")</f>
        <v/>
      </c>
      <c r="BL3007">
        <f>COUNTIFS($B$1:B3007,B3007)-COUNTIFS($B$1:B3007,B3007,$BK$1:BK3007,"")</f>
        <v>0</v>
      </c>
      <c r="BM3007" t="str">
        <f t="shared" si="516"/>
        <v/>
      </c>
    </row>
    <row r="3008" spans="1:65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1"/>
      <c r="AK3008" s="1"/>
      <c r="AL3008" s="1"/>
      <c r="AM3008" s="1"/>
      <c r="AN3008" s="1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t="str">
        <f t="shared" si="506"/>
        <v/>
      </c>
      <c r="AZ3008">
        <f t="shared" si="507"/>
        <v>0</v>
      </c>
      <c r="BA3008" t="str">
        <f t="shared" si="508"/>
        <v>QB</v>
      </c>
      <c r="BB3008" t="str">
        <f t="shared" si="509"/>
        <v>_</v>
      </c>
      <c r="BC3008" t="str">
        <f t="shared" si="510"/>
        <v>ru</v>
      </c>
      <c r="BD3008">
        <f>COUNTIFS($BB$1:BB3008,BB3008,$BC$1:BC3008,"ru")</f>
        <v>1132</v>
      </c>
      <c r="BE3008" t="str">
        <f t="shared" si="511"/>
        <v>re</v>
      </c>
      <c r="BF3008">
        <f>COUNTIFS($BB$1:BB3008,BB3008,$BE$1:BE3008,"re")</f>
        <v>1132</v>
      </c>
      <c r="BG3008" t="str">
        <f t="shared" si="512"/>
        <v>ru1132_</v>
      </c>
      <c r="BH3008" t="str">
        <f t="shared" si="513"/>
        <v>re1132_</v>
      </c>
      <c r="BI3008" t="str">
        <f t="shared" si="514"/>
        <v>_0</v>
      </c>
      <c r="BJ3008" t="str">
        <f t="shared" si="515"/>
        <v>_</v>
      </c>
      <c r="BK3008" t="str">
        <f>IF(ISERROR(MATCH(LEFT(C3008,5)&amp;B3008&amp;"_"&amp;A3008,$BK$1:BK3007,0)),LEFT(C3008,5)&amp;B3008&amp;"_"&amp;A3008,"")</f>
        <v/>
      </c>
      <c r="BL3008">
        <f>COUNTIFS($B$1:B3008,B3008)-COUNTIFS($B$1:B3008,B3008,$BK$1:BK3008,"")</f>
        <v>0</v>
      </c>
      <c r="BM3008" t="str">
        <f t="shared" si="516"/>
        <v/>
      </c>
    </row>
    <row r="3009" spans="1:65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1"/>
      <c r="AK3009" s="1"/>
      <c r="AL3009" s="1"/>
      <c r="AM3009" s="1"/>
      <c r="AN3009" s="1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t="str">
        <f t="shared" si="506"/>
        <v/>
      </c>
      <c r="AZ3009">
        <f t="shared" si="507"/>
        <v>0</v>
      </c>
      <c r="BA3009" t="str">
        <f t="shared" si="508"/>
        <v>QB</v>
      </c>
      <c r="BB3009" t="str">
        <f t="shared" si="509"/>
        <v>_</v>
      </c>
      <c r="BC3009" t="str">
        <f t="shared" si="510"/>
        <v>ru</v>
      </c>
      <c r="BD3009">
        <f>COUNTIFS($BB$1:BB3009,BB3009,$BC$1:BC3009,"ru")</f>
        <v>1133</v>
      </c>
      <c r="BE3009" t="str">
        <f t="shared" si="511"/>
        <v>re</v>
      </c>
      <c r="BF3009">
        <f>COUNTIFS($BB$1:BB3009,BB3009,$BE$1:BE3009,"re")</f>
        <v>1133</v>
      </c>
      <c r="BG3009" t="str">
        <f t="shared" si="512"/>
        <v>ru1133_</v>
      </c>
      <c r="BH3009" t="str">
        <f t="shared" si="513"/>
        <v>re1133_</v>
      </c>
      <c r="BI3009" t="str">
        <f t="shared" si="514"/>
        <v>_0</v>
      </c>
      <c r="BJ3009" t="str">
        <f t="shared" si="515"/>
        <v>_</v>
      </c>
      <c r="BK3009" t="str">
        <f>IF(ISERROR(MATCH(LEFT(C3009,5)&amp;B3009&amp;"_"&amp;A3009,$BK$1:BK3008,0)),LEFT(C3009,5)&amp;B3009&amp;"_"&amp;A3009,"")</f>
        <v/>
      </c>
      <c r="BL3009">
        <f>COUNTIFS($B$1:B3009,B3009)-COUNTIFS($B$1:B3009,B3009,$BK$1:BK3009,"")</f>
        <v>0</v>
      </c>
      <c r="BM3009" t="str">
        <f t="shared" si="516"/>
        <v/>
      </c>
    </row>
    <row r="3010" spans="1:65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1"/>
      <c r="AK3010" s="1"/>
      <c r="AL3010" s="1"/>
      <c r="AM3010" s="1"/>
      <c r="AN3010" s="1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t="str">
        <f t="shared" si="506"/>
        <v/>
      </c>
      <c r="AZ3010">
        <f t="shared" si="507"/>
        <v>0</v>
      </c>
      <c r="BA3010" t="str">
        <f t="shared" si="508"/>
        <v>QB</v>
      </c>
      <c r="BB3010" t="str">
        <f t="shared" si="509"/>
        <v>_</v>
      </c>
      <c r="BC3010" t="str">
        <f t="shared" si="510"/>
        <v>ru</v>
      </c>
      <c r="BD3010">
        <f>COUNTIFS($BB$1:BB3010,BB3010,$BC$1:BC3010,"ru")</f>
        <v>1134</v>
      </c>
      <c r="BE3010" t="str">
        <f t="shared" si="511"/>
        <v>re</v>
      </c>
      <c r="BF3010">
        <f>COUNTIFS($BB$1:BB3010,BB3010,$BE$1:BE3010,"re")</f>
        <v>1134</v>
      </c>
      <c r="BG3010" t="str">
        <f t="shared" si="512"/>
        <v>ru1134_</v>
      </c>
      <c r="BH3010" t="str">
        <f t="shared" si="513"/>
        <v>re1134_</v>
      </c>
      <c r="BI3010" t="str">
        <f t="shared" si="514"/>
        <v>_0</v>
      </c>
      <c r="BJ3010" t="str">
        <f t="shared" si="515"/>
        <v>_</v>
      </c>
      <c r="BK3010" t="str">
        <f>IF(ISERROR(MATCH(LEFT(C3010,5)&amp;B3010&amp;"_"&amp;A3010,$BK$1:BK3009,0)),LEFT(C3010,5)&amp;B3010&amp;"_"&amp;A3010,"")</f>
        <v/>
      </c>
      <c r="BL3010">
        <f>COUNTIFS($B$1:B3010,B3010)-COUNTIFS($B$1:B3010,B3010,$BK$1:BK3010,"")</f>
        <v>0</v>
      </c>
      <c r="BM3010" t="str">
        <f t="shared" si="516"/>
        <v/>
      </c>
    </row>
    <row r="3011" spans="1:65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1"/>
      <c r="AK3011" s="1"/>
      <c r="AL3011" s="1"/>
      <c r="AM3011" s="1"/>
      <c r="AN3011" s="1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t="str">
        <f t="shared" ref="AY3011:AY3074" si="517">IF(ISNUMBER(AP3011),LEFT(C3011,7)&amp;"_"&amp;B3011,"")</f>
        <v/>
      </c>
      <c r="AZ3011">
        <f t="shared" ref="AZ3011:AZ3074" si="518">A3011</f>
        <v>0</v>
      </c>
      <c r="BA3011" t="str">
        <f t="shared" ref="BA3011:BA3074" si="519">IF(G3011="NA","","QB")</f>
        <v>QB</v>
      </c>
      <c r="BB3011" t="str">
        <f t="shared" ref="BB3011:BB3074" si="520">LEFT(C3011,7)&amp;"_"&amp;B3011</f>
        <v>_</v>
      </c>
      <c r="BC3011" t="str">
        <f t="shared" ref="BC3011:BC3074" si="521">IF(X3011="NA","","ru")</f>
        <v>ru</v>
      </c>
      <c r="BD3011">
        <f>COUNTIFS($BB$1:BB3011,BB3011,$BC$1:BC3011,"ru")</f>
        <v>1135</v>
      </c>
      <c r="BE3011" t="str">
        <f t="shared" ref="BE3011:BE3074" si="522">IF(AD3011="NA","","re")</f>
        <v>re</v>
      </c>
      <c r="BF3011">
        <f>COUNTIFS($BB$1:BB3011,BB3011,$BE$1:BE3011,"re")</f>
        <v>1135</v>
      </c>
      <c r="BG3011" t="str">
        <f t="shared" ref="BG3011:BG3074" si="523">BC3011&amp;BD3011&amp;$BB3011</f>
        <v>ru1135_</v>
      </c>
      <c r="BH3011" t="str">
        <f t="shared" ref="BH3011:BH3074" si="524">BE3011&amp;BF3011&amp;$BB3011</f>
        <v>re1135_</v>
      </c>
      <c r="BI3011" t="str">
        <f t="shared" ref="BI3011:BI3074" si="525">BB3011&amp;AZ3011</f>
        <v>_0</v>
      </c>
      <c r="BJ3011" t="str">
        <f t="shared" ref="BJ3011:BJ3074" si="526">LEFT(C3011,5)&amp;B3011&amp;"_"&amp;A3011</f>
        <v>_</v>
      </c>
      <c r="BK3011" t="str">
        <f>IF(ISERROR(MATCH(LEFT(C3011,5)&amp;B3011&amp;"_"&amp;A3011,$BK$1:BK3010,0)),LEFT(C3011,5)&amp;B3011&amp;"_"&amp;A3011,"")</f>
        <v/>
      </c>
      <c r="BL3011">
        <f>COUNTIFS($B$1:B3011,B3011)-COUNTIFS($B$1:B3011,B3011,$BK$1:BK3011,"")</f>
        <v>0</v>
      </c>
      <c r="BM3011" t="str">
        <f t="shared" ref="BM3011:BM3074" si="527">IF(BK3011="","",LEFT(C3011,5)&amp;B3011&amp;BL3011)</f>
        <v/>
      </c>
    </row>
    <row r="3012" spans="1:65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1"/>
      <c r="AK3012" s="1"/>
      <c r="AL3012" s="1"/>
      <c r="AM3012" s="1"/>
      <c r="AN3012" s="1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t="str">
        <f t="shared" si="517"/>
        <v/>
      </c>
      <c r="AZ3012">
        <f t="shared" si="518"/>
        <v>0</v>
      </c>
      <c r="BA3012" t="str">
        <f t="shared" si="519"/>
        <v>QB</v>
      </c>
      <c r="BB3012" t="str">
        <f t="shared" si="520"/>
        <v>_</v>
      </c>
      <c r="BC3012" t="str">
        <f t="shared" si="521"/>
        <v>ru</v>
      </c>
      <c r="BD3012">
        <f>COUNTIFS($BB$1:BB3012,BB3012,$BC$1:BC3012,"ru")</f>
        <v>1136</v>
      </c>
      <c r="BE3012" t="str">
        <f t="shared" si="522"/>
        <v>re</v>
      </c>
      <c r="BF3012">
        <f>COUNTIFS($BB$1:BB3012,BB3012,$BE$1:BE3012,"re")</f>
        <v>1136</v>
      </c>
      <c r="BG3012" t="str">
        <f t="shared" si="523"/>
        <v>ru1136_</v>
      </c>
      <c r="BH3012" t="str">
        <f t="shared" si="524"/>
        <v>re1136_</v>
      </c>
      <c r="BI3012" t="str">
        <f t="shared" si="525"/>
        <v>_0</v>
      </c>
      <c r="BJ3012" t="str">
        <f t="shared" si="526"/>
        <v>_</v>
      </c>
      <c r="BK3012" t="str">
        <f>IF(ISERROR(MATCH(LEFT(C3012,5)&amp;B3012&amp;"_"&amp;A3012,$BK$1:BK3011,0)),LEFT(C3012,5)&amp;B3012&amp;"_"&amp;A3012,"")</f>
        <v/>
      </c>
      <c r="BL3012">
        <f>COUNTIFS($B$1:B3012,B3012)-COUNTIFS($B$1:B3012,B3012,$BK$1:BK3012,"")</f>
        <v>0</v>
      </c>
      <c r="BM3012" t="str">
        <f t="shared" si="527"/>
        <v/>
      </c>
    </row>
    <row r="3013" spans="1:65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1"/>
      <c r="AK3013" s="1"/>
      <c r="AL3013" s="1"/>
      <c r="AM3013" s="1"/>
      <c r="AN3013" s="1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t="str">
        <f t="shared" si="517"/>
        <v/>
      </c>
      <c r="AZ3013">
        <f t="shared" si="518"/>
        <v>0</v>
      </c>
      <c r="BA3013" t="str">
        <f t="shared" si="519"/>
        <v>QB</v>
      </c>
      <c r="BB3013" t="str">
        <f t="shared" si="520"/>
        <v>_</v>
      </c>
      <c r="BC3013" t="str">
        <f t="shared" si="521"/>
        <v>ru</v>
      </c>
      <c r="BD3013">
        <f>COUNTIFS($BB$1:BB3013,BB3013,$BC$1:BC3013,"ru")</f>
        <v>1137</v>
      </c>
      <c r="BE3013" t="str">
        <f t="shared" si="522"/>
        <v>re</v>
      </c>
      <c r="BF3013">
        <f>COUNTIFS($BB$1:BB3013,BB3013,$BE$1:BE3013,"re")</f>
        <v>1137</v>
      </c>
      <c r="BG3013" t="str">
        <f t="shared" si="523"/>
        <v>ru1137_</v>
      </c>
      <c r="BH3013" t="str">
        <f t="shared" si="524"/>
        <v>re1137_</v>
      </c>
      <c r="BI3013" t="str">
        <f t="shared" si="525"/>
        <v>_0</v>
      </c>
      <c r="BJ3013" t="str">
        <f t="shared" si="526"/>
        <v>_</v>
      </c>
      <c r="BK3013" t="str">
        <f>IF(ISERROR(MATCH(LEFT(C3013,5)&amp;B3013&amp;"_"&amp;A3013,$BK$1:BK3012,0)),LEFT(C3013,5)&amp;B3013&amp;"_"&amp;A3013,"")</f>
        <v/>
      </c>
      <c r="BL3013">
        <f>COUNTIFS($B$1:B3013,B3013)-COUNTIFS($B$1:B3013,B3013,$BK$1:BK3013,"")</f>
        <v>0</v>
      </c>
      <c r="BM3013" t="str">
        <f t="shared" si="527"/>
        <v/>
      </c>
    </row>
    <row r="3014" spans="1:65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1"/>
      <c r="AK3014" s="1"/>
      <c r="AL3014" s="1"/>
      <c r="AM3014" s="1"/>
      <c r="AN3014" s="1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t="str">
        <f t="shared" si="517"/>
        <v/>
      </c>
      <c r="AZ3014">
        <f t="shared" si="518"/>
        <v>0</v>
      </c>
      <c r="BA3014" t="str">
        <f t="shared" si="519"/>
        <v>QB</v>
      </c>
      <c r="BB3014" t="str">
        <f t="shared" si="520"/>
        <v>_</v>
      </c>
      <c r="BC3014" t="str">
        <f t="shared" si="521"/>
        <v>ru</v>
      </c>
      <c r="BD3014">
        <f>COUNTIFS($BB$1:BB3014,BB3014,$BC$1:BC3014,"ru")</f>
        <v>1138</v>
      </c>
      <c r="BE3014" t="str">
        <f t="shared" si="522"/>
        <v>re</v>
      </c>
      <c r="BF3014">
        <f>COUNTIFS($BB$1:BB3014,BB3014,$BE$1:BE3014,"re")</f>
        <v>1138</v>
      </c>
      <c r="BG3014" t="str">
        <f t="shared" si="523"/>
        <v>ru1138_</v>
      </c>
      <c r="BH3014" t="str">
        <f t="shared" si="524"/>
        <v>re1138_</v>
      </c>
      <c r="BI3014" t="str">
        <f t="shared" si="525"/>
        <v>_0</v>
      </c>
      <c r="BJ3014" t="str">
        <f t="shared" si="526"/>
        <v>_</v>
      </c>
      <c r="BK3014" t="str">
        <f>IF(ISERROR(MATCH(LEFT(C3014,5)&amp;B3014&amp;"_"&amp;A3014,$BK$1:BK3013,0)),LEFT(C3014,5)&amp;B3014&amp;"_"&amp;A3014,"")</f>
        <v/>
      </c>
      <c r="BL3014">
        <f>COUNTIFS($B$1:B3014,B3014)-COUNTIFS($B$1:B3014,B3014,$BK$1:BK3014,"")</f>
        <v>0</v>
      </c>
      <c r="BM3014" t="str">
        <f t="shared" si="527"/>
        <v/>
      </c>
    </row>
    <row r="3015" spans="1:65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1"/>
      <c r="AK3015" s="1"/>
      <c r="AL3015" s="1"/>
      <c r="AM3015" s="1"/>
      <c r="AN3015" s="1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t="str">
        <f t="shared" si="517"/>
        <v/>
      </c>
      <c r="AZ3015">
        <f t="shared" si="518"/>
        <v>0</v>
      </c>
      <c r="BA3015" t="str">
        <f t="shared" si="519"/>
        <v>QB</v>
      </c>
      <c r="BB3015" t="str">
        <f t="shared" si="520"/>
        <v>_</v>
      </c>
      <c r="BC3015" t="str">
        <f t="shared" si="521"/>
        <v>ru</v>
      </c>
      <c r="BD3015">
        <f>COUNTIFS($BB$1:BB3015,BB3015,$BC$1:BC3015,"ru")</f>
        <v>1139</v>
      </c>
      <c r="BE3015" t="str">
        <f t="shared" si="522"/>
        <v>re</v>
      </c>
      <c r="BF3015">
        <f>COUNTIFS($BB$1:BB3015,BB3015,$BE$1:BE3015,"re")</f>
        <v>1139</v>
      </c>
      <c r="BG3015" t="str">
        <f t="shared" si="523"/>
        <v>ru1139_</v>
      </c>
      <c r="BH3015" t="str">
        <f t="shared" si="524"/>
        <v>re1139_</v>
      </c>
      <c r="BI3015" t="str">
        <f t="shared" si="525"/>
        <v>_0</v>
      </c>
      <c r="BJ3015" t="str">
        <f t="shared" si="526"/>
        <v>_</v>
      </c>
      <c r="BK3015" t="str">
        <f>IF(ISERROR(MATCH(LEFT(C3015,5)&amp;B3015&amp;"_"&amp;A3015,$BK$1:BK3014,0)),LEFT(C3015,5)&amp;B3015&amp;"_"&amp;A3015,"")</f>
        <v/>
      </c>
      <c r="BL3015">
        <f>COUNTIFS($B$1:B3015,B3015)-COUNTIFS($B$1:B3015,B3015,$BK$1:BK3015,"")</f>
        <v>0</v>
      </c>
      <c r="BM3015" t="str">
        <f t="shared" si="527"/>
        <v/>
      </c>
    </row>
    <row r="3016" spans="1:65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1"/>
      <c r="AK3016" s="1"/>
      <c r="AL3016" s="1"/>
      <c r="AM3016" s="1"/>
      <c r="AN3016" s="1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t="str">
        <f t="shared" si="517"/>
        <v/>
      </c>
      <c r="AZ3016">
        <f t="shared" si="518"/>
        <v>0</v>
      </c>
      <c r="BA3016" t="str">
        <f t="shared" si="519"/>
        <v>QB</v>
      </c>
      <c r="BB3016" t="str">
        <f t="shared" si="520"/>
        <v>_</v>
      </c>
      <c r="BC3016" t="str">
        <f t="shared" si="521"/>
        <v>ru</v>
      </c>
      <c r="BD3016">
        <f>COUNTIFS($BB$1:BB3016,BB3016,$BC$1:BC3016,"ru")</f>
        <v>1140</v>
      </c>
      <c r="BE3016" t="str">
        <f t="shared" si="522"/>
        <v>re</v>
      </c>
      <c r="BF3016">
        <f>COUNTIFS($BB$1:BB3016,BB3016,$BE$1:BE3016,"re")</f>
        <v>1140</v>
      </c>
      <c r="BG3016" t="str">
        <f t="shared" si="523"/>
        <v>ru1140_</v>
      </c>
      <c r="BH3016" t="str">
        <f t="shared" si="524"/>
        <v>re1140_</v>
      </c>
      <c r="BI3016" t="str">
        <f t="shared" si="525"/>
        <v>_0</v>
      </c>
      <c r="BJ3016" t="str">
        <f t="shared" si="526"/>
        <v>_</v>
      </c>
      <c r="BK3016" t="str">
        <f>IF(ISERROR(MATCH(LEFT(C3016,5)&amp;B3016&amp;"_"&amp;A3016,$BK$1:BK3015,0)),LEFT(C3016,5)&amp;B3016&amp;"_"&amp;A3016,"")</f>
        <v/>
      </c>
      <c r="BL3016">
        <f>COUNTIFS($B$1:B3016,B3016)-COUNTIFS($B$1:B3016,B3016,$BK$1:BK3016,"")</f>
        <v>0</v>
      </c>
      <c r="BM3016" t="str">
        <f t="shared" si="527"/>
        <v/>
      </c>
    </row>
    <row r="3017" spans="1:65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1"/>
      <c r="AK3017" s="1"/>
      <c r="AL3017" s="1"/>
      <c r="AM3017" s="1"/>
      <c r="AN3017" s="1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t="str">
        <f t="shared" si="517"/>
        <v/>
      </c>
      <c r="AZ3017">
        <f t="shared" si="518"/>
        <v>0</v>
      </c>
      <c r="BA3017" t="str">
        <f t="shared" si="519"/>
        <v>QB</v>
      </c>
      <c r="BB3017" t="str">
        <f t="shared" si="520"/>
        <v>_</v>
      </c>
      <c r="BC3017" t="str">
        <f t="shared" si="521"/>
        <v>ru</v>
      </c>
      <c r="BD3017">
        <f>COUNTIFS($BB$1:BB3017,BB3017,$BC$1:BC3017,"ru")</f>
        <v>1141</v>
      </c>
      <c r="BE3017" t="str">
        <f t="shared" si="522"/>
        <v>re</v>
      </c>
      <c r="BF3017">
        <f>COUNTIFS($BB$1:BB3017,BB3017,$BE$1:BE3017,"re")</f>
        <v>1141</v>
      </c>
      <c r="BG3017" t="str">
        <f t="shared" si="523"/>
        <v>ru1141_</v>
      </c>
      <c r="BH3017" t="str">
        <f t="shared" si="524"/>
        <v>re1141_</v>
      </c>
      <c r="BI3017" t="str">
        <f t="shared" si="525"/>
        <v>_0</v>
      </c>
      <c r="BJ3017" t="str">
        <f t="shared" si="526"/>
        <v>_</v>
      </c>
      <c r="BK3017" t="str">
        <f>IF(ISERROR(MATCH(LEFT(C3017,5)&amp;B3017&amp;"_"&amp;A3017,$BK$1:BK3016,0)),LEFT(C3017,5)&amp;B3017&amp;"_"&amp;A3017,"")</f>
        <v/>
      </c>
      <c r="BL3017">
        <f>COUNTIFS($B$1:B3017,B3017)-COUNTIFS($B$1:B3017,B3017,$BK$1:BK3017,"")</f>
        <v>0</v>
      </c>
      <c r="BM3017" t="str">
        <f t="shared" si="527"/>
        <v/>
      </c>
    </row>
    <row r="3018" spans="1:65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1"/>
      <c r="AK3018" s="1"/>
      <c r="AL3018" s="1"/>
      <c r="AM3018" s="1"/>
      <c r="AN3018" s="1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t="str">
        <f t="shared" si="517"/>
        <v/>
      </c>
      <c r="AZ3018">
        <f t="shared" si="518"/>
        <v>0</v>
      </c>
      <c r="BA3018" t="str">
        <f t="shared" si="519"/>
        <v>QB</v>
      </c>
      <c r="BB3018" t="str">
        <f t="shared" si="520"/>
        <v>_</v>
      </c>
      <c r="BC3018" t="str">
        <f t="shared" si="521"/>
        <v>ru</v>
      </c>
      <c r="BD3018">
        <f>COUNTIFS($BB$1:BB3018,BB3018,$BC$1:BC3018,"ru")</f>
        <v>1142</v>
      </c>
      <c r="BE3018" t="str">
        <f t="shared" si="522"/>
        <v>re</v>
      </c>
      <c r="BF3018">
        <f>COUNTIFS($BB$1:BB3018,BB3018,$BE$1:BE3018,"re")</f>
        <v>1142</v>
      </c>
      <c r="BG3018" t="str">
        <f t="shared" si="523"/>
        <v>ru1142_</v>
      </c>
      <c r="BH3018" t="str">
        <f t="shared" si="524"/>
        <v>re1142_</v>
      </c>
      <c r="BI3018" t="str">
        <f t="shared" si="525"/>
        <v>_0</v>
      </c>
      <c r="BJ3018" t="str">
        <f t="shared" si="526"/>
        <v>_</v>
      </c>
      <c r="BK3018" t="str">
        <f>IF(ISERROR(MATCH(LEFT(C3018,5)&amp;B3018&amp;"_"&amp;A3018,$BK$1:BK3017,0)),LEFT(C3018,5)&amp;B3018&amp;"_"&amp;A3018,"")</f>
        <v/>
      </c>
      <c r="BL3018">
        <f>COUNTIFS($B$1:B3018,B3018)-COUNTIFS($B$1:B3018,B3018,$BK$1:BK3018,"")</f>
        <v>0</v>
      </c>
      <c r="BM3018" t="str">
        <f t="shared" si="527"/>
        <v/>
      </c>
    </row>
    <row r="3019" spans="1:65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1"/>
      <c r="AK3019" s="1"/>
      <c r="AL3019" s="1"/>
      <c r="AM3019" s="1"/>
      <c r="AN3019" s="1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t="str">
        <f t="shared" si="517"/>
        <v/>
      </c>
      <c r="AZ3019">
        <f t="shared" si="518"/>
        <v>0</v>
      </c>
      <c r="BA3019" t="str">
        <f t="shared" si="519"/>
        <v>QB</v>
      </c>
      <c r="BB3019" t="str">
        <f t="shared" si="520"/>
        <v>_</v>
      </c>
      <c r="BC3019" t="str">
        <f t="shared" si="521"/>
        <v>ru</v>
      </c>
      <c r="BD3019">
        <f>COUNTIFS($BB$1:BB3019,BB3019,$BC$1:BC3019,"ru")</f>
        <v>1143</v>
      </c>
      <c r="BE3019" t="str">
        <f t="shared" si="522"/>
        <v>re</v>
      </c>
      <c r="BF3019">
        <f>COUNTIFS($BB$1:BB3019,BB3019,$BE$1:BE3019,"re")</f>
        <v>1143</v>
      </c>
      <c r="BG3019" t="str">
        <f t="shared" si="523"/>
        <v>ru1143_</v>
      </c>
      <c r="BH3019" t="str">
        <f t="shared" si="524"/>
        <v>re1143_</v>
      </c>
      <c r="BI3019" t="str">
        <f t="shared" si="525"/>
        <v>_0</v>
      </c>
      <c r="BJ3019" t="str">
        <f t="shared" si="526"/>
        <v>_</v>
      </c>
      <c r="BK3019" t="str">
        <f>IF(ISERROR(MATCH(LEFT(C3019,5)&amp;B3019&amp;"_"&amp;A3019,$BK$1:BK3018,0)),LEFT(C3019,5)&amp;B3019&amp;"_"&amp;A3019,"")</f>
        <v/>
      </c>
      <c r="BL3019">
        <f>COUNTIFS($B$1:B3019,B3019)-COUNTIFS($B$1:B3019,B3019,$BK$1:BK3019,"")</f>
        <v>0</v>
      </c>
      <c r="BM3019" t="str">
        <f t="shared" si="527"/>
        <v/>
      </c>
    </row>
    <row r="3020" spans="1:65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1"/>
      <c r="AK3020" s="1"/>
      <c r="AL3020" s="1"/>
      <c r="AM3020" s="1"/>
      <c r="AN3020" s="1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t="str">
        <f t="shared" si="517"/>
        <v/>
      </c>
      <c r="AZ3020">
        <f t="shared" si="518"/>
        <v>0</v>
      </c>
      <c r="BA3020" t="str">
        <f t="shared" si="519"/>
        <v>QB</v>
      </c>
      <c r="BB3020" t="str">
        <f t="shared" si="520"/>
        <v>_</v>
      </c>
      <c r="BC3020" t="str">
        <f t="shared" si="521"/>
        <v>ru</v>
      </c>
      <c r="BD3020">
        <f>COUNTIFS($BB$1:BB3020,BB3020,$BC$1:BC3020,"ru")</f>
        <v>1144</v>
      </c>
      <c r="BE3020" t="str">
        <f t="shared" si="522"/>
        <v>re</v>
      </c>
      <c r="BF3020">
        <f>COUNTIFS($BB$1:BB3020,BB3020,$BE$1:BE3020,"re")</f>
        <v>1144</v>
      </c>
      <c r="BG3020" t="str">
        <f t="shared" si="523"/>
        <v>ru1144_</v>
      </c>
      <c r="BH3020" t="str">
        <f t="shared" si="524"/>
        <v>re1144_</v>
      </c>
      <c r="BI3020" t="str">
        <f t="shared" si="525"/>
        <v>_0</v>
      </c>
      <c r="BJ3020" t="str">
        <f t="shared" si="526"/>
        <v>_</v>
      </c>
      <c r="BK3020" t="str">
        <f>IF(ISERROR(MATCH(LEFT(C3020,5)&amp;B3020&amp;"_"&amp;A3020,$BK$1:BK3019,0)),LEFT(C3020,5)&amp;B3020&amp;"_"&amp;A3020,"")</f>
        <v/>
      </c>
      <c r="BL3020">
        <f>COUNTIFS($B$1:B3020,B3020)-COUNTIFS($B$1:B3020,B3020,$BK$1:BK3020,"")</f>
        <v>0</v>
      </c>
      <c r="BM3020" t="str">
        <f t="shared" si="527"/>
        <v/>
      </c>
    </row>
    <row r="3021" spans="1:65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1"/>
      <c r="AK3021" s="1"/>
      <c r="AL3021" s="1"/>
      <c r="AM3021" s="1"/>
      <c r="AN3021" s="1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t="str">
        <f t="shared" si="517"/>
        <v/>
      </c>
      <c r="AZ3021">
        <f t="shared" si="518"/>
        <v>0</v>
      </c>
      <c r="BA3021" t="str">
        <f t="shared" si="519"/>
        <v>QB</v>
      </c>
      <c r="BB3021" t="str">
        <f t="shared" si="520"/>
        <v>_</v>
      </c>
      <c r="BC3021" t="str">
        <f t="shared" si="521"/>
        <v>ru</v>
      </c>
      <c r="BD3021">
        <f>COUNTIFS($BB$1:BB3021,BB3021,$BC$1:BC3021,"ru")</f>
        <v>1145</v>
      </c>
      <c r="BE3021" t="str">
        <f t="shared" si="522"/>
        <v>re</v>
      </c>
      <c r="BF3021">
        <f>COUNTIFS($BB$1:BB3021,BB3021,$BE$1:BE3021,"re")</f>
        <v>1145</v>
      </c>
      <c r="BG3021" t="str">
        <f t="shared" si="523"/>
        <v>ru1145_</v>
      </c>
      <c r="BH3021" t="str">
        <f t="shared" si="524"/>
        <v>re1145_</v>
      </c>
      <c r="BI3021" t="str">
        <f t="shared" si="525"/>
        <v>_0</v>
      </c>
      <c r="BJ3021" t="str">
        <f t="shared" si="526"/>
        <v>_</v>
      </c>
      <c r="BK3021" t="str">
        <f>IF(ISERROR(MATCH(LEFT(C3021,5)&amp;B3021&amp;"_"&amp;A3021,$BK$1:BK3020,0)),LEFT(C3021,5)&amp;B3021&amp;"_"&amp;A3021,"")</f>
        <v/>
      </c>
      <c r="BL3021">
        <f>COUNTIFS($B$1:B3021,B3021)-COUNTIFS($B$1:B3021,B3021,$BK$1:BK3021,"")</f>
        <v>0</v>
      </c>
      <c r="BM3021" t="str">
        <f t="shared" si="527"/>
        <v/>
      </c>
    </row>
    <row r="3022" spans="1:65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1"/>
      <c r="AK3022" s="1"/>
      <c r="AL3022" s="1"/>
      <c r="AM3022" s="1"/>
      <c r="AN3022" s="1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t="str">
        <f t="shared" si="517"/>
        <v/>
      </c>
      <c r="AZ3022">
        <f t="shared" si="518"/>
        <v>0</v>
      </c>
      <c r="BA3022" t="str">
        <f t="shared" si="519"/>
        <v>QB</v>
      </c>
      <c r="BB3022" t="str">
        <f t="shared" si="520"/>
        <v>_</v>
      </c>
      <c r="BC3022" t="str">
        <f t="shared" si="521"/>
        <v>ru</v>
      </c>
      <c r="BD3022">
        <f>COUNTIFS($BB$1:BB3022,BB3022,$BC$1:BC3022,"ru")</f>
        <v>1146</v>
      </c>
      <c r="BE3022" t="str">
        <f t="shared" si="522"/>
        <v>re</v>
      </c>
      <c r="BF3022">
        <f>COUNTIFS($BB$1:BB3022,BB3022,$BE$1:BE3022,"re")</f>
        <v>1146</v>
      </c>
      <c r="BG3022" t="str">
        <f t="shared" si="523"/>
        <v>ru1146_</v>
      </c>
      <c r="BH3022" t="str">
        <f t="shared" si="524"/>
        <v>re1146_</v>
      </c>
      <c r="BI3022" t="str">
        <f t="shared" si="525"/>
        <v>_0</v>
      </c>
      <c r="BJ3022" t="str">
        <f t="shared" si="526"/>
        <v>_</v>
      </c>
      <c r="BK3022" t="str">
        <f>IF(ISERROR(MATCH(LEFT(C3022,5)&amp;B3022&amp;"_"&amp;A3022,$BK$1:BK3021,0)),LEFT(C3022,5)&amp;B3022&amp;"_"&amp;A3022,"")</f>
        <v/>
      </c>
      <c r="BL3022">
        <f>COUNTIFS($B$1:B3022,B3022)-COUNTIFS($B$1:B3022,B3022,$BK$1:BK3022,"")</f>
        <v>0</v>
      </c>
      <c r="BM3022" t="str">
        <f t="shared" si="527"/>
        <v/>
      </c>
    </row>
    <row r="3023" spans="1:65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1"/>
      <c r="AK3023" s="1"/>
      <c r="AL3023" s="1"/>
      <c r="AM3023" s="1"/>
      <c r="AN3023" s="1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t="str">
        <f t="shared" si="517"/>
        <v/>
      </c>
      <c r="AZ3023">
        <f t="shared" si="518"/>
        <v>0</v>
      </c>
      <c r="BA3023" t="str">
        <f t="shared" si="519"/>
        <v>QB</v>
      </c>
      <c r="BB3023" t="str">
        <f t="shared" si="520"/>
        <v>_</v>
      </c>
      <c r="BC3023" t="str">
        <f t="shared" si="521"/>
        <v>ru</v>
      </c>
      <c r="BD3023">
        <f>COUNTIFS($BB$1:BB3023,BB3023,$BC$1:BC3023,"ru")</f>
        <v>1147</v>
      </c>
      <c r="BE3023" t="str">
        <f t="shared" si="522"/>
        <v>re</v>
      </c>
      <c r="BF3023">
        <f>COUNTIFS($BB$1:BB3023,BB3023,$BE$1:BE3023,"re")</f>
        <v>1147</v>
      </c>
      <c r="BG3023" t="str">
        <f t="shared" si="523"/>
        <v>ru1147_</v>
      </c>
      <c r="BH3023" t="str">
        <f t="shared" si="524"/>
        <v>re1147_</v>
      </c>
      <c r="BI3023" t="str">
        <f t="shared" si="525"/>
        <v>_0</v>
      </c>
      <c r="BJ3023" t="str">
        <f t="shared" si="526"/>
        <v>_</v>
      </c>
      <c r="BK3023" t="str">
        <f>IF(ISERROR(MATCH(LEFT(C3023,5)&amp;B3023&amp;"_"&amp;A3023,$BK$1:BK3022,0)),LEFT(C3023,5)&amp;B3023&amp;"_"&amp;A3023,"")</f>
        <v/>
      </c>
      <c r="BL3023">
        <f>COUNTIFS($B$1:B3023,B3023)-COUNTIFS($B$1:B3023,B3023,$BK$1:BK3023,"")</f>
        <v>0</v>
      </c>
      <c r="BM3023" t="str">
        <f t="shared" si="527"/>
        <v/>
      </c>
    </row>
    <row r="3024" spans="1:65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1"/>
      <c r="AK3024" s="1"/>
      <c r="AL3024" s="1"/>
      <c r="AM3024" s="1"/>
      <c r="AN3024" s="1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t="str">
        <f t="shared" si="517"/>
        <v/>
      </c>
      <c r="AZ3024">
        <f t="shared" si="518"/>
        <v>0</v>
      </c>
      <c r="BA3024" t="str">
        <f t="shared" si="519"/>
        <v>QB</v>
      </c>
      <c r="BB3024" t="str">
        <f t="shared" si="520"/>
        <v>_</v>
      </c>
      <c r="BC3024" t="str">
        <f t="shared" si="521"/>
        <v>ru</v>
      </c>
      <c r="BD3024">
        <f>COUNTIFS($BB$1:BB3024,BB3024,$BC$1:BC3024,"ru")</f>
        <v>1148</v>
      </c>
      <c r="BE3024" t="str">
        <f t="shared" si="522"/>
        <v>re</v>
      </c>
      <c r="BF3024">
        <f>COUNTIFS($BB$1:BB3024,BB3024,$BE$1:BE3024,"re")</f>
        <v>1148</v>
      </c>
      <c r="BG3024" t="str">
        <f t="shared" si="523"/>
        <v>ru1148_</v>
      </c>
      <c r="BH3024" t="str">
        <f t="shared" si="524"/>
        <v>re1148_</v>
      </c>
      <c r="BI3024" t="str">
        <f t="shared" si="525"/>
        <v>_0</v>
      </c>
      <c r="BJ3024" t="str">
        <f t="shared" si="526"/>
        <v>_</v>
      </c>
      <c r="BK3024" t="str">
        <f>IF(ISERROR(MATCH(LEFT(C3024,5)&amp;B3024&amp;"_"&amp;A3024,$BK$1:BK3023,0)),LEFT(C3024,5)&amp;B3024&amp;"_"&amp;A3024,"")</f>
        <v/>
      </c>
      <c r="BL3024">
        <f>COUNTIFS($B$1:B3024,B3024)-COUNTIFS($B$1:B3024,B3024,$BK$1:BK3024,"")</f>
        <v>0</v>
      </c>
      <c r="BM3024" t="str">
        <f t="shared" si="527"/>
        <v/>
      </c>
    </row>
    <row r="3025" spans="1:65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1"/>
      <c r="AK3025" s="1"/>
      <c r="AL3025" s="1"/>
      <c r="AM3025" s="1"/>
      <c r="AN3025" s="1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t="str">
        <f t="shared" si="517"/>
        <v/>
      </c>
      <c r="AZ3025">
        <f t="shared" si="518"/>
        <v>0</v>
      </c>
      <c r="BA3025" t="str">
        <f t="shared" si="519"/>
        <v>QB</v>
      </c>
      <c r="BB3025" t="str">
        <f t="shared" si="520"/>
        <v>_</v>
      </c>
      <c r="BC3025" t="str">
        <f t="shared" si="521"/>
        <v>ru</v>
      </c>
      <c r="BD3025">
        <f>COUNTIFS($BB$1:BB3025,BB3025,$BC$1:BC3025,"ru")</f>
        <v>1149</v>
      </c>
      <c r="BE3025" t="str">
        <f t="shared" si="522"/>
        <v>re</v>
      </c>
      <c r="BF3025">
        <f>COUNTIFS($BB$1:BB3025,BB3025,$BE$1:BE3025,"re")</f>
        <v>1149</v>
      </c>
      <c r="BG3025" t="str">
        <f t="shared" si="523"/>
        <v>ru1149_</v>
      </c>
      <c r="BH3025" t="str">
        <f t="shared" si="524"/>
        <v>re1149_</v>
      </c>
      <c r="BI3025" t="str">
        <f t="shared" si="525"/>
        <v>_0</v>
      </c>
      <c r="BJ3025" t="str">
        <f t="shared" si="526"/>
        <v>_</v>
      </c>
      <c r="BK3025" t="str">
        <f>IF(ISERROR(MATCH(LEFT(C3025,5)&amp;B3025&amp;"_"&amp;A3025,$BK$1:BK3024,0)),LEFT(C3025,5)&amp;B3025&amp;"_"&amp;A3025,"")</f>
        <v/>
      </c>
      <c r="BL3025">
        <f>COUNTIFS($B$1:B3025,B3025)-COUNTIFS($B$1:B3025,B3025,$BK$1:BK3025,"")</f>
        <v>0</v>
      </c>
      <c r="BM3025" t="str">
        <f t="shared" si="527"/>
        <v/>
      </c>
    </row>
    <row r="3026" spans="1:65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1"/>
      <c r="AK3026" s="1"/>
      <c r="AL3026" s="1"/>
      <c r="AM3026" s="1"/>
      <c r="AN3026" s="1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t="str">
        <f t="shared" si="517"/>
        <v/>
      </c>
      <c r="AZ3026">
        <f t="shared" si="518"/>
        <v>0</v>
      </c>
      <c r="BA3026" t="str">
        <f t="shared" si="519"/>
        <v>QB</v>
      </c>
      <c r="BB3026" t="str">
        <f t="shared" si="520"/>
        <v>_</v>
      </c>
      <c r="BC3026" t="str">
        <f t="shared" si="521"/>
        <v>ru</v>
      </c>
      <c r="BD3026">
        <f>COUNTIFS($BB$1:BB3026,BB3026,$BC$1:BC3026,"ru")</f>
        <v>1150</v>
      </c>
      <c r="BE3026" t="str">
        <f t="shared" si="522"/>
        <v>re</v>
      </c>
      <c r="BF3026">
        <f>COUNTIFS($BB$1:BB3026,BB3026,$BE$1:BE3026,"re")</f>
        <v>1150</v>
      </c>
      <c r="BG3026" t="str">
        <f t="shared" si="523"/>
        <v>ru1150_</v>
      </c>
      <c r="BH3026" t="str">
        <f t="shared" si="524"/>
        <v>re1150_</v>
      </c>
      <c r="BI3026" t="str">
        <f t="shared" si="525"/>
        <v>_0</v>
      </c>
      <c r="BJ3026" t="str">
        <f t="shared" si="526"/>
        <v>_</v>
      </c>
      <c r="BK3026" t="str">
        <f>IF(ISERROR(MATCH(LEFT(C3026,5)&amp;B3026&amp;"_"&amp;A3026,$BK$1:BK3025,0)),LEFT(C3026,5)&amp;B3026&amp;"_"&amp;A3026,"")</f>
        <v/>
      </c>
      <c r="BL3026">
        <f>COUNTIFS($B$1:B3026,B3026)-COUNTIFS($B$1:B3026,B3026,$BK$1:BK3026,"")</f>
        <v>0</v>
      </c>
      <c r="BM3026" t="str">
        <f t="shared" si="527"/>
        <v/>
      </c>
    </row>
    <row r="3027" spans="1:65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1"/>
      <c r="AK3027" s="1"/>
      <c r="AL3027" s="1"/>
      <c r="AM3027" s="1"/>
      <c r="AN3027" s="1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t="str">
        <f t="shared" si="517"/>
        <v/>
      </c>
      <c r="AZ3027">
        <f t="shared" si="518"/>
        <v>0</v>
      </c>
      <c r="BA3027" t="str">
        <f t="shared" si="519"/>
        <v>QB</v>
      </c>
      <c r="BB3027" t="str">
        <f t="shared" si="520"/>
        <v>_</v>
      </c>
      <c r="BC3027" t="str">
        <f t="shared" si="521"/>
        <v>ru</v>
      </c>
      <c r="BD3027">
        <f>COUNTIFS($BB$1:BB3027,BB3027,$BC$1:BC3027,"ru")</f>
        <v>1151</v>
      </c>
      <c r="BE3027" t="str">
        <f t="shared" si="522"/>
        <v>re</v>
      </c>
      <c r="BF3027">
        <f>COUNTIFS($BB$1:BB3027,BB3027,$BE$1:BE3027,"re")</f>
        <v>1151</v>
      </c>
      <c r="BG3027" t="str">
        <f t="shared" si="523"/>
        <v>ru1151_</v>
      </c>
      <c r="BH3027" t="str">
        <f t="shared" si="524"/>
        <v>re1151_</v>
      </c>
      <c r="BI3027" t="str">
        <f t="shared" si="525"/>
        <v>_0</v>
      </c>
      <c r="BJ3027" t="str">
        <f t="shared" si="526"/>
        <v>_</v>
      </c>
      <c r="BK3027" t="str">
        <f>IF(ISERROR(MATCH(LEFT(C3027,5)&amp;B3027&amp;"_"&amp;A3027,$BK$1:BK3026,0)),LEFT(C3027,5)&amp;B3027&amp;"_"&amp;A3027,"")</f>
        <v/>
      </c>
      <c r="BL3027">
        <f>COUNTIFS($B$1:B3027,B3027)-COUNTIFS($B$1:B3027,B3027,$BK$1:BK3027,"")</f>
        <v>0</v>
      </c>
      <c r="BM3027" t="str">
        <f t="shared" si="527"/>
        <v/>
      </c>
    </row>
    <row r="3028" spans="1:65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1"/>
      <c r="AK3028" s="1"/>
      <c r="AL3028" s="1"/>
      <c r="AM3028" s="1"/>
      <c r="AN3028" s="1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t="str">
        <f t="shared" si="517"/>
        <v/>
      </c>
      <c r="AZ3028">
        <f t="shared" si="518"/>
        <v>0</v>
      </c>
      <c r="BA3028" t="str">
        <f t="shared" si="519"/>
        <v>QB</v>
      </c>
      <c r="BB3028" t="str">
        <f t="shared" si="520"/>
        <v>_</v>
      </c>
      <c r="BC3028" t="str">
        <f t="shared" si="521"/>
        <v>ru</v>
      </c>
      <c r="BD3028">
        <f>COUNTIFS($BB$1:BB3028,BB3028,$BC$1:BC3028,"ru")</f>
        <v>1152</v>
      </c>
      <c r="BE3028" t="str">
        <f t="shared" si="522"/>
        <v>re</v>
      </c>
      <c r="BF3028">
        <f>COUNTIFS($BB$1:BB3028,BB3028,$BE$1:BE3028,"re")</f>
        <v>1152</v>
      </c>
      <c r="BG3028" t="str">
        <f t="shared" si="523"/>
        <v>ru1152_</v>
      </c>
      <c r="BH3028" t="str">
        <f t="shared" si="524"/>
        <v>re1152_</v>
      </c>
      <c r="BI3028" t="str">
        <f t="shared" si="525"/>
        <v>_0</v>
      </c>
      <c r="BJ3028" t="str">
        <f t="shared" si="526"/>
        <v>_</v>
      </c>
      <c r="BK3028" t="str">
        <f>IF(ISERROR(MATCH(LEFT(C3028,5)&amp;B3028&amp;"_"&amp;A3028,$BK$1:BK3027,0)),LEFT(C3028,5)&amp;B3028&amp;"_"&amp;A3028,"")</f>
        <v/>
      </c>
      <c r="BL3028">
        <f>COUNTIFS($B$1:B3028,B3028)-COUNTIFS($B$1:B3028,B3028,$BK$1:BK3028,"")</f>
        <v>0</v>
      </c>
      <c r="BM3028" t="str">
        <f t="shared" si="527"/>
        <v/>
      </c>
    </row>
    <row r="3029" spans="1:65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1"/>
      <c r="AK3029" s="1"/>
      <c r="AL3029" s="1"/>
      <c r="AM3029" s="1"/>
      <c r="AN3029" s="1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t="str">
        <f t="shared" si="517"/>
        <v/>
      </c>
      <c r="AZ3029">
        <f t="shared" si="518"/>
        <v>0</v>
      </c>
      <c r="BA3029" t="str">
        <f t="shared" si="519"/>
        <v>QB</v>
      </c>
      <c r="BB3029" t="str">
        <f t="shared" si="520"/>
        <v>_</v>
      </c>
      <c r="BC3029" t="str">
        <f t="shared" si="521"/>
        <v>ru</v>
      </c>
      <c r="BD3029">
        <f>COUNTIFS($BB$1:BB3029,BB3029,$BC$1:BC3029,"ru")</f>
        <v>1153</v>
      </c>
      <c r="BE3029" t="str">
        <f t="shared" si="522"/>
        <v>re</v>
      </c>
      <c r="BF3029">
        <f>COUNTIFS($BB$1:BB3029,BB3029,$BE$1:BE3029,"re")</f>
        <v>1153</v>
      </c>
      <c r="BG3029" t="str">
        <f t="shared" si="523"/>
        <v>ru1153_</v>
      </c>
      <c r="BH3029" t="str">
        <f t="shared" si="524"/>
        <v>re1153_</v>
      </c>
      <c r="BI3029" t="str">
        <f t="shared" si="525"/>
        <v>_0</v>
      </c>
      <c r="BJ3029" t="str">
        <f t="shared" si="526"/>
        <v>_</v>
      </c>
      <c r="BK3029" t="str">
        <f>IF(ISERROR(MATCH(LEFT(C3029,5)&amp;B3029&amp;"_"&amp;A3029,$BK$1:BK3028,0)),LEFT(C3029,5)&amp;B3029&amp;"_"&amp;A3029,"")</f>
        <v/>
      </c>
      <c r="BL3029">
        <f>COUNTIFS($B$1:B3029,B3029)-COUNTIFS($B$1:B3029,B3029,$BK$1:BK3029,"")</f>
        <v>0</v>
      </c>
      <c r="BM3029" t="str">
        <f t="shared" si="527"/>
        <v/>
      </c>
    </row>
    <row r="3030" spans="1:65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1"/>
      <c r="AK3030" s="1"/>
      <c r="AL3030" s="1"/>
      <c r="AM3030" s="1"/>
      <c r="AN3030" s="1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t="str">
        <f t="shared" si="517"/>
        <v/>
      </c>
      <c r="AZ3030">
        <f t="shared" si="518"/>
        <v>0</v>
      </c>
      <c r="BA3030" t="str">
        <f t="shared" si="519"/>
        <v>QB</v>
      </c>
      <c r="BB3030" t="str">
        <f t="shared" si="520"/>
        <v>_</v>
      </c>
      <c r="BC3030" t="str">
        <f t="shared" si="521"/>
        <v>ru</v>
      </c>
      <c r="BD3030">
        <f>COUNTIFS($BB$1:BB3030,BB3030,$BC$1:BC3030,"ru")</f>
        <v>1154</v>
      </c>
      <c r="BE3030" t="str">
        <f t="shared" si="522"/>
        <v>re</v>
      </c>
      <c r="BF3030">
        <f>COUNTIFS($BB$1:BB3030,BB3030,$BE$1:BE3030,"re")</f>
        <v>1154</v>
      </c>
      <c r="BG3030" t="str">
        <f t="shared" si="523"/>
        <v>ru1154_</v>
      </c>
      <c r="BH3030" t="str">
        <f t="shared" si="524"/>
        <v>re1154_</v>
      </c>
      <c r="BI3030" t="str">
        <f t="shared" si="525"/>
        <v>_0</v>
      </c>
      <c r="BJ3030" t="str">
        <f t="shared" si="526"/>
        <v>_</v>
      </c>
      <c r="BK3030" t="str">
        <f>IF(ISERROR(MATCH(LEFT(C3030,5)&amp;B3030&amp;"_"&amp;A3030,$BK$1:BK3029,0)),LEFT(C3030,5)&amp;B3030&amp;"_"&amp;A3030,"")</f>
        <v/>
      </c>
      <c r="BL3030">
        <f>COUNTIFS($B$1:B3030,B3030)-COUNTIFS($B$1:B3030,B3030,$BK$1:BK3030,"")</f>
        <v>0</v>
      </c>
      <c r="BM3030" t="str">
        <f t="shared" si="527"/>
        <v/>
      </c>
    </row>
    <row r="3031" spans="1:65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1"/>
      <c r="AK3031" s="1"/>
      <c r="AL3031" s="1"/>
      <c r="AM3031" s="1"/>
      <c r="AN3031" s="1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t="str">
        <f t="shared" si="517"/>
        <v/>
      </c>
      <c r="AZ3031">
        <f t="shared" si="518"/>
        <v>0</v>
      </c>
      <c r="BA3031" t="str">
        <f t="shared" si="519"/>
        <v>QB</v>
      </c>
      <c r="BB3031" t="str">
        <f t="shared" si="520"/>
        <v>_</v>
      </c>
      <c r="BC3031" t="str">
        <f t="shared" si="521"/>
        <v>ru</v>
      </c>
      <c r="BD3031">
        <f>COUNTIFS($BB$1:BB3031,BB3031,$BC$1:BC3031,"ru")</f>
        <v>1155</v>
      </c>
      <c r="BE3031" t="str">
        <f t="shared" si="522"/>
        <v>re</v>
      </c>
      <c r="BF3031">
        <f>COUNTIFS($BB$1:BB3031,BB3031,$BE$1:BE3031,"re")</f>
        <v>1155</v>
      </c>
      <c r="BG3031" t="str">
        <f t="shared" si="523"/>
        <v>ru1155_</v>
      </c>
      <c r="BH3031" t="str">
        <f t="shared" si="524"/>
        <v>re1155_</v>
      </c>
      <c r="BI3031" t="str">
        <f t="shared" si="525"/>
        <v>_0</v>
      </c>
      <c r="BJ3031" t="str">
        <f t="shared" si="526"/>
        <v>_</v>
      </c>
      <c r="BK3031" t="str">
        <f>IF(ISERROR(MATCH(LEFT(C3031,5)&amp;B3031&amp;"_"&amp;A3031,$BK$1:BK3030,0)),LEFT(C3031,5)&amp;B3031&amp;"_"&amp;A3031,"")</f>
        <v/>
      </c>
      <c r="BL3031">
        <f>COUNTIFS($B$1:B3031,B3031)-COUNTIFS($B$1:B3031,B3031,$BK$1:BK3031,"")</f>
        <v>0</v>
      </c>
      <c r="BM3031" t="str">
        <f t="shared" si="527"/>
        <v/>
      </c>
    </row>
    <row r="3032" spans="1:65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1"/>
      <c r="AK3032" s="1"/>
      <c r="AL3032" s="1"/>
      <c r="AM3032" s="1"/>
      <c r="AN3032" s="1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t="str">
        <f t="shared" si="517"/>
        <v/>
      </c>
      <c r="AZ3032">
        <f t="shared" si="518"/>
        <v>0</v>
      </c>
      <c r="BA3032" t="str">
        <f t="shared" si="519"/>
        <v>QB</v>
      </c>
      <c r="BB3032" t="str">
        <f t="shared" si="520"/>
        <v>_</v>
      </c>
      <c r="BC3032" t="str">
        <f t="shared" si="521"/>
        <v>ru</v>
      </c>
      <c r="BD3032">
        <f>COUNTIFS($BB$1:BB3032,BB3032,$BC$1:BC3032,"ru")</f>
        <v>1156</v>
      </c>
      <c r="BE3032" t="str">
        <f t="shared" si="522"/>
        <v>re</v>
      </c>
      <c r="BF3032">
        <f>COUNTIFS($BB$1:BB3032,BB3032,$BE$1:BE3032,"re")</f>
        <v>1156</v>
      </c>
      <c r="BG3032" t="str">
        <f t="shared" si="523"/>
        <v>ru1156_</v>
      </c>
      <c r="BH3032" t="str">
        <f t="shared" si="524"/>
        <v>re1156_</v>
      </c>
      <c r="BI3032" t="str">
        <f t="shared" si="525"/>
        <v>_0</v>
      </c>
      <c r="BJ3032" t="str">
        <f t="shared" si="526"/>
        <v>_</v>
      </c>
      <c r="BK3032" t="str">
        <f>IF(ISERROR(MATCH(LEFT(C3032,5)&amp;B3032&amp;"_"&amp;A3032,$BK$1:BK3031,0)),LEFT(C3032,5)&amp;B3032&amp;"_"&amp;A3032,"")</f>
        <v/>
      </c>
      <c r="BL3032">
        <f>COUNTIFS($B$1:B3032,B3032)-COUNTIFS($B$1:B3032,B3032,$BK$1:BK3032,"")</f>
        <v>0</v>
      </c>
      <c r="BM3032" t="str">
        <f t="shared" si="527"/>
        <v/>
      </c>
    </row>
    <row r="3033" spans="1:65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1"/>
      <c r="AK3033" s="1"/>
      <c r="AL3033" s="1"/>
      <c r="AM3033" s="1"/>
      <c r="AN3033" s="1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t="str">
        <f t="shared" si="517"/>
        <v/>
      </c>
      <c r="AZ3033">
        <f t="shared" si="518"/>
        <v>0</v>
      </c>
      <c r="BA3033" t="str">
        <f t="shared" si="519"/>
        <v>QB</v>
      </c>
      <c r="BB3033" t="str">
        <f t="shared" si="520"/>
        <v>_</v>
      </c>
      <c r="BC3033" t="str">
        <f t="shared" si="521"/>
        <v>ru</v>
      </c>
      <c r="BD3033">
        <f>COUNTIFS($BB$1:BB3033,BB3033,$BC$1:BC3033,"ru")</f>
        <v>1157</v>
      </c>
      <c r="BE3033" t="str">
        <f t="shared" si="522"/>
        <v>re</v>
      </c>
      <c r="BF3033">
        <f>COUNTIFS($BB$1:BB3033,BB3033,$BE$1:BE3033,"re")</f>
        <v>1157</v>
      </c>
      <c r="BG3033" t="str">
        <f t="shared" si="523"/>
        <v>ru1157_</v>
      </c>
      <c r="BH3033" t="str">
        <f t="shared" si="524"/>
        <v>re1157_</v>
      </c>
      <c r="BI3033" t="str">
        <f t="shared" si="525"/>
        <v>_0</v>
      </c>
      <c r="BJ3033" t="str">
        <f t="shared" si="526"/>
        <v>_</v>
      </c>
      <c r="BK3033" t="str">
        <f>IF(ISERROR(MATCH(LEFT(C3033,5)&amp;B3033&amp;"_"&amp;A3033,$BK$1:BK3032,0)),LEFT(C3033,5)&amp;B3033&amp;"_"&amp;A3033,"")</f>
        <v/>
      </c>
      <c r="BL3033">
        <f>COUNTIFS($B$1:B3033,B3033)-COUNTIFS($B$1:B3033,B3033,$BK$1:BK3033,"")</f>
        <v>0</v>
      </c>
      <c r="BM3033" t="str">
        <f t="shared" si="527"/>
        <v/>
      </c>
    </row>
    <row r="3034" spans="1:65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1"/>
      <c r="AK3034" s="1"/>
      <c r="AL3034" s="1"/>
      <c r="AM3034" s="1"/>
      <c r="AN3034" s="1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t="str">
        <f t="shared" si="517"/>
        <v/>
      </c>
      <c r="AZ3034">
        <f t="shared" si="518"/>
        <v>0</v>
      </c>
      <c r="BA3034" t="str">
        <f t="shared" si="519"/>
        <v>QB</v>
      </c>
      <c r="BB3034" t="str">
        <f t="shared" si="520"/>
        <v>_</v>
      </c>
      <c r="BC3034" t="str">
        <f t="shared" si="521"/>
        <v>ru</v>
      </c>
      <c r="BD3034">
        <f>COUNTIFS($BB$1:BB3034,BB3034,$BC$1:BC3034,"ru")</f>
        <v>1158</v>
      </c>
      <c r="BE3034" t="str">
        <f t="shared" si="522"/>
        <v>re</v>
      </c>
      <c r="BF3034">
        <f>COUNTIFS($BB$1:BB3034,BB3034,$BE$1:BE3034,"re")</f>
        <v>1158</v>
      </c>
      <c r="BG3034" t="str">
        <f t="shared" si="523"/>
        <v>ru1158_</v>
      </c>
      <c r="BH3034" t="str">
        <f t="shared" si="524"/>
        <v>re1158_</v>
      </c>
      <c r="BI3034" t="str">
        <f t="shared" si="525"/>
        <v>_0</v>
      </c>
      <c r="BJ3034" t="str">
        <f t="shared" si="526"/>
        <v>_</v>
      </c>
      <c r="BK3034" t="str">
        <f>IF(ISERROR(MATCH(LEFT(C3034,5)&amp;B3034&amp;"_"&amp;A3034,$BK$1:BK3033,0)),LEFT(C3034,5)&amp;B3034&amp;"_"&amp;A3034,"")</f>
        <v/>
      </c>
      <c r="BL3034">
        <f>COUNTIFS($B$1:B3034,B3034)-COUNTIFS($B$1:B3034,B3034,$BK$1:BK3034,"")</f>
        <v>0</v>
      </c>
      <c r="BM3034" t="str">
        <f t="shared" si="527"/>
        <v/>
      </c>
    </row>
    <row r="3035" spans="1:65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1"/>
      <c r="AK3035" s="1"/>
      <c r="AL3035" s="1"/>
      <c r="AM3035" s="1"/>
      <c r="AN3035" s="1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t="str">
        <f t="shared" si="517"/>
        <v/>
      </c>
      <c r="AZ3035">
        <f t="shared" si="518"/>
        <v>0</v>
      </c>
      <c r="BA3035" t="str">
        <f t="shared" si="519"/>
        <v>QB</v>
      </c>
      <c r="BB3035" t="str">
        <f t="shared" si="520"/>
        <v>_</v>
      </c>
      <c r="BC3035" t="str">
        <f t="shared" si="521"/>
        <v>ru</v>
      </c>
      <c r="BD3035">
        <f>COUNTIFS($BB$1:BB3035,BB3035,$BC$1:BC3035,"ru")</f>
        <v>1159</v>
      </c>
      <c r="BE3035" t="str">
        <f t="shared" si="522"/>
        <v>re</v>
      </c>
      <c r="BF3035">
        <f>COUNTIFS($BB$1:BB3035,BB3035,$BE$1:BE3035,"re")</f>
        <v>1159</v>
      </c>
      <c r="BG3035" t="str">
        <f t="shared" si="523"/>
        <v>ru1159_</v>
      </c>
      <c r="BH3035" t="str">
        <f t="shared" si="524"/>
        <v>re1159_</v>
      </c>
      <c r="BI3035" t="str">
        <f t="shared" si="525"/>
        <v>_0</v>
      </c>
      <c r="BJ3035" t="str">
        <f t="shared" si="526"/>
        <v>_</v>
      </c>
      <c r="BK3035" t="str">
        <f>IF(ISERROR(MATCH(LEFT(C3035,5)&amp;B3035&amp;"_"&amp;A3035,$BK$1:BK3034,0)),LEFT(C3035,5)&amp;B3035&amp;"_"&amp;A3035,"")</f>
        <v/>
      </c>
      <c r="BL3035">
        <f>COUNTIFS($B$1:B3035,B3035)-COUNTIFS($B$1:B3035,B3035,$BK$1:BK3035,"")</f>
        <v>0</v>
      </c>
      <c r="BM3035" t="str">
        <f t="shared" si="527"/>
        <v/>
      </c>
    </row>
    <row r="3036" spans="1:65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1"/>
      <c r="AK3036" s="1"/>
      <c r="AL3036" s="1"/>
      <c r="AM3036" s="1"/>
      <c r="AN3036" s="1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t="str">
        <f t="shared" si="517"/>
        <v/>
      </c>
      <c r="AZ3036">
        <f t="shared" si="518"/>
        <v>0</v>
      </c>
      <c r="BA3036" t="str">
        <f t="shared" si="519"/>
        <v>QB</v>
      </c>
      <c r="BB3036" t="str">
        <f t="shared" si="520"/>
        <v>_</v>
      </c>
      <c r="BC3036" t="str">
        <f t="shared" si="521"/>
        <v>ru</v>
      </c>
      <c r="BD3036">
        <f>COUNTIFS($BB$1:BB3036,BB3036,$BC$1:BC3036,"ru")</f>
        <v>1160</v>
      </c>
      <c r="BE3036" t="str">
        <f t="shared" si="522"/>
        <v>re</v>
      </c>
      <c r="BF3036">
        <f>COUNTIFS($BB$1:BB3036,BB3036,$BE$1:BE3036,"re")</f>
        <v>1160</v>
      </c>
      <c r="BG3036" t="str">
        <f t="shared" si="523"/>
        <v>ru1160_</v>
      </c>
      <c r="BH3036" t="str">
        <f t="shared" si="524"/>
        <v>re1160_</v>
      </c>
      <c r="BI3036" t="str">
        <f t="shared" si="525"/>
        <v>_0</v>
      </c>
      <c r="BJ3036" t="str">
        <f t="shared" si="526"/>
        <v>_</v>
      </c>
      <c r="BK3036" t="str">
        <f>IF(ISERROR(MATCH(LEFT(C3036,5)&amp;B3036&amp;"_"&amp;A3036,$BK$1:BK3035,0)),LEFT(C3036,5)&amp;B3036&amp;"_"&amp;A3036,"")</f>
        <v/>
      </c>
      <c r="BL3036">
        <f>COUNTIFS($B$1:B3036,B3036)-COUNTIFS($B$1:B3036,B3036,$BK$1:BK3036,"")</f>
        <v>0</v>
      </c>
      <c r="BM3036" t="str">
        <f t="shared" si="527"/>
        <v/>
      </c>
    </row>
    <row r="3037" spans="1:65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1"/>
      <c r="AK3037" s="1"/>
      <c r="AL3037" s="1"/>
      <c r="AM3037" s="1"/>
      <c r="AN3037" s="1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t="str">
        <f t="shared" si="517"/>
        <v/>
      </c>
      <c r="AZ3037">
        <f t="shared" si="518"/>
        <v>0</v>
      </c>
      <c r="BA3037" t="str">
        <f t="shared" si="519"/>
        <v>QB</v>
      </c>
      <c r="BB3037" t="str">
        <f t="shared" si="520"/>
        <v>_</v>
      </c>
      <c r="BC3037" t="str">
        <f t="shared" si="521"/>
        <v>ru</v>
      </c>
      <c r="BD3037">
        <f>COUNTIFS($BB$1:BB3037,BB3037,$BC$1:BC3037,"ru")</f>
        <v>1161</v>
      </c>
      <c r="BE3037" t="str">
        <f t="shared" si="522"/>
        <v>re</v>
      </c>
      <c r="BF3037">
        <f>COUNTIFS($BB$1:BB3037,BB3037,$BE$1:BE3037,"re")</f>
        <v>1161</v>
      </c>
      <c r="BG3037" t="str">
        <f t="shared" si="523"/>
        <v>ru1161_</v>
      </c>
      <c r="BH3037" t="str">
        <f t="shared" si="524"/>
        <v>re1161_</v>
      </c>
      <c r="BI3037" t="str">
        <f t="shared" si="525"/>
        <v>_0</v>
      </c>
      <c r="BJ3037" t="str">
        <f t="shared" si="526"/>
        <v>_</v>
      </c>
      <c r="BK3037" t="str">
        <f>IF(ISERROR(MATCH(LEFT(C3037,5)&amp;B3037&amp;"_"&amp;A3037,$BK$1:BK3036,0)),LEFT(C3037,5)&amp;B3037&amp;"_"&amp;A3037,"")</f>
        <v/>
      </c>
      <c r="BL3037">
        <f>COUNTIFS($B$1:B3037,B3037)-COUNTIFS($B$1:B3037,B3037,$BK$1:BK3037,"")</f>
        <v>0</v>
      </c>
      <c r="BM3037" t="str">
        <f t="shared" si="527"/>
        <v/>
      </c>
    </row>
    <row r="3038" spans="1:65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1"/>
      <c r="AK3038" s="1"/>
      <c r="AL3038" s="1"/>
      <c r="AM3038" s="1"/>
      <c r="AN3038" s="1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t="str">
        <f t="shared" si="517"/>
        <v/>
      </c>
      <c r="AZ3038">
        <f t="shared" si="518"/>
        <v>0</v>
      </c>
      <c r="BA3038" t="str">
        <f t="shared" si="519"/>
        <v>QB</v>
      </c>
      <c r="BB3038" t="str">
        <f t="shared" si="520"/>
        <v>_</v>
      </c>
      <c r="BC3038" t="str">
        <f t="shared" si="521"/>
        <v>ru</v>
      </c>
      <c r="BD3038">
        <f>COUNTIFS($BB$1:BB3038,BB3038,$BC$1:BC3038,"ru")</f>
        <v>1162</v>
      </c>
      <c r="BE3038" t="str">
        <f t="shared" si="522"/>
        <v>re</v>
      </c>
      <c r="BF3038">
        <f>COUNTIFS($BB$1:BB3038,BB3038,$BE$1:BE3038,"re")</f>
        <v>1162</v>
      </c>
      <c r="BG3038" t="str">
        <f t="shared" si="523"/>
        <v>ru1162_</v>
      </c>
      <c r="BH3038" t="str">
        <f t="shared" si="524"/>
        <v>re1162_</v>
      </c>
      <c r="BI3038" t="str">
        <f t="shared" si="525"/>
        <v>_0</v>
      </c>
      <c r="BJ3038" t="str">
        <f t="shared" si="526"/>
        <v>_</v>
      </c>
      <c r="BK3038" t="str">
        <f>IF(ISERROR(MATCH(LEFT(C3038,5)&amp;B3038&amp;"_"&amp;A3038,$BK$1:BK3037,0)),LEFT(C3038,5)&amp;B3038&amp;"_"&amp;A3038,"")</f>
        <v/>
      </c>
      <c r="BL3038">
        <f>COUNTIFS($B$1:B3038,B3038)-COUNTIFS($B$1:B3038,B3038,$BK$1:BK3038,"")</f>
        <v>0</v>
      </c>
      <c r="BM3038" t="str">
        <f t="shared" si="527"/>
        <v/>
      </c>
    </row>
    <row r="3039" spans="1:65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1"/>
      <c r="AK3039" s="1"/>
      <c r="AL3039" s="1"/>
      <c r="AM3039" s="1"/>
      <c r="AN3039" s="1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t="str">
        <f t="shared" si="517"/>
        <v/>
      </c>
      <c r="AZ3039">
        <f t="shared" si="518"/>
        <v>0</v>
      </c>
      <c r="BA3039" t="str">
        <f t="shared" si="519"/>
        <v>QB</v>
      </c>
      <c r="BB3039" t="str">
        <f t="shared" si="520"/>
        <v>_</v>
      </c>
      <c r="BC3039" t="str">
        <f t="shared" si="521"/>
        <v>ru</v>
      </c>
      <c r="BD3039">
        <f>COUNTIFS($BB$1:BB3039,BB3039,$BC$1:BC3039,"ru")</f>
        <v>1163</v>
      </c>
      <c r="BE3039" t="str">
        <f t="shared" si="522"/>
        <v>re</v>
      </c>
      <c r="BF3039">
        <f>COUNTIFS($BB$1:BB3039,BB3039,$BE$1:BE3039,"re")</f>
        <v>1163</v>
      </c>
      <c r="BG3039" t="str">
        <f t="shared" si="523"/>
        <v>ru1163_</v>
      </c>
      <c r="BH3039" t="str">
        <f t="shared" si="524"/>
        <v>re1163_</v>
      </c>
      <c r="BI3039" t="str">
        <f t="shared" si="525"/>
        <v>_0</v>
      </c>
      <c r="BJ3039" t="str">
        <f t="shared" si="526"/>
        <v>_</v>
      </c>
      <c r="BK3039" t="str">
        <f>IF(ISERROR(MATCH(LEFT(C3039,5)&amp;B3039&amp;"_"&amp;A3039,$BK$1:BK3038,0)),LEFT(C3039,5)&amp;B3039&amp;"_"&amp;A3039,"")</f>
        <v/>
      </c>
      <c r="BL3039">
        <f>COUNTIFS($B$1:B3039,B3039)-COUNTIFS($B$1:B3039,B3039,$BK$1:BK3039,"")</f>
        <v>0</v>
      </c>
      <c r="BM3039" t="str">
        <f t="shared" si="527"/>
        <v/>
      </c>
    </row>
    <row r="3040" spans="1:65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1"/>
      <c r="AK3040" s="1"/>
      <c r="AL3040" s="1"/>
      <c r="AM3040" s="1"/>
      <c r="AN3040" s="1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t="str">
        <f t="shared" si="517"/>
        <v/>
      </c>
      <c r="AZ3040">
        <f t="shared" si="518"/>
        <v>0</v>
      </c>
      <c r="BA3040" t="str">
        <f t="shared" si="519"/>
        <v>QB</v>
      </c>
      <c r="BB3040" t="str">
        <f t="shared" si="520"/>
        <v>_</v>
      </c>
      <c r="BC3040" t="str">
        <f t="shared" si="521"/>
        <v>ru</v>
      </c>
      <c r="BD3040">
        <f>COUNTIFS($BB$1:BB3040,BB3040,$BC$1:BC3040,"ru")</f>
        <v>1164</v>
      </c>
      <c r="BE3040" t="str">
        <f t="shared" si="522"/>
        <v>re</v>
      </c>
      <c r="BF3040">
        <f>COUNTIFS($BB$1:BB3040,BB3040,$BE$1:BE3040,"re")</f>
        <v>1164</v>
      </c>
      <c r="BG3040" t="str">
        <f t="shared" si="523"/>
        <v>ru1164_</v>
      </c>
      <c r="BH3040" t="str">
        <f t="shared" si="524"/>
        <v>re1164_</v>
      </c>
      <c r="BI3040" t="str">
        <f t="shared" si="525"/>
        <v>_0</v>
      </c>
      <c r="BJ3040" t="str">
        <f t="shared" si="526"/>
        <v>_</v>
      </c>
      <c r="BK3040" t="str">
        <f>IF(ISERROR(MATCH(LEFT(C3040,5)&amp;B3040&amp;"_"&amp;A3040,$BK$1:BK3039,0)),LEFT(C3040,5)&amp;B3040&amp;"_"&amp;A3040,"")</f>
        <v/>
      </c>
      <c r="BL3040">
        <f>COUNTIFS($B$1:B3040,B3040)-COUNTIFS($B$1:B3040,B3040,$BK$1:BK3040,"")</f>
        <v>0</v>
      </c>
      <c r="BM3040" t="str">
        <f t="shared" si="527"/>
        <v/>
      </c>
    </row>
    <row r="3041" spans="1:65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1"/>
      <c r="AK3041" s="1"/>
      <c r="AL3041" s="1"/>
      <c r="AM3041" s="1"/>
      <c r="AN3041" s="1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t="str">
        <f t="shared" si="517"/>
        <v/>
      </c>
      <c r="AZ3041">
        <f t="shared" si="518"/>
        <v>0</v>
      </c>
      <c r="BA3041" t="str">
        <f t="shared" si="519"/>
        <v>QB</v>
      </c>
      <c r="BB3041" t="str">
        <f t="shared" si="520"/>
        <v>_</v>
      </c>
      <c r="BC3041" t="str">
        <f t="shared" si="521"/>
        <v>ru</v>
      </c>
      <c r="BD3041">
        <f>COUNTIFS($BB$1:BB3041,BB3041,$BC$1:BC3041,"ru")</f>
        <v>1165</v>
      </c>
      <c r="BE3041" t="str">
        <f t="shared" si="522"/>
        <v>re</v>
      </c>
      <c r="BF3041">
        <f>COUNTIFS($BB$1:BB3041,BB3041,$BE$1:BE3041,"re")</f>
        <v>1165</v>
      </c>
      <c r="BG3041" t="str">
        <f t="shared" si="523"/>
        <v>ru1165_</v>
      </c>
      <c r="BH3041" t="str">
        <f t="shared" si="524"/>
        <v>re1165_</v>
      </c>
      <c r="BI3041" t="str">
        <f t="shared" si="525"/>
        <v>_0</v>
      </c>
      <c r="BJ3041" t="str">
        <f t="shared" si="526"/>
        <v>_</v>
      </c>
      <c r="BK3041" t="str">
        <f>IF(ISERROR(MATCH(LEFT(C3041,5)&amp;B3041&amp;"_"&amp;A3041,$BK$1:BK3040,0)),LEFT(C3041,5)&amp;B3041&amp;"_"&amp;A3041,"")</f>
        <v/>
      </c>
      <c r="BL3041">
        <f>COUNTIFS($B$1:B3041,B3041)-COUNTIFS($B$1:B3041,B3041,$BK$1:BK3041,"")</f>
        <v>0</v>
      </c>
      <c r="BM3041" t="str">
        <f t="shared" si="527"/>
        <v/>
      </c>
    </row>
    <row r="3042" spans="1:65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1"/>
      <c r="AK3042" s="1"/>
      <c r="AL3042" s="1"/>
      <c r="AM3042" s="1"/>
      <c r="AN3042" s="1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t="str">
        <f t="shared" si="517"/>
        <v/>
      </c>
      <c r="AZ3042">
        <f t="shared" si="518"/>
        <v>0</v>
      </c>
      <c r="BA3042" t="str">
        <f t="shared" si="519"/>
        <v>QB</v>
      </c>
      <c r="BB3042" t="str">
        <f t="shared" si="520"/>
        <v>_</v>
      </c>
      <c r="BC3042" t="str">
        <f t="shared" si="521"/>
        <v>ru</v>
      </c>
      <c r="BD3042">
        <f>COUNTIFS($BB$1:BB3042,BB3042,$BC$1:BC3042,"ru")</f>
        <v>1166</v>
      </c>
      <c r="BE3042" t="str">
        <f t="shared" si="522"/>
        <v>re</v>
      </c>
      <c r="BF3042">
        <f>COUNTIFS($BB$1:BB3042,BB3042,$BE$1:BE3042,"re")</f>
        <v>1166</v>
      </c>
      <c r="BG3042" t="str">
        <f t="shared" si="523"/>
        <v>ru1166_</v>
      </c>
      <c r="BH3042" t="str">
        <f t="shared" si="524"/>
        <v>re1166_</v>
      </c>
      <c r="BI3042" t="str">
        <f t="shared" si="525"/>
        <v>_0</v>
      </c>
      <c r="BJ3042" t="str">
        <f t="shared" si="526"/>
        <v>_</v>
      </c>
      <c r="BK3042" t="str">
        <f>IF(ISERROR(MATCH(LEFT(C3042,5)&amp;B3042&amp;"_"&amp;A3042,$BK$1:BK3041,0)),LEFT(C3042,5)&amp;B3042&amp;"_"&amp;A3042,"")</f>
        <v/>
      </c>
      <c r="BL3042">
        <f>COUNTIFS($B$1:B3042,B3042)-COUNTIFS($B$1:B3042,B3042,$BK$1:BK3042,"")</f>
        <v>0</v>
      </c>
      <c r="BM3042" t="str">
        <f t="shared" si="527"/>
        <v/>
      </c>
    </row>
    <row r="3043" spans="1:65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1"/>
      <c r="AK3043" s="1"/>
      <c r="AL3043" s="1"/>
      <c r="AM3043" s="1"/>
      <c r="AN3043" s="1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t="str">
        <f t="shared" si="517"/>
        <v/>
      </c>
      <c r="AZ3043">
        <f t="shared" si="518"/>
        <v>0</v>
      </c>
      <c r="BA3043" t="str">
        <f t="shared" si="519"/>
        <v>QB</v>
      </c>
      <c r="BB3043" t="str">
        <f t="shared" si="520"/>
        <v>_</v>
      </c>
      <c r="BC3043" t="str">
        <f t="shared" si="521"/>
        <v>ru</v>
      </c>
      <c r="BD3043">
        <f>COUNTIFS($BB$1:BB3043,BB3043,$BC$1:BC3043,"ru")</f>
        <v>1167</v>
      </c>
      <c r="BE3043" t="str">
        <f t="shared" si="522"/>
        <v>re</v>
      </c>
      <c r="BF3043">
        <f>COUNTIFS($BB$1:BB3043,BB3043,$BE$1:BE3043,"re")</f>
        <v>1167</v>
      </c>
      <c r="BG3043" t="str">
        <f t="shared" si="523"/>
        <v>ru1167_</v>
      </c>
      <c r="BH3043" t="str">
        <f t="shared" si="524"/>
        <v>re1167_</v>
      </c>
      <c r="BI3043" t="str">
        <f t="shared" si="525"/>
        <v>_0</v>
      </c>
      <c r="BJ3043" t="str">
        <f t="shared" si="526"/>
        <v>_</v>
      </c>
      <c r="BK3043" t="str">
        <f>IF(ISERROR(MATCH(LEFT(C3043,5)&amp;B3043&amp;"_"&amp;A3043,$BK$1:BK3042,0)),LEFT(C3043,5)&amp;B3043&amp;"_"&amp;A3043,"")</f>
        <v/>
      </c>
      <c r="BL3043">
        <f>COUNTIFS($B$1:B3043,B3043)-COUNTIFS($B$1:B3043,B3043,$BK$1:BK3043,"")</f>
        <v>0</v>
      </c>
      <c r="BM3043" t="str">
        <f t="shared" si="527"/>
        <v/>
      </c>
    </row>
    <row r="3044" spans="1:65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1"/>
      <c r="AK3044" s="1"/>
      <c r="AL3044" s="1"/>
      <c r="AM3044" s="1"/>
      <c r="AN3044" s="1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t="str">
        <f t="shared" si="517"/>
        <v/>
      </c>
      <c r="AZ3044">
        <f t="shared" si="518"/>
        <v>0</v>
      </c>
      <c r="BA3044" t="str">
        <f t="shared" si="519"/>
        <v>QB</v>
      </c>
      <c r="BB3044" t="str">
        <f t="shared" si="520"/>
        <v>_</v>
      </c>
      <c r="BC3044" t="str">
        <f t="shared" si="521"/>
        <v>ru</v>
      </c>
      <c r="BD3044">
        <f>COUNTIFS($BB$1:BB3044,BB3044,$BC$1:BC3044,"ru")</f>
        <v>1168</v>
      </c>
      <c r="BE3044" t="str">
        <f t="shared" si="522"/>
        <v>re</v>
      </c>
      <c r="BF3044">
        <f>COUNTIFS($BB$1:BB3044,BB3044,$BE$1:BE3044,"re")</f>
        <v>1168</v>
      </c>
      <c r="BG3044" t="str">
        <f t="shared" si="523"/>
        <v>ru1168_</v>
      </c>
      <c r="BH3044" t="str">
        <f t="shared" si="524"/>
        <v>re1168_</v>
      </c>
      <c r="BI3044" t="str">
        <f t="shared" si="525"/>
        <v>_0</v>
      </c>
      <c r="BJ3044" t="str">
        <f t="shared" si="526"/>
        <v>_</v>
      </c>
      <c r="BK3044" t="str">
        <f>IF(ISERROR(MATCH(LEFT(C3044,5)&amp;B3044&amp;"_"&amp;A3044,$BK$1:BK3043,0)),LEFT(C3044,5)&amp;B3044&amp;"_"&amp;A3044,"")</f>
        <v/>
      </c>
      <c r="BL3044">
        <f>COUNTIFS($B$1:B3044,B3044)-COUNTIFS($B$1:B3044,B3044,$BK$1:BK3044,"")</f>
        <v>0</v>
      </c>
      <c r="BM3044" t="str">
        <f t="shared" si="527"/>
        <v/>
      </c>
    </row>
    <row r="3045" spans="1:65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1"/>
      <c r="AK3045" s="1"/>
      <c r="AL3045" s="1"/>
      <c r="AM3045" s="1"/>
      <c r="AN3045" s="1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t="str">
        <f t="shared" si="517"/>
        <v/>
      </c>
      <c r="AZ3045">
        <f t="shared" si="518"/>
        <v>0</v>
      </c>
      <c r="BA3045" t="str">
        <f t="shared" si="519"/>
        <v>QB</v>
      </c>
      <c r="BB3045" t="str">
        <f t="shared" si="520"/>
        <v>_</v>
      </c>
      <c r="BC3045" t="str">
        <f t="shared" si="521"/>
        <v>ru</v>
      </c>
      <c r="BD3045">
        <f>COUNTIFS($BB$1:BB3045,BB3045,$BC$1:BC3045,"ru")</f>
        <v>1169</v>
      </c>
      <c r="BE3045" t="str">
        <f t="shared" si="522"/>
        <v>re</v>
      </c>
      <c r="BF3045">
        <f>COUNTIFS($BB$1:BB3045,BB3045,$BE$1:BE3045,"re")</f>
        <v>1169</v>
      </c>
      <c r="BG3045" t="str">
        <f t="shared" si="523"/>
        <v>ru1169_</v>
      </c>
      <c r="BH3045" t="str">
        <f t="shared" si="524"/>
        <v>re1169_</v>
      </c>
      <c r="BI3045" t="str">
        <f t="shared" si="525"/>
        <v>_0</v>
      </c>
      <c r="BJ3045" t="str">
        <f t="shared" si="526"/>
        <v>_</v>
      </c>
      <c r="BK3045" t="str">
        <f>IF(ISERROR(MATCH(LEFT(C3045,5)&amp;B3045&amp;"_"&amp;A3045,$BK$1:BK3044,0)),LEFT(C3045,5)&amp;B3045&amp;"_"&amp;A3045,"")</f>
        <v/>
      </c>
      <c r="BL3045">
        <f>COUNTIFS($B$1:B3045,B3045)-COUNTIFS($B$1:B3045,B3045,$BK$1:BK3045,"")</f>
        <v>0</v>
      </c>
      <c r="BM3045" t="str">
        <f t="shared" si="527"/>
        <v/>
      </c>
    </row>
    <row r="3046" spans="1:65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1"/>
      <c r="AK3046" s="1"/>
      <c r="AL3046" s="1"/>
      <c r="AM3046" s="1"/>
      <c r="AN3046" s="1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t="str">
        <f t="shared" si="517"/>
        <v/>
      </c>
      <c r="AZ3046">
        <f t="shared" si="518"/>
        <v>0</v>
      </c>
      <c r="BA3046" t="str">
        <f t="shared" si="519"/>
        <v>QB</v>
      </c>
      <c r="BB3046" t="str">
        <f t="shared" si="520"/>
        <v>_</v>
      </c>
      <c r="BC3046" t="str">
        <f t="shared" si="521"/>
        <v>ru</v>
      </c>
      <c r="BD3046">
        <f>COUNTIFS($BB$1:BB3046,BB3046,$BC$1:BC3046,"ru")</f>
        <v>1170</v>
      </c>
      <c r="BE3046" t="str">
        <f t="shared" si="522"/>
        <v>re</v>
      </c>
      <c r="BF3046">
        <f>COUNTIFS($BB$1:BB3046,BB3046,$BE$1:BE3046,"re")</f>
        <v>1170</v>
      </c>
      <c r="BG3046" t="str">
        <f t="shared" si="523"/>
        <v>ru1170_</v>
      </c>
      <c r="BH3046" t="str">
        <f t="shared" si="524"/>
        <v>re1170_</v>
      </c>
      <c r="BI3046" t="str">
        <f t="shared" si="525"/>
        <v>_0</v>
      </c>
      <c r="BJ3046" t="str">
        <f t="shared" si="526"/>
        <v>_</v>
      </c>
      <c r="BK3046" t="str">
        <f>IF(ISERROR(MATCH(LEFT(C3046,5)&amp;B3046&amp;"_"&amp;A3046,$BK$1:BK3045,0)),LEFT(C3046,5)&amp;B3046&amp;"_"&amp;A3046,"")</f>
        <v/>
      </c>
      <c r="BL3046">
        <f>COUNTIFS($B$1:B3046,B3046)-COUNTIFS($B$1:B3046,B3046,$BK$1:BK3046,"")</f>
        <v>0</v>
      </c>
      <c r="BM3046" t="str">
        <f t="shared" si="527"/>
        <v/>
      </c>
    </row>
    <row r="3047" spans="1:65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1"/>
      <c r="AK3047" s="1"/>
      <c r="AL3047" s="1"/>
      <c r="AM3047" s="1"/>
      <c r="AN3047" s="1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t="str">
        <f t="shared" si="517"/>
        <v/>
      </c>
      <c r="AZ3047">
        <f t="shared" si="518"/>
        <v>0</v>
      </c>
      <c r="BA3047" t="str">
        <f t="shared" si="519"/>
        <v>QB</v>
      </c>
      <c r="BB3047" t="str">
        <f t="shared" si="520"/>
        <v>_</v>
      </c>
      <c r="BC3047" t="str">
        <f t="shared" si="521"/>
        <v>ru</v>
      </c>
      <c r="BD3047">
        <f>COUNTIFS($BB$1:BB3047,BB3047,$BC$1:BC3047,"ru")</f>
        <v>1171</v>
      </c>
      <c r="BE3047" t="str">
        <f t="shared" si="522"/>
        <v>re</v>
      </c>
      <c r="BF3047">
        <f>COUNTIFS($BB$1:BB3047,BB3047,$BE$1:BE3047,"re")</f>
        <v>1171</v>
      </c>
      <c r="BG3047" t="str">
        <f t="shared" si="523"/>
        <v>ru1171_</v>
      </c>
      <c r="BH3047" t="str">
        <f t="shared" si="524"/>
        <v>re1171_</v>
      </c>
      <c r="BI3047" t="str">
        <f t="shared" si="525"/>
        <v>_0</v>
      </c>
      <c r="BJ3047" t="str">
        <f t="shared" si="526"/>
        <v>_</v>
      </c>
      <c r="BK3047" t="str">
        <f>IF(ISERROR(MATCH(LEFT(C3047,5)&amp;B3047&amp;"_"&amp;A3047,$BK$1:BK3046,0)),LEFT(C3047,5)&amp;B3047&amp;"_"&amp;A3047,"")</f>
        <v/>
      </c>
      <c r="BL3047">
        <f>COUNTIFS($B$1:B3047,B3047)-COUNTIFS($B$1:B3047,B3047,$BK$1:BK3047,"")</f>
        <v>0</v>
      </c>
      <c r="BM3047" t="str">
        <f t="shared" si="527"/>
        <v/>
      </c>
    </row>
    <row r="3048" spans="1:65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1"/>
      <c r="AK3048" s="1"/>
      <c r="AL3048" s="1"/>
      <c r="AM3048" s="1"/>
      <c r="AN3048" s="1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t="str">
        <f t="shared" si="517"/>
        <v/>
      </c>
      <c r="AZ3048">
        <f t="shared" si="518"/>
        <v>0</v>
      </c>
      <c r="BA3048" t="str">
        <f t="shared" si="519"/>
        <v>QB</v>
      </c>
      <c r="BB3048" t="str">
        <f t="shared" si="520"/>
        <v>_</v>
      </c>
      <c r="BC3048" t="str">
        <f t="shared" si="521"/>
        <v>ru</v>
      </c>
      <c r="BD3048">
        <f>COUNTIFS($BB$1:BB3048,BB3048,$BC$1:BC3048,"ru")</f>
        <v>1172</v>
      </c>
      <c r="BE3048" t="str">
        <f t="shared" si="522"/>
        <v>re</v>
      </c>
      <c r="BF3048">
        <f>COUNTIFS($BB$1:BB3048,BB3048,$BE$1:BE3048,"re")</f>
        <v>1172</v>
      </c>
      <c r="BG3048" t="str">
        <f t="shared" si="523"/>
        <v>ru1172_</v>
      </c>
      <c r="BH3048" t="str">
        <f t="shared" si="524"/>
        <v>re1172_</v>
      </c>
      <c r="BI3048" t="str">
        <f t="shared" si="525"/>
        <v>_0</v>
      </c>
      <c r="BJ3048" t="str">
        <f t="shared" si="526"/>
        <v>_</v>
      </c>
      <c r="BK3048" t="str">
        <f>IF(ISERROR(MATCH(LEFT(C3048,5)&amp;B3048&amp;"_"&amp;A3048,$BK$1:BK3047,0)),LEFT(C3048,5)&amp;B3048&amp;"_"&amp;A3048,"")</f>
        <v/>
      </c>
      <c r="BL3048">
        <f>COUNTIFS($B$1:B3048,B3048)-COUNTIFS($B$1:B3048,B3048,$BK$1:BK3048,"")</f>
        <v>0</v>
      </c>
      <c r="BM3048" t="str">
        <f t="shared" si="527"/>
        <v/>
      </c>
    </row>
    <row r="3049" spans="1:65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1"/>
      <c r="AK3049" s="1"/>
      <c r="AL3049" s="1"/>
      <c r="AM3049" s="1"/>
      <c r="AN3049" s="1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t="str">
        <f t="shared" si="517"/>
        <v/>
      </c>
      <c r="AZ3049">
        <f t="shared" si="518"/>
        <v>0</v>
      </c>
      <c r="BA3049" t="str">
        <f t="shared" si="519"/>
        <v>QB</v>
      </c>
      <c r="BB3049" t="str">
        <f t="shared" si="520"/>
        <v>_</v>
      </c>
      <c r="BC3049" t="str">
        <f t="shared" si="521"/>
        <v>ru</v>
      </c>
      <c r="BD3049">
        <f>COUNTIFS($BB$1:BB3049,BB3049,$BC$1:BC3049,"ru")</f>
        <v>1173</v>
      </c>
      <c r="BE3049" t="str">
        <f t="shared" si="522"/>
        <v>re</v>
      </c>
      <c r="BF3049">
        <f>COUNTIFS($BB$1:BB3049,BB3049,$BE$1:BE3049,"re")</f>
        <v>1173</v>
      </c>
      <c r="BG3049" t="str">
        <f t="shared" si="523"/>
        <v>ru1173_</v>
      </c>
      <c r="BH3049" t="str">
        <f t="shared" si="524"/>
        <v>re1173_</v>
      </c>
      <c r="BI3049" t="str">
        <f t="shared" si="525"/>
        <v>_0</v>
      </c>
      <c r="BJ3049" t="str">
        <f t="shared" si="526"/>
        <v>_</v>
      </c>
      <c r="BK3049" t="str">
        <f>IF(ISERROR(MATCH(LEFT(C3049,5)&amp;B3049&amp;"_"&amp;A3049,$BK$1:BK3048,0)),LEFT(C3049,5)&amp;B3049&amp;"_"&amp;A3049,"")</f>
        <v/>
      </c>
      <c r="BL3049">
        <f>COUNTIFS($B$1:B3049,B3049)-COUNTIFS($B$1:B3049,B3049,$BK$1:BK3049,"")</f>
        <v>0</v>
      </c>
      <c r="BM3049" t="str">
        <f t="shared" si="527"/>
        <v/>
      </c>
    </row>
    <row r="3050" spans="1:65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1"/>
      <c r="AK3050" s="1"/>
      <c r="AL3050" s="1"/>
      <c r="AM3050" s="1"/>
      <c r="AN3050" s="1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t="str">
        <f t="shared" si="517"/>
        <v/>
      </c>
      <c r="AZ3050">
        <f t="shared" si="518"/>
        <v>0</v>
      </c>
      <c r="BA3050" t="str">
        <f t="shared" si="519"/>
        <v>QB</v>
      </c>
      <c r="BB3050" t="str">
        <f t="shared" si="520"/>
        <v>_</v>
      </c>
      <c r="BC3050" t="str">
        <f t="shared" si="521"/>
        <v>ru</v>
      </c>
      <c r="BD3050">
        <f>COUNTIFS($BB$1:BB3050,BB3050,$BC$1:BC3050,"ru")</f>
        <v>1174</v>
      </c>
      <c r="BE3050" t="str">
        <f t="shared" si="522"/>
        <v>re</v>
      </c>
      <c r="BF3050">
        <f>COUNTIFS($BB$1:BB3050,BB3050,$BE$1:BE3050,"re")</f>
        <v>1174</v>
      </c>
      <c r="BG3050" t="str">
        <f t="shared" si="523"/>
        <v>ru1174_</v>
      </c>
      <c r="BH3050" t="str">
        <f t="shared" si="524"/>
        <v>re1174_</v>
      </c>
      <c r="BI3050" t="str">
        <f t="shared" si="525"/>
        <v>_0</v>
      </c>
      <c r="BJ3050" t="str">
        <f t="shared" si="526"/>
        <v>_</v>
      </c>
      <c r="BK3050" t="str">
        <f>IF(ISERROR(MATCH(LEFT(C3050,5)&amp;B3050&amp;"_"&amp;A3050,$BK$1:BK3049,0)),LEFT(C3050,5)&amp;B3050&amp;"_"&amp;A3050,"")</f>
        <v/>
      </c>
      <c r="BL3050">
        <f>COUNTIFS($B$1:B3050,B3050)-COUNTIFS($B$1:B3050,B3050,$BK$1:BK3050,"")</f>
        <v>0</v>
      </c>
      <c r="BM3050" t="str">
        <f t="shared" si="527"/>
        <v/>
      </c>
    </row>
    <row r="3051" spans="1:65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1"/>
      <c r="AK3051" s="1"/>
      <c r="AL3051" s="1"/>
      <c r="AM3051" s="1"/>
      <c r="AN3051" s="1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t="str">
        <f t="shared" si="517"/>
        <v/>
      </c>
      <c r="AZ3051">
        <f t="shared" si="518"/>
        <v>0</v>
      </c>
      <c r="BA3051" t="str">
        <f t="shared" si="519"/>
        <v>QB</v>
      </c>
      <c r="BB3051" t="str">
        <f t="shared" si="520"/>
        <v>_</v>
      </c>
      <c r="BC3051" t="str">
        <f t="shared" si="521"/>
        <v>ru</v>
      </c>
      <c r="BD3051">
        <f>COUNTIFS($BB$1:BB3051,BB3051,$BC$1:BC3051,"ru")</f>
        <v>1175</v>
      </c>
      <c r="BE3051" t="str">
        <f t="shared" si="522"/>
        <v>re</v>
      </c>
      <c r="BF3051">
        <f>COUNTIFS($BB$1:BB3051,BB3051,$BE$1:BE3051,"re")</f>
        <v>1175</v>
      </c>
      <c r="BG3051" t="str">
        <f t="shared" si="523"/>
        <v>ru1175_</v>
      </c>
      <c r="BH3051" t="str">
        <f t="shared" si="524"/>
        <v>re1175_</v>
      </c>
      <c r="BI3051" t="str">
        <f t="shared" si="525"/>
        <v>_0</v>
      </c>
      <c r="BJ3051" t="str">
        <f t="shared" si="526"/>
        <v>_</v>
      </c>
      <c r="BK3051" t="str">
        <f>IF(ISERROR(MATCH(LEFT(C3051,5)&amp;B3051&amp;"_"&amp;A3051,$BK$1:BK3050,0)),LEFT(C3051,5)&amp;B3051&amp;"_"&amp;A3051,"")</f>
        <v/>
      </c>
      <c r="BL3051">
        <f>COUNTIFS($B$1:B3051,B3051)-COUNTIFS($B$1:B3051,B3051,$BK$1:BK3051,"")</f>
        <v>0</v>
      </c>
      <c r="BM3051" t="str">
        <f t="shared" si="527"/>
        <v/>
      </c>
    </row>
    <row r="3052" spans="1:65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1"/>
      <c r="AK3052" s="1"/>
      <c r="AL3052" s="1"/>
      <c r="AM3052" s="1"/>
      <c r="AN3052" s="1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t="str">
        <f t="shared" si="517"/>
        <v/>
      </c>
      <c r="AZ3052">
        <f t="shared" si="518"/>
        <v>0</v>
      </c>
      <c r="BA3052" t="str">
        <f t="shared" si="519"/>
        <v>QB</v>
      </c>
      <c r="BB3052" t="str">
        <f t="shared" si="520"/>
        <v>_</v>
      </c>
      <c r="BC3052" t="str">
        <f t="shared" si="521"/>
        <v>ru</v>
      </c>
      <c r="BD3052">
        <f>COUNTIFS($BB$1:BB3052,BB3052,$BC$1:BC3052,"ru")</f>
        <v>1176</v>
      </c>
      <c r="BE3052" t="str">
        <f t="shared" si="522"/>
        <v>re</v>
      </c>
      <c r="BF3052">
        <f>COUNTIFS($BB$1:BB3052,BB3052,$BE$1:BE3052,"re")</f>
        <v>1176</v>
      </c>
      <c r="BG3052" t="str">
        <f t="shared" si="523"/>
        <v>ru1176_</v>
      </c>
      <c r="BH3052" t="str">
        <f t="shared" si="524"/>
        <v>re1176_</v>
      </c>
      <c r="BI3052" t="str">
        <f t="shared" si="525"/>
        <v>_0</v>
      </c>
      <c r="BJ3052" t="str">
        <f t="shared" si="526"/>
        <v>_</v>
      </c>
      <c r="BK3052" t="str">
        <f>IF(ISERROR(MATCH(LEFT(C3052,5)&amp;B3052&amp;"_"&amp;A3052,$BK$1:BK3051,0)),LEFT(C3052,5)&amp;B3052&amp;"_"&amp;A3052,"")</f>
        <v/>
      </c>
      <c r="BL3052">
        <f>COUNTIFS($B$1:B3052,B3052)-COUNTIFS($B$1:B3052,B3052,$BK$1:BK3052,"")</f>
        <v>0</v>
      </c>
      <c r="BM3052" t="str">
        <f t="shared" si="527"/>
        <v/>
      </c>
    </row>
    <row r="3053" spans="1:65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1"/>
      <c r="AK3053" s="1"/>
      <c r="AL3053" s="1"/>
      <c r="AM3053" s="1"/>
      <c r="AN3053" s="1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t="str">
        <f t="shared" si="517"/>
        <v/>
      </c>
      <c r="AZ3053">
        <f t="shared" si="518"/>
        <v>0</v>
      </c>
      <c r="BA3053" t="str">
        <f t="shared" si="519"/>
        <v>QB</v>
      </c>
      <c r="BB3053" t="str">
        <f t="shared" si="520"/>
        <v>_</v>
      </c>
      <c r="BC3053" t="str">
        <f t="shared" si="521"/>
        <v>ru</v>
      </c>
      <c r="BD3053">
        <f>COUNTIFS($BB$1:BB3053,BB3053,$BC$1:BC3053,"ru")</f>
        <v>1177</v>
      </c>
      <c r="BE3053" t="str">
        <f t="shared" si="522"/>
        <v>re</v>
      </c>
      <c r="BF3053">
        <f>COUNTIFS($BB$1:BB3053,BB3053,$BE$1:BE3053,"re")</f>
        <v>1177</v>
      </c>
      <c r="BG3053" t="str">
        <f t="shared" si="523"/>
        <v>ru1177_</v>
      </c>
      <c r="BH3053" t="str">
        <f t="shared" si="524"/>
        <v>re1177_</v>
      </c>
      <c r="BI3053" t="str">
        <f t="shared" si="525"/>
        <v>_0</v>
      </c>
      <c r="BJ3053" t="str">
        <f t="shared" si="526"/>
        <v>_</v>
      </c>
      <c r="BK3053" t="str">
        <f>IF(ISERROR(MATCH(LEFT(C3053,5)&amp;B3053&amp;"_"&amp;A3053,$BK$1:BK3052,0)),LEFT(C3053,5)&amp;B3053&amp;"_"&amp;A3053,"")</f>
        <v/>
      </c>
      <c r="BL3053">
        <f>COUNTIFS($B$1:B3053,B3053)-COUNTIFS($B$1:B3053,B3053,$BK$1:BK3053,"")</f>
        <v>0</v>
      </c>
      <c r="BM3053" t="str">
        <f t="shared" si="527"/>
        <v/>
      </c>
    </row>
    <row r="3054" spans="1:65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1"/>
      <c r="AK3054" s="1"/>
      <c r="AL3054" s="1"/>
      <c r="AM3054" s="1"/>
      <c r="AN3054" s="1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t="str">
        <f t="shared" si="517"/>
        <v/>
      </c>
      <c r="AZ3054">
        <f t="shared" si="518"/>
        <v>0</v>
      </c>
      <c r="BA3054" t="str">
        <f t="shared" si="519"/>
        <v>QB</v>
      </c>
      <c r="BB3054" t="str">
        <f t="shared" si="520"/>
        <v>_</v>
      </c>
      <c r="BC3054" t="str">
        <f t="shared" si="521"/>
        <v>ru</v>
      </c>
      <c r="BD3054">
        <f>COUNTIFS($BB$1:BB3054,BB3054,$BC$1:BC3054,"ru")</f>
        <v>1178</v>
      </c>
      <c r="BE3054" t="str">
        <f t="shared" si="522"/>
        <v>re</v>
      </c>
      <c r="BF3054">
        <f>COUNTIFS($BB$1:BB3054,BB3054,$BE$1:BE3054,"re")</f>
        <v>1178</v>
      </c>
      <c r="BG3054" t="str">
        <f t="shared" si="523"/>
        <v>ru1178_</v>
      </c>
      <c r="BH3054" t="str">
        <f t="shared" si="524"/>
        <v>re1178_</v>
      </c>
      <c r="BI3054" t="str">
        <f t="shared" si="525"/>
        <v>_0</v>
      </c>
      <c r="BJ3054" t="str">
        <f t="shared" si="526"/>
        <v>_</v>
      </c>
      <c r="BK3054" t="str">
        <f>IF(ISERROR(MATCH(LEFT(C3054,5)&amp;B3054&amp;"_"&amp;A3054,$BK$1:BK3053,0)),LEFT(C3054,5)&amp;B3054&amp;"_"&amp;A3054,"")</f>
        <v/>
      </c>
      <c r="BL3054">
        <f>COUNTIFS($B$1:B3054,B3054)-COUNTIFS($B$1:B3054,B3054,$BK$1:BK3054,"")</f>
        <v>0</v>
      </c>
      <c r="BM3054" t="str">
        <f t="shared" si="527"/>
        <v/>
      </c>
    </row>
    <row r="3055" spans="1:65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1"/>
      <c r="AK3055" s="1"/>
      <c r="AL3055" s="1"/>
      <c r="AM3055" s="1"/>
      <c r="AN3055" s="1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t="str">
        <f t="shared" si="517"/>
        <v/>
      </c>
      <c r="AZ3055">
        <f t="shared" si="518"/>
        <v>0</v>
      </c>
      <c r="BA3055" t="str">
        <f t="shared" si="519"/>
        <v>QB</v>
      </c>
      <c r="BB3055" t="str">
        <f t="shared" si="520"/>
        <v>_</v>
      </c>
      <c r="BC3055" t="str">
        <f t="shared" si="521"/>
        <v>ru</v>
      </c>
      <c r="BD3055">
        <f>COUNTIFS($BB$1:BB3055,BB3055,$BC$1:BC3055,"ru")</f>
        <v>1179</v>
      </c>
      <c r="BE3055" t="str">
        <f t="shared" si="522"/>
        <v>re</v>
      </c>
      <c r="BF3055">
        <f>COUNTIFS($BB$1:BB3055,BB3055,$BE$1:BE3055,"re")</f>
        <v>1179</v>
      </c>
      <c r="BG3055" t="str">
        <f t="shared" si="523"/>
        <v>ru1179_</v>
      </c>
      <c r="BH3055" t="str">
        <f t="shared" si="524"/>
        <v>re1179_</v>
      </c>
      <c r="BI3055" t="str">
        <f t="shared" si="525"/>
        <v>_0</v>
      </c>
      <c r="BJ3055" t="str">
        <f t="shared" si="526"/>
        <v>_</v>
      </c>
      <c r="BK3055" t="str">
        <f>IF(ISERROR(MATCH(LEFT(C3055,5)&amp;B3055&amp;"_"&amp;A3055,$BK$1:BK3054,0)),LEFT(C3055,5)&amp;B3055&amp;"_"&amp;A3055,"")</f>
        <v/>
      </c>
      <c r="BL3055">
        <f>COUNTIFS($B$1:B3055,B3055)-COUNTIFS($B$1:B3055,B3055,$BK$1:BK3055,"")</f>
        <v>0</v>
      </c>
      <c r="BM3055" t="str">
        <f t="shared" si="527"/>
        <v/>
      </c>
    </row>
    <row r="3056" spans="1:65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1"/>
      <c r="AK3056" s="1"/>
      <c r="AL3056" s="1"/>
      <c r="AM3056" s="1"/>
      <c r="AN3056" s="1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t="str">
        <f t="shared" si="517"/>
        <v/>
      </c>
      <c r="AZ3056">
        <f t="shared" si="518"/>
        <v>0</v>
      </c>
      <c r="BA3056" t="str">
        <f t="shared" si="519"/>
        <v>QB</v>
      </c>
      <c r="BB3056" t="str">
        <f t="shared" si="520"/>
        <v>_</v>
      </c>
      <c r="BC3056" t="str">
        <f t="shared" si="521"/>
        <v>ru</v>
      </c>
      <c r="BD3056">
        <f>COUNTIFS($BB$1:BB3056,BB3056,$BC$1:BC3056,"ru")</f>
        <v>1180</v>
      </c>
      <c r="BE3056" t="str">
        <f t="shared" si="522"/>
        <v>re</v>
      </c>
      <c r="BF3056">
        <f>COUNTIFS($BB$1:BB3056,BB3056,$BE$1:BE3056,"re")</f>
        <v>1180</v>
      </c>
      <c r="BG3056" t="str">
        <f t="shared" si="523"/>
        <v>ru1180_</v>
      </c>
      <c r="BH3056" t="str">
        <f t="shared" si="524"/>
        <v>re1180_</v>
      </c>
      <c r="BI3056" t="str">
        <f t="shared" si="525"/>
        <v>_0</v>
      </c>
      <c r="BJ3056" t="str">
        <f t="shared" si="526"/>
        <v>_</v>
      </c>
      <c r="BK3056" t="str">
        <f>IF(ISERROR(MATCH(LEFT(C3056,5)&amp;B3056&amp;"_"&amp;A3056,$BK$1:BK3055,0)),LEFT(C3056,5)&amp;B3056&amp;"_"&amp;A3056,"")</f>
        <v/>
      </c>
      <c r="BL3056">
        <f>COUNTIFS($B$1:B3056,B3056)-COUNTIFS($B$1:B3056,B3056,$BK$1:BK3056,"")</f>
        <v>0</v>
      </c>
      <c r="BM3056" t="str">
        <f t="shared" si="527"/>
        <v/>
      </c>
    </row>
    <row r="3057" spans="1:65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1"/>
      <c r="AK3057" s="1"/>
      <c r="AL3057" s="1"/>
      <c r="AM3057" s="1"/>
      <c r="AN3057" s="1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t="str">
        <f t="shared" si="517"/>
        <v/>
      </c>
      <c r="AZ3057">
        <f t="shared" si="518"/>
        <v>0</v>
      </c>
      <c r="BA3057" t="str">
        <f t="shared" si="519"/>
        <v>QB</v>
      </c>
      <c r="BB3057" t="str">
        <f t="shared" si="520"/>
        <v>_</v>
      </c>
      <c r="BC3057" t="str">
        <f t="shared" si="521"/>
        <v>ru</v>
      </c>
      <c r="BD3057">
        <f>COUNTIFS($BB$1:BB3057,BB3057,$BC$1:BC3057,"ru")</f>
        <v>1181</v>
      </c>
      <c r="BE3057" t="str">
        <f t="shared" si="522"/>
        <v>re</v>
      </c>
      <c r="BF3057">
        <f>COUNTIFS($BB$1:BB3057,BB3057,$BE$1:BE3057,"re")</f>
        <v>1181</v>
      </c>
      <c r="BG3057" t="str">
        <f t="shared" si="523"/>
        <v>ru1181_</v>
      </c>
      <c r="BH3057" t="str">
        <f t="shared" si="524"/>
        <v>re1181_</v>
      </c>
      <c r="BI3057" t="str">
        <f t="shared" si="525"/>
        <v>_0</v>
      </c>
      <c r="BJ3057" t="str">
        <f t="shared" si="526"/>
        <v>_</v>
      </c>
      <c r="BK3057" t="str">
        <f>IF(ISERROR(MATCH(LEFT(C3057,5)&amp;B3057&amp;"_"&amp;A3057,$BK$1:BK3056,0)),LEFT(C3057,5)&amp;B3057&amp;"_"&amp;A3057,"")</f>
        <v/>
      </c>
      <c r="BL3057">
        <f>COUNTIFS($B$1:B3057,B3057)-COUNTIFS($B$1:B3057,B3057,$BK$1:BK3057,"")</f>
        <v>0</v>
      </c>
      <c r="BM3057" t="str">
        <f t="shared" si="527"/>
        <v/>
      </c>
    </row>
    <row r="3058" spans="1:65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1"/>
      <c r="AK3058" s="1"/>
      <c r="AL3058" s="1"/>
      <c r="AM3058" s="1"/>
      <c r="AN3058" s="1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t="str">
        <f t="shared" si="517"/>
        <v/>
      </c>
      <c r="AZ3058">
        <f t="shared" si="518"/>
        <v>0</v>
      </c>
      <c r="BA3058" t="str">
        <f t="shared" si="519"/>
        <v>QB</v>
      </c>
      <c r="BB3058" t="str">
        <f t="shared" si="520"/>
        <v>_</v>
      </c>
      <c r="BC3058" t="str">
        <f t="shared" si="521"/>
        <v>ru</v>
      </c>
      <c r="BD3058">
        <f>COUNTIFS($BB$1:BB3058,BB3058,$BC$1:BC3058,"ru")</f>
        <v>1182</v>
      </c>
      <c r="BE3058" t="str">
        <f t="shared" si="522"/>
        <v>re</v>
      </c>
      <c r="BF3058">
        <f>COUNTIFS($BB$1:BB3058,BB3058,$BE$1:BE3058,"re")</f>
        <v>1182</v>
      </c>
      <c r="BG3058" t="str">
        <f t="shared" si="523"/>
        <v>ru1182_</v>
      </c>
      <c r="BH3058" t="str">
        <f t="shared" si="524"/>
        <v>re1182_</v>
      </c>
      <c r="BI3058" t="str">
        <f t="shared" si="525"/>
        <v>_0</v>
      </c>
      <c r="BJ3058" t="str">
        <f t="shared" si="526"/>
        <v>_</v>
      </c>
      <c r="BK3058" t="str">
        <f>IF(ISERROR(MATCH(LEFT(C3058,5)&amp;B3058&amp;"_"&amp;A3058,$BK$1:BK3057,0)),LEFT(C3058,5)&amp;B3058&amp;"_"&amp;A3058,"")</f>
        <v/>
      </c>
      <c r="BL3058">
        <f>COUNTIFS($B$1:B3058,B3058)-COUNTIFS($B$1:B3058,B3058,$BK$1:BK3058,"")</f>
        <v>0</v>
      </c>
      <c r="BM3058" t="str">
        <f t="shared" si="527"/>
        <v/>
      </c>
    </row>
    <row r="3059" spans="1:65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1"/>
      <c r="AK3059" s="1"/>
      <c r="AL3059" s="1"/>
      <c r="AM3059" s="1"/>
      <c r="AN3059" s="1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t="str">
        <f t="shared" si="517"/>
        <v/>
      </c>
      <c r="AZ3059">
        <f t="shared" si="518"/>
        <v>0</v>
      </c>
      <c r="BA3059" t="str">
        <f t="shared" si="519"/>
        <v>QB</v>
      </c>
      <c r="BB3059" t="str">
        <f t="shared" si="520"/>
        <v>_</v>
      </c>
      <c r="BC3059" t="str">
        <f t="shared" si="521"/>
        <v>ru</v>
      </c>
      <c r="BD3059">
        <f>COUNTIFS($BB$1:BB3059,BB3059,$BC$1:BC3059,"ru")</f>
        <v>1183</v>
      </c>
      <c r="BE3059" t="str">
        <f t="shared" si="522"/>
        <v>re</v>
      </c>
      <c r="BF3059">
        <f>COUNTIFS($BB$1:BB3059,BB3059,$BE$1:BE3059,"re")</f>
        <v>1183</v>
      </c>
      <c r="BG3059" t="str">
        <f t="shared" si="523"/>
        <v>ru1183_</v>
      </c>
      <c r="BH3059" t="str">
        <f t="shared" si="524"/>
        <v>re1183_</v>
      </c>
      <c r="BI3059" t="str">
        <f t="shared" si="525"/>
        <v>_0</v>
      </c>
      <c r="BJ3059" t="str">
        <f t="shared" si="526"/>
        <v>_</v>
      </c>
      <c r="BK3059" t="str">
        <f>IF(ISERROR(MATCH(LEFT(C3059,5)&amp;B3059&amp;"_"&amp;A3059,$BK$1:BK3058,0)),LEFT(C3059,5)&amp;B3059&amp;"_"&amp;A3059,"")</f>
        <v/>
      </c>
      <c r="BL3059">
        <f>COUNTIFS($B$1:B3059,B3059)-COUNTIFS($B$1:B3059,B3059,$BK$1:BK3059,"")</f>
        <v>0</v>
      </c>
      <c r="BM3059" t="str">
        <f t="shared" si="527"/>
        <v/>
      </c>
    </row>
    <row r="3060" spans="1:65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1"/>
      <c r="AK3060" s="1"/>
      <c r="AL3060" s="1"/>
      <c r="AM3060" s="1"/>
      <c r="AN3060" s="1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t="str">
        <f t="shared" si="517"/>
        <v/>
      </c>
      <c r="AZ3060">
        <f t="shared" si="518"/>
        <v>0</v>
      </c>
      <c r="BA3060" t="str">
        <f t="shared" si="519"/>
        <v>QB</v>
      </c>
      <c r="BB3060" t="str">
        <f t="shared" si="520"/>
        <v>_</v>
      </c>
      <c r="BC3060" t="str">
        <f t="shared" si="521"/>
        <v>ru</v>
      </c>
      <c r="BD3060">
        <f>COUNTIFS($BB$1:BB3060,BB3060,$BC$1:BC3060,"ru")</f>
        <v>1184</v>
      </c>
      <c r="BE3060" t="str">
        <f t="shared" si="522"/>
        <v>re</v>
      </c>
      <c r="BF3060">
        <f>COUNTIFS($BB$1:BB3060,BB3060,$BE$1:BE3060,"re")</f>
        <v>1184</v>
      </c>
      <c r="BG3060" t="str">
        <f t="shared" si="523"/>
        <v>ru1184_</v>
      </c>
      <c r="BH3060" t="str">
        <f t="shared" si="524"/>
        <v>re1184_</v>
      </c>
      <c r="BI3060" t="str">
        <f t="shared" si="525"/>
        <v>_0</v>
      </c>
      <c r="BJ3060" t="str">
        <f t="shared" si="526"/>
        <v>_</v>
      </c>
      <c r="BK3060" t="str">
        <f>IF(ISERROR(MATCH(LEFT(C3060,5)&amp;B3060&amp;"_"&amp;A3060,$BK$1:BK3059,0)),LEFT(C3060,5)&amp;B3060&amp;"_"&amp;A3060,"")</f>
        <v/>
      </c>
      <c r="BL3060">
        <f>COUNTIFS($B$1:B3060,B3060)-COUNTIFS($B$1:B3060,B3060,$BK$1:BK3060,"")</f>
        <v>0</v>
      </c>
      <c r="BM3060" t="str">
        <f t="shared" si="527"/>
        <v/>
      </c>
    </row>
    <row r="3061" spans="1:65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1"/>
      <c r="AK3061" s="1"/>
      <c r="AL3061" s="1"/>
      <c r="AM3061" s="1"/>
      <c r="AN3061" s="1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t="str">
        <f t="shared" si="517"/>
        <v/>
      </c>
      <c r="AZ3061">
        <f t="shared" si="518"/>
        <v>0</v>
      </c>
      <c r="BA3061" t="str">
        <f t="shared" si="519"/>
        <v>QB</v>
      </c>
      <c r="BB3061" t="str">
        <f t="shared" si="520"/>
        <v>_</v>
      </c>
      <c r="BC3061" t="str">
        <f t="shared" si="521"/>
        <v>ru</v>
      </c>
      <c r="BD3061">
        <f>COUNTIFS($BB$1:BB3061,BB3061,$BC$1:BC3061,"ru")</f>
        <v>1185</v>
      </c>
      <c r="BE3061" t="str">
        <f t="shared" si="522"/>
        <v>re</v>
      </c>
      <c r="BF3061">
        <f>COUNTIFS($BB$1:BB3061,BB3061,$BE$1:BE3061,"re")</f>
        <v>1185</v>
      </c>
      <c r="BG3061" t="str">
        <f t="shared" si="523"/>
        <v>ru1185_</v>
      </c>
      <c r="BH3061" t="str">
        <f t="shared" si="524"/>
        <v>re1185_</v>
      </c>
      <c r="BI3061" t="str">
        <f t="shared" si="525"/>
        <v>_0</v>
      </c>
      <c r="BJ3061" t="str">
        <f t="shared" si="526"/>
        <v>_</v>
      </c>
      <c r="BK3061" t="str">
        <f>IF(ISERROR(MATCH(LEFT(C3061,5)&amp;B3061&amp;"_"&amp;A3061,$BK$1:BK3060,0)),LEFT(C3061,5)&amp;B3061&amp;"_"&amp;A3061,"")</f>
        <v/>
      </c>
      <c r="BL3061">
        <f>COUNTIFS($B$1:B3061,B3061)-COUNTIFS($B$1:B3061,B3061,$BK$1:BK3061,"")</f>
        <v>0</v>
      </c>
      <c r="BM3061" t="str">
        <f t="shared" si="527"/>
        <v/>
      </c>
    </row>
    <row r="3062" spans="1:65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1"/>
      <c r="AK3062" s="1"/>
      <c r="AL3062" s="1"/>
      <c r="AM3062" s="1"/>
      <c r="AN3062" s="1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t="str">
        <f t="shared" si="517"/>
        <v/>
      </c>
      <c r="AZ3062">
        <f t="shared" si="518"/>
        <v>0</v>
      </c>
      <c r="BA3062" t="str">
        <f t="shared" si="519"/>
        <v>QB</v>
      </c>
      <c r="BB3062" t="str">
        <f t="shared" si="520"/>
        <v>_</v>
      </c>
      <c r="BC3062" t="str">
        <f t="shared" si="521"/>
        <v>ru</v>
      </c>
      <c r="BD3062">
        <f>COUNTIFS($BB$1:BB3062,BB3062,$BC$1:BC3062,"ru")</f>
        <v>1186</v>
      </c>
      <c r="BE3062" t="str">
        <f t="shared" si="522"/>
        <v>re</v>
      </c>
      <c r="BF3062">
        <f>COUNTIFS($BB$1:BB3062,BB3062,$BE$1:BE3062,"re")</f>
        <v>1186</v>
      </c>
      <c r="BG3062" t="str">
        <f t="shared" si="523"/>
        <v>ru1186_</v>
      </c>
      <c r="BH3062" t="str">
        <f t="shared" si="524"/>
        <v>re1186_</v>
      </c>
      <c r="BI3062" t="str">
        <f t="shared" si="525"/>
        <v>_0</v>
      </c>
      <c r="BJ3062" t="str">
        <f t="shared" si="526"/>
        <v>_</v>
      </c>
      <c r="BK3062" t="str">
        <f>IF(ISERROR(MATCH(LEFT(C3062,5)&amp;B3062&amp;"_"&amp;A3062,$BK$1:BK3061,0)),LEFT(C3062,5)&amp;B3062&amp;"_"&amp;A3062,"")</f>
        <v/>
      </c>
      <c r="BL3062">
        <f>COUNTIFS($B$1:B3062,B3062)-COUNTIFS($B$1:B3062,B3062,$BK$1:BK3062,"")</f>
        <v>0</v>
      </c>
      <c r="BM3062" t="str">
        <f t="shared" si="527"/>
        <v/>
      </c>
    </row>
    <row r="3063" spans="1:65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1"/>
      <c r="AK3063" s="1"/>
      <c r="AL3063" s="1"/>
      <c r="AM3063" s="1"/>
      <c r="AN3063" s="1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t="str">
        <f t="shared" si="517"/>
        <v/>
      </c>
      <c r="AZ3063">
        <f t="shared" si="518"/>
        <v>0</v>
      </c>
      <c r="BA3063" t="str">
        <f t="shared" si="519"/>
        <v>QB</v>
      </c>
      <c r="BB3063" t="str">
        <f t="shared" si="520"/>
        <v>_</v>
      </c>
      <c r="BC3063" t="str">
        <f t="shared" si="521"/>
        <v>ru</v>
      </c>
      <c r="BD3063">
        <f>COUNTIFS($BB$1:BB3063,BB3063,$BC$1:BC3063,"ru")</f>
        <v>1187</v>
      </c>
      <c r="BE3063" t="str">
        <f t="shared" si="522"/>
        <v>re</v>
      </c>
      <c r="BF3063">
        <f>COUNTIFS($BB$1:BB3063,BB3063,$BE$1:BE3063,"re")</f>
        <v>1187</v>
      </c>
      <c r="BG3063" t="str">
        <f t="shared" si="523"/>
        <v>ru1187_</v>
      </c>
      <c r="BH3063" t="str">
        <f t="shared" si="524"/>
        <v>re1187_</v>
      </c>
      <c r="BI3063" t="str">
        <f t="shared" si="525"/>
        <v>_0</v>
      </c>
      <c r="BJ3063" t="str">
        <f t="shared" si="526"/>
        <v>_</v>
      </c>
      <c r="BK3063" t="str">
        <f>IF(ISERROR(MATCH(LEFT(C3063,5)&amp;B3063&amp;"_"&amp;A3063,$BK$1:BK3062,0)),LEFT(C3063,5)&amp;B3063&amp;"_"&amp;A3063,"")</f>
        <v/>
      </c>
      <c r="BL3063">
        <f>COUNTIFS($B$1:B3063,B3063)-COUNTIFS($B$1:B3063,B3063,$BK$1:BK3063,"")</f>
        <v>0</v>
      </c>
      <c r="BM3063" t="str">
        <f t="shared" si="527"/>
        <v/>
      </c>
    </row>
    <row r="3064" spans="1:65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1"/>
      <c r="AK3064" s="1"/>
      <c r="AL3064" s="1"/>
      <c r="AM3064" s="1"/>
      <c r="AN3064" s="1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t="str">
        <f t="shared" si="517"/>
        <v/>
      </c>
      <c r="AZ3064">
        <f t="shared" si="518"/>
        <v>0</v>
      </c>
      <c r="BA3064" t="str">
        <f t="shared" si="519"/>
        <v>QB</v>
      </c>
      <c r="BB3064" t="str">
        <f t="shared" si="520"/>
        <v>_</v>
      </c>
      <c r="BC3064" t="str">
        <f t="shared" si="521"/>
        <v>ru</v>
      </c>
      <c r="BD3064">
        <f>COUNTIFS($BB$1:BB3064,BB3064,$BC$1:BC3064,"ru")</f>
        <v>1188</v>
      </c>
      <c r="BE3064" t="str">
        <f t="shared" si="522"/>
        <v>re</v>
      </c>
      <c r="BF3064">
        <f>COUNTIFS($BB$1:BB3064,BB3064,$BE$1:BE3064,"re")</f>
        <v>1188</v>
      </c>
      <c r="BG3064" t="str">
        <f t="shared" si="523"/>
        <v>ru1188_</v>
      </c>
      <c r="BH3064" t="str">
        <f t="shared" si="524"/>
        <v>re1188_</v>
      </c>
      <c r="BI3064" t="str">
        <f t="shared" si="525"/>
        <v>_0</v>
      </c>
      <c r="BJ3064" t="str">
        <f t="shared" si="526"/>
        <v>_</v>
      </c>
      <c r="BK3064" t="str">
        <f>IF(ISERROR(MATCH(LEFT(C3064,5)&amp;B3064&amp;"_"&amp;A3064,$BK$1:BK3063,0)),LEFT(C3064,5)&amp;B3064&amp;"_"&amp;A3064,"")</f>
        <v/>
      </c>
      <c r="BL3064">
        <f>COUNTIFS($B$1:B3064,B3064)-COUNTIFS($B$1:B3064,B3064,$BK$1:BK3064,"")</f>
        <v>0</v>
      </c>
      <c r="BM3064" t="str">
        <f t="shared" si="527"/>
        <v/>
      </c>
    </row>
    <row r="3065" spans="1:65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1"/>
      <c r="AK3065" s="1"/>
      <c r="AL3065" s="1"/>
      <c r="AM3065" s="1"/>
      <c r="AN3065" s="1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t="str">
        <f t="shared" si="517"/>
        <v/>
      </c>
      <c r="AZ3065">
        <f t="shared" si="518"/>
        <v>0</v>
      </c>
      <c r="BA3065" t="str">
        <f t="shared" si="519"/>
        <v>QB</v>
      </c>
      <c r="BB3065" t="str">
        <f t="shared" si="520"/>
        <v>_</v>
      </c>
      <c r="BC3065" t="str">
        <f t="shared" si="521"/>
        <v>ru</v>
      </c>
      <c r="BD3065">
        <f>COUNTIFS($BB$1:BB3065,BB3065,$BC$1:BC3065,"ru")</f>
        <v>1189</v>
      </c>
      <c r="BE3065" t="str">
        <f t="shared" si="522"/>
        <v>re</v>
      </c>
      <c r="BF3065">
        <f>COUNTIFS($BB$1:BB3065,BB3065,$BE$1:BE3065,"re")</f>
        <v>1189</v>
      </c>
      <c r="BG3065" t="str">
        <f t="shared" si="523"/>
        <v>ru1189_</v>
      </c>
      <c r="BH3065" t="str">
        <f t="shared" si="524"/>
        <v>re1189_</v>
      </c>
      <c r="BI3065" t="str">
        <f t="shared" si="525"/>
        <v>_0</v>
      </c>
      <c r="BJ3065" t="str">
        <f t="shared" si="526"/>
        <v>_</v>
      </c>
      <c r="BK3065" t="str">
        <f>IF(ISERROR(MATCH(LEFT(C3065,5)&amp;B3065&amp;"_"&amp;A3065,$BK$1:BK3064,0)),LEFT(C3065,5)&amp;B3065&amp;"_"&amp;A3065,"")</f>
        <v/>
      </c>
      <c r="BL3065">
        <f>COUNTIFS($B$1:B3065,B3065)-COUNTIFS($B$1:B3065,B3065,$BK$1:BK3065,"")</f>
        <v>0</v>
      </c>
      <c r="BM3065" t="str">
        <f t="shared" si="527"/>
        <v/>
      </c>
    </row>
    <row r="3066" spans="1:65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1"/>
      <c r="AK3066" s="1"/>
      <c r="AL3066" s="1"/>
      <c r="AM3066" s="1"/>
      <c r="AN3066" s="1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t="str">
        <f t="shared" si="517"/>
        <v/>
      </c>
      <c r="AZ3066">
        <f t="shared" si="518"/>
        <v>0</v>
      </c>
      <c r="BA3066" t="str">
        <f t="shared" si="519"/>
        <v>QB</v>
      </c>
      <c r="BB3066" t="str">
        <f t="shared" si="520"/>
        <v>_</v>
      </c>
      <c r="BC3066" t="str">
        <f t="shared" si="521"/>
        <v>ru</v>
      </c>
      <c r="BD3066">
        <f>COUNTIFS($BB$1:BB3066,BB3066,$BC$1:BC3066,"ru")</f>
        <v>1190</v>
      </c>
      <c r="BE3066" t="str">
        <f t="shared" si="522"/>
        <v>re</v>
      </c>
      <c r="BF3066">
        <f>COUNTIFS($BB$1:BB3066,BB3066,$BE$1:BE3066,"re")</f>
        <v>1190</v>
      </c>
      <c r="BG3066" t="str">
        <f t="shared" si="523"/>
        <v>ru1190_</v>
      </c>
      <c r="BH3066" t="str">
        <f t="shared" si="524"/>
        <v>re1190_</v>
      </c>
      <c r="BI3066" t="str">
        <f t="shared" si="525"/>
        <v>_0</v>
      </c>
      <c r="BJ3066" t="str">
        <f t="shared" si="526"/>
        <v>_</v>
      </c>
      <c r="BK3066" t="str">
        <f>IF(ISERROR(MATCH(LEFT(C3066,5)&amp;B3066&amp;"_"&amp;A3066,$BK$1:BK3065,0)),LEFT(C3066,5)&amp;B3066&amp;"_"&amp;A3066,"")</f>
        <v/>
      </c>
      <c r="BL3066">
        <f>COUNTIFS($B$1:B3066,B3066)-COUNTIFS($B$1:B3066,B3066,$BK$1:BK3066,"")</f>
        <v>0</v>
      </c>
      <c r="BM3066" t="str">
        <f t="shared" si="527"/>
        <v/>
      </c>
    </row>
    <row r="3067" spans="1:65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1"/>
      <c r="AK3067" s="1"/>
      <c r="AL3067" s="1"/>
      <c r="AM3067" s="1"/>
      <c r="AN3067" s="1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t="str">
        <f t="shared" si="517"/>
        <v/>
      </c>
      <c r="AZ3067">
        <f t="shared" si="518"/>
        <v>0</v>
      </c>
      <c r="BA3067" t="str">
        <f t="shared" si="519"/>
        <v>QB</v>
      </c>
      <c r="BB3067" t="str">
        <f t="shared" si="520"/>
        <v>_</v>
      </c>
      <c r="BC3067" t="str">
        <f t="shared" si="521"/>
        <v>ru</v>
      </c>
      <c r="BD3067">
        <f>COUNTIFS($BB$1:BB3067,BB3067,$BC$1:BC3067,"ru")</f>
        <v>1191</v>
      </c>
      <c r="BE3067" t="str">
        <f t="shared" si="522"/>
        <v>re</v>
      </c>
      <c r="BF3067">
        <f>COUNTIFS($BB$1:BB3067,BB3067,$BE$1:BE3067,"re")</f>
        <v>1191</v>
      </c>
      <c r="BG3067" t="str">
        <f t="shared" si="523"/>
        <v>ru1191_</v>
      </c>
      <c r="BH3067" t="str">
        <f t="shared" si="524"/>
        <v>re1191_</v>
      </c>
      <c r="BI3067" t="str">
        <f t="shared" si="525"/>
        <v>_0</v>
      </c>
      <c r="BJ3067" t="str">
        <f t="shared" si="526"/>
        <v>_</v>
      </c>
      <c r="BK3067" t="str">
        <f>IF(ISERROR(MATCH(LEFT(C3067,5)&amp;B3067&amp;"_"&amp;A3067,$BK$1:BK3066,0)),LEFT(C3067,5)&amp;B3067&amp;"_"&amp;A3067,"")</f>
        <v/>
      </c>
      <c r="BL3067">
        <f>COUNTIFS($B$1:B3067,B3067)-COUNTIFS($B$1:B3067,B3067,$BK$1:BK3067,"")</f>
        <v>0</v>
      </c>
      <c r="BM3067" t="str">
        <f t="shared" si="527"/>
        <v/>
      </c>
    </row>
    <row r="3068" spans="1:65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1"/>
      <c r="AK3068" s="1"/>
      <c r="AL3068" s="1"/>
      <c r="AM3068" s="1"/>
      <c r="AN3068" s="1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t="str">
        <f t="shared" si="517"/>
        <v/>
      </c>
      <c r="AZ3068">
        <f t="shared" si="518"/>
        <v>0</v>
      </c>
      <c r="BA3068" t="str">
        <f t="shared" si="519"/>
        <v>QB</v>
      </c>
      <c r="BB3068" t="str">
        <f t="shared" si="520"/>
        <v>_</v>
      </c>
      <c r="BC3068" t="str">
        <f t="shared" si="521"/>
        <v>ru</v>
      </c>
      <c r="BD3068">
        <f>COUNTIFS($BB$1:BB3068,BB3068,$BC$1:BC3068,"ru")</f>
        <v>1192</v>
      </c>
      <c r="BE3068" t="str">
        <f t="shared" si="522"/>
        <v>re</v>
      </c>
      <c r="BF3068">
        <f>COUNTIFS($BB$1:BB3068,BB3068,$BE$1:BE3068,"re")</f>
        <v>1192</v>
      </c>
      <c r="BG3068" t="str">
        <f t="shared" si="523"/>
        <v>ru1192_</v>
      </c>
      <c r="BH3068" t="str">
        <f t="shared" si="524"/>
        <v>re1192_</v>
      </c>
      <c r="BI3068" t="str">
        <f t="shared" si="525"/>
        <v>_0</v>
      </c>
      <c r="BJ3068" t="str">
        <f t="shared" si="526"/>
        <v>_</v>
      </c>
      <c r="BK3068" t="str">
        <f>IF(ISERROR(MATCH(LEFT(C3068,5)&amp;B3068&amp;"_"&amp;A3068,$BK$1:BK3067,0)),LEFT(C3068,5)&amp;B3068&amp;"_"&amp;A3068,"")</f>
        <v/>
      </c>
      <c r="BL3068">
        <f>COUNTIFS($B$1:B3068,B3068)-COUNTIFS($B$1:B3068,B3068,$BK$1:BK3068,"")</f>
        <v>0</v>
      </c>
      <c r="BM3068" t="str">
        <f t="shared" si="527"/>
        <v/>
      </c>
    </row>
    <row r="3069" spans="1:65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1"/>
      <c r="AK3069" s="1"/>
      <c r="AL3069" s="1"/>
      <c r="AM3069" s="1"/>
      <c r="AN3069" s="1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t="str">
        <f t="shared" si="517"/>
        <v/>
      </c>
      <c r="AZ3069">
        <f t="shared" si="518"/>
        <v>0</v>
      </c>
      <c r="BA3069" t="str">
        <f t="shared" si="519"/>
        <v>QB</v>
      </c>
      <c r="BB3069" t="str">
        <f t="shared" si="520"/>
        <v>_</v>
      </c>
      <c r="BC3069" t="str">
        <f t="shared" si="521"/>
        <v>ru</v>
      </c>
      <c r="BD3069">
        <f>COUNTIFS($BB$1:BB3069,BB3069,$BC$1:BC3069,"ru")</f>
        <v>1193</v>
      </c>
      <c r="BE3069" t="str">
        <f t="shared" si="522"/>
        <v>re</v>
      </c>
      <c r="BF3069">
        <f>COUNTIFS($BB$1:BB3069,BB3069,$BE$1:BE3069,"re")</f>
        <v>1193</v>
      </c>
      <c r="BG3069" t="str">
        <f t="shared" si="523"/>
        <v>ru1193_</v>
      </c>
      <c r="BH3069" t="str">
        <f t="shared" si="524"/>
        <v>re1193_</v>
      </c>
      <c r="BI3069" t="str">
        <f t="shared" si="525"/>
        <v>_0</v>
      </c>
      <c r="BJ3069" t="str">
        <f t="shared" si="526"/>
        <v>_</v>
      </c>
      <c r="BK3069" t="str">
        <f>IF(ISERROR(MATCH(LEFT(C3069,5)&amp;B3069&amp;"_"&amp;A3069,$BK$1:BK3068,0)),LEFT(C3069,5)&amp;B3069&amp;"_"&amp;A3069,"")</f>
        <v/>
      </c>
      <c r="BL3069">
        <f>COUNTIFS($B$1:B3069,B3069)-COUNTIFS($B$1:B3069,B3069,$BK$1:BK3069,"")</f>
        <v>0</v>
      </c>
      <c r="BM3069" t="str">
        <f t="shared" si="527"/>
        <v/>
      </c>
    </row>
    <row r="3070" spans="1:65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1"/>
      <c r="AK3070" s="1"/>
      <c r="AL3070" s="1"/>
      <c r="AM3070" s="1"/>
      <c r="AN3070" s="1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t="str">
        <f t="shared" si="517"/>
        <v/>
      </c>
      <c r="AZ3070">
        <f t="shared" si="518"/>
        <v>0</v>
      </c>
      <c r="BA3070" t="str">
        <f t="shared" si="519"/>
        <v>QB</v>
      </c>
      <c r="BB3070" t="str">
        <f t="shared" si="520"/>
        <v>_</v>
      </c>
      <c r="BC3070" t="str">
        <f t="shared" si="521"/>
        <v>ru</v>
      </c>
      <c r="BD3070">
        <f>COUNTIFS($BB$1:BB3070,BB3070,$BC$1:BC3070,"ru")</f>
        <v>1194</v>
      </c>
      <c r="BE3070" t="str">
        <f t="shared" si="522"/>
        <v>re</v>
      </c>
      <c r="BF3070">
        <f>COUNTIFS($BB$1:BB3070,BB3070,$BE$1:BE3070,"re")</f>
        <v>1194</v>
      </c>
      <c r="BG3070" t="str">
        <f t="shared" si="523"/>
        <v>ru1194_</v>
      </c>
      <c r="BH3070" t="str">
        <f t="shared" si="524"/>
        <v>re1194_</v>
      </c>
      <c r="BI3070" t="str">
        <f t="shared" si="525"/>
        <v>_0</v>
      </c>
      <c r="BJ3070" t="str">
        <f t="shared" si="526"/>
        <v>_</v>
      </c>
      <c r="BK3070" t="str">
        <f>IF(ISERROR(MATCH(LEFT(C3070,5)&amp;B3070&amp;"_"&amp;A3070,$BK$1:BK3069,0)),LEFT(C3070,5)&amp;B3070&amp;"_"&amp;A3070,"")</f>
        <v/>
      </c>
      <c r="BL3070">
        <f>COUNTIFS($B$1:B3070,B3070)-COUNTIFS($B$1:B3070,B3070,$BK$1:BK3070,"")</f>
        <v>0</v>
      </c>
      <c r="BM3070" t="str">
        <f t="shared" si="527"/>
        <v/>
      </c>
    </row>
    <row r="3071" spans="1:65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1"/>
      <c r="AK3071" s="1"/>
      <c r="AL3071" s="1"/>
      <c r="AM3071" s="1"/>
      <c r="AN3071" s="1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t="str">
        <f t="shared" si="517"/>
        <v/>
      </c>
      <c r="AZ3071">
        <f t="shared" si="518"/>
        <v>0</v>
      </c>
      <c r="BA3071" t="str">
        <f t="shared" si="519"/>
        <v>QB</v>
      </c>
      <c r="BB3071" t="str">
        <f t="shared" si="520"/>
        <v>_</v>
      </c>
      <c r="BC3071" t="str">
        <f t="shared" si="521"/>
        <v>ru</v>
      </c>
      <c r="BD3071">
        <f>COUNTIFS($BB$1:BB3071,BB3071,$BC$1:BC3071,"ru")</f>
        <v>1195</v>
      </c>
      <c r="BE3071" t="str">
        <f t="shared" si="522"/>
        <v>re</v>
      </c>
      <c r="BF3071">
        <f>COUNTIFS($BB$1:BB3071,BB3071,$BE$1:BE3071,"re")</f>
        <v>1195</v>
      </c>
      <c r="BG3071" t="str">
        <f t="shared" si="523"/>
        <v>ru1195_</v>
      </c>
      <c r="BH3071" t="str">
        <f t="shared" si="524"/>
        <v>re1195_</v>
      </c>
      <c r="BI3071" t="str">
        <f t="shared" si="525"/>
        <v>_0</v>
      </c>
      <c r="BJ3071" t="str">
        <f t="shared" si="526"/>
        <v>_</v>
      </c>
      <c r="BK3071" t="str">
        <f>IF(ISERROR(MATCH(LEFT(C3071,5)&amp;B3071&amp;"_"&amp;A3071,$BK$1:BK3070,0)),LEFT(C3071,5)&amp;B3071&amp;"_"&amp;A3071,"")</f>
        <v/>
      </c>
      <c r="BL3071">
        <f>COUNTIFS($B$1:B3071,B3071)-COUNTIFS($B$1:B3071,B3071,$BK$1:BK3071,"")</f>
        <v>0</v>
      </c>
      <c r="BM3071" t="str">
        <f t="shared" si="527"/>
        <v/>
      </c>
    </row>
    <row r="3072" spans="1:65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1"/>
      <c r="AK3072" s="1"/>
      <c r="AL3072" s="1"/>
      <c r="AM3072" s="1"/>
      <c r="AN3072" s="1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t="str">
        <f t="shared" si="517"/>
        <v/>
      </c>
      <c r="AZ3072">
        <f t="shared" si="518"/>
        <v>0</v>
      </c>
      <c r="BA3072" t="str">
        <f t="shared" si="519"/>
        <v>QB</v>
      </c>
      <c r="BB3072" t="str">
        <f t="shared" si="520"/>
        <v>_</v>
      </c>
      <c r="BC3072" t="str">
        <f t="shared" si="521"/>
        <v>ru</v>
      </c>
      <c r="BD3072">
        <f>COUNTIFS($BB$1:BB3072,BB3072,$BC$1:BC3072,"ru")</f>
        <v>1196</v>
      </c>
      <c r="BE3072" t="str">
        <f t="shared" si="522"/>
        <v>re</v>
      </c>
      <c r="BF3072">
        <f>COUNTIFS($BB$1:BB3072,BB3072,$BE$1:BE3072,"re")</f>
        <v>1196</v>
      </c>
      <c r="BG3072" t="str">
        <f t="shared" si="523"/>
        <v>ru1196_</v>
      </c>
      <c r="BH3072" t="str">
        <f t="shared" si="524"/>
        <v>re1196_</v>
      </c>
      <c r="BI3072" t="str">
        <f t="shared" si="525"/>
        <v>_0</v>
      </c>
      <c r="BJ3072" t="str">
        <f t="shared" si="526"/>
        <v>_</v>
      </c>
      <c r="BK3072" t="str">
        <f>IF(ISERROR(MATCH(LEFT(C3072,5)&amp;B3072&amp;"_"&amp;A3072,$BK$1:BK3071,0)),LEFT(C3072,5)&amp;B3072&amp;"_"&amp;A3072,"")</f>
        <v/>
      </c>
      <c r="BL3072">
        <f>COUNTIFS($B$1:B3072,B3072)-COUNTIFS($B$1:B3072,B3072,$BK$1:BK3072,"")</f>
        <v>0</v>
      </c>
      <c r="BM3072" t="str">
        <f t="shared" si="527"/>
        <v/>
      </c>
    </row>
    <row r="3073" spans="1:65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1"/>
      <c r="AK3073" s="1"/>
      <c r="AL3073" s="1"/>
      <c r="AM3073" s="1"/>
      <c r="AN3073" s="1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t="str">
        <f t="shared" si="517"/>
        <v/>
      </c>
      <c r="AZ3073">
        <f t="shared" si="518"/>
        <v>0</v>
      </c>
      <c r="BA3073" t="str">
        <f t="shared" si="519"/>
        <v>QB</v>
      </c>
      <c r="BB3073" t="str">
        <f t="shared" si="520"/>
        <v>_</v>
      </c>
      <c r="BC3073" t="str">
        <f t="shared" si="521"/>
        <v>ru</v>
      </c>
      <c r="BD3073">
        <f>COUNTIFS($BB$1:BB3073,BB3073,$BC$1:BC3073,"ru")</f>
        <v>1197</v>
      </c>
      <c r="BE3073" t="str">
        <f t="shared" si="522"/>
        <v>re</v>
      </c>
      <c r="BF3073">
        <f>COUNTIFS($BB$1:BB3073,BB3073,$BE$1:BE3073,"re")</f>
        <v>1197</v>
      </c>
      <c r="BG3073" t="str">
        <f t="shared" si="523"/>
        <v>ru1197_</v>
      </c>
      <c r="BH3073" t="str">
        <f t="shared" si="524"/>
        <v>re1197_</v>
      </c>
      <c r="BI3073" t="str">
        <f t="shared" si="525"/>
        <v>_0</v>
      </c>
      <c r="BJ3073" t="str">
        <f t="shared" si="526"/>
        <v>_</v>
      </c>
      <c r="BK3073" t="str">
        <f>IF(ISERROR(MATCH(LEFT(C3073,5)&amp;B3073&amp;"_"&amp;A3073,$BK$1:BK3072,0)),LEFT(C3073,5)&amp;B3073&amp;"_"&amp;A3073,"")</f>
        <v/>
      </c>
      <c r="BL3073">
        <f>COUNTIFS($B$1:B3073,B3073)-COUNTIFS($B$1:B3073,B3073,$BK$1:BK3073,"")</f>
        <v>0</v>
      </c>
      <c r="BM3073" t="str">
        <f t="shared" si="527"/>
        <v/>
      </c>
    </row>
    <row r="3074" spans="1:65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1"/>
      <c r="AK3074" s="1"/>
      <c r="AL3074" s="1"/>
      <c r="AM3074" s="1"/>
      <c r="AN3074" s="1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t="str">
        <f t="shared" si="517"/>
        <v/>
      </c>
      <c r="AZ3074">
        <f t="shared" si="518"/>
        <v>0</v>
      </c>
      <c r="BA3074" t="str">
        <f t="shared" si="519"/>
        <v>QB</v>
      </c>
      <c r="BB3074" t="str">
        <f t="shared" si="520"/>
        <v>_</v>
      </c>
      <c r="BC3074" t="str">
        <f t="shared" si="521"/>
        <v>ru</v>
      </c>
      <c r="BD3074">
        <f>COUNTIFS($BB$1:BB3074,BB3074,$BC$1:BC3074,"ru")</f>
        <v>1198</v>
      </c>
      <c r="BE3074" t="str">
        <f t="shared" si="522"/>
        <v>re</v>
      </c>
      <c r="BF3074">
        <f>COUNTIFS($BB$1:BB3074,BB3074,$BE$1:BE3074,"re")</f>
        <v>1198</v>
      </c>
      <c r="BG3074" t="str">
        <f t="shared" si="523"/>
        <v>ru1198_</v>
      </c>
      <c r="BH3074" t="str">
        <f t="shared" si="524"/>
        <v>re1198_</v>
      </c>
      <c r="BI3074" t="str">
        <f t="shared" si="525"/>
        <v>_0</v>
      </c>
      <c r="BJ3074" t="str">
        <f t="shared" si="526"/>
        <v>_</v>
      </c>
      <c r="BK3074" t="str">
        <f>IF(ISERROR(MATCH(LEFT(C3074,5)&amp;B3074&amp;"_"&amp;A3074,$BK$1:BK3073,0)),LEFT(C3074,5)&amp;B3074&amp;"_"&amp;A3074,"")</f>
        <v/>
      </c>
      <c r="BL3074">
        <f>COUNTIFS($B$1:B3074,B3074)-COUNTIFS($B$1:B3074,B3074,$BK$1:BK3074,"")</f>
        <v>0</v>
      </c>
      <c r="BM3074" t="str">
        <f t="shared" si="527"/>
        <v/>
      </c>
    </row>
    <row r="3075" spans="1:65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1"/>
      <c r="AK3075" s="1"/>
      <c r="AL3075" s="1"/>
      <c r="AM3075" s="1"/>
      <c r="AN3075" s="1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t="str">
        <f t="shared" ref="AY3075:AY3138" si="528">IF(ISNUMBER(AP3075),LEFT(C3075,7)&amp;"_"&amp;B3075,"")</f>
        <v/>
      </c>
      <c r="AZ3075">
        <f t="shared" ref="AZ3075:AZ3138" si="529">A3075</f>
        <v>0</v>
      </c>
      <c r="BA3075" t="str">
        <f t="shared" ref="BA3075:BA3138" si="530">IF(G3075="NA","","QB")</f>
        <v>QB</v>
      </c>
      <c r="BB3075" t="str">
        <f t="shared" ref="BB3075:BB3138" si="531">LEFT(C3075,7)&amp;"_"&amp;B3075</f>
        <v>_</v>
      </c>
      <c r="BC3075" t="str">
        <f t="shared" ref="BC3075:BC3138" si="532">IF(X3075="NA","","ru")</f>
        <v>ru</v>
      </c>
      <c r="BD3075">
        <f>COUNTIFS($BB$1:BB3075,BB3075,$BC$1:BC3075,"ru")</f>
        <v>1199</v>
      </c>
      <c r="BE3075" t="str">
        <f t="shared" ref="BE3075:BE3138" si="533">IF(AD3075="NA","","re")</f>
        <v>re</v>
      </c>
      <c r="BF3075">
        <f>COUNTIFS($BB$1:BB3075,BB3075,$BE$1:BE3075,"re")</f>
        <v>1199</v>
      </c>
      <c r="BG3075" t="str">
        <f t="shared" ref="BG3075:BG3138" si="534">BC3075&amp;BD3075&amp;$BB3075</f>
        <v>ru1199_</v>
      </c>
      <c r="BH3075" t="str">
        <f t="shared" ref="BH3075:BH3138" si="535">BE3075&amp;BF3075&amp;$BB3075</f>
        <v>re1199_</v>
      </c>
      <c r="BI3075" t="str">
        <f t="shared" ref="BI3075:BI3138" si="536">BB3075&amp;AZ3075</f>
        <v>_0</v>
      </c>
      <c r="BJ3075" t="str">
        <f t="shared" ref="BJ3075:BJ3138" si="537">LEFT(C3075,5)&amp;B3075&amp;"_"&amp;A3075</f>
        <v>_</v>
      </c>
      <c r="BK3075" t="str">
        <f>IF(ISERROR(MATCH(LEFT(C3075,5)&amp;B3075&amp;"_"&amp;A3075,$BK$1:BK3074,0)),LEFT(C3075,5)&amp;B3075&amp;"_"&amp;A3075,"")</f>
        <v/>
      </c>
      <c r="BL3075">
        <f>COUNTIFS($B$1:B3075,B3075)-COUNTIFS($B$1:B3075,B3075,$BK$1:BK3075,"")</f>
        <v>0</v>
      </c>
      <c r="BM3075" t="str">
        <f t="shared" ref="BM3075:BM3138" si="538">IF(BK3075="","",LEFT(C3075,5)&amp;B3075&amp;BL3075)</f>
        <v/>
      </c>
    </row>
    <row r="3076" spans="1:65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1"/>
      <c r="AK3076" s="1"/>
      <c r="AL3076" s="1"/>
      <c r="AM3076" s="1"/>
      <c r="AN3076" s="1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t="str">
        <f t="shared" si="528"/>
        <v/>
      </c>
      <c r="AZ3076">
        <f t="shared" si="529"/>
        <v>0</v>
      </c>
      <c r="BA3076" t="str">
        <f t="shared" si="530"/>
        <v>QB</v>
      </c>
      <c r="BB3076" t="str">
        <f t="shared" si="531"/>
        <v>_</v>
      </c>
      <c r="BC3076" t="str">
        <f t="shared" si="532"/>
        <v>ru</v>
      </c>
      <c r="BD3076">
        <f>COUNTIFS($BB$1:BB3076,BB3076,$BC$1:BC3076,"ru")</f>
        <v>1200</v>
      </c>
      <c r="BE3076" t="str">
        <f t="shared" si="533"/>
        <v>re</v>
      </c>
      <c r="BF3076">
        <f>COUNTIFS($BB$1:BB3076,BB3076,$BE$1:BE3076,"re")</f>
        <v>1200</v>
      </c>
      <c r="BG3076" t="str">
        <f t="shared" si="534"/>
        <v>ru1200_</v>
      </c>
      <c r="BH3076" t="str">
        <f t="shared" si="535"/>
        <v>re1200_</v>
      </c>
      <c r="BI3076" t="str">
        <f t="shared" si="536"/>
        <v>_0</v>
      </c>
      <c r="BJ3076" t="str">
        <f t="shared" si="537"/>
        <v>_</v>
      </c>
      <c r="BK3076" t="str">
        <f>IF(ISERROR(MATCH(LEFT(C3076,5)&amp;B3076&amp;"_"&amp;A3076,$BK$1:BK3075,0)),LEFT(C3076,5)&amp;B3076&amp;"_"&amp;A3076,"")</f>
        <v/>
      </c>
      <c r="BL3076">
        <f>COUNTIFS($B$1:B3076,B3076)-COUNTIFS($B$1:B3076,B3076,$BK$1:BK3076,"")</f>
        <v>0</v>
      </c>
      <c r="BM3076" t="str">
        <f t="shared" si="538"/>
        <v/>
      </c>
    </row>
    <row r="3077" spans="1:65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1"/>
      <c r="AK3077" s="1"/>
      <c r="AL3077" s="1"/>
      <c r="AM3077" s="1"/>
      <c r="AN3077" s="1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t="str">
        <f t="shared" si="528"/>
        <v/>
      </c>
      <c r="AZ3077">
        <f t="shared" si="529"/>
        <v>0</v>
      </c>
      <c r="BA3077" t="str">
        <f t="shared" si="530"/>
        <v>QB</v>
      </c>
      <c r="BB3077" t="str">
        <f t="shared" si="531"/>
        <v>_</v>
      </c>
      <c r="BC3077" t="str">
        <f t="shared" si="532"/>
        <v>ru</v>
      </c>
      <c r="BD3077">
        <f>COUNTIFS($BB$1:BB3077,BB3077,$BC$1:BC3077,"ru")</f>
        <v>1201</v>
      </c>
      <c r="BE3077" t="str">
        <f t="shared" si="533"/>
        <v>re</v>
      </c>
      <c r="BF3077">
        <f>COUNTIFS($BB$1:BB3077,BB3077,$BE$1:BE3077,"re")</f>
        <v>1201</v>
      </c>
      <c r="BG3077" t="str">
        <f t="shared" si="534"/>
        <v>ru1201_</v>
      </c>
      <c r="BH3077" t="str">
        <f t="shared" si="535"/>
        <v>re1201_</v>
      </c>
      <c r="BI3077" t="str">
        <f t="shared" si="536"/>
        <v>_0</v>
      </c>
      <c r="BJ3077" t="str">
        <f t="shared" si="537"/>
        <v>_</v>
      </c>
      <c r="BK3077" t="str">
        <f>IF(ISERROR(MATCH(LEFT(C3077,5)&amp;B3077&amp;"_"&amp;A3077,$BK$1:BK3076,0)),LEFT(C3077,5)&amp;B3077&amp;"_"&amp;A3077,"")</f>
        <v/>
      </c>
      <c r="BL3077">
        <f>COUNTIFS($B$1:B3077,B3077)-COUNTIFS($B$1:B3077,B3077,$BK$1:BK3077,"")</f>
        <v>0</v>
      </c>
      <c r="BM3077" t="str">
        <f t="shared" si="538"/>
        <v/>
      </c>
    </row>
    <row r="3078" spans="1:65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1"/>
      <c r="AK3078" s="1"/>
      <c r="AL3078" s="1"/>
      <c r="AM3078" s="1"/>
      <c r="AN3078" s="1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t="str">
        <f t="shared" si="528"/>
        <v/>
      </c>
      <c r="AZ3078">
        <f t="shared" si="529"/>
        <v>0</v>
      </c>
      <c r="BA3078" t="str">
        <f t="shared" si="530"/>
        <v>QB</v>
      </c>
      <c r="BB3078" t="str">
        <f t="shared" si="531"/>
        <v>_</v>
      </c>
      <c r="BC3078" t="str">
        <f t="shared" si="532"/>
        <v>ru</v>
      </c>
      <c r="BD3078">
        <f>COUNTIFS($BB$1:BB3078,BB3078,$BC$1:BC3078,"ru")</f>
        <v>1202</v>
      </c>
      <c r="BE3078" t="str">
        <f t="shared" si="533"/>
        <v>re</v>
      </c>
      <c r="BF3078">
        <f>COUNTIFS($BB$1:BB3078,BB3078,$BE$1:BE3078,"re")</f>
        <v>1202</v>
      </c>
      <c r="BG3078" t="str">
        <f t="shared" si="534"/>
        <v>ru1202_</v>
      </c>
      <c r="BH3078" t="str">
        <f t="shared" si="535"/>
        <v>re1202_</v>
      </c>
      <c r="BI3078" t="str">
        <f t="shared" si="536"/>
        <v>_0</v>
      </c>
      <c r="BJ3078" t="str">
        <f t="shared" si="537"/>
        <v>_</v>
      </c>
      <c r="BK3078" t="str">
        <f>IF(ISERROR(MATCH(LEFT(C3078,5)&amp;B3078&amp;"_"&amp;A3078,$BK$1:BK3077,0)),LEFT(C3078,5)&amp;B3078&amp;"_"&amp;A3078,"")</f>
        <v/>
      </c>
      <c r="BL3078">
        <f>COUNTIFS($B$1:B3078,B3078)-COUNTIFS($B$1:B3078,B3078,$BK$1:BK3078,"")</f>
        <v>0</v>
      </c>
      <c r="BM3078" t="str">
        <f t="shared" si="538"/>
        <v/>
      </c>
    </row>
    <row r="3079" spans="1:65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1"/>
      <c r="AK3079" s="1"/>
      <c r="AL3079" s="1"/>
      <c r="AM3079" s="1"/>
      <c r="AN3079" s="1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t="str">
        <f t="shared" si="528"/>
        <v/>
      </c>
      <c r="AZ3079">
        <f t="shared" si="529"/>
        <v>0</v>
      </c>
      <c r="BA3079" t="str">
        <f t="shared" si="530"/>
        <v>QB</v>
      </c>
      <c r="BB3079" t="str">
        <f t="shared" si="531"/>
        <v>_</v>
      </c>
      <c r="BC3079" t="str">
        <f t="shared" si="532"/>
        <v>ru</v>
      </c>
      <c r="BD3079">
        <f>COUNTIFS($BB$1:BB3079,BB3079,$BC$1:BC3079,"ru")</f>
        <v>1203</v>
      </c>
      <c r="BE3079" t="str">
        <f t="shared" si="533"/>
        <v>re</v>
      </c>
      <c r="BF3079">
        <f>COUNTIFS($BB$1:BB3079,BB3079,$BE$1:BE3079,"re")</f>
        <v>1203</v>
      </c>
      <c r="BG3079" t="str">
        <f t="shared" si="534"/>
        <v>ru1203_</v>
      </c>
      <c r="BH3079" t="str">
        <f t="shared" si="535"/>
        <v>re1203_</v>
      </c>
      <c r="BI3079" t="str">
        <f t="shared" si="536"/>
        <v>_0</v>
      </c>
      <c r="BJ3079" t="str">
        <f t="shared" si="537"/>
        <v>_</v>
      </c>
      <c r="BK3079" t="str">
        <f>IF(ISERROR(MATCH(LEFT(C3079,5)&amp;B3079&amp;"_"&amp;A3079,$BK$1:BK3078,0)),LEFT(C3079,5)&amp;B3079&amp;"_"&amp;A3079,"")</f>
        <v/>
      </c>
      <c r="BL3079">
        <f>COUNTIFS($B$1:B3079,B3079)-COUNTIFS($B$1:B3079,B3079,$BK$1:BK3079,"")</f>
        <v>0</v>
      </c>
      <c r="BM3079" t="str">
        <f t="shared" si="538"/>
        <v/>
      </c>
    </row>
    <row r="3080" spans="1:65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1"/>
      <c r="AK3080" s="1"/>
      <c r="AL3080" s="1"/>
      <c r="AM3080" s="1"/>
      <c r="AN3080" s="1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t="str">
        <f t="shared" si="528"/>
        <v/>
      </c>
      <c r="AZ3080">
        <f t="shared" si="529"/>
        <v>0</v>
      </c>
      <c r="BA3080" t="str">
        <f t="shared" si="530"/>
        <v>QB</v>
      </c>
      <c r="BB3080" t="str">
        <f t="shared" si="531"/>
        <v>_</v>
      </c>
      <c r="BC3080" t="str">
        <f t="shared" si="532"/>
        <v>ru</v>
      </c>
      <c r="BD3080">
        <f>COUNTIFS($BB$1:BB3080,BB3080,$BC$1:BC3080,"ru")</f>
        <v>1204</v>
      </c>
      <c r="BE3080" t="str">
        <f t="shared" si="533"/>
        <v>re</v>
      </c>
      <c r="BF3080">
        <f>COUNTIFS($BB$1:BB3080,BB3080,$BE$1:BE3080,"re")</f>
        <v>1204</v>
      </c>
      <c r="BG3080" t="str">
        <f t="shared" si="534"/>
        <v>ru1204_</v>
      </c>
      <c r="BH3080" t="str">
        <f t="shared" si="535"/>
        <v>re1204_</v>
      </c>
      <c r="BI3080" t="str">
        <f t="shared" si="536"/>
        <v>_0</v>
      </c>
      <c r="BJ3080" t="str">
        <f t="shared" si="537"/>
        <v>_</v>
      </c>
      <c r="BK3080" t="str">
        <f>IF(ISERROR(MATCH(LEFT(C3080,5)&amp;B3080&amp;"_"&amp;A3080,$BK$1:BK3079,0)),LEFT(C3080,5)&amp;B3080&amp;"_"&amp;A3080,"")</f>
        <v/>
      </c>
      <c r="BL3080">
        <f>COUNTIFS($B$1:B3080,B3080)-COUNTIFS($B$1:B3080,B3080,$BK$1:BK3080,"")</f>
        <v>0</v>
      </c>
      <c r="BM3080" t="str">
        <f t="shared" si="538"/>
        <v/>
      </c>
    </row>
    <row r="3081" spans="1:65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1"/>
      <c r="AK3081" s="1"/>
      <c r="AL3081" s="1"/>
      <c r="AM3081" s="1"/>
      <c r="AN3081" s="1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t="str">
        <f t="shared" si="528"/>
        <v/>
      </c>
      <c r="AZ3081">
        <f t="shared" si="529"/>
        <v>0</v>
      </c>
      <c r="BA3081" t="str">
        <f t="shared" si="530"/>
        <v>QB</v>
      </c>
      <c r="BB3081" t="str">
        <f t="shared" si="531"/>
        <v>_</v>
      </c>
      <c r="BC3081" t="str">
        <f t="shared" si="532"/>
        <v>ru</v>
      </c>
      <c r="BD3081">
        <f>COUNTIFS($BB$1:BB3081,BB3081,$BC$1:BC3081,"ru")</f>
        <v>1205</v>
      </c>
      <c r="BE3081" t="str">
        <f t="shared" si="533"/>
        <v>re</v>
      </c>
      <c r="BF3081">
        <f>COUNTIFS($BB$1:BB3081,BB3081,$BE$1:BE3081,"re")</f>
        <v>1205</v>
      </c>
      <c r="BG3081" t="str">
        <f t="shared" si="534"/>
        <v>ru1205_</v>
      </c>
      <c r="BH3081" t="str">
        <f t="shared" si="535"/>
        <v>re1205_</v>
      </c>
      <c r="BI3081" t="str">
        <f t="shared" si="536"/>
        <v>_0</v>
      </c>
      <c r="BJ3081" t="str">
        <f t="shared" si="537"/>
        <v>_</v>
      </c>
      <c r="BK3081" t="str">
        <f>IF(ISERROR(MATCH(LEFT(C3081,5)&amp;B3081&amp;"_"&amp;A3081,$BK$1:BK3080,0)),LEFT(C3081,5)&amp;B3081&amp;"_"&amp;A3081,"")</f>
        <v/>
      </c>
      <c r="BL3081">
        <f>COUNTIFS($B$1:B3081,B3081)-COUNTIFS($B$1:B3081,B3081,$BK$1:BK3081,"")</f>
        <v>0</v>
      </c>
      <c r="BM3081" t="str">
        <f t="shared" si="538"/>
        <v/>
      </c>
    </row>
    <row r="3082" spans="1:65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1"/>
      <c r="AK3082" s="1"/>
      <c r="AL3082" s="1"/>
      <c r="AM3082" s="1"/>
      <c r="AN3082" s="1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t="str">
        <f t="shared" si="528"/>
        <v/>
      </c>
      <c r="AZ3082">
        <f t="shared" si="529"/>
        <v>0</v>
      </c>
      <c r="BA3082" t="str">
        <f t="shared" si="530"/>
        <v>QB</v>
      </c>
      <c r="BB3082" t="str">
        <f t="shared" si="531"/>
        <v>_</v>
      </c>
      <c r="BC3082" t="str">
        <f t="shared" si="532"/>
        <v>ru</v>
      </c>
      <c r="BD3082">
        <f>COUNTIFS($BB$1:BB3082,BB3082,$BC$1:BC3082,"ru")</f>
        <v>1206</v>
      </c>
      <c r="BE3082" t="str">
        <f t="shared" si="533"/>
        <v>re</v>
      </c>
      <c r="BF3082">
        <f>COUNTIFS($BB$1:BB3082,BB3082,$BE$1:BE3082,"re")</f>
        <v>1206</v>
      </c>
      <c r="BG3082" t="str">
        <f t="shared" si="534"/>
        <v>ru1206_</v>
      </c>
      <c r="BH3082" t="str">
        <f t="shared" si="535"/>
        <v>re1206_</v>
      </c>
      <c r="BI3082" t="str">
        <f t="shared" si="536"/>
        <v>_0</v>
      </c>
      <c r="BJ3082" t="str">
        <f t="shared" si="537"/>
        <v>_</v>
      </c>
      <c r="BK3082" t="str">
        <f>IF(ISERROR(MATCH(LEFT(C3082,5)&amp;B3082&amp;"_"&amp;A3082,$BK$1:BK3081,0)),LEFT(C3082,5)&amp;B3082&amp;"_"&amp;A3082,"")</f>
        <v/>
      </c>
      <c r="BL3082">
        <f>COUNTIFS($B$1:B3082,B3082)-COUNTIFS($B$1:B3082,B3082,$BK$1:BK3082,"")</f>
        <v>0</v>
      </c>
      <c r="BM3082" t="str">
        <f t="shared" si="538"/>
        <v/>
      </c>
    </row>
    <row r="3083" spans="1:65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1"/>
      <c r="AK3083" s="1"/>
      <c r="AL3083" s="1"/>
      <c r="AM3083" s="1"/>
      <c r="AN3083" s="1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t="str">
        <f t="shared" si="528"/>
        <v/>
      </c>
      <c r="AZ3083">
        <f t="shared" si="529"/>
        <v>0</v>
      </c>
      <c r="BA3083" t="str">
        <f t="shared" si="530"/>
        <v>QB</v>
      </c>
      <c r="BB3083" t="str">
        <f t="shared" si="531"/>
        <v>_</v>
      </c>
      <c r="BC3083" t="str">
        <f t="shared" si="532"/>
        <v>ru</v>
      </c>
      <c r="BD3083">
        <f>COUNTIFS($BB$1:BB3083,BB3083,$BC$1:BC3083,"ru")</f>
        <v>1207</v>
      </c>
      <c r="BE3083" t="str">
        <f t="shared" si="533"/>
        <v>re</v>
      </c>
      <c r="BF3083">
        <f>COUNTIFS($BB$1:BB3083,BB3083,$BE$1:BE3083,"re")</f>
        <v>1207</v>
      </c>
      <c r="BG3083" t="str">
        <f t="shared" si="534"/>
        <v>ru1207_</v>
      </c>
      <c r="BH3083" t="str">
        <f t="shared" si="535"/>
        <v>re1207_</v>
      </c>
      <c r="BI3083" t="str">
        <f t="shared" si="536"/>
        <v>_0</v>
      </c>
      <c r="BJ3083" t="str">
        <f t="shared" si="537"/>
        <v>_</v>
      </c>
      <c r="BK3083" t="str">
        <f>IF(ISERROR(MATCH(LEFT(C3083,5)&amp;B3083&amp;"_"&amp;A3083,$BK$1:BK3082,0)),LEFT(C3083,5)&amp;B3083&amp;"_"&amp;A3083,"")</f>
        <v/>
      </c>
      <c r="BL3083">
        <f>COUNTIFS($B$1:B3083,B3083)-COUNTIFS($B$1:B3083,B3083,$BK$1:BK3083,"")</f>
        <v>0</v>
      </c>
      <c r="BM3083" t="str">
        <f t="shared" si="538"/>
        <v/>
      </c>
    </row>
    <row r="3084" spans="1:65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1"/>
      <c r="AK3084" s="1"/>
      <c r="AL3084" s="1"/>
      <c r="AM3084" s="1"/>
      <c r="AN3084" s="1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t="str">
        <f t="shared" si="528"/>
        <v/>
      </c>
      <c r="AZ3084">
        <f t="shared" si="529"/>
        <v>0</v>
      </c>
      <c r="BA3084" t="str">
        <f t="shared" si="530"/>
        <v>QB</v>
      </c>
      <c r="BB3084" t="str">
        <f t="shared" si="531"/>
        <v>_</v>
      </c>
      <c r="BC3084" t="str">
        <f t="shared" si="532"/>
        <v>ru</v>
      </c>
      <c r="BD3084">
        <f>COUNTIFS($BB$1:BB3084,BB3084,$BC$1:BC3084,"ru")</f>
        <v>1208</v>
      </c>
      <c r="BE3084" t="str">
        <f t="shared" si="533"/>
        <v>re</v>
      </c>
      <c r="BF3084">
        <f>COUNTIFS($BB$1:BB3084,BB3084,$BE$1:BE3084,"re")</f>
        <v>1208</v>
      </c>
      <c r="BG3084" t="str">
        <f t="shared" si="534"/>
        <v>ru1208_</v>
      </c>
      <c r="BH3084" t="str">
        <f t="shared" si="535"/>
        <v>re1208_</v>
      </c>
      <c r="BI3084" t="str">
        <f t="shared" si="536"/>
        <v>_0</v>
      </c>
      <c r="BJ3084" t="str">
        <f t="shared" si="537"/>
        <v>_</v>
      </c>
      <c r="BK3084" t="str">
        <f>IF(ISERROR(MATCH(LEFT(C3084,5)&amp;B3084&amp;"_"&amp;A3084,$BK$1:BK3083,0)),LEFT(C3084,5)&amp;B3084&amp;"_"&amp;A3084,"")</f>
        <v/>
      </c>
      <c r="BL3084">
        <f>COUNTIFS($B$1:B3084,B3084)-COUNTIFS($B$1:B3084,B3084,$BK$1:BK3084,"")</f>
        <v>0</v>
      </c>
      <c r="BM3084" t="str">
        <f t="shared" si="538"/>
        <v/>
      </c>
    </row>
    <row r="3085" spans="1:65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1"/>
      <c r="AK3085" s="1"/>
      <c r="AL3085" s="1"/>
      <c r="AM3085" s="1"/>
      <c r="AN3085" s="1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t="str">
        <f t="shared" si="528"/>
        <v/>
      </c>
      <c r="AZ3085">
        <f t="shared" si="529"/>
        <v>0</v>
      </c>
      <c r="BA3085" t="str">
        <f t="shared" si="530"/>
        <v>QB</v>
      </c>
      <c r="BB3085" t="str">
        <f t="shared" si="531"/>
        <v>_</v>
      </c>
      <c r="BC3085" t="str">
        <f t="shared" si="532"/>
        <v>ru</v>
      </c>
      <c r="BD3085">
        <f>COUNTIFS($BB$1:BB3085,BB3085,$BC$1:BC3085,"ru")</f>
        <v>1209</v>
      </c>
      <c r="BE3085" t="str">
        <f t="shared" si="533"/>
        <v>re</v>
      </c>
      <c r="BF3085">
        <f>COUNTIFS($BB$1:BB3085,BB3085,$BE$1:BE3085,"re")</f>
        <v>1209</v>
      </c>
      <c r="BG3085" t="str">
        <f t="shared" si="534"/>
        <v>ru1209_</v>
      </c>
      <c r="BH3085" t="str">
        <f t="shared" si="535"/>
        <v>re1209_</v>
      </c>
      <c r="BI3085" t="str">
        <f t="shared" si="536"/>
        <v>_0</v>
      </c>
      <c r="BJ3085" t="str">
        <f t="shared" si="537"/>
        <v>_</v>
      </c>
      <c r="BK3085" t="str">
        <f>IF(ISERROR(MATCH(LEFT(C3085,5)&amp;B3085&amp;"_"&amp;A3085,$BK$1:BK3084,0)),LEFT(C3085,5)&amp;B3085&amp;"_"&amp;A3085,"")</f>
        <v/>
      </c>
      <c r="BL3085">
        <f>COUNTIFS($B$1:B3085,B3085)-COUNTIFS($B$1:B3085,B3085,$BK$1:BK3085,"")</f>
        <v>0</v>
      </c>
      <c r="BM3085" t="str">
        <f t="shared" si="538"/>
        <v/>
      </c>
    </row>
    <row r="3086" spans="1:65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1"/>
      <c r="AK3086" s="1"/>
      <c r="AL3086" s="1"/>
      <c r="AM3086" s="1"/>
      <c r="AN3086" s="1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t="str">
        <f t="shared" si="528"/>
        <v/>
      </c>
      <c r="AZ3086">
        <f t="shared" si="529"/>
        <v>0</v>
      </c>
      <c r="BA3086" t="str">
        <f t="shared" si="530"/>
        <v>QB</v>
      </c>
      <c r="BB3086" t="str">
        <f t="shared" si="531"/>
        <v>_</v>
      </c>
      <c r="BC3086" t="str">
        <f t="shared" si="532"/>
        <v>ru</v>
      </c>
      <c r="BD3086">
        <f>COUNTIFS($BB$1:BB3086,BB3086,$BC$1:BC3086,"ru")</f>
        <v>1210</v>
      </c>
      <c r="BE3086" t="str">
        <f t="shared" si="533"/>
        <v>re</v>
      </c>
      <c r="BF3086">
        <f>COUNTIFS($BB$1:BB3086,BB3086,$BE$1:BE3086,"re")</f>
        <v>1210</v>
      </c>
      <c r="BG3086" t="str">
        <f t="shared" si="534"/>
        <v>ru1210_</v>
      </c>
      <c r="BH3086" t="str">
        <f t="shared" si="535"/>
        <v>re1210_</v>
      </c>
      <c r="BI3086" t="str">
        <f t="shared" si="536"/>
        <v>_0</v>
      </c>
      <c r="BJ3086" t="str">
        <f t="shared" si="537"/>
        <v>_</v>
      </c>
      <c r="BK3086" t="str">
        <f>IF(ISERROR(MATCH(LEFT(C3086,5)&amp;B3086&amp;"_"&amp;A3086,$BK$1:BK3085,0)),LEFT(C3086,5)&amp;B3086&amp;"_"&amp;A3086,"")</f>
        <v/>
      </c>
      <c r="BL3086">
        <f>COUNTIFS($B$1:B3086,B3086)-COUNTIFS($B$1:B3086,B3086,$BK$1:BK3086,"")</f>
        <v>0</v>
      </c>
      <c r="BM3086" t="str">
        <f t="shared" si="538"/>
        <v/>
      </c>
    </row>
    <row r="3087" spans="1:65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1"/>
      <c r="AK3087" s="1"/>
      <c r="AL3087" s="1"/>
      <c r="AM3087" s="1"/>
      <c r="AN3087" s="1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t="str">
        <f t="shared" si="528"/>
        <v/>
      </c>
      <c r="AZ3087">
        <f t="shared" si="529"/>
        <v>0</v>
      </c>
      <c r="BA3087" t="str">
        <f t="shared" si="530"/>
        <v>QB</v>
      </c>
      <c r="BB3087" t="str">
        <f t="shared" si="531"/>
        <v>_</v>
      </c>
      <c r="BC3087" t="str">
        <f t="shared" si="532"/>
        <v>ru</v>
      </c>
      <c r="BD3087">
        <f>COUNTIFS($BB$1:BB3087,BB3087,$BC$1:BC3087,"ru")</f>
        <v>1211</v>
      </c>
      <c r="BE3087" t="str">
        <f t="shared" si="533"/>
        <v>re</v>
      </c>
      <c r="BF3087">
        <f>COUNTIFS($BB$1:BB3087,BB3087,$BE$1:BE3087,"re")</f>
        <v>1211</v>
      </c>
      <c r="BG3087" t="str">
        <f t="shared" si="534"/>
        <v>ru1211_</v>
      </c>
      <c r="BH3087" t="str">
        <f t="shared" si="535"/>
        <v>re1211_</v>
      </c>
      <c r="BI3087" t="str">
        <f t="shared" si="536"/>
        <v>_0</v>
      </c>
      <c r="BJ3087" t="str">
        <f t="shared" si="537"/>
        <v>_</v>
      </c>
      <c r="BK3087" t="str">
        <f>IF(ISERROR(MATCH(LEFT(C3087,5)&amp;B3087&amp;"_"&amp;A3087,$BK$1:BK3086,0)),LEFT(C3087,5)&amp;B3087&amp;"_"&amp;A3087,"")</f>
        <v/>
      </c>
      <c r="BL3087">
        <f>COUNTIFS($B$1:B3087,B3087)-COUNTIFS($B$1:B3087,B3087,$BK$1:BK3087,"")</f>
        <v>0</v>
      </c>
      <c r="BM3087" t="str">
        <f t="shared" si="538"/>
        <v/>
      </c>
    </row>
    <row r="3088" spans="1:65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1"/>
      <c r="AK3088" s="1"/>
      <c r="AL3088" s="1"/>
      <c r="AM3088" s="1"/>
      <c r="AN3088" s="1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t="str">
        <f t="shared" si="528"/>
        <v/>
      </c>
      <c r="AZ3088">
        <f t="shared" si="529"/>
        <v>0</v>
      </c>
      <c r="BA3088" t="str">
        <f t="shared" si="530"/>
        <v>QB</v>
      </c>
      <c r="BB3088" t="str">
        <f t="shared" si="531"/>
        <v>_</v>
      </c>
      <c r="BC3088" t="str">
        <f t="shared" si="532"/>
        <v>ru</v>
      </c>
      <c r="BD3088">
        <f>COUNTIFS($BB$1:BB3088,BB3088,$BC$1:BC3088,"ru")</f>
        <v>1212</v>
      </c>
      <c r="BE3088" t="str">
        <f t="shared" si="533"/>
        <v>re</v>
      </c>
      <c r="BF3088">
        <f>COUNTIFS($BB$1:BB3088,BB3088,$BE$1:BE3088,"re")</f>
        <v>1212</v>
      </c>
      <c r="BG3088" t="str">
        <f t="shared" si="534"/>
        <v>ru1212_</v>
      </c>
      <c r="BH3088" t="str">
        <f t="shared" si="535"/>
        <v>re1212_</v>
      </c>
      <c r="BI3088" t="str">
        <f t="shared" si="536"/>
        <v>_0</v>
      </c>
      <c r="BJ3088" t="str">
        <f t="shared" si="537"/>
        <v>_</v>
      </c>
      <c r="BK3088" t="str">
        <f>IF(ISERROR(MATCH(LEFT(C3088,5)&amp;B3088&amp;"_"&amp;A3088,$BK$1:BK3087,0)),LEFT(C3088,5)&amp;B3088&amp;"_"&amp;A3088,"")</f>
        <v/>
      </c>
      <c r="BL3088">
        <f>COUNTIFS($B$1:B3088,B3088)-COUNTIFS($B$1:B3088,B3088,$BK$1:BK3088,"")</f>
        <v>0</v>
      </c>
      <c r="BM3088" t="str">
        <f t="shared" si="538"/>
        <v/>
      </c>
    </row>
    <row r="3089" spans="1:65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1"/>
      <c r="AK3089" s="1"/>
      <c r="AL3089" s="1"/>
      <c r="AM3089" s="1"/>
      <c r="AN3089" s="1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t="str">
        <f t="shared" si="528"/>
        <v/>
      </c>
      <c r="AZ3089">
        <f t="shared" si="529"/>
        <v>0</v>
      </c>
      <c r="BA3089" t="str">
        <f t="shared" si="530"/>
        <v>QB</v>
      </c>
      <c r="BB3089" t="str">
        <f t="shared" si="531"/>
        <v>_</v>
      </c>
      <c r="BC3089" t="str">
        <f t="shared" si="532"/>
        <v>ru</v>
      </c>
      <c r="BD3089">
        <f>COUNTIFS($BB$1:BB3089,BB3089,$BC$1:BC3089,"ru")</f>
        <v>1213</v>
      </c>
      <c r="BE3089" t="str">
        <f t="shared" si="533"/>
        <v>re</v>
      </c>
      <c r="BF3089">
        <f>COUNTIFS($BB$1:BB3089,BB3089,$BE$1:BE3089,"re")</f>
        <v>1213</v>
      </c>
      <c r="BG3089" t="str">
        <f t="shared" si="534"/>
        <v>ru1213_</v>
      </c>
      <c r="BH3089" t="str">
        <f t="shared" si="535"/>
        <v>re1213_</v>
      </c>
      <c r="BI3089" t="str">
        <f t="shared" si="536"/>
        <v>_0</v>
      </c>
      <c r="BJ3089" t="str">
        <f t="shared" si="537"/>
        <v>_</v>
      </c>
      <c r="BK3089" t="str">
        <f>IF(ISERROR(MATCH(LEFT(C3089,5)&amp;B3089&amp;"_"&amp;A3089,$BK$1:BK3088,0)),LEFT(C3089,5)&amp;B3089&amp;"_"&amp;A3089,"")</f>
        <v/>
      </c>
      <c r="BL3089">
        <f>COUNTIFS($B$1:B3089,B3089)-COUNTIFS($B$1:B3089,B3089,$BK$1:BK3089,"")</f>
        <v>0</v>
      </c>
      <c r="BM3089" t="str">
        <f t="shared" si="538"/>
        <v/>
      </c>
    </row>
    <row r="3090" spans="1:65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1"/>
      <c r="AK3090" s="1"/>
      <c r="AL3090" s="1"/>
      <c r="AM3090" s="1"/>
      <c r="AN3090" s="1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t="str">
        <f t="shared" si="528"/>
        <v/>
      </c>
      <c r="AZ3090">
        <f t="shared" si="529"/>
        <v>0</v>
      </c>
      <c r="BA3090" t="str">
        <f t="shared" si="530"/>
        <v>QB</v>
      </c>
      <c r="BB3090" t="str">
        <f t="shared" si="531"/>
        <v>_</v>
      </c>
      <c r="BC3090" t="str">
        <f t="shared" si="532"/>
        <v>ru</v>
      </c>
      <c r="BD3090">
        <f>COUNTIFS($BB$1:BB3090,BB3090,$BC$1:BC3090,"ru")</f>
        <v>1214</v>
      </c>
      <c r="BE3090" t="str">
        <f t="shared" si="533"/>
        <v>re</v>
      </c>
      <c r="BF3090">
        <f>COUNTIFS($BB$1:BB3090,BB3090,$BE$1:BE3090,"re")</f>
        <v>1214</v>
      </c>
      <c r="BG3090" t="str">
        <f t="shared" si="534"/>
        <v>ru1214_</v>
      </c>
      <c r="BH3090" t="str">
        <f t="shared" si="535"/>
        <v>re1214_</v>
      </c>
      <c r="BI3090" t="str">
        <f t="shared" si="536"/>
        <v>_0</v>
      </c>
      <c r="BJ3090" t="str">
        <f t="shared" si="537"/>
        <v>_</v>
      </c>
      <c r="BK3090" t="str">
        <f>IF(ISERROR(MATCH(LEFT(C3090,5)&amp;B3090&amp;"_"&amp;A3090,$BK$1:BK3089,0)),LEFT(C3090,5)&amp;B3090&amp;"_"&amp;A3090,"")</f>
        <v/>
      </c>
      <c r="BL3090">
        <f>COUNTIFS($B$1:B3090,B3090)-COUNTIFS($B$1:B3090,B3090,$BK$1:BK3090,"")</f>
        <v>0</v>
      </c>
      <c r="BM3090" t="str">
        <f t="shared" si="538"/>
        <v/>
      </c>
    </row>
    <row r="3091" spans="1:65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1"/>
      <c r="AK3091" s="1"/>
      <c r="AL3091" s="1"/>
      <c r="AM3091" s="1"/>
      <c r="AN3091" s="1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t="str">
        <f t="shared" si="528"/>
        <v/>
      </c>
      <c r="AZ3091">
        <f t="shared" si="529"/>
        <v>0</v>
      </c>
      <c r="BA3091" t="str">
        <f t="shared" si="530"/>
        <v>QB</v>
      </c>
      <c r="BB3091" t="str">
        <f t="shared" si="531"/>
        <v>_</v>
      </c>
      <c r="BC3091" t="str">
        <f t="shared" si="532"/>
        <v>ru</v>
      </c>
      <c r="BD3091">
        <f>COUNTIFS($BB$1:BB3091,BB3091,$BC$1:BC3091,"ru")</f>
        <v>1215</v>
      </c>
      <c r="BE3091" t="str">
        <f t="shared" si="533"/>
        <v>re</v>
      </c>
      <c r="BF3091">
        <f>COUNTIFS($BB$1:BB3091,BB3091,$BE$1:BE3091,"re")</f>
        <v>1215</v>
      </c>
      <c r="BG3091" t="str">
        <f t="shared" si="534"/>
        <v>ru1215_</v>
      </c>
      <c r="BH3091" t="str">
        <f t="shared" si="535"/>
        <v>re1215_</v>
      </c>
      <c r="BI3091" t="str">
        <f t="shared" si="536"/>
        <v>_0</v>
      </c>
      <c r="BJ3091" t="str">
        <f t="shared" si="537"/>
        <v>_</v>
      </c>
      <c r="BK3091" t="str">
        <f>IF(ISERROR(MATCH(LEFT(C3091,5)&amp;B3091&amp;"_"&amp;A3091,$BK$1:BK3090,0)),LEFT(C3091,5)&amp;B3091&amp;"_"&amp;A3091,"")</f>
        <v/>
      </c>
      <c r="BL3091">
        <f>COUNTIFS($B$1:B3091,B3091)-COUNTIFS($B$1:B3091,B3091,$BK$1:BK3091,"")</f>
        <v>0</v>
      </c>
      <c r="BM3091" t="str">
        <f t="shared" si="538"/>
        <v/>
      </c>
    </row>
    <row r="3092" spans="1:65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1"/>
      <c r="AK3092" s="1"/>
      <c r="AL3092" s="1"/>
      <c r="AM3092" s="1"/>
      <c r="AN3092" s="1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t="str">
        <f t="shared" si="528"/>
        <v/>
      </c>
      <c r="AZ3092">
        <f t="shared" si="529"/>
        <v>0</v>
      </c>
      <c r="BA3092" t="str">
        <f t="shared" si="530"/>
        <v>QB</v>
      </c>
      <c r="BB3092" t="str">
        <f t="shared" si="531"/>
        <v>_</v>
      </c>
      <c r="BC3092" t="str">
        <f t="shared" si="532"/>
        <v>ru</v>
      </c>
      <c r="BD3092">
        <f>COUNTIFS($BB$1:BB3092,BB3092,$BC$1:BC3092,"ru")</f>
        <v>1216</v>
      </c>
      <c r="BE3092" t="str">
        <f t="shared" si="533"/>
        <v>re</v>
      </c>
      <c r="BF3092">
        <f>COUNTIFS($BB$1:BB3092,BB3092,$BE$1:BE3092,"re")</f>
        <v>1216</v>
      </c>
      <c r="BG3092" t="str">
        <f t="shared" si="534"/>
        <v>ru1216_</v>
      </c>
      <c r="BH3092" t="str">
        <f t="shared" si="535"/>
        <v>re1216_</v>
      </c>
      <c r="BI3092" t="str">
        <f t="shared" si="536"/>
        <v>_0</v>
      </c>
      <c r="BJ3092" t="str">
        <f t="shared" si="537"/>
        <v>_</v>
      </c>
      <c r="BK3092" t="str">
        <f>IF(ISERROR(MATCH(LEFT(C3092,5)&amp;B3092&amp;"_"&amp;A3092,$BK$1:BK3091,0)),LEFT(C3092,5)&amp;B3092&amp;"_"&amp;A3092,"")</f>
        <v/>
      </c>
      <c r="BL3092">
        <f>COUNTIFS($B$1:B3092,B3092)-COUNTIFS($B$1:B3092,B3092,$BK$1:BK3092,"")</f>
        <v>0</v>
      </c>
      <c r="BM3092" t="str">
        <f t="shared" si="538"/>
        <v/>
      </c>
    </row>
    <row r="3093" spans="1:65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1"/>
      <c r="AK3093" s="1"/>
      <c r="AL3093" s="1"/>
      <c r="AM3093" s="1"/>
      <c r="AN3093" s="1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t="str">
        <f t="shared" si="528"/>
        <v/>
      </c>
      <c r="AZ3093">
        <f t="shared" si="529"/>
        <v>0</v>
      </c>
      <c r="BA3093" t="str">
        <f t="shared" si="530"/>
        <v>QB</v>
      </c>
      <c r="BB3093" t="str">
        <f t="shared" si="531"/>
        <v>_</v>
      </c>
      <c r="BC3093" t="str">
        <f t="shared" si="532"/>
        <v>ru</v>
      </c>
      <c r="BD3093">
        <f>COUNTIFS($BB$1:BB3093,BB3093,$BC$1:BC3093,"ru")</f>
        <v>1217</v>
      </c>
      <c r="BE3093" t="str">
        <f t="shared" si="533"/>
        <v>re</v>
      </c>
      <c r="BF3093">
        <f>COUNTIFS($BB$1:BB3093,BB3093,$BE$1:BE3093,"re")</f>
        <v>1217</v>
      </c>
      <c r="BG3093" t="str">
        <f t="shared" si="534"/>
        <v>ru1217_</v>
      </c>
      <c r="BH3093" t="str">
        <f t="shared" si="535"/>
        <v>re1217_</v>
      </c>
      <c r="BI3093" t="str">
        <f t="shared" si="536"/>
        <v>_0</v>
      </c>
      <c r="BJ3093" t="str">
        <f t="shared" si="537"/>
        <v>_</v>
      </c>
      <c r="BK3093" t="str">
        <f>IF(ISERROR(MATCH(LEFT(C3093,5)&amp;B3093&amp;"_"&amp;A3093,$BK$1:BK3092,0)),LEFT(C3093,5)&amp;B3093&amp;"_"&amp;A3093,"")</f>
        <v/>
      </c>
      <c r="BL3093">
        <f>COUNTIFS($B$1:B3093,B3093)-COUNTIFS($B$1:B3093,B3093,$BK$1:BK3093,"")</f>
        <v>0</v>
      </c>
      <c r="BM3093" t="str">
        <f t="shared" si="538"/>
        <v/>
      </c>
    </row>
    <row r="3094" spans="1:65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1"/>
      <c r="AK3094" s="1"/>
      <c r="AL3094" s="1"/>
      <c r="AM3094" s="1"/>
      <c r="AN3094" s="1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t="str">
        <f t="shared" si="528"/>
        <v/>
      </c>
      <c r="AZ3094">
        <f t="shared" si="529"/>
        <v>0</v>
      </c>
      <c r="BA3094" t="str">
        <f t="shared" si="530"/>
        <v>QB</v>
      </c>
      <c r="BB3094" t="str">
        <f t="shared" si="531"/>
        <v>_</v>
      </c>
      <c r="BC3094" t="str">
        <f t="shared" si="532"/>
        <v>ru</v>
      </c>
      <c r="BD3094">
        <f>COUNTIFS($BB$1:BB3094,BB3094,$BC$1:BC3094,"ru")</f>
        <v>1218</v>
      </c>
      <c r="BE3094" t="str">
        <f t="shared" si="533"/>
        <v>re</v>
      </c>
      <c r="BF3094">
        <f>COUNTIFS($BB$1:BB3094,BB3094,$BE$1:BE3094,"re")</f>
        <v>1218</v>
      </c>
      <c r="BG3094" t="str">
        <f t="shared" si="534"/>
        <v>ru1218_</v>
      </c>
      <c r="BH3094" t="str">
        <f t="shared" si="535"/>
        <v>re1218_</v>
      </c>
      <c r="BI3094" t="str">
        <f t="shared" si="536"/>
        <v>_0</v>
      </c>
      <c r="BJ3094" t="str">
        <f t="shared" si="537"/>
        <v>_</v>
      </c>
      <c r="BK3094" t="str">
        <f>IF(ISERROR(MATCH(LEFT(C3094,5)&amp;B3094&amp;"_"&amp;A3094,$BK$1:BK3093,0)),LEFT(C3094,5)&amp;B3094&amp;"_"&amp;A3094,"")</f>
        <v/>
      </c>
      <c r="BL3094">
        <f>COUNTIFS($B$1:B3094,B3094)-COUNTIFS($B$1:B3094,B3094,$BK$1:BK3094,"")</f>
        <v>0</v>
      </c>
      <c r="BM3094" t="str">
        <f t="shared" si="538"/>
        <v/>
      </c>
    </row>
    <row r="3095" spans="1:65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1"/>
      <c r="AK3095" s="1"/>
      <c r="AL3095" s="1"/>
      <c r="AM3095" s="1"/>
      <c r="AN3095" s="1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t="str">
        <f t="shared" si="528"/>
        <v/>
      </c>
      <c r="AZ3095">
        <f t="shared" si="529"/>
        <v>0</v>
      </c>
      <c r="BA3095" t="str">
        <f t="shared" si="530"/>
        <v>QB</v>
      </c>
      <c r="BB3095" t="str">
        <f t="shared" si="531"/>
        <v>_</v>
      </c>
      <c r="BC3095" t="str">
        <f t="shared" si="532"/>
        <v>ru</v>
      </c>
      <c r="BD3095">
        <f>COUNTIFS($BB$1:BB3095,BB3095,$BC$1:BC3095,"ru")</f>
        <v>1219</v>
      </c>
      <c r="BE3095" t="str">
        <f t="shared" si="533"/>
        <v>re</v>
      </c>
      <c r="BF3095">
        <f>COUNTIFS($BB$1:BB3095,BB3095,$BE$1:BE3095,"re")</f>
        <v>1219</v>
      </c>
      <c r="BG3095" t="str">
        <f t="shared" si="534"/>
        <v>ru1219_</v>
      </c>
      <c r="BH3095" t="str">
        <f t="shared" si="535"/>
        <v>re1219_</v>
      </c>
      <c r="BI3095" t="str">
        <f t="shared" si="536"/>
        <v>_0</v>
      </c>
      <c r="BJ3095" t="str">
        <f t="shared" si="537"/>
        <v>_</v>
      </c>
      <c r="BK3095" t="str">
        <f>IF(ISERROR(MATCH(LEFT(C3095,5)&amp;B3095&amp;"_"&amp;A3095,$BK$1:BK3094,0)),LEFT(C3095,5)&amp;B3095&amp;"_"&amp;A3095,"")</f>
        <v/>
      </c>
      <c r="BL3095">
        <f>COUNTIFS($B$1:B3095,B3095)-COUNTIFS($B$1:B3095,B3095,$BK$1:BK3095,"")</f>
        <v>0</v>
      </c>
      <c r="BM3095" t="str">
        <f t="shared" si="538"/>
        <v/>
      </c>
    </row>
    <row r="3096" spans="1:65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1"/>
      <c r="AK3096" s="1"/>
      <c r="AL3096" s="1"/>
      <c r="AM3096" s="1"/>
      <c r="AN3096" s="1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t="str">
        <f t="shared" si="528"/>
        <v/>
      </c>
      <c r="AZ3096">
        <f t="shared" si="529"/>
        <v>0</v>
      </c>
      <c r="BA3096" t="str">
        <f t="shared" si="530"/>
        <v>QB</v>
      </c>
      <c r="BB3096" t="str">
        <f t="shared" si="531"/>
        <v>_</v>
      </c>
      <c r="BC3096" t="str">
        <f t="shared" si="532"/>
        <v>ru</v>
      </c>
      <c r="BD3096">
        <f>COUNTIFS($BB$1:BB3096,BB3096,$BC$1:BC3096,"ru")</f>
        <v>1220</v>
      </c>
      <c r="BE3096" t="str">
        <f t="shared" si="533"/>
        <v>re</v>
      </c>
      <c r="BF3096">
        <f>COUNTIFS($BB$1:BB3096,BB3096,$BE$1:BE3096,"re")</f>
        <v>1220</v>
      </c>
      <c r="BG3096" t="str">
        <f t="shared" si="534"/>
        <v>ru1220_</v>
      </c>
      <c r="BH3096" t="str">
        <f t="shared" si="535"/>
        <v>re1220_</v>
      </c>
      <c r="BI3096" t="str">
        <f t="shared" si="536"/>
        <v>_0</v>
      </c>
      <c r="BJ3096" t="str">
        <f t="shared" si="537"/>
        <v>_</v>
      </c>
      <c r="BK3096" t="str">
        <f>IF(ISERROR(MATCH(LEFT(C3096,5)&amp;B3096&amp;"_"&amp;A3096,$BK$1:BK3095,0)),LEFT(C3096,5)&amp;B3096&amp;"_"&amp;A3096,"")</f>
        <v/>
      </c>
      <c r="BL3096">
        <f>COUNTIFS($B$1:B3096,B3096)-COUNTIFS($B$1:B3096,B3096,$BK$1:BK3096,"")</f>
        <v>0</v>
      </c>
      <c r="BM3096" t="str">
        <f t="shared" si="538"/>
        <v/>
      </c>
    </row>
    <row r="3097" spans="1:65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1"/>
      <c r="AK3097" s="1"/>
      <c r="AL3097" s="1"/>
      <c r="AM3097" s="1"/>
      <c r="AN3097" s="1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t="str">
        <f t="shared" si="528"/>
        <v/>
      </c>
      <c r="AZ3097">
        <f t="shared" si="529"/>
        <v>0</v>
      </c>
      <c r="BA3097" t="str">
        <f t="shared" si="530"/>
        <v>QB</v>
      </c>
      <c r="BB3097" t="str">
        <f t="shared" si="531"/>
        <v>_</v>
      </c>
      <c r="BC3097" t="str">
        <f t="shared" si="532"/>
        <v>ru</v>
      </c>
      <c r="BD3097">
        <f>COUNTIFS($BB$1:BB3097,BB3097,$BC$1:BC3097,"ru")</f>
        <v>1221</v>
      </c>
      <c r="BE3097" t="str">
        <f t="shared" si="533"/>
        <v>re</v>
      </c>
      <c r="BF3097">
        <f>COUNTIFS($BB$1:BB3097,BB3097,$BE$1:BE3097,"re")</f>
        <v>1221</v>
      </c>
      <c r="BG3097" t="str">
        <f t="shared" si="534"/>
        <v>ru1221_</v>
      </c>
      <c r="BH3097" t="str">
        <f t="shared" si="535"/>
        <v>re1221_</v>
      </c>
      <c r="BI3097" t="str">
        <f t="shared" si="536"/>
        <v>_0</v>
      </c>
      <c r="BJ3097" t="str">
        <f t="shared" si="537"/>
        <v>_</v>
      </c>
      <c r="BK3097" t="str">
        <f>IF(ISERROR(MATCH(LEFT(C3097,5)&amp;B3097&amp;"_"&amp;A3097,$BK$1:BK3096,0)),LEFT(C3097,5)&amp;B3097&amp;"_"&amp;A3097,"")</f>
        <v/>
      </c>
      <c r="BL3097">
        <f>COUNTIFS($B$1:B3097,B3097)-COUNTIFS($B$1:B3097,B3097,$BK$1:BK3097,"")</f>
        <v>0</v>
      </c>
      <c r="BM3097" t="str">
        <f t="shared" si="538"/>
        <v/>
      </c>
    </row>
    <row r="3098" spans="1:65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1"/>
      <c r="AK3098" s="1"/>
      <c r="AL3098" s="1"/>
      <c r="AM3098" s="1"/>
      <c r="AN3098" s="1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t="str">
        <f t="shared" si="528"/>
        <v/>
      </c>
      <c r="AZ3098">
        <f t="shared" si="529"/>
        <v>0</v>
      </c>
      <c r="BA3098" t="str">
        <f t="shared" si="530"/>
        <v>QB</v>
      </c>
      <c r="BB3098" t="str">
        <f t="shared" si="531"/>
        <v>_</v>
      </c>
      <c r="BC3098" t="str">
        <f t="shared" si="532"/>
        <v>ru</v>
      </c>
      <c r="BD3098">
        <f>COUNTIFS($BB$1:BB3098,BB3098,$BC$1:BC3098,"ru")</f>
        <v>1222</v>
      </c>
      <c r="BE3098" t="str">
        <f t="shared" si="533"/>
        <v>re</v>
      </c>
      <c r="BF3098">
        <f>COUNTIFS($BB$1:BB3098,BB3098,$BE$1:BE3098,"re")</f>
        <v>1222</v>
      </c>
      <c r="BG3098" t="str">
        <f t="shared" si="534"/>
        <v>ru1222_</v>
      </c>
      <c r="BH3098" t="str">
        <f t="shared" si="535"/>
        <v>re1222_</v>
      </c>
      <c r="BI3098" t="str">
        <f t="shared" si="536"/>
        <v>_0</v>
      </c>
      <c r="BJ3098" t="str">
        <f t="shared" si="537"/>
        <v>_</v>
      </c>
      <c r="BK3098" t="str">
        <f>IF(ISERROR(MATCH(LEFT(C3098,5)&amp;B3098&amp;"_"&amp;A3098,$BK$1:BK3097,0)),LEFT(C3098,5)&amp;B3098&amp;"_"&amp;A3098,"")</f>
        <v/>
      </c>
      <c r="BL3098">
        <f>COUNTIFS($B$1:B3098,B3098)-COUNTIFS($B$1:B3098,B3098,$BK$1:BK3098,"")</f>
        <v>0</v>
      </c>
      <c r="BM3098" t="str">
        <f t="shared" si="538"/>
        <v/>
      </c>
    </row>
    <row r="3099" spans="1:65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1"/>
      <c r="AI3099" s="1"/>
      <c r="AJ3099" s="1"/>
      <c r="AK3099" s="1"/>
      <c r="AL3099" s="1"/>
      <c r="AM3099" s="1"/>
      <c r="AN3099" s="1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t="str">
        <f t="shared" si="528"/>
        <v/>
      </c>
      <c r="AZ3099">
        <f t="shared" si="529"/>
        <v>0</v>
      </c>
      <c r="BA3099" t="str">
        <f t="shared" si="530"/>
        <v>QB</v>
      </c>
      <c r="BB3099" t="str">
        <f t="shared" si="531"/>
        <v>_</v>
      </c>
      <c r="BC3099" t="str">
        <f t="shared" si="532"/>
        <v>ru</v>
      </c>
      <c r="BD3099">
        <f>COUNTIFS($BB$1:BB3099,BB3099,$BC$1:BC3099,"ru")</f>
        <v>1223</v>
      </c>
      <c r="BE3099" t="str">
        <f t="shared" si="533"/>
        <v>re</v>
      </c>
      <c r="BF3099">
        <f>COUNTIFS($BB$1:BB3099,BB3099,$BE$1:BE3099,"re")</f>
        <v>1223</v>
      </c>
      <c r="BG3099" t="str">
        <f t="shared" si="534"/>
        <v>ru1223_</v>
      </c>
      <c r="BH3099" t="str">
        <f t="shared" si="535"/>
        <v>re1223_</v>
      </c>
      <c r="BI3099" t="str">
        <f t="shared" si="536"/>
        <v>_0</v>
      </c>
      <c r="BJ3099" t="str">
        <f t="shared" si="537"/>
        <v>_</v>
      </c>
      <c r="BK3099" t="str">
        <f>IF(ISERROR(MATCH(LEFT(C3099,5)&amp;B3099&amp;"_"&amp;A3099,$BK$1:BK3098,0)),LEFT(C3099,5)&amp;B3099&amp;"_"&amp;A3099,"")</f>
        <v/>
      </c>
      <c r="BL3099">
        <f>COUNTIFS($B$1:B3099,B3099)-COUNTIFS($B$1:B3099,B3099,$BK$1:BK3099,"")</f>
        <v>0</v>
      </c>
      <c r="BM3099" t="str">
        <f t="shared" si="538"/>
        <v/>
      </c>
    </row>
    <row r="3100" spans="1:65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1"/>
      <c r="AI3100" s="1"/>
      <c r="AJ3100" s="1"/>
      <c r="AK3100" s="1"/>
      <c r="AL3100" s="1"/>
      <c r="AM3100" s="1"/>
      <c r="AN3100" s="1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t="str">
        <f t="shared" si="528"/>
        <v/>
      </c>
      <c r="AZ3100">
        <f t="shared" si="529"/>
        <v>0</v>
      </c>
      <c r="BA3100" t="str">
        <f t="shared" si="530"/>
        <v>QB</v>
      </c>
      <c r="BB3100" t="str">
        <f t="shared" si="531"/>
        <v>_</v>
      </c>
      <c r="BC3100" t="str">
        <f t="shared" si="532"/>
        <v>ru</v>
      </c>
      <c r="BD3100">
        <f>COUNTIFS($BB$1:BB3100,BB3100,$BC$1:BC3100,"ru")</f>
        <v>1224</v>
      </c>
      <c r="BE3100" t="str">
        <f t="shared" si="533"/>
        <v>re</v>
      </c>
      <c r="BF3100">
        <f>COUNTIFS($BB$1:BB3100,BB3100,$BE$1:BE3100,"re")</f>
        <v>1224</v>
      </c>
      <c r="BG3100" t="str">
        <f t="shared" si="534"/>
        <v>ru1224_</v>
      </c>
      <c r="BH3100" t="str">
        <f t="shared" si="535"/>
        <v>re1224_</v>
      </c>
      <c r="BI3100" t="str">
        <f t="shared" si="536"/>
        <v>_0</v>
      </c>
      <c r="BJ3100" t="str">
        <f t="shared" si="537"/>
        <v>_</v>
      </c>
      <c r="BK3100" t="str">
        <f>IF(ISERROR(MATCH(LEFT(C3100,5)&amp;B3100&amp;"_"&amp;A3100,$BK$1:BK3099,0)),LEFT(C3100,5)&amp;B3100&amp;"_"&amp;A3100,"")</f>
        <v/>
      </c>
      <c r="BL3100">
        <f>COUNTIFS($B$1:B3100,B3100)-COUNTIFS($B$1:B3100,B3100,$BK$1:BK3100,"")</f>
        <v>0</v>
      </c>
      <c r="BM3100" t="str">
        <f t="shared" si="538"/>
        <v/>
      </c>
    </row>
    <row r="3101" spans="1:65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1"/>
      <c r="AK3101" s="1"/>
      <c r="AL3101" s="1"/>
      <c r="AM3101" s="1"/>
      <c r="AN3101" s="1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t="str">
        <f t="shared" si="528"/>
        <v/>
      </c>
      <c r="AZ3101">
        <f t="shared" si="529"/>
        <v>0</v>
      </c>
      <c r="BA3101" t="str">
        <f t="shared" si="530"/>
        <v>QB</v>
      </c>
      <c r="BB3101" t="str">
        <f t="shared" si="531"/>
        <v>_</v>
      </c>
      <c r="BC3101" t="str">
        <f t="shared" si="532"/>
        <v>ru</v>
      </c>
      <c r="BD3101">
        <f>COUNTIFS($BB$1:BB3101,BB3101,$BC$1:BC3101,"ru")</f>
        <v>1225</v>
      </c>
      <c r="BE3101" t="str">
        <f t="shared" si="533"/>
        <v>re</v>
      </c>
      <c r="BF3101">
        <f>COUNTIFS($BB$1:BB3101,BB3101,$BE$1:BE3101,"re")</f>
        <v>1225</v>
      </c>
      <c r="BG3101" t="str">
        <f t="shared" si="534"/>
        <v>ru1225_</v>
      </c>
      <c r="BH3101" t="str">
        <f t="shared" si="535"/>
        <v>re1225_</v>
      </c>
      <c r="BI3101" t="str">
        <f t="shared" si="536"/>
        <v>_0</v>
      </c>
      <c r="BJ3101" t="str">
        <f t="shared" si="537"/>
        <v>_</v>
      </c>
      <c r="BK3101" t="str">
        <f>IF(ISERROR(MATCH(LEFT(C3101,5)&amp;B3101&amp;"_"&amp;A3101,$BK$1:BK3100,0)),LEFT(C3101,5)&amp;B3101&amp;"_"&amp;A3101,"")</f>
        <v/>
      </c>
      <c r="BL3101">
        <f>COUNTIFS($B$1:B3101,B3101)-COUNTIFS($B$1:B3101,B3101,$BK$1:BK3101,"")</f>
        <v>0</v>
      </c>
      <c r="BM3101" t="str">
        <f t="shared" si="538"/>
        <v/>
      </c>
    </row>
    <row r="3102" spans="1:65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1"/>
      <c r="AK3102" s="1"/>
      <c r="AL3102" s="1"/>
      <c r="AM3102" s="1"/>
      <c r="AN3102" s="1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t="str">
        <f t="shared" si="528"/>
        <v/>
      </c>
      <c r="AZ3102">
        <f t="shared" si="529"/>
        <v>0</v>
      </c>
      <c r="BA3102" t="str">
        <f t="shared" si="530"/>
        <v>QB</v>
      </c>
      <c r="BB3102" t="str">
        <f t="shared" si="531"/>
        <v>_</v>
      </c>
      <c r="BC3102" t="str">
        <f t="shared" si="532"/>
        <v>ru</v>
      </c>
      <c r="BD3102">
        <f>COUNTIFS($BB$1:BB3102,BB3102,$BC$1:BC3102,"ru")</f>
        <v>1226</v>
      </c>
      <c r="BE3102" t="str">
        <f t="shared" si="533"/>
        <v>re</v>
      </c>
      <c r="BF3102">
        <f>COUNTIFS($BB$1:BB3102,BB3102,$BE$1:BE3102,"re")</f>
        <v>1226</v>
      </c>
      <c r="BG3102" t="str">
        <f t="shared" si="534"/>
        <v>ru1226_</v>
      </c>
      <c r="BH3102" t="str">
        <f t="shared" si="535"/>
        <v>re1226_</v>
      </c>
      <c r="BI3102" t="str">
        <f t="shared" si="536"/>
        <v>_0</v>
      </c>
      <c r="BJ3102" t="str">
        <f t="shared" si="537"/>
        <v>_</v>
      </c>
      <c r="BK3102" t="str">
        <f>IF(ISERROR(MATCH(LEFT(C3102,5)&amp;B3102&amp;"_"&amp;A3102,$BK$1:BK3101,0)),LEFT(C3102,5)&amp;B3102&amp;"_"&amp;A3102,"")</f>
        <v/>
      </c>
      <c r="BL3102">
        <f>COUNTIFS($B$1:B3102,B3102)-COUNTIFS($B$1:B3102,B3102,$BK$1:BK3102,"")</f>
        <v>0</v>
      </c>
      <c r="BM3102" t="str">
        <f t="shared" si="538"/>
        <v/>
      </c>
    </row>
    <row r="3103" spans="1:65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1"/>
      <c r="AK3103" s="1"/>
      <c r="AL3103" s="1"/>
      <c r="AM3103" s="1"/>
      <c r="AN3103" s="1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t="str">
        <f t="shared" si="528"/>
        <v/>
      </c>
      <c r="AZ3103">
        <f t="shared" si="529"/>
        <v>0</v>
      </c>
      <c r="BA3103" t="str">
        <f t="shared" si="530"/>
        <v>QB</v>
      </c>
      <c r="BB3103" t="str">
        <f t="shared" si="531"/>
        <v>_</v>
      </c>
      <c r="BC3103" t="str">
        <f t="shared" si="532"/>
        <v>ru</v>
      </c>
      <c r="BD3103">
        <f>COUNTIFS($BB$1:BB3103,BB3103,$BC$1:BC3103,"ru")</f>
        <v>1227</v>
      </c>
      <c r="BE3103" t="str">
        <f t="shared" si="533"/>
        <v>re</v>
      </c>
      <c r="BF3103">
        <f>COUNTIFS($BB$1:BB3103,BB3103,$BE$1:BE3103,"re")</f>
        <v>1227</v>
      </c>
      <c r="BG3103" t="str">
        <f t="shared" si="534"/>
        <v>ru1227_</v>
      </c>
      <c r="BH3103" t="str">
        <f t="shared" si="535"/>
        <v>re1227_</v>
      </c>
      <c r="BI3103" t="str">
        <f t="shared" si="536"/>
        <v>_0</v>
      </c>
      <c r="BJ3103" t="str">
        <f t="shared" si="537"/>
        <v>_</v>
      </c>
      <c r="BK3103" t="str">
        <f>IF(ISERROR(MATCH(LEFT(C3103,5)&amp;B3103&amp;"_"&amp;A3103,$BK$1:BK3102,0)),LEFT(C3103,5)&amp;B3103&amp;"_"&amp;A3103,"")</f>
        <v/>
      </c>
      <c r="BL3103">
        <f>COUNTIFS($B$1:B3103,B3103)-COUNTIFS($B$1:B3103,B3103,$BK$1:BK3103,"")</f>
        <v>0</v>
      </c>
      <c r="BM3103" t="str">
        <f t="shared" si="538"/>
        <v/>
      </c>
    </row>
    <row r="3104" spans="1:65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1"/>
      <c r="AK3104" s="1"/>
      <c r="AL3104" s="1"/>
      <c r="AM3104" s="1"/>
      <c r="AN3104" s="1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t="str">
        <f t="shared" si="528"/>
        <v/>
      </c>
      <c r="AZ3104">
        <f t="shared" si="529"/>
        <v>0</v>
      </c>
      <c r="BA3104" t="str">
        <f t="shared" si="530"/>
        <v>QB</v>
      </c>
      <c r="BB3104" t="str">
        <f t="shared" si="531"/>
        <v>_</v>
      </c>
      <c r="BC3104" t="str">
        <f t="shared" si="532"/>
        <v>ru</v>
      </c>
      <c r="BD3104">
        <f>COUNTIFS($BB$1:BB3104,BB3104,$BC$1:BC3104,"ru")</f>
        <v>1228</v>
      </c>
      <c r="BE3104" t="str">
        <f t="shared" si="533"/>
        <v>re</v>
      </c>
      <c r="BF3104">
        <f>COUNTIFS($BB$1:BB3104,BB3104,$BE$1:BE3104,"re")</f>
        <v>1228</v>
      </c>
      <c r="BG3104" t="str">
        <f t="shared" si="534"/>
        <v>ru1228_</v>
      </c>
      <c r="BH3104" t="str">
        <f t="shared" si="535"/>
        <v>re1228_</v>
      </c>
      <c r="BI3104" t="str">
        <f t="shared" si="536"/>
        <v>_0</v>
      </c>
      <c r="BJ3104" t="str">
        <f t="shared" si="537"/>
        <v>_</v>
      </c>
      <c r="BK3104" t="str">
        <f>IF(ISERROR(MATCH(LEFT(C3104,5)&amp;B3104&amp;"_"&amp;A3104,$BK$1:BK3103,0)),LEFT(C3104,5)&amp;B3104&amp;"_"&amp;A3104,"")</f>
        <v/>
      </c>
      <c r="BL3104">
        <f>COUNTIFS($B$1:B3104,B3104)-COUNTIFS($B$1:B3104,B3104,$BK$1:BK3104,"")</f>
        <v>0</v>
      </c>
      <c r="BM3104" t="str">
        <f t="shared" si="538"/>
        <v/>
      </c>
    </row>
    <row r="3105" spans="1:65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1"/>
      <c r="AK3105" s="1"/>
      <c r="AL3105" s="1"/>
      <c r="AM3105" s="1"/>
      <c r="AN3105" s="1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t="str">
        <f t="shared" si="528"/>
        <v/>
      </c>
      <c r="AZ3105">
        <f t="shared" si="529"/>
        <v>0</v>
      </c>
      <c r="BA3105" t="str">
        <f t="shared" si="530"/>
        <v>QB</v>
      </c>
      <c r="BB3105" t="str">
        <f t="shared" si="531"/>
        <v>_</v>
      </c>
      <c r="BC3105" t="str">
        <f t="shared" si="532"/>
        <v>ru</v>
      </c>
      <c r="BD3105">
        <f>COUNTIFS($BB$1:BB3105,BB3105,$BC$1:BC3105,"ru")</f>
        <v>1229</v>
      </c>
      <c r="BE3105" t="str">
        <f t="shared" si="533"/>
        <v>re</v>
      </c>
      <c r="BF3105">
        <f>COUNTIFS($BB$1:BB3105,BB3105,$BE$1:BE3105,"re")</f>
        <v>1229</v>
      </c>
      <c r="BG3105" t="str">
        <f t="shared" si="534"/>
        <v>ru1229_</v>
      </c>
      <c r="BH3105" t="str">
        <f t="shared" si="535"/>
        <v>re1229_</v>
      </c>
      <c r="BI3105" t="str">
        <f t="shared" si="536"/>
        <v>_0</v>
      </c>
      <c r="BJ3105" t="str">
        <f t="shared" si="537"/>
        <v>_</v>
      </c>
      <c r="BK3105" t="str">
        <f>IF(ISERROR(MATCH(LEFT(C3105,5)&amp;B3105&amp;"_"&amp;A3105,$BK$1:BK3104,0)),LEFT(C3105,5)&amp;B3105&amp;"_"&amp;A3105,"")</f>
        <v/>
      </c>
      <c r="BL3105">
        <f>COUNTIFS($B$1:B3105,B3105)-COUNTIFS($B$1:B3105,B3105,$BK$1:BK3105,"")</f>
        <v>0</v>
      </c>
      <c r="BM3105" t="str">
        <f t="shared" si="538"/>
        <v/>
      </c>
    </row>
    <row r="3106" spans="1:65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1"/>
      <c r="AK3106" s="1"/>
      <c r="AL3106" s="1"/>
      <c r="AM3106" s="1"/>
      <c r="AN3106" s="1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t="str">
        <f t="shared" si="528"/>
        <v/>
      </c>
      <c r="AZ3106">
        <f t="shared" si="529"/>
        <v>0</v>
      </c>
      <c r="BA3106" t="str">
        <f t="shared" si="530"/>
        <v>QB</v>
      </c>
      <c r="BB3106" t="str">
        <f t="shared" si="531"/>
        <v>_</v>
      </c>
      <c r="BC3106" t="str">
        <f t="shared" si="532"/>
        <v>ru</v>
      </c>
      <c r="BD3106">
        <f>COUNTIFS($BB$1:BB3106,BB3106,$BC$1:BC3106,"ru")</f>
        <v>1230</v>
      </c>
      <c r="BE3106" t="str">
        <f t="shared" si="533"/>
        <v>re</v>
      </c>
      <c r="BF3106">
        <f>COUNTIFS($BB$1:BB3106,BB3106,$BE$1:BE3106,"re")</f>
        <v>1230</v>
      </c>
      <c r="BG3106" t="str">
        <f t="shared" si="534"/>
        <v>ru1230_</v>
      </c>
      <c r="BH3106" t="str">
        <f t="shared" si="535"/>
        <v>re1230_</v>
      </c>
      <c r="BI3106" t="str">
        <f t="shared" si="536"/>
        <v>_0</v>
      </c>
      <c r="BJ3106" t="str">
        <f t="shared" si="537"/>
        <v>_</v>
      </c>
      <c r="BK3106" t="str">
        <f>IF(ISERROR(MATCH(LEFT(C3106,5)&amp;B3106&amp;"_"&amp;A3106,$BK$1:BK3105,0)),LEFT(C3106,5)&amp;B3106&amp;"_"&amp;A3106,"")</f>
        <v/>
      </c>
      <c r="BL3106">
        <f>COUNTIFS($B$1:B3106,B3106)-COUNTIFS($B$1:B3106,B3106,$BK$1:BK3106,"")</f>
        <v>0</v>
      </c>
      <c r="BM3106" t="str">
        <f t="shared" si="538"/>
        <v/>
      </c>
    </row>
    <row r="3107" spans="1:65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1"/>
      <c r="AK3107" s="1"/>
      <c r="AL3107" s="1"/>
      <c r="AM3107" s="1"/>
      <c r="AN3107" s="1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t="str">
        <f t="shared" si="528"/>
        <v/>
      </c>
      <c r="AZ3107">
        <f t="shared" si="529"/>
        <v>0</v>
      </c>
      <c r="BA3107" t="str">
        <f t="shared" si="530"/>
        <v>QB</v>
      </c>
      <c r="BB3107" t="str">
        <f t="shared" si="531"/>
        <v>_</v>
      </c>
      <c r="BC3107" t="str">
        <f t="shared" si="532"/>
        <v>ru</v>
      </c>
      <c r="BD3107">
        <f>COUNTIFS($BB$1:BB3107,BB3107,$BC$1:BC3107,"ru")</f>
        <v>1231</v>
      </c>
      <c r="BE3107" t="str">
        <f t="shared" si="533"/>
        <v>re</v>
      </c>
      <c r="BF3107">
        <f>COUNTIFS($BB$1:BB3107,BB3107,$BE$1:BE3107,"re")</f>
        <v>1231</v>
      </c>
      <c r="BG3107" t="str">
        <f t="shared" si="534"/>
        <v>ru1231_</v>
      </c>
      <c r="BH3107" t="str">
        <f t="shared" si="535"/>
        <v>re1231_</v>
      </c>
      <c r="BI3107" t="str">
        <f t="shared" si="536"/>
        <v>_0</v>
      </c>
      <c r="BJ3107" t="str">
        <f t="shared" si="537"/>
        <v>_</v>
      </c>
      <c r="BK3107" t="str">
        <f>IF(ISERROR(MATCH(LEFT(C3107,5)&amp;B3107&amp;"_"&amp;A3107,$BK$1:BK3106,0)),LEFT(C3107,5)&amp;B3107&amp;"_"&amp;A3107,"")</f>
        <v/>
      </c>
      <c r="BL3107">
        <f>COUNTIFS($B$1:B3107,B3107)-COUNTIFS($B$1:B3107,B3107,$BK$1:BK3107,"")</f>
        <v>0</v>
      </c>
      <c r="BM3107" t="str">
        <f t="shared" si="538"/>
        <v/>
      </c>
    </row>
    <row r="3108" spans="1:65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1"/>
      <c r="AK3108" s="1"/>
      <c r="AL3108" s="1"/>
      <c r="AM3108" s="1"/>
      <c r="AN3108" s="1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t="str">
        <f t="shared" si="528"/>
        <v/>
      </c>
      <c r="AZ3108">
        <f t="shared" si="529"/>
        <v>0</v>
      </c>
      <c r="BA3108" t="str">
        <f t="shared" si="530"/>
        <v>QB</v>
      </c>
      <c r="BB3108" t="str">
        <f t="shared" si="531"/>
        <v>_</v>
      </c>
      <c r="BC3108" t="str">
        <f t="shared" si="532"/>
        <v>ru</v>
      </c>
      <c r="BD3108">
        <f>COUNTIFS($BB$1:BB3108,BB3108,$BC$1:BC3108,"ru")</f>
        <v>1232</v>
      </c>
      <c r="BE3108" t="str">
        <f t="shared" si="533"/>
        <v>re</v>
      </c>
      <c r="BF3108">
        <f>COUNTIFS($BB$1:BB3108,BB3108,$BE$1:BE3108,"re")</f>
        <v>1232</v>
      </c>
      <c r="BG3108" t="str">
        <f t="shared" si="534"/>
        <v>ru1232_</v>
      </c>
      <c r="BH3108" t="str">
        <f t="shared" si="535"/>
        <v>re1232_</v>
      </c>
      <c r="BI3108" t="str">
        <f t="shared" si="536"/>
        <v>_0</v>
      </c>
      <c r="BJ3108" t="str">
        <f t="shared" si="537"/>
        <v>_</v>
      </c>
      <c r="BK3108" t="str">
        <f>IF(ISERROR(MATCH(LEFT(C3108,5)&amp;B3108&amp;"_"&amp;A3108,$BK$1:BK3107,0)),LEFT(C3108,5)&amp;B3108&amp;"_"&amp;A3108,"")</f>
        <v/>
      </c>
      <c r="BL3108">
        <f>COUNTIFS($B$1:B3108,B3108)-COUNTIFS($B$1:B3108,B3108,$BK$1:BK3108,"")</f>
        <v>0</v>
      </c>
      <c r="BM3108" t="str">
        <f t="shared" si="538"/>
        <v/>
      </c>
    </row>
    <row r="3109" spans="1:65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1"/>
      <c r="AK3109" s="1"/>
      <c r="AL3109" s="1"/>
      <c r="AM3109" s="1"/>
      <c r="AN3109" s="1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t="str">
        <f t="shared" si="528"/>
        <v/>
      </c>
      <c r="AZ3109">
        <f t="shared" si="529"/>
        <v>0</v>
      </c>
      <c r="BA3109" t="str">
        <f t="shared" si="530"/>
        <v>QB</v>
      </c>
      <c r="BB3109" t="str">
        <f t="shared" si="531"/>
        <v>_</v>
      </c>
      <c r="BC3109" t="str">
        <f t="shared" si="532"/>
        <v>ru</v>
      </c>
      <c r="BD3109">
        <f>COUNTIFS($BB$1:BB3109,BB3109,$BC$1:BC3109,"ru")</f>
        <v>1233</v>
      </c>
      <c r="BE3109" t="str">
        <f t="shared" si="533"/>
        <v>re</v>
      </c>
      <c r="BF3109">
        <f>COUNTIFS($BB$1:BB3109,BB3109,$BE$1:BE3109,"re")</f>
        <v>1233</v>
      </c>
      <c r="BG3109" t="str">
        <f t="shared" si="534"/>
        <v>ru1233_</v>
      </c>
      <c r="BH3109" t="str">
        <f t="shared" si="535"/>
        <v>re1233_</v>
      </c>
      <c r="BI3109" t="str">
        <f t="shared" si="536"/>
        <v>_0</v>
      </c>
      <c r="BJ3109" t="str">
        <f t="shared" si="537"/>
        <v>_</v>
      </c>
      <c r="BK3109" t="str">
        <f>IF(ISERROR(MATCH(LEFT(C3109,5)&amp;B3109&amp;"_"&amp;A3109,$BK$1:BK3108,0)),LEFT(C3109,5)&amp;B3109&amp;"_"&amp;A3109,"")</f>
        <v/>
      </c>
      <c r="BL3109">
        <f>COUNTIFS($B$1:B3109,B3109)-COUNTIFS($B$1:B3109,B3109,$BK$1:BK3109,"")</f>
        <v>0</v>
      </c>
      <c r="BM3109" t="str">
        <f t="shared" si="538"/>
        <v/>
      </c>
    </row>
    <row r="3110" spans="1:65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1"/>
      <c r="AK3110" s="1"/>
      <c r="AL3110" s="1"/>
      <c r="AM3110" s="1"/>
      <c r="AN3110" s="1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t="str">
        <f t="shared" si="528"/>
        <v/>
      </c>
      <c r="AZ3110">
        <f t="shared" si="529"/>
        <v>0</v>
      </c>
      <c r="BA3110" t="str">
        <f t="shared" si="530"/>
        <v>QB</v>
      </c>
      <c r="BB3110" t="str">
        <f t="shared" si="531"/>
        <v>_</v>
      </c>
      <c r="BC3110" t="str">
        <f t="shared" si="532"/>
        <v>ru</v>
      </c>
      <c r="BD3110">
        <f>COUNTIFS($BB$1:BB3110,BB3110,$BC$1:BC3110,"ru")</f>
        <v>1234</v>
      </c>
      <c r="BE3110" t="str">
        <f t="shared" si="533"/>
        <v>re</v>
      </c>
      <c r="BF3110">
        <f>COUNTIFS($BB$1:BB3110,BB3110,$BE$1:BE3110,"re")</f>
        <v>1234</v>
      </c>
      <c r="BG3110" t="str">
        <f t="shared" si="534"/>
        <v>ru1234_</v>
      </c>
      <c r="BH3110" t="str">
        <f t="shared" si="535"/>
        <v>re1234_</v>
      </c>
      <c r="BI3110" t="str">
        <f t="shared" si="536"/>
        <v>_0</v>
      </c>
      <c r="BJ3110" t="str">
        <f t="shared" si="537"/>
        <v>_</v>
      </c>
      <c r="BK3110" t="str">
        <f>IF(ISERROR(MATCH(LEFT(C3110,5)&amp;B3110&amp;"_"&amp;A3110,$BK$1:BK3109,0)),LEFT(C3110,5)&amp;B3110&amp;"_"&amp;A3110,"")</f>
        <v/>
      </c>
      <c r="BL3110">
        <f>COUNTIFS($B$1:B3110,B3110)-COUNTIFS($B$1:B3110,B3110,$BK$1:BK3110,"")</f>
        <v>0</v>
      </c>
      <c r="BM3110" t="str">
        <f t="shared" si="538"/>
        <v/>
      </c>
    </row>
    <row r="3111" spans="1:65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1"/>
      <c r="AK3111" s="1"/>
      <c r="AL3111" s="1"/>
      <c r="AM3111" s="1"/>
      <c r="AN3111" s="1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t="str">
        <f t="shared" si="528"/>
        <v/>
      </c>
      <c r="AZ3111">
        <f t="shared" si="529"/>
        <v>0</v>
      </c>
      <c r="BA3111" t="str">
        <f t="shared" si="530"/>
        <v>QB</v>
      </c>
      <c r="BB3111" t="str">
        <f t="shared" si="531"/>
        <v>_</v>
      </c>
      <c r="BC3111" t="str">
        <f t="shared" si="532"/>
        <v>ru</v>
      </c>
      <c r="BD3111">
        <f>COUNTIFS($BB$1:BB3111,BB3111,$BC$1:BC3111,"ru")</f>
        <v>1235</v>
      </c>
      <c r="BE3111" t="str">
        <f t="shared" si="533"/>
        <v>re</v>
      </c>
      <c r="BF3111">
        <f>COUNTIFS($BB$1:BB3111,BB3111,$BE$1:BE3111,"re")</f>
        <v>1235</v>
      </c>
      <c r="BG3111" t="str">
        <f t="shared" si="534"/>
        <v>ru1235_</v>
      </c>
      <c r="BH3111" t="str">
        <f t="shared" si="535"/>
        <v>re1235_</v>
      </c>
      <c r="BI3111" t="str">
        <f t="shared" si="536"/>
        <v>_0</v>
      </c>
      <c r="BJ3111" t="str">
        <f t="shared" si="537"/>
        <v>_</v>
      </c>
      <c r="BK3111" t="str">
        <f>IF(ISERROR(MATCH(LEFT(C3111,5)&amp;B3111&amp;"_"&amp;A3111,$BK$1:BK3110,0)),LEFT(C3111,5)&amp;B3111&amp;"_"&amp;A3111,"")</f>
        <v/>
      </c>
      <c r="BL3111">
        <f>COUNTIFS($B$1:B3111,B3111)-COUNTIFS($B$1:B3111,B3111,$BK$1:BK3111,"")</f>
        <v>0</v>
      </c>
      <c r="BM3111" t="str">
        <f t="shared" si="538"/>
        <v/>
      </c>
    </row>
    <row r="3112" spans="1:65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1"/>
      <c r="AK3112" s="1"/>
      <c r="AL3112" s="1"/>
      <c r="AM3112" s="1"/>
      <c r="AN3112" s="1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t="str">
        <f t="shared" si="528"/>
        <v/>
      </c>
      <c r="AZ3112">
        <f t="shared" si="529"/>
        <v>0</v>
      </c>
      <c r="BA3112" t="str">
        <f t="shared" si="530"/>
        <v>QB</v>
      </c>
      <c r="BB3112" t="str">
        <f t="shared" si="531"/>
        <v>_</v>
      </c>
      <c r="BC3112" t="str">
        <f t="shared" si="532"/>
        <v>ru</v>
      </c>
      <c r="BD3112">
        <f>COUNTIFS($BB$1:BB3112,BB3112,$BC$1:BC3112,"ru")</f>
        <v>1236</v>
      </c>
      <c r="BE3112" t="str">
        <f t="shared" si="533"/>
        <v>re</v>
      </c>
      <c r="BF3112">
        <f>COUNTIFS($BB$1:BB3112,BB3112,$BE$1:BE3112,"re")</f>
        <v>1236</v>
      </c>
      <c r="BG3112" t="str">
        <f t="shared" si="534"/>
        <v>ru1236_</v>
      </c>
      <c r="BH3112" t="str">
        <f t="shared" si="535"/>
        <v>re1236_</v>
      </c>
      <c r="BI3112" t="str">
        <f t="shared" si="536"/>
        <v>_0</v>
      </c>
      <c r="BJ3112" t="str">
        <f t="shared" si="537"/>
        <v>_</v>
      </c>
      <c r="BK3112" t="str">
        <f>IF(ISERROR(MATCH(LEFT(C3112,5)&amp;B3112&amp;"_"&amp;A3112,$BK$1:BK3111,0)),LEFT(C3112,5)&amp;B3112&amp;"_"&amp;A3112,"")</f>
        <v/>
      </c>
      <c r="BL3112">
        <f>COUNTIFS($B$1:B3112,B3112)-COUNTIFS($B$1:B3112,B3112,$BK$1:BK3112,"")</f>
        <v>0</v>
      </c>
      <c r="BM3112" t="str">
        <f t="shared" si="538"/>
        <v/>
      </c>
    </row>
    <row r="3113" spans="1:65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1"/>
      <c r="AK3113" s="1"/>
      <c r="AL3113" s="1"/>
      <c r="AM3113" s="1"/>
      <c r="AN3113" s="1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t="str">
        <f t="shared" si="528"/>
        <v/>
      </c>
      <c r="AZ3113">
        <f t="shared" si="529"/>
        <v>0</v>
      </c>
      <c r="BA3113" t="str">
        <f t="shared" si="530"/>
        <v>QB</v>
      </c>
      <c r="BB3113" t="str">
        <f t="shared" si="531"/>
        <v>_</v>
      </c>
      <c r="BC3113" t="str">
        <f t="shared" si="532"/>
        <v>ru</v>
      </c>
      <c r="BD3113">
        <f>COUNTIFS($BB$1:BB3113,BB3113,$BC$1:BC3113,"ru")</f>
        <v>1237</v>
      </c>
      <c r="BE3113" t="str">
        <f t="shared" si="533"/>
        <v>re</v>
      </c>
      <c r="BF3113">
        <f>COUNTIFS($BB$1:BB3113,BB3113,$BE$1:BE3113,"re")</f>
        <v>1237</v>
      </c>
      <c r="BG3113" t="str">
        <f t="shared" si="534"/>
        <v>ru1237_</v>
      </c>
      <c r="BH3113" t="str">
        <f t="shared" si="535"/>
        <v>re1237_</v>
      </c>
      <c r="BI3113" t="str">
        <f t="shared" si="536"/>
        <v>_0</v>
      </c>
      <c r="BJ3113" t="str">
        <f t="shared" si="537"/>
        <v>_</v>
      </c>
      <c r="BK3113" t="str">
        <f>IF(ISERROR(MATCH(LEFT(C3113,5)&amp;B3113&amp;"_"&amp;A3113,$BK$1:BK3112,0)),LEFT(C3113,5)&amp;B3113&amp;"_"&amp;A3113,"")</f>
        <v/>
      </c>
      <c r="BL3113">
        <f>COUNTIFS($B$1:B3113,B3113)-COUNTIFS($B$1:B3113,B3113,$BK$1:BK3113,"")</f>
        <v>0</v>
      </c>
      <c r="BM3113" t="str">
        <f t="shared" si="538"/>
        <v/>
      </c>
    </row>
    <row r="3114" spans="1:65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1"/>
      <c r="AK3114" s="1"/>
      <c r="AL3114" s="1"/>
      <c r="AM3114" s="1"/>
      <c r="AN3114" s="1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t="str">
        <f t="shared" si="528"/>
        <v/>
      </c>
      <c r="AZ3114">
        <f t="shared" si="529"/>
        <v>0</v>
      </c>
      <c r="BA3114" t="str">
        <f t="shared" si="530"/>
        <v>QB</v>
      </c>
      <c r="BB3114" t="str">
        <f t="shared" si="531"/>
        <v>_</v>
      </c>
      <c r="BC3114" t="str">
        <f t="shared" si="532"/>
        <v>ru</v>
      </c>
      <c r="BD3114">
        <f>COUNTIFS($BB$1:BB3114,BB3114,$BC$1:BC3114,"ru")</f>
        <v>1238</v>
      </c>
      <c r="BE3114" t="str">
        <f t="shared" si="533"/>
        <v>re</v>
      </c>
      <c r="BF3114">
        <f>COUNTIFS($BB$1:BB3114,BB3114,$BE$1:BE3114,"re")</f>
        <v>1238</v>
      </c>
      <c r="BG3114" t="str">
        <f t="shared" si="534"/>
        <v>ru1238_</v>
      </c>
      <c r="BH3114" t="str">
        <f t="shared" si="535"/>
        <v>re1238_</v>
      </c>
      <c r="BI3114" t="str">
        <f t="shared" si="536"/>
        <v>_0</v>
      </c>
      <c r="BJ3114" t="str">
        <f t="shared" si="537"/>
        <v>_</v>
      </c>
      <c r="BK3114" t="str">
        <f>IF(ISERROR(MATCH(LEFT(C3114,5)&amp;B3114&amp;"_"&amp;A3114,$BK$1:BK3113,0)),LEFT(C3114,5)&amp;B3114&amp;"_"&amp;A3114,"")</f>
        <v/>
      </c>
      <c r="BL3114">
        <f>COUNTIFS($B$1:B3114,B3114)-COUNTIFS($B$1:B3114,B3114,$BK$1:BK3114,"")</f>
        <v>0</v>
      </c>
      <c r="BM3114" t="str">
        <f t="shared" si="538"/>
        <v/>
      </c>
    </row>
    <row r="3115" spans="1:65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1"/>
      <c r="AK3115" s="1"/>
      <c r="AL3115" s="1"/>
      <c r="AM3115" s="1"/>
      <c r="AN3115" s="1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t="str">
        <f t="shared" si="528"/>
        <v/>
      </c>
      <c r="AZ3115">
        <f t="shared" si="529"/>
        <v>0</v>
      </c>
      <c r="BA3115" t="str">
        <f t="shared" si="530"/>
        <v>QB</v>
      </c>
      <c r="BB3115" t="str">
        <f t="shared" si="531"/>
        <v>_</v>
      </c>
      <c r="BC3115" t="str">
        <f t="shared" si="532"/>
        <v>ru</v>
      </c>
      <c r="BD3115">
        <f>COUNTIFS($BB$1:BB3115,BB3115,$BC$1:BC3115,"ru")</f>
        <v>1239</v>
      </c>
      <c r="BE3115" t="str">
        <f t="shared" si="533"/>
        <v>re</v>
      </c>
      <c r="BF3115">
        <f>COUNTIFS($BB$1:BB3115,BB3115,$BE$1:BE3115,"re")</f>
        <v>1239</v>
      </c>
      <c r="BG3115" t="str">
        <f t="shared" si="534"/>
        <v>ru1239_</v>
      </c>
      <c r="BH3115" t="str">
        <f t="shared" si="535"/>
        <v>re1239_</v>
      </c>
      <c r="BI3115" t="str">
        <f t="shared" si="536"/>
        <v>_0</v>
      </c>
      <c r="BJ3115" t="str">
        <f t="shared" si="537"/>
        <v>_</v>
      </c>
      <c r="BK3115" t="str">
        <f>IF(ISERROR(MATCH(LEFT(C3115,5)&amp;B3115&amp;"_"&amp;A3115,$BK$1:BK3114,0)),LEFT(C3115,5)&amp;B3115&amp;"_"&amp;A3115,"")</f>
        <v/>
      </c>
      <c r="BL3115">
        <f>COUNTIFS($B$1:B3115,B3115)-COUNTIFS($B$1:B3115,B3115,$BK$1:BK3115,"")</f>
        <v>0</v>
      </c>
      <c r="BM3115" t="str">
        <f t="shared" si="538"/>
        <v/>
      </c>
    </row>
    <row r="3116" spans="1:65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1"/>
      <c r="AK3116" s="1"/>
      <c r="AL3116" s="1"/>
      <c r="AM3116" s="1"/>
      <c r="AN3116" s="1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t="str">
        <f t="shared" si="528"/>
        <v/>
      </c>
      <c r="AZ3116">
        <f t="shared" si="529"/>
        <v>0</v>
      </c>
      <c r="BA3116" t="str">
        <f t="shared" si="530"/>
        <v>QB</v>
      </c>
      <c r="BB3116" t="str">
        <f t="shared" si="531"/>
        <v>_</v>
      </c>
      <c r="BC3116" t="str">
        <f t="shared" si="532"/>
        <v>ru</v>
      </c>
      <c r="BD3116">
        <f>COUNTIFS($BB$1:BB3116,BB3116,$BC$1:BC3116,"ru")</f>
        <v>1240</v>
      </c>
      <c r="BE3116" t="str">
        <f t="shared" si="533"/>
        <v>re</v>
      </c>
      <c r="BF3116">
        <f>COUNTIFS($BB$1:BB3116,BB3116,$BE$1:BE3116,"re")</f>
        <v>1240</v>
      </c>
      <c r="BG3116" t="str">
        <f t="shared" si="534"/>
        <v>ru1240_</v>
      </c>
      <c r="BH3116" t="str">
        <f t="shared" si="535"/>
        <v>re1240_</v>
      </c>
      <c r="BI3116" t="str">
        <f t="shared" si="536"/>
        <v>_0</v>
      </c>
      <c r="BJ3116" t="str">
        <f t="shared" si="537"/>
        <v>_</v>
      </c>
      <c r="BK3116" t="str">
        <f>IF(ISERROR(MATCH(LEFT(C3116,5)&amp;B3116&amp;"_"&amp;A3116,$BK$1:BK3115,0)),LEFT(C3116,5)&amp;B3116&amp;"_"&amp;A3116,"")</f>
        <v/>
      </c>
      <c r="BL3116">
        <f>COUNTIFS($B$1:B3116,B3116)-COUNTIFS($B$1:B3116,B3116,$BK$1:BK3116,"")</f>
        <v>0</v>
      </c>
      <c r="BM3116" t="str">
        <f t="shared" si="538"/>
        <v/>
      </c>
    </row>
    <row r="3117" spans="1:65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1"/>
      <c r="AK3117" s="1"/>
      <c r="AL3117" s="1"/>
      <c r="AM3117" s="1"/>
      <c r="AN3117" s="1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t="str">
        <f t="shared" si="528"/>
        <v/>
      </c>
      <c r="AZ3117">
        <f t="shared" si="529"/>
        <v>0</v>
      </c>
      <c r="BA3117" t="str">
        <f t="shared" si="530"/>
        <v>QB</v>
      </c>
      <c r="BB3117" t="str">
        <f t="shared" si="531"/>
        <v>_</v>
      </c>
      <c r="BC3117" t="str">
        <f t="shared" si="532"/>
        <v>ru</v>
      </c>
      <c r="BD3117">
        <f>COUNTIFS($BB$1:BB3117,BB3117,$BC$1:BC3117,"ru")</f>
        <v>1241</v>
      </c>
      <c r="BE3117" t="str">
        <f t="shared" si="533"/>
        <v>re</v>
      </c>
      <c r="BF3117">
        <f>COUNTIFS($BB$1:BB3117,BB3117,$BE$1:BE3117,"re")</f>
        <v>1241</v>
      </c>
      <c r="BG3117" t="str">
        <f t="shared" si="534"/>
        <v>ru1241_</v>
      </c>
      <c r="BH3117" t="str">
        <f t="shared" si="535"/>
        <v>re1241_</v>
      </c>
      <c r="BI3117" t="str">
        <f t="shared" si="536"/>
        <v>_0</v>
      </c>
      <c r="BJ3117" t="str">
        <f t="shared" si="537"/>
        <v>_</v>
      </c>
      <c r="BK3117" t="str">
        <f>IF(ISERROR(MATCH(LEFT(C3117,5)&amp;B3117&amp;"_"&amp;A3117,$BK$1:BK3116,0)),LEFT(C3117,5)&amp;B3117&amp;"_"&amp;A3117,"")</f>
        <v/>
      </c>
      <c r="BL3117">
        <f>COUNTIFS($B$1:B3117,B3117)-COUNTIFS($B$1:B3117,B3117,$BK$1:BK3117,"")</f>
        <v>0</v>
      </c>
      <c r="BM3117" t="str">
        <f t="shared" si="538"/>
        <v/>
      </c>
    </row>
    <row r="3118" spans="1:65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1"/>
      <c r="AK3118" s="1"/>
      <c r="AL3118" s="1"/>
      <c r="AM3118" s="1"/>
      <c r="AN3118" s="1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t="str">
        <f t="shared" si="528"/>
        <v/>
      </c>
      <c r="AZ3118">
        <f t="shared" si="529"/>
        <v>0</v>
      </c>
      <c r="BA3118" t="str">
        <f t="shared" si="530"/>
        <v>QB</v>
      </c>
      <c r="BB3118" t="str">
        <f t="shared" si="531"/>
        <v>_</v>
      </c>
      <c r="BC3118" t="str">
        <f t="shared" si="532"/>
        <v>ru</v>
      </c>
      <c r="BD3118">
        <f>COUNTIFS($BB$1:BB3118,BB3118,$BC$1:BC3118,"ru")</f>
        <v>1242</v>
      </c>
      <c r="BE3118" t="str">
        <f t="shared" si="533"/>
        <v>re</v>
      </c>
      <c r="BF3118">
        <f>COUNTIFS($BB$1:BB3118,BB3118,$BE$1:BE3118,"re")</f>
        <v>1242</v>
      </c>
      <c r="BG3118" t="str">
        <f t="shared" si="534"/>
        <v>ru1242_</v>
      </c>
      <c r="BH3118" t="str">
        <f t="shared" si="535"/>
        <v>re1242_</v>
      </c>
      <c r="BI3118" t="str">
        <f t="shared" si="536"/>
        <v>_0</v>
      </c>
      <c r="BJ3118" t="str">
        <f t="shared" si="537"/>
        <v>_</v>
      </c>
      <c r="BK3118" t="str">
        <f>IF(ISERROR(MATCH(LEFT(C3118,5)&amp;B3118&amp;"_"&amp;A3118,$BK$1:BK3117,0)),LEFT(C3118,5)&amp;B3118&amp;"_"&amp;A3118,"")</f>
        <v/>
      </c>
      <c r="BL3118">
        <f>COUNTIFS($B$1:B3118,B3118)-COUNTIFS($B$1:B3118,B3118,$BK$1:BK3118,"")</f>
        <v>0</v>
      </c>
      <c r="BM3118" t="str">
        <f t="shared" si="538"/>
        <v/>
      </c>
    </row>
    <row r="3119" spans="1:65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1"/>
      <c r="AK3119" s="1"/>
      <c r="AL3119" s="1"/>
      <c r="AM3119" s="1"/>
      <c r="AN3119" s="1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t="str">
        <f t="shared" si="528"/>
        <v/>
      </c>
      <c r="AZ3119">
        <f t="shared" si="529"/>
        <v>0</v>
      </c>
      <c r="BA3119" t="str">
        <f t="shared" si="530"/>
        <v>QB</v>
      </c>
      <c r="BB3119" t="str">
        <f t="shared" si="531"/>
        <v>_</v>
      </c>
      <c r="BC3119" t="str">
        <f t="shared" si="532"/>
        <v>ru</v>
      </c>
      <c r="BD3119">
        <f>COUNTIFS($BB$1:BB3119,BB3119,$BC$1:BC3119,"ru")</f>
        <v>1243</v>
      </c>
      <c r="BE3119" t="str">
        <f t="shared" si="533"/>
        <v>re</v>
      </c>
      <c r="BF3119">
        <f>COUNTIFS($BB$1:BB3119,BB3119,$BE$1:BE3119,"re")</f>
        <v>1243</v>
      </c>
      <c r="BG3119" t="str">
        <f t="shared" si="534"/>
        <v>ru1243_</v>
      </c>
      <c r="BH3119" t="str">
        <f t="shared" si="535"/>
        <v>re1243_</v>
      </c>
      <c r="BI3119" t="str">
        <f t="shared" si="536"/>
        <v>_0</v>
      </c>
      <c r="BJ3119" t="str">
        <f t="shared" si="537"/>
        <v>_</v>
      </c>
      <c r="BK3119" t="str">
        <f>IF(ISERROR(MATCH(LEFT(C3119,5)&amp;B3119&amp;"_"&amp;A3119,$BK$1:BK3118,0)),LEFT(C3119,5)&amp;B3119&amp;"_"&amp;A3119,"")</f>
        <v/>
      </c>
      <c r="BL3119">
        <f>COUNTIFS($B$1:B3119,B3119)-COUNTIFS($B$1:B3119,B3119,$BK$1:BK3119,"")</f>
        <v>0</v>
      </c>
      <c r="BM3119" t="str">
        <f t="shared" si="538"/>
        <v/>
      </c>
    </row>
    <row r="3120" spans="1:65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1"/>
      <c r="AK3120" s="1"/>
      <c r="AL3120" s="1"/>
      <c r="AM3120" s="1"/>
      <c r="AN3120" s="1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t="str">
        <f t="shared" si="528"/>
        <v/>
      </c>
      <c r="AZ3120">
        <f t="shared" si="529"/>
        <v>0</v>
      </c>
      <c r="BA3120" t="str">
        <f t="shared" si="530"/>
        <v>QB</v>
      </c>
      <c r="BB3120" t="str">
        <f t="shared" si="531"/>
        <v>_</v>
      </c>
      <c r="BC3120" t="str">
        <f t="shared" si="532"/>
        <v>ru</v>
      </c>
      <c r="BD3120">
        <f>COUNTIFS($BB$1:BB3120,BB3120,$BC$1:BC3120,"ru")</f>
        <v>1244</v>
      </c>
      <c r="BE3120" t="str">
        <f t="shared" si="533"/>
        <v>re</v>
      </c>
      <c r="BF3120">
        <f>COUNTIFS($BB$1:BB3120,BB3120,$BE$1:BE3120,"re")</f>
        <v>1244</v>
      </c>
      <c r="BG3120" t="str">
        <f t="shared" si="534"/>
        <v>ru1244_</v>
      </c>
      <c r="BH3120" t="str">
        <f t="shared" si="535"/>
        <v>re1244_</v>
      </c>
      <c r="BI3120" t="str">
        <f t="shared" si="536"/>
        <v>_0</v>
      </c>
      <c r="BJ3120" t="str">
        <f t="shared" si="537"/>
        <v>_</v>
      </c>
      <c r="BK3120" t="str">
        <f>IF(ISERROR(MATCH(LEFT(C3120,5)&amp;B3120&amp;"_"&amp;A3120,$BK$1:BK3119,0)),LEFT(C3120,5)&amp;B3120&amp;"_"&amp;A3120,"")</f>
        <v/>
      </c>
      <c r="BL3120">
        <f>COUNTIFS($B$1:B3120,B3120)-COUNTIFS($B$1:B3120,B3120,$BK$1:BK3120,"")</f>
        <v>0</v>
      </c>
      <c r="BM3120" t="str">
        <f t="shared" si="538"/>
        <v/>
      </c>
    </row>
    <row r="3121" spans="1:65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1"/>
      <c r="AK3121" s="1"/>
      <c r="AL3121" s="1"/>
      <c r="AM3121" s="1"/>
      <c r="AN3121" s="1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t="str">
        <f t="shared" si="528"/>
        <v/>
      </c>
      <c r="AZ3121">
        <f t="shared" si="529"/>
        <v>0</v>
      </c>
      <c r="BA3121" t="str">
        <f t="shared" si="530"/>
        <v>QB</v>
      </c>
      <c r="BB3121" t="str">
        <f t="shared" si="531"/>
        <v>_</v>
      </c>
      <c r="BC3121" t="str">
        <f t="shared" si="532"/>
        <v>ru</v>
      </c>
      <c r="BD3121">
        <f>COUNTIFS($BB$1:BB3121,BB3121,$BC$1:BC3121,"ru")</f>
        <v>1245</v>
      </c>
      <c r="BE3121" t="str">
        <f t="shared" si="533"/>
        <v>re</v>
      </c>
      <c r="BF3121">
        <f>COUNTIFS($BB$1:BB3121,BB3121,$BE$1:BE3121,"re")</f>
        <v>1245</v>
      </c>
      <c r="BG3121" t="str">
        <f t="shared" si="534"/>
        <v>ru1245_</v>
      </c>
      <c r="BH3121" t="str">
        <f t="shared" si="535"/>
        <v>re1245_</v>
      </c>
      <c r="BI3121" t="str">
        <f t="shared" si="536"/>
        <v>_0</v>
      </c>
      <c r="BJ3121" t="str">
        <f t="shared" si="537"/>
        <v>_</v>
      </c>
      <c r="BK3121" t="str">
        <f>IF(ISERROR(MATCH(LEFT(C3121,5)&amp;B3121&amp;"_"&amp;A3121,$BK$1:BK3120,0)),LEFT(C3121,5)&amp;B3121&amp;"_"&amp;A3121,"")</f>
        <v/>
      </c>
      <c r="BL3121">
        <f>COUNTIFS($B$1:B3121,B3121)-COUNTIFS($B$1:B3121,B3121,$BK$1:BK3121,"")</f>
        <v>0</v>
      </c>
      <c r="BM3121" t="str">
        <f t="shared" si="538"/>
        <v/>
      </c>
    </row>
    <row r="3122" spans="1:65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1"/>
      <c r="AK3122" s="1"/>
      <c r="AL3122" s="1"/>
      <c r="AM3122" s="1"/>
      <c r="AN3122" s="1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t="str">
        <f t="shared" si="528"/>
        <v/>
      </c>
      <c r="AZ3122">
        <f t="shared" si="529"/>
        <v>0</v>
      </c>
      <c r="BA3122" t="str">
        <f t="shared" si="530"/>
        <v>QB</v>
      </c>
      <c r="BB3122" t="str">
        <f t="shared" si="531"/>
        <v>_</v>
      </c>
      <c r="BC3122" t="str">
        <f t="shared" si="532"/>
        <v>ru</v>
      </c>
      <c r="BD3122">
        <f>COUNTIFS($BB$1:BB3122,BB3122,$BC$1:BC3122,"ru")</f>
        <v>1246</v>
      </c>
      <c r="BE3122" t="str">
        <f t="shared" si="533"/>
        <v>re</v>
      </c>
      <c r="BF3122">
        <f>COUNTIFS($BB$1:BB3122,BB3122,$BE$1:BE3122,"re")</f>
        <v>1246</v>
      </c>
      <c r="BG3122" t="str">
        <f t="shared" si="534"/>
        <v>ru1246_</v>
      </c>
      <c r="BH3122" t="str">
        <f t="shared" si="535"/>
        <v>re1246_</v>
      </c>
      <c r="BI3122" t="str">
        <f t="shared" si="536"/>
        <v>_0</v>
      </c>
      <c r="BJ3122" t="str">
        <f t="shared" si="537"/>
        <v>_</v>
      </c>
      <c r="BK3122" t="str">
        <f>IF(ISERROR(MATCH(LEFT(C3122,5)&amp;B3122&amp;"_"&amp;A3122,$BK$1:BK3121,0)),LEFT(C3122,5)&amp;B3122&amp;"_"&amp;A3122,"")</f>
        <v/>
      </c>
      <c r="BL3122">
        <f>COUNTIFS($B$1:B3122,B3122)-COUNTIFS($B$1:B3122,B3122,$BK$1:BK3122,"")</f>
        <v>0</v>
      </c>
      <c r="BM3122" t="str">
        <f t="shared" si="538"/>
        <v/>
      </c>
    </row>
    <row r="3123" spans="1:65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1"/>
      <c r="AK3123" s="1"/>
      <c r="AL3123" s="1"/>
      <c r="AM3123" s="1"/>
      <c r="AN3123" s="1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t="str">
        <f t="shared" si="528"/>
        <v/>
      </c>
      <c r="AZ3123">
        <f t="shared" si="529"/>
        <v>0</v>
      </c>
      <c r="BA3123" t="str">
        <f t="shared" si="530"/>
        <v>QB</v>
      </c>
      <c r="BB3123" t="str">
        <f t="shared" si="531"/>
        <v>_</v>
      </c>
      <c r="BC3123" t="str">
        <f t="shared" si="532"/>
        <v>ru</v>
      </c>
      <c r="BD3123">
        <f>COUNTIFS($BB$1:BB3123,BB3123,$BC$1:BC3123,"ru")</f>
        <v>1247</v>
      </c>
      <c r="BE3123" t="str">
        <f t="shared" si="533"/>
        <v>re</v>
      </c>
      <c r="BF3123">
        <f>COUNTIFS($BB$1:BB3123,BB3123,$BE$1:BE3123,"re")</f>
        <v>1247</v>
      </c>
      <c r="BG3123" t="str">
        <f t="shared" si="534"/>
        <v>ru1247_</v>
      </c>
      <c r="BH3123" t="str">
        <f t="shared" si="535"/>
        <v>re1247_</v>
      </c>
      <c r="BI3123" t="str">
        <f t="shared" si="536"/>
        <v>_0</v>
      </c>
      <c r="BJ3123" t="str">
        <f t="shared" si="537"/>
        <v>_</v>
      </c>
      <c r="BK3123" t="str">
        <f>IF(ISERROR(MATCH(LEFT(C3123,5)&amp;B3123&amp;"_"&amp;A3123,$BK$1:BK3122,0)),LEFT(C3123,5)&amp;B3123&amp;"_"&amp;A3123,"")</f>
        <v/>
      </c>
      <c r="BL3123">
        <f>COUNTIFS($B$1:B3123,B3123)-COUNTIFS($B$1:B3123,B3123,$BK$1:BK3123,"")</f>
        <v>0</v>
      </c>
      <c r="BM3123" t="str">
        <f t="shared" si="538"/>
        <v/>
      </c>
    </row>
    <row r="3124" spans="1:65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1"/>
      <c r="AK3124" s="1"/>
      <c r="AL3124" s="1"/>
      <c r="AM3124" s="1"/>
      <c r="AN3124" s="1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t="str">
        <f t="shared" si="528"/>
        <v/>
      </c>
      <c r="AZ3124">
        <f t="shared" si="529"/>
        <v>0</v>
      </c>
      <c r="BA3124" t="str">
        <f t="shared" si="530"/>
        <v>QB</v>
      </c>
      <c r="BB3124" t="str">
        <f t="shared" si="531"/>
        <v>_</v>
      </c>
      <c r="BC3124" t="str">
        <f t="shared" si="532"/>
        <v>ru</v>
      </c>
      <c r="BD3124">
        <f>COUNTIFS($BB$1:BB3124,BB3124,$BC$1:BC3124,"ru")</f>
        <v>1248</v>
      </c>
      <c r="BE3124" t="str">
        <f t="shared" si="533"/>
        <v>re</v>
      </c>
      <c r="BF3124">
        <f>COUNTIFS($BB$1:BB3124,BB3124,$BE$1:BE3124,"re")</f>
        <v>1248</v>
      </c>
      <c r="BG3124" t="str">
        <f t="shared" si="534"/>
        <v>ru1248_</v>
      </c>
      <c r="BH3124" t="str">
        <f t="shared" si="535"/>
        <v>re1248_</v>
      </c>
      <c r="BI3124" t="str">
        <f t="shared" si="536"/>
        <v>_0</v>
      </c>
      <c r="BJ3124" t="str">
        <f t="shared" si="537"/>
        <v>_</v>
      </c>
      <c r="BK3124" t="str">
        <f>IF(ISERROR(MATCH(LEFT(C3124,5)&amp;B3124&amp;"_"&amp;A3124,$BK$1:BK3123,0)),LEFT(C3124,5)&amp;B3124&amp;"_"&amp;A3124,"")</f>
        <v/>
      </c>
      <c r="BL3124">
        <f>COUNTIFS($B$1:B3124,B3124)-COUNTIFS($B$1:B3124,B3124,$BK$1:BK3124,"")</f>
        <v>0</v>
      </c>
      <c r="BM3124" t="str">
        <f t="shared" si="538"/>
        <v/>
      </c>
    </row>
    <row r="3125" spans="1:65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1"/>
      <c r="AK3125" s="1"/>
      <c r="AL3125" s="1"/>
      <c r="AM3125" s="1"/>
      <c r="AN3125" s="1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t="str">
        <f t="shared" si="528"/>
        <v/>
      </c>
      <c r="AZ3125">
        <f t="shared" si="529"/>
        <v>0</v>
      </c>
      <c r="BA3125" t="str">
        <f t="shared" si="530"/>
        <v>QB</v>
      </c>
      <c r="BB3125" t="str">
        <f t="shared" si="531"/>
        <v>_</v>
      </c>
      <c r="BC3125" t="str">
        <f t="shared" si="532"/>
        <v>ru</v>
      </c>
      <c r="BD3125">
        <f>COUNTIFS($BB$1:BB3125,BB3125,$BC$1:BC3125,"ru")</f>
        <v>1249</v>
      </c>
      <c r="BE3125" t="str">
        <f t="shared" si="533"/>
        <v>re</v>
      </c>
      <c r="BF3125">
        <f>COUNTIFS($BB$1:BB3125,BB3125,$BE$1:BE3125,"re")</f>
        <v>1249</v>
      </c>
      <c r="BG3125" t="str">
        <f t="shared" si="534"/>
        <v>ru1249_</v>
      </c>
      <c r="BH3125" t="str">
        <f t="shared" si="535"/>
        <v>re1249_</v>
      </c>
      <c r="BI3125" t="str">
        <f t="shared" si="536"/>
        <v>_0</v>
      </c>
      <c r="BJ3125" t="str">
        <f t="shared" si="537"/>
        <v>_</v>
      </c>
      <c r="BK3125" t="str">
        <f>IF(ISERROR(MATCH(LEFT(C3125,5)&amp;B3125&amp;"_"&amp;A3125,$BK$1:BK3124,0)),LEFT(C3125,5)&amp;B3125&amp;"_"&amp;A3125,"")</f>
        <v/>
      </c>
      <c r="BL3125">
        <f>COUNTIFS($B$1:B3125,B3125)-COUNTIFS($B$1:B3125,B3125,$BK$1:BK3125,"")</f>
        <v>0</v>
      </c>
      <c r="BM3125" t="str">
        <f t="shared" si="538"/>
        <v/>
      </c>
    </row>
    <row r="3126" spans="1:65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1"/>
      <c r="AK3126" s="1"/>
      <c r="AL3126" s="1"/>
      <c r="AM3126" s="1"/>
      <c r="AN3126" s="1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t="str">
        <f t="shared" si="528"/>
        <v/>
      </c>
      <c r="AZ3126">
        <f t="shared" si="529"/>
        <v>0</v>
      </c>
      <c r="BA3126" t="str">
        <f t="shared" si="530"/>
        <v>QB</v>
      </c>
      <c r="BB3126" t="str">
        <f t="shared" si="531"/>
        <v>_</v>
      </c>
      <c r="BC3126" t="str">
        <f t="shared" si="532"/>
        <v>ru</v>
      </c>
      <c r="BD3126">
        <f>COUNTIFS($BB$1:BB3126,BB3126,$BC$1:BC3126,"ru")</f>
        <v>1250</v>
      </c>
      <c r="BE3126" t="str">
        <f t="shared" si="533"/>
        <v>re</v>
      </c>
      <c r="BF3126">
        <f>COUNTIFS($BB$1:BB3126,BB3126,$BE$1:BE3126,"re")</f>
        <v>1250</v>
      </c>
      <c r="BG3126" t="str">
        <f t="shared" si="534"/>
        <v>ru1250_</v>
      </c>
      <c r="BH3126" t="str">
        <f t="shared" si="535"/>
        <v>re1250_</v>
      </c>
      <c r="BI3126" t="str">
        <f t="shared" si="536"/>
        <v>_0</v>
      </c>
      <c r="BJ3126" t="str">
        <f t="shared" si="537"/>
        <v>_</v>
      </c>
      <c r="BK3126" t="str">
        <f>IF(ISERROR(MATCH(LEFT(C3126,5)&amp;B3126&amp;"_"&amp;A3126,$BK$1:BK3125,0)),LEFT(C3126,5)&amp;B3126&amp;"_"&amp;A3126,"")</f>
        <v/>
      </c>
      <c r="BL3126">
        <f>COUNTIFS($B$1:B3126,B3126)-COUNTIFS($B$1:B3126,B3126,$BK$1:BK3126,"")</f>
        <v>0</v>
      </c>
      <c r="BM3126" t="str">
        <f t="shared" si="538"/>
        <v/>
      </c>
    </row>
    <row r="3127" spans="1:65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1"/>
      <c r="AK3127" s="1"/>
      <c r="AL3127" s="1"/>
      <c r="AM3127" s="1"/>
      <c r="AN3127" s="1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t="str">
        <f t="shared" si="528"/>
        <v/>
      </c>
      <c r="AZ3127">
        <f t="shared" si="529"/>
        <v>0</v>
      </c>
      <c r="BA3127" t="str">
        <f t="shared" si="530"/>
        <v>QB</v>
      </c>
      <c r="BB3127" t="str">
        <f t="shared" si="531"/>
        <v>_</v>
      </c>
      <c r="BC3127" t="str">
        <f t="shared" si="532"/>
        <v>ru</v>
      </c>
      <c r="BD3127">
        <f>COUNTIFS($BB$1:BB3127,BB3127,$BC$1:BC3127,"ru")</f>
        <v>1251</v>
      </c>
      <c r="BE3127" t="str">
        <f t="shared" si="533"/>
        <v>re</v>
      </c>
      <c r="BF3127">
        <f>COUNTIFS($BB$1:BB3127,BB3127,$BE$1:BE3127,"re")</f>
        <v>1251</v>
      </c>
      <c r="BG3127" t="str">
        <f t="shared" si="534"/>
        <v>ru1251_</v>
      </c>
      <c r="BH3127" t="str">
        <f t="shared" si="535"/>
        <v>re1251_</v>
      </c>
      <c r="BI3127" t="str">
        <f t="shared" si="536"/>
        <v>_0</v>
      </c>
      <c r="BJ3127" t="str">
        <f t="shared" si="537"/>
        <v>_</v>
      </c>
      <c r="BK3127" t="str">
        <f>IF(ISERROR(MATCH(LEFT(C3127,5)&amp;B3127&amp;"_"&amp;A3127,$BK$1:BK3126,0)),LEFT(C3127,5)&amp;B3127&amp;"_"&amp;A3127,"")</f>
        <v/>
      </c>
      <c r="BL3127">
        <f>COUNTIFS($B$1:B3127,B3127)-COUNTIFS($B$1:B3127,B3127,$BK$1:BK3127,"")</f>
        <v>0</v>
      </c>
      <c r="BM3127" t="str">
        <f t="shared" si="538"/>
        <v/>
      </c>
    </row>
    <row r="3128" spans="1:65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1"/>
      <c r="AK3128" s="1"/>
      <c r="AL3128" s="1"/>
      <c r="AM3128" s="1"/>
      <c r="AN3128" s="1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t="str">
        <f t="shared" si="528"/>
        <v/>
      </c>
      <c r="AZ3128">
        <f t="shared" si="529"/>
        <v>0</v>
      </c>
      <c r="BA3128" t="str">
        <f t="shared" si="530"/>
        <v>QB</v>
      </c>
      <c r="BB3128" t="str">
        <f t="shared" si="531"/>
        <v>_</v>
      </c>
      <c r="BC3128" t="str">
        <f t="shared" si="532"/>
        <v>ru</v>
      </c>
      <c r="BD3128">
        <f>COUNTIFS($BB$1:BB3128,BB3128,$BC$1:BC3128,"ru")</f>
        <v>1252</v>
      </c>
      <c r="BE3128" t="str">
        <f t="shared" si="533"/>
        <v>re</v>
      </c>
      <c r="BF3128">
        <f>COUNTIFS($BB$1:BB3128,BB3128,$BE$1:BE3128,"re")</f>
        <v>1252</v>
      </c>
      <c r="BG3128" t="str">
        <f t="shared" si="534"/>
        <v>ru1252_</v>
      </c>
      <c r="BH3128" t="str">
        <f t="shared" si="535"/>
        <v>re1252_</v>
      </c>
      <c r="BI3128" t="str">
        <f t="shared" si="536"/>
        <v>_0</v>
      </c>
      <c r="BJ3128" t="str">
        <f t="shared" si="537"/>
        <v>_</v>
      </c>
      <c r="BK3128" t="str">
        <f>IF(ISERROR(MATCH(LEFT(C3128,5)&amp;B3128&amp;"_"&amp;A3128,$BK$1:BK3127,0)),LEFT(C3128,5)&amp;B3128&amp;"_"&amp;A3128,"")</f>
        <v/>
      </c>
      <c r="BL3128">
        <f>COUNTIFS($B$1:B3128,B3128)-COUNTIFS($B$1:B3128,B3128,$BK$1:BK3128,"")</f>
        <v>0</v>
      </c>
      <c r="BM3128" t="str">
        <f t="shared" si="538"/>
        <v/>
      </c>
    </row>
    <row r="3129" spans="1:65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1"/>
      <c r="AK3129" s="1"/>
      <c r="AL3129" s="1"/>
      <c r="AM3129" s="1"/>
      <c r="AN3129" s="1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t="str">
        <f t="shared" si="528"/>
        <v/>
      </c>
      <c r="AZ3129">
        <f t="shared" si="529"/>
        <v>0</v>
      </c>
      <c r="BA3129" t="str">
        <f t="shared" si="530"/>
        <v>QB</v>
      </c>
      <c r="BB3129" t="str">
        <f t="shared" si="531"/>
        <v>_</v>
      </c>
      <c r="BC3129" t="str">
        <f t="shared" si="532"/>
        <v>ru</v>
      </c>
      <c r="BD3129">
        <f>COUNTIFS($BB$1:BB3129,BB3129,$BC$1:BC3129,"ru")</f>
        <v>1253</v>
      </c>
      <c r="BE3129" t="str">
        <f t="shared" si="533"/>
        <v>re</v>
      </c>
      <c r="BF3129">
        <f>COUNTIFS($BB$1:BB3129,BB3129,$BE$1:BE3129,"re")</f>
        <v>1253</v>
      </c>
      <c r="BG3129" t="str">
        <f t="shared" si="534"/>
        <v>ru1253_</v>
      </c>
      <c r="BH3129" t="str">
        <f t="shared" si="535"/>
        <v>re1253_</v>
      </c>
      <c r="BI3129" t="str">
        <f t="shared" si="536"/>
        <v>_0</v>
      </c>
      <c r="BJ3129" t="str">
        <f t="shared" si="537"/>
        <v>_</v>
      </c>
      <c r="BK3129" t="str">
        <f>IF(ISERROR(MATCH(LEFT(C3129,5)&amp;B3129&amp;"_"&amp;A3129,$BK$1:BK3128,0)),LEFT(C3129,5)&amp;B3129&amp;"_"&amp;A3129,"")</f>
        <v/>
      </c>
      <c r="BL3129">
        <f>COUNTIFS($B$1:B3129,B3129)-COUNTIFS($B$1:B3129,B3129,$BK$1:BK3129,"")</f>
        <v>0</v>
      </c>
      <c r="BM3129" t="str">
        <f t="shared" si="538"/>
        <v/>
      </c>
    </row>
    <row r="3130" spans="1:65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1"/>
      <c r="AK3130" s="1"/>
      <c r="AL3130" s="1"/>
      <c r="AM3130" s="1"/>
      <c r="AN3130" s="1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t="str">
        <f t="shared" si="528"/>
        <v/>
      </c>
      <c r="AZ3130">
        <f t="shared" si="529"/>
        <v>0</v>
      </c>
      <c r="BA3130" t="str">
        <f t="shared" si="530"/>
        <v>QB</v>
      </c>
      <c r="BB3130" t="str">
        <f t="shared" si="531"/>
        <v>_</v>
      </c>
      <c r="BC3130" t="str">
        <f t="shared" si="532"/>
        <v>ru</v>
      </c>
      <c r="BD3130">
        <f>COUNTIFS($BB$1:BB3130,BB3130,$BC$1:BC3130,"ru")</f>
        <v>1254</v>
      </c>
      <c r="BE3130" t="str">
        <f t="shared" si="533"/>
        <v>re</v>
      </c>
      <c r="BF3130">
        <f>COUNTIFS($BB$1:BB3130,BB3130,$BE$1:BE3130,"re")</f>
        <v>1254</v>
      </c>
      <c r="BG3130" t="str">
        <f t="shared" si="534"/>
        <v>ru1254_</v>
      </c>
      <c r="BH3130" t="str">
        <f t="shared" si="535"/>
        <v>re1254_</v>
      </c>
      <c r="BI3130" t="str">
        <f t="shared" si="536"/>
        <v>_0</v>
      </c>
      <c r="BJ3130" t="str">
        <f t="shared" si="537"/>
        <v>_</v>
      </c>
      <c r="BK3130" t="str">
        <f>IF(ISERROR(MATCH(LEFT(C3130,5)&amp;B3130&amp;"_"&amp;A3130,$BK$1:BK3129,0)),LEFT(C3130,5)&amp;B3130&amp;"_"&amp;A3130,"")</f>
        <v/>
      </c>
      <c r="BL3130">
        <f>COUNTIFS($B$1:B3130,B3130)-COUNTIFS($B$1:B3130,B3130,$BK$1:BK3130,"")</f>
        <v>0</v>
      </c>
      <c r="BM3130" t="str">
        <f t="shared" si="538"/>
        <v/>
      </c>
    </row>
    <row r="3131" spans="1:65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1"/>
      <c r="AK3131" s="1"/>
      <c r="AL3131" s="1"/>
      <c r="AM3131" s="1"/>
      <c r="AN3131" s="1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t="str">
        <f t="shared" si="528"/>
        <v/>
      </c>
      <c r="AZ3131">
        <f t="shared" si="529"/>
        <v>0</v>
      </c>
      <c r="BA3131" t="str">
        <f t="shared" si="530"/>
        <v>QB</v>
      </c>
      <c r="BB3131" t="str">
        <f t="shared" si="531"/>
        <v>_</v>
      </c>
      <c r="BC3131" t="str">
        <f t="shared" si="532"/>
        <v>ru</v>
      </c>
      <c r="BD3131">
        <f>COUNTIFS($BB$1:BB3131,BB3131,$BC$1:BC3131,"ru")</f>
        <v>1255</v>
      </c>
      <c r="BE3131" t="str">
        <f t="shared" si="533"/>
        <v>re</v>
      </c>
      <c r="BF3131">
        <f>COUNTIFS($BB$1:BB3131,BB3131,$BE$1:BE3131,"re")</f>
        <v>1255</v>
      </c>
      <c r="BG3131" t="str">
        <f t="shared" si="534"/>
        <v>ru1255_</v>
      </c>
      <c r="BH3131" t="str">
        <f t="shared" si="535"/>
        <v>re1255_</v>
      </c>
      <c r="BI3131" t="str">
        <f t="shared" si="536"/>
        <v>_0</v>
      </c>
      <c r="BJ3131" t="str">
        <f t="shared" si="537"/>
        <v>_</v>
      </c>
      <c r="BK3131" t="str">
        <f>IF(ISERROR(MATCH(LEFT(C3131,5)&amp;B3131&amp;"_"&amp;A3131,$BK$1:BK3130,0)),LEFT(C3131,5)&amp;B3131&amp;"_"&amp;A3131,"")</f>
        <v/>
      </c>
      <c r="BL3131">
        <f>COUNTIFS($B$1:B3131,B3131)-COUNTIFS($B$1:B3131,B3131,$BK$1:BK3131,"")</f>
        <v>0</v>
      </c>
      <c r="BM3131" t="str">
        <f t="shared" si="538"/>
        <v/>
      </c>
    </row>
    <row r="3132" spans="1:65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1"/>
      <c r="AK3132" s="1"/>
      <c r="AL3132" s="1"/>
      <c r="AM3132" s="1"/>
      <c r="AN3132" s="1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t="str">
        <f t="shared" si="528"/>
        <v/>
      </c>
      <c r="AZ3132">
        <f t="shared" si="529"/>
        <v>0</v>
      </c>
      <c r="BA3132" t="str">
        <f t="shared" si="530"/>
        <v>QB</v>
      </c>
      <c r="BB3132" t="str">
        <f t="shared" si="531"/>
        <v>_</v>
      </c>
      <c r="BC3132" t="str">
        <f t="shared" si="532"/>
        <v>ru</v>
      </c>
      <c r="BD3132">
        <f>COUNTIFS($BB$1:BB3132,BB3132,$BC$1:BC3132,"ru")</f>
        <v>1256</v>
      </c>
      <c r="BE3132" t="str">
        <f t="shared" si="533"/>
        <v>re</v>
      </c>
      <c r="BF3132">
        <f>COUNTIFS($BB$1:BB3132,BB3132,$BE$1:BE3132,"re")</f>
        <v>1256</v>
      </c>
      <c r="BG3132" t="str">
        <f t="shared" si="534"/>
        <v>ru1256_</v>
      </c>
      <c r="BH3132" t="str">
        <f t="shared" si="535"/>
        <v>re1256_</v>
      </c>
      <c r="BI3132" t="str">
        <f t="shared" si="536"/>
        <v>_0</v>
      </c>
      <c r="BJ3132" t="str">
        <f t="shared" si="537"/>
        <v>_</v>
      </c>
      <c r="BK3132" t="str">
        <f>IF(ISERROR(MATCH(LEFT(C3132,5)&amp;B3132&amp;"_"&amp;A3132,$BK$1:BK3131,0)),LEFT(C3132,5)&amp;B3132&amp;"_"&amp;A3132,"")</f>
        <v/>
      </c>
      <c r="BL3132">
        <f>COUNTIFS($B$1:B3132,B3132)-COUNTIFS($B$1:B3132,B3132,$BK$1:BK3132,"")</f>
        <v>0</v>
      </c>
      <c r="BM3132" t="str">
        <f t="shared" si="538"/>
        <v/>
      </c>
    </row>
    <row r="3133" spans="1:65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1"/>
      <c r="AK3133" s="1"/>
      <c r="AL3133" s="1"/>
      <c r="AM3133" s="1"/>
      <c r="AN3133" s="1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t="str">
        <f t="shared" si="528"/>
        <v/>
      </c>
      <c r="AZ3133">
        <f t="shared" si="529"/>
        <v>0</v>
      </c>
      <c r="BA3133" t="str">
        <f t="shared" si="530"/>
        <v>QB</v>
      </c>
      <c r="BB3133" t="str">
        <f t="shared" si="531"/>
        <v>_</v>
      </c>
      <c r="BC3133" t="str">
        <f t="shared" si="532"/>
        <v>ru</v>
      </c>
      <c r="BD3133">
        <f>COUNTIFS($BB$1:BB3133,BB3133,$BC$1:BC3133,"ru")</f>
        <v>1257</v>
      </c>
      <c r="BE3133" t="str">
        <f t="shared" si="533"/>
        <v>re</v>
      </c>
      <c r="BF3133">
        <f>COUNTIFS($BB$1:BB3133,BB3133,$BE$1:BE3133,"re")</f>
        <v>1257</v>
      </c>
      <c r="BG3133" t="str">
        <f t="shared" si="534"/>
        <v>ru1257_</v>
      </c>
      <c r="BH3133" t="str">
        <f t="shared" si="535"/>
        <v>re1257_</v>
      </c>
      <c r="BI3133" t="str">
        <f t="shared" si="536"/>
        <v>_0</v>
      </c>
      <c r="BJ3133" t="str">
        <f t="shared" si="537"/>
        <v>_</v>
      </c>
      <c r="BK3133" t="str">
        <f>IF(ISERROR(MATCH(LEFT(C3133,5)&amp;B3133&amp;"_"&amp;A3133,$BK$1:BK3132,0)),LEFT(C3133,5)&amp;B3133&amp;"_"&amp;A3133,"")</f>
        <v/>
      </c>
      <c r="BL3133">
        <f>COUNTIFS($B$1:B3133,B3133)-COUNTIFS($B$1:B3133,B3133,$BK$1:BK3133,"")</f>
        <v>0</v>
      </c>
      <c r="BM3133" t="str">
        <f t="shared" si="538"/>
        <v/>
      </c>
    </row>
    <row r="3134" spans="1:65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1"/>
      <c r="AK3134" s="1"/>
      <c r="AL3134" s="1"/>
      <c r="AM3134" s="1"/>
      <c r="AN3134" s="1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t="str">
        <f t="shared" si="528"/>
        <v/>
      </c>
      <c r="AZ3134">
        <f t="shared" si="529"/>
        <v>0</v>
      </c>
      <c r="BA3134" t="str">
        <f t="shared" si="530"/>
        <v>QB</v>
      </c>
      <c r="BB3134" t="str">
        <f t="shared" si="531"/>
        <v>_</v>
      </c>
      <c r="BC3134" t="str">
        <f t="shared" si="532"/>
        <v>ru</v>
      </c>
      <c r="BD3134">
        <f>COUNTIFS($BB$1:BB3134,BB3134,$BC$1:BC3134,"ru")</f>
        <v>1258</v>
      </c>
      <c r="BE3134" t="str">
        <f t="shared" si="533"/>
        <v>re</v>
      </c>
      <c r="BF3134">
        <f>COUNTIFS($BB$1:BB3134,BB3134,$BE$1:BE3134,"re")</f>
        <v>1258</v>
      </c>
      <c r="BG3134" t="str">
        <f t="shared" si="534"/>
        <v>ru1258_</v>
      </c>
      <c r="BH3134" t="str">
        <f t="shared" si="535"/>
        <v>re1258_</v>
      </c>
      <c r="BI3134" t="str">
        <f t="shared" si="536"/>
        <v>_0</v>
      </c>
      <c r="BJ3134" t="str">
        <f t="shared" si="537"/>
        <v>_</v>
      </c>
      <c r="BK3134" t="str">
        <f>IF(ISERROR(MATCH(LEFT(C3134,5)&amp;B3134&amp;"_"&amp;A3134,$BK$1:BK3133,0)),LEFT(C3134,5)&amp;B3134&amp;"_"&amp;A3134,"")</f>
        <v/>
      </c>
      <c r="BL3134">
        <f>COUNTIFS($B$1:B3134,B3134)-COUNTIFS($B$1:B3134,B3134,$BK$1:BK3134,"")</f>
        <v>0</v>
      </c>
      <c r="BM3134" t="str">
        <f t="shared" si="538"/>
        <v/>
      </c>
    </row>
    <row r="3135" spans="1:65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1"/>
      <c r="AK3135" s="1"/>
      <c r="AL3135" s="1"/>
      <c r="AM3135" s="1"/>
      <c r="AN3135" s="1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t="str">
        <f t="shared" si="528"/>
        <v/>
      </c>
      <c r="AZ3135">
        <f t="shared" si="529"/>
        <v>0</v>
      </c>
      <c r="BA3135" t="str">
        <f t="shared" si="530"/>
        <v>QB</v>
      </c>
      <c r="BB3135" t="str">
        <f t="shared" si="531"/>
        <v>_</v>
      </c>
      <c r="BC3135" t="str">
        <f t="shared" si="532"/>
        <v>ru</v>
      </c>
      <c r="BD3135">
        <f>COUNTIFS($BB$1:BB3135,BB3135,$BC$1:BC3135,"ru")</f>
        <v>1259</v>
      </c>
      <c r="BE3135" t="str">
        <f t="shared" si="533"/>
        <v>re</v>
      </c>
      <c r="BF3135">
        <f>COUNTIFS($BB$1:BB3135,BB3135,$BE$1:BE3135,"re")</f>
        <v>1259</v>
      </c>
      <c r="BG3135" t="str">
        <f t="shared" si="534"/>
        <v>ru1259_</v>
      </c>
      <c r="BH3135" t="str">
        <f t="shared" si="535"/>
        <v>re1259_</v>
      </c>
      <c r="BI3135" t="str">
        <f t="shared" si="536"/>
        <v>_0</v>
      </c>
      <c r="BJ3135" t="str">
        <f t="shared" si="537"/>
        <v>_</v>
      </c>
      <c r="BK3135" t="str">
        <f>IF(ISERROR(MATCH(LEFT(C3135,5)&amp;B3135&amp;"_"&amp;A3135,$BK$1:BK3134,0)),LEFT(C3135,5)&amp;B3135&amp;"_"&amp;A3135,"")</f>
        <v/>
      </c>
      <c r="BL3135">
        <f>COUNTIFS($B$1:B3135,B3135)-COUNTIFS($B$1:B3135,B3135,$BK$1:BK3135,"")</f>
        <v>0</v>
      </c>
      <c r="BM3135" t="str">
        <f t="shared" si="538"/>
        <v/>
      </c>
    </row>
    <row r="3136" spans="1:65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1"/>
      <c r="AK3136" s="1"/>
      <c r="AL3136" s="1"/>
      <c r="AM3136" s="1"/>
      <c r="AN3136" s="1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t="str">
        <f t="shared" si="528"/>
        <v/>
      </c>
      <c r="AZ3136">
        <f t="shared" si="529"/>
        <v>0</v>
      </c>
      <c r="BA3136" t="str">
        <f t="shared" si="530"/>
        <v>QB</v>
      </c>
      <c r="BB3136" t="str">
        <f t="shared" si="531"/>
        <v>_</v>
      </c>
      <c r="BC3136" t="str">
        <f t="shared" si="532"/>
        <v>ru</v>
      </c>
      <c r="BD3136">
        <f>COUNTIFS($BB$1:BB3136,BB3136,$BC$1:BC3136,"ru")</f>
        <v>1260</v>
      </c>
      <c r="BE3136" t="str">
        <f t="shared" si="533"/>
        <v>re</v>
      </c>
      <c r="BF3136">
        <f>COUNTIFS($BB$1:BB3136,BB3136,$BE$1:BE3136,"re")</f>
        <v>1260</v>
      </c>
      <c r="BG3136" t="str">
        <f t="shared" si="534"/>
        <v>ru1260_</v>
      </c>
      <c r="BH3136" t="str">
        <f t="shared" si="535"/>
        <v>re1260_</v>
      </c>
      <c r="BI3136" t="str">
        <f t="shared" si="536"/>
        <v>_0</v>
      </c>
      <c r="BJ3136" t="str">
        <f t="shared" si="537"/>
        <v>_</v>
      </c>
      <c r="BK3136" t="str">
        <f>IF(ISERROR(MATCH(LEFT(C3136,5)&amp;B3136&amp;"_"&amp;A3136,$BK$1:BK3135,0)),LEFT(C3136,5)&amp;B3136&amp;"_"&amp;A3136,"")</f>
        <v/>
      </c>
      <c r="BL3136">
        <f>COUNTIFS($B$1:B3136,B3136)-COUNTIFS($B$1:B3136,B3136,$BK$1:BK3136,"")</f>
        <v>0</v>
      </c>
      <c r="BM3136" t="str">
        <f t="shared" si="538"/>
        <v/>
      </c>
    </row>
    <row r="3137" spans="1:65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1"/>
      <c r="AK3137" s="1"/>
      <c r="AL3137" s="1"/>
      <c r="AM3137" s="1"/>
      <c r="AN3137" s="1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t="str">
        <f t="shared" si="528"/>
        <v/>
      </c>
      <c r="AZ3137">
        <f t="shared" si="529"/>
        <v>0</v>
      </c>
      <c r="BA3137" t="str">
        <f t="shared" si="530"/>
        <v>QB</v>
      </c>
      <c r="BB3137" t="str">
        <f t="shared" si="531"/>
        <v>_</v>
      </c>
      <c r="BC3137" t="str">
        <f t="shared" si="532"/>
        <v>ru</v>
      </c>
      <c r="BD3137">
        <f>COUNTIFS($BB$1:BB3137,BB3137,$BC$1:BC3137,"ru")</f>
        <v>1261</v>
      </c>
      <c r="BE3137" t="str">
        <f t="shared" si="533"/>
        <v>re</v>
      </c>
      <c r="BF3137">
        <f>COUNTIFS($BB$1:BB3137,BB3137,$BE$1:BE3137,"re")</f>
        <v>1261</v>
      </c>
      <c r="BG3137" t="str">
        <f t="shared" si="534"/>
        <v>ru1261_</v>
      </c>
      <c r="BH3137" t="str">
        <f t="shared" si="535"/>
        <v>re1261_</v>
      </c>
      <c r="BI3137" t="str">
        <f t="shared" si="536"/>
        <v>_0</v>
      </c>
      <c r="BJ3137" t="str">
        <f t="shared" si="537"/>
        <v>_</v>
      </c>
      <c r="BK3137" t="str">
        <f>IF(ISERROR(MATCH(LEFT(C3137,5)&amp;B3137&amp;"_"&amp;A3137,$BK$1:BK3136,0)),LEFT(C3137,5)&amp;B3137&amp;"_"&amp;A3137,"")</f>
        <v/>
      </c>
      <c r="BL3137">
        <f>COUNTIFS($B$1:B3137,B3137)-COUNTIFS($B$1:B3137,B3137,$BK$1:BK3137,"")</f>
        <v>0</v>
      </c>
      <c r="BM3137" t="str">
        <f t="shared" si="538"/>
        <v/>
      </c>
    </row>
    <row r="3138" spans="1:65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1"/>
      <c r="AK3138" s="1"/>
      <c r="AL3138" s="1"/>
      <c r="AM3138" s="1"/>
      <c r="AN3138" s="1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t="str">
        <f t="shared" si="528"/>
        <v/>
      </c>
      <c r="AZ3138">
        <f t="shared" si="529"/>
        <v>0</v>
      </c>
      <c r="BA3138" t="str">
        <f t="shared" si="530"/>
        <v>QB</v>
      </c>
      <c r="BB3138" t="str">
        <f t="shared" si="531"/>
        <v>_</v>
      </c>
      <c r="BC3138" t="str">
        <f t="shared" si="532"/>
        <v>ru</v>
      </c>
      <c r="BD3138">
        <f>COUNTIFS($BB$1:BB3138,BB3138,$BC$1:BC3138,"ru")</f>
        <v>1262</v>
      </c>
      <c r="BE3138" t="str">
        <f t="shared" si="533"/>
        <v>re</v>
      </c>
      <c r="BF3138">
        <f>COUNTIFS($BB$1:BB3138,BB3138,$BE$1:BE3138,"re")</f>
        <v>1262</v>
      </c>
      <c r="BG3138" t="str">
        <f t="shared" si="534"/>
        <v>ru1262_</v>
      </c>
      <c r="BH3138" t="str">
        <f t="shared" si="535"/>
        <v>re1262_</v>
      </c>
      <c r="BI3138" t="str">
        <f t="shared" si="536"/>
        <v>_0</v>
      </c>
      <c r="BJ3138" t="str">
        <f t="shared" si="537"/>
        <v>_</v>
      </c>
      <c r="BK3138" t="str">
        <f>IF(ISERROR(MATCH(LEFT(C3138,5)&amp;B3138&amp;"_"&amp;A3138,$BK$1:BK3137,0)),LEFT(C3138,5)&amp;B3138&amp;"_"&amp;A3138,"")</f>
        <v/>
      </c>
      <c r="BL3138">
        <f>COUNTIFS($B$1:B3138,B3138)-COUNTIFS($B$1:B3138,B3138,$BK$1:BK3138,"")</f>
        <v>0</v>
      </c>
      <c r="BM3138" t="str">
        <f t="shared" si="538"/>
        <v/>
      </c>
    </row>
    <row r="3139" spans="1:65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1"/>
      <c r="AK3139" s="1"/>
      <c r="AL3139" s="1"/>
      <c r="AM3139" s="1"/>
      <c r="AN3139" s="1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t="str">
        <f t="shared" ref="AY3139:AY3202" si="539">IF(ISNUMBER(AP3139),LEFT(C3139,7)&amp;"_"&amp;B3139,"")</f>
        <v/>
      </c>
      <c r="AZ3139">
        <f t="shared" ref="AZ3139:AZ3202" si="540">A3139</f>
        <v>0</v>
      </c>
      <c r="BA3139" t="str">
        <f t="shared" ref="BA3139:BA3202" si="541">IF(G3139="NA","","QB")</f>
        <v>QB</v>
      </c>
      <c r="BB3139" t="str">
        <f t="shared" ref="BB3139:BB3202" si="542">LEFT(C3139,7)&amp;"_"&amp;B3139</f>
        <v>_</v>
      </c>
      <c r="BC3139" t="str">
        <f t="shared" ref="BC3139:BC3202" si="543">IF(X3139="NA","","ru")</f>
        <v>ru</v>
      </c>
      <c r="BD3139">
        <f>COUNTIFS($BB$1:BB3139,BB3139,$BC$1:BC3139,"ru")</f>
        <v>1263</v>
      </c>
      <c r="BE3139" t="str">
        <f t="shared" ref="BE3139:BE3202" si="544">IF(AD3139="NA","","re")</f>
        <v>re</v>
      </c>
      <c r="BF3139">
        <f>COUNTIFS($BB$1:BB3139,BB3139,$BE$1:BE3139,"re")</f>
        <v>1263</v>
      </c>
      <c r="BG3139" t="str">
        <f t="shared" ref="BG3139:BG3202" si="545">BC3139&amp;BD3139&amp;$BB3139</f>
        <v>ru1263_</v>
      </c>
      <c r="BH3139" t="str">
        <f t="shared" ref="BH3139:BH3202" si="546">BE3139&amp;BF3139&amp;$BB3139</f>
        <v>re1263_</v>
      </c>
      <c r="BI3139" t="str">
        <f t="shared" ref="BI3139:BI3202" si="547">BB3139&amp;AZ3139</f>
        <v>_0</v>
      </c>
      <c r="BJ3139" t="str">
        <f t="shared" ref="BJ3139:BJ3202" si="548">LEFT(C3139,5)&amp;B3139&amp;"_"&amp;A3139</f>
        <v>_</v>
      </c>
      <c r="BK3139" t="str">
        <f>IF(ISERROR(MATCH(LEFT(C3139,5)&amp;B3139&amp;"_"&amp;A3139,$BK$1:BK3138,0)),LEFT(C3139,5)&amp;B3139&amp;"_"&amp;A3139,"")</f>
        <v/>
      </c>
      <c r="BL3139">
        <f>COUNTIFS($B$1:B3139,B3139)-COUNTIFS($B$1:B3139,B3139,$BK$1:BK3139,"")</f>
        <v>0</v>
      </c>
      <c r="BM3139" t="str">
        <f t="shared" ref="BM3139:BM3202" si="549">IF(BK3139="","",LEFT(C3139,5)&amp;B3139&amp;BL3139)</f>
        <v/>
      </c>
    </row>
    <row r="3140" spans="1:65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1"/>
      <c r="AK3140" s="1"/>
      <c r="AL3140" s="1"/>
      <c r="AM3140" s="1"/>
      <c r="AN3140" s="1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t="str">
        <f t="shared" si="539"/>
        <v/>
      </c>
      <c r="AZ3140">
        <f t="shared" si="540"/>
        <v>0</v>
      </c>
      <c r="BA3140" t="str">
        <f t="shared" si="541"/>
        <v>QB</v>
      </c>
      <c r="BB3140" t="str">
        <f t="shared" si="542"/>
        <v>_</v>
      </c>
      <c r="BC3140" t="str">
        <f t="shared" si="543"/>
        <v>ru</v>
      </c>
      <c r="BD3140">
        <f>COUNTIFS($BB$1:BB3140,BB3140,$BC$1:BC3140,"ru")</f>
        <v>1264</v>
      </c>
      <c r="BE3140" t="str">
        <f t="shared" si="544"/>
        <v>re</v>
      </c>
      <c r="BF3140">
        <f>COUNTIFS($BB$1:BB3140,BB3140,$BE$1:BE3140,"re")</f>
        <v>1264</v>
      </c>
      <c r="BG3140" t="str">
        <f t="shared" si="545"/>
        <v>ru1264_</v>
      </c>
      <c r="BH3140" t="str">
        <f t="shared" si="546"/>
        <v>re1264_</v>
      </c>
      <c r="BI3140" t="str">
        <f t="shared" si="547"/>
        <v>_0</v>
      </c>
      <c r="BJ3140" t="str">
        <f t="shared" si="548"/>
        <v>_</v>
      </c>
      <c r="BK3140" t="str">
        <f>IF(ISERROR(MATCH(LEFT(C3140,5)&amp;B3140&amp;"_"&amp;A3140,$BK$1:BK3139,0)),LEFT(C3140,5)&amp;B3140&amp;"_"&amp;A3140,"")</f>
        <v/>
      </c>
      <c r="BL3140">
        <f>COUNTIFS($B$1:B3140,B3140)-COUNTIFS($B$1:B3140,B3140,$BK$1:BK3140,"")</f>
        <v>0</v>
      </c>
      <c r="BM3140" t="str">
        <f t="shared" si="549"/>
        <v/>
      </c>
    </row>
    <row r="3141" spans="1:65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1"/>
      <c r="AK3141" s="1"/>
      <c r="AL3141" s="1"/>
      <c r="AM3141" s="1"/>
      <c r="AN3141" s="1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t="str">
        <f t="shared" si="539"/>
        <v/>
      </c>
      <c r="AZ3141">
        <f t="shared" si="540"/>
        <v>0</v>
      </c>
      <c r="BA3141" t="str">
        <f t="shared" si="541"/>
        <v>QB</v>
      </c>
      <c r="BB3141" t="str">
        <f t="shared" si="542"/>
        <v>_</v>
      </c>
      <c r="BC3141" t="str">
        <f t="shared" si="543"/>
        <v>ru</v>
      </c>
      <c r="BD3141">
        <f>COUNTIFS($BB$1:BB3141,BB3141,$BC$1:BC3141,"ru")</f>
        <v>1265</v>
      </c>
      <c r="BE3141" t="str">
        <f t="shared" si="544"/>
        <v>re</v>
      </c>
      <c r="BF3141">
        <f>COUNTIFS($BB$1:BB3141,BB3141,$BE$1:BE3141,"re")</f>
        <v>1265</v>
      </c>
      <c r="BG3141" t="str">
        <f t="shared" si="545"/>
        <v>ru1265_</v>
      </c>
      <c r="BH3141" t="str">
        <f t="shared" si="546"/>
        <v>re1265_</v>
      </c>
      <c r="BI3141" t="str">
        <f t="shared" si="547"/>
        <v>_0</v>
      </c>
      <c r="BJ3141" t="str">
        <f t="shared" si="548"/>
        <v>_</v>
      </c>
      <c r="BK3141" t="str">
        <f>IF(ISERROR(MATCH(LEFT(C3141,5)&amp;B3141&amp;"_"&amp;A3141,$BK$1:BK3140,0)),LEFT(C3141,5)&amp;B3141&amp;"_"&amp;A3141,"")</f>
        <v/>
      </c>
      <c r="BL3141">
        <f>COUNTIFS($B$1:B3141,B3141)-COUNTIFS($B$1:B3141,B3141,$BK$1:BK3141,"")</f>
        <v>0</v>
      </c>
      <c r="BM3141" t="str">
        <f t="shared" si="549"/>
        <v/>
      </c>
    </row>
    <row r="3142" spans="1:65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1"/>
      <c r="AK3142" s="1"/>
      <c r="AL3142" s="1"/>
      <c r="AM3142" s="1"/>
      <c r="AN3142" s="1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t="str">
        <f t="shared" si="539"/>
        <v/>
      </c>
      <c r="AZ3142">
        <f t="shared" si="540"/>
        <v>0</v>
      </c>
      <c r="BA3142" t="str">
        <f t="shared" si="541"/>
        <v>QB</v>
      </c>
      <c r="BB3142" t="str">
        <f t="shared" si="542"/>
        <v>_</v>
      </c>
      <c r="BC3142" t="str">
        <f t="shared" si="543"/>
        <v>ru</v>
      </c>
      <c r="BD3142">
        <f>COUNTIFS($BB$1:BB3142,BB3142,$BC$1:BC3142,"ru")</f>
        <v>1266</v>
      </c>
      <c r="BE3142" t="str">
        <f t="shared" si="544"/>
        <v>re</v>
      </c>
      <c r="BF3142">
        <f>COUNTIFS($BB$1:BB3142,BB3142,$BE$1:BE3142,"re")</f>
        <v>1266</v>
      </c>
      <c r="BG3142" t="str">
        <f t="shared" si="545"/>
        <v>ru1266_</v>
      </c>
      <c r="BH3142" t="str">
        <f t="shared" si="546"/>
        <v>re1266_</v>
      </c>
      <c r="BI3142" t="str">
        <f t="shared" si="547"/>
        <v>_0</v>
      </c>
      <c r="BJ3142" t="str">
        <f t="shared" si="548"/>
        <v>_</v>
      </c>
      <c r="BK3142" t="str">
        <f>IF(ISERROR(MATCH(LEFT(C3142,5)&amp;B3142&amp;"_"&amp;A3142,$BK$1:BK3141,0)),LEFT(C3142,5)&amp;B3142&amp;"_"&amp;A3142,"")</f>
        <v/>
      </c>
      <c r="BL3142">
        <f>COUNTIFS($B$1:B3142,B3142)-COUNTIFS($B$1:B3142,B3142,$BK$1:BK3142,"")</f>
        <v>0</v>
      </c>
      <c r="BM3142" t="str">
        <f t="shared" si="549"/>
        <v/>
      </c>
    </row>
    <row r="3143" spans="1:65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1"/>
      <c r="AK3143" s="1"/>
      <c r="AL3143" s="1"/>
      <c r="AM3143" s="1"/>
      <c r="AN3143" s="1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t="str">
        <f t="shared" si="539"/>
        <v/>
      </c>
      <c r="AZ3143">
        <f t="shared" si="540"/>
        <v>0</v>
      </c>
      <c r="BA3143" t="str">
        <f t="shared" si="541"/>
        <v>QB</v>
      </c>
      <c r="BB3143" t="str">
        <f t="shared" si="542"/>
        <v>_</v>
      </c>
      <c r="BC3143" t="str">
        <f t="shared" si="543"/>
        <v>ru</v>
      </c>
      <c r="BD3143">
        <f>COUNTIFS($BB$1:BB3143,BB3143,$BC$1:BC3143,"ru")</f>
        <v>1267</v>
      </c>
      <c r="BE3143" t="str">
        <f t="shared" si="544"/>
        <v>re</v>
      </c>
      <c r="BF3143">
        <f>COUNTIFS($BB$1:BB3143,BB3143,$BE$1:BE3143,"re")</f>
        <v>1267</v>
      </c>
      <c r="BG3143" t="str">
        <f t="shared" si="545"/>
        <v>ru1267_</v>
      </c>
      <c r="BH3143" t="str">
        <f t="shared" si="546"/>
        <v>re1267_</v>
      </c>
      <c r="BI3143" t="str">
        <f t="shared" si="547"/>
        <v>_0</v>
      </c>
      <c r="BJ3143" t="str">
        <f t="shared" si="548"/>
        <v>_</v>
      </c>
      <c r="BK3143" t="str">
        <f>IF(ISERROR(MATCH(LEFT(C3143,5)&amp;B3143&amp;"_"&amp;A3143,$BK$1:BK3142,0)),LEFT(C3143,5)&amp;B3143&amp;"_"&amp;A3143,"")</f>
        <v/>
      </c>
      <c r="BL3143">
        <f>COUNTIFS($B$1:B3143,B3143)-COUNTIFS($B$1:B3143,B3143,$BK$1:BK3143,"")</f>
        <v>0</v>
      </c>
      <c r="BM3143" t="str">
        <f t="shared" si="549"/>
        <v/>
      </c>
    </row>
    <row r="3144" spans="1:65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1"/>
      <c r="AK3144" s="1"/>
      <c r="AL3144" s="1"/>
      <c r="AM3144" s="1"/>
      <c r="AN3144" s="1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t="str">
        <f t="shared" si="539"/>
        <v/>
      </c>
      <c r="AZ3144">
        <f t="shared" si="540"/>
        <v>0</v>
      </c>
      <c r="BA3144" t="str">
        <f t="shared" si="541"/>
        <v>QB</v>
      </c>
      <c r="BB3144" t="str">
        <f t="shared" si="542"/>
        <v>_</v>
      </c>
      <c r="BC3144" t="str">
        <f t="shared" si="543"/>
        <v>ru</v>
      </c>
      <c r="BD3144">
        <f>COUNTIFS($BB$1:BB3144,BB3144,$BC$1:BC3144,"ru")</f>
        <v>1268</v>
      </c>
      <c r="BE3144" t="str">
        <f t="shared" si="544"/>
        <v>re</v>
      </c>
      <c r="BF3144">
        <f>COUNTIFS($BB$1:BB3144,BB3144,$BE$1:BE3144,"re")</f>
        <v>1268</v>
      </c>
      <c r="BG3144" t="str">
        <f t="shared" si="545"/>
        <v>ru1268_</v>
      </c>
      <c r="BH3144" t="str">
        <f t="shared" si="546"/>
        <v>re1268_</v>
      </c>
      <c r="BI3144" t="str">
        <f t="shared" si="547"/>
        <v>_0</v>
      </c>
      <c r="BJ3144" t="str">
        <f t="shared" si="548"/>
        <v>_</v>
      </c>
      <c r="BK3144" t="str">
        <f>IF(ISERROR(MATCH(LEFT(C3144,5)&amp;B3144&amp;"_"&amp;A3144,$BK$1:BK3143,0)),LEFT(C3144,5)&amp;B3144&amp;"_"&amp;A3144,"")</f>
        <v/>
      </c>
      <c r="BL3144">
        <f>COUNTIFS($B$1:B3144,B3144)-COUNTIFS($B$1:B3144,B3144,$BK$1:BK3144,"")</f>
        <v>0</v>
      </c>
      <c r="BM3144" t="str">
        <f t="shared" si="549"/>
        <v/>
      </c>
    </row>
    <row r="3145" spans="1:65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1"/>
      <c r="AK3145" s="1"/>
      <c r="AL3145" s="1"/>
      <c r="AM3145" s="1"/>
      <c r="AN3145" s="1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t="str">
        <f t="shared" si="539"/>
        <v/>
      </c>
      <c r="AZ3145">
        <f t="shared" si="540"/>
        <v>0</v>
      </c>
      <c r="BA3145" t="str">
        <f t="shared" si="541"/>
        <v>QB</v>
      </c>
      <c r="BB3145" t="str">
        <f t="shared" si="542"/>
        <v>_</v>
      </c>
      <c r="BC3145" t="str">
        <f t="shared" si="543"/>
        <v>ru</v>
      </c>
      <c r="BD3145">
        <f>COUNTIFS($BB$1:BB3145,BB3145,$BC$1:BC3145,"ru")</f>
        <v>1269</v>
      </c>
      <c r="BE3145" t="str">
        <f t="shared" si="544"/>
        <v>re</v>
      </c>
      <c r="BF3145">
        <f>COUNTIFS($BB$1:BB3145,BB3145,$BE$1:BE3145,"re")</f>
        <v>1269</v>
      </c>
      <c r="BG3145" t="str">
        <f t="shared" si="545"/>
        <v>ru1269_</v>
      </c>
      <c r="BH3145" t="str">
        <f t="shared" si="546"/>
        <v>re1269_</v>
      </c>
      <c r="BI3145" t="str">
        <f t="shared" si="547"/>
        <v>_0</v>
      </c>
      <c r="BJ3145" t="str">
        <f t="shared" si="548"/>
        <v>_</v>
      </c>
      <c r="BK3145" t="str">
        <f>IF(ISERROR(MATCH(LEFT(C3145,5)&amp;B3145&amp;"_"&amp;A3145,$BK$1:BK3144,0)),LEFT(C3145,5)&amp;B3145&amp;"_"&amp;A3145,"")</f>
        <v/>
      </c>
      <c r="BL3145">
        <f>COUNTIFS($B$1:B3145,B3145)-COUNTIFS($B$1:B3145,B3145,$BK$1:BK3145,"")</f>
        <v>0</v>
      </c>
      <c r="BM3145" t="str">
        <f t="shared" si="549"/>
        <v/>
      </c>
    </row>
    <row r="3146" spans="1:65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1"/>
      <c r="AK3146" s="1"/>
      <c r="AL3146" s="1"/>
      <c r="AM3146" s="1"/>
      <c r="AN3146" s="1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t="str">
        <f t="shared" si="539"/>
        <v/>
      </c>
      <c r="AZ3146">
        <f t="shared" si="540"/>
        <v>0</v>
      </c>
      <c r="BA3146" t="str">
        <f t="shared" si="541"/>
        <v>QB</v>
      </c>
      <c r="BB3146" t="str">
        <f t="shared" si="542"/>
        <v>_</v>
      </c>
      <c r="BC3146" t="str">
        <f t="shared" si="543"/>
        <v>ru</v>
      </c>
      <c r="BD3146">
        <f>COUNTIFS($BB$1:BB3146,BB3146,$BC$1:BC3146,"ru")</f>
        <v>1270</v>
      </c>
      <c r="BE3146" t="str">
        <f t="shared" si="544"/>
        <v>re</v>
      </c>
      <c r="BF3146">
        <f>COUNTIFS($BB$1:BB3146,BB3146,$BE$1:BE3146,"re")</f>
        <v>1270</v>
      </c>
      <c r="BG3146" t="str">
        <f t="shared" si="545"/>
        <v>ru1270_</v>
      </c>
      <c r="BH3146" t="str">
        <f t="shared" si="546"/>
        <v>re1270_</v>
      </c>
      <c r="BI3146" t="str">
        <f t="shared" si="547"/>
        <v>_0</v>
      </c>
      <c r="BJ3146" t="str">
        <f t="shared" si="548"/>
        <v>_</v>
      </c>
      <c r="BK3146" t="str">
        <f>IF(ISERROR(MATCH(LEFT(C3146,5)&amp;B3146&amp;"_"&amp;A3146,$BK$1:BK3145,0)),LEFT(C3146,5)&amp;B3146&amp;"_"&amp;A3146,"")</f>
        <v/>
      </c>
      <c r="BL3146">
        <f>COUNTIFS($B$1:B3146,B3146)-COUNTIFS($B$1:B3146,B3146,$BK$1:BK3146,"")</f>
        <v>0</v>
      </c>
      <c r="BM3146" t="str">
        <f t="shared" si="549"/>
        <v/>
      </c>
    </row>
    <row r="3147" spans="1:65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1"/>
      <c r="AK3147" s="1"/>
      <c r="AL3147" s="1"/>
      <c r="AM3147" s="1"/>
      <c r="AN3147" s="1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t="str">
        <f t="shared" si="539"/>
        <v/>
      </c>
      <c r="AZ3147">
        <f t="shared" si="540"/>
        <v>0</v>
      </c>
      <c r="BA3147" t="str">
        <f t="shared" si="541"/>
        <v>QB</v>
      </c>
      <c r="BB3147" t="str">
        <f t="shared" si="542"/>
        <v>_</v>
      </c>
      <c r="BC3147" t="str">
        <f t="shared" si="543"/>
        <v>ru</v>
      </c>
      <c r="BD3147">
        <f>COUNTIFS($BB$1:BB3147,BB3147,$BC$1:BC3147,"ru")</f>
        <v>1271</v>
      </c>
      <c r="BE3147" t="str">
        <f t="shared" si="544"/>
        <v>re</v>
      </c>
      <c r="BF3147">
        <f>COUNTIFS($BB$1:BB3147,BB3147,$BE$1:BE3147,"re")</f>
        <v>1271</v>
      </c>
      <c r="BG3147" t="str">
        <f t="shared" si="545"/>
        <v>ru1271_</v>
      </c>
      <c r="BH3147" t="str">
        <f t="shared" si="546"/>
        <v>re1271_</v>
      </c>
      <c r="BI3147" t="str">
        <f t="shared" si="547"/>
        <v>_0</v>
      </c>
      <c r="BJ3147" t="str">
        <f t="shared" si="548"/>
        <v>_</v>
      </c>
      <c r="BK3147" t="str">
        <f>IF(ISERROR(MATCH(LEFT(C3147,5)&amp;B3147&amp;"_"&amp;A3147,$BK$1:BK3146,0)),LEFT(C3147,5)&amp;B3147&amp;"_"&amp;A3147,"")</f>
        <v/>
      </c>
      <c r="BL3147">
        <f>COUNTIFS($B$1:B3147,B3147)-COUNTIFS($B$1:B3147,B3147,$BK$1:BK3147,"")</f>
        <v>0</v>
      </c>
      <c r="BM3147" t="str">
        <f t="shared" si="549"/>
        <v/>
      </c>
    </row>
    <row r="3148" spans="1:65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1"/>
      <c r="AK3148" s="1"/>
      <c r="AL3148" s="1"/>
      <c r="AM3148" s="1"/>
      <c r="AN3148" s="1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t="str">
        <f t="shared" si="539"/>
        <v/>
      </c>
      <c r="AZ3148">
        <f t="shared" si="540"/>
        <v>0</v>
      </c>
      <c r="BA3148" t="str">
        <f t="shared" si="541"/>
        <v>QB</v>
      </c>
      <c r="BB3148" t="str">
        <f t="shared" si="542"/>
        <v>_</v>
      </c>
      <c r="BC3148" t="str">
        <f t="shared" si="543"/>
        <v>ru</v>
      </c>
      <c r="BD3148">
        <f>COUNTIFS($BB$1:BB3148,BB3148,$BC$1:BC3148,"ru")</f>
        <v>1272</v>
      </c>
      <c r="BE3148" t="str">
        <f t="shared" si="544"/>
        <v>re</v>
      </c>
      <c r="BF3148">
        <f>COUNTIFS($BB$1:BB3148,BB3148,$BE$1:BE3148,"re")</f>
        <v>1272</v>
      </c>
      <c r="BG3148" t="str">
        <f t="shared" si="545"/>
        <v>ru1272_</v>
      </c>
      <c r="BH3148" t="str">
        <f t="shared" si="546"/>
        <v>re1272_</v>
      </c>
      <c r="BI3148" t="str">
        <f t="shared" si="547"/>
        <v>_0</v>
      </c>
      <c r="BJ3148" t="str">
        <f t="shared" si="548"/>
        <v>_</v>
      </c>
      <c r="BK3148" t="str">
        <f>IF(ISERROR(MATCH(LEFT(C3148,5)&amp;B3148&amp;"_"&amp;A3148,$BK$1:BK3147,0)),LEFT(C3148,5)&amp;B3148&amp;"_"&amp;A3148,"")</f>
        <v/>
      </c>
      <c r="BL3148">
        <f>COUNTIFS($B$1:B3148,B3148)-COUNTIFS($B$1:B3148,B3148,$BK$1:BK3148,"")</f>
        <v>0</v>
      </c>
      <c r="BM3148" t="str">
        <f t="shared" si="549"/>
        <v/>
      </c>
    </row>
    <row r="3149" spans="1:65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1"/>
      <c r="AK3149" s="1"/>
      <c r="AL3149" s="1"/>
      <c r="AM3149" s="1"/>
      <c r="AN3149" s="1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t="str">
        <f t="shared" si="539"/>
        <v/>
      </c>
      <c r="AZ3149">
        <f t="shared" si="540"/>
        <v>0</v>
      </c>
      <c r="BA3149" t="str">
        <f t="shared" si="541"/>
        <v>QB</v>
      </c>
      <c r="BB3149" t="str">
        <f t="shared" si="542"/>
        <v>_</v>
      </c>
      <c r="BC3149" t="str">
        <f t="shared" si="543"/>
        <v>ru</v>
      </c>
      <c r="BD3149">
        <f>COUNTIFS($BB$1:BB3149,BB3149,$BC$1:BC3149,"ru")</f>
        <v>1273</v>
      </c>
      <c r="BE3149" t="str">
        <f t="shared" si="544"/>
        <v>re</v>
      </c>
      <c r="BF3149">
        <f>COUNTIFS($BB$1:BB3149,BB3149,$BE$1:BE3149,"re")</f>
        <v>1273</v>
      </c>
      <c r="BG3149" t="str">
        <f t="shared" si="545"/>
        <v>ru1273_</v>
      </c>
      <c r="BH3149" t="str">
        <f t="shared" si="546"/>
        <v>re1273_</v>
      </c>
      <c r="BI3149" t="str">
        <f t="shared" si="547"/>
        <v>_0</v>
      </c>
      <c r="BJ3149" t="str">
        <f t="shared" si="548"/>
        <v>_</v>
      </c>
      <c r="BK3149" t="str">
        <f>IF(ISERROR(MATCH(LEFT(C3149,5)&amp;B3149&amp;"_"&amp;A3149,$BK$1:BK3148,0)),LEFT(C3149,5)&amp;B3149&amp;"_"&amp;A3149,"")</f>
        <v/>
      </c>
      <c r="BL3149">
        <f>COUNTIFS($B$1:B3149,B3149)-COUNTIFS($B$1:B3149,B3149,$BK$1:BK3149,"")</f>
        <v>0</v>
      </c>
      <c r="BM3149" t="str">
        <f t="shared" si="549"/>
        <v/>
      </c>
    </row>
    <row r="3150" spans="1:65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1"/>
      <c r="AK3150" s="1"/>
      <c r="AL3150" s="1"/>
      <c r="AM3150" s="1"/>
      <c r="AN3150" s="1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t="str">
        <f t="shared" si="539"/>
        <v/>
      </c>
      <c r="AZ3150">
        <f t="shared" si="540"/>
        <v>0</v>
      </c>
      <c r="BA3150" t="str">
        <f t="shared" si="541"/>
        <v>QB</v>
      </c>
      <c r="BB3150" t="str">
        <f t="shared" si="542"/>
        <v>_</v>
      </c>
      <c r="BC3150" t="str">
        <f t="shared" si="543"/>
        <v>ru</v>
      </c>
      <c r="BD3150">
        <f>COUNTIFS($BB$1:BB3150,BB3150,$BC$1:BC3150,"ru")</f>
        <v>1274</v>
      </c>
      <c r="BE3150" t="str">
        <f t="shared" si="544"/>
        <v>re</v>
      </c>
      <c r="BF3150">
        <f>COUNTIFS($BB$1:BB3150,BB3150,$BE$1:BE3150,"re")</f>
        <v>1274</v>
      </c>
      <c r="BG3150" t="str">
        <f t="shared" si="545"/>
        <v>ru1274_</v>
      </c>
      <c r="BH3150" t="str">
        <f t="shared" si="546"/>
        <v>re1274_</v>
      </c>
      <c r="BI3150" t="str">
        <f t="shared" si="547"/>
        <v>_0</v>
      </c>
      <c r="BJ3150" t="str">
        <f t="shared" si="548"/>
        <v>_</v>
      </c>
      <c r="BK3150" t="str">
        <f>IF(ISERROR(MATCH(LEFT(C3150,5)&amp;B3150&amp;"_"&amp;A3150,$BK$1:BK3149,0)),LEFT(C3150,5)&amp;B3150&amp;"_"&amp;A3150,"")</f>
        <v/>
      </c>
      <c r="BL3150">
        <f>COUNTIFS($B$1:B3150,B3150)-COUNTIFS($B$1:B3150,B3150,$BK$1:BK3150,"")</f>
        <v>0</v>
      </c>
      <c r="BM3150" t="str">
        <f t="shared" si="549"/>
        <v/>
      </c>
    </row>
    <row r="3151" spans="1:65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1"/>
      <c r="AK3151" s="1"/>
      <c r="AL3151" s="1"/>
      <c r="AM3151" s="1"/>
      <c r="AN3151" s="1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t="str">
        <f t="shared" si="539"/>
        <v/>
      </c>
      <c r="AZ3151">
        <f t="shared" si="540"/>
        <v>0</v>
      </c>
      <c r="BA3151" t="str">
        <f t="shared" si="541"/>
        <v>QB</v>
      </c>
      <c r="BB3151" t="str">
        <f t="shared" si="542"/>
        <v>_</v>
      </c>
      <c r="BC3151" t="str">
        <f t="shared" si="543"/>
        <v>ru</v>
      </c>
      <c r="BD3151">
        <f>COUNTIFS($BB$1:BB3151,BB3151,$BC$1:BC3151,"ru")</f>
        <v>1275</v>
      </c>
      <c r="BE3151" t="str">
        <f t="shared" si="544"/>
        <v>re</v>
      </c>
      <c r="BF3151">
        <f>COUNTIFS($BB$1:BB3151,BB3151,$BE$1:BE3151,"re")</f>
        <v>1275</v>
      </c>
      <c r="BG3151" t="str">
        <f t="shared" si="545"/>
        <v>ru1275_</v>
      </c>
      <c r="BH3151" t="str">
        <f t="shared" si="546"/>
        <v>re1275_</v>
      </c>
      <c r="BI3151" t="str">
        <f t="shared" si="547"/>
        <v>_0</v>
      </c>
      <c r="BJ3151" t="str">
        <f t="shared" si="548"/>
        <v>_</v>
      </c>
      <c r="BK3151" t="str">
        <f>IF(ISERROR(MATCH(LEFT(C3151,5)&amp;B3151&amp;"_"&amp;A3151,$BK$1:BK3150,0)),LEFT(C3151,5)&amp;B3151&amp;"_"&amp;A3151,"")</f>
        <v/>
      </c>
      <c r="BL3151">
        <f>COUNTIFS($B$1:B3151,B3151)-COUNTIFS($B$1:B3151,B3151,$BK$1:BK3151,"")</f>
        <v>0</v>
      </c>
      <c r="BM3151" t="str">
        <f t="shared" si="549"/>
        <v/>
      </c>
    </row>
    <row r="3152" spans="1:65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1"/>
      <c r="AK3152" s="1"/>
      <c r="AL3152" s="1"/>
      <c r="AM3152" s="1"/>
      <c r="AN3152" s="1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t="str">
        <f t="shared" si="539"/>
        <v/>
      </c>
      <c r="AZ3152">
        <f t="shared" si="540"/>
        <v>0</v>
      </c>
      <c r="BA3152" t="str">
        <f t="shared" si="541"/>
        <v>QB</v>
      </c>
      <c r="BB3152" t="str">
        <f t="shared" si="542"/>
        <v>_</v>
      </c>
      <c r="BC3152" t="str">
        <f t="shared" si="543"/>
        <v>ru</v>
      </c>
      <c r="BD3152">
        <f>COUNTIFS($BB$1:BB3152,BB3152,$BC$1:BC3152,"ru")</f>
        <v>1276</v>
      </c>
      <c r="BE3152" t="str">
        <f t="shared" si="544"/>
        <v>re</v>
      </c>
      <c r="BF3152">
        <f>COUNTIFS($BB$1:BB3152,BB3152,$BE$1:BE3152,"re")</f>
        <v>1276</v>
      </c>
      <c r="BG3152" t="str">
        <f t="shared" si="545"/>
        <v>ru1276_</v>
      </c>
      <c r="BH3152" t="str">
        <f t="shared" si="546"/>
        <v>re1276_</v>
      </c>
      <c r="BI3152" t="str">
        <f t="shared" si="547"/>
        <v>_0</v>
      </c>
      <c r="BJ3152" t="str">
        <f t="shared" si="548"/>
        <v>_</v>
      </c>
      <c r="BK3152" t="str">
        <f>IF(ISERROR(MATCH(LEFT(C3152,5)&amp;B3152&amp;"_"&amp;A3152,$BK$1:BK3151,0)),LEFT(C3152,5)&amp;B3152&amp;"_"&amp;A3152,"")</f>
        <v/>
      </c>
      <c r="BL3152">
        <f>COUNTIFS($B$1:B3152,B3152)-COUNTIFS($B$1:B3152,B3152,$BK$1:BK3152,"")</f>
        <v>0</v>
      </c>
      <c r="BM3152" t="str">
        <f t="shared" si="549"/>
        <v/>
      </c>
    </row>
    <row r="3153" spans="1:65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1"/>
      <c r="AK3153" s="1"/>
      <c r="AL3153" s="1"/>
      <c r="AM3153" s="1"/>
      <c r="AN3153" s="1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t="str">
        <f t="shared" si="539"/>
        <v/>
      </c>
      <c r="AZ3153">
        <f t="shared" si="540"/>
        <v>0</v>
      </c>
      <c r="BA3153" t="str">
        <f t="shared" si="541"/>
        <v>QB</v>
      </c>
      <c r="BB3153" t="str">
        <f t="shared" si="542"/>
        <v>_</v>
      </c>
      <c r="BC3153" t="str">
        <f t="shared" si="543"/>
        <v>ru</v>
      </c>
      <c r="BD3153">
        <f>COUNTIFS($BB$1:BB3153,BB3153,$BC$1:BC3153,"ru")</f>
        <v>1277</v>
      </c>
      <c r="BE3153" t="str">
        <f t="shared" si="544"/>
        <v>re</v>
      </c>
      <c r="BF3153">
        <f>COUNTIFS($BB$1:BB3153,BB3153,$BE$1:BE3153,"re")</f>
        <v>1277</v>
      </c>
      <c r="BG3153" t="str">
        <f t="shared" si="545"/>
        <v>ru1277_</v>
      </c>
      <c r="BH3153" t="str">
        <f t="shared" si="546"/>
        <v>re1277_</v>
      </c>
      <c r="BI3153" t="str">
        <f t="shared" si="547"/>
        <v>_0</v>
      </c>
      <c r="BJ3153" t="str">
        <f t="shared" si="548"/>
        <v>_</v>
      </c>
      <c r="BK3153" t="str">
        <f>IF(ISERROR(MATCH(LEFT(C3153,5)&amp;B3153&amp;"_"&amp;A3153,$BK$1:BK3152,0)),LEFT(C3153,5)&amp;B3153&amp;"_"&amp;A3153,"")</f>
        <v/>
      </c>
      <c r="BL3153">
        <f>COUNTIFS($B$1:B3153,B3153)-COUNTIFS($B$1:B3153,B3153,$BK$1:BK3153,"")</f>
        <v>0</v>
      </c>
      <c r="BM3153" t="str">
        <f t="shared" si="549"/>
        <v/>
      </c>
    </row>
    <row r="3154" spans="1:65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1"/>
      <c r="AK3154" s="1"/>
      <c r="AL3154" s="1"/>
      <c r="AM3154" s="1"/>
      <c r="AN3154" s="1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t="str">
        <f t="shared" si="539"/>
        <v/>
      </c>
      <c r="AZ3154">
        <f t="shared" si="540"/>
        <v>0</v>
      </c>
      <c r="BA3154" t="str">
        <f t="shared" si="541"/>
        <v>QB</v>
      </c>
      <c r="BB3154" t="str">
        <f t="shared" si="542"/>
        <v>_</v>
      </c>
      <c r="BC3154" t="str">
        <f t="shared" si="543"/>
        <v>ru</v>
      </c>
      <c r="BD3154">
        <f>COUNTIFS($BB$1:BB3154,BB3154,$BC$1:BC3154,"ru")</f>
        <v>1278</v>
      </c>
      <c r="BE3154" t="str">
        <f t="shared" si="544"/>
        <v>re</v>
      </c>
      <c r="BF3154">
        <f>COUNTIFS($BB$1:BB3154,BB3154,$BE$1:BE3154,"re")</f>
        <v>1278</v>
      </c>
      <c r="BG3154" t="str">
        <f t="shared" si="545"/>
        <v>ru1278_</v>
      </c>
      <c r="BH3154" t="str">
        <f t="shared" si="546"/>
        <v>re1278_</v>
      </c>
      <c r="BI3154" t="str">
        <f t="shared" si="547"/>
        <v>_0</v>
      </c>
      <c r="BJ3154" t="str">
        <f t="shared" si="548"/>
        <v>_</v>
      </c>
      <c r="BK3154" t="str">
        <f>IF(ISERROR(MATCH(LEFT(C3154,5)&amp;B3154&amp;"_"&amp;A3154,$BK$1:BK3153,0)),LEFT(C3154,5)&amp;B3154&amp;"_"&amp;A3154,"")</f>
        <v/>
      </c>
      <c r="BL3154">
        <f>COUNTIFS($B$1:B3154,B3154)-COUNTIFS($B$1:B3154,B3154,$BK$1:BK3154,"")</f>
        <v>0</v>
      </c>
      <c r="BM3154" t="str">
        <f t="shared" si="549"/>
        <v/>
      </c>
    </row>
    <row r="3155" spans="1:65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1"/>
      <c r="AK3155" s="1"/>
      <c r="AL3155" s="1"/>
      <c r="AM3155" s="1"/>
      <c r="AN3155" s="1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t="str">
        <f t="shared" si="539"/>
        <v/>
      </c>
      <c r="AZ3155">
        <f t="shared" si="540"/>
        <v>0</v>
      </c>
      <c r="BA3155" t="str">
        <f t="shared" si="541"/>
        <v>QB</v>
      </c>
      <c r="BB3155" t="str">
        <f t="shared" si="542"/>
        <v>_</v>
      </c>
      <c r="BC3155" t="str">
        <f t="shared" si="543"/>
        <v>ru</v>
      </c>
      <c r="BD3155">
        <f>COUNTIFS($BB$1:BB3155,BB3155,$BC$1:BC3155,"ru")</f>
        <v>1279</v>
      </c>
      <c r="BE3155" t="str">
        <f t="shared" si="544"/>
        <v>re</v>
      </c>
      <c r="BF3155">
        <f>COUNTIFS($BB$1:BB3155,BB3155,$BE$1:BE3155,"re")</f>
        <v>1279</v>
      </c>
      <c r="BG3155" t="str">
        <f t="shared" si="545"/>
        <v>ru1279_</v>
      </c>
      <c r="BH3155" t="str">
        <f t="shared" si="546"/>
        <v>re1279_</v>
      </c>
      <c r="BI3155" t="str">
        <f t="shared" si="547"/>
        <v>_0</v>
      </c>
      <c r="BJ3155" t="str">
        <f t="shared" si="548"/>
        <v>_</v>
      </c>
      <c r="BK3155" t="str">
        <f>IF(ISERROR(MATCH(LEFT(C3155,5)&amp;B3155&amp;"_"&amp;A3155,$BK$1:BK3154,0)),LEFT(C3155,5)&amp;B3155&amp;"_"&amp;A3155,"")</f>
        <v/>
      </c>
      <c r="BL3155">
        <f>COUNTIFS($B$1:B3155,B3155)-COUNTIFS($B$1:B3155,B3155,$BK$1:BK3155,"")</f>
        <v>0</v>
      </c>
      <c r="BM3155" t="str">
        <f t="shared" si="549"/>
        <v/>
      </c>
    </row>
    <row r="3156" spans="1:65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1"/>
      <c r="AK3156" s="1"/>
      <c r="AL3156" s="1"/>
      <c r="AM3156" s="1"/>
      <c r="AN3156" s="1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t="str">
        <f t="shared" si="539"/>
        <v/>
      </c>
      <c r="AZ3156">
        <f t="shared" si="540"/>
        <v>0</v>
      </c>
      <c r="BA3156" t="str">
        <f t="shared" si="541"/>
        <v>QB</v>
      </c>
      <c r="BB3156" t="str">
        <f t="shared" si="542"/>
        <v>_</v>
      </c>
      <c r="BC3156" t="str">
        <f t="shared" si="543"/>
        <v>ru</v>
      </c>
      <c r="BD3156">
        <f>COUNTIFS($BB$1:BB3156,BB3156,$BC$1:BC3156,"ru")</f>
        <v>1280</v>
      </c>
      <c r="BE3156" t="str">
        <f t="shared" si="544"/>
        <v>re</v>
      </c>
      <c r="BF3156">
        <f>COUNTIFS($BB$1:BB3156,BB3156,$BE$1:BE3156,"re")</f>
        <v>1280</v>
      </c>
      <c r="BG3156" t="str">
        <f t="shared" si="545"/>
        <v>ru1280_</v>
      </c>
      <c r="BH3156" t="str">
        <f t="shared" si="546"/>
        <v>re1280_</v>
      </c>
      <c r="BI3156" t="str">
        <f t="shared" si="547"/>
        <v>_0</v>
      </c>
      <c r="BJ3156" t="str">
        <f t="shared" si="548"/>
        <v>_</v>
      </c>
      <c r="BK3156" t="str">
        <f>IF(ISERROR(MATCH(LEFT(C3156,5)&amp;B3156&amp;"_"&amp;A3156,$BK$1:BK3155,0)),LEFT(C3156,5)&amp;B3156&amp;"_"&amp;A3156,"")</f>
        <v/>
      </c>
      <c r="BL3156">
        <f>COUNTIFS($B$1:B3156,B3156)-COUNTIFS($B$1:B3156,B3156,$BK$1:BK3156,"")</f>
        <v>0</v>
      </c>
      <c r="BM3156" t="str">
        <f t="shared" si="549"/>
        <v/>
      </c>
    </row>
    <row r="3157" spans="1:65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1"/>
      <c r="AK3157" s="1"/>
      <c r="AL3157" s="1"/>
      <c r="AM3157" s="1"/>
      <c r="AN3157" s="1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t="str">
        <f t="shared" si="539"/>
        <v/>
      </c>
      <c r="AZ3157">
        <f t="shared" si="540"/>
        <v>0</v>
      </c>
      <c r="BA3157" t="str">
        <f t="shared" si="541"/>
        <v>QB</v>
      </c>
      <c r="BB3157" t="str">
        <f t="shared" si="542"/>
        <v>_</v>
      </c>
      <c r="BC3157" t="str">
        <f t="shared" si="543"/>
        <v>ru</v>
      </c>
      <c r="BD3157">
        <f>COUNTIFS($BB$1:BB3157,BB3157,$BC$1:BC3157,"ru")</f>
        <v>1281</v>
      </c>
      <c r="BE3157" t="str">
        <f t="shared" si="544"/>
        <v>re</v>
      </c>
      <c r="BF3157">
        <f>COUNTIFS($BB$1:BB3157,BB3157,$BE$1:BE3157,"re")</f>
        <v>1281</v>
      </c>
      <c r="BG3157" t="str">
        <f t="shared" si="545"/>
        <v>ru1281_</v>
      </c>
      <c r="BH3157" t="str">
        <f t="shared" si="546"/>
        <v>re1281_</v>
      </c>
      <c r="BI3157" t="str">
        <f t="shared" si="547"/>
        <v>_0</v>
      </c>
      <c r="BJ3157" t="str">
        <f t="shared" si="548"/>
        <v>_</v>
      </c>
      <c r="BK3157" t="str">
        <f>IF(ISERROR(MATCH(LEFT(C3157,5)&amp;B3157&amp;"_"&amp;A3157,$BK$1:BK3156,0)),LEFT(C3157,5)&amp;B3157&amp;"_"&amp;A3157,"")</f>
        <v/>
      </c>
      <c r="BL3157">
        <f>COUNTIFS($B$1:B3157,B3157)-COUNTIFS($B$1:B3157,B3157,$BK$1:BK3157,"")</f>
        <v>0</v>
      </c>
      <c r="BM3157" t="str">
        <f t="shared" si="549"/>
        <v/>
      </c>
    </row>
    <row r="3158" spans="1:65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1"/>
      <c r="AK3158" s="1"/>
      <c r="AL3158" s="1"/>
      <c r="AM3158" s="1"/>
      <c r="AN3158" s="1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t="str">
        <f t="shared" si="539"/>
        <v/>
      </c>
      <c r="AZ3158">
        <f t="shared" si="540"/>
        <v>0</v>
      </c>
      <c r="BA3158" t="str">
        <f t="shared" si="541"/>
        <v>QB</v>
      </c>
      <c r="BB3158" t="str">
        <f t="shared" si="542"/>
        <v>_</v>
      </c>
      <c r="BC3158" t="str">
        <f t="shared" si="543"/>
        <v>ru</v>
      </c>
      <c r="BD3158">
        <f>COUNTIFS($BB$1:BB3158,BB3158,$BC$1:BC3158,"ru")</f>
        <v>1282</v>
      </c>
      <c r="BE3158" t="str">
        <f t="shared" si="544"/>
        <v>re</v>
      </c>
      <c r="BF3158">
        <f>COUNTIFS($BB$1:BB3158,BB3158,$BE$1:BE3158,"re")</f>
        <v>1282</v>
      </c>
      <c r="BG3158" t="str">
        <f t="shared" si="545"/>
        <v>ru1282_</v>
      </c>
      <c r="BH3158" t="str">
        <f t="shared" si="546"/>
        <v>re1282_</v>
      </c>
      <c r="BI3158" t="str">
        <f t="shared" si="547"/>
        <v>_0</v>
      </c>
      <c r="BJ3158" t="str">
        <f t="shared" si="548"/>
        <v>_</v>
      </c>
      <c r="BK3158" t="str">
        <f>IF(ISERROR(MATCH(LEFT(C3158,5)&amp;B3158&amp;"_"&amp;A3158,$BK$1:BK3157,0)),LEFT(C3158,5)&amp;B3158&amp;"_"&amp;A3158,"")</f>
        <v/>
      </c>
      <c r="BL3158">
        <f>COUNTIFS($B$1:B3158,B3158)-COUNTIFS($B$1:B3158,B3158,$BK$1:BK3158,"")</f>
        <v>0</v>
      </c>
      <c r="BM3158" t="str">
        <f t="shared" si="549"/>
        <v/>
      </c>
    </row>
    <row r="3159" spans="1:65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1"/>
      <c r="AK3159" s="1"/>
      <c r="AL3159" s="1"/>
      <c r="AM3159" s="1"/>
      <c r="AN3159" s="1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t="str">
        <f t="shared" si="539"/>
        <v/>
      </c>
      <c r="AZ3159">
        <f t="shared" si="540"/>
        <v>0</v>
      </c>
      <c r="BA3159" t="str">
        <f t="shared" si="541"/>
        <v>QB</v>
      </c>
      <c r="BB3159" t="str">
        <f t="shared" si="542"/>
        <v>_</v>
      </c>
      <c r="BC3159" t="str">
        <f t="shared" si="543"/>
        <v>ru</v>
      </c>
      <c r="BD3159">
        <f>COUNTIFS($BB$1:BB3159,BB3159,$BC$1:BC3159,"ru")</f>
        <v>1283</v>
      </c>
      <c r="BE3159" t="str">
        <f t="shared" si="544"/>
        <v>re</v>
      </c>
      <c r="BF3159">
        <f>COUNTIFS($BB$1:BB3159,BB3159,$BE$1:BE3159,"re")</f>
        <v>1283</v>
      </c>
      <c r="BG3159" t="str">
        <f t="shared" si="545"/>
        <v>ru1283_</v>
      </c>
      <c r="BH3159" t="str">
        <f t="shared" si="546"/>
        <v>re1283_</v>
      </c>
      <c r="BI3159" t="str">
        <f t="shared" si="547"/>
        <v>_0</v>
      </c>
      <c r="BJ3159" t="str">
        <f t="shared" si="548"/>
        <v>_</v>
      </c>
      <c r="BK3159" t="str">
        <f>IF(ISERROR(MATCH(LEFT(C3159,5)&amp;B3159&amp;"_"&amp;A3159,$BK$1:BK3158,0)),LEFT(C3159,5)&amp;B3159&amp;"_"&amp;A3159,"")</f>
        <v/>
      </c>
      <c r="BL3159">
        <f>COUNTIFS($B$1:B3159,B3159)-COUNTIFS($B$1:B3159,B3159,$BK$1:BK3159,"")</f>
        <v>0</v>
      </c>
      <c r="BM3159" t="str">
        <f t="shared" si="549"/>
        <v/>
      </c>
    </row>
    <row r="3160" spans="1:65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1"/>
      <c r="AK3160" s="1"/>
      <c r="AL3160" s="1"/>
      <c r="AM3160" s="1"/>
      <c r="AN3160" s="1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t="str">
        <f t="shared" si="539"/>
        <v/>
      </c>
      <c r="AZ3160">
        <f t="shared" si="540"/>
        <v>0</v>
      </c>
      <c r="BA3160" t="str">
        <f t="shared" si="541"/>
        <v>QB</v>
      </c>
      <c r="BB3160" t="str">
        <f t="shared" si="542"/>
        <v>_</v>
      </c>
      <c r="BC3160" t="str">
        <f t="shared" si="543"/>
        <v>ru</v>
      </c>
      <c r="BD3160">
        <f>COUNTIFS($BB$1:BB3160,BB3160,$BC$1:BC3160,"ru")</f>
        <v>1284</v>
      </c>
      <c r="BE3160" t="str">
        <f t="shared" si="544"/>
        <v>re</v>
      </c>
      <c r="BF3160">
        <f>COUNTIFS($BB$1:BB3160,BB3160,$BE$1:BE3160,"re")</f>
        <v>1284</v>
      </c>
      <c r="BG3160" t="str">
        <f t="shared" si="545"/>
        <v>ru1284_</v>
      </c>
      <c r="BH3160" t="str">
        <f t="shared" si="546"/>
        <v>re1284_</v>
      </c>
      <c r="BI3160" t="str">
        <f t="shared" si="547"/>
        <v>_0</v>
      </c>
      <c r="BJ3160" t="str">
        <f t="shared" si="548"/>
        <v>_</v>
      </c>
      <c r="BK3160" t="str">
        <f>IF(ISERROR(MATCH(LEFT(C3160,5)&amp;B3160&amp;"_"&amp;A3160,$BK$1:BK3159,0)),LEFT(C3160,5)&amp;B3160&amp;"_"&amp;A3160,"")</f>
        <v/>
      </c>
      <c r="BL3160">
        <f>COUNTIFS($B$1:B3160,B3160)-COUNTIFS($B$1:B3160,B3160,$BK$1:BK3160,"")</f>
        <v>0</v>
      </c>
      <c r="BM3160" t="str">
        <f t="shared" si="549"/>
        <v/>
      </c>
    </row>
    <row r="3161" spans="1:65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1"/>
      <c r="AK3161" s="1"/>
      <c r="AL3161" s="1"/>
      <c r="AM3161" s="1"/>
      <c r="AN3161" s="1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t="str">
        <f t="shared" si="539"/>
        <v/>
      </c>
      <c r="AZ3161">
        <f t="shared" si="540"/>
        <v>0</v>
      </c>
      <c r="BA3161" t="str">
        <f t="shared" si="541"/>
        <v>QB</v>
      </c>
      <c r="BB3161" t="str">
        <f t="shared" si="542"/>
        <v>_</v>
      </c>
      <c r="BC3161" t="str">
        <f t="shared" si="543"/>
        <v>ru</v>
      </c>
      <c r="BD3161">
        <f>COUNTIFS($BB$1:BB3161,BB3161,$BC$1:BC3161,"ru")</f>
        <v>1285</v>
      </c>
      <c r="BE3161" t="str">
        <f t="shared" si="544"/>
        <v>re</v>
      </c>
      <c r="BF3161">
        <f>COUNTIFS($BB$1:BB3161,BB3161,$BE$1:BE3161,"re")</f>
        <v>1285</v>
      </c>
      <c r="BG3161" t="str">
        <f t="shared" si="545"/>
        <v>ru1285_</v>
      </c>
      <c r="BH3161" t="str">
        <f t="shared" si="546"/>
        <v>re1285_</v>
      </c>
      <c r="BI3161" t="str">
        <f t="shared" si="547"/>
        <v>_0</v>
      </c>
      <c r="BJ3161" t="str">
        <f t="shared" si="548"/>
        <v>_</v>
      </c>
      <c r="BK3161" t="str">
        <f>IF(ISERROR(MATCH(LEFT(C3161,5)&amp;B3161&amp;"_"&amp;A3161,$BK$1:BK3160,0)),LEFT(C3161,5)&amp;B3161&amp;"_"&amp;A3161,"")</f>
        <v/>
      </c>
      <c r="BL3161">
        <f>COUNTIFS($B$1:B3161,B3161)-COUNTIFS($B$1:B3161,B3161,$BK$1:BK3161,"")</f>
        <v>0</v>
      </c>
      <c r="BM3161" t="str">
        <f t="shared" si="549"/>
        <v/>
      </c>
    </row>
    <row r="3162" spans="1:65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1"/>
      <c r="AK3162" s="1"/>
      <c r="AL3162" s="1"/>
      <c r="AM3162" s="1"/>
      <c r="AN3162" s="1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t="str">
        <f t="shared" si="539"/>
        <v/>
      </c>
      <c r="AZ3162">
        <f t="shared" si="540"/>
        <v>0</v>
      </c>
      <c r="BA3162" t="str">
        <f t="shared" si="541"/>
        <v>QB</v>
      </c>
      <c r="BB3162" t="str">
        <f t="shared" si="542"/>
        <v>_</v>
      </c>
      <c r="BC3162" t="str">
        <f t="shared" si="543"/>
        <v>ru</v>
      </c>
      <c r="BD3162">
        <f>COUNTIFS($BB$1:BB3162,BB3162,$BC$1:BC3162,"ru")</f>
        <v>1286</v>
      </c>
      <c r="BE3162" t="str">
        <f t="shared" si="544"/>
        <v>re</v>
      </c>
      <c r="BF3162">
        <f>COUNTIFS($BB$1:BB3162,BB3162,$BE$1:BE3162,"re")</f>
        <v>1286</v>
      </c>
      <c r="BG3162" t="str">
        <f t="shared" si="545"/>
        <v>ru1286_</v>
      </c>
      <c r="BH3162" t="str">
        <f t="shared" si="546"/>
        <v>re1286_</v>
      </c>
      <c r="BI3162" t="str">
        <f t="shared" si="547"/>
        <v>_0</v>
      </c>
      <c r="BJ3162" t="str">
        <f t="shared" si="548"/>
        <v>_</v>
      </c>
      <c r="BK3162" t="str">
        <f>IF(ISERROR(MATCH(LEFT(C3162,5)&amp;B3162&amp;"_"&amp;A3162,$BK$1:BK3161,0)),LEFT(C3162,5)&amp;B3162&amp;"_"&amp;A3162,"")</f>
        <v/>
      </c>
      <c r="BL3162">
        <f>COUNTIFS($B$1:B3162,B3162)-COUNTIFS($B$1:B3162,B3162,$BK$1:BK3162,"")</f>
        <v>0</v>
      </c>
      <c r="BM3162" t="str">
        <f t="shared" si="549"/>
        <v/>
      </c>
    </row>
    <row r="3163" spans="1:65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1"/>
      <c r="AK3163" s="1"/>
      <c r="AL3163" s="1"/>
      <c r="AM3163" s="1"/>
      <c r="AN3163" s="1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t="str">
        <f t="shared" si="539"/>
        <v/>
      </c>
      <c r="AZ3163">
        <f t="shared" si="540"/>
        <v>0</v>
      </c>
      <c r="BA3163" t="str">
        <f t="shared" si="541"/>
        <v>QB</v>
      </c>
      <c r="BB3163" t="str">
        <f t="shared" si="542"/>
        <v>_</v>
      </c>
      <c r="BC3163" t="str">
        <f t="shared" si="543"/>
        <v>ru</v>
      </c>
      <c r="BD3163">
        <f>COUNTIFS($BB$1:BB3163,BB3163,$BC$1:BC3163,"ru")</f>
        <v>1287</v>
      </c>
      <c r="BE3163" t="str">
        <f t="shared" si="544"/>
        <v>re</v>
      </c>
      <c r="BF3163">
        <f>COUNTIFS($BB$1:BB3163,BB3163,$BE$1:BE3163,"re")</f>
        <v>1287</v>
      </c>
      <c r="BG3163" t="str">
        <f t="shared" si="545"/>
        <v>ru1287_</v>
      </c>
      <c r="BH3163" t="str">
        <f t="shared" si="546"/>
        <v>re1287_</v>
      </c>
      <c r="BI3163" t="str">
        <f t="shared" si="547"/>
        <v>_0</v>
      </c>
      <c r="BJ3163" t="str">
        <f t="shared" si="548"/>
        <v>_</v>
      </c>
      <c r="BK3163" t="str">
        <f>IF(ISERROR(MATCH(LEFT(C3163,5)&amp;B3163&amp;"_"&amp;A3163,$BK$1:BK3162,0)),LEFT(C3163,5)&amp;B3163&amp;"_"&amp;A3163,"")</f>
        <v/>
      </c>
      <c r="BL3163">
        <f>COUNTIFS($B$1:B3163,B3163)-COUNTIFS($B$1:B3163,B3163,$BK$1:BK3163,"")</f>
        <v>0</v>
      </c>
      <c r="BM3163" t="str">
        <f t="shared" si="549"/>
        <v/>
      </c>
    </row>
    <row r="3164" spans="1:65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1"/>
      <c r="AK3164" s="1"/>
      <c r="AL3164" s="1"/>
      <c r="AM3164" s="1"/>
      <c r="AN3164" s="1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t="str">
        <f t="shared" si="539"/>
        <v/>
      </c>
      <c r="AZ3164">
        <f t="shared" si="540"/>
        <v>0</v>
      </c>
      <c r="BA3164" t="str">
        <f t="shared" si="541"/>
        <v>QB</v>
      </c>
      <c r="BB3164" t="str">
        <f t="shared" si="542"/>
        <v>_</v>
      </c>
      <c r="BC3164" t="str">
        <f t="shared" si="543"/>
        <v>ru</v>
      </c>
      <c r="BD3164">
        <f>COUNTIFS($BB$1:BB3164,BB3164,$BC$1:BC3164,"ru")</f>
        <v>1288</v>
      </c>
      <c r="BE3164" t="str">
        <f t="shared" si="544"/>
        <v>re</v>
      </c>
      <c r="BF3164">
        <f>COUNTIFS($BB$1:BB3164,BB3164,$BE$1:BE3164,"re")</f>
        <v>1288</v>
      </c>
      <c r="BG3164" t="str">
        <f t="shared" si="545"/>
        <v>ru1288_</v>
      </c>
      <c r="BH3164" t="str">
        <f t="shared" si="546"/>
        <v>re1288_</v>
      </c>
      <c r="BI3164" t="str">
        <f t="shared" si="547"/>
        <v>_0</v>
      </c>
      <c r="BJ3164" t="str">
        <f t="shared" si="548"/>
        <v>_</v>
      </c>
      <c r="BK3164" t="str">
        <f>IF(ISERROR(MATCH(LEFT(C3164,5)&amp;B3164&amp;"_"&amp;A3164,$BK$1:BK3163,0)),LEFT(C3164,5)&amp;B3164&amp;"_"&amp;A3164,"")</f>
        <v/>
      </c>
      <c r="BL3164">
        <f>COUNTIFS($B$1:B3164,B3164)-COUNTIFS($B$1:B3164,B3164,$BK$1:BK3164,"")</f>
        <v>0</v>
      </c>
      <c r="BM3164" t="str">
        <f t="shared" si="549"/>
        <v/>
      </c>
    </row>
    <row r="3165" spans="1:65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1"/>
      <c r="AK3165" s="1"/>
      <c r="AL3165" s="1"/>
      <c r="AM3165" s="1"/>
      <c r="AN3165" s="1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t="str">
        <f t="shared" si="539"/>
        <v/>
      </c>
      <c r="AZ3165">
        <f t="shared" si="540"/>
        <v>0</v>
      </c>
      <c r="BA3165" t="str">
        <f t="shared" si="541"/>
        <v>QB</v>
      </c>
      <c r="BB3165" t="str">
        <f t="shared" si="542"/>
        <v>_</v>
      </c>
      <c r="BC3165" t="str">
        <f t="shared" si="543"/>
        <v>ru</v>
      </c>
      <c r="BD3165">
        <f>COUNTIFS($BB$1:BB3165,BB3165,$BC$1:BC3165,"ru")</f>
        <v>1289</v>
      </c>
      <c r="BE3165" t="str">
        <f t="shared" si="544"/>
        <v>re</v>
      </c>
      <c r="BF3165">
        <f>COUNTIFS($BB$1:BB3165,BB3165,$BE$1:BE3165,"re")</f>
        <v>1289</v>
      </c>
      <c r="BG3165" t="str">
        <f t="shared" si="545"/>
        <v>ru1289_</v>
      </c>
      <c r="BH3165" t="str">
        <f t="shared" si="546"/>
        <v>re1289_</v>
      </c>
      <c r="BI3165" t="str">
        <f t="shared" si="547"/>
        <v>_0</v>
      </c>
      <c r="BJ3165" t="str">
        <f t="shared" si="548"/>
        <v>_</v>
      </c>
      <c r="BK3165" t="str">
        <f>IF(ISERROR(MATCH(LEFT(C3165,5)&amp;B3165&amp;"_"&amp;A3165,$BK$1:BK3164,0)),LEFT(C3165,5)&amp;B3165&amp;"_"&amp;A3165,"")</f>
        <v/>
      </c>
      <c r="BL3165">
        <f>COUNTIFS($B$1:B3165,B3165)-COUNTIFS($B$1:B3165,B3165,$BK$1:BK3165,"")</f>
        <v>0</v>
      </c>
      <c r="BM3165" t="str">
        <f t="shared" si="549"/>
        <v/>
      </c>
    </row>
    <row r="3166" spans="1:65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1"/>
      <c r="AK3166" s="1"/>
      <c r="AL3166" s="1"/>
      <c r="AM3166" s="1"/>
      <c r="AN3166" s="1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t="str">
        <f t="shared" si="539"/>
        <v/>
      </c>
      <c r="AZ3166">
        <f t="shared" si="540"/>
        <v>0</v>
      </c>
      <c r="BA3166" t="str">
        <f t="shared" si="541"/>
        <v>QB</v>
      </c>
      <c r="BB3166" t="str">
        <f t="shared" si="542"/>
        <v>_</v>
      </c>
      <c r="BC3166" t="str">
        <f t="shared" si="543"/>
        <v>ru</v>
      </c>
      <c r="BD3166">
        <f>COUNTIFS($BB$1:BB3166,BB3166,$BC$1:BC3166,"ru")</f>
        <v>1290</v>
      </c>
      <c r="BE3166" t="str">
        <f t="shared" si="544"/>
        <v>re</v>
      </c>
      <c r="BF3166">
        <f>COUNTIFS($BB$1:BB3166,BB3166,$BE$1:BE3166,"re")</f>
        <v>1290</v>
      </c>
      <c r="BG3166" t="str">
        <f t="shared" si="545"/>
        <v>ru1290_</v>
      </c>
      <c r="BH3166" t="str">
        <f t="shared" si="546"/>
        <v>re1290_</v>
      </c>
      <c r="BI3166" t="str">
        <f t="shared" si="547"/>
        <v>_0</v>
      </c>
      <c r="BJ3166" t="str">
        <f t="shared" si="548"/>
        <v>_</v>
      </c>
      <c r="BK3166" t="str">
        <f>IF(ISERROR(MATCH(LEFT(C3166,5)&amp;B3166&amp;"_"&amp;A3166,$BK$1:BK3165,0)),LEFT(C3166,5)&amp;B3166&amp;"_"&amp;A3166,"")</f>
        <v/>
      </c>
      <c r="BL3166">
        <f>COUNTIFS($B$1:B3166,B3166)-COUNTIFS($B$1:B3166,B3166,$BK$1:BK3166,"")</f>
        <v>0</v>
      </c>
      <c r="BM3166" t="str">
        <f t="shared" si="549"/>
        <v/>
      </c>
    </row>
    <row r="3167" spans="1:65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1"/>
      <c r="AK3167" s="1"/>
      <c r="AL3167" s="1"/>
      <c r="AM3167" s="1"/>
      <c r="AN3167" s="1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t="str">
        <f t="shared" si="539"/>
        <v/>
      </c>
      <c r="AZ3167">
        <f t="shared" si="540"/>
        <v>0</v>
      </c>
      <c r="BA3167" t="str">
        <f t="shared" si="541"/>
        <v>QB</v>
      </c>
      <c r="BB3167" t="str">
        <f t="shared" si="542"/>
        <v>_</v>
      </c>
      <c r="BC3167" t="str">
        <f t="shared" si="543"/>
        <v>ru</v>
      </c>
      <c r="BD3167">
        <f>COUNTIFS($BB$1:BB3167,BB3167,$BC$1:BC3167,"ru")</f>
        <v>1291</v>
      </c>
      <c r="BE3167" t="str">
        <f t="shared" si="544"/>
        <v>re</v>
      </c>
      <c r="BF3167">
        <f>COUNTIFS($BB$1:BB3167,BB3167,$BE$1:BE3167,"re")</f>
        <v>1291</v>
      </c>
      <c r="BG3167" t="str">
        <f t="shared" si="545"/>
        <v>ru1291_</v>
      </c>
      <c r="BH3167" t="str">
        <f t="shared" si="546"/>
        <v>re1291_</v>
      </c>
      <c r="BI3167" t="str">
        <f t="shared" si="547"/>
        <v>_0</v>
      </c>
      <c r="BJ3167" t="str">
        <f t="shared" si="548"/>
        <v>_</v>
      </c>
      <c r="BK3167" t="str">
        <f>IF(ISERROR(MATCH(LEFT(C3167,5)&amp;B3167&amp;"_"&amp;A3167,$BK$1:BK3166,0)),LEFT(C3167,5)&amp;B3167&amp;"_"&amp;A3167,"")</f>
        <v/>
      </c>
      <c r="BL3167">
        <f>COUNTIFS($B$1:B3167,B3167)-COUNTIFS($B$1:B3167,B3167,$BK$1:BK3167,"")</f>
        <v>0</v>
      </c>
      <c r="BM3167" t="str">
        <f t="shared" si="549"/>
        <v/>
      </c>
    </row>
    <row r="3168" spans="1:65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1"/>
      <c r="AK3168" s="1"/>
      <c r="AL3168" s="1"/>
      <c r="AM3168" s="1"/>
      <c r="AN3168" s="1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t="str">
        <f t="shared" si="539"/>
        <v/>
      </c>
      <c r="AZ3168">
        <f t="shared" si="540"/>
        <v>0</v>
      </c>
      <c r="BA3168" t="str">
        <f t="shared" si="541"/>
        <v>QB</v>
      </c>
      <c r="BB3168" t="str">
        <f t="shared" si="542"/>
        <v>_</v>
      </c>
      <c r="BC3168" t="str">
        <f t="shared" si="543"/>
        <v>ru</v>
      </c>
      <c r="BD3168">
        <f>COUNTIFS($BB$1:BB3168,BB3168,$BC$1:BC3168,"ru")</f>
        <v>1292</v>
      </c>
      <c r="BE3168" t="str">
        <f t="shared" si="544"/>
        <v>re</v>
      </c>
      <c r="BF3168">
        <f>COUNTIFS($BB$1:BB3168,BB3168,$BE$1:BE3168,"re")</f>
        <v>1292</v>
      </c>
      <c r="BG3168" t="str">
        <f t="shared" si="545"/>
        <v>ru1292_</v>
      </c>
      <c r="BH3168" t="str">
        <f t="shared" si="546"/>
        <v>re1292_</v>
      </c>
      <c r="BI3168" t="str">
        <f t="shared" si="547"/>
        <v>_0</v>
      </c>
      <c r="BJ3168" t="str">
        <f t="shared" si="548"/>
        <v>_</v>
      </c>
      <c r="BK3168" t="str">
        <f>IF(ISERROR(MATCH(LEFT(C3168,5)&amp;B3168&amp;"_"&amp;A3168,$BK$1:BK3167,0)),LEFT(C3168,5)&amp;B3168&amp;"_"&amp;A3168,"")</f>
        <v/>
      </c>
      <c r="BL3168">
        <f>COUNTIFS($B$1:B3168,B3168)-COUNTIFS($B$1:B3168,B3168,$BK$1:BK3168,"")</f>
        <v>0</v>
      </c>
      <c r="BM3168" t="str">
        <f t="shared" si="549"/>
        <v/>
      </c>
    </row>
    <row r="3169" spans="1:65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1"/>
      <c r="AK3169" s="1"/>
      <c r="AL3169" s="1"/>
      <c r="AM3169" s="1"/>
      <c r="AN3169" s="1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t="str">
        <f t="shared" si="539"/>
        <v/>
      </c>
      <c r="AZ3169">
        <f t="shared" si="540"/>
        <v>0</v>
      </c>
      <c r="BA3169" t="str">
        <f t="shared" si="541"/>
        <v>QB</v>
      </c>
      <c r="BB3169" t="str">
        <f t="shared" si="542"/>
        <v>_</v>
      </c>
      <c r="BC3169" t="str">
        <f t="shared" si="543"/>
        <v>ru</v>
      </c>
      <c r="BD3169">
        <f>COUNTIFS($BB$1:BB3169,BB3169,$BC$1:BC3169,"ru")</f>
        <v>1293</v>
      </c>
      <c r="BE3169" t="str">
        <f t="shared" si="544"/>
        <v>re</v>
      </c>
      <c r="BF3169">
        <f>COUNTIFS($BB$1:BB3169,BB3169,$BE$1:BE3169,"re")</f>
        <v>1293</v>
      </c>
      <c r="BG3169" t="str">
        <f t="shared" si="545"/>
        <v>ru1293_</v>
      </c>
      <c r="BH3169" t="str">
        <f t="shared" si="546"/>
        <v>re1293_</v>
      </c>
      <c r="BI3169" t="str">
        <f t="shared" si="547"/>
        <v>_0</v>
      </c>
      <c r="BJ3169" t="str">
        <f t="shared" si="548"/>
        <v>_</v>
      </c>
      <c r="BK3169" t="str">
        <f>IF(ISERROR(MATCH(LEFT(C3169,5)&amp;B3169&amp;"_"&amp;A3169,$BK$1:BK3168,0)),LEFT(C3169,5)&amp;B3169&amp;"_"&amp;A3169,"")</f>
        <v/>
      </c>
      <c r="BL3169">
        <f>COUNTIFS($B$1:B3169,B3169)-COUNTIFS($B$1:B3169,B3169,$BK$1:BK3169,"")</f>
        <v>0</v>
      </c>
      <c r="BM3169" t="str">
        <f t="shared" si="549"/>
        <v/>
      </c>
    </row>
    <row r="3170" spans="1:65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1"/>
      <c r="AK3170" s="1"/>
      <c r="AL3170" s="1"/>
      <c r="AM3170" s="1"/>
      <c r="AN3170" s="1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t="str">
        <f t="shared" si="539"/>
        <v/>
      </c>
      <c r="AZ3170">
        <f t="shared" si="540"/>
        <v>0</v>
      </c>
      <c r="BA3170" t="str">
        <f t="shared" si="541"/>
        <v>QB</v>
      </c>
      <c r="BB3170" t="str">
        <f t="shared" si="542"/>
        <v>_</v>
      </c>
      <c r="BC3170" t="str">
        <f t="shared" si="543"/>
        <v>ru</v>
      </c>
      <c r="BD3170">
        <f>COUNTIFS($BB$1:BB3170,BB3170,$BC$1:BC3170,"ru")</f>
        <v>1294</v>
      </c>
      <c r="BE3170" t="str">
        <f t="shared" si="544"/>
        <v>re</v>
      </c>
      <c r="BF3170">
        <f>COUNTIFS($BB$1:BB3170,BB3170,$BE$1:BE3170,"re")</f>
        <v>1294</v>
      </c>
      <c r="BG3170" t="str">
        <f t="shared" si="545"/>
        <v>ru1294_</v>
      </c>
      <c r="BH3170" t="str">
        <f t="shared" si="546"/>
        <v>re1294_</v>
      </c>
      <c r="BI3170" t="str">
        <f t="shared" si="547"/>
        <v>_0</v>
      </c>
      <c r="BJ3170" t="str">
        <f t="shared" si="548"/>
        <v>_</v>
      </c>
      <c r="BK3170" t="str">
        <f>IF(ISERROR(MATCH(LEFT(C3170,5)&amp;B3170&amp;"_"&amp;A3170,$BK$1:BK3169,0)),LEFT(C3170,5)&amp;B3170&amp;"_"&amp;A3170,"")</f>
        <v/>
      </c>
      <c r="BL3170">
        <f>COUNTIFS($B$1:B3170,B3170)-COUNTIFS($B$1:B3170,B3170,$BK$1:BK3170,"")</f>
        <v>0</v>
      </c>
      <c r="BM3170" t="str">
        <f t="shared" si="549"/>
        <v/>
      </c>
    </row>
    <row r="3171" spans="1:65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1"/>
      <c r="AK3171" s="1"/>
      <c r="AL3171" s="1"/>
      <c r="AM3171" s="1"/>
      <c r="AN3171" s="1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t="str">
        <f t="shared" si="539"/>
        <v/>
      </c>
      <c r="AZ3171">
        <f t="shared" si="540"/>
        <v>0</v>
      </c>
      <c r="BA3171" t="str">
        <f t="shared" si="541"/>
        <v>QB</v>
      </c>
      <c r="BB3171" t="str">
        <f t="shared" si="542"/>
        <v>_</v>
      </c>
      <c r="BC3171" t="str">
        <f t="shared" si="543"/>
        <v>ru</v>
      </c>
      <c r="BD3171">
        <f>COUNTIFS($BB$1:BB3171,BB3171,$BC$1:BC3171,"ru")</f>
        <v>1295</v>
      </c>
      <c r="BE3171" t="str">
        <f t="shared" si="544"/>
        <v>re</v>
      </c>
      <c r="BF3171">
        <f>COUNTIFS($BB$1:BB3171,BB3171,$BE$1:BE3171,"re")</f>
        <v>1295</v>
      </c>
      <c r="BG3171" t="str">
        <f t="shared" si="545"/>
        <v>ru1295_</v>
      </c>
      <c r="BH3171" t="str">
        <f t="shared" si="546"/>
        <v>re1295_</v>
      </c>
      <c r="BI3171" t="str">
        <f t="shared" si="547"/>
        <v>_0</v>
      </c>
      <c r="BJ3171" t="str">
        <f t="shared" si="548"/>
        <v>_</v>
      </c>
      <c r="BK3171" t="str">
        <f>IF(ISERROR(MATCH(LEFT(C3171,5)&amp;B3171&amp;"_"&amp;A3171,$BK$1:BK3170,0)),LEFT(C3171,5)&amp;B3171&amp;"_"&amp;A3171,"")</f>
        <v/>
      </c>
      <c r="BL3171">
        <f>COUNTIFS($B$1:B3171,B3171)-COUNTIFS($B$1:B3171,B3171,$BK$1:BK3171,"")</f>
        <v>0</v>
      </c>
      <c r="BM3171" t="str">
        <f t="shared" si="549"/>
        <v/>
      </c>
    </row>
    <row r="3172" spans="1:65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1"/>
      <c r="AK3172" s="1"/>
      <c r="AL3172" s="1"/>
      <c r="AM3172" s="1"/>
      <c r="AN3172" s="1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t="str">
        <f t="shared" si="539"/>
        <v/>
      </c>
      <c r="AZ3172">
        <f t="shared" si="540"/>
        <v>0</v>
      </c>
      <c r="BA3172" t="str">
        <f t="shared" si="541"/>
        <v>QB</v>
      </c>
      <c r="BB3172" t="str">
        <f t="shared" si="542"/>
        <v>_</v>
      </c>
      <c r="BC3172" t="str">
        <f t="shared" si="543"/>
        <v>ru</v>
      </c>
      <c r="BD3172">
        <f>COUNTIFS($BB$1:BB3172,BB3172,$BC$1:BC3172,"ru")</f>
        <v>1296</v>
      </c>
      <c r="BE3172" t="str">
        <f t="shared" si="544"/>
        <v>re</v>
      </c>
      <c r="BF3172">
        <f>COUNTIFS($BB$1:BB3172,BB3172,$BE$1:BE3172,"re")</f>
        <v>1296</v>
      </c>
      <c r="BG3172" t="str">
        <f t="shared" si="545"/>
        <v>ru1296_</v>
      </c>
      <c r="BH3172" t="str">
        <f t="shared" si="546"/>
        <v>re1296_</v>
      </c>
      <c r="BI3172" t="str">
        <f t="shared" si="547"/>
        <v>_0</v>
      </c>
      <c r="BJ3172" t="str">
        <f t="shared" si="548"/>
        <v>_</v>
      </c>
      <c r="BK3172" t="str">
        <f>IF(ISERROR(MATCH(LEFT(C3172,5)&amp;B3172&amp;"_"&amp;A3172,$BK$1:BK3171,0)),LEFT(C3172,5)&amp;B3172&amp;"_"&amp;A3172,"")</f>
        <v/>
      </c>
      <c r="BL3172">
        <f>COUNTIFS($B$1:B3172,B3172)-COUNTIFS($B$1:B3172,B3172,$BK$1:BK3172,"")</f>
        <v>0</v>
      </c>
      <c r="BM3172" t="str">
        <f t="shared" si="549"/>
        <v/>
      </c>
    </row>
    <row r="3173" spans="1:65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1"/>
      <c r="AK3173" s="1"/>
      <c r="AL3173" s="1"/>
      <c r="AM3173" s="1"/>
      <c r="AN3173" s="1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t="str">
        <f t="shared" si="539"/>
        <v/>
      </c>
      <c r="AZ3173">
        <f t="shared" si="540"/>
        <v>0</v>
      </c>
      <c r="BA3173" t="str">
        <f t="shared" si="541"/>
        <v>QB</v>
      </c>
      <c r="BB3173" t="str">
        <f t="shared" si="542"/>
        <v>_</v>
      </c>
      <c r="BC3173" t="str">
        <f t="shared" si="543"/>
        <v>ru</v>
      </c>
      <c r="BD3173">
        <f>COUNTIFS($BB$1:BB3173,BB3173,$BC$1:BC3173,"ru")</f>
        <v>1297</v>
      </c>
      <c r="BE3173" t="str">
        <f t="shared" si="544"/>
        <v>re</v>
      </c>
      <c r="BF3173">
        <f>COUNTIFS($BB$1:BB3173,BB3173,$BE$1:BE3173,"re")</f>
        <v>1297</v>
      </c>
      <c r="BG3173" t="str">
        <f t="shared" si="545"/>
        <v>ru1297_</v>
      </c>
      <c r="BH3173" t="str">
        <f t="shared" si="546"/>
        <v>re1297_</v>
      </c>
      <c r="BI3173" t="str">
        <f t="shared" si="547"/>
        <v>_0</v>
      </c>
      <c r="BJ3173" t="str">
        <f t="shared" si="548"/>
        <v>_</v>
      </c>
      <c r="BK3173" t="str">
        <f>IF(ISERROR(MATCH(LEFT(C3173,5)&amp;B3173&amp;"_"&amp;A3173,$BK$1:BK3172,0)),LEFT(C3173,5)&amp;B3173&amp;"_"&amp;A3173,"")</f>
        <v/>
      </c>
      <c r="BL3173">
        <f>COUNTIFS($B$1:B3173,B3173)-COUNTIFS($B$1:B3173,B3173,$BK$1:BK3173,"")</f>
        <v>0</v>
      </c>
      <c r="BM3173" t="str">
        <f t="shared" si="549"/>
        <v/>
      </c>
    </row>
    <row r="3174" spans="1:65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1"/>
      <c r="AK3174" s="1"/>
      <c r="AL3174" s="1"/>
      <c r="AM3174" s="1"/>
      <c r="AN3174" s="1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t="str">
        <f t="shared" si="539"/>
        <v/>
      </c>
      <c r="AZ3174">
        <f t="shared" si="540"/>
        <v>0</v>
      </c>
      <c r="BA3174" t="str">
        <f t="shared" si="541"/>
        <v>QB</v>
      </c>
      <c r="BB3174" t="str">
        <f t="shared" si="542"/>
        <v>_</v>
      </c>
      <c r="BC3174" t="str">
        <f t="shared" si="543"/>
        <v>ru</v>
      </c>
      <c r="BD3174">
        <f>COUNTIFS($BB$1:BB3174,BB3174,$BC$1:BC3174,"ru")</f>
        <v>1298</v>
      </c>
      <c r="BE3174" t="str">
        <f t="shared" si="544"/>
        <v>re</v>
      </c>
      <c r="BF3174">
        <f>COUNTIFS($BB$1:BB3174,BB3174,$BE$1:BE3174,"re")</f>
        <v>1298</v>
      </c>
      <c r="BG3174" t="str">
        <f t="shared" si="545"/>
        <v>ru1298_</v>
      </c>
      <c r="BH3174" t="str">
        <f t="shared" si="546"/>
        <v>re1298_</v>
      </c>
      <c r="BI3174" t="str">
        <f t="shared" si="547"/>
        <v>_0</v>
      </c>
      <c r="BJ3174" t="str">
        <f t="shared" si="548"/>
        <v>_</v>
      </c>
      <c r="BK3174" t="str">
        <f>IF(ISERROR(MATCH(LEFT(C3174,5)&amp;B3174&amp;"_"&amp;A3174,$BK$1:BK3173,0)),LEFT(C3174,5)&amp;B3174&amp;"_"&amp;A3174,"")</f>
        <v/>
      </c>
      <c r="BL3174">
        <f>COUNTIFS($B$1:B3174,B3174)-COUNTIFS($B$1:B3174,B3174,$BK$1:BK3174,"")</f>
        <v>0</v>
      </c>
      <c r="BM3174" t="str">
        <f t="shared" si="549"/>
        <v/>
      </c>
    </row>
    <row r="3175" spans="1:65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1"/>
      <c r="AK3175" s="1"/>
      <c r="AL3175" s="1"/>
      <c r="AM3175" s="1"/>
      <c r="AN3175" s="1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t="str">
        <f t="shared" si="539"/>
        <v/>
      </c>
      <c r="AZ3175">
        <f t="shared" si="540"/>
        <v>0</v>
      </c>
      <c r="BA3175" t="str">
        <f t="shared" si="541"/>
        <v>QB</v>
      </c>
      <c r="BB3175" t="str">
        <f t="shared" si="542"/>
        <v>_</v>
      </c>
      <c r="BC3175" t="str">
        <f t="shared" si="543"/>
        <v>ru</v>
      </c>
      <c r="BD3175">
        <f>COUNTIFS($BB$1:BB3175,BB3175,$BC$1:BC3175,"ru")</f>
        <v>1299</v>
      </c>
      <c r="BE3175" t="str">
        <f t="shared" si="544"/>
        <v>re</v>
      </c>
      <c r="BF3175">
        <f>COUNTIFS($BB$1:BB3175,BB3175,$BE$1:BE3175,"re")</f>
        <v>1299</v>
      </c>
      <c r="BG3175" t="str">
        <f t="shared" si="545"/>
        <v>ru1299_</v>
      </c>
      <c r="BH3175" t="str">
        <f t="shared" si="546"/>
        <v>re1299_</v>
      </c>
      <c r="BI3175" t="str">
        <f t="shared" si="547"/>
        <v>_0</v>
      </c>
      <c r="BJ3175" t="str">
        <f t="shared" si="548"/>
        <v>_</v>
      </c>
      <c r="BK3175" t="str">
        <f>IF(ISERROR(MATCH(LEFT(C3175,5)&amp;B3175&amp;"_"&amp;A3175,$BK$1:BK3174,0)),LEFT(C3175,5)&amp;B3175&amp;"_"&amp;A3175,"")</f>
        <v/>
      </c>
      <c r="BL3175">
        <f>COUNTIFS($B$1:B3175,B3175)-COUNTIFS($B$1:B3175,B3175,$BK$1:BK3175,"")</f>
        <v>0</v>
      </c>
      <c r="BM3175" t="str">
        <f t="shared" si="549"/>
        <v/>
      </c>
    </row>
    <row r="3176" spans="1:65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1"/>
      <c r="AK3176" s="1"/>
      <c r="AL3176" s="1"/>
      <c r="AM3176" s="1"/>
      <c r="AN3176" s="1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t="str">
        <f t="shared" si="539"/>
        <v/>
      </c>
      <c r="AZ3176">
        <f t="shared" si="540"/>
        <v>0</v>
      </c>
      <c r="BA3176" t="str">
        <f t="shared" si="541"/>
        <v>QB</v>
      </c>
      <c r="BB3176" t="str">
        <f t="shared" si="542"/>
        <v>_</v>
      </c>
      <c r="BC3176" t="str">
        <f t="shared" si="543"/>
        <v>ru</v>
      </c>
      <c r="BD3176">
        <f>COUNTIFS($BB$1:BB3176,BB3176,$BC$1:BC3176,"ru")</f>
        <v>1300</v>
      </c>
      <c r="BE3176" t="str">
        <f t="shared" si="544"/>
        <v>re</v>
      </c>
      <c r="BF3176">
        <f>COUNTIFS($BB$1:BB3176,BB3176,$BE$1:BE3176,"re")</f>
        <v>1300</v>
      </c>
      <c r="BG3176" t="str">
        <f t="shared" si="545"/>
        <v>ru1300_</v>
      </c>
      <c r="BH3176" t="str">
        <f t="shared" si="546"/>
        <v>re1300_</v>
      </c>
      <c r="BI3176" t="str">
        <f t="shared" si="547"/>
        <v>_0</v>
      </c>
      <c r="BJ3176" t="str">
        <f t="shared" si="548"/>
        <v>_</v>
      </c>
      <c r="BK3176" t="str">
        <f>IF(ISERROR(MATCH(LEFT(C3176,5)&amp;B3176&amp;"_"&amp;A3176,$BK$1:BK3175,0)),LEFT(C3176,5)&amp;B3176&amp;"_"&amp;A3176,"")</f>
        <v/>
      </c>
      <c r="BL3176">
        <f>COUNTIFS($B$1:B3176,B3176)-COUNTIFS($B$1:B3176,B3176,$BK$1:BK3176,"")</f>
        <v>0</v>
      </c>
      <c r="BM3176" t="str">
        <f t="shared" si="549"/>
        <v/>
      </c>
    </row>
    <row r="3177" spans="1:65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1"/>
      <c r="AK3177" s="1"/>
      <c r="AL3177" s="1"/>
      <c r="AM3177" s="1"/>
      <c r="AN3177" s="1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t="str">
        <f t="shared" si="539"/>
        <v/>
      </c>
      <c r="AZ3177">
        <f t="shared" si="540"/>
        <v>0</v>
      </c>
      <c r="BA3177" t="str">
        <f t="shared" si="541"/>
        <v>QB</v>
      </c>
      <c r="BB3177" t="str">
        <f t="shared" si="542"/>
        <v>_</v>
      </c>
      <c r="BC3177" t="str">
        <f t="shared" si="543"/>
        <v>ru</v>
      </c>
      <c r="BD3177">
        <f>COUNTIFS($BB$1:BB3177,BB3177,$BC$1:BC3177,"ru")</f>
        <v>1301</v>
      </c>
      <c r="BE3177" t="str">
        <f t="shared" si="544"/>
        <v>re</v>
      </c>
      <c r="BF3177">
        <f>COUNTIFS($BB$1:BB3177,BB3177,$BE$1:BE3177,"re")</f>
        <v>1301</v>
      </c>
      <c r="BG3177" t="str">
        <f t="shared" si="545"/>
        <v>ru1301_</v>
      </c>
      <c r="BH3177" t="str">
        <f t="shared" si="546"/>
        <v>re1301_</v>
      </c>
      <c r="BI3177" t="str">
        <f t="shared" si="547"/>
        <v>_0</v>
      </c>
      <c r="BJ3177" t="str">
        <f t="shared" si="548"/>
        <v>_</v>
      </c>
      <c r="BK3177" t="str">
        <f>IF(ISERROR(MATCH(LEFT(C3177,5)&amp;B3177&amp;"_"&amp;A3177,$BK$1:BK3176,0)),LEFT(C3177,5)&amp;B3177&amp;"_"&amp;A3177,"")</f>
        <v/>
      </c>
      <c r="BL3177">
        <f>COUNTIFS($B$1:B3177,B3177)-COUNTIFS($B$1:B3177,B3177,$BK$1:BK3177,"")</f>
        <v>0</v>
      </c>
      <c r="BM3177" t="str">
        <f t="shared" si="549"/>
        <v/>
      </c>
    </row>
    <row r="3178" spans="1:65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1"/>
      <c r="AK3178" s="1"/>
      <c r="AL3178" s="1"/>
      <c r="AM3178" s="1"/>
      <c r="AN3178" s="1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t="str">
        <f t="shared" si="539"/>
        <v/>
      </c>
      <c r="AZ3178">
        <f t="shared" si="540"/>
        <v>0</v>
      </c>
      <c r="BA3178" t="str">
        <f t="shared" si="541"/>
        <v>QB</v>
      </c>
      <c r="BB3178" t="str">
        <f t="shared" si="542"/>
        <v>_</v>
      </c>
      <c r="BC3178" t="str">
        <f t="shared" si="543"/>
        <v>ru</v>
      </c>
      <c r="BD3178">
        <f>COUNTIFS($BB$1:BB3178,BB3178,$BC$1:BC3178,"ru")</f>
        <v>1302</v>
      </c>
      <c r="BE3178" t="str">
        <f t="shared" si="544"/>
        <v>re</v>
      </c>
      <c r="BF3178">
        <f>COUNTIFS($BB$1:BB3178,BB3178,$BE$1:BE3178,"re")</f>
        <v>1302</v>
      </c>
      <c r="BG3178" t="str">
        <f t="shared" si="545"/>
        <v>ru1302_</v>
      </c>
      <c r="BH3178" t="str">
        <f t="shared" si="546"/>
        <v>re1302_</v>
      </c>
      <c r="BI3178" t="str">
        <f t="shared" si="547"/>
        <v>_0</v>
      </c>
      <c r="BJ3178" t="str">
        <f t="shared" si="548"/>
        <v>_</v>
      </c>
      <c r="BK3178" t="str">
        <f>IF(ISERROR(MATCH(LEFT(C3178,5)&amp;B3178&amp;"_"&amp;A3178,$BK$1:BK3177,0)),LEFT(C3178,5)&amp;B3178&amp;"_"&amp;A3178,"")</f>
        <v/>
      </c>
      <c r="BL3178">
        <f>COUNTIFS($B$1:B3178,B3178)-COUNTIFS($B$1:B3178,B3178,$BK$1:BK3178,"")</f>
        <v>0</v>
      </c>
      <c r="BM3178" t="str">
        <f t="shared" si="549"/>
        <v/>
      </c>
    </row>
    <row r="3179" spans="1:65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1"/>
      <c r="AK3179" s="1"/>
      <c r="AL3179" s="1"/>
      <c r="AM3179" s="1"/>
      <c r="AN3179" s="1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t="str">
        <f t="shared" si="539"/>
        <v/>
      </c>
      <c r="AZ3179">
        <f t="shared" si="540"/>
        <v>0</v>
      </c>
      <c r="BA3179" t="str">
        <f t="shared" si="541"/>
        <v>QB</v>
      </c>
      <c r="BB3179" t="str">
        <f t="shared" si="542"/>
        <v>_</v>
      </c>
      <c r="BC3179" t="str">
        <f t="shared" si="543"/>
        <v>ru</v>
      </c>
      <c r="BD3179">
        <f>COUNTIFS($BB$1:BB3179,BB3179,$BC$1:BC3179,"ru")</f>
        <v>1303</v>
      </c>
      <c r="BE3179" t="str">
        <f t="shared" si="544"/>
        <v>re</v>
      </c>
      <c r="BF3179">
        <f>COUNTIFS($BB$1:BB3179,BB3179,$BE$1:BE3179,"re")</f>
        <v>1303</v>
      </c>
      <c r="BG3179" t="str">
        <f t="shared" si="545"/>
        <v>ru1303_</v>
      </c>
      <c r="BH3179" t="str">
        <f t="shared" si="546"/>
        <v>re1303_</v>
      </c>
      <c r="BI3179" t="str">
        <f t="shared" si="547"/>
        <v>_0</v>
      </c>
      <c r="BJ3179" t="str">
        <f t="shared" si="548"/>
        <v>_</v>
      </c>
      <c r="BK3179" t="str">
        <f>IF(ISERROR(MATCH(LEFT(C3179,5)&amp;B3179&amp;"_"&amp;A3179,$BK$1:BK3178,0)),LEFT(C3179,5)&amp;B3179&amp;"_"&amp;A3179,"")</f>
        <v/>
      </c>
      <c r="BL3179">
        <f>COUNTIFS($B$1:B3179,B3179)-COUNTIFS($B$1:B3179,B3179,$BK$1:BK3179,"")</f>
        <v>0</v>
      </c>
      <c r="BM3179" t="str">
        <f t="shared" si="549"/>
        <v/>
      </c>
    </row>
    <row r="3180" spans="1:65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1"/>
      <c r="AK3180" s="1"/>
      <c r="AL3180" s="1"/>
      <c r="AM3180" s="1"/>
      <c r="AN3180" s="1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t="str">
        <f t="shared" si="539"/>
        <v/>
      </c>
      <c r="AZ3180">
        <f t="shared" si="540"/>
        <v>0</v>
      </c>
      <c r="BA3180" t="str">
        <f t="shared" si="541"/>
        <v>QB</v>
      </c>
      <c r="BB3180" t="str">
        <f t="shared" si="542"/>
        <v>_</v>
      </c>
      <c r="BC3180" t="str">
        <f t="shared" si="543"/>
        <v>ru</v>
      </c>
      <c r="BD3180">
        <f>COUNTIFS($BB$1:BB3180,BB3180,$BC$1:BC3180,"ru")</f>
        <v>1304</v>
      </c>
      <c r="BE3180" t="str">
        <f t="shared" si="544"/>
        <v>re</v>
      </c>
      <c r="BF3180">
        <f>COUNTIFS($BB$1:BB3180,BB3180,$BE$1:BE3180,"re")</f>
        <v>1304</v>
      </c>
      <c r="BG3180" t="str">
        <f t="shared" si="545"/>
        <v>ru1304_</v>
      </c>
      <c r="BH3180" t="str">
        <f t="shared" si="546"/>
        <v>re1304_</v>
      </c>
      <c r="BI3180" t="str">
        <f t="shared" si="547"/>
        <v>_0</v>
      </c>
      <c r="BJ3180" t="str">
        <f t="shared" si="548"/>
        <v>_</v>
      </c>
      <c r="BK3180" t="str">
        <f>IF(ISERROR(MATCH(LEFT(C3180,5)&amp;B3180&amp;"_"&amp;A3180,$BK$1:BK3179,0)),LEFT(C3180,5)&amp;B3180&amp;"_"&amp;A3180,"")</f>
        <v/>
      </c>
      <c r="BL3180">
        <f>COUNTIFS($B$1:B3180,B3180)-COUNTIFS($B$1:B3180,B3180,$BK$1:BK3180,"")</f>
        <v>0</v>
      </c>
      <c r="BM3180" t="str">
        <f t="shared" si="549"/>
        <v/>
      </c>
    </row>
    <row r="3181" spans="1:65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1"/>
      <c r="AK3181" s="1"/>
      <c r="AL3181" s="1"/>
      <c r="AM3181" s="1"/>
      <c r="AN3181" s="1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t="str">
        <f t="shared" si="539"/>
        <v/>
      </c>
      <c r="AZ3181">
        <f t="shared" si="540"/>
        <v>0</v>
      </c>
      <c r="BA3181" t="str">
        <f t="shared" si="541"/>
        <v>QB</v>
      </c>
      <c r="BB3181" t="str">
        <f t="shared" si="542"/>
        <v>_</v>
      </c>
      <c r="BC3181" t="str">
        <f t="shared" si="543"/>
        <v>ru</v>
      </c>
      <c r="BD3181">
        <f>COUNTIFS($BB$1:BB3181,BB3181,$BC$1:BC3181,"ru")</f>
        <v>1305</v>
      </c>
      <c r="BE3181" t="str">
        <f t="shared" si="544"/>
        <v>re</v>
      </c>
      <c r="BF3181">
        <f>COUNTIFS($BB$1:BB3181,BB3181,$BE$1:BE3181,"re")</f>
        <v>1305</v>
      </c>
      <c r="BG3181" t="str">
        <f t="shared" si="545"/>
        <v>ru1305_</v>
      </c>
      <c r="BH3181" t="str">
        <f t="shared" si="546"/>
        <v>re1305_</v>
      </c>
      <c r="BI3181" t="str">
        <f t="shared" si="547"/>
        <v>_0</v>
      </c>
      <c r="BJ3181" t="str">
        <f t="shared" si="548"/>
        <v>_</v>
      </c>
      <c r="BK3181" t="str">
        <f>IF(ISERROR(MATCH(LEFT(C3181,5)&amp;B3181&amp;"_"&amp;A3181,$BK$1:BK3180,0)),LEFT(C3181,5)&amp;B3181&amp;"_"&amp;A3181,"")</f>
        <v/>
      </c>
      <c r="BL3181">
        <f>COUNTIFS($B$1:B3181,B3181)-COUNTIFS($B$1:B3181,B3181,$BK$1:BK3181,"")</f>
        <v>0</v>
      </c>
      <c r="BM3181" t="str">
        <f t="shared" si="549"/>
        <v/>
      </c>
    </row>
    <row r="3182" spans="1:65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1"/>
      <c r="AK3182" s="1"/>
      <c r="AL3182" s="1"/>
      <c r="AM3182" s="1"/>
      <c r="AN3182" s="1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t="str">
        <f t="shared" si="539"/>
        <v/>
      </c>
      <c r="AZ3182">
        <f t="shared" si="540"/>
        <v>0</v>
      </c>
      <c r="BA3182" t="str">
        <f t="shared" si="541"/>
        <v>QB</v>
      </c>
      <c r="BB3182" t="str">
        <f t="shared" si="542"/>
        <v>_</v>
      </c>
      <c r="BC3182" t="str">
        <f t="shared" si="543"/>
        <v>ru</v>
      </c>
      <c r="BD3182">
        <f>COUNTIFS($BB$1:BB3182,BB3182,$BC$1:BC3182,"ru")</f>
        <v>1306</v>
      </c>
      <c r="BE3182" t="str">
        <f t="shared" si="544"/>
        <v>re</v>
      </c>
      <c r="BF3182">
        <f>COUNTIFS($BB$1:BB3182,BB3182,$BE$1:BE3182,"re")</f>
        <v>1306</v>
      </c>
      <c r="BG3182" t="str">
        <f t="shared" si="545"/>
        <v>ru1306_</v>
      </c>
      <c r="BH3182" t="str">
        <f t="shared" si="546"/>
        <v>re1306_</v>
      </c>
      <c r="BI3182" t="str">
        <f t="shared" si="547"/>
        <v>_0</v>
      </c>
      <c r="BJ3182" t="str">
        <f t="shared" si="548"/>
        <v>_</v>
      </c>
      <c r="BK3182" t="str">
        <f>IF(ISERROR(MATCH(LEFT(C3182,5)&amp;B3182&amp;"_"&amp;A3182,$BK$1:BK3181,0)),LEFT(C3182,5)&amp;B3182&amp;"_"&amp;A3182,"")</f>
        <v/>
      </c>
      <c r="BL3182">
        <f>COUNTIFS($B$1:B3182,B3182)-COUNTIFS($B$1:B3182,B3182,$BK$1:BK3182,"")</f>
        <v>0</v>
      </c>
      <c r="BM3182" t="str">
        <f t="shared" si="549"/>
        <v/>
      </c>
    </row>
    <row r="3183" spans="1:65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1"/>
      <c r="AK3183" s="1"/>
      <c r="AL3183" s="1"/>
      <c r="AM3183" s="1"/>
      <c r="AN3183" s="1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t="str">
        <f t="shared" si="539"/>
        <v/>
      </c>
      <c r="AZ3183">
        <f t="shared" si="540"/>
        <v>0</v>
      </c>
      <c r="BA3183" t="str">
        <f t="shared" si="541"/>
        <v>QB</v>
      </c>
      <c r="BB3183" t="str">
        <f t="shared" si="542"/>
        <v>_</v>
      </c>
      <c r="BC3183" t="str">
        <f t="shared" si="543"/>
        <v>ru</v>
      </c>
      <c r="BD3183">
        <f>COUNTIFS($BB$1:BB3183,BB3183,$BC$1:BC3183,"ru")</f>
        <v>1307</v>
      </c>
      <c r="BE3183" t="str">
        <f t="shared" si="544"/>
        <v>re</v>
      </c>
      <c r="BF3183">
        <f>COUNTIFS($BB$1:BB3183,BB3183,$BE$1:BE3183,"re")</f>
        <v>1307</v>
      </c>
      <c r="BG3183" t="str">
        <f t="shared" si="545"/>
        <v>ru1307_</v>
      </c>
      <c r="BH3183" t="str">
        <f t="shared" si="546"/>
        <v>re1307_</v>
      </c>
      <c r="BI3183" t="str">
        <f t="shared" si="547"/>
        <v>_0</v>
      </c>
      <c r="BJ3183" t="str">
        <f t="shared" si="548"/>
        <v>_</v>
      </c>
      <c r="BK3183" t="str">
        <f>IF(ISERROR(MATCH(LEFT(C3183,5)&amp;B3183&amp;"_"&amp;A3183,$BK$1:BK3182,0)),LEFT(C3183,5)&amp;B3183&amp;"_"&amp;A3183,"")</f>
        <v/>
      </c>
      <c r="BL3183">
        <f>COUNTIFS($B$1:B3183,B3183)-COUNTIFS($B$1:B3183,B3183,$BK$1:BK3183,"")</f>
        <v>0</v>
      </c>
      <c r="BM3183" t="str">
        <f t="shared" si="549"/>
        <v/>
      </c>
    </row>
    <row r="3184" spans="1:65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1"/>
      <c r="AK3184" s="1"/>
      <c r="AL3184" s="1"/>
      <c r="AM3184" s="1"/>
      <c r="AN3184" s="1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t="str">
        <f t="shared" si="539"/>
        <v/>
      </c>
      <c r="AZ3184">
        <f t="shared" si="540"/>
        <v>0</v>
      </c>
      <c r="BA3184" t="str">
        <f t="shared" si="541"/>
        <v>QB</v>
      </c>
      <c r="BB3184" t="str">
        <f t="shared" si="542"/>
        <v>_</v>
      </c>
      <c r="BC3184" t="str">
        <f t="shared" si="543"/>
        <v>ru</v>
      </c>
      <c r="BD3184">
        <f>COUNTIFS($BB$1:BB3184,BB3184,$BC$1:BC3184,"ru")</f>
        <v>1308</v>
      </c>
      <c r="BE3184" t="str">
        <f t="shared" si="544"/>
        <v>re</v>
      </c>
      <c r="BF3184">
        <f>COUNTIFS($BB$1:BB3184,BB3184,$BE$1:BE3184,"re")</f>
        <v>1308</v>
      </c>
      <c r="BG3184" t="str">
        <f t="shared" si="545"/>
        <v>ru1308_</v>
      </c>
      <c r="BH3184" t="str">
        <f t="shared" si="546"/>
        <v>re1308_</v>
      </c>
      <c r="BI3184" t="str">
        <f t="shared" si="547"/>
        <v>_0</v>
      </c>
      <c r="BJ3184" t="str">
        <f t="shared" si="548"/>
        <v>_</v>
      </c>
      <c r="BK3184" t="str">
        <f>IF(ISERROR(MATCH(LEFT(C3184,5)&amp;B3184&amp;"_"&amp;A3184,$BK$1:BK3183,0)),LEFT(C3184,5)&amp;B3184&amp;"_"&amp;A3184,"")</f>
        <v/>
      </c>
      <c r="BL3184">
        <f>COUNTIFS($B$1:B3184,B3184)-COUNTIFS($B$1:B3184,B3184,$BK$1:BK3184,"")</f>
        <v>0</v>
      </c>
      <c r="BM3184" t="str">
        <f t="shared" si="549"/>
        <v/>
      </c>
    </row>
    <row r="3185" spans="1:65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1"/>
      <c r="AK3185" s="1"/>
      <c r="AL3185" s="1"/>
      <c r="AM3185" s="1"/>
      <c r="AN3185" s="1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t="str">
        <f t="shared" si="539"/>
        <v/>
      </c>
      <c r="AZ3185">
        <f t="shared" si="540"/>
        <v>0</v>
      </c>
      <c r="BA3185" t="str">
        <f t="shared" si="541"/>
        <v>QB</v>
      </c>
      <c r="BB3185" t="str">
        <f t="shared" si="542"/>
        <v>_</v>
      </c>
      <c r="BC3185" t="str">
        <f t="shared" si="543"/>
        <v>ru</v>
      </c>
      <c r="BD3185">
        <f>COUNTIFS($BB$1:BB3185,BB3185,$BC$1:BC3185,"ru")</f>
        <v>1309</v>
      </c>
      <c r="BE3185" t="str">
        <f t="shared" si="544"/>
        <v>re</v>
      </c>
      <c r="BF3185">
        <f>COUNTIFS($BB$1:BB3185,BB3185,$BE$1:BE3185,"re")</f>
        <v>1309</v>
      </c>
      <c r="BG3185" t="str">
        <f t="shared" si="545"/>
        <v>ru1309_</v>
      </c>
      <c r="BH3185" t="str">
        <f t="shared" si="546"/>
        <v>re1309_</v>
      </c>
      <c r="BI3185" t="str">
        <f t="shared" si="547"/>
        <v>_0</v>
      </c>
      <c r="BJ3185" t="str">
        <f t="shared" si="548"/>
        <v>_</v>
      </c>
      <c r="BK3185" t="str">
        <f>IF(ISERROR(MATCH(LEFT(C3185,5)&amp;B3185&amp;"_"&amp;A3185,$BK$1:BK3184,0)),LEFT(C3185,5)&amp;B3185&amp;"_"&amp;A3185,"")</f>
        <v/>
      </c>
      <c r="BL3185">
        <f>COUNTIFS($B$1:B3185,B3185)-COUNTIFS($B$1:B3185,B3185,$BK$1:BK3185,"")</f>
        <v>0</v>
      </c>
      <c r="BM3185" t="str">
        <f t="shared" si="549"/>
        <v/>
      </c>
    </row>
    <row r="3186" spans="1:65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1"/>
      <c r="AK3186" s="1"/>
      <c r="AL3186" s="1"/>
      <c r="AM3186" s="1"/>
      <c r="AN3186" s="1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t="str">
        <f t="shared" si="539"/>
        <v/>
      </c>
      <c r="AZ3186">
        <f t="shared" si="540"/>
        <v>0</v>
      </c>
      <c r="BA3186" t="str">
        <f t="shared" si="541"/>
        <v>QB</v>
      </c>
      <c r="BB3186" t="str">
        <f t="shared" si="542"/>
        <v>_</v>
      </c>
      <c r="BC3186" t="str">
        <f t="shared" si="543"/>
        <v>ru</v>
      </c>
      <c r="BD3186">
        <f>COUNTIFS($BB$1:BB3186,BB3186,$BC$1:BC3186,"ru")</f>
        <v>1310</v>
      </c>
      <c r="BE3186" t="str">
        <f t="shared" si="544"/>
        <v>re</v>
      </c>
      <c r="BF3186">
        <f>COUNTIFS($BB$1:BB3186,BB3186,$BE$1:BE3186,"re")</f>
        <v>1310</v>
      </c>
      <c r="BG3186" t="str">
        <f t="shared" si="545"/>
        <v>ru1310_</v>
      </c>
      <c r="BH3186" t="str">
        <f t="shared" si="546"/>
        <v>re1310_</v>
      </c>
      <c r="BI3186" t="str">
        <f t="shared" si="547"/>
        <v>_0</v>
      </c>
      <c r="BJ3186" t="str">
        <f t="shared" si="548"/>
        <v>_</v>
      </c>
      <c r="BK3186" t="str">
        <f>IF(ISERROR(MATCH(LEFT(C3186,5)&amp;B3186&amp;"_"&amp;A3186,$BK$1:BK3185,0)),LEFT(C3186,5)&amp;B3186&amp;"_"&amp;A3186,"")</f>
        <v/>
      </c>
      <c r="BL3186">
        <f>COUNTIFS($B$1:B3186,B3186)-COUNTIFS($B$1:B3186,B3186,$BK$1:BK3186,"")</f>
        <v>0</v>
      </c>
      <c r="BM3186" t="str">
        <f t="shared" si="549"/>
        <v/>
      </c>
    </row>
    <row r="3187" spans="1:65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1"/>
      <c r="AK3187" s="1"/>
      <c r="AL3187" s="1"/>
      <c r="AM3187" s="1"/>
      <c r="AN3187" s="1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t="str">
        <f t="shared" si="539"/>
        <v/>
      </c>
      <c r="AZ3187">
        <f t="shared" si="540"/>
        <v>0</v>
      </c>
      <c r="BA3187" t="str">
        <f t="shared" si="541"/>
        <v>QB</v>
      </c>
      <c r="BB3187" t="str">
        <f t="shared" si="542"/>
        <v>_</v>
      </c>
      <c r="BC3187" t="str">
        <f t="shared" si="543"/>
        <v>ru</v>
      </c>
      <c r="BD3187">
        <f>COUNTIFS($BB$1:BB3187,BB3187,$BC$1:BC3187,"ru")</f>
        <v>1311</v>
      </c>
      <c r="BE3187" t="str">
        <f t="shared" si="544"/>
        <v>re</v>
      </c>
      <c r="BF3187">
        <f>COUNTIFS($BB$1:BB3187,BB3187,$BE$1:BE3187,"re")</f>
        <v>1311</v>
      </c>
      <c r="BG3187" t="str">
        <f t="shared" si="545"/>
        <v>ru1311_</v>
      </c>
      <c r="BH3187" t="str">
        <f t="shared" si="546"/>
        <v>re1311_</v>
      </c>
      <c r="BI3187" t="str">
        <f t="shared" si="547"/>
        <v>_0</v>
      </c>
      <c r="BJ3187" t="str">
        <f t="shared" si="548"/>
        <v>_</v>
      </c>
      <c r="BK3187" t="str">
        <f>IF(ISERROR(MATCH(LEFT(C3187,5)&amp;B3187&amp;"_"&amp;A3187,$BK$1:BK3186,0)),LEFT(C3187,5)&amp;B3187&amp;"_"&amp;A3187,"")</f>
        <v/>
      </c>
      <c r="BL3187">
        <f>COUNTIFS($B$1:B3187,B3187)-COUNTIFS($B$1:B3187,B3187,$BK$1:BK3187,"")</f>
        <v>0</v>
      </c>
      <c r="BM3187" t="str">
        <f t="shared" si="549"/>
        <v/>
      </c>
    </row>
    <row r="3188" spans="1:65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1"/>
      <c r="AK3188" s="1"/>
      <c r="AL3188" s="1"/>
      <c r="AM3188" s="1"/>
      <c r="AN3188" s="1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t="str">
        <f t="shared" si="539"/>
        <v/>
      </c>
      <c r="AZ3188">
        <f t="shared" si="540"/>
        <v>0</v>
      </c>
      <c r="BA3188" t="str">
        <f t="shared" si="541"/>
        <v>QB</v>
      </c>
      <c r="BB3188" t="str">
        <f t="shared" si="542"/>
        <v>_</v>
      </c>
      <c r="BC3188" t="str">
        <f t="shared" si="543"/>
        <v>ru</v>
      </c>
      <c r="BD3188">
        <f>COUNTIFS($BB$1:BB3188,BB3188,$BC$1:BC3188,"ru")</f>
        <v>1312</v>
      </c>
      <c r="BE3188" t="str">
        <f t="shared" si="544"/>
        <v>re</v>
      </c>
      <c r="BF3188">
        <f>COUNTIFS($BB$1:BB3188,BB3188,$BE$1:BE3188,"re")</f>
        <v>1312</v>
      </c>
      <c r="BG3188" t="str">
        <f t="shared" si="545"/>
        <v>ru1312_</v>
      </c>
      <c r="BH3188" t="str">
        <f t="shared" si="546"/>
        <v>re1312_</v>
      </c>
      <c r="BI3188" t="str">
        <f t="shared" si="547"/>
        <v>_0</v>
      </c>
      <c r="BJ3188" t="str">
        <f t="shared" si="548"/>
        <v>_</v>
      </c>
      <c r="BK3188" t="str">
        <f>IF(ISERROR(MATCH(LEFT(C3188,5)&amp;B3188&amp;"_"&amp;A3188,$BK$1:BK3187,0)),LEFT(C3188,5)&amp;B3188&amp;"_"&amp;A3188,"")</f>
        <v/>
      </c>
      <c r="BL3188">
        <f>COUNTIFS($B$1:B3188,B3188)-COUNTIFS($B$1:B3188,B3188,$BK$1:BK3188,"")</f>
        <v>0</v>
      </c>
      <c r="BM3188" t="str">
        <f t="shared" si="549"/>
        <v/>
      </c>
    </row>
    <row r="3189" spans="1:65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1"/>
      <c r="AK3189" s="1"/>
      <c r="AL3189" s="1"/>
      <c r="AM3189" s="1"/>
      <c r="AN3189" s="1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t="str">
        <f t="shared" si="539"/>
        <v/>
      </c>
      <c r="AZ3189">
        <f t="shared" si="540"/>
        <v>0</v>
      </c>
      <c r="BA3189" t="str">
        <f t="shared" si="541"/>
        <v>QB</v>
      </c>
      <c r="BB3189" t="str">
        <f t="shared" si="542"/>
        <v>_</v>
      </c>
      <c r="BC3189" t="str">
        <f t="shared" si="543"/>
        <v>ru</v>
      </c>
      <c r="BD3189">
        <f>COUNTIFS($BB$1:BB3189,BB3189,$BC$1:BC3189,"ru")</f>
        <v>1313</v>
      </c>
      <c r="BE3189" t="str">
        <f t="shared" si="544"/>
        <v>re</v>
      </c>
      <c r="BF3189">
        <f>COUNTIFS($BB$1:BB3189,BB3189,$BE$1:BE3189,"re")</f>
        <v>1313</v>
      </c>
      <c r="BG3189" t="str">
        <f t="shared" si="545"/>
        <v>ru1313_</v>
      </c>
      <c r="BH3189" t="str">
        <f t="shared" si="546"/>
        <v>re1313_</v>
      </c>
      <c r="BI3189" t="str">
        <f t="shared" si="547"/>
        <v>_0</v>
      </c>
      <c r="BJ3189" t="str">
        <f t="shared" si="548"/>
        <v>_</v>
      </c>
      <c r="BK3189" t="str">
        <f>IF(ISERROR(MATCH(LEFT(C3189,5)&amp;B3189&amp;"_"&amp;A3189,$BK$1:BK3188,0)),LEFT(C3189,5)&amp;B3189&amp;"_"&amp;A3189,"")</f>
        <v/>
      </c>
      <c r="BL3189">
        <f>COUNTIFS($B$1:B3189,B3189)-COUNTIFS($B$1:B3189,B3189,$BK$1:BK3189,"")</f>
        <v>0</v>
      </c>
      <c r="BM3189" t="str">
        <f t="shared" si="549"/>
        <v/>
      </c>
    </row>
    <row r="3190" spans="1:65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1"/>
      <c r="AK3190" s="1"/>
      <c r="AL3190" s="1"/>
      <c r="AM3190" s="1"/>
      <c r="AN3190" s="1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t="str">
        <f t="shared" si="539"/>
        <v/>
      </c>
      <c r="AZ3190">
        <f t="shared" si="540"/>
        <v>0</v>
      </c>
      <c r="BA3190" t="str">
        <f t="shared" si="541"/>
        <v>QB</v>
      </c>
      <c r="BB3190" t="str">
        <f t="shared" si="542"/>
        <v>_</v>
      </c>
      <c r="BC3190" t="str">
        <f t="shared" si="543"/>
        <v>ru</v>
      </c>
      <c r="BD3190">
        <f>COUNTIFS($BB$1:BB3190,BB3190,$BC$1:BC3190,"ru")</f>
        <v>1314</v>
      </c>
      <c r="BE3190" t="str">
        <f t="shared" si="544"/>
        <v>re</v>
      </c>
      <c r="BF3190">
        <f>COUNTIFS($BB$1:BB3190,BB3190,$BE$1:BE3190,"re")</f>
        <v>1314</v>
      </c>
      <c r="BG3190" t="str">
        <f t="shared" si="545"/>
        <v>ru1314_</v>
      </c>
      <c r="BH3190" t="str">
        <f t="shared" si="546"/>
        <v>re1314_</v>
      </c>
      <c r="BI3190" t="str">
        <f t="shared" si="547"/>
        <v>_0</v>
      </c>
      <c r="BJ3190" t="str">
        <f t="shared" si="548"/>
        <v>_</v>
      </c>
      <c r="BK3190" t="str">
        <f>IF(ISERROR(MATCH(LEFT(C3190,5)&amp;B3190&amp;"_"&amp;A3190,$BK$1:BK3189,0)),LEFT(C3190,5)&amp;B3190&amp;"_"&amp;A3190,"")</f>
        <v/>
      </c>
      <c r="BL3190">
        <f>COUNTIFS($B$1:B3190,B3190)-COUNTIFS($B$1:B3190,B3190,$BK$1:BK3190,"")</f>
        <v>0</v>
      </c>
      <c r="BM3190" t="str">
        <f t="shared" si="549"/>
        <v/>
      </c>
    </row>
    <row r="3191" spans="1:65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1"/>
      <c r="AK3191" s="1"/>
      <c r="AL3191" s="1"/>
      <c r="AM3191" s="1"/>
      <c r="AN3191" s="1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t="str">
        <f t="shared" si="539"/>
        <v/>
      </c>
      <c r="AZ3191">
        <f t="shared" si="540"/>
        <v>0</v>
      </c>
      <c r="BA3191" t="str">
        <f t="shared" si="541"/>
        <v>QB</v>
      </c>
      <c r="BB3191" t="str">
        <f t="shared" si="542"/>
        <v>_</v>
      </c>
      <c r="BC3191" t="str">
        <f t="shared" si="543"/>
        <v>ru</v>
      </c>
      <c r="BD3191">
        <f>COUNTIFS($BB$1:BB3191,BB3191,$BC$1:BC3191,"ru")</f>
        <v>1315</v>
      </c>
      <c r="BE3191" t="str">
        <f t="shared" si="544"/>
        <v>re</v>
      </c>
      <c r="BF3191">
        <f>COUNTIFS($BB$1:BB3191,BB3191,$BE$1:BE3191,"re")</f>
        <v>1315</v>
      </c>
      <c r="BG3191" t="str">
        <f t="shared" si="545"/>
        <v>ru1315_</v>
      </c>
      <c r="BH3191" t="str">
        <f t="shared" si="546"/>
        <v>re1315_</v>
      </c>
      <c r="BI3191" t="str">
        <f t="shared" si="547"/>
        <v>_0</v>
      </c>
      <c r="BJ3191" t="str">
        <f t="shared" si="548"/>
        <v>_</v>
      </c>
      <c r="BK3191" t="str">
        <f>IF(ISERROR(MATCH(LEFT(C3191,5)&amp;B3191&amp;"_"&amp;A3191,$BK$1:BK3190,0)),LEFT(C3191,5)&amp;B3191&amp;"_"&amp;A3191,"")</f>
        <v/>
      </c>
      <c r="BL3191">
        <f>COUNTIFS($B$1:B3191,B3191)-COUNTIFS($B$1:B3191,B3191,$BK$1:BK3191,"")</f>
        <v>0</v>
      </c>
      <c r="BM3191" t="str">
        <f t="shared" si="549"/>
        <v/>
      </c>
    </row>
    <row r="3192" spans="1:65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1"/>
      <c r="AK3192" s="1"/>
      <c r="AL3192" s="1"/>
      <c r="AM3192" s="1"/>
      <c r="AN3192" s="1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t="str">
        <f t="shared" si="539"/>
        <v/>
      </c>
      <c r="AZ3192">
        <f t="shared" si="540"/>
        <v>0</v>
      </c>
      <c r="BA3192" t="str">
        <f t="shared" si="541"/>
        <v>QB</v>
      </c>
      <c r="BB3192" t="str">
        <f t="shared" si="542"/>
        <v>_</v>
      </c>
      <c r="BC3192" t="str">
        <f t="shared" si="543"/>
        <v>ru</v>
      </c>
      <c r="BD3192">
        <f>COUNTIFS($BB$1:BB3192,BB3192,$BC$1:BC3192,"ru")</f>
        <v>1316</v>
      </c>
      <c r="BE3192" t="str">
        <f t="shared" si="544"/>
        <v>re</v>
      </c>
      <c r="BF3192">
        <f>COUNTIFS($BB$1:BB3192,BB3192,$BE$1:BE3192,"re")</f>
        <v>1316</v>
      </c>
      <c r="BG3192" t="str">
        <f t="shared" si="545"/>
        <v>ru1316_</v>
      </c>
      <c r="BH3192" t="str">
        <f t="shared" si="546"/>
        <v>re1316_</v>
      </c>
      <c r="BI3192" t="str">
        <f t="shared" si="547"/>
        <v>_0</v>
      </c>
      <c r="BJ3192" t="str">
        <f t="shared" si="548"/>
        <v>_</v>
      </c>
      <c r="BK3192" t="str">
        <f>IF(ISERROR(MATCH(LEFT(C3192,5)&amp;B3192&amp;"_"&amp;A3192,$BK$1:BK3191,0)),LEFT(C3192,5)&amp;B3192&amp;"_"&amp;A3192,"")</f>
        <v/>
      </c>
      <c r="BL3192">
        <f>COUNTIFS($B$1:B3192,B3192)-COUNTIFS($B$1:B3192,B3192,$BK$1:BK3192,"")</f>
        <v>0</v>
      </c>
      <c r="BM3192" t="str">
        <f t="shared" si="549"/>
        <v/>
      </c>
    </row>
    <row r="3193" spans="1:65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1"/>
      <c r="AK3193" s="1"/>
      <c r="AL3193" s="1"/>
      <c r="AM3193" s="1"/>
      <c r="AN3193" s="1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t="str">
        <f t="shared" si="539"/>
        <v/>
      </c>
      <c r="AZ3193">
        <f t="shared" si="540"/>
        <v>0</v>
      </c>
      <c r="BA3193" t="str">
        <f t="shared" si="541"/>
        <v>QB</v>
      </c>
      <c r="BB3193" t="str">
        <f t="shared" si="542"/>
        <v>_</v>
      </c>
      <c r="BC3193" t="str">
        <f t="shared" si="543"/>
        <v>ru</v>
      </c>
      <c r="BD3193">
        <f>COUNTIFS($BB$1:BB3193,BB3193,$BC$1:BC3193,"ru")</f>
        <v>1317</v>
      </c>
      <c r="BE3193" t="str">
        <f t="shared" si="544"/>
        <v>re</v>
      </c>
      <c r="BF3193">
        <f>COUNTIFS($BB$1:BB3193,BB3193,$BE$1:BE3193,"re")</f>
        <v>1317</v>
      </c>
      <c r="BG3193" t="str">
        <f t="shared" si="545"/>
        <v>ru1317_</v>
      </c>
      <c r="BH3193" t="str">
        <f t="shared" si="546"/>
        <v>re1317_</v>
      </c>
      <c r="BI3193" t="str">
        <f t="shared" si="547"/>
        <v>_0</v>
      </c>
      <c r="BJ3193" t="str">
        <f t="shared" si="548"/>
        <v>_</v>
      </c>
      <c r="BK3193" t="str">
        <f>IF(ISERROR(MATCH(LEFT(C3193,5)&amp;B3193&amp;"_"&amp;A3193,$BK$1:BK3192,0)),LEFT(C3193,5)&amp;B3193&amp;"_"&amp;A3193,"")</f>
        <v/>
      </c>
      <c r="BL3193">
        <f>COUNTIFS($B$1:B3193,B3193)-COUNTIFS($B$1:B3193,B3193,$BK$1:BK3193,"")</f>
        <v>0</v>
      </c>
      <c r="BM3193" t="str">
        <f t="shared" si="549"/>
        <v/>
      </c>
    </row>
    <row r="3194" spans="1:65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1"/>
      <c r="AK3194" s="1"/>
      <c r="AL3194" s="1"/>
      <c r="AM3194" s="1"/>
      <c r="AN3194" s="1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t="str">
        <f t="shared" si="539"/>
        <v/>
      </c>
      <c r="AZ3194">
        <f t="shared" si="540"/>
        <v>0</v>
      </c>
      <c r="BA3194" t="str">
        <f t="shared" si="541"/>
        <v>QB</v>
      </c>
      <c r="BB3194" t="str">
        <f t="shared" si="542"/>
        <v>_</v>
      </c>
      <c r="BC3194" t="str">
        <f t="shared" si="543"/>
        <v>ru</v>
      </c>
      <c r="BD3194">
        <f>COUNTIFS($BB$1:BB3194,BB3194,$BC$1:BC3194,"ru")</f>
        <v>1318</v>
      </c>
      <c r="BE3194" t="str">
        <f t="shared" si="544"/>
        <v>re</v>
      </c>
      <c r="BF3194">
        <f>COUNTIFS($BB$1:BB3194,BB3194,$BE$1:BE3194,"re")</f>
        <v>1318</v>
      </c>
      <c r="BG3194" t="str">
        <f t="shared" si="545"/>
        <v>ru1318_</v>
      </c>
      <c r="BH3194" t="str">
        <f t="shared" si="546"/>
        <v>re1318_</v>
      </c>
      <c r="BI3194" t="str">
        <f t="shared" si="547"/>
        <v>_0</v>
      </c>
      <c r="BJ3194" t="str">
        <f t="shared" si="548"/>
        <v>_</v>
      </c>
      <c r="BK3194" t="str">
        <f>IF(ISERROR(MATCH(LEFT(C3194,5)&amp;B3194&amp;"_"&amp;A3194,$BK$1:BK3193,0)),LEFT(C3194,5)&amp;B3194&amp;"_"&amp;A3194,"")</f>
        <v/>
      </c>
      <c r="BL3194">
        <f>COUNTIFS($B$1:B3194,B3194)-COUNTIFS($B$1:B3194,B3194,$BK$1:BK3194,"")</f>
        <v>0</v>
      </c>
      <c r="BM3194" t="str">
        <f t="shared" si="549"/>
        <v/>
      </c>
    </row>
    <row r="3195" spans="1:65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1"/>
      <c r="AK3195" s="1"/>
      <c r="AL3195" s="1"/>
      <c r="AM3195" s="1"/>
      <c r="AN3195" s="1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t="str">
        <f t="shared" si="539"/>
        <v/>
      </c>
      <c r="AZ3195">
        <f t="shared" si="540"/>
        <v>0</v>
      </c>
      <c r="BA3195" t="str">
        <f t="shared" si="541"/>
        <v>QB</v>
      </c>
      <c r="BB3195" t="str">
        <f t="shared" si="542"/>
        <v>_</v>
      </c>
      <c r="BC3195" t="str">
        <f t="shared" si="543"/>
        <v>ru</v>
      </c>
      <c r="BD3195">
        <f>COUNTIFS($BB$1:BB3195,BB3195,$BC$1:BC3195,"ru")</f>
        <v>1319</v>
      </c>
      <c r="BE3195" t="str">
        <f t="shared" si="544"/>
        <v>re</v>
      </c>
      <c r="BF3195">
        <f>COUNTIFS($BB$1:BB3195,BB3195,$BE$1:BE3195,"re")</f>
        <v>1319</v>
      </c>
      <c r="BG3195" t="str">
        <f t="shared" si="545"/>
        <v>ru1319_</v>
      </c>
      <c r="BH3195" t="str">
        <f t="shared" si="546"/>
        <v>re1319_</v>
      </c>
      <c r="BI3195" t="str">
        <f t="shared" si="547"/>
        <v>_0</v>
      </c>
      <c r="BJ3195" t="str">
        <f t="shared" si="548"/>
        <v>_</v>
      </c>
      <c r="BK3195" t="str">
        <f>IF(ISERROR(MATCH(LEFT(C3195,5)&amp;B3195&amp;"_"&amp;A3195,$BK$1:BK3194,0)),LEFT(C3195,5)&amp;B3195&amp;"_"&amp;A3195,"")</f>
        <v/>
      </c>
      <c r="BL3195">
        <f>COUNTIFS($B$1:B3195,B3195)-COUNTIFS($B$1:B3195,B3195,$BK$1:BK3195,"")</f>
        <v>0</v>
      </c>
      <c r="BM3195" t="str">
        <f t="shared" si="549"/>
        <v/>
      </c>
    </row>
    <row r="3196" spans="1:65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1"/>
      <c r="AK3196" s="1"/>
      <c r="AL3196" s="1"/>
      <c r="AM3196" s="1"/>
      <c r="AN3196" s="1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t="str">
        <f t="shared" si="539"/>
        <v/>
      </c>
      <c r="AZ3196">
        <f t="shared" si="540"/>
        <v>0</v>
      </c>
      <c r="BA3196" t="str">
        <f t="shared" si="541"/>
        <v>QB</v>
      </c>
      <c r="BB3196" t="str">
        <f t="shared" si="542"/>
        <v>_</v>
      </c>
      <c r="BC3196" t="str">
        <f t="shared" si="543"/>
        <v>ru</v>
      </c>
      <c r="BD3196">
        <f>COUNTIFS($BB$1:BB3196,BB3196,$BC$1:BC3196,"ru")</f>
        <v>1320</v>
      </c>
      <c r="BE3196" t="str">
        <f t="shared" si="544"/>
        <v>re</v>
      </c>
      <c r="BF3196">
        <f>COUNTIFS($BB$1:BB3196,BB3196,$BE$1:BE3196,"re")</f>
        <v>1320</v>
      </c>
      <c r="BG3196" t="str">
        <f t="shared" si="545"/>
        <v>ru1320_</v>
      </c>
      <c r="BH3196" t="str">
        <f t="shared" si="546"/>
        <v>re1320_</v>
      </c>
      <c r="BI3196" t="str">
        <f t="shared" si="547"/>
        <v>_0</v>
      </c>
      <c r="BJ3196" t="str">
        <f t="shared" si="548"/>
        <v>_</v>
      </c>
      <c r="BK3196" t="str">
        <f>IF(ISERROR(MATCH(LEFT(C3196,5)&amp;B3196&amp;"_"&amp;A3196,$BK$1:BK3195,0)),LEFT(C3196,5)&amp;B3196&amp;"_"&amp;A3196,"")</f>
        <v/>
      </c>
      <c r="BL3196">
        <f>COUNTIFS($B$1:B3196,B3196)-COUNTIFS($B$1:B3196,B3196,$BK$1:BK3196,"")</f>
        <v>0</v>
      </c>
      <c r="BM3196" t="str">
        <f t="shared" si="549"/>
        <v/>
      </c>
    </row>
    <row r="3197" spans="1:65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1"/>
      <c r="AK3197" s="1"/>
      <c r="AL3197" s="1"/>
      <c r="AM3197" s="1"/>
      <c r="AN3197" s="1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t="str">
        <f t="shared" si="539"/>
        <v/>
      </c>
      <c r="AZ3197">
        <f t="shared" si="540"/>
        <v>0</v>
      </c>
      <c r="BA3197" t="str">
        <f t="shared" si="541"/>
        <v>QB</v>
      </c>
      <c r="BB3197" t="str">
        <f t="shared" si="542"/>
        <v>_</v>
      </c>
      <c r="BC3197" t="str">
        <f t="shared" si="543"/>
        <v>ru</v>
      </c>
      <c r="BD3197">
        <f>COUNTIFS($BB$1:BB3197,BB3197,$BC$1:BC3197,"ru")</f>
        <v>1321</v>
      </c>
      <c r="BE3197" t="str">
        <f t="shared" si="544"/>
        <v>re</v>
      </c>
      <c r="BF3197">
        <f>COUNTIFS($BB$1:BB3197,BB3197,$BE$1:BE3197,"re")</f>
        <v>1321</v>
      </c>
      <c r="BG3197" t="str">
        <f t="shared" si="545"/>
        <v>ru1321_</v>
      </c>
      <c r="BH3197" t="str">
        <f t="shared" si="546"/>
        <v>re1321_</v>
      </c>
      <c r="BI3197" t="str">
        <f t="shared" si="547"/>
        <v>_0</v>
      </c>
      <c r="BJ3197" t="str">
        <f t="shared" si="548"/>
        <v>_</v>
      </c>
      <c r="BK3197" t="str">
        <f>IF(ISERROR(MATCH(LEFT(C3197,5)&amp;B3197&amp;"_"&amp;A3197,$BK$1:BK3196,0)),LEFT(C3197,5)&amp;B3197&amp;"_"&amp;A3197,"")</f>
        <v/>
      </c>
      <c r="BL3197">
        <f>COUNTIFS($B$1:B3197,B3197)-COUNTIFS($B$1:B3197,B3197,$BK$1:BK3197,"")</f>
        <v>0</v>
      </c>
      <c r="BM3197" t="str">
        <f t="shared" si="549"/>
        <v/>
      </c>
    </row>
    <row r="3198" spans="1:65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1"/>
      <c r="AK3198" s="1"/>
      <c r="AL3198" s="1"/>
      <c r="AM3198" s="1"/>
      <c r="AN3198" s="1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t="str">
        <f t="shared" si="539"/>
        <v/>
      </c>
      <c r="AZ3198">
        <f t="shared" si="540"/>
        <v>0</v>
      </c>
      <c r="BA3198" t="str">
        <f t="shared" si="541"/>
        <v>QB</v>
      </c>
      <c r="BB3198" t="str">
        <f t="shared" si="542"/>
        <v>_</v>
      </c>
      <c r="BC3198" t="str">
        <f t="shared" si="543"/>
        <v>ru</v>
      </c>
      <c r="BD3198">
        <f>COUNTIFS($BB$1:BB3198,BB3198,$BC$1:BC3198,"ru")</f>
        <v>1322</v>
      </c>
      <c r="BE3198" t="str">
        <f t="shared" si="544"/>
        <v>re</v>
      </c>
      <c r="BF3198">
        <f>COUNTIFS($BB$1:BB3198,BB3198,$BE$1:BE3198,"re")</f>
        <v>1322</v>
      </c>
      <c r="BG3198" t="str">
        <f t="shared" si="545"/>
        <v>ru1322_</v>
      </c>
      <c r="BH3198" t="str">
        <f t="shared" si="546"/>
        <v>re1322_</v>
      </c>
      <c r="BI3198" t="str">
        <f t="shared" si="547"/>
        <v>_0</v>
      </c>
      <c r="BJ3198" t="str">
        <f t="shared" si="548"/>
        <v>_</v>
      </c>
      <c r="BK3198" t="str">
        <f>IF(ISERROR(MATCH(LEFT(C3198,5)&amp;B3198&amp;"_"&amp;A3198,$BK$1:BK3197,0)),LEFT(C3198,5)&amp;B3198&amp;"_"&amp;A3198,"")</f>
        <v/>
      </c>
      <c r="BL3198">
        <f>COUNTIFS($B$1:B3198,B3198)-COUNTIFS($B$1:B3198,B3198,$BK$1:BK3198,"")</f>
        <v>0</v>
      </c>
      <c r="BM3198" t="str">
        <f t="shared" si="549"/>
        <v/>
      </c>
    </row>
    <row r="3199" spans="1:65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1"/>
      <c r="AK3199" s="1"/>
      <c r="AL3199" s="1"/>
      <c r="AM3199" s="1"/>
      <c r="AN3199" s="1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t="str">
        <f t="shared" si="539"/>
        <v/>
      </c>
      <c r="AZ3199">
        <f t="shared" si="540"/>
        <v>0</v>
      </c>
      <c r="BA3199" t="str">
        <f t="shared" si="541"/>
        <v>QB</v>
      </c>
      <c r="BB3199" t="str">
        <f t="shared" si="542"/>
        <v>_</v>
      </c>
      <c r="BC3199" t="str">
        <f t="shared" si="543"/>
        <v>ru</v>
      </c>
      <c r="BD3199">
        <f>COUNTIFS($BB$1:BB3199,BB3199,$BC$1:BC3199,"ru")</f>
        <v>1323</v>
      </c>
      <c r="BE3199" t="str">
        <f t="shared" si="544"/>
        <v>re</v>
      </c>
      <c r="BF3199">
        <f>COUNTIFS($BB$1:BB3199,BB3199,$BE$1:BE3199,"re")</f>
        <v>1323</v>
      </c>
      <c r="BG3199" t="str">
        <f t="shared" si="545"/>
        <v>ru1323_</v>
      </c>
      <c r="BH3199" t="str">
        <f t="shared" si="546"/>
        <v>re1323_</v>
      </c>
      <c r="BI3199" t="str">
        <f t="shared" si="547"/>
        <v>_0</v>
      </c>
      <c r="BJ3199" t="str">
        <f t="shared" si="548"/>
        <v>_</v>
      </c>
      <c r="BK3199" t="str">
        <f>IF(ISERROR(MATCH(LEFT(C3199,5)&amp;B3199&amp;"_"&amp;A3199,$BK$1:BK3198,0)),LEFT(C3199,5)&amp;B3199&amp;"_"&amp;A3199,"")</f>
        <v/>
      </c>
      <c r="BL3199">
        <f>COUNTIFS($B$1:B3199,B3199)-COUNTIFS($B$1:B3199,B3199,$BK$1:BK3199,"")</f>
        <v>0</v>
      </c>
      <c r="BM3199" t="str">
        <f t="shared" si="549"/>
        <v/>
      </c>
    </row>
    <row r="3200" spans="1:65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1"/>
      <c r="AK3200" s="1"/>
      <c r="AL3200" s="1"/>
      <c r="AM3200" s="1"/>
      <c r="AN3200" s="1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t="str">
        <f t="shared" si="539"/>
        <v/>
      </c>
      <c r="AZ3200">
        <f t="shared" si="540"/>
        <v>0</v>
      </c>
      <c r="BA3200" t="str">
        <f t="shared" si="541"/>
        <v>QB</v>
      </c>
      <c r="BB3200" t="str">
        <f t="shared" si="542"/>
        <v>_</v>
      </c>
      <c r="BC3200" t="str">
        <f t="shared" si="543"/>
        <v>ru</v>
      </c>
      <c r="BD3200">
        <f>COUNTIFS($BB$1:BB3200,BB3200,$BC$1:BC3200,"ru")</f>
        <v>1324</v>
      </c>
      <c r="BE3200" t="str">
        <f t="shared" si="544"/>
        <v>re</v>
      </c>
      <c r="BF3200">
        <f>COUNTIFS($BB$1:BB3200,BB3200,$BE$1:BE3200,"re")</f>
        <v>1324</v>
      </c>
      <c r="BG3200" t="str">
        <f t="shared" si="545"/>
        <v>ru1324_</v>
      </c>
      <c r="BH3200" t="str">
        <f t="shared" si="546"/>
        <v>re1324_</v>
      </c>
      <c r="BI3200" t="str">
        <f t="shared" si="547"/>
        <v>_0</v>
      </c>
      <c r="BJ3200" t="str">
        <f t="shared" si="548"/>
        <v>_</v>
      </c>
      <c r="BK3200" t="str">
        <f>IF(ISERROR(MATCH(LEFT(C3200,5)&amp;B3200&amp;"_"&amp;A3200,$BK$1:BK3199,0)),LEFT(C3200,5)&amp;B3200&amp;"_"&amp;A3200,"")</f>
        <v/>
      </c>
      <c r="BL3200">
        <f>COUNTIFS($B$1:B3200,B3200)-COUNTIFS($B$1:B3200,B3200,$BK$1:BK3200,"")</f>
        <v>0</v>
      </c>
      <c r="BM3200" t="str">
        <f t="shared" si="549"/>
        <v/>
      </c>
    </row>
    <row r="3201" spans="1:65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1"/>
      <c r="AK3201" s="1"/>
      <c r="AL3201" s="1"/>
      <c r="AM3201" s="1"/>
      <c r="AN3201" s="1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t="str">
        <f t="shared" si="539"/>
        <v/>
      </c>
      <c r="AZ3201">
        <f t="shared" si="540"/>
        <v>0</v>
      </c>
      <c r="BA3201" t="str">
        <f t="shared" si="541"/>
        <v>QB</v>
      </c>
      <c r="BB3201" t="str">
        <f t="shared" si="542"/>
        <v>_</v>
      </c>
      <c r="BC3201" t="str">
        <f t="shared" si="543"/>
        <v>ru</v>
      </c>
      <c r="BD3201">
        <f>COUNTIFS($BB$1:BB3201,BB3201,$BC$1:BC3201,"ru")</f>
        <v>1325</v>
      </c>
      <c r="BE3201" t="str">
        <f t="shared" si="544"/>
        <v>re</v>
      </c>
      <c r="BF3201">
        <f>COUNTIFS($BB$1:BB3201,BB3201,$BE$1:BE3201,"re")</f>
        <v>1325</v>
      </c>
      <c r="BG3201" t="str">
        <f t="shared" si="545"/>
        <v>ru1325_</v>
      </c>
      <c r="BH3201" t="str">
        <f t="shared" si="546"/>
        <v>re1325_</v>
      </c>
      <c r="BI3201" t="str">
        <f t="shared" si="547"/>
        <v>_0</v>
      </c>
      <c r="BJ3201" t="str">
        <f t="shared" si="548"/>
        <v>_</v>
      </c>
      <c r="BK3201" t="str">
        <f>IF(ISERROR(MATCH(LEFT(C3201,5)&amp;B3201&amp;"_"&amp;A3201,$BK$1:BK3200,0)),LEFT(C3201,5)&amp;B3201&amp;"_"&amp;A3201,"")</f>
        <v/>
      </c>
      <c r="BL3201">
        <f>COUNTIFS($B$1:B3201,B3201)-COUNTIFS($B$1:B3201,B3201,$BK$1:BK3201,"")</f>
        <v>0</v>
      </c>
      <c r="BM3201" t="str">
        <f t="shared" si="549"/>
        <v/>
      </c>
    </row>
    <row r="3202" spans="1:65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1"/>
      <c r="AK3202" s="1"/>
      <c r="AL3202" s="1"/>
      <c r="AM3202" s="1"/>
      <c r="AN3202" s="1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t="str">
        <f t="shared" si="539"/>
        <v/>
      </c>
      <c r="AZ3202">
        <f t="shared" si="540"/>
        <v>0</v>
      </c>
      <c r="BA3202" t="str">
        <f t="shared" si="541"/>
        <v>QB</v>
      </c>
      <c r="BB3202" t="str">
        <f t="shared" si="542"/>
        <v>_</v>
      </c>
      <c r="BC3202" t="str">
        <f t="shared" si="543"/>
        <v>ru</v>
      </c>
      <c r="BD3202">
        <f>COUNTIFS($BB$1:BB3202,BB3202,$BC$1:BC3202,"ru")</f>
        <v>1326</v>
      </c>
      <c r="BE3202" t="str">
        <f t="shared" si="544"/>
        <v>re</v>
      </c>
      <c r="BF3202">
        <f>COUNTIFS($BB$1:BB3202,BB3202,$BE$1:BE3202,"re")</f>
        <v>1326</v>
      </c>
      <c r="BG3202" t="str">
        <f t="shared" si="545"/>
        <v>ru1326_</v>
      </c>
      <c r="BH3202" t="str">
        <f t="shared" si="546"/>
        <v>re1326_</v>
      </c>
      <c r="BI3202" t="str">
        <f t="shared" si="547"/>
        <v>_0</v>
      </c>
      <c r="BJ3202" t="str">
        <f t="shared" si="548"/>
        <v>_</v>
      </c>
      <c r="BK3202" t="str">
        <f>IF(ISERROR(MATCH(LEFT(C3202,5)&amp;B3202&amp;"_"&amp;A3202,$BK$1:BK3201,0)),LEFT(C3202,5)&amp;B3202&amp;"_"&amp;A3202,"")</f>
        <v/>
      </c>
      <c r="BL3202">
        <f>COUNTIFS($B$1:B3202,B3202)-COUNTIFS($B$1:B3202,B3202,$BK$1:BK3202,"")</f>
        <v>0</v>
      </c>
      <c r="BM3202" t="str">
        <f t="shared" si="549"/>
        <v/>
      </c>
    </row>
    <row r="3203" spans="1:65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1"/>
      <c r="AK3203" s="1"/>
      <c r="AL3203" s="1"/>
      <c r="AM3203" s="1"/>
      <c r="AN3203" s="1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t="str">
        <f t="shared" ref="AY3203:AY3266" si="550">IF(ISNUMBER(AP3203),LEFT(C3203,7)&amp;"_"&amp;B3203,"")</f>
        <v/>
      </c>
      <c r="AZ3203">
        <f t="shared" ref="AZ3203:AZ3266" si="551">A3203</f>
        <v>0</v>
      </c>
      <c r="BA3203" t="str">
        <f t="shared" ref="BA3203:BA3266" si="552">IF(G3203="NA","","QB")</f>
        <v>QB</v>
      </c>
      <c r="BB3203" t="str">
        <f t="shared" ref="BB3203:BB3266" si="553">LEFT(C3203,7)&amp;"_"&amp;B3203</f>
        <v>_</v>
      </c>
      <c r="BC3203" t="str">
        <f t="shared" ref="BC3203:BC3266" si="554">IF(X3203="NA","","ru")</f>
        <v>ru</v>
      </c>
      <c r="BD3203">
        <f>COUNTIFS($BB$1:BB3203,BB3203,$BC$1:BC3203,"ru")</f>
        <v>1327</v>
      </c>
      <c r="BE3203" t="str">
        <f t="shared" ref="BE3203:BE3266" si="555">IF(AD3203="NA","","re")</f>
        <v>re</v>
      </c>
      <c r="BF3203">
        <f>COUNTIFS($BB$1:BB3203,BB3203,$BE$1:BE3203,"re")</f>
        <v>1327</v>
      </c>
      <c r="BG3203" t="str">
        <f t="shared" ref="BG3203:BG3266" si="556">BC3203&amp;BD3203&amp;$BB3203</f>
        <v>ru1327_</v>
      </c>
      <c r="BH3203" t="str">
        <f t="shared" ref="BH3203:BH3266" si="557">BE3203&amp;BF3203&amp;$BB3203</f>
        <v>re1327_</v>
      </c>
      <c r="BI3203" t="str">
        <f t="shared" ref="BI3203:BI3266" si="558">BB3203&amp;AZ3203</f>
        <v>_0</v>
      </c>
      <c r="BJ3203" t="str">
        <f t="shared" ref="BJ3203:BJ3266" si="559">LEFT(C3203,5)&amp;B3203&amp;"_"&amp;A3203</f>
        <v>_</v>
      </c>
      <c r="BK3203" t="str">
        <f>IF(ISERROR(MATCH(LEFT(C3203,5)&amp;B3203&amp;"_"&amp;A3203,$BK$1:BK3202,0)),LEFT(C3203,5)&amp;B3203&amp;"_"&amp;A3203,"")</f>
        <v/>
      </c>
      <c r="BL3203">
        <f>COUNTIFS($B$1:B3203,B3203)-COUNTIFS($B$1:B3203,B3203,$BK$1:BK3203,"")</f>
        <v>0</v>
      </c>
      <c r="BM3203" t="str">
        <f t="shared" ref="BM3203:BM3266" si="560">IF(BK3203="","",LEFT(C3203,5)&amp;B3203&amp;BL3203)</f>
        <v/>
      </c>
    </row>
    <row r="3204" spans="1:65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1"/>
      <c r="AK3204" s="1"/>
      <c r="AL3204" s="1"/>
      <c r="AM3204" s="1"/>
      <c r="AN3204" s="1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t="str">
        <f t="shared" si="550"/>
        <v/>
      </c>
      <c r="AZ3204">
        <f t="shared" si="551"/>
        <v>0</v>
      </c>
      <c r="BA3204" t="str">
        <f t="shared" si="552"/>
        <v>QB</v>
      </c>
      <c r="BB3204" t="str">
        <f t="shared" si="553"/>
        <v>_</v>
      </c>
      <c r="BC3204" t="str">
        <f t="shared" si="554"/>
        <v>ru</v>
      </c>
      <c r="BD3204">
        <f>COUNTIFS($BB$1:BB3204,BB3204,$BC$1:BC3204,"ru")</f>
        <v>1328</v>
      </c>
      <c r="BE3204" t="str">
        <f t="shared" si="555"/>
        <v>re</v>
      </c>
      <c r="BF3204">
        <f>COUNTIFS($BB$1:BB3204,BB3204,$BE$1:BE3204,"re")</f>
        <v>1328</v>
      </c>
      <c r="BG3204" t="str">
        <f t="shared" si="556"/>
        <v>ru1328_</v>
      </c>
      <c r="BH3204" t="str">
        <f t="shared" si="557"/>
        <v>re1328_</v>
      </c>
      <c r="BI3204" t="str">
        <f t="shared" si="558"/>
        <v>_0</v>
      </c>
      <c r="BJ3204" t="str">
        <f t="shared" si="559"/>
        <v>_</v>
      </c>
      <c r="BK3204" t="str">
        <f>IF(ISERROR(MATCH(LEFT(C3204,5)&amp;B3204&amp;"_"&amp;A3204,$BK$1:BK3203,0)),LEFT(C3204,5)&amp;B3204&amp;"_"&amp;A3204,"")</f>
        <v/>
      </c>
      <c r="BL3204">
        <f>COUNTIFS($B$1:B3204,B3204)-COUNTIFS($B$1:B3204,B3204,$BK$1:BK3204,"")</f>
        <v>0</v>
      </c>
      <c r="BM3204" t="str">
        <f t="shared" si="560"/>
        <v/>
      </c>
    </row>
    <row r="3205" spans="1:65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1"/>
      <c r="AK3205" s="1"/>
      <c r="AL3205" s="1"/>
      <c r="AM3205" s="1"/>
      <c r="AN3205" s="1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t="str">
        <f t="shared" si="550"/>
        <v/>
      </c>
      <c r="AZ3205">
        <f t="shared" si="551"/>
        <v>0</v>
      </c>
      <c r="BA3205" t="str">
        <f t="shared" si="552"/>
        <v>QB</v>
      </c>
      <c r="BB3205" t="str">
        <f t="shared" si="553"/>
        <v>_</v>
      </c>
      <c r="BC3205" t="str">
        <f t="shared" si="554"/>
        <v>ru</v>
      </c>
      <c r="BD3205">
        <f>COUNTIFS($BB$1:BB3205,BB3205,$BC$1:BC3205,"ru")</f>
        <v>1329</v>
      </c>
      <c r="BE3205" t="str">
        <f t="shared" si="555"/>
        <v>re</v>
      </c>
      <c r="BF3205">
        <f>COUNTIFS($BB$1:BB3205,BB3205,$BE$1:BE3205,"re")</f>
        <v>1329</v>
      </c>
      <c r="BG3205" t="str">
        <f t="shared" si="556"/>
        <v>ru1329_</v>
      </c>
      <c r="BH3205" t="str">
        <f t="shared" si="557"/>
        <v>re1329_</v>
      </c>
      <c r="BI3205" t="str">
        <f t="shared" si="558"/>
        <v>_0</v>
      </c>
      <c r="BJ3205" t="str">
        <f t="shared" si="559"/>
        <v>_</v>
      </c>
      <c r="BK3205" t="str">
        <f>IF(ISERROR(MATCH(LEFT(C3205,5)&amp;B3205&amp;"_"&amp;A3205,$BK$1:BK3204,0)),LEFT(C3205,5)&amp;B3205&amp;"_"&amp;A3205,"")</f>
        <v/>
      </c>
      <c r="BL3205">
        <f>COUNTIFS($B$1:B3205,B3205)-COUNTIFS($B$1:B3205,B3205,$BK$1:BK3205,"")</f>
        <v>0</v>
      </c>
      <c r="BM3205" t="str">
        <f t="shared" si="560"/>
        <v/>
      </c>
    </row>
    <row r="3206" spans="1:65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1"/>
      <c r="AK3206" s="1"/>
      <c r="AL3206" s="1"/>
      <c r="AM3206" s="1"/>
      <c r="AN3206" s="1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t="str">
        <f t="shared" si="550"/>
        <v/>
      </c>
      <c r="AZ3206">
        <f t="shared" si="551"/>
        <v>0</v>
      </c>
      <c r="BA3206" t="str">
        <f t="shared" si="552"/>
        <v>QB</v>
      </c>
      <c r="BB3206" t="str">
        <f t="shared" si="553"/>
        <v>_</v>
      </c>
      <c r="BC3206" t="str">
        <f t="shared" si="554"/>
        <v>ru</v>
      </c>
      <c r="BD3206">
        <f>COUNTIFS($BB$1:BB3206,BB3206,$BC$1:BC3206,"ru")</f>
        <v>1330</v>
      </c>
      <c r="BE3206" t="str">
        <f t="shared" si="555"/>
        <v>re</v>
      </c>
      <c r="BF3206">
        <f>COUNTIFS($BB$1:BB3206,BB3206,$BE$1:BE3206,"re")</f>
        <v>1330</v>
      </c>
      <c r="BG3206" t="str">
        <f t="shared" si="556"/>
        <v>ru1330_</v>
      </c>
      <c r="BH3206" t="str">
        <f t="shared" si="557"/>
        <v>re1330_</v>
      </c>
      <c r="BI3206" t="str">
        <f t="shared" si="558"/>
        <v>_0</v>
      </c>
      <c r="BJ3206" t="str">
        <f t="shared" si="559"/>
        <v>_</v>
      </c>
      <c r="BK3206" t="str">
        <f>IF(ISERROR(MATCH(LEFT(C3206,5)&amp;B3206&amp;"_"&amp;A3206,$BK$1:BK3205,0)),LEFT(C3206,5)&amp;B3206&amp;"_"&amp;A3206,"")</f>
        <v/>
      </c>
      <c r="BL3206">
        <f>COUNTIFS($B$1:B3206,B3206)-COUNTIFS($B$1:B3206,B3206,$BK$1:BK3206,"")</f>
        <v>0</v>
      </c>
      <c r="BM3206" t="str">
        <f t="shared" si="560"/>
        <v/>
      </c>
    </row>
    <row r="3207" spans="1:65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1"/>
      <c r="AK3207" s="1"/>
      <c r="AL3207" s="1"/>
      <c r="AM3207" s="1"/>
      <c r="AN3207" s="1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t="str">
        <f t="shared" si="550"/>
        <v/>
      </c>
      <c r="AZ3207">
        <f t="shared" si="551"/>
        <v>0</v>
      </c>
      <c r="BA3207" t="str">
        <f t="shared" si="552"/>
        <v>QB</v>
      </c>
      <c r="BB3207" t="str">
        <f t="shared" si="553"/>
        <v>_</v>
      </c>
      <c r="BC3207" t="str">
        <f t="shared" si="554"/>
        <v>ru</v>
      </c>
      <c r="BD3207">
        <f>COUNTIFS($BB$1:BB3207,BB3207,$BC$1:BC3207,"ru")</f>
        <v>1331</v>
      </c>
      <c r="BE3207" t="str">
        <f t="shared" si="555"/>
        <v>re</v>
      </c>
      <c r="BF3207">
        <f>COUNTIFS($BB$1:BB3207,BB3207,$BE$1:BE3207,"re")</f>
        <v>1331</v>
      </c>
      <c r="BG3207" t="str">
        <f t="shared" si="556"/>
        <v>ru1331_</v>
      </c>
      <c r="BH3207" t="str">
        <f t="shared" si="557"/>
        <v>re1331_</v>
      </c>
      <c r="BI3207" t="str">
        <f t="shared" si="558"/>
        <v>_0</v>
      </c>
      <c r="BJ3207" t="str">
        <f t="shared" si="559"/>
        <v>_</v>
      </c>
      <c r="BK3207" t="str">
        <f>IF(ISERROR(MATCH(LEFT(C3207,5)&amp;B3207&amp;"_"&amp;A3207,$BK$1:BK3206,0)),LEFT(C3207,5)&amp;B3207&amp;"_"&amp;A3207,"")</f>
        <v/>
      </c>
      <c r="BL3207">
        <f>COUNTIFS($B$1:B3207,B3207)-COUNTIFS($B$1:B3207,B3207,$BK$1:BK3207,"")</f>
        <v>0</v>
      </c>
      <c r="BM3207" t="str">
        <f t="shared" si="560"/>
        <v/>
      </c>
    </row>
    <row r="3208" spans="1:65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1"/>
      <c r="AK3208" s="1"/>
      <c r="AL3208" s="1"/>
      <c r="AM3208" s="1"/>
      <c r="AN3208" s="1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t="str">
        <f t="shared" si="550"/>
        <v/>
      </c>
      <c r="AZ3208">
        <f t="shared" si="551"/>
        <v>0</v>
      </c>
      <c r="BA3208" t="str">
        <f t="shared" si="552"/>
        <v>QB</v>
      </c>
      <c r="BB3208" t="str">
        <f t="shared" si="553"/>
        <v>_</v>
      </c>
      <c r="BC3208" t="str">
        <f t="shared" si="554"/>
        <v>ru</v>
      </c>
      <c r="BD3208">
        <f>COUNTIFS($BB$1:BB3208,BB3208,$BC$1:BC3208,"ru")</f>
        <v>1332</v>
      </c>
      <c r="BE3208" t="str">
        <f t="shared" si="555"/>
        <v>re</v>
      </c>
      <c r="BF3208">
        <f>COUNTIFS($BB$1:BB3208,BB3208,$BE$1:BE3208,"re")</f>
        <v>1332</v>
      </c>
      <c r="BG3208" t="str">
        <f t="shared" si="556"/>
        <v>ru1332_</v>
      </c>
      <c r="BH3208" t="str">
        <f t="shared" si="557"/>
        <v>re1332_</v>
      </c>
      <c r="BI3208" t="str">
        <f t="shared" si="558"/>
        <v>_0</v>
      </c>
      <c r="BJ3208" t="str">
        <f t="shared" si="559"/>
        <v>_</v>
      </c>
      <c r="BK3208" t="str">
        <f>IF(ISERROR(MATCH(LEFT(C3208,5)&amp;B3208&amp;"_"&amp;A3208,$BK$1:BK3207,0)),LEFT(C3208,5)&amp;B3208&amp;"_"&amp;A3208,"")</f>
        <v/>
      </c>
      <c r="BL3208">
        <f>COUNTIFS($B$1:B3208,B3208)-COUNTIFS($B$1:B3208,B3208,$BK$1:BK3208,"")</f>
        <v>0</v>
      </c>
      <c r="BM3208" t="str">
        <f t="shared" si="560"/>
        <v/>
      </c>
    </row>
    <row r="3209" spans="1:65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1"/>
      <c r="AK3209" s="1"/>
      <c r="AL3209" s="1"/>
      <c r="AM3209" s="1"/>
      <c r="AN3209" s="1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t="str">
        <f t="shared" si="550"/>
        <v/>
      </c>
      <c r="AZ3209">
        <f t="shared" si="551"/>
        <v>0</v>
      </c>
      <c r="BA3209" t="str">
        <f t="shared" si="552"/>
        <v>QB</v>
      </c>
      <c r="BB3209" t="str">
        <f t="shared" si="553"/>
        <v>_</v>
      </c>
      <c r="BC3209" t="str">
        <f t="shared" si="554"/>
        <v>ru</v>
      </c>
      <c r="BD3209">
        <f>COUNTIFS($BB$1:BB3209,BB3209,$BC$1:BC3209,"ru")</f>
        <v>1333</v>
      </c>
      <c r="BE3209" t="str">
        <f t="shared" si="555"/>
        <v>re</v>
      </c>
      <c r="BF3209">
        <f>COUNTIFS($BB$1:BB3209,BB3209,$BE$1:BE3209,"re")</f>
        <v>1333</v>
      </c>
      <c r="BG3209" t="str">
        <f t="shared" si="556"/>
        <v>ru1333_</v>
      </c>
      <c r="BH3209" t="str">
        <f t="shared" si="557"/>
        <v>re1333_</v>
      </c>
      <c r="BI3209" t="str">
        <f t="shared" si="558"/>
        <v>_0</v>
      </c>
      <c r="BJ3209" t="str">
        <f t="shared" si="559"/>
        <v>_</v>
      </c>
      <c r="BK3209" t="str">
        <f>IF(ISERROR(MATCH(LEFT(C3209,5)&amp;B3209&amp;"_"&amp;A3209,$BK$1:BK3208,0)),LEFT(C3209,5)&amp;B3209&amp;"_"&amp;A3209,"")</f>
        <v/>
      </c>
      <c r="BL3209">
        <f>COUNTIFS($B$1:B3209,B3209)-COUNTIFS($B$1:B3209,B3209,$BK$1:BK3209,"")</f>
        <v>0</v>
      </c>
      <c r="BM3209" t="str">
        <f t="shared" si="560"/>
        <v/>
      </c>
    </row>
    <row r="3210" spans="1:65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1"/>
      <c r="AK3210" s="1"/>
      <c r="AL3210" s="1"/>
      <c r="AM3210" s="1"/>
      <c r="AN3210" s="1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t="str">
        <f t="shared" si="550"/>
        <v/>
      </c>
      <c r="AZ3210">
        <f t="shared" si="551"/>
        <v>0</v>
      </c>
      <c r="BA3210" t="str">
        <f t="shared" si="552"/>
        <v>QB</v>
      </c>
      <c r="BB3210" t="str">
        <f t="shared" si="553"/>
        <v>_</v>
      </c>
      <c r="BC3210" t="str">
        <f t="shared" si="554"/>
        <v>ru</v>
      </c>
      <c r="BD3210">
        <f>COUNTIFS($BB$1:BB3210,BB3210,$BC$1:BC3210,"ru")</f>
        <v>1334</v>
      </c>
      <c r="BE3210" t="str">
        <f t="shared" si="555"/>
        <v>re</v>
      </c>
      <c r="BF3210">
        <f>COUNTIFS($BB$1:BB3210,BB3210,$BE$1:BE3210,"re")</f>
        <v>1334</v>
      </c>
      <c r="BG3210" t="str">
        <f t="shared" si="556"/>
        <v>ru1334_</v>
      </c>
      <c r="BH3210" t="str">
        <f t="shared" si="557"/>
        <v>re1334_</v>
      </c>
      <c r="BI3210" t="str">
        <f t="shared" si="558"/>
        <v>_0</v>
      </c>
      <c r="BJ3210" t="str">
        <f t="shared" si="559"/>
        <v>_</v>
      </c>
      <c r="BK3210" t="str">
        <f>IF(ISERROR(MATCH(LEFT(C3210,5)&amp;B3210&amp;"_"&amp;A3210,$BK$1:BK3209,0)),LEFT(C3210,5)&amp;B3210&amp;"_"&amp;A3210,"")</f>
        <v/>
      </c>
      <c r="BL3210">
        <f>COUNTIFS($B$1:B3210,B3210)-COUNTIFS($B$1:B3210,B3210,$BK$1:BK3210,"")</f>
        <v>0</v>
      </c>
      <c r="BM3210" t="str">
        <f t="shared" si="560"/>
        <v/>
      </c>
    </row>
    <row r="3211" spans="1:65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1"/>
      <c r="AK3211" s="1"/>
      <c r="AL3211" s="1"/>
      <c r="AM3211" s="1"/>
      <c r="AN3211" s="1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t="str">
        <f t="shared" si="550"/>
        <v/>
      </c>
      <c r="AZ3211">
        <f t="shared" si="551"/>
        <v>0</v>
      </c>
      <c r="BA3211" t="str">
        <f t="shared" si="552"/>
        <v>QB</v>
      </c>
      <c r="BB3211" t="str">
        <f t="shared" si="553"/>
        <v>_</v>
      </c>
      <c r="BC3211" t="str">
        <f t="shared" si="554"/>
        <v>ru</v>
      </c>
      <c r="BD3211">
        <f>COUNTIFS($BB$1:BB3211,BB3211,$BC$1:BC3211,"ru")</f>
        <v>1335</v>
      </c>
      <c r="BE3211" t="str">
        <f t="shared" si="555"/>
        <v>re</v>
      </c>
      <c r="BF3211">
        <f>COUNTIFS($BB$1:BB3211,BB3211,$BE$1:BE3211,"re")</f>
        <v>1335</v>
      </c>
      <c r="BG3211" t="str">
        <f t="shared" si="556"/>
        <v>ru1335_</v>
      </c>
      <c r="BH3211" t="str">
        <f t="shared" si="557"/>
        <v>re1335_</v>
      </c>
      <c r="BI3211" t="str">
        <f t="shared" si="558"/>
        <v>_0</v>
      </c>
      <c r="BJ3211" t="str">
        <f t="shared" si="559"/>
        <v>_</v>
      </c>
      <c r="BK3211" t="str">
        <f>IF(ISERROR(MATCH(LEFT(C3211,5)&amp;B3211&amp;"_"&amp;A3211,$BK$1:BK3210,0)),LEFT(C3211,5)&amp;B3211&amp;"_"&amp;A3211,"")</f>
        <v/>
      </c>
      <c r="BL3211">
        <f>COUNTIFS($B$1:B3211,B3211)-COUNTIFS($B$1:B3211,B3211,$BK$1:BK3211,"")</f>
        <v>0</v>
      </c>
      <c r="BM3211" t="str">
        <f t="shared" si="560"/>
        <v/>
      </c>
    </row>
    <row r="3212" spans="1:65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1"/>
      <c r="AK3212" s="1"/>
      <c r="AL3212" s="1"/>
      <c r="AM3212" s="1"/>
      <c r="AN3212" s="1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t="str">
        <f t="shared" si="550"/>
        <v/>
      </c>
      <c r="AZ3212">
        <f t="shared" si="551"/>
        <v>0</v>
      </c>
      <c r="BA3212" t="str">
        <f t="shared" si="552"/>
        <v>QB</v>
      </c>
      <c r="BB3212" t="str">
        <f t="shared" si="553"/>
        <v>_</v>
      </c>
      <c r="BC3212" t="str">
        <f t="shared" si="554"/>
        <v>ru</v>
      </c>
      <c r="BD3212">
        <f>COUNTIFS($BB$1:BB3212,BB3212,$BC$1:BC3212,"ru")</f>
        <v>1336</v>
      </c>
      <c r="BE3212" t="str">
        <f t="shared" si="555"/>
        <v>re</v>
      </c>
      <c r="BF3212">
        <f>COUNTIFS($BB$1:BB3212,BB3212,$BE$1:BE3212,"re")</f>
        <v>1336</v>
      </c>
      <c r="BG3212" t="str">
        <f t="shared" si="556"/>
        <v>ru1336_</v>
      </c>
      <c r="BH3212" t="str">
        <f t="shared" si="557"/>
        <v>re1336_</v>
      </c>
      <c r="BI3212" t="str">
        <f t="shared" si="558"/>
        <v>_0</v>
      </c>
      <c r="BJ3212" t="str">
        <f t="shared" si="559"/>
        <v>_</v>
      </c>
      <c r="BK3212" t="str">
        <f>IF(ISERROR(MATCH(LEFT(C3212,5)&amp;B3212&amp;"_"&amp;A3212,$BK$1:BK3211,0)),LEFT(C3212,5)&amp;B3212&amp;"_"&amp;A3212,"")</f>
        <v/>
      </c>
      <c r="BL3212">
        <f>COUNTIFS($B$1:B3212,B3212)-COUNTIFS($B$1:B3212,B3212,$BK$1:BK3212,"")</f>
        <v>0</v>
      </c>
      <c r="BM3212" t="str">
        <f t="shared" si="560"/>
        <v/>
      </c>
    </row>
    <row r="3213" spans="1:65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1"/>
      <c r="AK3213" s="1"/>
      <c r="AL3213" s="1"/>
      <c r="AM3213" s="1"/>
      <c r="AN3213" s="1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t="str">
        <f t="shared" si="550"/>
        <v/>
      </c>
      <c r="AZ3213">
        <f t="shared" si="551"/>
        <v>0</v>
      </c>
      <c r="BA3213" t="str">
        <f t="shared" si="552"/>
        <v>QB</v>
      </c>
      <c r="BB3213" t="str">
        <f t="shared" si="553"/>
        <v>_</v>
      </c>
      <c r="BC3213" t="str">
        <f t="shared" si="554"/>
        <v>ru</v>
      </c>
      <c r="BD3213">
        <f>COUNTIFS($BB$1:BB3213,BB3213,$BC$1:BC3213,"ru")</f>
        <v>1337</v>
      </c>
      <c r="BE3213" t="str">
        <f t="shared" si="555"/>
        <v>re</v>
      </c>
      <c r="BF3213">
        <f>COUNTIFS($BB$1:BB3213,BB3213,$BE$1:BE3213,"re")</f>
        <v>1337</v>
      </c>
      <c r="BG3213" t="str">
        <f t="shared" si="556"/>
        <v>ru1337_</v>
      </c>
      <c r="BH3213" t="str">
        <f t="shared" si="557"/>
        <v>re1337_</v>
      </c>
      <c r="BI3213" t="str">
        <f t="shared" si="558"/>
        <v>_0</v>
      </c>
      <c r="BJ3213" t="str">
        <f t="shared" si="559"/>
        <v>_</v>
      </c>
      <c r="BK3213" t="str">
        <f>IF(ISERROR(MATCH(LEFT(C3213,5)&amp;B3213&amp;"_"&amp;A3213,$BK$1:BK3212,0)),LEFT(C3213,5)&amp;B3213&amp;"_"&amp;A3213,"")</f>
        <v/>
      </c>
      <c r="BL3213">
        <f>COUNTIFS($B$1:B3213,B3213)-COUNTIFS($B$1:B3213,B3213,$BK$1:BK3213,"")</f>
        <v>0</v>
      </c>
      <c r="BM3213" t="str">
        <f t="shared" si="560"/>
        <v/>
      </c>
    </row>
    <row r="3214" spans="1:65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1"/>
      <c r="AK3214" s="1"/>
      <c r="AL3214" s="1"/>
      <c r="AM3214" s="1"/>
      <c r="AN3214" s="1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t="str">
        <f t="shared" si="550"/>
        <v/>
      </c>
      <c r="AZ3214">
        <f t="shared" si="551"/>
        <v>0</v>
      </c>
      <c r="BA3214" t="str">
        <f t="shared" si="552"/>
        <v>QB</v>
      </c>
      <c r="BB3214" t="str">
        <f t="shared" si="553"/>
        <v>_</v>
      </c>
      <c r="BC3214" t="str">
        <f t="shared" si="554"/>
        <v>ru</v>
      </c>
      <c r="BD3214">
        <f>COUNTIFS($BB$1:BB3214,BB3214,$BC$1:BC3214,"ru")</f>
        <v>1338</v>
      </c>
      <c r="BE3214" t="str">
        <f t="shared" si="555"/>
        <v>re</v>
      </c>
      <c r="BF3214">
        <f>COUNTIFS($BB$1:BB3214,BB3214,$BE$1:BE3214,"re")</f>
        <v>1338</v>
      </c>
      <c r="BG3214" t="str">
        <f t="shared" si="556"/>
        <v>ru1338_</v>
      </c>
      <c r="BH3214" t="str">
        <f t="shared" si="557"/>
        <v>re1338_</v>
      </c>
      <c r="BI3214" t="str">
        <f t="shared" si="558"/>
        <v>_0</v>
      </c>
      <c r="BJ3214" t="str">
        <f t="shared" si="559"/>
        <v>_</v>
      </c>
      <c r="BK3214" t="str">
        <f>IF(ISERROR(MATCH(LEFT(C3214,5)&amp;B3214&amp;"_"&amp;A3214,$BK$1:BK3213,0)),LEFT(C3214,5)&amp;B3214&amp;"_"&amp;A3214,"")</f>
        <v/>
      </c>
      <c r="BL3214">
        <f>COUNTIFS($B$1:B3214,B3214)-COUNTIFS($B$1:B3214,B3214,$BK$1:BK3214,"")</f>
        <v>0</v>
      </c>
      <c r="BM3214" t="str">
        <f t="shared" si="560"/>
        <v/>
      </c>
    </row>
    <row r="3215" spans="1:65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1"/>
      <c r="AK3215" s="1"/>
      <c r="AL3215" s="1"/>
      <c r="AM3215" s="1"/>
      <c r="AN3215" s="1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t="str">
        <f t="shared" si="550"/>
        <v/>
      </c>
      <c r="AZ3215">
        <f t="shared" si="551"/>
        <v>0</v>
      </c>
      <c r="BA3215" t="str">
        <f t="shared" si="552"/>
        <v>QB</v>
      </c>
      <c r="BB3215" t="str">
        <f t="shared" si="553"/>
        <v>_</v>
      </c>
      <c r="BC3215" t="str">
        <f t="shared" si="554"/>
        <v>ru</v>
      </c>
      <c r="BD3215">
        <f>COUNTIFS($BB$1:BB3215,BB3215,$BC$1:BC3215,"ru")</f>
        <v>1339</v>
      </c>
      <c r="BE3215" t="str">
        <f t="shared" si="555"/>
        <v>re</v>
      </c>
      <c r="BF3215">
        <f>COUNTIFS($BB$1:BB3215,BB3215,$BE$1:BE3215,"re")</f>
        <v>1339</v>
      </c>
      <c r="BG3215" t="str">
        <f t="shared" si="556"/>
        <v>ru1339_</v>
      </c>
      <c r="BH3215" t="str">
        <f t="shared" si="557"/>
        <v>re1339_</v>
      </c>
      <c r="BI3215" t="str">
        <f t="shared" si="558"/>
        <v>_0</v>
      </c>
      <c r="BJ3215" t="str">
        <f t="shared" si="559"/>
        <v>_</v>
      </c>
      <c r="BK3215" t="str">
        <f>IF(ISERROR(MATCH(LEFT(C3215,5)&amp;B3215&amp;"_"&amp;A3215,$BK$1:BK3214,0)),LEFT(C3215,5)&amp;B3215&amp;"_"&amp;A3215,"")</f>
        <v/>
      </c>
      <c r="BL3215">
        <f>COUNTIFS($B$1:B3215,B3215)-COUNTIFS($B$1:B3215,B3215,$BK$1:BK3215,"")</f>
        <v>0</v>
      </c>
      <c r="BM3215" t="str">
        <f t="shared" si="560"/>
        <v/>
      </c>
    </row>
    <row r="3216" spans="1:65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1"/>
      <c r="AK3216" s="1"/>
      <c r="AL3216" s="1"/>
      <c r="AM3216" s="1"/>
      <c r="AN3216" s="1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t="str">
        <f t="shared" si="550"/>
        <v/>
      </c>
      <c r="AZ3216">
        <f t="shared" si="551"/>
        <v>0</v>
      </c>
      <c r="BA3216" t="str">
        <f t="shared" si="552"/>
        <v>QB</v>
      </c>
      <c r="BB3216" t="str">
        <f t="shared" si="553"/>
        <v>_</v>
      </c>
      <c r="BC3216" t="str">
        <f t="shared" si="554"/>
        <v>ru</v>
      </c>
      <c r="BD3216">
        <f>COUNTIFS($BB$1:BB3216,BB3216,$BC$1:BC3216,"ru")</f>
        <v>1340</v>
      </c>
      <c r="BE3216" t="str">
        <f t="shared" si="555"/>
        <v>re</v>
      </c>
      <c r="BF3216">
        <f>COUNTIFS($BB$1:BB3216,BB3216,$BE$1:BE3216,"re")</f>
        <v>1340</v>
      </c>
      <c r="BG3216" t="str">
        <f t="shared" si="556"/>
        <v>ru1340_</v>
      </c>
      <c r="BH3216" t="str">
        <f t="shared" si="557"/>
        <v>re1340_</v>
      </c>
      <c r="BI3216" t="str">
        <f t="shared" si="558"/>
        <v>_0</v>
      </c>
      <c r="BJ3216" t="str">
        <f t="shared" si="559"/>
        <v>_</v>
      </c>
      <c r="BK3216" t="str">
        <f>IF(ISERROR(MATCH(LEFT(C3216,5)&amp;B3216&amp;"_"&amp;A3216,$BK$1:BK3215,0)),LEFT(C3216,5)&amp;B3216&amp;"_"&amp;A3216,"")</f>
        <v/>
      </c>
      <c r="BL3216">
        <f>COUNTIFS($B$1:B3216,B3216)-COUNTIFS($B$1:B3216,B3216,$BK$1:BK3216,"")</f>
        <v>0</v>
      </c>
      <c r="BM3216" t="str">
        <f t="shared" si="560"/>
        <v/>
      </c>
    </row>
    <row r="3217" spans="1:65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1"/>
      <c r="AK3217" s="1"/>
      <c r="AL3217" s="1"/>
      <c r="AM3217" s="1"/>
      <c r="AN3217" s="1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t="str">
        <f t="shared" si="550"/>
        <v/>
      </c>
      <c r="AZ3217">
        <f t="shared" si="551"/>
        <v>0</v>
      </c>
      <c r="BA3217" t="str">
        <f t="shared" si="552"/>
        <v>QB</v>
      </c>
      <c r="BB3217" t="str">
        <f t="shared" si="553"/>
        <v>_</v>
      </c>
      <c r="BC3217" t="str">
        <f t="shared" si="554"/>
        <v>ru</v>
      </c>
      <c r="BD3217">
        <f>COUNTIFS($BB$1:BB3217,BB3217,$BC$1:BC3217,"ru")</f>
        <v>1341</v>
      </c>
      <c r="BE3217" t="str">
        <f t="shared" si="555"/>
        <v>re</v>
      </c>
      <c r="BF3217">
        <f>COUNTIFS($BB$1:BB3217,BB3217,$BE$1:BE3217,"re")</f>
        <v>1341</v>
      </c>
      <c r="BG3217" t="str">
        <f t="shared" si="556"/>
        <v>ru1341_</v>
      </c>
      <c r="BH3217" t="str">
        <f t="shared" si="557"/>
        <v>re1341_</v>
      </c>
      <c r="BI3217" t="str">
        <f t="shared" si="558"/>
        <v>_0</v>
      </c>
      <c r="BJ3217" t="str">
        <f t="shared" si="559"/>
        <v>_</v>
      </c>
      <c r="BK3217" t="str">
        <f>IF(ISERROR(MATCH(LEFT(C3217,5)&amp;B3217&amp;"_"&amp;A3217,$BK$1:BK3216,0)),LEFT(C3217,5)&amp;B3217&amp;"_"&amp;A3217,"")</f>
        <v/>
      </c>
      <c r="BL3217">
        <f>COUNTIFS($B$1:B3217,B3217)-COUNTIFS($B$1:B3217,B3217,$BK$1:BK3217,"")</f>
        <v>0</v>
      </c>
      <c r="BM3217" t="str">
        <f t="shared" si="560"/>
        <v/>
      </c>
    </row>
    <row r="3218" spans="1:65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1"/>
      <c r="AK3218" s="1"/>
      <c r="AL3218" s="1"/>
      <c r="AM3218" s="1"/>
      <c r="AN3218" s="1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t="str">
        <f t="shared" si="550"/>
        <v/>
      </c>
      <c r="AZ3218">
        <f t="shared" si="551"/>
        <v>0</v>
      </c>
      <c r="BA3218" t="str">
        <f t="shared" si="552"/>
        <v>QB</v>
      </c>
      <c r="BB3218" t="str">
        <f t="shared" si="553"/>
        <v>_</v>
      </c>
      <c r="BC3218" t="str">
        <f t="shared" si="554"/>
        <v>ru</v>
      </c>
      <c r="BD3218">
        <f>COUNTIFS($BB$1:BB3218,BB3218,$BC$1:BC3218,"ru")</f>
        <v>1342</v>
      </c>
      <c r="BE3218" t="str">
        <f t="shared" si="555"/>
        <v>re</v>
      </c>
      <c r="BF3218">
        <f>COUNTIFS($BB$1:BB3218,BB3218,$BE$1:BE3218,"re")</f>
        <v>1342</v>
      </c>
      <c r="BG3218" t="str">
        <f t="shared" si="556"/>
        <v>ru1342_</v>
      </c>
      <c r="BH3218" t="str">
        <f t="shared" si="557"/>
        <v>re1342_</v>
      </c>
      <c r="BI3218" t="str">
        <f t="shared" si="558"/>
        <v>_0</v>
      </c>
      <c r="BJ3218" t="str">
        <f t="shared" si="559"/>
        <v>_</v>
      </c>
      <c r="BK3218" t="str">
        <f>IF(ISERROR(MATCH(LEFT(C3218,5)&amp;B3218&amp;"_"&amp;A3218,$BK$1:BK3217,0)),LEFT(C3218,5)&amp;B3218&amp;"_"&amp;A3218,"")</f>
        <v/>
      </c>
      <c r="BL3218">
        <f>COUNTIFS($B$1:B3218,B3218)-COUNTIFS($B$1:B3218,B3218,$BK$1:BK3218,"")</f>
        <v>0</v>
      </c>
      <c r="BM3218" t="str">
        <f t="shared" si="560"/>
        <v/>
      </c>
    </row>
    <row r="3219" spans="1:65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1"/>
      <c r="AK3219" s="1"/>
      <c r="AL3219" s="1"/>
      <c r="AM3219" s="1"/>
      <c r="AN3219" s="1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t="str">
        <f t="shared" si="550"/>
        <v/>
      </c>
      <c r="AZ3219">
        <f t="shared" si="551"/>
        <v>0</v>
      </c>
      <c r="BA3219" t="str">
        <f t="shared" si="552"/>
        <v>QB</v>
      </c>
      <c r="BB3219" t="str">
        <f t="shared" si="553"/>
        <v>_</v>
      </c>
      <c r="BC3219" t="str">
        <f t="shared" si="554"/>
        <v>ru</v>
      </c>
      <c r="BD3219">
        <f>COUNTIFS($BB$1:BB3219,BB3219,$BC$1:BC3219,"ru")</f>
        <v>1343</v>
      </c>
      <c r="BE3219" t="str">
        <f t="shared" si="555"/>
        <v>re</v>
      </c>
      <c r="BF3219">
        <f>COUNTIFS($BB$1:BB3219,BB3219,$BE$1:BE3219,"re")</f>
        <v>1343</v>
      </c>
      <c r="BG3219" t="str">
        <f t="shared" si="556"/>
        <v>ru1343_</v>
      </c>
      <c r="BH3219" t="str">
        <f t="shared" si="557"/>
        <v>re1343_</v>
      </c>
      <c r="BI3219" t="str">
        <f t="shared" si="558"/>
        <v>_0</v>
      </c>
      <c r="BJ3219" t="str">
        <f t="shared" si="559"/>
        <v>_</v>
      </c>
      <c r="BK3219" t="str">
        <f>IF(ISERROR(MATCH(LEFT(C3219,5)&amp;B3219&amp;"_"&amp;A3219,$BK$1:BK3218,0)),LEFT(C3219,5)&amp;B3219&amp;"_"&amp;A3219,"")</f>
        <v/>
      </c>
      <c r="BL3219">
        <f>COUNTIFS($B$1:B3219,B3219)-COUNTIFS($B$1:B3219,B3219,$BK$1:BK3219,"")</f>
        <v>0</v>
      </c>
      <c r="BM3219" t="str">
        <f t="shared" si="560"/>
        <v/>
      </c>
    </row>
    <row r="3220" spans="1:65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1"/>
      <c r="AK3220" s="1"/>
      <c r="AL3220" s="1"/>
      <c r="AM3220" s="1"/>
      <c r="AN3220" s="1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t="str">
        <f t="shared" si="550"/>
        <v/>
      </c>
      <c r="AZ3220">
        <f t="shared" si="551"/>
        <v>0</v>
      </c>
      <c r="BA3220" t="str">
        <f t="shared" si="552"/>
        <v>QB</v>
      </c>
      <c r="BB3220" t="str">
        <f t="shared" si="553"/>
        <v>_</v>
      </c>
      <c r="BC3220" t="str">
        <f t="shared" si="554"/>
        <v>ru</v>
      </c>
      <c r="BD3220">
        <f>COUNTIFS($BB$1:BB3220,BB3220,$BC$1:BC3220,"ru")</f>
        <v>1344</v>
      </c>
      <c r="BE3220" t="str">
        <f t="shared" si="555"/>
        <v>re</v>
      </c>
      <c r="BF3220">
        <f>COUNTIFS($BB$1:BB3220,BB3220,$BE$1:BE3220,"re")</f>
        <v>1344</v>
      </c>
      <c r="BG3220" t="str">
        <f t="shared" si="556"/>
        <v>ru1344_</v>
      </c>
      <c r="BH3220" t="str">
        <f t="shared" si="557"/>
        <v>re1344_</v>
      </c>
      <c r="BI3220" t="str">
        <f t="shared" si="558"/>
        <v>_0</v>
      </c>
      <c r="BJ3220" t="str">
        <f t="shared" si="559"/>
        <v>_</v>
      </c>
      <c r="BK3220" t="str">
        <f>IF(ISERROR(MATCH(LEFT(C3220,5)&amp;B3220&amp;"_"&amp;A3220,$BK$1:BK3219,0)),LEFT(C3220,5)&amp;B3220&amp;"_"&amp;A3220,"")</f>
        <v/>
      </c>
      <c r="BL3220">
        <f>COUNTIFS($B$1:B3220,B3220)-COUNTIFS($B$1:B3220,B3220,$BK$1:BK3220,"")</f>
        <v>0</v>
      </c>
      <c r="BM3220" t="str">
        <f t="shared" si="560"/>
        <v/>
      </c>
    </row>
    <row r="3221" spans="1:65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1"/>
      <c r="AK3221" s="1"/>
      <c r="AL3221" s="1"/>
      <c r="AM3221" s="1"/>
      <c r="AN3221" s="1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t="str">
        <f t="shared" si="550"/>
        <v/>
      </c>
      <c r="AZ3221">
        <f t="shared" si="551"/>
        <v>0</v>
      </c>
      <c r="BA3221" t="str">
        <f t="shared" si="552"/>
        <v>QB</v>
      </c>
      <c r="BB3221" t="str">
        <f t="shared" si="553"/>
        <v>_</v>
      </c>
      <c r="BC3221" t="str">
        <f t="shared" si="554"/>
        <v>ru</v>
      </c>
      <c r="BD3221">
        <f>COUNTIFS($BB$1:BB3221,BB3221,$BC$1:BC3221,"ru")</f>
        <v>1345</v>
      </c>
      <c r="BE3221" t="str">
        <f t="shared" si="555"/>
        <v>re</v>
      </c>
      <c r="BF3221">
        <f>COUNTIFS($BB$1:BB3221,BB3221,$BE$1:BE3221,"re")</f>
        <v>1345</v>
      </c>
      <c r="BG3221" t="str">
        <f t="shared" si="556"/>
        <v>ru1345_</v>
      </c>
      <c r="BH3221" t="str">
        <f t="shared" si="557"/>
        <v>re1345_</v>
      </c>
      <c r="BI3221" t="str">
        <f t="shared" si="558"/>
        <v>_0</v>
      </c>
      <c r="BJ3221" t="str">
        <f t="shared" si="559"/>
        <v>_</v>
      </c>
      <c r="BK3221" t="str">
        <f>IF(ISERROR(MATCH(LEFT(C3221,5)&amp;B3221&amp;"_"&amp;A3221,$BK$1:BK3220,0)),LEFT(C3221,5)&amp;B3221&amp;"_"&amp;A3221,"")</f>
        <v/>
      </c>
      <c r="BL3221">
        <f>COUNTIFS($B$1:B3221,B3221)-COUNTIFS($B$1:B3221,B3221,$BK$1:BK3221,"")</f>
        <v>0</v>
      </c>
      <c r="BM3221" t="str">
        <f t="shared" si="560"/>
        <v/>
      </c>
    </row>
    <row r="3222" spans="1:65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1"/>
      <c r="AK3222" s="1"/>
      <c r="AL3222" s="1"/>
      <c r="AM3222" s="1"/>
      <c r="AN3222" s="1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t="str">
        <f t="shared" si="550"/>
        <v/>
      </c>
      <c r="AZ3222">
        <f t="shared" si="551"/>
        <v>0</v>
      </c>
      <c r="BA3222" t="str">
        <f t="shared" si="552"/>
        <v>QB</v>
      </c>
      <c r="BB3222" t="str">
        <f t="shared" si="553"/>
        <v>_</v>
      </c>
      <c r="BC3222" t="str">
        <f t="shared" si="554"/>
        <v>ru</v>
      </c>
      <c r="BD3222">
        <f>COUNTIFS($BB$1:BB3222,BB3222,$BC$1:BC3222,"ru")</f>
        <v>1346</v>
      </c>
      <c r="BE3222" t="str">
        <f t="shared" si="555"/>
        <v>re</v>
      </c>
      <c r="BF3222">
        <f>COUNTIFS($BB$1:BB3222,BB3222,$BE$1:BE3222,"re")</f>
        <v>1346</v>
      </c>
      <c r="BG3222" t="str">
        <f t="shared" si="556"/>
        <v>ru1346_</v>
      </c>
      <c r="BH3222" t="str">
        <f t="shared" si="557"/>
        <v>re1346_</v>
      </c>
      <c r="BI3222" t="str">
        <f t="shared" si="558"/>
        <v>_0</v>
      </c>
      <c r="BJ3222" t="str">
        <f t="shared" si="559"/>
        <v>_</v>
      </c>
      <c r="BK3222" t="str">
        <f>IF(ISERROR(MATCH(LEFT(C3222,5)&amp;B3222&amp;"_"&amp;A3222,$BK$1:BK3221,0)),LEFT(C3222,5)&amp;B3222&amp;"_"&amp;A3222,"")</f>
        <v/>
      </c>
      <c r="BL3222">
        <f>COUNTIFS($B$1:B3222,B3222)-COUNTIFS($B$1:B3222,B3222,$BK$1:BK3222,"")</f>
        <v>0</v>
      </c>
      <c r="BM3222" t="str">
        <f t="shared" si="560"/>
        <v/>
      </c>
    </row>
    <row r="3223" spans="1:65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1"/>
      <c r="AK3223" s="1"/>
      <c r="AL3223" s="1"/>
      <c r="AM3223" s="1"/>
      <c r="AN3223" s="1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t="str">
        <f t="shared" si="550"/>
        <v/>
      </c>
      <c r="AZ3223">
        <f t="shared" si="551"/>
        <v>0</v>
      </c>
      <c r="BA3223" t="str">
        <f t="shared" si="552"/>
        <v>QB</v>
      </c>
      <c r="BB3223" t="str">
        <f t="shared" si="553"/>
        <v>_</v>
      </c>
      <c r="BC3223" t="str">
        <f t="shared" si="554"/>
        <v>ru</v>
      </c>
      <c r="BD3223">
        <f>COUNTIFS($BB$1:BB3223,BB3223,$BC$1:BC3223,"ru")</f>
        <v>1347</v>
      </c>
      <c r="BE3223" t="str">
        <f t="shared" si="555"/>
        <v>re</v>
      </c>
      <c r="BF3223">
        <f>COUNTIFS($BB$1:BB3223,BB3223,$BE$1:BE3223,"re")</f>
        <v>1347</v>
      </c>
      <c r="BG3223" t="str">
        <f t="shared" si="556"/>
        <v>ru1347_</v>
      </c>
      <c r="BH3223" t="str">
        <f t="shared" si="557"/>
        <v>re1347_</v>
      </c>
      <c r="BI3223" t="str">
        <f t="shared" si="558"/>
        <v>_0</v>
      </c>
      <c r="BJ3223" t="str">
        <f t="shared" si="559"/>
        <v>_</v>
      </c>
      <c r="BK3223" t="str">
        <f>IF(ISERROR(MATCH(LEFT(C3223,5)&amp;B3223&amp;"_"&amp;A3223,$BK$1:BK3222,0)),LEFT(C3223,5)&amp;B3223&amp;"_"&amp;A3223,"")</f>
        <v/>
      </c>
      <c r="BL3223">
        <f>COUNTIFS($B$1:B3223,B3223)-COUNTIFS($B$1:B3223,B3223,$BK$1:BK3223,"")</f>
        <v>0</v>
      </c>
      <c r="BM3223" t="str">
        <f t="shared" si="560"/>
        <v/>
      </c>
    </row>
    <row r="3224" spans="1:65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1"/>
      <c r="AK3224" s="1"/>
      <c r="AL3224" s="1"/>
      <c r="AM3224" s="1"/>
      <c r="AN3224" s="1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t="str">
        <f t="shared" si="550"/>
        <v/>
      </c>
      <c r="AZ3224">
        <f t="shared" si="551"/>
        <v>0</v>
      </c>
      <c r="BA3224" t="str">
        <f t="shared" si="552"/>
        <v>QB</v>
      </c>
      <c r="BB3224" t="str">
        <f t="shared" si="553"/>
        <v>_</v>
      </c>
      <c r="BC3224" t="str">
        <f t="shared" si="554"/>
        <v>ru</v>
      </c>
      <c r="BD3224">
        <f>COUNTIFS($BB$1:BB3224,BB3224,$BC$1:BC3224,"ru")</f>
        <v>1348</v>
      </c>
      <c r="BE3224" t="str">
        <f t="shared" si="555"/>
        <v>re</v>
      </c>
      <c r="BF3224">
        <f>COUNTIFS($BB$1:BB3224,BB3224,$BE$1:BE3224,"re")</f>
        <v>1348</v>
      </c>
      <c r="BG3224" t="str">
        <f t="shared" si="556"/>
        <v>ru1348_</v>
      </c>
      <c r="BH3224" t="str">
        <f t="shared" si="557"/>
        <v>re1348_</v>
      </c>
      <c r="BI3224" t="str">
        <f t="shared" si="558"/>
        <v>_0</v>
      </c>
      <c r="BJ3224" t="str">
        <f t="shared" si="559"/>
        <v>_</v>
      </c>
      <c r="BK3224" t="str">
        <f>IF(ISERROR(MATCH(LEFT(C3224,5)&amp;B3224&amp;"_"&amp;A3224,$BK$1:BK3223,0)),LEFT(C3224,5)&amp;B3224&amp;"_"&amp;A3224,"")</f>
        <v/>
      </c>
      <c r="BL3224">
        <f>COUNTIFS($B$1:B3224,B3224)-COUNTIFS($B$1:B3224,B3224,$BK$1:BK3224,"")</f>
        <v>0</v>
      </c>
      <c r="BM3224" t="str">
        <f t="shared" si="560"/>
        <v/>
      </c>
    </row>
    <row r="3225" spans="1:65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1"/>
      <c r="AK3225" s="1"/>
      <c r="AL3225" s="1"/>
      <c r="AM3225" s="1"/>
      <c r="AN3225" s="1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t="str">
        <f t="shared" si="550"/>
        <v/>
      </c>
      <c r="AZ3225">
        <f t="shared" si="551"/>
        <v>0</v>
      </c>
      <c r="BA3225" t="str">
        <f t="shared" si="552"/>
        <v>QB</v>
      </c>
      <c r="BB3225" t="str">
        <f t="shared" si="553"/>
        <v>_</v>
      </c>
      <c r="BC3225" t="str">
        <f t="shared" si="554"/>
        <v>ru</v>
      </c>
      <c r="BD3225">
        <f>COUNTIFS($BB$1:BB3225,BB3225,$BC$1:BC3225,"ru")</f>
        <v>1349</v>
      </c>
      <c r="BE3225" t="str">
        <f t="shared" si="555"/>
        <v>re</v>
      </c>
      <c r="BF3225">
        <f>COUNTIFS($BB$1:BB3225,BB3225,$BE$1:BE3225,"re")</f>
        <v>1349</v>
      </c>
      <c r="BG3225" t="str">
        <f t="shared" si="556"/>
        <v>ru1349_</v>
      </c>
      <c r="BH3225" t="str">
        <f t="shared" si="557"/>
        <v>re1349_</v>
      </c>
      <c r="BI3225" t="str">
        <f t="shared" si="558"/>
        <v>_0</v>
      </c>
      <c r="BJ3225" t="str">
        <f t="shared" si="559"/>
        <v>_</v>
      </c>
      <c r="BK3225" t="str">
        <f>IF(ISERROR(MATCH(LEFT(C3225,5)&amp;B3225&amp;"_"&amp;A3225,$BK$1:BK3224,0)),LEFT(C3225,5)&amp;B3225&amp;"_"&amp;A3225,"")</f>
        <v/>
      </c>
      <c r="BL3225">
        <f>COUNTIFS($B$1:B3225,B3225)-COUNTIFS($B$1:B3225,B3225,$BK$1:BK3225,"")</f>
        <v>0</v>
      </c>
      <c r="BM3225" t="str">
        <f t="shared" si="560"/>
        <v/>
      </c>
    </row>
    <row r="3226" spans="1:65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1"/>
      <c r="AK3226" s="1"/>
      <c r="AL3226" s="1"/>
      <c r="AM3226" s="1"/>
      <c r="AN3226" s="1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t="str">
        <f t="shared" si="550"/>
        <v/>
      </c>
      <c r="AZ3226">
        <f t="shared" si="551"/>
        <v>0</v>
      </c>
      <c r="BA3226" t="str">
        <f t="shared" si="552"/>
        <v>QB</v>
      </c>
      <c r="BB3226" t="str">
        <f t="shared" si="553"/>
        <v>_</v>
      </c>
      <c r="BC3226" t="str">
        <f t="shared" si="554"/>
        <v>ru</v>
      </c>
      <c r="BD3226">
        <f>COUNTIFS($BB$1:BB3226,BB3226,$BC$1:BC3226,"ru")</f>
        <v>1350</v>
      </c>
      <c r="BE3226" t="str">
        <f t="shared" si="555"/>
        <v>re</v>
      </c>
      <c r="BF3226">
        <f>COUNTIFS($BB$1:BB3226,BB3226,$BE$1:BE3226,"re")</f>
        <v>1350</v>
      </c>
      <c r="BG3226" t="str">
        <f t="shared" si="556"/>
        <v>ru1350_</v>
      </c>
      <c r="BH3226" t="str">
        <f t="shared" si="557"/>
        <v>re1350_</v>
      </c>
      <c r="BI3226" t="str">
        <f t="shared" si="558"/>
        <v>_0</v>
      </c>
      <c r="BJ3226" t="str">
        <f t="shared" si="559"/>
        <v>_</v>
      </c>
      <c r="BK3226" t="str">
        <f>IF(ISERROR(MATCH(LEFT(C3226,5)&amp;B3226&amp;"_"&amp;A3226,$BK$1:BK3225,0)),LEFT(C3226,5)&amp;B3226&amp;"_"&amp;A3226,"")</f>
        <v/>
      </c>
      <c r="BL3226">
        <f>COUNTIFS($B$1:B3226,B3226)-COUNTIFS($B$1:B3226,B3226,$BK$1:BK3226,"")</f>
        <v>0</v>
      </c>
      <c r="BM3226" t="str">
        <f t="shared" si="560"/>
        <v/>
      </c>
    </row>
    <row r="3227" spans="1:65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1"/>
      <c r="AK3227" s="1"/>
      <c r="AL3227" s="1"/>
      <c r="AM3227" s="1"/>
      <c r="AN3227" s="1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t="str">
        <f t="shared" si="550"/>
        <v/>
      </c>
      <c r="AZ3227">
        <f t="shared" si="551"/>
        <v>0</v>
      </c>
      <c r="BA3227" t="str">
        <f t="shared" si="552"/>
        <v>QB</v>
      </c>
      <c r="BB3227" t="str">
        <f t="shared" si="553"/>
        <v>_</v>
      </c>
      <c r="BC3227" t="str">
        <f t="shared" si="554"/>
        <v>ru</v>
      </c>
      <c r="BD3227">
        <f>COUNTIFS($BB$1:BB3227,BB3227,$BC$1:BC3227,"ru")</f>
        <v>1351</v>
      </c>
      <c r="BE3227" t="str">
        <f t="shared" si="555"/>
        <v>re</v>
      </c>
      <c r="BF3227">
        <f>COUNTIFS($BB$1:BB3227,BB3227,$BE$1:BE3227,"re")</f>
        <v>1351</v>
      </c>
      <c r="BG3227" t="str">
        <f t="shared" si="556"/>
        <v>ru1351_</v>
      </c>
      <c r="BH3227" t="str">
        <f t="shared" si="557"/>
        <v>re1351_</v>
      </c>
      <c r="BI3227" t="str">
        <f t="shared" si="558"/>
        <v>_0</v>
      </c>
      <c r="BJ3227" t="str">
        <f t="shared" si="559"/>
        <v>_</v>
      </c>
      <c r="BK3227" t="str">
        <f>IF(ISERROR(MATCH(LEFT(C3227,5)&amp;B3227&amp;"_"&amp;A3227,$BK$1:BK3226,0)),LEFT(C3227,5)&amp;B3227&amp;"_"&amp;A3227,"")</f>
        <v/>
      </c>
      <c r="BL3227">
        <f>COUNTIFS($B$1:B3227,B3227)-COUNTIFS($B$1:B3227,B3227,$BK$1:BK3227,"")</f>
        <v>0</v>
      </c>
      <c r="BM3227" t="str">
        <f t="shared" si="560"/>
        <v/>
      </c>
    </row>
    <row r="3228" spans="1:65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1"/>
      <c r="AK3228" s="1"/>
      <c r="AL3228" s="1"/>
      <c r="AM3228" s="1"/>
      <c r="AN3228" s="1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t="str">
        <f t="shared" si="550"/>
        <v/>
      </c>
      <c r="AZ3228">
        <f t="shared" si="551"/>
        <v>0</v>
      </c>
      <c r="BA3228" t="str">
        <f t="shared" si="552"/>
        <v>QB</v>
      </c>
      <c r="BB3228" t="str">
        <f t="shared" si="553"/>
        <v>_</v>
      </c>
      <c r="BC3228" t="str">
        <f t="shared" si="554"/>
        <v>ru</v>
      </c>
      <c r="BD3228">
        <f>COUNTIFS($BB$1:BB3228,BB3228,$BC$1:BC3228,"ru")</f>
        <v>1352</v>
      </c>
      <c r="BE3228" t="str">
        <f t="shared" si="555"/>
        <v>re</v>
      </c>
      <c r="BF3228">
        <f>COUNTIFS($BB$1:BB3228,BB3228,$BE$1:BE3228,"re")</f>
        <v>1352</v>
      </c>
      <c r="BG3228" t="str">
        <f t="shared" si="556"/>
        <v>ru1352_</v>
      </c>
      <c r="BH3228" t="str">
        <f t="shared" si="557"/>
        <v>re1352_</v>
      </c>
      <c r="BI3228" t="str">
        <f t="shared" si="558"/>
        <v>_0</v>
      </c>
      <c r="BJ3228" t="str">
        <f t="shared" si="559"/>
        <v>_</v>
      </c>
      <c r="BK3228" t="str">
        <f>IF(ISERROR(MATCH(LEFT(C3228,5)&amp;B3228&amp;"_"&amp;A3228,$BK$1:BK3227,0)),LEFT(C3228,5)&amp;B3228&amp;"_"&amp;A3228,"")</f>
        <v/>
      </c>
      <c r="BL3228">
        <f>COUNTIFS($B$1:B3228,B3228)-COUNTIFS($B$1:B3228,B3228,$BK$1:BK3228,"")</f>
        <v>0</v>
      </c>
      <c r="BM3228" t="str">
        <f t="shared" si="560"/>
        <v/>
      </c>
    </row>
    <row r="3229" spans="1:65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1"/>
      <c r="AK3229" s="1"/>
      <c r="AL3229" s="1"/>
      <c r="AM3229" s="1"/>
      <c r="AN3229" s="1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t="str">
        <f t="shared" si="550"/>
        <v/>
      </c>
      <c r="AZ3229">
        <f t="shared" si="551"/>
        <v>0</v>
      </c>
      <c r="BA3229" t="str">
        <f t="shared" si="552"/>
        <v>QB</v>
      </c>
      <c r="BB3229" t="str">
        <f t="shared" si="553"/>
        <v>_</v>
      </c>
      <c r="BC3229" t="str">
        <f t="shared" si="554"/>
        <v>ru</v>
      </c>
      <c r="BD3229">
        <f>COUNTIFS($BB$1:BB3229,BB3229,$BC$1:BC3229,"ru")</f>
        <v>1353</v>
      </c>
      <c r="BE3229" t="str">
        <f t="shared" si="555"/>
        <v>re</v>
      </c>
      <c r="BF3229">
        <f>COUNTIFS($BB$1:BB3229,BB3229,$BE$1:BE3229,"re")</f>
        <v>1353</v>
      </c>
      <c r="BG3229" t="str">
        <f t="shared" si="556"/>
        <v>ru1353_</v>
      </c>
      <c r="BH3229" t="str">
        <f t="shared" si="557"/>
        <v>re1353_</v>
      </c>
      <c r="BI3229" t="str">
        <f t="shared" si="558"/>
        <v>_0</v>
      </c>
      <c r="BJ3229" t="str">
        <f t="shared" si="559"/>
        <v>_</v>
      </c>
      <c r="BK3229" t="str">
        <f>IF(ISERROR(MATCH(LEFT(C3229,5)&amp;B3229&amp;"_"&amp;A3229,$BK$1:BK3228,0)),LEFT(C3229,5)&amp;B3229&amp;"_"&amp;A3229,"")</f>
        <v/>
      </c>
      <c r="BL3229">
        <f>COUNTIFS($B$1:B3229,B3229)-COUNTIFS($B$1:B3229,B3229,$BK$1:BK3229,"")</f>
        <v>0</v>
      </c>
      <c r="BM3229" t="str">
        <f t="shared" si="560"/>
        <v/>
      </c>
    </row>
    <row r="3230" spans="1:65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1"/>
      <c r="AK3230" s="1"/>
      <c r="AL3230" s="1"/>
      <c r="AM3230" s="1"/>
      <c r="AN3230" s="1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t="str">
        <f t="shared" si="550"/>
        <v/>
      </c>
      <c r="AZ3230">
        <f t="shared" si="551"/>
        <v>0</v>
      </c>
      <c r="BA3230" t="str">
        <f t="shared" si="552"/>
        <v>QB</v>
      </c>
      <c r="BB3230" t="str">
        <f t="shared" si="553"/>
        <v>_</v>
      </c>
      <c r="BC3230" t="str">
        <f t="shared" si="554"/>
        <v>ru</v>
      </c>
      <c r="BD3230">
        <f>COUNTIFS($BB$1:BB3230,BB3230,$BC$1:BC3230,"ru")</f>
        <v>1354</v>
      </c>
      <c r="BE3230" t="str">
        <f t="shared" si="555"/>
        <v>re</v>
      </c>
      <c r="BF3230">
        <f>COUNTIFS($BB$1:BB3230,BB3230,$BE$1:BE3230,"re")</f>
        <v>1354</v>
      </c>
      <c r="BG3230" t="str">
        <f t="shared" si="556"/>
        <v>ru1354_</v>
      </c>
      <c r="BH3230" t="str">
        <f t="shared" si="557"/>
        <v>re1354_</v>
      </c>
      <c r="BI3230" t="str">
        <f t="shared" si="558"/>
        <v>_0</v>
      </c>
      <c r="BJ3230" t="str">
        <f t="shared" si="559"/>
        <v>_</v>
      </c>
      <c r="BK3230" t="str">
        <f>IF(ISERROR(MATCH(LEFT(C3230,5)&amp;B3230&amp;"_"&amp;A3230,$BK$1:BK3229,0)),LEFT(C3230,5)&amp;B3230&amp;"_"&amp;A3230,"")</f>
        <v/>
      </c>
      <c r="BL3230">
        <f>COUNTIFS($B$1:B3230,B3230)-COUNTIFS($B$1:B3230,B3230,$BK$1:BK3230,"")</f>
        <v>0</v>
      </c>
      <c r="BM3230" t="str">
        <f t="shared" si="560"/>
        <v/>
      </c>
    </row>
    <row r="3231" spans="1:65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1"/>
      <c r="AK3231" s="1"/>
      <c r="AL3231" s="1"/>
      <c r="AM3231" s="1"/>
      <c r="AN3231" s="1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t="str">
        <f t="shared" si="550"/>
        <v/>
      </c>
      <c r="AZ3231">
        <f t="shared" si="551"/>
        <v>0</v>
      </c>
      <c r="BA3231" t="str">
        <f t="shared" si="552"/>
        <v>QB</v>
      </c>
      <c r="BB3231" t="str">
        <f t="shared" si="553"/>
        <v>_</v>
      </c>
      <c r="BC3231" t="str">
        <f t="shared" si="554"/>
        <v>ru</v>
      </c>
      <c r="BD3231">
        <f>COUNTIFS($BB$1:BB3231,BB3231,$BC$1:BC3231,"ru")</f>
        <v>1355</v>
      </c>
      <c r="BE3231" t="str">
        <f t="shared" si="555"/>
        <v>re</v>
      </c>
      <c r="BF3231">
        <f>COUNTIFS($BB$1:BB3231,BB3231,$BE$1:BE3231,"re")</f>
        <v>1355</v>
      </c>
      <c r="BG3231" t="str">
        <f t="shared" si="556"/>
        <v>ru1355_</v>
      </c>
      <c r="BH3231" t="str">
        <f t="shared" si="557"/>
        <v>re1355_</v>
      </c>
      <c r="BI3231" t="str">
        <f t="shared" si="558"/>
        <v>_0</v>
      </c>
      <c r="BJ3231" t="str">
        <f t="shared" si="559"/>
        <v>_</v>
      </c>
      <c r="BK3231" t="str">
        <f>IF(ISERROR(MATCH(LEFT(C3231,5)&amp;B3231&amp;"_"&amp;A3231,$BK$1:BK3230,0)),LEFT(C3231,5)&amp;B3231&amp;"_"&amp;A3231,"")</f>
        <v/>
      </c>
      <c r="BL3231">
        <f>COUNTIFS($B$1:B3231,B3231)-COUNTIFS($B$1:B3231,B3231,$BK$1:BK3231,"")</f>
        <v>0</v>
      </c>
      <c r="BM3231" t="str">
        <f t="shared" si="560"/>
        <v/>
      </c>
    </row>
    <row r="3232" spans="1:65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1"/>
      <c r="AK3232" s="1"/>
      <c r="AL3232" s="1"/>
      <c r="AM3232" s="1"/>
      <c r="AN3232" s="1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t="str">
        <f t="shared" si="550"/>
        <v/>
      </c>
      <c r="AZ3232">
        <f t="shared" si="551"/>
        <v>0</v>
      </c>
      <c r="BA3232" t="str">
        <f t="shared" si="552"/>
        <v>QB</v>
      </c>
      <c r="BB3232" t="str">
        <f t="shared" si="553"/>
        <v>_</v>
      </c>
      <c r="BC3232" t="str">
        <f t="shared" si="554"/>
        <v>ru</v>
      </c>
      <c r="BD3232">
        <f>COUNTIFS($BB$1:BB3232,BB3232,$BC$1:BC3232,"ru")</f>
        <v>1356</v>
      </c>
      <c r="BE3232" t="str">
        <f t="shared" si="555"/>
        <v>re</v>
      </c>
      <c r="BF3232">
        <f>COUNTIFS($BB$1:BB3232,BB3232,$BE$1:BE3232,"re")</f>
        <v>1356</v>
      </c>
      <c r="BG3232" t="str">
        <f t="shared" si="556"/>
        <v>ru1356_</v>
      </c>
      <c r="BH3232" t="str">
        <f t="shared" si="557"/>
        <v>re1356_</v>
      </c>
      <c r="BI3232" t="str">
        <f t="shared" si="558"/>
        <v>_0</v>
      </c>
      <c r="BJ3232" t="str">
        <f t="shared" si="559"/>
        <v>_</v>
      </c>
      <c r="BK3232" t="str">
        <f>IF(ISERROR(MATCH(LEFT(C3232,5)&amp;B3232&amp;"_"&amp;A3232,$BK$1:BK3231,0)),LEFT(C3232,5)&amp;B3232&amp;"_"&amp;A3232,"")</f>
        <v/>
      </c>
      <c r="BL3232">
        <f>COUNTIFS($B$1:B3232,B3232)-COUNTIFS($B$1:B3232,B3232,$BK$1:BK3232,"")</f>
        <v>0</v>
      </c>
      <c r="BM3232" t="str">
        <f t="shared" si="560"/>
        <v/>
      </c>
    </row>
    <row r="3233" spans="1:65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1"/>
      <c r="AK3233" s="1"/>
      <c r="AL3233" s="1"/>
      <c r="AM3233" s="1"/>
      <c r="AN3233" s="1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t="str">
        <f t="shared" si="550"/>
        <v/>
      </c>
      <c r="AZ3233">
        <f t="shared" si="551"/>
        <v>0</v>
      </c>
      <c r="BA3233" t="str">
        <f t="shared" si="552"/>
        <v>QB</v>
      </c>
      <c r="BB3233" t="str">
        <f t="shared" si="553"/>
        <v>_</v>
      </c>
      <c r="BC3233" t="str">
        <f t="shared" si="554"/>
        <v>ru</v>
      </c>
      <c r="BD3233">
        <f>COUNTIFS($BB$1:BB3233,BB3233,$BC$1:BC3233,"ru")</f>
        <v>1357</v>
      </c>
      <c r="BE3233" t="str">
        <f t="shared" si="555"/>
        <v>re</v>
      </c>
      <c r="BF3233">
        <f>COUNTIFS($BB$1:BB3233,BB3233,$BE$1:BE3233,"re")</f>
        <v>1357</v>
      </c>
      <c r="BG3233" t="str">
        <f t="shared" si="556"/>
        <v>ru1357_</v>
      </c>
      <c r="BH3233" t="str">
        <f t="shared" si="557"/>
        <v>re1357_</v>
      </c>
      <c r="BI3233" t="str">
        <f t="shared" si="558"/>
        <v>_0</v>
      </c>
      <c r="BJ3233" t="str">
        <f t="shared" si="559"/>
        <v>_</v>
      </c>
      <c r="BK3233" t="str">
        <f>IF(ISERROR(MATCH(LEFT(C3233,5)&amp;B3233&amp;"_"&amp;A3233,$BK$1:BK3232,0)),LEFT(C3233,5)&amp;B3233&amp;"_"&amp;A3233,"")</f>
        <v/>
      </c>
      <c r="BL3233">
        <f>COUNTIFS($B$1:B3233,B3233)-COUNTIFS($B$1:B3233,B3233,$BK$1:BK3233,"")</f>
        <v>0</v>
      </c>
      <c r="BM3233" t="str">
        <f t="shared" si="560"/>
        <v/>
      </c>
    </row>
    <row r="3234" spans="1:65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1"/>
      <c r="AK3234" s="1"/>
      <c r="AL3234" s="1"/>
      <c r="AM3234" s="1"/>
      <c r="AN3234" s="1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t="str">
        <f t="shared" si="550"/>
        <v/>
      </c>
      <c r="AZ3234">
        <f t="shared" si="551"/>
        <v>0</v>
      </c>
      <c r="BA3234" t="str">
        <f t="shared" si="552"/>
        <v>QB</v>
      </c>
      <c r="BB3234" t="str">
        <f t="shared" si="553"/>
        <v>_</v>
      </c>
      <c r="BC3234" t="str">
        <f t="shared" si="554"/>
        <v>ru</v>
      </c>
      <c r="BD3234">
        <f>COUNTIFS($BB$1:BB3234,BB3234,$BC$1:BC3234,"ru")</f>
        <v>1358</v>
      </c>
      <c r="BE3234" t="str">
        <f t="shared" si="555"/>
        <v>re</v>
      </c>
      <c r="BF3234">
        <f>COUNTIFS($BB$1:BB3234,BB3234,$BE$1:BE3234,"re")</f>
        <v>1358</v>
      </c>
      <c r="BG3234" t="str">
        <f t="shared" si="556"/>
        <v>ru1358_</v>
      </c>
      <c r="BH3234" t="str">
        <f t="shared" si="557"/>
        <v>re1358_</v>
      </c>
      <c r="BI3234" t="str">
        <f t="shared" si="558"/>
        <v>_0</v>
      </c>
      <c r="BJ3234" t="str">
        <f t="shared" si="559"/>
        <v>_</v>
      </c>
      <c r="BK3234" t="str">
        <f>IF(ISERROR(MATCH(LEFT(C3234,5)&amp;B3234&amp;"_"&amp;A3234,$BK$1:BK3233,0)),LEFT(C3234,5)&amp;B3234&amp;"_"&amp;A3234,"")</f>
        <v/>
      </c>
      <c r="BL3234">
        <f>COUNTIFS($B$1:B3234,B3234)-COUNTIFS($B$1:B3234,B3234,$BK$1:BK3234,"")</f>
        <v>0</v>
      </c>
      <c r="BM3234" t="str">
        <f t="shared" si="560"/>
        <v/>
      </c>
    </row>
    <row r="3235" spans="1:65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1"/>
      <c r="AK3235" s="1"/>
      <c r="AL3235" s="1"/>
      <c r="AM3235" s="1"/>
      <c r="AN3235" s="1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t="str">
        <f t="shared" si="550"/>
        <v/>
      </c>
      <c r="AZ3235">
        <f t="shared" si="551"/>
        <v>0</v>
      </c>
      <c r="BA3235" t="str">
        <f t="shared" si="552"/>
        <v>QB</v>
      </c>
      <c r="BB3235" t="str">
        <f t="shared" si="553"/>
        <v>_</v>
      </c>
      <c r="BC3235" t="str">
        <f t="shared" si="554"/>
        <v>ru</v>
      </c>
      <c r="BD3235">
        <f>COUNTIFS($BB$1:BB3235,BB3235,$BC$1:BC3235,"ru")</f>
        <v>1359</v>
      </c>
      <c r="BE3235" t="str">
        <f t="shared" si="555"/>
        <v>re</v>
      </c>
      <c r="BF3235">
        <f>COUNTIFS($BB$1:BB3235,BB3235,$BE$1:BE3235,"re")</f>
        <v>1359</v>
      </c>
      <c r="BG3235" t="str">
        <f t="shared" si="556"/>
        <v>ru1359_</v>
      </c>
      <c r="BH3235" t="str">
        <f t="shared" si="557"/>
        <v>re1359_</v>
      </c>
      <c r="BI3235" t="str">
        <f t="shared" si="558"/>
        <v>_0</v>
      </c>
      <c r="BJ3235" t="str">
        <f t="shared" si="559"/>
        <v>_</v>
      </c>
      <c r="BK3235" t="str">
        <f>IF(ISERROR(MATCH(LEFT(C3235,5)&amp;B3235&amp;"_"&amp;A3235,$BK$1:BK3234,0)),LEFT(C3235,5)&amp;B3235&amp;"_"&amp;A3235,"")</f>
        <v/>
      </c>
      <c r="BL3235">
        <f>COUNTIFS($B$1:B3235,B3235)-COUNTIFS($B$1:B3235,B3235,$BK$1:BK3235,"")</f>
        <v>0</v>
      </c>
      <c r="BM3235" t="str">
        <f t="shared" si="560"/>
        <v/>
      </c>
    </row>
    <row r="3236" spans="1:65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1"/>
      <c r="AK3236" s="1"/>
      <c r="AL3236" s="1"/>
      <c r="AM3236" s="1"/>
      <c r="AN3236" s="1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t="str">
        <f t="shared" si="550"/>
        <v/>
      </c>
      <c r="AZ3236">
        <f t="shared" si="551"/>
        <v>0</v>
      </c>
      <c r="BA3236" t="str">
        <f t="shared" si="552"/>
        <v>QB</v>
      </c>
      <c r="BB3236" t="str">
        <f t="shared" si="553"/>
        <v>_</v>
      </c>
      <c r="BC3236" t="str">
        <f t="shared" si="554"/>
        <v>ru</v>
      </c>
      <c r="BD3236">
        <f>COUNTIFS($BB$1:BB3236,BB3236,$BC$1:BC3236,"ru")</f>
        <v>1360</v>
      </c>
      <c r="BE3236" t="str">
        <f t="shared" si="555"/>
        <v>re</v>
      </c>
      <c r="BF3236">
        <f>COUNTIFS($BB$1:BB3236,BB3236,$BE$1:BE3236,"re")</f>
        <v>1360</v>
      </c>
      <c r="BG3236" t="str">
        <f t="shared" si="556"/>
        <v>ru1360_</v>
      </c>
      <c r="BH3236" t="str">
        <f t="shared" si="557"/>
        <v>re1360_</v>
      </c>
      <c r="BI3236" t="str">
        <f t="shared" si="558"/>
        <v>_0</v>
      </c>
      <c r="BJ3236" t="str">
        <f t="shared" si="559"/>
        <v>_</v>
      </c>
      <c r="BK3236" t="str">
        <f>IF(ISERROR(MATCH(LEFT(C3236,5)&amp;B3236&amp;"_"&amp;A3236,$BK$1:BK3235,0)),LEFT(C3236,5)&amp;B3236&amp;"_"&amp;A3236,"")</f>
        <v/>
      </c>
      <c r="BL3236">
        <f>COUNTIFS($B$1:B3236,B3236)-COUNTIFS($B$1:B3236,B3236,$BK$1:BK3236,"")</f>
        <v>0</v>
      </c>
      <c r="BM3236" t="str">
        <f t="shared" si="560"/>
        <v/>
      </c>
    </row>
    <row r="3237" spans="1:65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1"/>
      <c r="AK3237" s="1"/>
      <c r="AL3237" s="1"/>
      <c r="AM3237" s="1"/>
      <c r="AN3237" s="1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t="str">
        <f t="shared" si="550"/>
        <v/>
      </c>
      <c r="AZ3237">
        <f t="shared" si="551"/>
        <v>0</v>
      </c>
      <c r="BA3237" t="str">
        <f t="shared" si="552"/>
        <v>QB</v>
      </c>
      <c r="BB3237" t="str">
        <f t="shared" si="553"/>
        <v>_</v>
      </c>
      <c r="BC3237" t="str">
        <f t="shared" si="554"/>
        <v>ru</v>
      </c>
      <c r="BD3237">
        <f>COUNTIFS($BB$1:BB3237,BB3237,$BC$1:BC3237,"ru")</f>
        <v>1361</v>
      </c>
      <c r="BE3237" t="str">
        <f t="shared" si="555"/>
        <v>re</v>
      </c>
      <c r="BF3237">
        <f>COUNTIFS($BB$1:BB3237,BB3237,$BE$1:BE3237,"re")</f>
        <v>1361</v>
      </c>
      <c r="BG3237" t="str">
        <f t="shared" si="556"/>
        <v>ru1361_</v>
      </c>
      <c r="BH3237" t="str">
        <f t="shared" si="557"/>
        <v>re1361_</v>
      </c>
      <c r="BI3237" t="str">
        <f t="shared" si="558"/>
        <v>_0</v>
      </c>
      <c r="BJ3237" t="str">
        <f t="shared" si="559"/>
        <v>_</v>
      </c>
      <c r="BK3237" t="str">
        <f>IF(ISERROR(MATCH(LEFT(C3237,5)&amp;B3237&amp;"_"&amp;A3237,$BK$1:BK3236,0)),LEFT(C3237,5)&amp;B3237&amp;"_"&amp;A3237,"")</f>
        <v/>
      </c>
      <c r="BL3237">
        <f>COUNTIFS($B$1:B3237,B3237)-COUNTIFS($B$1:B3237,B3237,$BK$1:BK3237,"")</f>
        <v>0</v>
      </c>
      <c r="BM3237" t="str">
        <f t="shared" si="560"/>
        <v/>
      </c>
    </row>
    <row r="3238" spans="1:65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1"/>
      <c r="AK3238" s="1"/>
      <c r="AL3238" s="1"/>
      <c r="AM3238" s="1"/>
      <c r="AN3238" s="1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t="str">
        <f t="shared" si="550"/>
        <v/>
      </c>
      <c r="AZ3238">
        <f t="shared" si="551"/>
        <v>0</v>
      </c>
      <c r="BA3238" t="str">
        <f t="shared" si="552"/>
        <v>QB</v>
      </c>
      <c r="BB3238" t="str">
        <f t="shared" si="553"/>
        <v>_</v>
      </c>
      <c r="BC3238" t="str">
        <f t="shared" si="554"/>
        <v>ru</v>
      </c>
      <c r="BD3238">
        <f>COUNTIFS($BB$1:BB3238,BB3238,$BC$1:BC3238,"ru")</f>
        <v>1362</v>
      </c>
      <c r="BE3238" t="str">
        <f t="shared" si="555"/>
        <v>re</v>
      </c>
      <c r="BF3238">
        <f>COUNTIFS($BB$1:BB3238,BB3238,$BE$1:BE3238,"re")</f>
        <v>1362</v>
      </c>
      <c r="BG3238" t="str">
        <f t="shared" si="556"/>
        <v>ru1362_</v>
      </c>
      <c r="BH3238" t="str">
        <f t="shared" si="557"/>
        <v>re1362_</v>
      </c>
      <c r="BI3238" t="str">
        <f t="shared" si="558"/>
        <v>_0</v>
      </c>
      <c r="BJ3238" t="str">
        <f t="shared" si="559"/>
        <v>_</v>
      </c>
      <c r="BK3238" t="str">
        <f>IF(ISERROR(MATCH(LEFT(C3238,5)&amp;B3238&amp;"_"&amp;A3238,$BK$1:BK3237,0)),LEFT(C3238,5)&amp;B3238&amp;"_"&amp;A3238,"")</f>
        <v/>
      </c>
      <c r="BL3238">
        <f>COUNTIFS($B$1:B3238,B3238)-COUNTIFS($B$1:B3238,B3238,$BK$1:BK3238,"")</f>
        <v>0</v>
      </c>
      <c r="BM3238" t="str">
        <f t="shared" si="560"/>
        <v/>
      </c>
    </row>
    <row r="3239" spans="1:65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1"/>
      <c r="AK3239" s="1"/>
      <c r="AL3239" s="1"/>
      <c r="AM3239" s="1"/>
      <c r="AN3239" s="1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t="str">
        <f t="shared" si="550"/>
        <v/>
      </c>
      <c r="AZ3239">
        <f t="shared" si="551"/>
        <v>0</v>
      </c>
      <c r="BA3239" t="str">
        <f t="shared" si="552"/>
        <v>QB</v>
      </c>
      <c r="BB3239" t="str">
        <f t="shared" si="553"/>
        <v>_</v>
      </c>
      <c r="BC3239" t="str">
        <f t="shared" si="554"/>
        <v>ru</v>
      </c>
      <c r="BD3239">
        <f>COUNTIFS($BB$1:BB3239,BB3239,$BC$1:BC3239,"ru")</f>
        <v>1363</v>
      </c>
      <c r="BE3239" t="str">
        <f t="shared" si="555"/>
        <v>re</v>
      </c>
      <c r="BF3239">
        <f>COUNTIFS($BB$1:BB3239,BB3239,$BE$1:BE3239,"re")</f>
        <v>1363</v>
      </c>
      <c r="BG3239" t="str">
        <f t="shared" si="556"/>
        <v>ru1363_</v>
      </c>
      <c r="BH3239" t="str">
        <f t="shared" si="557"/>
        <v>re1363_</v>
      </c>
      <c r="BI3239" t="str">
        <f t="shared" si="558"/>
        <v>_0</v>
      </c>
      <c r="BJ3239" t="str">
        <f t="shared" si="559"/>
        <v>_</v>
      </c>
      <c r="BK3239" t="str">
        <f>IF(ISERROR(MATCH(LEFT(C3239,5)&amp;B3239&amp;"_"&amp;A3239,$BK$1:BK3238,0)),LEFT(C3239,5)&amp;B3239&amp;"_"&amp;A3239,"")</f>
        <v/>
      </c>
      <c r="BL3239">
        <f>COUNTIFS($B$1:B3239,B3239)-COUNTIFS($B$1:B3239,B3239,$BK$1:BK3239,"")</f>
        <v>0</v>
      </c>
      <c r="BM3239" t="str">
        <f t="shared" si="560"/>
        <v/>
      </c>
    </row>
    <row r="3240" spans="1:65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1"/>
      <c r="AK3240" s="1"/>
      <c r="AL3240" s="1"/>
      <c r="AM3240" s="1"/>
      <c r="AN3240" s="1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t="str">
        <f t="shared" si="550"/>
        <v/>
      </c>
      <c r="AZ3240">
        <f t="shared" si="551"/>
        <v>0</v>
      </c>
      <c r="BA3240" t="str">
        <f t="shared" si="552"/>
        <v>QB</v>
      </c>
      <c r="BB3240" t="str">
        <f t="shared" si="553"/>
        <v>_</v>
      </c>
      <c r="BC3240" t="str">
        <f t="shared" si="554"/>
        <v>ru</v>
      </c>
      <c r="BD3240">
        <f>COUNTIFS($BB$1:BB3240,BB3240,$BC$1:BC3240,"ru")</f>
        <v>1364</v>
      </c>
      <c r="BE3240" t="str">
        <f t="shared" si="555"/>
        <v>re</v>
      </c>
      <c r="BF3240">
        <f>COUNTIFS($BB$1:BB3240,BB3240,$BE$1:BE3240,"re")</f>
        <v>1364</v>
      </c>
      <c r="BG3240" t="str">
        <f t="shared" si="556"/>
        <v>ru1364_</v>
      </c>
      <c r="BH3240" t="str">
        <f t="shared" si="557"/>
        <v>re1364_</v>
      </c>
      <c r="BI3240" t="str">
        <f t="shared" si="558"/>
        <v>_0</v>
      </c>
      <c r="BJ3240" t="str">
        <f t="shared" si="559"/>
        <v>_</v>
      </c>
      <c r="BK3240" t="str">
        <f>IF(ISERROR(MATCH(LEFT(C3240,5)&amp;B3240&amp;"_"&amp;A3240,$BK$1:BK3239,0)),LEFT(C3240,5)&amp;B3240&amp;"_"&amp;A3240,"")</f>
        <v/>
      </c>
      <c r="BL3240">
        <f>COUNTIFS($B$1:B3240,B3240)-COUNTIFS($B$1:B3240,B3240,$BK$1:BK3240,"")</f>
        <v>0</v>
      </c>
      <c r="BM3240" t="str">
        <f t="shared" si="560"/>
        <v/>
      </c>
    </row>
    <row r="3241" spans="1:65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1"/>
      <c r="AK3241" s="1"/>
      <c r="AL3241" s="1"/>
      <c r="AM3241" s="1"/>
      <c r="AN3241" s="1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t="str">
        <f t="shared" si="550"/>
        <v/>
      </c>
      <c r="AZ3241">
        <f t="shared" si="551"/>
        <v>0</v>
      </c>
      <c r="BA3241" t="str">
        <f t="shared" si="552"/>
        <v>QB</v>
      </c>
      <c r="BB3241" t="str">
        <f t="shared" si="553"/>
        <v>_</v>
      </c>
      <c r="BC3241" t="str">
        <f t="shared" si="554"/>
        <v>ru</v>
      </c>
      <c r="BD3241">
        <f>COUNTIFS($BB$1:BB3241,BB3241,$BC$1:BC3241,"ru")</f>
        <v>1365</v>
      </c>
      <c r="BE3241" t="str">
        <f t="shared" si="555"/>
        <v>re</v>
      </c>
      <c r="BF3241">
        <f>COUNTIFS($BB$1:BB3241,BB3241,$BE$1:BE3241,"re")</f>
        <v>1365</v>
      </c>
      <c r="BG3241" t="str">
        <f t="shared" si="556"/>
        <v>ru1365_</v>
      </c>
      <c r="BH3241" t="str">
        <f t="shared" si="557"/>
        <v>re1365_</v>
      </c>
      <c r="BI3241" t="str">
        <f t="shared" si="558"/>
        <v>_0</v>
      </c>
      <c r="BJ3241" t="str">
        <f t="shared" si="559"/>
        <v>_</v>
      </c>
      <c r="BK3241" t="str">
        <f>IF(ISERROR(MATCH(LEFT(C3241,5)&amp;B3241&amp;"_"&amp;A3241,$BK$1:BK3240,0)),LEFT(C3241,5)&amp;B3241&amp;"_"&amp;A3241,"")</f>
        <v/>
      </c>
      <c r="BL3241">
        <f>COUNTIFS($B$1:B3241,B3241)-COUNTIFS($B$1:B3241,B3241,$BK$1:BK3241,"")</f>
        <v>0</v>
      </c>
      <c r="BM3241" t="str">
        <f t="shared" si="560"/>
        <v/>
      </c>
    </row>
    <row r="3242" spans="1:65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1"/>
      <c r="AK3242" s="1"/>
      <c r="AL3242" s="1"/>
      <c r="AM3242" s="1"/>
      <c r="AN3242" s="1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t="str">
        <f t="shared" si="550"/>
        <v/>
      </c>
      <c r="AZ3242">
        <f t="shared" si="551"/>
        <v>0</v>
      </c>
      <c r="BA3242" t="str">
        <f t="shared" si="552"/>
        <v>QB</v>
      </c>
      <c r="BB3242" t="str">
        <f t="shared" si="553"/>
        <v>_</v>
      </c>
      <c r="BC3242" t="str">
        <f t="shared" si="554"/>
        <v>ru</v>
      </c>
      <c r="BD3242">
        <f>COUNTIFS($BB$1:BB3242,BB3242,$BC$1:BC3242,"ru")</f>
        <v>1366</v>
      </c>
      <c r="BE3242" t="str">
        <f t="shared" si="555"/>
        <v>re</v>
      </c>
      <c r="BF3242">
        <f>COUNTIFS($BB$1:BB3242,BB3242,$BE$1:BE3242,"re")</f>
        <v>1366</v>
      </c>
      <c r="BG3242" t="str">
        <f t="shared" si="556"/>
        <v>ru1366_</v>
      </c>
      <c r="BH3242" t="str">
        <f t="shared" si="557"/>
        <v>re1366_</v>
      </c>
      <c r="BI3242" t="str">
        <f t="shared" si="558"/>
        <v>_0</v>
      </c>
      <c r="BJ3242" t="str">
        <f t="shared" si="559"/>
        <v>_</v>
      </c>
      <c r="BK3242" t="str">
        <f>IF(ISERROR(MATCH(LEFT(C3242,5)&amp;B3242&amp;"_"&amp;A3242,$BK$1:BK3241,0)),LEFT(C3242,5)&amp;B3242&amp;"_"&amp;A3242,"")</f>
        <v/>
      </c>
      <c r="BL3242">
        <f>COUNTIFS($B$1:B3242,B3242)-COUNTIFS($B$1:B3242,B3242,$BK$1:BK3242,"")</f>
        <v>0</v>
      </c>
      <c r="BM3242" t="str">
        <f t="shared" si="560"/>
        <v/>
      </c>
    </row>
    <row r="3243" spans="1:65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1"/>
      <c r="AK3243" s="1"/>
      <c r="AL3243" s="1"/>
      <c r="AM3243" s="1"/>
      <c r="AN3243" s="1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t="str">
        <f t="shared" si="550"/>
        <v/>
      </c>
      <c r="AZ3243">
        <f t="shared" si="551"/>
        <v>0</v>
      </c>
      <c r="BA3243" t="str">
        <f t="shared" si="552"/>
        <v>QB</v>
      </c>
      <c r="BB3243" t="str">
        <f t="shared" si="553"/>
        <v>_</v>
      </c>
      <c r="BC3243" t="str">
        <f t="shared" si="554"/>
        <v>ru</v>
      </c>
      <c r="BD3243">
        <f>COUNTIFS($BB$1:BB3243,BB3243,$BC$1:BC3243,"ru")</f>
        <v>1367</v>
      </c>
      <c r="BE3243" t="str">
        <f t="shared" si="555"/>
        <v>re</v>
      </c>
      <c r="BF3243">
        <f>COUNTIFS($BB$1:BB3243,BB3243,$BE$1:BE3243,"re")</f>
        <v>1367</v>
      </c>
      <c r="BG3243" t="str">
        <f t="shared" si="556"/>
        <v>ru1367_</v>
      </c>
      <c r="BH3243" t="str">
        <f t="shared" si="557"/>
        <v>re1367_</v>
      </c>
      <c r="BI3243" t="str">
        <f t="shared" si="558"/>
        <v>_0</v>
      </c>
      <c r="BJ3243" t="str">
        <f t="shared" si="559"/>
        <v>_</v>
      </c>
      <c r="BK3243" t="str">
        <f>IF(ISERROR(MATCH(LEFT(C3243,5)&amp;B3243&amp;"_"&amp;A3243,$BK$1:BK3242,0)),LEFT(C3243,5)&amp;B3243&amp;"_"&amp;A3243,"")</f>
        <v/>
      </c>
      <c r="BL3243">
        <f>COUNTIFS($B$1:B3243,B3243)-COUNTIFS($B$1:B3243,B3243,$BK$1:BK3243,"")</f>
        <v>0</v>
      </c>
      <c r="BM3243" t="str">
        <f t="shared" si="560"/>
        <v/>
      </c>
    </row>
    <row r="3244" spans="1:65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1"/>
      <c r="AK3244" s="1"/>
      <c r="AL3244" s="1"/>
      <c r="AM3244" s="1"/>
      <c r="AN3244" s="1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t="str">
        <f t="shared" si="550"/>
        <v/>
      </c>
      <c r="AZ3244">
        <f t="shared" si="551"/>
        <v>0</v>
      </c>
      <c r="BA3244" t="str">
        <f t="shared" si="552"/>
        <v>QB</v>
      </c>
      <c r="BB3244" t="str">
        <f t="shared" si="553"/>
        <v>_</v>
      </c>
      <c r="BC3244" t="str">
        <f t="shared" si="554"/>
        <v>ru</v>
      </c>
      <c r="BD3244">
        <f>COUNTIFS($BB$1:BB3244,BB3244,$BC$1:BC3244,"ru")</f>
        <v>1368</v>
      </c>
      <c r="BE3244" t="str">
        <f t="shared" si="555"/>
        <v>re</v>
      </c>
      <c r="BF3244">
        <f>COUNTIFS($BB$1:BB3244,BB3244,$BE$1:BE3244,"re")</f>
        <v>1368</v>
      </c>
      <c r="BG3244" t="str">
        <f t="shared" si="556"/>
        <v>ru1368_</v>
      </c>
      <c r="BH3244" t="str">
        <f t="shared" si="557"/>
        <v>re1368_</v>
      </c>
      <c r="BI3244" t="str">
        <f t="shared" si="558"/>
        <v>_0</v>
      </c>
      <c r="BJ3244" t="str">
        <f t="shared" si="559"/>
        <v>_</v>
      </c>
      <c r="BK3244" t="str">
        <f>IF(ISERROR(MATCH(LEFT(C3244,5)&amp;B3244&amp;"_"&amp;A3244,$BK$1:BK3243,0)),LEFT(C3244,5)&amp;B3244&amp;"_"&amp;A3244,"")</f>
        <v/>
      </c>
      <c r="BL3244">
        <f>COUNTIFS($B$1:B3244,B3244)-COUNTIFS($B$1:B3244,B3244,$BK$1:BK3244,"")</f>
        <v>0</v>
      </c>
      <c r="BM3244" t="str">
        <f t="shared" si="560"/>
        <v/>
      </c>
    </row>
    <row r="3245" spans="1:65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1"/>
      <c r="AK3245" s="1"/>
      <c r="AL3245" s="1"/>
      <c r="AM3245" s="1"/>
      <c r="AN3245" s="1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t="str">
        <f t="shared" si="550"/>
        <v/>
      </c>
      <c r="AZ3245">
        <f t="shared" si="551"/>
        <v>0</v>
      </c>
      <c r="BA3245" t="str">
        <f t="shared" si="552"/>
        <v>QB</v>
      </c>
      <c r="BB3245" t="str">
        <f t="shared" si="553"/>
        <v>_</v>
      </c>
      <c r="BC3245" t="str">
        <f t="shared" si="554"/>
        <v>ru</v>
      </c>
      <c r="BD3245">
        <f>COUNTIFS($BB$1:BB3245,BB3245,$BC$1:BC3245,"ru")</f>
        <v>1369</v>
      </c>
      <c r="BE3245" t="str">
        <f t="shared" si="555"/>
        <v>re</v>
      </c>
      <c r="BF3245">
        <f>COUNTIFS($BB$1:BB3245,BB3245,$BE$1:BE3245,"re")</f>
        <v>1369</v>
      </c>
      <c r="BG3245" t="str">
        <f t="shared" si="556"/>
        <v>ru1369_</v>
      </c>
      <c r="BH3245" t="str">
        <f t="shared" si="557"/>
        <v>re1369_</v>
      </c>
      <c r="BI3245" t="str">
        <f t="shared" si="558"/>
        <v>_0</v>
      </c>
      <c r="BJ3245" t="str">
        <f t="shared" si="559"/>
        <v>_</v>
      </c>
      <c r="BK3245" t="str">
        <f>IF(ISERROR(MATCH(LEFT(C3245,5)&amp;B3245&amp;"_"&amp;A3245,$BK$1:BK3244,0)),LEFT(C3245,5)&amp;B3245&amp;"_"&amp;A3245,"")</f>
        <v/>
      </c>
      <c r="BL3245">
        <f>COUNTIFS($B$1:B3245,B3245)-COUNTIFS($B$1:B3245,B3245,$BK$1:BK3245,"")</f>
        <v>0</v>
      </c>
      <c r="BM3245" t="str">
        <f t="shared" si="560"/>
        <v/>
      </c>
    </row>
    <row r="3246" spans="1:65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1"/>
      <c r="AK3246" s="1"/>
      <c r="AL3246" s="1"/>
      <c r="AM3246" s="1"/>
      <c r="AN3246" s="1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t="str">
        <f t="shared" si="550"/>
        <v/>
      </c>
      <c r="AZ3246">
        <f t="shared" si="551"/>
        <v>0</v>
      </c>
      <c r="BA3246" t="str">
        <f t="shared" si="552"/>
        <v>QB</v>
      </c>
      <c r="BB3246" t="str">
        <f t="shared" si="553"/>
        <v>_</v>
      </c>
      <c r="BC3246" t="str">
        <f t="shared" si="554"/>
        <v>ru</v>
      </c>
      <c r="BD3246">
        <f>COUNTIFS($BB$1:BB3246,BB3246,$BC$1:BC3246,"ru")</f>
        <v>1370</v>
      </c>
      <c r="BE3246" t="str">
        <f t="shared" si="555"/>
        <v>re</v>
      </c>
      <c r="BF3246">
        <f>COUNTIFS($BB$1:BB3246,BB3246,$BE$1:BE3246,"re")</f>
        <v>1370</v>
      </c>
      <c r="BG3246" t="str">
        <f t="shared" si="556"/>
        <v>ru1370_</v>
      </c>
      <c r="BH3246" t="str">
        <f t="shared" si="557"/>
        <v>re1370_</v>
      </c>
      <c r="BI3246" t="str">
        <f t="shared" si="558"/>
        <v>_0</v>
      </c>
      <c r="BJ3246" t="str">
        <f t="shared" si="559"/>
        <v>_</v>
      </c>
      <c r="BK3246" t="str">
        <f>IF(ISERROR(MATCH(LEFT(C3246,5)&amp;B3246&amp;"_"&amp;A3246,$BK$1:BK3245,0)),LEFT(C3246,5)&amp;B3246&amp;"_"&amp;A3246,"")</f>
        <v/>
      </c>
      <c r="BL3246">
        <f>COUNTIFS($B$1:B3246,B3246)-COUNTIFS($B$1:B3246,B3246,$BK$1:BK3246,"")</f>
        <v>0</v>
      </c>
      <c r="BM3246" t="str">
        <f t="shared" si="560"/>
        <v/>
      </c>
    </row>
    <row r="3247" spans="1:65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1"/>
      <c r="AK3247" s="1"/>
      <c r="AL3247" s="1"/>
      <c r="AM3247" s="1"/>
      <c r="AN3247" s="1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t="str">
        <f t="shared" si="550"/>
        <v/>
      </c>
      <c r="AZ3247">
        <f t="shared" si="551"/>
        <v>0</v>
      </c>
      <c r="BA3247" t="str">
        <f t="shared" si="552"/>
        <v>QB</v>
      </c>
      <c r="BB3247" t="str">
        <f t="shared" si="553"/>
        <v>_</v>
      </c>
      <c r="BC3247" t="str">
        <f t="shared" si="554"/>
        <v>ru</v>
      </c>
      <c r="BD3247">
        <f>COUNTIFS($BB$1:BB3247,BB3247,$BC$1:BC3247,"ru")</f>
        <v>1371</v>
      </c>
      <c r="BE3247" t="str">
        <f t="shared" si="555"/>
        <v>re</v>
      </c>
      <c r="BF3247">
        <f>COUNTIFS($BB$1:BB3247,BB3247,$BE$1:BE3247,"re")</f>
        <v>1371</v>
      </c>
      <c r="BG3247" t="str">
        <f t="shared" si="556"/>
        <v>ru1371_</v>
      </c>
      <c r="BH3247" t="str">
        <f t="shared" si="557"/>
        <v>re1371_</v>
      </c>
      <c r="BI3247" t="str">
        <f t="shared" si="558"/>
        <v>_0</v>
      </c>
      <c r="BJ3247" t="str">
        <f t="shared" si="559"/>
        <v>_</v>
      </c>
      <c r="BK3247" t="str">
        <f>IF(ISERROR(MATCH(LEFT(C3247,5)&amp;B3247&amp;"_"&amp;A3247,$BK$1:BK3246,0)),LEFT(C3247,5)&amp;B3247&amp;"_"&amp;A3247,"")</f>
        <v/>
      </c>
      <c r="BL3247">
        <f>COUNTIFS($B$1:B3247,B3247)-COUNTIFS($B$1:B3247,B3247,$BK$1:BK3247,"")</f>
        <v>0</v>
      </c>
      <c r="BM3247" t="str">
        <f t="shared" si="560"/>
        <v/>
      </c>
    </row>
    <row r="3248" spans="1:65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1"/>
      <c r="AK3248" s="1"/>
      <c r="AL3248" s="1"/>
      <c r="AM3248" s="1"/>
      <c r="AN3248" s="1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t="str">
        <f t="shared" si="550"/>
        <v/>
      </c>
      <c r="AZ3248">
        <f t="shared" si="551"/>
        <v>0</v>
      </c>
      <c r="BA3248" t="str">
        <f t="shared" si="552"/>
        <v>QB</v>
      </c>
      <c r="BB3248" t="str">
        <f t="shared" si="553"/>
        <v>_</v>
      </c>
      <c r="BC3248" t="str">
        <f t="shared" si="554"/>
        <v>ru</v>
      </c>
      <c r="BD3248">
        <f>COUNTIFS($BB$1:BB3248,BB3248,$BC$1:BC3248,"ru")</f>
        <v>1372</v>
      </c>
      <c r="BE3248" t="str">
        <f t="shared" si="555"/>
        <v>re</v>
      </c>
      <c r="BF3248">
        <f>COUNTIFS($BB$1:BB3248,BB3248,$BE$1:BE3248,"re")</f>
        <v>1372</v>
      </c>
      <c r="BG3248" t="str">
        <f t="shared" si="556"/>
        <v>ru1372_</v>
      </c>
      <c r="BH3248" t="str">
        <f t="shared" si="557"/>
        <v>re1372_</v>
      </c>
      <c r="BI3248" t="str">
        <f t="shared" si="558"/>
        <v>_0</v>
      </c>
      <c r="BJ3248" t="str">
        <f t="shared" si="559"/>
        <v>_</v>
      </c>
      <c r="BK3248" t="str">
        <f>IF(ISERROR(MATCH(LEFT(C3248,5)&amp;B3248&amp;"_"&amp;A3248,$BK$1:BK3247,0)),LEFT(C3248,5)&amp;B3248&amp;"_"&amp;A3248,"")</f>
        <v/>
      </c>
      <c r="BL3248">
        <f>COUNTIFS($B$1:B3248,B3248)-COUNTIFS($B$1:B3248,B3248,$BK$1:BK3248,"")</f>
        <v>0</v>
      </c>
      <c r="BM3248" t="str">
        <f t="shared" si="560"/>
        <v/>
      </c>
    </row>
    <row r="3249" spans="1:65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1"/>
      <c r="AK3249" s="1"/>
      <c r="AL3249" s="1"/>
      <c r="AM3249" s="1"/>
      <c r="AN3249" s="1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t="str">
        <f t="shared" si="550"/>
        <v/>
      </c>
      <c r="AZ3249">
        <f t="shared" si="551"/>
        <v>0</v>
      </c>
      <c r="BA3249" t="str">
        <f t="shared" si="552"/>
        <v>QB</v>
      </c>
      <c r="BB3249" t="str">
        <f t="shared" si="553"/>
        <v>_</v>
      </c>
      <c r="BC3249" t="str">
        <f t="shared" si="554"/>
        <v>ru</v>
      </c>
      <c r="BD3249">
        <f>COUNTIFS($BB$1:BB3249,BB3249,$BC$1:BC3249,"ru")</f>
        <v>1373</v>
      </c>
      <c r="BE3249" t="str">
        <f t="shared" si="555"/>
        <v>re</v>
      </c>
      <c r="BF3249">
        <f>COUNTIFS($BB$1:BB3249,BB3249,$BE$1:BE3249,"re")</f>
        <v>1373</v>
      </c>
      <c r="BG3249" t="str">
        <f t="shared" si="556"/>
        <v>ru1373_</v>
      </c>
      <c r="BH3249" t="str">
        <f t="shared" si="557"/>
        <v>re1373_</v>
      </c>
      <c r="BI3249" t="str">
        <f t="shared" si="558"/>
        <v>_0</v>
      </c>
      <c r="BJ3249" t="str">
        <f t="shared" si="559"/>
        <v>_</v>
      </c>
      <c r="BK3249" t="str">
        <f>IF(ISERROR(MATCH(LEFT(C3249,5)&amp;B3249&amp;"_"&amp;A3249,$BK$1:BK3248,0)),LEFT(C3249,5)&amp;B3249&amp;"_"&amp;A3249,"")</f>
        <v/>
      </c>
      <c r="BL3249">
        <f>COUNTIFS($B$1:B3249,B3249)-COUNTIFS($B$1:B3249,B3249,$BK$1:BK3249,"")</f>
        <v>0</v>
      </c>
      <c r="BM3249" t="str">
        <f t="shared" si="560"/>
        <v/>
      </c>
    </row>
    <row r="3250" spans="1:65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1"/>
      <c r="AK3250" s="1"/>
      <c r="AL3250" s="1"/>
      <c r="AM3250" s="1"/>
      <c r="AN3250" s="1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t="str">
        <f t="shared" si="550"/>
        <v/>
      </c>
      <c r="AZ3250">
        <f t="shared" si="551"/>
        <v>0</v>
      </c>
      <c r="BA3250" t="str">
        <f t="shared" si="552"/>
        <v>QB</v>
      </c>
      <c r="BB3250" t="str">
        <f t="shared" si="553"/>
        <v>_</v>
      </c>
      <c r="BC3250" t="str">
        <f t="shared" si="554"/>
        <v>ru</v>
      </c>
      <c r="BD3250">
        <f>COUNTIFS($BB$1:BB3250,BB3250,$BC$1:BC3250,"ru")</f>
        <v>1374</v>
      </c>
      <c r="BE3250" t="str">
        <f t="shared" si="555"/>
        <v>re</v>
      </c>
      <c r="BF3250">
        <f>COUNTIFS($BB$1:BB3250,BB3250,$BE$1:BE3250,"re")</f>
        <v>1374</v>
      </c>
      <c r="BG3250" t="str">
        <f t="shared" si="556"/>
        <v>ru1374_</v>
      </c>
      <c r="BH3250" t="str">
        <f t="shared" si="557"/>
        <v>re1374_</v>
      </c>
      <c r="BI3250" t="str">
        <f t="shared" si="558"/>
        <v>_0</v>
      </c>
      <c r="BJ3250" t="str">
        <f t="shared" si="559"/>
        <v>_</v>
      </c>
      <c r="BK3250" t="str">
        <f>IF(ISERROR(MATCH(LEFT(C3250,5)&amp;B3250&amp;"_"&amp;A3250,$BK$1:BK3249,0)),LEFT(C3250,5)&amp;B3250&amp;"_"&amp;A3250,"")</f>
        <v/>
      </c>
      <c r="BL3250">
        <f>COUNTIFS($B$1:B3250,B3250)-COUNTIFS($B$1:B3250,B3250,$BK$1:BK3250,"")</f>
        <v>0</v>
      </c>
      <c r="BM3250" t="str">
        <f t="shared" si="560"/>
        <v/>
      </c>
    </row>
    <row r="3251" spans="1:65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1"/>
      <c r="AK3251" s="1"/>
      <c r="AL3251" s="1"/>
      <c r="AM3251" s="1"/>
      <c r="AN3251" s="1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t="str">
        <f t="shared" si="550"/>
        <v/>
      </c>
      <c r="AZ3251">
        <f t="shared" si="551"/>
        <v>0</v>
      </c>
      <c r="BA3251" t="str">
        <f t="shared" si="552"/>
        <v>QB</v>
      </c>
      <c r="BB3251" t="str">
        <f t="shared" si="553"/>
        <v>_</v>
      </c>
      <c r="BC3251" t="str">
        <f t="shared" si="554"/>
        <v>ru</v>
      </c>
      <c r="BD3251">
        <f>COUNTIFS($BB$1:BB3251,BB3251,$BC$1:BC3251,"ru")</f>
        <v>1375</v>
      </c>
      <c r="BE3251" t="str">
        <f t="shared" si="555"/>
        <v>re</v>
      </c>
      <c r="BF3251">
        <f>COUNTIFS($BB$1:BB3251,BB3251,$BE$1:BE3251,"re")</f>
        <v>1375</v>
      </c>
      <c r="BG3251" t="str">
        <f t="shared" si="556"/>
        <v>ru1375_</v>
      </c>
      <c r="BH3251" t="str">
        <f t="shared" si="557"/>
        <v>re1375_</v>
      </c>
      <c r="BI3251" t="str">
        <f t="shared" si="558"/>
        <v>_0</v>
      </c>
      <c r="BJ3251" t="str">
        <f t="shared" si="559"/>
        <v>_</v>
      </c>
      <c r="BK3251" t="str">
        <f>IF(ISERROR(MATCH(LEFT(C3251,5)&amp;B3251&amp;"_"&amp;A3251,$BK$1:BK3250,0)),LEFT(C3251,5)&amp;B3251&amp;"_"&amp;A3251,"")</f>
        <v/>
      </c>
      <c r="BL3251">
        <f>COUNTIFS($B$1:B3251,B3251)-COUNTIFS($B$1:B3251,B3251,$BK$1:BK3251,"")</f>
        <v>0</v>
      </c>
      <c r="BM3251" t="str">
        <f t="shared" si="560"/>
        <v/>
      </c>
    </row>
    <row r="3252" spans="1:65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1"/>
      <c r="AK3252" s="1"/>
      <c r="AL3252" s="1"/>
      <c r="AM3252" s="1"/>
      <c r="AN3252" s="1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t="str">
        <f t="shared" si="550"/>
        <v/>
      </c>
      <c r="AZ3252">
        <f t="shared" si="551"/>
        <v>0</v>
      </c>
      <c r="BA3252" t="str">
        <f t="shared" si="552"/>
        <v>QB</v>
      </c>
      <c r="BB3252" t="str">
        <f t="shared" si="553"/>
        <v>_</v>
      </c>
      <c r="BC3252" t="str">
        <f t="shared" si="554"/>
        <v>ru</v>
      </c>
      <c r="BD3252">
        <f>COUNTIFS($BB$1:BB3252,BB3252,$BC$1:BC3252,"ru")</f>
        <v>1376</v>
      </c>
      <c r="BE3252" t="str">
        <f t="shared" si="555"/>
        <v>re</v>
      </c>
      <c r="BF3252">
        <f>COUNTIFS($BB$1:BB3252,BB3252,$BE$1:BE3252,"re")</f>
        <v>1376</v>
      </c>
      <c r="BG3252" t="str">
        <f t="shared" si="556"/>
        <v>ru1376_</v>
      </c>
      <c r="BH3252" t="str">
        <f t="shared" si="557"/>
        <v>re1376_</v>
      </c>
      <c r="BI3252" t="str">
        <f t="shared" si="558"/>
        <v>_0</v>
      </c>
      <c r="BJ3252" t="str">
        <f t="shared" si="559"/>
        <v>_</v>
      </c>
      <c r="BK3252" t="str">
        <f>IF(ISERROR(MATCH(LEFT(C3252,5)&amp;B3252&amp;"_"&amp;A3252,$BK$1:BK3251,0)),LEFT(C3252,5)&amp;B3252&amp;"_"&amp;A3252,"")</f>
        <v/>
      </c>
      <c r="BL3252">
        <f>COUNTIFS($B$1:B3252,B3252)-COUNTIFS($B$1:B3252,B3252,$BK$1:BK3252,"")</f>
        <v>0</v>
      </c>
      <c r="BM3252" t="str">
        <f t="shared" si="560"/>
        <v/>
      </c>
    </row>
    <row r="3253" spans="1:65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1"/>
      <c r="AK3253" s="1"/>
      <c r="AL3253" s="1"/>
      <c r="AM3253" s="1"/>
      <c r="AN3253" s="1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t="str">
        <f t="shared" si="550"/>
        <v/>
      </c>
      <c r="AZ3253">
        <f t="shared" si="551"/>
        <v>0</v>
      </c>
      <c r="BA3253" t="str">
        <f t="shared" si="552"/>
        <v>QB</v>
      </c>
      <c r="BB3253" t="str">
        <f t="shared" si="553"/>
        <v>_</v>
      </c>
      <c r="BC3253" t="str">
        <f t="shared" si="554"/>
        <v>ru</v>
      </c>
      <c r="BD3253">
        <f>COUNTIFS($BB$1:BB3253,BB3253,$BC$1:BC3253,"ru")</f>
        <v>1377</v>
      </c>
      <c r="BE3253" t="str">
        <f t="shared" si="555"/>
        <v>re</v>
      </c>
      <c r="BF3253">
        <f>COUNTIFS($BB$1:BB3253,BB3253,$BE$1:BE3253,"re")</f>
        <v>1377</v>
      </c>
      <c r="BG3253" t="str">
        <f t="shared" si="556"/>
        <v>ru1377_</v>
      </c>
      <c r="BH3253" t="str">
        <f t="shared" si="557"/>
        <v>re1377_</v>
      </c>
      <c r="BI3253" t="str">
        <f t="shared" si="558"/>
        <v>_0</v>
      </c>
      <c r="BJ3253" t="str">
        <f t="shared" si="559"/>
        <v>_</v>
      </c>
      <c r="BK3253" t="str">
        <f>IF(ISERROR(MATCH(LEFT(C3253,5)&amp;B3253&amp;"_"&amp;A3253,$BK$1:BK3252,0)),LEFT(C3253,5)&amp;B3253&amp;"_"&amp;A3253,"")</f>
        <v/>
      </c>
      <c r="BL3253">
        <f>COUNTIFS($B$1:B3253,B3253)-COUNTIFS($B$1:B3253,B3253,$BK$1:BK3253,"")</f>
        <v>0</v>
      </c>
      <c r="BM3253" t="str">
        <f t="shared" si="560"/>
        <v/>
      </c>
    </row>
    <row r="3254" spans="1:65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1"/>
      <c r="AK3254" s="1"/>
      <c r="AL3254" s="1"/>
      <c r="AM3254" s="1"/>
      <c r="AN3254" s="1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t="str">
        <f t="shared" si="550"/>
        <v/>
      </c>
      <c r="AZ3254">
        <f t="shared" si="551"/>
        <v>0</v>
      </c>
      <c r="BA3254" t="str">
        <f t="shared" si="552"/>
        <v>QB</v>
      </c>
      <c r="BB3254" t="str">
        <f t="shared" si="553"/>
        <v>_</v>
      </c>
      <c r="BC3254" t="str">
        <f t="shared" si="554"/>
        <v>ru</v>
      </c>
      <c r="BD3254">
        <f>COUNTIFS($BB$1:BB3254,BB3254,$BC$1:BC3254,"ru")</f>
        <v>1378</v>
      </c>
      <c r="BE3254" t="str">
        <f t="shared" si="555"/>
        <v>re</v>
      </c>
      <c r="BF3254">
        <f>COUNTIFS($BB$1:BB3254,BB3254,$BE$1:BE3254,"re")</f>
        <v>1378</v>
      </c>
      <c r="BG3254" t="str">
        <f t="shared" si="556"/>
        <v>ru1378_</v>
      </c>
      <c r="BH3254" t="str">
        <f t="shared" si="557"/>
        <v>re1378_</v>
      </c>
      <c r="BI3254" t="str">
        <f t="shared" si="558"/>
        <v>_0</v>
      </c>
      <c r="BJ3254" t="str">
        <f t="shared" si="559"/>
        <v>_</v>
      </c>
      <c r="BK3254" t="str">
        <f>IF(ISERROR(MATCH(LEFT(C3254,5)&amp;B3254&amp;"_"&amp;A3254,$BK$1:BK3253,0)),LEFT(C3254,5)&amp;B3254&amp;"_"&amp;A3254,"")</f>
        <v/>
      </c>
      <c r="BL3254">
        <f>COUNTIFS($B$1:B3254,B3254)-COUNTIFS($B$1:B3254,B3254,$BK$1:BK3254,"")</f>
        <v>0</v>
      </c>
      <c r="BM3254" t="str">
        <f t="shared" si="560"/>
        <v/>
      </c>
    </row>
    <row r="3255" spans="1:65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1"/>
      <c r="AK3255" s="1"/>
      <c r="AL3255" s="1"/>
      <c r="AM3255" s="1"/>
      <c r="AN3255" s="1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t="str">
        <f t="shared" si="550"/>
        <v/>
      </c>
      <c r="AZ3255">
        <f t="shared" si="551"/>
        <v>0</v>
      </c>
      <c r="BA3255" t="str">
        <f t="shared" si="552"/>
        <v>QB</v>
      </c>
      <c r="BB3255" t="str">
        <f t="shared" si="553"/>
        <v>_</v>
      </c>
      <c r="BC3255" t="str">
        <f t="shared" si="554"/>
        <v>ru</v>
      </c>
      <c r="BD3255">
        <f>COUNTIFS($BB$1:BB3255,BB3255,$BC$1:BC3255,"ru")</f>
        <v>1379</v>
      </c>
      <c r="BE3255" t="str">
        <f t="shared" si="555"/>
        <v>re</v>
      </c>
      <c r="BF3255">
        <f>COUNTIFS($BB$1:BB3255,BB3255,$BE$1:BE3255,"re")</f>
        <v>1379</v>
      </c>
      <c r="BG3255" t="str">
        <f t="shared" si="556"/>
        <v>ru1379_</v>
      </c>
      <c r="BH3255" t="str">
        <f t="shared" si="557"/>
        <v>re1379_</v>
      </c>
      <c r="BI3255" t="str">
        <f t="shared" si="558"/>
        <v>_0</v>
      </c>
      <c r="BJ3255" t="str">
        <f t="shared" si="559"/>
        <v>_</v>
      </c>
      <c r="BK3255" t="str">
        <f>IF(ISERROR(MATCH(LEFT(C3255,5)&amp;B3255&amp;"_"&amp;A3255,$BK$1:BK3254,0)),LEFT(C3255,5)&amp;B3255&amp;"_"&amp;A3255,"")</f>
        <v/>
      </c>
      <c r="BL3255">
        <f>COUNTIFS($B$1:B3255,B3255)-COUNTIFS($B$1:B3255,B3255,$BK$1:BK3255,"")</f>
        <v>0</v>
      </c>
      <c r="BM3255" t="str">
        <f t="shared" si="560"/>
        <v/>
      </c>
    </row>
    <row r="3256" spans="1:65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1"/>
      <c r="AK3256" s="1"/>
      <c r="AL3256" s="1"/>
      <c r="AM3256" s="1"/>
      <c r="AN3256" s="1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t="str">
        <f t="shared" si="550"/>
        <v/>
      </c>
      <c r="AZ3256">
        <f t="shared" si="551"/>
        <v>0</v>
      </c>
      <c r="BA3256" t="str">
        <f t="shared" si="552"/>
        <v>QB</v>
      </c>
      <c r="BB3256" t="str">
        <f t="shared" si="553"/>
        <v>_</v>
      </c>
      <c r="BC3256" t="str">
        <f t="shared" si="554"/>
        <v>ru</v>
      </c>
      <c r="BD3256">
        <f>COUNTIFS($BB$1:BB3256,BB3256,$BC$1:BC3256,"ru")</f>
        <v>1380</v>
      </c>
      <c r="BE3256" t="str">
        <f t="shared" si="555"/>
        <v>re</v>
      </c>
      <c r="BF3256">
        <f>COUNTIFS($BB$1:BB3256,BB3256,$BE$1:BE3256,"re")</f>
        <v>1380</v>
      </c>
      <c r="BG3256" t="str">
        <f t="shared" si="556"/>
        <v>ru1380_</v>
      </c>
      <c r="BH3256" t="str">
        <f t="shared" si="557"/>
        <v>re1380_</v>
      </c>
      <c r="BI3256" t="str">
        <f t="shared" si="558"/>
        <v>_0</v>
      </c>
      <c r="BJ3256" t="str">
        <f t="shared" si="559"/>
        <v>_</v>
      </c>
      <c r="BK3256" t="str">
        <f>IF(ISERROR(MATCH(LEFT(C3256,5)&amp;B3256&amp;"_"&amp;A3256,$BK$1:BK3255,0)),LEFT(C3256,5)&amp;B3256&amp;"_"&amp;A3256,"")</f>
        <v/>
      </c>
      <c r="BL3256">
        <f>COUNTIFS($B$1:B3256,B3256)-COUNTIFS($B$1:B3256,B3256,$BK$1:BK3256,"")</f>
        <v>0</v>
      </c>
      <c r="BM3256" t="str">
        <f t="shared" si="560"/>
        <v/>
      </c>
    </row>
    <row r="3257" spans="1:65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1"/>
      <c r="AK3257" s="1"/>
      <c r="AL3257" s="1"/>
      <c r="AM3257" s="1"/>
      <c r="AN3257" s="1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t="str">
        <f t="shared" si="550"/>
        <v/>
      </c>
      <c r="AZ3257">
        <f t="shared" si="551"/>
        <v>0</v>
      </c>
      <c r="BA3257" t="str">
        <f t="shared" si="552"/>
        <v>QB</v>
      </c>
      <c r="BB3257" t="str">
        <f t="shared" si="553"/>
        <v>_</v>
      </c>
      <c r="BC3257" t="str">
        <f t="shared" si="554"/>
        <v>ru</v>
      </c>
      <c r="BD3257">
        <f>COUNTIFS($BB$1:BB3257,BB3257,$BC$1:BC3257,"ru")</f>
        <v>1381</v>
      </c>
      <c r="BE3257" t="str">
        <f t="shared" si="555"/>
        <v>re</v>
      </c>
      <c r="BF3257">
        <f>COUNTIFS($BB$1:BB3257,BB3257,$BE$1:BE3257,"re")</f>
        <v>1381</v>
      </c>
      <c r="BG3257" t="str">
        <f t="shared" si="556"/>
        <v>ru1381_</v>
      </c>
      <c r="BH3257" t="str">
        <f t="shared" si="557"/>
        <v>re1381_</v>
      </c>
      <c r="BI3257" t="str">
        <f t="shared" si="558"/>
        <v>_0</v>
      </c>
      <c r="BJ3257" t="str">
        <f t="shared" si="559"/>
        <v>_</v>
      </c>
      <c r="BK3257" t="str">
        <f>IF(ISERROR(MATCH(LEFT(C3257,5)&amp;B3257&amp;"_"&amp;A3257,$BK$1:BK3256,0)),LEFT(C3257,5)&amp;B3257&amp;"_"&amp;A3257,"")</f>
        <v/>
      </c>
      <c r="BL3257">
        <f>COUNTIFS($B$1:B3257,B3257)-COUNTIFS($B$1:B3257,B3257,$BK$1:BK3257,"")</f>
        <v>0</v>
      </c>
      <c r="BM3257" t="str">
        <f t="shared" si="560"/>
        <v/>
      </c>
    </row>
    <row r="3258" spans="1:65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1"/>
      <c r="AK3258" s="1"/>
      <c r="AL3258" s="1"/>
      <c r="AM3258" s="1"/>
      <c r="AN3258" s="1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t="str">
        <f t="shared" si="550"/>
        <v/>
      </c>
      <c r="AZ3258">
        <f t="shared" si="551"/>
        <v>0</v>
      </c>
      <c r="BA3258" t="str">
        <f t="shared" si="552"/>
        <v>QB</v>
      </c>
      <c r="BB3258" t="str">
        <f t="shared" si="553"/>
        <v>_</v>
      </c>
      <c r="BC3258" t="str">
        <f t="shared" si="554"/>
        <v>ru</v>
      </c>
      <c r="BD3258">
        <f>COUNTIFS($BB$1:BB3258,BB3258,$BC$1:BC3258,"ru")</f>
        <v>1382</v>
      </c>
      <c r="BE3258" t="str">
        <f t="shared" si="555"/>
        <v>re</v>
      </c>
      <c r="BF3258">
        <f>COUNTIFS($BB$1:BB3258,BB3258,$BE$1:BE3258,"re")</f>
        <v>1382</v>
      </c>
      <c r="BG3258" t="str">
        <f t="shared" si="556"/>
        <v>ru1382_</v>
      </c>
      <c r="BH3258" t="str">
        <f t="shared" si="557"/>
        <v>re1382_</v>
      </c>
      <c r="BI3258" t="str">
        <f t="shared" si="558"/>
        <v>_0</v>
      </c>
      <c r="BJ3258" t="str">
        <f t="shared" si="559"/>
        <v>_</v>
      </c>
      <c r="BK3258" t="str">
        <f>IF(ISERROR(MATCH(LEFT(C3258,5)&amp;B3258&amp;"_"&amp;A3258,$BK$1:BK3257,0)),LEFT(C3258,5)&amp;B3258&amp;"_"&amp;A3258,"")</f>
        <v/>
      </c>
      <c r="BL3258">
        <f>COUNTIFS($B$1:B3258,B3258)-COUNTIFS($B$1:B3258,B3258,$BK$1:BK3258,"")</f>
        <v>0</v>
      </c>
      <c r="BM3258" t="str">
        <f t="shared" si="560"/>
        <v/>
      </c>
    </row>
    <row r="3259" spans="1:65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1"/>
      <c r="AK3259" s="1"/>
      <c r="AL3259" s="1"/>
      <c r="AM3259" s="1"/>
      <c r="AN3259" s="1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t="str">
        <f t="shared" si="550"/>
        <v/>
      </c>
      <c r="AZ3259">
        <f t="shared" si="551"/>
        <v>0</v>
      </c>
      <c r="BA3259" t="str">
        <f t="shared" si="552"/>
        <v>QB</v>
      </c>
      <c r="BB3259" t="str">
        <f t="shared" si="553"/>
        <v>_</v>
      </c>
      <c r="BC3259" t="str">
        <f t="shared" si="554"/>
        <v>ru</v>
      </c>
      <c r="BD3259">
        <f>COUNTIFS($BB$1:BB3259,BB3259,$BC$1:BC3259,"ru")</f>
        <v>1383</v>
      </c>
      <c r="BE3259" t="str">
        <f t="shared" si="555"/>
        <v>re</v>
      </c>
      <c r="BF3259">
        <f>COUNTIFS($BB$1:BB3259,BB3259,$BE$1:BE3259,"re")</f>
        <v>1383</v>
      </c>
      <c r="BG3259" t="str">
        <f t="shared" si="556"/>
        <v>ru1383_</v>
      </c>
      <c r="BH3259" t="str">
        <f t="shared" si="557"/>
        <v>re1383_</v>
      </c>
      <c r="BI3259" t="str">
        <f t="shared" si="558"/>
        <v>_0</v>
      </c>
      <c r="BJ3259" t="str">
        <f t="shared" si="559"/>
        <v>_</v>
      </c>
      <c r="BK3259" t="str">
        <f>IF(ISERROR(MATCH(LEFT(C3259,5)&amp;B3259&amp;"_"&amp;A3259,$BK$1:BK3258,0)),LEFT(C3259,5)&amp;B3259&amp;"_"&amp;A3259,"")</f>
        <v/>
      </c>
      <c r="BL3259">
        <f>COUNTIFS($B$1:B3259,B3259)-COUNTIFS($B$1:B3259,B3259,$BK$1:BK3259,"")</f>
        <v>0</v>
      </c>
      <c r="BM3259" t="str">
        <f t="shared" si="560"/>
        <v/>
      </c>
    </row>
    <row r="3260" spans="1:65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1"/>
      <c r="AK3260" s="1"/>
      <c r="AL3260" s="1"/>
      <c r="AM3260" s="1"/>
      <c r="AN3260" s="1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t="str">
        <f t="shared" si="550"/>
        <v/>
      </c>
      <c r="AZ3260">
        <f t="shared" si="551"/>
        <v>0</v>
      </c>
      <c r="BA3260" t="str">
        <f t="shared" si="552"/>
        <v>QB</v>
      </c>
      <c r="BB3260" t="str">
        <f t="shared" si="553"/>
        <v>_</v>
      </c>
      <c r="BC3260" t="str">
        <f t="shared" si="554"/>
        <v>ru</v>
      </c>
      <c r="BD3260">
        <f>COUNTIFS($BB$1:BB3260,BB3260,$BC$1:BC3260,"ru")</f>
        <v>1384</v>
      </c>
      <c r="BE3260" t="str">
        <f t="shared" si="555"/>
        <v>re</v>
      </c>
      <c r="BF3260">
        <f>COUNTIFS($BB$1:BB3260,BB3260,$BE$1:BE3260,"re")</f>
        <v>1384</v>
      </c>
      <c r="BG3260" t="str">
        <f t="shared" si="556"/>
        <v>ru1384_</v>
      </c>
      <c r="BH3260" t="str">
        <f t="shared" si="557"/>
        <v>re1384_</v>
      </c>
      <c r="BI3260" t="str">
        <f t="shared" si="558"/>
        <v>_0</v>
      </c>
      <c r="BJ3260" t="str">
        <f t="shared" si="559"/>
        <v>_</v>
      </c>
      <c r="BK3260" t="str">
        <f>IF(ISERROR(MATCH(LEFT(C3260,5)&amp;B3260&amp;"_"&amp;A3260,$BK$1:BK3259,0)),LEFT(C3260,5)&amp;B3260&amp;"_"&amp;A3260,"")</f>
        <v/>
      </c>
      <c r="BL3260">
        <f>COUNTIFS($B$1:B3260,B3260)-COUNTIFS($B$1:B3260,B3260,$BK$1:BK3260,"")</f>
        <v>0</v>
      </c>
      <c r="BM3260" t="str">
        <f t="shared" si="560"/>
        <v/>
      </c>
    </row>
    <row r="3261" spans="1:65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1"/>
      <c r="AK3261" s="1"/>
      <c r="AL3261" s="1"/>
      <c r="AM3261" s="1"/>
      <c r="AN3261" s="1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t="str">
        <f t="shared" si="550"/>
        <v/>
      </c>
      <c r="AZ3261">
        <f t="shared" si="551"/>
        <v>0</v>
      </c>
      <c r="BA3261" t="str">
        <f t="shared" si="552"/>
        <v>QB</v>
      </c>
      <c r="BB3261" t="str">
        <f t="shared" si="553"/>
        <v>_</v>
      </c>
      <c r="BC3261" t="str">
        <f t="shared" si="554"/>
        <v>ru</v>
      </c>
      <c r="BD3261">
        <f>COUNTIFS($BB$1:BB3261,BB3261,$BC$1:BC3261,"ru")</f>
        <v>1385</v>
      </c>
      <c r="BE3261" t="str">
        <f t="shared" si="555"/>
        <v>re</v>
      </c>
      <c r="BF3261">
        <f>COUNTIFS($BB$1:BB3261,BB3261,$BE$1:BE3261,"re")</f>
        <v>1385</v>
      </c>
      <c r="BG3261" t="str">
        <f t="shared" si="556"/>
        <v>ru1385_</v>
      </c>
      <c r="BH3261" t="str">
        <f t="shared" si="557"/>
        <v>re1385_</v>
      </c>
      <c r="BI3261" t="str">
        <f t="shared" si="558"/>
        <v>_0</v>
      </c>
      <c r="BJ3261" t="str">
        <f t="shared" si="559"/>
        <v>_</v>
      </c>
      <c r="BK3261" t="str">
        <f>IF(ISERROR(MATCH(LEFT(C3261,5)&amp;B3261&amp;"_"&amp;A3261,$BK$1:BK3260,0)),LEFT(C3261,5)&amp;B3261&amp;"_"&amp;A3261,"")</f>
        <v/>
      </c>
      <c r="BL3261">
        <f>COUNTIFS($B$1:B3261,B3261)-COUNTIFS($B$1:B3261,B3261,$BK$1:BK3261,"")</f>
        <v>0</v>
      </c>
      <c r="BM3261" t="str">
        <f t="shared" si="560"/>
        <v/>
      </c>
    </row>
    <row r="3262" spans="1:65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1"/>
      <c r="AK3262" s="1"/>
      <c r="AL3262" s="1"/>
      <c r="AM3262" s="1"/>
      <c r="AN3262" s="1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t="str">
        <f t="shared" si="550"/>
        <v/>
      </c>
      <c r="AZ3262">
        <f t="shared" si="551"/>
        <v>0</v>
      </c>
      <c r="BA3262" t="str">
        <f t="shared" si="552"/>
        <v>QB</v>
      </c>
      <c r="BB3262" t="str">
        <f t="shared" si="553"/>
        <v>_</v>
      </c>
      <c r="BC3262" t="str">
        <f t="shared" si="554"/>
        <v>ru</v>
      </c>
      <c r="BD3262">
        <f>COUNTIFS($BB$1:BB3262,BB3262,$BC$1:BC3262,"ru")</f>
        <v>1386</v>
      </c>
      <c r="BE3262" t="str">
        <f t="shared" si="555"/>
        <v>re</v>
      </c>
      <c r="BF3262">
        <f>COUNTIFS($BB$1:BB3262,BB3262,$BE$1:BE3262,"re")</f>
        <v>1386</v>
      </c>
      <c r="BG3262" t="str">
        <f t="shared" si="556"/>
        <v>ru1386_</v>
      </c>
      <c r="BH3262" t="str">
        <f t="shared" si="557"/>
        <v>re1386_</v>
      </c>
      <c r="BI3262" t="str">
        <f t="shared" si="558"/>
        <v>_0</v>
      </c>
      <c r="BJ3262" t="str">
        <f t="shared" si="559"/>
        <v>_</v>
      </c>
      <c r="BK3262" t="str">
        <f>IF(ISERROR(MATCH(LEFT(C3262,5)&amp;B3262&amp;"_"&amp;A3262,$BK$1:BK3261,0)),LEFT(C3262,5)&amp;B3262&amp;"_"&amp;A3262,"")</f>
        <v/>
      </c>
      <c r="BL3262">
        <f>COUNTIFS($B$1:B3262,B3262)-COUNTIFS($B$1:B3262,B3262,$BK$1:BK3262,"")</f>
        <v>0</v>
      </c>
      <c r="BM3262" t="str">
        <f t="shared" si="560"/>
        <v/>
      </c>
    </row>
    <row r="3263" spans="1:65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1"/>
      <c r="AK3263" s="1"/>
      <c r="AL3263" s="1"/>
      <c r="AM3263" s="1"/>
      <c r="AN3263" s="1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t="str">
        <f t="shared" si="550"/>
        <v/>
      </c>
      <c r="AZ3263">
        <f t="shared" si="551"/>
        <v>0</v>
      </c>
      <c r="BA3263" t="str">
        <f t="shared" si="552"/>
        <v>QB</v>
      </c>
      <c r="BB3263" t="str">
        <f t="shared" si="553"/>
        <v>_</v>
      </c>
      <c r="BC3263" t="str">
        <f t="shared" si="554"/>
        <v>ru</v>
      </c>
      <c r="BD3263">
        <f>COUNTIFS($BB$1:BB3263,BB3263,$BC$1:BC3263,"ru")</f>
        <v>1387</v>
      </c>
      <c r="BE3263" t="str">
        <f t="shared" si="555"/>
        <v>re</v>
      </c>
      <c r="BF3263">
        <f>COUNTIFS($BB$1:BB3263,BB3263,$BE$1:BE3263,"re")</f>
        <v>1387</v>
      </c>
      <c r="BG3263" t="str">
        <f t="shared" si="556"/>
        <v>ru1387_</v>
      </c>
      <c r="BH3263" t="str">
        <f t="shared" si="557"/>
        <v>re1387_</v>
      </c>
      <c r="BI3263" t="str">
        <f t="shared" si="558"/>
        <v>_0</v>
      </c>
      <c r="BJ3263" t="str">
        <f t="shared" si="559"/>
        <v>_</v>
      </c>
      <c r="BK3263" t="str">
        <f>IF(ISERROR(MATCH(LEFT(C3263,5)&amp;B3263&amp;"_"&amp;A3263,$BK$1:BK3262,0)),LEFT(C3263,5)&amp;B3263&amp;"_"&amp;A3263,"")</f>
        <v/>
      </c>
      <c r="BL3263">
        <f>COUNTIFS($B$1:B3263,B3263)-COUNTIFS($B$1:B3263,B3263,$BK$1:BK3263,"")</f>
        <v>0</v>
      </c>
      <c r="BM3263" t="str">
        <f t="shared" si="560"/>
        <v/>
      </c>
    </row>
    <row r="3264" spans="1:65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1"/>
      <c r="AK3264" s="1"/>
      <c r="AL3264" s="1"/>
      <c r="AM3264" s="1"/>
      <c r="AN3264" s="1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t="str">
        <f t="shared" si="550"/>
        <v/>
      </c>
      <c r="AZ3264">
        <f t="shared" si="551"/>
        <v>0</v>
      </c>
      <c r="BA3264" t="str">
        <f t="shared" si="552"/>
        <v>QB</v>
      </c>
      <c r="BB3264" t="str">
        <f t="shared" si="553"/>
        <v>_</v>
      </c>
      <c r="BC3264" t="str">
        <f t="shared" si="554"/>
        <v>ru</v>
      </c>
      <c r="BD3264">
        <f>COUNTIFS($BB$1:BB3264,BB3264,$BC$1:BC3264,"ru")</f>
        <v>1388</v>
      </c>
      <c r="BE3264" t="str">
        <f t="shared" si="555"/>
        <v>re</v>
      </c>
      <c r="BF3264">
        <f>COUNTIFS($BB$1:BB3264,BB3264,$BE$1:BE3264,"re")</f>
        <v>1388</v>
      </c>
      <c r="BG3264" t="str">
        <f t="shared" si="556"/>
        <v>ru1388_</v>
      </c>
      <c r="BH3264" t="str">
        <f t="shared" si="557"/>
        <v>re1388_</v>
      </c>
      <c r="BI3264" t="str">
        <f t="shared" si="558"/>
        <v>_0</v>
      </c>
      <c r="BJ3264" t="str">
        <f t="shared" si="559"/>
        <v>_</v>
      </c>
      <c r="BK3264" t="str">
        <f>IF(ISERROR(MATCH(LEFT(C3264,5)&amp;B3264&amp;"_"&amp;A3264,$BK$1:BK3263,0)),LEFT(C3264,5)&amp;B3264&amp;"_"&amp;A3264,"")</f>
        <v/>
      </c>
      <c r="BL3264">
        <f>COUNTIFS($B$1:B3264,B3264)-COUNTIFS($B$1:B3264,B3264,$BK$1:BK3264,"")</f>
        <v>0</v>
      </c>
      <c r="BM3264" t="str">
        <f t="shared" si="560"/>
        <v/>
      </c>
    </row>
    <row r="3265" spans="1:65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1"/>
      <c r="AK3265" s="1"/>
      <c r="AL3265" s="1"/>
      <c r="AM3265" s="1"/>
      <c r="AN3265" s="1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t="str">
        <f t="shared" si="550"/>
        <v/>
      </c>
      <c r="AZ3265">
        <f t="shared" si="551"/>
        <v>0</v>
      </c>
      <c r="BA3265" t="str">
        <f t="shared" si="552"/>
        <v>QB</v>
      </c>
      <c r="BB3265" t="str">
        <f t="shared" si="553"/>
        <v>_</v>
      </c>
      <c r="BC3265" t="str">
        <f t="shared" si="554"/>
        <v>ru</v>
      </c>
      <c r="BD3265">
        <f>COUNTIFS($BB$1:BB3265,BB3265,$BC$1:BC3265,"ru")</f>
        <v>1389</v>
      </c>
      <c r="BE3265" t="str">
        <f t="shared" si="555"/>
        <v>re</v>
      </c>
      <c r="BF3265">
        <f>COUNTIFS($BB$1:BB3265,BB3265,$BE$1:BE3265,"re")</f>
        <v>1389</v>
      </c>
      <c r="BG3265" t="str">
        <f t="shared" si="556"/>
        <v>ru1389_</v>
      </c>
      <c r="BH3265" t="str">
        <f t="shared" si="557"/>
        <v>re1389_</v>
      </c>
      <c r="BI3265" t="str">
        <f t="shared" si="558"/>
        <v>_0</v>
      </c>
      <c r="BJ3265" t="str">
        <f t="shared" si="559"/>
        <v>_</v>
      </c>
      <c r="BK3265" t="str">
        <f>IF(ISERROR(MATCH(LEFT(C3265,5)&amp;B3265&amp;"_"&amp;A3265,$BK$1:BK3264,0)),LEFT(C3265,5)&amp;B3265&amp;"_"&amp;A3265,"")</f>
        <v/>
      </c>
      <c r="BL3265">
        <f>COUNTIFS($B$1:B3265,B3265)-COUNTIFS($B$1:B3265,B3265,$BK$1:BK3265,"")</f>
        <v>0</v>
      </c>
      <c r="BM3265" t="str">
        <f t="shared" si="560"/>
        <v/>
      </c>
    </row>
    <row r="3266" spans="1:65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1"/>
      <c r="AK3266" s="1"/>
      <c r="AL3266" s="1"/>
      <c r="AM3266" s="1"/>
      <c r="AN3266" s="1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t="str">
        <f t="shared" si="550"/>
        <v/>
      </c>
      <c r="AZ3266">
        <f t="shared" si="551"/>
        <v>0</v>
      </c>
      <c r="BA3266" t="str">
        <f t="shared" si="552"/>
        <v>QB</v>
      </c>
      <c r="BB3266" t="str">
        <f t="shared" si="553"/>
        <v>_</v>
      </c>
      <c r="BC3266" t="str">
        <f t="shared" si="554"/>
        <v>ru</v>
      </c>
      <c r="BD3266">
        <f>COUNTIFS($BB$1:BB3266,BB3266,$BC$1:BC3266,"ru")</f>
        <v>1390</v>
      </c>
      <c r="BE3266" t="str">
        <f t="shared" si="555"/>
        <v>re</v>
      </c>
      <c r="BF3266">
        <f>COUNTIFS($BB$1:BB3266,BB3266,$BE$1:BE3266,"re")</f>
        <v>1390</v>
      </c>
      <c r="BG3266" t="str">
        <f t="shared" si="556"/>
        <v>ru1390_</v>
      </c>
      <c r="BH3266" t="str">
        <f t="shared" si="557"/>
        <v>re1390_</v>
      </c>
      <c r="BI3266" t="str">
        <f t="shared" si="558"/>
        <v>_0</v>
      </c>
      <c r="BJ3266" t="str">
        <f t="shared" si="559"/>
        <v>_</v>
      </c>
      <c r="BK3266" t="str">
        <f>IF(ISERROR(MATCH(LEFT(C3266,5)&amp;B3266&amp;"_"&amp;A3266,$BK$1:BK3265,0)),LEFT(C3266,5)&amp;B3266&amp;"_"&amp;A3266,"")</f>
        <v/>
      </c>
      <c r="BL3266">
        <f>COUNTIFS($B$1:B3266,B3266)-COUNTIFS($B$1:B3266,B3266,$BK$1:BK3266,"")</f>
        <v>0</v>
      </c>
      <c r="BM3266" t="str">
        <f t="shared" si="560"/>
        <v/>
      </c>
    </row>
    <row r="3267" spans="1:65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1"/>
      <c r="AK3267" s="1"/>
      <c r="AL3267" s="1"/>
      <c r="AM3267" s="1"/>
      <c r="AN3267" s="1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t="str">
        <f t="shared" ref="AY3267:AY3330" si="561">IF(ISNUMBER(AP3267),LEFT(C3267,7)&amp;"_"&amp;B3267,"")</f>
        <v/>
      </c>
      <c r="AZ3267">
        <f t="shared" ref="AZ3267:AZ3330" si="562">A3267</f>
        <v>0</v>
      </c>
      <c r="BA3267" t="str">
        <f t="shared" ref="BA3267:BA3330" si="563">IF(G3267="NA","","QB")</f>
        <v>QB</v>
      </c>
      <c r="BB3267" t="str">
        <f t="shared" ref="BB3267:BB3330" si="564">LEFT(C3267,7)&amp;"_"&amp;B3267</f>
        <v>_</v>
      </c>
      <c r="BC3267" t="str">
        <f t="shared" ref="BC3267:BC3330" si="565">IF(X3267="NA","","ru")</f>
        <v>ru</v>
      </c>
      <c r="BD3267">
        <f>COUNTIFS($BB$1:BB3267,BB3267,$BC$1:BC3267,"ru")</f>
        <v>1391</v>
      </c>
      <c r="BE3267" t="str">
        <f t="shared" ref="BE3267:BE3330" si="566">IF(AD3267="NA","","re")</f>
        <v>re</v>
      </c>
      <c r="BF3267">
        <f>COUNTIFS($BB$1:BB3267,BB3267,$BE$1:BE3267,"re")</f>
        <v>1391</v>
      </c>
      <c r="BG3267" t="str">
        <f t="shared" ref="BG3267:BG3330" si="567">BC3267&amp;BD3267&amp;$BB3267</f>
        <v>ru1391_</v>
      </c>
      <c r="BH3267" t="str">
        <f t="shared" ref="BH3267:BH3330" si="568">BE3267&amp;BF3267&amp;$BB3267</f>
        <v>re1391_</v>
      </c>
      <c r="BI3267" t="str">
        <f t="shared" ref="BI3267:BI3330" si="569">BB3267&amp;AZ3267</f>
        <v>_0</v>
      </c>
      <c r="BJ3267" t="str">
        <f t="shared" ref="BJ3267:BJ3330" si="570">LEFT(C3267,5)&amp;B3267&amp;"_"&amp;A3267</f>
        <v>_</v>
      </c>
      <c r="BK3267" t="str">
        <f>IF(ISERROR(MATCH(LEFT(C3267,5)&amp;B3267&amp;"_"&amp;A3267,$BK$1:BK3266,0)),LEFT(C3267,5)&amp;B3267&amp;"_"&amp;A3267,"")</f>
        <v/>
      </c>
      <c r="BL3267">
        <f>COUNTIFS($B$1:B3267,B3267)-COUNTIFS($B$1:B3267,B3267,$BK$1:BK3267,"")</f>
        <v>0</v>
      </c>
      <c r="BM3267" t="str">
        <f t="shared" ref="BM3267:BM3330" si="571">IF(BK3267="","",LEFT(C3267,5)&amp;B3267&amp;BL3267)</f>
        <v/>
      </c>
    </row>
    <row r="3268" spans="1:65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1"/>
      <c r="AK3268" s="1"/>
      <c r="AL3268" s="1"/>
      <c r="AM3268" s="1"/>
      <c r="AN3268" s="1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t="str">
        <f t="shared" si="561"/>
        <v/>
      </c>
      <c r="AZ3268">
        <f t="shared" si="562"/>
        <v>0</v>
      </c>
      <c r="BA3268" t="str">
        <f t="shared" si="563"/>
        <v>QB</v>
      </c>
      <c r="BB3268" t="str">
        <f t="shared" si="564"/>
        <v>_</v>
      </c>
      <c r="BC3268" t="str">
        <f t="shared" si="565"/>
        <v>ru</v>
      </c>
      <c r="BD3268">
        <f>COUNTIFS($BB$1:BB3268,BB3268,$BC$1:BC3268,"ru")</f>
        <v>1392</v>
      </c>
      <c r="BE3268" t="str">
        <f t="shared" si="566"/>
        <v>re</v>
      </c>
      <c r="BF3268">
        <f>COUNTIFS($BB$1:BB3268,BB3268,$BE$1:BE3268,"re")</f>
        <v>1392</v>
      </c>
      <c r="BG3268" t="str">
        <f t="shared" si="567"/>
        <v>ru1392_</v>
      </c>
      <c r="BH3268" t="str">
        <f t="shared" si="568"/>
        <v>re1392_</v>
      </c>
      <c r="BI3268" t="str">
        <f t="shared" si="569"/>
        <v>_0</v>
      </c>
      <c r="BJ3268" t="str">
        <f t="shared" si="570"/>
        <v>_</v>
      </c>
      <c r="BK3268" t="str">
        <f>IF(ISERROR(MATCH(LEFT(C3268,5)&amp;B3268&amp;"_"&amp;A3268,$BK$1:BK3267,0)),LEFT(C3268,5)&amp;B3268&amp;"_"&amp;A3268,"")</f>
        <v/>
      </c>
      <c r="BL3268">
        <f>COUNTIFS($B$1:B3268,B3268)-COUNTIFS($B$1:B3268,B3268,$BK$1:BK3268,"")</f>
        <v>0</v>
      </c>
      <c r="BM3268" t="str">
        <f t="shared" si="571"/>
        <v/>
      </c>
    </row>
    <row r="3269" spans="1:65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1"/>
      <c r="AK3269" s="1"/>
      <c r="AL3269" s="1"/>
      <c r="AM3269" s="1"/>
      <c r="AN3269" s="1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t="str">
        <f t="shared" si="561"/>
        <v/>
      </c>
      <c r="AZ3269">
        <f t="shared" si="562"/>
        <v>0</v>
      </c>
      <c r="BA3269" t="str">
        <f t="shared" si="563"/>
        <v>QB</v>
      </c>
      <c r="BB3269" t="str">
        <f t="shared" si="564"/>
        <v>_</v>
      </c>
      <c r="BC3269" t="str">
        <f t="shared" si="565"/>
        <v>ru</v>
      </c>
      <c r="BD3269">
        <f>COUNTIFS($BB$1:BB3269,BB3269,$BC$1:BC3269,"ru")</f>
        <v>1393</v>
      </c>
      <c r="BE3269" t="str">
        <f t="shared" si="566"/>
        <v>re</v>
      </c>
      <c r="BF3269">
        <f>COUNTIFS($BB$1:BB3269,BB3269,$BE$1:BE3269,"re")</f>
        <v>1393</v>
      </c>
      <c r="BG3269" t="str">
        <f t="shared" si="567"/>
        <v>ru1393_</v>
      </c>
      <c r="BH3269" t="str">
        <f t="shared" si="568"/>
        <v>re1393_</v>
      </c>
      <c r="BI3269" t="str">
        <f t="shared" si="569"/>
        <v>_0</v>
      </c>
      <c r="BJ3269" t="str">
        <f t="shared" si="570"/>
        <v>_</v>
      </c>
      <c r="BK3269" t="str">
        <f>IF(ISERROR(MATCH(LEFT(C3269,5)&amp;B3269&amp;"_"&amp;A3269,$BK$1:BK3268,0)),LEFT(C3269,5)&amp;B3269&amp;"_"&amp;A3269,"")</f>
        <v/>
      </c>
      <c r="BL3269">
        <f>COUNTIFS($B$1:B3269,B3269)-COUNTIFS($B$1:B3269,B3269,$BK$1:BK3269,"")</f>
        <v>0</v>
      </c>
      <c r="BM3269" t="str">
        <f t="shared" si="571"/>
        <v/>
      </c>
    </row>
    <row r="3270" spans="1:65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1"/>
      <c r="AK3270" s="1"/>
      <c r="AL3270" s="1"/>
      <c r="AM3270" s="1"/>
      <c r="AN3270" s="1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t="str">
        <f t="shared" si="561"/>
        <v/>
      </c>
      <c r="AZ3270">
        <f t="shared" si="562"/>
        <v>0</v>
      </c>
      <c r="BA3270" t="str">
        <f t="shared" si="563"/>
        <v>QB</v>
      </c>
      <c r="BB3270" t="str">
        <f t="shared" si="564"/>
        <v>_</v>
      </c>
      <c r="BC3270" t="str">
        <f t="shared" si="565"/>
        <v>ru</v>
      </c>
      <c r="BD3270">
        <f>COUNTIFS($BB$1:BB3270,BB3270,$BC$1:BC3270,"ru")</f>
        <v>1394</v>
      </c>
      <c r="BE3270" t="str">
        <f t="shared" si="566"/>
        <v>re</v>
      </c>
      <c r="BF3270">
        <f>COUNTIFS($BB$1:BB3270,BB3270,$BE$1:BE3270,"re")</f>
        <v>1394</v>
      </c>
      <c r="BG3270" t="str">
        <f t="shared" si="567"/>
        <v>ru1394_</v>
      </c>
      <c r="BH3270" t="str">
        <f t="shared" si="568"/>
        <v>re1394_</v>
      </c>
      <c r="BI3270" t="str">
        <f t="shared" si="569"/>
        <v>_0</v>
      </c>
      <c r="BJ3270" t="str">
        <f t="shared" si="570"/>
        <v>_</v>
      </c>
      <c r="BK3270" t="str">
        <f>IF(ISERROR(MATCH(LEFT(C3270,5)&amp;B3270&amp;"_"&amp;A3270,$BK$1:BK3269,0)),LEFT(C3270,5)&amp;B3270&amp;"_"&amp;A3270,"")</f>
        <v/>
      </c>
      <c r="BL3270">
        <f>COUNTIFS($B$1:B3270,B3270)-COUNTIFS($B$1:B3270,B3270,$BK$1:BK3270,"")</f>
        <v>0</v>
      </c>
      <c r="BM3270" t="str">
        <f t="shared" si="571"/>
        <v/>
      </c>
    </row>
    <row r="3271" spans="1:65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1"/>
      <c r="AK3271" s="1"/>
      <c r="AL3271" s="1"/>
      <c r="AM3271" s="1"/>
      <c r="AN3271" s="1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t="str">
        <f t="shared" si="561"/>
        <v/>
      </c>
      <c r="AZ3271">
        <f t="shared" si="562"/>
        <v>0</v>
      </c>
      <c r="BA3271" t="str">
        <f t="shared" si="563"/>
        <v>QB</v>
      </c>
      <c r="BB3271" t="str">
        <f t="shared" si="564"/>
        <v>_</v>
      </c>
      <c r="BC3271" t="str">
        <f t="shared" si="565"/>
        <v>ru</v>
      </c>
      <c r="BD3271">
        <f>COUNTIFS($BB$1:BB3271,BB3271,$BC$1:BC3271,"ru")</f>
        <v>1395</v>
      </c>
      <c r="BE3271" t="str">
        <f t="shared" si="566"/>
        <v>re</v>
      </c>
      <c r="BF3271">
        <f>COUNTIFS($BB$1:BB3271,BB3271,$BE$1:BE3271,"re")</f>
        <v>1395</v>
      </c>
      <c r="BG3271" t="str">
        <f t="shared" si="567"/>
        <v>ru1395_</v>
      </c>
      <c r="BH3271" t="str">
        <f t="shared" si="568"/>
        <v>re1395_</v>
      </c>
      <c r="BI3271" t="str">
        <f t="shared" si="569"/>
        <v>_0</v>
      </c>
      <c r="BJ3271" t="str">
        <f t="shared" si="570"/>
        <v>_</v>
      </c>
      <c r="BK3271" t="str">
        <f>IF(ISERROR(MATCH(LEFT(C3271,5)&amp;B3271&amp;"_"&amp;A3271,$BK$1:BK3270,0)),LEFT(C3271,5)&amp;B3271&amp;"_"&amp;A3271,"")</f>
        <v/>
      </c>
      <c r="BL3271">
        <f>COUNTIFS($B$1:B3271,B3271)-COUNTIFS($B$1:B3271,B3271,$BK$1:BK3271,"")</f>
        <v>0</v>
      </c>
      <c r="BM3271" t="str">
        <f t="shared" si="571"/>
        <v/>
      </c>
    </row>
    <row r="3272" spans="1:65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1"/>
      <c r="AK3272" s="1"/>
      <c r="AL3272" s="1"/>
      <c r="AM3272" s="1"/>
      <c r="AN3272" s="1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t="str">
        <f t="shared" si="561"/>
        <v/>
      </c>
      <c r="AZ3272">
        <f t="shared" si="562"/>
        <v>0</v>
      </c>
      <c r="BA3272" t="str">
        <f t="shared" si="563"/>
        <v>QB</v>
      </c>
      <c r="BB3272" t="str">
        <f t="shared" si="564"/>
        <v>_</v>
      </c>
      <c r="BC3272" t="str">
        <f t="shared" si="565"/>
        <v>ru</v>
      </c>
      <c r="BD3272">
        <f>COUNTIFS($BB$1:BB3272,BB3272,$BC$1:BC3272,"ru")</f>
        <v>1396</v>
      </c>
      <c r="BE3272" t="str">
        <f t="shared" si="566"/>
        <v>re</v>
      </c>
      <c r="BF3272">
        <f>COUNTIFS($BB$1:BB3272,BB3272,$BE$1:BE3272,"re")</f>
        <v>1396</v>
      </c>
      <c r="BG3272" t="str">
        <f t="shared" si="567"/>
        <v>ru1396_</v>
      </c>
      <c r="BH3272" t="str">
        <f t="shared" si="568"/>
        <v>re1396_</v>
      </c>
      <c r="BI3272" t="str">
        <f t="shared" si="569"/>
        <v>_0</v>
      </c>
      <c r="BJ3272" t="str">
        <f t="shared" si="570"/>
        <v>_</v>
      </c>
      <c r="BK3272" t="str">
        <f>IF(ISERROR(MATCH(LEFT(C3272,5)&amp;B3272&amp;"_"&amp;A3272,$BK$1:BK3271,0)),LEFT(C3272,5)&amp;B3272&amp;"_"&amp;A3272,"")</f>
        <v/>
      </c>
      <c r="BL3272">
        <f>COUNTIFS($B$1:B3272,B3272)-COUNTIFS($B$1:B3272,B3272,$BK$1:BK3272,"")</f>
        <v>0</v>
      </c>
      <c r="BM3272" t="str">
        <f t="shared" si="571"/>
        <v/>
      </c>
    </row>
    <row r="3273" spans="1:65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1"/>
      <c r="AK3273" s="1"/>
      <c r="AL3273" s="1"/>
      <c r="AM3273" s="1"/>
      <c r="AN3273" s="1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t="str">
        <f t="shared" si="561"/>
        <v/>
      </c>
      <c r="AZ3273">
        <f t="shared" si="562"/>
        <v>0</v>
      </c>
      <c r="BA3273" t="str">
        <f t="shared" si="563"/>
        <v>QB</v>
      </c>
      <c r="BB3273" t="str">
        <f t="shared" si="564"/>
        <v>_</v>
      </c>
      <c r="BC3273" t="str">
        <f t="shared" si="565"/>
        <v>ru</v>
      </c>
      <c r="BD3273">
        <f>COUNTIFS($BB$1:BB3273,BB3273,$BC$1:BC3273,"ru")</f>
        <v>1397</v>
      </c>
      <c r="BE3273" t="str">
        <f t="shared" si="566"/>
        <v>re</v>
      </c>
      <c r="BF3273">
        <f>COUNTIFS($BB$1:BB3273,BB3273,$BE$1:BE3273,"re")</f>
        <v>1397</v>
      </c>
      <c r="BG3273" t="str">
        <f t="shared" si="567"/>
        <v>ru1397_</v>
      </c>
      <c r="BH3273" t="str">
        <f t="shared" si="568"/>
        <v>re1397_</v>
      </c>
      <c r="BI3273" t="str">
        <f t="shared" si="569"/>
        <v>_0</v>
      </c>
      <c r="BJ3273" t="str">
        <f t="shared" si="570"/>
        <v>_</v>
      </c>
      <c r="BK3273" t="str">
        <f>IF(ISERROR(MATCH(LEFT(C3273,5)&amp;B3273&amp;"_"&amp;A3273,$BK$1:BK3272,0)),LEFT(C3273,5)&amp;B3273&amp;"_"&amp;A3273,"")</f>
        <v/>
      </c>
      <c r="BL3273">
        <f>COUNTIFS($B$1:B3273,B3273)-COUNTIFS($B$1:B3273,B3273,$BK$1:BK3273,"")</f>
        <v>0</v>
      </c>
      <c r="BM3273" t="str">
        <f t="shared" si="571"/>
        <v/>
      </c>
    </row>
    <row r="3274" spans="1:65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1"/>
      <c r="AK3274" s="1"/>
      <c r="AL3274" s="1"/>
      <c r="AM3274" s="1"/>
      <c r="AN3274" s="1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t="str">
        <f t="shared" si="561"/>
        <v/>
      </c>
      <c r="AZ3274">
        <f t="shared" si="562"/>
        <v>0</v>
      </c>
      <c r="BA3274" t="str">
        <f t="shared" si="563"/>
        <v>QB</v>
      </c>
      <c r="BB3274" t="str">
        <f t="shared" si="564"/>
        <v>_</v>
      </c>
      <c r="BC3274" t="str">
        <f t="shared" si="565"/>
        <v>ru</v>
      </c>
      <c r="BD3274">
        <f>COUNTIFS($BB$1:BB3274,BB3274,$BC$1:BC3274,"ru")</f>
        <v>1398</v>
      </c>
      <c r="BE3274" t="str">
        <f t="shared" si="566"/>
        <v>re</v>
      </c>
      <c r="BF3274">
        <f>COUNTIFS($BB$1:BB3274,BB3274,$BE$1:BE3274,"re")</f>
        <v>1398</v>
      </c>
      <c r="BG3274" t="str">
        <f t="shared" si="567"/>
        <v>ru1398_</v>
      </c>
      <c r="BH3274" t="str">
        <f t="shared" si="568"/>
        <v>re1398_</v>
      </c>
      <c r="BI3274" t="str">
        <f t="shared" si="569"/>
        <v>_0</v>
      </c>
      <c r="BJ3274" t="str">
        <f t="shared" si="570"/>
        <v>_</v>
      </c>
      <c r="BK3274" t="str">
        <f>IF(ISERROR(MATCH(LEFT(C3274,5)&amp;B3274&amp;"_"&amp;A3274,$BK$1:BK3273,0)),LEFT(C3274,5)&amp;B3274&amp;"_"&amp;A3274,"")</f>
        <v/>
      </c>
      <c r="BL3274">
        <f>COUNTIFS($B$1:B3274,B3274)-COUNTIFS($B$1:B3274,B3274,$BK$1:BK3274,"")</f>
        <v>0</v>
      </c>
      <c r="BM3274" t="str">
        <f t="shared" si="571"/>
        <v/>
      </c>
    </row>
    <row r="3275" spans="1:65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1"/>
      <c r="AK3275" s="1"/>
      <c r="AL3275" s="1"/>
      <c r="AM3275" s="1"/>
      <c r="AN3275" s="1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t="str">
        <f t="shared" si="561"/>
        <v/>
      </c>
      <c r="AZ3275">
        <f t="shared" si="562"/>
        <v>0</v>
      </c>
      <c r="BA3275" t="str">
        <f t="shared" si="563"/>
        <v>QB</v>
      </c>
      <c r="BB3275" t="str">
        <f t="shared" si="564"/>
        <v>_</v>
      </c>
      <c r="BC3275" t="str">
        <f t="shared" si="565"/>
        <v>ru</v>
      </c>
      <c r="BD3275">
        <f>COUNTIFS($BB$1:BB3275,BB3275,$BC$1:BC3275,"ru")</f>
        <v>1399</v>
      </c>
      <c r="BE3275" t="str">
        <f t="shared" si="566"/>
        <v>re</v>
      </c>
      <c r="BF3275">
        <f>COUNTIFS($BB$1:BB3275,BB3275,$BE$1:BE3275,"re")</f>
        <v>1399</v>
      </c>
      <c r="BG3275" t="str">
        <f t="shared" si="567"/>
        <v>ru1399_</v>
      </c>
      <c r="BH3275" t="str">
        <f t="shared" si="568"/>
        <v>re1399_</v>
      </c>
      <c r="BI3275" t="str">
        <f t="shared" si="569"/>
        <v>_0</v>
      </c>
      <c r="BJ3275" t="str">
        <f t="shared" si="570"/>
        <v>_</v>
      </c>
      <c r="BK3275" t="str">
        <f>IF(ISERROR(MATCH(LEFT(C3275,5)&amp;B3275&amp;"_"&amp;A3275,$BK$1:BK3274,0)),LEFT(C3275,5)&amp;B3275&amp;"_"&amp;A3275,"")</f>
        <v/>
      </c>
      <c r="BL3275">
        <f>COUNTIFS($B$1:B3275,B3275)-COUNTIFS($B$1:B3275,B3275,$BK$1:BK3275,"")</f>
        <v>0</v>
      </c>
      <c r="BM3275" t="str">
        <f t="shared" si="571"/>
        <v/>
      </c>
    </row>
    <row r="3276" spans="1:65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1"/>
      <c r="AK3276" s="1"/>
      <c r="AL3276" s="1"/>
      <c r="AM3276" s="1"/>
      <c r="AN3276" s="1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t="str">
        <f t="shared" si="561"/>
        <v/>
      </c>
      <c r="AZ3276">
        <f t="shared" si="562"/>
        <v>0</v>
      </c>
      <c r="BA3276" t="str">
        <f t="shared" si="563"/>
        <v>QB</v>
      </c>
      <c r="BB3276" t="str">
        <f t="shared" si="564"/>
        <v>_</v>
      </c>
      <c r="BC3276" t="str">
        <f t="shared" si="565"/>
        <v>ru</v>
      </c>
      <c r="BD3276">
        <f>COUNTIFS($BB$1:BB3276,BB3276,$BC$1:BC3276,"ru")</f>
        <v>1400</v>
      </c>
      <c r="BE3276" t="str">
        <f t="shared" si="566"/>
        <v>re</v>
      </c>
      <c r="BF3276">
        <f>COUNTIFS($BB$1:BB3276,BB3276,$BE$1:BE3276,"re")</f>
        <v>1400</v>
      </c>
      <c r="BG3276" t="str">
        <f t="shared" si="567"/>
        <v>ru1400_</v>
      </c>
      <c r="BH3276" t="str">
        <f t="shared" si="568"/>
        <v>re1400_</v>
      </c>
      <c r="BI3276" t="str">
        <f t="shared" si="569"/>
        <v>_0</v>
      </c>
      <c r="BJ3276" t="str">
        <f t="shared" si="570"/>
        <v>_</v>
      </c>
      <c r="BK3276" t="str">
        <f>IF(ISERROR(MATCH(LEFT(C3276,5)&amp;B3276&amp;"_"&amp;A3276,$BK$1:BK3275,0)),LEFT(C3276,5)&amp;B3276&amp;"_"&amp;A3276,"")</f>
        <v/>
      </c>
      <c r="BL3276">
        <f>COUNTIFS($B$1:B3276,B3276)-COUNTIFS($B$1:B3276,B3276,$BK$1:BK3276,"")</f>
        <v>0</v>
      </c>
      <c r="BM3276" t="str">
        <f t="shared" si="571"/>
        <v/>
      </c>
    </row>
    <row r="3277" spans="1:65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1"/>
      <c r="AK3277" s="1"/>
      <c r="AL3277" s="1"/>
      <c r="AM3277" s="1"/>
      <c r="AN3277" s="1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t="str">
        <f t="shared" si="561"/>
        <v/>
      </c>
      <c r="AZ3277">
        <f t="shared" si="562"/>
        <v>0</v>
      </c>
      <c r="BA3277" t="str">
        <f t="shared" si="563"/>
        <v>QB</v>
      </c>
      <c r="BB3277" t="str">
        <f t="shared" si="564"/>
        <v>_</v>
      </c>
      <c r="BC3277" t="str">
        <f t="shared" si="565"/>
        <v>ru</v>
      </c>
      <c r="BD3277">
        <f>COUNTIFS($BB$1:BB3277,BB3277,$BC$1:BC3277,"ru")</f>
        <v>1401</v>
      </c>
      <c r="BE3277" t="str">
        <f t="shared" si="566"/>
        <v>re</v>
      </c>
      <c r="BF3277">
        <f>COUNTIFS($BB$1:BB3277,BB3277,$BE$1:BE3277,"re")</f>
        <v>1401</v>
      </c>
      <c r="BG3277" t="str">
        <f t="shared" si="567"/>
        <v>ru1401_</v>
      </c>
      <c r="BH3277" t="str">
        <f t="shared" si="568"/>
        <v>re1401_</v>
      </c>
      <c r="BI3277" t="str">
        <f t="shared" si="569"/>
        <v>_0</v>
      </c>
      <c r="BJ3277" t="str">
        <f t="shared" si="570"/>
        <v>_</v>
      </c>
      <c r="BK3277" t="str">
        <f>IF(ISERROR(MATCH(LEFT(C3277,5)&amp;B3277&amp;"_"&amp;A3277,$BK$1:BK3276,0)),LEFT(C3277,5)&amp;B3277&amp;"_"&amp;A3277,"")</f>
        <v/>
      </c>
      <c r="BL3277">
        <f>COUNTIFS($B$1:B3277,B3277)-COUNTIFS($B$1:B3277,B3277,$BK$1:BK3277,"")</f>
        <v>0</v>
      </c>
      <c r="BM3277" t="str">
        <f t="shared" si="571"/>
        <v/>
      </c>
    </row>
    <row r="3278" spans="1:65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1"/>
      <c r="AK3278" s="1"/>
      <c r="AL3278" s="1"/>
      <c r="AM3278" s="1"/>
      <c r="AN3278" s="1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t="str">
        <f t="shared" si="561"/>
        <v/>
      </c>
      <c r="AZ3278">
        <f t="shared" si="562"/>
        <v>0</v>
      </c>
      <c r="BA3278" t="str">
        <f t="shared" si="563"/>
        <v>QB</v>
      </c>
      <c r="BB3278" t="str">
        <f t="shared" si="564"/>
        <v>_</v>
      </c>
      <c r="BC3278" t="str">
        <f t="shared" si="565"/>
        <v>ru</v>
      </c>
      <c r="BD3278">
        <f>COUNTIFS($BB$1:BB3278,BB3278,$BC$1:BC3278,"ru")</f>
        <v>1402</v>
      </c>
      <c r="BE3278" t="str">
        <f t="shared" si="566"/>
        <v>re</v>
      </c>
      <c r="BF3278">
        <f>COUNTIFS($BB$1:BB3278,BB3278,$BE$1:BE3278,"re")</f>
        <v>1402</v>
      </c>
      <c r="BG3278" t="str">
        <f t="shared" si="567"/>
        <v>ru1402_</v>
      </c>
      <c r="BH3278" t="str">
        <f t="shared" si="568"/>
        <v>re1402_</v>
      </c>
      <c r="BI3278" t="str">
        <f t="shared" si="569"/>
        <v>_0</v>
      </c>
      <c r="BJ3278" t="str">
        <f t="shared" si="570"/>
        <v>_</v>
      </c>
      <c r="BK3278" t="str">
        <f>IF(ISERROR(MATCH(LEFT(C3278,5)&amp;B3278&amp;"_"&amp;A3278,$BK$1:BK3277,0)),LEFT(C3278,5)&amp;B3278&amp;"_"&amp;A3278,"")</f>
        <v/>
      </c>
      <c r="BL3278">
        <f>COUNTIFS($B$1:B3278,B3278)-COUNTIFS($B$1:B3278,B3278,$BK$1:BK3278,"")</f>
        <v>0</v>
      </c>
      <c r="BM3278" t="str">
        <f t="shared" si="571"/>
        <v/>
      </c>
    </row>
    <row r="3279" spans="1:65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1"/>
      <c r="AK3279" s="1"/>
      <c r="AL3279" s="1"/>
      <c r="AM3279" s="1"/>
      <c r="AN3279" s="1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t="str">
        <f t="shared" si="561"/>
        <v/>
      </c>
      <c r="AZ3279">
        <f t="shared" si="562"/>
        <v>0</v>
      </c>
      <c r="BA3279" t="str">
        <f t="shared" si="563"/>
        <v>QB</v>
      </c>
      <c r="BB3279" t="str">
        <f t="shared" si="564"/>
        <v>_</v>
      </c>
      <c r="BC3279" t="str">
        <f t="shared" si="565"/>
        <v>ru</v>
      </c>
      <c r="BD3279">
        <f>COUNTIFS($BB$1:BB3279,BB3279,$BC$1:BC3279,"ru")</f>
        <v>1403</v>
      </c>
      <c r="BE3279" t="str">
        <f t="shared" si="566"/>
        <v>re</v>
      </c>
      <c r="BF3279">
        <f>COUNTIFS($BB$1:BB3279,BB3279,$BE$1:BE3279,"re")</f>
        <v>1403</v>
      </c>
      <c r="BG3279" t="str">
        <f t="shared" si="567"/>
        <v>ru1403_</v>
      </c>
      <c r="BH3279" t="str">
        <f t="shared" si="568"/>
        <v>re1403_</v>
      </c>
      <c r="BI3279" t="str">
        <f t="shared" si="569"/>
        <v>_0</v>
      </c>
      <c r="BJ3279" t="str">
        <f t="shared" si="570"/>
        <v>_</v>
      </c>
      <c r="BK3279" t="str">
        <f>IF(ISERROR(MATCH(LEFT(C3279,5)&amp;B3279&amp;"_"&amp;A3279,$BK$1:BK3278,0)),LEFT(C3279,5)&amp;B3279&amp;"_"&amp;A3279,"")</f>
        <v/>
      </c>
      <c r="BL3279">
        <f>COUNTIFS($B$1:B3279,B3279)-COUNTIFS($B$1:B3279,B3279,$BK$1:BK3279,"")</f>
        <v>0</v>
      </c>
      <c r="BM3279" t="str">
        <f t="shared" si="571"/>
        <v/>
      </c>
    </row>
    <row r="3280" spans="1:65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1"/>
      <c r="AK3280" s="1"/>
      <c r="AL3280" s="1"/>
      <c r="AM3280" s="1"/>
      <c r="AN3280" s="1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t="str">
        <f t="shared" si="561"/>
        <v/>
      </c>
      <c r="AZ3280">
        <f t="shared" si="562"/>
        <v>0</v>
      </c>
      <c r="BA3280" t="str">
        <f t="shared" si="563"/>
        <v>QB</v>
      </c>
      <c r="BB3280" t="str">
        <f t="shared" si="564"/>
        <v>_</v>
      </c>
      <c r="BC3280" t="str">
        <f t="shared" si="565"/>
        <v>ru</v>
      </c>
      <c r="BD3280">
        <f>COUNTIFS($BB$1:BB3280,BB3280,$BC$1:BC3280,"ru")</f>
        <v>1404</v>
      </c>
      <c r="BE3280" t="str">
        <f t="shared" si="566"/>
        <v>re</v>
      </c>
      <c r="BF3280">
        <f>COUNTIFS($BB$1:BB3280,BB3280,$BE$1:BE3280,"re")</f>
        <v>1404</v>
      </c>
      <c r="BG3280" t="str">
        <f t="shared" si="567"/>
        <v>ru1404_</v>
      </c>
      <c r="BH3280" t="str">
        <f t="shared" si="568"/>
        <v>re1404_</v>
      </c>
      <c r="BI3280" t="str">
        <f t="shared" si="569"/>
        <v>_0</v>
      </c>
      <c r="BJ3280" t="str">
        <f t="shared" si="570"/>
        <v>_</v>
      </c>
      <c r="BK3280" t="str">
        <f>IF(ISERROR(MATCH(LEFT(C3280,5)&amp;B3280&amp;"_"&amp;A3280,$BK$1:BK3279,0)),LEFT(C3280,5)&amp;B3280&amp;"_"&amp;A3280,"")</f>
        <v/>
      </c>
      <c r="BL3280">
        <f>COUNTIFS($B$1:B3280,B3280)-COUNTIFS($B$1:B3280,B3280,$BK$1:BK3280,"")</f>
        <v>0</v>
      </c>
      <c r="BM3280" t="str">
        <f t="shared" si="571"/>
        <v/>
      </c>
    </row>
    <row r="3281" spans="1:65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1"/>
      <c r="AK3281" s="1"/>
      <c r="AL3281" s="1"/>
      <c r="AM3281" s="1"/>
      <c r="AN3281" s="1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t="str">
        <f t="shared" si="561"/>
        <v/>
      </c>
      <c r="AZ3281">
        <f t="shared" si="562"/>
        <v>0</v>
      </c>
      <c r="BA3281" t="str">
        <f t="shared" si="563"/>
        <v>QB</v>
      </c>
      <c r="BB3281" t="str">
        <f t="shared" si="564"/>
        <v>_</v>
      </c>
      <c r="BC3281" t="str">
        <f t="shared" si="565"/>
        <v>ru</v>
      </c>
      <c r="BD3281">
        <f>COUNTIFS($BB$1:BB3281,BB3281,$BC$1:BC3281,"ru")</f>
        <v>1405</v>
      </c>
      <c r="BE3281" t="str">
        <f t="shared" si="566"/>
        <v>re</v>
      </c>
      <c r="BF3281">
        <f>COUNTIFS($BB$1:BB3281,BB3281,$BE$1:BE3281,"re")</f>
        <v>1405</v>
      </c>
      <c r="BG3281" t="str">
        <f t="shared" si="567"/>
        <v>ru1405_</v>
      </c>
      <c r="BH3281" t="str">
        <f t="shared" si="568"/>
        <v>re1405_</v>
      </c>
      <c r="BI3281" t="str">
        <f t="shared" si="569"/>
        <v>_0</v>
      </c>
      <c r="BJ3281" t="str">
        <f t="shared" si="570"/>
        <v>_</v>
      </c>
      <c r="BK3281" t="str">
        <f>IF(ISERROR(MATCH(LEFT(C3281,5)&amp;B3281&amp;"_"&amp;A3281,$BK$1:BK3280,0)),LEFT(C3281,5)&amp;B3281&amp;"_"&amp;A3281,"")</f>
        <v/>
      </c>
      <c r="BL3281">
        <f>COUNTIFS($B$1:B3281,B3281)-COUNTIFS($B$1:B3281,B3281,$BK$1:BK3281,"")</f>
        <v>0</v>
      </c>
      <c r="BM3281" t="str">
        <f t="shared" si="571"/>
        <v/>
      </c>
    </row>
    <row r="3282" spans="1:65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1"/>
      <c r="AK3282" s="1"/>
      <c r="AL3282" s="1"/>
      <c r="AM3282" s="1"/>
      <c r="AN3282" s="1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t="str">
        <f t="shared" si="561"/>
        <v/>
      </c>
      <c r="AZ3282">
        <f t="shared" si="562"/>
        <v>0</v>
      </c>
      <c r="BA3282" t="str">
        <f t="shared" si="563"/>
        <v>QB</v>
      </c>
      <c r="BB3282" t="str">
        <f t="shared" si="564"/>
        <v>_</v>
      </c>
      <c r="BC3282" t="str">
        <f t="shared" si="565"/>
        <v>ru</v>
      </c>
      <c r="BD3282">
        <f>COUNTIFS($BB$1:BB3282,BB3282,$BC$1:BC3282,"ru")</f>
        <v>1406</v>
      </c>
      <c r="BE3282" t="str">
        <f t="shared" si="566"/>
        <v>re</v>
      </c>
      <c r="BF3282">
        <f>COUNTIFS($BB$1:BB3282,BB3282,$BE$1:BE3282,"re")</f>
        <v>1406</v>
      </c>
      <c r="BG3282" t="str">
        <f t="shared" si="567"/>
        <v>ru1406_</v>
      </c>
      <c r="BH3282" t="str">
        <f t="shared" si="568"/>
        <v>re1406_</v>
      </c>
      <c r="BI3282" t="str">
        <f t="shared" si="569"/>
        <v>_0</v>
      </c>
      <c r="BJ3282" t="str">
        <f t="shared" si="570"/>
        <v>_</v>
      </c>
      <c r="BK3282" t="str">
        <f>IF(ISERROR(MATCH(LEFT(C3282,5)&amp;B3282&amp;"_"&amp;A3282,$BK$1:BK3281,0)),LEFT(C3282,5)&amp;B3282&amp;"_"&amp;A3282,"")</f>
        <v/>
      </c>
      <c r="BL3282">
        <f>COUNTIFS($B$1:B3282,B3282)-COUNTIFS($B$1:B3282,B3282,$BK$1:BK3282,"")</f>
        <v>0</v>
      </c>
      <c r="BM3282" t="str">
        <f t="shared" si="571"/>
        <v/>
      </c>
    </row>
    <row r="3283" spans="1:65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1"/>
      <c r="AK3283" s="1"/>
      <c r="AL3283" s="1"/>
      <c r="AM3283" s="1"/>
      <c r="AN3283" s="1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t="str">
        <f t="shared" si="561"/>
        <v/>
      </c>
      <c r="AZ3283">
        <f t="shared" si="562"/>
        <v>0</v>
      </c>
      <c r="BA3283" t="str">
        <f t="shared" si="563"/>
        <v>QB</v>
      </c>
      <c r="BB3283" t="str">
        <f t="shared" si="564"/>
        <v>_</v>
      </c>
      <c r="BC3283" t="str">
        <f t="shared" si="565"/>
        <v>ru</v>
      </c>
      <c r="BD3283">
        <f>COUNTIFS($BB$1:BB3283,BB3283,$BC$1:BC3283,"ru")</f>
        <v>1407</v>
      </c>
      <c r="BE3283" t="str">
        <f t="shared" si="566"/>
        <v>re</v>
      </c>
      <c r="BF3283">
        <f>COUNTIFS($BB$1:BB3283,BB3283,$BE$1:BE3283,"re")</f>
        <v>1407</v>
      </c>
      <c r="BG3283" t="str">
        <f t="shared" si="567"/>
        <v>ru1407_</v>
      </c>
      <c r="BH3283" t="str">
        <f t="shared" si="568"/>
        <v>re1407_</v>
      </c>
      <c r="BI3283" t="str">
        <f t="shared" si="569"/>
        <v>_0</v>
      </c>
      <c r="BJ3283" t="str">
        <f t="shared" si="570"/>
        <v>_</v>
      </c>
      <c r="BK3283" t="str">
        <f>IF(ISERROR(MATCH(LEFT(C3283,5)&amp;B3283&amp;"_"&amp;A3283,$BK$1:BK3282,0)),LEFT(C3283,5)&amp;B3283&amp;"_"&amp;A3283,"")</f>
        <v/>
      </c>
      <c r="BL3283">
        <f>COUNTIFS($B$1:B3283,B3283)-COUNTIFS($B$1:B3283,B3283,$BK$1:BK3283,"")</f>
        <v>0</v>
      </c>
      <c r="BM3283" t="str">
        <f t="shared" si="571"/>
        <v/>
      </c>
    </row>
    <row r="3284" spans="1:65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1"/>
      <c r="AK3284" s="1"/>
      <c r="AL3284" s="1"/>
      <c r="AM3284" s="1"/>
      <c r="AN3284" s="1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t="str">
        <f t="shared" si="561"/>
        <v/>
      </c>
      <c r="AZ3284">
        <f t="shared" si="562"/>
        <v>0</v>
      </c>
      <c r="BA3284" t="str">
        <f t="shared" si="563"/>
        <v>QB</v>
      </c>
      <c r="BB3284" t="str">
        <f t="shared" si="564"/>
        <v>_</v>
      </c>
      <c r="BC3284" t="str">
        <f t="shared" si="565"/>
        <v>ru</v>
      </c>
      <c r="BD3284">
        <f>COUNTIFS($BB$1:BB3284,BB3284,$BC$1:BC3284,"ru")</f>
        <v>1408</v>
      </c>
      <c r="BE3284" t="str">
        <f t="shared" si="566"/>
        <v>re</v>
      </c>
      <c r="BF3284">
        <f>COUNTIFS($BB$1:BB3284,BB3284,$BE$1:BE3284,"re")</f>
        <v>1408</v>
      </c>
      <c r="BG3284" t="str">
        <f t="shared" si="567"/>
        <v>ru1408_</v>
      </c>
      <c r="BH3284" t="str">
        <f t="shared" si="568"/>
        <v>re1408_</v>
      </c>
      <c r="BI3284" t="str">
        <f t="shared" si="569"/>
        <v>_0</v>
      </c>
      <c r="BJ3284" t="str">
        <f t="shared" si="570"/>
        <v>_</v>
      </c>
      <c r="BK3284" t="str">
        <f>IF(ISERROR(MATCH(LEFT(C3284,5)&amp;B3284&amp;"_"&amp;A3284,$BK$1:BK3283,0)),LEFT(C3284,5)&amp;B3284&amp;"_"&amp;A3284,"")</f>
        <v/>
      </c>
      <c r="BL3284">
        <f>COUNTIFS($B$1:B3284,B3284)-COUNTIFS($B$1:B3284,B3284,$BK$1:BK3284,"")</f>
        <v>0</v>
      </c>
      <c r="BM3284" t="str">
        <f t="shared" si="571"/>
        <v/>
      </c>
    </row>
    <row r="3285" spans="1:65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1"/>
      <c r="AK3285" s="1"/>
      <c r="AL3285" s="1"/>
      <c r="AM3285" s="1"/>
      <c r="AN3285" s="1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t="str">
        <f t="shared" si="561"/>
        <v/>
      </c>
      <c r="AZ3285">
        <f t="shared" si="562"/>
        <v>0</v>
      </c>
      <c r="BA3285" t="str">
        <f t="shared" si="563"/>
        <v>QB</v>
      </c>
      <c r="BB3285" t="str">
        <f t="shared" si="564"/>
        <v>_</v>
      </c>
      <c r="BC3285" t="str">
        <f t="shared" si="565"/>
        <v>ru</v>
      </c>
      <c r="BD3285">
        <f>COUNTIFS($BB$1:BB3285,BB3285,$BC$1:BC3285,"ru")</f>
        <v>1409</v>
      </c>
      <c r="BE3285" t="str">
        <f t="shared" si="566"/>
        <v>re</v>
      </c>
      <c r="BF3285">
        <f>COUNTIFS($BB$1:BB3285,BB3285,$BE$1:BE3285,"re")</f>
        <v>1409</v>
      </c>
      <c r="BG3285" t="str">
        <f t="shared" si="567"/>
        <v>ru1409_</v>
      </c>
      <c r="BH3285" t="str">
        <f t="shared" si="568"/>
        <v>re1409_</v>
      </c>
      <c r="BI3285" t="str">
        <f t="shared" si="569"/>
        <v>_0</v>
      </c>
      <c r="BJ3285" t="str">
        <f t="shared" si="570"/>
        <v>_</v>
      </c>
      <c r="BK3285" t="str">
        <f>IF(ISERROR(MATCH(LEFT(C3285,5)&amp;B3285&amp;"_"&amp;A3285,$BK$1:BK3284,0)),LEFT(C3285,5)&amp;B3285&amp;"_"&amp;A3285,"")</f>
        <v/>
      </c>
      <c r="BL3285">
        <f>COUNTIFS($B$1:B3285,B3285)-COUNTIFS($B$1:B3285,B3285,$BK$1:BK3285,"")</f>
        <v>0</v>
      </c>
      <c r="BM3285" t="str">
        <f t="shared" si="571"/>
        <v/>
      </c>
    </row>
    <row r="3286" spans="1:65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1"/>
      <c r="AK3286" s="1"/>
      <c r="AL3286" s="1"/>
      <c r="AM3286" s="1"/>
      <c r="AN3286" s="1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t="str">
        <f t="shared" si="561"/>
        <v/>
      </c>
      <c r="AZ3286">
        <f t="shared" si="562"/>
        <v>0</v>
      </c>
      <c r="BA3286" t="str">
        <f t="shared" si="563"/>
        <v>QB</v>
      </c>
      <c r="BB3286" t="str">
        <f t="shared" si="564"/>
        <v>_</v>
      </c>
      <c r="BC3286" t="str">
        <f t="shared" si="565"/>
        <v>ru</v>
      </c>
      <c r="BD3286">
        <f>COUNTIFS($BB$1:BB3286,BB3286,$BC$1:BC3286,"ru")</f>
        <v>1410</v>
      </c>
      <c r="BE3286" t="str">
        <f t="shared" si="566"/>
        <v>re</v>
      </c>
      <c r="BF3286">
        <f>COUNTIFS($BB$1:BB3286,BB3286,$BE$1:BE3286,"re")</f>
        <v>1410</v>
      </c>
      <c r="BG3286" t="str">
        <f t="shared" si="567"/>
        <v>ru1410_</v>
      </c>
      <c r="BH3286" t="str">
        <f t="shared" si="568"/>
        <v>re1410_</v>
      </c>
      <c r="BI3286" t="str">
        <f t="shared" si="569"/>
        <v>_0</v>
      </c>
      <c r="BJ3286" t="str">
        <f t="shared" si="570"/>
        <v>_</v>
      </c>
      <c r="BK3286" t="str">
        <f>IF(ISERROR(MATCH(LEFT(C3286,5)&amp;B3286&amp;"_"&amp;A3286,$BK$1:BK3285,0)),LEFT(C3286,5)&amp;B3286&amp;"_"&amp;A3286,"")</f>
        <v/>
      </c>
      <c r="BL3286">
        <f>COUNTIFS($B$1:B3286,B3286)-COUNTIFS($B$1:B3286,B3286,$BK$1:BK3286,"")</f>
        <v>0</v>
      </c>
      <c r="BM3286" t="str">
        <f t="shared" si="571"/>
        <v/>
      </c>
    </row>
    <row r="3287" spans="1:65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1"/>
      <c r="AK3287" s="1"/>
      <c r="AL3287" s="1"/>
      <c r="AM3287" s="1"/>
      <c r="AN3287" s="1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t="str">
        <f t="shared" si="561"/>
        <v/>
      </c>
      <c r="AZ3287">
        <f t="shared" si="562"/>
        <v>0</v>
      </c>
      <c r="BA3287" t="str">
        <f t="shared" si="563"/>
        <v>QB</v>
      </c>
      <c r="BB3287" t="str">
        <f t="shared" si="564"/>
        <v>_</v>
      </c>
      <c r="BC3287" t="str">
        <f t="shared" si="565"/>
        <v>ru</v>
      </c>
      <c r="BD3287">
        <f>COUNTIFS($BB$1:BB3287,BB3287,$BC$1:BC3287,"ru")</f>
        <v>1411</v>
      </c>
      <c r="BE3287" t="str">
        <f t="shared" si="566"/>
        <v>re</v>
      </c>
      <c r="BF3287">
        <f>COUNTIFS($BB$1:BB3287,BB3287,$BE$1:BE3287,"re")</f>
        <v>1411</v>
      </c>
      <c r="BG3287" t="str">
        <f t="shared" si="567"/>
        <v>ru1411_</v>
      </c>
      <c r="BH3287" t="str">
        <f t="shared" si="568"/>
        <v>re1411_</v>
      </c>
      <c r="BI3287" t="str">
        <f t="shared" si="569"/>
        <v>_0</v>
      </c>
      <c r="BJ3287" t="str">
        <f t="shared" si="570"/>
        <v>_</v>
      </c>
      <c r="BK3287" t="str">
        <f>IF(ISERROR(MATCH(LEFT(C3287,5)&amp;B3287&amp;"_"&amp;A3287,$BK$1:BK3286,0)),LEFT(C3287,5)&amp;B3287&amp;"_"&amp;A3287,"")</f>
        <v/>
      </c>
      <c r="BL3287">
        <f>COUNTIFS($B$1:B3287,B3287)-COUNTIFS($B$1:B3287,B3287,$BK$1:BK3287,"")</f>
        <v>0</v>
      </c>
      <c r="BM3287" t="str">
        <f t="shared" si="571"/>
        <v/>
      </c>
    </row>
    <row r="3288" spans="1:65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1"/>
      <c r="AK3288" s="1"/>
      <c r="AL3288" s="1"/>
      <c r="AM3288" s="1"/>
      <c r="AN3288" s="1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t="str">
        <f t="shared" si="561"/>
        <v/>
      </c>
      <c r="AZ3288">
        <f t="shared" si="562"/>
        <v>0</v>
      </c>
      <c r="BA3288" t="str">
        <f t="shared" si="563"/>
        <v>QB</v>
      </c>
      <c r="BB3288" t="str">
        <f t="shared" si="564"/>
        <v>_</v>
      </c>
      <c r="BC3288" t="str">
        <f t="shared" si="565"/>
        <v>ru</v>
      </c>
      <c r="BD3288">
        <f>COUNTIFS($BB$1:BB3288,BB3288,$BC$1:BC3288,"ru")</f>
        <v>1412</v>
      </c>
      <c r="BE3288" t="str">
        <f t="shared" si="566"/>
        <v>re</v>
      </c>
      <c r="BF3288">
        <f>COUNTIFS($BB$1:BB3288,BB3288,$BE$1:BE3288,"re")</f>
        <v>1412</v>
      </c>
      <c r="BG3288" t="str">
        <f t="shared" si="567"/>
        <v>ru1412_</v>
      </c>
      <c r="BH3288" t="str">
        <f t="shared" si="568"/>
        <v>re1412_</v>
      </c>
      <c r="BI3288" t="str">
        <f t="shared" si="569"/>
        <v>_0</v>
      </c>
      <c r="BJ3288" t="str">
        <f t="shared" si="570"/>
        <v>_</v>
      </c>
      <c r="BK3288" t="str">
        <f>IF(ISERROR(MATCH(LEFT(C3288,5)&amp;B3288&amp;"_"&amp;A3288,$BK$1:BK3287,0)),LEFT(C3288,5)&amp;B3288&amp;"_"&amp;A3288,"")</f>
        <v/>
      </c>
      <c r="BL3288">
        <f>COUNTIFS($B$1:B3288,B3288)-COUNTIFS($B$1:B3288,B3288,$BK$1:BK3288,"")</f>
        <v>0</v>
      </c>
      <c r="BM3288" t="str">
        <f t="shared" si="571"/>
        <v/>
      </c>
    </row>
    <row r="3289" spans="1:65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1"/>
      <c r="AK3289" s="1"/>
      <c r="AL3289" s="1"/>
      <c r="AM3289" s="1"/>
      <c r="AN3289" s="1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t="str">
        <f t="shared" si="561"/>
        <v/>
      </c>
      <c r="AZ3289">
        <f t="shared" si="562"/>
        <v>0</v>
      </c>
      <c r="BA3289" t="str">
        <f t="shared" si="563"/>
        <v>QB</v>
      </c>
      <c r="BB3289" t="str">
        <f t="shared" si="564"/>
        <v>_</v>
      </c>
      <c r="BC3289" t="str">
        <f t="shared" si="565"/>
        <v>ru</v>
      </c>
      <c r="BD3289">
        <f>COUNTIFS($BB$1:BB3289,BB3289,$BC$1:BC3289,"ru")</f>
        <v>1413</v>
      </c>
      <c r="BE3289" t="str">
        <f t="shared" si="566"/>
        <v>re</v>
      </c>
      <c r="BF3289">
        <f>COUNTIFS($BB$1:BB3289,BB3289,$BE$1:BE3289,"re")</f>
        <v>1413</v>
      </c>
      <c r="BG3289" t="str">
        <f t="shared" si="567"/>
        <v>ru1413_</v>
      </c>
      <c r="BH3289" t="str">
        <f t="shared" si="568"/>
        <v>re1413_</v>
      </c>
      <c r="BI3289" t="str">
        <f t="shared" si="569"/>
        <v>_0</v>
      </c>
      <c r="BJ3289" t="str">
        <f t="shared" si="570"/>
        <v>_</v>
      </c>
      <c r="BK3289" t="str">
        <f>IF(ISERROR(MATCH(LEFT(C3289,5)&amp;B3289&amp;"_"&amp;A3289,$BK$1:BK3288,0)),LEFT(C3289,5)&amp;B3289&amp;"_"&amp;A3289,"")</f>
        <v/>
      </c>
      <c r="BL3289">
        <f>COUNTIFS($B$1:B3289,B3289)-COUNTIFS($B$1:B3289,B3289,$BK$1:BK3289,"")</f>
        <v>0</v>
      </c>
      <c r="BM3289" t="str">
        <f t="shared" si="571"/>
        <v/>
      </c>
    </row>
    <row r="3290" spans="1:65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1"/>
      <c r="AK3290" s="1"/>
      <c r="AL3290" s="1"/>
      <c r="AM3290" s="1"/>
      <c r="AN3290" s="1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t="str">
        <f t="shared" si="561"/>
        <v/>
      </c>
      <c r="AZ3290">
        <f t="shared" si="562"/>
        <v>0</v>
      </c>
      <c r="BA3290" t="str">
        <f t="shared" si="563"/>
        <v>QB</v>
      </c>
      <c r="BB3290" t="str">
        <f t="shared" si="564"/>
        <v>_</v>
      </c>
      <c r="BC3290" t="str">
        <f t="shared" si="565"/>
        <v>ru</v>
      </c>
      <c r="BD3290">
        <f>COUNTIFS($BB$1:BB3290,BB3290,$BC$1:BC3290,"ru")</f>
        <v>1414</v>
      </c>
      <c r="BE3290" t="str">
        <f t="shared" si="566"/>
        <v>re</v>
      </c>
      <c r="BF3290">
        <f>COUNTIFS($BB$1:BB3290,BB3290,$BE$1:BE3290,"re")</f>
        <v>1414</v>
      </c>
      <c r="BG3290" t="str">
        <f t="shared" si="567"/>
        <v>ru1414_</v>
      </c>
      <c r="BH3290" t="str">
        <f t="shared" si="568"/>
        <v>re1414_</v>
      </c>
      <c r="BI3290" t="str">
        <f t="shared" si="569"/>
        <v>_0</v>
      </c>
      <c r="BJ3290" t="str">
        <f t="shared" si="570"/>
        <v>_</v>
      </c>
      <c r="BK3290" t="str">
        <f>IF(ISERROR(MATCH(LEFT(C3290,5)&amp;B3290&amp;"_"&amp;A3290,$BK$1:BK3289,0)),LEFT(C3290,5)&amp;B3290&amp;"_"&amp;A3290,"")</f>
        <v/>
      </c>
      <c r="BL3290">
        <f>COUNTIFS($B$1:B3290,B3290)-COUNTIFS($B$1:B3290,B3290,$BK$1:BK3290,"")</f>
        <v>0</v>
      </c>
      <c r="BM3290" t="str">
        <f t="shared" si="571"/>
        <v/>
      </c>
    </row>
    <row r="3291" spans="1:65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1"/>
      <c r="AK3291" s="1"/>
      <c r="AL3291" s="1"/>
      <c r="AM3291" s="1"/>
      <c r="AN3291" s="1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t="str">
        <f t="shared" si="561"/>
        <v/>
      </c>
      <c r="AZ3291">
        <f t="shared" si="562"/>
        <v>0</v>
      </c>
      <c r="BA3291" t="str">
        <f t="shared" si="563"/>
        <v>QB</v>
      </c>
      <c r="BB3291" t="str">
        <f t="shared" si="564"/>
        <v>_</v>
      </c>
      <c r="BC3291" t="str">
        <f t="shared" si="565"/>
        <v>ru</v>
      </c>
      <c r="BD3291">
        <f>COUNTIFS($BB$1:BB3291,BB3291,$BC$1:BC3291,"ru")</f>
        <v>1415</v>
      </c>
      <c r="BE3291" t="str">
        <f t="shared" si="566"/>
        <v>re</v>
      </c>
      <c r="BF3291">
        <f>COUNTIFS($BB$1:BB3291,BB3291,$BE$1:BE3291,"re")</f>
        <v>1415</v>
      </c>
      <c r="BG3291" t="str">
        <f t="shared" si="567"/>
        <v>ru1415_</v>
      </c>
      <c r="BH3291" t="str">
        <f t="shared" si="568"/>
        <v>re1415_</v>
      </c>
      <c r="BI3291" t="str">
        <f t="shared" si="569"/>
        <v>_0</v>
      </c>
      <c r="BJ3291" t="str">
        <f t="shared" si="570"/>
        <v>_</v>
      </c>
      <c r="BK3291" t="str">
        <f>IF(ISERROR(MATCH(LEFT(C3291,5)&amp;B3291&amp;"_"&amp;A3291,$BK$1:BK3290,0)),LEFT(C3291,5)&amp;B3291&amp;"_"&amp;A3291,"")</f>
        <v/>
      </c>
      <c r="BL3291">
        <f>COUNTIFS($B$1:B3291,B3291)-COUNTIFS($B$1:B3291,B3291,$BK$1:BK3291,"")</f>
        <v>0</v>
      </c>
      <c r="BM3291" t="str">
        <f t="shared" si="571"/>
        <v/>
      </c>
    </row>
    <row r="3292" spans="1:65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1"/>
      <c r="AK3292" s="1"/>
      <c r="AL3292" s="1"/>
      <c r="AM3292" s="1"/>
      <c r="AN3292" s="1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t="str">
        <f t="shared" si="561"/>
        <v/>
      </c>
      <c r="AZ3292">
        <f t="shared" si="562"/>
        <v>0</v>
      </c>
      <c r="BA3292" t="str">
        <f t="shared" si="563"/>
        <v>QB</v>
      </c>
      <c r="BB3292" t="str">
        <f t="shared" si="564"/>
        <v>_</v>
      </c>
      <c r="BC3292" t="str">
        <f t="shared" si="565"/>
        <v>ru</v>
      </c>
      <c r="BD3292">
        <f>COUNTIFS($BB$1:BB3292,BB3292,$BC$1:BC3292,"ru")</f>
        <v>1416</v>
      </c>
      <c r="BE3292" t="str">
        <f t="shared" si="566"/>
        <v>re</v>
      </c>
      <c r="BF3292">
        <f>COUNTIFS($BB$1:BB3292,BB3292,$BE$1:BE3292,"re")</f>
        <v>1416</v>
      </c>
      <c r="BG3292" t="str">
        <f t="shared" si="567"/>
        <v>ru1416_</v>
      </c>
      <c r="BH3292" t="str">
        <f t="shared" si="568"/>
        <v>re1416_</v>
      </c>
      <c r="BI3292" t="str">
        <f t="shared" si="569"/>
        <v>_0</v>
      </c>
      <c r="BJ3292" t="str">
        <f t="shared" si="570"/>
        <v>_</v>
      </c>
      <c r="BK3292" t="str">
        <f>IF(ISERROR(MATCH(LEFT(C3292,5)&amp;B3292&amp;"_"&amp;A3292,$BK$1:BK3291,0)),LEFT(C3292,5)&amp;B3292&amp;"_"&amp;A3292,"")</f>
        <v/>
      </c>
      <c r="BL3292">
        <f>COUNTIFS($B$1:B3292,B3292)-COUNTIFS($B$1:B3292,B3292,$BK$1:BK3292,"")</f>
        <v>0</v>
      </c>
      <c r="BM3292" t="str">
        <f t="shared" si="571"/>
        <v/>
      </c>
    </row>
    <row r="3293" spans="1:65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1"/>
      <c r="AK3293" s="1"/>
      <c r="AL3293" s="1"/>
      <c r="AM3293" s="1"/>
      <c r="AN3293" s="1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t="str">
        <f t="shared" si="561"/>
        <v/>
      </c>
      <c r="AZ3293">
        <f t="shared" si="562"/>
        <v>0</v>
      </c>
      <c r="BA3293" t="str">
        <f t="shared" si="563"/>
        <v>QB</v>
      </c>
      <c r="BB3293" t="str">
        <f t="shared" si="564"/>
        <v>_</v>
      </c>
      <c r="BC3293" t="str">
        <f t="shared" si="565"/>
        <v>ru</v>
      </c>
      <c r="BD3293">
        <f>COUNTIFS($BB$1:BB3293,BB3293,$BC$1:BC3293,"ru")</f>
        <v>1417</v>
      </c>
      <c r="BE3293" t="str">
        <f t="shared" si="566"/>
        <v>re</v>
      </c>
      <c r="BF3293">
        <f>COUNTIFS($BB$1:BB3293,BB3293,$BE$1:BE3293,"re")</f>
        <v>1417</v>
      </c>
      <c r="BG3293" t="str">
        <f t="shared" si="567"/>
        <v>ru1417_</v>
      </c>
      <c r="BH3293" t="str">
        <f t="shared" si="568"/>
        <v>re1417_</v>
      </c>
      <c r="BI3293" t="str">
        <f t="shared" si="569"/>
        <v>_0</v>
      </c>
      <c r="BJ3293" t="str">
        <f t="shared" si="570"/>
        <v>_</v>
      </c>
      <c r="BK3293" t="str">
        <f>IF(ISERROR(MATCH(LEFT(C3293,5)&amp;B3293&amp;"_"&amp;A3293,$BK$1:BK3292,0)),LEFT(C3293,5)&amp;B3293&amp;"_"&amp;A3293,"")</f>
        <v/>
      </c>
      <c r="BL3293">
        <f>COUNTIFS($B$1:B3293,B3293)-COUNTIFS($B$1:B3293,B3293,$BK$1:BK3293,"")</f>
        <v>0</v>
      </c>
      <c r="BM3293" t="str">
        <f t="shared" si="571"/>
        <v/>
      </c>
    </row>
    <row r="3294" spans="1:65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1"/>
      <c r="AK3294" s="1"/>
      <c r="AL3294" s="1"/>
      <c r="AM3294" s="1"/>
      <c r="AN3294" s="1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t="str">
        <f t="shared" si="561"/>
        <v/>
      </c>
      <c r="AZ3294">
        <f t="shared" si="562"/>
        <v>0</v>
      </c>
      <c r="BA3294" t="str">
        <f t="shared" si="563"/>
        <v>QB</v>
      </c>
      <c r="BB3294" t="str">
        <f t="shared" si="564"/>
        <v>_</v>
      </c>
      <c r="BC3294" t="str">
        <f t="shared" si="565"/>
        <v>ru</v>
      </c>
      <c r="BD3294">
        <f>COUNTIFS($BB$1:BB3294,BB3294,$BC$1:BC3294,"ru")</f>
        <v>1418</v>
      </c>
      <c r="BE3294" t="str">
        <f t="shared" si="566"/>
        <v>re</v>
      </c>
      <c r="BF3294">
        <f>COUNTIFS($BB$1:BB3294,BB3294,$BE$1:BE3294,"re")</f>
        <v>1418</v>
      </c>
      <c r="BG3294" t="str">
        <f t="shared" si="567"/>
        <v>ru1418_</v>
      </c>
      <c r="BH3294" t="str">
        <f t="shared" si="568"/>
        <v>re1418_</v>
      </c>
      <c r="BI3294" t="str">
        <f t="shared" si="569"/>
        <v>_0</v>
      </c>
      <c r="BJ3294" t="str">
        <f t="shared" si="570"/>
        <v>_</v>
      </c>
      <c r="BK3294" t="str">
        <f>IF(ISERROR(MATCH(LEFT(C3294,5)&amp;B3294&amp;"_"&amp;A3294,$BK$1:BK3293,0)),LEFT(C3294,5)&amp;B3294&amp;"_"&amp;A3294,"")</f>
        <v/>
      </c>
      <c r="BL3294">
        <f>COUNTIFS($B$1:B3294,B3294)-COUNTIFS($B$1:B3294,B3294,$BK$1:BK3294,"")</f>
        <v>0</v>
      </c>
      <c r="BM3294" t="str">
        <f t="shared" si="571"/>
        <v/>
      </c>
    </row>
    <row r="3295" spans="1:65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1"/>
      <c r="AK3295" s="1"/>
      <c r="AL3295" s="1"/>
      <c r="AM3295" s="1"/>
      <c r="AN3295" s="1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t="str">
        <f t="shared" si="561"/>
        <v/>
      </c>
      <c r="AZ3295">
        <f t="shared" si="562"/>
        <v>0</v>
      </c>
      <c r="BA3295" t="str">
        <f t="shared" si="563"/>
        <v>QB</v>
      </c>
      <c r="BB3295" t="str">
        <f t="shared" si="564"/>
        <v>_</v>
      </c>
      <c r="BC3295" t="str">
        <f t="shared" si="565"/>
        <v>ru</v>
      </c>
      <c r="BD3295">
        <f>COUNTIFS($BB$1:BB3295,BB3295,$BC$1:BC3295,"ru")</f>
        <v>1419</v>
      </c>
      <c r="BE3295" t="str">
        <f t="shared" si="566"/>
        <v>re</v>
      </c>
      <c r="BF3295">
        <f>COUNTIFS($BB$1:BB3295,BB3295,$BE$1:BE3295,"re")</f>
        <v>1419</v>
      </c>
      <c r="BG3295" t="str">
        <f t="shared" si="567"/>
        <v>ru1419_</v>
      </c>
      <c r="BH3295" t="str">
        <f t="shared" si="568"/>
        <v>re1419_</v>
      </c>
      <c r="BI3295" t="str">
        <f t="shared" si="569"/>
        <v>_0</v>
      </c>
      <c r="BJ3295" t="str">
        <f t="shared" si="570"/>
        <v>_</v>
      </c>
      <c r="BK3295" t="str">
        <f>IF(ISERROR(MATCH(LEFT(C3295,5)&amp;B3295&amp;"_"&amp;A3295,$BK$1:BK3294,0)),LEFT(C3295,5)&amp;B3295&amp;"_"&amp;A3295,"")</f>
        <v/>
      </c>
      <c r="BL3295">
        <f>COUNTIFS($B$1:B3295,B3295)-COUNTIFS($B$1:B3295,B3295,$BK$1:BK3295,"")</f>
        <v>0</v>
      </c>
      <c r="BM3295" t="str">
        <f t="shared" si="571"/>
        <v/>
      </c>
    </row>
    <row r="3296" spans="1:65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1"/>
      <c r="AK3296" s="1"/>
      <c r="AL3296" s="1"/>
      <c r="AM3296" s="1"/>
      <c r="AN3296" s="1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t="str">
        <f t="shared" si="561"/>
        <v/>
      </c>
      <c r="AZ3296">
        <f t="shared" si="562"/>
        <v>0</v>
      </c>
      <c r="BA3296" t="str">
        <f t="shared" si="563"/>
        <v>QB</v>
      </c>
      <c r="BB3296" t="str">
        <f t="shared" si="564"/>
        <v>_</v>
      </c>
      <c r="BC3296" t="str">
        <f t="shared" si="565"/>
        <v>ru</v>
      </c>
      <c r="BD3296">
        <f>COUNTIFS($BB$1:BB3296,BB3296,$BC$1:BC3296,"ru")</f>
        <v>1420</v>
      </c>
      <c r="BE3296" t="str">
        <f t="shared" si="566"/>
        <v>re</v>
      </c>
      <c r="BF3296">
        <f>COUNTIFS($BB$1:BB3296,BB3296,$BE$1:BE3296,"re")</f>
        <v>1420</v>
      </c>
      <c r="BG3296" t="str">
        <f t="shared" si="567"/>
        <v>ru1420_</v>
      </c>
      <c r="BH3296" t="str">
        <f t="shared" si="568"/>
        <v>re1420_</v>
      </c>
      <c r="BI3296" t="str">
        <f t="shared" si="569"/>
        <v>_0</v>
      </c>
      <c r="BJ3296" t="str">
        <f t="shared" si="570"/>
        <v>_</v>
      </c>
      <c r="BK3296" t="str">
        <f>IF(ISERROR(MATCH(LEFT(C3296,5)&amp;B3296&amp;"_"&amp;A3296,$BK$1:BK3295,0)),LEFT(C3296,5)&amp;B3296&amp;"_"&amp;A3296,"")</f>
        <v/>
      </c>
      <c r="BL3296">
        <f>COUNTIFS($B$1:B3296,B3296)-COUNTIFS($B$1:B3296,B3296,$BK$1:BK3296,"")</f>
        <v>0</v>
      </c>
      <c r="BM3296" t="str">
        <f t="shared" si="571"/>
        <v/>
      </c>
    </row>
    <row r="3297" spans="1:65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1"/>
      <c r="AK3297" s="1"/>
      <c r="AL3297" s="1"/>
      <c r="AM3297" s="1"/>
      <c r="AN3297" s="1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t="str">
        <f t="shared" si="561"/>
        <v/>
      </c>
      <c r="AZ3297">
        <f t="shared" si="562"/>
        <v>0</v>
      </c>
      <c r="BA3297" t="str">
        <f t="shared" si="563"/>
        <v>QB</v>
      </c>
      <c r="BB3297" t="str">
        <f t="shared" si="564"/>
        <v>_</v>
      </c>
      <c r="BC3297" t="str">
        <f t="shared" si="565"/>
        <v>ru</v>
      </c>
      <c r="BD3297">
        <f>COUNTIFS($BB$1:BB3297,BB3297,$BC$1:BC3297,"ru")</f>
        <v>1421</v>
      </c>
      <c r="BE3297" t="str">
        <f t="shared" si="566"/>
        <v>re</v>
      </c>
      <c r="BF3297">
        <f>COUNTIFS($BB$1:BB3297,BB3297,$BE$1:BE3297,"re")</f>
        <v>1421</v>
      </c>
      <c r="BG3297" t="str">
        <f t="shared" si="567"/>
        <v>ru1421_</v>
      </c>
      <c r="BH3297" t="str">
        <f t="shared" si="568"/>
        <v>re1421_</v>
      </c>
      <c r="BI3297" t="str">
        <f t="shared" si="569"/>
        <v>_0</v>
      </c>
      <c r="BJ3297" t="str">
        <f t="shared" si="570"/>
        <v>_</v>
      </c>
      <c r="BK3297" t="str">
        <f>IF(ISERROR(MATCH(LEFT(C3297,5)&amp;B3297&amp;"_"&amp;A3297,$BK$1:BK3296,0)),LEFT(C3297,5)&amp;B3297&amp;"_"&amp;A3297,"")</f>
        <v/>
      </c>
      <c r="BL3297">
        <f>COUNTIFS($B$1:B3297,B3297)-COUNTIFS($B$1:B3297,B3297,$BK$1:BK3297,"")</f>
        <v>0</v>
      </c>
      <c r="BM3297" t="str">
        <f t="shared" si="571"/>
        <v/>
      </c>
    </row>
    <row r="3298" spans="1:65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1"/>
      <c r="AK3298" s="1"/>
      <c r="AL3298" s="1"/>
      <c r="AM3298" s="1"/>
      <c r="AN3298" s="1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t="str">
        <f t="shared" si="561"/>
        <v/>
      </c>
      <c r="AZ3298">
        <f t="shared" si="562"/>
        <v>0</v>
      </c>
      <c r="BA3298" t="str">
        <f t="shared" si="563"/>
        <v>QB</v>
      </c>
      <c r="BB3298" t="str">
        <f t="shared" si="564"/>
        <v>_</v>
      </c>
      <c r="BC3298" t="str">
        <f t="shared" si="565"/>
        <v>ru</v>
      </c>
      <c r="BD3298">
        <f>COUNTIFS($BB$1:BB3298,BB3298,$BC$1:BC3298,"ru")</f>
        <v>1422</v>
      </c>
      <c r="BE3298" t="str">
        <f t="shared" si="566"/>
        <v>re</v>
      </c>
      <c r="BF3298">
        <f>COUNTIFS($BB$1:BB3298,BB3298,$BE$1:BE3298,"re")</f>
        <v>1422</v>
      </c>
      <c r="BG3298" t="str">
        <f t="shared" si="567"/>
        <v>ru1422_</v>
      </c>
      <c r="BH3298" t="str">
        <f t="shared" si="568"/>
        <v>re1422_</v>
      </c>
      <c r="BI3298" t="str">
        <f t="shared" si="569"/>
        <v>_0</v>
      </c>
      <c r="BJ3298" t="str">
        <f t="shared" si="570"/>
        <v>_</v>
      </c>
      <c r="BK3298" t="str">
        <f>IF(ISERROR(MATCH(LEFT(C3298,5)&amp;B3298&amp;"_"&amp;A3298,$BK$1:BK3297,0)),LEFT(C3298,5)&amp;B3298&amp;"_"&amp;A3298,"")</f>
        <v/>
      </c>
      <c r="BL3298">
        <f>COUNTIFS($B$1:B3298,B3298)-COUNTIFS($B$1:B3298,B3298,$BK$1:BK3298,"")</f>
        <v>0</v>
      </c>
      <c r="BM3298" t="str">
        <f t="shared" si="571"/>
        <v/>
      </c>
    </row>
    <row r="3299" spans="1:65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1"/>
      <c r="AK3299" s="1"/>
      <c r="AL3299" s="1"/>
      <c r="AM3299" s="1"/>
      <c r="AN3299" s="1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t="str">
        <f t="shared" si="561"/>
        <v/>
      </c>
      <c r="AZ3299">
        <f t="shared" si="562"/>
        <v>0</v>
      </c>
      <c r="BA3299" t="str">
        <f t="shared" si="563"/>
        <v>QB</v>
      </c>
      <c r="BB3299" t="str">
        <f t="shared" si="564"/>
        <v>_</v>
      </c>
      <c r="BC3299" t="str">
        <f t="shared" si="565"/>
        <v>ru</v>
      </c>
      <c r="BD3299">
        <f>COUNTIFS($BB$1:BB3299,BB3299,$BC$1:BC3299,"ru")</f>
        <v>1423</v>
      </c>
      <c r="BE3299" t="str">
        <f t="shared" si="566"/>
        <v>re</v>
      </c>
      <c r="BF3299">
        <f>COUNTIFS($BB$1:BB3299,BB3299,$BE$1:BE3299,"re")</f>
        <v>1423</v>
      </c>
      <c r="BG3299" t="str">
        <f t="shared" si="567"/>
        <v>ru1423_</v>
      </c>
      <c r="BH3299" t="str">
        <f t="shared" si="568"/>
        <v>re1423_</v>
      </c>
      <c r="BI3299" t="str">
        <f t="shared" si="569"/>
        <v>_0</v>
      </c>
      <c r="BJ3299" t="str">
        <f t="shared" si="570"/>
        <v>_</v>
      </c>
      <c r="BK3299" t="str">
        <f>IF(ISERROR(MATCH(LEFT(C3299,5)&amp;B3299&amp;"_"&amp;A3299,$BK$1:BK3298,0)),LEFT(C3299,5)&amp;B3299&amp;"_"&amp;A3299,"")</f>
        <v/>
      </c>
      <c r="BL3299">
        <f>COUNTIFS($B$1:B3299,B3299)-COUNTIFS($B$1:B3299,B3299,$BK$1:BK3299,"")</f>
        <v>0</v>
      </c>
      <c r="BM3299" t="str">
        <f t="shared" si="571"/>
        <v/>
      </c>
    </row>
    <row r="3300" spans="1:65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1"/>
      <c r="AK3300" s="1"/>
      <c r="AL3300" s="1"/>
      <c r="AM3300" s="1"/>
      <c r="AN3300" s="1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t="str">
        <f t="shared" si="561"/>
        <v/>
      </c>
      <c r="AZ3300">
        <f t="shared" si="562"/>
        <v>0</v>
      </c>
      <c r="BA3300" t="str">
        <f t="shared" si="563"/>
        <v>QB</v>
      </c>
      <c r="BB3300" t="str">
        <f t="shared" si="564"/>
        <v>_</v>
      </c>
      <c r="BC3300" t="str">
        <f t="shared" si="565"/>
        <v>ru</v>
      </c>
      <c r="BD3300">
        <f>COUNTIFS($BB$1:BB3300,BB3300,$BC$1:BC3300,"ru")</f>
        <v>1424</v>
      </c>
      <c r="BE3300" t="str">
        <f t="shared" si="566"/>
        <v>re</v>
      </c>
      <c r="BF3300">
        <f>COUNTIFS($BB$1:BB3300,BB3300,$BE$1:BE3300,"re")</f>
        <v>1424</v>
      </c>
      <c r="BG3300" t="str">
        <f t="shared" si="567"/>
        <v>ru1424_</v>
      </c>
      <c r="BH3300" t="str">
        <f t="shared" si="568"/>
        <v>re1424_</v>
      </c>
      <c r="BI3300" t="str">
        <f t="shared" si="569"/>
        <v>_0</v>
      </c>
      <c r="BJ3300" t="str">
        <f t="shared" si="570"/>
        <v>_</v>
      </c>
      <c r="BK3300" t="str">
        <f>IF(ISERROR(MATCH(LEFT(C3300,5)&amp;B3300&amp;"_"&amp;A3300,$BK$1:BK3299,0)),LEFT(C3300,5)&amp;B3300&amp;"_"&amp;A3300,"")</f>
        <v/>
      </c>
      <c r="BL3300">
        <f>COUNTIFS($B$1:B3300,B3300)-COUNTIFS($B$1:B3300,B3300,$BK$1:BK3300,"")</f>
        <v>0</v>
      </c>
      <c r="BM3300" t="str">
        <f t="shared" si="571"/>
        <v/>
      </c>
    </row>
    <row r="3301" spans="1:65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1"/>
      <c r="AK3301" s="1"/>
      <c r="AL3301" s="1"/>
      <c r="AM3301" s="1"/>
      <c r="AN3301" s="1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t="str">
        <f t="shared" si="561"/>
        <v/>
      </c>
      <c r="AZ3301">
        <f t="shared" si="562"/>
        <v>0</v>
      </c>
      <c r="BA3301" t="str">
        <f t="shared" si="563"/>
        <v>QB</v>
      </c>
      <c r="BB3301" t="str">
        <f t="shared" si="564"/>
        <v>_</v>
      </c>
      <c r="BC3301" t="str">
        <f t="shared" si="565"/>
        <v>ru</v>
      </c>
      <c r="BD3301">
        <f>COUNTIFS($BB$1:BB3301,BB3301,$BC$1:BC3301,"ru")</f>
        <v>1425</v>
      </c>
      <c r="BE3301" t="str">
        <f t="shared" si="566"/>
        <v>re</v>
      </c>
      <c r="BF3301">
        <f>COUNTIFS($BB$1:BB3301,BB3301,$BE$1:BE3301,"re")</f>
        <v>1425</v>
      </c>
      <c r="BG3301" t="str">
        <f t="shared" si="567"/>
        <v>ru1425_</v>
      </c>
      <c r="BH3301" t="str">
        <f t="shared" si="568"/>
        <v>re1425_</v>
      </c>
      <c r="BI3301" t="str">
        <f t="shared" si="569"/>
        <v>_0</v>
      </c>
      <c r="BJ3301" t="str">
        <f t="shared" si="570"/>
        <v>_</v>
      </c>
      <c r="BK3301" t="str">
        <f>IF(ISERROR(MATCH(LEFT(C3301,5)&amp;B3301&amp;"_"&amp;A3301,$BK$1:BK3300,0)),LEFT(C3301,5)&amp;B3301&amp;"_"&amp;A3301,"")</f>
        <v/>
      </c>
      <c r="BL3301">
        <f>COUNTIFS($B$1:B3301,B3301)-COUNTIFS($B$1:B3301,B3301,$BK$1:BK3301,"")</f>
        <v>0</v>
      </c>
      <c r="BM3301" t="str">
        <f t="shared" si="571"/>
        <v/>
      </c>
    </row>
    <row r="3302" spans="1:65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1"/>
      <c r="AK3302" s="1"/>
      <c r="AL3302" s="1"/>
      <c r="AM3302" s="1"/>
      <c r="AN3302" s="1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t="str">
        <f t="shared" si="561"/>
        <v/>
      </c>
      <c r="AZ3302">
        <f t="shared" si="562"/>
        <v>0</v>
      </c>
      <c r="BA3302" t="str">
        <f t="shared" si="563"/>
        <v>QB</v>
      </c>
      <c r="BB3302" t="str">
        <f t="shared" si="564"/>
        <v>_</v>
      </c>
      <c r="BC3302" t="str">
        <f t="shared" si="565"/>
        <v>ru</v>
      </c>
      <c r="BD3302">
        <f>COUNTIFS($BB$1:BB3302,BB3302,$BC$1:BC3302,"ru")</f>
        <v>1426</v>
      </c>
      <c r="BE3302" t="str">
        <f t="shared" si="566"/>
        <v>re</v>
      </c>
      <c r="BF3302">
        <f>COUNTIFS($BB$1:BB3302,BB3302,$BE$1:BE3302,"re")</f>
        <v>1426</v>
      </c>
      <c r="BG3302" t="str">
        <f t="shared" si="567"/>
        <v>ru1426_</v>
      </c>
      <c r="BH3302" t="str">
        <f t="shared" si="568"/>
        <v>re1426_</v>
      </c>
      <c r="BI3302" t="str">
        <f t="shared" si="569"/>
        <v>_0</v>
      </c>
      <c r="BJ3302" t="str">
        <f t="shared" si="570"/>
        <v>_</v>
      </c>
      <c r="BK3302" t="str">
        <f>IF(ISERROR(MATCH(LEFT(C3302,5)&amp;B3302&amp;"_"&amp;A3302,$BK$1:BK3301,0)),LEFT(C3302,5)&amp;B3302&amp;"_"&amp;A3302,"")</f>
        <v/>
      </c>
      <c r="BL3302">
        <f>COUNTIFS($B$1:B3302,B3302)-COUNTIFS($B$1:B3302,B3302,$BK$1:BK3302,"")</f>
        <v>0</v>
      </c>
      <c r="BM3302" t="str">
        <f t="shared" si="571"/>
        <v/>
      </c>
    </row>
    <row r="3303" spans="1:65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1"/>
      <c r="AK3303" s="1"/>
      <c r="AL3303" s="1"/>
      <c r="AM3303" s="1"/>
      <c r="AN3303" s="1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t="str">
        <f t="shared" si="561"/>
        <v/>
      </c>
      <c r="AZ3303">
        <f t="shared" si="562"/>
        <v>0</v>
      </c>
      <c r="BA3303" t="str">
        <f t="shared" si="563"/>
        <v>QB</v>
      </c>
      <c r="BB3303" t="str">
        <f t="shared" si="564"/>
        <v>_</v>
      </c>
      <c r="BC3303" t="str">
        <f t="shared" si="565"/>
        <v>ru</v>
      </c>
      <c r="BD3303">
        <f>COUNTIFS($BB$1:BB3303,BB3303,$BC$1:BC3303,"ru")</f>
        <v>1427</v>
      </c>
      <c r="BE3303" t="str">
        <f t="shared" si="566"/>
        <v>re</v>
      </c>
      <c r="BF3303">
        <f>COUNTIFS($BB$1:BB3303,BB3303,$BE$1:BE3303,"re")</f>
        <v>1427</v>
      </c>
      <c r="BG3303" t="str">
        <f t="shared" si="567"/>
        <v>ru1427_</v>
      </c>
      <c r="BH3303" t="str">
        <f t="shared" si="568"/>
        <v>re1427_</v>
      </c>
      <c r="BI3303" t="str">
        <f t="shared" si="569"/>
        <v>_0</v>
      </c>
      <c r="BJ3303" t="str">
        <f t="shared" si="570"/>
        <v>_</v>
      </c>
      <c r="BK3303" t="str">
        <f>IF(ISERROR(MATCH(LEFT(C3303,5)&amp;B3303&amp;"_"&amp;A3303,$BK$1:BK3302,0)),LEFT(C3303,5)&amp;B3303&amp;"_"&amp;A3303,"")</f>
        <v/>
      </c>
      <c r="BL3303">
        <f>COUNTIFS($B$1:B3303,B3303)-COUNTIFS($B$1:B3303,B3303,$BK$1:BK3303,"")</f>
        <v>0</v>
      </c>
      <c r="BM3303" t="str">
        <f t="shared" si="571"/>
        <v/>
      </c>
    </row>
    <row r="3304" spans="1:65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1"/>
      <c r="AK3304" s="1"/>
      <c r="AL3304" s="1"/>
      <c r="AM3304" s="1"/>
      <c r="AN3304" s="1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t="str">
        <f t="shared" si="561"/>
        <v/>
      </c>
      <c r="AZ3304">
        <f t="shared" si="562"/>
        <v>0</v>
      </c>
      <c r="BA3304" t="str">
        <f t="shared" si="563"/>
        <v>QB</v>
      </c>
      <c r="BB3304" t="str">
        <f t="shared" si="564"/>
        <v>_</v>
      </c>
      <c r="BC3304" t="str">
        <f t="shared" si="565"/>
        <v>ru</v>
      </c>
      <c r="BD3304">
        <f>COUNTIFS($BB$1:BB3304,BB3304,$BC$1:BC3304,"ru")</f>
        <v>1428</v>
      </c>
      <c r="BE3304" t="str">
        <f t="shared" si="566"/>
        <v>re</v>
      </c>
      <c r="BF3304">
        <f>COUNTIFS($BB$1:BB3304,BB3304,$BE$1:BE3304,"re")</f>
        <v>1428</v>
      </c>
      <c r="BG3304" t="str">
        <f t="shared" si="567"/>
        <v>ru1428_</v>
      </c>
      <c r="BH3304" t="str">
        <f t="shared" si="568"/>
        <v>re1428_</v>
      </c>
      <c r="BI3304" t="str">
        <f t="shared" si="569"/>
        <v>_0</v>
      </c>
      <c r="BJ3304" t="str">
        <f t="shared" si="570"/>
        <v>_</v>
      </c>
      <c r="BK3304" t="str">
        <f>IF(ISERROR(MATCH(LEFT(C3304,5)&amp;B3304&amp;"_"&amp;A3304,$BK$1:BK3303,0)),LEFT(C3304,5)&amp;B3304&amp;"_"&amp;A3304,"")</f>
        <v/>
      </c>
      <c r="BL3304">
        <f>COUNTIFS($B$1:B3304,B3304)-COUNTIFS($B$1:B3304,B3304,$BK$1:BK3304,"")</f>
        <v>0</v>
      </c>
      <c r="BM3304" t="str">
        <f t="shared" si="571"/>
        <v/>
      </c>
    </row>
    <row r="3305" spans="1:65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1"/>
      <c r="AK3305" s="1"/>
      <c r="AL3305" s="1"/>
      <c r="AM3305" s="1"/>
      <c r="AN3305" s="1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t="str">
        <f t="shared" si="561"/>
        <v/>
      </c>
      <c r="AZ3305">
        <f t="shared" si="562"/>
        <v>0</v>
      </c>
      <c r="BA3305" t="str">
        <f t="shared" si="563"/>
        <v>QB</v>
      </c>
      <c r="BB3305" t="str">
        <f t="shared" si="564"/>
        <v>_</v>
      </c>
      <c r="BC3305" t="str">
        <f t="shared" si="565"/>
        <v>ru</v>
      </c>
      <c r="BD3305">
        <f>COUNTIFS($BB$1:BB3305,BB3305,$BC$1:BC3305,"ru")</f>
        <v>1429</v>
      </c>
      <c r="BE3305" t="str">
        <f t="shared" si="566"/>
        <v>re</v>
      </c>
      <c r="BF3305">
        <f>COUNTIFS($BB$1:BB3305,BB3305,$BE$1:BE3305,"re")</f>
        <v>1429</v>
      </c>
      <c r="BG3305" t="str">
        <f t="shared" si="567"/>
        <v>ru1429_</v>
      </c>
      <c r="BH3305" t="str">
        <f t="shared" si="568"/>
        <v>re1429_</v>
      </c>
      <c r="BI3305" t="str">
        <f t="shared" si="569"/>
        <v>_0</v>
      </c>
      <c r="BJ3305" t="str">
        <f t="shared" si="570"/>
        <v>_</v>
      </c>
      <c r="BK3305" t="str">
        <f>IF(ISERROR(MATCH(LEFT(C3305,5)&amp;B3305&amp;"_"&amp;A3305,$BK$1:BK3304,0)),LEFT(C3305,5)&amp;B3305&amp;"_"&amp;A3305,"")</f>
        <v/>
      </c>
      <c r="BL3305">
        <f>COUNTIFS($B$1:B3305,B3305)-COUNTIFS($B$1:B3305,B3305,$BK$1:BK3305,"")</f>
        <v>0</v>
      </c>
      <c r="BM3305" t="str">
        <f t="shared" si="571"/>
        <v/>
      </c>
    </row>
    <row r="3306" spans="1:65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1"/>
      <c r="AK3306" s="1"/>
      <c r="AL3306" s="1"/>
      <c r="AM3306" s="1"/>
      <c r="AN3306" s="1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t="str">
        <f t="shared" si="561"/>
        <v/>
      </c>
      <c r="AZ3306">
        <f t="shared" si="562"/>
        <v>0</v>
      </c>
      <c r="BA3306" t="str">
        <f t="shared" si="563"/>
        <v>QB</v>
      </c>
      <c r="BB3306" t="str">
        <f t="shared" si="564"/>
        <v>_</v>
      </c>
      <c r="BC3306" t="str">
        <f t="shared" si="565"/>
        <v>ru</v>
      </c>
      <c r="BD3306">
        <f>COUNTIFS($BB$1:BB3306,BB3306,$BC$1:BC3306,"ru")</f>
        <v>1430</v>
      </c>
      <c r="BE3306" t="str">
        <f t="shared" si="566"/>
        <v>re</v>
      </c>
      <c r="BF3306">
        <f>COUNTIFS($BB$1:BB3306,BB3306,$BE$1:BE3306,"re")</f>
        <v>1430</v>
      </c>
      <c r="BG3306" t="str">
        <f t="shared" si="567"/>
        <v>ru1430_</v>
      </c>
      <c r="BH3306" t="str">
        <f t="shared" si="568"/>
        <v>re1430_</v>
      </c>
      <c r="BI3306" t="str">
        <f t="shared" si="569"/>
        <v>_0</v>
      </c>
      <c r="BJ3306" t="str">
        <f t="shared" si="570"/>
        <v>_</v>
      </c>
      <c r="BK3306" t="str">
        <f>IF(ISERROR(MATCH(LEFT(C3306,5)&amp;B3306&amp;"_"&amp;A3306,$BK$1:BK3305,0)),LEFT(C3306,5)&amp;B3306&amp;"_"&amp;A3306,"")</f>
        <v/>
      </c>
      <c r="BL3306">
        <f>COUNTIFS($B$1:B3306,B3306)-COUNTIFS($B$1:B3306,B3306,$BK$1:BK3306,"")</f>
        <v>0</v>
      </c>
      <c r="BM3306" t="str">
        <f t="shared" si="571"/>
        <v/>
      </c>
    </row>
    <row r="3307" spans="1:65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1"/>
      <c r="AK3307" s="1"/>
      <c r="AL3307" s="1"/>
      <c r="AM3307" s="1"/>
      <c r="AN3307" s="1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t="str">
        <f t="shared" si="561"/>
        <v/>
      </c>
      <c r="AZ3307">
        <f t="shared" si="562"/>
        <v>0</v>
      </c>
      <c r="BA3307" t="str">
        <f t="shared" si="563"/>
        <v>QB</v>
      </c>
      <c r="BB3307" t="str">
        <f t="shared" si="564"/>
        <v>_</v>
      </c>
      <c r="BC3307" t="str">
        <f t="shared" si="565"/>
        <v>ru</v>
      </c>
      <c r="BD3307">
        <f>COUNTIFS($BB$1:BB3307,BB3307,$BC$1:BC3307,"ru")</f>
        <v>1431</v>
      </c>
      <c r="BE3307" t="str">
        <f t="shared" si="566"/>
        <v>re</v>
      </c>
      <c r="BF3307">
        <f>COUNTIFS($BB$1:BB3307,BB3307,$BE$1:BE3307,"re")</f>
        <v>1431</v>
      </c>
      <c r="BG3307" t="str">
        <f t="shared" si="567"/>
        <v>ru1431_</v>
      </c>
      <c r="BH3307" t="str">
        <f t="shared" si="568"/>
        <v>re1431_</v>
      </c>
      <c r="BI3307" t="str">
        <f t="shared" si="569"/>
        <v>_0</v>
      </c>
      <c r="BJ3307" t="str">
        <f t="shared" si="570"/>
        <v>_</v>
      </c>
      <c r="BK3307" t="str">
        <f>IF(ISERROR(MATCH(LEFT(C3307,5)&amp;B3307&amp;"_"&amp;A3307,$BK$1:BK3306,0)),LEFT(C3307,5)&amp;B3307&amp;"_"&amp;A3307,"")</f>
        <v/>
      </c>
      <c r="BL3307">
        <f>COUNTIFS($B$1:B3307,B3307)-COUNTIFS($B$1:B3307,B3307,$BK$1:BK3307,"")</f>
        <v>0</v>
      </c>
      <c r="BM3307" t="str">
        <f t="shared" si="571"/>
        <v/>
      </c>
    </row>
    <row r="3308" spans="1:65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1"/>
      <c r="AK3308" s="1"/>
      <c r="AL3308" s="1"/>
      <c r="AM3308" s="1"/>
      <c r="AN3308" s="1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t="str">
        <f t="shared" si="561"/>
        <v/>
      </c>
      <c r="AZ3308">
        <f t="shared" si="562"/>
        <v>0</v>
      </c>
      <c r="BA3308" t="str">
        <f t="shared" si="563"/>
        <v>QB</v>
      </c>
      <c r="BB3308" t="str">
        <f t="shared" si="564"/>
        <v>_</v>
      </c>
      <c r="BC3308" t="str">
        <f t="shared" si="565"/>
        <v>ru</v>
      </c>
      <c r="BD3308">
        <f>COUNTIFS($BB$1:BB3308,BB3308,$BC$1:BC3308,"ru")</f>
        <v>1432</v>
      </c>
      <c r="BE3308" t="str">
        <f t="shared" si="566"/>
        <v>re</v>
      </c>
      <c r="BF3308">
        <f>COUNTIFS($BB$1:BB3308,BB3308,$BE$1:BE3308,"re")</f>
        <v>1432</v>
      </c>
      <c r="BG3308" t="str">
        <f t="shared" si="567"/>
        <v>ru1432_</v>
      </c>
      <c r="BH3308" t="str">
        <f t="shared" si="568"/>
        <v>re1432_</v>
      </c>
      <c r="BI3308" t="str">
        <f t="shared" si="569"/>
        <v>_0</v>
      </c>
      <c r="BJ3308" t="str">
        <f t="shared" si="570"/>
        <v>_</v>
      </c>
      <c r="BK3308" t="str">
        <f>IF(ISERROR(MATCH(LEFT(C3308,5)&amp;B3308&amp;"_"&amp;A3308,$BK$1:BK3307,0)),LEFT(C3308,5)&amp;B3308&amp;"_"&amp;A3308,"")</f>
        <v/>
      </c>
      <c r="BL3308">
        <f>COUNTIFS($B$1:B3308,B3308)-COUNTIFS($B$1:B3308,B3308,$BK$1:BK3308,"")</f>
        <v>0</v>
      </c>
      <c r="BM3308" t="str">
        <f t="shared" si="571"/>
        <v/>
      </c>
    </row>
    <row r="3309" spans="1:65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1"/>
      <c r="AK3309" s="1"/>
      <c r="AL3309" s="1"/>
      <c r="AM3309" s="1"/>
      <c r="AN3309" s="1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t="str">
        <f t="shared" si="561"/>
        <v/>
      </c>
      <c r="AZ3309">
        <f t="shared" si="562"/>
        <v>0</v>
      </c>
      <c r="BA3309" t="str">
        <f t="shared" si="563"/>
        <v>QB</v>
      </c>
      <c r="BB3309" t="str">
        <f t="shared" si="564"/>
        <v>_</v>
      </c>
      <c r="BC3309" t="str">
        <f t="shared" si="565"/>
        <v>ru</v>
      </c>
      <c r="BD3309">
        <f>COUNTIFS($BB$1:BB3309,BB3309,$BC$1:BC3309,"ru")</f>
        <v>1433</v>
      </c>
      <c r="BE3309" t="str">
        <f t="shared" si="566"/>
        <v>re</v>
      </c>
      <c r="BF3309">
        <f>COUNTIFS($BB$1:BB3309,BB3309,$BE$1:BE3309,"re")</f>
        <v>1433</v>
      </c>
      <c r="BG3309" t="str">
        <f t="shared" si="567"/>
        <v>ru1433_</v>
      </c>
      <c r="BH3309" t="str">
        <f t="shared" si="568"/>
        <v>re1433_</v>
      </c>
      <c r="BI3309" t="str">
        <f t="shared" si="569"/>
        <v>_0</v>
      </c>
      <c r="BJ3309" t="str">
        <f t="shared" si="570"/>
        <v>_</v>
      </c>
      <c r="BK3309" t="str">
        <f>IF(ISERROR(MATCH(LEFT(C3309,5)&amp;B3309&amp;"_"&amp;A3309,$BK$1:BK3308,0)),LEFT(C3309,5)&amp;B3309&amp;"_"&amp;A3309,"")</f>
        <v/>
      </c>
      <c r="BL3309">
        <f>COUNTIFS($B$1:B3309,B3309)-COUNTIFS($B$1:B3309,B3309,$BK$1:BK3309,"")</f>
        <v>0</v>
      </c>
      <c r="BM3309" t="str">
        <f t="shared" si="571"/>
        <v/>
      </c>
    </row>
    <row r="3310" spans="1:65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1"/>
      <c r="AK3310" s="1"/>
      <c r="AL3310" s="1"/>
      <c r="AM3310" s="1"/>
      <c r="AN3310" s="1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t="str">
        <f t="shared" si="561"/>
        <v/>
      </c>
      <c r="AZ3310">
        <f t="shared" si="562"/>
        <v>0</v>
      </c>
      <c r="BA3310" t="str">
        <f t="shared" si="563"/>
        <v>QB</v>
      </c>
      <c r="BB3310" t="str">
        <f t="shared" si="564"/>
        <v>_</v>
      </c>
      <c r="BC3310" t="str">
        <f t="shared" si="565"/>
        <v>ru</v>
      </c>
      <c r="BD3310">
        <f>COUNTIFS($BB$1:BB3310,BB3310,$BC$1:BC3310,"ru")</f>
        <v>1434</v>
      </c>
      <c r="BE3310" t="str">
        <f t="shared" si="566"/>
        <v>re</v>
      </c>
      <c r="BF3310">
        <f>COUNTIFS($BB$1:BB3310,BB3310,$BE$1:BE3310,"re")</f>
        <v>1434</v>
      </c>
      <c r="BG3310" t="str">
        <f t="shared" si="567"/>
        <v>ru1434_</v>
      </c>
      <c r="BH3310" t="str">
        <f t="shared" si="568"/>
        <v>re1434_</v>
      </c>
      <c r="BI3310" t="str">
        <f t="shared" si="569"/>
        <v>_0</v>
      </c>
      <c r="BJ3310" t="str">
        <f t="shared" si="570"/>
        <v>_</v>
      </c>
      <c r="BK3310" t="str">
        <f>IF(ISERROR(MATCH(LEFT(C3310,5)&amp;B3310&amp;"_"&amp;A3310,$BK$1:BK3309,0)),LEFT(C3310,5)&amp;B3310&amp;"_"&amp;A3310,"")</f>
        <v/>
      </c>
      <c r="BL3310">
        <f>COUNTIFS($B$1:B3310,B3310)-COUNTIFS($B$1:B3310,B3310,$BK$1:BK3310,"")</f>
        <v>0</v>
      </c>
      <c r="BM3310" t="str">
        <f t="shared" si="571"/>
        <v/>
      </c>
    </row>
    <row r="3311" spans="1:65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1"/>
      <c r="AK3311" s="1"/>
      <c r="AL3311" s="1"/>
      <c r="AM3311" s="1"/>
      <c r="AN3311" s="1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t="str">
        <f t="shared" si="561"/>
        <v/>
      </c>
      <c r="AZ3311">
        <f t="shared" si="562"/>
        <v>0</v>
      </c>
      <c r="BA3311" t="str">
        <f t="shared" si="563"/>
        <v>QB</v>
      </c>
      <c r="BB3311" t="str">
        <f t="shared" si="564"/>
        <v>_</v>
      </c>
      <c r="BC3311" t="str">
        <f t="shared" si="565"/>
        <v>ru</v>
      </c>
      <c r="BD3311">
        <f>COUNTIFS($BB$1:BB3311,BB3311,$BC$1:BC3311,"ru")</f>
        <v>1435</v>
      </c>
      <c r="BE3311" t="str">
        <f t="shared" si="566"/>
        <v>re</v>
      </c>
      <c r="BF3311">
        <f>COUNTIFS($BB$1:BB3311,BB3311,$BE$1:BE3311,"re")</f>
        <v>1435</v>
      </c>
      <c r="BG3311" t="str">
        <f t="shared" si="567"/>
        <v>ru1435_</v>
      </c>
      <c r="BH3311" t="str">
        <f t="shared" si="568"/>
        <v>re1435_</v>
      </c>
      <c r="BI3311" t="str">
        <f t="shared" si="569"/>
        <v>_0</v>
      </c>
      <c r="BJ3311" t="str">
        <f t="shared" si="570"/>
        <v>_</v>
      </c>
      <c r="BK3311" t="str">
        <f>IF(ISERROR(MATCH(LEFT(C3311,5)&amp;B3311&amp;"_"&amp;A3311,$BK$1:BK3310,0)),LEFT(C3311,5)&amp;B3311&amp;"_"&amp;A3311,"")</f>
        <v/>
      </c>
      <c r="BL3311">
        <f>COUNTIFS($B$1:B3311,B3311)-COUNTIFS($B$1:B3311,B3311,$BK$1:BK3311,"")</f>
        <v>0</v>
      </c>
      <c r="BM3311" t="str">
        <f t="shared" si="571"/>
        <v/>
      </c>
    </row>
    <row r="3312" spans="1:65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1"/>
      <c r="AK3312" s="1"/>
      <c r="AL3312" s="1"/>
      <c r="AM3312" s="1"/>
      <c r="AN3312" s="1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t="str">
        <f t="shared" si="561"/>
        <v/>
      </c>
      <c r="AZ3312">
        <f t="shared" si="562"/>
        <v>0</v>
      </c>
      <c r="BA3312" t="str">
        <f t="shared" si="563"/>
        <v>QB</v>
      </c>
      <c r="BB3312" t="str">
        <f t="shared" si="564"/>
        <v>_</v>
      </c>
      <c r="BC3312" t="str">
        <f t="shared" si="565"/>
        <v>ru</v>
      </c>
      <c r="BD3312">
        <f>COUNTIFS($BB$1:BB3312,BB3312,$BC$1:BC3312,"ru")</f>
        <v>1436</v>
      </c>
      <c r="BE3312" t="str">
        <f t="shared" si="566"/>
        <v>re</v>
      </c>
      <c r="BF3312">
        <f>COUNTIFS($BB$1:BB3312,BB3312,$BE$1:BE3312,"re")</f>
        <v>1436</v>
      </c>
      <c r="BG3312" t="str">
        <f t="shared" si="567"/>
        <v>ru1436_</v>
      </c>
      <c r="BH3312" t="str">
        <f t="shared" si="568"/>
        <v>re1436_</v>
      </c>
      <c r="BI3312" t="str">
        <f t="shared" si="569"/>
        <v>_0</v>
      </c>
      <c r="BJ3312" t="str">
        <f t="shared" si="570"/>
        <v>_</v>
      </c>
      <c r="BK3312" t="str">
        <f>IF(ISERROR(MATCH(LEFT(C3312,5)&amp;B3312&amp;"_"&amp;A3312,$BK$1:BK3311,0)),LEFT(C3312,5)&amp;B3312&amp;"_"&amp;A3312,"")</f>
        <v/>
      </c>
      <c r="BL3312">
        <f>COUNTIFS($B$1:B3312,B3312)-COUNTIFS($B$1:B3312,B3312,$BK$1:BK3312,"")</f>
        <v>0</v>
      </c>
      <c r="BM3312" t="str">
        <f t="shared" si="571"/>
        <v/>
      </c>
    </row>
    <row r="3313" spans="1:65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1"/>
      <c r="AK3313" s="1"/>
      <c r="AL3313" s="1"/>
      <c r="AM3313" s="1"/>
      <c r="AN3313" s="1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t="str">
        <f t="shared" si="561"/>
        <v/>
      </c>
      <c r="AZ3313">
        <f t="shared" si="562"/>
        <v>0</v>
      </c>
      <c r="BA3313" t="str">
        <f t="shared" si="563"/>
        <v>QB</v>
      </c>
      <c r="BB3313" t="str">
        <f t="shared" si="564"/>
        <v>_</v>
      </c>
      <c r="BC3313" t="str">
        <f t="shared" si="565"/>
        <v>ru</v>
      </c>
      <c r="BD3313">
        <f>COUNTIFS($BB$1:BB3313,BB3313,$BC$1:BC3313,"ru")</f>
        <v>1437</v>
      </c>
      <c r="BE3313" t="str">
        <f t="shared" si="566"/>
        <v>re</v>
      </c>
      <c r="BF3313">
        <f>COUNTIFS($BB$1:BB3313,BB3313,$BE$1:BE3313,"re")</f>
        <v>1437</v>
      </c>
      <c r="BG3313" t="str">
        <f t="shared" si="567"/>
        <v>ru1437_</v>
      </c>
      <c r="BH3313" t="str">
        <f t="shared" si="568"/>
        <v>re1437_</v>
      </c>
      <c r="BI3313" t="str">
        <f t="shared" si="569"/>
        <v>_0</v>
      </c>
      <c r="BJ3313" t="str">
        <f t="shared" si="570"/>
        <v>_</v>
      </c>
      <c r="BK3313" t="str">
        <f>IF(ISERROR(MATCH(LEFT(C3313,5)&amp;B3313&amp;"_"&amp;A3313,$BK$1:BK3312,0)),LEFT(C3313,5)&amp;B3313&amp;"_"&amp;A3313,"")</f>
        <v/>
      </c>
      <c r="BL3313">
        <f>COUNTIFS($B$1:B3313,B3313)-COUNTIFS($B$1:B3313,B3313,$BK$1:BK3313,"")</f>
        <v>0</v>
      </c>
      <c r="BM3313" t="str">
        <f t="shared" si="571"/>
        <v/>
      </c>
    </row>
    <row r="3314" spans="1:65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1"/>
      <c r="AK3314" s="1"/>
      <c r="AL3314" s="1"/>
      <c r="AM3314" s="1"/>
      <c r="AN3314" s="1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t="str">
        <f t="shared" si="561"/>
        <v/>
      </c>
      <c r="AZ3314">
        <f t="shared" si="562"/>
        <v>0</v>
      </c>
      <c r="BA3314" t="str">
        <f t="shared" si="563"/>
        <v>QB</v>
      </c>
      <c r="BB3314" t="str">
        <f t="shared" si="564"/>
        <v>_</v>
      </c>
      <c r="BC3314" t="str">
        <f t="shared" si="565"/>
        <v>ru</v>
      </c>
      <c r="BD3314">
        <f>COUNTIFS($BB$1:BB3314,BB3314,$BC$1:BC3314,"ru")</f>
        <v>1438</v>
      </c>
      <c r="BE3314" t="str">
        <f t="shared" si="566"/>
        <v>re</v>
      </c>
      <c r="BF3314">
        <f>COUNTIFS($BB$1:BB3314,BB3314,$BE$1:BE3314,"re")</f>
        <v>1438</v>
      </c>
      <c r="BG3314" t="str">
        <f t="shared" si="567"/>
        <v>ru1438_</v>
      </c>
      <c r="BH3314" t="str">
        <f t="shared" si="568"/>
        <v>re1438_</v>
      </c>
      <c r="BI3314" t="str">
        <f t="shared" si="569"/>
        <v>_0</v>
      </c>
      <c r="BJ3314" t="str">
        <f t="shared" si="570"/>
        <v>_</v>
      </c>
      <c r="BK3314" t="str">
        <f>IF(ISERROR(MATCH(LEFT(C3314,5)&amp;B3314&amp;"_"&amp;A3314,$BK$1:BK3313,0)),LEFT(C3314,5)&amp;B3314&amp;"_"&amp;A3314,"")</f>
        <v/>
      </c>
      <c r="BL3314">
        <f>COUNTIFS($B$1:B3314,B3314)-COUNTIFS($B$1:B3314,B3314,$BK$1:BK3314,"")</f>
        <v>0</v>
      </c>
      <c r="BM3314" t="str">
        <f t="shared" si="571"/>
        <v/>
      </c>
    </row>
    <row r="3315" spans="1:65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1"/>
      <c r="AK3315" s="1"/>
      <c r="AL3315" s="1"/>
      <c r="AM3315" s="1"/>
      <c r="AN3315" s="1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t="str">
        <f t="shared" si="561"/>
        <v/>
      </c>
      <c r="AZ3315">
        <f t="shared" si="562"/>
        <v>0</v>
      </c>
      <c r="BA3315" t="str">
        <f t="shared" si="563"/>
        <v>QB</v>
      </c>
      <c r="BB3315" t="str">
        <f t="shared" si="564"/>
        <v>_</v>
      </c>
      <c r="BC3315" t="str">
        <f t="shared" si="565"/>
        <v>ru</v>
      </c>
      <c r="BD3315">
        <f>COUNTIFS($BB$1:BB3315,BB3315,$BC$1:BC3315,"ru")</f>
        <v>1439</v>
      </c>
      <c r="BE3315" t="str">
        <f t="shared" si="566"/>
        <v>re</v>
      </c>
      <c r="BF3315">
        <f>COUNTIFS($BB$1:BB3315,BB3315,$BE$1:BE3315,"re")</f>
        <v>1439</v>
      </c>
      <c r="BG3315" t="str">
        <f t="shared" si="567"/>
        <v>ru1439_</v>
      </c>
      <c r="BH3315" t="str">
        <f t="shared" si="568"/>
        <v>re1439_</v>
      </c>
      <c r="BI3315" t="str">
        <f t="shared" si="569"/>
        <v>_0</v>
      </c>
      <c r="BJ3315" t="str">
        <f t="shared" si="570"/>
        <v>_</v>
      </c>
      <c r="BK3315" t="str">
        <f>IF(ISERROR(MATCH(LEFT(C3315,5)&amp;B3315&amp;"_"&amp;A3315,$BK$1:BK3314,0)),LEFT(C3315,5)&amp;B3315&amp;"_"&amp;A3315,"")</f>
        <v/>
      </c>
      <c r="BL3315">
        <f>COUNTIFS($B$1:B3315,B3315)-COUNTIFS($B$1:B3315,B3315,$BK$1:BK3315,"")</f>
        <v>0</v>
      </c>
      <c r="BM3315" t="str">
        <f t="shared" si="571"/>
        <v/>
      </c>
    </row>
    <row r="3316" spans="1:65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1"/>
      <c r="AK3316" s="1"/>
      <c r="AL3316" s="1"/>
      <c r="AM3316" s="1"/>
      <c r="AN3316" s="1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t="str">
        <f t="shared" si="561"/>
        <v/>
      </c>
      <c r="AZ3316">
        <f t="shared" si="562"/>
        <v>0</v>
      </c>
      <c r="BA3316" t="str">
        <f t="shared" si="563"/>
        <v>QB</v>
      </c>
      <c r="BB3316" t="str">
        <f t="shared" si="564"/>
        <v>_</v>
      </c>
      <c r="BC3316" t="str">
        <f t="shared" si="565"/>
        <v>ru</v>
      </c>
      <c r="BD3316">
        <f>COUNTIFS($BB$1:BB3316,BB3316,$BC$1:BC3316,"ru")</f>
        <v>1440</v>
      </c>
      <c r="BE3316" t="str">
        <f t="shared" si="566"/>
        <v>re</v>
      </c>
      <c r="BF3316">
        <f>COUNTIFS($BB$1:BB3316,BB3316,$BE$1:BE3316,"re")</f>
        <v>1440</v>
      </c>
      <c r="BG3316" t="str">
        <f t="shared" si="567"/>
        <v>ru1440_</v>
      </c>
      <c r="BH3316" t="str">
        <f t="shared" si="568"/>
        <v>re1440_</v>
      </c>
      <c r="BI3316" t="str">
        <f t="shared" si="569"/>
        <v>_0</v>
      </c>
      <c r="BJ3316" t="str">
        <f t="shared" si="570"/>
        <v>_</v>
      </c>
      <c r="BK3316" t="str">
        <f>IF(ISERROR(MATCH(LEFT(C3316,5)&amp;B3316&amp;"_"&amp;A3316,$BK$1:BK3315,0)),LEFT(C3316,5)&amp;B3316&amp;"_"&amp;A3316,"")</f>
        <v/>
      </c>
      <c r="BL3316">
        <f>COUNTIFS($B$1:B3316,B3316)-COUNTIFS($B$1:B3316,B3316,$BK$1:BK3316,"")</f>
        <v>0</v>
      </c>
      <c r="BM3316" t="str">
        <f t="shared" si="571"/>
        <v/>
      </c>
    </row>
    <row r="3317" spans="1:65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1"/>
      <c r="AK3317" s="1"/>
      <c r="AL3317" s="1"/>
      <c r="AM3317" s="1"/>
      <c r="AN3317" s="1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t="str">
        <f t="shared" si="561"/>
        <v/>
      </c>
      <c r="AZ3317">
        <f t="shared" si="562"/>
        <v>0</v>
      </c>
      <c r="BA3317" t="str">
        <f t="shared" si="563"/>
        <v>QB</v>
      </c>
      <c r="BB3317" t="str">
        <f t="shared" si="564"/>
        <v>_</v>
      </c>
      <c r="BC3317" t="str">
        <f t="shared" si="565"/>
        <v>ru</v>
      </c>
      <c r="BD3317">
        <f>COUNTIFS($BB$1:BB3317,BB3317,$BC$1:BC3317,"ru")</f>
        <v>1441</v>
      </c>
      <c r="BE3317" t="str">
        <f t="shared" si="566"/>
        <v>re</v>
      </c>
      <c r="BF3317">
        <f>COUNTIFS($BB$1:BB3317,BB3317,$BE$1:BE3317,"re")</f>
        <v>1441</v>
      </c>
      <c r="BG3317" t="str">
        <f t="shared" si="567"/>
        <v>ru1441_</v>
      </c>
      <c r="BH3317" t="str">
        <f t="shared" si="568"/>
        <v>re1441_</v>
      </c>
      <c r="BI3317" t="str">
        <f t="shared" si="569"/>
        <v>_0</v>
      </c>
      <c r="BJ3317" t="str">
        <f t="shared" si="570"/>
        <v>_</v>
      </c>
      <c r="BK3317" t="str">
        <f>IF(ISERROR(MATCH(LEFT(C3317,5)&amp;B3317&amp;"_"&amp;A3317,$BK$1:BK3316,0)),LEFT(C3317,5)&amp;B3317&amp;"_"&amp;A3317,"")</f>
        <v/>
      </c>
      <c r="BL3317">
        <f>COUNTIFS($B$1:B3317,B3317)-COUNTIFS($B$1:B3317,B3317,$BK$1:BK3317,"")</f>
        <v>0</v>
      </c>
      <c r="BM3317" t="str">
        <f t="shared" si="571"/>
        <v/>
      </c>
    </row>
    <row r="3318" spans="1:65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1"/>
      <c r="AK3318" s="1"/>
      <c r="AL3318" s="1"/>
      <c r="AM3318" s="1"/>
      <c r="AN3318" s="1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t="str">
        <f t="shared" si="561"/>
        <v/>
      </c>
      <c r="AZ3318">
        <f t="shared" si="562"/>
        <v>0</v>
      </c>
      <c r="BA3318" t="str">
        <f t="shared" si="563"/>
        <v>QB</v>
      </c>
      <c r="BB3318" t="str">
        <f t="shared" si="564"/>
        <v>_</v>
      </c>
      <c r="BC3318" t="str">
        <f t="shared" si="565"/>
        <v>ru</v>
      </c>
      <c r="BD3318">
        <f>COUNTIFS($BB$1:BB3318,BB3318,$BC$1:BC3318,"ru")</f>
        <v>1442</v>
      </c>
      <c r="BE3318" t="str">
        <f t="shared" si="566"/>
        <v>re</v>
      </c>
      <c r="BF3318">
        <f>COUNTIFS($BB$1:BB3318,BB3318,$BE$1:BE3318,"re")</f>
        <v>1442</v>
      </c>
      <c r="BG3318" t="str">
        <f t="shared" si="567"/>
        <v>ru1442_</v>
      </c>
      <c r="BH3318" t="str">
        <f t="shared" si="568"/>
        <v>re1442_</v>
      </c>
      <c r="BI3318" t="str">
        <f t="shared" si="569"/>
        <v>_0</v>
      </c>
      <c r="BJ3318" t="str">
        <f t="shared" si="570"/>
        <v>_</v>
      </c>
      <c r="BK3318" t="str">
        <f>IF(ISERROR(MATCH(LEFT(C3318,5)&amp;B3318&amp;"_"&amp;A3318,$BK$1:BK3317,0)),LEFT(C3318,5)&amp;B3318&amp;"_"&amp;A3318,"")</f>
        <v/>
      </c>
      <c r="BL3318">
        <f>COUNTIFS($B$1:B3318,B3318)-COUNTIFS($B$1:B3318,B3318,$BK$1:BK3318,"")</f>
        <v>0</v>
      </c>
      <c r="BM3318" t="str">
        <f t="shared" si="571"/>
        <v/>
      </c>
    </row>
    <row r="3319" spans="1:65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1"/>
      <c r="AK3319" s="1"/>
      <c r="AL3319" s="1"/>
      <c r="AM3319" s="1"/>
      <c r="AN3319" s="1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t="str">
        <f t="shared" si="561"/>
        <v/>
      </c>
      <c r="AZ3319">
        <f t="shared" si="562"/>
        <v>0</v>
      </c>
      <c r="BA3319" t="str">
        <f t="shared" si="563"/>
        <v>QB</v>
      </c>
      <c r="BB3319" t="str">
        <f t="shared" si="564"/>
        <v>_</v>
      </c>
      <c r="BC3319" t="str">
        <f t="shared" si="565"/>
        <v>ru</v>
      </c>
      <c r="BD3319">
        <f>COUNTIFS($BB$1:BB3319,BB3319,$BC$1:BC3319,"ru")</f>
        <v>1443</v>
      </c>
      <c r="BE3319" t="str">
        <f t="shared" si="566"/>
        <v>re</v>
      </c>
      <c r="BF3319">
        <f>COUNTIFS($BB$1:BB3319,BB3319,$BE$1:BE3319,"re")</f>
        <v>1443</v>
      </c>
      <c r="BG3319" t="str">
        <f t="shared" si="567"/>
        <v>ru1443_</v>
      </c>
      <c r="BH3319" t="str">
        <f t="shared" si="568"/>
        <v>re1443_</v>
      </c>
      <c r="BI3319" t="str">
        <f t="shared" si="569"/>
        <v>_0</v>
      </c>
      <c r="BJ3319" t="str">
        <f t="shared" si="570"/>
        <v>_</v>
      </c>
      <c r="BK3319" t="str">
        <f>IF(ISERROR(MATCH(LEFT(C3319,5)&amp;B3319&amp;"_"&amp;A3319,$BK$1:BK3318,0)),LEFT(C3319,5)&amp;B3319&amp;"_"&amp;A3319,"")</f>
        <v/>
      </c>
      <c r="BL3319">
        <f>COUNTIFS($B$1:B3319,B3319)-COUNTIFS($B$1:B3319,B3319,$BK$1:BK3319,"")</f>
        <v>0</v>
      </c>
      <c r="BM3319" t="str">
        <f t="shared" si="571"/>
        <v/>
      </c>
    </row>
    <row r="3320" spans="1:65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1"/>
      <c r="AK3320" s="1"/>
      <c r="AL3320" s="1"/>
      <c r="AM3320" s="1"/>
      <c r="AN3320" s="1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t="str">
        <f t="shared" si="561"/>
        <v/>
      </c>
      <c r="AZ3320">
        <f t="shared" si="562"/>
        <v>0</v>
      </c>
      <c r="BA3320" t="str">
        <f t="shared" si="563"/>
        <v>QB</v>
      </c>
      <c r="BB3320" t="str">
        <f t="shared" si="564"/>
        <v>_</v>
      </c>
      <c r="BC3320" t="str">
        <f t="shared" si="565"/>
        <v>ru</v>
      </c>
      <c r="BD3320">
        <f>COUNTIFS($BB$1:BB3320,BB3320,$BC$1:BC3320,"ru")</f>
        <v>1444</v>
      </c>
      <c r="BE3320" t="str">
        <f t="shared" si="566"/>
        <v>re</v>
      </c>
      <c r="BF3320">
        <f>COUNTIFS($BB$1:BB3320,BB3320,$BE$1:BE3320,"re")</f>
        <v>1444</v>
      </c>
      <c r="BG3320" t="str">
        <f t="shared" si="567"/>
        <v>ru1444_</v>
      </c>
      <c r="BH3320" t="str">
        <f t="shared" si="568"/>
        <v>re1444_</v>
      </c>
      <c r="BI3320" t="str">
        <f t="shared" si="569"/>
        <v>_0</v>
      </c>
      <c r="BJ3320" t="str">
        <f t="shared" si="570"/>
        <v>_</v>
      </c>
      <c r="BK3320" t="str">
        <f>IF(ISERROR(MATCH(LEFT(C3320,5)&amp;B3320&amp;"_"&amp;A3320,$BK$1:BK3319,0)),LEFT(C3320,5)&amp;B3320&amp;"_"&amp;A3320,"")</f>
        <v/>
      </c>
      <c r="BL3320">
        <f>COUNTIFS($B$1:B3320,B3320)-COUNTIFS($B$1:B3320,B3320,$BK$1:BK3320,"")</f>
        <v>0</v>
      </c>
      <c r="BM3320" t="str">
        <f t="shared" si="571"/>
        <v/>
      </c>
    </row>
    <row r="3321" spans="1:65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1"/>
      <c r="AK3321" s="1"/>
      <c r="AL3321" s="1"/>
      <c r="AM3321" s="1"/>
      <c r="AN3321" s="1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t="str">
        <f t="shared" si="561"/>
        <v/>
      </c>
      <c r="AZ3321">
        <f t="shared" si="562"/>
        <v>0</v>
      </c>
      <c r="BA3321" t="str">
        <f t="shared" si="563"/>
        <v>QB</v>
      </c>
      <c r="BB3321" t="str">
        <f t="shared" si="564"/>
        <v>_</v>
      </c>
      <c r="BC3321" t="str">
        <f t="shared" si="565"/>
        <v>ru</v>
      </c>
      <c r="BD3321">
        <f>COUNTIFS($BB$1:BB3321,BB3321,$BC$1:BC3321,"ru")</f>
        <v>1445</v>
      </c>
      <c r="BE3321" t="str">
        <f t="shared" si="566"/>
        <v>re</v>
      </c>
      <c r="BF3321">
        <f>COUNTIFS($BB$1:BB3321,BB3321,$BE$1:BE3321,"re")</f>
        <v>1445</v>
      </c>
      <c r="BG3321" t="str">
        <f t="shared" si="567"/>
        <v>ru1445_</v>
      </c>
      <c r="BH3321" t="str">
        <f t="shared" si="568"/>
        <v>re1445_</v>
      </c>
      <c r="BI3321" t="str">
        <f t="shared" si="569"/>
        <v>_0</v>
      </c>
      <c r="BJ3321" t="str">
        <f t="shared" si="570"/>
        <v>_</v>
      </c>
      <c r="BK3321" t="str">
        <f>IF(ISERROR(MATCH(LEFT(C3321,5)&amp;B3321&amp;"_"&amp;A3321,$BK$1:BK3320,0)),LEFT(C3321,5)&amp;B3321&amp;"_"&amp;A3321,"")</f>
        <v/>
      </c>
      <c r="BL3321">
        <f>COUNTIFS($B$1:B3321,B3321)-COUNTIFS($B$1:B3321,B3321,$BK$1:BK3321,"")</f>
        <v>0</v>
      </c>
      <c r="BM3321" t="str">
        <f t="shared" si="571"/>
        <v/>
      </c>
    </row>
    <row r="3322" spans="1:65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1"/>
      <c r="AK3322" s="1"/>
      <c r="AL3322" s="1"/>
      <c r="AM3322" s="1"/>
      <c r="AN3322" s="1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t="str">
        <f t="shared" si="561"/>
        <v/>
      </c>
      <c r="AZ3322">
        <f t="shared" si="562"/>
        <v>0</v>
      </c>
      <c r="BA3322" t="str">
        <f t="shared" si="563"/>
        <v>QB</v>
      </c>
      <c r="BB3322" t="str">
        <f t="shared" si="564"/>
        <v>_</v>
      </c>
      <c r="BC3322" t="str">
        <f t="shared" si="565"/>
        <v>ru</v>
      </c>
      <c r="BD3322">
        <f>COUNTIFS($BB$1:BB3322,BB3322,$BC$1:BC3322,"ru")</f>
        <v>1446</v>
      </c>
      <c r="BE3322" t="str">
        <f t="shared" si="566"/>
        <v>re</v>
      </c>
      <c r="BF3322">
        <f>COUNTIFS($BB$1:BB3322,BB3322,$BE$1:BE3322,"re")</f>
        <v>1446</v>
      </c>
      <c r="BG3322" t="str">
        <f t="shared" si="567"/>
        <v>ru1446_</v>
      </c>
      <c r="BH3322" t="str">
        <f t="shared" si="568"/>
        <v>re1446_</v>
      </c>
      <c r="BI3322" t="str">
        <f t="shared" si="569"/>
        <v>_0</v>
      </c>
      <c r="BJ3322" t="str">
        <f t="shared" si="570"/>
        <v>_</v>
      </c>
      <c r="BK3322" t="str">
        <f>IF(ISERROR(MATCH(LEFT(C3322,5)&amp;B3322&amp;"_"&amp;A3322,$BK$1:BK3321,0)),LEFT(C3322,5)&amp;B3322&amp;"_"&amp;A3322,"")</f>
        <v/>
      </c>
      <c r="BL3322">
        <f>COUNTIFS($B$1:B3322,B3322)-COUNTIFS($B$1:B3322,B3322,$BK$1:BK3322,"")</f>
        <v>0</v>
      </c>
      <c r="BM3322" t="str">
        <f t="shared" si="571"/>
        <v/>
      </c>
    </row>
    <row r="3323" spans="1:65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1"/>
      <c r="AK3323" s="1"/>
      <c r="AL3323" s="1"/>
      <c r="AM3323" s="1"/>
      <c r="AN3323" s="1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t="str">
        <f t="shared" si="561"/>
        <v/>
      </c>
      <c r="AZ3323">
        <f t="shared" si="562"/>
        <v>0</v>
      </c>
      <c r="BA3323" t="str">
        <f t="shared" si="563"/>
        <v>QB</v>
      </c>
      <c r="BB3323" t="str">
        <f t="shared" si="564"/>
        <v>_</v>
      </c>
      <c r="BC3323" t="str">
        <f t="shared" si="565"/>
        <v>ru</v>
      </c>
      <c r="BD3323">
        <f>COUNTIFS($BB$1:BB3323,BB3323,$BC$1:BC3323,"ru")</f>
        <v>1447</v>
      </c>
      <c r="BE3323" t="str">
        <f t="shared" si="566"/>
        <v>re</v>
      </c>
      <c r="BF3323">
        <f>COUNTIFS($BB$1:BB3323,BB3323,$BE$1:BE3323,"re")</f>
        <v>1447</v>
      </c>
      <c r="BG3323" t="str">
        <f t="shared" si="567"/>
        <v>ru1447_</v>
      </c>
      <c r="BH3323" t="str">
        <f t="shared" si="568"/>
        <v>re1447_</v>
      </c>
      <c r="BI3323" t="str">
        <f t="shared" si="569"/>
        <v>_0</v>
      </c>
      <c r="BJ3323" t="str">
        <f t="shared" si="570"/>
        <v>_</v>
      </c>
      <c r="BK3323" t="str">
        <f>IF(ISERROR(MATCH(LEFT(C3323,5)&amp;B3323&amp;"_"&amp;A3323,$BK$1:BK3322,0)),LEFT(C3323,5)&amp;B3323&amp;"_"&amp;A3323,"")</f>
        <v/>
      </c>
      <c r="BL3323">
        <f>COUNTIFS($B$1:B3323,B3323)-COUNTIFS($B$1:B3323,B3323,$BK$1:BK3323,"")</f>
        <v>0</v>
      </c>
      <c r="BM3323" t="str">
        <f t="shared" si="571"/>
        <v/>
      </c>
    </row>
    <row r="3324" spans="1:65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1"/>
      <c r="AK3324" s="1"/>
      <c r="AL3324" s="1"/>
      <c r="AM3324" s="1"/>
      <c r="AN3324" s="1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t="str">
        <f t="shared" si="561"/>
        <v/>
      </c>
      <c r="AZ3324">
        <f t="shared" si="562"/>
        <v>0</v>
      </c>
      <c r="BA3324" t="str">
        <f t="shared" si="563"/>
        <v>QB</v>
      </c>
      <c r="BB3324" t="str">
        <f t="shared" si="564"/>
        <v>_</v>
      </c>
      <c r="BC3324" t="str">
        <f t="shared" si="565"/>
        <v>ru</v>
      </c>
      <c r="BD3324">
        <f>COUNTIFS($BB$1:BB3324,BB3324,$BC$1:BC3324,"ru")</f>
        <v>1448</v>
      </c>
      <c r="BE3324" t="str">
        <f t="shared" si="566"/>
        <v>re</v>
      </c>
      <c r="BF3324">
        <f>COUNTIFS($BB$1:BB3324,BB3324,$BE$1:BE3324,"re")</f>
        <v>1448</v>
      </c>
      <c r="BG3324" t="str">
        <f t="shared" si="567"/>
        <v>ru1448_</v>
      </c>
      <c r="BH3324" t="str">
        <f t="shared" si="568"/>
        <v>re1448_</v>
      </c>
      <c r="BI3324" t="str">
        <f t="shared" si="569"/>
        <v>_0</v>
      </c>
      <c r="BJ3324" t="str">
        <f t="shared" si="570"/>
        <v>_</v>
      </c>
      <c r="BK3324" t="str">
        <f>IF(ISERROR(MATCH(LEFT(C3324,5)&amp;B3324&amp;"_"&amp;A3324,$BK$1:BK3323,0)),LEFT(C3324,5)&amp;B3324&amp;"_"&amp;A3324,"")</f>
        <v/>
      </c>
      <c r="BL3324">
        <f>COUNTIFS($B$1:B3324,B3324)-COUNTIFS($B$1:B3324,B3324,$BK$1:BK3324,"")</f>
        <v>0</v>
      </c>
      <c r="BM3324" t="str">
        <f t="shared" si="571"/>
        <v/>
      </c>
    </row>
    <row r="3325" spans="1:65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1"/>
      <c r="AK3325" s="1"/>
      <c r="AL3325" s="1"/>
      <c r="AM3325" s="1"/>
      <c r="AN3325" s="1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t="str">
        <f t="shared" si="561"/>
        <v/>
      </c>
      <c r="AZ3325">
        <f t="shared" si="562"/>
        <v>0</v>
      </c>
      <c r="BA3325" t="str">
        <f t="shared" si="563"/>
        <v>QB</v>
      </c>
      <c r="BB3325" t="str">
        <f t="shared" si="564"/>
        <v>_</v>
      </c>
      <c r="BC3325" t="str">
        <f t="shared" si="565"/>
        <v>ru</v>
      </c>
      <c r="BD3325">
        <f>COUNTIFS($BB$1:BB3325,BB3325,$BC$1:BC3325,"ru")</f>
        <v>1449</v>
      </c>
      <c r="BE3325" t="str">
        <f t="shared" si="566"/>
        <v>re</v>
      </c>
      <c r="BF3325">
        <f>COUNTIFS($BB$1:BB3325,BB3325,$BE$1:BE3325,"re")</f>
        <v>1449</v>
      </c>
      <c r="BG3325" t="str">
        <f t="shared" si="567"/>
        <v>ru1449_</v>
      </c>
      <c r="BH3325" t="str">
        <f t="shared" si="568"/>
        <v>re1449_</v>
      </c>
      <c r="BI3325" t="str">
        <f t="shared" si="569"/>
        <v>_0</v>
      </c>
      <c r="BJ3325" t="str">
        <f t="shared" si="570"/>
        <v>_</v>
      </c>
      <c r="BK3325" t="str">
        <f>IF(ISERROR(MATCH(LEFT(C3325,5)&amp;B3325&amp;"_"&amp;A3325,$BK$1:BK3324,0)),LEFT(C3325,5)&amp;B3325&amp;"_"&amp;A3325,"")</f>
        <v/>
      </c>
      <c r="BL3325">
        <f>COUNTIFS($B$1:B3325,B3325)-COUNTIFS($B$1:B3325,B3325,$BK$1:BK3325,"")</f>
        <v>0</v>
      </c>
      <c r="BM3325" t="str">
        <f t="shared" si="571"/>
        <v/>
      </c>
    </row>
    <row r="3326" spans="1:65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1"/>
      <c r="AK3326" s="1"/>
      <c r="AL3326" s="1"/>
      <c r="AM3326" s="1"/>
      <c r="AN3326" s="1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t="str">
        <f t="shared" si="561"/>
        <v/>
      </c>
      <c r="AZ3326">
        <f t="shared" si="562"/>
        <v>0</v>
      </c>
      <c r="BA3326" t="str">
        <f t="shared" si="563"/>
        <v>QB</v>
      </c>
      <c r="BB3326" t="str">
        <f t="shared" si="564"/>
        <v>_</v>
      </c>
      <c r="BC3326" t="str">
        <f t="shared" si="565"/>
        <v>ru</v>
      </c>
      <c r="BD3326">
        <f>COUNTIFS($BB$1:BB3326,BB3326,$BC$1:BC3326,"ru")</f>
        <v>1450</v>
      </c>
      <c r="BE3326" t="str">
        <f t="shared" si="566"/>
        <v>re</v>
      </c>
      <c r="BF3326">
        <f>COUNTIFS($BB$1:BB3326,BB3326,$BE$1:BE3326,"re")</f>
        <v>1450</v>
      </c>
      <c r="BG3326" t="str">
        <f t="shared" si="567"/>
        <v>ru1450_</v>
      </c>
      <c r="BH3326" t="str">
        <f t="shared" si="568"/>
        <v>re1450_</v>
      </c>
      <c r="BI3326" t="str">
        <f t="shared" si="569"/>
        <v>_0</v>
      </c>
      <c r="BJ3326" t="str">
        <f t="shared" si="570"/>
        <v>_</v>
      </c>
      <c r="BK3326" t="str">
        <f>IF(ISERROR(MATCH(LEFT(C3326,5)&amp;B3326&amp;"_"&amp;A3326,$BK$1:BK3325,0)),LEFT(C3326,5)&amp;B3326&amp;"_"&amp;A3326,"")</f>
        <v/>
      </c>
      <c r="BL3326">
        <f>COUNTIFS($B$1:B3326,B3326)-COUNTIFS($B$1:B3326,B3326,$BK$1:BK3326,"")</f>
        <v>0</v>
      </c>
      <c r="BM3326" t="str">
        <f t="shared" si="571"/>
        <v/>
      </c>
    </row>
    <row r="3327" spans="1:65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1"/>
      <c r="AK3327" s="1"/>
      <c r="AL3327" s="1"/>
      <c r="AM3327" s="1"/>
      <c r="AN3327" s="1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t="str">
        <f t="shared" si="561"/>
        <v/>
      </c>
      <c r="AZ3327">
        <f t="shared" si="562"/>
        <v>0</v>
      </c>
      <c r="BA3327" t="str">
        <f t="shared" si="563"/>
        <v>QB</v>
      </c>
      <c r="BB3327" t="str">
        <f t="shared" si="564"/>
        <v>_</v>
      </c>
      <c r="BC3327" t="str">
        <f t="shared" si="565"/>
        <v>ru</v>
      </c>
      <c r="BD3327">
        <f>COUNTIFS($BB$1:BB3327,BB3327,$BC$1:BC3327,"ru")</f>
        <v>1451</v>
      </c>
      <c r="BE3327" t="str">
        <f t="shared" si="566"/>
        <v>re</v>
      </c>
      <c r="BF3327">
        <f>COUNTIFS($BB$1:BB3327,BB3327,$BE$1:BE3327,"re")</f>
        <v>1451</v>
      </c>
      <c r="BG3327" t="str">
        <f t="shared" si="567"/>
        <v>ru1451_</v>
      </c>
      <c r="BH3327" t="str">
        <f t="shared" si="568"/>
        <v>re1451_</v>
      </c>
      <c r="BI3327" t="str">
        <f t="shared" si="569"/>
        <v>_0</v>
      </c>
      <c r="BJ3327" t="str">
        <f t="shared" si="570"/>
        <v>_</v>
      </c>
      <c r="BK3327" t="str">
        <f>IF(ISERROR(MATCH(LEFT(C3327,5)&amp;B3327&amp;"_"&amp;A3327,$BK$1:BK3326,0)),LEFT(C3327,5)&amp;B3327&amp;"_"&amp;A3327,"")</f>
        <v/>
      </c>
      <c r="BL3327">
        <f>COUNTIFS($B$1:B3327,B3327)-COUNTIFS($B$1:B3327,B3327,$BK$1:BK3327,"")</f>
        <v>0</v>
      </c>
      <c r="BM3327" t="str">
        <f t="shared" si="571"/>
        <v/>
      </c>
    </row>
    <row r="3328" spans="1:65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1"/>
      <c r="AK3328" s="1"/>
      <c r="AL3328" s="1"/>
      <c r="AM3328" s="1"/>
      <c r="AN3328" s="1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t="str">
        <f t="shared" si="561"/>
        <v/>
      </c>
      <c r="AZ3328">
        <f t="shared" si="562"/>
        <v>0</v>
      </c>
      <c r="BA3328" t="str">
        <f t="shared" si="563"/>
        <v>QB</v>
      </c>
      <c r="BB3328" t="str">
        <f t="shared" si="564"/>
        <v>_</v>
      </c>
      <c r="BC3328" t="str">
        <f t="shared" si="565"/>
        <v>ru</v>
      </c>
      <c r="BD3328">
        <f>COUNTIFS($BB$1:BB3328,BB3328,$BC$1:BC3328,"ru")</f>
        <v>1452</v>
      </c>
      <c r="BE3328" t="str">
        <f t="shared" si="566"/>
        <v>re</v>
      </c>
      <c r="BF3328">
        <f>COUNTIFS($BB$1:BB3328,BB3328,$BE$1:BE3328,"re")</f>
        <v>1452</v>
      </c>
      <c r="BG3328" t="str">
        <f t="shared" si="567"/>
        <v>ru1452_</v>
      </c>
      <c r="BH3328" t="str">
        <f t="shared" si="568"/>
        <v>re1452_</v>
      </c>
      <c r="BI3328" t="str">
        <f t="shared" si="569"/>
        <v>_0</v>
      </c>
      <c r="BJ3328" t="str">
        <f t="shared" si="570"/>
        <v>_</v>
      </c>
      <c r="BK3328" t="str">
        <f>IF(ISERROR(MATCH(LEFT(C3328,5)&amp;B3328&amp;"_"&amp;A3328,$BK$1:BK3327,0)),LEFT(C3328,5)&amp;B3328&amp;"_"&amp;A3328,"")</f>
        <v/>
      </c>
      <c r="BL3328">
        <f>COUNTIFS($B$1:B3328,B3328)-COUNTIFS($B$1:B3328,B3328,$BK$1:BK3328,"")</f>
        <v>0</v>
      </c>
      <c r="BM3328" t="str">
        <f t="shared" si="571"/>
        <v/>
      </c>
    </row>
    <row r="3329" spans="1:65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1"/>
      <c r="AK3329" s="1"/>
      <c r="AL3329" s="1"/>
      <c r="AM3329" s="1"/>
      <c r="AN3329" s="1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t="str">
        <f t="shared" si="561"/>
        <v/>
      </c>
      <c r="AZ3329">
        <f t="shared" si="562"/>
        <v>0</v>
      </c>
      <c r="BA3329" t="str">
        <f t="shared" si="563"/>
        <v>QB</v>
      </c>
      <c r="BB3329" t="str">
        <f t="shared" si="564"/>
        <v>_</v>
      </c>
      <c r="BC3329" t="str">
        <f t="shared" si="565"/>
        <v>ru</v>
      </c>
      <c r="BD3329">
        <f>COUNTIFS($BB$1:BB3329,BB3329,$BC$1:BC3329,"ru")</f>
        <v>1453</v>
      </c>
      <c r="BE3329" t="str">
        <f t="shared" si="566"/>
        <v>re</v>
      </c>
      <c r="BF3329">
        <f>COUNTIFS($BB$1:BB3329,BB3329,$BE$1:BE3329,"re")</f>
        <v>1453</v>
      </c>
      <c r="BG3329" t="str">
        <f t="shared" si="567"/>
        <v>ru1453_</v>
      </c>
      <c r="BH3329" t="str">
        <f t="shared" si="568"/>
        <v>re1453_</v>
      </c>
      <c r="BI3329" t="str">
        <f t="shared" si="569"/>
        <v>_0</v>
      </c>
      <c r="BJ3329" t="str">
        <f t="shared" si="570"/>
        <v>_</v>
      </c>
      <c r="BK3329" t="str">
        <f>IF(ISERROR(MATCH(LEFT(C3329,5)&amp;B3329&amp;"_"&amp;A3329,$BK$1:BK3328,0)),LEFT(C3329,5)&amp;B3329&amp;"_"&amp;A3329,"")</f>
        <v/>
      </c>
      <c r="BL3329">
        <f>COUNTIFS($B$1:B3329,B3329)-COUNTIFS($B$1:B3329,B3329,$BK$1:BK3329,"")</f>
        <v>0</v>
      </c>
      <c r="BM3329" t="str">
        <f t="shared" si="571"/>
        <v/>
      </c>
    </row>
    <row r="3330" spans="1:65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1"/>
      <c r="AK3330" s="1"/>
      <c r="AL3330" s="1"/>
      <c r="AM3330" s="1"/>
      <c r="AN3330" s="1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t="str">
        <f t="shared" si="561"/>
        <v/>
      </c>
      <c r="AZ3330">
        <f t="shared" si="562"/>
        <v>0</v>
      </c>
      <c r="BA3330" t="str">
        <f t="shared" si="563"/>
        <v>QB</v>
      </c>
      <c r="BB3330" t="str">
        <f t="shared" si="564"/>
        <v>_</v>
      </c>
      <c r="BC3330" t="str">
        <f t="shared" si="565"/>
        <v>ru</v>
      </c>
      <c r="BD3330">
        <f>COUNTIFS($BB$1:BB3330,BB3330,$BC$1:BC3330,"ru")</f>
        <v>1454</v>
      </c>
      <c r="BE3330" t="str">
        <f t="shared" si="566"/>
        <v>re</v>
      </c>
      <c r="BF3330">
        <f>COUNTIFS($BB$1:BB3330,BB3330,$BE$1:BE3330,"re")</f>
        <v>1454</v>
      </c>
      <c r="BG3330" t="str">
        <f t="shared" si="567"/>
        <v>ru1454_</v>
      </c>
      <c r="BH3330" t="str">
        <f t="shared" si="568"/>
        <v>re1454_</v>
      </c>
      <c r="BI3330" t="str">
        <f t="shared" si="569"/>
        <v>_0</v>
      </c>
      <c r="BJ3330" t="str">
        <f t="shared" si="570"/>
        <v>_</v>
      </c>
      <c r="BK3330" t="str">
        <f>IF(ISERROR(MATCH(LEFT(C3330,5)&amp;B3330&amp;"_"&amp;A3330,$BK$1:BK3329,0)),LEFT(C3330,5)&amp;B3330&amp;"_"&amp;A3330,"")</f>
        <v/>
      </c>
      <c r="BL3330">
        <f>COUNTIFS($B$1:B3330,B3330)-COUNTIFS($B$1:B3330,B3330,$BK$1:BK3330,"")</f>
        <v>0</v>
      </c>
      <c r="BM3330" t="str">
        <f t="shared" si="571"/>
        <v/>
      </c>
    </row>
    <row r="3331" spans="1:65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1"/>
      <c r="AK3331" s="1"/>
      <c r="AL3331" s="1"/>
      <c r="AM3331" s="1"/>
      <c r="AN3331" s="1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t="str">
        <f t="shared" ref="AY3331:AY3394" si="572">IF(ISNUMBER(AP3331),LEFT(C3331,7)&amp;"_"&amp;B3331,"")</f>
        <v/>
      </c>
      <c r="AZ3331">
        <f t="shared" ref="AZ3331:AZ3394" si="573">A3331</f>
        <v>0</v>
      </c>
      <c r="BA3331" t="str">
        <f t="shared" ref="BA3331:BA3394" si="574">IF(G3331="NA","","QB")</f>
        <v>QB</v>
      </c>
      <c r="BB3331" t="str">
        <f t="shared" ref="BB3331:BB3394" si="575">LEFT(C3331,7)&amp;"_"&amp;B3331</f>
        <v>_</v>
      </c>
      <c r="BC3331" t="str">
        <f t="shared" ref="BC3331:BC3394" si="576">IF(X3331="NA","","ru")</f>
        <v>ru</v>
      </c>
      <c r="BD3331">
        <f>COUNTIFS($BB$1:BB3331,BB3331,$BC$1:BC3331,"ru")</f>
        <v>1455</v>
      </c>
      <c r="BE3331" t="str">
        <f t="shared" ref="BE3331:BE3394" si="577">IF(AD3331="NA","","re")</f>
        <v>re</v>
      </c>
      <c r="BF3331">
        <f>COUNTIFS($BB$1:BB3331,BB3331,$BE$1:BE3331,"re")</f>
        <v>1455</v>
      </c>
      <c r="BG3331" t="str">
        <f t="shared" ref="BG3331:BG3394" si="578">BC3331&amp;BD3331&amp;$BB3331</f>
        <v>ru1455_</v>
      </c>
      <c r="BH3331" t="str">
        <f t="shared" ref="BH3331:BH3394" si="579">BE3331&amp;BF3331&amp;$BB3331</f>
        <v>re1455_</v>
      </c>
      <c r="BI3331" t="str">
        <f t="shared" ref="BI3331:BI3394" si="580">BB3331&amp;AZ3331</f>
        <v>_0</v>
      </c>
      <c r="BJ3331" t="str">
        <f t="shared" ref="BJ3331:BJ3394" si="581">LEFT(C3331,5)&amp;B3331&amp;"_"&amp;A3331</f>
        <v>_</v>
      </c>
      <c r="BK3331" t="str">
        <f>IF(ISERROR(MATCH(LEFT(C3331,5)&amp;B3331&amp;"_"&amp;A3331,$BK$1:BK3330,0)),LEFT(C3331,5)&amp;B3331&amp;"_"&amp;A3331,"")</f>
        <v/>
      </c>
      <c r="BL3331">
        <f>COUNTIFS($B$1:B3331,B3331)-COUNTIFS($B$1:B3331,B3331,$BK$1:BK3331,"")</f>
        <v>0</v>
      </c>
      <c r="BM3331" t="str">
        <f t="shared" ref="BM3331:BM3394" si="582">IF(BK3331="","",LEFT(C3331,5)&amp;B3331&amp;BL3331)</f>
        <v/>
      </c>
    </row>
    <row r="3332" spans="1:65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1"/>
      <c r="AK3332" s="1"/>
      <c r="AL3332" s="1"/>
      <c r="AM3332" s="1"/>
      <c r="AN3332" s="1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t="str">
        <f t="shared" si="572"/>
        <v/>
      </c>
      <c r="AZ3332">
        <f t="shared" si="573"/>
        <v>0</v>
      </c>
      <c r="BA3332" t="str">
        <f t="shared" si="574"/>
        <v>QB</v>
      </c>
      <c r="BB3332" t="str">
        <f t="shared" si="575"/>
        <v>_</v>
      </c>
      <c r="BC3332" t="str">
        <f t="shared" si="576"/>
        <v>ru</v>
      </c>
      <c r="BD3332">
        <f>COUNTIFS($BB$1:BB3332,BB3332,$BC$1:BC3332,"ru")</f>
        <v>1456</v>
      </c>
      <c r="BE3332" t="str">
        <f t="shared" si="577"/>
        <v>re</v>
      </c>
      <c r="BF3332">
        <f>COUNTIFS($BB$1:BB3332,BB3332,$BE$1:BE3332,"re")</f>
        <v>1456</v>
      </c>
      <c r="BG3332" t="str">
        <f t="shared" si="578"/>
        <v>ru1456_</v>
      </c>
      <c r="BH3332" t="str">
        <f t="shared" si="579"/>
        <v>re1456_</v>
      </c>
      <c r="BI3332" t="str">
        <f t="shared" si="580"/>
        <v>_0</v>
      </c>
      <c r="BJ3332" t="str">
        <f t="shared" si="581"/>
        <v>_</v>
      </c>
      <c r="BK3332" t="str">
        <f>IF(ISERROR(MATCH(LEFT(C3332,5)&amp;B3332&amp;"_"&amp;A3332,$BK$1:BK3331,0)),LEFT(C3332,5)&amp;B3332&amp;"_"&amp;A3332,"")</f>
        <v/>
      </c>
      <c r="BL3332">
        <f>COUNTIFS($B$1:B3332,B3332)-COUNTIFS($B$1:B3332,B3332,$BK$1:BK3332,"")</f>
        <v>0</v>
      </c>
      <c r="BM3332" t="str">
        <f t="shared" si="582"/>
        <v/>
      </c>
    </row>
    <row r="3333" spans="1:65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1"/>
      <c r="AK3333" s="1"/>
      <c r="AL3333" s="1"/>
      <c r="AM3333" s="1"/>
      <c r="AN3333" s="1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t="str">
        <f t="shared" si="572"/>
        <v/>
      </c>
      <c r="AZ3333">
        <f t="shared" si="573"/>
        <v>0</v>
      </c>
      <c r="BA3333" t="str">
        <f t="shared" si="574"/>
        <v>QB</v>
      </c>
      <c r="BB3333" t="str">
        <f t="shared" si="575"/>
        <v>_</v>
      </c>
      <c r="BC3333" t="str">
        <f t="shared" si="576"/>
        <v>ru</v>
      </c>
      <c r="BD3333">
        <f>COUNTIFS($BB$1:BB3333,BB3333,$BC$1:BC3333,"ru")</f>
        <v>1457</v>
      </c>
      <c r="BE3333" t="str">
        <f t="shared" si="577"/>
        <v>re</v>
      </c>
      <c r="BF3333">
        <f>COUNTIFS($BB$1:BB3333,BB3333,$BE$1:BE3333,"re")</f>
        <v>1457</v>
      </c>
      <c r="BG3333" t="str">
        <f t="shared" si="578"/>
        <v>ru1457_</v>
      </c>
      <c r="BH3333" t="str">
        <f t="shared" si="579"/>
        <v>re1457_</v>
      </c>
      <c r="BI3333" t="str">
        <f t="shared" si="580"/>
        <v>_0</v>
      </c>
      <c r="BJ3333" t="str">
        <f t="shared" si="581"/>
        <v>_</v>
      </c>
      <c r="BK3333" t="str">
        <f>IF(ISERROR(MATCH(LEFT(C3333,5)&amp;B3333&amp;"_"&amp;A3333,$BK$1:BK3332,0)),LEFT(C3333,5)&amp;B3333&amp;"_"&amp;A3333,"")</f>
        <v/>
      </c>
      <c r="BL3333">
        <f>COUNTIFS($B$1:B3333,B3333)-COUNTIFS($B$1:B3333,B3333,$BK$1:BK3333,"")</f>
        <v>0</v>
      </c>
      <c r="BM3333" t="str">
        <f t="shared" si="582"/>
        <v/>
      </c>
    </row>
    <row r="3334" spans="1:65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1"/>
      <c r="AK3334" s="1"/>
      <c r="AL3334" s="1"/>
      <c r="AM3334" s="1"/>
      <c r="AN3334" s="1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t="str">
        <f t="shared" si="572"/>
        <v/>
      </c>
      <c r="AZ3334">
        <f t="shared" si="573"/>
        <v>0</v>
      </c>
      <c r="BA3334" t="str">
        <f t="shared" si="574"/>
        <v>QB</v>
      </c>
      <c r="BB3334" t="str">
        <f t="shared" si="575"/>
        <v>_</v>
      </c>
      <c r="BC3334" t="str">
        <f t="shared" si="576"/>
        <v>ru</v>
      </c>
      <c r="BD3334">
        <f>COUNTIFS($BB$1:BB3334,BB3334,$BC$1:BC3334,"ru")</f>
        <v>1458</v>
      </c>
      <c r="BE3334" t="str">
        <f t="shared" si="577"/>
        <v>re</v>
      </c>
      <c r="BF3334">
        <f>COUNTIFS($BB$1:BB3334,BB3334,$BE$1:BE3334,"re")</f>
        <v>1458</v>
      </c>
      <c r="BG3334" t="str">
        <f t="shared" si="578"/>
        <v>ru1458_</v>
      </c>
      <c r="BH3334" t="str">
        <f t="shared" si="579"/>
        <v>re1458_</v>
      </c>
      <c r="BI3334" t="str">
        <f t="shared" si="580"/>
        <v>_0</v>
      </c>
      <c r="BJ3334" t="str">
        <f t="shared" si="581"/>
        <v>_</v>
      </c>
      <c r="BK3334" t="str">
        <f>IF(ISERROR(MATCH(LEFT(C3334,5)&amp;B3334&amp;"_"&amp;A3334,$BK$1:BK3333,0)),LEFT(C3334,5)&amp;B3334&amp;"_"&amp;A3334,"")</f>
        <v/>
      </c>
      <c r="BL3334">
        <f>COUNTIFS($B$1:B3334,B3334)-COUNTIFS($B$1:B3334,B3334,$BK$1:BK3334,"")</f>
        <v>0</v>
      </c>
      <c r="BM3334" t="str">
        <f t="shared" si="582"/>
        <v/>
      </c>
    </row>
    <row r="3335" spans="1:65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1"/>
      <c r="AK3335" s="1"/>
      <c r="AL3335" s="1"/>
      <c r="AM3335" s="1"/>
      <c r="AN3335" s="1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t="str">
        <f t="shared" si="572"/>
        <v/>
      </c>
      <c r="AZ3335">
        <f t="shared" si="573"/>
        <v>0</v>
      </c>
      <c r="BA3335" t="str">
        <f t="shared" si="574"/>
        <v>QB</v>
      </c>
      <c r="BB3335" t="str">
        <f t="shared" si="575"/>
        <v>_</v>
      </c>
      <c r="BC3335" t="str">
        <f t="shared" si="576"/>
        <v>ru</v>
      </c>
      <c r="BD3335">
        <f>COUNTIFS($BB$1:BB3335,BB3335,$BC$1:BC3335,"ru")</f>
        <v>1459</v>
      </c>
      <c r="BE3335" t="str">
        <f t="shared" si="577"/>
        <v>re</v>
      </c>
      <c r="BF3335">
        <f>COUNTIFS($BB$1:BB3335,BB3335,$BE$1:BE3335,"re")</f>
        <v>1459</v>
      </c>
      <c r="BG3335" t="str">
        <f t="shared" si="578"/>
        <v>ru1459_</v>
      </c>
      <c r="BH3335" t="str">
        <f t="shared" si="579"/>
        <v>re1459_</v>
      </c>
      <c r="BI3335" t="str">
        <f t="shared" si="580"/>
        <v>_0</v>
      </c>
      <c r="BJ3335" t="str">
        <f t="shared" si="581"/>
        <v>_</v>
      </c>
      <c r="BK3335" t="str">
        <f>IF(ISERROR(MATCH(LEFT(C3335,5)&amp;B3335&amp;"_"&amp;A3335,$BK$1:BK3334,0)),LEFT(C3335,5)&amp;B3335&amp;"_"&amp;A3335,"")</f>
        <v/>
      </c>
      <c r="BL3335">
        <f>COUNTIFS($B$1:B3335,B3335)-COUNTIFS($B$1:B3335,B3335,$BK$1:BK3335,"")</f>
        <v>0</v>
      </c>
      <c r="BM3335" t="str">
        <f t="shared" si="582"/>
        <v/>
      </c>
    </row>
    <row r="3336" spans="1:65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1"/>
      <c r="AK3336" s="1"/>
      <c r="AL3336" s="1"/>
      <c r="AM3336" s="1"/>
      <c r="AN3336" s="1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t="str">
        <f t="shared" si="572"/>
        <v/>
      </c>
      <c r="AZ3336">
        <f t="shared" si="573"/>
        <v>0</v>
      </c>
      <c r="BA3336" t="str">
        <f t="shared" si="574"/>
        <v>QB</v>
      </c>
      <c r="BB3336" t="str">
        <f t="shared" si="575"/>
        <v>_</v>
      </c>
      <c r="BC3336" t="str">
        <f t="shared" si="576"/>
        <v>ru</v>
      </c>
      <c r="BD3336">
        <f>COUNTIFS($BB$1:BB3336,BB3336,$BC$1:BC3336,"ru")</f>
        <v>1460</v>
      </c>
      <c r="BE3336" t="str">
        <f t="shared" si="577"/>
        <v>re</v>
      </c>
      <c r="BF3336">
        <f>COUNTIFS($BB$1:BB3336,BB3336,$BE$1:BE3336,"re")</f>
        <v>1460</v>
      </c>
      <c r="BG3336" t="str">
        <f t="shared" si="578"/>
        <v>ru1460_</v>
      </c>
      <c r="BH3336" t="str">
        <f t="shared" si="579"/>
        <v>re1460_</v>
      </c>
      <c r="BI3336" t="str">
        <f t="shared" si="580"/>
        <v>_0</v>
      </c>
      <c r="BJ3336" t="str">
        <f t="shared" si="581"/>
        <v>_</v>
      </c>
      <c r="BK3336" t="str">
        <f>IF(ISERROR(MATCH(LEFT(C3336,5)&amp;B3336&amp;"_"&amp;A3336,$BK$1:BK3335,0)),LEFT(C3336,5)&amp;B3336&amp;"_"&amp;A3336,"")</f>
        <v/>
      </c>
      <c r="BL3336">
        <f>COUNTIFS($B$1:B3336,B3336)-COUNTIFS($B$1:B3336,B3336,$BK$1:BK3336,"")</f>
        <v>0</v>
      </c>
      <c r="BM3336" t="str">
        <f t="shared" si="582"/>
        <v/>
      </c>
    </row>
    <row r="3337" spans="1:65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1"/>
      <c r="AK3337" s="1"/>
      <c r="AL3337" s="1"/>
      <c r="AM3337" s="1"/>
      <c r="AN3337" s="1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t="str">
        <f t="shared" si="572"/>
        <v/>
      </c>
      <c r="AZ3337">
        <f t="shared" si="573"/>
        <v>0</v>
      </c>
      <c r="BA3337" t="str">
        <f t="shared" si="574"/>
        <v>QB</v>
      </c>
      <c r="BB3337" t="str">
        <f t="shared" si="575"/>
        <v>_</v>
      </c>
      <c r="BC3337" t="str">
        <f t="shared" si="576"/>
        <v>ru</v>
      </c>
      <c r="BD3337">
        <f>COUNTIFS($BB$1:BB3337,BB3337,$BC$1:BC3337,"ru")</f>
        <v>1461</v>
      </c>
      <c r="BE3337" t="str">
        <f t="shared" si="577"/>
        <v>re</v>
      </c>
      <c r="BF3337">
        <f>COUNTIFS($BB$1:BB3337,BB3337,$BE$1:BE3337,"re")</f>
        <v>1461</v>
      </c>
      <c r="BG3337" t="str">
        <f t="shared" si="578"/>
        <v>ru1461_</v>
      </c>
      <c r="BH3337" t="str">
        <f t="shared" si="579"/>
        <v>re1461_</v>
      </c>
      <c r="BI3337" t="str">
        <f t="shared" si="580"/>
        <v>_0</v>
      </c>
      <c r="BJ3337" t="str">
        <f t="shared" si="581"/>
        <v>_</v>
      </c>
      <c r="BK3337" t="str">
        <f>IF(ISERROR(MATCH(LEFT(C3337,5)&amp;B3337&amp;"_"&amp;A3337,$BK$1:BK3336,0)),LEFT(C3337,5)&amp;B3337&amp;"_"&amp;A3337,"")</f>
        <v/>
      </c>
      <c r="BL3337">
        <f>COUNTIFS($B$1:B3337,B3337)-COUNTIFS($B$1:B3337,B3337,$BK$1:BK3337,"")</f>
        <v>0</v>
      </c>
      <c r="BM3337" t="str">
        <f t="shared" si="582"/>
        <v/>
      </c>
    </row>
    <row r="3338" spans="1:65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1"/>
      <c r="AK3338" s="1"/>
      <c r="AL3338" s="1"/>
      <c r="AM3338" s="1"/>
      <c r="AN3338" s="1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t="str">
        <f t="shared" si="572"/>
        <v/>
      </c>
      <c r="AZ3338">
        <f t="shared" si="573"/>
        <v>0</v>
      </c>
      <c r="BA3338" t="str">
        <f t="shared" si="574"/>
        <v>QB</v>
      </c>
      <c r="BB3338" t="str">
        <f t="shared" si="575"/>
        <v>_</v>
      </c>
      <c r="BC3338" t="str">
        <f t="shared" si="576"/>
        <v>ru</v>
      </c>
      <c r="BD3338">
        <f>COUNTIFS($BB$1:BB3338,BB3338,$BC$1:BC3338,"ru")</f>
        <v>1462</v>
      </c>
      <c r="BE3338" t="str">
        <f t="shared" si="577"/>
        <v>re</v>
      </c>
      <c r="BF3338">
        <f>COUNTIFS($BB$1:BB3338,BB3338,$BE$1:BE3338,"re")</f>
        <v>1462</v>
      </c>
      <c r="BG3338" t="str">
        <f t="shared" si="578"/>
        <v>ru1462_</v>
      </c>
      <c r="BH3338" t="str">
        <f t="shared" si="579"/>
        <v>re1462_</v>
      </c>
      <c r="BI3338" t="str">
        <f t="shared" si="580"/>
        <v>_0</v>
      </c>
      <c r="BJ3338" t="str">
        <f t="shared" si="581"/>
        <v>_</v>
      </c>
      <c r="BK3338" t="str">
        <f>IF(ISERROR(MATCH(LEFT(C3338,5)&amp;B3338&amp;"_"&amp;A3338,$BK$1:BK3337,0)),LEFT(C3338,5)&amp;B3338&amp;"_"&amp;A3338,"")</f>
        <v/>
      </c>
      <c r="BL3338">
        <f>COUNTIFS($B$1:B3338,B3338)-COUNTIFS($B$1:B3338,B3338,$BK$1:BK3338,"")</f>
        <v>0</v>
      </c>
      <c r="BM3338" t="str">
        <f t="shared" si="582"/>
        <v/>
      </c>
    </row>
    <row r="3339" spans="1:65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1"/>
      <c r="AK3339" s="1"/>
      <c r="AL3339" s="1"/>
      <c r="AM3339" s="1"/>
      <c r="AN3339" s="1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t="str">
        <f t="shared" si="572"/>
        <v/>
      </c>
      <c r="AZ3339">
        <f t="shared" si="573"/>
        <v>0</v>
      </c>
      <c r="BA3339" t="str">
        <f t="shared" si="574"/>
        <v>QB</v>
      </c>
      <c r="BB3339" t="str">
        <f t="shared" si="575"/>
        <v>_</v>
      </c>
      <c r="BC3339" t="str">
        <f t="shared" si="576"/>
        <v>ru</v>
      </c>
      <c r="BD3339">
        <f>COUNTIFS($BB$1:BB3339,BB3339,$BC$1:BC3339,"ru")</f>
        <v>1463</v>
      </c>
      <c r="BE3339" t="str">
        <f t="shared" si="577"/>
        <v>re</v>
      </c>
      <c r="BF3339">
        <f>COUNTIFS($BB$1:BB3339,BB3339,$BE$1:BE3339,"re")</f>
        <v>1463</v>
      </c>
      <c r="BG3339" t="str">
        <f t="shared" si="578"/>
        <v>ru1463_</v>
      </c>
      <c r="BH3339" t="str">
        <f t="shared" si="579"/>
        <v>re1463_</v>
      </c>
      <c r="BI3339" t="str">
        <f t="shared" si="580"/>
        <v>_0</v>
      </c>
      <c r="BJ3339" t="str">
        <f t="shared" si="581"/>
        <v>_</v>
      </c>
      <c r="BK3339" t="str">
        <f>IF(ISERROR(MATCH(LEFT(C3339,5)&amp;B3339&amp;"_"&amp;A3339,$BK$1:BK3338,0)),LEFT(C3339,5)&amp;B3339&amp;"_"&amp;A3339,"")</f>
        <v/>
      </c>
      <c r="BL3339">
        <f>COUNTIFS($B$1:B3339,B3339)-COUNTIFS($B$1:B3339,B3339,$BK$1:BK3339,"")</f>
        <v>0</v>
      </c>
      <c r="BM3339" t="str">
        <f t="shared" si="582"/>
        <v/>
      </c>
    </row>
    <row r="3340" spans="1:65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1"/>
      <c r="AK3340" s="1"/>
      <c r="AL3340" s="1"/>
      <c r="AM3340" s="1"/>
      <c r="AN3340" s="1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t="str">
        <f t="shared" si="572"/>
        <v/>
      </c>
      <c r="AZ3340">
        <f t="shared" si="573"/>
        <v>0</v>
      </c>
      <c r="BA3340" t="str">
        <f t="shared" si="574"/>
        <v>QB</v>
      </c>
      <c r="BB3340" t="str">
        <f t="shared" si="575"/>
        <v>_</v>
      </c>
      <c r="BC3340" t="str">
        <f t="shared" si="576"/>
        <v>ru</v>
      </c>
      <c r="BD3340">
        <f>COUNTIFS($BB$1:BB3340,BB3340,$BC$1:BC3340,"ru")</f>
        <v>1464</v>
      </c>
      <c r="BE3340" t="str">
        <f t="shared" si="577"/>
        <v>re</v>
      </c>
      <c r="BF3340">
        <f>COUNTIFS($BB$1:BB3340,BB3340,$BE$1:BE3340,"re")</f>
        <v>1464</v>
      </c>
      <c r="BG3340" t="str">
        <f t="shared" si="578"/>
        <v>ru1464_</v>
      </c>
      <c r="BH3340" t="str">
        <f t="shared" si="579"/>
        <v>re1464_</v>
      </c>
      <c r="BI3340" t="str">
        <f t="shared" si="580"/>
        <v>_0</v>
      </c>
      <c r="BJ3340" t="str">
        <f t="shared" si="581"/>
        <v>_</v>
      </c>
      <c r="BK3340" t="str">
        <f>IF(ISERROR(MATCH(LEFT(C3340,5)&amp;B3340&amp;"_"&amp;A3340,$BK$1:BK3339,0)),LEFT(C3340,5)&amp;B3340&amp;"_"&amp;A3340,"")</f>
        <v/>
      </c>
      <c r="BL3340">
        <f>COUNTIFS($B$1:B3340,B3340)-COUNTIFS($B$1:B3340,B3340,$BK$1:BK3340,"")</f>
        <v>0</v>
      </c>
      <c r="BM3340" t="str">
        <f t="shared" si="582"/>
        <v/>
      </c>
    </row>
    <row r="3341" spans="1:65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1"/>
      <c r="AK3341" s="1"/>
      <c r="AL3341" s="1"/>
      <c r="AM3341" s="1"/>
      <c r="AN3341" s="1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t="str">
        <f t="shared" si="572"/>
        <v/>
      </c>
      <c r="AZ3341">
        <f t="shared" si="573"/>
        <v>0</v>
      </c>
      <c r="BA3341" t="str">
        <f t="shared" si="574"/>
        <v>QB</v>
      </c>
      <c r="BB3341" t="str">
        <f t="shared" si="575"/>
        <v>_</v>
      </c>
      <c r="BC3341" t="str">
        <f t="shared" si="576"/>
        <v>ru</v>
      </c>
      <c r="BD3341">
        <f>COUNTIFS($BB$1:BB3341,BB3341,$BC$1:BC3341,"ru")</f>
        <v>1465</v>
      </c>
      <c r="BE3341" t="str">
        <f t="shared" si="577"/>
        <v>re</v>
      </c>
      <c r="BF3341">
        <f>COUNTIFS($BB$1:BB3341,BB3341,$BE$1:BE3341,"re")</f>
        <v>1465</v>
      </c>
      <c r="BG3341" t="str">
        <f t="shared" si="578"/>
        <v>ru1465_</v>
      </c>
      <c r="BH3341" t="str">
        <f t="shared" si="579"/>
        <v>re1465_</v>
      </c>
      <c r="BI3341" t="str">
        <f t="shared" si="580"/>
        <v>_0</v>
      </c>
      <c r="BJ3341" t="str">
        <f t="shared" si="581"/>
        <v>_</v>
      </c>
      <c r="BK3341" t="str">
        <f>IF(ISERROR(MATCH(LEFT(C3341,5)&amp;B3341&amp;"_"&amp;A3341,$BK$1:BK3340,0)),LEFT(C3341,5)&amp;B3341&amp;"_"&amp;A3341,"")</f>
        <v/>
      </c>
      <c r="BL3341">
        <f>COUNTIFS($B$1:B3341,B3341)-COUNTIFS($B$1:B3341,B3341,$BK$1:BK3341,"")</f>
        <v>0</v>
      </c>
      <c r="BM3341" t="str">
        <f t="shared" si="582"/>
        <v/>
      </c>
    </row>
    <row r="3342" spans="1:65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1"/>
      <c r="AK3342" s="1"/>
      <c r="AL3342" s="1"/>
      <c r="AM3342" s="1"/>
      <c r="AN3342" s="1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t="str">
        <f t="shared" si="572"/>
        <v/>
      </c>
      <c r="AZ3342">
        <f t="shared" si="573"/>
        <v>0</v>
      </c>
      <c r="BA3342" t="str">
        <f t="shared" si="574"/>
        <v>QB</v>
      </c>
      <c r="BB3342" t="str">
        <f t="shared" si="575"/>
        <v>_</v>
      </c>
      <c r="BC3342" t="str">
        <f t="shared" si="576"/>
        <v>ru</v>
      </c>
      <c r="BD3342">
        <f>COUNTIFS($BB$1:BB3342,BB3342,$BC$1:BC3342,"ru")</f>
        <v>1466</v>
      </c>
      <c r="BE3342" t="str">
        <f t="shared" si="577"/>
        <v>re</v>
      </c>
      <c r="BF3342">
        <f>COUNTIFS($BB$1:BB3342,BB3342,$BE$1:BE3342,"re")</f>
        <v>1466</v>
      </c>
      <c r="BG3342" t="str">
        <f t="shared" si="578"/>
        <v>ru1466_</v>
      </c>
      <c r="BH3342" t="str">
        <f t="shared" si="579"/>
        <v>re1466_</v>
      </c>
      <c r="BI3342" t="str">
        <f t="shared" si="580"/>
        <v>_0</v>
      </c>
      <c r="BJ3342" t="str">
        <f t="shared" si="581"/>
        <v>_</v>
      </c>
      <c r="BK3342" t="str">
        <f>IF(ISERROR(MATCH(LEFT(C3342,5)&amp;B3342&amp;"_"&amp;A3342,$BK$1:BK3341,0)),LEFT(C3342,5)&amp;B3342&amp;"_"&amp;A3342,"")</f>
        <v/>
      </c>
      <c r="BL3342">
        <f>COUNTIFS($B$1:B3342,B3342)-COUNTIFS($B$1:B3342,B3342,$BK$1:BK3342,"")</f>
        <v>0</v>
      </c>
      <c r="BM3342" t="str">
        <f t="shared" si="582"/>
        <v/>
      </c>
    </row>
    <row r="3343" spans="1:65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1"/>
      <c r="AK3343" s="1"/>
      <c r="AL3343" s="1"/>
      <c r="AM3343" s="1"/>
      <c r="AN3343" s="1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t="str">
        <f t="shared" si="572"/>
        <v/>
      </c>
      <c r="AZ3343">
        <f t="shared" si="573"/>
        <v>0</v>
      </c>
      <c r="BA3343" t="str">
        <f t="shared" si="574"/>
        <v>QB</v>
      </c>
      <c r="BB3343" t="str">
        <f t="shared" si="575"/>
        <v>_</v>
      </c>
      <c r="BC3343" t="str">
        <f t="shared" si="576"/>
        <v>ru</v>
      </c>
      <c r="BD3343">
        <f>COUNTIFS($BB$1:BB3343,BB3343,$BC$1:BC3343,"ru")</f>
        <v>1467</v>
      </c>
      <c r="BE3343" t="str">
        <f t="shared" si="577"/>
        <v>re</v>
      </c>
      <c r="BF3343">
        <f>COUNTIFS($BB$1:BB3343,BB3343,$BE$1:BE3343,"re")</f>
        <v>1467</v>
      </c>
      <c r="BG3343" t="str">
        <f t="shared" si="578"/>
        <v>ru1467_</v>
      </c>
      <c r="BH3343" t="str">
        <f t="shared" si="579"/>
        <v>re1467_</v>
      </c>
      <c r="BI3343" t="str">
        <f t="shared" si="580"/>
        <v>_0</v>
      </c>
      <c r="BJ3343" t="str">
        <f t="shared" si="581"/>
        <v>_</v>
      </c>
      <c r="BK3343" t="str">
        <f>IF(ISERROR(MATCH(LEFT(C3343,5)&amp;B3343&amp;"_"&amp;A3343,$BK$1:BK3342,0)),LEFT(C3343,5)&amp;B3343&amp;"_"&amp;A3343,"")</f>
        <v/>
      </c>
      <c r="BL3343">
        <f>COUNTIFS($B$1:B3343,B3343)-COUNTIFS($B$1:B3343,B3343,$BK$1:BK3343,"")</f>
        <v>0</v>
      </c>
      <c r="BM3343" t="str">
        <f t="shared" si="582"/>
        <v/>
      </c>
    </row>
    <row r="3344" spans="1:65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1"/>
      <c r="AK3344" s="1"/>
      <c r="AL3344" s="1"/>
      <c r="AM3344" s="1"/>
      <c r="AN3344" s="1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t="str">
        <f t="shared" si="572"/>
        <v/>
      </c>
      <c r="AZ3344">
        <f t="shared" si="573"/>
        <v>0</v>
      </c>
      <c r="BA3344" t="str">
        <f t="shared" si="574"/>
        <v>QB</v>
      </c>
      <c r="BB3344" t="str">
        <f t="shared" si="575"/>
        <v>_</v>
      </c>
      <c r="BC3344" t="str">
        <f t="shared" si="576"/>
        <v>ru</v>
      </c>
      <c r="BD3344">
        <f>COUNTIFS($BB$1:BB3344,BB3344,$BC$1:BC3344,"ru")</f>
        <v>1468</v>
      </c>
      <c r="BE3344" t="str">
        <f t="shared" si="577"/>
        <v>re</v>
      </c>
      <c r="BF3344">
        <f>COUNTIFS($BB$1:BB3344,BB3344,$BE$1:BE3344,"re")</f>
        <v>1468</v>
      </c>
      <c r="BG3344" t="str">
        <f t="shared" si="578"/>
        <v>ru1468_</v>
      </c>
      <c r="BH3344" t="str">
        <f t="shared" si="579"/>
        <v>re1468_</v>
      </c>
      <c r="BI3344" t="str">
        <f t="shared" si="580"/>
        <v>_0</v>
      </c>
      <c r="BJ3344" t="str">
        <f t="shared" si="581"/>
        <v>_</v>
      </c>
      <c r="BK3344" t="str">
        <f>IF(ISERROR(MATCH(LEFT(C3344,5)&amp;B3344&amp;"_"&amp;A3344,$BK$1:BK3343,0)),LEFT(C3344,5)&amp;B3344&amp;"_"&amp;A3344,"")</f>
        <v/>
      </c>
      <c r="BL3344">
        <f>COUNTIFS($B$1:B3344,B3344)-COUNTIFS($B$1:B3344,B3344,$BK$1:BK3344,"")</f>
        <v>0</v>
      </c>
      <c r="BM3344" t="str">
        <f t="shared" si="582"/>
        <v/>
      </c>
    </row>
    <row r="3345" spans="1:65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1"/>
      <c r="AK3345" s="1"/>
      <c r="AL3345" s="1"/>
      <c r="AM3345" s="1"/>
      <c r="AN3345" s="1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t="str">
        <f t="shared" si="572"/>
        <v/>
      </c>
      <c r="AZ3345">
        <f t="shared" si="573"/>
        <v>0</v>
      </c>
      <c r="BA3345" t="str">
        <f t="shared" si="574"/>
        <v>QB</v>
      </c>
      <c r="BB3345" t="str">
        <f t="shared" si="575"/>
        <v>_</v>
      </c>
      <c r="BC3345" t="str">
        <f t="shared" si="576"/>
        <v>ru</v>
      </c>
      <c r="BD3345">
        <f>COUNTIFS($BB$1:BB3345,BB3345,$BC$1:BC3345,"ru")</f>
        <v>1469</v>
      </c>
      <c r="BE3345" t="str">
        <f t="shared" si="577"/>
        <v>re</v>
      </c>
      <c r="BF3345">
        <f>COUNTIFS($BB$1:BB3345,BB3345,$BE$1:BE3345,"re")</f>
        <v>1469</v>
      </c>
      <c r="BG3345" t="str">
        <f t="shared" si="578"/>
        <v>ru1469_</v>
      </c>
      <c r="BH3345" t="str">
        <f t="shared" si="579"/>
        <v>re1469_</v>
      </c>
      <c r="BI3345" t="str">
        <f t="shared" si="580"/>
        <v>_0</v>
      </c>
      <c r="BJ3345" t="str">
        <f t="shared" si="581"/>
        <v>_</v>
      </c>
      <c r="BK3345" t="str">
        <f>IF(ISERROR(MATCH(LEFT(C3345,5)&amp;B3345&amp;"_"&amp;A3345,$BK$1:BK3344,0)),LEFT(C3345,5)&amp;B3345&amp;"_"&amp;A3345,"")</f>
        <v/>
      </c>
      <c r="BL3345">
        <f>COUNTIFS($B$1:B3345,B3345)-COUNTIFS($B$1:B3345,B3345,$BK$1:BK3345,"")</f>
        <v>0</v>
      </c>
      <c r="BM3345" t="str">
        <f t="shared" si="582"/>
        <v/>
      </c>
    </row>
    <row r="3346" spans="1:65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1"/>
      <c r="AK3346" s="1"/>
      <c r="AL3346" s="1"/>
      <c r="AM3346" s="1"/>
      <c r="AN3346" s="1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t="str">
        <f t="shared" si="572"/>
        <v/>
      </c>
      <c r="AZ3346">
        <f t="shared" si="573"/>
        <v>0</v>
      </c>
      <c r="BA3346" t="str">
        <f t="shared" si="574"/>
        <v>QB</v>
      </c>
      <c r="BB3346" t="str">
        <f t="shared" si="575"/>
        <v>_</v>
      </c>
      <c r="BC3346" t="str">
        <f t="shared" si="576"/>
        <v>ru</v>
      </c>
      <c r="BD3346">
        <f>COUNTIFS($BB$1:BB3346,BB3346,$BC$1:BC3346,"ru")</f>
        <v>1470</v>
      </c>
      <c r="BE3346" t="str">
        <f t="shared" si="577"/>
        <v>re</v>
      </c>
      <c r="BF3346">
        <f>COUNTIFS($BB$1:BB3346,BB3346,$BE$1:BE3346,"re")</f>
        <v>1470</v>
      </c>
      <c r="BG3346" t="str">
        <f t="shared" si="578"/>
        <v>ru1470_</v>
      </c>
      <c r="BH3346" t="str">
        <f t="shared" si="579"/>
        <v>re1470_</v>
      </c>
      <c r="BI3346" t="str">
        <f t="shared" si="580"/>
        <v>_0</v>
      </c>
      <c r="BJ3346" t="str">
        <f t="shared" si="581"/>
        <v>_</v>
      </c>
      <c r="BK3346" t="str">
        <f>IF(ISERROR(MATCH(LEFT(C3346,5)&amp;B3346&amp;"_"&amp;A3346,$BK$1:BK3345,0)),LEFT(C3346,5)&amp;B3346&amp;"_"&amp;A3346,"")</f>
        <v/>
      </c>
      <c r="BL3346">
        <f>COUNTIFS($B$1:B3346,B3346)-COUNTIFS($B$1:B3346,B3346,$BK$1:BK3346,"")</f>
        <v>0</v>
      </c>
      <c r="BM3346" t="str">
        <f t="shared" si="582"/>
        <v/>
      </c>
    </row>
    <row r="3347" spans="1:65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1"/>
      <c r="AK3347" s="1"/>
      <c r="AL3347" s="1"/>
      <c r="AM3347" s="1"/>
      <c r="AN3347" s="1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t="str">
        <f t="shared" si="572"/>
        <v/>
      </c>
      <c r="AZ3347">
        <f t="shared" si="573"/>
        <v>0</v>
      </c>
      <c r="BA3347" t="str">
        <f t="shared" si="574"/>
        <v>QB</v>
      </c>
      <c r="BB3347" t="str">
        <f t="shared" si="575"/>
        <v>_</v>
      </c>
      <c r="BC3347" t="str">
        <f t="shared" si="576"/>
        <v>ru</v>
      </c>
      <c r="BD3347">
        <f>COUNTIFS($BB$1:BB3347,BB3347,$BC$1:BC3347,"ru")</f>
        <v>1471</v>
      </c>
      <c r="BE3347" t="str">
        <f t="shared" si="577"/>
        <v>re</v>
      </c>
      <c r="BF3347">
        <f>COUNTIFS($BB$1:BB3347,BB3347,$BE$1:BE3347,"re")</f>
        <v>1471</v>
      </c>
      <c r="BG3347" t="str">
        <f t="shared" si="578"/>
        <v>ru1471_</v>
      </c>
      <c r="BH3347" t="str">
        <f t="shared" si="579"/>
        <v>re1471_</v>
      </c>
      <c r="BI3347" t="str">
        <f t="shared" si="580"/>
        <v>_0</v>
      </c>
      <c r="BJ3347" t="str">
        <f t="shared" si="581"/>
        <v>_</v>
      </c>
      <c r="BK3347" t="str">
        <f>IF(ISERROR(MATCH(LEFT(C3347,5)&amp;B3347&amp;"_"&amp;A3347,$BK$1:BK3346,0)),LEFT(C3347,5)&amp;B3347&amp;"_"&amp;A3347,"")</f>
        <v/>
      </c>
      <c r="BL3347">
        <f>COUNTIFS($B$1:B3347,B3347)-COUNTIFS($B$1:B3347,B3347,$BK$1:BK3347,"")</f>
        <v>0</v>
      </c>
      <c r="BM3347" t="str">
        <f t="shared" si="582"/>
        <v/>
      </c>
    </row>
    <row r="3348" spans="1:65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1"/>
      <c r="AK3348" s="1"/>
      <c r="AL3348" s="1"/>
      <c r="AM3348" s="1"/>
      <c r="AN3348" s="1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t="str">
        <f t="shared" si="572"/>
        <v/>
      </c>
      <c r="AZ3348">
        <f t="shared" si="573"/>
        <v>0</v>
      </c>
      <c r="BA3348" t="str">
        <f t="shared" si="574"/>
        <v>QB</v>
      </c>
      <c r="BB3348" t="str">
        <f t="shared" si="575"/>
        <v>_</v>
      </c>
      <c r="BC3348" t="str">
        <f t="shared" si="576"/>
        <v>ru</v>
      </c>
      <c r="BD3348">
        <f>COUNTIFS($BB$1:BB3348,BB3348,$BC$1:BC3348,"ru")</f>
        <v>1472</v>
      </c>
      <c r="BE3348" t="str">
        <f t="shared" si="577"/>
        <v>re</v>
      </c>
      <c r="BF3348">
        <f>COUNTIFS($BB$1:BB3348,BB3348,$BE$1:BE3348,"re")</f>
        <v>1472</v>
      </c>
      <c r="BG3348" t="str">
        <f t="shared" si="578"/>
        <v>ru1472_</v>
      </c>
      <c r="BH3348" t="str">
        <f t="shared" si="579"/>
        <v>re1472_</v>
      </c>
      <c r="BI3348" t="str">
        <f t="shared" si="580"/>
        <v>_0</v>
      </c>
      <c r="BJ3348" t="str">
        <f t="shared" si="581"/>
        <v>_</v>
      </c>
      <c r="BK3348" t="str">
        <f>IF(ISERROR(MATCH(LEFT(C3348,5)&amp;B3348&amp;"_"&amp;A3348,$BK$1:BK3347,0)),LEFT(C3348,5)&amp;B3348&amp;"_"&amp;A3348,"")</f>
        <v/>
      </c>
      <c r="BL3348">
        <f>COUNTIFS($B$1:B3348,B3348)-COUNTIFS($B$1:B3348,B3348,$BK$1:BK3348,"")</f>
        <v>0</v>
      </c>
      <c r="BM3348" t="str">
        <f t="shared" si="582"/>
        <v/>
      </c>
    </row>
    <row r="3349" spans="1:65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1"/>
      <c r="AK3349" s="1"/>
      <c r="AL3349" s="1"/>
      <c r="AM3349" s="1"/>
      <c r="AN3349" s="1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t="str">
        <f t="shared" si="572"/>
        <v/>
      </c>
      <c r="AZ3349">
        <f t="shared" si="573"/>
        <v>0</v>
      </c>
      <c r="BA3349" t="str">
        <f t="shared" si="574"/>
        <v>QB</v>
      </c>
      <c r="BB3349" t="str">
        <f t="shared" si="575"/>
        <v>_</v>
      </c>
      <c r="BC3349" t="str">
        <f t="shared" si="576"/>
        <v>ru</v>
      </c>
      <c r="BD3349">
        <f>COUNTIFS($BB$1:BB3349,BB3349,$BC$1:BC3349,"ru")</f>
        <v>1473</v>
      </c>
      <c r="BE3349" t="str">
        <f t="shared" si="577"/>
        <v>re</v>
      </c>
      <c r="BF3349">
        <f>COUNTIFS($BB$1:BB3349,BB3349,$BE$1:BE3349,"re")</f>
        <v>1473</v>
      </c>
      <c r="BG3349" t="str">
        <f t="shared" si="578"/>
        <v>ru1473_</v>
      </c>
      <c r="BH3349" t="str">
        <f t="shared" si="579"/>
        <v>re1473_</v>
      </c>
      <c r="BI3349" t="str">
        <f t="shared" si="580"/>
        <v>_0</v>
      </c>
      <c r="BJ3349" t="str">
        <f t="shared" si="581"/>
        <v>_</v>
      </c>
      <c r="BK3349" t="str">
        <f>IF(ISERROR(MATCH(LEFT(C3349,5)&amp;B3349&amp;"_"&amp;A3349,$BK$1:BK3348,0)),LEFT(C3349,5)&amp;B3349&amp;"_"&amp;A3349,"")</f>
        <v/>
      </c>
      <c r="BL3349">
        <f>COUNTIFS($B$1:B3349,B3349)-COUNTIFS($B$1:B3349,B3349,$BK$1:BK3349,"")</f>
        <v>0</v>
      </c>
      <c r="BM3349" t="str">
        <f t="shared" si="582"/>
        <v/>
      </c>
    </row>
    <row r="3350" spans="1:65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1"/>
      <c r="AK3350" s="1"/>
      <c r="AL3350" s="1"/>
      <c r="AM3350" s="1"/>
      <c r="AN3350" s="1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t="str">
        <f t="shared" si="572"/>
        <v/>
      </c>
      <c r="AZ3350">
        <f t="shared" si="573"/>
        <v>0</v>
      </c>
      <c r="BA3350" t="str">
        <f t="shared" si="574"/>
        <v>QB</v>
      </c>
      <c r="BB3350" t="str">
        <f t="shared" si="575"/>
        <v>_</v>
      </c>
      <c r="BC3350" t="str">
        <f t="shared" si="576"/>
        <v>ru</v>
      </c>
      <c r="BD3350">
        <f>COUNTIFS($BB$1:BB3350,BB3350,$BC$1:BC3350,"ru")</f>
        <v>1474</v>
      </c>
      <c r="BE3350" t="str">
        <f t="shared" si="577"/>
        <v>re</v>
      </c>
      <c r="BF3350">
        <f>COUNTIFS($BB$1:BB3350,BB3350,$BE$1:BE3350,"re")</f>
        <v>1474</v>
      </c>
      <c r="BG3350" t="str">
        <f t="shared" si="578"/>
        <v>ru1474_</v>
      </c>
      <c r="BH3350" t="str">
        <f t="shared" si="579"/>
        <v>re1474_</v>
      </c>
      <c r="BI3350" t="str">
        <f t="shared" si="580"/>
        <v>_0</v>
      </c>
      <c r="BJ3350" t="str">
        <f t="shared" si="581"/>
        <v>_</v>
      </c>
      <c r="BK3350" t="str">
        <f>IF(ISERROR(MATCH(LEFT(C3350,5)&amp;B3350&amp;"_"&amp;A3350,$BK$1:BK3349,0)),LEFT(C3350,5)&amp;B3350&amp;"_"&amp;A3350,"")</f>
        <v/>
      </c>
      <c r="BL3350">
        <f>COUNTIFS($B$1:B3350,B3350)-COUNTIFS($B$1:B3350,B3350,$BK$1:BK3350,"")</f>
        <v>0</v>
      </c>
      <c r="BM3350" t="str">
        <f t="shared" si="582"/>
        <v/>
      </c>
    </row>
    <row r="3351" spans="1:65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1"/>
      <c r="AK3351" s="1"/>
      <c r="AL3351" s="1"/>
      <c r="AM3351" s="1"/>
      <c r="AN3351" s="1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t="str">
        <f t="shared" si="572"/>
        <v/>
      </c>
      <c r="AZ3351">
        <f t="shared" si="573"/>
        <v>0</v>
      </c>
      <c r="BA3351" t="str">
        <f t="shared" si="574"/>
        <v>QB</v>
      </c>
      <c r="BB3351" t="str">
        <f t="shared" si="575"/>
        <v>_</v>
      </c>
      <c r="BC3351" t="str">
        <f t="shared" si="576"/>
        <v>ru</v>
      </c>
      <c r="BD3351">
        <f>COUNTIFS($BB$1:BB3351,BB3351,$BC$1:BC3351,"ru")</f>
        <v>1475</v>
      </c>
      <c r="BE3351" t="str">
        <f t="shared" si="577"/>
        <v>re</v>
      </c>
      <c r="BF3351">
        <f>COUNTIFS($BB$1:BB3351,BB3351,$BE$1:BE3351,"re")</f>
        <v>1475</v>
      </c>
      <c r="BG3351" t="str">
        <f t="shared" si="578"/>
        <v>ru1475_</v>
      </c>
      <c r="BH3351" t="str">
        <f t="shared" si="579"/>
        <v>re1475_</v>
      </c>
      <c r="BI3351" t="str">
        <f t="shared" si="580"/>
        <v>_0</v>
      </c>
      <c r="BJ3351" t="str">
        <f t="shared" si="581"/>
        <v>_</v>
      </c>
      <c r="BK3351" t="str">
        <f>IF(ISERROR(MATCH(LEFT(C3351,5)&amp;B3351&amp;"_"&amp;A3351,$BK$1:BK3350,0)),LEFT(C3351,5)&amp;B3351&amp;"_"&amp;A3351,"")</f>
        <v/>
      </c>
      <c r="BL3351">
        <f>COUNTIFS($B$1:B3351,B3351)-COUNTIFS($B$1:B3351,B3351,$BK$1:BK3351,"")</f>
        <v>0</v>
      </c>
      <c r="BM3351" t="str">
        <f t="shared" si="582"/>
        <v/>
      </c>
    </row>
    <row r="3352" spans="1:65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1"/>
      <c r="AK3352" s="1"/>
      <c r="AL3352" s="1"/>
      <c r="AM3352" s="1"/>
      <c r="AN3352" s="1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t="str">
        <f t="shared" si="572"/>
        <v/>
      </c>
      <c r="AZ3352">
        <f t="shared" si="573"/>
        <v>0</v>
      </c>
      <c r="BA3352" t="str">
        <f t="shared" si="574"/>
        <v>QB</v>
      </c>
      <c r="BB3352" t="str">
        <f t="shared" si="575"/>
        <v>_</v>
      </c>
      <c r="BC3352" t="str">
        <f t="shared" si="576"/>
        <v>ru</v>
      </c>
      <c r="BD3352">
        <f>COUNTIFS($BB$1:BB3352,BB3352,$BC$1:BC3352,"ru")</f>
        <v>1476</v>
      </c>
      <c r="BE3352" t="str">
        <f t="shared" si="577"/>
        <v>re</v>
      </c>
      <c r="BF3352">
        <f>COUNTIFS($BB$1:BB3352,BB3352,$BE$1:BE3352,"re")</f>
        <v>1476</v>
      </c>
      <c r="BG3352" t="str">
        <f t="shared" si="578"/>
        <v>ru1476_</v>
      </c>
      <c r="BH3352" t="str">
        <f t="shared" si="579"/>
        <v>re1476_</v>
      </c>
      <c r="BI3352" t="str">
        <f t="shared" si="580"/>
        <v>_0</v>
      </c>
      <c r="BJ3352" t="str">
        <f t="shared" si="581"/>
        <v>_</v>
      </c>
      <c r="BK3352" t="str">
        <f>IF(ISERROR(MATCH(LEFT(C3352,5)&amp;B3352&amp;"_"&amp;A3352,$BK$1:BK3351,0)),LEFT(C3352,5)&amp;B3352&amp;"_"&amp;A3352,"")</f>
        <v/>
      </c>
      <c r="BL3352">
        <f>COUNTIFS($B$1:B3352,B3352)-COUNTIFS($B$1:B3352,B3352,$BK$1:BK3352,"")</f>
        <v>0</v>
      </c>
      <c r="BM3352" t="str">
        <f t="shared" si="582"/>
        <v/>
      </c>
    </row>
    <row r="3353" spans="1:65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1"/>
      <c r="AK3353" s="1"/>
      <c r="AL3353" s="1"/>
      <c r="AM3353" s="1"/>
      <c r="AN3353" s="1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t="str">
        <f t="shared" si="572"/>
        <v/>
      </c>
      <c r="AZ3353">
        <f t="shared" si="573"/>
        <v>0</v>
      </c>
      <c r="BA3353" t="str">
        <f t="shared" si="574"/>
        <v>QB</v>
      </c>
      <c r="BB3353" t="str">
        <f t="shared" si="575"/>
        <v>_</v>
      </c>
      <c r="BC3353" t="str">
        <f t="shared" si="576"/>
        <v>ru</v>
      </c>
      <c r="BD3353">
        <f>COUNTIFS($BB$1:BB3353,BB3353,$BC$1:BC3353,"ru")</f>
        <v>1477</v>
      </c>
      <c r="BE3353" t="str">
        <f t="shared" si="577"/>
        <v>re</v>
      </c>
      <c r="BF3353">
        <f>COUNTIFS($BB$1:BB3353,BB3353,$BE$1:BE3353,"re")</f>
        <v>1477</v>
      </c>
      <c r="BG3353" t="str">
        <f t="shared" si="578"/>
        <v>ru1477_</v>
      </c>
      <c r="BH3353" t="str">
        <f t="shared" si="579"/>
        <v>re1477_</v>
      </c>
      <c r="BI3353" t="str">
        <f t="shared" si="580"/>
        <v>_0</v>
      </c>
      <c r="BJ3353" t="str">
        <f t="shared" si="581"/>
        <v>_</v>
      </c>
      <c r="BK3353" t="str">
        <f>IF(ISERROR(MATCH(LEFT(C3353,5)&amp;B3353&amp;"_"&amp;A3353,$BK$1:BK3352,0)),LEFT(C3353,5)&amp;B3353&amp;"_"&amp;A3353,"")</f>
        <v/>
      </c>
      <c r="BL3353">
        <f>COUNTIFS($B$1:B3353,B3353)-COUNTIFS($B$1:B3353,B3353,$BK$1:BK3353,"")</f>
        <v>0</v>
      </c>
      <c r="BM3353" t="str">
        <f t="shared" si="582"/>
        <v/>
      </c>
    </row>
    <row r="3354" spans="1:65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1"/>
      <c r="AK3354" s="1"/>
      <c r="AL3354" s="1"/>
      <c r="AM3354" s="1"/>
      <c r="AN3354" s="1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t="str">
        <f t="shared" si="572"/>
        <v/>
      </c>
      <c r="AZ3354">
        <f t="shared" si="573"/>
        <v>0</v>
      </c>
      <c r="BA3354" t="str">
        <f t="shared" si="574"/>
        <v>QB</v>
      </c>
      <c r="BB3354" t="str">
        <f t="shared" si="575"/>
        <v>_</v>
      </c>
      <c r="BC3354" t="str">
        <f t="shared" si="576"/>
        <v>ru</v>
      </c>
      <c r="BD3354">
        <f>COUNTIFS($BB$1:BB3354,BB3354,$BC$1:BC3354,"ru")</f>
        <v>1478</v>
      </c>
      <c r="BE3354" t="str">
        <f t="shared" si="577"/>
        <v>re</v>
      </c>
      <c r="BF3354">
        <f>COUNTIFS($BB$1:BB3354,BB3354,$BE$1:BE3354,"re")</f>
        <v>1478</v>
      </c>
      <c r="BG3354" t="str">
        <f t="shared" si="578"/>
        <v>ru1478_</v>
      </c>
      <c r="BH3354" t="str">
        <f t="shared" si="579"/>
        <v>re1478_</v>
      </c>
      <c r="BI3354" t="str">
        <f t="shared" si="580"/>
        <v>_0</v>
      </c>
      <c r="BJ3354" t="str">
        <f t="shared" si="581"/>
        <v>_</v>
      </c>
      <c r="BK3354" t="str">
        <f>IF(ISERROR(MATCH(LEFT(C3354,5)&amp;B3354&amp;"_"&amp;A3354,$BK$1:BK3353,0)),LEFT(C3354,5)&amp;B3354&amp;"_"&amp;A3354,"")</f>
        <v/>
      </c>
      <c r="BL3354">
        <f>COUNTIFS($B$1:B3354,B3354)-COUNTIFS($B$1:B3354,B3354,$BK$1:BK3354,"")</f>
        <v>0</v>
      </c>
      <c r="BM3354" t="str">
        <f t="shared" si="582"/>
        <v/>
      </c>
    </row>
    <row r="3355" spans="1:65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1"/>
      <c r="AK3355" s="1"/>
      <c r="AL3355" s="1"/>
      <c r="AM3355" s="1"/>
      <c r="AN3355" s="1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t="str">
        <f t="shared" si="572"/>
        <v/>
      </c>
      <c r="AZ3355">
        <f t="shared" si="573"/>
        <v>0</v>
      </c>
      <c r="BA3355" t="str">
        <f t="shared" si="574"/>
        <v>QB</v>
      </c>
      <c r="BB3355" t="str">
        <f t="shared" si="575"/>
        <v>_</v>
      </c>
      <c r="BC3355" t="str">
        <f t="shared" si="576"/>
        <v>ru</v>
      </c>
      <c r="BD3355">
        <f>COUNTIFS($BB$1:BB3355,BB3355,$BC$1:BC3355,"ru")</f>
        <v>1479</v>
      </c>
      <c r="BE3355" t="str">
        <f t="shared" si="577"/>
        <v>re</v>
      </c>
      <c r="BF3355">
        <f>COUNTIFS($BB$1:BB3355,BB3355,$BE$1:BE3355,"re")</f>
        <v>1479</v>
      </c>
      <c r="BG3355" t="str">
        <f t="shared" si="578"/>
        <v>ru1479_</v>
      </c>
      <c r="BH3355" t="str">
        <f t="shared" si="579"/>
        <v>re1479_</v>
      </c>
      <c r="BI3355" t="str">
        <f t="shared" si="580"/>
        <v>_0</v>
      </c>
      <c r="BJ3355" t="str">
        <f t="shared" si="581"/>
        <v>_</v>
      </c>
      <c r="BK3355" t="str">
        <f>IF(ISERROR(MATCH(LEFT(C3355,5)&amp;B3355&amp;"_"&amp;A3355,$BK$1:BK3354,0)),LEFT(C3355,5)&amp;B3355&amp;"_"&amp;A3355,"")</f>
        <v/>
      </c>
      <c r="BL3355">
        <f>COUNTIFS($B$1:B3355,B3355)-COUNTIFS($B$1:B3355,B3355,$BK$1:BK3355,"")</f>
        <v>0</v>
      </c>
      <c r="BM3355" t="str">
        <f t="shared" si="582"/>
        <v/>
      </c>
    </row>
    <row r="3356" spans="1:65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1"/>
      <c r="AK3356" s="1"/>
      <c r="AL3356" s="1"/>
      <c r="AM3356" s="1"/>
      <c r="AN3356" s="1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t="str">
        <f t="shared" si="572"/>
        <v/>
      </c>
      <c r="AZ3356">
        <f t="shared" si="573"/>
        <v>0</v>
      </c>
      <c r="BA3356" t="str">
        <f t="shared" si="574"/>
        <v>QB</v>
      </c>
      <c r="BB3356" t="str">
        <f t="shared" si="575"/>
        <v>_</v>
      </c>
      <c r="BC3356" t="str">
        <f t="shared" si="576"/>
        <v>ru</v>
      </c>
      <c r="BD3356">
        <f>COUNTIFS($BB$1:BB3356,BB3356,$BC$1:BC3356,"ru")</f>
        <v>1480</v>
      </c>
      <c r="BE3356" t="str">
        <f t="shared" si="577"/>
        <v>re</v>
      </c>
      <c r="BF3356">
        <f>COUNTIFS($BB$1:BB3356,BB3356,$BE$1:BE3356,"re")</f>
        <v>1480</v>
      </c>
      <c r="BG3356" t="str">
        <f t="shared" si="578"/>
        <v>ru1480_</v>
      </c>
      <c r="BH3356" t="str">
        <f t="shared" si="579"/>
        <v>re1480_</v>
      </c>
      <c r="BI3356" t="str">
        <f t="shared" si="580"/>
        <v>_0</v>
      </c>
      <c r="BJ3356" t="str">
        <f t="shared" si="581"/>
        <v>_</v>
      </c>
      <c r="BK3356" t="str">
        <f>IF(ISERROR(MATCH(LEFT(C3356,5)&amp;B3356&amp;"_"&amp;A3356,$BK$1:BK3355,0)),LEFT(C3356,5)&amp;B3356&amp;"_"&amp;A3356,"")</f>
        <v/>
      </c>
      <c r="BL3356">
        <f>COUNTIFS($B$1:B3356,B3356)-COUNTIFS($B$1:B3356,B3356,$BK$1:BK3356,"")</f>
        <v>0</v>
      </c>
      <c r="BM3356" t="str">
        <f t="shared" si="582"/>
        <v/>
      </c>
    </row>
    <row r="3357" spans="1:65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1"/>
      <c r="AK3357" s="1"/>
      <c r="AL3357" s="1"/>
      <c r="AM3357" s="1"/>
      <c r="AN3357" s="1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t="str">
        <f t="shared" si="572"/>
        <v/>
      </c>
      <c r="AZ3357">
        <f t="shared" si="573"/>
        <v>0</v>
      </c>
      <c r="BA3357" t="str">
        <f t="shared" si="574"/>
        <v>QB</v>
      </c>
      <c r="BB3357" t="str">
        <f t="shared" si="575"/>
        <v>_</v>
      </c>
      <c r="BC3357" t="str">
        <f t="shared" si="576"/>
        <v>ru</v>
      </c>
      <c r="BD3357">
        <f>COUNTIFS($BB$1:BB3357,BB3357,$BC$1:BC3357,"ru")</f>
        <v>1481</v>
      </c>
      <c r="BE3357" t="str">
        <f t="shared" si="577"/>
        <v>re</v>
      </c>
      <c r="BF3357">
        <f>COUNTIFS($BB$1:BB3357,BB3357,$BE$1:BE3357,"re")</f>
        <v>1481</v>
      </c>
      <c r="BG3357" t="str">
        <f t="shared" si="578"/>
        <v>ru1481_</v>
      </c>
      <c r="BH3357" t="str">
        <f t="shared" si="579"/>
        <v>re1481_</v>
      </c>
      <c r="BI3357" t="str">
        <f t="shared" si="580"/>
        <v>_0</v>
      </c>
      <c r="BJ3357" t="str">
        <f t="shared" si="581"/>
        <v>_</v>
      </c>
      <c r="BK3357" t="str">
        <f>IF(ISERROR(MATCH(LEFT(C3357,5)&amp;B3357&amp;"_"&amp;A3357,$BK$1:BK3356,0)),LEFT(C3357,5)&amp;B3357&amp;"_"&amp;A3357,"")</f>
        <v/>
      </c>
      <c r="BL3357">
        <f>COUNTIFS($B$1:B3357,B3357)-COUNTIFS($B$1:B3357,B3357,$BK$1:BK3357,"")</f>
        <v>0</v>
      </c>
      <c r="BM3357" t="str">
        <f t="shared" si="582"/>
        <v/>
      </c>
    </row>
    <row r="3358" spans="1:65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1"/>
      <c r="AK3358" s="1"/>
      <c r="AL3358" s="1"/>
      <c r="AM3358" s="1"/>
      <c r="AN3358" s="1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t="str">
        <f t="shared" si="572"/>
        <v/>
      </c>
      <c r="AZ3358">
        <f t="shared" si="573"/>
        <v>0</v>
      </c>
      <c r="BA3358" t="str">
        <f t="shared" si="574"/>
        <v>QB</v>
      </c>
      <c r="BB3358" t="str">
        <f t="shared" si="575"/>
        <v>_</v>
      </c>
      <c r="BC3358" t="str">
        <f t="shared" si="576"/>
        <v>ru</v>
      </c>
      <c r="BD3358">
        <f>COUNTIFS($BB$1:BB3358,BB3358,$BC$1:BC3358,"ru")</f>
        <v>1482</v>
      </c>
      <c r="BE3358" t="str">
        <f t="shared" si="577"/>
        <v>re</v>
      </c>
      <c r="BF3358">
        <f>COUNTIFS($BB$1:BB3358,BB3358,$BE$1:BE3358,"re")</f>
        <v>1482</v>
      </c>
      <c r="BG3358" t="str">
        <f t="shared" si="578"/>
        <v>ru1482_</v>
      </c>
      <c r="BH3358" t="str">
        <f t="shared" si="579"/>
        <v>re1482_</v>
      </c>
      <c r="BI3358" t="str">
        <f t="shared" si="580"/>
        <v>_0</v>
      </c>
      <c r="BJ3358" t="str">
        <f t="shared" si="581"/>
        <v>_</v>
      </c>
      <c r="BK3358" t="str">
        <f>IF(ISERROR(MATCH(LEFT(C3358,5)&amp;B3358&amp;"_"&amp;A3358,$BK$1:BK3357,0)),LEFT(C3358,5)&amp;B3358&amp;"_"&amp;A3358,"")</f>
        <v/>
      </c>
      <c r="BL3358">
        <f>COUNTIFS($B$1:B3358,B3358)-COUNTIFS($B$1:B3358,B3358,$BK$1:BK3358,"")</f>
        <v>0</v>
      </c>
      <c r="BM3358" t="str">
        <f t="shared" si="582"/>
        <v/>
      </c>
    </row>
    <row r="3359" spans="1:65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1"/>
      <c r="AK3359" s="1"/>
      <c r="AL3359" s="1"/>
      <c r="AM3359" s="1"/>
      <c r="AN3359" s="1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t="str">
        <f t="shared" si="572"/>
        <v/>
      </c>
      <c r="AZ3359">
        <f t="shared" si="573"/>
        <v>0</v>
      </c>
      <c r="BA3359" t="str">
        <f t="shared" si="574"/>
        <v>QB</v>
      </c>
      <c r="BB3359" t="str">
        <f t="shared" si="575"/>
        <v>_</v>
      </c>
      <c r="BC3359" t="str">
        <f t="shared" si="576"/>
        <v>ru</v>
      </c>
      <c r="BD3359">
        <f>COUNTIFS($BB$1:BB3359,BB3359,$BC$1:BC3359,"ru")</f>
        <v>1483</v>
      </c>
      <c r="BE3359" t="str">
        <f t="shared" si="577"/>
        <v>re</v>
      </c>
      <c r="BF3359">
        <f>COUNTIFS($BB$1:BB3359,BB3359,$BE$1:BE3359,"re")</f>
        <v>1483</v>
      </c>
      <c r="BG3359" t="str">
        <f t="shared" si="578"/>
        <v>ru1483_</v>
      </c>
      <c r="BH3359" t="str">
        <f t="shared" si="579"/>
        <v>re1483_</v>
      </c>
      <c r="BI3359" t="str">
        <f t="shared" si="580"/>
        <v>_0</v>
      </c>
      <c r="BJ3359" t="str">
        <f t="shared" si="581"/>
        <v>_</v>
      </c>
      <c r="BK3359" t="str">
        <f>IF(ISERROR(MATCH(LEFT(C3359,5)&amp;B3359&amp;"_"&amp;A3359,$BK$1:BK3358,0)),LEFT(C3359,5)&amp;B3359&amp;"_"&amp;A3359,"")</f>
        <v/>
      </c>
      <c r="BL3359">
        <f>COUNTIFS($B$1:B3359,B3359)-COUNTIFS($B$1:B3359,B3359,$BK$1:BK3359,"")</f>
        <v>0</v>
      </c>
      <c r="BM3359" t="str">
        <f t="shared" si="582"/>
        <v/>
      </c>
    </row>
    <row r="3360" spans="1:65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1"/>
      <c r="AK3360" s="1"/>
      <c r="AL3360" s="1"/>
      <c r="AM3360" s="1"/>
      <c r="AN3360" s="1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t="str">
        <f t="shared" si="572"/>
        <v/>
      </c>
      <c r="AZ3360">
        <f t="shared" si="573"/>
        <v>0</v>
      </c>
      <c r="BA3360" t="str">
        <f t="shared" si="574"/>
        <v>QB</v>
      </c>
      <c r="BB3360" t="str">
        <f t="shared" si="575"/>
        <v>_</v>
      </c>
      <c r="BC3360" t="str">
        <f t="shared" si="576"/>
        <v>ru</v>
      </c>
      <c r="BD3360">
        <f>COUNTIFS($BB$1:BB3360,BB3360,$BC$1:BC3360,"ru")</f>
        <v>1484</v>
      </c>
      <c r="BE3360" t="str">
        <f t="shared" si="577"/>
        <v>re</v>
      </c>
      <c r="BF3360">
        <f>COUNTIFS($BB$1:BB3360,BB3360,$BE$1:BE3360,"re")</f>
        <v>1484</v>
      </c>
      <c r="BG3360" t="str">
        <f t="shared" si="578"/>
        <v>ru1484_</v>
      </c>
      <c r="BH3360" t="str">
        <f t="shared" si="579"/>
        <v>re1484_</v>
      </c>
      <c r="BI3360" t="str">
        <f t="shared" si="580"/>
        <v>_0</v>
      </c>
      <c r="BJ3360" t="str">
        <f t="shared" si="581"/>
        <v>_</v>
      </c>
      <c r="BK3360" t="str">
        <f>IF(ISERROR(MATCH(LEFT(C3360,5)&amp;B3360&amp;"_"&amp;A3360,$BK$1:BK3359,0)),LEFT(C3360,5)&amp;B3360&amp;"_"&amp;A3360,"")</f>
        <v/>
      </c>
      <c r="BL3360">
        <f>COUNTIFS($B$1:B3360,B3360)-COUNTIFS($B$1:B3360,B3360,$BK$1:BK3360,"")</f>
        <v>0</v>
      </c>
      <c r="BM3360" t="str">
        <f t="shared" si="582"/>
        <v/>
      </c>
    </row>
    <row r="3361" spans="1:65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1"/>
      <c r="AK3361" s="1"/>
      <c r="AL3361" s="1"/>
      <c r="AM3361" s="1"/>
      <c r="AN3361" s="1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t="str">
        <f t="shared" si="572"/>
        <v/>
      </c>
      <c r="AZ3361">
        <f t="shared" si="573"/>
        <v>0</v>
      </c>
      <c r="BA3361" t="str">
        <f t="shared" si="574"/>
        <v>QB</v>
      </c>
      <c r="BB3361" t="str">
        <f t="shared" si="575"/>
        <v>_</v>
      </c>
      <c r="BC3361" t="str">
        <f t="shared" si="576"/>
        <v>ru</v>
      </c>
      <c r="BD3361">
        <f>COUNTIFS($BB$1:BB3361,BB3361,$BC$1:BC3361,"ru")</f>
        <v>1485</v>
      </c>
      <c r="BE3361" t="str">
        <f t="shared" si="577"/>
        <v>re</v>
      </c>
      <c r="BF3361">
        <f>COUNTIFS($BB$1:BB3361,BB3361,$BE$1:BE3361,"re")</f>
        <v>1485</v>
      </c>
      <c r="BG3361" t="str">
        <f t="shared" si="578"/>
        <v>ru1485_</v>
      </c>
      <c r="BH3361" t="str">
        <f t="shared" si="579"/>
        <v>re1485_</v>
      </c>
      <c r="BI3361" t="str">
        <f t="shared" si="580"/>
        <v>_0</v>
      </c>
      <c r="BJ3361" t="str">
        <f t="shared" si="581"/>
        <v>_</v>
      </c>
      <c r="BK3361" t="str">
        <f>IF(ISERROR(MATCH(LEFT(C3361,5)&amp;B3361&amp;"_"&amp;A3361,$BK$1:BK3360,0)),LEFT(C3361,5)&amp;B3361&amp;"_"&amp;A3361,"")</f>
        <v/>
      </c>
      <c r="BL3361">
        <f>COUNTIFS($B$1:B3361,B3361)-COUNTIFS($B$1:B3361,B3361,$BK$1:BK3361,"")</f>
        <v>0</v>
      </c>
      <c r="BM3361" t="str">
        <f t="shared" si="582"/>
        <v/>
      </c>
    </row>
    <row r="3362" spans="1:65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1"/>
      <c r="AK3362" s="1"/>
      <c r="AL3362" s="1"/>
      <c r="AM3362" s="1"/>
      <c r="AN3362" s="1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t="str">
        <f t="shared" si="572"/>
        <v/>
      </c>
      <c r="AZ3362">
        <f t="shared" si="573"/>
        <v>0</v>
      </c>
      <c r="BA3362" t="str">
        <f t="shared" si="574"/>
        <v>QB</v>
      </c>
      <c r="BB3362" t="str">
        <f t="shared" si="575"/>
        <v>_</v>
      </c>
      <c r="BC3362" t="str">
        <f t="shared" si="576"/>
        <v>ru</v>
      </c>
      <c r="BD3362">
        <f>COUNTIFS($BB$1:BB3362,BB3362,$BC$1:BC3362,"ru")</f>
        <v>1486</v>
      </c>
      <c r="BE3362" t="str">
        <f t="shared" si="577"/>
        <v>re</v>
      </c>
      <c r="BF3362">
        <f>COUNTIFS($BB$1:BB3362,BB3362,$BE$1:BE3362,"re")</f>
        <v>1486</v>
      </c>
      <c r="BG3362" t="str">
        <f t="shared" si="578"/>
        <v>ru1486_</v>
      </c>
      <c r="BH3362" t="str">
        <f t="shared" si="579"/>
        <v>re1486_</v>
      </c>
      <c r="BI3362" t="str">
        <f t="shared" si="580"/>
        <v>_0</v>
      </c>
      <c r="BJ3362" t="str">
        <f t="shared" si="581"/>
        <v>_</v>
      </c>
      <c r="BK3362" t="str">
        <f>IF(ISERROR(MATCH(LEFT(C3362,5)&amp;B3362&amp;"_"&amp;A3362,$BK$1:BK3361,0)),LEFT(C3362,5)&amp;B3362&amp;"_"&amp;A3362,"")</f>
        <v/>
      </c>
      <c r="BL3362">
        <f>COUNTIFS($B$1:B3362,B3362)-COUNTIFS($B$1:B3362,B3362,$BK$1:BK3362,"")</f>
        <v>0</v>
      </c>
      <c r="BM3362" t="str">
        <f t="shared" si="582"/>
        <v/>
      </c>
    </row>
    <row r="3363" spans="1:65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1"/>
      <c r="AK3363" s="1"/>
      <c r="AL3363" s="1"/>
      <c r="AM3363" s="1"/>
      <c r="AN3363" s="1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t="str">
        <f t="shared" si="572"/>
        <v/>
      </c>
      <c r="AZ3363">
        <f t="shared" si="573"/>
        <v>0</v>
      </c>
      <c r="BA3363" t="str">
        <f t="shared" si="574"/>
        <v>QB</v>
      </c>
      <c r="BB3363" t="str">
        <f t="shared" si="575"/>
        <v>_</v>
      </c>
      <c r="BC3363" t="str">
        <f t="shared" si="576"/>
        <v>ru</v>
      </c>
      <c r="BD3363">
        <f>COUNTIFS($BB$1:BB3363,BB3363,$BC$1:BC3363,"ru")</f>
        <v>1487</v>
      </c>
      <c r="BE3363" t="str">
        <f t="shared" si="577"/>
        <v>re</v>
      </c>
      <c r="BF3363">
        <f>COUNTIFS($BB$1:BB3363,BB3363,$BE$1:BE3363,"re")</f>
        <v>1487</v>
      </c>
      <c r="BG3363" t="str">
        <f t="shared" si="578"/>
        <v>ru1487_</v>
      </c>
      <c r="BH3363" t="str">
        <f t="shared" si="579"/>
        <v>re1487_</v>
      </c>
      <c r="BI3363" t="str">
        <f t="shared" si="580"/>
        <v>_0</v>
      </c>
      <c r="BJ3363" t="str">
        <f t="shared" si="581"/>
        <v>_</v>
      </c>
      <c r="BK3363" t="str">
        <f>IF(ISERROR(MATCH(LEFT(C3363,5)&amp;B3363&amp;"_"&amp;A3363,$BK$1:BK3362,0)),LEFT(C3363,5)&amp;B3363&amp;"_"&amp;A3363,"")</f>
        <v/>
      </c>
      <c r="BL3363">
        <f>COUNTIFS($B$1:B3363,B3363)-COUNTIFS($B$1:B3363,B3363,$BK$1:BK3363,"")</f>
        <v>0</v>
      </c>
      <c r="BM3363" t="str">
        <f t="shared" si="582"/>
        <v/>
      </c>
    </row>
    <row r="3364" spans="1:65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1"/>
      <c r="AK3364" s="1"/>
      <c r="AL3364" s="1"/>
      <c r="AM3364" s="1"/>
      <c r="AN3364" s="1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t="str">
        <f t="shared" si="572"/>
        <v/>
      </c>
      <c r="AZ3364">
        <f t="shared" si="573"/>
        <v>0</v>
      </c>
      <c r="BA3364" t="str">
        <f t="shared" si="574"/>
        <v>QB</v>
      </c>
      <c r="BB3364" t="str">
        <f t="shared" si="575"/>
        <v>_</v>
      </c>
      <c r="BC3364" t="str">
        <f t="shared" si="576"/>
        <v>ru</v>
      </c>
      <c r="BD3364">
        <f>COUNTIFS($BB$1:BB3364,BB3364,$BC$1:BC3364,"ru")</f>
        <v>1488</v>
      </c>
      <c r="BE3364" t="str">
        <f t="shared" si="577"/>
        <v>re</v>
      </c>
      <c r="BF3364">
        <f>COUNTIFS($BB$1:BB3364,BB3364,$BE$1:BE3364,"re")</f>
        <v>1488</v>
      </c>
      <c r="BG3364" t="str">
        <f t="shared" si="578"/>
        <v>ru1488_</v>
      </c>
      <c r="BH3364" t="str">
        <f t="shared" si="579"/>
        <v>re1488_</v>
      </c>
      <c r="BI3364" t="str">
        <f t="shared" si="580"/>
        <v>_0</v>
      </c>
      <c r="BJ3364" t="str">
        <f t="shared" si="581"/>
        <v>_</v>
      </c>
      <c r="BK3364" t="str">
        <f>IF(ISERROR(MATCH(LEFT(C3364,5)&amp;B3364&amp;"_"&amp;A3364,$BK$1:BK3363,0)),LEFT(C3364,5)&amp;B3364&amp;"_"&amp;A3364,"")</f>
        <v/>
      </c>
      <c r="BL3364">
        <f>COUNTIFS($B$1:B3364,B3364)-COUNTIFS($B$1:B3364,B3364,$BK$1:BK3364,"")</f>
        <v>0</v>
      </c>
      <c r="BM3364" t="str">
        <f t="shared" si="582"/>
        <v/>
      </c>
    </row>
    <row r="3365" spans="1:65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1"/>
      <c r="AK3365" s="1"/>
      <c r="AL3365" s="1"/>
      <c r="AM3365" s="1"/>
      <c r="AN3365" s="1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t="str">
        <f t="shared" si="572"/>
        <v/>
      </c>
      <c r="AZ3365">
        <f t="shared" si="573"/>
        <v>0</v>
      </c>
      <c r="BA3365" t="str">
        <f t="shared" si="574"/>
        <v>QB</v>
      </c>
      <c r="BB3365" t="str">
        <f t="shared" si="575"/>
        <v>_</v>
      </c>
      <c r="BC3365" t="str">
        <f t="shared" si="576"/>
        <v>ru</v>
      </c>
      <c r="BD3365">
        <f>COUNTIFS($BB$1:BB3365,BB3365,$BC$1:BC3365,"ru")</f>
        <v>1489</v>
      </c>
      <c r="BE3365" t="str">
        <f t="shared" si="577"/>
        <v>re</v>
      </c>
      <c r="BF3365">
        <f>COUNTIFS($BB$1:BB3365,BB3365,$BE$1:BE3365,"re")</f>
        <v>1489</v>
      </c>
      <c r="BG3365" t="str">
        <f t="shared" si="578"/>
        <v>ru1489_</v>
      </c>
      <c r="BH3365" t="str">
        <f t="shared" si="579"/>
        <v>re1489_</v>
      </c>
      <c r="BI3365" t="str">
        <f t="shared" si="580"/>
        <v>_0</v>
      </c>
      <c r="BJ3365" t="str">
        <f t="shared" si="581"/>
        <v>_</v>
      </c>
      <c r="BK3365" t="str">
        <f>IF(ISERROR(MATCH(LEFT(C3365,5)&amp;B3365&amp;"_"&amp;A3365,$BK$1:BK3364,0)),LEFT(C3365,5)&amp;B3365&amp;"_"&amp;A3365,"")</f>
        <v/>
      </c>
      <c r="BL3365">
        <f>COUNTIFS($B$1:B3365,B3365)-COUNTIFS($B$1:B3365,B3365,$BK$1:BK3365,"")</f>
        <v>0</v>
      </c>
      <c r="BM3365" t="str">
        <f t="shared" si="582"/>
        <v/>
      </c>
    </row>
    <row r="3366" spans="1:65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1"/>
      <c r="AK3366" s="1"/>
      <c r="AL3366" s="1"/>
      <c r="AM3366" s="1"/>
      <c r="AN3366" s="1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t="str">
        <f t="shared" si="572"/>
        <v/>
      </c>
      <c r="AZ3366">
        <f t="shared" si="573"/>
        <v>0</v>
      </c>
      <c r="BA3366" t="str">
        <f t="shared" si="574"/>
        <v>QB</v>
      </c>
      <c r="BB3366" t="str">
        <f t="shared" si="575"/>
        <v>_</v>
      </c>
      <c r="BC3366" t="str">
        <f t="shared" si="576"/>
        <v>ru</v>
      </c>
      <c r="BD3366">
        <f>COUNTIFS($BB$1:BB3366,BB3366,$BC$1:BC3366,"ru")</f>
        <v>1490</v>
      </c>
      <c r="BE3366" t="str">
        <f t="shared" si="577"/>
        <v>re</v>
      </c>
      <c r="BF3366">
        <f>COUNTIFS($BB$1:BB3366,BB3366,$BE$1:BE3366,"re")</f>
        <v>1490</v>
      </c>
      <c r="BG3366" t="str">
        <f t="shared" si="578"/>
        <v>ru1490_</v>
      </c>
      <c r="BH3366" t="str">
        <f t="shared" si="579"/>
        <v>re1490_</v>
      </c>
      <c r="BI3366" t="str">
        <f t="shared" si="580"/>
        <v>_0</v>
      </c>
      <c r="BJ3366" t="str">
        <f t="shared" si="581"/>
        <v>_</v>
      </c>
      <c r="BK3366" t="str">
        <f>IF(ISERROR(MATCH(LEFT(C3366,5)&amp;B3366&amp;"_"&amp;A3366,$BK$1:BK3365,0)),LEFT(C3366,5)&amp;B3366&amp;"_"&amp;A3366,"")</f>
        <v/>
      </c>
      <c r="BL3366">
        <f>COUNTIFS($B$1:B3366,B3366)-COUNTIFS($B$1:B3366,B3366,$BK$1:BK3366,"")</f>
        <v>0</v>
      </c>
      <c r="BM3366" t="str">
        <f t="shared" si="582"/>
        <v/>
      </c>
    </row>
    <row r="3367" spans="1:65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t="str">
        <f t="shared" si="572"/>
        <v/>
      </c>
      <c r="AZ3367">
        <f t="shared" si="573"/>
        <v>0</v>
      </c>
      <c r="BA3367" t="str">
        <f t="shared" si="574"/>
        <v>QB</v>
      </c>
      <c r="BB3367" t="str">
        <f t="shared" si="575"/>
        <v>_</v>
      </c>
      <c r="BC3367" t="str">
        <f t="shared" si="576"/>
        <v>ru</v>
      </c>
      <c r="BD3367">
        <f>COUNTIFS($BB$1:BB3367,BB3367,$BC$1:BC3367,"ru")</f>
        <v>1491</v>
      </c>
      <c r="BE3367" t="str">
        <f t="shared" si="577"/>
        <v>re</v>
      </c>
      <c r="BF3367">
        <f>COUNTIFS($BB$1:BB3367,BB3367,$BE$1:BE3367,"re")</f>
        <v>1491</v>
      </c>
      <c r="BG3367" t="str">
        <f t="shared" si="578"/>
        <v>ru1491_</v>
      </c>
      <c r="BH3367" t="str">
        <f t="shared" si="579"/>
        <v>re1491_</v>
      </c>
      <c r="BI3367" t="str">
        <f t="shared" si="580"/>
        <v>_0</v>
      </c>
      <c r="BJ3367" t="str">
        <f t="shared" si="581"/>
        <v>_</v>
      </c>
      <c r="BK3367" t="str">
        <f>IF(ISERROR(MATCH(LEFT(C3367,5)&amp;B3367&amp;"_"&amp;A3367,$BK$1:BK3366,0)),LEFT(C3367,5)&amp;B3367&amp;"_"&amp;A3367,"")</f>
        <v/>
      </c>
      <c r="BL3367">
        <f>COUNTIFS($B$1:B3367,B3367)-COUNTIFS($B$1:B3367,B3367,$BK$1:BK3367,"")</f>
        <v>0</v>
      </c>
      <c r="BM3367" t="str">
        <f t="shared" si="582"/>
        <v/>
      </c>
    </row>
    <row r="3368" spans="1:65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t="str">
        <f t="shared" si="572"/>
        <v/>
      </c>
      <c r="AZ3368">
        <f t="shared" si="573"/>
        <v>0</v>
      </c>
      <c r="BA3368" t="str">
        <f t="shared" si="574"/>
        <v>QB</v>
      </c>
      <c r="BB3368" t="str">
        <f t="shared" si="575"/>
        <v>_</v>
      </c>
      <c r="BC3368" t="str">
        <f t="shared" si="576"/>
        <v>ru</v>
      </c>
      <c r="BD3368">
        <f>COUNTIFS($BB$1:BB3368,BB3368,$BC$1:BC3368,"ru")</f>
        <v>1492</v>
      </c>
      <c r="BE3368" t="str">
        <f t="shared" si="577"/>
        <v>re</v>
      </c>
      <c r="BF3368">
        <f>COUNTIFS($BB$1:BB3368,BB3368,$BE$1:BE3368,"re")</f>
        <v>1492</v>
      </c>
      <c r="BG3368" t="str">
        <f t="shared" si="578"/>
        <v>ru1492_</v>
      </c>
      <c r="BH3368" t="str">
        <f t="shared" si="579"/>
        <v>re1492_</v>
      </c>
      <c r="BI3368" t="str">
        <f t="shared" si="580"/>
        <v>_0</v>
      </c>
      <c r="BJ3368" t="str">
        <f t="shared" si="581"/>
        <v>_</v>
      </c>
      <c r="BK3368" t="str">
        <f>IF(ISERROR(MATCH(LEFT(C3368,5)&amp;B3368&amp;"_"&amp;A3368,$BK$1:BK3367,0)),LEFT(C3368,5)&amp;B3368&amp;"_"&amp;A3368,"")</f>
        <v/>
      </c>
      <c r="BL3368">
        <f>COUNTIFS($B$1:B3368,B3368)-COUNTIFS($B$1:B3368,B3368,$BK$1:BK3368,"")</f>
        <v>0</v>
      </c>
      <c r="BM3368" t="str">
        <f t="shared" si="582"/>
        <v/>
      </c>
    </row>
    <row r="3369" spans="1:65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t="str">
        <f t="shared" si="572"/>
        <v/>
      </c>
      <c r="AZ3369">
        <f t="shared" si="573"/>
        <v>0</v>
      </c>
      <c r="BA3369" t="str">
        <f t="shared" si="574"/>
        <v>QB</v>
      </c>
      <c r="BB3369" t="str">
        <f t="shared" si="575"/>
        <v>_</v>
      </c>
      <c r="BC3369" t="str">
        <f t="shared" si="576"/>
        <v>ru</v>
      </c>
      <c r="BD3369">
        <f>COUNTIFS($BB$1:BB3369,BB3369,$BC$1:BC3369,"ru")</f>
        <v>1493</v>
      </c>
      <c r="BE3369" t="str">
        <f t="shared" si="577"/>
        <v>re</v>
      </c>
      <c r="BF3369">
        <f>COUNTIFS($BB$1:BB3369,BB3369,$BE$1:BE3369,"re")</f>
        <v>1493</v>
      </c>
      <c r="BG3369" t="str">
        <f t="shared" si="578"/>
        <v>ru1493_</v>
      </c>
      <c r="BH3369" t="str">
        <f t="shared" si="579"/>
        <v>re1493_</v>
      </c>
      <c r="BI3369" t="str">
        <f t="shared" si="580"/>
        <v>_0</v>
      </c>
      <c r="BJ3369" t="str">
        <f t="shared" si="581"/>
        <v>_</v>
      </c>
      <c r="BK3369" t="str">
        <f>IF(ISERROR(MATCH(LEFT(C3369,5)&amp;B3369&amp;"_"&amp;A3369,$BK$1:BK3368,0)),LEFT(C3369,5)&amp;B3369&amp;"_"&amp;A3369,"")</f>
        <v/>
      </c>
      <c r="BL3369">
        <f>COUNTIFS($B$1:B3369,B3369)-COUNTIFS($B$1:B3369,B3369,$BK$1:BK3369,"")</f>
        <v>0</v>
      </c>
      <c r="BM3369" t="str">
        <f t="shared" si="582"/>
        <v/>
      </c>
    </row>
    <row r="3370" spans="1:65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t="str">
        <f t="shared" si="572"/>
        <v/>
      </c>
      <c r="AZ3370">
        <f t="shared" si="573"/>
        <v>0</v>
      </c>
      <c r="BA3370" t="str">
        <f t="shared" si="574"/>
        <v>QB</v>
      </c>
      <c r="BB3370" t="str">
        <f t="shared" si="575"/>
        <v>_</v>
      </c>
      <c r="BC3370" t="str">
        <f t="shared" si="576"/>
        <v>ru</v>
      </c>
      <c r="BD3370">
        <f>COUNTIFS($BB$1:BB3370,BB3370,$BC$1:BC3370,"ru")</f>
        <v>1494</v>
      </c>
      <c r="BE3370" t="str">
        <f t="shared" si="577"/>
        <v>re</v>
      </c>
      <c r="BF3370">
        <f>COUNTIFS($BB$1:BB3370,BB3370,$BE$1:BE3370,"re")</f>
        <v>1494</v>
      </c>
      <c r="BG3370" t="str">
        <f t="shared" si="578"/>
        <v>ru1494_</v>
      </c>
      <c r="BH3370" t="str">
        <f t="shared" si="579"/>
        <v>re1494_</v>
      </c>
      <c r="BI3370" t="str">
        <f t="shared" si="580"/>
        <v>_0</v>
      </c>
      <c r="BJ3370" t="str">
        <f t="shared" si="581"/>
        <v>_</v>
      </c>
      <c r="BK3370" t="str">
        <f>IF(ISERROR(MATCH(LEFT(C3370,5)&amp;B3370&amp;"_"&amp;A3370,$BK$1:BK3369,0)),LEFT(C3370,5)&amp;B3370&amp;"_"&amp;A3370,"")</f>
        <v/>
      </c>
      <c r="BL3370">
        <f>COUNTIFS($B$1:B3370,B3370)-COUNTIFS($B$1:B3370,B3370,$BK$1:BK3370,"")</f>
        <v>0</v>
      </c>
      <c r="BM3370" t="str">
        <f t="shared" si="582"/>
        <v/>
      </c>
    </row>
    <row r="3371" spans="1:65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t="str">
        <f t="shared" si="572"/>
        <v/>
      </c>
      <c r="AZ3371">
        <f t="shared" si="573"/>
        <v>0</v>
      </c>
      <c r="BA3371" t="str">
        <f t="shared" si="574"/>
        <v>QB</v>
      </c>
      <c r="BB3371" t="str">
        <f t="shared" si="575"/>
        <v>_</v>
      </c>
      <c r="BC3371" t="str">
        <f t="shared" si="576"/>
        <v>ru</v>
      </c>
      <c r="BD3371">
        <f>COUNTIFS($BB$1:BB3371,BB3371,$BC$1:BC3371,"ru")</f>
        <v>1495</v>
      </c>
      <c r="BE3371" t="str">
        <f t="shared" si="577"/>
        <v>re</v>
      </c>
      <c r="BF3371">
        <f>COUNTIFS($BB$1:BB3371,BB3371,$BE$1:BE3371,"re")</f>
        <v>1495</v>
      </c>
      <c r="BG3371" t="str">
        <f t="shared" si="578"/>
        <v>ru1495_</v>
      </c>
      <c r="BH3371" t="str">
        <f t="shared" si="579"/>
        <v>re1495_</v>
      </c>
      <c r="BI3371" t="str">
        <f t="shared" si="580"/>
        <v>_0</v>
      </c>
      <c r="BJ3371" t="str">
        <f t="shared" si="581"/>
        <v>_</v>
      </c>
      <c r="BK3371" t="str">
        <f>IF(ISERROR(MATCH(LEFT(C3371,5)&amp;B3371&amp;"_"&amp;A3371,$BK$1:BK3370,0)),LEFT(C3371,5)&amp;B3371&amp;"_"&amp;A3371,"")</f>
        <v/>
      </c>
      <c r="BL3371">
        <f>COUNTIFS($B$1:B3371,B3371)-COUNTIFS($B$1:B3371,B3371,$BK$1:BK3371,"")</f>
        <v>0</v>
      </c>
      <c r="BM3371" t="str">
        <f t="shared" si="582"/>
        <v/>
      </c>
    </row>
    <row r="3372" spans="1:65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1"/>
      <c r="AK3372" s="1"/>
      <c r="AL3372" s="1"/>
      <c r="AM3372" s="1"/>
      <c r="AN3372" s="1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t="str">
        <f t="shared" si="572"/>
        <v/>
      </c>
      <c r="AZ3372">
        <f t="shared" si="573"/>
        <v>0</v>
      </c>
      <c r="BA3372" t="str">
        <f t="shared" si="574"/>
        <v>QB</v>
      </c>
      <c r="BB3372" t="str">
        <f t="shared" si="575"/>
        <v>_</v>
      </c>
      <c r="BC3372" t="str">
        <f t="shared" si="576"/>
        <v>ru</v>
      </c>
      <c r="BD3372">
        <f>COUNTIFS($BB$1:BB3372,BB3372,$BC$1:BC3372,"ru")</f>
        <v>1496</v>
      </c>
      <c r="BE3372" t="str">
        <f t="shared" si="577"/>
        <v>re</v>
      </c>
      <c r="BF3372">
        <f>COUNTIFS($BB$1:BB3372,BB3372,$BE$1:BE3372,"re")</f>
        <v>1496</v>
      </c>
      <c r="BG3372" t="str">
        <f t="shared" si="578"/>
        <v>ru1496_</v>
      </c>
      <c r="BH3372" t="str">
        <f t="shared" si="579"/>
        <v>re1496_</v>
      </c>
      <c r="BI3372" t="str">
        <f t="shared" si="580"/>
        <v>_0</v>
      </c>
      <c r="BJ3372" t="str">
        <f t="shared" si="581"/>
        <v>_</v>
      </c>
      <c r="BK3372" t="str">
        <f>IF(ISERROR(MATCH(LEFT(C3372,5)&amp;B3372&amp;"_"&amp;A3372,$BK$1:BK3371,0)),LEFT(C3372,5)&amp;B3372&amp;"_"&amp;A3372,"")</f>
        <v/>
      </c>
      <c r="BL3372">
        <f>COUNTIFS($B$1:B3372,B3372)-COUNTIFS($B$1:B3372,B3372,$BK$1:BK3372,"")</f>
        <v>0</v>
      </c>
      <c r="BM3372" t="str">
        <f t="shared" si="582"/>
        <v/>
      </c>
    </row>
    <row r="3373" spans="1:65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1"/>
      <c r="AK3373" s="1"/>
      <c r="AL3373" s="1"/>
      <c r="AM3373" s="1"/>
      <c r="AN3373" s="1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t="str">
        <f t="shared" si="572"/>
        <v/>
      </c>
      <c r="AZ3373">
        <f t="shared" si="573"/>
        <v>0</v>
      </c>
      <c r="BA3373" t="str">
        <f t="shared" si="574"/>
        <v>QB</v>
      </c>
      <c r="BB3373" t="str">
        <f t="shared" si="575"/>
        <v>_</v>
      </c>
      <c r="BC3373" t="str">
        <f t="shared" si="576"/>
        <v>ru</v>
      </c>
      <c r="BD3373">
        <f>COUNTIFS($BB$1:BB3373,BB3373,$BC$1:BC3373,"ru")</f>
        <v>1497</v>
      </c>
      <c r="BE3373" t="str">
        <f t="shared" si="577"/>
        <v>re</v>
      </c>
      <c r="BF3373">
        <f>COUNTIFS($BB$1:BB3373,BB3373,$BE$1:BE3373,"re")</f>
        <v>1497</v>
      </c>
      <c r="BG3373" t="str">
        <f t="shared" si="578"/>
        <v>ru1497_</v>
      </c>
      <c r="BH3373" t="str">
        <f t="shared" si="579"/>
        <v>re1497_</v>
      </c>
      <c r="BI3373" t="str">
        <f t="shared" si="580"/>
        <v>_0</v>
      </c>
      <c r="BJ3373" t="str">
        <f t="shared" si="581"/>
        <v>_</v>
      </c>
      <c r="BK3373" t="str">
        <f>IF(ISERROR(MATCH(LEFT(C3373,5)&amp;B3373&amp;"_"&amp;A3373,$BK$1:BK3372,0)),LEFT(C3373,5)&amp;B3373&amp;"_"&amp;A3373,"")</f>
        <v/>
      </c>
      <c r="BL3373">
        <f>COUNTIFS($B$1:B3373,B3373)-COUNTIFS($B$1:B3373,B3373,$BK$1:BK3373,"")</f>
        <v>0</v>
      </c>
      <c r="BM3373" t="str">
        <f t="shared" si="582"/>
        <v/>
      </c>
    </row>
    <row r="3374" spans="1:65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1"/>
      <c r="AK3374" s="1"/>
      <c r="AL3374" s="1"/>
      <c r="AM3374" s="1"/>
      <c r="AN3374" s="1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t="str">
        <f t="shared" si="572"/>
        <v/>
      </c>
      <c r="AZ3374">
        <f t="shared" si="573"/>
        <v>0</v>
      </c>
      <c r="BA3374" t="str">
        <f t="shared" si="574"/>
        <v>QB</v>
      </c>
      <c r="BB3374" t="str">
        <f t="shared" si="575"/>
        <v>_</v>
      </c>
      <c r="BC3374" t="str">
        <f t="shared" si="576"/>
        <v>ru</v>
      </c>
      <c r="BD3374">
        <f>COUNTIFS($BB$1:BB3374,BB3374,$BC$1:BC3374,"ru")</f>
        <v>1498</v>
      </c>
      <c r="BE3374" t="str">
        <f t="shared" si="577"/>
        <v>re</v>
      </c>
      <c r="BF3374">
        <f>COUNTIFS($BB$1:BB3374,BB3374,$BE$1:BE3374,"re")</f>
        <v>1498</v>
      </c>
      <c r="BG3374" t="str">
        <f t="shared" si="578"/>
        <v>ru1498_</v>
      </c>
      <c r="BH3374" t="str">
        <f t="shared" si="579"/>
        <v>re1498_</v>
      </c>
      <c r="BI3374" t="str">
        <f t="shared" si="580"/>
        <v>_0</v>
      </c>
      <c r="BJ3374" t="str">
        <f t="shared" si="581"/>
        <v>_</v>
      </c>
      <c r="BK3374" t="str">
        <f>IF(ISERROR(MATCH(LEFT(C3374,5)&amp;B3374&amp;"_"&amp;A3374,$BK$1:BK3373,0)),LEFT(C3374,5)&amp;B3374&amp;"_"&amp;A3374,"")</f>
        <v/>
      </c>
      <c r="BL3374">
        <f>COUNTIFS($B$1:B3374,B3374)-COUNTIFS($B$1:B3374,B3374,$BK$1:BK3374,"")</f>
        <v>0</v>
      </c>
      <c r="BM3374" t="str">
        <f t="shared" si="582"/>
        <v/>
      </c>
    </row>
    <row r="3375" spans="1:65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1"/>
      <c r="AK3375" s="1"/>
      <c r="AL3375" s="1"/>
      <c r="AM3375" s="1"/>
      <c r="AN3375" s="1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t="str">
        <f t="shared" si="572"/>
        <v/>
      </c>
      <c r="AZ3375">
        <f t="shared" si="573"/>
        <v>0</v>
      </c>
      <c r="BA3375" t="str">
        <f t="shared" si="574"/>
        <v>QB</v>
      </c>
      <c r="BB3375" t="str">
        <f t="shared" si="575"/>
        <v>_</v>
      </c>
      <c r="BC3375" t="str">
        <f t="shared" si="576"/>
        <v>ru</v>
      </c>
      <c r="BD3375">
        <f>COUNTIFS($BB$1:BB3375,BB3375,$BC$1:BC3375,"ru")</f>
        <v>1499</v>
      </c>
      <c r="BE3375" t="str">
        <f t="shared" si="577"/>
        <v>re</v>
      </c>
      <c r="BF3375">
        <f>COUNTIFS($BB$1:BB3375,BB3375,$BE$1:BE3375,"re")</f>
        <v>1499</v>
      </c>
      <c r="BG3375" t="str">
        <f t="shared" si="578"/>
        <v>ru1499_</v>
      </c>
      <c r="BH3375" t="str">
        <f t="shared" si="579"/>
        <v>re1499_</v>
      </c>
      <c r="BI3375" t="str">
        <f t="shared" si="580"/>
        <v>_0</v>
      </c>
      <c r="BJ3375" t="str">
        <f t="shared" si="581"/>
        <v>_</v>
      </c>
      <c r="BK3375" t="str">
        <f>IF(ISERROR(MATCH(LEFT(C3375,5)&amp;B3375&amp;"_"&amp;A3375,$BK$1:BK3374,0)),LEFT(C3375,5)&amp;B3375&amp;"_"&amp;A3375,"")</f>
        <v/>
      </c>
      <c r="BL3375">
        <f>COUNTIFS($B$1:B3375,B3375)-COUNTIFS($B$1:B3375,B3375,$BK$1:BK3375,"")</f>
        <v>0</v>
      </c>
      <c r="BM3375" t="str">
        <f t="shared" si="582"/>
        <v/>
      </c>
    </row>
    <row r="3376" spans="1:65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1"/>
      <c r="AK3376" s="1"/>
      <c r="AL3376" s="1"/>
      <c r="AM3376" s="1"/>
      <c r="AN3376" s="1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t="str">
        <f t="shared" si="572"/>
        <v/>
      </c>
      <c r="AZ3376">
        <f t="shared" si="573"/>
        <v>0</v>
      </c>
      <c r="BA3376" t="str">
        <f t="shared" si="574"/>
        <v>QB</v>
      </c>
      <c r="BB3376" t="str">
        <f t="shared" si="575"/>
        <v>_</v>
      </c>
      <c r="BC3376" t="str">
        <f t="shared" si="576"/>
        <v>ru</v>
      </c>
      <c r="BD3376">
        <f>COUNTIFS($BB$1:BB3376,BB3376,$BC$1:BC3376,"ru")</f>
        <v>1500</v>
      </c>
      <c r="BE3376" t="str">
        <f t="shared" si="577"/>
        <v>re</v>
      </c>
      <c r="BF3376">
        <f>COUNTIFS($BB$1:BB3376,BB3376,$BE$1:BE3376,"re")</f>
        <v>1500</v>
      </c>
      <c r="BG3376" t="str">
        <f t="shared" si="578"/>
        <v>ru1500_</v>
      </c>
      <c r="BH3376" t="str">
        <f t="shared" si="579"/>
        <v>re1500_</v>
      </c>
      <c r="BI3376" t="str">
        <f t="shared" si="580"/>
        <v>_0</v>
      </c>
      <c r="BJ3376" t="str">
        <f t="shared" si="581"/>
        <v>_</v>
      </c>
      <c r="BK3376" t="str">
        <f>IF(ISERROR(MATCH(LEFT(C3376,5)&amp;B3376&amp;"_"&amp;A3376,$BK$1:BK3375,0)),LEFT(C3376,5)&amp;B3376&amp;"_"&amp;A3376,"")</f>
        <v/>
      </c>
      <c r="BL3376">
        <f>COUNTIFS($B$1:B3376,B3376)-COUNTIFS($B$1:B3376,B3376,$BK$1:BK3376,"")</f>
        <v>0</v>
      </c>
      <c r="BM3376" t="str">
        <f t="shared" si="582"/>
        <v/>
      </c>
    </row>
    <row r="3377" spans="1:65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1"/>
      <c r="AK3377" s="1"/>
      <c r="AL3377" s="1"/>
      <c r="AM3377" s="1"/>
      <c r="AN3377" s="1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t="str">
        <f t="shared" si="572"/>
        <v/>
      </c>
      <c r="AZ3377">
        <f t="shared" si="573"/>
        <v>0</v>
      </c>
      <c r="BA3377" t="str">
        <f t="shared" si="574"/>
        <v>QB</v>
      </c>
      <c r="BB3377" t="str">
        <f t="shared" si="575"/>
        <v>_</v>
      </c>
      <c r="BC3377" t="str">
        <f t="shared" si="576"/>
        <v>ru</v>
      </c>
      <c r="BD3377">
        <f>COUNTIFS($BB$1:BB3377,BB3377,$BC$1:BC3377,"ru")</f>
        <v>1501</v>
      </c>
      <c r="BE3377" t="str">
        <f t="shared" si="577"/>
        <v>re</v>
      </c>
      <c r="BF3377">
        <f>COUNTIFS($BB$1:BB3377,BB3377,$BE$1:BE3377,"re")</f>
        <v>1501</v>
      </c>
      <c r="BG3377" t="str">
        <f t="shared" si="578"/>
        <v>ru1501_</v>
      </c>
      <c r="BH3377" t="str">
        <f t="shared" si="579"/>
        <v>re1501_</v>
      </c>
      <c r="BI3377" t="str">
        <f t="shared" si="580"/>
        <v>_0</v>
      </c>
      <c r="BJ3377" t="str">
        <f t="shared" si="581"/>
        <v>_</v>
      </c>
      <c r="BK3377" t="str">
        <f>IF(ISERROR(MATCH(LEFT(C3377,5)&amp;B3377&amp;"_"&amp;A3377,$BK$1:BK3376,0)),LEFT(C3377,5)&amp;B3377&amp;"_"&amp;A3377,"")</f>
        <v/>
      </c>
      <c r="BL3377">
        <f>COUNTIFS($B$1:B3377,B3377)-COUNTIFS($B$1:B3377,B3377,$BK$1:BK3377,"")</f>
        <v>0</v>
      </c>
      <c r="BM3377" t="str">
        <f t="shared" si="582"/>
        <v/>
      </c>
    </row>
    <row r="3378" spans="1:65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1"/>
      <c r="AK3378" s="1"/>
      <c r="AL3378" s="1"/>
      <c r="AM3378" s="1"/>
      <c r="AN3378" s="1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t="str">
        <f t="shared" si="572"/>
        <v/>
      </c>
      <c r="AZ3378">
        <f t="shared" si="573"/>
        <v>0</v>
      </c>
      <c r="BA3378" t="str">
        <f t="shared" si="574"/>
        <v>QB</v>
      </c>
      <c r="BB3378" t="str">
        <f t="shared" si="575"/>
        <v>_</v>
      </c>
      <c r="BC3378" t="str">
        <f t="shared" si="576"/>
        <v>ru</v>
      </c>
      <c r="BD3378">
        <f>COUNTIFS($BB$1:BB3378,BB3378,$BC$1:BC3378,"ru")</f>
        <v>1502</v>
      </c>
      <c r="BE3378" t="str">
        <f t="shared" si="577"/>
        <v>re</v>
      </c>
      <c r="BF3378">
        <f>COUNTIFS($BB$1:BB3378,BB3378,$BE$1:BE3378,"re")</f>
        <v>1502</v>
      </c>
      <c r="BG3378" t="str">
        <f t="shared" si="578"/>
        <v>ru1502_</v>
      </c>
      <c r="BH3378" t="str">
        <f t="shared" si="579"/>
        <v>re1502_</v>
      </c>
      <c r="BI3378" t="str">
        <f t="shared" si="580"/>
        <v>_0</v>
      </c>
      <c r="BJ3378" t="str">
        <f t="shared" si="581"/>
        <v>_</v>
      </c>
      <c r="BK3378" t="str">
        <f>IF(ISERROR(MATCH(LEFT(C3378,5)&amp;B3378&amp;"_"&amp;A3378,$BK$1:BK3377,0)),LEFT(C3378,5)&amp;B3378&amp;"_"&amp;A3378,"")</f>
        <v/>
      </c>
      <c r="BL3378">
        <f>COUNTIFS($B$1:B3378,B3378)-COUNTIFS($B$1:B3378,B3378,$BK$1:BK3378,"")</f>
        <v>0</v>
      </c>
      <c r="BM3378" t="str">
        <f t="shared" si="582"/>
        <v/>
      </c>
    </row>
    <row r="3379" spans="1:65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1"/>
      <c r="AK3379" s="1"/>
      <c r="AL3379" s="1"/>
      <c r="AM3379" s="1"/>
      <c r="AN3379" s="1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t="str">
        <f t="shared" si="572"/>
        <v/>
      </c>
      <c r="AZ3379">
        <f t="shared" si="573"/>
        <v>0</v>
      </c>
      <c r="BA3379" t="str">
        <f t="shared" si="574"/>
        <v>QB</v>
      </c>
      <c r="BB3379" t="str">
        <f t="shared" si="575"/>
        <v>_</v>
      </c>
      <c r="BC3379" t="str">
        <f t="shared" si="576"/>
        <v>ru</v>
      </c>
      <c r="BD3379">
        <f>COUNTIFS($BB$1:BB3379,BB3379,$BC$1:BC3379,"ru")</f>
        <v>1503</v>
      </c>
      <c r="BE3379" t="str">
        <f t="shared" si="577"/>
        <v>re</v>
      </c>
      <c r="BF3379">
        <f>COUNTIFS($BB$1:BB3379,BB3379,$BE$1:BE3379,"re")</f>
        <v>1503</v>
      </c>
      <c r="BG3379" t="str">
        <f t="shared" si="578"/>
        <v>ru1503_</v>
      </c>
      <c r="BH3379" t="str">
        <f t="shared" si="579"/>
        <v>re1503_</v>
      </c>
      <c r="BI3379" t="str">
        <f t="shared" si="580"/>
        <v>_0</v>
      </c>
      <c r="BJ3379" t="str">
        <f t="shared" si="581"/>
        <v>_</v>
      </c>
      <c r="BK3379" t="str">
        <f>IF(ISERROR(MATCH(LEFT(C3379,5)&amp;B3379&amp;"_"&amp;A3379,$BK$1:BK3378,0)),LEFT(C3379,5)&amp;B3379&amp;"_"&amp;A3379,"")</f>
        <v/>
      </c>
      <c r="BL3379">
        <f>COUNTIFS($B$1:B3379,B3379)-COUNTIFS($B$1:B3379,B3379,$BK$1:BK3379,"")</f>
        <v>0</v>
      </c>
      <c r="BM3379" t="str">
        <f t="shared" si="582"/>
        <v/>
      </c>
    </row>
    <row r="3380" spans="1:65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1"/>
      <c r="AK3380" s="1"/>
      <c r="AL3380" s="1"/>
      <c r="AM3380" s="1"/>
      <c r="AN3380" s="1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t="str">
        <f t="shared" si="572"/>
        <v/>
      </c>
      <c r="AZ3380">
        <f t="shared" si="573"/>
        <v>0</v>
      </c>
      <c r="BA3380" t="str">
        <f t="shared" si="574"/>
        <v>QB</v>
      </c>
      <c r="BB3380" t="str">
        <f t="shared" si="575"/>
        <v>_</v>
      </c>
      <c r="BC3380" t="str">
        <f t="shared" si="576"/>
        <v>ru</v>
      </c>
      <c r="BD3380">
        <f>COUNTIFS($BB$1:BB3380,BB3380,$BC$1:BC3380,"ru")</f>
        <v>1504</v>
      </c>
      <c r="BE3380" t="str">
        <f t="shared" si="577"/>
        <v>re</v>
      </c>
      <c r="BF3380">
        <f>COUNTIFS($BB$1:BB3380,BB3380,$BE$1:BE3380,"re")</f>
        <v>1504</v>
      </c>
      <c r="BG3380" t="str">
        <f t="shared" si="578"/>
        <v>ru1504_</v>
      </c>
      <c r="BH3380" t="str">
        <f t="shared" si="579"/>
        <v>re1504_</v>
      </c>
      <c r="BI3380" t="str">
        <f t="shared" si="580"/>
        <v>_0</v>
      </c>
      <c r="BJ3380" t="str">
        <f t="shared" si="581"/>
        <v>_</v>
      </c>
      <c r="BK3380" t="str">
        <f>IF(ISERROR(MATCH(LEFT(C3380,5)&amp;B3380&amp;"_"&amp;A3380,$BK$1:BK3379,0)),LEFT(C3380,5)&amp;B3380&amp;"_"&amp;A3380,"")</f>
        <v/>
      </c>
      <c r="BL3380">
        <f>COUNTIFS($B$1:B3380,B3380)-COUNTIFS($B$1:B3380,B3380,$BK$1:BK3380,"")</f>
        <v>0</v>
      </c>
      <c r="BM3380" t="str">
        <f t="shared" si="582"/>
        <v/>
      </c>
    </row>
    <row r="3381" spans="1:65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1"/>
      <c r="AK3381" s="1"/>
      <c r="AL3381" s="1"/>
      <c r="AM3381" s="1"/>
      <c r="AN3381" s="1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t="str">
        <f t="shared" si="572"/>
        <v/>
      </c>
      <c r="AZ3381">
        <f t="shared" si="573"/>
        <v>0</v>
      </c>
      <c r="BA3381" t="str">
        <f t="shared" si="574"/>
        <v>QB</v>
      </c>
      <c r="BB3381" t="str">
        <f t="shared" si="575"/>
        <v>_</v>
      </c>
      <c r="BC3381" t="str">
        <f t="shared" si="576"/>
        <v>ru</v>
      </c>
      <c r="BD3381">
        <f>COUNTIFS($BB$1:BB3381,BB3381,$BC$1:BC3381,"ru")</f>
        <v>1505</v>
      </c>
      <c r="BE3381" t="str">
        <f t="shared" si="577"/>
        <v>re</v>
      </c>
      <c r="BF3381">
        <f>COUNTIFS($BB$1:BB3381,BB3381,$BE$1:BE3381,"re")</f>
        <v>1505</v>
      </c>
      <c r="BG3381" t="str">
        <f t="shared" si="578"/>
        <v>ru1505_</v>
      </c>
      <c r="BH3381" t="str">
        <f t="shared" si="579"/>
        <v>re1505_</v>
      </c>
      <c r="BI3381" t="str">
        <f t="shared" si="580"/>
        <v>_0</v>
      </c>
      <c r="BJ3381" t="str">
        <f t="shared" si="581"/>
        <v>_</v>
      </c>
      <c r="BK3381" t="str">
        <f>IF(ISERROR(MATCH(LEFT(C3381,5)&amp;B3381&amp;"_"&amp;A3381,$BK$1:BK3380,0)),LEFT(C3381,5)&amp;B3381&amp;"_"&amp;A3381,"")</f>
        <v/>
      </c>
      <c r="BL3381">
        <f>COUNTIFS($B$1:B3381,B3381)-COUNTIFS($B$1:B3381,B3381,$BK$1:BK3381,"")</f>
        <v>0</v>
      </c>
      <c r="BM3381" t="str">
        <f t="shared" si="582"/>
        <v/>
      </c>
    </row>
    <row r="3382" spans="1:65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1"/>
      <c r="AK3382" s="1"/>
      <c r="AL3382" s="1"/>
      <c r="AM3382" s="1"/>
      <c r="AN3382" s="1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t="str">
        <f t="shared" si="572"/>
        <v/>
      </c>
      <c r="AZ3382">
        <f t="shared" si="573"/>
        <v>0</v>
      </c>
      <c r="BA3382" t="str">
        <f t="shared" si="574"/>
        <v>QB</v>
      </c>
      <c r="BB3382" t="str">
        <f t="shared" si="575"/>
        <v>_</v>
      </c>
      <c r="BC3382" t="str">
        <f t="shared" si="576"/>
        <v>ru</v>
      </c>
      <c r="BD3382">
        <f>COUNTIFS($BB$1:BB3382,BB3382,$BC$1:BC3382,"ru")</f>
        <v>1506</v>
      </c>
      <c r="BE3382" t="str">
        <f t="shared" si="577"/>
        <v>re</v>
      </c>
      <c r="BF3382">
        <f>COUNTIFS($BB$1:BB3382,BB3382,$BE$1:BE3382,"re")</f>
        <v>1506</v>
      </c>
      <c r="BG3382" t="str">
        <f t="shared" si="578"/>
        <v>ru1506_</v>
      </c>
      <c r="BH3382" t="str">
        <f t="shared" si="579"/>
        <v>re1506_</v>
      </c>
      <c r="BI3382" t="str">
        <f t="shared" si="580"/>
        <v>_0</v>
      </c>
      <c r="BJ3382" t="str">
        <f t="shared" si="581"/>
        <v>_</v>
      </c>
      <c r="BK3382" t="str">
        <f>IF(ISERROR(MATCH(LEFT(C3382,5)&amp;B3382&amp;"_"&amp;A3382,$BK$1:BK3381,0)),LEFT(C3382,5)&amp;B3382&amp;"_"&amp;A3382,"")</f>
        <v/>
      </c>
      <c r="BL3382">
        <f>COUNTIFS($B$1:B3382,B3382)-COUNTIFS($B$1:B3382,B3382,$BK$1:BK3382,"")</f>
        <v>0</v>
      </c>
      <c r="BM3382" t="str">
        <f t="shared" si="582"/>
        <v/>
      </c>
    </row>
    <row r="3383" spans="1:65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1"/>
      <c r="AK3383" s="1"/>
      <c r="AL3383" s="1"/>
      <c r="AM3383" s="1"/>
      <c r="AN3383" s="1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t="str">
        <f t="shared" si="572"/>
        <v/>
      </c>
      <c r="AZ3383">
        <f t="shared" si="573"/>
        <v>0</v>
      </c>
      <c r="BA3383" t="str">
        <f t="shared" si="574"/>
        <v>QB</v>
      </c>
      <c r="BB3383" t="str">
        <f t="shared" si="575"/>
        <v>_</v>
      </c>
      <c r="BC3383" t="str">
        <f t="shared" si="576"/>
        <v>ru</v>
      </c>
      <c r="BD3383">
        <f>COUNTIFS($BB$1:BB3383,BB3383,$BC$1:BC3383,"ru")</f>
        <v>1507</v>
      </c>
      <c r="BE3383" t="str">
        <f t="shared" si="577"/>
        <v>re</v>
      </c>
      <c r="BF3383">
        <f>COUNTIFS($BB$1:BB3383,BB3383,$BE$1:BE3383,"re")</f>
        <v>1507</v>
      </c>
      <c r="BG3383" t="str">
        <f t="shared" si="578"/>
        <v>ru1507_</v>
      </c>
      <c r="BH3383" t="str">
        <f t="shared" si="579"/>
        <v>re1507_</v>
      </c>
      <c r="BI3383" t="str">
        <f t="shared" si="580"/>
        <v>_0</v>
      </c>
      <c r="BJ3383" t="str">
        <f t="shared" si="581"/>
        <v>_</v>
      </c>
      <c r="BK3383" t="str">
        <f>IF(ISERROR(MATCH(LEFT(C3383,5)&amp;B3383&amp;"_"&amp;A3383,$BK$1:BK3382,0)),LEFT(C3383,5)&amp;B3383&amp;"_"&amp;A3383,"")</f>
        <v/>
      </c>
      <c r="BL3383">
        <f>COUNTIFS($B$1:B3383,B3383)-COUNTIFS($B$1:B3383,B3383,$BK$1:BK3383,"")</f>
        <v>0</v>
      </c>
      <c r="BM3383" t="str">
        <f t="shared" si="582"/>
        <v/>
      </c>
    </row>
    <row r="3384" spans="1:65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1"/>
      <c r="AK3384" s="1"/>
      <c r="AL3384" s="1"/>
      <c r="AM3384" s="1"/>
      <c r="AN3384" s="1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t="str">
        <f t="shared" si="572"/>
        <v/>
      </c>
      <c r="AZ3384">
        <f t="shared" si="573"/>
        <v>0</v>
      </c>
      <c r="BA3384" t="str">
        <f t="shared" si="574"/>
        <v>QB</v>
      </c>
      <c r="BB3384" t="str">
        <f t="shared" si="575"/>
        <v>_</v>
      </c>
      <c r="BC3384" t="str">
        <f t="shared" si="576"/>
        <v>ru</v>
      </c>
      <c r="BD3384">
        <f>COUNTIFS($BB$1:BB3384,BB3384,$BC$1:BC3384,"ru")</f>
        <v>1508</v>
      </c>
      <c r="BE3384" t="str">
        <f t="shared" si="577"/>
        <v>re</v>
      </c>
      <c r="BF3384">
        <f>COUNTIFS($BB$1:BB3384,BB3384,$BE$1:BE3384,"re")</f>
        <v>1508</v>
      </c>
      <c r="BG3384" t="str">
        <f t="shared" si="578"/>
        <v>ru1508_</v>
      </c>
      <c r="BH3384" t="str">
        <f t="shared" si="579"/>
        <v>re1508_</v>
      </c>
      <c r="BI3384" t="str">
        <f t="shared" si="580"/>
        <v>_0</v>
      </c>
      <c r="BJ3384" t="str">
        <f t="shared" si="581"/>
        <v>_</v>
      </c>
      <c r="BK3384" t="str">
        <f>IF(ISERROR(MATCH(LEFT(C3384,5)&amp;B3384&amp;"_"&amp;A3384,$BK$1:BK3383,0)),LEFT(C3384,5)&amp;B3384&amp;"_"&amp;A3384,"")</f>
        <v/>
      </c>
      <c r="BL3384">
        <f>COUNTIFS($B$1:B3384,B3384)-COUNTIFS($B$1:B3384,B3384,$BK$1:BK3384,"")</f>
        <v>0</v>
      </c>
      <c r="BM3384" t="str">
        <f t="shared" si="582"/>
        <v/>
      </c>
    </row>
    <row r="3385" spans="1:65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1"/>
      <c r="AK3385" s="1"/>
      <c r="AL3385" s="1"/>
      <c r="AM3385" s="1"/>
      <c r="AN3385" s="1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t="str">
        <f t="shared" si="572"/>
        <v/>
      </c>
      <c r="AZ3385">
        <f t="shared" si="573"/>
        <v>0</v>
      </c>
      <c r="BA3385" t="str">
        <f t="shared" si="574"/>
        <v>QB</v>
      </c>
      <c r="BB3385" t="str">
        <f t="shared" si="575"/>
        <v>_</v>
      </c>
      <c r="BC3385" t="str">
        <f t="shared" si="576"/>
        <v>ru</v>
      </c>
      <c r="BD3385">
        <f>COUNTIFS($BB$1:BB3385,BB3385,$BC$1:BC3385,"ru")</f>
        <v>1509</v>
      </c>
      <c r="BE3385" t="str">
        <f t="shared" si="577"/>
        <v>re</v>
      </c>
      <c r="BF3385">
        <f>COUNTIFS($BB$1:BB3385,BB3385,$BE$1:BE3385,"re")</f>
        <v>1509</v>
      </c>
      <c r="BG3385" t="str">
        <f t="shared" si="578"/>
        <v>ru1509_</v>
      </c>
      <c r="BH3385" t="str">
        <f t="shared" si="579"/>
        <v>re1509_</v>
      </c>
      <c r="BI3385" t="str">
        <f t="shared" si="580"/>
        <v>_0</v>
      </c>
      <c r="BJ3385" t="str">
        <f t="shared" si="581"/>
        <v>_</v>
      </c>
      <c r="BK3385" t="str">
        <f>IF(ISERROR(MATCH(LEFT(C3385,5)&amp;B3385&amp;"_"&amp;A3385,$BK$1:BK3384,0)),LEFT(C3385,5)&amp;B3385&amp;"_"&amp;A3385,"")</f>
        <v/>
      </c>
      <c r="BL3385">
        <f>COUNTIFS($B$1:B3385,B3385)-COUNTIFS($B$1:B3385,B3385,$BK$1:BK3385,"")</f>
        <v>0</v>
      </c>
      <c r="BM3385" t="str">
        <f t="shared" si="582"/>
        <v/>
      </c>
    </row>
    <row r="3386" spans="1:65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1"/>
      <c r="AK3386" s="1"/>
      <c r="AL3386" s="1"/>
      <c r="AM3386" s="1"/>
      <c r="AN3386" s="1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t="str">
        <f t="shared" si="572"/>
        <v/>
      </c>
      <c r="AZ3386">
        <f t="shared" si="573"/>
        <v>0</v>
      </c>
      <c r="BA3386" t="str">
        <f t="shared" si="574"/>
        <v>QB</v>
      </c>
      <c r="BB3386" t="str">
        <f t="shared" si="575"/>
        <v>_</v>
      </c>
      <c r="BC3386" t="str">
        <f t="shared" si="576"/>
        <v>ru</v>
      </c>
      <c r="BD3386">
        <f>COUNTIFS($BB$1:BB3386,BB3386,$BC$1:BC3386,"ru")</f>
        <v>1510</v>
      </c>
      <c r="BE3386" t="str">
        <f t="shared" si="577"/>
        <v>re</v>
      </c>
      <c r="BF3386">
        <f>COUNTIFS($BB$1:BB3386,BB3386,$BE$1:BE3386,"re")</f>
        <v>1510</v>
      </c>
      <c r="BG3386" t="str">
        <f t="shared" si="578"/>
        <v>ru1510_</v>
      </c>
      <c r="BH3386" t="str">
        <f t="shared" si="579"/>
        <v>re1510_</v>
      </c>
      <c r="BI3386" t="str">
        <f t="shared" si="580"/>
        <v>_0</v>
      </c>
      <c r="BJ3386" t="str">
        <f t="shared" si="581"/>
        <v>_</v>
      </c>
      <c r="BK3386" t="str">
        <f>IF(ISERROR(MATCH(LEFT(C3386,5)&amp;B3386&amp;"_"&amp;A3386,$BK$1:BK3385,0)),LEFT(C3386,5)&amp;B3386&amp;"_"&amp;A3386,"")</f>
        <v/>
      </c>
      <c r="BL3386">
        <f>COUNTIFS($B$1:B3386,B3386)-COUNTIFS($B$1:B3386,B3386,$BK$1:BK3386,"")</f>
        <v>0</v>
      </c>
      <c r="BM3386" t="str">
        <f t="shared" si="582"/>
        <v/>
      </c>
    </row>
    <row r="3387" spans="1:65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1"/>
      <c r="AK3387" s="1"/>
      <c r="AL3387" s="1"/>
      <c r="AM3387" s="1"/>
      <c r="AN3387" s="1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t="str">
        <f t="shared" si="572"/>
        <v/>
      </c>
      <c r="AZ3387">
        <f t="shared" si="573"/>
        <v>0</v>
      </c>
      <c r="BA3387" t="str">
        <f t="shared" si="574"/>
        <v>QB</v>
      </c>
      <c r="BB3387" t="str">
        <f t="shared" si="575"/>
        <v>_</v>
      </c>
      <c r="BC3387" t="str">
        <f t="shared" si="576"/>
        <v>ru</v>
      </c>
      <c r="BD3387">
        <f>COUNTIFS($BB$1:BB3387,BB3387,$BC$1:BC3387,"ru")</f>
        <v>1511</v>
      </c>
      <c r="BE3387" t="str">
        <f t="shared" si="577"/>
        <v>re</v>
      </c>
      <c r="BF3387">
        <f>COUNTIFS($BB$1:BB3387,BB3387,$BE$1:BE3387,"re")</f>
        <v>1511</v>
      </c>
      <c r="BG3387" t="str">
        <f t="shared" si="578"/>
        <v>ru1511_</v>
      </c>
      <c r="BH3387" t="str">
        <f t="shared" si="579"/>
        <v>re1511_</v>
      </c>
      <c r="BI3387" t="str">
        <f t="shared" si="580"/>
        <v>_0</v>
      </c>
      <c r="BJ3387" t="str">
        <f t="shared" si="581"/>
        <v>_</v>
      </c>
      <c r="BK3387" t="str">
        <f>IF(ISERROR(MATCH(LEFT(C3387,5)&amp;B3387&amp;"_"&amp;A3387,$BK$1:BK3386,0)),LEFT(C3387,5)&amp;B3387&amp;"_"&amp;A3387,"")</f>
        <v/>
      </c>
      <c r="BL3387">
        <f>COUNTIFS($B$1:B3387,B3387)-COUNTIFS($B$1:B3387,B3387,$BK$1:BK3387,"")</f>
        <v>0</v>
      </c>
      <c r="BM3387" t="str">
        <f t="shared" si="582"/>
        <v/>
      </c>
    </row>
    <row r="3388" spans="1:65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1"/>
      <c r="AK3388" s="1"/>
      <c r="AL3388" s="1"/>
      <c r="AM3388" s="1"/>
      <c r="AN3388" s="1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t="str">
        <f t="shared" si="572"/>
        <v/>
      </c>
      <c r="AZ3388">
        <f t="shared" si="573"/>
        <v>0</v>
      </c>
      <c r="BA3388" t="str">
        <f t="shared" si="574"/>
        <v>QB</v>
      </c>
      <c r="BB3388" t="str">
        <f t="shared" si="575"/>
        <v>_</v>
      </c>
      <c r="BC3388" t="str">
        <f t="shared" si="576"/>
        <v>ru</v>
      </c>
      <c r="BD3388">
        <f>COUNTIFS($BB$1:BB3388,BB3388,$BC$1:BC3388,"ru")</f>
        <v>1512</v>
      </c>
      <c r="BE3388" t="str">
        <f t="shared" si="577"/>
        <v>re</v>
      </c>
      <c r="BF3388">
        <f>COUNTIFS($BB$1:BB3388,BB3388,$BE$1:BE3388,"re")</f>
        <v>1512</v>
      </c>
      <c r="BG3388" t="str">
        <f t="shared" si="578"/>
        <v>ru1512_</v>
      </c>
      <c r="BH3388" t="str">
        <f t="shared" si="579"/>
        <v>re1512_</v>
      </c>
      <c r="BI3388" t="str">
        <f t="shared" si="580"/>
        <v>_0</v>
      </c>
      <c r="BJ3388" t="str">
        <f t="shared" si="581"/>
        <v>_</v>
      </c>
      <c r="BK3388" t="str">
        <f>IF(ISERROR(MATCH(LEFT(C3388,5)&amp;B3388&amp;"_"&amp;A3388,$BK$1:BK3387,0)),LEFT(C3388,5)&amp;B3388&amp;"_"&amp;A3388,"")</f>
        <v/>
      </c>
      <c r="BL3388">
        <f>COUNTIFS($B$1:B3388,B3388)-COUNTIFS($B$1:B3388,B3388,$BK$1:BK3388,"")</f>
        <v>0</v>
      </c>
      <c r="BM3388" t="str">
        <f t="shared" si="582"/>
        <v/>
      </c>
    </row>
    <row r="3389" spans="1:65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t="str">
        <f t="shared" si="572"/>
        <v/>
      </c>
      <c r="AZ3389">
        <f t="shared" si="573"/>
        <v>0</v>
      </c>
      <c r="BA3389" t="str">
        <f t="shared" si="574"/>
        <v>QB</v>
      </c>
      <c r="BB3389" t="str">
        <f t="shared" si="575"/>
        <v>_</v>
      </c>
      <c r="BC3389" t="str">
        <f t="shared" si="576"/>
        <v>ru</v>
      </c>
      <c r="BD3389">
        <f>COUNTIFS($BB$1:BB3389,BB3389,$BC$1:BC3389,"ru")</f>
        <v>1513</v>
      </c>
      <c r="BE3389" t="str">
        <f t="shared" si="577"/>
        <v>re</v>
      </c>
      <c r="BF3389">
        <f>COUNTIFS($BB$1:BB3389,BB3389,$BE$1:BE3389,"re")</f>
        <v>1513</v>
      </c>
      <c r="BG3389" t="str">
        <f t="shared" si="578"/>
        <v>ru1513_</v>
      </c>
      <c r="BH3389" t="str">
        <f t="shared" si="579"/>
        <v>re1513_</v>
      </c>
      <c r="BI3389" t="str">
        <f t="shared" si="580"/>
        <v>_0</v>
      </c>
      <c r="BJ3389" t="str">
        <f t="shared" si="581"/>
        <v>_</v>
      </c>
      <c r="BK3389" t="str">
        <f>IF(ISERROR(MATCH(LEFT(C3389,5)&amp;B3389&amp;"_"&amp;A3389,$BK$1:BK3388,0)),LEFT(C3389,5)&amp;B3389&amp;"_"&amp;A3389,"")</f>
        <v/>
      </c>
      <c r="BL3389">
        <f>COUNTIFS($B$1:B3389,B3389)-COUNTIFS($B$1:B3389,B3389,$BK$1:BK3389,"")</f>
        <v>0</v>
      </c>
      <c r="BM3389" t="str">
        <f t="shared" si="582"/>
        <v/>
      </c>
    </row>
    <row r="3390" spans="1:65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t="str">
        <f t="shared" si="572"/>
        <v/>
      </c>
      <c r="AZ3390">
        <f t="shared" si="573"/>
        <v>0</v>
      </c>
      <c r="BA3390" t="str">
        <f t="shared" si="574"/>
        <v>QB</v>
      </c>
      <c r="BB3390" t="str">
        <f t="shared" si="575"/>
        <v>_</v>
      </c>
      <c r="BC3390" t="str">
        <f t="shared" si="576"/>
        <v>ru</v>
      </c>
      <c r="BD3390">
        <f>COUNTIFS($BB$1:BB3390,BB3390,$BC$1:BC3390,"ru")</f>
        <v>1514</v>
      </c>
      <c r="BE3390" t="str">
        <f t="shared" si="577"/>
        <v>re</v>
      </c>
      <c r="BF3390">
        <f>COUNTIFS($BB$1:BB3390,BB3390,$BE$1:BE3390,"re")</f>
        <v>1514</v>
      </c>
      <c r="BG3390" t="str">
        <f t="shared" si="578"/>
        <v>ru1514_</v>
      </c>
      <c r="BH3390" t="str">
        <f t="shared" si="579"/>
        <v>re1514_</v>
      </c>
      <c r="BI3390" t="str">
        <f t="shared" si="580"/>
        <v>_0</v>
      </c>
      <c r="BJ3390" t="str">
        <f t="shared" si="581"/>
        <v>_</v>
      </c>
      <c r="BK3390" t="str">
        <f>IF(ISERROR(MATCH(LEFT(C3390,5)&amp;B3390&amp;"_"&amp;A3390,$BK$1:BK3389,0)),LEFT(C3390,5)&amp;B3390&amp;"_"&amp;A3390,"")</f>
        <v/>
      </c>
      <c r="BL3390">
        <f>COUNTIFS($B$1:B3390,B3390)-COUNTIFS($B$1:B3390,B3390,$BK$1:BK3390,"")</f>
        <v>0</v>
      </c>
      <c r="BM3390" t="str">
        <f t="shared" si="582"/>
        <v/>
      </c>
    </row>
    <row r="3391" spans="1:65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t="str">
        <f t="shared" si="572"/>
        <v/>
      </c>
      <c r="AZ3391">
        <f t="shared" si="573"/>
        <v>0</v>
      </c>
      <c r="BA3391" t="str">
        <f t="shared" si="574"/>
        <v>QB</v>
      </c>
      <c r="BB3391" t="str">
        <f t="shared" si="575"/>
        <v>_</v>
      </c>
      <c r="BC3391" t="str">
        <f t="shared" si="576"/>
        <v>ru</v>
      </c>
      <c r="BD3391">
        <f>COUNTIFS($BB$1:BB3391,BB3391,$BC$1:BC3391,"ru")</f>
        <v>1515</v>
      </c>
      <c r="BE3391" t="str">
        <f t="shared" si="577"/>
        <v>re</v>
      </c>
      <c r="BF3391">
        <f>COUNTIFS($BB$1:BB3391,BB3391,$BE$1:BE3391,"re")</f>
        <v>1515</v>
      </c>
      <c r="BG3391" t="str">
        <f t="shared" si="578"/>
        <v>ru1515_</v>
      </c>
      <c r="BH3391" t="str">
        <f t="shared" si="579"/>
        <v>re1515_</v>
      </c>
      <c r="BI3391" t="str">
        <f t="shared" si="580"/>
        <v>_0</v>
      </c>
      <c r="BJ3391" t="str">
        <f t="shared" si="581"/>
        <v>_</v>
      </c>
      <c r="BK3391" t="str">
        <f>IF(ISERROR(MATCH(LEFT(C3391,5)&amp;B3391&amp;"_"&amp;A3391,$BK$1:BK3390,0)),LEFT(C3391,5)&amp;B3391&amp;"_"&amp;A3391,"")</f>
        <v/>
      </c>
      <c r="BL3391">
        <f>COUNTIFS($B$1:B3391,B3391)-COUNTIFS($B$1:B3391,B3391,$BK$1:BK3391,"")</f>
        <v>0</v>
      </c>
      <c r="BM3391" t="str">
        <f t="shared" si="582"/>
        <v/>
      </c>
    </row>
    <row r="3392" spans="1:65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t="str">
        <f t="shared" si="572"/>
        <v/>
      </c>
      <c r="AZ3392">
        <f t="shared" si="573"/>
        <v>0</v>
      </c>
      <c r="BA3392" t="str">
        <f t="shared" si="574"/>
        <v>QB</v>
      </c>
      <c r="BB3392" t="str">
        <f t="shared" si="575"/>
        <v>_</v>
      </c>
      <c r="BC3392" t="str">
        <f t="shared" si="576"/>
        <v>ru</v>
      </c>
      <c r="BD3392">
        <f>COUNTIFS($BB$1:BB3392,BB3392,$BC$1:BC3392,"ru")</f>
        <v>1516</v>
      </c>
      <c r="BE3392" t="str">
        <f t="shared" si="577"/>
        <v>re</v>
      </c>
      <c r="BF3392">
        <f>COUNTIFS($BB$1:BB3392,BB3392,$BE$1:BE3392,"re")</f>
        <v>1516</v>
      </c>
      <c r="BG3392" t="str">
        <f t="shared" si="578"/>
        <v>ru1516_</v>
      </c>
      <c r="BH3392" t="str">
        <f t="shared" si="579"/>
        <v>re1516_</v>
      </c>
      <c r="BI3392" t="str">
        <f t="shared" si="580"/>
        <v>_0</v>
      </c>
      <c r="BJ3392" t="str">
        <f t="shared" si="581"/>
        <v>_</v>
      </c>
      <c r="BK3392" t="str">
        <f>IF(ISERROR(MATCH(LEFT(C3392,5)&amp;B3392&amp;"_"&amp;A3392,$BK$1:BK3391,0)),LEFT(C3392,5)&amp;B3392&amp;"_"&amp;A3392,"")</f>
        <v/>
      </c>
      <c r="BL3392">
        <f>COUNTIFS($B$1:B3392,B3392)-COUNTIFS($B$1:B3392,B3392,$BK$1:BK3392,"")</f>
        <v>0</v>
      </c>
      <c r="BM3392" t="str">
        <f t="shared" si="582"/>
        <v/>
      </c>
    </row>
    <row r="3393" spans="1:65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1"/>
      <c r="AK3393" s="1"/>
      <c r="AL3393" s="1"/>
      <c r="AM3393" s="1"/>
      <c r="AN3393" s="1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t="str">
        <f t="shared" si="572"/>
        <v/>
      </c>
      <c r="AZ3393">
        <f t="shared" si="573"/>
        <v>0</v>
      </c>
      <c r="BA3393" t="str">
        <f t="shared" si="574"/>
        <v>QB</v>
      </c>
      <c r="BB3393" t="str">
        <f t="shared" si="575"/>
        <v>_</v>
      </c>
      <c r="BC3393" t="str">
        <f t="shared" si="576"/>
        <v>ru</v>
      </c>
      <c r="BD3393">
        <f>COUNTIFS($BB$1:BB3393,BB3393,$BC$1:BC3393,"ru")</f>
        <v>1517</v>
      </c>
      <c r="BE3393" t="str">
        <f t="shared" si="577"/>
        <v>re</v>
      </c>
      <c r="BF3393">
        <f>COUNTIFS($BB$1:BB3393,BB3393,$BE$1:BE3393,"re")</f>
        <v>1517</v>
      </c>
      <c r="BG3393" t="str">
        <f t="shared" si="578"/>
        <v>ru1517_</v>
      </c>
      <c r="BH3393" t="str">
        <f t="shared" si="579"/>
        <v>re1517_</v>
      </c>
      <c r="BI3393" t="str">
        <f t="shared" si="580"/>
        <v>_0</v>
      </c>
      <c r="BJ3393" t="str">
        <f t="shared" si="581"/>
        <v>_</v>
      </c>
      <c r="BK3393" t="str">
        <f>IF(ISERROR(MATCH(LEFT(C3393,5)&amp;B3393&amp;"_"&amp;A3393,$BK$1:BK3392,0)),LEFT(C3393,5)&amp;B3393&amp;"_"&amp;A3393,"")</f>
        <v/>
      </c>
      <c r="BL3393">
        <f>COUNTIFS($B$1:B3393,B3393)-COUNTIFS($B$1:B3393,B3393,$BK$1:BK3393,"")</f>
        <v>0</v>
      </c>
      <c r="BM3393" t="str">
        <f t="shared" si="582"/>
        <v/>
      </c>
    </row>
    <row r="3394" spans="1:65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1"/>
      <c r="AK3394" s="1"/>
      <c r="AL3394" s="1"/>
      <c r="AM3394" s="1"/>
      <c r="AN3394" s="1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t="str">
        <f t="shared" si="572"/>
        <v/>
      </c>
      <c r="AZ3394">
        <f t="shared" si="573"/>
        <v>0</v>
      </c>
      <c r="BA3394" t="str">
        <f t="shared" si="574"/>
        <v>QB</v>
      </c>
      <c r="BB3394" t="str">
        <f t="shared" si="575"/>
        <v>_</v>
      </c>
      <c r="BC3394" t="str">
        <f t="shared" si="576"/>
        <v>ru</v>
      </c>
      <c r="BD3394">
        <f>COUNTIFS($BB$1:BB3394,BB3394,$BC$1:BC3394,"ru")</f>
        <v>1518</v>
      </c>
      <c r="BE3394" t="str">
        <f t="shared" si="577"/>
        <v>re</v>
      </c>
      <c r="BF3394">
        <f>COUNTIFS($BB$1:BB3394,BB3394,$BE$1:BE3394,"re")</f>
        <v>1518</v>
      </c>
      <c r="BG3394" t="str">
        <f t="shared" si="578"/>
        <v>ru1518_</v>
      </c>
      <c r="BH3394" t="str">
        <f t="shared" si="579"/>
        <v>re1518_</v>
      </c>
      <c r="BI3394" t="str">
        <f t="shared" si="580"/>
        <v>_0</v>
      </c>
      <c r="BJ3394" t="str">
        <f t="shared" si="581"/>
        <v>_</v>
      </c>
      <c r="BK3394" t="str">
        <f>IF(ISERROR(MATCH(LEFT(C3394,5)&amp;B3394&amp;"_"&amp;A3394,$BK$1:BK3393,0)),LEFT(C3394,5)&amp;B3394&amp;"_"&amp;A3394,"")</f>
        <v/>
      </c>
      <c r="BL3394">
        <f>COUNTIFS($B$1:B3394,B3394)-COUNTIFS($B$1:B3394,B3394,$BK$1:BK3394,"")</f>
        <v>0</v>
      </c>
      <c r="BM3394" t="str">
        <f t="shared" si="582"/>
        <v/>
      </c>
    </row>
    <row r="3395" spans="1:65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1"/>
      <c r="AK3395" s="1"/>
      <c r="AL3395" s="1"/>
      <c r="AM3395" s="1"/>
      <c r="AN3395" s="1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t="str">
        <f t="shared" ref="AY3395:AY3458" si="583">IF(ISNUMBER(AP3395),LEFT(C3395,7)&amp;"_"&amp;B3395,"")</f>
        <v/>
      </c>
      <c r="AZ3395">
        <f t="shared" ref="AZ3395:AZ3458" si="584">A3395</f>
        <v>0</v>
      </c>
      <c r="BA3395" t="str">
        <f t="shared" ref="BA3395:BA3458" si="585">IF(G3395="NA","","QB")</f>
        <v>QB</v>
      </c>
      <c r="BB3395" t="str">
        <f t="shared" ref="BB3395:BB3458" si="586">LEFT(C3395,7)&amp;"_"&amp;B3395</f>
        <v>_</v>
      </c>
      <c r="BC3395" t="str">
        <f t="shared" ref="BC3395:BC3458" si="587">IF(X3395="NA","","ru")</f>
        <v>ru</v>
      </c>
      <c r="BD3395">
        <f>COUNTIFS($BB$1:BB3395,BB3395,$BC$1:BC3395,"ru")</f>
        <v>1519</v>
      </c>
      <c r="BE3395" t="str">
        <f t="shared" ref="BE3395:BE3458" si="588">IF(AD3395="NA","","re")</f>
        <v>re</v>
      </c>
      <c r="BF3395">
        <f>COUNTIFS($BB$1:BB3395,BB3395,$BE$1:BE3395,"re")</f>
        <v>1519</v>
      </c>
      <c r="BG3395" t="str">
        <f t="shared" ref="BG3395:BG3458" si="589">BC3395&amp;BD3395&amp;$BB3395</f>
        <v>ru1519_</v>
      </c>
      <c r="BH3395" t="str">
        <f t="shared" ref="BH3395:BH3458" si="590">BE3395&amp;BF3395&amp;$BB3395</f>
        <v>re1519_</v>
      </c>
      <c r="BI3395" t="str">
        <f t="shared" ref="BI3395:BI3458" si="591">BB3395&amp;AZ3395</f>
        <v>_0</v>
      </c>
      <c r="BJ3395" t="str">
        <f t="shared" ref="BJ3395:BJ3458" si="592">LEFT(C3395,5)&amp;B3395&amp;"_"&amp;A3395</f>
        <v>_</v>
      </c>
      <c r="BK3395" t="str">
        <f>IF(ISERROR(MATCH(LEFT(C3395,5)&amp;B3395&amp;"_"&amp;A3395,$BK$1:BK3394,0)),LEFT(C3395,5)&amp;B3395&amp;"_"&amp;A3395,"")</f>
        <v/>
      </c>
      <c r="BL3395">
        <f>COUNTIFS($B$1:B3395,B3395)-COUNTIFS($B$1:B3395,B3395,$BK$1:BK3395,"")</f>
        <v>0</v>
      </c>
      <c r="BM3395" t="str">
        <f t="shared" ref="BM3395:BM3458" si="593">IF(BK3395="","",LEFT(C3395,5)&amp;B3395&amp;BL3395)</f>
        <v/>
      </c>
    </row>
    <row r="3396" spans="1:65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1"/>
      <c r="AK3396" s="1"/>
      <c r="AL3396" s="1"/>
      <c r="AM3396" s="1"/>
      <c r="AN3396" s="1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t="str">
        <f t="shared" si="583"/>
        <v/>
      </c>
      <c r="AZ3396">
        <f t="shared" si="584"/>
        <v>0</v>
      </c>
      <c r="BA3396" t="str">
        <f t="shared" si="585"/>
        <v>QB</v>
      </c>
      <c r="BB3396" t="str">
        <f t="shared" si="586"/>
        <v>_</v>
      </c>
      <c r="BC3396" t="str">
        <f t="shared" si="587"/>
        <v>ru</v>
      </c>
      <c r="BD3396">
        <f>COUNTIFS($BB$1:BB3396,BB3396,$BC$1:BC3396,"ru")</f>
        <v>1520</v>
      </c>
      <c r="BE3396" t="str">
        <f t="shared" si="588"/>
        <v>re</v>
      </c>
      <c r="BF3396">
        <f>COUNTIFS($BB$1:BB3396,BB3396,$BE$1:BE3396,"re")</f>
        <v>1520</v>
      </c>
      <c r="BG3396" t="str">
        <f t="shared" si="589"/>
        <v>ru1520_</v>
      </c>
      <c r="BH3396" t="str">
        <f t="shared" si="590"/>
        <v>re1520_</v>
      </c>
      <c r="BI3396" t="str">
        <f t="shared" si="591"/>
        <v>_0</v>
      </c>
      <c r="BJ3396" t="str">
        <f t="shared" si="592"/>
        <v>_</v>
      </c>
      <c r="BK3396" t="str">
        <f>IF(ISERROR(MATCH(LEFT(C3396,5)&amp;B3396&amp;"_"&amp;A3396,$BK$1:BK3395,0)),LEFT(C3396,5)&amp;B3396&amp;"_"&amp;A3396,"")</f>
        <v/>
      </c>
      <c r="BL3396">
        <f>COUNTIFS($B$1:B3396,B3396)-COUNTIFS($B$1:B3396,B3396,$BK$1:BK3396,"")</f>
        <v>0</v>
      </c>
      <c r="BM3396" t="str">
        <f t="shared" si="593"/>
        <v/>
      </c>
    </row>
    <row r="3397" spans="1:65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1"/>
      <c r="AK3397" s="1"/>
      <c r="AL3397" s="1"/>
      <c r="AM3397" s="1"/>
      <c r="AN3397" s="1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t="str">
        <f t="shared" si="583"/>
        <v/>
      </c>
      <c r="AZ3397">
        <f t="shared" si="584"/>
        <v>0</v>
      </c>
      <c r="BA3397" t="str">
        <f t="shared" si="585"/>
        <v>QB</v>
      </c>
      <c r="BB3397" t="str">
        <f t="shared" si="586"/>
        <v>_</v>
      </c>
      <c r="BC3397" t="str">
        <f t="shared" si="587"/>
        <v>ru</v>
      </c>
      <c r="BD3397">
        <f>COUNTIFS($BB$1:BB3397,BB3397,$BC$1:BC3397,"ru")</f>
        <v>1521</v>
      </c>
      <c r="BE3397" t="str">
        <f t="shared" si="588"/>
        <v>re</v>
      </c>
      <c r="BF3397">
        <f>COUNTIFS($BB$1:BB3397,BB3397,$BE$1:BE3397,"re")</f>
        <v>1521</v>
      </c>
      <c r="BG3397" t="str">
        <f t="shared" si="589"/>
        <v>ru1521_</v>
      </c>
      <c r="BH3397" t="str">
        <f t="shared" si="590"/>
        <v>re1521_</v>
      </c>
      <c r="BI3397" t="str">
        <f t="shared" si="591"/>
        <v>_0</v>
      </c>
      <c r="BJ3397" t="str">
        <f t="shared" si="592"/>
        <v>_</v>
      </c>
      <c r="BK3397" t="str">
        <f>IF(ISERROR(MATCH(LEFT(C3397,5)&amp;B3397&amp;"_"&amp;A3397,$BK$1:BK3396,0)),LEFT(C3397,5)&amp;B3397&amp;"_"&amp;A3397,"")</f>
        <v/>
      </c>
      <c r="BL3397">
        <f>COUNTIFS($B$1:B3397,B3397)-COUNTIFS($B$1:B3397,B3397,$BK$1:BK3397,"")</f>
        <v>0</v>
      </c>
      <c r="BM3397" t="str">
        <f t="shared" si="593"/>
        <v/>
      </c>
    </row>
    <row r="3398" spans="1:65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1"/>
      <c r="AK3398" s="1"/>
      <c r="AL3398" s="1"/>
      <c r="AM3398" s="1"/>
      <c r="AN3398" s="1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t="str">
        <f t="shared" si="583"/>
        <v/>
      </c>
      <c r="AZ3398">
        <f t="shared" si="584"/>
        <v>0</v>
      </c>
      <c r="BA3398" t="str">
        <f t="shared" si="585"/>
        <v>QB</v>
      </c>
      <c r="BB3398" t="str">
        <f t="shared" si="586"/>
        <v>_</v>
      </c>
      <c r="BC3398" t="str">
        <f t="shared" si="587"/>
        <v>ru</v>
      </c>
      <c r="BD3398">
        <f>COUNTIFS($BB$1:BB3398,BB3398,$BC$1:BC3398,"ru")</f>
        <v>1522</v>
      </c>
      <c r="BE3398" t="str">
        <f t="shared" si="588"/>
        <v>re</v>
      </c>
      <c r="BF3398">
        <f>COUNTIFS($BB$1:BB3398,BB3398,$BE$1:BE3398,"re")</f>
        <v>1522</v>
      </c>
      <c r="BG3398" t="str">
        <f t="shared" si="589"/>
        <v>ru1522_</v>
      </c>
      <c r="BH3398" t="str">
        <f t="shared" si="590"/>
        <v>re1522_</v>
      </c>
      <c r="BI3398" t="str">
        <f t="shared" si="591"/>
        <v>_0</v>
      </c>
      <c r="BJ3398" t="str">
        <f t="shared" si="592"/>
        <v>_</v>
      </c>
      <c r="BK3398" t="str">
        <f>IF(ISERROR(MATCH(LEFT(C3398,5)&amp;B3398&amp;"_"&amp;A3398,$BK$1:BK3397,0)),LEFT(C3398,5)&amp;B3398&amp;"_"&amp;A3398,"")</f>
        <v/>
      </c>
      <c r="BL3398">
        <f>COUNTIFS($B$1:B3398,B3398)-COUNTIFS($B$1:B3398,B3398,$BK$1:BK3398,"")</f>
        <v>0</v>
      </c>
      <c r="BM3398" t="str">
        <f t="shared" si="593"/>
        <v/>
      </c>
    </row>
    <row r="3399" spans="1:65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1"/>
      <c r="AK3399" s="1"/>
      <c r="AL3399" s="1"/>
      <c r="AM3399" s="1"/>
      <c r="AN3399" s="1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t="str">
        <f t="shared" si="583"/>
        <v/>
      </c>
      <c r="AZ3399">
        <f t="shared" si="584"/>
        <v>0</v>
      </c>
      <c r="BA3399" t="str">
        <f t="shared" si="585"/>
        <v>QB</v>
      </c>
      <c r="BB3399" t="str">
        <f t="shared" si="586"/>
        <v>_</v>
      </c>
      <c r="BC3399" t="str">
        <f t="shared" si="587"/>
        <v>ru</v>
      </c>
      <c r="BD3399">
        <f>COUNTIFS($BB$1:BB3399,BB3399,$BC$1:BC3399,"ru")</f>
        <v>1523</v>
      </c>
      <c r="BE3399" t="str">
        <f t="shared" si="588"/>
        <v>re</v>
      </c>
      <c r="BF3399">
        <f>COUNTIFS($BB$1:BB3399,BB3399,$BE$1:BE3399,"re")</f>
        <v>1523</v>
      </c>
      <c r="BG3399" t="str">
        <f t="shared" si="589"/>
        <v>ru1523_</v>
      </c>
      <c r="BH3399" t="str">
        <f t="shared" si="590"/>
        <v>re1523_</v>
      </c>
      <c r="BI3399" t="str">
        <f t="shared" si="591"/>
        <v>_0</v>
      </c>
      <c r="BJ3399" t="str">
        <f t="shared" si="592"/>
        <v>_</v>
      </c>
      <c r="BK3399" t="str">
        <f>IF(ISERROR(MATCH(LEFT(C3399,5)&amp;B3399&amp;"_"&amp;A3399,$BK$1:BK3398,0)),LEFT(C3399,5)&amp;B3399&amp;"_"&amp;A3399,"")</f>
        <v/>
      </c>
      <c r="BL3399">
        <f>COUNTIFS($B$1:B3399,B3399)-COUNTIFS($B$1:B3399,B3399,$BK$1:BK3399,"")</f>
        <v>0</v>
      </c>
      <c r="BM3399" t="str">
        <f t="shared" si="593"/>
        <v/>
      </c>
    </row>
    <row r="3400" spans="1:65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1"/>
      <c r="AK3400" s="1"/>
      <c r="AL3400" s="1"/>
      <c r="AM3400" s="1"/>
      <c r="AN3400" s="1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t="str">
        <f t="shared" si="583"/>
        <v/>
      </c>
      <c r="AZ3400">
        <f t="shared" si="584"/>
        <v>0</v>
      </c>
      <c r="BA3400" t="str">
        <f t="shared" si="585"/>
        <v>QB</v>
      </c>
      <c r="BB3400" t="str">
        <f t="shared" si="586"/>
        <v>_</v>
      </c>
      <c r="BC3400" t="str">
        <f t="shared" si="587"/>
        <v>ru</v>
      </c>
      <c r="BD3400">
        <f>COUNTIFS($BB$1:BB3400,BB3400,$BC$1:BC3400,"ru")</f>
        <v>1524</v>
      </c>
      <c r="BE3400" t="str">
        <f t="shared" si="588"/>
        <v>re</v>
      </c>
      <c r="BF3400">
        <f>COUNTIFS($BB$1:BB3400,BB3400,$BE$1:BE3400,"re")</f>
        <v>1524</v>
      </c>
      <c r="BG3400" t="str">
        <f t="shared" si="589"/>
        <v>ru1524_</v>
      </c>
      <c r="BH3400" t="str">
        <f t="shared" si="590"/>
        <v>re1524_</v>
      </c>
      <c r="BI3400" t="str">
        <f t="shared" si="591"/>
        <v>_0</v>
      </c>
      <c r="BJ3400" t="str">
        <f t="shared" si="592"/>
        <v>_</v>
      </c>
      <c r="BK3400" t="str">
        <f>IF(ISERROR(MATCH(LEFT(C3400,5)&amp;B3400&amp;"_"&amp;A3400,$BK$1:BK3399,0)),LEFT(C3400,5)&amp;B3400&amp;"_"&amp;A3400,"")</f>
        <v/>
      </c>
      <c r="BL3400">
        <f>COUNTIFS($B$1:B3400,B3400)-COUNTIFS($B$1:B3400,B3400,$BK$1:BK3400,"")</f>
        <v>0</v>
      </c>
      <c r="BM3400" t="str">
        <f t="shared" si="593"/>
        <v/>
      </c>
    </row>
    <row r="3401" spans="1:65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1"/>
      <c r="AK3401" s="1"/>
      <c r="AL3401" s="1"/>
      <c r="AM3401" s="1"/>
      <c r="AN3401" s="1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t="str">
        <f t="shared" si="583"/>
        <v/>
      </c>
      <c r="AZ3401">
        <f t="shared" si="584"/>
        <v>0</v>
      </c>
      <c r="BA3401" t="str">
        <f t="shared" si="585"/>
        <v>QB</v>
      </c>
      <c r="BB3401" t="str">
        <f t="shared" si="586"/>
        <v>_</v>
      </c>
      <c r="BC3401" t="str">
        <f t="shared" si="587"/>
        <v>ru</v>
      </c>
      <c r="BD3401">
        <f>COUNTIFS($BB$1:BB3401,BB3401,$BC$1:BC3401,"ru")</f>
        <v>1525</v>
      </c>
      <c r="BE3401" t="str">
        <f t="shared" si="588"/>
        <v>re</v>
      </c>
      <c r="BF3401">
        <f>COUNTIFS($BB$1:BB3401,BB3401,$BE$1:BE3401,"re")</f>
        <v>1525</v>
      </c>
      <c r="BG3401" t="str">
        <f t="shared" si="589"/>
        <v>ru1525_</v>
      </c>
      <c r="BH3401" t="str">
        <f t="shared" si="590"/>
        <v>re1525_</v>
      </c>
      <c r="BI3401" t="str">
        <f t="shared" si="591"/>
        <v>_0</v>
      </c>
      <c r="BJ3401" t="str">
        <f t="shared" si="592"/>
        <v>_</v>
      </c>
      <c r="BK3401" t="str">
        <f>IF(ISERROR(MATCH(LEFT(C3401,5)&amp;B3401&amp;"_"&amp;A3401,$BK$1:BK3400,0)),LEFT(C3401,5)&amp;B3401&amp;"_"&amp;A3401,"")</f>
        <v/>
      </c>
      <c r="BL3401">
        <f>COUNTIFS($B$1:B3401,B3401)-COUNTIFS($B$1:B3401,B3401,$BK$1:BK3401,"")</f>
        <v>0</v>
      </c>
      <c r="BM3401" t="str">
        <f t="shared" si="593"/>
        <v/>
      </c>
    </row>
    <row r="3402" spans="1:65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1"/>
      <c r="AK3402" s="1"/>
      <c r="AL3402" s="1"/>
      <c r="AM3402" s="1"/>
      <c r="AN3402" s="1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t="str">
        <f t="shared" si="583"/>
        <v/>
      </c>
      <c r="AZ3402">
        <f t="shared" si="584"/>
        <v>0</v>
      </c>
      <c r="BA3402" t="str">
        <f t="shared" si="585"/>
        <v>QB</v>
      </c>
      <c r="BB3402" t="str">
        <f t="shared" si="586"/>
        <v>_</v>
      </c>
      <c r="BC3402" t="str">
        <f t="shared" si="587"/>
        <v>ru</v>
      </c>
      <c r="BD3402">
        <f>COUNTIFS($BB$1:BB3402,BB3402,$BC$1:BC3402,"ru")</f>
        <v>1526</v>
      </c>
      <c r="BE3402" t="str">
        <f t="shared" si="588"/>
        <v>re</v>
      </c>
      <c r="BF3402">
        <f>COUNTIFS($BB$1:BB3402,BB3402,$BE$1:BE3402,"re")</f>
        <v>1526</v>
      </c>
      <c r="BG3402" t="str">
        <f t="shared" si="589"/>
        <v>ru1526_</v>
      </c>
      <c r="BH3402" t="str">
        <f t="shared" si="590"/>
        <v>re1526_</v>
      </c>
      <c r="BI3402" t="str">
        <f t="shared" si="591"/>
        <v>_0</v>
      </c>
      <c r="BJ3402" t="str">
        <f t="shared" si="592"/>
        <v>_</v>
      </c>
      <c r="BK3402" t="str">
        <f>IF(ISERROR(MATCH(LEFT(C3402,5)&amp;B3402&amp;"_"&amp;A3402,$BK$1:BK3401,0)),LEFT(C3402,5)&amp;B3402&amp;"_"&amp;A3402,"")</f>
        <v/>
      </c>
      <c r="BL3402">
        <f>COUNTIFS($B$1:B3402,B3402)-COUNTIFS($B$1:B3402,B3402,$BK$1:BK3402,"")</f>
        <v>0</v>
      </c>
      <c r="BM3402" t="str">
        <f t="shared" si="593"/>
        <v/>
      </c>
    </row>
    <row r="3403" spans="1:65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1"/>
      <c r="AK3403" s="1"/>
      <c r="AL3403" s="1"/>
      <c r="AM3403" s="1"/>
      <c r="AN3403" s="1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t="str">
        <f t="shared" si="583"/>
        <v/>
      </c>
      <c r="AZ3403">
        <f t="shared" si="584"/>
        <v>0</v>
      </c>
      <c r="BA3403" t="str">
        <f t="shared" si="585"/>
        <v>QB</v>
      </c>
      <c r="BB3403" t="str">
        <f t="shared" si="586"/>
        <v>_</v>
      </c>
      <c r="BC3403" t="str">
        <f t="shared" si="587"/>
        <v>ru</v>
      </c>
      <c r="BD3403">
        <f>COUNTIFS($BB$1:BB3403,BB3403,$BC$1:BC3403,"ru")</f>
        <v>1527</v>
      </c>
      <c r="BE3403" t="str">
        <f t="shared" si="588"/>
        <v>re</v>
      </c>
      <c r="BF3403">
        <f>COUNTIFS($BB$1:BB3403,BB3403,$BE$1:BE3403,"re")</f>
        <v>1527</v>
      </c>
      <c r="BG3403" t="str">
        <f t="shared" si="589"/>
        <v>ru1527_</v>
      </c>
      <c r="BH3403" t="str">
        <f t="shared" si="590"/>
        <v>re1527_</v>
      </c>
      <c r="BI3403" t="str">
        <f t="shared" si="591"/>
        <v>_0</v>
      </c>
      <c r="BJ3403" t="str">
        <f t="shared" si="592"/>
        <v>_</v>
      </c>
      <c r="BK3403" t="str">
        <f>IF(ISERROR(MATCH(LEFT(C3403,5)&amp;B3403&amp;"_"&amp;A3403,$BK$1:BK3402,0)),LEFT(C3403,5)&amp;B3403&amp;"_"&amp;A3403,"")</f>
        <v/>
      </c>
      <c r="BL3403">
        <f>COUNTIFS($B$1:B3403,B3403)-COUNTIFS($B$1:B3403,B3403,$BK$1:BK3403,"")</f>
        <v>0</v>
      </c>
      <c r="BM3403" t="str">
        <f t="shared" si="593"/>
        <v/>
      </c>
    </row>
    <row r="3404" spans="1:65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1"/>
      <c r="AK3404" s="1"/>
      <c r="AL3404" s="1"/>
      <c r="AM3404" s="1"/>
      <c r="AN3404" s="1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t="str">
        <f t="shared" si="583"/>
        <v/>
      </c>
      <c r="AZ3404">
        <f t="shared" si="584"/>
        <v>0</v>
      </c>
      <c r="BA3404" t="str">
        <f t="shared" si="585"/>
        <v>QB</v>
      </c>
      <c r="BB3404" t="str">
        <f t="shared" si="586"/>
        <v>_</v>
      </c>
      <c r="BC3404" t="str">
        <f t="shared" si="587"/>
        <v>ru</v>
      </c>
      <c r="BD3404">
        <f>COUNTIFS($BB$1:BB3404,BB3404,$BC$1:BC3404,"ru")</f>
        <v>1528</v>
      </c>
      <c r="BE3404" t="str">
        <f t="shared" si="588"/>
        <v>re</v>
      </c>
      <c r="BF3404">
        <f>COUNTIFS($BB$1:BB3404,BB3404,$BE$1:BE3404,"re")</f>
        <v>1528</v>
      </c>
      <c r="BG3404" t="str">
        <f t="shared" si="589"/>
        <v>ru1528_</v>
      </c>
      <c r="BH3404" t="str">
        <f t="shared" si="590"/>
        <v>re1528_</v>
      </c>
      <c r="BI3404" t="str">
        <f t="shared" si="591"/>
        <v>_0</v>
      </c>
      <c r="BJ3404" t="str">
        <f t="shared" si="592"/>
        <v>_</v>
      </c>
      <c r="BK3404" t="str">
        <f>IF(ISERROR(MATCH(LEFT(C3404,5)&amp;B3404&amp;"_"&amp;A3404,$BK$1:BK3403,0)),LEFT(C3404,5)&amp;B3404&amp;"_"&amp;A3404,"")</f>
        <v/>
      </c>
      <c r="BL3404">
        <f>COUNTIFS($B$1:B3404,B3404)-COUNTIFS($B$1:B3404,B3404,$BK$1:BK3404,"")</f>
        <v>0</v>
      </c>
      <c r="BM3404" t="str">
        <f t="shared" si="593"/>
        <v/>
      </c>
    </row>
    <row r="3405" spans="1:65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1"/>
      <c r="AK3405" s="1"/>
      <c r="AL3405" s="1"/>
      <c r="AM3405" s="1"/>
      <c r="AN3405" s="1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t="str">
        <f t="shared" si="583"/>
        <v/>
      </c>
      <c r="AZ3405">
        <f t="shared" si="584"/>
        <v>0</v>
      </c>
      <c r="BA3405" t="str">
        <f t="shared" si="585"/>
        <v>QB</v>
      </c>
      <c r="BB3405" t="str">
        <f t="shared" si="586"/>
        <v>_</v>
      </c>
      <c r="BC3405" t="str">
        <f t="shared" si="587"/>
        <v>ru</v>
      </c>
      <c r="BD3405">
        <f>COUNTIFS($BB$1:BB3405,BB3405,$BC$1:BC3405,"ru")</f>
        <v>1529</v>
      </c>
      <c r="BE3405" t="str">
        <f t="shared" si="588"/>
        <v>re</v>
      </c>
      <c r="BF3405">
        <f>COUNTIFS($BB$1:BB3405,BB3405,$BE$1:BE3405,"re")</f>
        <v>1529</v>
      </c>
      <c r="BG3405" t="str">
        <f t="shared" si="589"/>
        <v>ru1529_</v>
      </c>
      <c r="BH3405" t="str">
        <f t="shared" si="590"/>
        <v>re1529_</v>
      </c>
      <c r="BI3405" t="str">
        <f t="shared" si="591"/>
        <v>_0</v>
      </c>
      <c r="BJ3405" t="str">
        <f t="shared" si="592"/>
        <v>_</v>
      </c>
      <c r="BK3405" t="str">
        <f>IF(ISERROR(MATCH(LEFT(C3405,5)&amp;B3405&amp;"_"&amp;A3405,$BK$1:BK3404,0)),LEFT(C3405,5)&amp;B3405&amp;"_"&amp;A3405,"")</f>
        <v/>
      </c>
      <c r="BL3405">
        <f>COUNTIFS($B$1:B3405,B3405)-COUNTIFS($B$1:B3405,B3405,$BK$1:BK3405,"")</f>
        <v>0</v>
      </c>
      <c r="BM3405" t="str">
        <f t="shared" si="593"/>
        <v/>
      </c>
    </row>
    <row r="3406" spans="1:65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1"/>
      <c r="AK3406" s="1"/>
      <c r="AL3406" s="1"/>
      <c r="AM3406" s="1"/>
      <c r="AN3406" s="1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t="str">
        <f t="shared" si="583"/>
        <v/>
      </c>
      <c r="AZ3406">
        <f t="shared" si="584"/>
        <v>0</v>
      </c>
      <c r="BA3406" t="str">
        <f t="shared" si="585"/>
        <v>QB</v>
      </c>
      <c r="BB3406" t="str">
        <f t="shared" si="586"/>
        <v>_</v>
      </c>
      <c r="BC3406" t="str">
        <f t="shared" si="587"/>
        <v>ru</v>
      </c>
      <c r="BD3406">
        <f>COUNTIFS($BB$1:BB3406,BB3406,$BC$1:BC3406,"ru")</f>
        <v>1530</v>
      </c>
      <c r="BE3406" t="str">
        <f t="shared" si="588"/>
        <v>re</v>
      </c>
      <c r="BF3406">
        <f>COUNTIFS($BB$1:BB3406,BB3406,$BE$1:BE3406,"re")</f>
        <v>1530</v>
      </c>
      <c r="BG3406" t="str">
        <f t="shared" si="589"/>
        <v>ru1530_</v>
      </c>
      <c r="BH3406" t="str">
        <f t="shared" si="590"/>
        <v>re1530_</v>
      </c>
      <c r="BI3406" t="str">
        <f t="shared" si="591"/>
        <v>_0</v>
      </c>
      <c r="BJ3406" t="str">
        <f t="shared" si="592"/>
        <v>_</v>
      </c>
      <c r="BK3406" t="str">
        <f>IF(ISERROR(MATCH(LEFT(C3406,5)&amp;B3406&amp;"_"&amp;A3406,$BK$1:BK3405,0)),LEFT(C3406,5)&amp;B3406&amp;"_"&amp;A3406,"")</f>
        <v/>
      </c>
      <c r="BL3406">
        <f>COUNTIFS($B$1:B3406,B3406)-COUNTIFS($B$1:B3406,B3406,$BK$1:BK3406,"")</f>
        <v>0</v>
      </c>
      <c r="BM3406" t="str">
        <f t="shared" si="593"/>
        <v/>
      </c>
    </row>
    <row r="3407" spans="1:65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1"/>
      <c r="AK3407" s="1"/>
      <c r="AL3407" s="1"/>
      <c r="AM3407" s="1"/>
      <c r="AN3407" s="1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t="str">
        <f t="shared" si="583"/>
        <v/>
      </c>
      <c r="AZ3407">
        <f t="shared" si="584"/>
        <v>0</v>
      </c>
      <c r="BA3407" t="str">
        <f t="shared" si="585"/>
        <v>QB</v>
      </c>
      <c r="BB3407" t="str">
        <f t="shared" si="586"/>
        <v>_</v>
      </c>
      <c r="BC3407" t="str">
        <f t="shared" si="587"/>
        <v>ru</v>
      </c>
      <c r="BD3407">
        <f>COUNTIFS($BB$1:BB3407,BB3407,$BC$1:BC3407,"ru")</f>
        <v>1531</v>
      </c>
      <c r="BE3407" t="str">
        <f t="shared" si="588"/>
        <v>re</v>
      </c>
      <c r="BF3407">
        <f>COUNTIFS($BB$1:BB3407,BB3407,$BE$1:BE3407,"re")</f>
        <v>1531</v>
      </c>
      <c r="BG3407" t="str">
        <f t="shared" si="589"/>
        <v>ru1531_</v>
      </c>
      <c r="BH3407" t="str">
        <f t="shared" si="590"/>
        <v>re1531_</v>
      </c>
      <c r="BI3407" t="str">
        <f t="shared" si="591"/>
        <v>_0</v>
      </c>
      <c r="BJ3407" t="str">
        <f t="shared" si="592"/>
        <v>_</v>
      </c>
      <c r="BK3407" t="str">
        <f>IF(ISERROR(MATCH(LEFT(C3407,5)&amp;B3407&amp;"_"&amp;A3407,$BK$1:BK3406,0)),LEFT(C3407,5)&amp;B3407&amp;"_"&amp;A3407,"")</f>
        <v/>
      </c>
      <c r="BL3407">
        <f>COUNTIFS($B$1:B3407,B3407)-COUNTIFS($B$1:B3407,B3407,$BK$1:BK3407,"")</f>
        <v>0</v>
      </c>
      <c r="BM3407" t="str">
        <f t="shared" si="593"/>
        <v/>
      </c>
    </row>
    <row r="3408" spans="1:65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1"/>
      <c r="AI3408" s="1"/>
      <c r="AJ3408" s="1"/>
      <c r="AK3408" s="1"/>
      <c r="AL3408" s="1"/>
      <c r="AM3408" s="1"/>
      <c r="AN3408" s="1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t="str">
        <f t="shared" si="583"/>
        <v/>
      </c>
      <c r="AZ3408">
        <f t="shared" si="584"/>
        <v>0</v>
      </c>
      <c r="BA3408" t="str">
        <f t="shared" si="585"/>
        <v>QB</v>
      </c>
      <c r="BB3408" t="str">
        <f t="shared" si="586"/>
        <v>_</v>
      </c>
      <c r="BC3408" t="str">
        <f t="shared" si="587"/>
        <v>ru</v>
      </c>
      <c r="BD3408">
        <f>COUNTIFS($BB$1:BB3408,BB3408,$BC$1:BC3408,"ru")</f>
        <v>1532</v>
      </c>
      <c r="BE3408" t="str">
        <f t="shared" si="588"/>
        <v>re</v>
      </c>
      <c r="BF3408">
        <f>COUNTIFS($BB$1:BB3408,BB3408,$BE$1:BE3408,"re")</f>
        <v>1532</v>
      </c>
      <c r="BG3408" t="str">
        <f t="shared" si="589"/>
        <v>ru1532_</v>
      </c>
      <c r="BH3408" t="str">
        <f t="shared" si="590"/>
        <v>re1532_</v>
      </c>
      <c r="BI3408" t="str">
        <f t="shared" si="591"/>
        <v>_0</v>
      </c>
      <c r="BJ3408" t="str">
        <f t="shared" si="592"/>
        <v>_</v>
      </c>
      <c r="BK3408" t="str">
        <f>IF(ISERROR(MATCH(LEFT(C3408,5)&amp;B3408&amp;"_"&amp;A3408,$BK$1:BK3407,0)),LEFT(C3408,5)&amp;B3408&amp;"_"&amp;A3408,"")</f>
        <v/>
      </c>
      <c r="BL3408">
        <f>COUNTIFS($B$1:B3408,B3408)-COUNTIFS($B$1:B3408,B3408,$BK$1:BK3408,"")</f>
        <v>0</v>
      </c>
      <c r="BM3408" t="str">
        <f t="shared" si="593"/>
        <v/>
      </c>
    </row>
    <row r="3409" spans="1:65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1"/>
      <c r="AK3409" s="1"/>
      <c r="AL3409" s="1"/>
      <c r="AM3409" s="1"/>
      <c r="AN3409" s="1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t="str">
        <f t="shared" si="583"/>
        <v/>
      </c>
      <c r="AZ3409">
        <f t="shared" si="584"/>
        <v>0</v>
      </c>
      <c r="BA3409" t="str">
        <f t="shared" si="585"/>
        <v>QB</v>
      </c>
      <c r="BB3409" t="str">
        <f t="shared" si="586"/>
        <v>_</v>
      </c>
      <c r="BC3409" t="str">
        <f t="shared" si="587"/>
        <v>ru</v>
      </c>
      <c r="BD3409">
        <f>COUNTIFS($BB$1:BB3409,BB3409,$BC$1:BC3409,"ru")</f>
        <v>1533</v>
      </c>
      <c r="BE3409" t="str">
        <f t="shared" si="588"/>
        <v>re</v>
      </c>
      <c r="BF3409">
        <f>COUNTIFS($BB$1:BB3409,BB3409,$BE$1:BE3409,"re")</f>
        <v>1533</v>
      </c>
      <c r="BG3409" t="str">
        <f t="shared" si="589"/>
        <v>ru1533_</v>
      </c>
      <c r="BH3409" t="str">
        <f t="shared" si="590"/>
        <v>re1533_</v>
      </c>
      <c r="BI3409" t="str">
        <f t="shared" si="591"/>
        <v>_0</v>
      </c>
      <c r="BJ3409" t="str">
        <f t="shared" si="592"/>
        <v>_</v>
      </c>
      <c r="BK3409" t="str">
        <f>IF(ISERROR(MATCH(LEFT(C3409,5)&amp;B3409&amp;"_"&amp;A3409,$BK$1:BK3408,0)),LEFT(C3409,5)&amp;B3409&amp;"_"&amp;A3409,"")</f>
        <v/>
      </c>
      <c r="BL3409">
        <f>COUNTIFS($B$1:B3409,B3409)-COUNTIFS($B$1:B3409,B3409,$BK$1:BK3409,"")</f>
        <v>0</v>
      </c>
      <c r="BM3409" t="str">
        <f t="shared" si="593"/>
        <v/>
      </c>
    </row>
    <row r="3410" spans="1:65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1"/>
      <c r="AK3410" s="1"/>
      <c r="AL3410" s="1"/>
      <c r="AM3410" s="1"/>
      <c r="AN3410" s="1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t="str">
        <f t="shared" si="583"/>
        <v/>
      </c>
      <c r="AZ3410">
        <f t="shared" si="584"/>
        <v>0</v>
      </c>
      <c r="BA3410" t="str">
        <f t="shared" si="585"/>
        <v>QB</v>
      </c>
      <c r="BB3410" t="str">
        <f t="shared" si="586"/>
        <v>_</v>
      </c>
      <c r="BC3410" t="str">
        <f t="shared" si="587"/>
        <v>ru</v>
      </c>
      <c r="BD3410">
        <f>COUNTIFS($BB$1:BB3410,BB3410,$BC$1:BC3410,"ru")</f>
        <v>1534</v>
      </c>
      <c r="BE3410" t="str">
        <f t="shared" si="588"/>
        <v>re</v>
      </c>
      <c r="BF3410">
        <f>COUNTIFS($BB$1:BB3410,BB3410,$BE$1:BE3410,"re")</f>
        <v>1534</v>
      </c>
      <c r="BG3410" t="str">
        <f t="shared" si="589"/>
        <v>ru1534_</v>
      </c>
      <c r="BH3410" t="str">
        <f t="shared" si="590"/>
        <v>re1534_</v>
      </c>
      <c r="BI3410" t="str">
        <f t="shared" si="591"/>
        <v>_0</v>
      </c>
      <c r="BJ3410" t="str">
        <f t="shared" si="592"/>
        <v>_</v>
      </c>
      <c r="BK3410" t="str">
        <f>IF(ISERROR(MATCH(LEFT(C3410,5)&amp;B3410&amp;"_"&amp;A3410,$BK$1:BK3409,0)),LEFT(C3410,5)&amp;B3410&amp;"_"&amp;A3410,"")</f>
        <v/>
      </c>
      <c r="BL3410">
        <f>COUNTIFS($B$1:B3410,B3410)-COUNTIFS($B$1:B3410,B3410,$BK$1:BK3410,"")</f>
        <v>0</v>
      </c>
      <c r="BM3410" t="str">
        <f t="shared" si="593"/>
        <v/>
      </c>
    </row>
    <row r="3411" spans="1:65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1"/>
      <c r="AK3411" s="1"/>
      <c r="AL3411" s="1"/>
      <c r="AM3411" s="1"/>
      <c r="AN3411" s="1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t="str">
        <f t="shared" si="583"/>
        <v/>
      </c>
      <c r="AZ3411">
        <f t="shared" si="584"/>
        <v>0</v>
      </c>
      <c r="BA3411" t="str">
        <f t="shared" si="585"/>
        <v>QB</v>
      </c>
      <c r="BB3411" t="str">
        <f t="shared" si="586"/>
        <v>_</v>
      </c>
      <c r="BC3411" t="str">
        <f t="shared" si="587"/>
        <v>ru</v>
      </c>
      <c r="BD3411">
        <f>COUNTIFS($BB$1:BB3411,BB3411,$BC$1:BC3411,"ru")</f>
        <v>1535</v>
      </c>
      <c r="BE3411" t="str">
        <f t="shared" si="588"/>
        <v>re</v>
      </c>
      <c r="BF3411">
        <f>COUNTIFS($BB$1:BB3411,BB3411,$BE$1:BE3411,"re")</f>
        <v>1535</v>
      </c>
      <c r="BG3411" t="str">
        <f t="shared" si="589"/>
        <v>ru1535_</v>
      </c>
      <c r="BH3411" t="str">
        <f t="shared" si="590"/>
        <v>re1535_</v>
      </c>
      <c r="BI3411" t="str">
        <f t="shared" si="591"/>
        <v>_0</v>
      </c>
      <c r="BJ3411" t="str">
        <f t="shared" si="592"/>
        <v>_</v>
      </c>
      <c r="BK3411" t="str">
        <f>IF(ISERROR(MATCH(LEFT(C3411,5)&amp;B3411&amp;"_"&amp;A3411,$BK$1:BK3410,0)),LEFT(C3411,5)&amp;B3411&amp;"_"&amp;A3411,"")</f>
        <v/>
      </c>
      <c r="BL3411">
        <f>COUNTIFS($B$1:B3411,B3411)-COUNTIFS($B$1:B3411,B3411,$BK$1:BK3411,"")</f>
        <v>0</v>
      </c>
      <c r="BM3411" t="str">
        <f t="shared" si="593"/>
        <v/>
      </c>
    </row>
    <row r="3412" spans="1:65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1"/>
      <c r="AK3412" s="1"/>
      <c r="AL3412" s="1"/>
      <c r="AM3412" s="1"/>
      <c r="AN3412" s="1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t="str">
        <f t="shared" si="583"/>
        <v/>
      </c>
      <c r="AZ3412">
        <f t="shared" si="584"/>
        <v>0</v>
      </c>
      <c r="BA3412" t="str">
        <f t="shared" si="585"/>
        <v>QB</v>
      </c>
      <c r="BB3412" t="str">
        <f t="shared" si="586"/>
        <v>_</v>
      </c>
      <c r="BC3412" t="str">
        <f t="shared" si="587"/>
        <v>ru</v>
      </c>
      <c r="BD3412">
        <f>COUNTIFS($BB$1:BB3412,BB3412,$BC$1:BC3412,"ru")</f>
        <v>1536</v>
      </c>
      <c r="BE3412" t="str">
        <f t="shared" si="588"/>
        <v>re</v>
      </c>
      <c r="BF3412">
        <f>COUNTIFS($BB$1:BB3412,BB3412,$BE$1:BE3412,"re")</f>
        <v>1536</v>
      </c>
      <c r="BG3412" t="str">
        <f t="shared" si="589"/>
        <v>ru1536_</v>
      </c>
      <c r="BH3412" t="str">
        <f t="shared" si="590"/>
        <v>re1536_</v>
      </c>
      <c r="BI3412" t="str">
        <f t="shared" si="591"/>
        <v>_0</v>
      </c>
      <c r="BJ3412" t="str">
        <f t="shared" si="592"/>
        <v>_</v>
      </c>
      <c r="BK3412" t="str">
        <f>IF(ISERROR(MATCH(LEFT(C3412,5)&amp;B3412&amp;"_"&amp;A3412,$BK$1:BK3411,0)),LEFT(C3412,5)&amp;B3412&amp;"_"&amp;A3412,"")</f>
        <v/>
      </c>
      <c r="BL3412">
        <f>COUNTIFS($B$1:B3412,B3412)-COUNTIFS($B$1:B3412,B3412,$BK$1:BK3412,"")</f>
        <v>0</v>
      </c>
      <c r="BM3412" t="str">
        <f t="shared" si="593"/>
        <v/>
      </c>
    </row>
    <row r="3413" spans="1:65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1"/>
      <c r="AK3413" s="1"/>
      <c r="AL3413" s="1"/>
      <c r="AM3413" s="1"/>
      <c r="AN3413" s="1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t="str">
        <f t="shared" si="583"/>
        <v/>
      </c>
      <c r="AZ3413">
        <f t="shared" si="584"/>
        <v>0</v>
      </c>
      <c r="BA3413" t="str">
        <f t="shared" si="585"/>
        <v>QB</v>
      </c>
      <c r="BB3413" t="str">
        <f t="shared" si="586"/>
        <v>_</v>
      </c>
      <c r="BC3413" t="str">
        <f t="shared" si="587"/>
        <v>ru</v>
      </c>
      <c r="BD3413">
        <f>COUNTIFS($BB$1:BB3413,BB3413,$BC$1:BC3413,"ru")</f>
        <v>1537</v>
      </c>
      <c r="BE3413" t="str">
        <f t="shared" si="588"/>
        <v>re</v>
      </c>
      <c r="BF3413">
        <f>COUNTIFS($BB$1:BB3413,BB3413,$BE$1:BE3413,"re")</f>
        <v>1537</v>
      </c>
      <c r="BG3413" t="str">
        <f t="shared" si="589"/>
        <v>ru1537_</v>
      </c>
      <c r="BH3413" t="str">
        <f t="shared" si="590"/>
        <v>re1537_</v>
      </c>
      <c r="BI3413" t="str">
        <f t="shared" si="591"/>
        <v>_0</v>
      </c>
      <c r="BJ3413" t="str">
        <f t="shared" si="592"/>
        <v>_</v>
      </c>
      <c r="BK3413" t="str">
        <f>IF(ISERROR(MATCH(LEFT(C3413,5)&amp;B3413&amp;"_"&amp;A3413,$BK$1:BK3412,0)),LEFT(C3413,5)&amp;B3413&amp;"_"&amp;A3413,"")</f>
        <v/>
      </c>
      <c r="BL3413">
        <f>COUNTIFS($B$1:B3413,B3413)-COUNTIFS($B$1:B3413,B3413,$BK$1:BK3413,"")</f>
        <v>0</v>
      </c>
      <c r="BM3413" t="str">
        <f t="shared" si="593"/>
        <v/>
      </c>
    </row>
    <row r="3414" spans="1:65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1"/>
      <c r="AK3414" s="1"/>
      <c r="AL3414" s="1"/>
      <c r="AM3414" s="1"/>
      <c r="AN3414" s="1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t="str">
        <f t="shared" si="583"/>
        <v/>
      </c>
      <c r="AZ3414">
        <f t="shared" si="584"/>
        <v>0</v>
      </c>
      <c r="BA3414" t="str">
        <f t="shared" si="585"/>
        <v>QB</v>
      </c>
      <c r="BB3414" t="str">
        <f t="shared" si="586"/>
        <v>_</v>
      </c>
      <c r="BC3414" t="str">
        <f t="shared" si="587"/>
        <v>ru</v>
      </c>
      <c r="BD3414">
        <f>COUNTIFS($BB$1:BB3414,BB3414,$BC$1:BC3414,"ru")</f>
        <v>1538</v>
      </c>
      <c r="BE3414" t="str">
        <f t="shared" si="588"/>
        <v>re</v>
      </c>
      <c r="BF3414">
        <f>COUNTIFS($BB$1:BB3414,BB3414,$BE$1:BE3414,"re")</f>
        <v>1538</v>
      </c>
      <c r="BG3414" t="str">
        <f t="shared" si="589"/>
        <v>ru1538_</v>
      </c>
      <c r="BH3414" t="str">
        <f t="shared" si="590"/>
        <v>re1538_</v>
      </c>
      <c r="BI3414" t="str">
        <f t="shared" si="591"/>
        <v>_0</v>
      </c>
      <c r="BJ3414" t="str">
        <f t="shared" si="592"/>
        <v>_</v>
      </c>
      <c r="BK3414" t="str">
        <f>IF(ISERROR(MATCH(LEFT(C3414,5)&amp;B3414&amp;"_"&amp;A3414,$BK$1:BK3413,0)),LEFT(C3414,5)&amp;B3414&amp;"_"&amp;A3414,"")</f>
        <v/>
      </c>
      <c r="BL3414">
        <f>COUNTIFS($B$1:B3414,B3414)-COUNTIFS($B$1:B3414,B3414,$BK$1:BK3414,"")</f>
        <v>0</v>
      </c>
      <c r="BM3414" t="str">
        <f t="shared" si="593"/>
        <v/>
      </c>
    </row>
    <row r="3415" spans="1:65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1"/>
      <c r="AK3415" s="1"/>
      <c r="AL3415" s="1"/>
      <c r="AM3415" s="1"/>
      <c r="AN3415" s="1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t="str">
        <f t="shared" si="583"/>
        <v/>
      </c>
      <c r="AZ3415">
        <f t="shared" si="584"/>
        <v>0</v>
      </c>
      <c r="BA3415" t="str">
        <f t="shared" si="585"/>
        <v>QB</v>
      </c>
      <c r="BB3415" t="str">
        <f t="shared" si="586"/>
        <v>_</v>
      </c>
      <c r="BC3415" t="str">
        <f t="shared" si="587"/>
        <v>ru</v>
      </c>
      <c r="BD3415">
        <f>COUNTIFS($BB$1:BB3415,BB3415,$BC$1:BC3415,"ru")</f>
        <v>1539</v>
      </c>
      <c r="BE3415" t="str">
        <f t="shared" si="588"/>
        <v>re</v>
      </c>
      <c r="BF3415">
        <f>COUNTIFS($BB$1:BB3415,BB3415,$BE$1:BE3415,"re")</f>
        <v>1539</v>
      </c>
      <c r="BG3415" t="str">
        <f t="shared" si="589"/>
        <v>ru1539_</v>
      </c>
      <c r="BH3415" t="str">
        <f t="shared" si="590"/>
        <v>re1539_</v>
      </c>
      <c r="BI3415" t="str">
        <f t="shared" si="591"/>
        <v>_0</v>
      </c>
      <c r="BJ3415" t="str">
        <f t="shared" si="592"/>
        <v>_</v>
      </c>
      <c r="BK3415" t="str">
        <f>IF(ISERROR(MATCH(LEFT(C3415,5)&amp;B3415&amp;"_"&amp;A3415,$BK$1:BK3414,0)),LEFT(C3415,5)&amp;B3415&amp;"_"&amp;A3415,"")</f>
        <v/>
      </c>
      <c r="BL3415">
        <f>COUNTIFS($B$1:B3415,B3415)-COUNTIFS($B$1:B3415,B3415,$BK$1:BK3415,"")</f>
        <v>0</v>
      </c>
      <c r="BM3415" t="str">
        <f t="shared" si="593"/>
        <v/>
      </c>
    </row>
    <row r="3416" spans="1:65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1"/>
      <c r="AK3416" s="1"/>
      <c r="AL3416" s="1"/>
      <c r="AM3416" s="1"/>
      <c r="AN3416" s="1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t="str">
        <f t="shared" si="583"/>
        <v/>
      </c>
      <c r="AZ3416">
        <f t="shared" si="584"/>
        <v>0</v>
      </c>
      <c r="BA3416" t="str">
        <f t="shared" si="585"/>
        <v>QB</v>
      </c>
      <c r="BB3416" t="str">
        <f t="shared" si="586"/>
        <v>_</v>
      </c>
      <c r="BC3416" t="str">
        <f t="shared" si="587"/>
        <v>ru</v>
      </c>
      <c r="BD3416">
        <f>COUNTIFS($BB$1:BB3416,BB3416,$BC$1:BC3416,"ru")</f>
        <v>1540</v>
      </c>
      <c r="BE3416" t="str">
        <f t="shared" si="588"/>
        <v>re</v>
      </c>
      <c r="BF3416">
        <f>COUNTIFS($BB$1:BB3416,BB3416,$BE$1:BE3416,"re")</f>
        <v>1540</v>
      </c>
      <c r="BG3416" t="str">
        <f t="shared" si="589"/>
        <v>ru1540_</v>
      </c>
      <c r="BH3416" t="str">
        <f t="shared" si="590"/>
        <v>re1540_</v>
      </c>
      <c r="BI3416" t="str">
        <f t="shared" si="591"/>
        <v>_0</v>
      </c>
      <c r="BJ3416" t="str">
        <f t="shared" si="592"/>
        <v>_</v>
      </c>
      <c r="BK3416" t="str">
        <f>IF(ISERROR(MATCH(LEFT(C3416,5)&amp;B3416&amp;"_"&amp;A3416,$BK$1:BK3415,0)),LEFT(C3416,5)&amp;B3416&amp;"_"&amp;A3416,"")</f>
        <v/>
      </c>
      <c r="BL3416">
        <f>COUNTIFS($B$1:B3416,B3416)-COUNTIFS($B$1:B3416,B3416,$BK$1:BK3416,"")</f>
        <v>0</v>
      </c>
      <c r="BM3416" t="str">
        <f t="shared" si="593"/>
        <v/>
      </c>
    </row>
    <row r="3417" spans="1:65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1"/>
      <c r="AK3417" s="1"/>
      <c r="AL3417" s="1"/>
      <c r="AM3417" s="1"/>
      <c r="AN3417" s="1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t="str">
        <f t="shared" si="583"/>
        <v/>
      </c>
      <c r="AZ3417">
        <f t="shared" si="584"/>
        <v>0</v>
      </c>
      <c r="BA3417" t="str">
        <f t="shared" si="585"/>
        <v>QB</v>
      </c>
      <c r="BB3417" t="str">
        <f t="shared" si="586"/>
        <v>_</v>
      </c>
      <c r="BC3417" t="str">
        <f t="shared" si="587"/>
        <v>ru</v>
      </c>
      <c r="BD3417">
        <f>COUNTIFS($BB$1:BB3417,BB3417,$BC$1:BC3417,"ru")</f>
        <v>1541</v>
      </c>
      <c r="BE3417" t="str">
        <f t="shared" si="588"/>
        <v>re</v>
      </c>
      <c r="BF3417">
        <f>COUNTIFS($BB$1:BB3417,BB3417,$BE$1:BE3417,"re")</f>
        <v>1541</v>
      </c>
      <c r="BG3417" t="str">
        <f t="shared" si="589"/>
        <v>ru1541_</v>
      </c>
      <c r="BH3417" t="str">
        <f t="shared" si="590"/>
        <v>re1541_</v>
      </c>
      <c r="BI3417" t="str">
        <f t="shared" si="591"/>
        <v>_0</v>
      </c>
      <c r="BJ3417" t="str">
        <f t="shared" si="592"/>
        <v>_</v>
      </c>
      <c r="BK3417" t="str">
        <f>IF(ISERROR(MATCH(LEFT(C3417,5)&amp;B3417&amp;"_"&amp;A3417,$BK$1:BK3416,0)),LEFT(C3417,5)&amp;B3417&amp;"_"&amp;A3417,"")</f>
        <v/>
      </c>
      <c r="BL3417">
        <f>COUNTIFS($B$1:B3417,B3417)-COUNTIFS($B$1:B3417,B3417,$BK$1:BK3417,"")</f>
        <v>0</v>
      </c>
      <c r="BM3417" t="str">
        <f t="shared" si="593"/>
        <v/>
      </c>
    </row>
    <row r="3418" spans="1:65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1"/>
      <c r="AK3418" s="1"/>
      <c r="AL3418" s="1"/>
      <c r="AM3418" s="1"/>
      <c r="AN3418" s="1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t="str">
        <f t="shared" si="583"/>
        <v/>
      </c>
      <c r="AZ3418">
        <f t="shared" si="584"/>
        <v>0</v>
      </c>
      <c r="BA3418" t="str">
        <f t="shared" si="585"/>
        <v>QB</v>
      </c>
      <c r="BB3418" t="str">
        <f t="shared" si="586"/>
        <v>_</v>
      </c>
      <c r="BC3418" t="str">
        <f t="shared" si="587"/>
        <v>ru</v>
      </c>
      <c r="BD3418">
        <f>COUNTIFS($BB$1:BB3418,BB3418,$BC$1:BC3418,"ru")</f>
        <v>1542</v>
      </c>
      <c r="BE3418" t="str">
        <f t="shared" si="588"/>
        <v>re</v>
      </c>
      <c r="BF3418">
        <f>COUNTIFS($BB$1:BB3418,BB3418,$BE$1:BE3418,"re")</f>
        <v>1542</v>
      </c>
      <c r="BG3418" t="str">
        <f t="shared" si="589"/>
        <v>ru1542_</v>
      </c>
      <c r="BH3418" t="str">
        <f t="shared" si="590"/>
        <v>re1542_</v>
      </c>
      <c r="BI3418" t="str">
        <f t="shared" si="591"/>
        <v>_0</v>
      </c>
      <c r="BJ3418" t="str">
        <f t="shared" si="592"/>
        <v>_</v>
      </c>
      <c r="BK3418" t="str">
        <f>IF(ISERROR(MATCH(LEFT(C3418,5)&amp;B3418&amp;"_"&amp;A3418,$BK$1:BK3417,0)),LEFT(C3418,5)&amp;B3418&amp;"_"&amp;A3418,"")</f>
        <v/>
      </c>
      <c r="BL3418">
        <f>COUNTIFS($B$1:B3418,B3418)-COUNTIFS($B$1:B3418,B3418,$BK$1:BK3418,"")</f>
        <v>0</v>
      </c>
      <c r="BM3418" t="str">
        <f t="shared" si="593"/>
        <v/>
      </c>
    </row>
    <row r="3419" spans="1:65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1"/>
      <c r="AK3419" s="1"/>
      <c r="AL3419" s="1"/>
      <c r="AM3419" s="1"/>
      <c r="AN3419" s="1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t="str">
        <f t="shared" si="583"/>
        <v/>
      </c>
      <c r="AZ3419">
        <f t="shared" si="584"/>
        <v>0</v>
      </c>
      <c r="BA3419" t="str">
        <f t="shared" si="585"/>
        <v>QB</v>
      </c>
      <c r="BB3419" t="str">
        <f t="shared" si="586"/>
        <v>_</v>
      </c>
      <c r="BC3419" t="str">
        <f t="shared" si="587"/>
        <v>ru</v>
      </c>
      <c r="BD3419">
        <f>COUNTIFS($BB$1:BB3419,BB3419,$BC$1:BC3419,"ru")</f>
        <v>1543</v>
      </c>
      <c r="BE3419" t="str">
        <f t="shared" si="588"/>
        <v>re</v>
      </c>
      <c r="BF3419">
        <f>COUNTIFS($BB$1:BB3419,BB3419,$BE$1:BE3419,"re")</f>
        <v>1543</v>
      </c>
      <c r="BG3419" t="str">
        <f t="shared" si="589"/>
        <v>ru1543_</v>
      </c>
      <c r="BH3419" t="str">
        <f t="shared" si="590"/>
        <v>re1543_</v>
      </c>
      <c r="BI3419" t="str">
        <f t="shared" si="591"/>
        <v>_0</v>
      </c>
      <c r="BJ3419" t="str">
        <f t="shared" si="592"/>
        <v>_</v>
      </c>
      <c r="BK3419" t="str">
        <f>IF(ISERROR(MATCH(LEFT(C3419,5)&amp;B3419&amp;"_"&amp;A3419,$BK$1:BK3418,0)),LEFT(C3419,5)&amp;B3419&amp;"_"&amp;A3419,"")</f>
        <v/>
      </c>
      <c r="BL3419">
        <f>COUNTIFS($B$1:B3419,B3419)-COUNTIFS($B$1:B3419,B3419,$BK$1:BK3419,"")</f>
        <v>0</v>
      </c>
      <c r="BM3419" t="str">
        <f t="shared" si="593"/>
        <v/>
      </c>
    </row>
    <row r="3420" spans="1:65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1"/>
      <c r="AK3420" s="1"/>
      <c r="AL3420" s="1"/>
      <c r="AM3420" s="1"/>
      <c r="AN3420" s="1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t="str">
        <f t="shared" si="583"/>
        <v/>
      </c>
      <c r="AZ3420">
        <f t="shared" si="584"/>
        <v>0</v>
      </c>
      <c r="BA3420" t="str">
        <f t="shared" si="585"/>
        <v>QB</v>
      </c>
      <c r="BB3420" t="str">
        <f t="shared" si="586"/>
        <v>_</v>
      </c>
      <c r="BC3420" t="str">
        <f t="shared" si="587"/>
        <v>ru</v>
      </c>
      <c r="BD3420">
        <f>COUNTIFS($BB$1:BB3420,BB3420,$BC$1:BC3420,"ru")</f>
        <v>1544</v>
      </c>
      <c r="BE3420" t="str">
        <f t="shared" si="588"/>
        <v>re</v>
      </c>
      <c r="BF3420">
        <f>COUNTIFS($BB$1:BB3420,BB3420,$BE$1:BE3420,"re")</f>
        <v>1544</v>
      </c>
      <c r="BG3420" t="str">
        <f t="shared" si="589"/>
        <v>ru1544_</v>
      </c>
      <c r="BH3420" t="str">
        <f t="shared" si="590"/>
        <v>re1544_</v>
      </c>
      <c r="BI3420" t="str">
        <f t="shared" si="591"/>
        <v>_0</v>
      </c>
      <c r="BJ3420" t="str">
        <f t="shared" si="592"/>
        <v>_</v>
      </c>
      <c r="BK3420" t="str">
        <f>IF(ISERROR(MATCH(LEFT(C3420,5)&amp;B3420&amp;"_"&amp;A3420,$BK$1:BK3419,0)),LEFT(C3420,5)&amp;B3420&amp;"_"&amp;A3420,"")</f>
        <v/>
      </c>
      <c r="BL3420">
        <f>COUNTIFS($B$1:B3420,B3420)-COUNTIFS($B$1:B3420,B3420,$BK$1:BK3420,"")</f>
        <v>0</v>
      </c>
      <c r="BM3420" t="str">
        <f t="shared" si="593"/>
        <v/>
      </c>
    </row>
    <row r="3421" spans="1:65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1"/>
      <c r="AK3421" s="1"/>
      <c r="AL3421" s="1"/>
      <c r="AM3421" s="1"/>
      <c r="AN3421" s="1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t="str">
        <f t="shared" si="583"/>
        <v/>
      </c>
      <c r="AZ3421">
        <f t="shared" si="584"/>
        <v>0</v>
      </c>
      <c r="BA3421" t="str">
        <f t="shared" si="585"/>
        <v>QB</v>
      </c>
      <c r="BB3421" t="str">
        <f t="shared" si="586"/>
        <v>_</v>
      </c>
      <c r="BC3421" t="str">
        <f t="shared" si="587"/>
        <v>ru</v>
      </c>
      <c r="BD3421">
        <f>COUNTIFS($BB$1:BB3421,BB3421,$BC$1:BC3421,"ru")</f>
        <v>1545</v>
      </c>
      <c r="BE3421" t="str">
        <f t="shared" si="588"/>
        <v>re</v>
      </c>
      <c r="BF3421">
        <f>COUNTIFS($BB$1:BB3421,BB3421,$BE$1:BE3421,"re")</f>
        <v>1545</v>
      </c>
      <c r="BG3421" t="str">
        <f t="shared" si="589"/>
        <v>ru1545_</v>
      </c>
      <c r="BH3421" t="str">
        <f t="shared" si="590"/>
        <v>re1545_</v>
      </c>
      <c r="BI3421" t="str">
        <f t="shared" si="591"/>
        <v>_0</v>
      </c>
      <c r="BJ3421" t="str">
        <f t="shared" si="592"/>
        <v>_</v>
      </c>
      <c r="BK3421" t="str">
        <f>IF(ISERROR(MATCH(LEFT(C3421,5)&amp;B3421&amp;"_"&amp;A3421,$BK$1:BK3420,0)),LEFT(C3421,5)&amp;B3421&amp;"_"&amp;A3421,"")</f>
        <v/>
      </c>
      <c r="BL3421">
        <f>COUNTIFS($B$1:B3421,B3421)-COUNTIFS($B$1:B3421,B3421,$BK$1:BK3421,"")</f>
        <v>0</v>
      </c>
      <c r="BM3421" t="str">
        <f t="shared" si="593"/>
        <v/>
      </c>
    </row>
    <row r="3422" spans="1:65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1"/>
      <c r="AK3422" s="1"/>
      <c r="AL3422" s="1"/>
      <c r="AM3422" s="1"/>
      <c r="AN3422" s="1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t="str">
        <f t="shared" si="583"/>
        <v/>
      </c>
      <c r="AZ3422">
        <f t="shared" si="584"/>
        <v>0</v>
      </c>
      <c r="BA3422" t="str">
        <f t="shared" si="585"/>
        <v>QB</v>
      </c>
      <c r="BB3422" t="str">
        <f t="shared" si="586"/>
        <v>_</v>
      </c>
      <c r="BC3422" t="str">
        <f t="shared" si="587"/>
        <v>ru</v>
      </c>
      <c r="BD3422">
        <f>COUNTIFS($BB$1:BB3422,BB3422,$BC$1:BC3422,"ru")</f>
        <v>1546</v>
      </c>
      <c r="BE3422" t="str">
        <f t="shared" si="588"/>
        <v>re</v>
      </c>
      <c r="BF3422">
        <f>COUNTIFS($BB$1:BB3422,BB3422,$BE$1:BE3422,"re")</f>
        <v>1546</v>
      </c>
      <c r="BG3422" t="str">
        <f t="shared" si="589"/>
        <v>ru1546_</v>
      </c>
      <c r="BH3422" t="str">
        <f t="shared" si="590"/>
        <v>re1546_</v>
      </c>
      <c r="BI3422" t="str">
        <f t="shared" si="591"/>
        <v>_0</v>
      </c>
      <c r="BJ3422" t="str">
        <f t="shared" si="592"/>
        <v>_</v>
      </c>
      <c r="BK3422" t="str">
        <f>IF(ISERROR(MATCH(LEFT(C3422,5)&amp;B3422&amp;"_"&amp;A3422,$BK$1:BK3421,0)),LEFT(C3422,5)&amp;B3422&amp;"_"&amp;A3422,"")</f>
        <v/>
      </c>
      <c r="BL3422">
        <f>COUNTIFS($B$1:B3422,B3422)-COUNTIFS($B$1:B3422,B3422,$BK$1:BK3422,"")</f>
        <v>0</v>
      </c>
      <c r="BM3422" t="str">
        <f t="shared" si="593"/>
        <v/>
      </c>
    </row>
    <row r="3423" spans="1:65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1"/>
      <c r="AK3423" s="1"/>
      <c r="AL3423" s="1"/>
      <c r="AM3423" s="1"/>
      <c r="AN3423" s="1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t="str">
        <f t="shared" si="583"/>
        <v/>
      </c>
      <c r="AZ3423">
        <f t="shared" si="584"/>
        <v>0</v>
      </c>
      <c r="BA3423" t="str">
        <f t="shared" si="585"/>
        <v>QB</v>
      </c>
      <c r="BB3423" t="str">
        <f t="shared" si="586"/>
        <v>_</v>
      </c>
      <c r="BC3423" t="str">
        <f t="shared" si="587"/>
        <v>ru</v>
      </c>
      <c r="BD3423">
        <f>COUNTIFS($BB$1:BB3423,BB3423,$BC$1:BC3423,"ru")</f>
        <v>1547</v>
      </c>
      <c r="BE3423" t="str">
        <f t="shared" si="588"/>
        <v>re</v>
      </c>
      <c r="BF3423">
        <f>COUNTIFS($BB$1:BB3423,BB3423,$BE$1:BE3423,"re")</f>
        <v>1547</v>
      </c>
      <c r="BG3423" t="str">
        <f t="shared" si="589"/>
        <v>ru1547_</v>
      </c>
      <c r="BH3423" t="str">
        <f t="shared" si="590"/>
        <v>re1547_</v>
      </c>
      <c r="BI3423" t="str">
        <f t="shared" si="591"/>
        <v>_0</v>
      </c>
      <c r="BJ3423" t="str">
        <f t="shared" si="592"/>
        <v>_</v>
      </c>
      <c r="BK3423" t="str">
        <f>IF(ISERROR(MATCH(LEFT(C3423,5)&amp;B3423&amp;"_"&amp;A3423,$BK$1:BK3422,0)),LEFT(C3423,5)&amp;B3423&amp;"_"&amp;A3423,"")</f>
        <v/>
      </c>
      <c r="BL3423">
        <f>COUNTIFS($B$1:B3423,B3423)-COUNTIFS($B$1:B3423,B3423,$BK$1:BK3423,"")</f>
        <v>0</v>
      </c>
      <c r="BM3423" t="str">
        <f t="shared" si="593"/>
        <v/>
      </c>
    </row>
    <row r="3424" spans="1:65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1"/>
      <c r="AK3424" s="1"/>
      <c r="AL3424" s="1"/>
      <c r="AM3424" s="1"/>
      <c r="AN3424" s="1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t="str">
        <f t="shared" si="583"/>
        <v/>
      </c>
      <c r="AZ3424">
        <f t="shared" si="584"/>
        <v>0</v>
      </c>
      <c r="BA3424" t="str">
        <f t="shared" si="585"/>
        <v>QB</v>
      </c>
      <c r="BB3424" t="str">
        <f t="shared" si="586"/>
        <v>_</v>
      </c>
      <c r="BC3424" t="str">
        <f t="shared" si="587"/>
        <v>ru</v>
      </c>
      <c r="BD3424">
        <f>COUNTIFS($BB$1:BB3424,BB3424,$BC$1:BC3424,"ru")</f>
        <v>1548</v>
      </c>
      <c r="BE3424" t="str">
        <f t="shared" si="588"/>
        <v>re</v>
      </c>
      <c r="BF3424">
        <f>COUNTIFS($BB$1:BB3424,BB3424,$BE$1:BE3424,"re")</f>
        <v>1548</v>
      </c>
      <c r="BG3424" t="str">
        <f t="shared" si="589"/>
        <v>ru1548_</v>
      </c>
      <c r="BH3424" t="str">
        <f t="shared" si="590"/>
        <v>re1548_</v>
      </c>
      <c r="BI3424" t="str">
        <f t="shared" si="591"/>
        <v>_0</v>
      </c>
      <c r="BJ3424" t="str">
        <f t="shared" si="592"/>
        <v>_</v>
      </c>
      <c r="BK3424" t="str">
        <f>IF(ISERROR(MATCH(LEFT(C3424,5)&amp;B3424&amp;"_"&amp;A3424,$BK$1:BK3423,0)),LEFT(C3424,5)&amp;B3424&amp;"_"&amp;A3424,"")</f>
        <v/>
      </c>
      <c r="BL3424">
        <f>COUNTIFS($B$1:B3424,B3424)-COUNTIFS($B$1:B3424,B3424,$BK$1:BK3424,"")</f>
        <v>0</v>
      </c>
      <c r="BM3424" t="str">
        <f t="shared" si="593"/>
        <v/>
      </c>
    </row>
    <row r="3425" spans="1:65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1"/>
      <c r="AK3425" s="1"/>
      <c r="AL3425" s="1"/>
      <c r="AM3425" s="1"/>
      <c r="AN3425" s="1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t="str">
        <f t="shared" si="583"/>
        <v/>
      </c>
      <c r="AZ3425">
        <f t="shared" si="584"/>
        <v>0</v>
      </c>
      <c r="BA3425" t="str">
        <f t="shared" si="585"/>
        <v>QB</v>
      </c>
      <c r="BB3425" t="str">
        <f t="shared" si="586"/>
        <v>_</v>
      </c>
      <c r="BC3425" t="str">
        <f t="shared" si="587"/>
        <v>ru</v>
      </c>
      <c r="BD3425">
        <f>COUNTIFS($BB$1:BB3425,BB3425,$BC$1:BC3425,"ru")</f>
        <v>1549</v>
      </c>
      <c r="BE3425" t="str">
        <f t="shared" si="588"/>
        <v>re</v>
      </c>
      <c r="BF3425">
        <f>COUNTIFS($BB$1:BB3425,BB3425,$BE$1:BE3425,"re")</f>
        <v>1549</v>
      </c>
      <c r="BG3425" t="str">
        <f t="shared" si="589"/>
        <v>ru1549_</v>
      </c>
      <c r="BH3425" t="str">
        <f t="shared" si="590"/>
        <v>re1549_</v>
      </c>
      <c r="BI3425" t="str">
        <f t="shared" si="591"/>
        <v>_0</v>
      </c>
      <c r="BJ3425" t="str">
        <f t="shared" si="592"/>
        <v>_</v>
      </c>
      <c r="BK3425" t="str">
        <f>IF(ISERROR(MATCH(LEFT(C3425,5)&amp;B3425&amp;"_"&amp;A3425,$BK$1:BK3424,0)),LEFT(C3425,5)&amp;B3425&amp;"_"&amp;A3425,"")</f>
        <v/>
      </c>
      <c r="BL3425">
        <f>COUNTIFS($B$1:B3425,B3425)-COUNTIFS($B$1:B3425,B3425,$BK$1:BK3425,"")</f>
        <v>0</v>
      </c>
      <c r="BM3425" t="str">
        <f t="shared" si="593"/>
        <v/>
      </c>
    </row>
    <row r="3426" spans="1:65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1"/>
      <c r="AK3426" s="1"/>
      <c r="AL3426" s="1"/>
      <c r="AM3426" s="1"/>
      <c r="AN3426" s="1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t="str">
        <f t="shared" si="583"/>
        <v/>
      </c>
      <c r="AZ3426">
        <f t="shared" si="584"/>
        <v>0</v>
      </c>
      <c r="BA3426" t="str">
        <f t="shared" si="585"/>
        <v>QB</v>
      </c>
      <c r="BB3426" t="str">
        <f t="shared" si="586"/>
        <v>_</v>
      </c>
      <c r="BC3426" t="str">
        <f t="shared" si="587"/>
        <v>ru</v>
      </c>
      <c r="BD3426">
        <f>COUNTIFS($BB$1:BB3426,BB3426,$BC$1:BC3426,"ru")</f>
        <v>1550</v>
      </c>
      <c r="BE3426" t="str">
        <f t="shared" si="588"/>
        <v>re</v>
      </c>
      <c r="BF3426">
        <f>COUNTIFS($BB$1:BB3426,BB3426,$BE$1:BE3426,"re")</f>
        <v>1550</v>
      </c>
      <c r="BG3426" t="str">
        <f t="shared" si="589"/>
        <v>ru1550_</v>
      </c>
      <c r="BH3426" t="str">
        <f t="shared" si="590"/>
        <v>re1550_</v>
      </c>
      <c r="BI3426" t="str">
        <f t="shared" si="591"/>
        <v>_0</v>
      </c>
      <c r="BJ3426" t="str">
        <f t="shared" si="592"/>
        <v>_</v>
      </c>
      <c r="BK3426" t="str">
        <f>IF(ISERROR(MATCH(LEFT(C3426,5)&amp;B3426&amp;"_"&amp;A3426,$BK$1:BK3425,0)),LEFT(C3426,5)&amp;B3426&amp;"_"&amp;A3426,"")</f>
        <v/>
      </c>
      <c r="BL3426">
        <f>COUNTIFS($B$1:B3426,B3426)-COUNTIFS($B$1:B3426,B3426,$BK$1:BK3426,"")</f>
        <v>0</v>
      </c>
      <c r="BM3426" t="str">
        <f t="shared" si="593"/>
        <v/>
      </c>
    </row>
    <row r="3427" spans="1:65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1"/>
      <c r="AK3427" s="1"/>
      <c r="AL3427" s="1"/>
      <c r="AM3427" s="1"/>
      <c r="AN3427" s="1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t="str">
        <f t="shared" si="583"/>
        <v/>
      </c>
      <c r="AZ3427">
        <f t="shared" si="584"/>
        <v>0</v>
      </c>
      <c r="BA3427" t="str">
        <f t="shared" si="585"/>
        <v>QB</v>
      </c>
      <c r="BB3427" t="str">
        <f t="shared" si="586"/>
        <v>_</v>
      </c>
      <c r="BC3427" t="str">
        <f t="shared" si="587"/>
        <v>ru</v>
      </c>
      <c r="BD3427">
        <f>COUNTIFS($BB$1:BB3427,BB3427,$BC$1:BC3427,"ru")</f>
        <v>1551</v>
      </c>
      <c r="BE3427" t="str">
        <f t="shared" si="588"/>
        <v>re</v>
      </c>
      <c r="BF3427">
        <f>COUNTIFS($BB$1:BB3427,BB3427,$BE$1:BE3427,"re")</f>
        <v>1551</v>
      </c>
      <c r="BG3427" t="str">
        <f t="shared" si="589"/>
        <v>ru1551_</v>
      </c>
      <c r="BH3427" t="str">
        <f t="shared" si="590"/>
        <v>re1551_</v>
      </c>
      <c r="BI3427" t="str">
        <f t="shared" si="591"/>
        <v>_0</v>
      </c>
      <c r="BJ3427" t="str">
        <f t="shared" si="592"/>
        <v>_</v>
      </c>
      <c r="BK3427" t="str">
        <f>IF(ISERROR(MATCH(LEFT(C3427,5)&amp;B3427&amp;"_"&amp;A3427,$BK$1:BK3426,0)),LEFT(C3427,5)&amp;B3427&amp;"_"&amp;A3427,"")</f>
        <v/>
      </c>
      <c r="BL3427">
        <f>COUNTIFS($B$1:B3427,B3427)-COUNTIFS($B$1:B3427,B3427,$BK$1:BK3427,"")</f>
        <v>0</v>
      </c>
      <c r="BM3427" t="str">
        <f t="shared" si="593"/>
        <v/>
      </c>
    </row>
    <row r="3428" spans="1:65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1"/>
      <c r="AK3428" s="1"/>
      <c r="AL3428" s="1"/>
      <c r="AM3428" s="1"/>
      <c r="AN3428" s="1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t="str">
        <f t="shared" si="583"/>
        <v/>
      </c>
      <c r="AZ3428">
        <f t="shared" si="584"/>
        <v>0</v>
      </c>
      <c r="BA3428" t="str">
        <f t="shared" si="585"/>
        <v>QB</v>
      </c>
      <c r="BB3428" t="str">
        <f t="shared" si="586"/>
        <v>_</v>
      </c>
      <c r="BC3428" t="str">
        <f t="shared" si="587"/>
        <v>ru</v>
      </c>
      <c r="BD3428">
        <f>COUNTIFS($BB$1:BB3428,BB3428,$BC$1:BC3428,"ru")</f>
        <v>1552</v>
      </c>
      <c r="BE3428" t="str">
        <f t="shared" si="588"/>
        <v>re</v>
      </c>
      <c r="BF3428">
        <f>COUNTIFS($BB$1:BB3428,BB3428,$BE$1:BE3428,"re")</f>
        <v>1552</v>
      </c>
      <c r="BG3428" t="str">
        <f t="shared" si="589"/>
        <v>ru1552_</v>
      </c>
      <c r="BH3428" t="str">
        <f t="shared" si="590"/>
        <v>re1552_</v>
      </c>
      <c r="BI3428" t="str">
        <f t="shared" si="591"/>
        <v>_0</v>
      </c>
      <c r="BJ3428" t="str">
        <f t="shared" si="592"/>
        <v>_</v>
      </c>
      <c r="BK3428" t="str">
        <f>IF(ISERROR(MATCH(LEFT(C3428,5)&amp;B3428&amp;"_"&amp;A3428,$BK$1:BK3427,0)),LEFT(C3428,5)&amp;B3428&amp;"_"&amp;A3428,"")</f>
        <v/>
      </c>
      <c r="BL3428">
        <f>COUNTIFS($B$1:B3428,B3428)-COUNTIFS($B$1:B3428,B3428,$BK$1:BK3428,"")</f>
        <v>0</v>
      </c>
      <c r="BM3428" t="str">
        <f t="shared" si="593"/>
        <v/>
      </c>
    </row>
    <row r="3429" spans="1:65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1"/>
      <c r="AK3429" s="1"/>
      <c r="AL3429" s="1"/>
      <c r="AM3429" s="1"/>
      <c r="AN3429" s="1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t="str">
        <f t="shared" si="583"/>
        <v/>
      </c>
      <c r="AZ3429">
        <f t="shared" si="584"/>
        <v>0</v>
      </c>
      <c r="BA3429" t="str">
        <f t="shared" si="585"/>
        <v>QB</v>
      </c>
      <c r="BB3429" t="str">
        <f t="shared" si="586"/>
        <v>_</v>
      </c>
      <c r="BC3429" t="str">
        <f t="shared" si="587"/>
        <v>ru</v>
      </c>
      <c r="BD3429">
        <f>COUNTIFS($BB$1:BB3429,BB3429,$BC$1:BC3429,"ru")</f>
        <v>1553</v>
      </c>
      <c r="BE3429" t="str">
        <f t="shared" si="588"/>
        <v>re</v>
      </c>
      <c r="BF3429">
        <f>COUNTIFS($BB$1:BB3429,BB3429,$BE$1:BE3429,"re")</f>
        <v>1553</v>
      </c>
      <c r="BG3429" t="str">
        <f t="shared" si="589"/>
        <v>ru1553_</v>
      </c>
      <c r="BH3429" t="str">
        <f t="shared" si="590"/>
        <v>re1553_</v>
      </c>
      <c r="BI3429" t="str">
        <f t="shared" si="591"/>
        <v>_0</v>
      </c>
      <c r="BJ3429" t="str">
        <f t="shared" si="592"/>
        <v>_</v>
      </c>
      <c r="BK3429" t="str">
        <f>IF(ISERROR(MATCH(LEFT(C3429,5)&amp;B3429&amp;"_"&amp;A3429,$BK$1:BK3428,0)),LEFT(C3429,5)&amp;B3429&amp;"_"&amp;A3429,"")</f>
        <v/>
      </c>
      <c r="BL3429">
        <f>COUNTIFS($B$1:B3429,B3429)-COUNTIFS($B$1:B3429,B3429,$BK$1:BK3429,"")</f>
        <v>0</v>
      </c>
      <c r="BM3429" t="str">
        <f t="shared" si="593"/>
        <v/>
      </c>
    </row>
    <row r="3430" spans="1:65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1"/>
      <c r="AK3430" s="1"/>
      <c r="AL3430" s="1"/>
      <c r="AM3430" s="1"/>
      <c r="AN3430" s="1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t="str">
        <f t="shared" si="583"/>
        <v/>
      </c>
      <c r="AZ3430">
        <f t="shared" si="584"/>
        <v>0</v>
      </c>
      <c r="BA3430" t="str">
        <f t="shared" si="585"/>
        <v>QB</v>
      </c>
      <c r="BB3430" t="str">
        <f t="shared" si="586"/>
        <v>_</v>
      </c>
      <c r="BC3430" t="str">
        <f t="shared" si="587"/>
        <v>ru</v>
      </c>
      <c r="BD3430">
        <f>COUNTIFS($BB$1:BB3430,BB3430,$BC$1:BC3430,"ru")</f>
        <v>1554</v>
      </c>
      <c r="BE3430" t="str">
        <f t="shared" si="588"/>
        <v>re</v>
      </c>
      <c r="BF3430">
        <f>COUNTIFS($BB$1:BB3430,BB3430,$BE$1:BE3430,"re")</f>
        <v>1554</v>
      </c>
      <c r="BG3430" t="str">
        <f t="shared" si="589"/>
        <v>ru1554_</v>
      </c>
      <c r="BH3430" t="str">
        <f t="shared" si="590"/>
        <v>re1554_</v>
      </c>
      <c r="BI3430" t="str">
        <f t="shared" si="591"/>
        <v>_0</v>
      </c>
      <c r="BJ3430" t="str">
        <f t="shared" si="592"/>
        <v>_</v>
      </c>
      <c r="BK3430" t="str">
        <f>IF(ISERROR(MATCH(LEFT(C3430,5)&amp;B3430&amp;"_"&amp;A3430,$BK$1:BK3429,0)),LEFT(C3430,5)&amp;B3430&amp;"_"&amp;A3430,"")</f>
        <v/>
      </c>
      <c r="BL3430">
        <f>COUNTIFS($B$1:B3430,B3430)-COUNTIFS($B$1:B3430,B3430,$BK$1:BK3430,"")</f>
        <v>0</v>
      </c>
      <c r="BM3430" t="str">
        <f t="shared" si="593"/>
        <v/>
      </c>
    </row>
    <row r="3431" spans="1:65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1"/>
      <c r="AK3431" s="1"/>
      <c r="AL3431" s="1"/>
      <c r="AM3431" s="1"/>
      <c r="AN3431" s="1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t="str">
        <f t="shared" si="583"/>
        <v/>
      </c>
      <c r="AZ3431">
        <f t="shared" si="584"/>
        <v>0</v>
      </c>
      <c r="BA3431" t="str">
        <f t="shared" si="585"/>
        <v>QB</v>
      </c>
      <c r="BB3431" t="str">
        <f t="shared" si="586"/>
        <v>_</v>
      </c>
      <c r="BC3431" t="str">
        <f t="shared" si="587"/>
        <v>ru</v>
      </c>
      <c r="BD3431">
        <f>COUNTIFS($BB$1:BB3431,BB3431,$BC$1:BC3431,"ru")</f>
        <v>1555</v>
      </c>
      <c r="BE3431" t="str">
        <f t="shared" si="588"/>
        <v>re</v>
      </c>
      <c r="BF3431">
        <f>COUNTIFS($BB$1:BB3431,BB3431,$BE$1:BE3431,"re")</f>
        <v>1555</v>
      </c>
      <c r="BG3431" t="str">
        <f t="shared" si="589"/>
        <v>ru1555_</v>
      </c>
      <c r="BH3431" t="str">
        <f t="shared" si="590"/>
        <v>re1555_</v>
      </c>
      <c r="BI3431" t="str">
        <f t="shared" si="591"/>
        <v>_0</v>
      </c>
      <c r="BJ3431" t="str">
        <f t="shared" si="592"/>
        <v>_</v>
      </c>
      <c r="BK3431" t="str">
        <f>IF(ISERROR(MATCH(LEFT(C3431,5)&amp;B3431&amp;"_"&amp;A3431,$BK$1:BK3430,0)),LEFT(C3431,5)&amp;B3431&amp;"_"&amp;A3431,"")</f>
        <v/>
      </c>
      <c r="BL3431">
        <f>COUNTIFS($B$1:B3431,B3431)-COUNTIFS($B$1:B3431,B3431,$BK$1:BK3431,"")</f>
        <v>0</v>
      </c>
      <c r="BM3431" t="str">
        <f t="shared" si="593"/>
        <v/>
      </c>
    </row>
    <row r="3432" spans="1:65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1"/>
      <c r="AK3432" s="1"/>
      <c r="AL3432" s="1"/>
      <c r="AM3432" s="1"/>
      <c r="AN3432" s="1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t="str">
        <f t="shared" si="583"/>
        <v/>
      </c>
      <c r="AZ3432">
        <f t="shared" si="584"/>
        <v>0</v>
      </c>
      <c r="BA3432" t="str">
        <f t="shared" si="585"/>
        <v>QB</v>
      </c>
      <c r="BB3432" t="str">
        <f t="shared" si="586"/>
        <v>_</v>
      </c>
      <c r="BC3432" t="str">
        <f t="shared" si="587"/>
        <v>ru</v>
      </c>
      <c r="BD3432">
        <f>COUNTIFS($BB$1:BB3432,BB3432,$BC$1:BC3432,"ru")</f>
        <v>1556</v>
      </c>
      <c r="BE3432" t="str">
        <f t="shared" si="588"/>
        <v>re</v>
      </c>
      <c r="BF3432">
        <f>COUNTIFS($BB$1:BB3432,BB3432,$BE$1:BE3432,"re")</f>
        <v>1556</v>
      </c>
      <c r="BG3432" t="str">
        <f t="shared" si="589"/>
        <v>ru1556_</v>
      </c>
      <c r="BH3432" t="str">
        <f t="shared" si="590"/>
        <v>re1556_</v>
      </c>
      <c r="BI3432" t="str">
        <f t="shared" si="591"/>
        <v>_0</v>
      </c>
      <c r="BJ3432" t="str">
        <f t="shared" si="592"/>
        <v>_</v>
      </c>
      <c r="BK3432" t="str">
        <f>IF(ISERROR(MATCH(LEFT(C3432,5)&amp;B3432&amp;"_"&amp;A3432,$BK$1:BK3431,0)),LEFT(C3432,5)&amp;B3432&amp;"_"&amp;A3432,"")</f>
        <v/>
      </c>
      <c r="BL3432">
        <f>COUNTIFS($B$1:B3432,B3432)-COUNTIFS($B$1:B3432,B3432,$BK$1:BK3432,"")</f>
        <v>0</v>
      </c>
      <c r="BM3432" t="str">
        <f t="shared" si="593"/>
        <v/>
      </c>
    </row>
    <row r="3433" spans="1:65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1"/>
      <c r="AK3433" s="1"/>
      <c r="AL3433" s="1"/>
      <c r="AM3433" s="1"/>
      <c r="AN3433" s="1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t="str">
        <f t="shared" si="583"/>
        <v/>
      </c>
      <c r="AZ3433">
        <f t="shared" si="584"/>
        <v>0</v>
      </c>
      <c r="BA3433" t="str">
        <f t="shared" si="585"/>
        <v>QB</v>
      </c>
      <c r="BB3433" t="str">
        <f t="shared" si="586"/>
        <v>_</v>
      </c>
      <c r="BC3433" t="str">
        <f t="shared" si="587"/>
        <v>ru</v>
      </c>
      <c r="BD3433">
        <f>COUNTIFS($BB$1:BB3433,BB3433,$BC$1:BC3433,"ru")</f>
        <v>1557</v>
      </c>
      <c r="BE3433" t="str">
        <f t="shared" si="588"/>
        <v>re</v>
      </c>
      <c r="BF3433">
        <f>COUNTIFS($BB$1:BB3433,BB3433,$BE$1:BE3433,"re")</f>
        <v>1557</v>
      </c>
      <c r="BG3433" t="str">
        <f t="shared" si="589"/>
        <v>ru1557_</v>
      </c>
      <c r="BH3433" t="str">
        <f t="shared" si="590"/>
        <v>re1557_</v>
      </c>
      <c r="BI3433" t="str">
        <f t="shared" si="591"/>
        <v>_0</v>
      </c>
      <c r="BJ3433" t="str">
        <f t="shared" si="592"/>
        <v>_</v>
      </c>
      <c r="BK3433" t="str">
        <f>IF(ISERROR(MATCH(LEFT(C3433,5)&amp;B3433&amp;"_"&amp;A3433,$BK$1:BK3432,0)),LEFT(C3433,5)&amp;B3433&amp;"_"&amp;A3433,"")</f>
        <v/>
      </c>
      <c r="BL3433">
        <f>COUNTIFS($B$1:B3433,B3433)-COUNTIFS($B$1:B3433,B3433,$BK$1:BK3433,"")</f>
        <v>0</v>
      </c>
      <c r="BM3433" t="str">
        <f t="shared" si="593"/>
        <v/>
      </c>
    </row>
    <row r="3434" spans="1:65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1"/>
      <c r="AK3434" s="1"/>
      <c r="AL3434" s="1"/>
      <c r="AM3434" s="1"/>
      <c r="AN3434" s="1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t="str">
        <f t="shared" si="583"/>
        <v/>
      </c>
      <c r="AZ3434">
        <f t="shared" si="584"/>
        <v>0</v>
      </c>
      <c r="BA3434" t="str">
        <f t="shared" si="585"/>
        <v>QB</v>
      </c>
      <c r="BB3434" t="str">
        <f t="shared" si="586"/>
        <v>_</v>
      </c>
      <c r="BC3434" t="str">
        <f t="shared" si="587"/>
        <v>ru</v>
      </c>
      <c r="BD3434">
        <f>COUNTIFS($BB$1:BB3434,BB3434,$BC$1:BC3434,"ru")</f>
        <v>1558</v>
      </c>
      <c r="BE3434" t="str">
        <f t="shared" si="588"/>
        <v>re</v>
      </c>
      <c r="BF3434">
        <f>COUNTIFS($BB$1:BB3434,BB3434,$BE$1:BE3434,"re")</f>
        <v>1558</v>
      </c>
      <c r="BG3434" t="str">
        <f t="shared" si="589"/>
        <v>ru1558_</v>
      </c>
      <c r="BH3434" t="str">
        <f t="shared" si="590"/>
        <v>re1558_</v>
      </c>
      <c r="BI3434" t="str">
        <f t="shared" si="591"/>
        <v>_0</v>
      </c>
      <c r="BJ3434" t="str">
        <f t="shared" si="592"/>
        <v>_</v>
      </c>
      <c r="BK3434" t="str">
        <f>IF(ISERROR(MATCH(LEFT(C3434,5)&amp;B3434&amp;"_"&amp;A3434,$BK$1:BK3433,0)),LEFT(C3434,5)&amp;B3434&amp;"_"&amp;A3434,"")</f>
        <v/>
      </c>
      <c r="BL3434">
        <f>COUNTIFS($B$1:B3434,B3434)-COUNTIFS($B$1:B3434,B3434,$BK$1:BK3434,"")</f>
        <v>0</v>
      </c>
      <c r="BM3434" t="str">
        <f t="shared" si="593"/>
        <v/>
      </c>
    </row>
    <row r="3435" spans="1:65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1"/>
      <c r="AK3435" s="1"/>
      <c r="AL3435" s="1"/>
      <c r="AM3435" s="1"/>
      <c r="AN3435" s="1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t="str">
        <f t="shared" si="583"/>
        <v/>
      </c>
      <c r="AZ3435">
        <f t="shared" si="584"/>
        <v>0</v>
      </c>
      <c r="BA3435" t="str">
        <f t="shared" si="585"/>
        <v>QB</v>
      </c>
      <c r="BB3435" t="str">
        <f t="shared" si="586"/>
        <v>_</v>
      </c>
      <c r="BC3435" t="str">
        <f t="shared" si="587"/>
        <v>ru</v>
      </c>
      <c r="BD3435">
        <f>COUNTIFS($BB$1:BB3435,BB3435,$BC$1:BC3435,"ru")</f>
        <v>1559</v>
      </c>
      <c r="BE3435" t="str">
        <f t="shared" si="588"/>
        <v>re</v>
      </c>
      <c r="BF3435">
        <f>COUNTIFS($BB$1:BB3435,BB3435,$BE$1:BE3435,"re")</f>
        <v>1559</v>
      </c>
      <c r="BG3435" t="str">
        <f t="shared" si="589"/>
        <v>ru1559_</v>
      </c>
      <c r="BH3435" t="str">
        <f t="shared" si="590"/>
        <v>re1559_</v>
      </c>
      <c r="BI3435" t="str">
        <f t="shared" si="591"/>
        <v>_0</v>
      </c>
      <c r="BJ3435" t="str">
        <f t="shared" si="592"/>
        <v>_</v>
      </c>
      <c r="BK3435" t="str">
        <f>IF(ISERROR(MATCH(LEFT(C3435,5)&amp;B3435&amp;"_"&amp;A3435,$BK$1:BK3434,0)),LEFT(C3435,5)&amp;B3435&amp;"_"&amp;A3435,"")</f>
        <v/>
      </c>
      <c r="BL3435">
        <f>COUNTIFS($B$1:B3435,B3435)-COUNTIFS($B$1:B3435,B3435,$BK$1:BK3435,"")</f>
        <v>0</v>
      </c>
      <c r="BM3435" t="str">
        <f t="shared" si="593"/>
        <v/>
      </c>
    </row>
    <row r="3436" spans="1:65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1"/>
      <c r="AK3436" s="1"/>
      <c r="AL3436" s="1"/>
      <c r="AM3436" s="1"/>
      <c r="AN3436" s="1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t="str">
        <f t="shared" si="583"/>
        <v/>
      </c>
      <c r="AZ3436">
        <f t="shared" si="584"/>
        <v>0</v>
      </c>
      <c r="BA3436" t="str">
        <f t="shared" si="585"/>
        <v>QB</v>
      </c>
      <c r="BB3436" t="str">
        <f t="shared" si="586"/>
        <v>_</v>
      </c>
      <c r="BC3436" t="str">
        <f t="shared" si="587"/>
        <v>ru</v>
      </c>
      <c r="BD3436">
        <f>COUNTIFS($BB$1:BB3436,BB3436,$BC$1:BC3436,"ru")</f>
        <v>1560</v>
      </c>
      <c r="BE3436" t="str">
        <f t="shared" si="588"/>
        <v>re</v>
      </c>
      <c r="BF3436">
        <f>COUNTIFS($BB$1:BB3436,BB3436,$BE$1:BE3436,"re")</f>
        <v>1560</v>
      </c>
      <c r="BG3436" t="str">
        <f t="shared" si="589"/>
        <v>ru1560_</v>
      </c>
      <c r="BH3436" t="str">
        <f t="shared" si="590"/>
        <v>re1560_</v>
      </c>
      <c r="BI3436" t="str">
        <f t="shared" si="591"/>
        <v>_0</v>
      </c>
      <c r="BJ3436" t="str">
        <f t="shared" si="592"/>
        <v>_</v>
      </c>
      <c r="BK3436" t="str">
        <f>IF(ISERROR(MATCH(LEFT(C3436,5)&amp;B3436&amp;"_"&amp;A3436,$BK$1:BK3435,0)),LEFT(C3436,5)&amp;B3436&amp;"_"&amp;A3436,"")</f>
        <v/>
      </c>
      <c r="BL3436">
        <f>COUNTIFS($B$1:B3436,B3436)-COUNTIFS($B$1:B3436,B3436,$BK$1:BK3436,"")</f>
        <v>0</v>
      </c>
      <c r="BM3436" t="str">
        <f t="shared" si="593"/>
        <v/>
      </c>
    </row>
    <row r="3437" spans="1:65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1"/>
      <c r="AK3437" s="1"/>
      <c r="AL3437" s="1"/>
      <c r="AM3437" s="1"/>
      <c r="AN3437" s="1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t="str">
        <f t="shared" si="583"/>
        <v/>
      </c>
      <c r="AZ3437">
        <f t="shared" si="584"/>
        <v>0</v>
      </c>
      <c r="BA3437" t="str">
        <f t="shared" si="585"/>
        <v>QB</v>
      </c>
      <c r="BB3437" t="str">
        <f t="shared" si="586"/>
        <v>_</v>
      </c>
      <c r="BC3437" t="str">
        <f t="shared" si="587"/>
        <v>ru</v>
      </c>
      <c r="BD3437">
        <f>COUNTIFS($BB$1:BB3437,BB3437,$BC$1:BC3437,"ru")</f>
        <v>1561</v>
      </c>
      <c r="BE3437" t="str">
        <f t="shared" si="588"/>
        <v>re</v>
      </c>
      <c r="BF3437">
        <f>COUNTIFS($BB$1:BB3437,BB3437,$BE$1:BE3437,"re")</f>
        <v>1561</v>
      </c>
      <c r="BG3437" t="str">
        <f t="shared" si="589"/>
        <v>ru1561_</v>
      </c>
      <c r="BH3437" t="str">
        <f t="shared" si="590"/>
        <v>re1561_</v>
      </c>
      <c r="BI3437" t="str">
        <f t="shared" si="591"/>
        <v>_0</v>
      </c>
      <c r="BJ3437" t="str">
        <f t="shared" si="592"/>
        <v>_</v>
      </c>
      <c r="BK3437" t="str">
        <f>IF(ISERROR(MATCH(LEFT(C3437,5)&amp;B3437&amp;"_"&amp;A3437,$BK$1:BK3436,0)),LEFT(C3437,5)&amp;B3437&amp;"_"&amp;A3437,"")</f>
        <v/>
      </c>
      <c r="BL3437">
        <f>COUNTIFS($B$1:B3437,B3437)-COUNTIFS($B$1:B3437,B3437,$BK$1:BK3437,"")</f>
        <v>0</v>
      </c>
      <c r="BM3437" t="str">
        <f t="shared" si="593"/>
        <v/>
      </c>
    </row>
    <row r="3438" spans="1:65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1"/>
      <c r="AK3438" s="1"/>
      <c r="AL3438" s="1"/>
      <c r="AM3438" s="1"/>
      <c r="AN3438" s="1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t="str">
        <f t="shared" si="583"/>
        <v/>
      </c>
      <c r="AZ3438">
        <f t="shared" si="584"/>
        <v>0</v>
      </c>
      <c r="BA3438" t="str">
        <f t="shared" si="585"/>
        <v>QB</v>
      </c>
      <c r="BB3438" t="str">
        <f t="shared" si="586"/>
        <v>_</v>
      </c>
      <c r="BC3438" t="str">
        <f t="shared" si="587"/>
        <v>ru</v>
      </c>
      <c r="BD3438">
        <f>COUNTIFS($BB$1:BB3438,BB3438,$BC$1:BC3438,"ru")</f>
        <v>1562</v>
      </c>
      <c r="BE3438" t="str">
        <f t="shared" si="588"/>
        <v>re</v>
      </c>
      <c r="BF3438">
        <f>COUNTIFS($BB$1:BB3438,BB3438,$BE$1:BE3438,"re")</f>
        <v>1562</v>
      </c>
      <c r="BG3438" t="str">
        <f t="shared" si="589"/>
        <v>ru1562_</v>
      </c>
      <c r="BH3438" t="str">
        <f t="shared" si="590"/>
        <v>re1562_</v>
      </c>
      <c r="BI3438" t="str">
        <f t="shared" si="591"/>
        <v>_0</v>
      </c>
      <c r="BJ3438" t="str">
        <f t="shared" si="592"/>
        <v>_</v>
      </c>
      <c r="BK3438" t="str">
        <f>IF(ISERROR(MATCH(LEFT(C3438,5)&amp;B3438&amp;"_"&amp;A3438,$BK$1:BK3437,0)),LEFT(C3438,5)&amp;B3438&amp;"_"&amp;A3438,"")</f>
        <v/>
      </c>
      <c r="BL3438">
        <f>COUNTIFS($B$1:B3438,B3438)-COUNTIFS($B$1:B3438,B3438,$BK$1:BK3438,"")</f>
        <v>0</v>
      </c>
      <c r="BM3438" t="str">
        <f t="shared" si="593"/>
        <v/>
      </c>
    </row>
    <row r="3439" spans="1:65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1"/>
      <c r="AK3439" s="1"/>
      <c r="AL3439" s="1"/>
      <c r="AM3439" s="1"/>
      <c r="AN3439" s="1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t="str">
        <f t="shared" si="583"/>
        <v/>
      </c>
      <c r="AZ3439">
        <f t="shared" si="584"/>
        <v>0</v>
      </c>
      <c r="BA3439" t="str">
        <f t="shared" si="585"/>
        <v>QB</v>
      </c>
      <c r="BB3439" t="str">
        <f t="shared" si="586"/>
        <v>_</v>
      </c>
      <c r="BC3439" t="str">
        <f t="shared" si="587"/>
        <v>ru</v>
      </c>
      <c r="BD3439">
        <f>COUNTIFS($BB$1:BB3439,BB3439,$BC$1:BC3439,"ru")</f>
        <v>1563</v>
      </c>
      <c r="BE3439" t="str">
        <f t="shared" si="588"/>
        <v>re</v>
      </c>
      <c r="BF3439">
        <f>COUNTIFS($BB$1:BB3439,BB3439,$BE$1:BE3439,"re")</f>
        <v>1563</v>
      </c>
      <c r="BG3439" t="str">
        <f t="shared" si="589"/>
        <v>ru1563_</v>
      </c>
      <c r="BH3439" t="str">
        <f t="shared" si="590"/>
        <v>re1563_</v>
      </c>
      <c r="BI3439" t="str">
        <f t="shared" si="591"/>
        <v>_0</v>
      </c>
      <c r="BJ3439" t="str">
        <f t="shared" si="592"/>
        <v>_</v>
      </c>
      <c r="BK3439" t="str">
        <f>IF(ISERROR(MATCH(LEFT(C3439,5)&amp;B3439&amp;"_"&amp;A3439,$BK$1:BK3438,0)),LEFT(C3439,5)&amp;B3439&amp;"_"&amp;A3439,"")</f>
        <v/>
      </c>
      <c r="BL3439">
        <f>COUNTIFS($B$1:B3439,B3439)-COUNTIFS($B$1:B3439,B3439,$BK$1:BK3439,"")</f>
        <v>0</v>
      </c>
      <c r="BM3439" t="str">
        <f t="shared" si="593"/>
        <v/>
      </c>
    </row>
    <row r="3440" spans="1:65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1"/>
      <c r="AK3440" s="1"/>
      <c r="AL3440" s="1"/>
      <c r="AM3440" s="1"/>
      <c r="AN3440" s="1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t="str">
        <f t="shared" si="583"/>
        <v/>
      </c>
      <c r="AZ3440">
        <f t="shared" si="584"/>
        <v>0</v>
      </c>
      <c r="BA3440" t="str">
        <f t="shared" si="585"/>
        <v>QB</v>
      </c>
      <c r="BB3440" t="str">
        <f t="shared" si="586"/>
        <v>_</v>
      </c>
      <c r="BC3440" t="str">
        <f t="shared" si="587"/>
        <v>ru</v>
      </c>
      <c r="BD3440">
        <f>COUNTIFS($BB$1:BB3440,BB3440,$BC$1:BC3440,"ru")</f>
        <v>1564</v>
      </c>
      <c r="BE3440" t="str">
        <f t="shared" si="588"/>
        <v>re</v>
      </c>
      <c r="BF3440">
        <f>COUNTIFS($BB$1:BB3440,BB3440,$BE$1:BE3440,"re")</f>
        <v>1564</v>
      </c>
      <c r="BG3440" t="str">
        <f t="shared" si="589"/>
        <v>ru1564_</v>
      </c>
      <c r="BH3440" t="str">
        <f t="shared" si="590"/>
        <v>re1564_</v>
      </c>
      <c r="BI3440" t="str">
        <f t="shared" si="591"/>
        <v>_0</v>
      </c>
      <c r="BJ3440" t="str">
        <f t="shared" si="592"/>
        <v>_</v>
      </c>
      <c r="BK3440" t="str">
        <f>IF(ISERROR(MATCH(LEFT(C3440,5)&amp;B3440&amp;"_"&amp;A3440,$BK$1:BK3439,0)),LEFT(C3440,5)&amp;B3440&amp;"_"&amp;A3440,"")</f>
        <v/>
      </c>
      <c r="BL3440">
        <f>COUNTIFS($B$1:B3440,B3440)-COUNTIFS($B$1:B3440,B3440,$BK$1:BK3440,"")</f>
        <v>0</v>
      </c>
      <c r="BM3440" t="str">
        <f t="shared" si="593"/>
        <v/>
      </c>
    </row>
    <row r="3441" spans="1:65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1"/>
      <c r="AK3441" s="1"/>
      <c r="AL3441" s="1"/>
      <c r="AM3441" s="1"/>
      <c r="AN3441" s="1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t="str">
        <f t="shared" si="583"/>
        <v/>
      </c>
      <c r="AZ3441">
        <f t="shared" si="584"/>
        <v>0</v>
      </c>
      <c r="BA3441" t="str">
        <f t="shared" si="585"/>
        <v>QB</v>
      </c>
      <c r="BB3441" t="str">
        <f t="shared" si="586"/>
        <v>_</v>
      </c>
      <c r="BC3441" t="str">
        <f t="shared" si="587"/>
        <v>ru</v>
      </c>
      <c r="BD3441">
        <f>COUNTIFS($BB$1:BB3441,BB3441,$BC$1:BC3441,"ru")</f>
        <v>1565</v>
      </c>
      <c r="BE3441" t="str">
        <f t="shared" si="588"/>
        <v>re</v>
      </c>
      <c r="BF3441">
        <f>COUNTIFS($BB$1:BB3441,BB3441,$BE$1:BE3441,"re")</f>
        <v>1565</v>
      </c>
      <c r="BG3441" t="str">
        <f t="shared" si="589"/>
        <v>ru1565_</v>
      </c>
      <c r="BH3441" t="str">
        <f t="shared" si="590"/>
        <v>re1565_</v>
      </c>
      <c r="BI3441" t="str">
        <f t="shared" si="591"/>
        <v>_0</v>
      </c>
      <c r="BJ3441" t="str">
        <f t="shared" si="592"/>
        <v>_</v>
      </c>
      <c r="BK3441" t="str">
        <f>IF(ISERROR(MATCH(LEFT(C3441,5)&amp;B3441&amp;"_"&amp;A3441,$BK$1:BK3440,0)),LEFT(C3441,5)&amp;B3441&amp;"_"&amp;A3441,"")</f>
        <v/>
      </c>
      <c r="BL3441">
        <f>COUNTIFS($B$1:B3441,B3441)-COUNTIFS($B$1:B3441,B3441,$BK$1:BK3441,"")</f>
        <v>0</v>
      </c>
      <c r="BM3441" t="str">
        <f t="shared" si="593"/>
        <v/>
      </c>
    </row>
    <row r="3442" spans="1:65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1"/>
      <c r="AK3442" s="1"/>
      <c r="AL3442" s="1"/>
      <c r="AM3442" s="1"/>
      <c r="AN3442" s="1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t="str">
        <f t="shared" si="583"/>
        <v/>
      </c>
      <c r="AZ3442">
        <f t="shared" si="584"/>
        <v>0</v>
      </c>
      <c r="BA3442" t="str">
        <f t="shared" si="585"/>
        <v>QB</v>
      </c>
      <c r="BB3442" t="str">
        <f t="shared" si="586"/>
        <v>_</v>
      </c>
      <c r="BC3442" t="str">
        <f t="shared" si="587"/>
        <v>ru</v>
      </c>
      <c r="BD3442">
        <f>COUNTIFS($BB$1:BB3442,BB3442,$BC$1:BC3442,"ru")</f>
        <v>1566</v>
      </c>
      <c r="BE3442" t="str">
        <f t="shared" si="588"/>
        <v>re</v>
      </c>
      <c r="BF3442">
        <f>COUNTIFS($BB$1:BB3442,BB3442,$BE$1:BE3442,"re")</f>
        <v>1566</v>
      </c>
      <c r="BG3442" t="str">
        <f t="shared" si="589"/>
        <v>ru1566_</v>
      </c>
      <c r="BH3442" t="str">
        <f t="shared" si="590"/>
        <v>re1566_</v>
      </c>
      <c r="BI3442" t="str">
        <f t="shared" si="591"/>
        <v>_0</v>
      </c>
      <c r="BJ3442" t="str">
        <f t="shared" si="592"/>
        <v>_</v>
      </c>
      <c r="BK3442" t="str">
        <f>IF(ISERROR(MATCH(LEFT(C3442,5)&amp;B3442&amp;"_"&amp;A3442,$BK$1:BK3441,0)),LEFT(C3442,5)&amp;B3442&amp;"_"&amp;A3442,"")</f>
        <v/>
      </c>
      <c r="BL3442">
        <f>COUNTIFS($B$1:B3442,B3442)-COUNTIFS($B$1:B3442,B3442,$BK$1:BK3442,"")</f>
        <v>0</v>
      </c>
      <c r="BM3442" t="str">
        <f t="shared" si="593"/>
        <v/>
      </c>
    </row>
    <row r="3443" spans="1:65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1"/>
      <c r="AK3443" s="1"/>
      <c r="AL3443" s="1"/>
      <c r="AM3443" s="1"/>
      <c r="AN3443" s="1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t="str">
        <f t="shared" si="583"/>
        <v/>
      </c>
      <c r="AZ3443">
        <f t="shared" si="584"/>
        <v>0</v>
      </c>
      <c r="BA3443" t="str">
        <f t="shared" si="585"/>
        <v>QB</v>
      </c>
      <c r="BB3443" t="str">
        <f t="shared" si="586"/>
        <v>_</v>
      </c>
      <c r="BC3443" t="str">
        <f t="shared" si="587"/>
        <v>ru</v>
      </c>
      <c r="BD3443">
        <f>COUNTIFS($BB$1:BB3443,BB3443,$BC$1:BC3443,"ru")</f>
        <v>1567</v>
      </c>
      <c r="BE3443" t="str">
        <f t="shared" si="588"/>
        <v>re</v>
      </c>
      <c r="BF3443">
        <f>COUNTIFS($BB$1:BB3443,BB3443,$BE$1:BE3443,"re")</f>
        <v>1567</v>
      </c>
      <c r="BG3443" t="str">
        <f t="shared" si="589"/>
        <v>ru1567_</v>
      </c>
      <c r="BH3443" t="str">
        <f t="shared" si="590"/>
        <v>re1567_</v>
      </c>
      <c r="BI3443" t="str">
        <f t="shared" si="591"/>
        <v>_0</v>
      </c>
      <c r="BJ3443" t="str">
        <f t="shared" si="592"/>
        <v>_</v>
      </c>
      <c r="BK3443" t="str">
        <f>IF(ISERROR(MATCH(LEFT(C3443,5)&amp;B3443&amp;"_"&amp;A3443,$BK$1:BK3442,0)),LEFT(C3443,5)&amp;B3443&amp;"_"&amp;A3443,"")</f>
        <v/>
      </c>
      <c r="BL3443">
        <f>COUNTIFS($B$1:B3443,B3443)-COUNTIFS($B$1:B3443,B3443,$BK$1:BK3443,"")</f>
        <v>0</v>
      </c>
      <c r="BM3443" t="str">
        <f t="shared" si="593"/>
        <v/>
      </c>
    </row>
    <row r="3444" spans="1:65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1"/>
      <c r="AK3444" s="1"/>
      <c r="AL3444" s="1"/>
      <c r="AM3444" s="1"/>
      <c r="AN3444" s="1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t="str">
        <f t="shared" si="583"/>
        <v/>
      </c>
      <c r="AZ3444">
        <f t="shared" si="584"/>
        <v>0</v>
      </c>
      <c r="BA3444" t="str">
        <f t="shared" si="585"/>
        <v>QB</v>
      </c>
      <c r="BB3444" t="str">
        <f t="shared" si="586"/>
        <v>_</v>
      </c>
      <c r="BC3444" t="str">
        <f t="shared" si="587"/>
        <v>ru</v>
      </c>
      <c r="BD3444">
        <f>COUNTIFS($BB$1:BB3444,BB3444,$BC$1:BC3444,"ru")</f>
        <v>1568</v>
      </c>
      <c r="BE3444" t="str">
        <f t="shared" si="588"/>
        <v>re</v>
      </c>
      <c r="BF3444">
        <f>COUNTIFS($BB$1:BB3444,BB3444,$BE$1:BE3444,"re")</f>
        <v>1568</v>
      </c>
      <c r="BG3444" t="str">
        <f t="shared" si="589"/>
        <v>ru1568_</v>
      </c>
      <c r="BH3444" t="str">
        <f t="shared" si="590"/>
        <v>re1568_</v>
      </c>
      <c r="BI3444" t="str">
        <f t="shared" si="591"/>
        <v>_0</v>
      </c>
      <c r="BJ3444" t="str">
        <f t="shared" si="592"/>
        <v>_</v>
      </c>
      <c r="BK3444" t="str">
        <f>IF(ISERROR(MATCH(LEFT(C3444,5)&amp;B3444&amp;"_"&amp;A3444,$BK$1:BK3443,0)),LEFT(C3444,5)&amp;B3444&amp;"_"&amp;A3444,"")</f>
        <v/>
      </c>
      <c r="BL3444">
        <f>COUNTIFS($B$1:B3444,B3444)-COUNTIFS($B$1:B3444,B3444,$BK$1:BK3444,"")</f>
        <v>0</v>
      </c>
      <c r="BM3444" t="str">
        <f t="shared" si="593"/>
        <v/>
      </c>
    </row>
    <row r="3445" spans="1:65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1"/>
      <c r="AK3445" s="1"/>
      <c r="AL3445" s="1"/>
      <c r="AM3445" s="1"/>
      <c r="AN3445" s="1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t="str">
        <f t="shared" si="583"/>
        <v/>
      </c>
      <c r="AZ3445">
        <f t="shared" si="584"/>
        <v>0</v>
      </c>
      <c r="BA3445" t="str">
        <f t="shared" si="585"/>
        <v>QB</v>
      </c>
      <c r="BB3445" t="str">
        <f t="shared" si="586"/>
        <v>_</v>
      </c>
      <c r="BC3445" t="str">
        <f t="shared" si="587"/>
        <v>ru</v>
      </c>
      <c r="BD3445">
        <f>COUNTIFS($BB$1:BB3445,BB3445,$BC$1:BC3445,"ru")</f>
        <v>1569</v>
      </c>
      <c r="BE3445" t="str">
        <f t="shared" si="588"/>
        <v>re</v>
      </c>
      <c r="BF3445">
        <f>COUNTIFS($BB$1:BB3445,BB3445,$BE$1:BE3445,"re")</f>
        <v>1569</v>
      </c>
      <c r="BG3445" t="str">
        <f t="shared" si="589"/>
        <v>ru1569_</v>
      </c>
      <c r="BH3445" t="str">
        <f t="shared" si="590"/>
        <v>re1569_</v>
      </c>
      <c r="BI3445" t="str">
        <f t="shared" si="591"/>
        <v>_0</v>
      </c>
      <c r="BJ3445" t="str">
        <f t="shared" si="592"/>
        <v>_</v>
      </c>
      <c r="BK3445" t="str">
        <f>IF(ISERROR(MATCH(LEFT(C3445,5)&amp;B3445&amp;"_"&amp;A3445,$BK$1:BK3444,0)),LEFT(C3445,5)&amp;B3445&amp;"_"&amp;A3445,"")</f>
        <v/>
      </c>
      <c r="BL3445">
        <f>COUNTIFS($B$1:B3445,B3445)-COUNTIFS($B$1:B3445,B3445,$BK$1:BK3445,"")</f>
        <v>0</v>
      </c>
      <c r="BM3445" t="str">
        <f t="shared" si="593"/>
        <v/>
      </c>
    </row>
    <row r="3446" spans="1:65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1"/>
      <c r="AK3446" s="1"/>
      <c r="AL3446" s="1"/>
      <c r="AM3446" s="1"/>
      <c r="AN3446" s="1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t="str">
        <f t="shared" si="583"/>
        <v/>
      </c>
      <c r="AZ3446">
        <f t="shared" si="584"/>
        <v>0</v>
      </c>
      <c r="BA3446" t="str">
        <f t="shared" si="585"/>
        <v>QB</v>
      </c>
      <c r="BB3446" t="str">
        <f t="shared" si="586"/>
        <v>_</v>
      </c>
      <c r="BC3446" t="str">
        <f t="shared" si="587"/>
        <v>ru</v>
      </c>
      <c r="BD3446">
        <f>COUNTIFS($BB$1:BB3446,BB3446,$BC$1:BC3446,"ru")</f>
        <v>1570</v>
      </c>
      <c r="BE3446" t="str">
        <f t="shared" si="588"/>
        <v>re</v>
      </c>
      <c r="BF3446">
        <f>COUNTIFS($BB$1:BB3446,BB3446,$BE$1:BE3446,"re")</f>
        <v>1570</v>
      </c>
      <c r="BG3446" t="str">
        <f t="shared" si="589"/>
        <v>ru1570_</v>
      </c>
      <c r="BH3446" t="str">
        <f t="shared" si="590"/>
        <v>re1570_</v>
      </c>
      <c r="BI3446" t="str">
        <f t="shared" si="591"/>
        <v>_0</v>
      </c>
      <c r="BJ3446" t="str">
        <f t="shared" si="592"/>
        <v>_</v>
      </c>
      <c r="BK3446" t="str">
        <f>IF(ISERROR(MATCH(LEFT(C3446,5)&amp;B3446&amp;"_"&amp;A3446,$BK$1:BK3445,0)),LEFT(C3446,5)&amp;B3446&amp;"_"&amp;A3446,"")</f>
        <v/>
      </c>
      <c r="BL3446">
        <f>COUNTIFS($B$1:B3446,B3446)-COUNTIFS($B$1:B3446,B3446,$BK$1:BK3446,"")</f>
        <v>0</v>
      </c>
      <c r="BM3446" t="str">
        <f t="shared" si="593"/>
        <v/>
      </c>
    </row>
    <row r="3447" spans="1:65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1"/>
      <c r="AK3447" s="1"/>
      <c r="AL3447" s="1"/>
      <c r="AM3447" s="1"/>
      <c r="AN3447" s="1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t="str">
        <f t="shared" si="583"/>
        <v/>
      </c>
      <c r="AZ3447">
        <f t="shared" si="584"/>
        <v>0</v>
      </c>
      <c r="BA3447" t="str">
        <f t="shared" si="585"/>
        <v>QB</v>
      </c>
      <c r="BB3447" t="str">
        <f t="shared" si="586"/>
        <v>_</v>
      </c>
      <c r="BC3447" t="str">
        <f t="shared" si="587"/>
        <v>ru</v>
      </c>
      <c r="BD3447">
        <f>COUNTIFS($BB$1:BB3447,BB3447,$BC$1:BC3447,"ru")</f>
        <v>1571</v>
      </c>
      <c r="BE3447" t="str">
        <f t="shared" si="588"/>
        <v>re</v>
      </c>
      <c r="BF3447">
        <f>COUNTIFS($BB$1:BB3447,BB3447,$BE$1:BE3447,"re")</f>
        <v>1571</v>
      </c>
      <c r="BG3447" t="str">
        <f t="shared" si="589"/>
        <v>ru1571_</v>
      </c>
      <c r="BH3447" t="str">
        <f t="shared" si="590"/>
        <v>re1571_</v>
      </c>
      <c r="BI3447" t="str">
        <f t="shared" si="591"/>
        <v>_0</v>
      </c>
      <c r="BJ3447" t="str">
        <f t="shared" si="592"/>
        <v>_</v>
      </c>
      <c r="BK3447" t="str">
        <f>IF(ISERROR(MATCH(LEFT(C3447,5)&amp;B3447&amp;"_"&amp;A3447,$BK$1:BK3446,0)),LEFT(C3447,5)&amp;B3447&amp;"_"&amp;A3447,"")</f>
        <v/>
      </c>
      <c r="BL3447">
        <f>COUNTIFS($B$1:B3447,B3447)-COUNTIFS($B$1:B3447,B3447,$BK$1:BK3447,"")</f>
        <v>0</v>
      </c>
      <c r="BM3447" t="str">
        <f t="shared" si="593"/>
        <v/>
      </c>
    </row>
    <row r="3448" spans="1:65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1"/>
      <c r="AK3448" s="1"/>
      <c r="AL3448" s="1"/>
      <c r="AM3448" s="1"/>
      <c r="AN3448" s="1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t="str">
        <f t="shared" si="583"/>
        <v/>
      </c>
      <c r="AZ3448">
        <f t="shared" si="584"/>
        <v>0</v>
      </c>
      <c r="BA3448" t="str">
        <f t="shared" si="585"/>
        <v>QB</v>
      </c>
      <c r="BB3448" t="str">
        <f t="shared" si="586"/>
        <v>_</v>
      </c>
      <c r="BC3448" t="str">
        <f t="shared" si="587"/>
        <v>ru</v>
      </c>
      <c r="BD3448">
        <f>COUNTIFS($BB$1:BB3448,BB3448,$BC$1:BC3448,"ru")</f>
        <v>1572</v>
      </c>
      <c r="BE3448" t="str">
        <f t="shared" si="588"/>
        <v>re</v>
      </c>
      <c r="BF3448">
        <f>COUNTIFS($BB$1:BB3448,BB3448,$BE$1:BE3448,"re")</f>
        <v>1572</v>
      </c>
      <c r="BG3448" t="str">
        <f t="shared" si="589"/>
        <v>ru1572_</v>
      </c>
      <c r="BH3448" t="str">
        <f t="shared" si="590"/>
        <v>re1572_</v>
      </c>
      <c r="BI3448" t="str">
        <f t="shared" si="591"/>
        <v>_0</v>
      </c>
      <c r="BJ3448" t="str">
        <f t="shared" si="592"/>
        <v>_</v>
      </c>
      <c r="BK3448" t="str">
        <f>IF(ISERROR(MATCH(LEFT(C3448,5)&amp;B3448&amp;"_"&amp;A3448,$BK$1:BK3447,0)),LEFT(C3448,5)&amp;B3448&amp;"_"&amp;A3448,"")</f>
        <v/>
      </c>
      <c r="BL3448">
        <f>COUNTIFS($B$1:B3448,B3448)-COUNTIFS($B$1:B3448,B3448,$BK$1:BK3448,"")</f>
        <v>0</v>
      </c>
      <c r="BM3448" t="str">
        <f t="shared" si="593"/>
        <v/>
      </c>
    </row>
    <row r="3449" spans="1:65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1"/>
      <c r="AK3449" s="1"/>
      <c r="AL3449" s="1"/>
      <c r="AM3449" s="1"/>
      <c r="AN3449" s="1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t="str">
        <f t="shared" si="583"/>
        <v/>
      </c>
      <c r="AZ3449">
        <f t="shared" si="584"/>
        <v>0</v>
      </c>
      <c r="BA3449" t="str">
        <f t="shared" si="585"/>
        <v>QB</v>
      </c>
      <c r="BB3449" t="str">
        <f t="shared" si="586"/>
        <v>_</v>
      </c>
      <c r="BC3449" t="str">
        <f t="shared" si="587"/>
        <v>ru</v>
      </c>
      <c r="BD3449">
        <f>COUNTIFS($BB$1:BB3449,BB3449,$BC$1:BC3449,"ru")</f>
        <v>1573</v>
      </c>
      <c r="BE3449" t="str">
        <f t="shared" si="588"/>
        <v>re</v>
      </c>
      <c r="BF3449">
        <f>COUNTIFS($BB$1:BB3449,BB3449,$BE$1:BE3449,"re")</f>
        <v>1573</v>
      </c>
      <c r="BG3449" t="str">
        <f t="shared" si="589"/>
        <v>ru1573_</v>
      </c>
      <c r="BH3449" t="str">
        <f t="shared" si="590"/>
        <v>re1573_</v>
      </c>
      <c r="BI3449" t="str">
        <f t="shared" si="591"/>
        <v>_0</v>
      </c>
      <c r="BJ3449" t="str">
        <f t="shared" si="592"/>
        <v>_</v>
      </c>
      <c r="BK3449" t="str">
        <f>IF(ISERROR(MATCH(LEFT(C3449,5)&amp;B3449&amp;"_"&amp;A3449,$BK$1:BK3448,0)),LEFT(C3449,5)&amp;B3449&amp;"_"&amp;A3449,"")</f>
        <v/>
      </c>
      <c r="BL3449">
        <f>COUNTIFS($B$1:B3449,B3449)-COUNTIFS($B$1:B3449,B3449,$BK$1:BK3449,"")</f>
        <v>0</v>
      </c>
      <c r="BM3449" t="str">
        <f t="shared" si="593"/>
        <v/>
      </c>
    </row>
    <row r="3450" spans="1:65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1"/>
      <c r="AK3450" s="1"/>
      <c r="AL3450" s="1"/>
      <c r="AM3450" s="1"/>
      <c r="AN3450" s="1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t="str">
        <f t="shared" si="583"/>
        <v/>
      </c>
      <c r="AZ3450">
        <f t="shared" si="584"/>
        <v>0</v>
      </c>
      <c r="BA3450" t="str">
        <f t="shared" si="585"/>
        <v>QB</v>
      </c>
      <c r="BB3450" t="str">
        <f t="shared" si="586"/>
        <v>_</v>
      </c>
      <c r="BC3450" t="str">
        <f t="shared" si="587"/>
        <v>ru</v>
      </c>
      <c r="BD3450">
        <f>COUNTIFS($BB$1:BB3450,BB3450,$BC$1:BC3450,"ru")</f>
        <v>1574</v>
      </c>
      <c r="BE3450" t="str">
        <f t="shared" si="588"/>
        <v>re</v>
      </c>
      <c r="BF3450">
        <f>COUNTIFS($BB$1:BB3450,BB3450,$BE$1:BE3450,"re")</f>
        <v>1574</v>
      </c>
      <c r="BG3450" t="str">
        <f t="shared" si="589"/>
        <v>ru1574_</v>
      </c>
      <c r="BH3450" t="str">
        <f t="shared" si="590"/>
        <v>re1574_</v>
      </c>
      <c r="BI3450" t="str">
        <f t="shared" si="591"/>
        <v>_0</v>
      </c>
      <c r="BJ3450" t="str">
        <f t="shared" si="592"/>
        <v>_</v>
      </c>
      <c r="BK3450" t="str">
        <f>IF(ISERROR(MATCH(LEFT(C3450,5)&amp;B3450&amp;"_"&amp;A3450,$BK$1:BK3449,0)),LEFT(C3450,5)&amp;B3450&amp;"_"&amp;A3450,"")</f>
        <v/>
      </c>
      <c r="BL3450">
        <f>COUNTIFS($B$1:B3450,B3450)-COUNTIFS($B$1:B3450,B3450,$BK$1:BK3450,"")</f>
        <v>0</v>
      </c>
      <c r="BM3450" t="str">
        <f t="shared" si="593"/>
        <v/>
      </c>
    </row>
    <row r="3451" spans="1:65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1"/>
      <c r="AK3451" s="1"/>
      <c r="AL3451" s="1"/>
      <c r="AM3451" s="1"/>
      <c r="AN3451" s="1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t="str">
        <f t="shared" si="583"/>
        <v/>
      </c>
      <c r="AZ3451">
        <f t="shared" si="584"/>
        <v>0</v>
      </c>
      <c r="BA3451" t="str">
        <f t="shared" si="585"/>
        <v>QB</v>
      </c>
      <c r="BB3451" t="str">
        <f t="shared" si="586"/>
        <v>_</v>
      </c>
      <c r="BC3451" t="str">
        <f t="shared" si="587"/>
        <v>ru</v>
      </c>
      <c r="BD3451">
        <f>COUNTIFS($BB$1:BB3451,BB3451,$BC$1:BC3451,"ru")</f>
        <v>1575</v>
      </c>
      <c r="BE3451" t="str">
        <f t="shared" si="588"/>
        <v>re</v>
      </c>
      <c r="BF3451">
        <f>COUNTIFS($BB$1:BB3451,BB3451,$BE$1:BE3451,"re")</f>
        <v>1575</v>
      </c>
      <c r="BG3451" t="str">
        <f t="shared" si="589"/>
        <v>ru1575_</v>
      </c>
      <c r="BH3451" t="str">
        <f t="shared" si="590"/>
        <v>re1575_</v>
      </c>
      <c r="BI3451" t="str">
        <f t="shared" si="591"/>
        <v>_0</v>
      </c>
      <c r="BJ3451" t="str">
        <f t="shared" si="592"/>
        <v>_</v>
      </c>
      <c r="BK3451" t="str">
        <f>IF(ISERROR(MATCH(LEFT(C3451,5)&amp;B3451&amp;"_"&amp;A3451,$BK$1:BK3450,0)),LEFT(C3451,5)&amp;B3451&amp;"_"&amp;A3451,"")</f>
        <v/>
      </c>
      <c r="BL3451">
        <f>COUNTIFS($B$1:B3451,B3451)-COUNTIFS($B$1:B3451,B3451,$BK$1:BK3451,"")</f>
        <v>0</v>
      </c>
      <c r="BM3451" t="str">
        <f t="shared" si="593"/>
        <v/>
      </c>
    </row>
    <row r="3452" spans="1:65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1"/>
      <c r="AK3452" s="1"/>
      <c r="AL3452" s="1"/>
      <c r="AM3452" s="1"/>
      <c r="AN3452" s="1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t="str">
        <f t="shared" si="583"/>
        <v/>
      </c>
      <c r="AZ3452">
        <f t="shared" si="584"/>
        <v>0</v>
      </c>
      <c r="BA3452" t="str">
        <f t="shared" si="585"/>
        <v>QB</v>
      </c>
      <c r="BB3452" t="str">
        <f t="shared" si="586"/>
        <v>_</v>
      </c>
      <c r="BC3452" t="str">
        <f t="shared" si="587"/>
        <v>ru</v>
      </c>
      <c r="BD3452">
        <f>COUNTIFS($BB$1:BB3452,BB3452,$BC$1:BC3452,"ru")</f>
        <v>1576</v>
      </c>
      <c r="BE3452" t="str">
        <f t="shared" si="588"/>
        <v>re</v>
      </c>
      <c r="BF3452">
        <f>COUNTIFS($BB$1:BB3452,BB3452,$BE$1:BE3452,"re")</f>
        <v>1576</v>
      </c>
      <c r="BG3452" t="str">
        <f t="shared" si="589"/>
        <v>ru1576_</v>
      </c>
      <c r="BH3452" t="str">
        <f t="shared" si="590"/>
        <v>re1576_</v>
      </c>
      <c r="BI3452" t="str">
        <f t="shared" si="591"/>
        <v>_0</v>
      </c>
      <c r="BJ3452" t="str">
        <f t="shared" si="592"/>
        <v>_</v>
      </c>
      <c r="BK3452" t="str">
        <f>IF(ISERROR(MATCH(LEFT(C3452,5)&amp;B3452&amp;"_"&amp;A3452,$BK$1:BK3451,0)),LEFT(C3452,5)&amp;B3452&amp;"_"&amp;A3452,"")</f>
        <v/>
      </c>
      <c r="BL3452">
        <f>COUNTIFS($B$1:B3452,B3452)-COUNTIFS($B$1:B3452,B3452,$BK$1:BK3452,"")</f>
        <v>0</v>
      </c>
      <c r="BM3452" t="str">
        <f t="shared" si="593"/>
        <v/>
      </c>
    </row>
    <row r="3453" spans="1:65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1"/>
      <c r="AK3453" s="1"/>
      <c r="AL3453" s="1"/>
      <c r="AM3453" s="1"/>
      <c r="AN3453" s="1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t="str">
        <f t="shared" si="583"/>
        <v/>
      </c>
      <c r="AZ3453">
        <f t="shared" si="584"/>
        <v>0</v>
      </c>
      <c r="BA3453" t="str">
        <f t="shared" si="585"/>
        <v>QB</v>
      </c>
      <c r="BB3453" t="str">
        <f t="shared" si="586"/>
        <v>_</v>
      </c>
      <c r="BC3453" t="str">
        <f t="shared" si="587"/>
        <v>ru</v>
      </c>
      <c r="BD3453">
        <f>COUNTIFS($BB$1:BB3453,BB3453,$BC$1:BC3453,"ru")</f>
        <v>1577</v>
      </c>
      <c r="BE3453" t="str">
        <f t="shared" si="588"/>
        <v>re</v>
      </c>
      <c r="BF3453">
        <f>COUNTIFS($BB$1:BB3453,BB3453,$BE$1:BE3453,"re")</f>
        <v>1577</v>
      </c>
      <c r="BG3453" t="str">
        <f t="shared" si="589"/>
        <v>ru1577_</v>
      </c>
      <c r="BH3453" t="str">
        <f t="shared" si="590"/>
        <v>re1577_</v>
      </c>
      <c r="BI3453" t="str">
        <f t="shared" si="591"/>
        <v>_0</v>
      </c>
      <c r="BJ3453" t="str">
        <f t="shared" si="592"/>
        <v>_</v>
      </c>
      <c r="BK3453" t="str">
        <f>IF(ISERROR(MATCH(LEFT(C3453,5)&amp;B3453&amp;"_"&amp;A3453,$BK$1:BK3452,0)),LEFT(C3453,5)&amp;B3453&amp;"_"&amp;A3453,"")</f>
        <v/>
      </c>
      <c r="BL3453">
        <f>COUNTIFS($B$1:B3453,B3453)-COUNTIFS($B$1:B3453,B3453,$BK$1:BK3453,"")</f>
        <v>0</v>
      </c>
      <c r="BM3453" t="str">
        <f t="shared" si="593"/>
        <v/>
      </c>
    </row>
    <row r="3454" spans="1:65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1"/>
      <c r="AK3454" s="1"/>
      <c r="AL3454" s="1"/>
      <c r="AM3454" s="1"/>
      <c r="AN3454" s="1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t="str">
        <f t="shared" si="583"/>
        <v/>
      </c>
      <c r="AZ3454">
        <f t="shared" si="584"/>
        <v>0</v>
      </c>
      <c r="BA3454" t="str">
        <f t="shared" si="585"/>
        <v>QB</v>
      </c>
      <c r="BB3454" t="str">
        <f t="shared" si="586"/>
        <v>_</v>
      </c>
      <c r="BC3454" t="str">
        <f t="shared" si="587"/>
        <v>ru</v>
      </c>
      <c r="BD3454">
        <f>COUNTIFS($BB$1:BB3454,BB3454,$BC$1:BC3454,"ru")</f>
        <v>1578</v>
      </c>
      <c r="BE3454" t="str">
        <f t="shared" si="588"/>
        <v>re</v>
      </c>
      <c r="BF3454">
        <f>COUNTIFS($BB$1:BB3454,BB3454,$BE$1:BE3454,"re")</f>
        <v>1578</v>
      </c>
      <c r="BG3454" t="str">
        <f t="shared" si="589"/>
        <v>ru1578_</v>
      </c>
      <c r="BH3454" t="str">
        <f t="shared" si="590"/>
        <v>re1578_</v>
      </c>
      <c r="BI3454" t="str">
        <f t="shared" si="591"/>
        <v>_0</v>
      </c>
      <c r="BJ3454" t="str">
        <f t="shared" si="592"/>
        <v>_</v>
      </c>
      <c r="BK3454" t="str">
        <f>IF(ISERROR(MATCH(LEFT(C3454,5)&amp;B3454&amp;"_"&amp;A3454,$BK$1:BK3453,0)),LEFT(C3454,5)&amp;B3454&amp;"_"&amp;A3454,"")</f>
        <v/>
      </c>
      <c r="BL3454">
        <f>COUNTIFS($B$1:B3454,B3454)-COUNTIFS($B$1:B3454,B3454,$BK$1:BK3454,"")</f>
        <v>0</v>
      </c>
      <c r="BM3454" t="str">
        <f t="shared" si="593"/>
        <v/>
      </c>
    </row>
    <row r="3455" spans="1:65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1"/>
      <c r="AK3455" s="1"/>
      <c r="AL3455" s="1"/>
      <c r="AM3455" s="1"/>
      <c r="AN3455" s="1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t="str">
        <f t="shared" si="583"/>
        <v/>
      </c>
      <c r="AZ3455">
        <f t="shared" si="584"/>
        <v>0</v>
      </c>
      <c r="BA3455" t="str">
        <f t="shared" si="585"/>
        <v>QB</v>
      </c>
      <c r="BB3455" t="str">
        <f t="shared" si="586"/>
        <v>_</v>
      </c>
      <c r="BC3455" t="str">
        <f t="shared" si="587"/>
        <v>ru</v>
      </c>
      <c r="BD3455">
        <f>COUNTIFS($BB$1:BB3455,BB3455,$BC$1:BC3455,"ru")</f>
        <v>1579</v>
      </c>
      <c r="BE3455" t="str">
        <f t="shared" si="588"/>
        <v>re</v>
      </c>
      <c r="BF3455">
        <f>COUNTIFS($BB$1:BB3455,BB3455,$BE$1:BE3455,"re")</f>
        <v>1579</v>
      </c>
      <c r="BG3455" t="str">
        <f t="shared" si="589"/>
        <v>ru1579_</v>
      </c>
      <c r="BH3455" t="str">
        <f t="shared" si="590"/>
        <v>re1579_</v>
      </c>
      <c r="BI3455" t="str">
        <f t="shared" si="591"/>
        <v>_0</v>
      </c>
      <c r="BJ3455" t="str">
        <f t="shared" si="592"/>
        <v>_</v>
      </c>
      <c r="BK3455" t="str">
        <f>IF(ISERROR(MATCH(LEFT(C3455,5)&amp;B3455&amp;"_"&amp;A3455,$BK$1:BK3454,0)),LEFT(C3455,5)&amp;B3455&amp;"_"&amp;A3455,"")</f>
        <v/>
      </c>
      <c r="BL3455">
        <f>COUNTIFS($B$1:B3455,B3455)-COUNTIFS($B$1:B3455,B3455,$BK$1:BK3455,"")</f>
        <v>0</v>
      </c>
      <c r="BM3455" t="str">
        <f t="shared" si="593"/>
        <v/>
      </c>
    </row>
    <row r="3456" spans="1:65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1"/>
      <c r="AK3456" s="1"/>
      <c r="AL3456" s="1"/>
      <c r="AM3456" s="1"/>
      <c r="AN3456" s="1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t="str">
        <f t="shared" si="583"/>
        <v/>
      </c>
      <c r="AZ3456">
        <f t="shared" si="584"/>
        <v>0</v>
      </c>
      <c r="BA3456" t="str">
        <f t="shared" si="585"/>
        <v>QB</v>
      </c>
      <c r="BB3456" t="str">
        <f t="shared" si="586"/>
        <v>_</v>
      </c>
      <c r="BC3456" t="str">
        <f t="shared" si="587"/>
        <v>ru</v>
      </c>
      <c r="BD3456">
        <f>COUNTIFS($BB$1:BB3456,BB3456,$BC$1:BC3456,"ru")</f>
        <v>1580</v>
      </c>
      <c r="BE3456" t="str">
        <f t="shared" si="588"/>
        <v>re</v>
      </c>
      <c r="BF3456">
        <f>COUNTIFS($BB$1:BB3456,BB3456,$BE$1:BE3456,"re")</f>
        <v>1580</v>
      </c>
      <c r="BG3456" t="str">
        <f t="shared" si="589"/>
        <v>ru1580_</v>
      </c>
      <c r="BH3456" t="str">
        <f t="shared" si="590"/>
        <v>re1580_</v>
      </c>
      <c r="BI3456" t="str">
        <f t="shared" si="591"/>
        <v>_0</v>
      </c>
      <c r="BJ3456" t="str">
        <f t="shared" si="592"/>
        <v>_</v>
      </c>
      <c r="BK3456" t="str">
        <f>IF(ISERROR(MATCH(LEFT(C3456,5)&amp;B3456&amp;"_"&amp;A3456,$BK$1:BK3455,0)),LEFT(C3456,5)&amp;B3456&amp;"_"&amp;A3456,"")</f>
        <v/>
      </c>
      <c r="BL3456">
        <f>COUNTIFS($B$1:B3456,B3456)-COUNTIFS($B$1:B3456,B3456,$BK$1:BK3456,"")</f>
        <v>0</v>
      </c>
      <c r="BM3456" t="str">
        <f t="shared" si="593"/>
        <v/>
      </c>
    </row>
    <row r="3457" spans="1:65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1"/>
      <c r="AK3457" s="1"/>
      <c r="AL3457" s="1"/>
      <c r="AM3457" s="1"/>
      <c r="AN3457" s="1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t="str">
        <f t="shared" si="583"/>
        <v/>
      </c>
      <c r="AZ3457">
        <f t="shared" si="584"/>
        <v>0</v>
      </c>
      <c r="BA3457" t="str">
        <f t="shared" si="585"/>
        <v>QB</v>
      </c>
      <c r="BB3457" t="str">
        <f t="shared" si="586"/>
        <v>_</v>
      </c>
      <c r="BC3457" t="str">
        <f t="shared" si="587"/>
        <v>ru</v>
      </c>
      <c r="BD3457">
        <f>COUNTIFS($BB$1:BB3457,BB3457,$BC$1:BC3457,"ru")</f>
        <v>1581</v>
      </c>
      <c r="BE3457" t="str">
        <f t="shared" si="588"/>
        <v>re</v>
      </c>
      <c r="BF3457">
        <f>COUNTIFS($BB$1:BB3457,BB3457,$BE$1:BE3457,"re")</f>
        <v>1581</v>
      </c>
      <c r="BG3457" t="str">
        <f t="shared" si="589"/>
        <v>ru1581_</v>
      </c>
      <c r="BH3457" t="str">
        <f t="shared" si="590"/>
        <v>re1581_</v>
      </c>
      <c r="BI3457" t="str">
        <f t="shared" si="591"/>
        <v>_0</v>
      </c>
      <c r="BJ3457" t="str">
        <f t="shared" si="592"/>
        <v>_</v>
      </c>
      <c r="BK3457" t="str">
        <f>IF(ISERROR(MATCH(LEFT(C3457,5)&amp;B3457&amp;"_"&amp;A3457,$BK$1:BK3456,0)),LEFT(C3457,5)&amp;B3457&amp;"_"&amp;A3457,"")</f>
        <v/>
      </c>
      <c r="BL3457">
        <f>COUNTIFS($B$1:B3457,B3457)-COUNTIFS($B$1:B3457,B3457,$BK$1:BK3457,"")</f>
        <v>0</v>
      </c>
      <c r="BM3457" t="str">
        <f t="shared" si="593"/>
        <v/>
      </c>
    </row>
    <row r="3458" spans="1:65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1"/>
      <c r="AK3458" s="1"/>
      <c r="AL3458" s="1"/>
      <c r="AM3458" s="1"/>
      <c r="AN3458" s="1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t="str">
        <f t="shared" si="583"/>
        <v/>
      </c>
      <c r="AZ3458">
        <f t="shared" si="584"/>
        <v>0</v>
      </c>
      <c r="BA3458" t="str">
        <f t="shared" si="585"/>
        <v>QB</v>
      </c>
      <c r="BB3458" t="str">
        <f t="shared" si="586"/>
        <v>_</v>
      </c>
      <c r="BC3458" t="str">
        <f t="shared" si="587"/>
        <v>ru</v>
      </c>
      <c r="BD3458">
        <f>COUNTIFS($BB$1:BB3458,BB3458,$BC$1:BC3458,"ru")</f>
        <v>1582</v>
      </c>
      <c r="BE3458" t="str">
        <f t="shared" si="588"/>
        <v>re</v>
      </c>
      <c r="BF3458">
        <f>COUNTIFS($BB$1:BB3458,BB3458,$BE$1:BE3458,"re")</f>
        <v>1582</v>
      </c>
      <c r="BG3458" t="str">
        <f t="shared" si="589"/>
        <v>ru1582_</v>
      </c>
      <c r="BH3458" t="str">
        <f t="shared" si="590"/>
        <v>re1582_</v>
      </c>
      <c r="BI3458" t="str">
        <f t="shared" si="591"/>
        <v>_0</v>
      </c>
      <c r="BJ3458" t="str">
        <f t="shared" si="592"/>
        <v>_</v>
      </c>
      <c r="BK3458" t="str">
        <f>IF(ISERROR(MATCH(LEFT(C3458,5)&amp;B3458&amp;"_"&amp;A3458,$BK$1:BK3457,0)),LEFT(C3458,5)&amp;B3458&amp;"_"&amp;A3458,"")</f>
        <v/>
      </c>
      <c r="BL3458">
        <f>COUNTIFS($B$1:B3458,B3458)-COUNTIFS($B$1:B3458,B3458,$BK$1:BK3458,"")</f>
        <v>0</v>
      </c>
      <c r="BM3458" t="str">
        <f t="shared" si="593"/>
        <v/>
      </c>
    </row>
    <row r="3459" spans="1:65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1"/>
      <c r="AK3459" s="1"/>
      <c r="AL3459" s="1"/>
      <c r="AM3459" s="1"/>
      <c r="AN3459" s="1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t="str">
        <f t="shared" ref="AY3459:AY3522" si="594">IF(ISNUMBER(AP3459),LEFT(C3459,7)&amp;"_"&amp;B3459,"")</f>
        <v/>
      </c>
      <c r="AZ3459">
        <f t="shared" ref="AZ3459:AZ3522" si="595">A3459</f>
        <v>0</v>
      </c>
      <c r="BA3459" t="str">
        <f t="shared" ref="BA3459:BA3522" si="596">IF(G3459="NA","","QB")</f>
        <v>QB</v>
      </c>
      <c r="BB3459" t="str">
        <f t="shared" ref="BB3459:BB3522" si="597">LEFT(C3459,7)&amp;"_"&amp;B3459</f>
        <v>_</v>
      </c>
      <c r="BC3459" t="str">
        <f t="shared" ref="BC3459:BC3522" si="598">IF(X3459="NA","","ru")</f>
        <v>ru</v>
      </c>
      <c r="BD3459">
        <f>COUNTIFS($BB$1:BB3459,BB3459,$BC$1:BC3459,"ru")</f>
        <v>1583</v>
      </c>
      <c r="BE3459" t="str">
        <f t="shared" ref="BE3459:BE3522" si="599">IF(AD3459="NA","","re")</f>
        <v>re</v>
      </c>
      <c r="BF3459">
        <f>COUNTIFS($BB$1:BB3459,BB3459,$BE$1:BE3459,"re")</f>
        <v>1583</v>
      </c>
      <c r="BG3459" t="str">
        <f t="shared" ref="BG3459:BG3522" si="600">BC3459&amp;BD3459&amp;$BB3459</f>
        <v>ru1583_</v>
      </c>
      <c r="BH3459" t="str">
        <f t="shared" ref="BH3459:BH3522" si="601">BE3459&amp;BF3459&amp;$BB3459</f>
        <v>re1583_</v>
      </c>
      <c r="BI3459" t="str">
        <f t="shared" ref="BI3459:BI3522" si="602">BB3459&amp;AZ3459</f>
        <v>_0</v>
      </c>
      <c r="BJ3459" t="str">
        <f t="shared" ref="BJ3459:BJ3522" si="603">LEFT(C3459,5)&amp;B3459&amp;"_"&amp;A3459</f>
        <v>_</v>
      </c>
      <c r="BK3459" t="str">
        <f>IF(ISERROR(MATCH(LEFT(C3459,5)&amp;B3459&amp;"_"&amp;A3459,$BK$1:BK3458,0)),LEFT(C3459,5)&amp;B3459&amp;"_"&amp;A3459,"")</f>
        <v/>
      </c>
      <c r="BL3459">
        <f>COUNTIFS($B$1:B3459,B3459)-COUNTIFS($B$1:B3459,B3459,$BK$1:BK3459,"")</f>
        <v>0</v>
      </c>
      <c r="BM3459" t="str">
        <f t="shared" ref="BM3459:BM3522" si="604">IF(BK3459="","",LEFT(C3459,5)&amp;B3459&amp;BL3459)</f>
        <v/>
      </c>
    </row>
    <row r="3460" spans="1:65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1"/>
      <c r="AK3460" s="1"/>
      <c r="AL3460" s="1"/>
      <c r="AM3460" s="1"/>
      <c r="AN3460" s="1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t="str">
        <f t="shared" si="594"/>
        <v/>
      </c>
      <c r="AZ3460">
        <f t="shared" si="595"/>
        <v>0</v>
      </c>
      <c r="BA3460" t="str">
        <f t="shared" si="596"/>
        <v>QB</v>
      </c>
      <c r="BB3460" t="str">
        <f t="shared" si="597"/>
        <v>_</v>
      </c>
      <c r="BC3460" t="str">
        <f t="shared" si="598"/>
        <v>ru</v>
      </c>
      <c r="BD3460">
        <f>COUNTIFS($BB$1:BB3460,BB3460,$BC$1:BC3460,"ru")</f>
        <v>1584</v>
      </c>
      <c r="BE3460" t="str">
        <f t="shared" si="599"/>
        <v>re</v>
      </c>
      <c r="BF3460">
        <f>COUNTIFS($BB$1:BB3460,BB3460,$BE$1:BE3460,"re")</f>
        <v>1584</v>
      </c>
      <c r="BG3460" t="str">
        <f t="shared" si="600"/>
        <v>ru1584_</v>
      </c>
      <c r="BH3460" t="str">
        <f t="shared" si="601"/>
        <v>re1584_</v>
      </c>
      <c r="BI3460" t="str">
        <f t="shared" si="602"/>
        <v>_0</v>
      </c>
      <c r="BJ3460" t="str">
        <f t="shared" si="603"/>
        <v>_</v>
      </c>
      <c r="BK3460" t="str">
        <f>IF(ISERROR(MATCH(LEFT(C3460,5)&amp;B3460&amp;"_"&amp;A3460,$BK$1:BK3459,0)),LEFT(C3460,5)&amp;B3460&amp;"_"&amp;A3460,"")</f>
        <v/>
      </c>
      <c r="BL3460">
        <f>COUNTIFS($B$1:B3460,B3460)-COUNTIFS($B$1:B3460,B3460,$BK$1:BK3460,"")</f>
        <v>0</v>
      </c>
      <c r="BM3460" t="str">
        <f t="shared" si="604"/>
        <v/>
      </c>
    </row>
    <row r="3461" spans="1:65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1"/>
      <c r="AK3461" s="1"/>
      <c r="AL3461" s="1"/>
      <c r="AM3461" s="1"/>
      <c r="AN3461" s="1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t="str">
        <f t="shared" si="594"/>
        <v/>
      </c>
      <c r="AZ3461">
        <f t="shared" si="595"/>
        <v>0</v>
      </c>
      <c r="BA3461" t="str">
        <f t="shared" si="596"/>
        <v>QB</v>
      </c>
      <c r="BB3461" t="str">
        <f t="shared" si="597"/>
        <v>_</v>
      </c>
      <c r="BC3461" t="str">
        <f t="shared" si="598"/>
        <v>ru</v>
      </c>
      <c r="BD3461">
        <f>COUNTIFS($BB$1:BB3461,BB3461,$BC$1:BC3461,"ru")</f>
        <v>1585</v>
      </c>
      <c r="BE3461" t="str">
        <f t="shared" si="599"/>
        <v>re</v>
      </c>
      <c r="BF3461">
        <f>COUNTIFS($BB$1:BB3461,BB3461,$BE$1:BE3461,"re")</f>
        <v>1585</v>
      </c>
      <c r="BG3461" t="str">
        <f t="shared" si="600"/>
        <v>ru1585_</v>
      </c>
      <c r="BH3461" t="str">
        <f t="shared" si="601"/>
        <v>re1585_</v>
      </c>
      <c r="BI3461" t="str">
        <f t="shared" si="602"/>
        <v>_0</v>
      </c>
      <c r="BJ3461" t="str">
        <f t="shared" si="603"/>
        <v>_</v>
      </c>
      <c r="BK3461" t="str">
        <f>IF(ISERROR(MATCH(LEFT(C3461,5)&amp;B3461&amp;"_"&amp;A3461,$BK$1:BK3460,0)),LEFT(C3461,5)&amp;B3461&amp;"_"&amp;A3461,"")</f>
        <v/>
      </c>
      <c r="BL3461">
        <f>COUNTIFS($B$1:B3461,B3461)-COUNTIFS($B$1:B3461,B3461,$BK$1:BK3461,"")</f>
        <v>0</v>
      </c>
      <c r="BM3461" t="str">
        <f t="shared" si="604"/>
        <v/>
      </c>
    </row>
    <row r="3462" spans="1:65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1"/>
      <c r="AK3462" s="1"/>
      <c r="AL3462" s="1"/>
      <c r="AM3462" s="1"/>
      <c r="AN3462" s="1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t="str">
        <f t="shared" si="594"/>
        <v/>
      </c>
      <c r="AZ3462">
        <f t="shared" si="595"/>
        <v>0</v>
      </c>
      <c r="BA3462" t="str">
        <f t="shared" si="596"/>
        <v>QB</v>
      </c>
      <c r="BB3462" t="str">
        <f t="shared" si="597"/>
        <v>_</v>
      </c>
      <c r="BC3462" t="str">
        <f t="shared" si="598"/>
        <v>ru</v>
      </c>
      <c r="BD3462">
        <f>COUNTIFS($BB$1:BB3462,BB3462,$BC$1:BC3462,"ru")</f>
        <v>1586</v>
      </c>
      <c r="BE3462" t="str">
        <f t="shared" si="599"/>
        <v>re</v>
      </c>
      <c r="BF3462">
        <f>COUNTIFS($BB$1:BB3462,BB3462,$BE$1:BE3462,"re")</f>
        <v>1586</v>
      </c>
      <c r="BG3462" t="str">
        <f t="shared" si="600"/>
        <v>ru1586_</v>
      </c>
      <c r="BH3462" t="str">
        <f t="shared" si="601"/>
        <v>re1586_</v>
      </c>
      <c r="BI3462" t="str">
        <f t="shared" si="602"/>
        <v>_0</v>
      </c>
      <c r="BJ3462" t="str">
        <f t="shared" si="603"/>
        <v>_</v>
      </c>
      <c r="BK3462" t="str">
        <f>IF(ISERROR(MATCH(LEFT(C3462,5)&amp;B3462&amp;"_"&amp;A3462,$BK$1:BK3461,0)),LEFT(C3462,5)&amp;B3462&amp;"_"&amp;A3462,"")</f>
        <v/>
      </c>
      <c r="BL3462">
        <f>COUNTIFS($B$1:B3462,B3462)-COUNTIFS($B$1:B3462,B3462,$BK$1:BK3462,"")</f>
        <v>0</v>
      </c>
      <c r="BM3462" t="str">
        <f t="shared" si="604"/>
        <v/>
      </c>
    </row>
    <row r="3463" spans="1:65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1"/>
      <c r="AK3463" s="1"/>
      <c r="AL3463" s="1"/>
      <c r="AM3463" s="1"/>
      <c r="AN3463" s="1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t="str">
        <f t="shared" si="594"/>
        <v/>
      </c>
      <c r="AZ3463">
        <f t="shared" si="595"/>
        <v>0</v>
      </c>
      <c r="BA3463" t="str">
        <f t="shared" si="596"/>
        <v>QB</v>
      </c>
      <c r="BB3463" t="str">
        <f t="shared" si="597"/>
        <v>_</v>
      </c>
      <c r="BC3463" t="str">
        <f t="shared" si="598"/>
        <v>ru</v>
      </c>
      <c r="BD3463">
        <f>COUNTIFS($BB$1:BB3463,BB3463,$BC$1:BC3463,"ru")</f>
        <v>1587</v>
      </c>
      <c r="BE3463" t="str">
        <f t="shared" si="599"/>
        <v>re</v>
      </c>
      <c r="BF3463">
        <f>COUNTIFS($BB$1:BB3463,BB3463,$BE$1:BE3463,"re")</f>
        <v>1587</v>
      </c>
      <c r="BG3463" t="str">
        <f t="shared" si="600"/>
        <v>ru1587_</v>
      </c>
      <c r="BH3463" t="str">
        <f t="shared" si="601"/>
        <v>re1587_</v>
      </c>
      <c r="BI3463" t="str">
        <f t="shared" si="602"/>
        <v>_0</v>
      </c>
      <c r="BJ3463" t="str">
        <f t="shared" si="603"/>
        <v>_</v>
      </c>
      <c r="BK3463" t="str">
        <f>IF(ISERROR(MATCH(LEFT(C3463,5)&amp;B3463&amp;"_"&amp;A3463,$BK$1:BK3462,0)),LEFT(C3463,5)&amp;B3463&amp;"_"&amp;A3463,"")</f>
        <v/>
      </c>
      <c r="BL3463">
        <f>COUNTIFS($B$1:B3463,B3463)-COUNTIFS($B$1:B3463,B3463,$BK$1:BK3463,"")</f>
        <v>0</v>
      </c>
      <c r="BM3463" t="str">
        <f t="shared" si="604"/>
        <v/>
      </c>
    </row>
    <row r="3464" spans="1:65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1"/>
      <c r="AK3464" s="1"/>
      <c r="AL3464" s="1"/>
      <c r="AM3464" s="1"/>
      <c r="AN3464" s="1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t="str">
        <f t="shared" si="594"/>
        <v/>
      </c>
      <c r="AZ3464">
        <f t="shared" si="595"/>
        <v>0</v>
      </c>
      <c r="BA3464" t="str">
        <f t="shared" si="596"/>
        <v>QB</v>
      </c>
      <c r="BB3464" t="str">
        <f t="shared" si="597"/>
        <v>_</v>
      </c>
      <c r="BC3464" t="str">
        <f t="shared" si="598"/>
        <v>ru</v>
      </c>
      <c r="BD3464">
        <f>COUNTIFS($BB$1:BB3464,BB3464,$BC$1:BC3464,"ru")</f>
        <v>1588</v>
      </c>
      <c r="BE3464" t="str">
        <f t="shared" si="599"/>
        <v>re</v>
      </c>
      <c r="BF3464">
        <f>COUNTIFS($BB$1:BB3464,BB3464,$BE$1:BE3464,"re")</f>
        <v>1588</v>
      </c>
      <c r="BG3464" t="str">
        <f t="shared" si="600"/>
        <v>ru1588_</v>
      </c>
      <c r="BH3464" t="str">
        <f t="shared" si="601"/>
        <v>re1588_</v>
      </c>
      <c r="BI3464" t="str">
        <f t="shared" si="602"/>
        <v>_0</v>
      </c>
      <c r="BJ3464" t="str">
        <f t="shared" si="603"/>
        <v>_</v>
      </c>
      <c r="BK3464" t="str">
        <f>IF(ISERROR(MATCH(LEFT(C3464,5)&amp;B3464&amp;"_"&amp;A3464,$BK$1:BK3463,0)),LEFT(C3464,5)&amp;B3464&amp;"_"&amp;A3464,"")</f>
        <v/>
      </c>
      <c r="BL3464">
        <f>COUNTIFS($B$1:B3464,B3464)-COUNTIFS($B$1:B3464,B3464,$BK$1:BK3464,"")</f>
        <v>0</v>
      </c>
      <c r="BM3464" t="str">
        <f t="shared" si="604"/>
        <v/>
      </c>
    </row>
    <row r="3465" spans="1:65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1"/>
      <c r="AK3465" s="1"/>
      <c r="AL3465" s="1"/>
      <c r="AM3465" s="1"/>
      <c r="AN3465" s="1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t="str">
        <f t="shared" si="594"/>
        <v/>
      </c>
      <c r="AZ3465">
        <f t="shared" si="595"/>
        <v>0</v>
      </c>
      <c r="BA3465" t="str">
        <f t="shared" si="596"/>
        <v>QB</v>
      </c>
      <c r="BB3465" t="str">
        <f t="shared" si="597"/>
        <v>_</v>
      </c>
      <c r="BC3465" t="str">
        <f t="shared" si="598"/>
        <v>ru</v>
      </c>
      <c r="BD3465">
        <f>COUNTIFS($BB$1:BB3465,BB3465,$BC$1:BC3465,"ru")</f>
        <v>1589</v>
      </c>
      <c r="BE3465" t="str">
        <f t="shared" si="599"/>
        <v>re</v>
      </c>
      <c r="BF3465">
        <f>COUNTIFS($BB$1:BB3465,BB3465,$BE$1:BE3465,"re")</f>
        <v>1589</v>
      </c>
      <c r="BG3465" t="str">
        <f t="shared" si="600"/>
        <v>ru1589_</v>
      </c>
      <c r="BH3465" t="str">
        <f t="shared" si="601"/>
        <v>re1589_</v>
      </c>
      <c r="BI3465" t="str">
        <f t="shared" si="602"/>
        <v>_0</v>
      </c>
      <c r="BJ3465" t="str">
        <f t="shared" si="603"/>
        <v>_</v>
      </c>
      <c r="BK3465" t="str">
        <f>IF(ISERROR(MATCH(LEFT(C3465,5)&amp;B3465&amp;"_"&amp;A3465,$BK$1:BK3464,0)),LEFT(C3465,5)&amp;B3465&amp;"_"&amp;A3465,"")</f>
        <v/>
      </c>
      <c r="BL3465">
        <f>COUNTIFS($B$1:B3465,B3465)-COUNTIFS($B$1:B3465,B3465,$BK$1:BK3465,"")</f>
        <v>0</v>
      </c>
      <c r="BM3465" t="str">
        <f t="shared" si="604"/>
        <v/>
      </c>
    </row>
    <row r="3466" spans="1:65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1"/>
      <c r="AK3466" s="1"/>
      <c r="AL3466" s="1"/>
      <c r="AM3466" s="1"/>
      <c r="AN3466" s="1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t="str">
        <f t="shared" si="594"/>
        <v/>
      </c>
      <c r="AZ3466">
        <f t="shared" si="595"/>
        <v>0</v>
      </c>
      <c r="BA3466" t="str">
        <f t="shared" si="596"/>
        <v>QB</v>
      </c>
      <c r="BB3466" t="str">
        <f t="shared" si="597"/>
        <v>_</v>
      </c>
      <c r="BC3466" t="str">
        <f t="shared" si="598"/>
        <v>ru</v>
      </c>
      <c r="BD3466">
        <f>COUNTIFS($BB$1:BB3466,BB3466,$BC$1:BC3466,"ru")</f>
        <v>1590</v>
      </c>
      <c r="BE3466" t="str">
        <f t="shared" si="599"/>
        <v>re</v>
      </c>
      <c r="BF3466">
        <f>COUNTIFS($BB$1:BB3466,BB3466,$BE$1:BE3466,"re")</f>
        <v>1590</v>
      </c>
      <c r="BG3466" t="str">
        <f t="shared" si="600"/>
        <v>ru1590_</v>
      </c>
      <c r="BH3466" t="str">
        <f t="shared" si="601"/>
        <v>re1590_</v>
      </c>
      <c r="BI3466" t="str">
        <f t="shared" si="602"/>
        <v>_0</v>
      </c>
      <c r="BJ3466" t="str">
        <f t="shared" si="603"/>
        <v>_</v>
      </c>
      <c r="BK3466" t="str">
        <f>IF(ISERROR(MATCH(LEFT(C3466,5)&amp;B3466&amp;"_"&amp;A3466,$BK$1:BK3465,0)),LEFT(C3466,5)&amp;B3466&amp;"_"&amp;A3466,"")</f>
        <v/>
      </c>
      <c r="BL3466">
        <f>COUNTIFS($B$1:B3466,B3466)-COUNTIFS($B$1:B3466,B3466,$BK$1:BK3466,"")</f>
        <v>0</v>
      </c>
      <c r="BM3466" t="str">
        <f t="shared" si="604"/>
        <v/>
      </c>
    </row>
    <row r="3467" spans="1:65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1"/>
      <c r="AK3467" s="1"/>
      <c r="AL3467" s="1"/>
      <c r="AM3467" s="1"/>
      <c r="AN3467" s="1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t="str">
        <f t="shared" si="594"/>
        <v/>
      </c>
      <c r="AZ3467">
        <f t="shared" si="595"/>
        <v>0</v>
      </c>
      <c r="BA3467" t="str">
        <f t="shared" si="596"/>
        <v>QB</v>
      </c>
      <c r="BB3467" t="str">
        <f t="shared" si="597"/>
        <v>_</v>
      </c>
      <c r="BC3467" t="str">
        <f t="shared" si="598"/>
        <v>ru</v>
      </c>
      <c r="BD3467">
        <f>COUNTIFS($BB$1:BB3467,BB3467,$BC$1:BC3467,"ru")</f>
        <v>1591</v>
      </c>
      <c r="BE3467" t="str">
        <f t="shared" si="599"/>
        <v>re</v>
      </c>
      <c r="BF3467">
        <f>COUNTIFS($BB$1:BB3467,BB3467,$BE$1:BE3467,"re")</f>
        <v>1591</v>
      </c>
      <c r="BG3467" t="str">
        <f t="shared" si="600"/>
        <v>ru1591_</v>
      </c>
      <c r="BH3467" t="str">
        <f t="shared" si="601"/>
        <v>re1591_</v>
      </c>
      <c r="BI3467" t="str">
        <f t="shared" si="602"/>
        <v>_0</v>
      </c>
      <c r="BJ3467" t="str">
        <f t="shared" si="603"/>
        <v>_</v>
      </c>
      <c r="BK3467" t="str">
        <f>IF(ISERROR(MATCH(LEFT(C3467,5)&amp;B3467&amp;"_"&amp;A3467,$BK$1:BK3466,0)),LEFT(C3467,5)&amp;B3467&amp;"_"&amp;A3467,"")</f>
        <v/>
      </c>
      <c r="BL3467">
        <f>COUNTIFS($B$1:B3467,B3467)-COUNTIFS($B$1:B3467,B3467,$BK$1:BK3467,"")</f>
        <v>0</v>
      </c>
      <c r="BM3467" t="str">
        <f t="shared" si="604"/>
        <v/>
      </c>
    </row>
    <row r="3468" spans="1:65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1"/>
      <c r="AK3468" s="1"/>
      <c r="AL3468" s="1"/>
      <c r="AM3468" s="1"/>
      <c r="AN3468" s="1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t="str">
        <f t="shared" si="594"/>
        <v/>
      </c>
      <c r="AZ3468">
        <f t="shared" si="595"/>
        <v>0</v>
      </c>
      <c r="BA3468" t="str">
        <f t="shared" si="596"/>
        <v>QB</v>
      </c>
      <c r="BB3468" t="str">
        <f t="shared" si="597"/>
        <v>_</v>
      </c>
      <c r="BC3468" t="str">
        <f t="shared" si="598"/>
        <v>ru</v>
      </c>
      <c r="BD3468">
        <f>COUNTIFS($BB$1:BB3468,BB3468,$BC$1:BC3468,"ru")</f>
        <v>1592</v>
      </c>
      <c r="BE3468" t="str">
        <f t="shared" si="599"/>
        <v>re</v>
      </c>
      <c r="BF3468">
        <f>COUNTIFS($BB$1:BB3468,BB3468,$BE$1:BE3468,"re")</f>
        <v>1592</v>
      </c>
      <c r="BG3468" t="str">
        <f t="shared" si="600"/>
        <v>ru1592_</v>
      </c>
      <c r="BH3468" t="str">
        <f t="shared" si="601"/>
        <v>re1592_</v>
      </c>
      <c r="BI3468" t="str">
        <f t="shared" si="602"/>
        <v>_0</v>
      </c>
      <c r="BJ3468" t="str">
        <f t="shared" si="603"/>
        <v>_</v>
      </c>
      <c r="BK3468" t="str">
        <f>IF(ISERROR(MATCH(LEFT(C3468,5)&amp;B3468&amp;"_"&amp;A3468,$BK$1:BK3467,0)),LEFT(C3468,5)&amp;B3468&amp;"_"&amp;A3468,"")</f>
        <v/>
      </c>
      <c r="BL3468">
        <f>COUNTIFS($B$1:B3468,B3468)-COUNTIFS($B$1:B3468,B3468,$BK$1:BK3468,"")</f>
        <v>0</v>
      </c>
      <c r="BM3468" t="str">
        <f t="shared" si="604"/>
        <v/>
      </c>
    </row>
    <row r="3469" spans="1:65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1"/>
      <c r="AK3469" s="1"/>
      <c r="AL3469" s="1"/>
      <c r="AM3469" s="1"/>
      <c r="AN3469" s="1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t="str">
        <f t="shared" si="594"/>
        <v/>
      </c>
      <c r="AZ3469">
        <f t="shared" si="595"/>
        <v>0</v>
      </c>
      <c r="BA3469" t="str">
        <f t="shared" si="596"/>
        <v>QB</v>
      </c>
      <c r="BB3469" t="str">
        <f t="shared" si="597"/>
        <v>_</v>
      </c>
      <c r="BC3469" t="str">
        <f t="shared" si="598"/>
        <v>ru</v>
      </c>
      <c r="BD3469">
        <f>COUNTIFS($BB$1:BB3469,BB3469,$BC$1:BC3469,"ru")</f>
        <v>1593</v>
      </c>
      <c r="BE3469" t="str">
        <f t="shared" si="599"/>
        <v>re</v>
      </c>
      <c r="BF3469">
        <f>COUNTIFS($BB$1:BB3469,BB3469,$BE$1:BE3469,"re")</f>
        <v>1593</v>
      </c>
      <c r="BG3469" t="str">
        <f t="shared" si="600"/>
        <v>ru1593_</v>
      </c>
      <c r="BH3469" t="str">
        <f t="shared" si="601"/>
        <v>re1593_</v>
      </c>
      <c r="BI3469" t="str">
        <f t="shared" si="602"/>
        <v>_0</v>
      </c>
      <c r="BJ3469" t="str">
        <f t="shared" si="603"/>
        <v>_</v>
      </c>
      <c r="BK3469" t="str">
        <f>IF(ISERROR(MATCH(LEFT(C3469,5)&amp;B3469&amp;"_"&amp;A3469,$BK$1:BK3468,0)),LEFT(C3469,5)&amp;B3469&amp;"_"&amp;A3469,"")</f>
        <v/>
      </c>
      <c r="BL3469">
        <f>COUNTIFS($B$1:B3469,B3469)-COUNTIFS($B$1:B3469,B3469,$BK$1:BK3469,"")</f>
        <v>0</v>
      </c>
      <c r="BM3469" t="str">
        <f t="shared" si="604"/>
        <v/>
      </c>
    </row>
    <row r="3470" spans="1:65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1"/>
      <c r="AK3470" s="1"/>
      <c r="AL3470" s="1"/>
      <c r="AM3470" s="1"/>
      <c r="AN3470" s="1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t="str">
        <f t="shared" si="594"/>
        <v/>
      </c>
      <c r="AZ3470">
        <f t="shared" si="595"/>
        <v>0</v>
      </c>
      <c r="BA3470" t="str">
        <f t="shared" si="596"/>
        <v>QB</v>
      </c>
      <c r="BB3470" t="str">
        <f t="shared" si="597"/>
        <v>_</v>
      </c>
      <c r="BC3470" t="str">
        <f t="shared" si="598"/>
        <v>ru</v>
      </c>
      <c r="BD3470">
        <f>COUNTIFS($BB$1:BB3470,BB3470,$BC$1:BC3470,"ru")</f>
        <v>1594</v>
      </c>
      <c r="BE3470" t="str">
        <f t="shared" si="599"/>
        <v>re</v>
      </c>
      <c r="BF3470">
        <f>COUNTIFS($BB$1:BB3470,BB3470,$BE$1:BE3470,"re")</f>
        <v>1594</v>
      </c>
      <c r="BG3470" t="str">
        <f t="shared" si="600"/>
        <v>ru1594_</v>
      </c>
      <c r="BH3470" t="str">
        <f t="shared" si="601"/>
        <v>re1594_</v>
      </c>
      <c r="BI3470" t="str">
        <f t="shared" si="602"/>
        <v>_0</v>
      </c>
      <c r="BJ3470" t="str">
        <f t="shared" si="603"/>
        <v>_</v>
      </c>
      <c r="BK3470" t="str">
        <f>IF(ISERROR(MATCH(LEFT(C3470,5)&amp;B3470&amp;"_"&amp;A3470,$BK$1:BK3469,0)),LEFT(C3470,5)&amp;B3470&amp;"_"&amp;A3470,"")</f>
        <v/>
      </c>
      <c r="BL3470">
        <f>COUNTIFS($B$1:B3470,B3470)-COUNTIFS($B$1:B3470,B3470,$BK$1:BK3470,"")</f>
        <v>0</v>
      </c>
      <c r="BM3470" t="str">
        <f t="shared" si="604"/>
        <v/>
      </c>
    </row>
    <row r="3471" spans="1:65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1"/>
      <c r="AK3471" s="1"/>
      <c r="AL3471" s="1"/>
      <c r="AM3471" s="1"/>
      <c r="AN3471" s="1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t="str">
        <f t="shared" si="594"/>
        <v/>
      </c>
      <c r="AZ3471">
        <f t="shared" si="595"/>
        <v>0</v>
      </c>
      <c r="BA3471" t="str">
        <f t="shared" si="596"/>
        <v>QB</v>
      </c>
      <c r="BB3471" t="str">
        <f t="shared" si="597"/>
        <v>_</v>
      </c>
      <c r="BC3471" t="str">
        <f t="shared" si="598"/>
        <v>ru</v>
      </c>
      <c r="BD3471">
        <f>COUNTIFS($BB$1:BB3471,BB3471,$BC$1:BC3471,"ru")</f>
        <v>1595</v>
      </c>
      <c r="BE3471" t="str">
        <f t="shared" si="599"/>
        <v>re</v>
      </c>
      <c r="BF3471">
        <f>COUNTIFS($BB$1:BB3471,BB3471,$BE$1:BE3471,"re")</f>
        <v>1595</v>
      </c>
      <c r="BG3471" t="str">
        <f t="shared" si="600"/>
        <v>ru1595_</v>
      </c>
      <c r="BH3471" t="str">
        <f t="shared" si="601"/>
        <v>re1595_</v>
      </c>
      <c r="BI3471" t="str">
        <f t="shared" si="602"/>
        <v>_0</v>
      </c>
      <c r="BJ3471" t="str">
        <f t="shared" si="603"/>
        <v>_</v>
      </c>
      <c r="BK3471" t="str">
        <f>IF(ISERROR(MATCH(LEFT(C3471,5)&amp;B3471&amp;"_"&amp;A3471,$BK$1:BK3470,0)),LEFT(C3471,5)&amp;B3471&amp;"_"&amp;A3471,"")</f>
        <v/>
      </c>
      <c r="BL3471">
        <f>COUNTIFS($B$1:B3471,B3471)-COUNTIFS($B$1:B3471,B3471,$BK$1:BK3471,"")</f>
        <v>0</v>
      </c>
      <c r="BM3471" t="str">
        <f t="shared" si="604"/>
        <v/>
      </c>
    </row>
    <row r="3472" spans="1:65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1"/>
      <c r="AK3472" s="1"/>
      <c r="AL3472" s="1"/>
      <c r="AM3472" s="1"/>
      <c r="AN3472" s="1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t="str">
        <f t="shared" si="594"/>
        <v/>
      </c>
      <c r="AZ3472">
        <f t="shared" si="595"/>
        <v>0</v>
      </c>
      <c r="BA3472" t="str">
        <f t="shared" si="596"/>
        <v>QB</v>
      </c>
      <c r="BB3472" t="str">
        <f t="shared" si="597"/>
        <v>_</v>
      </c>
      <c r="BC3472" t="str">
        <f t="shared" si="598"/>
        <v>ru</v>
      </c>
      <c r="BD3472">
        <f>COUNTIFS($BB$1:BB3472,BB3472,$BC$1:BC3472,"ru")</f>
        <v>1596</v>
      </c>
      <c r="BE3472" t="str">
        <f t="shared" si="599"/>
        <v>re</v>
      </c>
      <c r="BF3472">
        <f>COUNTIFS($BB$1:BB3472,BB3472,$BE$1:BE3472,"re")</f>
        <v>1596</v>
      </c>
      <c r="BG3472" t="str">
        <f t="shared" si="600"/>
        <v>ru1596_</v>
      </c>
      <c r="BH3472" t="str">
        <f t="shared" si="601"/>
        <v>re1596_</v>
      </c>
      <c r="BI3472" t="str">
        <f t="shared" si="602"/>
        <v>_0</v>
      </c>
      <c r="BJ3472" t="str">
        <f t="shared" si="603"/>
        <v>_</v>
      </c>
      <c r="BK3472" t="str">
        <f>IF(ISERROR(MATCH(LEFT(C3472,5)&amp;B3472&amp;"_"&amp;A3472,$BK$1:BK3471,0)),LEFT(C3472,5)&amp;B3472&amp;"_"&amp;A3472,"")</f>
        <v/>
      </c>
      <c r="BL3472">
        <f>COUNTIFS($B$1:B3472,B3472)-COUNTIFS($B$1:B3472,B3472,$BK$1:BK3472,"")</f>
        <v>0</v>
      </c>
      <c r="BM3472" t="str">
        <f t="shared" si="604"/>
        <v/>
      </c>
    </row>
    <row r="3473" spans="1:65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1"/>
      <c r="AK3473" s="1"/>
      <c r="AL3473" s="1"/>
      <c r="AM3473" s="1"/>
      <c r="AN3473" s="1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t="str">
        <f t="shared" si="594"/>
        <v/>
      </c>
      <c r="AZ3473">
        <f t="shared" si="595"/>
        <v>0</v>
      </c>
      <c r="BA3473" t="str">
        <f t="shared" si="596"/>
        <v>QB</v>
      </c>
      <c r="BB3473" t="str">
        <f t="shared" si="597"/>
        <v>_</v>
      </c>
      <c r="BC3473" t="str">
        <f t="shared" si="598"/>
        <v>ru</v>
      </c>
      <c r="BD3473">
        <f>COUNTIFS($BB$1:BB3473,BB3473,$BC$1:BC3473,"ru")</f>
        <v>1597</v>
      </c>
      <c r="BE3473" t="str">
        <f t="shared" si="599"/>
        <v>re</v>
      </c>
      <c r="BF3473">
        <f>COUNTIFS($BB$1:BB3473,BB3473,$BE$1:BE3473,"re")</f>
        <v>1597</v>
      </c>
      <c r="BG3473" t="str">
        <f t="shared" si="600"/>
        <v>ru1597_</v>
      </c>
      <c r="BH3473" t="str">
        <f t="shared" si="601"/>
        <v>re1597_</v>
      </c>
      <c r="BI3473" t="str">
        <f t="shared" si="602"/>
        <v>_0</v>
      </c>
      <c r="BJ3473" t="str">
        <f t="shared" si="603"/>
        <v>_</v>
      </c>
      <c r="BK3473" t="str">
        <f>IF(ISERROR(MATCH(LEFT(C3473,5)&amp;B3473&amp;"_"&amp;A3473,$BK$1:BK3472,0)),LEFT(C3473,5)&amp;B3473&amp;"_"&amp;A3473,"")</f>
        <v/>
      </c>
      <c r="BL3473">
        <f>COUNTIFS($B$1:B3473,B3473)-COUNTIFS($B$1:B3473,B3473,$BK$1:BK3473,"")</f>
        <v>0</v>
      </c>
      <c r="BM3473" t="str">
        <f t="shared" si="604"/>
        <v/>
      </c>
    </row>
    <row r="3474" spans="1:65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1"/>
      <c r="AK3474" s="1"/>
      <c r="AL3474" s="1"/>
      <c r="AM3474" s="1"/>
      <c r="AN3474" s="1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t="str">
        <f t="shared" si="594"/>
        <v/>
      </c>
      <c r="AZ3474">
        <f t="shared" si="595"/>
        <v>0</v>
      </c>
      <c r="BA3474" t="str">
        <f t="shared" si="596"/>
        <v>QB</v>
      </c>
      <c r="BB3474" t="str">
        <f t="shared" si="597"/>
        <v>_</v>
      </c>
      <c r="BC3474" t="str">
        <f t="shared" si="598"/>
        <v>ru</v>
      </c>
      <c r="BD3474">
        <f>COUNTIFS($BB$1:BB3474,BB3474,$BC$1:BC3474,"ru")</f>
        <v>1598</v>
      </c>
      <c r="BE3474" t="str">
        <f t="shared" si="599"/>
        <v>re</v>
      </c>
      <c r="BF3474">
        <f>COUNTIFS($BB$1:BB3474,BB3474,$BE$1:BE3474,"re")</f>
        <v>1598</v>
      </c>
      <c r="BG3474" t="str">
        <f t="shared" si="600"/>
        <v>ru1598_</v>
      </c>
      <c r="BH3474" t="str">
        <f t="shared" si="601"/>
        <v>re1598_</v>
      </c>
      <c r="BI3474" t="str">
        <f t="shared" si="602"/>
        <v>_0</v>
      </c>
      <c r="BJ3474" t="str">
        <f t="shared" si="603"/>
        <v>_</v>
      </c>
      <c r="BK3474" t="str">
        <f>IF(ISERROR(MATCH(LEFT(C3474,5)&amp;B3474&amp;"_"&amp;A3474,$BK$1:BK3473,0)),LEFT(C3474,5)&amp;B3474&amp;"_"&amp;A3474,"")</f>
        <v/>
      </c>
      <c r="BL3474">
        <f>COUNTIFS($B$1:B3474,B3474)-COUNTIFS($B$1:B3474,B3474,$BK$1:BK3474,"")</f>
        <v>0</v>
      </c>
      <c r="BM3474" t="str">
        <f t="shared" si="604"/>
        <v/>
      </c>
    </row>
    <row r="3475" spans="1:65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1"/>
      <c r="AK3475" s="1"/>
      <c r="AL3475" s="1"/>
      <c r="AM3475" s="1"/>
      <c r="AN3475" s="1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t="str">
        <f t="shared" si="594"/>
        <v/>
      </c>
      <c r="AZ3475">
        <f t="shared" si="595"/>
        <v>0</v>
      </c>
      <c r="BA3475" t="str">
        <f t="shared" si="596"/>
        <v>QB</v>
      </c>
      <c r="BB3475" t="str">
        <f t="shared" si="597"/>
        <v>_</v>
      </c>
      <c r="BC3475" t="str">
        <f t="shared" si="598"/>
        <v>ru</v>
      </c>
      <c r="BD3475">
        <f>COUNTIFS($BB$1:BB3475,BB3475,$BC$1:BC3475,"ru")</f>
        <v>1599</v>
      </c>
      <c r="BE3475" t="str">
        <f t="shared" si="599"/>
        <v>re</v>
      </c>
      <c r="BF3475">
        <f>COUNTIFS($BB$1:BB3475,BB3475,$BE$1:BE3475,"re")</f>
        <v>1599</v>
      </c>
      <c r="BG3475" t="str">
        <f t="shared" si="600"/>
        <v>ru1599_</v>
      </c>
      <c r="BH3475" t="str">
        <f t="shared" si="601"/>
        <v>re1599_</v>
      </c>
      <c r="BI3475" t="str">
        <f t="shared" si="602"/>
        <v>_0</v>
      </c>
      <c r="BJ3475" t="str">
        <f t="shared" si="603"/>
        <v>_</v>
      </c>
      <c r="BK3475" t="str">
        <f>IF(ISERROR(MATCH(LEFT(C3475,5)&amp;B3475&amp;"_"&amp;A3475,$BK$1:BK3474,0)),LEFT(C3475,5)&amp;B3475&amp;"_"&amp;A3475,"")</f>
        <v/>
      </c>
      <c r="BL3475">
        <f>COUNTIFS($B$1:B3475,B3475)-COUNTIFS($B$1:B3475,B3475,$BK$1:BK3475,"")</f>
        <v>0</v>
      </c>
      <c r="BM3475" t="str">
        <f t="shared" si="604"/>
        <v/>
      </c>
    </row>
    <row r="3476" spans="1:65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1"/>
      <c r="AK3476" s="1"/>
      <c r="AL3476" s="1"/>
      <c r="AM3476" s="1"/>
      <c r="AN3476" s="1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t="str">
        <f t="shared" si="594"/>
        <v/>
      </c>
      <c r="AZ3476">
        <f t="shared" si="595"/>
        <v>0</v>
      </c>
      <c r="BA3476" t="str">
        <f t="shared" si="596"/>
        <v>QB</v>
      </c>
      <c r="BB3476" t="str">
        <f t="shared" si="597"/>
        <v>_</v>
      </c>
      <c r="BC3476" t="str">
        <f t="shared" si="598"/>
        <v>ru</v>
      </c>
      <c r="BD3476">
        <f>COUNTIFS($BB$1:BB3476,BB3476,$BC$1:BC3476,"ru")</f>
        <v>1600</v>
      </c>
      <c r="BE3476" t="str">
        <f t="shared" si="599"/>
        <v>re</v>
      </c>
      <c r="BF3476">
        <f>COUNTIFS($BB$1:BB3476,BB3476,$BE$1:BE3476,"re")</f>
        <v>1600</v>
      </c>
      <c r="BG3476" t="str">
        <f t="shared" si="600"/>
        <v>ru1600_</v>
      </c>
      <c r="BH3476" t="str">
        <f t="shared" si="601"/>
        <v>re1600_</v>
      </c>
      <c r="BI3476" t="str">
        <f t="shared" si="602"/>
        <v>_0</v>
      </c>
      <c r="BJ3476" t="str">
        <f t="shared" si="603"/>
        <v>_</v>
      </c>
      <c r="BK3476" t="str">
        <f>IF(ISERROR(MATCH(LEFT(C3476,5)&amp;B3476&amp;"_"&amp;A3476,$BK$1:BK3475,0)),LEFT(C3476,5)&amp;B3476&amp;"_"&amp;A3476,"")</f>
        <v/>
      </c>
      <c r="BL3476">
        <f>COUNTIFS($B$1:B3476,B3476)-COUNTIFS($B$1:B3476,B3476,$BK$1:BK3476,"")</f>
        <v>0</v>
      </c>
      <c r="BM3476" t="str">
        <f t="shared" si="604"/>
        <v/>
      </c>
    </row>
    <row r="3477" spans="1:65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1"/>
      <c r="AK3477" s="1"/>
      <c r="AL3477" s="1"/>
      <c r="AM3477" s="1"/>
      <c r="AN3477" s="1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t="str">
        <f t="shared" si="594"/>
        <v/>
      </c>
      <c r="AZ3477">
        <f t="shared" si="595"/>
        <v>0</v>
      </c>
      <c r="BA3477" t="str">
        <f t="shared" si="596"/>
        <v>QB</v>
      </c>
      <c r="BB3477" t="str">
        <f t="shared" si="597"/>
        <v>_</v>
      </c>
      <c r="BC3477" t="str">
        <f t="shared" si="598"/>
        <v>ru</v>
      </c>
      <c r="BD3477">
        <f>COUNTIFS($BB$1:BB3477,BB3477,$BC$1:BC3477,"ru")</f>
        <v>1601</v>
      </c>
      <c r="BE3477" t="str">
        <f t="shared" si="599"/>
        <v>re</v>
      </c>
      <c r="BF3477">
        <f>COUNTIFS($BB$1:BB3477,BB3477,$BE$1:BE3477,"re")</f>
        <v>1601</v>
      </c>
      <c r="BG3477" t="str">
        <f t="shared" si="600"/>
        <v>ru1601_</v>
      </c>
      <c r="BH3477" t="str">
        <f t="shared" si="601"/>
        <v>re1601_</v>
      </c>
      <c r="BI3477" t="str">
        <f t="shared" si="602"/>
        <v>_0</v>
      </c>
      <c r="BJ3477" t="str">
        <f t="shared" si="603"/>
        <v>_</v>
      </c>
      <c r="BK3477" t="str">
        <f>IF(ISERROR(MATCH(LEFT(C3477,5)&amp;B3477&amp;"_"&amp;A3477,$BK$1:BK3476,0)),LEFT(C3477,5)&amp;B3477&amp;"_"&amp;A3477,"")</f>
        <v/>
      </c>
      <c r="BL3477">
        <f>COUNTIFS($B$1:B3477,B3477)-COUNTIFS($B$1:B3477,B3477,$BK$1:BK3477,"")</f>
        <v>0</v>
      </c>
      <c r="BM3477" t="str">
        <f t="shared" si="604"/>
        <v/>
      </c>
    </row>
    <row r="3478" spans="1:65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1"/>
      <c r="AK3478" s="1"/>
      <c r="AL3478" s="1"/>
      <c r="AM3478" s="1"/>
      <c r="AN3478" s="1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t="str">
        <f t="shared" si="594"/>
        <v/>
      </c>
      <c r="AZ3478">
        <f t="shared" si="595"/>
        <v>0</v>
      </c>
      <c r="BA3478" t="str">
        <f t="shared" si="596"/>
        <v>QB</v>
      </c>
      <c r="BB3478" t="str">
        <f t="shared" si="597"/>
        <v>_</v>
      </c>
      <c r="BC3478" t="str">
        <f t="shared" si="598"/>
        <v>ru</v>
      </c>
      <c r="BD3478">
        <f>COUNTIFS($BB$1:BB3478,BB3478,$BC$1:BC3478,"ru")</f>
        <v>1602</v>
      </c>
      <c r="BE3478" t="str">
        <f t="shared" si="599"/>
        <v>re</v>
      </c>
      <c r="BF3478">
        <f>COUNTIFS($BB$1:BB3478,BB3478,$BE$1:BE3478,"re")</f>
        <v>1602</v>
      </c>
      <c r="BG3478" t="str">
        <f t="shared" si="600"/>
        <v>ru1602_</v>
      </c>
      <c r="BH3478" t="str">
        <f t="shared" si="601"/>
        <v>re1602_</v>
      </c>
      <c r="BI3478" t="str">
        <f t="shared" si="602"/>
        <v>_0</v>
      </c>
      <c r="BJ3478" t="str">
        <f t="shared" si="603"/>
        <v>_</v>
      </c>
      <c r="BK3478" t="str">
        <f>IF(ISERROR(MATCH(LEFT(C3478,5)&amp;B3478&amp;"_"&amp;A3478,$BK$1:BK3477,0)),LEFT(C3478,5)&amp;B3478&amp;"_"&amp;A3478,"")</f>
        <v/>
      </c>
      <c r="BL3478">
        <f>COUNTIFS($B$1:B3478,B3478)-COUNTIFS($B$1:B3478,B3478,$BK$1:BK3478,"")</f>
        <v>0</v>
      </c>
      <c r="BM3478" t="str">
        <f t="shared" si="604"/>
        <v/>
      </c>
    </row>
    <row r="3479" spans="1:65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1"/>
      <c r="AK3479" s="1"/>
      <c r="AL3479" s="1"/>
      <c r="AM3479" s="1"/>
      <c r="AN3479" s="1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t="str">
        <f t="shared" si="594"/>
        <v/>
      </c>
      <c r="AZ3479">
        <f t="shared" si="595"/>
        <v>0</v>
      </c>
      <c r="BA3479" t="str">
        <f t="shared" si="596"/>
        <v>QB</v>
      </c>
      <c r="BB3479" t="str">
        <f t="shared" si="597"/>
        <v>_</v>
      </c>
      <c r="BC3479" t="str">
        <f t="shared" si="598"/>
        <v>ru</v>
      </c>
      <c r="BD3479">
        <f>COUNTIFS($BB$1:BB3479,BB3479,$BC$1:BC3479,"ru")</f>
        <v>1603</v>
      </c>
      <c r="BE3479" t="str">
        <f t="shared" si="599"/>
        <v>re</v>
      </c>
      <c r="BF3479">
        <f>COUNTIFS($BB$1:BB3479,BB3479,$BE$1:BE3479,"re")</f>
        <v>1603</v>
      </c>
      <c r="BG3479" t="str">
        <f t="shared" si="600"/>
        <v>ru1603_</v>
      </c>
      <c r="BH3479" t="str">
        <f t="shared" si="601"/>
        <v>re1603_</v>
      </c>
      <c r="BI3479" t="str">
        <f t="shared" si="602"/>
        <v>_0</v>
      </c>
      <c r="BJ3479" t="str">
        <f t="shared" si="603"/>
        <v>_</v>
      </c>
      <c r="BK3479" t="str">
        <f>IF(ISERROR(MATCH(LEFT(C3479,5)&amp;B3479&amp;"_"&amp;A3479,$BK$1:BK3478,0)),LEFT(C3479,5)&amp;B3479&amp;"_"&amp;A3479,"")</f>
        <v/>
      </c>
      <c r="BL3479">
        <f>COUNTIFS($B$1:B3479,B3479)-COUNTIFS($B$1:B3479,B3479,$BK$1:BK3479,"")</f>
        <v>0</v>
      </c>
      <c r="BM3479" t="str">
        <f t="shared" si="604"/>
        <v/>
      </c>
    </row>
    <row r="3480" spans="1:65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1"/>
      <c r="AK3480" s="1"/>
      <c r="AL3480" s="1"/>
      <c r="AM3480" s="1"/>
      <c r="AN3480" s="1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t="str">
        <f t="shared" si="594"/>
        <v/>
      </c>
      <c r="AZ3480">
        <f t="shared" si="595"/>
        <v>0</v>
      </c>
      <c r="BA3480" t="str">
        <f t="shared" si="596"/>
        <v>QB</v>
      </c>
      <c r="BB3480" t="str">
        <f t="shared" si="597"/>
        <v>_</v>
      </c>
      <c r="BC3480" t="str">
        <f t="shared" si="598"/>
        <v>ru</v>
      </c>
      <c r="BD3480">
        <f>COUNTIFS($BB$1:BB3480,BB3480,$BC$1:BC3480,"ru")</f>
        <v>1604</v>
      </c>
      <c r="BE3480" t="str">
        <f t="shared" si="599"/>
        <v>re</v>
      </c>
      <c r="BF3480">
        <f>COUNTIFS($BB$1:BB3480,BB3480,$BE$1:BE3480,"re")</f>
        <v>1604</v>
      </c>
      <c r="BG3480" t="str">
        <f t="shared" si="600"/>
        <v>ru1604_</v>
      </c>
      <c r="BH3480" t="str">
        <f t="shared" si="601"/>
        <v>re1604_</v>
      </c>
      <c r="BI3480" t="str">
        <f t="shared" si="602"/>
        <v>_0</v>
      </c>
      <c r="BJ3480" t="str">
        <f t="shared" si="603"/>
        <v>_</v>
      </c>
      <c r="BK3480" t="str">
        <f>IF(ISERROR(MATCH(LEFT(C3480,5)&amp;B3480&amp;"_"&amp;A3480,$BK$1:BK3479,0)),LEFT(C3480,5)&amp;B3480&amp;"_"&amp;A3480,"")</f>
        <v/>
      </c>
      <c r="BL3480">
        <f>COUNTIFS($B$1:B3480,B3480)-COUNTIFS($B$1:B3480,B3480,$BK$1:BK3480,"")</f>
        <v>0</v>
      </c>
      <c r="BM3480" t="str">
        <f t="shared" si="604"/>
        <v/>
      </c>
    </row>
    <row r="3481" spans="1:65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1"/>
      <c r="AK3481" s="1"/>
      <c r="AL3481" s="1"/>
      <c r="AM3481" s="1"/>
      <c r="AN3481" s="1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t="str">
        <f t="shared" si="594"/>
        <v/>
      </c>
      <c r="AZ3481">
        <f t="shared" si="595"/>
        <v>0</v>
      </c>
      <c r="BA3481" t="str">
        <f t="shared" si="596"/>
        <v>QB</v>
      </c>
      <c r="BB3481" t="str">
        <f t="shared" si="597"/>
        <v>_</v>
      </c>
      <c r="BC3481" t="str">
        <f t="shared" si="598"/>
        <v>ru</v>
      </c>
      <c r="BD3481">
        <f>COUNTIFS($BB$1:BB3481,BB3481,$BC$1:BC3481,"ru")</f>
        <v>1605</v>
      </c>
      <c r="BE3481" t="str">
        <f t="shared" si="599"/>
        <v>re</v>
      </c>
      <c r="BF3481">
        <f>COUNTIFS($BB$1:BB3481,BB3481,$BE$1:BE3481,"re")</f>
        <v>1605</v>
      </c>
      <c r="BG3481" t="str">
        <f t="shared" si="600"/>
        <v>ru1605_</v>
      </c>
      <c r="BH3481" t="str">
        <f t="shared" si="601"/>
        <v>re1605_</v>
      </c>
      <c r="BI3481" t="str">
        <f t="shared" si="602"/>
        <v>_0</v>
      </c>
      <c r="BJ3481" t="str">
        <f t="shared" si="603"/>
        <v>_</v>
      </c>
      <c r="BK3481" t="str">
        <f>IF(ISERROR(MATCH(LEFT(C3481,5)&amp;B3481&amp;"_"&amp;A3481,$BK$1:BK3480,0)),LEFT(C3481,5)&amp;B3481&amp;"_"&amp;A3481,"")</f>
        <v/>
      </c>
      <c r="BL3481">
        <f>COUNTIFS($B$1:B3481,B3481)-COUNTIFS($B$1:B3481,B3481,$BK$1:BK3481,"")</f>
        <v>0</v>
      </c>
      <c r="BM3481" t="str">
        <f t="shared" si="604"/>
        <v/>
      </c>
    </row>
    <row r="3482" spans="1:65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1"/>
      <c r="AK3482" s="1"/>
      <c r="AL3482" s="1"/>
      <c r="AM3482" s="1"/>
      <c r="AN3482" s="1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t="str">
        <f t="shared" si="594"/>
        <v/>
      </c>
      <c r="AZ3482">
        <f t="shared" si="595"/>
        <v>0</v>
      </c>
      <c r="BA3482" t="str">
        <f t="shared" si="596"/>
        <v>QB</v>
      </c>
      <c r="BB3482" t="str">
        <f t="shared" si="597"/>
        <v>_</v>
      </c>
      <c r="BC3482" t="str">
        <f t="shared" si="598"/>
        <v>ru</v>
      </c>
      <c r="BD3482">
        <f>COUNTIFS($BB$1:BB3482,BB3482,$BC$1:BC3482,"ru")</f>
        <v>1606</v>
      </c>
      <c r="BE3482" t="str">
        <f t="shared" si="599"/>
        <v>re</v>
      </c>
      <c r="BF3482">
        <f>COUNTIFS($BB$1:BB3482,BB3482,$BE$1:BE3482,"re")</f>
        <v>1606</v>
      </c>
      <c r="BG3482" t="str">
        <f t="shared" si="600"/>
        <v>ru1606_</v>
      </c>
      <c r="BH3482" t="str">
        <f t="shared" si="601"/>
        <v>re1606_</v>
      </c>
      <c r="BI3482" t="str">
        <f t="shared" si="602"/>
        <v>_0</v>
      </c>
      <c r="BJ3482" t="str">
        <f t="shared" si="603"/>
        <v>_</v>
      </c>
      <c r="BK3482" t="str">
        <f>IF(ISERROR(MATCH(LEFT(C3482,5)&amp;B3482&amp;"_"&amp;A3482,$BK$1:BK3481,0)),LEFT(C3482,5)&amp;B3482&amp;"_"&amp;A3482,"")</f>
        <v/>
      </c>
      <c r="BL3482">
        <f>COUNTIFS($B$1:B3482,B3482)-COUNTIFS($B$1:B3482,B3482,$BK$1:BK3482,"")</f>
        <v>0</v>
      </c>
      <c r="BM3482" t="str">
        <f t="shared" si="604"/>
        <v/>
      </c>
    </row>
    <row r="3483" spans="1:65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1"/>
      <c r="AK3483" s="1"/>
      <c r="AL3483" s="1"/>
      <c r="AM3483" s="1"/>
      <c r="AN3483" s="1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t="str">
        <f t="shared" si="594"/>
        <v/>
      </c>
      <c r="AZ3483">
        <f t="shared" si="595"/>
        <v>0</v>
      </c>
      <c r="BA3483" t="str">
        <f t="shared" si="596"/>
        <v>QB</v>
      </c>
      <c r="BB3483" t="str">
        <f t="shared" si="597"/>
        <v>_</v>
      </c>
      <c r="BC3483" t="str">
        <f t="shared" si="598"/>
        <v>ru</v>
      </c>
      <c r="BD3483">
        <f>COUNTIFS($BB$1:BB3483,BB3483,$BC$1:BC3483,"ru")</f>
        <v>1607</v>
      </c>
      <c r="BE3483" t="str">
        <f t="shared" si="599"/>
        <v>re</v>
      </c>
      <c r="BF3483">
        <f>COUNTIFS($BB$1:BB3483,BB3483,$BE$1:BE3483,"re")</f>
        <v>1607</v>
      </c>
      <c r="BG3483" t="str">
        <f t="shared" si="600"/>
        <v>ru1607_</v>
      </c>
      <c r="BH3483" t="str">
        <f t="shared" si="601"/>
        <v>re1607_</v>
      </c>
      <c r="BI3483" t="str">
        <f t="shared" si="602"/>
        <v>_0</v>
      </c>
      <c r="BJ3483" t="str">
        <f t="shared" si="603"/>
        <v>_</v>
      </c>
      <c r="BK3483" t="str">
        <f>IF(ISERROR(MATCH(LEFT(C3483,5)&amp;B3483&amp;"_"&amp;A3483,$BK$1:BK3482,0)),LEFT(C3483,5)&amp;B3483&amp;"_"&amp;A3483,"")</f>
        <v/>
      </c>
      <c r="BL3483">
        <f>COUNTIFS($B$1:B3483,B3483)-COUNTIFS($B$1:B3483,B3483,$BK$1:BK3483,"")</f>
        <v>0</v>
      </c>
      <c r="BM3483" t="str">
        <f t="shared" si="604"/>
        <v/>
      </c>
    </row>
    <row r="3484" spans="1:65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1"/>
      <c r="AK3484" s="1"/>
      <c r="AL3484" s="1"/>
      <c r="AM3484" s="1"/>
      <c r="AN3484" s="1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t="str">
        <f t="shared" si="594"/>
        <v/>
      </c>
      <c r="AZ3484">
        <f t="shared" si="595"/>
        <v>0</v>
      </c>
      <c r="BA3484" t="str">
        <f t="shared" si="596"/>
        <v>QB</v>
      </c>
      <c r="BB3484" t="str">
        <f t="shared" si="597"/>
        <v>_</v>
      </c>
      <c r="BC3484" t="str">
        <f t="shared" si="598"/>
        <v>ru</v>
      </c>
      <c r="BD3484">
        <f>COUNTIFS($BB$1:BB3484,BB3484,$BC$1:BC3484,"ru")</f>
        <v>1608</v>
      </c>
      <c r="BE3484" t="str">
        <f t="shared" si="599"/>
        <v>re</v>
      </c>
      <c r="BF3484">
        <f>COUNTIFS($BB$1:BB3484,BB3484,$BE$1:BE3484,"re")</f>
        <v>1608</v>
      </c>
      <c r="BG3484" t="str">
        <f t="shared" si="600"/>
        <v>ru1608_</v>
      </c>
      <c r="BH3484" t="str">
        <f t="shared" si="601"/>
        <v>re1608_</v>
      </c>
      <c r="BI3484" t="str">
        <f t="shared" si="602"/>
        <v>_0</v>
      </c>
      <c r="BJ3484" t="str">
        <f t="shared" si="603"/>
        <v>_</v>
      </c>
      <c r="BK3484" t="str">
        <f>IF(ISERROR(MATCH(LEFT(C3484,5)&amp;B3484&amp;"_"&amp;A3484,$BK$1:BK3483,0)),LEFT(C3484,5)&amp;B3484&amp;"_"&amp;A3484,"")</f>
        <v/>
      </c>
      <c r="BL3484">
        <f>COUNTIFS($B$1:B3484,B3484)-COUNTIFS($B$1:B3484,B3484,$BK$1:BK3484,"")</f>
        <v>0</v>
      </c>
      <c r="BM3484" t="str">
        <f t="shared" si="604"/>
        <v/>
      </c>
    </row>
    <row r="3485" spans="1:65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1"/>
      <c r="AK3485" s="1"/>
      <c r="AL3485" s="1"/>
      <c r="AM3485" s="1"/>
      <c r="AN3485" s="1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t="str">
        <f t="shared" si="594"/>
        <v/>
      </c>
      <c r="AZ3485">
        <f t="shared" si="595"/>
        <v>0</v>
      </c>
      <c r="BA3485" t="str">
        <f t="shared" si="596"/>
        <v>QB</v>
      </c>
      <c r="BB3485" t="str">
        <f t="shared" si="597"/>
        <v>_</v>
      </c>
      <c r="BC3485" t="str">
        <f t="shared" si="598"/>
        <v>ru</v>
      </c>
      <c r="BD3485">
        <f>COUNTIFS($BB$1:BB3485,BB3485,$BC$1:BC3485,"ru")</f>
        <v>1609</v>
      </c>
      <c r="BE3485" t="str">
        <f t="shared" si="599"/>
        <v>re</v>
      </c>
      <c r="BF3485">
        <f>COUNTIFS($BB$1:BB3485,BB3485,$BE$1:BE3485,"re")</f>
        <v>1609</v>
      </c>
      <c r="BG3485" t="str">
        <f t="shared" si="600"/>
        <v>ru1609_</v>
      </c>
      <c r="BH3485" t="str">
        <f t="shared" si="601"/>
        <v>re1609_</v>
      </c>
      <c r="BI3485" t="str">
        <f t="shared" si="602"/>
        <v>_0</v>
      </c>
      <c r="BJ3485" t="str">
        <f t="shared" si="603"/>
        <v>_</v>
      </c>
      <c r="BK3485" t="str">
        <f>IF(ISERROR(MATCH(LEFT(C3485,5)&amp;B3485&amp;"_"&amp;A3485,$BK$1:BK3484,0)),LEFT(C3485,5)&amp;B3485&amp;"_"&amp;A3485,"")</f>
        <v/>
      </c>
      <c r="BL3485">
        <f>COUNTIFS($B$1:B3485,B3485)-COUNTIFS($B$1:B3485,B3485,$BK$1:BK3485,"")</f>
        <v>0</v>
      </c>
      <c r="BM3485" t="str">
        <f t="shared" si="604"/>
        <v/>
      </c>
    </row>
    <row r="3486" spans="1:65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1"/>
      <c r="AK3486" s="1"/>
      <c r="AL3486" s="1"/>
      <c r="AM3486" s="1"/>
      <c r="AN3486" s="1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t="str">
        <f t="shared" si="594"/>
        <v/>
      </c>
      <c r="AZ3486">
        <f t="shared" si="595"/>
        <v>0</v>
      </c>
      <c r="BA3486" t="str">
        <f t="shared" si="596"/>
        <v>QB</v>
      </c>
      <c r="BB3486" t="str">
        <f t="shared" si="597"/>
        <v>_</v>
      </c>
      <c r="BC3486" t="str">
        <f t="shared" si="598"/>
        <v>ru</v>
      </c>
      <c r="BD3486">
        <f>COUNTIFS($BB$1:BB3486,BB3486,$BC$1:BC3486,"ru")</f>
        <v>1610</v>
      </c>
      <c r="BE3486" t="str">
        <f t="shared" si="599"/>
        <v>re</v>
      </c>
      <c r="BF3486">
        <f>COUNTIFS($BB$1:BB3486,BB3486,$BE$1:BE3486,"re")</f>
        <v>1610</v>
      </c>
      <c r="BG3486" t="str">
        <f t="shared" si="600"/>
        <v>ru1610_</v>
      </c>
      <c r="BH3486" t="str">
        <f t="shared" si="601"/>
        <v>re1610_</v>
      </c>
      <c r="BI3486" t="str">
        <f t="shared" si="602"/>
        <v>_0</v>
      </c>
      <c r="BJ3486" t="str">
        <f t="shared" si="603"/>
        <v>_</v>
      </c>
      <c r="BK3486" t="str">
        <f>IF(ISERROR(MATCH(LEFT(C3486,5)&amp;B3486&amp;"_"&amp;A3486,$BK$1:BK3485,0)),LEFT(C3486,5)&amp;B3486&amp;"_"&amp;A3486,"")</f>
        <v/>
      </c>
      <c r="BL3486">
        <f>COUNTIFS($B$1:B3486,B3486)-COUNTIFS($B$1:B3486,B3486,$BK$1:BK3486,"")</f>
        <v>0</v>
      </c>
      <c r="BM3486" t="str">
        <f t="shared" si="604"/>
        <v/>
      </c>
    </row>
    <row r="3487" spans="1:65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1"/>
      <c r="AK3487" s="1"/>
      <c r="AL3487" s="1"/>
      <c r="AM3487" s="1"/>
      <c r="AN3487" s="1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t="str">
        <f t="shared" si="594"/>
        <v/>
      </c>
      <c r="AZ3487">
        <f t="shared" si="595"/>
        <v>0</v>
      </c>
      <c r="BA3487" t="str">
        <f t="shared" si="596"/>
        <v>QB</v>
      </c>
      <c r="BB3487" t="str">
        <f t="shared" si="597"/>
        <v>_</v>
      </c>
      <c r="BC3487" t="str">
        <f t="shared" si="598"/>
        <v>ru</v>
      </c>
      <c r="BD3487">
        <f>COUNTIFS($BB$1:BB3487,BB3487,$BC$1:BC3487,"ru")</f>
        <v>1611</v>
      </c>
      <c r="BE3487" t="str">
        <f t="shared" si="599"/>
        <v>re</v>
      </c>
      <c r="BF3487">
        <f>COUNTIFS($BB$1:BB3487,BB3487,$BE$1:BE3487,"re")</f>
        <v>1611</v>
      </c>
      <c r="BG3487" t="str">
        <f t="shared" si="600"/>
        <v>ru1611_</v>
      </c>
      <c r="BH3487" t="str">
        <f t="shared" si="601"/>
        <v>re1611_</v>
      </c>
      <c r="BI3487" t="str">
        <f t="shared" si="602"/>
        <v>_0</v>
      </c>
      <c r="BJ3487" t="str">
        <f t="shared" si="603"/>
        <v>_</v>
      </c>
      <c r="BK3487" t="str">
        <f>IF(ISERROR(MATCH(LEFT(C3487,5)&amp;B3487&amp;"_"&amp;A3487,$BK$1:BK3486,0)),LEFT(C3487,5)&amp;B3487&amp;"_"&amp;A3487,"")</f>
        <v/>
      </c>
      <c r="BL3487">
        <f>COUNTIFS($B$1:B3487,B3487)-COUNTIFS($B$1:B3487,B3487,$BK$1:BK3487,"")</f>
        <v>0</v>
      </c>
      <c r="BM3487" t="str">
        <f t="shared" si="604"/>
        <v/>
      </c>
    </row>
    <row r="3488" spans="1:65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1"/>
      <c r="AK3488" s="1"/>
      <c r="AL3488" s="1"/>
      <c r="AM3488" s="1"/>
      <c r="AN3488" s="1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t="str">
        <f t="shared" si="594"/>
        <v/>
      </c>
      <c r="AZ3488">
        <f t="shared" si="595"/>
        <v>0</v>
      </c>
      <c r="BA3488" t="str">
        <f t="shared" si="596"/>
        <v>QB</v>
      </c>
      <c r="BB3488" t="str">
        <f t="shared" si="597"/>
        <v>_</v>
      </c>
      <c r="BC3488" t="str">
        <f t="shared" si="598"/>
        <v>ru</v>
      </c>
      <c r="BD3488">
        <f>COUNTIFS($BB$1:BB3488,BB3488,$BC$1:BC3488,"ru")</f>
        <v>1612</v>
      </c>
      <c r="BE3488" t="str">
        <f t="shared" si="599"/>
        <v>re</v>
      </c>
      <c r="BF3488">
        <f>COUNTIFS($BB$1:BB3488,BB3488,$BE$1:BE3488,"re")</f>
        <v>1612</v>
      </c>
      <c r="BG3488" t="str">
        <f t="shared" si="600"/>
        <v>ru1612_</v>
      </c>
      <c r="BH3488" t="str">
        <f t="shared" si="601"/>
        <v>re1612_</v>
      </c>
      <c r="BI3488" t="str">
        <f t="shared" si="602"/>
        <v>_0</v>
      </c>
      <c r="BJ3488" t="str">
        <f t="shared" si="603"/>
        <v>_</v>
      </c>
      <c r="BK3488" t="str">
        <f>IF(ISERROR(MATCH(LEFT(C3488,5)&amp;B3488&amp;"_"&amp;A3488,$BK$1:BK3487,0)),LEFT(C3488,5)&amp;B3488&amp;"_"&amp;A3488,"")</f>
        <v/>
      </c>
      <c r="BL3488">
        <f>COUNTIFS($B$1:B3488,B3488)-COUNTIFS($B$1:B3488,B3488,$BK$1:BK3488,"")</f>
        <v>0</v>
      </c>
      <c r="BM3488" t="str">
        <f t="shared" si="604"/>
        <v/>
      </c>
    </row>
    <row r="3489" spans="1:65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1"/>
      <c r="AK3489" s="1"/>
      <c r="AL3489" s="1"/>
      <c r="AM3489" s="1"/>
      <c r="AN3489" s="1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t="str">
        <f t="shared" si="594"/>
        <v/>
      </c>
      <c r="AZ3489">
        <f t="shared" si="595"/>
        <v>0</v>
      </c>
      <c r="BA3489" t="str">
        <f t="shared" si="596"/>
        <v>QB</v>
      </c>
      <c r="BB3489" t="str">
        <f t="shared" si="597"/>
        <v>_</v>
      </c>
      <c r="BC3489" t="str">
        <f t="shared" si="598"/>
        <v>ru</v>
      </c>
      <c r="BD3489">
        <f>COUNTIFS($BB$1:BB3489,BB3489,$BC$1:BC3489,"ru")</f>
        <v>1613</v>
      </c>
      <c r="BE3489" t="str">
        <f t="shared" si="599"/>
        <v>re</v>
      </c>
      <c r="BF3489">
        <f>COUNTIFS($BB$1:BB3489,BB3489,$BE$1:BE3489,"re")</f>
        <v>1613</v>
      </c>
      <c r="BG3489" t="str">
        <f t="shared" si="600"/>
        <v>ru1613_</v>
      </c>
      <c r="BH3489" t="str">
        <f t="shared" si="601"/>
        <v>re1613_</v>
      </c>
      <c r="BI3489" t="str">
        <f t="shared" si="602"/>
        <v>_0</v>
      </c>
      <c r="BJ3489" t="str">
        <f t="shared" si="603"/>
        <v>_</v>
      </c>
      <c r="BK3489" t="str">
        <f>IF(ISERROR(MATCH(LEFT(C3489,5)&amp;B3489&amp;"_"&amp;A3489,$BK$1:BK3488,0)),LEFT(C3489,5)&amp;B3489&amp;"_"&amp;A3489,"")</f>
        <v/>
      </c>
      <c r="BL3489">
        <f>COUNTIFS($B$1:B3489,B3489)-COUNTIFS($B$1:B3489,B3489,$BK$1:BK3489,"")</f>
        <v>0</v>
      </c>
      <c r="BM3489" t="str">
        <f t="shared" si="604"/>
        <v/>
      </c>
    </row>
    <row r="3490" spans="1:65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1"/>
      <c r="AK3490" s="1"/>
      <c r="AL3490" s="1"/>
      <c r="AM3490" s="1"/>
      <c r="AN3490" s="1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t="str">
        <f t="shared" si="594"/>
        <v/>
      </c>
      <c r="AZ3490">
        <f t="shared" si="595"/>
        <v>0</v>
      </c>
      <c r="BA3490" t="str">
        <f t="shared" si="596"/>
        <v>QB</v>
      </c>
      <c r="BB3490" t="str">
        <f t="shared" si="597"/>
        <v>_</v>
      </c>
      <c r="BC3490" t="str">
        <f t="shared" si="598"/>
        <v>ru</v>
      </c>
      <c r="BD3490">
        <f>COUNTIFS($BB$1:BB3490,BB3490,$BC$1:BC3490,"ru")</f>
        <v>1614</v>
      </c>
      <c r="BE3490" t="str">
        <f t="shared" si="599"/>
        <v>re</v>
      </c>
      <c r="BF3490">
        <f>COUNTIFS($BB$1:BB3490,BB3490,$BE$1:BE3490,"re")</f>
        <v>1614</v>
      </c>
      <c r="BG3490" t="str">
        <f t="shared" si="600"/>
        <v>ru1614_</v>
      </c>
      <c r="BH3490" t="str">
        <f t="shared" si="601"/>
        <v>re1614_</v>
      </c>
      <c r="BI3490" t="str">
        <f t="shared" si="602"/>
        <v>_0</v>
      </c>
      <c r="BJ3490" t="str">
        <f t="shared" si="603"/>
        <v>_</v>
      </c>
      <c r="BK3490" t="str">
        <f>IF(ISERROR(MATCH(LEFT(C3490,5)&amp;B3490&amp;"_"&amp;A3490,$BK$1:BK3489,0)),LEFT(C3490,5)&amp;B3490&amp;"_"&amp;A3490,"")</f>
        <v/>
      </c>
      <c r="BL3490">
        <f>COUNTIFS($B$1:B3490,B3490)-COUNTIFS($B$1:B3490,B3490,$BK$1:BK3490,"")</f>
        <v>0</v>
      </c>
      <c r="BM3490" t="str">
        <f t="shared" si="604"/>
        <v/>
      </c>
    </row>
    <row r="3491" spans="1:65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1"/>
      <c r="AK3491" s="1"/>
      <c r="AL3491" s="1"/>
      <c r="AM3491" s="1"/>
      <c r="AN3491" s="1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t="str">
        <f t="shared" si="594"/>
        <v/>
      </c>
      <c r="AZ3491">
        <f t="shared" si="595"/>
        <v>0</v>
      </c>
      <c r="BA3491" t="str">
        <f t="shared" si="596"/>
        <v>QB</v>
      </c>
      <c r="BB3491" t="str">
        <f t="shared" si="597"/>
        <v>_</v>
      </c>
      <c r="BC3491" t="str">
        <f t="shared" si="598"/>
        <v>ru</v>
      </c>
      <c r="BD3491">
        <f>COUNTIFS($BB$1:BB3491,BB3491,$BC$1:BC3491,"ru")</f>
        <v>1615</v>
      </c>
      <c r="BE3491" t="str">
        <f t="shared" si="599"/>
        <v>re</v>
      </c>
      <c r="BF3491">
        <f>COUNTIFS($BB$1:BB3491,BB3491,$BE$1:BE3491,"re")</f>
        <v>1615</v>
      </c>
      <c r="BG3491" t="str">
        <f t="shared" si="600"/>
        <v>ru1615_</v>
      </c>
      <c r="BH3491" t="str">
        <f t="shared" si="601"/>
        <v>re1615_</v>
      </c>
      <c r="BI3491" t="str">
        <f t="shared" si="602"/>
        <v>_0</v>
      </c>
      <c r="BJ3491" t="str">
        <f t="shared" si="603"/>
        <v>_</v>
      </c>
      <c r="BK3491" t="str">
        <f>IF(ISERROR(MATCH(LEFT(C3491,5)&amp;B3491&amp;"_"&amp;A3491,$BK$1:BK3490,0)),LEFT(C3491,5)&amp;B3491&amp;"_"&amp;A3491,"")</f>
        <v/>
      </c>
      <c r="BL3491">
        <f>COUNTIFS($B$1:B3491,B3491)-COUNTIFS($B$1:B3491,B3491,$BK$1:BK3491,"")</f>
        <v>0</v>
      </c>
      <c r="BM3491" t="str">
        <f t="shared" si="604"/>
        <v/>
      </c>
    </row>
    <row r="3492" spans="1:65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1"/>
      <c r="AK3492" s="1"/>
      <c r="AL3492" s="1"/>
      <c r="AM3492" s="1"/>
      <c r="AN3492" s="1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t="str">
        <f t="shared" si="594"/>
        <v/>
      </c>
      <c r="AZ3492">
        <f t="shared" si="595"/>
        <v>0</v>
      </c>
      <c r="BA3492" t="str">
        <f t="shared" si="596"/>
        <v>QB</v>
      </c>
      <c r="BB3492" t="str">
        <f t="shared" si="597"/>
        <v>_</v>
      </c>
      <c r="BC3492" t="str">
        <f t="shared" si="598"/>
        <v>ru</v>
      </c>
      <c r="BD3492">
        <f>COUNTIFS($BB$1:BB3492,BB3492,$BC$1:BC3492,"ru")</f>
        <v>1616</v>
      </c>
      <c r="BE3492" t="str">
        <f t="shared" si="599"/>
        <v>re</v>
      </c>
      <c r="BF3492">
        <f>COUNTIFS($BB$1:BB3492,BB3492,$BE$1:BE3492,"re")</f>
        <v>1616</v>
      </c>
      <c r="BG3492" t="str">
        <f t="shared" si="600"/>
        <v>ru1616_</v>
      </c>
      <c r="BH3492" t="str">
        <f t="shared" si="601"/>
        <v>re1616_</v>
      </c>
      <c r="BI3492" t="str">
        <f t="shared" si="602"/>
        <v>_0</v>
      </c>
      <c r="BJ3492" t="str">
        <f t="shared" si="603"/>
        <v>_</v>
      </c>
      <c r="BK3492" t="str">
        <f>IF(ISERROR(MATCH(LEFT(C3492,5)&amp;B3492&amp;"_"&amp;A3492,$BK$1:BK3491,0)),LEFT(C3492,5)&amp;B3492&amp;"_"&amp;A3492,"")</f>
        <v/>
      </c>
      <c r="BL3492">
        <f>COUNTIFS($B$1:B3492,B3492)-COUNTIFS($B$1:B3492,B3492,$BK$1:BK3492,"")</f>
        <v>0</v>
      </c>
      <c r="BM3492" t="str">
        <f t="shared" si="604"/>
        <v/>
      </c>
    </row>
    <row r="3493" spans="1:65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1"/>
      <c r="AK3493" s="1"/>
      <c r="AL3493" s="1"/>
      <c r="AM3493" s="1"/>
      <c r="AN3493" s="1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t="str">
        <f t="shared" si="594"/>
        <v/>
      </c>
      <c r="AZ3493">
        <f t="shared" si="595"/>
        <v>0</v>
      </c>
      <c r="BA3493" t="str">
        <f t="shared" si="596"/>
        <v>QB</v>
      </c>
      <c r="BB3493" t="str">
        <f t="shared" si="597"/>
        <v>_</v>
      </c>
      <c r="BC3493" t="str">
        <f t="shared" si="598"/>
        <v>ru</v>
      </c>
      <c r="BD3493">
        <f>COUNTIFS($BB$1:BB3493,BB3493,$BC$1:BC3493,"ru")</f>
        <v>1617</v>
      </c>
      <c r="BE3493" t="str">
        <f t="shared" si="599"/>
        <v>re</v>
      </c>
      <c r="BF3493">
        <f>COUNTIFS($BB$1:BB3493,BB3493,$BE$1:BE3493,"re")</f>
        <v>1617</v>
      </c>
      <c r="BG3493" t="str">
        <f t="shared" si="600"/>
        <v>ru1617_</v>
      </c>
      <c r="BH3493" t="str">
        <f t="shared" si="601"/>
        <v>re1617_</v>
      </c>
      <c r="BI3493" t="str">
        <f t="shared" si="602"/>
        <v>_0</v>
      </c>
      <c r="BJ3493" t="str">
        <f t="shared" si="603"/>
        <v>_</v>
      </c>
      <c r="BK3493" t="str">
        <f>IF(ISERROR(MATCH(LEFT(C3493,5)&amp;B3493&amp;"_"&amp;A3493,$BK$1:BK3492,0)),LEFT(C3493,5)&amp;B3493&amp;"_"&amp;A3493,"")</f>
        <v/>
      </c>
      <c r="BL3493">
        <f>COUNTIFS($B$1:B3493,B3493)-COUNTIFS($B$1:B3493,B3493,$BK$1:BK3493,"")</f>
        <v>0</v>
      </c>
      <c r="BM3493" t="str">
        <f t="shared" si="604"/>
        <v/>
      </c>
    </row>
    <row r="3494" spans="1:65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1"/>
      <c r="AK3494" s="1"/>
      <c r="AL3494" s="1"/>
      <c r="AM3494" s="1"/>
      <c r="AN3494" s="1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t="str">
        <f t="shared" si="594"/>
        <v/>
      </c>
      <c r="AZ3494">
        <f t="shared" si="595"/>
        <v>0</v>
      </c>
      <c r="BA3494" t="str">
        <f t="shared" si="596"/>
        <v>QB</v>
      </c>
      <c r="BB3494" t="str">
        <f t="shared" si="597"/>
        <v>_</v>
      </c>
      <c r="BC3494" t="str">
        <f t="shared" si="598"/>
        <v>ru</v>
      </c>
      <c r="BD3494">
        <f>COUNTIFS($BB$1:BB3494,BB3494,$BC$1:BC3494,"ru")</f>
        <v>1618</v>
      </c>
      <c r="BE3494" t="str">
        <f t="shared" si="599"/>
        <v>re</v>
      </c>
      <c r="BF3494">
        <f>COUNTIFS($BB$1:BB3494,BB3494,$BE$1:BE3494,"re")</f>
        <v>1618</v>
      </c>
      <c r="BG3494" t="str">
        <f t="shared" si="600"/>
        <v>ru1618_</v>
      </c>
      <c r="BH3494" t="str">
        <f t="shared" si="601"/>
        <v>re1618_</v>
      </c>
      <c r="BI3494" t="str">
        <f t="shared" si="602"/>
        <v>_0</v>
      </c>
      <c r="BJ3494" t="str">
        <f t="shared" si="603"/>
        <v>_</v>
      </c>
      <c r="BK3494" t="str">
        <f>IF(ISERROR(MATCH(LEFT(C3494,5)&amp;B3494&amp;"_"&amp;A3494,$BK$1:BK3493,0)),LEFT(C3494,5)&amp;B3494&amp;"_"&amp;A3494,"")</f>
        <v/>
      </c>
      <c r="BL3494">
        <f>COUNTIFS($B$1:B3494,B3494)-COUNTIFS($B$1:B3494,B3494,$BK$1:BK3494,"")</f>
        <v>0</v>
      </c>
      <c r="BM3494" t="str">
        <f t="shared" si="604"/>
        <v/>
      </c>
    </row>
    <row r="3495" spans="1:65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1"/>
      <c r="AK3495" s="1"/>
      <c r="AL3495" s="1"/>
      <c r="AM3495" s="1"/>
      <c r="AN3495" s="1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t="str">
        <f t="shared" si="594"/>
        <v/>
      </c>
      <c r="AZ3495">
        <f t="shared" si="595"/>
        <v>0</v>
      </c>
      <c r="BA3495" t="str">
        <f t="shared" si="596"/>
        <v>QB</v>
      </c>
      <c r="BB3495" t="str">
        <f t="shared" si="597"/>
        <v>_</v>
      </c>
      <c r="BC3495" t="str">
        <f t="shared" si="598"/>
        <v>ru</v>
      </c>
      <c r="BD3495">
        <f>COUNTIFS($BB$1:BB3495,BB3495,$BC$1:BC3495,"ru")</f>
        <v>1619</v>
      </c>
      <c r="BE3495" t="str">
        <f t="shared" si="599"/>
        <v>re</v>
      </c>
      <c r="BF3495">
        <f>COUNTIFS($BB$1:BB3495,BB3495,$BE$1:BE3495,"re")</f>
        <v>1619</v>
      </c>
      <c r="BG3495" t="str">
        <f t="shared" si="600"/>
        <v>ru1619_</v>
      </c>
      <c r="BH3495" t="str">
        <f t="shared" si="601"/>
        <v>re1619_</v>
      </c>
      <c r="BI3495" t="str">
        <f t="shared" si="602"/>
        <v>_0</v>
      </c>
      <c r="BJ3495" t="str">
        <f t="shared" si="603"/>
        <v>_</v>
      </c>
      <c r="BK3495" t="str">
        <f>IF(ISERROR(MATCH(LEFT(C3495,5)&amp;B3495&amp;"_"&amp;A3495,$BK$1:BK3494,0)),LEFT(C3495,5)&amp;B3495&amp;"_"&amp;A3495,"")</f>
        <v/>
      </c>
      <c r="BL3495">
        <f>COUNTIFS($B$1:B3495,B3495)-COUNTIFS($B$1:B3495,B3495,$BK$1:BK3495,"")</f>
        <v>0</v>
      </c>
      <c r="BM3495" t="str">
        <f t="shared" si="604"/>
        <v/>
      </c>
    </row>
    <row r="3496" spans="1:65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1"/>
      <c r="AK3496" s="1"/>
      <c r="AL3496" s="1"/>
      <c r="AM3496" s="1"/>
      <c r="AN3496" s="1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t="str">
        <f t="shared" si="594"/>
        <v/>
      </c>
      <c r="AZ3496">
        <f t="shared" si="595"/>
        <v>0</v>
      </c>
      <c r="BA3496" t="str">
        <f t="shared" si="596"/>
        <v>QB</v>
      </c>
      <c r="BB3496" t="str">
        <f t="shared" si="597"/>
        <v>_</v>
      </c>
      <c r="BC3496" t="str">
        <f t="shared" si="598"/>
        <v>ru</v>
      </c>
      <c r="BD3496">
        <f>COUNTIFS($BB$1:BB3496,BB3496,$BC$1:BC3496,"ru")</f>
        <v>1620</v>
      </c>
      <c r="BE3496" t="str">
        <f t="shared" si="599"/>
        <v>re</v>
      </c>
      <c r="BF3496">
        <f>COUNTIFS($BB$1:BB3496,BB3496,$BE$1:BE3496,"re")</f>
        <v>1620</v>
      </c>
      <c r="BG3496" t="str">
        <f t="shared" si="600"/>
        <v>ru1620_</v>
      </c>
      <c r="BH3496" t="str">
        <f t="shared" si="601"/>
        <v>re1620_</v>
      </c>
      <c r="BI3496" t="str">
        <f t="shared" si="602"/>
        <v>_0</v>
      </c>
      <c r="BJ3496" t="str">
        <f t="shared" si="603"/>
        <v>_</v>
      </c>
      <c r="BK3496" t="str">
        <f>IF(ISERROR(MATCH(LEFT(C3496,5)&amp;B3496&amp;"_"&amp;A3496,$BK$1:BK3495,0)),LEFT(C3496,5)&amp;B3496&amp;"_"&amp;A3496,"")</f>
        <v/>
      </c>
      <c r="BL3496">
        <f>COUNTIFS($B$1:B3496,B3496)-COUNTIFS($B$1:B3496,B3496,$BK$1:BK3496,"")</f>
        <v>0</v>
      </c>
      <c r="BM3496" t="str">
        <f t="shared" si="604"/>
        <v/>
      </c>
    </row>
    <row r="3497" spans="1:65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1"/>
      <c r="AK3497" s="1"/>
      <c r="AL3497" s="1"/>
      <c r="AM3497" s="1"/>
      <c r="AN3497" s="1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t="str">
        <f t="shared" si="594"/>
        <v/>
      </c>
      <c r="AZ3497">
        <f t="shared" si="595"/>
        <v>0</v>
      </c>
      <c r="BA3497" t="str">
        <f t="shared" si="596"/>
        <v>QB</v>
      </c>
      <c r="BB3497" t="str">
        <f t="shared" si="597"/>
        <v>_</v>
      </c>
      <c r="BC3497" t="str">
        <f t="shared" si="598"/>
        <v>ru</v>
      </c>
      <c r="BD3497">
        <f>COUNTIFS($BB$1:BB3497,BB3497,$BC$1:BC3497,"ru")</f>
        <v>1621</v>
      </c>
      <c r="BE3497" t="str">
        <f t="shared" si="599"/>
        <v>re</v>
      </c>
      <c r="BF3497">
        <f>COUNTIFS($BB$1:BB3497,BB3497,$BE$1:BE3497,"re")</f>
        <v>1621</v>
      </c>
      <c r="BG3497" t="str">
        <f t="shared" si="600"/>
        <v>ru1621_</v>
      </c>
      <c r="BH3497" t="str">
        <f t="shared" si="601"/>
        <v>re1621_</v>
      </c>
      <c r="BI3497" t="str">
        <f t="shared" si="602"/>
        <v>_0</v>
      </c>
      <c r="BJ3497" t="str">
        <f t="shared" si="603"/>
        <v>_</v>
      </c>
      <c r="BK3497" t="str">
        <f>IF(ISERROR(MATCH(LEFT(C3497,5)&amp;B3497&amp;"_"&amp;A3497,$BK$1:BK3496,0)),LEFT(C3497,5)&amp;B3497&amp;"_"&amp;A3497,"")</f>
        <v/>
      </c>
      <c r="BL3497">
        <f>COUNTIFS($B$1:B3497,B3497)-COUNTIFS($B$1:B3497,B3497,$BK$1:BK3497,"")</f>
        <v>0</v>
      </c>
      <c r="BM3497" t="str">
        <f t="shared" si="604"/>
        <v/>
      </c>
    </row>
    <row r="3498" spans="1:65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1"/>
      <c r="AK3498" s="1"/>
      <c r="AL3498" s="1"/>
      <c r="AM3498" s="1"/>
      <c r="AN3498" s="1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t="str">
        <f t="shared" si="594"/>
        <v/>
      </c>
      <c r="AZ3498">
        <f t="shared" si="595"/>
        <v>0</v>
      </c>
      <c r="BA3498" t="str">
        <f t="shared" si="596"/>
        <v>QB</v>
      </c>
      <c r="BB3498" t="str">
        <f t="shared" si="597"/>
        <v>_</v>
      </c>
      <c r="BC3498" t="str">
        <f t="shared" si="598"/>
        <v>ru</v>
      </c>
      <c r="BD3498">
        <f>COUNTIFS($BB$1:BB3498,BB3498,$BC$1:BC3498,"ru")</f>
        <v>1622</v>
      </c>
      <c r="BE3498" t="str">
        <f t="shared" si="599"/>
        <v>re</v>
      </c>
      <c r="BF3498">
        <f>COUNTIFS($BB$1:BB3498,BB3498,$BE$1:BE3498,"re")</f>
        <v>1622</v>
      </c>
      <c r="BG3498" t="str">
        <f t="shared" si="600"/>
        <v>ru1622_</v>
      </c>
      <c r="BH3498" t="str">
        <f t="shared" si="601"/>
        <v>re1622_</v>
      </c>
      <c r="BI3498" t="str">
        <f t="shared" si="602"/>
        <v>_0</v>
      </c>
      <c r="BJ3498" t="str">
        <f t="shared" si="603"/>
        <v>_</v>
      </c>
      <c r="BK3498" t="str">
        <f>IF(ISERROR(MATCH(LEFT(C3498,5)&amp;B3498&amp;"_"&amp;A3498,$BK$1:BK3497,0)),LEFT(C3498,5)&amp;B3498&amp;"_"&amp;A3498,"")</f>
        <v/>
      </c>
      <c r="BL3498">
        <f>COUNTIFS($B$1:B3498,B3498)-COUNTIFS($B$1:B3498,B3498,$BK$1:BK3498,"")</f>
        <v>0</v>
      </c>
      <c r="BM3498" t="str">
        <f t="shared" si="604"/>
        <v/>
      </c>
    </row>
    <row r="3499" spans="1:65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1"/>
      <c r="AK3499" s="1"/>
      <c r="AL3499" s="1"/>
      <c r="AM3499" s="1"/>
      <c r="AN3499" s="1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t="str">
        <f t="shared" si="594"/>
        <v/>
      </c>
      <c r="AZ3499">
        <f t="shared" si="595"/>
        <v>0</v>
      </c>
      <c r="BA3499" t="str">
        <f t="shared" si="596"/>
        <v>QB</v>
      </c>
      <c r="BB3499" t="str">
        <f t="shared" si="597"/>
        <v>_</v>
      </c>
      <c r="BC3499" t="str">
        <f t="shared" si="598"/>
        <v>ru</v>
      </c>
      <c r="BD3499">
        <f>COUNTIFS($BB$1:BB3499,BB3499,$BC$1:BC3499,"ru")</f>
        <v>1623</v>
      </c>
      <c r="BE3499" t="str">
        <f t="shared" si="599"/>
        <v>re</v>
      </c>
      <c r="BF3499">
        <f>COUNTIFS($BB$1:BB3499,BB3499,$BE$1:BE3499,"re")</f>
        <v>1623</v>
      </c>
      <c r="BG3499" t="str">
        <f t="shared" si="600"/>
        <v>ru1623_</v>
      </c>
      <c r="BH3499" t="str">
        <f t="shared" si="601"/>
        <v>re1623_</v>
      </c>
      <c r="BI3499" t="str">
        <f t="shared" si="602"/>
        <v>_0</v>
      </c>
      <c r="BJ3499" t="str">
        <f t="shared" si="603"/>
        <v>_</v>
      </c>
      <c r="BK3499" t="str">
        <f>IF(ISERROR(MATCH(LEFT(C3499,5)&amp;B3499&amp;"_"&amp;A3499,$BK$1:BK3498,0)),LEFT(C3499,5)&amp;B3499&amp;"_"&amp;A3499,"")</f>
        <v/>
      </c>
      <c r="BL3499">
        <f>COUNTIFS($B$1:B3499,B3499)-COUNTIFS($B$1:B3499,B3499,$BK$1:BK3499,"")</f>
        <v>0</v>
      </c>
      <c r="BM3499" t="str">
        <f t="shared" si="604"/>
        <v/>
      </c>
    </row>
    <row r="3500" spans="1:65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1"/>
      <c r="AK3500" s="1"/>
      <c r="AL3500" s="1"/>
      <c r="AM3500" s="1"/>
      <c r="AN3500" s="1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t="str">
        <f t="shared" si="594"/>
        <v/>
      </c>
      <c r="AZ3500">
        <f t="shared" si="595"/>
        <v>0</v>
      </c>
      <c r="BA3500" t="str">
        <f t="shared" si="596"/>
        <v>QB</v>
      </c>
      <c r="BB3500" t="str">
        <f t="shared" si="597"/>
        <v>_</v>
      </c>
      <c r="BC3500" t="str">
        <f t="shared" si="598"/>
        <v>ru</v>
      </c>
      <c r="BD3500">
        <f>COUNTIFS($BB$1:BB3500,BB3500,$BC$1:BC3500,"ru")</f>
        <v>1624</v>
      </c>
      <c r="BE3500" t="str">
        <f t="shared" si="599"/>
        <v>re</v>
      </c>
      <c r="BF3500">
        <f>COUNTIFS($BB$1:BB3500,BB3500,$BE$1:BE3500,"re")</f>
        <v>1624</v>
      </c>
      <c r="BG3500" t="str">
        <f t="shared" si="600"/>
        <v>ru1624_</v>
      </c>
      <c r="BH3500" t="str">
        <f t="shared" si="601"/>
        <v>re1624_</v>
      </c>
      <c r="BI3500" t="str">
        <f t="shared" si="602"/>
        <v>_0</v>
      </c>
      <c r="BJ3500" t="str">
        <f t="shared" si="603"/>
        <v>_</v>
      </c>
      <c r="BK3500" t="str">
        <f>IF(ISERROR(MATCH(LEFT(C3500,5)&amp;B3500&amp;"_"&amp;A3500,$BK$1:BK3499,0)),LEFT(C3500,5)&amp;B3500&amp;"_"&amp;A3500,"")</f>
        <v/>
      </c>
      <c r="BL3500">
        <f>COUNTIFS($B$1:B3500,B3500)-COUNTIFS($B$1:B3500,B3500,$BK$1:BK3500,"")</f>
        <v>0</v>
      </c>
      <c r="BM3500" t="str">
        <f t="shared" si="604"/>
        <v/>
      </c>
    </row>
    <row r="3501" spans="1:65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1"/>
      <c r="AK3501" s="1"/>
      <c r="AL3501" s="1"/>
      <c r="AM3501" s="1"/>
      <c r="AN3501" s="1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t="str">
        <f t="shared" si="594"/>
        <v/>
      </c>
      <c r="AZ3501">
        <f t="shared" si="595"/>
        <v>0</v>
      </c>
      <c r="BA3501" t="str">
        <f t="shared" si="596"/>
        <v>QB</v>
      </c>
      <c r="BB3501" t="str">
        <f t="shared" si="597"/>
        <v>_</v>
      </c>
      <c r="BC3501" t="str">
        <f t="shared" si="598"/>
        <v>ru</v>
      </c>
      <c r="BD3501">
        <f>COUNTIFS($BB$1:BB3501,BB3501,$BC$1:BC3501,"ru")</f>
        <v>1625</v>
      </c>
      <c r="BE3501" t="str">
        <f t="shared" si="599"/>
        <v>re</v>
      </c>
      <c r="BF3501">
        <f>COUNTIFS($BB$1:BB3501,BB3501,$BE$1:BE3501,"re")</f>
        <v>1625</v>
      </c>
      <c r="BG3501" t="str">
        <f t="shared" si="600"/>
        <v>ru1625_</v>
      </c>
      <c r="BH3501" t="str">
        <f t="shared" si="601"/>
        <v>re1625_</v>
      </c>
      <c r="BI3501" t="str">
        <f t="shared" si="602"/>
        <v>_0</v>
      </c>
      <c r="BJ3501" t="str">
        <f t="shared" si="603"/>
        <v>_</v>
      </c>
      <c r="BK3501" t="str">
        <f>IF(ISERROR(MATCH(LEFT(C3501,5)&amp;B3501&amp;"_"&amp;A3501,$BK$1:BK3500,0)),LEFT(C3501,5)&amp;B3501&amp;"_"&amp;A3501,"")</f>
        <v/>
      </c>
      <c r="BL3501">
        <f>COUNTIFS($B$1:B3501,B3501)-COUNTIFS($B$1:B3501,B3501,$BK$1:BK3501,"")</f>
        <v>0</v>
      </c>
      <c r="BM3501" t="str">
        <f t="shared" si="604"/>
        <v/>
      </c>
    </row>
    <row r="3502" spans="1:65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1"/>
      <c r="AK3502" s="1"/>
      <c r="AL3502" s="1"/>
      <c r="AM3502" s="1"/>
      <c r="AN3502" s="1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t="str">
        <f t="shared" si="594"/>
        <v/>
      </c>
      <c r="AZ3502">
        <f t="shared" si="595"/>
        <v>0</v>
      </c>
      <c r="BA3502" t="str">
        <f t="shared" si="596"/>
        <v>QB</v>
      </c>
      <c r="BB3502" t="str">
        <f t="shared" si="597"/>
        <v>_</v>
      </c>
      <c r="BC3502" t="str">
        <f t="shared" si="598"/>
        <v>ru</v>
      </c>
      <c r="BD3502">
        <f>COUNTIFS($BB$1:BB3502,BB3502,$BC$1:BC3502,"ru")</f>
        <v>1626</v>
      </c>
      <c r="BE3502" t="str">
        <f t="shared" si="599"/>
        <v>re</v>
      </c>
      <c r="BF3502">
        <f>COUNTIFS($BB$1:BB3502,BB3502,$BE$1:BE3502,"re")</f>
        <v>1626</v>
      </c>
      <c r="BG3502" t="str">
        <f t="shared" si="600"/>
        <v>ru1626_</v>
      </c>
      <c r="BH3502" t="str">
        <f t="shared" si="601"/>
        <v>re1626_</v>
      </c>
      <c r="BI3502" t="str">
        <f t="shared" si="602"/>
        <v>_0</v>
      </c>
      <c r="BJ3502" t="str">
        <f t="shared" si="603"/>
        <v>_</v>
      </c>
      <c r="BK3502" t="str">
        <f>IF(ISERROR(MATCH(LEFT(C3502,5)&amp;B3502&amp;"_"&amp;A3502,$BK$1:BK3501,0)),LEFT(C3502,5)&amp;B3502&amp;"_"&amp;A3502,"")</f>
        <v/>
      </c>
      <c r="BL3502">
        <f>COUNTIFS($B$1:B3502,B3502)-COUNTIFS($B$1:B3502,B3502,$BK$1:BK3502,"")</f>
        <v>0</v>
      </c>
      <c r="BM3502" t="str">
        <f t="shared" si="604"/>
        <v/>
      </c>
    </row>
    <row r="3503" spans="1:65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1"/>
      <c r="AK3503" s="1"/>
      <c r="AL3503" s="1"/>
      <c r="AM3503" s="1"/>
      <c r="AN3503" s="1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t="str">
        <f t="shared" si="594"/>
        <v/>
      </c>
      <c r="AZ3503">
        <f t="shared" si="595"/>
        <v>0</v>
      </c>
      <c r="BA3503" t="str">
        <f t="shared" si="596"/>
        <v>QB</v>
      </c>
      <c r="BB3503" t="str">
        <f t="shared" si="597"/>
        <v>_</v>
      </c>
      <c r="BC3503" t="str">
        <f t="shared" si="598"/>
        <v>ru</v>
      </c>
      <c r="BD3503">
        <f>COUNTIFS($BB$1:BB3503,BB3503,$BC$1:BC3503,"ru")</f>
        <v>1627</v>
      </c>
      <c r="BE3503" t="str">
        <f t="shared" si="599"/>
        <v>re</v>
      </c>
      <c r="BF3503">
        <f>COUNTIFS($BB$1:BB3503,BB3503,$BE$1:BE3503,"re")</f>
        <v>1627</v>
      </c>
      <c r="BG3503" t="str">
        <f t="shared" si="600"/>
        <v>ru1627_</v>
      </c>
      <c r="BH3503" t="str">
        <f t="shared" si="601"/>
        <v>re1627_</v>
      </c>
      <c r="BI3503" t="str">
        <f t="shared" si="602"/>
        <v>_0</v>
      </c>
      <c r="BJ3503" t="str">
        <f t="shared" si="603"/>
        <v>_</v>
      </c>
      <c r="BK3503" t="str">
        <f>IF(ISERROR(MATCH(LEFT(C3503,5)&amp;B3503&amp;"_"&amp;A3503,$BK$1:BK3502,0)),LEFT(C3503,5)&amp;B3503&amp;"_"&amp;A3503,"")</f>
        <v/>
      </c>
      <c r="BL3503">
        <f>COUNTIFS($B$1:B3503,B3503)-COUNTIFS($B$1:B3503,B3503,$BK$1:BK3503,"")</f>
        <v>0</v>
      </c>
      <c r="BM3503" t="str">
        <f t="shared" si="604"/>
        <v/>
      </c>
    </row>
    <row r="3504" spans="1:65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1"/>
      <c r="AK3504" s="1"/>
      <c r="AL3504" s="1"/>
      <c r="AM3504" s="1"/>
      <c r="AN3504" s="1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t="str">
        <f t="shared" si="594"/>
        <v/>
      </c>
      <c r="AZ3504">
        <f t="shared" si="595"/>
        <v>0</v>
      </c>
      <c r="BA3504" t="str">
        <f t="shared" si="596"/>
        <v>QB</v>
      </c>
      <c r="BB3504" t="str">
        <f t="shared" si="597"/>
        <v>_</v>
      </c>
      <c r="BC3504" t="str">
        <f t="shared" si="598"/>
        <v>ru</v>
      </c>
      <c r="BD3504">
        <f>COUNTIFS($BB$1:BB3504,BB3504,$BC$1:BC3504,"ru")</f>
        <v>1628</v>
      </c>
      <c r="BE3504" t="str">
        <f t="shared" si="599"/>
        <v>re</v>
      </c>
      <c r="BF3504">
        <f>COUNTIFS($BB$1:BB3504,BB3504,$BE$1:BE3504,"re")</f>
        <v>1628</v>
      </c>
      <c r="BG3504" t="str">
        <f t="shared" si="600"/>
        <v>ru1628_</v>
      </c>
      <c r="BH3504" t="str">
        <f t="shared" si="601"/>
        <v>re1628_</v>
      </c>
      <c r="BI3504" t="str">
        <f t="shared" si="602"/>
        <v>_0</v>
      </c>
      <c r="BJ3504" t="str">
        <f t="shared" si="603"/>
        <v>_</v>
      </c>
      <c r="BK3504" t="str">
        <f>IF(ISERROR(MATCH(LEFT(C3504,5)&amp;B3504&amp;"_"&amp;A3504,$BK$1:BK3503,0)),LEFT(C3504,5)&amp;B3504&amp;"_"&amp;A3504,"")</f>
        <v/>
      </c>
      <c r="BL3504">
        <f>COUNTIFS($B$1:B3504,B3504)-COUNTIFS($B$1:B3504,B3504,$BK$1:BK3504,"")</f>
        <v>0</v>
      </c>
      <c r="BM3504" t="str">
        <f t="shared" si="604"/>
        <v/>
      </c>
    </row>
    <row r="3505" spans="1:65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1"/>
      <c r="AK3505" s="1"/>
      <c r="AL3505" s="1"/>
      <c r="AM3505" s="1"/>
      <c r="AN3505" s="1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t="str">
        <f t="shared" si="594"/>
        <v/>
      </c>
      <c r="AZ3505">
        <f t="shared" si="595"/>
        <v>0</v>
      </c>
      <c r="BA3505" t="str">
        <f t="shared" si="596"/>
        <v>QB</v>
      </c>
      <c r="BB3505" t="str">
        <f t="shared" si="597"/>
        <v>_</v>
      </c>
      <c r="BC3505" t="str">
        <f t="shared" si="598"/>
        <v>ru</v>
      </c>
      <c r="BD3505">
        <f>COUNTIFS($BB$1:BB3505,BB3505,$BC$1:BC3505,"ru")</f>
        <v>1629</v>
      </c>
      <c r="BE3505" t="str">
        <f t="shared" si="599"/>
        <v>re</v>
      </c>
      <c r="BF3505">
        <f>COUNTIFS($BB$1:BB3505,BB3505,$BE$1:BE3505,"re")</f>
        <v>1629</v>
      </c>
      <c r="BG3505" t="str">
        <f t="shared" si="600"/>
        <v>ru1629_</v>
      </c>
      <c r="BH3505" t="str">
        <f t="shared" si="601"/>
        <v>re1629_</v>
      </c>
      <c r="BI3505" t="str">
        <f t="shared" si="602"/>
        <v>_0</v>
      </c>
      <c r="BJ3505" t="str">
        <f t="shared" si="603"/>
        <v>_</v>
      </c>
      <c r="BK3505" t="str">
        <f>IF(ISERROR(MATCH(LEFT(C3505,5)&amp;B3505&amp;"_"&amp;A3505,$BK$1:BK3504,0)),LEFT(C3505,5)&amp;B3505&amp;"_"&amp;A3505,"")</f>
        <v/>
      </c>
      <c r="BL3505">
        <f>COUNTIFS($B$1:B3505,B3505)-COUNTIFS($B$1:B3505,B3505,$BK$1:BK3505,"")</f>
        <v>0</v>
      </c>
      <c r="BM3505" t="str">
        <f t="shared" si="604"/>
        <v/>
      </c>
    </row>
    <row r="3506" spans="1:65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1"/>
      <c r="AK3506" s="1"/>
      <c r="AL3506" s="1"/>
      <c r="AM3506" s="1"/>
      <c r="AN3506" s="1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t="str">
        <f t="shared" si="594"/>
        <v/>
      </c>
      <c r="AZ3506">
        <f t="shared" si="595"/>
        <v>0</v>
      </c>
      <c r="BA3506" t="str">
        <f t="shared" si="596"/>
        <v>QB</v>
      </c>
      <c r="BB3506" t="str">
        <f t="shared" si="597"/>
        <v>_</v>
      </c>
      <c r="BC3506" t="str">
        <f t="shared" si="598"/>
        <v>ru</v>
      </c>
      <c r="BD3506">
        <f>COUNTIFS($BB$1:BB3506,BB3506,$BC$1:BC3506,"ru")</f>
        <v>1630</v>
      </c>
      <c r="BE3506" t="str">
        <f t="shared" si="599"/>
        <v>re</v>
      </c>
      <c r="BF3506">
        <f>COUNTIFS($BB$1:BB3506,BB3506,$BE$1:BE3506,"re")</f>
        <v>1630</v>
      </c>
      <c r="BG3506" t="str">
        <f t="shared" si="600"/>
        <v>ru1630_</v>
      </c>
      <c r="BH3506" t="str">
        <f t="shared" si="601"/>
        <v>re1630_</v>
      </c>
      <c r="BI3506" t="str">
        <f t="shared" si="602"/>
        <v>_0</v>
      </c>
      <c r="BJ3506" t="str">
        <f t="shared" si="603"/>
        <v>_</v>
      </c>
      <c r="BK3506" t="str">
        <f>IF(ISERROR(MATCH(LEFT(C3506,5)&amp;B3506&amp;"_"&amp;A3506,$BK$1:BK3505,0)),LEFT(C3506,5)&amp;B3506&amp;"_"&amp;A3506,"")</f>
        <v/>
      </c>
      <c r="BL3506">
        <f>COUNTIFS($B$1:B3506,B3506)-COUNTIFS($B$1:B3506,B3506,$BK$1:BK3506,"")</f>
        <v>0</v>
      </c>
      <c r="BM3506" t="str">
        <f t="shared" si="604"/>
        <v/>
      </c>
    </row>
    <row r="3507" spans="1:65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1"/>
      <c r="AK3507" s="1"/>
      <c r="AL3507" s="1"/>
      <c r="AM3507" s="1"/>
      <c r="AN3507" s="1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t="str">
        <f t="shared" si="594"/>
        <v/>
      </c>
      <c r="AZ3507">
        <f t="shared" si="595"/>
        <v>0</v>
      </c>
      <c r="BA3507" t="str">
        <f t="shared" si="596"/>
        <v>QB</v>
      </c>
      <c r="BB3507" t="str">
        <f t="shared" si="597"/>
        <v>_</v>
      </c>
      <c r="BC3507" t="str">
        <f t="shared" si="598"/>
        <v>ru</v>
      </c>
      <c r="BD3507">
        <f>COUNTIFS($BB$1:BB3507,BB3507,$BC$1:BC3507,"ru")</f>
        <v>1631</v>
      </c>
      <c r="BE3507" t="str">
        <f t="shared" si="599"/>
        <v>re</v>
      </c>
      <c r="BF3507">
        <f>COUNTIFS($BB$1:BB3507,BB3507,$BE$1:BE3507,"re")</f>
        <v>1631</v>
      </c>
      <c r="BG3507" t="str">
        <f t="shared" si="600"/>
        <v>ru1631_</v>
      </c>
      <c r="BH3507" t="str">
        <f t="shared" si="601"/>
        <v>re1631_</v>
      </c>
      <c r="BI3507" t="str">
        <f t="shared" si="602"/>
        <v>_0</v>
      </c>
      <c r="BJ3507" t="str">
        <f t="shared" si="603"/>
        <v>_</v>
      </c>
      <c r="BK3507" t="str">
        <f>IF(ISERROR(MATCH(LEFT(C3507,5)&amp;B3507&amp;"_"&amp;A3507,$BK$1:BK3506,0)),LEFT(C3507,5)&amp;B3507&amp;"_"&amp;A3507,"")</f>
        <v/>
      </c>
      <c r="BL3507">
        <f>COUNTIFS($B$1:B3507,B3507)-COUNTIFS($B$1:B3507,B3507,$BK$1:BK3507,"")</f>
        <v>0</v>
      </c>
      <c r="BM3507" t="str">
        <f t="shared" si="604"/>
        <v/>
      </c>
    </row>
    <row r="3508" spans="1:65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1"/>
      <c r="AK3508" s="1"/>
      <c r="AL3508" s="1"/>
      <c r="AM3508" s="1"/>
      <c r="AN3508" s="1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t="str">
        <f t="shared" si="594"/>
        <v/>
      </c>
      <c r="AZ3508">
        <f t="shared" si="595"/>
        <v>0</v>
      </c>
      <c r="BA3508" t="str">
        <f t="shared" si="596"/>
        <v>QB</v>
      </c>
      <c r="BB3508" t="str">
        <f t="shared" si="597"/>
        <v>_</v>
      </c>
      <c r="BC3508" t="str">
        <f t="shared" si="598"/>
        <v>ru</v>
      </c>
      <c r="BD3508">
        <f>COUNTIFS($BB$1:BB3508,BB3508,$BC$1:BC3508,"ru")</f>
        <v>1632</v>
      </c>
      <c r="BE3508" t="str">
        <f t="shared" si="599"/>
        <v>re</v>
      </c>
      <c r="BF3508">
        <f>COUNTIFS($BB$1:BB3508,BB3508,$BE$1:BE3508,"re")</f>
        <v>1632</v>
      </c>
      <c r="BG3508" t="str">
        <f t="shared" si="600"/>
        <v>ru1632_</v>
      </c>
      <c r="BH3508" t="str">
        <f t="shared" si="601"/>
        <v>re1632_</v>
      </c>
      <c r="BI3508" t="str">
        <f t="shared" si="602"/>
        <v>_0</v>
      </c>
      <c r="BJ3508" t="str">
        <f t="shared" si="603"/>
        <v>_</v>
      </c>
      <c r="BK3508" t="str">
        <f>IF(ISERROR(MATCH(LEFT(C3508,5)&amp;B3508&amp;"_"&amp;A3508,$BK$1:BK3507,0)),LEFT(C3508,5)&amp;B3508&amp;"_"&amp;A3508,"")</f>
        <v/>
      </c>
      <c r="BL3508">
        <f>COUNTIFS($B$1:B3508,B3508)-COUNTIFS($B$1:B3508,B3508,$BK$1:BK3508,"")</f>
        <v>0</v>
      </c>
      <c r="BM3508" t="str">
        <f t="shared" si="604"/>
        <v/>
      </c>
    </row>
    <row r="3509" spans="1:65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1"/>
      <c r="AK3509" s="1"/>
      <c r="AL3509" s="1"/>
      <c r="AM3509" s="1"/>
      <c r="AN3509" s="1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t="str">
        <f t="shared" si="594"/>
        <v/>
      </c>
      <c r="AZ3509">
        <f t="shared" si="595"/>
        <v>0</v>
      </c>
      <c r="BA3509" t="str">
        <f t="shared" si="596"/>
        <v>QB</v>
      </c>
      <c r="BB3509" t="str">
        <f t="shared" si="597"/>
        <v>_</v>
      </c>
      <c r="BC3509" t="str">
        <f t="shared" si="598"/>
        <v>ru</v>
      </c>
      <c r="BD3509">
        <f>COUNTIFS($BB$1:BB3509,BB3509,$BC$1:BC3509,"ru")</f>
        <v>1633</v>
      </c>
      <c r="BE3509" t="str">
        <f t="shared" si="599"/>
        <v>re</v>
      </c>
      <c r="BF3509">
        <f>COUNTIFS($BB$1:BB3509,BB3509,$BE$1:BE3509,"re")</f>
        <v>1633</v>
      </c>
      <c r="BG3509" t="str">
        <f t="shared" si="600"/>
        <v>ru1633_</v>
      </c>
      <c r="BH3509" t="str">
        <f t="shared" si="601"/>
        <v>re1633_</v>
      </c>
      <c r="BI3509" t="str">
        <f t="shared" si="602"/>
        <v>_0</v>
      </c>
      <c r="BJ3509" t="str">
        <f t="shared" si="603"/>
        <v>_</v>
      </c>
      <c r="BK3509" t="str">
        <f>IF(ISERROR(MATCH(LEFT(C3509,5)&amp;B3509&amp;"_"&amp;A3509,$BK$1:BK3508,0)),LEFT(C3509,5)&amp;B3509&amp;"_"&amp;A3509,"")</f>
        <v/>
      </c>
      <c r="BL3509">
        <f>COUNTIFS($B$1:B3509,B3509)-COUNTIFS($B$1:B3509,B3509,$BK$1:BK3509,"")</f>
        <v>0</v>
      </c>
      <c r="BM3509" t="str">
        <f t="shared" si="604"/>
        <v/>
      </c>
    </row>
    <row r="3510" spans="1:65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1"/>
      <c r="AK3510" s="1"/>
      <c r="AL3510" s="1"/>
      <c r="AM3510" s="1"/>
      <c r="AN3510" s="1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t="str">
        <f t="shared" si="594"/>
        <v/>
      </c>
      <c r="AZ3510">
        <f t="shared" si="595"/>
        <v>0</v>
      </c>
      <c r="BA3510" t="str">
        <f t="shared" si="596"/>
        <v>QB</v>
      </c>
      <c r="BB3510" t="str">
        <f t="shared" si="597"/>
        <v>_</v>
      </c>
      <c r="BC3510" t="str">
        <f t="shared" si="598"/>
        <v>ru</v>
      </c>
      <c r="BD3510">
        <f>COUNTIFS($BB$1:BB3510,BB3510,$BC$1:BC3510,"ru")</f>
        <v>1634</v>
      </c>
      <c r="BE3510" t="str">
        <f t="shared" si="599"/>
        <v>re</v>
      </c>
      <c r="BF3510">
        <f>COUNTIFS($BB$1:BB3510,BB3510,$BE$1:BE3510,"re")</f>
        <v>1634</v>
      </c>
      <c r="BG3510" t="str">
        <f t="shared" si="600"/>
        <v>ru1634_</v>
      </c>
      <c r="BH3510" t="str">
        <f t="shared" si="601"/>
        <v>re1634_</v>
      </c>
      <c r="BI3510" t="str">
        <f t="shared" si="602"/>
        <v>_0</v>
      </c>
      <c r="BJ3510" t="str">
        <f t="shared" si="603"/>
        <v>_</v>
      </c>
      <c r="BK3510" t="str">
        <f>IF(ISERROR(MATCH(LEFT(C3510,5)&amp;B3510&amp;"_"&amp;A3510,$BK$1:BK3509,0)),LEFT(C3510,5)&amp;B3510&amp;"_"&amp;A3510,"")</f>
        <v/>
      </c>
      <c r="BL3510">
        <f>COUNTIFS($B$1:B3510,B3510)-COUNTIFS($B$1:B3510,B3510,$BK$1:BK3510,"")</f>
        <v>0</v>
      </c>
      <c r="BM3510" t="str">
        <f t="shared" si="604"/>
        <v/>
      </c>
    </row>
    <row r="3511" spans="1:65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1"/>
      <c r="AK3511" s="1"/>
      <c r="AL3511" s="1"/>
      <c r="AM3511" s="1"/>
      <c r="AN3511" s="1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t="str">
        <f t="shared" si="594"/>
        <v/>
      </c>
      <c r="AZ3511">
        <f t="shared" si="595"/>
        <v>0</v>
      </c>
      <c r="BA3511" t="str">
        <f t="shared" si="596"/>
        <v>QB</v>
      </c>
      <c r="BB3511" t="str">
        <f t="shared" si="597"/>
        <v>_</v>
      </c>
      <c r="BC3511" t="str">
        <f t="shared" si="598"/>
        <v>ru</v>
      </c>
      <c r="BD3511">
        <f>COUNTIFS($BB$1:BB3511,BB3511,$BC$1:BC3511,"ru")</f>
        <v>1635</v>
      </c>
      <c r="BE3511" t="str">
        <f t="shared" si="599"/>
        <v>re</v>
      </c>
      <c r="BF3511">
        <f>COUNTIFS($BB$1:BB3511,BB3511,$BE$1:BE3511,"re")</f>
        <v>1635</v>
      </c>
      <c r="BG3511" t="str">
        <f t="shared" si="600"/>
        <v>ru1635_</v>
      </c>
      <c r="BH3511" t="str">
        <f t="shared" si="601"/>
        <v>re1635_</v>
      </c>
      <c r="BI3511" t="str">
        <f t="shared" si="602"/>
        <v>_0</v>
      </c>
      <c r="BJ3511" t="str">
        <f t="shared" si="603"/>
        <v>_</v>
      </c>
      <c r="BK3511" t="str">
        <f>IF(ISERROR(MATCH(LEFT(C3511,5)&amp;B3511&amp;"_"&amp;A3511,$BK$1:BK3510,0)),LEFT(C3511,5)&amp;B3511&amp;"_"&amp;A3511,"")</f>
        <v/>
      </c>
      <c r="BL3511">
        <f>COUNTIFS($B$1:B3511,B3511)-COUNTIFS($B$1:B3511,B3511,$BK$1:BK3511,"")</f>
        <v>0</v>
      </c>
      <c r="BM3511" t="str">
        <f t="shared" si="604"/>
        <v/>
      </c>
    </row>
    <row r="3512" spans="1:65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1"/>
      <c r="AK3512" s="1"/>
      <c r="AL3512" s="1"/>
      <c r="AM3512" s="1"/>
      <c r="AN3512" s="1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t="str">
        <f t="shared" si="594"/>
        <v/>
      </c>
      <c r="AZ3512">
        <f t="shared" si="595"/>
        <v>0</v>
      </c>
      <c r="BA3512" t="str">
        <f t="shared" si="596"/>
        <v>QB</v>
      </c>
      <c r="BB3512" t="str">
        <f t="shared" si="597"/>
        <v>_</v>
      </c>
      <c r="BC3512" t="str">
        <f t="shared" si="598"/>
        <v>ru</v>
      </c>
      <c r="BD3512">
        <f>COUNTIFS($BB$1:BB3512,BB3512,$BC$1:BC3512,"ru")</f>
        <v>1636</v>
      </c>
      <c r="BE3512" t="str">
        <f t="shared" si="599"/>
        <v>re</v>
      </c>
      <c r="BF3512">
        <f>COUNTIFS($BB$1:BB3512,BB3512,$BE$1:BE3512,"re")</f>
        <v>1636</v>
      </c>
      <c r="BG3512" t="str">
        <f t="shared" si="600"/>
        <v>ru1636_</v>
      </c>
      <c r="BH3512" t="str">
        <f t="shared" si="601"/>
        <v>re1636_</v>
      </c>
      <c r="BI3512" t="str">
        <f t="shared" si="602"/>
        <v>_0</v>
      </c>
      <c r="BJ3512" t="str">
        <f t="shared" si="603"/>
        <v>_</v>
      </c>
      <c r="BK3512" t="str">
        <f>IF(ISERROR(MATCH(LEFT(C3512,5)&amp;B3512&amp;"_"&amp;A3512,$BK$1:BK3511,0)),LEFT(C3512,5)&amp;B3512&amp;"_"&amp;A3512,"")</f>
        <v/>
      </c>
      <c r="BL3512">
        <f>COUNTIFS($B$1:B3512,B3512)-COUNTIFS($B$1:B3512,B3512,$BK$1:BK3512,"")</f>
        <v>0</v>
      </c>
      <c r="BM3512" t="str">
        <f t="shared" si="604"/>
        <v/>
      </c>
    </row>
    <row r="3513" spans="1:65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1"/>
      <c r="AK3513" s="1"/>
      <c r="AL3513" s="1"/>
      <c r="AM3513" s="1"/>
      <c r="AN3513" s="1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t="str">
        <f t="shared" si="594"/>
        <v/>
      </c>
      <c r="AZ3513">
        <f t="shared" si="595"/>
        <v>0</v>
      </c>
      <c r="BA3513" t="str">
        <f t="shared" si="596"/>
        <v>QB</v>
      </c>
      <c r="BB3513" t="str">
        <f t="shared" si="597"/>
        <v>_</v>
      </c>
      <c r="BC3513" t="str">
        <f t="shared" si="598"/>
        <v>ru</v>
      </c>
      <c r="BD3513">
        <f>COUNTIFS($BB$1:BB3513,BB3513,$BC$1:BC3513,"ru")</f>
        <v>1637</v>
      </c>
      <c r="BE3513" t="str">
        <f t="shared" si="599"/>
        <v>re</v>
      </c>
      <c r="BF3513">
        <f>COUNTIFS($BB$1:BB3513,BB3513,$BE$1:BE3513,"re")</f>
        <v>1637</v>
      </c>
      <c r="BG3513" t="str">
        <f t="shared" si="600"/>
        <v>ru1637_</v>
      </c>
      <c r="BH3513" t="str">
        <f t="shared" si="601"/>
        <v>re1637_</v>
      </c>
      <c r="BI3513" t="str">
        <f t="shared" si="602"/>
        <v>_0</v>
      </c>
      <c r="BJ3513" t="str">
        <f t="shared" si="603"/>
        <v>_</v>
      </c>
      <c r="BK3513" t="str">
        <f>IF(ISERROR(MATCH(LEFT(C3513,5)&amp;B3513&amp;"_"&amp;A3513,$BK$1:BK3512,0)),LEFT(C3513,5)&amp;B3513&amp;"_"&amp;A3513,"")</f>
        <v/>
      </c>
      <c r="BL3513">
        <f>COUNTIFS($B$1:B3513,B3513)-COUNTIFS($B$1:B3513,B3513,$BK$1:BK3513,"")</f>
        <v>0</v>
      </c>
      <c r="BM3513" t="str">
        <f t="shared" si="604"/>
        <v/>
      </c>
    </row>
    <row r="3514" spans="1:65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1"/>
      <c r="AK3514" s="1"/>
      <c r="AL3514" s="1"/>
      <c r="AM3514" s="1"/>
      <c r="AN3514" s="1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t="str">
        <f t="shared" si="594"/>
        <v/>
      </c>
      <c r="AZ3514">
        <f t="shared" si="595"/>
        <v>0</v>
      </c>
      <c r="BA3514" t="str">
        <f t="shared" si="596"/>
        <v>QB</v>
      </c>
      <c r="BB3514" t="str">
        <f t="shared" si="597"/>
        <v>_</v>
      </c>
      <c r="BC3514" t="str">
        <f t="shared" si="598"/>
        <v>ru</v>
      </c>
      <c r="BD3514">
        <f>COUNTIFS($BB$1:BB3514,BB3514,$BC$1:BC3514,"ru")</f>
        <v>1638</v>
      </c>
      <c r="BE3514" t="str">
        <f t="shared" si="599"/>
        <v>re</v>
      </c>
      <c r="BF3514">
        <f>COUNTIFS($BB$1:BB3514,BB3514,$BE$1:BE3514,"re")</f>
        <v>1638</v>
      </c>
      <c r="BG3514" t="str">
        <f t="shared" si="600"/>
        <v>ru1638_</v>
      </c>
      <c r="BH3514" t="str">
        <f t="shared" si="601"/>
        <v>re1638_</v>
      </c>
      <c r="BI3514" t="str">
        <f t="shared" si="602"/>
        <v>_0</v>
      </c>
      <c r="BJ3514" t="str">
        <f t="shared" si="603"/>
        <v>_</v>
      </c>
      <c r="BK3514" t="str">
        <f>IF(ISERROR(MATCH(LEFT(C3514,5)&amp;B3514&amp;"_"&amp;A3514,$BK$1:BK3513,0)),LEFT(C3514,5)&amp;B3514&amp;"_"&amp;A3514,"")</f>
        <v/>
      </c>
      <c r="BL3514">
        <f>COUNTIFS($B$1:B3514,B3514)-COUNTIFS($B$1:B3514,B3514,$BK$1:BK3514,"")</f>
        <v>0</v>
      </c>
      <c r="BM3514" t="str">
        <f t="shared" si="604"/>
        <v/>
      </c>
    </row>
    <row r="3515" spans="1:65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1"/>
      <c r="AK3515" s="1"/>
      <c r="AL3515" s="1"/>
      <c r="AM3515" s="1"/>
      <c r="AN3515" s="1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t="str">
        <f t="shared" si="594"/>
        <v/>
      </c>
      <c r="AZ3515">
        <f t="shared" si="595"/>
        <v>0</v>
      </c>
      <c r="BA3515" t="str">
        <f t="shared" si="596"/>
        <v>QB</v>
      </c>
      <c r="BB3515" t="str">
        <f t="shared" si="597"/>
        <v>_</v>
      </c>
      <c r="BC3515" t="str">
        <f t="shared" si="598"/>
        <v>ru</v>
      </c>
      <c r="BD3515">
        <f>COUNTIFS($BB$1:BB3515,BB3515,$BC$1:BC3515,"ru")</f>
        <v>1639</v>
      </c>
      <c r="BE3515" t="str">
        <f t="shared" si="599"/>
        <v>re</v>
      </c>
      <c r="BF3515">
        <f>COUNTIFS($BB$1:BB3515,BB3515,$BE$1:BE3515,"re")</f>
        <v>1639</v>
      </c>
      <c r="BG3515" t="str">
        <f t="shared" si="600"/>
        <v>ru1639_</v>
      </c>
      <c r="BH3515" t="str">
        <f t="shared" si="601"/>
        <v>re1639_</v>
      </c>
      <c r="BI3515" t="str">
        <f t="shared" si="602"/>
        <v>_0</v>
      </c>
      <c r="BJ3515" t="str">
        <f t="shared" si="603"/>
        <v>_</v>
      </c>
      <c r="BK3515" t="str">
        <f>IF(ISERROR(MATCH(LEFT(C3515,5)&amp;B3515&amp;"_"&amp;A3515,$BK$1:BK3514,0)),LEFT(C3515,5)&amp;B3515&amp;"_"&amp;A3515,"")</f>
        <v/>
      </c>
      <c r="BL3515">
        <f>COUNTIFS($B$1:B3515,B3515)-COUNTIFS($B$1:B3515,B3515,$BK$1:BK3515,"")</f>
        <v>0</v>
      </c>
      <c r="BM3515" t="str">
        <f t="shared" si="604"/>
        <v/>
      </c>
    </row>
    <row r="3516" spans="1:65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1"/>
      <c r="AK3516" s="1"/>
      <c r="AL3516" s="1"/>
      <c r="AM3516" s="1"/>
      <c r="AN3516" s="1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t="str">
        <f t="shared" si="594"/>
        <v/>
      </c>
      <c r="AZ3516">
        <f t="shared" si="595"/>
        <v>0</v>
      </c>
      <c r="BA3516" t="str">
        <f t="shared" si="596"/>
        <v>QB</v>
      </c>
      <c r="BB3516" t="str">
        <f t="shared" si="597"/>
        <v>_</v>
      </c>
      <c r="BC3516" t="str">
        <f t="shared" si="598"/>
        <v>ru</v>
      </c>
      <c r="BD3516">
        <f>COUNTIFS($BB$1:BB3516,BB3516,$BC$1:BC3516,"ru")</f>
        <v>1640</v>
      </c>
      <c r="BE3516" t="str">
        <f t="shared" si="599"/>
        <v>re</v>
      </c>
      <c r="BF3516">
        <f>COUNTIFS($BB$1:BB3516,BB3516,$BE$1:BE3516,"re")</f>
        <v>1640</v>
      </c>
      <c r="BG3516" t="str">
        <f t="shared" si="600"/>
        <v>ru1640_</v>
      </c>
      <c r="BH3516" t="str">
        <f t="shared" si="601"/>
        <v>re1640_</v>
      </c>
      <c r="BI3516" t="str">
        <f t="shared" si="602"/>
        <v>_0</v>
      </c>
      <c r="BJ3516" t="str">
        <f t="shared" si="603"/>
        <v>_</v>
      </c>
      <c r="BK3516" t="str">
        <f>IF(ISERROR(MATCH(LEFT(C3516,5)&amp;B3516&amp;"_"&amp;A3516,$BK$1:BK3515,0)),LEFT(C3516,5)&amp;B3516&amp;"_"&amp;A3516,"")</f>
        <v/>
      </c>
      <c r="BL3516">
        <f>COUNTIFS($B$1:B3516,B3516)-COUNTIFS($B$1:B3516,B3516,$BK$1:BK3516,"")</f>
        <v>0</v>
      </c>
      <c r="BM3516" t="str">
        <f t="shared" si="604"/>
        <v/>
      </c>
    </row>
    <row r="3517" spans="1:65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1"/>
      <c r="AK3517" s="1"/>
      <c r="AL3517" s="1"/>
      <c r="AM3517" s="1"/>
      <c r="AN3517" s="1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t="str">
        <f t="shared" si="594"/>
        <v/>
      </c>
      <c r="AZ3517">
        <f t="shared" si="595"/>
        <v>0</v>
      </c>
      <c r="BA3517" t="str">
        <f t="shared" si="596"/>
        <v>QB</v>
      </c>
      <c r="BB3517" t="str">
        <f t="shared" si="597"/>
        <v>_</v>
      </c>
      <c r="BC3517" t="str">
        <f t="shared" si="598"/>
        <v>ru</v>
      </c>
      <c r="BD3517">
        <f>COUNTIFS($BB$1:BB3517,BB3517,$BC$1:BC3517,"ru")</f>
        <v>1641</v>
      </c>
      <c r="BE3517" t="str">
        <f t="shared" si="599"/>
        <v>re</v>
      </c>
      <c r="BF3517">
        <f>COUNTIFS($BB$1:BB3517,BB3517,$BE$1:BE3517,"re")</f>
        <v>1641</v>
      </c>
      <c r="BG3517" t="str">
        <f t="shared" si="600"/>
        <v>ru1641_</v>
      </c>
      <c r="BH3517" t="str">
        <f t="shared" si="601"/>
        <v>re1641_</v>
      </c>
      <c r="BI3517" t="str">
        <f t="shared" si="602"/>
        <v>_0</v>
      </c>
      <c r="BJ3517" t="str">
        <f t="shared" si="603"/>
        <v>_</v>
      </c>
      <c r="BK3517" t="str">
        <f>IF(ISERROR(MATCH(LEFT(C3517,5)&amp;B3517&amp;"_"&amp;A3517,$BK$1:BK3516,0)),LEFT(C3517,5)&amp;B3517&amp;"_"&amp;A3517,"")</f>
        <v/>
      </c>
      <c r="BL3517">
        <f>COUNTIFS($B$1:B3517,B3517)-COUNTIFS($B$1:B3517,B3517,$BK$1:BK3517,"")</f>
        <v>0</v>
      </c>
      <c r="BM3517" t="str">
        <f t="shared" si="604"/>
        <v/>
      </c>
    </row>
    <row r="3518" spans="1:65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1"/>
      <c r="AK3518" s="1"/>
      <c r="AL3518" s="1"/>
      <c r="AM3518" s="1"/>
      <c r="AN3518" s="1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t="str">
        <f t="shared" si="594"/>
        <v/>
      </c>
      <c r="AZ3518">
        <f t="shared" si="595"/>
        <v>0</v>
      </c>
      <c r="BA3518" t="str">
        <f t="shared" si="596"/>
        <v>QB</v>
      </c>
      <c r="BB3518" t="str">
        <f t="shared" si="597"/>
        <v>_</v>
      </c>
      <c r="BC3518" t="str">
        <f t="shared" si="598"/>
        <v>ru</v>
      </c>
      <c r="BD3518">
        <f>COUNTIFS($BB$1:BB3518,BB3518,$BC$1:BC3518,"ru")</f>
        <v>1642</v>
      </c>
      <c r="BE3518" t="str">
        <f t="shared" si="599"/>
        <v>re</v>
      </c>
      <c r="BF3518">
        <f>COUNTIFS($BB$1:BB3518,BB3518,$BE$1:BE3518,"re")</f>
        <v>1642</v>
      </c>
      <c r="BG3518" t="str">
        <f t="shared" si="600"/>
        <v>ru1642_</v>
      </c>
      <c r="BH3518" t="str">
        <f t="shared" si="601"/>
        <v>re1642_</v>
      </c>
      <c r="BI3518" t="str">
        <f t="shared" si="602"/>
        <v>_0</v>
      </c>
      <c r="BJ3518" t="str">
        <f t="shared" si="603"/>
        <v>_</v>
      </c>
      <c r="BK3518" t="str">
        <f>IF(ISERROR(MATCH(LEFT(C3518,5)&amp;B3518&amp;"_"&amp;A3518,$BK$1:BK3517,0)),LEFT(C3518,5)&amp;B3518&amp;"_"&amp;A3518,"")</f>
        <v/>
      </c>
      <c r="BL3518">
        <f>COUNTIFS($B$1:B3518,B3518)-COUNTIFS($B$1:B3518,B3518,$BK$1:BK3518,"")</f>
        <v>0</v>
      </c>
      <c r="BM3518" t="str">
        <f t="shared" si="604"/>
        <v/>
      </c>
    </row>
    <row r="3519" spans="1:65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1"/>
      <c r="AK3519" s="1"/>
      <c r="AL3519" s="1"/>
      <c r="AM3519" s="1"/>
      <c r="AN3519" s="1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t="str">
        <f t="shared" si="594"/>
        <v/>
      </c>
      <c r="AZ3519">
        <f t="shared" si="595"/>
        <v>0</v>
      </c>
      <c r="BA3519" t="str">
        <f t="shared" si="596"/>
        <v>QB</v>
      </c>
      <c r="BB3519" t="str">
        <f t="shared" si="597"/>
        <v>_</v>
      </c>
      <c r="BC3519" t="str">
        <f t="shared" si="598"/>
        <v>ru</v>
      </c>
      <c r="BD3519">
        <f>COUNTIFS($BB$1:BB3519,BB3519,$BC$1:BC3519,"ru")</f>
        <v>1643</v>
      </c>
      <c r="BE3519" t="str">
        <f t="shared" si="599"/>
        <v>re</v>
      </c>
      <c r="BF3519">
        <f>COUNTIFS($BB$1:BB3519,BB3519,$BE$1:BE3519,"re")</f>
        <v>1643</v>
      </c>
      <c r="BG3519" t="str">
        <f t="shared" si="600"/>
        <v>ru1643_</v>
      </c>
      <c r="BH3519" t="str">
        <f t="shared" si="601"/>
        <v>re1643_</v>
      </c>
      <c r="BI3519" t="str">
        <f t="shared" si="602"/>
        <v>_0</v>
      </c>
      <c r="BJ3519" t="str">
        <f t="shared" si="603"/>
        <v>_</v>
      </c>
      <c r="BK3519" t="str">
        <f>IF(ISERROR(MATCH(LEFT(C3519,5)&amp;B3519&amp;"_"&amp;A3519,$BK$1:BK3518,0)),LEFT(C3519,5)&amp;B3519&amp;"_"&amp;A3519,"")</f>
        <v/>
      </c>
      <c r="BL3519">
        <f>COUNTIFS($B$1:B3519,B3519)-COUNTIFS($B$1:B3519,B3519,$BK$1:BK3519,"")</f>
        <v>0</v>
      </c>
      <c r="BM3519" t="str">
        <f t="shared" si="604"/>
        <v/>
      </c>
    </row>
    <row r="3520" spans="1:65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1"/>
      <c r="AK3520" s="1"/>
      <c r="AL3520" s="1"/>
      <c r="AM3520" s="1"/>
      <c r="AN3520" s="1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t="str">
        <f t="shared" si="594"/>
        <v/>
      </c>
      <c r="AZ3520">
        <f t="shared" si="595"/>
        <v>0</v>
      </c>
      <c r="BA3520" t="str">
        <f t="shared" si="596"/>
        <v>QB</v>
      </c>
      <c r="BB3520" t="str">
        <f t="shared" si="597"/>
        <v>_</v>
      </c>
      <c r="BC3520" t="str">
        <f t="shared" si="598"/>
        <v>ru</v>
      </c>
      <c r="BD3520">
        <f>COUNTIFS($BB$1:BB3520,BB3520,$BC$1:BC3520,"ru")</f>
        <v>1644</v>
      </c>
      <c r="BE3520" t="str">
        <f t="shared" si="599"/>
        <v>re</v>
      </c>
      <c r="BF3520">
        <f>COUNTIFS($BB$1:BB3520,BB3520,$BE$1:BE3520,"re")</f>
        <v>1644</v>
      </c>
      <c r="BG3520" t="str">
        <f t="shared" si="600"/>
        <v>ru1644_</v>
      </c>
      <c r="BH3520" t="str">
        <f t="shared" si="601"/>
        <v>re1644_</v>
      </c>
      <c r="BI3520" t="str">
        <f t="shared" si="602"/>
        <v>_0</v>
      </c>
      <c r="BJ3520" t="str">
        <f t="shared" si="603"/>
        <v>_</v>
      </c>
      <c r="BK3520" t="str">
        <f>IF(ISERROR(MATCH(LEFT(C3520,5)&amp;B3520&amp;"_"&amp;A3520,$BK$1:BK3519,0)),LEFT(C3520,5)&amp;B3520&amp;"_"&amp;A3520,"")</f>
        <v/>
      </c>
      <c r="BL3520">
        <f>COUNTIFS($B$1:B3520,B3520)-COUNTIFS($B$1:B3520,B3520,$BK$1:BK3520,"")</f>
        <v>0</v>
      </c>
      <c r="BM3520" t="str">
        <f t="shared" si="604"/>
        <v/>
      </c>
    </row>
    <row r="3521" spans="1:65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1"/>
      <c r="AK3521" s="1"/>
      <c r="AL3521" s="1"/>
      <c r="AM3521" s="1"/>
      <c r="AN3521" s="1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t="str">
        <f t="shared" si="594"/>
        <v/>
      </c>
      <c r="AZ3521">
        <f t="shared" si="595"/>
        <v>0</v>
      </c>
      <c r="BA3521" t="str">
        <f t="shared" si="596"/>
        <v>QB</v>
      </c>
      <c r="BB3521" t="str">
        <f t="shared" si="597"/>
        <v>_</v>
      </c>
      <c r="BC3521" t="str">
        <f t="shared" si="598"/>
        <v>ru</v>
      </c>
      <c r="BD3521">
        <f>COUNTIFS($BB$1:BB3521,BB3521,$BC$1:BC3521,"ru")</f>
        <v>1645</v>
      </c>
      <c r="BE3521" t="str">
        <f t="shared" si="599"/>
        <v>re</v>
      </c>
      <c r="BF3521">
        <f>COUNTIFS($BB$1:BB3521,BB3521,$BE$1:BE3521,"re")</f>
        <v>1645</v>
      </c>
      <c r="BG3521" t="str">
        <f t="shared" si="600"/>
        <v>ru1645_</v>
      </c>
      <c r="BH3521" t="str">
        <f t="shared" si="601"/>
        <v>re1645_</v>
      </c>
      <c r="BI3521" t="str">
        <f t="shared" si="602"/>
        <v>_0</v>
      </c>
      <c r="BJ3521" t="str">
        <f t="shared" si="603"/>
        <v>_</v>
      </c>
      <c r="BK3521" t="str">
        <f>IF(ISERROR(MATCH(LEFT(C3521,5)&amp;B3521&amp;"_"&amp;A3521,$BK$1:BK3520,0)),LEFT(C3521,5)&amp;B3521&amp;"_"&amp;A3521,"")</f>
        <v/>
      </c>
      <c r="BL3521">
        <f>COUNTIFS($B$1:B3521,B3521)-COUNTIFS($B$1:B3521,B3521,$BK$1:BK3521,"")</f>
        <v>0</v>
      </c>
      <c r="BM3521" t="str">
        <f t="shared" si="604"/>
        <v/>
      </c>
    </row>
    <row r="3522" spans="1:65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1"/>
      <c r="AK3522" s="1"/>
      <c r="AL3522" s="1"/>
      <c r="AM3522" s="1"/>
      <c r="AN3522" s="1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t="str">
        <f t="shared" si="594"/>
        <v/>
      </c>
      <c r="AZ3522">
        <f t="shared" si="595"/>
        <v>0</v>
      </c>
      <c r="BA3522" t="str">
        <f t="shared" si="596"/>
        <v>QB</v>
      </c>
      <c r="BB3522" t="str">
        <f t="shared" si="597"/>
        <v>_</v>
      </c>
      <c r="BC3522" t="str">
        <f t="shared" si="598"/>
        <v>ru</v>
      </c>
      <c r="BD3522">
        <f>COUNTIFS($BB$1:BB3522,BB3522,$BC$1:BC3522,"ru")</f>
        <v>1646</v>
      </c>
      <c r="BE3522" t="str">
        <f t="shared" si="599"/>
        <v>re</v>
      </c>
      <c r="BF3522">
        <f>COUNTIFS($BB$1:BB3522,BB3522,$BE$1:BE3522,"re")</f>
        <v>1646</v>
      </c>
      <c r="BG3522" t="str">
        <f t="shared" si="600"/>
        <v>ru1646_</v>
      </c>
      <c r="BH3522" t="str">
        <f t="shared" si="601"/>
        <v>re1646_</v>
      </c>
      <c r="BI3522" t="str">
        <f t="shared" si="602"/>
        <v>_0</v>
      </c>
      <c r="BJ3522" t="str">
        <f t="shared" si="603"/>
        <v>_</v>
      </c>
      <c r="BK3522" t="str">
        <f>IF(ISERROR(MATCH(LEFT(C3522,5)&amp;B3522&amp;"_"&amp;A3522,$BK$1:BK3521,0)),LEFT(C3522,5)&amp;B3522&amp;"_"&amp;A3522,"")</f>
        <v/>
      </c>
      <c r="BL3522">
        <f>COUNTIFS($B$1:B3522,B3522)-COUNTIFS($B$1:B3522,B3522,$BK$1:BK3522,"")</f>
        <v>0</v>
      </c>
      <c r="BM3522" t="str">
        <f t="shared" si="604"/>
        <v/>
      </c>
    </row>
    <row r="3523" spans="1:65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1"/>
      <c r="AK3523" s="1"/>
      <c r="AL3523" s="1"/>
      <c r="AM3523" s="1"/>
      <c r="AN3523" s="1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t="str">
        <f t="shared" ref="AY3523:AY3586" si="605">IF(ISNUMBER(AP3523),LEFT(C3523,7)&amp;"_"&amp;B3523,"")</f>
        <v/>
      </c>
      <c r="AZ3523">
        <f t="shared" ref="AZ3523:AZ3586" si="606">A3523</f>
        <v>0</v>
      </c>
      <c r="BA3523" t="str">
        <f t="shared" ref="BA3523:BA3586" si="607">IF(G3523="NA","","QB")</f>
        <v>QB</v>
      </c>
      <c r="BB3523" t="str">
        <f t="shared" ref="BB3523:BB3586" si="608">LEFT(C3523,7)&amp;"_"&amp;B3523</f>
        <v>_</v>
      </c>
      <c r="BC3523" t="str">
        <f t="shared" ref="BC3523:BC3586" si="609">IF(X3523="NA","","ru")</f>
        <v>ru</v>
      </c>
      <c r="BD3523">
        <f>COUNTIFS($BB$1:BB3523,BB3523,$BC$1:BC3523,"ru")</f>
        <v>1647</v>
      </c>
      <c r="BE3523" t="str">
        <f t="shared" ref="BE3523:BE3586" si="610">IF(AD3523="NA","","re")</f>
        <v>re</v>
      </c>
      <c r="BF3523">
        <f>COUNTIFS($BB$1:BB3523,BB3523,$BE$1:BE3523,"re")</f>
        <v>1647</v>
      </c>
      <c r="BG3523" t="str">
        <f t="shared" ref="BG3523:BG3586" si="611">BC3523&amp;BD3523&amp;$BB3523</f>
        <v>ru1647_</v>
      </c>
      <c r="BH3523" t="str">
        <f t="shared" ref="BH3523:BH3586" si="612">BE3523&amp;BF3523&amp;$BB3523</f>
        <v>re1647_</v>
      </c>
      <c r="BI3523" t="str">
        <f t="shared" ref="BI3523:BI3586" si="613">BB3523&amp;AZ3523</f>
        <v>_0</v>
      </c>
      <c r="BJ3523" t="str">
        <f t="shared" ref="BJ3523:BJ3586" si="614">LEFT(C3523,5)&amp;B3523&amp;"_"&amp;A3523</f>
        <v>_</v>
      </c>
      <c r="BK3523" t="str">
        <f>IF(ISERROR(MATCH(LEFT(C3523,5)&amp;B3523&amp;"_"&amp;A3523,$BK$1:BK3522,0)),LEFT(C3523,5)&amp;B3523&amp;"_"&amp;A3523,"")</f>
        <v/>
      </c>
      <c r="BL3523">
        <f>COUNTIFS($B$1:B3523,B3523)-COUNTIFS($B$1:B3523,B3523,$BK$1:BK3523,"")</f>
        <v>0</v>
      </c>
      <c r="BM3523" t="str">
        <f t="shared" ref="BM3523:BM3586" si="615">IF(BK3523="","",LEFT(C3523,5)&amp;B3523&amp;BL3523)</f>
        <v/>
      </c>
    </row>
    <row r="3524" spans="1:65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1"/>
      <c r="AK3524" s="1"/>
      <c r="AL3524" s="1"/>
      <c r="AM3524" s="1"/>
      <c r="AN3524" s="1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t="str">
        <f t="shared" si="605"/>
        <v/>
      </c>
      <c r="AZ3524">
        <f t="shared" si="606"/>
        <v>0</v>
      </c>
      <c r="BA3524" t="str">
        <f t="shared" si="607"/>
        <v>QB</v>
      </c>
      <c r="BB3524" t="str">
        <f t="shared" si="608"/>
        <v>_</v>
      </c>
      <c r="BC3524" t="str">
        <f t="shared" si="609"/>
        <v>ru</v>
      </c>
      <c r="BD3524">
        <f>COUNTIFS($BB$1:BB3524,BB3524,$BC$1:BC3524,"ru")</f>
        <v>1648</v>
      </c>
      <c r="BE3524" t="str">
        <f t="shared" si="610"/>
        <v>re</v>
      </c>
      <c r="BF3524">
        <f>COUNTIFS($BB$1:BB3524,BB3524,$BE$1:BE3524,"re")</f>
        <v>1648</v>
      </c>
      <c r="BG3524" t="str">
        <f t="shared" si="611"/>
        <v>ru1648_</v>
      </c>
      <c r="BH3524" t="str">
        <f t="shared" si="612"/>
        <v>re1648_</v>
      </c>
      <c r="BI3524" t="str">
        <f t="shared" si="613"/>
        <v>_0</v>
      </c>
      <c r="BJ3524" t="str">
        <f t="shared" si="614"/>
        <v>_</v>
      </c>
      <c r="BK3524" t="str">
        <f>IF(ISERROR(MATCH(LEFT(C3524,5)&amp;B3524&amp;"_"&amp;A3524,$BK$1:BK3523,0)),LEFT(C3524,5)&amp;B3524&amp;"_"&amp;A3524,"")</f>
        <v/>
      </c>
      <c r="BL3524">
        <f>COUNTIFS($B$1:B3524,B3524)-COUNTIFS($B$1:B3524,B3524,$BK$1:BK3524,"")</f>
        <v>0</v>
      </c>
      <c r="BM3524" t="str">
        <f t="shared" si="615"/>
        <v/>
      </c>
    </row>
    <row r="3525" spans="1:65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1"/>
      <c r="AK3525" s="1"/>
      <c r="AL3525" s="1"/>
      <c r="AM3525" s="1"/>
      <c r="AN3525" s="1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t="str">
        <f t="shared" si="605"/>
        <v/>
      </c>
      <c r="AZ3525">
        <f t="shared" si="606"/>
        <v>0</v>
      </c>
      <c r="BA3525" t="str">
        <f t="shared" si="607"/>
        <v>QB</v>
      </c>
      <c r="BB3525" t="str">
        <f t="shared" si="608"/>
        <v>_</v>
      </c>
      <c r="BC3525" t="str">
        <f t="shared" si="609"/>
        <v>ru</v>
      </c>
      <c r="BD3525">
        <f>COUNTIFS($BB$1:BB3525,BB3525,$BC$1:BC3525,"ru")</f>
        <v>1649</v>
      </c>
      <c r="BE3525" t="str">
        <f t="shared" si="610"/>
        <v>re</v>
      </c>
      <c r="BF3525">
        <f>COUNTIFS($BB$1:BB3525,BB3525,$BE$1:BE3525,"re")</f>
        <v>1649</v>
      </c>
      <c r="BG3525" t="str">
        <f t="shared" si="611"/>
        <v>ru1649_</v>
      </c>
      <c r="BH3525" t="str">
        <f t="shared" si="612"/>
        <v>re1649_</v>
      </c>
      <c r="BI3525" t="str">
        <f t="shared" si="613"/>
        <v>_0</v>
      </c>
      <c r="BJ3525" t="str">
        <f t="shared" si="614"/>
        <v>_</v>
      </c>
      <c r="BK3525" t="str">
        <f>IF(ISERROR(MATCH(LEFT(C3525,5)&amp;B3525&amp;"_"&amp;A3525,$BK$1:BK3524,0)),LEFT(C3525,5)&amp;B3525&amp;"_"&amp;A3525,"")</f>
        <v/>
      </c>
      <c r="BL3525">
        <f>COUNTIFS($B$1:B3525,B3525)-COUNTIFS($B$1:B3525,B3525,$BK$1:BK3525,"")</f>
        <v>0</v>
      </c>
      <c r="BM3525" t="str">
        <f t="shared" si="615"/>
        <v/>
      </c>
    </row>
    <row r="3526" spans="1:65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1"/>
      <c r="AK3526" s="1"/>
      <c r="AL3526" s="1"/>
      <c r="AM3526" s="1"/>
      <c r="AN3526" s="1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t="str">
        <f t="shared" si="605"/>
        <v/>
      </c>
      <c r="AZ3526">
        <f t="shared" si="606"/>
        <v>0</v>
      </c>
      <c r="BA3526" t="str">
        <f t="shared" si="607"/>
        <v>QB</v>
      </c>
      <c r="BB3526" t="str">
        <f t="shared" si="608"/>
        <v>_</v>
      </c>
      <c r="BC3526" t="str">
        <f t="shared" si="609"/>
        <v>ru</v>
      </c>
      <c r="BD3526">
        <f>COUNTIFS($BB$1:BB3526,BB3526,$BC$1:BC3526,"ru")</f>
        <v>1650</v>
      </c>
      <c r="BE3526" t="str">
        <f t="shared" si="610"/>
        <v>re</v>
      </c>
      <c r="BF3526">
        <f>COUNTIFS($BB$1:BB3526,BB3526,$BE$1:BE3526,"re")</f>
        <v>1650</v>
      </c>
      <c r="BG3526" t="str">
        <f t="shared" si="611"/>
        <v>ru1650_</v>
      </c>
      <c r="BH3526" t="str">
        <f t="shared" si="612"/>
        <v>re1650_</v>
      </c>
      <c r="BI3526" t="str">
        <f t="shared" si="613"/>
        <v>_0</v>
      </c>
      <c r="BJ3526" t="str">
        <f t="shared" si="614"/>
        <v>_</v>
      </c>
      <c r="BK3526" t="str">
        <f>IF(ISERROR(MATCH(LEFT(C3526,5)&amp;B3526&amp;"_"&amp;A3526,$BK$1:BK3525,0)),LEFT(C3526,5)&amp;B3526&amp;"_"&amp;A3526,"")</f>
        <v/>
      </c>
      <c r="BL3526">
        <f>COUNTIFS($B$1:B3526,B3526)-COUNTIFS($B$1:B3526,B3526,$BK$1:BK3526,"")</f>
        <v>0</v>
      </c>
      <c r="BM3526" t="str">
        <f t="shared" si="615"/>
        <v/>
      </c>
    </row>
    <row r="3527" spans="1:65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1"/>
      <c r="AK3527" s="1"/>
      <c r="AL3527" s="1"/>
      <c r="AM3527" s="1"/>
      <c r="AN3527" s="1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t="str">
        <f t="shared" si="605"/>
        <v/>
      </c>
      <c r="AZ3527">
        <f t="shared" si="606"/>
        <v>0</v>
      </c>
      <c r="BA3527" t="str">
        <f t="shared" si="607"/>
        <v>QB</v>
      </c>
      <c r="BB3527" t="str">
        <f t="shared" si="608"/>
        <v>_</v>
      </c>
      <c r="BC3527" t="str">
        <f t="shared" si="609"/>
        <v>ru</v>
      </c>
      <c r="BD3527">
        <f>COUNTIFS($BB$1:BB3527,BB3527,$BC$1:BC3527,"ru")</f>
        <v>1651</v>
      </c>
      <c r="BE3527" t="str">
        <f t="shared" si="610"/>
        <v>re</v>
      </c>
      <c r="BF3527">
        <f>COUNTIFS($BB$1:BB3527,BB3527,$BE$1:BE3527,"re")</f>
        <v>1651</v>
      </c>
      <c r="BG3527" t="str">
        <f t="shared" si="611"/>
        <v>ru1651_</v>
      </c>
      <c r="BH3527" t="str">
        <f t="shared" si="612"/>
        <v>re1651_</v>
      </c>
      <c r="BI3527" t="str">
        <f t="shared" si="613"/>
        <v>_0</v>
      </c>
      <c r="BJ3527" t="str">
        <f t="shared" si="614"/>
        <v>_</v>
      </c>
      <c r="BK3527" t="str">
        <f>IF(ISERROR(MATCH(LEFT(C3527,5)&amp;B3527&amp;"_"&amp;A3527,$BK$1:BK3526,0)),LEFT(C3527,5)&amp;B3527&amp;"_"&amp;A3527,"")</f>
        <v/>
      </c>
      <c r="BL3527">
        <f>COUNTIFS($B$1:B3527,B3527)-COUNTIFS($B$1:B3527,B3527,$BK$1:BK3527,"")</f>
        <v>0</v>
      </c>
      <c r="BM3527" t="str">
        <f t="shared" si="615"/>
        <v/>
      </c>
    </row>
    <row r="3528" spans="1:65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1"/>
      <c r="AK3528" s="1"/>
      <c r="AL3528" s="1"/>
      <c r="AM3528" s="1"/>
      <c r="AN3528" s="1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t="str">
        <f t="shared" si="605"/>
        <v/>
      </c>
      <c r="AZ3528">
        <f t="shared" si="606"/>
        <v>0</v>
      </c>
      <c r="BA3528" t="str">
        <f t="shared" si="607"/>
        <v>QB</v>
      </c>
      <c r="BB3528" t="str">
        <f t="shared" si="608"/>
        <v>_</v>
      </c>
      <c r="BC3528" t="str">
        <f t="shared" si="609"/>
        <v>ru</v>
      </c>
      <c r="BD3528">
        <f>COUNTIFS($BB$1:BB3528,BB3528,$BC$1:BC3528,"ru")</f>
        <v>1652</v>
      </c>
      <c r="BE3528" t="str">
        <f t="shared" si="610"/>
        <v>re</v>
      </c>
      <c r="BF3528">
        <f>COUNTIFS($BB$1:BB3528,BB3528,$BE$1:BE3528,"re")</f>
        <v>1652</v>
      </c>
      <c r="BG3528" t="str">
        <f t="shared" si="611"/>
        <v>ru1652_</v>
      </c>
      <c r="BH3528" t="str">
        <f t="shared" si="612"/>
        <v>re1652_</v>
      </c>
      <c r="BI3528" t="str">
        <f t="shared" si="613"/>
        <v>_0</v>
      </c>
      <c r="BJ3528" t="str">
        <f t="shared" si="614"/>
        <v>_</v>
      </c>
      <c r="BK3528" t="str">
        <f>IF(ISERROR(MATCH(LEFT(C3528,5)&amp;B3528&amp;"_"&amp;A3528,$BK$1:BK3527,0)),LEFT(C3528,5)&amp;B3528&amp;"_"&amp;A3528,"")</f>
        <v/>
      </c>
      <c r="BL3528">
        <f>COUNTIFS($B$1:B3528,B3528)-COUNTIFS($B$1:B3528,B3528,$BK$1:BK3528,"")</f>
        <v>0</v>
      </c>
      <c r="BM3528" t="str">
        <f t="shared" si="615"/>
        <v/>
      </c>
    </row>
    <row r="3529" spans="1:65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1"/>
      <c r="AK3529" s="1"/>
      <c r="AL3529" s="1"/>
      <c r="AM3529" s="1"/>
      <c r="AN3529" s="1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t="str">
        <f t="shared" si="605"/>
        <v/>
      </c>
      <c r="AZ3529">
        <f t="shared" si="606"/>
        <v>0</v>
      </c>
      <c r="BA3529" t="str">
        <f t="shared" si="607"/>
        <v>QB</v>
      </c>
      <c r="BB3529" t="str">
        <f t="shared" si="608"/>
        <v>_</v>
      </c>
      <c r="BC3529" t="str">
        <f t="shared" si="609"/>
        <v>ru</v>
      </c>
      <c r="BD3529">
        <f>COUNTIFS($BB$1:BB3529,BB3529,$BC$1:BC3529,"ru")</f>
        <v>1653</v>
      </c>
      <c r="BE3529" t="str">
        <f t="shared" si="610"/>
        <v>re</v>
      </c>
      <c r="BF3529">
        <f>COUNTIFS($BB$1:BB3529,BB3529,$BE$1:BE3529,"re")</f>
        <v>1653</v>
      </c>
      <c r="BG3529" t="str">
        <f t="shared" si="611"/>
        <v>ru1653_</v>
      </c>
      <c r="BH3529" t="str">
        <f t="shared" si="612"/>
        <v>re1653_</v>
      </c>
      <c r="BI3529" t="str">
        <f t="shared" si="613"/>
        <v>_0</v>
      </c>
      <c r="BJ3529" t="str">
        <f t="shared" si="614"/>
        <v>_</v>
      </c>
      <c r="BK3529" t="str">
        <f>IF(ISERROR(MATCH(LEFT(C3529,5)&amp;B3529&amp;"_"&amp;A3529,$BK$1:BK3528,0)),LEFT(C3529,5)&amp;B3529&amp;"_"&amp;A3529,"")</f>
        <v/>
      </c>
      <c r="BL3529">
        <f>COUNTIFS($B$1:B3529,B3529)-COUNTIFS($B$1:B3529,B3529,$BK$1:BK3529,"")</f>
        <v>0</v>
      </c>
      <c r="BM3529" t="str">
        <f t="shared" si="615"/>
        <v/>
      </c>
    </row>
    <row r="3530" spans="1:65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1"/>
      <c r="AK3530" s="1"/>
      <c r="AL3530" s="1"/>
      <c r="AM3530" s="1"/>
      <c r="AN3530" s="1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t="str">
        <f t="shared" si="605"/>
        <v/>
      </c>
      <c r="AZ3530">
        <f t="shared" si="606"/>
        <v>0</v>
      </c>
      <c r="BA3530" t="str">
        <f t="shared" si="607"/>
        <v>QB</v>
      </c>
      <c r="BB3530" t="str">
        <f t="shared" si="608"/>
        <v>_</v>
      </c>
      <c r="BC3530" t="str">
        <f t="shared" si="609"/>
        <v>ru</v>
      </c>
      <c r="BD3530">
        <f>COUNTIFS($BB$1:BB3530,BB3530,$BC$1:BC3530,"ru")</f>
        <v>1654</v>
      </c>
      <c r="BE3530" t="str">
        <f t="shared" si="610"/>
        <v>re</v>
      </c>
      <c r="BF3530">
        <f>COUNTIFS($BB$1:BB3530,BB3530,$BE$1:BE3530,"re")</f>
        <v>1654</v>
      </c>
      <c r="BG3530" t="str">
        <f t="shared" si="611"/>
        <v>ru1654_</v>
      </c>
      <c r="BH3530" t="str">
        <f t="shared" si="612"/>
        <v>re1654_</v>
      </c>
      <c r="BI3530" t="str">
        <f t="shared" si="613"/>
        <v>_0</v>
      </c>
      <c r="BJ3530" t="str">
        <f t="shared" si="614"/>
        <v>_</v>
      </c>
      <c r="BK3530" t="str">
        <f>IF(ISERROR(MATCH(LEFT(C3530,5)&amp;B3530&amp;"_"&amp;A3530,$BK$1:BK3529,0)),LEFT(C3530,5)&amp;B3530&amp;"_"&amp;A3530,"")</f>
        <v/>
      </c>
      <c r="BL3530">
        <f>COUNTIFS($B$1:B3530,B3530)-COUNTIFS($B$1:B3530,B3530,$BK$1:BK3530,"")</f>
        <v>0</v>
      </c>
      <c r="BM3530" t="str">
        <f t="shared" si="615"/>
        <v/>
      </c>
    </row>
    <row r="3531" spans="1:65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1"/>
      <c r="AK3531" s="1"/>
      <c r="AL3531" s="1"/>
      <c r="AM3531" s="1"/>
      <c r="AN3531" s="1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t="str">
        <f t="shared" si="605"/>
        <v/>
      </c>
      <c r="AZ3531">
        <f t="shared" si="606"/>
        <v>0</v>
      </c>
      <c r="BA3531" t="str">
        <f t="shared" si="607"/>
        <v>QB</v>
      </c>
      <c r="BB3531" t="str">
        <f t="shared" si="608"/>
        <v>_</v>
      </c>
      <c r="BC3531" t="str">
        <f t="shared" si="609"/>
        <v>ru</v>
      </c>
      <c r="BD3531">
        <f>COUNTIFS($BB$1:BB3531,BB3531,$BC$1:BC3531,"ru")</f>
        <v>1655</v>
      </c>
      <c r="BE3531" t="str">
        <f t="shared" si="610"/>
        <v>re</v>
      </c>
      <c r="BF3531">
        <f>COUNTIFS($BB$1:BB3531,BB3531,$BE$1:BE3531,"re")</f>
        <v>1655</v>
      </c>
      <c r="BG3531" t="str">
        <f t="shared" si="611"/>
        <v>ru1655_</v>
      </c>
      <c r="BH3531" t="str">
        <f t="shared" si="612"/>
        <v>re1655_</v>
      </c>
      <c r="BI3531" t="str">
        <f t="shared" si="613"/>
        <v>_0</v>
      </c>
      <c r="BJ3531" t="str">
        <f t="shared" si="614"/>
        <v>_</v>
      </c>
      <c r="BK3531" t="str">
        <f>IF(ISERROR(MATCH(LEFT(C3531,5)&amp;B3531&amp;"_"&amp;A3531,$BK$1:BK3530,0)),LEFT(C3531,5)&amp;B3531&amp;"_"&amp;A3531,"")</f>
        <v/>
      </c>
      <c r="BL3531">
        <f>COUNTIFS($B$1:B3531,B3531)-COUNTIFS($B$1:B3531,B3531,$BK$1:BK3531,"")</f>
        <v>0</v>
      </c>
      <c r="BM3531" t="str">
        <f t="shared" si="615"/>
        <v/>
      </c>
    </row>
    <row r="3532" spans="1:65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1"/>
      <c r="AK3532" s="1"/>
      <c r="AL3532" s="1"/>
      <c r="AM3532" s="1"/>
      <c r="AN3532" s="1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t="str">
        <f t="shared" si="605"/>
        <v/>
      </c>
      <c r="AZ3532">
        <f t="shared" si="606"/>
        <v>0</v>
      </c>
      <c r="BA3532" t="str">
        <f t="shared" si="607"/>
        <v>QB</v>
      </c>
      <c r="BB3532" t="str">
        <f t="shared" si="608"/>
        <v>_</v>
      </c>
      <c r="BC3532" t="str">
        <f t="shared" si="609"/>
        <v>ru</v>
      </c>
      <c r="BD3532">
        <f>COUNTIFS($BB$1:BB3532,BB3532,$BC$1:BC3532,"ru")</f>
        <v>1656</v>
      </c>
      <c r="BE3532" t="str">
        <f t="shared" si="610"/>
        <v>re</v>
      </c>
      <c r="BF3532">
        <f>COUNTIFS($BB$1:BB3532,BB3532,$BE$1:BE3532,"re")</f>
        <v>1656</v>
      </c>
      <c r="BG3532" t="str">
        <f t="shared" si="611"/>
        <v>ru1656_</v>
      </c>
      <c r="BH3532" t="str">
        <f t="shared" si="612"/>
        <v>re1656_</v>
      </c>
      <c r="BI3532" t="str">
        <f t="shared" si="613"/>
        <v>_0</v>
      </c>
      <c r="BJ3532" t="str">
        <f t="shared" si="614"/>
        <v>_</v>
      </c>
      <c r="BK3532" t="str">
        <f>IF(ISERROR(MATCH(LEFT(C3532,5)&amp;B3532&amp;"_"&amp;A3532,$BK$1:BK3531,0)),LEFT(C3532,5)&amp;B3532&amp;"_"&amp;A3532,"")</f>
        <v/>
      </c>
      <c r="BL3532">
        <f>COUNTIFS($B$1:B3532,B3532)-COUNTIFS($B$1:B3532,B3532,$BK$1:BK3532,"")</f>
        <v>0</v>
      </c>
      <c r="BM3532" t="str">
        <f t="shared" si="615"/>
        <v/>
      </c>
    </row>
    <row r="3533" spans="1:65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1"/>
      <c r="AK3533" s="1"/>
      <c r="AL3533" s="1"/>
      <c r="AM3533" s="1"/>
      <c r="AN3533" s="1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t="str">
        <f t="shared" si="605"/>
        <v/>
      </c>
      <c r="AZ3533">
        <f t="shared" si="606"/>
        <v>0</v>
      </c>
      <c r="BA3533" t="str">
        <f t="shared" si="607"/>
        <v>QB</v>
      </c>
      <c r="BB3533" t="str">
        <f t="shared" si="608"/>
        <v>_</v>
      </c>
      <c r="BC3533" t="str">
        <f t="shared" si="609"/>
        <v>ru</v>
      </c>
      <c r="BD3533">
        <f>COUNTIFS($BB$1:BB3533,BB3533,$BC$1:BC3533,"ru")</f>
        <v>1657</v>
      </c>
      <c r="BE3533" t="str">
        <f t="shared" si="610"/>
        <v>re</v>
      </c>
      <c r="BF3533">
        <f>COUNTIFS($BB$1:BB3533,BB3533,$BE$1:BE3533,"re")</f>
        <v>1657</v>
      </c>
      <c r="BG3533" t="str">
        <f t="shared" si="611"/>
        <v>ru1657_</v>
      </c>
      <c r="BH3533" t="str">
        <f t="shared" si="612"/>
        <v>re1657_</v>
      </c>
      <c r="BI3533" t="str">
        <f t="shared" si="613"/>
        <v>_0</v>
      </c>
      <c r="BJ3533" t="str">
        <f t="shared" si="614"/>
        <v>_</v>
      </c>
      <c r="BK3533" t="str">
        <f>IF(ISERROR(MATCH(LEFT(C3533,5)&amp;B3533&amp;"_"&amp;A3533,$BK$1:BK3532,0)),LEFT(C3533,5)&amp;B3533&amp;"_"&amp;A3533,"")</f>
        <v/>
      </c>
      <c r="BL3533">
        <f>COUNTIFS($B$1:B3533,B3533)-COUNTIFS($B$1:B3533,B3533,$BK$1:BK3533,"")</f>
        <v>0</v>
      </c>
      <c r="BM3533" t="str">
        <f t="shared" si="615"/>
        <v/>
      </c>
    </row>
    <row r="3534" spans="1:65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1"/>
      <c r="AK3534" s="1"/>
      <c r="AL3534" s="1"/>
      <c r="AM3534" s="1"/>
      <c r="AN3534" s="1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t="str">
        <f t="shared" si="605"/>
        <v/>
      </c>
      <c r="AZ3534">
        <f t="shared" si="606"/>
        <v>0</v>
      </c>
      <c r="BA3534" t="str">
        <f t="shared" si="607"/>
        <v>QB</v>
      </c>
      <c r="BB3534" t="str">
        <f t="shared" si="608"/>
        <v>_</v>
      </c>
      <c r="BC3534" t="str">
        <f t="shared" si="609"/>
        <v>ru</v>
      </c>
      <c r="BD3534">
        <f>COUNTIFS($BB$1:BB3534,BB3534,$BC$1:BC3534,"ru")</f>
        <v>1658</v>
      </c>
      <c r="BE3534" t="str">
        <f t="shared" si="610"/>
        <v>re</v>
      </c>
      <c r="BF3534">
        <f>COUNTIFS($BB$1:BB3534,BB3534,$BE$1:BE3534,"re")</f>
        <v>1658</v>
      </c>
      <c r="BG3534" t="str">
        <f t="shared" si="611"/>
        <v>ru1658_</v>
      </c>
      <c r="BH3534" t="str">
        <f t="shared" si="612"/>
        <v>re1658_</v>
      </c>
      <c r="BI3534" t="str">
        <f t="shared" si="613"/>
        <v>_0</v>
      </c>
      <c r="BJ3534" t="str">
        <f t="shared" si="614"/>
        <v>_</v>
      </c>
      <c r="BK3534" t="str">
        <f>IF(ISERROR(MATCH(LEFT(C3534,5)&amp;B3534&amp;"_"&amp;A3534,$BK$1:BK3533,0)),LEFT(C3534,5)&amp;B3534&amp;"_"&amp;A3534,"")</f>
        <v/>
      </c>
      <c r="BL3534">
        <f>COUNTIFS($B$1:B3534,B3534)-COUNTIFS($B$1:B3534,B3534,$BK$1:BK3534,"")</f>
        <v>0</v>
      </c>
      <c r="BM3534" t="str">
        <f t="shared" si="615"/>
        <v/>
      </c>
    </row>
    <row r="3535" spans="1:65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1"/>
      <c r="AK3535" s="1"/>
      <c r="AL3535" s="1"/>
      <c r="AM3535" s="1"/>
      <c r="AN3535" s="1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t="str">
        <f t="shared" si="605"/>
        <v/>
      </c>
      <c r="AZ3535">
        <f t="shared" si="606"/>
        <v>0</v>
      </c>
      <c r="BA3535" t="str">
        <f t="shared" si="607"/>
        <v>QB</v>
      </c>
      <c r="BB3535" t="str">
        <f t="shared" si="608"/>
        <v>_</v>
      </c>
      <c r="BC3535" t="str">
        <f t="shared" si="609"/>
        <v>ru</v>
      </c>
      <c r="BD3535">
        <f>COUNTIFS($BB$1:BB3535,BB3535,$BC$1:BC3535,"ru")</f>
        <v>1659</v>
      </c>
      <c r="BE3535" t="str">
        <f t="shared" si="610"/>
        <v>re</v>
      </c>
      <c r="BF3535">
        <f>COUNTIFS($BB$1:BB3535,BB3535,$BE$1:BE3535,"re")</f>
        <v>1659</v>
      </c>
      <c r="BG3535" t="str">
        <f t="shared" si="611"/>
        <v>ru1659_</v>
      </c>
      <c r="BH3535" t="str">
        <f t="shared" si="612"/>
        <v>re1659_</v>
      </c>
      <c r="BI3535" t="str">
        <f t="shared" si="613"/>
        <v>_0</v>
      </c>
      <c r="BJ3535" t="str">
        <f t="shared" si="614"/>
        <v>_</v>
      </c>
      <c r="BK3535" t="str">
        <f>IF(ISERROR(MATCH(LEFT(C3535,5)&amp;B3535&amp;"_"&amp;A3535,$BK$1:BK3534,0)),LEFT(C3535,5)&amp;B3535&amp;"_"&amp;A3535,"")</f>
        <v/>
      </c>
      <c r="BL3535">
        <f>COUNTIFS($B$1:B3535,B3535)-COUNTIFS($B$1:B3535,B3535,$BK$1:BK3535,"")</f>
        <v>0</v>
      </c>
      <c r="BM3535" t="str">
        <f t="shared" si="615"/>
        <v/>
      </c>
    </row>
    <row r="3536" spans="1:65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1"/>
      <c r="AK3536" s="1"/>
      <c r="AL3536" s="1"/>
      <c r="AM3536" s="1"/>
      <c r="AN3536" s="1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t="str">
        <f t="shared" si="605"/>
        <v/>
      </c>
      <c r="AZ3536">
        <f t="shared" si="606"/>
        <v>0</v>
      </c>
      <c r="BA3536" t="str">
        <f t="shared" si="607"/>
        <v>QB</v>
      </c>
      <c r="BB3536" t="str">
        <f t="shared" si="608"/>
        <v>_</v>
      </c>
      <c r="BC3536" t="str">
        <f t="shared" si="609"/>
        <v>ru</v>
      </c>
      <c r="BD3536">
        <f>COUNTIFS($BB$1:BB3536,BB3536,$BC$1:BC3536,"ru")</f>
        <v>1660</v>
      </c>
      <c r="BE3536" t="str">
        <f t="shared" si="610"/>
        <v>re</v>
      </c>
      <c r="BF3536">
        <f>COUNTIFS($BB$1:BB3536,BB3536,$BE$1:BE3536,"re")</f>
        <v>1660</v>
      </c>
      <c r="BG3536" t="str">
        <f t="shared" si="611"/>
        <v>ru1660_</v>
      </c>
      <c r="BH3536" t="str">
        <f t="shared" si="612"/>
        <v>re1660_</v>
      </c>
      <c r="BI3536" t="str">
        <f t="shared" si="613"/>
        <v>_0</v>
      </c>
      <c r="BJ3536" t="str">
        <f t="shared" si="614"/>
        <v>_</v>
      </c>
      <c r="BK3536" t="str">
        <f>IF(ISERROR(MATCH(LEFT(C3536,5)&amp;B3536&amp;"_"&amp;A3536,$BK$1:BK3535,0)),LEFT(C3536,5)&amp;B3536&amp;"_"&amp;A3536,"")</f>
        <v/>
      </c>
      <c r="BL3536">
        <f>COUNTIFS($B$1:B3536,B3536)-COUNTIFS($B$1:B3536,B3536,$BK$1:BK3536,"")</f>
        <v>0</v>
      </c>
      <c r="BM3536" t="str">
        <f t="shared" si="615"/>
        <v/>
      </c>
    </row>
    <row r="3537" spans="1:65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1"/>
      <c r="AK3537" s="1"/>
      <c r="AL3537" s="1"/>
      <c r="AM3537" s="1"/>
      <c r="AN3537" s="1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t="str">
        <f t="shared" si="605"/>
        <v/>
      </c>
      <c r="AZ3537">
        <f t="shared" si="606"/>
        <v>0</v>
      </c>
      <c r="BA3537" t="str">
        <f t="shared" si="607"/>
        <v>QB</v>
      </c>
      <c r="BB3537" t="str">
        <f t="shared" si="608"/>
        <v>_</v>
      </c>
      <c r="BC3537" t="str">
        <f t="shared" si="609"/>
        <v>ru</v>
      </c>
      <c r="BD3537">
        <f>COUNTIFS($BB$1:BB3537,BB3537,$BC$1:BC3537,"ru")</f>
        <v>1661</v>
      </c>
      <c r="BE3537" t="str">
        <f t="shared" si="610"/>
        <v>re</v>
      </c>
      <c r="BF3537">
        <f>COUNTIFS($BB$1:BB3537,BB3537,$BE$1:BE3537,"re")</f>
        <v>1661</v>
      </c>
      <c r="BG3537" t="str">
        <f t="shared" si="611"/>
        <v>ru1661_</v>
      </c>
      <c r="BH3537" t="str">
        <f t="shared" si="612"/>
        <v>re1661_</v>
      </c>
      <c r="BI3537" t="str">
        <f t="shared" si="613"/>
        <v>_0</v>
      </c>
      <c r="BJ3537" t="str">
        <f t="shared" si="614"/>
        <v>_</v>
      </c>
      <c r="BK3537" t="str">
        <f>IF(ISERROR(MATCH(LEFT(C3537,5)&amp;B3537&amp;"_"&amp;A3537,$BK$1:BK3536,0)),LEFT(C3537,5)&amp;B3537&amp;"_"&amp;A3537,"")</f>
        <v/>
      </c>
      <c r="BL3537">
        <f>COUNTIFS($B$1:B3537,B3537)-COUNTIFS($B$1:B3537,B3537,$BK$1:BK3537,"")</f>
        <v>0</v>
      </c>
      <c r="BM3537" t="str">
        <f t="shared" si="615"/>
        <v/>
      </c>
    </row>
    <row r="3538" spans="1:65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1"/>
      <c r="AK3538" s="1"/>
      <c r="AL3538" s="1"/>
      <c r="AM3538" s="1"/>
      <c r="AN3538" s="1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t="str">
        <f t="shared" si="605"/>
        <v/>
      </c>
      <c r="AZ3538">
        <f t="shared" si="606"/>
        <v>0</v>
      </c>
      <c r="BA3538" t="str">
        <f t="shared" si="607"/>
        <v>QB</v>
      </c>
      <c r="BB3538" t="str">
        <f t="shared" si="608"/>
        <v>_</v>
      </c>
      <c r="BC3538" t="str">
        <f t="shared" si="609"/>
        <v>ru</v>
      </c>
      <c r="BD3538">
        <f>COUNTIFS($BB$1:BB3538,BB3538,$BC$1:BC3538,"ru")</f>
        <v>1662</v>
      </c>
      <c r="BE3538" t="str">
        <f t="shared" si="610"/>
        <v>re</v>
      </c>
      <c r="BF3538">
        <f>COUNTIFS($BB$1:BB3538,BB3538,$BE$1:BE3538,"re")</f>
        <v>1662</v>
      </c>
      <c r="BG3538" t="str">
        <f t="shared" si="611"/>
        <v>ru1662_</v>
      </c>
      <c r="BH3538" t="str">
        <f t="shared" si="612"/>
        <v>re1662_</v>
      </c>
      <c r="BI3538" t="str">
        <f t="shared" si="613"/>
        <v>_0</v>
      </c>
      <c r="BJ3538" t="str">
        <f t="shared" si="614"/>
        <v>_</v>
      </c>
      <c r="BK3538" t="str">
        <f>IF(ISERROR(MATCH(LEFT(C3538,5)&amp;B3538&amp;"_"&amp;A3538,$BK$1:BK3537,0)),LEFT(C3538,5)&amp;B3538&amp;"_"&amp;A3538,"")</f>
        <v/>
      </c>
      <c r="BL3538">
        <f>COUNTIFS($B$1:B3538,B3538)-COUNTIFS($B$1:B3538,B3538,$BK$1:BK3538,"")</f>
        <v>0</v>
      </c>
      <c r="BM3538" t="str">
        <f t="shared" si="615"/>
        <v/>
      </c>
    </row>
    <row r="3539" spans="1:65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1"/>
      <c r="AK3539" s="1"/>
      <c r="AL3539" s="1"/>
      <c r="AM3539" s="1"/>
      <c r="AN3539" s="1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t="str">
        <f t="shared" si="605"/>
        <v/>
      </c>
      <c r="AZ3539">
        <f t="shared" si="606"/>
        <v>0</v>
      </c>
      <c r="BA3539" t="str">
        <f t="shared" si="607"/>
        <v>QB</v>
      </c>
      <c r="BB3539" t="str">
        <f t="shared" si="608"/>
        <v>_</v>
      </c>
      <c r="BC3539" t="str">
        <f t="shared" si="609"/>
        <v>ru</v>
      </c>
      <c r="BD3539">
        <f>COUNTIFS($BB$1:BB3539,BB3539,$BC$1:BC3539,"ru")</f>
        <v>1663</v>
      </c>
      <c r="BE3539" t="str">
        <f t="shared" si="610"/>
        <v>re</v>
      </c>
      <c r="BF3539">
        <f>COUNTIFS($BB$1:BB3539,BB3539,$BE$1:BE3539,"re")</f>
        <v>1663</v>
      </c>
      <c r="BG3539" t="str">
        <f t="shared" si="611"/>
        <v>ru1663_</v>
      </c>
      <c r="BH3539" t="str">
        <f t="shared" si="612"/>
        <v>re1663_</v>
      </c>
      <c r="BI3539" t="str">
        <f t="shared" si="613"/>
        <v>_0</v>
      </c>
      <c r="BJ3539" t="str">
        <f t="shared" si="614"/>
        <v>_</v>
      </c>
      <c r="BK3539" t="str">
        <f>IF(ISERROR(MATCH(LEFT(C3539,5)&amp;B3539&amp;"_"&amp;A3539,$BK$1:BK3538,0)),LEFT(C3539,5)&amp;B3539&amp;"_"&amp;A3539,"")</f>
        <v/>
      </c>
      <c r="BL3539">
        <f>COUNTIFS($B$1:B3539,B3539)-COUNTIFS($B$1:B3539,B3539,$BK$1:BK3539,"")</f>
        <v>0</v>
      </c>
      <c r="BM3539" t="str">
        <f t="shared" si="615"/>
        <v/>
      </c>
    </row>
    <row r="3540" spans="1:65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1"/>
      <c r="AK3540" s="1"/>
      <c r="AL3540" s="1"/>
      <c r="AM3540" s="1"/>
      <c r="AN3540" s="1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t="str">
        <f t="shared" si="605"/>
        <v/>
      </c>
      <c r="AZ3540">
        <f t="shared" si="606"/>
        <v>0</v>
      </c>
      <c r="BA3540" t="str">
        <f t="shared" si="607"/>
        <v>QB</v>
      </c>
      <c r="BB3540" t="str">
        <f t="shared" si="608"/>
        <v>_</v>
      </c>
      <c r="BC3540" t="str">
        <f t="shared" si="609"/>
        <v>ru</v>
      </c>
      <c r="BD3540">
        <f>COUNTIFS($BB$1:BB3540,BB3540,$BC$1:BC3540,"ru")</f>
        <v>1664</v>
      </c>
      <c r="BE3540" t="str">
        <f t="shared" si="610"/>
        <v>re</v>
      </c>
      <c r="BF3540">
        <f>COUNTIFS($BB$1:BB3540,BB3540,$BE$1:BE3540,"re")</f>
        <v>1664</v>
      </c>
      <c r="BG3540" t="str">
        <f t="shared" si="611"/>
        <v>ru1664_</v>
      </c>
      <c r="BH3540" t="str">
        <f t="shared" si="612"/>
        <v>re1664_</v>
      </c>
      <c r="BI3540" t="str">
        <f t="shared" si="613"/>
        <v>_0</v>
      </c>
      <c r="BJ3540" t="str">
        <f t="shared" si="614"/>
        <v>_</v>
      </c>
      <c r="BK3540" t="str">
        <f>IF(ISERROR(MATCH(LEFT(C3540,5)&amp;B3540&amp;"_"&amp;A3540,$BK$1:BK3539,0)),LEFT(C3540,5)&amp;B3540&amp;"_"&amp;A3540,"")</f>
        <v/>
      </c>
      <c r="BL3540">
        <f>COUNTIFS($B$1:B3540,B3540)-COUNTIFS($B$1:B3540,B3540,$BK$1:BK3540,"")</f>
        <v>0</v>
      </c>
      <c r="BM3540" t="str">
        <f t="shared" si="615"/>
        <v/>
      </c>
    </row>
    <row r="3541" spans="1:65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1"/>
      <c r="AK3541" s="1"/>
      <c r="AL3541" s="1"/>
      <c r="AM3541" s="1"/>
      <c r="AN3541" s="1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t="str">
        <f t="shared" si="605"/>
        <v/>
      </c>
      <c r="AZ3541">
        <f t="shared" si="606"/>
        <v>0</v>
      </c>
      <c r="BA3541" t="str">
        <f t="shared" si="607"/>
        <v>QB</v>
      </c>
      <c r="BB3541" t="str">
        <f t="shared" si="608"/>
        <v>_</v>
      </c>
      <c r="BC3541" t="str">
        <f t="shared" si="609"/>
        <v>ru</v>
      </c>
      <c r="BD3541">
        <f>COUNTIFS($BB$1:BB3541,BB3541,$BC$1:BC3541,"ru")</f>
        <v>1665</v>
      </c>
      <c r="BE3541" t="str">
        <f t="shared" si="610"/>
        <v>re</v>
      </c>
      <c r="BF3541">
        <f>COUNTIFS($BB$1:BB3541,BB3541,$BE$1:BE3541,"re")</f>
        <v>1665</v>
      </c>
      <c r="BG3541" t="str">
        <f t="shared" si="611"/>
        <v>ru1665_</v>
      </c>
      <c r="BH3541" t="str">
        <f t="shared" si="612"/>
        <v>re1665_</v>
      </c>
      <c r="BI3541" t="str">
        <f t="shared" si="613"/>
        <v>_0</v>
      </c>
      <c r="BJ3541" t="str">
        <f t="shared" si="614"/>
        <v>_</v>
      </c>
      <c r="BK3541" t="str">
        <f>IF(ISERROR(MATCH(LEFT(C3541,5)&amp;B3541&amp;"_"&amp;A3541,$BK$1:BK3540,0)),LEFT(C3541,5)&amp;B3541&amp;"_"&amp;A3541,"")</f>
        <v/>
      </c>
      <c r="BL3541">
        <f>COUNTIFS($B$1:B3541,B3541)-COUNTIFS($B$1:B3541,B3541,$BK$1:BK3541,"")</f>
        <v>0</v>
      </c>
      <c r="BM3541" t="str">
        <f t="shared" si="615"/>
        <v/>
      </c>
    </row>
    <row r="3542" spans="1:65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1"/>
      <c r="AK3542" s="1"/>
      <c r="AL3542" s="1"/>
      <c r="AM3542" s="1"/>
      <c r="AN3542" s="1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t="str">
        <f t="shared" si="605"/>
        <v/>
      </c>
      <c r="AZ3542">
        <f t="shared" si="606"/>
        <v>0</v>
      </c>
      <c r="BA3542" t="str">
        <f t="shared" si="607"/>
        <v>QB</v>
      </c>
      <c r="BB3542" t="str">
        <f t="shared" si="608"/>
        <v>_</v>
      </c>
      <c r="BC3542" t="str">
        <f t="shared" si="609"/>
        <v>ru</v>
      </c>
      <c r="BD3542">
        <f>COUNTIFS($BB$1:BB3542,BB3542,$BC$1:BC3542,"ru")</f>
        <v>1666</v>
      </c>
      <c r="BE3542" t="str">
        <f t="shared" si="610"/>
        <v>re</v>
      </c>
      <c r="BF3542">
        <f>COUNTIFS($BB$1:BB3542,BB3542,$BE$1:BE3542,"re")</f>
        <v>1666</v>
      </c>
      <c r="BG3542" t="str">
        <f t="shared" si="611"/>
        <v>ru1666_</v>
      </c>
      <c r="BH3542" t="str">
        <f t="shared" si="612"/>
        <v>re1666_</v>
      </c>
      <c r="BI3542" t="str">
        <f t="shared" si="613"/>
        <v>_0</v>
      </c>
      <c r="BJ3542" t="str">
        <f t="shared" si="614"/>
        <v>_</v>
      </c>
      <c r="BK3542" t="str">
        <f>IF(ISERROR(MATCH(LEFT(C3542,5)&amp;B3542&amp;"_"&amp;A3542,$BK$1:BK3541,0)),LEFT(C3542,5)&amp;B3542&amp;"_"&amp;A3542,"")</f>
        <v/>
      </c>
      <c r="BL3542">
        <f>COUNTIFS($B$1:B3542,B3542)-COUNTIFS($B$1:B3542,B3542,$BK$1:BK3542,"")</f>
        <v>0</v>
      </c>
      <c r="BM3542" t="str">
        <f t="shared" si="615"/>
        <v/>
      </c>
    </row>
    <row r="3543" spans="1:65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1"/>
      <c r="AK3543" s="1"/>
      <c r="AL3543" s="1"/>
      <c r="AM3543" s="1"/>
      <c r="AN3543" s="1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t="str">
        <f t="shared" si="605"/>
        <v/>
      </c>
      <c r="AZ3543">
        <f t="shared" si="606"/>
        <v>0</v>
      </c>
      <c r="BA3543" t="str">
        <f t="shared" si="607"/>
        <v>QB</v>
      </c>
      <c r="BB3543" t="str">
        <f t="shared" si="608"/>
        <v>_</v>
      </c>
      <c r="BC3543" t="str">
        <f t="shared" si="609"/>
        <v>ru</v>
      </c>
      <c r="BD3543">
        <f>COUNTIFS($BB$1:BB3543,BB3543,$BC$1:BC3543,"ru")</f>
        <v>1667</v>
      </c>
      <c r="BE3543" t="str">
        <f t="shared" si="610"/>
        <v>re</v>
      </c>
      <c r="BF3543">
        <f>COUNTIFS($BB$1:BB3543,BB3543,$BE$1:BE3543,"re")</f>
        <v>1667</v>
      </c>
      <c r="BG3543" t="str">
        <f t="shared" si="611"/>
        <v>ru1667_</v>
      </c>
      <c r="BH3543" t="str">
        <f t="shared" si="612"/>
        <v>re1667_</v>
      </c>
      <c r="BI3543" t="str">
        <f t="shared" si="613"/>
        <v>_0</v>
      </c>
      <c r="BJ3543" t="str">
        <f t="shared" si="614"/>
        <v>_</v>
      </c>
      <c r="BK3543" t="str">
        <f>IF(ISERROR(MATCH(LEFT(C3543,5)&amp;B3543&amp;"_"&amp;A3543,$BK$1:BK3542,0)),LEFT(C3543,5)&amp;B3543&amp;"_"&amp;A3543,"")</f>
        <v/>
      </c>
      <c r="BL3543">
        <f>COUNTIFS($B$1:B3543,B3543)-COUNTIFS($B$1:B3543,B3543,$BK$1:BK3543,"")</f>
        <v>0</v>
      </c>
      <c r="BM3543" t="str">
        <f t="shared" si="615"/>
        <v/>
      </c>
    </row>
    <row r="3544" spans="1:65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1"/>
      <c r="AK3544" s="1"/>
      <c r="AL3544" s="1"/>
      <c r="AM3544" s="1"/>
      <c r="AN3544" s="1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t="str">
        <f t="shared" si="605"/>
        <v/>
      </c>
      <c r="AZ3544">
        <f t="shared" si="606"/>
        <v>0</v>
      </c>
      <c r="BA3544" t="str">
        <f t="shared" si="607"/>
        <v>QB</v>
      </c>
      <c r="BB3544" t="str">
        <f t="shared" si="608"/>
        <v>_</v>
      </c>
      <c r="BC3544" t="str">
        <f t="shared" si="609"/>
        <v>ru</v>
      </c>
      <c r="BD3544">
        <f>COUNTIFS($BB$1:BB3544,BB3544,$BC$1:BC3544,"ru")</f>
        <v>1668</v>
      </c>
      <c r="BE3544" t="str">
        <f t="shared" si="610"/>
        <v>re</v>
      </c>
      <c r="BF3544">
        <f>COUNTIFS($BB$1:BB3544,BB3544,$BE$1:BE3544,"re")</f>
        <v>1668</v>
      </c>
      <c r="BG3544" t="str">
        <f t="shared" si="611"/>
        <v>ru1668_</v>
      </c>
      <c r="BH3544" t="str">
        <f t="shared" si="612"/>
        <v>re1668_</v>
      </c>
      <c r="BI3544" t="str">
        <f t="shared" si="613"/>
        <v>_0</v>
      </c>
      <c r="BJ3544" t="str">
        <f t="shared" si="614"/>
        <v>_</v>
      </c>
      <c r="BK3544" t="str">
        <f>IF(ISERROR(MATCH(LEFT(C3544,5)&amp;B3544&amp;"_"&amp;A3544,$BK$1:BK3543,0)),LEFT(C3544,5)&amp;B3544&amp;"_"&amp;A3544,"")</f>
        <v/>
      </c>
      <c r="BL3544">
        <f>COUNTIFS($B$1:B3544,B3544)-COUNTIFS($B$1:B3544,B3544,$BK$1:BK3544,"")</f>
        <v>0</v>
      </c>
      <c r="BM3544" t="str">
        <f t="shared" si="615"/>
        <v/>
      </c>
    </row>
    <row r="3545" spans="1:65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1"/>
      <c r="AK3545" s="1"/>
      <c r="AL3545" s="1"/>
      <c r="AM3545" s="1"/>
      <c r="AN3545" s="1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t="str">
        <f t="shared" si="605"/>
        <v/>
      </c>
      <c r="AZ3545">
        <f t="shared" si="606"/>
        <v>0</v>
      </c>
      <c r="BA3545" t="str">
        <f t="shared" si="607"/>
        <v>QB</v>
      </c>
      <c r="BB3545" t="str">
        <f t="shared" si="608"/>
        <v>_</v>
      </c>
      <c r="BC3545" t="str">
        <f t="shared" si="609"/>
        <v>ru</v>
      </c>
      <c r="BD3545">
        <f>COUNTIFS($BB$1:BB3545,BB3545,$BC$1:BC3545,"ru")</f>
        <v>1669</v>
      </c>
      <c r="BE3545" t="str">
        <f t="shared" si="610"/>
        <v>re</v>
      </c>
      <c r="BF3545">
        <f>COUNTIFS($BB$1:BB3545,BB3545,$BE$1:BE3545,"re")</f>
        <v>1669</v>
      </c>
      <c r="BG3545" t="str">
        <f t="shared" si="611"/>
        <v>ru1669_</v>
      </c>
      <c r="BH3545" t="str">
        <f t="shared" si="612"/>
        <v>re1669_</v>
      </c>
      <c r="BI3545" t="str">
        <f t="shared" si="613"/>
        <v>_0</v>
      </c>
      <c r="BJ3545" t="str">
        <f t="shared" si="614"/>
        <v>_</v>
      </c>
      <c r="BK3545" t="str">
        <f>IF(ISERROR(MATCH(LEFT(C3545,5)&amp;B3545&amp;"_"&amp;A3545,$BK$1:BK3544,0)),LEFT(C3545,5)&amp;B3545&amp;"_"&amp;A3545,"")</f>
        <v/>
      </c>
      <c r="BL3545">
        <f>COUNTIFS($B$1:B3545,B3545)-COUNTIFS($B$1:B3545,B3545,$BK$1:BK3545,"")</f>
        <v>0</v>
      </c>
      <c r="BM3545" t="str">
        <f t="shared" si="615"/>
        <v/>
      </c>
    </row>
    <row r="3546" spans="1:65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1"/>
      <c r="AK3546" s="1"/>
      <c r="AL3546" s="1"/>
      <c r="AM3546" s="1"/>
      <c r="AN3546" s="1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t="str">
        <f t="shared" si="605"/>
        <v/>
      </c>
      <c r="AZ3546">
        <f t="shared" si="606"/>
        <v>0</v>
      </c>
      <c r="BA3546" t="str">
        <f t="shared" si="607"/>
        <v>QB</v>
      </c>
      <c r="BB3546" t="str">
        <f t="shared" si="608"/>
        <v>_</v>
      </c>
      <c r="BC3546" t="str">
        <f t="shared" si="609"/>
        <v>ru</v>
      </c>
      <c r="BD3546">
        <f>COUNTIFS($BB$1:BB3546,BB3546,$BC$1:BC3546,"ru")</f>
        <v>1670</v>
      </c>
      <c r="BE3546" t="str">
        <f t="shared" si="610"/>
        <v>re</v>
      </c>
      <c r="BF3546">
        <f>COUNTIFS($BB$1:BB3546,BB3546,$BE$1:BE3546,"re")</f>
        <v>1670</v>
      </c>
      <c r="BG3546" t="str">
        <f t="shared" si="611"/>
        <v>ru1670_</v>
      </c>
      <c r="BH3546" t="str">
        <f t="shared" si="612"/>
        <v>re1670_</v>
      </c>
      <c r="BI3546" t="str">
        <f t="shared" si="613"/>
        <v>_0</v>
      </c>
      <c r="BJ3546" t="str">
        <f t="shared" si="614"/>
        <v>_</v>
      </c>
      <c r="BK3546" t="str">
        <f>IF(ISERROR(MATCH(LEFT(C3546,5)&amp;B3546&amp;"_"&amp;A3546,$BK$1:BK3545,0)),LEFT(C3546,5)&amp;B3546&amp;"_"&amp;A3546,"")</f>
        <v/>
      </c>
      <c r="BL3546">
        <f>COUNTIFS($B$1:B3546,B3546)-COUNTIFS($B$1:B3546,B3546,$BK$1:BK3546,"")</f>
        <v>0</v>
      </c>
      <c r="BM3546" t="str">
        <f t="shared" si="615"/>
        <v/>
      </c>
    </row>
    <row r="3547" spans="1:65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1"/>
      <c r="AK3547" s="1"/>
      <c r="AL3547" s="1"/>
      <c r="AM3547" s="1"/>
      <c r="AN3547" s="1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t="str">
        <f t="shared" si="605"/>
        <v/>
      </c>
      <c r="AZ3547">
        <f t="shared" si="606"/>
        <v>0</v>
      </c>
      <c r="BA3547" t="str">
        <f t="shared" si="607"/>
        <v>QB</v>
      </c>
      <c r="BB3547" t="str">
        <f t="shared" si="608"/>
        <v>_</v>
      </c>
      <c r="BC3547" t="str">
        <f t="shared" si="609"/>
        <v>ru</v>
      </c>
      <c r="BD3547">
        <f>COUNTIFS($BB$1:BB3547,BB3547,$BC$1:BC3547,"ru")</f>
        <v>1671</v>
      </c>
      <c r="BE3547" t="str">
        <f t="shared" si="610"/>
        <v>re</v>
      </c>
      <c r="BF3547">
        <f>COUNTIFS($BB$1:BB3547,BB3547,$BE$1:BE3547,"re")</f>
        <v>1671</v>
      </c>
      <c r="BG3547" t="str">
        <f t="shared" si="611"/>
        <v>ru1671_</v>
      </c>
      <c r="BH3547" t="str">
        <f t="shared" si="612"/>
        <v>re1671_</v>
      </c>
      <c r="BI3547" t="str">
        <f t="shared" si="613"/>
        <v>_0</v>
      </c>
      <c r="BJ3547" t="str">
        <f t="shared" si="614"/>
        <v>_</v>
      </c>
      <c r="BK3547" t="str">
        <f>IF(ISERROR(MATCH(LEFT(C3547,5)&amp;B3547&amp;"_"&amp;A3547,$BK$1:BK3546,0)),LEFT(C3547,5)&amp;B3547&amp;"_"&amp;A3547,"")</f>
        <v/>
      </c>
      <c r="BL3547">
        <f>COUNTIFS($B$1:B3547,B3547)-COUNTIFS($B$1:B3547,B3547,$BK$1:BK3547,"")</f>
        <v>0</v>
      </c>
      <c r="BM3547" t="str">
        <f t="shared" si="615"/>
        <v/>
      </c>
    </row>
    <row r="3548" spans="1:65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1"/>
      <c r="AK3548" s="1"/>
      <c r="AL3548" s="1"/>
      <c r="AM3548" s="1"/>
      <c r="AN3548" s="1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t="str">
        <f t="shared" si="605"/>
        <v/>
      </c>
      <c r="AZ3548">
        <f t="shared" si="606"/>
        <v>0</v>
      </c>
      <c r="BA3548" t="str">
        <f t="shared" si="607"/>
        <v>QB</v>
      </c>
      <c r="BB3548" t="str">
        <f t="shared" si="608"/>
        <v>_</v>
      </c>
      <c r="BC3548" t="str">
        <f t="shared" si="609"/>
        <v>ru</v>
      </c>
      <c r="BD3548">
        <f>COUNTIFS($BB$1:BB3548,BB3548,$BC$1:BC3548,"ru")</f>
        <v>1672</v>
      </c>
      <c r="BE3548" t="str">
        <f t="shared" si="610"/>
        <v>re</v>
      </c>
      <c r="BF3548">
        <f>COUNTIFS($BB$1:BB3548,BB3548,$BE$1:BE3548,"re")</f>
        <v>1672</v>
      </c>
      <c r="BG3548" t="str">
        <f t="shared" si="611"/>
        <v>ru1672_</v>
      </c>
      <c r="BH3548" t="str">
        <f t="shared" si="612"/>
        <v>re1672_</v>
      </c>
      <c r="BI3548" t="str">
        <f t="shared" si="613"/>
        <v>_0</v>
      </c>
      <c r="BJ3548" t="str">
        <f t="shared" si="614"/>
        <v>_</v>
      </c>
      <c r="BK3548" t="str">
        <f>IF(ISERROR(MATCH(LEFT(C3548,5)&amp;B3548&amp;"_"&amp;A3548,$BK$1:BK3547,0)),LEFT(C3548,5)&amp;B3548&amp;"_"&amp;A3548,"")</f>
        <v/>
      </c>
      <c r="BL3548">
        <f>COUNTIFS($B$1:B3548,B3548)-COUNTIFS($B$1:B3548,B3548,$BK$1:BK3548,"")</f>
        <v>0</v>
      </c>
      <c r="BM3548" t="str">
        <f t="shared" si="615"/>
        <v/>
      </c>
    </row>
    <row r="3549" spans="1:65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1"/>
      <c r="AK3549" s="1"/>
      <c r="AL3549" s="1"/>
      <c r="AM3549" s="1"/>
      <c r="AN3549" s="1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t="str">
        <f t="shared" si="605"/>
        <v/>
      </c>
      <c r="AZ3549">
        <f t="shared" si="606"/>
        <v>0</v>
      </c>
      <c r="BA3549" t="str">
        <f t="shared" si="607"/>
        <v>QB</v>
      </c>
      <c r="BB3549" t="str">
        <f t="shared" si="608"/>
        <v>_</v>
      </c>
      <c r="BC3549" t="str">
        <f t="shared" si="609"/>
        <v>ru</v>
      </c>
      <c r="BD3549">
        <f>COUNTIFS($BB$1:BB3549,BB3549,$BC$1:BC3549,"ru")</f>
        <v>1673</v>
      </c>
      <c r="BE3549" t="str">
        <f t="shared" si="610"/>
        <v>re</v>
      </c>
      <c r="BF3549">
        <f>COUNTIFS($BB$1:BB3549,BB3549,$BE$1:BE3549,"re")</f>
        <v>1673</v>
      </c>
      <c r="BG3549" t="str">
        <f t="shared" si="611"/>
        <v>ru1673_</v>
      </c>
      <c r="BH3549" t="str">
        <f t="shared" si="612"/>
        <v>re1673_</v>
      </c>
      <c r="BI3549" t="str">
        <f t="shared" si="613"/>
        <v>_0</v>
      </c>
      <c r="BJ3549" t="str">
        <f t="shared" si="614"/>
        <v>_</v>
      </c>
      <c r="BK3549" t="str">
        <f>IF(ISERROR(MATCH(LEFT(C3549,5)&amp;B3549&amp;"_"&amp;A3549,$BK$1:BK3548,0)),LEFT(C3549,5)&amp;B3549&amp;"_"&amp;A3549,"")</f>
        <v/>
      </c>
      <c r="BL3549">
        <f>COUNTIFS($B$1:B3549,B3549)-COUNTIFS($B$1:B3549,B3549,$BK$1:BK3549,"")</f>
        <v>0</v>
      </c>
      <c r="BM3549" t="str">
        <f t="shared" si="615"/>
        <v/>
      </c>
    </row>
    <row r="3550" spans="1:65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1"/>
      <c r="AK3550" s="1"/>
      <c r="AL3550" s="1"/>
      <c r="AM3550" s="1"/>
      <c r="AN3550" s="1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t="str">
        <f t="shared" si="605"/>
        <v/>
      </c>
      <c r="AZ3550">
        <f t="shared" si="606"/>
        <v>0</v>
      </c>
      <c r="BA3550" t="str">
        <f t="shared" si="607"/>
        <v>QB</v>
      </c>
      <c r="BB3550" t="str">
        <f t="shared" si="608"/>
        <v>_</v>
      </c>
      <c r="BC3550" t="str">
        <f t="shared" si="609"/>
        <v>ru</v>
      </c>
      <c r="BD3550">
        <f>COUNTIFS($BB$1:BB3550,BB3550,$BC$1:BC3550,"ru")</f>
        <v>1674</v>
      </c>
      <c r="BE3550" t="str">
        <f t="shared" si="610"/>
        <v>re</v>
      </c>
      <c r="BF3550">
        <f>COUNTIFS($BB$1:BB3550,BB3550,$BE$1:BE3550,"re")</f>
        <v>1674</v>
      </c>
      <c r="BG3550" t="str">
        <f t="shared" si="611"/>
        <v>ru1674_</v>
      </c>
      <c r="BH3550" t="str">
        <f t="shared" si="612"/>
        <v>re1674_</v>
      </c>
      <c r="BI3550" t="str">
        <f t="shared" si="613"/>
        <v>_0</v>
      </c>
      <c r="BJ3550" t="str">
        <f t="shared" si="614"/>
        <v>_</v>
      </c>
      <c r="BK3550" t="str">
        <f>IF(ISERROR(MATCH(LEFT(C3550,5)&amp;B3550&amp;"_"&amp;A3550,$BK$1:BK3549,0)),LEFT(C3550,5)&amp;B3550&amp;"_"&amp;A3550,"")</f>
        <v/>
      </c>
      <c r="BL3550">
        <f>COUNTIFS($B$1:B3550,B3550)-COUNTIFS($B$1:B3550,B3550,$BK$1:BK3550,"")</f>
        <v>0</v>
      </c>
      <c r="BM3550" t="str">
        <f t="shared" si="615"/>
        <v/>
      </c>
    </row>
    <row r="3551" spans="1:65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1"/>
      <c r="AK3551" s="1"/>
      <c r="AL3551" s="1"/>
      <c r="AM3551" s="1"/>
      <c r="AN3551" s="1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t="str">
        <f t="shared" si="605"/>
        <v/>
      </c>
      <c r="AZ3551">
        <f t="shared" si="606"/>
        <v>0</v>
      </c>
      <c r="BA3551" t="str">
        <f t="shared" si="607"/>
        <v>QB</v>
      </c>
      <c r="BB3551" t="str">
        <f t="shared" si="608"/>
        <v>_</v>
      </c>
      <c r="BC3551" t="str">
        <f t="shared" si="609"/>
        <v>ru</v>
      </c>
      <c r="BD3551">
        <f>COUNTIFS($BB$1:BB3551,BB3551,$BC$1:BC3551,"ru")</f>
        <v>1675</v>
      </c>
      <c r="BE3551" t="str">
        <f t="shared" si="610"/>
        <v>re</v>
      </c>
      <c r="BF3551">
        <f>COUNTIFS($BB$1:BB3551,BB3551,$BE$1:BE3551,"re")</f>
        <v>1675</v>
      </c>
      <c r="BG3551" t="str">
        <f t="shared" si="611"/>
        <v>ru1675_</v>
      </c>
      <c r="BH3551" t="str">
        <f t="shared" si="612"/>
        <v>re1675_</v>
      </c>
      <c r="BI3551" t="str">
        <f t="shared" si="613"/>
        <v>_0</v>
      </c>
      <c r="BJ3551" t="str">
        <f t="shared" si="614"/>
        <v>_</v>
      </c>
      <c r="BK3551" t="str">
        <f>IF(ISERROR(MATCH(LEFT(C3551,5)&amp;B3551&amp;"_"&amp;A3551,$BK$1:BK3550,0)),LEFT(C3551,5)&amp;B3551&amp;"_"&amp;A3551,"")</f>
        <v/>
      </c>
      <c r="BL3551">
        <f>COUNTIFS($B$1:B3551,B3551)-COUNTIFS($B$1:B3551,B3551,$BK$1:BK3551,"")</f>
        <v>0</v>
      </c>
      <c r="BM3551" t="str">
        <f t="shared" si="615"/>
        <v/>
      </c>
    </row>
    <row r="3552" spans="1:65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1"/>
      <c r="AK3552" s="1"/>
      <c r="AL3552" s="1"/>
      <c r="AM3552" s="1"/>
      <c r="AN3552" s="1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t="str">
        <f t="shared" si="605"/>
        <v/>
      </c>
      <c r="AZ3552">
        <f t="shared" si="606"/>
        <v>0</v>
      </c>
      <c r="BA3552" t="str">
        <f t="shared" si="607"/>
        <v>QB</v>
      </c>
      <c r="BB3552" t="str">
        <f t="shared" si="608"/>
        <v>_</v>
      </c>
      <c r="BC3552" t="str">
        <f t="shared" si="609"/>
        <v>ru</v>
      </c>
      <c r="BD3552">
        <f>COUNTIFS($BB$1:BB3552,BB3552,$BC$1:BC3552,"ru")</f>
        <v>1676</v>
      </c>
      <c r="BE3552" t="str">
        <f t="shared" si="610"/>
        <v>re</v>
      </c>
      <c r="BF3552">
        <f>COUNTIFS($BB$1:BB3552,BB3552,$BE$1:BE3552,"re")</f>
        <v>1676</v>
      </c>
      <c r="BG3552" t="str">
        <f t="shared" si="611"/>
        <v>ru1676_</v>
      </c>
      <c r="BH3552" t="str">
        <f t="shared" si="612"/>
        <v>re1676_</v>
      </c>
      <c r="BI3552" t="str">
        <f t="shared" si="613"/>
        <v>_0</v>
      </c>
      <c r="BJ3552" t="str">
        <f t="shared" si="614"/>
        <v>_</v>
      </c>
      <c r="BK3552" t="str">
        <f>IF(ISERROR(MATCH(LEFT(C3552,5)&amp;B3552&amp;"_"&amp;A3552,$BK$1:BK3551,0)),LEFT(C3552,5)&amp;B3552&amp;"_"&amp;A3552,"")</f>
        <v/>
      </c>
      <c r="BL3552">
        <f>COUNTIFS($B$1:B3552,B3552)-COUNTIFS($B$1:B3552,B3552,$BK$1:BK3552,"")</f>
        <v>0</v>
      </c>
      <c r="BM3552" t="str">
        <f t="shared" si="615"/>
        <v/>
      </c>
    </row>
    <row r="3553" spans="1:65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1"/>
      <c r="AK3553" s="1"/>
      <c r="AL3553" s="1"/>
      <c r="AM3553" s="1"/>
      <c r="AN3553" s="1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t="str">
        <f t="shared" si="605"/>
        <v/>
      </c>
      <c r="AZ3553">
        <f t="shared" si="606"/>
        <v>0</v>
      </c>
      <c r="BA3553" t="str">
        <f t="shared" si="607"/>
        <v>QB</v>
      </c>
      <c r="BB3553" t="str">
        <f t="shared" si="608"/>
        <v>_</v>
      </c>
      <c r="BC3553" t="str">
        <f t="shared" si="609"/>
        <v>ru</v>
      </c>
      <c r="BD3553">
        <f>COUNTIFS($BB$1:BB3553,BB3553,$BC$1:BC3553,"ru")</f>
        <v>1677</v>
      </c>
      <c r="BE3553" t="str">
        <f t="shared" si="610"/>
        <v>re</v>
      </c>
      <c r="BF3553">
        <f>COUNTIFS($BB$1:BB3553,BB3553,$BE$1:BE3553,"re")</f>
        <v>1677</v>
      </c>
      <c r="BG3553" t="str">
        <f t="shared" si="611"/>
        <v>ru1677_</v>
      </c>
      <c r="BH3553" t="str">
        <f t="shared" si="612"/>
        <v>re1677_</v>
      </c>
      <c r="BI3553" t="str">
        <f t="shared" si="613"/>
        <v>_0</v>
      </c>
      <c r="BJ3553" t="str">
        <f t="shared" si="614"/>
        <v>_</v>
      </c>
      <c r="BK3553" t="str">
        <f>IF(ISERROR(MATCH(LEFT(C3553,5)&amp;B3553&amp;"_"&amp;A3553,$BK$1:BK3552,0)),LEFT(C3553,5)&amp;B3553&amp;"_"&amp;A3553,"")</f>
        <v/>
      </c>
      <c r="BL3553">
        <f>COUNTIFS($B$1:B3553,B3553)-COUNTIFS($B$1:B3553,B3553,$BK$1:BK3553,"")</f>
        <v>0</v>
      </c>
      <c r="BM3553" t="str">
        <f t="shared" si="615"/>
        <v/>
      </c>
    </row>
    <row r="3554" spans="1:65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1"/>
      <c r="AK3554" s="1"/>
      <c r="AL3554" s="1"/>
      <c r="AM3554" s="1"/>
      <c r="AN3554" s="1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t="str">
        <f t="shared" si="605"/>
        <v/>
      </c>
      <c r="AZ3554">
        <f t="shared" si="606"/>
        <v>0</v>
      </c>
      <c r="BA3554" t="str">
        <f t="shared" si="607"/>
        <v>QB</v>
      </c>
      <c r="BB3554" t="str">
        <f t="shared" si="608"/>
        <v>_</v>
      </c>
      <c r="BC3554" t="str">
        <f t="shared" si="609"/>
        <v>ru</v>
      </c>
      <c r="BD3554">
        <f>COUNTIFS($BB$1:BB3554,BB3554,$BC$1:BC3554,"ru")</f>
        <v>1678</v>
      </c>
      <c r="BE3554" t="str">
        <f t="shared" si="610"/>
        <v>re</v>
      </c>
      <c r="BF3554">
        <f>COUNTIFS($BB$1:BB3554,BB3554,$BE$1:BE3554,"re")</f>
        <v>1678</v>
      </c>
      <c r="BG3554" t="str">
        <f t="shared" si="611"/>
        <v>ru1678_</v>
      </c>
      <c r="BH3554" t="str">
        <f t="shared" si="612"/>
        <v>re1678_</v>
      </c>
      <c r="BI3554" t="str">
        <f t="shared" si="613"/>
        <v>_0</v>
      </c>
      <c r="BJ3554" t="str">
        <f t="shared" si="614"/>
        <v>_</v>
      </c>
      <c r="BK3554" t="str">
        <f>IF(ISERROR(MATCH(LEFT(C3554,5)&amp;B3554&amp;"_"&amp;A3554,$BK$1:BK3553,0)),LEFT(C3554,5)&amp;B3554&amp;"_"&amp;A3554,"")</f>
        <v/>
      </c>
      <c r="BL3554">
        <f>COUNTIFS($B$1:B3554,B3554)-COUNTIFS($B$1:B3554,B3554,$BK$1:BK3554,"")</f>
        <v>0</v>
      </c>
      <c r="BM3554" t="str">
        <f t="shared" si="615"/>
        <v/>
      </c>
    </row>
    <row r="3555" spans="1:65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1"/>
      <c r="AK3555" s="1"/>
      <c r="AL3555" s="1"/>
      <c r="AM3555" s="1"/>
      <c r="AN3555" s="1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t="str">
        <f t="shared" si="605"/>
        <v/>
      </c>
      <c r="AZ3555">
        <f t="shared" si="606"/>
        <v>0</v>
      </c>
      <c r="BA3555" t="str">
        <f t="shared" si="607"/>
        <v>QB</v>
      </c>
      <c r="BB3555" t="str">
        <f t="shared" si="608"/>
        <v>_</v>
      </c>
      <c r="BC3555" t="str">
        <f t="shared" si="609"/>
        <v>ru</v>
      </c>
      <c r="BD3555">
        <f>COUNTIFS($BB$1:BB3555,BB3555,$BC$1:BC3555,"ru")</f>
        <v>1679</v>
      </c>
      <c r="BE3555" t="str">
        <f t="shared" si="610"/>
        <v>re</v>
      </c>
      <c r="BF3555">
        <f>COUNTIFS($BB$1:BB3555,BB3555,$BE$1:BE3555,"re")</f>
        <v>1679</v>
      </c>
      <c r="BG3555" t="str">
        <f t="shared" si="611"/>
        <v>ru1679_</v>
      </c>
      <c r="BH3555" t="str">
        <f t="shared" si="612"/>
        <v>re1679_</v>
      </c>
      <c r="BI3555" t="str">
        <f t="shared" si="613"/>
        <v>_0</v>
      </c>
      <c r="BJ3555" t="str">
        <f t="shared" si="614"/>
        <v>_</v>
      </c>
      <c r="BK3555" t="str">
        <f>IF(ISERROR(MATCH(LEFT(C3555,5)&amp;B3555&amp;"_"&amp;A3555,$BK$1:BK3554,0)),LEFT(C3555,5)&amp;B3555&amp;"_"&amp;A3555,"")</f>
        <v/>
      </c>
      <c r="BL3555">
        <f>COUNTIFS($B$1:B3555,B3555)-COUNTIFS($B$1:B3555,B3555,$BK$1:BK3555,"")</f>
        <v>0</v>
      </c>
      <c r="BM3555" t="str">
        <f t="shared" si="615"/>
        <v/>
      </c>
    </row>
    <row r="3556" spans="1:65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1"/>
      <c r="AK3556" s="1"/>
      <c r="AL3556" s="1"/>
      <c r="AM3556" s="1"/>
      <c r="AN3556" s="1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t="str">
        <f t="shared" si="605"/>
        <v/>
      </c>
      <c r="AZ3556">
        <f t="shared" si="606"/>
        <v>0</v>
      </c>
      <c r="BA3556" t="str">
        <f t="shared" si="607"/>
        <v>QB</v>
      </c>
      <c r="BB3556" t="str">
        <f t="shared" si="608"/>
        <v>_</v>
      </c>
      <c r="BC3556" t="str">
        <f t="shared" si="609"/>
        <v>ru</v>
      </c>
      <c r="BD3556">
        <f>COUNTIFS($BB$1:BB3556,BB3556,$BC$1:BC3556,"ru")</f>
        <v>1680</v>
      </c>
      <c r="BE3556" t="str">
        <f t="shared" si="610"/>
        <v>re</v>
      </c>
      <c r="BF3556">
        <f>COUNTIFS($BB$1:BB3556,BB3556,$BE$1:BE3556,"re")</f>
        <v>1680</v>
      </c>
      <c r="BG3556" t="str">
        <f t="shared" si="611"/>
        <v>ru1680_</v>
      </c>
      <c r="BH3556" t="str">
        <f t="shared" si="612"/>
        <v>re1680_</v>
      </c>
      <c r="BI3556" t="str">
        <f t="shared" si="613"/>
        <v>_0</v>
      </c>
      <c r="BJ3556" t="str">
        <f t="shared" si="614"/>
        <v>_</v>
      </c>
      <c r="BK3556" t="str">
        <f>IF(ISERROR(MATCH(LEFT(C3556,5)&amp;B3556&amp;"_"&amp;A3556,$BK$1:BK3555,0)),LEFT(C3556,5)&amp;B3556&amp;"_"&amp;A3556,"")</f>
        <v/>
      </c>
      <c r="BL3556">
        <f>COUNTIFS($B$1:B3556,B3556)-COUNTIFS($B$1:B3556,B3556,$BK$1:BK3556,"")</f>
        <v>0</v>
      </c>
      <c r="BM3556" t="str">
        <f t="shared" si="615"/>
        <v/>
      </c>
    </row>
    <row r="3557" spans="1:65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1"/>
      <c r="AK3557" s="1"/>
      <c r="AL3557" s="1"/>
      <c r="AM3557" s="1"/>
      <c r="AN3557" s="1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t="str">
        <f t="shared" si="605"/>
        <v/>
      </c>
      <c r="AZ3557">
        <f t="shared" si="606"/>
        <v>0</v>
      </c>
      <c r="BA3557" t="str">
        <f t="shared" si="607"/>
        <v>QB</v>
      </c>
      <c r="BB3557" t="str">
        <f t="shared" si="608"/>
        <v>_</v>
      </c>
      <c r="BC3557" t="str">
        <f t="shared" si="609"/>
        <v>ru</v>
      </c>
      <c r="BD3557">
        <f>COUNTIFS($BB$1:BB3557,BB3557,$BC$1:BC3557,"ru")</f>
        <v>1681</v>
      </c>
      <c r="BE3557" t="str">
        <f t="shared" si="610"/>
        <v>re</v>
      </c>
      <c r="BF3557">
        <f>COUNTIFS($BB$1:BB3557,BB3557,$BE$1:BE3557,"re")</f>
        <v>1681</v>
      </c>
      <c r="BG3557" t="str">
        <f t="shared" si="611"/>
        <v>ru1681_</v>
      </c>
      <c r="BH3557" t="str">
        <f t="shared" si="612"/>
        <v>re1681_</v>
      </c>
      <c r="BI3557" t="str">
        <f t="shared" si="613"/>
        <v>_0</v>
      </c>
      <c r="BJ3557" t="str">
        <f t="shared" si="614"/>
        <v>_</v>
      </c>
      <c r="BK3557" t="str">
        <f>IF(ISERROR(MATCH(LEFT(C3557,5)&amp;B3557&amp;"_"&amp;A3557,$BK$1:BK3556,0)),LEFT(C3557,5)&amp;B3557&amp;"_"&amp;A3557,"")</f>
        <v/>
      </c>
      <c r="BL3557">
        <f>COUNTIFS($B$1:B3557,B3557)-COUNTIFS($B$1:B3557,B3557,$BK$1:BK3557,"")</f>
        <v>0</v>
      </c>
      <c r="BM3557" t="str">
        <f t="shared" si="615"/>
        <v/>
      </c>
    </row>
    <row r="3558" spans="1:65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1"/>
      <c r="AK3558" s="1"/>
      <c r="AL3558" s="1"/>
      <c r="AM3558" s="1"/>
      <c r="AN3558" s="1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t="str">
        <f t="shared" si="605"/>
        <v/>
      </c>
      <c r="AZ3558">
        <f t="shared" si="606"/>
        <v>0</v>
      </c>
      <c r="BA3558" t="str">
        <f t="shared" si="607"/>
        <v>QB</v>
      </c>
      <c r="BB3558" t="str">
        <f t="shared" si="608"/>
        <v>_</v>
      </c>
      <c r="BC3558" t="str">
        <f t="shared" si="609"/>
        <v>ru</v>
      </c>
      <c r="BD3558">
        <f>COUNTIFS($BB$1:BB3558,BB3558,$BC$1:BC3558,"ru")</f>
        <v>1682</v>
      </c>
      <c r="BE3558" t="str">
        <f t="shared" si="610"/>
        <v>re</v>
      </c>
      <c r="BF3558">
        <f>COUNTIFS($BB$1:BB3558,BB3558,$BE$1:BE3558,"re")</f>
        <v>1682</v>
      </c>
      <c r="BG3558" t="str">
        <f t="shared" si="611"/>
        <v>ru1682_</v>
      </c>
      <c r="BH3558" t="str">
        <f t="shared" si="612"/>
        <v>re1682_</v>
      </c>
      <c r="BI3558" t="str">
        <f t="shared" si="613"/>
        <v>_0</v>
      </c>
      <c r="BJ3558" t="str">
        <f t="shared" si="614"/>
        <v>_</v>
      </c>
      <c r="BK3558" t="str">
        <f>IF(ISERROR(MATCH(LEFT(C3558,5)&amp;B3558&amp;"_"&amp;A3558,$BK$1:BK3557,0)),LEFT(C3558,5)&amp;B3558&amp;"_"&amp;A3558,"")</f>
        <v/>
      </c>
      <c r="BL3558">
        <f>COUNTIFS($B$1:B3558,B3558)-COUNTIFS($B$1:B3558,B3558,$BK$1:BK3558,"")</f>
        <v>0</v>
      </c>
      <c r="BM3558" t="str">
        <f t="shared" si="615"/>
        <v/>
      </c>
    </row>
    <row r="3559" spans="1:65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1"/>
      <c r="AK3559" s="1"/>
      <c r="AL3559" s="1"/>
      <c r="AM3559" s="1"/>
      <c r="AN3559" s="1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t="str">
        <f t="shared" si="605"/>
        <v/>
      </c>
      <c r="AZ3559">
        <f t="shared" si="606"/>
        <v>0</v>
      </c>
      <c r="BA3559" t="str">
        <f t="shared" si="607"/>
        <v>QB</v>
      </c>
      <c r="BB3559" t="str">
        <f t="shared" si="608"/>
        <v>_</v>
      </c>
      <c r="BC3559" t="str">
        <f t="shared" si="609"/>
        <v>ru</v>
      </c>
      <c r="BD3559">
        <f>COUNTIFS($BB$1:BB3559,BB3559,$BC$1:BC3559,"ru")</f>
        <v>1683</v>
      </c>
      <c r="BE3559" t="str">
        <f t="shared" si="610"/>
        <v>re</v>
      </c>
      <c r="BF3559">
        <f>COUNTIFS($BB$1:BB3559,BB3559,$BE$1:BE3559,"re")</f>
        <v>1683</v>
      </c>
      <c r="BG3559" t="str">
        <f t="shared" si="611"/>
        <v>ru1683_</v>
      </c>
      <c r="BH3559" t="str">
        <f t="shared" si="612"/>
        <v>re1683_</v>
      </c>
      <c r="BI3559" t="str">
        <f t="shared" si="613"/>
        <v>_0</v>
      </c>
      <c r="BJ3559" t="str">
        <f t="shared" si="614"/>
        <v>_</v>
      </c>
      <c r="BK3559" t="str">
        <f>IF(ISERROR(MATCH(LEFT(C3559,5)&amp;B3559&amp;"_"&amp;A3559,$BK$1:BK3558,0)),LEFT(C3559,5)&amp;B3559&amp;"_"&amp;A3559,"")</f>
        <v/>
      </c>
      <c r="BL3559">
        <f>COUNTIFS($B$1:B3559,B3559)-COUNTIFS($B$1:B3559,B3559,$BK$1:BK3559,"")</f>
        <v>0</v>
      </c>
      <c r="BM3559" t="str">
        <f t="shared" si="615"/>
        <v/>
      </c>
    </row>
    <row r="3560" spans="1:65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1"/>
      <c r="AK3560" s="1"/>
      <c r="AL3560" s="1"/>
      <c r="AM3560" s="1"/>
      <c r="AN3560" s="1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t="str">
        <f t="shared" si="605"/>
        <v/>
      </c>
      <c r="AZ3560">
        <f t="shared" si="606"/>
        <v>0</v>
      </c>
      <c r="BA3560" t="str">
        <f t="shared" si="607"/>
        <v>QB</v>
      </c>
      <c r="BB3560" t="str">
        <f t="shared" si="608"/>
        <v>_</v>
      </c>
      <c r="BC3560" t="str">
        <f t="shared" si="609"/>
        <v>ru</v>
      </c>
      <c r="BD3560">
        <f>COUNTIFS($BB$1:BB3560,BB3560,$BC$1:BC3560,"ru")</f>
        <v>1684</v>
      </c>
      <c r="BE3560" t="str">
        <f t="shared" si="610"/>
        <v>re</v>
      </c>
      <c r="BF3560">
        <f>COUNTIFS($BB$1:BB3560,BB3560,$BE$1:BE3560,"re")</f>
        <v>1684</v>
      </c>
      <c r="BG3560" t="str">
        <f t="shared" si="611"/>
        <v>ru1684_</v>
      </c>
      <c r="BH3560" t="str">
        <f t="shared" si="612"/>
        <v>re1684_</v>
      </c>
      <c r="BI3560" t="str">
        <f t="shared" si="613"/>
        <v>_0</v>
      </c>
      <c r="BJ3560" t="str">
        <f t="shared" si="614"/>
        <v>_</v>
      </c>
      <c r="BK3560" t="str">
        <f>IF(ISERROR(MATCH(LEFT(C3560,5)&amp;B3560&amp;"_"&amp;A3560,$BK$1:BK3559,0)),LEFT(C3560,5)&amp;B3560&amp;"_"&amp;A3560,"")</f>
        <v/>
      </c>
      <c r="BL3560">
        <f>COUNTIFS($B$1:B3560,B3560)-COUNTIFS($B$1:B3560,B3560,$BK$1:BK3560,"")</f>
        <v>0</v>
      </c>
      <c r="BM3560" t="str">
        <f t="shared" si="615"/>
        <v/>
      </c>
    </row>
    <row r="3561" spans="1:65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1"/>
      <c r="AK3561" s="1"/>
      <c r="AL3561" s="1"/>
      <c r="AM3561" s="1"/>
      <c r="AN3561" s="1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t="str">
        <f t="shared" si="605"/>
        <v/>
      </c>
      <c r="AZ3561">
        <f t="shared" si="606"/>
        <v>0</v>
      </c>
      <c r="BA3561" t="str">
        <f t="shared" si="607"/>
        <v>QB</v>
      </c>
      <c r="BB3561" t="str">
        <f t="shared" si="608"/>
        <v>_</v>
      </c>
      <c r="BC3561" t="str">
        <f t="shared" si="609"/>
        <v>ru</v>
      </c>
      <c r="BD3561">
        <f>COUNTIFS($BB$1:BB3561,BB3561,$BC$1:BC3561,"ru")</f>
        <v>1685</v>
      </c>
      <c r="BE3561" t="str">
        <f t="shared" si="610"/>
        <v>re</v>
      </c>
      <c r="BF3561">
        <f>COUNTIFS($BB$1:BB3561,BB3561,$BE$1:BE3561,"re")</f>
        <v>1685</v>
      </c>
      <c r="BG3561" t="str">
        <f t="shared" si="611"/>
        <v>ru1685_</v>
      </c>
      <c r="BH3561" t="str">
        <f t="shared" si="612"/>
        <v>re1685_</v>
      </c>
      <c r="BI3561" t="str">
        <f t="shared" si="613"/>
        <v>_0</v>
      </c>
      <c r="BJ3561" t="str">
        <f t="shared" si="614"/>
        <v>_</v>
      </c>
      <c r="BK3561" t="str">
        <f>IF(ISERROR(MATCH(LEFT(C3561,5)&amp;B3561&amp;"_"&amp;A3561,$BK$1:BK3560,0)),LEFT(C3561,5)&amp;B3561&amp;"_"&amp;A3561,"")</f>
        <v/>
      </c>
      <c r="BL3561">
        <f>COUNTIFS($B$1:B3561,B3561)-COUNTIFS($B$1:B3561,B3561,$BK$1:BK3561,"")</f>
        <v>0</v>
      </c>
      <c r="BM3561" t="str">
        <f t="shared" si="615"/>
        <v/>
      </c>
    </row>
    <row r="3562" spans="1:65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1"/>
      <c r="AK3562" s="1"/>
      <c r="AL3562" s="1"/>
      <c r="AM3562" s="1"/>
      <c r="AN3562" s="1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t="str">
        <f t="shared" si="605"/>
        <v/>
      </c>
      <c r="AZ3562">
        <f t="shared" si="606"/>
        <v>0</v>
      </c>
      <c r="BA3562" t="str">
        <f t="shared" si="607"/>
        <v>QB</v>
      </c>
      <c r="BB3562" t="str">
        <f t="shared" si="608"/>
        <v>_</v>
      </c>
      <c r="BC3562" t="str">
        <f t="shared" si="609"/>
        <v>ru</v>
      </c>
      <c r="BD3562">
        <f>COUNTIFS($BB$1:BB3562,BB3562,$BC$1:BC3562,"ru")</f>
        <v>1686</v>
      </c>
      <c r="BE3562" t="str">
        <f t="shared" si="610"/>
        <v>re</v>
      </c>
      <c r="BF3562">
        <f>COUNTIFS($BB$1:BB3562,BB3562,$BE$1:BE3562,"re")</f>
        <v>1686</v>
      </c>
      <c r="BG3562" t="str">
        <f t="shared" si="611"/>
        <v>ru1686_</v>
      </c>
      <c r="BH3562" t="str">
        <f t="shared" si="612"/>
        <v>re1686_</v>
      </c>
      <c r="BI3562" t="str">
        <f t="shared" si="613"/>
        <v>_0</v>
      </c>
      <c r="BJ3562" t="str">
        <f t="shared" si="614"/>
        <v>_</v>
      </c>
      <c r="BK3562" t="str">
        <f>IF(ISERROR(MATCH(LEFT(C3562,5)&amp;B3562&amp;"_"&amp;A3562,$BK$1:BK3561,0)),LEFT(C3562,5)&amp;B3562&amp;"_"&amp;A3562,"")</f>
        <v/>
      </c>
      <c r="BL3562">
        <f>COUNTIFS($B$1:B3562,B3562)-COUNTIFS($B$1:B3562,B3562,$BK$1:BK3562,"")</f>
        <v>0</v>
      </c>
      <c r="BM3562" t="str">
        <f t="shared" si="615"/>
        <v/>
      </c>
    </row>
    <row r="3563" spans="1:65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1"/>
      <c r="AK3563" s="1"/>
      <c r="AL3563" s="1"/>
      <c r="AM3563" s="1"/>
      <c r="AN3563" s="1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t="str">
        <f t="shared" si="605"/>
        <v/>
      </c>
      <c r="AZ3563">
        <f t="shared" si="606"/>
        <v>0</v>
      </c>
      <c r="BA3563" t="str">
        <f t="shared" si="607"/>
        <v>QB</v>
      </c>
      <c r="BB3563" t="str">
        <f t="shared" si="608"/>
        <v>_</v>
      </c>
      <c r="BC3563" t="str">
        <f t="shared" si="609"/>
        <v>ru</v>
      </c>
      <c r="BD3563">
        <f>COUNTIFS($BB$1:BB3563,BB3563,$BC$1:BC3563,"ru")</f>
        <v>1687</v>
      </c>
      <c r="BE3563" t="str">
        <f t="shared" si="610"/>
        <v>re</v>
      </c>
      <c r="BF3563">
        <f>COUNTIFS($BB$1:BB3563,BB3563,$BE$1:BE3563,"re")</f>
        <v>1687</v>
      </c>
      <c r="BG3563" t="str">
        <f t="shared" si="611"/>
        <v>ru1687_</v>
      </c>
      <c r="BH3563" t="str">
        <f t="shared" si="612"/>
        <v>re1687_</v>
      </c>
      <c r="BI3563" t="str">
        <f t="shared" si="613"/>
        <v>_0</v>
      </c>
      <c r="BJ3563" t="str">
        <f t="shared" si="614"/>
        <v>_</v>
      </c>
      <c r="BK3563" t="str">
        <f>IF(ISERROR(MATCH(LEFT(C3563,5)&amp;B3563&amp;"_"&amp;A3563,$BK$1:BK3562,0)),LEFT(C3563,5)&amp;B3563&amp;"_"&amp;A3563,"")</f>
        <v/>
      </c>
      <c r="BL3563">
        <f>COUNTIFS($B$1:B3563,B3563)-COUNTIFS($B$1:B3563,B3563,$BK$1:BK3563,"")</f>
        <v>0</v>
      </c>
      <c r="BM3563" t="str">
        <f t="shared" si="615"/>
        <v/>
      </c>
    </row>
    <row r="3564" spans="1:65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1"/>
      <c r="AK3564" s="1"/>
      <c r="AL3564" s="1"/>
      <c r="AM3564" s="1"/>
      <c r="AN3564" s="1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t="str">
        <f t="shared" si="605"/>
        <v/>
      </c>
      <c r="AZ3564">
        <f t="shared" si="606"/>
        <v>0</v>
      </c>
      <c r="BA3564" t="str">
        <f t="shared" si="607"/>
        <v>QB</v>
      </c>
      <c r="BB3564" t="str">
        <f t="shared" si="608"/>
        <v>_</v>
      </c>
      <c r="BC3564" t="str">
        <f t="shared" si="609"/>
        <v>ru</v>
      </c>
      <c r="BD3564">
        <f>COUNTIFS($BB$1:BB3564,BB3564,$BC$1:BC3564,"ru")</f>
        <v>1688</v>
      </c>
      <c r="BE3564" t="str">
        <f t="shared" si="610"/>
        <v>re</v>
      </c>
      <c r="BF3564">
        <f>COUNTIFS($BB$1:BB3564,BB3564,$BE$1:BE3564,"re")</f>
        <v>1688</v>
      </c>
      <c r="BG3564" t="str">
        <f t="shared" si="611"/>
        <v>ru1688_</v>
      </c>
      <c r="BH3564" t="str">
        <f t="shared" si="612"/>
        <v>re1688_</v>
      </c>
      <c r="BI3564" t="str">
        <f t="shared" si="613"/>
        <v>_0</v>
      </c>
      <c r="BJ3564" t="str">
        <f t="shared" si="614"/>
        <v>_</v>
      </c>
      <c r="BK3564" t="str">
        <f>IF(ISERROR(MATCH(LEFT(C3564,5)&amp;B3564&amp;"_"&amp;A3564,$BK$1:BK3563,0)),LEFT(C3564,5)&amp;B3564&amp;"_"&amp;A3564,"")</f>
        <v/>
      </c>
      <c r="BL3564">
        <f>COUNTIFS($B$1:B3564,B3564)-COUNTIFS($B$1:B3564,B3564,$BK$1:BK3564,"")</f>
        <v>0</v>
      </c>
      <c r="BM3564" t="str">
        <f t="shared" si="615"/>
        <v/>
      </c>
    </row>
    <row r="3565" spans="1:65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1"/>
      <c r="AK3565" s="1"/>
      <c r="AL3565" s="1"/>
      <c r="AM3565" s="1"/>
      <c r="AN3565" s="1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t="str">
        <f t="shared" si="605"/>
        <v/>
      </c>
      <c r="AZ3565">
        <f t="shared" si="606"/>
        <v>0</v>
      </c>
      <c r="BA3565" t="str">
        <f t="shared" si="607"/>
        <v>QB</v>
      </c>
      <c r="BB3565" t="str">
        <f t="shared" si="608"/>
        <v>_</v>
      </c>
      <c r="BC3565" t="str">
        <f t="shared" si="609"/>
        <v>ru</v>
      </c>
      <c r="BD3565">
        <f>COUNTIFS($BB$1:BB3565,BB3565,$BC$1:BC3565,"ru")</f>
        <v>1689</v>
      </c>
      <c r="BE3565" t="str">
        <f t="shared" si="610"/>
        <v>re</v>
      </c>
      <c r="BF3565">
        <f>COUNTIFS($BB$1:BB3565,BB3565,$BE$1:BE3565,"re")</f>
        <v>1689</v>
      </c>
      <c r="BG3565" t="str">
        <f t="shared" si="611"/>
        <v>ru1689_</v>
      </c>
      <c r="BH3565" t="str">
        <f t="shared" si="612"/>
        <v>re1689_</v>
      </c>
      <c r="BI3565" t="str">
        <f t="shared" si="613"/>
        <v>_0</v>
      </c>
      <c r="BJ3565" t="str">
        <f t="shared" si="614"/>
        <v>_</v>
      </c>
      <c r="BK3565" t="str">
        <f>IF(ISERROR(MATCH(LEFT(C3565,5)&amp;B3565&amp;"_"&amp;A3565,$BK$1:BK3564,0)),LEFT(C3565,5)&amp;B3565&amp;"_"&amp;A3565,"")</f>
        <v/>
      </c>
      <c r="BL3565">
        <f>COUNTIFS($B$1:B3565,B3565)-COUNTIFS($B$1:B3565,B3565,$BK$1:BK3565,"")</f>
        <v>0</v>
      </c>
      <c r="BM3565" t="str">
        <f t="shared" si="615"/>
        <v/>
      </c>
    </row>
    <row r="3566" spans="1:65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1"/>
      <c r="AK3566" s="1"/>
      <c r="AL3566" s="1"/>
      <c r="AM3566" s="1"/>
      <c r="AN3566" s="1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t="str">
        <f t="shared" si="605"/>
        <v/>
      </c>
      <c r="AZ3566">
        <f t="shared" si="606"/>
        <v>0</v>
      </c>
      <c r="BA3566" t="str">
        <f t="shared" si="607"/>
        <v>QB</v>
      </c>
      <c r="BB3566" t="str">
        <f t="shared" si="608"/>
        <v>_</v>
      </c>
      <c r="BC3566" t="str">
        <f t="shared" si="609"/>
        <v>ru</v>
      </c>
      <c r="BD3566">
        <f>COUNTIFS($BB$1:BB3566,BB3566,$BC$1:BC3566,"ru")</f>
        <v>1690</v>
      </c>
      <c r="BE3566" t="str">
        <f t="shared" si="610"/>
        <v>re</v>
      </c>
      <c r="BF3566">
        <f>COUNTIFS($BB$1:BB3566,BB3566,$BE$1:BE3566,"re")</f>
        <v>1690</v>
      </c>
      <c r="BG3566" t="str">
        <f t="shared" si="611"/>
        <v>ru1690_</v>
      </c>
      <c r="BH3566" t="str">
        <f t="shared" si="612"/>
        <v>re1690_</v>
      </c>
      <c r="BI3566" t="str">
        <f t="shared" si="613"/>
        <v>_0</v>
      </c>
      <c r="BJ3566" t="str">
        <f t="shared" si="614"/>
        <v>_</v>
      </c>
      <c r="BK3566" t="str">
        <f>IF(ISERROR(MATCH(LEFT(C3566,5)&amp;B3566&amp;"_"&amp;A3566,$BK$1:BK3565,0)),LEFT(C3566,5)&amp;B3566&amp;"_"&amp;A3566,"")</f>
        <v/>
      </c>
      <c r="BL3566">
        <f>COUNTIFS($B$1:B3566,B3566)-COUNTIFS($B$1:B3566,B3566,$BK$1:BK3566,"")</f>
        <v>0</v>
      </c>
      <c r="BM3566" t="str">
        <f t="shared" si="615"/>
        <v/>
      </c>
    </row>
    <row r="3567" spans="1:65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1"/>
      <c r="AK3567" s="1"/>
      <c r="AL3567" s="1"/>
      <c r="AM3567" s="1"/>
      <c r="AN3567" s="1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t="str">
        <f t="shared" si="605"/>
        <v/>
      </c>
      <c r="AZ3567">
        <f t="shared" si="606"/>
        <v>0</v>
      </c>
      <c r="BA3567" t="str">
        <f t="shared" si="607"/>
        <v>QB</v>
      </c>
      <c r="BB3567" t="str">
        <f t="shared" si="608"/>
        <v>_</v>
      </c>
      <c r="BC3567" t="str">
        <f t="shared" si="609"/>
        <v>ru</v>
      </c>
      <c r="BD3567">
        <f>COUNTIFS($BB$1:BB3567,BB3567,$BC$1:BC3567,"ru")</f>
        <v>1691</v>
      </c>
      <c r="BE3567" t="str">
        <f t="shared" si="610"/>
        <v>re</v>
      </c>
      <c r="BF3567">
        <f>COUNTIFS($BB$1:BB3567,BB3567,$BE$1:BE3567,"re")</f>
        <v>1691</v>
      </c>
      <c r="BG3567" t="str">
        <f t="shared" si="611"/>
        <v>ru1691_</v>
      </c>
      <c r="BH3567" t="str">
        <f t="shared" si="612"/>
        <v>re1691_</v>
      </c>
      <c r="BI3567" t="str">
        <f t="shared" si="613"/>
        <v>_0</v>
      </c>
      <c r="BJ3567" t="str">
        <f t="shared" si="614"/>
        <v>_</v>
      </c>
      <c r="BK3567" t="str">
        <f>IF(ISERROR(MATCH(LEFT(C3567,5)&amp;B3567&amp;"_"&amp;A3567,$BK$1:BK3566,0)),LEFT(C3567,5)&amp;B3567&amp;"_"&amp;A3567,"")</f>
        <v/>
      </c>
      <c r="BL3567">
        <f>COUNTIFS($B$1:B3567,B3567)-COUNTIFS($B$1:B3567,B3567,$BK$1:BK3567,"")</f>
        <v>0</v>
      </c>
      <c r="BM3567" t="str">
        <f t="shared" si="615"/>
        <v/>
      </c>
    </row>
    <row r="3568" spans="1:65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1"/>
      <c r="AK3568" s="1"/>
      <c r="AL3568" s="1"/>
      <c r="AM3568" s="1"/>
      <c r="AN3568" s="1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t="str">
        <f t="shared" si="605"/>
        <v/>
      </c>
      <c r="AZ3568">
        <f t="shared" si="606"/>
        <v>0</v>
      </c>
      <c r="BA3568" t="str">
        <f t="shared" si="607"/>
        <v>QB</v>
      </c>
      <c r="BB3568" t="str">
        <f t="shared" si="608"/>
        <v>_</v>
      </c>
      <c r="BC3568" t="str">
        <f t="shared" si="609"/>
        <v>ru</v>
      </c>
      <c r="BD3568">
        <f>COUNTIFS($BB$1:BB3568,BB3568,$BC$1:BC3568,"ru")</f>
        <v>1692</v>
      </c>
      <c r="BE3568" t="str">
        <f t="shared" si="610"/>
        <v>re</v>
      </c>
      <c r="BF3568">
        <f>COUNTIFS($BB$1:BB3568,BB3568,$BE$1:BE3568,"re")</f>
        <v>1692</v>
      </c>
      <c r="BG3568" t="str">
        <f t="shared" si="611"/>
        <v>ru1692_</v>
      </c>
      <c r="BH3568" t="str">
        <f t="shared" si="612"/>
        <v>re1692_</v>
      </c>
      <c r="BI3568" t="str">
        <f t="shared" si="613"/>
        <v>_0</v>
      </c>
      <c r="BJ3568" t="str">
        <f t="shared" si="614"/>
        <v>_</v>
      </c>
      <c r="BK3568" t="str">
        <f>IF(ISERROR(MATCH(LEFT(C3568,5)&amp;B3568&amp;"_"&amp;A3568,$BK$1:BK3567,0)),LEFT(C3568,5)&amp;B3568&amp;"_"&amp;A3568,"")</f>
        <v/>
      </c>
      <c r="BL3568">
        <f>COUNTIFS($B$1:B3568,B3568)-COUNTIFS($B$1:B3568,B3568,$BK$1:BK3568,"")</f>
        <v>0</v>
      </c>
      <c r="BM3568" t="str">
        <f t="shared" si="615"/>
        <v/>
      </c>
    </row>
    <row r="3569" spans="1:65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1"/>
      <c r="AK3569" s="1"/>
      <c r="AL3569" s="1"/>
      <c r="AM3569" s="1"/>
      <c r="AN3569" s="1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t="str">
        <f t="shared" si="605"/>
        <v/>
      </c>
      <c r="AZ3569">
        <f t="shared" si="606"/>
        <v>0</v>
      </c>
      <c r="BA3569" t="str">
        <f t="shared" si="607"/>
        <v>QB</v>
      </c>
      <c r="BB3569" t="str">
        <f t="shared" si="608"/>
        <v>_</v>
      </c>
      <c r="BC3569" t="str">
        <f t="shared" si="609"/>
        <v>ru</v>
      </c>
      <c r="BD3569">
        <f>COUNTIFS($BB$1:BB3569,BB3569,$BC$1:BC3569,"ru")</f>
        <v>1693</v>
      </c>
      <c r="BE3569" t="str">
        <f t="shared" si="610"/>
        <v>re</v>
      </c>
      <c r="BF3569">
        <f>COUNTIFS($BB$1:BB3569,BB3569,$BE$1:BE3569,"re")</f>
        <v>1693</v>
      </c>
      <c r="BG3569" t="str">
        <f t="shared" si="611"/>
        <v>ru1693_</v>
      </c>
      <c r="BH3569" t="str">
        <f t="shared" si="612"/>
        <v>re1693_</v>
      </c>
      <c r="BI3569" t="str">
        <f t="shared" si="613"/>
        <v>_0</v>
      </c>
      <c r="BJ3569" t="str">
        <f t="shared" si="614"/>
        <v>_</v>
      </c>
      <c r="BK3569" t="str">
        <f>IF(ISERROR(MATCH(LEFT(C3569,5)&amp;B3569&amp;"_"&amp;A3569,$BK$1:BK3568,0)),LEFT(C3569,5)&amp;B3569&amp;"_"&amp;A3569,"")</f>
        <v/>
      </c>
      <c r="BL3569">
        <f>COUNTIFS($B$1:B3569,B3569)-COUNTIFS($B$1:B3569,B3569,$BK$1:BK3569,"")</f>
        <v>0</v>
      </c>
      <c r="BM3569" t="str">
        <f t="shared" si="615"/>
        <v/>
      </c>
    </row>
    <row r="3570" spans="1:65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1"/>
      <c r="AK3570" s="1"/>
      <c r="AL3570" s="1"/>
      <c r="AM3570" s="1"/>
      <c r="AN3570" s="1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t="str">
        <f t="shared" si="605"/>
        <v/>
      </c>
      <c r="AZ3570">
        <f t="shared" si="606"/>
        <v>0</v>
      </c>
      <c r="BA3570" t="str">
        <f t="shared" si="607"/>
        <v>QB</v>
      </c>
      <c r="BB3570" t="str">
        <f t="shared" si="608"/>
        <v>_</v>
      </c>
      <c r="BC3570" t="str">
        <f t="shared" si="609"/>
        <v>ru</v>
      </c>
      <c r="BD3570">
        <f>COUNTIFS($BB$1:BB3570,BB3570,$BC$1:BC3570,"ru")</f>
        <v>1694</v>
      </c>
      <c r="BE3570" t="str">
        <f t="shared" si="610"/>
        <v>re</v>
      </c>
      <c r="BF3570">
        <f>COUNTIFS($BB$1:BB3570,BB3570,$BE$1:BE3570,"re")</f>
        <v>1694</v>
      </c>
      <c r="BG3570" t="str">
        <f t="shared" si="611"/>
        <v>ru1694_</v>
      </c>
      <c r="BH3570" t="str">
        <f t="shared" si="612"/>
        <v>re1694_</v>
      </c>
      <c r="BI3570" t="str">
        <f t="shared" si="613"/>
        <v>_0</v>
      </c>
      <c r="BJ3570" t="str">
        <f t="shared" si="614"/>
        <v>_</v>
      </c>
      <c r="BK3570" t="str">
        <f>IF(ISERROR(MATCH(LEFT(C3570,5)&amp;B3570&amp;"_"&amp;A3570,$BK$1:BK3569,0)),LEFT(C3570,5)&amp;B3570&amp;"_"&amp;A3570,"")</f>
        <v/>
      </c>
      <c r="BL3570">
        <f>COUNTIFS($B$1:B3570,B3570)-COUNTIFS($B$1:B3570,B3570,$BK$1:BK3570,"")</f>
        <v>0</v>
      </c>
      <c r="BM3570" t="str">
        <f t="shared" si="615"/>
        <v/>
      </c>
    </row>
    <row r="3571" spans="1:65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1"/>
      <c r="AK3571" s="1"/>
      <c r="AL3571" s="1"/>
      <c r="AM3571" s="1"/>
      <c r="AN3571" s="1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t="str">
        <f t="shared" si="605"/>
        <v/>
      </c>
      <c r="AZ3571">
        <f t="shared" si="606"/>
        <v>0</v>
      </c>
      <c r="BA3571" t="str">
        <f t="shared" si="607"/>
        <v>QB</v>
      </c>
      <c r="BB3571" t="str">
        <f t="shared" si="608"/>
        <v>_</v>
      </c>
      <c r="BC3571" t="str">
        <f t="shared" si="609"/>
        <v>ru</v>
      </c>
      <c r="BD3571">
        <f>COUNTIFS($BB$1:BB3571,BB3571,$BC$1:BC3571,"ru")</f>
        <v>1695</v>
      </c>
      <c r="BE3571" t="str">
        <f t="shared" si="610"/>
        <v>re</v>
      </c>
      <c r="BF3571">
        <f>COUNTIFS($BB$1:BB3571,BB3571,$BE$1:BE3571,"re")</f>
        <v>1695</v>
      </c>
      <c r="BG3571" t="str">
        <f t="shared" si="611"/>
        <v>ru1695_</v>
      </c>
      <c r="BH3571" t="str">
        <f t="shared" si="612"/>
        <v>re1695_</v>
      </c>
      <c r="BI3571" t="str">
        <f t="shared" si="613"/>
        <v>_0</v>
      </c>
      <c r="BJ3571" t="str">
        <f t="shared" si="614"/>
        <v>_</v>
      </c>
      <c r="BK3571" t="str">
        <f>IF(ISERROR(MATCH(LEFT(C3571,5)&amp;B3571&amp;"_"&amp;A3571,$BK$1:BK3570,0)),LEFT(C3571,5)&amp;B3571&amp;"_"&amp;A3571,"")</f>
        <v/>
      </c>
      <c r="BL3571">
        <f>COUNTIFS($B$1:B3571,B3571)-COUNTIFS($B$1:B3571,B3571,$BK$1:BK3571,"")</f>
        <v>0</v>
      </c>
      <c r="BM3571" t="str">
        <f t="shared" si="615"/>
        <v/>
      </c>
    </row>
    <row r="3572" spans="1:65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1"/>
      <c r="AK3572" s="1"/>
      <c r="AL3572" s="1"/>
      <c r="AM3572" s="1"/>
      <c r="AN3572" s="1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t="str">
        <f t="shared" si="605"/>
        <v/>
      </c>
      <c r="AZ3572">
        <f t="shared" si="606"/>
        <v>0</v>
      </c>
      <c r="BA3572" t="str">
        <f t="shared" si="607"/>
        <v>QB</v>
      </c>
      <c r="BB3572" t="str">
        <f t="shared" si="608"/>
        <v>_</v>
      </c>
      <c r="BC3572" t="str">
        <f t="shared" si="609"/>
        <v>ru</v>
      </c>
      <c r="BD3572">
        <f>COUNTIFS($BB$1:BB3572,BB3572,$BC$1:BC3572,"ru")</f>
        <v>1696</v>
      </c>
      <c r="BE3572" t="str">
        <f t="shared" si="610"/>
        <v>re</v>
      </c>
      <c r="BF3572">
        <f>COUNTIFS($BB$1:BB3572,BB3572,$BE$1:BE3572,"re")</f>
        <v>1696</v>
      </c>
      <c r="BG3572" t="str">
        <f t="shared" si="611"/>
        <v>ru1696_</v>
      </c>
      <c r="BH3572" t="str">
        <f t="shared" si="612"/>
        <v>re1696_</v>
      </c>
      <c r="BI3572" t="str">
        <f t="shared" si="613"/>
        <v>_0</v>
      </c>
      <c r="BJ3572" t="str">
        <f t="shared" si="614"/>
        <v>_</v>
      </c>
      <c r="BK3572" t="str">
        <f>IF(ISERROR(MATCH(LEFT(C3572,5)&amp;B3572&amp;"_"&amp;A3572,$BK$1:BK3571,0)),LEFT(C3572,5)&amp;B3572&amp;"_"&amp;A3572,"")</f>
        <v/>
      </c>
      <c r="BL3572">
        <f>COUNTIFS($B$1:B3572,B3572)-COUNTIFS($B$1:B3572,B3572,$BK$1:BK3572,"")</f>
        <v>0</v>
      </c>
      <c r="BM3572" t="str">
        <f t="shared" si="615"/>
        <v/>
      </c>
    </row>
    <row r="3573" spans="1:65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1"/>
      <c r="AK3573" s="1"/>
      <c r="AL3573" s="1"/>
      <c r="AM3573" s="1"/>
      <c r="AN3573" s="1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t="str">
        <f t="shared" si="605"/>
        <v/>
      </c>
      <c r="AZ3573">
        <f t="shared" si="606"/>
        <v>0</v>
      </c>
      <c r="BA3573" t="str">
        <f t="shared" si="607"/>
        <v>QB</v>
      </c>
      <c r="BB3573" t="str">
        <f t="shared" si="608"/>
        <v>_</v>
      </c>
      <c r="BC3573" t="str">
        <f t="shared" si="609"/>
        <v>ru</v>
      </c>
      <c r="BD3573">
        <f>COUNTIFS($BB$1:BB3573,BB3573,$BC$1:BC3573,"ru")</f>
        <v>1697</v>
      </c>
      <c r="BE3573" t="str">
        <f t="shared" si="610"/>
        <v>re</v>
      </c>
      <c r="BF3573">
        <f>COUNTIFS($BB$1:BB3573,BB3573,$BE$1:BE3573,"re")</f>
        <v>1697</v>
      </c>
      <c r="BG3573" t="str">
        <f t="shared" si="611"/>
        <v>ru1697_</v>
      </c>
      <c r="BH3573" t="str">
        <f t="shared" si="612"/>
        <v>re1697_</v>
      </c>
      <c r="BI3573" t="str">
        <f t="shared" si="613"/>
        <v>_0</v>
      </c>
      <c r="BJ3573" t="str">
        <f t="shared" si="614"/>
        <v>_</v>
      </c>
      <c r="BK3573" t="str">
        <f>IF(ISERROR(MATCH(LEFT(C3573,5)&amp;B3573&amp;"_"&amp;A3573,$BK$1:BK3572,0)),LEFT(C3573,5)&amp;B3573&amp;"_"&amp;A3573,"")</f>
        <v/>
      </c>
      <c r="BL3573">
        <f>COUNTIFS($B$1:B3573,B3573)-COUNTIFS($B$1:B3573,B3573,$BK$1:BK3573,"")</f>
        <v>0</v>
      </c>
      <c r="BM3573" t="str">
        <f t="shared" si="615"/>
        <v/>
      </c>
    </row>
    <row r="3574" spans="1:65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1"/>
      <c r="AK3574" s="1"/>
      <c r="AL3574" s="1"/>
      <c r="AM3574" s="1"/>
      <c r="AN3574" s="1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t="str">
        <f t="shared" si="605"/>
        <v/>
      </c>
      <c r="AZ3574">
        <f t="shared" si="606"/>
        <v>0</v>
      </c>
      <c r="BA3574" t="str">
        <f t="shared" si="607"/>
        <v>QB</v>
      </c>
      <c r="BB3574" t="str">
        <f t="shared" si="608"/>
        <v>_</v>
      </c>
      <c r="BC3574" t="str">
        <f t="shared" si="609"/>
        <v>ru</v>
      </c>
      <c r="BD3574">
        <f>COUNTIFS($BB$1:BB3574,BB3574,$BC$1:BC3574,"ru")</f>
        <v>1698</v>
      </c>
      <c r="BE3574" t="str">
        <f t="shared" si="610"/>
        <v>re</v>
      </c>
      <c r="BF3574">
        <f>COUNTIFS($BB$1:BB3574,BB3574,$BE$1:BE3574,"re")</f>
        <v>1698</v>
      </c>
      <c r="BG3574" t="str">
        <f t="shared" si="611"/>
        <v>ru1698_</v>
      </c>
      <c r="BH3574" t="str">
        <f t="shared" si="612"/>
        <v>re1698_</v>
      </c>
      <c r="BI3574" t="str">
        <f t="shared" si="613"/>
        <v>_0</v>
      </c>
      <c r="BJ3574" t="str">
        <f t="shared" si="614"/>
        <v>_</v>
      </c>
      <c r="BK3574" t="str">
        <f>IF(ISERROR(MATCH(LEFT(C3574,5)&amp;B3574&amp;"_"&amp;A3574,$BK$1:BK3573,0)),LEFT(C3574,5)&amp;B3574&amp;"_"&amp;A3574,"")</f>
        <v/>
      </c>
      <c r="BL3574">
        <f>COUNTIFS($B$1:B3574,B3574)-COUNTIFS($B$1:B3574,B3574,$BK$1:BK3574,"")</f>
        <v>0</v>
      </c>
      <c r="BM3574" t="str">
        <f t="shared" si="615"/>
        <v/>
      </c>
    </row>
    <row r="3575" spans="1:65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1"/>
      <c r="AK3575" s="1"/>
      <c r="AL3575" s="1"/>
      <c r="AM3575" s="1"/>
      <c r="AN3575" s="1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t="str">
        <f t="shared" si="605"/>
        <v/>
      </c>
      <c r="AZ3575">
        <f t="shared" si="606"/>
        <v>0</v>
      </c>
      <c r="BA3575" t="str">
        <f t="shared" si="607"/>
        <v>QB</v>
      </c>
      <c r="BB3575" t="str">
        <f t="shared" si="608"/>
        <v>_</v>
      </c>
      <c r="BC3575" t="str">
        <f t="shared" si="609"/>
        <v>ru</v>
      </c>
      <c r="BD3575">
        <f>COUNTIFS($BB$1:BB3575,BB3575,$BC$1:BC3575,"ru")</f>
        <v>1699</v>
      </c>
      <c r="BE3575" t="str">
        <f t="shared" si="610"/>
        <v>re</v>
      </c>
      <c r="BF3575">
        <f>COUNTIFS($BB$1:BB3575,BB3575,$BE$1:BE3575,"re")</f>
        <v>1699</v>
      </c>
      <c r="BG3575" t="str">
        <f t="shared" si="611"/>
        <v>ru1699_</v>
      </c>
      <c r="BH3575" t="str">
        <f t="shared" si="612"/>
        <v>re1699_</v>
      </c>
      <c r="BI3575" t="str">
        <f t="shared" si="613"/>
        <v>_0</v>
      </c>
      <c r="BJ3575" t="str">
        <f t="shared" si="614"/>
        <v>_</v>
      </c>
      <c r="BK3575" t="str">
        <f>IF(ISERROR(MATCH(LEFT(C3575,5)&amp;B3575&amp;"_"&amp;A3575,$BK$1:BK3574,0)),LEFT(C3575,5)&amp;B3575&amp;"_"&amp;A3575,"")</f>
        <v/>
      </c>
      <c r="BL3575">
        <f>COUNTIFS($B$1:B3575,B3575)-COUNTIFS($B$1:B3575,B3575,$BK$1:BK3575,"")</f>
        <v>0</v>
      </c>
      <c r="BM3575" t="str">
        <f t="shared" si="615"/>
        <v/>
      </c>
    </row>
    <row r="3576" spans="1:65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1"/>
      <c r="AK3576" s="1"/>
      <c r="AL3576" s="1"/>
      <c r="AM3576" s="1"/>
      <c r="AN3576" s="1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t="str">
        <f t="shared" si="605"/>
        <v/>
      </c>
      <c r="AZ3576">
        <f t="shared" si="606"/>
        <v>0</v>
      </c>
      <c r="BA3576" t="str">
        <f t="shared" si="607"/>
        <v>QB</v>
      </c>
      <c r="BB3576" t="str">
        <f t="shared" si="608"/>
        <v>_</v>
      </c>
      <c r="BC3576" t="str">
        <f t="shared" si="609"/>
        <v>ru</v>
      </c>
      <c r="BD3576">
        <f>COUNTIFS($BB$1:BB3576,BB3576,$BC$1:BC3576,"ru")</f>
        <v>1700</v>
      </c>
      <c r="BE3576" t="str">
        <f t="shared" si="610"/>
        <v>re</v>
      </c>
      <c r="BF3576">
        <f>COUNTIFS($BB$1:BB3576,BB3576,$BE$1:BE3576,"re")</f>
        <v>1700</v>
      </c>
      <c r="BG3576" t="str">
        <f t="shared" si="611"/>
        <v>ru1700_</v>
      </c>
      <c r="BH3576" t="str">
        <f t="shared" si="612"/>
        <v>re1700_</v>
      </c>
      <c r="BI3576" t="str">
        <f t="shared" si="613"/>
        <v>_0</v>
      </c>
      <c r="BJ3576" t="str">
        <f t="shared" si="614"/>
        <v>_</v>
      </c>
      <c r="BK3576" t="str">
        <f>IF(ISERROR(MATCH(LEFT(C3576,5)&amp;B3576&amp;"_"&amp;A3576,$BK$1:BK3575,0)),LEFT(C3576,5)&amp;B3576&amp;"_"&amp;A3576,"")</f>
        <v/>
      </c>
      <c r="BL3576">
        <f>COUNTIFS($B$1:B3576,B3576)-COUNTIFS($B$1:B3576,B3576,$BK$1:BK3576,"")</f>
        <v>0</v>
      </c>
      <c r="BM3576" t="str">
        <f t="shared" si="615"/>
        <v/>
      </c>
    </row>
    <row r="3577" spans="1:65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1"/>
      <c r="AK3577" s="1"/>
      <c r="AL3577" s="1"/>
      <c r="AM3577" s="1"/>
      <c r="AN3577" s="1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t="str">
        <f t="shared" si="605"/>
        <v/>
      </c>
      <c r="AZ3577">
        <f t="shared" si="606"/>
        <v>0</v>
      </c>
      <c r="BA3577" t="str">
        <f t="shared" si="607"/>
        <v>QB</v>
      </c>
      <c r="BB3577" t="str">
        <f t="shared" si="608"/>
        <v>_</v>
      </c>
      <c r="BC3577" t="str">
        <f t="shared" si="609"/>
        <v>ru</v>
      </c>
      <c r="BD3577">
        <f>COUNTIFS($BB$1:BB3577,BB3577,$BC$1:BC3577,"ru")</f>
        <v>1701</v>
      </c>
      <c r="BE3577" t="str">
        <f t="shared" si="610"/>
        <v>re</v>
      </c>
      <c r="BF3577">
        <f>COUNTIFS($BB$1:BB3577,BB3577,$BE$1:BE3577,"re")</f>
        <v>1701</v>
      </c>
      <c r="BG3577" t="str">
        <f t="shared" si="611"/>
        <v>ru1701_</v>
      </c>
      <c r="BH3577" t="str">
        <f t="shared" si="612"/>
        <v>re1701_</v>
      </c>
      <c r="BI3577" t="str">
        <f t="shared" si="613"/>
        <v>_0</v>
      </c>
      <c r="BJ3577" t="str">
        <f t="shared" si="614"/>
        <v>_</v>
      </c>
      <c r="BK3577" t="str">
        <f>IF(ISERROR(MATCH(LEFT(C3577,5)&amp;B3577&amp;"_"&amp;A3577,$BK$1:BK3576,0)),LEFT(C3577,5)&amp;B3577&amp;"_"&amp;A3577,"")</f>
        <v/>
      </c>
      <c r="BL3577">
        <f>COUNTIFS($B$1:B3577,B3577)-COUNTIFS($B$1:B3577,B3577,$BK$1:BK3577,"")</f>
        <v>0</v>
      </c>
      <c r="BM3577" t="str">
        <f t="shared" si="615"/>
        <v/>
      </c>
    </row>
    <row r="3578" spans="1:65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1"/>
      <c r="AK3578" s="1"/>
      <c r="AL3578" s="1"/>
      <c r="AM3578" s="1"/>
      <c r="AN3578" s="1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t="str">
        <f t="shared" si="605"/>
        <v/>
      </c>
      <c r="AZ3578">
        <f t="shared" si="606"/>
        <v>0</v>
      </c>
      <c r="BA3578" t="str">
        <f t="shared" si="607"/>
        <v>QB</v>
      </c>
      <c r="BB3578" t="str">
        <f t="shared" si="608"/>
        <v>_</v>
      </c>
      <c r="BC3578" t="str">
        <f t="shared" si="609"/>
        <v>ru</v>
      </c>
      <c r="BD3578">
        <f>COUNTIFS($BB$1:BB3578,BB3578,$BC$1:BC3578,"ru")</f>
        <v>1702</v>
      </c>
      <c r="BE3578" t="str">
        <f t="shared" si="610"/>
        <v>re</v>
      </c>
      <c r="BF3578">
        <f>COUNTIFS($BB$1:BB3578,BB3578,$BE$1:BE3578,"re")</f>
        <v>1702</v>
      </c>
      <c r="BG3578" t="str">
        <f t="shared" si="611"/>
        <v>ru1702_</v>
      </c>
      <c r="BH3578" t="str">
        <f t="shared" si="612"/>
        <v>re1702_</v>
      </c>
      <c r="BI3578" t="str">
        <f t="shared" si="613"/>
        <v>_0</v>
      </c>
      <c r="BJ3578" t="str">
        <f t="shared" si="614"/>
        <v>_</v>
      </c>
      <c r="BK3578" t="str">
        <f>IF(ISERROR(MATCH(LEFT(C3578,5)&amp;B3578&amp;"_"&amp;A3578,$BK$1:BK3577,0)),LEFT(C3578,5)&amp;B3578&amp;"_"&amp;A3578,"")</f>
        <v/>
      </c>
      <c r="BL3578">
        <f>COUNTIFS($B$1:B3578,B3578)-COUNTIFS($B$1:B3578,B3578,$BK$1:BK3578,"")</f>
        <v>0</v>
      </c>
      <c r="BM3578" t="str">
        <f t="shared" si="615"/>
        <v/>
      </c>
    </row>
    <row r="3579" spans="1:65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1"/>
      <c r="AK3579" s="1"/>
      <c r="AL3579" s="1"/>
      <c r="AM3579" s="1"/>
      <c r="AN3579" s="1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t="str">
        <f t="shared" si="605"/>
        <v/>
      </c>
      <c r="AZ3579">
        <f t="shared" si="606"/>
        <v>0</v>
      </c>
      <c r="BA3579" t="str">
        <f t="shared" si="607"/>
        <v>QB</v>
      </c>
      <c r="BB3579" t="str">
        <f t="shared" si="608"/>
        <v>_</v>
      </c>
      <c r="BC3579" t="str">
        <f t="shared" si="609"/>
        <v>ru</v>
      </c>
      <c r="BD3579">
        <f>COUNTIFS($BB$1:BB3579,BB3579,$BC$1:BC3579,"ru")</f>
        <v>1703</v>
      </c>
      <c r="BE3579" t="str">
        <f t="shared" si="610"/>
        <v>re</v>
      </c>
      <c r="BF3579">
        <f>COUNTIFS($BB$1:BB3579,BB3579,$BE$1:BE3579,"re")</f>
        <v>1703</v>
      </c>
      <c r="BG3579" t="str">
        <f t="shared" si="611"/>
        <v>ru1703_</v>
      </c>
      <c r="BH3579" t="str">
        <f t="shared" si="612"/>
        <v>re1703_</v>
      </c>
      <c r="BI3579" t="str">
        <f t="shared" si="613"/>
        <v>_0</v>
      </c>
      <c r="BJ3579" t="str">
        <f t="shared" si="614"/>
        <v>_</v>
      </c>
      <c r="BK3579" t="str">
        <f>IF(ISERROR(MATCH(LEFT(C3579,5)&amp;B3579&amp;"_"&amp;A3579,$BK$1:BK3578,0)),LEFT(C3579,5)&amp;B3579&amp;"_"&amp;A3579,"")</f>
        <v/>
      </c>
      <c r="BL3579">
        <f>COUNTIFS($B$1:B3579,B3579)-COUNTIFS($B$1:B3579,B3579,$BK$1:BK3579,"")</f>
        <v>0</v>
      </c>
      <c r="BM3579" t="str">
        <f t="shared" si="615"/>
        <v/>
      </c>
    </row>
    <row r="3580" spans="1:65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1"/>
      <c r="AK3580" s="1"/>
      <c r="AL3580" s="1"/>
      <c r="AM3580" s="1"/>
      <c r="AN3580" s="1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t="str">
        <f t="shared" si="605"/>
        <v/>
      </c>
      <c r="AZ3580">
        <f t="shared" si="606"/>
        <v>0</v>
      </c>
      <c r="BA3580" t="str">
        <f t="shared" si="607"/>
        <v>QB</v>
      </c>
      <c r="BB3580" t="str">
        <f t="shared" si="608"/>
        <v>_</v>
      </c>
      <c r="BC3580" t="str">
        <f t="shared" si="609"/>
        <v>ru</v>
      </c>
      <c r="BD3580">
        <f>COUNTIFS($BB$1:BB3580,BB3580,$BC$1:BC3580,"ru")</f>
        <v>1704</v>
      </c>
      <c r="BE3580" t="str">
        <f t="shared" si="610"/>
        <v>re</v>
      </c>
      <c r="BF3580">
        <f>COUNTIFS($BB$1:BB3580,BB3580,$BE$1:BE3580,"re")</f>
        <v>1704</v>
      </c>
      <c r="BG3580" t="str">
        <f t="shared" si="611"/>
        <v>ru1704_</v>
      </c>
      <c r="BH3580" t="str">
        <f t="shared" si="612"/>
        <v>re1704_</v>
      </c>
      <c r="BI3580" t="str">
        <f t="shared" si="613"/>
        <v>_0</v>
      </c>
      <c r="BJ3580" t="str">
        <f t="shared" si="614"/>
        <v>_</v>
      </c>
      <c r="BK3580" t="str">
        <f>IF(ISERROR(MATCH(LEFT(C3580,5)&amp;B3580&amp;"_"&amp;A3580,$BK$1:BK3579,0)),LEFT(C3580,5)&amp;B3580&amp;"_"&amp;A3580,"")</f>
        <v/>
      </c>
      <c r="BL3580">
        <f>COUNTIFS($B$1:B3580,B3580)-COUNTIFS($B$1:B3580,B3580,$BK$1:BK3580,"")</f>
        <v>0</v>
      </c>
      <c r="BM3580" t="str">
        <f t="shared" si="615"/>
        <v/>
      </c>
    </row>
    <row r="3581" spans="1:65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1"/>
      <c r="AK3581" s="1"/>
      <c r="AL3581" s="1"/>
      <c r="AM3581" s="1"/>
      <c r="AN3581" s="1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t="str">
        <f t="shared" si="605"/>
        <v/>
      </c>
      <c r="AZ3581">
        <f t="shared" si="606"/>
        <v>0</v>
      </c>
      <c r="BA3581" t="str">
        <f t="shared" si="607"/>
        <v>QB</v>
      </c>
      <c r="BB3581" t="str">
        <f t="shared" si="608"/>
        <v>_</v>
      </c>
      <c r="BC3581" t="str">
        <f t="shared" si="609"/>
        <v>ru</v>
      </c>
      <c r="BD3581">
        <f>COUNTIFS($BB$1:BB3581,BB3581,$BC$1:BC3581,"ru")</f>
        <v>1705</v>
      </c>
      <c r="BE3581" t="str">
        <f t="shared" si="610"/>
        <v>re</v>
      </c>
      <c r="BF3581">
        <f>COUNTIFS($BB$1:BB3581,BB3581,$BE$1:BE3581,"re")</f>
        <v>1705</v>
      </c>
      <c r="BG3581" t="str">
        <f t="shared" si="611"/>
        <v>ru1705_</v>
      </c>
      <c r="BH3581" t="str">
        <f t="shared" si="612"/>
        <v>re1705_</v>
      </c>
      <c r="BI3581" t="str">
        <f t="shared" si="613"/>
        <v>_0</v>
      </c>
      <c r="BJ3581" t="str">
        <f t="shared" si="614"/>
        <v>_</v>
      </c>
      <c r="BK3581" t="str">
        <f>IF(ISERROR(MATCH(LEFT(C3581,5)&amp;B3581&amp;"_"&amp;A3581,$BK$1:BK3580,0)),LEFT(C3581,5)&amp;B3581&amp;"_"&amp;A3581,"")</f>
        <v/>
      </c>
      <c r="BL3581">
        <f>COUNTIFS($B$1:B3581,B3581)-COUNTIFS($B$1:B3581,B3581,$BK$1:BK3581,"")</f>
        <v>0</v>
      </c>
      <c r="BM3581" t="str">
        <f t="shared" si="615"/>
        <v/>
      </c>
    </row>
    <row r="3582" spans="1:65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1"/>
      <c r="AK3582" s="1"/>
      <c r="AL3582" s="1"/>
      <c r="AM3582" s="1"/>
      <c r="AN3582" s="1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t="str">
        <f t="shared" si="605"/>
        <v/>
      </c>
      <c r="AZ3582">
        <f t="shared" si="606"/>
        <v>0</v>
      </c>
      <c r="BA3582" t="str">
        <f t="shared" si="607"/>
        <v>QB</v>
      </c>
      <c r="BB3582" t="str">
        <f t="shared" si="608"/>
        <v>_</v>
      </c>
      <c r="BC3582" t="str">
        <f t="shared" si="609"/>
        <v>ru</v>
      </c>
      <c r="BD3582">
        <f>COUNTIFS($BB$1:BB3582,BB3582,$BC$1:BC3582,"ru")</f>
        <v>1706</v>
      </c>
      <c r="BE3582" t="str">
        <f t="shared" si="610"/>
        <v>re</v>
      </c>
      <c r="BF3582">
        <f>COUNTIFS($BB$1:BB3582,BB3582,$BE$1:BE3582,"re")</f>
        <v>1706</v>
      </c>
      <c r="BG3582" t="str">
        <f t="shared" si="611"/>
        <v>ru1706_</v>
      </c>
      <c r="BH3582" t="str">
        <f t="shared" si="612"/>
        <v>re1706_</v>
      </c>
      <c r="BI3582" t="str">
        <f t="shared" si="613"/>
        <v>_0</v>
      </c>
      <c r="BJ3582" t="str">
        <f t="shared" si="614"/>
        <v>_</v>
      </c>
      <c r="BK3582" t="str">
        <f>IF(ISERROR(MATCH(LEFT(C3582,5)&amp;B3582&amp;"_"&amp;A3582,$BK$1:BK3581,0)),LEFT(C3582,5)&amp;B3582&amp;"_"&amp;A3582,"")</f>
        <v/>
      </c>
      <c r="BL3582">
        <f>COUNTIFS($B$1:B3582,B3582)-COUNTIFS($B$1:B3582,B3582,$BK$1:BK3582,"")</f>
        <v>0</v>
      </c>
      <c r="BM3582" t="str">
        <f t="shared" si="615"/>
        <v/>
      </c>
    </row>
    <row r="3583" spans="1:65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1"/>
      <c r="AK3583" s="1"/>
      <c r="AL3583" s="1"/>
      <c r="AM3583" s="1"/>
      <c r="AN3583" s="1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t="str">
        <f t="shared" si="605"/>
        <v/>
      </c>
      <c r="AZ3583">
        <f t="shared" si="606"/>
        <v>0</v>
      </c>
      <c r="BA3583" t="str">
        <f t="shared" si="607"/>
        <v>QB</v>
      </c>
      <c r="BB3583" t="str">
        <f t="shared" si="608"/>
        <v>_</v>
      </c>
      <c r="BC3583" t="str">
        <f t="shared" si="609"/>
        <v>ru</v>
      </c>
      <c r="BD3583">
        <f>COUNTIFS($BB$1:BB3583,BB3583,$BC$1:BC3583,"ru")</f>
        <v>1707</v>
      </c>
      <c r="BE3583" t="str">
        <f t="shared" si="610"/>
        <v>re</v>
      </c>
      <c r="BF3583">
        <f>COUNTIFS($BB$1:BB3583,BB3583,$BE$1:BE3583,"re")</f>
        <v>1707</v>
      </c>
      <c r="BG3583" t="str">
        <f t="shared" si="611"/>
        <v>ru1707_</v>
      </c>
      <c r="BH3583" t="str">
        <f t="shared" si="612"/>
        <v>re1707_</v>
      </c>
      <c r="BI3583" t="str">
        <f t="shared" si="613"/>
        <v>_0</v>
      </c>
      <c r="BJ3583" t="str">
        <f t="shared" si="614"/>
        <v>_</v>
      </c>
      <c r="BK3583" t="str">
        <f>IF(ISERROR(MATCH(LEFT(C3583,5)&amp;B3583&amp;"_"&amp;A3583,$BK$1:BK3582,0)),LEFT(C3583,5)&amp;B3583&amp;"_"&amp;A3583,"")</f>
        <v/>
      </c>
      <c r="BL3583">
        <f>COUNTIFS($B$1:B3583,B3583)-COUNTIFS($B$1:B3583,B3583,$BK$1:BK3583,"")</f>
        <v>0</v>
      </c>
      <c r="BM3583" t="str">
        <f t="shared" si="615"/>
        <v/>
      </c>
    </row>
    <row r="3584" spans="1:65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1"/>
      <c r="AK3584" s="1"/>
      <c r="AL3584" s="1"/>
      <c r="AM3584" s="1"/>
      <c r="AN3584" s="1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t="str">
        <f t="shared" si="605"/>
        <v/>
      </c>
      <c r="AZ3584">
        <f t="shared" si="606"/>
        <v>0</v>
      </c>
      <c r="BA3584" t="str">
        <f t="shared" si="607"/>
        <v>QB</v>
      </c>
      <c r="BB3584" t="str">
        <f t="shared" si="608"/>
        <v>_</v>
      </c>
      <c r="BC3584" t="str">
        <f t="shared" si="609"/>
        <v>ru</v>
      </c>
      <c r="BD3584">
        <f>COUNTIFS($BB$1:BB3584,BB3584,$BC$1:BC3584,"ru")</f>
        <v>1708</v>
      </c>
      <c r="BE3584" t="str">
        <f t="shared" si="610"/>
        <v>re</v>
      </c>
      <c r="BF3584">
        <f>COUNTIFS($BB$1:BB3584,BB3584,$BE$1:BE3584,"re")</f>
        <v>1708</v>
      </c>
      <c r="BG3584" t="str">
        <f t="shared" si="611"/>
        <v>ru1708_</v>
      </c>
      <c r="BH3584" t="str">
        <f t="shared" si="612"/>
        <v>re1708_</v>
      </c>
      <c r="BI3584" t="str">
        <f t="shared" si="613"/>
        <v>_0</v>
      </c>
      <c r="BJ3584" t="str">
        <f t="shared" si="614"/>
        <v>_</v>
      </c>
      <c r="BK3584" t="str">
        <f>IF(ISERROR(MATCH(LEFT(C3584,5)&amp;B3584&amp;"_"&amp;A3584,$BK$1:BK3583,0)),LEFT(C3584,5)&amp;B3584&amp;"_"&amp;A3584,"")</f>
        <v/>
      </c>
      <c r="BL3584">
        <f>COUNTIFS($B$1:B3584,B3584)-COUNTIFS($B$1:B3584,B3584,$BK$1:BK3584,"")</f>
        <v>0</v>
      </c>
      <c r="BM3584" t="str">
        <f t="shared" si="615"/>
        <v/>
      </c>
    </row>
    <row r="3585" spans="1:65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1"/>
      <c r="AK3585" s="1"/>
      <c r="AL3585" s="1"/>
      <c r="AM3585" s="1"/>
      <c r="AN3585" s="1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t="str">
        <f t="shared" si="605"/>
        <v/>
      </c>
      <c r="AZ3585">
        <f t="shared" si="606"/>
        <v>0</v>
      </c>
      <c r="BA3585" t="str">
        <f t="shared" si="607"/>
        <v>QB</v>
      </c>
      <c r="BB3585" t="str">
        <f t="shared" si="608"/>
        <v>_</v>
      </c>
      <c r="BC3585" t="str">
        <f t="shared" si="609"/>
        <v>ru</v>
      </c>
      <c r="BD3585">
        <f>COUNTIFS($BB$1:BB3585,BB3585,$BC$1:BC3585,"ru")</f>
        <v>1709</v>
      </c>
      <c r="BE3585" t="str">
        <f t="shared" si="610"/>
        <v>re</v>
      </c>
      <c r="BF3585">
        <f>COUNTIFS($BB$1:BB3585,BB3585,$BE$1:BE3585,"re")</f>
        <v>1709</v>
      </c>
      <c r="BG3585" t="str">
        <f t="shared" si="611"/>
        <v>ru1709_</v>
      </c>
      <c r="BH3585" t="str">
        <f t="shared" si="612"/>
        <v>re1709_</v>
      </c>
      <c r="BI3585" t="str">
        <f t="shared" si="613"/>
        <v>_0</v>
      </c>
      <c r="BJ3585" t="str">
        <f t="shared" si="614"/>
        <v>_</v>
      </c>
      <c r="BK3585" t="str">
        <f>IF(ISERROR(MATCH(LEFT(C3585,5)&amp;B3585&amp;"_"&amp;A3585,$BK$1:BK3584,0)),LEFT(C3585,5)&amp;B3585&amp;"_"&amp;A3585,"")</f>
        <v/>
      </c>
      <c r="BL3585">
        <f>COUNTIFS($B$1:B3585,B3585)-COUNTIFS($B$1:B3585,B3585,$BK$1:BK3585,"")</f>
        <v>0</v>
      </c>
      <c r="BM3585" t="str">
        <f t="shared" si="615"/>
        <v/>
      </c>
    </row>
    <row r="3586" spans="1:65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1"/>
      <c r="AK3586" s="1"/>
      <c r="AL3586" s="1"/>
      <c r="AM3586" s="1"/>
      <c r="AN3586" s="1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t="str">
        <f t="shared" si="605"/>
        <v/>
      </c>
      <c r="AZ3586">
        <f t="shared" si="606"/>
        <v>0</v>
      </c>
      <c r="BA3586" t="str">
        <f t="shared" si="607"/>
        <v>QB</v>
      </c>
      <c r="BB3586" t="str">
        <f t="shared" si="608"/>
        <v>_</v>
      </c>
      <c r="BC3586" t="str">
        <f t="shared" si="609"/>
        <v>ru</v>
      </c>
      <c r="BD3586">
        <f>COUNTIFS($BB$1:BB3586,BB3586,$BC$1:BC3586,"ru")</f>
        <v>1710</v>
      </c>
      <c r="BE3586" t="str">
        <f t="shared" si="610"/>
        <v>re</v>
      </c>
      <c r="BF3586">
        <f>COUNTIFS($BB$1:BB3586,BB3586,$BE$1:BE3586,"re")</f>
        <v>1710</v>
      </c>
      <c r="BG3586" t="str">
        <f t="shared" si="611"/>
        <v>ru1710_</v>
      </c>
      <c r="BH3586" t="str">
        <f t="shared" si="612"/>
        <v>re1710_</v>
      </c>
      <c r="BI3586" t="str">
        <f t="shared" si="613"/>
        <v>_0</v>
      </c>
      <c r="BJ3586" t="str">
        <f t="shared" si="614"/>
        <v>_</v>
      </c>
      <c r="BK3586" t="str">
        <f>IF(ISERROR(MATCH(LEFT(C3586,5)&amp;B3586&amp;"_"&amp;A3586,$BK$1:BK3585,0)),LEFT(C3586,5)&amp;B3586&amp;"_"&amp;A3586,"")</f>
        <v/>
      </c>
      <c r="BL3586">
        <f>COUNTIFS($B$1:B3586,B3586)-COUNTIFS($B$1:B3586,B3586,$BK$1:BK3586,"")</f>
        <v>0</v>
      </c>
      <c r="BM3586" t="str">
        <f t="shared" si="615"/>
        <v/>
      </c>
    </row>
    <row r="3587" spans="1:65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1"/>
      <c r="AK3587" s="1"/>
      <c r="AL3587" s="1"/>
      <c r="AM3587" s="1"/>
      <c r="AN3587" s="1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t="str">
        <f t="shared" ref="AY3587:AY3650" si="616">IF(ISNUMBER(AP3587),LEFT(C3587,7)&amp;"_"&amp;B3587,"")</f>
        <v/>
      </c>
      <c r="AZ3587">
        <f t="shared" ref="AZ3587:AZ3650" si="617">A3587</f>
        <v>0</v>
      </c>
      <c r="BA3587" t="str">
        <f t="shared" ref="BA3587:BA3650" si="618">IF(G3587="NA","","QB")</f>
        <v>QB</v>
      </c>
      <c r="BB3587" t="str">
        <f t="shared" ref="BB3587:BB3650" si="619">LEFT(C3587,7)&amp;"_"&amp;B3587</f>
        <v>_</v>
      </c>
      <c r="BC3587" t="str">
        <f t="shared" ref="BC3587:BC3650" si="620">IF(X3587="NA","","ru")</f>
        <v>ru</v>
      </c>
      <c r="BD3587">
        <f>COUNTIFS($BB$1:BB3587,BB3587,$BC$1:BC3587,"ru")</f>
        <v>1711</v>
      </c>
      <c r="BE3587" t="str">
        <f t="shared" ref="BE3587:BE3650" si="621">IF(AD3587="NA","","re")</f>
        <v>re</v>
      </c>
      <c r="BF3587">
        <f>COUNTIFS($BB$1:BB3587,BB3587,$BE$1:BE3587,"re")</f>
        <v>1711</v>
      </c>
      <c r="BG3587" t="str">
        <f t="shared" ref="BG3587:BG3650" si="622">BC3587&amp;BD3587&amp;$BB3587</f>
        <v>ru1711_</v>
      </c>
      <c r="BH3587" t="str">
        <f t="shared" ref="BH3587:BH3650" si="623">BE3587&amp;BF3587&amp;$BB3587</f>
        <v>re1711_</v>
      </c>
      <c r="BI3587" t="str">
        <f t="shared" ref="BI3587:BI3650" si="624">BB3587&amp;AZ3587</f>
        <v>_0</v>
      </c>
      <c r="BJ3587" t="str">
        <f t="shared" ref="BJ3587:BJ3650" si="625">LEFT(C3587,5)&amp;B3587&amp;"_"&amp;A3587</f>
        <v>_</v>
      </c>
      <c r="BK3587" t="str">
        <f>IF(ISERROR(MATCH(LEFT(C3587,5)&amp;B3587&amp;"_"&amp;A3587,$BK$1:BK3586,0)),LEFT(C3587,5)&amp;B3587&amp;"_"&amp;A3587,"")</f>
        <v/>
      </c>
      <c r="BL3587">
        <f>COUNTIFS($B$1:B3587,B3587)-COUNTIFS($B$1:B3587,B3587,$BK$1:BK3587,"")</f>
        <v>0</v>
      </c>
      <c r="BM3587" t="str">
        <f t="shared" ref="BM3587:BM3650" si="626">IF(BK3587="","",LEFT(C3587,5)&amp;B3587&amp;BL3587)</f>
        <v/>
      </c>
    </row>
    <row r="3588" spans="1:65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1"/>
      <c r="AK3588" s="1"/>
      <c r="AL3588" s="1"/>
      <c r="AM3588" s="1"/>
      <c r="AN3588" s="1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t="str">
        <f t="shared" si="616"/>
        <v/>
      </c>
      <c r="AZ3588">
        <f t="shared" si="617"/>
        <v>0</v>
      </c>
      <c r="BA3588" t="str">
        <f t="shared" si="618"/>
        <v>QB</v>
      </c>
      <c r="BB3588" t="str">
        <f t="shared" si="619"/>
        <v>_</v>
      </c>
      <c r="BC3588" t="str">
        <f t="shared" si="620"/>
        <v>ru</v>
      </c>
      <c r="BD3588">
        <f>COUNTIFS($BB$1:BB3588,BB3588,$BC$1:BC3588,"ru")</f>
        <v>1712</v>
      </c>
      <c r="BE3588" t="str">
        <f t="shared" si="621"/>
        <v>re</v>
      </c>
      <c r="BF3588">
        <f>COUNTIFS($BB$1:BB3588,BB3588,$BE$1:BE3588,"re")</f>
        <v>1712</v>
      </c>
      <c r="BG3588" t="str">
        <f t="shared" si="622"/>
        <v>ru1712_</v>
      </c>
      <c r="BH3588" t="str">
        <f t="shared" si="623"/>
        <v>re1712_</v>
      </c>
      <c r="BI3588" t="str">
        <f t="shared" si="624"/>
        <v>_0</v>
      </c>
      <c r="BJ3588" t="str">
        <f t="shared" si="625"/>
        <v>_</v>
      </c>
      <c r="BK3588" t="str">
        <f>IF(ISERROR(MATCH(LEFT(C3588,5)&amp;B3588&amp;"_"&amp;A3588,$BK$1:BK3587,0)),LEFT(C3588,5)&amp;B3588&amp;"_"&amp;A3588,"")</f>
        <v/>
      </c>
      <c r="BL3588">
        <f>COUNTIFS($B$1:B3588,B3588)-COUNTIFS($B$1:B3588,B3588,$BK$1:BK3588,"")</f>
        <v>0</v>
      </c>
      <c r="BM3588" t="str">
        <f t="shared" si="626"/>
        <v/>
      </c>
    </row>
    <row r="3589" spans="1:65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1"/>
      <c r="AK3589" s="1"/>
      <c r="AL3589" s="1"/>
      <c r="AM3589" s="1"/>
      <c r="AN3589" s="1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t="str">
        <f t="shared" si="616"/>
        <v/>
      </c>
      <c r="AZ3589">
        <f t="shared" si="617"/>
        <v>0</v>
      </c>
      <c r="BA3589" t="str">
        <f t="shared" si="618"/>
        <v>QB</v>
      </c>
      <c r="BB3589" t="str">
        <f t="shared" si="619"/>
        <v>_</v>
      </c>
      <c r="BC3589" t="str">
        <f t="shared" si="620"/>
        <v>ru</v>
      </c>
      <c r="BD3589">
        <f>COUNTIFS($BB$1:BB3589,BB3589,$BC$1:BC3589,"ru")</f>
        <v>1713</v>
      </c>
      <c r="BE3589" t="str">
        <f t="shared" si="621"/>
        <v>re</v>
      </c>
      <c r="BF3589">
        <f>COUNTIFS($BB$1:BB3589,BB3589,$BE$1:BE3589,"re")</f>
        <v>1713</v>
      </c>
      <c r="BG3589" t="str">
        <f t="shared" si="622"/>
        <v>ru1713_</v>
      </c>
      <c r="BH3589" t="str">
        <f t="shared" si="623"/>
        <v>re1713_</v>
      </c>
      <c r="BI3589" t="str">
        <f t="shared" si="624"/>
        <v>_0</v>
      </c>
      <c r="BJ3589" t="str">
        <f t="shared" si="625"/>
        <v>_</v>
      </c>
      <c r="BK3589" t="str">
        <f>IF(ISERROR(MATCH(LEFT(C3589,5)&amp;B3589&amp;"_"&amp;A3589,$BK$1:BK3588,0)),LEFT(C3589,5)&amp;B3589&amp;"_"&amp;A3589,"")</f>
        <v/>
      </c>
      <c r="BL3589">
        <f>COUNTIFS($B$1:B3589,B3589)-COUNTIFS($B$1:B3589,B3589,$BK$1:BK3589,"")</f>
        <v>0</v>
      </c>
      <c r="BM3589" t="str">
        <f t="shared" si="626"/>
        <v/>
      </c>
    </row>
    <row r="3590" spans="1:65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1"/>
      <c r="AK3590" s="1"/>
      <c r="AL3590" s="1"/>
      <c r="AM3590" s="1"/>
      <c r="AN3590" s="1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t="str">
        <f t="shared" si="616"/>
        <v/>
      </c>
      <c r="AZ3590">
        <f t="shared" si="617"/>
        <v>0</v>
      </c>
      <c r="BA3590" t="str">
        <f t="shared" si="618"/>
        <v>QB</v>
      </c>
      <c r="BB3590" t="str">
        <f t="shared" si="619"/>
        <v>_</v>
      </c>
      <c r="BC3590" t="str">
        <f t="shared" si="620"/>
        <v>ru</v>
      </c>
      <c r="BD3590">
        <f>COUNTIFS($BB$1:BB3590,BB3590,$BC$1:BC3590,"ru")</f>
        <v>1714</v>
      </c>
      <c r="BE3590" t="str">
        <f t="shared" si="621"/>
        <v>re</v>
      </c>
      <c r="BF3590">
        <f>COUNTIFS($BB$1:BB3590,BB3590,$BE$1:BE3590,"re")</f>
        <v>1714</v>
      </c>
      <c r="BG3590" t="str">
        <f t="shared" si="622"/>
        <v>ru1714_</v>
      </c>
      <c r="BH3590" t="str">
        <f t="shared" si="623"/>
        <v>re1714_</v>
      </c>
      <c r="BI3590" t="str">
        <f t="shared" si="624"/>
        <v>_0</v>
      </c>
      <c r="BJ3590" t="str">
        <f t="shared" si="625"/>
        <v>_</v>
      </c>
      <c r="BK3590" t="str">
        <f>IF(ISERROR(MATCH(LEFT(C3590,5)&amp;B3590&amp;"_"&amp;A3590,$BK$1:BK3589,0)),LEFT(C3590,5)&amp;B3590&amp;"_"&amp;A3590,"")</f>
        <v/>
      </c>
      <c r="BL3590">
        <f>COUNTIFS($B$1:B3590,B3590)-COUNTIFS($B$1:B3590,B3590,$BK$1:BK3590,"")</f>
        <v>0</v>
      </c>
      <c r="BM3590" t="str">
        <f t="shared" si="626"/>
        <v/>
      </c>
    </row>
    <row r="3591" spans="1:65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1"/>
      <c r="AK3591" s="1"/>
      <c r="AL3591" s="1"/>
      <c r="AM3591" s="1"/>
      <c r="AN3591" s="1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t="str">
        <f t="shared" si="616"/>
        <v/>
      </c>
      <c r="AZ3591">
        <f t="shared" si="617"/>
        <v>0</v>
      </c>
      <c r="BA3591" t="str">
        <f t="shared" si="618"/>
        <v>QB</v>
      </c>
      <c r="BB3591" t="str">
        <f t="shared" si="619"/>
        <v>_</v>
      </c>
      <c r="BC3591" t="str">
        <f t="shared" si="620"/>
        <v>ru</v>
      </c>
      <c r="BD3591">
        <f>COUNTIFS($BB$1:BB3591,BB3591,$BC$1:BC3591,"ru")</f>
        <v>1715</v>
      </c>
      <c r="BE3591" t="str">
        <f t="shared" si="621"/>
        <v>re</v>
      </c>
      <c r="BF3591">
        <f>COUNTIFS($BB$1:BB3591,BB3591,$BE$1:BE3591,"re")</f>
        <v>1715</v>
      </c>
      <c r="BG3591" t="str">
        <f t="shared" si="622"/>
        <v>ru1715_</v>
      </c>
      <c r="BH3591" t="str">
        <f t="shared" si="623"/>
        <v>re1715_</v>
      </c>
      <c r="BI3591" t="str">
        <f t="shared" si="624"/>
        <v>_0</v>
      </c>
      <c r="BJ3591" t="str">
        <f t="shared" si="625"/>
        <v>_</v>
      </c>
      <c r="BK3591" t="str">
        <f>IF(ISERROR(MATCH(LEFT(C3591,5)&amp;B3591&amp;"_"&amp;A3591,$BK$1:BK3590,0)),LEFT(C3591,5)&amp;B3591&amp;"_"&amp;A3591,"")</f>
        <v/>
      </c>
      <c r="BL3591">
        <f>COUNTIFS($B$1:B3591,B3591)-COUNTIFS($B$1:B3591,B3591,$BK$1:BK3591,"")</f>
        <v>0</v>
      </c>
      <c r="BM3591" t="str">
        <f t="shared" si="626"/>
        <v/>
      </c>
    </row>
    <row r="3592" spans="1:65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1"/>
      <c r="AK3592" s="1"/>
      <c r="AL3592" s="1"/>
      <c r="AM3592" s="1"/>
      <c r="AN3592" s="1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t="str">
        <f t="shared" si="616"/>
        <v/>
      </c>
      <c r="AZ3592">
        <f t="shared" si="617"/>
        <v>0</v>
      </c>
      <c r="BA3592" t="str">
        <f t="shared" si="618"/>
        <v>QB</v>
      </c>
      <c r="BB3592" t="str">
        <f t="shared" si="619"/>
        <v>_</v>
      </c>
      <c r="BC3592" t="str">
        <f t="shared" si="620"/>
        <v>ru</v>
      </c>
      <c r="BD3592">
        <f>COUNTIFS($BB$1:BB3592,BB3592,$BC$1:BC3592,"ru")</f>
        <v>1716</v>
      </c>
      <c r="BE3592" t="str">
        <f t="shared" si="621"/>
        <v>re</v>
      </c>
      <c r="BF3592">
        <f>COUNTIFS($BB$1:BB3592,BB3592,$BE$1:BE3592,"re")</f>
        <v>1716</v>
      </c>
      <c r="BG3592" t="str">
        <f t="shared" si="622"/>
        <v>ru1716_</v>
      </c>
      <c r="BH3592" t="str">
        <f t="shared" si="623"/>
        <v>re1716_</v>
      </c>
      <c r="BI3592" t="str">
        <f t="shared" si="624"/>
        <v>_0</v>
      </c>
      <c r="BJ3592" t="str">
        <f t="shared" si="625"/>
        <v>_</v>
      </c>
      <c r="BK3592" t="str">
        <f>IF(ISERROR(MATCH(LEFT(C3592,5)&amp;B3592&amp;"_"&amp;A3592,$BK$1:BK3591,0)),LEFT(C3592,5)&amp;B3592&amp;"_"&amp;A3592,"")</f>
        <v/>
      </c>
      <c r="BL3592">
        <f>COUNTIFS($B$1:B3592,B3592)-COUNTIFS($B$1:B3592,B3592,$BK$1:BK3592,"")</f>
        <v>0</v>
      </c>
      <c r="BM3592" t="str">
        <f t="shared" si="626"/>
        <v/>
      </c>
    </row>
    <row r="3593" spans="1:65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1"/>
      <c r="AK3593" s="1"/>
      <c r="AL3593" s="1"/>
      <c r="AM3593" s="1"/>
      <c r="AN3593" s="1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t="str">
        <f t="shared" si="616"/>
        <v/>
      </c>
      <c r="AZ3593">
        <f t="shared" si="617"/>
        <v>0</v>
      </c>
      <c r="BA3593" t="str">
        <f t="shared" si="618"/>
        <v>QB</v>
      </c>
      <c r="BB3593" t="str">
        <f t="shared" si="619"/>
        <v>_</v>
      </c>
      <c r="BC3593" t="str">
        <f t="shared" si="620"/>
        <v>ru</v>
      </c>
      <c r="BD3593">
        <f>COUNTIFS($BB$1:BB3593,BB3593,$BC$1:BC3593,"ru")</f>
        <v>1717</v>
      </c>
      <c r="BE3593" t="str">
        <f t="shared" si="621"/>
        <v>re</v>
      </c>
      <c r="BF3593">
        <f>COUNTIFS($BB$1:BB3593,BB3593,$BE$1:BE3593,"re")</f>
        <v>1717</v>
      </c>
      <c r="BG3593" t="str">
        <f t="shared" si="622"/>
        <v>ru1717_</v>
      </c>
      <c r="BH3593" t="str">
        <f t="shared" si="623"/>
        <v>re1717_</v>
      </c>
      <c r="BI3593" t="str">
        <f t="shared" si="624"/>
        <v>_0</v>
      </c>
      <c r="BJ3593" t="str">
        <f t="shared" si="625"/>
        <v>_</v>
      </c>
      <c r="BK3593" t="str">
        <f>IF(ISERROR(MATCH(LEFT(C3593,5)&amp;B3593&amp;"_"&amp;A3593,$BK$1:BK3592,0)),LEFT(C3593,5)&amp;B3593&amp;"_"&amp;A3593,"")</f>
        <v/>
      </c>
      <c r="BL3593">
        <f>COUNTIFS($B$1:B3593,B3593)-COUNTIFS($B$1:B3593,B3593,$BK$1:BK3593,"")</f>
        <v>0</v>
      </c>
      <c r="BM3593" t="str">
        <f t="shared" si="626"/>
        <v/>
      </c>
    </row>
    <row r="3594" spans="1:65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1"/>
      <c r="AK3594" s="1"/>
      <c r="AL3594" s="1"/>
      <c r="AM3594" s="1"/>
      <c r="AN3594" s="1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t="str">
        <f t="shared" si="616"/>
        <v/>
      </c>
      <c r="AZ3594">
        <f t="shared" si="617"/>
        <v>0</v>
      </c>
      <c r="BA3594" t="str">
        <f t="shared" si="618"/>
        <v>QB</v>
      </c>
      <c r="BB3594" t="str">
        <f t="shared" si="619"/>
        <v>_</v>
      </c>
      <c r="BC3594" t="str">
        <f t="shared" si="620"/>
        <v>ru</v>
      </c>
      <c r="BD3594">
        <f>COUNTIFS($BB$1:BB3594,BB3594,$BC$1:BC3594,"ru")</f>
        <v>1718</v>
      </c>
      <c r="BE3594" t="str">
        <f t="shared" si="621"/>
        <v>re</v>
      </c>
      <c r="BF3594">
        <f>COUNTIFS($BB$1:BB3594,BB3594,$BE$1:BE3594,"re")</f>
        <v>1718</v>
      </c>
      <c r="BG3594" t="str">
        <f t="shared" si="622"/>
        <v>ru1718_</v>
      </c>
      <c r="BH3594" t="str">
        <f t="shared" si="623"/>
        <v>re1718_</v>
      </c>
      <c r="BI3594" t="str">
        <f t="shared" si="624"/>
        <v>_0</v>
      </c>
      <c r="BJ3594" t="str">
        <f t="shared" si="625"/>
        <v>_</v>
      </c>
      <c r="BK3594" t="str">
        <f>IF(ISERROR(MATCH(LEFT(C3594,5)&amp;B3594&amp;"_"&amp;A3594,$BK$1:BK3593,0)),LEFT(C3594,5)&amp;B3594&amp;"_"&amp;A3594,"")</f>
        <v/>
      </c>
      <c r="BL3594">
        <f>COUNTIFS($B$1:B3594,B3594)-COUNTIFS($B$1:B3594,B3594,$BK$1:BK3594,"")</f>
        <v>0</v>
      </c>
      <c r="BM3594" t="str">
        <f t="shared" si="626"/>
        <v/>
      </c>
    </row>
    <row r="3595" spans="1:65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1"/>
      <c r="AK3595" s="1"/>
      <c r="AL3595" s="1"/>
      <c r="AM3595" s="1"/>
      <c r="AN3595" s="1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t="str">
        <f t="shared" si="616"/>
        <v/>
      </c>
      <c r="AZ3595">
        <f t="shared" si="617"/>
        <v>0</v>
      </c>
      <c r="BA3595" t="str">
        <f t="shared" si="618"/>
        <v>QB</v>
      </c>
      <c r="BB3595" t="str">
        <f t="shared" si="619"/>
        <v>_</v>
      </c>
      <c r="BC3595" t="str">
        <f t="shared" si="620"/>
        <v>ru</v>
      </c>
      <c r="BD3595">
        <f>COUNTIFS($BB$1:BB3595,BB3595,$BC$1:BC3595,"ru")</f>
        <v>1719</v>
      </c>
      <c r="BE3595" t="str">
        <f t="shared" si="621"/>
        <v>re</v>
      </c>
      <c r="BF3595">
        <f>COUNTIFS($BB$1:BB3595,BB3595,$BE$1:BE3595,"re")</f>
        <v>1719</v>
      </c>
      <c r="BG3595" t="str">
        <f t="shared" si="622"/>
        <v>ru1719_</v>
      </c>
      <c r="BH3595" t="str">
        <f t="shared" si="623"/>
        <v>re1719_</v>
      </c>
      <c r="BI3595" t="str">
        <f t="shared" si="624"/>
        <v>_0</v>
      </c>
      <c r="BJ3595" t="str">
        <f t="shared" si="625"/>
        <v>_</v>
      </c>
      <c r="BK3595" t="str">
        <f>IF(ISERROR(MATCH(LEFT(C3595,5)&amp;B3595&amp;"_"&amp;A3595,$BK$1:BK3594,0)),LEFT(C3595,5)&amp;B3595&amp;"_"&amp;A3595,"")</f>
        <v/>
      </c>
      <c r="BL3595">
        <f>COUNTIFS($B$1:B3595,B3595)-COUNTIFS($B$1:B3595,B3595,$BK$1:BK3595,"")</f>
        <v>0</v>
      </c>
      <c r="BM3595" t="str">
        <f t="shared" si="626"/>
        <v/>
      </c>
    </row>
    <row r="3596" spans="1:65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1"/>
      <c r="AK3596" s="1"/>
      <c r="AL3596" s="1"/>
      <c r="AM3596" s="1"/>
      <c r="AN3596" s="1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t="str">
        <f t="shared" si="616"/>
        <v/>
      </c>
      <c r="AZ3596">
        <f t="shared" si="617"/>
        <v>0</v>
      </c>
      <c r="BA3596" t="str">
        <f t="shared" si="618"/>
        <v>QB</v>
      </c>
      <c r="BB3596" t="str">
        <f t="shared" si="619"/>
        <v>_</v>
      </c>
      <c r="BC3596" t="str">
        <f t="shared" si="620"/>
        <v>ru</v>
      </c>
      <c r="BD3596">
        <f>COUNTIFS($BB$1:BB3596,BB3596,$BC$1:BC3596,"ru")</f>
        <v>1720</v>
      </c>
      <c r="BE3596" t="str">
        <f t="shared" si="621"/>
        <v>re</v>
      </c>
      <c r="BF3596">
        <f>COUNTIFS($BB$1:BB3596,BB3596,$BE$1:BE3596,"re")</f>
        <v>1720</v>
      </c>
      <c r="BG3596" t="str">
        <f t="shared" si="622"/>
        <v>ru1720_</v>
      </c>
      <c r="BH3596" t="str">
        <f t="shared" si="623"/>
        <v>re1720_</v>
      </c>
      <c r="BI3596" t="str">
        <f t="shared" si="624"/>
        <v>_0</v>
      </c>
      <c r="BJ3596" t="str">
        <f t="shared" si="625"/>
        <v>_</v>
      </c>
      <c r="BK3596" t="str">
        <f>IF(ISERROR(MATCH(LEFT(C3596,5)&amp;B3596&amp;"_"&amp;A3596,$BK$1:BK3595,0)),LEFT(C3596,5)&amp;B3596&amp;"_"&amp;A3596,"")</f>
        <v/>
      </c>
      <c r="BL3596">
        <f>COUNTIFS($B$1:B3596,B3596)-COUNTIFS($B$1:B3596,B3596,$BK$1:BK3596,"")</f>
        <v>0</v>
      </c>
      <c r="BM3596" t="str">
        <f t="shared" si="626"/>
        <v/>
      </c>
    </row>
    <row r="3597" spans="1:65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1"/>
      <c r="AK3597" s="1"/>
      <c r="AL3597" s="1"/>
      <c r="AM3597" s="1"/>
      <c r="AN3597" s="1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t="str">
        <f t="shared" si="616"/>
        <v/>
      </c>
      <c r="AZ3597">
        <f t="shared" si="617"/>
        <v>0</v>
      </c>
      <c r="BA3597" t="str">
        <f t="shared" si="618"/>
        <v>QB</v>
      </c>
      <c r="BB3597" t="str">
        <f t="shared" si="619"/>
        <v>_</v>
      </c>
      <c r="BC3597" t="str">
        <f t="shared" si="620"/>
        <v>ru</v>
      </c>
      <c r="BD3597">
        <f>COUNTIFS($BB$1:BB3597,BB3597,$BC$1:BC3597,"ru")</f>
        <v>1721</v>
      </c>
      <c r="BE3597" t="str">
        <f t="shared" si="621"/>
        <v>re</v>
      </c>
      <c r="BF3597">
        <f>COUNTIFS($BB$1:BB3597,BB3597,$BE$1:BE3597,"re")</f>
        <v>1721</v>
      </c>
      <c r="BG3597" t="str">
        <f t="shared" si="622"/>
        <v>ru1721_</v>
      </c>
      <c r="BH3597" t="str">
        <f t="shared" si="623"/>
        <v>re1721_</v>
      </c>
      <c r="BI3597" t="str">
        <f t="shared" si="624"/>
        <v>_0</v>
      </c>
      <c r="BJ3597" t="str">
        <f t="shared" si="625"/>
        <v>_</v>
      </c>
      <c r="BK3597" t="str">
        <f>IF(ISERROR(MATCH(LEFT(C3597,5)&amp;B3597&amp;"_"&amp;A3597,$BK$1:BK3596,0)),LEFT(C3597,5)&amp;B3597&amp;"_"&amp;A3597,"")</f>
        <v/>
      </c>
      <c r="BL3597">
        <f>COUNTIFS($B$1:B3597,B3597)-COUNTIFS($B$1:B3597,B3597,$BK$1:BK3597,"")</f>
        <v>0</v>
      </c>
      <c r="BM3597" t="str">
        <f t="shared" si="626"/>
        <v/>
      </c>
    </row>
    <row r="3598" spans="1:65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1"/>
      <c r="AK3598" s="1"/>
      <c r="AL3598" s="1"/>
      <c r="AM3598" s="1"/>
      <c r="AN3598" s="1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t="str">
        <f t="shared" si="616"/>
        <v/>
      </c>
      <c r="AZ3598">
        <f t="shared" si="617"/>
        <v>0</v>
      </c>
      <c r="BA3598" t="str">
        <f t="shared" si="618"/>
        <v>QB</v>
      </c>
      <c r="BB3598" t="str">
        <f t="shared" si="619"/>
        <v>_</v>
      </c>
      <c r="BC3598" t="str">
        <f t="shared" si="620"/>
        <v>ru</v>
      </c>
      <c r="BD3598">
        <f>COUNTIFS($BB$1:BB3598,BB3598,$BC$1:BC3598,"ru")</f>
        <v>1722</v>
      </c>
      <c r="BE3598" t="str">
        <f t="shared" si="621"/>
        <v>re</v>
      </c>
      <c r="BF3598">
        <f>COUNTIFS($BB$1:BB3598,BB3598,$BE$1:BE3598,"re")</f>
        <v>1722</v>
      </c>
      <c r="BG3598" t="str">
        <f t="shared" si="622"/>
        <v>ru1722_</v>
      </c>
      <c r="BH3598" t="str">
        <f t="shared" si="623"/>
        <v>re1722_</v>
      </c>
      <c r="BI3598" t="str">
        <f t="shared" si="624"/>
        <v>_0</v>
      </c>
      <c r="BJ3598" t="str">
        <f t="shared" si="625"/>
        <v>_</v>
      </c>
      <c r="BK3598" t="str">
        <f>IF(ISERROR(MATCH(LEFT(C3598,5)&amp;B3598&amp;"_"&amp;A3598,$BK$1:BK3597,0)),LEFT(C3598,5)&amp;B3598&amp;"_"&amp;A3598,"")</f>
        <v/>
      </c>
      <c r="BL3598">
        <f>COUNTIFS($B$1:B3598,B3598)-COUNTIFS($B$1:B3598,B3598,$BK$1:BK3598,"")</f>
        <v>0</v>
      </c>
      <c r="BM3598" t="str">
        <f t="shared" si="626"/>
        <v/>
      </c>
    </row>
    <row r="3599" spans="1:65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1"/>
      <c r="AK3599" s="1"/>
      <c r="AL3599" s="1"/>
      <c r="AM3599" s="1"/>
      <c r="AN3599" s="1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t="str">
        <f t="shared" si="616"/>
        <v/>
      </c>
      <c r="AZ3599">
        <f t="shared" si="617"/>
        <v>0</v>
      </c>
      <c r="BA3599" t="str">
        <f t="shared" si="618"/>
        <v>QB</v>
      </c>
      <c r="BB3599" t="str">
        <f t="shared" si="619"/>
        <v>_</v>
      </c>
      <c r="BC3599" t="str">
        <f t="shared" si="620"/>
        <v>ru</v>
      </c>
      <c r="BD3599">
        <f>COUNTIFS($BB$1:BB3599,BB3599,$BC$1:BC3599,"ru")</f>
        <v>1723</v>
      </c>
      <c r="BE3599" t="str">
        <f t="shared" si="621"/>
        <v>re</v>
      </c>
      <c r="BF3599">
        <f>COUNTIFS($BB$1:BB3599,BB3599,$BE$1:BE3599,"re")</f>
        <v>1723</v>
      </c>
      <c r="BG3599" t="str">
        <f t="shared" si="622"/>
        <v>ru1723_</v>
      </c>
      <c r="BH3599" t="str">
        <f t="shared" si="623"/>
        <v>re1723_</v>
      </c>
      <c r="BI3599" t="str">
        <f t="shared" si="624"/>
        <v>_0</v>
      </c>
      <c r="BJ3599" t="str">
        <f t="shared" si="625"/>
        <v>_</v>
      </c>
      <c r="BK3599" t="str">
        <f>IF(ISERROR(MATCH(LEFT(C3599,5)&amp;B3599&amp;"_"&amp;A3599,$BK$1:BK3598,0)),LEFT(C3599,5)&amp;B3599&amp;"_"&amp;A3599,"")</f>
        <v/>
      </c>
      <c r="BL3599">
        <f>COUNTIFS($B$1:B3599,B3599)-COUNTIFS($B$1:B3599,B3599,$BK$1:BK3599,"")</f>
        <v>0</v>
      </c>
      <c r="BM3599" t="str">
        <f t="shared" si="626"/>
        <v/>
      </c>
    </row>
    <row r="3600" spans="1:65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1"/>
      <c r="AK3600" s="1"/>
      <c r="AL3600" s="1"/>
      <c r="AM3600" s="1"/>
      <c r="AN3600" s="1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t="str">
        <f t="shared" si="616"/>
        <v/>
      </c>
      <c r="AZ3600">
        <f t="shared" si="617"/>
        <v>0</v>
      </c>
      <c r="BA3600" t="str">
        <f t="shared" si="618"/>
        <v>QB</v>
      </c>
      <c r="BB3600" t="str">
        <f t="shared" si="619"/>
        <v>_</v>
      </c>
      <c r="BC3600" t="str">
        <f t="shared" si="620"/>
        <v>ru</v>
      </c>
      <c r="BD3600">
        <f>COUNTIFS($BB$1:BB3600,BB3600,$BC$1:BC3600,"ru")</f>
        <v>1724</v>
      </c>
      <c r="BE3600" t="str">
        <f t="shared" si="621"/>
        <v>re</v>
      </c>
      <c r="BF3600">
        <f>COUNTIFS($BB$1:BB3600,BB3600,$BE$1:BE3600,"re")</f>
        <v>1724</v>
      </c>
      <c r="BG3600" t="str">
        <f t="shared" si="622"/>
        <v>ru1724_</v>
      </c>
      <c r="BH3600" t="str">
        <f t="shared" si="623"/>
        <v>re1724_</v>
      </c>
      <c r="BI3600" t="str">
        <f t="shared" si="624"/>
        <v>_0</v>
      </c>
      <c r="BJ3600" t="str">
        <f t="shared" si="625"/>
        <v>_</v>
      </c>
      <c r="BK3600" t="str">
        <f>IF(ISERROR(MATCH(LEFT(C3600,5)&amp;B3600&amp;"_"&amp;A3600,$BK$1:BK3599,0)),LEFT(C3600,5)&amp;B3600&amp;"_"&amp;A3600,"")</f>
        <v/>
      </c>
      <c r="BL3600">
        <f>COUNTIFS($B$1:B3600,B3600)-COUNTIFS($B$1:B3600,B3600,$BK$1:BK3600,"")</f>
        <v>0</v>
      </c>
      <c r="BM3600" t="str">
        <f t="shared" si="626"/>
        <v/>
      </c>
    </row>
    <row r="3601" spans="1:65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1"/>
      <c r="AK3601" s="1"/>
      <c r="AL3601" s="1"/>
      <c r="AM3601" s="1"/>
      <c r="AN3601" s="1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t="str">
        <f t="shared" si="616"/>
        <v/>
      </c>
      <c r="AZ3601">
        <f t="shared" si="617"/>
        <v>0</v>
      </c>
      <c r="BA3601" t="str">
        <f t="shared" si="618"/>
        <v>QB</v>
      </c>
      <c r="BB3601" t="str">
        <f t="shared" si="619"/>
        <v>_</v>
      </c>
      <c r="BC3601" t="str">
        <f t="shared" si="620"/>
        <v>ru</v>
      </c>
      <c r="BD3601">
        <f>COUNTIFS($BB$1:BB3601,BB3601,$BC$1:BC3601,"ru")</f>
        <v>1725</v>
      </c>
      <c r="BE3601" t="str">
        <f t="shared" si="621"/>
        <v>re</v>
      </c>
      <c r="BF3601">
        <f>COUNTIFS($BB$1:BB3601,BB3601,$BE$1:BE3601,"re")</f>
        <v>1725</v>
      </c>
      <c r="BG3601" t="str">
        <f t="shared" si="622"/>
        <v>ru1725_</v>
      </c>
      <c r="BH3601" t="str">
        <f t="shared" si="623"/>
        <v>re1725_</v>
      </c>
      <c r="BI3601" t="str">
        <f t="shared" si="624"/>
        <v>_0</v>
      </c>
      <c r="BJ3601" t="str">
        <f t="shared" si="625"/>
        <v>_</v>
      </c>
      <c r="BK3601" t="str">
        <f>IF(ISERROR(MATCH(LEFT(C3601,5)&amp;B3601&amp;"_"&amp;A3601,$BK$1:BK3600,0)),LEFT(C3601,5)&amp;B3601&amp;"_"&amp;A3601,"")</f>
        <v/>
      </c>
      <c r="BL3601">
        <f>COUNTIFS($B$1:B3601,B3601)-COUNTIFS($B$1:B3601,B3601,$BK$1:BK3601,"")</f>
        <v>0</v>
      </c>
      <c r="BM3601" t="str">
        <f t="shared" si="626"/>
        <v/>
      </c>
    </row>
    <row r="3602" spans="1:65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1"/>
      <c r="AK3602" s="1"/>
      <c r="AL3602" s="1"/>
      <c r="AM3602" s="1"/>
      <c r="AN3602" s="1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t="str">
        <f t="shared" si="616"/>
        <v/>
      </c>
      <c r="AZ3602">
        <f t="shared" si="617"/>
        <v>0</v>
      </c>
      <c r="BA3602" t="str">
        <f t="shared" si="618"/>
        <v>QB</v>
      </c>
      <c r="BB3602" t="str">
        <f t="shared" si="619"/>
        <v>_</v>
      </c>
      <c r="BC3602" t="str">
        <f t="shared" si="620"/>
        <v>ru</v>
      </c>
      <c r="BD3602">
        <f>COUNTIFS($BB$1:BB3602,BB3602,$BC$1:BC3602,"ru")</f>
        <v>1726</v>
      </c>
      <c r="BE3602" t="str">
        <f t="shared" si="621"/>
        <v>re</v>
      </c>
      <c r="BF3602">
        <f>COUNTIFS($BB$1:BB3602,BB3602,$BE$1:BE3602,"re")</f>
        <v>1726</v>
      </c>
      <c r="BG3602" t="str">
        <f t="shared" si="622"/>
        <v>ru1726_</v>
      </c>
      <c r="BH3602" t="str">
        <f t="shared" si="623"/>
        <v>re1726_</v>
      </c>
      <c r="BI3602" t="str">
        <f t="shared" si="624"/>
        <v>_0</v>
      </c>
      <c r="BJ3602" t="str">
        <f t="shared" si="625"/>
        <v>_</v>
      </c>
      <c r="BK3602" t="str">
        <f>IF(ISERROR(MATCH(LEFT(C3602,5)&amp;B3602&amp;"_"&amp;A3602,$BK$1:BK3601,0)),LEFT(C3602,5)&amp;B3602&amp;"_"&amp;A3602,"")</f>
        <v/>
      </c>
      <c r="BL3602">
        <f>COUNTIFS($B$1:B3602,B3602)-COUNTIFS($B$1:B3602,B3602,$BK$1:BK3602,"")</f>
        <v>0</v>
      </c>
      <c r="BM3602" t="str">
        <f t="shared" si="626"/>
        <v/>
      </c>
    </row>
    <row r="3603" spans="1:65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1"/>
      <c r="AK3603" s="1"/>
      <c r="AL3603" s="1"/>
      <c r="AM3603" s="1"/>
      <c r="AN3603" s="1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t="str">
        <f t="shared" si="616"/>
        <v/>
      </c>
      <c r="AZ3603">
        <f t="shared" si="617"/>
        <v>0</v>
      </c>
      <c r="BA3603" t="str">
        <f t="shared" si="618"/>
        <v>QB</v>
      </c>
      <c r="BB3603" t="str">
        <f t="shared" si="619"/>
        <v>_</v>
      </c>
      <c r="BC3603" t="str">
        <f t="shared" si="620"/>
        <v>ru</v>
      </c>
      <c r="BD3603">
        <f>COUNTIFS($BB$1:BB3603,BB3603,$BC$1:BC3603,"ru")</f>
        <v>1727</v>
      </c>
      <c r="BE3603" t="str">
        <f t="shared" si="621"/>
        <v>re</v>
      </c>
      <c r="BF3603">
        <f>COUNTIFS($BB$1:BB3603,BB3603,$BE$1:BE3603,"re")</f>
        <v>1727</v>
      </c>
      <c r="BG3603" t="str">
        <f t="shared" si="622"/>
        <v>ru1727_</v>
      </c>
      <c r="BH3603" t="str">
        <f t="shared" si="623"/>
        <v>re1727_</v>
      </c>
      <c r="BI3603" t="str">
        <f t="shared" si="624"/>
        <v>_0</v>
      </c>
      <c r="BJ3603" t="str">
        <f t="shared" si="625"/>
        <v>_</v>
      </c>
      <c r="BK3603" t="str">
        <f>IF(ISERROR(MATCH(LEFT(C3603,5)&amp;B3603&amp;"_"&amp;A3603,$BK$1:BK3602,0)),LEFT(C3603,5)&amp;B3603&amp;"_"&amp;A3603,"")</f>
        <v/>
      </c>
      <c r="BL3603">
        <f>COUNTIFS($B$1:B3603,B3603)-COUNTIFS($B$1:B3603,B3603,$BK$1:BK3603,"")</f>
        <v>0</v>
      </c>
      <c r="BM3603" t="str">
        <f t="shared" si="626"/>
        <v/>
      </c>
    </row>
    <row r="3604" spans="1:65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1"/>
      <c r="AK3604" s="1"/>
      <c r="AL3604" s="1"/>
      <c r="AM3604" s="1"/>
      <c r="AN3604" s="1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t="str">
        <f t="shared" si="616"/>
        <v/>
      </c>
      <c r="AZ3604">
        <f t="shared" si="617"/>
        <v>0</v>
      </c>
      <c r="BA3604" t="str">
        <f t="shared" si="618"/>
        <v>QB</v>
      </c>
      <c r="BB3604" t="str">
        <f t="shared" si="619"/>
        <v>_</v>
      </c>
      <c r="BC3604" t="str">
        <f t="shared" si="620"/>
        <v>ru</v>
      </c>
      <c r="BD3604">
        <f>COUNTIFS($BB$1:BB3604,BB3604,$BC$1:BC3604,"ru")</f>
        <v>1728</v>
      </c>
      <c r="BE3604" t="str">
        <f t="shared" si="621"/>
        <v>re</v>
      </c>
      <c r="BF3604">
        <f>COUNTIFS($BB$1:BB3604,BB3604,$BE$1:BE3604,"re")</f>
        <v>1728</v>
      </c>
      <c r="BG3604" t="str">
        <f t="shared" si="622"/>
        <v>ru1728_</v>
      </c>
      <c r="BH3604" t="str">
        <f t="shared" si="623"/>
        <v>re1728_</v>
      </c>
      <c r="BI3604" t="str">
        <f t="shared" si="624"/>
        <v>_0</v>
      </c>
      <c r="BJ3604" t="str">
        <f t="shared" si="625"/>
        <v>_</v>
      </c>
      <c r="BK3604" t="str">
        <f>IF(ISERROR(MATCH(LEFT(C3604,5)&amp;B3604&amp;"_"&amp;A3604,$BK$1:BK3603,0)),LEFT(C3604,5)&amp;B3604&amp;"_"&amp;A3604,"")</f>
        <v/>
      </c>
      <c r="BL3604">
        <f>COUNTIFS($B$1:B3604,B3604)-COUNTIFS($B$1:B3604,B3604,$BK$1:BK3604,"")</f>
        <v>0</v>
      </c>
      <c r="BM3604" t="str">
        <f t="shared" si="626"/>
        <v/>
      </c>
    </row>
    <row r="3605" spans="1:65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1"/>
      <c r="AK3605" s="1"/>
      <c r="AL3605" s="1"/>
      <c r="AM3605" s="1"/>
      <c r="AN3605" s="1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t="str">
        <f t="shared" si="616"/>
        <v/>
      </c>
      <c r="AZ3605">
        <f t="shared" si="617"/>
        <v>0</v>
      </c>
      <c r="BA3605" t="str">
        <f t="shared" si="618"/>
        <v>QB</v>
      </c>
      <c r="BB3605" t="str">
        <f t="shared" si="619"/>
        <v>_</v>
      </c>
      <c r="BC3605" t="str">
        <f t="shared" si="620"/>
        <v>ru</v>
      </c>
      <c r="BD3605">
        <f>COUNTIFS($BB$1:BB3605,BB3605,$BC$1:BC3605,"ru")</f>
        <v>1729</v>
      </c>
      <c r="BE3605" t="str">
        <f t="shared" si="621"/>
        <v>re</v>
      </c>
      <c r="BF3605">
        <f>COUNTIFS($BB$1:BB3605,BB3605,$BE$1:BE3605,"re")</f>
        <v>1729</v>
      </c>
      <c r="BG3605" t="str">
        <f t="shared" si="622"/>
        <v>ru1729_</v>
      </c>
      <c r="BH3605" t="str">
        <f t="shared" si="623"/>
        <v>re1729_</v>
      </c>
      <c r="BI3605" t="str">
        <f t="shared" si="624"/>
        <v>_0</v>
      </c>
      <c r="BJ3605" t="str">
        <f t="shared" si="625"/>
        <v>_</v>
      </c>
      <c r="BK3605" t="str">
        <f>IF(ISERROR(MATCH(LEFT(C3605,5)&amp;B3605&amp;"_"&amp;A3605,$BK$1:BK3604,0)),LEFT(C3605,5)&amp;B3605&amp;"_"&amp;A3605,"")</f>
        <v/>
      </c>
      <c r="BL3605">
        <f>COUNTIFS($B$1:B3605,B3605)-COUNTIFS($B$1:B3605,B3605,$BK$1:BK3605,"")</f>
        <v>0</v>
      </c>
      <c r="BM3605" t="str">
        <f t="shared" si="626"/>
        <v/>
      </c>
    </row>
    <row r="3606" spans="1:65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1"/>
      <c r="AK3606" s="1"/>
      <c r="AL3606" s="1"/>
      <c r="AM3606" s="1"/>
      <c r="AN3606" s="1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t="str">
        <f t="shared" si="616"/>
        <v/>
      </c>
      <c r="AZ3606">
        <f t="shared" si="617"/>
        <v>0</v>
      </c>
      <c r="BA3606" t="str">
        <f t="shared" si="618"/>
        <v>QB</v>
      </c>
      <c r="BB3606" t="str">
        <f t="shared" si="619"/>
        <v>_</v>
      </c>
      <c r="BC3606" t="str">
        <f t="shared" si="620"/>
        <v>ru</v>
      </c>
      <c r="BD3606">
        <f>COUNTIFS($BB$1:BB3606,BB3606,$BC$1:BC3606,"ru")</f>
        <v>1730</v>
      </c>
      <c r="BE3606" t="str">
        <f t="shared" si="621"/>
        <v>re</v>
      </c>
      <c r="BF3606">
        <f>COUNTIFS($BB$1:BB3606,BB3606,$BE$1:BE3606,"re")</f>
        <v>1730</v>
      </c>
      <c r="BG3606" t="str">
        <f t="shared" si="622"/>
        <v>ru1730_</v>
      </c>
      <c r="BH3606" t="str">
        <f t="shared" si="623"/>
        <v>re1730_</v>
      </c>
      <c r="BI3606" t="str">
        <f t="shared" si="624"/>
        <v>_0</v>
      </c>
      <c r="BJ3606" t="str">
        <f t="shared" si="625"/>
        <v>_</v>
      </c>
      <c r="BK3606" t="str">
        <f>IF(ISERROR(MATCH(LEFT(C3606,5)&amp;B3606&amp;"_"&amp;A3606,$BK$1:BK3605,0)),LEFT(C3606,5)&amp;B3606&amp;"_"&amp;A3606,"")</f>
        <v/>
      </c>
      <c r="BL3606">
        <f>COUNTIFS($B$1:B3606,B3606)-COUNTIFS($B$1:B3606,B3606,$BK$1:BK3606,"")</f>
        <v>0</v>
      </c>
      <c r="BM3606" t="str">
        <f t="shared" si="626"/>
        <v/>
      </c>
    </row>
    <row r="3607" spans="1:65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1"/>
      <c r="AK3607" s="1"/>
      <c r="AL3607" s="1"/>
      <c r="AM3607" s="1"/>
      <c r="AN3607" s="1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t="str">
        <f t="shared" si="616"/>
        <v/>
      </c>
      <c r="AZ3607">
        <f t="shared" si="617"/>
        <v>0</v>
      </c>
      <c r="BA3607" t="str">
        <f t="shared" si="618"/>
        <v>QB</v>
      </c>
      <c r="BB3607" t="str">
        <f t="shared" si="619"/>
        <v>_</v>
      </c>
      <c r="BC3607" t="str">
        <f t="shared" si="620"/>
        <v>ru</v>
      </c>
      <c r="BD3607">
        <f>COUNTIFS($BB$1:BB3607,BB3607,$BC$1:BC3607,"ru")</f>
        <v>1731</v>
      </c>
      <c r="BE3607" t="str">
        <f t="shared" si="621"/>
        <v>re</v>
      </c>
      <c r="BF3607">
        <f>COUNTIFS($BB$1:BB3607,BB3607,$BE$1:BE3607,"re")</f>
        <v>1731</v>
      </c>
      <c r="BG3607" t="str">
        <f t="shared" si="622"/>
        <v>ru1731_</v>
      </c>
      <c r="BH3607" t="str">
        <f t="shared" si="623"/>
        <v>re1731_</v>
      </c>
      <c r="BI3607" t="str">
        <f t="shared" si="624"/>
        <v>_0</v>
      </c>
      <c r="BJ3607" t="str">
        <f t="shared" si="625"/>
        <v>_</v>
      </c>
      <c r="BK3607" t="str">
        <f>IF(ISERROR(MATCH(LEFT(C3607,5)&amp;B3607&amp;"_"&amp;A3607,$BK$1:BK3606,0)),LEFT(C3607,5)&amp;B3607&amp;"_"&amp;A3607,"")</f>
        <v/>
      </c>
      <c r="BL3607">
        <f>COUNTIFS($B$1:B3607,B3607)-COUNTIFS($B$1:B3607,B3607,$BK$1:BK3607,"")</f>
        <v>0</v>
      </c>
      <c r="BM3607" t="str">
        <f t="shared" si="626"/>
        <v/>
      </c>
    </row>
    <row r="3608" spans="1:65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1"/>
      <c r="AK3608" s="1"/>
      <c r="AL3608" s="1"/>
      <c r="AM3608" s="1"/>
      <c r="AN3608" s="1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t="str">
        <f t="shared" si="616"/>
        <v/>
      </c>
      <c r="AZ3608">
        <f t="shared" si="617"/>
        <v>0</v>
      </c>
      <c r="BA3608" t="str">
        <f t="shared" si="618"/>
        <v>QB</v>
      </c>
      <c r="BB3608" t="str">
        <f t="shared" si="619"/>
        <v>_</v>
      </c>
      <c r="BC3608" t="str">
        <f t="shared" si="620"/>
        <v>ru</v>
      </c>
      <c r="BD3608">
        <f>COUNTIFS($BB$1:BB3608,BB3608,$BC$1:BC3608,"ru")</f>
        <v>1732</v>
      </c>
      <c r="BE3608" t="str">
        <f t="shared" si="621"/>
        <v>re</v>
      </c>
      <c r="BF3608">
        <f>COUNTIFS($BB$1:BB3608,BB3608,$BE$1:BE3608,"re")</f>
        <v>1732</v>
      </c>
      <c r="BG3608" t="str">
        <f t="shared" si="622"/>
        <v>ru1732_</v>
      </c>
      <c r="BH3608" t="str">
        <f t="shared" si="623"/>
        <v>re1732_</v>
      </c>
      <c r="BI3608" t="str">
        <f t="shared" si="624"/>
        <v>_0</v>
      </c>
      <c r="BJ3608" t="str">
        <f t="shared" si="625"/>
        <v>_</v>
      </c>
      <c r="BK3608" t="str">
        <f>IF(ISERROR(MATCH(LEFT(C3608,5)&amp;B3608&amp;"_"&amp;A3608,$BK$1:BK3607,0)),LEFT(C3608,5)&amp;B3608&amp;"_"&amp;A3608,"")</f>
        <v/>
      </c>
      <c r="BL3608">
        <f>COUNTIFS($B$1:B3608,B3608)-COUNTIFS($B$1:B3608,B3608,$BK$1:BK3608,"")</f>
        <v>0</v>
      </c>
      <c r="BM3608" t="str">
        <f t="shared" si="626"/>
        <v/>
      </c>
    </row>
    <row r="3609" spans="1:65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1"/>
      <c r="AK3609" s="1"/>
      <c r="AL3609" s="1"/>
      <c r="AM3609" s="1"/>
      <c r="AN3609" s="1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t="str">
        <f t="shared" si="616"/>
        <v/>
      </c>
      <c r="AZ3609">
        <f t="shared" si="617"/>
        <v>0</v>
      </c>
      <c r="BA3609" t="str">
        <f t="shared" si="618"/>
        <v>QB</v>
      </c>
      <c r="BB3609" t="str">
        <f t="shared" si="619"/>
        <v>_</v>
      </c>
      <c r="BC3609" t="str">
        <f t="shared" si="620"/>
        <v>ru</v>
      </c>
      <c r="BD3609">
        <f>COUNTIFS($BB$1:BB3609,BB3609,$BC$1:BC3609,"ru")</f>
        <v>1733</v>
      </c>
      <c r="BE3609" t="str">
        <f t="shared" si="621"/>
        <v>re</v>
      </c>
      <c r="BF3609">
        <f>COUNTIFS($BB$1:BB3609,BB3609,$BE$1:BE3609,"re")</f>
        <v>1733</v>
      </c>
      <c r="BG3609" t="str">
        <f t="shared" si="622"/>
        <v>ru1733_</v>
      </c>
      <c r="BH3609" t="str">
        <f t="shared" si="623"/>
        <v>re1733_</v>
      </c>
      <c r="BI3609" t="str">
        <f t="shared" si="624"/>
        <v>_0</v>
      </c>
      <c r="BJ3609" t="str">
        <f t="shared" si="625"/>
        <v>_</v>
      </c>
      <c r="BK3609" t="str">
        <f>IF(ISERROR(MATCH(LEFT(C3609,5)&amp;B3609&amp;"_"&amp;A3609,$BK$1:BK3608,0)),LEFT(C3609,5)&amp;B3609&amp;"_"&amp;A3609,"")</f>
        <v/>
      </c>
      <c r="BL3609">
        <f>COUNTIFS($B$1:B3609,B3609)-COUNTIFS($B$1:B3609,B3609,$BK$1:BK3609,"")</f>
        <v>0</v>
      </c>
      <c r="BM3609" t="str">
        <f t="shared" si="626"/>
        <v/>
      </c>
    </row>
    <row r="3610" spans="1:65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1"/>
      <c r="AK3610" s="1"/>
      <c r="AL3610" s="1"/>
      <c r="AM3610" s="1"/>
      <c r="AN3610" s="1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t="str">
        <f t="shared" si="616"/>
        <v/>
      </c>
      <c r="AZ3610">
        <f t="shared" si="617"/>
        <v>0</v>
      </c>
      <c r="BA3610" t="str">
        <f t="shared" si="618"/>
        <v>QB</v>
      </c>
      <c r="BB3610" t="str">
        <f t="shared" si="619"/>
        <v>_</v>
      </c>
      <c r="BC3610" t="str">
        <f t="shared" si="620"/>
        <v>ru</v>
      </c>
      <c r="BD3610">
        <f>COUNTIFS($BB$1:BB3610,BB3610,$BC$1:BC3610,"ru")</f>
        <v>1734</v>
      </c>
      <c r="BE3610" t="str">
        <f t="shared" si="621"/>
        <v>re</v>
      </c>
      <c r="BF3610">
        <f>COUNTIFS($BB$1:BB3610,BB3610,$BE$1:BE3610,"re")</f>
        <v>1734</v>
      </c>
      <c r="BG3610" t="str">
        <f t="shared" si="622"/>
        <v>ru1734_</v>
      </c>
      <c r="BH3610" t="str">
        <f t="shared" si="623"/>
        <v>re1734_</v>
      </c>
      <c r="BI3610" t="str">
        <f t="shared" si="624"/>
        <v>_0</v>
      </c>
      <c r="BJ3610" t="str">
        <f t="shared" si="625"/>
        <v>_</v>
      </c>
      <c r="BK3610" t="str">
        <f>IF(ISERROR(MATCH(LEFT(C3610,5)&amp;B3610&amp;"_"&amp;A3610,$BK$1:BK3609,0)),LEFT(C3610,5)&amp;B3610&amp;"_"&amp;A3610,"")</f>
        <v/>
      </c>
      <c r="BL3610">
        <f>COUNTIFS($B$1:B3610,B3610)-COUNTIFS($B$1:B3610,B3610,$BK$1:BK3610,"")</f>
        <v>0</v>
      </c>
      <c r="BM3610" t="str">
        <f t="shared" si="626"/>
        <v/>
      </c>
    </row>
    <row r="3611" spans="1:65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1"/>
      <c r="AK3611" s="1"/>
      <c r="AL3611" s="1"/>
      <c r="AM3611" s="1"/>
      <c r="AN3611" s="1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t="str">
        <f t="shared" si="616"/>
        <v/>
      </c>
      <c r="AZ3611">
        <f t="shared" si="617"/>
        <v>0</v>
      </c>
      <c r="BA3611" t="str">
        <f t="shared" si="618"/>
        <v>QB</v>
      </c>
      <c r="BB3611" t="str">
        <f t="shared" si="619"/>
        <v>_</v>
      </c>
      <c r="BC3611" t="str">
        <f t="shared" si="620"/>
        <v>ru</v>
      </c>
      <c r="BD3611">
        <f>COUNTIFS($BB$1:BB3611,BB3611,$BC$1:BC3611,"ru")</f>
        <v>1735</v>
      </c>
      <c r="BE3611" t="str">
        <f t="shared" si="621"/>
        <v>re</v>
      </c>
      <c r="BF3611">
        <f>COUNTIFS($BB$1:BB3611,BB3611,$BE$1:BE3611,"re")</f>
        <v>1735</v>
      </c>
      <c r="BG3611" t="str">
        <f t="shared" si="622"/>
        <v>ru1735_</v>
      </c>
      <c r="BH3611" t="str">
        <f t="shared" si="623"/>
        <v>re1735_</v>
      </c>
      <c r="BI3611" t="str">
        <f t="shared" si="624"/>
        <v>_0</v>
      </c>
      <c r="BJ3611" t="str">
        <f t="shared" si="625"/>
        <v>_</v>
      </c>
      <c r="BK3611" t="str">
        <f>IF(ISERROR(MATCH(LEFT(C3611,5)&amp;B3611&amp;"_"&amp;A3611,$BK$1:BK3610,0)),LEFT(C3611,5)&amp;B3611&amp;"_"&amp;A3611,"")</f>
        <v/>
      </c>
      <c r="BL3611">
        <f>COUNTIFS($B$1:B3611,B3611)-COUNTIFS($B$1:B3611,B3611,$BK$1:BK3611,"")</f>
        <v>0</v>
      </c>
      <c r="BM3611" t="str">
        <f t="shared" si="626"/>
        <v/>
      </c>
    </row>
    <row r="3612" spans="1:65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1"/>
      <c r="AK3612" s="1"/>
      <c r="AL3612" s="1"/>
      <c r="AM3612" s="1"/>
      <c r="AN3612" s="1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t="str">
        <f t="shared" si="616"/>
        <v/>
      </c>
      <c r="AZ3612">
        <f t="shared" si="617"/>
        <v>0</v>
      </c>
      <c r="BA3612" t="str">
        <f t="shared" si="618"/>
        <v>QB</v>
      </c>
      <c r="BB3612" t="str">
        <f t="shared" si="619"/>
        <v>_</v>
      </c>
      <c r="BC3612" t="str">
        <f t="shared" si="620"/>
        <v>ru</v>
      </c>
      <c r="BD3612">
        <f>COUNTIFS($BB$1:BB3612,BB3612,$BC$1:BC3612,"ru")</f>
        <v>1736</v>
      </c>
      <c r="BE3612" t="str">
        <f t="shared" si="621"/>
        <v>re</v>
      </c>
      <c r="BF3612">
        <f>COUNTIFS($BB$1:BB3612,BB3612,$BE$1:BE3612,"re")</f>
        <v>1736</v>
      </c>
      <c r="BG3612" t="str">
        <f t="shared" si="622"/>
        <v>ru1736_</v>
      </c>
      <c r="BH3612" t="str">
        <f t="shared" si="623"/>
        <v>re1736_</v>
      </c>
      <c r="BI3612" t="str">
        <f t="shared" si="624"/>
        <v>_0</v>
      </c>
      <c r="BJ3612" t="str">
        <f t="shared" si="625"/>
        <v>_</v>
      </c>
      <c r="BK3612" t="str">
        <f>IF(ISERROR(MATCH(LEFT(C3612,5)&amp;B3612&amp;"_"&amp;A3612,$BK$1:BK3611,0)),LEFT(C3612,5)&amp;B3612&amp;"_"&amp;A3612,"")</f>
        <v/>
      </c>
      <c r="BL3612">
        <f>COUNTIFS($B$1:B3612,B3612)-COUNTIFS($B$1:B3612,B3612,$BK$1:BK3612,"")</f>
        <v>0</v>
      </c>
      <c r="BM3612" t="str">
        <f t="shared" si="626"/>
        <v/>
      </c>
    </row>
    <row r="3613" spans="1:65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1"/>
      <c r="AK3613" s="1"/>
      <c r="AL3613" s="1"/>
      <c r="AM3613" s="1"/>
      <c r="AN3613" s="1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t="str">
        <f t="shared" si="616"/>
        <v/>
      </c>
      <c r="AZ3613">
        <f t="shared" si="617"/>
        <v>0</v>
      </c>
      <c r="BA3613" t="str">
        <f t="shared" si="618"/>
        <v>QB</v>
      </c>
      <c r="BB3613" t="str">
        <f t="shared" si="619"/>
        <v>_</v>
      </c>
      <c r="BC3613" t="str">
        <f t="shared" si="620"/>
        <v>ru</v>
      </c>
      <c r="BD3613">
        <f>COUNTIFS($BB$1:BB3613,BB3613,$BC$1:BC3613,"ru")</f>
        <v>1737</v>
      </c>
      <c r="BE3613" t="str">
        <f t="shared" si="621"/>
        <v>re</v>
      </c>
      <c r="BF3613">
        <f>COUNTIFS($BB$1:BB3613,BB3613,$BE$1:BE3613,"re")</f>
        <v>1737</v>
      </c>
      <c r="BG3613" t="str">
        <f t="shared" si="622"/>
        <v>ru1737_</v>
      </c>
      <c r="BH3613" t="str">
        <f t="shared" si="623"/>
        <v>re1737_</v>
      </c>
      <c r="BI3613" t="str">
        <f t="shared" si="624"/>
        <v>_0</v>
      </c>
      <c r="BJ3613" t="str">
        <f t="shared" si="625"/>
        <v>_</v>
      </c>
      <c r="BK3613" t="str">
        <f>IF(ISERROR(MATCH(LEFT(C3613,5)&amp;B3613&amp;"_"&amp;A3613,$BK$1:BK3612,0)),LEFT(C3613,5)&amp;B3613&amp;"_"&amp;A3613,"")</f>
        <v/>
      </c>
      <c r="BL3613">
        <f>COUNTIFS($B$1:B3613,B3613)-COUNTIFS($B$1:B3613,B3613,$BK$1:BK3613,"")</f>
        <v>0</v>
      </c>
      <c r="BM3613" t="str">
        <f t="shared" si="626"/>
        <v/>
      </c>
    </row>
    <row r="3614" spans="1:65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1"/>
      <c r="AK3614" s="1"/>
      <c r="AL3614" s="1"/>
      <c r="AM3614" s="1"/>
      <c r="AN3614" s="1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t="str">
        <f t="shared" si="616"/>
        <v/>
      </c>
      <c r="AZ3614">
        <f t="shared" si="617"/>
        <v>0</v>
      </c>
      <c r="BA3614" t="str">
        <f t="shared" si="618"/>
        <v>QB</v>
      </c>
      <c r="BB3614" t="str">
        <f t="shared" si="619"/>
        <v>_</v>
      </c>
      <c r="BC3614" t="str">
        <f t="shared" si="620"/>
        <v>ru</v>
      </c>
      <c r="BD3614">
        <f>COUNTIFS($BB$1:BB3614,BB3614,$BC$1:BC3614,"ru")</f>
        <v>1738</v>
      </c>
      <c r="BE3614" t="str">
        <f t="shared" si="621"/>
        <v>re</v>
      </c>
      <c r="BF3614">
        <f>COUNTIFS($BB$1:BB3614,BB3614,$BE$1:BE3614,"re")</f>
        <v>1738</v>
      </c>
      <c r="BG3614" t="str">
        <f t="shared" si="622"/>
        <v>ru1738_</v>
      </c>
      <c r="BH3614" t="str">
        <f t="shared" si="623"/>
        <v>re1738_</v>
      </c>
      <c r="BI3614" t="str">
        <f t="shared" si="624"/>
        <v>_0</v>
      </c>
      <c r="BJ3614" t="str">
        <f t="shared" si="625"/>
        <v>_</v>
      </c>
      <c r="BK3614" t="str">
        <f>IF(ISERROR(MATCH(LEFT(C3614,5)&amp;B3614&amp;"_"&amp;A3614,$BK$1:BK3613,0)),LEFT(C3614,5)&amp;B3614&amp;"_"&amp;A3614,"")</f>
        <v/>
      </c>
      <c r="BL3614">
        <f>COUNTIFS($B$1:B3614,B3614)-COUNTIFS($B$1:B3614,B3614,$BK$1:BK3614,"")</f>
        <v>0</v>
      </c>
      <c r="BM3614" t="str">
        <f t="shared" si="626"/>
        <v/>
      </c>
    </row>
    <row r="3615" spans="1:65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1"/>
      <c r="AK3615" s="1"/>
      <c r="AL3615" s="1"/>
      <c r="AM3615" s="1"/>
      <c r="AN3615" s="1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t="str">
        <f t="shared" si="616"/>
        <v/>
      </c>
      <c r="AZ3615">
        <f t="shared" si="617"/>
        <v>0</v>
      </c>
      <c r="BA3615" t="str">
        <f t="shared" si="618"/>
        <v>QB</v>
      </c>
      <c r="BB3615" t="str">
        <f t="shared" si="619"/>
        <v>_</v>
      </c>
      <c r="BC3615" t="str">
        <f t="shared" si="620"/>
        <v>ru</v>
      </c>
      <c r="BD3615">
        <f>COUNTIFS($BB$1:BB3615,BB3615,$BC$1:BC3615,"ru")</f>
        <v>1739</v>
      </c>
      <c r="BE3615" t="str">
        <f t="shared" si="621"/>
        <v>re</v>
      </c>
      <c r="BF3615">
        <f>COUNTIFS($BB$1:BB3615,BB3615,$BE$1:BE3615,"re")</f>
        <v>1739</v>
      </c>
      <c r="BG3615" t="str">
        <f t="shared" si="622"/>
        <v>ru1739_</v>
      </c>
      <c r="BH3615" t="str">
        <f t="shared" si="623"/>
        <v>re1739_</v>
      </c>
      <c r="BI3615" t="str">
        <f t="shared" si="624"/>
        <v>_0</v>
      </c>
      <c r="BJ3615" t="str">
        <f t="shared" si="625"/>
        <v>_</v>
      </c>
      <c r="BK3615" t="str">
        <f>IF(ISERROR(MATCH(LEFT(C3615,5)&amp;B3615&amp;"_"&amp;A3615,$BK$1:BK3614,0)),LEFT(C3615,5)&amp;B3615&amp;"_"&amp;A3615,"")</f>
        <v/>
      </c>
      <c r="BL3615">
        <f>COUNTIFS($B$1:B3615,B3615)-COUNTIFS($B$1:B3615,B3615,$BK$1:BK3615,"")</f>
        <v>0</v>
      </c>
      <c r="BM3615" t="str">
        <f t="shared" si="626"/>
        <v/>
      </c>
    </row>
    <row r="3616" spans="1:65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1"/>
      <c r="AK3616" s="1"/>
      <c r="AL3616" s="1"/>
      <c r="AM3616" s="1"/>
      <c r="AN3616" s="1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t="str">
        <f t="shared" si="616"/>
        <v/>
      </c>
      <c r="AZ3616">
        <f t="shared" si="617"/>
        <v>0</v>
      </c>
      <c r="BA3616" t="str">
        <f t="shared" si="618"/>
        <v>QB</v>
      </c>
      <c r="BB3616" t="str">
        <f t="shared" si="619"/>
        <v>_</v>
      </c>
      <c r="BC3616" t="str">
        <f t="shared" si="620"/>
        <v>ru</v>
      </c>
      <c r="BD3616">
        <f>COUNTIFS($BB$1:BB3616,BB3616,$BC$1:BC3616,"ru")</f>
        <v>1740</v>
      </c>
      <c r="BE3616" t="str">
        <f t="shared" si="621"/>
        <v>re</v>
      </c>
      <c r="BF3616">
        <f>COUNTIFS($BB$1:BB3616,BB3616,$BE$1:BE3616,"re")</f>
        <v>1740</v>
      </c>
      <c r="BG3616" t="str">
        <f t="shared" si="622"/>
        <v>ru1740_</v>
      </c>
      <c r="BH3616" t="str">
        <f t="shared" si="623"/>
        <v>re1740_</v>
      </c>
      <c r="BI3616" t="str">
        <f t="shared" si="624"/>
        <v>_0</v>
      </c>
      <c r="BJ3616" t="str">
        <f t="shared" si="625"/>
        <v>_</v>
      </c>
      <c r="BK3616" t="str">
        <f>IF(ISERROR(MATCH(LEFT(C3616,5)&amp;B3616&amp;"_"&amp;A3616,$BK$1:BK3615,0)),LEFT(C3616,5)&amp;B3616&amp;"_"&amp;A3616,"")</f>
        <v/>
      </c>
      <c r="BL3616">
        <f>COUNTIFS($B$1:B3616,B3616)-COUNTIFS($B$1:B3616,B3616,$BK$1:BK3616,"")</f>
        <v>0</v>
      </c>
      <c r="BM3616" t="str">
        <f t="shared" si="626"/>
        <v/>
      </c>
    </row>
    <row r="3617" spans="1:65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1"/>
      <c r="AK3617" s="1"/>
      <c r="AL3617" s="1"/>
      <c r="AM3617" s="1"/>
      <c r="AN3617" s="1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t="str">
        <f t="shared" si="616"/>
        <v/>
      </c>
      <c r="AZ3617">
        <f t="shared" si="617"/>
        <v>0</v>
      </c>
      <c r="BA3617" t="str">
        <f t="shared" si="618"/>
        <v>QB</v>
      </c>
      <c r="BB3617" t="str">
        <f t="shared" si="619"/>
        <v>_</v>
      </c>
      <c r="BC3617" t="str">
        <f t="shared" si="620"/>
        <v>ru</v>
      </c>
      <c r="BD3617">
        <f>COUNTIFS($BB$1:BB3617,BB3617,$BC$1:BC3617,"ru")</f>
        <v>1741</v>
      </c>
      <c r="BE3617" t="str">
        <f t="shared" si="621"/>
        <v>re</v>
      </c>
      <c r="BF3617">
        <f>COUNTIFS($BB$1:BB3617,BB3617,$BE$1:BE3617,"re")</f>
        <v>1741</v>
      </c>
      <c r="BG3617" t="str">
        <f t="shared" si="622"/>
        <v>ru1741_</v>
      </c>
      <c r="BH3617" t="str">
        <f t="shared" si="623"/>
        <v>re1741_</v>
      </c>
      <c r="BI3617" t="str">
        <f t="shared" si="624"/>
        <v>_0</v>
      </c>
      <c r="BJ3617" t="str">
        <f t="shared" si="625"/>
        <v>_</v>
      </c>
      <c r="BK3617" t="str">
        <f>IF(ISERROR(MATCH(LEFT(C3617,5)&amp;B3617&amp;"_"&amp;A3617,$BK$1:BK3616,0)),LEFT(C3617,5)&amp;B3617&amp;"_"&amp;A3617,"")</f>
        <v/>
      </c>
      <c r="BL3617">
        <f>COUNTIFS($B$1:B3617,B3617)-COUNTIFS($B$1:B3617,B3617,$BK$1:BK3617,"")</f>
        <v>0</v>
      </c>
      <c r="BM3617" t="str">
        <f t="shared" si="626"/>
        <v/>
      </c>
    </row>
    <row r="3618" spans="1:65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1"/>
      <c r="AK3618" s="1"/>
      <c r="AL3618" s="1"/>
      <c r="AM3618" s="1"/>
      <c r="AN3618" s="1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t="str">
        <f t="shared" si="616"/>
        <v/>
      </c>
      <c r="AZ3618">
        <f t="shared" si="617"/>
        <v>0</v>
      </c>
      <c r="BA3618" t="str">
        <f t="shared" si="618"/>
        <v>QB</v>
      </c>
      <c r="BB3618" t="str">
        <f t="shared" si="619"/>
        <v>_</v>
      </c>
      <c r="BC3618" t="str">
        <f t="shared" si="620"/>
        <v>ru</v>
      </c>
      <c r="BD3618">
        <f>COUNTIFS($BB$1:BB3618,BB3618,$BC$1:BC3618,"ru")</f>
        <v>1742</v>
      </c>
      <c r="BE3618" t="str">
        <f t="shared" si="621"/>
        <v>re</v>
      </c>
      <c r="BF3618">
        <f>COUNTIFS($BB$1:BB3618,BB3618,$BE$1:BE3618,"re")</f>
        <v>1742</v>
      </c>
      <c r="BG3618" t="str">
        <f t="shared" si="622"/>
        <v>ru1742_</v>
      </c>
      <c r="BH3618" t="str">
        <f t="shared" si="623"/>
        <v>re1742_</v>
      </c>
      <c r="BI3618" t="str">
        <f t="shared" si="624"/>
        <v>_0</v>
      </c>
      <c r="BJ3618" t="str">
        <f t="shared" si="625"/>
        <v>_</v>
      </c>
      <c r="BK3618" t="str">
        <f>IF(ISERROR(MATCH(LEFT(C3618,5)&amp;B3618&amp;"_"&amp;A3618,$BK$1:BK3617,0)),LEFT(C3618,5)&amp;B3618&amp;"_"&amp;A3618,"")</f>
        <v/>
      </c>
      <c r="BL3618">
        <f>COUNTIFS($B$1:B3618,B3618)-COUNTIFS($B$1:B3618,B3618,$BK$1:BK3618,"")</f>
        <v>0</v>
      </c>
      <c r="BM3618" t="str">
        <f t="shared" si="626"/>
        <v/>
      </c>
    </row>
    <row r="3619" spans="1:65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1"/>
      <c r="AK3619" s="1"/>
      <c r="AL3619" s="1"/>
      <c r="AM3619" s="1"/>
      <c r="AN3619" s="1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t="str">
        <f t="shared" si="616"/>
        <v/>
      </c>
      <c r="AZ3619">
        <f t="shared" si="617"/>
        <v>0</v>
      </c>
      <c r="BA3619" t="str">
        <f t="shared" si="618"/>
        <v>QB</v>
      </c>
      <c r="BB3619" t="str">
        <f t="shared" si="619"/>
        <v>_</v>
      </c>
      <c r="BC3619" t="str">
        <f t="shared" si="620"/>
        <v>ru</v>
      </c>
      <c r="BD3619">
        <f>COUNTIFS($BB$1:BB3619,BB3619,$BC$1:BC3619,"ru")</f>
        <v>1743</v>
      </c>
      <c r="BE3619" t="str">
        <f t="shared" si="621"/>
        <v>re</v>
      </c>
      <c r="BF3619">
        <f>COUNTIFS($BB$1:BB3619,BB3619,$BE$1:BE3619,"re")</f>
        <v>1743</v>
      </c>
      <c r="BG3619" t="str">
        <f t="shared" si="622"/>
        <v>ru1743_</v>
      </c>
      <c r="BH3619" t="str">
        <f t="shared" si="623"/>
        <v>re1743_</v>
      </c>
      <c r="BI3619" t="str">
        <f t="shared" si="624"/>
        <v>_0</v>
      </c>
      <c r="BJ3619" t="str">
        <f t="shared" si="625"/>
        <v>_</v>
      </c>
      <c r="BK3619" t="str">
        <f>IF(ISERROR(MATCH(LEFT(C3619,5)&amp;B3619&amp;"_"&amp;A3619,$BK$1:BK3618,0)),LEFT(C3619,5)&amp;B3619&amp;"_"&amp;A3619,"")</f>
        <v/>
      </c>
      <c r="BL3619">
        <f>COUNTIFS($B$1:B3619,B3619)-COUNTIFS($B$1:B3619,B3619,$BK$1:BK3619,"")</f>
        <v>0</v>
      </c>
      <c r="BM3619" t="str">
        <f t="shared" si="626"/>
        <v/>
      </c>
    </row>
    <row r="3620" spans="1:65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1"/>
      <c r="AK3620" s="1"/>
      <c r="AL3620" s="1"/>
      <c r="AM3620" s="1"/>
      <c r="AN3620" s="1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t="str">
        <f t="shared" si="616"/>
        <v/>
      </c>
      <c r="AZ3620">
        <f t="shared" si="617"/>
        <v>0</v>
      </c>
      <c r="BA3620" t="str">
        <f t="shared" si="618"/>
        <v>QB</v>
      </c>
      <c r="BB3620" t="str">
        <f t="shared" si="619"/>
        <v>_</v>
      </c>
      <c r="BC3620" t="str">
        <f t="shared" si="620"/>
        <v>ru</v>
      </c>
      <c r="BD3620">
        <f>COUNTIFS($BB$1:BB3620,BB3620,$BC$1:BC3620,"ru")</f>
        <v>1744</v>
      </c>
      <c r="BE3620" t="str">
        <f t="shared" si="621"/>
        <v>re</v>
      </c>
      <c r="BF3620">
        <f>COUNTIFS($BB$1:BB3620,BB3620,$BE$1:BE3620,"re")</f>
        <v>1744</v>
      </c>
      <c r="BG3620" t="str">
        <f t="shared" si="622"/>
        <v>ru1744_</v>
      </c>
      <c r="BH3620" t="str">
        <f t="shared" si="623"/>
        <v>re1744_</v>
      </c>
      <c r="BI3620" t="str">
        <f t="shared" si="624"/>
        <v>_0</v>
      </c>
      <c r="BJ3620" t="str">
        <f t="shared" si="625"/>
        <v>_</v>
      </c>
      <c r="BK3620" t="str">
        <f>IF(ISERROR(MATCH(LEFT(C3620,5)&amp;B3620&amp;"_"&amp;A3620,$BK$1:BK3619,0)),LEFT(C3620,5)&amp;B3620&amp;"_"&amp;A3620,"")</f>
        <v/>
      </c>
      <c r="BL3620">
        <f>COUNTIFS($B$1:B3620,B3620)-COUNTIFS($B$1:B3620,B3620,$BK$1:BK3620,"")</f>
        <v>0</v>
      </c>
      <c r="BM3620" t="str">
        <f t="shared" si="626"/>
        <v/>
      </c>
    </row>
    <row r="3621" spans="1:65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1"/>
      <c r="AK3621" s="1"/>
      <c r="AL3621" s="1"/>
      <c r="AM3621" s="1"/>
      <c r="AN3621" s="1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t="str">
        <f t="shared" si="616"/>
        <v/>
      </c>
      <c r="AZ3621">
        <f t="shared" si="617"/>
        <v>0</v>
      </c>
      <c r="BA3621" t="str">
        <f t="shared" si="618"/>
        <v>QB</v>
      </c>
      <c r="BB3621" t="str">
        <f t="shared" si="619"/>
        <v>_</v>
      </c>
      <c r="BC3621" t="str">
        <f t="shared" si="620"/>
        <v>ru</v>
      </c>
      <c r="BD3621">
        <f>COUNTIFS($BB$1:BB3621,BB3621,$BC$1:BC3621,"ru")</f>
        <v>1745</v>
      </c>
      <c r="BE3621" t="str">
        <f t="shared" si="621"/>
        <v>re</v>
      </c>
      <c r="BF3621">
        <f>COUNTIFS($BB$1:BB3621,BB3621,$BE$1:BE3621,"re")</f>
        <v>1745</v>
      </c>
      <c r="BG3621" t="str">
        <f t="shared" si="622"/>
        <v>ru1745_</v>
      </c>
      <c r="BH3621" t="str">
        <f t="shared" si="623"/>
        <v>re1745_</v>
      </c>
      <c r="BI3621" t="str">
        <f t="shared" si="624"/>
        <v>_0</v>
      </c>
      <c r="BJ3621" t="str">
        <f t="shared" si="625"/>
        <v>_</v>
      </c>
      <c r="BK3621" t="str">
        <f>IF(ISERROR(MATCH(LEFT(C3621,5)&amp;B3621&amp;"_"&amp;A3621,$BK$1:BK3620,0)),LEFT(C3621,5)&amp;B3621&amp;"_"&amp;A3621,"")</f>
        <v/>
      </c>
      <c r="BL3621">
        <f>COUNTIFS($B$1:B3621,B3621)-COUNTIFS($B$1:B3621,B3621,$BK$1:BK3621,"")</f>
        <v>0</v>
      </c>
      <c r="BM3621" t="str">
        <f t="shared" si="626"/>
        <v/>
      </c>
    </row>
    <row r="3622" spans="1:65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1"/>
      <c r="AK3622" s="1"/>
      <c r="AL3622" s="1"/>
      <c r="AM3622" s="1"/>
      <c r="AN3622" s="1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t="str">
        <f t="shared" si="616"/>
        <v/>
      </c>
      <c r="AZ3622">
        <f t="shared" si="617"/>
        <v>0</v>
      </c>
      <c r="BA3622" t="str">
        <f t="shared" si="618"/>
        <v>QB</v>
      </c>
      <c r="BB3622" t="str">
        <f t="shared" si="619"/>
        <v>_</v>
      </c>
      <c r="BC3622" t="str">
        <f t="shared" si="620"/>
        <v>ru</v>
      </c>
      <c r="BD3622">
        <f>COUNTIFS($BB$1:BB3622,BB3622,$BC$1:BC3622,"ru")</f>
        <v>1746</v>
      </c>
      <c r="BE3622" t="str">
        <f t="shared" si="621"/>
        <v>re</v>
      </c>
      <c r="BF3622">
        <f>COUNTIFS($BB$1:BB3622,BB3622,$BE$1:BE3622,"re")</f>
        <v>1746</v>
      </c>
      <c r="BG3622" t="str">
        <f t="shared" si="622"/>
        <v>ru1746_</v>
      </c>
      <c r="BH3622" t="str">
        <f t="shared" si="623"/>
        <v>re1746_</v>
      </c>
      <c r="BI3622" t="str">
        <f t="shared" si="624"/>
        <v>_0</v>
      </c>
      <c r="BJ3622" t="str">
        <f t="shared" si="625"/>
        <v>_</v>
      </c>
      <c r="BK3622" t="str">
        <f>IF(ISERROR(MATCH(LEFT(C3622,5)&amp;B3622&amp;"_"&amp;A3622,$BK$1:BK3621,0)),LEFT(C3622,5)&amp;B3622&amp;"_"&amp;A3622,"")</f>
        <v/>
      </c>
      <c r="BL3622">
        <f>COUNTIFS($B$1:B3622,B3622)-COUNTIFS($B$1:B3622,B3622,$BK$1:BK3622,"")</f>
        <v>0</v>
      </c>
      <c r="BM3622" t="str">
        <f t="shared" si="626"/>
        <v/>
      </c>
    </row>
    <row r="3623" spans="1:65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1"/>
      <c r="AK3623" s="1"/>
      <c r="AL3623" s="1"/>
      <c r="AM3623" s="1"/>
      <c r="AN3623" s="1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t="str">
        <f t="shared" si="616"/>
        <v/>
      </c>
      <c r="AZ3623">
        <f t="shared" si="617"/>
        <v>0</v>
      </c>
      <c r="BA3623" t="str">
        <f t="shared" si="618"/>
        <v>QB</v>
      </c>
      <c r="BB3623" t="str">
        <f t="shared" si="619"/>
        <v>_</v>
      </c>
      <c r="BC3623" t="str">
        <f t="shared" si="620"/>
        <v>ru</v>
      </c>
      <c r="BD3623">
        <f>COUNTIFS($BB$1:BB3623,BB3623,$BC$1:BC3623,"ru")</f>
        <v>1747</v>
      </c>
      <c r="BE3623" t="str">
        <f t="shared" si="621"/>
        <v>re</v>
      </c>
      <c r="BF3623">
        <f>COUNTIFS($BB$1:BB3623,BB3623,$BE$1:BE3623,"re")</f>
        <v>1747</v>
      </c>
      <c r="BG3623" t="str">
        <f t="shared" si="622"/>
        <v>ru1747_</v>
      </c>
      <c r="BH3623" t="str">
        <f t="shared" si="623"/>
        <v>re1747_</v>
      </c>
      <c r="BI3623" t="str">
        <f t="shared" si="624"/>
        <v>_0</v>
      </c>
      <c r="BJ3623" t="str">
        <f t="shared" si="625"/>
        <v>_</v>
      </c>
      <c r="BK3623" t="str">
        <f>IF(ISERROR(MATCH(LEFT(C3623,5)&amp;B3623&amp;"_"&amp;A3623,$BK$1:BK3622,0)),LEFT(C3623,5)&amp;B3623&amp;"_"&amp;A3623,"")</f>
        <v/>
      </c>
      <c r="BL3623">
        <f>COUNTIFS($B$1:B3623,B3623)-COUNTIFS($B$1:B3623,B3623,$BK$1:BK3623,"")</f>
        <v>0</v>
      </c>
      <c r="BM3623" t="str">
        <f t="shared" si="626"/>
        <v/>
      </c>
    </row>
    <row r="3624" spans="1:65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1"/>
      <c r="AK3624" s="1"/>
      <c r="AL3624" s="1"/>
      <c r="AM3624" s="1"/>
      <c r="AN3624" s="1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t="str">
        <f t="shared" si="616"/>
        <v/>
      </c>
      <c r="AZ3624">
        <f t="shared" si="617"/>
        <v>0</v>
      </c>
      <c r="BA3624" t="str">
        <f t="shared" si="618"/>
        <v>QB</v>
      </c>
      <c r="BB3624" t="str">
        <f t="shared" si="619"/>
        <v>_</v>
      </c>
      <c r="BC3624" t="str">
        <f t="shared" si="620"/>
        <v>ru</v>
      </c>
      <c r="BD3624">
        <f>COUNTIFS($BB$1:BB3624,BB3624,$BC$1:BC3624,"ru")</f>
        <v>1748</v>
      </c>
      <c r="BE3624" t="str">
        <f t="shared" si="621"/>
        <v>re</v>
      </c>
      <c r="BF3624">
        <f>COUNTIFS($BB$1:BB3624,BB3624,$BE$1:BE3624,"re")</f>
        <v>1748</v>
      </c>
      <c r="BG3624" t="str">
        <f t="shared" si="622"/>
        <v>ru1748_</v>
      </c>
      <c r="BH3624" t="str">
        <f t="shared" si="623"/>
        <v>re1748_</v>
      </c>
      <c r="BI3624" t="str">
        <f t="shared" si="624"/>
        <v>_0</v>
      </c>
      <c r="BJ3624" t="str">
        <f t="shared" si="625"/>
        <v>_</v>
      </c>
      <c r="BK3624" t="str">
        <f>IF(ISERROR(MATCH(LEFT(C3624,5)&amp;B3624&amp;"_"&amp;A3624,$BK$1:BK3623,0)),LEFT(C3624,5)&amp;B3624&amp;"_"&amp;A3624,"")</f>
        <v/>
      </c>
      <c r="BL3624">
        <f>COUNTIFS($B$1:B3624,B3624)-COUNTIFS($B$1:B3624,B3624,$BK$1:BK3624,"")</f>
        <v>0</v>
      </c>
      <c r="BM3624" t="str">
        <f t="shared" si="626"/>
        <v/>
      </c>
    </row>
    <row r="3625" spans="1:65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1"/>
      <c r="AK3625" s="1"/>
      <c r="AL3625" s="1"/>
      <c r="AM3625" s="1"/>
      <c r="AN3625" s="1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t="str">
        <f t="shared" si="616"/>
        <v/>
      </c>
      <c r="AZ3625">
        <f t="shared" si="617"/>
        <v>0</v>
      </c>
      <c r="BA3625" t="str">
        <f t="shared" si="618"/>
        <v>QB</v>
      </c>
      <c r="BB3625" t="str">
        <f t="shared" si="619"/>
        <v>_</v>
      </c>
      <c r="BC3625" t="str">
        <f t="shared" si="620"/>
        <v>ru</v>
      </c>
      <c r="BD3625">
        <f>COUNTIFS($BB$1:BB3625,BB3625,$BC$1:BC3625,"ru")</f>
        <v>1749</v>
      </c>
      <c r="BE3625" t="str">
        <f t="shared" si="621"/>
        <v>re</v>
      </c>
      <c r="BF3625">
        <f>COUNTIFS($BB$1:BB3625,BB3625,$BE$1:BE3625,"re")</f>
        <v>1749</v>
      </c>
      <c r="BG3625" t="str">
        <f t="shared" si="622"/>
        <v>ru1749_</v>
      </c>
      <c r="BH3625" t="str">
        <f t="shared" si="623"/>
        <v>re1749_</v>
      </c>
      <c r="BI3625" t="str">
        <f t="shared" si="624"/>
        <v>_0</v>
      </c>
      <c r="BJ3625" t="str">
        <f t="shared" si="625"/>
        <v>_</v>
      </c>
      <c r="BK3625" t="str">
        <f>IF(ISERROR(MATCH(LEFT(C3625,5)&amp;B3625&amp;"_"&amp;A3625,$BK$1:BK3624,0)),LEFT(C3625,5)&amp;B3625&amp;"_"&amp;A3625,"")</f>
        <v/>
      </c>
      <c r="BL3625">
        <f>COUNTIFS($B$1:B3625,B3625)-COUNTIFS($B$1:B3625,B3625,$BK$1:BK3625,"")</f>
        <v>0</v>
      </c>
      <c r="BM3625" t="str">
        <f t="shared" si="626"/>
        <v/>
      </c>
    </row>
    <row r="3626" spans="1:65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1"/>
      <c r="AK3626" s="1"/>
      <c r="AL3626" s="1"/>
      <c r="AM3626" s="1"/>
      <c r="AN3626" s="1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t="str">
        <f t="shared" si="616"/>
        <v/>
      </c>
      <c r="AZ3626">
        <f t="shared" si="617"/>
        <v>0</v>
      </c>
      <c r="BA3626" t="str">
        <f t="shared" si="618"/>
        <v>QB</v>
      </c>
      <c r="BB3626" t="str">
        <f t="shared" si="619"/>
        <v>_</v>
      </c>
      <c r="BC3626" t="str">
        <f t="shared" si="620"/>
        <v>ru</v>
      </c>
      <c r="BD3626">
        <f>COUNTIFS($BB$1:BB3626,BB3626,$BC$1:BC3626,"ru")</f>
        <v>1750</v>
      </c>
      <c r="BE3626" t="str">
        <f t="shared" si="621"/>
        <v>re</v>
      </c>
      <c r="BF3626">
        <f>COUNTIFS($BB$1:BB3626,BB3626,$BE$1:BE3626,"re")</f>
        <v>1750</v>
      </c>
      <c r="BG3626" t="str">
        <f t="shared" si="622"/>
        <v>ru1750_</v>
      </c>
      <c r="BH3626" t="str">
        <f t="shared" si="623"/>
        <v>re1750_</v>
      </c>
      <c r="BI3626" t="str">
        <f t="shared" si="624"/>
        <v>_0</v>
      </c>
      <c r="BJ3626" t="str">
        <f t="shared" si="625"/>
        <v>_</v>
      </c>
      <c r="BK3626" t="str">
        <f>IF(ISERROR(MATCH(LEFT(C3626,5)&amp;B3626&amp;"_"&amp;A3626,$BK$1:BK3625,0)),LEFT(C3626,5)&amp;B3626&amp;"_"&amp;A3626,"")</f>
        <v/>
      </c>
      <c r="BL3626">
        <f>COUNTIFS($B$1:B3626,B3626)-COUNTIFS($B$1:B3626,B3626,$BK$1:BK3626,"")</f>
        <v>0</v>
      </c>
      <c r="BM3626" t="str">
        <f t="shared" si="626"/>
        <v/>
      </c>
    </row>
    <row r="3627" spans="1:65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1"/>
      <c r="AK3627" s="1"/>
      <c r="AL3627" s="1"/>
      <c r="AM3627" s="1"/>
      <c r="AN3627" s="1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t="str">
        <f t="shared" si="616"/>
        <v/>
      </c>
      <c r="AZ3627">
        <f t="shared" si="617"/>
        <v>0</v>
      </c>
      <c r="BA3627" t="str">
        <f t="shared" si="618"/>
        <v>QB</v>
      </c>
      <c r="BB3627" t="str">
        <f t="shared" si="619"/>
        <v>_</v>
      </c>
      <c r="BC3627" t="str">
        <f t="shared" si="620"/>
        <v>ru</v>
      </c>
      <c r="BD3627">
        <f>COUNTIFS($BB$1:BB3627,BB3627,$BC$1:BC3627,"ru")</f>
        <v>1751</v>
      </c>
      <c r="BE3627" t="str">
        <f t="shared" si="621"/>
        <v>re</v>
      </c>
      <c r="BF3627">
        <f>COUNTIFS($BB$1:BB3627,BB3627,$BE$1:BE3627,"re")</f>
        <v>1751</v>
      </c>
      <c r="BG3627" t="str">
        <f t="shared" si="622"/>
        <v>ru1751_</v>
      </c>
      <c r="BH3627" t="str">
        <f t="shared" si="623"/>
        <v>re1751_</v>
      </c>
      <c r="BI3627" t="str">
        <f t="shared" si="624"/>
        <v>_0</v>
      </c>
      <c r="BJ3627" t="str">
        <f t="shared" si="625"/>
        <v>_</v>
      </c>
      <c r="BK3627" t="str">
        <f>IF(ISERROR(MATCH(LEFT(C3627,5)&amp;B3627&amp;"_"&amp;A3627,$BK$1:BK3626,0)),LEFT(C3627,5)&amp;B3627&amp;"_"&amp;A3627,"")</f>
        <v/>
      </c>
      <c r="BL3627">
        <f>COUNTIFS($B$1:B3627,B3627)-COUNTIFS($B$1:B3627,B3627,$BK$1:BK3627,"")</f>
        <v>0</v>
      </c>
      <c r="BM3627" t="str">
        <f t="shared" si="626"/>
        <v/>
      </c>
    </row>
    <row r="3628" spans="1:65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1"/>
      <c r="AK3628" s="1"/>
      <c r="AL3628" s="1"/>
      <c r="AM3628" s="1"/>
      <c r="AN3628" s="1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t="str">
        <f t="shared" si="616"/>
        <v/>
      </c>
      <c r="AZ3628">
        <f t="shared" si="617"/>
        <v>0</v>
      </c>
      <c r="BA3628" t="str">
        <f t="shared" si="618"/>
        <v>QB</v>
      </c>
      <c r="BB3628" t="str">
        <f t="shared" si="619"/>
        <v>_</v>
      </c>
      <c r="BC3628" t="str">
        <f t="shared" si="620"/>
        <v>ru</v>
      </c>
      <c r="BD3628">
        <f>COUNTIFS($BB$1:BB3628,BB3628,$BC$1:BC3628,"ru")</f>
        <v>1752</v>
      </c>
      <c r="BE3628" t="str">
        <f t="shared" si="621"/>
        <v>re</v>
      </c>
      <c r="BF3628">
        <f>COUNTIFS($BB$1:BB3628,BB3628,$BE$1:BE3628,"re")</f>
        <v>1752</v>
      </c>
      <c r="BG3628" t="str">
        <f t="shared" si="622"/>
        <v>ru1752_</v>
      </c>
      <c r="BH3628" t="str">
        <f t="shared" si="623"/>
        <v>re1752_</v>
      </c>
      <c r="BI3628" t="str">
        <f t="shared" si="624"/>
        <v>_0</v>
      </c>
      <c r="BJ3628" t="str">
        <f t="shared" si="625"/>
        <v>_</v>
      </c>
      <c r="BK3628" t="str">
        <f>IF(ISERROR(MATCH(LEFT(C3628,5)&amp;B3628&amp;"_"&amp;A3628,$BK$1:BK3627,0)),LEFT(C3628,5)&amp;B3628&amp;"_"&amp;A3628,"")</f>
        <v/>
      </c>
      <c r="BL3628">
        <f>COUNTIFS($B$1:B3628,B3628)-COUNTIFS($B$1:B3628,B3628,$BK$1:BK3628,"")</f>
        <v>0</v>
      </c>
      <c r="BM3628" t="str">
        <f t="shared" si="626"/>
        <v/>
      </c>
    </row>
    <row r="3629" spans="1:65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1"/>
      <c r="AK3629" s="1"/>
      <c r="AL3629" s="1"/>
      <c r="AM3629" s="1"/>
      <c r="AN3629" s="1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t="str">
        <f t="shared" si="616"/>
        <v/>
      </c>
      <c r="AZ3629">
        <f t="shared" si="617"/>
        <v>0</v>
      </c>
      <c r="BA3629" t="str">
        <f t="shared" si="618"/>
        <v>QB</v>
      </c>
      <c r="BB3629" t="str">
        <f t="shared" si="619"/>
        <v>_</v>
      </c>
      <c r="BC3629" t="str">
        <f t="shared" si="620"/>
        <v>ru</v>
      </c>
      <c r="BD3629">
        <f>COUNTIFS($BB$1:BB3629,BB3629,$BC$1:BC3629,"ru")</f>
        <v>1753</v>
      </c>
      <c r="BE3629" t="str">
        <f t="shared" si="621"/>
        <v>re</v>
      </c>
      <c r="BF3629">
        <f>COUNTIFS($BB$1:BB3629,BB3629,$BE$1:BE3629,"re")</f>
        <v>1753</v>
      </c>
      <c r="BG3629" t="str">
        <f t="shared" si="622"/>
        <v>ru1753_</v>
      </c>
      <c r="BH3629" t="str">
        <f t="shared" si="623"/>
        <v>re1753_</v>
      </c>
      <c r="BI3629" t="str">
        <f t="shared" si="624"/>
        <v>_0</v>
      </c>
      <c r="BJ3629" t="str">
        <f t="shared" si="625"/>
        <v>_</v>
      </c>
      <c r="BK3629" t="str">
        <f>IF(ISERROR(MATCH(LEFT(C3629,5)&amp;B3629&amp;"_"&amp;A3629,$BK$1:BK3628,0)),LEFT(C3629,5)&amp;B3629&amp;"_"&amp;A3629,"")</f>
        <v/>
      </c>
      <c r="BL3629">
        <f>COUNTIFS($B$1:B3629,B3629)-COUNTIFS($B$1:B3629,B3629,$BK$1:BK3629,"")</f>
        <v>0</v>
      </c>
      <c r="BM3629" t="str">
        <f t="shared" si="626"/>
        <v/>
      </c>
    </row>
    <row r="3630" spans="1:65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1"/>
      <c r="AK3630" s="1"/>
      <c r="AL3630" s="1"/>
      <c r="AM3630" s="1"/>
      <c r="AN3630" s="1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t="str">
        <f t="shared" si="616"/>
        <v/>
      </c>
      <c r="AZ3630">
        <f t="shared" si="617"/>
        <v>0</v>
      </c>
      <c r="BA3630" t="str">
        <f t="shared" si="618"/>
        <v>QB</v>
      </c>
      <c r="BB3630" t="str">
        <f t="shared" si="619"/>
        <v>_</v>
      </c>
      <c r="BC3630" t="str">
        <f t="shared" si="620"/>
        <v>ru</v>
      </c>
      <c r="BD3630">
        <f>COUNTIFS($BB$1:BB3630,BB3630,$BC$1:BC3630,"ru")</f>
        <v>1754</v>
      </c>
      <c r="BE3630" t="str">
        <f t="shared" si="621"/>
        <v>re</v>
      </c>
      <c r="BF3630">
        <f>COUNTIFS($BB$1:BB3630,BB3630,$BE$1:BE3630,"re")</f>
        <v>1754</v>
      </c>
      <c r="BG3630" t="str">
        <f t="shared" si="622"/>
        <v>ru1754_</v>
      </c>
      <c r="BH3630" t="str">
        <f t="shared" si="623"/>
        <v>re1754_</v>
      </c>
      <c r="BI3630" t="str">
        <f t="shared" si="624"/>
        <v>_0</v>
      </c>
      <c r="BJ3630" t="str">
        <f t="shared" si="625"/>
        <v>_</v>
      </c>
      <c r="BK3630" t="str">
        <f>IF(ISERROR(MATCH(LEFT(C3630,5)&amp;B3630&amp;"_"&amp;A3630,$BK$1:BK3629,0)),LEFT(C3630,5)&amp;B3630&amp;"_"&amp;A3630,"")</f>
        <v/>
      </c>
      <c r="BL3630">
        <f>COUNTIFS($B$1:B3630,B3630)-COUNTIFS($B$1:B3630,B3630,$BK$1:BK3630,"")</f>
        <v>0</v>
      </c>
      <c r="BM3630" t="str">
        <f t="shared" si="626"/>
        <v/>
      </c>
    </row>
    <row r="3631" spans="1:65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1"/>
      <c r="AK3631" s="1"/>
      <c r="AL3631" s="1"/>
      <c r="AM3631" s="1"/>
      <c r="AN3631" s="1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t="str">
        <f t="shared" si="616"/>
        <v/>
      </c>
      <c r="AZ3631">
        <f t="shared" si="617"/>
        <v>0</v>
      </c>
      <c r="BA3631" t="str">
        <f t="shared" si="618"/>
        <v>QB</v>
      </c>
      <c r="BB3631" t="str">
        <f t="shared" si="619"/>
        <v>_</v>
      </c>
      <c r="BC3631" t="str">
        <f t="shared" si="620"/>
        <v>ru</v>
      </c>
      <c r="BD3631">
        <f>COUNTIFS($BB$1:BB3631,BB3631,$BC$1:BC3631,"ru")</f>
        <v>1755</v>
      </c>
      <c r="BE3631" t="str">
        <f t="shared" si="621"/>
        <v>re</v>
      </c>
      <c r="BF3631">
        <f>COUNTIFS($BB$1:BB3631,BB3631,$BE$1:BE3631,"re")</f>
        <v>1755</v>
      </c>
      <c r="BG3631" t="str">
        <f t="shared" si="622"/>
        <v>ru1755_</v>
      </c>
      <c r="BH3631" t="str">
        <f t="shared" si="623"/>
        <v>re1755_</v>
      </c>
      <c r="BI3631" t="str">
        <f t="shared" si="624"/>
        <v>_0</v>
      </c>
      <c r="BJ3631" t="str">
        <f t="shared" si="625"/>
        <v>_</v>
      </c>
      <c r="BK3631" t="str">
        <f>IF(ISERROR(MATCH(LEFT(C3631,5)&amp;B3631&amp;"_"&amp;A3631,$BK$1:BK3630,0)),LEFT(C3631,5)&amp;B3631&amp;"_"&amp;A3631,"")</f>
        <v/>
      </c>
      <c r="BL3631">
        <f>COUNTIFS($B$1:B3631,B3631)-COUNTIFS($B$1:B3631,B3631,$BK$1:BK3631,"")</f>
        <v>0</v>
      </c>
      <c r="BM3631" t="str">
        <f t="shared" si="626"/>
        <v/>
      </c>
    </row>
    <row r="3632" spans="1:65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1"/>
      <c r="AK3632" s="1"/>
      <c r="AL3632" s="1"/>
      <c r="AM3632" s="1"/>
      <c r="AN3632" s="1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t="str">
        <f t="shared" si="616"/>
        <v/>
      </c>
      <c r="AZ3632">
        <f t="shared" si="617"/>
        <v>0</v>
      </c>
      <c r="BA3632" t="str">
        <f t="shared" si="618"/>
        <v>QB</v>
      </c>
      <c r="BB3632" t="str">
        <f t="shared" si="619"/>
        <v>_</v>
      </c>
      <c r="BC3632" t="str">
        <f t="shared" si="620"/>
        <v>ru</v>
      </c>
      <c r="BD3632">
        <f>COUNTIFS($BB$1:BB3632,BB3632,$BC$1:BC3632,"ru")</f>
        <v>1756</v>
      </c>
      <c r="BE3632" t="str">
        <f t="shared" si="621"/>
        <v>re</v>
      </c>
      <c r="BF3632">
        <f>COUNTIFS($BB$1:BB3632,BB3632,$BE$1:BE3632,"re")</f>
        <v>1756</v>
      </c>
      <c r="BG3632" t="str">
        <f t="shared" si="622"/>
        <v>ru1756_</v>
      </c>
      <c r="BH3632" t="str">
        <f t="shared" si="623"/>
        <v>re1756_</v>
      </c>
      <c r="BI3632" t="str">
        <f t="shared" si="624"/>
        <v>_0</v>
      </c>
      <c r="BJ3632" t="str">
        <f t="shared" si="625"/>
        <v>_</v>
      </c>
      <c r="BK3632" t="str">
        <f>IF(ISERROR(MATCH(LEFT(C3632,5)&amp;B3632&amp;"_"&amp;A3632,$BK$1:BK3631,0)),LEFT(C3632,5)&amp;B3632&amp;"_"&amp;A3632,"")</f>
        <v/>
      </c>
      <c r="BL3632">
        <f>COUNTIFS($B$1:B3632,B3632)-COUNTIFS($B$1:B3632,B3632,$BK$1:BK3632,"")</f>
        <v>0</v>
      </c>
      <c r="BM3632" t="str">
        <f t="shared" si="626"/>
        <v/>
      </c>
    </row>
    <row r="3633" spans="1:65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1"/>
      <c r="AK3633" s="1"/>
      <c r="AL3633" s="1"/>
      <c r="AM3633" s="1"/>
      <c r="AN3633" s="1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t="str">
        <f t="shared" si="616"/>
        <v/>
      </c>
      <c r="AZ3633">
        <f t="shared" si="617"/>
        <v>0</v>
      </c>
      <c r="BA3633" t="str">
        <f t="shared" si="618"/>
        <v>QB</v>
      </c>
      <c r="BB3633" t="str">
        <f t="shared" si="619"/>
        <v>_</v>
      </c>
      <c r="BC3633" t="str">
        <f t="shared" si="620"/>
        <v>ru</v>
      </c>
      <c r="BD3633">
        <f>COUNTIFS($BB$1:BB3633,BB3633,$BC$1:BC3633,"ru")</f>
        <v>1757</v>
      </c>
      <c r="BE3633" t="str">
        <f t="shared" si="621"/>
        <v>re</v>
      </c>
      <c r="BF3633">
        <f>COUNTIFS($BB$1:BB3633,BB3633,$BE$1:BE3633,"re")</f>
        <v>1757</v>
      </c>
      <c r="BG3633" t="str">
        <f t="shared" si="622"/>
        <v>ru1757_</v>
      </c>
      <c r="BH3633" t="str">
        <f t="shared" si="623"/>
        <v>re1757_</v>
      </c>
      <c r="BI3633" t="str">
        <f t="shared" si="624"/>
        <v>_0</v>
      </c>
      <c r="BJ3633" t="str">
        <f t="shared" si="625"/>
        <v>_</v>
      </c>
      <c r="BK3633" t="str">
        <f>IF(ISERROR(MATCH(LEFT(C3633,5)&amp;B3633&amp;"_"&amp;A3633,$BK$1:BK3632,0)),LEFT(C3633,5)&amp;B3633&amp;"_"&amp;A3633,"")</f>
        <v/>
      </c>
      <c r="BL3633">
        <f>COUNTIFS($B$1:B3633,B3633)-COUNTIFS($B$1:B3633,B3633,$BK$1:BK3633,"")</f>
        <v>0</v>
      </c>
      <c r="BM3633" t="str">
        <f t="shared" si="626"/>
        <v/>
      </c>
    </row>
    <row r="3634" spans="1:65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1"/>
      <c r="AK3634" s="1"/>
      <c r="AL3634" s="1"/>
      <c r="AM3634" s="1"/>
      <c r="AN3634" s="1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t="str">
        <f t="shared" si="616"/>
        <v/>
      </c>
      <c r="AZ3634">
        <f t="shared" si="617"/>
        <v>0</v>
      </c>
      <c r="BA3634" t="str">
        <f t="shared" si="618"/>
        <v>QB</v>
      </c>
      <c r="BB3634" t="str">
        <f t="shared" si="619"/>
        <v>_</v>
      </c>
      <c r="BC3634" t="str">
        <f t="shared" si="620"/>
        <v>ru</v>
      </c>
      <c r="BD3634">
        <f>COUNTIFS($BB$1:BB3634,BB3634,$BC$1:BC3634,"ru")</f>
        <v>1758</v>
      </c>
      <c r="BE3634" t="str">
        <f t="shared" si="621"/>
        <v>re</v>
      </c>
      <c r="BF3634">
        <f>COUNTIFS($BB$1:BB3634,BB3634,$BE$1:BE3634,"re")</f>
        <v>1758</v>
      </c>
      <c r="BG3634" t="str">
        <f t="shared" si="622"/>
        <v>ru1758_</v>
      </c>
      <c r="BH3634" t="str">
        <f t="shared" si="623"/>
        <v>re1758_</v>
      </c>
      <c r="BI3634" t="str">
        <f t="shared" si="624"/>
        <v>_0</v>
      </c>
      <c r="BJ3634" t="str">
        <f t="shared" si="625"/>
        <v>_</v>
      </c>
      <c r="BK3634" t="str">
        <f>IF(ISERROR(MATCH(LEFT(C3634,5)&amp;B3634&amp;"_"&amp;A3634,$BK$1:BK3633,0)),LEFT(C3634,5)&amp;B3634&amp;"_"&amp;A3634,"")</f>
        <v/>
      </c>
      <c r="BL3634">
        <f>COUNTIFS($B$1:B3634,B3634)-COUNTIFS($B$1:B3634,B3634,$BK$1:BK3634,"")</f>
        <v>0</v>
      </c>
      <c r="BM3634" t="str">
        <f t="shared" si="626"/>
        <v/>
      </c>
    </row>
    <row r="3635" spans="1:65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1"/>
      <c r="AK3635" s="1"/>
      <c r="AL3635" s="1"/>
      <c r="AM3635" s="1"/>
      <c r="AN3635" s="1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t="str">
        <f t="shared" si="616"/>
        <v/>
      </c>
      <c r="AZ3635">
        <f t="shared" si="617"/>
        <v>0</v>
      </c>
      <c r="BA3635" t="str">
        <f t="shared" si="618"/>
        <v>QB</v>
      </c>
      <c r="BB3635" t="str">
        <f t="shared" si="619"/>
        <v>_</v>
      </c>
      <c r="BC3635" t="str">
        <f t="shared" si="620"/>
        <v>ru</v>
      </c>
      <c r="BD3635">
        <f>COUNTIFS($BB$1:BB3635,BB3635,$BC$1:BC3635,"ru")</f>
        <v>1759</v>
      </c>
      <c r="BE3635" t="str">
        <f t="shared" si="621"/>
        <v>re</v>
      </c>
      <c r="BF3635">
        <f>COUNTIFS($BB$1:BB3635,BB3635,$BE$1:BE3635,"re")</f>
        <v>1759</v>
      </c>
      <c r="BG3635" t="str">
        <f t="shared" si="622"/>
        <v>ru1759_</v>
      </c>
      <c r="BH3635" t="str">
        <f t="shared" si="623"/>
        <v>re1759_</v>
      </c>
      <c r="BI3635" t="str">
        <f t="shared" si="624"/>
        <v>_0</v>
      </c>
      <c r="BJ3635" t="str">
        <f t="shared" si="625"/>
        <v>_</v>
      </c>
      <c r="BK3635" t="str">
        <f>IF(ISERROR(MATCH(LEFT(C3635,5)&amp;B3635&amp;"_"&amp;A3635,$BK$1:BK3634,0)),LEFT(C3635,5)&amp;B3635&amp;"_"&amp;A3635,"")</f>
        <v/>
      </c>
      <c r="BL3635">
        <f>COUNTIFS($B$1:B3635,B3635)-COUNTIFS($B$1:B3635,B3635,$BK$1:BK3635,"")</f>
        <v>0</v>
      </c>
      <c r="BM3635" t="str">
        <f t="shared" si="626"/>
        <v/>
      </c>
    </row>
    <row r="3636" spans="1:65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1"/>
      <c r="AK3636" s="1"/>
      <c r="AL3636" s="1"/>
      <c r="AM3636" s="1"/>
      <c r="AN3636" s="1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t="str">
        <f t="shared" si="616"/>
        <v/>
      </c>
      <c r="AZ3636">
        <f t="shared" si="617"/>
        <v>0</v>
      </c>
      <c r="BA3636" t="str">
        <f t="shared" si="618"/>
        <v>QB</v>
      </c>
      <c r="BB3636" t="str">
        <f t="shared" si="619"/>
        <v>_</v>
      </c>
      <c r="BC3636" t="str">
        <f t="shared" si="620"/>
        <v>ru</v>
      </c>
      <c r="BD3636">
        <f>COUNTIFS($BB$1:BB3636,BB3636,$BC$1:BC3636,"ru")</f>
        <v>1760</v>
      </c>
      <c r="BE3636" t="str">
        <f t="shared" si="621"/>
        <v>re</v>
      </c>
      <c r="BF3636">
        <f>COUNTIFS($BB$1:BB3636,BB3636,$BE$1:BE3636,"re")</f>
        <v>1760</v>
      </c>
      <c r="BG3636" t="str">
        <f t="shared" si="622"/>
        <v>ru1760_</v>
      </c>
      <c r="BH3636" t="str">
        <f t="shared" si="623"/>
        <v>re1760_</v>
      </c>
      <c r="BI3636" t="str">
        <f t="shared" si="624"/>
        <v>_0</v>
      </c>
      <c r="BJ3636" t="str">
        <f t="shared" si="625"/>
        <v>_</v>
      </c>
      <c r="BK3636" t="str">
        <f>IF(ISERROR(MATCH(LEFT(C3636,5)&amp;B3636&amp;"_"&amp;A3636,$BK$1:BK3635,0)),LEFT(C3636,5)&amp;B3636&amp;"_"&amp;A3636,"")</f>
        <v/>
      </c>
      <c r="BL3636">
        <f>COUNTIFS($B$1:B3636,B3636)-COUNTIFS($B$1:B3636,B3636,$BK$1:BK3636,"")</f>
        <v>0</v>
      </c>
      <c r="BM3636" t="str">
        <f t="shared" si="626"/>
        <v/>
      </c>
    </row>
    <row r="3637" spans="1:65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1"/>
      <c r="AK3637" s="1"/>
      <c r="AL3637" s="1"/>
      <c r="AM3637" s="1"/>
      <c r="AN3637" s="1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t="str">
        <f t="shared" si="616"/>
        <v/>
      </c>
      <c r="AZ3637">
        <f t="shared" si="617"/>
        <v>0</v>
      </c>
      <c r="BA3637" t="str">
        <f t="shared" si="618"/>
        <v>QB</v>
      </c>
      <c r="BB3637" t="str">
        <f t="shared" si="619"/>
        <v>_</v>
      </c>
      <c r="BC3637" t="str">
        <f t="shared" si="620"/>
        <v>ru</v>
      </c>
      <c r="BD3637">
        <f>COUNTIFS($BB$1:BB3637,BB3637,$BC$1:BC3637,"ru")</f>
        <v>1761</v>
      </c>
      <c r="BE3637" t="str">
        <f t="shared" si="621"/>
        <v>re</v>
      </c>
      <c r="BF3637">
        <f>COUNTIFS($BB$1:BB3637,BB3637,$BE$1:BE3637,"re")</f>
        <v>1761</v>
      </c>
      <c r="BG3637" t="str">
        <f t="shared" si="622"/>
        <v>ru1761_</v>
      </c>
      <c r="BH3637" t="str">
        <f t="shared" si="623"/>
        <v>re1761_</v>
      </c>
      <c r="BI3637" t="str">
        <f t="shared" si="624"/>
        <v>_0</v>
      </c>
      <c r="BJ3637" t="str">
        <f t="shared" si="625"/>
        <v>_</v>
      </c>
      <c r="BK3637" t="str">
        <f>IF(ISERROR(MATCH(LEFT(C3637,5)&amp;B3637&amp;"_"&amp;A3637,$BK$1:BK3636,0)),LEFT(C3637,5)&amp;B3637&amp;"_"&amp;A3637,"")</f>
        <v/>
      </c>
      <c r="BL3637">
        <f>COUNTIFS($B$1:B3637,B3637)-COUNTIFS($B$1:B3637,B3637,$BK$1:BK3637,"")</f>
        <v>0</v>
      </c>
      <c r="BM3637" t="str">
        <f t="shared" si="626"/>
        <v/>
      </c>
    </row>
    <row r="3638" spans="1:65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1"/>
      <c r="AK3638" s="1"/>
      <c r="AL3638" s="1"/>
      <c r="AM3638" s="1"/>
      <c r="AN3638" s="1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t="str">
        <f t="shared" si="616"/>
        <v/>
      </c>
      <c r="AZ3638">
        <f t="shared" si="617"/>
        <v>0</v>
      </c>
      <c r="BA3638" t="str">
        <f t="shared" si="618"/>
        <v>QB</v>
      </c>
      <c r="BB3638" t="str">
        <f t="shared" si="619"/>
        <v>_</v>
      </c>
      <c r="BC3638" t="str">
        <f t="shared" si="620"/>
        <v>ru</v>
      </c>
      <c r="BD3638">
        <f>COUNTIFS($BB$1:BB3638,BB3638,$BC$1:BC3638,"ru")</f>
        <v>1762</v>
      </c>
      <c r="BE3638" t="str">
        <f t="shared" si="621"/>
        <v>re</v>
      </c>
      <c r="BF3638">
        <f>COUNTIFS($BB$1:BB3638,BB3638,$BE$1:BE3638,"re")</f>
        <v>1762</v>
      </c>
      <c r="BG3638" t="str">
        <f t="shared" si="622"/>
        <v>ru1762_</v>
      </c>
      <c r="BH3638" t="str">
        <f t="shared" si="623"/>
        <v>re1762_</v>
      </c>
      <c r="BI3638" t="str">
        <f t="shared" si="624"/>
        <v>_0</v>
      </c>
      <c r="BJ3638" t="str">
        <f t="shared" si="625"/>
        <v>_</v>
      </c>
      <c r="BK3638" t="str">
        <f>IF(ISERROR(MATCH(LEFT(C3638,5)&amp;B3638&amp;"_"&amp;A3638,$BK$1:BK3637,0)),LEFT(C3638,5)&amp;B3638&amp;"_"&amp;A3638,"")</f>
        <v/>
      </c>
      <c r="BL3638">
        <f>COUNTIFS($B$1:B3638,B3638)-COUNTIFS($B$1:B3638,B3638,$BK$1:BK3638,"")</f>
        <v>0</v>
      </c>
      <c r="BM3638" t="str">
        <f t="shared" si="626"/>
        <v/>
      </c>
    </row>
    <row r="3639" spans="1:65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1"/>
      <c r="AK3639" s="1"/>
      <c r="AL3639" s="1"/>
      <c r="AM3639" s="1"/>
      <c r="AN3639" s="1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t="str">
        <f t="shared" si="616"/>
        <v/>
      </c>
      <c r="AZ3639">
        <f t="shared" si="617"/>
        <v>0</v>
      </c>
      <c r="BA3639" t="str">
        <f t="shared" si="618"/>
        <v>QB</v>
      </c>
      <c r="BB3639" t="str">
        <f t="shared" si="619"/>
        <v>_</v>
      </c>
      <c r="BC3639" t="str">
        <f t="shared" si="620"/>
        <v>ru</v>
      </c>
      <c r="BD3639">
        <f>COUNTIFS($BB$1:BB3639,BB3639,$BC$1:BC3639,"ru")</f>
        <v>1763</v>
      </c>
      <c r="BE3639" t="str">
        <f t="shared" si="621"/>
        <v>re</v>
      </c>
      <c r="BF3639">
        <f>COUNTIFS($BB$1:BB3639,BB3639,$BE$1:BE3639,"re")</f>
        <v>1763</v>
      </c>
      <c r="BG3639" t="str">
        <f t="shared" si="622"/>
        <v>ru1763_</v>
      </c>
      <c r="BH3639" t="str">
        <f t="shared" si="623"/>
        <v>re1763_</v>
      </c>
      <c r="BI3639" t="str">
        <f t="shared" si="624"/>
        <v>_0</v>
      </c>
      <c r="BJ3639" t="str">
        <f t="shared" si="625"/>
        <v>_</v>
      </c>
      <c r="BK3639" t="str">
        <f>IF(ISERROR(MATCH(LEFT(C3639,5)&amp;B3639&amp;"_"&amp;A3639,$BK$1:BK3638,0)),LEFT(C3639,5)&amp;B3639&amp;"_"&amp;A3639,"")</f>
        <v/>
      </c>
      <c r="BL3639">
        <f>COUNTIFS($B$1:B3639,B3639)-COUNTIFS($B$1:B3639,B3639,$BK$1:BK3639,"")</f>
        <v>0</v>
      </c>
      <c r="BM3639" t="str">
        <f t="shared" si="626"/>
        <v/>
      </c>
    </row>
    <row r="3640" spans="1:65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1"/>
      <c r="AK3640" s="1"/>
      <c r="AL3640" s="1"/>
      <c r="AM3640" s="1"/>
      <c r="AN3640" s="1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t="str">
        <f t="shared" si="616"/>
        <v/>
      </c>
      <c r="AZ3640">
        <f t="shared" si="617"/>
        <v>0</v>
      </c>
      <c r="BA3640" t="str">
        <f t="shared" si="618"/>
        <v>QB</v>
      </c>
      <c r="BB3640" t="str">
        <f t="shared" si="619"/>
        <v>_</v>
      </c>
      <c r="BC3640" t="str">
        <f t="shared" si="620"/>
        <v>ru</v>
      </c>
      <c r="BD3640">
        <f>COUNTIFS($BB$1:BB3640,BB3640,$BC$1:BC3640,"ru")</f>
        <v>1764</v>
      </c>
      <c r="BE3640" t="str">
        <f t="shared" si="621"/>
        <v>re</v>
      </c>
      <c r="BF3640">
        <f>COUNTIFS($BB$1:BB3640,BB3640,$BE$1:BE3640,"re")</f>
        <v>1764</v>
      </c>
      <c r="BG3640" t="str">
        <f t="shared" si="622"/>
        <v>ru1764_</v>
      </c>
      <c r="BH3640" t="str">
        <f t="shared" si="623"/>
        <v>re1764_</v>
      </c>
      <c r="BI3640" t="str">
        <f t="shared" si="624"/>
        <v>_0</v>
      </c>
      <c r="BJ3640" t="str">
        <f t="shared" si="625"/>
        <v>_</v>
      </c>
      <c r="BK3640" t="str">
        <f>IF(ISERROR(MATCH(LEFT(C3640,5)&amp;B3640&amp;"_"&amp;A3640,$BK$1:BK3639,0)),LEFT(C3640,5)&amp;B3640&amp;"_"&amp;A3640,"")</f>
        <v/>
      </c>
      <c r="BL3640">
        <f>COUNTIFS($B$1:B3640,B3640)-COUNTIFS($B$1:B3640,B3640,$BK$1:BK3640,"")</f>
        <v>0</v>
      </c>
      <c r="BM3640" t="str">
        <f t="shared" si="626"/>
        <v/>
      </c>
    </row>
    <row r="3641" spans="1:65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1"/>
      <c r="AK3641" s="1"/>
      <c r="AL3641" s="1"/>
      <c r="AM3641" s="1"/>
      <c r="AN3641" s="1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t="str">
        <f t="shared" si="616"/>
        <v/>
      </c>
      <c r="AZ3641">
        <f t="shared" si="617"/>
        <v>0</v>
      </c>
      <c r="BA3641" t="str">
        <f t="shared" si="618"/>
        <v>QB</v>
      </c>
      <c r="BB3641" t="str">
        <f t="shared" si="619"/>
        <v>_</v>
      </c>
      <c r="BC3641" t="str">
        <f t="shared" si="620"/>
        <v>ru</v>
      </c>
      <c r="BD3641">
        <f>COUNTIFS($BB$1:BB3641,BB3641,$BC$1:BC3641,"ru")</f>
        <v>1765</v>
      </c>
      <c r="BE3641" t="str">
        <f t="shared" si="621"/>
        <v>re</v>
      </c>
      <c r="BF3641">
        <f>COUNTIFS($BB$1:BB3641,BB3641,$BE$1:BE3641,"re")</f>
        <v>1765</v>
      </c>
      <c r="BG3641" t="str">
        <f t="shared" si="622"/>
        <v>ru1765_</v>
      </c>
      <c r="BH3641" t="str">
        <f t="shared" si="623"/>
        <v>re1765_</v>
      </c>
      <c r="BI3641" t="str">
        <f t="shared" si="624"/>
        <v>_0</v>
      </c>
      <c r="BJ3641" t="str">
        <f t="shared" si="625"/>
        <v>_</v>
      </c>
      <c r="BK3641" t="str">
        <f>IF(ISERROR(MATCH(LEFT(C3641,5)&amp;B3641&amp;"_"&amp;A3641,$BK$1:BK3640,0)),LEFT(C3641,5)&amp;B3641&amp;"_"&amp;A3641,"")</f>
        <v/>
      </c>
      <c r="BL3641">
        <f>COUNTIFS($B$1:B3641,B3641)-COUNTIFS($B$1:B3641,B3641,$BK$1:BK3641,"")</f>
        <v>0</v>
      </c>
      <c r="BM3641" t="str">
        <f t="shared" si="626"/>
        <v/>
      </c>
    </row>
    <row r="3642" spans="1:65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1"/>
      <c r="AK3642" s="1"/>
      <c r="AL3642" s="1"/>
      <c r="AM3642" s="1"/>
      <c r="AN3642" s="1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t="str">
        <f t="shared" si="616"/>
        <v/>
      </c>
      <c r="AZ3642">
        <f t="shared" si="617"/>
        <v>0</v>
      </c>
      <c r="BA3642" t="str">
        <f t="shared" si="618"/>
        <v>QB</v>
      </c>
      <c r="BB3642" t="str">
        <f t="shared" si="619"/>
        <v>_</v>
      </c>
      <c r="BC3642" t="str">
        <f t="shared" si="620"/>
        <v>ru</v>
      </c>
      <c r="BD3642">
        <f>COUNTIFS($BB$1:BB3642,BB3642,$BC$1:BC3642,"ru")</f>
        <v>1766</v>
      </c>
      <c r="BE3642" t="str">
        <f t="shared" si="621"/>
        <v>re</v>
      </c>
      <c r="BF3642">
        <f>COUNTIFS($BB$1:BB3642,BB3642,$BE$1:BE3642,"re")</f>
        <v>1766</v>
      </c>
      <c r="BG3642" t="str">
        <f t="shared" si="622"/>
        <v>ru1766_</v>
      </c>
      <c r="BH3642" t="str">
        <f t="shared" si="623"/>
        <v>re1766_</v>
      </c>
      <c r="BI3642" t="str">
        <f t="shared" si="624"/>
        <v>_0</v>
      </c>
      <c r="BJ3642" t="str">
        <f t="shared" si="625"/>
        <v>_</v>
      </c>
      <c r="BK3642" t="str">
        <f>IF(ISERROR(MATCH(LEFT(C3642,5)&amp;B3642&amp;"_"&amp;A3642,$BK$1:BK3641,0)),LEFT(C3642,5)&amp;B3642&amp;"_"&amp;A3642,"")</f>
        <v/>
      </c>
      <c r="BL3642">
        <f>COUNTIFS($B$1:B3642,B3642)-COUNTIFS($B$1:B3642,B3642,$BK$1:BK3642,"")</f>
        <v>0</v>
      </c>
      <c r="BM3642" t="str">
        <f t="shared" si="626"/>
        <v/>
      </c>
    </row>
    <row r="3643" spans="1:65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1"/>
      <c r="AK3643" s="1"/>
      <c r="AL3643" s="1"/>
      <c r="AM3643" s="1"/>
      <c r="AN3643" s="1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t="str">
        <f t="shared" si="616"/>
        <v/>
      </c>
      <c r="AZ3643">
        <f t="shared" si="617"/>
        <v>0</v>
      </c>
      <c r="BA3643" t="str">
        <f t="shared" si="618"/>
        <v>QB</v>
      </c>
      <c r="BB3643" t="str">
        <f t="shared" si="619"/>
        <v>_</v>
      </c>
      <c r="BC3643" t="str">
        <f t="shared" si="620"/>
        <v>ru</v>
      </c>
      <c r="BD3643">
        <f>COUNTIFS($BB$1:BB3643,BB3643,$BC$1:BC3643,"ru")</f>
        <v>1767</v>
      </c>
      <c r="BE3643" t="str">
        <f t="shared" si="621"/>
        <v>re</v>
      </c>
      <c r="BF3643">
        <f>COUNTIFS($BB$1:BB3643,BB3643,$BE$1:BE3643,"re")</f>
        <v>1767</v>
      </c>
      <c r="BG3643" t="str">
        <f t="shared" si="622"/>
        <v>ru1767_</v>
      </c>
      <c r="BH3643" t="str">
        <f t="shared" si="623"/>
        <v>re1767_</v>
      </c>
      <c r="BI3643" t="str">
        <f t="shared" si="624"/>
        <v>_0</v>
      </c>
      <c r="BJ3643" t="str">
        <f t="shared" si="625"/>
        <v>_</v>
      </c>
      <c r="BK3643" t="str">
        <f>IF(ISERROR(MATCH(LEFT(C3643,5)&amp;B3643&amp;"_"&amp;A3643,$BK$1:BK3642,0)),LEFT(C3643,5)&amp;B3643&amp;"_"&amp;A3643,"")</f>
        <v/>
      </c>
      <c r="BL3643">
        <f>COUNTIFS($B$1:B3643,B3643)-COUNTIFS($B$1:B3643,B3643,$BK$1:BK3643,"")</f>
        <v>0</v>
      </c>
      <c r="BM3643" t="str">
        <f t="shared" si="626"/>
        <v/>
      </c>
    </row>
    <row r="3644" spans="1:65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1"/>
      <c r="AK3644" s="1"/>
      <c r="AL3644" s="1"/>
      <c r="AM3644" s="1"/>
      <c r="AN3644" s="1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t="str">
        <f t="shared" si="616"/>
        <v/>
      </c>
      <c r="AZ3644">
        <f t="shared" si="617"/>
        <v>0</v>
      </c>
      <c r="BA3644" t="str">
        <f t="shared" si="618"/>
        <v>QB</v>
      </c>
      <c r="BB3644" t="str">
        <f t="shared" si="619"/>
        <v>_</v>
      </c>
      <c r="BC3644" t="str">
        <f t="shared" si="620"/>
        <v>ru</v>
      </c>
      <c r="BD3644">
        <f>COUNTIFS($BB$1:BB3644,BB3644,$BC$1:BC3644,"ru")</f>
        <v>1768</v>
      </c>
      <c r="BE3644" t="str">
        <f t="shared" si="621"/>
        <v>re</v>
      </c>
      <c r="BF3644">
        <f>COUNTIFS($BB$1:BB3644,BB3644,$BE$1:BE3644,"re")</f>
        <v>1768</v>
      </c>
      <c r="BG3644" t="str">
        <f t="shared" si="622"/>
        <v>ru1768_</v>
      </c>
      <c r="BH3644" t="str">
        <f t="shared" si="623"/>
        <v>re1768_</v>
      </c>
      <c r="BI3644" t="str">
        <f t="shared" si="624"/>
        <v>_0</v>
      </c>
      <c r="BJ3644" t="str">
        <f t="shared" si="625"/>
        <v>_</v>
      </c>
      <c r="BK3644" t="str">
        <f>IF(ISERROR(MATCH(LEFT(C3644,5)&amp;B3644&amp;"_"&amp;A3644,$BK$1:BK3643,0)),LEFT(C3644,5)&amp;B3644&amp;"_"&amp;A3644,"")</f>
        <v/>
      </c>
      <c r="BL3644">
        <f>COUNTIFS($B$1:B3644,B3644)-COUNTIFS($B$1:B3644,B3644,$BK$1:BK3644,"")</f>
        <v>0</v>
      </c>
      <c r="BM3644" t="str">
        <f t="shared" si="626"/>
        <v/>
      </c>
    </row>
    <row r="3645" spans="1:65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1"/>
      <c r="AK3645" s="1"/>
      <c r="AL3645" s="1"/>
      <c r="AM3645" s="1"/>
      <c r="AN3645" s="1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t="str">
        <f t="shared" si="616"/>
        <v/>
      </c>
      <c r="AZ3645">
        <f t="shared" si="617"/>
        <v>0</v>
      </c>
      <c r="BA3645" t="str">
        <f t="shared" si="618"/>
        <v>QB</v>
      </c>
      <c r="BB3645" t="str">
        <f t="shared" si="619"/>
        <v>_</v>
      </c>
      <c r="BC3645" t="str">
        <f t="shared" si="620"/>
        <v>ru</v>
      </c>
      <c r="BD3645">
        <f>COUNTIFS($BB$1:BB3645,BB3645,$BC$1:BC3645,"ru")</f>
        <v>1769</v>
      </c>
      <c r="BE3645" t="str">
        <f t="shared" si="621"/>
        <v>re</v>
      </c>
      <c r="BF3645">
        <f>COUNTIFS($BB$1:BB3645,BB3645,$BE$1:BE3645,"re")</f>
        <v>1769</v>
      </c>
      <c r="BG3645" t="str">
        <f t="shared" si="622"/>
        <v>ru1769_</v>
      </c>
      <c r="BH3645" t="str">
        <f t="shared" si="623"/>
        <v>re1769_</v>
      </c>
      <c r="BI3645" t="str">
        <f t="shared" si="624"/>
        <v>_0</v>
      </c>
      <c r="BJ3645" t="str">
        <f t="shared" si="625"/>
        <v>_</v>
      </c>
      <c r="BK3645" t="str">
        <f>IF(ISERROR(MATCH(LEFT(C3645,5)&amp;B3645&amp;"_"&amp;A3645,$BK$1:BK3644,0)),LEFT(C3645,5)&amp;B3645&amp;"_"&amp;A3645,"")</f>
        <v/>
      </c>
      <c r="BL3645">
        <f>COUNTIFS($B$1:B3645,B3645)-COUNTIFS($B$1:B3645,B3645,$BK$1:BK3645,"")</f>
        <v>0</v>
      </c>
      <c r="BM3645" t="str">
        <f t="shared" si="626"/>
        <v/>
      </c>
    </row>
    <row r="3646" spans="1:65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1"/>
      <c r="AK3646" s="1"/>
      <c r="AL3646" s="1"/>
      <c r="AM3646" s="1"/>
      <c r="AN3646" s="1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t="str">
        <f t="shared" si="616"/>
        <v/>
      </c>
      <c r="AZ3646">
        <f t="shared" si="617"/>
        <v>0</v>
      </c>
      <c r="BA3646" t="str">
        <f t="shared" si="618"/>
        <v>QB</v>
      </c>
      <c r="BB3646" t="str">
        <f t="shared" si="619"/>
        <v>_</v>
      </c>
      <c r="BC3646" t="str">
        <f t="shared" si="620"/>
        <v>ru</v>
      </c>
      <c r="BD3646">
        <f>COUNTIFS($BB$1:BB3646,BB3646,$BC$1:BC3646,"ru")</f>
        <v>1770</v>
      </c>
      <c r="BE3646" t="str">
        <f t="shared" si="621"/>
        <v>re</v>
      </c>
      <c r="BF3646">
        <f>COUNTIFS($BB$1:BB3646,BB3646,$BE$1:BE3646,"re")</f>
        <v>1770</v>
      </c>
      <c r="BG3646" t="str">
        <f t="shared" si="622"/>
        <v>ru1770_</v>
      </c>
      <c r="BH3646" t="str">
        <f t="shared" si="623"/>
        <v>re1770_</v>
      </c>
      <c r="BI3646" t="str">
        <f t="shared" si="624"/>
        <v>_0</v>
      </c>
      <c r="BJ3646" t="str">
        <f t="shared" si="625"/>
        <v>_</v>
      </c>
      <c r="BK3646" t="str">
        <f>IF(ISERROR(MATCH(LEFT(C3646,5)&amp;B3646&amp;"_"&amp;A3646,$BK$1:BK3645,0)),LEFT(C3646,5)&amp;B3646&amp;"_"&amp;A3646,"")</f>
        <v/>
      </c>
      <c r="BL3646">
        <f>COUNTIFS($B$1:B3646,B3646)-COUNTIFS($B$1:B3646,B3646,$BK$1:BK3646,"")</f>
        <v>0</v>
      </c>
      <c r="BM3646" t="str">
        <f t="shared" si="626"/>
        <v/>
      </c>
    </row>
    <row r="3647" spans="1:65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1"/>
      <c r="AK3647" s="1"/>
      <c r="AL3647" s="1"/>
      <c r="AM3647" s="1"/>
      <c r="AN3647" s="1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t="str">
        <f t="shared" si="616"/>
        <v/>
      </c>
      <c r="AZ3647">
        <f t="shared" si="617"/>
        <v>0</v>
      </c>
      <c r="BA3647" t="str">
        <f t="shared" si="618"/>
        <v>QB</v>
      </c>
      <c r="BB3647" t="str">
        <f t="shared" si="619"/>
        <v>_</v>
      </c>
      <c r="BC3647" t="str">
        <f t="shared" si="620"/>
        <v>ru</v>
      </c>
      <c r="BD3647">
        <f>COUNTIFS($BB$1:BB3647,BB3647,$BC$1:BC3647,"ru")</f>
        <v>1771</v>
      </c>
      <c r="BE3647" t="str">
        <f t="shared" si="621"/>
        <v>re</v>
      </c>
      <c r="BF3647">
        <f>COUNTIFS($BB$1:BB3647,BB3647,$BE$1:BE3647,"re")</f>
        <v>1771</v>
      </c>
      <c r="BG3647" t="str">
        <f t="shared" si="622"/>
        <v>ru1771_</v>
      </c>
      <c r="BH3647" t="str">
        <f t="shared" si="623"/>
        <v>re1771_</v>
      </c>
      <c r="BI3647" t="str">
        <f t="shared" si="624"/>
        <v>_0</v>
      </c>
      <c r="BJ3647" t="str">
        <f t="shared" si="625"/>
        <v>_</v>
      </c>
      <c r="BK3647" t="str">
        <f>IF(ISERROR(MATCH(LEFT(C3647,5)&amp;B3647&amp;"_"&amp;A3647,$BK$1:BK3646,0)),LEFT(C3647,5)&amp;B3647&amp;"_"&amp;A3647,"")</f>
        <v/>
      </c>
      <c r="BL3647">
        <f>COUNTIFS($B$1:B3647,B3647)-COUNTIFS($B$1:B3647,B3647,$BK$1:BK3647,"")</f>
        <v>0</v>
      </c>
      <c r="BM3647" t="str">
        <f t="shared" si="626"/>
        <v/>
      </c>
    </row>
    <row r="3648" spans="1:65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1"/>
      <c r="AK3648" s="1"/>
      <c r="AL3648" s="1"/>
      <c r="AM3648" s="1"/>
      <c r="AN3648" s="1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t="str">
        <f t="shared" si="616"/>
        <v/>
      </c>
      <c r="AZ3648">
        <f t="shared" si="617"/>
        <v>0</v>
      </c>
      <c r="BA3648" t="str">
        <f t="shared" si="618"/>
        <v>QB</v>
      </c>
      <c r="BB3648" t="str">
        <f t="shared" si="619"/>
        <v>_</v>
      </c>
      <c r="BC3648" t="str">
        <f t="shared" si="620"/>
        <v>ru</v>
      </c>
      <c r="BD3648">
        <f>COUNTIFS($BB$1:BB3648,BB3648,$BC$1:BC3648,"ru")</f>
        <v>1772</v>
      </c>
      <c r="BE3648" t="str">
        <f t="shared" si="621"/>
        <v>re</v>
      </c>
      <c r="BF3648">
        <f>COUNTIFS($BB$1:BB3648,BB3648,$BE$1:BE3648,"re")</f>
        <v>1772</v>
      </c>
      <c r="BG3648" t="str">
        <f t="shared" si="622"/>
        <v>ru1772_</v>
      </c>
      <c r="BH3648" t="str">
        <f t="shared" si="623"/>
        <v>re1772_</v>
      </c>
      <c r="BI3648" t="str">
        <f t="shared" si="624"/>
        <v>_0</v>
      </c>
      <c r="BJ3648" t="str">
        <f t="shared" si="625"/>
        <v>_</v>
      </c>
      <c r="BK3648" t="str">
        <f>IF(ISERROR(MATCH(LEFT(C3648,5)&amp;B3648&amp;"_"&amp;A3648,$BK$1:BK3647,0)),LEFT(C3648,5)&amp;B3648&amp;"_"&amp;A3648,"")</f>
        <v/>
      </c>
      <c r="BL3648">
        <f>COUNTIFS($B$1:B3648,B3648)-COUNTIFS($B$1:B3648,B3648,$BK$1:BK3648,"")</f>
        <v>0</v>
      </c>
      <c r="BM3648" t="str">
        <f t="shared" si="626"/>
        <v/>
      </c>
    </row>
    <row r="3649" spans="1:65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1"/>
      <c r="AK3649" s="1"/>
      <c r="AL3649" s="1"/>
      <c r="AM3649" s="1"/>
      <c r="AN3649" s="1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t="str">
        <f t="shared" si="616"/>
        <v/>
      </c>
      <c r="AZ3649">
        <f t="shared" si="617"/>
        <v>0</v>
      </c>
      <c r="BA3649" t="str">
        <f t="shared" si="618"/>
        <v>QB</v>
      </c>
      <c r="BB3649" t="str">
        <f t="shared" si="619"/>
        <v>_</v>
      </c>
      <c r="BC3649" t="str">
        <f t="shared" si="620"/>
        <v>ru</v>
      </c>
      <c r="BD3649">
        <f>COUNTIFS($BB$1:BB3649,BB3649,$BC$1:BC3649,"ru")</f>
        <v>1773</v>
      </c>
      <c r="BE3649" t="str">
        <f t="shared" si="621"/>
        <v>re</v>
      </c>
      <c r="BF3649">
        <f>COUNTIFS($BB$1:BB3649,BB3649,$BE$1:BE3649,"re")</f>
        <v>1773</v>
      </c>
      <c r="BG3649" t="str">
        <f t="shared" si="622"/>
        <v>ru1773_</v>
      </c>
      <c r="BH3649" t="str">
        <f t="shared" si="623"/>
        <v>re1773_</v>
      </c>
      <c r="BI3649" t="str">
        <f t="shared" si="624"/>
        <v>_0</v>
      </c>
      <c r="BJ3649" t="str">
        <f t="shared" si="625"/>
        <v>_</v>
      </c>
      <c r="BK3649" t="str">
        <f>IF(ISERROR(MATCH(LEFT(C3649,5)&amp;B3649&amp;"_"&amp;A3649,$BK$1:BK3648,0)),LEFT(C3649,5)&amp;B3649&amp;"_"&amp;A3649,"")</f>
        <v/>
      </c>
      <c r="BL3649">
        <f>COUNTIFS($B$1:B3649,B3649)-COUNTIFS($B$1:B3649,B3649,$BK$1:BK3649,"")</f>
        <v>0</v>
      </c>
      <c r="BM3649" t="str">
        <f t="shared" si="626"/>
        <v/>
      </c>
    </row>
    <row r="3650" spans="1:65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1"/>
      <c r="AK3650" s="1"/>
      <c r="AL3650" s="1"/>
      <c r="AM3650" s="1"/>
      <c r="AN3650" s="1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t="str">
        <f t="shared" si="616"/>
        <v/>
      </c>
      <c r="AZ3650">
        <f t="shared" si="617"/>
        <v>0</v>
      </c>
      <c r="BA3650" t="str">
        <f t="shared" si="618"/>
        <v>QB</v>
      </c>
      <c r="BB3650" t="str">
        <f t="shared" si="619"/>
        <v>_</v>
      </c>
      <c r="BC3650" t="str">
        <f t="shared" si="620"/>
        <v>ru</v>
      </c>
      <c r="BD3650">
        <f>COUNTIFS($BB$1:BB3650,BB3650,$BC$1:BC3650,"ru")</f>
        <v>1774</v>
      </c>
      <c r="BE3650" t="str">
        <f t="shared" si="621"/>
        <v>re</v>
      </c>
      <c r="BF3650">
        <f>COUNTIFS($BB$1:BB3650,BB3650,$BE$1:BE3650,"re")</f>
        <v>1774</v>
      </c>
      <c r="BG3650" t="str">
        <f t="shared" si="622"/>
        <v>ru1774_</v>
      </c>
      <c r="BH3650" t="str">
        <f t="shared" si="623"/>
        <v>re1774_</v>
      </c>
      <c r="BI3650" t="str">
        <f t="shared" si="624"/>
        <v>_0</v>
      </c>
      <c r="BJ3650" t="str">
        <f t="shared" si="625"/>
        <v>_</v>
      </c>
      <c r="BK3650" t="str">
        <f>IF(ISERROR(MATCH(LEFT(C3650,5)&amp;B3650&amp;"_"&amp;A3650,$BK$1:BK3649,0)),LEFT(C3650,5)&amp;B3650&amp;"_"&amp;A3650,"")</f>
        <v/>
      </c>
      <c r="BL3650">
        <f>COUNTIFS($B$1:B3650,B3650)-COUNTIFS($B$1:B3650,B3650,$BK$1:BK3650,"")</f>
        <v>0</v>
      </c>
      <c r="BM3650" t="str">
        <f t="shared" si="626"/>
        <v/>
      </c>
    </row>
    <row r="3651" spans="1:65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1"/>
      <c r="AK3651" s="1"/>
      <c r="AL3651" s="1"/>
      <c r="AM3651" s="1"/>
      <c r="AN3651" s="1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t="str">
        <f t="shared" ref="AY3651:AY3714" si="627">IF(ISNUMBER(AP3651),LEFT(C3651,7)&amp;"_"&amp;B3651,"")</f>
        <v/>
      </c>
      <c r="AZ3651">
        <f t="shared" ref="AZ3651:AZ3714" si="628">A3651</f>
        <v>0</v>
      </c>
      <c r="BA3651" t="str">
        <f t="shared" ref="BA3651:BA3714" si="629">IF(G3651="NA","","QB")</f>
        <v>QB</v>
      </c>
      <c r="BB3651" t="str">
        <f t="shared" ref="BB3651:BB3714" si="630">LEFT(C3651,7)&amp;"_"&amp;B3651</f>
        <v>_</v>
      </c>
      <c r="BC3651" t="str">
        <f t="shared" ref="BC3651:BC3714" si="631">IF(X3651="NA","","ru")</f>
        <v>ru</v>
      </c>
      <c r="BD3651">
        <f>COUNTIFS($BB$1:BB3651,BB3651,$BC$1:BC3651,"ru")</f>
        <v>1775</v>
      </c>
      <c r="BE3651" t="str">
        <f t="shared" ref="BE3651:BE3714" si="632">IF(AD3651="NA","","re")</f>
        <v>re</v>
      </c>
      <c r="BF3651">
        <f>COUNTIFS($BB$1:BB3651,BB3651,$BE$1:BE3651,"re")</f>
        <v>1775</v>
      </c>
      <c r="BG3651" t="str">
        <f t="shared" ref="BG3651:BG3714" si="633">BC3651&amp;BD3651&amp;$BB3651</f>
        <v>ru1775_</v>
      </c>
      <c r="BH3651" t="str">
        <f t="shared" ref="BH3651:BH3714" si="634">BE3651&amp;BF3651&amp;$BB3651</f>
        <v>re1775_</v>
      </c>
      <c r="BI3651" t="str">
        <f t="shared" ref="BI3651:BI3714" si="635">BB3651&amp;AZ3651</f>
        <v>_0</v>
      </c>
      <c r="BJ3651" t="str">
        <f t="shared" ref="BJ3651:BJ3714" si="636">LEFT(C3651,5)&amp;B3651&amp;"_"&amp;A3651</f>
        <v>_</v>
      </c>
      <c r="BK3651" t="str">
        <f>IF(ISERROR(MATCH(LEFT(C3651,5)&amp;B3651&amp;"_"&amp;A3651,$BK$1:BK3650,0)),LEFT(C3651,5)&amp;B3651&amp;"_"&amp;A3651,"")</f>
        <v/>
      </c>
      <c r="BL3651">
        <f>COUNTIFS($B$1:B3651,B3651)-COUNTIFS($B$1:B3651,B3651,$BK$1:BK3651,"")</f>
        <v>0</v>
      </c>
      <c r="BM3651" t="str">
        <f t="shared" ref="BM3651:BM3714" si="637">IF(BK3651="","",LEFT(C3651,5)&amp;B3651&amp;BL3651)</f>
        <v/>
      </c>
    </row>
    <row r="3652" spans="1:65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1"/>
      <c r="AK3652" s="1"/>
      <c r="AL3652" s="1"/>
      <c r="AM3652" s="1"/>
      <c r="AN3652" s="1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t="str">
        <f t="shared" si="627"/>
        <v/>
      </c>
      <c r="AZ3652">
        <f t="shared" si="628"/>
        <v>0</v>
      </c>
      <c r="BA3652" t="str">
        <f t="shared" si="629"/>
        <v>QB</v>
      </c>
      <c r="BB3652" t="str">
        <f t="shared" si="630"/>
        <v>_</v>
      </c>
      <c r="BC3652" t="str">
        <f t="shared" si="631"/>
        <v>ru</v>
      </c>
      <c r="BD3652">
        <f>COUNTIFS($BB$1:BB3652,BB3652,$BC$1:BC3652,"ru")</f>
        <v>1776</v>
      </c>
      <c r="BE3652" t="str">
        <f t="shared" si="632"/>
        <v>re</v>
      </c>
      <c r="BF3652">
        <f>COUNTIFS($BB$1:BB3652,BB3652,$BE$1:BE3652,"re")</f>
        <v>1776</v>
      </c>
      <c r="BG3652" t="str">
        <f t="shared" si="633"/>
        <v>ru1776_</v>
      </c>
      <c r="BH3652" t="str">
        <f t="shared" si="634"/>
        <v>re1776_</v>
      </c>
      <c r="BI3652" t="str">
        <f t="shared" si="635"/>
        <v>_0</v>
      </c>
      <c r="BJ3652" t="str">
        <f t="shared" si="636"/>
        <v>_</v>
      </c>
      <c r="BK3652" t="str">
        <f>IF(ISERROR(MATCH(LEFT(C3652,5)&amp;B3652&amp;"_"&amp;A3652,$BK$1:BK3651,0)),LEFT(C3652,5)&amp;B3652&amp;"_"&amp;A3652,"")</f>
        <v/>
      </c>
      <c r="BL3652">
        <f>COUNTIFS($B$1:B3652,B3652)-COUNTIFS($B$1:B3652,B3652,$BK$1:BK3652,"")</f>
        <v>0</v>
      </c>
      <c r="BM3652" t="str">
        <f t="shared" si="637"/>
        <v/>
      </c>
    </row>
    <row r="3653" spans="1:65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1"/>
      <c r="AK3653" s="1"/>
      <c r="AL3653" s="1"/>
      <c r="AM3653" s="1"/>
      <c r="AN3653" s="1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t="str">
        <f t="shared" si="627"/>
        <v/>
      </c>
      <c r="AZ3653">
        <f t="shared" si="628"/>
        <v>0</v>
      </c>
      <c r="BA3653" t="str">
        <f t="shared" si="629"/>
        <v>QB</v>
      </c>
      <c r="BB3653" t="str">
        <f t="shared" si="630"/>
        <v>_</v>
      </c>
      <c r="BC3653" t="str">
        <f t="shared" si="631"/>
        <v>ru</v>
      </c>
      <c r="BD3653">
        <f>COUNTIFS($BB$1:BB3653,BB3653,$BC$1:BC3653,"ru")</f>
        <v>1777</v>
      </c>
      <c r="BE3653" t="str">
        <f t="shared" si="632"/>
        <v>re</v>
      </c>
      <c r="BF3653">
        <f>COUNTIFS($BB$1:BB3653,BB3653,$BE$1:BE3653,"re")</f>
        <v>1777</v>
      </c>
      <c r="BG3653" t="str">
        <f t="shared" si="633"/>
        <v>ru1777_</v>
      </c>
      <c r="BH3653" t="str">
        <f t="shared" si="634"/>
        <v>re1777_</v>
      </c>
      <c r="BI3653" t="str">
        <f t="shared" si="635"/>
        <v>_0</v>
      </c>
      <c r="BJ3653" t="str">
        <f t="shared" si="636"/>
        <v>_</v>
      </c>
      <c r="BK3653" t="str">
        <f>IF(ISERROR(MATCH(LEFT(C3653,5)&amp;B3653&amp;"_"&amp;A3653,$BK$1:BK3652,0)),LEFT(C3653,5)&amp;B3653&amp;"_"&amp;A3653,"")</f>
        <v/>
      </c>
      <c r="BL3653">
        <f>COUNTIFS($B$1:B3653,B3653)-COUNTIFS($B$1:B3653,B3653,$BK$1:BK3653,"")</f>
        <v>0</v>
      </c>
      <c r="BM3653" t="str">
        <f t="shared" si="637"/>
        <v/>
      </c>
    </row>
    <row r="3654" spans="1:65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1"/>
      <c r="AK3654" s="1"/>
      <c r="AL3654" s="1"/>
      <c r="AM3654" s="1"/>
      <c r="AN3654" s="1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t="str">
        <f t="shared" si="627"/>
        <v/>
      </c>
      <c r="AZ3654">
        <f t="shared" si="628"/>
        <v>0</v>
      </c>
      <c r="BA3654" t="str">
        <f t="shared" si="629"/>
        <v>QB</v>
      </c>
      <c r="BB3654" t="str">
        <f t="shared" si="630"/>
        <v>_</v>
      </c>
      <c r="BC3654" t="str">
        <f t="shared" si="631"/>
        <v>ru</v>
      </c>
      <c r="BD3654">
        <f>COUNTIFS($BB$1:BB3654,BB3654,$BC$1:BC3654,"ru")</f>
        <v>1778</v>
      </c>
      <c r="BE3654" t="str">
        <f t="shared" si="632"/>
        <v>re</v>
      </c>
      <c r="BF3654">
        <f>COUNTIFS($BB$1:BB3654,BB3654,$BE$1:BE3654,"re")</f>
        <v>1778</v>
      </c>
      <c r="BG3654" t="str">
        <f t="shared" si="633"/>
        <v>ru1778_</v>
      </c>
      <c r="BH3654" t="str">
        <f t="shared" si="634"/>
        <v>re1778_</v>
      </c>
      <c r="BI3654" t="str">
        <f t="shared" si="635"/>
        <v>_0</v>
      </c>
      <c r="BJ3654" t="str">
        <f t="shared" si="636"/>
        <v>_</v>
      </c>
      <c r="BK3654" t="str">
        <f>IF(ISERROR(MATCH(LEFT(C3654,5)&amp;B3654&amp;"_"&amp;A3654,$BK$1:BK3653,0)),LEFT(C3654,5)&amp;B3654&amp;"_"&amp;A3654,"")</f>
        <v/>
      </c>
      <c r="BL3654">
        <f>COUNTIFS($B$1:B3654,B3654)-COUNTIFS($B$1:B3654,B3654,$BK$1:BK3654,"")</f>
        <v>0</v>
      </c>
      <c r="BM3654" t="str">
        <f t="shared" si="637"/>
        <v/>
      </c>
    </row>
    <row r="3655" spans="1:65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1"/>
      <c r="AK3655" s="1"/>
      <c r="AL3655" s="1"/>
      <c r="AM3655" s="1"/>
      <c r="AN3655" s="1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t="str">
        <f t="shared" si="627"/>
        <v/>
      </c>
      <c r="AZ3655">
        <f t="shared" si="628"/>
        <v>0</v>
      </c>
      <c r="BA3655" t="str">
        <f t="shared" si="629"/>
        <v>QB</v>
      </c>
      <c r="BB3655" t="str">
        <f t="shared" si="630"/>
        <v>_</v>
      </c>
      <c r="BC3655" t="str">
        <f t="shared" si="631"/>
        <v>ru</v>
      </c>
      <c r="BD3655">
        <f>COUNTIFS($BB$1:BB3655,BB3655,$BC$1:BC3655,"ru")</f>
        <v>1779</v>
      </c>
      <c r="BE3655" t="str">
        <f t="shared" si="632"/>
        <v>re</v>
      </c>
      <c r="BF3655">
        <f>COUNTIFS($BB$1:BB3655,BB3655,$BE$1:BE3655,"re")</f>
        <v>1779</v>
      </c>
      <c r="BG3655" t="str">
        <f t="shared" si="633"/>
        <v>ru1779_</v>
      </c>
      <c r="BH3655" t="str">
        <f t="shared" si="634"/>
        <v>re1779_</v>
      </c>
      <c r="BI3655" t="str">
        <f t="shared" si="635"/>
        <v>_0</v>
      </c>
      <c r="BJ3655" t="str">
        <f t="shared" si="636"/>
        <v>_</v>
      </c>
      <c r="BK3655" t="str">
        <f>IF(ISERROR(MATCH(LEFT(C3655,5)&amp;B3655&amp;"_"&amp;A3655,$BK$1:BK3654,0)),LEFT(C3655,5)&amp;B3655&amp;"_"&amp;A3655,"")</f>
        <v/>
      </c>
      <c r="BL3655">
        <f>COUNTIFS($B$1:B3655,B3655)-COUNTIFS($B$1:B3655,B3655,$BK$1:BK3655,"")</f>
        <v>0</v>
      </c>
      <c r="BM3655" t="str">
        <f t="shared" si="637"/>
        <v/>
      </c>
    </row>
    <row r="3656" spans="1:65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1"/>
      <c r="AK3656" s="1"/>
      <c r="AL3656" s="1"/>
      <c r="AM3656" s="1"/>
      <c r="AN3656" s="1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t="str">
        <f t="shared" si="627"/>
        <v/>
      </c>
      <c r="AZ3656">
        <f t="shared" si="628"/>
        <v>0</v>
      </c>
      <c r="BA3656" t="str">
        <f t="shared" si="629"/>
        <v>QB</v>
      </c>
      <c r="BB3656" t="str">
        <f t="shared" si="630"/>
        <v>_</v>
      </c>
      <c r="BC3656" t="str">
        <f t="shared" si="631"/>
        <v>ru</v>
      </c>
      <c r="BD3656">
        <f>COUNTIFS($BB$1:BB3656,BB3656,$BC$1:BC3656,"ru")</f>
        <v>1780</v>
      </c>
      <c r="BE3656" t="str">
        <f t="shared" si="632"/>
        <v>re</v>
      </c>
      <c r="BF3656">
        <f>COUNTIFS($BB$1:BB3656,BB3656,$BE$1:BE3656,"re")</f>
        <v>1780</v>
      </c>
      <c r="BG3656" t="str">
        <f t="shared" si="633"/>
        <v>ru1780_</v>
      </c>
      <c r="BH3656" t="str">
        <f t="shared" si="634"/>
        <v>re1780_</v>
      </c>
      <c r="BI3656" t="str">
        <f t="shared" si="635"/>
        <v>_0</v>
      </c>
      <c r="BJ3656" t="str">
        <f t="shared" si="636"/>
        <v>_</v>
      </c>
      <c r="BK3656" t="str">
        <f>IF(ISERROR(MATCH(LEFT(C3656,5)&amp;B3656&amp;"_"&amp;A3656,$BK$1:BK3655,0)),LEFT(C3656,5)&amp;B3656&amp;"_"&amp;A3656,"")</f>
        <v/>
      </c>
      <c r="BL3656">
        <f>COUNTIFS($B$1:B3656,B3656)-COUNTIFS($B$1:B3656,B3656,$BK$1:BK3656,"")</f>
        <v>0</v>
      </c>
      <c r="BM3656" t="str">
        <f t="shared" si="637"/>
        <v/>
      </c>
    </row>
    <row r="3657" spans="1:65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1"/>
      <c r="AK3657" s="1"/>
      <c r="AL3657" s="1"/>
      <c r="AM3657" s="1"/>
      <c r="AN3657" s="1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t="str">
        <f t="shared" si="627"/>
        <v/>
      </c>
      <c r="AZ3657">
        <f t="shared" si="628"/>
        <v>0</v>
      </c>
      <c r="BA3657" t="str">
        <f t="shared" si="629"/>
        <v>QB</v>
      </c>
      <c r="BB3657" t="str">
        <f t="shared" si="630"/>
        <v>_</v>
      </c>
      <c r="BC3657" t="str">
        <f t="shared" si="631"/>
        <v>ru</v>
      </c>
      <c r="BD3657">
        <f>COUNTIFS($BB$1:BB3657,BB3657,$BC$1:BC3657,"ru")</f>
        <v>1781</v>
      </c>
      <c r="BE3657" t="str">
        <f t="shared" si="632"/>
        <v>re</v>
      </c>
      <c r="BF3657">
        <f>COUNTIFS($BB$1:BB3657,BB3657,$BE$1:BE3657,"re")</f>
        <v>1781</v>
      </c>
      <c r="BG3657" t="str">
        <f t="shared" si="633"/>
        <v>ru1781_</v>
      </c>
      <c r="BH3657" t="str">
        <f t="shared" si="634"/>
        <v>re1781_</v>
      </c>
      <c r="BI3657" t="str">
        <f t="shared" si="635"/>
        <v>_0</v>
      </c>
      <c r="BJ3657" t="str">
        <f t="shared" si="636"/>
        <v>_</v>
      </c>
      <c r="BK3657" t="str">
        <f>IF(ISERROR(MATCH(LEFT(C3657,5)&amp;B3657&amp;"_"&amp;A3657,$BK$1:BK3656,0)),LEFT(C3657,5)&amp;B3657&amp;"_"&amp;A3657,"")</f>
        <v/>
      </c>
      <c r="BL3657">
        <f>COUNTIFS($B$1:B3657,B3657)-COUNTIFS($B$1:B3657,B3657,$BK$1:BK3657,"")</f>
        <v>0</v>
      </c>
      <c r="BM3657" t="str">
        <f t="shared" si="637"/>
        <v/>
      </c>
    </row>
    <row r="3658" spans="1:65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1"/>
      <c r="AK3658" s="1"/>
      <c r="AL3658" s="1"/>
      <c r="AM3658" s="1"/>
      <c r="AN3658" s="1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t="str">
        <f t="shared" si="627"/>
        <v/>
      </c>
      <c r="AZ3658">
        <f t="shared" si="628"/>
        <v>0</v>
      </c>
      <c r="BA3658" t="str">
        <f t="shared" si="629"/>
        <v>QB</v>
      </c>
      <c r="BB3658" t="str">
        <f t="shared" si="630"/>
        <v>_</v>
      </c>
      <c r="BC3658" t="str">
        <f t="shared" si="631"/>
        <v>ru</v>
      </c>
      <c r="BD3658">
        <f>COUNTIFS($BB$1:BB3658,BB3658,$BC$1:BC3658,"ru")</f>
        <v>1782</v>
      </c>
      <c r="BE3658" t="str">
        <f t="shared" si="632"/>
        <v>re</v>
      </c>
      <c r="BF3658">
        <f>COUNTIFS($BB$1:BB3658,BB3658,$BE$1:BE3658,"re")</f>
        <v>1782</v>
      </c>
      <c r="BG3658" t="str">
        <f t="shared" si="633"/>
        <v>ru1782_</v>
      </c>
      <c r="BH3658" t="str">
        <f t="shared" si="634"/>
        <v>re1782_</v>
      </c>
      <c r="BI3658" t="str">
        <f t="shared" si="635"/>
        <v>_0</v>
      </c>
      <c r="BJ3658" t="str">
        <f t="shared" si="636"/>
        <v>_</v>
      </c>
      <c r="BK3658" t="str">
        <f>IF(ISERROR(MATCH(LEFT(C3658,5)&amp;B3658&amp;"_"&amp;A3658,$BK$1:BK3657,0)),LEFT(C3658,5)&amp;B3658&amp;"_"&amp;A3658,"")</f>
        <v/>
      </c>
      <c r="BL3658">
        <f>COUNTIFS($B$1:B3658,B3658)-COUNTIFS($B$1:B3658,B3658,$BK$1:BK3658,"")</f>
        <v>0</v>
      </c>
      <c r="BM3658" t="str">
        <f t="shared" si="637"/>
        <v/>
      </c>
    </row>
    <row r="3659" spans="1:65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1"/>
      <c r="AK3659" s="1"/>
      <c r="AL3659" s="1"/>
      <c r="AM3659" s="1"/>
      <c r="AN3659" s="1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t="str">
        <f t="shared" si="627"/>
        <v/>
      </c>
      <c r="AZ3659">
        <f t="shared" si="628"/>
        <v>0</v>
      </c>
      <c r="BA3659" t="str">
        <f t="shared" si="629"/>
        <v>QB</v>
      </c>
      <c r="BB3659" t="str">
        <f t="shared" si="630"/>
        <v>_</v>
      </c>
      <c r="BC3659" t="str">
        <f t="shared" si="631"/>
        <v>ru</v>
      </c>
      <c r="BD3659">
        <f>COUNTIFS($BB$1:BB3659,BB3659,$BC$1:BC3659,"ru")</f>
        <v>1783</v>
      </c>
      <c r="BE3659" t="str">
        <f t="shared" si="632"/>
        <v>re</v>
      </c>
      <c r="BF3659">
        <f>COUNTIFS($BB$1:BB3659,BB3659,$BE$1:BE3659,"re")</f>
        <v>1783</v>
      </c>
      <c r="BG3659" t="str">
        <f t="shared" si="633"/>
        <v>ru1783_</v>
      </c>
      <c r="BH3659" t="str">
        <f t="shared" si="634"/>
        <v>re1783_</v>
      </c>
      <c r="BI3659" t="str">
        <f t="shared" si="635"/>
        <v>_0</v>
      </c>
      <c r="BJ3659" t="str">
        <f t="shared" si="636"/>
        <v>_</v>
      </c>
      <c r="BK3659" t="str">
        <f>IF(ISERROR(MATCH(LEFT(C3659,5)&amp;B3659&amp;"_"&amp;A3659,$BK$1:BK3658,0)),LEFT(C3659,5)&amp;B3659&amp;"_"&amp;A3659,"")</f>
        <v/>
      </c>
      <c r="BL3659">
        <f>COUNTIFS($B$1:B3659,B3659)-COUNTIFS($B$1:B3659,B3659,$BK$1:BK3659,"")</f>
        <v>0</v>
      </c>
      <c r="BM3659" t="str">
        <f t="shared" si="637"/>
        <v/>
      </c>
    </row>
    <row r="3660" spans="1:65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1"/>
      <c r="AK3660" s="1"/>
      <c r="AL3660" s="1"/>
      <c r="AM3660" s="1"/>
      <c r="AN3660" s="1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t="str">
        <f t="shared" si="627"/>
        <v/>
      </c>
      <c r="AZ3660">
        <f t="shared" si="628"/>
        <v>0</v>
      </c>
      <c r="BA3660" t="str">
        <f t="shared" si="629"/>
        <v>QB</v>
      </c>
      <c r="BB3660" t="str">
        <f t="shared" si="630"/>
        <v>_</v>
      </c>
      <c r="BC3660" t="str">
        <f t="shared" si="631"/>
        <v>ru</v>
      </c>
      <c r="BD3660">
        <f>COUNTIFS($BB$1:BB3660,BB3660,$BC$1:BC3660,"ru")</f>
        <v>1784</v>
      </c>
      <c r="BE3660" t="str">
        <f t="shared" si="632"/>
        <v>re</v>
      </c>
      <c r="BF3660">
        <f>COUNTIFS($BB$1:BB3660,BB3660,$BE$1:BE3660,"re")</f>
        <v>1784</v>
      </c>
      <c r="BG3660" t="str">
        <f t="shared" si="633"/>
        <v>ru1784_</v>
      </c>
      <c r="BH3660" t="str">
        <f t="shared" si="634"/>
        <v>re1784_</v>
      </c>
      <c r="BI3660" t="str">
        <f t="shared" si="635"/>
        <v>_0</v>
      </c>
      <c r="BJ3660" t="str">
        <f t="shared" si="636"/>
        <v>_</v>
      </c>
      <c r="BK3660" t="str">
        <f>IF(ISERROR(MATCH(LEFT(C3660,5)&amp;B3660&amp;"_"&amp;A3660,$BK$1:BK3659,0)),LEFT(C3660,5)&amp;B3660&amp;"_"&amp;A3660,"")</f>
        <v/>
      </c>
      <c r="BL3660">
        <f>COUNTIFS($B$1:B3660,B3660)-COUNTIFS($B$1:B3660,B3660,$BK$1:BK3660,"")</f>
        <v>0</v>
      </c>
      <c r="BM3660" t="str">
        <f t="shared" si="637"/>
        <v/>
      </c>
    </row>
    <row r="3661" spans="1:65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1"/>
      <c r="AK3661" s="1"/>
      <c r="AL3661" s="1"/>
      <c r="AM3661" s="1"/>
      <c r="AN3661" s="1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t="str">
        <f t="shared" si="627"/>
        <v/>
      </c>
      <c r="AZ3661">
        <f t="shared" si="628"/>
        <v>0</v>
      </c>
      <c r="BA3661" t="str">
        <f t="shared" si="629"/>
        <v>QB</v>
      </c>
      <c r="BB3661" t="str">
        <f t="shared" si="630"/>
        <v>_</v>
      </c>
      <c r="BC3661" t="str">
        <f t="shared" si="631"/>
        <v>ru</v>
      </c>
      <c r="BD3661">
        <f>COUNTIFS($BB$1:BB3661,BB3661,$BC$1:BC3661,"ru")</f>
        <v>1785</v>
      </c>
      <c r="BE3661" t="str">
        <f t="shared" si="632"/>
        <v>re</v>
      </c>
      <c r="BF3661">
        <f>COUNTIFS($BB$1:BB3661,BB3661,$BE$1:BE3661,"re")</f>
        <v>1785</v>
      </c>
      <c r="BG3661" t="str">
        <f t="shared" si="633"/>
        <v>ru1785_</v>
      </c>
      <c r="BH3661" t="str">
        <f t="shared" si="634"/>
        <v>re1785_</v>
      </c>
      <c r="BI3661" t="str">
        <f t="shared" si="635"/>
        <v>_0</v>
      </c>
      <c r="BJ3661" t="str">
        <f t="shared" si="636"/>
        <v>_</v>
      </c>
      <c r="BK3661" t="str">
        <f>IF(ISERROR(MATCH(LEFT(C3661,5)&amp;B3661&amp;"_"&amp;A3661,$BK$1:BK3660,0)),LEFT(C3661,5)&amp;B3661&amp;"_"&amp;A3661,"")</f>
        <v/>
      </c>
      <c r="BL3661">
        <f>COUNTIFS($B$1:B3661,B3661)-COUNTIFS($B$1:B3661,B3661,$BK$1:BK3661,"")</f>
        <v>0</v>
      </c>
      <c r="BM3661" t="str">
        <f t="shared" si="637"/>
        <v/>
      </c>
    </row>
    <row r="3662" spans="1:65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1"/>
      <c r="AK3662" s="1"/>
      <c r="AL3662" s="1"/>
      <c r="AM3662" s="1"/>
      <c r="AN3662" s="1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t="str">
        <f t="shared" si="627"/>
        <v/>
      </c>
      <c r="AZ3662">
        <f t="shared" si="628"/>
        <v>0</v>
      </c>
      <c r="BA3662" t="str">
        <f t="shared" si="629"/>
        <v>QB</v>
      </c>
      <c r="BB3662" t="str">
        <f t="shared" si="630"/>
        <v>_</v>
      </c>
      <c r="BC3662" t="str">
        <f t="shared" si="631"/>
        <v>ru</v>
      </c>
      <c r="BD3662">
        <f>COUNTIFS($BB$1:BB3662,BB3662,$BC$1:BC3662,"ru")</f>
        <v>1786</v>
      </c>
      <c r="BE3662" t="str">
        <f t="shared" si="632"/>
        <v>re</v>
      </c>
      <c r="BF3662">
        <f>COUNTIFS($BB$1:BB3662,BB3662,$BE$1:BE3662,"re")</f>
        <v>1786</v>
      </c>
      <c r="BG3662" t="str">
        <f t="shared" si="633"/>
        <v>ru1786_</v>
      </c>
      <c r="BH3662" t="str">
        <f t="shared" si="634"/>
        <v>re1786_</v>
      </c>
      <c r="BI3662" t="str">
        <f t="shared" si="635"/>
        <v>_0</v>
      </c>
      <c r="BJ3662" t="str">
        <f t="shared" si="636"/>
        <v>_</v>
      </c>
      <c r="BK3662" t="str">
        <f>IF(ISERROR(MATCH(LEFT(C3662,5)&amp;B3662&amp;"_"&amp;A3662,$BK$1:BK3661,0)),LEFT(C3662,5)&amp;B3662&amp;"_"&amp;A3662,"")</f>
        <v/>
      </c>
      <c r="BL3662">
        <f>COUNTIFS($B$1:B3662,B3662)-COUNTIFS($B$1:B3662,B3662,$BK$1:BK3662,"")</f>
        <v>0</v>
      </c>
      <c r="BM3662" t="str">
        <f t="shared" si="637"/>
        <v/>
      </c>
    </row>
    <row r="3663" spans="1:65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1"/>
      <c r="AK3663" s="1"/>
      <c r="AL3663" s="1"/>
      <c r="AM3663" s="1"/>
      <c r="AN3663" s="1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t="str">
        <f t="shared" si="627"/>
        <v/>
      </c>
      <c r="AZ3663">
        <f t="shared" si="628"/>
        <v>0</v>
      </c>
      <c r="BA3663" t="str">
        <f t="shared" si="629"/>
        <v>QB</v>
      </c>
      <c r="BB3663" t="str">
        <f t="shared" si="630"/>
        <v>_</v>
      </c>
      <c r="BC3663" t="str">
        <f t="shared" si="631"/>
        <v>ru</v>
      </c>
      <c r="BD3663">
        <f>COUNTIFS($BB$1:BB3663,BB3663,$BC$1:BC3663,"ru")</f>
        <v>1787</v>
      </c>
      <c r="BE3663" t="str">
        <f t="shared" si="632"/>
        <v>re</v>
      </c>
      <c r="BF3663">
        <f>COUNTIFS($BB$1:BB3663,BB3663,$BE$1:BE3663,"re")</f>
        <v>1787</v>
      </c>
      <c r="BG3663" t="str">
        <f t="shared" si="633"/>
        <v>ru1787_</v>
      </c>
      <c r="BH3663" t="str">
        <f t="shared" si="634"/>
        <v>re1787_</v>
      </c>
      <c r="BI3663" t="str">
        <f t="shared" si="635"/>
        <v>_0</v>
      </c>
      <c r="BJ3663" t="str">
        <f t="shared" si="636"/>
        <v>_</v>
      </c>
      <c r="BK3663" t="str">
        <f>IF(ISERROR(MATCH(LEFT(C3663,5)&amp;B3663&amp;"_"&amp;A3663,$BK$1:BK3662,0)),LEFT(C3663,5)&amp;B3663&amp;"_"&amp;A3663,"")</f>
        <v/>
      </c>
      <c r="BL3663">
        <f>COUNTIFS($B$1:B3663,B3663)-COUNTIFS($B$1:B3663,B3663,$BK$1:BK3663,"")</f>
        <v>0</v>
      </c>
      <c r="BM3663" t="str">
        <f t="shared" si="637"/>
        <v/>
      </c>
    </row>
    <row r="3664" spans="1:65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1"/>
      <c r="AK3664" s="1"/>
      <c r="AL3664" s="1"/>
      <c r="AM3664" s="1"/>
      <c r="AN3664" s="1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t="str">
        <f t="shared" si="627"/>
        <v/>
      </c>
      <c r="AZ3664">
        <f t="shared" si="628"/>
        <v>0</v>
      </c>
      <c r="BA3664" t="str">
        <f t="shared" si="629"/>
        <v>QB</v>
      </c>
      <c r="BB3664" t="str">
        <f t="shared" si="630"/>
        <v>_</v>
      </c>
      <c r="BC3664" t="str">
        <f t="shared" si="631"/>
        <v>ru</v>
      </c>
      <c r="BD3664">
        <f>COUNTIFS($BB$1:BB3664,BB3664,$BC$1:BC3664,"ru")</f>
        <v>1788</v>
      </c>
      <c r="BE3664" t="str">
        <f t="shared" si="632"/>
        <v>re</v>
      </c>
      <c r="BF3664">
        <f>COUNTIFS($BB$1:BB3664,BB3664,$BE$1:BE3664,"re")</f>
        <v>1788</v>
      </c>
      <c r="BG3664" t="str">
        <f t="shared" si="633"/>
        <v>ru1788_</v>
      </c>
      <c r="BH3664" t="str">
        <f t="shared" si="634"/>
        <v>re1788_</v>
      </c>
      <c r="BI3664" t="str">
        <f t="shared" si="635"/>
        <v>_0</v>
      </c>
      <c r="BJ3664" t="str">
        <f t="shared" si="636"/>
        <v>_</v>
      </c>
      <c r="BK3664" t="str">
        <f>IF(ISERROR(MATCH(LEFT(C3664,5)&amp;B3664&amp;"_"&amp;A3664,$BK$1:BK3663,0)),LEFT(C3664,5)&amp;B3664&amp;"_"&amp;A3664,"")</f>
        <v/>
      </c>
      <c r="BL3664">
        <f>COUNTIFS($B$1:B3664,B3664)-COUNTIFS($B$1:B3664,B3664,$BK$1:BK3664,"")</f>
        <v>0</v>
      </c>
      <c r="BM3664" t="str">
        <f t="shared" si="637"/>
        <v/>
      </c>
    </row>
    <row r="3665" spans="1:65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1"/>
      <c r="AK3665" s="1"/>
      <c r="AL3665" s="1"/>
      <c r="AM3665" s="1"/>
      <c r="AN3665" s="1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t="str">
        <f t="shared" si="627"/>
        <v/>
      </c>
      <c r="AZ3665">
        <f t="shared" si="628"/>
        <v>0</v>
      </c>
      <c r="BA3665" t="str">
        <f t="shared" si="629"/>
        <v>QB</v>
      </c>
      <c r="BB3665" t="str">
        <f t="shared" si="630"/>
        <v>_</v>
      </c>
      <c r="BC3665" t="str">
        <f t="shared" si="631"/>
        <v>ru</v>
      </c>
      <c r="BD3665">
        <f>COUNTIFS($BB$1:BB3665,BB3665,$BC$1:BC3665,"ru")</f>
        <v>1789</v>
      </c>
      <c r="BE3665" t="str">
        <f t="shared" si="632"/>
        <v>re</v>
      </c>
      <c r="BF3665">
        <f>COUNTIFS($BB$1:BB3665,BB3665,$BE$1:BE3665,"re")</f>
        <v>1789</v>
      </c>
      <c r="BG3665" t="str">
        <f t="shared" si="633"/>
        <v>ru1789_</v>
      </c>
      <c r="BH3665" t="str">
        <f t="shared" si="634"/>
        <v>re1789_</v>
      </c>
      <c r="BI3665" t="str">
        <f t="shared" si="635"/>
        <v>_0</v>
      </c>
      <c r="BJ3665" t="str">
        <f t="shared" si="636"/>
        <v>_</v>
      </c>
      <c r="BK3665" t="str">
        <f>IF(ISERROR(MATCH(LEFT(C3665,5)&amp;B3665&amp;"_"&amp;A3665,$BK$1:BK3664,0)),LEFT(C3665,5)&amp;B3665&amp;"_"&amp;A3665,"")</f>
        <v/>
      </c>
      <c r="BL3665">
        <f>COUNTIFS($B$1:B3665,B3665)-COUNTIFS($B$1:B3665,B3665,$BK$1:BK3665,"")</f>
        <v>0</v>
      </c>
      <c r="BM3665" t="str">
        <f t="shared" si="637"/>
        <v/>
      </c>
    </row>
    <row r="3666" spans="1:65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1"/>
      <c r="AK3666" s="1"/>
      <c r="AL3666" s="1"/>
      <c r="AM3666" s="1"/>
      <c r="AN3666" s="1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t="str">
        <f t="shared" si="627"/>
        <v/>
      </c>
      <c r="AZ3666">
        <f t="shared" si="628"/>
        <v>0</v>
      </c>
      <c r="BA3666" t="str">
        <f t="shared" si="629"/>
        <v>QB</v>
      </c>
      <c r="BB3666" t="str">
        <f t="shared" si="630"/>
        <v>_</v>
      </c>
      <c r="BC3666" t="str">
        <f t="shared" si="631"/>
        <v>ru</v>
      </c>
      <c r="BD3666">
        <f>COUNTIFS($BB$1:BB3666,BB3666,$BC$1:BC3666,"ru")</f>
        <v>1790</v>
      </c>
      <c r="BE3666" t="str">
        <f t="shared" si="632"/>
        <v>re</v>
      </c>
      <c r="BF3666">
        <f>COUNTIFS($BB$1:BB3666,BB3666,$BE$1:BE3666,"re")</f>
        <v>1790</v>
      </c>
      <c r="BG3666" t="str">
        <f t="shared" si="633"/>
        <v>ru1790_</v>
      </c>
      <c r="BH3666" t="str">
        <f t="shared" si="634"/>
        <v>re1790_</v>
      </c>
      <c r="BI3666" t="str">
        <f t="shared" si="635"/>
        <v>_0</v>
      </c>
      <c r="BJ3666" t="str">
        <f t="shared" si="636"/>
        <v>_</v>
      </c>
      <c r="BK3666" t="str">
        <f>IF(ISERROR(MATCH(LEFT(C3666,5)&amp;B3666&amp;"_"&amp;A3666,$BK$1:BK3665,0)),LEFT(C3666,5)&amp;B3666&amp;"_"&amp;A3666,"")</f>
        <v/>
      </c>
      <c r="BL3666">
        <f>COUNTIFS($B$1:B3666,B3666)-COUNTIFS($B$1:B3666,B3666,$BK$1:BK3666,"")</f>
        <v>0</v>
      </c>
      <c r="BM3666" t="str">
        <f t="shared" si="637"/>
        <v/>
      </c>
    </row>
    <row r="3667" spans="1:65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1"/>
      <c r="AK3667" s="1"/>
      <c r="AL3667" s="1"/>
      <c r="AM3667" s="1"/>
      <c r="AN3667" s="1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t="str">
        <f t="shared" si="627"/>
        <v/>
      </c>
      <c r="AZ3667">
        <f t="shared" si="628"/>
        <v>0</v>
      </c>
      <c r="BA3667" t="str">
        <f t="shared" si="629"/>
        <v>QB</v>
      </c>
      <c r="BB3667" t="str">
        <f t="shared" si="630"/>
        <v>_</v>
      </c>
      <c r="BC3667" t="str">
        <f t="shared" si="631"/>
        <v>ru</v>
      </c>
      <c r="BD3667">
        <f>COUNTIFS($BB$1:BB3667,BB3667,$BC$1:BC3667,"ru")</f>
        <v>1791</v>
      </c>
      <c r="BE3667" t="str">
        <f t="shared" si="632"/>
        <v>re</v>
      </c>
      <c r="BF3667">
        <f>COUNTIFS($BB$1:BB3667,BB3667,$BE$1:BE3667,"re")</f>
        <v>1791</v>
      </c>
      <c r="BG3667" t="str">
        <f t="shared" si="633"/>
        <v>ru1791_</v>
      </c>
      <c r="BH3667" t="str">
        <f t="shared" si="634"/>
        <v>re1791_</v>
      </c>
      <c r="BI3667" t="str">
        <f t="shared" si="635"/>
        <v>_0</v>
      </c>
      <c r="BJ3667" t="str">
        <f t="shared" si="636"/>
        <v>_</v>
      </c>
      <c r="BK3667" t="str">
        <f>IF(ISERROR(MATCH(LEFT(C3667,5)&amp;B3667&amp;"_"&amp;A3667,$BK$1:BK3666,0)),LEFT(C3667,5)&amp;B3667&amp;"_"&amp;A3667,"")</f>
        <v/>
      </c>
      <c r="BL3667">
        <f>COUNTIFS($B$1:B3667,B3667)-COUNTIFS($B$1:B3667,B3667,$BK$1:BK3667,"")</f>
        <v>0</v>
      </c>
      <c r="BM3667" t="str">
        <f t="shared" si="637"/>
        <v/>
      </c>
    </row>
    <row r="3668" spans="1:65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1"/>
      <c r="AK3668" s="1"/>
      <c r="AL3668" s="1"/>
      <c r="AM3668" s="1"/>
      <c r="AN3668" s="1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t="str">
        <f t="shared" si="627"/>
        <v/>
      </c>
      <c r="AZ3668">
        <f t="shared" si="628"/>
        <v>0</v>
      </c>
      <c r="BA3668" t="str">
        <f t="shared" si="629"/>
        <v>QB</v>
      </c>
      <c r="BB3668" t="str">
        <f t="shared" si="630"/>
        <v>_</v>
      </c>
      <c r="BC3668" t="str">
        <f t="shared" si="631"/>
        <v>ru</v>
      </c>
      <c r="BD3668">
        <f>COUNTIFS($BB$1:BB3668,BB3668,$BC$1:BC3668,"ru")</f>
        <v>1792</v>
      </c>
      <c r="BE3668" t="str">
        <f t="shared" si="632"/>
        <v>re</v>
      </c>
      <c r="BF3668">
        <f>COUNTIFS($BB$1:BB3668,BB3668,$BE$1:BE3668,"re")</f>
        <v>1792</v>
      </c>
      <c r="BG3668" t="str">
        <f t="shared" si="633"/>
        <v>ru1792_</v>
      </c>
      <c r="BH3668" t="str">
        <f t="shared" si="634"/>
        <v>re1792_</v>
      </c>
      <c r="BI3668" t="str">
        <f t="shared" si="635"/>
        <v>_0</v>
      </c>
      <c r="BJ3668" t="str">
        <f t="shared" si="636"/>
        <v>_</v>
      </c>
      <c r="BK3668" t="str">
        <f>IF(ISERROR(MATCH(LEFT(C3668,5)&amp;B3668&amp;"_"&amp;A3668,$BK$1:BK3667,0)),LEFT(C3668,5)&amp;B3668&amp;"_"&amp;A3668,"")</f>
        <v/>
      </c>
      <c r="BL3668">
        <f>COUNTIFS($B$1:B3668,B3668)-COUNTIFS($B$1:B3668,B3668,$BK$1:BK3668,"")</f>
        <v>0</v>
      </c>
      <c r="BM3668" t="str">
        <f t="shared" si="637"/>
        <v/>
      </c>
    </row>
    <row r="3669" spans="1:65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1"/>
      <c r="AK3669" s="1"/>
      <c r="AL3669" s="1"/>
      <c r="AM3669" s="1"/>
      <c r="AN3669" s="1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t="str">
        <f t="shared" si="627"/>
        <v/>
      </c>
      <c r="AZ3669">
        <f t="shared" si="628"/>
        <v>0</v>
      </c>
      <c r="BA3669" t="str">
        <f t="shared" si="629"/>
        <v>QB</v>
      </c>
      <c r="BB3669" t="str">
        <f t="shared" si="630"/>
        <v>_</v>
      </c>
      <c r="BC3669" t="str">
        <f t="shared" si="631"/>
        <v>ru</v>
      </c>
      <c r="BD3669">
        <f>COUNTIFS($BB$1:BB3669,BB3669,$BC$1:BC3669,"ru")</f>
        <v>1793</v>
      </c>
      <c r="BE3669" t="str">
        <f t="shared" si="632"/>
        <v>re</v>
      </c>
      <c r="BF3669">
        <f>COUNTIFS($BB$1:BB3669,BB3669,$BE$1:BE3669,"re")</f>
        <v>1793</v>
      </c>
      <c r="BG3669" t="str">
        <f t="shared" si="633"/>
        <v>ru1793_</v>
      </c>
      <c r="BH3669" t="str">
        <f t="shared" si="634"/>
        <v>re1793_</v>
      </c>
      <c r="BI3669" t="str">
        <f t="shared" si="635"/>
        <v>_0</v>
      </c>
      <c r="BJ3669" t="str">
        <f t="shared" si="636"/>
        <v>_</v>
      </c>
      <c r="BK3669" t="str">
        <f>IF(ISERROR(MATCH(LEFT(C3669,5)&amp;B3669&amp;"_"&amp;A3669,$BK$1:BK3668,0)),LEFT(C3669,5)&amp;B3669&amp;"_"&amp;A3669,"")</f>
        <v/>
      </c>
      <c r="BL3669">
        <f>COUNTIFS($B$1:B3669,B3669)-COUNTIFS($B$1:B3669,B3669,$BK$1:BK3669,"")</f>
        <v>0</v>
      </c>
      <c r="BM3669" t="str">
        <f t="shared" si="637"/>
        <v/>
      </c>
    </row>
    <row r="3670" spans="1:65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1"/>
      <c r="AK3670" s="1"/>
      <c r="AL3670" s="1"/>
      <c r="AM3670" s="1"/>
      <c r="AN3670" s="1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t="str">
        <f t="shared" si="627"/>
        <v/>
      </c>
      <c r="AZ3670">
        <f t="shared" si="628"/>
        <v>0</v>
      </c>
      <c r="BA3670" t="str">
        <f t="shared" si="629"/>
        <v>QB</v>
      </c>
      <c r="BB3670" t="str">
        <f t="shared" si="630"/>
        <v>_</v>
      </c>
      <c r="BC3670" t="str">
        <f t="shared" si="631"/>
        <v>ru</v>
      </c>
      <c r="BD3670">
        <f>COUNTIFS($BB$1:BB3670,BB3670,$BC$1:BC3670,"ru")</f>
        <v>1794</v>
      </c>
      <c r="BE3670" t="str">
        <f t="shared" si="632"/>
        <v>re</v>
      </c>
      <c r="BF3670">
        <f>COUNTIFS($BB$1:BB3670,BB3670,$BE$1:BE3670,"re")</f>
        <v>1794</v>
      </c>
      <c r="BG3670" t="str">
        <f t="shared" si="633"/>
        <v>ru1794_</v>
      </c>
      <c r="BH3670" t="str">
        <f t="shared" si="634"/>
        <v>re1794_</v>
      </c>
      <c r="BI3670" t="str">
        <f t="shared" si="635"/>
        <v>_0</v>
      </c>
      <c r="BJ3670" t="str">
        <f t="shared" si="636"/>
        <v>_</v>
      </c>
      <c r="BK3670" t="str">
        <f>IF(ISERROR(MATCH(LEFT(C3670,5)&amp;B3670&amp;"_"&amp;A3670,$BK$1:BK3669,0)),LEFT(C3670,5)&amp;B3670&amp;"_"&amp;A3670,"")</f>
        <v/>
      </c>
      <c r="BL3670">
        <f>COUNTIFS($B$1:B3670,B3670)-COUNTIFS($B$1:B3670,B3670,$BK$1:BK3670,"")</f>
        <v>0</v>
      </c>
      <c r="BM3670" t="str">
        <f t="shared" si="637"/>
        <v/>
      </c>
    </row>
    <row r="3671" spans="1:65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1"/>
      <c r="AK3671" s="1"/>
      <c r="AL3671" s="1"/>
      <c r="AM3671" s="1"/>
      <c r="AN3671" s="1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t="str">
        <f t="shared" si="627"/>
        <v/>
      </c>
      <c r="AZ3671">
        <f t="shared" si="628"/>
        <v>0</v>
      </c>
      <c r="BA3671" t="str">
        <f t="shared" si="629"/>
        <v>QB</v>
      </c>
      <c r="BB3671" t="str">
        <f t="shared" si="630"/>
        <v>_</v>
      </c>
      <c r="BC3671" t="str">
        <f t="shared" si="631"/>
        <v>ru</v>
      </c>
      <c r="BD3671">
        <f>COUNTIFS($BB$1:BB3671,BB3671,$BC$1:BC3671,"ru")</f>
        <v>1795</v>
      </c>
      <c r="BE3671" t="str">
        <f t="shared" si="632"/>
        <v>re</v>
      </c>
      <c r="BF3671">
        <f>COUNTIFS($BB$1:BB3671,BB3671,$BE$1:BE3671,"re")</f>
        <v>1795</v>
      </c>
      <c r="BG3671" t="str">
        <f t="shared" si="633"/>
        <v>ru1795_</v>
      </c>
      <c r="BH3671" t="str">
        <f t="shared" si="634"/>
        <v>re1795_</v>
      </c>
      <c r="BI3671" t="str">
        <f t="shared" si="635"/>
        <v>_0</v>
      </c>
      <c r="BJ3671" t="str">
        <f t="shared" si="636"/>
        <v>_</v>
      </c>
      <c r="BK3671" t="str">
        <f>IF(ISERROR(MATCH(LEFT(C3671,5)&amp;B3671&amp;"_"&amp;A3671,$BK$1:BK3670,0)),LEFT(C3671,5)&amp;B3671&amp;"_"&amp;A3671,"")</f>
        <v/>
      </c>
      <c r="BL3671">
        <f>COUNTIFS($B$1:B3671,B3671)-COUNTIFS($B$1:B3671,B3671,$BK$1:BK3671,"")</f>
        <v>0</v>
      </c>
      <c r="BM3671" t="str">
        <f t="shared" si="637"/>
        <v/>
      </c>
    </row>
    <row r="3672" spans="1:65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1"/>
      <c r="AK3672" s="1"/>
      <c r="AL3672" s="1"/>
      <c r="AM3672" s="1"/>
      <c r="AN3672" s="1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t="str">
        <f t="shared" si="627"/>
        <v/>
      </c>
      <c r="AZ3672">
        <f t="shared" si="628"/>
        <v>0</v>
      </c>
      <c r="BA3672" t="str">
        <f t="shared" si="629"/>
        <v>QB</v>
      </c>
      <c r="BB3672" t="str">
        <f t="shared" si="630"/>
        <v>_</v>
      </c>
      <c r="BC3672" t="str">
        <f t="shared" si="631"/>
        <v>ru</v>
      </c>
      <c r="BD3672">
        <f>COUNTIFS($BB$1:BB3672,BB3672,$BC$1:BC3672,"ru")</f>
        <v>1796</v>
      </c>
      <c r="BE3672" t="str">
        <f t="shared" si="632"/>
        <v>re</v>
      </c>
      <c r="BF3672">
        <f>COUNTIFS($BB$1:BB3672,BB3672,$BE$1:BE3672,"re")</f>
        <v>1796</v>
      </c>
      <c r="BG3672" t="str">
        <f t="shared" si="633"/>
        <v>ru1796_</v>
      </c>
      <c r="BH3672" t="str">
        <f t="shared" si="634"/>
        <v>re1796_</v>
      </c>
      <c r="BI3672" t="str">
        <f t="shared" si="635"/>
        <v>_0</v>
      </c>
      <c r="BJ3672" t="str">
        <f t="shared" si="636"/>
        <v>_</v>
      </c>
      <c r="BK3672" t="str">
        <f>IF(ISERROR(MATCH(LEFT(C3672,5)&amp;B3672&amp;"_"&amp;A3672,$BK$1:BK3671,0)),LEFT(C3672,5)&amp;B3672&amp;"_"&amp;A3672,"")</f>
        <v/>
      </c>
      <c r="BL3672">
        <f>COUNTIFS($B$1:B3672,B3672)-COUNTIFS($B$1:B3672,B3672,$BK$1:BK3672,"")</f>
        <v>0</v>
      </c>
      <c r="BM3672" t="str">
        <f t="shared" si="637"/>
        <v/>
      </c>
    </row>
    <row r="3673" spans="1:65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1"/>
      <c r="AK3673" s="1"/>
      <c r="AL3673" s="1"/>
      <c r="AM3673" s="1"/>
      <c r="AN3673" s="1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t="str">
        <f t="shared" si="627"/>
        <v/>
      </c>
      <c r="AZ3673">
        <f t="shared" si="628"/>
        <v>0</v>
      </c>
      <c r="BA3673" t="str">
        <f t="shared" si="629"/>
        <v>QB</v>
      </c>
      <c r="BB3673" t="str">
        <f t="shared" si="630"/>
        <v>_</v>
      </c>
      <c r="BC3673" t="str">
        <f t="shared" si="631"/>
        <v>ru</v>
      </c>
      <c r="BD3673">
        <f>COUNTIFS($BB$1:BB3673,BB3673,$BC$1:BC3673,"ru")</f>
        <v>1797</v>
      </c>
      <c r="BE3673" t="str">
        <f t="shared" si="632"/>
        <v>re</v>
      </c>
      <c r="BF3673">
        <f>COUNTIFS($BB$1:BB3673,BB3673,$BE$1:BE3673,"re")</f>
        <v>1797</v>
      </c>
      <c r="BG3673" t="str">
        <f t="shared" si="633"/>
        <v>ru1797_</v>
      </c>
      <c r="BH3673" t="str">
        <f t="shared" si="634"/>
        <v>re1797_</v>
      </c>
      <c r="BI3673" t="str">
        <f t="shared" si="635"/>
        <v>_0</v>
      </c>
      <c r="BJ3673" t="str">
        <f t="shared" si="636"/>
        <v>_</v>
      </c>
      <c r="BK3673" t="str">
        <f>IF(ISERROR(MATCH(LEFT(C3673,5)&amp;B3673&amp;"_"&amp;A3673,$BK$1:BK3672,0)),LEFT(C3673,5)&amp;B3673&amp;"_"&amp;A3673,"")</f>
        <v/>
      </c>
      <c r="BL3673">
        <f>COUNTIFS($B$1:B3673,B3673)-COUNTIFS($B$1:B3673,B3673,$BK$1:BK3673,"")</f>
        <v>0</v>
      </c>
      <c r="BM3673" t="str">
        <f t="shared" si="637"/>
        <v/>
      </c>
    </row>
    <row r="3674" spans="1:65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1"/>
      <c r="AK3674" s="1"/>
      <c r="AL3674" s="1"/>
      <c r="AM3674" s="1"/>
      <c r="AN3674" s="1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t="str">
        <f t="shared" si="627"/>
        <v/>
      </c>
      <c r="AZ3674">
        <f t="shared" si="628"/>
        <v>0</v>
      </c>
      <c r="BA3674" t="str">
        <f t="shared" si="629"/>
        <v>QB</v>
      </c>
      <c r="BB3674" t="str">
        <f t="shared" si="630"/>
        <v>_</v>
      </c>
      <c r="BC3674" t="str">
        <f t="shared" si="631"/>
        <v>ru</v>
      </c>
      <c r="BD3674">
        <f>COUNTIFS($BB$1:BB3674,BB3674,$BC$1:BC3674,"ru")</f>
        <v>1798</v>
      </c>
      <c r="BE3674" t="str">
        <f t="shared" si="632"/>
        <v>re</v>
      </c>
      <c r="BF3674">
        <f>COUNTIFS($BB$1:BB3674,BB3674,$BE$1:BE3674,"re")</f>
        <v>1798</v>
      </c>
      <c r="BG3674" t="str">
        <f t="shared" si="633"/>
        <v>ru1798_</v>
      </c>
      <c r="BH3674" t="str">
        <f t="shared" si="634"/>
        <v>re1798_</v>
      </c>
      <c r="BI3674" t="str">
        <f t="shared" si="635"/>
        <v>_0</v>
      </c>
      <c r="BJ3674" t="str">
        <f t="shared" si="636"/>
        <v>_</v>
      </c>
      <c r="BK3674" t="str">
        <f>IF(ISERROR(MATCH(LEFT(C3674,5)&amp;B3674&amp;"_"&amp;A3674,$BK$1:BK3673,0)),LEFT(C3674,5)&amp;B3674&amp;"_"&amp;A3674,"")</f>
        <v/>
      </c>
      <c r="BL3674">
        <f>COUNTIFS($B$1:B3674,B3674)-COUNTIFS($B$1:B3674,B3674,$BK$1:BK3674,"")</f>
        <v>0</v>
      </c>
      <c r="BM3674" t="str">
        <f t="shared" si="637"/>
        <v/>
      </c>
    </row>
    <row r="3675" spans="1:65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1"/>
      <c r="AK3675" s="1"/>
      <c r="AL3675" s="1"/>
      <c r="AM3675" s="1"/>
      <c r="AN3675" s="1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t="str">
        <f t="shared" si="627"/>
        <v/>
      </c>
      <c r="AZ3675">
        <f t="shared" si="628"/>
        <v>0</v>
      </c>
      <c r="BA3675" t="str">
        <f t="shared" si="629"/>
        <v>QB</v>
      </c>
      <c r="BB3675" t="str">
        <f t="shared" si="630"/>
        <v>_</v>
      </c>
      <c r="BC3675" t="str">
        <f t="shared" si="631"/>
        <v>ru</v>
      </c>
      <c r="BD3675">
        <f>COUNTIFS($BB$1:BB3675,BB3675,$BC$1:BC3675,"ru")</f>
        <v>1799</v>
      </c>
      <c r="BE3675" t="str">
        <f t="shared" si="632"/>
        <v>re</v>
      </c>
      <c r="BF3675">
        <f>COUNTIFS($BB$1:BB3675,BB3675,$BE$1:BE3675,"re")</f>
        <v>1799</v>
      </c>
      <c r="BG3675" t="str">
        <f t="shared" si="633"/>
        <v>ru1799_</v>
      </c>
      <c r="BH3675" t="str">
        <f t="shared" si="634"/>
        <v>re1799_</v>
      </c>
      <c r="BI3675" t="str">
        <f t="shared" si="635"/>
        <v>_0</v>
      </c>
      <c r="BJ3675" t="str">
        <f t="shared" si="636"/>
        <v>_</v>
      </c>
      <c r="BK3675" t="str">
        <f>IF(ISERROR(MATCH(LEFT(C3675,5)&amp;B3675&amp;"_"&amp;A3675,$BK$1:BK3674,0)),LEFT(C3675,5)&amp;B3675&amp;"_"&amp;A3675,"")</f>
        <v/>
      </c>
      <c r="BL3675">
        <f>COUNTIFS($B$1:B3675,B3675)-COUNTIFS($B$1:B3675,B3675,$BK$1:BK3675,"")</f>
        <v>0</v>
      </c>
      <c r="BM3675" t="str">
        <f t="shared" si="637"/>
        <v/>
      </c>
    </row>
    <row r="3676" spans="1:65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1"/>
      <c r="AK3676" s="1"/>
      <c r="AL3676" s="1"/>
      <c r="AM3676" s="1"/>
      <c r="AN3676" s="1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t="str">
        <f t="shared" si="627"/>
        <v/>
      </c>
      <c r="AZ3676">
        <f t="shared" si="628"/>
        <v>0</v>
      </c>
      <c r="BA3676" t="str">
        <f t="shared" si="629"/>
        <v>QB</v>
      </c>
      <c r="BB3676" t="str">
        <f t="shared" si="630"/>
        <v>_</v>
      </c>
      <c r="BC3676" t="str">
        <f t="shared" si="631"/>
        <v>ru</v>
      </c>
      <c r="BD3676">
        <f>COUNTIFS($BB$1:BB3676,BB3676,$BC$1:BC3676,"ru")</f>
        <v>1800</v>
      </c>
      <c r="BE3676" t="str">
        <f t="shared" si="632"/>
        <v>re</v>
      </c>
      <c r="BF3676">
        <f>COUNTIFS($BB$1:BB3676,BB3676,$BE$1:BE3676,"re")</f>
        <v>1800</v>
      </c>
      <c r="BG3676" t="str">
        <f t="shared" si="633"/>
        <v>ru1800_</v>
      </c>
      <c r="BH3676" t="str">
        <f t="shared" si="634"/>
        <v>re1800_</v>
      </c>
      <c r="BI3676" t="str">
        <f t="shared" si="635"/>
        <v>_0</v>
      </c>
      <c r="BJ3676" t="str">
        <f t="shared" si="636"/>
        <v>_</v>
      </c>
      <c r="BK3676" t="str">
        <f>IF(ISERROR(MATCH(LEFT(C3676,5)&amp;B3676&amp;"_"&amp;A3676,$BK$1:BK3675,0)),LEFT(C3676,5)&amp;B3676&amp;"_"&amp;A3676,"")</f>
        <v/>
      </c>
      <c r="BL3676">
        <f>COUNTIFS($B$1:B3676,B3676)-COUNTIFS($B$1:B3676,B3676,$BK$1:BK3676,"")</f>
        <v>0</v>
      </c>
      <c r="BM3676" t="str">
        <f t="shared" si="637"/>
        <v/>
      </c>
    </row>
    <row r="3677" spans="1:65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1"/>
      <c r="AK3677" s="1"/>
      <c r="AL3677" s="1"/>
      <c r="AM3677" s="1"/>
      <c r="AN3677" s="1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t="str">
        <f t="shared" si="627"/>
        <v/>
      </c>
      <c r="AZ3677">
        <f t="shared" si="628"/>
        <v>0</v>
      </c>
      <c r="BA3677" t="str">
        <f t="shared" si="629"/>
        <v>QB</v>
      </c>
      <c r="BB3677" t="str">
        <f t="shared" si="630"/>
        <v>_</v>
      </c>
      <c r="BC3677" t="str">
        <f t="shared" si="631"/>
        <v>ru</v>
      </c>
      <c r="BD3677">
        <f>COUNTIFS($BB$1:BB3677,BB3677,$BC$1:BC3677,"ru")</f>
        <v>1801</v>
      </c>
      <c r="BE3677" t="str">
        <f t="shared" si="632"/>
        <v>re</v>
      </c>
      <c r="BF3677">
        <f>COUNTIFS($BB$1:BB3677,BB3677,$BE$1:BE3677,"re")</f>
        <v>1801</v>
      </c>
      <c r="BG3677" t="str">
        <f t="shared" si="633"/>
        <v>ru1801_</v>
      </c>
      <c r="BH3677" t="str">
        <f t="shared" si="634"/>
        <v>re1801_</v>
      </c>
      <c r="BI3677" t="str">
        <f t="shared" si="635"/>
        <v>_0</v>
      </c>
      <c r="BJ3677" t="str">
        <f t="shared" si="636"/>
        <v>_</v>
      </c>
      <c r="BK3677" t="str">
        <f>IF(ISERROR(MATCH(LEFT(C3677,5)&amp;B3677&amp;"_"&amp;A3677,$BK$1:BK3676,0)),LEFT(C3677,5)&amp;B3677&amp;"_"&amp;A3677,"")</f>
        <v/>
      </c>
      <c r="BL3677">
        <f>COUNTIFS($B$1:B3677,B3677)-COUNTIFS($B$1:B3677,B3677,$BK$1:BK3677,"")</f>
        <v>0</v>
      </c>
      <c r="BM3677" t="str">
        <f t="shared" si="637"/>
        <v/>
      </c>
    </row>
    <row r="3678" spans="1:65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1"/>
      <c r="AK3678" s="1"/>
      <c r="AL3678" s="1"/>
      <c r="AM3678" s="1"/>
      <c r="AN3678" s="1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t="str">
        <f t="shared" si="627"/>
        <v/>
      </c>
      <c r="AZ3678">
        <f t="shared" si="628"/>
        <v>0</v>
      </c>
      <c r="BA3678" t="str">
        <f t="shared" si="629"/>
        <v>QB</v>
      </c>
      <c r="BB3678" t="str">
        <f t="shared" si="630"/>
        <v>_</v>
      </c>
      <c r="BC3678" t="str">
        <f t="shared" si="631"/>
        <v>ru</v>
      </c>
      <c r="BD3678">
        <f>COUNTIFS($BB$1:BB3678,BB3678,$BC$1:BC3678,"ru")</f>
        <v>1802</v>
      </c>
      <c r="BE3678" t="str">
        <f t="shared" si="632"/>
        <v>re</v>
      </c>
      <c r="BF3678">
        <f>COUNTIFS($BB$1:BB3678,BB3678,$BE$1:BE3678,"re")</f>
        <v>1802</v>
      </c>
      <c r="BG3678" t="str">
        <f t="shared" si="633"/>
        <v>ru1802_</v>
      </c>
      <c r="BH3678" t="str">
        <f t="shared" si="634"/>
        <v>re1802_</v>
      </c>
      <c r="BI3678" t="str">
        <f t="shared" si="635"/>
        <v>_0</v>
      </c>
      <c r="BJ3678" t="str">
        <f t="shared" si="636"/>
        <v>_</v>
      </c>
      <c r="BK3678" t="str">
        <f>IF(ISERROR(MATCH(LEFT(C3678,5)&amp;B3678&amp;"_"&amp;A3678,$BK$1:BK3677,0)),LEFT(C3678,5)&amp;B3678&amp;"_"&amp;A3678,"")</f>
        <v/>
      </c>
      <c r="BL3678">
        <f>COUNTIFS($B$1:B3678,B3678)-COUNTIFS($B$1:B3678,B3678,$BK$1:BK3678,"")</f>
        <v>0</v>
      </c>
      <c r="BM3678" t="str">
        <f t="shared" si="637"/>
        <v/>
      </c>
    </row>
    <row r="3679" spans="1:65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1"/>
      <c r="AK3679" s="1"/>
      <c r="AL3679" s="1"/>
      <c r="AM3679" s="1"/>
      <c r="AN3679" s="1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t="str">
        <f t="shared" si="627"/>
        <v/>
      </c>
      <c r="AZ3679">
        <f t="shared" si="628"/>
        <v>0</v>
      </c>
      <c r="BA3679" t="str">
        <f t="shared" si="629"/>
        <v>QB</v>
      </c>
      <c r="BB3679" t="str">
        <f t="shared" si="630"/>
        <v>_</v>
      </c>
      <c r="BC3679" t="str">
        <f t="shared" si="631"/>
        <v>ru</v>
      </c>
      <c r="BD3679">
        <f>COUNTIFS($BB$1:BB3679,BB3679,$BC$1:BC3679,"ru")</f>
        <v>1803</v>
      </c>
      <c r="BE3679" t="str">
        <f t="shared" si="632"/>
        <v>re</v>
      </c>
      <c r="BF3679">
        <f>COUNTIFS($BB$1:BB3679,BB3679,$BE$1:BE3679,"re")</f>
        <v>1803</v>
      </c>
      <c r="BG3679" t="str">
        <f t="shared" si="633"/>
        <v>ru1803_</v>
      </c>
      <c r="BH3679" t="str">
        <f t="shared" si="634"/>
        <v>re1803_</v>
      </c>
      <c r="BI3679" t="str">
        <f t="shared" si="635"/>
        <v>_0</v>
      </c>
      <c r="BJ3679" t="str">
        <f t="shared" si="636"/>
        <v>_</v>
      </c>
      <c r="BK3679" t="str">
        <f>IF(ISERROR(MATCH(LEFT(C3679,5)&amp;B3679&amp;"_"&amp;A3679,$BK$1:BK3678,0)),LEFT(C3679,5)&amp;B3679&amp;"_"&amp;A3679,"")</f>
        <v/>
      </c>
      <c r="BL3679">
        <f>COUNTIFS($B$1:B3679,B3679)-COUNTIFS($B$1:B3679,B3679,$BK$1:BK3679,"")</f>
        <v>0</v>
      </c>
      <c r="BM3679" t="str">
        <f t="shared" si="637"/>
        <v/>
      </c>
    </row>
    <row r="3680" spans="1:65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1"/>
      <c r="AK3680" s="1"/>
      <c r="AL3680" s="1"/>
      <c r="AM3680" s="1"/>
      <c r="AN3680" s="1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t="str">
        <f t="shared" si="627"/>
        <v/>
      </c>
      <c r="AZ3680">
        <f t="shared" si="628"/>
        <v>0</v>
      </c>
      <c r="BA3680" t="str">
        <f t="shared" si="629"/>
        <v>QB</v>
      </c>
      <c r="BB3680" t="str">
        <f t="shared" si="630"/>
        <v>_</v>
      </c>
      <c r="BC3680" t="str">
        <f t="shared" si="631"/>
        <v>ru</v>
      </c>
      <c r="BD3680">
        <f>COUNTIFS($BB$1:BB3680,BB3680,$BC$1:BC3680,"ru")</f>
        <v>1804</v>
      </c>
      <c r="BE3680" t="str">
        <f t="shared" si="632"/>
        <v>re</v>
      </c>
      <c r="BF3680">
        <f>COUNTIFS($BB$1:BB3680,BB3680,$BE$1:BE3680,"re")</f>
        <v>1804</v>
      </c>
      <c r="BG3680" t="str">
        <f t="shared" si="633"/>
        <v>ru1804_</v>
      </c>
      <c r="BH3680" t="str">
        <f t="shared" si="634"/>
        <v>re1804_</v>
      </c>
      <c r="BI3680" t="str">
        <f t="shared" si="635"/>
        <v>_0</v>
      </c>
      <c r="BJ3680" t="str">
        <f t="shared" si="636"/>
        <v>_</v>
      </c>
      <c r="BK3680" t="str">
        <f>IF(ISERROR(MATCH(LEFT(C3680,5)&amp;B3680&amp;"_"&amp;A3680,$BK$1:BK3679,0)),LEFT(C3680,5)&amp;B3680&amp;"_"&amp;A3680,"")</f>
        <v/>
      </c>
      <c r="BL3680">
        <f>COUNTIFS($B$1:B3680,B3680)-COUNTIFS($B$1:B3680,B3680,$BK$1:BK3680,"")</f>
        <v>0</v>
      </c>
      <c r="BM3680" t="str">
        <f t="shared" si="637"/>
        <v/>
      </c>
    </row>
    <row r="3681" spans="1:65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1"/>
      <c r="AK3681" s="1"/>
      <c r="AL3681" s="1"/>
      <c r="AM3681" s="1"/>
      <c r="AN3681" s="1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t="str">
        <f t="shared" si="627"/>
        <v/>
      </c>
      <c r="AZ3681">
        <f t="shared" si="628"/>
        <v>0</v>
      </c>
      <c r="BA3681" t="str">
        <f t="shared" si="629"/>
        <v>QB</v>
      </c>
      <c r="BB3681" t="str">
        <f t="shared" si="630"/>
        <v>_</v>
      </c>
      <c r="BC3681" t="str">
        <f t="shared" si="631"/>
        <v>ru</v>
      </c>
      <c r="BD3681">
        <f>COUNTIFS($BB$1:BB3681,BB3681,$BC$1:BC3681,"ru")</f>
        <v>1805</v>
      </c>
      <c r="BE3681" t="str">
        <f t="shared" si="632"/>
        <v>re</v>
      </c>
      <c r="BF3681">
        <f>COUNTIFS($BB$1:BB3681,BB3681,$BE$1:BE3681,"re")</f>
        <v>1805</v>
      </c>
      <c r="BG3681" t="str">
        <f t="shared" si="633"/>
        <v>ru1805_</v>
      </c>
      <c r="BH3681" t="str">
        <f t="shared" si="634"/>
        <v>re1805_</v>
      </c>
      <c r="BI3681" t="str">
        <f t="shared" si="635"/>
        <v>_0</v>
      </c>
      <c r="BJ3681" t="str">
        <f t="shared" si="636"/>
        <v>_</v>
      </c>
      <c r="BK3681" t="str">
        <f>IF(ISERROR(MATCH(LEFT(C3681,5)&amp;B3681&amp;"_"&amp;A3681,$BK$1:BK3680,0)),LEFT(C3681,5)&amp;B3681&amp;"_"&amp;A3681,"")</f>
        <v/>
      </c>
      <c r="BL3681">
        <f>COUNTIFS($B$1:B3681,B3681)-COUNTIFS($B$1:B3681,B3681,$BK$1:BK3681,"")</f>
        <v>0</v>
      </c>
      <c r="BM3681" t="str">
        <f t="shared" si="637"/>
        <v/>
      </c>
    </row>
    <row r="3682" spans="1:65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1"/>
      <c r="AK3682" s="1"/>
      <c r="AL3682" s="1"/>
      <c r="AM3682" s="1"/>
      <c r="AN3682" s="1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t="str">
        <f t="shared" si="627"/>
        <v/>
      </c>
      <c r="AZ3682">
        <f t="shared" si="628"/>
        <v>0</v>
      </c>
      <c r="BA3682" t="str">
        <f t="shared" si="629"/>
        <v>QB</v>
      </c>
      <c r="BB3682" t="str">
        <f t="shared" si="630"/>
        <v>_</v>
      </c>
      <c r="BC3682" t="str">
        <f t="shared" si="631"/>
        <v>ru</v>
      </c>
      <c r="BD3682">
        <f>COUNTIFS($BB$1:BB3682,BB3682,$BC$1:BC3682,"ru")</f>
        <v>1806</v>
      </c>
      <c r="BE3682" t="str">
        <f t="shared" si="632"/>
        <v>re</v>
      </c>
      <c r="BF3682">
        <f>COUNTIFS($BB$1:BB3682,BB3682,$BE$1:BE3682,"re")</f>
        <v>1806</v>
      </c>
      <c r="BG3682" t="str">
        <f t="shared" si="633"/>
        <v>ru1806_</v>
      </c>
      <c r="BH3682" t="str">
        <f t="shared" si="634"/>
        <v>re1806_</v>
      </c>
      <c r="BI3682" t="str">
        <f t="shared" si="635"/>
        <v>_0</v>
      </c>
      <c r="BJ3682" t="str">
        <f t="shared" si="636"/>
        <v>_</v>
      </c>
      <c r="BK3682" t="str">
        <f>IF(ISERROR(MATCH(LEFT(C3682,5)&amp;B3682&amp;"_"&amp;A3682,$BK$1:BK3681,0)),LEFT(C3682,5)&amp;B3682&amp;"_"&amp;A3682,"")</f>
        <v/>
      </c>
      <c r="BL3682">
        <f>COUNTIFS($B$1:B3682,B3682)-COUNTIFS($B$1:B3682,B3682,$BK$1:BK3682,"")</f>
        <v>0</v>
      </c>
      <c r="BM3682" t="str">
        <f t="shared" si="637"/>
        <v/>
      </c>
    </row>
    <row r="3683" spans="1:65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1"/>
      <c r="AK3683" s="1"/>
      <c r="AL3683" s="1"/>
      <c r="AM3683" s="1"/>
      <c r="AN3683" s="1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t="str">
        <f t="shared" si="627"/>
        <v/>
      </c>
      <c r="AZ3683">
        <f t="shared" si="628"/>
        <v>0</v>
      </c>
      <c r="BA3683" t="str">
        <f t="shared" si="629"/>
        <v>QB</v>
      </c>
      <c r="BB3683" t="str">
        <f t="shared" si="630"/>
        <v>_</v>
      </c>
      <c r="BC3683" t="str">
        <f t="shared" si="631"/>
        <v>ru</v>
      </c>
      <c r="BD3683">
        <f>COUNTIFS($BB$1:BB3683,BB3683,$BC$1:BC3683,"ru")</f>
        <v>1807</v>
      </c>
      <c r="BE3683" t="str">
        <f t="shared" si="632"/>
        <v>re</v>
      </c>
      <c r="BF3683">
        <f>COUNTIFS($BB$1:BB3683,BB3683,$BE$1:BE3683,"re")</f>
        <v>1807</v>
      </c>
      <c r="BG3683" t="str">
        <f t="shared" si="633"/>
        <v>ru1807_</v>
      </c>
      <c r="BH3683" t="str">
        <f t="shared" si="634"/>
        <v>re1807_</v>
      </c>
      <c r="BI3683" t="str">
        <f t="shared" si="635"/>
        <v>_0</v>
      </c>
      <c r="BJ3683" t="str">
        <f t="shared" si="636"/>
        <v>_</v>
      </c>
      <c r="BK3683" t="str">
        <f>IF(ISERROR(MATCH(LEFT(C3683,5)&amp;B3683&amp;"_"&amp;A3683,$BK$1:BK3682,0)),LEFT(C3683,5)&amp;B3683&amp;"_"&amp;A3683,"")</f>
        <v/>
      </c>
      <c r="BL3683">
        <f>COUNTIFS($B$1:B3683,B3683)-COUNTIFS($B$1:B3683,B3683,$BK$1:BK3683,"")</f>
        <v>0</v>
      </c>
      <c r="BM3683" t="str">
        <f t="shared" si="637"/>
        <v/>
      </c>
    </row>
    <row r="3684" spans="1:65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1"/>
      <c r="AK3684" s="1"/>
      <c r="AL3684" s="1"/>
      <c r="AM3684" s="1"/>
      <c r="AN3684" s="1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t="str">
        <f t="shared" si="627"/>
        <v/>
      </c>
      <c r="AZ3684">
        <f t="shared" si="628"/>
        <v>0</v>
      </c>
      <c r="BA3684" t="str">
        <f t="shared" si="629"/>
        <v>QB</v>
      </c>
      <c r="BB3684" t="str">
        <f t="shared" si="630"/>
        <v>_</v>
      </c>
      <c r="BC3684" t="str">
        <f t="shared" si="631"/>
        <v>ru</v>
      </c>
      <c r="BD3684">
        <f>COUNTIFS($BB$1:BB3684,BB3684,$BC$1:BC3684,"ru")</f>
        <v>1808</v>
      </c>
      <c r="BE3684" t="str">
        <f t="shared" si="632"/>
        <v>re</v>
      </c>
      <c r="BF3684">
        <f>COUNTIFS($BB$1:BB3684,BB3684,$BE$1:BE3684,"re")</f>
        <v>1808</v>
      </c>
      <c r="BG3684" t="str">
        <f t="shared" si="633"/>
        <v>ru1808_</v>
      </c>
      <c r="BH3684" t="str">
        <f t="shared" si="634"/>
        <v>re1808_</v>
      </c>
      <c r="BI3684" t="str">
        <f t="shared" si="635"/>
        <v>_0</v>
      </c>
      <c r="BJ3684" t="str">
        <f t="shared" si="636"/>
        <v>_</v>
      </c>
      <c r="BK3684" t="str">
        <f>IF(ISERROR(MATCH(LEFT(C3684,5)&amp;B3684&amp;"_"&amp;A3684,$BK$1:BK3683,0)),LEFT(C3684,5)&amp;B3684&amp;"_"&amp;A3684,"")</f>
        <v/>
      </c>
      <c r="BL3684">
        <f>COUNTIFS($B$1:B3684,B3684)-COUNTIFS($B$1:B3684,B3684,$BK$1:BK3684,"")</f>
        <v>0</v>
      </c>
      <c r="BM3684" t="str">
        <f t="shared" si="637"/>
        <v/>
      </c>
    </row>
    <row r="3685" spans="1:65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1"/>
      <c r="AK3685" s="1"/>
      <c r="AL3685" s="1"/>
      <c r="AM3685" s="1"/>
      <c r="AN3685" s="1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t="str">
        <f t="shared" si="627"/>
        <v/>
      </c>
      <c r="AZ3685">
        <f t="shared" si="628"/>
        <v>0</v>
      </c>
      <c r="BA3685" t="str">
        <f t="shared" si="629"/>
        <v>QB</v>
      </c>
      <c r="BB3685" t="str">
        <f t="shared" si="630"/>
        <v>_</v>
      </c>
      <c r="BC3685" t="str">
        <f t="shared" si="631"/>
        <v>ru</v>
      </c>
      <c r="BD3685">
        <f>COUNTIFS($BB$1:BB3685,BB3685,$BC$1:BC3685,"ru")</f>
        <v>1809</v>
      </c>
      <c r="BE3685" t="str">
        <f t="shared" si="632"/>
        <v>re</v>
      </c>
      <c r="BF3685">
        <f>COUNTIFS($BB$1:BB3685,BB3685,$BE$1:BE3685,"re")</f>
        <v>1809</v>
      </c>
      <c r="BG3685" t="str">
        <f t="shared" si="633"/>
        <v>ru1809_</v>
      </c>
      <c r="BH3685" t="str">
        <f t="shared" si="634"/>
        <v>re1809_</v>
      </c>
      <c r="BI3685" t="str">
        <f t="shared" si="635"/>
        <v>_0</v>
      </c>
      <c r="BJ3685" t="str">
        <f t="shared" si="636"/>
        <v>_</v>
      </c>
      <c r="BK3685" t="str">
        <f>IF(ISERROR(MATCH(LEFT(C3685,5)&amp;B3685&amp;"_"&amp;A3685,$BK$1:BK3684,0)),LEFT(C3685,5)&amp;B3685&amp;"_"&amp;A3685,"")</f>
        <v/>
      </c>
      <c r="BL3685">
        <f>COUNTIFS($B$1:B3685,B3685)-COUNTIFS($B$1:B3685,B3685,$BK$1:BK3685,"")</f>
        <v>0</v>
      </c>
      <c r="BM3685" t="str">
        <f t="shared" si="637"/>
        <v/>
      </c>
    </row>
    <row r="3686" spans="1:65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1"/>
      <c r="AK3686" s="1"/>
      <c r="AL3686" s="1"/>
      <c r="AM3686" s="1"/>
      <c r="AN3686" s="1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t="str">
        <f t="shared" si="627"/>
        <v/>
      </c>
      <c r="AZ3686">
        <f t="shared" si="628"/>
        <v>0</v>
      </c>
      <c r="BA3686" t="str">
        <f t="shared" si="629"/>
        <v>QB</v>
      </c>
      <c r="BB3686" t="str">
        <f t="shared" si="630"/>
        <v>_</v>
      </c>
      <c r="BC3686" t="str">
        <f t="shared" si="631"/>
        <v>ru</v>
      </c>
      <c r="BD3686">
        <f>COUNTIFS($BB$1:BB3686,BB3686,$BC$1:BC3686,"ru")</f>
        <v>1810</v>
      </c>
      <c r="BE3686" t="str">
        <f t="shared" si="632"/>
        <v>re</v>
      </c>
      <c r="BF3686">
        <f>COUNTIFS($BB$1:BB3686,BB3686,$BE$1:BE3686,"re")</f>
        <v>1810</v>
      </c>
      <c r="BG3686" t="str">
        <f t="shared" si="633"/>
        <v>ru1810_</v>
      </c>
      <c r="BH3686" t="str">
        <f t="shared" si="634"/>
        <v>re1810_</v>
      </c>
      <c r="BI3686" t="str">
        <f t="shared" si="635"/>
        <v>_0</v>
      </c>
      <c r="BJ3686" t="str">
        <f t="shared" si="636"/>
        <v>_</v>
      </c>
      <c r="BK3686" t="str">
        <f>IF(ISERROR(MATCH(LEFT(C3686,5)&amp;B3686&amp;"_"&amp;A3686,$BK$1:BK3685,0)),LEFT(C3686,5)&amp;B3686&amp;"_"&amp;A3686,"")</f>
        <v/>
      </c>
      <c r="BL3686">
        <f>COUNTIFS($B$1:B3686,B3686)-COUNTIFS($B$1:B3686,B3686,$BK$1:BK3686,"")</f>
        <v>0</v>
      </c>
      <c r="BM3686" t="str">
        <f t="shared" si="637"/>
        <v/>
      </c>
    </row>
    <row r="3687" spans="1:65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1"/>
      <c r="AK3687" s="1"/>
      <c r="AL3687" s="1"/>
      <c r="AM3687" s="1"/>
      <c r="AN3687" s="1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t="str">
        <f t="shared" si="627"/>
        <v/>
      </c>
      <c r="AZ3687">
        <f t="shared" si="628"/>
        <v>0</v>
      </c>
      <c r="BA3687" t="str">
        <f t="shared" si="629"/>
        <v>QB</v>
      </c>
      <c r="BB3687" t="str">
        <f t="shared" si="630"/>
        <v>_</v>
      </c>
      <c r="BC3687" t="str">
        <f t="shared" si="631"/>
        <v>ru</v>
      </c>
      <c r="BD3687">
        <f>COUNTIFS($BB$1:BB3687,BB3687,$BC$1:BC3687,"ru")</f>
        <v>1811</v>
      </c>
      <c r="BE3687" t="str">
        <f t="shared" si="632"/>
        <v>re</v>
      </c>
      <c r="BF3687">
        <f>COUNTIFS($BB$1:BB3687,BB3687,$BE$1:BE3687,"re")</f>
        <v>1811</v>
      </c>
      <c r="BG3687" t="str">
        <f t="shared" si="633"/>
        <v>ru1811_</v>
      </c>
      <c r="BH3687" t="str">
        <f t="shared" si="634"/>
        <v>re1811_</v>
      </c>
      <c r="BI3687" t="str">
        <f t="shared" si="635"/>
        <v>_0</v>
      </c>
      <c r="BJ3687" t="str">
        <f t="shared" si="636"/>
        <v>_</v>
      </c>
      <c r="BK3687" t="str">
        <f>IF(ISERROR(MATCH(LEFT(C3687,5)&amp;B3687&amp;"_"&amp;A3687,$BK$1:BK3686,0)),LEFT(C3687,5)&amp;B3687&amp;"_"&amp;A3687,"")</f>
        <v/>
      </c>
      <c r="BL3687">
        <f>COUNTIFS($B$1:B3687,B3687)-COUNTIFS($B$1:B3687,B3687,$BK$1:BK3687,"")</f>
        <v>0</v>
      </c>
      <c r="BM3687" t="str">
        <f t="shared" si="637"/>
        <v/>
      </c>
    </row>
    <row r="3688" spans="1:65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1"/>
      <c r="AK3688" s="1"/>
      <c r="AL3688" s="1"/>
      <c r="AM3688" s="1"/>
      <c r="AN3688" s="1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t="str">
        <f t="shared" si="627"/>
        <v/>
      </c>
      <c r="AZ3688">
        <f t="shared" si="628"/>
        <v>0</v>
      </c>
      <c r="BA3688" t="str">
        <f t="shared" si="629"/>
        <v>QB</v>
      </c>
      <c r="BB3688" t="str">
        <f t="shared" si="630"/>
        <v>_</v>
      </c>
      <c r="BC3688" t="str">
        <f t="shared" si="631"/>
        <v>ru</v>
      </c>
      <c r="BD3688">
        <f>COUNTIFS($BB$1:BB3688,BB3688,$BC$1:BC3688,"ru")</f>
        <v>1812</v>
      </c>
      <c r="BE3688" t="str">
        <f t="shared" si="632"/>
        <v>re</v>
      </c>
      <c r="BF3688">
        <f>COUNTIFS($BB$1:BB3688,BB3688,$BE$1:BE3688,"re")</f>
        <v>1812</v>
      </c>
      <c r="BG3688" t="str">
        <f t="shared" si="633"/>
        <v>ru1812_</v>
      </c>
      <c r="BH3688" t="str">
        <f t="shared" si="634"/>
        <v>re1812_</v>
      </c>
      <c r="BI3688" t="str">
        <f t="shared" si="635"/>
        <v>_0</v>
      </c>
      <c r="BJ3688" t="str">
        <f t="shared" si="636"/>
        <v>_</v>
      </c>
      <c r="BK3688" t="str">
        <f>IF(ISERROR(MATCH(LEFT(C3688,5)&amp;B3688&amp;"_"&amp;A3688,$BK$1:BK3687,0)),LEFT(C3688,5)&amp;B3688&amp;"_"&amp;A3688,"")</f>
        <v/>
      </c>
      <c r="BL3688">
        <f>COUNTIFS($B$1:B3688,B3688)-COUNTIFS($B$1:B3688,B3688,$BK$1:BK3688,"")</f>
        <v>0</v>
      </c>
      <c r="BM3688" t="str">
        <f t="shared" si="637"/>
        <v/>
      </c>
    </row>
    <row r="3689" spans="1:65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1"/>
      <c r="AK3689" s="1"/>
      <c r="AL3689" s="1"/>
      <c r="AM3689" s="1"/>
      <c r="AN3689" s="1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t="str">
        <f t="shared" si="627"/>
        <v/>
      </c>
      <c r="AZ3689">
        <f t="shared" si="628"/>
        <v>0</v>
      </c>
      <c r="BA3689" t="str">
        <f t="shared" si="629"/>
        <v>QB</v>
      </c>
      <c r="BB3689" t="str">
        <f t="shared" si="630"/>
        <v>_</v>
      </c>
      <c r="BC3689" t="str">
        <f t="shared" si="631"/>
        <v>ru</v>
      </c>
      <c r="BD3689">
        <f>COUNTIFS($BB$1:BB3689,BB3689,$BC$1:BC3689,"ru")</f>
        <v>1813</v>
      </c>
      <c r="BE3689" t="str">
        <f t="shared" si="632"/>
        <v>re</v>
      </c>
      <c r="BF3689">
        <f>COUNTIFS($BB$1:BB3689,BB3689,$BE$1:BE3689,"re")</f>
        <v>1813</v>
      </c>
      <c r="BG3689" t="str">
        <f t="shared" si="633"/>
        <v>ru1813_</v>
      </c>
      <c r="BH3689" t="str">
        <f t="shared" si="634"/>
        <v>re1813_</v>
      </c>
      <c r="BI3689" t="str">
        <f t="shared" si="635"/>
        <v>_0</v>
      </c>
      <c r="BJ3689" t="str">
        <f t="shared" si="636"/>
        <v>_</v>
      </c>
      <c r="BK3689" t="str">
        <f>IF(ISERROR(MATCH(LEFT(C3689,5)&amp;B3689&amp;"_"&amp;A3689,$BK$1:BK3688,0)),LEFT(C3689,5)&amp;B3689&amp;"_"&amp;A3689,"")</f>
        <v/>
      </c>
      <c r="BL3689">
        <f>COUNTIFS($B$1:B3689,B3689)-COUNTIFS($B$1:B3689,B3689,$BK$1:BK3689,"")</f>
        <v>0</v>
      </c>
      <c r="BM3689" t="str">
        <f t="shared" si="637"/>
        <v/>
      </c>
    </row>
    <row r="3690" spans="1:65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1"/>
      <c r="AK3690" s="1"/>
      <c r="AL3690" s="1"/>
      <c r="AM3690" s="1"/>
      <c r="AN3690" s="1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t="str">
        <f t="shared" si="627"/>
        <v/>
      </c>
      <c r="AZ3690">
        <f t="shared" si="628"/>
        <v>0</v>
      </c>
      <c r="BA3690" t="str">
        <f t="shared" si="629"/>
        <v>QB</v>
      </c>
      <c r="BB3690" t="str">
        <f t="shared" si="630"/>
        <v>_</v>
      </c>
      <c r="BC3690" t="str">
        <f t="shared" si="631"/>
        <v>ru</v>
      </c>
      <c r="BD3690">
        <f>COUNTIFS($BB$1:BB3690,BB3690,$BC$1:BC3690,"ru")</f>
        <v>1814</v>
      </c>
      <c r="BE3690" t="str">
        <f t="shared" si="632"/>
        <v>re</v>
      </c>
      <c r="BF3690">
        <f>COUNTIFS($BB$1:BB3690,BB3690,$BE$1:BE3690,"re")</f>
        <v>1814</v>
      </c>
      <c r="BG3690" t="str">
        <f t="shared" si="633"/>
        <v>ru1814_</v>
      </c>
      <c r="BH3690" t="str">
        <f t="shared" si="634"/>
        <v>re1814_</v>
      </c>
      <c r="BI3690" t="str">
        <f t="shared" si="635"/>
        <v>_0</v>
      </c>
      <c r="BJ3690" t="str">
        <f t="shared" si="636"/>
        <v>_</v>
      </c>
      <c r="BK3690" t="str">
        <f>IF(ISERROR(MATCH(LEFT(C3690,5)&amp;B3690&amp;"_"&amp;A3690,$BK$1:BK3689,0)),LEFT(C3690,5)&amp;B3690&amp;"_"&amp;A3690,"")</f>
        <v/>
      </c>
      <c r="BL3690">
        <f>COUNTIFS($B$1:B3690,B3690)-COUNTIFS($B$1:B3690,B3690,$BK$1:BK3690,"")</f>
        <v>0</v>
      </c>
      <c r="BM3690" t="str">
        <f t="shared" si="637"/>
        <v/>
      </c>
    </row>
    <row r="3691" spans="1:65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1"/>
      <c r="AK3691" s="1"/>
      <c r="AL3691" s="1"/>
      <c r="AM3691" s="1"/>
      <c r="AN3691" s="1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t="str">
        <f t="shared" si="627"/>
        <v/>
      </c>
      <c r="AZ3691">
        <f t="shared" si="628"/>
        <v>0</v>
      </c>
      <c r="BA3691" t="str">
        <f t="shared" si="629"/>
        <v>QB</v>
      </c>
      <c r="BB3691" t="str">
        <f t="shared" si="630"/>
        <v>_</v>
      </c>
      <c r="BC3691" t="str">
        <f t="shared" si="631"/>
        <v>ru</v>
      </c>
      <c r="BD3691">
        <f>COUNTIFS($BB$1:BB3691,BB3691,$BC$1:BC3691,"ru")</f>
        <v>1815</v>
      </c>
      <c r="BE3691" t="str">
        <f t="shared" si="632"/>
        <v>re</v>
      </c>
      <c r="BF3691">
        <f>COUNTIFS($BB$1:BB3691,BB3691,$BE$1:BE3691,"re")</f>
        <v>1815</v>
      </c>
      <c r="BG3691" t="str">
        <f t="shared" si="633"/>
        <v>ru1815_</v>
      </c>
      <c r="BH3691" t="str">
        <f t="shared" si="634"/>
        <v>re1815_</v>
      </c>
      <c r="BI3691" t="str">
        <f t="shared" si="635"/>
        <v>_0</v>
      </c>
      <c r="BJ3691" t="str">
        <f t="shared" si="636"/>
        <v>_</v>
      </c>
      <c r="BK3691" t="str">
        <f>IF(ISERROR(MATCH(LEFT(C3691,5)&amp;B3691&amp;"_"&amp;A3691,$BK$1:BK3690,0)),LEFT(C3691,5)&amp;B3691&amp;"_"&amp;A3691,"")</f>
        <v/>
      </c>
      <c r="BL3691">
        <f>COUNTIFS($B$1:B3691,B3691)-COUNTIFS($B$1:B3691,B3691,$BK$1:BK3691,"")</f>
        <v>0</v>
      </c>
      <c r="BM3691" t="str">
        <f t="shared" si="637"/>
        <v/>
      </c>
    </row>
    <row r="3692" spans="1:65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1"/>
      <c r="AK3692" s="1"/>
      <c r="AL3692" s="1"/>
      <c r="AM3692" s="1"/>
      <c r="AN3692" s="1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t="str">
        <f t="shared" si="627"/>
        <v/>
      </c>
      <c r="AZ3692">
        <f t="shared" si="628"/>
        <v>0</v>
      </c>
      <c r="BA3692" t="str">
        <f t="shared" si="629"/>
        <v>QB</v>
      </c>
      <c r="BB3692" t="str">
        <f t="shared" si="630"/>
        <v>_</v>
      </c>
      <c r="BC3692" t="str">
        <f t="shared" si="631"/>
        <v>ru</v>
      </c>
      <c r="BD3692">
        <f>COUNTIFS($BB$1:BB3692,BB3692,$BC$1:BC3692,"ru")</f>
        <v>1816</v>
      </c>
      <c r="BE3692" t="str">
        <f t="shared" si="632"/>
        <v>re</v>
      </c>
      <c r="BF3692">
        <f>COUNTIFS($BB$1:BB3692,BB3692,$BE$1:BE3692,"re")</f>
        <v>1816</v>
      </c>
      <c r="BG3692" t="str">
        <f t="shared" si="633"/>
        <v>ru1816_</v>
      </c>
      <c r="BH3692" t="str">
        <f t="shared" si="634"/>
        <v>re1816_</v>
      </c>
      <c r="BI3692" t="str">
        <f t="shared" si="635"/>
        <v>_0</v>
      </c>
      <c r="BJ3692" t="str">
        <f t="shared" si="636"/>
        <v>_</v>
      </c>
      <c r="BK3692" t="str">
        <f>IF(ISERROR(MATCH(LEFT(C3692,5)&amp;B3692&amp;"_"&amp;A3692,$BK$1:BK3691,0)),LEFT(C3692,5)&amp;B3692&amp;"_"&amp;A3692,"")</f>
        <v/>
      </c>
      <c r="BL3692">
        <f>COUNTIFS($B$1:B3692,B3692)-COUNTIFS($B$1:B3692,B3692,$BK$1:BK3692,"")</f>
        <v>0</v>
      </c>
      <c r="BM3692" t="str">
        <f t="shared" si="637"/>
        <v/>
      </c>
    </row>
    <row r="3693" spans="1:65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1"/>
      <c r="AK3693" s="1"/>
      <c r="AL3693" s="1"/>
      <c r="AM3693" s="1"/>
      <c r="AN3693" s="1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t="str">
        <f t="shared" si="627"/>
        <v/>
      </c>
      <c r="AZ3693">
        <f t="shared" si="628"/>
        <v>0</v>
      </c>
      <c r="BA3693" t="str">
        <f t="shared" si="629"/>
        <v>QB</v>
      </c>
      <c r="BB3693" t="str">
        <f t="shared" si="630"/>
        <v>_</v>
      </c>
      <c r="BC3693" t="str">
        <f t="shared" si="631"/>
        <v>ru</v>
      </c>
      <c r="BD3693">
        <f>COUNTIFS($BB$1:BB3693,BB3693,$BC$1:BC3693,"ru")</f>
        <v>1817</v>
      </c>
      <c r="BE3693" t="str">
        <f t="shared" si="632"/>
        <v>re</v>
      </c>
      <c r="BF3693">
        <f>COUNTIFS($BB$1:BB3693,BB3693,$BE$1:BE3693,"re")</f>
        <v>1817</v>
      </c>
      <c r="BG3693" t="str">
        <f t="shared" si="633"/>
        <v>ru1817_</v>
      </c>
      <c r="BH3693" t="str">
        <f t="shared" si="634"/>
        <v>re1817_</v>
      </c>
      <c r="BI3693" t="str">
        <f t="shared" si="635"/>
        <v>_0</v>
      </c>
      <c r="BJ3693" t="str">
        <f t="shared" si="636"/>
        <v>_</v>
      </c>
      <c r="BK3693" t="str">
        <f>IF(ISERROR(MATCH(LEFT(C3693,5)&amp;B3693&amp;"_"&amp;A3693,$BK$1:BK3692,0)),LEFT(C3693,5)&amp;B3693&amp;"_"&amp;A3693,"")</f>
        <v/>
      </c>
      <c r="BL3693">
        <f>COUNTIFS($B$1:B3693,B3693)-COUNTIFS($B$1:B3693,B3693,$BK$1:BK3693,"")</f>
        <v>0</v>
      </c>
      <c r="BM3693" t="str">
        <f t="shared" si="637"/>
        <v/>
      </c>
    </row>
    <row r="3694" spans="1:65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1"/>
      <c r="AK3694" s="1"/>
      <c r="AL3694" s="1"/>
      <c r="AM3694" s="1"/>
      <c r="AN3694" s="1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t="str">
        <f t="shared" si="627"/>
        <v/>
      </c>
      <c r="AZ3694">
        <f t="shared" si="628"/>
        <v>0</v>
      </c>
      <c r="BA3694" t="str">
        <f t="shared" si="629"/>
        <v>QB</v>
      </c>
      <c r="BB3694" t="str">
        <f t="shared" si="630"/>
        <v>_</v>
      </c>
      <c r="BC3694" t="str">
        <f t="shared" si="631"/>
        <v>ru</v>
      </c>
      <c r="BD3694">
        <f>COUNTIFS($BB$1:BB3694,BB3694,$BC$1:BC3694,"ru")</f>
        <v>1818</v>
      </c>
      <c r="BE3694" t="str">
        <f t="shared" si="632"/>
        <v>re</v>
      </c>
      <c r="BF3694">
        <f>COUNTIFS($BB$1:BB3694,BB3694,$BE$1:BE3694,"re")</f>
        <v>1818</v>
      </c>
      <c r="BG3694" t="str">
        <f t="shared" si="633"/>
        <v>ru1818_</v>
      </c>
      <c r="BH3694" t="str">
        <f t="shared" si="634"/>
        <v>re1818_</v>
      </c>
      <c r="BI3694" t="str">
        <f t="shared" si="635"/>
        <v>_0</v>
      </c>
      <c r="BJ3694" t="str">
        <f t="shared" si="636"/>
        <v>_</v>
      </c>
      <c r="BK3694" t="str">
        <f>IF(ISERROR(MATCH(LEFT(C3694,5)&amp;B3694&amp;"_"&amp;A3694,$BK$1:BK3693,0)),LEFT(C3694,5)&amp;B3694&amp;"_"&amp;A3694,"")</f>
        <v/>
      </c>
      <c r="BL3694">
        <f>COUNTIFS($B$1:B3694,B3694)-COUNTIFS($B$1:B3694,B3694,$BK$1:BK3694,"")</f>
        <v>0</v>
      </c>
      <c r="BM3694" t="str">
        <f t="shared" si="637"/>
        <v/>
      </c>
    </row>
    <row r="3695" spans="1:65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1"/>
      <c r="AK3695" s="1"/>
      <c r="AL3695" s="1"/>
      <c r="AM3695" s="1"/>
      <c r="AN3695" s="1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t="str">
        <f t="shared" si="627"/>
        <v/>
      </c>
      <c r="AZ3695">
        <f t="shared" si="628"/>
        <v>0</v>
      </c>
      <c r="BA3695" t="str">
        <f t="shared" si="629"/>
        <v>QB</v>
      </c>
      <c r="BB3695" t="str">
        <f t="shared" si="630"/>
        <v>_</v>
      </c>
      <c r="BC3695" t="str">
        <f t="shared" si="631"/>
        <v>ru</v>
      </c>
      <c r="BD3695">
        <f>COUNTIFS($BB$1:BB3695,BB3695,$BC$1:BC3695,"ru")</f>
        <v>1819</v>
      </c>
      <c r="BE3695" t="str">
        <f t="shared" si="632"/>
        <v>re</v>
      </c>
      <c r="BF3695">
        <f>COUNTIFS($BB$1:BB3695,BB3695,$BE$1:BE3695,"re")</f>
        <v>1819</v>
      </c>
      <c r="BG3695" t="str">
        <f t="shared" si="633"/>
        <v>ru1819_</v>
      </c>
      <c r="BH3695" t="str">
        <f t="shared" si="634"/>
        <v>re1819_</v>
      </c>
      <c r="BI3695" t="str">
        <f t="shared" si="635"/>
        <v>_0</v>
      </c>
      <c r="BJ3695" t="str">
        <f t="shared" si="636"/>
        <v>_</v>
      </c>
      <c r="BK3695" t="str">
        <f>IF(ISERROR(MATCH(LEFT(C3695,5)&amp;B3695&amp;"_"&amp;A3695,$BK$1:BK3694,0)),LEFT(C3695,5)&amp;B3695&amp;"_"&amp;A3695,"")</f>
        <v/>
      </c>
      <c r="BL3695">
        <f>COUNTIFS($B$1:B3695,B3695)-COUNTIFS($B$1:B3695,B3695,$BK$1:BK3695,"")</f>
        <v>0</v>
      </c>
      <c r="BM3695" t="str">
        <f t="shared" si="637"/>
        <v/>
      </c>
    </row>
    <row r="3696" spans="1:65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1"/>
      <c r="AK3696" s="1"/>
      <c r="AL3696" s="1"/>
      <c r="AM3696" s="1"/>
      <c r="AN3696" s="1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t="str">
        <f t="shared" si="627"/>
        <v/>
      </c>
      <c r="AZ3696">
        <f t="shared" si="628"/>
        <v>0</v>
      </c>
      <c r="BA3696" t="str">
        <f t="shared" si="629"/>
        <v>QB</v>
      </c>
      <c r="BB3696" t="str">
        <f t="shared" si="630"/>
        <v>_</v>
      </c>
      <c r="BC3696" t="str">
        <f t="shared" si="631"/>
        <v>ru</v>
      </c>
      <c r="BD3696">
        <f>COUNTIFS($BB$1:BB3696,BB3696,$BC$1:BC3696,"ru")</f>
        <v>1820</v>
      </c>
      <c r="BE3696" t="str">
        <f t="shared" si="632"/>
        <v>re</v>
      </c>
      <c r="BF3696">
        <f>COUNTIFS($BB$1:BB3696,BB3696,$BE$1:BE3696,"re")</f>
        <v>1820</v>
      </c>
      <c r="BG3696" t="str">
        <f t="shared" si="633"/>
        <v>ru1820_</v>
      </c>
      <c r="BH3696" t="str">
        <f t="shared" si="634"/>
        <v>re1820_</v>
      </c>
      <c r="BI3696" t="str">
        <f t="shared" si="635"/>
        <v>_0</v>
      </c>
      <c r="BJ3696" t="str">
        <f t="shared" si="636"/>
        <v>_</v>
      </c>
      <c r="BK3696" t="str">
        <f>IF(ISERROR(MATCH(LEFT(C3696,5)&amp;B3696&amp;"_"&amp;A3696,$BK$1:BK3695,0)),LEFT(C3696,5)&amp;B3696&amp;"_"&amp;A3696,"")</f>
        <v/>
      </c>
      <c r="BL3696">
        <f>COUNTIFS($B$1:B3696,B3696)-COUNTIFS($B$1:B3696,B3696,$BK$1:BK3696,"")</f>
        <v>0</v>
      </c>
      <c r="BM3696" t="str">
        <f t="shared" si="637"/>
        <v/>
      </c>
    </row>
    <row r="3697" spans="1:65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1"/>
      <c r="AK3697" s="1"/>
      <c r="AL3697" s="1"/>
      <c r="AM3697" s="1"/>
      <c r="AN3697" s="1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t="str">
        <f t="shared" si="627"/>
        <v/>
      </c>
      <c r="AZ3697">
        <f t="shared" si="628"/>
        <v>0</v>
      </c>
      <c r="BA3697" t="str">
        <f t="shared" si="629"/>
        <v>QB</v>
      </c>
      <c r="BB3697" t="str">
        <f t="shared" si="630"/>
        <v>_</v>
      </c>
      <c r="BC3697" t="str">
        <f t="shared" si="631"/>
        <v>ru</v>
      </c>
      <c r="BD3697">
        <f>COUNTIFS($BB$1:BB3697,BB3697,$BC$1:BC3697,"ru")</f>
        <v>1821</v>
      </c>
      <c r="BE3697" t="str">
        <f t="shared" si="632"/>
        <v>re</v>
      </c>
      <c r="BF3697">
        <f>COUNTIFS($BB$1:BB3697,BB3697,$BE$1:BE3697,"re")</f>
        <v>1821</v>
      </c>
      <c r="BG3697" t="str">
        <f t="shared" si="633"/>
        <v>ru1821_</v>
      </c>
      <c r="BH3697" t="str">
        <f t="shared" si="634"/>
        <v>re1821_</v>
      </c>
      <c r="BI3697" t="str">
        <f t="shared" si="635"/>
        <v>_0</v>
      </c>
      <c r="BJ3697" t="str">
        <f t="shared" si="636"/>
        <v>_</v>
      </c>
      <c r="BK3697" t="str">
        <f>IF(ISERROR(MATCH(LEFT(C3697,5)&amp;B3697&amp;"_"&amp;A3697,$BK$1:BK3696,0)),LEFT(C3697,5)&amp;B3697&amp;"_"&amp;A3697,"")</f>
        <v/>
      </c>
      <c r="BL3697">
        <f>COUNTIFS($B$1:B3697,B3697)-COUNTIFS($B$1:B3697,B3697,$BK$1:BK3697,"")</f>
        <v>0</v>
      </c>
      <c r="BM3697" t="str">
        <f t="shared" si="637"/>
        <v/>
      </c>
    </row>
    <row r="3698" spans="1:65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1"/>
      <c r="AK3698" s="1"/>
      <c r="AL3698" s="1"/>
      <c r="AM3698" s="1"/>
      <c r="AN3698" s="1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t="str">
        <f t="shared" si="627"/>
        <v/>
      </c>
      <c r="AZ3698">
        <f t="shared" si="628"/>
        <v>0</v>
      </c>
      <c r="BA3698" t="str">
        <f t="shared" si="629"/>
        <v>QB</v>
      </c>
      <c r="BB3698" t="str">
        <f t="shared" si="630"/>
        <v>_</v>
      </c>
      <c r="BC3698" t="str">
        <f t="shared" si="631"/>
        <v>ru</v>
      </c>
      <c r="BD3698">
        <f>COUNTIFS($BB$1:BB3698,BB3698,$BC$1:BC3698,"ru")</f>
        <v>1822</v>
      </c>
      <c r="BE3698" t="str">
        <f t="shared" si="632"/>
        <v>re</v>
      </c>
      <c r="BF3698">
        <f>COUNTIFS($BB$1:BB3698,BB3698,$BE$1:BE3698,"re")</f>
        <v>1822</v>
      </c>
      <c r="BG3698" t="str">
        <f t="shared" si="633"/>
        <v>ru1822_</v>
      </c>
      <c r="BH3698" t="str">
        <f t="shared" si="634"/>
        <v>re1822_</v>
      </c>
      <c r="BI3698" t="str">
        <f t="shared" si="635"/>
        <v>_0</v>
      </c>
      <c r="BJ3698" t="str">
        <f t="shared" si="636"/>
        <v>_</v>
      </c>
      <c r="BK3698" t="str">
        <f>IF(ISERROR(MATCH(LEFT(C3698,5)&amp;B3698&amp;"_"&amp;A3698,$BK$1:BK3697,0)),LEFT(C3698,5)&amp;B3698&amp;"_"&amp;A3698,"")</f>
        <v/>
      </c>
      <c r="BL3698">
        <f>COUNTIFS($B$1:B3698,B3698)-COUNTIFS($B$1:B3698,B3698,$BK$1:BK3698,"")</f>
        <v>0</v>
      </c>
      <c r="BM3698" t="str">
        <f t="shared" si="637"/>
        <v/>
      </c>
    </row>
    <row r="3699" spans="1:65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1"/>
      <c r="AK3699" s="1"/>
      <c r="AL3699" s="1"/>
      <c r="AM3699" s="1"/>
      <c r="AN3699" s="1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t="str">
        <f t="shared" si="627"/>
        <v/>
      </c>
      <c r="AZ3699">
        <f t="shared" si="628"/>
        <v>0</v>
      </c>
      <c r="BA3699" t="str">
        <f t="shared" si="629"/>
        <v>QB</v>
      </c>
      <c r="BB3699" t="str">
        <f t="shared" si="630"/>
        <v>_</v>
      </c>
      <c r="BC3699" t="str">
        <f t="shared" si="631"/>
        <v>ru</v>
      </c>
      <c r="BD3699">
        <f>COUNTIFS($BB$1:BB3699,BB3699,$BC$1:BC3699,"ru")</f>
        <v>1823</v>
      </c>
      <c r="BE3699" t="str">
        <f t="shared" si="632"/>
        <v>re</v>
      </c>
      <c r="BF3699">
        <f>COUNTIFS($BB$1:BB3699,BB3699,$BE$1:BE3699,"re")</f>
        <v>1823</v>
      </c>
      <c r="BG3699" t="str">
        <f t="shared" si="633"/>
        <v>ru1823_</v>
      </c>
      <c r="BH3699" t="str">
        <f t="shared" si="634"/>
        <v>re1823_</v>
      </c>
      <c r="BI3699" t="str">
        <f t="shared" si="635"/>
        <v>_0</v>
      </c>
      <c r="BJ3699" t="str">
        <f t="shared" si="636"/>
        <v>_</v>
      </c>
      <c r="BK3699" t="str">
        <f>IF(ISERROR(MATCH(LEFT(C3699,5)&amp;B3699&amp;"_"&amp;A3699,$BK$1:BK3698,0)),LEFT(C3699,5)&amp;B3699&amp;"_"&amp;A3699,"")</f>
        <v/>
      </c>
      <c r="BL3699">
        <f>COUNTIFS($B$1:B3699,B3699)-COUNTIFS($B$1:B3699,B3699,$BK$1:BK3699,"")</f>
        <v>0</v>
      </c>
      <c r="BM3699" t="str">
        <f t="shared" si="637"/>
        <v/>
      </c>
    </row>
    <row r="3700" spans="1:65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1"/>
      <c r="AK3700" s="1"/>
      <c r="AL3700" s="1"/>
      <c r="AM3700" s="1"/>
      <c r="AN3700" s="1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t="str">
        <f t="shared" si="627"/>
        <v/>
      </c>
      <c r="AZ3700">
        <f t="shared" si="628"/>
        <v>0</v>
      </c>
      <c r="BA3700" t="str">
        <f t="shared" si="629"/>
        <v>QB</v>
      </c>
      <c r="BB3700" t="str">
        <f t="shared" si="630"/>
        <v>_</v>
      </c>
      <c r="BC3700" t="str">
        <f t="shared" si="631"/>
        <v>ru</v>
      </c>
      <c r="BD3700">
        <f>COUNTIFS($BB$1:BB3700,BB3700,$BC$1:BC3700,"ru")</f>
        <v>1824</v>
      </c>
      <c r="BE3700" t="str">
        <f t="shared" si="632"/>
        <v>re</v>
      </c>
      <c r="BF3700">
        <f>COUNTIFS($BB$1:BB3700,BB3700,$BE$1:BE3700,"re")</f>
        <v>1824</v>
      </c>
      <c r="BG3700" t="str">
        <f t="shared" si="633"/>
        <v>ru1824_</v>
      </c>
      <c r="BH3700" t="str">
        <f t="shared" si="634"/>
        <v>re1824_</v>
      </c>
      <c r="BI3700" t="str">
        <f t="shared" si="635"/>
        <v>_0</v>
      </c>
      <c r="BJ3700" t="str">
        <f t="shared" si="636"/>
        <v>_</v>
      </c>
      <c r="BK3700" t="str">
        <f>IF(ISERROR(MATCH(LEFT(C3700,5)&amp;B3700&amp;"_"&amp;A3700,$BK$1:BK3699,0)),LEFT(C3700,5)&amp;B3700&amp;"_"&amp;A3700,"")</f>
        <v/>
      </c>
      <c r="BL3700">
        <f>COUNTIFS($B$1:B3700,B3700)-COUNTIFS($B$1:B3700,B3700,$BK$1:BK3700,"")</f>
        <v>0</v>
      </c>
      <c r="BM3700" t="str">
        <f t="shared" si="637"/>
        <v/>
      </c>
    </row>
    <row r="3701" spans="1:65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1"/>
      <c r="AK3701" s="1"/>
      <c r="AL3701" s="1"/>
      <c r="AM3701" s="1"/>
      <c r="AN3701" s="1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t="str">
        <f t="shared" si="627"/>
        <v/>
      </c>
      <c r="AZ3701">
        <f t="shared" si="628"/>
        <v>0</v>
      </c>
      <c r="BA3701" t="str">
        <f t="shared" si="629"/>
        <v>QB</v>
      </c>
      <c r="BB3701" t="str">
        <f t="shared" si="630"/>
        <v>_</v>
      </c>
      <c r="BC3701" t="str">
        <f t="shared" si="631"/>
        <v>ru</v>
      </c>
      <c r="BD3701">
        <f>COUNTIFS($BB$1:BB3701,BB3701,$BC$1:BC3701,"ru")</f>
        <v>1825</v>
      </c>
      <c r="BE3701" t="str">
        <f t="shared" si="632"/>
        <v>re</v>
      </c>
      <c r="BF3701">
        <f>COUNTIFS($BB$1:BB3701,BB3701,$BE$1:BE3701,"re")</f>
        <v>1825</v>
      </c>
      <c r="BG3701" t="str">
        <f t="shared" si="633"/>
        <v>ru1825_</v>
      </c>
      <c r="BH3701" t="str">
        <f t="shared" si="634"/>
        <v>re1825_</v>
      </c>
      <c r="BI3701" t="str">
        <f t="shared" si="635"/>
        <v>_0</v>
      </c>
      <c r="BJ3701" t="str">
        <f t="shared" si="636"/>
        <v>_</v>
      </c>
      <c r="BK3701" t="str">
        <f>IF(ISERROR(MATCH(LEFT(C3701,5)&amp;B3701&amp;"_"&amp;A3701,$BK$1:BK3700,0)),LEFT(C3701,5)&amp;B3701&amp;"_"&amp;A3701,"")</f>
        <v/>
      </c>
      <c r="BL3701">
        <f>COUNTIFS($B$1:B3701,B3701)-COUNTIFS($B$1:B3701,B3701,$BK$1:BK3701,"")</f>
        <v>0</v>
      </c>
      <c r="BM3701" t="str">
        <f t="shared" si="637"/>
        <v/>
      </c>
    </row>
    <row r="3702" spans="1:65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1"/>
      <c r="AK3702" s="1"/>
      <c r="AL3702" s="1"/>
      <c r="AM3702" s="1"/>
      <c r="AN3702" s="1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t="str">
        <f t="shared" si="627"/>
        <v/>
      </c>
      <c r="AZ3702">
        <f t="shared" si="628"/>
        <v>0</v>
      </c>
      <c r="BA3702" t="str">
        <f t="shared" si="629"/>
        <v>QB</v>
      </c>
      <c r="BB3702" t="str">
        <f t="shared" si="630"/>
        <v>_</v>
      </c>
      <c r="BC3702" t="str">
        <f t="shared" si="631"/>
        <v>ru</v>
      </c>
      <c r="BD3702">
        <f>COUNTIFS($BB$1:BB3702,BB3702,$BC$1:BC3702,"ru")</f>
        <v>1826</v>
      </c>
      <c r="BE3702" t="str">
        <f t="shared" si="632"/>
        <v>re</v>
      </c>
      <c r="BF3702">
        <f>COUNTIFS($BB$1:BB3702,BB3702,$BE$1:BE3702,"re")</f>
        <v>1826</v>
      </c>
      <c r="BG3702" t="str">
        <f t="shared" si="633"/>
        <v>ru1826_</v>
      </c>
      <c r="BH3702" t="str">
        <f t="shared" si="634"/>
        <v>re1826_</v>
      </c>
      <c r="BI3702" t="str">
        <f t="shared" si="635"/>
        <v>_0</v>
      </c>
      <c r="BJ3702" t="str">
        <f t="shared" si="636"/>
        <v>_</v>
      </c>
      <c r="BK3702" t="str">
        <f>IF(ISERROR(MATCH(LEFT(C3702,5)&amp;B3702&amp;"_"&amp;A3702,$BK$1:BK3701,0)),LEFT(C3702,5)&amp;B3702&amp;"_"&amp;A3702,"")</f>
        <v/>
      </c>
      <c r="BL3702">
        <f>COUNTIFS($B$1:B3702,B3702)-COUNTIFS($B$1:B3702,B3702,$BK$1:BK3702,"")</f>
        <v>0</v>
      </c>
      <c r="BM3702" t="str">
        <f t="shared" si="637"/>
        <v/>
      </c>
    </row>
    <row r="3703" spans="1:65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1"/>
      <c r="AK3703" s="1"/>
      <c r="AL3703" s="1"/>
      <c r="AM3703" s="1"/>
      <c r="AN3703" s="1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t="str">
        <f t="shared" si="627"/>
        <v/>
      </c>
      <c r="AZ3703">
        <f t="shared" si="628"/>
        <v>0</v>
      </c>
      <c r="BA3703" t="str">
        <f t="shared" si="629"/>
        <v>QB</v>
      </c>
      <c r="BB3703" t="str">
        <f t="shared" si="630"/>
        <v>_</v>
      </c>
      <c r="BC3703" t="str">
        <f t="shared" si="631"/>
        <v>ru</v>
      </c>
      <c r="BD3703">
        <f>COUNTIFS($BB$1:BB3703,BB3703,$BC$1:BC3703,"ru")</f>
        <v>1827</v>
      </c>
      <c r="BE3703" t="str">
        <f t="shared" si="632"/>
        <v>re</v>
      </c>
      <c r="BF3703">
        <f>COUNTIFS($BB$1:BB3703,BB3703,$BE$1:BE3703,"re")</f>
        <v>1827</v>
      </c>
      <c r="BG3703" t="str">
        <f t="shared" si="633"/>
        <v>ru1827_</v>
      </c>
      <c r="BH3703" t="str">
        <f t="shared" si="634"/>
        <v>re1827_</v>
      </c>
      <c r="BI3703" t="str">
        <f t="shared" si="635"/>
        <v>_0</v>
      </c>
      <c r="BJ3703" t="str">
        <f t="shared" si="636"/>
        <v>_</v>
      </c>
      <c r="BK3703" t="str">
        <f>IF(ISERROR(MATCH(LEFT(C3703,5)&amp;B3703&amp;"_"&amp;A3703,$BK$1:BK3702,0)),LEFT(C3703,5)&amp;B3703&amp;"_"&amp;A3703,"")</f>
        <v/>
      </c>
      <c r="BL3703">
        <f>COUNTIFS($B$1:B3703,B3703)-COUNTIFS($B$1:B3703,B3703,$BK$1:BK3703,"")</f>
        <v>0</v>
      </c>
      <c r="BM3703" t="str">
        <f t="shared" si="637"/>
        <v/>
      </c>
    </row>
    <row r="3704" spans="1:65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1"/>
      <c r="AK3704" s="1"/>
      <c r="AL3704" s="1"/>
      <c r="AM3704" s="1"/>
      <c r="AN3704" s="1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t="str">
        <f t="shared" si="627"/>
        <v/>
      </c>
      <c r="AZ3704">
        <f t="shared" si="628"/>
        <v>0</v>
      </c>
      <c r="BA3704" t="str">
        <f t="shared" si="629"/>
        <v>QB</v>
      </c>
      <c r="BB3704" t="str">
        <f t="shared" si="630"/>
        <v>_</v>
      </c>
      <c r="BC3704" t="str">
        <f t="shared" si="631"/>
        <v>ru</v>
      </c>
      <c r="BD3704">
        <f>COUNTIFS($BB$1:BB3704,BB3704,$BC$1:BC3704,"ru")</f>
        <v>1828</v>
      </c>
      <c r="BE3704" t="str">
        <f t="shared" si="632"/>
        <v>re</v>
      </c>
      <c r="BF3704">
        <f>COUNTIFS($BB$1:BB3704,BB3704,$BE$1:BE3704,"re")</f>
        <v>1828</v>
      </c>
      <c r="BG3704" t="str">
        <f t="shared" si="633"/>
        <v>ru1828_</v>
      </c>
      <c r="BH3704" t="str">
        <f t="shared" si="634"/>
        <v>re1828_</v>
      </c>
      <c r="BI3704" t="str">
        <f t="shared" si="635"/>
        <v>_0</v>
      </c>
      <c r="BJ3704" t="str">
        <f t="shared" si="636"/>
        <v>_</v>
      </c>
      <c r="BK3704" t="str">
        <f>IF(ISERROR(MATCH(LEFT(C3704,5)&amp;B3704&amp;"_"&amp;A3704,$BK$1:BK3703,0)),LEFT(C3704,5)&amp;B3704&amp;"_"&amp;A3704,"")</f>
        <v/>
      </c>
      <c r="BL3704">
        <f>COUNTIFS($B$1:B3704,B3704)-COUNTIFS($B$1:B3704,B3704,$BK$1:BK3704,"")</f>
        <v>0</v>
      </c>
      <c r="BM3704" t="str">
        <f t="shared" si="637"/>
        <v/>
      </c>
    </row>
    <row r="3705" spans="1:65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1"/>
      <c r="AK3705" s="1"/>
      <c r="AL3705" s="1"/>
      <c r="AM3705" s="1"/>
      <c r="AN3705" s="1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t="str">
        <f t="shared" si="627"/>
        <v/>
      </c>
      <c r="AZ3705">
        <f t="shared" si="628"/>
        <v>0</v>
      </c>
      <c r="BA3705" t="str">
        <f t="shared" si="629"/>
        <v>QB</v>
      </c>
      <c r="BB3705" t="str">
        <f t="shared" si="630"/>
        <v>_</v>
      </c>
      <c r="BC3705" t="str">
        <f t="shared" si="631"/>
        <v>ru</v>
      </c>
      <c r="BD3705">
        <f>COUNTIFS($BB$1:BB3705,BB3705,$BC$1:BC3705,"ru")</f>
        <v>1829</v>
      </c>
      <c r="BE3705" t="str">
        <f t="shared" si="632"/>
        <v>re</v>
      </c>
      <c r="BF3705">
        <f>COUNTIFS($BB$1:BB3705,BB3705,$BE$1:BE3705,"re")</f>
        <v>1829</v>
      </c>
      <c r="BG3705" t="str">
        <f t="shared" si="633"/>
        <v>ru1829_</v>
      </c>
      <c r="BH3705" t="str">
        <f t="shared" si="634"/>
        <v>re1829_</v>
      </c>
      <c r="BI3705" t="str">
        <f t="shared" si="635"/>
        <v>_0</v>
      </c>
      <c r="BJ3705" t="str">
        <f t="shared" si="636"/>
        <v>_</v>
      </c>
      <c r="BK3705" t="str">
        <f>IF(ISERROR(MATCH(LEFT(C3705,5)&amp;B3705&amp;"_"&amp;A3705,$BK$1:BK3704,0)),LEFT(C3705,5)&amp;B3705&amp;"_"&amp;A3705,"")</f>
        <v/>
      </c>
      <c r="BL3705">
        <f>COUNTIFS($B$1:B3705,B3705)-COUNTIFS($B$1:B3705,B3705,$BK$1:BK3705,"")</f>
        <v>0</v>
      </c>
      <c r="BM3705" t="str">
        <f t="shared" si="637"/>
        <v/>
      </c>
    </row>
    <row r="3706" spans="1:65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1"/>
      <c r="AK3706" s="1"/>
      <c r="AL3706" s="1"/>
      <c r="AM3706" s="1"/>
      <c r="AN3706" s="1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t="str">
        <f t="shared" si="627"/>
        <v/>
      </c>
      <c r="AZ3706">
        <f t="shared" si="628"/>
        <v>0</v>
      </c>
      <c r="BA3706" t="str">
        <f t="shared" si="629"/>
        <v>QB</v>
      </c>
      <c r="BB3706" t="str">
        <f t="shared" si="630"/>
        <v>_</v>
      </c>
      <c r="BC3706" t="str">
        <f t="shared" si="631"/>
        <v>ru</v>
      </c>
      <c r="BD3706">
        <f>COUNTIFS($BB$1:BB3706,BB3706,$BC$1:BC3706,"ru")</f>
        <v>1830</v>
      </c>
      <c r="BE3706" t="str">
        <f t="shared" si="632"/>
        <v>re</v>
      </c>
      <c r="BF3706">
        <f>COUNTIFS($BB$1:BB3706,BB3706,$BE$1:BE3706,"re")</f>
        <v>1830</v>
      </c>
      <c r="BG3706" t="str">
        <f t="shared" si="633"/>
        <v>ru1830_</v>
      </c>
      <c r="BH3706" t="str">
        <f t="shared" si="634"/>
        <v>re1830_</v>
      </c>
      <c r="BI3706" t="str">
        <f t="shared" si="635"/>
        <v>_0</v>
      </c>
      <c r="BJ3706" t="str">
        <f t="shared" si="636"/>
        <v>_</v>
      </c>
      <c r="BK3706" t="str">
        <f>IF(ISERROR(MATCH(LEFT(C3706,5)&amp;B3706&amp;"_"&amp;A3706,$BK$1:BK3705,0)),LEFT(C3706,5)&amp;B3706&amp;"_"&amp;A3706,"")</f>
        <v/>
      </c>
      <c r="BL3706">
        <f>COUNTIFS($B$1:B3706,B3706)-COUNTIFS($B$1:B3706,B3706,$BK$1:BK3706,"")</f>
        <v>0</v>
      </c>
      <c r="BM3706" t="str">
        <f t="shared" si="637"/>
        <v/>
      </c>
    </row>
    <row r="3707" spans="1:65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1"/>
      <c r="AK3707" s="1"/>
      <c r="AL3707" s="1"/>
      <c r="AM3707" s="1"/>
      <c r="AN3707" s="1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t="str">
        <f t="shared" si="627"/>
        <v/>
      </c>
      <c r="AZ3707">
        <f t="shared" si="628"/>
        <v>0</v>
      </c>
      <c r="BA3707" t="str">
        <f t="shared" si="629"/>
        <v>QB</v>
      </c>
      <c r="BB3707" t="str">
        <f t="shared" si="630"/>
        <v>_</v>
      </c>
      <c r="BC3707" t="str">
        <f t="shared" si="631"/>
        <v>ru</v>
      </c>
      <c r="BD3707">
        <f>COUNTIFS($BB$1:BB3707,BB3707,$BC$1:BC3707,"ru")</f>
        <v>1831</v>
      </c>
      <c r="BE3707" t="str">
        <f t="shared" si="632"/>
        <v>re</v>
      </c>
      <c r="BF3707">
        <f>COUNTIFS($BB$1:BB3707,BB3707,$BE$1:BE3707,"re")</f>
        <v>1831</v>
      </c>
      <c r="BG3707" t="str">
        <f t="shared" si="633"/>
        <v>ru1831_</v>
      </c>
      <c r="BH3707" t="str">
        <f t="shared" si="634"/>
        <v>re1831_</v>
      </c>
      <c r="BI3707" t="str">
        <f t="shared" si="635"/>
        <v>_0</v>
      </c>
      <c r="BJ3707" t="str">
        <f t="shared" si="636"/>
        <v>_</v>
      </c>
      <c r="BK3707" t="str">
        <f>IF(ISERROR(MATCH(LEFT(C3707,5)&amp;B3707&amp;"_"&amp;A3707,$BK$1:BK3706,0)),LEFT(C3707,5)&amp;B3707&amp;"_"&amp;A3707,"")</f>
        <v/>
      </c>
      <c r="BL3707">
        <f>COUNTIFS($B$1:B3707,B3707)-COUNTIFS($B$1:B3707,B3707,$BK$1:BK3707,"")</f>
        <v>0</v>
      </c>
      <c r="BM3707" t="str">
        <f t="shared" si="637"/>
        <v/>
      </c>
    </row>
    <row r="3708" spans="1:65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1"/>
      <c r="AK3708" s="1"/>
      <c r="AL3708" s="1"/>
      <c r="AM3708" s="1"/>
      <c r="AN3708" s="1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t="str">
        <f t="shared" si="627"/>
        <v/>
      </c>
      <c r="AZ3708">
        <f t="shared" si="628"/>
        <v>0</v>
      </c>
      <c r="BA3708" t="str">
        <f t="shared" si="629"/>
        <v>QB</v>
      </c>
      <c r="BB3708" t="str">
        <f t="shared" si="630"/>
        <v>_</v>
      </c>
      <c r="BC3708" t="str">
        <f t="shared" si="631"/>
        <v>ru</v>
      </c>
      <c r="BD3708">
        <f>COUNTIFS($BB$1:BB3708,BB3708,$BC$1:BC3708,"ru")</f>
        <v>1832</v>
      </c>
      <c r="BE3708" t="str">
        <f t="shared" si="632"/>
        <v>re</v>
      </c>
      <c r="BF3708">
        <f>COUNTIFS($BB$1:BB3708,BB3708,$BE$1:BE3708,"re")</f>
        <v>1832</v>
      </c>
      <c r="BG3708" t="str">
        <f t="shared" si="633"/>
        <v>ru1832_</v>
      </c>
      <c r="BH3708" t="str">
        <f t="shared" si="634"/>
        <v>re1832_</v>
      </c>
      <c r="BI3708" t="str">
        <f t="shared" si="635"/>
        <v>_0</v>
      </c>
      <c r="BJ3708" t="str">
        <f t="shared" si="636"/>
        <v>_</v>
      </c>
      <c r="BK3708" t="str">
        <f>IF(ISERROR(MATCH(LEFT(C3708,5)&amp;B3708&amp;"_"&amp;A3708,$BK$1:BK3707,0)),LEFT(C3708,5)&amp;B3708&amp;"_"&amp;A3708,"")</f>
        <v/>
      </c>
      <c r="BL3708">
        <f>COUNTIFS($B$1:B3708,B3708)-COUNTIFS($B$1:B3708,B3708,$BK$1:BK3708,"")</f>
        <v>0</v>
      </c>
      <c r="BM3708" t="str">
        <f t="shared" si="637"/>
        <v/>
      </c>
    </row>
    <row r="3709" spans="1:65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1"/>
      <c r="AK3709" s="1"/>
      <c r="AL3709" s="1"/>
      <c r="AM3709" s="1"/>
      <c r="AN3709" s="1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t="str">
        <f t="shared" si="627"/>
        <v/>
      </c>
      <c r="AZ3709">
        <f t="shared" si="628"/>
        <v>0</v>
      </c>
      <c r="BA3709" t="str">
        <f t="shared" si="629"/>
        <v>QB</v>
      </c>
      <c r="BB3709" t="str">
        <f t="shared" si="630"/>
        <v>_</v>
      </c>
      <c r="BC3709" t="str">
        <f t="shared" si="631"/>
        <v>ru</v>
      </c>
      <c r="BD3709">
        <f>COUNTIFS($BB$1:BB3709,BB3709,$BC$1:BC3709,"ru")</f>
        <v>1833</v>
      </c>
      <c r="BE3709" t="str">
        <f t="shared" si="632"/>
        <v>re</v>
      </c>
      <c r="BF3709">
        <f>COUNTIFS($BB$1:BB3709,BB3709,$BE$1:BE3709,"re")</f>
        <v>1833</v>
      </c>
      <c r="BG3709" t="str">
        <f t="shared" si="633"/>
        <v>ru1833_</v>
      </c>
      <c r="BH3709" t="str">
        <f t="shared" si="634"/>
        <v>re1833_</v>
      </c>
      <c r="BI3709" t="str">
        <f t="shared" si="635"/>
        <v>_0</v>
      </c>
      <c r="BJ3709" t="str">
        <f t="shared" si="636"/>
        <v>_</v>
      </c>
      <c r="BK3709" t="str">
        <f>IF(ISERROR(MATCH(LEFT(C3709,5)&amp;B3709&amp;"_"&amp;A3709,$BK$1:BK3708,0)),LEFT(C3709,5)&amp;B3709&amp;"_"&amp;A3709,"")</f>
        <v/>
      </c>
      <c r="BL3709">
        <f>COUNTIFS($B$1:B3709,B3709)-COUNTIFS($B$1:B3709,B3709,$BK$1:BK3709,"")</f>
        <v>0</v>
      </c>
      <c r="BM3709" t="str">
        <f t="shared" si="637"/>
        <v/>
      </c>
    </row>
    <row r="3710" spans="1:65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1"/>
      <c r="AK3710" s="1"/>
      <c r="AL3710" s="1"/>
      <c r="AM3710" s="1"/>
      <c r="AN3710" s="1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t="str">
        <f t="shared" si="627"/>
        <v/>
      </c>
      <c r="AZ3710">
        <f t="shared" si="628"/>
        <v>0</v>
      </c>
      <c r="BA3710" t="str">
        <f t="shared" si="629"/>
        <v>QB</v>
      </c>
      <c r="BB3710" t="str">
        <f t="shared" si="630"/>
        <v>_</v>
      </c>
      <c r="BC3710" t="str">
        <f t="shared" si="631"/>
        <v>ru</v>
      </c>
      <c r="BD3710">
        <f>COUNTIFS($BB$1:BB3710,BB3710,$BC$1:BC3710,"ru")</f>
        <v>1834</v>
      </c>
      <c r="BE3710" t="str">
        <f t="shared" si="632"/>
        <v>re</v>
      </c>
      <c r="BF3710">
        <f>COUNTIFS($BB$1:BB3710,BB3710,$BE$1:BE3710,"re")</f>
        <v>1834</v>
      </c>
      <c r="BG3710" t="str">
        <f t="shared" si="633"/>
        <v>ru1834_</v>
      </c>
      <c r="BH3710" t="str">
        <f t="shared" si="634"/>
        <v>re1834_</v>
      </c>
      <c r="BI3710" t="str">
        <f t="shared" si="635"/>
        <v>_0</v>
      </c>
      <c r="BJ3710" t="str">
        <f t="shared" si="636"/>
        <v>_</v>
      </c>
      <c r="BK3710" t="str">
        <f>IF(ISERROR(MATCH(LEFT(C3710,5)&amp;B3710&amp;"_"&amp;A3710,$BK$1:BK3709,0)),LEFT(C3710,5)&amp;B3710&amp;"_"&amp;A3710,"")</f>
        <v/>
      </c>
      <c r="BL3710">
        <f>COUNTIFS($B$1:B3710,B3710)-COUNTIFS($B$1:B3710,B3710,$BK$1:BK3710,"")</f>
        <v>0</v>
      </c>
      <c r="BM3710" t="str">
        <f t="shared" si="637"/>
        <v/>
      </c>
    </row>
    <row r="3711" spans="1:65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1"/>
      <c r="AK3711" s="1"/>
      <c r="AL3711" s="1"/>
      <c r="AM3711" s="1"/>
      <c r="AN3711" s="1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t="str">
        <f t="shared" si="627"/>
        <v/>
      </c>
      <c r="AZ3711">
        <f t="shared" si="628"/>
        <v>0</v>
      </c>
      <c r="BA3711" t="str">
        <f t="shared" si="629"/>
        <v>QB</v>
      </c>
      <c r="BB3711" t="str">
        <f t="shared" si="630"/>
        <v>_</v>
      </c>
      <c r="BC3711" t="str">
        <f t="shared" si="631"/>
        <v>ru</v>
      </c>
      <c r="BD3711">
        <f>COUNTIFS($BB$1:BB3711,BB3711,$BC$1:BC3711,"ru")</f>
        <v>1835</v>
      </c>
      <c r="BE3711" t="str">
        <f t="shared" si="632"/>
        <v>re</v>
      </c>
      <c r="BF3711">
        <f>COUNTIFS($BB$1:BB3711,BB3711,$BE$1:BE3711,"re")</f>
        <v>1835</v>
      </c>
      <c r="BG3711" t="str">
        <f t="shared" si="633"/>
        <v>ru1835_</v>
      </c>
      <c r="BH3711" t="str">
        <f t="shared" si="634"/>
        <v>re1835_</v>
      </c>
      <c r="BI3711" t="str">
        <f t="shared" si="635"/>
        <v>_0</v>
      </c>
      <c r="BJ3711" t="str">
        <f t="shared" si="636"/>
        <v>_</v>
      </c>
      <c r="BK3711" t="str">
        <f>IF(ISERROR(MATCH(LEFT(C3711,5)&amp;B3711&amp;"_"&amp;A3711,$BK$1:BK3710,0)),LEFT(C3711,5)&amp;B3711&amp;"_"&amp;A3711,"")</f>
        <v/>
      </c>
      <c r="BL3711">
        <f>COUNTIFS($B$1:B3711,B3711)-COUNTIFS($B$1:B3711,B3711,$BK$1:BK3711,"")</f>
        <v>0</v>
      </c>
      <c r="BM3711" t="str">
        <f t="shared" si="637"/>
        <v/>
      </c>
    </row>
    <row r="3712" spans="1:65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1"/>
      <c r="AK3712" s="1"/>
      <c r="AL3712" s="1"/>
      <c r="AM3712" s="1"/>
      <c r="AN3712" s="1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t="str">
        <f t="shared" si="627"/>
        <v/>
      </c>
      <c r="AZ3712">
        <f t="shared" si="628"/>
        <v>0</v>
      </c>
      <c r="BA3712" t="str">
        <f t="shared" si="629"/>
        <v>QB</v>
      </c>
      <c r="BB3712" t="str">
        <f t="shared" si="630"/>
        <v>_</v>
      </c>
      <c r="BC3712" t="str">
        <f t="shared" si="631"/>
        <v>ru</v>
      </c>
      <c r="BD3712">
        <f>COUNTIFS($BB$1:BB3712,BB3712,$BC$1:BC3712,"ru")</f>
        <v>1836</v>
      </c>
      <c r="BE3712" t="str">
        <f t="shared" si="632"/>
        <v>re</v>
      </c>
      <c r="BF3712">
        <f>COUNTIFS($BB$1:BB3712,BB3712,$BE$1:BE3712,"re")</f>
        <v>1836</v>
      </c>
      <c r="BG3712" t="str">
        <f t="shared" si="633"/>
        <v>ru1836_</v>
      </c>
      <c r="BH3712" t="str">
        <f t="shared" si="634"/>
        <v>re1836_</v>
      </c>
      <c r="BI3712" t="str">
        <f t="shared" si="635"/>
        <v>_0</v>
      </c>
      <c r="BJ3712" t="str">
        <f t="shared" si="636"/>
        <v>_</v>
      </c>
      <c r="BK3712" t="str">
        <f>IF(ISERROR(MATCH(LEFT(C3712,5)&amp;B3712&amp;"_"&amp;A3712,$BK$1:BK3711,0)),LEFT(C3712,5)&amp;B3712&amp;"_"&amp;A3712,"")</f>
        <v/>
      </c>
      <c r="BL3712">
        <f>COUNTIFS($B$1:B3712,B3712)-COUNTIFS($B$1:B3712,B3712,$BK$1:BK3712,"")</f>
        <v>0</v>
      </c>
      <c r="BM3712" t="str">
        <f t="shared" si="637"/>
        <v/>
      </c>
    </row>
    <row r="3713" spans="1:65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1"/>
      <c r="AK3713" s="1"/>
      <c r="AL3713" s="1"/>
      <c r="AM3713" s="1"/>
      <c r="AN3713" s="1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t="str">
        <f t="shared" si="627"/>
        <v/>
      </c>
      <c r="AZ3713">
        <f t="shared" si="628"/>
        <v>0</v>
      </c>
      <c r="BA3713" t="str">
        <f t="shared" si="629"/>
        <v>QB</v>
      </c>
      <c r="BB3713" t="str">
        <f t="shared" si="630"/>
        <v>_</v>
      </c>
      <c r="BC3713" t="str">
        <f t="shared" si="631"/>
        <v>ru</v>
      </c>
      <c r="BD3713">
        <f>COUNTIFS($BB$1:BB3713,BB3713,$BC$1:BC3713,"ru")</f>
        <v>1837</v>
      </c>
      <c r="BE3713" t="str">
        <f t="shared" si="632"/>
        <v>re</v>
      </c>
      <c r="BF3713">
        <f>COUNTIFS($BB$1:BB3713,BB3713,$BE$1:BE3713,"re")</f>
        <v>1837</v>
      </c>
      <c r="BG3713" t="str">
        <f t="shared" si="633"/>
        <v>ru1837_</v>
      </c>
      <c r="BH3713" t="str">
        <f t="shared" si="634"/>
        <v>re1837_</v>
      </c>
      <c r="BI3713" t="str">
        <f t="shared" si="635"/>
        <v>_0</v>
      </c>
      <c r="BJ3713" t="str">
        <f t="shared" si="636"/>
        <v>_</v>
      </c>
      <c r="BK3713" t="str">
        <f>IF(ISERROR(MATCH(LEFT(C3713,5)&amp;B3713&amp;"_"&amp;A3713,$BK$1:BK3712,0)),LEFT(C3713,5)&amp;B3713&amp;"_"&amp;A3713,"")</f>
        <v/>
      </c>
      <c r="BL3713">
        <f>COUNTIFS($B$1:B3713,B3713)-COUNTIFS($B$1:B3713,B3713,$BK$1:BK3713,"")</f>
        <v>0</v>
      </c>
      <c r="BM3713" t="str">
        <f t="shared" si="637"/>
        <v/>
      </c>
    </row>
    <row r="3714" spans="1:65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1"/>
      <c r="AK3714" s="1"/>
      <c r="AL3714" s="1"/>
      <c r="AM3714" s="1"/>
      <c r="AN3714" s="1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t="str">
        <f t="shared" si="627"/>
        <v/>
      </c>
      <c r="AZ3714">
        <f t="shared" si="628"/>
        <v>0</v>
      </c>
      <c r="BA3714" t="str">
        <f t="shared" si="629"/>
        <v>QB</v>
      </c>
      <c r="BB3714" t="str">
        <f t="shared" si="630"/>
        <v>_</v>
      </c>
      <c r="BC3714" t="str">
        <f t="shared" si="631"/>
        <v>ru</v>
      </c>
      <c r="BD3714">
        <f>COUNTIFS($BB$1:BB3714,BB3714,$BC$1:BC3714,"ru")</f>
        <v>1838</v>
      </c>
      <c r="BE3714" t="str">
        <f t="shared" si="632"/>
        <v>re</v>
      </c>
      <c r="BF3714">
        <f>COUNTIFS($BB$1:BB3714,BB3714,$BE$1:BE3714,"re")</f>
        <v>1838</v>
      </c>
      <c r="BG3714" t="str">
        <f t="shared" si="633"/>
        <v>ru1838_</v>
      </c>
      <c r="BH3714" t="str">
        <f t="shared" si="634"/>
        <v>re1838_</v>
      </c>
      <c r="BI3714" t="str">
        <f t="shared" si="635"/>
        <v>_0</v>
      </c>
      <c r="BJ3714" t="str">
        <f t="shared" si="636"/>
        <v>_</v>
      </c>
      <c r="BK3714" t="str">
        <f>IF(ISERROR(MATCH(LEFT(C3714,5)&amp;B3714&amp;"_"&amp;A3714,$BK$1:BK3713,0)),LEFT(C3714,5)&amp;B3714&amp;"_"&amp;A3714,"")</f>
        <v/>
      </c>
      <c r="BL3714">
        <f>COUNTIFS($B$1:B3714,B3714)-COUNTIFS($B$1:B3714,B3714,$BK$1:BK3714,"")</f>
        <v>0</v>
      </c>
      <c r="BM3714" t="str">
        <f t="shared" si="637"/>
        <v/>
      </c>
    </row>
    <row r="3715" spans="1:65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1"/>
      <c r="AK3715" s="1"/>
      <c r="AL3715" s="1"/>
      <c r="AM3715" s="1"/>
      <c r="AN3715" s="1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t="str">
        <f t="shared" ref="AY3715:AY3778" si="638">IF(ISNUMBER(AP3715),LEFT(C3715,7)&amp;"_"&amp;B3715,"")</f>
        <v/>
      </c>
      <c r="AZ3715">
        <f t="shared" ref="AZ3715:AZ3778" si="639">A3715</f>
        <v>0</v>
      </c>
      <c r="BA3715" t="str">
        <f t="shared" ref="BA3715:BA3778" si="640">IF(G3715="NA","","QB")</f>
        <v>QB</v>
      </c>
      <c r="BB3715" t="str">
        <f t="shared" ref="BB3715:BB3778" si="641">LEFT(C3715,7)&amp;"_"&amp;B3715</f>
        <v>_</v>
      </c>
      <c r="BC3715" t="str">
        <f t="shared" ref="BC3715:BC3778" si="642">IF(X3715="NA","","ru")</f>
        <v>ru</v>
      </c>
      <c r="BD3715">
        <f>COUNTIFS($BB$1:BB3715,BB3715,$BC$1:BC3715,"ru")</f>
        <v>1839</v>
      </c>
      <c r="BE3715" t="str">
        <f t="shared" ref="BE3715:BE3778" si="643">IF(AD3715="NA","","re")</f>
        <v>re</v>
      </c>
      <c r="BF3715">
        <f>COUNTIFS($BB$1:BB3715,BB3715,$BE$1:BE3715,"re")</f>
        <v>1839</v>
      </c>
      <c r="BG3715" t="str">
        <f t="shared" ref="BG3715:BG3778" si="644">BC3715&amp;BD3715&amp;$BB3715</f>
        <v>ru1839_</v>
      </c>
      <c r="BH3715" t="str">
        <f t="shared" ref="BH3715:BH3778" si="645">BE3715&amp;BF3715&amp;$BB3715</f>
        <v>re1839_</v>
      </c>
      <c r="BI3715" t="str">
        <f t="shared" ref="BI3715:BI3778" si="646">BB3715&amp;AZ3715</f>
        <v>_0</v>
      </c>
      <c r="BJ3715" t="str">
        <f t="shared" ref="BJ3715:BJ3778" si="647">LEFT(C3715,5)&amp;B3715&amp;"_"&amp;A3715</f>
        <v>_</v>
      </c>
      <c r="BK3715" t="str">
        <f>IF(ISERROR(MATCH(LEFT(C3715,5)&amp;B3715&amp;"_"&amp;A3715,$BK$1:BK3714,0)),LEFT(C3715,5)&amp;B3715&amp;"_"&amp;A3715,"")</f>
        <v/>
      </c>
      <c r="BL3715">
        <f>COUNTIFS($B$1:B3715,B3715)-COUNTIFS($B$1:B3715,B3715,$BK$1:BK3715,"")</f>
        <v>0</v>
      </c>
      <c r="BM3715" t="str">
        <f t="shared" ref="BM3715:BM3778" si="648">IF(BK3715="","",LEFT(C3715,5)&amp;B3715&amp;BL3715)</f>
        <v/>
      </c>
    </row>
    <row r="3716" spans="1:65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1"/>
      <c r="AK3716" s="1"/>
      <c r="AL3716" s="1"/>
      <c r="AM3716" s="1"/>
      <c r="AN3716" s="1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t="str">
        <f t="shared" si="638"/>
        <v/>
      </c>
      <c r="AZ3716">
        <f t="shared" si="639"/>
        <v>0</v>
      </c>
      <c r="BA3716" t="str">
        <f t="shared" si="640"/>
        <v>QB</v>
      </c>
      <c r="BB3716" t="str">
        <f t="shared" si="641"/>
        <v>_</v>
      </c>
      <c r="BC3716" t="str">
        <f t="shared" si="642"/>
        <v>ru</v>
      </c>
      <c r="BD3716">
        <f>COUNTIFS($BB$1:BB3716,BB3716,$BC$1:BC3716,"ru")</f>
        <v>1840</v>
      </c>
      <c r="BE3716" t="str">
        <f t="shared" si="643"/>
        <v>re</v>
      </c>
      <c r="BF3716">
        <f>COUNTIFS($BB$1:BB3716,BB3716,$BE$1:BE3716,"re")</f>
        <v>1840</v>
      </c>
      <c r="BG3716" t="str">
        <f t="shared" si="644"/>
        <v>ru1840_</v>
      </c>
      <c r="BH3716" t="str">
        <f t="shared" si="645"/>
        <v>re1840_</v>
      </c>
      <c r="BI3716" t="str">
        <f t="shared" si="646"/>
        <v>_0</v>
      </c>
      <c r="BJ3716" t="str">
        <f t="shared" si="647"/>
        <v>_</v>
      </c>
      <c r="BK3716" t="str">
        <f>IF(ISERROR(MATCH(LEFT(C3716,5)&amp;B3716&amp;"_"&amp;A3716,$BK$1:BK3715,0)),LEFT(C3716,5)&amp;B3716&amp;"_"&amp;A3716,"")</f>
        <v/>
      </c>
      <c r="BL3716">
        <f>COUNTIFS($B$1:B3716,B3716)-COUNTIFS($B$1:B3716,B3716,$BK$1:BK3716,"")</f>
        <v>0</v>
      </c>
      <c r="BM3716" t="str">
        <f t="shared" si="648"/>
        <v/>
      </c>
    </row>
    <row r="3717" spans="1:65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1"/>
      <c r="AK3717" s="1"/>
      <c r="AL3717" s="1"/>
      <c r="AM3717" s="1"/>
      <c r="AN3717" s="1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t="str">
        <f t="shared" si="638"/>
        <v/>
      </c>
      <c r="AZ3717">
        <f t="shared" si="639"/>
        <v>0</v>
      </c>
      <c r="BA3717" t="str">
        <f t="shared" si="640"/>
        <v>QB</v>
      </c>
      <c r="BB3717" t="str">
        <f t="shared" si="641"/>
        <v>_</v>
      </c>
      <c r="BC3717" t="str">
        <f t="shared" si="642"/>
        <v>ru</v>
      </c>
      <c r="BD3717">
        <f>COUNTIFS($BB$1:BB3717,BB3717,$BC$1:BC3717,"ru")</f>
        <v>1841</v>
      </c>
      <c r="BE3717" t="str">
        <f t="shared" si="643"/>
        <v>re</v>
      </c>
      <c r="BF3717">
        <f>COUNTIFS($BB$1:BB3717,BB3717,$BE$1:BE3717,"re")</f>
        <v>1841</v>
      </c>
      <c r="BG3717" t="str">
        <f t="shared" si="644"/>
        <v>ru1841_</v>
      </c>
      <c r="BH3717" t="str">
        <f t="shared" si="645"/>
        <v>re1841_</v>
      </c>
      <c r="BI3717" t="str">
        <f t="shared" si="646"/>
        <v>_0</v>
      </c>
      <c r="BJ3717" t="str">
        <f t="shared" si="647"/>
        <v>_</v>
      </c>
      <c r="BK3717" t="str">
        <f>IF(ISERROR(MATCH(LEFT(C3717,5)&amp;B3717&amp;"_"&amp;A3717,$BK$1:BK3716,0)),LEFT(C3717,5)&amp;B3717&amp;"_"&amp;A3717,"")</f>
        <v/>
      </c>
      <c r="BL3717">
        <f>COUNTIFS($B$1:B3717,B3717)-COUNTIFS($B$1:B3717,B3717,$BK$1:BK3717,"")</f>
        <v>0</v>
      </c>
      <c r="BM3717" t="str">
        <f t="shared" si="648"/>
        <v/>
      </c>
    </row>
    <row r="3718" spans="1:65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1"/>
      <c r="AK3718" s="1"/>
      <c r="AL3718" s="1"/>
      <c r="AM3718" s="1"/>
      <c r="AN3718" s="1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t="str">
        <f t="shared" si="638"/>
        <v/>
      </c>
      <c r="AZ3718">
        <f t="shared" si="639"/>
        <v>0</v>
      </c>
      <c r="BA3718" t="str">
        <f t="shared" si="640"/>
        <v>QB</v>
      </c>
      <c r="BB3718" t="str">
        <f t="shared" si="641"/>
        <v>_</v>
      </c>
      <c r="BC3718" t="str">
        <f t="shared" si="642"/>
        <v>ru</v>
      </c>
      <c r="BD3718">
        <f>COUNTIFS($BB$1:BB3718,BB3718,$BC$1:BC3718,"ru")</f>
        <v>1842</v>
      </c>
      <c r="BE3718" t="str">
        <f t="shared" si="643"/>
        <v>re</v>
      </c>
      <c r="BF3718">
        <f>COUNTIFS($BB$1:BB3718,BB3718,$BE$1:BE3718,"re")</f>
        <v>1842</v>
      </c>
      <c r="BG3718" t="str">
        <f t="shared" si="644"/>
        <v>ru1842_</v>
      </c>
      <c r="BH3718" t="str">
        <f t="shared" si="645"/>
        <v>re1842_</v>
      </c>
      <c r="BI3718" t="str">
        <f t="shared" si="646"/>
        <v>_0</v>
      </c>
      <c r="BJ3718" t="str">
        <f t="shared" si="647"/>
        <v>_</v>
      </c>
      <c r="BK3718" t="str">
        <f>IF(ISERROR(MATCH(LEFT(C3718,5)&amp;B3718&amp;"_"&amp;A3718,$BK$1:BK3717,0)),LEFT(C3718,5)&amp;B3718&amp;"_"&amp;A3718,"")</f>
        <v/>
      </c>
      <c r="BL3718">
        <f>COUNTIFS($B$1:B3718,B3718)-COUNTIFS($B$1:B3718,B3718,$BK$1:BK3718,"")</f>
        <v>0</v>
      </c>
      <c r="BM3718" t="str">
        <f t="shared" si="648"/>
        <v/>
      </c>
    </row>
    <row r="3719" spans="1:65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1"/>
      <c r="AK3719" s="1"/>
      <c r="AL3719" s="1"/>
      <c r="AM3719" s="1"/>
      <c r="AN3719" s="1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t="str">
        <f t="shared" si="638"/>
        <v/>
      </c>
      <c r="AZ3719">
        <f t="shared" si="639"/>
        <v>0</v>
      </c>
      <c r="BA3719" t="str">
        <f t="shared" si="640"/>
        <v>QB</v>
      </c>
      <c r="BB3719" t="str">
        <f t="shared" si="641"/>
        <v>_</v>
      </c>
      <c r="BC3719" t="str">
        <f t="shared" si="642"/>
        <v>ru</v>
      </c>
      <c r="BD3719">
        <f>COUNTIFS($BB$1:BB3719,BB3719,$BC$1:BC3719,"ru")</f>
        <v>1843</v>
      </c>
      <c r="BE3719" t="str">
        <f t="shared" si="643"/>
        <v>re</v>
      </c>
      <c r="BF3719">
        <f>COUNTIFS($BB$1:BB3719,BB3719,$BE$1:BE3719,"re")</f>
        <v>1843</v>
      </c>
      <c r="BG3719" t="str">
        <f t="shared" si="644"/>
        <v>ru1843_</v>
      </c>
      <c r="BH3719" t="str">
        <f t="shared" si="645"/>
        <v>re1843_</v>
      </c>
      <c r="BI3719" t="str">
        <f t="shared" si="646"/>
        <v>_0</v>
      </c>
      <c r="BJ3719" t="str">
        <f t="shared" si="647"/>
        <v>_</v>
      </c>
      <c r="BK3719" t="str">
        <f>IF(ISERROR(MATCH(LEFT(C3719,5)&amp;B3719&amp;"_"&amp;A3719,$BK$1:BK3718,0)),LEFT(C3719,5)&amp;B3719&amp;"_"&amp;A3719,"")</f>
        <v/>
      </c>
      <c r="BL3719">
        <f>COUNTIFS($B$1:B3719,B3719)-COUNTIFS($B$1:B3719,B3719,$BK$1:BK3719,"")</f>
        <v>0</v>
      </c>
      <c r="BM3719" t="str">
        <f t="shared" si="648"/>
        <v/>
      </c>
    </row>
    <row r="3720" spans="1:65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1"/>
      <c r="AK3720" s="1"/>
      <c r="AL3720" s="1"/>
      <c r="AM3720" s="1"/>
      <c r="AN3720" s="1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t="str">
        <f t="shared" si="638"/>
        <v/>
      </c>
      <c r="AZ3720">
        <f t="shared" si="639"/>
        <v>0</v>
      </c>
      <c r="BA3720" t="str">
        <f t="shared" si="640"/>
        <v>QB</v>
      </c>
      <c r="BB3720" t="str">
        <f t="shared" si="641"/>
        <v>_</v>
      </c>
      <c r="BC3720" t="str">
        <f t="shared" si="642"/>
        <v>ru</v>
      </c>
      <c r="BD3720">
        <f>COUNTIFS($BB$1:BB3720,BB3720,$BC$1:BC3720,"ru")</f>
        <v>1844</v>
      </c>
      <c r="BE3720" t="str">
        <f t="shared" si="643"/>
        <v>re</v>
      </c>
      <c r="BF3720">
        <f>COUNTIFS($BB$1:BB3720,BB3720,$BE$1:BE3720,"re")</f>
        <v>1844</v>
      </c>
      <c r="BG3720" t="str">
        <f t="shared" si="644"/>
        <v>ru1844_</v>
      </c>
      <c r="BH3720" t="str">
        <f t="shared" si="645"/>
        <v>re1844_</v>
      </c>
      <c r="BI3720" t="str">
        <f t="shared" si="646"/>
        <v>_0</v>
      </c>
      <c r="BJ3720" t="str">
        <f t="shared" si="647"/>
        <v>_</v>
      </c>
      <c r="BK3720" t="str">
        <f>IF(ISERROR(MATCH(LEFT(C3720,5)&amp;B3720&amp;"_"&amp;A3720,$BK$1:BK3719,0)),LEFT(C3720,5)&amp;B3720&amp;"_"&amp;A3720,"")</f>
        <v/>
      </c>
      <c r="BL3720">
        <f>COUNTIFS($B$1:B3720,B3720)-COUNTIFS($B$1:B3720,B3720,$BK$1:BK3720,"")</f>
        <v>0</v>
      </c>
      <c r="BM3720" t="str">
        <f t="shared" si="648"/>
        <v/>
      </c>
    </row>
    <row r="3721" spans="1:65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1"/>
      <c r="AK3721" s="1"/>
      <c r="AL3721" s="1"/>
      <c r="AM3721" s="1"/>
      <c r="AN3721" s="1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t="str">
        <f t="shared" si="638"/>
        <v/>
      </c>
      <c r="AZ3721">
        <f t="shared" si="639"/>
        <v>0</v>
      </c>
      <c r="BA3721" t="str">
        <f t="shared" si="640"/>
        <v>QB</v>
      </c>
      <c r="BB3721" t="str">
        <f t="shared" si="641"/>
        <v>_</v>
      </c>
      <c r="BC3721" t="str">
        <f t="shared" si="642"/>
        <v>ru</v>
      </c>
      <c r="BD3721">
        <f>COUNTIFS($BB$1:BB3721,BB3721,$BC$1:BC3721,"ru")</f>
        <v>1845</v>
      </c>
      <c r="BE3721" t="str">
        <f t="shared" si="643"/>
        <v>re</v>
      </c>
      <c r="BF3721">
        <f>COUNTIFS($BB$1:BB3721,BB3721,$BE$1:BE3721,"re")</f>
        <v>1845</v>
      </c>
      <c r="BG3721" t="str">
        <f t="shared" si="644"/>
        <v>ru1845_</v>
      </c>
      <c r="BH3721" t="str">
        <f t="shared" si="645"/>
        <v>re1845_</v>
      </c>
      <c r="BI3721" t="str">
        <f t="shared" si="646"/>
        <v>_0</v>
      </c>
      <c r="BJ3721" t="str">
        <f t="shared" si="647"/>
        <v>_</v>
      </c>
      <c r="BK3721" t="str">
        <f>IF(ISERROR(MATCH(LEFT(C3721,5)&amp;B3721&amp;"_"&amp;A3721,$BK$1:BK3720,0)),LEFT(C3721,5)&amp;B3721&amp;"_"&amp;A3721,"")</f>
        <v/>
      </c>
      <c r="BL3721">
        <f>COUNTIFS($B$1:B3721,B3721)-COUNTIFS($B$1:B3721,B3721,$BK$1:BK3721,"")</f>
        <v>0</v>
      </c>
      <c r="BM3721" t="str">
        <f t="shared" si="648"/>
        <v/>
      </c>
    </row>
    <row r="3722" spans="1:65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1"/>
      <c r="AK3722" s="1"/>
      <c r="AL3722" s="1"/>
      <c r="AM3722" s="1"/>
      <c r="AN3722" s="1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t="str">
        <f t="shared" si="638"/>
        <v/>
      </c>
      <c r="AZ3722">
        <f t="shared" si="639"/>
        <v>0</v>
      </c>
      <c r="BA3722" t="str">
        <f t="shared" si="640"/>
        <v>QB</v>
      </c>
      <c r="BB3722" t="str">
        <f t="shared" si="641"/>
        <v>_</v>
      </c>
      <c r="BC3722" t="str">
        <f t="shared" si="642"/>
        <v>ru</v>
      </c>
      <c r="BD3722">
        <f>COUNTIFS($BB$1:BB3722,BB3722,$BC$1:BC3722,"ru")</f>
        <v>1846</v>
      </c>
      <c r="BE3722" t="str">
        <f t="shared" si="643"/>
        <v>re</v>
      </c>
      <c r="BF3722">
        <f>COUNTIFS($BB$1:BB3722,BB3722,$BE$1:BE3722,"re")</f>
        <v>1846</v>
      </c>
      <c r="BG3722" t="str">
        <f t="shared" si="644"/>
        <v>ru1846_</v>
      </c>
      <c r="BH3722" t="str">
        <f t="shared" si="645"/>
        <v>re1846_</v>
      </c>
      <c r="BI3722" t="str">
        <f t="shared" si="646"/>
        <v>_0</v>
      </c>
      <c r="BJ3722" t="str">
        <f t="shared" si="647"/>
        <v>_</v>
      </c>
      <c r="BK3722" t="str">
        <f>IF(ISERROR(MATCH(LEFT(C3722,5)&amp;B3722&amp;"_"&amp;A3722,$BK$1:BK3721,0)),LEFT(C3722,5)&amp;B3722&amp;"_"&amp;A3722,"")</f>
        <v/>
      </c>
      <c r="BL3722">
        <f>COUNTIFS($B$1:B3722,B3722)-COUNTIFS($B$1:B3722,B3722,$BK$1:BK3722,"")</f>
        <v>0</v>
      </c>
      <c r="BM3722" t="str">
        <f t="shared" si="648"/>
        <v/>
      </c>
    </row>
    <row r="3723" spans="1:65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1"/>
      <c r="AK3723" s="1"/>
      <c r="AL3723" s="1"/>
      <c r="AM3723" s="1"/>
      <c r="AN3723" s="1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t="str">
        <f t="shared" si="638"/>
        <v/>
      </c>
      <c r="AZ3723">
        <f t="shared" si="639"/>
        <v>0</v>
      </c>
      <c r="BA3723" t="str">
        <f t="shared" si="640"/>
        <v>QB</v>
      </c>
      <c r="BB3723" t="str">
        <f t="shared" si="641"/>
        <v>_</v>
      </c>
      <c r="BC3723" t="str">
        <f t="shared" si="642"/>
        <v>ru</v>
      </c>
      <c r="BD3723">
        <f>COUNTIFS($BB$1:BB3723,BB3723,$BC$1:BC3723,"ru")</f>
        <v>1847</v>
      </c>
      <c r="BE3723" t="str">
        <f t="shared" si="643"/>
        <v>re</v>
      </c>
      <c r="BF3723">
        <f>COUNTIFS($BB$1:BB3723,BB3723,$BE$1:BE3723,"re")</f>
        <v>1847</v>
      </c>
      <c r="BG3723" t="str">
        <f t="shared" si="644"/>
        <v>ru1847_</v>
      </c>
      <c r="BH3723" t="str">
        <f t="shared" si="645"/>
        <v>re1847_</v>
      </c>
      <c r="BI3723" t="str">
        <f t="shared" si="646"/>
        <v>_0</v>
      </c>
      <c r="BJ3723" t="str">
        <f t="shared" si="647"/>
        <v>_</v>
      </c>
      <c r="BK3723" t="str">
        <f>IF(ISERROR(MATCH(LEFT(C3723,5)&amp;B3723&amp;"_"&amp;A3723,$BK$1:BK3722,0)),LEFT(C3723,5)&amp;B3723&amp;"_"&amp;A3723,"")</f>
        <v/>
      </c>
      <c r="BL3723">
        <f>COUNTIFS($B$1:B3723,B3723)-COUNTIFS($B$1:B3723,B3723,$BK$1:BK3723,"")</f>
        <v>0</v>
      </c>
      <c r="BM3723" t="str">
        <f t="shared" si="648"/>
        <v/>
      </c>
    </row>
    <row r="3724" spans="1:65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1"/>
      <c r="AK3724" s="1"/>
      <c r="AL3724" s="1"/>
      <c r="AM3724" s="1"/>
      <c r="AN3724" s="1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t="str">
        <f t="shared" si="638"/>
        <v/>
      </c>
      <c r="AZ3724">
        <f t="shared" si="639"/>
        <v>0</v>
      </c>
      <c r="BA3724" t="str">
        <f t="shared" si="640"/>
        <v>QB</v>
      </c>
      <c r="BB3724" t="str">
        <f t="shared" si="641"/>
        <v>_</v>
      </c>
      <c r="BC3724" t="str">
        <f t="shared" si="642"/>
        <v>ru</v>
      </c>
      <c r="BD3724">
        <f>COUNTIFS($BB$1:BB3724,BB3724,$BC$1:BC3724,"ru")</f>
        <v>1848</v>
      </c>
      <c r="BE3724" t="str">
        <f t="shared" si="643"/>
        <v>re</v>
      </c>
      <c r="BF3724">
        <f>COUNTIFS($BB$1:BB3724,BB3724,$BE$1:BE3724,"re")</f>
        <v>1848</v>
      </c>
      <c r="BG3724" t="str">
        <f t="shared" si="644"/>
        <v>ru1848_</v>
      </c>
      <c r="BH3724" t="str">
        <f t="shared" si="645"/>
        <v>re1848_</v>
      </c>
      <c r="BI3724" t="str">
        <f t="shared" si="646"/>
        <v>_0</v>
      </c>
      <c r="BJ3724" t="str">
        <f t="shared" si="647"/>
        <v>_</v>
      </c>
      <c r="BK3724" t="str">
        <f>IF(ISERROR(MATCH(LEFT(C3724,5)&amp;B3724&amp;"_"&amp;A3724,$BK$1:BK3723,0)),LEFT(C3724,5)&amp;B3724&amp;"_"&amp;A3724,"")</f>
        <v/>
      </c>
      <c r="BL3724">
        <f>COUNTIFS($B$1:B3724,B3724)-COUNTIFS($B$1:B3724,B3724,$BK$1:BK3724,"")</f>
        <v>0</v>
      </c>
      <c r="BM3724" t="str">
        <f t="shared" si="648"/>
        <v/>
      </c>
    </row>
    <row r="3725" spans="1:65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1"/>
      <c r="AK3725" s="1"/>
      <c r="AL3725" s="1"/>
      <c r="AM3725" s="1"/>
      <c r="AN3725" s="1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t="str">
        <f t="shared" si="638"/>
        <v/>
      </c>
      <c r="AZ3725">
        <f t="shared" si="639"/>
        <v>0</v>
      </c>
      <c r="BA3725" t="str">
        <f t="shared" si="640"/>
        <v>QB</v>
      </c>
      <c r="BB3725" t="str">
        <f t="shared" si="641"/>
        <v>_</v>
      </c>
      <c r="BC3725" t="str">
        <f t="shared" si="642"/>
        <v>ru</v>
      </c>
      <c r="BD3725">
        <f>COUNTIFS($BB$1:BB3725,BB3725,$BC$1:BC3725,"ru")</f>
        <v>1849</v>
      </c>
      <c r="BE3725" t="str">
        <f t="shared" si="643"/>
        <v>re</v>
      </c>
      <c r="BF3725">
        <f>COUNTIFS($BB$1:BB3725,BB3725,$BE$1:BE3725,"re")</f>
        <v>1849</v>
      </c>
      <c r="BG3725" t="str">
        <f t="shared" si="644"/>
        <v>ru1849_</v>
      </c>
      <c r="BH3725" t="str">
        <f t="shared" si="645"/>
        <v>re1849_</v>
      </c>
      <c r="BI3725" t="str">
        <f t="shared" si="646"/>
        <v>_0</v>
      </c>
      <c r="BJ3725" t="str">
        <f t="shared" si="647"/>
        <v>_</v>
      </c>
      <c r="BK3725" t="str">
        <f>IF(ISERROR(MATCH(LEFT(C3725,5)&amp;B3725&amp;"_"&amp;A3725,$BK$1:BK3724,0)),LEFT(C3725,5)&amp;B3725&amp;"_"&amp;A3725,"")</f>
        <v/>
      </c>
      <c r="BL3725">
        <f>COUNTIFS($B$1:B3725,B3725)-COUNTIFS($B$1:B3725,B3725,$BK$1:BK3725,"")</f>
        <v>0</v>
      </c>
      <c r="BM3725" t="str">
        <f t="shared" si="648"/>
        <v/>
      </c>
    </row>
    <row r="3726" spans="1:65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1"/>
      <c r="AK3726" s="1"/>
      <c r="AL3726" s="1"/>
      <c r="AM3726" s="1"/>
      <c r="AN3726" s="1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t="str">
        <f t="shared" si="638"/>
        <v/>
      </c>
      <c r="AZ3726">
        <f t="shared" si="639"/>
        <v>0</v>
      </c>
      <c r="BA3726" t="str">
        <f t="shared" si="640"/>
        <v>QB</v>
      </c>
      <c r="BB3726" t="str">
        <f t="shared" si="641"/>
        <v>_</v>
      </c>
      <c r="BC3726" t="str">
        <f t="shared" si="642"/>
        <v>ru</v>
      </c>
      <c r="BD3726">
        <f>COUNTIFS($BB$1:BB3726,BB3726,$BC$1:BC3726,"ru")</f>
        <v>1850</v>
      </c>
      <c r="BE3726" t="str">
        <f t="shared" si="643"/>
        <v>re</v>
      </c>
      <c r="BF3726">
        <f>COUNTIFS($BB$1:BB3726,BB3726,$BE$1:BE3726,"re")</f>
        <v>1850</v>
      </c>
      <c r="BG3726" t="str">
        <f t="shared" si="644"/>
        <v>ru1850_</v>
      </c>
      <c r="BH3726" t="str">
        <f t="shared" si="645"/>
        <v>re1850_</v>
      </c>
      <c r="BI3726" t="str">
        <f t="shared" si="646"/>
        <v>_0</v>
      </c>
      <c r="BJ3726" t="str">
        <f t="shared" si="647"/>
        <v>_</v>
      </c>
      <c r="BK3726" t="str">
        <f>IF(ISERROR(MATCH(LEFT(C3726,5)&amp;B3726&amp;"_"&amp;A3726,$BK$1:BK3725,0)),LEFT(C3726,5)&amp;B3726&amp;"_"&amp;A3726,"")</f>
        <v/>
      </c>
      <c r="BL3726">
        <f>COUNTIFS($B$1:B3726,B3726)-COUNTIFS($B$1:B3726,B3726,$BK$1:BK3726,"")</f>
        <v>0</v>
      </c>
      <c r="BM3726" t="str">
        <f t="shared" si="648"/>
        <v/>
      </c>
    </row>
    <row r="3727" spans="1:65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1"/>
      <c r="AK3727" s="1"/>
      <c r="AL3727" s="1"/>
      <c r="AM3727" s="1"/>
      <c r="AN3727" s="1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t="str">
        <f t="shared" si="638"/>
        <v/>
      </c>
      <c r="AZ3727">
        <f t="shared" si="639"/>
        <v>0</v>
      </c>
      <c r="BA3727" t="str">
        <f t="shared" si="640"/>
        <v>QB</v>
      </c>
      <c r="BB3727" t="str">
        <f t="shared" si="641"/>
        <v>_</v>
      </c>
      <c r="BC3727" t="str">
        <f t="shared" si="642"/>
        <v>ru</v>
      </c>
      <c r="BD3727">
        <f>COUNTIFS($BB$1:BB3727,BB3727,$BC$1:BC3727,"ru")</f>
        <v>1851</v>
      </c>
      <c r="BE3727" t="str">
        <f t="shared" si="643"/>
        <v>re</v>
      </c>
      <c r="BF3727">
        <f>COUNTIFS($BB$1:BB3727,BB3727,$BE$1:BE3727,"re")</f>
        <v>1851</v>
      </c>
      <c r="BG3727" t="str">
        <f t="shared" si="644"/>
        <v>ru1851_</v>
      </c>
      <c r="BH3727" t="str">
        <f t="shared" si="645"/>
        <v>re1851_</v>
      </c>
      <c r="BI3727" t="str">
        <f t="shared" si="646"/>
        <v>_0</v>
      </c>
      <c r="BJ3727" t="str">
        <f t="shared" si="647"/>
        <v>_</v>
      </c>
      <c r="BK3727" t="str">
        <f>IF(ISERROR(MATCH(LEFT(C3727,5)&amp;B3727&amp;"_"&amp;A3727,$BK$1:BK3726,0)),LEFT(C3727,5)&amp;B3727&amp;"_"&amp;A3727,"")</f>
        <v/>
      </c>
      <c r="BL3727">
        <f>COUNTIFS($B$1:B3727,B3727)-COUNTIFS($B$1:B3727,B3727,$BK$1:BK3727,"")</f>
        <v>0</v>
      </c>
      <c r="BM3727" t="str">
        <f t="shared" si="648"/>
        <v/>
      </c>
    </row>
    <row r="3728" spans="1:65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1"/>
      <c r="AK3728" s="1"/>
      <c r="AL3728" s="1"/>
      <c r="AM3728" s="1"/>
      <c r="AN3728" s="1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t="str">
        <f t="shared" si="638"/>
        <v/>
      </c>
      <c r="AZ3728">
        <f t="shared" si="639"/>
        <v>0</v>
      </c>
      <c r="BA3728" t="str">
        <f t="shared" si="640"/>
        <v>QB</v>
      </c>
      <c r="BB3728" t="str">
        <f t="shared" si="641"/>
        <v>_</v>
      </c>
      <c r="BC3728" t="str">
        <f t="shared" si="642"/>
        <v>ru</v>
      </c>
      <c r="BD3728">
        <f>COUNTIFS($BB$1:BB3728,BB3728,$BC$1:BC3728,"ru")</f>
        <v>1852</v>
      </c>
      <c r="BE3728" t="str">
        <f t="shared" si="643"/>
        <v>re</v>
      </c>
      <c r="BF3728">
        <f>COUNTIFS($BB$1:BB3728,BB3728,$BE$1:BE3728,"re")</f>
        <v>1852</v>
      </c>
      <c r="BG3728" t="str">
        <f t="shared" si="644"/>
        <v>ru1852_</v>
      </c>
      <c r="BH3728" t="str">
        <f t="shared" si="645"/>
        <v>re1852_</v>
      </c>
      <c r="BI3728" t="str">
        <f t="shared" si="646"/>
        <v>_0</v>
      </c>
      <c r="BJ3728" t="str">
        <f t="shared" si="647"/>
        <v>_</v>
      </c>
      <c r="BK3728" t="str">
        <f>IF(ISERROR(MATCH(LEFT(C3728,5)&amp;B3728&amp;"_"&amp;A3728,$BK$1:BK3727,0)),LEFT(C3728,5)&amp;B3728&amp;"_"&amp;A3728,"")</f>
        <v/>
      </c>
      <c r="BL3728">
        <f>COUNTIFS($B$1:B3728,B3728)-COUNTIFS($B$1:B3728,B3728,$BK$1:BK3728,"")</f>
        <v>0</v>
      </c>
      <c r="BM3728" t="str">
        <f t="shared" si="648"/>
        <v/>
      </c>
    </row>
    <row r="3729" spans="1:65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1"/>
      <c r="AK3729" s="1"/>
      <c r="AL3729" s="1"/>
      <c r="AM3729" s="1"/>
      <c r="AN3729" s="1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t="str">
        <f t="shared" si="638"/>
        <v/>
      </c>
      <c r="AZ3729">
        <f t="shared" si="639"/>
        <v>0</v>
      </c>
      <c r="BA3729" t="str">
        <f t="shared" si="640"/>
        <v>QB</v>
      </c>
      <c r="BB3729" t="str">
        <f t="shared" si="641"/>
        <v>_</v>
      </c>
      <c r="BC3729" t="str">
        <f t="shared" si="642"/>
        <v>ru</v>
      </c>
      <c r="BD3729">
        <f>COUNTIFS($BB$1:BB3729,BB3729,$BC$1:BC3729,"ru")</f>
        <v>1853</v>
      </c>
      <c r="BE3729" t="str">
        <f t="shared" si="643"/>
        <v>re</v>
      </c>
      <c r="BF3729">
        <f>COUNTIFS($BB$1:BB3729,BB3729,$BE$1:BE3729,"re")</f>
        <v>1853</v>
      </c>
      <c r="BG3729" t="str">
        <f t="shared" si="644"/>
        <v>ru1853_</v>
      </c>
      <c r="BH3729" t="str">
        <f t="shared" si="645"/>
        <v>re1853_</v>
      </c>
      <c r="BI3729" t="str">
        <f t="shared" si="646"/>
        <v>_0</v>
      </c>
      <c r="BJ3729" t="str">
        <f t="shared" si="647"/>
        <v>_</v>
      </c>
      <c r="BK3729" t="str">
        <f>IF(ISERROR(MATCH(LEFT(C3729,5)&amp;B3729&amp;"_"&amp;A3729,$BK$1:BK3728,0)),LEFT(C3729,5)&amp;B3729&amp;"_"&amp;A3729,"")</f>
        <v/>
      </c>
      <c r="BL3729">
        <f>COUNTIFS($B$1:B3729,B3729)-COUNTIFS($B$1:B3729,B3729,$BK$1:BK3729,"")</f>
        <v>0</v>
      </c>
      <c r="BM3729" t="str">
        <f t="shared" si="648"/>
        <v/>
      </c>
    </row>
    <row r="3730" spans="1:65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1"/>
      <c r="AK3730" s="1"/>
      <c r="AL3730" s="1"/>
      <c r="AM3730" s="1"/>
      <c r="AN3730" s="1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t="str">
        <f t="shared" si="638"/>
        <v/>
      </c>
      <c r="AZ3730">
        <f t="shared" si="639"/>
        <v>0</v>
      </c>
      <c r="BA3730" t="str">
        <f t="shared" si="640"/>
        <v>QB</v>
      </c>
      <c r="BB3730" t="str">
        <f t="shared" si="641"/>
        <v>_</v>
      </c>
      <c r="BC3730" t="str">
        <f t="shared" si="642"/>
        <v>ru</v>
      </c>
      <c r="BD3730">
        <f>COUNTIFS($BB$1:BB3730,BB3730,$BC$1:BC3730,"ru")</f>
        <v>1854</v>
      </c>
      <c r="BE3730" t="str">
        <f t="shared" si="643"/>
        <v>re</v>
      </c>
      <c r="BF3730">
        <f>COUNTIFS($BB$1:BB3730,BB3730,$BE$1:BE3730,"re")</f>
        <v>1854</v>
      </c>
      <c r="BG3730" t="str">
        <f t="shared" si="644"/>
        <v>ru1854_</v>
      </c>
      <c r="BH3730" t="str">
        <f t="shared" si="645"/>
        <v>re1854_</v>
      </c>
      <c r="BI3730" t="str">
        <f t="shared" si="646"/>
        <v>_0</v>
      </c>
      <c r="BJ3730" t="str">
        <f t="shared" si="647"/>
        <v>_</v>
      </c>
      <c r="BK3730" t="str">
        <f>IF(ISERROR(MATCH(LEFT(C3730,5)&amp;B3730&amp;"_"&amp;A3730,$BK$1:BK3729,0)),LEFT(C3730,5)&amp;B3730&amp;"_"&amp;A3730,"")</f>
        <v/>
      </c>
      <c r="BL3730">
        <f>COUNTIFS($B$1:B3730,B3730)-COUNTIFS($B$1:B3730,B3730,$BK$1:BK3730,"")</f>
        <v>0</v>
      </c>
      <c r="BM3730" t="str">
        <f t="shared" si="648"/>
        <v/>
      </c>
    </row>
    <row r="3731" spans="1:65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1"/>
      <c r="AK3731" s="1"/>
      <c r="AL3731" s="1"/>
      <c r="AM3731" s="1"/>
      <c r="AN3731" s="1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t="str">
        <f t="shared" si="638"/>
        <v/>
      </c>
      <c r="AZ3731">
        <f t="shared" si="639"/>
        <v>0</v>
      </c>
      <c r="BA3731" t="str">
        <f t="shared" si="640"/>
        <v>QB</v>
      </c>
      <c r="BB3731" t="str">
        <f t="shared" si="641"/>
        <v>_</v>
      </c>
      <c r="BC3731" t="str">
        <f t="shared" si="642"/>
        <v>ru</v>
      </c>
      <c r="BD3731">
        <f>COUNTIFS($BB$1:BB3731,BB3731,$BC$1:BC3731,"ru")</f>
        <v>1855</v>
      </c>
      <c r="BE3731" t="str">
        <f t="shared" si="643"/>
        <v>re</v>
      </c>
      <c r="BF3731">
        <f>COUNTIFS($BB$1:BB3731,BB3731,$BE$1:BE3731,"re")</f>
        <v>1855</v>
      </c>
      <c r="BG3731" t="str">
        <f t="shared" si="644"/>
        <v>ru1855_</v>
      </c>
      <c r="BH3731" t="str">
        <f t="shared" si="645"/>
        <v>re1855_</v>
      </c>
      <c r="BI3731" t="str">
        <f t="shared" si="646"/>
        <v>_0</v>
      </c>
      <c r="BJ3731" t="str">
        <f t="shared" si="647"/>
        <v>_</v>
      </c>
      <c r="BK3731" t="str">
        <f>IF(ISERROR(MATCH(LEFT(C3731,5)&amp;B3731&amp;"_"&amp;A3731,$BK$1:BK3730,0)),LEFT(C3731,5)&amp;B3731&amp;"_"&amp;A3731,"")</f>
        <v/>
      </c>
      <c r="BL3731">
        <f>COUNTIFS($B$1:B3731,B3731)-COUNTIFS($B$1:B3731,B3731,$BK$1:BK3731,"")</f>
        <v>0</v>
      </c>
      <c r="BM3731" t="str">
        <f t="shared" si="648"/>
        <v/>
      </c>
    </row>
    <row r="3732" spans="1:65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1"/>
      <c r="AK3732" s="1"/>
      <c r="AL3732" s="1"/>
      <c r="AM3732" s="1"/>
      <c r="AN3732" s="1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t="str">
        <f t="shared" si="638"/>
        <v/>
      </c>
      <c r="AZ3732">
        <f t="shared" si="639"/>
        <v>0</v>
      </c>
      <c r="BA3732" t="str">
        <f t="shared" si="640"/>
        <v>QB</v>
      </c>
      <c r="BB3732" t="str">
        <f t="shared" si="641"/>
        <v>_</v>
      </c>
      <c r="BC3732" t="str">
        <f t="shared" si="642"/>
        <v>ru</v>
      </c>
      <c r="BD3732">
        <f>COUNTIFS($BB$1:BB3732,BB3732,$BC$1:BC3732,"ru")</f>
        <v>1856</v>
      </c>
      <c r="BE3732" t="str">
        <f t="shared" si="643"/>
        <v>re</v>
      </c>
      <c r="BF3732">
        <f>COUNTIFS($BB$1:BB3732,BB3732,$BE$1:BE3732,"re")</f>
        <v>1856</v>
      </c>
      <c r="BG3732" t="str">
        <f t="shared" si="644"/>
        <v>ru1856_</v>
      </c>
      <c r="BH3732" t="str">
        <f t="shared" si="645"/>
        <v>re1856_</v>
      </c>
      <c r="BI3732" t="str">
        <f t="shared" si="646"/>
        <v>_0</v>
      </c>
      <c r="BJ3732" t="str">
        <f t="shared" si="647"/>
        <v>_</v>
      </c>
      <c r="BK3732" t="str">
        <f>IF(ISERROR(MATCH(LEFT(C3732,5)&amp;B3732&amp;"_"&amp;A3732,$BK$1:BK3731,0)),LEFT(C3732,5)&amp;B3732&amp;"_"&amp;A3732,"")</f>
        <v/>
      </c>
      <c r="BL3732">
        <f>COUNTIFS($B$1:B3732,B3732)-COUNTIFS($B$1:B3732,B3732,$BK$1:BK3732,"")</f>
        <v>0</v>
      </c>
      <c r="BM3732" t="str">
        <f t="shared" si="648"/>
        <v/>
      </c>
    </row>
    <row r="3733" spans="1:65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1"/>
      <c r="AK3733" s="1"/>
      <c r="AL3733" s="1"/>
      <c r="AM3733" s="1"/>
      <c r="AN3733" s="1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t="str">
        <f t="shared" si="638"/>
        <v/>
      </c>
      <c r="AZ3733">
        <f t="shared" si="639"/>
        <v>0</v>
      </c>
      <c r="BA3733" t="str">
        <f t="shared" si="640"/>
        <v>QB</v>
      </c>
      <c r="BB3733" t="str">
        <f t="shared" si="641"/>
        <v>_</v>
      </c>
      <c r="BC3733" t="str">
        <f t="shared" si="642"/>
        <v>ru</v>
      </c>
      <c r="BD3733">
        <f>COUNTIFS($BB$1:BB3733,BB3733,$BC$1:BC3733,"ru")</f>
        <v>1857</v>
      </c>
      <c r="BE3733" t="str">
        <f t="shared" si="643"/>
        <v>re</v>
      </c>
      <c r="BF3733">
        <f>COUNTIFS($BB$1:BB3733,BB3733,$BE$1:BE3733,"re")</f>
        <v>1857</v>
      </c>
      <c r="BG3733" t="str">
        <f t="shared" si="644"/>
        <v>ru1857_</v>
      </c>
      <c r="BH3733" t="str">
        <f t="shared" si="645"/>
        <v>re1857_</v>
      </c>
      <c r="BI3733" t="str">
        <f t="shared" si="646"/>
        <v>_0</v>
      </c>
      <c r="BJ3733" t="str">
        <f t="shared" si="647"/>
        <v>_</v>
      </c>
      <c r="BK3733" t="str">
        <f>IF(ISERROR(MATCH(LEFT(C3733,5)&amp;B3733&amp;"_"&amp;A3733,$BK$1:BK3732,0)),LEFT(C3733,5)&amp;B3733&amp;"_"&amp;A3733,"")</f>
        <v/>
      </c>
      <c r="BL3733">
        <f>COUNTIFS($B$1:B3733,B3733)-COUNTIFS($B$1:B3733,B3733,$BK$1:BK3733,"")</f>
        <v>0</v>
      </c>
      <c r="BM3733" t="str">
        <f t="shared" si="648"/>
        <v/>
      </c>
    </row>
    <row r="3734" spans="1:65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1"/>
      <c r="AK3734" s="1"/>
      <c r="AL3734" s="1"/>
      <c r="AM3734" s="1"/>
      <c r="AN3734" s="1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t="str">
        <f t="shared" si="638"/>
        <v/>
      </c>
      <c r="AZ3734">
        <f t="shared" si="639"/>
        <v>0</v>
      </c>
      <c r="BA3734" t="str">
        <f t="shared" si="640"/>
        <v>QB</v>
      </c>
      <c r="BB3734" t="str">
        <f t="shared" si="641"/>
        <v>_</v>
      </c>
      <c r="BC3734" t="str">
        <f t="shared" si="642"/>
        <v>ru</v>
      </c>
      <c r="BD3734">
        <f>COUNTIFS($BB$1:BB3734,BB3734,$BC$1:BC3734,"ru")</f>
        <v>1858</v>
      </c>
      <c r="BE3734" t="str">
        <f t="shared" si="643"/>
        <v>re</v>
      </c>
      <c r="BF3734">
        <f>COUNTIFS($BB$1:BB3734,BB3734,$BE$1:BE3734,"re")</f>
        <v>1858</v>
      </c>
      <c r="BG3734" t="str">
        <f t="shared" si="644"/>
        <v>ru1858_</v>
      </c>
      <c r="BH3734" t="str">
        <f t="shared" si="645"/>
        <v>re1858_</v>
      </c>
      <c r="BI3734" t="str">
        <f t="shared" si="646"/>
        <v>_0</v>
      </c>
      <c r="BJ3734" t="str">
        <f t="shared" si="647"/>
        <v>_</v>
      </c>
      <c r="BK3734" t="str">
        <f>IF(ISERROR(MATCH(LEFT(C3734,5)&amp;B3734&amp;"_"&amp;A3734,$BK$1:BK3733,0)),LEFT(C3734,5)&amp;B3734&amp;"_"&amp;A3734,"")</f>
        <v/>
      </c>
      <c r="BL3734">
        <f>COUNTIFS($B$1:B3734,B3734)-COUNTIFS($B$1:B3734,B3734,$BK$1:BK3734,"")</f>
        <v>0</v>
      </c>
      <c r="BM3734" t="str">
        <f t="shared" si="648"/>
        <v/>
      </c>
    </row>
    <row r="3735" spans="1:65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1"/>
      <c r="AK3735" s="1"/>
      <c r="AL3735" s="1"/>
      <c r="AM3735" s="1"/>
      <c r="AN3735" s="1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t="str">
        <f t="shared" si="638"/>
        <v/>
      </c>
      <c r="AZ3735">
        <f t="shared" si="639"/>
        <v>0</v>
      </c>
      <c r="BA3735" t="str">
        <f t="shared" si="640"/>
        <v>QB</v>
      </c>
      <c r="BB3735" t="str">
        <f t="shared" si="641"/>
        <v>_</v>
      </c>
      <c r="BC3735" t="str">
        <f t="shared" si="642"/>
        <v>ru</v>
      </c>
      <c r="BD3735">
        <f>COUNTIFS($BB$1:BB3735,BB3735,$BC$1:BC3735,"ru")</f>
        <v>1859</v>
      </c>
      <c r="BE3735" t="str">
        <f t="shared" si="643"/>
        <v>re</v>
      </c>
      <c r="BF3735">
        <f>COUNTIFS($BB$1:BB3735,BB3735,$BE$1:BE3735,"re")</f>
        <v>1859</v>
      </c>
      <c r="BG3735" t="str">
        <f t="shared" si="644"/>
        <v>ru1859_</v>
      </c>
      <c r="BH3735" t="str">
        <f t="shared" si="645"/>
        <v>re1859_</v>
      </c>
      <c r="BI3735" t="str">
        <f t="shared" si="646"/>
        <v>_0</v>
      </c>
      <c r="BJ3735" t="str">
        <f t="shared" si="647"/>
        <v>_</v>
      </c>
      <c r="BK3735" t="str">
        <f>IF(ISERROR(MATCH(LEFT(C3735,5)&amp;B3735&amp;"_"&amp;A3735,$BK$1:BK3734,0)),LEFT(C3735,5)&amp;B3735&amp;"_"&amp;A3735,"")</f>
        <v/>
      </c>
      <c r="BL3735">
        <f>COUNTIFS($B$1:B3735,B3735)-COUNTIFS($B$1:B3735,B3735,$BK$1:BK3735,"")</f>
        <v>0</v>
      </c>
      <c r="BM3735" t="str">
        <f t="shared" si="648"/>
        <v/>
      </c>
    </row>
    <row r="3736" spans="1:65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1"/>
      <c r="AK3736" s="1"/>
      <c r="AL3736" s="1"/>
      <c r="AM3736" s="1"/>
      <c r="AN3736" s="1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t="str">
        <f t="shared" si="638"/>
        <v/>
      </c>
      <c r="AZ3736">
        <f t="shared" si="639"/>
        <v>0</v>
      </c>
      <c r="BA3736" t="str">
        <f t="shared" si="640"/>
        <v>QB</v>
      </c>
      <c r="BB3736" t="str">
        <f t="shared" si="641"/>
        <v>_</v>
      </c>
      <c r="BC3736" t="str">
        <f t="shared" si="642"/>
        <v>ru</v>
      </c>
      <c r="BD3736">
        <f>COUNTIFS($BB$1:BB3736,BB3736,$BC$1:BC3736,"ru")</f>
        <v>1860</v>
      </c>
      <c r="BE3736" t="str">
        <f t="shared" si="643"/>
        <v>re</v>
      </c>
      <c r="BF3736">
        <f>COUNTIFS($BB$1:BB3736,BB3736,$BE$1:BE3736,"re")</f>
        <v>1860</v>
      </c>
      <c r="BG3736" t="str">
        <f t="shared" si="644"/>
        <v>ru1860_</v>
      </c>
      <c r="BH3736" t="str">
        <f t="shared" si="645"/>
        <v>re1860_</v>
      </c>
      <c r="BI3736" t="str">
        <f t="shared" si="646"/>
        <v>_0</v>
      </c>
      <c r="BJ3736" t="str">
        <f t="shared" si="647"/>
        <v>_</v>
      </c>
      <c r="BK3736" t="str">
        <f>IF(ISERROR(MATCH(LEFT(C3736,5)&amp;B3736&amp;"_"&amp;A3736,$BK$1:BK3735,0)),LEFT(C3736,5)&amp;B3736&amp;"_"&amp;A3736,"")</f>
        <v/>
      </c>
      <c r="BL3736">
        <f>COUNTIFS($B$1:B3736,B3736)-COUNTIFS($B$1:B3736,B3736,$BK$1:BK3736,"")</f>
        <v>0</v>
      </c>
      <c r="BM3736" t="str">
        <f t="shared" si="648"/>
        <v/>
      </c>
    </row>
    <row r="3737" spans="1:65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1"/>
      <c r="AK3737" s="1"/>
      <c r="AL3737" s="1"/>
      <c r="AM3737" s="1"/>
      <c r="AN3737" s="1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t="str">
        <f t="shared" si="638"/>
        <v/>
      </c>
      <c r="AZ3737">
        <f t="shared" si="639"/>
        <v>0</v>
      </c>
      <c r="BA3737" t="str">
        <f t="shared" si="640"/>
        <v>QB</v>
      </c>
      <c r="BB3737" t="str">
        <f t="shared" si="641"/>
        <v>_</v>
      </c>
      <c r="BC3737" t="str">
        <f t="shared" si="642"/>
        <v>ru</v>
      </c>
      <c r="BD3737">
        <f>COUNTIFS($BB$1:BB3737,BB3737,$BC$1:BC3737,"ru")</f>
        <v>1861</v>
      </c>
      <c r="BE3737" t="str">
        <f t="shared" si="643"/>
        <v>re</v>
      </c>
      <c r="BF3737">
        <f>COUNTIFS($BB$1:BB3737,BB3737,$BE$1:BE3737,"re")</f>
        <v>1861</v>
      </c>
      <c r="BG3737" t="str">
        <f t="shared" si="644"/>
        <v>ru1861_</v>
      </c>
      <c r="BH3737" t="str">
        <f t="shared" si="645"/>
        <v>re1861_</v>
      </c>
      <c r="BI3737" t="str">
        <f t="shared" si="646"/>
        <v>_0</v>
      </c>
      <c r="BJ3737" t="str">
        <f t="shared" si="647"/>
        <v>_</v>
      </c>
      <c r="BK3737" t="str">
        <f>IF(ISERROR(MATCH(LEFT(C3737,5)&amp;B3737&amp;"_"&amp;A3737,$BK$1:BK3736,0)),LEFT(C3737,5)&amp;B3737&amp;"_"&amp;A3737,"")</f>
        <v/>
      </c>
      <c r="BL3737">
        <f>COUNTIFS($B$1:B3737,B3737)-COUNTIFS($B$1:B3737,B3737,$BK$1:BK3737,"")</f>
        <v>0</v>
      </c>
      <c r="BM3737" t="str">
        <f t="shared" si="648"/>
        <v/>
      </c>
    </row>
    <row r="3738" spans="1:65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1"/>
      <c r="AK3738" s="1"/>
      <c r="AL3738" s="1"/>
      <c r="AM3738" s="1"/>
      <c r="AN3738" s="1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t="str">
        <f t="shared" si="638"/>
        <v/>
      </c>
      <c r="AZ3738">
        <f t="shared" si="639"/>
        <v>0</v>
      </c>
      <c r="BA3738" t="str">
        <f t="shared" si="640"/>
        <v>QB</v>
      </c>
      <c r="BB3738" t="str">
        <f t="shared" si="641"/>
        <v>_</v>
      </c>
      <c r="BC3738" t="str">
        <f t="shared" si="642"/>
        <v>ru</v>
      </c>
      <c r="BD3738">
        <f>COUNTIFS($BB$1:BB3738,BB3738,$BC$1:BC3738,"ru")</f>
        <v>1862</v>
      </c>
      <c r="BE3738" t="str">
        <f t="shared" si="643"/>
        <v>re</v>
      </c>
      <c r="BF3738">
        <f>COUNTIFS($BB$1:BB3738,BB3738,$BE$1:BE3738,"re")</f>
        <v>1862</v>
      </c>
      <c r="BG3738" t="str">
        <f t="shared" si="644"/>
        <v>ru1862_</v>
      </c>
      <c r="BH3738" t="str">
        <f t="shared" si="645"/>
        <v>re1862_</v>
      </c>
      <c r="BI3738" t="str">
        <f t="shared" si="646"/>
        <v>_0</v>
      </c>
      <c r="BJ3738" t="str">
        <f t="shared" si="647"/>
        <v>_</v>
      </c>
      <c r="BK3738" t="str">
        <f>IF(ISERROR(MATCH(LEFT(C3738,5)&amp;B3738&amp;"_"&amp;A3738,$BK$1:BK3737,0)),LEFT(C3738,5)&amp;B3738&amp;"_"&amp;A3738,"")</f>
        <v/>
      </c>
      <c r="BL3738">
        <f>COUNTIFS($B$1:B3738,B3738)-COUNTIFS($B$1:B3738,B3738,$BK$1:BK3738,"")</f>
        <v>0</v>
      </c>
      <c r="BM3738" t="str">
        <f t="shared" si="648"/>
        <v/>
      </c>
    </row>
    <row r="3739" spans="1:65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1"/>
      <c r="AK3739" s="1"/>
      <c r="AL3739" s="1"/>
      <c r="AM3739" s="1"/>
      <c r="AN3739" s="1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t="str">
        <f t="shared" si="638"/>
        <v/>
      </c>
      <c r="AZ3739">
        <f t="shared" si="639"/>
        <v>0</v>
      </c>
      <c r="BA3739" t="str">
        <f t="shared" si="640"/>
        <v>QB</v>
      </c>
      <c r="BB3739" t="str">
        <f t="shared" si="641"/>
        <v>_</v>
      </c>
      <c r="BC3739" t="str">
        <f t="shared" si="642"/>
        <v>ru</v>
      </c>
      <c r="BD3739">
        <f>COUNTIFS($BB$1:BB3739,BB3739,$BC$1:BC3739,"ru")</f>
        <v>1863</v>
      </c>
      <c r="BE3739" t="str">
        <f t="shared" si="643"/>
        <v>re</v>
      </c>
      <c r="BF3739">
        <f>COUNTIFS($BB$1:BB3739,BB3739,$BE$1:BE3739,"re")</f>
        <v>1863</v>
      </c>
      <c r="BG3739" t="str">
        <f t="shared" si="644"/>
        <v>ru1863_</v>
      </c>
      <c r="BH3739" t="str">
        <f t="shared" si="645"/>
        <v>re1863_</v>
      </c>
      <c r="BI3739" t="str">
        <f t="shared" si="646"/>
        <v>_0</v>
      </c>
      <c r="BJ3739" t="str">
        <f t="shared" si="647"/>
        <v>_</v>
      </c>
      <c r="BK3739" t="str">
        <f>IF(ISERROR(MATCH(LEFT(C3739,5)&amp;B3739&amp;"_"&amp;A3739,$BK$1:BK3738,0)),LEFT(C3739,5)&amp;B3739&amp;"_"&amp;A3739,"")</f>
        <v/>
      </c>
      <c r="BL3739">
        <f>COUNTIFS($B$1:B3739,B3739)-COUNTIFS($B$1:B3739,B3739,$BK$1:BK3739,"")</f>
        <v>0</v>
      </c>
      <c r="BM3739" t="str">
        <f t="shared" si="648"/>
        <v/>
      </c>
    </row>
    <row r="3740" spans="1:65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1"/>
      <c r="AK3740" s="1"/>
      <c r="AL3740" s="1"/>
      <c r="AM3740" s="1"/>
      <c r="AN3740" s="1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t="str">
        <f t="shared" si="638"/>
        <v/>
      </c>
      <c r="AZ3740">
        <f t="shared" si="639"/>
        <v>0</v>
      </c>
      <c r="BA3740" t="str">
        <f t="shared" si="640"/>
        <v>QB</v>
      </c>
      <c r="BB3740" t="str">
        <f t="shared" si="641"/>
        <v>_</v>
      </c>
      <c r="BC3740" t="str">
        <f t="shared" si="642"/>
        <v>ru</v>
      </c>
      <c r="BD3740">
        <f>COUNTIFS($BB$1:BB3740,BB3740,$BC$1:BC3740,"ru")</f>
        <v>1864</v>
      </c>
      <c r="BE3740" t="str">
        <f t="shared" si="643"/>
        <v>re</v>
      </c>
      <c r="BF3740">
        <f>COUNTIFS($BB$1:BB3740,BB3740,$BE$1:BE3740,"re")</f>
        <v>1864</v>
      </c>
      <c r="BG3740" t="str">
        <f t="shared" si="644"/>
        <v>ru1864_</v>
      </c>
      <c r="BH3740" t="str">
        <f t="shared" si="645"/>
        <v>re1864_</v>
      </c>
      <c r="BI3740" t="str">
        <f t="shared" si="646"/>
        <v>_0</v>
      </c>
      <c r="BJ3740" t="str">
        <f t="shared" si="647"/>
        <v>_</v>
      </c>
      <c r="BK3740" t="str">
        <f>IF(ISERROR(MATCH(LEFT(C3740,5)&amp;B3740&amp;"_"&amp;A3740,$BK$1:BK3739,0)),LEFT(C3740,5)&amp;B3740&amp;"_"&amp;A3740,"")</f>
        <v/>
      </c>
      <c r="BL3740">
        <f>COUNTIFS($B$1:B3740,B3740)-COUNTIFS($B$1:B3740,B3740,$BK$1:BK3740,"")</f>
        <v>0</v>
      </c>
      <c r="BM3740" t="str">
        <f t="shared" si="648"/>
        <v/>
      </c>
    </row>
    <row r="3741" spans="1:65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1"/>
      <c r="AK3741" s="1"/>
      <c r="AL3741" s="1"/>
      <c r="AM3741" s="1"/>
      <c r="AN3741" s="1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t="str">
        <f t="shared" si="638"/>
        <v/>
      </c>
      <c r="AZ3741">
        <f t="shared" si="639"/>
        <v>0</v>
      </c>
      <c r="BA3741" t="str">
        <f t="shared" si="640"/>
        <v>QB</v>
      </c>
      <c r="BB3741" t="str">
        <f t="shared" si="641"/>
        <v>_</v>
      </c>
      <c r="BC3741" t="str">
        <f t="shared" si="642"/>
        <v>ru</v>
      </c>
      <c r="BD3741">
        <f>COUNTIFS($BB$1:BB3741,BB3741,$BC$1:BC3741,"ru")</f>
        <v>1865</v>
      </c>
      <c r="BE3741" t="str">
        <f t="shared" si="643"/>
        <v>re</v>
      </c>
      <c r="BF3741">
        <f>COUNTIFS($BB$1:BB3741,BB3741,$BE$1:BE3741,"re")</f>
        <v>1865</v>
      </c>
      <c r="BG3741" t="str">
        <f t="shared" si="644"/>
        <v>ru1865_</v>
      </c>
      <c r="BH3741" t="str">
        <f t="shared" si="645"/>
        <v>re1865_</v>
      </c>
      <c r="BI3741" t="str">
        <f t="shared" si="646"/>
        <v>_0</v>
      </c>
      <c r="BJ3741" t="str">
        <f t="shared" si="647"/>
        <v>_</v>
      </c>
      <c r="BK3741" t="str">
        <f>IF(ISERROR(MATCH(LEFT(C3741,5)&amp;B3741&amp;"_"&amp;A3741,$BK$1:BK3740,0)),LEFT(C3741,5)&amp;B3741&amp;"_"&amp;A3741,"")</f>
        <v/>
      </c>
      <c r="BL3741">
        <f>COUNTIFS($B$1:B3741,B3741)-COUNTIFS($B$1:B3741,B3741,$BK$1:BK3741,"")</f>
        <v>0</v>
      </c>
      <c r="BM3741" t="str">
        <f t="shared" si="648"/>
        <v/>
      </c>
    </row>
    <row r="3742" spans="1:65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1"/>
      <c r="AK3742" s="1"/>
      <c r="AL3742" s="1"/>
      <c r="AM3742" s="1"/>
      <c r="AN3742" s="1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t="str">
        <f t="shared" si="638"/>
        <v/>
      </c>
      <c r="AZ3742">
        <f t="shared" si="639"/>
        <v>0</v>
      </c>
      <c r="BA3742" t="str">
        <f t="shared" si="640"/>
        <v>QB</v>
      </c>
      <c r="BB3742" t="str">
        <f t="shared" si="641"/>
        <v>_</v>
      </c>
      <c r="BC3742" t="str">
        <f t="shared" si="642"/>
        <v>ru</v>
      </c>
      <c r="BD3742">
        <f>COUNTIFS($BB$1:BB3742,BB3742,$BC$1:BC3742,"ru")</f>
        <v>1866</v>
      </c>
      <c r="BE3742" t="str">
        <f t="shared" si="643"/>
        <v>re</v>
      </c>
      <c r="BF3742">
        <f>COUNTIFS($BB$1:BB3742,BB3742,$BE$1:BE3742,"re")</f>
        <v>1866</v>
      </c>
      <c r="BG3742" t="str">
        <f t="shared" si="644"/>
        <v>ru1866_</v>
      </c>
      <c r="BH3742" t="str">
        <f t="shared" si="645"/>
        <v>re1866_</v>
      </c>
      <c r="BI3742" t="str">
        <f t="shared" si="646"/>
        <v>_0</v>
      </c>
      <c r="BJ3742" t="str">
        <f t="shared" si="647"/>
        <v>_</v>
      </c>
      <c r="BK3742" t="str">
        <f>IF(ISERROR(MATCH(LEFT(C3742,5)&amp;B3742&amp;"_"&amp;A3742,$BK$1:BK3741,0)),LEFT(C3742,5)&amp;B3742&amp;"_"&amp;A3742,"")</f>
        <v/>
      </c>
      <c r="BL3742">
        <f>COUNTIFS($B$1:B3742,B3742)-COUNTIFS($B$1:B3742,B3742,$BK$1:BK3742,"")</f>
        <v>0</v>
      </c>
      <c r="BM3742" t="str">
        <f t="shared" si="648"/>
        <v/>
      </c>
    </row>
    <row r="3743" spans="1:65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1"/>
      <c r="AK3743" s="1"/>
      <c r="AL3743" s="1"/>
      <c r="AM3743" s="1"/>
      <c r="AN3743" s="1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t="str">
        <f t="shared" si="638"/>
        <v/>
      </c>
      <c r="AZ3743">
        <f t="shared" si="639"/>
        <v>0</v>
      </c>
      <c r="BA3743" t="str">
        <f t="shared" si="640"/>
        <v>QB</v>
      </c>
      <c r="BB3743" t="str">
        <f t="shared" si="641"/>
        <v>_</v>
      </c>
      <c r="BC3743" t="str">
        <f t="shared" si="642"/>
        <v>ru</v>
      </c>
      <c r="BD3743">
        <f>COUNTIFS($BB$1:BB3743,BB3743,$BC$1:BC3743,"ru")</f>
        <v>1867</v>
      </c>
      <c r="BE3743" t="str">
        <f t="shared" si="643"/>
        <v>re</v>
      </c>
      <c r="BF3743">
        <f>COUNTIFS($BB$1:BB3743,BB3743,$BE$1:BE3743,"re")</f>
        <v>1867</v>
      </c>
      <c r="BG3743" t="str">
        <f t="shared" si="644"/>
        <v>ru1867_</v>
      </c>
      <c r="BH3743" t="str">
        <f t="shared" si="645"/>
        <v>re1867_</v>
      </c>
      <c r="BI3743" t="str">
        <f t="shared" si="646"/>
        <v>_0</v>
      </c>
      <c r="BJ3743" t="str">
        <f t="shared" si="647"/>
        <v>_</v>
      </c>
      <c r="BK3743" t="str">
        <f>IF(ISERROR(MATCH(LEFT(C3743,5)&amp;B3743&amp;"_"&amp;A3743,$BK$1:BK3742,0)),LEFT(C3743,5)&amp;B3743&amp;"_"&amp;A3743,"")</f>
        <v/>
      </c>
      <c r="BL3743">
        <f>COUNTIFS($B$1:B3743,B3743)-COUNTIFS($B$1:B3743,B3743,$BK$1:BK3743,"")</f>
        <v>0</v>
      </c>
      <c r="BM3743" t="str">
        <f t="shared" si="648"/>
        <v/>
      </c>
    </row>
    <row r="3744" spans="1:65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1"/>
      <c r="AK3744" s="1"/>
      <c r="AL3744" s="1"/>
      <c r="AM3744" s="1"/>
      <c r="AN3744" s="1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t="str">
        <f t="shared" si="638"/>
        <v/>
      </c>
      <c r="AZ3744">
        <f t="shared" si="639"/>
        <v>0</v>
      </c>
      <c r="BA3744" t="str">
        <f t="shared" si="640"/>
        <v>QB</v>
      </c>
      <c r="BB3744" t="str">
        <f t="shared" si="641"/>
        <v>_</v>
      </c>
      <c r="BC3744" t="str">
        <f t="shared" si="642"/>
        <v>ru</v>
      </c>
      <c r="BD3744">
        <f>COUNTIFS($BB$1:BB3744,BB3744,$BC$1:BC3744,"ru")</f>
        <v>1868</v>
      </c>
      <c r="BE3744" t="str">
        <f t="shared" si="643"/>
        <v>re</v>
      </c>
      <c r="BF3744">
        <f>COUNTIFS($BB$1:BB3744,BB3744,$BE$1:BE3744,"re")</f>
        <v>1868</v>
      </c>
      <c r="BG3744" t="str">
        <f t="shared" si="644"/>
        <v>ru1868_</v>
      </c>
      <c r="BH3744" t="str">
        <f t="shared" si="645"/>
        <v>re1868_</v>
      </c>
      <c r="BI3744" t="str">
        <f t="shared" si="646"/>
        <v>_0</v>
      </c>
      <c r="BJ3744" t="str">
        <f t="shared" si="647"/>
        <v>_</v>
      </c>
      <c r="BK3744" t="str">
        <f>IF(ISERROR(MATCH(LEFT(C3744,5)&amp;B3744&amp;"_"&amp;A3744,$BK$1:BK3743,0)),LEFT(C3744,5)&amp;B3744&amp;"_"&amp;A3744,"")</f>
        <v/>
      </c>
      <c r="BL3744">
        <f>COUNTIFS($B$1:B3744,B3744)-COUNTIFS($B$1:B3744,B3744,$BK$1:BK3744,"")</f>
        <v>0</v>
      </c>
      <c r="BM3744" t="str">
        <f t="shared" si="648"/>
        <v/>
      </c>
    </row>
    <row r="3745" spans="1:65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1"/>
      <c r="AK3745" s="1"/>
      <c r="AL3745" s="1"/>
      <c r="AM3745" s="1"/>
      <c r="AN3745" s="1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t="str">
        <f t="shared" si="638"/>
        <v/>
      </c>
      <c r="AZ3745">
        <f t="shared" si="639"/>
        <v>0</v>
      </c>
      <c r="BA3745" t="str">
        <f t="shared" si="640"/>
        <v>QB</v>
      </c>
      <c r="BB3745" t="str">
        <f t="shared" si="641"/>
        <v>_</v>
      </c>
      <c r="BC3745" t="str">
        <f t="shared" si="642"/>
        <v>ru</v>
      </c>
      <c r="BD3745">
        <f>COUNTIFS($BB$1:BB3745,BB3745,$BC$1:BC3745,"ru")</f>
        <v>1869</v>
      </c>
      <c r="BE3745" t="str">
        <f t="shared" si="643"/>
        <v>re</v>
      </c>
      <c r="BF3745">
        <f>COUNTIFS($BB$1:BB3745,BB3745,$BE$1:BE3745,"re")</f>
        <v>1869</v>
      </c>
      <c r="BG3745" t="str">
        <f t="shared" si="644"/>
        <v>ru1869_</v>
      </c>
      <c r="BH3745" t="str">
        <f t="shared" si="645"/>
        <v>re1869_</v>
      </c>
      <c r="BI3745" t="str">
        <f t="shared" si="646"/>
        <v>_0</v>
      </c>
      <c r="BJ3745" t="str">
        <f t="shared" si="647"/>
        <v>_</v>
      </c>
      <c r="BK3745" t="str">
        <f>IF(ISERROR(MATCH(LEFT(C3745,5)&amp;B3745&amp;"_"&amp;A3745,$BK$1:BK3744,0)),LEFT(C3745,5)&amp;B3745&amp;"_"&amp;A3745,"")</f>
        <v/>
      </c>
      <c r="BL3745">
        <f>COUNTIFS($B$1:B3745,B3745)-COUNTIFS($B$1:B3745,B3745,$BK$1:BK3745,"")</f>
        <v>0</v>
      </c>
      <c r="BM3745" t="str">
        <f t="shared" si="648"/>
        <v/>
      </c>
    </row>
    <row r="3746" spans="1:65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1"/>
      <c r="AK3746" s="1"/>
      <c r="AL3746" s="1"/>
      <c r="AM3746" s="1"/>
      <c r="AN3746" s="1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t="str">
        <f t="shared" si="638"/>
        <v/>
      </c>
      <c r="AZ3746">
        <f t="shared" si="639"/>
        <v>0</v>
      </c>
      <c r="BA3746" t="str">
        <f t="shared" si="640"/>
        <v>QB</v>
      </c>
      <c r="BB3746" t="str">
        <f t="shared" si="641"/>
        <v>_</v>
      </c>
      <c r="BC3746" t="str">
        <f t="shared" si="642"/>
        <v>ru</v>
      </c>
      <c r="BD3746">
        <f>COUNTIFS($BB$1:BB3746,BB3746,$BC$1:BC3746,"ru")</f>
        <v>1870</v>
      </c>
      <c r="BE3746" t="str">
        <f t="shared" si="643"/>
        <v>re</v>
      </c>
      <c r="BF3746">
        <f>COUNTIFS($BB$1:BB3746,BB3746,$BE$1:BE3746,"re")</f>
        <v>1870</v>
      </c>
      <c r="BG3746" t="str">
        <f t="shared" si="644"/>
        <v>ru1870_</v>
      </c>
      <c r="BH3746" t="str">
        <f t="shared" si="645"/>
        <v>re1870_</v>
      </c>
      <c r="BI3746" t="str">
        <f t="shared" si="646"/>
        <v>_0</v>
      </c>
      <c r="BJ3746" t="str">
        <f t="shared" si="647"/>
        <v>_</v>
      </c>
      <c r="BK3746" t="str">
        <f>IF(ISERROR(MATCH(LEFT(C3746,5)&amp;B3746&amp;"_"&amp;A3746,$BK$1:BK3745,0)),LEFT(C3746,5)&amp;B3746&amp;"_"&amp;A3746,"")</f>
        <v/>
      </c>
      <c r="BL3746">
        <f>COUNTIFS($B$1:B3746,B3746)-COUNTIFS($B$1:B3746,B3746,$BK$1:BK3746,"")</f>
        <v>0</v>
      </c>
      <c r="BM3746" t="str">
        <f t="shared" si="648"/>
        <v/>
      </c>
    </row>
    <row r="3747" spans="1:65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1"/>
      <c r="AK3747" s="1"/>
      <c r="AL3747" s="1"/>
      <c r="AM3747" s="1"/>
      <c r="AN3747" s="1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t="str">
        <f t="shared" si="638"/>
        <v/>
      </c>
      <c r="AZ3747">
        <f t="shared" si="639"/>
        <v>0</v>
      </c>
      <c r="BA3747" t="str">
        <f t="shared" si="640"/>
        <v>QB</v>
      </c>
      <c r="BB3747" t="str">
        <f t="shared" si="641"/>
        <v>_</v>
      </c>
      <c r="BC3747" t="str">
        <f t="shared" si="642"/>
        <v>ru</v>
      </c>
      <c r="BD3747">
        <f>COUNTIFS($BB$1:BB3747,BB3747,$BC$1:BC3747,"ru")</f>
        <v>1871</v>
      </c>
      <c r="BE3747" t="str">
        <f t="shared" si="643"/>
        <v>re</v>
      </c>
      <c r="BF3747">
        <f>COUNTIFS($BB$1:BB3747,BB3747,$BE$1:BE3747,"re")</f>
        <v>1871</v>
      </c>
      <c r="BG3747" t="str">
        <f t="shared" si="644"/>
        <v>ru1871_</v>
      </c>
      <c r="BH3747" t="str">
        <f t="shared" si="645"/>
        <v>re1871_</v>
      </c>
      <c r="BI3747" t="str">
        <f t="shared" si="646"/>
        <v>_0</v>
      </c>
      <c r="BJ3747" t="str">
        <f t="shared" si="647"/>
        <v>_</v>
      </c>
      <c r="BK3747" t="str">
        <f>IF(ISERROR(MATCH(LEFT(C3747,5)&amp;B3747&amp;"_"&amp;A3747,$BK$1:BK3746,0)),LEFT(C3747,5)&amp;B3747&amp;"_"&amp;A3747,"")</f>
        <v/>
      </c>
      <c r="BL3747">
        <f>COUNTIFS($B$1:B3747,B3747)-COUNTIFS($B$1:B3747,B3747,$BK$1:BK3747,"")</f>
        <v>0</v>
      </c>
      <c r="BM3747" t="str">
        <f t="shared" si="648"/>
        <v/>
      </c>
    </row>
    <row r="3748" spans="1:65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1"/>
      <c r="AK3748" s="1"/>
      <c r="AL3748" s="1"/>
      <c r="AM3748" s="1"/>
      <c r="AN3748" s="1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t="str">
        <f t="shared" si="638"/>
        <v/>
      </c>
      <c r="AZ3748">
        <f t="shared" si="639"/>
        <v>0</v>
      </c>
      <c r="BA3748" t="str">
        <f t="shared" si="640"/>
        <v>QB</v>
      </c>
      <c r="BB3748" t="str">
        <f t="shared" si="641"/>
        <v>_</v>
      </c>
      <c r="BC3748" t="str">
        <f t="shared" si="642"/>
        <v>ru</v>
      </c>
      <c r="BD3748">
        <f>COUNTIFS($BB$1:BB3748,BB3748,$BC$1:BC3748,"ru")</f>
        <v>1872</v>
      </c>
      <c r="BE3748" t="str">
        <f t="shared" si="643"/>
        <v>re</v>
      </c>
      <c r="BF3748">
        <f>COUNTIFS($BB$1:BB3748,BB3748,$BE$1:BE3748,"re")</f>
        <v>1872</v>
      </c>
      <c r="BG3748" t="str">
        <f t="shared" si="644"/>
        <v>ru1872_</v>
      </c>
      <c r="BH3748" t="str">
        <f t="shared" si="645"/>
        <v>re1872_</v>
      </c>
      <c r="BI3748" t="str">
        <f t="shared" si="646"/>
        <v>_0</v>
      </c>
      <c r="BJ3748" t="str">
        <f t="shared" si="647"/>
        <v>_</v>
      </c>
      <c r="BK3748" t="str">
        <f>IF(ISERROR(MATCH(LEFT(C3748,5)&amp;B3748&amp;"_"&amp;A3748,$BK$1:BK3747,0)),LEFT(C3748,5)&amp;B3748&amp;"_"&amp;A3748,"")</f>
        <v/>
      </c>
      <c r="BL3748">
        <f>COUNTIFS($B$1:B3748,B3748)-COUNTIFS($B$1:B3748,B3748,$BK$1:BK3748,"")</f>
        <v>0</v>
      </c>
      <c r="BM3748" t="str">
        <f t="shared" si="648"/>
        <v/>
      </c>
    </row>
    <row r="3749" spans="1:65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1"/>
      <c r="AK3749" s="1"/>
      <c r="AL3749" s="1"/>
      <c r="AM3749" s="1"/>
      <c r="AN3749" s="1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t="str">
        <f t="shared" si="638"/>
        <v/>
      </c>
      <c r="AZ3749">
        <f t="shared" si="639"/>
        <v>0</v>
      </c>
      <c r="BA3749" t="str">
        <f t="shared" si="640"/>
        <v>QB</v>
      </c>
      <c r="BB3749" t="str">
        <f t="shared" si="641"/>
        <v>_</v>
      </c>
      <c r="BC3749" t="str">
        <f t="shared" si="642"/>
        <v>ru</v>
      </c>
      <c r="BD3749">
        <f>COUNTIFS($BB$1:BB3749,BB3749,$BC$1:BC3749,"ru")</f>
        <v>1873</v>
      </c>
      <c r="BE3749" t="str">
        <f t="shared" si="643"/>
        <v>re</v>
      </c>
      <c r="BF3749">
        <f>COUNTIFS($BB$1:BB3749,BB3749,$BE$1:BE3749,"re")</f>
        <v>1873</v>
      </c>
      <c r="BG3749" t="str">
        <f t="shared" si="644"/>
        <v>ru1873_</v>
      </c>
      <c r="BH3749" t="str">
        <f t="shared" si="645"/>
        <v>re1873_</v>
      </c>
      <c r="BI3749" t="str">
        <f t="shared" si="646"/>
        <v>_0</v>
      </c>
      <c r="BJ3749" t="str">
        <f t="shared" si="647"/>
        <v>_</v>
      </c>
      <c r="BK3749" t="str">
        <f>IF(ISERROR(MATCH(LEFT(C3749,5)&amp;B3749&amp;"_"&amp;A3749,$BK$1:BK3748,0)),LEFT(C3749,5)&amp;B3749&amp;"_"&amp;A3749,"")</f>
        <v/>
      </c>
      <c r="BL3749">
        <f>COUNTIFS($B$1:B3749,B3749)-COUNTIFS($B$1:B3749,B3749,$BK$1:BK3749,"")</f>
        <v>0</v>
      </c>
      <c r="BM3749" t="str">
        <f t="shared" si="648"/>
        <v/>
      </c>
    </row>
    <row r="3750" spans="1:65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1"/>
      <c r="AK3750" s="1"/>
      <c r="AL3750" s="1"/>
      <c r="AM3750" s="1"/>
      <c r="AN3750" s="1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t="str">
        <f t="shared" si="638"/>
        <v/>
      </c>
      <c r="AZ3750">
        <f t="shared" si="639"/>
        <v>0</v>
      </c>
      <c r="BA3750" t="str">
        <f t="shared" si="640"/>
        <v>QB</v>
      </c>
      <c r="BB3750" t="str">
        <f t="shared" si="641"/>
        <v>_</v>
      </c>
      <c r="BC3750" t="str">
        <f t="shared" si="642"/>
        <v>ru</v>
      </c>
      <c r="BD3750">
        <f>COUNTIFS($BB$1:BB3750,BB3750,$BC$1:BC3750,"ru")</f>
        <v>1874</v>
      </c>
      <c r="BE3750" t="str">
        <f t="shared" si="643"/>
        <v>re</v>
      </c>
      <c r="BF3750">
        <f>COUNTIFS($BB$1:BB3750,BB3750,$BE$1:BE3750,"re")</f>
        <v>1874</v>
      </c>
      <c r="BG3750" t="str">
        <f t="shared" si="644"/>
        <v>ru1874_</v>
      </c>
      <c r="BH3750" t="str">
        <f t="shared" si="645"/>
        <v>re1874_</v>
      </c>
      <c r="BI3750" t="str">
        <f t="shared" si="646"/>
        <v>_0</v>
      </c>
      <c r="BJ3750" t="str">
        <f t="shared" si="647"/>
        <v>_</v>
      </c>
      <c r="BK3750" t="str">
        <f>IF(ISERROR(MATCH(LEFT(C3750,5)&amp;B3750&amp;"_"&amp;A3750,$BK$1:BK3749,0)),LEFT(C3750,5)&amp;B3750&amp;"_"&amp;A3750,"")</f>
        <v/>
      </c>
      <c r="BL3750">
        <f>COUNTIFS($B$1:B3750,B3750)-COUNTIFS($B$1:B3750,B3750,$BK$1:BK3750,"")</f>
        <v>0</v>
      </c>
      <c r="BM3750" t="str">
        <f t="shared" si="648"/>
        <v/>
      </c>
    </row>
    <row r="3751" spans="1:65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1"/>
      <c r="AK3751" s="1"/>
      <c r="AL3751" s="1"/>
      <c r="AM3751" s="1"/>
      <c r="AN3751" s="1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t="str">
        <f t="shared" si="638"/>
        <v/>
      </c>
      <c r="AZ3751">
        <f t="shared" si="639"/>
        <v>0</v>
      </c>
      <c r="BA3751" t="str">
        <f t="shared" si="640"/>
        <v>QB</v>
      </c>
      <c r="BB3751" t="str">
        <f t="shared" si="641"/>
        <v>_</v>
      </c>
      <c r="BC3751" t="str">
        <f t="shared" si="642"/>
        <v>ru</v>
      </c>
      <c r="BD3751">
        <f>COUNTIFS($BB$1:BB3751,BB3751,$BC$1:BC3751,"ru")</f>
        <v>1875</v>
      </c>
      <c r="BE3751" t="str">
        <f t="shared" si="643"/>
        <v>re</v>
      </c>
      <c r="BF3751">
        <f>COUNTIFS($BB$1:BB3751,BB3751,$BE$1:BE3751,"re")</f>
        <v>1875</v>
      </c>
      <c r="BG3751" t="str">
        <f t="shared" si="644"/>
        <v>ru1875_</v>
      </c>
      <c r="BH3751" t="str">
        <f t="shared" si="645"/>
        <v>re1875_</v>
      </c>
      <c r="BI3751" t="str">
        <f t="shared" si="646"/>
        <v>_0</v>
      </c>
      <c r="BJ3751" t="str">
        <f t="shared" si="647"/>
        <v>_</v>
      </c>
      <c r="BK3751" t="str">
        <f>IF(ISERROR(MATCH(LEFT(C3751,5)&amp;B3751&amp;"_"&amp;A3751,$BK$1:BK3750,0)),LEFT(C3751,5)&amp;B3751&amp;"_"&amp;A3751,"")</f>
        <v/>
      </c>
      <c r="BL3751">
        <f>COUNTIFS($B$1:B3751,B3751)-COUNTIFS($B$1:B3751,B3751,$BK$1:BK3751,"")</f>
        <v>0</v>
      </c>
      <c r="BM3751" t="str">
        <f t="shared" si="648"/>
        <v/>
      </c>
    </row>
    <row r="3752" spans="1:65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1"/>
      <c r="AK3752" s="1"/>
      <c r="AL3752" s="1"/>
      <c r="AM3752" s="1"/>
      <c r="AN3752" s="1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t="str">
        <f t="shared" si="638"/>
        <v/>
      </c>
      <c r="AZ3752">
        <f t="shared" si="639"/>
        <v>0</v>
      </c>
      <c r="BA3752" t="str">
        <f t="shared" si="640"/>
        <v>QB</v>
      </c>
      <c r="BB3752" t="str">
        <f t="shared" si="641"/>
        <v>_</v>
      </c>
      <c r="BC3752" t="str">
        <f t="shared" si="642"/>
        <v>ru</v>
      </c>
      <c r="BD3752">
        <f>COUNTIFS($BB$1:BB3752,BB3752,$BC$1:BC3752,"ru")</f>
        <v>1876</v>
      </c>
      <c r="BE3752" t="str">
        <f t="shared" si="643"/>
        <v>re</v>
      </c>
      <c r="BF3752">
        <f>COUNTIFS($BB$1:BB3752,BB3752,$BE$1:BE3752,"re")</f>
        <v>1876</v>
      </c>
      <c r="BG3752" t="str">
        <f t="shared" si="644"/>
        <v>ru1876_</v>
      </c>
      <c r="BH3752" t="str">
        <f t="shared" si="645"/>
        <v>re1876_</v>
      </c>
      <c r="BI3752" t="str">
        <f t="shared" si="646"/>
        <v>_0</v>
      </c>
      <c r="BJ3752" t="str">
        <f t="shared" si="647"/>
        <v>_</v>
      </c>
      <c r="BK3752" t="str">
        <f>IF(ISERROR(MATCH(LEFT(C3752,5)&amp;B3752&amp;"_"&amp;A3752,$BK$1:BK3751,0)),LEFT(C3752,5)&amp;B3752&amp;"_"&amp;A3752,"")</f>
        <v/>
      </c>
      <c r="BL3752">
        <f>COUNTIFS($B$1:B3752,B3752)-COUNTIFS($B$1:B3752,B3752,$BK$1:BK3752,"")</f>
        <v>0</v>
      </c>
      <c r="BM3752" t="str">
        <f t="shared" si="648"/>
        <v/>
      </c>
    </row>
    <row r="3753" spans="1:65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1"/>
      <c r="AK3753" s="1"/>
      <c r="AL3753" s="1"/>
      <c r="AM3753" s="1"/>
      <c r="AN3753" s="1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t="str">
        <f t="shared" si="638"/>
        <v/>
      </c>
      <c r="AZ3753">
        <f t="shared" si="639"/>
        <v>0</v>
      </c>
      <c r="BA3753" t="str">
        <f t="shared" si="640"/>
        <v>QB</v>
      </c>
      <c r="BB3753" t="str">
        <f t="shared" si="641"/>
        <v>_</v>
      </c>
      <c r="BC3753" t="str">
        <f t="shared" si="642"/>
        <v>ru</v>
      </c>
      <c r="BD3753">
        <f>COUNTIFS($BB$1:BB3753,BB3753,$BC$1:BC3753,"ru")</f>
        <v>1877</v>
      </c>
      <c r="BE3753" t="str">
        <f t="shared" si="643"/>
        <v>re</v>
      </c>
      <c r="BF3753">
        <f>COUNTIFS($BB$1:BB3753,BB3753,$BE$1:BE3753,"re")</f>
        <v>1877</v>
      </c>
      <c r="BG3753" t="str">
        <f t="shared" si="644"/>
        <v>ru1877_</v>
      </c>
      <c r="BH3753" t="str">
        <f t="shared" si="645"/>
        <v>re1877_</v>
      </c>
      <c r="BI3753" t="str">
        <f t="shared" si="646"/>
        <v>_0</v>
      </c>
      <c r="BJ3753" t="str">
        <f t="shared" si="647"/>
        <v>_</v>
      </c>
      <c r="BK3753" t="str">
        <f>IF(ISERROR(MATCH(LEFT(C3753,5)&amp;B3753&amp;"_"&amp;A3753,$BK$1:BK3752,0)),LEFT(C3753,5)&amp;B3753&amp;"_"&amp;A3753,"")</f>
        <v/>
      </c>
      <c r="BL3753">
        <f>COUNTIFS($B$1:B3753,B3753)-COUNTIFS($B$1:B3753,B3753,$BK$1:BK3753,"")</f>
        <v>0</v>
      </c>
      <c r="BM3753" t="str">
        <f t="shared" si="648"/>
        <v/>
      </c>
    </row>
    <row r="3754" spans="1:65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1"/>
      <c r="AK3754" s="1"/>
      <c r="AL3754" s="1"/>
      <c r="AM3754" s="1"/>
      <c r="AN3754" s="1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t="str">
        <f t="shared" si="638"/>
        <v/>
      </c>
      <c r="AZ3754">
        <f t="shared" si="639"/>
        <v>0</v>
      </c>
      <c r="BA3754" t="str">
        <f t="shared" si="640"/>
        <v>QB</v>
      </c>
      <c r="BB3754" t="str">
        <f t="shared" si="641"/>
        <v>_</v>
      </c>
      <c r="BC3754" t="str">
        <f t="shared" si="642"/>
        <v>ru</v>
      </c>
      <c r="BD3754">
        <f>COUNTIFS($BB$1:BB3754,BB3754,$BC$1:BC3754,"ru")</f>
        <v>1878</v>
      </c>
      <c r="BE3754" t="str">
        <f t="shared" si="643"/>
        <v>re</v>
      </c>
      <c r="BF3754">
        <f>COUNTIFS($BB$1:BB3754,BB3754,$BE$1:BE3754,"re")</f>
        <v>1878</v>
      </c>
      <c r="BG3754" t="str">
        <f t="shared" si="644"/>
        <v>ru1878_</v>
      </c>
      <c r="BH3754" t="str">
        <f t="shared" si="645"/>
        <v>re1878_</v>
      </c>
      <c r="BI3754" t="str">
        <f t="shared" si="646"/>
        <v>_0</v>
      </c>
      <c r="BJ3754" t="str">
        <f t="shared" si="647"/>
        <v>_</v>
      </c>
      <c r="BK3754" t="str">
        <f>IF(ISERROR(MATCH(LEFT(C3754,5)&amp;B3754&amp;"_"&amp;A3754,$BK$1:BK3753,0)),LEFT(C3754,5)&amp;B3754&amp;"_"&amp;A3754,"")</f>
        <v/>
      </c>
      <c r="BL3754">
        <f>COUNTIFS($B$1:B3754,B3754)-COUNTIFS($B$1:B3754,B3754,$BK$1:BK3754,"")</f>
        <v>0</v>
      </c>
      <c r="BM3754" t="str">
        <f t="shared" si="648"/>
        <v/>
      </c>
    </row>
    <row r="3755" spans="1:65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1"/>
      <c r="AK3755" s="1"/>
      <c r="AL3755" s="1"/>
      <c r="AM3755" s="1"/>
      <c r="AN3755" s="1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t="str">
        <f t="shared" si="638"/>
        <v/>
      </c>
      <c r="AZ3755">
        <f t="shared" si="639"/>
        <v>0</v>
      </c>
      <c r="BA3755" t="str">
        <f t="shared" si="640"/>
        <v>QB</v>
      </c>
      <c r="BB3755" t="str">
        <f t="shared" si="641"/>
        <v>_</v>
      </c>
      <c r="BC3755" t="str">
        <f t="shared" si="642"/>
        <v>ru</v>
      </c>
      <c r="BD3755">
        <f>COUNTIFS($BB$1:BB3755,BB3755,$BC$1:BC3755,"ru")</f>
        <v>1879</v>
      </c>
      <c r="BE3755" t="str">
        <f t="shared" si="643"/>
        <v>re</v>
      </c>
      <c r="BF3755">
        <f>COUNTIFS($BB$1:BB3755,BB3755,$BE$1:BE3755,"re")</f>
        <v>1879</v>
      </c>
      <c r="BG3755" t="str">
        <f t="shared" si="644"/>
        <v>ru1879_</v>
      </c>
      <c r="BH3755" t="str">
        <f t="shared" si="645"/>
        <v>re1879_</v>
      </c>
      <c r="BI3755" t="str">
        <f t="shared" si="646"/>
        <v>_0</v>
      </c>
      <c r="BJ3755" t="str">
        <f t="shared" si="647"/>
        <v>_</v>
      </c>
      <c r="BK3755" t="str">
        <f>IF(ISERROR(MATCH(LEFT(C3755,5)&amp;B3755&amp;"_"&amp;A3755,$BK$1:BK3754,0)),LEFT(C3755,5)&amp;B3755&amp;"_"&amp;A3755,"")</f>
        <v/>
      </c>
      <c r="BL3755">
        <f>COUNTIFS($B$1:B3755,B3755)-COUNTIFS($B$1:B3755,B3755,$BK$1:BK3755,"")</f>
        <v>0</v>
      </c>
      <c r="BM3755" t="str">
        <f t="shared" si="648"/>
        <v/>
      </c>
    </row>
    <row r="3756" spans="1:65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1"/>
      <c r="AK3756" s="1"/>
      <c r="AL3756" s="1"/>
      <c r="AM3756" s="1"/>
      <c r="AN3756" s="1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t="str">
        <f t="shared" si="638"/>
        <v/>
      </c>
      <c r="AZ3756">
        <f t="shared" si="639"/>
        <v>0</v>
      </c>
      <c r="BA3756" t="str">
        <f t="shared" si="640"/>
        <v>QB</v>
      </c>
      <c r="BB3756" t="str">
        <f t="shared" si="641"/>
        <v>_</v>
      </c>
      <c r="BC3756" t="str">
        <f t="shared" si="642"/>
        <v>ru</v>
      </c>
      <c r="BD3756">
        <f>COUNTIFS($BB$1:BB3756,BB3756,$BC$1:BC3756,"ru")</f>
        <v>1880</v>
      </c>
      <c r="BE3756" t="str">
        <f t="shared" si="643"/>
        <v>re</v>
      </c>
      <c r="BF3756">
        <f>COUNTIFS($BB$1:BB3756,BB3756,$BE$1:BE3756,"re")</f>
        <v>1880</v>
      </c>
      <c r="BG3756" t="str">
        <f t="shared" si="644"/>
        <v>ru1880_</v>
      </c>
      <c r="BH3756" t="str">
        <f t="shared" si="645"/>
        <v>re1880_</v>
      </c>
      <c r="BI3756" t="str">
        <f t="shared" si="646"/>
        <v>_0</v>
      </c>
      <c r="BJ3756" t="str">
        <f t="shared" si="647"/>
        <v>_</v>
      </c>
      <c r="BK3756" t="str">
        <f>IF(ISERROR(MATCH(LEFT(C3756,5)&amp;B3756&amp;"_"&amp;A3756,$BK$1:BK3755,0)),LEFT(C3756,5)&amp;B3756&amp;"_"&amp;A3756,"")</f>
        <v/>
      </c>
      <c r="BL3756">
        <f>COUNTIFS($B$1:B3756,B3756)-COUNTIFS($B$1:B3756,B3756,$BK$1:BK3756,"")</f>
        <v>0</v>
      </c>
      <c r="BM3756" t="str">
        <f t="shared" si="648"/>
        <v/>
      </c>
    </row>
    <row r="3757" spans="1:65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1"/>
      <c r="AK3757" s="1"/>
      <c r="AL3757" s="1"/>
      <c r="AM3757" s="1"/>
      <c r="AN3757" s="1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t="str">
        <f t="shared" si="638"/>
        <v/>
      </c>
      <c r="AZ3757">
        <f t="shared" si="639"/>
        <v>0</v>
      </c>
      <c r="BA3757" t="str">
        <f t="shared" si="640"/>
        <v>QB</v>
      </c>
      <c r="BB3757" t="str">
        <f t="shared" si="641"/>
        <v>_</v>
      </c>
      <c r="BC3757" t="str">
        <f t="shared" si="642"/>
        <v>ru</v>
      </c>
      <c r="BD3757">
        <f>COUNTIFS($BB$1:BB3757,BB3757,$BC$1:BC3757,"ru")</f>
        <v>1881</v>
      </c>
      <c r="BE3757" t="str">
        <f t="shared" si="643"/>
        <v>re</v>
      </c>
      <c r="BF3757">
        <f>COUNTIFS($BB$1:BB3757,BB3757,$BE$1:BE3757,"re")</f>
        <v>1881</v>
      </c>
      <c r="BG3757" t="str">
        <f t="shared" si="644"/>
        <v>ru1881_</v>
      </c>
      <c r="BH3757" t="str">
        <f t="shared" si="645"/>
        <v>re1881_</v>
      </c>
      <c r="BI3757" t="str">
        <f t="shared" si="646"/>
        <v>_0</v>
      </c>
      <c r="BJ3757" t="str">
        <f t="shared" si="647"/>
        <v>_</v>
      </c>
      <c r="BK3757" t="str">
        <f>IF(ISERROR(MATCH(LEFT(C3757,5)&amp;B3757&amp;"_"&amp;A3757,$BK$1:BK3756,0)),LEFT(C3757,5)&amp;B3757&amp;"_"&amp;A3757,"")</f>
        <v/>
      </c>
      <c r="BL3757">
        <f>COUNTIFS($B$1:B3757,B3757)-COUNTIFS($B$1:B3757,B3757,$BK$1:BK3757,"")</f>
        <v>0</v>
      </c>
      <c r="BM3757" t="str">
        <f t="shared" si="648"/>
        <v/>
      </c>
    </row>
    <row r="3758" spans="1:65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1"/>
      <c r="AK3758" s="1"/>
      <c r="AL3758" s="1"/>
      <c r="AM3758" s="1"/>
      <c r="AN3758" s="1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t="str">
        <f t="shared" si="638"/>
        <v/>
      </c>
      <c r="AZ3758">
        <f t="shared" si="639"/>
        <v>0</v>
      </c>
      <c r="BA3758" t="str">
        <f t="shared" si="640"/>
        <v>QB</v>
      </c>
      <c r="BB3758" t="str">
        <f t="shared" si="641"/>
        <v>_</v>
      </c>
      <c r="BC3758" t="str">
        <f t="shared" si="642"/>
        <v>ru</v>
      </c>
      <c r="BD3758">
        <f>COUNTIFS($BB$1:BB3758,BB3758,$BC$1:BC3758,"ru")</f>
        <v>1882</v>
      </c>
      <c r="BE3758" t="str">
        <f t="shared" si="643"/>
        <v>re</v>
      </c>
      <c r="BF3758">
        <f>COUNTIFS($BB$1:BB3758,BB3758,$BE$1:BE3758,"re")</f>
        <v>1882</v>
      </c>
      <c r="BG3758" t="str">
        <f t="shared" si="644"/>
        <v>ru1882_</v>
      </c>
      <c r="BH3758" t="str">
        <f t="shared" si="645"/>
        <v>re1882_</v>
      </c>
      <c r="BI3758" t="str">
        <f t="shared" si="646"/>
        <v>_0</v>
      </c>
      <c r="BJ3758" t="str">
        <f t="shared" si="647"/>
        <v>_</v>
      </c>
      <c r="BK3758" t="str">
        <f>IF(ISERROR(MATCH(LEFT(C3758,5)&amp;B3758&amp;"_"&amp;A3758,$BK$1:BK3757,0)),LEFT(C3758,5)&amp;B3758&amp;"_"&amp;A3758,"")</f>
        <v/>
      </c>
      <c r="BL3758">
        <f>COUNTIFS($B$1:B3758,B3758)-COUNTIFS($B$1:B3758,B3758,$BK$1:BK3758,"")</f>
        <v>0</v>
      </c>
      <c r="BM3758" t="str">
        <f t="shared" si="648"/>
        <v/>
      </c>
    </row>
    <row r="3759" spans="1:65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1"/>
      <c r="AK3759" s="1"/>
      <c r="AL3759" s="1"/>
      <c r="AM3759" s="1"/>
      <c r="AN3759" s="1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t="str">
        <f t="shared" si="638"/>
        <v/>
      </c>
      <c r="AZ3759">
        <f t="shared" si="639"/>
        <v>0</v>
      </c>
      <c r="BA3759" t="str">
        <f t="shared" si="640"/>
        <v>QB</v>
      </c>
      <c r="BB3759" t="str">
        <f t="shared" si="641"/>
        <v>_</v>
      </c>
      <c r="BC3759" t="str">
        <f t="shared" si="642"/>
        <v>ru</v>
      </c>
      <c r="BD3759">
        <f>COUNTIFS($BB$1:BB3759,BB3759,$BC$1:BC3759,"ru")</f>
        <v>1883</v>
      </c>
      <c r="BE3759" t="str">
        <f t="shared" si="643"/>
        <v>re</v>
      </c>
      <c r="BF3759">
        <f>COUNTIFS($BB$1:BB3759,BB3759,$BE$1:BE3759,"re")</f>
        <v>1883</v>
      </c>
      <c r="BG3759" t="str">
        <f t="shared" si="644"/>
        <v>ru1883_</v>
      </c>
      <c r="BH3759" t="str">
        <f t="shared" si="645"/>
        <v>re1883_</v>
      </c>
      <c r="BI3759" t="str">
        <f t="shared" si="646"/>
        <v>_0</v>
      </c>
      <c r="BJ3759" t="str">
        <f t="shared" si="647"/>
        <v>_</v>
      </c>
      <c r="BK3759" t="str">
        <f>IF(ISERROR(MATCH(LEFT(C3759,5)&amp;B3759&amp;"_"&amp;A3759,$BK$1:BK3758,0)),LEFT(C3759,5)&amp;B3759&amp;"_"&amp;A3759,"")</f>
        <v/>
      </c>
      <c r="BL3759">
        <f>COUNTIFS($B$1:B3759,B3759)-COUNTIFS($B$1:B3759,B3759,$BK$1:BK3759,"")</f>
        <v>0</v>
      </c>
      <c r="BM3759" t="str">
        <f t="shared" si="648"/>
        <v/>
      </c>
    </row>
    <row r="3760" spans="1:65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1"/>
      <c r="AK3760" s="1"/>
      <c r="AL3760" s="1"/>
      <c r="AM3760" s="1"/>
      <c r="AN3760" s="1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t="str">
        <f t="shared" si="638"/>
        <v/>
      </c>
      <c r="AZ3760">
        <f t="shared" si="639"/>
        <v>0</v>
      </c>
      <c r="BA3760" t="str">
        <f t="shared" si="640"/>
        <v>QB</v>
      </c>
      <c r="BB3760" t="str">
        <f t="shared" si="641"/>
        <v>_</v>
      </c>
      <c r="BC3760" t="str">
        <f t="shared" si="642"/>
        <v>ru</v>
      </c>
      <c r="BD3760">
        <f>COUNTIFS($BB$1:BB3760,BB3760,$BC$1:BC3760,"ru")</f>
        <v>1884</v>
      </c>
      <c r="BE3760" t="str">
        <f t="shared" si="643"/>
        <v>re</v>
      </c>
      <c r="BF3760">
        <f>COUNTIFS($BB$1:BB3760,BB3760,$BE$1:BE3760,"re")</f>
        <v>1884</v>
      </c>
      <c r="BG3760" t="str">
        <f t="shared" si="644"/>
        <v>ru1884_</v>
      </c>
      <c r="BH3760" t="str">
        <f t="shared" si="645"/>
        <v>re1884_</v>
      </c>
      <c r="BI3760" t="str">
        <f t="shared" si="646"/>
        <v>_0</v>
      </c>
      <c r="BJ3760" t="str">
        <f t="shared" si="647"/>
        <v>_</v>
      </c>
      <c r="BK3760" t="str">
        <f>IF(ISERROR(MATCH(LEFT(C3760,5)&amp;B3760&amp;"_"&amp;A3760,$BK$1:BK3759,0)),LEFT(C3760,5)&amp;B3760&amp;"_"&amp;A3760,"")</f>
        <v/>
      </c>
      <c r="BL3760">
        <f>COUNTIFS($B$1:B3760,B3760)-COUNTIFS($B$1:B3760,B3760,$BK$1:BK3760,"")</f>
        <v>0</v>
      </c>
      <c r="BM3760" t="str">
        <f t="shared" si="648"/>
        <v/>
      </c>
    </row>
    <row r="3761" spans="1:65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1"/>
      <c r="AK3761" s="1"/>
      <c r="AL3761" s="1"/>
      <c r="AM3761" s="1"/>
      <c r="AN3761" s="1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t="str">
        <f t="shared" si="638"/>
        <v/>
      </c>
      <c r="AZ3761">
        <f t="shared" si="639"/>
        <v>0</v>
      </c>
      <c r="BA3761" t="str">
        <f t="shared" si="640"/>
        <v>QB</v>
      </c>
      <c r="BB3761" t="str">
        <f t="shared" si="641"/>
        <v>_</v>
      </c>
      <c r="BC3761" t="str">
        <f t="shared" si="642"/>
        <v>ru</v>
      </c>
      <c r="BD3761">
        <f>COUNTIFS($BB$1:BB3761,BB3761,$BC$1:BC3761,"ru")</f>
        <v>1885</v>
      </c>
      <c r="BE3761" t="str">
        <f t="shared" si="643"/>
        <v>re</v>
      </c>
      <c r="BF3761">
        <f>COUNTIFS($BB$1:BB3761,BB3761,$BE$1:BE3761,"re")</f>
        <v>1885</v>
      </c>
      <c r="BG3761" t="str">
        <f t="shared" si="644"/>
        <v>ru1885_</v>
      </c>
      <c r="BH3761" t="str">
        <f t="shared" si="645"/>
        <v>re1885_</v>
      </c>
      <c r="BI3761" t="str">
        <f t="shared" si="646"/>
        <v>_0</v>
      </c>
      <c r="BJ3761" t="str">
        <f t="shared" si="647"/>
        <v>_</v>
      </c>
      <c r="BK3761" t="str">
        <f>IF(ISERROR(MATCH(LEFT(C3761,5)&amp;B3761&amp;"_"&amp;A3761,$BK$1:BK3760,0)),LEFT(C3761,5)&amp;B3761&amp;"_"&amp;A3761,"")</f>
        <v/>
      </c>
      <c r="BL3761">
        <f>COUNTIFS($B$1:B3761,B3761)-COUNTIFS($B$1:B3761,B3761,$BK$1:BK3761,"")</f>
        <v>0</v>
      </c>
      <c r="BM3761" t="str">
        <f t="shared" si="648"/>
        <v/>
      </c>
    </row>
    <row r="3762" spans="1:65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1"/>
      <c r="AK3762" s="1"/>
      <c r="AL3762" s="1"/>
      <c r="AM3762" s="1"/>
      <c r="AN3762" s="1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t="str">
        <f t="shared" si="638"/>
        <v/>
      </c>
      <c r="AZ3762">
        <f t="shared" si="639"/>
        <v>0</v>
      </c>
      <c r="BA3762" t="str">
        <f t="shared" si="640"/>
        <v>QB</v>
      </c>
      <c r="BB3762" t="str">
        <f t="shared" si="641"/>
        <v>_</v>
      </c>
      <c r="BC3762" t="str">
        <f t="shared" si="642"/>
        <v>ru</v>
      </c>
      <c r="BD3762">
        <f>COUNTIFS($BB$1:BB3762,BB3762,$BC$1:BC3762,"ru")</f>
        <v>1886</v>
      </c>
      <c r="BE3762" t="str">
        <f t="shared" si="643"/>
        <v>re</v>
      </c>
      <c r="BF3762">
        <f>COUNTIFS($BB$1:BB3762,BB3762,$BE$1:BE3762,"re")</f>
        <v>1886</v>
      </c>
      <c r="BG3762" t="str">
        <f t="shared" si="644"/>
        <v>ru1886_</v>
      </c>
      <c r="BH3762" t="str">
        <f t="shared" si="645"/>
        <v>re1886_</v>
      </c>
      <c r="BI3762" t="str">
        <f t="shared" si="646"/>
        <v>_0</v>
      </c>
      <c r="BJ3762" t="str">
        <f t="shared" si="647"/>
        <v>_</v>
      </c>
      <c r="BK3762" t="str">
        <f>IF(ISERROR(MATCH(LEFT(C3762,5)&amp;B3762&amp;"_"&amp;A3762,$BK$1:BK3761,0)),LEFT(C3762,5)&amp;B3762&amp;"_"&amp;A3762,"")</f>
        <v/>
      </c>
      <c r="BL3762">
        <f>COUNTIFS($B$1:B3762,B3762)-COUNTIFS($B$1:B3762,B3762,$BK$1:BK3762,"")</f>
        <v>0</v>
      </c>
      <c r="BM3762" t="str">
        <f t="shared" si="648"/>
        <v/>
      </c>
    </row>
    <row r="3763" spans="1:65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1"/>
      <c r="AK3763" s="1"/>
      <c r="AL3763" s="1"/>
      <c r="AM3763" s="1"/>
      <c r="AN3763" s="1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t="str">
        <f t="shared" si="638"/>
        <v/>
      </c>
      <c r="AZ3763">
        <f t="shared" si="639"/>
        <v>0</v>
      </c>
      <c r="BA3763" t="str">
        <f t="shared" si="640"/>
        <v>QB</v>
      </c>
      <c r="BB3763" t="str">
        <f t="shared" si="641"/>
        <v>_</v>
      </c>
      <c r="BC3763" t="str">
        <f t="shared" si="642"/>
        <v>ru</v>
      </c>
      <c r="BD3763">
        <f>COUNTIFS($BB$1:BB3763,BB3763,$BC$1:BC3763,"ru")</f>
        <v>1887</v>
      </c>
      <c r="BE3763" t="str">
        <f t="shared" si="643"/>
        <v>re</v>
      </c>
      <c r="BF3763">
        <f>COUNTIFS($BB$1:BB3763,BB3763,$BE$1:BE3763,"re")</f>
        <v>1887</v>
      </c>
      <c r="BG3763" t="str">
        <f t="shared" si="644"/>
        <v>ru1887_</v>
      </c>
      <c r="BH3763" t="str">
        <f t="shared" si="645"/>
        <v>re1887_</v>
      </c>
      <c r="BI3763" t="str">
        <f t="shared" si="646"/>
        <v>_0</v>
      </c>
      <c r="BJ3763" t="str">
        <f t="shared" si="647"/>
        <v>_</v>
      </c>
      <c r="BK3763" t="str">
        <f>IF(ISERROR(MATCH(LEFT(C3763,5)&amp;B3763&amp;"_"&amp;A3763,$BK$1:BK3762,0)),LEFT(C3763,5)&amp;B3763&amp;"_"&amp;A3763,"")</f>
        <v/>
      </c>
      <c r="BL3763">
        <f>COUNTIFS($B$1:B3763,B3763)-COUNTIFS($B$1:B3763,B3763,$BK$1:BK3763,"")</f>
        <v>0</v>
      </c>
      <c r="BM3763" t="str">
        <f t="shared" si="648"/>
        <v/>
      </c>
    </row>
    <row r="3764" spans="1:65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1"/>
      <c r="AK3764" s="1"/>
      <c r="AL3764" s="1"/>
      <c r="AM3764" s="1"/>
      <c r="AN3764" s="1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t="str">
        <f t="shared" si="638"/>
        <v/>
      </c>
      <c r="AZ3764">
        <f t="shared" si="639"/>
        <v>0</v>
      </c>
      <c r="BA3764" t="str">
        <f t="shared" si="640"/>
        <v>QB</v>
      </c>
      <c r="BB3764" t="str">
        <f t="shared" si="641"/>
        <v>_</v>
      </c>
      <c r="BC3764" t="str">
        <f t="shared" si="642"/>
        <v>ru</v>
      </c>
      <c r="BD3764">
        <f>COUNTIFS($BB$1:BB3764,BB3764,$BC$1:BC3764,"ru")</f>
        <v>1888</v>
      </c>
      <c r="BE3764" t="str">
        <f t="shared" si="643"/>
        <v>re</v>
      </c>
      <c r="BF3764">
        <f>COUNTIFS($BB$1:BB3764,BB3764,$BE$1:BE3764,"re")</f>
        <v>1888</v>
      </c>
      <c r="BG3764" t="str">
        <f t="shared" si="644"/>
        <v>ru1888_</v>
      </c>
      <c r="BH3764" t="str">
        <f t="shared" si="645"/>
        <v>re1888_</v>
      </c>
      <c r="BI3764" t="str">
        <f t="shared" si="646"/>
        <v>_0</v>
      </c>
      <c r="BJ3764" t="str">
        <f t="shared" si="647"/>
        <v>_</v>
      </c>
      <c r="BK3764" t="str">
        <f>IF(ISERROR(MATCH(LEFT(C3764,5)&amp;B3764&amp;"_"&amp;A3764,$BK$1:BK3763,0)),LEFT(C3764,5)&amp;B3764&amp;"_"&amp;A3764,"")</f>
        <v/>
      </c>
      <c r="BL3764">
        <f>COUNTIFS($B$1:B3764,B3764)-COUNTIFS($B$1:B3764,B3764,$BK$1:BK3764,"")</f>
        <v>0</v>
      </c>
      <c r="BM3764" t="str">
        <f t="shared" si="648"/>
        <v/>
      </c>
    </row>
    <row r="3765" spans="1:65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1"/>
      <c r="AK3765" s="1"/>
      <c r="AL3765" s="1"/>
      <c r="AM3765" s="1"/>
      <c r="AN3765" s="1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t="str">
        <f t="shared" si="638"/>
        <v/>
      </c>
      <c r="AZ3765">
        <f t="shared" si="639"/>
        <v>0</v>
      </c>
      <c r="BA3765" t="str">
        <f t="shared" si="640"/>
        <v>QB</v>
      </c>
      <c r="BB3765" t="str">
        <f t="shared" si="641"/>
        <v>_</v>
      </c>
      <c r="BC3765" t="str">
        <f t="shared" si="642"/>
        <v>ru</v>
      </c>
      <c r="BD3765">
        <f>COUNTIFS($BB$1:BB3765,BB3765,$BC$1:BC3765,"ru")</f>
        <v>1889</v>
      </c>
      <c r="BE3765" t="str">
        <f t="shared" si="643"/>
        <v>re</v>
      </c>
      <c r="BF3765">
        <f>COUNTIFS($BB$1:BB3765,BB3765,$BE$1:BE3765,"re")</f>
        <v>1889</v>
      </c>
      <c r="BG3765" t="str">
        <f t="shared" si="644"/>
        <v>ru1889_</v>
      </c>
      <c r="BH3765" t="str">
        <f t="shared" si="645"/>
        <v>re1889_</v>
      </c>
      <c r="BI3765" t="str">
        <f t="shared" si="646"/>
        <v>_0</v>
      </c>
      <c r="BJ3765" t="str">
        <f t="shared" si="647"/>
        <v>_</v>
      </c>
      <c r="BK3765" t="str">
        <f>IF(ISERROR(MATCH(LEFT(C3765,5)&amp;B3765&amp;"_"&amp;A3765,$BK$1:BK3764,0)),LEFT(C3765,5)&amp;B3765&amp;"_"&amp;A3765,"")</f>
        <v/>
      </c>
      <c r="BL3765">
        <f>COUNTIFS($B$1:B3765,B3765)-COUNTIFS($B$1:B3765,B3765,$BK$1:BK3765,"")</f>
        <v>0</v>
      </c>
      <c r="BM3765" t="str">
        <f t="shared" si="648"/>
        <v/>
      </c>
    </row>
    <row r="3766" spans="1:65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1"/>
      <c r="AK3766" s="1"/>
      <c r="AL3766" s="1"/>
      <c r="AM3766" s="1"/>
      <c r="AN3766" s="1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t="str">
        <f t="shared" si="638"/>
        <v/>
      </c>
      <c r="AZ3766">
        <f t="shared" si="639"/>
        <v>0</v>
      </c>
      <c r="BA3766" t="str">
        <f t="shared" si="640"/>
        <v>QB</v>
      </c>
      <c r="BB3766" t="str">
        <f t="shared" si="641"/>
        <v>_</v>
      </c>
      <c r="BC3766" t="str">
        <f t="shared" si="642"/>
        <v>ru</v>
      </c>
      <c r="BD3766">
        <f>COUNTIFS($BB$1:BB3766,BB3766,$BC$1:BC3766,"ru")</f>
        <v>1890</v>
      </c>
      <c r="BE3766" t="str">
        <f t="shared" si="643"/>
        <v>re</v>
      </c>
      <c r="BF3766">
        <f>COUNTIFS($BB$1:BB3766,BB3766,$BE$1:BE3766,"re")</f>
        <v>1890</v>
      </c>
      <c r="BG3766" t="str">
        <f t="shared" si="644"/>
        <v>ru1890_</v>
      </c>
      <c r="BH3766" t="str">
        <f t="shared" si="645"/>
        <v>re1890_</v>
      </c>
      <c r="BI3766" t="str">
        <f t="shared" si="646"/>
        <v>_0</v>
      </c>
      <c r="BJ3766" t="str">
        <f t="shared" si="647"/>
        <v>_</v>
      </c>
      <c r="BK3766" t="str">
        <f>IF(ISERROR(MATCH(LEFT(C3766,5)&amp;B3766&amp;"_"&amp;A3766,$BK$1:BK3765,0)),LEFT(C3766,5)&amp;B3766&amp;"_"&amp;A3766,"")</f>
        <v/>
      </c>
      <c r="BL3766">
        <f>COUNTIFS($B$1:B3766,B3766)-COUNTIFS($B$1:B3766,B3766,$BK$1:BK3766,"")</f>
        <v>0</v>
      </c>
      <c r="BM3766" t="str">
        <f t="shared" si="648"/>
        <v/>
      </c>
    </row>
    <row r="3767" spans="1:65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1"/>
      <c r="AK3767" s="1"/>
      <c r="AL3767" s="1"/>
      <c r="AM3767" s="1"/>
      <c r="AN3767" s="1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t="str">
        <f t="shared" si="638"/>
        <v/>
      </c>
      <c r="AZ3767">
        <f t="shared" si="639"/>
        <v>0</v>
      </c>
      <c r="BA3767" t="str">
        <f t="shared" si="640"/>
        <v>QB</v>
      </c>
      <c r="BB3767" t="str">
        <f t="shared" si="641"/>
        <v>_</v>
      </c>
      <c r="BC3767" t="str">
        <f t="shared" si="642"/>
        <v>ru</v>
      </c>
      <c r="BD3767">
        <f>COUNTIFS($BB$1:BB3767,BB3767,$BC$1:BC3767,"ru")</f>
        <v>1891</v>
      </c>
      <c r="BE3767" t="str">
        <f t="shared" si="643"/>
        <v>re</v>
      </c>
      <c r="BF3767">
        <f>COUNTIFS($BB$1:BB3767,BB3767,$BE$1:BE3767,"re")</f>
        <v>1891</v>
      </c>
      <c r="BG3767" t="str">
        <f t="shared" si="644"/>
        <v>ru1891_</v>
      </c>
      <c r="BH3767" t="str">
        <f t="shared" si="645"/>
        <v>re1891_</v>
      </c>
      <c r="BI3767" t="str">
        <f t="shared" si="646"/>
        <v>_0</v>
      </c>
      <c r="BJ3767" t="str">
        <f t="shared" si="647"/>
        <v>_</v>
      </c>
      <c r="BK3767" t="str">
        <f>IF(ISERROR(MATCH(LEFT(C3767,5)&amp;B3767&amp;"_"&amp;A3767,$BK$1:BK3766,0)),LEFT(C3767,5)&amp;B3767&amp;"_"&amp;A3767,"")</f>
        <v/>
      </c>
      <c r="BL3767">
        <f>COUNTIFS($B$1:B3767,B3767)-COUNTIFS($B$1:B3767,B3767,$BK$1:BK3767,"")</f>
        <v>0</v>
      </c>
      <c r="BM3767" t="str">
        <f t="shared" si="648"/>
        <v/>
      </c>
    </row>
    <row r="3768" spans="1:65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1"/>
      <c r="AK3768" s="1"/>
      <c r="AL3768" s="1"/>
      <c r="AM3768" s="1"/>
      <c r="AN3768" s="1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t="str">
        <f t="shared" si="638"/>
        <v/>
      </c>
      <c r="AZ3768">
        <f t="shared" si="639"/>
        <v>0</v>
      </c>
      <c r="BA3768" t="str">
        <f t="shared" si="640"/>
        <v>QB</v>
      </c>
      <c r="BB3768" t="str">
        <f t="shared" si="641"/>
        <v>_</v>
      </c>
      <c r="BC3768" t="str">
        <f t="shared" si="642"/>
        <v>ru</v>
      </c>
      <c r="BD3768">
        <f>COUNTIFS($BB$1:BB3768,BB3768,$BC$1:BC3768,"ru")</f>
        <v>1892</v>
      </c>
      <c r="BE3768" t="str">
        <f t="shared" si="643"/>
        <v>re</v>
      </c>
      <c r="BF3768">
        <f>COUNTIFS($BB$1:BB3768,BB3768,$BE$1:BE3768,"re")</f>
        <v>1892</v>
      </c>
      <c r="BG3768" t="str">
        <f t="shared" si="644"/>
        <v>ru1892_</v>
      </c>
      <c r="BH3768" t="str">
        <f t="shared" si="645"/>
        <v>re1892_</v>
      </c>
      <c r="BI3768" t="str">
        <f t="shared" si="646"/>
        <v>_0</v>
      </c>
      <c r="BJ3768" t="str">
        <f t="shared" si="647"/>
        <v>_</v>
      </c>
      <c r="BK3768" t="str">
        <f>IF(ISERROR(MATCH(LEFT(C3768,5)&amp;B3768&amp;"_"&amp;A3768,$BK$1:BK3767,0)),LEFT(C3768,5)&amp;B3768&amp;"_"&amp;A3768,"")</f>
        <v/>
      </c>
      <c r="BL3768">
        <f>COUNTIFS($B$1:B3768,B3768)-COUNTIFS($B$1:B3768,B3768,$BK$1:BK3768,"")</f>
        <v>0</v>
      </c>
      <c r="BM3768" t="str">
        <f t="shared" si="648"/>
        <v/>
      </c>
    </row>
    <row r="3769" spans="1:65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1"/>
      <c r="AK3769" s="1"/>
      <c r="AL3769" s="1"/>
      <c r="AM3769" s="1"/>
      <c r="AN3769" s="1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t="str">
        <f t="shared" si="638"/>
        <v/>
      </c>
      <c r="AZ3769">
        <f t="shared" si="639"/>
        <v>0</v>
      </c>
      <c r="BA3769" t="str">
        <f t="shared" si="640"/>
        <v>QB</v>
      </c>
      <c r="BB3769" t="str">
        <f t="shared" si="641"/>
        <v>_</v>
      </c>
      <c r="BC3769" t="str">
        <f t="shared" si="642"/>
        <v>ru</v>
      </c>
      <c r="BD3769">
        <f>COUNTIFS($BB$1:BB3769,BB3769,$BC$1:BC3769,"ru")</f>
        <v>1893</v>
      </c>
      <c r="BE3769" t="str">
        <f t="shared" si="643"/>
        <v>re</v>
      </c>
      <c r="BF3769">
        <f>COUNTIFS($BB$1:BB3769,BB3769,$BE$1:BE3769,"re")</f>
        <v>1893</v>
      </c>
      <c r="BG3769" t="str">
        <f t="shared" si="644"/>
        <v>ru1893_</v>
      </c>
      <c r="BH3769" t="str">
        <f t="shared" si="645"/>
        <v>re1893_</v>
      </c>
      <c r="BI3769" t="str">
        <f t="shared" si="646"/>
        <v>_0</v>
      </c>
      <c r="BJ3769" t="str">
        <f t="shared" si="647"/>
        <v>_</v>
      </c>
      <c r="BK3769" t="str">
        <f>IF(ISERROR(MATCH(LEFT(C3769,5)&amp;B3769&amp;"_"&amp;A3769,$BK$1:BK3768,0)),LEFT(C3769,5)&amp;B3769&amp;"_"&amp;A3769,"")</f>
        <v/>
      </c>
      <c r="BL3769">
        <f>COUNTIFS($B$1:B3769,B3769)-COUNTIFS($B$1:B3769,B3769,$BK$1:BK3769,"")</f>
        <v>0</v>
      </c>
      <c r="BM3769" t="str">
        <f t="shared" si="648"/>
        <v/>
      </c>
    </row>
    <row r="3770" spans="1:65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1"/>
      <c r="AK3770" s="1"/>
      <c r="AL3770" s="1"/>
      <c r="AM3770" s="1"/>
      <c r="AN3770" s="1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t="str">
        <f t="shared" si="638"/>
        <v/>
      </c>
      <c r="AZ3770">
        <f t="shared" si="639"/>
        <v>0</v>
      </c>
      <c r="BA3770" t="str">
        <f t="shared" si="640"/>
        <v>QB</v>
      </c>
      <c r="BB3770" t="str">
        <f t="shared" si="641"/>
        <v>_</v>
      </c>
      <c r="BC3770" t="str">
        <f t="shared" si="642"/>
        <v>ru</v>
      </c>
      <c r="BD3770">
        <f>COUNTIFS($BB$1:BB3770,BB3770,$BC$1:BC3770,"ru")</f>
        <v>1894</v>
      </c>
      <c r="BE3770" t="str">
        <f t="shared" si="643"/>
        <v>re</v>
      </c>
      <c r="BF3770">
        <f>COUNTIFS($BB$1:BB3770,BB3770,$BE$1:BE3770,"re")</f>
        <v>1894</v>
      </c>
      <c r="BG3770" t="str">
        <f t="shared" si="644"/>
        <v>ru1894_</v>
      </c>
      <c r="BH3770" t="str">
        <f t="shared" si="645"/>
        <v>re1894_</v>
      </c>
      <c r="BI3770" t="str">
        <f t="shared" si="646"/>
        <v>_0</v>
      </c>
      <c r="BJ3770" t="str">
        <f t="shared" si="647"/>
        <v>_</v>
      </c>
      <c r="BK3770" t="str">
        <f>IF(ISERROR(MATCH(LEFT(C3770,5)&amp;B3770&amp;"_"&amp;A3770,$BK$1:BK3769,0)),LEFT(C3770,5)&amp;B3770&amp;"_"&amp;A3770,"")</f>
        <v/>
      </c>
      <c r="BL3770">
        <f>COUNTIFS($B$1:B3770,B3770)-COUNTIFS($B$1:B3770,B3770,$BK$1:BK3770,"")</f>
        <v>0</v>
      </c>
      <c r="BM3770" t="str">
        <f t="shared" si="648"/>
        <v/>
      </c>
    </row>
    <row r="3771" spans="1:65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1"/>
      <c r="AK3771" s="1"/>
      <c r="AL3771" s="1"/>
      <c r="AM3771" s="1"/>
      <c r="AN3771" s="1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t="str">
        <f t="shared" si="638"/>
        <v/>
      </c>
      <c r="AZ3771">
        <f t="shared" si="639"/>
        <v>0</v>
      </c>
      <c r="BA3771" t="str">
        <f t="shared" si="640"/>
        <v>QB</v>
      </c>
      <c r="BB3771" t="str">
        <f t="shared" si="641"/>
        <v>_</v>
      </c>
      <c r="BC3771" t="str">
        <f t="shared" si="642"/>
        <v>ru</v>
      </c>
      <c r="BD3771">
        <f>COUNTIFS($BB$1:BB3771,BB3771,$BC$1:BC3771,"ru")</f>
        <v>1895</v>
      </c>
      <c r="BE3771" t="str">
        <f t="shared" si="643"/>
        <v>re</v>
      </c>
      <c r="BF3771">
        <f>COUNTIFS($BB$1:BB3771,BB3771,$BE$1:BE3771,"re")</f>
        <v>1895</v>
      </c>
      <c r="BG3771" t="str">
        <f t="shared" si="644"/>
        <v>ru1895_</v>
      </c>
      <c r="BH3771" t="str">
        <f t="shared" si="645"/>
        <v>re1895_</v>
      </c>
      <c r="BI3771" t="str">
        <f t="shared" si="646"/>
        <v>_0</v>
      </c>
      <c r="BJ3771" t="str">
        <f t="shared" si="647"/>
        <v>_</v>
      </c>
      <c r="BK3771" t="str">
        <f>IF(ISERROR(MATCH(LEFT(C3771,5)&amp;B3771&amp;"_"&amp;A3771,$BK$1:BK3770,0)),LEFT(C3771,5)&amp;B3771&amp;"_"&amp;A3771,"")</f>
        <v/>
      </c>
      <c r="BL3771">
        <f>COUNTIFS($B$1:B3771,B3771)-COUNTIFS($B$1:B3771,B3771,$BK$1:BK3771,"")</f>
        <v>0</v>
      </c>
      <c r="BM3771" t="str">
        <f t="shared" si="648"/>
        <v/>
      </c>
    </row>
    <row r="3772" spans="1:65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1"/>
      <c r="AK3772" s="1"/>
      <c r="AL3772" s="1"/>
      <c r="AM3772" s="1"/>
      <c r="AN3772" s="1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t="str">
        <f t="shared" si="638"/>
        <v/>
      </c>
      <c r="AZ3772">
        <f t="shared" si="639"/>
        <v>0</v>
      </c>
      <c r="BA3772" t="str">
        <f t="shared" si="640"/>
        <v>QB</v>
      </c>
      <c r="BB3772" t="str">
        <f t="shared" si="641"/>
        <v>_</v>
      </c>
      <c r="BC3772" t="str">
        <f t="shared" si="642"/>
        <v>ru</v>
      </c>
      <c r="BD3772">
        <f>COUNTIFS($BB$1:BB3772,BB3772,$BC$1:BC3772,"ru")</f>
        <v>1896</v>
      </c>
      <c r="BE3772" t="str">
        <f t="shared" si="643"/>
        <v>re</v>
      </c>
      <c r="BF3772">
        <f>COUNTIFS($BB$1:BB3772,BB3772,$BE$1:BE3772,"re")</f>
        <v>1896</v>
      </c>
      <c r="BG3772" t="str">
        <f t="shared" si="644"/>
        <v>ru1896_</v>
      </c>
      <c r="BH3772" t="str">
        <f t="shared" si="645"/>
        <v>re1896_</v>
      </c>
      <c r="BI3772" t="str">
        <f t="shared" si="646"/>
        <v>_0</v>
      </c>
      <c r="BJ3772" t="str">
        <f t="shared" si="647"/>
        <v>_</v>
      </c>
      <c r="BK3772" t="str">
        <f>IF(ISERROR(MATCH(LEFT(C3772,5)&amp;B3772&amp;"_"&amp;A3772,$BK$1:BK3771,0)),LEFT(C3772,5)&amp;B3772&amp;"_"&amp;A3772,"")</f>
        <v/>
      </c>
      <c r="BL3772">
        <f>COUNTIFS($B$1:B3772,B3772)-COUNTIFS($B$1:B3772,B3772,$BK$1:BK3772,"")</f>
        <v>0</v>
      </c>
      <c r="BM3772" t="str">
        <f t="shared" si="648"/>
        <v/>
      </c>
    </row>
    <row r="3773" spans="1:65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1"/>
      <c r="AK3773" s="1"/>
      <c r="AL3773" s="1"/>
      <c r="AM3773" s="1"/>
      <c r="AN3773" s="1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t="str">
        <f t="shared" si="638"/>
        <v/>
      </c>
      <c r="AZ3773">
        <f t="shared" si="639"/>
        <v>0</v>
      </c>
      <c r="BA3773" t="str">
        <f t="shared" si="640"/>
        <v>QB</v>
      </c>
      <c r="BB3773" t="str">
        <f t="shared" si="641"/>
        <v>_</v>
      </c>
      <c r="BC3773" t="str">
        <f t="shared" si="642"/>
        <v>ru</v>
      </c>
      <c r="BD3773">
        <f>COUNTIFS($BB$1:BB3773,BB3773,$BC$1:BC3773,"ru")</f>
        <v>1897</v>
      </c>
      <c r="BE3773" t="str">
        <f t="shared" si="643"/>
        <v>re</v>
      </c>
      <c r="BF3773">
        <f>COUNTIFS($BB$1:BB3773,BB3773,$BE$1:BE3773,"re")</f>
        <v>1897</v>
      </c>
      <c r="BG3773" t="str">
        <f t="shared" si="644"/>
        <v>ru1897_</v>
      </c>
      <c r="BH3773" t="str">
        <f t="shared" si="645"/>
        <v>re1897_</v>
      </c>
      <c r="BI3773" t="str">
        <f t="shared" si="646"/>
        <v>_0</v>
      </c>
      <c r="BJ3773" t="str">
        <f t="shared" si="647"/>
        <v>_</v>
      </c>
      <c r="BK3773" t="str">
        <f>IF(ISERROR(MATCH(LEFT(C3773,5)&amp;B3773&amp;"_"&amp;A3773,$BK$1:BK3772,0)),LEFT(C3773,5)&amp;B3773&amp;"_"&amp;A3773,"")</f>
        <v/>
      </c>
      <c r="BL3773">
        <f>COUNTIFS($B$1:B3773,B3773)-COUNTIFS($B$1:B3773,B3773,$BK$1:BK3773,"")</f>
        <v>0</v>
      </c>
      <c r="BM3773" t="str">
        <f t="shared" si="648"/>
        <v/>
      </c>
    </row>
    <row r="3774" spans="1:65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1"/>
      <c r="AK3774" s="1"/>
      <c r="AL3774" s="1"/>
      <c r="AM3774" s="1"/>
      <c r="AN3774" s="1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t="str">
        <f t="shared" si="638"/>
        <v/>
      </c>
      <c r="AZ3774">
        <f t="shared" si="639"/>
        <v>0</v>
      </c>
      <c r="BA3774" t="str">
        <f t="shared" si="640"/>
        <v>QB</v>
      </c>
      <c r="BB3774" t="str">
        <f t="shared" si="641"/>
        <v>_</v>
      </c>
      <c r="BC3774" t="str">
        <f t="shared" si="642"/>
        <v>ru</v>
      </c>
      <c r="BD3774">
        <f>COUNTIFS($BB$1:BB3774,BB3774,$BC$1:BC3774,"ru")</f>
        <v>1898</v>
      </c>
      <c r="BE3774" t="str">
        <f t="shared" si="643"/>
        <v>re</v>
      </c>
      <c r="BF3774">
        <f>COUNTIFS($BB$1:BB3774,BB3774,$BE$1:BE3774,"re")</f>
        <v>1898</v>
      </c>
      <c r="BG3774" t="str">
        <f t="shared" si="644"/>
        <v>ru1898_</v>
      </c>
      <c r="BH3774" t="str">
        <f t="shared" si="645"/>
        <v>re1898_</v>
      </c>
      <c r="BI3774" t="str">
        <f t="shared" si="646"/>
        <v>_0</v>
      </c>
      <c r="BJ3774" t="str">
        <f t="shared" si="647"/>
        <v>_</v>
      </c>
      <c r="BK3774" t="str">
        <f>IF(ISERROR(MATCH(LEFT(C3774,5)&amp;B3774&amp;"_"&amp;A3774,$BK$1:BK3773,0)),LEFT(C3774,5)&amp;B3774&amp;"_"&amp;A3774,"")</f>
        <v/>
      </c>
      <c r="BL3774">
        <f>COUNTIFS($B$1:B3774,B3774)-COUNTIFS($B$1:B3774,B3774,$BK$1:BK3774,"")</f>
        <v>0</v>
      </c>
      <c r="BM3774" t="str">
        <f t="shared" si="648"/>
        <v/>
      </c>
    </row>
    <row r="3775" spans="1:65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1"/>
      <c r="AK3775" s="1"/>
      <c r="AL3775" s="1"/>
      <c r="AM3775" s="1"/>
      <c r="AN3775" s="1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t="str">
        <f t="shared" si="638"/>
        <v/>
      </c>
      <c r="AZ3775">
        <f t="shared" si="639"/>
        <v>0</v>
      </c>
      <c r="BA3775" t="str">
        <f t="shared" si="640"/>
        <v>QB</v>
      </c>
      <c r="BB3775" t="str">
        <f t="shared" si="641"/>
        <v>_</v>
      </c>
      <c r="BC3775" t="str">
        <f t="shared" si="642"/>
        <v>ru</v>
      </c>
      <c r="BD3775">
        <f>COUNTIFS($BB$1:BB3775,BB3775,$BC$1:BC3775,"ru")</f>
        <v>1899</v>
      </c>
      <c r="BE3775" t="str">
        <f t="shared" si="643"/>
        <v>re</v>
      </c>
      <c r="BF3775">
        <f>COUNTIFS($BB$1:BB3775,BB3775,$BE$1:BE3775,"re")</f>
        <v>1899</v>
      </c>
      <c r="BG3775" t="str">
        <f t="shared" si="644"/>
        <v>ru1899_</v>
      </c>
      <c r="BH3775" t="str">
        <f t="shared" si="645"/>
        <v>re1899_</v>
      </c>
      <c r="BI3775" t="str">
        <f t="shared" si="646"/>
        <v>_0</v>
      </c>
      <c r="BJ3775" t="str">
        <f t="shared" si="647"/>
        <v>_</v>
      </c>
      <c r="BK3775" t="str">
        <f>IF(ISERROR(MATCH(LEFT(C3775,5)&amp;B3775&amp;"_"&amp;A3775,$BK$1:BK3774,0)),LEFT(C3775,5)&amp;B3775&amp;"_"&amp;A3775,"")</f>
        <v/>
      </c>
      <c r="BL3775">
        <f>COUNTIFS($B$1:B3775,B3775)-COUNTIFS($B$1:B3775,B3775,$BK$1:BK3775,"")</f>
        <v>0</v>
      </c>
      <c r="BM3775" t="str">
        <f t="shared" si="648"/>
        <v/>
      </c>
    </row>
    <row r="3776" spans="1:65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1"/>
      <c r="AK3776" s="1"/>
      <c r="AL3776" s="1"/>
      <c r="AM3776" s="1"/>
      <c r="AN3776" s="1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t="str">
        <f t="shared" si="638"/>
        <v/>
      </c>
      <c r="AZ3776">
        <f t="shared" si="639"/>
        <v>0</v>
      </c>
      <c r="BA3776" t="str">
        <f t="shared" si="640"/>
        <v>QB</v>
      </c>
      <c r="BB3776" t="str">
        <f t="shared" si="641"/>
        <v>_</v>
      </c>
      <c r="BC3776" t="str">
        <f t="shared" si="642"/>
        <v>ru</v>
      </c>
      <c r="BD3776">
        <f>COUNTIFS($BB$1:BB3776,BB3776,$BC$1:BC3776,"ru")</f>
        <v>1900</v>
      </c>
      <c r="BE3776" t="str">
        <f t="shared" si="643"/>
        <v>re</v>
      </c>
      <c r="BF3776">
        <f>COUNTIFS($BB$1:BB3776,BB3776,$BE$1:BE3776,"re")</f>
        <v>1900</v>
      </c>
      <c r="BG3776" t="str">
        <f t="shared" si="644"/>
        <v>ru1900_</v>
      </c>
      <c r="BH3776" t="str">
        <f t="shared" si="645"/>
        <v>re1900_</v>
      </c>
      <c r="BI3776" t="str">
        <f t="shared" si="646"/>
        <v>_0</v>
      </c>
      <c r="BJ3776" t="str">
        <f t="shared" si="647"/>
        <v>_</v>
      </c>
      <c r="BK3776" t="str">
        <f>IF(ISERROR(MATCH(LEFT(C3776,5)&amp;B3776&amp;"_"&amp;A3776,$BK$1:BK3775,0)),LEFT(C3776,5)&amp;B3776&amp;"_"&amp;A3776,"")</f>
        <v/>
      </c>
      <c r="BL3776">
        <f>COUNTIFS($B$1:B3776,B3776)-COUNTIFS($B$1:B3776,B3776,$BK$1:BK3776,"")</f>
        <v>0</v>
      </c>
      <c r="BM3776" t="str">
        <f t="shared" si="648"/>
        <v/>
      </c>
    </row>
    <row r="3777" spans="1:65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1"/>
      <c r="AK3777" s="1"/>
      <c r="AL3777" s="1"/>
      <c r="AM3777" s="1"/>
      <c r="AN3777" s="1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t="str">
        <f t="shared" si="638"/>
        <v/>
      </c>
      <c r="AZ3777">
        <f t="shared" si="639"/>
        <v>0</v>
      </c>
      <c r="BA3777" t="str">
        <f t="shared" si="640"/>
        <v>QB</v>
      </c>
      <c r="BB3777" t="str">
        <f t="shared" si="641"/>
        <v>_</v>
      </c>
      <c r="BC3777" t="str">
        <f t="shared" si="642"/>
        <v>ru</v>
      </c>
      <c r="BD3777">
        <f>COUNTIFS($BB$1:BB3777,BB3777,$BC$1:BC3777,"ru")</f>
        <v>1901</v>
      </c>
      <c r="BE3777" t="str">
        <f t="shared" si="643"/>
        <v>re</v>
      </c>
      <c r="BF3777">
        <f>COUNTIFS($BB$1:BB3777,BB3777,$BE$1:BE3777,"re")</f>
        <v>1901</v>
      </c>
      <c r="BG3777" t="str">
        <f t="shared" si="644"/>
        <v>ru1901_</v>
      </c>
      <c r="BH3777" t="str">
        <f t="shared" si="645"/>
        <v>re1901_</v>
      </c>
      <c r="BI3777" t="str">
        <f t="shared" si="646"/>
        <v>_0</v>
      </c>
      <c r="BJ3777" t="str">
        <f t="shared" si="647"/>
        <v>_</v>
      </c>
      <c r="BK3777" t="str">
        <f>IF(ISERROR(MATCH(LEFT(C3777,5)&amp;B3777&amp;"_"&amp;A3777,$BK$1:BK3776,0)),LEFT(C3777,5)&amp;B3777&amp;"_"&amp;A3777,"")</f>
        <v/>
      </c>
      <c r="BL3777">
        <f>COUNTIFS($B$1:B3777,B3777)-COUNTIFS($B$1:B3777,B3777,$BK$1:BK3777,"")</f>
        <v>0</v>
      </c>
      <c r="BM3777" t="str">
        <f t="shared" si="648"/>
        <v/>
      </c>
    </row>
    <row r="3778" spans="1:65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1"/>
      <c r="AK3778" s="1"/>
      <c r="AL3778" s="1"/>
      <c r="AM3778" s="1"/>
      <c r="AN3778" s="1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t="str">
        <f t="shared" si="638"/>
        <v/>
      </c>
      <c r="AZ3778">
        <f t="shared" si="639"/>
        <v>0</v>
      </c>
      <c r="BA3778" t="str">
        <f t="shared" si="640"/>
        <v>QB</v>
      </c>
      <c r="BB3778" t="str">
        <f t="shared" si="641"/>
        <v>_</v>
      </c>
      <c r="BC3778" t="str">
        <f t="shared" si="642"/>
        <v>ru</v>
      </c>
      <c r="BD3778">
        <f>COUNTIFS($BB$1:BB3778,BB3778,$BC$1:BC3778,"ru")</f>
        <v>1902</v>
      </c>
      <c r="BE3778" t="str">
        <f t="shared" si="643"/>
        <v>re</v>
      </c>
      <c r="BF3778">
        <f>COUNTIFS($BB$1:BB3778,BB3778,$BE$1:BE3778,"re")</f>
        <v>1902</v>
      </c>
      <c r="BG3778" t="str">
        <f t="shared" si="644"/>
        <v>ru1902_</v>
      </c>
      <c r="BH3778" t="str">
        <f t="shared" si="645"/>
        <v>re1902_</v>
      </c>
      <c r="BI3778" t="str">
        <f t="shared" si="646"/>
        <v>_0</v>
      </c>
      <c r="BJ3778" t="str">
        <f t="shared" si="647"/>
        <v>_</v>
      </c>
      <c r="BK3778" t="str">
        <f>IF(ISERROR(MATCH(LEFT(C3778,5)&amp;B3778&amp;"_"&amp;A3778,$BK$1:BK3777,0)),LEFT(C3778,5)&amp;B3778&amp;"_"&amp;A3778,"")</f>
        <v/>
      </c>
      <c r="BL3778">
        <f>COUNTIFS($B$1:B3778,B3778)-COUNTIFS($B$1:B3778,B3778,$BK$1:BK3778,"")</f>
        <v>0</v>
      </c>
      <c r="BM3778" t="str">
        <f t="shared" si="648"/>
        <v/>
      </c>
    </row>
    <row r="3779" spans="1:65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1"/>
      <c r="AK3779" s="1"/>
      <c r="AL3779" s="1"/>
      <c r="AM3779" s="1"/>
      <c r="AN3779" s="1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t="str">
        <f t="shared" ref="AY3779:AY3842" si="649">IF(ISNUMBER(AP3779),LEFT(C3779,7)&amp;"_"&amp;B3779,"")</f>
        <v/>
      </c>
      <c r="AZ3779">
        <f t="shared" ref="AZ3779:AZ3842" si="650">A3779</f>
        <v>0</v>
      </c>
      <c r="BA3779" t="str">
        <f t="shared" ref="BA3779:BA3842" si="651">IF(G3779="NA","","QB")</f>
        <v>QB</v>
      </c>
      <c r="BB3779" t="str">
        <f t="shared" ref="BB3779:BB3842" si="652">LEFT(C3779,7)&amp;"_"&amp;B3779</f>
        <v>_</v>
      </c>
      <c r="BC3779" t="str">
        <f t="shared" ref="BC3779:BC3842" si="653">IF(X3779="NA","","ru")</f>
        <v>ru</v>
      </c>
      <c r="BD3779">
        <f>COUNTIFS($BB$1:BB3779,BB3779,$BC$1:BC3779,"ru")</f>
        <v>1903</v>
      </c>
      <c r="BE3779" t="str">
        <f t="shared" ref="BE3779:BE3842" si="654">IF(AD3779="NA","","re")</f>
        <v>re</v>
      </c>
      <c r="BF3779">
        <f>COUNTIFS($BB$1:BB3779,BB3779,$BE$1:BE3779,"re")</f>
        <v>1903</v>
      </c>
      <c r="BG3779" t="str">
        <f t="shared" ref="BG3779:BG3842" si="655">BC3779&amp;BD3779&amp;$BB3779</f>
        <v>ru1903_</v>
      </c>
      <c r="BH3779" t="str">
        <f t="shared" ref="BH3779:BH3842" si="656">BE3779&amp;BF3779&amp;$BB3779</f>
        <v>re1903_</v>
      </c>
      <c r="BI3779" t="str">
        <f t="shared" ref="BI3779:BI3842" si="657">BB3779&amp;AZ3779</f>
        <v>_0</v>
      </c>
      <c r="BJ3779" t="str">
        <f t="shared" ref="BJ3779:BJ3842" si="658">LEFT(C3779,5)&amp;B3779&amp;"_"&amp;A3779</f>
        <v>_</v>
      </c>
      <c r="BK3779" t="str">
        <f>IF(ISERROR(MATCH(LEFT(C3779,5)&amp;B3779&amp;"_"&amp;A3779,$BK$1:BK3778,0)),LEFT(C3779,5)&amp;B3779&amp;"_"&amp;A3779,"")</f>
        <v/>
      </c>
      <c r="BL3779">
        <f>COUNTIFS($B$1:B3779,B3779)-COUNTIFS($B$1:B3779,B3779,$BK$1:BK3779,"")</f>
        <v>0</v>
      </c>
      <c r="BM3779" t="str">
        <f t="shared" ref="BM3779:BM3842" si="659">IF(BK3779="","",LEFT(C3779,5)&amp;B3779&amp;BL3779)</f>
        <v/>
      </c>
    </row>
    <row r="3780" spans="1:65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1"/>
      <c r="AK3780" s="1"/>
      <c r="AL3780" s="1"/>
      <c r="AM3780" s="1"/>
      <c r="AN3780" s="1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t="str">
        <f t="shared" si="649"/>
        <v/>
      </c>
      <c r="AZ3780">
        <f t="shared" si="650"/>
        <v>0</v>
      </c>
      <c r="BA3780" t="str">
        <f t="shared" si="651"/>
        <v>QB</v>
      </c>
      <c r="BB3780" t="str">
        <f t="shared" si="652"/>
        <v>_</v>
      </c>
      <c r="BC3780" t="str">
        <f t="shared" si="653"/>
        <v>ru</v>
      </c>
      <c r="BD3780">
        <f>COUNTIFS($BB$1:BB3780,BB3780,$BC$1:BC3780,"ru")</f>
        <v>1904</v>
      </c>
      <c r="BE3780" t="str">
        <f t="shared" si="654"/>
        <v>re</v>
      </c>
      <c r="BF3780">
        <f>COUNTIFS($BB$1:BB3780,BB3780,$BE$1:BE3780,"re")</f>
        <v>1904</v>
      </c>
      <c r="BG3780" t="str">
        <f t="shared" si="655"/>
        <v>ru1904_</v>
      </c>
      <c r="BH3780" t="str">
        <f t="shared" si="656"/>
        <v>re1904_</v>
      </c>
      <c r="BI3780" t="str">
        <f t="shared" si="657"/>
        <v>_0</v>
      </c>
      <c r="BJ3780" t="str">
        <f t="shared" si="658"/>
        <v>_</v>
      </c>
      <c r="BK3780" t="str">
        <f>IF(ISERROR(MATCH(LEFT(C3780,5)&amp;B3780&amp;"_"&amp;A3780,$BK$1:BK3779,0)),LEFT(C3780,5)&amp;B3780&amp;"_"&amp;A3780,"")</f>
        <v/>
      </c>
      <c r="BL3780">
        <f>COUNTIFS($B$1:B3780,B3780)-COUNTIFS($B$1:B3780,B3780,$BK$1:BK3780,"")</f>
        <v>0</v>
      </c>
      <c r="BM3780" t="str">
        <f t="shared" si="659"/>
        <v/>
      </c>
    </row>
    <row r="3781" spans="1:65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1"/>
      <c r="AK3781" s="1"/>
      <c r="AL3781" s="1"/>
      <c r="AM3781" s="1"/>
      <c r="AN3781" s="1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t="str">
        <f t="shared" si="649"/>
        <v/>
      </c>
      <c r="AZ3781">
        <f t="shared" si="650"/>
        <v>0</v>
      </c>
      <c r="BA3781" t="str">
        <f t="shared" si="651"/>
        <v>QB</v>
      </c>
      <c r="BB3781" t="str">
        <f t="shared" si="652"/>
        <v>_</v>
      </c>
      <c r="BC3781" t="str">
        <f t="shared" si="653"/>
        <v>ru</v>
      </c>
      <c r="BD3781">
        <f>COUNTIFS($BB$1:BB3781,BB3781,$BC$1:BC3781,"ru")</f>
        <v>1905</v>
      </c>
      <c r="BE3781" t="str">
        <f t="shared" si="654"/>
        <v>re</v>
      </c>
      <c r="BF3781">
        <f>COUNTIFS($BB$1:BB3781,BB3781,$BE$1:BE3781,"re")</f>
        <v>1905</v>
      </c>
      <c r="BG3781" t="str">
        <f t="shared" si="655"/>
        <v>ru1905_</v>
      </c>
      <c r="BH3781" t="str">
        <f t="shared" si="656"/>
        <v>re1905_</v>
      </c>
      <c r="BI3781" t="str">
        <f t="shared" si="657"/>
        <v>_0</v>
      </c>
      <c r="BJ3781" t="str">
        <f t="shared" si="658"/>
        <v>_</v>
      </c>
      <c r="BK3781" t="str">
        <f>IF(ISERROR(MATCH(LEFT(C3781,5)&amp;B3781&amp;"_"&amp;A3781,$BK$1:BK3780,0)),LEFT(C3781,5)&amp;B3781&amp;"_"&amp;A3781,"")</f>
        <v/>
      </c>
      <c r="BL3781">
        <f>COUNTIFS($B$1:B3781,B3781)-COUNTIFS($B$1:B3781,B3781,$BK$1:BK3781,"")</f>
        <v>0</v>
      </c>
      <c r="BM3781" t="str">
        <f t="shared" si="659"/>
        <v/>
      </c>
    </row>
    <row r="3782" spans="1:65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1"/>
      <c r="AK3782" s="1"/>
      <c r="AL3782" s="1"/>
      <c r="AM3782" s="1"/>
      <c r="AN3782" s="1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t="str">
        <f t="shared" si="649"/>
        <v/>
      </c>
      <c r="AZ3782">
        <f t="shared" si="650"/>
        <v>0</v>
      </c>
      <c r="BA3782" t="str">
        <f t="shared" si="651"/>
        <v>QB</v>
      </c>
      <c r="BB3782" t="str">
        <f t="shared" si="652"/>
        <v>_</v>
      </c>
      <c r="BC3782" t="str">
        <f t="shared" si="653"/>
        <v>ru</v>
      </c>
      <c r="BD3782">
        <f>COUNTIFS($BB$1:BB3782,BB3782,$BC$1:BC3782,"ru")</f>
        <v>1906</v>
      </c>
      <c r="BE3782" t="str">
        <f t="shared" si="654"/>
        <v>re</v>
      </c>
      <c r="BF3782">
        <f>COUNTIFS($BB$1:BB3782,BB3782,$BE$1:BE3782,"re")</f>
        <v>1906</v>
      </c>
      <c r="BG3782" t="str">
        <f t="shared" si="655"/>
        <v>ru1906_</v>
      </c>
      <c r="BH3782" t="str">
        <f t="shared" si="656"/>
        <v>re1906_</v>
      </c>
      <c r="BI3782" t="str">
        <f t="shared" si="657"/>
        <v>_0</v>
      </c>
      <c r="BJ3782" t="str">
        <f t="shared" si="658"/>
        <v>_</v>
      </c>
      <c r="BK3782" t="str">
        <f>IF(ISERROR(MATCH(LEFT(C3782,5)&amp;B3782&amp;"_"&amp;A3782,$BK$1:BK3781,0)),LEFT(C3782,5)&amp;B3782&amp;"_"&amp;A3782,"")</f>
        <v/>
      </c>
      <c r="BL3782">
        <f>COUNTIFS($B$1:B3782,B3782)-COUNTIFS($B$1:B3782,B3782,$BK$1:BK3782,"")</f>
        <v>0</v>
      </c>
      <c r="BM3782" t="str">
        <f t="shared" si="659"/>
        <v/>
      </c>
    </row>
    <row r="3783" spans="1:65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1"/>
      <c r="AK3783" s="1"/>
      <c r="AL3783" s="1"/>
      <c r="AM3783" s="1"/>
      <c r="AN3783" s="1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t="str">
        <f t="shared" si="649"/>
        <v/>
      </c>
      <c r="AZ3783">
        <f t="shared" si="650"/>
        <v>0</v>
      </c>
      <c r="BA3783" t="str">
        <f t="shared" si="651"/>
        <v>QB</v>
      </c>
      <c r="BB3783" t="str">
        <f t="shared" si="652"/>
        <v>_</v>
      </c>
      <c r="BC3783" t="str">
        <f t="shared" si="653"/>
        <v>ru</v>
      </c>
      <c r="BD3783">
        <f>COUNTIFS($BB$1:BB3783,BB3783,$BC$1:BC3783,"ru")</f>
        <v>1907</v>
      </c>
      <c r="BE3783" t="str">
        <f t="shared" si="654"/>
        <v>re</v>
      </c>
      <c r="BF3783">
        <f>COUNTIFS($BB$1:BB3783,BB3783,$BE$1:BE3783,"re")</f>
        <v>1907</v>
      </c>
      <c r="BG3783" t="str">
        <f t="shared" si="655"/>
        <v>ru1907_</v>
      </c>
      <c r="BH3783" t="str">
        <f t="shared" si="656"/>
        <v>re1907_</v>
      </c>
      <c r="BI3783" t="str">
        <f t="shared" si="657"/>
        <v>_0</v>
      </c>
      <c r="BJ3783" t="str">
        <f t="shared" si="658"/>
        <v>_</v>
      </c>
      <c r="BK3783" t="str">
        <f>IF(ISERROR(MATCH(LEFT(C3783,5)&amp;B3783&amp;"_"&amp;A3783,$BK$1:BK3782,0)),LEFT(C3783,5)&amp;B3783&amp;"_"&amp;A3783,"")</f>
        <v/>
      </c>
      <c r="BL3783">
        <f>COUNTIFS($B$1:B3783,B3783)-COUNTIFS($B$1:B3783,B3783,$BK$1:BK3783,"")</f>
        <v>0</v>
      </c>
      <c r="BM3783" t="str">
        <f t="shared" si="659"/>
        <v/>
      </c>
    </row>
    <row r="3784" spans="1:65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1"/>
      <c r="AK3784" s="1"/>
      <c r="AL3784" s="1"/>
      <c r="AM3784" s="1"/>
      <c r="AN3784" s="1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t="str">
        <f t="shared" si="649"/>
        <v/>
      </c>
      <c r="AZ3784">
        <f t="shared" si="650"/>
        <v>0</v>
      </c>
      <c r="BA3784" t="str">
        <f t="shared" si="651"/>
        <v>QB</v>
      </c>
      <c r="BB3784" t="str">
        <f t="shared" si="652"/>
        <v>_</v>
      </c>
      <c r="BC3784" t="str">
        <f t="shared" si="653"/>
        <v>ru</v>
      </c>
      <c r="BD3784">
        <f>COUNTIFS($BB$1:BB3784,BB3784,$BC$1:BC3784,"ru")</f>
        <v>1908</v>
      </c>
      <c r="BE3784" t="str">
        <f t="shared" si="654"/>
        <v>re</v>
      </c>
      <c r="BF3784">
        <f>COUNTIFS($BB$1:BB3784,BB3784,$BE$1:BE3784,"re")</f>
        <v>1908</v>
      </c>
      <c r="BG3784" t="str">
        <f t="shared" si="655"/>
        <v>ru1908_</v>
      </c>
      <c r="BH3784" t="str">
        <f t="shared" si="656"/>
        <v>re1908_</v>
      </c>
      <c r="BI3784" t="str">
        <f t="shared" si="657"/>
        <v>_0</v>
      </c>
      <c r="BJ3784" t="str">
        <f t="shared" si="658"/>
        <v>_</v>
      </c>
      <c r="BK3784" t="str">
        <f>IF(ISERROR(MATCH(LEFT(C3784,5)&amp;B3784&amp;"_"&amp;A3784,$BK$1:BK3783,0)),LEFT(C3784,5)&amp;B3784&amp;"_"&amp;A3784,"")</f>
        <v/>
      </c>
      <c r="BL3784">
        <f>COUNTIFS($B$1:B3784,B3784)-COUNTIFS($B$1:B3784,B3784,$BK$1:BK3784,"")</f>
        <v>0</v>
      </c>
      <c r="BM3784" t="str">
        <f t="shared" si="659"/>
        <v/>
      </c>
    </row>
    <row r="3785" spans="1:65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1"/>
      <c r="AK3785" s="1"/>
      <c r="AL3785" s="1"/>
      <c r="AM3785" s="1"/>
      <c r="AN3785" s="1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t="str">
        <f t="shared" si="649"/>
        <v/>
      </c>
      <c r="AZ3785">
        <f t="shared" si="650"/>
        <v>0</v>
      </c>
      <c r="BA3785" t="str">
        <f t="shared" si="651"/>
        <v>QB</v>
      </c>
      <c r="BB3785" t="str">
        <f t="shared" si="652"/>
        <v>_</v>
      </c>
      <c r="BC3785" t="str">
        <f t="shared" si="653"/>
        <v>ru</v>
      </c>
      <c r="BD3785">
        <f>COUNTIFS($BB$1:BB3785,BB3785,$BC$1:BC3785,"ru")</f>
        <v>1909</v>
      </c>
      <c r="BE3785" t="str">
        <f t="shared" si="654"/>
        <v>re</v>
      </c>
      <c r="BF3785">
        <f>COUNTIFS($BB$1:BB3785,BB3785,$BE$1:BE3785,"re")</f>
        <v>1909</v>
      </c>
      <c r="BG3785" t="str">
        <f t="shared" si="655"/>
        <v>ru1909_</v>
      </c>
      <c r="BH3785" t="str">
        <f t="shared" si="656"/>
        <v>re1909_</v>
      </c>
      <c r="BI3785" t="str">
        <f t="shared" si="657"/>
        <v>_0</v>
      </c>
      <c r="BJ3785" t="str">
        <f t="shared" si="658"/>
        <v>_</v>
      </c>
      <c r="BK3785" t="str">
        <f>IF(ISERROR(MATCH(LEFT(C3785,5)&amp;B3785&amp;"_"&amp;A3785,$BK$1:BK3784,0)),LEFT(C3785,5)&amp;B3785&amp;"_"&amp;A3785,"")</f>
        <v/>
      </c>
      <c r="BL3785">
        <f>COUNTIFS($B$1:B3785,B3785)-COUNTIFS($B$1:B3785,B3785,$BK$1:BK3785,"")</f>
        <v>0</v>
      </c>
      <c r="BM3785" t="str">
        <f t="shared" si="659"/>
        <v/>
      </c>
    </row>
    <row r="3786" spans="1:65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1"/>
      <c r="AK3786" s="1"/>
      <c r="AL3786" s="1"/>
      <c r="AM3786" s="1"/>
      <c r="AN3786" s="1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t="str">
        <f t="shared" si="649"/>
        <v/>
      </c>
      <c r="AZ3786">
        <f t="shared" si="650"/>
        <v>0</v>
      </c>
      <c r="BA3786" t="str">
        <f t="shared" si="651"/>
        <v>QB</v>
      </c>
      <c r="BB3786" t="str">
        <f t="shared" si="652"/>
        <v>_</v>
      </c>
      <c r="BC3786" t="str">
        <f t="shared" si="653"/>
        <v>ru</v>
      </c>
      <c r="BD3786">
        <f>COUNTIFS($BB$1:BB3786,BB3786,$BC$1:BC3786,"ru")</f>
        <v>1910</v>
      </c>
      <c r="BE3786" t="str">
        <f t="shared" si="654"/>
        <v>re</v>
      </c>
      <c r="BF3786">
        <f>COUNTIFS($BB$1:BB3786,BB3786,$BE$1:BE3786,"re")</f>
        <v>1910</v>
      </c>
      <c r="BG3786" t="str">
        <f t="shared" si="655"/>
        <v>ru1910_</v>
      </c>
      <c r="BH3786" t="str">
        <f t="shared" si="656"/>
        <v>re1910_</v>
      </c>
      <c r="BI3786" t="str">
        <f t="shared" si="657"/>
        <v>_0</v>
      </c>
      <c r="BJ3786" t="str">
        <f t="shared" si="658"/>
        <v>_</v>
      </c>
      <c r="BK3786" t="str">
        <f>IF(ISERROR(MATCH(LEFT(C3786,5)&amp;B3786&amp;"_"&amp;A3786,$BK$1:BK3785,0)),LEFT(C3786,5)&amp;B3786&amp;"_"&amp;A3786,"")</f>
        <v/>
      </c>
      <c r="BL3786">
        <f>COUNTIFS($B$1:B3786,B3786)-COUNTIFS($B$1:B3786,B3786,$BK$1:BK3786,"")</f>
        <v>0</v>
      </c>
      <c r="BM3786" t="str">
        <f t="shared" si="659"/>
        <v/>
      </c>
    </row>
    <row r="3787" spans="1:65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1"/>
      <c r="AK3787" s="1"/>
      <c r="AL3787" s="1"/>
      <c r="AM3787" s="1"/>
      <c r="AN3787" s="1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t="str">
        <f t="shared" si="649"/>
        <v/>
      </c>
      <c r="AZ3787">
        <f t="shared" si="650"/>
        <v>0</v>
      </c>
      <c r="BA3787" t="str">
        <f t="shared" si="651"/>
        <v>QB</v>
      </c>
      <c r="BB3787" t="str">
        <f t="shared" si="652"/>
        <v>_</v>
      </c>
      <c r="BC3787" t="str">
        <f t="shared" si="653"/>
        <v>ru</v>
      </c>
      <c r="BD3787">
        <f>COUNTIFS($BB$1:BB3787,BB3787,$BC$1:BC3787,"ru")</f>
        <v>1911</v>
      </c>
      <c r="BE3787" t="str">
        <f t="shared" si="654"/>
        <v>re</v>
      </c>
      <c r="BF3787">
        <f>COUNTIFS($BB$1:BB3787,BB3787,$BE$1:BE3787,"re")</f>
        <v>1911</v>
      </c>
      <c r="BG3787" t="str">
        <f t="shared" si="655"/>
        <v>ru1911_</v>
      </c>
      <c r="BH3787" t="str">
        <f t="shared" si="656"/>
        <v>re1911_</v>
      </c>
      <c r="BI3787" t="str">
        <f t="shared" si="657"/>
        <v>_0</v>
      </c>
      <c r="BJ3787" t="str">
        <f t="shared" si="658"/>
        <v>_</v>
      </c>
      <c r="BK3787" t="str">
        <f>IF(ISERROR(MATCH(LEFT(C3787,5)&amp;B3787&amp;"_"&amp;A3787,$BK$1:BK3786,0)),LEFT(C3787,5)&amp;B3787&amp;"_"&amp;A3787,"")</f>
        <v/>
      </c>
      <c r="BL3787">
        <f>COUNTIFS($B$1:B3787,B3787)-COUNTIFS($B$1:B3787,B3787,$BK$1:BK3787,"")</f>
        <v>0</v>
      </c>
      <c r="BM3787" t="str">
        <f t="shared" si="659"/>
        <v/>
      </c>
    </row>
    <row r="3788" spans="1:65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1"/>
      <c r="AK3788" s="1"/>
      <c r="AL3788" s="1"/>
      <c r="AM3788" s="1"/>
      <c r="AN3788" s="1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t="str">
        <f t="shared" si="649"/>
        <v/>
      </c>
      <c r="AZ3788">
        <f t="shared" si="650"/>
        <v>0</v>
      </c>
      <c r="BA3788" t="str">
        <f t="shared" si="651"/>
        <v>QB</v>
      </c>
      <c r="BB3788" t="str">
        <f t="shared" si="652"/>
        <v>_</v>
      </c>
      <c r="BC3788" t="str">
        <f t="shared" si="653"/>
        <v>ru</v>
      </c>
      <c r="BD3788">
        <f>COUNTIFS($BB$1:BB3788,BB3788,$BC$1:BC3788,"ru")</f>
        <v>1912</v>
      </c>
      <c r="BE3788" t="str">
        <f t="shared" si="654"/>
        <v>re</v>
      </c>
      <c r="BF3788">
        <f>COUNTIFS($BB$1:BB3788,BB3788,$BE$1:BE3788,"re")</f>
        <v>1912</v>
      </c>
      <c r="BG3788" t="str">
        <f t="shared" si="655"/>
        <v>ru1912_</v>
      </c>
      <c r="BH3788" t="str">
        <f t="shared" si="656"/>
        <v>re1912_</v>
      </c>
      <c r="BI3788" t="str">
        <f t="shared" si="657"/>
        <v>_0</v>
      </c>
      <c r="BJ3788" t="str">
        <f t="shared" si="658"/>
        <v>_</v>
      </c>
      <c r="BK3788" t="str">
        <f>IF(ISERROR(MATCH(LEFT(C3788,5)&amp;B3788&amp;"_"&amp;A3788,$BK$1:BK3787,0)),LEFT(C3788,5)&amp;B3788&amp;"_"&amp;A3788,"")</f>
        <v/>
      </c>
      <c r="BL3788">
        <f>COUNTIFS($B$1:B3788,B3788)-COUNTIFS($B$1:B3788,B3788,$BK$1:BK3788,"")</f>
        <v>0</v>
      </c>
      <c r="BM3788" t="str">
        <f t="shared" si="659"/>
        <v/>
      </c>
    </row>
    <row r="3789" spans="1:65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1"/>
      <c r="AK3789" s="1"/>
      <c r="AL3789" s="1"/>
      <c r="AM3789" s="1"/>
      <c r="AN3789" s="1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t="str">
        <f t="shared" si="649"/>
        <v/>
      </c>
      <c r="AZ3789">
        <f t="shared" si="650"/>
        <v>0</v>
      </c>
      <c r="BA3789" t="str">
        <f t="shared" si="651"/>
        <v>QB</v>
      </c>
      <c r="BB3789" t="str">
        <f t="shared" si="652"/>
        <v>_</v>
      </c>
      <c r="BC3789" t="str">
        <f t="shared" si="653"/>
        <v>ru</v>
      </c>
      <c r="BD3789">
        <f>COUNTIFS($BB$1:BB3789,BB3789,$BC$1:BC3789,"ru")</f>
        <v>1913</v>
      </c>
      <c r="BE3789" t="str">
        <f t="shared" si="654"/>
        <v>re</v>
      </c>
      <c r="BF3789">
        <f>COUNTIFS($BB$1:BB3789,BB3789,$BE$1:BE3789,"re")</f>
        <v>1913</v>
      </c>
      <c r="BG3789" t="str">
        <f t="shared" si="655"/>
        <v>ru1913_</v>
      </c>
      <c r="BH3789" t="str">
        <f t="shared" si="656"/>
        <v>re1913_</v>
      </c>
      <c r="BI3789" t="str">
        <f t="shared" si="657"/>
        <v>_0</v>
      </c>
      <c r="BJ3789" t="str">
        <f t="shared" si="658"/>
        <v>_</v>
      </c>
      <c r="BK3789" t="str">
        <f>IF(ISERROR(MATCH(LEFT(C3789,5)&amp;B3789&amp;"_"&amp;A3789,$BK$1:BK3788,0)),LEFT(C3789,5)&amp;B3789&amp;"_"&amp;A3789,"")</f>
        <v/>
      </c>
      <c r="BL3789">
        <f>COUNTIFS($B$1:B3789,B3789)-COUNTIFS($B$1:B3789,B3789,$BK$1:BK3789,"")</f>
        <v>0</v>
      </c>
      <c r="BM3789" t="str">
        <f t="shared" si="659"/>
        <v/>
      </c>
    </row>
    <row r="3790" spans="1:65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1"/>
      <c r="AK3790" s="1"/>
      <c r="AL3790" s="1"/>
      <c r="AM3790" s="1"/>
      <c r="AN3790" s="1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t="str">
        <f t="shared" si="649"/>
        <v/>
      </c>
      <c r="AZ3790">
        <f t="shared" si="650"/>
        <v>0</v>
      </c>
      <c r="BA3790" t="str">
        <f t="shared" si="651"/>
        <v>QB</v>
      </c>
      <c r="BB3790" t="str">
        <f t="shared" si="652"/>
        <v>_</v>
      </c>
      <c r="BC3790" t="str">
        <f t="shared" si="653"/>
        <v>ru</v>
      </c>
      <c r="BD3790">
        <f>COUNTIFS($BB$1:BB3790,BB3790,$BC$1:BC3790,"ru")</f>
        <v>1914</v>
      </c>
      <c r="BE3790" t="str">
        <f t="shared" si="654"/>
        <v>re</v>
      </c>
      <c r="BF3790">
        <f>COUNTIFS($BB$1:BB3790,BB3790,$BE$1:BE3790,"re")</f>
        <v>1914</v>
      </c>
      <c r="BG3790" t="str">
        <f t="shared" si="655"/>
        <v>ru1914_</v>
      </c>
      <c r="BH3790" t="str">
        <f t="shared" si="656"/>
        <v>re1914_</v>
      </c>
      <c r="BI3790" t="str">
        <f t="shared" si="657"/>
        <v>_0</v>
      </c>
      <c r="BJ3790" t="str">
        <f t="shared" si="658"/>
        <v>_</v>
      </c>
      <c r="BK3790" t="str">
        <f>IF(ISERROR(MATCH(LEFT(C3790,5)&amp;B3790&amp;"_"&amp;A3790,$BK$1:BK3789,0)),LEFT(C3790,5)&amp;B3790&amp;"_"&amp;A3790,"")</f>
        <v/>
      </c>
      <c r="BL3790">
        <f>COUNTIFS($B$1:B3790,B3790)-COUNTIFS($B$1:B3790,B3790,$BK$1:BK3790,"")</f>
        <v>0</v>
      </c>
      <c r="BM3790" t="str">
        <f t="shared" si="659"/>
        <v/>
      </c>
    </row>
    <row r="3791" spans="1:65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1"/>
      <c r="AK3791" s="1"/>
      <c r="AL3791" s="1"/>
      <c r="AM3791" s="1"/>
      <c r="AN3791" s="1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t="str">
        <f t="shared" si="649"/>
        <v/>
      </c>
      <c r="AZ3791">
        <f t="shared" si="650"/>
        <v>0</v>
      </c>
      <c r="BA3791" t="str">
        <f t="shared" si="651"/>
        <v>QB</v>
      </c>
      <c r="BB3791" t="str">
        <f t="shared" si="652"/>
        <v>_</v>
      </c>
      <c r="BC3791" t="str">
        <f t="shared" si="653"/>
        <v>ru</v>
      </c>
      <c r="BD3791">
        <f>COUNTIFS($BB$1:BB3791,BB3791,$BC$1:BC3791,"ru")</f>
        <v>1915</v>
      </c>
      <c r="BE3791" t="str">
        <f t="shared" si="654"/>
        <v>re</v>
      </c>
      <c r="BF3791">
        <f>COUNTIFS($BB$1:BB3791,BB3791,$BE$1:BE3791,"re")</f>
        <v>1915</v>
      </c>
      <c r="BG3791" t="str">
        <f t="shared" si="655"/>
        <v>ru1915_</v>
      </c>
      <c r="BH3791" t="str">
        <f t="shared" si="656"/>
        <v>re1915_</v>
      </c>
      <c r="BI3791" t="str">
        <f t="shared" si="657"/>
        <v>_0</v>
      </c>
      <c r="BJ3791" t="str">
        <f t="shared" si="658"/>
        <v>_</v>
      </c>
      <c r="BK3791" t="str">
        <f>IF(ISERROR(MATCH(LEFT(C3791,5)&amp;B3791&amp;"_"&amp;A3791,$BK$1:BK3790,0)),LEFT(C3791,5)&amp;B3791&amp;"_"&amp;A3791,"")</f>
        <v/>
      </c>
      <c r="BL3791">
        <f>COUNTIFS($B$1:B3791,B3791)-COUNTIFS($B$1:B3791,B3791,$BK$1:BK3791,"")</f>
        <v>0</v>
      </c>
      <c r="BM3791" t="str">
        <f t="shared" si="659"/>
        <v/>
      </c>
    </row>
    <row r="3792" spans="1:65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1"/>
      <c r="AK3792" s="1"/>
      <c r="AL3792" s="1"/>
      <c r="AM3792" s="1"/>
      <c r="AN3792" s="1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t="str">
        <f t="shared" si="649"/>
        <v/>
      </c>
      <c r="AZ3792">
        <f t="shared" si="650"/>
        <v>0</v>
      </c>
      <c r="BA3792" t="str">
        <f t="shared" si="651"/>
        <v>QB</v>
      </c>
      <c r="BB3792" t="str">
        <f t="shared" si="652"/>
        <v>_</v>
      </c>
      <c r="BC3792" t="str">
        <f t="shared" si="653"/>
        <v>ru</v>
      </c>
      <c r="BD3792">
        <f>COUNTIFS($BB$1:BB3792,BB3792,$BC$1:BC3792,"ru")</f>
        <v>1916</v>
      </c>
      <c r="BE3792" t="str">
        <f t="shared" si="654"/>
        <v>re</v>
      </c>
      <c r="BF3792">
        <f>COUNTIFS($BB$1:BB3792,BB3792,$BE$1:BE3792,"re")</f>
        <v>1916</v>
      </c>
      <c r="BG3792" t="str">
        <f t="shared" si="655"/>
        <v>ru1916_</v>
      </c>
      <c r="BH3792" t="str">
        <f t="shared" si="656"/>
        <v>re1916_</v>
      </c>
      <c r="BI3792" t="str">
        <f t="shared" si="657"/>
        <v>_0</v>
      </c>
      <c r="BJ3792" t="str">
        <f t="shared" si="658"/>
        <v>_</v>
      </c>
      <c r="BK3792" t="str">
        <f>IF(ISERROR(MATCH(LEFT(C3792,5)&amp;B3792&amp;"_"&amp;A3792,$BK$1:BK3791,0)),LEFT(C3792,5)&amp;B3792&amp;"_"&amp;A3792,"")</f>
        <v/>
      </c>
      <c r="BL3792">
        <f>COUNTIFS($B$1:B3792,B3792)-COUNTIFS($B$1:B3792,B3792,$BK$1:BK3792,"")</f>
        <v>0</v>
      </c>
      <c r="BM3792" t="str">
        <f t="shared" si="659"/>
        <v/>
      </c>
    </row>
    <row r="3793" spans="1:65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1"/>
      <c r="AK3793" s="1"/>
      <c r="AL3793" s="1"/>
      <c r="AM3793" s="1"/>
      <c r="AN3793" s="1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t="str">
        <f t="shared" si="649"/>
        <v/>
      </c>
      <c r="AZ3793">
        <f t="shared" si="650"/>
        <v>0</v>
      </c>
      <c r="BA3793" t="str">
        <f t="shared" si="651"/>
        <v>QB</v>
      </c>
      <c r="BB3793" t="str">
        <f t="shared" si="652"/>
        <v>_</v>
      </c>
      <c r="BC3793" t="str">
        <f t="shared" si="653"/>
        <v>ru</v>
      </c>
      <c r="BD3793">
        <f>COUNTIFS($BB$1:BB3793,BB3793,$BC$1:BC3793,"ru")</f>
        <v>1917</v>
      </c>
      <c r="BE3793" t="str">
        <f t="shared" si="654"/>
        <v>re</v>
      </c>
      <c r="BF3793">
        <f>COUNTIFS($BB$1:BB3793,BB3793,$BE$1:BE3793,"re")</f>
        <v>1917</v>
      </c>
      <c r="BG3793" t="str">
        <f t="shared" si="655"/>
        <v>ru1917_</v>
      </c>
      <c r="BH3793" t="str">
        <f t="shared" si="656"/>
        <v>re1917_</v>
      </c>
      <c r="BI3793" t="str">
        <f t="shared" si="657"/>
        <v>_0</v>
      </c>
      <c r="BJ3793" t="str">
        <f t="shared" si="658"/>
        <v>_</v>
      </c>
      <c r="BK3793" t="str">
        <f>IF(ISERROR(MATCH(LEFT(C3793,5)&amp;B3793&amp;"_"&amp;A3793,$BK$1:BK3792,0)),LEFT(C3793,5)&amp;B3793&amp;"_"&amp;A3793,"")</f>
        <v/>
      </c>
      <c r="BL3793">
        <f>COUNTIFS($B$1:B3793,B3793)-COUNTIFS($B$1:B3793,B3793,$BK$1:BK3793,"")</f>
        <v>0</v>
      </c>
      <c r="BM3793" t="str">
        <f t="shared" si="659"/>
        <v/>
      </c>
    </row>
    <row r="3794" spans="1:65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1"/>
      <c r="AK3794" s="1"/>
      <c r="AL3794" s="1"/>
      <c r="AM3794" s="1"/>
      <c r="AN3794" s="1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t="str">
        <f t="shared" si="649"/>
        <v/>
      </c>
      <c r="AZ3794">
        <f t="shared" si="650"/>
        <v>0</v>
      </c>
      <c r="BA3794" t="str">
        <f t="shared" si="651"/>
        <v>QB</v>
      </c>
      <c r="BB3794" t="str">
        <f t="shared" si="652"/>
        <v>_</v>
      </c>
      <c r="BC3794" t="str">
        <f t="shared" si="653"/>
        <v>ru</v>
      </c>
      <c r="BD3794">
        <f>COUNTIFS($BB$1:BB3794,BB3794,$BC$1:BC3794,"ru")</f>
        <v>1918</v>
      </c>
      <c r="BE3794" t="str">
        <f t="shared" si="654"/>
        <v>re</v>
      </c>
      <c r="BF3794">
        <f>COUNTIFS($BB$1:BB3794,BB3794,$BE$1:BE3794,"re")</f>
        <v>1918</v>
      </c>
      <c r="BG3794" t="str">
        <f t="shared" si="655"/>
        <v>ru1918_</v>
      </c>
      <c r="BH3794" t="str">
        <f t="shared" si="656"/>
        <v>re1918_</v>
      </c>
      <c r="BI3794" t="str">
        <f t="shared" si="657"/>
        <v>_0</v>
      </c>
      <c r="BJ3794" t="str">
        <f t="shared" si="658"/>
        <v>_</v>
      </c>
      <c r="BK3794" t="str">
        <f>IF(ISERROR(MATCH(LEFT(C3794,5)&amp;B3794&amp;"_"&amp;A3794,$BK$1:BK3793,0)),LEFT(C3794,5)&amp;B3794&amp;"_"&amp;A3794,"")</f>
        <v/>
      </c>
      <c r="BL3794">
        <f>COUNTIFS($B$1:B3794,B3794)-COUNTIFS($B$1:B3794,B3794,$BK$1:BK3794,"")</f>
        <v>0</v>
      </c>
      <c r="BM3794" t="str">
        <f t="shared" si="659"/>
        <v/>
      </c>
    </row>
    <row r="3795" spans="1:65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1"/>
      <c r="AK3795" s="1"/>
      <c r="AL3795" s="1"/>
      <c r="AM3795" s="1"/>
      <c r="AN3795" s="1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t="str">
        <f t="shared" si="649"/>
        <v/>
      </c>
      <c r="AZ3795">
        <f t="shared" si="650"/>
        <v>0</v>
      </c>
      <c r="BA3795" t="str">
        <f t="shared" si="651"/>
        <v>QB</v>
      </c>
      <c r="BB3795" t="str">
        <f t="shared" si="652"/>
        <v>_</v>
      </c>
      <c r="BC3795" t="str">
        <f t="shared" si="653"/>
        <v>ru</v>
      </c>
      <c r="BD3795">
        <f>COUNTIFS($BB$1:BB3795,BB3795,$BC$1:BC3795,"ru")</f>
        <v>1919</v>
      </c>
      <c r="BE3795" t="str">
        <f t="shared" si="654"/>
        <v>re</v>
      </c>
      <c r="BF3795">
        <f>COUNTIFS($BB$1:BB3795,BB3795,$BE$1:BE3795,"re")</f>
        <v>1919</v>
      </c>
      <c r="BG3795" t="str">
        <f t="shared" si="655"/>
        <v>ru1919_</v>
      </c>
      <c r="BH3795" t="str">
        <f t="shared" si="656"/>
        <v>re1919_</v>
      </c>
      <c r="BI3795" t="str">
        <f t="shared" si="657"/>
        <v>_0</v>
      </c>
      <c r="BJ3795" t="str">
        <f t="shared" si="658"/>
        <v>_</v>
      </c>
      <c r="BK3795" t="str">
        <f>IF(ISERROR(MATCH(LEFT(C3795,5)&amp;B3795&amp;"_"&amp;A3795,$BK$1:BK3794,0)),LEFT(C3795,5)&amp;B3795&amp;"_"&amp;A3795,"")</f>
        <v/>
      </c>
      <c r="BL3795">
        <f>COUNTIFS($B$1:B3795,B3795)-COUNTIFS($B$1:B3795,B3795,$BK$1:BK3795,"")</f>
        <v>0</v>
      </c>
      <c r="BM3795" t="str">
        <f t="shared" si="659"/>
        <v/>
      </c>
    </row>
    <row r="3796" spans="1:65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1"/>
      <c r="AK3796" s="1"/>
      <c r="AL3796" s="1"/>
      <c r="AM3796" s="1"/>
      <c r="AN3796" s="1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t="str">
        <f t="shared" si="649"/>
        <v/>
      </c>
      <c r="AZ3796">
        <f t="shared" si="650"/>
        <v>0</v>
      </c>
      <c r="BA3796" t="str">
        <f t="shared" si="651"/>
        <v>QB</v>
      </c>
      <c r="BB3796" t="str">
        <f t="shared" si="652"/>
        <v>_</v>
      </c>
      <c r="BC3796" t="str">
        <f t="shared" si="653"/>
        <v>ru</v>
      </c>
      <c r="BD3796">
        <f>COUNTIFS($BB$1:BB3796,BB3796,$BC$1:BC3796,"ru")</f>
        <v>1920</v>
      </c>
      <c r="BE3796" t="str">
        <f t="shared" si="654"/>
        <v>re</v>
      </c>
      <c r="BF3796">
        <f>COUNTIFS($BB$1:BB3796,BB3796,$BE$1:BE3796,"re")</f>
        <v>1920</v>
      </c>
      <c r="BG3796" t="str">
        <f t="shared" si="655"/>
        <v>ru1920_</v>
      </c>
      <c r="BH3796" t="str">
        <f t="shared" si="656"/>
        <v>re1920_</v>
      </c>
      <c r="BI3796" t="str">
        <f t="shared" si="657"/>
        <v>_0</v>
      </c>
      <c r="BJ3796" t="str">
        <f t="shared" si="658"/>
        <v>_</v>
      </c>
      <c r="BK3796" t="str">
        <f>IF(ISERROR(MATCH(LEFT(C3796,5)&amp;B3796&amp;"_"&amp;A3796,$BK$1:BK3795,0)),LEFT(C3796,5)&amp;B3796&amp;"_"&amp;A3796,"")</f>
        <v/>
      </c>
      <c r="BL3796">
        <f>COUNTIFS($B$1:B3796,B3796)-COUNTIFS($B$1:B3796,B3796,$BK$1:BK3796,"")</f>
        <v>0</v>
      </c>
      <c r="BM3796" t="str">
        <f t="shared" si="659"/>
        <v/>
      </c>
    </row>
    <row r="3797" spans="1:65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1"/>
      <c r="AK3797" s="1"/>
      <c r="AL3797" s="1"/>
      <c r="AM3797" s="1"/>
      <c r="AN3797" s="1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t="str">
        <f t="shared" si="649"/>
        <v/>
      </c>
      <c r="AZ3797">
        <f t="shared" si="650"/>
        <v>0</v>
      </c>
      <c r="BA3797" t="str">
        <f t="shared" si="651"/>
        <v>QB</v>
      </c>
      <c r="BB3797" t="str">
        <f t="shared" si="652"/>
        <v>_</v>
      </c>
      <c r="BC3797" t="str">
        <f t="shared" si="653"/>
        <v>ru</v>
      </c>
      <c r="BD3797">
        <f>COUNTIFS($BB$1:BB3797,BB3797,$BC$1:BC3797,"ru")</f>
        <v>1921</v>
      </c>
      <c r="BE3797" t="str">
        <f t="shared" si="654"/>
        <v>re</v>
      </c>
      <c r="BF3797">
        <f>COUNTIFS($BB$1:BB3797,BB3797,$BE$1:BE3797,"re")</f>
        <v>1921</v>
      </c>
      <c r="BG3797" t="str">
        <f t="shared" si="655"/>
        <v>ru1921_</v>
      </c>
      <c r="BH3797" t="str">
        <f t="shared" si="656"/>
        <v>re1921_</v>
      </c>
      <c r="BI3797" t="str">
        <f t="shared" si="657"/>
        <v>_0</v>
      </c>
      <c r="BJ3797" t="str">
        <f t="shared" si="658"/>
        <v>_</v>
      </c>
      <c r="BK3797" t="str">
        <f>IF(ISERROR(MATCH(LEFT(C3797,5)&amp;B3797&amp;"_"&amp;A3797,$BK$1:BK3796,0)),LEFT(C3797,5)&amp;B3797&amp;"_"&amp;A3797,"")</f>
        <v/>
      </c>
      <c r="BL3797">
        <f>COUNTIFS($B$1:B3797,B3797)-COUNTIFS($B$1:B3797,B3797,$BK$1:BK3797,"")</f>
        <v>0</v>
      </c>
      <c r="BM3797" t="str">
        <f t="shared" si="659"/>
        <v/>
      </c>
    </row>
    <row r="3798" spans="1:65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1"/>
      <c r="AK3798" s="1"/>
      <c r="AL3798" s="1"/>
      <c r="AM3798" s="1"/>
      <c r="AN3798" s="1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t="str">
        <f t="shared" si="649"/>
        <v/>
      </c>
      <c r="AZ3798">
        <f t="shared" si="650"/>
        <v>0</v>
      </c>
      <c r="BA3798" t="str">
        <f t="shared" si="651"/>
        <v>QB</v>
      </c>
      <c r="BB3798" t="str">
        <f t="shared" si="652"/>
        <v>_</v>
      </c>
      <c r="BC3798" t="str">
        <f t="shared" si="653"/>
        <v>ru</v>
      </c>
      <c r="BD3798">
        <f>COUNTIFS($BB$1:BB3798,BB3798,$BC$1:BC3798,"ru")</f>
        <v>1922</v>
      </c>
      <c r="BE3798" t="str">
        <f t="shared" si="654"/>
        <v>re</v>
      </c>
      <c r="BF3798">
        <f>COUNTIFS($BB$1:BB3798,BB3798,$BE$1:BE3798,"re")</f>
        <v>1922</v>
      </c>
      <c r="BG3798" t="str">
        <f t="shared" si="655"/>
        <v>ru1922_</v>
      </c>
      <c r="BH3798" t="str">
        <f t="shared" si="656"/>
        <v>re1922_</v>
      </c>
      <c r="BI3798" t="str">
        <f t="shared" si="657"/>
        <v>_0</v>
      </c>
      <c r="BJ3798" t="str">
        <f t="shared" si="658"/>
        <v>_</v>
      </c>
      <c r="BK3798" t="str">
        <f>IF(ISERROR(MATCH(LEFT(C3798,5)&amp;B3798&amp;"_"&amp;A3798,$BK$1:BK3797,0)),LEFT(C3798,5)&amp;B3798&amp;"_"&amp;A3798,"")</f>
        <v/>
      </c>
      <c r="BL3798">
        <f>COUNTIFS($B$1:B3798,B3798)-COUNTIFS($B$1:B3798,B3798,$BK$1:BK3798,"")</f>
        <v>0</v>
      </c>
      <c r="BM3798" t="str">
        <f t="shared" si="659"/>
        <v/>
      </c>
    </row>
    <row r="3799" spans="1:65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1"/>
      <c r="AK3799" s="1"/>
      <c r="AL3799" s="1"/>
      <c r="AM3799" s="1"/>
      <c r="AN3799" s="1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t="str">
        <f t="shared" si="649"/>
        <v/>
      </c>
      <c r="AZ3799">
        <f t="shared" si="650"/>
        <v>0</v>
      </c>
      <c r="BA3799" t="str">
        <f t="shared" si="651"/>
        <v>QB</v>
      </c>
      <c r="BB3799" t="str">
        <f t="shared" si="652"/>
        <v>_</v>
      </c>
      <c r="BC3799" t="str">
        <f t="shared" si="653"/>
        <v>ru</v>
      </c>
      <c r="BD3799">
        <f>COUNTIFS($BB$1:BB3799,BB3799,$BC$1:BC3799,"ru")</f>
        <v>1923</v>
      </c>
      <c r="BE3799" t="str">
        <f t="shared" si="654"/>
        <v>re</v>
      </c>
      <c r="BF3799">
        <f>COUNTIFS($BB$1:BB3799,BB3799,$BE$1:BE3799,"re")</f>
        <v>1923</v>
      </c>
      <c r="BG3799" t="str">
        <f t="shared" si="655"/>
        <v>ru1923_</v>
      </c>
      <c r="BH3799" t="str">
        <f t="shared" si="656"/>
        <v>re1923_</v>
      </c>
      <c r="BI3799" t="str">
        <f t="shared" si="657"/>
        <v>_0</v>
      </c>
      <c r="BJ3799" t="str">
        <f t="shared" si="658"/>
        <v>_</v>
      </c>
      <c r="BK3799" t="str">
        <f>IF(ISERROR(MATCH(LEFT(C3799,5)&amp;B3799&amp;"_"&amp;A3799,$BK$1:BK3798,0)),LEFT(C3799,5)&amp;B3799&amp;"_"&amp;A3799,"")</f>
        <v/>
      </c>
      <c r="BL3799">
        <f>COUNTIFS($B$1:B3799,B3799)-COUNTIFS($B$1:B3799,B3799,$BK$1:BK3799,"")</f>
        <v>0</v>
      </c>
      <c r="BM3799" t="str">
        <f t="shared" si="659"/>
        <v/>
      </c>
    </row>
    <row r="3800" spans="1:65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1"/>
      <c r="AK3800" s="1"/>
      <c r="AL3800" s="1"/>
      <c r="AM3800" s="1"/>
      <c r="AN3800" s="1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t="str">
        <f t="shared" si="649"/>
        <v/>
      </c>
      <c r="AZ3800">
        <f t="shared" si="650"/>
        <v>0</v>
      </c>
      <c r="BA3800" t="str">
        <f t="shared" si="651"/>
        <v>QB</v>
      </c>
      <c r="BB3800" t="str">
        <f t="shared" si="652"/>
        <v>_</v>
      </c>
      <c r="BC3800" t="str">
        <f t="shared" si="653"/>
        <v>ru</v>
      </c>
      <c r="BD3800">
        <f>COUNTIFS($BB$1:BB3800,BB3800,$BC$1:BC3800,"ru")</f>
        <v>1924</v>
      </c>
      <c r="BE3800" t="str">
        <f t="shared" si="654"/>
        <v>re</v>
      </c>
      <c r="BF3800">
        <f>COUNTIFS($BB$1:BB3800,BB3800,$BE$1:BE3800,"re")</f>
        <v>1924</v>
      </c>
      <c r="BG3800" t="str">
        <f t="shared" si="655"/>
        <v>ru1924_</v>
      </c>
      <c r="BH3800" t="str">
        <f t="shared" si="656"/>
        <v>re1924_</v>
      </c>
      <c r="BI3800" t="str">
        <f t="shared" si="657"/>
        <v>_0</v>
      </c>
      <c r="BJ3800" t="str">
        <f t="shared" si="658"/>
        <v>_</v>
      </c>
      <c r="BK3800" t="str">
        <f>IF(ISERROR(MATCH(LEFT(C3800,5)&amp;B3800&amp;"_"&amp;A3800,$BK$1:BK3799,0)),LEFT(C3800,5)&amp;B3800&amp;"_"&amp;A3800,"")</f>
        <v/>
      </c>
      <c r="BL3800">
        <f>COUNTIFS($B$1:B3800,B3800)-COUNTIFS($B$1:B3800,B3800,$BK$1:BK3800,"")</f>
        <v>0</v>
      </c>
      <c r="BM3800" t="str">
        <f t="shared" si="659"/>
        <v/>
      </c>
    </row>
    <row r="3801" spans="1:65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1"/>
      <c r="AK3801" s="1"/>
      <c r="AL3801" s="1"/>
      <c r="AM3801" s="1"/>
      <c r="AN3801" s="1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t="str">
        <f t="shared" si="649"/>
        <v/>
      </c>
      <c r="AZ3801">
        <f t="shared" si="650"/>
        <v>0</v>
      </c>
      <c r="BA3801" t="str">
        <f t="shared" si="651"/>
        <v>QB</v>
      </c>
      <c r="BB3801" t="str">
        <f t="shared" si="652"/>
        <v>_</v>
      </c>
      <c r="BC3801" t="str">
        <f t="shared" si="653"/>
        <v>ru</v>
      </c>
      <c r="BD3801">
        <f>COUNTIFS($BB$1:BB3801,BB3801,$BC$1:BC3801,"ru")</f>
        <v>1925</v>
      </c>
      <c r="BE3801" t="str">
        <f t="shared" si="654"/>
        <v>re</v>
      </c>
      <c r="BF3801">
        <f>COUNTIFS($BB$1:BB3801,BB3801,$BE$1:BE3801,"re")</f>
        <v>1925</v>
      </c>
      <c r="BG3801" t="str">
        <f t="shared" si="655"/>
        <v>ru1925_</v>
      </c>
      <c r="BH3801" t="str">
        <f t="shared" si="656"/>
        <v>re1925_</v>
      </c>
      <c r="BI3801" t="str">
        <f t="shared" si="657"/>
        <v>_0</v>
      </c>
      <c r="BJ3801" t="str">
        <f t="shared" si="658"/>
        <v>_</v>
      </c>
      <c r="BK3801" t="str">
        <f>IF(ISERROR(MATCH(LEFT(C3801,5)&amp;B3801&amp;"_"&amp;A3801,$BK$1:BK3800,0)),LEFT(C3801,5)&amp;B3801&amp;"_"&amp;A3801,"")</f>
        <v/>
      </c>
      <c r="BL3801">
        <f>COUNTIFS($B$1:B3801,B3801)-COUNTIFS($B$1:B3801,B3801,$BK$1:BK3801,"")</f>
        <v>0</v>
      </c>
      <c r="BM3801" t="str">
        <f t="shared" si="659"/>
        <v/>
      </c>
    </row>
    <row r="3802" spans="1:65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1"/>
      <c r="AK3802" s="1"/>
      <c r="AL3802" s="1"/>
      <c r="AM3802" s="1"/>
      <c r="AN3802" s="1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t="str">
        <f t="shared" si="649"/>
        <v/>
      </c>
      <c r="AZ3802">
        <f t="shared" si="650"/>
        <v>0</v>
      </c>
      <c r="BA3802" t="str">
        <f t="shared" si="651"/>
        <v>QB</v>
      </c>
      <c r="BB3802" t="str">
        <f t="shared" si="652"/>
        <v>_</v>
      </c>
      <c r="BC3802" t="str">
        <f t="shared" si="653"/>
        <v>ru</v>
      </c>
      <c r="BD3802">
        <f>COUNTIFS($BB$1:BB3802,BB3802,$BC$1:BC3802,"ru")</f>
        <v>1926</v>
      </c>
      <c r="BE3802" t="str">
        <f t="shared" si="654"/>
        <v>re</v>
      </c>
      <c r="BF3802">
        <f>COUNTIFS($BB$1:BB3802,BB3802,$BE$1:BE3802,"re")</f>
        <v>1926</v>
      </c>
      <c r="BG3802" t="str">
        <f t="shared" si="655"/>
        <v>ru1926_</v>
      </c>
      <c r="BH3802" t="str">
        <f t="shared" si="656"/>
        <v>re1926_</v>
      </c>
      <c r="BI3802" t="str">
        <f t="shared" si="657"/>
        <v>_0</v>
      </c>
      <c r="BJ3802" t="str">
        <f t="shared" si="658"/>
        <v>_</v>
      </c>
      <c r="BK3802" t="str">
        <f>IF(ISERROR(MATCH(LEFT(C3802,5)&amp;B3802&amp;"_"&amp;A3802,$BK$1:BK3801,0)),LEFT(C3802,5)&amp;B3802&amp;"_"&amp;A3802,"")</f>
        <v/>
      </c>
      <c r="BL3802">
        <f>COUNTIFS($B$1:B3802,B3802)-COUNTIFS($B$1:B3802,B3802,$BK$1:BK3802,"")</f>
        <v>0</v>
      </c>
      <c r="BM3802" t="str">
        <f t="shared" si="659"/>
        <v/>
      </c>
    </row>
    <row r="3803" spans="1:65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1"/>
      <c r="AK3803" s="1"/>
      <c r="AL3803" s="1"/>
      <c r="AM3803" s="1"/>
      <c r="AN3803" s="1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t="str">
        <f t="shared" si="649"/>
        <v/>
      </c>
      <c r="AZ3803">
        <f t="shared" si="650"/>
        <v>0</v>
      </c>
      <c r="BA3803" t="str">
        <f t="shared" si="651"/>
        <v>QB</v>
      </c>
      <c r="BB3803" t="str">
        <f t="shared" si="652"/>
        <v>_</v>
      </c>
      <c r="BC3803" t="str">
        <f t="shared" si="653"/>
        <v>ru</v>
      </c>
      <c r="BD3803">
        <f>COUNTIFS($BB$1:BB3803,BB3803,$BC$1:BC3803,"ru")</f>
        <v>1927</v>
      </c>
      <c r="BE3803" t="str">
        <f t="shared" si="654"/>
        <v>re</v>
      </c>
      <c r="BF3803">
        <f>COUNTIFS($BB$1:BB3803,BB3803,$BE$1:BE3803,"re")</f>
        <v>1927</v>
      </c>
      <c r="BG3803" t="str">
        <f t="shared" si="655"/>
        <v>ru1927_</v>
      </c>
      <c r="BH3803" t="str">
        <f t="shared" si="656"/>
        <v>re1927_</v>
      </c>
      <c r="BI3803" t="str">
        <f t="shared" si="657"/>
        <v>_0</v>
      </c>
      <c r="BJ3803" t="str">
        <f t="shared" si="658"/>
        <v>_</v>
      </c>
      <c r="BK3803" t="str">
        <f>IF(ISERROR(MATCH(LEFT(C3803,5)&amp;B3803&amp;"_"&amp;A3803,$BK$1:BK3802,0)),LEFT(C3803,5)&amp;B3803&amp;"_"&amp;A3803,"")</f>
        <v/>
      </c>
      <c r="BL3803">
        <f>COUNTIFS($B$1:B3803,B3803)-COUNTIFS($B$1:B3803,B3803,$BK$1:BK3803,"")</f>
        <v>0</v>
      </c>
      <c r="BM3803" t="str">
        <f t="shared" si="659"/>
        <v/>
      </c>
    </row>
    <row r="3804" spans="1:65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1"/>
      <c r="AK3804" s="1"/>
      <c r="AL3804" s="1"/>
      <c r="AM3804" s="1"/>
      <c r="AN3804" s="1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t="str">
        <f t="shared" si="649"/>
        <v/>
      </c>
      <c r="AZ3804">
        <f t="shared" si="650"/>
        <v>0</v>
      </c>
      <c r="BA3804" t="str">
        <f t="shared" si="651"/>
        <v>QB</v>
      </c>
      <c r="BB3804" t="str">
        <f t="shared" si="652"/>
        <v>_</v>
      </c>
      <c r="BC3804" t="str">
        <f t="shared" si="653"/>
        <v>ru</v>
      </c>
      <c r="BD3804">
        <f>COUNTIFS($BB$1:BB3804,BB3804,$BC$1:BC3804,"ru")</f>
        <v>1928</v>
      </c>
      <c r="BE3804" t="str">
        <f t="shared" si="654"/>
        <v>re</v>
      </c>
      <c r="BF3804">
        <f>COUNTIFS($BB$1:BB3804,BB3804,$BE$1:BE3804,"re")</f>
        <v>1928</v>
      </c>
      <c r="BG3804" t="str">
        <f t="shared" si="655"/>
        <v>ru1928_</v>
      </c>
      <c r="BH3804" t="str">
        <f t="shared" si="656"/>
        <v>re1928_</v>
      </c>
      <c r="BI3804" t="str">
        <f t="shared" si="657"/>
        <v>_0</v>
      </c>
      <c r="BJ3804" t="str">
        <f t="shared" si="658"/>
        <v>_</v>
      </c>
      <c r="BK3804" t="str">
        <f>IF(ISERROR(MATCH(LEFT(C3804,5)&amp;B3804&amp;"_"&amp;A3804,$BK$1:BK3803,0)),LEFT(C3804,5)&amp;B3804&amp;"_"&amp;A3804,"")</f>
        <v/>
      </c>
      <c r="BL3804">
        <f>COUNTIFS($B$1:B3804,B3804)-COUNTIFS($B$1:B3804,B3804,$BK$1:BK3804,"")</f>
        <v>0</v>
      </c>
      <c r="BM3804" t="str">
        <f t="shared" si="659"/>
        <v/>
      </c>
    </row>
    <row r="3805" spans="1:65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1"/>
      <c r="AK3805" s="1"/>
      <c r="AL3805" s="1"/>
      <c r="AM3805" s="1"/>
      <c r="AN3805" s="1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t="str">
        <f t="shared" si="649"/>
        <v/>
      </c>
      <c r="AZ3805">
        <f t="shared" si="650"/>
        <v>0</v>
      </c>
      <c r="BA3805" t="str">
        <f t="shared" si="651"/>
        <v>QB</v>
      </c>
      <c r="BB3805" t="str">
        <f t="shared" si="652"/>
        <v>_</v>
      </c>
      <c r="BC3805" t="str">
        <f t="shared" si="653"/>
        <v>ru</v>
      </c>
      <c r="BD3805">
        <f>COUNTIFS($BB$1:BB3805,BB3805,$BC$1:BC3805,"ru")</f>
        <v>1929</v>
      </c>
      <c r="BE3805" t="str">
        <f t="shared" si="654"/>
        <v>re</v>
      </c>
      <c r="BF3805">
        <f>COUNTIFS($BB$1:BB3805,BB3805,$BE$1:BE3805,"re")</f>
        <v>1929</v>
      </c>
      <c r="BG3805" t="str">
        <f t="shared" si="655"/>
        <v>ru1929_</v>
      </c>
      <c r="BH3805" t="str">
        <f t="shared" si="656"/>
        <v>re1929_</v>
      </c>
      <c r="BI3805" t="str">
        <f t="shared" si="657"/>
        <v>_0</v>
      </c>
      <c r="BJ3805" t="str">
        <f t="shared" si="658"/>
        <v>_</v>
      </c>
      <c r="BK3805" t="str">
        <f>IF(ISERROR(MATCH(LEFT(C3805,5)&amp;B3805&amp;"_"&amp;A3805,$BK$1:BK3804,0)),LEFT(C3805,5)&amp;B3805&amp;"_"&amp;A3805,"")</f>
        <v/>
      </c>
      <c r="BL3805">
        <f>COUNTIFS($B$1:B3805,B3805)-COUNTIFS($B$1:B3805,B3805,$BK$1:BK3805,"")</f>
        <v>0</v>
      </c>
      <c r="BM3805" t="str">
        <f t="shared" si="659"/>
        <v/>
      </c>
    </row>
    <row r="3806" spans="1:65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1"/>
      <c r="AK3806" s="1"/>
      <c r="AL3806" s="1"/>
      <c r="AM3806" s="1"/>
      <c r="AN3806" s="1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t="str">
        <f t="shared" si="649"/>
        <v/>
      </c>
      <c r="AZ3806">
        <f t="shared" si="650"/>
        <v>0</v>
      </c>
      <c r="BA3806" t="str">
        <f t="shared" si="651"/>
        <v>QB</v>
      </c>
      <c r="BB3806" t="str">
        <f t="shared" si="652"/>
        <v>_</v>
      </c>
      <c r="BC3806" t="str">
        <f t="shared" si="653"/>
        <v>ru</v>
      </c>
      <c r="BD3806">
        <f>COUNTIFS($BB$1:BB3806,BB3806,$BC$1:BC3806,"ru")</f>
        <v>1930</v>
      </c>
      <c r="BE3806" t="str">
        <f t="shared" si="654"/>
        <v>re</v>
      </c>
      <c r="BF3806">
        <f>COUNTIFS($BB$1:BB3806,BB3806,$BE$1:BE3806,"re")</f>
        <v>1930</v>
      </c>
      <c r="BG3806" t="str">
        <f t="shared" si="655"/>
        <v>ru1930_</v>
      </c>
      <c r="BH3806" t="str">
        <f t="shared" si="656"/>
        <v>re1930_</v>
      </c>
      <c r="BI3806" t="str">
        <f t="shared" si="657"/>
        <v>_0</v>
      </c>
      <c r="BJ3806" t="str">
        <f t="shared" si="658"/>
        <v>_</v>
      </c>
      <c r="BK3806" t="str">
        <f>IF(ISERROR(MATCH(LEFT(C3806,5)&amp;B3806&amp;"_"&amp;A3806,$BK$1:BK3805,0)),LEFT(C3806,5)&amp;B3806&amp;"_"&amp;A3806,"")</f>
        <v/>
      </c>
      <c r="BL3806">
        <f>COUNTIFS($B$1:B3806,B3806)-COUNTIFS($B$1:B3806,B3806,$BK$1:BK3806,"")</f>
        <v>0</v>
      </c>
      <c r="BM3806" t="str">
        <f t="shared" si="659"/>
        <v/>
      </c>
    </row>
    <row r="3807" spans="1:65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1"/>
      <c r="AK3807" s="1"/>
      <c r="AL3807" s="1"/>
      <c r="AM3807" s="1"/>
      <c r="AN3807" s="1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t="str">
        <f t="shared" si="649"/>
        <v/>
      </c>
      <c r="AZ3807">
        <f t="shared" si="650"/>
        <v>0</v>
      </c>
      <c r="BA3807" t="str">
        <f t="shared" si="651"/>
        <v>QB</v>
      </c>
      <c r="BB3807" t="str">
        <f t="shared" si="652"/>
        <v>_</v>
      </c>
      <c r="BC3807" t="str">
        <f t="shared" si="653"/>
        <v>ru</v>
      </c>
      <c r="BD3807">
        <f>COUNTIFS($BB$1:BB3807,BB3807,$BC$1:BC3807,"ru")</f>
        <v>1931</v>
      </c>
      <c r="BE3807" t="str">
        <f t="shared" si="654"/>
        <v>re</v>
      </c>
      <c r="BF3807">
        <f>COUNTIFS($BB$1:BB3807,BB3807,$BE$1:BE3807,"re")</f>
        <v>1931</v>
      </c>
      <c r="BG3807" t="str">
        <f t="shared" si="655"/>
        <v>ru1931_</v>
      </c>
      <c r="BH3807" t="str">
        <f t="shared" si="656"/>
        <v>re1931_</v>
      </c>
      <c r="BI3807" t="str">
        <f t="shared" si="657"/>
        <v>_0</v>
      </c>
      <c r="BJ3807" t="str">
        <f t="shared" si="658"/>
        <v>_</v>
      </c>
      <c r="BK3807" t="str">
        <f>IF(ISERROR(MATCH(LEFT(C3807,5)&amp;B3807&amp;"_"&amp;A3807,$BK$1:BK3806,0)),LEFT(C3807,5)&amp;B3807&amp;"_"&amp;A3807,"")</f>
        <v/>
      </c>
      <c r="BL3807">
        <f>COUNTIFS($B$1:B3807,B3807)-COUNTIFS($B$1:B3807,B3807,$BK$1:BK3807,"")</f>
        <v>0</v>
      </c>
      <c r="BM3807" t="str">
        <f t="shared" si="659"/>
        <v/>
      </c>
    </row>
    <row r="3808" spans="1:65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1"/>
      <c r="AK3808" s="1"/>
      <c r="AL3808" s="1"/>
      <c r="AM3808" s="1"/>
      <c r="AN3808" s="1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t="str">
        <f t="shared" si="649"/>
        <v/>
      </c>
      <c r="AZ3808">
        <f t="shared" si="650"/>
        <v>0</v>
      </c>
      <c r="BA3808" t="str">
        <f t="shared" si="651"/>
        <v>QB</v>
      </c>
      <c r="BB3808" t="str">
        <f t="shared" si="652"/>
        <v>_</v>
      </c>
      <c r="BC3808" t="str">
        <f t="shared" si="653"/>
        <v>ru</v>
      </c>
      <c r="BD3808">
        <f>COUNTIFS($BB$1:BB3808,BB3808,$BC$1:BC3808,"ru")</f>
        <v>1932</v>
      </c>
      <c r="BE3808" t="str">
        <f t="shared" si="654"/>
        <v>re</v>
      </c>
      <c r="BF3808">
        <f>COUNTIFS($BB$1:BB3808,BB3808,$BE$1:BE3808,"re")</f>
        <v>1932</v>
      </c>
      <c r="BG3808" t="str">
        <f t="shared" si="655"/>
        <v>ru1932_</v>
      </c>
      <c r="BH3808" t="str">
        <f t="shared" si="656"/>
        <v>re1932_</v>
      </c>
      <c r="BI3808" t="str">
        <f t="shared" si="657"/>
        <v>_0</v>
      </c>
      <c r="BJ3808" t="str">
        <f t="shared" si="658"/>
        <v>_</v>
      </c>
      <c r="BK3808" t="str">
        <f>IF(ISERROR(MATCH(LEFT(C3808,5)&amp;B3808&amp;"_"&amp;A3808,$BK$1:BK3807,0)),LEFT(C3808,5)&amp;B3808&amp;"_"&amp;A3808,"")</f>
        <v/>
      </c>
      <c r="BL3808">
        <f>COUNTIFS($B$1:B3808,B3808)-COUNTIFS($B$1:B3808,B3808,$BK$1:BK3808,"")</f>
        <v>0</v>
      </c>
      <c r="BM3808" t="str">
        <f t="shared" si="659"/>
        <v/>
      </c>
    </row>
    <row r="3809" spans="1:65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1"/>
      <c r="AK3809" s="1"/>
      <c r="AL3809" s="1"/>
      <c r="AM3809" s="1"/>
      <c r="AN3809" s="1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t="str">
        <f t="shared" si="649"/>
        <v/>
      </c>
      <c r="AZ3809">
        <f t="shared" si="650"/>
        <v>0</v>
      </c>
      <c r="BA3809" t="str">
        <f t="shared" si="651"/>
        <v>QB</v>
      </c>
      <c r="BB3809" t="str">
        <f t="shared" si="652"/>
        <v>_</v>
      </c>
      <c r="BC3809" t="str">
        <f t="shared" si="653"/>
        <v>ru</v>
      </c>
      <c r="BD3809">
        <f>COUNTIFS($BB$1:BB3809,BB3809,$BC$1:BC3809,"ru")</f>
        <v>1933</v>
      </c>
      <c r="BE3809" t="str">
        <f t="shared" si="654"/>
        <v>re</v>
      </c>
      <c r="BF3809">
        <f>COUNTIFS($BB$1:BB3809,BB3809,$BE$1:BE3809,"re")</f>
        <v>1933</v>
      </c>
      <c r="BG3809" t="str">
        <f t="shared" si="655"/>
        <v>ru1933_</v>
      </c>
      <c r="BH3809" t="str">
        <f t="shared" si="656"/>
        <v>re1933_</v>
      </c>
      <c r="BI3809" t="str">
        <f t="shared" si="657"/>
        <v>_0</v>
      </c>
      <c r="BJ3809" t="str">
        <f t="shared" si="658"/>
        <v>_</v>
      </c>
      <c r="BK3809" t="str">
        <f>IF(ISERROR(MATCH(LEFT(C3809,5)&amp;B3809&amp;"_"&amp;A3809,$BK$1:BK3808,0)),LEFT(C3809,5)&amp;B3809&amp;"_"&amp;A3809,"")</f>
        <v/>
      </c>
      <c r="BL3809">
        <f>COUNTIFS($B$1:B3809,B3809)-COUNTIFS($B$1:B3809,B3809,$BK$1:BK3809,"")</f>
        <v>0</v>
      </c>
      <c r="BM3809" t="str">
        <f t="shared" si="659"/>
        <v/>
      </c>
    </row>
    <row r="3810" spans="1:65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1"/>
      <c r="AK3810" s="1"/>
      <c r="AL3810" s="1"/>
      <c r="AM3810" s="1"/>
      <c r="AN3810" s="1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t="str">
        <f t="shared" si="649"/>
        <v/>
      </c>
      <c r="AZ3810">
        <f t="shared" si="650"/>
        <v>0</v>
      </c>
      <c r="BA3810" t="str">
        <f t="shared" si="651"/>
        <v>QB</v>
      </c>
      <c r="BB3810" t="str">
        <f t="shared" si="652"/>
        <v>_</v>
      </c>
      <c r="BC3810" t="str">
        <f t="shared" si="653"/>
        <v>ru</v>
      </c>
      <c r="BD3810">
        <f>COUNTIFS($BB$1:BB3810,BB3810,$BC$1:BC3810,"ru")</f>
        <v>1934</v>
      </c>
      <c r="BE3810" t="str">
        <f t="shared" si="654"/>
        <v>re</v>
      </c>
      <c r="BF3810">
        <f>COUNTIFS($BB$1:BB3810,BB3810,$BE$1:BE3810,"re")</f>
        <v>1934</v>
      </c>
      <c r="BG3810" t="str">
        <f t="shared" si="655"/>
        <v>ru1934_</v>
      </c>
      <c r="BH3810" t="str">
        <f t="shared" si="656"/>
        <v>re1934_</v>
      </c>
      <c r="BI3810" t="str">
        <f t="shared" si="657"/>
        <v>_0</v>
      </c>
      <c r="BJ3810" t="str">
        <f t="shared" si="658"/>
        <v>_</v>
      </c>
      <c r="BK3810" t="str">
        <f>IF(ISERROR(MATCH(LEFT(C3810,5)&amp;B3810&amp;"_"&amp;A3810,$BK$1:BK3809,0)),LEFT(C3810,5)&amp;B3810&amp;"_"&amp;A3810,"")</f>
        <v/>
      </c>
      <c r="BL3810">
        <f>COUNTIFS($B$1:B3810,B3810)-COUNTIFS($B$1:B3810,B3810,$BK$1:BK3810,"")</f>
        <v>0</v>
      </c>
      <c r="BM3810" t="str">
        <f t="shared" si="659"/>
        <v/>
      </c>
    </row>
    <row r="3811" spans="1:65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1"/>
      <c r="AK3811" s="1"/>
      <c r="AL3811" s="1"/>
      <c r="AM3811" s="1"/>
      <c r="AN3811" s="1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t="str">
        <f t="shared" si="649"/>
        <v/>
      </c>
      <c r="AZ3811">
        <f t="shared" si="650"/>
        <v>0</v>
      </c>
      <c r="BA3811" t="str">
        <f t="shared" si="651"/>
        <v>QB</v>
      </c>
      <c r="BB3811" t="str">
        <f t="shared" si="652"/>
        <v>_</v>
      </c>
      <c r="BC3811" t="str">
        <f t="shared" si="653"/>
        <v>ru</v>
      </c>
      <c r="BD3811">
        <f>COUNTIFS($BB$1:BB3811,BB3811,$BC$1:BC3811,"ru")</f>
        <v>1935</v>
      </c>
      <c r="BE3811" t="str">
        <f t="shared" si="654"/>
        <v>re</v>
      </c>
      <c r="BF3811">
        <f>COUNTIFS($BB$1:BB3811,BB3811,$BE$1:BE3811,"re")</f>
        <v>1935</v>
      </c>
      <c r="BG3811" t="str">
        <f t="shared" si="655"/>
        <v>ru1935_</v>
      </c>
      <c r="BH3811" t="str">
        <f t="shared" si="656"/>
        <v>re1935_</v>
      </c>
      <c r="BI3811" t="str">
        <f t="shared" si="657"/>
        <v>_0</v>
      </c>
      <c r="BJ3811" t="str">
        <f t="shared" si="658"/>
        <v>_</v>
      </c>
      <c r="BK3811" t="str">
        <f>IF(ISERROR(MATCH(LEFT(C3811,5)&amp;B3811&amp;"_"&amp;A3811,$BK$1:BK3810,0)),LEFT(C3811,5)&amp;B3811&amp;"_"&amp;A3811,"")</f>
        <v/>
      </c>
      <c r="BL3811">
        <f>COUNTIFS($B$1:B3811,B3811)-COUNTIFS($B$1:B3811,B3811,$BK$1:BK3811,"")</f>
        <v>0</v>
      </c>
      <c r="BM3811" t="str">
        <f t="shared" si="659"/>
        <v/>
      </c>
    </row>
    <row r="3812" spans="1:65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1"/>
      <c r="AK3812" s="1"/>
      <c r="AL3812" s="1"/>
      <c r="AM3812" s="1"/>
      <c r="AN3812" s="1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t="str">
        <f t="shared" si="649"/>
        <v/>
      </c>
      <c r="AZ3812">
        <f t="shared" si="650"/>
        <v>0</v>
      </c>
      <c r="BA3812" t="str">
        <f t="shared" si="651"/>
        <v>QB</v>
      </c>
      <c r="BB3812" t="str">
        <f t="shared" si="652"/>
        <v>_</v>
      </c>
      <c r="BC3812" t="str">
        <f t="shared" si="653"/>
        <v>ru</v>
      </c>
      <c r="BD3812">
        <f>COUNTIFS($BB$1:BB3812,BB3812,$BC$1:BC3812,"ru")</f>
        <v>1936</v>
      </c>
      <c r="BE3812" t="str">
        <f t="shared" si="654"/>
        <v>re</v>
      </c>
      <c r="BF3812">
        <f>COUNTIFS($BB$1:BB3812,BB3812,$BE$1:BE3812,"re")</f>
        <v>1936</v>
      </c>
      <c r="BG3812" t="str">
        <f t="shared" si="655"/>
        <v>ru1936_</v>
      </c>
      <c r="BH3812" t="str">
        <f t="shared" si="656"/>
        <v>re1936_</v>
      </c>
      <c r="BI3812" t="str">
        <f t="shared" si="657"/>
        <v>_0</v>
      </c>
      <c r="BJ3812" t="str">
        <f t="shared" si="658"/>
        <v>_</v>
      </c>
      <c r="BK3812" t="str">
        <f>IF(ISERROR(MATCH(LEFT(C3812,5)&amp;B3812&amp;"_"&amp;A3812,$BK$1:BK3811,0)),LEFT(C3812,5)&amp;B3812&amp;"_"&amp;A3812,"")</f>
        <v/>
      </c>
      <c r="BL3812">
        <f>COUNTIFS($B$1:B3812,B3812)-COUNTIFS($B$1:B3812,B3812,$BK$1:BK3812,"")</f>
        <v>0</v>
      </c>
      <c r="BM3812" t="str">
        <f t="shared" si="659"/>
        <v/>
      </c>
    </row>
    <row r="3813" spans="1:65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1"/>
      <c r="AK3813" s="1"/>
      <c r="AL3813" s="1"/>
      <c r="AM3813" s="1"/>
      <c r="AN3813" s="1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t="str">
        <f t="shared" si="649"/>
        <v/>
      </c>
      <c r="AZ3813">
        <f t="shared" si="650"/>
        <v>0</v>
      </c>
      <c r="BA3813" t="str">
        <f t="shared" si="651"/>
        <v>QB</v>
      </c>
      <c r="BB3813" t="str">
        <f t="shared" si="652"/>
        <v>_</v>
      </c>
      <c r="BC3813" t="str">
        <f t="shared" si="653"/>
        <v>ru</v>
      </c>
      <c r="BD3813">
        <f>COUNTIFS($BB$1:BB3813,BB3813,$BC$1:BC3813,"ru")</f>
        <v>1937</v>
      </c>
      <c r="BE3813" t="str">
        <f t="shared" si="654"/>
        <v>re</v>
      </c>
      <c r="BF3813">
        <f>COUNTIFS($BB$1:BB3813,BB3813,$BE$1:BE3813,"re")</f>
        <v>1937</v>
      </c>
      <c r="BG3813" t="str">
        <f t="shared" si="655"/>
        <v>ru1937_</v>
      </c>
      <c r="BH3813" t="str">
        <f t="shared" si="656"/>
        <v>re1937_</v>
      </c>
      <c r="BI3813" t="str">
        <f t="shared" si="657"/>
        <v>_0</v>
      </c>
      <c r="BJ3813" t="str">
        <f t="shared" si="658"/>
        <v>_</v>
      </c>
      <c r="BK3813" t="str">
        <f>IF(ISERROR(MATCH(LEFT(C3813,5)&amp;B3813&amp;"_"&amp;A3813,$BK$1:BK3812,0)),LEFT(C3813,5)&amp;B3813&amp;"_"&amp;A3813,"")</f>
        <v/>
      </c>
      <c r="BL3813">
        <f>COUNTIFS($B$1:B3813,B3813)-COUNTIFS($B$1:B3813,B3813,$BK$1:BK3813,"")</f>
        <v>0</v>
      </c>
      <c r="BM3813" t="str">
        <f t="shared" si="659"/>
        <v/>
      </c>
    </row>
    <row r="3814" spans="1:65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1"/>
      <c r="AK3814" s="1"/>
      <c r="AL3814" s="1"/>
      <c r="AM3814" s="1"/>
      <c r="AN3814" s="1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t="str">
        <f t="shared" si="649"/>
        <v/>
      </c>
      <c r="AZ3814">
        <f t="shared" si="650"/>
        <v>0</v>
      </c>
      <c r="BA3814" t="str">
        <f t="shared" si="651"/>
        <v>QB</v>
      </c>
      <c r="BB3814" t="str">
        <f t="shared" si="652"/>
        <v>_</v>
      </c>
      <c r="BC3814" t="str">
        <f t="shared" si="653"/>
        <v>ru</v>
      </c>
      <c r="BD3814">
        <f>COUNTIFS($BB$1:BB3814,BB3814,$BC$1:BC3814,"ru")</f>
        <v>1938</v>
      </c>
      <c r="BE3814" t="str">
        <f t="shared" si="654"/>
        <v>re</v>
      </c>
      <c r="BF3814">
        <f>COUNTIFS($BB$1:BB3814,BB3814,$BE$1:BE3814,"re")</f>
        <v>1938</v>
      </c>
      <c r="BG3814" t="str">
        <f t="shared" si="655"/>
        <v>ru1938_</v>
      </c>
      <c r="BH3814" t="str">
        <f t="shared" si="656"/>
        <v>re1938_</v>
      </c>
      <c r="BI3814" t="str">
        <f t="shared" si="657"/>
        <v>_0</v>
      </c>
      <c r="BJ3814" t="str">
        <f t="shared" si="658"/>
        <v>_</v>
      </c>
      <c r="BK3814" t="str">
        <f>IF(ISERROR(MATCH(LEFT(C3814,5)&amp;B3814&amp;"_"&amp;A3814,$BK$1:BK3813,0)),LEFT(C3814,5)&amp;B3814&amp;"_"&amp;A3814,"")</f>
        <v/>
      </c>
      <c r="BL3814">
        <f>COUNTIFS($B$1:B3814,B3814)-COUNTIFS($B$1:B3814,B3814,$BK$1:BK3814,"")</f>
        <v>0</v>
      </c>
      <c r="BM3814" t="str">
        <f t="shared" si="659"/>
        <v/>
      </c>
    </row>
    <row r="3815" spans="1:65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1"/>
      <c r="AK3815" s="1"/>
      <c r="AL3815" s="1"/>
      <c r="AM3815" s="1"/>
      <c r="AN3815" s="1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t="str">
        <f t="shared" si="649"/>
        <v/>
      </c>
      <c r="AZ3815">
        <f t="shared" si="650"/>
        <v>0</v>
      </c>
      <c r="BA3815" t="str">
        <f t="shared" si="651"/>
        <v>QB</v>
      </c>
      <c r="BB3815" t="str">
        <f t="shared" si="652"/>
        <v>_</v>
      </c>
      <c r="BC3815" t="str">
        <f t="shared" si="653"/>
        <v>ru</v>
      </c>
      <c r="BD3815">
        <f>COUNTIFS($BB$1:BB3815,BB3815,$BC$1:BC3815,"ru")</f>
        <v>1939</v>
      </c>
      <c r="BE3815" t="str">
        <f t="shared" si="654"/>
        <v>re</v>
      </c>
      <c r="BF3815">
        <f>COUNTIFS($BB$1:BB3815,BB3815,$BE$1:BE3815,"re")</f>
        <v>1939</v>
      </c>
      <c r="BG3815" t="str">
        <f t="shared" si="655"/>
        <v>ru1939_</v>
      </c>
      <c r="BH3815" t="str">
        <f t="shared" si="656"/>
        <v>re1939_</v>
      </c>
      <c r="BI3815" t="str">
        <f t="shared" si="657"/>
        <v>_0</v>
      </c>
      <c r="BJ3815" t="str">
        <f t="shared" si="658"/>
        <v>_</v>
      </c>
      <c r="BK3815" t="str">
        <f>IF(ISERROR(MATCH(LEFT(C3815,5)&amp;B3815&amp;"_"&amp;A3815,$BK$1:BK3814,0)),LEFT(C3815,5)&amp;B3815&amp;"_"&amp;A3815,"")</f>
        <v/>
      </c>
      <c r="BL3815">
        <f>COUNTIFS($B$1:B3815,B3815)-COUNTIFS($B$1:B3815,B3815,$BK$1:BK3815,"")</f>
        <v>0</v>
      </c>
      <c r="BM3815" t="str">
        <f t="shared" si="659"/>
        <v/>
      </c>
    </row>
    <row r="3816" spans="1:65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1"/>
      <c r="AK3816" s="1"/>
      <c r="AL3816" s="1"/>
      <c r="AM3816" s="1"/>
      <c r="AN3816" s="1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t="str">
        <f t="shared" si="649"/>
        <v/>
      </c>
      <c r="AZ3816">
        <f t="shared" si="650"/>
        <v>0</v>
      </c>
      <c r="BA3816" t="str">
        <f t="shared" si="651"/>
        <v>QB</v>
      </c>
      <c r="BB3816" t="str">
        <f t="shared" si="652"/>
        <v>_</v>
      </c>
      <c r="BC3816" t="str">
        <f t="shared" si="653"/>
        <v>ru</v>
      </c>
      <c r="BD3816">
        <f>COUNTIFS($BB$1:BB3816,BB3816,$BC$1:BC3816,"ru")</f>
        <v>1940</v>
      </c>
      <c r="BE3816" t="str">
        <f t="shared" si="654"/>
        <v>re</v>
      </c>
      <c r="BF3816">
        <f>COUNTIFS($BB$1:BB3816,BB3816,$BE$1:BE3816,"re")</f>
        <v>1940</v>
      </c>
      <c r="BG3816" t="str">
        <f t="shared" si="655"/>
        <v>ru1940_</v>
      </c>
      <c r="BH3816" t="str">
        <f t="shared" si="656"/>
        <v>re1940_</v>
      </c>
      <c r="BI3816" t="str">
        <f t="shared" si="657"/>
        <v>_0</v>
      </c>
      <c r="BJ3816" t="str">
        <f t="shared" si="658"/>
        <v>_</v>
      </c>
      <c r="BK3816" t="str">
        <f>IF(ISERROR(MATCH(LEFT(C3816,5)&amp;B3816&amp;"_"&amp;A3816,$BK$1:BK3815,0)),LEFT(C3816,5)&amp;B3816&amp;"_"&amp;A3816,"")</f>
        <v/>
      </c>
      <c r="BL3816">
        <f>COUNTIFS($B$1:B3816,B3816)-COUNTIFS($B$1:B3816,B3816,$BK$1:BK3816,"")</f>
        <v>0</v>
      </c>
      <c r="BM3816" t="str">
        <f t="shared" si="659"/>
        <v/>
      </c>
    </row>
    <row r="3817" spans="1:65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1"/>
      <c r="AK3817" s="1"/>
      <c r="AL3817" s="1"/>
      <c r="AM3817" s="1"/>
      <c r="AN3817" s="1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t="str">
        <f t="shared" si="649"/>
        <v/>
      </c>
      <c r="AZ3817">
        <f t="shared" si="650"/>
        <v>0</v>
      </c>
      <c r="BA3817" t="str">
        <f t="shared" si="651"/>
        <v>QB</v>
      </c>
      <c r="BB3817" t="str">
        <f t="shared" si="652"/>
        <v>_</v>
      </c>
      <c r="BC3817" t="str">
        <f t="shared" si="653"/>
        <v>ru</v>
      </c>
      <c r="BD3817">
        <f>COUNTIFS($BB$1:BB3817,BB3817,$BC$1:BC3817,"ru")</f>
        <v>1941</v>
      </c>
      <c r="BE3817" t="str">
        <f t="shared" si="654"/>
        <v>re</v>
      </c>
      <c r="BF3817">
        <f>COUNTIFS($BB$1:BB3817,BB3817,$BE$1:BE3817,"re")</f>
        <v>1941</v>
      </c>
      <c r="BG3817" t="str">
        <f t="shared" si="655"/>
        <v>ru1941_</v>
      </c>
      <c r="BH3817" t="str">
        <f t="shared" si="656"/>
        <v>re1941_</v>
      </c>
      <c r="BI3817" t="str">
        <f t="shared" si="657"/>
        <v>_0</v>
      </c>
      <c r="BJ3817" t="str">
        <f t="shared" si="658"/>
        <v>_</v>
      </c>
      <c r="BK3817" t="str">
        <f>IF(ISERROR(MATCH(LEFT(C3817,5)&amp;B3817&amp;"_"&amp;A3817,$BK$1:BK3816,0)),LEFT(C3817,5)&amp;B3817&amp;"_"&amp;A3817,"")</f>
        <v/>
      </c>
      <c r="BL3817">
        <f>COUNTIFS($B$1:B3817,B3817)-COUNTIFS($B$1:B3817,B3817,$BK$1:BK3817,"")</f>
        <v>0</v>
      </c>
      <c r="BM3817" t="str">
        <f t="shared" si="659"/>
        <v/>
      </c>
    </row>
    <row r="3818" spans="1:65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1"/>
      <c r="AK3818" s="1"/>
      <c r="AL3818" s="1"/>
      <c r="AM3818" s="1"/>
      <c r="AN3818" s="1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t="str">
        <f t="shared" si="649"/>
        <v/>
      </c>
      <c r="AZ3818">
        <f t="shared" si="650"/>
        <v>0</v>
      </c>
      <c r="BA3818" t="str">
        <f t="shared" si="651"/>
        <v>QB</v>
      </c>
      <c r="BB3818" t="str">
        <f t="shared" si="652"/>
        <v>_</v>
      </c>
      <c r="BC3818" t="str">
        <f t="shared" si="653"/>
        <v>ru</v>
      </c>
      <c r="BD3818">
        <f>COUNTIFS($BB$1:BB3818,BB3818,$BC$1:BC3818,"ru")</f>
        <v>1942</v>
      </c>
      <c r="BE3818" t="str">
        <f t="shared" si="654"/>
        <v>re</v>
      </c>
      <c r="BF3818">
        <f>COUNTIFS($BB$1:BB3818,BB3818,$BE$1:BE3818,"re")</f>
        <v>1942</v>
      </c>
      <c r="BG3818" t="str">
        <f t="shared" si="655"/>
        <v>ru1942_</v>
      </c>
      <c r="BH3818" t="str">
        <f t="shared" si="656"/>
        <v>re1942_</v>
      </c>
      <c r="BI3818" t="str">
        <f t="shared" si="657"/>
        <v>_0</v>
      </c>
      <c r="BJ3818" t="str">
        <f t="shared" si="658"/>
        <v>_</v>
      </c>
      <c r="BK3818" t="str">
        <f>IF(ISERROR(MATCH(LEFT(C3818,5)&amp;B3818&amp;"_"&amp;A3818,$BK$1:BK3817,0)),LEFT(C3818,5)&amp;B3818&amp;"_"&amp;A3818,"")</f>
        <v/>
      </c>
      <c r="BL3818">
        <f>COUNTIFS($B$1:B3818,B3818)-COUNTIFS($B$1:B3818,B3818,$BK$1:BK3818,"")</f>
        <v>0</v>
      </c>
      <c r="BM3818" t="str">
        <f t="shared" si="659"/>
        <v/>
      </c>
    </row>
    <row r="3819" spans="1:65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1"/>
      <c r="AK3819" s="1"/>
      <c r="AL3819" s="1"/>
      <c r="AM3819" s="1"/>
      <c r="AN3819" s="1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t="str">
        <f t="shared" si="649"/>
        <v/>
      </c>
      <c r="AZ3819">
        <f t="shared" si="650"/>
        <v>0</v>
      </c>
      <c r="BA3819" t="str">
        <f t="shared" si="651"/>
        <v>QB</v>
      </c>
      <c r="BB3819" t="str">
        <f t="shared" si="652"/>
        <v>_</v>
      </c>
      <c r="BC3819" t="str">
        <f t="shared" si="653"/>
        <v>ru</v>
      </c>
      <c r="BD3819">
        <f>COUNTIFS($BB$1:BB3819,BB3819,$BC$1:BC3819,"ru")</f>
        <v>1943</v>
      </c>
      <c r="BE3819" t="str">
        <f t="shared" si="654"/>
        <v>re</v>
      </c>
      <c r="BF3819">
        <f>COUNTIFS($BB$1:BB3819,BB3819,$BE$1:BE3819,"re")</f>
        <v>1943</v>
      </c>
      <c r="BG3819" t="str">
        <f t="shared" si="655"/>
        <v>ru1943_</v>
      </c>
      <c r="BH3819" t="str">
        <f t="shared" si="656"/>
        <v>re1943_</v>
      </c>
      <c r="BI3819" t="str">
        <f t="shared" si="657"/>
        <v>_0</v>
      </c>
      <c r="BJ3819" t="str">
        <f t="shared" si="658"/>
        <v>_</v>
      </c>
      <c r="BK3819" t="str">
        <f>IF(ISERROR(MATCH(LEFT(C3819,5)&amp;B3819&amp;"_"&amp;A3819,$BK$1:BK3818,0)),LEFT(C3819,5)&amp;B3819&amp;"_"&amp;A3819,"")</f>
        <v/>
      </c>
      <c r="BL3819">
        <f>COUNTIFS($B$1:B3819,B3819)-COUNTIFS($B$1:B3819,B3819,$BK$1:BK3819,"")</f>
        <v>0</v>
      </c>
      <c r="BM3819" t="str">
        <f t="shared" si="659"/>
        <v/>
      </c>
    </row>
    <row r="3820" spans="1:65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1"/>
      <c r="AK3820" s="1"/>
      <c r="AL3820" s="1"/>
      <c r="AM3820" s="1"/>
      <c r="AN3820" s="1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t="str">
        <f t="shared" si="649"/>
        <v/>
      </c>
      <c r="AZ3820">
        <f t="shared" si="650"/>
        <v>0</v>
      </c>
      <c r="BA3820" t="str">
        <f t="shared" si="651"/>
        <v>QB</v>
      </c>
      <c r="BB3820" t="str">
        <f t="shared" si="652"/>
        <v>_</v>
      </c>
      <c r="BC3820" t="str">
        <f t="shared" si="653"/>
        <v>ru</v>
      </c>
      <c r="BD3820">
        <f>COUNTIFS($BB$1:BB3820,BB3820,$BC$1:BC3820,"ru")</f>
        <v>1944</v>
      </c>
      <c r="BE3820" t="str">
        <f t="shared" si="654"/>
        <v>re</v>
      </c>
      <c r="BF3820">
        <f>COUNTIFS($BB$1:BB3820,BB3820,$BE$1:BE3820,"re")</f>
        <v>1944</v>
      </c>
      <c r="BG3820" t="str">
        <f t="shared" si="655"/>
        <v>ru1944_</v>
      </c>
      <c r="BH3820" t="str">
        <f t="shared" si="656"/>
        <v>re1944_</v>
      </c>
      <c r="BI3820" t="str">
        <f t="shared" si="657"/>
        <v>_0</v>
      </c>
      <c r="BJ3820" t="str">
        <f t="shared" si="658"/>
        <v>_</v>
      </c>
      <c r="BK3820" t="str">
        <f>IF(ISERROR(MATCH(LEFT(C3820,5)&amp;B3820&amp;"_"&amp;A3820,$BK$1:BK3819,0)),LEFT(C3820,5)&amp;B3820&amp;"_"&amp;A3820,"")</f>
        <v/>
      </c>
      <c r="BL3820">
        <f>COUNTIFS($B$1:B3820,B3820)-COUNTIFS($B$1:B3820,B3820,$BK$1:BK3820,"")</f>
        <v>0</v>
      </c>
      <c r="BM3820" t="str">
        <f t="shared" si="659"/>
        <v/>
      </c>
    </row>
    <row r="3821" spans="1:65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1"/>
      <c r="AK3821" s="1"/>
      <c r="AL3821" s="1"/>
      <c r="AM3821" s="1"/>
      <c r="AN3821" s="1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t="str">
        <f t="shared" si="649"/>
        <v/>
      </c>
      <c r="AZ3821">
        <f t="shared" si="650"/>
        <v>0</v>
      </c>
      <c r="BA3821" t="str">
        <f t="shared" si="651"/>
        <v>QB</v>
      </c>
      <c r="BB3821" t="str">
        <f t="shared" si="652"/>
        <v>_</v>
      </c>
      <c r="BC3821" t="str">
        <f t="shared" si="653"/>
        <v>ru</v>
      </c>
      <c r="BD3821">
        <f>COUNTIFS($BB$1:BB3821,BB3821,$BC$1:BC3821,"ru")</f>
        <v>1945</v>
      </c>
      <c r="BE3821" t="str">
        <f t="shared" si="654"/>
        <v>re</v>
      </c>
      <c r="BF3821">
        <f>COUNTIFS($BB$1:BB3821,BB3821,$BE$1:BE3821,"re")</f>
        <v>1945</v>
      </c>
      <c r="BG3821" t="str">
        <f t="shared" si="655"/>
        <v>ru1945_</v>
      </c>
      <c r="BH3821" t="str">
        <f t="shared" si="656"/>
        <v>re1945_</v>
      </c>
      <c r="BI3821" t="str">
        <f t="shared" si="657"/>
        <v>_0</v>
      </c>
      <c r="BJ3821" t="str">
        <f t="shared" si="658"/>
        <v>_</v>
      </c>
      <c r="BK3821" t="str">
        <f>IF(ISERROR(MATCH(LEFT(C3821,5)&amp;B3821&amp;"_"&amp;A3821,$BK$1:BK3820,0)),LEFT(C3821,5)&amp;B3821&amp;"_"&amp;A3821,"")</f>
        <v/>
      </c>
      <c r="BL3821">
        <f>COUNTIFS($B$1:B3821,B3821)-COUNTIFS($B$1:B3821,B3821,$BK$1:BK3821,"")</f>
        <v>0</v>
      </c>
      <c r="BM3821" t="str">
        <f t="shared" si="659"/>
        <v/>
      </c>
    </row>
    <row r="3822" spans="1:65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1"/>
      <c r="AK3822" s="1"/>
      <c r="AL3822" s="1"/>
      <c r="AM3822" s="1"/>
      <c r="AN3822" s="1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t="str">
        <f t="shared" si="649"/>
        <v/>
      </c>
      <c r="AZ3822">
        <f t="shared" si="650"/>
        <v>0</v>
      </c>
      <c r="BA3822" t="str">
        <f t="shared" si="651"/>
        <v>QB</v>
      </c>
      <c r="BB3822" t="str">
        <f t="shared" si="652"/>
        <v>_</v>
      </c>
      <c r="BC3822" t="str">
        <f t="shared" si="653"/>
        <v>ru</v>
      </c>
      <c r="BD3822">
        <f>COUNTIFS($BB$1:BB3822,BB3822,$BC$1:BC3822,"ru")</f>
        <v>1946</v>
      </c>
      <c r="BE3822" t="str">
        <f t="shared" si="654"/>
        <v>re</v>
      </c>
      <c r="BF3822">
        <f>COUNTIFS($BB$1:BB3822,BB3822,$BE$1:BE3822,"re")</f>
        <v>1946</v>
      </c>
      <c r="BG3822" t="str">
        <f t="shared" si="655"/>
        <v>ru1946_</v>
      </c>
      <c r="BH3822" t="str">
        <f t="shared" si="656"/>
        <v>re1946_</v>
      </c>
      <c r="BI3822" t="str">
        <f t="shared" si="657"/>
        <v>_0</v>
      </c>
      <c r="BJ3822" t="str">
        <f t="shared" si="658"/>
        <v>_</v>
      </c>
      <c r="BK3822" t="str">
        <f>IF(ISERROR(MATCH(LEFT(C3822,5)&amp;B3822&amp;"_"&amp;A3822,$BK$1:BK3821,0)),LEFT(C3822,5)&amp;B3822&amp;"_"&amp;A3822,"")</f>
        <v/>
      </c>
      <c r="BL3822">
        <f>COUNTIFS($B$1:B3822,B3822)-COUNTIFS($B$1:B3822,B3822,$BK$1:BK3822,"")</f>
        <v>0</v>
      </c>
      <c r="BM3822" t="str">
        <f t="shared" si="659"/>
        <v/>
      </c>
    </row>
    <row r="3823" spans="1:65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1"/>
      <c r="AK3823" s="1"/>
      <c r="AL3823" s="1"/>
      <c r="AM3823" s="1"/>
      <c r="AN3823" s="1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t="str">
        <f t="shared" si="649"/>
        <v/>
      </c>
      <c r="AZ3823">
        <f t="shared" si="650"/>
        <v>0</v>
      </c>
      <c r="BA3823" t="str">
        <f t="shared" si="651"/>
        <v>QB</v>
      </c>
      <c r="BB3823" t="str">
        <f t="shared" si="652"/>
        <v>_</v>
      </c>
      <c r="BC3823" t="str">
        <f t="shared" si="653"/>
        <v>ru</v>
      </c>
      <c r="BD3823">
        <f>COUNTIFS($BB$1:BB3823,BB3823,$BC$1:BC3823,"ru")</f>
        <v>1947</v>
      </c>
      <c r="BE3823" t="str">
        <f t="shared" si="654"/>
        <v>re</v>
      </c>
      <c r="BF3823">
        <f>COUNTIFS($BB$1:BB3823,BB3823,$BE$1:BE3823,"re")</f>
        <v>1947</v>
      </c>
      <c r="BG3823" t="str">
        <f t="shared" si="655"/>
        <v>ru1947_</v>
      </c>
      <c r="BH3823" t="str">
        <f t="shared" si="656"/>
        <v>re1947_</v>
      </c>
      <c r="BI3823" t="str">
        <f t="shared" si="657"/>
        <v>_0</v>
      </c>
      <c r="BJ3823" t="str">
        <f t="shared" si="658"/>
        <v>_</v>
      </c>
      <c r="BK3823" t="str">
        <f>IF(ISERROR(MATCH(LEFT(C3823,5)&amp;B3823&amp;"_"&amp;A3823,$BK$1:BK3822,0)),LEFT(C3823,5)&amp;B3823&amp;"_"&amp;A3823,"")</f>
        <v/>
      </c>
      <c r="BL3823">
        <f>COUNTIFS($B$1:B3823,B3823)-COUNTIFS($B$1:B3823,B3823,$BK$1:BK3823,"")</f>
        <v>0</v>
      </c>
      <c r="BM3823" t="str">
        <f t="shared" si="659"/>
        <v/>
      </c>
    </row>
    <row r="3824" spans="1:65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1"/>
      <c r="AK3824" s="1"/>
      <c r="AL3824" s="1"/>
      <c r="AM3824" s="1"/>
      <c r="AN3824" s="1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t="str">
        <f t="shared" si="649"/>
        <v/>
      </c>
      <c r="AZ3824">
        <f t="shared" si="650"/>
        <v>0</v>
      </c>
      <c r="BA3824" t="str">
        <f t="shared" si="651"/>
        <v>QB</v>
      </c>
      <c r="BB3824" t="str">
        <f t="shared" si="652"/>
        <v>_</v>
      </c>
      <c r="BC3824" t="str">
        <f t="shared" si="653"/>
        <v>ru</v>
      </c>
      <c r="BD3824">
        <f>COUNTIFS($BB$1:BB3824,BB3824,$BC$1:BC3824,"ru")</f>
        <v>1948</v>
      </c>
      <c r="BE3824" t="str">
        <f t="shared" si="654"/>
        <v>re</v>
      </c>
      <c r="BF3824">
        <f>COUNTIFS($BB$1:BB3824,BB3824,$BE$1:BE3824,"re")</f>
        <v>1948</v>
      </c>
      <c r="BG3824" t="str">
        <f t="shared" si="655"/>
        <v>ru1948_</v>
      </c>
      <c r="BH3824" t="str">
        <f t="shared" si="656"/>
        <v>re1948_</v>
      </c>
      <c r="BI3824" t="str">
        <f t="shared" si="657"/>
        <v>_0</v>
      </c>
      <c r="BJ3824" t="str">
        <f t="shared" si="658"/>
        <v>_</v>
      </c>
      <c r="BK3824" t="str">
        <f>IF(ISERROR(MATCH(LEFT(C3824,5)&amp;B3824&amp;"_"&amp;A3824,$BK$1:BK3823,0)),LEFT(C3824,5)&amp;B3824&amp;"_"&amp;A3824,"")</f>
        <v/>
      </c>
      <c r="BL3824">
        <f>COUNTIFS($B$1:B3824,B3824)-COUNTIFS($B$1:B3824,B3824,$BK$1:BK3824,"")</f>
        <v>0</v>
      </c>
      <c r="BM3824" t="str">
        <f t="shared" si="659"/>
        <v/>
      </c>
    </row>
    <row r="3825" spans="1:65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1"/>
      <c r="AK3825" s="1"/>
      <c r="AL3825" s="1"/>
      <c r="AM3825" s="1"/>
      <c r="AN3825" s="1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t="str">
        <f t="shared" si="649"/>
        <v/>
      </c>
      <c r="AZ3825">
        <f t="shared" si="650"/>
        <v>0</v>
      </c>
      <c r="BA3825" t="str">
        <f t="shared" si="651"/>
        <v>QB</v>
      </c>
      <c r="BB3825" t="str">
        <f t="shared" si="652"/>
        <v>_</v>
      </c>
      <c r="BC3825" t="str">
        <f t="shared" si="653"/>
        <v>ru</v>
      </c>
      <c r="BD3825">
        <f>COUNTIFS($BB$1:BB3825,BB3825,$BC$1:BC3825,"ru")</f>
        <v>1949</v>
      </c>
      <c r="BE3825" t="str">
        <f t="shared" si="654"/>
        <v>re</v>
      </c>
      <c r="BF3825">
        <f>COUNTIFS($BB$1:BB3825,BB3825,$BE$1:BE3825,"re")</f>
        <v>1949</v>
      </c>
      <c r="BG3825" t="str">
        <f t="shared" si="655"/>
        <v>ru1949_</v>
      </c>
      <c r="BH3825" t="str">
        <f t="shared" si="656"/>
        <v>re1949_</v>
      </c>
      <c r="BI3825" t="str">
        <f t="shared" si="657"/>
        <v>_0</v>
      </c>
      <c r="BJ3825" t="str">
        <f t="shared" si="658"/>
        <v>_</v>
      </c>
      <c r="BK3825" t="str">
        <f>IF(ISERROR(MATCH(LEFT(C3825,5)&amp;B3825&amp;"_"&amp;A3825,$BK$1:BK3824,0)),LEFT(C3825,5)&amp;B3825&amp;"_"&amp;A3825,"")</f>
        <v/>
      </c>
      <c r="BL3825">
        <f>COUNTIFS($B$1:B3825,B3825)-COUNTIFS($B$1:B3825,B3825,$BK$1:BK3825,"")</f>
        <v>0</v>
      </c>
      <c r="BM3825" t="str">
        <f t="shared" si="659"/>
        <v/>
      </c>
    </row>
    <row r="3826" spans="1:65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1"/>
      <c r="AK3826" s="1"/>
      <c r="AL3826" s="1"/>
      <c r="AM3826" s="1"/>
      <c r="AN3826" s="1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t="str">
        <f t="shared" si="649"/>
        <v/>
      </c>
      <c r="AZ3826">
        <f t="shared" si="650"/>
        <v>0</v>
      </c>
      <c r="BA3826" t="str">
        <f t="shared" si="651"/>
        <v>QB</v>
      </c>
      <c r="BB3826" t="str">
        <f t="shared" si="652"/>
        <v>_</v>
      </c>
      <c r="BC3826" t="str">
        <f t="shared" si="653"/>
        <v>ru</v>
      </c>
      <c r="BD3826">
        <f>COUNTIFS($BB$1:BB3826,BB3826,$BC$1:BC3826,"ru")</f>
        <v>1950</v>
      </c>
      <c r="BE3826" t="str">
        <f t="shared" si="654"/>
        <v>re</v>
      </c>
      <c r="BF3826">
        <f>COUNTIFS($BB$1:BB3826,BB3826,$BE$1:BE3826,"re")</f>
        <v>1950</v>
      </c>
      <c r="BG3826" t="str">
        <f t="shared" si="655"/>
        <v>ru1950_</v>
      </c>
      <c r="BH3826" t="str">
        <f t="shared" si="656"/>
        <v>re1950_</v>
      </c>
      <c r="BI3826" t="str">
        <f t="shared" si="657"/>
        <v>_0</v>
      </c>
      <c r="BJ3826" t="str">
        <f t="shared" si="658"/>
        <v>_</v>
      </c>
      <c r="BK3826" t="str">
        <f>IF(ISERROR(MATCH(LEFT(C3826,5)&amp;B3826&amp;"_"&amp;A3826,$BK$1:BK3825,0)),LEFT(C3826,5)&amp;B3826&amp;"_"&amp;A3826,"")</f>
        <v/>
      </c>
      <c r="BL3826">
        <f>COUNTIFS($B$1:B3826,B3826)-COUNTIFS($B$1:B3826,B3826,$BK$1:BK3826,"")</f>
        <v>0</v>
      </c>
      <c r="BM3826" t="str">
        <f t="shared" si="659"/>
        <v/>
      </c>
    </row>
    <row r="3827" spans="1:65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1"/>
      <c r="AK3827" s="1"/>
      <c r="AL3827" s="1"/>
      <c r="AM3827" s="1"/>
      <c r="AN3827" s="1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t="str">
        <f t="shared" si="649"/>
        <v/>
      </c>
      <c r="AZ3827">
        <f t="shared" si="650"/>
        <v>0</v>
      </c>
      <c r="BA3827" t="str">
        <f t="shared" si="651"/>
        <v>QB</v>
      </c>
      <c r="BB3827" t="str">
        <f t="shared" si="652"/>
        <v>_</v>
      </c>
      <c r="BC3827" t="str">
        <f t="shared" si="653"/>
        <v>ru</v>
      </c>
      <c r="BD3827">
        <f>COUNTIFS($BB$1:BB3827,BB3827,$BC$1:BC3827,"ru")</f>
        <v>1951</v>
      </c>
      <c r="BE3827" t="str">
        <f t="shared" si="654"/>
        <v>re</v>
      </c>
      <c r="BF3827">
        <f>COUNTIFS($BB$1:BB3827,BB3827,$BE$1:BE3827,"re")</f>
        <v>1951</v>
      </c>
      <c r="BG3827" t="str">
        <f t="shared" si="655"/>
        <v>ru1951_</v>
      </c>
      <c r="BH3827" t="str">
        <f t="shared" si="656"/>
        <v>re1951_</v>
      </c>
      <c r="BI3827" t="str">
        <f t="shared" si="657"/>
        <v>_0</v>
      </c>
      <c r="BJ3827" t="str">
        <f t="shared" si="658"/>
        <v>_</v>
      </c>
      <c r="BK3827" t="str">
        <f>IF(ISERROR(MATCH(LEFT(C3827,5)&amp;B3827&amp;"_"&amp;A3827,$BK$1:BK3826,0)),LEFT(C3827,5)&amp;B3827&amp;"_"&amp;A3827,"")</f>
        <v/>
      </c>
      <c r="BL3827">
        <f>COUNTIFS($B$1:B3827,B3827)-COUNTIFS($B$1:B3827,B3827,$BK$1:BK3827,"")</f>
        <v>0</v>
      </c>
      <c r="BM3827" t="str">
        <f t="shared" si="659"/>
        <v/>
      </c>
    </row>
    <row r="3828" spans="1:65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1"/>
      <c r="AK3828" s="1"/>
      <c r="AL3828" s="1"/>
      <c r="AM3828" s="1"/>
      <c r="AN3828" s="1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t="str">
        <f t="shared" si="649"/>
        <v/>
      </c>
      <c r="AZ3828">
        <f t="shared" si="650"/>
        <v>0</v>
      </c>
      <c r="BA3828" t="str">
        <f t="shared" si="651"/>
        <v>QB</v>
      </c>
      <c r="BB3828" t="str">
        <f t="shared" si="652"/>
        <v>_</v>
      </c>
      <c r="BC3828" t="str">
        <f t="shared" si="653"/>
        <v>ru</v>
      </c>
      <c r="BD3828">
        <f>COUNTIFS($BB$1:BB3828,BB3828,$BC$1:BC3828,"ru")</f>
        <v>1952</v>
      </c>
      <c r="BE3828" t="str">
        <f t="shared" si="654"/>
        <v>re</v>
      </c>
      <c r="BF3828">
        <f>COUNTIFS($BB$1:BB3828,BB3828,$BE$1:BE3828,"re")</f>
        <v>1952</v>
      </c>
      <c r="BG3828" t="str">
        <f t="shared" si="655"/>
        <v>ru1952_</v>
      </c>
      <c r="BH3828" t="str">
        <f t="shared" si="656"/>
        <v>re1952_</v>
      </c>
      <c r="BI3828" t="str">
        <f t="shared" si="657"/>
        <v>_0</v>
      </c>
      <c r="BJ3828" t="str">
        <f t="shared" si="658"/>
        <v>_</v>
      </c>
      <c r="BK3828" t="str">
        <f>IF(ISERROR(MATCH(LEFT(C3828,5)&amp;B3828&amp;"_"&amp;A3828,$BK$1:BK3827,0)),LEFT(C3828,5)&amp;B3828&amp;"_"&amp;A3828,"")</f>
        <v/>
      </c>
      <c r="BL3828">
        <f>COUNTIFS($B$1:B3828,B3828)-COUNTIFS($B$1:B3828,B3828,$BK$1:BK3828,"")</f>
        <v>0</v>
      </c>
      <c r="BM3828" t="str">
        <f t="shared" si="659"/>
        <v/>
      </c>
    </row>
    <row r="3829" spans="1:65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1"/>
      <c r="AK3829" s="1"/>
      <c r="AL3829" s="1"/>
      <c r="AM3829" s="1"/>
      <c r="AN3829" s="1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t="str">
        <f t="shared" si="649"/>
        <v/>
      </c>
      <c r="AZ3829">
        <f t="shared" si="650"/>
        <v>0</v>
      </c>
      <c r="BA3829" t="str">
        <f t="shared" si="651"/>
        <v>QB</v>
      </c>
      <c r="BB3829" t="str">
        <f t="shared" si="652"/>
        <v>_</v>
      </c>
      <c r="BC3829" t="str">
        <f t="shared" si="653"/>
        <v>ru</v>
      </c>
      <c r="BD3829">
        <f>COUNTIFS($BB$1:BB3829,BB3829,$BC$1:BC3829,"ru")</f>
        <v>1953</v>
      </c>
      <c r="BE3829" t="str">
        <f t="shared" si="654"/>
        <v>re</v>
      </c>
      <c r="BF3829">
        <f>COUNTIFS($BB$1:BB3829,BB3829,$BE$1:BE3829,"re")</f>
        <v>1953</v>
      </c>
      <c r="BG3829" t="str">
        <f t="shared" si="655"/>
        <v>ru1953_</v>
      </c>
      <c r="BH3829" t="str">
        <f t="shared" si="656"/>
        <v>re1953_</v>
      </c>
      <c r="BI3829" t="str">
        <f t="shared" si="657"/>
        <v>_0</v>
      </c>
      <c r="BJ3829" t="str">
        <f t="shared" si="658"/>
        <v>_</v>
      </c>
      <c r="BK3829" t="str">
        <f>IF(ISERROR(MATCH(LEFT(C3829,5)&amp;B3829&amp;"_"&amp;A3829,$BK$1:BK3828,0)),LEFT(C3829,5)&amp;B3829&amp;"_"&amp;A3829,"")</f>
        <v/>
      </c>
      <c r="BL3829">
        <f>COUNTIFS($B$1:B3829,B3829)-COUNTIFS($B$1:B3829,B3829,$BK$1:BK3829,"")</f>
        <v>0</v>
      </c>
      <c r="BM3829" t="str">
        <f t="shared" si="659"/>
        <v/>
      </c>
    </row>
    <row r="3830" spans="1:65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1"/>
      <c r="AK3830" s="1"/>
      <c r="AL3830" s="1"/>
      <c r="AM3830" s="1"/>
      <c r="AN3830" s="1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t="str">
        <f t="shared" si="649"/>
        <v/>
      </c>
      <c r="AZ3830">
        <f t="shared" si="650"/>
        <v>0</v>
      </c>
      <c r="BA3830" t="str">
        <f t="shared" si="651"/>
        <v>QB</v>
      </c>
      <c r="BB3830" t="str">
        <f t="shared" si="652"/>
        <v>_</v>
      </c>
      <c r="BC3830" t="str">
        <f t="shared" si="653"/>
        <v>ru</v>
      </c>
      <c r="BD3830">
        <f>COUNTIFS($BB$1:BB3830,BB3830,$BC$1:BC3830,"ru")</f>
        <v>1954</v>
      </c>
      <c r="BE3830" t="str">
        <f t="shared" si="654"/>
        <v>re</v>
      </c>
      <c r="BF3830">
        <f>COUNTIFS($BB$1:BB3830,BB3830,$BE$1:BE3830,"re")</f>
        <v>1954</v>
      </c>
      <c r="BG3830" t="str">
        <f t="shared" si="655"/>
        <v>ru1954_</v>
      </c>
      <c r="BH3830" t="str">
        <f t="shared" si="656"/>
        <v>re1954_</v>
      </c>
      <c r="BI3830" t="str">
        <f t="shared" si="657"/>
        <v>_0</v>
      </c>
      <c r="BJ3830" t="str">
        <f t="shared" si="658"/>
        <v>_</v>
      </c>
      <c r="BK3830" t="str">
        <f>IF(ISERROR(MATCH(LEFT(C3830,5)&amp;B3830&amp;"_"&amp;A3830,$BK$1:BK3829,0)),LEFT(C3830,5)&amp;B3830&amp;"_"&amp;A3830,"")</f>
        <v/>
      </c>
      <c r="BL3830">
        <f>COUNTIFS($B$1:B3830,B3830)-COUNTIFS($B$1:B3830,B3830,$BK$1:BK3830,"")</f>
        <v>0</v>
      </c>
      <c r="BM3830" t="str">
        <f t="shared" si="659"/>
        <v/>
      </c>
    </row>
    <row r="3831" spans="1:65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1"/>
      <c r="AK3831" s="1"/>
      <c r="AL3831" s="1"/>
      <c r="AM3831" s="1"/>
      <c r="AN3831" s="1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t="str">
        <f t="shared" si="649"/>
        <v/>
      </c>
      <c r="AZ3831">
        <f t="shared" si="650"/>
        <v>0</v>
      </c>
      <c r="BA3831" t="str">
        <f t="shared" si="651"/>
        <v>QB</v>
      </c>
      <c r="BB3831" t="str">
        <f t="shared" si="652"/>
        <v>_</v>
      </c>
      <c r="BC3831" t="str">
        <f t="shared" si="653"/>
        <v>ru</v>
      </c>
      <c r="BD3831">
        <f>COUNTIFS($BB$1:BB3831,BB3831,$BC$1:BC3831,"ru")</f>
        <v>1955</v>
      </c>
      <c r="BE3831" t="str">
        <f t="shared" si="654"/>
        <v>re</v>
      </c>
      <c r="BF3831">
        <f>COUNTIFS($BB$1:BB3831,BB3831,$BE$1:BE3831,"re")</f>
        <v>1955</v>
      </c>
      <c r="BG3831" t="str">
        <f t="shared" si="655"/>
        <v>ru1955_</v>
      </c>
      <c r="BH3831" t="str">
        <f t="shared" si="656"/>
        <v>re1955_</v>
      </c>
      <c r="BI3831" t="str">
        <f t="shared" si="657"/>
        <v>_0</v>
      </c>
      <c r="BJ3831" t="str">
        <f t="shared" si="658"/>
        <v>_</v>
      </c>
      <c r="BK3831" t="str">
        <f>IF(ISERROR(MATCH(LEFT(C3831,5)&amp;B3831&amp;"_"&amp;A3831,$BK$1:BK3830,0)),LEFT(C3831,5)&amp;B3831&amp;"_"&amp;A3831,"")</f>
        <v/>
      </c>
      <c r="BL3831">
        <f>COUNTIFS($B$1:B3831,B3831)-COUNTIFS($B$1:B3831,B3831,$BK$1:BK3831,"")</f>
        <v>0</v>
      </c>
      <c r="BM3831" t="str">
        <f t="shared" si="659"/>
        <v/>
      </c>
    </row>
    <row r="3832" spans="1:65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1"/>
      <c r="AK3832" s="1"/>
      <c r="AL3832" s="1"/>
      <c r="AM3832" s="1"/>
      <c r="AN3832" s="1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t="str">
        <f t="shared" si="649"/>
        <v/>
      </c>
      <c r="AZ3832">
        <f t="shared" si="650"/>
        <v>0</v>
      </c>
      <c r="BA3832" t="str">
        <f t="shared" si="651"/>
        <v>QB</v>
      </c>
      <c r="BB3832" t="str">
        <f t="shared" si="652"/>
        <v>_</v>
      </c>
      <c r="BC3832" t="str">
        <f t="shared" si="653"/>
        <v>ru</v>
      </c>
      <c r="BD3832">
        <f>COUNTIFS($BB$1:BB3832,BB3832,$BC$1:BC3832,"ru")</f>
        <v>1956</v>
      </c>
      <c r="BE3832" t="str">
        <f t="shared" si="654"/>
        <v>re</v>
      </c>
      <c r="BF3832">
        <f>COUNTIFS($BB$1:BB3832,BB3832,$BE$1:BE3832,"re")</f>
        <v>1956</v>
      </c>
      <c r="BG3832" t="str">
        <f t="shared" si="655"/>
        <v>ru1956_</v>
      </c>
      <c r="BH3832" t="str">
        <f t="shared" si="656"/>
        <v>re1956_</v>
      </c>
      <c r="BI3832" t="str">
        <f t="shared" si="657"/>
        <v>_0</v>
      </c>
      <c r="BJ3832" t="str">
        <f t="shared" si="658"/>
        <v>_</v>
      </c>
      <c r="BK3832" t="str">
        <f>IF(ISERROR(MATCH(LEFT(C3832,5)&amp;B3832&amp;"_"&amp;A3832,$BK$1:BK3831,0)),LEFT(C3832,5)&amp;B3832&amp;"_"&amp;A3832,"")</f>
        <v/>
      </c>
      <c r="BL3832">
        <f>COUNTIFS($B$1:B3832,B3832)-COUNTIFS($B$1:B3832,B3832,$BK$1:BK3832,"")</f>
        <v>0</v>
      </c>
      <c r="BM3832" t="str">
        <f t="shared" si="659"/>
        <v/>
      </c>
    </row>
    <row r="3833" spans="1:65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1"/>
      <c r="AK3833" s="1"/>
      <c r="AL3833" s="1"/>
      <c r="AM3833" s="1"/>
      <c r="AN3833" s="1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t="str">
        <f t="shared" si="649"/>
        <v/>
      </c>
      <c r="AZ3833">
        <f t="shared" si="650"/>
        <v>0</v>
      </c>
      <c r="BA3833" t="str">
        <f t="shared" si="651"/>
        <v>QB</v>
      </c>
      <c r="BB3833" t="str">
        <f t="shared" si="652"/>
        <v>_</v>
      </c>
      <c r="BC3833" t="str">
        <f t="shared" si="653"/>
        <v>ru</v>
      </c>
      <c r="BD3833">
        <f>COUNTIFS($BB$1:BB3833,BB3833,$BC$1:BC3833,"ru")</f>
        <v>1957</v>
      </c>
      <c r="BE3833" t="str">
        <f t="shared" si="654"/>
        <v>re</v>
      </c>
      <c r="BF3833">
        <f>COUNTIFS($BB$1:BB3833,BB3833,$BE$1:BE3833,"re")</f>
        <v>1957</v>
      </c>
      <c r="BG3833" t="str">
        <f t="shared" si="655"/>
        <v>ru1957_</v>
      </c>
      <c r="BH3833" t="str">
        <f t="shared" si="656"/>
        <v>re1957_</v>
      </c>
      <c r="BI3833" t="str">
        <f t="shared" si="657"/>
        <v>_0</v>
      </c>
      <c r="BJ3833" t="str">
        <f t="shared" si="658"/>
        <v>_</v>
      </c>
      <c r="BK3833" t="str">
        <f>IF(ISERROR(MATCH(LEFT(C3833,5)&amp;B3833&amp;"_"&amp;A3833,$BK$1:BK3832,0)),LEFT(C3833,5)&amp;B3833&amp;"_"&amp;A3833,"")</f>
        <v/>
      </c>
      <c r="BL3833">
        <f>COUNTIFS($B$1:B3833,B3833)-COUNTIFS($B$1:B3833,B3833,$BK$1:BK3833,"")</f>
        <v>0</v>
      </c>
      <c r="BM3833" t="str">
        <f t="shared" si="659"/>
        <v/>
      </c>
    </row>
    <row r="3834" spans="1:65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1"/>
      <c r="AK3834" s="1"/>
      <c r="AL3834" s="1"/>
      <c r="AM3834" s="1"/>
      <c r="AN3834" s="1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t="str">
        <f t="shared" si="649"/>
        <v/>
      </c>
      <c r="AZ3834">
        <f t="shared" si="650"/>
        <v>0</v>
      </c>
      <c r="BA3834" t="str">
        <f t="shared" si="651"/>
        <v>QB</v>
      </c>
      <c r="BB3834" t="str">
        <f t="shared" si="652"/>
        <v>_</v>
      </c>
      <c r="BC3834" t="str">
        <f t="shared" si="653"/>
        <v>ru</v>
      </c>
      <c r="BD3834">
        <f>COUNTIFS($BB$1:BB3834,BB3834,$BC$1:BC3834,"ru")</f>
        <v>1958</v>
      </c>
      <c r="BE3834" t="str">
        <f t="shared" si="654"/>
        <v>re</v>
      </c>
      <c r="BF3834">
        <f>COUNTIFS($BB$1:BB3834,BB3834,$BE$1:BE3834,"re")</f>
        <v>1958</v>
      </c>
      <c r="BG3834" t="str">
        <f t="shared" si="655"/>
        <v>ru1958_</v>
      </c>
      <c r="BH3834" t="str">
        <f t="shared" si="656"/>
        <v>re1958_</v>
      </c>
      <c r="BI3834" t="str">
        <f t="shared" si="657"/>
        <v>_0</v>
      </c>
      <c r="BJ3834" t="str">
        <f t="shared" si="658"/>
        <v>_</v>
      </c>
      <c r="BK3834" t="str">
        <f>IF(ISERROR(MATCH(LEFT(C3834,5)&amp;B3834&amp;"_"&amp;A3834,$BK$1:BK3833,0)),LEFT(C3834,5)&amp;B3834&amp;"_"&amp;A3834,"")</f>
        <v/>
      </c>
      <c r="BL3834">
        <f>COUNTIFS($B$1:B3834,B3834)-COUNTIFS($B$1:B3834,B3834,$BK$1:BK3834,"")</f>
        <v>0</v>
      </c>
      <c r="BM3834" t="str">
        <f t="shared" si="659"/>
        <v/>
      </c>
    </row>
    <row r="3835" spans="1:65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1"/>
      <c r="AK3835" s="1"/>
      <c r="AL3835" s="1"/>
      <c r="AM3835" s="1"/>
      <c r="AN3835" s="1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t="str">
        <f t="shared" si="649"/>
        <v/>
      </c>
      <c r="AZ3835">
        <f t="shared" si="650"/>
        <v>0</v>
      </c>
      <c r="BA3835" t="str">
        <f t="shared" si="651"/>
        <v>QB</v>
      </c>
      <c r="BB3835" t="str">
        <f t="shared" si="652"/>
        <v>_</v>
      </c>
      <c r="BC3835" t="str">
        <f t="shared" si="653"/>
        <v>ru</v>
      </c>
      <c r="BD3835">
        <f>COUNTIFS($BB$1:BB3835,BB3835,$BC$1:BC3835,"ru")</f>
        <v>1959</v>
      </c>
      <c r="BE3835" t="str">
        <f t="shared" si="654"/>
        <v>re</v>
      </c>
      <c r="BF3835">
        <f>COUNTIFS($BB$1:BB3835,BB3835,$BE$1:BE3835,"re")</f>
        <v>1959</v>
      </c>
      <c r="BG3835" t="str">
        <f t="shared" si="655"/>
        <v>ru1959_</v>
      </c>
      <c r="BH3835" t="str">
        <f t="shared" si="656"/>
        <v>re1959_</v>
      </c>
      <c r="BI3835" t="str">
        <f t="shared" si="657"/>
        <v>_0</v>
      </c>
      <c r="BJ3835" t="str">
        <f t="shared" si="658"/>
        <v>_</v>
      </c>
      <c r="BK3835" t="str">
        <f>IF(ISERROR(MATCH(LEFT(C3835,5)&amp;B3835&amp;"_"&amp;A3835,$BK$1:BK3834,0)),LEFT(C3835,5)&amp;B3835&amp;"_"&amp;A3835,"")</f>
        <v/>
      </c>
      <c r="BL3835">
        <f>COUNTIFS($B$1:B3835,B3835)-COUNTIFS($B$1:B3835,B3835,$BK$1:BK3835,"")</f>
        <v>0</v>
      </c>
      <c r="BM3835" t="str">
        <f t="shared" si="659"/>
        <v/>
      </c>
    </row>
    <row r="3836" spans="1:65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1"/>
      <c r="AK3836" s="1"/>
      <c r="AL3836" s="1"/>
      <c r="AM3836" s="1"/>
      <c r="AN3836" s="1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t="str">
        <f t="shared" si="649"/>
        <v/>
      </c>
      <c r="AZ3836">
        <f t="shared" si="650"/>
        <v>0</v>
      </c>
      <c r="BA3836" t="str">
        <f t="shared" si="651"/>
        <v>QB</v>
      </c>
      <c r="BB3836" t="str">
        <f t="shared" si="652"/>
        <v>_</v>
      </c>
      <c r="BC3836" t="str">
        <f t="shared" si="653"/>
        <v>ru</v>
      </c>
      <c r="BD3836">
        <f>COUNTIFS($BB$1:BB3836,BB3836,$BC$1:BC3836,"ru")</f>
        <v>1960</v>
      </c>
      <c r="BE3836" t="str">
        <f t="shared" si="654"/>
        <v>re</v>
      </c>
      <c r="BF3836">
        <f>COUNTIFS($BB$1:BB3836,BB3836,$BE$1:BE3836,"re")</f>
        <v>1960</v>
      </c>
      <c r="BG3836" t="str">
        <f t="shared" si="655"/>
        <v>ru1960_</v>
      </c>
      <c r="BH3836" t="str">
        <f t="shared" si="656"/>
        <v>re1960_</v>
      </c>
      <c r="BI3836" t="str">
        <f t="shared" si="657"/>
        <v>_0</v>
      </c>
      <c r="BJ3836" t="str">
        <f t="shared" si="658"/>
        <v>_</v>
      </c>
      <c r="BK3836" t="str">
        <f>IF(ISERROR(MATCH(LEFT(C3836,5)&amp;B3836&amp;"_"&amp;A3836,$BK$1:BK3835,0)),LEFT(C3836,5)&amp;B3836&amp;"_"&amp;A3836,"")</f>
        <v/>
      </c>
      <c r="BL3836">
        <f>COUNTIFS($B$1:B3836,B3836)-COUNTIFS($B$1:B3836,B3836,$BK$1:BK3836,"")</f>
        <v>0</v>
      </c>
      <c r="BM3836" t="str">
        <f t="shared" si="659"/>
        <v/>
      </c>
    </row>
    <row r="3837" spans="1:65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1"/>
      <c r="AK3837" s="1"/>
      <c r="AL3837" s="1"/>
      <c r="AM3837" s="1"/>
      <c r="AN3837" s="1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t="str">
        <f t="shared" si="649"/>
        <v/>
      </c>
      <c r="AZ3837">
        <f t="shared" si="650"/>
        <v>0</v>
      </c>
      <c r="BA3837" t="str">
        <f t="shared" si="651"/>
        <v>QB</v>
      </c>
      <c r="BB3837" t="str">
        <f t="shared" si="652"/>
        <v>_</v>
      </c>
      <c r="BC3837" t="str">
        <f t="shared" si="653"/>
        <v>ru</v>
      </c>
      <c r="BD3837">
        <f>COUNTIFS($BB$1:BB3837,BB3837,$BC$1:BC3837,"ru")</f>
        <v>1961</v>
      </c>
      <c r="BE3837" t="str">
        <f t="shared" si="654"/>
        <v>re</v>
      </c>
      <c r="BF3837">
        <f>COUNTIFS($BB$1:BB3837,BB3837,$BE$1:BE3837,"re")</f>
        <v>1961</v>
      </c>
      <c r="BG3837" t="str">
        <f t="shared" si="655"/>
        <v>ru1961_</v>
      </c>
      <c r="BH3837" t="str">
        <f t="shared" si="656"/>
        <v>re1961_</v>
      </c>
      <c r="BI3837" t="str">
        <f t="shared" si="657"/>
        <v>_0</v>
      </c>
      <c r="BJ3837" t="str">
        <f t="shared" si="658"/>
        <v>_</v>
      </c>
      <c r="BK3837" t="str">
        <f>IF(ISERROR(MATCH(LEFT(C3837,5)&amp;B3837&amp;"_"&amp;A3837,$BK$1:BK3836,0)),LEFT(C3837,5)&amp;B3837&amp;"_"&amp;A3837,"")</f>
        <v/>
      </c>
      <c r="BL3837">
        <f>COUNTIFS($B$1:B3837,B3837)-COUNTIFS($B$1:B3837,B3837,$BK$1:BK3837,"")</f>
        <v>0</v>
      </c>
      <c r="BM3837" t="str">
        <f t="shared" si="659"/>
        <v/>
      </c>
    </row>
    <row r="3838" spans="1:65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1"/>
      <c r="AK3838" s="1"/>
      <c r="AL3838" s="1"/>
      <c r="AM3838" s="1"/>
      <c r="AN3838" s="1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t="str">
        <f t="shared" si="649"/>
        <v/>
      </c>
      <c r="AZ3838">
        <f t="shared" si="650"/>
        <v>0</v>
      </c>
      <c r="BA3838" t="str">
        <f t="shared" si="651"/>
        <v>QB</v>
      </c>
      <c r="BB3838" t="str">
        <f t="shared" si="652"/>
        <v>_</v>
      </c>
      <c r="BC3838" t="str">
        <f t="shared" si="653"/>
        <v>ru</v>
      </c>
      <c r="BD3838">
        <f>COUNTIFS($BB$1:BB3838,BB3838,$BC$1:BC3838,"ru")</f>
        <v>1962</v>
      </c>
      <c r="BE3838" t="str">
        <f t="shared" si="654"/>
        <v>re</v>
      </c>
      <c r="BF3838">
        <f>COUNTIFS($BB$1:BB3838,BB3838,$BE$1:BE3838,"re")</f>
        <v>1962</v>
      </c>
      <c r="BG3838" t="str">
        <f t="shared" si="655"/>
        <v>ru1962_</v>
      </c>
      <c r="BH3838" t="str">
        <f t="shared" si="656"/>
        <v>re1962_</v>
      </c>
      <c r="BI3838" t="str">
        <f t="shared" si="657"/>
        <v>_0</v>
      </c>
      <c r="BJ3838" t="str">
        <f t="shared" si="658"/>
        <v>_</v>
      </c>
      <c r="BK3838" t="str">
        <f>IF(ISERROR(MATCH(LEFT(C3838,5)&amp;B3838&amp;"_"&amp;A3838,$BK$1:BK3837,0)),LEFT(C3838,5)&amp;B3838&amp;"_"&amp;A3838,"")</f>
        <v/>
      </c>
      <c r="BL3838">
        <f>COUNTIFS($B$1:B3838,B3838)-COUNTIFS($B$1:B3838,B3838,$BK$1:BK3838,"")</f>
        <v>0</v>
      </c>
      <c r="BM3838" t="str">
        <f t="shared" si="659"/>
        <v/>
      </c>
    </row>
    <row r="3839" spans="1:65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1"/>
      <c r="AK3839" s="1"/>
      <c r="AL3839" s="1"/>
      <c r="AM3839" s="1"/>
      <c r="AN3839" s="1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t="str">
        <f t="shared" si="649"/>
        <v/>
      </c>
      <c r="AZ3839">
        <f t="shared" si="650"/>
        <v>0</v>
      </c>
      <c r="BA3839" t="str">
        <f t="shared" si="651"/>
        <v>QB</v>
      </c>
      <c r="BB3839" t="str">
        <f t="shared" si="652"/>
        <v>_</v>
      </c>
      <c r="BC3839" t="str">
        <f t="shared" si="653"/>
        <v>ru</v>
      </c>
      <c r="BD3839">
        <f>COUNTIFS($BB$1:BB3839,BB3839,$BC$1:BC3839,"ru")</f>
        <v>1963</v>
      </c>
      <c r="BE3839" t="str">
        <f t="shared" si="654"/>
        <v>re</v>
      </c>
      <c r="BF3839">
        <f>COUNTIFS($BB$1:BB3839,BB3839,$BE$1:BE3839,"re")</f>
        <v>1963</v>
      </c>
      <c r="BG3839" t="str">
        <f t="shared" si="655"/>
        <v>ru1963_</v>
      </c>
      <c r="BH3839" t="str">
        <f t="shared" si="656"/>
        <v>re1963_</v>
      </c>
      <c r="BI3839" t="str">
        <f t="shared" si="657"/>
        <v>_0</v>
      </c>
      <c r="BJ3839" t="str">
        <f t="shared" si="658"/>
        <v>_</v>
      </c>
      <c r="BK3839" t="str">
        <f>IF(ISERROR(MATCH(LEFT(C3839,5)&amp;B3839&amp;"_"&amp;A3839,$BK$1:BK3838,0)),LEFT(C3839,5)&amp;B3839&amp;"_"&amp;A3839,"")</f>
        <v/>
      </c>
      <c r="BL3839">
        <f>COUNTIFS($B$1:B3839,B3839)-COUNTIFS($B$1:B3839,B3839,$BK$1:BK3839,"")</f>
        <v>0</v>
      </c>
      <c r="BM3839" t="str">
        <f t="shared" si="659"/>
        <v/>
      </c>
    </row>
    <row r="3840" spans="1:65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1"/>
      <c r="AK3840" s="1"/>
      <c r="AL3840" s="1"/>
      <c r="AM3840" s="1"/>
      <c r="AN3840" s="1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t="str">
        <f t="shared" si="649"/>
        <v/>
      </c>
      <c r="AZ3840">
        <f t="shared" si="650"/>
        <v>0</v>
      </c>
      <c r="BA3840" t="str">
        <f t="shared" si="651"/>
        <v>QB</v>
      </c>
      <c r="BB3840" t="str">
        <f t="shared" si="652"/>
        <v>_</v>
      </c>
      <c r="BC3840" t="str">
        <f t="shared" si="653"/>
        <v>ru</v>
      </c>
      <c r="BD3840">
        <f>COUNTIFS($BB$1:BB3840,BB3840,$BC$1:BC3840,"ru")</f>
        <v>1964</v>
      </c>
      <c r="BE3840" t="str">
        <f t="shared" si="654"/>
        <v>re</v>
      </c>
      <c r="BF3840">
        <f>COUNTIFS($BB$1:BB3840,BB3840,$BE$1:BE3840,"re")</f>
        <v>1964</v>
      </c>
      <c r="BG3840" t="str">
        <f t="shared" si="655"/>
        <v>ru1964_</v>
      </c>
      <c r="BH3840" t="str">
        <f t="shared" si="656"/>
        <v>re1964_</v>
      </c>
      <c r="BI3840" t="str">
        <f t="shared" si="657"/>
        <v>_0</v>
      </c>
      <c r="BJ3840" t="str">
        <f t="shared" si="658"/>
        <v>_</v>
      </c>
      <c r="BK3840" t="str">
        <f>IF(ISERROR(MATCH(LEFT(C3840,5)&amp;B3840&amp;"_"&amp;A3840,$BK$1:BK3839,0)),LEFT(C3840,5)&amp;B3840&amp;"_"&amp;A3840,"")</f>
        <v/>
      </c>
      <c r="BL3840">
        <f>COUNTIFS($B$1:B3840,B3840)-COUNTIFS($B$1:B3840,B3840,$BK$1:BK3840,"")</f>
        <v>0</v>
      </c>
      <c r="BM3840" t="str">
        <f t="shared" si="659"/>
        <v/>
      </c>
    </row>
    <row r="3841" spans="1:65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1"/>
      <c r="AK3841" s="1"/>
      <c r="AL3841" s="1"/>
      <c r="AM3841" s="1"/>
      <c r="AN3841" s="1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t="str">
        <f t="shared" si="649"/>
        <v/>
      </c>
      <c r="AZ3841">
        <f t="shared" si="650"/>
        <v>0</v>
      </c>
      <c r="BA3841" t="str">
        <f t="shared" si="651"/>
        <v>QB</v>
      </c>
      <c r="BB3841" t="str">
        <f t="shared" si="652"/>
        <v>_</v>
      </c>
      <c r="BC3841" t="str">
        <f t="shared" si="653"/>
        <v>ru</v>
      </c>
      <c r="BD3841">
        <f>COUNTIFS($BB$1:BB3841,BB3841,$BC$1:BC3841,"ru")</f>
        <v>1965</v>
      </c>
      <c r="BE3841" t="str">
        <f t="shared" si="654"/>
        <v>re</v>
      </c>
      <c r="BF3841">
        <f>COUNTIFS($BB$1:BB3841,BB3841,$BE$1:BE3841,"re")</f>
        <v>1965</v>
      </c>
      <c r="BG3841" t="str">
        <f t="shared" si="655"/>
        <v>ru1965_</v>
      </c>
      <c r="BH3841" t="str">
        <f t="shared" si="656"/>
        <v>re1965_</v>
      </c>
      <c r="BI3841" t="str">
        <f t="shared" si="657"/>
        <v>_0</v>
      </c>
      <c r="BJ3841" t="str">
        <f t="shared" si="658"/>
        <v>_</v>
      </c>
      <c r="BK3841" t="str">
        <f>IF(ISERROR(MATCH(LEFT(C3841,5)&amp;B3841&amp;"_"&amp;A3841,$BK$1:BK3840,0)),LEFT(C3841,5)&amp;B3841&amp;"_"&amp;A3841,"")</f>
        <v/>
      </c>
      <c r="BL3841">
        <f>COUNTIFS($B$1:B3841,B3841)-COUNTIFS($B$1:B3841,B3841,$BK$1:BK3841,"")</f>
        <v>0</v>
      </c>
      <c r="BM3841" t="str">
        <f t="shared" si="659"/>
        <v/>
      </c>
    </row>
    <row r="3842" spans="1:65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1"/>
      <c r="AK3842" s="1"/>
      <c r="AL3842" s="1"/>
      <c r="AM3842" s="1"/>
      <c r="AN3842" s="1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t="str">
        <f t="shared" si="649"/>
        <v/>
      </c>
      <c r="AZ3842">
        <f t="shared" si="650"/>
        <v>0</v>
      </c>
      <c r="BA3842" t="str">
        <f t="shared" si="651"/>
        <v>QB</v>
      </c>
      <c r="BB3842" t="str">
        <f t="shared" si="652"/>
        <v>_</v>
      </c>
      <c r="BC3842" t="str">
        <f t="shared" si="653"/>
        <v>ru</v>
      </c>
      <c r="BD3842">
        <f>COUNTIFS($BB$1:BB3842,BB3842,$BC$1:BC3842,"ru")</f>
        <v>1966</v>
      </c>
      <c r="BE3842" t="str">
        <f t="shared" si="654"/>
        <v>re</v>
      </c>
      <c r="BF3842">
        <f>COUNTIFS($BB$1:BB3842,BB3842,$BE$1:BE3842,"re")</f>
        <v>1966</v>
      </c>
      <c r="BG3842" t="str">
        <f t="shared" si="655"/>
        <v>ru1966_</v>
      </c>
      <c r="BH3842" t="str">
        <f t="shared" si="656"/>
        <v>re1966_</v>
      </c>
      <c r="BI3842" t="str">
        <f t="shared" si="657"/>
        <v>_0</v>
      </c>
      <c r="BJ3842" t="str">
        <f t="shared" si="658"/>
        <v>_</v>
      </c>
      <c r="BK3842" t="str">
        <f>IF(ISERROR(MATCH(LEFT(C3842,5)&amp;B3842&amp;"_"&amp;A3842,$BK$1:BK3841,0)),LEFT(C3842,5)&amp;B3842&amp;"_"&amp;A3842,"")</f>
        <v/>
      </c>
      <c r="BL3842">
        <f>COUNTIFS($B$1:B3842,B3842)-COUNTIFS($B$1:B3842,B3842,$BK$1:BK3842,"")</f>
        <v>0</v>
      </c>
      <c r="BM3842" t="str">
        <f t="shared" si="659"/>
        <v/>
      </c>
    </row>
    <row r="3843" spans="1:65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1"/>
      <c r="AK3843" s="1"/>
      <c r="AL3843" s="1"/>
      <c r="AM3843" s="1"/>
      <c r="AN3843" s="1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t="str">
        <f t="shared" ref="AY3843:AY3906" si="660">IF(ISNUMBER(AP3843),LEFT(C3843,7)&amp;"_"&amp;B3843,"")</f>
        <v/>
      </c>
      <c r="AZ3843">
        <f t="shared" ref="AZ3843:AZ3906" si="661">A3843</f>
        <v>0</v>
      </c>
      <c r="BA3843" t="str">
        <f t="shared" ref="BA3843:BA3906" si="662">IF(G3843="NA","","QB")</f>
        <v>QB</v>
      </c>
      <c r="BB3843" t="str">
        <f t="shared" ref="BB3843:BB3906" si="663">LEFT(C3843,7)&amp;"_"&amp;B3843</f>
        <v>_</v>
      </c>
      <c r="BC3843" t="str">
        <f t="shared" ref="BC3843:BC3906" si="664">IF(X3843="NA","","ru")</f>
        <v>ru</v>
      </c>
      <c r="BD3843">
        <f>COUNTIFS($BB$1:BB3843,BB3843,$BC$1:BC3843,"ru")</f>
        <v>1967</v>
      </c>
      <c r="BE3843" t="str">
        <f t="shared" ref="BE3843:BE3906" si="665">IF(AD3843="NA","","re")</f>
        <v>re</v>
      </c>
      <c r="BF3843">
        <f>COUNTIFS($BB$1:BB3843,BB3843,$BE$1:BE3843,"re")</f>
        <v>1967</v>
      </c>
      <c r="BG3843" t="str">
        <f t="shared" ref="BG3843:BG3906" si="666">BC3843&amp;BD3843&amp;$BB3843</f>
        <v>ru1967_</v>
      </c>
      <c r="BH3843" t="str">
        <f t="shared" ref="BH3843:BH3906" si="667">BE3843&amp;BF3843&amp;$BB3843</f>
        <v>re1967_</v>
      </c>
      <c r="BI3843" t="str">
        <f t="shared" ref="BI3843:BI3906" si="668">BB3843&amp;AZ3843</f>
        <v>_0</v>
      </c>
      <c r="BJ3843" t="str">
        <f t="shared" ref="BJ3843:BJ3906" si="669">LEFT(C3843,5)&amp;B3843&amp;"_"&amp;A3843</f>
        <v>_</v>
      </c>
      <c r="BK3843" t="str">
        <f>IF(ISERROR(MATCH(LEFT(C3843,5)&amp;B3843&amp;"_"&amp;A3843,$BK$1:BK3842,0)),LEFT(C3843,5)&amp;B3843&amp;"_"&amp;A3843,"")</f>
        <v/>
      </c>
      <c r="BL3843">
        <f>COUNTIFS($B$1:B3843,B3843)-COUNTIFS($B$1:B3843,B3843,$BK$1:BK3843,"")</f>
        <v>0</v>
      </c>
      <c r="BM3843" t="str">
        <f t="shared" ref="BM3843:BM3906" si="670">IF(BK3843="","",LEFT(C3843,5)&amp;B3843&amp;BL3843)</f>
        <v/>
      </c>
    </row>
    <row r="3844" spans="1:65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1"/>
      <c r="AK3844" s="1"/>
      <c r="AL3844" s="1"/>
      <c r="AM3844" s="1"/>
      <c r="AN3844" s="1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t="str">
        <f t="shared" si="660"/>
        <v/>
      </c>
      <c r="AZ3844">
        <f t="shared" si="661"/>
        <v>0</v>
      </c>
      <c r="BA3844" t="str">
        <f t="shared" si="662"/>
        <v>QB</v>
      </c>
      <c r="BB3844" t="str">
        <f t="shared" si="663"/>
        <v>_</v>
      </c>
      <c r="BC3844" t="str">
        <f t="shared" si="664"/>
        <v>ru</v>
      </c>
      <c r="BD3844">
        <f>COUNTIFS($BB$1:BB3844,BB3844,$BC$1:BC3844,"ru")</f>
        <v>1968</v>
      </c>
      <c r="BE3844" t="str">
        <f t="shared" si="665"/>
        <v>re</v>
      </c>
      <c r="BF3844">
        <f>COUNTIFS($BB$1:BB3844,BB3844,$BE$1:BE3844,"re")</f>
        <v>1968</v>
      </c>
      <c r="BG3844" t="str">
        <f t="shared" si="666"/>
        <v>ru1968_</v>
      </c>
      <c r="BH3844" t="str">
        <f t="shared" si="667"/>
        <v>re1968_</v>
      </c>
      <c r="BI3844" t="str">
        <f t="shared" si="668"/>
        <v>_0</v>
      </c>
      <c r="BJ3844" t="str">
        <f t="shared" si="669"/>
        <v>_</v>
      </c>
      <c r="BK3844" t="str">
        <f>IF(ISERROR(MATCH(LEFT(C3844,5)&amp;B3844&amp;"_"&amp;A3844,$BK$1:BK3843,0)),LEFT(C3844,5)&amp;B3844&amp;"_"&amp;A3844,"")</f>
        <v/>
      </c>
      <c r="BL3844">
        <f>COUNTIFS($B$1:B3844,B3844)-COUNTIFS($B$1:B3844,B3844,$BK$1:BK3844,"")</f>
        <v>0</v>
      </c>
      <c r="BM3844" t="str">
        <f t="shared" si="670"/>
        <v/>
      </c>
    </row>
    <row r="3845" spans="1:65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1"/>
      <c r="AK3845" s="1"/>
      <c r="AL3845" s="1"/>
      <c r="AM3845" s="1"/>
      <c r="AN3845" s="1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t="str">
        <f t="shared" si="660"/>
        <v/>
      </c>
      <c r="AZ3845">
        <f t="shared" si="661"/>
        <v>0</v>
      </c>
      <c r="BA3845" t="str">
        <f t="shared" si="662"/>
        <v>QB</v>
      </c>
      <c r="BB3845" t="str">
        <f t="shared" si="663"/>
        <v>_</v>
      </c>
      <c r="BC3845" t="str">
        <f t="shared" si="664"/>
        <v>ru</v>
      </c>
      <c r="BD3845">
        <f>COUNTIFS($BB$1:BB3845,BB3845,$BC$1:BC3845,"ru")</f>
        <v>1969</v>
      </c>
      <c r="BE3845" t="str">
        <f t="shared" si="665"/>
        <v>re</v>
      </c>
      <c r="BF3845">
        <f>COUNTIFS($BB$1:BB3845,BB3845,$BE$1:BE3845,"re")</f>
        <v>1969</v>
      </c>
      <c r="BG3845" t="str">
        <f t="shared" si="666"/>
        <v>ru1969_</v>
      </c>
      <c r="BH3845" t="str">
        <f t="shared" si="667"/>
        <v>re1969_</v>
      </c>
      <c r="BI3845" t="str">
        <f t="shared" si="668"/>
        <v>_0</v>
      </c>
      <c r="BJ3845" t="str">
        <f t="shared" si="669"/>
        <v>_</v>
      </c>
      <c r="BK3845" t="str">
        <f>IF(ISERROR(MATCH(LEFT(C3845,5)&amp;B3845&amp;"_"&amp;A3845,$BK$1:BK3844,0)),LEFT(C3845,5)&amp;B3845&amp;"_"&amp;A3845,"")</f>
        <v/>
      </c>
      <c r="BL3845">
        <f>COUNTIFS($B$1:B3845,B3845)-COUNTIFS($B$1:B3845,B3845,$BK$1:BK3845,"")</f>
        <v>0</v>
      </c>
      <c r="BM3845" t="str">
        <f t="shared" si="670"/>
        <v/>
      </c>
    </row>
    <row r="3846" spans="1:65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1"/>
      <c r="AK3846" s="1"/>
      <c r="AL3846" s="1"/>
      <c r="AM3846" s="1"/>
      <c r="AN3846" s="1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t="str">
        <f t="shared" si="660"/>
        <v/>
      </c>
      <c r="AZ3846">
        <f t="shared" si="661"/>
        <v>0</v>
      </c>
      <c r="BA3846" t="str">
        <f t="shared" si="662"/>
        <v>QB</v>
      </c>
      <c r="BB3846" t="str">
        <f t="shared" si="663"/>
        <v>_</v>
      </c>
      <c r="BC3846" t="str">
        <f t="shared" si="664"/>
        <v>ru</v>
      </c>
      <c r="BD3846">
        <f>COUNTIFS($BB$1:BB3846,BB3846,$BC$1:BC3846,"ru")</f>
        <v>1970</v>
      </c>
      <c r="BE3846" t="str">
        <f t="shared" si="665"/>
        <v>re</v>
      </c>
      <c r="BF3846">
        <f>COUNTIFS($BB$1:BB3846,BB3846,$BE$1:BE3846,"re")</f>
        <v>1970</v>
      </c>
      <c r="BG3846" t="str">
        <f t="shared" si="666"/>
        <v>ru1970_</v>
      </c>
      <c r="BH3846" t="str">
        <f t="shared" si="667"/>
        <v>re1970_</v>
      </c>
      <c r="BI3846" t="str">
        <f t="shared" si="668"/>
        <v>_0</v>
      </c>
      <c r="BJ3846" t="str">
        <f t="shared" si="669"/>
        <v>_</v>
      </c>
      <c r="BK3846" t="str">
        <f>IF(ISERROR(MATCH(LEFT(C3846,5)&amp;B3846&amp;"_"&amp;A3846,$BK$1:BK3845,0)),LEFT(C3846,5)&amp;B3846&amp;"_"&amp;A3846,"")</f>
        <v/>
      </c>
      <c r="BL3846">
        <f>COUNTIFS($B$1:B3846,B3846)-COUNTIFS($B$1:B3846,B3846,$BK$1:BK3846,"")</f>
        <v>0</v>
      </c>
      <c r="BM3846" t="str">
        <f t="shared" si="670"/>
        <v/>
      </c>
    </row>
    <row r="3847" spans="1:65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1"/>
      <c r="AK3847" s="1"/>
      <c r="AL3847" s="1"/>
      <c r="AM3847" s="1"/>
      <c r="AN3847" s="1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t="str">
        <f t="shared" si="660"/>
        <v/>
      </c>
      <c r="AZ3847">
        <f t="shared" si="661"/>
        <v>0</v>
      </c>
      <c r="BA3847" t="str">
        <f t="shared" si="662"/>
        <v>QB</v>
      </c>
      <c r="BB3847" t="str">
        <f t="shared" si="663"/>
        <v>_</v>
      </c>
      <c r="BC3847" t="str">
        <f t="shared" si="664"/>
        <v>ru</v>
      </c>
      <c r="BD3847">
        <f>COUNTIFS($BB$1:BB3847,BB3847,$BC$1:BC3847,"ru")</f>
        <v>1971</v>
      </c>
      <c r="BE3847" t="str">
        <f t="shared" si="665"/>
        <v>re</v>
      </c>
      <c r="BF3847">
        <f>COUNTIFS($BB$1:BB3847,BB3847,$BE$1:BE3847,"re")</f>
        <v>1971</v>
      </c>
      <c r="BG3847" t="str">
        <f t="shared" si="666"/>
        <v>ru1971_</v>
      </c>
      <c r="BH3847" t="str">
        <f t="shared" si="667"/>
        <v>re1971_</v>
      </c>
      <c r="BI3847" t="str">
        <f t="shared" si="668"/>
        <v>_0</v>
      </c>
      <c r="BJ3847" t="str">
        <f t="shared" si="669"/>
        <v>_</v>
      </c>
      <c r="BK3847" t="str">
        <f>IF(ISERROR(MATCH(LEFT(C3847,5)&amp;B3847&amp;"_"&amp;A3847,$BK$1:BK3846,0)),LEFT(C3847,5)&amp;B3847&amp;"_"&amp;A3847,"")</f>
        <v/>
      </c>
      <c r="BL3847">
        <f>COUNTIFS($B$1:B3847,B3847)-COUNTIFS($B$1:B3847,B3847,$BK$1:BK3847,"")</f>
        <v>0</v>
      </c>
      <c r="BM3847" t="str">
        <f t="shared" si="670"/>
        <v/>
      </c>
    </row>
    <row r="3848" spans="1:65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1"/>
      <c r="AK3848" s="1"/>
      <c r="AL3848" s="1"/>
      <c r="AM3848" s="1"/>
      <c r="AN3848" s="1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t="str">
        <f t="shared" si="660"/>
        <v/>
      </c>
      <c r="AZ3848">
        <f t="shared" si="661"/>
        <v>0</v>
      </c>
      <c r="BA3848" t="str">
        <f t="shared" si="662"/>
        <v>QB</v>
      </c>
      <c r="BB3848" t="str">
        <f t="shared" si="663"/>
        <v>_</v>
      </c>
      <c r="BC3848" t="str">
        <f t="shared" si="664"/>
        <v>ru</v>
      </c>
      <c r="BD3848">
        <f>COUNTIFS($BB$1:BB3848,BB3848,$BC$1:BC3848,"ru")</f>
        <v>1972</v>
      </c>
      <c r="BE3848" t="str">
        <f t="shared" si="665"/>
        <v>re</v>
      </c>
      <c r="BF3848">
        <f>COUNTIFS($BB$1:BB3848,BB3848,$BE$1:BE3848,"re")</f>
        <v>1972</v>
      </c>
      <c r="BG3848" t="str">
        <f t="shared" si="666"/>
        <v>ru1972_</v>
      </c>
      <c r="BH3848" t="str">
        <f t="shared" si="667"/>
        <v>re1972_</v>
      </c>
      <c r="BI3848" t="str">
        <f t="shared" si="668"/>
        <v>_0</v>
      </c>
      <c r="BJ3848" t="str">
        <f t="shared" si="669"/>
        <v>_</v>
      </c>
      <c r="BK3848" t="str">
        <f>IF(ISERROR(MATCH(LEFT(C3848,5)&amp;B3848&amp;"_"&amp;A3848,$BK$1:BK3847,0)),LEFT(C3848,5)&amp;B3848&amp;"_"&amp;A3848,"")</f>
        <v/>
      </c>
      <c r="BL3848">
        <f>COUNTIFS($B$1:B3848,B3848)-COUNTIFS($B$1:B3848,B3848,$BK$1:BK3848,"")</f>
        <v>0</v>
      </c>
      <c r="BM3848" t="str">
        <f t="shared" si="670"/>
        <v/>
      </c>
    </row>
    <row r="3849" spans="1:65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1"/>
      <c r="AK3849" s="1"/>
      <c r="AL3849" s="1"/>
      <c r="AM3849" s="1"/>
      <c r="AN3849" s="1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t="str">
        <f t="shared" si="660"/>
        <v/>
      </c>
      <c r="AZ3849">
        <f t="shared" si="661"/>
        <v>0</v>
      </c>
      <c r="BA3849" t="str">
        <f t="shared" si="662"/>
        <v>QB</v>
      </c>
      <c r="BB3849" t="str">
        <f t="shared" si="663"/>
        <v>_</v>
      </c>
      <c r="BC3849" t="str">
        <f t="shared" si="664"/>
        <v>ru</v>
      </c>
      <c r="BD3849">
        <f>COUNTIFS($BB$1:BB3849,BB3849,$BC$1:BC3849,"ru")</f>
        <v>1973</v>
      </c>
      <c r="BE3849" t="str">
        <f t="shared" si="665"/>
        <v>re</v>
      </c>
      <c r="BF3849">
        <f>COUNTIFS($BB$1:BB3849,BB3849,$BE$1:BE3849,"re")</f>
        <v>1973</v>
      </c>
      <c r="BG3849" t="str">
        <f t="shared" si="666"/>
        <v>ru1973_</v>
      </c>
      <c r="BH3849" t="str">
        <f t="shared" si="667"/>
        <v>re1973_</v>
      </c>
      <c r="BI3849" t="str">
        <f t="shared" si="668"/>
        <v>_0</v>
      </c>
      <c r="BJ3849" t="str">
        <f t="shared" si="669"/>
        <v>_</v>
      </c>
      <c r="BK3849" t="str">
        <f>IF(ISERROR(MATCH(LEFT(C3849,5)&amp;B3849&amp;"_"&amp;A3849,$BK$1:BK3848,0)),LEFT(C3849,5)&amp;B3849&amp;"_"&amp;A3849,"")</f>
        <v/>
      </c>
      <c r="BL3849">
        <f>COUNTIFS($B$1:B3849,B3849)-COUNTIFS($B$1:B3849,B3849,$BK$1:BK3849,"")</f>
        <v>0</v>
      </c>
      <c r="BM3849" t="str">
        <f t="shared" si="670"/>
        <v/>
      </c>
    </row>
    <row r="3850" spans="1:65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1"/>
      <c r="AK3850" s="1"/>
      <c r="AL3850" s="1"/>
      <c r="AM3850" s="1"/>
      <c r="AN3850" s="1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t="str">
        <f t="shared" si="660"/>
        <v/>
      </c>
      <c r="AZ3850">
        <f t="shared" si="661"/>
        <v>0</v>
      </c>
      <c r="BA3850" t="str">
        <f t="shared" si="662"/>
        <v>QB</v>
      </c>
      <c r="BB3850" t="str">
        <f t="shared" si="663"/>
        <v>_</v>
      </c>
      <c r="BC3850" t="str">
        <f t="shared" si="664"/>
        <v>ru</v>
      </c>
      <c r="BD3850">
        <f>COUNTIFS($BB$1:BB3850,BB3850,$BC$1:BC3850,"ru")</f>
        <v>1974</v>
      </c>
      <c r="BE3850" t="str">
        <f t="shared" si="665"/>
        <v>re</v>
      </c>
      <c r="BF3850">
        <f>COUNTIFS($BB$1:BB3850,BB3850,$BE$1:BE3850,"re")</f>
        <v>1974</v>
      </c>
      <c r="BG3850" t="str">
        <f t="shared" si="666"/>
        <v>ru1974_</v>
      </c>
      <c r="BH3850" t="str">
        <f t="shared" si="667"/>
        <v>re1974_</v>
      </c>
      <c r="BI3850" t="str">
        <f t="shared" si="668"/>
        <v>_0</v>
      </c>
      <c r="BJ3850" t="str">
        <f t="shared" si="669"/>
        <v>_</v>
      </c>
      <c r="BK3850" t="str">
        <f>IF(ISERROR(MATCH(LEFT(C3850,5)&amp;B3850&amp;"_"&amp;A3850,$BK$1:BK3849,0)),LEFT(C3850,5)&amp;B3850&amp;"_"&amp;A3850,"")</f>
        <v/>
      </c>
      <c r="BL3850">
        <f>COUNTIFS($B$1:B3850,B3850)-COUNTIFS($B$1:B3850,B3850,$BK$1:BK3850,"")</f>
        <v>0</v>
      </c>
      <c r="BM3850" t="str">
        <f t="shared" si="670"/>
        <v/>
      </c>
    </row>
    <row r="3851" spans="1:65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1"/>
      <c r="AK3851" s="1"/>
      <c r="AL3851" s="1"/>
      <c r="AM3851" s="1"/>
      <c r="AN3851" s="1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t="str">
        <f t="shared" si="660"/>
        <v/>
      </c>
      <c r="AZ3851">
        <f t="shared" si="661"/>
        <v>0</v>
      </c>
      <c r="BA3851" t="str">
        <f t="shared" si="662"/>
        <v>QB</v>
      </c>
      <c r="BB3851" t="str">
        <f t="shared" si="663"/>
        <v>_</v>
      </c>
      <c r="BC3851" t="str">
        <f t="shared" si="664"/>
        <v>ru</v>
      </c>
      <c r="BD3851">
        <f>COUNTIFS($BB$1:BB3851,BB3851,$BC$1:BC3851,"ru")</f>
        <v>1975</v>
      </c>
      <c r="BE3851" t="str">
        <f t="shared" si="665"/>
        <v>re</v>
      </c>
      <c r="BF3851">
        <f>COUNTIFS($BB$1:BB3851,BB3851,$BE$1:BE3851,"re")</f>
        <v>1975</v>
      </c>
      <c r="BG3851" t="str">
        <f t="shared" si="666"/>
        <v>ru1975_</v>
      </c>
      <c r="BH3851" t="str">
        <f t="shared" si="667"/>
        <v>re1975_</v>
      </c>
      <c r="BI3851" t="str">
        <f t="shared" si="668"/>
        <v>_0</v>
      </c>
      <c r="BJ3851" t="str">
        <f t="shared" si="669"/>
        <v>_</v>
      </c>
      <c r="BK3851" t="str">
        <f>IF(ISERROR(MATCH(LEFT(C3851,5)&amp;B3851&amp;"_"&amp;A3851,$BK$1:BK3850,0)),LEFT(C3851,5)&amp;B3851&amp;"_"&amp;A3851,"")</f>
        <v/>
      </c>
      <c r="BL3851">
        <f>COUNTIFS($B$1:B3851,B3851)-COUNTIFS($B$1:B3851,B3851,$BK$1:BK3851,"")</f>
        <v>0</v>
      </c>
      <c r="BM3851" t="str">
        <f t="shared" si="670"/>
        <v/>
      </c>
    </row>
    <row r="3852" spans="1:65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1"/>
      <c r="AK3852" s="1"/>
      <c r="AL3852" s="1"/>
      <c r="AM3852" s="1"/>
      <c r="AN3852" s="1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t="str">
        <f t="shared" si="660"/>
        <v/>
      </c>
      <c r="AZ3852">
        <f t="shared" si="661"/>
        <v>0</v>
      </c>
      <c r="BA3852" t="str">
        <f t="shared" si="662"/>
        <v>QB</v>
      </c>
      <c r="BB3852" t="str">
        <f t="shared" si="663"/>
        <v>_</v>
      </c>
      <c r="BC3852" t="str">
        <f t="shared" si="664"/>
        <v>ru</v>
      </c>
      <c r="BD3852">
        <f>COUNTIFS($BB$1:BB3852,BB3852,$BC$1:BC3852,"ru")</f>
        <v>1976</v>
      </c>
      <c r="BE3852" t="str">
        <f t="shared" si="665"/>
        <v>re</v>
      </c>
      <c r="BF3852">
        <f>COUNTIFS($BB$1:BB3852,BB3852,$BE$1:BE3852,"re")</f>
        <v>1976</v>
      </c>
      <c r="BG3852" t="str">
        <f t="shared" si="666"/>
        <v>ru1976_</v>
      </c>
      <c r="BH3852" t="str">
        <f t="shared" si="667"/>
        <v>re1976_</v>
      </c>
      <c r="BI3852" t="str">
        <f t="shared" si="668"/>
        <v>_0</v>
      </c>
      <c r="BJ3852" t="str">
        <f t="shared" si="669"/>
        <v>_</v>
      </c>
      <c r="BK3852" t="str">
        <f>IF(ISERROR(MATCH(LEFT(C3852,5)&amp;B3852&amp;"_"&amp;A3852,$BK$1:BK3851,0)),LEFT(C3852,5)&amp;B3852&amp;"_"&amp;A3852,"")</f>
        <v/>
      </c>
      <c r="BL3852">
        <f>COUNTIFS($B$1:B3852,B3852)-COUNTIFS($B$1:B3852,B3852,$BK$1:BK3852,"")</f>
        <v>0</v>
      </c>
      <c r="BM3852" t="str">
        <f t="shared" si="670"/>
        <v/>
      </c>
    </row>
    <row r="3853" spans="1:65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1"/>
      <c r="AK3853" s="1"/>
      <c r="AL3853" s="1"/>
      <c r="AM3853" s="1"/>
      <c r="AN3853" s="1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t="str">
        <f t="shared" si="660"/>
        <v/>
      </c>
      <c r="AZ3853">
        <f t="shared" si="661"/>
        <v>0</v>
      </c>
      <c r="BA3853" t="str">
        <f t="shared" si="662"/>
        <v>QB</v>
      </c>
      <c r="BB3853" t="str">
        <f t="shared" si="663"/>
        <v>_</v>
      </c>
      <c r="BC3853" t="str">
        <f t="shared" si="664"/>
        <v>ru</v>
      </c>
      <c r="BD3853">
        <f>COUNTIFS($BB$1:BB3853,BB3853,$BC$1:BC3853,"ru")</f>
        <v>1977</v>
      </c>
      <c r="BE3853" t="str">
        <f t="shared" si="665"/>
        <v>re</v>
      </c>
      <c r="BF3853">
        <f>COUNTIFS($BB$1:BB3853,BB3853,$BE$1:BE3853,"re")</f>
        <v>1977</v>
      </c>
      <c r="BG3853" t="str">
        <f t="shared" si="666"/>
        <v>ru1977_</v>
      </c>
      <c r="BH3853" t="str">
        <f t="shared" si="667"/>
        <v>re1977_</v>
      </c>
      <c r="BI3853" t="str">
        <f t="shared" si="668"/>
        <v>_0</v>
      </c>
      <c r="BJ3853" t="str">
        <f t="shared" si="669"/>
        <v>_</v>
      </c>
      <c r="BK3853" t="str">
        <f>IF(ISERROR(MATCH(LEFT(C3853,5)&amp;B3853&amp;"_"&amp;A3853,$BK$1:BK3852,0)),LEFT(C3853,5)&amp;B3853&amp;"_"&amp;A3853,"")</f>
        <v/>
      </c>
      <c r="BL3853">
        <f>COUNTIFS($B$1:B3853,B3853)-COUNTIFS($B$1:B3853,B3853,$BK$1:BK3853,"")</f>
        <v>0</v>
      </c>
      <c r="BM3853" t="str">
        <f t="shared" si="670"/>
        <v/>
      </c>
    </row>
    <row r="3854" spans="1:65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1"/>
      <c r="AK3854" s="1"/>
      <c r="AL3854" s="1"/>
      <c r="AM3854" s="1"/>
      <c r="AN3854" s="1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t="str">
        <f t="shared" si="660"/>
        <v/>
      </c>
      <c r="AZ3854">
        <f t="shared" si="661"/>
        <v>0</v>
      </c>
      <c r="BA3854" t="str">
        <f t="shared" si="662"/>
        <v>QB</v>
      </c>
      <c r="BB3854" t="str">
        <f t="shared" si="663"/>
        <v>_</v>
      </c>
      <c r="BC3854" t="str">
        <f t="shared" si="664"/>
        <v>ru</v>
      </c>
      <c r="BD3854">
        <f>COUNTIFS($BB$1:BB3854,BB3854,$BC$1:BC3854,"ru")</f>
        <v>1978</v>
      </c>
      <c r="BE3854" t="str">
        <f t="shared" si="665"/>
        <v>re</v>
      </c>
      <c r="BF3854">
        <f>COUNTIFS($BB$1:BB3854,BB3854,$BE$1:BE3854,"re")</f>
        <v>1978</v>
      </c>
      <c r="BG3854" t="str">
        <f t="shared" si="666"/>
        <v>ru1978_</v>
      </c>
      <c r="BH3854" t="str">
        <f t="shared" si="667"/>
        <v>re1978_</v>
      </c>
      <c r="BI3854" t="str">
        <f t="shared" si="668"/>
        <v>_0</v>
      </c>
      <c r="BJ3854" t="str">
        <f t="shared" si="669"/>
        <v>_</v>
      </c>
      <c r="BK3854" t="str">
        <f>IF(ISERROR(MATCH(LEFT(C3854,5)&amp;B3854&amp;"_"&amp;A3854,$BK$1:BK3853,0)),LEFT(C3854,5)&amp;B3854&amp;"_"&amp;A3854,"")</f>
        <v/>
      </c>
      <c r="BL3854">
        <f>COUNTIFS($B$1:B3854,B3854)-COUNTIFS($B$1:B3854,B3854,$BK$1:BK3854,"")</f>
        <v>0</v>
      </c>
      <c r="BM3854" t="str">
        <f t="shared" si="670"/>
        <v/>
      </c>
    </row>
    <row r="3855" spans="1:65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1"/>
      <c r="AK3855" s="1"/>
      <c r="AL3855" s="1"/>
      <c r="AM3855" s="1"/>
      <c r="AN3855" s="1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t="str">
        <f t="shared" si="660"/>
        <v/>
      </c>
      <c r="AZ3855">
        <f t="shared" si="661"/>
        <v>0</v>
      </c>
      <c r="BA3855" t="str">
        <f t="shared" si="662"/>
        <v>QB</v>
      </c>
      <c r="BB3855" t="str">
        <f t="shared" si="663"/>
        <v>_</v>
      </c>
      <c r="BC3855" t="str">
        <f t="shared" si="664"/>
        <v>ru</v>
      </c>
      <c r="BD3855">
        <f>COUNTIFS($BB$1:BB3855,BB3855,$BC$1:BC3855,"ru")</f>
        <v>1979</v>
      </c>
      <c r="BE3855" t="str">
        <f t="shared" si="665"/>
        <v>re</v>
      </c>
      <c r="BF3855">
        <f>COUNTIFS($BB$1:BB3855,BB3855,$BE$1:BE3855,"re")</f>
        <v>1979</v>
      </c>
      <c r="BG3855" t="str">
        <f t="shared" si="666"/>
        <v>ru1979_</v>
      </c>
      <c r="BH3855" t="str">
        <f t="shared" si="667"/>
        <v>re1979_</v>
      </c>
      <c r="BI3855" t="str">
        <f t="shared" si="668"/>
        <v>_0</v>
      </c>
      <c r="BJ3855" t="str">
        <f t="shared" si="669"/>
        <v>_</v>
      </c>
      <c r="BK3855" t="str">
        <f>IF(ISERROR(MATCH(LEFT(C3855,5)&amp;B3855&amp;"_"&amp;A3855,$BK$1:BK3854,0)),LEFT(C3855,5)&amp;B3855&amp;"_"&amp;A3855,"")</f>
        <v/>
      </c>
      <c r="BL3855">
        <f>COUNTIFS($B$1:B3855,B3855)-COUNTIFS($B$1:B3855,B3855,$BK$1:BK3855,"")</f>
        <v>0</v>
      </c>
      <c r="BM3855" t="str">
        <f t="shared" si="670"/>
        <v/>
      </c>
    </row>
    <row r="3856" spans="1:65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1"/>
      <c r="AK3856" s="1"/>
      <c r="AL3856" s="1"/>
      <c r="AM3856" s="1"/>
      <c r="AN3856" s="1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t="str">
        <f t="shared" si="660"/>
        <v/>
      </c>
      <c r="AZ3856">
        <f t="shared" si="661"/>
        <v>0</v>
      </c>
      <c r="BA3856" t="str">
        <f t="shared" si="662"/>
        <v>QB</v>
      </c>
      <c r="BB3856" t="str">
        <f t="shared" si="663"/>
        <v>_</v>
      </c>
      <c r="BC3856" t="str">
        <f t="shared" si="664"/>
        <v>ru</v>
      </c>
      <c r="BD3856">
        <f>COUNTIFS($BB$1:BB3856,BB3856,$BC$1:BC3856,"ru")</f>
        <v>1980</v>
      </c>
      <c r="BE3856" t="str">
        <f t="shared" si="665"/>
        <v>re</v>
      </c>
      <c r="BF3856">
        <f>COUNTIFS($BB$1:BB3856,BB3856,$BE$1:BE3856,"re")</f>
        <v>1980</v>
      </c>
      <c r="BG3856" t="str">
        <f t="shared" si="666"/>
        <v>ru1980_</v>
      </c>
      <c r="BH3856" t="str">
        <f t="shared" si="667"/>
        <v>re1980_</v>
      </c>
      <c r="BI3856" t="str">
        <f t="shared" si="668"/>
        <v>_0</v>
      </c>
      <c r="BJ3856" t="str">
        <f t="shared" si="669"/>
        <v>_</v>
      </c>
      <c r="BK3856" t="str">
        <f>IF(ISERROR(MATCH(LEFT(C3856,5)&amp;B3856&amp;"_"&amp;A3856,$BK$1:BK3855,0)),LEFT(C3856,5)&amp;B3856&amp;"_"&amp;A3856,"")</f>
        <v/>
      </c>
      <c r="BL3856">
        <f>COUNTIFS($B$1:B3856,B3856)-COUNTIFS($B$1:B3856,B3856,$BK$1:BK3856,"")</f>
        <v>0</v>
      </c>
      <c r="BM3856" t="str">
        <f t="shared" si="670"/>
        <v/>
      </c>
    </row>
    <row r="3857" spans="1:65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1"/>
      <c r="AK3857" s="1"/>
      <c r="AL3857" s="1"/>
      <c r="AM3857" s="1"/>
      <c r="AN3857" s="1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t="str">
        <f t="shared" si="660"/>
        <v/>
      </c>
      <c r="AZ3857">
        <f t="shared" si="661"/>
        <v>0</v>
      </c>
      <c r="BA3857" t="str">
        <f t="shared" si="662"/>
        <v>QB</v>
      </c>
      <c r="BB3857" t="str">
        <f t="shared" si="663"/>
        <v>_</v>
      </c>
      <c r="BC3857" t="str">
        <f t="shared" si="664"/>
        <v>ru</v>
      </c>
      <c r="BD3857">
        <f>COUNTIFS($BB$1:BB3857,BB3857,$BC$1:BC3857,"ru")</f>
        <v>1981</v>
      </c>
      <c r="BE3857" t="str">
        <f t="shared" si="665"/>
        <v>re</v>
      </c>
      <c r="BF3857">
        <f>COUNTIFS($BB$1:BB3857,BB3857,$BE$1:BE3857,"re")</f>
        <v>1981</v>
      </c>
      <c r="BG3857" t="str">
        <f t="shared" si="666"/>
        <v>ru1981_</v>
      </c>
      <c r="BH3857" t="str">
        <f t="shared" si="667"/>
        <v>re1981_</v>
      </c>
      <c r="BI3857" t="str">
        <f t="shared" si="668"/>
        <v>_0</v>
      </c>
      <c r="BJ3857" t="str">
        <f t="shared" si="669"/>
        <v>_</v>
      </c>
      <c r="BK3857" t="str">
        <f>IF(ISERROR(MATCH(LEFT(C3857,5)&amp;B3857&amp;"_"&amp;A3857,$BK$1:BK3856,0)),LEFT(C3857,5)&amp;B3857&amp;"_"&amp;A3857,"")</f>
        <v/>
      </c>
      <c r="BL3857">
        <f>COUNTIFS($B$1:B3857,B3857)-COUNTIFS($B$1:B3857,B3857,$BK$1:BK3857,"")</f>
        <v>0</v>
      </c>
      <c r="BM3857" t="str">
        <f t="shared" si="670"/>
        <v/>
      </c>
    </row>
    <row r="3858" spans="1:65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1"/>
      <c r="AK3858" s="1"/>
      <c r="AL3858" s="1"/>
      <c r="AM3858" s="1"/>
      <c r="AN3858" s="1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t="str">
        <f t="shared" si="660"/>
        <v/>
      </c>
      <c r="AZ3858">
        <f t="shared" si="661"/>
        <v>0</v>
      </c>
      <c r="BA3858" t="str">
        <f t="shared" si="662"/>
        <v>QB</v>
      </c>
      <c r="BB3858" t="str">
        <f t="shared" si="663"/>
        <v>_</v>
      </c>
      <c r="BC3858" t="str">
        <f t="shared" si="664"/>
        <v>ru</v>
      </c>
      <c r="BD3858">
        <f>COUNTIFS($BB$1:BB3858,BB3858,$BC$1:BC3858,"ru")</f>
        <v>1982</v>
      </c>
      <c r="BE3858" t="str">
        <f t="shared" si="665"/>
        <v>re</v>
      </c>
      <c r="BF3858">
        <f>COUNTIFS($BB$1:BB3858,BB3858,$BE$1:BE3858,"re")</f>
        <v>1982</v>
      </c>
      <c r="BG3858" t="str">
        <f t="shared" si="666"/>
        <v>ru1982_</v>
      </c>
      <c r="BH3858" t="str">
        <f t="shared" si="667"/>
        <v>re1982_</v>
      </c>
      <c r="BI3858" t="str">
        <f t="shared" si="668"/>
        <v>_0</v>
      </c>
      <c r="BJ3858" t="str">
        <f t="shared" si="669"/>
        <v>_</v>
      </c>
      <c r="BK3858" t="str">
        <f>IF(ISERROR(MATCH(LEFT(C3858,5)&amp;B3858&amp;"_"&amp;A3858,$BK$1:BK3857,0)),LEFT(C3858,5)&amp;B3858&amp;"_"&amp;A3858,"")</f>
        <v/>
      </c>
      <c r="BL3858">
        <f>COUNTIFS($B$1:B3858,B3858)-COUNTIFS($B$1:B3858,B3858,$BK$1:BK3858,"")</f>
        <v>0</v>
      </c>
      <c r="BM3858" t="str">
        <f t="shared" si="670"/>
        <v/>
      </c>
    </row>
    <row r="3859" spans="1:65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1"/>
      <c r="AK3859" s="1"/>
      <c r="AL3859" s="1"/>
      <c r="AM3859" s="1"/>
      <c r="AN3859" s="1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t="str">
        <f t="shared" si="660"/>
        <v/>
      </c>
      <c r="AZ3859">
        <f t="shared" si="661"/>
        <v>0</v>
      </c>
      <c r="BA3859" t="str">
        <f t="shared" si="662"/>
        <v>QB</v>
      </c>
      <c r="BB3859" t="str">
        <f t="shared" si="663"/>
        <v>_</v>
      </c>
      <c r="BC3859" t="str">
        <f t="shared" si="664"/>
        <v>ru</v>
      </c>
      <c r="BD3859">
        <f>COUNTIFS($BB$1:BB3859,BB3859,$BC$1:BC3859,"ru")</f>
        <v>1983</v>
      </c>
      <c r="BE3859" t="str">
        <f t="shared" si="665"/>
        <v>re</v>
      </c>
      <c r="BF3859">
        <f>COUNTIFS($BB$1:BB3859,BB3859,$BE$1:BE3859,"re")</f>
        <v>1983</v>
      </c>
      <c r="BG3859" t="str">
        <f t="shared" si="666"/>
        <v>ru1983_</v>
      </c>
      <c r="BH3859" t="str">
        <f t="shared" si="667"/>
        <v>re1983_</v>
      </c>
      <c r="BI3859" t="str">
        <f t="shared" si="668"/>
        <v>_0</v>
      </c>
      <c r="BJ3859" t="str">
        <f t="shared" si="669"/>
        <v>_</v>
      </c>
      <c r="BK3859" t="str">
        <f>IF(ISERROR(MATCH(LEFT(C3859,5)&amp;B3859&amp;"_"&amp;A3859,$BK$1:BK3858,0)),LEFT(C3859,5)&amp;B3859&amp;"_"&amp;A3859,"")</f>
        <v/>
      </c>
      <c r="BL3859">
        <f>COUNTIFS($B$1:B3859,B3859)-COUNTIFS($B$1:B3859,B3859,$BK$1:BK3859,"")</f>
        <v>0</v>
      </c>
      <c r="BM3859" t="str">
        <f t="shared" si="670"/>
        <v/>
      </c>
    </row>
    <row r="3860" spans="1:65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1"/>
      <c r="AK3860" s="1"/>
      <c r="AL3860" s="1"/>
      <c r="AM3860" s="1"/>
      <c r="AN3860" s="1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t="str">
        <f t="shared" si="660"/>
        <v/>
      </c>
      <c r="AZ3860">
        <f t="shared" si="661"/>
        <v>0</v>
      </c>
      <c r="BA3860" t="str">
        <f t="shared" si="662"/>
        <v>QB</v>
      </c>
      <c r="BB3860" t="str">
        <f t="shared" si="663"/>
        <v>_</v>
      </c>
      <c r="BC3860" t="str">
        <f t="shared" si="664"/>
        <v>ru</v>
      </c>
      <c r="BD3860">
        <f>COUNTIFS($BB$1:BB3860,BB3860,$BC$1:BC3860,"ru")</f>
        <v>1984</v>
      </c>
      <c r="BE3860" t="str">
        <f t="shared" si="665"/>
        <v>re</v>
      </c>
      <c r="BF3860">
        <f>COUNTIFS($BB$1:BB3860,BB3860,$BE$1:BE3860,"re")</f>
        <v>1984</v>
      </c>
      <c r="BG3860" t="str">
        <f t="shared" si="666"/>
        <v>ru1984_</v>
      </c>
      <c r="BH3860" t="str">
        <f t="shared" si="667"/>
        <v>re1984_</v>
      </c>
      <c r="BI3860" t="str">
        <f t="shared" si="668"/>
        <v>_0</v>
      </c>
      <c r="BJ3860" t="str">
        <f t="shared" si="669"/>
        <v>_</v>
      </c>
      <c r="BK3860" t="str">
        <f>IF(ISERROR(MATCH(LEFT(C3860,5)&amp;B3860&amp;"_"&amp;A3860,$BK$1:BK3859,0)),LEFT(C3860,5)&amp;B3860&amp;"_"&amp;A3860,"")</f>
        <v/>
      </c>
      <c r="BL3860">
        <f>COUNTIFS($B$1:B3860,B3860)-COUNTIFS($B$1:B3860,B3860,$BK$1:BK3860,"")</f>
        <v>0</v>
      </c>
      <c r="BM3860" t="str">
        <f t="shared" si="670"/>
        <v/>
      </c>
    </row>
    <row r="3861" spans="1:65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1"/>
      <c r="AK3861" s="1"/>
      <c r="AL3861" s="1"/>
      <c r="AM3861" s="1"/>
      <c r="AN3861" s="1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t="str">
        <f t="shared" si="660"/>
        <v/>
      </c>
      <c r="AZ3861">
        <f t="shared" si="661"/>
        <v>0</v>
      </c>
      <c r="BA3861" t="str">
        <f t="shared" si="662"/>
        <v>QB</v>
      </c>
      <c r="BB3861" t="str">
        <f t="shared" si="663"/>
        <v>_</v>
      </c>
      <c r="BC3861" t="str">
        <f t="shared" si="664"/>
        <v>ru</v>
      </c>
      <c r="BD3861">
        <f>COUNTIFS($BB$1:BB3861,BB3861,$BC$1:BC3861,"ru")</f>
        <v>1985</v>
      </c>
      <c r="BE3861" t="str">
        <f t="shared" si="665"/>
        <v>re</v>
      </c>
      <c r="BF3861">
        <f>COUNTIFS($BB$1:BB3861,BB3861,$BE$1:BE3861,"re")</f>
        <v>1985</v>
      </c>
      <c r="BG3861" t="str">
        <f t="shared" si="666"/>
        <v>ru1985_</v>
      </c>
      <c r="BH3861" t="str">
        <f t="shared" si="667"/>
        <v>re1985_</v>
      </c>
      <c r="BI3861" t="str">
        <f t="shared" si="668"/>
        <v>_0</v>
      </c>
      <c r="BJ3861" t="str">
        <f t="shared" si="669"/>
        <v>_</v>
      </c>
      <c r="BK3861" t="str">
        <f>IF(ISERROR(MATCH(LEFT(C3861,5)&amp;B3861&amp;"_"&amp;A3861,$BK$1:BK3860,0)),LEFT(C3861,5)&amp;B3861&amp;"_"&amp;A3861,"")</f>
        <v/>
      </c>
      <c r="BL3861">
        <f>COUNTIFS($B$1:B3861,B3861)-COUNTIFS($B$1:B3861,B3861,$BK$1:BK3861,"")</f>
        <v>0</v>
      </c>
      <c r="BM3861" t="str">
        <f t="shared" si="670"/>
        <v/>
      </c>
    </row>
    <row r="3862" spans="1:65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1"/>
      <c r="AK3862" s="1"/>
      <c r="AL3862" s="1"/>
      <c r="AM3862" s="1"/>
      <c r="AN3862" s="1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t="str">
        <f t="shared" si="660"/>
        <v/>
      </c>
      <c r="AZ3862">
        <f t="shared" si="661"/>
        <v>0</v>
      </c>
      <c r="BA3862" t="str">
        <f t="shared" si="662"/>
        <v>QB</v>
      </c>
      <c r="BB3862" t="str">
        <f t="shared" si="663"/>
        <v>_</v>
      </c>
      <c r="BC3862" t="str">
        <f t="shared" si="664"/>
        <v>ru</v>
      </c>
      <c r="BD3862">
        <f>COUNTIFS($BB$1:BB3862,BB3862,$BC$1:BC3862,"ru")</f>
        <v>1986</v>
      </c>
      <c r="BE3862" t="str">
        <f t="shared" si="665"/>
        <v>re</v>
      </c>
      <c r="BF3862">
        <f>COUNTIFS($BB$1:BB3862,BB3862,$BE$1:BE3862,"re")</f>
        <v>1986</v>
      </c>
      <c r="BG3862" t="str">
        <f t="shared" si="666"/>
        <v>ru1986_</v>
      </c>
      <c r="BH3862" t="str">
        <f t="shared" si="667"/>
        <v>re1986_</v>
      </c>
      <c r="BI3862" t="str">
        <f t="shared" si="668"/>
        <v>_0</v>
      </c>
      <c r="BJ3862" t="str">
        <f t="shared" si="669"/>
        <v>_</v>
      </c>
      <c r="BK3862" t="str">
        <f>IF(ISERROR(MATCH(LEFT(C3862,5)&amp;B3862&amp;"_"&amp;A3862,$BK$1:BK3861,0)),LEFT(C3862,5)&amp;B3862&amp;"_"&amp;A3862,"")</f>
        <v/>
      </c>
      <c r="BL3862">
        <f>COUNTIFS($B$1:B3862,B3862)-COUNTIFS($B$1:B3862,B3862,$BK$1:BK3862,"")</f>
        <v>0</v>
      </c>
      <c r="BM3862" t="str">
        <f t="shared" si="670"/>
        <v/>
      </c>
    </row>
    <row r="3863" spans="1:65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1"/>
      <c r="AK3863" s="1"/>
      <c r="AL3863" s="1"/>
      <c r="AM3863" s="1"/>
      <c r="AN3863" s="1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t="str">
        <f t="shared" si="660"/>
        <v/>
      </c>
      <c r="AZ3863">
        <f t="shared" si="661"/>
        <v>0</v>
      </c>
      <c r="BA3863" t="str">
        <f t="shared" si="662"/>
        <v>QB</v>
      </c>
      <c r="BB3863" t="str">
        <f t="shared" si="663"/>
        <v>_</v>
      </c>
      <c r="BC3863" t="str">
        <f t="shared" si="664"/>
        <v>ru</v>
      </c>
      <c r="BD3863">
        <f>COUNTIFS($BB$1:BB3863,BB3863,$BC$1:BC3863,"ru")</f>
        <v>1987</v>
      </c>
      <c r="BE3863" t="str">
        <f t="shared" si="665"/>
        <v>re</v>
      </c>
      <c r="BF3863">
        <f>COUNTIFS($BB$1:BB3863,BB3863,$BE$1:BE3863,"re")</f>
        <v>1987</v>
      </c>
      <c r="BG3863" t="str">
        <f t="shared" si="666"/>
        <v>ru1987_</v>
      </c>
      <c r="BH3863" t="str">
        <f t="shared" si="667"/>
        <v>re1987_</v>
      </c>
      <c r="BI3863" t="str">
        <f t="shared" si="668"/>
        <v>_0</v>
      </c>
      <c r="BJ3863" t="str">
        <f t="shared" si="669"/>
        <v>_</v>
      </c>
      <c r="BK3863" t="str">
        <f>IF(ISERROR(MATCH(LEFT(C3863,5)&amp;B3863&amp;"_"&amp;A3863,$BK$1:BK3862,0)),LEFT(C3863,5)&amp;B3863&amp;"_"&amp;A3863,"")</f>
        <v/>
      </c>
      <c r="BL3863">
        <f>COUNTIFS($B$1:B3863,B3863)-COUNTIFS($B$1:B3863,B3863,$BK$1:BK3863,"")</f>
        <v>0</v>
      </c>
      <c r="BM3863" t="str">
        <f t="shared" si="670"/>
        <v/>
      </c>
    </row>
    <row r="3864" spans="1:65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1"/>
      <c r="AK3864" s="1"/>
      <c r="AL3864" s="1"/>
      <c r="AM3864" s="1"/>
      <c r="AN3864" s="1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t="str">
        <f t="shared" si="660"/>
        <v/>
      </c>
      <c r="AZ3864">
        <f t="shared" si="661"/>
        <v>0</v>
      </c>
      <c r="BA3864" t="str">
        <f t="shared" si="662"/>
        <v>QB</v>
      </c>
      <c r="BB3864" t="str">
        <f t="shared" si="663"/>
        <v>_</v>
      </c>
      <c r="BC3864" t="str">
        <f t="shared" si="664"/>
        <v>ru</v>
      </c>
      <c r="BD3864">
        <f>COUNTIFS($BB$1:BB3864,BB3864,$BC$1:BC3864,"ru")</f>
        <v>1988</v>
      </c>
      <c r="BE3864" t="str">
        <f t="shared" si="665"/>
        <v>re</v>
      </c>
      <c r="BF3864">
        <f>COUNTIFS($BB$1:BB3864,BB3864,$BE$1:BE3864,"re")</f>
        <v>1988</v>
      </c>
      <c r="BG3864" t="str">
        <f t="shared" si="666"/>
        <v>ru1988_</v>
      </c>
      <c r="BH3864" t="str">
        <f t="shared" si="667"/>
        <v>re1988_</v>
      </c>
      <c r="BI3864" t="str">
        <f t="shared" si="668"/>
        <v>_0</v>
      </c>
      <c r="BJ3864" t="str">
        <f t="shared" si="669"/>
        <v>_</v>
      </c>
      <c r="BK3864" t="str">
        <f>IF(ISERROR(MATCH(LEFT(C3864,5)&amp;B3864&amp;"_"&amp;A3864,$BK$1:BK3863,0)),LEFT(C3864,5)&amp;B3864&amp;"_"&amp;A3864,"")</f>
        <v/>
      </c>
      <c r="BL3864">
        <f>COUNTIFS($B$1:B3864,B3864)-COUNTIFS($B$1:B3864,B3864,$BK$1:BK3864,"")</f>
        <v>0</v>
      </c>
      <c r="BM3864" t="str">
        <f t="shared" si="670"/>
        <v/>
      </c>
    </row>
    <row r="3865" spans="1:65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1"/>
      <c r="AK3865" s="1"/>
      <c r="AL3865" s="1"/>
      <c r="AM3865" s="1"/>
      <c r="AN3865" s="1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t="str">
        <f t="shared" si="660"/>
        <v/>
      </c>
      <c r="AZ3865">
        <f t="shared" si="661"/>
        <v>0</v>
      </c>
      <c r="BA3865" t="str">
        <f t="shared" si="662"/>
        <v>QB</v>
      </c>
      <c r="BB3865" t="str">
        <f t="shared" si="663"/>
        <v>_</v>
      </c>
      <c r="BC3865" t="str">
        <f t="shared" si="664"/>
        <v>ru</v>
      </c>
      <c r="BD3865">
        <f>COUNTIFS($BB$1:BB3865,BB3865,$BC$1:BC3865,"ru")</f>
        <v>1989</v>
      </c>
      <c r="BE3865" t="str">
        <f t="shared" si="665"/>
        <v>re</v>
      </c>
      <c r="BF3865">
        <f>COUNTIFS($BB$1:BB3865,BB3865,$BE$1:BE3865,"re")</f>
        <v>1989</v>
      </c>
      <c r="BG3865" t="str">
        <f t="shared" si="666"/>
        <v>ru1989_</v>
      </c>
      <c r="BH3865" t="str">
        <f t="shared" si="667"/>
        <v>re1989_</v>
      </c>
      <c r="BI3865" t="str">
        <f t="shared" si="668"/>
        <v>_0</v>
      </c>
      <c r="BJ3865" t="str">
        <f t="shared" si="669"/>
        <v>_</v>
      </c>
      <c r="BK3865" t="str">
        <f>IF(ISERROR(MATCH(LEFT(C3865,5)&amp;B3865&amp;"_"&amp;A3865,$BK$1:BK3864,0)),LEFT(C3865,5)&amp;B3865&amp;"_"&amp;A3865,"")</f>
        <v/>
      </c>
      <c r="BL3865">
        <f>COUNTIFS($B$1:B3865,B3865)-COUNTIFS($B$1:B3865,B3865,$BK$1:BK3865,"")</f>
        <v>0</v>
      </c>
      <c r="BM3865" t="str">
        <f t="shared" si="670"/>
        <v/>
      </c>
    </row>
    <row r="3866" spans="1:65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1"/>
      <c r="AK3866" s="1"/>
      <c r="AL3866" s="1"/>
      <c r="AM3866" s="1"/>
      <c r="AN3866" s="1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t="str">
        <f t="shared" si="660"/>
        <v/>
      </c>
      <c r="AZ3866">
        <f t="shared" si="661"/>
        <v>0</v>
      </c>
      <c r="BA3866" t="str">
        <f t="shared" si="662"/>
        <v>QB</v>
      </c>
      <c r="BB3866" t="str">
        <f t="shared" si="663"/>
        <v>_</v>
      </c>
      <c r="BC3866" t="str">
        <f t="shared" si="664"/>
        <v>ru</v>
      </c>
      <c r="BD3866">
        <f>COUNTIFS($BB$1:BB3866,BB3866,$BC$1:BC3866,"ru")</f>
        <v>1990</v>
      </c>
      <c r="BE3866" t="str">
        <f t="shared" si="665"/>
        <v>re</v>
      </c>
      <c r="BF3866">
        <f>COUNTIFS($BB$1:BB3866,BB3866,$BE$1:BE3866,"re")</f>
        <v>1990</v>
      </c>
      <c r="BG3866" t="str">
        <f t="shared" si="666"/>
        <v>ru1990_</v>
      </c>
      <c r="BH3866" t="str">
        <f t="shared" si="667"/>
        <v>re1990_</v>
      </c>
      <c r="BI3866" t="str">
        <f t="shared" si="668"/>
        <v>_0</v>
      </c>
      <c r="BJ3866" t="str">
        <f t="shared" si="669"/>
        <v>_</v>
      </c>
      <c r="BK3866" t="str">
        <f>IF(ISERROR(MATCH(LEFT(C3866,5)&amp;B3866&amp;"_"&amp;A3866,$BK$1:BK3865,0)),LEFT(C3866,5)&amp;B3866&amp;"_"&amp;A3866,"")</f>
        <v/>
      </c>
      <c r="BL3866">
        <f>COUNTIFS($B$1:B3866,B3866)-COUNTIFS($B$1:B3866,B3866,$BK$1:BK3866,"")</f>
        <v>0</v>
      </c>
      <c r="BM3866" t="str">
        <f t="shared" si="670"/>
        <v/>
      </c>
    </row>
    <row r="3867" spans="1:65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1"/>
      <c r="AK3867" s="1"/>
      <c r="AL3867" s="1"/>
      <c r="AM3867" s="1"/>
      <c r="AN3867" s="1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t="str">
        <f t="shared" si="660"/>
        <v/>
      </c>
      <c r="AZ3867">
        <f t="shared" si="661"/>
        <v>0</v>
      </c>
      <c r="BA3867" t="str">
        <f t="shared" si="662"/>
        <v>QB</v>
      </c>
      <c r="BB3867" t="str">
        <f t="shared" si="663"/>
        <v>_</v>
      </c>
      <c r="BC3867" t="str">
        <f t="shared" si="664"/>
        <v>ru</v>
      </c>
      <c r="BD3867">
        <f>COUNTIFS($BB$1:BB3867,BB3867,$BC$1:BC3867,"ru")</f>
        <v>1991</v>
      </c>
      <c r="BE3867" t="str">
        <f t="shared" si="665"/>
        <v>re</v>
      </c>
      <c r="BF3867">
        <f>COUNTIFS($BB$1:BB3867,BB3867,$BE$1:BE3867,"re")</f>
        <v>1991</v>
      </c>
      <c r="BG3867" t="str">
        <f t="shared" si="666"/>
        <v>ru1991_</v>
      </c>
      <c r="BH3867" t="str">
        <f t="shared" si="667"/>
        <v>re1991_</v>
      </c>
      <c r="BI3867" t="str">
        <f t="shared" si="668"/>
        <v>_0</v>
      </c>
      <c r="BJ3867" t="str">
        <f t="shared" si="669"/>
        <v>_</v>
      </c>
      <c r="BK3867" t="str">
        <f>IF(ISERROR(MATCH(LEFT(C3867,5)&amp;B3867&amp;"_"&amp;A3867,$BK$1:BK3866,0)),LEFT(C3867,5)&amp;B3867&amp;"_"&amp;A3867,"")</f>
        <v/>
      </c>
      <c r="BL3867">
        <f>COUNTIFS($B$1:B3867,B3867)-COUNTIFS($B$1:B3867,B3867,$BK$1:BK3867,"")</f>
        <v>0</v>
      </c>
      <c r="BM3867" t="str">
        <f t="shared" si="670"/>
        <v/>
      </c>
    </row>
    <row r="3868" spans="1:65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1"/>
      <c r="AK3868" s="1"/>
      <c r="AL3868" s="1"/>
      <c r="AM3868" s="1"/>
      <c r="AN3868" s="1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t="str">
        <f t="shared" si="660"/>
        <v/>
      </c>
      <c r="AZ3868">
        <f t="shared" si="661"/>
        <v>0</v>
      </c>
      <c r="BA3868" t="str">
        <f t="shared" si="662"/>
        <v>QB</v>
      </c>
      <c r="BB3868" t="str">
        <f t="shared" si="663"/>
        <v>_</v>
      </c>
      <c r="BC3868" t="str">
        <f t="shared" si="664"/>
        <v>ru</v>
      </c>
      <c r="BD3868">
        <f>COUNTIFS($BB$1:BB3868,BB3868,$BC$1:BC3868,"ru")</f>
        <v>1992</v>
      </c>
      <c r="BE3868" t="str">
        <f t="shared" si="665"/>
        <v>re</v>
      </c>
      <c r="BF3868">
        <f>COUNTIFS($BB$1:BB3868,BB3868,$BE$1:BE3868,"re")</f>
        <v>1992</v>
      </c>
      <c r="BG3868" t="str">
        <f t="shared" si="666"/>
        <v>ru1992_</v>
      </c>
      <c r="BH3868" t="str">
        <f t="shared" si="667"/>
        <v>re1992_</v>
      </c>
      <c r="BI3868" t="str">
        <f t="shared" si="668"/>
        <v>_0</v>
      </c>
      <c r="BJ3868" t="str">
        <f t="shared" si="669"/>
        <v>_</v>
      </c>
      <c r="BK3868" t="str">
        <f>IF(ISERROR(MATCH(LEFT(C3868,5)&amp;B3868&amp;"_"&amp;A3868,$BK$1:BK3867,0)),LEFT(C3868,5)&amp;B3868&amp;"_"&amp;A3868,"")</f>
        <v/>
      </c>
      <c r="BL3868">
        <f>COUNTIFS($B$1:B3868,B3868)-COUNTIFS($B$1:B3868,B3868,$BK$1:BK3868,"")</f>
        <v>0</v>
      </c>
      <c r="BM3868" t="str">
        <f t="shared" si="670"/>
        <v/>
      </c>
    </row>
    <row r="3869" spans="1:65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1"/>
      <c r="AK3869" s="1"/>
      <c r="AL3869" s="1"/>
      <c r="AM3869" s="1"/>
      <c r="AN3869" s="1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t="str">
        <f t="shared" si="660"/>
        <v/>
      </c>
      <c r="AZ3869">
        <f t="shared" si="661"/>
        <v>0</v>
      </c>
      <c r="BA3869" t="str">
        <f t="shared" si="662"/>
        <v>QB</v>
      </c>
      <c r="BB3869" t="str">
        <f t="shared" si="663"/>
        <v>_</v>
      </c>
      <c r="BC3869" t="str">
        <f t="shared" si="664"/>
        <v>ru</v>
      </c>
      <c r="BD3869">
        <f>COUNTIFS($BB$1:BB3869,BB3869,$BC$1:BC3869,"ru")</f>
        <v>1993</v>
      </c>
      <c r="BE3869" t="str">
        <f t="shared" si="665"/>
        <v>re</v>
      </c>
      <c r="BF3869">
        <f>COUNTIFS($BB$1:BB3869,BB3869,$BE$1:BE3869,"re")</f>
        <v>1993</v>
      </c>
      <c r="BG3869" t="str">
        <f t="shared" si="666"/>
        <v>ru1993_</v>
      </c>
      <c r="BH3869" t="str">
        <f t="shared" si="667"/>
        <v>re1993_</v>
      </c>
      <c r="BI3869" t="str">
        <f t="shared" si="668"/>
        <v>_0</v>
      </c>
      <c r="BJ3869" t="str">
        <f t="shared" si="669"/>
        <v>_</v>
      </c>
      <c r="BK3869" t="str">
        <f>IF(ISERROR(MATCH(LEFT(C3869,5)&amp;B3869&amp;"_"&amp;A3869,$BK$1:BK3868,0)),LEFT(C3869,5)&amp;B3869&amp;"_"&amp;A3869,"")</f>
        <v/>
      </c>
      <c r="BL3869">
        <f>COUNTIFS($B$1:B3869,B3869)-COUNTIFS($B$1:B3869,B3869,$BK$1:BK3869,"")</f>
        <v>0</v>
      </c>
      <c r="BM3869" t="str">
        <f t="shared" si="670"/>
        <v/>
      </c>
    </row>
    <row r="3870" spans="1:65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1"/>
      <c r="AK3870" s="1"/>
      <c r="AL3870" s="1"/>
      <c r="AM3870" s="1"/>
      <c r="AN3870" s="1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t="str">
        <f t="shared" si="660"/>
        <v/>
      </c>
      <c r="AZ3870">
        <f t="shared" si="661"/>
        <v>0</v>
      </c>
      <c r="BA3870" t="str">
        <f t="shared" si="662"/>
        <v>QB</v>
      </c>
      <c r="BB3870" t="str">
        <f t="shared" si="663"/>
        <v>_</v>
      </c>
      <c r="BC3870" t="str">
        <f t="shared" si="664"/>
        <v>ru</v>
      </c>
      <c r="BD3870">
        <f>COUNTIFS($BB$1:BB3870,BB3870,$BC$1:BC3870,"ru")</f>
        <v>1994</v>
      </c>
      <c r="BE3870" t="str">
        <f t="shared" si="665"/>
        <v>re</v>
      </c>
      <c r="BF3870">
        <f>COUNTIFS($BB$1:BB3870,BB3870,$BE$1:BE3870,"re")</f>
        <v>1994</v>
      </c>
      <c r="BG3870" t="str">
        <f t="shared" si="666"/>
        <v>ru1994_</v>
      </c>
      <c r="BH3870" t="str">
        <f t="shared" si="667"/>
        <v>re1994_</v>
      </c>
      <c r="BI3870" t="str">
        <f t="shared" si="668"/>
        <v>_0</v>
      </c>
      <c r="BJ3870" t="str">
        <f t="shared" si="669"/>
        <v>_</v>
      </c>
      <c r="BK3870" t="str">
        <f>IF(ISERROR(MATCH(LEFT(C3870,5)&amp;B3870&amp;"_"&amp;A3870,$BK$1:BK3869,0)),LEFT(C3870,5)&amp;B3870&amp;"_"&amp;A3870,"")</f>
        <v/>
      </c>
      <c r="BL3870">
        <f>COUNTIFS($B$1:B3870,B3870)-COUNTIFS($B$1:B3870,B3870,$BK$1:BK3870,"")</f>
        <v>0</v>
      </c>
      <c r="BM3870" t="str">
        <f t="shared" si="670"/>
        <v/>
      </c>
    </row>
    <row r="3871" spans="1:65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1"/>
      <c r="AK3871" s="1"/>
      <c r="AL3871" s="1"/>
      <c r="AM3871" s="1"/>
      <c r="AN3871" s="1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t="str">
        <f t="shared" si="660"/>
        <v/>
      </c>
      <c r="AZ3871">
        <f t="shared" si="661"/>
        <v>0</v>
      </c>
      <c r="BA3871" t="str">
        <f t="shared" si="662"/>
        <v>QB</v>
      </c>
      <c r="BB3871" t="str">
        <f t="shared" si="663"/>
        <v>_</v>
      </c>
      <c r="BC3871" t="str">
        <f t="shared" si="664"/>
        <v>ru</v>
      </c>
      <c r="BD3871">
        <f>COUNTIFS($BB$1:BB3871,BB3871,$BC$1:BC3871,"ru")</f>
        <v>1995</v>
      </c>
      <c r="BE3871" t="str">
        <f t="shared" si="665"/>
        <v>re</v>
      </c>
      <c r="BF3871">
        <f>COUNTIFS($BB$1:BB3871,BB3871,$BE$1:BE3871,"re")</f>
        <v>1995</v>
      </c>
      <c r="BG3871" t="str">
        <f t="shared" si="666"/>
        <v>ru1995_</v>
      </c>
      <c r="BH3871" t="str">
        <f t="shared" si="667"/>
        <v>re1995_</v>
      </c>
      <c r="BI3871" t="str">
        <f t="shared" si="668"/>
        <v>_0</v>
      </c>
      <c r="BJ3871" t="str">
        <f t="shared" si="669"/>
        <v>_</v>
      </c>
      <c r="BK3871" t="str">
        <f>IF(ISERROR(MATCH(LEFT(C3871,5)&amp;B3871&amp;"_"&amp;A3871,$BK$1:BK3870,0)),LEFT(C3871,5)&amp;B3871&amp;"_"&amp;A3871,"")</f>
        <v/>
      </c>
      <c r="BL3871">
        <f>COUNTIFS($B$1:B3871,B3871)-COUNTIFS($B$1:B3871,B3871,$BK$1:BK3871,"")</f>
        <v>0</v>
      </c>
      <c r="BM3871" t="str">
        <f t="shared" si="670"/>
        <v/>
      </c>
    </row>
    <row r="3872" spans="1:65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1"/>
      <c r="AK3872" s="1"/>
      <c r="AL3872" s="1"/>
      <c r="AM3872" s="1"/>
      <c r="AN3872" s="1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t="str">
        <f t="shared" si="660"/>
        <v/>
      </c>
      <c r="AZ3872">
        <f t="shared" si="661"/>
        <v>0</v>
      </c>
      <c r="BA3872" t="str">
        <f t="shared" si="662"/>
        <v>QB</v>
      </c>
      <c r="BB3872" t="str">
        <f t="shared" si="663"/>
        <v>_</v>
      </c>
      <c r="BC3872" t="str">
        <f t="shared" si="664"/>
        <v>ru</v>
      </c>
      <c r="BD3872">
        <f>COUNTIFS($BB$1:BB3872,BB3872,$BC$1:BC3872,"ru")</f>
        <v>1996</v>
      </c>
      <c r="BE3872" t="str">
        <f t="shared" si="665"/>
        <v>re</v>
      </c>
      <c r="BF3872">
        <f>COUNTIFS($BB$1:BB3872,BB3872,$BE$1:BE3872,"re")</f>
        <v>1996</v>
      </c>
      <c r="BG3872" t="str">
        <f t="shared" si="666"/>
        <v>ru1996_</v>
      </c>
      <c r="BH3872" t="str">
        <f t="shared" si="667"/>
        <v>re1996_</v>
      </c>
      <c r="BI3872" t="str">
        <f t="shared" si="668"/>
        <v>_0</v>
      </c>
      <c r="BJ3872" t="str">
        <f t="shared" si="669"/>
        <v>_</v>
      </c>
      <c r="BK3872" t="str">
        <f>IF(ISERROR(MATCH(LEFT(C3872,5)&amp;B3872&amp;"_"&amp;A3872,$BK$1:BK3871,0)),LEFT(C3872,5)&amp;B3872&amp;"_"&amp;A3872,"")</f>
        <v/>
      </c>
      <c r="BL3872">
        <f>COUNTIFS($B$1:B3872,B3872)-COUNTIFS($B$1:B3872,B3872,$BK$1:BK3872,"")</f>
        <v>0</v>
      </c>
      <c r="BM3872" t="str">
        <f t="shared" si="670"/>
        <v/>
      </c>
    </row>
    <row r="3873" spans="1:65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1"/>
      <c r="AK3873" s="1"/>
      <c r="AL3873" s="1"/>
      <c r="AM3873" s="1"/>
      <c r="AN3873" s="1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t="str">
        <f t="shared" si="660"/>
        <v/>
      </c>
      <c r="AZ3873">
        <f t="shared" si="661"/>
        <v>0</v>
      </c>
      <c r="BA3873" t="str">
        <f t="shared" si="662"/>
        <v>QB</v>
      </c>
      <c r="BB3873" t="str">
        <f t="shared" si="663"/>
        <v>_</v>
      </c>
      <c r="BC3873" t="str">
        <f t="shared" si="664"/>
        <v>ru</v>
      </c>
      <c r="BD3873">
        <f>COUNTIFS($BB$1:BB3873,BB3873,$BC$1:BC3873,"ru")</f>
        <v>1997</v>
      </c>
      <c r="BE3873" t="str">
        <f t="shared" si="665"/>
        <v>re</v>
      </c>
      <c r="BF3873">
        <f>COUNTIFS($BB$1:BB3873,BB3873,$BE$1:BE3873,"re")</f>
        <v>1997</v>
      </c>
      <c r="BG3873" t="str">
        <f t="shared" si="666"/>
        <v>ru1997_</v>
      </c>
      <c r="BH3873" t="str">
        <f t="shared" si="667"/>
        <v>re1997_</v>
      </c>
      <c r="BI3873" t="str">
        <f t="shared" si="668"/>
        <v>_0</v>
      </c>
      <c r="BJ3873" t="str">
        <f t="shared" si="669"/>
        <v>_</v>
      </c>
      <c r="BK3873" t="str">
        <f>IF(ISERROR(MATCH(LEFT(C3873,5)&amp;B3873&amp;"_"&amp;A3873,$BK$1:BK3872,0)),LEFT(C3873,5)&amp;B3873&amp;"_"&amp;A3873,"")</f>
        <v/>
      </c>
      <c r="BL3873">
        <f>COUNTIFS($B$1:B3873,B3873)-COUNTIFS($B$1:B3873,B3873,$BK$1:BK3873,"")</f>
        <v>0</v>
      </c>
      <c r="BM3873" t="str">
        <f t="shared" si="670"/>
        <v/>
      </c>
    </row>
    <row r="3874" spans="1:65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1"/>
      <c r="AK3874" s="1"/>
      <c r="AL3874" s="1"/>
      <c r="AM3874" s="1"/>
      <c r="AN3874" s="1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t="str">
        <f t="shared" si="660"/>
        <v/>
      </c>
      <c r="AZ3874">
        <f t="shared" si="661"/>
        <v>0</v>
      </c>
      <c r="BA3874" t="str">
        <f t="shared" si="662"/>
        <v>QB</v>
      </c>
      <c r="BB3874" t="str">
        <f t="shared" si="663"/>
        <v>_</v>
      </c>
      <c r="BC3874" t="str">
        <f t="shared" si="664"/>
        <v>ru</v>
      </c>
      <c r="BD3874">
        <f>COUNTIFS($BB$1:BB3874,BB3874,$BC$1:BC3874,"ru")</f>
        <v>1998</v>
      </c>
      <c r="BE3874" t="str">
        <f t="shared" si="665"/>
        <v>re</v>
      </c>
      <c r="BF3874">
        <f>COUNTIFS($BB$1:BB3874,BB3874,$BE$1:BE3874,"re")</f>
        <v>1998</v>
      </c>
      <c r="BG3874" t="str">
        <f t="shared" si="666"/>
        <v>ru1998_</v>
      </c>
      <c r="BH3874" t="str">
        <f t="shared" si="667"/>
        <v>re1998_</v>
      </c>
      <c r="BI3874" t="str">
        <f t="shared" si="668"/>
        <v>_0</v>
      </c>
      <c r="BJ3874" t="str">
        <f t="shared" si="669"/>
        <v>_</v>
      </c>
      <c r="BK3874" t="str">
        <f>IF(ISERROR(MATCH(LEFT(C3874,5)&amp;B3874&amp;"_"&amp;A3874,$BK$1:BK3873,0)),LEFT(C3874,5)&amp;B3874&amp;"_"&amp;A3874,"")</f>
        <v/>
      </c>
      <c r="BL3874">
        <f>COUNTIFS($B$1:B3874,B3874)-COUNTIFS($B$1:B3874,B3874,$BK$1:BK3874,"")</f>
        <v>0</v>
      </c>
      <c r="BM3874" t="str">
        <f t="shared" si="670"/>
        <v/>
      </c>
    </row>
    <row r="3875" spans="1:65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1"/>
      <c r="AK3875" s="1"/>
      <c r="AL3875" s="1"/>
      <c r="AM3875" s="1"/>
      <c r="AN3875" s="1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t="str">
        <f t="shared" si="660"/>
        <v/>
      </c>
      <c r="AZ3875">
        <f t="shared" si="661"/>
        <v>0</v>
      </c>
      <c r="BA3875" t="str">
        <f t="shared" si="662"/>
        <v>QB</v>
      </c>
      <c r="BB3875" t="str">
        <f t="shared" si="663"/>
        <v>_</v>
      </c>
      <c r="BC3875" t="str">
        <f t="shared" si="664"/>
        <v>ru</v>
      </c>
      <c r="BD3875">
        <f>COUNTIFS($BB$1:BB3875,BB3875,$BC$1:BC3875,"ru")</f>
        <v>1999</v>
      </c>
      <c r="BE3875" t="str">
        <f t="shared" si="665"/>
        <v>re</v>
      </c>
      <c r="BF3875">
        <f>COUNTIFS($BB$1:BB3875,BB3875,$BE$1:BE3875,"re")</f>
        <v>1999</v>
      </c>
      <c r="BG3875" t="str">
        <f t="shared" si="666"/>
        <v>ru1999_</v>
      </c>
      <c r="BH3875" t="str">
        <f t="shared" si="667"/>
        <v>re1999_</v>
      </c>
      <c r="BI3875" t="str">
        <f t="shared" si="668"/>
        <v>_0</v>
      </c>
      <c r="BJ3875" t="str">
        <f t="shared" si="669"/>
        <v>_</v>
      </c>
      <c r="BK3875" t="str">
        <f>IF(ISERROR(MATCH(LEFT(C3875,5)&amp;B3875&amp;"_"&amp;A3875,$BK$1:BK3874,0)),LEFT(C3875,5)&amp;B3875&amp;"_"&amp;A3875,"")</f>
        <v/>
      </c>
      <c r="BL3875">
        <f>COUNTIFS($B$1:B3875,B3875)-COUNTIFS($B$1:B3875,B3875,$BK$1:BK3875,"")</f>
        <v>0</v>
      </c>
      <c r="BM3875" t="str">
        <f t="shared" si="670"/>
        <v/>
      </c>
    </row>
    <row r="3876" spans="1:65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1"/>
      <c r="AK3876" s="1"/>
      <c r="AL3876" s="1"/>
      <c r="AM3876" s="1"/>
      <c r="AN3876" s="1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t="str">
        <f t="shared" si="660"/>
        <v/>
      </c>
      <c r="AZ3876">
        <f t="shared" si="661"/>
        <v>0</v>
      </c>
      <c r="BA3876" t="str">
        <f t="shared" si="662"/>
        <v>QB</v>
      </c>
      <c r="BB3876" t="str">
        <f t="shared" si="663"/>
        <v>_</v>
      </c>
      <c r="BC3876" t="str">
        <f t="shared" si="664"/>
        <v>ru</v>
      </c>
      <c r="BD3876">
        <f>COUNTIFS($BB$1:BB3876,BB3876,$BC$1:BC3876,"ru")</f>
        <v>2000</v>
      </c>
      <c r="BE3876" t="str">
        <f t="shared" si="665"/>
        <v>re</v>
      </c>
      <c r="BF3876">
        <f>COUNTIFS($BB$1:BB3876,BB3876,$BE$1:BE3876,"re")</f>
        <v>2000</v>
      </c>
      <c r="BG3876" t="str">
        <f t="shared" si="666"/>
        <v>ru2000_</v>
      </c>
      <c r="BH3876" t="str">
        <f t="shared" si="667"/>
        <v>re2000_</v>
      </c>
      <c r="BI3876" t="str">
        <f t="shared" si="668"/>
        <v>_0</v>
      </c>
      <c r="BJ3876" t="str">
        <f t="shared" si="669"/>
        <v>_</v>
      </c>
      <c r="BK3876" t="str">
        <f>IF(ISERROR(MATCH(LEFT(C3876,5)&amp;B3876&amp;"_"&amp;A3876,$BK$1:BK3875,0)),LEFT(C3876,5)&amp;B3876&amp;"_"&amp;A3876,"")</f>
        <v/>
      </c>
      <c r="BL3876">
        <f>COUNTIFS($B$1:B3876,B3876)-COUNTIFS($B$1:B3876,B3876,$BK$1:BK3876,"")</f>
        <v>0</v>
      </c>
      <c r="BM3876" t="str">
        <f t="shared" si="670"/>
        <v/>
      </c>
    </row>
    <row r="3877" spans="1:65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1"/>
      <c r="AK3877" s="1"/>
      <c r="AL3877" s="1"/>
      <c r="AM3877" s="1"/>
      <c r="AN3877" s="1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t="str">
        <f t="shared" si="660"/>
        <v/>
      </c>
      <c r="AZ3877">
        <f t="shared" si="661"/>
        <v>0</v>
      </c>
      <c r="BA3877" t="str">
        <f t="shared" si="662"/>
        <v>QB</v>
      </c>
      <c r="BB3877" t="str">
        <f t="shared" si="663"/>
        <v>_</v>
      </c>
      <c r="BC3877" t="str">
        <f t="shared" si="664"/>
        <v>ru</v>
      </c>
      <c r="BD3877">
        <f>COUNTIFS($BB$1:BB3877,BB3877,$BC$1:BC3877,"ru")</f>
        <v>2001</v>
      </c>
      <c r="BE3877" t="str">
        <f t="shared" si="665"/>
        <v>re</v>
      </c>
      <c r="BF3877">
        <f>COUNTIFS($BB$1:BB3877,BB3877,$BE$1:BE3877,"re")</f>
        <v>2001</v>
      </c>
      <c r="BG3877" t="str">
        <f t="shared" si="666"/>
        <v>ru2001_</v>
      </c>
      <c r="BH3877" t="str">
        <f t="shared" si="667"/>
        <v>re2001_</v>
      </c>
      <c r="BI3877" t="str">
        <f t="shared" si="668"/>
        <v>_0</v>
      </c>
      <c r="BJ3877" t="str">
        <f t="shared" si="669"/>
        <v>_</v>
      </c>
      <c r="BK3877" t="str">
        <f>IF(ISERROR(MATCH(LEFT(C3877,5)&amp;B3877&amp;"_"&amp;A3877,$BK$1:BK3876,0)),LEFT(C3877,5)&amp;B3877&amp;"_"&amp;A3877,"")</f>
        <v/>
      </c>
      <c r="BL3877">
        <f>COUNTIFS($B$1:B3877,B3877)-COUNTIFS($B$1:B3877,B3877,$BK$1:BK3877,"")</f>
        <v>0</v>
      </c>
      <c r="BM3877" t="str">
        <f t="shared" si="670"/>
        <v/>
      </c>
    </row>
    <row r="3878" spans="1:65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1"/>
      <c r="AK3878" s="1"/>
      <c r="AL3878" s="1"/>
      <c r="AM3878" s="1"/>
      <c r="AN3878" s="1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t="str">
        <f t="shared" si="660"/>
        <v/>
      </c>
      <c r="AZ3878">
        <f t="shared" si="661"/>
        <v>0</v>
      </c>
      <c r="BA3878" t="str">
        <f t="shared" si="662"/>
        <v>QB</v>
      </c>
      <c r="BB3878" t="str">
        <f t="shared" si="663"/>
        <v>_</v>
      </c>
      <c r="BC3878" t="str">
        <f t="shared" si="664"/>
        <v>ru</v>
      </c>
      <c r="BD3878">
        <f>COUNTIFS($BB$1:BB3878,BB3878,$BC$1:BC3878,"ru")</f>
        <v>2002</v>
      </c>
      <c r="BE3878" t="str">
        <f t="shared" si="665"/>
        <v>re</v>
      </c>
      <c r="BF3878">
        <f>COUNTIFS($BB$1:BB3878,BB3878,$BE$1:BE3878,"re")</f>
        <v>2002</v>
      </c>
      <c r="BG3878" t="str">
        <f t="shared" si="666"/>
        <v>ru2002_</v>
      </c>
      <c r="BH3878" t="str">
        <f t="shared" si="667"/>
        <v>re2002_</v>
      </c>
      <c r="BI3878" t="str">
        <f t="shared" si="668"/>
        <v>_0</v>
      </c>
      <c r="BJ3878" t="str">
        <f t="shared" si="669"/>
        <v>_</v>
      </c>
      <c r="BK3878" t="str">
        <f>IF(ISERROR(MATCH(LEFT(C3878,5)&amp;B3878&amp;"_"&amp;A3878,$BK$1:BK3877,0)),LEFT(C3878,5)&amp;B3878&amp;"_"&amp;A3878,"")</f>
        <v/>
      </c>
      <c r="BL3878">
        <f>COUNTIFS($B$1:B3878,B3878)-COUNTIFS($B$1:B3878,B3878,$BK$1:BK3878,"")</f>
        <v>0</v>
      </c>
      <c r="BM3878" t="str">
        <f t="shared" si="670"/>
        <v/>
      </c>
    </row>
    <row r="3879" spans="1:65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1"/>
      <c r="AK3879" s="1"/>
      <c r="AL3879" s="1"/>
      <c r="AM3879" s="1"/>
      <c r="AN3879" s="1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t="str">
        <f t="shared" si="660"/>
        <v/>
      </c>
      <c r="AZ3879">
        <f t="shared" si="661"/>
        <v>0</v>
      </c>
      <c r="BA3879" t="str">
        <f t="shared" si="662"/>
        <v>QB</v>
      </c>
      <c r="BB3879" t="str">
        <f t="shared" si="663"/>
        <v>_</v>
      </c>
      <c r="BC3879" t="str">
        <f t="shared" si="664"/>
        <v>ru</v>
      </c>
      <c r="BD3879">
        <f>COUNTIFS($BB$1:BB3879,BB3879,$BC$1:BC3879,"ru")</f>
        <v>2003</v>
      </c>
      <c r="BE3879" t="str">
        <f t="shared" si="665"/>
        <v>re</v>
      </c>
      <c r="BF3879">
        <f>COUNTIFS($BB$1:BB3879,BB3879,$BE$1:BE3879,"re")</f>
        <v>2003</v>
      </c>
      <c r="BG3879" t="str">
        <f t="shared" si="666"/>
        <v>ru2003_</v>
      </c>
      <c r="BH3879" t="str">
        <f t="shared" si="667"/>
        <v>re2003_</v>
      </c>
      <c r="BI3879" t="str">
        <f t="shared" si="668"/>
        <v>_0</v>
      </c>
      <c r="BJ3879" t="str">
        <f t="shared" si="669"/>
        <v>_</v>
      </c>
      <c r="BK3879" t="str">
        <f>IF(ISERROR(MATCH(LEFT(C3879,5)&amp;B3879&amp;"_"&amp;A3879,$BK$1:BK3878,0)),LEFT(C3879,5)&amp;B3879&amp;"_"&amp;A3879,"")</f>
        <v/>
      </c>
      <c r="BL3879">
        <f>COUNTIFS($B$1:B3879,B3879)-COUNTIFS($B$1:B3879,B3879,$BK$1:BK3879,"")</f>
        <v>0</v>
      </c>
      <c r="BM3879" t="str">
        <f t="shared" si="670"/>
        <v/>
      </c>
    </row>
    <row r="3880" spans="1:65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1"/>
      <c r="AK3880" s="1"/>
      <c r="AL3880" s="1"/>
      <c r="AM3880" s="1"/>
      <c r="AN3880" s="1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t="str">
        <f t="shared" si="660"/>
        <v/>
      </c>
      <c r="AZ3880">
        <f t="shared" si="661"/>
        <v>0</v>
      </c>
      <c r="BA3880" t="str">
        <f t="shared" si="662"/>
        <v>QB</v>
      </c>
      <c r="BB3880" t="str">
        <f t="shared" si="663"/>
        <v>_</v>
      </c>
      <c r="BC3880" t="str">
        <f t="shared" si="664"/>
        <v>ru</v>
      </c>
      <c r="BD3880">
        <f>COUNTIFS($BB$1:BB3880,BB3880,$BC$1:BC3880,"ru")</f>
        <v>2004</v>
      </c>
      <c r="BE3880" t="str">
        <f t="shared" si="665"/>
        <v>re</v>
      </c>
      <c r="BF3880">
        <f>COUNTIFS($BB$1:BB3880,BB3880,$BE$1:BE3880,"re")</f>
        <v>2004</v>
      </c>
      <c r="BG3880" t="str">
        <f t="shared" si="666"/>
        <v>ru2004_</v>
      </c>
      <c r="BH3880" t="str">
        <f t="shared" si="667"/>
        <v>re2004_</v>
      </c>
      <c r="BI3880" t="str">
        <f t="shared" si="668"/>
        <v>_0</v>
      </c>
      <c r="BJ3880" t="str">
        <f t="shared" si="669"/>
        <v>_</v>
      </c>
      <c r="BK3880" t="str">
        <f>IF(ISERROR(MATCH(LEFT(C3880,5)&amp;B3880&amp;"_"&amp;A3880,$BK$1:BK3879,0)),LEFT(C3880,5)&amp;B3880&amp;"_"&amp;A3880,"")</f>
        <v/>
      </c>
      <c r="BL3880">
        <f>COUNTIFS($B$1:B3880,B3880)-COUNTIFS($B$1:B3880,B3880,$BK$1:BK3880,"")</f>
        <v>0</v>
      </c>
      <c r="BM3880" t="str">
        <f t="shared" si="670"/>
        <v/>
      </c>
    </row>
    <row r="3881" spans="1:65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1"/>
      <c r="AK3881" s="1"/>
      <c r="AL3881" s="1"/>
      <c r="AM3881" s="1"/>
      <c r="AN3881" s="1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t="str">
        <f t="shared" si="660"/>
        <v/>
      </c>
      <c r="AZ3881">
        <f t="shared" si="661"/>
        <v>0</v>
      </c>
      <c r="BA3881" t="str">
        <f t="shared" si="662"/>
        <v>QB</v>
      </c>
      <c r="BB3881" t="str">
        <f t="shared" si="663"/>
        <v>_</v>
      </c>
      <c r="BC3881" t="str">
        <f t="shared" si="664"/>
        <v>ru</v>
      </c>
      <c r="BD3881">
        <f>COUNTIFS($BB$1:BB3881,BB3881,$BC$1:BC3881,"ru")</f>
        <v>2005</v>
      </c>
      <c r="BE3881" t="str">
        <f t="shared" si="665"/>
        <v>re</v>
      </c>
      <c r="BF3881">
        <f>COUNTIFS($BB$1:BB3881,BB3881,$BE$1:BE3881,"re")</f>
        <v>2005</v>
      </c>
      <c r="BG3881" t="str">
        <f t="shared" si="666"/>
        <v>ru2005_</v>
      </c>
      <c r="BH3881" t="str">
        <f t="shared" si="667"/>
        <v>re2005_</v>
      </c>
      <c r="BI3881" t="str">
        <f t="shared" si="668"/>
        <v>_0</v>
      </c>
      <c r="BJ3881" t="str">
        <f t="shared" si="669"/>
        <v>_</v>
      </c>
      <c r="BK3881" t="str">
        <f>IF(ISERROR(MATCH(LEFT(C3881,5)&amp;B3881&amp;"_"&amp;A3881,$BK$1:BK3880,0)),LEFT(C3881,5)&amp;B3881&amp;"_"&amp;A3881,"")</f>
        <v/>
      </c>
      <c r="BL3881">
        <f>COUNTIFS($B$1:B3881,B3881)-COUNTIFS($B$1:B3881,B3881,$BK$1:BK3881,"")</f>
        <v>0</v>
      </c>
      <c r="BM3881" t="str">
        <f t="shared" si="670"/>
        <v/>
      </c>
    </row>
    <row r="3882" spans="1:65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1"/>
      <c r="AK3882" s="1"/>
      <c r="AL3882" s="1"/>
      <c r="AM3882" s="1"/>
      <c r="AN3882" s="1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t="str">
        <f t="shared" si="660"/>
        <v/>
      </c>
      <c r="AZ3882">
        <f t="shared" si="661"/>
        <v>0</v>
      </c>
      <c r="BA3882" t="str">
        <f t="shared" si="662"/>
        <v>QB</v>
      </c>
      <c r="BB3882" t="str">
        <f t="shared" si="663"/>
        <v>_</v>
      </c>
      <c r="BC3882" t="str">
        <f t="shared" si="664"/>
        <v>ru</v>
      </c>
      <c r="BD3882">
        <f>COUNTIFS($BB$1:BB3882,BB3882,$BC$1:BC3882,"ru")</f>
        <v>2006</v>
      </c>
      <c r="BE3882" t="str">
        <f t="shared" si="665"/>
        <v>re</v>
      </c>
      <c r="BF3882">
        <f>COUNTIFS($BB$1:BB3882,BB3882,$BE$1:BE3882,"re")</f>
        <v>2006</v>
      </c>
      <c r="BG3882" t="str">
        <f t="shared" si="666"/>
        <v>ru2006_</v>
      </c>
      <c r="BH3882" t="str">
        <f t="shared" si="667"/>
        <v>re2006_</v>
      </c>
      <c r="BI3882" t="str">
        <f t="shared" si="668"/>
        <v>_0</v>
      </c>
      <c r="BJ3882" t="str">
        <f t="shared" si="669"/>
        <v>_</v>
      </c>
      <c r="BK3882" t="str">
        <f>IF(ISERROR(MATCH(LEFT(C3882,5)&amp;B3882&amp;"_"&amp;A3882,$BK$1:BK3881,0)),LEFT(C3882,5)&amp;B3882&amp;"_"&amp;A3882,"")</f>
        <v/>
      </c>
      <c r="BL3882">
        <f>COUNTIFS($B$1:B3882,B3882)-COUNTIFS($B$1:B3882,B3882,$BK$1:BK3882,"")</f>
        <v>0</v>
      </c>
      <c r="BM3882" t="str">
        <f t="shared" si="670"/>
        <v/>
      </c>
    </row>
    <row r="3883" spans="1:65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1"/>
      <c r="AK3883" s="1"/>
      <c r="AL3883" s="1"/>
      <c r="AM3883" s="1"/>
      <c r="AN3883" s="1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t="str">
        <f t="shared" si="660"/>
        <v/>
      </c>
      <c r="AZ3883">
        <f t="shared" si="661"/>
        <v>0</v>
      </c>
      <c r="BA3883" t="str">
        <f t="shared" si="662"/>
        <v>QB</v>
      </c>
      <c r="BB3883" t="str">
        <f t="shared" si="663"/>
        <v>_</v>
      </c>
      <c r="BC3883" t="str">
        <f t="shared" si="664"/>
        <v>ru</v>
      </c>
      <c r="BD3883">
        <f>COUNTIFS($BB$1:BB3883,BB3883,$BC$1:BC3883,"ru")</f>
        <v>2007</v>
      </c>
      <c r="BE3883" t="str">
        <f t="shared" si="665"/>
        <v>re</v>
      </c>
      <c r="BF3883">
        <f>COUNTIFS($BB$1:BB3883,BB3883,$BE$1:BE3883,"re")</f>
        <v>2007</v>
      </c>
      <c r="BG3883" t="str">
        <f t="shared" si="666"/>
        <v>ru2007_</v>
      </c>
      <c r="BH3883" t="str">
        <f t="shared" si="667"/>
        <v>re2007_</v>
      </c>
      <c r="BI3883" t="str">
        <f t="shared" si="668"/>
        <v>_0</v>
      </c>
      <c r="BJ3883" t="str">
        <f t="shared" si="669"/>
        <v>_</v>
      </c>
      <c r="BK3883" t="str">
        <f>IF(ISERROR(MATCH(LEFT(C3883,5)&amp;B3883&amp;"_"&amp;A3883,$BK$1:BK3882,0)),LEFT(C3883,5)&amp;B3883&amp;"_"&amp;A3883,"")</f>
        <v/>
      </c>
      <c r="BL3883">
        <f>COUNTIFS($B$1:B3883,B3883)-COUNTIFS($B$1:B3883,B3883,$BK$1:BK3883,"")</f>
        <v>0</v>
      </c>
      <c r="BM3883" t="str">
        <f t="shared" si="670"/>
        <v/>
      </c>
    </row>
    <row r="3884" spans="1:65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1"/>
      <c r="AK3884" s="1"/>
      <c r="AL3884" s="1"/>
      <c r="AM3884" s="1"/>
      <c r="AN3884" s="1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t="str">
        <f t="shared" si="660"/>
        <v/>
      </c>
      <c r="AZ3884">
        <f t="shared" si="661"/>
        <v>0</v>
      </c>
      <c r="BA3884" t="str">
        <f t="shared" si="662"/>
        <v>QB</v>
      </c>
      <c r="BB3884" t="str">
        <f t="shared" si="663"/>
        <v>_</v>
      </c>
      <c r="BC3884" t="str">
        <f t="shared" si="664"/>
        <v>ru</v>
      </c>
      <c r="BD3884">
        <f>COUNTIFS($BB$1:BB3884,BB3884,$BC$1:BC3884,"ru")</f>
        <v>2008</v>
      </c>
      <c r="BE3884" t="str">
        <f t="shared" si="665"/>
        <v>re</v>
      </c>
      <c r="BF3884">
        <f>COUNTIFS($BB$1:BB3884,BB3884,$BE$1:BE3884,"re")</f>
        <v>2008</v>
      </c>
      <c r="BG3884" t="str">
        <f t="shared" si="666"/>
        <v>ru2008_</v>
      </c>
      <c r="BH3884" t="str">
        <f t="shared" si="667"/>
        <v>re2008_</v>
      </c>
      <c r="BI3884" t="str">
        <f t="shared" si="668"/>
        <v>_0</v>
      </c>
      <c r="BJ3884" t="str">
        <f t="shared" si="669"/>
        <v>_</v>
      </c>
      <c r="BK3884" t="str">
        <f>IF(ISERROR(MATCH(LEFT(C3884,5)&amp;B3884&amp;"_"&amp;A3884,$BK$1:BK3883,0)),LEFT(C3884,5)&amp;B3884&amp;"_"&amp;A3884,"")</f>
        <v/>
      </c>
      <c r="BL3884">
        <f>COUNTIFS($B$1:B3884,B3884)-COUNTIFS($B$1:B3884,B3884,$BK$1:BK3884,"")</f>
        <v>0</v>
      </c>
      <c r="BM3884" t="str">
        <f t="shared" si="670"/>
        <v/>
      </c>
    </row>
    <row r="3885" spans="1:65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1"/>
      <c r="AK3885" s="1"/>
      <c r="AL3885" s="1"/>
      <c r="AM3885" s="1"/>
      <c r="AN3885" s="1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t="str">
        <f t="shared" si="660"/>
        <v/>
      </c>
      <c r="AZ3885">
        <f t="shared" si="661"/>
        <v>0</v>
      </c>
      <c r="BA3885" t="str">
        <f t="shared" si="662"/>
        <v>QB</v>
      </c>
      <c r="BB3885" t="str">
        <f t="shared" si="663"/>
        <v>_</v>
      </c>
      <c r="BC3885" t="str">
        <f t="shared" si="664"/>
        <v>ru</v>
      </c>
      <c r="BD3885">
        <f>COUNTIFS($BB$1:BB3885,BB3885,$BC$1:BC3885,"ru")</f>
        <v>2009</v>
      </c>
      <c r="BE3885" t="str">
        <f t="shared" si="665"/>
        <v>re</v>
      </c>
      <c r="BF3885">
        <f>COUNTIFS($BB$1:BB3885,BB3885,$BE$1:BE3885,"re")</f>
        <v>2009</v>
      </c>
      <c r="BG3885" t="str">
        <f t="shared" si="666"/>
        <v>ru2009_</v>
      </c>
      <c r="BH3885" t="str">
        <f t="shared" si="667"/>
        <v>re2009_</v>
      </c>
      <c r="BI3885" t="str">
        <f t="shared" si="668"/>
        <v>_0</v>
      </c>
      <c r="BJ3885" t="str">
        <f t="shared" si="669"/>
        <v>_</v>
      </c>
      <c r="BK3885" t="str">
        <f>IF(ISERROR(MATCH(LEFT(C3885,5)&amp;B3885&amp;"_"&amp;A3885,$BK$1:BK3884,0)),LEFT(C3885,5)&amp;B3885&amp;"_"&amp;A3885,"")</f>
        <v/>
      </c>
      <c r="BL3885">
        <f>COUNTIFS($B$1:B3885,B3885)-COUNTIFS($B$1:B3885,B3885,$BK$1:BK3885,"")</f>
        <v>0</v>
      </c>
      <c r="BM3885" t="str">
        <f t="shared" si="670"/>
        <v/>
      </c>
    </row>
    <row r="3886" spans="1:65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1"/>
      <c r="AK3886" s="1"/>
      <c r="AL3886" s="1"/>
      <c r="AM3886" s="1"/>
      <c r="AN3886" s="1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t="str">
        <f t="shared" si="660"/>
        <v/>
      </c>
      <c r="AZ3886">
        <f t="shared" si="661"/>
        <v>0</v>
      </c>
      <c r="BA3886" t="str">
        <f t="shared" si="662"/>
        <v>QB</v>
      </c>
      <c r="BB3886" t="str">
        <f t="shared" si="663"/>
        <v>_</v>
      </c>
      <c r="BC3886" t="str">
        <f t="shared" si="664"/>
        <v>ru</v>
      </c>
      <c r="BD3886">
        <f>COUNTIFS($BB$1:BB3886,BB3886,$BC$1:BC3886,"ru")</f>
        <v>2010</v>
      </c>
      <c r="BE3886" t="str">
        <f t="shared" si="665"/>
        <v>re</v>
      </c>
      <c r="BF3886">
        <f>COUNTIFS($BB$1:BB3886,BB3886,$BE$1:BE3886,"re")</f>
        <v>2010</v>
      </c>
      <c r="BG3886" t="str">
        <f t="shared" si="666"/>
        <v>ru2010_</v>
      </c>
      <c r="BH3886" t="str">
        <f t="shared" si="667"/>
        <v>re2010_</v>
      </c>
      <c r="BI3886" t="str">
        <f t="shared" si="668"/>
        <v>_0</v>
      </c>
      <c r="BJ3886" t="str">
        <f t="shared" si="669"/>
        <v>_</v>
      </c>
      <c r="BK3886" t="str">
        <f>IF(ISERROR(MATCH(LEFT(C3886,5)&amp;B3886&amp;"_"&amp;A3886,$BK$1:BK3885,0)),LEFT(C3886,5)&amp;B3886&amp;"_"&amp;A3886,"")</f>
        <v/>
      </c>
      <c r="BL3886">
        <f>COUNTIFS($B$1:B3886,B3886)-COUNTIFS($B$1:B3886,B3886,$BK$1:BK3886,"")</f>
        <v>0</v>
      </c>
      <c r="BM3886" t="str">
        <f t="shared" si="670"/>
        <v/>
      </c>
    </row>
    <row r="3887" spans="1:65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1"/>
      <c r="AK3887" s="1"/>
      <c r="AL3887" s="1"/>
      <c r="AM3887" s="1"/>
      <c r="AN3887" s="1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t="str">
        <f t="shared" si="660"/>
        <v/>
      </c>
      <c r="AZ3887">
        <f t="shared" si="661"/>
        <v>0</v>
      </c>
      <c r="BA3887" t="str">
        <f t="shared" si="662"/>
        <v>QB</v>
      </c>
      <c r="BB3887" t="str">
        <f t="shared" si="663"/>
        <v>_</v>
      </c>
      <c r="BC3887" t="str">
        <f t="shared" si="664"/>
        <v>ru</v>
      </c>
      <c r="BD3887">
        <f>COUNTIFS($BB$1:BB3887,BB3887,$BC$1:BC3887,"ru")</f>
        <v>2011</v>
      </c>
      <c r="BE3887" t="str">
        <f t="shared" si="665"/>
        <v>re</v>
      </c>
      <c r="BF3887">
        <f>COUNTIFS($BB$1:BB3887,BB3887,$BE$1:BE3887,"re")</f>
        <v>2011</v>
      </c>
      <c r="BG3887" t="str">
        <f t="shared" si="666"/>
        <v>ru2011_</v>
      </c>
      <c r="BH3887" t="str">
        <f t="shared" si="667"/>
        <v>re2011_</v>
      </c>
      <c r="BI3887" t="str">
        <f t="shared" si="668"/>
        <v>_0</v>
      </c>
      <c r="BJ3887" t="str">
        <f t="shared" si="669"/>
        <v>_</v>
      </c>
      <c r="BK3887" t="str">
        <f>IF(ISERROR(MATCH(LEFT(C3887,5)&amp;B3887&amp;"_"&amp;A3887,$BK$1:BK3886,0)),LEFT(C3887,5)&amp;B3887&amp;"_"&amp;A3887,"")</f>
        <v/>
      </c>
      <c r="BL3887">
        <f>COUNTIFS($B$1:B3887,B3887)-COUNTIFS($B$1:B3887,B3887,$BK$1:BK3887,"")</f>
        <v>0</v>
      </c>
      <c r="BM3887" t="str">
        <f t="shared" si="670"/>
        <v/>
      </c>
    </row>
    <row r="3888" spans="1:65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1"/>
      <c r="AK3888" s="1"/>
      <c r="AL3888" s="1"/>
      <c r="AM3888" s="1"/>
      <c r="AN3888" s="1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t="str">
        <f t="shared" si="660"/>
        <v/>
      </c>
      <c r="AZ3888">
        <f t="shared" si="661"/>
        <v>0</v>
      </c>
      <c r="BA3888" t="str">
        <f t="shared" si="662"/>
        <v>QB</v>
      </c>
      <c r="BB3888" t="str">
        <f t="shared" si="663"/>
        <v>_</v>
      </c>
      <c r="BC3888" t="str">
        <f t="shared" si="664"/>
        <v>ru</v>
      </c>
      <c r="BD3888">
        <f>COUNTIFS($BB$1:BB3888,BB3888,$BC$1:BC3888,"ru")</f>
        <v>2012</v>
      </c>
      <c r="BE3888" t="str">
        <f t="shared" si="665"/>
        <v>re</v>
      </c>
      <c r="BF3888">
        <f>COUNTIFS($BB$1:BB3888,BB3888,$BE$1:BE3888,"re")</f>
        <v>2012</v>
      </c>
      <c r="BG3888" t="str">
        <f t="shared" si="666"/>
        <v>ru2012_</v>
      </c>
      <c r="BH3888" t="str">
        <f t="shared" si="667"/>
        <v>re2012_</v>
      </c>
      <c r="BI3888" t="str">
        <f t="shared" si="668"/>
        <v>_0</v>
      </c>
      <c r="BJ3888" t="str">
        <f t="shared" si="669"/>
        <v>_</v>
      </c>
      <c r="BK3888" t="str">
        <f>IF(ISERROR(MATCH(LEFT(C3888,5)&amp;B3888&amp;"_"&amp;A3888,$BK$1:BK3887,0)),LEFT(C3888,5)&amp;B3888&amp;"_"&amp;A3888,"")</f>
        <v/>
      </c>
      <c r="BL3888">
        <f>COUNTIFS($B$1:B3888,B3888)-COUNTIFS($B$1:B3888,B3888,$BK$1:BK3888,"")</f>
        <v>0</v>
      </c>
      <c r="BM3888" t="str">
        <f t="shared" si="670"/>
        <v/>
      </c>
    </row>
    <row r="3889" spans="1:65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1"/>
      <c r="AK3889" s="1"/>
      <c r="AL3889" s="1"/>
      <c r="AM3889" s="1"/>
      <c r="AN3889" s="1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t="str">
        <f t="shared" si="660"/>
        <v/>
      </c>
      <c r="AZ3889">
        <f t="shared" si="661"/>
        <v>0</v>
      </c>
      <c r="BA3889" t="str">
        <f t="shared" si="662"/>
        <v>QB</v>
      </c>
      <c r="BB3889" t="str">
        <f t="shared" si="663"/>
        <v>_</v>
      </c>
      <c r="BC3889" t="str">
        <f t="shared" si="664"/>
        <v>ru</v>
      </c>
      <c r="BD3889">
        <f>COUNTIFS($BB$1:BB3889,BB3889,$BC$1:BC3889,"ru")</f>
        <v>2013</v>
      </c>
      <c r="BE3889" t="str">
        <f t="shared" si="665"/>
        <v>re</v>
      </c>
      <c r="BF3889">
        <f>COUNTIFS($BB$1:BB3889,BB3889,$BE$1:BE3889,"re")</f>
        <v>2013</v>
      </c>
      <c r="BG3889" t="str">
        <f t="shared" si="666"/>
        <v>ru2013_</v>
      </c>
      <c r="BH3889" t="str">
        <f t="shared" si="667"/>
        <v>re2013_</v>
      </c>
      <c r="BI3889" t="str">
        <f t="shared" si="668"/>
        <v>_0</v>
      </c>
      <c r="BJ3889" t="str">
        <f t="shared" si="669"/>
        <v>_</v>
      </c>
      <c r="BK3889" t="str">
        <f>IF(ISERROR(MATCH(LEFT(C3889,5)&amp;B3889&amp;"_"&amp;A3889,$BK$1:BK3888,0)),LEFT(C3889,5)&amp;B3889&amp;"_"&amp;A3889,"")</f>
        <v/>
      </c>
      <c r="BL3889">
        <f>COUNTIFS($B$1:B3889,B3889)-COUNTIFS($B$1:B3889,B3889,$BK$1:BK3889,"")</f>
        <v>0</v>
      </c>
      <c r="BM3889" t="str">
        <f t="shared" si="670"/>
        <v/>
      </c>
    </row>
    <row r="3890" spans="1:65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1"/>
      <c r="AK3890" s="1"/>
      <c r="AL3890" s="1"/>
      <c r="AM3890" s="1"/>
      <c r="AN3890" s="1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t="str">
        <f t="shared" si="660"/>
        <v/>
      </c>
      <c r="AZ3890">
        <f t="shared" si="661"/>
        <v>0</v>
      </c>
      <c r="BA3890" t="str">
        <f t="shared" si="662"/>
        <v>QB</v>
      </c>
      <c r="BB3890" t="str">
        <f t="shared" si="663"/>
        <v>_</v>
      </c>
      <c r="BC3890" t="str">
        <f t="shared" si="664"/>
        <v>ru</v>
      </c>
      <c r="BD3890">
        <f>COUNTIFS($BB$1:BB3890,BB3890,$BC$1:BC3890,"ru")</f>
        <v>2014</v>
      </c>
      <c r="BE3890" t="str">
        <f t="shared" si="665"/>
        <v>re</v>
      </c>
      <c r="BF3890">
        <f>COUNTIFS($BB$1:BB3890,BB3890,$BE$1:BE3890,"re")</f>
        <v>2014</v>
      </c>
      <c r="BG3890" t="str">
        <f t="shared" si="666"/>
        <v>ru2014_</v>
      </c>
      <c r="BH3890" t="str">
        <f t="shared" si="667"/>
        <v>re2014_</v>
      </c>
      <c r="BI3890" t="str">
        <f t="shared" si="668"/>
        <v>_0</v>
      </c>
      <c r="BJ3890" t="str">
        <f t="shared" si="669"/>
        <v>_</v>
      </c>
      <c r="BK3890" t="str">
        <f>IF(ISERROR(MATCH(LEFT(C3890,5)&amp;B3890&amp;"_"&amp;A3890,$BK$1:BK3889,0)),LEFT(C3890,5)&amp;B3890&amp;"_"&amp;A3890,"")</f>
        <v/>
      </c>
      <c r="BL3890">
        <f>COUNTIFS($B$1:B3890,B3890)-COUNTIFS($B$1:B3890,B3890,$BK$1:BK3890,"")</f>
        <v>0</v>
      </c>
      <c r="BM3890" t="str">
        <f t="shared" si="670"/>
        <v/>
      </c>
    </row>
    <row r="3891" spans="1:65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1"/>
      <c r="AK3891" s="1"/>
      <c r="AL3891" s="1"/>
      <c r="AM3891" s="1"/>
      <c r="AN3891" s="1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t="str">
        <f t="shared" si="660"/>
        <v/>
      </c>
      <c r="AZ3891">
        <f t="shared" si="661"/>
        <v>0</v>
      </c>
      <c r="BA3891" t="str">
        <f t="shared" si="662"/>
        <v>QB</v>
      </c>
      <c r="BB3891" t="str">
        <f t="shared" si="663"/>
        <v>_</v>
      </c>
      <c r="BC3891" t="str">
        <f t="shared" si="664"/>
        <v>ru</v>
      </c>
      <c r="BD3891">
        <f>COUNTIFS($BB$1:BB3891,BB3891,$BC$1:BC3891,"ru")</f>
        <v>2015</v>
      </c>
      <c r="BE3891" t="str">
        <f t="shared" si="665"/>
        <v>re</v>
      </c>
      <c r="BF3891">
        <f>COUNTIFS($BB$1:BB3891,BB3891,$BE$1:BE3891,"re")</f>
        <v>2015</v>
      </c>
      <c r="BG3891" t="str">
        <f t="shared" si="666"/>
        <v>ru2015_</v>
      </c>
      <c r="BH3891" t="str">
        <f t="shared" si="667"/>
        <v>re2015_</v>
      </c>
      <c r="BI3891" t="str">
        <f t="shared" si="668"/>
        <v>_0</v>
      </c>
      <c r="BJ3891" t="str">
        <f t="shared" si="669"/>
        <v>_</v>
      </c>
      <c r="BK3891" t="str">
        <f>IF(ISERROR(MATCH(LEFT(C3891,5)&amp;B3891&amp;"_"&amp;A3891,$BK$1:BK3890,0)),LEFT(C3891,5)&amp;B3891&amp;"_"&amp;A3891,"")</f>
        <v/>
      </c>
      <c r="BL3891">
        <f>COUNTIFS($B$1:B3891,B3891)-COUNTIFS($B$1:B3891,B3891,$BK$1:BK3891,"")</f>
        <v>0</v>
      </c>
      <c r="BM3891" t="str">
        <f t="shared" si="670"/>
        <v/>
      </c>
    </row>
    <row r="3892" spans="1:65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1"/>
      <c r="AK3892" s="1"/>
      <c r="AL3892" s="1"/>
      <c r="AM3892" s="1"/>
      <c r="AN3892" s="1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t="str">
        <f t="shared" si="660"/>
        <v/>
      </c>
      <c r="AZ3892">
        <f t="shared" si="661"/>
        <v>0</v>
      </c>
      <c r="BA3892" t="str">
        <f t="shared" si="662"/>
        <v>QB</v>
      </c>
      <c r="BB3892" t="str">
        <f t="shared" si="663"/>
        <v>_</v>
      </c>
      <c r="BC3892" t="str">
        <f t="shared" si="664"/>
        <v>ru</v>
      </c>
      <c r="BD3892">
        <f>COUNTIFS($BB$1:BB3892,BB3892,$BC$1:BC3892,"ru")</f>
        <v>2016</v>
      </c>
      <c r="BE3892" t="str">
        <f t="shared" si="665"/>
        <v>re</v>
      </c>
      <c r="BF3892">
        <f>COUNTIFS($BB$1:BB3892,BB3892,$BE$1:BE3892,"re")</f>
        <v>2016</v>
      </c>
      <c r="BG3892" t="str">
        <f t="shared" si="666"/>
        <v>ru2016_</v>
      </c>
      <c r="BH3892" t="str">
        <f t="shared" si="667"/>
        <v>re2016_</v>
      </c>
      <c r="BI3892" t="str">
        <f t="shared" si="668"/>
        <v>_0</v>
      </c>
      <c r="BJ3892" t="str">
        <f t="shared" si="669"/>
        <v>_</v>
      </c>
      <c r="BK3892" t="str">
        <f>IF(ISERROR(MATCH(LEFT(C3892,5)&amp;B3892&amp;"_"&amp;A3892,$BK$1:BK3891,0)),LEFT(C3892,5)&amp;B3892&amp;"_"&amp;A3892,"")</f>
        <v/>
      </c>
      <c r="BL3892">
        <f>COUNTIFS($B$1:B3892,B3892)-COUNTIFS($B$1:B3892,B3892,$BK$1:BK3892,"")</f>
        <v>0</v>
      </c>
      <c r="BM3892" t="str">
        <f t="shared" si="670"/>
        <v/>
      </c>
    </row>
    <row r="3893" spans="1:65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1"/>
      <c r="AK3893" s="1"/>
      <c r="AL3893" s="1"/>
      <c r="AM3893" s="1"/>
      <c r="AN3893" s="1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t="str">
        <f t="shared" si="660"/>
        <v/>
      </c>
      <c r="AZ3893">
        <f t="shared" si="661"/>
        <v>0</v>
      </c>
      <c r="BA3893" t="str">
        <f t="shared" si="662"/>
        <v>QB</v>
      </c>
      <c r="BB3893" t="str">
        <f t="shared" si="663"/>
        <v>_</v>
      </c>
      <c r="BC3893" t="str">
        <f t="shared" si="664"/>
        <v>ru</v>
      </c>
      <c r="BD3893">
        <f>COUNTIFS($BB$1:BB3893,BB3893,$BC$1:BC3893,"ru")</f>
        <v>2017</v>
      </c>
      <c r="BE3893" t="str">
        <f t="shared" si="665"/>
        <v>re</v>
      </c>
      <c r="BF3893">
        <f>COUNTIFS($BB$1:BB3893,BB3893,$BE$1:BE3893,"re")</f>
        <v>2017</v>
      </c>
      <c r="BG3893" t="str">
        <f t="shared" si="666"/>
        <v>ru2017_</v>
      </c>
      <c r="BH3893" t="str">
        <f t="shared" si="667"/>
        <v>re2017_</v>
      </c>
      <c r="BI3893" t="str">
        <f t="shared" si="668"/>
        <v>_0</v>
      </c>
      <c r="BJ3893" t="str">
        <f t="shared" si="669"/>
        <v>_</v>
      </c>
      <c r="BK3893" t="str">
        <f>IF(ISERROR(MATCH(LEFT(C3893,5)&amp;B3893&amp;"_"&amp;A3893,$BK$1:BK3892,0)),LEFT(C3893,5)&amp;B3893&amp;"_"&amp;A3893,"")</f>
        <v/>
      </c>
      <c r="BL3893">
        <f>COUNTIFS($B$1:B3893,B3893)-COUNTIFS($B$1:B3893,B3893,$BK$1:BK3893,"")</f>
        <v>0</v>
      </c>
      <c r="BM3893" t="str">
        <f t="shared" si="670"/>
        <v/>
      </c>
    </row>
    <row r="3894" spans="1:65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1"/>
      <c r="AK3894" s="1"/>
      <c r="AL3894" s="1"/>
      <c r="AM3894" s="1"/>
      <c r="AN3894" s="1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t="str">
        <f t="shared" si="660"/>
        <v/>
      </c>
      <c r="AZ3894">
        <f t="shared" si="661"/>
        <v>0</v>
      </c>
      <c r="BA3894" t="str">
        <f t="shared" si="662"/>
        <v>QB</v>
      </c>
      <c r="BB3894" t="str">
        <f t="shared" si="663"/>
        <v>_</v>
      </c>
      <c r="BC3894" t="str">
        <f t="shared" si="664"/>
        <v>ru</v>
      </c>
      <c r="BD3894">
        <f>COUNTIFS($BB$1:BB3894,BB3894,$BC$1:BC3894,"ru")</f>
        <v>2018</v>
      </c>
      <c r="BE3894" t="str">
        <f t="shared" si="665"/>
        <v>re</v>
      </c>
      <c r="BF3894">
        <f>COUNTIFS($BB$1:BB3894,BB3894,$BE$1:BE3894,"re")</f>
        <v>2018</v>
      </c>
      <c r="BG3894" t="str">
        <f t="shared" si="666"/>
        <v>ru2018_</v>
      </c>
      <c r="BH3894" t="str">
        <f t="shared" si="667"/>
        <v>re2018_</v>
      </c>
      <c r="BI3894" t="str">
        <f t="shared" si="668"/>
        <v>_0</v>
      </c>
      <c r="BJ3894" t="str">
        <f t="shared" si="669"/>
        <v>_</v>
      </c>
      <c r="BK3894" t="str">
        <f>IF(ISERROR(MATCH(LEFT(C3894,5)&amp;B3894&amp;"_"&amp;A3894,$BK$1:BK3893,0)),LEFT(C3894,5)&amp;B3894&amp;"_"&amp;A3894,"")</f>
        <v/>
      </c>
      <c r="BL3894">
        <f>COUNTIFS($B$1:B3894,B3894)-COUNTIFS($B$1:B3894,B3894,$BK$1:BK3894,"")</f>
        <v>0</v>
      </c>
      <c r="BM3894" t="str">
        <f t="shared" si="670"/>
        <v/>
      </c>
    </row>
    <row r="3895" spans="1:65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1"/>
      <c r="AK3895" s="1"/>
      <c r="AL3895" s="1"/>
      <c r="AM3895" s="1"/>
      <c r="AN3895" s="1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t="str">
        <f t="shared" si="660"/>
        <v/>
      </c>
      <c r="AZ3895">
        <f t="shared" si="661"/>
        <v>0</v>
      </c>
      <c r="BA3895" t="str">
        <f t="shared" si="662"/>
        <v>QB</v>
      </c>
      <c r="BB3895" t="str">
        <f t="shared" si="663"/>
        <v>_</v>
      </c>
      <c r="BC3895" t="str">
        <f t="shared" si="664"/>
        <v>ru</v>
      </c>
      <c r="BD3895">
        <f>COUNTIFS($BB$1:BB3895,BB3895,$BC$1:BC3895,"ru")</f>
        <v>2019</v>
      </c>
      <c r="BE3895" t="str">
        <f t="shared" si="665"/>
        <v>re</v>
      </c>
      <c r="BF3895">
        <f>COUNTIFS($BB$1:BB3895,BB3895,$BE$1:BE3895,"re")</f>
        <v>2019</v>
      </c>
      <c r="BG3895" t="str">
        <f t="shared" si="666"/>
        <v>ru2019_</v>
      </c>
      <c r="BH3895" t="str">
        <f t="shared" si="667"/>
        <v>re2019_</v>
      </c>
      <c r="BI3895" t="str">
        <f t="shared" si="668"/>
        <v>_0</v>
      </c>
      <c r="BJ3895" t="str">
        <f t="shared" si="669"/>
        <v>_</v>
      </c>
      <c r="BK3895" t="str">
        <f>IF(ISERROR(MATCH(LEFT(C3895,5)&amp;B3895&amp;"_"&amp;A3895,$BK$1:BK3894,0)),LEFT(C3895,5)&amp;B3895&amp;"_"&amp;A3895,"")</f>
        <v/>
      </c>
      <c r="BL3895">
        <f>COUNTIFS($B$1:B3895,B3895)-COUNTIFS($B$1:B3895,B3895,$BK$1:BK3895,"")</f>
        <v>0</v>
      </c>
      <c r="BM3895" t="str">
        <f t="shared" si="670"/>
        <v/>
      </c>
    </row>
    <row r="3896" spans="1:65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1"/>
      <c r="AK3896" s="1"/>
      <c r="AL3896" s="1"/>
      <c r="AM3896" s="1"/>
      <c r="AN3896" s="1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t="str">
        <f t="shared" si="660"/>
        <v/>
      </c>
      <c r="AZ3896">
        <f t="shared" si="661"/>
        <v>0</v>
      </c>
      <c r="BA3896" t="str">
        <f t="shared" si="662"/>
        <v>QB</v>
      </c>
      <c r="BB3896" t="str">
        <f t="shared" si="663"/>
        <v>_</v>
      </c>
      <c r="BC3896" t="str">
        <f t="shared" si="664"/>
        <v>ru</v>
      </c>
      <c r="BD3896">
        <f>COUNTIFS($BB$1:BB3896,BB3896,$BC$1:BC3896,"ru")</f>
        <v>2020</v>
      </c>
      <c r="BE3896" t="str">
        <f t="shared" si="665"/>
        <v>re</v>
      </c>
      <c r="BF3896">
        <f>COUNTIFS($BB$1:BB3896,BB3896,$BE$1:BE3896,"re")</f>
        <v>2020</v>
      </c>
      <c r="BG3896" t="str">
        <f t="shared" si="666"/>
        <v>ru2020_</v>
      </c>
      <c r="BH3896" t="str">
        <f t="shared" si="667"/>
        <v>re2020_</v>
      </c>
      <c r="BI3896" t="str">
        <f t="shared" si="668"/>
        <v>_0</v>
      </c>
      <c r="BJ3896" t="str">
        <f t="shared" si="669"/>
        <v>_</v>
      </c>
      <c r="BK3896" t="str">
        <f>IF(ISERROR(MATCH(LEFT(C3896,5)&amp;B3896&amp;"_"&amp;A3896,$BK$1:BK3895,0)),LEFT(C3896,5)&amp;B3896&amp;"_"&amp;A3896,"")</f>
        <v/>
      </c>
      <c r="BL3896">
        <f>COUNTIFS($B$1:B3896,B3896)-COUNTIFS($B$1:B3896,B3896,$BK$1:BK3896,"")</f>
        <v>0</v>
      </c>
      <c r="BM3896" t="str">
        <f t="shared" si="670"/>
        <v/>
      </c>
    </row>
    <row r="3897" spans="1:65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1"/>
      <c r="AK3897" s="1"/>
      <c r="AL3897" s="1"/>
      <c r="AM3897" s="1"/>
      <c r="AN3897" s="1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t="str">
        <f t="shared" si="660"/>
        <v/>
      </c>
      <c r="AZ3897">
        <f t="shared" si="661"/>
        <v>0</v>
      </c>
      <c r="BA3897" t="str">
        <f t="shared" si="662"/>
        <v>QB</v>
      </c>
      <c r="BB3897" t="str">
        <f t="shared" si="663"/>
        <v>_</v>
      </c>
      <c r="BC3897" t="str">
        <f t="shared" si="664"/>
        <v>ru</v>
      </c>
      <c r="BD3897">
        <f>COUNTIFS($BB$1:BB3897,BB3897,$BC$1:BC3897,"ru")</f>
        <v>2021</v>
      </c>
      <c r="BE3897" t="str">
        <f t="shared" si="665"/>
        <v>re</v>
      </c>
      <c r="BF3897">
        <f>COUNTIFS($BB$1:BB3897,BB3897,$BE$1:BE3897,"re")</f>
        <v>2021</v>
      </c>
      <c r="BG3897" t="str">
        <f t="shared" si="666"/>
        <v>ru2021_</v>
      </c>
      <c r="BH3897" t="str">
        <f t="shared" si="667"/>
        <v>re2021_</v>
      </c>
      <c r="BI3897" t="str">
        <f t="shared" si="668"/>
        <v>_0</v>
      </c>
      <c r="BJ3897" t="str">
        <f t="shared" si="669"/>
        <v>_</v>
      </c>
      <c r="BK3897" t="str">
        <f>IF(ISERROR(MATCH(LEFT(C3897,5)&amp;B3897&amp;"_"&amp;A3897,$BK$1:BK3896,0)),LEFT(C3897,5)&amp;B3897&amp;"_"&amp;A3897,"")</f>
        <v/>
      </c>
      <c r="BL3897">
        <f>COUNTIFS($B$1:B3897,B3897)-COUNTIFS($B$1:B3897,B3897,$BK$1:BK3897,"")</f>
        <v>0</v>
      </c>
      <c r="BM3897" t="str">
        <f t="shared" si="670"/>
        <v/>
      </c>
    </row>
    <row r="3898" spans="1:65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1"/>
      <c r="AK3898" s="1"/>
      <c r="AL3898" s="1"/>
      <c r="AM3898" s="1"/>
      <c r="AN3898" s="1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t="str">
        <f t="shared" si="660"/>
        <v/>
      </c>
      <c r="AZ3898">
        <f t="shared" si="661"/>
        <v>0</v>
      </c>
      <c r="BA3898" t="str">
        <f t="shared" si="662"/>
        <v>QB</v>
      </c>
      <c r="BB3898" t="str">
        <f t="shared" si="663"/>
        <v>_</v>
      </c>
      <c r="BC3898" t="str">
        <f t="shared" si="664"/>
        <v>ru</v>
      </c>
      <c r="BD3898">
        <f>COUNTIFS($BB$1:BB3898,BB3898,$BC$1:BC3898,"ru")</f>
        <v>2022</v>
      </c>
      <c r="BE3898" t="str">
        <f t="shared" si="665"/>
        <v>re</v>
      </c>
      <c r="BF3898">
        <f>COUNTIFS($BB$1:BB3898,BB3898,$BE$1:BE3898,"re")</f>
        <v>2022</v>
      </c>
      <c r="BG3898" t="str">
        <f t="shared" si="666"/>
        <v>ru2022_</v>
      </c>
      <c r="BH3898" t="str">
        <f t="shared" si="667"/>
        <v>re2022_</v>
      </c>
      <c r="BI3898" t="str">
        <f t="shared" si="668"/>
        <v>_0</v>
      </c>
      <c r="BJ3898" t="str">
        <f t="shared" si="669"/>
        <v>_</v>
      </c>
      <c r="BK3898" t="str">
        <f>IF(ISERROR(MATCH(LEFT(C3898,5)&amp;B3898&amp;"_"&amp;A3898,$BK$1:BK3897,0)),LEFT(C3898,5)&amp;B3898&amp;"_"&amp;A3898,"")</f>
        <v/>
      </c>
      <c r="BL3898">
        <f>COUNTIFS($B$1:B3898,B3898)-COUNTIFS($B$1:B3898,B3898,$BK$1:BK3898,"")</f>
        <v>0</v>
      </c>
      <c r="BM3898" t="str">
        <f t="shared" si="670"/>
        <v/>
      </c>
    </row>
    <row r="3899" spans="1:65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1"/>
      <c r="AK3899" s="1"/>
      <c r="AL3899" s="1"/>
      <c r="AM3899" s="1"/>
      <c r="AN3899" s="1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t="str">
        <f t="shared" si="660"/>
        <v/>
      </c>
      <c r="AZ3899">
        <f t="shared" si="661"/>
        <v>0</v>
      </c>
      <c r="BA3899" t="str">
        <f t="shared" si="662"/>
        <v>QB</v>
      </c>
      <c r="BB3899" t="str">
        <f t="shared" si="663"/>
        <v>_</v>
      </c>
      <c r="BC3899" t="str">
        <f t="shared" si="664"/>
        <v>ru</v>
      </c>
      <c r="BD3899">
        <f>COUNTIFS($BB$1:BB3899,BB3899,$BC$1:BC3899,"ru")</f>
        <v>2023</v>
      </c>
      <c r="BE3899" t="str">
        <f t="shared" si="665"/>
        <v>re</v>
      </c>
      <c r="BF3899">
        <f>COUNTIFS($BB$1:BB3899,BB3899,$BE$1:BE3899,"re")</f>
        <v>2023</v>
      </c>
      <c r="BG3899" t="str">
        <f t="shared" si="666"/>
        <v>ru2023_</v>
      </c>
      <c r="BH3899" t="str">
        <f t="shared" si="667"/>
        <v>re2023_</v>
      </c>
      <c r="BI3899" t="str">
        <f t="shared" si="668"/>
        <v>_0</v>
      </c>
      <c r="BJ3899" t="str">
        <f t="shared" si="669"/>
        <v>_</v>
      </c>
      <c r="BK3899" t="str">
        <f>IF(ISERROR(MATCH(LEFT(C3899,5)&amp;B3899&amp;"_"&amp;A3899,$BK$1:BK3898,0)),LEFT(C3899,5)&amp;B3899&amp;"_"&amp;A3899,"")</f>
        <v/>
      </c>
      <c r="BL3899">
        <f>COUNTIFS($B$1:B3899,B3899)-COUNTIFS($B$1:B3899,B3899,$BK$1:BK3899,"")</f>
        <v>0</v>
      </c>
      <c r="BM3899" t="str">
        <f t="shared" si="670"/>
        <v/>
      </c>
    </row>
    <row r="3900" spans="1:65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1"/>
      <c r="AK3900" s="1"/>
      <c r="AL3900" s="1"/>
      <c r="AM3900" s="1"/>
      <c r="AN3900" s="1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t="str">
        <f t="shared" si="660"/>
        <v/>
      </c>
      <c r="AZ3900">
        <f t="shared" si="661"/>
        <v>0</v>
      </c>
      <c r="BA3900" t="str">
        <f t="shared" si="662"/>
        <v>QB</v>
      </c>
      <c r="BB3900" t="str">
        <f t="shared" si="663"/>
        <v>_</v>
      </c>
      <c r="BC3900" t="str">
        <f t="shared" si="664"/>
        <v>ru</v>
      </c>
      <c r="BD3900">
        <f>COUNTIFS($BB$1:BB3900,BB3900,$BC$1:BC3900,"ru")</f>
        <v>2024</v>
      </c>
      <c r="BE3900" t="str">
        <f t="shared" si="665"/>
        <v>re</v>
      </c>
      <c r="BF3900">
        <f>COUNTIFS($BB$1:BB3900,BB3900,$BE$1:BE3900,"re")</f>
        <v>2024</v>
      </c>
      <c r="BG3900" t="str">
        <f t="shared" si="666"/>
        <v>ru2024_</v>
      </c>
      <c r="BH3900" t="str">
        <f t="shared" si="667"/>
        <v>re2024_</v>
      </c>
      <c r="BI3900" t="str">
        <f t="shared" si="668"/>
        <v>_0</v>
      </c>
      <c r="BJ3900" t="str">
        <f t="shared" si="669"/>
        <v>_</v>
      </c>
      <c r="BK3900" t="str">
        <f>IF(ISERROR(MATCH(LEFT(C3900,5)&amp;B3900&amp;"_"&amp;A3900,$BK$1:BK3899,0)),LEFT(C3900,5)&amp;B3900&amp;"_"&amp;A3900,"")</f>
        <v/>
      </c>
      <c r="BL3900">
        <f>COUNTIFS($B$1:B3900,B3900)-COUNTIFS($B$1:B3900,B3900,$BK$1:BK3900,"")</f>
        <v>0</v>
      </c>
      <c r="BM3900" t="str">
        <f t="shared" si="670"/>
        <v/>
      </c>
    </row>
    <row r="3901" spans="1:65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1"/>
      <c r="AK3901" s="1"/>
      <c r="AL3901" s="1"/>
      <c r="AM3901" s="1"/>
      <c r="AN3901" s="1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t="str">
        <f t="shared" si="660"/>
        <v/>
      </c>
      <c r="AZ3901">
        <f t="shared" si="661"/>
        <v>0</v>
      </c>
      <c r="BA3901" t="str">
        <f t="shared" si="662"/>
        <v>QB</v>
      </c>
      <c r="BB3901" t="str">
        <f t="shared" si="663"/>
        <v>_</v>
      </c>
      <c r="BC3901" t="str">
        <f t="shared" si="664"/>
        <v>ru</v>
      </c>
      <c r="BD3901">
        <f>COUNTIFS($BB$1:BB3901,BB3901,$BC$1:BC3901,"ru")</f>
        <v>2025</v>
      </c>
      <c r="BE3901" t="str">
        <f t="shared" si="665"/>
        <v>re</v>
      </c>
      <c r="BF3901">
        <f>COUNTIFS($BB$1:BB3901,BB3901,$BE$1:BE3901,"re")</f>
        <v>2025</v>
      </c>
      <c r="BG3901" t="str">
        <f t="shared" si="666"/>
        <v>ru2025_</v>
      </c>
      <c r="BH3901" t="str">
        <f t="shared" si="667"/>
        <v>re2025_</v>
      </c>
      <c r="BI3901" t="str">
        <f t="shared" si="668"/>
        <v>_0</v>
      </c>
      <c r="BJ3901" t="str">
        <f t="shared" si="669"/>
        <v>_</v>
      </c>
      <c r="BK3901" t="str">
        <f>IF(ISERROR(MATCH(LEFT(C3901,5)&amp;B3901&amp;"_"&amp;A3901,$BK$1:BK3900,0)),LEFT(C3901,5)&amp;B3901&amp;"_"&amp;A3901,"")</f>
        <v/>
      </c>
      <c r="BL3901">
        <f>COUNTIFS($B$1:B3901,B3901)-COUNTIFS($B$1:B3901,B3901,$BK$1:BK3901,"")</f>
        <v>0</v>
      </c>
      <c r="BM3901" t="str">
        <f t="shared" si="670"/>
        <v/>
      </c>
    </row>
    <row r="3902" spans="1:65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1"/>
      <c r="AK3902" s="1"/>
      <c r="AL3902" s="1"/>
      <c r="AM3902" s="1"/>
      <c r="AN3902" s="1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t="str">
        <f t="shared" si="660"/>
        <v/>
      </c>
      <c r="AZ3902">
        <f t="shared" si="661"/>
        <v>0</v>
      </c>
      <c r="BA3902" t="str">
        <f t="shared" si="662"/>
        <v>QB</v>
      </c>
      <c r="BB3902" t="str">
        <f t="shared" si="663"/>
        <v>_</v>
      </c>
      <c r="BC3902" t="str">
        <f t="shared" si="664"/>
        <v>ru</v>
      </c>
      <c r="BD3902">
        <f>COUNTIFS($BB$1:BB3902,BB3902,$BC$1:BC3902,"ru")</f>
        <v>2026</v>
      </c>
      <c r="BE3902" t="str">
        <f t="shared" si="665"/>
        <v>re</v>
      </c>
      <c r="BF3902">
        <f>COUNTIFS($BB$1:BB3902,BB3902,$BE$1:BE3902,"re")</f>
        <v>2026</v>
      </c>
      <c r="BG3902" t="str">
        <f t="shared" si="666"/>
        <v>ru2026_</v>
      </c>
      <c r="BH3902" t="str">
        <f t="shared" si="667"/>
        <v>re2026_</v>
      </c>
      <c r="BI3902" t="str">
        <f t="shared" si="668"/>
        <v>_0</v>
      </c>
      <c r="BJ3902" t="str">
        <f t="shared" si="669"/>
        <v>_</v>
      </c>
      <c r="BK3902" t="str">
        <f>IF(ISERROR(MATCH(LEFT(C3902,5)&amp;B3902&amp;"_"&amp;A3902,$BK$1:BK3901,0)),LEFT(C3902,5)&amp;B3902&amp;"_"&amp;A3902,"")</f>
        <v/>
      </c>
      <c r="BL3902">
        <f>COUNTIFS($B$1:B3902,B3902)-COUNTIFS($B$1:B3902,B3902,$BK$1:BK3902,"")</f>
        <v>0</v>
      </c>
      <c r="BM3902" t="str">
        <f t="shared" si="670"/>
        <v/>
      </c>
    </row>
    <row r="3903" spans="1:65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1"/>
      <c r="AK3903" s="1"/>
      <c r="AL3903" s="1"/>
      <c r="AM3903" s="1"/>
      <c r="AN3903" s="1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t="str">
        <f t="shared" si="660"/>
        <v/>
      </c>
      <c r="AZ3903">
        <f t="shared" si="661"/>
        <v>0</v>
      </c>
      <c r="BA3903" t="str">
        <f t="shared" si="662"/>
        <v>QB</v>
      </c>
      <c r="BB3903" t="str">
        <f t="shared" si="663"/>
        <v>_</v>
      </c>
      <c r="BC3903" t="str">
        <f t="shared" si="664"/>
        <v>ru</v>
      </c>
      <c r="BD3903">
        <f>COUNTIFS($BB$1:BB3903,BB3903,$BC$1:BC3903,"ru")</f>
        <v>2027</v>
      </c>
      <c r="BE3903" t="str">
        <f t="shared" si="665"/>
        <v>re</v>
      </c>
      <c r="BF3903">
        <f>COUNTIFS($BB$1:BB3903,BB3903,$BE$1:BE3903,"re")</f>
        <v>2027</v>
      </c>
      <c r="BG3903" t="str">
        <f t="shared" si="666"/>
        <v>ru2027_</v>
      </c>
      <c r="BH3903" t="str">
        <f t="shared" si="667"/>
        <v>re2027_</v>
      </c>
      <c r="BI3903" t="str">
        <f t="shared" si="668"/>
        <v>_0</v>
      </c>
      <c r="BJ3903" t="str">
        <f t="shared" si="669"/>
        <v>_</v>
      </c>
      <c r="BK3903" t="str">
        <f>IF(ISERROR(MATCH(LEFT(C3903,5)&amp;B3903&amp;"_"&amp;A3903,$BK$1:BK3902,0)),LEFT(C3903,5)&amp;B3903&amp;"_"&amp;A3903,"")</f>
        <v/>
      </c>
      <c r="BL3903">
        <f>COUNTIFS($B$1:B3903,B3903)-COUNTIFS($B$1:B3903,B3903,$BK$1:BK3903,"")</f>
        <v>0</v>
      </c>
      <c r="BM3903" t="str">
        <f t="shared" si="670"/>
        <v/>
      </c>
    </row>
    <row r="3904" spans="1:65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1"/>
      <c r="AK3904" s="1"/>
      <c r="AL3904" s="1"/>
      <c r="AM3904" s="1"/>
      <c r="AN3904" s="1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t="str">
        <f t="shared" si="660"/>
        <v/>
      </c>
      <c r="AZ3904">
        <f t="shared" si="661"/>
        <v>0</v>
      </c>
      <c r="BA3904" t="str">
        <f t="shared" si="662"/>
        <v>QB</v>
      </c>
      <c r="BB3904" t="str">
        <f t="shared" si="663"/>
        <v>_</v>
      </c>
      <c r="BC3904" t="str">
        <f t="shared" si="664"/>
        <v>ru</v>
      </c>
      <c r="BD3904">
        <f>COUNTIFS($BB$1:BB3904,BB3904,$BC$1:BC3904,"ru")</f>
        <v>2028</v>
      </c>
      <c r="BE3904" t="str">
        <f t="shared" si="665"/>
        <v>re</v>
      </c>
      <c r="BF3904">
        <f>COUNTIFS($BB$1:BB3904,BB3904,$BE$1:BE3904,"re")</f>
        <v>2028</v>
      </c>
      <c r="BG3904" t="str">
        <f t="shared" si="666"/>
        <v>ru2028_</v>
      </c>
      <c r="BH3904" t="str">
        <f t="shared" si="667"/>
        <v>re2028_</v>
      </c>
      <c r="BI3904" t="str">
        <f t="shared" si="668"/>
        <v>_0</v>
      </c>
      <c r="BJ3904" t="str">
        <f t="shared" si="669"/>
        <v>_</v>
      </c>
      <c r="BK3904" t="str">
        <f>IF(ISERROR(MATCH(LEFT(C3904,5)&amp;B3904&amp;"_"&amp;A3904,$BK$1:BK3903,0)),LEFT(C3904,5)&amp;B3904&amp;"_"&amp;A3904,"")</f>
        <v/>
      </c>
      <c r="BL3904">
        <f>COUNTIFS($B$1:B3904,B3904)-COUNTIFS($B$1:B3904,B3904,$BK$1:BK3904,"")</f>
        <v>0</v>
      </c>
      <c r="BM3904" t="str">
        <f t="shared" si="670"/>
        <v/>
      </c>
    </row>
    <row r="3905" spans="1:65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1"/>
      <c r="AK3905" s="1"/>
      <c r="AL3905" s="1"/>
      <c r="AM3905" s="1"/>
      <c r="AN3905" s="1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t="str">
        <f t="shared" si="660"/>
        <v/>
      </c>
      <c r="AZ3905">
        <f t="shared" si="661"/>
        <v>0</v>
      </c>
      <c r="BA3905" t="str">
        <f t="shared" si="662"/>
        <v>QB</v>
      </c>
      <c r="BB3905" t="str">
        <f t="shared" si="663"/>
        <v>_</v>
      </c>
      <c r="BC3905" t="str">
        <f t="shared" si="664"/>
        <v>ru</v>
      </c>
      <c r="BD3905">
        <f>COUNTIFS($BB$1:BB3905,BB3905,$BC$1:BC3905,"ru")</f>
        <v>2029</v>
      </c>
      <c r="BE3905" t="str">
        <f t="shared" si="665"/>
        <v>re</v>
      </c>
      <c r="BF3905">
        <f>COUNTIFS($BB$1:BB3905,BB3905,$BE$1:BE3905,"re")</f>
        <v>2029</v>
      </c>
      <c r="BG3905" t="str">
        <f t="shared" si="666"/>
        <v>ru2029_</v>
      </c>
      <c r="BH3905" t="str">
        <f t="shared" si="667"/>
        <v>re2029_</v>
      </c>
      <c r="BI3905" t="str">
        <f t="shared" si="668"/>
        <v>_0</v>
      </c>
      <c r="BJ3905" t="str">
        <f t="shared" si="669"/>
        <v>_</v>
      </c>
      <c r="BK3905" t="str">
        <f>IF(ISERROR(MATCH(LEFT(C3905,5)&amp;B3905&amp;"_"&amp;A3905,$BK$1:BK3904,0)),LEFT(C3905,5)&amp;B3905&amp;"_"&amp;A3905,"")</f>
        <v/>
      </c>
      <c r="BL3905">
        <f>COUNTIFS($B$1:B3905,B3905)-COUNTIFS($B$1:B3905,B3905,$BK$1:BK3905,"")</f>
        <v>0</v>
      </c>
      <c r="BM3905" t="str">
        <f t="shared" si="670"/>
        <v/>
      </c>
    </row>
    <row r="3906" spans="1:65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1"/>
      <c r="AK3906" s="1"/>
      <c r="AL3906" s="1"/>
      <c r="AM3906" s="1"/>
      <c r="AN3906" s="1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t="str">
        <f t="shared" si="660"/>
        <v/>
      </c>
      <c r="AZ3906">
        <f t="shared" si="661"/>
        <v>0</v>
      </c>
      <c r="BA3906" t="str">
        <f t="shared" si="662"/>
        <v>QB</v>
      </c>
      <c r="BB3906" t="str">
        <f t="shared" si="663"/>
        <v>_</v>
      </c>
      <c r="BC3906" t="str">
        <f t="shared" si="664"/>
        <v>ru</v>
      </c>
      <c r="BD3906">
        <f>COUNTIFS($BB$1:BB3906,BB3906,$BC$1:BC3906,"ru")</f>
        <v>2030</v>
      </c>
      <c r="BE3906" t="str">
        <f t="shared" si="665"/>
        <v>re</v>
      </c>
      <c r="BF3906">
        <f>COUNTIFS($BB$1:BB3906,BB3906,$BE$1:BE3906,"re")</f>
        <v>2030</v>
      </c>
      <c r="BG3906" t="str">
        <f t="shared" si="666"/>
        <v>ru2030_</v>
      </c>
      <c r="BH3906" t="str">
        <f t="shared" si="667"/>
        <v>re2030_</v>
      </c>
      <c r="BI3906" t="str">
        <f t="shared" si="668"/>
        <v>_0</v>
      </c>
      <c r="BJ3906" t="str">
        <f t="shared" si="669"/>
        <v>_</v>
      </c>
      <c r="BK3906" t="str">
        <f>IF(ISERROR(MATCH(LEFT(C3906,5)&amp;B3906&amp;"_"&amp;A3906,$BK$1:BK3905,0)),LEFT(C3906,5)&amp;B3906&amp;"_"&amp;A3906,"")</f>
        <v/>
      </c>
      <c r="BL3906">
        <f>COUNTIFS($B$1:B3906,B3906)-COUNTIFS($B$1:B3906,B3906,$BK$1:BK3906,"")</f>
        <v>0</v>
      </c>
      <c r="BM3906" t="str">
        <f t="shared" si="670"/>
        <v/>
      </c>
    </row>
    <row r="3907" spans="1:65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1"/>
      <c r="AK3907" s="1"/>
      <c r="AL3907" s="1"/>
      <c r="AM3907" s="1"/>
      <c r="AN3907" s="1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t="str">
        <f t="shared" ref="AY3907:AY3970" si="671">IF(ISNUMBER(AP3907),LEFT(C3907,7)&amp;"_"&amp;B3907,"")</f>
        <v/>
      </c>
      <c r="AZ3907">
        <f t="shared" ref="AZ3907:AZ3970" si="672">A3907</f>
        <v>0</v>
      </c>
      <c r="BA3907" t="str">
        <f t="shared" ref="BA3907:BA3970" si="673">IF(G3907="NA","","QB")</f>
        <v>QB</v>
      </c>
      <c r="BB3907" t="str">
        <f t="shared" ref="BB3907:BB3970" si="674">LEFT(C3907,7)&amp;"_"&amp;B3907</f>
        <v>_</v>
      </c>
      <c r="BC3907" t="str">
        <f t="shared" ref="BC3907:BC3970" si="675">IF(X3907="NA","","ru")</f>
        <v>ru</v>
      </c>
      <c r="BD3907">
        <f>COUNTIFS($BB$1:BB3907,BB3907,$BC$1:BC3907,"ru")</f>
        <v>2031</v>
      </c>
      <c r="BE3907" t="str">
        <f t="shared" ref="BE3907:BE3970" si="676">IF(AD3907="NA","","re")</f>
        <v>re</v>
      </c>
      <c r="BF3907">
        <f>COUNTIFS($BB$1:BB3907,BB3907,$BE$1:BE3907,"re")</f>
        <v>2031</v>
      </c>
      <c r="BG3907" t="str">
        <f t="shared" ref="BG3907:BG3970" si="677">BC3907&amp;BD3907&amp;$BB3907</f>
        <v>ru2031_</v>
      </c>
      <c r="BH3907" t="str">
        <f t="shared" ref="BH3907:BH3970" si="678">BE3907&amp;BF3907&amp;$BB3907</f>
        <v>re2031_</v>
      </c>
      <c r="BI3907" t="str">
        <f t="shared" ref="BI3907:BI3970" si="679">BB3907&amp;AZ3907</f>
        <v>_0</v>
      </c>
      <c r="BJ3907" t="str">
        <f t="shared" ref="BJ3907:BJ3970" si="680">LEFT(C3907,5)&amp;B3907&amp;"_"&amp;A3907</f>
        <v>_</v>
      </c>
      <c r="BK3907" t="str">
        <f>IF(ISERROR(MATCH(LEFT(C3907,5)&amp;B3907&amp;"_"&amp;A3907,$BK$1:BK3906,0)),LEFT(C3907,5)&amp;B3907&amp;"_"&amp;A3907,"")</f>
        <v/>
      </c>
      <c r="BL3907">
        <f>COUNTIFS($B$1:B3907,B3907)-COUNTIFS($B$1:B3907,B3907,$BK$1:BK3907,"")</f>
        <v>0</v>
      </c>
      <c r="BM3907" t="str">
        <f t="shared" ref="BM3907:BM3970" si="681">IF(BK3907="","",LEFT(C3907,5)&amp;B3907&amp;BL3907)</f>
        <v/>
      </c>
    </row>
    <row r="3908" spans="1:65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1"/>
      <c r="AK3908" s="1"/>
      <c r="AL3908" s="1"/>
      <c r="AM3908" s="1"/>
      <c r="AN3908" s="1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t="str">
        <f t="shared" si="671"/>
        <v/>
      </c>
      <c r="AZ3908">
        <f t="shared" si="672"/>
        <v>0</v>
      </c>
      <c r="BA3908" t="str">
        <f t="shared" si="673"/>
        <v>QB</v>
      </c>
      <c r="BB3908" t="str">
        <f t="shared" si="674"/>
        <v>_</v>
      </c>
      <c r="BC3908" t="str">
        <f t="shared" si="675"/>
        <v>ru</v>
      </c>
      <c r="BD3908">
        <f>COUNTIFS($BB$1:BB3908,BB3908,$BC$1:BC3908,"ru")</f>
        <v>2032</v>
      </c>
      <c r="BE3908" t="str">
        <f t="shared" si="676"/>
        <v>re</v>
      </c>
      <c r="BF3908">
        <f>COUNTIFS($BB$1:BB3908,BB3908,$BE$1:BE3908,"re")</f>
        <v>2032</v>
      </c>
      <c r="BG3908" t="str">
        <f t="shared" si="677"/>
        <v>ru2032_</v>
      </c>
      <c r="BH3908" t="str">
        <f t="shared" si="678"/>
        <v>re2032_</v>
      </c>
      <c r="BI3908" t="str">
        <f t="shared" si="679"/>
        <v>_0</v>
      </c>
      <c r="BJ3908" t="str">
        <f t="shared" si="680"/>
        <v>_</v>
      </c>
      <c r="BK3908" t="str">
        <f>IF(ISERROR(MATCH(LEFT(C3908,5)&amp;B3908&amp;"_"&amp;A3908,$BK$1:BK3907,0)),LEFT(C3908,5)&amp;B3908&amp;"_"&amp;A3908,"")</f>
        <v/>
      </c>
      <c r="BL3908">
        <f>COUNTIFS($B$1:B3908,B3908)-COUNTIFS($B$1:B3908,B3908,$BK$1:BK3908,"")</f>
        <v>0</v>
      </c>
      <c r="BM3908" t="str">
        <f t="shared" si="681"/>
        <v/>
      </c>
    </row>
    <row r="3909" spans="1:65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1"/>
      <c r="AK3909" s="1"/>
      <c r="AL3909" s="1"/>
      <c r="AM3909" s="1"/>
      <c r="AN3909" s="1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t="str">
        <f t="shared" si="671"/>
        <v/>
      </c>
      <c r="AZ3909">
        <f t="shared" si="672"/>
        <v>0</v>
      </c>
      <c r="BA3909" t="str">
        <f t="shared" si="673"/>
        <v>QB</v>
      </c>
      <c r="BB3909" t="str">
        <f t="shared" si="674"/>
        <v>_</v>
      </c>
      <c r="BC3909" t="str">
        <f t="shared" si="675"/>
        <v>ru</v>
      </c>
      <c r="BD3909">
        <f>COUNTIFS($BB$1:BB3909,BB3909,$BC$1:BC3909,"ru")</f>
        <v>2033</v>
      </c>
      <c r="BE3909" t="str">
        <f t="shared" si="676"/>
        <v>re</v>
      </c>
      <c r="BF3909">
        <f>COUNTIFS($BB$1:BB3909,BB3909,$BE$1:BE3909,"re")</f>
        <v>2033</v>
      </c>
      <c r="BG3909" t="str">
        <f t="shared" si="677"/>
        <v>ru2033_</v>
      </c>
      <c r="BH3909" t="str">
        <f t="shared" si="678"/>
        <v>re2033_</v>
      </c>
      <c r="BI3909" t="str">
        <f t="shared" si="679"/>
        <v>_0</v>
      </c>
      <c r="BJ3909" t="str">
        <f t="shared" si="680"/>
        <v>_</v>
      </c>
      <c r="BK3909" t="str">
        <f>IF(ISERROR(MATCH(LEFT(C3909,5)&amp;B3909&amp;"_"&amp;A3909,$BK$1:BK3908,0)),LEFT(C3909,5)&amp;B3909&amp;"_"&amp;A3909,"")</f>
        <v/>
      </c>
      <c r="BL3909">
        <f>COUNTIFS($B$1:B3909,B3909)-COUNTIFS($B$1:B3909,B3909,$BK$1:BK3909,"")</f>
        <v>0</v>
      </c>
      <c r="BM3909" t="str">
        <f t="shared" si="681"/>
        <v/>
      </c>
    </row>
    <row r="3910" spans="1:65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1"/>
      <c r="AK3910" s="1"/>
      <c r="AL3910" s="1"/>
      <c r="AM3910" s="1"/>
      <c r="AN3910" s="1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t="str">
        <f t="shared" si="671"/>
        <v/>
      </c>
      <c r="AZ3910">
        <f t="shared" si="672"/>
        <v>0</v>
      </c>
      <c r="BA3910" t="str">
        <f t="shared" si="673"/>
        <v>QB</v>
      </c>
      <c r="BB3910" t="str">
        <f t="shared" si="674"/>
        <v>_</v>
      </c>
      <c r="BC3910" t="str">
        <f t="shared" si="675"/>
        <v>ru</v>
      </c>
      <c r="BD3910">
        <f>COUNTIFS($BB$1:BB3910,BB3910,$BC$1:BC3910,"ru")</f>
        <v>2034</v>
      </c>
      <c r="BE3910" t="str">
        <f t="shared" si="676"/>
        <v>re</v>
      </c>
      <c r="BF3910">
        <f>COUNTIFS($BB$1:BB3910,BB3910,$BE$1:BE3910,"re")</f>
        <v>2034</v>
      </c>
      <c r="BG3910" t="str">
        <f t="shared" si="677"/>
        <v>ru2034_</v>
      </c>
      <c r="BH3910" t="str">
        <f t="shared" si="678"/>
        <v>re2034_</v>
      </c>
      <c r="BI3910" t="str">
        <f t="shared" si="679"/>
        <v>_0</v>
      </c>
      <c r="BJ3910" t="str">
        <f t="shared" si="680"/>
        <v>_</v>
      </c>
      <c r="BK3910" t="str">
        <f>IF(ISERROR(MATCH(LEFT(C3910,5)&amp;B3910&amp;"_"&amp;A3910,$BK$1:BK3909,0)),LEFT(C3910,5)&amp;B3910&amp;"_"&amp;A3910,"")</f>
        <v/>
      </c>
      <c r="BL3910">
        <f>COUNTIFS($B$1:B3910,B3910)-COUNTIFS($B$1:B3910,B3910,$BK$1:BK3910,"")</f>
        <v>0</v>
      </c>
      <c r="BM3910" t="str">
        <f t="shared" si="681"/>
        <v/>
      </c>
    </row>
    <row r="3911" spans="1:65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1"/>
      <c r="AK3911" s="1"/>
      <c r="AL3911" s="1"/>
      <c r="AM3911" s="1"/>
      <c r="AN3911" s="1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t="str">
        <f t="shared" si="671"/>
        <v/>
      </c>
      <c r="AZ3911">
        <f t="shared" si="672"/>
        <v>0</v>
      </c>
      <c r="BA3911" t="str">
        <f t="shared" si="673"/>
        <v>QB</v>
      </c>
      <c r="BB3911" t="str">
        <f t="shared" si="674"/>
        <v>_</v>
      </c>
      <c r="BC3911" t="str">
        <f t="shared" si="675"/>
        <v>ru</v>
      </c>
      <c r="BD3911">
        <f>COUNTIFS($BB$1:BB3911,BB3911,$BC$1:BC3911,"ru")</f>
        <v>2035</v>
      </c>
      <c r="BE3911" t="str">
        <f t="shared" si="676"/>
        <v>re</v>
      </c>
      <c r="BF3911">
        <f>COUNTIFS($BB$1:BB3911,BB3911,$BE$1:BE3911,"re")</f>
        <v>2035</v>
      </c>
      <c r="BG3911" t="str">
        <f t="shared" si="677"/>
        <v>ru2035_</v>
      </c>
      <c r="BH3911" t="str">
        <f t="shared" si="678"/>
        <v>re2035_</v>
      </c>
      <c r="BI3911" t="str">
        <f t="shared" si="679"/>
        <v>_0</v>
      </c>
      <c r="BJ3911" t="str">
        <f t="shared" si="680"/>
        <v>_</v>
      </c>
      <c r="BK3911" t="str">
        <f>IF(ISERROR(MATCH(LEFT(C3911,5)&amp;B3911&amp;"_"&amp;A3911,$BK$1:BK3910,0)),LEFT(C3911,5)&amp;B3911&amp;"_"&amp;A3911,"")</f>
        <v/>
      </c>
      <c r="BL3911">
        <f>COUNTIFS($B$1:B3911,B3911)-COUNTIFS($B$1:B3911,B3911,$BK$1:BK3911,"")</f>
        <v>0</v>
      </c>
      <c r="BM3911" t="str">
        <f t="shared" si="681"/>
        <v/>
      </c>
    </row>
    <row r="3912" spans="1:65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1"/>
      <c r="AK3912" s="1"/>
      <c r="AL3912" s="1"/>
      <c r="AM3912" s="1"/>
      <c r="AN3912" s="1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t="str">
        <f t="shared" si="671"/>
        <v/>
      </c>
      <c r="AZ3912">
        <f t="shared" si="672"/>
        <v>0</v>
      </c>
      <c r="BA3912" t="str">
        <f t="shared" si="673"/>
        <v>QB</v>
      </c>
      <c r="BB3912" t="str">
        <f t="shared" si="674"/>
        <v>_</v>
      </c>
      <c r="BC3912" t="str">
        <f t="shared" si="675"/>
        <v>ru</v>
      </c>
      <c r="BD3912">
        <f>COUNTIFS($BB$1:BB3912,BB3912,$BC$1:BC3912,"ru")</f>
        <v>2036</v>
      </c>
      <c r="BE3912" t="str">
        <f t="shared" si="676"/>
        <v>re</v>
      </c>
      <c r="BF3912">
        <f>COUNTIFS($BB$1:BB3912,BB3912,$BE$1:BE3912,"re")</f>
        <v>2036</v>
      </c>
      <c r="BG3912" t="str">
        <f t="shared" si="677"/>
        <v>ru2036_</v>
      </c>
      <c r="BH3912" t="str">
        <f t="shared" si="678"/>
        <v>re2036_</v>
      </c>
      <c r="BI3912" t="str">
        <f t="shared" si="679"/>
        <v>_0</v>
      </c>
      <c r="BJ3912" t="str">
        <f t="shared" si="680"/>
        <v>_</v>
      </c>
      <c r="BK3912" t="str">
        <f>IF(ISERROR(MATCH(LEFT(C3912,5)&amp;B3912&amp;"_"&amp;A3912,$BK$1:BK3911,0)),LEFT(C3912,5)&amp;B3912&amp;"_"&amp;A3912,"")</f>
        <v/>
      </c>
      <c r="BL3912">
        <f>COUNTIFS($B$1:B3912,B3912)-COUNTIFS($B$1:B3912,B3912,$BK$1:BK3912,"")</f>
        <v>0</v>
      </c>
      <c r="BM3912" t="str">
        <f t="shared" si="681"/>
        <v/>
      </c>
    </row>
    <row r="3913" spans="1:65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1"/>
      <c r="AK3913" s="1"/>
      <c r="AL3913" s="1"/>
      <c r="AM3913" s="1"/>
      <c r="AN3913" s="1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t="str">
        <f t="shared" si="671"/>
        <v/>
      </c>
      <c r="AZ3913">
        <f t="shared" si="672"/>
        <v>0</v>
      </c>
      <c r="BA3913" t="str">
        <f t="shared" si="673"/>
        <v>QB</v>
      </c>
      <c r="BB3913" t="str">
        <f t="shared" si="674"/>
        <v>_</v>
      </c>
      <c r="BC3913" t="str">
        <f t="shared" si="675"/>
        <v>ru</v>
      </c>
      <c r="BD3913">
        <f>COUNTIFS($BB$1:BB3913,BB3913,$BC$1:BC3913,"ru")</f>
        <v>2037</v>
      </c>
      <c r="BE3913" t="str">
        <f t="shared" si="676"/>
        <v>re</v>
      </c>
      <c r="BF3913">
        <f>COUNTIFS($BB$1:BB3913,BB3913,$BE$1:BE3913,"re")</f>
        <v>2037</v>
      </c>
      <c r="BG3913" t="str">
        <f t="shared" si="677"/>
        <v>ru2037_</v>
      </c>
      <c r="BH3913" t="str">
        <f t="shared" si="678"/>
        <v>re2037_</v>
      </c>
      <c r="BI3913" t="str">
        <f t="shared" si="679"/>
        <v>_0</v>
      </c>
      <c r="BJ3913" t="str">
        <f t="shared" si="680"/>
        <v>_</v>
      </c>
      <c r="BK3913" t="str">
        <f>IF(ISERROR(MATCH(LEFT(C3913,5)&amp;B3913&amp;"_"&amp;A3913,$BK$1:BK3912,0)),LEFT(C3913,5)&amp;B3913&amp;"_"&amp;A3913,"")</f>
        <v/>
      </c>
      <c r="BL3913">
        <f>COUNTIFS($B$1:B3913,B3913)-COUNTIFS($B$1:B3913,B3913,$BK$1:BK3913,"")</f>
        <v>0</v>
      </c>
      <c r="BM3913" t="str">
        <f t="shared" si="681"/>
        <v/>
      </c>
    </row>
    <row r="3914" spans="1:65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1"/>
      <c r="AK3914" s="1"/>
      <c r="AL3914" s="1"/>
      <c r="AM3914" s="1"/>
      <c r="AN3914" s="1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t="str">
        <f t="shared" si="671"/>
        <v/>
      </c>
      <c r="AZ3914">
        <f t="shared" si="672"/>
        <v>0</v>
      </c>
      <c r="BA3914" t="str">
        <f t="shared" si="673"/>
        <v>QB</v>
      </c>
      <c r="BB3914" t="str">
        <f t="shared" si="674"/>
        <v>_</v>
      </c>
      <c r="BC3914" t="str">
        <f t="shared" si="675"/>
        <v>ru</v>
      </c>
      <c r="BD3914">
        <f>COUNTIFS($BB$1:BB3914,BB3914,$BC$1:BC3914,"ru")</f>
        <v>2038</v>
      </c>
      <c r="BE3914" t="str">
        <f t="shared" si="676"/>
        <v>re</v>
      </c>
      <c r="BF3914">
        <f>COUNTIFS($BB$1:BB3914,BB3914,$BE$1:BE3914,"re")</f>
        <v>2038</v>
      </c>
      <c r="BG3914" t="str">
        <f t="shared" si="677"/>
        <v>ru2038_</v>
      </c>
      <c r="BH3914" t="str">
        <f t="shared" si="678"/>
        <v>re2038_</v>
      </c>
      <c r="BI3914" t="str">
        <f t="shared" si="679"/>
        <v>_0</v>
      </c>
      <c r="BJ3914" t="str">
        <f t="shared" si="680"/>
        <v>_</v>
      </c>
      <c r="BK3914" t="str">
        <f>IF(ISERROR(MATCH(LEFT(C3914,5)&amp;B3914&amp;"_"&amp;A3914,$BK$1:BK3913,0)),LEFT(C3914,5)&amp;B3914&amp;"_"&amp;A3914,"")</f>
        <v/>
      </c>
      <c r="BL3914">
        <f>COUNTIFS($B$1:B3914,B3914)-COUNTIFS($B$1:B3914,B3914,$BK$1:BK3914,"")</f>
        <v>0</v>
      </c>
      <c r="BM3914" t="str">
        <f t="shared" si="681"/>
        <v/>
      </c>
    </row>
    <row r="3915" spans="1:65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1"/>
      <c r="AK3915" s="1"/>
      <c r="AL3915" s="1"/>
      <c r="AM3915" s="1"/>
      <c r="AN3915" s="1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t="str">
        <f t="shared" si="671"/>
        <v/>
      </c>
      <c r="AZ3915">
        <f t="shared" si="672"/>
        <v>0</v>
      </c>
      <c r="BA3915" t="str">
        <f t="shared" si="673"/>
        <v>QB</v>
      </c>
      <c r="BB3915" t="str">
        <f t="shared" si="674"/>
        <v>_</v>
      </c>
      <c r="BC3915" t="str">
        <f t="shared" si="675"/>
        <v>ru</v>
      </c>
      <c r="BD3915">
        <f>COUNTIFS($BB$1:BB3915,BB3915,$BC$1:BC3915,"ru")</f>
        <v>2039</v>
      </c>
      <c r="BE3915" t="str">
        <f t="shared" si="676"/>
        <v>re</v>
      </c>
      <c r="BF3915">
        <f>COUNTIFS($BB$1:BB3915,BB3915,$BE$1:BE3915,"re")</f>
        <v>2039</v>
      </c>
      <c r="BG3915" t="str">
        <f t="shared" si="677"/>
        <v>ru2039_</v>
      </c>
      <c r="BH3915" t="str">
        <f t="shared" si="678"/>
        <v>re2039_</v>
      </c>
      <c r="BI3915" t="str">
        <f t="shared" si="679"/>
        <v>_0</v>
      </c>
      <c r="BJ3915" t="str">
        <f t="shared" si="680"/>
        <v>_</v>
      </c>
      <c r="BK3915" t="str">
        <f>IF(ISERROR(MATCH(LEFT(C3915,5)&amp;B3915&amp;"_"&amp;A3915,$BK$1:BK3914,0)),LEFT(C3915,5)&amp;B3915&amp;"_"&amp;A3915,"")</f>
        <v/>
      </c>
      <c r="BL3915">
        <f>COUNTIFS($B$1:B3915,B3915)-COUNTIFS($B$1:B3915,B3915,$BK$1:BK3915,"")</f>
        <v>0</v>
      </c>
      <c r="BM3915" t="str">
        <f t="shared" si="681"/>
        <v/>
      </c>
    </row>
    <row r="3916" spans="1:65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1"/>
      <c r="AK3916" s="1"/>
      <c r="AL3916" s="1"/>
      <c r="AM3916" s="1"/>
      <c r="AN3916" s="1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t="str">
        <f t="shared" si="671"/>
        <v/>
      </c>
      <c r="AZ3916">
        <f t="shared" si="672"/>
        <v>0</v>
      </c>
      <c r="BA3916" t="str">
        <f t="shared" si="673"/>
        <v>QB</v>
      </c>
      <c r="BB3916" t="str">
        <f t="shared" si="674"/>
        <v>_</v>
      </c>
      <c r="BC3916" t="str">
        <f t="shared" si="675"/>
        <v>ru</v>
      </c>
      <c r="BD3916">
        <f>COUNTIFS($BB$1:BB3916,BB3916,$BC$1:BC3916,"ru")</f>
        <v>2040</v>
      </c>
      <c r="BE3916" t="str">
        <f t="shared" si="676"/>
        <v>re</v>
      </c>
      <c r="BF3916">
        <f>COUNTIFS($BB$1:BB3916,BB3916,$BE$1:BE3916,"re")</f>
        <v>2040</v>
      </c>
      <c r="BG3916" t="str">
        <f t="shared" si="677"/>
        <v>ru2040_</v>
      </c>
      <c r="BH3916" t="str">
        <f t="shared" si="678"/>
        <v>re2040_</v>
      </c>
      <c r="BI3916" t="str">
        <f t="shared" si="679"/>
        <v>_0</v>
      </c>
      <c r="BJ3916" t="str">
        <f t="shared" si="680"/>
        <v>_</v>
      </c>
      <c r="BK3916" t="str">
        <f>IF(ISERROR(MATCH(LEFT(C3916,5)&amp;B3916&amp;"_"&amp;A3916,$BK$1:BK3915,0)),LEFT(C3916,5)&amp;B3916&amp;"_"&amp;A3916,"")</f>
        <v/>
      </c>
      <c r="BL3916">
        <f>COUNTIFS($B$1:B3916,B3916)-COUNTIFS($B$1:B3916,B3916,$BK$1:BK3916,"")</f>
        <v>0</v>
      </c>
      <c r="BM3916" t="str">
        <f t="shared" si="681"/>
        <v/>
      </c>
    </row>
    <row r="3917" spans="1:65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1"/>
      <c r="AK3917" s="1"/>
      <c r="AL3917" s="1"/>
      <c r="AM3917" s="1"/>
      <c r="AN3917" s="1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t="str">
        <f t="shared" si="671"/>
        <v/>
      </c>
      <c r="AZ3917">
        <f t="shared" si="672"/>
        <v>0</v>
      </c>
      <c r="BA3917" t="str">
        <f t="shared" si="673"/>
        <v>QB</v>
      </c>
      <c r="BB3917" t="str">
        <f t="shared" si="674"/>
        <v>_</v>
      </c>
      <c r="BC3917" t="str">
        <f t="shared" si="675"/>
        <v>ru</v>
      </c>
      <c r="BD3917">
        <f>COUNTIFS($BB$1:BB3917,BB3917,$BC$1:BC3917,"ru")</f>
        <v>2041</v>
      </c>
      <c r="BE3917" t="str">
        <f t="shared" si="676"/>
        <v>re</v>
      </c>
      <c r="BF3917">
        <f>COUNTIFS($BB$1:BB3917,BB3917,$BE$1:BE3917,"re")</f>
        <v>2041</v>
      </c>
      <c r="BG3917" t="str">
        <f t="shared" si="677"/>
        <v>ru2041_</v>
      </c>
      <c r="BH3917" t="str">
        <f t="shared" si="678"/>
        <v>re2041_</v>
      </c>
      <c r="BI3917" t="str">
        <f t="shared" si="679"/>
        <v>_0</v>
      </c>
      <c r="BJ3917" t="str">
        <f t="shared" si="680"/>
        <v>_</v>
      </c>
      <c r="BK3917" t="str">
        <f>IF(ISERROR(MATCH(LEFT(C3917,5)&amp;B3917&amp;"_"&amp;A3917,$BK$1:BK3916,0)),LEFT(C3917,5)&amp;B3917&amp;"_"&amp;A3917,"")</f>
        <v/>
      </c>
      <c r="BL3917">
        <f>COUNTIFS($B$1:B3917,B3917)-COUNTIFS($B$1:B3917,B3917,$BK$1:BK3917,"")</f>
        <v>0</v>
      </c>
      <c r="BM3917" t="str">
        <f t="shared" si="681"/>
        <v/>
      </c>
    </row>
    <row r="3918" spans="1:65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1"/>
      <c r="AK3918" s="1"/>
      <c r="AL3918" s="1"/>
      <c r="AM3918" s="1"/>
      <c r="AN3918" s="1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t="str">
        <f t="shared" si="671"/>
        <v/>
      </c>
      <c r="AZ3918">
        <f t="shared" si="672"/>
        <v>0</v>
      </c>
      <c r="BA3918" t="str">
        <f t="shared" si="673"/>
        <v>QB</v>
      </c>
      <c r="BB3918" t="str">
        <f t="shared" si="674"/>
        <v>_</v>
      </c>
      <c r="BC3918" t="str">
        <f t="shared" si="675"/>
        <v>ru</v>
      </c>
      <c r="BD3918">
        <f>COUNTIFS($BB$1:BB3918,BB3918,$BC$1:BC3918,"ru")</f>
        <v>2042</v>
      </c>
      <c r="BE3918" t="str">
        <f t="shared" si="676"/>
        <v>re</v>
      </c>
      <c r="BF3918">
        <f>COUNTIFS($BB$1:BB3918,BB3918,$BE$1:BE3918,"re")</f>
        <v>2042</v>
      </c>
      <c r="BG3918" t="str">
        <f t="shared" si="677"/>
        <v>ru2042_</v>
      </c>
      <c r="BH3918" t="str">
        <f t="shared" si="678"/>
        <v>re2042_</v>
      </c>
      <c r="BI3918" t="str">
        <f t="shared" si="679"/>
        <v>_0</v>
      </c>
      <c r="BJ3918" t="str">
        <f t="shared" si="680"/>
        <v>_</v>
      </c>
      <c r="BK3918" t="str">
        <f>IF(ISERROR(MATCH(LEFT(C3918,5)&amp;B3918&amp;"_"&amp;A3918,$BK$1:BK3917,0)),LEFT(C3918,5)&amp;B3918&amp;"_"&amp;A3918,"")</f>
        <v/>
      </c>
      <c r="BL3918">
        <f>COUNTIFS($B$1:B3918,B3918)-COUNTIFS($B$1:B3918,B3918,$BK$1:BK3918,"")</f>
        <v>0</v>
      </c>
      <c r="BM3918" t="str">
        <f t="shared" si="681"/>
        <v/>
      </c>
    </row>
    <row r="3919" spans="1:65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1"/>
      <c r="AK3919" s="1"/>
      <c r="AL3919" s="1"/>
      <c r="AM3919" s="1"/>
      <c r="AN3919" s="1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t="str">
        <f t="shared" si="671"/>
        <v/>
      </c>
      <c r="AZ3919">
        <f t="shared" si="672"/>
        <v>0</v>
      </c>
      <c r="BA3919" t="str">
        <f t="shared" si="673"/>
        <v>QB</v>
      </c>
      <c r="BB3919" t="str">
        <f t="shared" si="674"/>
        <v>_</v>
      </c>
      <c r="BC3919" t="str">
        <f t="shared" si="675"/>
        <v>ru</v>
      </c>
      <c r="BD3919">
        <f>COUNTIFS($BB$1:BB3919,BB3919,$BC$1:BC3919,"ru")</f>
        <v>2043</v>
      </c>
      <c r="BE3919" t="str">
        <f t="shared" si="676"/>
        <v>re</v>
      </c>
      <c r="BF3919">
        <f>COUNTIFS($BB$1:BB3919,BB3919,$BE$1:BE3919,"re")</f>
        <v>2043</v>
      </c>
      <c r="BG3919" t="str">
        <f t="shared" si="677"/>
        <v>ru2043_</v>
      </c>
      <c r="BH3919" t="str">
        <f t="shared" si="678"/>
        <v>re2043_</v>
      </c>
      <c r="BI3919" t="str">
        <f t="shared" si="679"/>
        <v>_0</v>
      </c>
      <c r="BJ3919" t="str">
        <f t="shared" si="680"/>
        <v>_</v>
      </c>
      <c r="BK3919" t="str">
        <f>IF(ISERROR(MATCH(LEFT(C3919,5)&amp;B3919&amp;"_"&amp;A3919,$BK$1:BK3918,0)),LEFT(C3919,5)&amp;B3919&amp;"_"&amp;A3919,"")</f>
        <v/>
      </c>
      <c r="BL3919">
        <f>COUNTIFS($B$1:B3919,B3919)-COUNTIFS($B$1:B3919,B3919,$BK$1:BK3919,"")</f>
        <v>0</v>
      </c>
      <c r="BM3919" t="str">
        <f t="shared" si="681"/>
        <v/>
      </c>
    </row>
    <row r="3920" spans="1:65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1"/>
      <c r="AK3920" s="1"/>
      <c r="AL3920" s="1"/>
      <c r="AM3920" s="1"/>
      <c r="AN3920" s="1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t="str">
        <f t="shared" si="671"/>
        <v/>
      </c>
      <c r="AZ3920">
        <f t="shared" si="672"/>
        <v>0</v>
      </c>
      <c r="BA3920" t="str">
        <f t="shared" si="673"/>
        <v>QB</v>
      </c>
      <c r="BB3920" t="str">
        <f t="shared" si="674"/>
        <v>_</v>
      </c>
      <c r="BC3920" t="str">
        <f t="shared" si="675"/>
        <v>ru</v>
      </c>
      <c r="BD3920">
        <f>COUNTIFS($BB$1:BB3920,BB3920,$BC$1:BC3920,"ru")</f>
        <v>2044</v>
      </c>
      <c r="BE3920" t="str">
        <f t="shared" si="676"/>
        <v>re</v>
      </c>
      <c r="BF3920">
        <f>COUNTIFS($BB$1:BB3920,BB3920,$BE$1:BE3920,"re")</f>
        <v>2044</v>
      </c>
      <c r="BG3920" t="str">
        <f t="shared" si="677"/>
        <v>ru2044_</v>
      </c>
      <c r="BH3920" t="str">
        <f t="shared" si="678"/>
        <v>re2044_</v>
      </c>
      <c r="BI3920" t="str">
        <f t="shared" si="679"/>
        <v>_0</v>
      </c>
      <c r="BJ3920" t="str">
        <f t="shared" si="680"/>
        <v>_</v>
      </c>
      <c r="BK3920" t="str">
        <f>IF(ISERROR(MATCH(LEFT(C3920,5)&amp;B3920&amp;"_"&amp;A3920,$BK$1:BK3919,0)),LEFT(C3920,5)&amp;B3920&amp;"_"&amp;A3920,"")</f>
        <v/>
      </c>
      <c r="BL3920">
        <f>COUNTIFS($B$1:B3920,B3920)-COUNTIFS($B$1:B3920,B3920,$BK$1:BK3920,"")</f>
        <v>0</v>
      </c>
      <c r="BM3920" t="str">
        <f t="shared" si="681"/>
        <v/>
      </c>
    </row>
    <row r="3921" spans="1:65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1"/>
      <c r="AK3921" s="1"/>
      <c r="AL3921" s="1"/>
      <c r="AM3921" s="1"/>
      <c r="AN3921" s="1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t="str">
        <f t="shared" si="671"/>
        <v/>
      </c>
      <c r="AZ3921">
        <f t="shared" si="672"/>
        <v>0</v>
      </c>
      <c r="BA3921" t="str">
        <f t="shared" si="673"/>
        <v>QB</v>
      </c>
      <c r="BB3921" t="str">
        <f t="shared" si="674"/>
        <v>_</v>
      </c>
      <c r="BC3921" t="str">
        <f t="shared" si="675"/>
        <v>ru</v>
      </c>
      <c r="BD3921">
        <f>COUNTIFS($BB$1:BB3921,BB3921,$BC$1:BC3921,"ru")</f>
        <v>2045</v>
      </c>
      <c r="BE3921" t="str">
        <f t="shared" si="676"/>
        <v>re</v>
      </c>
      <c r="BF3921">
        <f>COUNTIFS($BB$1:BB3921,BB3921,$BE$1:BE3921,"re")</f>
        <v>2045</v>
      </c>
      <c r="BG3921" t="str">
        <f t="shared" si="677"/>
        <v>ru2045_</v>
      </c>
      <c r="BH3921" t="str">
        <f t="shared" si="678"/>
        <v>re2045_</v>
      </c>
      <c r="BI3921" t="str">
        <f t="shared" si="679"/>
        <v>_0</v>
      </c>
      <c r="BJ3921" t="str">
        <f t="shared" si="680"/>
        <v>_</v>
      </c>
      <c r="BK3921" t="str">
        <f>IF(ISERROR(MATCH(LEFT(C3921,5)&amp;B3921&amp;"_"&amp;A3921,$BK$1:BK3920,0)),LEFT(C3921,5)&amp;B3921&amp;"_"&amp;A3921,"")</f>
        <v/>
      </c>
      <c r="BL3921">
        <f>COUNTIFS($B$1:B3921,B3921)-COUNTIFS($B$1:B3921,B3921,$BK$1:BK3921,"")</f>
        <v>0</v>
      </c>
      <c r="BM3921" t="str">
        <f t="shared" si="681"/>
        <v/>
      </c>
    </row>
    <row r="3922" spans="1:65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1"/>
      <c r="AK3922" s="1"/>
      <c r="AL3922" s="1"/>
      <c r="AM3922" s="1"/>
      <c r="AN3922" s="1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t="str">
        <f t="shared" si="671"/>
        <v/>
      </c>
      <c r="AZ3922">
        <f t="shared" si="672"/>
        <v>0</v>
      </c>
      <c r="BA3922" t="str">
        <f t="shared" si="673"/>
        <v>QB</v>
      </c>
      <c r="BB3922" t="str">
        <f t="shared" si="674"/>
        <v>_</v>
      </c>
      <c r="BC3922" t="str">
        <f t="shared" si="675"/>
        <v>ru</v>
      </c>
      <c r="BD3922">
        <f>COUNTIFS($BB$1:BB3922,BB3922,$BC$1:BC3922,"ru")</f>
        <v>2046</v>
      </c>
      <c r="BE3922" t="str">
        <f t="shared" si="676"/>
        <v>re</v>
      </c>
      <c r="BF3922">
        <f>COUNTIFS($BB$1:BB3922,BB3922,$BE$1:BE3922,"re")</f>
        <v>2046</v>
      </c>
      <c r="BG3922" t="str">
        <f t="shared" si="677"/>
        <v>ru2046_</v>
      </c>
      <c r="BH3922" t="str">
        <f t="shared" si="678"/>
        <v>re2046_</v>
      </c>
      <c r="BI3922" t="str">
        <f t="shared" si="679"/>
        <v>_0</v>
      </c>
      <c r="BJ3922" t="str">
        <f t="shared" si="680"/>
        <v>_</v>
      </c>
      <c r="BK3922" t="str">
        <f>IF(ISERROR(MATCH(LEFT(C3922,5)&amp;B3922&amp;"_"&amp;A3922,$BK$1:BK3921,0)),LEFT(C3922,5)&amp;B3922&amp;"_"&amp;A3922,"")</f>
        <v/>
      </c>
      <c r="BL3922">
        <f>COUNTIFS($B$1:B3922,B3922)-COUNTIFS($B$1:B3922,B3922,$BK$1:BK3922,"")</f>
        <v>0</v>
      </c>
      <c r="BM3922" t="str">
        <f t="shared" si="681"/>
        <v/>
      </c>
    </row>
    <row r="3923" spans="1:65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1"/>
      <c r="AK3923" s="1"/>
      <c r="AL3923" s="1"/>
      <c r="AM3923" s="1"/>
      <c r="AN3923" s="1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t="str">
        <f t="shared" si="671"/>
        <v/>
      </c>
      <c r="AZ3923">
        <f t="shared" si="672"/>
        <v>0</v>
      </c>
      <c r="BA3923" t="str">
        <f t="shared" si="673"/>
        <v>QB</v>
      </c>
      <c r="BB3923" t="str">
        <f t="shared" si="674"/>
        <v>_</v>
      </c>
      <c r="BC3923" t="str">
        <f t="shared" si="675"/>
        <v>ru</v>
      </c>
      <c r="BD3923">
        <f>COUNTIFS($BB$1:BB3923,BB3923,$BC$1:BC3923,"ru")</f>
        <v>2047</v>
      </c>
      <c r="BE3923" t="str">
        <f t="shared" si="676"/>
        <v>re</v>
      </c>
      <c r="BF3923">
        <f>COUNTIFS($BB$1:BB3923,BB3923,$BE$1:BE3923,"re")</f>
        <v>2047</v>
      </c>
      <c r="BG3923" t="str">
        <f t="shared" si="677"/>
        <v>ru2047_</v>
      </c>
      <c r="BH3923" t="str">
        <f t="shared" si="678"/>
        <v>re2047_</v>
      </c>
      <c r="BI3923" t="str">
        <f t="shared" si="679"/>
        <v>_0</v>
      </c>
      <c r="BJ3923" t="str">
        <f t="shared" si="680"/>
        <v>_</v>
      </c>
      <c r="BK3923" t="str">
        <f>IF(ISERROR(MATCH(LEFT(C3923,5)&amp;B3923&amp;"_"&amp;A3923,$BK$1:BK3922,0)),LEFT(C3923,5)&amp;B3923&amp;"_"&amp;A3923,"")</f>
        <v/>
      </c>
      <c r="BL3923">
        <f>COUNTIFS($B$1:B3923,B3923)-COUNTIFS($B$1:B3923,B3923,$BK$1:BK3923,"")</f>
        <v>0</v>
      </c>
      <c r="BM3923" t="str">
        <f t="shared" si="681"/>
        <v/>
      </c>
    </row>
    <row r="3924" spans="1:65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1"/>
      <c r="AK3924" s="1"/>
      <c r="AL3924" s="1"/>
      <c r="AM3924" s="1"/>
      <c r="AN3924" s="1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t="str">
        <f t="shared" si="671"/>
        <v/>
      </c>
      <c r="AZ3924">
        <f t="shared" si="672"/>
        <v>0</v>
      </c>
      <c r="BA3924" t="str">
        <f t="shared" si="673"/>
        <v>QB</v>
      </c>
      <c r="BB3924" t="str">
        <f t="shared" si="674"/>
        <v>_</v>
      </c>
      <c r="BC3924" t="str">
        <f t="shared" si="675"/>
        <v>ru</v>
      </c>
      <c r="BD3924">
        <f>COUNTIFS($BB$1:BB3924,BB3924,$BC$1:BC3924,"ru")</f>
        <v>2048</v>
      </c>
      <c r="BE3924" t="str">
        <f t="shared" si="676"/>
        <v>re</v>
      </c>
      <c r="BF3924">
        <f>COUNTIFS($BB$1:BB3924,BB3924,$BE$1:BE3924,"re")</f>
        <v>2048</v>
      </c>
      <c r="BG3924" t="str">
        <f t="shared" si="677"/>
        <v>ru2048_</v>
      </c>
      <c r="BH3924" t="str">
        <f t="shared" si="678"/>
        <v>re2048_</v>
      </c>
      <c r="BI3924" t="str">
        <f t="shared" si="679"/>
        <v>_0</v>
      </c>
      <c r="BJ3924" t="str">
        <f t="shared" si="680"/>
        <v>_</v>
      </c>
      <c r="BK3924" t="str">
        <f>IF(ISERROR(MATCH(LEFT(C3924,5)&amp;B3924&amp;"_"&amp;A3924,$BK$1:BK3923,0)),LEFT(C3924,5)&amp;B3924&amp;"_"&amp;A3924,"")</f>
        <v/>
      </c>
      <c r="BL3924">
        <f>COUNTIFS($B$1:B3924,B3924)-COUNTIFS($B$1:B3924,B3924,$BK$1:BK3924,"")</f>
        <v>0</v>
      </c>
      <c r="BM3924" t="str">
        <f t="shared" si="681"/>
        <v/>
      </c>
    </row>
    <row r="3925" spans="1:65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1"/>
      <c r="AK3925" s="1"/>
      <c r="AL3925" s="1"/>
      <c r="AM3925" s="1"/>
      <c r="AN3925" s="1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t="str">
        <f t="shared" si="671"/>
        <v/>
      </c>
      <c r="AZ3925">
        <f t="shared" si="672"/>
        <v>0</v>
      </c>
      <c r="BA3925" t="str">
        <f t="shared" si="673"/>
        <v>QB</v>
      </c>
      <c r="BB3925" t="str">
        <f t="shared" si="674"/>
        <v>_</v>
      </c>
      <c r="BC3925" t="str">
        <f t="shared" si="675"/>
        <v>ru</v>
      </c>
      <c r="BD3925">
        <f>COUNTIFS($BB$1:BB3925,BB3925,$BC$1:BC3925,"ru")</f>
        <v>2049</v>
      </c>
      <c r="BE3925" t="str">
        <f t="shared" si="676"/>
        <v>re</v>
      </c>
      <c r="BF3925">
        <f>COUNTIFS($BB$1:BB3925,BB3925,$BE$1:BE3925,"re")</f>
        <v>2049</v>
      </c>
      <c r="BG3925" t="str">
        <f t="shared" si="677"/>
        <v>ru2049_</v>
      </c>
      <c r="BH3925" t="str">
        <f t="shared" si="678"/>
        <v>re2049_</v>
      </c>
      <c r="BI3925" t="str">
        <f t="shared" si="679"/>
        <v>_0</v>
      </c>
      <c r="BJ3925" t="str">
        <f t="shared" si="680"/>
        <v>_</v>
      </c>
      <c r="BK3925" t="str">
        <f>IF(ISERROR(MATCH(LEFT(C3925,5)&amp;B3925&amp;"_"&amp;A3925,$BK$1:BK3924,0)),LEFT(C3925,5)&amp;B3925&amp;"_"&amp;A3925,"")</f>
        <v/>
      </c>
      <c r="BL3925">
        <f>COUNTIFS($B$1:B3925,B3925)-COUNTIFS($B$1:B3925,B3925,$BK$1:BK3925,"")</f>
        <v>0</v>
      </c>
      <c r="BM3925" t="str">
        <f t="shared" si="681"/>
        <v/>
      </c>
    </row>
    <row r="3926" spans="1:65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1"/>
      <c r="AK3926" s="1"/>
      <c r="AL3926" s="1"/>
      <c r="AM3926" s="1"/>
      <c r="AN3926" s="1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t="str">
        <f t="shared" si="671"/>
        <v/>
      </c>
      <c r="AZ3926">
        <f t="shared" si="672"/>
        <v>0</v>
      </c>
      <c r="BA3926" t="str">
        <f t="shared" si="673"/>
        <v>QB</v>
      </c>
      <c r="BB3926" t="str">
        <f t="shared" si="674"/>
        <v>_</v>
      </c>
      <c r="BC3926" t="str">
        <f t="shared" si="675"/>
        <v>ru</v>
      </c>
      <c r="BD3926">
        <f>COUNTIFS($BB$1:BB3926,BB3926,$BC$1:BC3926,"ru")</f>
        <v>2050</v>
      </c>
      <c r="BE3926" t="str">
        <f t="shared" si="676"/>
        <v>re</v>
      </c>
      <c r="BF3926">
        <f>COUNTIFS($BB$1:BB3926,BB3926,$BE$1:BE3926,"re")</f>
        <v>2050</v>
      </c>
      <c r="BG3926" t="str">
        <f t="shared" si="677"/>
        <v>ru2050_</v>
      </c>
      <c r="BH3926" t="str">
        <f t="shared" si="678"/>
        <v>re2050_</v>
      </c>
      <c r="BI3926" t="str">
        <f t="shared" si="679"/>
        <v>_0</v>
      </c>
      <c r="BJ3926" t="str">
        <f t="shared" si="680"/>
        <v>_</v>
      </c>
      <c r="BK3926" t="str">
        <f>IF(ISERROR(MATCH(LEFT(C3926,5)&amp;B3926&amp;"_"&amp;A3926,$BK$1:BK3925,0)),LEFT(C3926,5)&amp;B3926&amp;"_"&amp;A3926,"")</f>
        <v/>
      </c>
      <c r="BL3926">
        <f>COUNTIFS($B$1:B3926,B3926)-COUNTIFS($B$1:B3926,B3926,$BK$1:BK3926,"")</f>
        <v>0</v>
      </c>
      <c r="BM3926" t="str">
        <f t="shared" si="681"/>
        <v/>
      </c>
    </row>
    <row r="3927" spans="1:65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1"/>
      <c r="AK3927" s="1"/>
      <c r="AL3927" s="1"/>
      <c r="AM3927" s="1"/>
      <c r="AN3927" s="1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t="str">
        <f t="shared" si="671"/>
        <v/>
      </c>
      <c r="AZ3927">
        <f t="shared" si="672"/>
        <v>0</v>
      </c>
      <c r="BA3927" t="str">
        <f t="shared" si="673"/>
        <v>QB</v>
      </c>
      <c r="BB3927" t="str">
        <f t="shared" si="674"/>
        <v>_</v>
      </c>
      <c r="BC3927" t="str">
        <f t="shared" si="675"/>
        <v>ru</v>
      </c>
      <c r="BD3927">
        <f>COUNTIFS($BB$1:BB3927,BB3927,$BC$1:BC3927,"ru")</f>
        <v>2051</v>
      </c>
      <c r="BE3927" t="str">
        <f t="shared" si="676"/>
        <v>re</v>
      </c>
      <c r="BF3927">
        <f>COUNTIFS($BB$1:BB3927,BB3927,$BE$1:BE3927,"re")</f>
        <v>2051</v>
      </c>
      <c r="BG3927" t="str">
        <f t="shared" si="677"/>
        <v>ru2051_</v>
      </c>
      <c r="BH3927" t="str">
        <f t="shared" si="678"/>
        <v>re2051_</v>
      </c>
      <c r="BI3927" t="str">
        <f t="shared" si="679"/>
        <v>_0</v>
      </c>
      <c r="BJ3927" t="str">
        <f t="shared" si="680"/>
        <v>_</v>
      </c>
      <c r="BK3927" t="str">
        <f>IF(ISERROR(MATCH(LEFT(C3927,5)&amp;B3927&amp;"_"&amp;A3927,$BK$1:BK3926,0)),LEFT(C3927,5)&amp;B3927&amp;"_"&amp;A3927,"")</f>
        <v/>
      </c>
      <c r="BL3927">
        <f>COUNTIFS($B$1:B3927,B3927)-COUNTIFS($B$1:B3927,B3927,$BK$1:BK3927,"")</f>
        <v>0</v>
      </c>
      <c r="BM3927" t="str">
        <f t="shared" si="681"/>
        <v/>
      </c>
    </row>
    <row r="3928" spans="1:65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1"/>
      <c r="AK3928" s="1"/>
      <c r="AL3928" s="1"/>
      <c r="AM3928" s="1"/>
      <c r="AN3928" s="1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t="str">
        <f t="shared" si="671"/>
        <v/>
      </c>
      <c r="AZ3928">
        <f t="shared" si="672"/>
        <v>0</v>
      </c>
      <c r="BA3928" t="str">
        <f t="shared" si="673"/>
        <v>QB</v>
      </c>
      <c r="BB3928" t="str">
        <f t="shared" si="674"/>
        <v>_</v>
      </c>
      <c r="BC3928" t="str">
        <f t="shared" si="675"/>
        <v>ru</v>
      </c>
      <c r="BD3928">
        <f>COUNTIFS($BB$1:BB3928,BB3928,$BC$1:BC3928,"ru")</f>
        <v>2052</v>
      </c>
      <c r="BE3928" t="str">
        <f t="shared" si="676"/>
        <v>re</v>
      </c>
      <c r="BF3928">
        <f>COUNTIFS($BB$1:BB3928,BB3928,$BE$1:BE3928,"re")</f>
        <v>2052</v>
      </c>
      <c r="BG3928" t="str">
        <f t="shared" si="677"/>
        <v>ru2052_</v>
      </c>
      <c r="BH3928" t="str">
        <f t="shared" si="678"/>
        <v>re2052_</v>
      </c>
      <c r="BI3928" t="str">
        <f t="shared" si="679"/>
        <v>_0</v>
      </c>
      <c r="BJ3928" t="str">
        <f t="shared" si="680"/>
        <v>_</v>
      </c>
      <c r="BK3928" t="str">
        <f>IF(ISERROR(MATCH(LEFT(C3928,5)&amp;B3928&amp;"_"&amp;A3928,$BK$1:BK3927,0)),LEFT(C3928,5)&amp;B3928&amp;"_"&amp;A3928,"")</f>
        <v/>
      </c>
      <c r="BL3928">
        <f>COUNTIFS($B$1:B3928,B3928)-COUNTIFS($B$1:B3928,B3928,$BK$1:BK3928,"")</f>
        <v>0</v>
      </c>
      <c r="BM3928" t="str">
        <f t="shared" si="681"/>
        <v/>
      </c>
    </row>
    <row r="3929" spans="1:65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1"/>
      <c r="AK3929" s="1"/>
      <c r="AL3929" s="1"/>
      <c r="AM3929" s="1"/>
      <c r="AN3929" s="1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t="str">
        <f t="shared" si="671"/>
        <v/>
      </c>
      <c r="AZ3929">
        <f t="shared" si="672"/>
        <v>0</v>
      </c>
      <c r="BA3929" t="str">
        <f t="shared" si="673"/>
        <v>QB</v>
      </c>
      <c r="BB3929" t="str">
        <f t="shared" si="674"/>
        <v>_</v>
      </c>
      <c r="BC3929" t="str">
        <f t="shared" si="675"/>
        <v>ru</v>
      </c>
      <c r="BD3929">
        <f>COUNTIFS($BB$1:BB3929,BB3929,$BC$1:BC3929,"ru")</f>
        <v>2053</v>
      </c>
      <c r="BE3929" t="str">
        <f t="shared" si="676"/>
        <v>re</v>
      </c>
      <c r="BF3929">
        <f>COUNTIFS($BB$1:BB3929,BB3929,$BE$1:BE3929,"re")</f>
        <v>2053</v>
      </c>
      <c r="BG3929" t="str">
        <f t="shared" si="677"/>
        <v>ru2053_</v>
      </c>
      <c r="BH3929" t="str">
        <f t="shared" si="678"/>
        <v>re2053_</v>
      </c>
      <c r="BI3929" t="str">
        <f t="shared" si="679"/>
        <v>_0</v>
      </c>
      <c r="BJ3929" t="str">
        <f t="shared" si="680"/>
        <v>_</v>
      </c>
      <c r="BK3929" t="str">
        <f>IF(ISERROR(MATCH(LEFT(C3929,5)&amp;B3929&amp;"_"&amp;A3929,$BK$1:BK3928,0)),LEFT(C3929,5)&amp;B3929&amp;"_"&amp;A3929,"")</f>
        <v/>
      </c>
      <c r="BL3929">
        <f>COUNTIFS($B$1:B3929,B3929)-COUNTIFS($B$1:B3929,B3929,$BK$1:BK3929,"")</f>
        <v>0</v>
      </c>
      <c r="BM3929" t="str">
        <f t="shared" si="681"/>
        <v/>
      </c>
    </row>
    <row r="3930" spans="1:65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1"/>
      <c r="AK3930" s="1"/>
      <c r="AL3930" s="1"/>
      <c r="AM3930" s="1"/>
      <c r="AN3930" s="1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t="str">
        <f t="shared" si="671"/>
        <v/>
      </c>
      <c r="AZ3930">
        <f t="shared" si="672"/>
        <v>0</v>
      </c>
      <c r="BA3930" t="str">
        <f t="shared" si="673"/>
        <v>QB</v>
      </c>
      <c r="BB3930" t="str">
        <f t="shared" si="674"/>
        <v>_</v>
      </c>
      <c r="BC3930" t="str">
        <f t="shared" si="675"/>
        <v>ru</v>
      </c>
      <c r="BD3930">
        <f>COUNTIFS($BB$1:BB3930,BB3930,$BC$1:BC3930,"ru")</f>
        <v>2054</v>
      </c>
      <c r="BE3930" t="str">
        <f t="shared" si="676"/>
        <v>re</v>
      </c>
      <c r="BF3930">
        <f>COUNTIFS($BB$1:BB3930,BB3930,$BE$1:BE3930,"re")</f>
        <v>2054</v>
      </c>
      <c r="BG3930" t="str">
        <f t="shared" si="677"/>
        <v>ru2054_</v>
      </c>
      <c r="BH3930" t="str">
        <f t="shared" si="678"/>
        <v>re2054_</v>
      </c>
      <c r="BI3930" t="str">
        <f t="shared" si="679"/>
        <v>_0</v>
      </c>
      <c r="BJ3930" t="str">
        <f t="shared" si="680"/>
        <v>_</v>
      </c>
      <c r="BK3930" t="str">
        <f>IF(ISERROR(MATCH(LEFT(C3930,5)&amp;B3930&amp;"_"&amp;A3930,$BK$1:BK3929,0)),LEFT(C3930,5)&amp;B3930&amp;"_"&amp;A3930,"")</f>
        <v/>
      </c>
      <c r="BL3930">
        <f>COUNTIFS($B$1:B3930,B3930)-COUNTIFS($B$1:B3930,B3930,$BK$1:BK3930,"")</f>
        <v>0</v>
      </c>
      <c r="BM3930" t="str">
        <f t="shared" si="681"/>
        <v/>
      </c>
    </row>
    <row r="3931" spans="1:65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1"/>
      <c r="AK3931" s="1"/>
      <c r="AL3931" s="1"/>
      <c r="AM3931" s="1"/>
      <c r="AN3931" s="1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t="str">
        <f t="shared" si="671"/>
        <v/>
      </c>
      <c r="AZ3931">
        <f t="shared" si="672"/>
        <v>0</v>
      </c>
      <c r="BA3931" t="str">
        <f t="shared" si="673"/>
        <v>QB</v>
      </c>
      <c r="BB3931" t="str">
        <f t="shared" si="674"/>
        <v>_</v>
      </c>
      <c r="BC3931" t="str">
        <f t="shared" si="675"/>
        <v>ru</v>
      </c>
      <c r="BD3931">
        <f>COUNTIFS($BB$1:BB3931,BB3931,$BC$1:BC3931,"ru")</f>
        <v>2055</v>
      </c>
      <c r="BE3931" t="str">
        <f t="shared" si="676"/>
        <v>re</v>
      </c>
      <c r="BF3931">
        <f>COUNTIFS($BB$1:BB3931,BB3931,$BE$1:BE3931,"re")</f>
        <v>2055</v>
      </c>
      <c r="BG3931" t="str">
        <f t="shared" si="677"/>
        <v>ru2055_</v>
      </c>
      <c r="BH3931" t="str">
        <f t="shared" si="678"/>
        <v>re2055_</v>
      </c>
      <c r="BI3931" t="str">
        <f t="shared" si="679"/>
        <v>_0</v>
      </c>
      <c r="BJ3931" t="str">
        <f t="shared" si="680"/>
        <v>_</v>
      </c>
      <c r="BK3931" t="str">
        <f>IF(ISERROR(MATCH(LEFT(C3931,5)&amp;B3931&amp;"_"&amp;A3931,$BK$1:BK3930,0)),LEFT(C3931,5)&amp;B3931&amp;"_"&amp;A3931,"")</f>
        <v/>
      </c>
      <c r="BL3931">
        <f>COUNTIFS($B$1:B3931,B3931)-COUNTIFS($B$1:B3931,B3931,$BK$1:BK3931,"")</f>
        <v>0</v>
      </c>
      <c r="BM3931" t="str">
        <f t="shared" si="681"/>
        <v/>
      </c>
    </row>
    <row r="3932" spans="1:65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1"/>
      <c r="AK3932" s="1"/>
      <c r="AL3932" s="1"/>
      <c r="AM3932" s="1"/>
      <c r="AN3932" s="1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t="str">
        <f t="shared" si="671"/>
        <v/>
      </c>
      <c r="AZ3932">
        <f t="shared" si="672"/>
        <v>0</v>
      </c>
      <c r="BA3932" t="str">
        <f t="shared" si="673"/>
        <v>QB</v>
      </c>
      <c r="BB3932" t="str">
        <f t="shared" si="674"/>
        <v>_</v>
      </c>
      <c r="BC3932" t="str">
        <f t="shared" si="675"/>
        <v>ru</v>
      </c>
      <c r="BD3932">
        <f>COUNTIFS($BB$1:BB3932,BB3932,$BC$1:BC3932,"ru")</f>
        <v>2056</v>
      </c>
      <c r="BE3932" t="str">
        <f t="shared" si="676"/>
        <v>re</v>
      </c>
      <c r="BF3932">
        <f>COUNTIFS($BB$1:BB3932,BB3932,$BE$1:BE3932,"re")</f>
        <v>2056</v>
      </c>
      <c r="BG3932" t="str">
        <f t="shared" si="677"/>
        <v>ru2056_</v>
      </c>
      <c r="BH3932" t="str">
        <f t="shared" si="678"/>
        <v>re2056_</v>
      </c>
      <c r="BI3932" t="str">
        <f t="shared" si="679"/>
        <v>_0</v>
      </c>
      <c r="BJ3932" t="str">
        <f t="shared" si="680"/>
        <v>_</v>
      </c>
      <c r="BK3932" t="str">
        <f>IF(ISERROR(MATCH(LEFT(C3932,5)&amp;B3932&amp;"_"&amp;A3932,$BK$1:BK3931,0)),LEFT(C3932,5)&amp;B3932&amp;"_"&amp;A3932,"")</f>
        <v/>
      </c>
      <c r="BL3932">
        <f>COUNTIFS($B$1:B3932,B3932)-COUNTIFS($B$1:B3932,B3932,$BK$1:BK3932,"")</f>
        <v>0</v>
      </c>
      <c r="BM3932" t="str">
        <f t="shared" si="681"/>
        <v/>
      </c>
    </row>
    <row r="3933" spans="1:65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1"/>
      <c r="AK3933" s="1"/>
      <c r="AL3933" s="1"/>
      <c r="AM3933" s="1"/>
      <c r="AN3933" s="1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t="str">
        <f t="shared" si="671"/>
        <v/>
      </c>
      <c r="AZ3933">
        <f t="shared" si="672"/>
        <v>0</v>
      </c>
      <c r="BA3933" t="str">
        <f t="shared" si="673"/>
        <v>QB</v>
      </c>
      <c r="BB3933" t="str">
        <f t="shared" si="674"/>
        <v>_</v>
      </c>
      <c r="BC3933" t="str">
        <f t="shared" si="675"/>
        <v>ru</v>
      </c>
      <c r="BD3933">
        <f>COUNTIFS($BB$1:BB3933,BB3933,$BC$1:BC3933,"ru")</f>
        <v>2057</v>
      </c>
      <c r="BE3933" t="str">
        <f t="shared" si="676"/>
        <v>re</v>
      </c>
      <c r="BF3933">
        <f>COUNTIFS($BB$1:BB3933,BB3933,$BE$1:BE3933,"re")</f>
        <v>2057</v>
      </c>
      <c r="BG3933" t="str">
        <f t="shared" si="677"/>
        <v>ru2057_</v>
      </c>
      <c r="BH3933" t="str">
        <f t="shared" si="678"/>
        <v>re2057_</v>
      </c>
      <c r="BI3933" t="str">
        <f t="shared" si="679"/>
        <v>_0</v>
      </c>
      <c r="BJ3933" t="str">
        <f t="shared" si="680"/>
        <v>_</v>
      </c>
      <c r="BK3933" t="str">
        <f>IF(ISERROR(MATCH(LEFT(C3933,5)&amp;B3933&amp;"_"&amp;A3933,$BK$1:BK3932,0)),LEFT(C3933,5)&amp;B3933&amp;"_"&amp;A3933,"")</f>
        <v/>
      </c>
      <c r="BL3933">
        <f>COUNTIFS($B$1:B3933,B3933)-COUNTIFS($B$1:B3933,B3933,$BK$1:BK3933,"")</f>
        <v>0</v>
      </c>
      <c r="BM3933" t="str">
        <f t="shared" si="681"/>
        <v/>
      </c>
    </row>
    <row r="3934" spans="1:65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1"/>
      <c r="AK3934" s="1"/>
      <c r="AL3934" s="1"/>
      <c r="AM3934" s="1"/>
      <c r="AN3934" s="1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t="str">
        <f t="shared" si="671"/>
        <v/>
      </c>
      <c r="AZ3934">
        <f t="shared" si="672"/>
        <v>0</v>
      </c>
      <c r="BA3934" t="str">
        <f t="shared" si="673"/>
        <v>QB</v>
      </c>
      <c r="BB3934" t="str">
        <f t="shared" si="674"/>
        <v>_</v>
      </c>
      <c r="BC3934" t="str">
        <f t="shared" si="675"/>
        <v>ru</v>
      </c>
      <c r="BD3934">
        <f>COUNTIFS($BB$1:BB3934,BB3934,$BC$1:BC3934,"ru")</f>
        <v>2058</v>
      </c>
      <c r="BE3934" t="str">
        <f t="shared" si="676"/>
        <v>re</v>
      </c>
      <c r="BF3934">
        <f>COUNTIFS($BB$1:BB3934,BB3934,$BE$1:BE3934,"re")</f>
        <v>2058</v>
      </c>
      <c r="BG3934" t="str">
        <f t="shared" si="677"/>
        <v>ru2058_</v>
      </c>
      <c r="BH3934" t="str">
        <f t="shared" si="678"/>
        <v>re2058_</v>
      </c>
      <c r="BI3934" t="str">
        <f t="shared" si="679"/>
        <v>_0</v>
      </c>
      <c r="BJ3934" t="str">
        <f t="shared" si="680"/>
        <v>_</v>
      </c>
      <c r="BK3934" t="str">
        <f>IF(ISERROR(MATCH(LEFT(C3934,5)&amp;B3934&amp;"_"&amp;A3934,$BK$1:BK3933,0)),LEFT(C3934,5)&amp;B3934&amp;"_"&amp;A3934,"")</f>
        <v/>
      </c>
      <c r="BL3934">
        <f>COUNTIFS($B$1:B3934,B3934)-COUNTIFS($B$1:B3934,B3934,$BK$1:BK3934,"")</f>
        <v>0</v>
      </c>
      <c r="BM3934" t="str">
        <f t="shared" si="681"/>
        <v/>
      </c>
    </row>
    <row r="3935" spans="1:65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1"/>
      <c r="AK3935" s="1"/>
      <c r="AL3935" s="1"/>
      <c r="AM3935" s="1"/>
      <c r="AN3935" s="1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t="str">
        <f t="shared" si="671"/>
        <v/>
      </c>
      <c r="AZ3935">
        <f t="shared" si="672"/>
        <v>0</v>
      </c>
      <c r="BA3935" t="str">
        <f t="shared" si="673"/>
        <v>QB</v>
      </c>
      <c r="BB3935" t="str">
        <f t="shared" si="674"/>
        <v>_</v>
      </c>
      <c r="BC3935" t="str">
        <f t="shared" si="675"/>
        <v>ru</v>
      </c>
      <c r="BD3935">
        <f>COUNTIFS($BB$1:BB3935,BB3935,$BC$1:BC3935,"ru")</f>
        <v>2059</v>
      </c>
      <c r="BE3935" t="str">
        <f t="shared" si="676"/>
        <v>re</v>
      </c>
      <c r="BF3935">
        <f>COUNTIFS($BB$1:BB3935,BB3935,$BE$1:BE3935,"re")</f>
        <v>2059</v>
      </c>
      <c r="BG3935" t="str">
        <f t="shared" si="677"/>
        <v>ru2059_</v>
      </c>
      <c r="BH3935" t="str">
        <f t="shared" si="678"/>
        <v>re2059_</v>
      </c>
      <c r="BI3935" t="str">
        <f t="shared" si="679"/>
        <v>_0</v>
      </c>
      <c r="BJ3935" t="str">
        <f t="shared" si="680"/>
        <v>_</v>
      </c>
      <c r="BK3935" t="str">
        <f>IF(ISERROR(MATCH(LEFT(C3935,5)&amp;B3935&amp;"_"&amp;A3935,$BK$1:BK3934,0)),LEFT(C3935,5)&amp;B3935&amp;"_"&amp;A3935,"")</f>
        <v/>
      </c>
      <c r="BL3935">
        <f>COUNTIFS($B$1:B3935,B3935)-COUNTIFS($B$1:B3935,B3935,$BK$1:BK3935,"")</f>
        <v>0</v>
      </c>
      <c r="BM3935" t="str">
        <f t="shared" si="681"/>
        <v/>
      </c>
    </row>
    <row r="3936" spans="1:65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1"/>
      <c r="AK3936" s="1"/>
      <c r="AL3936" s="1"/>
      <c r="AM3936" s="1"/>
      <c r="AN3936" s="1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t="str">
        <f t="shared" si="671"/>
        <v/>
      </c>
      <c r="AZ3936">
        <f t="shared" si="672"/>
        <v>0</v>
      </c>
      <c r="BA3936" t="str">
        <f t="shared" si="673"/>
        <v>QB</v>
      </c>
      <c r="BB3936" t="str">
        <f t="shared" si="674"/>
        <v>_</v>
      </c>
      <c r="BC3936" t="str">
        <f t="shared" si="675"/>
        <v>ru</v>
      </c>
      <c r="BD3936">
        <f>COUNTIFS($BB$1:BB3936,BB3936,$BC$1:BC3936,"ru")</f>
        <v>2060</v>
      </c>
      <c r="BE3936" t="str">
        <f t="shared" si="676"/>
        <v>re</v>
      </c>
      <c r="BF3936">
        <f>COUNTIFS($BB$1:BB3936,BB3936,$BE$1:BE3936,"re")</f>
        <v>2060</v>
      </c>
      <c r="BG3936" t="str">
        <f t="shared" si="677"/>
        <v>ru2060_</v>
      </c>
      <c r="BH3936" t="str">
        <f t="shared" si="678"/>
        <v>re2060_</v>
      </c>
      <c r="BI3936" t="str">
        <f t="shared" si="679"/>
        <v>_0</v>
      </c>
      <c r="BJ3936" t="str">
        <f t="shared" si="680"/>
        <v>_</v>
      </c>
      <c r="BK3936" t="str">
        <f>IF(ISERROR(MATCH(LEFT(C3936,5)&amp;B3936&amp;"_"&amp;A3936,$BK$1:BK3935,0)),LEFT(C3936,5)&amp;B3936&amp;"_"&amp;A3936,"")</f>
        <v/>
      </c>
      <c r="BL3936">
        <f>COUNTIFS($B$1:B3936,B3936)-COUNTIFS($B$1:B3936,B3936,$BK$1:BK3936,"")</f>
        <v>0</v>
      </c>
      <c r="BM3936" t="str">
        <f t="shared" si="681"/>
        <v/>
      </c>
    </row>
    <row r="3937" spans="1:65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1"/>
      <c r="AK3937" s="1"/>
      <c r="AL3937" s="1"/>
      <c r="AM3937" s="1"/>
      <c r="AN3937" s="1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t="str">
        <f t="shared" si="671"/>
        <v/>
      </c>
      <c r="AZ3937">
        <f t="shared" si="672"/>
        <v>0</v>
      </c>
      <c r="BA3937" t="str">
        <f t="shared" si="673"/>
        <v>QB</v>
      </c>
      <c r="BB3937" t="str">
        <f t="shared" si="674"/>
        <v>_</v>
      </c>
      <c r="BC3937" t="str">
        <f t="shared" si="675"/>
        <v>ru</v>
      </c>
      <c r="BD3937">
        <f>COUNTIFS($BB$1:BB3937,BB3937,$BC$1:BC3937,"ru")</f>
        <v>2061</v>
      </c>
      <c r="BE3937" t="str">
        <f t="shared" si="676"/>
        <v>re</v>
      </c>
      <c r="BF3937">
        <f>COUNTIFS($BB$1:BB3937,BB3937,$BE$1:BE3937,"re")</f>
        <v>2061</v>
      </c>
      <c r="BG3937" t="str">
        <f t="shared" si="677"/>
        <v>ru2061_</v>
      </c>
      <c r="BH3937" t="str">
        <f t="shared" si="678"/>
        <v>re2061_</v>
      </c>
      <c r="BI3937" t="str">
        <f t="shared" si="679"/>
        <v>_0</v>
      </c>
      <c r="BJ3937" t="str">
        <f t="shared" si="680"/>
        <v>_</v>
      </c>
      <c r="BK3937" t="str">
        <f>IF(ISERROR(MATCH(LEFT(C3937,5)&amp;B3937&amp;"_"&amp;A3937,$BK$1:BK3936,0)),LEFT(C3937,5)&amp;B3937&amp;"_"&amp;A3937,"")</f>
        <v/>
      </c>
      <c r="BL3937">
        <f>COUNTIFS($B$1:B3937,B3937)-COUNTIFS($B$1:B3937,B3937,$BK$1:BK3937,"")</f>
        <v>0</v>
      </c>
      <c r="BM3937" t="str">
        <f t="shared" si="681"/>
        <v/>
      </c>
    </row>
    <row r="3938" spans="1:65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1"/>
      <c r="AK3938" s="1"/>
      <c r="AL3938" s="1"/>
      <c r="AM3938" s="1"/>
      <c r="AN3938" s="1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t="str">
        <f t="shared" si="671"/>
        <v/>
      </c>
      <c r="AZ3938">
        <f t="shared" si="672"/>
        <v>0</v>
      </c>
      <c r="BA3938" t="str">
        <f t="shared" si="673"/>
        <v>QB</v>
      </c>
      <c r="BB3938" t="str">
        <f t="shared" si="674"/>
        <v>_</v>
      </c>
      <c r="BC3938" t="str">
        <f t="shared" si="675"/>
        <v>ru</v>
      </c>
      <c r="BD3938">
        <f>COUNTIFS($BB$1:BB3938,BB3938,$BC$1:BC3938,"ru")</f>
        <v>2062</v>
      </c>
      <c r="BE3938" t="str">
        <f t="shared" si="676"/>
        <v>re</v>
      </c>
      <c r="BF3938">
        <f>COUNTIFS($BB$1:BB3938,BB3938,$BE$1:BE3938,"re")</f>
        <v>2062</v>
      </c>
      <c r="BG3938" t="str">
        <f t="shared" si="677"/>
        <v>ru2062_</v>
      </c>
      <c r="BH3938" t="str">
        <f t="shared" si="678"/>
        <v>re2062_</v>
      </c>
      <c r="BI3938" t="str">
        <f t="shared" si="679"/>
        <v>_0</v>
      </c>
      <c r="BJ3938" t="str">
        <f t="shared" si="680"/>
        <v>_</v>
      </c>
      <c r="BK3938" t="str">
        <f>IF(ISERROR(MATCH(LEFT(C3938,5)&amp;B3938&amp;"_"&amp;A3938,$BK$1:BK3937,0)),LEFT(C3938,5)&amp;B3938&amp;"_"&amp;A3938,"")</f>
        <v/>
      </c>
      <c r="BL3938">
        <f>COUNTIFS($B$1:B3938,B3938)-COUNTIFS($B$1:B3938,B3938,$BK$1:BK3938,"")</f>
        <v>0</v>
      </c>
      <c r="BM3938" t="str">
        <f t="shared" si="681"/>
        <v/>
      </c>
    </row>
    <row r="3939" spans="1:65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1"/>
      <c r="AK3939" s="1"/>
      <c r="AL3939" s="1"/>
      <c r="AM3939" s="1"/>
      <c r="AN3939" s="1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t="str">
        <f t="shared" si="671"/>
        <v/>
      </c>
      <c r="AZ3939">
        <f t="shared" si="672"/>
        <v>0</v>
      </c>
      <c r="BA3939" t="str">
        <f t="shared" si="673"/>
        <v>QB</v>
      </c>
      <c r="BB3939" t="str">
        <f t="shared" si="674"/>
        <v>_</v>
      </c>
      <c r="BC3939" t="str">
        <f t="shared" si="675"/>
        <v>ru</v>
      </c>
      <c r="BD3939">
        <f>COUNTIFS($BB$1:BB3939,BB3939,$BC$1:BC3939,"ru")</f>
        <v>2063</v>
      </c>
      <c r="BE3939" t="str">
        <f t="shared" si="676"/>
        <v>re</v>
      </c>
      <c r="BF3939">
        <f>COUNTIFS($BB$1:BB3939,BB3939,$BE$1:BE3939,"re")</f>
        <v>2063</v>
      </c>
      <c r="BG3939" t="str">
        <f t="shared" si="677"/>
        <v>ru2063_</v>
      </c>
      <c r="BH3939" t="str">
        <f t="shared" si="678"/>
        <v>re2063_</v>
      </c>
      <c r="BI3939" t="str">
        <f t="shared" si="679"/>
        <v>_0</v>
      </c>
      <c r="BJ3939" t="str">
        <f t="shared" si="680"/>
        <v>_</v>
      </c>
      <c r="BK3939" t="str">
        <f>IF(ISERROR(MATCH(LEFT(C3939,5)&amp;B3939&amp;"_"&amp;A3939,$BK$1:BK3938,0)),LEFT(C3939,5)&amp;B3939&amp;"_"&amp;A3939,"")</f>
        <v/>
      </c>
      <c r="BL3939">
        <f>COUNTIFS($B$1:B3939,B3939)-COUNTIFS($B$1:B3939,B3939,$BK$1:BK3939,"")</f>
        <v>0</v>
      </c>
      <c r="BM3939" t="str">
        <f t="shared" si="681"/>
        <v/>
      </c>
    </row>
    <row r="3940" spans="1:65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1"/>
      <c r="AK3940" s="1"/>
      <c r="AL3940" s="1"/>
      <c r="AM3940" s="1"/>
      <c r="AN3940" s="1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t="str">
        <f t="shared" si="671"/>
        <v/>
      </c>
      <c r="AZ3940">
        <f t="shared" si="672"/>
        <v>0</v>
      </c>
      <c r="BA3940" t="str">
        <f t="shared" si="673"/>
        <v>QB</v>
      </c>
      <c r="BB3940" t="str">
        <f t="shared" si="674"/>
        <v>_</v>
      </c>
      <c r="BC3940" t="str">
        <f t="shared" si="675"/>
        <v>ru</v>
      </c>
      <c r="BD3940">
        <f>COUNTIFS($BB$1:BB3940,BB3940,$BC$1:BC3940,"ru")</f>
        <v>2064</v>
      </c>
      <c r="BE3940" t="str">
        <f t="shared" si="676"/>
        <v>re</v>
      </c>
      <c r="BF3940">
        <f>COUNTIFS($BB$1:BB3940,BB3940,$BE$1:BE3940,"re")</f>
        <v>2064</v>
      </c>
      <c r="BG3940" t="str">
        <f t="shared" si="677"/>
        <v>ru2064_</v>
      </c>
      <c r="BH3940" t="str">
        <f t="shared" si="678"/>
        <v>re2064_</v>
      </c>
      <c r="BI3940" t="str">
        <f t="shared" si="679"/>
        <v>_0</v>
      </c>
      <c r="BJ3940" t="str">
        <f t="shared" si="680"/>
        <v>_</v>
      </c>
      <c r="BK3940" t="str">
        <f>IF(ISERROR(MATCH(LEFT(C3940,5)&amp;B3940&amp;"_"&amp;A3940,$BK$1:BK3939,0)),LEFT(C3940,5)&amp;B3940&amp;"_"&amp;A3940,"")</f>
        <v/>
      </c>
      <c r="BL3940">
        <f>COUNTIFS($B$1:B3940,B3940)-COUNTIFS($B$1:B3940,B3940,$BK$1:BK3940,"")</f>
        <v>0</v>
      </c>
      <c r="BM3940" t="str">
        <f t="shared" si="681"/>
        <v/>
      </c>
    </row>
    <row r="3941" spans="1:65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1"/>
      <c r="AK3941" s="1"/>
      <c r="AL3941" s="1"/>
      <c r="AM3941" s="1"/>
      <c r="AN3941" s="1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t="str">
        <f t="shared" si="671"/>
        <v/>
      </c>
      <c r="AZ3941">
        <f t="shared" si="672"/>
        <v>0</v>
      </c>
      <c r="BA3941" t="str">
        <f t="shared" si="673"/>
        <v>QB</v>
      </c>
      <c r="BB3941" t="str">
        <f t="shared" si="674"/>
        <v>_</v>
      </c>
      <c r="BC3941" t="str">
        <f t="shared" si="675"/>
        <v>ru</v>
      </c>
      <c r="BD3941">
        <f>COUNTIFS($BB$1:BB3941,BB3941,$BC$1:BC3941,"ru")</f>
        <v>2065</v>
      </c>
      <c r="BE3941" t="str">
        <f t="shared" si="676"/>
        <v>re</v>
      </c>
      <c r="BF3941">
        <f>COUNTIFS($BB$1:BB3941,BB3941,$BE$1:BE3941,"re")</f>
        <v>2065</v>
      </c>
      <c r="BG3941" t="str">
        <f t="shared" si="677"/>
        <v>ru2065_</v>
      </c>
      <c r="BH3941" t="str">
        <f t="shared" si="678"/>
        <v>re2065_</v>
      </c>
      <c r="BI3941" t="str">
        <f t="shared" si="679"/>
        <v>_0</v>
      </c>
      <c r="BJ3941" t="str">
        <f t="shared" si="680"/>
        <v>_</v>
      </c>
      <c r="BK3941" t="str">
        <f>IF(ISERROR(MATCH(LEFT(C3941,5)&amp;B3941&amp;"_"&amp;A3941,$BK$1:BK3940,0)),LEFT(C3941,5)&amp;B3941&amp;"_"&amp;A3941,"")</f>
        <v/>
      </c>
      <c r="BL3941">
        <f>COUNTIFS($B$1:B3941,B3941)-COUNTIFS($B$1:B3941,B3941,$BK$1:BK3941,"")</f>
        <v>0</v>
      </c>
      <c r="BM3941" t="str">
        <f t="shared" si="681"/>
        <v/>
      </c>
    </row>
    <row r="3942" spans="1:65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1"/>
      <c r="AK3942" s="1"/>
      <c r="AL3942" s="1"/>
      <c r="AM3942" s="1"/>
      <c r="AN3942" s="1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t="str">
        <f t="shared" si="671"/>
        <v/>
      </c>
      <c r="AZ3942">
        <f t="shared" si="672"/>
        <v>0</v>
      </c>
      <c r="BA3942" t="str">
        <f t="shared" si="673"/>
        <v>QB</v>
      </c>
      <c r="BB3942" t="str">
        <f t="shared" si="674"/>
        <v>_</v>
      </c>
      <c r="BC3942" t="str">
        <f t="shared" si="675"/>
        <v>ru</v>
      </c>
      <c r="BD3942">
        <f>COUNTIFS($BB$1:BB3942,BB3942,$BC$1:BC3942,"ru")</f>
        <v>2066</v>
      </c>
      <c r="BE3942" t="str">
        <f t="shared" si="676"/>
        <v>re</v>
      </c>
      <c r="BF3942">
        <f>COUNTIFS($BB$1:BB3942,BB3942,$BE$1:BE3942,"re")</f>
        <v>2066</v>
      </c>
      <c r="BG3942" t="str">
        <f t="shared" si="677"/>
        <v>ru2066_</v>
      </c>
      <c r="BH3942" t="str">
        <f t="shared" si="678"/>
        <v>re2066_</v>
      </c>
      <c r="BI3942" t="str">
        <f t="shared" si="679"/>
        <v>_0</v>
      </c>
      <c r="BJ3942" t="str">
        <f t="shared" si="680"/>
        <v>_</v>
      </c>
      <c r="BK3942" t="str">
        <f>IF(ISERROR(MATCH(LEFT(C3942,5)&amp;B3942&amp;"_"&amp;A3942,$BK$1:BK3941,0)),LEFT(C3942,5)&amp;B3942&amp;"_"&amp;A3942,"")</f>
        <v/>
      </c>
      <c r="BL3942">
        <f>COUNTIFS($B$1:B3942,B3942)-COUNTIFS($B$1:B3942,B3942,$BK$1:BK3942,"")</f>
        <v>0</v>
      </c>
      <c r="BM3942" t="str">
        <f t="shared" si="681"/>
        <v/>
      </c>
    </row>
    <row r="3943" spans="1:65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1"/>
      <c r="AK3943" s="1"/>
      <c r="AL3943" s="1"/>
      <c r="AM3943" s="1"/>
      <c r="AN3943" s="1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t="str">
        <f t="shared" si="671"/>
        <v/>
      </c>
      <c r="AZ3943">
        <f t="shared" si="672"/>
        <v>0</v>
      </c>
      <c r="BA3943" t="str">
        <f t="shared" si="673"/>
        <v>QB</v>
      </c>
      <c r="BB3943" t="str">
        <f t="shared" si="674"/>
        <v>_</v>
      </c>
      <c r="BC3943" t="str">
        <f t="shared" si="675"/>
        <v>ru</v>
      </c>
      <c r="BD3943">
        <f>COUNTIFS($BB$1:BB3943,BB3943,$BC$1:BC3943,"ru")</f>
        <v>2067</v>
      </c>
      <c r="BE3943" t="str">
        <f t="shared" si="676"/>
        <v>re</v>
      </c>
      <c r="BF3943">
        <f>COUNTIFS($BB$1:BB3943,BB3943,$BE$1:BE3943,"re")</f>
        <v>2067</v>
      </c>
      <c r="BG3943" t="str">
        <f t="shared" si="677"/>
        <v>ru2067_</v>
      </c>
      <c r="BH3943" t="str">
        <f t="shared" si="678"/>
        <v>re2067_</v>
      </c>
      <c r="BI3943" t="str">
        <f t="shared" si="679"/>
        <v>_0</v>
      </c>
      <c r="BJ3943" t="str">
        <f t="shared" si="680"/>
        <v>_</v>
      </c>
      <c r="BK3943" t="str">
        <f>IF(ISERROR(MATCH(LEFT(C3943,5)&amp;B3943&amp;"_"&amp;A3943,$BK$1:BK3942,0)),LEFT(C3943,5)&amp;B3943&amp;"_"&amp;A3943,"")</f>
        <v/>
      </c>
      <c r="BL3943">
        <f>COUNTIFS($B$1:B3943,B3943)-COUNTIFS($B$1:B3943,B3943,$BK$1:BK3943,"")</f>
        <v>0</v>
      </c>
      <c r="BM3943" t="str">
        <f t="shared" si="681"/>
        <v/>
      </c>
    </row>
    <row r="3944" spans="1:65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1"/>
      <c r="AK3944" s="1"/>
      <c r="AL3944" s="1"/>
      <c r="AM3944" s="1"/>
      <c r="AN3944" s="1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t="str">
        <f t="shared" si="671"/>
        <v/>
      </c>
      <c r="AZ3944">
        <f t="shared" si="672"/>
        <v>0</v>
      </c>
      <c r="BA3944" t="str">
        <f t="shared" si="673"/>
        <v>QB</v>
      </c>
      <c r="BB3944" t="str">
        <f t="shared" si="674"/>
        <v>_</v>
      </c>
      <c r="BC3944" t="str">
        <f t="shared" si="675"/>
        <v>ru</v>
      </c>
      <c r="BD3944">
        <f>COUNTIFS($BB$1:BB3944,BB3944,$BC$1:BC3944,"ru")</f>
        <v>2068</v>
      </c>
      <c r="BE3944" t="str">
        <f t="shared" si="676"/>
        <v>re</v>
      </c>
      <c r="BF3944">
        <f>COUNTIFS($BB$1:BB3944,BB3944,$BE$1:BE3944,"re")</f>
        <v>2068</v>
      </c>
      <c r="BG3944" t="str">
        <f t="shared" si="677"/>
        <v>ru2068_</v>
      </c>
      <c r="BH3944" t="str">
        <f t="shared" si="678"/>
        <v>re2068_</v>
      </c>
      <c r="BI3944" t="str">
        <f t="shared" si="679"/>
        <v>_0</v>
      </c>
      <c r="BJ3944" t="str">
        <f t="shared" si="680"/>
        <v>_</v>
      </c>
      <c r="BK3944" t="str">
        <f>IF(ISERROR(MATCH(LEFT(C3944,5)&amp;B3944&amp;"_"&amp;A3944,$BK$1:BK3943,0)),LEFT(C3944,5)&amp;B3944&amp;"_"&amp;A3944,"")</f>
        <v/>
      </c>
      <c r="BL3944">
        <f>COUNTIFS($B$1:B3944,B3944)-COUNTIFS($B$1:B3944,B3944,$BK$1:BK3944,"")</f>
        <v>0</v>
      </c>
      <c r="BM3944" t="str">
        <f t="shared" si="681"/>
        <v/>
      </c>
    </row>
    <row r="3945" spans="1:65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1"/>
      <c r="AK3945" s="1"/>
      <c r="AL3945" s="1"/>
      <c r="AM3945" s="1"/>
      <c r="AN3945" s="1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t="str">
        <f t="shared" si="671"/>
        <v/>
      </c>
      <c r="AZ3945">
        <f t="shared" si="672"/>
        <v>0</v>
      </c>
      <c r="BA3945" t="str">
        <f t="shared" si="673"/>
        <v>QB</v>
      </c>
      <c r="BB3945" t="str">
        <f t="shared" si="674"/>
        <v>_</v>
      </c>
      <c r="BC3945" t="str">
        <f t="shared" si="675"/>
        <v>ru</v>
      </c>
      <c r="BD3945">
        <f>COUNTIFS($BB$1:BB3945,BB3945,$BC$1:BC3945,"ru")</f>
        <v>2069</v>
      </c>
      <c r="BE3945" t="str">
        <f t="shared" si="676"/>
        <v>re</v>
      </c>
      <c r="BF3945">
        <f>COUNTIFS($BB$1:BB3945,BB3945,$BE$1:BE3945,"re")</f>
        <v>2069</v>
      </c>
      <c r="BG3945" t="str">
        <f t="shared" si="677"/>
        <v>ru2069_</v>
      </c>
      <c r="BH3945" t="str">
        <f t="shared" si="678"/>
        <v>re2069_</v>
      </c>
      <c r="BI3945" t="str">
        <f t="shared" si="679"/>
        <v>_0</v>
      </c>
      <c r="BJ3945" t="str">
        <f t="shared" si="680"/>
        <v>_</v>
      </c>
      <c r="BK3945" t="str">
        <f>IF(ISERROR(MATCH(LEFT(C3945,5)&amp;B3945&amp;"_"&amp;A3945,$BK$1:BK3944,0)),LEFT(C3945,5)&amp;B3945&amp;"_"&amp;A3945,"")</f>
        <v/>
      </c>
      <c r="BL3945">
        <f>COUNTIFS($B$1:B3945,B3945)-COUNTIFS($B$1:B3945,B3945,$BK$1:BK3945,"")</f>
        <v>0</v>
      </c>
      <c r="BM3945" t="str">
        <f t="shared" si="681"/>
        <v/>
      </c>
    </row>
    <row r="3946" spans="1:65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1"/>
      <c r="AK3946" s="1"/>
      <c r="AL3946" s="1"/>
      <c r="AM3946" s="1"/>
      <c r="AN3946" s="1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t="str">
        <f t="shared" si="671"/>
        <v/>
      </c>
      <c r="AZ3946">
        <f t="shared" si="672"/>
        <v>0</v>
      </c>
      <c r="BA3946" t="str">
        <f t="shared" si="673"/>
        <v>QB</v>
      </c>
      <c r="BB3946" t="str">
        <f t="shared" si="674"/>
        <v>_</v>
      </c>
      <c r="BC3946" t="str">
        <f t="shared" si="675"/>
        <v>ru</v>
      </c>
      <c r="BD3946">
        <f>COUNTIFS($BB$1:BB3946,BB3946,$BC$1:BC3946,"ru")</f>
        <v>2070</v>
      </c>
      <c r="BE3946" t="str">
        <f t="shared" si="676"/>
        <v>re</v>
      </c>
      <c r="BF3946">
        <f>COUNTIFS($BB$1:BB3946,BB3946,$BE$1:BE3946,"re")</f>
        <v>2070</v>
      </c>
      <c r="BG3946" t="str">
        <f t="shared" si="677"/>
        <v>ru2070_</v>
      </c>
      <c r="BH3946" t="str">
        <f t="shared" si="678"/>
        <v>re2070_</v>
      </c>
      <c r="BI3946" t="str">
        <f t="shared" si="679"/>
        <v>_0</v>
      </c>
      <c r="BJ3946" t="str">
        <f t="shared" si="680"/>
        <v>_</v>
      </c>
      <c r="BK3946" t="str">
        <f>IF(ISERROR(MATCH(LEFT(C3946,5)&amp;B3946&amp;"_"&amp;A3946,$BK$1:BK3945,0)),LEFT(C3946,5)&amp;B3946&amp;"_"&amp;A3946,"")</f>
        <v/>
      </c>
      <c r="BL3946">
        <f>COUNTIFS($B$1:B3946,B3946)-COUNTIFS($B$1:B3946,B3946,$BK$1:BK3946,"")</f>
        <v>0</v>
      </c>
      <c r="BM3946" t="str">
        <f t="shared" si="681"/>
        <v/>
      </c>
    </row>
    <row r="3947" spans="1:65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1"/>
      <c r="AK3947" s="1"/>
      <c r="AL3947" s="1"/>
      <c r="AM3947" s="1"/>
      <c r="AN3947" s="1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t="str">
        <f t="shared" si="671"/>
        <v/>
      </c>
      <c r="AZ3947">
        <f t="shared" si="672"/>
        <v>0</v>
      </c>
      <c r="BA3947" t="str">
        <f t="shared" si="673"/>
        <v>QB</v>
      </c>
      <c r="BB3947" t="str">
        <f t="shared" si="674"/>
        <v>_</v>
      </c>
      <c r="BC3947" t="str">
        <f t="shared" si="675"/>
        <v>ru</v>
      </c>
      <c r="BD3947">
        <f>COUNTIFS($BB$1:BB3947,BB3947,$BC$1:BC3947,"ru")</f>
        <v>2071</v>
      </c>
      <c r="BE3947" t="str">
        <f t="shared" si="676"/>
        <v>re</v>
      </c>
      <c r="BF3947">
        <f>COUNTIFS($BB$1:BB3947,BB3947,$BE$1:BE3947,"re")</f>
        <v>2071</v>
      </c>
      <c r="BG3947" t="str">
        <f t="shared" si="677"/>
        <v>ru2071_</v>
      </c>
      <c r="BH3947" t="str">
        <f t="shared" si="678"/>
        <v>re2071_</v>
      </c>
      <c r="BI3947" t="str">
        <f t="shared" si="679"/>
        <v>_0</v>
      </c>
      <c r="BJ3947" t="str">
        <f t="shared" si="680"/>
        <v>_</v>
      </c>
      <c r="BK3947" t="str">
        <f>IF(ISERROR(MATCH(LEFT(C3947,5)&amp;B3947&amp;"_"&amp;A3947,$BK$1:BK3946,0)),LEFT(C3947,5)&amp;B3947&amp;"_"&amp;A3947,"")</f>
        <v/>
      </c>
      <c r="BL3947">
        <f>COUNTIFS($B$1:B3947,B3947)-COUNTIFS($B$1:B3947,B3947,$BK$1:BK3947,"")</f>
        <v>0</v>
      </c>
      <c r="BM3947" t="str">
        <f t="shared" si="681"/>
        <v/>
      </c>
    </row>
    <row r="3948" spans="1:65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1"/>
      <c r="AK3948" s="1"/>
      <c r="AL3948" s="1"/>
      <c r="AM3948" s="1"/>
      <c r="AN3948" s="1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t="str">
        <f t="shared" si="671"/>
        <v/>
      </c>
      <c r="AZ3948">
        <f t="shared" si="672"/>
        <v>0</v>
      </c>
      <c r="BA3948" t="str">
        <f t="shared" si="673"/>
        <v>QB</v>
      </c>
      <c r="BB3948" t="str">
        <f t="shared" si="674"/>
        <v>_</v>
      </c>
      <c r="BC3948" t="str">
        <f t="shared" si="675"/>
        <v>ru</v>
      </c>
      <c r="BD3948">
        <f>COUNTIFS($BB$1:BB3948,BB3948,$BC$1:BC3948,"ru")</f>
        <v>2072</v>
      </c>
      <c r="BE3948" t="str">
        <f t="shared" si="676"/>
        <v>re</v>
      </c>
      <c r="BF3948">
        <f>COUNTIFS($BB$1:BB3948,BB3948,$BE$1:BE3948,"re")</f>
        <v>2072</v>
      </c>
      <c r="BG3948" t="str">
        <f t="shared" si="677"/>
        <v>ru2072_</v>
      </c>
      <c r="BH3948" t="str">
        <f t="shared" si="678"/>
        <v>re2072_</v>
      </c>
      <c r="BI3948" t="str">
        <f t="shared" si="679"/>
        <v>_0</v>
      </c>
      <c r="BJ3948" t="str">
        <f t="shared" si="680"/>
        <v>_</v>
      </c>
      <c r="BK3948" t="str">
        <f>IF(ISERROR(MATCH(LEFT(C3948,5)&amp;B3948&amp;"_"&amp;A3948,$BK$1:BK3947,0)),LEFT(C3948,5)&amp;B3948&amp;"_"&amp;A3948,"")</f>
        <v/>
      </c>
      <c r="BL3948">
        <f>COUNTIFS($B$1:B3948,B3948)-COUNTIFS($B$1:B3948,B3948,$BK$1:BK3948,"")</f>
        <v>0</v>
      </c>
      <c r="BM3948" t="str">
        <f t="shared" si="681"/>
        <v/>
      </c>
    </row>
    <row r="3949" spans="1:65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1"/>
      <c r="AK3949" s="1"/>
      <c r="AL3949" s="1"/>
      <c r="AM3949" s="1"/>
      <c r="AN3949" s="1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t="str">
        <f t="shared" si="671"/>
        <v/>
      </c>
      <c r="AZ3949">
        <f t="shared" si="672"/>
        <v>0</v>
      </c>
      <c r="BA3949" t="str">
        <f t="shared" si="673"/>
        <v>QB</v>
      </c>
      <c r="BB3949" t="str">
        <f t="shared" si="674"/>
        <v>_</v>
      </c>
      <c r="BC3949" t="str">
        <f t="shared" si="675"/>
        <v>ru</v>
      </c>
      <c r="BD3949">
        <f>COUNTIFS($BB$1:BB3949,BB3949,$BC$1:BC3949,"ru")</f>
        <v>2073</v>
      </c>
      <c r="BE3949" t="str">
        <f t="shared" si="676"/>
        <v>re</v>
      </c>
      <c r="BF3949">
        <f>COUNTIFS($BB$1:BB3949,BB3949,$BE$1:BE3949,"re")</f>
        <v>2073</v>
      </c>
      <c r="BG3949" t="str">
        <f t="shared" si="677"/>
        <v>ru2073_</v>
      </c>
      <c r="BH3949" t="str">
        <f t="shared" si="678"/>
        <v>re2073_</v>
      </c>
      <c r="BI3949" t="str">
        <f t="shared" si="679"/>
        <v>_0</v>
      </c>
      <c r="BJ3949" t="str">
        <f t="shared" si="680"/>
        <v>_</v>
      </c>
      <c r="BK3949" t="str">
        <f>IF(ISERROR(MATCH(LEFT(C3949,5)&amp;B3949&amp;"_"&amp;A3949,$BK$1:BK3948,0)),LEFT(C3949,5)&amp;B3949&amp;"_"&amp;A3949,"")</f>
        <v/>
      </c>
      <c r="BL3949">
        <f>COUNTIFS($B$1:B3949,B3949)-COUNTIFS($B$1:B3949,B3949,$BK$1:BK3949,"")</f>
        <v>0</v>
      </c>
      <c r="BM3949" t="str">
        <f t="shared" si="681"/>
        <v/>
      </c>
    </row>
    <row r="3950" spans="1:65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1"/>
      <c r="AK3950" s="1"/>
      <c r="AL3950" s="1"/>
      <c r="AM3950" s="1"/>
      <c r="AN3950" s="1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t="str">
        <f t="shared" si="671"/>
        <v/>
      </c>
      <c r="AZ3950">
        <f t="shared" si="672"/>
        <v>0</v>
      </c>
      <c r="BA3950" t="str">
        <f t="shared" si="673"/>
        <v>QB</v>
      </c>
      <c r="BB3950" t="str">
        <f t="shared" si="674"/>
        <v>_</v>
      </c>
      <c r="BC3950" t="str">
        <f t="shared" si="675"/>
        <v>ru</v>
      </c>
      <c r="BD3950">
        <f>COUNTIFS($BB$1:BB3950,BB3950,$BC$1:BC3950,"ru")</f>
        <v>2074</v>
      </c>
      <c r="BE3950" t="str">
        <f t="shared" si="676"/>
        <v>re</v>
      </c>
      <c r="BF3950">
        <f>COUNTIFS($BB$1:BB3950,BB3950,$BE$1:BE3950,"re")</f>
        <v>2074</v>
      </c>
      <c r="BG3950" t="str">
        <f t="shared" si="677"/>
        <v>ru2074_</v>
      </c>
      <c r="BH3950" t="str">
        <f t="shared" si="678"/>
        <v>re2074_</v>
      </c>
      <c r="BI3950" t="str">
        <f t="shared" si="679"/>
        <v>_0</v>
      </c>
      <c r="BJ3950" t="str">
        <f t="shared" si="680"/>
        <v>_</v>
      </c>
      <c r="BK3950" t="str">
        <f>IF(ISERROR(MATCH(LEFT(C3950,5)&amp;B3950&amp;"_"&amp;A3950,$BK$1:BK3949,0)),LEFT(C3950,5)&amp;B3950&amp;"_"&amp;A3950,"")</f>
        <v/>
      </c>
      <c r="BL3950">
        <f>COUNTIFS($B$1:B3950,B3950)-COUNTIFS($B$1:B3950,B3950,$BK$1:BK3950,"")</f>
        <v>0</v>
      </c>
      <c r="BM3950" t="str">
        <f t="shared" si="681"/>
        <v/>
      </c>
    </row>
    <row r="3951" spans="1:65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1"/>
      <c r="AK3951" s="1"/>
      <c r="AL3951" s="1"/>
      <c r="AM3951" s="1"/>
      <c r="AN3951" s="1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t="str">
        <f t="shared" si="671"/>
        <v/>
      </c>
      <c r="AZ3951">
        <f t="shared" si="672"/>
        <v>0</v>
      </c>
      <c r="BA3951" t="str">
        <f t="shared" si="673"/>
        <v>QB</v>
      </c>
      <c r="BB3951" t="str">
        <f t="shared" si="674"/>
        <v>_</v>
      </c>
      <c r="BC3951" t="str">
        <f t="shared" si="675"/>
        <v>ru</v>
      </c>
      <c r="BD3951">
        <f>COUNTIFS($BB$1:BB3951,BB3951,$BC$1:BC3951,"ru")</f>
        <v>2075</v>
      </c>
      <c r="BE3951" t="str">
        <f t="shared" si="676"/>
        <v>re</v>
      </c>
      <c r="BF3951">
        <f>COUNTIFS($BB$1:BB3951,BB3951,$BE$1:BE3951,"re")</f>
        <v>2075</v>
      </c>
      <c r="BG3951" t="str">
        <f t="shared" si="677"/>
        <v>ru2075_</v>
      </c>
      <c r="BH3951" t="str">
        <f t="shared" si="678"/>
        <v>re2075_</v>
      </c>
      <c r="BI3951" t="str">
        <f t="shared" si="679"/>
        <v>_0</v>
      </c>
      <c r="BJ3951" t="str">
        <f t="shared" si="680"/>
        <v>_</v>
      </c>
      <c r="BK3951" t="str">
        <f>IF(ISERROR(MATCH(LEFT(C3951,5)&amp;B3951&amp;"_"&amp;A3951,$BK$1:BK3950,0)),LEFT(C3951,5)&amp;B3951&amp;"_"&amp;A3951,"")</f>
        <v/>
      </c>
      <c r="BL3951">
        <f>COUNTIFS($B$1:B3951,B3951)-COUNTIFS($B$1:B3951,B3951,$BK$1:BK3951,"")</f>
        <v>0</v>
      </c>
      <c r="BM3951" t="str">
        <f t="shared" si="681"/>
        <v/>
      </c>
    </row>
    <row r="3952" spans="1:65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1"/>
      <c r="AK3952" s="1"/>
      <c r="AL3952" s="1"/>
      <c r="AM3952" s="1"/>
      <c r="AN3952" s="1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t="str">
        <f t="shared" si="671"/>
        <v/>
      </c>
      <c r="AZ3952">
        <f t="shared" si="672"/>
        <v>0</v>
      </c>
      <c r="BA3952" t="str">
        <f t="shared" si="673"/>
        <v>QB</v>
      </c>
      <c r="BB3952" t="str">
        <f t="shared" si="674"/>
        <v>_</v>
      </c>
      <c r="BC3952" t="str">
        <f t="shared" si="675"/>
        <v>ru</v>
      </c>
      <c r="BD3952">
        <f>COUNTIFS($BB$1:BB3952,BB3952,$BC$1:BC3952,"ru")</f>
        <v>2076</v>
      </c>
      <c r="BE3952" t="str">
        <f t="shared" si="676"/>
        <v>re</v>
      </c>
      <c r="BF3952">
        <f>COUNTIFS($BB$1:BB3952,BB3952,$BE$1:BE3952,"re")</f>
        <v>2076</v>
      </c>
      <c r="BG3952" t="str">
        <f t="shared" si="677"/>
        <v>ru2076_</v>
      </c>
      <c r="BH3952" t="str">
        <f t="shared" si="678"/>
        <v>re2076_</v>
      </c>
      <c r="BI3952" t="str">
        <f t="shared" si="679"/>
        <v>_0</v>
      </c>
      <c r="BJ3952" t="str">
        <f t="shared" si="680"/>
        <v>_</v>
      </c>
      <c r="BK3952" t="str">
        <f>IF(ISERROR(MATCH(LEFT(C3952,5)&amp;B3952&amp;"_"&amp;A3952,$BK$1:BK3951,0)),LEFT(C3952,5)&amp;B3952&amp;"_"&amp;A3952,"")</f>
        <v/>
      </c>
      <c r="BL3952">
        <f>COUNTIFS($B$1:B3952,B3952)-COUNTIFS($B$1:B3952,B3952,$BK$1:BK3952,"")</f>
        <v>0</v>
      </c>
      <c r="BM3952" t="str">
        <f t="shared" si="681"/>
        <v/>
      </c>
    </row>
    <row r="3953" spans="1:65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1"/>
      <c r="AK3953" s="1"/>
      <c r="AL3953" s="1"/>
      <c r="AM3953" s="1"/>
      <c r="AN3953" s="1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t="str">
        <f t="shared" si="671"/>
        <v/>
      </c>
      <c r="AZ3953">
        <f t="shared" si="672"/>
        <v>0</v>
      </c>
      <c r="BA3953" t="str">
        <f t="shared" si="673"/>
        <v>QB</v>
      </c>
      <c r="BB3953" t="str">
        <f t="shared" si="674"/>
        <v>_</v>
      </c>
      <c r="BC3953" t="str">
        <f t="shared" si="675"/>
        <v>ru</v>
      </c>
      <c r="BD3953">
        <f>COUNTIFS($BB$1:BB3953,BB3953,$BC$1:BC3953,"ru")</f>
        <v>2077</v>
      </c>
      <c r="BE3953" t="str">
        <f t="shared" si="676"/>
        <v>re</v>
      </c>
      <c r="BF3953">
        <f>COUNTIFS($BB$1:BB3953,BB3953,$BE$1:BE3953,"re")</f>
        <v>2077</v>
      </c>
      <c r="BG3953" t="str">
        <f t="shared" si="677"/>
        <v>ru2077_</v>
      </c>
      <c r="BH3953" t="str">
        <f t="shared" si="678"/>
        <v>re2077_</v>
      </c>
      <c r="BI3953" t="str">
        <f t="shared" si="679"/>
        <v>_0</v>
      </c>
      <c r="BJ3953" t="str">
        <f t="shared" si="680"/>
        <v>_</v>
      </c>
      <c r="BK3953" t="str">
        <f>IF(ISERROR(MATCH(LEFT(C3953,5)&amp;B3953&amp;"_"&amp;A3953,$BK$1:BK3952,0)),LEFT(C3953,5)&amp;B3953&amp;"_"&amp;A3953,"")</f>
        <v/>
      </c>
      <c r="BL3953">
        <f>COUNTIFS($B$1:B3953,B3953)-COUNTIFS($B$1:B3953,B3953,$BK$1:BK3953,"")</f>
        <v>0</v>
      </c>
      <c r="BM3953" t="str">
        <f t="shared" si="681"/>
        <v/>
      </c>
    </row>
    <row r="3954" spans="1:65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1"/>
      <c r="AK3954" s="1"/>
      <c r="AL3954" s="1"/>
      <c r="AM3954" s="1"/>
      <c r="AN3954" s="1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t="str">
        <f t="shared" si="671"/>
        <v/>
      </c>
      <c r="AZ3954">
        <f t="shared" si="672"/>
        <v>0</v>
      </c>
      <c r="BA3954" t="str">
        <f t="shared" si="673"/>
        <v>QB</v>
      </c>
      <c r="BB3954" t="str">
        <f t="shared" si="674"/>
        <v>_</v>
      </c>
      <c r="BC3954" t="str">
        <f t="shared" si="675"/>
        <v>ru</v>
      </c>
      <c r="BD3954">
        <f>COUNTIFS($BB$1:BB3954,BB3954,$BC$1:BC3954,"ru")</f>
        <v>2078</v>
      </c>
      <c r="BE3954" t="str">
        <f t="shared" si="676"/>
        <v>re</v>
      </c>
      <c r="BF3954">
        <f>COUNTIFS($BB$1:BB3954,BB3954,$BE$1:BE3954,"re")</f>
        <v>2078</v>
      </c>
      <c r="BG3954" t="str">
        <f t="shared" si="677"/>
        <v>ru2078_</v>
      </c>
      <c r="BH3954" t="str">
        <f t="shared" si="678"/>
        <v>re2078_</v>
      </c>
      <c r="BI3954" t="str">
        <f t="shared" si="679"/>
        <v>_0</v>
      </c>
      <c r="BJ3954" t="str">
        <f t="shared" si="680"/>
        <v>_</v>
      </c>
      <c r="BK3954" t="str">
        <f>IF(ISERROR(MATCH(LEFT(C3954,5)&amp;B3954&amp;"_"&amp;A3954,$BK$1:BK3953,0)),LEFT(C3954,5)&amp;B3954&amp;"_"&amp;A3954,"")</f>
        <v/>
      </c>
      <c r="BL3954">
        <f>COUNTIFS($B$1:B3954,B3954)-COUNTIFS($B$1:B3954,B3954,$BK$1:BK3954,"")</f>
        <v>0</v>
      </c>
      <c r="BM3954" t="str">
        <f t="shared" si="681"/>
        <v/>
      </c>
    </row>
    <row r="3955" spans="1:65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1"/>
      <c r="AK3955" s="1"/>
      <c r="AL3955" s="1"/>
      <c r="AM3955" s="1"/>
      <c r="AN3955" s="1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t="str">
        <f t="shared" si="671"/>
        <v/>
      </c>
      <c r="AZ3955">
        <f t="shared" si="672"/>
        <v>0</v>
      </c>
      <c r="BA3955" t="str">
        <f t="shared" si="673"/>
        <v>QB</v>
      </c>
      <c r="BB3955" t="str">
        <f t="shared" si="674"/>
        <v>_</v>
      </c>
      <c r="BC3955" t="str">
        <f t="shared" si="675"/>
        <v>ru</v>
      </c>
      <c r="BD3955">
        <f>COUNTIFS($BB$1:BB3955,BB3955,$BC$1:BC3955,"ru")</f>
        <v>2079</v>
      </c>
      <c r="BE3955" t="str">
        <f t="shared" si="676"/>
        <v>re</v>
      </c>
      <c r="BF3955">
        <f>COUNTIFS($BB$1:BB3955,BB3955,$BE$1:BE3955,"re")</f>
        <v>2079</v>
      </c>
      <c r="BG3955" t="str">
        <f t="shared" si="677"/>
        <v>ru2079_</v>
      </c>
      <c r="BH3955" t="str">
        <f t="shared" si="678"/>
        <v>re2079_</v>
      </c>
      <c r="BI3955" t="str">
        <f t="shared" si="679"/>
        <v>_0</v>
      </c>
      <c r="BJ3955" t="str">
        <f t="shared" si="680"/>
        <v>_</v>
      </c>
      <c r="BK3955" t="str">
        <f>IF(ISERROR(MATCH(LEFT(C3955,5)&amp;B3955&amp;"_"&amp;A3955,$BK$1:BK3954,0)),LEFT(C3955,5)&amp;B3955&amp;"_"&amp;A3955,"")</f>
        <v/>
      </c>
      <c r="BL3955">
        <f>COUNTIFS($B$1:B3955,B3955)-COUNTIFS($B$1:B3955,B3955,$BK$1:BK3955,"")</f>
        <v>0</v>
      </c>
      <c r="BM3955" t="str">
        <f t="shared" si="681"/>
        <v/>
      </c>
    </row>
    <row r="3956" spans="1:65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1"/>
      <c r="AK3956" s="1"/>
      <c r="AL3956" s="1"/>
      <c r="AM3956" s="1"/>
      <c r="AN3956" s="1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t="str">
        <f t="shared" si="671"/>
        <v/>
      </c>
      <c r="AZ3956">
        <f t="shared" si="672"/>
        <v>0</v>
      </c>
      <c r="BA3956" t="str">
        <f t="shared" si="673"/>
        <v>QB</v>
      </c>
      <c r="BB3956" t="str">
        <f t="shared" si="674"/>
        <v>_</v>
      </c>
      <c r="BC3956" t="str">
        <f t="shared" si="675"/>
        <v>ru</v>
      </c>
      <c r="BD3956">
        <f>COUNTIFS($BB$1:BB3956,BB3956,$BC$1:BC3956,"ru")</f>
        <v>2080</v>
      </c>
      <c r="BE3956" t="str">
        <f t="shared" si="676"/>
        <v>re</v>
      </c>
      <c r="BF3956">
        <f>COUNTIFS($BB$1:BB3956,BB3956,$BE$1:BE3956,"re")</f>
        <v>2080</v>
      </c>
      <c r="BG3956" t="str">
        <f t="shared" si="677"/>
        <v>ru2080_</v>
      </c>
      <c r="BH3956" t="str">
        <f t="shared" si="678"/>
        <v>re2080_</v>
      </c>
      <c r="BI3956" t="str">
        <f t="shared" si="679"/>
        <v>_0</v>
      </c>
      <c r="BJ3956" t="str">
        <f t="shared" si="680"/>
        <v>_</v>
      </c>
      <c r="BK3956" t="str">
        <f>IF(ISERROR(MATCH(LEFT(C3956,5)&amp;B3956&amp;"_"&amp;A3956,$BK$1:BK3955,0)),LEFT(C3956,5)&amp;B3956&amp;"_"&amp;A3956,"")</f>
        <v/>
      </c>
      <c r="BL3956">
        <f>COUNTIFS($B$1:B3956,B3956)-COUNTIFS($B$1:B3956,B3956,$BK$1:BK3956,"")</f>
        <v>0</v>
      </c>
      <c r="BM3956" t="str">
        <f t="shared" si="681"/>
        <v/>
      </c>
    </row>
    <row r="3957" spans="1:65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1"/>
      <c r="AK3957" s="1"/>
      <c r="AL3957" s="1"/>
      <c r="AM3957" s="1"/>
      <c r="AN3957" s="1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t="str">
        <f t="shared" si="671"/>
        <v/>
      </c>
      <c r="AZ3957">
        <f t="shared" si="672"/>
        <v>0</v>
      </c>
      <c r="BA3957" t="str">
        <f t="shared" si="673"/>
        <v>QB</v>
      </c>
      <c r="BB3957" t="str">
        <f t="shared" si="674"/>
        <v>_</v>
      </c>
      <c r="BC3957" t="str">
        <f t="shared" si="675"/>
        <v>ru</v>
      </c>
      <c r="BD3957">
        <f>COUNTIFS($BB$1:BB3957,BB3957,$BC$1:BC3957,"ru")</f>
        <v>2081</v>
      </c>
      <c r="BE3957" t="str">
        <f t="shared" si="676"/>
        <v>re</v>
      </c>
      <c r="BF3957">
        <f>COUNTIFS($BB$1:BB3957,BB3957,$BE$1:BE3957,"re")</f>
        <v>2081</v>
      </c>
      <c r="BG3957" t="str">
        <f t="shared" si="677"/>
        <v>ru2081_</v>
      </c>
      <c r="BH3957" t="str">
        <f t="shared" si="678"/>
        <v>re2081_</v>
      </c>
      <c r="BI3957" t="str">
        <f t="shared" si="679"/>
        <v>_0</v>
      </c>
      <c r="BJ3957" t="str">
        <f t="shared" si="680"/>
        <v>_</v>
      </c>
      <c r="BK3957" t="str">
        <f>IF(ISERROR(MATCH(LEFT(C3957,5)&amp;B3957&amp;"_"&amp;A3957,$BK$1:BK3956,0)),LEFT(C3957,5)&amp;B3957&amp;"_"&amp;A3957,"")</f>
        <v/>
      </c>
      <c r="BL3957">
        <f>COUNTIFS($B$1:B3957,B3957)-COUNTIFS($B$1:B3957,B3957,$BK$1:BK3957,"")</f>
        <v>0</v>
      </c>
      <c r="BM3957" t="str">
        <f t="shared" si="681"/>
        <v/>
      </c>
    </row>
    <row r="3958" spans="1:65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1"/>
      <c r="AK3958" s="1"/>
      <c r="AL3958" s="1"/>
      <c r="AM3958" s="1"/>
      <c r="AN3958" s="1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t="str">
        <f t="shared" si="671"/>
        <v/>
      </c>
      <c r="AZ3958">
        <f t="shared" si="672"/>
        <v>0</v>
      </c>
      <c r="BA3958" t="str">
        <f t="shared" si="673"/>
        <v>QB</v>
      </c>
      <c r="BB3958" t="str">
        <f t="shared" si="674"/>
        <v>_</v>
      </c>
      <c r="BC3958" t="str">
        <f t="shared" si="675"/>
        <v>ru</v>
      </c>
      <c r="BD3958">
        <f>COUNTIFS($BB$1:BB3958,BB3958,$BC$1:BC3958,"ru")</f>
        <v>2082</v>
      </c>
      <c r="BE3958" t="str">
        <f t="shared" si="676"/>
        <v>re</v>
      </c>
      <c r="BF3958">
        <f>COUNTIFS($BB$1:BB3958,BB3958,$BE$1:BE3958,"re")</f>
        <v>2082</v>
      </c>
      <c r="BG3958" t="str">
        <f t="shared" si="677"/>
        <v>ru2082_</v>
      </c>
      <c r="BH3958" t="str">
        <f t="shared" si="678"/>
        <v>re2082_</v>
      </c>
      <c r="BI3958" t="str">
        <f t="shared" si="679"/>
        <v>_0</v>
      </c>
      <c r="BJ3958" t="str">
        <f t="shared" si="680"/>
        <v>_</v>
      </c>
      <c r="BK3958" t="str">
        <f>IF(ISERROR(MATCH(LEFT(C3958,5)&amp;B3958&amp;"_"&amp;A3958,$BK$1:BK3957,0)),LEFT(C3958,5)&amp;B3958&amp;"_"&amp;A3958,"")</f>
        <v/>
      </c>
      <c r="BL3958">
        <f>COUNTIFS($B$1:B3958,B3958)-COUNTIFS($B$1:B3958,B3958,$BK$1:BK3958,"")</f>
        <v>0</v>
      </c>
      <c r="BM3958" t="str">
        <f t="shared" si="681"/>
        <v/>
      </c>
    </row>
    <row r="3959" spans="1:65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1"/>
      <c r="AK3959" s="1"/>
      <c r="AL3959" s="1"/>
      <c r="AM3959" s="1"/>
      <c r="AN3959" s="1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t="str">
        <f t="shared" si="671"/>
        <v/>
      </c>
      <c r="AZ3959">
        <f t="shared" si="672"/>
        <v>0</v>
      </c>
      <c r="BA3959" t="str">
        <f t="shared" si="673"/>
        <v>QB</v>
      </c>
      <c r="BB3959" t="str">
        <f t="shared" si="674"/>
        <v>_</v>
      </c>
      <c r="BC3959" t="str">
        <f t="shared" si="675"/>
        <v>ru</v>
      </c>
      <c r="BD3959">
        <f>COUNTIFS($BB$1:BB3959,BB3959,$BC$1:BC3959,"ru")</f>
        <v>2083</v>
      </c>
      <c r="BE3959" t="str">
        <f t="shared" si="676"/>
        <v>re</v>
      </c>
      <c r="BF3959">
        <f>COUNTIFS($BB$1:BB3959,BB3959,$BE$1:BE3959,"re")</f>
        <v>2083</v>
      </c>
      <c r="BG3959" t="str">
        <f t="shared" si="677"/>
        <v>ru2083_</v>
      </c>
      <c r="BH3959" t="str">
        <f t="shared" si="678"/>
        <v>re2083_</v>
      </c>
      <c r="BI3959" t="str">
        <f t="shared" si="679"/>
        <v>_0</v>
      </c>
      <c r="BJ3959" t="str">
        <f t="shared" si="680"/>
        <v>_</v>
      </c>
      <c r="BK3959" t="str">
        <f>IF(ISERROR(MATCH(LEFT(C3959,5)&amp;B3959&amp;"_"&amp;A3959,$BK$1:BK3958,0)),LEFT(C3959,5)&amp;B3959&amp;"_"&amp;A3959,"")</f>
        <v/>
      </c>
      <c r="BL3959">
        <f>COUNTIFS($B$1:B3959,B3959)-COUNTIFS($B$1:B3959,B3959,$BK$1:BK3959,"")</f>
        <v>0</v>
      </c>
      <c r="BM3959" t="str">
        <f t="shared" si="681"/>
        <v/>
      </c>
    </row>
    <row r="3960" spans="1:65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1"/>
      <c r="AK3960" s="1"/>
      <c r="AL3960" s="1"/>
      <c r="AM3960" s="1"/>
      <c r="AN3960" s="1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t="str">
        <f t="shared" si="671"/>
        <v/>
      </c>
      <c r="AZ3960">
        <f t="shared" si="672"/>
        <v>0</v>
      </c>
      <c r="BA3960" t="str">
        <f t="shared" si="673"/>
        <v>QB</v>
      </c>
      <c r="BB3960" t="str">
        <f t="shared" si="674"/>
        <v>_</v>
      </c>
      <c r="BC3960" t="str">
        <f t="shared" si="675"/>
        <v>ru</v>
      </c>
      <c r="BD3960">
        <f>COUNTIFS($BB$1:BB3960,BB3960,$BC$1:BC3960,"ru")</f>
        <v>2084</v>
      </c>
      <c r="BE3960" t="str">
        <f t="shared" si="676"/>
        <v>re</v>
      </c>
      <c r="BF3960">
        <f>COUNTIFS($BB$1:BB3960,BB3960,$BE$1:BE3960,"re")</f>
        <v>2084</v>
      </c>
      <c r="BG3960" t="str">
        <f t="shared" si="677"/>
        <v>ru2084_</v>
      </c>
      <c r="BH3960" t="str">
        <f t="shared" si="678"/>
        <v>re2084_</v>
      </c>
      <c r="BI3960" t="str">
        <f t="shared" si="679"/>
        <v>_0</v>
      </c>
      <c r="BJ3960" t="str">
        <f t="shared" si="680"/>
        <v>_</v>
      </c>
      <c r="BK3960" t="str">
        <f>IF(ISERROR(MATCH(LEFT(C3960,5)&amp;B3960&amp;"_"&amp;A3960,$BK$1:BK3959,0)),LEFT(C3960,5)&amp;B3960&amp;"_"&amp;A3960,"")</f>
        <v/>
      </c>
      <c r="BL3960">
        <f>COUNTIFS($B$1:B3960,B3960)-COUNTIFS($B$1:B3960,B3960,$BK$1:BK3960,"")</f>
        <v>0</v>
      </c>
      <c r="BM3960" t="str">
        <f t="shared" si="681"/>
        <v/>
      </c>
    </row>
    <row r="3961" spans="1:65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1"/>
      <c r="AK3961" s="1"/>
      <c r="AL3961" s="1"/>
      <c r="AM3961" s="1"/>
      <c r="AN3961" s="1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t="str">
        <f t="shared" si="671"/>
        <v/>
      </c>
      <c r="AZ3961">
        <f t="shared" si="672"/>
        <v>0</v>
      </c>
      <c r="BA3961" t="str">
        <f t="shared" si="673"/>
        <v>QB</v>
      </c>
      <c r="BB3961" t="str">
        <f t="shared" si="674"/>
        <v>_</v>
      </c>
      <c r="BC3961" t="str">
        <f t="shared" si="675"/>
        <v>ru</v>
      </c>
      <c r="BD3961">
        <f>COUNTIFS($BB$1:BB3961,BB3961,$BC$1:BC3961,"ru")</f>
        <v>2085</v>
      </c>
      <c r="BE3961" t="str">
        <f t="shared" si="676"/>
        <v>re</v>
      </c>
      <c r="BF3961">
        <f>COUNTIFS($BB$1:BB3961,BB3961,$BE$1:BE3961,"re")</f>
        <v>2085</v>
      </c>
      <c r="BG3961" t="str">
        <f t="shared" si="677"/>
        <v>ru2085_</v>
      </c>
      <c r="BH3961" t="str">
        <f t="shared" si="678"/>
        <v>re2085_</v>
      </c>
      <c r="BI3961" t="str">
        <f t="shared" si="679"/>
        <v>_0</v>
      </c>
      <c r="BJ3961" t="str">
        <f t="shared" si="680"/>
        <v>_</v>
      </c>
      <c r="BK3961" t="str">
        <f>IF(ISERROR(MATCH(LEFT(C3961,5)&amp;B3961&amp;"_"&amp;A3961,$BK$1:BK3960,0)),LEFT(C3961,5)&amp;B3961&amp;"_"&amp;A3961,"")</f>
        <v/>
      </c>
      <c r="BL3961">
        <f>COUNTIFS($B$1:B3961,B3961)-COUNTIFS($B$1:B3961,B3961,$BK$1:BK3961,"")</f>
        <v>0</v>
      </c>
      <c r="BM3961" t="str">
        <f t="shared" si="681"/>
        <v/>
      </c>
    </row>
    <row r="3962" spans="1:65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1"/>
      <c r="AK3962" s="1"/>
      <c r="AL3962" s="1"/>
      <c r="AM3962" s="1"/>
      <c r="AN3962" s="1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t="str">
        <f t="shared" si="671"/>
        <v/>
      </c>
      <c r="AZ3962">
        <f t="shared" si="672"/>
        <v>0</v>
      </c>
      <c r="BA3962" t="str">
        <f t="shared" si="673"/>
        <v>QB</v>
      </c>
      <c r="BB3962" t="str">
        <f t="shared" si="674"/>
        <v>_</v>
      </c>
      <c r="BC3962" t="str">
        <f t="shared" si="675"/>
        <v>ru</v>
      </c>
      <c r="BD3962">
        <f>COUNTIFS($BB$1:BB3962,BB3962,$BC$1:BC3962,"ru")</f>
        <v>2086</v>
      </c>
      <c r="BE3962" t="str">
        <f t="shared" si="676"/>
        <v>re</v>
      </c>
      <c r="BF3962">
        <f>COUNTIFS($BB$1:BB3962,BB3962,$BE$1:BE3962,"re")</f>
        <v>2086</v>
      </c>
      <c r="BG3962" t="str">
        <f t="shared" si="677"/>
        <v>ru2086_</v>
      </c>
      <c r="BH3962" t="str">
        <f t="shared" si="678"/>
        <v>re2086_</v>
      </c>
      <c r="BI3962" t="str">
        <f t="shared" si="679"/>
        <v>_0</v>
      </c>
      <c r="BJ3962" t="str">
        <f t="shared" si="680"/>
        <v>_</v>
      </c>
      <c r="BK3962" t="str">
        <f>IF(ISERROR(MATCH(LEFT(C3962,5)&amp;B3962&amp;"_"&amp;A3962,$BK$1:BK3961,0)),LEFT(C3962,5)&amp;B3962&amp;"_"&amp;A3962,"")</f>
        <v/>
      </c>
      <c r="BL3962">
        <f>COUNTIFS($B$1:B3962,B3962)-COUNTIFS($B$1:B3962,B3962,$BK$1:BK3962,"")</f>
        <v>0</v>
      </c>
      <c r="BM3962" t="str">
        <f t="shared" si="681"/>
        <v/>
      </c>
    </row>
    <row r="3963" spans="1:65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1"/>
      <c r="AK3963" s="1"/>
      <c r="AL3963" s="1"/>
      <c r="AM3963" s="1"/>
      <c r="AN3963" s="1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t="str">
        <f t="shared" si="671"/>
        <v/>
      </c>
      <c r="AZ3963">
        <f t="shared" si="672"/>
        <v>0</v>
      </c>
      <c r="BA3963" t="str">
        <f t="shared" si="673"/>
        <v>QB</v>
      </c>
      <c r="BB3963" t="str">
        <f t="shared" si="674"/>
        <v>_</v>
      </c>
      <c r="BC3963" t="str">
        <f t="shared" si="675"/>
        <v>ru</v>
      </c>
      <c r="BD3963">
        <f>COUNTIFS($BB$1:BB3963,BB3963,$BC$1:BC3963,"ru")</f>
        <v>2087</v>
      </c>
      <c r="BE3963" t="str">
        <f t="shared" si="676"/>
        <v>re</v>
      </c>
      <c r="BF3963">
        <f>COUNTIFS($BB$1:BB3963,BB3963,$BE$1:BE3963,"re")</f>
        <v>2087</v>
      </c>
      <c r="BG3963" t="str">
        <f t="shared" si="677"/>
        <v>ru2087_</v>
      </c>
      <c r="BH3963" t="str">
        <f t="shared" si="678"/>
        <v>re2087_</v>
      </c>
      <c r="BI3963" t="str">
        <f t="shared" si="679"/>
        <v>_0</v>
      </c>
      <c r="BJ3963" t="str">
        <f t="shared" si="680"/>
        <v>_</v>
      </c>
      <c r="BK3963" t="str">
        <f>IF(ISERROR(MATCH(LEFT(C3963,5)&amp;B3963&amp;"_"&amp;A3963,$BK$1:BK3962,0)),LEFT(C3963,5)&amp;B3963&amp;"_"&amp;A3963,"")</f>
        <v/>
      </c>
      <c r="BL3963">
        <f>COUNTIFS($B$1:B3963,B3963)-COUNTIFS($B$1:B3963,B3963,$BK$1:BK3963,"")</f>
        <v>0</v>
      </c>
      <c r="BM3963" t="str">
        <f t="shared" si="681"/>
        <v/>
      </c>
    </row>
    <row r="3964" spans="1:65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1"/>
      <c r="AK3964" s="1"/>
      <c r="AL3964" s="1"/>
      <c r="AM3964" s="1"/>
      <c r="AN3964" s="1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t="str">
        <f t="shared" si="671"/>
        <v/>
      </c>
      <c r="AZ3964">
        <f t="shared" si="672"/>
        <v>0</v>
      </c>
      <c r="BA3964" t="str">
        <f t="shared" si="673"/>
        <v>QB</v>
      </c>
      <c r="BB3964" t="str">
        <f t="shared" si="674"/>
        <v>_</v>
      </c>
      <c r="BC3964" t="str">
        <f t="shared" si="675"/>
        <v>ru</v>
      </c>
      <c r="BD3964">
        <f>COUNTIFS($BB$1:BB3964,BB3964,$BC$1:BC3964,"ru")</f>
        <v>2088</v>
      </c>
      <c r="BE3964" t="str">
        <f t="shared" si="676"/>
        <v>re</v>
      </c>
      <c r="BF3964">
        <f>COUNTIFS($BB$1:BB3964,BB3964,$BE$1:BE3964,"re")</f>
        <v>2088</v>
      </c>
      <c r="BG3964" t="str">
        <f t="shared" si="677"/>
        <v>ru2088_</v>
      </c>
      <c r="BH3964" t="str">
        <f t="shared" si="678"/>
        <v>re2088_</v>
      </c>
      <c r="BI3964" t="str">
        <f t="shared" si="679"/>
        <v>_0</v>
      </c>
      <c r="BJ3964" t="str">
        <f t="shared" si="680"/>
        <v>_</v>
      </c>
      <c r="BK3964" t="str">
        <f>IF(ISERROR(MATCH(LEFT(C3964,5)&amp;B3964&amp;"_"&amp;A3964,$BK$1:BK3963,0)),LEFT(C3964,5)&amp;B3964&amp;"_"&amp;A3964,"")</f>
        <v/>
      </c>
      <c r="BL3964">
        <f>COUNTIFS($B$1:B3964,B3964)-COUNTIFS($B$1:B3964,B3964,$BK$1:BK3964,"")</f>
        <v>0</v>
      </c>
      <c r="BM3964" t="str">
        <f t="shared" si="681"/>
        <v/>
      </c>
    </row>
    <row r="3965" spans="1:65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1"/>
      <c r="AK3965" s="1"/>
      <c r="AL3965" s="1"/>
      <c r="AM3965" s="1"/>
      <c r="AN3965" s="1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t="str">
        <f t="shared" si="671"/>
        <v/>
      </c>
      <c r="AZ3965">
        <f t="shared" si="672"/>
        <v>0</v>
      </c>
      <c r="BA3965" t="str">
        <f t="shared" si="673"/>
        <v>QB</v>
      </c>
      <c r="BB3965" t="str">
        <f t="shared" si="674"/>
        <v>_</v>
      </c>
      <c r="BC3965" t="str">
        <f t="shared" si="675"/>
        <v>ru</v>
      </c>
      <c r="BD3965">
        <f>COUNTIFS($BB$1:BB3965,BB3965,$BC$1:BC3965,"ru")</f>
        <v>2089</v>
      </c>
      <c r="BE3965" t="str">
        <f t="shared" si="676"/>
        <v>re</v>
      </c>
      <c r="BF3965">
        <f>COUNTIFS($BB$1:BB3965,BB3965,$BE$1:BE3965,"re")</f>
        <v>2089</v>
      </c>
      <c r="BG3965" t="str">
        <f t="shared" si="677"/>
        <v>ru2089_</v>
      </c>
      <c r="BH3965" t="str">
        <f t="shared" si="678"/>
        <v>re2089_</v>
      </c>
      <c r="BI3965" t="str">
        <f t="shared" si="679"/>
        <v>_0</v>
      </c>
      <c r="BJ3965" t="str">
        <f t="shared" si="680"/>
        <v>_</v>
      </c>
      <c r="BK3965" t="str">
        <f>IF(ISERROR(MATCH(LEFT(C3965,5)&amp;B3965&amp;"_"&amp;A3965,$BK$1:BK3964,0)),LEFT(C3965,5)&amp;B3965&amp;"_"&amp;A3965,"")</f>
        <v/>
      </c>
      <c r="BL3965">
        <f>COUNTIFS($B$1:B3965,B3965)-COUNTIFS($B$1:B3965,B3965,$BK$1:BK3965,"")</f>
        <v>0</v>
      </c>
      <c r="BM3965" t="str">
        <f t="shared" si="681"/>
        <v/>
      </c>
    </row>
    <row r="3966" spans="1:65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1"/>
      <c r="AK3966" s="1"/>
      <c r="AL3966" s="1"/>
      <c r="AM3966" s="1"/>
      <c r="AN3966" s="1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t="str">
        <f t="shared" si="671"/>
        <v/>
      </c>
      <c r="AZ3966">
        <f t="shared" si="672"/>
        <v>0</v>
      </c>
      <c r="BA3966" t="str">
        <f t="shared" si="673"/>
        <v>QB</v>
      </c>
      <c r="BB3966" t="str">
        <f t="shared" si="674"/>
        <v>_</v>
      </c>
      <c r="BC3966" t="str">
        <f t="shared" si="675"/>
        <v>ru</v>
      </c>
      <c r="BD3966">
        <f>COUNTIFS($BB$1:BB3966,BB3966,$BC$1:BC3966,"ru")</f>
        <v>2090</v>
      </c>
      <c r="BE3966" t="str">
        <f t="shared" si="676"/>
        <v>re</v>
      </c>
      <c r="BF3966">
        <f>COUNTIFS($BB$1:BB3966,BB3966,$BE$1:BE3966,"re")</f>
        <v>2090</v>
      </c>
      <c r="BG3966" t="str">
        <f t="shared" si="677"/>
        <v>ru2090_</v>
      </c>
      <c r="BH3966" t="str">
        <f t="shared" si="678"/>
        <v>re2090_</v>
      </c>
      <c r="BI3966" t="str">
        <f t="shared" si="679"/>
        <v>_0</v>
      </c>
      <c r="BJ3966" t="str">
        <f t="shared" si="680"/>
        <v>_</v>
      </c>
      <c r="BK3966" t="str">
        <f>IF(ISERROR(MATCH(LEFT(C3966,5)&amp;B3966&amp;"_"&amp;A3966,$BK$1:BK3965,0)),LEFT(C3966,5)&amp;B3966&amp;"_"&amp;A3966,"")</f>
        <v/>
      </c>
      <c r="BL3966">
        <f>COUNTIFS($B$1:B3966,B3966)-COUNTIFS($B$1:B3966,B3966,$BK$1:BK3966,"")</f>
        <v>0</v>
      </c>
      <c r="BM3966" t="str">
        <f t="shared" si="681"/>
        <v/>
      </c>
    </row>
    <row r="3967" spans="1:65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1"/>
      <c r="AK3967" s="1"/>
      <c r="AL3967" s="1"/>
      <c r="AM3967" s="1"/>
      <c r="AN3967" s="1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t="str">
        <f t="shared" si="671"/>
        <v/>
      </c>
      <c r="AZ3967">
        <f t="shared" si="672"/>
        <v>0</v>
      </c>
      <c r="BA3967" t="str">
        <f t="shared" si="673"/>
        <v>QB</v>
      </c>
      <c r="BB3967" t="str">
        <f t="shared" si="674"/>
        <v>_</v>
      </c>
      <c r="BC3967" t="str">
        <f t="shared" si="675"/>
        <v>ru</v>
      </c>
      <c r="BD3967">
        <f>COUNTIFS($BB$1:BB3967,BB3967,$BC$1:BC3967,"ru")</f>
        <v>2091</v>
      </c>
      <c r="BE3967" t="str">
        <f t="shared" si="676"/>
        <v>re</v>
      </c>
      <c r="BF3967">
        <f>COUNTIFS($BB$1:BB3967,BB3967,$BE$1:BE3967,"re")</f>
        <v>2091</v>
      </c>
      <c r="BG3967" t="str">
        <f t="shared" si="677"/>
        <v>ru2091_</v>
      </c>
      <c r="BH3967" t="str">
        <f t="shared" si="678"/>
        <v>re2091_</v>
      </c>
      <c r="BI3967" t="str">
        <f t="shared" si="679"/>
        <v>_0</v>
      </c>
      <c r="BJ3967" t="str">
        <f t="shared" si="680"/>
        <v>_</v>
      </c>
      <c r="BK3967" t="str">
        <f>IF(ISERROR(MATCH(LEFT(C3967,5)&amp;B3967&amp;"_"&amp;A3967,$BK$1:BK3966,0)),LEFT(C3967,5)&amp;B3967&amp;"_"&amp;A3967,"")</f>
        <v/>
      </c>
      <c r="BL3967">
        <f>COUNTIFS($B$1:B3967,B3967)-COUNTIFS($B$1:B3967,B3967,$BK$1:BK3967,"")</f>
        <v>0</v>
      </c>
      <c r="BM3967" t="str">
        <f t="shared" si="681"/>
        <v/>
      </c>
    </row>
    <row r="3968" spans="1:65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1"/>
      <c r="AK3968" s="1"/>
      <c r="AL3968" s="1"/>
      <c r="AM3968" s="1"/>
      <c r="AN3968" s="1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t="str">
        <f t="shared" si="671"/>
        <v/>
      </c>
      <c r="AZ3968">
        <f t="shared" si="672"/>
        <v>0</v>
      </c>
      <c r="BA3968" t="str">
        <f t="shared" si="673"/>
        <v>QB</v>
      </c>
      <c r="BB3968" t="str">
        <f t="shared" si="674"/>
        <v>_</v>
      </c>
      <c r="BC3968" t="str">
        <f t="shared" si="675"/>
        <v>ru</v>
      </c>
      <c r="BD3968">
        <f>COUNTIFS($BB$1:BB3968,BB3968,$BC$1:BC3968,"ru")</f>
        <v>2092</v>
      </c>
      <c r="BE3968" t="str">
        <f t="shared" si="676"/>
        <v>re</v>
      </c>
      <c r="BF3968">
        <f>COUNTIFS($BB$1:BB3968,BB3968,$BE$1:BE3968,"re")</f>
        <v>2092</v>
      </c>
      <c r="BG3968" t="str">
        <f t="shared" si="677"/>
        <v>ru2092_</v>
      </c>
      <c r="BH3968" t="str">
        <f t="shared" si="678"/>
        <v>re2092_</v>
      </c>
      <c r="BI3968" t="str">
        <f t="shared" si="679"/>
        <v>_0</v>
      </c>
      <c r="BJ3968" t="str">
        <f t="shared" si="680"/>
        <v>_</v>
      </c>
      <c r="BK3968" t="str">
        <f>IF(ISERROR(MATCH(LEFT(C3968,5)&amp;B3968&amp;"_"&amp;A3968,$BK$1:BK3967,0)),LEFT(C3968,5)&amp;B3968&amp;"_"&amp;A3968,"")</f>
        <v/>
      </c>
      <c r="BL3968">
        <f>COUNTIFS($B$1:B3968,B3968)-COUNTIFS($B$1:B3968,B3968,$BK$1:BK3968,"")</f>
        <v>0</v>
      </c>
      <c r="BM3968" t="str">
        <f t="shared" si="681"/>
        <v/>
      </c>
    </row>
    <row r="3969" spans="1:65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1"/>
      <c r="AK3969" s="1"/>
      <c r="AL3969" s="1"/>
      <c r="AM3969" s="1"/>
      <c r="AN3969" s="1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t="str">
        <f t="shared" si="671"/>
        <v/>
      </c>
      <c r="AZ3969">
        <f t="shared" si="672"/>
        <v>0</v>
      </c>
      <c r="BA3969" t="str">
        <f t="shared" si="673"/>
        <v>QB</v>
      </c>
      <c r="BB3969" t="str">
        <f t="shared" si="674"/>
        <v>_</v>
      </c>
      <c r="BC3969" t="str">
        <f t="shared" si="675"/>
        <v>ru</v>
      </c>
      <c r="BD3969">
        <f>COUNTIFS($BB$1:BB3969,BB3969,$BC$1:BC3969,"ru")</f>
        <v>2093</v>
      </c>
      <c r="BE3969" t="str">
        <f t="shared" si="676"/>
        <v>re</v>
      </c>
      <c r="BF3969">
        <f>COUNTIFS($BB$1:BB3969,BB3969,$BE$1:BE3969,"re")</f>
        <v>2093</v>
      </c>
      <c r="BG3969" t="str">
        <f t="shared" si="677"/>
        <v>ru2093_</v>
      </c>
      <c r="BH3969" t="str">
        <f t="shared" si="678"/>
        <v>re2093_</v>
      </c>
      <c r="BI3969" t="str">
        <f t="shared" si="679"/>
        <v>_0</v>
      </c>
      <c r="BJ3969" t="str">
        <f t="shared" si="680"/>
        <v>_</v>
      </c>
      <c r="BK3969" t="str">
        <f>IF(ISERROR(MATCH(LEFT(C3969,5)&amp;B3969&amp;"_"&amp;A3969,$BK$1:BK3968,0)),LEFT(C3969,5)&amp;B3969&amp;"_"&amp;A3969,"")</f>
        <v/>
      </c>
      <c r="BL3969">
        <f>COUNTIFS($B$1:B3969,B3969)-COUNTIFS($B$1:B3969,B3969,$BK$1:BK3969,"")</f>
        <v>0</v>
      </c>
      <c r="BM3969" t="str">
        <f t="shared" si="681"/>
        <v/>
      </c>
    </row>
    <row r="3970" spans="1:65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1"/>
      <c r="AK3970" s="1"/>
      <c r="AL3970" s="1"/>
      <c r="AM3970" s="1"/>
      <c r="AN3970" s="1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t="str">
        <f t="shared" si="671"/>
        <v/>
      </c>
      <c r="AZ3970">
        <f t="shared" si="672"/>
        <v>0</v>
      </c>
      <c r="BA3970" t="str">
        <f t="shared" si="673"/>
        <v>QB</v>
      </c>
      <c r="BB3970" t="str">
        <f t="shared" si="674"/>
        <v>_</v>
      </c>
      <c r="BC3970" t="str">
        <f t="shared" si="675"/>
        <v>ru</v>
      </c>
      <c r="BD3970">
        <f>COUNTIFS($BB$1:BB3970,BB3970,$BC$1:BC3970,"ru")</f>
        <v>2094</v>
      </c>
      <c r="BE3970" t="str">
        <f t="shared" si="676"/>
        <v>re</v>
      </c>
      <c r="BF3970">
        <f>COUNTIFS($BB$1:BB3970,BB3970,$BE$1:BE3970,"re")</f>
        <v>2094</v>
      </c>
      <c r="BG3970" t="str">
        <f t="shared" si="677"/>
        <v>ru2094_</v>
      </c>
      <c r="BH3970" t="str">
        <f t="shared" si="678"/>
        <v>re2094_</v>
      </c>
      <c r="BI3970" t="str">
        <f t="shared" si="679"/>
        <v>_0</v>
      </c>
      <c r="BJ3970" t="str">
        <f t="shared" si="680"/>
        <v>_</v>
      </c>
      <c r="BK3970" t="str">
        <f>IF(ISERROR(MATCH(LEFT(C3970,5)&amp;B3970&amp;"_"&amp;A3970,$BK$1:BK3969,0)),LEFT(C3970,5)&amp;B3970&amp;"_"&amp;A3970,"")</f>
        <v/>
      </c>
      <c r="BL3970">
        <f>COUNTIFS($B$1:B3970,B3970)-COUNTIFS($B$1:B3970,B3970,$BK$1:BK3970,"")</f>
        <v>0</v>
      </c>
      <c r="BM3970" t="str">
        <f t="shared" si="681"/>
        <v/>
      </c>
    </row>
    <row r="3971" spans="1:65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1"/>
      <c r="AK3971" s="1"/>
      <c r="AL3971" s="1"/>
      <c r="AM3971" s="1"/>
      <c r="AN3971" s="1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t="str">
        <f t="shared" ref="AY3971:AY4034" si="682">IF(ISNUMBER(AP3971),LEFT(C3971,7)&amp;"_"&amp;B3971,"")</f>
        <v/>
      </c>
      <c r="AZ3971">
        <f t="shared" ref="AZ3971:AZ4034" si="683">A3971</f>
        <v>0</v>
      </c>
      <c r="BA3971" t="str">
        <f t="shared" ref="BA3971:BA4034" si="684">IF(G3971="NA","","QB")</f>
        <v>QB</v>
      </c>
      <c r="BB3971" t="str">
        <f t="shared" ref="BB3971:BB4034" si="685">LEFT(C3971,7)&amp;"_"&amp;B3971</f>
        <v>_</v>
      </c>
      <c r="BC3971" t="str">
        <f t="shared" ref="BC3971:BC4034" si="686">IF(X3971="NA","","ru")</f>
        <v>ru</v>
      </c>
      <c r="BD3971">
        <f>COUNTIFS($BB$1:BB3971,BB3971,$BC$1:BC3971,"ru")</f>
        <v>2095</v>
      </c>
      <c r="BE3971" t="str">
        <f t="shared" ref="BE3971:BE4034" si="687">IF(AD3971="NA","","re")</f>
        <v>re</v>
      </c>
      <c r="BF3971">
        <f>COUNTIFS($BB$1:BB3971,BB3971,$BE$1:BE3971,"re")</f>
        <v>2095</v>
      </c>
      <c r="BG3971" t="str">
        <f t="shared" ref="BG3971:BG4034" si="688">BC3971&amp;BD3971&amp;$BB3971</f>
        <v>ru2095_</v>
      </c>
      <c r="BH3971" t="str">
        <f t="shared" ref="BH3971:BH4034" si="689">BE3971&amp;BF3971&amp;$BB3971</f>
        <v>re2095_</v>
      </c>
      <c r="BI3971" t="str">
        <f t="shared" ref="BI3971:BI4034" si="690">BB3971&amp;AZ3971</f>
        <v>_0</v>
      </c>
      <c r="BJ3971" t="str">
        <f t="shared" ref="BJ3971:BJ4034" si="691">LEFT(C3971,5)&amp;B3971&amp;"_"&amp;A3971</f>
        <v>_</v>
      </c>
      <c r="BK3971" t="str">
        <f>IF(ISERROR(MATCH(LEFT(C3971,5)&amp;B3971&amp;"_"&amp;A3971,$BK$1:BK3970,0)),LEFT(C3971,5)&amp;B3971&amp;"_"&amp;A3971,"")</f>
        <v/>
      </c>
      <c r="BL3971">
        <f>COUNTIFS($B$1:B3971,B3971)-COUNTIFS($B$1:B3971,B3971,$BK$1:BK3971,"")</f>
        <v>0</v>
      </c>
      <c r="BM3971" t="str">
        <f t="shared" ref="BM3971:BM4034" si="692">IF(BK3971="","",LEFT(C3971,5)&amp;B3971&amp;BL3971)</f>
        <v/>
      </c>
    </row>
    <row r="3972" spans="1:65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1"/>
      <c r="AK3972" s="1"/>
      <c r="AL3972" s="1"/>
      <c r="AM3972" s="1"/>
      <c r="AN3972" s="1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t="str">
        <f t="shared" si="682"/>
        <v/>
      </c>
      <c r="AZ3972">
        <f t="shared" si="683"/>
        <v>0</v>
      </c>
      <c r="BA3972" t="str">
        <f t="shared" si="684"/>
        <v>QB</v>
      </c>
      <c r="BB3972" t="str">
        <f t="shared" si="685"/>
        <v>_</v>
      </c>
      <c r="BC3972" t="str">
        <f t="shared" si="686"/>
        <v>ru</v>
      </c>
      <c r="BD3972">
        <f>COUNTIFS($BB$1:BB3972,BB3972,$BC$1:BC3972,"ru")</f>
        <v>2096</v>
      </c>
      <c r="BE3972" t="str">
        <f t="shared" si="687"/>
        <v>re</v>
      </c>
      <c r="BF3972">
        <f>COUNTIFS($BB$1:BB3972,BB3972,$BE$1:BE3972,"re")</f>
        <v>2096</v>
      </c>
      <c r="BG3972" t="str">
        <f t="shared" si="688"/>
        <v>ru2096_</v>
      </c>
      <c r="BH3972" t="str">
        <f t="shared" si="689"/>
        <v>re2096_</v>
      </c>
      <c r="BI3972" t="str">
        <f t="shared" si="690"/>
        <v>_0</v>
      </c>
      <c r="BJ3972" t="str">
        <f t="shared" si="691"/>
        <v>_</v>
      </c>
      <c r="BK3972" t="str">
        <f>IF(ISERROR(MATCH(LEFT(C3972,5)&amp;B3972&amp;"_"&amp;A3972,$BK$1:BK3971,0)),LEFT(C3972,5)&amp;B3972&amp;"_"&amp;A3972,"")</f>
        <v/>
      </c>
      <c r="BL3972">
        <f>COUNTIFS($B$1:B3972,B3972)-COUNTIFS($B$1:B3972,B3972,$BK$1:BK3972,"")</f>
        <v>0</v>
      </c>
      <c r="BM3972" t="str">
        <f t="shared" si="692"/>
        <v/>
      </c>
    </row>
    <row r="3973" spans="1:65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1"/>
      <c r="AK3973" s="1"/>
      <c r="AL3973" s="1"/>
      <c r="AM3973" s="1"/>
      <c r="AN3973" s="1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t="str">
        <f t="shared" si="682"/>
        <v/>
      </c>
      <c r="AZ3973">
        <f t="shared" si="683"/>
        <v>0</v>
      </c>
      <c r="BA3973" t="str">
        <f t="shared" si="684"/>
        <v>QB</v>
      </c>
      <c r="BB3973" t="str">
        <f t="shared" si="685"/>
        <v>_</v>
      </c>
      <c r="BC3973" t="str">
        <f t="shared" si="686"/>
        <v>ru</v>
      </c>
      <c r="BD3973">
        <f>COUNTIFS($BB$1:BB3973,BB3973,$BC$1:BC3973,"ru")</f>
        <v>2097</v>
      </c>
      <c r="BE3973" t="str">
        <f t="shared" si="687"/>
        <v>re</v>
      </c>
      <c r="BF3973">
        <f>COUNTIFS($BB$1:BB3973,BB3973,$BE$1:BE3973,"re")</f>
        <v>2097</v>
      </c>
      <c r="BG3973" t="str">
        <f t="shared" si="688"/>
        <v>ru2097_</v>
      </c>
      <c r="BH3973" t="str">
        <f t="shared" si="689"/>
        <v>re2097_</v>
      </c>
      <c r="BI3973" t="str">
        <f t="shared" si="690"/>
        <v>_0</v>
      </c>
      <c r="BJ3973" t="str">
        <f t="shared" si="691"/>
        <v>_</v>
      </c>
      <c r="BK3973" t="str">
        <f>IF(ISERROR(MATCH(LEFT(C3973,5)&amp;B3973&amp;"_"&amp;A3973,$BK$1:BK3972,0)),LEFT(C3973,5)&amp;B3973&amp;"_"&amp;A3973,"")</f>
        <v/>
      </c>
      <c r="BL3973">
        <f>COUNTIFS($B$1:B3973,B3973)-COUNTIFS($B$1:B3973,B3973,$BK$1:BK3973,"")</f>
        <v>0</v>
      </c>
      <c r="BM3973" t="str">
        <f t="shared" si="692"/>
        <v/>
      </c>
    </row>
    <row r="3974" spans="1:65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1"/>
      <c r="AK3974" s="1"/>
      <c r="AL3974" s="1"/>
      <c r="AM3974" s="1"/>
      <c r="AN3974" s="1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t="str">
        <f t="shared" si="682"/>
        <v/>
      </c>
      <c r="AZ3974">
        <f t="shared" si="683"/>
        <v>0</v>
      </c>
      <c r="BA3974" t="str">
        <f t="shared" si="684"/>
        <v>QB</v>
      </c>
      <c r="BB3974" t="str">
        <f t="shared" si="685"/>
        <v>_</v>
      </c>
      <c r="BC3974" t="str">
        <f t="shared" si="686"/>
        <v>ru</v>
      </c>
      <c r="BD3974">
        <f>COUNTIFS($BB$1:BB3974,BB3974,$BC$1:BC3974,"ru")</f>
        <v>2098</v>
      </c>
      <c r="BE3974" t="str">
        <f t="shared" si="687"/>
        <v>re</v>
      </c>
      <c r="BF3974">
        <f>COUNTIFS($BB$1:BB3974,BB3974,$BE$1:BE3974,"re")</f>
        <v>2098</v>
      </c>
      <c r="BG3974" t="str">
        <f t="shared" si="688"/>
        <v>ru2098_</v>
      </c>
      <c r="BH3974" t="str">
        <f t="shared" si="689"/>
        <v>re2098_</v>
      </c>
      <c r="BI3974" t="str">
        <f t="shared" si="690"/>
        <v>_0</v>
      </c>
      <c r="BJ3974" t="str">
        <f t="shared" si="691"/>
        <v>_</v>
      </c>
      <c r="BK3974" t="str">
        <f>IF(ISERROR(MATCH(LEFT(C3974,5)&amp;B3974&amp;"_"&amp;A3974,$BK$1:BK3973,0)),LEFT(C3974,5)&amp;B3974&amp;"_"&amp;A3974,"")</f>
        <v/>
      </c>
      <c r="BL3974">
        <f>COUNTIFS($B$1:B3974,B3974)-COUNTIFS($B$1:B3974,B3974,$BK$1:BK3974,"")</f>
        <v>0</v>
      </c>
      <c r="BM3974" t="str">
        <f t="shared" si="692"/>
        <v/>
      </c>
    </row>
    <row r="3975" spans="1:65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1"/>
      <c r="AK3975" s="1"/>
      <c r="AL3975" s="1"/>
      <c r="AM3975" s="1"/>
      <c r="AN3975" s="1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t="str">
        <f t="shared" si="682"/>
        <v/>
      </c>
      <c r="AZ3975">
        <f t="shared" si="683"/>
        <v>0</v>
      </c>
      <c r="BA3975" t="str">
        <f t="shared" si="684"/>
        <v>QB</v>
      </c>
      <c r="BB3975" t="str">
        <f t="shared" si="685"/>
        <v>_</v>
      </c>
      <c r="BC3975" t="str">
        <f t="shared" si="686"/>
        <v>ru</v>
      </c>
      <c r="BD3975">
        <f>COUNTIFS($BB$1:BB3975,BB3975,$BC$1:BC3975,"ru")</f>
        <v>2099</v>
      </c>
      <c r="BE3975" t="str">
        <f t="shared" si="687"/>
        <v>re</v>
      </c>
      <c r="BF3975">
        <f>COUNTIFS($BB$1:BB3975,BB3975,$BE$1:BE3975,"re")</f>
        <v>2099</v>
      </c>
      <c r="BG3975" t="str">
        <f t="shared" si="688"/>
        <v>ru2099_</v>
      </c>
      <c r="BH3975" t="str">
        <f t="shared" si="689"/>
        <v>re2099_</v>
      </c>
      <c r="BI3975" t="str">
        <f t="shared" si="690"/>
        <v>_0</v>
      </c>
      <c r="BJ3975" t="str">
        <f t="shared" si="691"/>
        <v>_</v>
      </c>
      <c r="BK3975" t="str">
        <f>IF(ISERROR(MATCH(LEFT(C3975,5)&amp;B3975&amp;"_"&amp;A3975,$BK$1:BK3974,0)),LEFT(C3975,5)&amp;B3975&amp;"_"&amp;A3975,"")</f>
        <v/>
      </c>
      <c r="BL3975">
        <f>COUNTIFS($B$1:B3975,B3975)-COUNTIFS($B$1:B3975,B3975,$BK$1:BK3975,"")</f>
        <v>0</v>
      </c>
      <c r="BM3975" t="str">
        <f t="shared" si="692"/>
        <v/>
      </c>
    </row>
    <row r="3976" spans="1:65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1"/>
      <c r="AK3976" s="1"/>
      <c r="AL3976" s="1"/>
      <c r="AM3976" s="1"/>
      <c r="AN3976" s="1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t="str">
        <f t="shared" si="682"/>
        <v/>
      </c>
      <c r="AZ3976">
        <f t="shared" si="683"/>
        <v>0</v>
      </c>
      <c r="BA3976" t="str">
        <f t="shared" si="684"/>
        <v>QB</v>
      </c>
      <c r="BB3976" t="str">
        <f t="shared" si="685"/>
        <v>_</v>
      </c>
      <c r="BC3976" t="str">
        <f t="shared" si="686"/>
        <v>ru</v>
      </c>
      <c r="BD3976">
        <f>COUNTIFS($BB$1:BB3976,BB3976,$BC$1:BC3976,"ru")</f>
        <v>2100</v>
      </c>
      <c r="BE3976" t="str">
        <f t="shared" si="687"/>
        <v>re</v>
      </c>
      <c r="BF3976">
        <f>COUNTIFS($BB$1:BB3976,BB3976,$BE$1:BE3976,"re")</f>
        <v>2100</v>
      </c>
      <c r="BG3976" t="str">
        <f t="shared" si="688"/>
        <v>ru2100_</v>
      </c>
      <c r="BH3976" t="str">
        <f t="shared" si="689"/>
        <v>re2100_</v>
      </c>
      <c r="BI3976" t="str">
        <f t="shared" si="690"/>
        <v>_0</v>
      </c>
      <c r="BJ3976" t="str">
        <f t="shared" si="691"/>
        <v>_</v>
      </c>
      <c r="BK3976" t="str">
        <f>IF(ISERROR(MATCH(LEFT(C3976,5)&amp;B3976&amp;"_"&amp;A3976,$BK$1:BK3975,0)),LEFT(C3976,5)&amp;B3976&amp;"_"&amp;A3976,"")</f>
        <v/>
      </c>
      <c r="BL3976">
        <f>COUNTIFS($B$1:B3976,B3976)-COUNTIFS($B$1:B3976,B3976,$BK$1:BK3976,"")</f>
        <v>0</v>
      </c>
      <c r="BM3976" t="str">
        <f t="shared" si="692"/>
        <v/>
      </c>
    </row>
    <row r="3977" spans="1:65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1"/>
      <c r="AK3977" s="1"/>
      <c r="AL3977" s="1"/>
      <c r="AM3977" s="1"/>
      <c r="AN3977" s="1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t="str">
        <f t="shared" si="682"/>
        <v/>
      </c>
      <c r="AZ3977">
        <f t="shared" si="683"/>
        <v>0</v>
      </c>
      <c r="BA3977" t="str">
        <f t="shared" si="684"/>
        <v>QB</v>
      </c>
      <c r="BB3977" t="str">
        <f t="shared" si="685"/>
        <v>_</v>
      </c>
      <c r="BC3977" t="str">
        <f t="shared" si="686"/>
        <v>ru</v>
      </c>
      <c r="BD3977">
        <f>COUNTIFS($BB$1:BB3977,BB3977,$BC$1:BC3977,"ru")</f>
        <v>2101</v>
      </c>
      <c r="BE3977" t="str">
        <f t="shared" si="687"/>
        <v>re</v>
      </c>
      <c r="BF3977">
        <f>COUNTIFS($BB$1:BB3977,BB3977,$BE$1:BE3977,"re")</f>
        <v>2101</v>
      </c>
      <c r="BG3977" t="str">
        <f t="shared" si="688"/>
        <v>ru2101_</v>
      </c>
      <c r="BH3977" t="str">
        <f t="shared" si="689"/>
        <v>re2101_</v>
      </c>
      <c r="BI3977" t="str">
        <f t="shared" si="690"/>
        <v>_0</v>
      </c>
      <c r="BJ3977" t="str">
        <f t="shared" si="691"/>
        <v>_</v>
      </c>
      <c r="BK3977" t="str">
        <f>IF(ISERROR(MATCH(LEFT(C3977,5)&amp;B3977&amp;"_"&amp;A3977,$BK$1:BK3976,0)),LEFT(C3977,5)&amp;B3977&amp;"_"&amp;A3977,"")</f>
        <v/>
      </c>
      <c r="BL3977">
        <f>COUNTIFS($B$1:B3977,B3977)-COUNTIFS($B$1:B3977,B3977,$BK$1:BK3977,"")</f>
        <v>0</v>
      </c>
      <c r="BM3977" t="str">
        <f t="shared" si="692"/>
        <v/>
      </c>
    </row>
    <row r="3978" spans="1:65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1"/>
      <c r="AK3978" s="1"/>
      <c r="AL3978" s="1"/>
      <c r="AM3978" s="1"/>
      <c r="AN3978" s="1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t="str">
        <f t="shared" si="682"/>
        <v/>
      </c>
      <c r="AZ3978">
        <f t="shared" si="683"/>
        <v>0</v>
      </c>
      <c r="BA3978" t="str">
        <f t="shared" si="684"/>
        <v>QB</v>
      </c>
      <c r="BB3978" t="str">
        <f t="shared" si="685"/>
        <v>_</v>
      </c>
      <c r="BC3978" t="str">
        <f t="shared" si="686"/>
        <v>ru</v>
      </c>
      <c r="BD3978">
        <f>COUNTIFS($BB$1:BB3978,BB3978,$BC$1:BC3978,"ru")</f>
        <v>2102</v>
      </c>
      <c r="BE3978" t="str">
        <f t="shared" si="687"/>
        <v>re</v>
      </c>
      <c r="BF3978">
        <f>COUNTIFS($BB$1:BB3978,BB3978,$BE$1:BE3978,"re")</f>
        <v>2102</v>
      </c>
      <c r="BG3978" t="str">
        <f t="shared" si="688"/>
        <v>ru2102_</v>
      </c>
      <c r="BH3978" t="str">
        <f t="shared" si="689"/>
        <v>re2102_</v>
      </c>
      <c r="BI3978" t="str">
        <f t="shared" si="690"/>
        <v>_0</v>
      </c>
      <c r="BJ3978" t="str">
        <f t="shared" si="691"/>
        <v>_</v>
      </c>
      <c r="BK3978" t="str">
        <f>IF(ISERROR(MATCH(LEFT(C3978,5)&amp;B3978&amp;"_"&amp;A3978,$BK$1:BK3977,0)),LEFT(C3978,5)&amp;B3978&amp;"_"&amp;A3978,"")</f>
        <v/>
      </c>
      <c r="BL3978">
        <f>COUNTIFS($B$1:B3978,B3978)-COUNTIFS($B$1:B3978,B3978,$BK$1:BK3978,"")</f>
        <v>0</v>
      </c>
      <c r="BM3978" t="str">
        <f t="shared" si="692"/>
        <v/>
      </c>
    </row>
    <row r="3979" spans="1:65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1"/>
      <c r="AK3979" s="1"/>
      <c r="AL3979" s="1"/>
      <c r="AM3979" s="1"/>
      <c r="AN3979" s="1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t="str">
        <f t="shared" si="682"/>
        <v/>
      </c>
      <c r="AZ3979">
        <f t="shared" si="683"/>
        <v>0</v>
      </c>
      <c r="BA3979" t="str">
        <f t="shared" si="684"/>
        <v>QB</v>
      </c>
      <c r="BB3979" t="str">
        <f t="shared" si="685"/>
        <v>_</v>
      </c>
      <c r="BC3979" t="str">
        <f t="shared" si="686"/>
        <v>ru</v>
      </c>
      <c r="BD3979">
        <f>COUNTIFS($BB$1:BB3979,BB3979,$BC$1:BC3979,"ru")</f>
        <v>2103</v>
      </c>
      <c r="BE3979" t="str">
        <f t="shared" si="687"/>
        <v>re</v>
      </c>
      <c r="BF3979">
        <f>COUNTIFS($BB$1:BB3979,BB3979,$BE$1:BE3979,"re")</f>
        <v>2103</v>
      </c>
      <c r="BG3979" t="str">
        <f t="shared" si="688"/>
        <v>ru2103_</v>
      </c>
      <c r="BH3979" t="str">
        <f t="shared" si="689"/>
        <v>re2103_</v>
      </c>
      <c r="BI3979" t="str">
        <f t="shared" si="690"/>
        <v>_0</v>
      </c>
      <c r="BJ3979" t="str">
        <f t="shared" si="691"/>
        <v>_</v>
      </c>
      <c r="BK3979" t="str">
        <f>IF(ISERROR(MATCH(LEFT(C3979,5)&amp;B3979&amp;"_"&amp;A3979,$BK$1:BK3978,0)),LEFT(C3979,5)&amp;B3979&amp;"_"&amp;A3979,"")</f>
        <v/>
      </c>
      <c r="BL3979">
        <f>COUNTIFS($B$1:B3979,B3979)-COUNTIFS($B$1:B3979,B3979,$BK$1:BK3979,"")</f>
        <v>0</v>
      </c>
      <c r="BM3979" t="str">
        <f t="shared" si="692"/>
        <v/>
      </c>
    </row>
    <row r="3980" spans="1:65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1"/>
      <c r="AK3980" s="1"/>
      <c r="AL3980" s="1"/>
      <c r="AM3980" s="1"/>
      <c r="AN3980" s="1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t="str">
        <f t="shared" si="682"/>
        <v/>
      </c>
      <c r="AZ3980">
        <f t="shared" si="683"/>
        <v>0</v>
      </c>
      <c r="BA3980" t="str">
        <f t="shared" si="684"/>
        <v>QB</v>
      </c>
      <c r="BB3980" t="str">
        <f t="shared" si="685"/>
        <v>_</v>
      </c>
      <c r="BC3980" t="str">
        <f t="shared" si="686"/>
        <v>ru</v>
      </c>
      <c r="BD3980">
        <f>COUNTIFS($BB$1:BB3980,BB3980,$BC$1:BC3980,"ru")</f>
        <v>2104</v>
      </c>
      <c r="BE3980" t="str">
        <f t="shared" si="687"/>
        <v>re</v>
      </c>
      <c r="BF3980">
        <f>COUNTIFS($BB$1:BB3980,BB3980,$BE$1:BE3980,"re")</f>
        <v>2104</v>
      </c>
      <c r="BG3980" t="str">
        <f t="shared" si="688"/>
        <v>ru2104_</v>
      </c>
      <c r="BH3980" t="str">
        <f t="shared" si="689"/>
        <v>re2104_</v>
      </c>
      <c r="BI3980" t="str">
        <f t="shared" si="690"/>
        <v>_0</v>
      </c>
      <c r="BJ3980" t="str">
        <f t="shared" si="691"/>
        <v>_</v>
      </c>
      <c r="BK3980" t="str">
        <f>IF(ISERROR(MATCH(LEFT(C3980,5)&amp;B3980&amp;"_"&amp;A3980,$BK$1:BK3979,0)),LEFT(C3980,5)&amp;B3980&amp;"_"&amp;A3980,"")</f>
        <v/>
      </c>
      <c r="BL3980">
        <f>COUNTIFS($B$1:B3980,B3980)-COUNTIFS($B$1:B3980,B3980,$BK$1:BK3980,"")</f>
        <v>0</v>
      </c>
      <c r="BM3980" t="str">
        <f t="shared" si="692"/>
        <v/>
      </c>
    </row>
    <row r="3981" spans="1:65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1"/>
      <c r="AK3981" s="1"/>
      <c r="AL3981" s="1"/>
      <c r="AM3981" s="1"/>
      <c r="AN3981" s="1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t="str">
        <f t="shared" si="682"/>
        <v/>
      </c>
      <c r="AZ3981">
        <f t="shared" si="683"/>
        <v>0</v>
      </c>
      <c r="BA3981" t="str">
        <f t="shared" si="684"/>
        <v>QB</v>
      </c>
      <c r="BB3981" t="str">
        <f t="shared" si="685"/>
        <v>_</v>
      </c>
      <c r="BC3981" t="str">
        <f t="shared" si="686"/>
        <v>ru</v>
      </c>
      <c r="BD3981">
        <f>COUNTIFS($BB$1:BB3981,BB3981,$BC$1:BC3981,"ru")</f>
        <v>2105</v>
      </c>
      <c r="BE3981" t="str">
        <f t="shared" si="687"/>
        <v>re</v>
      </c>
      <c r="BF3981">
        <f>COUNTIFS($BB$1:BB3981,BB3981,$BE$1:BE3981,"re")</f>
        <v>2105</v>
      </c>
      <c r="BG3981" t="str">
        <f t="shared" si="688"/>
        <v>ru2105_</v>
      </c>
      <c r="BH3981" t="str">
        <f t="shared" si="689"/>
        <v>re2105_</v>
      </c>
      <c r="BI3981" t="str">
        <f t="shared" si="690"/>
        <v>_0</v>
      </c>
      <c r="BJ3981" t="str">
        <f t="shared" si="691"/>
        <v>_</v>
      </c>
      <c r="BK3981" t="str">
        <f>IF(ISERROR(MATCH(LEFT(C3981,5)&amp;B3981&amp;"_"&amp;A3981,$BK$1:BK3980,0)),LEFT(C3981,5)&amp;B3981&amp;"_"&amp;A3981,"")</f>
        <v/>
      </c>
      <c r="BL3981">
        <f>COUNTIFS($B$1:B3981,B3981)-COUNTIFS($B$1:B3981,B3981,$BK$1:BK3981,"")</f>
        <v>0</v>
      </c>
      <c r="BM3981" t="str">
        <f t="shared" si="692"/>
        <v/>
      </c>
    </row>
    <row r="3982" spans="1:65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1"/>
      <c r="AK3982" s="1"/>
      <c r="AL3982" s="1"/>
      <c r="AM3982" s="1"/>
      <c r="AN3982" s="1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t="str">
        <f t="shared" si="682"/>
        <v/>
      </c>
      <c r="AZ3982">
        <f t="shared" si="683"/>
        <v>0</v>
      </c>
      <c r="BA3982" t="str">
        <f t="shared" si="684"/>
        <v>QB</v>
      </c>
      <c r="BB3982" t="str">
        <f t="shared" si="685"/>
        <v>_</v>
      </c>
      <c r="BC3982" t="str">
        <f t="shared" si="686"/>
        <v>ru</v>
      </c>
      <c r="BD3982">
        <f>COUNTIFS($BB$1:BB3982,BB3982,$BC$1:BC3982,"ru")</f>
        <v>2106</v>
      </c>
      <c r="BE3982" t="str">
        <f t="shared" si="687"/>
        <v>re</v>
      </c>
      <c r="BF3982">
        <f>COUNTIFS($BB$1:BB3982,BB3982,$BE$1:BE3982,"re")</f>
        <v>2106</v>
      </c>
      <c r="BG3982" t="str">
        <f t="shared" si="688"/>
        <v>ru2106_</v>
      </c>
      <c r="BH3982" t="str">
        <f t="shared" si="689"/>
        <v>re2106_</v>
      </c>
      <c r="BI3982" t="str">
        <f t="shared" si="690"/>
        <v>_0</v>
      </c>
      <c r="BJ3982" t="str">
        <f t="shared" si="691"/>
        <v>_</v>
      </c>
      <c r="BK3982" t="str">
        <f>IF(ISERROR(MATCH(LEFT(C3982,5)&amp;B3982&amp;"_"&amp;A3982,$BK$1:BK3981,0)),LEFT(C3982,5)&amp;B3982&amp;"_"&amp;A3982,"")</f>
        <v/>
      </c>
      <c r="BL3982">
        <f>COUNTIFS($B$1:B3982,B3982)-COUNTIFS($B$1:B3982,B3982,$BK$1:BK3982,"")</f>
        <v>0</v>
      </c>
      <c r="BM3982" t="str">
        <f t="shared" si="692"/>
        <v/>
      </c>
    </row>
    <row r="3983" spans="1:65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1"/>
      <c r="AK3983" s="1"/>
      <c r="AL3983" s="1"/>
      <c r="AM3983" s="1"/>
      <c r="AN3983" s="1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t="str">
        <f t="shared" si="682"/>
        <v/>
      </c>
      <c r="AZ3983">
        <f t="shared" si="683"/>
        <v>0</v>
      </c>
      <c r="BA3983" t="str">
        <f t="shared" si="684"/>
        <v>QB</v>
      </c>
      <c r="BB3983" t="str">
        <f t="shared" si="685"/>
        <v>_</v>
      </c>
      <c r="BC3983" t="str">
        <f t="shared" si="686"/>
        <v>ru</v>
      </c>
      <c r="BD3983">
        <f>COUNTIFS($BB$1:BB3983,BB3983,$BC$1:BC3983,"ru")</f>
        <v>2107</v>
      </c>
      <c r="BE3983" t="str">
        <f t="shared" si="687"/>
        <v>re</v>
      </c>
      <c r="BF3983">
        <f>COUNTIFS($BB$1:BB3983,BB3983,$BE$1:BE3983,"re")</f>
        <v>2107</v>
      </c>
      <c r="BG3983" t="str">
        <f t="shared" si="688"/>
        <v>ru2107_</v>
      </c>
      <c r="BH3983" t="str">
        <f t="shared" si="689"/>
        <v>re2107_</v>
      </c>
      <c r="BI3983" t="str">
        <f t="shared" si="690"/>
        <v>_0</v>
      </c>
      <c r="BJ3983" t="str">
        <f t="shared" si="691"/>
        <v>_</v>
      </c>
      <c r="BK3983" t="str">
        <f>IF(ISERROR(MATCH(LEFT(C3983,5)&amp;B3983&amp;"_"&amp;A3983,$BK$1:BK3982,0)),LEFT(C3983,5)&amp;B3983&amp;"_"&amp;A3983,"")</f>
        <v/>
      </c>
      <c r="BL3983">
        <f>COUNTIFS($B$1:B3983,B3983)-COUNTIFS($B$1:B3983,B3983,$BK$1:BK3983,"")</f>
        <v>0</v>
      </c>
      <c r="BM3983" t="str">
        <f t="shared" si="692"/>
        <v/>
      </c>
    </row>
    <row r="3984" spans="1:65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1"/>
      <c r="AK3984" s="1"/>
      <c r="AL3984" s="1"/>
      <c r="AM3984" s="1"/>
      <c r="AN3984" s="1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t="str">
        <f t="shared" si="682"/>
        <v/>
      </c>
      <c r="AZ3984">
        <f t="shared" si="683"/>
        <v>0</v>
      </c>
      <c r="BA3984" t="str">
        <f t="shared" si="684"/>
        <v>QB</v>
      </c>
      <c r="BB3984" t="str">
        <f t="shared" si="685"/>
        <v>_</v>
      </c>
      <c r="BC3984" t="str">
        <f t="shared" si="686"/>
        <v>ru</v>
      </c>
      <c r="BD3984">
        <f>COUNTIFS($BB$1:BB3984,BB3984,$BC$1:BC3984,"ru")</f>
        <v>2108</v>
      </c>
      <c r="BE3984" t="str">
        <f t="shared" si="687"/>
        <v>re</v>
      </c>
      <c r="BF3984">
        <f>COUNTIFS($BB$1:BB3984,BB3984,$BE$1:BE3984,"re")</f>
        <v>2108</v>
      </c>
      <c r="BG3984" t="str">
        <f t="shared" si="688"/>
        <v>ru2108_</v>
      </c>
      <c r="BH3984" t="str">
        <f t="shared" si="689"/>
        <v>re2108_</v>
      </c>
      <c r="BI3984" t="str">
        <f t="shared" si="690"/>
        <v>_0</v>
      </c>
      <c r="BJ3984" t="str">
        <f t="shared" si="691"/>
        <v>_</v>
      </c>
      <c r="BK3984" t="str">
        <f>IF(ISERROR(MATCH(LEFT(C3984,5)&amp;B3984&amp;"_"&amp;A3984,$BK$1:BK3983,0)),LEFT(C3984,5)&amp;B3984&amp;"_"&amp;A3984,"")</f>
        <v/>
      </c>
      <c r="BL3984">
        <f>COUNTIFS($B$1:B3984,B3984)-COUNTIFS($B$1:B3984,B3984,$BK$1:BK3984,"")</f>
        <v>0</v>
      </c>
      <c r="BM3984" t="str">
        <f t="shared" si="692"/>
        <v/>
      </c>
    </row>
    <row r="3985" spans="1:65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1"/>
      <c r="AK3985" s="1"/>
      <c r="AL3985" s="1"/>
      <c r="AM3985" s="1"/>
      <c r="AN3985" s="1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t="str">
        <f t="shared" si="682"/>
        <v/>
      </c>
      <c r="AZ3985">
        <f t="shared" si="683"/>
        <v>0</v>
      </c>
      <c r="BA3985" t="str">
        <f t="shared" si="684"/>
        <v>QB</v>
      </c>
      <c r="BB3985" t="str">
        <f t="shared" si="685"/>
        <v>_</v>
      </c>
      <c r="BC3985" t="str">
        <f t="shared" si="686"/>
        <v>ru</v>
      </c>
      <c r="BD3985">
        <f>COUNTIFS($BB$1:BB3985,BB3985,$BC$1:BC3985,"ru")</f>
        <v>2109</v>
      </c>
      <c r="BE3985" t="str">
        <f t="shared" si="687"/>
        <v>re</v>
      </c>
      <c r="BF3985">
        <f>COUNTIFS($BB$1:BB3985,BB3985,$BE$1:BE3985,"re")</f>
        <v>2109</v>
      </c>
      <c r="BG3985" t="str">
        <f t="shared" si="688"/>
        <v>ru2109_</v>
      </c>
      <c r="BH3985" t="str">
        <f t="shared" si="689"/>
        <v>re2109_</v>
      </c>
      <c r="BI3985" t="str">
        <f t="shared" si="690"/>
        <v>_0</v>
      </c>
      <c r="BJ3985" t="str">
        <f t="shared" si="691"/>
        <v>_</v>
      </c>
      <c r="BK3985" t="str">
        <f>IF(ISERROR(MATCH(LEFT(C3985,5)&amp;B3985&amp;"_"&amp;A3985,$BK$1:BK3984,0)),LEFT(C3985,5)&amp;B3985&amp;"_"&amp;A3985,"")</f>
        <v/>
      </c>
      <c r="BL3985">
        <f>COUNTIFS($B$1:B3985,B3985)-COUNTIFS($B$1:B3985,B3985,$BK$1:BK3985,"")</f>
        <v>0</v>
      </c>
      <c r="BM3985" t="str">
        <f t="shared" si="692"/>
        <v/>
      </c>
    </row>
    <row r="3986" spans="1:65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1"/>
      <c r="AK3986" s="1"/>
      <c r="AL3986" s="1"/>
      <c r="AM3986" s="1"/>
      <c r="AN3986" s="1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t="str">
        <f t="shared" si="682"/>
        <v/>
      </c>
      <c r="AZ3986">
        <f t="shared" si="683"/>
        <v>0</v>
      </c>
      <c r="BA3986" t="str">
        <f t="shared" si="684"/>
        <v>QB</v>
      </c>
      <c r="BB3986" t="str">
        <f t="shared" si="685"/>
        <v>_</v>
      </c>
      <c r="BC3986" t="str">
        <f t="shared" si="686"/>
        <v>ru</v>
      </c>
      <c r="BD3986">
        <f>COUNTIFS($BB$1:BB3986,BB3986,$BC$1:BC3986,"ru")</f>
        <v>2110</v>
      </c>
      <c r="BE3986" t="str">
        <f t="shared" si="687"/>
        <v>re</v>
      </c>
      <c r="BF3986">
        <f>COUNTIFS($BB$1:BB3986,BB3986,$BE$1:BE3986,"re")</f>
        <v>2110</v>
      </c>
      <c r="BG3986" t="str">
        <f t="shared" si="688"/>
        <v>ru2110_</v>
      </c>
      <c r="BH3986" t="str">
        <f t="shared" si="689"/>
        <v>re2110_</v>
      </c>
      <c r="BI3986" t="str">
        <f t="shared" si="690"/>
        <v>_0</v>
      </c>
      <c r="BJ3986" t="str">
        <f t="shared" si="691"/>
        <v>_</v>
      </c>
      <c r="BK3986" t="str">
        <f>IF(ISERROR(MATCH(LEFT(C3986,5)&amp;B3986&amp;"_"&amp;A3986,$BK$1:BK3985,0)),LEFT(C3986,5)&amp;B3986&amp;"_"&amp;A3986,"")</f>
        <v/>
      </c>
      <c r="BL3986">
        <f>COUNTIFS($B$1:B3986,B3986)-COUNTIFS($B$1:B3986,B3986,$BK$1:BK3986,"")</f>
        <v>0</v>
      </c>
      <c r="BM3986" t="str">
        <f t="shared" si="692"/>
        <v/>
      </c>
    </row>
    <row r="3987" spans="1:65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1"/>
      <c r="AK3987" s="1"/>
      <c r="AL3987" s="1"/>
      <c r="AM3987" s="1"/>
      <c r="AN3987" s="1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t="str">
        <f t="shared" si="682"/>
        <v/>
      </c>
      <c r="AZ3987">
        <f t="shared" si="683"/>
        <v>0</v>
      </c>
      <c r="BA3987" t="str">
        <f t="shared" si="684"/>
        <v>QB</v>
      </c>
      <c r="BB3987" t="str">
        <f t="shared" si="685"/>
        <v>_</v>
      </c>
      <c r="BC3987" t="str">
        <f t="shared" si="686"/>
        <v>ru</v>
      </c>
      <c r="BD3987">
        <f>COUNTIFS($BB$1:BB3987,BB3987,$BC$1:BC3987,"ru")</f>
        <v>2111</v>
      </c>
      <c r="BE3987" t="str">
        <f t="shared" si="687"/>
        <v>re</v>
      </c>
      <c r="BF3987">
        <f>COUNTIFS($BB$1:BB3987,BB3987,$BE$1:BE3987,"re")</f>
        <v>2111</v>
      </c>
      <c r="BG3987" t="str">
        <f t="shared" si="688"/>
        <v>ru2111_</v>
      </c>
      <c r="BH3987" t="str">
        <f t="shared" si="689"/>
        <v>re2111_</v>
      </c>
      <c r="BI3987" t="str">
        <f t="shared" si="690"/>
        <v>_0</v>
      </c>
      <c r="BJ3987" t="str">
        <f t="shared" si="691"/>
        <v>_</v>
      </c>
      <c r="BK3987" t="str">
        <f>IF(ISERROR(MATCH(LEFT(C3987,5)&amp;B3987&amp;"_"&amp;A3987,$BK$1:BK3986,0)),LEFT(C3987,5)&amp;B3987&amp;"_"&amp;A3987,"")</f>
        <v/>
      </c>
      <c r="BL3987">
        <f>COUNTIFS($B$1:B3987,B3987)-COUNTIFS($B$1:B3987,B3987,$BK$1:BK3987,"")</f>
        <v>0</v>
      </c>
      <c r="BM3987" t="str">
        <f t="shared" si="692"/>
        <v/>
      </c>
    </row>
    <row r="3988" spans="1:65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1"/>
      <c r="AK3988" s="1"/>
      <c r="AL3988" s="1"/>
      <c r="AM3988" s="1"/>
      <c r="AN3988" s="1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t="str">
        <f t="shared" si="682"/>
        <v/>
      </c>
      <c r="AZ3988">
        <f t="shared" si="683"/>
        <v>0</v>
      </c>
      <c r="BA3988" t="str">
        <f t="shared" si="684"/>
        <v>QB</v>
      </c>
      <c r="BB3988" t="str">
        <f t="shared" si="685"/>
        <v>_</v>
      </c>
      <c r="BC3988" t="str">
        <f t="shared" si="686"/>
        <v>ru</v>
      </c>
      <c r="BD3988">
        <f>COUNTIFS($BB$1:BB3988,BB3988,$BC$1:BC3988,"ru")</f>
        <v>2112</v>
      </c>
      <c r="BE3988" t="str">
        <f t="shared" si="687"/>
        <v>re</v>
      </c>
      <c r="BF3988">
        <f>COUNTIFS($BB$1:BB3988,BB3988,$BE$1:BE3988,"re")</f>
        <v>2112</v>
      </c>
      <c r="BG3988" t="str">
        <f t="shared" si="688"/>
        <v>ru2112_</v>
      </c>
      <c r="BH3988" t="str">
        <f t="shared" si="689"/>
        <v>re2112_</v>
      </c>
      <c r="BI3988" t="str">
        <f t="shared" si="690"/>
        <v>_0</v>
      </c>
      <c r="BJ3988" t="str">
        <f t="shared" si="691"/>
        <v>_</v>
      </c>
      <c r="BK3988" t="str">
        <f>IF(ISERROR(MATCH(LEFT(C3988,5)&amp;B3988&amp;"_"&amp;A3988,$BK$1:BK3987,0)),LEFT(C3988,5)&amp;B3988&amp;"_"&amp;A3988,"")</f>
        <v/>
      </c>
      <c r="BL3988">
        <f>COUNTIFS($B$1:B3988,B3988)-COUNTIFS($B$1:B3988,B3988,$BK$1:BK3988,"")</f>
        <v>0</v>
      </c>
      <c r="BM3988" t="str">
        <f t="shared" si="692"/>
        <v/>
      </c>
    </row>
    <row r="3989" spans="1:65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1"/>
      <c r="AK3989" s="1"/>
      <c r="AL3989" s="1"/>
      <c r="AM3989" s="1"/>
      <c r="AN3989" s="1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t="str">
        <f t="shared" si="682"/>
        <v/>
      </c>
      <c r="AZ3989">
        <f t="shared" si="683"/>
        <v>0</v>
      </c>
      <c r="BA3989" t="str">
        <f t="shared" si="684"/>
        <v>QB</v>
      </c>
      <c r="BB3989" t="str">
        <f t="shared" si="685"/>
        <v>_</v>
      </c>
      <c r="BC3989" t="str">
        <f t="shared" si="686"/>
        <v>ru</v>
      </c>
      <c r="BD3989">
        <f>COUNTIFS($BB$1:BB3989,BB3989,$BC$1:BC3989,"ru")</f>
        <v>2113</v>
      </c>
      <c r="BE3989" t="str">
        <f t="shared" si="687"/>
        <v>re</v>
      </c>
      <c r="BF3989">
        <f>COUNTIFS($BB$1:BB3989,BB3989,$BE$1:BE3989,"re")</f>
        <v>2113</v>
      </c>
      <c r="BG3989" t="str">
        <f t="shared" si="688"/>
        <v>ru2113_</v>
      </c>
      <c r="BH3989" t="str">
        <f t="shared" si="689"/>
        <v>re2113_</v>
      </c>
      <c r="BI3989" t="str">
        <f t="shared" si="690"/>
        <v>_0</v>
      </c>
      <c r="BJ3989" t="str">
        <f t="shared" si="691"/>
        <v>_</v>
      </c>
      <c r="BK3989" t="str">
        <f>IF(ISERROR(MATCH(LEFT(C3989,5)&amp;B3989&amp;"_"&amp;A3989,$BK$1:BK3988,0)),LEFT(C3989,5)&amp;B3989&amp;"_"&amp;A3989,"")</f>
        <v/>
      </c>
      <c r="BL3989">
        <f>COUNTIFS($B$1:B3989,B3989)-COUNTIFS($B$1:B3989,B3989,$BK$1:BK3989,"")</f>
        <v>0</v>
      </c>
      <c r="BM3989" t="str">
        <f t="shared" si="692"/>
        <v/>
      </c>
    </row>
    <row r="3990" spans="1:65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1"/>
      <c r="AK3990" s="1"/>
      <c r="AL3990" s="1"/>
      <c r="AM3990" s="1"/>
      <c r="AN3990" s="1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t="str">
        <f t="shared" si="682"/>
        <v/>
      </c>
      <c r="AZ3990">
        <f t="shared" si="683"/>
        <v>0</v>
      </c>
      <c r="BA3990" t="str">
        <f t="shared" si="684"/>
        <v>QB</v>
      </c>
      <c r="BB3990" t="str">
        <f t="shared" si="685"/>
        <v>_</v>
      </c>
      <c r="BC3990" t="str">
        <f t="shared" si="686"/>
        <v>ru</v>
      </c>
      <c r="BD3990">
        <f>COUNTIFS($BB$1:BB3990,BB3990,$BC$1:BC3990,"ru")</f>
        <v>2114</v>
      </c>
      <c r="BE3990" t="str">
        <f t="shared" si="687"/>
        <v>re</v>
      </c>
      <c r="BF3990">
        <f>COUNTIFS($BB$1:BB3990,BB3990,$BE$1:BE3990,"re")</f>
        <v>2114</v>
      </c>
      <c r="BG3990" t="str">
        <f t="shared" si="688"/>
        <v>ru2114_</v>
      </c>
      <c r="BH3990" t="str">
        <f t="shared" si="689"/>
        <v>re2114_</v>
      </c>
      <c r="BI3990" t="str">
        <f t="shared" si="690"/>
        <v>_0</v>
      </c>
      <c r="BJ3990" t="str">
        <f t="shared" si="691"/>
        <v>_</v>
      </c>
      <c r="BK3990" t="str">
        <f>IF(ISERROR(MATCH(LEFT(C3990,5)&amp;B3990&amp;"_"&amp;A3990,$BK$1:BK3989,0)),LEFT(C3990,5)&amp;B3990&amp;"_"&amp;A3990,"")</f>
        <v/>
      </c>
      <c r="BL3990">
        <f>COUNTIFS($B$1:B3990,B3990)-COUNTIFS($B$1:B3990,B3990,$BK$1:BK3990,"")</f>
        <v>0</v>
      </c>
      <c r="BM3990" t="str">
        <f t="shared" si="692"/>
        <v/>
      </c>
    </row>
    <row r="3991" spans="1:65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1"/>
      <c r="AK3991" s="1"/>
      <c r="AL3991" s="1"/>
      <c r="AM3991" s="1"/>
      <c r="AN3991" s="1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t="str">
        <f t="shared" si="682"/>
        <v/>
      </c>
      <c r="AZ3991">
        <f t="shared" si="683"/>
        <v>0</v>
      </c>
      <c r="BA3991" t="str">
        <f t="shared" si="684"/>
        <v>QB</v>
      </c>
      <c r="BB3991" t="str">
        <f t="shared" si="685"/>
        <v>_</v>
      </c>
      <c r="BC3991" t="str">
        <f t="shared" si="686"/>
        <v>ru</v>
      </c>
      <c r="BD3991">
        <f>COUNTIFS($BB$1:BB3991,BB3991,$BC$1:BC3991,"ru")</f>
        <v>2115</v>
      </c>
      <c r="BE3991" t="str">
        <f t="shared" si="687"/>
        <v>re</v>
      </c>
      <c r="BF3991">
        <f>COUNTIFS($BB$1:BB3991,BB3991,$BE$1:BE3991,"re")</f>
        <v>2115</v>
      </c>
      <c r="BG3991" t="str">
        <f t="shared" si="688"/>
        <v>ru2115_</v>
      </c>
      <c r="BH3991" t="str">
        <f t="shared" si="689"/>
        <v>re2115_</v>
      </c>
      <c r="BI3991" t="str">
        <f t="shared" si="690"/>
        <v>_0</v>
      </c>
      <c r="BJ3991" t="str">
        <f t="shared" si="691"/>
        <v>_</v>
      </c>
      <c r="BK3991" t="str">
        <f>IF(ISERROR(MATCH(LEFT(C3991,5)&amp;B3991&amp;"_"&amp;A3991,$BK$1:BK3990,0)),LEFT(C3991,5)&amp;B3991&amp;"_"&amp;A3991,"")</f>
        <v/>
      </c>
      <c r="BL3991">
        <f>COUNTIFS($B$1:B3991,B3991)-COUNTIFS($B$1:B3991,B3991,$BK$1:BK3991,"")</f>
        <v>0</v>
      </c>
      <c r="BM3991" t="str">
        <f t="shared" si="692"/>
        <v/>
      </c>
    </row>
    <row r="3992" spans="1:65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1"/>
      <c r="AK3992" s="1"/>
      <c r="AL3992" s="1"/>
      <c r="AM3992" s="1"/>
      <c r="AN3992" s="1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t="str">
        <f t="shared" si="682"/>
        <v/>
      </c>
      <c r="AZ3992">
        <f t="shared" si="683"/>
        <v>0</v>
      </c>
      <c r="BA3992" t="str">
        <f t="shared" si="684"/>
        <v>QB</v>
      </c>
      <c r="BB3992" t="str">
        <f t="shared" si="685"/>
        <v>_</v>
      </c>
      <c r="BC3992" t="str">
        <f t="shared" si="686"/>
        <v>ru</v>
      </c>
      <c r="BD3992">
        <f>COUNTIFS($BB$1:BB3992,BB3992,$BC$1:BC3992,"ru")</f>
        <v>2116</v>
      </c>
      <c r="BE3992" t="str">
        <f t="shared" si="687"/>
        <v>re</v>
      </c>
      <c r="BF3992">
        <f>COUNTIFS($BB$1:BB3992,BB3992,$BE$1:BE3992,"re")</f>
        <v>2116</v>
      </c>
      <c r="BG3992" t="str">
        <f t="shared" si="688"/>
        <v>ru2116_</v>
      </c>
      <c r="BH3992" t="str">
        <f t="shared" si="689"/>
        <v>re2116_</v>
      </c>
      <c r="BI3992" t="str">
        <f t="shared" si="690"/>
        <v>_0</v>
      </c>
      <c r="BJ3992" t="str">
        <f t="shared" si="691"/>
        <v>_</v>
      </c>
      <c r="BK3992" t="str">
        <f>IF(ISERROR(MATCH(LEFT(C3992,5)&amp;B3992&amp;"_"&amp;A3992,$BK$1:BK3991,0)),LEFT(C3992,5)&amp;B3992&amp;"_"&amp;A3992,"")</f>
        <v/>
      </c>
      <c r="BL3992">
        <f>COUNTIFS($B$1:B3992,B3992)-COUNTIFS($B$1:B3992,B3992,$BK$1:BK3992,"")</f>
        <v>0</v>
      </c>
      <c r="BM3992" t="str">
        <f t="shared" si="692"/>
        <v/>
      </c>
    </row>
    <row r="3993" spans="1:65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1"/>
      <c r="AK3993" s="1"/>
      <c r="AL3993" s="1"/>
      <c r="AM3993" s="1"/>
      <c r="AN3993" s="1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t="str">
        <f t="shared" si="682"/>
        <v/>
      </c>
      <c r="AZ3993">
        <f t="shared" si="683"/>
        <v>0</v>
      </c>
      <c r="BA3993" t="str">
        <f t="shared" si="684"/>
        <v>QB</v>
      </c>
      <c r="BB3993" t="str">
        <f t="shared" si="685"/>
        <v>_</v>
      </c>
      <c r="BC3993" t="str">
        <f t="shared" si="686"/>
        <v>ru</v>
      </c>
      <c r="BD3993">
        <f>COUNTIFS($BB$1:BB3993,BB3993,$BC$1:BC3993,"ru")</f>
        <v>2117</v>
      </c>
      <c r="BE3993" t="str">
        <f t="shared" si="687"/>
        <v>re</v>
      </c>
      <c r="BF3993">
        <f>COUNTIFS($BB$1:BB3993,BB3993,$BE$1:BE3993,"re")</f>
        <v>2117</v>
      </c>
      <c r="BG3993" t="str">
        <f t="shared" si="688"/>
        <v>ru2117_</v>
      </c>
      <c r="BH3993" t="str">
        <f t="shared" si="689"/>
        <v>re2117_</v>
      </c>
      <c r="BI3993" t="str">
        <f t="shared" si="690"/>
        <v>_0</v>
      </c>
      <c r="BJ3993" t="str">
        <f t="shared" si="691"/>
        <v>_</v>
      </c>
      <c r="BK3993" t="str">
        <f>IF(ISERROR(MATCH(LEFT(C3993,5)&amp;B3993&amp;"_"&amp;A3993,$BK$1:BK3992,0)),LEFT(C3993,5)&amp;B3993&amp;"_"&amp;A3993,"")</f>
        <v/>
      </c>
      <c r="BL3993">
        <f>COUNTIFS($B$1:B3993,B3993)-COUNTIFS($B$1:B3993,B3993,$BK$1:BK3993,"")</f>
        <v>0</v>
      </c>
      <c r="BM3993" t="str">
        <f t="shared" si="692"/>
        <v/>
      </c>
    </row>
    <row r="3994" spans="1:65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1"/>
      <c r="AK3994" s="1"/>
      <c r="AL3994" s="1"/>
      <c r="AM3994" s="1"/>
      <c r="AN3994" s="1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t="str">
        <f t="shared" si="682"/>
        <v/>
      </c>
      <c r="AZ3994">
        <f t="shared" si="683"/>
        <v>0</v>
      </c>
      <c r="BA3994" t="str">
        <f t="shared" si="684"/>
        <v>QB</v>
      </c>
      <c r="BB3994" t="str">
        <f t="shared" si="685"/>
        <v>_</v>
      </c>
      <c r="BC3994" t="str">
        <f t="shared" si="686"/>
        <v>ru</v>
      </c>
      <c r="BD3994">
        <f>COUNTIFS($BB$1:BB3994,BB3994,$BC$1:BC3994,"ru")</f>
        <v>2118</v>
      </c>
      <c r="BE3994" t="str">
        <f t="shared" si="687"/>
        <v>re</v>
      </c>
      <c r="BF3994">
        <f>COUNTIFS($BB$1:BB3994,BB3994,$BE$1:BE3994,"re")</f>
        <v>2118</v>
      </c>
      <c r="BG3994" t="str">
        <f t="shared" si="688"/>
        <v>ru2118_</v>
      </c>
      <c r="BH3994" t="str">
        <f t="shared" si="689"/>
        <v>re2118_</v>
      </c>
      <c r="BI3994" t="str">
        <f t="shared" si="690"/>
        <v>_0</v>
      </c>
      <c r="BJ3994" t="str">
        <f t="shared" si="691"/>
        <v>_</v>
      </c>
      <c r="BK3994" t="str">
        <f>IF(ISERROR(MATCH(LEFT(C3994,5)&amp;B3994&amp;"_"&amp;A3994,$BK$1:BK3993,0)),LEFT(C3994,5)&amp;B3994&amp;"_"&amp;A3994,"")</f>
        <v/>
      </c>
      <c r="BL3994">
        <f>COUNTIFS($B$1:B3994,B3994)-COUNTIFS($B$1:B3994,B3994,$BK$1:BK3994,"")</f>
        <v>0</v>
      </c>
      <c r="BM3994" t="str">
        <f t="shared" si="692"/>
        <v/>
      </c>
    </row>
    <row r="3995" spans="1:65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1"/>
      <c r="AK3995" s="1"/>
      <c r="AL3995" s="1"/>
      <c r="AM3995" s="1"/>
      <c r="AN3995" s="1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t="str">
        <f t="shared" si="682"/>
        <v/>
      </c>
      <c r="AZ3995">
        <f t="shared" si="683"/>
        <v>0</v>
      </c>
      <c r="BA3995" t="str">
        <f t="shared" si="684"/>
        <v>QB</v>
      </c>
      <c r="BB3995" t="str">
        <f t="shared" si="685"/>
        <v>_</v>
      </c>
      <c r="BC3995" t="str">
        <f t="shared" si="686"/>
        <v>ru</v>
      </c>
      <c r="BD3995">
        <f>COUNTIFS($BB$1:BB3995,BB3995,$BC$1:BC3995,"ru")</f>
        <v>2119</v>
      </c>
      <c r="BE3995" t="str">
        <f t="shared" si="687"/>
        <v>re</v>
      </c>
      <c r="BF3995">
        <f>COUNTIFS($BB$1:BB3995,BB3995,$BE$1:BE3995,"re")</f>
        <v>2119</v>
      </c>
      <c r="BG3995" t="str">
        <f t="shared" si="688"/>
        <v>ru2119_</v>
      </c>
      <c r="BH3995" t="str">
        <f t="shared" si="689"/>
        <v>re2119_</v>
      </c>
      <c r="BI3995" t="str">
        <f t="shared" si="690"/>
        <v>_0</v>
      </c>
      <c r="BJ3995" t="str">
        <f t="shared" si="691"/>
        <v>_</v>
      </c>
      <c r="BK3995" t="str">
        <f>IF(ISERROR(MATCH(LEFT(C3995,5)&amp;B3995&amp;"_"&amp;A3995,$BK$1:BK3994,0)),LEFT(C3995,5)&amp;B3995&amp;"_"&amp;A3995,"")</f>
        <v/>
      </c>
      <c r="BL3995">
        <f>COUNTIFS($B$1:B3995,B3995)-COUNTIFS($B$1:B3995,B3995,$BK$1:BK3995,"")</f>
        <v>0</v>
      </c>
      <c r="BM3995" t="str">
        <f t="shared" si="692"/>
        <v/>
      </c>
    </row>
    <row r="3996" spans="1:65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1"/>
      <c r="AK3996" s="1"/>
      <c r="AL3996" s="1"/>
      <c r="AM3996" s="1"/>
      <c r="AN3996" s="1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t="str">
        <f t="shared" si="682"/>
        <v/>
      </c>
      <c r="AZ3996">
        <f t="shared" si="683"/>
        <v>0</v>
      </c>
      <c r="BA3996" t="str">
        <f t="shared" si="684"/>
        <v>QB</v>
      </c>
      <c r="BB3996" t="str">
        <f t="shared" si="685"/>
        <v>_</v>
      </c>
      <c r="BC3996" t="str">
        <f t="shared" si="686"/>
        <v>ru</v>
      </c>
      <c r="BD3996">
        <f>COUNTIFS($BB$1:BB3996,BB3996,$BC$1:BC3996,"ru")</f>
        <v>2120</v>
      </c>
      <c r="BE3996" t="str">
        <f t="shared" si="687"/>
        <v>re</v>
      </c>
      <c r="BF3996">
        <f>COUNTIFS($BB$1:BB3996,BB3996,$BE$1:BE3996,"re")</f>
        <v>2120</v>
      </c>
      <c r="BG3996" t="str">
        <f t="shared" si="688"/>
        <v>ru2120_</v>
      </c>
      <c r="BH3996" t="str">
        <f t="shared" si="689"/>
        <v>re2120_</v>
      </c>
      <c r="BI3996" t="str">
        <f t="shared" si="690"/>
        <v>_0</v>
      </c>
      <c r="BJ3996" t="str">
        <f t="shared" si="691"/>
        <v>_</v>
      </c>
      <c r="BK3996" t="str">
        <f>IF(ISERROR(MATCH(LEFT(C3996,5)&amp;B3996&amp;"_"&amp;A3996,$BK$1:BK3995,0)),LEFT(C3996,5)&amp;B3996&amp;"_"&amp;A3996,"")</f>
        <v/>
      </c>
      <c r="BL3996">
        <f>COUNTIFS($B$1:B3996,B3996)-COUNTIFS($B$1:B3996,B3996,$BK$1:BK3996,"")</f>
        <v>0</v>
      </c>
      <c r="BM3996" t="str">
        <f t="shared" si="692"/>
        <v/>
      </c>
    </row>
    <row r="3997" spans="1:65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1"/>
      <c r="AK3997" s="1"/>
      <c r="AL3997" s="1"/>
      <c r="AM3997" s="1"/>
      <c r="AN3997" s="1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t="str">
        <f t="shared" si="682"/>
        <v/>
      </c>
      <c r="AZ3997">
        <f t="shared" si="683"/>
        <v>0</v>
      </c>
      <c r="BA3997" t="str">
        <f t="shared" si="684"/>
        <v>QB</v>
      </c>
      <c r="BB3997" t="str">
        <f t="shared" si="685"/>
        <v>_</v>
      </c>
      <c r="BC3997" t="str">
        <f t="shared" si="686"/>
        <v>ru</v>
      </c>
      <c r="BD3997">
        <f>COUNTIFS($BB$1:BB3997,BB3997,$BC$1:BC3997,"ru")</f>
        <v>2121</v>
      </c>
      <c r="BE3997" t="str">
        <f t="shared" si="687"/>
        <v>re</v>
      </c>
      <c r="BF3997">
        <f>COUNTIFS($BB$1:BB3997,BB3997,$BE$1:BE3997,"re")</f>
        <v>2121</v>
      </c>
      <c r="BG3997" t="str">
        <f t="shared" si="688"/>
        <v>ru2121_</v>
      </c>
      <c r="BH3997" t="str">
        <f t="shared" si="689"/>
        <v>re2121_</v>
      </c>
      <c r="BI3997" t="str">
        <f t="shared" si="690"/>
        <v>_0</v>
      </c>
      <c r="BJ3997" t="str">
        <f t="shared" si="691"/>
        <v>_</v>
      </c>
      <c r="BK3997" t="str">
        <f>IF(ISERROR(MATCH(LEFT(C3997,5)&amp;B3997&amp;"_"&amp;A3997,$BK$1:BK3996,0)),LEFT(C3997,5)&amp;B3997&amp;"_"&amp;A3997,"")</f>
        <v/>
      </c>
      <c r="BL3997">
        <f>COUNTIFS($B$1:B3997,B3997)-COUNTIFS($B$1:B3997,B3997,$BK$1:BK3997,"")</f>
        <v>0</v>
      </c>
      <c r="BM3997" t="str">
        <f t="shared" si="692"/>
        <v/>
      </c>
    </row>
    <row r="3998" spans="1:65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1"/>
      <c r="AK3998" s="1"/>
      <c r="AL3998" s="1"/>
      <c r="AM3998" s="1"/>
      <c r="AN3998" s="1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t="str">
        <f t="shared" si="682"/>
        <v/>
      </c>
      <c r="AZ3998">
        <f t="shared" si="683"/>
        <v>0</v>
      </c>
      <c r="BA3998" t="str">
        <f t="shared" si="684"/>
        <v>QB</v>
      </c>
      <c r="BB3998" t="str">
        <f t="shared" si="685"/>
        <v>_</v>
      </c>
      <c r="BC3998" t="str">
        <f t="shared" si="686"/>
        <v>ru</v>
      </c>
      <c r="BD3998">
        <f>COUNTIFS($BB$1:BB3998,BB3998,$BC$1:BC3998,"ru")</f>
        <v>2122</v>
      </c>
      <c r="BE3998" t="str">
        <f t="shared" si="687"/>
        <v>re</v>
      </c>
      <c r="BF3998">
        <f>COUNTIFS($BB$1:BB3998,BB3998,$BE$1:BE3998,"re")</f>
        <v>2122</v>
      </c>
      <c r="BG3998" t="str">
        <f t="shared" si="688"/>
        <v>ru2122_</v>
      </c>
      <c r="BH3998" t="str">
        <f t="shared" si="689"/>
        <v>re2122_</v>
      </c>
      <c r="BI3998" t="str">
        <f t="shared" si="690"/>
        <v>_0</v>
      </c>
      <c r="BJ3998" t="str">
        <f t="shared" si="691"/>
        <v>_</v>
      </c>
      <c r="BK3998" t="str">
        <f>IF(ISERROR(MATCH(LEFT(C3998,5)&amp;B3998&amp;"_"&amp;A3998,$BK$1:BK3997,0)),LEFT(C3998,5)&amp;B3998&amp;"_"&amp;A3998,"")</f>
        <v/>
      </c>
      <c r="BL3998">
        <f>COUNTIFS($B$1:B3998,B3998)-COUNTIFS($B$1:B3998,B3998,$BK$1:BK3998,"")</f>
        <v>0</v>
      </c>
      <c r="BM3998" t="str">
        <f t="shared" si="692"/>
        <v/>
      </c>
    </row>
    <row r="3999" spans="1:65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1"/>
      <c r="AK3999" s="1"/>
      <c r="AL3999" s="1"/>
      <c r="AM3999" s="1"/>
      <c r="AN3999" s="1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t="str">
        <f t="shared" si="682"/>
        <v/>
      </c>
      <c r="AZ3999">
        <f t="shared" si="683"/>
        <v>0</v>
      </c>
      <c r="BA3999" t="str">
        <f t="shared" si="684"/>
        <v>QB</v>
      </c>
      <c r="BB3999" t="str">
        <f t="shared" si="685"/>
        <v>_</v>
      </c>
      <c r="BC3999" t="str">
        <f t="shared" si="686"/>
        <v>ru</v>
      </c>
      <c r="BD3999">
        <f>COUNTIFS($BB$1:BB3999,BB3999,$BC$1:BC3999,"ru")</f>
        <v>2123</v>
      </c>
      <c r="BE3999" t="str">
        <f t="shared" si="687"/>
        <v>re</v>
      </c>
      <c r="BF3999">
        <f>COUNTIFS($BB$1:BB3999,BB3999,$BE$1:BE3999,"re")</f>
        <v>2123</v>
      </c>
      <c r="BG3999" t="str">
        <f t="shared" si="688"/>
        <v>ru2123_</v>
      </c>
      <c r="BH3999" t="str">
        <f t="shared" si="689"/>
        <v>re2123_</v>
      </c>
      <c r="BI3999" t="str">
        <f t="shared" si="690"/>
        <v>_0</v>
      </c>
      <c r="BJ3999" t="str">
        <f t="shared" si="691"/>
        <v>_</v>
      </c>
      <c r="BK3999" t="str">
        <f>IF(ISERROR(MATCH(LEFT(C3999,5)&amp;B3999&amp;"_"&amp;A3999,$BK$1:BK3998,0)),LEFT(C3999,5)&amp;B3999&amp;"_"&amp;A3999,"")</f>
        <v/>
      </c>
      <c r="BL3999">
        <f>COUNTIFS($B$1:B3999,B3999)-COUNTIFS($B$1:B3999,B3999,$BK$1:BK3999,"")</f>
        <v>0</v>
      </c>
      <c r="BM3999" t="str">
        <f t="shared" si="692"/>
        <v/>
      </c>
    </row>
    <row r="4000" spans="1:65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1"/>
      <c r="AK4000" s="1"/>
      <c r="AL4000" s="1"/>
      <c r="AM4000" s="1"/>
      <c r="AN4000" s="1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t="str">
        <f t="shared" si="682"/>
        <v/>
      </c>
      <c r="AZ4000">
        <f t="shared" si="683"/>
        <v>0</v>
      </c>
      <c r="BA4000" t="str">
        <f t="shared" si="684"/>
        <v>QB</v>
      </c>
      <c r="BB4000" t="str">
        <f t="shared" si="685"/>
        <v>_</v>
      </c>
      <c r="BC4000" t="str">
        <f t="shared" si="686"/>
        <v>ru</v>
      </c>
      <c r="BD4000">
        <f>COUNTIFS($BB$1:BB4000,BB4000,$BC$1:BC4000,"ru")</f>
        <v>2124</v>
      </c>
      <c r="BE4000" t="str">
        <f t="shared" si="687"/>
        <v>re</v>
      </c>
      <c r="BF4000">
        <f>COUNTIFS($BB$1:BB4000,BB4000,$BE$1:BE4000,"re")</f>
        <v>2124</v>
      </c>
      <c r="BG4000" t="str">
        <f t="shared" si="688"/>
        <v>ru2124_</v>
      </c>
      <c r="BH4000" t="str">
        <f t="shared" si="689"/>
        <v>re2124_</v>
      </c>
      <c r="BI4000" t="str">
        <f t="shared" si="690"/>
        <v>_0</v>
      </c>
      <c r="BJ4000" t="str">
        <f t="shared" si="691"/>
        <v>_</v>
      </c>
      <c r="BK4000" t="str">
        <f>IF(ISERROR(MATCH(LEFT(C4000,5)&amp;B4000&amp;"_"&amp;A4000,$BK$1:BK3999,0)),LEFT(C4000,5)&amp;B4000&amp;"_"&amp;A4000,"")</f>
        <v/>
      </c>
      <c r="BL4000">
        <f>COUNTIFS($B$1:B4000,B4000)-COUNTIFS($B$1:B4000,B4000,$BK$1:BK4000,"")</f>
        <v>0</v>
      </c>
      <c r="BM4000" t="str">
        <f t="shared" si="692"/>
        <v/>
      </c>
    </row>
    <row r="4001" spans="1:65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1"/>
      <c r="AK4001" s="1"/>
      <c r="AL4001" s="1"/>
      <c r="AM4001" s="1"/>
      <c r="AN4001" s="1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t="str">
        <f t="shared" si="682"/>
        <v/>
      </c>
      <c r="AZ4001">
        <f t="shared" si="683"/>
        <v>0</v>
      </c>
      <c r="BA4001" t="str">
        <f t="shared" si="684"/>
        <v>QB</v>
      </c>
      <c r="BB4001" t="str">
        <f t="shared" si="685"/>
        <v>_</v>
      </c>
      <c r="BC4001" t="str">
        <f t="shared" si="686"/>
        <v>ru</v>
      </c>
      <c r="BD4001">
        <f>COUNTIFS($BB$1:BB4001,BB4001,$BC$1:BC4001,"ru")</f>
        <v>2125</v>
      </c>
      <c r="BE4001" t="str">
        <f t="shared" si="687"/>
        <v>re</v>
      </c>
      <c r="BF4001">
        <f>COUNTIFS($BB$1:BB4001,BB4001,$BE$1:BE4001,"re")</f>
        <v>2125</v>
      </c>
      <c r="BG4001" t="str">
        <f t="shared" si="688"/>
        <v>ru2125_</v>
      </c>
      <c r="BH4001" t="str">
        <f t="shared" si="689"/>
        <v>re2125_</v>
      </c>
      <c r="BI4001" t="str">
        <f t="shared" si="690"/>
        <v>_0</v>
      </c>
      <c r="BJ4001" t="str">
        <f t="shared" si="691"/>
        <v>_</v>
      </c>
      <c r="BK4001" t="str">
        <f>IF(ISERROR(MATCH(LEFT(C4001,5)&amp;B4001&amp;"_"&amp;A4001,$BK$1:BK4000,0)),LEFT(C4001,5)&amp;B4001&amp;"_"&amp;A4001,"")</f>
        <v/>
      </c>
      <c r="BL4001">
        <f>COUNTIFS($B$1:B4001,B4001)-COUNTIFS($B$1:B4001,B4001,$BK$1:BK4001,"")</f>
        <v>0</v>
      </c>
      <c r="BM4001" t="str">
        <f t="shared" si="692"/>
        <v/>
      </c>
    </row>
    <row r="4002" spans="1:65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1"/>
      <c r="AK4002" s="1"/>
      <c r="AL4002" s="1"/>
      <c r="AM4002" s="1"/>
      <c r="AN4002" s="1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t="str">
        <f t="shared" si="682"/>
        <v/>
      </c>
      <c r="AZ4002">
        <f t="shared" si="683"/>
        <v>0</v>
      </c>
      <c r="BA4002" t="str">
        <f t="shared" si="684"/>
        <v>QB</v>
      </c>
      <c r="BB4002" t="str">
        <f t="shared" si="685"/>
        <v>_</v>
      </c>
      <c r="BC4002" t="str">
        <f t="shared" si="686"/>
        <v>ru</v>
      </c>
      <c r="BD4002">
        <f>COUNTIFS($BB$1:BB4002,BB4002,$BC$1:BC4002,"ru")</f>
        <v>2126</v>
      </c>
      <c r="BE4002" t="str">
        <f t="shared" si="687"/>
        <v>re</v>
      </c>
      <c r="BF4002">
        <f>COUNTIFS($BB$1:BB4002,BB4002,$BE$1:BE4002,"re")</f>
        <v>2126</v>
      </c>
      <c r="BG4002" t="str">
        <f t="shared" si="688"/>
        <v>ru2126_</v>
      </c>
      <c r="BH4002" t="str">
        <f t="shared" si="689"/>
        <v>re2126_</v>
      </c>
      <c r="BI4002" t="str">
        <f t="shared" si="690"/>
        <v>_0</v>
      </c>
      <c r="BJ4002" t="str">
        <f t="shared" si="691"/>
        <v>_</v>
      </c>
      <c r="BK4002" t="str">
        <f>IF(ISERROR(MATCH(LEFT(C4002,5)&amp;B4002&amp;"_"&amp;A4002,$BK$1:BK4001,0)),LEFT(C4002,5)&amp;B4002&amp;"_"&amp;A4002,"")</f>
        <v/>
      </c>
      <c r="BL4002">
        <f>COUNTIFS($B$1:B4002,B4002)-COUNTIFS($B$1:B4002,B4002,$BK$1:BK4002,"")</f>
        <v>0</v>
      </c>
      <c r="BM4002" t="str">
        <f t="shared" si="692"/>
        <v/>
      </c>
    </row>
    <row r="4003" spans="1:65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1"/>
      <c r="AK4003" s="1"/>
      <c r="AL4003" s="1"/>
      <c r="AM4003" s="1"/>
      <c r="AN4003" s="1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t="str">
        <f t="shared" si="682"/>
        <v/>
      </c>
      <c r="AZ4003">
        <f t="shared" si="683"/>
        <v>0</v>
      </c>
      <c r="BA4003" t="str">
        <f t="shared" si="684"/>
        <v>QB</v>
      </c>
      <c r="BB4003" t="str">
        <f t="shared" si="685"/>
        <v>_</v>
      </c>
      <c r="BC4003" t="str">
        <f t="shared" si="686"/>
        <v>ru</v>
      </c>
      <c r="BD4003">
        <f>COUNTIFS($BB$1:BB4003,BB4003,$BC$1:BC4003,"ru")</f>
        <v>2127</v>
      </c>
      <c r="BE4003" t="str">
        <f t="shared" si="687"/>
        <v>re</v>
      </c>
      <c r="BF4003">
        <f>COUNTIFS($BB$1:BB4003,BB4003,$BE$1:BE4003,"re")</f>
        <v>2127</v>
      </c>
      <c r="BG4003" t="str">
        <f t="shared" si="688"/>
        <v>ru2127_</v>
      </c>
      <c r="BH4003" t="str">
        <f t="shared" si="689"/>
        <v>re2127_</v>
      </c>
      <c r="BI4003" t="str">
        <f t="shared" si="690"/>
        <v>_0</v>
      </c>
      <c r="BJ4003" t="str">
        <f t="shared" si="691"/>
        <v>_</v>
      </c>
      <c r="BK4003" t="str">
        <f>IF(ISERROR(MATCH(LEFT(C4003,5)&amp;B4003&amp;"_"&amp;A4003,$BK$1:BK4002,0)),LEFT(C4003,5)&amp;B4003&amp;"_"&amp;A4003,"")</f>
        <v/>
      </c>
      <c r="BL4003">
        <f>COUNTIFS($B$1:B4003,B4003)-COUNTIFS($B$1:B4003,B4003,$BK$1:BK4003,"")</f>
        <v>0</v>
      </c>
      <c r="BM4003" t="str">
        <f t="shared" si="692"/>
        <v/>
      </c>
    </row>
    <row r="4004" spans="1:65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1"/>
      <c r="AK4004" s="1"/>
      <c r="AL4004" s="1"/>
      <c r="AM4004" s="1"/>
      <c r="AN4004" s="1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t="str">
        <f t="shared" si="682"/>
        <v/>
      </c>
      <c r="AZ4004">
        <f t="shared" si="683"/>
        <v>0</v>
      </c>
      <c r="BA4004" t="str">
        <f t="shared" si="684"/>
        <v>QB</v>
      </c>
      <c r="BB4004" t="str">
        <f t="shared" si="685"/>
        <v>_</v>
      </c>
      <c r="BC4004" t="str">
        <f t="shared" si="686"/>
        <v>ru</v>
      </c>
      <c r="BD4004">
        <f>COUNTIFS($BB$1:BB4004,BB4004,$BC$1:BC4004,"ru")</f>
        <v>2128</v>
      </c>
      <c r="BE4004" t="str">
        <f t="shared" si="687"/>
        <v>re</v>
      </c>
      <c r="BF4004">
        <f>COUNTIFS($BB$1:BB4004,BB4004,$BE$1:BE4004,"re")</f>
        <v>2128</v>
      </c>
      <c r="BG4004" t="str">
        <f t="shared" si="688"/>
        <v>ru2128_</v>
      </c>
      <c r="BH4004" t="str">
        <f t="shared" si="689"/>
        <v>re2128_</v>
      </c>
      <c r="BI4004" t="str">
        <f t="shared" si="690"/>
        <v>_0</v>
      </c>
      <c r="BJ4004" t="str">
        <f t="shared" si="691"/>
        <v>_</v>
      </c>
      <c r="BK4004" t="str">
        <f>IF(ISERROR(MATCH(LEFT(C4004,5)&amp;B4004&amp;"_"&amp;A4004,$BK$1:BK4003,0)),LEFT(C4004,5)&amp;B4004&amp;"_"&amp;A4004,"")</f>
        <v/>
      </c>
      <c r="BL4004">
        <f>COUNTIFS($B$1:B4004,B4004)-COUNTIFS($B$1:B4004,B4004,$BK$1:BK4004,"")</f>
        <v>0</v>
      </c>
      <c r="BM4004" t="str">
        <f t="shared" si="692"/>
        <v/>
      </c>
    </row>
    <row r="4005" spans="1:65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1"/>
      <c r="AK4005" s="1"/>
      <c r="AL4005" s="1"/>
      <c r="AM4005" s="1"/>
      <c r="AN4005" s="1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t="str">
        <f t="shared" si="682"/>
        <v/>
      </c>
      <c r="AZ4005">
        <f t="shared" si="683"/>
        <v>0</v>
      </c>
      <c r="BA4005" t="str">
        <f t="shared" si="684"/>
        <v>QB</v>
      </c>
      <c r="BB4005" t="str">
        <f t="shared" si="685"/>
        <v>_</v>
      </c>
      <c r="BC4005" t="str">
        <f t="shared" si="686"/>
        <v>ru</v>
      </c>
      <c r="BD4005">
        <f>COUNTIFS($BB$1:BB4005,BB4005,$BC$1:BC4005,"ru")</f>
        <v>2129</v>
      </c>
      <c r="BE4005" t="str">
        <f t="shared" si="687"/>
        <v>re</v>
      </c>
      <c r="BF4005">
        <f>COUNTIFS($BB$1:BB4005,BB4005,$BE$1:BE4005,"re")</f>
        <v>2129</v>
      </c>
      <c r="BG4005" t="str">
        <f t="shared" si="688"/>
        <v>ru2129_</v>
      </c>
      <c r="BH4005" t="str">
        <f t="shared" si="689"/>
        <v>re2129_</v>
      </c>
      <c r="BI4005" t="str">
        <f t="shared" si="690"/>
        <v>_0</v>
      </c>
      <c r="BJ4005" t="str">
        <f t="shared" si="691"/>
        <v>_</v>
      </c>
      <c r="BK4005" t="str">
        <f>IF(ISERROR(MATCH(LEFT(C4005,5)&amp;B4005&amp;"_"&amp;A4005,$BK$1:BK4004,0)),LEFT(C4005,5)&amp;B4005&amp;"_"&amp;A4005,"")</f>
        <v/>
      </c>
      <c r="BL4005">
        <f>COUNTIFS($B$1:B4005,B4005)-COUNTIFS($B$1:B4005,B4005,$BK$1:BK4005,"")</f>
        <v>0</v>
      </c>
      <c r="BM4005" t="str">
        <f t="shared" si="692"/>
        <v/>
      </c>
    </row>
    <row r="4006" spans="1:65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1"/>
      <c r="AK4006" s="1"/>
      <c r="AL4006" s="1"/>
      <c r="AM4006" s="1"/>
      <c r="AN4006" s="1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t="str">
        <f t="shared" si="682"/>
        <v/>
      </c>
      <c r="AZ4006">
        <f t="shared" si="683"/>
        <v>0</v>
      </c>
      <c r="BA4006" t="str">
        <f t="shared" si="684"/>
        <v>QB</v>
      </c>
      <c r="BB4006" t="str">
        <f t="shared" si="685"/>
        <v>_</v>
      </c>
      <c r="BC4006" t="str">
        <f t="shared" si="686"/>
        <v>ru</v>
      </c>
      <c r="BD4006">
        <f>COUNTIFS($BB$1:BB4006,BB4006,$BC$1:BC4006,"ru")</f>
        <v>2130</v>
      </c>
      <c r="BE4006" t="str">
        <f t="shared" si="687"/>
        <v>re</v>
      </c>
      <c r="BF4006">
        <f>COUNTIFS($BB$1:BB4006,BB4006,$BE$1:BE4006,"re")</f>
        <v>2130</v>
      </c>
      <c r="BG4006" t="str">
        <f t="shared" si="688"/>
        <v>ru2130_</v>
      </c>
      <c r="BH4006" t="str">
        <f t="shared" si="689"/>
        <v>re2130_</v>
      </c>
      <c r="BI4006" t="str">
        <f t="shared" si="690"/>
        <v>_0</v>
      </c>
      <c r="BJ4006" t="str">
        <f t="shared" si="691"/>
        <v>_</v>
      </c>
      <c r="BK4006" t="str">
        <f>IF(ISERROR(MATCH(LEFT(C4006,5)&amp;B4006&amp;"_"&amp;A4006,$BK$1:BK4005,0)),LEFT(C4006,5)&amp;B4006&amp;"_"&amp;A4006,"")</f>
        <v/>
      </c>
      <c r="BL4006">
        <f>COUNTIFS($B$1:B4006,B4006)-COUNTIFS($B$1:B4006,B4006,$BK$1:BK4006,"")</f>
        <v>0</v>
      </c>
      <c r="BM4006" t="str">
        <f t="shared" si="692"/>
        <v/>
      </c>
    </row>
    <row r="4007" spans="1:65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1"/>
      <c r="AK4007" s="1"/>
      <c r="AL4007" s="1"/>
      <c r="AM4007" s="1"/>
      <c r="AN4007" s="1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t="str">
        <f t="shared" si="682"/>
        <v/>
      </c>
      <c r="AZ4007">
        <f t="shared" si="683"/>
        <v>0</v>
      </c>
      <c r="BA4007" t="str">
        <f t="shared" si="684"/>
        <v>QB</v>
      </c>
      <c r="BB4007" t="str">
        <f t="shared" si="685"/>
        <v>_</v>
      </c>
      <c r="BC4007" t="str">
        <f t="shared" si="686"/>
        <v>ru</v>
      </c>
      <c r="BD4007">
        <f>COUNTIFS($BB$1:BB4007,BB4007,$BC$1:BC4007,"ru")</f>
        <v>2131</v>
      </c>
      <c r="BE4007" t="str">
        <f t="shared" si="687"/>
        <v>re</v>
      </c>
      <c r="BF4007">
        <f>COUNTIFS($BB$1:BB4007,BB4007,$BE$1:BE4007,"re")</f>
        <v>2131</v>
      </c>
      <c r="BG4007" t="str">
        <f t="shared" si="688"/>
        <v>ru2131_</v>
      </c>
      <c r="BH4007" t="str">
        <f t="shared" si="689"/>
        <v>re2131_</v>
      </c>
      <c r="BI4007" t="str">
        <f t="shared" si="690"/>
        <v>_0</v>
      </c>
      <c r="BJ4007" t="str">
        <f t="shared" si="691"/>
        <v>_</v>
      </c>
      <c r="BK4007" t="str">
        <f>IF(ISERROR(MATCH(LEFT(C4007,5)&amp;B4007&amp;"_"&amp;A4007,$BK$1:BK4006,0)),LEFT(C4007,5)&amp;B4007&amp;"_"&amp;A4007,"")</f>
        <v/>
      </c>
      <c r="BL4007">
        <f>COUNTIFS($B$1:B4007,B4007)-COUNTIFS($B$1:B4007,B4007,$BK$1:BK4007,"")</f>
        <v>0</v>
      </c>
      <c r="BM4007" t="str">
        <f t="shared" si="692"/>
        <v/>
      </c>
    </row>
    <row r="4008" spans="1:65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1"/>
      <c r="AK4008" s="1"/>
      <c r="AL4008" s="1"/>
      <c r="AM4008" s="1"/>
      <c r="AN4008" s="1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t="str">
        <f t="shared" si="682"/>
        <v/>
      </c>
      <c r="AZ4008">
        <f t="shared" si="683"/>
        <v>0</v>
      </c>
      <c r="BA4008" t="str">
        <f t="shared" si="684"/>
        <v>QB</v>
      </c>
      <c r="BB4008" t="str">
        <f t="shared" si="685"/>
        <v>_</v>
      </c>
      <c r="BC4008" t="str">
        <f t="shared" si="686"/>
        <v>ru</v>
      </c>
      <c r="BD4008">
        <f>COUNTIFS($BB$1:BB4008,BB4008,$BC$1:BC4008,"ru")</f>
        <v>2132</v>
      </c>
      <c r="BE4008" t="str">
        <f t="shared" si="687"/>
        <v>re</v>
      </c>
      <c r="BF4008">
        <f>COUNTIFS($BB$1:BB4008,BB4008,$BE$1:BE4008,"re")</f>
        <v>2132</v>
      </c>
      <c r="BG4008" t="str">
        <f t="shared" si="688"/>
        <v>ru2132_</v>
      </c>
      <c r="BH4008" t="str">
        <f t="shared" si="689"/>
        <v>re2132_</v>
      </c>
      <c r="BI4008" t="str">
        <f t="shared" si="690"/>
        <v>_0</v>
      </c>
      <c r="BJ4008" t="str">
        <f t="shared" si="691"/>
        <v>_</v>
      </c>
      <c r="BK4008" t="str">
        <f>IF(ISERROR(MATCH(LEFT(C4008,5)&amp;B4008&amp;"_"&amp;A4008,$BK$1:BK4007,0)),LEFT(C4008,5)&amp;B4008&amp;"_"&amp;A4008,"")</f>
        <v/>
      </c>
      <c r="BL4008">
        <f>COUNTIFS($B$1:B4008,B4008)-COUNTIFS($B$1:B4008,B4008,$BK$1:BK4008,"")</f>
        <v>0</v>
      </c>
      <c r="BM4008" t="str">
        <f t="shared" si="692"/>
        <v/>
      </c>
    </row>
    <row r="4009" spans="1:65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1"/>
      <c r="AK4009" s="1"/>
      <c r="AL4009" s="1"/>
      <c r="AM4009" s="1"/>
      <c r="AN4009" s="1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t="str">
        <f t="shared" si="682"/>
        <v/>
      </c>
      <c r="AZ4009">
        <f t="shared" si="683"/>
        <v>0</v>
      </c>
      <c r="BA4009" t="str">
        <f t="shared" si="684"/>
        <v>QB</v>
      </c>
      <c r="BB4009" t="str">
        <f t="shared" si="685"/>
        <v>_</v>
      </c>
      <c r="BC4009" t="str">
        <f t="shared" si="686"/>
        <v>ru</v>
      </c>
      <c r="BD4009">
        <f>COUNTIFS($BB$1:BB4009,BB4009,$BC$1:BC4009,"ru")</f>
        <v>2133</v>
      </c>
      <c r="BE4009" t="str">
        <f t="shared" si="687"/>
        <v>re</v>
      </c>
      <c r="BF4009">
        <f>COUNTIFS($BB$1:BB4009,BB4009,$BE$1:BE4009,"re")</f>
        <v>2133</v>
      </c>
      <c r="BG4009" t="str">
        <f t="shared" si="688"/>
        <v>ru2133_</v>
      </c>
      <c r="BH4009" t="str">
        <f t="shared" si="689"/>
        <v>re2133_</v>
      </c>
      <c r="BI4009" t="str">
        <f t="shared" si="690"/>
        <v>_0</v>
      </c>
      <c r="BJ4009" t="str">
        <f t="shared" si="691"/>
        <v>_</v>
      </c>
      <c r="BK4009" t="str">
        <f>IF(ISERROR(MATCH(LEFT(C4009,5)&amp;B4009&amp;"_"&amp;A4009,$BK$1:BK4008,0)),LEFT(C4009,5)&amp;B4009&amp;"_"&amp;A4009,"")</f>
        <v/>
      </c>
      <c r="BL4009">
        <f>COUNTIFS($B$1:B4009,B4009)-COUNTIFS($B$1:B4009,B4009,$BK$1:BK4009,"")</f>
        <v>0</v>
      </c>
      <c r="BM4009" t="str">
        <f t="shared" si="692"/>
        <v/>
      </c>
    </row>
    <row r="4010" spans="1:65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1"/>
      <c r="AK4010" s="1"/>
      <c r="AL4010" s="1"/>
      <c r="AM4010" s="1"/>
      <c r="AN4010" s="1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t="str">
        <f t="shared" si="682"/>
        <v/>
      </c>
      <c r="AZ4010">
        <f t="shared" si="683"/>
        <v>0</v>
      </c>
      <c r="BA4010" t="str">
        <f t="shared" si="684"/>
        <v>QB</v>
      </c>
      <c r="BB4010" t="str">
        <f t="shared" si="685"/>
        <v>_</v>
      </c>
      <c r="BC4010" t="str">
        <f t="shared" si="686"/>
        <v>ru</v>
      </c>
      <c r="BD4010">
        <f>COUNTIFS($BB$1:BB4010,BB4010,$BC$1:BC4010,"ru")</f>
        <v>2134</v>
      </c>
      <c r="BE4010" t="str">
        <f t="shared" si="687"/>
        <v>re</v>
      </c>
      <c r="BF4010">
        <f>COUNTIFS($BB$1:BB4010,BB4010,$BE$1:BE4010,"re")</f>
        <v>2134</v>
      </c>
      <c r="BG4010" t="str">
        <f t="shared" si="688"/>
        <v>ru2134_</v>
      </c>
      <c r="BH4010" t="str">
        <f t="shared" si="689"/>
        <v>re2134_</v>
      </c>
      <c r="BI4010" t="str">
        <f t="shared" si="690"/>
        <v>_0</v>
      </c>
      <c r="BJ4010" t="str">
        <f t="shared" si="691"/>
        <v>_</v>
      </c>
      <c r="BK4010" t="str">
        <f>IF(ISERROR(MATCH(LEFT(C4010,5)&amp;B4010&amp;"_"&amp;A4010,$BK$1:BK4009,0)),LEFT(C4010,5)&amp;B4010&amp;"_"&amp;A4010,"")</f>
        <v/>
      </c>
      <c r="BL4010">
        <f>COUNTIFS($B$1:B4010,B4010)-COUNTIFS($B$1:B4010,B4010,$BK$1:BK4010,"")</f>
        <v>0</v>
      </c>
      <c r="BM4010" t="str">
        <f t="shared" si="692"/>
        <v/>
      </c>
    </row>
    <row r="4011" spans="1:65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1"/>
      <c r="AK4011" s="1"/>
      <c r="AL4011" s="1"/>
      <c r="AM4011" s="1"/>
      <c r="AN4011" s="1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t="str">
        <f t="shared" si="682"/>
        <v/>
      </c>
      <c r="AZ4011">
        <f t="shared" si="683"/>
        <v>0</v>
      </c>
      <c r="BA4011" t="str">
        <f t="shared" si="684"/>
        <v>QB</v>
      </c>
      <c r="BB4011" t="str">
        <f t="shared" si="685"/>
        <v>_</v>
      </c>
      <c r="BC4011" t="str">
        <f t="shared" si="686"/>
        <v>ru</v>
      </c>
      <c r="BD4011">
        <f>COUNTIFS($BB$1:BB4011,BB4011,$BC$1:BC4011,"ru")</f>
        <v>2135</v>
      </c>
      <c r="BE4011" t="str">
        <f t="shared" si="687"/>
        <v>re</v>
      </c>
      <c r="BF4011">
        <f>COUNTIFS($BB$1:BB4011,BB4011,$BE$1:BE4011,"re")</f>
        <v>2135</v>
      </c>
      <c r="BG4011" t="str">
        <f t="shared" si="688"/>
        <v>ru2135_</v>
      </c>
      <c r="BH4011" t="str">
        <f t="shared" si="689"/>
        <v>re2135_</v>
      </c>
      <c r="BI4011" t="str">
        <f t="shared" si="690"/>
        <v>_0</v>
      </c>
      <c r="BJ4011" t="str">
        <f t="shared" si="691"/>
        <v>_</v>
      </c>
      <c r="BK4011" t="str">
        <f>IF(ISERROR(MATCH(LEFT(C4011,5)&amp;B4011&amp;"_"&amp;A4011,$BK$1:BK4010,0)),LEFT(C4011,5)&amp;B4011&amp;"_"&amp;A4011,"")</f>
        <v/>
      </c>
      <c r="BL4011">
        <f>COUNTIFS($B$1:B4011,B4011)-COUNTIFS($B$1:B4011,B4011,$BK$1:BK4011,"")</f>
        <v>0</v>
      </c>
      <c r="BM4011" t="str">
        <f t="shared" si="692"/>
        <v/>
      </c>
    </row>
    <row r="4012" spans="1:65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1"/>
      <c r="AK4012" s="1"/>
      <c r="AL4012" s="1"/>
      <c r="AM4012" s="1"/>
      <c r="AN4012" s="1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t="str">
        <f t="shared" si="682"/>
        <v/>
      </c>
      <c r="AZ4012">
        <f t="shared" si="683"/>
        <v>0</v>
      </c>
      <c r="BA4012" t="str">
        <f t="shared" si="684"/>
        <v>QB</v>
      </c>
      <c r="BB4012" t="str">
        <f t="shared" si="685"/>
        <v>_</v>
      </c>
      <c r="BC4012" t="str">
        <f t="shared" si="686"/>
        <v>ru</v>
      </c>
      <c r="BD4012">
        <f>COUNTIFS($BB$1:BB4012,BB4012,$BC$1:BC4012,"ru")</f>
        <v>2136</v>
      </c>
      <c r="BE4012" t="str">
        <f t="shared" si="687"/>
        <v>re</v>
      </c>
      <c r="BF4012">
        <f>COUNTIFS($BB$1:BB4012,BB4012,$BE$1:BE4012,"re")</f>
        <v>2136</v>
      </c>
      <c r="BG4012" t="str">
        <f t="shared" si="688"/>
        <v>ru2136_</v>
      </c>
      <c r="BH4012" t="str">
        <f t="shared" si="689"/>
        <v>re2136_</v>
      </c>
      <c r="BI4012" t="str">
        <f t="shared" si="690"/>
        <v>_0</v>
      </c>
      <c r="BJ4012" t="str">
        <f t="shared" si="691"/>
        <v>_</v>
      </c>
      <c r="BK4012" t="str">
        <f>IF(ISERROR(MATCH(LEFT(C4012,5)&amp;B4012&amp;"_"&amp;A4012,$BK$1:BK4011,0)),LEFT(C4012,5)&amp;B4012&amp;"_"&amp;A4012,"")</f>
        <v/>
      </c>
      <c r="BL4012">
        <f>COUNTIFS($B$1:B4012,B4012)-COUNTIFS($B$1:B4012,B4012,$BK$1:BK4012,"")</f>
        <v>0</v>
      </c>
      <c r="BM4012" t="str">
        <f t="shared" si="692"/>
        <v/>
      </c>
    </row>
    <row r="4013" spans="1:65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1"/>
      <c r="AK4013" s="1"/>
      <c r="AL4013" s="1"/>
      <c r="AM4013" s="1"/>
      <c r="AN4013" s="1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t="str">
        <f t="shared" si="682"/>
        <v/>
      </c>
      <c r="AZ4013">
        <f t="shared" si="683"/>
        <v>0</v>
      </c>
      <c r="BA4013" t="str">
        <f t="shared" si="684"/>
        <v>QB</v>
      </c>
      <c r="BB4013" t="str">
        <f t="shared" si="685"/>
        <v>_</v>
      </c>
      <c r="BC4013" t="str">
        <f t="shared" si="686"/>
        <v>ru</v>
      </c>
      <c r="BD4013">
        <f>COUNTIFS($BB$1:BB4013,BB4013,$BC$1:BC4013,"ru")</f>
        <v>2137</v>
      </c>
      <c r="BE4013" t="str">
        <f t="shared" si="687"/>
        <v>re</v>
      </c>
      <c r="BF4013">
        <f>COUNTIFS($BB$1:BB4013,BB4013,$BE$1:BE4013,"re")</f>
        <v>2137</v>
      </c>
      <c r="BG4013" t="str">
        <f t="shared" si="688"/>
        <v>ru2137_</v>
      </c>
      <c r="BH4013" t="str">
        <f t="shared" si="689"/>
        <v>re2137_</v>
      </c>
      <c r="BI4013" t="str">
        <f t="shared" si="690"/>
        <v>_0</v>
      </c>
      <c r="BJ4013" t="str">
        <f t="shared" si="691"/>
        <v>_</v>
      </c>
      <c r="BK4013" t="str">
        <f>IF(ISERROR(MATCH(LEFT(C4013,5)&amp;B4013&amp;"_"&amp;A4013,$BK$1:BK4012,0)),LEFT(C4013,5)&amp;B4013&amp;"_"&amp;A4013,"")</f>
        <v/>
      </c>
      <c r="BL4013">
        <f>COUNTIFS($B$1:B4013,B4013)-COUNTIFS($B$1:B4013,B4013,$BK$1:BK4013,"")</f>
        <v>0</v>
      </c>
      <c r="BM4013" t="str">
        <f t="shared" si="692"/>
        <v/>
      </c>
    </row>
    <row r="4014" spans="1:65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1"/>
      <c r="AK4014" s="1"/>
      <c r="AL4014" s="1"/>
      <c r="AM4014" s="1"/>
      <c r="AN4014" s="1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t="str">
        <f t="shared" si="682"/>
        <v/>
      </c>
      <c r="AZ4014">
        <f t="shared" si="683"/>
        <v>0</v>
      </c>
      <c r="BA4014" t="str">
        <f t="shared" si="684"/>
        <v>QB</v>
      </c>
      <c r="BB4014" t="str">
        <f t="shared" si="685"/>
        <v>_</v>
      </c>
      <c r="BC4014" t="str">
        <f t="shared" si="686"/>
        <v>ru</v>
      </c>
      <c r="BD4014">
        <f>COUNTIFS($BB$1:BB4014,BB4014,$BC$1:BC4014,"ru")</f>
        <v>2138</v>
      </c>
      <c r="BE4014" t="str">
        <f t="shared" si="687"/>
        <v>re</v>
      </c>
      <c r="BF4014">
        <f>COUNTIFS($BB$1:BB4014,BB4014,$BE$1:BE4014,"re")</f>
        <v>2138</v>
      </c>
      <c r="BG4014" t="str">
        <f t="shared" si="688"/>
        <v>ru2138_</v>
      </c>
      <c r="BH4014" t="str">
        <f t="shared" si="689"/>
        <v>re2138_</v>
      </c>
      <c r="BI4014" t="str">
        <f t="shared" si="690"/>
        <v>_0</v>
      </c>
      <c r="BJ4014" t="str">
        <f t="shared" si="691"/>
        <v>_</v>
      </c>
      <c r="BK4014" t="str">
        <f>IF(ISERROR(MATCH(LEFT(C4014,5)&amp;B4014&amp;"_"&amp;A4014,$BK$1:BK4013,0)),LEFT(C4014,5)&amp;B4014&amp;"_"&amp;A4014,"")</f>
        <v/>
      </c>
      <c r="BL4014">
        <f>COUNTIFS($B$1:B4014,B4014)-COUNTIFS($B$1:B4014,B4014,$BK$1:BK4014,"")</f>
        <v>0</v>
      </c>
      <c r="BM4014" t="str">
        <f t="shared" si="692"/>
        <v/>
      </c>
    </row>
    <row r="4015" spans="1:65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1"/>
      <c r="AK4015" s="1"/>
      <c r="AL4015" s="1"/>
      <c r="AM4015" s="1"/>
      <c r="AN4015" s="1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t="str">
        <f t="shared" si="682"/>
        <v/>
      </c>
      <c r="AZ4015">
        <f t="shared" si="683"/>
        <v>0</v>
      </c>
      <c r="BA4015" t="str">
        <f t="shared" si="684"/>
        <v>QB</v>
      </c>
      <c r="BB4015" t="str">
        <f t="shared" si="685"/>
        <v>_</v>
      </c>
      <c r="BC4015" t="str">
        <f t="shared" si="686"/>
        <v>ru</v>
      </c>
      <c r="BD4015">
        <f>COUNTIFS($BB$1:BB4015,BB4015,$BC$1:BC4015,"ru")</f>
        <v>2139</v>
      </c>
      <c r="BE4015" t="str">
        <f t="shared" si="687"/>
        <v>re</v>
      </c>
      <c r="BF4015">
        <f>COUNTIFS($BB$1:BB4015,BB4015,$BE$1:BE4015,"re")</f>
        <v>2139</v>
      </c>
      <c r="BG4015" t="str">
        <f t="shared" si="688"/>
        <v>ru2139_</v>
      </c>
      <c r="BH4015" t="str">
        <f t="shared" si="689"/>
        <v>re2139_</v>
      </c>
      <c r="BI4015" t="str">
        <f t="shared" si="690"/>
        <v>_0</v>
      </c>
      <c r="BJ4015" t="str">
        <f t="shared" si="691"/>
        <v>_</v>
      </c>
      <c r="BK4015" t="str">
        <f>IF(ISERROR(MATCH(LEFT(C4015,5)&amp;B4015&amp;"_"&amp;A4015,$BK$1:BK4014,0)),LEFT(C4015,5)&amp;B4015&amp;"_"&amp;A4015,"")</f>
        <v/>
      </c>
      <c r="BL4015">
        <f>COUNTIFS($B$1:B4015,B4015)-COUNTIFS($B$1:B4015,B4015,$BK$1:BK4015,"")</f>
        <v>0</v>
      </c>
      <c r="BM4015" t="str">
        <f t="shared" si="692"/>
        <v/>
      </c>
    </row>
    <row r="4016" spans="1:65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1"/>
      <c r="AK4016" s="1"/>
      <c r="AL4016" s="1"/>
      <c r="AM4016" s="1"/>
      <c r="AN4016" s="1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t="str">
        <f t="shared" si="682"/>
        <v/>
      </c>
      <c r="AZ4016">
        <f t="shared" si="683"/>
        <v>0</v>
      </c>
      <c r="BA4016" t="str">
        <f t="shared" si="684"/>
        <v>QB</v>
      </c>
      <c r="BB4016" t="str">
        <f t="shared" si="685"/>
        <v>_</v>
      </c>
      <c r="BC4016" t="str">
        <f t="shared" si="686"/>
        <v>ru</v>
      </c>
      <c r="BD4016">
        <f>COUNTIFS($BB$1:BB4016,BB4016,$BC$1:BC4016,"ru")</f>
        <v>2140</v>
      </c>
      <c r="BE4016" t="str">
        <f t="shared" si="687"/>
        <v>re</v>
      </c>
      <c r="BF4016">
        <f>COUNTIFS($BB$1:BB4016,BB4016,$BE$1:BE4016,"re")</f>
        <v>2140</v>
      </c>
      <c r="BG4016" t="str">
        <f t="shared" si="688"/>
        <v>ru2140_</v>
      </c>
      <c r="BH4016" t="str">
        <f t="shared" si="689"/>
        <v>re2140_</v>
      </c>
      <c r="BI4016" t="str">
        <f t="shared" si="690"/>
        <v>_0</v>
      </c>
      <c r="BJ4016" t="str">
        <f t="shared" si="691"/>
        <v>_</v>
      </c>
      <c r="BK4016" t="str">
        <f>IF(ISERROR(MATCH(LEFT(C4016,5)&amp;B4016&amp;"_"&amp;A4016,$BK$1:BK4015,0)),LEFT(C4016,5)&amp;B4016&amp;"_"&amp;A4016,"")</f>
        <v/>
      </c>
      <c r="BL4016">
        <f>COUNTIFS($B$1:B4016,B4016)-COUNTIFS($B$1:B4016,B4016,$BK$1:BK4016,"")</f>
        <v>0</v>
      </c>
      <c r="BM4016" t="str">
        <f t="shared" si="692"/>
        <v/>
      </c>
    </row>
    <row r="4017" spans="1:65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1"/>
      <c r="AK4017" s="1"/>
      <c r="AL4017" s="1"/>
      <c r="AM4017" s="1"/>
      <c r="AN4017" s="1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t="str">
        <f t="shared" si="682"/>
        <v/>
      </c>
      <c r="AZ4017">
        <f t="shared" si="683"/>
        <v>0</v>
      </c>
      <c r="BA4017" t="str">
        <f t="shared" si="684"/>
        <v>QB</v>
      </c>
      <c r="BB4017" t="str">
        <f t="shared" si="685"/>
        <v>_</v>
      </c>
      <c r="BC4017" t="str">
        <f t="shared" si="686"/>
        <v>ru</v>
      </c>
      <c r="BD4017">
        <f>COUNTIFS($BB$1:BB4017,BB4017,$BC$1:BC4017,"ru")</f>
        <v>2141</v>
      </c>
      <c r="BE4017" t="str">
        <f t="shared" si="687"/>
        <v>re</v>
      </c>
      <c r="BF4017">
        <f>COUNTIFS($BB$1:BB4017,BB4017,$BE$1:BE4017,"re")</f>
        <v>2141</v>
      </c>
      <c r="BG4017" t="str">
        <f t="shared" si="688"/>
        <v>ru2141_</v>
      </c>
      <c r="BH4017" t="str">
        <f t="shared" si="689"/>
        <v>re2141_</v>
      </c>
      <c r="BI4017" t="str">
        <f t="shared" si="690"/>
        <v>_0</v>
      </c>
      <c r="BJ4017" t="str">
        <f t="shared" si="691"/>
        <v>_</v>
      </c>
      <c r="BK4017" t="str">
        <f>IF(ISERROR(MATCH(LEFT(C4017,5)&amp;B4017&amp;"_"&amp;A4017,$BK$1:BK4016,0)),LEFT(C4017,5)&amp;B4017&amp;"_"&amp;A4017,"")</f>
        <v/>
      </c>
      <c r="BL4017">
        <f>COUNTIFS($B$1:B4017,B4017)-COUNTIFS($B$1:B4017,B4017,$BK$1:BK4017,"")</f>
        <v>0</v>
      </c>
      <c r="BM4017" t="str">
        <f t="shared" si="692"/>
        <v/>
      </c>
    </row>
    <row r="4018" spans="1:65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1"/>
      <c r="AK4018" s="1"/>
      <c r="AL4018" s="1"/>
      <c r="AM4018" s="1"/>
      <c r="AN4018" s="1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t="str">
        <f t="shared" si="682"/>
        <v/>
      </c>
      <c r="AZ4018">
        <f t="shared" si="683"/>
        <v>0</v>
      </c>
      <c r="BA4018" t="str">
        <f t="shared" si="684"/>
        <v>QB</v>
      </c>
      <c r="BB4018" t="str">
        <f t="shared" si="685"/>
        <v>_</v>
      </c>
      <c r="BC4018" t="str">
        <f t="shared" si="686"/>
        <v>ru</v>
      </c>
      <c r="BD4018">
        <f>COUNTIFS($BB$1:BB4018,BB4018,$BC$1:BC4018,"ru")</f>
        <v>2142</v>
      </c>
      <c r="BE4018" t="str">
        <f t="shared" si="687"/>
        <v>re</v>
      </c>
      <c r="BF4018">
        <f>COUNTIFS($BB$1:BB4018,BB4018,$BE$1:BE4018,"re")</f>
        <v>2142</v>
      </c>
      <c r="BG4018" t="str">
        <f t="shared" si="688"/>
        <v>ru2142_</v>
      </c>
      <c r="BH4018" t="str">
        <f t="shared" si="689"/>
        <v>re2142_</v>
      </c>
      <c r="BI4018" t="str">
        <f t="shared" si="690"/>
        <v>_0</v>
      </c>
      <c r="BJ4018" t="str">
        <f t="shared" si="691"/>
        <v>_</v>
      </c>
      <c r="BK4018" t="str">
        <f>IF(ISERROR(MATCH(LEFT(C4018,5)&amp;B4018&amp;"_"&amp;A4018,$BK$1:BK4017,0)),LEFT(C4018,5)&amp;B4018&amp;"_"&amp;A4018,"")</f>
        <v/>
      </c>
      <c r="BL4018">
        <f>COUNTIFS($B$1:B4018,B4018)-COUNTIFS($B$1:B4018,B4018,$BK$1:BK4018,"")</f>
        <v>0</v>
      </c>
      <c r="BM4018" t="str">
        <f t="shared" si="692"/>
        <v/>
      </c>
    </row>
    <row r="4019" spans="1:65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1"/>
      <c r="AK4019" s="1"/>
      <c r="AL4019" s="1"/>
      <c r="AM4019" s="1"/>
      <c r="AN4019" s="1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t="str">
        <f t="shared" si="682"/>
        <v/>
      </c>
      <c r="AZ4019">
        <f t="shared" si="683"/>
        <v>0</v>
      </c>
      <c r="BA4019" t="str">
        <f t="shared" si="684"/>
        <v>QB</v>
      </c>
      <c r="BB4019" t="str">
        <f t="shared" si="685"/>
        <v>_</v>
      </c>
      <c r="BC4019" t="str">
        <f t="shared" si="686"/>
        <v>ru</v>
      </c>
      <c r="BD4019">
        <f>COUNTIFS($BB$1:BB4019,BB4019,$BC$1:BC4019,"ru")</f>
        <v>2143</v>
      </c>
      <c r="BE4019" t="str">
        <f t="shared" si="687"/>
        <v>re</v>
      </c>
      <c r="BF4019">
        <f>COUNTIFS($BB$1:BB4019,BB4019,$BE$1:BE4019,"re")</f>
        <v>2143</v>
      </c>
      <c r="BG4019" t="str">
        <f t="shared" si="688"/>
        <v>ru2143_</v>
      </c>
      <c r="BH4019" t="str">
        <f t="shared" si="689"/>
        <v>re2143_</v>
      </c>
      <c r="BI4019" t="str">
        <f t="shared" si="690"/>
        <v>_0</v>
      </c>
      <c r="BJ4019" t="str">
        <f t="shared" si="691"/>
        <v>_</v>
      </c>
      <c r="BK4019" t="str">
        <f>IF(ISERROR(MATCH(LEFT(C4019,5)&amp;B4019&amp;"_"&amp;A4019,$BK$1:BK4018,0)),LEFT(C4019,5)&amp;B4019&amp;"_"&amp;A4019,"")</f>
        <v/>
      </c>
      <c r="BL4019">
        <f>COUNTIFS($B$1:B4019,B4019)-COUNTIFS($B$1:B4019,B4019,$BK$1:BK4019,"")</f>
        <v>0</v>
      </c>
      <c r="BM4019" t="str">
        <f t="shared" si="692"/>
        <v/>
      </c>
    </row>
    <row r="4020" spans="1:65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1"/>
      <c r="AK4020" s="1"/>
      <c r="AL4020" s="1"/>
      <c r="AM4020" s="1"/>
      <c r="AN4020" s="1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t="str">
        <f t="shared" si="682"/>
        <v/>
      </c>
      <c r="AZ4020">
        <f t="shared" si="683"/>
        <v>0</v>
      </c>
      <c r="BA4020" t="str">
        <f t="shared" si="684"/>
        <v>QB</v>
      </c>
      <c r="BB4020" t="str">
        <f t="shared" si="685"/>
        <v>_</v>
      </c>
      <c r="BC4020" t="str">
        <f t="shared" si="686"/>
        <v>ru</v>
      </c>
      <c r="BD4020">
        <f>COUNTIFS($BB$1:BB4020,BB4020,$BC$1:BC4020,"ru")</f>
        <v>2144</v>
      </c>
      <c r="BE4020" t="str">
        <f t="shared" si="687"/>
        <v>re</v>
      </c>
      <c r="BF4020">
        <f>COUNTIFS($BB$1:BB4020,BB4020,$BE$1:BE4020,"re")</f>
        <v>2144</v>
      </c>
      <c r="BG4020" t="str">
        <f t="shared" si="688"/>
        <v>ru2144_</v>
      </c>
      <c r="BH4020" t="str">
        <f t="shared" si="689"/>
        <v>re2144_</v>
      </c>
      <c r="BI4020" t="str">
        <f t="shared" si="690"/>
        <v>_0</v>
      </c>
      <c r="BJ4020" t="str">
        <f t="shared" si="691"/>
        <v>_</v>
      </c>
      <c r="BK4020" t="str">
        <f>IF(ISERROR(MATCH(LEFT(C4020,5)&amp;B4020&amp;"_"&amp;A4020,$BK$1:BK4019,0)),LEFT(C4020,5)&amp;B4020&amp;"_"&amp;A4020,"")</f>
        <v/>
      </c>
      <c r="BL4020">
        <f>COUNTIFS($B$1:B4020,B4020)-COUNTIFS($B$1:B4020,B4020,$BK$1:BK4020,"")</f>
        <v>0</v>
      </c>
      <c r="BM4020" t="str">
        <f t="shared" si="692"/>
        <v/>
      </c>
    </row>
    <row r="4021" spans="1:65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1"/>
      <c r="AK4021" s="1"/>
      <c r="AL4021" s="1"/>
      <c r="AM4021" s="1"/>
      <c r="AN4021" s="1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t="str">
        <f t="shared" si="682"/>
        <v/>
      </c>
      <c r="AZ4021">
        <f t="shared" si="683"/>
        <v>0</v>
      </c>
      <c r="BA4021" t="str">
        <f t="shared" si="684"/>
        <v>QB</v>
      </c>
      <c r="BB4021" t="str">
        <f t="shared" si="685"/>
        <v>_</v>
      </c>
      <c r="BC4021" t="str">
        <f t="shared" si="686"/>
        <v>ru</v>
      </c>
      <c r="BD4021">
        <f>COUNTIFS($BB$1:BB4021,BB4021,$BC$1:BC4021,"ru")</f>
        <v>2145</v>
      </c>
      <c r="BE4021" t="str">
        <f t="shared" si="687"/>
        <v>re</v>
      </c>
      <c r="BF4021">
        <f>COUNTIFS($BB$1:BB4021,BB4021,$BE$1:BE4021,"re")</f>
        <v>2145</v>
      </c>
      <c r="BG4021" t="str">
        <f t="shared" si="688"/>
        <v>ru2145_</v>
      </c>
      <c r="BH4021" t="str">
        <f t="shared" si="689"/>
        <v>re2145_</v>
      </c>
      <c r="BI4021" t="str">
        <f t="shared" si="690"/>
        <v>_0</v>
      </c>
      <c r="BJ4021" t="str">
        <f t="shared" si="691"/>
        <v>_</v>
      </c>
      <c r="BK4021" t="str">
        <f>IF(ISERROR(MATCH(LEFT(C4021,5)&amp;B4021&amp;"_"&amp;A4021,$BK$1:BK4020,0)),LEFT(C4021,5)&amp;B4021&amp;"_"&amp;A4021,"")</f>
        <v/>
      </c>
      <c r="BL4021">
        <f>COUNTIFS($B$1:B4021,B4021)-COUNTIFS($B$1:B4021,B4021,$BK$1:BK4021,"")</f>
        <v>0</v>
      </c>
      <c r="BM4021" t="str">
        <f t="shared" si="692"/>
        <v/>
      </c>
    </row>
    <row r="4022" spans="1:65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1"/>
      <c r="AK4022" s="1"/>
      <c r="AL4022" s="1"/>
      <c r="AM4022" s="1"/>
      <c r="AN4022" s="1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t="str">
        <f t="shared" si="682"/>
        <v/>
      </c>
      <c r="AZ4022">
        <f t="shared" si="683"/>
        <v>0</v>
      </c>
      <c r="BA4022" t="str">
        <f t="shared" si="684"/>
        <v>QB</v>
      </c>
      <c r="BB4022" t="str">
        <f t="shared" si="685"/>
        <v>_</v>
      </c>
      <c r="BC4022" t="str">
        <f t="shared" si="686"/>
        <v>ru</v>
      </c>
      <c r="BD4022">
        <f>COUNTIFS($BB$1:BB4022,BB4022,$BC$1:BC4022,"ru")</f>
        <v>2146</v>
      </c>
      <c r="BE4022" t="str">
        <f t="shared" si="687"/>
        <v>re</v>
      </c>
      <c r="BF4022">
        <f>COUNTIFS($BB$1:BB4022,BB4022,$BE$1:BE4022,"re")</f>
        <v>2146</v>
      </c>
      <c r="BG4022" t="str">
        <f t="shared" si="688"/>
        <v>ru2146_</v>
      </c>
      <c r="BH4022" t="str">
        <f t="shared" si="689"/>
        <v>re2146_</v>
      </c>
      <c r="BI4022" t="str">
        <f t="shared" si="690"/>
        <v>_0</v>
      </c>
      <c r="BJ4022" t="str">
        <f t="shared" si="691"/>
        <v>_</v>
      </c>
      <c r="BK4022" t="str">
        <f>IF(ISERROR(MATCH(LEFT(C4022,5)&amp;B4022&amp;"_"&amp;A4022,$BK$1:BK4021,0)),LEFT(C4022,5)&amp;B4022&amp;"_"&amp;A4022,"")</f>
        <v/>
      </c>
      <c r="BL4022">
        <f>COUNTIFS($B$1:B4022,B4022)-COUNTIFS($B$1:B4022,B4022,$BK$1:BK4022,"")</f>
        <v>0</v>
      </c>
      <c r="BM4022" t="str">
        <f t="shared" si="692"/>
        <v/>
      </c>
    </row>
    <row r="4023" spans="1:65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1"/>
      <c r="AK4023" s="1"/>
      <c r="AL4023" s="1"/>
      <c r="AM4023" s="1"/>
      <c r="AN4023" s="1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t="str">
        <f t="shared" si="682"/>
        <v/>
      </c>
      <c r="AZ4023">
        <f t="shared" si="683"/>
        <v>0</v>
      </c>
      <c r="BA4023" t="str">
        <f t="shared" si="684"/>
        <v>QB</v>
      </c>
      <c r="BB4023" t="str">
        <f t="shared" si="685"/>
        <v>_</v>
      </c>
      <c r="BC4023" t="str">
        <f t="shared" si="686"/>
        <v>ru</v>
      </c>
      <c r="BD4023">
        <f>COUNTIFS($BB$1:BB4023,BB4023,$BC$1:BC4023,"ru")</f>
        <v>2147</v>
      </c>
      <c r="BE4023" t="str">
        <f t="shared" si="687"/>
        <v>re</v>
      </c>
      <c r="BF4023">
        <f>COUNTIFS($BB$1:BB4023,BB4023,$BE$1:BE4023,"re")</f>
        <v>2147</v>
      </c>
      <c r="BG4023" t="str">
        <f t="shared" si="688"/>
        <v>ru2147_</v>
      </c>
      <c r="BH4023" t="str">
        <f t="shared" si="689"/>
        <v>re2147_</v>
      </c>
      <c r="BI4023" t="str">
        <f t="shared" si="690"/>
        <v>_0</v>
      </c>
      <c r="BJ4023" t="str">
        <f t="shared" si="691"/>
        <v>_</v>
      </c>
      <c r="BK4023" t="str">
        <f>IF(ISERROR(MATCH(LEFT(C4023,5)&amp;B4023&amp;"_"&amp;A4023,$BK$1:BK4022,0)),LEFT(C4023,5)&amp;B4023&amp;"_"&amp;A4023,"")</f>
        <v/>
      </c>
      <c r="BL4023">
        <f>COUNTIFS($B$1:B4023,B4023)-COUNTIFS($B$1:B4023,B4023,$BK$1:BK4023,"")</f>
        <v>0</v>
      </c>
      <c r="BM4023" t="str">
        <f t="shared" si="692"/>
        <v/>
      </c>
    </row>
    <row r="4024" spans="1:65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1"/>
      <c r="AK4024" s="1"/>
      <c r="AL4024" s="1"/>
      <c r="AM4024" s="1"/>
      <c r="AN4024" s="1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t="str">
        <f t="shared" si="682"/>
        <v/>
      </c>
      <c r="AZ4024">
        <f t="shared" si="683"/>
        <v>0</v>
      </c>
      <c r="BA4024" t="str">
        <f t="shared" si="684"/>
        <v>QB</v>
      </c>
      <c r="BB4024" t="str">
        <f t="shared" si="685"/>
        <v>_</v>
      </c>
      <c r="BC4024" t="str">
        <f t="shared" si="686"/>
        <v>ru</v>
      </c>
      <c r="BD4024">
        <f>COUNTIFS($BB$1:BB4024,BB4024,$BC$1:BC4024,"ru")</f>
        <v>2148</v>
      </c>
      <c r="BE4024" t="str">
        <f t="shared" si="687"/>
        <v>re</v>
      </c>
      <c r="BF4024">
        <f>COUNTIFS($BB$1:BB4024,BB4024,$BE$1:BE4024,"re")</f>
        <v>2148</v>
      </c>
      <c r="BG4024" t="str">
        <f t="shared" si="688"/>
        <v>ru2148_</v>
      </c>
      <c r="BH4024" t="str">
        <f t="shared" si="689"/>
        <v>re2148_</v>
      </c>
      <c r="BI4024" t="str">
        <f t="shared" si="690"/>
        <v>_0</v>
      </c>
      <c r="BJ4024" t="str">
        <f t="shared" si="691"/>
        <v>_</v>
      </c>
      <c r="BK4024" t="str">
        <f>IF(ISERROR(MATCH(LEFT(C4024,5)&amp;B4024&amp;"_"&amp;A4024,$BK$1:BK4023,0)),LEFT(C4024,5)&amp;B4024&amp;"_"&amp;A4024,"")</f>
        <v/>
      </c>
      <c r="BL4024">
        <f>COUNTIFS($B$1:B4024,B4024)-COUNTIFS($B$1:B4024,B4024,$BK$1:BK4024,"")</f>
        <v>0</v>
      </c>
      <c r="BM4024" t="str">
        <f t="shared" si="692"/>
        <v/>
      </c>
    </row>
    <row r="4025" spans="1:65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1"/>
      <c r="AK4025" s="1"/>
      <c r="AL4025" s="1"/>
      <c r="AM4025" s="1"/>
      <c r="AN4025" s="1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t="str">
        <f t="shared" si="682"/>
        <v/>
      </c>
      <c r="AZ4025">
        <f t="shared" si="683"/>
        <v>0</v>
      </c>
      <c r="BA4025" t="str">
        <f t="shared" si="684"/>
        <v>QB</v>
      </c>
      <c r="BB4025" t="str">
        <f t="shared" si="685"/>
        <v>_</v>
      </c>
      <c r="BC4025" t="str">
        <f t="shared" si="686"/>
        <v>ru</v>
      </c>
      <c r="BD4025">
        <f>COUNTIFS($BB$1:BB4025,BB4025,$BC$1:BC4025,"ru")</f>
        <v>2149</v>
      </c>
      <c r="BE4025" t="str">
        <f t="shared" si="687"/>
        <v>re</v>
      </c>
      <c r="BF4025">
        <f>COUNTIFS($BB$1:BB4025,BB4025,$BE$1:BE4025,"re")</f>
        <v>2149</v>
      </c>
      <c r="BG4025" t="str">
        <f t="shared" si="688"/>
        <v>ru2149_</v>
      </c>
      <c r="BH4025" t="str">
        <f t="shared" si="689"/>
        <v>re2149_</v>
      </c>
      <c r="BI4025" t="str">
        <f t="shared" si="690"/>
        <v>_0</v>
      </c>
      <c r="BJ4025" t="str">
        <f t="shared" si="691"/>
        <v>_</v>
      </c>
      <c r="BK4025" t="str">
        <f>IF(ISERROR(MATCH(LEFT(C4025,5)&amp;B4025&amp;"_"&amp;A4025,$BK$1:BK4024,0)),LEFT(C4025,5)&amp;B4025&amp;"_"&amp;A4025,"")</f>
        <v/>
      </c>
      <c r="BL4025">
        <f>COUNTIFS($B$1:B4025,B4025)-COUNTIFS($B$1:B4025,B4025,$BK$1:BK4025,"")</f>
        <v>0</v>
      </c>
      <c r="BM4025" t="str">
        <f t="shared" si="692"/>
        <v/>
      </c>
    </row>
    <row r="4026" spans="1:65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1"/>
      <c r="AK4026" s="1"/>
      <c r="AL4026" s="1"/>
      <c r="AM4026" s="1"/>
      <c r="AN4026" s="1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t="str">
        <f t="shared" si="682"/>
        <v/>
      </c>
      <c r="AZ4026">
        <f t="shared" si="683"/>
        <v>0</v>
      </c>
      <c r="BA4026" t="str">
        <f t="shared" si="684"/>
        <v>QB</v>
      </c>
      <c r="BB4026" t="str">
        <f t="shared" si="685"/>
        <v>_</v>
      </c>
      <c r="BC4026" t="str">
        <f t="shared" si="686"/>
        <v>ru</v>
      </c>
      <c r="BD4026">
        <f>COUNTIFS($BB$1:BB4026,BB4026,$BC$1:BC4026,"ru")</f>
        <v>2150</v>
      </c>
      <c r="BE4026" t="str">
        <f t="shared" si="687"/>
        <v>re</v>
      </c>
      <c r="BF4026">
        <f>COUNTIFS($BB$1:BB4026,BB4026,$BE$1:BE4026,"re")</f>
        <v>2150</v>
      </c>
      <c r="BG4026" t="str">
        <f t="shared" si="688"/>
        <v>ru2150_</v>
      </c>
      <c r="BH4026" t="str">
        <f t="shared" si="689"/>
        <v>re2150_</v>
      </c>
      <c r="BI4026" t="str">
        <f t="shared" si="690"/>
        <v>_0</v>
      </c>
      <c r="BJ4026" t="str">
        <f t="shared" si="691"/>
        <v>_</v>
      </c>
      <c r="BK4026" t="str">
        <f>IF(ISERROR(MATCH(LEFT(C4026,5)&amp;B4026&amp;"_"&amp;A4026,$BK$1:BK4025,0)),LEFT(C4026,5)&amp;B4026&amp;"_"&amp;A4026,"")</f>
        <v/>
      </c>
      <c r="BL4026">
        <f>COUNTIFS($B$1:B4026,B4026)-COUNTIFS($B$1:B4026,B4026,$BK$1:BK4026,"")</f>
        <v>0</v>
      </c>
      <c r="BM4026" t="str">
        <f t="shared" si="692"/>
        <v/>
      </c>
    </row>
    <row r="4027" spans="1:65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1"/>
      <c r="AK4027" s="1"/>
      <c r="AL4027" s="1"/>
      <c r="AM4027" s="1"/>
      <c r="AN4027" s="1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t="str">
        <f t="shared" si="682"/>
        <v/>
      </c>
      <c r="AZ4027">
        <f t="shared" si="683"/>
        <v>0</v>
      </c>
      <c r="BA4027" t="str">
        <f t="shared" si="684"/>
        <v>QB</v>
      </c>
      <c r="BB4027" t="str">
        <f t="shared" si="685"/>
        <v>_</v>
      </c>
      <c r="BC4027" t="str">
        <f t="shared" si="686"/>
        <v>ru</v>
      </c>
      <c r="BD4027">
        <f>COUNTIFS($BB$1:BB4027,BB4027,$BC$1:BC4027,"ru")</f>
        <v>2151</v>
      </c>
      <c r="BE4027" t="str">
        <f t="shared" si="687"/>
        <v>re</v>
      </c>
      <c r="BF4027">
        <f>COUNTIFS($BB$1:BB4027,BB4027,$BE$1:BE4027,"re")</f>
        <v>2151</v>
      </c>
      <c r="BG4027" t="str">
        <f t="shared" si="688"/>
        <v>ru2151_</v>
      </c>
      <c r="BH4027" t="str">
        <f t="shared" si="689"/>
        <v>re2151_</v>
      </c>
      <c r="BI4027" t="str">
        <f t="shared" si="690"/>
        <v>_0</v>
      </c>
      <c r="BJ4027" t="str">
        <f t="shared" si="691"/>
        <v>_</v>
      </c>
      <c r="BK4027" t="str">
        <f>IF(ISERROR(MATCH(LEFT(C4027,5)&amp;B4027&amp;"_"&amp;A4027,$BK$1:BK4026,0)),LEFT(C4027,5)&amp;B4027&amp;"_"&amp;A4027,"")</f>
        <v/>
      </c>
      <c r="BL4027">
        <f>COUNTIFS($B$1:B4027,B4027)-COUNTIFS($B$1:B4027,B4027,$BK$1:BK4027,"")</f>
        <v>0</v>
      </c>
      <c r="BM4027" t="str">
        <f t="shared" si="692"/>
        <v/>
      </c>
    </row>
    <row r="4028" spans="1:65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1"/>
      <c r="AK4028" s="1"/>
      <c r="AL4028" s="1"/>
      <c r="AM4028" s="1"/>
      <c r="AN4028" s="1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t="str">
        <f t="shared" si="682"/>
        <v/>
      </c>
      <c r="AZ4028">
        <f t="shared" si="683"/>
        <v>0</v>
      </c>
      <c r="BA4028" t="str">
        <f t="shared" si="684"/>
        <v>QB</v>
      </c>
      <c r="BB4028" t="str">
        <f t="shared" si="685"/>
        <v>_</v>
      </c>
      <c r="BC4028" t="str">
        <f t="shared" si="686"/>
        <v>ru</v>
      </c>
      <c r="BD4028">
        <f>COUNTIFS($BB$1:BB4028,BB4028,$BC$1:BC4028,"ru")</f>
        <v>2152</v>
      </c>
      <c r="BE4028" t="str">
        <f t="shared" si="687"/>
        <v>re</v>
      </c>
      <c r="BF4028">
        <f>COUNTIFS($BB$1:BB4028,BB4028,$BE$1:BE4028,"re")</f>
        <v>2152</v>
      </c>
      <c r="BG4028" t="str">
        <f t="shared" si="688"/>
        <v>ru2152_</v>
      </c>
      <c r="BH4028" t="str">
        <f t="shared" si="689"/>
        <v>re2152_</v>
      </c>
      <c r="BI4028" t="str">
        <f t="shared" si="690"/>
        <v>_0</v>
      </c>
      <c r="BJ4028" t="str">
        <f t="shared" si="691"/>
        <v>_</v>
      </c>
      <c r="BK4028" t="str">
        <f>IF(ISERROR(MATCH(LEFT(C4028,5)&amp;B4028&amp;"_"&amp;A4028,$BK$1:BK4027,0)),LEFT(C4028,5)&amp;B4028&amp;"_"&amp;A4028,"")</f>
        <v/>
      </c>
      <c r="BL4028">
        <f>COUNTIFS($B$1:B4028,B4028)-COUNTIFS($B$1:B4028,B4028,$BK$1:BK4028,"")</f>
        <v>0</v>
      </c>
      <c r="BM4028" t="str">
        <f t="shared" si="692"/>
        <v/>
      </c>
    </row>
    <row r="4029" spans="1:65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1"/>
      <c r="AK4029" s="1"/>
      <c r="AL4029" s="1"/>
      <c r="AM4029" s="1"/>
      <c r="AN4029" s="1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t="str">
        <f t="shared" si="682"/>
        <v/>
      </c>
      <c r="AZ4029">
        <f t="shared" si="683"/>
        <v>0</v>
      </c>
      <c r="BA4029" t="str">
        <f t="shared" si="684"/>
        <v>QB</v>
      </c>
      <c r="BB4029" t="str">
        <f t="shared" si="685"/>
        <v>_</v>
      </c>
      <c r="BC4029" t="str">
        <f t="shared" si="686"/>
        <v>ru</v>
      </c>
      <c r="BD4029">
        <f>COUNTIFS($BB$1:BB4029,BB4029,$BC$1:BC4029,"ru")</f>
        <v>2153</v>
      </c>
      <c r="BE4029" t="str">
        <f t="shared" si="687"/>
        <v>re</v>
      </c>
      <c r="BF4029">
        <f>COUNTIFS($BB$1:BB4029,BB4029,$BE$1:BE4029,"re")</f>
        <v>2153</v>
      </c>
      <c r="BG4029" t="str">
        <f t="shared" si="688"/>
        <v>ru2153_</v>
      </c>
      <c r="BH4029" t="str">
        <f t="shared" si="689"/>
        <v>re2153_</v>
      </c>
      <c r="BI4029" t="str">
        <f t="shared" si="690"/>
        <v>_0</v>
      </c>
      <c r="BJ4029" t="str">
        <f t="shared" si="691"/>
        <v>_</v>
      </c>
      <c r="BK4029" t="str">
        <f>IF(ISERROR(MATCH(LEFT(C4029,5)&amp;B4029&amp;"_"&amp;A4029,$BK$1:BK4028,0)),LEFT(C4029,5)&amp;B4029&amp;"_"&amp;A4029,"")</f>
        <v/>
      </c>
      <c r="BL4029">
        <f>COUNTIFS($B$1:B4029,B4029)-COUNTIFS($B$1:B4029,B4029,$BK$1:BK4029,"")</f>
        <v>0</v>
      </c>
      <c r="BM4029" t="str">
        <f t="shared" si="692"/>
        <v/>
      </c>
    </row>
    <row r="4030" spans="1:65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1"/>
      <c r="AK4030" s="1"/>
      <c r="AL4030" s="1"/>
      <c r="AM4030" s="1"/>
      <c r="AN4030" s="1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t="str">
        <f t="shared" si="682"/>
        <v/>
      </c>
      <c r="AZ4030">
        <f t="shared" si="683"/>
        <v>0</v>
      </c>
      <c r="BA4030" t="str">
        <f t="shared" si="684"/>
        <v>QB</v>
      </c>
      <c r="BB4030" t="str">
        <f t="shared" si="685"/>
        <v>_</v>
      </c>
      <c r="BC4030" t="str">
        <f t="shared" si="686"/>
        <v>ru</v>
      </c>
      <c r="BD4030">
        <f>COUNTIFS($BB$1:BB4030,BB4030,$BC$1:BC4030,"ru")</f>
        <v>2154</v>
      </c>
      <c r="BE4030" t="str">
        <f t="shared" si="687"/>
        <v>re</v>
      </c>
      <c r="BF4030">
        <f>COUNTIFS($BB$1:BB4030,BB4030,$BE$1:BE4030,"re")</f>
        <v>2154</v>
      </c>
      <c r="BG4030" t="str">
        <f t="shared" si="688"/>
        <v>ru2154_</v>
      </c>
      <c r="BH4030" t="str">
        <f t="shared" si="689"/>
        <v>re2154_</v>
      </c>
      <c r="BI4030" t="str">
        <f t="shared" si="690"/>
        <v>_0</v>
      </c>
      <c r="BJ4030" t="str">
        <f t="shared" si="691"/>
        <v>_</v>
      </c>
      <c r="BK4030" t="str">
        <f>IF(ISERROR(MATCH(LEFT(C4030,5)&amp;B4030&amp;"_"&amp;A4030,$BK$1:BK4029,0)),LEFT(C4030,5)&amp;B4030&amp;"_"&amp;A4030,"")</f>
        <v/>
      </c>
      <c r="BL4030">
        <f>COUNTIFS($B$1:B4030,B4030)-COUNTIFS($B$1:B4030,B4030,$BK$1:BK4030,"")</f>
        <v>0</v>
      </c>
      <c r="BM4030" t="str">
        <f t="shared" si="692"/>
        <v/>
      </c>
    </row>
    <row r="4031" spans="1:65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1"/>
      <c r="AK4031" s="1"/>
      <c r="AL4031" s="1"/>
      <c r="AM4031" s="1"/>
      <c r="AN4031" s="1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t="str">
        <f t="shared" si="682"/>
        <v/>
      </c>
      <c r="AZ4031">
        <f t="shared" si="683"/>
        <v>0</v>
      </c>
      <c r="BA4031" t="str">
        <f t="shared" si="684"/>
        <v>QB</v>
      </c>
      <c r="BB4031" t="str">
        <f t="shared" si="685"/>
        <v>_</v>
      </c>
      <c r="BC4031" t="str">
        <f t="shared" si="686"/>
        <v>ru</v>
      </c>
      <c r="BD4031">
        <f>COUNTIFS($BB$1:BB4031,BB4031,$BC$1:BC4031,"ru")</f>
        <v>2155</v>
      </c>
      <c r="BE4031" t="str">
        <f t="shared" si="687"/>
        <v>re</v>
      </c>
      <c r="BF4031">
        <f>COUNTIFS($BB$1:BB4031,BB4031,$BE$1:BE4031,"re")</f>
        <v>2155</v>
      </c>
      <c r="BG4031" t="str">
        <f t="shared" si="688"/>
        <v>ru2155_</v>
      </c>
      <c r="BH4031" t="str">
        <f t="shared" si="689"/>
        <v>re2155_</v>
      </c>
      <c r="BI4031" t="str">
        <f t="shared" si="690"/>
        <v>_0</v>
      </c>
      <c r="BJ4031" t="str">
        <f t="shared" si="691"/>
        <v>_</v>
      </c>
      <c r="BK4031" t="str">
        <f>IF(ISERROR(MATCH(LEFT(C4031,5)&amp;B4031&amp;"_"&amp;A4031,$BK$1:BK4030,0)),LEFT(C4031,5)&amp;B4031&amp;"_"&amp;A4031,"")</f>
        <v/>
      </c>
      <c r="BL4031">
        <f>COUNTIFS($B$1:B4031,B4031)-COUNTIFS($B$1:B4031,B4031,$BK$1:BK4031,"")</f>
        <v>0</v>
      </c>
      <c r="BM4031" t="str">
        <f t="shared" si="692"/>
        <v/>
      </c>
    </row>
    <row r="4032" spans="1:65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1"/>
      <c r="AK4032" s="1"/>
      <c r="AL4032" s="1"/>
      <c r="AM4032" s="1"/>
      <c r="AN4032" s="1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t="str">
        <f t="shared" si="682"/>
        <v/>
      </c>
      <c r="AZ4032">
        <f t="shared" si="683"/>
        <v>0</v>
      </c>
      <c r="BA4032" t="str">
        <f t="shared" si="684"/>
        <v>QB</v>
      </c>
      <c r="BB4032" t="str">
        <f t="shared" si="685"/>
        <v>_</v>
      </c>
      <c r="BC4032" t="str">
        <f t="shared" si="686"/>
        <v>ru</v>
      </c>
      <c r="BD4032">
        <f>COUNTIFS($BB$1:BB4032,BB4032,$BC$1:BC4032,"ru")</f>
        <v>2156</v>
      </c>
      <c r="BE4032" t="str">
        <f t="shared" si="687"/>
        <v>re</v>
      </c>
      <c r="BF4032">
        <f>COUNTIFS($BB$1:BB4032,BB4032,$BE$1:BE4032,"re")</f>
        <v>2156</v>
      </c>
      <c r="BG4032" t="str">
        <f t="shared" si="688"/>
        <v>ru2156_</v>
      </c>
      <c r="BH4032" t="str">
        <f t="shared" si="689"/>
        <v>re2156_</v>
      </c>
      <c r="BI4032" t="str">
        <f t="shared" si="690"/>
        <v>_0</v>
      </c>
      <c r="BJ4032" t="str">
        <f t="shared" si="691"/>
        <v>_</v>
      </c>
      <c r="BK4032" t="str">
        <f>IF(ISERROR(MATCH(LEFT(C4032,5)&amp;B4032&amp;"_"&amp;A4032,$BK$1:BK4031,0)),LEFT(C4032,5)&amp;B4032&amp;"_"&amp;A4032,"")</f>
        <v/>
      </c>
      <c r="BL4032">
        <f>COUNTIFS($B$1:B4032,B4032)-COUNTIFS($B$1:B4032,B4032,$BK$1:BK4032,"")</f>
        <v>0</v>
      </c>
      <c r="BM4032" t="str">
        <f t="shared" si="692"/>
        <v/>
      </c>
    </row>
    <row r="4033" spans="1:65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1"/>
      <c r="AK4033" s="1"/>
      <c r="AL4033" s="1"/>
      <c r="AM4033" s="1"/>
      <c r="AN4033" s="1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t="str">
        <f t="shared" si="682"/>
        <v/>
      </c>
      <c r="AZ4033">
        <f t="shared" si="683"/>
        <v>0</v>
      </c>
      <c r="BA4033" t="str">
        <f t="shared" si="684"/>
        <v>QB</v>
      </c>
      <c r="BB4033" t="str">
        <f t="shared" si="685"/>
        <v>_</v>
      </c>
      <c r="BC4033" t="str">
        <f t="shared" si="686"/>
        <v>ru</v>
      </c>
      <c r="BD4033">
        <f>COUNTIFS($BB$1:BB4033,BB4033,$BC$1:BC4033,"ru")</f>
        <v>2157</v>
      </c>
      <c r="BE4033" t="str">
        <f t="shared" si="687"/>
        <v>re</v>
      </c>
      <c r="BF4033">
        <f>COUNTIFS($BB$1:BB4033,BB4033,$BE$1:BE4033,"re")</f>
        <v>2157</v>
      </c>
      <c r="BG4033" t="str">
        <f t="shared" si="688"/>
        <v>ru2157_</v>
      </c>
      <c r="BH4033" t="str">
        <f t="shared" si="689"/>
        <v>re2157_</v>
      </c>
      <c r="BI4033" t="str">
        <f t="shared" si="690"/>
        <v>_0</v>
      </c>
      <c r="BJ4033" t="str">
        <f t="shared" si="691"/>
        <v>_</v>
      </c>
      <c r="BK4033" t="str">
        <f>IF(ISERROR(MATCH(LEFT(C4033,5)&amp;B4033&amp;"_"&amp;A4033,$BK$1:BK4032,0)),LEFT(C4033,5)&amp;B4033&amp;"_"&amp;A4033,"")</f>
        <v/>
      </c>
      <c r="BL4033">
        <f>COUNTIFS($B$1:B4033,B4033)-COUNTIFS($B$1:B4033,B4033,$BK$1:BK4033,"")</f>
        <v>0</v>
      </c>
      <c r="BM4033" t="str">
        <f t="shared" si="692"/>
        <v/>
      </c>
    </row>
    <row r="4034" spans="1:65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1"/>
      <c r="AK4034" s="1"/>
      <c r="AL4034" s="1"/>
      <c r="AM4034" s="1"/>
      <c r="AN4034" s="1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t="str">
        <f t="shared" si="682"/>
        <v/>
      </c>
      <c r="AZ4034">
        <f t="shared" si="683"/>
        <v>0</v>
      </c>
      <c r="BA4034" t="str">
        <f t="shared" si="684"/>
        <v>QB</v>
      </c>
      <c r="BB4034" t="str">
        <f t="shared" si="685"/>
        <v>_</v>
      </c>
      <c r="BC4034" t="str">
        <f t="shared" si="686"/>
        <v>ru</v>
      </c>
      <c r="BD4034">
        <f>COUNTIFS($BB$1:BB4034,BB4034,$BC$1:BC4034,"ru")</f>
        <v>2158</v>
      </c>
      <c r="BE4034" t="str">
        <f t="shared" si="687"/>
        <v>re</v>
      </c>
      <c r="BF4034">
        <f>COUNTIFS($BB$1:BB4034,BB4034,$BE$1:BE4034,"re")</f>
        <v>2158</v>
      </c>
      <c r="BG4034" t="str">
        <f t="shared" si="688"/>
        <v>ru2158_</v>
      </c>
      <c r="BH4034" t="str">
        <f t="shared" si="689"/>
        <v>re2158_</v>
      </c>
      <c r="BI4034" t="str">
        <f t="shared" si="690"/>
        <v>_0</v>
      </c>
      <c r="BJ4034" t="str">
        <f t="shared" si="691"/>
        <v>_</v>
      </c>
      <c r="BK4034" t="str">
        <f>IF(ISERROR(MATCH(LEFT(C4034,5)&amp;B4034&amp;"_"&amp;A4034,$BK$1:BK4033,0)),LEFT(C4034,5)&amp;B4034&amp;"_"&amp;A4034,"")</f>
        <v/>
      </c>
      <c r="BL4034">
        <f>COUNTIFS($B$1:B4034,B4034)-COUNTIFS($B$1:B4034,B4034,$BK$1:BK4034,"")</f>
        <v>0</v>
      </c>
      <c r="BM4034" t="str">
        <f t="shared" si="692"/>
        <v/>
      </c>
    </row>
    <row r="4035" spans="1:65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1"/>
      <c r="AK4035" s="1"/>
      <c r="AL4035" s="1"/>
      <c r="AM4035" s="1"/>
      <c r="AN4035" s="1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t="str">
        <f t="shared" ref="AY4035:AY4098" si="693">IF(ISNUMBER(AP4035),LEFT(C4035,7)&amp;"_"&amp;B4035,"")</f>
        <v/>
      </c>
      <c r="AZ4035">
        <f t="shared" ref="AZ4035:AZ4098" si="694">A4035</f>
        <v>0</v>
      </c>
      <c r="BA4035" t="str">
        <f t="shared" ref="BA4035:BA4098" si="695">IF(G4035="NA","","QB")</f>
        <v>QB</v>
      </c>
      <c r="BB4035" t="str">
        <f t="shared" ref="BB4035:BB4098" si="696">LEFT(C4035,7)&amp;"_"&amp;B4035</f>
        <v>_</v>
      </c>
      <c r="BC4035" t="str">
        <f t="shared" ref="BC4035:BC4098" si="697">IF(X4035="NA","","ru")</f>
        <v>ru</v>
      </c>
      <c r="BD4035">
        <f>COUNTIFS($BB$1:BB4035,BB4035,$BC$1:BC4035,"ru")</f>
        <v>2159</v>
      </c>
      <c r="BE4035" t="str">
        <f t="shared" ref="BE4035:BE4098" si="698">IF(AD4035="NA","","re")</f>
        <v>re</v>
      </c>
      <c r="BF4035">
        <f>COUNTIFS($BB$1:BB4035,BB4035,$BE$1:BE4035,"re")</f>
        <v>2159</v>
      </c>
      <c r="BG4035" t="str">
        <f t="shared" ref="BG4035:BG4098" si="699">BC4035&amp;BD4035&amp;$BB4035</f>
        <v>ru2159_</v>
      </c>
      <c r="BH4035" t="str">
        <f t="shared" ref="BH4035:BH4098" si="700">BE4035&amp;BF4035&amp;$BB4035</f>
        <v>re2159_</v>
      </c>
      <c r="BI4035" t="str">
        <f t="shared" ref="BI4035:BI4098" si="701">BB4035&amp;AZ4035</f>
        <v>_0</v>
      </c>
      <c r="BJ4035" t="str">
        <f t="shared" ref="BJ4035:BJ4098" si="702">LEFT(C4035,5)&amp;B4035&amp;"_"&amp;A4035</f>
        <v>_</v>
      </c>
      <c r="BK4035" t="str">
        <f>IF(ISERROR(MATCH(LEFT(C4035,5)&amp;B4035&amp;"_"&amp;A4035,$BK$1:BK4034,0)),LEFT(C4035,5)&amp;B4035&amp;"_"&amp;A4035,"")</f>
        <v/>
      </c>
      <c r="BL4035">
        <f>COUNTIFS($B$1:B4035,B4035)-COUNTIFS($B$1:B4035,B4035,$BK$1:BK4035,"")</f>
        <v>0</v>
      </c>
      <c r="BM4035" t="str">
        <f t="shared" ref="BM4035:BM4098" si="703">IF(BK4035="","",LEFT(C4035,5)&amp;B4035&amp;BL4035)</f>
        <v/>
      </c>
    </row>
    <row r="4036" spans="1:65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1"/>
      <c r="AK4036" s="1"/>
      <c r="AL4036" s="1"/>
      <c r="AM4036" s="1"/>
      <c r="AN4036" s="1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t="str">
        <f t="shared" si="693"/>
        <v/>
      </c>
      <c r="AZ4036">
        <f t="shared" si="694"/>
        <v>0</v>
      </c>
      <c r="BA4036" t="str">
        <f t="shared" si="695"/>
        <v>QB</v>
      </c>
      <c r="BB4036" t="str">
        <f t="shared" si="696"/>
        <v>_</v>
      </c>
      <c r="BC4036" t="str">
        <f t="shared" si="697"/>
        <v>ru</v>
      </c>
      <c r="BD4036">
        <f>COUNTIFS($BB$1:BB4036,BB4036,$BC$1:BC4036,"ru")</f>
        <v>2160</v>
      </c>
      <c r="BE4036" t="str">
        <f t="shared" si="698"/>
        <v>re</v>
      </c>
      <c r="BF4036">
        <f>COUNTIFS($BB$1:BB4036,BB4036,$BE$1:BE4036,"re")</f>
        <v>2160</v>
      </c>
      <c r="BG4036" t="str">
        <f t="shared" si="699"/>
        <v>ru2160_</v>
      </c>
      <c r="BH4036" t="str">
        <f t="shared" si="700"/>
        <v>re2160_</v>
      </c>
      <c r="BI4036" t="str">
        <f t="shared" si="701"/>
        <v>_0</v>
      </c>
      <c r="BJ4036" t="str">
        <f t="shared" si="702"/>
        <v>_</v>
      </c>
      <c r="BK4036" t="str">
        <f>IF(ISERROR(MATCH(LEFT(C4036,5)&amp;B4036&amp;"_"&amp;A4036,$BK$1:BK4035,0)),LEFT(C4036,5)&amp;B4036&amp;"_"&amp;A4036,"")</f>
        <v/>
      </c>
      <c r="BL4036">
        <f>COUNTIFS($B$1:B4036,B4036)-COUNTIFS($B$1:B4036,B4036,$BK$1:BK4036,"")</f>
        <v>0</v>
      </c>
      <c r="BM4036" t="str">
        <f t="shared" si="703"/>
        <v/>
      </c>
    </row>
    <row r="4037" spans="1:65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1"/>
      <c r="AK4037" s="1"/>
      <c r="AL4037" s="1"/>
      <c r="AM4037" s="1"/>
      <c r="AN4037" s="1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t="str">
        <f t="shared" si="693"/>
        <v/>
      </c>
      <c r="AZ4037">
        <f t="shared" si="694"/>
        <v>0</v>
      </c>
      <c r="BA4037" t="str">
        <f t="shared" si="695"/>
        <v>QB</v>
      </c>
      <c r="BB4037" t="str">
        <f t="shared" si="696"/>
        <v>_</v>
      </c>
      <c r="BC4037" t="str">
        <f t="shared" si="697"/>
        <v>ru</v>
      </c>
      <c r="BD4037">
        <f>COUNTIFS($BB$1:BB4037,BB4037,$BC$1:BC4037,"ru")</f>
        <v>2161</v>
      </c>
      <c r="BE4037" t="str">
        <f t="shared" si="698"/>
        <v>re</v>
      </c>
      <c r="BF4037">
        <f>COUNTIFS($BB$1:BB4037,BB4037,$BE$1:BE4037,"re")</f>
        <v>2161</v>
      </c>
      <c r="BG4037" t="str">
        <f t="shared" si="699"/>
        <v>ru2161_</v>
      </c>
      <c r="BH4037" t="str">
        <f t="shared" si="700"/>
        <v>re2161_</v>
      </c>
      <c r="BI4037" t="str">
        <f t="shared" si="701"/>
        <v>_0</v>
      </c>
      <c r="BJ4037" t="str">
        <f t="shared" si="702"/>
        <v>_</v>
      </c>
      <c r="BK4037" t="str">
        <f>IF(ISERROR(MATCH(LEFT(C4037,5)&amp;B4037&amp;"_"&amp;A4037,$BK$1:BK4036,0)),LEFT(C4037,5)&amp;B4037&amp;"_"&amp;A4037,"")</f>
        <v/>
      </c>
      <c r="BL4037">
        <f>COUNTIFS($B$1:B4037,B4037)-COUNTIFS($B$1:B4037,B4037,$BK$1:BK4037,"")</f>
        <v>0</v>
      </c>
      <c r="BM4037" t="str">
        <f t="shared" si="703"/>
        <v/>
      </c>
    </row>
    <row r="4038" spans="1:65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1"/>
      <c r="AK4038" s="1"/>
      <c r="AL4038" s="1"/>
      <c r="AM4038" s="1"/>
      <c r="AN4038" s="1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t="str">
        <f t="shared" si="693"/>
        <v/>
      </c>
      <c r="AZ4038">
        <f t="shared" si="694"/>
        <v>0</v>
      </c>
      <c r="BA4038" t="str">
        <f t="shared" si="695"/>
        <v>QB</v>
      </c>
      <c r="BB4038" t="str">
        <f t="shared" si="696"/>
        <v>_</v>
      </c>
      <c r="BC4038" t="str">
        <f t="shared" si="697"/>
        <v>ru</v>
      </c>
      <c r="BD4038">
        <f>COUNTIFS($BB$1:BB4038,BB4038,$BC$1:BC4038,"ru")</f>
        <v>2162</v>
      </c>
      <c r="BE4038" t="str">
        <f t="shared" si="698"/>
        <v>re</v>
      </c>
      <c r="BF4038">
        <f>COUNTIFS($BB$1:BB4038,BB4038,$BE$1:BE4038,"re")</f>
        <v>2162</v>
      </c>
      <c r="BG4038" t="str">
        <f t="shared" si="699"/>
        <v>ru2162_</v>
      </c>
      <c r="BH4038" t="str">
        <f t="shared" si="700"/>
        <v>re2162_</v>
      </c>
      <c r="BI4038" t="str">
        <f t="shared" si="701"/>
        <v>_0</v>
      </c>
      <c r="BJ4038" t="str">
        <f t="shared" si="702"/>
        <v>_</v>
      </c>
      <c r="BK4038" t="str">
        <f>IF(ISERROR(MATCH(LEFT(C4038,5)&amp;B4038&amp;"_"&amp;A4038,$BK$1:BK4037,0)),LEFT(C4038,5)&amp;B4038&amp;"_"&amp;A4038,"")</f>
        <v/>
      </c>
      <c r="BL4038">
        <f>COUNTIFS($B$1:B4038,B4038)-COUNTIFS($B$1:B4038,B4038,$BK$1:BK4038,"")</f>
        <v>0</v>
      </c>
      <c r="BM4038" t="str">
        <f t="shared" si="703"/>
        <v/>
      </c>
    </row>
    <row r="4039" spans="1:65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1"/>
      <c r="AK4039" s="1"/>
      <c r="AL4039" s="1"/>
      <c r="AM4039" s="1"/>
      <c r="AN4039" s="1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t="str">
        <f t="shared" si="693"/>
        <v/>
      </c>
      <c r="AZ4039">
        <f t="shared" si="694"/>
        <v>0</v>
      </c>
      <c r="BA4039" t="str">
        <f t="shared" si="695"/>
        <v>QB</v>
      </c>
      <c r="BB4039" t="str">
        <f t="shared" si="696"/>
        <v>_</v>
      </c>
      <c r="BC4039" t="str">
        <f t="shared" si="697"/>
        <v>ru</v>
      </c>
      <c r="BD4039">
        <f>COUNTIFS($BB$1:BB4039,BB4039,$BC$1:BC4039,"ru")</f>
        <v>2163</v>
      </c>
      <c r="BE4039" t="str">
        <f t="shared" si="698"/>
        <v>re</v>
      </c>
      <c r="BF4039">
        <f>COUNTIFS($BB$1:BB4039,BB4039,$BE$1:BE4039,"re")</f>
        <v>2163</v>
      </c>
      <c r="BG4039" t="str">
        <f t="shared" si="699"/>
        <v>ru2163_</v>
      </c>
      <c r="BH4039" t="str">
        <f t="shared" si="700"/>
        <v>re2163_</v>
      </c>
      <c r="BI4039" t="str">
        <f t="shared" si="701"/>
        <v>_0</v>
      </c>
      <c r="BJ4039" t="str">
        <f t="shared" si="702"/>
        <v>_</v>
      </c>
      <c r="BK4039" t="str">
        <f>IF(ISERROR(MATCH(LEFT(C4039,5)&amp;B4039&amp;"_"&amp;A4039,$BK$1:BK4038,0)),LEFT(C4039,5)&amp;B4039&amp;"_"&amp;A4039,"")</f>
        <v/>
      </c>
      <c r="BL4039">
        <f>COUNTIFS($B$1:B4039,B4039)-COUNTIFS($B$1:B4039,B4039,$BK$1:BK4039,"")</f>
        <v>0</v>
      </c>
      <c r="BM4039" t="str">
        <f t="shared" si="703"/>
        <v/>
      </c>
    </row>
    <row r="4040" spans="1:65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1"/>
      <c r="AK4040" s="1"/>
      <c r="AL4040" s="1"/>
      <c r="AM4040" s="1"/>
      <c r="AN4040" s="1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t="str">
        <f t="shared" si="693"/>
        <v/>
      </c>
      <c r="AZ4040">
        <f t="shared" si="694"/>
        <v>0</v>
      </c>
      <c r="BA4040" t="str">
        <f t="shared" si="695"/>
        <v>QB</v>
      </c>
      <c r="BB4040" t="str">
        <f t="shared" si="696"/>
        <v>_</v>
      </c>
      <c r="BC4040" t="str">
        <f t="shared" si="697"/>
        <v>ru</v>
      </c>
      <c r="BD4040">
        <f>COUNTIFS($BB$1:BB4040,BB4040,$BC$1:BC4040,"ru")</f>
        <v>2164</v>
      </c>
      <c r="BE4040" t="str">
        <f t="shared" si="698"/>
        <v>re</v>
      </c>
      <c r="BF4040">
        <f>COUNTIFS($BB$1:BB4040,BB4040,$BE$1:BE4040,"re")</f>
        <v>2164</v>
      </c>
      <c r="BG4040" t="str">
        <f t="shared" si="699"/>
        <v>ru2164_</v>
      </c>
      <c r="BH4040" t="str">
        <f t="shared" si="700"/>
        <v>re2164_</v>
      </c>
      <c r="BI4040" t="str">
        <f t="shared" si="701"/>
        <v>_0</v>
      </c>
      <c r="BJ4040" t="str">
        <f t="shared" si="702"/>
        <v>_</v>
      </c>
      <c r="BK4040" t="str">
        <f>IF(ISERROR(MATCH(LEFT(C4040,5)&amp;B4040&amp;"_"&amp;A4040,$BK$1:BK4039,0)),LEFT(C4040,5)&amp;B4040&amp;"_"&amp;A4040,"")</f>
        <v/>
      </c>
      <c r="BL4040">
        <f>COUNTIFS($B$1:B4040,B4040)-COUNTIFS($B$1:B4040,B4040,$BK$1:BK4040,"")</f>
        <v>0</v>
      </c>
      <c r="BM4040" t="str">
        <f t="shared" si="703"/>
        <v/>
      </c>
    </row>
    <row r="4041" spans="1:65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1"/>
      <c r="AK4041" s="1"/>
      <c r="AL4041" s="1"/>
      <c r="AM4041" s="1"/>
      <c r="AN4041" s="1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t="str">
        <f t="shared" si="693"/>
        <v/>
      </c>
      <c r="AZ4041">
        <f t="shared" si="694"/>
        <v>0</v>
      </c>
      <c r="BA4041" t="str">
        <f t="shared" si="695"/>
        <v>QB</v>
      </c>
      <c r="BB4041" t="str">
        <f t="shared" si="696"/>
        <v>_</v>
      </c>
      <c r="BC4041" t="str">
        <f t="shared" si="697"/>
        <v>ru</v>
      </c>
      <c r="BD4041">
        <f>COUNTIFS($BB$1:BB4041,BB4041,$BC$1:BC4041,"ru")</f>
        <v>2165</v>
      </c>
      <c r="BE4041" t="str">
        <f t="shared" si="698"/>
        <v>re</v>
      </c>
      <c r="BF4041">
        <f>COUNTIFS($BB$1:BB4041,BB4041,$BE$1:BE4041,"re")</f>
        <v>2165</v>
      </c>
      <c r="BG4041" t="str">
        <f t="shared" si="699"/>
        <v>ru2165_</v>
      </c>
      <c r="BH4041" t="str">
        <f t="shared" si="700"/>
        <v>re2165_</v>
      </c>
      <c r="BI4041" t="str">
        <f t="shared" si="701"/>
        <v>_0</v>
      </c>
      <c r="BJ4041" t="str">
        <f t="shared" si="702"/>
        <v>_</v>
      </c>
      <c r="BK4041" t="str">
        <f>IF(ISERROR(MATCH(LEFT(C4041,5)&amp;B4041&amp;"_"&amp;A4041,$BK$1:BK4040,0)),LEFT(C4041,5)&amp;B4041&amp;"_"&amp;A4041,"")</f>
        <v/>
      </c>
      <c r="BL4041">
        <f>COUNTIFS($B$1:B4041,B4041)-COUNTIFS($B$1:B4041,B4041,$BK$1:BK4041,"")</f>
        <v>0</v>
      </c>
      <c r="BM4041" t="str">
        <f t="shared" si="703"/>
        <v/>
      </c>
    </row>
    <row r="4042" spans="1:65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1"/>
      <c r="AK4042" s="1"/>
      <c r="AL4042" s="1"/>
      <c r="AM4042" s="1"/>
      <c r="AN4042" s="1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t="str">
        <f t="shared" si="693"/>
        <v/>
      </c>
      <c r="AZ4042">
        <f t="shared" si="694"/>
        <v>0</v>
      </c>
      <c r="BA4042" t="str">
        <f t="shared" si="695"/>
        <v>QB</v>
      </c>
      <c r="BB4042" t="str">
        <f t="shared" si="696"/>
        <v>_</v>
      </c>
      <c r="BC4042" t="str">
        <f t="shared" si="697"/>
        <v>ru</v>
      </c>
      <c r="BD4042">
        <f>COUNTIFS($BB$1:BB4042,BB4042,$BC$1:BC4042,"ru")</f>
        <v>2166</v>
      </c>
      <c r="BE4042" t="str">
        <f t="shared" si="698"/>
        <v>re</v>
      </c>
      <c r="BF4042">
        <f>COUNTIFS($BB$1:BB4042,BB4042,$BE$1:BE4042,"re")</f>
        <v>2166</v>
      </c>
      <c r="BG4042" t="str">
        <f t="shared" si="699"/>
        <v>ru2166_</v>
      </c>
      <c r="BH4042" t="str">
        <f t="shared" si="700"/>
        <v>re2166_</v>
      </c>
      <c r="BI4042" t="str">
        <f t="shared" si="701"/>
        <v>_0</v>
      </c>
      <c r="BJ4042" t="str">
        <f t="shared" si="702"/>
        <v>_</v>
      </c>
      <c r="BK4042" t="str">
        <f>IF(ISERROR(MATCH(LEFT(C4042,5)&amp;B4042&amp;"_"&amp;A4042,$BK$1:BK4041,0)),LEFT(C4042,5)&amp;B4042&amp;"_"&amp;A4042,"")</f>
        <v/>
      </c>
      <c r="BL4042">
        <f>COUNTIFS($B$1:B4042,B4042)-COUNTIFS($B$1:B4042,B4042,$BK$1:BK4042,"")</f>
        <v>0</v>
      </c>
      <c r="BM4042" t="str">
        <f t="shared" si="703"/>
        <v/>
      </c>
    </row>
    <row r="4043" spans="1:65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1"/>
      <c r="AK4043" s="1"/>
      <c r="AL4043" s="1"/>
      <c r="AM4043" s="1"/>
      <c r="AN4043" s="1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t="str">
        <f t="shared" si="693"/>
        <v/>
      </c>
      <c r="AZ4043">
        <f t="shared" si="694"/>
        <v>0</v>
      </c>
      <c r="BA4043" t="str">
        <f t="shared" si="695"/>
        <v>QB</v>
      </c>
      <c r="BB4043" t="str">
        <f t="shared" si="696"/>
        <v>_</v>
      </c>
      <c r="BC4043" t="str">
        <f t="shared" si="697"/>
        <v>ru</v>
      </c>
      <c r="BD4043">
        <f>COUNTIFS($BB$1:BB4043,BB4043,$BC$1:BC4043,"ru")</f>
        <v>2167</v>
      </c>
      <c r="BE4043" t="str">
        <f t="shared" si="698"/>
        <v>re</v>
      </c>
      <c r="BF4043">
        <f>COUNTIFS($BB$1:BB4043,BB4043,$BE$1:BE4043,"re")</f>
        <v>2167</v>
      </c>
      <c r="BG4043" t="str">
        <f t="shared" si="699"/>
        <v>ru2167_</v>
      </c>
      <c r="BH4043" t="str">
        <f t="shared" si="700"/>
        <v>re2167_</v>
      </c>
      <c r="BI4043" t="str">
        <f t="shared" si="701"/>
        <v>_0</v>
      </c>
      <c r="BJ4043" t="str">
        <f t="shared" si="702"/>
        <v>_</v>
      </c>
      <c r="BK4043" t="str">
        <f>IF(ISERROR(MATCH(LEFT(C4043,5)&amp;B4043&amp;"_"&amp;A4043,$BK$1:BK4042,0)),LEFT(C4043,5)&amp;B4043&amp;"_"&amp;A4043,"")</f>
        <v/>
      </c>
      <c r="BL4043">
        <f>COUNTIFS($B$1:B4043,B4043)-COUNTIFS($B$1:B4043,B4043,$BK$1:BK4043,"")</f>
        <v>0</v>
      </c>
      <c r="BM4043" t="str">
        <f t="shared" si="703"/>
        <v/>
      </c>
    </row>
    <row r="4044" spans="1:65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1"/>
      <c r="AK4044" s="1"/>
      <c r="AL4044" s="1"/>
      <c r="AM4044" s="1"/>
      <c r="AN4044" s="1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t="str">
        <f t="shared" si="693"/>
        <v/>
      </c>
      <c r="AZ4044">
        <f t="shared" si="694"/>
        <v>0</v>
      </c>
      <c r="BA4044" t="str">
        <f t="shared" si="695"/>
        <v>QB</v>
      </c>
      <c r="BB4044" t="str">
        <f t="shared" si="696"/>
        <v>_</v>
      </c>
      <c r="BC4044" t="str">
        <f t="shared" si="697"/>
        <v>ru</v>
      </c>
      <c r="BD4044">
        <f>COUNTIFS($BB$1:BB4044,BB4044,$BC$1:BC4044,"ru")</f>
        <v>2168</v>
      </c>
      <c r="BE4044" t="str">
        <f t="shared" si="698"/>
        <v>re</v>
      </c>
      <c r="BF4044">
        <f>COUNTIFS($BB$1:BB4044,BB4044,$BE$1:BE4044,"re")</f>
        <v>2168</v>
      </c>
      <c r="BG4044" t="str">
        <f t="shared" si="699"/>
        <v>ru2168_</v>
      </c>
      <c r="BH4044" t="str">
        <f t="shared" si="700"/>
        <v>re2168_</v>
      </c>
      <c r="BI4044" t="str">
        <f t="shared" si="701"/>
        <v>_0</v>
      </c>
      <c r="BJ4044" t="str">
        <f t="shared" si="702"/>
        <v>_</v>
      </c>
      <c r="BK4044" t="str">
        <f>IF(ISERROR(MATCH(LEFT(C4044,5)&amp;B4044&amp;"_"&amp;A4044,$BK$1:BK4043,0)),LEFT(C4044,5)&amp;B4044&amp;"_"&amp;A4044,"")</f>
        <v/>
      </c>
      <c r="BL4044">
        <f>COUNTIFS($B$1:B4044,B4044)-COUNTIFS($B$1:B4044,B4044,$BK$1:BK4044,"")</f>
        <v>0</v>
      </c>
      <c r="BM4044" t="str">
        <f t="shared" si="703"/>
        <v/>
      </c>
    </row>
    <row r="4045" spans="1:65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1"/>
      <c r="AK4045" s="1"/>
      <c r="AL4045" s="1"/>
      <c r="AM4045" s="1"/>
      <c r="AN4045" s="1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t="str">
        <f t="shared" si="693"/>
        <v/>
      </c>
      <c r="AZ4045">
        <f t="shared" si="694"/>
        <v>0</v>
      </c>
      <c r="BA4045" t="str">
        <f t="shared" si="695"/>
        <v>QB</v>
      </c>
      <c r="BB4045" t="str">
        <f t="shared" si="696"/>
        <v>_</v>
      </c>
      <c r="BC4045" t="str">
        <f t="shared" si="697"/>
        <v>ru</v>
      </c>
      <c r="BD4045">
        <f>COUNTIFS($BB$1:BB4045,BB4045,$BC$1:BC4045,"ru")</f>
        <v>2169</v>
      </c>
      <c r="BE4045" t="str">
        <f t="shared" si="698"/>
        <v>re</v>
      </c>
      <c r="BF4045">
        <f>COUNTIFS($BB$1:BB4045,BB4045,$BE$1:BE4045,"re")</f>
        <v>2169</v>
      </c>
      <c r="BG4045" t="str">
        <f t="shared" si="699"/>
        <v>ru2169_</v>
      </c>
      <c r="BH4045" t="str">
        <f t="shared" si="700"/>
        <v>re2169_</v>
      </c>
      <c r="BI4045" t="str">
        <f t="shared" si="701"/>
        <v>_0</v>
      </c>
      <c r="BJ4045" t="str">
        <f t="shared" si="702"/>
        <v>_</v>
      </c>
      <c r="BK4045" t="str">
        <f>IF(ISERROR(MATCH(LEFT(C4045,5)&amp;B4045&amp;"_"&amp;A4045,$BK$1:BK4044,0)),LEFT(C4045,5)&amp;B4045&amp;"_"&amp;A4045,"")</f>
        <v/>
      </c>
      <c r="BL4045">
        <f>COUNTIFS($B$1:B4045,B4045)-COUNTIFS($B$1:B4045,B4045,$BK$1:BK4045,"")</f>
        <v>0</v>
      </c>
      <c r="BM4045" t="str">
        <f t="shared" si="703"/>
        <v/>
      </c>
    </row>
    <row r="4046" spans="1:65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1"/>
      <c r="AK4046" s="1"/>
      <c r="AL4046" s="1"/>
      <c r="AM4046" s="1"/>
      <c r="AN4046" s="1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t="str">
        <f t="shared" si="693"/>
        <v/>
      </c>
      <c r="AZ4046">
        <f t="shared" si="694"/>
        <v>0</v>
      </c>
      <c r="BA4046" t="str">
        <f t="shared" si="695"/>
        <v>QB</v>
      </c>
      <c r="BB4046" t="str">
        <f t="shared" si="696"/>
        <v>_</v>
      </c>
      <c r="BC4046" t="str">
        <f t="shared" si="697"/>
        <v>ru</v>
      </c>
      <c r="BD4046">
        <f>COUNTIFS($BB$1:BB4046,BB4046,$BC$1:BC4046,"ru")</f>
        <v>2170</v>
      </c>
      <c r="BE4046" t="str">
        <f t="shared" si="698"/>
        <v>re</v>
      </c>
      <c r="BF4046">
        <f>COUNTIFS($BB$1:BB4046,BB4046,$BE$1:BE4046,"re")</f>
        <v>2170</v>
      </c>
      <c r="BG4046" t="str">
        <f t="shared" si="699"/>
        <v>ru2170_</v>
      </c>
      <c r="BH4046" t="str">
        <f t="shared" si="700"/>
        <v>re2170_</v>
      </c>
      <c r="BI4046" t="str">
        <f t="shared" si="701"/>
        <v>_0</v>
      </c>
      <c r="BJ4046" t="str">
        <f t="shared" si="702"/>
        <v>_</v>
      </c>
      <c r="BK4046" t="str">
        <f>IF(ISERROR(MATCH(LEFT(C4046,5)&amp;B4046&amp;"_"&amp;A4046,$BK$1:BK4045,0)),LEFT(C4046,5)&amp;B4046&amp;"_"&amp;A4046,"")</f>
        <v/>
      </c>
      <c r="BL4046">
        <f>COUNTIFS($B$1:B4046,B4046)-COUNTIFS($B$1:B4046,B4046,$BK$1:BK4046,"")</f>
        <v>0</v>
      </c>
      <c r="BM4046" t="str">
        <f t="shared" si="703"/>
        <v/>
      </c>
    </row>
    <row r="4047" spans="1:65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1"/>
      <c r="AK4047" s="1"/>
      <c r="AL4047" s="1"/>
      <c r="AM4047" s="1"/>
      <c r="AN4047" s="1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t="str">
        <f t="shared" si="693"/>
        <v/>
      </c>
      <c r="AZ4047">
        <f t="shared" si="694"/>
        <v>0</v>
      </c>
      <c r="BA4047" t="str">
        <f t="shared" si="695"/>
        <v>QB</v>
      </c>
      <c r="BB4047" t="str">
        <f t="shared" si="696"/>
        <v>_</v>
      </c>
      <c r="BC4047" t="str">
        <f t="shared" si="697"/>
        <v>ru</v>
      </c>
      <c r="BD4047">
        <f>COUNTIFS($BB$1:BB4047,BB4047,$BC$1:BC4047,"ru")</f>
        <v>2171</v>
      </c>
      <c r="BE4047" t="str">
        <f t="shared" si="698"/>
        <v>re</v>
      </c>
      <c r="BF4047">
        <f>COUNTIFS($BB$1:BB4047,BB4047,$BE$1:BE4047,"re")</f>
        <v>2171</v>
      </c>
      <c r="BG4047" t="str">
        <f t="shared" si="699"/>
        <v>ru2171_</v>
      </c>
      <c r="BH4047" t="str">
        <f t="shared" si="700"/>
        <v>re2171_</v>
      </c>
      <c r="BI4047" t="str">
        <f t="shared" si="701"/>
        <v>_0</v>
      </c>
      <c r="BJ4047" t="str">
        <f t="shared" si="702"/>
        <v>_</v>
      </c>
      <c r="BK4047" t="str">
        <f>IF(ISERROR(MATCH(LEFT(C4047,5)&amp;B4047&amp;"_"&amp;A4047,$BK$1:BK4046,0)),LEFT(C4047,5)&amp;B4047&amp;"_"&amp;A4047,"")</f>
        <v/>
      </c>
      <c r="BL4047">
        <f>COUNTIFS($B$1:B4047,B4047)-COUNTIFS($B$1:B4047,B4047,$BK$1:BK4047,"")</f>
        <v>0</v>
      </c>
      <c r="BM4047" t="str">
        <f t="shared" si="703"/>
        <v/>
      </c>
    </row>
    <row r="4048" spans="1:65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1"/>
      <c r="AK4048" s="1"/>
      <c r="AL4048" s="1"/>
      <c r="AM4048" s="1"/>
      <c r="AN4048" s="1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t="str">
        <f t="shared" si="693"/>
        <v/>
      </c>
      <c r="AZ4048">
        <f t="shared" si="694"/>
        <v>0</v>
      </c>
      <c r="BA4048" t="str">
        <f t="shared" si="695"/>
        <v>QB</v>
      </c>
      <c r="BB4048" t="str">
        <f t="shared" si="696"/>
        <v>_</v>
      </c>
      <c r="BC4048" t="str">
        <f t="shared" si="697"/>
        <v>ru</v>
      </c>
      <c r="BD4048">
        <f>COUNTIFS($BB$1:BB4048,BB4048,$BC$1:BC4048,"ru")</f>
        <v>2172</v>
      </c>
      <c r="BE4048" t="str">
        <f t="shared" si="698"/>
        <v>re</v>
      </c>
      <c r="BF4048">
        <f>COUNTIFS($BB$1:BB4048,BB4048,$BE$1:BE4048,"re")</f>
        <v>2172</v>
      </c>
      <c r="BG4048" t="str">
        <f t="shared" si="699"/>
        <v>ru2172_</v>
      </c>
      <c r="BH4048" t="str">
        <f t="shared" si="700"/>
        <v>re2172_</v>
      </c>
      <c r="BI4048" t="str">
        <f t="shared" si="701"/>
        <v>_0</v>
      </c>
      <c r="BJ4048" t="str">
        <f t="shared" si="702"/>
        <v>_</v>
      </c>
      <c r="BK4048" t="str">
        <f>IF(ISERROR(MATCH(LEFT(C4048,5)&amp;B4048&amp;"_"&amp;A4048,$BK$1:BK4047,0)),LEFT(C4048,5)&amp;B4048&amp;"_"&amp;A4048,"")</f>
        <v/>
      </c>
      <c r="BL4048">
        <f>COUNTIFS($B$1:B4048,B4048)-COUNTIFS($B$1:B4048,B4048,$BK$1:BK4048,"")</f>
        <v>0</v>
      </c>
      <c r="BM4048" t="str">
        <f t="shared" si="703"/>
        <v/>
      </c>
    </row>
    <row r="4049" spans="1:65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1"/>
      <c r="AK4049" s="1"/>
      <c r="AL4049" s="1"/>
      <c r="AM4049" s="1"/>
      <c r="AN4049" s="1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t="str">
        <f t="shared" si="693"/>
        <v/>
      </c>
      <c r="AZ4049">
        <f t="shared" si="694"/>
        <v>0</v>
      </c>
      <c r="BA4049" t="str">
        <f t="shared" si="695"/>
        <v>QB</v>
      </c>
      <c r="BB4049" t="str">
        <f t="shared" si="696"/>
        <v>_</v>
      </c>
      <c r="BC4049" t="str">
        <f t="shared" si="697"/>
        <v>ru</v>
      </c>
      <c r="BD4049">
        <f>COUNTIFS($BB$1:BB4049,BB4049,$BC$1:BC4049,"ru")</f>
        <v>2173</v>
      </c>
      <c r="BE4049" t="str">
        <f t="shared" si="698"/>
        <v>re</v>
      </c>
      <c r="BF4049">
        <f>COUNTIFS($BB$1:BB4049,BB4049,$BE$1:BE4049,"re")</f>
        <v>2173</v>
      </c>
      <c r="BG4049" t="str">
        <f t="shared" si="699"/>
        <v>ru2173_</v>
      </c>
      <c r="BH4049" t="str">
        <f t="shared" si="700"/>
        <v>re2173_</v>
      </c>
      <c r="BI4049" t="str">
        <f t="shared" si="701"/>
        <v>_0</v>
      </c>
      <c r="BJ4049" t="str">
        <f t="shared" si="702"/>
        <v>_</v>
      </c>
      <c r="BK4049" t="str">
        <f>IF(ISERROR(MATCH(LEFT(C4049,5)&amp;B4049&amp;"_"&amp;A4049,$BK$1:BK4048,0)),LEFT(C4049,5)&amp;B4049&amp;"_"&amp;A4049,"")</f>
        <v/>
      </c>
      <c r="BL4049">
        <f>COUNTIFS($B$1:B4049,B4049)-COUNTIFS($B$1:B4049,B4049,$BK$1:BK4049,"")</f>
        <v>0</v>
      </c>
      <c r="BM4049" t="str">
        <f t="shared" si="703"/>
        <v/>
      </c>
    </row>
    <row r="4050" spans="1:65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1"/>
      <c r="AK4050" s="1"/>
      <c r="AL4050" s="1"/>
      <c r="AM4050" s="1"/>
      <c r="AN4050" s="1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t="str">
        <f t="shared" si="693"/>
        <v/>
      </c>
      <c r="AZ4050">
        <f t="shared" si="694"/>
        <v>0</v>
      </c>
      <c r="BA4050" t="str">
        <f t="shared" si="695"/>
        <v>QB</v>
      </c>
      <c r="BB4050" t="str">
        <f t="shared" si="696"/>
        <v>_</v>
      </c>
      <c r="BC4050" t="str">
        <f t="shared" si="697"/>
        <v>ru</v>
      </c>
      <c r="BD4050">
        <f>COUNTIFS($BB$1:BB4050,BB4050,$BC$1:BC4050,"ru")</f>
        <v>2174</v>
      </c>
      <c r="BE4050" t="str">
        <f t="shared" si="698"/>
        <v>re</v>
      </c>
      <c r="BF4050">
        <f>COUNTIFS($BB$1:BB4050,BB4050,$BE$1:BE4050,"re")</f>
        <v>2174</v>
      </c>
      <c r="BG4050" t="str">
        <f t="shared" si="699"/>
        <v>ru2174_</v>
      </c>
      <c r="BH4050" t="str">
        <f t="shared" si="700"/>
        <v>re2174_</v>
      </c>
      <c r="BI4050" t="str">
        <f t="shared" si="701"/>
        <v>_0</v>
      </c>
      <c r="BJ4050" t="str">
        <f t="shared" si="702"/>
        <v>_</v>
      </c>
      <c r="BK4050" t="str">
        <f>IF(ISERROR(MATCH(LEFT(C4050,5)&amp;B4050&amp;"_"&amp;A4050,$BK$1:BK4049,0)),LEFT(C4050,5)&amp;B4050&amp;"_"&amp;A4050,"")</f>
        <v/>
      </c>
      <c r="BL4050">
        <f>COUNTIFS($B$1:B4050,B4050)-COUNTIFS($B$1:B4050,B4050,$BK$1:BK4050,"")</f>
        <v>0</v>
      </c>
      <c r="BM4050" t="str">
        <f t="shared" si="703"/>
        <v/>
      </c>
    </row>
    <row r="4051" spans="1:65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1"/>
      <c r="AK4051" s="1"/>
      <c r="AL4051" s="1"/>
      <c r="AM4051" s="1"/>
      <c r="AN4051" s="1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t="str">
        <f t="shared" si="693"/>
        <v/>
      </c>
      <c r="AZ4051">
        <f t="shared" si="694"/>
        <v>0</v>
      </c>
      <c r="BA4051" t="str">
        <f t="shared" si="695"/>
        <v>QB</v>
      </c>
      <c r="BB4051" t="str">
        <f t="shared" si="696"/>
        <v>_</v>
      </c>
      <c r="BC4051" t="str">
        <f t="shared" si="697"/>
        <v>ru</v>
      </c>
      <c r="BD4051">
        <f>COUNTIFS($BB$1:BB4051,BB4051,$BC$1:BC4051,"ru")</f>
        <v>2175</v>
      </c>
      <c r="BE4051" t="str">
        <f t="shared" si="698"/>
        <v>re</v>
      </c>
      <c r="BF4051">
        <f>COUNTIFS($BB$1:BB4051,BB4051,$BE$1:BE4051,"re")</f>
        <v>2175</v>
      </c>
      <c r="BG4051" t="str">
        <f t="shared" si="699"/>
        <v>ru2175_</v>
      </c>
      <c r="BH4051" t="str">
        <f t="shared" si="700"/>
        <v>re2175_</v>
      </c>
      <c r="BI4051" t="str">
        <f t="shared" si="701"/>
        <v>_0</v>
      </c>
      <c r="BJ4051" t="str">
        <f t="shared" si="702"/>
        <v>_</v>
      </c>
      <c r="BK4051" t="str">
        <f>IF(ISERROR(MATCH(LEFT(C4051,5)&amp;B4051&amp;"_"&amp;A4051,$BK$1:BK4050,0)),LEFT(C4051,5)&amp;B4051&amp;"_"&amp;A4051,"")</f>
        <v/>
      </c>
      <c r="BL4051">
        <f>COUNTIFS($B$1:B4051,B4051)-COUNTIFS($B$1:B4051,B4051,$BK$1:BK4051,"")</f>
        <v>0</v>
      </c>
      <c r="BM4051" t="str">
        <f t="shared" si="703"/>
        <v/>
      </c>
    </row>
    <row r="4052" spans="1:65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1"/>
      <c r="AK4052" s="1"/>
      <c r="AL4052" s="1"/>
      <c r="AM4052" s="1"/>
      <c r="AN4052" s="1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t="str">
        <f t="shared" si="693"/>
        <v/>
      </c>
      <c r="AZ4052">
        <f t="shared" si="694"/>
        <v>0</v>
      </c>
      <c r="BA4052" t="str">
        <f t="shared" si="695"/>
        <v>QB</v>
      </c>
      <c r="BB4052" t="str">
        <f t="shared" si="696"/>
        <v>_</v>
      </c>
      <c r="BC4052" t="str">
        <f t="shared" si="697"/>
        <v>ru</v>
      </c>
      <c r="BD4052">
        <f>COUNTIFS($BB$1:BB4052,BB4052,$BC$1:BC4052,"ru")</f>
        <v>2176</v>
      </c>
      <c r="BE4052" t="str">
        <f t="shared" si="698"/>
        <v>re</v>
      </c>
      <c r="BF4052">
        <f>COUNTIFS($BB$1:BB4052,BB4052,$BE$1:BE4052,"re")</f>
        <v>2176</v>
      </c>
      <c r="BG4052" t="str">
        <f t="shared" si="699"/>
        <v>ru2176_</v>
      </c>
      <c r="BH4052" t="str">
        <f t="shared" si="700"/>
        <v>re2176_</v>
      </c>
      <c r="BI4052" t="str">
        <f t="shared" si="701"/>
        <v>_0</v>
      </c>
      <c r="BJ4052" t="str">
        <f t="shared" si="702"/>
        <v>_</v>
      </c>
      <c r="BK4052" t="str">
        <f>IF(ISERROR(MATCH(LEFT(C4052,5)&amp;B4052&amp;"_"&amp;A4052,$BK$1:BK4051,0)),LEFT(C4052,5)&amp;B4052&amp;"_"&amp;A4052,"")</f>
        <v/>
      </c>
      <c r="BL4052">
        <f>COUNTIFS($B$1:B4052,B4052)-COUNTIFS($B$1:B4052,B4052,$BK$1:BK4052,"")</f>
        <v>0</v>
      </c>
      <c r="BM4052" t="str">
        <f t="shared" si="703"/>
        <v/>
      </c>
    </row>
    <row r="4053" spans="1:65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1"/>
      <c r="AK4053" s="1"/>
      <c r="AL4053" s="1"/>
      <c r="AM4053" s="1"/>
      <c r="AN4053" s="1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t="str">
        <f t="shared" si="693"/>
        <v/>
      </c>
      <c r="AZ4053">
        <f t="shared" si="694"/>
        <v>0</v>
      </c>
      <c r="BA4053" t="str">
        <f t="shared" si="695"/>
        <v>QB</v>
      </c>
      <c r="BB4053" t="str">
        <f t="shared" si="696"/>
        <v>_</v>
      </c>
      <c r="BC4053" t="str">
        <f t="shared" si="697"/>
        <v>ru</v>
      </c>
      <c r="BD4053">
        <f>COUNTIFS($BB$1:BB4053,BB4053,$BC$1:BC4053,"ru")</f>
        <v>2177</v>
      </c>
      <c r="BE4053" t="str">
        <f t="shared" si="698"/>
        <v>re</v>
      </c>
      <c r="BF4053">
        <f>COUNTIFS($BB$1:BB4053,BB4053,$BE$1:BE4053,"re")</f>
        <v>2177</v>
      </c>
      <c r="BG4053" t="str">
        <f t="shared" si="699"/>
        <v>ru2177_</v>
      </c>
      <c r="BH4053" t="str">
        <f t="shared" si="700"/>
        <v>re2177_</v>
      </c>
      <c r="BI4053" t="str">
        <f t="shared" si="701"/>
        <v>_0</v>
      </c>
      <c r="BJ4053" t="str">
        <f t="shared" si="702"/>
        <v>_</v>
      </c>
      <c r="BK4053" t="str">
        <f>IF(ISERROR(MATCH(LEFT(C4053,5)&amp;B4053&amp;"_"&amp;A4053,$BK$1:BK4052,0)),LEFT(C4053,5)&amp;B4053&amp;"_"&amp;A4053,"")</f>
        <v/>
      </c>
      <c r="BL4053">
        <f>COUNTIFS($B$1:B4053,B4053)-COUNTIFS($B$1:B4053,B4053,$BK$1:BK4053,"")</f>
        <v>0</v>
      </c>
      <c r="BM4053" t="str">
        <f t="shared" si="703"/>
        <v/>
      </c>
    </row>
    <row r="4054" spans="1:65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1"/>
      <c r="AK4054" s="1"/>
      <c r="AL4054" s="1"/>
      <c r="AM4054" s="1"/>
      <c r="AN4054" s="1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t="str">
        <f t="shared" si="693"/>
        <v/>
      </c>
      <c r="AZ4054">
        <f t="shared" si="694"/>
        <v>0</v>
      </c>
      <c r="BA4054" t="str">
        <f t="shared" si="695"/>
        <v>QB</v>
      </c>
      <c r="BB4054" t="str">
        <f t="shared" si="696"/>
        <v>_</v>
      </c>
      <c r="BC4054" t="str">
        <f t="shared" si="697"/>
        <v>ru</v>
      </c>
      <c r="BD4054">
        <f>COUNTIFS($BB$1:BB4054,BB4054,$BC$1:BC4054,"ru")</f>
        <v>2178</v>
      </c>
      <c r="BE4054" t="str">
        <f t="shared" si="698"/>
        <v>re</v>
      </c>
      <c r="BF4054">
        <f>COUNTIFS($BB$1:BB4054,BB4054,$BE$1:BE4054,"re")</f>
        <v>2178</v>
      </c>
      <c r="BG4054" t="str">
        <f t="shared" si="699"/>
        <v>ru2178_</v>
      </c>
      <c r="BH4054" t="str">
        <f t="shared" si="700"/>
        <v>re2178_</v>
      </c>
      <c r="BI4054" t="str">
        <f t="shared" si="701"/>
        <v>_0</v>
      </c>
      <c r="BJ4054" t="str">
        <f t="shared" si="702"/>
        <v>_</v>
      </c>
      <c r="BK4054" t="str">
        <f>IF(ISERROR(MATCH(LEFT(C4054,5)&amp;B4054&amp;"_"&amp;A4054,$BK$1:BK4053,0)),LEFT(C4054,5)&amp;B4054&amp;"_"&amp;A4054,"")</f>
        <v/>
      </c>
      <c r="BL4054">
        <f>COUNTIFS($B$1:B4054,B4054)-COUNTIFS($B$1:B4054,B4054,$BK$1:BK4054,"")</f>
        <v>0</v>
      </c>
      <c r="BM4054" t="str">
        <f t="shared" si="703"/>
        <v/>
      </c>
    </row>
    <row r="4055" spans="1:65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1"/>
      <c r="AK4055" s="1"/>
      <c r="AL4055" s="1"/>
      <c r="AM4055" s="1"/>
      <c r="AN4055" s="1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t="str">
        <f t="shared" si="693"/>
        <v/>
      </c>
      <c r="AZ4055">
        <f t="shared" si="694"/>
        <v>0</v>
      </c>
      <c r="BA4055" t="str">
        <f t="shared" si="695"/>
        <v>QB</v>
      </c>
      <c r="BB4055" t="str">
        <f t="shared" si="696"/>
        <v>_</v>
      </c>
      <c r="BC4055" t="str">
        <f t="shared" si="697"/>
        <v>ru</v>
      </c>
      <c r="BD4055">
        <f>COUNTIFS($BB$1:BB4055,BB4055,$BC$1:BC4055,"ru")</f>
        <v>2179</v>
      </c>
      <c r="BE4055" t="str">
        <f t="shared" si="698"/>
        <v>re</v>
      </c>
      <c r="BF4055">
        <f>COUNTIFS($BB$1:BB4055,BB4055,$BE$1:BE4055,"re")</f>
        <v>2179</v>
      </c>
      <c r="BG4055" t="str">
        <f t="shared" si="699"/>
        <v>ru2179_</v>
      </c>
      <c r="BH4055" t="str">
        <f t="shared" si="700"/>
        <v>re2179_</v>
      </c>
      <c r="BI4055" t="str">
        <f t="shared" si="701"/>
        <v>_0</v>
      </c>
      <c r="BJ4055" t="str">
        <f t="shared" si="702"/>
        <v>_</v>
      </c>
      <c r="BK4055" t="str">
        <f>IF(ISERROR(MATCH(LEFT(C4055,5)&amp;B4055&amp;"_"&amp;A4055,$BK$1:BK4054,0)),LEFT(C4055,5)&amp;B4055&amp;"_"&amp;A4055,"")</f>
        <v/>
      </c>
      <c r="BL4055">
        <f>COUNTIFS($B$1:B4055,B4055)-COUNTIFS($B$1:B4055,B4055,$BK$1:BK4055,"")</f>
        <v>0</v>
      </c>
      <c r="BM4055" t="str">
        <f t="shared" si="703"/>
        <v/>
      </c>
    </row>
    <row r="4056" spans="1:65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1"/>
      <c r="AK4056" s="1"/>
      <c r="AL4056" s="1"/>
      <c r="AM4056" s="1"/>
      <c r="AN4056" s="1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t="str">
        <f t="shared" si="693"/>
        <v/>
      </c>
      <c r="AZ4056">
        <f t="shared" si="694"/>
        <v>0</v>
      </c>
      <c r="BA4056" t="str">
        <f t="shared" si="695"/>
        <v>QB</v>
      </c>
      <c r="BB4056" t="str">
        <f t="shared" si="696"/>
        <v>_</v>
      </c>
      <c r="BC4056" t="str">
        <f t="shared" si="697"/>
        <v>ru</v>
      </c>
      <c r="BD4056">
        <f>COUNTIFS($BB$1:BB4056,BB4056,$BC$1:BC4056,"ru")</f>
        <v>2180</v>
      </c>
      <c r="BE4056" t="str">
        <f t="shared" si="698"/>
        <v>re</v>
      </c>
      <c r="BF4056">
        <f>COUNTIFS($BB$1:BB4056,BB4056,$BE$1:BE4056,"re")</f>
        <v>2180</v>
      </c>
      <c r="BG4056" t="str">
        <f t="shared" si="699"/>
        <v>ru2180_</v>
      </c>
      <c r="BH4056" t="str">
        <f t="shared" si="700"/>
        <v>re2180_</v>
      </c>
      <c r="BI4056" t="str">
        <f t="shared" si="701"/>
        <v>_0</v>
      </c>
      <c r="BJ4056" t="str">
        <f t="shared" si="702"/>
        <v>_</v>
      </c>
      <c r="BK4056" t="str">
        <f>IF(ISERROR(MATCH(LEFT(C4056,5)&amp;B4056&amp;"_"&amp;A4056,$BK$1:BK4055,0)),LEFT(C4056,5)&amp;B4056&amp;"_"&amp;A4056,"")</f>
        <v/>
      </c>
      <c r="BL4056">
        <f>COUNTIFS($B$1:B4056,B4056)-COUNTIFS($B$1:B4056,B4056,$BK$1:BK4056,"")</f>
        <v>0</v>
      </c>
      <c r="BM4056" t="str">
        <f t="shared" si="703"/>
        <v/>
      </c>
    </row>
    <row r="4057" spans="1:65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1"/>
      <c r="AK4057" s="1"/>
      <c r="AL4057" s="1"/>
      <c r="AM4057" s="1"/>
      <c r="AN4057" s="1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t="str">
        <f t="shared" si="693"/>
        <v/>
      </c>
      <c r="AZ4057">
        <f t="shared" si="694"/>
        <v>0</v>
      </c>
      <c r="BA4057" t="str">
        <f t="shared" si="695"/>
        <v>QB</v>
      </c>
      <c r="BB4057" t="str">
        <f t="shared" si="696"/>
        <v>_</v>
      </c>
      <c r="BC4057" t="str">
        <f t="shared" si="697"/>
        <v>ru</v>
      </c>
      <c r="BD4057">
        <f>COUNTIFS($BB$1:BB4057,BB4057,$BC$1:BC4057,"ru")</f>
        <v>2181</v>
      </c>
      <c r="BE4057" t="str">
        <f t="shared" si="698"/>
        <v>re</v>
      </c>
      <c r="BF4057">
        <f>COUNTIFS($BB$1:BB4057,BB4057,$BE$1:BE4057,"re")</f>
        <v>2181</v>
      </c>
      <c r="BG4057" t="str">
        <f t="shared" si="699"/>
        <v>ru2181_</v>
      </c>
      <c r="BH4057" t="str">
        <f t="shared" si="700"/>
        <v>re2181_</v>
      </c>
      <c r="BI4057" t="str">
        <f t="shared" si="701"/>
        <v>_0</v>
      </c>
      <c r="BJ4057" t="str">
        <f t="shared" si="702"/>
        <v>_</v>
      </c>
      <c r="BK4057" t="str">
        <f>IF(ISERROR(MATCH(LEFT(C4057,5)&amp;B4057&amp;"_"&amp;A4057,$BK$1:BK4056,0)),LEFT(C4057,5)&amp;B4057&amp;"_"&amp;A4057,"")</f>
        <v/>
      </c>
      <c r="BL4057">
        <f>COUNTIFS($B$1:B4057,B4057)-COUNTIFS($B$1:B4057,B4057,$BK$1:BK4057,"")</f>
        <v>0</v>
      </c>
      <c r="BM4057" t="str">
        <f t="shared" si="703"/>
        <v/>
      </c>
    </row>
    <row r="4058" spans="1:65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1"/>
      <c r="AK4058" s="1"/>
      <c r="AL4058" s="1"/>
      <c r="AM4058" s="1"/>
      <c r="AN4058" s="1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t="str">
        <f t="shared" si="693"/>
        <v/>
      </c>
      <c r="AZ4058">
        <f t="shared" si="694"/>
        <v>0</v>
      </c>
      <c r="BA4058" t="str">
        <f t="shared" si="695"/>
        <v>QB</v>
      </c>
      <c r="BB4058" t="str">
        <f t="shared" si="696"/>
        <v>_</v>
      </c>
      <c r="BC4058" t="str">
        <f t="shared" si="697"/>
        <v>ru</v>
      </c>
      <c r="BD4058">
        <f>COUNTIFS($BB$1:BB4058,BB4058,$BC$1:BC4058,"ru")</f>
        <v>2182</v>
      </c>
      <c r="BE4058" t="str">
        <f t="shared" si="698"/>
        <v>re</v>
      </c>
      <c r="BF4058">
        <f>COUNTIFS($BB$1:BB4058,BB4058,$BE$1:BE4058,"re")</f>
        <v>2182</v>
      </c>
      <c r="BG4058" t="str">
        <f t="shared" si="699"/>
        <v>ru2182_</v>
      </c>
      <c r="BH4058" t="str">
        <f t="shared" si="700"/>
        <v>re2182_</v>
      </c>
      <c r="BI4058" t="str">
        <f t="shared" si="701"/>
        <v>_0</v>
      </c>
      <c r="BJ4058" t="str">
        <f t="shared" si="702"/>
        <v>_</v>
      </c>
      <c r="BK4058" t="str">
        <f>IF(ISERROR(MATCH(LEFT(C4058,5)&amp;B4058&amp;"_"&amp;A4058,$BK$1:BK4057,0)),LEFT(C4058,5)&amp;B4058&amp;"_"&amp;A4058,"")</f>
        <v/>
      </c>
      <c r="BL4058">
        <f>COUNTIFS($B$1:B4058,B4058)-COUNTIFS($B$1:B4058,B4058,$BK$1:BK4058,"")</f>
        <v>0</v>
      </c>
      <c r="BM4058" t="str">
        <f t="shared" si="703"/>
        <v/>
      </c>
    </row>
    <row r="4059" spans="1:65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1"/>
      <c r="AK4059" s="1"/>
      <c r="AL4059" s="1"/>
      <c r="AM4059" s="1"/>
      <c r="AN4059" s="1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t="str">
        <f t="shared" si="693"/>
        <v/>
      </c>
      <c r="AZ4059">
        <f t="shared" si="694"/>
        <v>0</v>
      </c>
      <c r="BA4059" t="str">
        <f t="shared" si="695"/>
        <v>QB</v>
      </c>
      <c r="BB4059" t="str">
        <f t="shared" si="696"/>
        <v>_</v>
      </c>
      <c r="BC4059" t="str">
        <f t="shared" si="697"/>
        <v>ru</v>
      </c>
      <c r="BD4059">
        <f>COUNTIFS($BB$1:BB4059,BB4059,$BC$1:BC4059,"ru")</f>
        <v>2183</v>
      </c>
      <c r="BE4059" t="str">
        <f t="shared" si="698"/>
        <v>re</v>
      </c>
      <c r="BF4059">
        <f>COUNTIFS($BB$1:BB4059,BB4059,$BE$1:BE4059,"re")</f>
        <v>2183</v>
      </c>
      <c r="BG4059" t="str">
        <f t="shared" si="699"/>
        <v>ru2183_</v>
      </c>
      <c r="BH4059" t="str">
        <f t="shared" si="700"/>
        <v>re2183_</v>
      </c>
      <c r="BI4059" t="str">
        <f t="shared" si="701"/>
        <v>_0</v>
      </c>
      <c r="BJ4059" t="str">
        <f t="shared" si="702"/>
        <v>_</v>
      </c>
      <c r="BK4059" t="str">
        <f>IF(ISERROR(MATCH(LEFT(C4059,5)&amp;B4059&amp;"_"&amp;A4059,$BK$1:BK4058,0)),LEFT(C4059,5)&amp;B4059&amp;"_"&amp;A4059,"")</f>
        <v/>
      </c>
      <c r="BL4059">
        <f>COUNTIFS($B$1:B4059,B4059)-COUNTIFS($B$1:B4059,B4059,$BK$1:BK4059,"")</f>
        <v>0</v>
      </c>
      <c r="BM4059" t="str">
        <f t="shared" si="703"/>
        <v/>
      </c>
    </row>
    <row r="4060" spans="1:65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1"/>
      <c r="AK4060" s="1"/>
      <c r="AL4060" s="1"/>
      <c r="AM4060" s="1"/>
      <c r="AN4060" s="1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t="str">
        <f t="shared" si="693"/>
        <v/>
      </c>
      <c r="AZ4060">
        <f t="shared" si="694"/>
        <v>0</v>
      </c>
      <c r="BA4060" t="str">
        <f t="shared" si="695"/>
        <v>QB</v>
      </c>
      <c r="BB4060" t="str">
        <f t="shared" si="696"/>
        <v>_</v>
      </c>
      <c r="BC4060" t="str">
        <f t="shared" si="697"/>
        <v>ru</v>
      </c>
      <c r="BD4060">
        <f>COUNTIFS($BB$1:BB4060,BB4060,$BC$1:BC4060,"ru")</f>
        <v>2184</v>
      </c>
      <c r="BE4060" t="str">
        <f t="shared" si="698"/>
        <v>re</v>
      </c>
      <c r="BF4060">
        <f>COUNTIFS($BB$1:BB4060,BB4060,$BE$1:BE4060,"re")</f>
        <v>2184</v>
      </c>
      <c r="BG4060" t="str">
        <f t="shared" si="699"/>
        <v>ru2184_</v>
      </c>
      <c r="BH4060" t="str">
        <f t="shared" si="700"/>
        <v>re2184_</v>
      </c>
      <c r="BI4060" t="str">
        <f t="shared" si="701"/>
        <v>_0</v>
      </c>
      <c r="BJ4060" t="str">
        <f t="shared" si="702"/>
        <v>_</v>
      </c>
      <c r="BK4060" t="str">
        <f>IF(ISERROR(MATCH(LEFT(C4060,5)&amp;B4060&amp;"_"&amp;A4060,$BK$1:BK4059,0)),LEFT(C4060,5)&amp;B4060&amp;"_"&amp;A4060,"")</f>
        <v/>
      </c>
      <c r="BL4060">
        <f>COUNTIFS($B$1:B4060,B4060)-COUNTIFS($B$1:B4060,B4060,$BK$1:BK4060,"")</f>
        <v>0</v>
      </c>
      <c r="BM4060" t="str">
        <f t="shared" si="703"/>
        <v/>
      </c>
    </row>
    <row r="4061" spans="1:65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1"/>
      <c r="AK4061" s="1"/>
      <c r="AL4061" s="1"/>
      <c r="AM4061" s="1"/>
      <c r="AN4061" s="1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t="str">
        <f t="shared" si="693"/>
        <v/>
      </c>
      <c r="AZ4061">
        <f t="shared" si="694"/>
        <v>0</v>
      </c>
      <c r="BA4061" t="str">
        <f t="shared" si="695"/>
        <v>QB</v>
      </c>
      <c r="BB4061" t="str">
        <f t="shared" si="696"/>
        <v>_</v>
      </c>
      <c r="BC4061" t="str">
        <f t="shared" si="697"/>
        <v>ru</v>
      </c>
      <c r="BD4061">
        <f>COUNTIFS($BB$1:BB4061,BB4061,$BC$1:BC4061,"ru")</f>
        <v>2185</v>
      </c>
      <c r="BE4061" t="str">
        <f t="shared" si="698"/>
        <v>re</v>
      </c>
      <c r="BF4061">
        <f>COUNTIFS($BB$1:BB4061,BB4061,$BE$1:BE4061,"re")</f>
        <v>2185</v>
      </c>
      <c r="BG4061" t="str">
        <f t="shared" si="699"/>
        <v>ru2185_</v>
      </c>
      <c r="BH4061" t="str">
        <f t="shared" si="700"/>
        <v>re2185_</v>
      </c>
      <c r="BI4061" t="str">
        <f t="shared" si="701"/>
        <v>_0</v>
      </c>
      <c r="BJ4061" t="str">
        <f t="shared" si="702"/>
        <v>_</v>
      </c>
      <c r="BK4061" t="str">
        <f>IF(ISERROR(MATCH(LEFT(C4061,5)&amp;B4061&amp;"_"&amp;A4061,$BK$1:BK4060,0)),LEFT(C4061,5)&amp;B4061&amp;"_"&amp;A4061,"")</f>
        <v/>
      </c>
      <c r="BL4061">
        <f>COUNTIFS($B$1:B4061,B4061)-COUNTIFS($B$1:B4061,B4061,$BK$1:BK4061,"")</f>
        <v>0</v>
      </c>
      <c r="BM4061" t="str">
        <f t="shared" si="703"/>
        <v/>
      </c>
    </row>
    <row r="4062" spans="1:65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1"/>
      <c r="AK4062" s="1"/>
      <c r="AL4062" s="1"/>
      <c r="AM4062" s="1"/>
      <c r="AN4062" s="1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t="str">
        <f t="shared" si="693"/>
        <v/>
      </c>
      <c r="AZ4062">
        <f t="shared" si="694"/>
        <v>0</v>
      </c>
      <c r="BA4062" t="str">
        <f t="shared" si="695"/>
        <v>QB</v>
      </c>
      <c r="BB4062" t="str">
        <f t="shared" si="696"/>
        <v>_</v>
      </c>
      <c r="BC4062" t="str">
        <f t="shared" si="697"/>
        <v>ru</v>
      </c>
      <c r="BD4062">
        <f>COUNTIFS($BB$1:BB4062,BB4062,$BC$1:BC4062,"ru")</f>
        <v>2186</v>
      </c>
      <c r="BE4062" t="str">
        <f t="shared" si="698"/>
        <v>re</v>
      </c>
      <c r="BF4062">
        <f>COUNTIFS($BB$1:BB4062,BB4062,$BE$1:BE4062,"re")</f>
        <v>2186</v>
      </c>
      <c r="BG4062" t="str">
        <f t="shared" si="699"/>
        <v>ru2186_</v>
      </c>
      <c r="BH4062" t="str">
        <f t="shared" si="700"/>
        <v>re2186_</v>
      </c>
      <c r="BI4062" t="str">
        <f t="shared" si="701"/>
        <v>_0</v>
      </c>
      <c r="BJ4062" t="str">
        <f t="shared" si="702"/>
        <v>_</v>
      </c>
      <c r="BK4062" t="str">
        <f>IF(ISERROR(MATCH(LEFT(C4062,5)&amp;B4062&amp;"_"&amp;A4062,$BK$1:BK4061,0)),LEFT(C4062,5)&amp;B4062&amp;"_"&amp;A4062,"")</f>
        <v/>
      </c>
      <c r="BL4062">
        <f>COUNTIFS($B$1:B4062,B4062)-COUNTIFS($B$1:B4062,B4062,$BK$1:BK4062,"")</f>
        <v>0</v>
      </c>
      <c r="BM4062" t="str">
        <f t="shared" si="703"/>
        <v/>
      </c>
    </row>
    <row r="4063" spans="1:65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1"/>
      <c r="AK4063" s="1"/>
      <c r="AL4063" s="1"/>
      <c r="AM4063" s="1"/>
      <c r="AN4063" s="1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t="str">
        <f t="shared" si="693"/>
        <v/>
      </c>
      <c r="AZ4063">
        <f t="shared" si="694"/>
        <v>0</v>
      </c>
      <c r="BA4063" t="str">
        <f t="shared" si="695"/>
        <v>QB</v>
      </c>
      <c r="BB4063" t="str">
        <f t="shared" si="696"/>
        <v>_</v>
      </c>
      <c r="BC4063" t="str">
        <f t="shared" si="697"/>
        <v>ru</v>
      </c>
      <c r="BD4063">
        <f>COUNTIFS($BB$1:BB4063,BB4063,$BC$1:BC4063,"ru")</f>
        <v>2187</v>
      </c>
      <c r="BE4063" t="str">
        <f t="shared" si="698"/>
        <v>re</v>
      </c>
      <c r="BF4063">
        <f>COUNTIFS($BB$1:BB4063,BB4063,$BE$1:BE4063,"re")</f>
        <v>2187</v>
      </c>
      <c r="BG4063" t="str">
        <f t="shared" si="699"/>
        <v>ru2187_</v>
      </c>
      <c r="BH4063" t="str">
        <f t="shared" si="700"/>
        <v>re2187_</v>
      </c>
      <c r="BI4063" t="str">
        <f t="shared" si="701"/>
        <v>_0</v>
      </c>
      <c r="BJ4063" t="str">
        <f t="shared" si="702"/>
        <v>_</v>
      </c>
      <c r="BK4063" t="str">
        <f>IF(ISERROR(MATCH(LEFT(C4063,5)&amp;B4063&amp;"_"&amp;A4063,$BK$1:BK4062,0)),LEFT(C4063,5)&amp;B4063&amp;"_"&amp;A4063,"")</f>
        <v/>
      </c>
      <c r="BL4063">
        <f>COUNTIFS($B$1:B4063,B4063)-COUNTIFS($B$1:B4063,B4063,$BK$1:BK4063,"")</f>
        <v>0</v>
      </c>
      <c r="BM4063" t="str">
        <f t="shared" si="703"/>
        <v/>
      </c>
    </row>
    <row r="4064" spans="1:65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1"/>
      <c r="AK4064" s="1"/>
      <c r="AL4064" s="1"/>
      <c r="AM4064" s="1"/>
      <c r="AN4064" s="1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t="str">
        <f t="shared" si="693"/>
        <v/>
      </c>
      <c r="AZ4064">
        <f t="shared" si="694"/>
        <v>0</v>
      </c>
      <c r="BA4064" t="str">
        <f t="shared" si="695"/>
        <v>QB</v>
      </c>
      <c r="BB4064" t="str">
        <f t="shared" si="696"/>
        <v>_</v>
      </c>
      <c r="BC4064" t="str">
        <f t="shared" si="697"/>
        <v>ru</v>
      </c>
      <c r="BD4064">
        <f>COUNTIFS($BB$1:BB4064,BB4064,$BC$1:BC4064,"ru")</f>
        <v>2188</v>
      </c>
      <c r="BE4064" t="str">
        <f t="shared" si="698"/>
        <v>re</v>
      </c>
      <c r="BF4064">
        <f>COUNTIFS($BB$1:BB4064,BB4064,$BE$1:BE4064,"re")</f>
        <v>2188</v>
      </c>
      <c r="BG4064" t="str">
        <f t="shared" si="699"/>
        <v>ru2188_</v>
      </c>
      <c r="BH4064" t="str">
        <f t="shared" si="700"/>
        <v>re2188_</v>
      </c>
      <c r="BI4064" t="str">
        <f t="shared" si="701"/>
        <v>_0</v>
      </c>
      <c r="BJ4064" t="str">
        <f t="shared" si="702"/>
        <v>_</v>
      </c>
      <c r="BK4064" t="str">
        <f>IF(ISERROR(MATCH(LEFT(C4064,5)&amp;B4064&amp;"_"&amp;A4064,$BK$1:BK4063,0)),LEFT(C4064,5)&amp;B4064&amp;"_"&amp;A4064,"")</f>
        <v/>
      </c>
      <c r="BL4064">
        <f>COUNTIFS($B$1:B4064,B4064)-COUNTIFS($B$1:B4064,B4064,$BK$1:BK4064,"")</f>
        <v>0</v>
      </c>
      <c r="BM4064" t="str">
        <f t="shared" si="703"/>
        <v/>
      </c>
    </row>
    <row r="4065" spans="1:65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1"/>
      <c r="AK4065" s="1"/>
      <c r="AL4065" s="1"/>
      <c r="AM4065" s="1"/>
      <c r="AN4065" s="1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t="str">
        <f t="shared" si="693"/>
        <v/>
      </c>
      <c r="AZ4065">
        <f t="shared" si="694"/>
        <v>0</v>
      </c>
      <c r="BA4065" t="str">
        <f t="shared" si="695"/>
        <v>QB</v>
      </c>
      <c r="BB4065" t="str">
        <f t="shared" si="696"/>
        <v>_</v>
      </c>
      <c r="BC4065" t="str">
        <f t="shared" si="697"/>
        <v>ru</v>
      </c>
      <c r="BD4065">
        <f>COUNTIFS($BB$1:BB4065,BB4065,$BC$1:BC4065,"ru")</f>
        <v>2189</v>
      </c>
      <c r="BE4065" t="str">
        <f t="shared" si="698"/>
        <v>re</v>
      </c>
      <c r="BF4065">
        <f>COUNTIFS($BB$1:BB4065,BB4065,$BE$1:BE4065,"re")</f>
        <v>2189</v>
      </c>
      <c r="BG4065" t="str">
        <f t="shared" si="699"/>
        <v>ru2189_</v>
      </c>
      <c r="BH4065" t="str">
        <f t="shared" si="700"/>
        <v>re2189_</v>
      </c>
      <c r="BI4065" t="str">
        <f t="shared" si="701"/>
        <v>_0</v>
      </c>
      <c r="BJ4065" t="str">
        <f t="shared" si="702"/>
        <v>_</v>
      </c>
      <c r="BK4065" t="str">
        <f>IF(ISERROR(MATCH(LEFT(C4065,5)&amp;B4065&amp;"_"&amp;A4065,$BK$1:BK4064,0)),LEFT(C4065,5)&amp;B4065&amp;"_"&amp;A4065,"")</f>
        <v/>
      </c>
      <c r="BL4065">
        <f>COUNTIFS($B$1:B4065,B4065)-COUNTIFS($B$1:B4065,B4065,$BK$1:BK4065,"")</f>
        <v>0</v>
      </c>
      <c r="BM4065" t="str">
        <f t="shared" si="703"/>
        <v/>
      </c>
    </row>
    <row r="4066" spans="1:65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1"/>
      <c r="AK4066" s="1"/>
      <c r="AL4066" s="1"/>
      <c r="AM4066" s="1"/>
      <c r="AN4066" s="1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t="str">
        <f t="shared" si="693"/>
        <v/>
      </c>
      <c r="AZ4066">
        <f t="shared" si="694"/>
        <v>0</v>
      </c>
      <c r="BA4066" t="str">
        <f t="shared" si="695"/>
        <v>QB</v>
      </c>
      <c r="BB4066" t="str">
        <f t="shared" si="696"/>
        <v>_</v>
      </c>
      <c r="BC4066" t="str">
        <f t="shared" si="697"/>
        <v>ru</v>
      </c>
      <c r="BD4066">
        <f>COUNTIFS($BB$1:BB4066,BB4066,$BC$1:BC4066,"ru")</f>
        <v>2190</v>
      </c>
      <c r="BE4066" t="str">
        <f t="shared" si="698"/>
        <v>re</v>
      </c>
      <c r="BF4066">
        <f>COUNTIFS($BB$1:BB4066,BB4066,$BE$1:BE4066,"re")</f>
        <v>2190</v>
      </c>
      <c r="BG4066" t="str">
        <f t="shared" si="699"/>
        <v>ru2190_</v>
      </c>
      <c r="BH4066" t="str">
        <f t="shared" si="700"/>
        <v>re2190_</v>
      </c>
      <c r="BI4066" t="str">
        <f t="shared" si="701"/>
        <v>_0</v>
      </c>
      <c r="BJ4066" t="str">
        <f t="shared" si="702"/>
        <v>_</v>
      </c>
      <c r="BK4066" t="str">
        <f>IF(ISERROR(MATCH(LEFT(C4066,5)&amp;B4066&amp;"_"&amp;A4066,$BK$1:BK4065,0)),LEFT(C4066,5)&amp;B4066&amp;"_"&amp;A4066,"")</f>
        <v/>
      </c>
      <c r="BL4066">
        <f>COUNTIFS($B$1:B4066,B4066)-COUNTIFS($B$1:B4066,B4066,$BK$1:BK4066,"")</f>
        <v>0</v>
      </c>
      <c r="BM4066" t="str">
        <f t="shared" si="703"/>
        <v/>
      </c>
    </row>
    <row r="4067" spans="1:65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1"/>
      <c r="AK4067" s="1"/>
      <c r="AL4067" s="1"/>
      <c r="AM4067" s="1"/>
      <c r="AN4067" s="1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t="str">
        <f t="shared" si="693"/>
        <v/>
      </c>
      <c r="AZ4067">
        <f t="shared" si="694"/>
        <v>0</v>
      </c>
      <c r="BA4067" t="str">
        <f t="shared" si="695"/>
        <v>QB</v>
      </c>
      <c r="BB4067" t="str">
        <f t="shared" si="696"/>
        <v>_</v>
      </c>
      <c r="BC4067" t="str">
        <f t="shared" si="697"/>
        <v>ru</v>
      </c>
      <c r="BD4067">
        <f>COUNTIFS($BB$1:BB4067,BB4067,$BC$1:BC4067,"ru")</f>
        <v>2191</v>
      </c>
      <c r="BE4067" t="str">
        <f t="shared" si="698"/>
        <v>re</v>
      </c>
      <c r="BF4067">
        <f>COUNTIFS($BB$1:BB4067,BB4067,$BE$1:BE4067,"re")</f>
        <v>2191</v>
      </c>
      <c r="BG4067" t="str">
        <f t="shared" si="699"/>
        <v>ru2191_</v>
      </c>
      <c r="BH4067" t="str">
        <f t="shared" si="700"/>
        <v>re2191_</v>
      </c>
      <c r="BI4067" t="str">
        <f t="shared" si="701"/>
        <v>_0</v>
      </c>
      <c r="BJ4067" t="str">
        <f t="shared" si="702"/>
        <v>_</v>
      </c>
      <c r="BK4067" t="str">
        <f>IF(ISERROR(MATCH(LEFT(C4067,5)&amp;B4067&amp;"_"&amp;A4067,$BK$1:BK4066,0)),LEFT(C4067,5)&amp;B4067&amp;"_"&amp;A4067,"")</f>
        <v/>
      </c>
      <c r="BL4067">
        <f>COUNTIFS($B$1:B4067,B4067)-COUNTIFS($B$1:B4067,B4067,$BK$1:BK4067,"")</f>
        <v>0</v>
      </c>
      <c r="BM4067" t="str">
        <f t="shared" si="703"/>
        <v/>
      </c>
    </row>
    <row r="4068" spans="1:65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1"/>
      <c r="AK4068" s="1"/>
      <c r="AL4068" s="1"/>
      <c r="AM4068" s="1"/>
      <c r="AN4068" s="1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t="str">
        <f t="shared" si="693"/>
        <v/>
      </c>
      <c r="AZ4068">
        <f t="shared" si="694"/>
        <v>0</v>
      </c>
      <c r="BA4068" t="str">
        <f t="shared" si="695"/>
        <v>QB</v>
      </c>
      <c r="BB4068" t="str">
        <f t="shared" si="696"/>
        <v>_</v>
      </c>
      <c r="BC4068" t="str">
        <f t="shared" si="697"/>
        <v>ru</v>
      </c>
      <c r="BD4068">
        <f>COUNTIFS($BB$1:BB4068,BB4068,$BC$1:BC4068,"ru")</f>
        <v>2192</v>
      </c>
      <c r="BE4068" t="str">
        <f t="shared" si="698"/>
        <v>re</v>
      </c>
      <c r="BF4068">
        <f>COUNTIFS($BB$1:BB4068,BB4068,$BE$1:BE4068,"re")</f>
        <v>2192</v>
      </c>
      <c r="BG4068" t="str">
        <f t="shared" si="699"/>
        <v>ru2192_</v>
      </c>
      <c r="BH4068" t="str">
        <f t="shared" si="700"/>
        <v>re2192_</v>
      </c>
      <c r="BI4068" t="str">
        <f t="shared" si="701"/>
        <v>_0</v>
      </c>
      <c r="BJ4068" t="str">
        <f t="shared" si="702"/>
        <v>_</v>
      </c>
      <c r="BK4068" t="str">
        <f>IF(ISERROR(MATCH(LEFT(C4068,5)&amp;B4068&amp;"_"&amp;A4068,$BK$1:BK4067,0)),LEFT(C4068,5)&amp;B4068&amp;"_"&amp;A4068,"")</f>
        <v/>
      </c>
      <c r="BL4068">
        <f>COUNTIFS($B$1:B4068,B4068)-COUNTIFS($B$1:B4068,B4068,$BK$1:BK4068,"")</f>
        <v>0</v>
      </c>
      <c r="BM4068" t="str">
        <f t="shared" si="703"/>
        <v/>
      </c>
    </row>
    <row r="4069" spans="1:65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1"/>
      <c r="AK4069" s="1"/>
      <c r="AL4069" s="1"/>
      <c r="AM4069" s="1"/>
      <c r="AN4069" s="1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t="str">
        <f t="shared" si="693"/>
        <v/>
      </c>
      <c r="AZ4069">
        <f t="shared" si="694"/>
        <v>0</v>
      </c>
      <c r="BA4069" t="str">
        <f t="shared" si="695"/>
        <v>QB</v>
      </c>
      <c r="BB4069" t="str">
        <f t="shared" si="696"/>
        <v>_</v>
      </c>
      <c r="BC4069" t="str">
        <f t="shared" si="697"/>
        <v>ru</v>
      </c>
      <c r="BD4069">
        <f>COUNTIFS($BB$1:BB4069,BB4069,$BC$1:BC4069,"ru")</f>
        <v>2193</v>
      </c>
      <c r="BE4069" t="str">
        <f t="shared" si="698"/>
        <v>re</v>
      </c>
      <c r="BF4069">
        <f>COUNTIFS($BB$1:BB4069,BB4069,$BE$1:BE4069,"re")</f>
        <v>2193</v>
      </c>
      <c r="BG4069" t="str">
        <f t="shared" si="699"/>
        <v>ru2193_</v>
      </c>
      <c r="BH4069" t="str">
        <f t="shared" si="700"/>
        <v>re2193_</v>
      </c>
      <c r="BI4069" t="str">
        <f t="shared" si="701"/>
        <v>_0</v>
      </c>
      <c r="BJ4069" t="str">
        <f t="shared" si="702"/>
        <v>_</v>
      </c>
      <c r="BK4069" t="str">
        <f>IF(ISERROR(MATCH(LEFT(C4069,5)&amp;B4069&amp;"_"&amp;A4069,$BK$1:BK4068,0)),LEFT(C4069,5)&amp;B4069&amp;"_"&amp;A4069,"")</f>
        <v/>
      </c>
      <c r="BL4069">
        <f>COUNTIFS($B$1:B4069,B4069)-COUNTIFS($B$1:B4069,B4069,$BK$1:BK4069,"")</f>
        <v>0</v>
      </c>
      <c r="BM4069" t="str">
        <f t="shared" si="703"/>
        <v/>
      </c>
    </row>
    <row r="4070" spans="1:65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1"/>
      <c r="AK4070" s="1"/>
      <c r="AL4070" s="1"/>
      <c r="AM4070" s="1"/>
      <c r="AN4070" s="1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t="str">
        <f t="shared" si="693"/>
        <v/>
      </c>
      <c r="AZ4070">
        <f t="shared" si="694"/>
        <v>0</v>
      </c>
      <c r="BA4070" t="str">
        <f t="shared" si="695"/>
        <v>QB</v>
      </c>
      <c r="BB4070" t="str">
        <f t="shared" si="696"/>
        <v>_</v>
      </c>
      <c r="BC4070" t="str">
        <f t="shared" si="697"/>
        <v>ru</v>
      </c>
      <c r="BD4070">
        <f>COUNTIFS($BB$1:BB4070,BB4070,$BC$1:BC4070,"ru")</f>
        <v>2194</v>
      </c>
      <c r="BE4070" t="str">
        <f t="shared" si="698"/>
        <v>re</v>
      </c>
      <c r="BF4070">
        <f>COUNTIFS($BB$1:BB4070,BB4070,$BE$1:BE4070,"re")</f>
        <v>2194</v>
      </c>
      <c r="BG4070" t="str">
        <f t="shared" si="699"/>
        <v>ru2194_</v>
      </c>
      <c r="BH4070" t="str">
        <f t="shared" si="700"/>
        <v>re2194_</v>
      </c>
      <c r="BI4070" t="str">
        <f t="shared" si="701"/>
        <v>_0</v>
      </c>
      <c r="BJ4070" t="str">
        <f t="shared" si="702"/>
        <v>_</v>
      </c>
      <c r="BK4070" t="str">
        <f>IF(ISERROR(MATCH(LEFT(C4070,5)&amp;B4070&amp;"_"&amp;A4070,$BK$1:BK4069,0)),LEFT(C4070,5)&amp;B4070&amp;"_"&amp;A4070,"")</f>
        <v/>
      </c>
      <c r="BL4070">
        <f>COUNTIFS($B$1:B4070,B4070)-COUNTIFS($B$1:B4070,B4070,$BK$1:BK4070,"")</f>
        <v>0</v>
      </c>
      <c r="BM4070" t="str">
        <f t="shared" si="703"/>
        <v/>
      </c>
    </row>
    <row r="4071" spans="1:65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1"/>
      <c r="AK4071" s="1"/>
      <c r="AL4071" s="1"/>
      <c r="AM4071" s="1"/>
      <c r="AN4071" s="1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t="str">
        <f t="shared" si="693"/>
        <v/>
      </c>
      <c r="AZ4071">
        <f t="shared" si="694"/>
        <v>0</v>
      </c>
      <c r="BA4071" t="str">
        <f t="shared" si="695"/>
        <v>QB</v>
      </c>
      <c r="BB4071" t="str">
        <f t="shared" si="696"/>
        <v>_</v>
      </c>
      <c r="BC4071" t="str">
        <f t="shared" si="697"/>
        <v>ru</v>
      </c>
      <c r="BD4071">
        <f>COUNTIFS($BB$1:BB4071,BB4071,$BC$1:BC4071,"ru")</f>
        <v>2195</v>
      </c>
      <c r="BE4071" t="str">
        <f t="shared" si="698"/>
        <v>re</v>
      </c>
      <c r="BF4071">
        <f>COUNTIFS($BB$1:BB4071,BB4071,$BE$1:BE4071,"re")</f>
        <v>2195</v>
      </c>
      <c r="BG4071" t="str">
        <f t="shared" si="699"/>
        <v>ru2195_</v>
      </c>
      <c r="BH4071" t="str">
        <f t="shared" si="700"/>
        <v>re2195_</v>
      </c>
      <c r="BI4071" t="str">
        <f t="shared" si="701"/>
        <v>_0</v>
      </c>
      <c r="BJ4071" t="str">
        <f t="shared" si="702"/>
        <v>_</v>
      </c>
      <c r="BK4071" t="str">
        <f>IF(ISERROR(MATCH(LEFT(C4071,5)&amp;B4071&amp;"_"&amp;A4071,$BK$1:BK4070,0)),LEFT(C4071,5)&amp;B4071&amp;"_"&amp;A4071,"")</f>
        <v/>
      </c>
      <c r="BL4071">
        <f>COUNTIFS($B$1:B4071,B4071)-COUNTIFS($B$1:B4071,B4071,$BK$1:BK4071,"")</f>
        <v>0</v>
      </c>
      <c r="BM4071" t="str">
        <f t="shared" si="703"/>
        <v/>
      </c>
    </row>
    <row r="4072" spans="1:65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1"/>
      <c r="AK4072" s="1"/>
      <c r="AL4072" s="1"/>
      <c r="AM4072" s="1"/>
      <c r="AN4072" s="1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t="str">
        <f t="shared" si="693"/>
        <v/>
      </c>
      <c r="AZ4072">
        <f t="shared" si="694"/>
        <v>0</v>
      </c>
      <c r="BA4072" t="str">
        <f t="shared" si="695"/>
        <v>QB</v>
      </c>
      <c r="BB4072" t="str">
        <f t="shared" si="696"/>
        <v>_</v>
      </c>
      <c r="BC4072" t="str">
        <f t="shared" si="697"/>
        <v>ru</v>
      </c>
      <c r="BD4072">
        <f>COUNTIFS($BB$1:BB4072,BB4072,$BC$1:BC4072,"ru")</f>
        <v>2196</v>
      </c>
      <c r="BE4072" t="str">
        <f t="shared" si="698"/>
        <v>re</v>
      </c>
      <c r="BF4072">
        <f>COUNTIFS($BB$1:BB4072,BB4072,$BE$1:BE4072,"re")</f>
        <v>2196</v>
      </c>
      <c r="BG4072" t="str">
        <f t="shared" si="699"/>
        <v>ru2196_</v>
      </c>
      <c r="BH4072" t="str">
        <f t="shared" si="700"/>
        <v>re2196_</v>
      </c>
      <c r="BI4072" t="str">
        <f t="shared" si="701"/>
        <v>_0</v>
      </c>
      <c r="BJ4072" t="str">
        <f t="shared" si="702"/>
        <v>_</v>
      </c>
      <c r="BK4072" t="str">
        <f>IF(ISERROR(MATCH(LEFT(C4072,5)&amp;B4072&amp;"_"&amp;A4072,$BK$1:BK4071,0)),LEFT(C4072,5)&amp;B4072&amp;"_"&amp;A4072,"")</f>
        <v/>
      </c>
      <c r="BL4072">
        <f>COUNTIFS($B$1:B4072,B4072)-COUNTIFS($B$1:B4072,B4072,$BK$1:BK4072,"")</f>
        <v>0</v>
      </c>
      <c r="BM4072" t="str">
        <f t="shared" si="703"/>
        <v/>
      </c>
    </row>
    <row r="4073" spans="1:65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1"/>
      <c r="AK4073" s="1"/>
      <c r="AL4073" s="1"/>
      <c r="AM4073" s="1"/>
      <c r="AN4073" s="1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t="str">
        <f t="shared" si="693"/>
        <v/>
      </c>
      <c r="AZ4073">
        <f t="shared" si="694"/>
        <v>0</v>
      </c>
      <c r="BA4073" t="str">
        <f t="shared" si="695"/>
        <v>QB</v>
      </c>
      <c r="BB4073" t="str">
        <f t="shared" si="696"/>
        <v>_</v>
      </c>
      <c r="BC4073" t="str">
        <f t="shared" si="697"/>
        <v>ru</v>
      </c>
      <c r="BD4073">
        <f>COUNTIFS($BB$1:BB4073,BB4073,$BC$1:BC4073,"ru")</f>
        <v>2197</v>
      </c>
      <c r="BE4073" t="str">
        <f t="shared" si="698"/>
        <v>re</v>
      </c>
      <c r="BF4073">
        <f>COUNTIFS($BB$1:BB4073,BB4073,$BE$1:BE4073,"re")</f>
        <v>2197</v>
      </c>
      <c r="BG4073" t="str">
        <f t="shared" si="699"/>
        <v>ru2197_</v>
      </c>
      <c r="BH4073" t="str">
        <f t="shared" si="700"/>
        <v>re2197_</v>
      </c>
      <c r="BI4073" t="str">
        <f t="shared" si="701"/>
        <v>_0</v>
      </c>
      <c r="BJ4073" t="str">
        <f t="shared" si="702"/>
        <v>_</v>
      </c>
      <c r="BK4073" t="str">
        <f>IF(ISERROR(MATCH(LEFT(C4073,5)&amp;B4073&amp;"_"&amp;A4073,$BK$1:BK4072,0)),LEFT(C4073,5)&amp;B4073&amp;"_"&amp;A4073,"")</f>
        <v/>
      </c>
      <c r="BL4073">
        <f>COUNTIFS($B$1:B4073,B4073)-COUNTIFS($B$1:B4073,B4073,$BK$1:BK4073,"")</f>
        <v>0</v>
      </c>
      <c r="BM4073" t="str">
        <f t="shared" si="703"/>
        <v/>
      </c>
    </row>
    <row r="4074" spans="1:65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1"/>
      <c r="AI4074" s="1"/>
      <c r="AJ4074" s="1"/>
      <c r="AK4074" s="1"/>
      <c r="AL4074" s="1"/>
      <c r="AM4074" s="1"/>
      <c r="AN4074" s="1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t="str">
        <f t="shared" si="693"/>
        <v/>
      </c>
      <c r="AZ4074">
        <f t="shared" si="694"/>
        <v>0</v>
      </c>
      <c r="BA4074" t="str">
        <f t="shared" si="695"/>
        <v>QB</v>
      </c>
      <c r="BB4074" t="str">
        <f t="shared" si="696"/>
        <v>_</v>
      </c>
      <c r="BC4074" t="str">
        <f t="shared" si="697"/>
        <v>ru</v>
      </c>
      <c r="BD4074">
        <f>COUNTIFS($BB$1:BB4074,BB4074,$BC$1:BC4074,"ru")</f>
        <v>2198</v>
      </c>
      <c r="BE4074" t="str">
        <f t="shared" si="698"/>
        <v>re</v>
      </c>
      <c r="BF4074">
        <f>COUNTIFS($BB$1:BB4074,BB4074,$BE$1:BE4074,"re")</f>
        <v>2198</v>
      </c>
      <c r="BG4074" t="str">
        <f t="shared" si="699"/>
        <v>ru2198_</v>
      </c>
      <c r="BH4074" t="str">
        <f t="shared" si="700"/>
        <v>re2198_</v>
      </c>
      <c r="BI4074" t="str">
        <f t="shared" si="701"/>
        <v>_0</v>
      </c>
      <c r="BJ4074" t="str">
        <f t="shared" si="702"/>
        <v>_</v>
      </c>
      <c r="BK4074" t="str">
        <f>IF(ISERROR(MATCH(LEFT(C4074,5)&amp;B4074&amp;"_"&amp;A4074,$BK$1:BK4073,0)),LEFT(C4074,5)&amp;B4074&amp;"_"&amp;A4074,"")</f>
        <v/>
      </c>
      <c r="BL4074">
        <f>COUNTIFS($B$1:B4074,B4074)-COUNTIFS($B$1:B4074,B4074,$BK$1:BK4074,"")</f>
        <v>0</v>
      </c>
      <c r="BM4074" t="str">
        <f t="shared" si="703"/>
        <v/>
      </c>
    </row>
    <row r="4075" spans="1:65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1"/>
      <c r="AI4075" s="1"/>
      <c r="AJ4075" s="1"/>
      <c r="AK4075" s="1"/>
      <c r="AL4075" s="1"/>
      <c r="AM4075" s="1"/>
      <c r="AN4075" s="1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t="str">
        <f t="shared" si="693"/>
        <v/>
      </c>
      <c r="AZ4075">
        <f t="shared" si="694"/>
        <v>0</v>
      </c>
      <c r="BA4075" t="str">
        <f t="shared" si="695"/>
        <v>QB</v>
      </c>
      <c r="BB4075" t="str">
        <f t="shared" si="696"/>
        <v>_</v>
      </c>
      <c r="BC4075" t="str">
        <f t="shared" si="697"/>
        <v>ru</v>
      </c>
      <c r="BD4075">
        <f>COUNTIFS($BB$1:BB4075,BB4075,$BC$1:BC4075,"ru")</f>
        <v>2199</v>
      </c>
      <c r="BE4075" t="str">
        <f t="shared" si="698"/>
        <v>re</v>
      </c>
      <c r="BF4075">
        <f>COUNTIFS($BB$1:BB4075,BB4075,$BE$1:BE4075,"re")</f>
        <v>2199</v>
      </c>
      <c r="BG4075" t="str">
        <f t="shared" si="699"/>
        <v>ru2199_</v>
      </c>
      <c r="BH4075" t="str">
        <f t="shared" si="700"/>
        <v>re2199_</v>
      </c>
      <c r="BI4075" t="str">
        <f t="shared" si="701"/>
        <v>_0</v>
      </c>
      <c r="BJ4075" t="str">
        <f t="shared" si="702"/>
        <v>_</v>
      </c>
      <c r="BK4075" t="str">
        <f>IF(ISERROR(MATCH(LEFT(C4075,5)&amp;B4075&amp;"_"&amp;A4075,$BK$1:BK4074,0)),LEFT(C4075,5)&amp;B4075&amp;"_"&amp;A4075,"")</f>
        <v/>
      </c>
      <c r="BL4075">
        <f>COUNTIFS($B$1:B4075,B4075)-COUNTIFS($B$1:B4075,B4075,$BK$1:BK4075,"")</f>
        <v>0</v>
      </c>
      <c r="BM4075" t="str">
        <f t="shared" si="703"/>
        <v/>
      </c>
    </row>
    <row r="4076" spans="1:65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1"/>
      <c r="AK4076" s="1"/>
      <c r="AL4076" s="1"/>
      <c r="AM4076" s="1"/>
      <c r="AN4076" s="1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t="str">
        <f t="shared" si="693"/>
        <v/>
      </c>
      <c r="AZ4076">
        <f t="shared" si="694"/>
        <v>0</v>
      </c>
      <c r="BA4076" t="str">
        <f t="shared" si="695"/>
        <v>QB</v>
      </c>
      <c r="BB4076" t="str">
        <f t="shared" si="696"/>
        <v>_</v>
      </c>
      <c r="BC4076" t="str">
        <f t="shared" si="697"/>
        <v>ru</v>
      </c>
      <c r="BD4076">
        <f>COUNTIFS($BB$1:BB4076,BB4076,$BC$1:BC4076,"ru")</f>
        <v>2200</v>
      </c>
      <c r="BE4076" t="str">
        <f t="shared" si="698"/>
        <v>re</v>
      </c>
      <c r="BF4076">
        <f>COUNTIFS($BB$1:BB4076,BB4076,$BE$1:BE4076,"re")</f>
        <v>2200</v>
      </c>
      <c r="BG4076" t="str">
        <f t="shared" si="699"/>
        <v>ru2200_</v>
      </c>
      <c r="BH4076" t="str">
        <f t="shared" si="700"/>
        <v>re2200_</v>
      </c>
      <c r="BI4076" t="str">
        <f t="shared" si="701"/>
        <v>_0</v>
      </c>
      <c r="BJ4076" t="str">
        <f t="shared" si="702"/>
        <v>_</v>
      </c>
      <c r="BK4076" t="str">
        <f>IF(ISERROR(MATCH(LEFT(C4076,5)&amp;B4076&amp;"_"&amp;A4076,$BK$1:BK4075,0)),LEFT(C4076,5)&amp;B4076&amp;"_"&amp;A4076,"")</f>
        <v/>
      </c>
      <c r="BL4076">
        <f>COUNTIFS($B$1:B4076,B4076)-COUNTIFS($B$1:B4076,B4076,$BK$1:BK4076,"")</f>
        <v>0</v>
      </c>
      <c r="BM4076" t="str">
        <f t="shared" si="703"/>
        <v/>
      </c>
    </row>
    <row r="4077" spans="1:65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1"/>
      <c r="AK4077" s="1"/>
      <c r="AL4077" s="1"/>
      <c r="AM4077" s="1"/>
      <c r="AN4077" s="1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t="str">
        <f t="shared" si="693"/>
        <v/>
      </c>
      <c r="AZ4077">
        <f t="shared" si="694"/>
        <v>0</v>
      </c>
      <c r="BA4077" t="str">
        <f t="shared" si="695"/>
        <v>QB</v>
      </c>
      <c r="BB4077" t="str">
        <f t="shared" si="696"/>
        <v>_</v>
      </c>
      <c r="BC4077" t="str">
        <f t="shared" si="697"/>
        <v>ru</v>
      </c>
      <c r="BD4077">
        <f>COUNTIFS($BB$1:BB4077,BB4077,$BC$1:BC4077,"ru")</f>
        <v>2201</v>
      </c>
      <c r="BE4077" t="str">
        <f t="shared" si="698"/>
        <v>re</v>
      </c>
      <c r="BF4077">
        <f>COUNTIFS($BB$1:BB4077,BB4077,$BE$1:BE4077,"re")</f>
        <v>2201</v>
      </c>
      <c r="BG4077" t="str">
        <f t="shared" si="699"/>
        <v>ru2201_</v>
      </c>
      <c r="BH4077" t="str">
        <f t="shared" si="700"/>
        <v>re2201_</v>
      </c>
      <c r="BI4077" t="str">
        <f t="shared" si="701"/>
        <v>_0</v>
      </c>
      <c r="BJ4077" t="str">
        <f t="shared" si="702"/>
        <v>_</v>
      </c>
      <c r="BK4077" t="str">
        <f>IF(ISERROR(MATCH(LEFT(C4077,5)&amp;B4077&amp;"_"&amp;A4077,$BK$1:BK4076,0)),LEFT(C4077,5)&amp;B4077&amp;"_"&amp;A4077,"")</f>
        <v/>
      </c>
      <c r="BL4077">
        <f>COUNTIFS($B$1:B4077,B4077)-COUNTIFS($B$1:B4077,B4077,$BK$1:BK4077,"")</f>
        <v>0</v>
      </c>
      <c r="BM4077" t="str">
        <f t="shared" si="703"/>
        <v/>
      </c>
    </row>
    <row r="4078" spans="1:65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1"/>
      <c r="AK4078" s="1"/>
      <c r="AL4078" s="1"/>
      <c r="AM4078" s="1"/>
      <c r="AN4078" s="1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t="str">
        <f t="shared" si="693"/>
        <v/>
      </c>
      <c r="AZ4078">
        <f t="shared" si="694"/>
        <v>0</v>
      </c>
      <c r="BA4078" t="str">
        <f t="shared" si="695"/>
        <v>QB</v>
      </c>
      <c r="BB4078" t="str">
        <f t="shared" si="696"/>
        <v>_</v>
      </c>
      <c r="BC4078" t="str">
        <f t="shared" si="697"/>
        <v>ru</v>
      </c>
      <c r="BD4078">
        <f>COUNTIFS($BB$1:BB4078,BB4078,$BC$1:BC4078,"ru")</f>
        <v>2202</v>
      </c>
      <c r="BE4078" t="str">
        <f t="shared" si="698"/>
        <v>re</v>
      </c>
      <c r="BF4078">
        <f>COUNTIFS($BB$1:BB4078,BB4078,$BE$1:BE4078,"re")</f>
        <v>2202</v>
      </c>
      <c r="BG4078" t="str">
        <f t="shared" si="699"/>
        <v>ru2202_</v>
      </c>
      <c r="BH4078" t="str">
        <f t="shared" si="700"/>
        <v>re2202_</v>
      </c>
      <c r="BI4078" t="str">
        <f t="shared" si="701"/>
        <v>_0</v>
      </c>
      <c r="BJ4078" t="str">
        <f t="shared" si="702"/>
        <v>_</v>
      </c>
      <c r="BK4078" t="str">
        <f>IF(ISERROR(MATCH(LEFT(C4078,5)&amp;B4078&amp;"_"&amp;A4078,$BK$1:BK4077,0)),LEFT(C4078,5)&amp;B4078&amp;"_"&amp;A4078,"")</f>
        <v/>
      </c>
      <c r="BL4078">
        <f>COUNTIFS($B$1:B4078,B4078)-COUNTIFS($B$1:B4078,B4078,$BK$1:BK4078,"")</f>
        <v>0</v>
      </c>
      <c r="BM4078" t="str">
        <f t="shared" si="703"/>
        <v/>
      </c>
    </row>
    <row r="4079" spans="1:65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1"/>
      <c r="AK4079" s="1"/>
      <c r="AL4079" s="1"/>
      <c r="AM4079" s="1"/>
      <c r="AN4079" s="1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t="str">
        <f t="shared" si="693"/>
        <v/>
      </c>
      <c r="AZ4079">
        <f t="shared" si="694"/>
        <v>0</v>
      </c>
      <c r="BA4079" t="str">
        <f t="shared" si="695"/>
        <v>QB</v>
      </c>
      <c r="BB4079" t="str">
        <f t="shared" si="696"/>
        <v>_</v>
      </c>
      <c r="BC4079" t="str">
        <f t="shared" si="697"/>
        <v>ru</v>
      </c>
      <c r="BD4079">
        <f>COUNTIFS($BB$1:BB4079,BB4079,$BC$1:BC4079,"ru")</f>
        <v>2203</v>
      </c>
      <c r="BE4079" t="str">
        <f t="shared" si="698"/>
        <v>re</v>
      </c>
      <c r="BF4079">
        <f>COUNTIFS($BB$1:BB4079,BB4079,$BE$1:BE4079,"re")</f>
        <v>2203</v>
      </c>
      <c r="BG4079" t="str">
        <f t="shared" si="699"/>
        <v>ru2203_</v>
      </c>
      <c r="BH4079" t="str">
        <f t="shared" si="700"/>
        <v>re2203_</v>
      </c>
      <c r="BI4079" t="str">
        <f t="shared" si="701"/>
        <v>_0</v>
      </c>
      <c r="BJ4079" t="str">
        <f t="shared" si="702"/>
        <v>_</v>
      </c>
      <c r="BK4079" t="str">
        <f>IF(ISERROR(MATCH(LEFT(C4079,5)&amp;B4079&amp;"_"&amp;A4079,$BK$1:BK4078,0)),LEFT(C4079,5)&amp;B4079&amp;"_"&amp;A4079,"")</f>
        <v/>
      </c>
      <c r="BL4079">
        <f>COUNTIFS($B$1:B4079,B4079)-COUNTIFS($B$1:B4079,B4079,$BK$1:BK4079,"")</f>
        <v>0</v>
      </c>
      <c r="BM4079" t="str">
        <f t="shared" si="703"/>
        <v/>
      </c>
    </row>
    <row r="4080" spans="1:65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1"/>
      <c r="AK4080" s="1"/>
      <c r="AL4080" s="1"/>
      <c r="AM4080" s="1"/>
      <c r="AN4080" s="1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t="str">
        <f t="shared" si="693"/>
        <v/>
      </c>
      <c r="AZ4080">
        <f t="shared" si="694"/>
        <v>0</v>
      </c>
      <c r="BA4080" t="str">
        <f t="shared" si="695"/>
        <v>QB</v>
      </c>
      <c r="BB4080" t="str">
        <f t="shared" si="696"/>
        <v>_</v>
      </c>
      <c r="BC4080" t="str">
        <f t="shared" si="697"/>
        <v>ru</v>
      </c>
      <c r="BD4080">
        <f>COUNTIFS($BB$1:BB4080,BB4080,$BC$1:BC4080,"ru")</f>
        <v>2204</v>
      </c>
      <c r="BE4080" t="str">
        <f t="shared" si="698"/>
        <v>re</v>
      </c>
      <c r="BF4080">
        <f>COUNTIFS($BB$1:BB4080,BB4080,$BE$1:BE4080,"re")</f>
        <v>2204</v>
      </c>
      <c r="BG4080" t="str">
        <f t="shared" si="699"/>
        <v>ru2204_</v>
      </c>
      <c r="BH4080" t="str">
        <f t="shared" si="700"/>
        <v>re2204_</v>
      </c>
      <c r="BI4080" t="str">
        <f t="shared" si="701"/>
        <v>_0</v>
      </c>
      <c r="BJ4080" t="str">
        <f t="shared" si="702"/>
        <v>_</v>
      </c>
      <c r="BK4080" t="str">
        <f>IF(ISERROR(MATCH(LEFT(C4080,5)&amp;B4080&amp;"_"&amp;A4080,$BK$1:BK4079,0)),LEFT(C4080,5)&amp;B4080&amp;"_"&amp;A4080,"")</f>
        <v/>
      </c>
      <c r="BL4080">
        <f>COUNTIFS($B$1:B4080,B4080)-COUNTIFS($B$1:B4080,B4080,$BK$1:BK4080,"")</f>
        <v>0</v>
      </c>
      <c r="BM4080" t="str">
        <f t="shared" si="703"/>
        <v/>
      </c>
    </row>
    <row r="4081" spans="1:65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1"/>
      <c r="AK4081" s="1"/>
      <c r="AL4081" s="1"/>
      <c r="AM4081" s="1"/>
      <c r="AN4081" s="1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t="str">
        <f t="shared" si="693"/>
        <v/>
      </c>
      <c r="AZ4081">
        <f t="shared" si="694"/>
        <v>0</v>
      </c>
      <c r="BA4081" t="str">
        <f t="shared" si="695"/>
        <v>QB</v>
      </c>
      <c r="BB4081" t="str">
        <f t="shared" si="696"/>
        <v>_</v>
      </c>
      <c r="BC4081" t="str">
        <f t="shared" si="697"/>
        <v>ru</v>
      </c>
      <c r="BD4081">
        <f>COUNTIFS($BB$1:BB4081,BB4081,$BC$1:BC4081,"ru")</f>
        <v>2205</v>
      </c>
      <c r="BE4081" t="str">
        <f t="shared" si="698"/>
        <v>re</v>
      </c>
      <c r="BF4081">
        <f>COUNTIFS($BB$1:BB4081,BB4081,$BE$1:BE4081,"re")</f>
        <v>2205</v>
      </c>
      <c r="BG4081" t="str">
        <f t="shared" si="699"/>
        <v>ru2205_</v>
      </c>
      <c r="BH4081" t="str">
        <f t="shared" si="700"/>
        <v>re2205_</v>
      </c>
      <c r="BI4081" t="str">
        <f t="shared" si="701"/>
        <v>_0</v>
      </c>
      <c r="BJ4081" t="str">
        <f t="shared" si="702"/>
        <v>_</v>
      </c>
      <c r="BK4081" t="str">
        <f>IF(ISERROR(MATCH(LEFT(C4081,5)&amp;B4081&amp;"_"&amp;A4081,$BK$1:BK4080,0)),LEFT(C4081,5)&amp;B4081&amp;"_"&amp;A4081,"")</f>
        <v/>
      </c>
      <c r="BL4081">
        <f>COUNTIFS($B$1:B4081,B4081)-COUNTIFS($B$1:B4081,B4081,$BK$1:BK4081,"")</f>
        <v>0</v>
      </c>
      <c r="BM4081" t="str">
        <f t="shared" si="703"/>
        <v/>
      </c>
    </row>
    <row r="4082" spans="1:65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1"/>
      <c r="AK4082" s="1"/>
      <c r="AL4082" s="1"/>
      <c r="AM4082" s="1"/>
      <c r="AN4082" s="1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t="str">
        <f t="shared" si="693"/>
        <v/>
      </c>
      <c r="AZ4082">
        <f t="shared" si="694"/>
        <v>0</v>
      </c>
      <c r="BA4082" t="str">
        <f t="shared" si="695"/>
        <v>QB</v>
      </c>
      <c r="BB4082" t="str">
        <f t="shared" si="696"/>
        <v>_</v>
      </c>
      <c r="BC4082" t="str">
        <f t="shared" si="697"/>
        <v>ru</v>
      </c>
      <c r="BD4082">
        <f>COUNTIFS($BB$1:BB4082,BB4082,$BC$1:BC4082,"ru")</f>
        <v>2206</v>
      </c>
      <c r="BE4082" t="str">
        <f t="shared" si="698"/>
        <v>re</v>
      </c>
      <c r="BF4082">
        <f>COUNTIFS($BB$1:BB4082,BB4082,$BE$1:BE4082,"re")</f>
        <v>2206</v>
      </c>
      <c r="BG4082" t="str">
        <f t="shared" si="699"/>
        <v>ru2206_</v>
      </c>
      <c r="BH4082" t="str">
        <f t="shared" si="700"/>
        <v>re2206_</v>
      </c>
      <c r="BI4082" t="str">
        <f t="shared" si="701"/>
        <v>_0</v>
      </c>
      <c r="BJ4082" t="str">
        <f t="shared" si="702"/>
        <v>_</v>
      </c>
      <c r="BK4082" t="str">
        <f>IF(ISERROR(MATCH(LEFT(C4082,5)&amp;B4082&amp;"_"&amp;A4082,$BK$1:BK4081,0)),LEFT(C4082,5)&amp;B4082&amp;"_"&amp;A4082,"")</f>
        <v/>
      </c>
      <c r="BL4082">
        <f>COUNTIFS($B$1:B4082,B4082)-COUNTIFS($B$1:B4082,B4082,$BK$1:BK4082,"")</f>
        <v>0</v>
      </c>
      <c r="BM4082" t="str">
        <f t="shared" si="703"/>
        <v/>
      </c>
    </row>
    <row r="4083" spans="1:65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1"/>
      <c r="AK4083" s="1"/>
      <c r="AL4083" s="1"/>
      <c r="AM4083" s="1"/>
      <c r="AN4083" s="1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t="str">
        <f t="shared" si="693"/>
        <v/>
      </c>
      <c r="AZ4083">
        <f t="shared" si="694"/>
        <v>0</v>
      </c>
      <c r="BA4083" t="str">
        <f t="shared" si="695"/>
        <v>QB</v>
      </c>
      <c r="BB4083" t="str">
        <f t="shared" si="696"/>
        <v>_</v>
      </c>
      <c r="BC4083" t="str">
        <f t="shared" si="697"/>
        <v>ru</v>
      </c>
      <c r="BD4083">
        <f>COUNTIFS($BB$1:BB4083,BB4083,$BC$1:BC4083,"ru")</f>
        <v>2207</v>
      </c>
      <c r="BE4083" t="str">
        <f t="shared" si="698"/>
        <v>re</v>
      </c>
      <c r="BF4083">
        <f>COUNTIFS($BB$1:BB4083,BB4083,$BE$1:BE4083,"re")</f>
        <v>2207</v>
      </c>
      <c r="BG4083" t="str">
        <f t="shared" si="699"/>
        <v>ru2207_</v>
      </c>
      <c r="BH4083" t="str">
        <f t="shared" si="700"/>
        <v>re2207_</v>
      </c>
      <c r="BI4083" t="str">
        <f t="shared" si="701"/>
        <v>_0</v>
      </c>
      <c r="BJ4083" t="str">
        <f t="shared" si="702"/>
        <v>_</v>
      </c>
      <c r="BK4083" t="str">
        <f>IF(ISERROR(MATCH(LEFT(C4083,5)&amp;B4083&amp;"_"&amp;A4083,$BK$1:BK4082,0)),LEFT(C4083,5)&amp;B4083&amp;"_"&amp;A4083,"")</f>
        <v/>
      </c>
      <c r="BL4083">
        <f>COUNTIFS($B$1:B4083,B4083)-COUNTIFS($B$1:B4083,B4083,$BK$1:BK4083,"")</f>
        <v>0</v>
      </c>
      <c r="BM4083" t="str">
        <f t="shared" si="703"/>
        <v/>
      </c>
    </row>
    <row r="4084" spans="1:65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1"/>
      <c r="AK4084" s="1"/>
      <c r="AL4084" s="1"/>
      <c r="AM4084" s="1"/>
      <c r="AN4084" s="1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t="str">
        <f t="shared" si="693"/>
        <v/>
      </c>
      <c r="AZ4084">
        <f t="shared" si="694"/>
        <v>0</v>
      </c>
      <c r="BA4084" t="str">
        <f t="shared" si="695"/>
        <v>QB</v>
      </c>
      <c r="BB4084" t="str">
        <f t="shared" si="696"/>
        <v>_</v>
      </c>
      <c r="BC4084" t="str">
        <f t="shared" si="697"/>
        <v>ru</v>
      </c>
      <c r="BD4084">
        <f>COUNTIFS($BB$1:BB4084,BB4084,$BC$1:BC4084,"ru")</f>
        <v>2208</v>
      </c>
      <c r="BE4084" t="str">
        <f t="shared" si="698"/>
        <v>re</v>
      </c>
      <c r="BF4084">
        <f>COUNTIFS($BB$1:BB4084,BB4084,$BE$1:BE4084,"re")</f>
        <v>2208</v>
      </c>
      <c r="BG4084" t="str">
        <f t="shared" si="699"/>
        <v>ru2208_</v>
      </c>
      <c r="BH4084" t="str">
        <f t="shared" si="700"/>
        <v>re2208_</v>
      </c>
      <c r="BI4084" t="str">
        <f t="shared" si="701"/>
        <v>_0</v>
      </c>
      <c r="BJ4084" t="str">
        <f t="shared" si="702"/>
        <v>_</v>
      </c>
      <c r="BK4084" t="str">
        <f>IF(ISERROR(MATCH(LEFT(C4084,5)&amp;B4084&amp;"_"&amp;A4084,$BK$1:BK4083,0)),LEFT(C4084,5)&amp;B4084&amp;"_"&amp;A4084,"")</f>
        <v/>
      </c>
      <c r="BL4084">
        <f>COUNTIFS($B$1:B4084,B4084)-COUNTIFS($B$1:B4084,B4084,$BK$1:BK4084,"")</f>
        <v>0</v>
      </c>
      <c r="BM4084" t="str">
        <f t="shared" si="703"/>
        <v/>
      </c>
    </row>
    <row r="4085" spans="1:65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1"/>
      <c r="AK4085" s="1"/>
      <c r="AL4085" s="1"/>
      <c r="AM4085" s="1"/>
      <c r="AN4085" s="1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t="str">
        <f t="shared" si="693"/>
        <v/>
      </c>
      <c r="AZ4085">
        <f t="shared" si="694"/>
        <v>0</v>
      </c>
      <c r="BA4085" t="str">
        <f t="shared" si="695"/>
        <v>QB</v>
      </c>
      <c r="BB4085" t="str">
        <f t="shared" si="696"/>
        <v>_</v>
      </c>
      <c r="BC4085" t="str">
        <f t="shared" si="697"/>
        <v>ru</v>
      </c>
      <c r="BD4085">
        <f>COUNTIFS($BB$1:BB4085,BB4085,$BC$1:BC4085,"ru")</f>
        <v>2209</v>
      </c>
      <c r="BE4085" t="str">
        <f t="shared" si="698"/>
        <v>re</v>
      </c>
      <c r="BF4085">
        <f>COUNTIFS($BB$1:BB4085,BB4085,$BE$1:BE4085,"re")</f>
        <v>2209</v>
      </c>
      <c r="BG4085" t="str">
        <f t="shared" si="699"/>
        <v>ru2209_</v>
      </c>
      <c r="BH4085" t="str">
        <f t="shared" si="700"/>
        <v>re2209_</v>
      </c>
      <c r="BI4085" t="str">
        <f t="shared" si="701"/>
        <v>_0</v>
      </c>
      <c r="BJ4085" t="str">
        <f t="shared" si="702"/>
        <v>_</v>
      </c>
      <c r="BK4085" t="str">
        <f>IF(ISERROR(MATCH(LEFT(C4085,5)&amp;B4085&amp;"_"&amp;A4085,$BK$1:BK4084,0)),LEFT(C4085,5)&amp;B4085&amp;"_"&amp;A4085,"")</f>
        <v/>
      </c>
      <c r="BL4085">
        <f>COUNTIFS($B$1:B4085,B4085)-COUNTIFS($B$1:B4085,B4085,$BK$1:BK4085,"")</f>
        <v>0</v>
      </c>
      <c r="BM4085" t="str">
        <f t="shared" si="703"/>
        <v/>
      </c>
    </row>
    <row r="4086" spans="1:65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1"/>
      <c r="AK4086" s="1"/>
      <c r="AL4086" s="1"/>
      <c r="AM4086" s="1"/>
      <c r="AN4086" s="1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t="str">
        <f t="shared" si="693"/>
        <v/>
      </c>
      <c r="AZ4086">
        <f t="shared" si="694"/>
        <v>0</v>
      </c>
      <c r="BA4086" t="str">
        <f t="shared" si="695"/>
        <v>QB</v>
      </c>
      <c r="BB4086" t="str">
        <f t="shared" si="696"/>
        <v>_</v>
      </c>
      <c r="BC4086" t="str">
        <f t="shared" si="697"/>
        <v>ru</v>
      </c>
      <c r="BD4086">
        <f>COUNTIFS($BB$1:BB4086,BB4086,$BC$1:BC4086,"ru")</f>
        <v>2210</v>
      </c>
      <c r="BE4086" t="str">
        <f t="shared" si="698"/>
        <v>re</v>
      </c>
      <c r="BF4086">
        <f>COUNTIFS($BB$1:BB4086,BB4086,$BE$1:BE4086,"re")</f>
        <v>2210</v>
      </c>
      <c r="BG4086" t="str">
        <f t="shared" si="699"/>
        <v>ru2210_</v>
      </c>
      <c r="BH4086" t="str">
        <f t="shared" si="700"/>
        <v>re2210_</v>
      </c>
      <c r="BI4086" t="str">
        <f t="shared" si="701"/>
        <v>_0</v>
      </c>
      <c r="BJ4086" t="str">
        <f t="shared" si="702"/>
        <v>_</v>
      </c>
      <c r="BK4086" t="str">
        <f>IF(ISERROR(MATCH(LEFT(C4086,5)&amp;B4086&amp;"_"&amp;A4086,$BK$1:BK4085,0)),LEFT(C4086,5)&amp;B4086&amp;"_"&amp;A4086,"")</f>
        <v/>
      </c>
      <c r="BL4086">
        <f>COUNTIFS($B$1:B4086,B4086)-COUNTIFS($B$1:B4086,B4086,$BK$1:BK4086,"")</f>
        <v>0</v>
      </c>
      <c r="BM4086" t="str">
        <f t="shared" si="703"/>
        <v/>
      </c>
    </row>
    <row r="4087" spans="1:65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1"/>
      <c r="AK4087" s="1"/>
      <c r="AL4087" s="1"/>
      <c r="AM4087" s="1"/>
      <c r="AN4087" s="1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t="str">
        <f t="shared" si="693"/>
        <v/>
      </c>
      <c r="AZ4087">
        <f t="shared" si="694"/>
        <v>0</v>
      </c>
      <c r="BA4087" t="str">
        <f t="shared" si="695"/>
        <v>QB</v>
      </c>
      <c r="BB4087" t="str">
        <f t="shared" si="696"/>
        <v>_</v>
      </c>
      <c r="BC4087" t="str">
        <f t="shared" si="697"/>
        <v>ru</v>
      </c>
      <c r="BD4087">
        <f>COUNTIFS($BB$1:BB4087,BB4087,$BC$1:BC4087,"ru")</f>
        <v>2211</v>
      </c>
      <c r="BE4087" t="str">
        <f t="shared" si="698"/>
        <v>re</v>
      </c>
      <c r="BF4087">
        <f>COUNTIFS($BB$1:BB4087,BB4087,$BE$1:BE4087,"re")</f>
        <v>2211</v>
      </c>
      <c r="BG4087" t="str">
        <f t="shared" si="699"/>
        <v>ru2211_</v>
      </c>
      <c r="BH4087" t="str">
        <f t="shared" si="700"/>
        <v>re2211_</v>
      </c>
      <c r="BI4087" t="str">
        <f t="shared" si="701"/>
        <v>_0</v>
      </c>
      <c r="BJ4087" t="str">
        <f t="shared" si="702"/>
        <v>_</v>
      </c>
      <c r="BK4087" t="str">
        <f>IF(ISERROR(MATCH(LEFT(C4087,5)&amp;B4087&amp;"_"&amp;A4087,$BK$1:BK4086,0)),LEFT(C4087,5)&amp;B4087&amp;"_"&amp;A4087,"")</f>
        <v/>
      </c>
      <c r="BL4087">
        <f>COUNTIFS($B$1:B4087,B4087)-COUNTIFS($B$1:B4087,B4087,$BK$1:BK4087,"")</f>
        <v>0</v>
      </c>
      <c r="BM4087" t="str">
        <f t="shared" si="703"/>
        <v/>
      </c>
    </row>
    <row r="4088" spans="1:65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1"/>
      <c r="AK4088" s="1"/>
      <c r="AL4088" s="1"/>
      <c r="AM4088" s="1"/>
      <c r="AN4088" s="1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t="str">
        <f t="shared" si="693"/>
        <v/>
      </c>
      <c r="AZ4088">
        <f t="shared" si="694"/>
        <v>0</v>
      </c>
      <c r="BA4088" t="str">
        <f t="shared" si="695"/>
        <v>QB</v>
      </c>
      <c r="BB4088" t="str">
        <f t="shared" si="696"/>
        <v>_</v>
      </c>
      <c r="BC4088" t="str">
        <f t="shared" si="697"/>
        <v>ru</v>
      </c>
      <c r="BD4088">
        <f>COUNTIFS($BB$1:BB4088,BB4088,$BC$1:BC4088,"ru")</f>
        <v>2212</v>
      </c>
      <c r="BE4088" t="str">
        <f t="shared" si="698"/>
        <v>re</v>
      </c>
      <c r="BF4088">
        <f>COUNTIFS($BB$1:BB4088,BB4088,$BE$1:BE4088,"re")</f>
        <v>2212</v>
      </c>
      <c r="BG4088" t="str">
        <f t="shared" si="699"/>
        <v>ru2212_</v>
      </c>
      <c r="BH4088" t="str">
        <f t="shared" si="700"/>
        <v>re2212_</v>
      </c>
      <c r="BI4088" t="str">
        <f t="shared" si="701"/>
        <v>_0</v>
      </c>
      <c r="BJ4088" t="str">
        <f t="shared" si="702"/>
        <v>_</v>
      </c>
      <c r="BK4088" t="str">
        <f>IF(ISERROR(MATCH(LEFT(C4088,5)&amp;B4088&amp;"_"&amp;A4088,$BK$1:BK4087,0)),LEFT(C4088,5)&amp;B4088&amp;"_"&amp;A4088,"")</f>
        <v/>
      </c>
      <c r="BL4088">
        <f>COUNTIFS($B$1:B4088,B4088)-COUNTIFS($B$1:B4088,B4088,$BK$1:BK4088,"")</f>
        <v>0</v>
      </c>
      <c r="BM4088" t="str">
        <f t="shared" si="703"/>
        <v/>
      </c>
    </row>
    <row r="4089" spans="1:65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1"/>
      <c r="AK4089" s="1"/>
      <c r="AL4089" s="1"/>
      <c r="AM4089" s="1"/>
      <c r="AN4089" s="1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t="str">
        <f t="shared" si="693"/>
        <v/>
      </c>
      <c r="AZ4089">
        <f t="shared" si="694"/>
        <v>0</v>
      </c>
      <c r="BA4089" t="str">
        <f t="shared" si="695"/>
        <v>QB</v>
      </c>
      <c r="BB4089" t="str">
        <f t="shared" si="696"/>
        <v>_</v>
      </c>
      <c r="BC4089" t="str">
        <f t="shared" si="697"/>
        <v>ru</v>
      </c>
      <c r="BD4089">
        <f>COUNTIFS($BB$1:BB4089,BB4089,$BC$1:BC4089,"ru")</f>
        <v>2213</v>
      </c>
      <c r="BE4089" t="str">
        <f t="shared" si="698"/>
        <v>re</v>
      </c>
      <c r="BF4089">
        <f>COUNTIFS($BB$1:BB4089,BB4089,$BE$1:BE4089,"re")</f>
        <v>2213</v>
      </c>
      <c r="BG4089" t="str">
        <f t="shared" si="699"/>
        <v>ru2213_</v>
      </c>
      <c r="BH4089" t="str">
        <f t="shared" si="700"/>
        <v>re2213_</v>
      </c>
      <c r="BI4089" t="str">
        <f t="shared" si="701"/>
        <v>_0</v>
      </c>
      <c r="BJ4089" t="str">
        <f t="shared" si="702"/>
        <v>_</v>
      </c>
      <c r="BK4089" t="str">
        <f>IF(ISERROR(MATCH(LEFT(C4089,5)&amp;B4089&amp;"_"&amp;A4089,$BK$1:BK4088,0)),LEFT(C4089,5)&amp;B4089&amp;"_"&amp;A4089,"")</f>
        <v/>
      </c>
      <c r="BL4089">
        <f>COUNTIFS($B$1:B4089,B4089)-COUNTIFS($B$1:B4089,B4089,$BK$1:BK4089,"")</f>
        <v>0</v>
      </c>
      <c r="BM4089" t="str">
        <f t="shared" si="703"/>
        <v/>
      </c>
    </row>
    <row r="4090" spans="1:65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1"/>
      <c r="AK4090" s="1"/>
      <c r="AL4090" s="1"/>
      <c r="AM4090" s="1"/>
      <c r="AN4090" s="1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t="str">
        <f t="shared" si="693"/>
        <v/>
      </c>
      <c r="AZ4090">
        <f t="shared" si="694"/>
        <v>0</v>
      </c>
      <c r="BA4090" t="str">
        <f t="shared" si="695"/>
        <v>QB</v>
      </c>
      <c r="BB4090" t="str">
        <f t="shared" si="696"/>
        <v>_</v>
      </c>
      <c r="BC4090" t="str">
        <f t="shared" si="697"/>
        <v>ru</v>
      </c>
      <c r="BD4090">
        <f>COUNTIFS($BB$1:BB4090,BB4090,$BC$1:BC4090,"ru")</f>
        <v>2214</v>
      </c>
      <c r="BE4090" t="str">
        <f t="shared" si="698"/>
        <v>re</v>
      </c>
      <c r="BF4090">
        <f>COUNTIFS($BB$1:BB4090,BB4090,$BE$1:BE4090,"re")</f>
        <v>2214</v>
      </c>
      <c r="BG4090" t="str">
        <f t="shared" si="699"/>
        <v>ru2214_</v>
      </c>
      <c r="BH4090" t="str">
        <f t="shared" si="700"/>
        <v>re2214_</v>
      </c>
      <c r="BI4090" t="str">
        <f t="shared" si="701"/>
        <v>_0</v>
      </c>
      <c r="BJ4090" t="str">
        <f t="shared" si="702"/>
        <v>_</v>
      </c>
      <c r="BK4090" t="str">
        <f>IF(ISERROR(MATCH(LEFT(C4090,5)&amp;B4090&amp;"_"&amp;A4090,$BK$1:BK4089,0)),LEFT(C4090,5)&amp;B4090&amp;"_"&amp;A4090,"")</f>
        <v/>
      </c>
      <c r="BL4090">
        <f>COUNTIFS($B$1:B4090,B4090)-COUNTIFS($B$1:B4090,B4090,$BK$1:BK4090,"")</f>
        <v>0</v>
      </c>
      <c r="BM4090" t="str">
        <f t="shared" si="703"/>
        <v/>
      </c>
    </row>
    <row r="4091" spans="1:65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1"/>
      <c r="AK4091" s="1"/>
      <c r="AL4091" s="1"/>
      <c r="AM4091" s="1"/>
      <c r="AN4091" s="1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t="str">
        <f t="shared" si="693"/>
        <v/>
      </c>
      <c r="AZ4091">
        <f t="shared" si="694"/>
        <v>0</v>
      </c>
      <c r="BA4091" t="str">
        <f t="shared" si="695"/>
        <v>QB</v>
      </c>
      <c r="BB4091" t="str">
        <f t="shared" si="696"/>
        <v>_</v>
      </c>
      <c r="BC4091" t="str">
        <f t="shared" si="697"/>
        <v>ru</v>
      </c>
      <c r="BD4091">
        <f>COUNTIFS($BB$1:BB4091,BB4091,$BC$1:BC4091,"ru")</f>
        <v>2215</v>
      </c>
      <c r="BE4091" t="str">
        <f t="shared" si="698"/>
        <v>re</v>
      </c>
      <c r="BF4091">
        <f>COUNTIFS($BB$1:BB4091,BB4091,$BE$1:BE4091,"re")</f>
        <v>2215</v>
      </c>
      <c r="BG4091" t="str">
        <f t="shared" si="699"/>
        <v>ru2215_</v>
      </c>
      <c r="BH4091" t="str">
        <f t="shared" si="700"/>
        <v>re2215_</v>
      </c>
      <c r="BI4091" t="str">
        <f t="shared" si="701"/>
        <v>_0</v>
      </c>
      <c r="BJ4091" t="str">
        <f t="shared" si="702"/>
        <v>_</v>
      </c>
      <c r="BK4091" t="str">
        <f>IF(ISERROR(MATCH(LEFT(C4091,5)&amp;B4091&amp;"_"&amp;A4091,$BK$1:BK4090,0)),LEFT(C4091,5)&amp;B4091&amp;"_"&amp;A4091,"")</f>
        <v/>
      </c>
      <c r="BL4091">
        <f>COUNTIFS($B$1:B4091,B4091)-COUNTIFS($B$1:B4091,B4091,$BK$1:BK4091,"")</f>
        <v>0</v>
      </c>
      <c r="BM4091" t="str">
        <f t="shared" si="703"/>
        <v/>
      </c>
    </row>
    <row r="4092" spans="1:65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1"/>
      <c r="AK4092" s="1"/>
      <c r="AL4092" s="1"/>
      <c r="AM4092" s="1"/>
      <c r="AN4092" s="1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t="str">
        <f t="shared" si="693"/>
        <v/>
      </c>
      <c r="AZ4092">
        <f t="shared" si="694"/>
        <v>0</v>
      </c>
      <c r="BA4092" t="str">
        <f t="shared" si="695"/>
        <v>QB</v>
      </c>
      <c r="BB4092" t="str">
        <f t="shared" si="696"/>
        <v>_</v>
      </c>
      <c r="BC4092" t="str">
        <f t="shared" si="697"/>
        <v>ru</v>
      </c>
      <c r="BD4092">
        <f>COUNTIFS($BB$1:BB4092,BB4092,$BC$1:BC4092,"ru")</f>
        <v>2216</v>
      </c>
      <c r="BE4092" t="str">
        <f t="shared" si="698"/>
        <v>re</v>
      </c>
      <c r="BF4092">
        <f>COUNTIFS($BB$1:BB4092,BB4092,$BE$1:BE4092,"re")</f>
        <v>2216</v>
      </c>
      <c r="BG4092" t="str">
        <f t="shared" si="699"/>
        <v>ru2216_</v>
      </c>
      <c r="BH4092" t="str">
        <f t="shared" si="700"/>
        <v>re2216_</v>
      </c>
      <c r="BI4092" t="str">
        <f t="shared" si="701"/>
        <v>_0</v>
      </c>
      <c r="BJ4092" t="str">
        <f t="shared" si="702"/>
        <v>_</v>
      </c>
      <c r="BK4092" t="str">
        <f>IF(ISERROR(MATCH(LEFT(C4092,5)&amp;B4092&amp;"_"&amp;A4092,$BK$1:BK4091,0)),LEFT(C4092,5)&amp;B4092&amp;"_"&amp;A4092,"")</f>
        <v/>
      </c>
      <c r="BL4092">
        <f>COUNTIFS($B$1:B4092,B4092)-COUNTIFS($B$1:B4092,B4092,$BK$1:BK4092,"")</f>
        <v>0</v>
      </c>
      <c r="BM4092" t="str">
        <f t="shared" si="703"/>
        <v/>
      </c>
    </row>
    <row r="4093" spans="1:65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1"/>
      <c r="AK4093" s="1"/>
      <c r="AL4093" s="1"/>
      <c r="AM4093" s="1"/>
      <c r="AN4093" s="1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t="str">
        <f t="shared" si="693"/>
        <v/>
      </c>
      <c r="AZ4093">
        <f t="shared" si="694"/>
        <v>0</v>
      </c>
      <c r="BA4093" t="str">
        <f t="shared" si="695"/>
        <v>QB</v>
      </c>
      <c r="BB4093" t="str">
        <f t="shared" si="696"/>
        <v>_</v>
      </c>
      <c r="BC4093" t="str">
        <f t="shared" si="697"/>
        <v>ru</v>
      </c>
      <c r="BD4093">
        <f>COUNTIFS($BB$1:BB4093,BB4093,$BC$1:BC4093,"ru")</f>
        <v>2217</v>
      </c>
      <c r="BE4093" t="str">
        <f t="shared" si="698"/>
        <v>re</v>
      </c>
      <c r="BF4093">
        <f>COUNTIFS($BB$1:BB4093,BB4093,$BE$1:BE4093,"re")</f>
        <v>2217</v>
      </c>
      <c r="BG4093" t="str">
        <f t="shared" si="699"/>
        <v>ru2217_</v>
      </c>
      <c r="BH4093" t="str">
        <f t="shared" si="700"/>
        <v>re2217_</v>
      </c>
      <c r="BI4093" t="str">
        <f t="shared" si="701"/>
        <v>_0</v>
      </c>
      <c r="BJ4093" t="str">
        <f t="shared" si="702"/>
        <v>_</v>
      </c>
      <c r="BK4093" t="str">
        <f>IF(ISERROR(MATCH(LEFT(C4093,5)&amp;B4093&amp;"_"&amp;A4093,$BK$1:BK4092,0)),LEFT(C4093,5)&amp;B4093&amp;"_"&amp;A4093,"")</f>
        <v/>
      </c>
      <c r="BL4093">
        <f>COUNTIFS($B$1:B4093,B4093)-COUNTIFS($B$1:B4093,B4093,$BK$1:BK4093,"")</f>
        <v>0</v>
      </c>
      <c r="BM4093" t="str">
        <f t="shared" si="703"/>
        <v/>
      </c>
    </row>
    <row r="4094" spans="1:65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1"/>
      <c r="AK4094" s="1"/>
      <c r="AL4094" s="1"/>
      <c r="AM4094" s="1"/>
      <c r="AN4094" s="1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t="str">
        <f t="shared" si="693"/>
        <v/>
      </c>
      <c r="AZ4094">
        <f t="shared" si="694"/>
        <v>0</v>
      </c>
      <c r="BA4094" t="str">
        <f t="shared" si="695"/>
        <v>QB</v>
      </c>
      <c r="BB4094" t="str">
        <f t="shared" si="696"/>
        <v>_</v>
      </c>
      <c r="BC4094" t="str">
        <f t="shared" si="697"/>
        <v>ru</v>
      </c>
      <c r="BD4094">
        <f>COUNTIFS($BB$1:BB4094,BB4094,$BC$1:BC4094,"ru")</f>
        <v>2218</v>
      </c>
      <c r="BE4094" t="str">
        <f t="shared" si="698"/>
        <v>re</v>
      </c>
      <c r="BF4094">
        <f>COUNTIFS($BB$1:BB4094,BB4094,$BE$1:BE4094,"re")</f>
        <v>2218</v>
      </c>
      <c r="BG4094" t="str">
        <f t="shared" si="699"/>
        <v>ru2218_</v>
      </c>
      <c r="BH4094" t="str">
        <f t="shared" si="700"/>
        <v>re2218_</v>
      </c>
      <c r="BI4094" t="str">
        <f t="shared" si="701"/>
        <v>_0</v>
      </c>
      <c r="BJ4094" t="str">
        <f t="shared" si="702"/>
        <v>_</v>
      </c>
      <c r="BK4094" t="str">
        <f>IF(ISERROR(MATCH(LEFT(C4094,5)&amp;B4094&amp;"_"&amp;A4094,$BK$1:BK4093,0)),LEFT(C4094,5)&amp;B4094&amp;"_"&amp;A4094,"")</f>
        <v/>
      </c>
      <c r="BL4094">
        <f>COUNTIFS($B$1:B4094,B4094)-COUNTIFS($B$1:B4094,B4094,$BK$1:BK4094,"")</f>
        <v>0</v>
      </c>
      <c r="BM4094" t="str">
        <f t="shared" si="703"/>
        <v/>
      </c>
    </row>
    <row r="4095" spans="1:65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1"/>
      <c r="AK4095" s="1"/>
      <c r="AL4095" s="1"/>
      <c r="AM4095" s="1"/>
      <c r="AN4095" s="1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t="str">
        <f t="shared" si="693"/>
        <v/>
      </c>
      <c r="AZ4095">
        <f t="shared" si="694"/>
        <v>0</v>
      </c>
      <c r="BA4095" t="str">
        <f t="shared" si="695"/>
        <v>QB</v>
      </c>
      <c r="BB4095" t="str">
        <f t="shared" si="696"/>
        <v>_</v>
      </c>
      <c r="BC4095" t="str">
        <f t="shared" si="697"/>
        <v>ru</v>
      </c>
      <c r="BD4095">
        <f>COUNTIFS($BB$1:BB4095,BB4095,$BC$1:BC4095,"ru")</f>
        <v>2219</v>
      </c>
      <c r="BE4095" t="str">
        <f t="shared" si="698"/>
        <v>re</v>
      </c>
      <c r="BF4095">
        <f>COUNTIFS($BB$1:BB4095,BB4095,$BE$1:BE4095,"re")</f>
        <v>2219</v>
      </c>
      <c r="BG4095" t="str">
        <f t="shared" si="699"/>
        <v>ru2219_</v>
      </c>
      <c r="BH4095" t="str">
        <f t="shared" si="700"/>
        <v>re2219_</v>
      </c>
      <c r="BI4095" t="str">
        <f t="shared" si="701"/>
        <v>_0</v>
      </c>
      <c r="BJ4095" t="str">
        <f t="shared" si="702"/>
        <v>_</v>
      </c>
      <c r="BK4095" t="str">
        <f>IF(ISERROR(MATCH(LEFT(C4095,5)&amp;B4095&amp;"_"&amp;A4095,$BK$1:BK4094,0)),LEFT(C4095,5)&amp;B4095&amp;"_"&amp;A4095,"")</f>
        <v/>
      </c>
      <c r="BL4095">
        <f>COUNTIFS($B$1:B4095,B4095)-COUNTIFS($B$1:B4095,B4095,$BK$1:BK4095,"")</f>
        <v>0</v>
      </c>
      <c r="BM4095" t="str">
        <f t="shared" si="703"/>
        <v/>
      </c>
    </row>
    <row r="4096" spans="1:65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1"/>
      <c r="AK4096" s="1"/>
      <c r="AL4096" s="1"/>
      <c r="AM4096" s="1"/>
      <c r="AN4096" s="1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t="str">
        <f t="shared" si="693"/>
        <v/>
      </c>
      <c r="AZ4096">
        <f t="shared" si="694"/>
        <v>0</v>
      </c>
      <c r="BA4096" t="str">
        <f t="shared" si="695"/>
        <v>QB</v>
      </c>
      <c r="BB4096" t="str">
        <f t="shared" si="696"/>
        <v>_</v>
      </c>
      <c r="BC4096" t="str">
        <f t="shared" si="697"/>
        <v>ru</v>
      </c>
      <c r="BD4096">
        <f>COUNTIFS($BB$1:BB4096,BB4096,$BC$1:BC4096,"ru")</f>
        <v>2220</v>
      </c>
      <c r="BE4096" t="str">
        <f t="shared" si="698"/>
        <v>re</v>
      </c>
      <c r="BF4096">
        <f>COUNTIFS($BB$1:BB4096,BB4096,$BE$1:BE4096,"re")</f>
        <v>2220</v>
      </c>
      <c r="BG4096" t="str">
        <f t="shared" si="699"/>
        <v>ru2220_</v>
      </c>
      <c r="BH4096" t="str">
        <f t="shared" si="700"/>
        <v>re2220_</v>
      </c>
      <c r="BI4096" t="str">
        <f t="shared" si="701"/>
        <v>_0</v>
      </c>
      <c r="BJ4096" t="str">
        <f t="shared" si="702"/>
        <v>_</v>
      </c>
      <c r="BK4096" t="str">
        <f>IF(ISERROR(MATCH(LEFT(C4096,5)&amp;B4096&amp;"_"&amp;A4096,$BK$1:BK4095,0)),LEFT(C4096,5)&amp;B4096&amp;"_"&amp;A4096,"")</f>
        <v/>
      </c>
      <c r="BL4096">
        <f>COUNTIFS($B$1:B4096,B4096)-COUNTIFS($B$1:B4096,B4096,$BK$1:BK4096,"")</f>
        <v>0</v>
      </c>
      <c r="BM4096" t="str">
        <f t="shared" si="703"/>
        <v/>
      </c>
    </row>
    <row r="4097" spans="1:65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1"/>
      <c r="AK4097" s="1"/>
      <c r="AL4097" s="1"/>
      <c r="AM4097" s="1"/>
      <c r="AN4097" s="1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t="str">
        <f t="shared" si="693"/>
        <v/>
      </c>
      <c r="AZ4097">
        <f t="shared" si="694"/>
        <v>0</v>
      </c>
      <c r="BA4097" t="str">
        <f t="shared" si="695"/>
        <v>QB</v>
      </c>
      <c r="BB4097" t="str">
        <f t="shared" si="696"/>
        <v>_</v>
      </c>
      <c r="BC4097" t="str">
        <f t="shared" si="697"/>
        <v>ru</v>
      </c>
      <c r="BD4097">
        <f>COUNTIFS($BB$1:BB4097,BB4097,$BC$1:BC4097,"ru")</f>
        <v>2221</v>
      </c>
      <c r="BE4097" t="str">
        <f t="shared" si="698"/>
        <v>re</v>
      </c>
      <c r="BF4097">
        <f>COUNTIFS($BB$1:BB4097,BB4097,$BE$1:BE4097,"re")</f>
        <v>2221</v>
      </c>
      <c r="BG4097" t="str">
        <f t="shared" si="699"/>
        <v>ru2221_</v>
      </c>
      <c r="BH4097" t="str">
        <f t="shared" si="700"/>
        <v>re2221_</v>
      </c>
      <c r="BI4097" t="str">
        <f t="shared" si="701"/>
        <v>_0</v>
      </c>
      <c r="BJ4097" t="str">
        <f t="shared" si="702"/>
        <v>_</v>
      </c>
      <c r="BK4097" t="str">
        <f>IF(ISERROR(MATCH(LEFT(C4097,5)&amp;B4097&amp;"_"&amp;A4097,$BK$1:BK4096,0)),LEFT(C4097,5)&amp;B4097&amp;"_"&amp;A4097,"")</f>
        <v/>
      </c>
      <c r="BL4097">
        <f>COUNTIFS($B$1:B4097,B4097)-COUNTIFS($B$1:B4097,B4097,$BK$1:BK4097,"")</f>
        <v>0</v>
      </c>
      <c r="BM4097" t="str">
        <f t="shared" si="703"/>
        <v/>
      </c>
    </row>
    <row r="4098" spans="1:65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1"/>
      <c r="AK4098" s="1"/>
      <c r="AL4098" s="1"/>
      <c r="AM4098" s="1"/>
      <c r="AN4098" s="1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t="str">
        <f t="shared" si="693"/>
        <v/>
      </c>
      <c r="AZ4098">
        <f t="shared" si="694"/>
        <v>0</v>
      </c>
      <c r="BA4098" t="str">
        <f t="shared" si="695"/>
        <v>QB</v>
      </c>
      <c r="BB4098" t="str">
        <f t="shared" si="696"/>
        <v>_</v>
      </c>
      <c r="BC4098" t="str">
        <f t="shared" si="697"/>
        <v>ru</v>
      </c>
      <c r="BD4098">
        <f>COUNTIFS($BB$1:BB4098,BB4098,$BC$1:BC4098,"ru")</f>
        <v>2222</v>
      </c>
      <c r="BE4098" t="str">
        <f t="shared" si="698"/>
        <v>re</v>
      </c>
      <c r="BF4098">
        <f>COUNTIFS($BB$1:BB4098,BB4098,$BE$1:BE4098,"re")</f>
        <v>2222</v>
      </c>
      <c r="BG4098" t="str">
        <f t="shared" si="699"/>
        <v>ru2222_</v>
      </c>
      <c r="BH4098" t="str">
        <f t="shared" si="700"/>
        <v>re2222_</v>
      </c>
      <c r="BI4098" t="str">
        <f t="shared" si="701"/>
        <v>_0</v>
      </c>
      <c r="BJ4098" t="str">
        <f t="shared" si="702"/>
        <v>_</v>
      </c>
      <c r="BK4098" t="str">
        <f>IF(ISERROR(MATCH(LEFT(C4098,5)&amp;B4098&amp;"_"&amp;A4098,$BK$1:BK4097,0)),LEFT(C4098,5)&amp;B4098&amp;"_"&amp;A4098,"")</f>
        <v/>
      </c>
      <c r="BL4098">
        <f>COUNTIFS($B$1:B4098,B4098)-COUNTIFS($B$1:B4098,B4098,$BK$1:BK4098,"")</f>
        <v>0</v>
      </c>
      <c r="BM4098" t="str">
        <f t="shared" si="703"/>
        <v/>
      </c>
    </row>
    <row r="4099" spans="1:65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1"/>
      <c r="AK4099" s="1"/>
      <c r="AL4099" s="1"/>
      <c r="AM4099" s="1"/>
      <c r="AN4099" s="1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t="str">
        <f t="shared" ref="AY4099:AY4162" si="704">IF(ISNUMBER(AP4099),LEFT(C4099,7)&amp;"_"&amp;B4099,"")</f>
        <v/>
      </c>
      <c r="AZ4099">
        <f t="shared" ref="AZ4099:AZ4162" si="705">A4099</f>
        <v>0</v>
      </c>
      <c r="BA4099" t="str">
        <f t="shared" ref="BA4099:BA4162" si="706">IF(G4099="NA","","QB")</f>
        <v>QB</v>
      </c>
      <c r="BB4099" t="str">
        <f t="shared" ref="BB4099:BB4162" si="707">LEFT(C4099,7)&amp;"_"&amp;B4099</f>
        <v>_</v>
      </c>
      <c r="BC4099" t="str">
        <f t="shared" ref="BC4099:BC4162" si="708">IF(X4099="NA","","ru")</f>
        <v>ru</v>
      </c>
      <c r="BD4099">
        <f>COUNTIFS($BB$1:BB4099,BB4099,$BC$1:BC4099,"ru")</f>
        <v>2223</v>
      </c>
      <c r="BE4099" t="str">
        <f t="shared" ref="BE4099:BE4162" si="709">IF(AD4099="NA","","re")</f>
        <v>re</v>
      </c>
      <c r="BF4099">
        <f>COUNTIFS($BB$1:BB4099,BB4099,$BE$1:BE4099,"re")</f>
        <v>2223</v>
      </c>
      <c r="BG4099" t="str">
        <f t="shared" ref="BG4099:BG4162" si="710">BC4099&amp;BD4099&amp;$BB4099</f>
        <v>ru2223_</v>
      </c>
      <c r="BH4099" t="str">
        <f t="shared" ref="BH4099:BH4162" si="711">BE4099&amp;BF4099&amp;$BB4099</f>
        <v>re2223_</v>
      </c>
      <c r="BI4099" t="str">
        <f t="shared" ref="BI4099:BI4162" si="712">BB4099&amp;AZ4099</f>
        <v>_0</v>
      </c>
      <c r="BJ4099" t="str">
        <f t="shared" ref="BJ4099:BJ4162" si="713">LEFT(C4099,5)&amp;B4099&amp;"_"&amp;A4099</f>
        <v>_</v>
      </c>
      <c r="BK4099" t="str">
        <f>IF(ISERROR(MATCH(LEFT(C4099,5)&amp;B4099&amp;"_"&amp;A4099,$BK$1:BK4098,0)),LEFT(C4099,5)&amp;B4099&amp;"_"&amp;A4099,"")</f>
        <v/>
      </c>
      <c r="BL4099">
        <f>COUNTIFS($B$1:B4099,B4099)-COUNTIFS($B$1:B4099,B4099,$BK$1:BK4099,"")</f>
        <v>0</v>
      </c>
      <c r="BM4099" t="str">
        <f t="shared" ref="BM4099:BM4162" si="714">IF(BK4099="","",LEFT(C4099,5)&amp;B4099&amp;BL4099)</f>
        <v/>
      </c>
    </row>
    <row r="4100" spans="1:65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1"/>
      <c r="AK4100" s="1"/>
      <c r="AL4100" s="1"/>
      <c r="AM4100" s="1"/>
      <c r="AN4100" s="1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t="str">
        <f t="shared" si="704"/>
        <v/>
      </c>
      <c r="AZ4100">
        <f t="shared" si="705"/>
        <v>0</v>
      </c>
      <c r="BA4100" t="str">
        <f t="shared" si="706"/>
        <v>QB</v>
      </c>
      <c r="BB4100" t="str">
        <f t="shared" si="707"/>
        <v>_</v>
      </c>
      <c r="BC4100" t="str">
        <f t="shared" si="708"/>
        <v>ru</v>
      </c>
      <c r="BD4100">
        <f>COUNTIFS($BB$1:BB4100,BB4100,$BC$1:BC4100,"ru")</f>
        <v>2224</v>
      </c>
      <c r="BE4100" t="str">
        <f t="shared" si="709"/>
        <v>re</v>
      </c>
      <c r="BF4100">
        <f>COUNTIFS($BB$1:BB4100,BB4100,$BE$1:BE4100,"re")</f>
        <v>2224</v>
      </c>
      <c r="BG4100" t="str">
        <f t="shared" si="710"/>
        <v>ru2224_</v>
      </c>
      <c r="BH4100" t="str">
        <f t="shared" si="711"/>
        <v>re2224_</v>
      </c>
      <c r="BI4100" t="str">
        <f t="shared" si="712"/>
        <v>_0</v>
      </c>
      <c r="BJ4100" t="str">
        <f t="shared" si="713"/>
        <v>_</v>
      </c>
      <c r="BK4100" t="str">
        <f>IF(ISERROR(MATCH(LEFT(C4100,5)&amp;B4100&amp;"_"&amp;A4100,$BK$1:BK4099,0)),LEFT(C4100,5)&amp;B4100&amp;"_"&amp;A4100,"")</f>
        <v/>
      </c>
      <c r="BL4100">
        <f>COUNTIFS($B$1:B4100,B4100)-COUNTIFS($B$1:B4100,B4100,$BK$1:BK4100,"")</f>
        <v>0</v>
      </c>
      <c r="BM4100" t="str">
        <f t="shared" si="714"/>
        <v/>
      </c>
    </row>
    <row r="4101" spans="1:65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1"/>
      <c r="AK4101" s="1"/>
      <c r="AL4101" s="1"/>
      <c r="AM4101" s="1"/>
      <c r="AN4101" s="1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t="str">
        <f t="shared" si="704"/>
        <v/>
      </c>
      <c r="AZ4101">
        <f t="shared" si="705"/>
        <v>0</v>
      </c>
      <c r="BA4101" t="str">
        <f t="shared" si="706"/>
        <v>QB</v>
      </c>
      <c r="BB4101" t="str">
        <f t="shared" si="707"/>
        <v>_</v>
      </c>
      <c r="BC4101" t="str">
        <f t="shared" si="708"/>
        <v>ru</v>
      </c>
      <c r="BD4101">
        <f>COUNTIFS($BB$1:BB4101,BB4101,$BC$1:BC4101,"ru")</f>
        <v>2225</v>
      </c>
      <c r="BE4101" t="str">
        <f t="shared" si="709"/>
        <v>re</v>
      </c>
      <c r="BF4101">
        <f>COUNTIFS($BB$1:BB4101,BB4101,$BE$1:BE4101,"re")</f>
        <v>2225</v>
      </c>
      <c r="BG4101" t="str">
        <f t="shared" si="710"/>
        <v>ru2225_</v>
      </c>
      <c r="BH4101" t="str">
        <f t="shared" si="711"/>
        <v>re2225_</v>
      </c>
      <c r="BI4101" t="str">
        <f t="shared" si="712"/>
        <v>_0</v>
      </c>
      <c r="BJ4101" t="str">
        <f t="shared" si="713"/>
        <v>_</v>
      </c>
      <c r="BK4101" t="str">
        <f>IF(ISERROR(MATCH(LEFT(C4101,5)&amp;B4101&amp;"_"&amp;A4101,$BK$1:BK4100,0)),LEFT(C4101,5)&amp;B4101&amp;"_"&amp;A4101,"")</f>
        <v/>
      </c>
      <c r="BL4101">
        <f>COUNTIFS($B$1:B4101,B4101)-COUNTIFS($B$1:B4101,B4101,$BK$1:BK4101,"")</f>
        <v>0</v>
      </c>
      <c r="BM4101" t="str">
        <f t="shared" si="714"/>
        <v/>
      </c>
    </row>
    <row r="4102" spans="1:65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1"/>
      <c r="AK4102" s="1"/>
      <c r="AL4102" s="1"/>
      <c r="AM4102" s="1"/>
      <c r="AN4102" s="1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t="str">
        <f t="shared" si="704"/>
        <v/>
      </c>
      <c r="AZ4102">
        <f t="shared" si="705"/>
        <v>0</v>
      </c>
      <c r="BA4102" t="str">
        <f t="shared" si="706"/>
        <v>QB</v>
      </c>
      <c r="BB4102" t="str">
        <f t="shared" si="707"/>
        <v>_</v>
      </c>
      <c r="BC4102" t="str">
        <f t="shared" si="708"/>
        <v>ru</v>
      </c>
      <c r="BD4102">
        <f>COUNTIFS($BB$1:BB4102,BB4102,$BC$1:BC4102,"ru")</f>
        <v>2226</v>
      </c>
      <c r="BE4102" t="str">
        <f t="shared" si="709"/>
        <v>re</v>
      </c>
      <c r="BF4102">
        <f>COUNTIFS($BB$1:BB4102,BB4102,$BE$1:BE4102,"re")</f>
        <v>2226</v>
      </c>
      <c r="BG4102" t="str">
        <f t="shared" si="710"/>
        <v>ru2226_</v>
      </c>
      <c r="BH4102" t="str">
        <f t="shared" si="711"/>
        <v>re2226_</v>
      </c>
      <c r="BI4102" t="str">
        <f t="shared" si="712"/>
        <v>_0</v>
      </c>
      <c r="BJ4102" t="str">
        <f t="shared" si="713"/>
        <v>_</v>
      </c>
      <c r="BK4102" t="str">
        <f>IF(ISERROR(MATCH(LEFT(C4102,5)&amp;B4102&amp;"_"&amp;A4102,$BK$1:BK4101,0)),LEFT(C4102,5)&amp;B4102&amp;"_"&amp;A4102,"")</f>
        <v/>
      </c>
      <c r="BL4102">
        <f>COUNTIFS($B$1:B4102,B4102)-COUNTIFS($B$1:B4102,B4102,$BK$1:BK4102,"")</f>
        <v>0</v>
      </c>
      <c r="BM4102" t="str">
        <f t="shared" si="714"/>
        <v/>
      </c>
    </row>
    <row r="4103" spans="1:65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1"/>
      <c r="AK4103" s="1"/>
      <c r="AL4103" s="1"/>
      <c r="AM4103" s="1"/>
      <c r="AN4103" s="1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t="str">
        <f t="shared" si="704"/>
        <v/>
      </c>
      <c r="AZ4103">
        <f t="shared" si="705"/>
        <v>0</v>
      </c>
      <c r="BA4103" t="str">
        <f t="shared" si="706"/>
        <v>QB</v>
      </c>
      <c r="BB4103" t="str">
        <f t="shared" si="707"/>
        <v>_</v>
      </c>
      <c r="BC4103" t="str">
        <f t="shared" si="708"/>
        <v>ru</v>
      </c>
      <c r="BD4103">
        <f>COUNTIFS($BB$1:BB4103,BB4103,$BC$1:BC4103,"ru")</f>
        <v>2227</v>
      </c>
      <c r="BE4103" t="str">
        <f t="shared" si="709"/>
        <v>re</v>
      </c>
      <c r="BF4103">
        <f>COUNTIFS($BB$1:BB4103,BB4103,$BE$1:BE4103,"re")</f>
        <v>2227</v>
      </c>
      <c r="BG4103" t="str">
        <f t="shared" si="710"/>
        <v>ru2227_</v>
      </c>
      <c r="BH4103" t="str">
        <f t="shared" si="711"/>
        <v>re2227_</v>
      </c>
      <c r="BI4103" t="str">
        <f t="shared" si="712"/>
        <v>_0</v>
      </c>
      <c r="BJ4103" t="str">
        <f t="shared" si="713"/>
        <v>_</v>
      </c>
      <c r="BK4103" t="str">
        <f>IF(ISERROR(MATCH(LEFT(C4103,5)&amp;B4103&amp;"_"&amp;A4103,$BK$1:BK4102,0)),LEFT(C4103,5)&amp;B4103&amp;"_"&amp;A4103,"")</f>
        <v/>
      </c>
      <c r="BL4103">
        <f>COUNTIFS($B$1:B4103,B4103)-COUNTIFS($B$1:B4103,B4103,$BK$1:BK4103,"")</f>
        <v>0</v>
      </c>
      <c r="BM4103" t="str">
        <f t="shared" si="714"/>
        <v/>
      </c>
    </row>
    <row r="4104" spans="1:65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1"/>
      <c r="AK4104" s="1"/>
      <c r="AL4104" s="1"/>
      <c r="AM4104" s="1"/>
      <c r="AN4104" s="1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t="str">
        <f t="shared" si="704"/>
        <v/>
      </c>
      <c r="AZ4104">
        <f t="shared" si="705"/>
        <v>0</v>
      </c>
      <c r="BA4104" t="str">
        <f t="shared" si="706"/>
        <v>QB</v>
      </c>
      <c r="BB4104" t="str">
        <f t="shared" si="707"/>
        <v>_</v>
      </c>
      <c r="BC4104" t="str">
        <f t="shared" si="708"/>
        <v>ru</v>
      </c>
      <c r="BD4104">
        <f>COUNTIFS($BB$1:BB4104,BB4104,$BC$1:BC4104,"ru")</f>
        <v>2228</v>
      </c>
      <c r="BE4104" t="str">
        <f t="shared" si="709"/>
        <v>re</v>
      </c>
      <c r="BF4104">
        <f>COUNTIFS($BB$1:BB4104,BB4104,$BE$1:BE4104,"re")</f>
        <v>2228</v>
      </c>
      <c r="BG4104" t="str">
        <f t="shared" si="710"/>
        <v>ru2228_</v>
      </c>
      <c r="BH4104" t="str">
        <f t="shared" si="711"/>
        <v>re2228_</v>
      </c>
      <c r="BI4104" t="str">
        <f t="shared" si="712"/>
        <v>_0</v>
      </c>
      <c r="BJ4104" t="str">
        <f t="shared" si="713"/>
        <v>_</v>
      </c>
      <c r="BK4104" t="str">
        <f>IF(ISERROR(MATCH(LEFT(C4104,5)&amp;B4104&amp;"_"&amp;A4104,$BK$1:BK4103,0)),LEFT(C4104,5)&amp;B4104&amp;"_"&amp;A4104,"")</f>
        <v/>
      </c>
      <c r="BL4104">
        <f>COUNTIFS($B$1:B4104,B4104)-COUNTIFS($B$1:B4104,B4104,$BK$1:BK4104,"")</f>
        <v>0</v>
      </c>
      <c r="BM4104" t="str">
        <f t="shared" si="714"/>
        <v/>
      </c>
    </row>
    <row r="4105" spans="1:65" x14ac:dyDescent="0.25">
      <c r="A4105" s="1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1"/>
      <c r="AK4105" s="1"/>
      <c r="AL4105" s="1"/>
      <c r="AM4105" s="1"/>
      <c r="AN4105" s="1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t="str">
        <f t="shared" si="704"/>
        <v/>
      </c>
      <c r="AZ4105">
        <f t="shared" si="705"/>
        <v>0</v>
      </c>
      <c r="BA4105" t="str">
        <f t="shared" si="706"/>
        <v>QB</v>
      </c>
      <c r="BB4105" t="str">
        <f t="shared" si="707"/>
        <v>_</v>
      </c>
      <c r="BC4105" t="str">
        <f t="shared" si="708"/>
        <v>ru</v>
      </c>
      <c r="BD4105">
        <f>COUNTIFS($BB$1:BB4105,BB4105,$BC$1:BC4105,"ru")</f>
        <v>2229</v>
      </c>
      <c r="BE4105" t="str">
        <f t="shared" si="709"/>
        <v>re</v>
      </c>
      <c r="BF4105">
        <f>COUNTIFS($BB$1:BB4105,BB4105,$BE$1:BE4105,"re")</f>
        <v>2229</v>
      </c>
      <c r="BG4105" t="str">
        <f t="shared" si="710"/>
        <v>ru2229_</v>
      </c>
      <c r="BH4105" t="str">
        <f t="shared" si="711"/>
        <v>re2229_</v>
      </c>
      <c r="BI4105" t="str">
        <f t="shared" si="712"/>
        <v>_0</v>
      </c>
      <c r="BJ4105" t="str">
        <f t="shared" si="713"/>
        <v>_</v>
      </c>
      <c r="BK4105" t="str">
        <f>IF(ISERROR(MATCH(LEFT(C4105,5)&amp;B4105&amp;"_"&amp;A4105,$BK$1:BK4104,0)),LEFT(C4105,5)&amp;B4105&amp;"_"&amp;A4105,"")</f>
        <v/>
      </c>
      <c r="BL4105">
        <f>COUNTIFS($B$1:B4105,B4105)-COUNTIFS($B$1:B4105,B4105,$BK$1:BK4105,"")</f>
        <v>0</v>
      </c>
      <c r="BM4105" t="str">
        <f t="shared" si="714"/>
        <v/>
      </c>
    </row>
    <row r="4106" spans="1:65" x14ac:dyDescent="0.25">
      <c r="A4106" s="1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1"/>
      <c r="AK4106" s="1"/>
      <c r="AL4106" s="1"/>
      <c r="AM4106" s="1"/>
      <c r="AN4106" s="1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t="str">
        <f t="shared" si="704"/>
        <v/>
      </c>
      <c r="AZ4106">
        <f t="shared" si="705"/>
        <v>0</v>
      </c>
      <c r="BA4106" t="str">
        <f t="shared" si="706"/>
        <v>QB</v>
      </c>
      <c r="BB4106" t="str">
        <f t="shared" si="707"/>
        <v>_</v>
      </c>
      <c r="BC4106" t="str">
        <f t="shared" si="708"/>
        <v>ru</v>
      </c>
      <c r="BD4106">
        <f>COUNTIFS($BB$1:BB4106,BB4106,$BC$1:BC4106,"ru")</f>
        <v>2230</v>
      </c>
      <c r="BE4106" t="str">
        <f t="shared" si="709"/>
        <v>re</v>
      </c>
      <c r="BF4106">
        <f>COUNTIFS($BB$1:BB4106,BB4106,$BE$1:BE4106,"re")</f>
        <v>2230</v>
      </c>
      <c r="BG4106" t="str">
        <f t="shared" si="710"/>
        <v>ru2230_</v>
      </c>
      <c r="BH4106" t="str">
        <f t="shared" si="711"/>
        <v>re2230_</v>
      </c>
      <c r="BI4106" t="str">
        <f t="shared" si="712"/>
        <v>_0</v>
      </c>
      <c r="BJ4106" t="str">
        <f t="shared" si="713"/>
        <v>_</v>
      </c>
      <c r="BK4106" t="str">
        <f>IF(ISERROR(MATCH(LEFT(C4106,5)&amp;B4106&amp;"_"&amp;A4106,$BK$1:BK4105,0)),LEFT(C4106,5)&amp;B4106&amp;"_"&amp;A4106,"")</f>
        <v/>
      </c>
      <c r="BL4106">
        <f>COUNTIFS($B$1:B4106,B4106)-COUNTIFS($B$1:B4106,B4106,$BK$1:BK4106,"")</f>
        <v>0</v>
      </c>
      <c r="BM4106" t="str">
        <f t="shared" si="714"/>
        <v/>
      </c>
    </row>
    <row r="4107" spans="1:65" x14ac:dyDescent="0.25">
      <c r="A4107" s="1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1"/>
      <c r="AK4107" s="1"/>
      <c r="AL4107" s="1"/>
      <c r="AM4107" s="1"/>
      <c r="AN4107" s="1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t="str">
        <f t="shared" si="704"/>
        <v/>
      </c>
      <c r="AZ4107">
        <f t="shared" si="705"/>
        <v>0</v>
      </c>
      <c r="BA4107" t="str">
        <f t="shared" si="706"/>
        <v>QB</v>
      </c>
      <c r="BB4107" t="str">
        <f t="shared" si="707"/>
        <v>_</v>
      </c>
      <c r="BC4107" t="str">
        <f t="shared" si="708"/>
        <v>ru</v>
      </c>
      <c r="BD4107">
        <f>COUNTIFS($BB$1:BB4107,BB4107,$BC$1:BC4107,"ru")</f>
        <v>2231</v>
      </c>
      <c r="BE4107" t="str">
        <f t="shared" si="709"/>
        <v>re</v>
      </c>
      <c r="BF4107">
        <f>COUNTIFS($BB$1:BB4107,BB4107,$BE$1:BE4107,"re")</f>
        <v>2231</v>
      </c>
      <c r="BG4107" t="str">
        <f t="shared" si="710"/>
        <v>ru2231_</v>
      </c>
      <c r="BH4107" t="str">
        <f t="shared" si="711"/>
        <v>re2231_</v>
      </c>
      <c r="BI4107" t="str">
        <f t="shared" si="712"/>
        <v>_0</v>
      </c>
      <c r="BJ4107" t="str">
        <f t="shared" si="713"/>
        <v>_</v>
      </c>
      <c r="BK4107" t="str">
        <f>IF(ISERROR(MATCH(LEFT(C4107,5)&amp;B4107&amp;"_"&amp;A4107,$BK$1:BK4106,0)),LEFT(C4107,5)&amp;B4107&amp;"_"&amp;A4107,"")</f>
        <v/>
      </c>
      <c r="BL4107">
        <f>COUNTIFS($B$1:B4107,B4107)-COUNTIFS($B$1:B4107,B4107,$BK$1:BK4107,"")</f>
        <v>0</v>
      </c>
      <c r="BM4107" t="str">
        <f t="shared" si="714"/>
        <v/>
      </c>
    </row>
    <row r="4108" spans="1:65" x14ac:dyDescent="0.25">
      <c r="A4108" s="1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1"/>
      <c r="AK4108" s="1"/>
      <c r="AL4108" s="1"/>
      <c r="AM4108" s="1"/>
      <c r="AN4108" s="1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t="str">
        <f t="shared" si="704"/>
        <v/>
      </c>
      <c r="AZ4108">
        <f t="shared" si="705"/>
        <v>0</v>
      </c>
      <c r="BA4108" t="str">
        <f t="shared" si="706"/>
        <v>QB</v>
      </c>
      <c r="BB4108" t="str">
        <f t="shared" si="707"/>
        <v>_</v>
      </c>
      <c r="BC4108" t="str">
        <f t="shared" si="708"/>
        <v>ru</v>
      </c>
      <c r="BD4108">
        <f>COUNTIFS($BB$1:BB4108,BB4108,$BC$1:BC4108,"ru")</f>
        <v>2232</v>
      </c>
      <c r="BE4108" t="str">
        <f t="shared" si="709"/>
        <v>re</v>
      </c>
      <c r="BF4108">
        <f>COUNTIFS($BB$1:BB4108,BB4108,$BE$1:BE4108,"re")</f>
        <v>2232</v>
      </c>
      <c r="BG4108" t="str">
        <f t="shared" si="710"/>
        <v>ru2232_</v>
      </c>
      <c r="BH4108" t="str">
        <f t="shared" si="711"/>
        <v>re2232_</v>
      </c>
      <c r="BI4108" t="str">
        <f t="shared" si="712"/>
        <v>_0</v>
      </c>
      <c r="BJ4108" t="str">
        <f t="shared" si="713"/>
        <v>_</v>
      </c>
      <c r="BK4108" t="str">
        <f>IF(ISERROR(MATCH(LEFT(C4108,5)&amp;B4108&amp;"_"&amp;A4108,$BK$1:BK4107,0)),LEFT(C4108,5)&amp;B4108&amp;"_"&amp;A4108,"")</f>
        <v/>
      </c>
      <c r="BL4108">
        <f>COUNTIFS($B$1:B4108,B4108)-COUNTIFS($B$1:B4108,B4108,$BK$1:BK4108,"")</f>
        <v>0</v>
      </c>
      <c r="BM4108" t="str">
        <f t="shared" si="714"/>
        <v/>
      </c>
    </row>
    <row r="4109" spans="1:65" x14ac:dyDescent="0.25">
      <c r="A4109" s="1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1"/>
      <c r="AK4109" s="1"/>
      <c r="AL4109" s="1"/>
      <c r="AM4109" s="1"/>
      <c r="AN4109" s="1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t="str">
        <f t="shared" si="704"/>
        <v/>
      </c>
      <c r="AZ4109">
        <f t="shared" si="705"/>
        <v>0</v>
      </c>
      <c r="BA4109" t="str">
        <f t="shared" si="706"/>
        <v>QB</v>
      </c>
      <c r="BB4109" t="str">
        <f t="shared" si="707"/>
        <v>_</v>
      </c>
      <c r="BC4109" t="str">
        <f t="shared" si="708"/>
        <v>ru</v>
      </c>
      <c r="BD4109">
        <f>COUNTIFS($BB$1:BB4109,BB4109,$BC$1:BC4109,"ru")</f>
        <v>2233</v>
      </c>
      <c r="BE4109" t="str">
        <f t="shared" si="709"/>
        <v>re</v>
      </c>
      <c r="BF4109">
        <f>COUNTIFS($BB$1:BB4109,BB4109,$BE$1:BE4109,"re")</f>
        <v>2233</v>
      </c>
      <c r="BG4109" t="str">
        <f t="shared" si="710"/>
        <v>ru2233_</v>
      </c>
      <c r="BH4109" t="str">
        <f t="shared" si="711"/>
        <v>re2233_</v>
      </c>
      <c r="BI4109" t="str">
        <f t="shared" si="712"/>
        <v>_0</v>
      </c>
      <c r="BJ4109" t="str">
        <f t="shared" si="713"/>
        <v>_</v>
      </c>
      <c r="BK4109" t="str">
        <f>IF(ISERROR(MATCH(LEFT(C4109,5)&amp;B4109&amp;"_"&amp;A4109,$BK$1:BK4108,0)),LEFT(C4109,5)&amp;B4109&amp;"_"&amp;A4109,"")</f>
        <v/>
      </c>
      <c r="BL4109">
        <f>COUNTIFS($B$1:B4109,B4109)-COUNTIFS($B$1:B4109,B4109,$BK$1:BK4109,"")</f>
        <v>0</v>
      </c>
      <c r="BM4109" t="str">
        <f t="shared" si="714"/>
        <v/>
      </c>
    </row>
    <row r="4110" spans="1:65" x14ac:dyDescent="0.25">
      <c r="A4110" s="1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1"/>
      <c r="AK4110" s="1"/>
      <c r="AL4110" s="1"/>
      <c r="AM4110" s="1"/>
      <c r="AN4110" s="1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t="str">
        <f t="shared" si="704"/>
        <v/>
      </c>
      <c r="AZ4110">
        <f t="shared" si="705"/>
        <v>0</v>
      </c>
      <c r="BA4110" t="str">
        <f t="shared" si="706"/>
        <v>QB</v>
      </c>
      <c r="BB4110" t="str">
        <f t="shared" si="707"/>
        <v>_</v>
      </c>
      <c r="BC4110" t="str">
        <f t="shared" si="708"/>
        <v>ru</v>
      </c>
      <c r="BD4110">
        <f>COUNTIFS($BB$1:BB4110,BB4110,$BC$1:BC4110,"ru")</f>
        <v>2234</v>
      </c>
      <c r="BE4110" t="str">
        <f t="shared" si="709"/>
        <v>re</v>
      </c>
      <c r="BF4110">
        <f>COUNTIFS($BB$1:BB4110,BB4110,$BE$1:BE4110,"re")</f>
        <v>2234</v>
      </c>
      <c r="BG4110" t="str">
        <f t="shared" si="710"/>
        <v>ru2234_</v>
      </c>
      <c r="BH4110" t="str">
        <f t="shared" si="711"/>
        <v>re2234_</v>
      </c>
      <c r="BI4110" t="str">
        <f t="shared" si="712"/>
        <v>_0</v>
      </c>
      <c r="BJ4110" t="str">
        <f t="shared" si="713"/>
        <v>_</v>
      </c>
      <c r="BK4110" t="str">
        <f>IF(ISERROR(MATCH(LEFT(C4110,5)&amp;B4110&amp;"_"&amp;A4110,$BK$1:BK4109,0)),LEFT(C4110,5)&amp;B4110&amp;"_"&amp;A4110,"")</f>
        <v/>
      </c>
      <c r="BL4110">
        <f>COUNTIFS($B$1:B4110,B4110)-COUNTIFS($B$1:B4110,B4110,$BK$1:BK4110,"")</f>
        <v>0</v>
      </c>
      <c r="BM4110" t="str">
        <f t="shared" si="714"/>
        <v/>
      </c>
    </row>
    <row r="4111" spans="1:65" x14ac:dyDescent="0.25">
      <c r="A4111" s="1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1"/>
      <c r="AK4111" s="1"/>
      <c r="AL4111" s="1"/>
      <c r="AM4111" s="1"/>
      <c r="AN4111" s="1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t="str">
        <f t="shared" si="704"/>
        <v/>
      </c>
      <c r="AZ4111">
        <f t="shared" si="705"/>
        <v>0</v>
      </c>
      <c r="BA4111" t="str">
        <f t="shared" si="706"/>
        <v>QB</v>
      </c>
      <c r="BB4111" t="str">
        <f t="shared" si="707"/>
        <v>_</v>
      </c>
      <c r="BC4111" t="str">
        <f t="shared" si="708"/>
        <v>ru</v>
      </c>
      <c r="BD4111">
        <f>COUNTIFS($BB$1:BB4111,BB4111,$BC$1:BC4111,"ru")</f>
        <v>2235</v>
      </c>
      <c r="BE4111" t="str">
        <f t="shared" si="709"/>
        <v>re</v>
      </c>
      <c r="BF4111">
        <f>COUNTIFS($BB$1:BB4111,BB4111,$BE$1:BE4111,"re")</f>
        <v>2235</v>
      </c>
      <c r="BG4111" t="str">
        <f t="shared" si="710"/>
        <v>ru2235_</v>
      </c>
      <c r="BH4111" t="str">
        <f t="shared" si="711"/>
        <v>re2235_</v>
      </c>
      <c r="BI4111" t="str">
        <f t="shared" si="712"/>
        <v>_0</v>
      </c>
      <c r="BJ4111" t="str">
        <f t="shared" si="713"/>
        <v>_</v>
      </c>
      <c r="BK4111" t="str">
        <f>IF(ISERROR(MATCH(LEFT(C4111,5)&amp;B4111&amp;"_"&amp;A4111,$BK$1:BK4110,0)),LEFT(C4111,5)&amp;B4111&amp;"_"&amp;A4111,"")</f>
        <v/>
      </c>
      <c r="BL4111">
        <f>COUNTIFS($B$1:B4111,B4111)-COUNTIFS($B$1:B4111,B4111,$BK$1:BK4111,"")</f>
        <v>0</v>
      </c>
      <c r="BM4111" t="str">
        <f t="shared" si="714"/>
        <v/>
      </c>
    </row>
    <row r="4112" spans="1:65" x14ac:dyDescent="0.25">
      <c r="A4112" s="1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1"/>
      <c r="AK4112" s="1"/>
      <c r="AL4112" s="1"/>
      <c r="AM4112" s="1"/>
      <c r="AN4112" s="1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t="str">
        <f t="shared" si="704"/>
        <v/>
      </c>
      <c r="AZ4112">
        <f t="shared" si="705"/>
        <v>0</v>
      </c>
      <c r="BA4112" t="str">
        <f t="shared" si="706"/>
        <v>QB</v>
      </c>
      <c r="BB4112" t="str">
        <f t="shared" si="707"/>
        <v>_</v>
      </c>
      <c r="BC4112" t="str">
        <f t="shared" si="708"/>
        <v>ru</v>
      </c>
      <c r="BD4112">
        <f>COUNTIFS($BB$1:BB4112,BB4112,$BC$1:BC4112,"ru")</f>
        <v>2236</v>
      </c>
      <c r="BE4112" t="str">
        <f t="shared" si="709"/>
        <v>re</v>
      </c>
      <c r="BF4112">
        <f>COUNTIFS($BB$1:BB4112,BB4112,$BE$1:BE4112,"re")</f>
        <v>2236</v>
      </c>
      <c r="BG4112" t="str">
        <f t="shared" si="710"/>
        <v>ru2236_</v>
      </c>
      <c r="BH4112" t="str">
        <f t="shared" si="711"/>
        <v>re2236_</v>
      </c>
      <c r="BI4112" t="str">
        <f t="shared" si="712"/>
        <v>_0</v>
      </c>
      <c r="BJ4112" t="str">
        <f t="shared" si="713"/>
        <v>_</v>
      </c>
      <c r="BK4112" t="str">
        <f>IF(ISERROR(MATCH(LEFT(C4112,5)&amp;B4112&amp;"_"&amp;A4112,$BK$1:BK4111,0)),LEFT(C4112,5)&amp;B4112&amp;"_"&amp;A4112,"")</f>
        <v/>
      </c>
      <c r="BL4112">
        <f>COUNTIFS($B$1:B4112,B4112)-COUNTIFS($B$1:B4112,B4112,$BK$1:BK4112,"")</f>
        <v>0</v>
      </c>
      <c r="BM4112" t="str">
        <f t="shared" si="714"/>
        <v/>
      </c>
    </row>
    <row r="4113" spans="1:65" x14ac:dyDescent="0.25">
      <c r="A4113" s="1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1"/>
      <c r="AK4113" s="1"/>
      <c r="AL4113" s="1"/>
      <c r="AM4113" s="1"/>
      <c r="AN4113" s="1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t="str">
        <f t="shared" si="704"/>
        <v/>
      </c>
      <c r="AZ4113">
        <f t="shared" si="705"/>
        <v>0</v>
      </c>
      <c r="BA4113" t="str">
        <f t="shared" si="706"/>
        <v>QB</v>
      </c>
      <c r="BB4113" t="str">
        <f t="shared" si="707"/>
        <v>_</v>
      </c>
      <c r="BC4113" t="str">
        <f t="shared" si="708"/>
        <v>ru</v>
      </c>
      <c r="BD4113">
        <f>COUNTIFS($BB$1:BB4113,BB4113,$BC$1:BC4113,"ru")</f>
        <v>2237</v>
      </c>
      <c r="BE4113" t="str">
        <f t="shared" si="709"/>
        <v>re</v>
      </c>
      <c r="BF4113">
        <f>COUNTIFS($BB$1:BB4113,BB4113,$BE$1:BE4113,"re")</f>
        <v>2237</v>
      </c>
      <c r="BG4113" t="str">
        <f t="shared" si="710"/>
        <v>ru2237_</v>
      </c>
      <c r="BH4113" t="str">
        <f t="shared" si="711"/>
        <v>re2237_</v>
      </c>
      <c r="BI4113" t="str">
        <f t="shared" si="712"/>
        <v>_0</v>
      </c>
      <c r="BJ4113" t="str">
        <f t="shared" si="713"/>
        <v>_</v>
      </c>
      <c r="BK4113" t="str">
        <f>IF(ISERROR(MATCH(LEFT(C4113,5)&amp;B4113&amp;"_"&amp;A4113,$BK$1:BK4112,0)),LEFT(C4113,5)&amp;B4113&amp;"_"&amp;A4113,"")</f>
        <v/>
      </c>
      <c r="BL4113">
        <f>COUNTIFS($B$1:B4113,B4113)-COUNTIFS($B$1:B4113,B4113,$BK$1:BK4113,"")</f>
        <v>0</v>
      </c>
      <c r="BM4113" t="str">
        <f t="shared" si="714"/>
        <v/>
      </c>
    </row>
    <row r="4114" spans="1:65" x14ac:dyDescent="0.25">
      <c r="A4114" s="1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1"/>
      <c r="AK4114" s="1"/>
      <c r="AL4114" s="1"/>
      <c r="AM4114" s="1"/>
      <c r="AN4114" s="1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t="str">
        <f t="shared" si="704"/>
        <v/>
      </c>
      <c r="AZ4114">
        <f t="shared" si="705"/>
        <v>0</v>
      </c>
      <c r="BA4114" t="str">
        <f t="shared" si="706"/>
        <v>QB</v>
      </c>
      <c r="BB4114" t="str">
        <f t="shared" si="707"/>
        <v>_</v>
      </c>
      <c r="BC4114" t="str">
        <f t="shared" si="708"/>
        <v>ru</v>
      </c>
      <c r="BD4114">
        <f>COUNTIFS($BB$1:BB4114,BB4114,$BC$1:BC4114,"ru")</f>
        <v>2238</v>
      </c>
      <c r="BE4114" t="str">
        <f t="shared" si="709"/>
        <v>re</v>
      </c>
      <c r="BF4114">
        <f>COUNTIFS($BB$1:BB4114,BB4114,$BE$1:BE4114,"re")</f>
        <v>2238</v>
      </c>
      <c r="BG4114" t="str">
        <f t="shared" si="710"/>
        <v>ru2238_</v>
      </c>
      <c r="BH4114" t="str">
        <f t="shared" si="711"/>
        <v>re2238_</v>
      </c>
      <c r="BI4114" t="str">
        <f t="shared" si="712"/>
        <v>_0</v>
      </c>
      <c r="BJ4114" t="str">
        <f t="shared" si="713"/>
        <v>_</v>
      </c>
      <c r="BK4114" t="str">
        <f>IF(ISERROR(MATCH(LEFT(C4114,5)&amp;B4114&amp;"_"&amp;A4114,$BK$1:BK4113,0)),LEFT(C4114,5)&amp;B4114&amp;"_"&amp;A4114,"")</f>
        <v/>
      </c>
      <c r="BL4114">
        <f>COUNTIFS($B$1:B4114,B4114)-COUNTIFS($B$1:B4114,B4114,$BK$1:BK4114,"")</f>
        <v>0</v>
      </c>
      <c r="BM4114" t="str">
        <f t="shared" si="714"/>
        <v/>
      </c>
    </row>
    <row r="4115" spans="1:65" x14ac:dyDescent="0.25">
      <c r="A4115" s="1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1"/>
      <c r="AK4115" s="1"/>
      <c r="AL4115" s="1"/>
      <c r="AM4115" s="1"/>
      <c r="AN4115" s="1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t="str">
        <f t="shared" si="704"/>
        <v/>
      </c>
      <c r="AZ4115">
        <f t="shared" si="705"/>
        <v>0</v>
      </c>
      <c r="BA4115" t="str">
        <f t="shared" si="706"/>
        <v>QB</v>
      </c>
      <c r="BB4115" t="str">
        <f t="shared" si="707"/>
        <v>_</v>
      </c>
      <c r="BC4115" t="str">
        <f t="shared" si="708"/>
        <v>ru</v>
      </c>
      <c r="BD4115">
        <f>COUNTIFS($BB$1:BB4115,BB4115,$BC$1:BC4115,"ru")</f>
        <v>2239</v>
      </c>
      <c r="BE4115" t="str">
        <f t="shared" si="709"/>
        <v>re</v>
      </c>
      <c r="BF4115">
        <f>COUNTIFS($BB$1:BB4115,BB4115,$BE$1:BE4115,"re")</f>
        <v>2239</v>
      </c>
      <c r="BG4115" t="str">
        <f t="shared" si="710"/>
        <v>ru2239_</v>
      </c>
      <c r="BH4115" t="str">
        <f t="shared" si="711"/>
        <v>re2239_</v>
      </c>
      <c r="BI4115" t="str">
        <f t="shared" si="712"/>
        <v>_0</v>
      </c>
      <c r="BJ4115" t="str">
        <f t="shared" si="713"/>
        <v>_</v>
      </c>
      <c r="BK4115" t="str">
        <f>IF(ISERROR(MATCH(LEFT(C4115,5)&amp;B4115&amp;"_"&amp;A4115,$BK$1:BK4114,0)),LEFT(C4115,5)&amp;B4115&amp;"_"&amp;A4115,"")</f>
        <v/>
      </c>
      <c r="BL4115">
        <f>COUNTIFS($B$1:B4115,B4115)-COUNTIFS($B$1:B4115,B4115,$BK$1:BK4115,"")</f>
        <v>0</v>
      </c>
      <c r="BM4115" t="str">
        <f t="shared" si="714"/>
        <v/>
      </c>
    </row>
    <row r="4116" spans="1:65" x14ac:dyDescent="0.25">
      <c r="A4116" s="1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1"/>
      <c r="AK4116" s="1"/>
      <c r="AL4116" s="1"/>
      <c r="AM4116" s="1"/>
      <c r="AN4116" s="1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t="str">
        <f t="shared" si="704"/>
        <v/>
      </c>
      <c r="AZ4116">
        <f t="shared" si="705"/>
        <v>0</v>
      </c>
      <c r="BA4116" t="str">
        <f t="shared" si="706"/>
        <v>QB</v>
      </c>
      <c r="BB4116" t="str">
        <f t="shared" si="707"/>
        <v>_</v>
      </c>
      <c r="BC4116" t="str">
        <f t="shared" si="708"/>
        <v>ru</v>
      </c>
      <c r="BD4116">
        <f>COUNTIFS($BB$1:BB4116,BB4116,$BC$1:BC4116,"ru")</f>
        <v>2240</v>
      </c>
      <c r="BE4116" t="str">
        <f t="shared" si="709"/>
        <v>re</v>
      </c>
      <c r="BF4116">
        <f>COUNTIFS($BB$1:BB4116,BB4116,$BE$1:BE4116,"re")</f>
        <v>2240</v>
      </c>
      <c r="BG4116" t="str">
        <f t="shared" si="710"/>
        <v>ru2240_</v>
      </c>
      <c r="BH4116" t="str">
        <f t="shared" si="711"/>
        <v>re2240_</v>
      </c>
      <c r="BI4116" t="str">
        <f t="shared" si="712"/>
        <v>_0</v>
      </c>
      <c r="BJ4116" t="str">
        <f t="shared" si="713"/>
        <v>_</v>
      </c>
      <c r="BK4116" t="str">
        <f>IF(ISERROR(MATCH(LEFT(C4116,5)&amp;B4116&amp;"_"&amp;A4116,$BK$1:BK4115,0)),LEFT(C4116,5)&amp;B4116&amp;"_"&amp;A4116,"")</f>
        <v/>
      </c>
      <c r="BL4116">
        <f>COUNTIFS($B$1:B4116,B4116)-COUNTIFS($B$1:B4116,B4116,$BK$1:BK4116,"")</f>
        <v>0</v>
      </c>
      <c r="BM4116" t="str">
        <f t="shared" si="714"/>
        <v/>
      </c>
    </row>
    <row r="4117" spans="1:65" x14ac:dyDescent="0.25">
      <c r="A4117" s="1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1"/>
      <c r="AK4117" s="1"/>
      <c r="AL4117" s="1"/>
      <c r="AM4117" s="1"/>
      <c r="AN4117" s="1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t="str">
        <f t="shared" si="704"/>
        <v/>
      </c>
      <c r="AZ4117">
        <f t="shared" si="705"/>
        <v>0</v>
      </c>
      <c r="BA4117" t="str">
        <f t="shared" si="706"/>
        <v>QB</v>
      </c>
      <c r="BB4117" t="str">
        <f t="shared" si="707"/>
        <v>_</v>
      </c>
      <c r="BC4117" t="str">
        <f t="shared" si="708"/>
        <v>ru</v>
      </c>
      <c r="BD4117">
        <f>COUNTIFS($BB$1:BB4117,BB4117,$BC$1:BC4117,"ru")</f>
        <v>2241</v>
      </c>
      <c r="BE4117" t="str">
        <f t="shared" si="709"/>
        <v>re</v>
      </c>
      <c r="BF4117">
        <f>COUNTIFS($BB$1:BB4117,BB4117,$BE$1:BE4117,"re")</f>
        <v>2241</v>
      </c>
      <c r="BG4117" t="str">
        <f t="shared" si="710"/>
        <v>ru2241_</v>
      </c>
      <c r="BH4117" t="str">
        <f t="shared" si="711"/>
        <v>re2241_</v>
      </c>
      <c r="BI4117" t="str">
        <f t="shared" si="712"/>
        <v>_0</v>
      </c>
      <c r="BJ4117" t="str">
        <f t="shared" si="713"/>
        <v>_</v>
      </c>
      <c r="BK4117" t="str">
        <f>IF(ISERROR(MATCH(LEFT(C4117,5)&amp;B4117&amp;"_"&amp;A4117,$BK$1:BK4116,0)),LEFT(C4117,5)&amp;B4117&amp;"_"&amp;A4117,"")</f>
        <v/>
      </c>
      <c r="BL4117">
        <f>COUNTIFS($B$1:B4117,B4117)-COUNTIFS($B$1:B4117,B4117,$BK$1:BK4117,"")</f>
        <v>0</v>
      </c>
      <c r="BM4117" t="str">
        <f t="shared" si="714"/>
        <v/>
      </c>
    </row>
    <row r="4118" spans="1:65" x14ac:dyDescent="0.25">
      <c r="A4118" s="1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1"/>
      <c r="AK4118" s="1"/>
      <c r="AL4118" s="1"/>
      <c r="AM4118" s="1"/>
      <c r="AN4118" s="1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t="str">
        <f t="shared" si="704"/>
        <v/>
      </c>
      <c r="AZ4118">
        <f t="shared" si="705"/>
        <v>0</v>
      </c>
      <c r="BA4118" t="str">
        <f t="shared" si="706"/>
        <v>QB</v>
      </c>
      <c r="BB4118" t="str">
        <f t="shared" si="707"/>
        <v>_</v>
      </c>
      <c r="BC4118" t="str">
        <f t="shared" si="708"/>
        <v>ru</v>
      </c>
      <c r="BD4118">
        <f>COUNTIFS($BB$1:BB4118,BB4118,$BC$1:BC4118,"ru")</f>
        <v>2242</v>
      </c>
      <c r="BE4118" t="str">
        <f t="shared" si="709"/>
        <v>re</v>
      </c>
      <c r="BF4118">
        <f>COUNTIFS($BB$1:BB4118,BB4118,$BE$1:BE4118,"re")</f>
        <v>2242</v>
      </c>
      <c r="BG4118" t="str">
        <f t="shared" si="710"/>
        <v>ru2242_</v>
      </c>
      <c r="BH4118" t="str">
        <f t="shared" si="711"/>
        <v>re2242_</v>
      </c>
      <c r="BI4118" t="str">
        <f t="shared" si="712"/>
        <v>_0</v>
      </c>
      <c r="BJ4118" t="str">
        <f t="shared" si="713"/>
        <v>_</v>
      </c>
      <c r="BK4118" t="str">
        <f>IF(ISERROR(MATCH(LEFT(C4118,5)&amp;B4118&amp;"_"&amp;A4118,$BK$1:BK4117,0)),LEFT(C4118,5)&amp;B4118&amp;"_"&amp;A4118,"")</f>
        <v/>
      </c>
      <c r="BL4118">
        <f>COUNTIFS($B$1:B4118,B4118)-COUNTIFS($B$1:B4118,B4118,$BK$1:BK4118,"")</f>
        <v>0</v>
      </c>
      <c r="BM4118" t="str">
        <f t="shared" si="714"/>
        <v/>
      </c>
    </row>
    <row r="4119" spans="1:65" x14ac:dyDescent="0.25">
      <c r="A4119" s="1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1"/>
      <c r="AK4119" s="1"/>
      <c r="AL4119" s="1"/>
      <c r="AM4119" s="1"/>
      <c r="AN4119" s="1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t="str">
        <f t="shared" si="704"/>
        <v/>
      </c>
      <c r="AZ4119">
        <f t="shared" si="705"/>
        <v>0</v>
      </c>
      <c r="BA4119" t="str">
        <f t="shared" si="706"/>
        <v>QB</v>
      </c>
      <c r="BB4119" t="str">
        <f t="shared" si="707"/>
        <v>_</v>
      </c>
      <c r="BC4119" t="str">
        <f t="shared" si="708"/>
        <v>ru</v>
      </c>
      <c r="BD4119">
        <f>COUNTIFS($BB$1:BB4119,BB4119,$BC$1:BC4119,"ru")</f>
        <v>2243</v>
      </c>
      <c r="BE4119" t="str">
        <f t="shared" si="709"/>
        <v>re</v>
      </c>
      <c r="BF4119">
        <f>COUNTIFS($BB$1:BB4119,BB4119,$BE$1:BE4119,"re")</f>
        <v>2243</v>
      </c>
      <c r="BG4119" t="str">
        <f t="shared" si="710"/>
        <v>ru2243_</v>
      </c>
      <c r="BH4119" t="str">
        <f t="shared" si="711"/>
        <v>re2243_</v>
      </c>
      <c r="BI4119" t="str">
        <f t="shared" si="712"/>
        <v>_0</v>
      </c>
      <c r="BJ4119" t="str">
        <f t="shared" si="713"/>
        <v>_</v>
      </c>
      <c r="BK4119" t="str">
        <f>IF(ISERROR(MATCH(LEFT(C4119,5)&amp;B4119&amp;"_"&amp;A4119,$BK$1:BK4118,0)),LEFT(C4119,5)&amp;B4119&amp;"_"&amp;A4119,"")</f>
        <v/>
      </c>
      <c r="BL4119">
        <f>COUNTIFS($B$1:B4119,B4119)-COUNTIFS($B$1:B4119,B4119,$BK$1:BK4119,"")</f>
        <v>0</v>
      </c>
      <c r="BM4119" t="str">
        <f t="shared" si="714"/>
        <v/>
      </c>
    </row>
    <row r="4120" spans="1:65" x14ac:dyDescent="0.25">
      <c r="A4120" s="1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1"/>
      <c r="AK4120" s="1"/>
      <c r="AL4120" s="1"/>
      <c r="AM4120" s="1"/>
      <c r="AN4120" s="1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t="str">
        <f t="shared" si="704"/>
        <v/>
      </c>
      <c r="AZ4120">
        <f t="shared" si="705"/>
        <v>0</v>
      </c>
      <c r="BA4120" t="str">
        <f t="shared" si="706"/>
        <v>QB</v>
      </c>
      <c r="BB4120" t="str">
        <f t="shared" si="707"/>
        <v>_</v>
      </c>
      <c r="BC4120" t="str">
        <f t="shared" si="708"/>
        <v>ru</v>
      </c>
      <c r="BD4120">
        <f>COUNTIFS($BB$1:BB4120,BB4120,$BC$1:BC4120,"ru")</f>
        <v>2244</v>
      </c>
      <c r="BE4120" t="str">
        <f t="shared" si="709"/>
        <v>re</v>
      </c>
      <c r="BF4120">
        <f>COUNTIFS($BB$1:BB4120,BB4120,$BE$1:BE4120,"re")</f>
        <v>2244</v>
      </c>
      <c r="BG4120" t="str">
        <f t="shared" si="710"/>
        <v>ru2244_</v>
      </c>
      <c r="BH4120" t="str">
        <f t="shared" si="711"/>
        <v>re2244_</v>
      </c>
      <c r="BI4120" t="str">
        <f t="shared" si="712"/>
        <v>_0</v>
      </c>
      <c r="BJ4120" t="str">
        <f t="shared" si="713"/>
        <v>_</v>
      </c>
      <c r="BK4120" t="str">
        <f>IF(ISERROR(MATCH(LEFT(C4120,5)&amp;B4120&amp;"_"&amp;A4120,$BK$1:BK4119,0)),LEFT(C4120,5)&amp;B4120&amp;"_"&amp;A4120,"")</f>
        <v/>
      </c>
      <c r="BL4120">
        <f>COUNTIFS($B$1:B4120,B4120)-COUNTIFS($B$1:B4120,B4120,$BK$1:BK4120,"")</f>
        <v>0</v>
      </c>
      <c r="BM4120" t="str">
        <f t="shared" si="714"/>
        <v/>
      </c>
    </row>
    <row r="4121" spans="1:65" x14ac:dyDescent="0.25">
      <c r="A4121" s="1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1"/>
      <c r="AK4121" s="1"/>
      <c r="AL4121" s="1"/>
      <c r="AM4121" s="1"/>
      <c r="AN4121" s="1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t="str">
        <f t="shared" si="704"/>
        <v/>
      </c>
      <c r="AZ4121">
        <f t="shared" si="705"/>
        <v>0</v>
      </c>
      <c r="BA4121" t="str">
        <f t="shared" si="706"/>
        <v>QB</v>
      </c>
      <c r="BB4121" t="str">
        <f t="shared" si="707"/>
        <v>_</v>
      </c>
      <c r="BC4121" t="str">
        <f t="shared" si="708"/>
        <v>ru</v>
      </c>
      <c r="BD4121">
        <f>COUNTIFS($BB$1:BB4121,BB4121,$BC$1:BC4121,"ru")</f>
        <v>2245</v>
      </c>
      <c r="BE4121" t="str">
        <f t="shared" si="709"/>
        <v>re</v>
      </c>
      <c r="BF4121">
        <f>COUNTIFS($BB$1:BB4121,BB4121,$BE$1:BE4121,"re")</f>
        <v>2245</v>
      </c>
      <c r="BG4121" t="str">
        <f t="shared" si="710"/>
        <v>ru2245_</v>
      </c>
      <c r="BH4121" t="str">
        <f t="shared" si="711"/>
        <v>re2245_</v>
      </c>
      <c r="BI4121" t="str">
        <f t="shared" si="712"/>
        <v>_0</v>
      </c>
      <c r="BJ4121" t="str">
        <f t="shared" si="713"/>
        <v>_</v>
      </c>
      <c r="BK4121" t="str">
        <f>IF(ISERROR(MATCH(LEFT(C4121,5)&amp;B4121&amp;"_"&amp;A4121,$BK$1:BK4120,0)),LEFT(C4121,5)&amp;B4121&amp;"_"&amp;A4121,"")</f>
        <v/>
      </c>
      <c r="BL4121">
        <f>COUNTIFS($B$1:B4121,B4121)-COUNTIFS($B$1:B4121,B4121,$BK$1:BK4121,"")</f>
        <v>0</v>
      </c>
      <c r="BM4121" t="str">
        <f t="shared" si="714"/>
        <v/>
      </c>
    </row>
    <row r="4122" spans="1:65" x14ac:dyDescent="0.25">
      <c r="A4122" s="1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1"/>
      <c r="AK4122" s="1"/>
      <c r="AL4122" s="1"/>
      <c r="AM4122" s="1"/>
      <c r="AN4122" s="1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t="str">
        <f t="shared" si="704"/>
        <v/>
      </c>
      <c r="AZ4122">
        <f t="shared" si="705"/>
        <v>0</v>
      </c>
      <c r="BA4122" t="str">
        <f t="shared" si="706"/>
        <v>QB</v>
      </c>
      <c r="BB4122" t="str">
        <f t="shared" si="707"/>
        <v>_</v>
      </c>
      <c r="BC4122" t="str">
        <f t="shared" si="708"/>
        <v>ru</v>
      </c>
      <c r="BD4122">
        <f>COUNTIFS($BB$1:BB4122,BB4122,$BC$1:BC4122,"ru")</f>
        <v>2246</v>
      </c>
      <c r="BE4122" t="str">
        <f t="shared" si="709"/>
        <v>re</v>
      </c>
      <c r="BF4122">
        <f>COUNTIFS($BB$1:BB4122,BB4122,$BE$1:BE4122,"re")</f>
        <v>2246</v>
      </c>
      <c r="BG4122" t="str">
        <f t="shared" si="710"/>
        <v>ru2246_</v>
      </c>
      <c r="BH4122" t="str">
        <f t="shared" si="711"/>
        <v>re2246_</v>
      </c>
      <c r="BI4122" t="str">
        <f t="shared" si="712"/>
        <v>_0</v>
      </c>
      <c r="BJ4122" t="str">
        <f t="shared" si="713"/>
        <v>_</v>
      </c>
      <c r="BK4122" t="str">
        <f>IF(ISERROR(MATCH(LEFT(C4122,5)&amp;B4122&amp;"_"&amp;A4122,$BK$1:BK4121,0)),LEFT(C4122,5)&amp;B4122&amp;"_"&amp;A4122,"")</f>
        <v/>
      </c>
      <c r="BL4122">
        <f>COUNTIFS($B$1:B4122,B4122)-COUNTIFS($B$1:B4122,B4122,$BK$1:BK4122,"")</f>
        <v>0</v>
      </c>
      <c r="BM4122" t="str">
        <f t="shared" si="714"/>
        <v/>
      </c>
    </row>
    <row r="4123" spans="1:65" x14ac:dyDescent="0.25">
      <c r="A4123" s="1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1"/>
      <c r="AK4123" s="1"/>
      <c r="AL4123" s="1"/>
      <c r="AM4123" s="1"/>
      <c r="AN4123" s="1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t="str">
        <f t="shared" si="704"/>
        <v/>
      </c>
      <c r="AZ4123">
        <f t="shared" si="705"/>
        <v>0</v>
      </c>
      <c r="BA4123" t="str">
        <f t="shared" si="706"/>
        <v>QB</v>
      </c>
      <c r="BB4123" t="str">
        <f t="shared" si="707"/>
        <v>_</v>
      </c>
      <c r="BC4123" t="str">
        <f t="shared" si="708"/>
        <v>ru</v>
      </c>
      <c r="BD4123">
        <f>COUNTIFS($BB$1:BB4123,BB4123,$BC$1:BC4123,"ru")</f>
        <v>2247</v>
      </c>
      <c r="BE4123" t="str">
        <f t="shared" si="709"/>
        <v>re</v>
      </c>
      <c r="BF4123">
        <f>COUNTIFS($BB$1:BB4123,BB4123,$BE$1:BE4123,"re")</f>
        <v>2247</v>
      </c>
      <c r="BG4123" t="str">
        <f t="shared" si="710"/>
        <v>ru2247_</v>
      </c>
      <c r="BH4123" t="str">
        <f t="shared" si="711"/>
        <v>re2247_</v>
      </c>
      <c r="BI4123" t="str">
        <f t="shared" si="712"/>
        <v>_0</v>
      </c>
      <c r="BJ4123" t="str">
        <f t="shared" si="713"/>
        <v>_</v>
      </c>
      <c r="BK4123" t="str">
        <f>IF(ISERROR(MATCH(LEFT(C4123,5)&amp;B4123&amp;"_"&amp;A4123,$BK$1:BK4122,0)),LEFT(C4123,5)&amp;B4123&amp;"_"&amp;A4123,"")</f>
        <v/>
      </c>
      <c r="BL4123">
        <f>COUNTIFS($B$1:B4123,B4123)-COUNTIFS($B$1:B4123,B4123,$BK$1:BK4123,"")</f>
        <v>0</v>
      </c>
      <c r="BM4123" t="str">
        <f t="shared" si="714"/>
        <v/>
      </c>
    </row>
    <row r="4124" spans="1:65" x14ac:dyDescent="0.25">
      <c r="A4124" s="1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1"/>
      <c r="AK4124" s="1"/>
      <c r="AL4124" s="1"/>
      <c r="AM4124" s="1"/>
      <c r="AN4124" s="1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t="str">
        <f t="shared" si="704"/>
        <v/>
      </c>
      <c r="AZ4124">
        <f t="shared" si="705"/>
        <v>0</v>
      </c>
      <c r="BA4124" t="str">
        <f t="shared" si="706"/>
        <v>QB</v>
      </c>
      <c r="BB4124" t="str">
        <f t="shared" si="707"/>
        <v>_</v>
      </c>
      <c r="BC4124" t="str">
        <f t="shared" si="708"/>
        <v>ru</v>
      </c>
      <c r="BD4124">
        <f>COUNTIFS($BB$1:BB4124,BB4124,$BC$1:BC4124,"ru")</f>
        <v>2248</v>
      </c>
      <c r="BE4124" t="str">
        <f t="shared" si="709"/>
        <v>re</v>
      </c>
      <c r="BF4124">
        <f>COUNTIFS($BB$1:BB4124,BB4124,$BE$1:BE4124,"re")</f>
        <v>2248</v>
      </c>
      <c r="BG4124" t="str">
        <f t="shared" si="710"/>
        <v>ru2248_</v>
      </c>
      <c r="BH4124" t="str">
        <f t="shared" si="711"/>
        <v>re2248_</v>
      </c>
      <c r="BI4124" t="str">
        <f t="shared" si="712"/>
        <v>_0</v>
      </c>
      <c r="BJ4124" t="str">
        <f t="shared" si="713"/>
        <v>_</v>
      </c>
      <c r="BK4124" t="str">
        <f>IF(ISERROR(MATCH(LEFT(C4124,5)&amp;B4124&amp;"_"&amp;A4124,$BK$1:BK4123,0)),LEFT(C4124,5)&amp;B4124&amp;"_"&amp;A4124,"")</f>
        <v/>
      </c>
      <c r="BL4124">
        <f>COUNTIFS($B$1:B4124,B4124)-COUNTIFS($B$1:B4124,B4124,$BK$1:BK4124,"")</f>
        <v>0</v>
      </c>
      <c r="BM4124" t="str">
        <f t="shared" si="714"/>
        <v/>
      </c>
    </row>
    <row r="4125" spans="1:65" x14ac:dyDescent="0.25">
      <c r="A4125" s="1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1"/>
      <c r="AK4125" s="1"/>
      <c r="AL4125" s="1"/>
      <c r="AM4125" s="1"/>
      <c r="AN4125" s="1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t="str">
        <f t="shared" si="704"/>
        <v/>
      </c>
      <c r="AZ4125">
        <f t="shared" si="705"/>
        <v>0</v>
      </c>
      <c r="BA4125" t="str">
        <f t="shared" si="706"/>
        <v>QB</v>
      </c>
      <c r="BB4125" t="str">
        <f t="shared" si="707"/>
        <v>_</v>
      </c>
      <c r="BC4125" t="str">
        <f t="shared" si="708"/>
        <v>ru</v>
      </c>
      <c r="BD4125">
        <f>COUNTIFS($BB$1:BB4125,BB4125,$BC$1:BC4125,"ru")</f>
        <v>2249</v>
      </c>
      <c r="BE4125" t="str">
        <f t="shared" si="709"/>
        <v>re</v>
      </c>
      <c r="BF4125">
        <f>COUNTIFS($BB$1:BB4125,BB4125,$BE$1:BE4125,"re")</f>
        <v>2249</v>
      </c>
      <c r="BG4125" t="str">
        <f t="shared" si="710"/>
        <v>ru2249_</v>
      </c>
      <c r="BH4125" t="str">
        <f t="shared" si="711"/>
        <v>re2249_</v>
      </c>
      <c r="BI4125" t="str">
        <f t="shared" si="712"/>
        <v>_0</v>
      </c>
      <c r="BJ4125" t="str">
        <f t="shared" si="713"/>
        <v>_</v>
      </c>
      <c r="BK4125" t="str">
        <f>IF(ISERROR(MATCH(LEFT(C4125,5)&amp;B4125&amp;"_"&amp;A4125,$BK$1:BK4124,0)),LEFT(C4125,5)&amp;B4125&amp;"_"&amp;A4125,"")</f>
        <v/>
      </c>
      <c r="BL4125">
        <f>COUNTIFS($B$1:B4125,B4125)-COUNTIFS($B$1:B4125,B4125,$BK$1:BK4125,"")</f>
        <v>0</v>
      </c>
      <c r="BM4125" t="str">
        <f t="shared" si="714"/>
        <v/>
      </c>
    </row>
    <row r="4126" spans="1:65" x14ac:dyDescent="0.25">
      <c r="A4126" s="1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1"/>
      <c r="AK4126" s="1"/>
      <c r="AL4126" s="1"/>
      <c r="AM4126" s="1"/>
      <c r="AN4126" s="1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t="str">
        <f t="shared" si="704"/>
        <v/>
      </c>
      <c r="AZ4126">
        <f t="shared" si="705"/>
        <v>0</v>
      </c>
      <c r="BA4126" t="str">
        <f t="shared" si="706"/>
        <v>QB</v>
      </c>
      <c r="BB4126" t="str">
        <f t="shared" si="707"/>
        <v>_</v>
      </c>
      <c r="BC4126" t="str">
        <f t="shared" si="708"/>
        <v>ru</v>
      </c>
      <c r="BD4126">
        <f>COUNTIFS($BB$1:BB4126,BB4126,$BC$1:BC4126,"ru")</f>
        <v>2250</v>
      </c>
      <c r="BE4126" t="str">
        <f t="shared" si="709"/>
        <v>re</v>
      </c>
      <c r="BF4126">
        <f>COUNTIFS($BB$1:BB4126,BB4126,$BE$1:BE4126,"re")</f>
        <v>2250</v>
      </c>
      <c r="BG4126" t="str">
        <f t="shared" si="710"/>
        <v>ru2250_</v>
      </c>
      <c r="BH4126" t="str">
        <f t="shared" si="711"/>
        <v>re2250_</v>
      </c>
      <c r="BI4126" t="str">
        <f t="shared" si="712"/>
        <v>_0</v>
      </c>
      <c r="BJ4126" t="str">
        <f t="shared" si="713"/>
        <v>_</v>
      </c>
      <c r="BK4126" t="str">
        <f>IF(ISERROR(MATCH(LEFT(C4126,5)&amp;B4126&amp;"_"&amp;A4126,$BK$1:BK4125,0)),LEFT(C4126,5)&amp;B4126&amp;"_"&amp;A4126,"")</f>
        <v/>
      </c>
      <c r="BL4126">
        <f>COUNTIFS($B$1:B4126,B4126)-COUNTIFS($B$1:B4126,B4126,$BK$1:BK4126,"")</f>
        <v>0</v>
      </c>
      <c r="BM4126" t="str">
        <f t="shared" si="714"/>
        <v/>
      </c>
    </row>
    <row r="4127" spans="1:65" x14ac:dyDescent="0.25">
      <c r="A4127" s="1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1"/>
      <c r="AK4127" s="1"/>
      <c r="AL4127" s="1"/>
      <c r="AM4127" s="1"/>
      <c r="AN4127" s="1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t="str">
        <f t="shared" si="704"/>
        <v/>
      </c>
      <c r="AZ4127">
        <f t="shared" si="705"/>
        <v>0</v>
      </c>
      <c r="BA4127" t="str">
        <f t="shared" si="706"/>
        <v>QB</v>
      </c>
      <c r="BB4127" t="str">
        <f t="shared" si="707"/>
        <v>_</v>
      </c>
      <c r="BC4127" t="str">
        <f t="shared" si="708"/>
        <v>ru</v>
      </c>
      <c r="BD4127">
        <f>COUNTIFS($BB$1:BB4127,BB4127,$BC$1:BC4127,"ru")</f>
        <v>2251</v>
      </c>
      <c r="BE4127" t="str">
        <f t="shared" si="709"/>
        <v>re</v>
      </c>
      <c r="BF4127">
        <f>COUNTIFS($BB$1:BB4127,BB4127,$BE$1:BE4127,"re")</f>
        <v>2251</v>
      </c>
      <c r="BG4127" t="str">
        <f t="shared" si="710"/>
        <v>ru2251_</v>
      </c>
      <c r="BH4127" t="str">
        <f t="shared" si="711"/>
        <v>re2251_</v>
      </c>
      <c r="BI4127" t="str">
        <f t="shared" si="712"/>
        <v>_0</v>
      </c>
      <c r="BJ4127" t="str">
        <f t="shared" si="713"/>
        <v>_</v>
      </c>
      <c r="BK4127" t="str">
        <f>IF(ISERROR(MATCH(LEFT(C4127,5)&amp;B4127&amp;"_"&amp;A4127,$BK$1:BK4126,0)),LEFT(C4127,5)&amp;B4127&amp;"_"&amp;A4127,"")</f>
        <v/>
      </c>
      <c r="BL4127">
        <f>COUNTIFS($B$1:B4127,B4127)-COUNTIFS($B$1:B4127,B4127,$BK$1:BK4127,"")</f>
        <v>0</v>
      </c>
      <c r="BM4127" t="str">
        <f t="shared" si="714"/>
        <v/>
      </c>
    </row>
    <row r="4128" spans="1:65" x14ac:dyDescent="0.25">
      <c r="A4128" s="1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1"/>
      <c r="AK4128" s="1"/>
      <c r="AL4128" s="1"/>
      <c r="AM4128" s="1"/>
      <c r="AN4128" s="1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t="str">
        <f t="shared" si="704"/>
        <v/>
      </c>
      <c r="AZ4128">
        <f t="shared" si="705"/>
        <v>0</v>
      </c>
      <c r="BA4128" t="str">
        <f t="shared" si="706"/>
        <v>QB</v>
      </c>
      <c r="BB4128" t="str">
        <f t="shared" si="707"/>
        <v>_</v>
      </c>
      <c r="BC4128" t="str">
        <f t="shared" si="708"/>
        <v>ru</v>
      </c>
      <c r="BD4128">
        <f>COUNTIFS($BB$1:BB4128,BB4128,$BC$1:BC4128,"ru")</f>
        <v>2252</v>
      </c>
      <c r="BE4128" t="str">
        <f t="shared" si="709"/>
        <v>re</v>
      </c>
      <c r="BF4128">
        <f>COUNTIFS($BB$1:BB4128,BB4128,$BE$1:BE4128,"re")</f>
        <v>2252</v>
      </c>
      <c r="BG4128" t="str">
        <f t="shared" si="710"/>
        <v>ru2252_</v>
      </c>
      <c r="BH4128" t="str">
        <f t="shared" si="711"/>
        <v>re2252_</v>
      </c>
      <c r="BI4128" t="str">
        <f t="shared" si="712"/>
        <v>_0</v>
      </c>
      <c r="BJ4128" t="str">
        <f t="shared" si="713"/>
        <v>_</v>
      </c>
      <c r="BK4128" t="str">
        <f>IF(ISERROR(MATCH(LEFT(C4128,5)&amp;B4128&amp;"_"&amp;A4128,$BK$1:BK4127,0)),LEFT(C4128,5)&amp;B4128&amp;"_"&amp;A4128,"")</f>
        <v/>
      </c>
      <c r="BL4128">
        <f>COUNTIFS($B$1:B4128,B4128)-COUNTIFS($B$1:B4128,B4128,$BK$1:BK4128,"")</f>
        <v>0</v>
      </c>
      <c r="BM4128" t="str">
        <f t="shared" si="714"/>
        <v/>
      </c>
    </row>
    <row r="4129" spans="1:65" x14ac:dyDescent="0.25">
      <c r="A4129" s="1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1"/>
      <c r="AK4129" s="1"/>
      <c r="AL4129" s="1"/>
      <c r="AM4129" s="1"/>
      <c r="AN4129" s="1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t="str">
        <f t="shared" si="704"/>
        <v/>
      </c>
      <c r="AZ4129">
        <f t="shared" si="705"/>
        <v>0</v>
      </c>
      <c r="BA4129" t="str">
        <f t="shared" si="706"/>
        <v>QB</v>
      </c>
      <c r="BB4129" t="str">
        <f t="shared" si="707"/>
        <v>_</v>
      </c>
      <c r="BC4129" t="str">
        <f t="shared" si="708"/>
        <v>ru</v>
      </c>
      <c r="BD4129">
        <f>COUNTIFS($BB$1:BB4129,BB4129,$BC$1:BC4129,"ru")</f>
        <v>2253</v>
      </c>
      <c r="BE4129" t="str">
        <f t="shared" si="709"/>
        <v>re</v>
      </c>
      <c r="BF4129">
        <f>COUNTIFS($BB$1:BB4129,BB4129,$BE$1:BE4129,"re")</f>
        <v>2253</v>
      </c>
      <c r="BG4129" t="str">
        <f t="shared" si="710"/>
        <v>ru2253_</v>
      </c>
      <c r="BH4129" t="str">
        <f t="shared" si="711"/>
        <v>re2253_</v>
      </c>
      <c r="BI4129" t="str">
        <f t="shared" si="712"/>
        <v>_0</v>
      </c>
      <c r="BJ4129" t="str">
        <f t="shared" si="713"/>
        <v>_</v>
      </c>
      <c r="BK4129" t="str">
        <f>IF(ISERROR(MATCH(LEFT(C4129,5)&amp;B4129&amp;"_"&amp;A4129,$BK$1:BK4128,0)),LEFT(C4129,5)&amp;B4129&amp;"_"&amp;A4129,"")</f>
        <v/>
      </c>
      <c r="BL4129">
        <f>COUNTIFS($B$1:B4129,B4129)-COUNTIFS($B$1:B4129,B4129,$BK$1:BK4129,"")</f>
        <v>0</v>
      </c>
      <c r="BM4129" t="str">
        <f t="shared" si="714"/>
        <v/>
      </c>
    </row>
    <row r="4130" spans="1:65" x14ac:dyDescent="0.25">
      <c r="A4130" s="1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1"/>
      <c r="AK4130" s="1"/>
      <c r="AL4130" s="1"/>
      <c r="AM4130" s="1"/>
      <c r="AN4130" s="1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t="str">
        <f t="shared" si="704"/>
        <v/>
      </c>
      <c r="AZ4130">
        <f t="shared" si="705"/>
        <v>0</v>
      </c>
      <c r="BA4130" t="str">
        <f t="shared" si="706"/>
        <v>QB</v>
      </c>
      <c r="BB4130" t="str">
        <f t="shared" si="707"/>
        <v>_</v>
      </c>
      <c r="BC4130" t="str">
        <f t="shared" si="708"/>
        <v>ru</v>
      </c>
      <c r="BD4130">
        <f>COUNTIFS($BB$1:BB4130,BB4130,$BC$1:BC4130,"ru")</f>
        <v>2254</v>
      </c>
      <c r="BE4130" t="str">
        <f t="shared" si="709"/>
        <v>re</v>
      </c>
      <c r="BF4130">
        <f>COUNTIFS($BB$1:BB4130,BB4130,$BE$1:BE4130,"re")</f>
        <v>2254</v>
      </c>
      <c r="BG4130" t="str">
        <f t="shared" si="710"/>
        <v>ru2254_</v>
      </c>
      <c r="BH4130" t="str">
        <f t="shared" si="711"/>
        <v>re2254_</v>
      </c>
      <c r="BI4130" t="str">
        <f t="shared" si="712"/>
        <v>_0</v>
      </c>
      <c r="BJ4130" t="str">
        <f t="shared" si="713"/>
        <v>_</v>
      </c>
      <c r="BK4130" t="str">
        <f>IF(ISERROR(MATCH(LEFT(C4130,5)&amp;B4130&amp;"_"&amp;A4130,$BK$1:BK4129,0)),LEFT(C4130,5)&amp;B4130&amp;"_"&amp;A4130,"")</f>
        <v/>
      </c>
      <c r="BL4130">
        <f>COUNTIFS($B$1:B4130,B4130)-COUNTIFS($B$1:B4130,B4130,$BK$1:BK4130,"")</f>
        <v>0</v>
      </c>
      <c r="BM4130" t="str">
        <f t="shared" si="714"/>
        <v/>
      </c>
    </row>
    <row r="4131" spans="1:65" x14ac:dyDescent="0.25">
      <c r="A4131" s="1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1"/>
      <c r="AK4131" s="1"/>
      <c r="AL4131" s="1"/>
      <c r="AM4131" s="1"/>
      <c r="AN4131" s="1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t="str">
        <f t="shared" si="704"/>
        <v/>
      </c>
      <c r="AZ4131">
        <f t="shared" si="705"/>
        <v>0</v>
      </c>
      <c r="BA4131" t="str">
        <f t="shared" si="706"/>
        <v>QB</v>
      </c>
      <c r="BB4131" t="str">
        <f t="shared" si="707"/>
        <v>_</v>
      </c>
      <c r="BC4131" t="str">
        <f t="shared" si="708"/>
        <v>ru</v>
      </c>
      <c r="BD4131">
        <f>COUNTIFS($BB$1:BB4131,BB4131,$BC$1:BC4131,"ru")</f>
        <v>2255</v>
      </c>
      <c r="BE4131" t="str">
        <f t="shared" si="709"/>
        <v>re</v>
      </c>
      <c r="BF4131">
        <f>COUNTIFS($BB$1:BB4131,BB4131,$BE$1:BE4131,"re")</f>
        <v>2255</v>
      </c>
      <c r="BG4131" t="str">
        <f t="shared" si="710"/>
        <v>ru2255_</v>
      </c>
      <c r="BH4131" t="str">
        <f t="shared" si="711"/>
        <v>re2255_</v>
      </c>
      <c r="BI4131" t="str">
        <f t="shared" si="712"/>
        <v>_0</v>
      </c>
      <c r="BJ4131" t="str">
        <f t="shared" si="713"/>
        <v>_</v>
      </c>
      <c r="BK4131" t="str">
        <f>IF(ISERROR(MATCH(LEFT(C4131,5)&amp;B4131&amp;"_"&amp;A4131,$BK$1:BK4130,0)),LEFT(C4131,5)&amp;B4131&amp;"_"&amp;A4131,"")</f>
        <v/>
      </c>
      <c r="BL4131">
        <f>COUNTIFS($B$1:B4131,B4131)-COUNTIFS($B$1:B4131,B4131,$BK$1:BK4131,"")</f>
        <v>0</v>
      </c>
      <c r="BM4131" t="str">
        <f t="shared" si="714"/>
        <v/>
      </c>
    </row>
    <row r="4132" spans="1:65" x14ac:dyDescent="0.25">
      <c r="A4132" s="1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1"/>
      <c r="AK4132" s="1"/>
      <c r="AL4132" s="1"/>
      <c r="AM4132" s="1"/>
      <c r="AN4132" s="1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t="str">
        <f t="shared" si="704"/>
        <v/>
      </c>
      <c r="AZ4132">
        <f t="shared" si="705"/>
        <v>0</v>
      </c>
      <c r="BA4132" t="str">
        <f t="shared" si="706"/>
        <v>QB</v>
      </c>
      <c r="BB4132" t="str">
        <f t="shared" si="707"/>
        <v>_</v>
      </c>
      <c r="BC4132" t="str">
        <f t="shared" si="708"/>
        <v>ru</v>
      </c>
      <c r="BD4132">
        <f>COUNTIFS($BB$1:BB4132,BB4132,$BC$1:BC4132,"ru")</f>
        <v>2256</v>
      </c>
      <c r="BE4132" t="str">
        <f t="shared" si="709"/>
        <v>re</v>
      </c>
      <c r="BF4132">
        <f>COUNTIFS($BB$1:BB4132,BB4132,$BE$1:BE4132,"re")</f>
        <v>2256</v>
      </c>
      <c r="BG4132" t="str">
        <f t="shared" si="710"/>
        <v>ru2256_</v>
      </c>
      <c r="BH4132" t="str">
        <f t="shared" si="711"/>
        <v>re2256_</v>
      </c>
      <c r="BI4132" t="str">
        <f t="shared" si="712"/>
        <v>_0</v>
      </c>
      <c r="BJ4132" t="str">
        <f t="shared" si="713"/>
        <v>_</v>
      </c>
      <c r="BK4132" t="str">
        <f>IF(ISERROR(MATCH(LEFT(C4132,5)&amp;B4132&amp;"_"&amp;A4132,$BK$1:BK4131,0)),LEFT(C4132,5)&amp;B4132&amp;"_"&amp;A4132,"")</f>
        <v/>
      </c>
      <c r="BL4132">
        <f>COUNTIFS($B$1:B4132,B4132)-COUNTIFS($B$1:B4132,B4132,$BK$1:BK4132,"")</f>
        <v>0</v>
      </c>
      <c r="BM4132" t="str">
        <f t="shared" si="714"/>
        <v/>
      </c>
    </row>
    <row r="4133" spans="1:65" x14ac:dyDescent="0.25">
      <c r="A4133" s="1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1"/>
      <c r="AK4133" s="1"/>
      <c r="AL4133" s="1"/>
      <c r="AM4133" s="1"/>
      <c r="AN4133" s="1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t="str">
        <f t="shared" si="704"/>
        <v/>
      </c>
      <c r="AZ4133">
        <f t="shared" si="705"/>
        <v>0</v>
      </c>
      <c r="BA4133" t="str">
        <f t="shared" si="706"/>
        <v>QB</v>
      </c>
      <c r="BB4133" t="str">
        <f t="shared" si="707"/>
        <v>_</v>
      </c>
      <c r="BC4133" t="str">
        <f t="shared" si="708"/>
        <v>ru</v>
      </c>
      <c r="BD4133">
        <f>COUNTIFS($BB$1:BB4133,BB4133,$BC$1:BC4133,"ru")</f>
        <v>2257</v>
      </c>
      <c r="BE4133" t="str">
        <f t="shared" si="709"/>
        <v>re</v>
      </c>
      <c r="BF4133">
        <f>COUNTIFS($BB$1:BB4133,BB4133,$BE$1:BE4133,"re")</f>
        <v>2257</v>
      </c>
      <c r="BG4133" t="str">
        <f t="shared" si="710"/>
        <v>ru2257_</v>
      </c>
      <c r="BH4133" t="str">
        <f t="shared" si="711"/>
        <v>re2257_</v>
      </c>
      <c r="BI4133" t="str">
        <f t="shared" si="712"/>
        <v>_0</v>
      </c>
      <c r="BJ4133" t="str">
        <f t="shared" si="713"/>
        <v>_</v>
      </c>
      <c r="BK4133" t="str">
        <f>IF(ISERROR(MATCH(LEFT(C4133,5)&amp;B4133&amp;"_"&amp;A4133,$BK$1:BK4132,0)),LEFT(C4133,5)&amp;B4133&amp;"_"&amp;A4133,"")</f>
        <v/>
      </c>
      <c r="BL4133">
        <f>COUNTIFS($B$1:B4133,B4133)-COUNTIFS($B$1:B4133,B4133,$BK$1:BK4133,"")</f>
        <v>0</v>
      </c>
      <c r="BM4133" t="str">
        <f t="shared" si="714"/>
        <v/>
      </c>
    </row>
    <row r="4134" spans="1:65" x14ac:dyDescent="0.25">
      <c r="A4134" s="1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1"/>
      <c r="AK4134" s="1"/>
      <c r="AL4134" s="1"/>
      <c r="AM4134" s="1"/>
      <c r="AN4134" s="1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t="str">
        <f t="shared" si="704"/>
        <v/>
      </c>
      <c r="AZ4134">
        <f t="shared" si="705"/>
        <v>0</v>
      </c>
      <c r="BA4134" t="str">
        <f t="shared" si="706"/>
        <v>QB</v>
      </c>
      <c r="BB4134" t="str">
        <f t="shared" si="707"/>
        <v>_</v>
      </c>
      <c r="BC4134" t="str">
        <f t="shared" si="708"/>
        <v>ru</v>
      </c>
      <c r="BD4134">
        <f>COUNTIFS($BB$1:BB4134,BB4134,$BC$1:BC4134,"ru")</f>
        <v>2258</v>
      </c>
      <c r="BE4134" t="str">
        <f t="shared" si="709"/>
        <v>re</v>
      </c>
      <c r="BF4134">
        <f>COUNTIFS($BB$1:BB4134,BB4134,$BE$1:BE4134,"re")</f>
        <v>2258</v>
      </c>
      <c r="BG4134" t="str">
        <f t="shared" si="710"/>
        <v>ru2258_</v>
      </c>
      <c r="BH4134" t="str">
        <f t="shared" si="711"/>
        <v>re2258_</v>
      </c>
      <c r="BI4134" t="str">
        <f t="shared" si="712"/>
        <v>_0</v>
      </c>
      <c r="BJ4134" t="str">
        <f t="shared" si="713"/>
        <v>_</v>
      </c>
      <c r="BK4134" t="str">
        <f>IF(ISERROR(MATCH(LEFT(C4134,5)&amp;B4134&amp;"_"&amp;A4134,$BK$1:BK4133,0)),LEFT(C4134,5)&amp;B4134&amp;"_"&amp;A4134,"")</f>
        <v/>
      </c>
      <c r="BL4134">
        <f>COUNTIFS($B$1:B4134,B4134)-COUNTIFS($B$1:B4134,B4134,$BK$1:BK4134,"")</f>
        <v>0</v>
      </c>
      <c r="BM4134" t="str">
        <f t="shared" si="714"/>
        <v/>
      </c>
    </row>
    <row r="4135" spans="1:65" x14ac:dyDescent="0.25">
      <c r="A4135" s="1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1"/>
      <c r="AK4135" s="1"/>
      <c r="AL4135" s="1"/>
      <c r="AM4135" s="1"/>
      <c r="AN4135" s="1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t="str">
        <f t="shared" si="704"/>
        <v/>
      </c>
      <c r="AZ4135">
        <f t="shared" si="705"/>
        <v>0</v>
      </c>
      <c r="BA4135" t="str">
        <f t="shared" si="706"/>
        <v>QB</v>
      </c>
      <c r="BB4135" t="str">
        <f t="shared" si="707"/>
        <v>_</v>
      </c>
      <c r="BC4135" t="str">
        <f t="shared" si="708"/>
        <v>ru</v>
      </c>
      <c r="BD4135">
        <f>COUNTIFS($BB$1:BB4135,BB4135,$BC$1:BC4135,"ru")</f>
        <v>2259</v>
      </c>
      <c r="BE4135" t="str">
        <f t="shared" si="709"/>
        <v>re</v>
      </c>
      <c r="BF4135">
        <f>COUNTIFS($BB$1:BB4135,BB4135,$BE$1:BE4135,"re")</f>
        <v>2259</v>
      </c>
      <c r="BG4135" t="str">
        <f t="shared" si="710"/>
        <v>ru2259_</v>
      </c>
      <c r="BH4135" t="str">
        <f t="shared" si="711"/>
        <v>re2259_</v>
      </c>
      <c r="BI4135" t="str">
        <f t="shared" si="712"/>
        <v>_0</v>
      </c>
      <c r="BJ4135" t="str">
        <f t="shared" si="713"/>
        <v>_</v>
      </c>
      <c r="BK4135" t="str">
        <f>IF(ISERROR(MATCH(LEFT(C4135,5)&amp;B4135&amp;"_"&amp;A4135,$BK$1:BK4134,0)),LEFT(C4135,5)&amp;B4135&amp;"_"&amp;A4135,"")</f>
        <v/>
      </c>
      <c r="BL4135">
        <f>COUNTIFS($B$1:B4135,B4135)-COUNTIFS($B$1:B4135,B4135,$BK$1:BK4135,"")</f>
        <v>0</v>
      </c>
      <c r="BM4135" t="str">
        <f t="shared" si="714"/>
        <v/>
      </c>
    </row>
    <row r="4136" spans="1:65" x14ac:dyDescent="0.25">
      <c r="A4136" s="1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1"/>
      <c r="AK4136" s="1"/>
      <c r="AL4136" s="1"/>
      <c r="AM4136" s="1"/>
      <c r="AN4136" s="1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t="str">
        <f t="shared" si="704"/>
        <v/>
      </c>
      <c r="AZ4136">
        <f t="shared" si="705"/>
        <v>0</v>
      </c>
      <c r="BA4136" t="str">
        <f t="shared" si="706"/>
        <v>QB</v>
      </c>
      <c r="BB4136" t="str">
        <f t="shared" si="707"/>
        <v>_</v>
      </c>
      <c r="BC4136" t="str">
        <f t="shared" si="708"/>
        <v>ru</v>
      </c>
      <c r="BD4136">
        <f>COUNTIFS($BB$1:BB4136,BB4136,$BC$1:BC4136,"ru")</f>
        <v>2260</v>
      </c>
      <c r="BE4136" t="str">
        <f t="shared" si="709"/>
        <v>re</v>
      </c>
      <c r="BF4136">
        <f>COUNTIFS($BB$1:BB4136,BB4136,$BE$1:BE4136,"re")</f>
        <v>2260</v>
      </c>
      <c r="BG4136" t="str">
        <f t="shared" si="710"/>
        <v>ru2260_</v>
      </c>
      <c r="BH4136" t="str">
        <f t="shared" si="711"/>
        <v>re2260_</v>
      </c>
      <c r="BI4136" t="str">
        <f t="shared" si="712"/>
        <v>_0</v>
      </c>
      <c r="BJ4136" t="str">
        <f t="shared" si="713"/>
        <v>_</v>
      </c>
      <c r="BK4136" t="str">
        <f>IF(ISERROR(MATCH(LEFT(C4136,5)&amp;B4136&amp;"_"&amp;A4136,$BK$1:BK4135,0)),LEFT(C4136,5)&amp;B4136&amp;"_"&amp;A4136,"")</f>
        <v/>
      </c>
      <c r="BL4136">
        <f>COUNTIFS($B$1:B4136,B4136)-COUNTIFS($B$1:B4136,B4136,$BK$1:BK4136,"")</f>
        <v>0</v>
      </c>
      <c r="BM4136" t="str">
        <f t="shared" si="714"/>
        <v/>
      </c>
    </row>
    <row r="4137" spans="1:65" x14ac:dyDescent="0.25">
      <c r="A4137" s="1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1"/>
      <c r="AK4137" s="1"/>
      <c r="AL4137" s="1"/>
      <c r="AM4137" s="1"/>
      <c r="AN4137" s="1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t="str">
        <f t="shared" si="704"/>
        <v/>
      </c>
      <c r="AZ4137">
        <f t="shared" si="705"/>
        <v>0</v>
      </c>
      <c r="BA4137" t="str">
        <f t="shared" si="706"/>
        <v>QB</v>
      </c>
      <c r="BB4137" t="str">
        <f t="shared" si="707"/>
        <v>_</v>
      </c>
      <c r="BC4137" t="str">
        <f t="shared" si="708"/>
        <v>ru</v>
      </c>
      <c r="BD4137">
        <f>COUNTIFS($BB$1:BB4137,BB4137,$BC$1:BC4137,"ru")</f>
        <v>2261</v>
      </c>
      <c r="BE4137" t="str">
        <f t="shared" si="709"/>
        <v>re</v>
      </c>
      <c r="BF4137">
        <f>COUNTIFS($BB$1:BB4137,BB4137,$BE$1:BE4137,"re")</f>
        <v>2261</v>
      </c>
      <c r="BG4137" t="str">
        <f t="shared" si="710"/>
        <v>ru2261_</v>
      </c>
      <c r="BH4137" t="str">
        <f t="shared" si="711"/>
        <v>re2261_</v>
      </c>
      <c r="BI4137" t="str">
        <f t="shared" si="712"/>
        <v>_0</v>
      </c>
      <c r="BJ4137" t="str">
        <f t="shared" si="713"/>
        <v>_</v>
      </c>
      <c r="BK4137" t="str">
        <f>IF(ISERROR(MATCH(LEFT(C4137,5)&amp;B4137&amp;"_"&amp;A4137,$BK$1:BK4136,0)),LEFT(C4137,5)&amp;B4137&amp;"_"&amp;A4137,"")</f>
        <v/>
      </c>
      <c r="BL4137">
        <f>COUNTIFS($B$1:B4137,B4137)-COUNTIFS($B$1:B4137,B4137,$BK$1:BK4137,"")</f>
        <v>0</v>
      </c>
      <c r="BM4137" t="str">
        <f t="shared" si="714"/>
        <v/>
      </c>
    </row>
    <row r="4138" spans="1:65" x14ac:dyDescent="0.25">
      <c r="A4138" s="1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1"/>
      <c r="AK4138" s="1"/>
      <c r="AL4138" s="1"/>
      <c r="AM4138" s="1"/>
      <c r="AN4138" s="1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t="str">
        <f t="shared" si="704"/>
        <v/>
      </c>
      <c r="AZ4138">
        <f t="shared" si="705"/>
        <v>0</v>
      </c>
      <c r="BA4138" t="str">
        <f t="shared" si="706"/>
        <v>QB</v>
      </c>
      <c r="BB4138" t="str">
        <f t="shared" si="707"/>
        <v>_</v>
      </c>
      <c r="BC4138" t="str">
        <f t="shared" si="708"/>
        <v>ru</v>
      </c>
      <c r="BD4138">
        <f>COUNTIFS($BB$1:BB4138,BB4138,$BC$1:BC4138,"ru")</f>
        <v>2262</v>
      </c>
      <c r="BE4138" t="str">
        <f t="shared" si="709"/>
        <v>re</v>
      </c>
      <c r="BF4138">
        <f>COUNTIFS($BB$1:BB4138,BB4138,$BE$1:BE4138,"re")</f>
        <v>2262</v>
      </c>
      <c r="BG4138" t="str">
        <f t="shared" si="710"/>
        <v>ru2262_</v>
      </c>
      <c r="BH4138" t="str">
        <f t="shared" si="711"/>
        <v>re2262_</v>
      </c>
      <c r="BI4138" t="str">
        <f t="shared" si="712"/>
        <v>_0</v>
      </c>
      <c r="BJ4138" t="str">
        <f t="shared" si="713"/>
        <v>_</v>
      </c>
      <c r="BK4138" t="str">
        <f>IF(ISERROR(MATCH(LEFT(C4138,5)&amp;B4138&amp;"_"&amp;A4138,$BK$1:BK4137,0)),LEFT(C4138,5)&amp;B4138&amp;"_"&amp;A4138,"")</f>
        <v/>
      </c>
      <c r="BL4138">
        <f>COUNTIFS($B$1:B4138,B4138)-COUNTIFS($B$1:B4138,B4138,$BK$1:BK4138,"")</f>
        <v>0</v>
      </c>
      <c r="BM4138" t="str">
        <f t="shared" si="714"/>
        <v/>
      </c>
    </row>
    <row r="4139" spans="1:65" x14ac:dyDescent="0.25">
      <c r="A4139" s="1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1"/>
      <c r="AK4139" s="1"/>
      <c r="AL4139" s="1"/>
      <c r="AM4139" s="1"/>
      <c r="AN4139" s="1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t="str">
        <f t="shared" si="704"/>
        <v/>
      </c>
      <c r="AZ4139">
        <f t="shared" si="705"/>
        <v>0</v>
      </c>
      <c r="BA4139" t="str">
        <f t="shared" si="706"/>
        <v>QB</v>
      </c>
      <c r="BB4139" t="str">
        <f t="shared" si="707"/>
        <v>_</v>
      </c>
      <c r="BC4139" t="str">
        <f t="shared" si="708"/>
        <v>ru</v>
      </c>
      <c r="BD4139">
        <f>COUNTIFS($BB$1:BB4139,BB4139,$BC$1:BC4139,"ru")</f>
        <v>2263</v>
      </c>
      <c r="BE4139" t="str">
        <f t="shared" si="709"/>
        <v>re</v>
      </c>
      <c r="BF4139">
        <f>COUNTIFS($BB$1:BB4139,BB4139,$BE$1:BE4139,"re")</f>
        <v>2263</v>
      </c>
      <c r="BG4139" t="str">
        <f t="shared" si="710"/>
        <v>ru2263_</v>
      </c>
      <c r="BH4139" t="str">
        <f t="shared" si="711"/>
        <v>re2263_</v>
      </c>
      <c r="BI4139" t="str">
        <f t="shared" si="712"/>
        <v>_0</v>
      </c>
      <c r="BJ4139" t="str">
        <f t="shared" si="713"/>
        <v>_</v>
      </c>
      <c r="BK4139" t="str">
        <f>IF(ISERROR(MATCH(LEFT(C4139,5)&amp;B4139&amp;"_"&amp;A4139,$BK$1:BK4138,0)),LEFT(C4139,5)&amp;B4139&amp;"_"&amp;A4139,"")</f>
        <v/>
      </c>
      <c r="BL4139">
        <f>COUNTIFS($B$1:B4139,B4139)-COUNTIFS($B$1:B4139,B4139,$BK$1:BK4139,"")</f>
        <v>0</v>
      </c>
      <c r="BM4139" t="str">
        <f t="shared" si="714"/>
        <v/>
      </c>
    </row>
    <row r="4140" spans="1:65" x14ac:dyDescent="0.25">
      <c r="A4140" s="1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1"/>
      <c r="AK4140" s="1"/>
      <c r="AL4140" s="1"/>
      <c r="AM4140" s="1"/>
      <c r="AN4140" s="1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t="str">
        <f t="shared" si="704"/>
        <v/>
      </c>
      <c r="AZ4140">
        <f t="shared" si="705"/>
        <v>0</v>
      </c>
      <c r="BA4140" t="str">
        <f t="shared" si="706"/>
        <v>QB</v>
      </c>
      <c r="BB4140" t="str">
        <f t="shared" si="707"/>
        <v>_</v>
      </c>
      <c r="BC4140" t="str">
        <f t="shared" si="708"/>
        <v>ru</v>
      </c>
      <c r="BD4140">
        <f>COUNTIFS($BB$1:BB4140,BB4140,$BC$1:BC4140,"ru")</f>
        <v>2264</v>
      </c>
      <c r="BE4140" t="str">
        <f t="shared" si="709"/>
        <v>re</v>
      </c>
      <c r="BF4140">
        <f>COUNTIFS($BB$1:BB4140,BB4140,$BE$1:BE4140,"re")</f>
        <v>2264</v>
      </c>
      <c r="BG4140" t="str">
        <f t="shared" si="710"/>
        <v>ru2264_</v>
      </c>
      <c r="BH4140" t="str">
        <f t="shared" si="711"/>
        <v>re2264_</v>
      </c>
      <c r="BI4140" t="str">
        <f t="shared" si="712"/>
        <v>_0</v>
      </c>
      <c r="BJ4140" t="str">
        <f t="shared" si="713"/>
        <v>_</v>
      </c>
      <c r="BK4140" t="str">
        <f>IF(ISERROR(MATCH(LEFT(C4140,5)&amp;B4140&amp;"_"&amp;A4140,$BK$1:BK4139,0)),LEFT(C4140,5)&amp;B4140&amp;"_"&amp;A4140,"")</f>
        <v/>
      </c>
      <c r="BL4140">
        <f>COUNTIFS($B$1:B4140,B4140)-COUNTIFS($B$1:B4140,B4140,$BK$1:BK4140,"")</f>
        <v>0</v>
      </c>
      <c r="BM4140" t="str">
        <f t="shared" si="714"/>
        <v/>
      </c>
    </row>
    <row r="4141" spans="1:65" x14ac:dyDescent="0.25">
      <c r="A4141" s="1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1"/>
      <c r="AK4141" s="1"/>
      <c r="AL4141" s="1"/>
      <c r="AM4141" s="1"/>
      <c r="AN4141" s="1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t="str">
        <f t="shared" si="704"/>
        <v/>
      </c>
      <c r="AZ4141">
        <f t="shared" si="705"/>
        <v>0</v>
      </c>
      <c r="BA4141" t="str">
        <f t="shared" si="706"/>
        <v>QB</v>
      </c>
      <c r="BB4141" t="str">
        <f t="shared" si="707"/>
        <v>_</v>
      </c>
      <c r="BC4141" t="str">
        <f t="shared" si="708"/>
        <v>ru</v>
      </c>
      <c r="BD4141">
        <f>COUNTIFS($BB$1:BB4141,BB4141,$BC$1:BC4141,"ru")</f>
        <v>2265</v>
      </c>
      <c r="BE4141" t="str">
        <f t="shared" si="709"/>
        <v>re</v>
      </c>
      <c r="BF4141">
        <f>COUNTIFS($BB$1:BB4141,BB4141,$BE$1:BE4141,"re")</f>
        <v>2265</v>
      </c>
      <c r="BG4141" t="str">
        <f t="shared" si="710"/>
        <v>ru2265_</v>
      </c>
      <c r="BH4141" t="str">
        <f t="shared" si="711"/>
        <v>re2265_</v>
      </c>
      <c r="BI4141" t="str">
        <f t="shared" si="712"/>
        <v>_0</v>
      </c>
      <c r="BJ4141" t="str">
        <f t="shared" si="713"/>
        <v>_</v>
      </c>
      <c r="BK4141" t="str">
        <f>IF(ISERROR(MATCH(LEFT(C4141,5)&amp;B4141&amp;"_"&amp;A4141,$BK$1:BK4140,0)),LEFT(C4141,5)&amp;B4141&amp;"_"&amp;A4141,"")</f>
        <v/>
      </c>
      <c r="BL4141">
        <f>COUNTIFS($B$1:B4141,B4141)-COUNTIFS($B$1:B4141,B4141,$BK$1:BK4141,"")</f>
        <v>0</v>
      </c>
      <c r="BM4141" t="str">
        <f t="shared" si="714"/>
        <v/>
      </c>
    </row>
    <row r="4142" spans="1:65" x14ac:dyDescent="0.25">
      <c r="A4142" s="1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1"/>
      <c r="AK4142" s="1"/>
      <c r="AL4142" s="1"/>
      <c r="AM4142" s="1"/>
      <c r="AN4142" s="1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t="str">
        <f t="shared" si="704"/>
        <v/>
      </c>
      <c r="AZ4142">
        <f t="shared" si="705"/>
        <v>0</v>
      </c>
      <c r="BA4142" t="str">
        <f t="shared" si="706"/>
        <v>QB</v>
      </c>
      <c r="BB4142" t="str">
        <f t="shared" si="707"/>
        <v>_</v>
      </c>
      <c r="BC4142" t="str">
        <f t="shared" si="708"/>
        <v>ru</v>
      </c>
      <c r="BD4142">
        <f>COUNTIFS($BB$1:BB4142,BB4142,$BC$1:BC4142,"ru")</f>
        <v>2266</v>
      </c>
      <c r="BE4142" t="str">
        <f t="shared" si="709"/>
        <v>re</v>
      </c>
      <c r="BF4142">
        <f>COUNTIFS($BB$1:BB4142,BB4142,$BE$1:BE4142,"re")</f>
        <v>2266</v>
      </c>
      <c r="BG4142" t="str">
        <f t="shared" si="710"/>
        <v>ru2266_</v>
      </c>
      <c r="BH4142" t="str">
        <f t="shared" si="711"/>
        <v>re2266_</v>
      </c>
      <c r="BI4142" t="str">
        <f t="shared" si="712"/>
        <v>_0</v>
      </c>
      <c r="BJ4142" t="str">
        <f t="shared" si="713"/>
        <v>_</v>
      </c>
      <c r="BK4142" t="str">
        <f>IF(ISERROR(MATCH(LEFT(C4142,5)&amp;B4142&amp;"_"&amp;A4142,$BK$1:BK4141,0)),LEFT(C4142,5)&amp;B4142&amp;"_"&amp;A4142,"")</f>
        <v/>
      </c>
      <c r="BL4142">
        <f>COUNTIFS($B$1:B4142,B4142)-COUNTIFS($B$1:B4142,B4142,$BK$1:BK4142,"")</f>
        <v>0</v>
      </c>
      <c r="BM4142" t="str">
        <f t="shared" si="714"/>
        <v/>
      </c>
    </row>
    <row r="4143" spans="1:65" x14ac:dyDescent="0.25">
      <c r="A4143" s="1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1"/>
      <c r="AK4143" s="1"/>
      <c r="AL4143" s="1"/>
      <c r="AM4143" s="1"/>
      <c r="AN4143" s="1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t="str">
        <f t="shared" si="704"/>
        <v/>
      </c>
      <c r="AZ4143">
        <f t="shared" si="705"/>
        <v>0</v>
      </c>
      <c r="BA4143" t="str">
        <f t="shared" si="706"/>
        <v>QB</v>
      </c>
      <c r="BB4143" t="str">
        <f t="shared" si="707"/>
        <v>_</v>
      </c>
      <c r="BC4143" t="str">
        <f t="shared" si="708"/>
        <v>ru</v>
      </c>
      <c r="BD4143">
        <f>COUNTIFS($BB$1:BB4143,BB4143,$BC$1:BC4143,"ru")</f>
        <v>2267</v>
      </c>
      <c r="BE4143" t="str">
        <f t="shared" si="709"/>
        <v>re</v>
      </c>
      <c r="BF4143">
        <f>COUNTIFS($BB$1:BB4143,BB4143,$BE$1:BE4143,"re")</f>
        <v>2267</v>
      </c>
      <c r="BG4143" t="str">
        <f t="shared" si="710"/>
        <v>ru2267_</v>
      </c>
      <c r="BH4143" t="str">
        <f t="shared" si="711"/>
        <v>re2267_</v>
      </c>
      <c r="BI4143" t="str">
        <f t="shared" si="712"/>
        <v>_0</v>
      </c>
      <c r="BJ4143" t="str">
        <f t="shared" si="713"/>
        <v>_</v>
      </c>
      <c r="BK4143" t="str">
        <f>IF(ISERROR(MATCH(LEFT(C4143,5)&amp;B4143&amp;"_"&amp;A4143,$BK$1:BK4142,0)),LEFT(C4143,5)&amp;B4143&amp;"_"&amp;A4143,"")</f>
        <v/>
      </c>
      <c r="BL4143">
        <f>COUNTIFS($B$1:B4143,B4143)-COUNTIFS($B$1:B4143,B4143,$BK$1:BK4143,"")</f>
        <v>0</v>
      </c>
      <c r="BM4143" t="str">
        <f t="shared" si="714"/>
        <v/>
      </c>
    </row>
    <row r="4144" spans="1:65" x14ac:dyDescent="0.25">
      <c r="A4144" s="1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1"/>
      <c r="AK4144" s="1"/>
      <c r="AL4144" s="1"/>
      <c r="AM4144" s="1"/>
      <c r="AN4144" s="1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t="str">
        <f t="shared" si="704"/>
        <v/>
      </c>
      <c r="AZ4144">
        <f t="shared" si="705"/>
        <v>0</v>
      </c>
      <c r="BA4144" t="str">
        <f t="shared" si="706"/>
        <v>QB</v>
      </c>
      <c r="BB4144" t="str">
        <f t="shared" si="707"/>
        <v>_</v>
      </c>
      <c r="BC4144" t="str">
        <f t="shared" si="708"/>
        <v>ru</v>
      </c>
      <c r="BD4144">
        <f>COUNTIFS($BB$1:BB4144,BB4144,$BC$1:BC4144,"ru")</f>
        <v>2268</v>
      </c>
      <c r="BE4144" t="str">
        <f t="shared" si="709"/>
        <v>re</v>
      </c>
      <c r="BF4144">
        <f>COUNTIFS($BB$1:BB4144,BB4144,$BE$1:BE4144,"re")</f>
        <v>2268</v>
      </c>
      <c r="BG4144" t="str">
        <f t="shared" si="710"/>
        <v>ru2268_</v>
      </c>
      <c r="BH4144" t="str">
        <f t="shared" si="711"/>
        <v>re2268_</v>
      </c>
      <c r="BI4144" t="str">
        <f t="shared" si="712"/>
        <v>_0</v>
      </c>
      <c r="BJ4144" t="str">
        <f t="shared" si="713"/>
        <v>_</v>
      </c>
      <c r="BK4144" t="str">
        <f>IF(ISERROR(MATCH(LEFT(C4144,5)&amp;B4144&amp;"_"&amp;A4144,$BK$1:BK4143,0)),LEFT(C4144,5)&amp;B4144&amp;"_"&amp;A4144,"")</f>
        <v/>
      </c>
      <c r="BL4144">
        <f>COUNTIFS($B$1:B4144,B4144)-COUNTIFS($B$1:B4144,B4144,$BK$1:BK4144,"")</f>
        <v>0</v>
      </c>
      <c r="BM4144" t="str">
        <f t="shared" si="714"/>
        <v/>
      </c>
    </row>
    <row r="4145" spans="1:65" x14ac:dyDescent="0.25">
      <c r="A4145" s="1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1"/>
      <c r="AK4145" s="1"/>
      <c r="AL4145" s="1"/>
      <c r="AM4145" s="1"/>
      <c r="AN4145" s="1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t="str">
        <f t="shared" si="704"/>
        <v/>
      </c>
      <c r="AZ4145">
        <f t="shared" si="705"/>
        <v>0</v>
      </c>
      <c r="BA4145" t="str">
        <f t="shared" si="706"/>
        <v>QB</v>
      </c>
      <c r="BB4145" t="str">
        <f t="shared" si="707"/>
        <v>_</v>
      </c>
      <c r="BC4145" t="str">
        <f t="shared" si="708"/>
        <v>ru</v>
      </c>
      <c r="BD4145">
        <f>COUNTIFS($BB$1:BB4145,BB4145,$BC$1:BC4145,"ru")</f>
        <v>2269</v>
      </c>
      <c r="BE4145" t="str">
        <f t="shared" si="709"/>
        <v>re</v>
      </c>
      <c r="BF4145">
        <f>COUNTIFS($BB$1:BB4145,BB4145,$BE$1:BE4145,"re")</f>
        <v>2269</v>
      </c>
      <c r="BG4145" t="str">
        <f t="shared" si="710"/>
        <v>ru2269_</v>
      </c>
      <c r="BH4145" t="str">
        <f t="shared" si="711"/>
        <v>re2269_</v>
      </c>
      <c r="BI4145" t="str">
        <f t="shared" si="712"/>
        <v>_0</v>
      </c>
      <c r="BJ4145" t="str">
        <f t="shared" si="713"/>
        <v>_</v>
      </c>
      <c r="BK4145" t="str">
        <f>IF(ISERROR(MATCH(LEFT(C4145,5)&amp;B4145&amp;"_"&amp;A4145,$BK$1:BK4144,0)),LEFT(C4145,5)&amp;B4145&amp;"_"&amp;A4145,"")</f>
        <v/>
      </c>
      <c r="BL4145">
        <f>COUNTIFS($B$1:B4145,B4145)-COUNTIFS($B$1:B4145,B4145,$BK$1:BK4145,"")</f>
        <v>0</v>
      </c>
      <c r="BM4145" t="str">
        <f t="shared" si="714"/>
        <v/>
      </c>
    </row>
    <row r="4146" spans="1:65" x14ac:dyDescent="0.25">
      <c r="A4146" s="1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1"/>
      <c r="AK4146" s="1"/>
      <c r="AL4146" s="1"/>
      <c r="AM4146" s="1"/>
      <c r="AN4146" s="1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t="str">
        <f t="shared" si="704"/>
        <v/>
      </c>
      <c r="AZ4146">
        <f t="shared" si="705"/>
        <v>0</v>
      </c>
      <c r="BA4146" t="str">
        <f t="shared" si="706"/>
        <v>QB</v>
      </c>
      <c r="BB4146" t="str">
        <f t="shared" si="707"/>
        <v>_</v>
      </c>
      <c r="BC4146" t="str">
        <f t="shared" si="708"/>
        <v>ru</v>
      </c>
      <c r="BD4146">
        <f>COUNTIFS($BB$1:BB4146,BB4146,$BC$1:BC4146,"ru")</f>
        <v>2270</v>
      </c>
      <c r="BE4146" t="str">
        <f t="shared" si="709"/>
        <v>re</v>
      </c>
      <c r="BF4146">
        <f>COUNTIFS($BB$1:BB4146,BB4146,$BE$1:BE4146,"re")</f>
        <v>2270</v>
      </c>
      <c r="BG4146" t="str">
        <f t="shared" si="710"/>
        <v>ru2270_</v>
      </c>
      <c r="BH4146" t="str">
        <f t="shared" si="711"/>
        <v>re2270_</v>
      </c>
      <c r="BI4146" t="str">
        <f t="shared" si="712"/>
        <v>_0</v>
      </c>
      <c r="BJ4146" t="str">
        <f t="shared" si="713"/>
        <v>_</v>
      </c>
      <c r="BK4146" t="str">
        <f>IF(ISERROR(MATCH(LEFT(C4146,5)&amp;B4146&amp;"_"&amp;A4146,$BK$1:BK4145,0)),LEFT(C4146,5)&amp;B4146&amp;"_"&amp;A4146,"")</f>
        <v/>
      </c>
      <c r="BL4146">
        <f>COUNTIFS($B$1:B4146,B4146)-COUNTIFS($B$1:B4146,B4146,$BK$1:BK4146,"")</f>
        <v>0</v>
      </c>
      <c r="BM4146" t="str">
        <f t="shared" si="714"/>
        <v/>
      </c>
    </row>
    <row r="4147" spans="1:65" x14ac:dyDescent="0.25">
      <c r="A4147" s="1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1"/>
      <c r="AK4147" s="1"/>
      <c r="AL4147" s="1"/>
      <c r="AM4147" s="1"/>
      <c r="AN4147" s="1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t="str">
        <f t="shared" si="704"/>
        <v/>
      </c>
      <c r="AZ4147">
        <f t="shared" si="705"/>
        <v>0</v>
      </c>
      <c r="BA4147" t="str">
        <f t="shared" si="706"/>
        <v>QB</v>
      </c>
      <c r="BB4147" t="str">
        <f t="shared" si="707"/>
        <v>_</v>
      </c>
      <c r="BC4147" t="str">
        <f t="shared" si="708"/>
        <v>ru</v>
      </c>
      <c r="BD4147">
        <f>COUNTIFS($BB$1:BB4147,BB4147,$BC$1:BC4147,"ru")</f>
        <v>2271</v>
      </c>
      <c r="BE4147" t="str">
        <f t="shared" si="709"/>
        <v>re</v>
      </c>
      <c r="BF4147">
        <f>COUNTIFS($BB$1:BB4147,BB4147,$BE$1:BE4147,"re")</f>
        <v>2271</v>
      </c>
      <c r="BG4147" t="str">
        <f t="shared" si="710"/>
        <v>ru2271_</v>
      </c>
      <c r="BH4147" t="str">
        <f t="shared" si="711"/>
        <v>re2271_</v>
      </c>
      <c r="BI4147" t="str">
        <f t="shared" si="712"/>
        <v>_0</v>
      </c>
      <c r="BJ4147" t="str">
        <f t="shared" si="713"/>
        <v>_</v>
      </c>
      <c r="BK4147" t="str">
        <f>IF(ISERROR(MATCH(LEFT(C4147,5)&amp;B4147&amp;"_"&amp;A4147,$BK$1:BK4146,0)),LEFT(C4147,5)&amp;B4147&amp;"_"&amp;A4147,"")</f>
        <v/>
      </c>
      <c r="BL4147">
        <f>COUNTIFS($B$1:B4147,B4147)-COUNTIFS($B$1:B4147,B4147,$BK$1:BK4147,"")</f>
        <v>0</v>
      </c>
      <c r="BM4147" t="str">
        <f t="shared" si="714"/>
        <v/>
      </c>
    </row>
    <row r="4148" spans="1:65" x14ac:dyDescent="0.25">
      <c r="A4148" s="1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1"/>
      <c r="AK4148" s="1"/>
      <c r="AL4148" s="1"/>
      <c r="AM4148" s="1"/>
      <c r="AN4148" s="1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t="str">
        <f t="shared" si="704"/>
        <v/>
      </c>
      <c r="AZ4148">
        <f t="shared" si="705"/>
        <v>0</v>
      </c>
      <c r="BA4148" t="str">
        <f t="shared" si="706"/>
        <v>QB</v>
      </c>
      <c r="BB4148" t="str">
        <f t="shared" si="707"/>
        <v>_</v>
      </c>
      <c r="BC4148" t="str">
        <f t="shared" si="708"/>
        <v>ru</v>
      </c>
      <c r="BD4148">
        <f>COUNTIFS($BB$1:BB4148,BB4148,$BC$1:BC4148,"ru")</f>
        <v>2272</v>
      </c>
      <c r="BE4148" t="str">
        <f t="shared" si="709"/>
        <v>re</v>
      </c>
      <c r="BF4148">
        <f>COUNTIFS($BB$1:BB4148,BB4148,$BE$1:BE4148,"re")</f>
        <v>2272</v>
      </c>
      <c r="BG4148" t="str">
        <f t="shared" si="710"/>
        <v>ru2272_</v>
      </c>
      <c r="BH4148" t="str">
        <f t="shared" si="711"/>
        <v>re2272_</v>
      </c>
      <c r="BI4148" t="str">
        <f t="shared" si="712"/>
        <v>_0</v>
      </c>
      <c r="BJ4148" t="str">
        <f t="shared" si="713"/>
        <v>_</v>
      </c>
      <c r="BK4148" t="str">
        <f>IF(ISERROR(MATCH(LEFT(C4148,5)&amp;B4148&amp;"_"&amp;A4148,$BK$1:BK4147,0)),LEFT(C4148,5)&amp;B4148&amp;"_"&amp;A4148,"")</f>
        <v/>
      </c>
      <c r="BL4148">
        <f>COUNTIFS($B$1:B4148,B4148)-COUNTIFS($B$1:B4148,B4148,$BK$1:BK4148,"")</f>
        <v>0</v>
      </c>
      <c r="BM4148" t="str">
        <f t="shared" si="714"/>
        <v/>
      </c>
    </row>
    <row r="4149" spans="1:65" x14ac:dyDescent="0.25">
      <c r="A4149" s="1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1"/>
      <c r="AK4149" s="1"/>
      <c r="AL4149" s="1"/>
      <c r="AM4149" s="1"/>
      <c r="AN4149" s="1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t="str">
        <f t="shared" si="704"/>
        <v/>
      </c>
      <c r="AZ4149">
        <f t="shared" si="705"/>
        <v>0</v>
      </c>
      <c r="BA4149" t="str">
        <f t="shared" si="706"/>
        <v>QB</v>
      </c>
      <c r="BB4149" t="str">
        <f t="shared" si="707"/>
        <v>_</v>
      </c>
      <c r="BC4149" t="str">
        <f t="shared" si="708"/>
        <v>ru</v>
      </c>
      <c r="BD4149">
        <f>COUNTIFS($BB$1:BB4149,BB4149,$BC$1:BC4149,"ru")</f>
        <v>2273</v>
      </c>
      <c r="BE4149" t="str">
        <f t="shared" si="709"/>
        <v>re</v>
      </c>
      <c r="BF4149">
        <f>COUNTIFS($BB$1:BB4149,BB4149,$BE$1:BE4149,"re")</f>
        <v>2273</v>
      </c>
      <c r="BG4149" t="str">
        <f t="shared" si="710"/>
        <v>ru2273_</v>
      </c>
      <c r="BH4149" t="str">
        <f t="shared" si="711"/>
        <v>re2273_</v>
      </c>
      <c r="BI4149" t="str">
        <f t="shared" si="712"/>
        <v>_0</v>
      </c>
      <c r="BJ4149" t="str">
        <f t="shared" si="713"/>
        <v>_</v>
      </c>
      <c r="BK4149" t="str">
        <f>IF(ISERROR(MATCH(LEFT(C4149,5)&amp;B4149&amp;"_"&amp;A4149,$BK$1:BK4148,0)),LEFT(C4149,5)&amp;B4149&amp;"_"&amp;A4149,"")</f>
        <v/>
      </c>
      <c r="BL4149">
        <f>COUNTIFS($B$1:B4149,B4149)-COUNTIFS($B$1:B4149,B4149,$BK$1:BK4149,"")</f>
        <v>0</v>
      </c>
      <c r="BM4149" t="str">
        <f t="shared" si="714"/>
        <v/>
      </c>
    </row>
    <row r="4150" spans="1:65" x14ac:dyDescent="0.25">
      <c r="A4150" s="1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1"/>
      <c r="AK4150" s="1"/>
      <c r="AL4150" s="1"/>
      <c r="AM4150" s="1"/>
      <c r="AN4150" s="1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t="str">
        <f t="shared" si="704"/>
        <v/>
      </c>
      <c r="AZ4150">
        <f t="shared" si="705"/>
        <v>0</v>
      </c>
      <c r="BA4150" t="str">
        <f t="shared" si="706"/>
        <v>QB</v>
      </c>
      <c r="BB4150" t="str">
        <f t="shared" si="707"/>
        <v>_</v>
      </c>
      <c r="BC4150" t="str">
        <f t="shared" si="708"/>
        <v>ru</v>
      </c>
      <c r="BD4150">
        <f>COUNTIFS($BB$1:BB4150,BB4150,$BC$1:BC4150,"ru")</f>
        <v>2274</v>
      </c>
      <c r="BE4150" t="str">
        <f t="shared" si="709"/>
        <v>re</v>
      </c>
      <c r="BF4150">
        <f>COUNTIFS($BB$1:BB4150,BB4150,$BE$1:BE4150,"re")</f>
        <v>2274</v>
      </c>
      <c r="BG4150" t="str">
        <f t="shared" si="710"/>
        <v>ru2274_</v>
      </c>
      <c r="BH4150" t="str">
        <f t="shared" si="711"/>
        <v>re2274_</v>
      </c>
      <c r="BI4150" t="str">
        <f t="shared" si="712"/>
        <v>_0</v>
      </c>
      <c r="BJ4150" t="str">
        <f t="shared" si="713"/>
        <v>_</v>
      </c>
      <c r="BK4150" t="str">
        <f>IF(ISERROR(MATCH(LEFT(C4150,5)&amp;B4150&amp;"_"&amp;A4150,$BK$1:BK4149,0)),LEFT(C4150,5)&amp;B4150&amp;"_"&amp;A4150,"")</f>
        <v/>
      </c>
      <c r="BL4150">
        <f>COUNTIFS($B$1:B4150,B4150)-COUNTIFS($B$1:B4150,B4150,$BK$1:BK4150,"")</f>
        <v>0</v>
      </c>
      <c r="BM4150" t="str">
        <f t="shared" si="714"/>
        <v/>
      </c>
    </row>
    <row r="4151" spans="1:65" x14ac:dyDescent="0.25">
      <c r="A4151" s="1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1"/>
      <c r="AK4151" s="1"/>
      <c r="AL4151" s="1"/>
      <c r="AM4151" s="1"/>
      <c r="AN4151" s="1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t="str">
        <f t="shared" si="704"/>
        <v/>
      </c>
      <c r="AZ4151">
        <f t="shared" si="705"/>
        <v>0</v>
      </c>
      <c r="BA4151" t="str">
        <f t="shared" si="706"/>
        <v>QB</v>
      </c>
      <c r="BB4151" t="str">
        <f t="shared" si="707"/>
        <v>_</v>
      </c>
      <c r="BC4151" t="str">
        <f t="shared" si="708"/>
        <v>ru</v>
      </c>
      <c r="BD4151">
        <f>COUNTIFS($BB$1:BB4151,BB4151,$BC$1:BC4151,"ru")</f>
        <v>2275</v>
      </c>
      <c r="BE4151" t="str">
        <f t="shared" si="709"/>
        <v>re</v>
      </c>
      <c r="BF4151">
        <f>COUNTIFS($BB$1:BB4151,BB4151,$BE$1:BE4151,"re")</f>
        <v>2275</v>
      </c>
      <c r="BG4151" t="str">
        <f t="shared" si="710"/>
        <v>ru2275_</v>
      </c>
      <c r="BH4151" t="str">
        <f t="shared" si="711"/>
        <v>re2275_</v>
      </c>
      <c r="BI4151" t="str">
        <f t="shared" si="712"/>
        <v>_0</v>
      </c>
      <c r="BJ4151" t="str">
        <f t="shared" si="713"/>
        <v>_</v>
      </c>
      <c r="BK4151" t="str">
        <f>IF(ISERROR(MATCH(LEFT(C4151,5)&amp;B4151&amp;"_"&amp;A4151,$BK$1:BK4150,0)),LEFT(C4151,5)&amp;B4151&amp;"_"&amp;A4151,"")</f>
        <v/>
      </c>
      <c r="BL4151">
        <f>COUNTIFS($B$1:B4151,B4151)-COUNTIFS($B$1:B4151,B4151,$BK$1:BK4151,"")</f>
        <v>0</v>
      </c>
      <c r="BM4151" t="str">
        <f t="shared" si="714"/>
        <v/>
      </c>
    </row>
    <row r="4152" spans="1:65" x14ac:dyDescent="0.25">
      <c r="A4152" s="1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1"/>
      <c r="AK4152" s="1"/>
      <c r="AL4152" s="1"/>
      <c r="AM4152" s="1"/>
      <c r="AN4152" s="1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t="str">
        <f t="shared" si="704"/>
        <v/>
      </c>
      <c r="AZ4152">
        <f t="shared" si="705"/>
        <v>0</v>
      </c>
      <c r="BA4152" t="str">
        <f t="shared" si="706"/>
        <v>QB</v>
      </c>
      <c r="BB4152" t="str">
        <f t="shared" si="707"/>
        <v>_</v>
      </c>
      <c r="BC4152" t="str">
        <f t="shared" si="708"/>
        <v>ru</v>
      </c>
      <c r="BD4152">
        <f>COUNTIFS($BB$1:BB4152,BB4152,$BC$1:BC4152,"ru")</f>
        <v>2276</v>
      </c>
      <c r="BE4152" t="str">
        <f t="shared" si="709"/>
        <v>re</v>
      </c>
      <c r="BF4152">
        <f>COUNTIFS($BB$1:BB4152,BB4152,$BE$1:BE4152,"re")</f>
        <v>2276</v>
      </c>
      <c r="BG4152" t="str">
        <f t="shared" si="710"/>
        <v>ru2276_</v>
      </c>
      <c r="BH4152" t="str">
        <f t="shared" si="711"/>
        <v>re2276_</v>
      </c>
      <c r="BI4152" t="str">
        <f t="shared" si="712"/>
        <v>_0</v>
      </c>
      <c r="BJ4152" t="str">
        <f t="shared" si="713"/>
        <v>_</v>
      </c>
      <c r="BK4152" t="str">
        <f>IF(ISERROR(MATCH(LEFT(C4152,5)&amp;B4152&amp;"_"&amp;A4152,$BK$1:BK4151,0)),LEFT(C4152,5)&amp;B4152&amp;"_"&amp;A4152,"")</f>
        <v/>
      </c>
      <c r="BL4152">
        <f>COUNTIFS($B$1:B4152,B4152)-COUNTIFS($B$1:B4152,B4152,$BK$1:BK4152,"")</f>
        <v>0</v>
      </c>
      <c r="BM4152" t="str">
        <f t="shared" si="714"/>
        <v/>
      </c>
    </row>
    <row r="4153" spans="1:65" x14ac:dyDescent="0.25">
      <c r="A4153" s="1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1"/>
      <c r="AK4153" s="1"/>
      <c r="AL4153" s="1"/>
      <c r="AM4153" s="1"/>
      <c r="AN4153" s="1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t="str">
        <f t="shared" si="704"/>
        <v/>
      </c>
      <c r="AZ4153">
        <f t="shared" si="705"/>
        <v>0</v>
      </c>
      <c r="BA4153" t="str">
        <f t="shared" si="706"/>
        <v>QB</v>
      </c>
      <c r="BB4153" t="str">
        <f t="shared" si="707"/>
        <v>_</v>
      </c>
      <c r="BC4153" t="str">
        <f t="shared" si="708"/>
        <v>ru</v>
      </c>
      <c r="BD4153">
        <f>COUNTIFS($BB$1:BB4153,BB4153,$BC$1:BC4153,"ru")</f>
        <v>2277</v>
      </c>
      <c r="BE4153" t="str">
        <f t="shared" si="709"/>
        <v>re</v>
      </c>
      <c r="BF4153">
        <f>COUNTIFS($BB$1:BB4153,BB4153,$BE$1:BE4153,"re")</f>
        <v>2277</v>
      </c>
      <c r="BG4153" t="str">
        <f t="shared" si="710"/>
        <v>ru2277_</v>
      </c>
      <c r="BH4153" t="str">
        <f t="shared" si="711"/>
        <v>re2277_</v>
      </c>
      <c r="BI4153" t="str">
        <f t="shared" si="712"/>
        <v>_0</v>
      </c>
      <c r="BJ4153" t="str">
        <f t="shared" si="713"/>
        <v>_</v>
      </c>
      <c r="BK4153" t="str">
        <f>IF(ISERROR(MATCH(LEFT(C4153,5)&amp;B4153&amp;"_"&amp;A4153,$BK$1:BK4152,0)),LEFT(C4153,5)&amp;B4153&amp;"_"&amp;A4153,"")</f>
        <v/>
      </c>
      <c r="BL4153">
        <f>COUNTIFS($B$1:B4153,B4153)-COUNTIFS($B$1:B4153,B4153,$BK$1:BK4153,"")</f>
        <v>0</v>
      </c>
      <c r="BM4153" t="str">
        <f t="shared" si="714"/>
        <v/>
      </c>
    </row>
    <row r="4154" spans="1:65" x14ac:dyDescent="0.25">
      <c r="A4154" s="1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1"/>
      <c r="AK4154" s="1"/>
      <c r="AL4154" s="1"/>
      <c r="AM4154" s="1"/>
      <c r="AN4154" s="1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t="str">
        <f t="shared" si="704"/>
        <v/>
      </c>
      <c r="AZ4154">
        <f t="shared" si="705"/>
        <v>0</v>
      </c>
      <c r="BA4154" t="str">
        <f t="shared" si="706"/>
        <v>QB</v>
      </c>
      <c r="BB4154" t="str">
        <f t="shared" si="707"/>
        <v>_</v>
      </c>
      <c r="BC4154" t="str">
        <f t="shared" si="708"/>
        <v>ru</v>
      </c>
      <c r="BD4154">
        <f>COUNTIFS($BB$1:BB4154,BB4154,$BC$1:BC4154,"ru")</f>
        <v>2278</v>
      </c>
      <c r="BE4154" t="str">
        <f t="shared" si="709"/>
        <v>re</v>
      </c>
      <c r="BF4154">
        <f>COUNTIFS($BB$1:BB4154,BB4154,$BE$1:BE4154,"re")</f>
        <v>2278</v>
      </c>
      <c r="BG4154" t="str">
        <f t="shared" si="710"/>
        <v>ru2278_</v>
      </c>
      <c r="BH4154" t="str">
        <f t="shared" si="711"/>
        <v>re2278_</v>
      </c>
      <c r="BI4154" t="str">
        <f t="shared" si="712"/>
        <v>_0</v>
      </c>
      <c r="BJ4154" t="str">
        <f t="shared" si="713"/>
        <v>_</v>
      </c>
      <c r="BK4154" t="str">
        <f>IF(ISERROR(MATCH(LEFT(C4154,5)&amp;B4154&amp;"_"&amp;A4154,$BK$1:BK4153,0)),LEFT(C4154,5)&amp;B4154&amp;"_"&amp;A4154,"")</f>
        <v/>
      </c>
      <c r="BL4154">
        <f>COUNTIFS($B$1:B4154,B4154)-COUNTIFS($B$1:B4154,B4154,$BK$1:BK4154,"")</f>
        <v>0</v>
      </c>
      <c r="BM4154" t="str">
        <f t="shared" si="714"/>
        <v/>
      </c>
    </row>
    <row r="4155" spans="1:65" x14ac:dyDescent="0.25">
      <c r="A4155" s="1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1"/>
      <c r="AK4155" s="1"/>
      <c r="AL4155" s="1"/>
      <c r="AM4155" s="1"/>
      <c r="AN4155" s="1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t="str">
        <f t="shared" si="704"/>
        <v/>
      </c>
      <c r="AZ4155">
        <f t="shared" si="705"/>
        <v>0</v>
      </c>
      <c r="BA4155" t="str">
        <f t="shared" si="706"/>
        <v>QB</v>
      </c>
      <c r="BB4155" t="str">
        <f t="shared" si="707"/>
        <v>_</v>
      </c>
      <c r="BC4155" t="str">
        <f t="shared" si="708"/>
        <v>ru</v>
      </c>
      <c r="BD4155">
        <f>COUNTIFS($BB$1:BB4155,BB4155,$BC$1:BC4155,"ru")</f>
        <v>2279</v>
      </c>
      <c r="BE4155" t="str">
        <f t="shared" si="709"/>
        <v>re</v>
      </c>
      <c r="BF4155">
        <f>COUNTIFS($BB$1:BB4155,BB4155,$BE$1:BE4155,"re")</f>
        <v>2279</v>
      </c>
      <c r="BG4155" t="str">
        <f t="shared" si="710"/>
        <v>ru2279_</v>
      </c>
      <c r="BH4155" t="str">
        <f t="shared" si="711"/>
        <v>re2279_</v>
      </c>
      <c r="BI4155" t="str">
        <f t="shared" si="712"/>
        <v>_0</v>
      </c>
      <c r="BJ4155" t="str">
        <f t="shared" si="713"/>
        <v>_</v>
      </c>
      <c r="BK4155" t="str">
        <f>IF(ISERROR(MATCH(LEFT(C4155,5)&amp;B4155&amp;"_"&amp;A4155,$BK$1:BK4154,0)),LEFT(C4155,5)&amp;B4155&amp;"_"&amp;A4155,"")</f>
        <v/>
      </c>
      <c r="BL4155">
        <f>COUNTIFS($B$1:B4155,B4155)-COUNTIFS($B$1:B4155,B4155,$BK$1:BK4155,"")</f>
        <v>0</v>
      </c>
      <c r="BM4155" t="str">
        <f t="shared" si="714"/>
        <v/>
      </c>
    </row>
    <row r="4156" spans="1:65" x14ac:dyDescent="0.25">
      <c r="A4156" s="1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1"/>
      <c r="AK4156" s="1"/>
      <c r="AL4156" s="1"/>
      <c r="AM4156" s="1"/>
      <c r="AN4156" s="1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t="str">
        <f t="shared" si="704"/>
        <v/>
      </c>
      <c r="AZ4156">
        <f t="shared" si="705"/>
        <v>0</v>
      </c>
      <c r="BA4156" t="str">
        <f t="shared" si="706"/>
        <v>QB</v>
      </c>
      <c r="BB4156" t="str">
        <f t="shared" si="707"/>
        <v>_</v>
      </c>
      <c r="BC4156" t="str">
        <f t="shared" si="708"/>
        <v>ru</v>
      </c>
      <c r="BD4156">
        <f>COUNTIFS($BB$1:BB4156,BB4156,$BC$1:BC4156,"ru")</f>
        <v>2280</v>
      </c>
      <c r="BE4156" t="str">
        <f t="shared" si="709"/>
        <v>re</v>
      </c>
      <c r="BF4156">
        <f>COUNTIFS($BB$1:BB4156,BB4156,$BE$1:BE4156,"re")</f>
        <v>2280</v>
      </c>
      <c r="BG4156" t="str">
        <f t="shared" si="710"/>
        <v>ru2280_</v>
      </c>
      <c r="BH4156" t="str">
        <f t="shared" si="711"/>
        <v>re2280_</v>
      </c>
      <c r="BI4156" t="str">
        <f t="shared" si="712"/>
        <v>_0</v>
      </c>
      <c r="BJ4156" t="str">
        <f t="shared" si="713"/>
        <v>_</v>
      </c>
      <c r="BK4156" t="str">
        <f>IF(ISERROR(MATCH(LEFT(C4156,5)&amp;B4156&amp;"_"&amp;A4156,$BK$1:BK4155,0)),LEFT(C4156,5)&amp;B4156&amp;"_"&amp;A4156,"")</f>
        <v/>
      </c>
      <c r="BL4156">
        <f>COUNTIFS($B$1:B4156,B4156)-COUNTIFS($B$1:B4156,B4156,$BK$1:BK4156,"")</f>
        <v>0</v>
      </c>
      <c r="BM4156" t="str">
        <f t="shared" si="714"/>
        <v/>
      </c>
    </row>
    <row r="4157" spans="1:65" x14ac:dyDescent="0.25">
      <c r="A4157" s="1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1"/>
      <c r="AK4157" s="1"/>
      <c r="AL4157" s="1"/>
      <c r="AM4157" s="1"/>
      <c r="AN4157" s="1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t="str">
        <f t="shared" si="704"/>
        <v/>
      </c>
      <c r="AZ4157">
        <f t="shared" si="705"/>
        <v>0</v>
      </c>
      <c r="BA4157" t="str">
        <f t="shared" si="706"/>
        <v>QB</v>
      </c>
      <c r="BB4157" t="str">
        <f t="shared" si="707"/>
        <v>_</v>
      </c>
      <c r="BC4157" t="str">
        <f t="shared" si="708"/>
        <v>ru</v>
      </c>
      <c r="BD4157">
        <f>COUNTIFS($BB$1:BB4157,BB4157,$BC$1:BC4157,"ru")</f>
        <v>2281</v>
      </c>
      <c r="BE4157" t="str">
        <f t="shared" si="709"/>
        <v>re</v>
      </c>
      <c r="BF4157">
        <f>COUNTIFS($BB$1:BB4157,BB4157,$BE$1:BE4157,"re")</f>
        <v>2281</v>
      </c>
      <c r="BG4157" t="str">
        <f t="shared" si="710"/>
        <v>ru2281_</v>
      </c>
      <c r="BH4157" t="str">
        <f t="shared" si="711"/>
        <v>re2281_</v>
      </c>
      <c r="BI4157" t="str">
        <f t="shared" si="712"/>
        <v>_0</v>
      </c>
      <c r="BJ4157" t="str">
        <f t="shared" si="713"/>
        <v>_</v>
      </c>
      <c r="BK4157" t="str">
        <f>IF(ISERROR(MATCH(LEFT(C4157,5)&amp;B4157&amp;"_"&amp;A4157,$BK$1:BK4156,0)),LEFT(C4157,5)&amp;B4157&amp;"_"&amp;A4157,"")</f>
        <v/>
      </c>
      <c r="BL4157">
        <f>COUNTIFS($B$1:B4157,B4157)-COUNTIFS($B$1:B4157,B4157,$BK$1:BK4157,"")</f>
        <v>0</v>
      </c>
      <c r="BM4157" t="str">
        <f t="shared" si="714"/>
        <v/>
      </c>
    </row>
    <row r="4158" spans="1:65" x14ac:dyDescent="0.25">
      <c r="A4158" s="1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1"/>
      <c r="AK4158" s="1"/>
      <c r="AL4158" s="1"/>
      <c r="AM4158" s="1"/>
      <c r="AN4158" s="1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t="str">
        <f t="shared" si="704"/>
        <v/>
      </c>
      <c r="AZ4158">
        <f t="shared" si="705"/>
        <v>0</v>
      </c>
      <c r="BA4158" t="str">
        <f t="shared" si="706"/>
        <v>QB</v>
      </c>
      <c r="BB4158" t="str">
        <f t="shared" si="707"/>
        <v>_</v>
      </c>
      <c r="BC4158" t="str">
        <f t="shared" si="708"/>
        <v>ru</v>
      </c>
      <c r="BD4158">
        <f>COUNTIFS($BB$1:BB4158,BB4158,$BC$1:BC4158,"ru")</f>
        <v>2282</v>
      </c>
      <c r="BE4158" t="str">
        <f t="shared" si="709"/>
        <v>re</v>
      </c>
      <c r="BF4158">
        <f>COUNTIFS($BB$1:BB4158,BB4158,$BE$1:BE4158,"re")</f>
        <v>2282</v>
      </c>
      <c r="BG4158" t="str">
        <f t="shared" si="710"/>
        <v>ru2282_</v>
      </c>
      <c r="BH4158" t="str">
        <f t="shared" si="711"/>
        <v>re2282_</v>
      </c>
      <c r="BI4158" t="str">
        <f t="shared" si="712"/>
        <v>_0</v>
      </c>
      <c r="BJ4158" t="str">
        <f t="shared" si="713"/>
        <v>_</v>
      </c>
      <c r="BK4158" t="str">
        <f>IF(ISERROR(MATCH(LEFT(C4158,5)&amp;B4158&amp;"_"&amp;A4158,$BK$1:BK4157,0)),LEFT(C4158,5)&amp;B4158&amp;"_"&amp;A4158,"")</f>
        <v/>
      </c>
      <c r="BL4158">
        <f>COUNTIFS($B$1:B4158,B4158)-COUNTIFS($B$1:B4158,B4158,$BK$1:BK4158,"")</f>
        <v>0</v>
      </c>
      <c r="BM4158" t="str">
        <f t="shared" si="714"/>
        <v/>
      </c>
    </row>
    <row r="4159" spans="1:65" x14ac:dyDescent="0.25">
      <c r="A4159" s="1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1"/>
      <c r="AK4159" s="1"/>
      <c r="AL4159" s="1"/>
      <c r="AM4159" s="1"/>
      <c r="AN4159" s="1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t="str">
        <f t="shared" si="704"/>
        <v/>
      </c>
      <c r="AZ4159">
        <f t="shared" si="705"/>
        <v>0</v>
      </c>
      <c r="BA4159" t="str">
        <f t="shared" si="706"/>
        <v>QB</v>
      </c>
      <c r="BB4159" t="str">
        <f t="shared" si="707"/>
        <v>_</v>
      </c>
      <c r="BC4159" t="str">
        <f t="shared" si="708"/>
        <v>ru</v>
      </c>
      <c r="BD4159">
        <f>COUNTIFS($BB$1:BB4159,BB4159,$BC$1:BC4159,"ru")</f>
        <v>2283</v>
      </c>
      <c r="BE4159" t="str">
        <f t="shared" si="709"/>
        <v>re</v>
      </c>
      <c r="BF4159">
        <f>COUNTIFS($BB$1:BB4159,BB4159,$BE$1:BE4159,"re")</f>
        <v>2283</v>
      </c>
      <c r="BG4159" t="str">
        <f t="shared" si="710"/>
        <v>ru2283_</v>
      </c>
      <c r="BH4159" t="str">
        <f t="shared" si="711"/>
        <v>re2283_</v>
      </c>
      <c r="BI4159" t="str">
        <f t="shared" si="712"/>
        <v>_0</v>
      </c>
      <c r="BJ4159" t="str">
        <f t="shared" si="713"/>
        <v>_</v>
      </c>
      <c r="BK4159" t="str">
        <f>IF(ISERROR(MATCH(LEFT(C4159,5)&amp;B4159&amp;"_"&amp;A4159,$BK$1:BK4158,0)),LEFT(C4159,5)&amp;B4159&amp;"_"&amp;A4159,"")</f>
        <v/>
      </c>
      <c r="BL4159">
        <f>COUNTIFS($B$1:B4159,B4159)-COUNTIFS($B$1:B4159,B4159,$BK$1:BK4159,"")</f>
        <v>0</v>
      </c>
      <c r="BM4159" t="str">
        <f t="shared" si="714"/>
        <v/>
      </c>
    </row>
    <row r="4160" spans="1:65" x14ac:dyDescent="0.25">
      <c r="A4160" s="1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1"/>
      <c r="AK4160" s="1"/>
      <c r="AL4160" s="1"/>
      <c r="AM4160" s="1"/>
      <c r="AN4160" s="1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t="str">
        <f t="shared" si="704"/>
        <v/>
      </c>
      <c r="AZ4160">
        <f t="shared" si="705"/>
        <v>0</v>
      </c>
      <c r="BA4160" t="str">
        <f t="shared" si="706"/>
        <v>QB</v>
      </c>
      <c r="BB4160" t="str">
        <f t="shared" si="707"/>
        <v>_</v>
      </c>
      <c r="BC4160" t="str">
        <f t="shared" si="708"/>
        <v>ru</v>
      </c>
      <c r="BD4160">
        <f>COUNTIFS($BB$1:BB4160,BB4160,$BC$1:BC4160,"ru")</f>
        <v>2284</v>
      </c>
      <c r="BE4160" t="str">
        <f t="shared" si="709"/>
        <v>re</v>
      </c>
      <c r="BF4160">
        <f>COUNTIFS($BB$1:BB4160,BB4160,$BE$1:BE4160,"re")</f>
        <v>2284</v>
      </c>
      <c r="BG4160" t="str">
        <f t="shared" si="710"/>
        <v>ru2284_</v>
      </c>
      <c r="BH4160" t="str">
        <f t="shared" si="711"/>
        <v>re2284_</v>
      </c>
      <c r="BI4160" t="str">
        <f t="shared" si="712"/>
        <v>_0</v>
      </c>
      <c r="BJ4160" t="str">
        <f t="shared" si="713"/>
        <v>_</v>
      </c>
      <c r="BK4160" t="str">
        <f>IF(ISERROR(MATCH(LEFT(C4160,5)&amp;B4160&amp;"_"&amp;A4160,$BK$1:BK4159,0)),LEFT(C4160,5)&amp;B4160&amp;"_"&amp;A4160,"")</f>
        <v/>
      </c>
      <c r="BL4160">
        <f>COUNTIFS($B$1:B4160,B4160)-COUNTIFS($B$1:B4160,B4160,$BK$1:BK4160,"")</f>
        <v>0</v>
      </c>
      <c r="BM4160" t="str">
        <f t="shared" si="714"/>
        <v/>
      </c>
    </row>
    <row r="4161" spans="1:65" x14ac:dyDescent="0.25">
      <c r="A4161" s="1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1"/>
      <c r="AK4161" s="1"/>
      <c r="AL4161" s="1"/>
      <c r="AM4161" s="1"/>
      <c r="AN4161" s="1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t="str">
        <f t="shared" si="704"/>
        <v/>
      </c>
      <c r="AZ4161">
        <f t="shared" si="705"/>
        <v>0</v>
      </c>
      <c r="BA4161" t="str">
        <f t="shared" si="706"/>
        <v>QB</v>
      </c>
      <c r="BB4161" t="str">
        <f t="shared" si="707"/>
        <v>_</v>
      </c>
      <c r="BC4161" t="str">
        <f t="shared" si="708"/>
        <v>ru</v>
      </c>
      <c r="BD4161">
        <f>COUNTIFS($BB$1:BB4161,BB4161,$BC$1:BC4161,"ru")</f>
        <v>2285</v>
      </c>
      <c r="BE4161" t="str">
        <f t="shared" si="709"/>
        <v>re</v>
      </c>
      <c r="BF4161">
        <f>COUNTIFS($BB$1:BB4161,BB4161,$BE$1:BE4161,"re")</f>
        <v>2285</v>
      </c>
      <c r="BG4161" t="str">
        <f t="shared" si="710"/>
        <v>ru2285_</v>
      </c>
      <c r="BH4161" t="str">
        <f t="shared" si="711"/>
        <v>re2285_</v>
      </c>
      <c r="BI4161" t="str">
        <f t="shared" si="712"/>
        <v>_0</v>
      </c>
      <c r="BJ4161" t="str">
        <f t="shared" si="713"/>
        <v>_</v>
      </c>
      <c r="BK4161" t="str">
        <f>IF(ISERROR(MATCH(LEFT(C4161,5)&amp;B4161&amp;"_"&amp;A4161,$BK$1:BK4160,0)),LEFT(C4161,5)&amp;B4161&amp;"_"&amp;A4161,"")</f>
        <v/>
      </c>
      <c r="BL4161">
        <f>COUNTIFS($B$1:B4161,B4161)-COUNTIFS($B$1:B4161,B4161,$BK$1:BK4161,"")</f>
        <v>0</v>
      </c>
      <c r="BM4161" t="str">
        <f t="shared" si="714"/>
        <v/>
      </c>
    </row>
    <row r="4162" spans="1:65" x14ac:dyDescent="0.25">
      <c r="A4162" s="1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1"/>
      <c r="AK4162" s="1"/>
      <c r="AL4162" s="1"/>
      <c r="AM4162" s="1"/>
      <c r="AN4162" s="1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t="str">
        <f t="shared" si="704"/>
        <v/>
      </c>
      <c r="AZ4162">
        <f t="shared" si="705"/>
        <v>0</v>
      </c>
      <c r="BA4162" t="str">
        <f t="shared" si="706"/>
        <v>QB</v>
      </c>
      <c r="BB4162" t="str">
        <f t="shared" si="707"/>
        <v>_</v>
      </c>
      <c r="BC4162" t="str">
        <f t="shared" si="708"/>
        <v>ru</v>
      </c>
      <c r="BD4162">
        <f>COUNTIFS($BB$1:BB4162,BB4162,$BC$1:BC4162,"ru")</f>
        <v>2286</v>
      </c>
      <c r="BE4162" t="str">
        <f t="shared" si="709"/>
        <v>re</v>
      </c>
      <c r="BF4162">
        <f>COUNTIFS($BB$1:BB4162,BB4162,$BE$1:BE4162,"re")</f>
        <v>2286</v>
      </c>
      <c r="BG4162" t="str">
        <f t="shared" si="710"/>
        <v>ru2286_</v>
      </c>
      <c r="BH4162" t="str">
        <f t="shared" si="711"/>
        <v>re2286_</v>
      </c>
      <c r="BI4162" t="str">
        <f t="shared" si="712"/>
        <v>_0</v>
      </c>
      <c r="BJ4162" t="str">
        <f t="shared" si="713"/>
        <v>_</v>
      </c>
      <c r="BK4162" t="str">
        <f>IF(ISERROR(MATCH(LEFT(C4162,5)&amp;B4162&amp;"_"&amp;A4162,$BK$1:BK4161,0)),LEFT(C4162,5)&amp;B4162&amp;"_"&amp;A4162,"")</f>
        <v/>
      </c>
      <c r="BL4162">
        <f>COUNTIFS($B$1:B4162,B4162)-COUNTIFS($B$1:B4162,B4162,$BK$1:BK4162,"")</f>
        <v>0</v>
      </c>
      <c r="BM4162" t="str">
        <f t="shared" si="714"/>
        <v/>
      </c>
    </row>
    <row r="4163" spans="1:65" x14ac:dyDescent="0.25">
      <c r="A4163" s="1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1"/>
      <c r="AK4163" s="1"/>
      <c r="AL4163" s="1"/>
      <c r="AM4163" s="1"/>
      <c r="AN4163" s="1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t="str">
        <f t="shared" ref="AY4163:AY4226" si="715">IF(ISNUMBER(AP4163),LEFT(C4163,7)&amp;"_"&amp;B4163,"")</f>
        <v/>
      </c>
      <c r="AZ4163">
        <f t="shared" ref="AZ4163:AZ4226" si="716">A4163</f>
        <v>0</v>
      </c>
      <c r="BA4163" t="str">
        <f t="shared" ref="BA4163:BA4226" si="717">IF(G4163="NA","","QB")</f>
        <v>QB</v>
      </c>
      <c r="BB4163" t="str">
        <f t="shared" ref="BB4163:BB4226" si="718">LEFT(C4163,7)&amp;"_"&amp;B4163</f>
        <v>_</v>
      </c>
      <c r="BC4163" t="str">
        <f t="shared" ref="BC4163:BC4226" si="719">IF(X4163="NA","","ru")</f>
        <v>ru</v>
      </c>
      <c r="BD4163">
        <f>COUNTIFS($BB$1:BB4163,BB4163,$BC$1:BC4163,"ru")</f>
        <v>2287</v>
      </c>
      <c r="BE4163" t="str">
        <f t="shared" ref="BE4163:BE4226" si="720">IF(AD4163="NA","","re")</f>
        <v>re</v>
      </c>
      <c r="BF4163">
        <f>COUNTIFS($BB$1:BB4163,BB4163,$BE$1:BE4163,"re")</f>
        <v>2287</v>
      </c>
      <c r="BG4163" t="str">
        <f t="shared" ref="BG4163:BG4226" si="721">BC4163&amp;BD4163&amp;$BB4163</f>
        <v>ru2287_</v>
      </c>
      <c r="BH4163" t="str">
        <f t="shared" ref="BH4163:BH4226" si="722">BE4163&amp;BF4163&amp;$BB4163</f>
        <v>re2287_</v>
      </c>
      <c r="BI4163" t="str">
        <f t="shared" ref="BI4163:BI4226" si="723">BB4163&amp;AZ4163</f>
        <v>_0</v>
      </c>
      <c r="BJ4163" t="str">
        <f t="shared" ref="BJ4163:BJ4226" si="724">LEFT(C4163,5)&amp;B4163&amp;"_"&amp;A4163</f>
        <v>_</v>
      </c>
      <c r="BK4163" t="str">
        <f>IF(ISERROR(MATCH(LEFT(C4163,5)&amp;B4163&amp;"_"&amp;A4163,$BK$1:BK4162,0)),LEFT(C4163,5)&amp;B4163&amp;"_"&amp;A4163,"")</f>
        <v/>
      </c>
      <c r="BL4163">
        <f>COUNTIFS($B$1:B4163,B4163)-COUNTIFS($B$1:B4163,B4163,$BK$1:BK4163,"")</f>
        <v>0</v>
      </c>
      <c r="BM4163" t="str">
        <f t="shared" ref="BM4163:BM4226" si="725">IF(BK4163="","",LEFT(C4163,5)&amp;B4163&amp;BL4163)</f>
        <v/>
      </c>
    </row>
    <row r="4164" spans="1:65" x14ac:dyDescent="0.25">
      <c r="A4164" s="1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1"/>
      <c r="AK4164" s="1"/>
      <c r="AL4164" s="1"/>
      <c r="AM4164" s="1"/>
      <c r="AN4164" s="1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t="str">
        <f t="shared" si="715"/>
        <v/>
      </c>
      <c r="AZ4164">
        <f t="shared" si="716"/>
        <v>0</v>
      </c>
      <c r="BA4164" t="str">
        <f t="shared" si="717"/>
        <v>QB</v>
      </c>
      <c r="BB4164" t="str">
        <f t="shared" si="718"/>
        <v>_</v>
      </c>
      <c r="BC4164" t="str">
        <f t="shared" si="719"/>
        <v>ru</v>
      </c>
      <c r="BD4164">
        <f>COUNTIFS($BB$1:BB4164,BB4164,$BC$1:BC4164,"ru")</f>
        <v>2288</v>
      </c>
      <c r="BE4164" t="str">
        <f t="shared" si="720"/>
        <v>re</v>
      </c>
      <c r="BF4164">
        <f>COUNTIFS($BB$1:BB4164,BB4164,$BE$1:BE4164,"re")</f>
        <v>2288</v>
      </c>
      <c r="BG4164" t="str">
        <f t="shared" si="721"/>
        <v>ru2288_</v>
      </c>
      <c r="BH4164" t="str">
        <f t="shared" si="722"/>
        <v>re2288_</v>
      </c>
      <c r="BI4164" t="str">
        <f t="shared" si="723"/>
        <v>_0</v>
      </c>
      <c r="BJ4164" t="str">
        <f t="shared" si="724"/>
        <v>_</v>
      </c>
      <c r="BK4164" t="str">
        <f>IF(ISERROR(MATCH(LEFT(C4164,5)&amp;B4164&amp;"_"&amp;A4164,$BK$1:BK4163,0)),LEFT(C4164,5)&amp;B4164&amp;"_"&amp;A4164,"")</f>
        <v/>
      </c>
      <c r="BL4164">
        <f>COUNTIFS($B$1:B4164,B4164)-COUNTIFS($B$1:B4164,B4164,$BK$1:BK4164,"")</f>
        <v>0</v>
      </c>
      <c r="BM4164" t="str">
        <f t="shared" si="725"/>
        <v/>
      </c>
    </row>
    <row r="4165" spans="1:65" x14ac:dyDescent="0.25">
      <c r="A4165" s="1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1"/>
      <c r="AK4165" s="1"/>
      <c r="AL4165" s="1"/>
      <c r="AM4165" s="1"/>
      <c r="AN4165" s="1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t="str">
        <f t="shared" si="715"/>
        <v/>
      </c>
      <c r="AZ4165">
        <f t="shared" si="716"/>
        <v>0</v>
      </c>
      <c r="BA4165" t="str">
        <f t="shared" si="717"/>
        <v>QB</v>
      </c>
      <c r="BB4165" t="str">
        <f t="shared" si="718"/>
        <v>_</v>
      </c>
      <c r="BC4165" t="str">
        <f t="shared" si="719"/>
        <v>ru</v>
      </c>
      <c r="BD4165">
        <f>COUNTIFS($BB$1:BB4165,BB4165,$BC$1:BC4165,"ru")</f>
        <v>2289</v>
      </c>
      <c r="BE4165" t="str">
        <f t="shared" si="720"/>
        <v>re</v>
      </c>
      <c r="BF4165">
        <f>COUNTIFS($BB$1:BB4165,BB4165,$BE$1:BE4165,"re")</f>
        <v>2289</v>
      </c>
      <c r="BG4165" t="str">
        <f t="shared" si="721"/>
        <v>ru2289_</v>
      </c>
      <c r="BH4165" t="str">
        <f t="shared" si="722"/>
        <v>re2289_</v>
      </c>
      <c r="BI4165" t="str">
        <f t="shared" si="723"/>
        <v>_0</v>
      </c>
      <c r="BJ4165" t="str">
        <f t="shared" si="724"/>
        <v>_</v>
      </c>
      <c r="BK4165" t="str">
        <f>IF(ISERROR(MATCH(LEFT(C4165,5)&amp;B4165&amp;"_"&amp;A4165,$BK$1:BK4164,0)),LEFT(C4165,5)&amp;B4165&amp;"_"&amp;A4165,"")</f>
        <v/>
      </c>
      <c r="BL4165">
        <f>COUNTIFS($B$1:B4165,B4165)-COUNTIFS($B$1:B4165,B4165,$BK$1:BK4165,"")</f>
        <v>0</v>
      </c>
      <c r="BM4165" t="str">
        <f t="shared" si="725"/>
        <v/>
      </c>
    </row>
    <row r="4166" spans="1:65" x14ac:dyDescent="0.25">
      <c r="A4166" s="1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1"/>
      <c r="AK4166" s="1"/>
      <c r="AL4166" s="1"/>
      <c r="AM4166" s="1"/>
      <c r="AN4166" s="1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t="str">
        <f t="shared" si="715"/>
        <v/>
      </c>
      <c r="AZ4166">
        <f t="shared" si="716"/>
        <v>0</v>
      </c>
      <c r="BA4166" t="str">
        <f t="shared" si="717"/>
        <v>QB</v>
      </c>
      <c r="BB4166" t="str">
        <f t="shared" si="718"/>
        <v>_</v>
      </c>
      <c r="BC4166" t="str">
        <f t="shared" si="719"/>
        <v>ru</v>
      </c>
      <c r="BD4166">
        <f>COUNTIFS($BB$1:BB4166,BB4166,$BC$1:BC4166,"ru")</f>
        <v>2290</v>
      </c>
      <c r="BE4166" t="str">
        <f t="shared" si="720"/>
        <v>re</v>
      </c>
      <c r="BF4166">
        <f>COUNTIFS($BB$1:BB4166,BB4166,$BE$1:BE4166,"re")</f>
        <v>2290</v>
      </c>
      <c r="BG4166" t="str">
        <f t="shared" si="721"/>
        <v>ru2290_</v>
      </c>
      <c r="BH4166" t="str">
        <f t="shared" si="722"/>
        <v>re2290_</v>
      </c>
      <c r="BI4166" t="str">
        <f t="shared" si="723"/>
        <v>_0</v>
      </c>
      <c r="BJ4166" t="str">
        <f t="shared" si="724"/>
        <v>_</v>
      </c>
      <c r="BK4166" t="str">
        <f>IF(ISERROR(MATCH(LEFT(C4166,5)&amp;B4166&amp;"_"&amp;A4166,$BK$1:BK4165,0)),LEFT(C4166,5)&amp;B4166&amp;"_"&amp;A4166,"")</f>
        <v/>
      </c>
      <c r="BL4166">
        <f>COUNTIFS($B$1:B4166,B4166)-COUNTIFS($B$1:B4166,B4166,$BK$1:BK4166,"")</f>
        <v>0</v>
      </c>
      <c r="BM4166" t="str">
        <f t="shared" si="725"/>
        <v/>
      </c>
    </row>
    <row r="4167" spans="1:65" x14ac:dyDescent="0.25">
      <c r="A4167" s="1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1"/>
      <c r="AK4167" s="1"/>
      <c r="AL4167" s="1"/>
      <c r="AM4167" s="1"/>
      <c r="AN4167" s="1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t="str">
        <f t="shared" si="715"/>
        <v/>
      </c>
      <c r="AZ4167">
        <f t="shared" si="716"/>
        <v>0</v>
      </c>
      <c r="BA4167" t="str">
        <f t="shared" si="717"/>
        <v>QB</v>
      </c>
      <c r="BB4167" t="str">
        <f t="shared" si="718"/>
        <v>_</v>
      </c>
      <c r="BC4167" t="str">
        <f t="shared" si="719"/>
        <v>ru</v>
      </c>
      <c r="BD4167">
        <f>COUNTIFS($BB$1:BB4167,BB4167,$BC$1:BC4167,"ru")</f>
        <v>2291</v>
      </c>
      <c r="BE4167" t="str">
        <f t="shared" si="720"/>
        <v>re</v>
      </c>
      <c r="BF4167">
        <f>COUNTIFS($BB$1:BB4167,BB4167,$BE$1:BE4167,"re")</f>
        <v>2291</v>
      </c>
      <c r="BG4167" t="str">
        <f t="shared" si="721"/>
        <v>ru2291_</v>
      </c>
      <c r="BH4167" t="str">
        <f t="shared" si="722"/>
        <v>re2291_</v>
      </c>
      <c r="BI4167" t="str">
        <f t="shared" si="723"/>
        <v>_0</v>
      </c>
      <c r="BJ4167" t="str">
        <f t="shared" si="724"/>
        <v>_</v>
      </c>
      <c r="BK4167" t="str">
        <f>IF(ISERROR(MATCH(LEFT(C4167,5)&amp;B4167&amp;"_"&amp;A4167,$BK$1:BK4166,0)),LEFT(C4167,5)&amp;B4167&amp;"_"&amp;A4167,"")</f>
        <v/>
      </c>
      <c r="BL4167">
        <f>COUNTIFS($B$1:B4167,B4167)-COUNTIFS($B$1:B4167,B4167,$BK$1:BK4167,"")</f>
        <v>0</v>
      </c>
      <c r="BM4167" t="str">
        <f t="shared" si="725"/>
        <v/>
      </c>
    </row>
    <row r="4168" spans="1:65" x14ac:dyDescent="0.25">
      <c r="A4168" s="1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1"/>
      <c r="AK4168" s="1"/>
      <c r="AL4168" s="1"/>
      <c r="AM4168" s="1"/>
      <c r="AN4168" s="1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t="str">
        <f t="shared" si="715"/>
        <v/>
      </c>
      <c r="AZ4168">
        <f t="shared" si="716"/>
        <v>0</v>
      </c>
      <c r="BA4168" t="str">
        <f t="shared" si="717"/>
        <v>QB</v>
      </c>
      <c r="BB4168" t="str">
        <f t="shared" si="718"/>
        <v>_</v>
      </c>
      <c r="BC4168" t="str">
        <f t="shared" si="719"/>
        <v>ru</v>
      </c>
      <c r="BD4168">
        <f>COUNTIFS($BB$1:BB4168,BB4168,$BC$1:BC4168,"ru")</f>
        <v>2292</v>
      </c>
      <c r="BE4168" t="str">
        <f t="shared" si="720"/>
        <v>re</v>
      </c>
      <c r="BF4168">
        <f>COUNTIFS($BB$1:BB4168,BB4168,$BE$1:BE4168,"re")</f>
        <v>2292</v>
      </c>
      <c r="BG4168" t="str">
        <f t="shared" si="721"/>
        <v>ru2292_</v>
      </c>
      <c r="BH4168" t="str">
        <f t="shared" si="722"/>
        <v>re2292_</v>
      </c>
      <c r="BI4168" t="str">
        <f t="shared" si="723"/>
        <v>_0</v>
      </c>
      <c r="BJ4168" t="str">
        <f t="shared" si="724"/>
        <v>_</v>
      </c>
      <c r="BK4168" t="str">
        <f>IF(ISERROR(MATCH(LEFT(C4168,5)&amp;B4168&amp;"_"&amp;A4168,$BK$1:BK4167,0)),LEFT(C4168,5)&amp;B4168&amp;"_"&amp;A4168,"")</f>
        <v/>
      </c>
      <c r="BL4168">
        <f>COUNTIFS($B$1:B4168,B4168)-COUNTIFS($B$1:B4168,B4168,$BK$1:BK4168,"")</f>
        <v>0</v>
      </c>
      <c r="BM4168" t="str">
        <f t="shared" si="725"/>
        <v/>
      </c>
    </row>
    <row r="4169" spans="1:65" x14ac:dyDescent="0.25">
      <c r="A4169" s="1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1"/>
      <c r="AK4169" s="1"/>
      <c r="AL4169" s="1"/>
      <c r="AM4169" s="1"/>
      <c r="AN4169" s="1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t="str">
        <f t="shared" si="715"/>
        <v/>
      </c>
      <c r="AZ4169">
        <f t="shared" si="716"/>
        <v>0</v>
      </c>
      <c r="BA4169" t="str">
        <f t="shared" si="717"/>
        <v>QB</v>
      </c>
      <c r="BB4169" t="str">
        <f t="shared" si="718"/>
        <v>_</v>
      </c>
      <c r="BC4169" t="str">
        <f t="shared" si="719"/>
        <v>ru</v>
      </c>
      <c r="BD4169">
        <f>COUNTIFS($BB$1:BB4169,BB4169,$BC$1:BC4169,"ru")</f>
        <v>2293</v>
      </c>
      <c r="BE4169" t="str">
        <f t="shared" si="720"/>
        <v>re</v>
      </c>
      <c r="BF4169">
        <f>COUNTIFS($BB$1:BB4169,BB4169,$BE$1:BE4169,"re")</f>
        <v>2293</v>
      </c>
      <c r="BG4169" t="str">
        <f t="shared" si="721"/>
        <v>ru2293_</v>
      </c>
      <c r="BH4169" t="str">
        <f t="shared" si="722"/>
        <v>re2293_</v>
      </c>
      <c r="BI4169" t="str">
        <f t="shared" si="723"/>
        <v>_0</v>
      </c>
      <c r="BJ4169" t="str">
        <f t="shared" si="724"/>
        <v>_</v>
      </c>
      <c r="BK4169" t="str">
        <f>IF(ISERROR(MATCH(LEFT(C4169,5)&amp;B4169&amp;"_"&amp;A4169,$BK$1:BK4168,0)),LEFT(C4169,5)&amp;B4169&amp;"_"&amp;A4169,"")</f>
        <v/>
      </c>
      <c r="BL4169">
        <f>COUNTIFS($B$1:B4169,B4169)-COUNTIFS($B$1:B4169,B4169,$BK$1:BK4169,"")</f>
        <v>0</v>
      </c>
      <c r="BM4169" t="str">
        <f t="shared" si="725"/>
        <v/>
      </c>
    </row>
    <row r="4170" spans="1:65" x14ac:dyDescent="0.25">
      <c r="A4170" s="1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1"/>
      <c r="AK4170" s="1"/>
      <c r="AL4170" s="1"/>
      <c r="AM4170" s="1"/>
      <c r="AN4170" s="1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t="str">
        <f t="shared" si="715"/>
        <v/>
      </c>
      <c r="AZ4170">
        <f t="shared" si="716"/>
        <v>0</v>
      </c>
      <c r="BA4170" t="str">
        <f t="shared" si="717"/>
        <v>QB</v>
      </c>
      <c r="BB4170" t="str">
        <f t="shared" si="718"/>
        <v>_</v>
      </c>
      <c r="BC4170" t="str">
        <f t="shared" si="719"/>
        <v>ru</v>
      </c>
      <c r="BD4170">
        <f>COUNTIFS($BB$1:BB4170,BB4170,$BC$1:BC4170,"ru")</f>
        <v>2294</v>
      </c>
      <c r="BE4170" t="str">
        <f t="shared" si="720"/>
        <v>re</v>
      </c>
      <c r="BF4170">
        <f>COUNTIFS($BB$1:BB4170,BB4170,$BE$1:BE4170,"re")</f>
        <v>2294</v>
      </c>
      <c r="BG4170" t="str">
        <f t="shared" si="721"/>
        <v>ru2294_</v>
      </c>
      <c r="BH4170" t="str">
        <f t="shared" si="722"/>
        <v>re2294_</v>
      </c>
      <c r="BI4170" t="str">
        <f t="shared" si="723"/>
        <v>_0</v>
      </c>
      <c r="BJ4170" t="str">
        <f t="shared" si="724"/>
        <v>_</v>
      </c>
      <c r="BK4170" t="str">
        <f>IF(ISERROR(MATCH(LEFT(C4170,5)&amp;B4170&amp;"_"&amp;A4170,$BK$1:BK4169,0)),LEFT(C4170,5)&amp;B4170&amp;"_"&amp;A4170,"")</f>
        <v/>
      </c>
      <c r="BL4170">
        <f>COUNTIFS($B$1:B4170,B4170)-COUNTIFS($B$1:B4170,B4170,$BK$1:BK4170,"")</f>
        <v>0</v>
      </c>
      <c r="BM4170" t="str">
        <f t="shared" si="725"/>
        <v/>
      </c>
    </row>
    <row r="4171" spans="1:65" x14ac:dyDescent="0.25">
      <c r="A4171" s="1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1"/>
      <c r="AK4171" s="1"/>
      <c r="AL4171" s="1"/>
      <c r="AM4171" s="1"/>
      <c r="AN4171" s="1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t="str">
        <f t="shared" si="715"/>
        <v/>
      </c>
      <c r="AZ4171">
        <f t="shared" si="716"/>
        <v>0</v>
      </c>
      <c r="BA4171" t="str">
        <f t="shared" si="717"/>
        <v>QB</v>
      </c>
      <c r="BB4171" t="str">
        <f t="shared" si="718"/>
        <v>_</v>
      </c>
      <c r="BC4171" t="str">
        <f t="shared" si="719"/>
        <v>ru</v>
      </c>
      <c r="BD4171">
        <f>COUNTIFS($BB$1:BB4171,BB4171,$BC$1:BC4171,"ru")</f>
        <v>2295</v>
      </c>
      <c r="BE4171" t="str">
        <f t="shared" si="720"/>
        <v>re</v>
      </c>
      <c r="BF4171">
        <f>COUNTIFS($BB$1:BB4171,BB4171,$BE$1:BE4171,"re")</f>
        <v>2295</v>
      </c>
      <c r="BG4171" t="str">
        <f t="shared" si="721"/>
        <v>ru2295_</v>
      </c>
      <c r="BH4171" t="str">
        <f t="shared" si="722"/>
        <v>re2295_</v>
      </c>
      <c r="BI4171" t="str">
        <f t="shared" si="723"/>
        <v>_0</v>
      </c>
      <c r="BJ4171" t="str">
        <f t="shared" si="724"/>
        <v>_</v>
      </c>
      <c r="BK4171" t="str">
        <f>IF(ISERROR(MATCH(LEFT(C4171,5)&amp;B4171&amp;"_"&amp;A4171,$BK$1:BK4170,0)),LEFT(C4171,5)&amp;B4171&amp;"_"&amp;A4171,"")</f>
        <v/>
      </c>
      <c r="BL4171">
        <f>COUNTIFS($B$1:B4171,B4171)-COUNTIFS($B$1:B4171,B4171,$BK$1:BK4171,"")</f>
        <v>0</v>
      </c>
      <c r="BM4171" t="str">
        <f t="shared" si="725"/>
        <v/>
      </c>
    </row>
    <row r="4172" spans="1:65" x14ac:dyDescent="0.25">
      <c r="A4172" s="1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1"/>
      <c r="AK4172" s="1"/>
      <c r="AL4172" s="1"/>
      <c r="AM4172" s="1"/>
      <c r="AN4172" s="1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t="str">
        <f t="shared" si="715"/>
        <v/>
      </c>
      <c r="AZ4172">
        <f t="shared" si="716"/>
        <v>0</v>
      </c>
      <c r="BA4172" t="str">
        <f t="shared" si="717"/>
        <v>QB</v>
      </c>
      <c r="BB4172" t="str">
        <f t="shared" si="718"/>
        <v>_</v>
      </c>
      <c r="BC4172" t="str">
        <f t="shared" si="719"/>
        <v>ru</v>
      </c>
      <c r="BD4172">
        <f>COUNTIFS($BB$1:BB4172,BB4172,$BC$1:BC4172,"ru")</f>
        <v>2296</v>
      </c>
      <c r="BE4172" t="str">
        <f t="shared" si="720"/>
        <v>re</v>
      </c>
      <c r="BF4172">
        <f>COUNTIFS($BB$1:BB4172,BB4172,$BE$1:BE4172,"re")</f>
        <v>2296</v>
      </c>
      <c r="BG4172" t="str">
        <f t="shared" si="721"/>
        <v>ru2296_</v>
      </c>
      <c r="BH4172" t="str">
        <f t="shared" si="722"/>
        <v>re2296_</v>
      </c>
      <c r="BI4172" t="str">
        <f t="shared" si="723"/>
        <v>_0</v>
      </c>
      <c r="BJ4172" t="str">
        <f t="shared" si="724"/>
        <v>_</v>
      </c>
      <c r="BK4172" t="str">
        <f>IF(ISERROR(MATCH(LEFT(C4172,5)&amp;B4172&amp;"_"&amp;A4172,$BK$1:BK4171,0)),LEFT(C4172,5)&amp;B4172&amp;"_"&amp;A4172,"")</f>
        <v/>
      </c>
      <c r="BL4172">
        <f>COUNTIFS($B$1:B4172,B4172)-COUNTIFS($B$1:B4172,B4172,$BK$1:BK4172,"")</f>
        <v>0</v>
      </c>
      <c r="BM4172" t="str">
        <f t="shared" si="725"/>
        <v/>
      </c>
    </row>
    <row r="4173" spans="1:65" x14ac:dyDescent="0.25">
      <c r="A4173" s="1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1"/>
      <c r="AK4173" s="1"/>
      <c r="AL4173" s="1"/>
      <c r="AM4173" s="1"/>
      <c r="AN4173" s="1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t="str">
        <f t="shared" si="715"/>
        <v/>
      </c>
      <c r="AZ4173">
        <f t="shared" si="716"/>
        <v>0</v>
      </c>
      <c r="BA4173" t="str">
        <f t="shared" si="717"/>
        <v>QB</v>
      </c>
      <c r="BB4173" t="str">
        <f t="shared" si="718"/>
        <v>_</v>
      </c>
      <c r="BC4173" t="str">
        <f t="shared" si="719"/>
        <v>ru</v>
      </c>
      <c r="BD4173">
        <f>COUNTIFS($BB$1:BB4173,BB4173,$BC$1:BC4173,"ru")</f>
        <v>2297</v>
      </c>
      <c r="BE4173" t="str">
        <f t="shared" si="720"/>
        <v>re</v>
      </c>
      <c r="BF4173">
        <f>COUNTIFS($BB$1:BB4173,BB4173,$BE$1:BE4173,"re")</f>
        <v>2297</v>
      </c>
      <c r="BG4173" t="str">
        <f t="shared" si="721"/>
        <v>ru2297_</v>
      </c>
      <c r="BH4173" t="str">
        <f t="shared" si="722"/>
        <v>re2297_</v>
      </c>
      <c r="BI4173" t="str">
        <f t="shared" si="723"/>
        <v>_0</v>
      </c>
      <c r="BJ4173" t="str">
        <f t="shared" si="724"/>
        <v>_</v>
      </c>
      <c r="BK4173" t="str">
        <f>IF(ISERROR(MATCH(LEFT(C4173,5)&amp;B4173&amp;"_"&amp;A4173,$BK$1:BK4172,0)),LEFT(C4173,5)&amp;B4173&amp;"_"&amp;A4173,"")</f>
        <v/>
      </c>
      <c r="BL4173">
        <f>COUNTIFS($B$1:B4173,B4173)-COUNTIFS($B$1:B4173,B4173,$BK$1:BK4173,"")</f>
        <v>0</v>
      </c>
      <c r="BM4173" t="str">
        <f t="shared" si="725"/>
        <v/>
      </c>
    </row>
    <row r="4174" spans="1:65" x14ac:dyDescent="0.25">
      <c r="A4174" s="1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1"/>
      <c r="AK4174" s="1"/>
      <c r="AL4174" s="1"/>
      <c r="AM4174" s="1"/>
      <c r="AN4174" s="1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t="str">
        <f t="shared" si="715"/>
        <v/>
      </c>
      <c r="AZ4174">
        <f t="shared" si="716"/>
        <v>0</v>
      </c>
      <c r="BA4174" t="str">
        <f t="shared" si="717"/>
        <v>QB</v>
      </c>
      <c r="BB4174" t="str">
        <f t="shared" si="718"/>
        <v>_</v>
      </c>
      <c r="BC4174" t="str">
        <f t="shared" si="719"/>
        <v>ru</v>
      </c>
      <c r="BD4174">
        <f>COUNTIFS($BB$1:BB4174,BB4174,$BC$1:BC4174,"ru")</f>
        <v>2298</v>
      </c>
      <c r="BE4174" t="str">
        <f t="shared" si="720"/>
        <v>re</v>
      </c>
      <c r="BF4174">
        <f>COUNTIFS($BB$1:BB4174,BB4174,$BE$1:BE4174,"re")</f>
        <v>2298</v>
      </c>
      <c r="BG4174" t="str">
        <f t="shared" si="721"/>
        <v>ru2298_</v>
      </c>
      <c r="BH4174" t="str">
        <f t="shared" si="722"/>
        <v>re2298_</v>
      </c>
      <c r="BI4174" t="str">
        <f t="shared" si="723"/>
        <v>_0</v>
      </c>
      <c r="BJ4174" t="str">
        <f t="shared" si="724"/>
        <v>_</v>
      </c>
      <c r="BK4174" t="str">
        <f>IF(ISERROR(MATCH(LEFT(C4174,5)&amp;B4174&amp;"_"&amp;A4174,$BK$1:BK4173,0)),LEFT(C4174,5)&amp;B4174&amp;"_"&amp;A4174,"")</f>
        <v/>
      </c>
      <c r="BL4174">
        <f>COUNTIFS($B$1:B4174,B4174)-COUNTIFS($B$1:B4174,B4174,$BK$1:BK4174,"")</f>
        <v>0</v>
      </c>
      <c r="BM4174" t="str">
        <f t="shared" si="725"/>
        <v/>
      </c>
    </row>
    <row r="4175" spans="1:65" x14ac:dyDescent="0.25">
      <c r="A4175" s="1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1"/>
      <c r="AK4175" s="1"/>
      <c r="AL4175" s="1"/>
      <c r="AM4175" s="1"/>
      <c r="AN4175" s="1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t="str">
        <f t="shared" si="715"/>
        <v/>
      </c>
      <c r="AZ4175">
        <f t="shared" si="716"/>
        <v>0</v>
      </c>
      <c r="BA4175" t="str">
        <f t="shared" si="717"/>
        <v>QB</v>
      </c>
      <c r="BB4175" t="str">
        <f t="shared" si="718"/>
        <v>_</v>
      </c>
      <c r="BC4175" t="str">
        <f t="shared" si="719"/>
        <v>ru</v>
      </c>
      <c r="BD4175">
        <f>COUNTIFS($BB$1:BB4175,BB4175,$BC$1:BC4175,"ru")</f>
        <v>2299</v>
      </c>
      <c r="BE4175" t="str">
        <f t="shared" si="720"/>
        <v>re</v>
      </c>
      <c r="BF4175">
        <f>COUNTIFS($BB$1:BB4175,BB4175,$BE$1:BE4175,"re")</f>
        <v>2299</v>
      </c>
      <c r="BG4175" t="str">
        <f t="shared" si="721"/>
        <v>ru2299_</v>
      </c>
      <c r="BH4175" t="str">
        <f t="shared" si="722"/>
        <v>re2299_</v>
      </c>
      <c r="BI4175" t="str">
        <f t="shared" si="723"/>
        <v>_0</v>
      </c>
      <c r="BJ4175" t="str">
        <f t="shared" si="724"/>
        <v>_</v>
      </c>
      <c r="BK4175" t="str">
        <f>IF(ISERROR(MATCH(LEFT(C4175,5)&amp;B4175&amp;"_"&amp;A4175,$BK$1:BK4174,0)),LEFT(C4175,5)&amp;B4175&amp;"_"&amp;A4175,"")</f>
        <v/>
      </c>
      <c r="BL4175">
        <f>COUNTIFS($B$1:B4175,B4175)-COUNTIFS($B$1:B4175,B4175,$BK$1:BK4175,"")</f>
        <v>0</v>
      </c>
      <c r="BM4175" t="str">
        <f t="shared" si="725"/>
        <v/>
      </c>
    </row>
    <row r="4176" spans="1:65" x14ac:dyDescent="0.25">
      <c r="A4176" s="1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1"/>
      <c r="AK4176" s="1"/>
      <c r="AL4176" s="1"/>
      <c r="AM4176" s="1"/>
      <c r="AN4176" s="1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t="str">
        <f t="shared" si="715"/>
        <v/>
      </c>
      <c r="AZ4176">
        <f t="shared" si="716"/>
        <v>0</v>
      </c>
      <c r="BA4176" t="str">
        <f t="shared" si="717"/>
        <v>QB</v>
      </c>
      <c r="BB4176" t="str">
        <f t="shared" si="718"/>
        <v>_</v>
      </c>
      <c r="BC4176" t="str">
        <f t="shared" si="719"/>
        <v>ru</v>
      </c>
      <c r="BD4176">
        <f>COUNTIFS($BB$1:BB4176,BB4176,$BC$1:BC4176,"ru")</f>
        <v>2300</v>
      </c>
      <c r="BE4176" t="str">
        <f t="shared" si="720"/>
        <v>re</v>
      </c>
      <c r="BF4176">
        <f>COUNTIFS($BB$1:BB4176,BB4176,$BE$1:BE4176,"re")</f>
        <v>2300</v>
      </c>
      <c r="BG4176" t="str">
        <f t="shared" si="721"/>
        <v>ru2300_</v>
      </c>
      <c r="BH4176" t="str">
        <f t="shared" si="722"/>
        <v>re2300_</v>
      </c>
      <c r="BI4176" t="str">
        <f t="shared" si="723"/>
        <v>_0</v>
      </c>
      <c r="BJ4176" t="str">
        <f t="shared" si="724"/>
        <v>_</v>
      </c>
      <c r="BK4176" t="str">
        <f>IF(ISERROR(MATCH(LEFT(C4176,5)&amp;B4176&amp;"_"&amp;A4176,$BK$1:BK4175,0)),LEFT(C4176,5)&amp;B4176&amp;"_"&amp;A4176,"")</f>
        <v/>
      </c>
      <c r="BL4176">
        <f>COUNTIFS($B$1:B4176,B4176)-COUNTIFS($B$1:B4176,B4176,$BK$1:BK4176,"")</f>
        <v>0</v>
      </c>
      <c r="BM4176" t="str">
        <f t="shared" si="725"/>
        <v/>
      </c>
    </row>
    <row r="4177" spans="1:65" x14ac:dyDescent="0.25">
      <c r="A4177" s="1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1"/>
      <c r="AK4177" s="1"/>
      <c r="AL4177" s="1"/>
      <c r="AM4177" s="1"/>
      <c r="AN4177" s="1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t="str">
        <f t="shared" si="715"/>
        <v/>
      </c>
      <c r="AZ4177">
        <f t="shared" si="716"/>
        <v>0</v>
      </c>
      <c r="BA4177" t="str">
        <f t="shared" si="717"/>
        <v>QB</v>
      </c>
      <c r="BB4177" t="str">
        <f t="shared" si="718"/>
        <v>_</v>
      </c>
      <c r="BC4177" t="str">
        <f t="shared" si="719"/>
        <v>ru</v>
      </c>
      <c r="BD4177">
        <f>COUNTIFS($BB$1:BB4177,BB4177,$BC$1:BC4177,"ru")</f>
        <v>2301</v>
      </c>
      <c r="BE4177" t="str">
        <f t="shared" si="720"/>
        <v>re</v>
      </c>
      <c r="BF4177">
        <f>COUNTIFS($BB$1:BB4177,BB4177,$BE$1:BE4177,"re")</f>
        <v>2301</v>
      </c>
      <c r="BG4177" t="str">
        <f t="shared" si="721"/>
        <v>ru2301_</v>
      </c>
      <c r="BH4177" t="str">
        <f t="shared" si="722"/>
        <v>re2301_</v>
      </c>
      <c r="BI4177" t="str">
        <f t="shared" si="723"/>
        <v>_0</v>
      </c>
      <c r="BJ4177" t="str">
        <f t="shared" si="724"/>
        <v>_</v>
      </c>
      <c r="BK4177" t="str">
        <f>IF(ISERROR(MATCH(LEFT(C4177,5)&amp;B4177&amp;"_"&amp;A4177,$BK$1:BK4176,0)),LEFT(C4177,5)&amp;B4177&amp;"_"&amp;A4177,"")</f>
        <v/>
      </c>
      <c r="BL4177">
        <f>COUNTIFS($B$1:B4177,B4177)-COUNTIFS($B$1:B4177,B4177,$BK$1:BK4177,"")</f>
        <v>0</v>
      </c>
      <c r="BM4177" t="str">
        <f t="shared" si="725"/>
        <v/>
      </c>
    </row>
    <row r="4178" spans="1:65" x14ac:dyDescent="0.25">
      <c r="A4178" s="1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1"/>
      <c r="AK4178" s="1"/>
      <c r="AL4178" s="1"/>
      <c r="AM4178" s="1"/>
      <c r="AN4178" s="1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t="str">
        <f t="shared" si="715"/>
        <v/>
      </c>
      <c r="AZ4178">
        <f t="shared" si="716"/>
        <v>0</v>
      </c>
      <c r="BA4178" t="str">
        <f t="shared" si="717"/>
        <v>QB</v>
      </c>
      <c r="BB4178" t="str">
        <f t="shared" si="718"/>
        <v>_</v>
      </c>
      <c r="BC4178" t="str">
        <f t="shared" si="719"/>
        <v>ru</v>
      </c>
      <c r="BD4178">
        <f>COUNTIFS($BB$1:BB4178,BB4178,$BC$1:BC4178,"ru")</f>
        <v>2302</v>
      </c>
      <c r="BE4178" t="str">
        <f t="shared" si="720"/>
        <v>re</v>
      </c>
      <c r="BF4178">
        <f>COUNTIFS($BB$1:BB4178,BB4178,$BE$1:BE4178,"re")</f>
        <v>2302</v>
      </c>
      <c r="BG4178" t="str">
        <f t="shared" si="721"/>
        <v>ru2302_</v>
      </c>
      <c r="BH4178" t="str">
        <f t="shared" si="722"/>
        <v>re2302_</v>
      </c>
      <c r="BI4178" t="str">
        <f t="shared" si="723"/>
        <v>_0</v>
      </c>
      <c r="BJ4178" t="str">
        <f t="shared" si="724"/>
        <v>_</v>
      </c>
      <c r="BK4178" t="str">
        <f>IF(ISERROR(MATCH(LEFT(C4178,5)&amp;B4178&amp;"_"&amp;A4178,$BK$1:BK4177,0)),LEFT(C4178,5)&amp;B4178&amp;"_"&amp;A4178,"")</f>
        <v/>
      </c>
      <c r="BL4178">
        <f>COUNTIFS($B$1:B4178,B4178)-COUNTIFS($B$1:B4178,B4178,$BK$1:BK4178,"")</f>
        <v>0</v>
      </c>
      <c r="BM4178" t="str">
        <f t="shared" si="725"/>
        <v/>
      </c>
    </row>
    <row r="4179" spans="1:65" x14ac:dyDescent="0.25">
      <c r="A4179" s="1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1"/>
      <c r="AK4179" s="1"/>
      <c r="AL4179" s="1"/>
      <c r="AM4179" s="1"/>
      <c r="AN4179" s="1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t="str">
        <f t="shared" si="715"/>
        <v/>
      </c>
      <c r="AZ4179">
        <f t="shared" si="716"/>
        <v>0</v>
      </c>
      <c r="BA4179" t="str">
        <f t="shared" si="717"/>
        <v>QB</v>
      </c>
      <c r="BB4179" t="str">
        <f t="shared" si="718"/>
        <v>_</v>
      </c>
      <c r="BC4179" t="str">
        <f t="shared" si="719"/>
        <v>ru</v>
      </c>
      <c r="BD4179">
        <f>COUNTIFS($BB$1:BB4179,BB4179,$BC$1:BC4179,"ru")</f>
        <v>2303</v>
      </c>
      <c r="BE4179" t="str">
        <f t="shared" si="720"/>
        <v>re</v>
      </c>
      <c r="BF4179">
        <f>COUNTIFS($BB$1:BB4179,BB4179,$BE$1:BE4179,"re")</f>
        <v>2303</v>
      </c>
      <c r="BG4179" t="str">
        <f t="shared" si="721"/>
        <v>ru2303_</v>
      </c>
      <c r="BH4179" t="str">
        <f t="shared" si="722"/>
        <v>re2303_</v>
      </c>
      <c r="BI4179" t="str">
        <f t="shared" si="723"/>
        <v>_0</v>
      </c>
      <c r="BJ4179" t="str">
        <f t="shared" si="724"/>
        <v>_</v>
      </c>
      <c r="BK4179" t="str">
        <f>IF(ISERROR(MATCH(LEFT(C4179,5)&amp;B4179&amp;"_"&amp;A4179,$BK$1:BK4178,0)),LEFT(C4179,5)&amp;B4179&amp;"_"&amp;A4179,"")</f>
        <v/>
      </c>
      <c r="BL4179">
        <f>COUNTIFS($B$1:B4179,B4179)-COUNTIFS($B$1:B4179,B4179,$BK$1:BK4179,"")</f>
        <v>0</v>
      </c>
      <c r="BM4179" t="str">
        <f t="shared" si="725"/>
        <v/>
      </c>
    </row>
    <row r="4180" spans="1:65" x14ac:dyDescent="0.25">
      <c r="A4180" s="1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1"/>
      <c r="AK4180" s="1"/>
      <c r="AL4180" s="1"/>
      <c r="AM4180" s="1"/>
      <c r="AN4180" s="1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t="str">
        <f t="shared" si="715"/>
        <v/>
      </c>
      <c r="AZ4180">
        <f t="shared" si="716"/>
        <v>0</v>
      </c>
      <c r="BA4180" t="str">
        <f t="shared" si="717"/>
        <v>QB</v>
      </c>
      <c r="BB4180" t="str">
        <f t="shared" si="718"/>
        <v>_</v>
      </c>
      <c r="BC4180" t="str">
        <f t="shared" si="719"/>
        <v>ru</v>
      </c>
      <c r="BD4180">
        <f>COUNTIFS($BB$1:BB4180,BB4180,$BC$1:BC4180,"ru")</f>
        <v>2304</v>
      </c>
      <c r="BE4180" t="str">
        <f t="shared" si="720"/>
        <v>re</v>
      </c>
      <c r="BF4180">
        <f>COUNTIFS($BB$1:BB4180,BB4180,$BE$1:BE4180,"re")</f>
        <v>2304</v>
      </c>
      <c r="BG4180" t="str">
        <f t="shared" si="721"/>
        <v>ru2304_</v>
      </c>
      <c r="BH4180" t="str">
        <f t="shared" si="722"/>
        <v>re2304_</v>
      </c>
      <c r="BI4180" t="str">
        <f t="shared" si="723"/>
        <v>_0</v>
      </c>
      <c r="BJ4180" t="str">
        <f t="shared" si="724"/>
        <v>_</v>
      </c>
      <c r="BK4180" t="str">
        <f>IF(ISERROR(MATCH(LEFT(C4180,5)&amp;B4180&amp;"_"&amp;A4180,$BK$1:BK4179,0)),LEFT(C4180,5)&amp;B4180&amp;"_"&amp;A4180,"")</f>
        <v/>
      </c>
      <c r="BL4180">
        <f>COUNTIFS($B$1:B4180,B4180)-COUNTIFS($B$1:B4180,B4180,$BK$1:BK4180,"")</f>
        <v>0</v>
      </c>
      <c r="BM4180" t="str">
        <f t="shared" si="725"/>
        <v/>
      </c>
    </row>
    <row r="4181" spans="1:65" x14ac:dyDescent="0.25">
      <c r="A4181" s="1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1"/>
      <c r="AK4181" s="1"/>
      <c r="AL4181" s="1"/>
      <c r="AM4181" s="1"/>
      <c r="AN4181" s="1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t="str">
        <f t="shared" si="715"/>
        <v/>
      </c>
      <c r="AZ4181">
        <f t="shared" si="716"/>
        <v>0</v>
      </c>
      <c r="BA4181" t="str">
        <f t="shared" si="717"/>
        <v>QB</v>
      </c>
      <c r="BB4181" t="str">
        <f t="shared" si="718"/>
        <v>_</v>
      </c>
      <c r="BC4181" t="str">
        <f t="shared" si="719"/>
        <v>ru</v>
      </c>
      <c r="BD4181">
        <f>COUNTIFS($BB$1:BB4181,BB4181,$BC$1:BC4181,"ru")</f>
        <v>2305</v>
      </c>
      <c r="BE4181" t="str">
        <f t="shared" si="720"/>
        <v>re</v>
      </c>
      <c r="BF4181">
        <f>COUNTIFS($BB$1:BB4181,BB4181,$BE$1:BE4181,"re")</f>
        <v>2305</v>
      </c>
      <c r="BG4181" t="str">
        <f t="shared" si="721"/>
        <v>ru2305_</v>
      </c>
      <c r="BH4181" t="str">
        <f t="shared" si="722"/>
        <v>re2305_</v>
      </c>
      <c r="BI4181" t="str">
        <f t="shared" si="723"/>
        <v>_0</v>
      </c>
      <c r="BJ4181" t="str">
        <f t="shared" si="724"/>
        <v>_</v>
      </c>
      <c r="BK4181" t="str">
        <f>IF(ISERROR(MATCH(LEFT(C4181,5)&amp;B4181&amp;"_"&amp;A4181,$BK$1:BK4180,0)),LEFT(C4181,5)&amp;B4181&amp;"_"&amp;A4181,"")</f>
        <v/>
      </c>
      <c r="BL4181">
        <f>COUNTIFS($B$1:B4181,B4181)-COUNTIFS($B$1:B4181,B4181,$BK$1:BK4181,"")</f>
        <v>0</v>
      </c>
      <c r="BM4181" t="str">
        <f t="shared" si="725"/>
        <v/>
      </c>
    </row>
    <row r="4182" spans="1:65" x14ac:dyDescent="0.25">
      <c r="A4182" s="1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1"/>
      <c r="AK4182" s="1"/>
      <c r="AL4182" s="1"/>
      <c r="AM4182" s="1"/>
      <c r="AN4182" s="1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t="str">
        <f t="shared" si="715"/>
        <v/>
      </c>
      <c r="AZ4182">
        <f t="shared" si="716"/>
        <v>0</v>
      </c>
      <c r="BA4182" t="str">
        <f t="shared" si="717"/>
        <v>QB</v>
      </c>
      <c r="BB4182" t="str">
        <f t="shared" si="718"/>
        <v>_</v>
      </c>
      <c r="BC4182" t="str">
        <f t="shared" si="719"/>
        <v>ru</v>
      </c>
      <c r="BD4182">
        <f>COUNTIFS($BB$1:BB4182,BB4182,$BC$1:BC4182,"ru")</f>
        <v>2306</v>
      </c>
      <c r="BE4182" t="str">
        <f t="shared" si="720"/>
        <v>re</v>
      </c>
      <c r="BF4182">
        <f>COUNTIFS($BB$1:BB4182,BB4182,$BE$1:BE4182,"re")</f>
        <v>2306</v>
      </c>
      <c r="BG4182" t="str">
        <f t="shared" si="721"/>
        <v>ru2306_</v>
      </c>
      <c r="BH4182" t="str">
        <f t="shared" si="722"/>
        <v>re2306_</v>
      </c>
      <c r="BI4182" t="str">
        <f t="shared" si="723"/>
        <v>_0</v>
      </c>
      <c r="BJ4182" t="str">
        <f t="shared" si="724"/>
        <v>_</v>
      </c>
      <c r="BK4182" t="str">
        <f>IF(ISERROR(MATCH(LEFT(C4182,5)&amp;B4182&amp;"_"&amp;A4182,$BK$1:BK4181,0)),LEFT(C4182,5)&amp;B4182&amp;"_"&amp;A4182,"")</f>
        <v/>
      </c>
      <c r="BL4182">
        <f>COUNTIFS($B$1:B4182,B4182)-COUNTIFS($B$1:B4182,B4182,$BK$1:BK4182,"")</f>
        <v>0</v>
      </c>
      <c r="BM4182" t="str">
        <f t="shared" si="725"/>
        <v/>
      </c>
    </row>
    <row r="4183" spans="1:65" x14ac:dyDescent="0.25">
      <c r="A4183" s="1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1"/>
      <c r="AK4183" s="1"/>
      <c r="AL4183" s="1"/>
      <c r="AM4183" s="1"/>
      <c r="AN4183" s="1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t="str">
        <f t="shared" si="715"/>
        <v/>
      </c>
      <c r="AZ4183">
        <f t="shared" si="716"/>
        <v>0</v>
      </c>
      <c r="BA4183" t="str">
        <f t="shared" si="717"/>
        <v>QB</v>
      </c>
      <c r="BB4183" t="str">
        <f t="shared" si="718"/>
        <v>_</v>
      </c>
      <c r="BC4183" t="str">
        <f t="shared" si="719"/>
        <v>ru</v>
      </c>
      <c r="BD4183">
        <f>COUNTIFS($BB$1:BB4183,BB4183,$BC$1:BC4183,"ru")</f>
        <v>2307</v>
      </c>
      <c r="BE4183" t="str">
        <f t="shared" si="720"/>
        <v>re</v>
      </c>
      <c r="BF4183">
        <f>COUNTIFS($BB$1:BB4183,BB4183,$BE$1:BE4183,"re")</f>
        <v>2307</v>
      </c>
      <c r="BG4183" t="str">
        <f t="shared" si="721"/>
        <v>ru2307_</v>
      </c>
      <c r="BH4183" t="str">
        <f t="shared" si="722"/>
        <v>re2307_</v>
      </c>
      <c r="BI4183" t="str">
        <f t="shared" si="723"/>
        <v>_0</v>
      </c>
      <c r="BJ4183" t="str">
        <f t="shared" si="724"/>
        <v>_</v>
      </c>
      <c r="BK4183" t="str">
        <f>IF(ISERROR(MATCH(LEFT(C4183,5)&amp;B4183&amp;"_"&amp;A4183,$BK$1:BK4182,0)),LEFT(C4183,5)&amp;B4183&amp;"_"&amp;A4183,"")</f>
        <v/>
      </c>
      <c r="BL4183">
        <f>COUNTIFS($B$1:B4183,B4183)-COUNTIFS($B$1:B4183,B4183,$BK$1:BK4183,"")</f>
        <v>0</v>
      </c>
      <c r="BM4183" t="str">
        <f t="shared" si="725"/>
        <v/>
      </c>
    </row>
    <row r="4184" spans="1:65" x14ac:dyDescent="0.25">
      <c r="A4184" s="1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1"/>
      <c r="AK4184" s="1"/>
      <c r="AL4184" s="1"/>
      <c r="AM4184" s="1"/>
      <c r="AN4184" s="1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t="str">
        <f t="shared" si="715"/>
        <v/>
      </c>
      <c r="AZ4184">
        <f t="shared" si="716"/>
        <v>0</v>
      </c>
      <c r="BA4184" t="str">
        <f t="shared" si="717"/>
        <v>QB</v>
      </c>
      <c r="BB4184" t="str">
        <f t="shared" si="718"/>
        <v>_</v>
      </c>
      <c r="BC4184" t="str">
        <f t="shared" si="719"/>
        <v>ru</v>
      </c>
      <c r="BD4184">
        <f>COUNTIFS($BB$1:BB4184,BB4184,$BC$1:BC4184,"ru")</f>
        <v>2308</v>
      </c>
      <c r="BE4184" t="str">
        <f t="shared" si="720"/>
        <v>re</v>
      </c>
      <c r="BF4184">
        <f>COUNTIFS($BB$1:BB4184,BB4184,$BE$1:BE4184,"re")</f>
        <v>2308</v>
      </c>
      <c r="BG4184" t="str">
        <f t="shared" si="721"/>
        <v>ru2308_</v>
      </c>
      <c r="BH4184" t="str">
        <f t="shared" si="722"/>
        <v>re2308_</v>
      </c>
      <c r="BI4184" t="str">
        <f t="shared" si="723"/>
        <v>_0</v>
      </c>
      <c r="BJ4184" t="str">
        <f t="shared" si="724"/>
        <v>_</v>
      </c>
      <c r="BK4184" t="str">
        <f>IF(ISERROR(MATCH(LEFT(C4184,5)&amp;B4184&amp;"_"&amp;A4184,$BK$1:BK4183,0)),LEFT(C4184,5)&amp;B4184&amp;"_"&amp;A4184,"")</f>
        <v/>
      </c>
      <c r="BL4184">
        <f>COUNTIFS($B$1:B4184,B4184)-COUNTIFS($B$1:B4184,B4184,$BK$1:BK4184,"")</f>
        <v>0</v>
      </c>
      <c r="BM4184" t="str">
        <f t="shared" si="725"/>
        <v/>
      </c>
    </row>
    <row r="4185" spans="1:65" x14ac:dyDescent="0.25">
      <c r="A4185" s="1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1"/>
      <c r="AK4185" s="1"/>
      <c r="AL4185" s="1"/>
      <c r="AM4185" s="1"/>
      <c r="AN4185" s="1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t="str">
        <f t="shared" si="715"/>
        <v/>
      </c>
      <c r="AZ4185">
        <f t="shared" si="716"/>
        <v>0</v>
      </c>
      <c r="BA4185" t="str">
        <f t="shared" si="717"/>
        <v>QB</v>
      </c>
      <c r="BB4185" t="str">
        <f t="shared" si="718"/>
        <v>_</v>
      </c>
      <c r="BC4185" t="str">
        <f t="shared" si="719"/>
        <v>ru</v>
      </c>
      <c r="BD4185">
        <f>COUNTIFS($BB$1:BB4185,BB4185,$BC$1:BC4185,"ru")</f>
        <v>2309</v>
      </c>
      <c r="BE4185" t="str">
        <f t="shared" si="720"/>
        <v>re</v>
      </c>
      <c r="BF4185">
        <f>COUNTIFS($BB$1:BB4185,BB4185,$BE$1:BE4185,"re")</f>
        <v>2309</v>
      </c>
      <c r="BG4185" t="str">
        <f t="shared" si="721"/>
        <v>ru2309_</v>
      </c>
      <c r="BH4185" t="str">
        <f t="shared" si="722"/>
        <v>re2309_</v>
      </c>
      <c r="BI4185" t="str">
        <f t="shared" si="723"/>
        <v>_0</v>
      </c>
      <c r="BJ4185" t="str">
        <f t="shared" si="724"/>
        <v>_</v>
      </c>
      <c r="BK4185" t="str">
        <f>IF(ISERROR(MATCH(LEFT(C4185,5)&amp;B4185&amp;"_"&amp;A4185,$BK$1:BK4184,0)),LEFT(C4185,5)&amp;B4185&amp;"_"&amp;A4185,"")</f>
        <v/>
      </c>
      <c r="BL4185">
        <f>COUNTIFS($B$1:B4185,B4185)-COUNTIFS($B$1:B4185,B4185,$BK$1:BK4185,"")</f>
        <v>0</v>
      </c>
      <c r="BM4185" t="str">
        <f t="shared" si="725"/>
        <v/>
      </c>
    </row>
    <row r="4186" spans="1:65" x14ac:dyDescent="0.25">
      <c r="A4186" s="1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1"/>
      <c r="AK4186" s="1"/>
      <c r="AL4186" s="1"/>
      <c r="AM4186" s="1"/>
      <c r="AN4186" s="1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t="str">
        <f t="shared" si="715"/>
        <v/>
      </c>
      <c r="AZ4186">
        <f t="shared" si="716"/>
        <v>0</v>
      </c>
      <c r="BA4186" t="str">
        <f t="shared" si="717"/>
        <v>QB</v>
      </c>
      <c r="BB4186" t="str">
        <f t="shared" si="718"/>
        <v>_</v>
      </c>
      <c r="BC4186" t="str">
        <f t="shared" si="719"/>
        <v>ru</v>
      </c>
      <c r="BD4186">
        <f>COUNTIFS($BB$1:BB4186,BB4186,$BC$1:BC4186,"ru")</f>
        <v>2310</v>
      </c>
      <c r="BE4186" t="str">
        <f t="shared" si="720"/>
        <v>re</v>
      </c>
      <c r="BF4186">
        <f>COUNTIFS($BB$1:BB4186,BB4186,$BE$1:BE4186,"re")</f>
        <v>2310</v>
      </c>
      <c r="BG4186" t="str">
        <f t="shared" si="721"/>
        <v>ru2310_</v>
      </c>
      <c r="BH4186" t="str">
        <f t="shared" si="722"/>
        <v>re2310_</v>
      </c>
      <c r="BI4186" t="str">
        <f t="shared" si="723"/>
        <v>_0</v>
      </c>
      <c r="BJ4186" t="str">
        <f t="shared" si="724"/>
        <v>_</v>
      </c>
      <c r="BK4186" t="str">
        <f>IF(ISERROR(MATCH(LEFT(C4186,5)&amp;B4186&amp;"_"&amp;A4186,$BK$1:BK4185,0)),LEFT(C4186,5)&amp;B4186&amp;"_"&amp;A4186,"")</f>
        <v/>
      </c>
      <c r="BL4186">
        <f>COUNTIFS($B$1:B4186,B4186)-COUNTIFS($B$1:B4186,B4186,$BK$1:BK4186,"")</f>
        <v>0</v>
      </c>
      <c r="BM4186" t="str">
        <f t="shared" si="725"/>
        <v/>
      </c>
    </row>
    <row r="4187" spans="1:65" x14ac:dyDescent="0.25">
      <c r="A4187" s="1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1"/>
      <c r="AK4187" s="1"/>
      <c r="AL4187" s="1"/>
      <c r="AM4187" s="1"/>
      <c r="AN4187" s="1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t="str">
        <f t="shared" si="715"/>
        <v/>
      </c>
      <c r="AZ4187">
        <f t="shared" si="716"/>
        <v>0</v>
      </c>
      <c r="BA4187" t="str">
        <f t="shared" si="717"/>
        <v>QB</v>
      </c>
      <c r="BB4187" t="str">
        <f t="shared" si="718"/>
        <v>_</v>
      </c>
      <c r="BC4187" t="str">
        <f t="shared" si="719"/>
        <v>ru</v>
      </c>
      <c r="BD4187">
        <f>COUNTIFS($BB$1:BB4187,BB4187,$BC$1:BC4187,"ru")</f>
        <v>2311</v>
      </c>
      <c r="BE4187" t="str">
        <f t="shared" si="720"/>
        <v>re</v>
      </c>
      <c r="BF4187">
        <f>COUNTIFS($BB$1:BB4187,BB4187,$BE$1:BE4187,"re")</f>
        <v>2311</v>
      </c>
      <c r="BG4187" t="str">
        <f t="shared" si="721"/>
        <v>ru2311_</v>
      </c>
      <c r="BH4187" t="str">
        <f t="shared" si="722"/>
        <v>re2311_</v>
      </c>
      <c r="BI4187" t="str">
        <f t="shared" si="723"/>
        <v>_0</v>
      </c>
      <c r="BJ4187" t="str">
        <f t="shared" si="724"/>
        <v>_</v>
      </c>
      <c r="BK4187" t="str">
        <f>IF(ISERROR(MATCH(LEFT(C4187,5)&amp;B4187&amp;"_"&amp;A4187,$BK$1:BK4186,0)),LEFT(C4187,5)&amp;B4187&amp;"_"&amp;A4187,"")</f>
        <v/>
      </c>
      <c r="BL4187">
        <f>COUNTIFS($B$1:B4187,B4187)-COUNTIFS($B$1:B4187,B4187,$BK$1:BK4187,"")</f>
        <v>0</v>
      </c>
      <c r="BM4187" t="str">
        <f t="shared" si="725"/>
        <v/>
      </c>
    </row>
    <row r="4188" spans="1:65" x14ac:dyDescent="0.25">
      <c r="A4188" s="1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1"/>
      <c r="AK4188" s="1"/>
      <c r="AL4188" s="1"/>
      <c r="AM4188" s="1"/>
      <c r="AN4188" s="1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t="str">
        <f t="shared" si="715"/>
        <v/>
      </c>
      <c r="AZ4188">
        <f t="shared" si="716"/>
        <v>0</v>
      </c>
      <c r="BA4188" t="str">
        <f t="shared" si="717"/>
        <v>QB</v>
      </c>
      <c r="BB4188" t="str">
        <f t="shared" si="718"/>
        <v>_</v>
      </c>
      <c r="BC4188" t="str">
        <f t="shared" si="719"/>
        <v>ru</v>
      </c>
      <c r="BD4188">
        <f>COUNTIFS($BB$1:BB4188,BB4188,$BC$1:BC4188,"ru")</f>
        <v>2312</v>
      </c>
      <c r="BE4188" t="str">
        <f t="shared" si="720"/>
        <v>re</v>
      </c>
      <c r="BF4188">
        <f>COUNTIFS($BB$1:BB4188,BB4188,$BE$1:BE4188,"re")</f>
        <v>2312</v>
      </c>
      <c r="BG4188" t="str">
        <f t="shared" si="721"/>
        <v>ru2312_</v>
      </c>
      <c r="BH4188" t="str">
        <f t="shared" si="722"/>
        <v>re2312_</v>
      </c>
      <c r="BI4188" t="str">
        <f t="shared" si="723"/>
        <v>_0</v>
      </c>
      <c r="BJ4188" t="str">
        <f t="shared" si="724"/>
        <v>_</v>
      </c>
      <c r="BK4188" t="str">
        <f>IF(ISERROR(MATCH(LEFT(C4188,5)&amp;B4188&amp;"_"&amp;A4188,$BK$1:BK4187,0)),LEFT(C4188,5)&amp;B4188&amp;"_"&amp;A4188,"")</f>
        <v/>
      </c>
      <c r="BL4188">
        <f>COUNTIFS($B$1:B4188,B4188)-COUNTIFS($B$1:B4188,B4188,$BK$1:BK4188,"")</f>
        <v>0</v>
      </c>
      <c r="BM4188" t="str">
        <f t="shared" si="725"/>
        <v/>
      </c>
    </row>
    <row r="4189" spans="1:65" x14ac:dyDescent="0.25">
      <c r="A4189" s="1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1"/>
      <c r="AK4189" s="1"/>
      <c r="AL4189" s="1"/>
      <c r="AM4189" s="1"/>
      <c r="AN4189" s="1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t="str">
        <f t="shared" si="715"/>
        <v/>
      </c>
      <c r="AZ4189">
        <f t="shared" si="716"/>
        <v>0</v>
      </c>
      <c r="BA4189" t="str">
        <f t="shared" si="717"/>
        <v>QB</v>
      </c>
      <c r="BB4189" t="str">
        <f t="shared" si="718"/>
        <v>_</v>
      </c>
      <c r="BC4189" t="str">
        <f t="shared" si="719"/>
        <v>ru</v>
      </c>
      <c r="BD4189">
        <f>COUNTIFS($BB$1:BB4189,BB4189,$BC$1:BC4189,"ru")</f>
        <v>2313</v>
      </c>
      <c r="BE4189" t="str">
        <f t="shared" si="720"/>
        <v>re</v>
      </c>
      <c r="BF4189">
        <f>COUNTIFS($BB$1:BB4189,BB4189,$BE$1:BE4189,"re")</f>
        <v>2313</v>
      </c>
      <c r="BG4189" t="str">
        <f t="shared" si="721"/>
        <v>ru2313_</v>
      </c>
      <c r="BH4189" t="str">
        <f t="shared" si="722"/>
        <v>re2313_</v>
      </c>
      <c r="BI4189" t="str">
        <f t="shared" si="723"/>
        <v>_0</v>
      </c>
      <c r="BJ4189" t="str">
        <f t="shared" si="724"/>
        <v>_</v>
      </c>
      <c r="BK4189" t="str">
        <f>IF(ISERROR(MATCH(LEFT(C4189,5)&amp;B4189&amp;"_"&amp;A4189,$BK$1:BK4188,0)),LEFT(C4189,5)&amp;B4189&amp;"_"&amp;A4189,"")</f>
        <v/>
      </c>
      <c r="BL4189">
        <f>COUNTIFS($B$1:B4189,B4189)-COUNTIFS($B$1:B4189,B4189,$BK$1:BK4189,"")</f>
        <v>0</v>
      </c>
      <c r="BM4189" t="str">
        <f t="shared" si="725"/>
        <v/>
      </c>
    </row>
    <row r="4190" spans="1:65" x14ac:dyDescent="0.25">
      <c r="A4190" s="1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1"/>
      <c r="AK4190" s="1"/>
      <c r="AL4190" s="1"/>
      <c r="AM4190" s="1"/>
      <c r="AN4190" s="1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t="str">
        <f t="shared" si="715"/>
        <v/>
      </c>
      <c r="AZ4190">
        <f t="shared" si="716"/>
        <v>0</v>
      </c>
      <c r="BA4190" t="str">
        <f t="shared" si="717"/>
        <v>QB</v>
      </c>
      <c r="BB4190" t="str">
        <f t="shared" si="718"/>
        <v>_</v>
      </c>
      <c r="BC4190" t="str">
        <f t="shared" si="719"/>
        <v>ru</v>
      </c>
      <c r="BD4190">
        <f>COUNTIFS($BB$1:BB4190,BB4190,$BC$1:BC4190,"ru")</f>
        <v>2314</v>
      </c>
      <c r="BE4190" t="str">
        <f t="shared" si="720"/>
        <v>re</v>
      </c>
      <c r="BF4190">
        <f>COUNTIFS($BB$1:BB4190,BB4190,$BE$1:BE4190,"re")</f>
        <v>2314</v>
      </c>
      <c r="BG4190" t="str">
        <f t="shared" si="721"/>
        <v>ru2314_</v>
      </c>
      <c r="BH4190" t="str">
        <f t="shared" si="722"/>
        <v>re2314_</v>
      </c>
      <c r="BI4190" t="str">
        <f t="shared" si="723"/>
        <v>_0</v>
      </c>
      <c r="BJ4190" t="str">
        <f t="shared" si="724"/>
        <v>_</v>
      </c>
      <c r="BK4190" t="str">
        <f>IF(ISERROR(MATCH(LEFT(C4190,5)&amp;B4190&amp;"_"&amp;A4190,$BK$1:BK4189,0)),LEFT(C4190,5)&amp;B4190&amp;"_"&amp;A4190,"")</f>
        <v/>
      </c>
      <c r="BL4190">
        <f>COUNTIFS($B$1:B4190,B4190)-COUNTIFS($B$1:B4190,B4190,$BK$1:BK4190,"")</f>
        <v>0</v>
      </c>
      <c r="BM4190" t="str">
        <f t="shared" si="725"/>
        <v/>
      </c>
    </row>
    <row r="4191" spans="1:65" x14ac:dyDescent="0.25">
      <c r="A4191" s="1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1"/>
      <c r="AK4191" s="1"/>
      <c r="AL4191" s="1"/>
      <c r="AM4191" s="1"/>
      <c r="AN4191" s="1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t="str">
        <f t="shared" si="715"/>
        <v/>
      </c>
      <c r="AZ4191">
        <f t="shared" si="716"/>
        <v>0</v>
      </c>
      <c r="BA4191" t="str">
        <f t="shared" si="717"/>
        <v>QB</v>
      </c>
      <c r="BB4191" t="str">
        <f t="shared" si="718"/>
        <v>_</v>
      </c>
      <c r="BC4191" t="str">
        <f t="shared" si="719"/>
        <v>ru</v>
      </c>
      <c r="BD4191">
        <f>COUNTIFS($BB$1:BB4191,BB4191,$BC$1:BC4191,"ru")</f>
        <v>2315</v>
      </c>
      <c r="BE4191" t="str">
        <f t="shared" si="720"/>
        <v>re</v>
      </c>
      <c r="BF4191">
        <f>COUNTIFS($BB$1:BB4191,BB4191,$BE$1:BE4191,"re")</f>
        <v>2315</v>
      </c>
      <c r="BG4191" t="str">
        <f t="shared" si="721"/>
        <v>ru2315_</v>
      </c>
      <c r="BH4191" t="str">
        <f t="shared" si="722"/>
        <v>re2315_</v>
      </c>
      <c r="BI4191" t="str">
        <f t="shared" si="723"/>
        <v>_0</v>
      </c>
      <c r="BJ4191" t="str">
        <f t="shared" si="724"/>
        <v>_</v>
      </c>
      <c r="BK4191" t="str">
        <f>IF(ISERROR(MATCH(LEFT(C4191,5)&amp;B4191&amp;"_"&amp;A4191,$BK$1:BK4190,0)),LEFT(C4191,5)&amp;B4191&amp;"_"&amp;A4191,"")</f>
        <v/>
      </c>
      <c r="BL4191">
        <f>COUNTIFS($B$1:B4191,B4191)-COUNTIFS($B$1:B4191,B4191,$BK$1:BK4191,"")</f>
        <v>0</v>
      </c>
      <c r="BM4191" t="str">
        <f t="shared" si="725"/>
        <v/>
      </c>
    </row>
    <row r="4192" spans="1:65" x14ac:dyDescent="0.25">
      <c r="A4192" s="1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1"/>
      <c r="AK4192" s="1"/>
      <c r="AL4192" s="1"/>
      <c r="AM4192" s="1"/>
      <c r="AN4192" s="1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t="str">
        <f t="shared" si="715"/>
        <v/>
      </c>
      <c r="AZ4192">
        <f t="shared" si="716"/>
        <v>0</v>
      </c>
      <c r="BA4192" t="str">
        <f t="shared" si="717"/>
        <v>QB</v>
      </c>
      <c r="BB4192" t="str">
        <f t="shared" si="718"/>
        <v>_</v>
      </c>
      <c r="BC4192" t="str">
        <f t="shared" si="719"/>
        <v>ru</v>
      </c>
      <c r="BD4192">
        <f>COUNTIFS($BB$1:BB4192,BB4192,$BC$1:BC4192,"ru")</f>
        <v>2316</v>
      </c>
      <c r="BE4192" t="str">
        <f t="shared" si="720"/>
        <v>re</v>
      </c>
      <c r="BF4192">
        <f>COUNTIFS($BB$1:BB4192,BB4192,$BE$1:BE4192,"re")</f>
        <v>2316</v>
      </c>
      <c r="BG4192" t="str">
        <f t="shared" si="721"/>
        <v>ru2316_</v>
      </c>
      <c r="BH4192" t="str">
        <f t="shared" si="722"/>
        <v>re2316_</v>
      </c>
      <c r="BI4192" t="str">
        <f t="shared" si="723"/>
        <v>_0</v>
      </c>
      <c r="BJ4192" t="str">
        <f t="shared" si="724"/>
        <v>_</v>
      </c>
      <c r="BK4192" t="str">
        <f>IF(ISERROR(MATCH(LEFT(C4192,5)&amp;B4192&amp;"_"&amp;A4192,$BK$1:BK4191,0)),LEFT(C4192,5)&amp;B4192&amp;"_"&amp;A4192,"")</f>
        <v/>
      </c>
      <c r="BL4192">
        <f>COUNTIFS($B$1:B4192,B4192)-COUNTIFS($B$1:B4192,B4192,$BK$1:BK4192,"")</f>
        <v>0</v>
      </c>
      <c r="BM4192" t="str">
        <f t="shared" si="725"/>
        <v/>
      </c>
    </row>
    <row r="4193" spans="1:65" x14ac:dyDescent="0.25">
      <c r="A4193" s="1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1"/>
      <c r="AK4193" s="1"/>
      <c r="AL4193" s="1"/>
      <c r="AM4193" s="1"/>
      <c r="AN4193" s="1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t="str">
        <f t="shared" si="715"/>
        <v/>
      </c>
      <c r="AZ4193">
        <f t="shared" si="716"/>
        <v>0</v>
      </c>
      <c r="BA4193" t="str">
        <f t="shared" si="717"/>
        <v>QB</v>
      </c>
      <c r="BB4193" t="str">
        <f t="shared" si="718"/>
        <v>_</v>
      </c>
      <c r="BC4193" t="str">
        <f t="shared" si="719"/>
        <v>ru</v>
      </c>
      <c r="BD4193">
        <f>COUNTIFS($BB$1:BB4193,BB4193,$BC$1:BC4193,"ru")</f>
        <v>2317</v>
      </c>
      <c r="BE4193" t="str">
        <f t="shared" si="720"/>
        <v>re</v>
      </c>
      <c r="BF4193">
        <f>COUNTIFS($BB$1:BB4193,BB4193,$BE$1:BE4193,"re")</f>
        <v>2317</v>
      </c>
      <c r="BG4193" t="str">
        <f t="shared" si="721"/>
        <v>ru2317_</v>
      </c>
      <c r="BH4193" t="str">
        <f t="shared" si="722"/>
        <v>re2317_</v>
      </c>
      <c r="BI4193" t="str">
        <f t="shared" si="723"/>
        <v>_0</v>
      </c>
      <c r="BJ4193" t="str">
        <f t="shared" si="724"/>
        <v>_</v>
      </c>
      <c r="BK4193" t="str">
        <f>IF(ISERROR(MATCH(LEFT(C4193,5)&amp;B4193&amp;"_"&amp;A4193,$BK$1:BK4192,0)),LEFT(C4193,5)&amp;B4193&amp;"_"&amp;A4193,"")</f>
        <v/>
      </c>
      <c r="BL4193">
        <f>COUNTIFS($B$1:B4193,B4193)-COUNTIFS($B$1:B4193,B4193,$BK$1:BK4193,"")</f>
        <v>0</v>
      </c>
      <c r="BM4193" t="str">
        <f t="shared" si="725"/>
        <v/>
      </c>
    </row>
    <row r="4194" spans="1:65" x14ac:dyDescent="0.25">
      <c r="A4194" s="1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1"/>
      <c r="AK4194" s="1"/>
      <c r="AL4194" s="1"/>
      <c r="AM4194" s="1"/>
      <c r="AN4194" s="1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t="str">
        <f t="shared" si="715"/>
        <v/>
      </c>
      <c r="AZ4194">
        <f t="shared" si="716"/>
        <v>0</v>
      </c>
      <c r="BA4194" t="str">
        <f t="shared" si="717"/>
        <v>QB</v>
      </c>
      <c r="BB4194" t="str">
        <f t="shared" si="718"/>
        <v>_</v>
      </c>
      <c r="BC4194" t="str">
        <f t="shared" si="719"/>
        <v>ru</v>
      </c>
      <c r="BD4194">
        <f>COUNTIFS($BB$1:BB4194,BB4194,$BC$1:BC4194,"ru")</f>
        <v>2318</v>
      </c>
      <c r="BE4194" t="str">
        <f t="shared" si="720"/>
        <v>re</v>
      </c>
      <c r="BF4194">
        <f>COUNTIFS($BB$1:BB4194,BB4194,$BE$1:BE4194,"re")</f>
        <v>2318</v>
      </c>
      <c r="BG4194" t="str">
        <f t="shared" si="721"/>
        <v>ru2318_</v>
      </c>
      <c r="BH4194" t="str">
        <f t="shared" si="722"/>
        <v>re2318_</v>
      </c>
      <c r="BI4194" t="str">
        <f t="shared" si="723"/>
        <v>_0</v>
      </c>
      <c r="BJ4194" t="str">
        <f t="shared" si="724"/>
        <v>_</v>
      </c>
      <c r="BK4194" t="str">
        <f>IF(ISERROR(MATCH(LEFT(C4194,5)&amp;B4194&amp;"_"&amp;A4194,$BK$1:BK4193,0)),LEFT(C4194,5)&amp;B4194&amp;"_"&amp;A4194,"")</f>
        <v/>
      </c>
      <c r="BL4194">
        <f>COUNTIFS($B$1:B4194,B4194)-COUNTIFS($B$1:B4194,B4194,$BK$1:BK4194,"")</f>
        <v>0</v>
      </c>
      <c r="BM4194" t="str">
        <f t="shared" si="725"/>
        <v/>
      </c>
    </row>
    <row r="4195" spans="1:65" x14ac:dyDescent="0.25">
      <c r="A4195" s="1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1"/>
      <c r="AK4195" s="1"/>
      <c r="AL4195" s="1"/>
      <c r="AM4195" s="1"/>
      <c r="AN4195" s="1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t="str">
        <f t="shared" si="715"/>
        <v/>
      </c>
      <c r="AZ4195">
        <f t="shared" si="716"/>
        <v>0</v>
      </c>
      <c r="BA4195" t="str">
        <f t="shared" si="717"/>
        <v>QB</v>
      </c>
      <c r="BB4195" t="str">
        <f t="shared" si="718"/>
        <v>_</v>
      </c>
      <c r="BC4195" t="str">
        <f t="shared" si="719"/>
        <v>ru</v>
      </c>
      <c r="BD4195">
        <f>COUNTIFS($BB$1:BB4195,BB4195,$BC$1:BC4195,"ru")</f>
        <v>2319</v>
      </c>
      <c r="BE4195" t="str">
        <f t="shared" si="720"/>
        <v>re</v>
      </c>
      <c r="BF4195">
        <f>COUNTIFS($BB$1:BB4195,BB4195,$BE$1:BE4195,"re")</f>
        <v>2319</v>
      </c>
      <c r="BG4195" t="str">
        <f t="shared" si="721"/>
        <v>ru2319_</v>
      </c>
      <c r="BH4195" t="str">
        <f t="shared" si="722"/>
        <v>re2319_</v>
      </c>
      <c r="BI4195" t="str">
        <f t="shared" si="723"/>
        <v>_0</v>
      </c>
      <c r="BJ4195" t="str">
        <f t="shared" si="724"/>
        <v>_</v>
      </c>
      <c r="BK4195" t="str">
        <f>IF(ISERROR(MATCH(LEFT(C4195,5)&amp;B4195&amp;"_"&amp;A4195,$BK$1:BK4194,0)),LEFT(C4195,5)&amp;B4195&amp;"_"&amp;A4195,"")</f>
        <v/>
      </c>
      <c r="BL4195">
        <f>COUNTIFS($B$1:B4195,B4195)-COUNTIFS($B$1:B4195,B4195,$BK$1:BK4195,"")</f>
        <v>0</v>
      </c>
      <c r="BM4195" t="str">
        <f t="shared" si="725"/>
        <v/>
      </c>
    </row>
    <row r="4196" spans="1:65" x14ac:dyDescent="0.25">
      <c r="A4196" s="1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1"/>
      <c r="AK4196" s="1"/>
      <c r="AL4196" s="1"/>
      <c r="AM4196" s="1"/>
      <c r="AN4196" s="1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t="str">
        <f t="shared" si="715"/>
        <v/>
      </c>
      <c r="AZ4196">
        <f t="shared" si="716"/>
        <v>0</v>
      </c>
      <c r="BA4196" t="str">
        <f t="shared" si="717"/>
        <v>QB</v>
      </c>
      <c r="BB4196" t="str">
        <f t="shared" si="718"/>
        <v>_</v>
      </c>
      <c r="BC4196" t="str">
        <f t="shared" si="719"/>
        <v>ru</v>
      </c>
      <c r="BD4196">
        <f>COUNTIFS($BB$1:BB4196,BB4196,$BC$1:BC4196,"ru")</f>
        <v>2320</v>
      </c>
      <c r="BE4196" t="str">
        <f t="shared" si="720"/>
        <v>re</v>
      </c>
      <c r="BF4196">
        <f>COUNTIFS($BB$1:BB4196,BB4196,$BE$1:BE4196,"re")</f>
        <v>2320</v>
      </c>
      <c r="BG4196" t="str">
        <f t="shared" si="721"/>
        <v>ru2320_</v>
      </c>
      <c r="BH4196" t="str">
        <f t="shared" si="722"/>
        <v>re2320_</v>
      </c>
      <c r="BI4196" t="str">
        <f t="shared" si="723"/>
        <v>_0</v>
      </c>
      <c r="BJ4196" t="str">
        <f t="shared" si="724"/>
        <v>_</v>
      </c>
      <c r="BK4196" t="str">
        <f>IF(ISERROR(MATCH(LEFT(C4196,5)&amp;B4196&amp;"_"&amp;A4196,$BK$1:BK4195,0)),LEFT(C4196,5)&amp;B4196&amp;"_"&amp;A4196,"")</f>
        <v/>
      </c>
      <c r="BL4196">
        <f>COUNTIFS($B$1:B4196,B4196)-COUNTIFS($B$1:B4196,B4196,$BK$1:BK4196,"")</f>
        <v>0</v>
      </c>
      <c r="BM4196" t="str">
        <f t="shared" si="725"/>
        <v/>
      </c>
    </row>
    <row r="4197" spans="1:65" x14ac:dyDescent="0.25">
      <c r="A4197" s="1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1"/>
      <c r="AK4197" s="1"/>
      <c r="AL4197" s="1"/>
      <c r="AM4197" s="1"/>
      <c r="AN4197" s="1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t="str">
        <f t="shared" si="715"/>
        <v/>
      </c>
      <c r="AZ4197">
        <f t="shared" si="716"/>
        <v>0</v>
      </c>
      <c r="BA4197" t="str">
        <f t="shared" si="717"/>
        <v>QB</v>
      </c>
      <c r="BB4197" t="str">
        <f t="shared" si="718"/>
        <v>_</v>
      </c>
      <c r="BC4197" t="str">
        <f t="shared" si="719"/>
        <v>ru</v>
      </c>
      <c r="BD4197">
        <f>COUNTIFS($BB$1:BB4197,BB4197,$BC$1:BC4197,"ru")</f>
        <v>2321</v>
      </c>
      <c r="BE4197" t="str">
        <f t="shared" si="720"/>
        <v>re</v>
      </c>
      <c r="BF4197">
        <f>COUNTIFS($BB$1:BB4197,BB4197,$BE$1:BE4197,"re")</f>
        <v>2321</v>
      </c>
      <c r="BG4197" t="str">
        <f t="shared" si="721"/>
        <v>ru2321_</v>
      </c>
      <c r="BH4197" t="str">
        <f t="shared" si="722"/>
        <v>re2321_</v>
      </c>
      <c r="BI4197" t="str">
        <f t="shared" si="723"/>
        <v>_0</v>
      </c>
      <c r="BJ4197" t="str">
        <f t="shared" si="724"/>
        <v>_</v>
      </c>
      <c r="BK4197" t="str">
        <f>IF(ISERROR(MATCH(LEFT(C4197,5)&amp;B4197&amp;"_"&amp;A4197,$BK$1:BK4196,0)),LEFT(C4197,5)&amp;B4197&amp;"_"&amp;A4197,"")</f>
        <v/>
      </c>
      <c r="BL4197">
        <f>COUNTIFS($B$1:B4197,B4197)-COUNTIFS($B$1:B4197,B4197,$BK$1:BK4197,"")</f>
        <v>0</v>
      </c>
      <c r="BM4197" t="str">
        <f t="shared" si="725"/>
        <v/>
      </c>
    </row>
    <row r="4198" spans="1:65" x14ac:dyDescent="0.25">
      <c r="A4198" s="1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1"/>
      <c r="AK4198" s="1"/>
      <c r="AL4198" s="1"/>
      <c r="AM4198" s="1"/>
      <c r="AN4198" s="1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t="str">
        <f t="shared" si="715"/>
        <v/>
      </c>
      <c r="AZ4198">
        <f t="shared" si="716"/>
        <v>0</v>
      </c>
      <c r="BA4198" t="str">
        <f t="shared" si="717"/>
        <v>QB</v>
      </c>
      <c r="BB4198" t="str">
        <f t="shared" si="718"/>
        <v>_</v>
      </c>
      <c r="BC4198" t="str">
        <f t="shared" si="719"/>
        <v>ru</v>
      </c>
      <c r="BD4198">
        <f>COUNTIFS($BB$1:BB4198,BB4198,$BC$1:BC4198,"ru")</f>
        <v>2322</v>
      </c>
      <c r="BE4198" t="str">
        <f t="shared" si="720"/>
        <v>re</v>
      </c>
      <c r="BF4198">
        <f>COUNTIFS($BB$1:BB4198,BB4198,$BE$1:BE4198,"re")</f>
        <v>2322</v>
      </c>
      <c r="BG4198" t="str">
        <f t="shared" si="721"/>
        <v>ru2322_</v>
      </c>
      <c r="BH4198" t="str">
        <f t="shared" si="722"/>
        <v>re2322_</v>
      </c>
      <c r="BI4198" t="str">
        <f t="shared" si="723"/>
        <v>_0</v>
      </c>
      <c r="BJ4198" t="str">
        <f t="shared" si="724"/>
        <v>_</v>
      </c>
      <c r="BK4198" t="str">
        <f>IF(ISERROR(MATCH(LEFT(C4198,5)&amp;B4198&amp;"_"&amp;A4198,$BK$1:BK4197,0)),LEFT(C4198,5)&amp;B4198&amp;"_"&amp;A4198,"")</f>
        <v/>
      </c>
      <c r="BL4198">
        <f>COUNTIFS($B$1:B4198,B4198)-COUNTIFS($B$1:B4198,B4198,$BK$1:BK4198,"")</f>
        <v>0</v>
      </c>
      <c r="BM4198" t="str">
        <f t="shared" si="725"/>
        <v/>
      </c>
    </row>
    <row r="4199" spans="1:65" x14ac:dyDescent="0.25">
      <c r="A4199" s="1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1"/>
      <c r="AK4199" s="1"/>
      <c r="AL4199" s="1"/>
      <c r="AM4199" s="1"/>
      <c r="AN4199" s="1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t="str">
        <f t="shared" si="715"/>
        <v/>
      </c>
      <c r="AZ4199">
        <f t="shared" si="716"/>
        <v>0</v>
      </c>
      <c r="BA4199" t="str">
        <f t="shared" si="717"/>
        <v>QB</v>
      </c>
      <c r="BB4199" t="str">
        <f t="shared" si="718"/>
        <v>_</v>
      </c>
      <c r="BC4199" t="str">
        <f t="shared" si="719"/>
        <v>ru</v>
      </c>
      <c r="BD4199">
        <f>COUNTIFS($BB$1:BB4199,BB4199,$BC$1:BC4199,"ru")</f>
        <v>2323</v>
      </c>
      <c r="BE4199" t="str">
        <f t="shared" si="720"/>
        <v>re</v>
      </c>
      <c r="BF4199">
        <f>COUNTIFS($BB$1:BB4199,BB4199,$BE$1:BE4199,"re")</f>
        <v>2323</v>
      </c>
      <c r="BG4199" t="str">
        <f t="shared" si="721"/>
        <v>ru2323_</v>
      </c>
      <c r="BH4199" t="str">
        <f t="shared" si="722"/>
        <v>re2323_</v>
      </c>
      <c r="BI4199" t="str">
        <f t="shared" si="723"/>
        <v>_0</v>
      </c>
      <c r="BJ4199" t="str">
        <f t="shared" si="724"/>
        <v>_</v>
      </c>
      <c r="BK4199" t="str">
        <f>IF(ISERROR(MATCH(LEFT(C4199,5)&amp;B4199&amp;"_"&amp;A4199,$BK$1:BK4198,0)),LEFT(C4199,5)&amp;B4199&amp;"_"&amp;A4199,"")</f>
        <v/>
      </c>
      <c r="BL4199">
        <f>COUNTIFS($B$1:B4199,B4199)-COUNTIFS($B$1:B4199,B4199,$BK$1:BK4199,"")</f>
        <v>0</v>
      </c>
      <c r="BM4199" t="str">
        <f t="shared" si="725"/>
        <v/>
      </c>
    </row>
    <row r="4200" spans="1:65" x14ac:dyDescent="0.25">
      <c r="A4200" s="1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1"/>
      <c r="AK4200" s="1"/>
      <c r="AL4200" s="1"/>
      <c r="AM4200" s="1"/>
      <c r="AN4200" s="1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t="str">
        <f t="shared" si="715"/>
        <v/>
      </c>
      <c r="AZ4200">
        <f t="shared" si="716"/>
        <v>0</v>
      </c>
      <c r="BA4200" t="str">
        <f t="shared" si="717"/>
        <v>QB</v>
      </c>
      <c r="BB4200" t="str">
        <f t="shared" si="718"/>
        <v>_</v>
      </c>
      <c r="BC4200" t="str">
        <f t="shared" si="719"/>
        <v>ru</v>
      </c>
      <c r="BD4200">
        <f>COUNTIFS($BB$1:BB4200,BB4200,$BC$1:BC4200,"ru")</f>
        <v>2324</v>
      </c>
      <c r="BE4200" t="str">
        <f t="shared" si="720"/>
        <v>re</v>
      </c>
      <c r="BF4200">
        <f>COUNTIFS($BB$1:BB4200,BB4200,$BE$1:BE4200,"re")</f>
        <v>2324</v>
      </c>
      <c r="BG4200" t="str">
        <f t="shared" si="721"/>
        <v>ru2324_</v>
      </c>
      <c r="BH4200" t="str">
        <f t="shared" si="722"/>
        <v>re2324_</v>
      </c>
      <c r="BI4200" t="str">
        <f t="shared" si="723"/>
        <v>_0</v>
      </c>
      <c r="BJ4200" t="str">
        <f t="shared" si="724"/>
        <v>_</v>
      </c>
      <c r="BK4200" t="str">
        <f>IF(ISERROR(MATCH(LEFT(C4200,5)&amp;B4200&amp;"_"&amp;A4200,$BK$1:BK4199,0)),LEFT(C4200,5)&amp;B4200&amp;"_"&amp;A4200,"")</f>
        <v/>
      </c>
      <c r="BL4200">
        <f>COUNTIFS($B$1:B4200,B4200)-COUNTIFS($B$1:B4200,B4200,$BK$1:BK4200,"")</f>
        <v>0</v>
      </c>
      <c r="BM4200" t="str">
        <f t="shared" si="725"/>
        <v/>
      </c>
    </row>
    <row r="4201" spans="1:65" x14ac:dyDescent="0.25">
      <c r="A4201" s="1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1"/>
      <c r="AK4201" s="1"/>
      <c r="AL4201" s="1"/>
      <c r="AM4201" s="1"/>
      <c r="AN4201" s="1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t="str">
        <f t="shared" si="715"/>
        <v/>
      </c>
      <c r="AZ4201">
        <f t="shared" si="716"/>
        <v>0</v>
      </c>
      <c r="BA4201" t="str">
        <f t="shared" si="717"/>
        <v>QB</v>
      </c>
      <c r="BB4201" t="str">
        <f t="shared" si="718"/>
        <v>_</v>
      </c>
      <c r="BC4201" t="str">
        <f t="shared" si="719"/>
        <v>ru</v>
      </c>
      <c r="BD4201">
        <f>COUNTIFS($BB$1:BB4201,BB4201,$BC$1:BC4201,"ru")</f>
        <v>2325</v>
      </c>
      <c r="BE4201" t="str">
        <f t="shared" si="720"/>
        <v>re</v>
      </c>
      <c r="BF4201">
        <f>COUNTIFS($BB$1:BB4201,BB4201,$BE$1:BE4201,"re")</f>
        <v>2325</v>
      </c>
      <c r="BG4201" t="str">
        <f t="shared" si="721"/>
        <v>ru2325_</v>
      </c>
      <c r="BH4201" t="str">
        <f t="shared" si="722"/>
        <v>re2325_</v>
      </c>
      <c r="BI4201" t="str">
        <f t="shared" si="723"/>
        <v>_0</v>
      </c>
      <c r="BJ4201" t="str">
        <f t="shared" si="724"/>
        <v>_</v>
      </c>
      <c r="BK4201" t="str">
        <f>IF(ISERROR(MATCH(LEFT(C4201,5)&amp;B4201&amp;"_"&amp;A4201,$BK$1:BK4200,0)),LEFT(C4201,5)&amp;B4201&amp;"_"&amp;A4201,"")</f>
        <v/>
      </c>
      <c r="BL4201">
        <f>COUNTIFS($B$1:B4201,B4201)-COUNTIFS($B$1:B4201,B4201,$BK$1:BK4201,"")</f>
        <v>0</v>
      </c>
      <c r="BM4201" t="str">
        <f t="shared" si="725"/>
        <v/>
      </c>
    </row>
    <row r="4202" spans="1:65" x14ac:dyDescent="0.25">
      <c r="A4202" s="1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1"/>
      <c r="AK4202" s="1"/>
      <c r="AL4202" s="1"/>
      <c r="AM4202" s="1"/>
      <c r="AN4202" s="1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t="str">
        <f t="shared" si="715"/>
        <v/>
      </c>
      <c r="AZ4202">
        <f t="shared" si="716"/>
        <v>0</v>
      </c>
      <c r="BA4202" t="str">
        <f t="shared" si="717"/>
        <v>QB</v>
      </c>
      <c r="BB4202" t="str">
        <f t="shared" si="718"/>
        <v>_</v>
      </c>
      <c r="BC4202" t="str">
        <f t="shared" si="719"/>
        <v>ru</v>
      </c>
      <c r="BD4202">
        <f>COUNTIFS($BB$1:BB4202,BB4202,$BC$1:BC4202,"ru")</f>
        <v>2326</v>
      </c>
      <c r="BE4202" t="str">
        <f t="shared" si="720"/>
        <v>re</v>
      </c>
      <c r="BF4202">
        <f>COUNTIFS($BB$1:BB4202,BB4202,$BE$1:BE4202,"re")</f>
        <v>2326</v>
      </c>
      <c r="BG4202" t="str">
        <f t="shared" si="721"/>
        <v>ru2326_</v>
      </c>
      <c r="BH4202" t="str">
        <f t="shared" si="722"/>
        <v>re2326_</v>
      </c>
      <c r="BI4202" t="str">
        <f t="shared" si="723"/>
        <v>_0</v>
      </c>
      <c r="BJ4202" t="str">
        <f t="shared" si="724"/>
        <v>_</v>
      </c>
      <c r="BK4202" t="str">
        <f>IF(ISERROR(MATCH(LEFT(C4202,5)&amp;B4202&amp;"_"&amp;A4202,$BK$1:BK4201,0)),LEFT(C4202,5)&amp;B4202&amp;"_"&amp;A4202,"")</f>
        <v/>
      </c>
      <c r="BL4202">
        <f>COUNTIFS($B$1:B4202,B4202)-COUNTIFS($B$1:B4202,B4202,$BK$1:BK4202,"")</f>
        <v>0</v>
      </c>
      <c r="BM4202" t="str">
        <f t="shared" si="725"/>
        <v/>
      </c>
    </row>
    <row r="4203" spans="1:65" x14ac:dyDescent="0.25">
      <c r="A4203" s="1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1"/>
      <c r="AK4203" s="1"/>
      <c r="AL4203" s="1"/>
      <c r="AM4203" s="1"/>
      <c r="AN4203" s="1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t="str">
        <f t="shared" si="715"/>
        <v/>
      </c>
      <c r="AZ4203">
        <f t="shared" si="716"/>
        <v>0</v>
      </c>
      <c r="BA4203" t="str">
        <f t="shared" si="717"/>
        <v>QB</v>
      </c>
      <c r="BB4203" t="str">
        <f t="shared" si="718"/>
        <v>_</v>
      </c>
      <c r="BC4203" t="str">
        <f t="shared" si="719"/>
        <v>ru</v>
      </c>
      <c r="BD4203">
        <f>COUNTIFS($BB$1:BB4203,BB4203,$BC$1:BC4203,"ru")</f>
        <v>2327</v>
      </c>
      <c r="BE4203" t="str">
        <f t="shared" si="720"/>
        <v>re</v>
      </c>
      <c r="BF4203">
        <f>COUNTIFS($BB$1:BB4203,BB4203,$BE$1:BE4203,"re")</f>
        <v>2327</v>
      </c>
      <c r="BG4203" t="str">
        <f t="shared" si="721"/>
        <v>ru2327_</v>
      </c>
      <c r="BH4203" t="str">
        <f t="shared" si="722"/>
        <v>re2327_</v>
      </c>
      <c r="BI4203" t="str">
        <f t="shared" si="723"/>
        <v>_0</v>
      </c>
      <c r="BJ4203" t="str">
        <f t="shared" si="724"/>
        <v>_</v>
      </c>
      <c r="BK4203" t="str">
        <f>IF(ISERROR(MATCH(LEFT(C4203,5)&amp;B4203&amp;"_"&amp;A4203,$BK$1:BK4202,0)),LEFT(C4203,5)&amp;B4203&amp;"_"&amp;A4203,"")</f>
        <v/>
      </c>
      <c r="BL4203">
        <f>COUNTIFS($B$1:B4203,B4203)-COUNTIFS($B$1:B4203,B4203,$BK$1:BK4203,"")</f>
        <v>0</v>
      </c>
      <c r="BM4203" t="str">
        <f t="shared" si="725"/>
        <v/>
      </c>
    </row>
    <row r="4204" spans="1:65" x14ac:dyDescent="0.25">
      <c r="A4204" s="1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1"/>
      <c r="AK4204" s="1"/>
      <c r="AL4204" s="1"/>
      <c r="AM4204" s="1"/>
      <c r="AN4204" s="1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t="str">
        <f t="shared" si="715"/>
        <v/>
      </c>
      <c r="AZ4204">
        <f t="shared" si="716"/>
        <v>0</v>
      </c>
      <c r="BA4204" t="str">
        <f t="shared" si="717"/>
        <v>QB</v>
      </c>
      <c r="BB4204" t="str">
        <f t="shared" si="718"/>
        <v>_</v>
      </c>
      <c r="BC4204" t="str">
        <f t="shared" si="719"/>
        <v>ru</v>
      </c>
      <c r="BD4204">
        <f>COUNTIFS($BB$1:BB4204,BB4204,$BC$1:BC4204,"ru")</f>
        <v>2328</v>
      </c>
      <c r="BE4204" t="str">
        <f t="shared" si="720"/>
        <v>re</v>
      </c>
      <c r="BF4204">
        <f>COUNTIFS($BB$1:BB4204,BB4204,$BE$1:BE4204,"re")</f>
        <v>2328</v>
      </c>
      <c r="BG4204" t="str">
        <f t="shared" si="721"/>
        <v>ru2328_</v>
      </c>
      <c r="BH4204" t="str">
        <f t="shared" si="722"/>
        <v>re2328_</v>
      </c>
      <c r="BI4204" t="str">
        <f t="shared" si="723"/>
        <v>_0</v>
      </c>
      <c r="BJ4204" t="str">
        <f t="shared" si="724"/>
        <v>_</v>
      </c>
      <c r="BK4204" t="str">
        <f>IF(ISERROR(MATCH(LEFT(C4204,5)&amp;B4204&amp;"_"&amp;A4204,$BK$1:BK4203,0)),LEFT(C4204,5)&amp;B4204&amp;"_"&amp;A4204,"")</f>
        <v/>
      </c>
      <c r="BL4204">
        <f>COUNTIFS($B$1:B4204,B4204)-COUNTIFS($B$1:B4204,B4204,$BK$1:BK4204,"")</f>
        <v>0</v>
      </c>
      <c r="BM4204" t="str">
        <f t="shared" si="725"/>
        <v/>
      </c>
    </row>
    <row r="4205" spans="1:65" x14ac:dyDescent="0.25">
      <c r="A4205" s="1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1"/>
      <c r="AK4205" s="1"/>
      <c r="AL4205" s="1"/>
      <c r="AM4205" s="1"/>
      <c r="AN4205" s="1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t="str">
        <f t="shared" si="715"/>
        <v/>
      </c>
      <c r="AZ4205">
        <f t="shared" si="716"/>
        <v>0</v>
      </c>
      <c r="BA4205" t="str">
        <f t="shared" si="717"/>
        <v>QB</v>
      </c>
      <c r="BB4205" t="str">
        <f t="shared" si="718"/>
        <v>_</v>
      </c>
      <c r="BC4205" t="str">
        <f t="shared" si="719"/>
        <v>ru</v>
      </c>
      <c r="BD4205">
        <f>COUNTIFS($BB$1:BB4205,BB4205,$BC$1:BC4205,"ru")</f>
        <v>2329</v>
      </c>
      <c r="BE4205" t="str">
        <f t="shared" si="720"/>
        <v>re</v>
      </c>
      <c r="BF4205">
        <f>COUNTIFS($BB$1:BB4205,BB4205,$BE$1:BE4205,"re")</f>
        <v>2329</v>
      </c>
      <c r="BG4205" t="str">
        <f t="shared" si="721"/>
        <v>ru2329_</v>
      </c>
      <c r="BH4205" t="str">
        <f t="shared" si="722"/>
        <v>re2329_</v>
      </c>
      <c r="BI4205" t="str">
        <f t="shared" si="723"/>
        <v>_0</v>
      </c>
      <c r="BJ4205" t="str">
        <f t="shared" si="724"/>
        <v>_</v>
      </c>
      <c r="BK4205" t="str">
        <f>IF(ISERROR(MATCH(LEFT(C4205,5)&amp;B4205&amp;"_"&amp;A4205,$BK$1:BK4204,0)),LEFT(C4205,5)&amp;B4205&amp;"_"&amp;A4205,"")</f>
        <v/>
      </c>
      <c r="BL4205">
        <f>COUNTIFS($B$1:B4205,B4205)-COUNTIFS($B$1:B4205,B4205,$BK$1:BK4205,"")</f>
        <v>0</v>
      </c>
      <c r="BM4205" t="str">
        <f t="shared" si="725"/>
        <v/>
      </c>
    </row>
    <row r="4206" spans="1:65" x14ac:dyDescent="0.25">
      <c r="A4206" s="1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1"/>
      <c r="AK4206" s="1"/>
      <c r="AL4206" s="1"/>
      <c r="AM4206" s="1"/>
      <c r="AN4206" s="1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t="str">
        <f t="shared" si="715"/>
        <v/>
      </c>
      <c r="AZ4206">
        <f t="shared" si="716"/>
        <v>0</v>
      </c>
      <c r="BA4206" t="str">
        <f t="shared" si="717"/>
        <v>QB</v>
      </c>
      <c r="BB4206" t="str">
        <f t="shared" si="718"/>
        <v>_</v>
      </c>
      <c r="BC4206" t="str">
        <f t="shared" si="719"/>
        <v>ru</v>
      </c>
      <c r="BD4206">
        <f>COUNTIFS($BB$1:BB4206,BB4206,$BC$1:BC4206,"ru")</f>
        <v>2330</v>
      </c>
      <c r="BE4206" t="str">
        <f t="shared" si="720"/>
        <v>re</v>
      </c>
      <c r="BF4206">
        <f>COUNTIFS($BB$1:BB4206,BB4206,$BE$1:BE4206,"re")</f>
        <v>2330</v>
      </c>
      <c r="BG4206" t="str">
        <f t="shared" si="721"/>
        <v>ru2330_</v>
      </c>
      <c r="BH4206" t="str">
        <f t="shared" si="722"/>
        <v>re2330_</v>
      </c>
      <c r="BI4206" t="str">
        <f t="shared" si="723"/>
        <v>_0</v>
      </c>
      <c r="BJ4206" t="str">
        <f t="shared" si="724"/>
        <v>_</v>
      </c>
      <c r="BK4206" t="str">
        <f>IF(ISERROR(MATCH(LEFT(C4206,5)&amp;B4206&amp;"_"&amp;A4206,$BK$1:BK4205,0)),LEFT(C4206,5)&amp;B4206&amp;"_"&amp;A4206,"")</f>
        <v/>
      </c>
      <c r="BL4206">
        <f>COUNTIFS($B$1:B4206,B4206)-COUNTIFS($B$1:B4206,B4206,$BK$1:BK4206,"")</f>
        <v>0</v>
      </c>
      <c r="BM4206" t="str">
        <f t="shared" si="725"/>
        <v/>
      </c>
    </row>
    <row r="4207" spans="1:65" x14ac:dyDescent="0.25">
      <c r="A4207" s="1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1"/>
      <c r="AK4207" s="1"/>
      <c r="AL4207" s="1"/>
      <c r="AM4207" s="1"/>
      <c r="AN4207" s="1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t="str">
        <f t="shared" si="715"/>
        <v/>
      </c>
      <c r="AZ4207">
        <f t="shared" si="716"/>
        <v>0</v>
      </c>
      <c r="BA4207" t="str">
        <f t="shared" si="717"/>
        <v>QB</v>
      </c>
      <c r="BB4207" t="str">
        <f t="shared" si="718"/>
        <v>_</v>
      </c>
      <c r="BC4207" t="str">
        <f t="shared" si="719"/>
        <v>ru</v>
      </c>
      <c r="BD4207">
        <f>COUNTIFS($BB$1:BB4207,BB4207,$BC$1:BC4207,"ru")</f>
        <v>2331</v>
      </c>
      <c r="BE4207" t="str">
        <f t="shared" si="720"/>
        <v>re</v>
      </c>
      <c r="BF4207">
        <f>COUNTIFS($BB$1:BB4207,BB4207,$BE$1:BE4207,"re")</f>
        <v>2331</v>
      </c>
      <c r="BG4207" t="str">
        <f t="shared" si="721"/>
        <v>ru2331_</v>
      </c>
      <c r="BH4207" t="str">
        <f t="shared" si="722"/>
        <v>re2331_</v>
      </c>
      <c r="BI4207" t="str">
        <f t="shared" si="723"/>
        <v>_0</v>
      </c>
      <c r="BJ4207" t="str">
        <f t="shared" si="724"/>
        <v>_</v>
      </c>
      <c r="BK4207" t="str">
        <f>IF(ISERROR(MATCH(LEFT(C4207,5)&amp;B4207&amp;"_"&amp;A4207,$BK$1:BK4206,0)),LEFT(C4207,5)&amp;B4207&amp;"_"&amp;A4207,"")</f>
        <v/>
      </c>
      <c r="BL4207">
        <f>COUNTIFS($B$1:B4207,B4207)-COUNTIFS($B$1:B4207,B4207,$BK$1:BK4207,"")</f>
        <v>0</v>
      </c>
      <c r="BM4207" t="str">
        <f t="shared" si="725"/>
        <v/>
      </c>
    </row>
    <row r="4208" spans="1:65" x14ac:dyDescent="0.25">
      <c r="A4208" s="1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1"/>
      <c r="AK4208" s="1"/>
      <c r="AL4208" s="1"/>
      <c r="AM4208" s="1"/>
      <c r="AN4208" s="1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t="str">
        <f t="shared" si="715"/>
        <v/>
      </c>
      <c r="AZ4208">
        <f t="shared" si="716"/>
        <v>0</v>
      </c>
      <c r="BA4208" t="str">
        <f t="shared" si="717"/>
        <v>QB</v>
      </c>
      <c r="BB4208" t="str">
        <f t="shared" si="718"/>
        <v>_</v>
      </c>
      <c r="BC4208" t="str">
        <f t="shared" si="719"/>
        <v>ru</v>
      </c>
      <c r="BD4208">
        <f>COUNTIFS($BB$1:BB4208,BB4208,$BC$1:BC4208,"ru")</f>
        <v>2332</v>
      </c>
      <c r="BE4208" t="str">
        <f t="shared" si="720"/>
        <v>re</v>
      </c>
      <c r="BF4208">
        <f>COUNTIFS($BB$1:BB4208,BB4208,$BE$1:BE4208,"re")</f>
        <v>2332</v>
      </c>
      <c r="BG4208" t="str">
        <f t="shared" si="721"/>
        <v>ru2332_</v>
      </c>
      <c r="BH4208" t="str">
        <f t="shared" si="722"/>
        <v>re2332_</v>
      </c>
      <c r="BI4208" t="str">
        <f t="shared" si="723"/>
        <v>_0</v>
      </c>
      <c r="BJ4208" t="str">
        <f t="shared" si="724"/>
        <v>_</v>
      </c>
      <c r="BK4208" t="str">
        <f>IF(ISERROR(MATCH(LEFT(C4208,5)&amp;B4208&amp;"_"&amp;A4208,$BK$1:BK4207,0)),LEFT(C4208,5)&amp;B4208&amp;"_"&amp;A4208,"")</f>
        <v/>
      </c>
      <c r="BL4208">
        <f>COUNTIFS($B$1:B4208,B4208)-COUNTIFS($B$1:B4208,B4208,$BK$1:BK4208,"")</f>
        <v>0</v>
      </c>
      <c r="BM4208" t="str">
        <f t="shared" si="725"/>
        <v/>
      </c>
    </row>
    <row r="4209" spans="1:65" x14ac:dyDescent="0.25">
      <c r="A4209" s="1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1"/>
      <c r="AK4209" s="1"/>
      <c r="AL4209" s="1"/>
      <c r="AM4209" s="1"/>
      <c r="AN4209" s="1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t="str">
        <f t="shared" si="715"/>
        <v/>
      </c>
      <c r="AZ4209">
        <f t="shared" si="716"/>
        <v>0</v>
      </c>
      <c r="BA4209" t="str">
        <f t="shared" si="717"/>
        <v>QB</v>
      </c>
      <c r="BB4209" t="str">
        <f t="shared" si="718"/>
        <v>_</v>
      </c>
      <c r="BC4209" t="str">
        <f t="shared" si="719"/>
        <v>ru</v>
      </c>
      <c r="BD4209">
        <f>COUNTIFS($BB$1:BB4209,BB4209,$BC$1:BC4209,"ru")</f>
        <v>2333</v>
      </c>
      <c r="BE4209" t="str">
        <f t="shared" si="720"/>
        <v>re</v>
      </c>
      <c r="BF4209">
        <f>COUNTIFS($BB$1:BB4209,BB4209,$BE$1:BE4209,"re")</f>
        <v>2333</v>
      </c>
      <c r="BG4209" t="str">
        <f t="shared" si="721"/>
        <v>ru2333_</v>
      </c>
      <c r="BH4209" t="str">
        <f t="shared" si="722"/>
        <v>re2333_</v>
      </c>
      <c r="BI4209" t="str">
        <f t="shared" si="723"/>
        <v>_0</v>
      </c>
      <c r="BJ4209" t="str">
        <f t="shared" si="724"/>
        <v>_</v>
      </c>
      <c r="BK4209" t="str">
        <f>IF(ISERROR(MATCH(LEFT(C4209,5)&amp;B4209&amp;"_"&amp;A4209,$BK$1:BK4208,0)),LEFT(C4209,5)&amp;B4209&amp;"_"&amp;A4209,"")</f>
        <v/>
      </c>
      <c r="BL4209">
        <f>COUNTIFS($B$1:B4209,B4209)-COUNTIFS($B$1:B4209,B4209,$BK$1:BK4209,"")</f>
        <v>0</v>
      </c>
      <c r="BM4209" t="str">
        <f t="shared" si="725"/>
        <v/>
      </c>
    </row>
    <row r="4210" spans="1:65" x14ac:dyDescent="0.25">
      <c r="A4210" s="1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1"/>
      <c r="AK4210" s="1"/>
      <c r="AL4210" s="1"/>
      <c r="AM4210" s="1"/>
      <c r="AN4210" s="1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t="str">
        <f t="shared" si="715"/>
        <v/>
      </c>
      <c r="AZ4210">
        <f t="shared" si="716"/>
        <v>0</v>
      </c>
      <c r="BA4210" t="str">
        <f t="shared" si="717"/>
        <v>QB</v>
      </c>
      <c r="BB4210" t="str">
        <f t="shared" si="718"/>
        <v>_</v>
      </c>
      <c r="BC4210" t="str">
        <f t="shared" si="719"/>
        <v>ru</v>
      </c>
      <c r="BD4210">
        <f>COUNTIFS($BB$1:BB4210,BB4210,$BC$1:BC4210,"ru")</f>
        <v>2334</v>
      </c>
      <c r="BE4210" t="str">
        <f t="shared" si="720"/>
        <v>re</v>
      </c>
      <c r="BF4210">
        <f>COUNTIFS($BB$1:BB4210,BB4210,$BE$1:BE4210,"re")</f>
        <v>2334</v>
      </c>
      <c r="BG4210" t="str">
        <f t="shared" si="721"/>
        <v>ru2334_</v>
      </c>
      <c r="BH4210" t="str">
        <f t="shared" si="722"/>
        <v>re2334_</v>
      </c>
      <c r="BI4210" t="str">
        <f t="shared" si="723"/>
        <v>_0</v>
      </c>
      <c r="BJ4210" t="str">
        <f t="shared" si="724"/>
        <v>_</v>
      </c>
      <c r="BK4210" t="str">
        <f>IF(ISERROR(MATCH(LEFT(C4210,5)&amp;B4210&amp;"_"&amp;A4210,$BK$1:BK4209,0)),LEFT(C4210,5)&amp;B4210&amp;"_"&amp;A4210,"")</f>
        <v/>
      </c>
      <c r="BL4210">
        <f>COUNTIFS($B$1:B4210,B4210)-COUNTIFS($B$1:B4210,B4210,$BK$1:BK4210,"")</f>
        <v>0</v>
      </c>
      <c r="BM4210" t="str">
        <f t="shared" si="725"/>
        <v/>
      </c>
    </row>
    <row r="4211" spans="1:65" x14ac:dyDescent="0.25">
      <c r="A4211" s="1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1"/>
      <c r="AK4211" s="1"/>
      <c r="AL4211" s="1"/>
      <c r="AM4211" s="1"/>
      <c r="AN4211" s="1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t="str">
        <f t="shared" si="715"/>
        <v/>
      </c>
      <c r="AZ4211">
        <f t="shared" si="716"/>
        <v>0</v>
      </c>
      <c r="BA4211" t="str">
        <f t="shared" si="717"/>
        <v>QB</v>
      </c>
      <c r="BB4211" t="str">
        <f t="shared" si="718"/>
        <v>_</v>
      </c>
      <c r="BC4211" t="str">
        <f t="shared" si="719"/>
        <v>ru</v>
      </c>
      <c r="BD4211">
        <f>COUNTIFS($BB$1:BB4211,BB4211,$BC$1:BC4211,"ru")</f>
        <v>2335</v>
      </c>
      <c r="BE4211" t="str">
        <f t="shared" si="720"/>
        <v>re</v>
      </c>
      <c r="BF4211">
        <f>COUNTIFS($BB$1:BB4211,BB4211,$BE$1:BE4211,"re")</f>
        <v>2335</v>
      </c>
      <c r="BG4211" t="str">
        <f t="shared" si="721"/>
        <v>ru2335_</v>
      </c>
      <c r="BH4211" t="str">
        <f t="shared" si="722"/>
        <v>re2335_</v>
      </c>
      <c r="BI4211" t="str">
        <f t="shared" si="723"/>
        <v>_0</v>
      </c>
      <c r="BJ4211" t="str">
        <f t="shared" si="724"/>
        <v>_</v>
      </c>
      <c r="BK4211" t="str">
        <f>IF(ISERROR(MATCH(LEFT(C4211,5)&amp;B4211&amp;"_"&amp;A4211,$BK$1:BK4210,0)),LEFT(C4211,5)&amp;B4211&amp;"_"&amp;A4211,"")</f>
        <v/>
      </c>
      <c r="BL4211">
        <f>COUNTIFS($B$1:B4211,B4211)-COUNTIFS($B$1:B4211,B4211,$BK$1:BK4211,"")</f>
        <v>0</v>
      </c>
      <c r="BM4211" t="str">
        <f t="shared" si="725"/>
        <v/>
      </c>
    </row>
    <row r="4212" spans="1:65" x14ac:dyDescent="0.25">
      <c r="A4212" s="1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1"/>
      <c r="AK4212" s="1"/>
      <c r="AL4212" s="1"/>
      <c r="AM4212" s="1"/>
      <c r="AN4212" s="1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t="str">
        <f t="shared" si="715"/>
        <v/>
      </c>
      <c r="AZ4212">
        <f t="shared" si="716"/>
        <v>0</v>
      </c>
      <c r="BA4212" t="str">
        <f t="shared" si="717"/>
        <v>QB</v>
      </c>
      <c r="BB4212" t="str">
        <f t="shared" si="718"/>
        <v>_</v>
      </c>
      <c r="BC4212" t="str">
        <f t="shared" si="719"/>
        <v>ru</v>
      </c>
      <c r="BD4212">
        <f>COUNTIFS($BB$1:BB4212,BB4212,$BC$1:BC4212,"ru")</f>
        <v>2336</v>
      </c>
      <c r="BE4212" t="str">
        <f t="shared" si="720"/>
        <v>re</v>
      </c>
      <c r="BF4212">
        <f>COUNTIFS($BB$1:BB4212,BB4212,$BE$1:BE4212,"re")</f>
        <v>2336</v>
      </c>
      <c r="BG4212" t="str">
        <f t="shared" si="721"/>
        <v>ru2336_</v>
      </c>
      <c r="BH4212" t="str">
        <f t="shared" si="722"/>
        <v>re2336_</v>
      </c>
      <c r="BI4212" t="str">
        <f t="shared" si="723"/>
        <v>_0</v>
      </c>
      <c r="BJ4212" t="str">
        <f t="shared" si="724"/>
        <v>_</v>
      </c>
      <c r="BK4212" t="str">
        <f>IF(ISERROR(MATCH(LEFT(C4212,5)&amp;B4212&amp;"_"&amp;A4212,$BK$1:BK4211,0)),LEFT(C4212,5)&amp;B4212&amp;"_"&amp;A4212,"")</f>
        <v/>
      </c>
      <c r="BL4212">
        <f>COUNTIFS($B$1:B4212,B4212)-COUNTIFS($B$1:B4212,B4212,$BK$1:BK4212,"")</f>
        <v>0</v>
      </c>
      <c r="BM4212" t="str">
        <f t="shared" si="725"/>
        <v/>
      </c>
    </row>
    <row r="4213" spans="1:65" x14ac:dyDescent="0.25">
      <c r="A4213" s="1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1"/>
      <c r="AK4213" s="1"/>
      <c r="AL4213" s="1"/>
      <c r="AM4213" s="1"/>
      <c r="AN4213" s="1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t="str">
        <f t="shared" si="715"/>
        <v/>
      </c>
      <c r="AZ4213">
        <f t="shared" si="716"/>
        <v>0</v>
      </c>
      <c r="BA4213" t="str">
        <f t="shared" si="717"/>
        <v>QB</v>
      </c>
      <c r="BB4213" t="str">
        <f t="shared" si="718"/>
        <v>_</v>
      </c>
      <c r="BC4213" t="str">
        <f t="shared" si="719"/>
        <v>ru</v>
      </c>
      <c r="BD4213">
        <f>COUNTIFS($BB$1:BB4213,BB4213,$BC$1:BC4213,"ru")</f>
        <v>2337</v>
      </c>
      <c r="BE4213" t="str">
        <f t="shared" si="720"/>
        <v>re</v>
      </c>
      <c r="BF4213">
        <f>COUNTIFS($BB$1:BB4213,BB4213,$BE$1:BE4213,"re")</f>
        <v>2337</v>
      </c>
      <c r="BG4213" t="str">
        <f t="shared" si="721"/>
        <v>ru2337_</v>
      </c>
      <c r="BH4213" t="str">
        <f t="shared" si="722"/>
        <v>re2337_</v>
      </c>
      <c r="BI4213" t="str">
        <f t="shared" si="723"/>
        <v>_0</v>
      </c>
      <c r="BJ4213" t="str">
        <f t="shared" si="724"/>
        <v>_</v>
      </c>
      <c r="BK4213" t="str">
        <f>IF(ISERROR(MATCH(LEFT(C4213,5)&amp;B4213&amp;"_"&amp;A4213,$BK$1:BK4212,0)),LEFT(C4213,5)&amp;B4213&amp;"_"&amp;A4213,"")</f>
        <v/>
      </c>
      <c r="BL4213">
        <f>COUNTIFS($B$1:B4213,B4213)-COUNTIFS($B$1:B4213,B4213,$BK$1:BK4213,"")</f>
        <v>0</v>
      </c>
      <c r="BM4213" t="str">
        <f t="shared" si="725"/>
        <v/>
      </c>
    </row>
    <row r="4214" spans="1:65" x14ac:dyDescent="0.25">
      <c r="A4214" s="1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1"/>
      <c r="AK4214" s="1"/>
      <c r="AL4214" s="1"/>
      <c r="AM4214" s="1"/>
      <c r="AN4214" s="1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t="str">
        <f t="shared" si="715"/>
        <v/>
      </c>
      <c r="AZ4214">
        <f t="shared" si="716"/>
        <v>0</v>
      </c>
      <c r="BA4214" t="str">
        <f t="shared" si="717"/>
        <v>QB</v>
      </c>
      <c r="BB4214" t="str">
        <f t="shared" si="718"/>
        <v>_</v>
      </c>
      <c r="BC4214" t="str">
        <f t="shared" si="719"/>
        <v>ru</v>
      </c>
      <c r="BD4214">
        <f>COUNTIFS($BB$1:BB4214,BB4214,$BC$1:BC4214,"ru")</f>
        <v>2338</v>
      </c>
      <c r="BE4214" t="str">
        <f t="shared" si="720"/>
        <v>re</v>
      </c>
      <c r="BF4214">
        <f>COUNTIFS($BB$1:BB4214,BB4214,$BE$1:BE4214,"re")</f>
        <v>2338</v>
      </c>
      <c r="BG4214" t="str">
        <f t="shared" si="721"/>
        <v>ru2338_</v>
      </c>
      <c r="BH4214" t="str">
        <f t="shared" si="722"/>
        <v>re2338_</v>
      </c>
      <c r="BI4214" t="str">
        <f t="shared" si="723"/>
        <v>_0</v>
      </c>
      <c r="BJ4214" t="str">
        <f t="shared" si="724"/>
        <v>_</v>
      </c>
      <c r="BK4214" t="str">
        <f>IF(ISERROR(MATCH(LEFT(C4214,5)&amp;B4214&amp;"_"&amp;A4214,$BK$1:BK4213,0)),LEFT(C4214,5)&amp;B4214&amp;"_"&amp;A4214,"")</f>
        <v/>
      </c>
      <c r="BL4214">
        <f>COUNTIFS($B$1:B4214,B4214)-COUNTIFS($B$1:B4214,B4214,$BK$1:BK4214,"")</f>
        <v>0</v>
      </c>
      <c r="BM4214" t="str">
        <f t="shared" si="725"/>
        <v/>
      </c>
    </row>
    <row r="4215" spans="1:65" x14ac:dyDescent="0.25">
      <c r="A4215" s="1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1"/>
      <c r="AK4215" s="1"/>
      <c r="AL4215" s="1"/>
      <c r="AM4215" s="1"/>
      <c r="AN4215" s="1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t="str">
        <f t="shared" si="715"/>
        <v/>
      </c>
      <c r="AZ4215">
        <f t="shared" si="716"/>
        <v>0</v>
      </c>
      <c r="BA4215" t="str">
        <f t="shared" si="717"/>
        <v>QB</v>
      </c>
      <c r="BB4215" t="str">
        <f t="shared" si="718"/>
        <v>_</v>
      </c>
      <c r="BC4215" t="str">
        <f t="shared" si="719"/>
        <v>ru</v>
      </c>
      <c r="BD4215">
        <f>COUNTIFS($BB$1:BB4215,BB4215,$BC$1:BC4215,"ru")</f>
        <v>2339</v>
      </c>
      <c r="BE4215" t="str">
        <f t="shared" si="720"/>
        <v>re</v>
      </c>
      <c r="BF4215">
        <f>COUNTIFS($BB$1:BB4215,BB4215,$BE$1:BE4215,"re")</f>
        <v>2339</v>
      </c>
      <c r="BG4215" t="str">
        <f t="shared" si="721"/>
        <v>ru2339_</v>
      </c>
      <c r="BH4215" t="str">
        <f t="shared" si="722"/>
        <v>re2339_</v>
      </c>
      <c r="BI4215" t="str">
        <f t="shared" si="723"/>
        <v>_0</v>
      </c>
      <c r="BJ4215" t="str">
        <f t="shared" si="724"/>
        <v>_</v>
      </c>
      <c r="BK4215" t="str">
        <f>IF(ISERROR(MATCH(LEFT(C4215,5)&amp;B4215&amp;"_"&amp;A4215,$BK$1:BK4214,0)),LEFT(C4215,5)&amp;B4215&amp;"_"&amp;A4215,"")</f>
        <v/>
      </c>
      <c r="BL4215">
        <f>COUNTIFS($B$1:B4215,B4215)-COUNTIFS($B$1:B4215,B4215,$BK$1:BK4215,"")</f>
        <v>0</v>
      </c>
      <c r="BM4215" t="str">
        <f t="shared" si="725"/>
        <v/>
      </c>
    </row>
    <row r="4216" spans="1:65" x14ac:dyDescent="0.25">
      <c r="A4216" s="1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1"/>
      <c r="AK4216" s="1"/>
      <c r="AL4216" s="1"/>
      <c r="AM4216" s="1"/>
      <c r="AN4216" s="1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t="str">
        <f t="shared" si="715"/>
        <v/>
      </c>
      <c r="AZ4216">
        <f t="shared" si="716"/>
        <v>0</v>
      </c>
      <c r="BA4216" t="str">
        <f t="shared" si="717"/>
        <v>QB</v>
      </c>
      <c r="BB4216" t="str">
        <f t="shared" si="718"/>
        <v>_</v>
      </c>
      <c r="BC4216" t="str">
        <f t="shared" si="719"/>
        <v>ru</v>
      </c>
      <c r="BD4216">
        <f>COUNTIFS($BB$1:BB4216,BB4216,$BC$1:BC4216,"ru")</f>
        <v>2340</v>
      </c>
      <c r="BE4216" t="str">
        <f t="shared" si="720"/>
        <v>re</v>
      </c>
      <c r="BF4216">
        <f>COUNTIFS($BB$1:BB4216,BB4216,$BE$1:BE4216,"re")</f>
        <v>2340</v>
      </c>
      <c r="BG4216" t="str">
        <f t="shared" si="721"/>
        <v>ru2340_</v>
      </c>
      <c r="BH4216" t="str">
        <f t="shared" si="722"/>
        <v>re2340_</v>
      </c>
      <c r="BI4216" t="str">
        <f t="shared" si="723"/>
        <v>_0</v>
      </c>
      <c r="BJ4216" t="str">
        <f t="shared" si="724"/>
        <v>_</v>
      </c>
      <c r="BK4216" t="str">
        <f>IF(ISERROR(MATCH(LEFT(C4216,5)&amp;B4216&amp;"_"&amp;A4216,$BK$1:BK4215,0)),LEFT(C4216,5)&amp;B4216&amp;"_"&amp;A4216,"")</f>
        <v/>
      </c>
      <c r="BL4216">
        <f>COUNTIFS($B$1:B4216,B4216)-COUNTIFS($B$1:B4216,B4216,$BK$1:BK4216,"")</f>
        <v>0</v>
      </c>
      <c r="BM4216" t="str">
        <f t="shared" si="725"/>
        <v/>
      </c>
    </row>
    <row r="4217" spans="1:65" x14ac:dyDescent="0.25">
      <c r="A4217" s="1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1"/>
      <c r="AK4217" s="1"/>
      <c r="AL4217" s="1"/>
      <c r="AM4217" s="1"/>
      <c r="AN4217" s="1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t="str">
        <f t="shared" si="715"/>
        <v/>
      </c>
      <c r="AZ4217">
        <f t="shared" si="716"/>
        <v>0</v>
      </c>
      <c r="BA4217" t="str">
        <f t="shared" si="717"/>
        <v>QB</v>
      </c>
      <c r="BB4217" t="str">
        <f t="shared" si="718"/>
        <v>_</v>
      </c>
      <c r="BC4217" t="str">
        <f t="shared" si="719"/>
        <v>ru</v>
      </c>
      <c r="BD4217">
        <f>COUNTIFS($BB$1:BB4217,BB4217,$BC$1:BC4217,"ru")</f>
        <v>2341</v>
      </c>
      <c r="BE4217" t="str">
        <f t="shared" si="720"/>
        <v>re</v>
      </c>
      <c r="BF4217">
        <f>COUNTIFS($BB$1:BB4217,BB4217,$BE$1:BE4217,"re")</f>
        <v>2341</v>
      </c>
      <c r="BG4217" t="str">
        <f t="shared" si="721"/>
        <v>ru2341_</v>
      </c>
      <c r="BH4217" t="str">
        <f t="shared" si="722"/>
        <v>re2341_</v>
      </c>
      <c r="BI4217" t="str">
        <f t="shared" si="723"/>
        <v>_0</v>
      </c>
      <c r="BJ4217" t="str">
        <f t="shared" si="724"/>
        <v>_</v>
      </c>
      <c r="BK4217" t="str">
        <f>IF(ISERROR(MATCH(LEFT(C4217,5)&amp;B4217&amp;"_"&amp;A4217,$BK$1:BK4216,0)),LEFT(C4217,5)&amp;B4217&amp;"_"&amp;A4217,"")</f>
        <v/>
      </c>
      <c r="BL4217">
        <f>COUNTIFS($B$1:B4217,B4217)-COUNTIFS($B$1:B4217,B4217,$BK$1:BK4217,"")</f>
        <v>0</v>
      </c>
      <c r="BM4217" t="str">
        <f t="shared" si="725"/>
        <v/>
      </c>
    </row>
    <row r="4218" spans="1:65" x14ac:dyDescent="0.25">
      <c r="A4218" s="1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1"/>
      <c r="AK4218" s="1"/>
      <c r="AL4218" s="1"/>
      <c r="AM4218" s="1"/>
      <c r="AN4218" s="1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t="str">
        <f t="shared" si="715"/>
        <v/>
      </c>
      <c r="AZ4218">
        <f t="shared" si="716"/>
        <v>0</v>
      </c>
      <c r="BA4218" t="str">
        <f t="shared" si="717"/>
        <v>QB</v>
      </c>
      <c r="BB4218" t="str">
        <f t="shared" si="718"/>
        <v>_</v>
      </c>
      <c r="BC4218" t="str">
        <f t="shared" si="719"/>
        <v>ru</v>
      </c>
      <c r="BD4218">
        <f>COUNTIFS($BB$1:BB4218,BB4218,$BC$1:BC4218,"ru")</f>
        <v>2342</v>
      </c>
      <c r="BE4218" t="str">
        <f t="shared" si="720"/>
        <v>re</v>
      </c>
      <c r="BF4218">
        <f>COUNTIFS($BB$1:BB4218,BB4218,$BE$1:BE4218,"re")</f>
        <v>2342</v>
      </c>
      <c r="BG4218" t="str">
        <f t="shared" si="721"/>
        <v>ru2342_</v>
      </c>
      <c r="BH4218" t="str">
        <f t="shared" si="722"/>
        <v>re2342_</v>
      </c>
      <c r="BI4218" t="str">
        <f t="shared" si="723"/>
        <v>_0</v>
      </c>
      <c r="BJ4218" t="str">
        <f t="shared" si="724"/>
        <v>_</v>
      </c>
      <c r="BK4218" t="str">
        <f>IF(ISERROR(MATCH(LEFT(C4218,5)&amp;B4218&amp;"_"&amp;A4218,$BK$1:BK4217,0)),LEFT(C4218,5)&amp;B4218&amp;"_"&amp;A4218,"")</f>
        <v/>
      </c>
      <c r="BL4218">
        <f>COUNTIFS($B$1:B4218,B4218)-COUNTIFS($B$1:B4218,B4218,$BK$1:BK4218,"")</f>
        <v>0</v>
      </c>
      <c r="BM4218" t="str">
        <f t="shared" si="725"/>
        <v/>
      </c>
    </row>
    <row r="4219" spans="1:65" x14ac:dyDescent="0.25">
      <c r="A4219" s="1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1"/>
      <c r="AK4219" s="1"/>
      <c r="AL4219" s="1"/>
      <c r="AM4219" s="1"/>
      <c r="AN4219" s="1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t="str">
        <f t="shared" si="715"/>
        <v/>
      </c>
      <c r="AZ4219">
        <f t="shared" si="716"/>
        <v>0</v>
      </c>
      <c r="BA4219" t="str">
        <f t="shared" si="717"/>
        <v>QB</v>
      </c>
      <c r="BB4219" t="str">
        <f t="shared" si="718"/>
        <v>_</v>
      </c>
      <c r="BC4219" t="str">
        <f t="shared" si="719"/>
        <v>ru</v>
      </c>
      <c r="BD4219">
        <f>COUNTIFS($BB$1:BB4219,BB4219,$BC$1:BC4219,"ru")</f>
        <v>2343</v>
      </c>
      <c r="BE4219" t="str">
        <f t="shared" si="720"/>
        <v>re</v>
      </c>
      <c r="BF4219">
        <f>COUNTIFS($BB$1:BB4219,BB4219,$BE$1:BE4219,"re")</f>
        <v>2343</v>
      </c>
      <c r="BG4219" t="str">
        <f t="shared" si="721"/>
        <v>ru2343_</v>
      </c>
      <c r="BH4219" t="str">
        <f t="shared" si="722"/>
        <v>re2343_</v>
      </c>
      <c r="BI4219" t="str">
        <f t="shared" si="723"/>
        <v>_0</v>
      </c>
      <c r="BJ4219" t="str">
        <f t="shared" si="724"/>
        <v>_</v>
      </c>
      <c r="BK4219" t="str">
        <f>IF(ISERROR(MATCH(LEFT(C4219,5)&amp;B4219&amp;"_"&amp;A4219,$BK$1:BK4218,0)),LEFT(C4219,5)&amp;B4219&amp;"_"&amp;A4219,"")</f>
        <v/>
      </c>
      <c r="BL4219">
        <f>COUNTIFS($B$1:B4219,B4219)-COUNTIFS($B$1:B4219,B4219,$BK$1:BK4219,"")</f>
        <v>0</v>
      </c>
      <c r="BM4219" t="str">
        <f t="shared" si="725"/>
        <v/>
      </c>
    </row>
    <row r="4220" spans="1:65" x14ac:dyDescent="0.25">
      <c r="A4220" s="1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1"/>
      <c r="AK4220" s="1"/>
      <c r="AL4220" s="1"/>
      <c r="AM4220" s="1"/>
      <c r="AN4220" s="1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t="str">
        <f t="shared" si="715"/>
        <v/>
      </c>
      <c r="AZ4220">
        <f t="shared" si="716"/>
        <v>0</v>
      </c>
      <c r="BA4220" t="str">
        <f t="shared" si="717"/>
        <v>QB</v>
      </c>
      <c r="BB4220" t="str">
        <f t="shared" si="718"/>
        <v>_</v>
      </c>
      <c r="BC4220" t="str">
        <f t="shared" si="719"/>
        <v>ru</v>
      </c>
      <c r="BD4220">
        <f>COUNTIFS($BB$1:BB4220,BB4220,$BC$1:BC4220,"ru")</f>
        <v>2344</v>
      </c>
      <c r="BE4220" t="str">
        <f t="shared" si="720"/>
        <v>re</v>
      </c>
      <c r="BF4220">
        <f>COUNTIFS($BB$1:BB4220,BB4220,$BE$1:BE4220,"re")</f>
        <v>2344</v>
      </c>
      <c r="BG4220" t="str">
        <f t="shared" si="721"/>
        <v>ru2344_</v>
      </c>
      <c r="BH4220" t="str">
        <f t="shared" si="722"/>
        <v>re2344_</v>
      </c>
      <c r="BI4220" t="str">
        <f t="shared" si="723"/>
        <v>_0</v>
      </c>
      <c r="BJ4220" t="str">
        <f t="shared" si="724"/>
        <v>_</v>
      </c>
      <c r="BK4220" t="str">
        <f>IF(ISERROR(MATCH(LEFT(C4220,5)&amp;B4220&amp;"_"&amp;A4220,$BK$1:BK4219,0)),LEFT(C4220,5)&amp;B4220&amp;"_"&amp;A4220,"")</f>
        <v/>
      </c>
      <c r="BL4220">
        <f>COUNTIFS($B$1:B4220,B4220)-COUNTIFS($B$1:B4220,B4220,$BK$1:BK4220,"")</f>
        <v>0</v>
      </c>
      <c r="BM4220" t="str">
        <f t="shared" si="725"/>
        <v/>
      </c>
    </row>
    <row r="4221" spans="1:65" x14ac:dyDescent="0.25">
      <c r="A4221" s="1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1"/>
      <c r="AK4221" s="1"/>
      <c r="AL4221" s="1"/>
      <c r="AM4221" s="1"/>
      <c r="AN4221" s="1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t="str">
        <f t="shared" si="715"/>
        <v/>
      </c>
      <c r="AZ4221">
        <f t="shared" si="716"/>
        <v>0</v>
      </c>
      <c r="BA4221" t="str">
        <f t="shared" si="717"/>
        <v>QB</v>
      </c>
      <c r="BB4221" t="str">
        <f t="shared" si="718"/>
        <v>_</v>
      </c>
      <c r="BC4221" t="str">
        <f t="shared" si="719"/>
        <v>ru</v>
      </c>
      <c r="BD4221">
        <f>COUNTIFS($BB$1:BB4221,BB4221,$BC$1:BC4221,"ru")</f>
        <v>2345</v>
      </c>
      <c r="BE4221" t="str">
        <f t="shared" si="720"/>
        <v>re</v>
      </c>
      <c r="BF4221">
        <f>COUNTIFS($BB$1:BB4221,BB4221,$BE$1:BE4221,"re")</f>
        <v>2345</v>
      </c>
      <c r="BG4221" t="str">
        <f t="shared" si="721"/>
        <v>ru2345_</v>
      </c>
      <c r="BH4221" t="str">
        <f t="shared" si="722"/>
        <v>re2345_</v>
      </c>
      <c r="BI4221" t="str">
        <f t="shared" si="723"/>
        <v>_0</v>
      </c>
      <c r="BJ4221" t="str">
        <f t="shared" si="724"/>
        <v>_</v>
      </c>
      <c r="BK4221" t="str">
        <f>IF(ISERROR(MATCH(LEFT(C4221,5)&amp;B4221&amp;"_"&amp;A4221,$BK$1:BK4220,0)),LEFT(C4221,5)&amp;B4221&amp;"_"&amp;A4221,"")</f>
        <v/>
      </c>
      <c r="BL4221">
        <f>COUNTIFS($B$1:B4221,B4221)-COUNTIFS($B$1:B4221,B4221,$BK$1:BK4221,"")</f>
        <v>0</v>
      </c>
      <c r="BM4221" t="str">
        <f t="shared" si="725"/>
        <v/>
      </c>
    </row>
    <row r="4222" spans="1:65" x14ac:dyDescent="0.25">
      <c r="A4222" s="1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1"/>
      <c r="AK4222" s="1"/>
      <c r="AL4222" s="1"/>
      <c r="AM4222" s="1"/>
      <c r="AN4222" s="1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t="str">
        <f t="shared" si="715"/>
        <v/>
      </c>
      <c r="AZ4222">
        <f t="shared" si="716"/>
        <v>0</v>
      </c>
      <c r="BA4222" t="str">
        <f t="shared" si="717"/>
        <v>QB</v>
      </c>
      <c r="BB4222" t="str">
        <f t="shared" si="718"/>
        <v>_</v>
      </c>
      <c r="BC4222" t="str">
        <f t="shared" si="719"/>
        <v>ru</v>
      </c>
      <c r="BD4222">
        <f>COUNTIFS($BB$1:BB4222,BB4222,$BC$1:BC4222,"ru")</f>
        <v>2346</v>
      </c>
      <c r="BE4222" t="str">
        <f t="shared" si="720"/>
        <v>re</v>
      </c>
      <c r="BF4222">
        <f>COUNTIFS($BB$1:BB4222,BB4222,$BE$1:BE4222,"re")</f>
        <v>2346</v>
      </c>
      <c r="BG4222" t="str">
        <f t="shared" si="721"/>
        <v>ru2346_</v>
      </c>
      <c r="BH4222" t="str">
        <f t="shared" si="722"/>
        <v>re2346_</v>
      </c>
      <c r="BI4222" t="str">
        <f t="shared" si="723"/>
        <v>_0</v>
      </c>
      <c r="BJ4222" t="str">
        <f t="shared" si="724"/>
        <v>_</v>
      </c>
      <c r="BK4222" t="str">
        <f>IF(ISERROR(MATCH(LEFT(C4222,5)&amp;B4222&amp;"_"&amp;A4222,$BK$1:BK4221,0)),LEFT(C4222,5)&amp;B4222&amp;"_"&amp;A4222,"")</f>
        <v/>
      </c>
      <c r="BL4222">
        <f>COUNTIFS($B$1:B4222,B4222)-COUNTIFS($B$1:B4222,B4222,$BK$1:BK4222,"")</f>
        <v>0</v>
      </c>
      <c r="BM4222" t="str">
        <f t="shared" si="725"/>
        <v/>
      </c>
    </row>
    <row r="4223" spans="1:65" x14ac:dyDescent="0.25">
      <c r="A4223" s="1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1"/>
      <c r="AK4223" s="1"/>
      <c r="AL4223" s="1"/>
      <c r="AM4223" s="1"/>
      <c r="AN4223" s="1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t="str">
        <f t="shared" si="715"/>
        <v/>
      </c>
      <c r="AZ4223">
        <f t="shared" si="716"/>
        <v>0</v>
      </c>
      <c r="BA4223" t="str">
        <f t="shared" si="717"/>
        <v>QB</v>
      </c>
      <c r="BB4223" t="str">
        <f t="shared" si="718"/>
        <v>_</v>
      </c>
      <c r="BC4223" t="str">
        <f t="shared" si="719"/>
        <v>ru</v>
      </c>
      <c r="BD4223">
        <f>COUNTIFS($BB$1:BB4223,BB4223,$BC$1:BC4223,"ru")</f>
        <v>2347</v>
      </c>
      <c r="BE4223" t="str">
        <f t="shared" si="720"/>
        <v>re</v>
      </c>
      <c r="BF4223">
        <f>COUNTIFS($BB$1:BB4223,BB4223,$BE$1:BE4223,"re")</f>
        <v>2347</v>
      </c>
      <c r="BG4223" t="str">
        <f t="shared" si="721"/>
        <v>ru2347_</v>
      </c>
      <c r="BH4223" t="str">
        <f t="shared" si="722"/>
        <v>re2347_</v>
      </c>
      <c r="BI4223" t="str">
        <f t="shared" si="723"/>
        <v>_0</v>
      </c>
      <c r="BJ4223" t="str">
        <f t="shared" si="724"/>
        <v>_</v>
      </c>
      <c r="BK4223" t="str">
        <f>IF(ISERROR(MATCH(LEFT(C4223,5)&amp;B4223&amp;"_"&amp;A4223,$BK$1:BK4222,0)),LEFT(C4223,5)&amp;B4223&amp;"_"&amp;A4223,"")</f>
        <v/>
      </c>
      <c r="BL4223">
        <f>COUNTIFS($B$1:B4223,B4223)-COUNTIFS($B$1:B4223,B4223,$BK$1:BK4223,"")</f>
        <v>0</v>
      </c>
      <c r="BM4223" t="str">
        <f t="shared" si="725"/>
        <v/>
      </c>
    </row>
    <row r="4224" spans="1:65" x14ac:dyDescent="0.25">
      <c r="A4224" s="1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1"/>
      <c r="AK4224" s="1"/>
      <c r="AL4224" s="1"/>
      <c r="AM4224" s="1"/>
      <c r="AN4224" s="1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t="str">
        <f t="shared" si="715"/>
        <v/>
      </c>
      <c r="AZ4224">
        <f t="shared" si="716"/>
        <v>0</v>
      </c>
      <c r="BA4224" t="str">
        <f t="shared" si="717"/>
        <v>QB</v>
      </c>
      <c r="BB4224" t="str">
        <f t="shared" si="718"/>
        <v>_</v>
      </c>
      <c r="BC4224" t="str">
        <f t="shared" si="719"/>
        <v>ru</v>
      </c>
      <c r="BD4224">
        <f>COUNTIFS($BB$1:BB4224,BB4224,$BC$1:BC4224,"ru")</f>
        <v>2348</v>
      </c>
      <c r="BE4224" t="str">
        <f t="shared" si="720"/>
        <v>re</v>
      </c>
      <c r="BF4224">
        <f>COUNTIFS($BB$1:BB4224,BB4224,$BE$1:BE4224,"re")</f>
        <v>2348</v>
      </c>
      <c r="BG4224" t="str">
        <f t="shared" si="721"/>
        <v>ru2348_</v>
      </c>
      <c r="BH4224" t="str">
        <f t="shared" si="722"/>
        <v>re2348_</v>
      </c>
      <c r="BI4224" t="str">
        <f t="shared" si="723"/>
        <v>_0</v>
      </c>
      <c r="BJ4224" t="str">
        <f t="shared" si="724"/>
        <v>_</v>
      </c>
      <c r="BK4224" t="str">
        <f>IF(ISERROR(MATCH(LEFT(C4224,5)&amp;B4224&amp;"_"&amp;A4224,$BK$1:BK4223,0)),LEFT(C4224,5)&amp;B4224&amp;"_"&amp;A4224,"")</f>
        <v/>
      </c>
      <c r="BL4224">
        <f>COUNTIFS($B$1:B4224,B4224)-COUNTIFS($B$1:B4224,B4224,$BK$1:BK4224,"")</f>
        <v>0</v>
      </c>
      <c r="BM4224" t="str">
        <f t="shared" si="725"/>
        <v/>
      </c>
    </row>
    <row r="4225" spans="1:65" x14ac:dyDescent="0.25">
      <c r="A4225" s="1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1"/>
      <c r="AK4225" s="1"/>
      <c r="AL4225" s="1"/>
      <c r="AM4225" s="1"/>
      <c r="AN4225" s="1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t="str">
        <f t="shared" si="715"/>
        <v/>
      </c>
      <c r="AZ4225">
        <f t="shared" si="716"/>
        <v>0</v>
      </c>
      <c r="BA4225" t="str">
        <f t="shared" si="717"/>
        <v>QB</v>
      </c>
      <c r="BB4225" t="str">
        <f t="shared" si="718"/>
        <v>_</v>
      </c>
      <c r="BC4225" t="str">
        <f t="shared" si="719"/>
        <v>ru</v>
      </c>
      <c r="BD4225">
        <f>COUNTIFS($BB$1:BB4225,BB4225,$BC$1:BC4225,"ru")</f>
        <v>2349</v>
      </c>
      <c r="BE4225" t="str">
        <f t="shared" si="720"/>
        <v>re</v>
      </c>
      <c r="BF4225">
        <f>COUNTIFS($BB$1:BB4225,BB4225,$BE$1:BE4225,"re")</f>
        <v>2349</v>
      </c>
      <c r="BG4225" t="str">
        <f t="shared" si="721"/>
        <v>ru2349_</v>
      </c>
      <c r="BH4225" t="str">
        <f t="shared" si="722"/>
        <v>re2349_</v>
      </c>
      <c r="BI4225" t="str">
        <f t="shared" si="723"/>
        <v>_0</v>
      </c>
      <c r="BJ4225" t="str">
        <f t="shared" si="724"/>
        <v>_</v>
      </c>
      <c r="BK4225" t="str">
        <f>IF(ISERROR(MATCH(LEFT(C4225,5)&amp;B4225&amp;"_"&amp;A4225,$BK$1:BK4224,0)),LEFT(C4225,5)&amp;B4225&amp;"_"&amp;A4225,"")</f>
        <v/>
      </c>
      <c r="BL4225">
        <f>COUNTIFS($B$1:B4225,B4225)-COUNTIFS($B$1:B4225,B4225,$BK$1:BK4225,"")</f>
        <v>0</v>
      </c>
      <c r="BM4225" t="str">
        <f t="shared" si="725"/>
        <v/>
      </c>
    </row>
    <row r="4226" spans="1:65" x14ac:dyDescent="0.25">
      <c r="A4226" s="1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1"/>
      <c r="AK4226" s="1"/>
      <c r="AL4226" s="1"/>
      <c r="AM4226" s="1"/>
      <c r="AN4226" s="1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t="str">
        <f t="shared" si="715"/>
        <v/>
      </c>
      <c r="AZ4226">
        <f t="shared" si="716"/>
        <v>0</v>
      </c>
      <c r="BA4226" t="str">
        <f t="shared" si="717"/>
        <v>QB</v>
      </c>
      <c r="BB4226" t="str">
        <f t="shared" si="718"/>
        <v>_</v>
      </c>
      <c r="BC4226" t="str">
        <f t="shared" si="719"/>
        <v>ru</v>
      </c>
      <c r="BD4226">
        <f>COUNTIFS($BB$1:BB4226,BB4226,$BC$1:BC4226,"ru")</f>
        <v>2350</v>
      </c>
      <c r="BE4226" t="str">
        <f t="shared" si="720"/>
        <v>re</v>
      </c>
      <c r="BF4226">
        <f>COUNTIFS($BB$1:BB4226,BB4226,$BE$1:BE4226,"re")</f>
        <v>2350</v>
      </c>
      <c r="BG4226" t="str">
        <f t="shared" si="721"/>
        <v>ru2350_</v>
      </c>
      <c r="BH4226" t="str">
        <f t="shared" si="722"/>
        <v>re2350_</v>
      </c>
      <c r="BI4226" t="str">
        <f t="shared" si="723"/>
        <v>_0</v>
      </c>
      <c r="BJ4226" t="str">
        <f t="shared" si="724"/>
        <v>_</v>
      </c>
      <c r="BK4226" t="str">
        <f>IF(ISERROR(MATCH(LEFT(C4226,5)&amp;B4226&amp;"_"&amp;A4226,$BK$1:BK4225,0)),LEFT(C4226,5)&amp;B4226&amp;"_"&amp;A4226,"")</f>
        <v/>
      </c>
      <c r="BL4226">
        <f>COUNTIFS($B$1:B4226,B4226)-COUNTIFS($B$1:B4226,B4226,$BK$1:BK4226,"")</f>
        <v>0</v>
      </c>
      <c r="BM4226" t="str">
        <f t="shared" si="725"/>
        <v/>
      </c>
    </row>
    <row r="4227" spans="1:65" x14ac:dyDescent="0.25">
      <c r="A4227" s="1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1"/>
      <c r="AK4227" s="1"/>
      <c r="AL4227" s="1"/>
      <c r="AM4227" s="1"/>
      <c r="AN4227" s="1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t="str">
        <f t="shared" ref="AY4227:AY4259" si="726">IF(ISNUMBER(AP4227),LEFT(C4227,7)&amp;"_"&amp;B4227,"")</f>
        <v/>
      </c>
      <c r="AZ4227">
        <f t="shared" ref="AZ4227:AZ4259" si="727">A4227</f>
        <v>0</v>
      </c>
      <c r="BA4227" t="str">
        <f t="shared" ref="BA4227:BA4259" si="728">IF(G4227="NA","","QB")</f>
        <v>QB</v>
      </c>
      <c r="BB4227" t="str">
        <f t="shared" ref="BB4227:BB4259" si="729">LEFT(C4227,7)&amp;"_"&amp;B4227</f>
        <v>_</v>
      </c>
      <c r="BC4227" t="str">
        <f t="shared" ref="BC4227:BC4259" si="730">IF(X4227="NA","","ru")</f>
        <v>ru</v>
      </c>
      <c r="BD4227">
        <f>COUNTIFS($BB$1:BB4227,BB4227,$BC$1:BC4227,"ru")</f>
        <v>2351</v>
      </c>
      <c r="BE4227" t="str">
        <f t="shared" ref="BE4227:BE4259" si="731">IF(AD4227="NA","","re")</f>
        <v>re</v>
      </c>
      <c r="BF4227">
        <f>COUNTIFS($BB$1:BB4227,BB4227,$BE$1:BE4227,"re")</f>
        <v>2351</v>
      </c>
      <c r="BG4227" t="str">
        <f t="shared" ref="BG4227:BG4259" si="732">BC4227&amp;BD4227&amp;$BB4227</f>
        <v>ru2351_</v>
      </c>
      <c r="BH4227" t="str">
        <f t="shared" ref="BH4227:BH4259" si="733">BE4227&amp;BF4227&amp;$BB4227</f>
        <v>re2351_</v>
      </c>
      <c r="BI4227" t="str">
        <f t="shared" ref="BI4227:BI4259" si="734">BB4227&amp;AZ4227</f>
        <v>_0</v>
      </c>
      <c r="BJ4227" t="str">
        <f t="shared" ref="BJ4227:BJ4290" si="735">LEFT(C4227,5)&amp;B4227&amp;"_"&amp;A4227</f>
        <v>_</v>
      </c>
      <c r="BK4227" t="str">
        <f>IF(ISERROR(MATCH(LEFT(C4227,5)&amp;B4227&amp;"_"&amp;A4227,$BK$1:BK4226,0)),LEFT(C4227,5)&amp;B4227&amp;"_"&amp;A4227,"")</f>
        <v/>
      </c>
      <c r="BL4227">
        <f>COUNTIFS($B$1:B4227,B4227)-COUNTIFS($B$1:B4227,B4227,$BK$1:BK4227,"")</f>
        <v>0</v>
      </c>
      <c r="BM4227" t="str">
        <f t="shared" ref="BM4227:BM4290" si="736">IF(BK4227="","",LEFT(C4227,5)&amp;B4227&amp;BL4227)</f>
        <v/>
      </c>
    </row>
    <row r="4228" spans="1:65" x14ac:dyDescent="0.25">
      <c r="A4228" s="1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1"/>
      <c r="AK4228" s="1"/>
      <c r="AL4228" s="1"/>
      <c r="AM4228" s="1"/>
      <c r="AN4228" s="1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t="str">
        <f t="shared" si="726"/>
        <v/>
      </c>
      <c r="AZ4228">
        <f t="shared" si="727"/>
        <v>0</v>
      </c>
      <c r="BA4228" t="str">
        <f t="shared" si="728"/>
        <v>QB</v>
      </c>
      <c r="BB4228" t="str">
        <f t="shared" si="729"/>
        <v>_</v>
      </c>
      <c r="BC4228" t="str">
        <f t="shared" si="730"/>
        <v>ru</v>
      </c>
      <c r="BD4228">
        <f>COUNTIFS($BB$1:BB4228,BB4228,$BC$1:BC4228,"ru")</f>
        <v>2352</v>
      </c>
      <c r="BE4228" t="str">
        <f t="shared" si="731"/>
        <v>re</v>
      </c>
      <c r="BF4228">
        <f>COUNTIFS($BB$1:BB4228,BB4228,$BE$1:BE4228,"re")</f>
        <v>2352</v>
      </c>
      <c r="BG4228" t="str">
        <f t="shared" si="732"/>
        <v>ru2352_</v>
      </c>
      <c r="BH4228" t="str">
        <f t="shared" si="733"/>
        <v>re2352_</v>
      </c>
      <c r="BI4228" t="str">
        <f t="shared" si="734"/>
        <v>_0</v>
      </c>
      <c r="BJ4228" t="str">
        <f t="shared" si="735"/>
        <v>_</v>
      </c>
      <c r="BK4228" t="str">
        <f>IF(ISERROR(MATCH(LEFT(C4228,5)&amp;B4228&amp;"_"&amp;A4228,$BK$1:BK4227,0)),LEFT(C4228,5)&amp;B4228&amp;"_"&amp;A4228,"")</f>
        <v/>
      </c>
      <c r="BL4228">
        <f>COUNTIFS($B$1:B4228,B4228)-COUNTIFS($B$1:B4228,B4228,$BK$1:BK4228,"")</f>
        <v>0</v>
      </c>
      <c r="BM4228" t="str">
        <f t="shared" si="736"/>
        <v/>
      </c>
    </row>
    <row r="4229" spans="1:65" x14ac:dyDescent="0.25">
      <c r="A4229" s="1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1"/>
      <c r="AK4229" s="1"/>
      <c r="AL4229" s="1"/>
      <c r="AM4229" s="1"/>
      <c r="AN4229" s="1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t="str">
        <f t="shared" si="726"/>
        <v/>
      </c>
      <c r="AZ4229">
        <f t="shared" si="727"/>
        <v>0</v>
      </c>
      <c r="BA4229" t="str">
        <f t="shared" si="728"/>
        <v>QB</v>
      </c>
      <c r="BB4229" t="str">
        <f t="shared" si="729"/>
        <v>_</v>
      </c>
      <c r="BC4229" t="str">
        <f t="shared" si="730"/>
        <v>ru</v>
      </c>
      <c r="BD4229">
        <f>COUNTIFS($BB$1:BB4229,BB4229,$BC$1:BC4229,"ru")</f>
        <v>2353</v>
      </c>
      <c r="BE4229" t="str">
        <f t="shared" si="731"/>
        <v>re</v>
      </c>
      <c r="BF4229">
        <f>COUNTIFS($BB$1:BB4229,BB4229,$BE$1:BE4229,"re")</f>
        <v>2353</v>
      </c>
      <c r="BG4229" t="str">
        <f t="shared" si="732"/>
        <v>ru2353_</v>
      </c>
      <c r="BH4229" t="str">
        <f t="shared" si="733"/>
        <v>re2353_</v>
      </c>
      <c r="BI4229" t="str">
        <f t="shared" si="734"/>
        <v>_0</v>
      </c>
      <c r="BJ4229" t="str">
        <f t="shared" si="735"/>
        <v>_</v>
      </c>
      <c r="BK4229" t="str">
        <f>IF(ISERROR(MATCH(LEFT(C4229,5)&amp;B4229&amp;"_"&amp;A4229,$BK$1:BK4228,0)),LEFT(C4229,5)&amp;B4229&amp;"_"&amp;A4229,"")</f>
        <v/>
      </c>
      <c r="BL4229">
        <f>COUNTIFS($B$1:B4229,B4229)-COUNTIFS($B$1:B4229,B4229,$BK$1:BK4229,"")</f>
        <v>0</v>
      </c>
      <c r="BM4229" t="str">
        <f t="shared" si="736"/>
        <v/>
      </c>
    </row>
    <row r="4230" spans="1:65" x14ac:dyDescent="0.25">
      <c r="A4230" s="1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1"/>
      <c r="AK4230" s="1"/>
      <c r="AL4230" s="1"/>
      <c r="AM4230" s="1"/>
      <c r="AN4230" s="1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t="str">
        <f t="shared" si="726"/>
        <v/>
      </c>
      <c r="AZ4230">
        <f t="shared" si="727"/>
        <v>0</v>
      </c>
      <c r="BA4230" t="str">
        <f t="shared" si="728"/>
        <v>QB</v>
      </c>
      <c r="BB4230" t="str">
        <f t="shared" si="729"/>
        <v>_</v>
      </c>
      <c r="BC4230" t="str">
        <f t="shared" si="730"/>
        <v>ru</v>
      </c>
      <c r="BD4230">
        <f>COUNTIFS($BB$1:BB4230,BB4230,$BC$1:BC4230,"ru")</f>
        <v>2354</v>
      </c>
      <c r="BE4230" t="str">
        <f t="shared" si="731"/>
        <v>re</v>
      </c>
      <c r="BF4230">
        <f>COUNTIFS($BB$1:BB4230,BB4230,$BE$1:BE4230,"re")</f>
        <v>2354</v>
      </c>
      <c r="BG4230" t="str">
        <f t="shared" si="732"/>
        <v>ru2354_</v>
      </c>
      <c r="BH4230" t="str">
        <f t="shared" si="733"/>
        <v>re2354_</v>
      </c>
      <c r="BI4230" t="str">
        <f t="shared" si="734"/>
        <v>_0</v>
      </c>
      <c r="BJ4230" t="str">
        <f t="shared" si="735"/>
        <v>_</v>
      </c>
      <c r="BK4230" t="str">
        <f>IF(ISERROR(MATCH(LEFT(C4230,5)&amp;B4230&amp;"_"&amp;A4230,$BK$1:BK4229,0)),LEFT(C4230,5)&amp;B4230&amp;"_"&amp;A4230,"")</f>
        <v/>
      </c>
      <c r="BL4230">
        <f>COUNTIFS($B$1:B4230,B4230)-COUNTIFS($B$1:B4230,B4230,$BK$1:BK4230,"")</f>
        <v>0</v>
      </c>
      <c r="BM4230" t="str">
        <f t="shared" si="736"/>
        <v/>
      </c>
    </row>
    <row r="4231" spans="1:65" x14ac:dyDescent="0.25">
      <c r="A4231" s="1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1"/>
      <c r="AK4231" s="1"/>
      <c r="AL4231" s="1"/>
      <c r="AM4231" s="1"/>
      <c r="AN4231" s="1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t="str">
        <f t="shared" si="726"/>
        <v/>
      </c>
      <c r="AZ4231">
        <f t="shared" si="727"/>
        <v>0</v>
      </c>
      <c r="BA4231" t="str">
        <f t="shared" si="728"/>
        <v>QB</v>
      </c>
      <c r="BB4231" t="str">
        <f t="shared" si="729"/>
        <v>_</v>
      </c>
      <c r="BC4231" t="str">
        <f t="shared" si="730"/>
        <v>ru</v>
      </c>
      <c r="BD4231">
        <f>COUNTIFS($BB$1:BB4231,BB4231,$BC$1:BC4231,"ru")</f>
        <v>2355</v>
      </c>
      <c r="BE4231" t="str">
        <f t="shared" si="731"/>
        <v>re</v>
      </c>
      <c r="BF4231">
        <f>COUNTIFS($BB$1:BB4231,BB4231,$BE$1:BE4231,"re")</f>
        <v>2355</v>
      </c>
      <c r="BG4231" t="str">
        <f t="shared" si="732"/>
        <v>ru2355_</v>
      </c>
      <c r="BH4231" t="str">
        <f t="shared" si="733"/>
        <v>re2355_</v>
      </c>
      <c r="BI4231" t="str">
        <f t="shared" si="734"/>
        <v>_0</v>
      </c>
      <c r="BJ4231" t="str">
        <f t="shared" si="735"/>
        <v>_</v>
      </c>
      <c r="BK4231" t="str">
        <f>IF(ISERROR(MATCH(LEFT(C4231,5)&amp;B4231&amp;"_"&amp;A4231,$BK$1:BK4230,0)),LEFT(C4231,5)&amp;B4231&amp;"_"&amp;A4231,"")</f>
        <v/>
      </c>
      <c r="BL4231">
        <f>COUNTIFS($B$1:B4231,B4231)-COUNTIFS($B$1:B4231,B4231,$BK$1:BK4231,"")</f>
        <v>0</v>
      </c>
      <c r="BM4231" t="str">
        <f t="shared" si="736"/>
        <v/>
      </c>
    </row>
    <row r="4232" spans="1:65" x14ac:dyDescent="0.25">
      <c r="A4232" s="1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1"/>
      <c r="AK4232" s="1"/>
      <c r="AL4232" s="1"/>
      <c r="AM4232" s="1"/>
      <c r="AN4232" s="1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t="str">
        <f t="shared" si="726"/>
        <v/>
      </c>
      <c r="AZ4232">
        <f t="shared" si="727"/>
        <v>0</v>
      </c>
      <c r="BA4232" t="str">
        <f t="shared" si="728"/>
        <v>QB</v>
      </c>
      <c r="BB4232" t="str">
        <f t="shared" si="729"/>
        <v>_</v>
      </c>
      <c r="BC4232" t="str">
        <f t="shared" si="730"/>
        <v>ru</v>
      </c>
      <c r="BD4232">
        <f>COUNTIFS($BB$1:BB4232,BB4232,$BC$1:BC4232,"ru")</f>
        <v>2356</v>
      </c>
      <c r="BE4232" t="str">
        <f t="shared" si="731"/>
        <v>re</v>
      </c>
      <c r="BF4232">
        <f>COUNTIFS($BB$1:BB4232,BB4232,$BE$1:BE4232,"re")</f>
        <v>2356</v>
      </c>
      <c r="BG4232" t="str">
        <f t="shared" si="732"/>
        <v>ru2356_</v>
      </c>
      <c r="BH4232" t="str">
        <f t="shared" si="733"/>
        <v>re2356_</v>
      </c>
      <c r="BI4232" t="str">
        <f t="shared" si="734"/>
        <v>_0</v>
      </c>
      <c r="BJ4232" t="str">
        <f t="shared" si="735"/>
        <v>_</v>
      </c>
      <c r="BK4232" t="str">
        <f>IF(ISERROR(MATCH(LEFT(C4232,5)&amp;B4232&amp;"_"&amp;A4232,$BK$1:BK4231,0)),LEFT(C4232,5)&amp;B4232&amp;"_"&amp;A4232,"")</f>
        <v/>
      </c>
      <c r="BL4232">
        <f>COUNTIFS($B$1:B4232,B4232)-COUNTIFS($B$1:B4232,B4232,$BK$1:BK4232,"")</f>
        <v>0</v>
      </c>
      <c r="BM4232" t="str">
        <f t="shared" si="736"/>
        <v/>
      </c>
    </row>
    <row r="4233" spans="1:65" x14ac:dyDescent="0.25">
      <c r="A4233" s="1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1"/>
      <c r="AK4233" s="1"/>
      <c r="AL4233" s="1"/>
      <c r="AM4233" s="1"/>
      <c r="AN4233" s="1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t="str">
        <f t="shared" si="726"/>
        <v/>
      </c>
      <c r="AZ4233">
        <f t="shared" si="727"/>
        <v>0</v>
      </c>
      <c r="BA4233" t="str">
        <f t="shared" si="728"/>
        <v>QB</v>
      </c>
      <c r="BB4233" t="str">
        <f t="shared" si="729"/>
        <v>_</v>
      </c>
      <c r="BC4233" t="str">
        <f t="shared" si="730"/>
        <v>ru</v>
      </c>
      <c r="BD4233">
        <f>COUNTIFS($BB$1:BB4233,BB4233,$BC$1:BC4233,"ru")</f>
        <v>2357</v>
      </c>
      <c r="BE4233" t="str">
        <f t="shared" si="731"/>
        <v>re</v>
      </c>
      <c r="BF4233">
        <f>COUNTIFS($BB$1:BB4233,BB4233,$BE$1:BE4233,"re")</f>
        <v>2357</v>
      </c>
      <c r="BG4233" t="str">
        <f t="shared" si="732"/>
        <v>ru2357_</v>
      </c>
      <c r="BH4233" t="str">
        <f t="shared" si="733"/>
        <v>re2357_</v>
      </c>
      <c r="BI4233" t="str">
        <f t="shared" si="734"/>
        <v>_0</v>
      </c>
      <c r="BJ4233" t="str">
        <f t="shared" si="735"/>
        <v>_</v>
      </c>
      <c r="BK4233" t="str">
        <f>IF(ISERROR(MATCH(LEFT(C4233,5)&amp;B4233&amp;"_"&amp;A4233,$BK$1:BK4232,0)),LEFT(C4233,5)&amp;B4233&amp;"_"&amp;A4233,"")</f>
        <v/>
      </c>
      <c r="BL4233">
        <f>COUNTIFS($B$1:B4233,B4233)-COUNTIFS($B$1:B4233,B4233,$BK$1:BK4233,"")</f>
        <v>0</v>
      </c>
      <c r="BM4233" t="str">
        <f t="shared" si="736"/>
        <v/>
      </c>
    </row>
    <row r="4234" spans="1:65" x14ac:dyDescent="0.25">
      <c r="A4234" s="1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1"/>
      <c r="AK4234" s="1"/>
      <c r="AL4234" s="1"/>
      <c r="AM4234" s="1"/>
      <c r="AN4234" s="1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t="str">
        <f t="shared" si="726"/>
        <v/>
      </c>
      <c r="AZ4234">
        <f t="shared" si="727"/>
        <v>0</v>
      </c>
      <c r="BA4234" t="str">
        <f t="shared" si="728"/>
        <v>QB</v>
      </c>
      <c r="BB4234" t="str">
        <f t="shared" si="729"/>
        <v>_</v>
      </c>
      <c r="BC4234" t="str">
        <f t="shared" si="730"/>
        <v>ru</v>
      </c>
      <c r="BD4234">
        <f>COUNTIFS($BB$1:BB4234,BB4234,$BC$1:BC4234,"ru")</f>
        <v>2358</v>
      </c>
      <c r="BE4234" t="str">
        <f t="shared" si="731"/>
        <v>re</v>
      </c>
      <c r="BF4234">
        <f>COUNTIFS($BB$1:BB4234,BB4234,$BE$1:BE4234,"re")</f>
        <v>2358</v>
      </c>
      <c r="BG4234" t="str">
        <f t="shared" si="732"/>
        <v>ru2358_</v>
      </c>
      <c r="BH4234" t="str">
        <f t="shared" si="733"/>
        <v>re2358_</v>
      </c>
      <c r="BI4234" t="str">
        <f t="shared" si="734"/>
        <v>_0</v>
      </c>
      <c r="BJ4234" t="str">
        <f t="shared" si="735"/>
        <v>_</v>
      </c>
      <c r="BK4234" t="str">
        <f>IF(ISERROR(MATCH(LEFT(C4234,5)&amp;B4234&amp;"_"&amp;A4234,$BK$1:BK4233,0)),LEFT(C4234,5)&amp;B4234&amp;"_"&amp;A4234,"")</f>
        <v/>
      </c>
      <c r="BL4234">
        <f>COUNTIFS($B$1:B4234,B4234)-COUNTIFS($B$1:B4234,B4234,$BK$1:BK4234,"")</f>
        <v>0</v>
      </c>
      <c r="BM4234" t="str">
        <f t="shared" si="736"/>
        <v/>
      </c>
    </row>
    <row r="4235" spans="1:65" x14ac:dyDescent="0.25">
      <c r="A4235" s="1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1"/>
      <c r="AK4235" s="1"/>
      <c r="AL4235" s="1"/>
      <c r="AM4235" s="1"/>
      <c r="AN4235" s="1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t="str">
        <f t="shared" si="726"/>
        <v/>
      </c>
      <c r="AZ4235">
        <f t="shared" si="727"/>
        <v>0</v>
      </c>
      <c r="BA4235" t="str">
        <f t="shared" si="728"/>
        <v>QB</v>
      </c>
      <c r="BB4235" t="str">
        <f t="shared" si="729"/>
        <v>_</v>
      </c>
      <c r="BC4235" t="str">
        <f t="shared" si="730"/>
        <v>ru</v>
      </c>
      <c r="BD4235">
        <f>COUNTIFS($BB$1:BB4235,BB4235,$BC$1:BC4235,"ru")</f>
        <v>2359</v>
      </c>
      <c r="BE4235" t="str">
        <f t="shared" si="731"/>
        <v>re</v>
      </c>
      <c r="BF4235">
        <f>COUNTIFS($BB$1:BB4235,BB4235,$BE$1:BE4235,"re")</f>
        <v>2359</v>
      </c>
      <c r="BG4235" t="str">
        <f t="shared" si="732"/>
        <v>ru2359_</v>
      </c>
      <c r="BH4235" t="str">
        <f t="shared" si="733"/>
        <v>re2359_</v>
      </c>
      <c r="BI4235" t="str">
        <f t="shared" si="734"/>
        <v>_0</v>
      </c>
      <c r="BJ4235" t="str">
        <f t="shared" si="735"/>
        <v>_</v>
      </c>
      <c r="BK4235" t="str">
        <f>IF(ISERROR(MATCH(LEFT(C4235,5)&amp;B4235&amp;"_"&amp;A4235,$BK$1:BK4234,0)),LEFT(C4235,5)&amp;B4235&amp;"_"&amp;A4235,"")</f>
        <v/>
      </c>
      <c r="BL4235">
        <f>COUNTIFS($B$1:B4235,B4235)-COUNTIFS($B$1:B4235,B4235,$BK$1:BK4235,"")</f>
        <v>0</v>
      </c>
      <c r="BM4235" t="str">
        <f t="shared" si="736"/>
        <v/>
      </c>
    </row>
    <row r="4236" spans="1:65" x14ac:dyDescent="0.25">
      <c r="A4236" s="1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1"/>
      <c r="AK4236" s="1"/>
      <c r="AL4236" s="1"/>
      <c r="AM4236" s="1"/>
      <c r="AN4236" s="1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t="str">
        <f t="shared" si="726"/>
        <v/>
      </c>
      <c r="AZ4236">
        <f t="shared" si="727"/>
        <v>0</v>
      </c>
      <c r="BA4236" t="str">
        <f t="shared" si="728"/>
        <v>QB</v>
      </c>
      <c r="BB4236" t="str">
        <f t="shared" si="729"/>
        <v>_</v>
      </c>
      <c r="BC4236" t="str">
        <f t="shared" si="730"/>
        <v>ru</v>
      </c>
      <c r="BD4236">
        <f>COUNTIFS($BB$1:BB4236,BB4236,$BC$1:BC4236,"ru")</f>
        <v>2360</v>
      </c>
      <c r="BE4236" t="str">
        <f t="shared" si="731"/>
        <v>re</v>
      </c>
      <c r="BF4236">
        <f>COUNTIFS($BB$1:BB4236,BB4236,$BE$1:BE4236,"re")</f>
        <v>2360</v>
      </c>
      <c r="BG4236" t="str">
        <f t="shared" si="732"/>
        <v>ru2360_</v>
      </c>
      <c r="BH4236" t="str">
        <f t="shared" si="733"/>
        <v>re2360_</v>
      </c>
      <c r="BI4236" t="str">
        <f t="shared" si="734"/>
        <v>_0</v>
      </c>
      <c r="BJ4236" t="str">
        <f t="shared" si="735"/>
        <v>_</v>
      </c>
      <c r="BK4236" t="str">
        <f>IF(ISERROR(MATCH(LEFT(C4236,5)&amp;B4236&amp;"_"&amp;A4236,$BK$1:BK4235,0)),LEFT(C4236,5)&amp;B4236&amp;"_"&amp;A4236,"")</f>
        <v/>
      </c>
      <c r="BL4236">
        <f>COUNTIFS($B$1:B4236,B4236)-COUNTIFS($B$1:B4236,B4236,$BK$1:BK4236,"")</f>
        <v>0</v>
      </c>
      <c r="BM4236" t="str">
        <f t="shared" si="736"/>
        <v/>
      </c>
    </row>
    <row r="4237" spans="1:65" x14ac:dyDescent="0.25">
      <c r="A4237" s="1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1"/>
      <c r="AK4237" s="1"/>
      <c r="AL4237" s="1"/>
      <c r="AM4237" s="1"/>
      <c r="AN4237" s="1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t="str">
        <f t="shared" si="726"/>
        <v/>
      </c>
      <c r="AZ4237">
        <f t="shared" si="727"/>
        <v>0</v>
      </c>
      <c r="BA4237" t="str">
        <f t="shared" si="728"/>
        <v>QB</v>
      </c>
      <c r="BB4237" t="str">
        <f t="shared" si="729"/>
        <v>_</v>
      </c>
      <c r="BC4237" t="str">
        <f t="shared" si="730"/>
        <v>ru</v>
      </c>
      <c r="BD4237">
        <f>COUNTIFS($BB$1:BB4237,BB4237,$BC$1:BC4237,"ru")</f>
        <v>2361</v>
      </c>
      <c r="BE4237" t="str">
        <f t="shared" si="731"/>
        <v>re</v>
      </c>
      <c r="BF4237">
        <f>COUNTIFS($BB$1:BB4237,BB4237,$BE$1:BE4237,"re")</f>
        <v>2361</v>
      </c>
      <c r="BG4237" t="str">
        <f t="shared" si="732"/>
        <v>ru2361_</v>
      </c>
      <c r="BH4237" t="str">
        <f t="shared" si="733"/>
        <v>re2361_</v>
      </c>
      <c r="BI4237" t="str">
        <f t="shared" si="734"/>
        <v>_0</v>
      </c>
      <c r="BJ4237" t="str">
        <f t="shared" si="735"/>
        <v>_</v>
      </c>
      <c r="BK4237" t="str">
        <f>IF(ISERROR(MATCH(LEFT(C4237,5)&amp;B4237&amp;"_"&amp;A4237,$BK$1:BK4236,0)),LEFT(C4237,5)&amp;B4237&amp;"_"&amp;A4237,"")</f>
        <v/>
      </c>
      <c r="BL4237">
        <f>COUNTIFS($B$1:B4237,B4237)-COUNTIFS($B$1:B4237,B4237,$BK$1:BK4237,"")</f>
        <v>0</v>
      </c>
      <c r="BM4237" t="str">
        <f t="shared" si="736"/>
        <v/>
      </c>
    </row>
    <row r="4238" spans="1:65" x14ac:dyDescent="0.25">
      <c r="A4238" s="1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1"/>
      <c r="AK4238" s="1"/>
      <c r="AL4238" s="1"/>
      <c r="AM4238" s="1"/>
      <c r="AN4238" s="1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t="str">
        <f t="shared" si="726"/>
        <v/>
      </c>
      <c r="AZ4238">
        <f t="shared" si="727"/>
        <v>0</v>
      </c>
      <c r="BA4238" t="str">
        <f t="shared" si="728"/>
        <v>QB</v>
      </c>
      <c r="BB4238" t="str">
        <f t="shared" si="729"/>
        <v>_</v>
      </c>
      <c r="BC4238" t="str">
        <f t="shared" si="730"/>
        <v>ru</v>
      </c>
      <c r="BD4238">
        <f>COUNTIFS($BB$1:BB4238,BB4238,$BC$1:BC4238,"ru")</f>
        <v>2362</v>
      </c>
      <c r="BE4238" t="str">
        <f t="shared" si="731"/>
        <v>re</v>
      </c>
      <c r="BF4238">
        <f>COUNTIFS($BB$1:BB4238,BB4238,$BE$1:BE4238,"re")</f>
        <v>2362</v>
      </c>
      <c r="BG4238" t="str">
        <f t="shared" si="732"/>
        <v>ru2362_</v>
      </c>
      <c r="BH4238" t="str">
        <f t="shared" si="733"/>
        <v>re2362_</v>
      </c>
      <c r="BI4238" t="str">
        <f t="shared" si="734"/>
        <v>_0</v>
      </c>
      <c r="BJ4238" t="str">
        <f t="shared" si="735"/>
        <v>_</v>
      </c>
      <c r="BK4238" t="str">
        <f>IF(ISERROR(MATCH(LEFT(C4238,5)&amp;B4238&amp;"_"&amp;A4238,$BK$1:BK4237,0)),LEFT(C4238,5)&amp;B4238&amp;"_"&amp;A4238,"")</f>
        <v/>
      </c>
      <c r="BL4238">
        <f>COUNTIFS($B$1:B4238,B4238)-COUNTIFS($B$1:B4238,B4238,$BK$1:BK4238,"")</f>
        <v>0</v>
      </c>
      <c r="BM4238" t="str">
        <f t="shared" si="736"/>
        <v/>
      </c>
    </row>
    <row r="4239" spans="1:65" x14ac:dyDescent="0.25">
      <c r="A4239" s="1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1"/>
      <c r="AK4239" s="1"/>
      <c r="AL4239" s="1"/>
      <c r="AM4239" s="1"/>
      <c r="AN4239" s="1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t="str">
        <f t="shared" si="726"/>
        <v/>
      </c>
      <c r="AZ4239">
        <f t="shared" si="727"/>
        <v>0</v>
      </c>
      <c r="BA4239" t="str">
        <f t="shared" si="728"/>
        <v>QB</v>
      </c>
      <c r="BB4239" t="str">
        <f t="shared" si="729"/>
        <v>_</v>
      </c>
      <c r="BC4239" t="str">
        <f t="shared" si="730"/>
        <v>ru</v>
      </c>
      <c r="BD4239">
        <f>COUNTIFS($BB$1:BB4239,BB4239,$BC$1:BC4239,"ru")</f>
        <v>2363</v>
      </c>
      <c r="BE4239" t="str">
        <f t="shared" si="731"/>
        <v>re</v>
      </c>
      <c r="BF4239">
        <f>COUNTIFS($BB$1:BB4239,BB4239,$BE$1:BE4239,"re")</f>
        <v>2363</v>
      </c>
      <c r="BG4239" t="str">
        <f t="shared" si="732"/>
        <v>ru2363_</v>
      </c>
      <c r="BH4239" t="str">
        <f t="shared" si="733"/>
        <v>re2363_</v>
      </c>
      <c r="BI4239" t="str">
        <f t="shared" si="734"/>
        <v>_0</v>
      </c>
      <c r="BJ4239" t="str">
        <f t="shared" si="735"/>
        <v>_</v>
      </c>
      <c r="BK4239" t="str">
        <f>IF(ISERROR(MATCH(LEFT(C4239,5)&amp;B4239&amp;"_"&amp;A4239,$BK$1:BK4238,0)),LEFT(C4239,5)&amp;B4239&amp;"_"&amp;A4239,"")</f>
        <v/>
      </c>
      <c r="BL4239">
        <f>COUNTIFS($B$1:B4239,B4239)-COUNTIFS($B$1:B4239,B4239,$BK$1:BK4239,"")</f>
        <v>0</v>
      </c>
      <c r="BM4239" t="str">
        <f t="shared" si="736"/>
        <v/>
      </c>
    </row>
    <row r="4240" spans="1:65" x14ac:dyDescent="0.25">
      <c r="A4240" s="1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1"/>
      <c r="AK4240" s="1"/>
      <c r="AL4240" s="1"/>
      <c r="AM4240" s="1"/>
      <c r="AN4240" s="1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t="str">
        <f t="shared" si="726"/>
        <v/>
      </c>
      <c r="AZ4240">
        <f t="shared" si="727"/>
        <v>0</v>
      </c>
      <c r="BA4240" t="str">
        <f t="shared" si="728"/>
        <v>QB</v>
      </c>
      <c r="BB4240" t="str">
        <f t="shared" si="729"/>
        <v>_</v>
      </c>
      <c r="BC4240" t="str">
        <f t="shared" si="730"/>
        <v>ru</v>
      </c>
      <c r="BD4240">
        <f>COUNTIFS($BB$1:BB4240,BB4240,$BC$1:BC4240,"ru")</f>
        <v>2364</v>
      </c>
      <c r="BE4240" t="str">
        <f t="shared" si="731"/>
        <v>re</v>
      </c>
      <c r="BF4240">
        <f>COUNTIFS($BB$1:BB4240,BB4240,$BE$1:BE4240,"re")</f>
        <v>2364</v>
      </c>
      <c r="BG4240" t="str">
        <f t="shared" si="732"/>
        <v>ru2364_</v>
      </c>
      <c r="BH4240" t="str">
        <f t="shared" si="733"/>
        <v>re2364_</v>
      </c>
      <c r="BI4240" t="str">
        <f t="shared" si="734"/>
        <v>_0</v>
      </c>
      <c r="BJ4240" t="str">
        <f t="shared" si="735"/>
        <v>_</v>
      </c>
      <c r="BK4240" t="str">
        <f>IF(ISERROR(MATCH(LEFT(C4240,5)&amp;B4240&amp;"_"&amp;A4240,$BK$1:BK4239,0)),LEFT(C4240,5)&amp;B4240&amp;"_"&amp;A4240,"")</f>
        <v/>
      </c>
      <c r="BL4240">
        <f>COUNTIFS($B$1:B4240,B4240)-COUNTIFS($B$1:B4240,B4240,$BK$1:BK4240,"")</f>
        <v>0</v>
      </c>
      <c r="BM4240" t="str">
        <f t="shared" si="736"/>
        <v/>
      </c>
    </row>
    <row r="4241" spans="1:65" x14ac:dyDescent="0.25">
      <c r="A4241" s="1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1"/>
      <c r="AK4241" s="1"/>
      <c r="AL4241" s="1"/>
      <c r="AM4241" s="1"/>
      <c r="AN4241" s="1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t="str">
        <f t="shared" si="726"/>
        <v/>
      </c>
      <c r="AZ4241">
        <f t="shared" si="727"/>
        <v>0</v>
      </c>
      <c r="BA4241" t="str">
        <f t="shared" si="728"/>
        <v>QB</v>
      </c>
      <c r="BB4241" t="str">
        <f t="shared" si="729"/>
        <v>_</v>
      </c>
      <c r="BC4241" t="str">
        <f t="shared" si="730"/>
        <v>ru</v>
      </c>
      <c r="BD4241">
        <f>COUNTIFS($BB$1:BB4241,BB4241,$BC$1:BC4241,"ru")</f>
        <v>2365</v>
      </c>
      <c r="BE4241" t="str">
        <f t="shared" si="731"/>
        <v>re</v>
      </c>
      <c r="BF4241">
        <f>COUNTIFS($BB$1:BB4241,BB4241,$BE$1:BE4241,"re")</f>
        <v>2365</v>
      </c>
      <c r="BG4241" t="str">
        <f t="shared" si="732"/>
        <v>ru2365_</v>
      </c>
      <c r="BH4241" t="str">
        <f t="shared" si="733"/>
        <v>re2365_</v>
      </c>
      <c r="BI4241" t="str">
        <f t="shared" si="734"/>
        <v>_0</v>
      </c>
      <c r="BJ4241" t="str">
        <f t="shared" si="735"/>
        <v>_</v>
      </c>
      <c r="BK4241" t="str">
        <f>IF(ISERROR(MATCH(LEFT(C4241,5)&amp;B4241&amp;"_"&amp;A4241,$BK$1:BK4240,0)),LEFT(C4241,5)&amp;B4241&amp;"_"&amp;A4241,"")</f>
        <v/>
      </c>
      <c r="BL4241">
        <f>COUNTIFS($B$1:B4241,B4241)-COUNTIFS($B$1:B4241,B4241,$BK$1:BK4241,"")</f>
        <v>0</v>
      </c>
      <c r="BM4241" t="str">
        <f t="shared" si="736"/>
        <v/>
      </c>
    </row>
    <row r="4242" spans="1:65" x14ac:dyDescent="0.25">
      <c r="A4242" s="1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1"/>
      <c r="AK4242" s="1"/>
      <c r="AL4242" s="1"/>
      <c r="AM4242" s="1"/>
      <c r="AN4242" s="1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t="str">
        <f t="shared" si="726"/>
        <v/>
      </c>
      <c r="AZ4242">
        <f t="shared" si="727"/>
        <v>0</v>
      </c>
      <c r="BA4242" t="str">
        <f t="shared" si="728"/>
        <v>QB</v>
      </c>
      <c r="BB4242" t="str">
        <f t="shared" si="729"/>
        <v>_</v>
      </c>
      <c r="BC4242" t="str">
        <f t="shared" si="730"/>
        <v>ru</v>
      </c>
      <c r="BD4242">
        <f>COUNTIFS($BB$1:BB4242,BB4242,$BC$1:BC4242,"ru")</f>
        <v>2366</v>
      </c>
      <c r="BE4242" t="str">
        <f t="shared" si="731"/>
        <v>re</v>
      </c>
      <c r="BF4242">
        <f>COUNTIFS($BB$1:BB4242,BB4242,$BE$1:BE4242,"re")</f>
        <v>2366</v>
      </c>
      <c r="BG4242" t="str">
        <f t="shared" si="732"/>
        <v>ru2366_</v>
      </c>
      <c r="BH4242" t="str">
        <f t="shared" si="733"/>
        <v>re2366_</v>
      </c>
      <c r="BI4242" t="str">
        <f t="shared" si="734"/>
        <v>_0</v>
      </c>
      <c r="BJ4242" t="str">
        <f t="shared" si="735"/>
        <v>_</v>
      </c>
      <c r="BK4242" t="str">
        <f>IF(ISERROR(MATCH(LEFT(C4242,5)&amp;B4242&amp;"_"&amp;A4242,$BK$1:BK4241,0)),LEFT(C4242,5)&amp;B4242&amp;"_"&amp;A4242,"")</f>
        <v/>
      </c>
      <c r="BL4242">
        <f>COUNTIFS($B$1:B4242,B4242)-COUNTIFS($B$1:B4242,B4242,$BK$1:BK4242,"")</f>
        <v>0</v>
      </c>
      <c r="BM4242" t="str">
        <f t="shared" si="736"/>
        <v/>
      </c>
    </row>
    <row r="4243" spans="1:65" x14ac:dyDescent="0.25">
      <c r="A4243" s="1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1"/>
      <c r="AK4243" s="1"/>
      <c r="AL4243" s="1"/>
      <c r="AM4243" s="1"/>
      <c r="AN4243" s="1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t="str">
        <f t="shared" si="726"/>
        <v/>
      </c>
      <c r="AZ4243">
        <f t="shared" si="727"/>
        <v>0</v>
      </c>
      <c r="BA4243" t="str">
        <f t="shared" si="728"/>
        <v>QB</v>
      </c>
      <c r="BB4243" t="str">
        <f t="shared" si="729"/>
        <v>_</v>
      </c>
      <c r="BC4243" t="str">
        <f t="shared" si="730"/>
        <v>ru</v>
      </c>
      <c r="BD4243">
        <f>COUNTIFS($BB$1:BB4243,BB4243,$BC$1:BC4243,"ru")</f>
        <v>2367</v>
      </c>
      <c r="BE4243" t="str">
        <f t="shared" si="731"/>
        <v>re</v>
      </c>
      <c r="BF4243">
        <f>COUNTIFS($BB$1:BB4243,BB4243,$BE$1:BE4243,"re")</f>
        <v>2367</v>
      </c>
      <c r="BG4243" t="str">
        <f t="shared" si="732"/>
        <v>ru2367_</v>
      </c>
      <c r="BH4243" t="str">
        <f t="shared" si="733"/>
        <v>re2367_</v>
      </c>
      <c r="BI4243" t="str">
        <f t="shared" si="734"/>
        <v>_0</v>
      </c>
      <c r="BJ4243" t="str">
        <f t="shared" si="735"/>
        <v>_</v>
      </c>
      <c r="BK4243" t="str">
        <f>IF(ISERROR(MATCH(LEFT(C4243,5)&amp;B4243&amp;"_"&amp;A4243,$BK$1:BK4242,0)),LEFT(C4243,5)&amp;B4243&amp;"_"&amp;A4243,"")</f>
        <v/>
      </c>
      <c r="BL4243">
        <f>COUNTIFS($B$1:B4243,B4243)-COUNTIFS($B$1:B4243,B4243,$BK$1:BK4243,"")</f>
        <v>0</v>
      </c>
      <c r="BM4243" t="str">
        <f t="shared" si="736"/>
        <v/>
      </c>
    </row>
    <row r="4244" spans="1:65" x14ac:dyDescent="0.25">
      <c r="A4244" s="1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1"/>
      <c r="AK4244" s="1"/>
      <c r="AL4244" s="1"/>
      <c r="AM4244" s="1"/>
      <c r="AN4244" s="1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t="str">
        <f t="shared" si="726"/>
        <v/>
      </c>
      <c r="AZ4244">
        <f t="shared" si="727"/>
        <v>0</v>
      </c>
      <c r="BA4244" t="str">
        <f t="shared" si="728"/>
        <v>QB</v>
      </c>
      <c r="BB4244" t="str">
        <f t="shared" si="729"/>
        <v>_</v>
      </c>
      <c r="BC4244" t="str">
        <f t="shared" si="730"/>
        <v>ru</v>
      </c>
      <c r="BD4244">
        <f>COUNTIFS($BB$1:BB4244,BB4244,$BC$1:BC4244,"ru")</f>
        <v>2368</v>
      </c>
      <c r="BE4244" t="str">
        <f t="shared" si="731"/>
        <v>re</v>
      </c>
      <c r="BF4244">
        <f>COUNTIFS($BB$1:BB4244,BB4244,$BE$1:BE4244,"re")</f>
        <v>2368</v>
      </c>
      <c r="BG4244" t="str">
        <f t="shared" si="732"/>
        <v>ru2368_</v>
      </c>
      <c r="BH4244" t="str">
        <f t="shared" si="733"/>
        <v>re2368_</v>
      </c>
      <c r="BI4244" t="str">
        <f t="shared" si="734"/>
        <v>_0</v>
      </c>
      <c r="BJ4244" t="str">
        <f t="shared" si="735"/>
        <v>_</v>
      </c>
      <c r="BK4244" t="str">
        <f>IF(ISERROR(MATCH(LEFT(C4244,5)&amp;B4244&amp;"_"&amp;A4244,$BK$1:BK4243,0)),LEFT(C4244,5)&amp;B4244&amp;"_"&amp;A4244,"")</f>
        <v/>
      </c>
      <c r="BL4244">
        <f>COUNTIFS($B$1:B4244,B4244)-COUNTIFS($B$1:B4244,B4244,$BK$1:BK4244,"")</f>
        <v>0</v>
      </c>
      <c r="BM4244" t="str">
        <f t="shared" si="736"/>
        <v/>
      </c>
    </row>
    <row r="4245" spans="1:65" x14ac:dyDescent="0.25">
      <c r="A4245" s="1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1"/>
      <c r="AK4245" s="1"/>
      <c r="AL4245" s="1"/>
      <c r="AM4245" s="1"/>
      <c r="AN4245" s="1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t="str">
        <f t="shared" si="726"/>
        <v/>
      </c>
      <c r="AZ4245">
        <f t="shared" si="727"/>
        <v>0</v>
      </c>
      <c r="BA4245" t="str">
        <f t="shared" si="728"/>
        <v>QB</v>
      </c>
      <c r="BB4245" t="str">
        <f t="shared" si="729"/>
        <v>_</v>
      </c>
      <c r="BC4245" t="str">
        <f t="shared" si="730"/>
        <v>ru</v>
      </c>
      <c r="BD4245">
        <f>COUNTIFS($BB$1:BB4245,BB4245,$BC$1:BC4245,"ru")</f>
        <v>2369</v>
      </c>
      <c r="BE4245" t="str">
        <f t="shared" si="731"/>
        <v>re</v>
      </c>
      <c r="BF4245">
        <f>COUNTIFS($BB$1:BB4245,BB4245,$BE$1:BE4245,"re")</f>
        <v>2369</v>
      </c>
      <c r="BG4245" t="str">
        <f t="shared" si="732"/>
        <v>ru2369_</v>
      </c>
      <c r="BH4245" t="str">
        <f t="shared" si="733"/>
        <v>re2369_</v>
      </c>
      <c r="BI4245" t="str">
        <f t="shared" si="734"/>
        <v>_0</v>
      </c>
      <c r="BJ4245" t="str">
        <f t="shared" si="735"/>
        <v>_</v>
      </c>
      <c r="BK4245" t="str">
        <f>IF(ISERROR(MATCH(LEFT(C4245,5)&amp;B4245&amp;"_"&amp;A4245,$BK$1:BK4244,0)),LEFT(C4245,5)&amp;B4245&amp;"_"&amp;A4245,"")</f>
        <v/>
      </c>
      <c r="BL4245">
        <f>COUNTIFS($B$1:B4245,B4245)-COUNTIFS($B$1:B4245,B4245,$BK$1:BK4245,"")</f>
        <v>0</v>
      </c>
      <c r="BM4245" t="str">
        <f t="shared" si="736"/>
        <v/>
      </c>
    </row>
    <row r="4246" spans="1:65" x14ac:dyDescent="0.25">
      <c r="A4246" s="1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1"/>
      <c r="AK4246" s="1"/>
      <c r="AL4246" s="1"/>
      <c r="AM4246" s="1"/>
      <c r="AN4246" s="1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t="str">
        <f t="shared" si="726"/>
        <v/>
      </c>
      <c r="AZ4246">
        <f t="shared" si="727"/>
        <v>0</v>
      </c>
      <c r="BA4246" t="str">
        <f t="shared" si="728"/>
        <v>QB</v>
      </c>
      <c r="BB4246" t="str">
        <f t="shared" si="729"/>
        <v>_</v>
      </c>
      <c r="BC4246" t="str">
        <f t="shared" si="730"/>
        <v>ru</v>
      </c>
      <c r="BD4246">
        <f>COUNTIFS($BB$1:BB4246,BB4246,$BC$1:BC4246,"ru")</f>
        <v>2370</v>
      </c>
      <c r="BE4246" t="str">
        <f t="shared" si="731"/>
        <v>re</v>
      </c>
      <c r="BF4246">
        <f>COUNTIFS($BB$1:BB4246,BB4246,$BE$1:BE4246,"re")</f>
        <v>2370</v>
      </c>
      <c r="BG4246" t="str">
        <f t="shared" si="732"/>
        <v>ru2370_</v>
      </c>
      <c r="BH4246" t="str">
        <f t="shared" si="733"/>
        <v>re2370_</v>
      </c>
      <c r="BI4246" t="str">
        <f t="shared" si="734"/>
        <v>_0</v>
      </c>
      <c r="BJ4246" t="str">
        <f t="shared" si="735"/>
        <v>_</v>
      </c>
      <c r="BK4246" t="str">
        <f>IF(ISERROR(MATCH(LEFT(C4246,5)&amp;B4246&amp;"_"&amp;A4246,$BK$1:BK4245,0)),LEFT(C4246,5)&amp;B4246&amp;"_"&amp;A4246,"")</f>
        <v/>
      </c>
      <c r="BL4246">
        <f>COUNTIFS($B$1:B4246,B4246)-COUNTIFS($B$1:B4246,B4246,$BK$1:BK4246,"")</f>
        <v>0</v>
      </c>
      <c r="BM4246" t="str">
        <f t="shared" si="736"/>
        <v/>
      </c>
    </row>
    <row r="4247" spans="1:65" x14ac:dyDescent="0.25">
      <c r="A4247" s="1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1"/>
      <c r="AK4247" s="1"/>
      <c r="AL4247" s="1"/>
      <c r="AM4247" s="1"/>
      <c r="AN4247" s="1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t="str">
        <f t="shared" si="726"/>
        <v/>
      </c>
      <c r="AZ4247">
        <f t="shared" si="727"/>
        <v>0</v>
      </c>
      <c r="BA4247" t="str">
        <f t="shared" si="728"/>
        <v>QB</v>
      </c>
      <c r="BB4247" t="str">
        <f t="shared" si="729"/>
        <v>_</v>
      </c>
      <c r="BC4247" t="str">
        <f t="shared" si="730"/>
        <v>ru</v>
      </c>
      <c r="BD4247">
        <f>COUNTIFS($BB$1:BB4247,BB4247,$BC$1:BC4247,"ru")</f>
        <v>2371</v>
      </c>
      <c r="BE4247" t="str">
        <f t="shared" si="731"/>
        <v>re</v>
      </c>
      <c r="BF4247">
        <f>COUNTIFS($BB$1:BB4247,BB4247,$BE$1:BE4247,"re")</f>
        <v>2371</v>
      </c>
      <c r="BG4247" t="str">
        <f t="shared" si="732"/>
        <v>ru2371_</v>
      </c>
      <c r="BH4247" t="str">
        <f t="shared" si="733"/>
        <v>re2371_</v>
      </c>
      <c r="BI4247" t="str">
        <f t="shared" si="734"/>
        <v>_0</v>
      </c>
      <c r="BJ4247" t="str">
        <f t="shared" si="735"/>
        <v>_</v>
      </c>
      <c r="BK4247" t="str">
        <f>IF(ISERROR(MATCH(LEFT(C4247,5)&amp;B4247&amp;"_"&amp;A4247,$BK$1:BK4246,0)),LEFT(C4247,5)&amp;B4247&amp;"_"&amp;A4247,"")</f>
        <v/>
      </c>
      <c r="BL4247">
        <f>COUNTIFS($B$1:B4247,B4247)-COUNTIFS($B$1:B4247,B4247,$BK$1:BK4247,"")</f>
        <v>0</v>
      </c>
      <c r="BM4247" t="str">
        <f t="shared" si="736"/>
        <v/>
      </c>
    </row>
    <row r="4248" spans="1:65" x14ac:dyDescent="0.25">
      <c r="A4248" s="1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1"/>
      <c r="AK4248" s="1"/>
      <c r="AL4248" s="1"/>
      <c r="AM4248" s="1"/>
      <c r="AN4248" s="1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t="str">
        <f t="shared" si="726"/>
        <v/>
      </c>
      <c r="AZ4248">
        <f t="shared" si="727"/>
        <v>0</v>
      </c>
      <c r="BA4248" t="str">
        <f t="shared" si="728"/>
        <v>QB</v>
      </c>
      <c r="BB4248" t="str">
        <f t="shared" si="729"/>
        <v>_</v>
      </c>
      <c r="BC4248" t="str">
        <f t="shared" si="730"/>
        <v>ru</v>
      </c>
      <c r="BD4248">
        <f>COUNTIFS($BB$1:BB4248,BB4248,$BC$1:BC4248,"ru")</f>
        <v>2372</v>
      </c>
      <c r="BE4248" t="str">
        <f t="shared" si="731"/>
        <v>re</v>
      </c>
      <c r="BF4248">
        <f>COUNTIFS($BB$1:BB4248,BB4248,$BE$1:BE4248,"re")</f>
        <v>2372</v>
      </c>
      <c r="BG4248" t="str">
        <f t="shared" si="732"/>
        <v>ru2372_</v>
      </c>
      <c r="BH4248" t="str">
        <f t="shared" si="733"/>
        <v>re2372_</v>
      </c>
      <c r="BI4248" t="str">
        <f t="shared" si="734"/>
        <v>_0</v>
      </c>
      <c r="BJ4248" t="str">
        <f t="shared" si="735"/>
        <v>_</v>
      </c>
      <c r="BK4248" t="str">
        <f>IF(ISERROR(MATCH(LEFT(C4248,5)&amp;B4248&amp;"_"&amp;A4248,$BK$1:BK4247,0)),LEFT(C4248,5)&amp;B4248&amp;"_"&amp;A4248,"")</f>
        <v/>
      </c>
      <c r="BL4248">
        <f>COUNTIFS($B$1:B4248,B4248)-COUNTIFS($B$1:B4248,B4248,$BK$1:BK4248,"")</f>
        <v>0</v>
      </c>
      <c r="BM4248" t="str">
        <f t="shared" si="736"/>
        <v/>
      </c>
    </row>
    <row r="4249" spans="1:65" x14ac:dyDescent="0.25">
      <c r="A4249" s="1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1"/>
      <c r="AK4249" s="1"/>
      <c r="AL4249" s="1"/>
      <c r="AM4249" s="1"/>
      <c r="AN4249" s="1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t="str">
        <f t="shared" si="726"/>
        <v/>
      </c>
      <c r="AZ4249">
        <f t="shared" si="727"/>
        <v>0</v>
      </c>
      <c r="BA4249" t="str">
        <f t="shared" si="728"/>
        <v>QB</v>
      </c>
      <c r="BB4249" t="str">
        <f t="shared" si="729"/>
        <v>_</v>
      </c>
      <c r="BC4249" t="str">
        <f t="shared" si="730"/>
        <v>ru</v>
      </c>
      <c r="BD4249">
        <f>COUNTIFS($BB$1:BB4249,BB4249,$BC$1:BC4249,"ru")</f>
        <v>2373</v>
      </c>
      <c r="BE4249" t="str">
        <f t="shared" si="731"/>
        <v>re</v>
      </c>
      <c r="BF4249">
        <f>COUNTIFS($BB$1:BB4249,BB4249,$BE$1:BE4249,"re")</f>
        <v>2373</v>
      </c>
      <c r="BG4249" t="str">
        <f t="shared" si="732"/>
        <v>ru2373_</v>
      </c>
      <c r="BH4249" t="str">
        <f t="shared" si="733"/>
        <v>re2373_</v>
      </c>
      <c r="BI4249" t="str">
        <f t="shared" si="734"/>
        <v>_0</v>
      </c>
      <c r="BJ4249" t="str">
        <f t="shared" si="735"/>
        <v>_</v>
      </c>
      <c r="BK4249" t="str">
        <f>IF(ISERROR(MATCH(LEFT(C4249,5)&amp;B4249&amp;"_"&amp;A4249,$BK$1:BK4248,0)),LEFT(C4249,5)&amp;B4249&amp;"_"&amp;A4249,"")</f>
        <v/>
      </c>
      <c r="BL4249">
        <f>COUNTIFS($B$1:B4249,B4249)-COUNTIFS($B$1:B4249,B4249,$BK$1:BK4249,"")</f>
        <v>0</v>
      </c>
      <c r="BM4249" t="str">
        <f t="shared" si="736"/>
        <v/>
      </c>
    </row>
    <row r="4250" spans="1:65" x14ac:dyDescent="0.25">
      <c r="A4250" s="1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1"/>
      <c r="AK4250" s="1"/>
      <c r="AL4250" s="1"/>
      <c r="AM4250" s="1"/>
      <c r="AN4250" s="1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t="str">
        <f t="shared" si="726"/>
        <v/>
      </c>
      <c r="AZ4250">
        <f t="shared" si="727"/>
        <v>0</v>
      </c>
      <c r="BA4250" t="str">
        <f t="shared" si="728"/>
        <v>QB</v>
      </c>
      <c r="BB4250" t="str">
        <f t="shared" si="729"/>
        <v>_</v>
      </c>
      <c r="BC4250" t="str">
        <f t="shared" si="730"/>
        <v>ru</v>
      </c>
      <c r="BD4250">
        <f>COUNTIFS($BB$1:BB4250,BB4250,$BC$1:BC4250,"ru")</f>
        <v>2374</v>
      </c>
      <c r="BE4250" t="str">
        <f t="shared" si="731"/>
        <v>re</v>
      </c>
      <c r="BF4250">
        <f>COUNTIFS($BB$1:BB4250,BB4250,$BE$1:BE4250,"re")</f>
        <v>2374</v>
      </c>
      <c r="BG4250" t="str">
        <f t="shared" si="732"/>
        <v>ru2374_</v>
      </c>
      <c r="BH4250" t="str">
        <f t="shared" si="733"/>
        <v>re2374_</v>
      </c>
      <c r="BI4250" t="str">
        <f t="shared" si="734"/>
        <v>_0</v>
      </c>
      <c r="BJ4250" t="str">
        <f t="shared" si="735"/>
        <v>_</v>
      </c>
      <c r="BK4250" t="str">
        <f>IF(ISERROR(MATCH(LEFT(C4250,5)&amp;B4250&amp;"_"&amp;A4250,$BK$1:BK4249,0)),LEFT(C4250,5)&amp;B4250&amp;"_"&amp;A4250,"")</f>
        <v/>
      </c>
      <c r="BL4250">
        <f>COUNTIFS($B$1:B4250,B4250)-COUNTIFS($B$1:B4250,B4250,$BK$1:BK4250,"")</f>
        <v>0</v>
      </c>
      <c r="BM4250" t="str">
        <f t="shared" si="736"/>
        <v/>
      </c>
    </row>
    <row r="4251" spans="1:65" x14ac:dyDescent="0.25">
      <c r="A4251" s="1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1"/>
      <c r="AK4251" s="1"/>
      <c r="AL4251" s="1"/>
      <c r="AM4251" s="1"/>
      <c r="AN4251" s="1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t="str">
        <f t="shared" si="726"/>
        <v/>
      </c>
      <c r="AZ4251">
        <f t="shared" si="727"/>
        <v>0</v>
      </c>
      <c r="BA4251" t="str">
        <f t="shared" si="728"/>
        <v>QB</v>
      </c>
      <c r="BB4251" t="str">
        <f t="shared" si="729"/>
        <v>_</v>
      </c>
      <c r="BC4251" t="str">
        <f t="shared" si="730"/>
        <v>ru</v>
      </c>
      <c r="BD4251">
        <f>COUNTIFS($BB$1:BB4251,BB4251,$BC$1:BC4251,"ru")</f>
        <v>2375</v>
      </c>
      <c r="BE4251" t="str">
        <f t="shared" si="731"/>
        <v>re</v>
      </c>
      <c r="BF4251">
        <f>COUNTIFS($BB$1:BB4251,BB4251,$BE$1:BE4251,"re")</f>
        <v>2375</v>
      </c>
      <c r="BG4251" t="str">
        <f t="shared" si="732"/>
        <v>ru2375_</v>
      </c>
      <c r="BH4251" t="str">
        <f t="shared" si="733"/>
        <v>re2375_</v>
      </c>
      <c r="BI4251" t="str">
        <f t="shared" si="734"/>
        <v>_0</v>
      </c>
      <c r="BJ4251" t="str">
        <f t="shared" si="735"/>
        <v>_</v>
      </c>
      <c r="BK4251" t="str">
        <f>IF(ISERROR(MATCH(LEFT(C4251,5)&amp;B4251&amp;"_"&amp;A4251,$BK$1:BK4250,0)),LEFT(C4251,5)&amp;B4251&amp;"_"&amp;A4251,"")</f>
        <v/>
      </c>
      <c r="BL4251">
        <f>COUNTIFS($B$1:B4251,B4251)-COUNTIFS($B$1:B4251,B4251,$BK$1:BK4251,"")</f>
        <v>0</v>
      </c>
      <c r="BM4251" t="str">
        <f t="shared" si="736"/>
        <v/>
      </c>
    </row>
    <row r="4252" spans="1:65" x14ac:dyDescent="0.25">
      <c r="A4252" s="1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1"/>
      <c r="AK4252" s="1"/>
      <c r="AL4252" s="1"/>
      <c r="AM4252" s="1"/>
      <c r="AN4252" s="1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t="str">
        <f t="shared" si="726"/>
        <v/>
      </c>
      <c r="AZ4252">
        <f t="shared" si="727"/>
        <v>0</v>
      </c>
      <c r="BA4252" t="str">
        <f t="shared" si="728"/>
        <v>QB</v>
      </c>
      <c r="BB4252" t="str">
        <f t="shared" si="729"/>
        <v>_</v>
      </c>
      <c r="BC4252" t="str">
        <f t="shared" si="730"/>
        <v>ru</v>
      </c>
      <c r="BD4252">
        <f>COUNTIFS($BB$1:BB4252,BB4252,$BC$1:BC4252,"ru")</f>
        <v>2376</v>
      </c>
      <c r="BE4252" t="str">
        <f t="shared" si="731"/>
        <v>re</v>
      </c>
      <c r="BF4252">
        <f>COUNTIFS($BB$1:BB4252,BB4252,$BE$1:BE4252,"re")</f>
        <v>2376</v>
      </c>
      <c r="BG4252" t="str">
        <f t="shared" si="732"/>
        <v>ru2376_</v>
      </c>
      <c r="BH4252" t="str">
        <f t="shared" si="733"/>
        <v>re2376_</v>
      </c>
      <c r="BI4252" t="str">
        <f t="shared" si="734"/>
        <v>_0</v>
      </c>
      <c r="BJ4252" t="str">
        <f t="shared" si="735"/>
        <v>_</v>
      </c>
      <c r="BK4252" t="str">
        <f>IF(ISERROR(MATCH(LEFT(C4252,5)&amp;B4252&amp;"_"&amp;A4252,$BK$1:BK4251,0)),LEFT(C4252,5)&amp;B4252&amp;"_"&amp;A4252,"")</f>
        <v/>
      </c>
      <c r="BL4252">
        <f>COUNTIFS($B$1:B4252,B4252)-COUNTIFS($B$1:B4252,B4252,$BK$1:BK4252,"")</f>
        <v>0</v>
      </c>
      <c r="BM4252" t="str">
        <f t="shared" si="736"/>
        <v/>
      </c>
    </row>
    <row r="4253" spans="1:65" x14ac:dyDescent="0.25">
      <c r="A4253" s="1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1"/>
      <c r="AK4253" s="1"/>
      <c r="AL4253" s="1"/>
      <c r="AM4253" s="1"/>
      <c r="AN4253" s="1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t="str">
        <f t="shared" si="726"/>
        <v/>
      </c>
      <c r="AZ4253">
        <f t="shared" si="727"/>
        <v>0</v>
      </c>
      <c r="BA4253" t="str">
        <f t="shared" si="728"/>
        <v>QB</v>
      </c>
      <c r="BB4253" t="str">
        <f t="shared" si="729"/>
        <v>_</v>
      </c>
      <c r="BC4253" t="str">
        <f t="shared" si="730"/>
        <v>ru</v>
      </c>
      <c r="BD4253">
        <f>COUNTIFS($BB$1:BB4253,BB4253,$BC$1:BC4253,"ru")</f>
        <v>2377</v>
      </c>
      <c r="BE4253" t="str">
        <f t="shared" si="731"/>
        <v>re</v>
      </c>
      <c r="BF4253">
        <f>COUNTIFS($BB$1:BB4253,BB4253,$BE$1:BE4253,"re")</f>
        <v>2377</v>
      </c>
      <c r="BG4253" t="str">
        <f t="shared" si="732"/>
        <v>ru2377_</v>
      </c>
      <c r="BH4253" t="str">
        <f t="shared" si="733"/>
        <v>re2377_</v>
      </c>
      <c r="BI4253" t="str">
        <f t="shared" si="734"/>
        <v>_0</v>
      </c>
      <c r="BJ4253" t="str">
        <f t="shared" si="735"/>
        <v>_</v>
      </c>
      <c r="BK4253" t="str">
        <f>IF(ISERROR(MATCH(LEFT(C4253,5)&amp;B4253&amp;"_"&amp;A4253,$BK$1:BK4252,0)),LEFT(C4253,5)&amp;B4253&amp;"_"&amp;A4253,"")</f>
        <v/>
      </c>
      <c r="BL4253">
        <f>COUNTIFS($B$1:B4253,B4253)-COUNTIFS($B$1:B4253,B4253,$BK$1:BK4253,"")</f>
        <v>0</v>
      </c>
      <c r="BM4253" t="str">
        <f t="shared" si="736"/>
        <v/>
      </c>
    </row>
    <row r="4254" spans="1:65" x14ac:dyDescent="0.25">
      <c r="A4254" s="1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1"/>
      <c r="AK4254" s="1"/>
      <c r="AL4254" s="1"/>
      <c r="AM4254" s="1"/>
      <c r="AN4254" s="1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t="str">
        <f t="shared" si="726"/>
        <v/>
      </c>
      <c r="AZ4254">
        <f t="shared" si="727"/>
        <v>0</v>
      </c>
      <c r="BA4254" t="str">
        <f t="shared" si="728"/>
        <v>QB</v>
      </c>
      <c r="BB4254" t="str">
        <f t="shared" si="729"/>
        <v>_</v>
      </c>
      <c r="BC4254" t="str">
        <f t="shared" si="730"/>
        <v>ru</v>
      </c>
      <c r="BD4254">
        <f>COUNTIFS($BB$1:BB4254,BB4254,$BC$1:BC4254,"ru")</f>
        <v>2378</v>
      </c>
      <c r="BE4254" t="str">
        <f t="shared" si="731"/>
        <v>re</v>
      </c>
      <c r="BF4254">
        <f>COUNTIFS($BB$1:BB4254,BB4254,$BE$1:BE4254,"re")</f>
        <v>2378</v>
      </c>
      <c r="BG4254" t="str">
        <f t="shared" si="732"/>
        <v>ru2378_</v>
      </c>
      <c r="BH4254" t="str">
        <f t="shared" si="733"/>
        <v>re2378_</v>
      </c>
      <c r="BI4254" t="str">
        <f t="shared" si="734"/>
        <v>_0</v>
      </c>
      <c r="BJ4254" t="str">
        <f t="shared" si="735"/>
        <v>_</v>
      </c>
      <c r="BK4254" t="str">
        <f>IF(ISERROR(MATCH(LEFT(C4254,5)&amp;B4254&amp;"_"&amp;A4254,$BK$1:BK4253,0)),LEFT(C4254,5)&amp;B4254&amp;"_"&amp;A4254,"")</f>
        <v/>
      </c>
      <c r="BL4254">
        <f>COUNTIFS($B$1:B4254,B4254)-COUNTIFS($B$1:B4254,B4254,$BK$1:BK4254,"")</f>
        <v>0</v>
      </c>
      <c r="BM4254" t="str">
        <f t="shared" si="736"/>
        <v/>
      </c>
    </row>
    <row r="4255" spans="1:65" x14ac:dyDescent="0.25">
      <c r="A4255" s="1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1"/>
      <c r="AK4255" s="1"/>
      <c r="AL4255" s="1"/>
      <c r="AM4255" s="1"/>
      <c r="AN4255" s="1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t="str">
        <f t="shared" si="726"/>
        <v/>
      </c>
      <c r="AZ4255">
        <f t="shared" si="727"/>
        <v>0</v>
      </c>
      <c r="BA4255" t="str">
        <f t="shared" si="728"/>
        <v>QB</v>
      </c>
      <c r="BB4255" t="str">
        <f t="shared" si="729"/>
        <v>_</v>
      </c>
      <c r="BC4255" t="str">
        <f t="shared" si="730"/>
        <v>ru</v>
      </c>
      <c r="BD4255">
        <f>COUNTIFS($BB$1:BB4255,BB4255,$BC$1:BC4255,"ru")</f>
        <v>2379</v>
      </c>
      <c r="BE4255" t="str">
        <f t="shared" si="731"/>
        <v>re</v>
      </c>
      <c r="BF4255">
        <f>COUNTIFS($BB$1:BB4255,BB4255,$BE$1:BE4255,"re")</f>
        <v>2379</v>
      </c>
      <c r="BG4255" t="str">
        <f t="shared" si="732"/>
        <v>ru2379_</v>
      </c>
      <c r="BH4255" t="str">
        <f t="shared" si="733"/>
        <v>re2379_</v>
      </c>
      <c r="BI4255" t="str">
        <f t="shared" si="734"/>
        <v>_0</v>
      </c>
      <c r="BJ4255" t="str">
        <f t="shared" si="735"/>
        <v>_</v>
      </c>
      <c r="BK4255" t="str">
        <f>IF(ISERROR(MATCH(LEFT(C4255,5)&amp;B4255&amp;"_"&amp;A4255,$BK$1:BK4254,0)),LEFT(C4255,5)&amp;B4255&amp;"_"&amp;A4255,"")</f>
        <v/>
      </c>
      <c r="BL4255">
        <f>COUNTIFS($B$1:B4255,B4255)-COUNTIFS($B$1:B4255,B4255,$BK$1:BK4255,"")</f>
        <v>0</v>
      </c>
      <c r="BM4255" t="str">
        <f t="shared" si="736"/>
        <v/>
      </c>
    </row>
    <row r="4256" spans="1:65" x14ac:dyDescent="0.25">
      <c r="A4256" s="1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1"/>
      <c r="AK4256" s="1"/>
      <c r="AL4256" s="1"/>
      <c r="AM4256" s="1"/>
      <c r="AN4256" s="1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t="str">
        <f t="shared" si="726"/>
        <v/>
      </c>
      <c r="AZ4256">
        <f t="shared" si="727"/>
        <v>0</v>
      </c>
      <c r="BA4256" t="str">
        <f t="shared" si="728"/>
        <v>QB</v>
      </c>
      <c r="BB4256" t="str">
        <f t="shared" si="729"/>
        <v>_</v>
      </c>
      <c r="BC4256" t="str">
        <f t="shared" si="730"/>
        <v>ru</v>
      </c>
      <c r="BD4256">
        <f>COUNTIFS($BB$1:BB4256,BB4256,$BC$1:BC4256,"ru")</f>
        <v>2380</v>
      </c>
      <c r="BE4256" t="str">
        <f t="shared" si="731"/>
        <v>re</v>
      </c>
      <c r="BF4256">
        <f>COUNTIFS($BB$1:BB4256,BB4256,$BE$1:BE4256,"re")</f>
        <v>2380</v>
      </c>
      <c r="BG4256" t="str">
        <f t="shared" si="732"/>
        <v>ru2380_</v>
      </c>
      <c r="BH4256" t="str">
        <f t="shared" si="733"/>
        <v>re2380_</v>
      </c>
      <c r="BI4256" t="str">
        <f t="shared" si="734"/>
        <v>_0</v>
      </c>
      <c r="BJ4256" t="str">
        <f t="shared" si="735"/>
        <v>_</v>
      </c>
      <c r="BK4256" t="str">
        <f>IF(ISERROR(MATCH(LEFT(C4256,5)&amp;B4256&amp;"_"&amp;A4256,$BK$1:BK4255,0)),LEFT(C4256,5)&amp;B4256&amp;"_"&amp;A4256,"")</f>
        <v/>
      </c>
      <c r="BL4256">
        <f>COUNTIFS($B$1:B4256,B4256)-COUNTIFS($B$1:B4256,B4256,$BK$1:BK4256,"")</f>
        <v>0</v>
      </c>
      <c r="BM4256" t="str">
        <f t="shared" si="736"/>
        <v/>
      </c>
    </row>
    <row r="4257" spans="1:65" x14ac:dyDescent="0.25">
      <c r="A4257" s="1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1"/>
      <c r="AK4257" s="1"/>
      <c r="AL4257" s="1"/>
      <c r="AM4257" s="1"/>
      <c r="AN4257" s="1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t="str">
        <f t="shared" si="726"/>
        <v/>
      </c>
      <c r="AZ4257">
        <f t="shared" si="727"/>
        <v>0</v>
      </c>
      <c r="BA4257" t="str">
        <f t="shared" si="728"/>
        <v>QB</v>
      </c>
      <c r="BB4257" t="str">
        <f t="shared" si="729"/>
        <v>_</v>
      </c>
      <c r="BC4257" t="str">
        <f t="shared" si="730"/>
        <v>ru</v>
      </c>
      <c r="BD4257">
        <f>COUNTIFS($BB$1:BB4257,BB4257,$BC$1:BC4257,"ru")</f>
        <v>2381</v>
      </c>
      <c r="BE4257" t="str">
        <f t="shared" si="731"/>
        <v>re</v>
      </c>
      <c r="BF4257">
        <f>COUNTIFS($BB$1:BB4257,BB4257,$BE$1:BE4257,"re")</f>
        <v>2381</v>
      </c>
      <c r="BG4257" t="str">
        <f t="shared" si="732"/>
        <v>ru2381_</v>
      </c>
      <c r="BH4257" t="str">
        <f t="shared" si="733"/>
        <v>re2381_</v>
      </c>
      <c r="BI4257" t="str">
        <f t="shared" si="734"/>
        <v>_0</v>
      </c>
      <c r="BJ4257" t="str">
        <f t="shared" si="735"/>
        <v>_</v>
      </c>
      <c r="BK4257" t="str">
        <f>IF(ISERROR(MATCH(LEFT(C4257,5)&amp;B4257&amp;"_"&amp;A4257,$BK$1:BK4256,0)),LEFT(C4257,5)&amp;B4257&amp;"_"&amp;A4257,"")</f>
        <v/>
      </c>
      <c r="BL4257">
        <f>COUNTIFS($B$1:B4257,B4257)-COUNTIFS($B$1:B4257,B4257,$BK$1:BK4257,"")</f>
        <v>0</v>
      </c>
      <c r="BM4257" t="str">
        <f t="shared" si="736"/>
        <v/>
      </c>
    </row>
    <row r="4258" spans="1:65" x14ac:dyDescent="0.25">
      <c r="A4258" s="1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1"/>
      <c r="AK4258" s="1"/>
      <c r="AL4258" s="1"/>
      <c r="AM4258" s="1"/>
      <c r="AN4258" s="1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t="str">
        <f t="shared" si="726"/>
        <v/>
      </c>
      <c r="AZ4258">
        <f t="shared" si="727"/>
        <v>0</v>
      </c>
      <c r="BA4258" t="str">
        <f t="shared" si="728"/>
        <v>QB</v>
      </c>
      <c r="BB4258" t="str">
        <f t="shared" si="729"/>
        <v>_</v>
      </c>
      <c r="BC4258" t="str">
        <f t="shared" si="730"/>
        <v>ru</v>
      </c>
      <c r="BD4258">
        <f>COUNTIFS($BB$1:BB4258,BB4258,$BC$1:BC4258,"ru")</f>
        <v>2382</v>
      </c>
      <c r="BE4258" t="str">
        <f t="shared" si="731"/>
        <v>re</v>
      </c>
      <c r="BF4258">
        <f>COUNTIFS($BB$1:BB4258,BB4258,$BE$1:BE4258,"re")</f>
        <v>2382</v>
      </c>
      <c r="BG4258" t="str">
        <f t="shared" si="732"/>
        <v>ru2382_</v>
      </c>
      <c r="BH4258" t="str">
        <f t="shared" si="733"/>
        <v>re2382_</v>
      </c>
      <c r="BI4258" t="str">
        <f t="shared" si="734"/>
        <v>_0</v>
      </c>
      <c r="BJ4258" t="str">
        <f t="shared" si="735"/>
        <v>_</v>
      </c>
      <c r="BK4258" t="str">
        <f>IF(ISERROR(MATCH(LEFT(C4258,5)&amp;B4258&amp;"_"&amp;A4258,$BK$1:BK4257,0)),LEFT(C4258,5)&amp;B4258&amp;"_"&amp;A4258,"")</f>
        <v/>
      </c>
      <c r="BL4258">
        <f>COUNTIFS($B$1:B4258,B4258)-COUNTIFS($B$1:B4258,B4258,$BK$1:BK4258,"")</f>
        <v>0</v>
      </c>
      <c r="BM4258" t="str">
        <f t="shared" si="736"/>
        <v/>
      </c>
    </row>
    <row r="4259" spans="1:65" x14ac:dyDescent="0.25">
      <c r="A4259" s="1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1"/>
      <c r="AK4259" s="1"/>
      <c r="AL4259" s="1"/>
      <c r="AM4259" s="1"/>
      <c r="AN4259" s="1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t="str">
        <f t="shared" si="726"/>
        <v/>
      </c>
      <c r="AZ4259">
        <f t="shared" si="727"/>
        <v>0</v>
      </c>
      <c r="BA4259" t="str">
        <f t="shared" si="728"/>
        <v>QB</v>
      </c>
      <c r="BB4259" t="str">
        <f t="shared" si="729"/>
        <v>_</v>
      </c>
      <c r="BC4259" t="str">
        <f t="shared" si="730"/>
        <v>ru</v>
      </c>
      <c r="BD4259">
        <f>COUNTIFS($BB$1:BB4259,BB4259,$BC$1:BC4259,"ru")</f>
        <v>2383</v>
      </c>
      <c r="BE4259" t="str">
        <f t="shared" si="731"/>
        <v>re</v>
      </c>
      <c r="BF4259">
        <f>COUNTIFS($BB$1:BB4259,BB4259,$BE$1:BE4259,"re")</f>
        <v>2383</v>
      </c>
      <c r="BG4259" t="str">
        <f t="shared" si="732"/>
        <v>ru2383_</v>
      </c>
      <c r="BH4259" t="str">
        <f t="shared" si="733"/>
        <v>re2383_</v>
      </c>
      <c r="BI4259" t="str">
        <f t="shared" si="734"/>
        <v>_0</v>
      </c>
      <c r="BJ4259" t="str">
        <f t="shared" si="735"/>
        <v>_</v>
      </c>
      <c r="BK4259" t="str">
        <f>IF(ISERROR(MATCH(LEFT(C4259,5)&amp;B4259&amp;"_"&amp;A4259,$BK$1:BK4258,0)),LEFT(C4259,5)&amp;B4259&amp;"_"&amp;A4259,"")</f>
        <v/>
      </c>
      <c r="BL4259">
        <f>COUNTIFS($B$1:B4259,B4259)-COUNTIFS($B$1:B4259,B4259,$BK$1:BK4259,"")</f>
        <v>0</v>
      </c>
      <c r="BM4259" t="str">
        <f t="shared" si="736"/>
        <v/>
      </c>
    </row>
    <row r="4260" spans="1:65" x14ac:dyDescent="0.25">
      <c r="AY4260" t="str">
        <f t="shared" ref="AY4260:AY4323" si="737">IF(ISNUMBER(AP4260),LEFT(C4260,7)&amp;"_"&amp;B4260,"")</f>
        <v/>
      </c>
      <c r="AZ4260">
        <f t="shared" ref="AZ4260:AZ4323" si="738">A4260</f>
        <v>0</v>
      </c>
      <c r="BA4260" t="str">
        <f t="shared" ref="BA4260:BA4323" si="739">IF(G4260="NA","","QB")</f>
        <v>QB</v>
      </c>
      <c r="BB4260" t="str">
        <f t="shared" ref="BB4260:BB4323" si="740">LEFT(C4260,7)&amp;"_"&amp;B4260</f>
        <v>_</v>
      </c>
      <c r="BC4260" t="str">
        <f t="shared" ref="BC4260:BC4323" si="741">IF(X4260="NA","","ru")</f>
        <v>ru</v>
      </c>
      <c r="BD4260">
        <f>COUNTIFS($BB$1:BB4260,BB4260,$BC$1:BC4260,"ru")</f>
        <v>2384</v>
      </c>
      <c r="BE4260" t="str">
        <f t="shared" ref="BE4260:BE4323" si="742">IF(AD4260="NA","","re")</f>
        <v>re</v>
      </c>
      <c r="BF4260">
        <f>COUNTIFS($BB$1:BB4260,BB4260,$BE$1:BE4260,"re")</f>
        <v>2384</v>
      </c>
      <c r="BG4260" t="str">
        <f t="shared" ref="BG4260:BG4323" si="743">BC4260&amp;BD4260&amp;$BB4260</f>
        <v>ru2384_</v>
      </c>
      <c r="BH4260" t="str">
        <f t="shared" ref="BH4260:BH4323" si="744">BE4260&amp;BF4260&amp;$BB4260</f>
        <v>re2384_</v>
      </c>
      <c r="BI4260" t="str">
        <f t="shared" ref="BI4260:BI4323" si="745">BB4260&amp;AZ4260</f>
        <v>_0</v>
      </c>
      <c r="BJ4260" t="str">
        <f t="shared" si="735"/>
        <v>_</v>
      </c>
      <c r="BK4260" t="str">
        <f>IF(ISERROR(MATCH(LEFT(C4260,5)&amp;B4260&amp;"_"&amp;A4260,$BK$1:BK4259,0)),LEFT(C4260,5)&amp;B4260&amp;"_"&amp;A4260,"")</f>
        <v/>
      </c>
      <c r="BL4260">
        <f>COUNTIFS($B$1:B4260,B4260)-COUNTIFS($B$1:B4260,B4260,$BK$1:BK4260,"")</f>
        <v>0</v>
      </c>
      <c r="BM4260" t="str">
        <f t="shared" si="736"/>
        <v/>
      </c>
    </row>
    <row r="4261" spans="1:65" x14ac:dyDescent="0.25">
      <c r="AY4261" t="str">
        <f t="shared" si="737"/>
        <v/>
      </c>
      <c r="AZ4261">
        <f t="shared" si="738"/>
        <v>0</v>
      </c>
      <c r="BA4261" t="str">
        <f t="shared" si="739"/>
        <v>QB</v>
      </c>
      <c r="BB4261" t="str">
        <f t="shared" si="740"/>
        <v>_</v>
      </c>
      <c r="BC4261" t="str">
        <f t="shared" si="741"/>
        <v>ru</v>
      </c>
      <c r="BD4261">
        <f>COUNTIFS($BB$1:BB4261,BB4261,$BC$1:BC4261,"ru")</f>
        <v>2385</v>
      </c>
      <c r="BE4261" t="str">
        <f t="shared" si="742"/>
        <v>re</v>
      </c>
      <c r="BF4261">
        <f>COUNTIFS($BB$1:BB4261,BB4261,$BE$1:BE4261,"re")</f>
        <v>2385</v>
      </c>
      <c r="BG4261" t="str">
        <f t="shared" si="743"/>
        <v>ru2385_</v>
      </c>
      <c r="BH4261" t="str">
        <f t="shared" si="744"/>
        <v>re2385_</v>
      </c>
      <c r="BI4261" t="str">
        <f t="shared" si="745"/>
        <v>_0</v>
      </c>
      <c r="BJ4261" t="str">
        <f t="shared" si="735"/>
        <v>_</v>
      </c>
      <c r="BK4261" t="str">
        <f>IF(ISERROR(MATCH(LEFT(C4261,5)&amp;B4261&amp;"_"&amp;A4261,$BK$1:BK4260,0)),LEFT(C4261,5)&amp;B4261&amp;"_"&amp;A4261,"")</f>
        <v/>
      </c>
      <c r="BL4261">
        <f>COUNTIFS($B$1:B4261,B4261)-COUNTIFS($B$1:B4261,B4261,$BK$1:BK4261,"")</f>
        <v>0</v>
      </c>
      <c r="BM4261" t="str">
        <f t="shared" si="736"/>
        <v/>
      </c>
    </row>
    <row r="4262" spans="1:65" x14ac:dyDescent="0.25">
      <c r="AY4262" t="str">
        <f t="shared" si="737"/>
        <v/>
      </c>
      <c r="AZ4262">
        <f t="shared" si="738"/>
        <v>0</v>
      </c>
      <c r="BA4262" t="str">
        <f t="shared" si="739"/>
        <v>QB</v>
      </c>
      <c r="BB4262" t="str">
        <f t="shared" si="740"/>
        <v>_</v>
      </c>
      <c r="BC4262" t="str">
        <f t="shared" si="741"/>
        <v>ru</v>
      </c>
      <c r="BD4262">
        <f>COUNTIFS($BB$1:BB4262,BB4262,$BC$1:BC4262,"ru")</f>
        <v>2386</v>
      </c>
      <c r="BE4262" t="str">
        <f t="shared" si="742"/>
        <v>re</v>
      </c>
      <c r="BF4262">
        <f>COUNTIFS($BB$1:BB4262,BB4262,$BE$1:BE4262,"re")</f>
        <v>2386</v>
      </c>
      <c r="BG4262" t="str">
        <f t="shared" si="743"/>
        <v>ru2386_</v>
      </c>
      <c r="BH4262" t="str">
        <f t="shared" si="744"/>
        <v>re2386_</v>
      </c>
      <c r="BI4262" t="str">
        <f t="shared" si="745"/>
        <v>_0</v>
      </c>
      <c r="BJ4262" t="str">
        <f t="shared" si="735"/>
        <v>_</v>
      </c>
      <c r="BK4262" t="str">
        <f>IF(ISERROR(MATCH(LEFT(C4262,5)&amp;B4262&amp;"_"&amp;A4262,$BK$1:BK4261,0)),LEFT(C4262,5)&amp;B4262&amp;"_"&amp;A4262,"")</f>
        <v/>
      </c>
      <c r="BL4262">
        <f>COUNTIFS($B$1:B4262,B4262)-COUNTIFS($B$1:B4262,B4262,$BK$1:BK4262,"")</f>
        <v>0</v>
      </c>
      <c r="BM4262" t="str">
        <f t="shared" si="736"/>
        <v/>
      </c>
    </row>
    <row r="4263" spans="1:65" x14ac:dyDescent="0.25">
      <c r="AY4263" t="str">
        <f t="shared" si="737"/>
        <v/>
      </c>
      <c r="AZ4263">
        <f t="shared" si="738"/>
        <v>0</v>
      </c>
      <c r="BA4263" t="str">
        <f t="shared" si="739"/>
        <v>QB</v>
      </c>
      <c r="BB4263" t="str">
        <f t="shared" si="740"/>
        <v>_</v>
      </c>
      <c r="BC4263" t="str">
        <f t="shared" si="741"/>
        <v>ru</v>
      </c>
      <c r="BD4263">
        <f>COUNTIFS($BB$1:BB4263,BB4263,$BC$1:BC4263,"ru")</f>
        <v>2387</v>
      </c>
      <c r="BE4263" t="str">
        <f t="shared" si="742"/>
        <v>re</v>
      </c>
      <c r="BF4263">
        <f>COUNTIFS($BB$1:BB4263,BB4263,$BE$1:BE4263,"re")</f>
        <v>2387</v>
      </c>
      <c r="BG4263" t="str">
        <f t="shared" si="743"/>
        <v>ru2387_</v>
      </c>
      <c r="BH4263" t="str">
        <f t="shared" si="744"/>
        <v>re2387_</v>
      </c>
      <c r="BI4263" t="str">
        <f t="shared" si="745"/>
        <v>_0</v>
      </c>
      <c r="BJ4263" t="str">
        <f t="shared" si="735"/>
        <v>_</v>
      </c>
      <c r="BK4263" t="str">
        <f>IF(ISERROR(MATCH(LEFT(C4263,5)&amp;B4263&amp;"_"&amp;A4263,$BK$1:BK4262,0)),LEFT(C4263,5)&amp;B4263&amp;"_"&amp;A4263,"")</f>
        <v/>
      </c>
      <c r="BL4263">
        <f>COUNTIFS($B$1:B4263,B4263)-COUNTIFS($B$1:B4263,B4263,$BK$1:BK4263,"")</f>
        <v>0</v>
      </c>
      <c r="BM4263" t="str">
        <f t="shared" si="736"/>
        <v/>
      </c>
    </row>
    <row r="4264" spans="1:65" x14ac:dyDescent="0.25">
      <c r="AY4264" t="str">
        <f t="shared" si="737"/>
        <v/>
      </c>
      <c r="AZ4264">
        <f t="shared" si="738"/>
        <v>0</v>
      </c>
      <c r="BA4264" t="str">
        <f t="shared" si="739"/>
        <v>QB</v>
      </c>
      <c r="BB4264" t="str">
        <f t="shared" si="740"/>
        <v>_</v>
      </c>
      <c r="BC4264" t="str">
        <f t="shared" si="741"/>
        <v>ru</v>
      </c>
      <c r="BD4264">
        <f>COUNTIFS($BB$1:BB4264,BB4264,$BC$1:BC4264,"ru")</f>
        <v>2388</v>
      </c>
      <c r="BE4264" t="str">
        <f t="shared" si="742"/>
        <v>re</v>
      </c>
      <c r="BF4264">
        <f>COUNTIFS($BB$1:BB4264,BB4264,$BE$1:BE4264,"re")</f>
        <v>2388</v>
      </c>
      <c r="BG4264" t="str">
        <f t="shared" si="743"/>
        <v>ru2388_</v>
      </c>
      <c r="BH4264" t="str">
        <f t="shared" si="744"/>
        <v>re2388_</v>
      </c>
      <c r="BI4264" t="str">
        <f t="shared" si="745"/>
        <v>_0</v>
      </c>
      <c r="BJ4264" t="str">
        <f t="shared" si="735"/>
        <v>_</v>
      </c>
      <c r="BK4264" t="str">
        <f>IF(ISERROR(MATCH(LEFT(C4264,5)&amp;B4264&amp;"_"&amp;A4264,$BK$1:BK4263,0)),LEFT(C4264,5)&amp;B4264&amp;"_"&amp;A4264,"")</f>
        <v/>
      </c>
      <c r="BL4264">
        <f>COUNTIFS($B$1:B4264,B4264)-COUNTIFS($B$1:B4264,B4264,$BK$1:BK4264,"")</f>
        <v>0</v>
      </c>
      <c r="BM4264" t="str">
        <f t="shared" si="736"/>
        <v/>
      </c>
    </row>
    <row r="4265" spans="1:65" x14ac:dyDescent="0.25">
      <c r="AY4265" t="str">
        <f t="shared" si="737"/>
        <v/>
      </c>
      <c r="AZ4265">
        <f t="shared" si="738"/>
        <v>0</v>
      </c>
      <c r="BA4265" t="str">
        <f t="shared" si="739"/>
        <v>QB</v>
      </c>
      <c r="BB4265" t="str">
        <f t="shared" si="740"/>
        <v>_</v>
      </c>
      <c r="BC4265" t="str">
        <f t="shared" si="741"/>
        <v>ru</v>
      </c>
      <c r="BD4265">
        <f>COUNTIFS($BB$1:BB4265,BB4265,$BC$1:BC4265,"ru")</f>
        <v>2389</v>
      </c>
      <c r="BE4265" t="str">
        <f t="shared" si="742"/>
        <v>re</v>
      </c>
      <c r="BF4265">
        <f>COUNTIFS($BB$1:BB4265,BB4265,$BE$1:BE4265,"re")</f>
        <v>2389</v>
      </c>
      <c r="BG4265" t="str">
        <f t="shared" si="743"/>
        <v>ru2389_</v>
      </c>
      <c r="BH4265" t="str">
        <f t="shared" si="744"/>
        <v>re2389_</v>
      </c>
      <c r="BI4265" t="str">
        <f t="shared" si="745"/>
        <v>_0</v>
      </c>
      <c r="BJ4265" t="str">
        <f t="shared" si="735"/>
        <v>_</v>
      </c>
      <c r="BK4265" t="str">
        <f>IF(ISERROR(MATCH(LEFT(C4265,5)&amp;B4265&amp;"_"&amp;A4265,$BK$1:BK4264,0)),LEFT(C4265,5)&amp;B4265&amp;"_"&amp;A4265,"")</f>
        <v/>
      </c>
      <c r="BL4265">
        <f>COUNTIFS($B$1:B4265,B4265)-COUNTIFS($B$1:B4265,B4265,$BK$1:BK4265,"")</f>
        <v>0</v>
      </c>
      <c r="BM4265" t="str">
        <f t="shared" si="736"/>
        <v/>
      </c>
    </row>
    <row r="4266" spans="1:65" x14ac:dyDescent="0.25">
      <c r="AY4266" t="str">
        <f t="shared" si="737"/>
        <v/>
      </c>
      <c r="AZ4266">
        <f t="shared" si="738"/>
        <v>0</v>
      </c>
      <c r="BA4266" t="str">
        <f t="shared" si="739"/>
        <v>QB</v>
      </c>
      <c r="BB4266" t="str">
        <f t="shared" si="740"/>
        <v>_</v>
      </c>
      <c r="BC4266" t="str">
        <f t="shared" si="741"/>
        <v>ru</v>
      </c>
      <c r="BD4266">
        <f>COUNTIFS($BB$1:BB4266,BB4266,$BC$1:BC4266,"ru")</f>
        <v>2390</v>
      </c>
      <c r="BE4266" t="str">
        <f t="shared" si="742"/>
        <v>re</v>
      </c>
      <c r="BF4266">
        <f>COUNTIFS($BB$1:BB4266,BB4266,$BE$1:BE4266,"re")</f>
        <v>2390</v>
      </c>
      <c r="BG4266" t="str">
        <f t="shared" si="743"/>
        <v>ru2390_</v>
      </c>
      <c r="BH4266" t="str">
        <f t="shared" si="744"/>
        <v>re2390_</v>
      </c>
      <c r="BI4266" t="str">
        <f t="shared" si="745"/>
        <v>_0</v>
      </c>
      <c r="BJ4266" t="str">
        <f t="shared" si="735"/>
        <v>_</v>
      </c>
      <c r="BK4266" t="str">
        <f>IF(ISERROR(MATCH(LEFT(C4266,5)&amp;B4266&amp;"_"&amp;A4266,$BK$1:BK4265,0)),LEFT(C4266,5)&amp;B4266&amp;"_"&amp;A4266,"")</f>
        <v/>
      </c>
      <c r="BL4266">
        <f>COUNTIFS($B$1:B4266,B4266)-COUNTIFS($B$1:B4266,B4266,$BK$1:BK4266,"")</f>
        <v>0</v>
      </c>
      <c r="BM4266" t="str">
        <f t="shared" si="736"/>
        <v/>
      </c>
    </row>
    <row r="4267" spans="1:65" x14ac:dyDescent="0.25">
      <c r="AY4267" t="str">
        <f t="shared" si="737"/>
        <v/>
      </c>
      <c r="AZ4267">
        <f t="shared" si="738"/>
        <v>0</v>
      </c>
      <c r="BA4267" t="str">
        <f t="shared" si="739"/>
        <v>QB</v>
      </c>
      <c r="BB4267" t="str">
        <f t="shared" si="740"/>
        <v>_</v>
      </c>
      <c r="BC4267" t="str">
        <f t="shared" si="741"/>
        <v>ru</v>
      </c>
      <c r="BD4267">
        <f>COUNTIFS($BB$1:BB4267,BB4267,$BC$1:BC4267,"ru")</f>
        <v>2391</v>
      </c>
      <c r="BE4267" t="str">
        <f t="shared" si="742"/>
        <v>re</v>
      </c>
      <c r="BF4267">
        <f>COUNTIFS($BB$1:BB4267,BB4267,$BE$1:BE4267,"re")</f>
        <v>2391</v>
      </c>
      <c r="BG4267" t="str">
        <f t="shared" si="743"/>
        <v>ru2391_</v>
      </c>
      <c r="BH4267" t="str">
        <f t="shared" si="744"/>
        <v>re2391_</v>
      </c>
      <c r="BI4267" t="str">
        <f t="shared" si="745"/>
        <v>_0</v>
      </c>
      <c r="BJ4267" t="str">
        <f t="shared" si="735"/>
        <v>_</v>
      </c>
      <c r="BK4267" t="str">
        <f>IF(ISERROR(MATCH(LEFT(C4267,5)&amp;B4267&amp;"_"&amp;A4267,$BK$1:BK4266,0)),LEFT(C4267,5)&amp;B4267&amp;"_"&amp;A4267,"")</f>
        <v/>
      </c>
      <c r="BL4267">
        <f>COUNTIFS($B$1:B4267,B4267)-COUNTIFS($B$1:B4267,B4267,$BK$1:BK4267,"")</f>
        <v>0</v>
      </c>
      <c r="BM4267" t="str">
        <f t="shared" si="736"/>
        <v/>
      </c>
    </row>
    <row r="4268" spans="1:65" x14ac:dyDescent="0.25">
      <c r="AY4268" t="str">
        <f t="shared" si="737"/>
        <v/>
      </c>
      <c r="AZ4268">
        <f t="shared" si="738"/>
        <v>0</v>
      </c>
      <c r="BA4268" t="str">
        <f t="shared" si="739"/>
        <v>QB</v>
      </c>
      <c r="BB4268" t="str">
        <f t="shared" si="740"/>
        <v>_</v>
      </c>
      <c r="BC4268" t="str">
        <f t="shared" si="741"/>
        <v>ru</v>
      </c>
      <c r="BD4268">
        <f>COUNTIFS($BB$1:BB4268,BB4268,$BC$1:BC4268,"ru")</f>
        <v>2392</v>
      </c>
      <c r="BE4268" t="str">
        <f t="shared" si="742"/>
        <v>re</v>
      </c>
      <c r="BF4268">
        <f>COUNTIFS($BB$1:BB4268,BB4268,$BE$1:BE4268,"re")</f>
        <v>2392</v>
      </c>
      <c r="BG4268" t="str">
        <f t="shared" si="743"/>
        <v>ru2392_</v>
      </c>
      <c r="BH4268" t="str">
        <f t="shared" si="744"/>
        <v>re2392_</v>
      </c>
      <c r="BI4268" t="str">
        <f t="shared" si="745"/>
        <v>_0</v>
      </c>
      <c r="BJ4268" t="str">
        <f t="shared" si="735"/>
        <v>_</v>
      </c>
      <c r="BK4268" t="str">
        <f>IF(ISERROR(MATCH(LEFT(C4268,5)&amp;B4268&amp;"_"&amp;A4268,$BK$1:BK4267,0)),LEFT(C4268,5)&amp;B4268&amp;"_"&amp;A4268,"")</f>
        <v/>
      </c>
      <c r="BL4268">
        <f>COUNTIFS($B$1:B4268,B4268)-COUNTIFS($B$1:B4268,B4268,$BK$1:BK4268,"")</f>
        <v>0</v>
      </c>
      <c r="BM4268" t="str">
        <f t="shared" si="736"/>
        <v/>
      </c>
    </row>
    <row r="4269" spans="1:65" x14ac:dyDescent="0.25">
      <c r="AY4269" t="str">
        <f t="shared" si="737"/>
        <v/>
      </c>
      <c r="AZ4269">
        <f t="shared" si="738"/>
        <v>0</v>
      </c>
      <c r="BA4269" t="str">
        <f t="shared" si="739"/>
        <v>QB</v>
      </c>
      <c r="BB4269" t="str">
        <f t="shared" si="740"/>
        <v>_</v>
      </c>
      <c r="BC4269" t="str">
        <f t="shared" si="741"/>
        <v>ru</v>
      </c>
      <c r="BD4269">
        <f>COUNTIFS($BB$1:BB4269,BB4269,$BC$1:BC4269,"ru")</f>
        <v>2393</v>
      </c>
      <c r="BE4269" t="str">
        <f t="shared" si="742"/>
        <v>re</v>
      </c>
      <c r="BF4269">
        <f>COUNTIFS($BB$1:BB4269,BB4269,$BE$1:BE4269,"re")</f>
        <v>2393</v>
      </c>
      <c r="BG4269" t="str">
        <f t="shared" si="743"/>
        <v>ru2393_</v>
      </c>
      <c r="BH4269" t="str">
        <f t="shared" si="744"/>
        <v>re2393_</v>
      </c>
      <c r="BI4269" t="str">
        <f t="shared" si="745"/>
        <v>_0</v>
      </c>
      <c r="BJ4269" t="str">
        <f t="shared" si="735"/>
        <v>_</v>
      </c>
      <c r="BK4269" t="str">
        <f>IF(ISERROR(MATCH(LEFT(C4269,5)&amp;B4269&amp;"_"&amp;A4269,$BK$1:BK4268,0)),LEFT(C4269,5)&amp;B4269&amp;"_"&amp;A4269,"")</f>
        <v/>
      </c>
      <c r="BL4269">
        <f>COUNTIFS($B$1:B4269,B4269)-COUNTIFS($B$1:B4269,B4269,$BK$1:BK4269,"")</f>
        <v>0</v>
      </c>
      <c r="BM4269" t="str">
        <f t="shared" si="736"/>
        <v/>
      </c>
    </row>
    <row r="4270" spans="1:65" x14ac:dyDescent="0.25">
      <c r="AY4270" t="str">
        <f t="shared" si="737"/>
        <v/>
      </c>
      <c r="AZ4270">
        <f t="shared" si="738"/>
        <v>0</v>
      </c>
      <c r="BA4270" t="str">
        <f t="shared" si="739"/>
        <v>QB</v>
      </c>
      <c r="BB4270" t="str">
        <f t="shared" si="740"/>
        <v>_</v>
      </c>
      <c r="BC4270" t="str">
        <f t="shared" si="741"/>
        <v>ru</v>
      </c>
      <c r="BD4270">
        <f>COUNTIFS($BB$1:BB4270,BB4270,$BC$1:BC4270,"ru")</f>
        <v>2394</v>
      </c>
      <c r="BE4270" t="str">
        <f t="shared" si="742"/>
        <v>re</v>
      </c>
      <c r="BF4270">
        <f>COUNTIFS($BB$1:BB4270,BB4270,$BE$1:BE4270,"re")</f>
        <v>2394</v>
      </c>
      <c r="BG4270" t="str">
        <f t="shared" si="743"/>
        <v>ru2394_</v>
      </c>
      <c r="BH4270" t="str">
        <f t="shared" si="744"/>
        <v>re2394_</v>
      </c>
      <c r="BI4270" t="str">
        <f t="shared" si="745"/>
        <v>_0</v>
      </c>
      <c r="BJ4270" t="str">
        <f t="shared" si="735"/>
        <v>_</v>
      </c>
      <c r="BK4270" t="str">
        <f>IF(ISERROR(MATCH(LEFT(C4270,5)&amp;B4270&amp;"_"&amp;A4270,$BK$1:BK4269,0)),LEFT(C4270,5)&amp;B4270&amp;"_"&amp;A4270,"")</f>
        <v/>
      </c>
      <c r="BL4270">
        <f>COUNTIFS($B$1:B4270,B4270)-COUNTIFS($B$1:B4270,B4270,$BK$1:BK4270,"")</f>
        <v>0</v>
      </c>
      <c r="BM4270" t="str">
        <f t="shared" si="736"/>
        <v/>
      </c>
    </row>
    <row r="4271" spans="1:65" x14ac:dyDescent="0.25">
      <c r="AY4271" t="str">
        <f t="shared" si="737"/>
        <v/>
      </c>
      <c r="AZ4271">
        <f t="shared" si="738"/>
        <v>0</v>
      </c>
      <c r="BA4271" t="str">
        <f t="shared" si="739"/>
        <v>QB</v>
      </c>
      <c r="BB4271" t="str">
        <f t="shared" si="740"/>
        <v>_</v>
      </c>
      <c r="BC4271" t="str">
        <f t="shared" si="741"/>
        <v>ru</v>
      </c>
      <c r="BD4271">
        <f>COUNTIFS($BB$1:BB4271,BB4271,$BC$1:BC4271,"ru")</f>
        <v>2395</v>
      </c>
      <c r="BE4271" t="str">
        <f t="shared" si="742"/>
        <v>re</v>
      </c>
      <c r="BF4271">
        <f>COUNTIFS($BB$1:BB4271,BB4271,$BE$1:BE4271,"re")</f>
        <v>2395</v>
      </c>
      <c r="BG4271" t="str">
        <f t="shared" si="743"/>
        <v>ru2395_</v>
      </c>
      <c r="BH4271" t="str">
        <f t="shared" si="744"/>
        <v>re2395_</v>
      </c>
      <c r="BI4271" t="str">
        <f t="shared" si="745"/>
        <v>_0</v>
      </c>
      <c r="BJ4271" t="str">
        <f t="shared" si="735"/>
        <v>_</v>
      </c>
      <c r="BK4271" t="str">
        <f>IF(ISERROR(MATCH(LEFT(C4271,5)&amp;B4271&amp;"_"&amp;A4271,$BK$1:BK4270,0)),LEFT(C4271,5)&amp;B4271&amp;"_"&amp;A4271,"")</f>
        <v/>
      </c>
      <c r="BL4271">
        <f>COUNTIFS($B$1:B4271,B4271)-COUNTIFS($B$1:B4271,B4271,$BK$1:BK4271,"")</f>
        <v>0</v>
      </c>
      <c r="BM4271" t="str">
        <f t="shared" si="736"/>
        <v/>
      </c>
    </row>
    <row r="4272" spans="1:65" x14ac:dyDescent="0.25">
      <c r="AY4272" t="str">
        <f t="shared" si="737"/>
        <v/>
      </c>
      <c r="AZ4272">
        <f t="shared" si="738"/>
        <v>0</v>
      </c>
      <c r="BA4272" t="str">
        <f t="shared" si="739"/>
        <v>QB</v>
      </c>
      <c r="BB4272" t="str">
        <f t="shared" si="740"/>
        <v>_</v>
      </c>
      <c r="BC4272" t="str">
        <f t="shared" si="741"/>
        <v>ru</v>
      </c>
      <c r="BD4272">
        <f>COUNTIFS($BB$1:BB4272,BB4272,$BC$1:BC4272,"ru")</f>
        <v>2396</v>
      </c>
      <c r="BE4272" t="str">
        <f t="shared" si="742"/>
        <v>re</v>
      </c>
      <c r="BF4272">
        <f>COUNTIFS($BB$1:BB4272,BB4272,$BE$1:BE4272,"re")</f>
        <v>2396</v>
      </c>
      <c r="BG4272" t="str">
        <f t="shared" si="743"/>
        <v>ru2396_</v>
      </c>
      <c r="BH4272" t="str">
        <f t="shared" si="744"/>
        <v>re2396_</v>
      </c>
      <c r="BI4272" t="str">
        <f t="shared" si="745"/>
        <v>_0</v>
      </c>
      <c r="BJ4272" t="str">
        <f t="shared" si="735"/>
        <v>_</v>
      </c>
      <c r="BK4272" t="str">
        <f>IF(ISERROR(MATCH(LEFT(C4272,5)&amp;B4272&amp;"_"&amp;A4272,$BK$1:BK4271,0)),LEFT(C4272,5)&amp;B4272&amp;"_"&amp;A4272,"")</f>
        <v/>
      </c>
      <c r="BL4272">
        <f>COUNTIFS($B$1:B4272,B4272)-COUNTIFS($B$1:B4272,B4272,$BK$1:BK4272,"")</f>
        <v>0</v>
      </c>
      <c r="BM4272" t="str">
        <f t="shared" si="736"/>
        <v/>
      </c>
    </row>
    <row r="4273" spans="51:65" x14ac:dyDescent="0.25">
      <c r="AY4273" t="str">
        <f t="shared" si="737"/>
        <v/>
      </c>
      <c r="AZ4273">
        <f t="shared" si="738"/>
        <v>0</v>
      </c>
      <c r="BA4273" t="str">
        <f t="shared" si="739"/>
        <v>QB</v>
      </c>
      <c r="BB4273" t="str">
        <f t="shared" si="740"/>
        <v>_</v>
      </c>
      <c r="BC4273" t="str">
        <f t="shared" si="741"/>
        <v>ru</v>
      </c>
      <c r="BD4273">
        <f>COUNTIFS($BB$1:BB4273,BB4273,$BC$1:BC4273,"ru")</f>
        <v>2397</v>
      </c>
      <c r="BE4273" t="str">
        <f t="shared" si="742"/>
        <v>re</v>
      </c>
      <c r="BF4273">
        <f>COUNTIFS($BB$1:BB4273,BB4273,$BE$1:BE4273,"re")</f>
        <v>2397</v>
      </c>
      <c r="BG4273" t="str">
        <f t="shared" si="743"/>
        <v>ru2397_</v>
      </c>
      <c r="BH4273" t="str">
        <f t="shared" si="744"/>
        <v>re2397_</v>
      </c>
      <c r="BI4273" t="str">
        <f t="shared" si="745"/>
        <v>_0</v>
      </c>
      <c r="BJ4273" t="str">
        <f t="shared" si="735"/>
        <v>_</v>
      </c>
      <c r="BK4273" t="str">
        <f>IF(ISERROR(MATCH(LEFT(C4273,5)&amp;B4273&amp;"_"&amp;A4273,$BK$1:BK4272,0)),LEFT(C4273,5)&amp;B4273&amp;"_"&amp;A4273,"")</f>
        <v/>
      </c>
      <c r="BL4273">
        <f>COUNTIFS($B$1:B4273,B4273)-COUNTIFS($B$1:B4273,B4273,$BK$1:BK4273,"")</f>
        <v>0</v>
      </c>
      <c r="BM4273" t="str">
        <f t="shared" si="736"/>
        <v/>
      </c>
    </row>
    <row r="4274" spans="51:65" x14ac:dyDescent="0.25">
      <c r="AY4274" t="str">
        <f t="shared" si="737"/>
        <v/>
      </c>
      <c r="AZ4274">
        <f t="shared" si="738"/>
        <v>0</v>
      </c>
      <c r="BA4274" t="str">
        <f t="shared" si="739"/>
        <v>QB</v>
      </c>
      <c r="BB4274" t="str">
        <f t="shared" si="740"/>
        <v>_</v>
      </c>
      <c r="BC4274" t="str">
        <f t="shared" si="741"/>
        <v>ru</v>
      </c>
      <c r="BD4274">
        <f>COUNTIFS($BB$1:BB4274,BB4274,$BC$1:BC4274,"ru")</f>
        <v>2398</v>
      </c>
      <c r="BE4274" t="str">
        <f t="shared" si="742"/>
        <v>re</v>
      </c>
      <c r="BF4274">
        <f>COUNTIFS($BB$1:BB4274,BB4274,$BE$1:BE4274,"re")</f>
        <v>2398</v>
      </c>
      <c r="BG4274" t="str">
        <f t="shared" si="743"/>
        <v>ru2398_</v>
      </c>
      <c r="BH4274" t="str">
        <f t="shared" si="744"/>
        <v>re2398_</v>
      </c>
      <c r="BI4274" t="str">
        <f t="shared" si="745"/>
        <v>_0</v>
      </c>
      <c r="BJ4274" t="str">
        <f t="shared" si="735"/>
        <v>_</v>
      </c>
      <c r="BK4274" t="str">
        <f>IF(ISERROR(MATCH(LEFT(C4274,5)&amp;B4274&amp;"_"&amp;A4274,$BK$1:BK4273,0)),LEFT(C4274,5)&amp;B4274&amp;"_"&amp;A4274,"")</f>
        <v/>
      </c>
      <c r="BL4274">
        <f>COUNTIFS($B$1:B4274,B4274)-COUNTIFS($B$1:B4274,B4274,$BK$1:BK4274,"")</f>
        <v>0</v>
      </c>
      <c r="BM4274" t="str">
        <f t="shared" si="736"/>
        <v/>
      </c>
    </row>
    <row r="4275" spans="51:65" x14ac:dyDescent="0.25">
      <c r="AY4275" t="str">
        <f t="shared" si="737"/>
        <v/>
      </c>
      <c r="AZ4275">
        <f t="shared" si="738"/>
        <v>0</v>
      </c>
      <c r="BA4275" t="str">
        <f t="shared" si="739"/>
        <v>QB</v>
      </c>
      <c r="BB4275" t="str">
        <f t="shared" si="740"/>
        <v>_</v>
      </c>
      <c r="BC4275" t="str">
        <f t="shared" si="741"/>
        <v>ru</v>
      </c>
      <c r="BD4275">
        <f>COUNTIFS($BB$1:BB4275,BB4275,$BC$1:BC4275,"ru")</f>
        <v>2399</v>
      </c>
      <c r="BE4275" t="str">
        <f t="shared" si="742"/>
        <v>re</v>
      </c>
      <c r="BF4275">
        <f>COUNTIFS($BB$1:BB4275,BB4275,$BE$1:BE4275,"re")</f>
        <v>2399</v>
      </c>
      <c r="BG4275" t="str">
        <f t="shared" si="743"/>
        <v>ru2399_</v>
      </c>
      <c r="BH4275" t="str">
        <f t="shared" si="744"/>
        <v>re2399_</v>
      </c>
      <c r="BI4275" t="str">
        <f t="shared" si="745"/>
        <v>_0</v>
      </c>
      <c r="BJ4275" t="str">
        <f t="shared" si="735"/>
        <v>_</v>
      </c>
      <c r="BK4275" t="str">
        <f>IF(ISERROR(MATCH(LEFT(C4275,5)&amp;B4275&amp;"_"&amp;A4275,$BK$1:BK4274,0)),LEFT(C4275,5)&amp;B4275&amp;"_"&amp;A4275,"")</f>
        <v/>
      </c>
      <c r="BL4275">
        <f>COUNTIFS($B$1:B4275,B4275)-COUNTIFS($B$1:B4275,B4275,$BK$1:BK4275,"")</f>
        <v>0</v>
      </c>
      <c r="BM4275" t="str">
        <f t="shared" si="736"/>
        <v/>
      </c>
    </row>
    <row r="4276" spans="51:65" x14ac:dyDescent="0.25">
      <c r="AY4276" t="str">
        <f t="shared" si="737"/>
        <v/>
      </c>
      <c r="AZ4276">
        <f t="shared" si="738"/>
        <v>0</v>
      </c>
      <c r="BA4276" t="str">
        <f t="shared" si="739"/>
        <v>QB</v>
      </c>
      <c r="BB4276" t="str">
        <f t="shared" si="740"/>
        <v>_</v>
      </c>
      <c r="BC4276" t="str">
        <f t="shared" si="741"/>
        <v>ru</v>
      </c>
      <c r="BD4276">
        <f>COUNTIFS($BB$1:BB4276,BB4276,$BC$1:BC4276,"ru")</f>
        <v>2400</v>
      </c>
      <c r="BE4276" t="str">
        <f t="shared" si="742"/>
        <v>re</v>
      </c>
      <c r="BF4276">
        <f>COUNTIFS($BB$1:BB4276,BB4276,$BE$1:BE4276,"re")</f>
        <v>2400</v>
      </c>
      <c r="BG4276" t="str">
        <f t="shared" si="743"/>
        <v>ru2400_</v>
      </c>
      <c r="BH4276" t="str">
        <f t="shared" si="744"/>
        <v>re2400_</v>
      </c>
      <c r="BI4276" t="str">
        <f t="shared" si="745"/>
        <v>_0</v>
      </c>
      <c r="BJ4276" t="str">
        <f t="shared" si="735"/>
        <v>_</v>
      </c>
      <c r="BK4276" t="str">
        <f>IF(ISERROR(MATCH(LEFT(C4276,5)&amp;B4276&amp;"_"&amp;A4276,$BK$1:BK4275,0)),LEFT(C4276,5)&amp;B4276&amp;"_"&amp;A4276,"")</f>
        <v/>
      </c>
      <c r="BL4276">
        <f>COUNTIFS($B$1:B4276,B4276)-COUNTIFS($B$1:B4276,B4276,$BK$1:BK4276,"")</f>
        <v>0</v>
      </c>
      <c r="BM4276" t="str">
        <f t="shared" si="736"/>
        <v/>
      </c>
    </row>
    <row r="4277" spans="51:65" x14ac:dyDescent="0.25">
      <c r="AY4277" t="str">
        <f t="shared" si="737"/>
        <v/>
      </c>
      <c r="AZ4277">
        <f t="shared" si="738"/>
        <v>0</v>
      </c>
      <c r="BA4277" t="str">
        <f t="shared" si="739"/>
        <v>QB</v>
      </c>
      <c r="BB4277" t="str">
        <f t="shared" si="740"/>
        <v>_</v>
      </c>
      <c r="BC4277" t="str">
        <f t="shared" si="741"/>
        <v>ru</v>
      </c>
      <c r="BD4277">
        <f>COUNTIFS($BB$1:BB4277,BB4277,$BC$1:BC4277,"ru")</f>
        <v>2401</v>
      </c>
      <c r="BE4277" t="str">
        <f t="shared" si="742"/>
        <v>re</v>
      </c>
      <c r="BF4277">
        <f>COUNTIFS($BB$1:BB4277,BB4277,$BE$1:BE4277,"re")</f>
        <v>2401</v>
      </c>
      <c r="BG4277" t="str">
        <f t="shared" si="743"/>
        <v>ru2401_</v>
      </c>
      <c r="BH4277" t="str">
        <f t="shared" si="744"/>
        <v>re2401_</v>
      </c>
      <c r="BI4277" t="str">
        <f t="shared" si="745"/>
        <v>_0</v>
      </c>
      <c r="BJ4277" t="str">
        <f t="shared" si="735"/>
        <v>_</v>
      </c>
      <c r="BK4277" t="str">
        <f>IF(ISERROR(MATCH(LEFT(C4277,5)&amp;B4277&amp;"_"&amp;A4277,$BK$1:BK4276,0)),LEFT(C4277,5)&amp;B4277&amp;"_"&amp;A4277,"")</f>
        <v/>
      </c>
      <c r="BL4277">
        <f>COUNTIFS($B$1:B4277,B4277)-COUNTIFS($B$1:B4277,B4277,$BK$1:BK4277,"")</f>
        <v>0</v>
      </c>
      <c r="BM4277" t="str">
        <f t="shared" si="736"/>
        <v/>
      </c>
    </row>
    <row r="4278" spans="51:65" x14ac:dyDescent="0.25">
      <c r="AY4278" t="str">
        <f t="shared" si="737"/>
        <v/>
      </c>
      <c r="AZ4278">
        <f t="shared" si="738"/>
        <v>0</v>
      </c>
      <c r="BA4278" t="str">
        <f t="shared" si="739"/>
        <v>QB</v>
      </c>
      <c r="BB4278" t="str">
        <f t="shared" si="740"/>
        <v>_</v>
      </c>
      <c r="BC4278" t="str">
        <f t="shared" si="741"/>
        <v>ru</v>
      </c>
      <c r="BD4278">
        <f>COUNTIFS($BB$1:BB4278,BB4278,$BC$1:BC4278,"ru")</f>
        <v>2402</v>
      </c>
      <c r="BE4278" t="str">
        <f t="shared" si="742"/>
        <v>re</v>
      </c>
      <c r="BF4278">
        <f>COUNTIFS($BB$1:BB4278,BB4278,$BE$1:BE4278,"re")</f>
        <v>2402</v>
      </c>
      <c r="BG4278" t="str">
        <f t="shared" si="743"/>
        <v>ru2402_</v>
      </c>
      <c r="BH4278" t="str">
        <f t="shared" si="744"/>
        <v>re2402_</v>
      </c>
      <c r="BI4278" t="str">
        <f t="shared" si="745"/>
        <v>_0</v>
      </c>
      <c r="BJ4278" t="str">
        <f t="shared" si="735"/>
        <v>_</v>
      </c>
      <c r="BK4278" t="str">
        <f>IF(ISERROR(MATCH(LEFT(C4278,5)&amp;B4278&amp;"_"&amp;A4278,$BK$1:BK4277,0)),LEFT(C4278,5)&amp;B4278&amp;"_"&amp;A4278,"")</f>
        <v/>
      </c>
      <c r="BL4278">
        <f>COUNTIFS($B$1:B4278,B4278)-COUNTIFS($B$1:B4278,B4278,$BK$1:BK4278,"")</f>
        <v>0</v>
      </c>
      <c r="BM4278" t="str">
        <f t="shared" si="736"/>
        <v/>
      </c>
    </row>
    <row r="4279" spans="51:65" x14ac:dyDescent="0.25">
      <c r="AY4279" t="str">
        <f t="shared" si="737"/>
        <v/>
      </c>
      <c r="AZ4279">
        <f t="shared" si="738"/>
        <v>0</v>
      </c>
      <c r="BA4279" t="str">
        <f t="shared" si="739"/>
        <v>QB</v>
      </c>
      <c r="BB4279" t="str">
        <f t="shared" si="740"/>
        <v>_</v>
      </c>
      <c r="BC4279" t="str">
        <f t="shared" si="741"/>
        <v>ru</v>
      </c>
      <c r="BD4279">
        <f>COUNTIFS($BB$1:BB4279,BB4279,$BC$1:BC4279,"ru")</f>
        <v>2403</v>
      </c>
      <c r="BE4279" t="str">
        <f t="shared" si="742"/>
        <v>re</v>
      </c>
      <c r="BF4279">
        <f>COUNTIFS($BB$1:BB4279,BB4279,$BE$1:BE4279,"re")</f>
        <v>2403</v>
      </c>
      <c r="BG4279" t="str">
        <f t="shared" si="743"/>
        <v>ru2403_</v>
      </c>
      <c r="BH4279" t="str">
        <f t="shared" si="744"/>
        <v>re2403_</v>
      </c>
      <c r="BI4279" t="str">
        <f t="shared" si="745"/>
        <v>_0</v>
      </c>
      <c r="BJ4279" t="str">
        <f t="shared" si="735"/>
        <v>_</v>
      </c>
      <c r="BK4279" t="str">
        <f>IF(ISERROR(MATCH(LEFT(C4279,5)&amp;B4279&amp;"_"&amp;A4279,$BK$1:BK4278,0)),LEFT(C4279,5)&amp;B4279&amp;"_"&amp;A4279,"")</f>
        <v/>
      </c>
      <c r="BL4279">
        <f>COUNTIFS($B$1:B4279,B4279)-COUNTIFS($B$1:B4279,B4279,$BK$1:BK4279,"")</f>
        <v>0</v>
      </c>
      <c r="BM4279" t="str">
        <f t="shared" si="736"/>
        <v/>
      </c>
    </row>
    <row r="4280" spans="51:65" x14ac:dyDescent="0.25">
      <c r="AY4280" t="str">
        <f t="shared" si="737"/>
        <v/>
      </c>
      <c r="AZ4280">
        <f t="shared" si="738"/>
        <v>0</v>
      </c>
      <c r="BA4280" t="str">
        <f t="shared" si="739"/>
        <v>QB</v>
      </c>
      <c r="BB4280" t="str">
        <f t="shared" si="740"/>
        <v>_</v>
      </c>
      <c r="BC4280" t="str">
        <f t="shared" si="741"/>
        <v>ru</v>
      </c>
      <c r="BD4280">
        <f>COUNTIFS($BB$1:BB4280,BB4280,$BC$1:BC4280,"ru")</f>
        <v>2404</v>
      </c>
      <c r="BE4280" t="str">
        <f t="shared" si="742"/>
        <v>re</v>
      </c>
      <c r="BF4280">
        <f>COUNTIFS($BB$1:BB4280,BB4280,$BE$1:BE4280,"re")</f>
        <v>2404</v>
      </c>
      <c r="BG4280" t="str">
        <f t="shared" si="743"/>
        <v>ru2404_</v>
      </c>
      <c r="BH4280" t="str">
        <f t="shared" si="744"/>
        <v>re2404_</v>
      </c>
      <c r="BI4280" t="str">
        <f t="shared" si="745"/>
        <v>_0</v>
      </c>
      <c r="BJ4280" t="str">
        <f t="shared" si="735"/>
        <v>_</v>
      </c>
      <c r="BK4280" t="str">
        <f>IF(ISERROR(MATCH(LEFT(C4280,5)&amp;B4280&amp;"_"&amp;A4280,$BK$1:BK4279,0)),LEFT(C4280,5)&amp;B4280&amp;"_"&amp;A4280,"")</f>
        <v/>
      </c>
      <c r="BL4280">
        <f>COUNTIFS($B$1:B4280,B4280)-COUNTIFS($B$1:B4280,B4280,$BK$1:BK4280,"")</f>
        <v>0</v>
      </c>
      <c r="BM4280" t="str">
        <f t="shared" si="736"/>
        <v/>
      </c>
    </row>
    <row r="4281" spans="51:65" x14ac:dyDescent="0.25">
      <c r="AY4281" t="str">
        <f t="shared" si="737"/>
        <v/>
      </c>
      <c r="AZ4281">
        <f t="shared" si="738"/>
        <v>0</v>
      </c>
      <c r="BA4281" t="str">
        <f t="shared" si="739"/>
        <v>QB</v>
      </c>
      <c r="BB4281" t="str">
        <f t="shared" si="740"/>
        <v>_</v>
      </c>
      <c r="BC4281" t="str">
        <f t="shared" si="741"/>
        <v>ru</v>
      </c>
      <c r="BD4281">
        <f>COUNTIFS($BB$1:BB4281,BB4281,$BC$1:BC4281,"ru")</f>
        <v>2405</v>
      </c>
      <c r="BE4281" t="str">
        <f t="shared" si="742"/>
        <v>re</v>
      </c>
      <c r="BF4281">
        <f>COUNTIFS($BB$1:BB4281,BB4281,$BE$1:BE4281,"re")</f>
        <v>2405</v>
      </c>
      <c r="BG4281" t="str">
        <f t="shared" si="743"/>
        <v>ru2405_</v>
      </c>
      <c r="BH4281" t="str">
        <f t="shared" si="744"/>
        <v>re2405_</v>
      </c>
      <c r="BI4281" t="str">
        <f t="shared" si="745"/>
        <v>_0</v>
      </c>
      <c r="BJ4281" t="str">
        <f t="shared" si="735"/>
        <v>_</v>
      </c>
      <c r="BK4281" t="str">
        <f>IF(ISERROR(MATCH(LEFT(C4281,5)&amp;B4281&amp;"_"&amp;A4281,$BK$1:BK4280,0)),LEFT(C4281,5)&amp;B4281&amp;"_"&amp;A4281,"")</f>
        <v/>
      </c>
      <c r="BL4281">
        <f>COUNTIFS($B$1:B4281,B4281)-COUNTIFS($B$1:B4281,B4281,$BK$1:BK4281,"")</f>
        <v>0</v>
      </c>
      <c r="BM4281" t="str">
        <f t="shared" si="736"/>
        <v/>
      </c>
    </row>
    <row r="4282" spans="51:65" x14ac:dyDescent="0.25">
      <c r="AY4282" t="str">
        <f t="shared" si="737"/>
        <v/>
      </c>
      <c r="AZ4282">
        <f t="shared" si="738"/>
        <v>0</v>
      </c>
      <c r="BA4282" t="str">
        <f t="shared" si="739"/>
        <v>QB</v>
      </c>
      <c r="BB4282" t="str">
        <f t="shared" si="740"/>
        <v>_</v>
      </c>
      <c r="BC4282" t="str">
        <f t="shared" si="741"/>
        <v>ru</v>
      </c>
      <c r="BD4282">
        <f>COUNTIFS($BB$1:BB4282,BB4282,$BC$1:BC4282,"ru")</f>
        <v>2406</v>
      </c>
      <c r="BE4282" t="str">
        <f t="shared" si="742"/>
        <v>re</v>
      </c>
      <c r="BF4282">
        <f>COUNTIFS($BB$1:BB4282,BB4282,$BE$1:BE4282,"re")</f>
        <v>2406</v>
      </c>
      <c r="BG4282" t="str">
        <f t="shared" si="743"/>
        <v>ru2406_</v>
      </c>
      <c r="BH4282" t="str">
        <f t="shared" si="744"/>
        <v>re2406_</v>
      </c>
      <c r="BI4282" t="str">
        <f t="shared" si="745"/>
        <v>_0</v>
      </c>
      <c r="BJ4282" t="str">
        <f t="shared" si="735"/>
        <v>_</v>
      </c>
      <c r="BK4282" t="str">
        <f>IF(ISERROR(MATCH(LEFT(C4282,5)&amp;B4282&amp;"_"&amp;A4282,$BK$1:BK4281,0)),LEFT(C4282,5)&amp;B4282&amp;"_"&amp;A4282,"")</f>
        <v/>
      </c>
      <c r="BL4282">
        <f>COUNTIFS($B$1:B4282,B4282)-COUNTIFS($B$1:B4282,B4282,$BK$1:BK4282,"")</f>
        <v>0</v>
      </c>
      <c r="BM4282" t="str">
        <f t="shared" si="736"/>
        <v/>
      </c>
    </row>
    <row r="4283" spans="51:65" x14ac:dyDescent="0.25">
      <c r="AY4283" t="str">
        <f t="shared" si="737"/>
        <v/>
      </c>
      <c r="AZ4283">
        <f t="shared" si="738"/>
        <v>0</v>
      </c>
      <c r="BA4283" t="str">
        <f t="shared" si="739"/>
        <v>QB</v>
      </c>
      <c r="BB4283" t="str">
        <f t="shared" si="740"/>
        <v>_</v>
      </c>
      <c r="BC4283" t="str">
        <f t="shared" si="741"/>
        <v>ru</v>
      </c>
      <c r="BD4283">
        <f>COUNTIFS($BB$1:BB4283,BB4283,$BC$1:BC4283,"ru")</f>
        <v>2407</v>
      </c>
      <c r="BE4283" t="str">
        <f t="shared" si="742"/>
        <v>re</v>
      </c>
      <c r="BF4283">
        <f>COUNTIFS($BB$1:BB4283,BB4283,$BE$1:BE4283,"re")</f>
        <v>2407</v>
      </c>
      <c r="BG4283" t="str">
        <f t="shared" si="743"/>
        <v>ru2407_</v>
      </c>
      <c r="BH4283" t="str">
        <f t="shared" si="744"/>
        <v>re2407_</v>
      </c>
      <c r="BI4283" t="str">
        <f t="shared" si="745"/>
        <v>_0</v>
      </c>
      <c r="BJ4283" t="str">
        <f t="shared" si="735"/>
        <v>_</v>
      </c>
      <c r="BK4283" t="str">
        <f>IF(ISERROR(MATCH(LEFT(C4283,5)&amp;B4283&amp;"_"&amp;A4283,$BK$1:BK4282,0)),LEFT(C4283,5)&amp;B4283&amp;"_"&amp;A4283,"")</f>
        <v/>
      </c>
      <c r="BL4283">
        <f>COUNTIFS($B$1:B4283,B4283)-COUNTIFS($B$1:B4283,B4283,$BK$1:BK4283,"")</f>
        <v>0</v>
      </c>
      <c r="BM4283" t="str">
        <f t="shared" si="736"/>
        <v/>
      </c>
    </row>
    <row r="4284" spans="51:65" x14ac:dyDescent="0.25">
      <c r="AY4284" t="str">
        <f t="shared" si="737"/>
        <v/>
      </c>
      <c r="AZ4284">
        <f t="shared" si="738"/>
        <v>0</v>
      </c>
      <c r="BA4284" t="str">
        <f t="shared" si="739"/>
        <v>QB</v>
      </c>
      <c r="BB4284" t="str">
        <f t="shared" si="740"/>
        <v>_</v>
      </c>
      <c r="BC4284" t="str">
        <f t="shared" si="741"/>
        <v>ru</v>
      </c>
      <c r="BD4284">
        <f>COUNTIFS($BB$1:BB4284,BB4284,$BC$1:BC4284,"ru")</f>
        <v>2408</v>
      </c>
      <c r="BE4284" t="str">
        <f t="shared" si="742"/>
        <v>re</v>
      </c>
      <c r="BF4284">
        <f>COUNTIFS($BB$1:BB4284,BB4284,$BE$1:BE4284,"re")</f>
        <v>2408</v>
      </c>
      <c r="BG4284" t="str">
        <f t="shared" si="743"/>
        <v>ru2408_</v>
      </c>
      <c r="BH4284" t="str">
        <f t="shared" si="744"/>
        <v>re2408_</v>
      </c>
      <c r="BI4284" t="str">
        <f t="shared" si="745"/>
        <v>_0</v>
      </c>
      <c r="BJ4284" t="str">
        <f t="shared" si="735"/>
        <v>_</v>
      </c>
      <c r="BK4284" t="str">
        <f>IF(ISERROR(MATCH(LEFT(C4284,5)&amp;B4284&amp;"_"&amp;A4284,$BK$1:BK4283,0)),LEFT(C4284,5)&amp;B4284&amp;"_"&amp;A4284,"")</f>
        <v/>
      </c>
      <c r="BL4284">
        <f>COUNTIFS($B$1:B4284,B4284)-COUNTIFS($B$1:B4284,B4284,$BK$1:BK4284,"")</f>
        <v>0</v>
      </c>
      <c r="BM4284" t="str">
        <f t="shared" si="736"/>
        <v/>
      </c>
    </row>
    <row r="4285" spans="51:65" x14ac:dyDescent="0.25">
      <c r="AY4285" t="str">
        <f t="shared" si="737"/>
        <v/>
      </c>
      <c r="AZ4285">
        <f t="shared" si="738"/>
        <v>0</v>
      </c>
      <c r="BA4285" t="str">
        <f t="shared" si="739"/>
        <v>QB</v>
      </c>
      <c r="BB4285" t="str">
        <f t="shared" si="740"/>
        <v>_</v>
      </c>
      <c r="BC4285" t="str">
        <f t="shared" si="741"/>
        <v>ru</v>
      </c>
      <c r="BD4285">
        <f>COUNTIFS($BB$1:BB4285,BB4285,$BC$1:BC4285,"ru")</f>
        <v>2409</v>
      </c>
      <c r="BE4285" t="str">
        <f t="shared" si="742"/>
        <v>re</v>
      </c>
      <c r="BF4285">
        <f>COUNTIFS($BB$1:BB4285,BB4285,$BE$1:BE4285,"re")</f>
        <v>2409</v>
      </c>
      <c r="BG4285" t="str">
        <f t="shared" si="743"/>
        <v>ru2409_</v>
      </c>
      <c r="BH4285" t="str">
        <f t="shared" si="744"/>
        <v>re2409_</v>
      </c>
      <c r="BI4285" t="str">
        <f t="shared" si="745"/>
        <v>_0</v>
      </c>
      <c r="BJ4285" t="str">
        <f t="shared" si="735"/>
        <v>_</v>
      </c>
      <c r="BK4285" t="str">
        <f>IF(ISERROR(MATCH(LEFT(C4285,5)&amp;B4285&amp;"_"&amp;A4285,$BK$1:BK4284,0)),LEFT(C4285,5)&amp;B4285&amp;"_"&amp;A4285,"")</f>
        <v/>
      </c>
      <c r="BL4285">
        <f>COUNTIFS($B$1:B4285,B4285)-COUNTIFS($B$1:B4285,B4285,$BK$1:BK4285,"")</f>
        <v>0</v>
      </c>
      <c r="BM4285" t="str">
        <f t="shared" si="736"/>
        <v/>
      </c>
    </row>
    <row r="4286" spans="51:65" x14ac:dyDescent="0.25">
      <c r="AY4286" t="str">
        <f t="shared" si="737"/>
        <v/>
      </c>
      <c r="AZ4286">
        <f t="shared" si="738"/>
        <v>0</v>
      </c>
      <c r="BA4286" t="str">
        <f t="shared" si="739"/>
        <v>QB</v>
      </c>
      <c r="BB4286" t="str">
        <f t="shared" si="740"/>
        <v>_</v>
      </c>
      <c r="BC4286" t="str">
        <f t="shared" si="741"/>
        <v>ru</v>
      </c>
      <c r="BD4286">
        <f>COUNTIFS($BB$1:BB4286,BB4286,$BC$1:BC4286,"ru")</f>
        <v>2410</v>
      </c>
      <c r="BE4286" t="str">
        <f t="shared" si="742"/>
        <v>re</v>
      </c>
      <c r="BF4286">
        <f>COUNTIFS($BB$1:BB4286,BB4286,$BE$1:BE4286,"re")</f>
        <v>2410</v>
      </c>
      <c r="BG4286" t="str">
        <f t="shared" si="743"/>
        <v>ru2410_</v>
      </c>
      <c r="BH4286" t="str">
        <f t="shared" si="744"/>
        <v>re2410_</v>
      </c>
      <c r="BI4286" t="str">
        <f t="shared" si="745"/>
        <v>_0</v>
      </c>
      <c r="BJ4286" t="str">
        <f t="shared" si="735"/>
        <v>_</v>
      </c>
      <c r="BK4286" t="str">
        <f>IF(ISERROR(MATCH(LEFT(C4286,5)&amp;B4286&amp;"_"&amp;A4286,$BK$1:BK4285,0)),LEFT(C4286,5)&amp;B4286&amp;"_"&amp;A4286,"")</f>
        <v/>
      </c>
      <c r="BL4286">
        <f>COUNTIFS($B$1:B4286,B4286)-COUNTIFS($B$1:B4286,B4286,$BK$1:BK4286,"")</f>
        <v>0</v>
      </c>
      <c r="BM4286" t="str">
        <f t="shared" si="736"/>
        <v/>
      </c>
    </row>
    <row r="4287" spans="51:65" x14ac:dyDescent="0.25">
      <c r="AY4287" t="str">
        <f t="shared" si="737"/>
        <v/>
      </c>
      <c r="AZ4287">
        <f t="shared" si="738"/>
        <v>0</v>
      </c>
      <c r="BA4287" t="str">
        <f t="shared" si="739"/>
        <v>QB</v>
      </c>
      <c r="BB4287" t="str">
        <f t="shared" si="740"/>
        <v>_</v>
      </c>
      <c r="BC4287" t="str">
        <f t="shared" si="741"/>
        <v>ru</v>
      </c>
      <c r="BD4287">
        <f>COUNTIFS($BB$1:BB4287,BB4287,$BC$1:BC4287,"ru")</f>
        <v>2411</v>
      </c>
      <c r="BE4287" t="str">
        <f t="shared" si="742"/>
        <v>re</v>
      </c>
      <c r="BF4287">
        <f>COUNTIFS($BB$1:BB4287,BB4287,$BE$1:BE4287,"re")</f>
        <v>2411</v>
      </c>
      <c r="BG4287" t="str">
        <f t="shared" si="743"/>
        <v>ru2411_</v>
      </c>
      <c r="BH4287" t="str">
        <f t="shared" si="744"/>
        <v>re2411_</v>
      </c>
      <c r="BI4287" t="str">
        <f t="shared" si="745"/>
        <v>_0</v>
      </c>
      <c r="BJ4287" t="str">
        <f t="shared" si="735"/>
        <v>_</v>
      </c>
      <c r="BK4287" t="str">
        <f>IF(ISERROR(MATCH(LEFT(C4287,5)&amp;B4287&amp;"_"&amp;A4287,$BK$1:BK4286,0)),LEFT(C4287,5)&amp;B4287&amp;"_"&amp;A4287,"")</f>
        <v/>
      </c>
      <c r="BL4287">
        <f>COUNTIFS($B$1:B4287,B4287)-COUNTIFS($B$1:B4287,B4287,$BK$1:BK4287,"")</f>
        <v>0</v>
      </c>
      <c r="BM4287" t="str">
        <f t="shared" si="736"/>
        <v/>
      </c>
    </row>
    <row r="4288" spans="51:65" x14ac:dyDescent="0.25">
      <c r="AY4288" t="str">
        <f t="shared" si="737"/>
        <v/>
      </c>
      <c r="AZ4288">
        <f t="shared" si="738"/>
        <v>0</v>
      </c>
      <c r="BA4288" t="str">
        <f t="shared" si="739"/>
        <v>QB</v>
      </c>
      <c r="BB4288" t="str">
        <f t="shared" si="740"/>
        <v>_</v>
      </c>
      <c r="BC4288" t="str">
        <f t="shared" si="741"/>
        <v>ru</v>
      </c>
      <c r="BD4288">
        <f>COUNTIFS($BB$1:BB4288,BB4288,$BC$1:BC4288,"ru")</f>
        <v>2412</v>
      </c>
      <c r="BE4288" t="str">
        <f t="shared" si="742"/>
        <v>re</v>
      </c>
      <c r="BF4288">
        <f>COUNTIFS($BB$1:BB4288,BB4288,$BE$1:BE4288,"re")</f>
        <v>2412</v>
      </c>
      <c r="BG4288" t="str">
        <f t="shared" si="743"/>
        <v>ru2412_</v>
      </c>
      <c r="BH4288" t="str">
        <f t="shared" si="744"/>
        <v>re2412_</v>
      </c>
      <c r="BI4288" t="str">
        <f t="shared" si="745"/>
        <v>_0</v>
      </c>
      <c r="BJ4288" t="str">
        <f t="shared" si="735"/>
        <v>_</v>
      </c>
      <c r="BK4288" t="str">
        <f>IF(ISERROR(MATCH(LEFT(C4288,5)&amp;B4288&amp;"_"&amp;A4288,$BK$1:BK4287,0)),LEFT(C4288,5)&amp;B4288&amp;"_"&amp;A4288,"")</f>
        <v/>
      </c>
      <c r="BL4288">
        <f>COUNTIFS($B$1:B4288,B4288)-COUNTIFS($B$1:B4288,B4288,$BK$1:BK4288,"")</f>
        <v>0</v>
      </c>
      <c r="BM4288" t="str">
        <f t="shared" si="736"/>
        <v/>
      </c>
    </row>
    <row r="4289" spans="51:65" x14ac:dyDescent="0.25">
      <c r="AY4289" t="str">
        <f t="shared" si="737"/>
        <v/>
      </c>
      <c r="AZ4289">
        <f t="shared" si="738"/>
        <v>0</v>
      </c>
      <c r="BA4289" t="str">
        <f t="shared" si="739"/>
        <v>QB</v>
      </c>
      <c r="BB4289" t="str">
        <f t="shared" si="740"/>
        <v>_</v>
      </c>
      <c r="BC4289" t="str">
        <f t="shared" si="741"/>
        <v>ru</v>
      </c>
      <c r="BD4289">
        <f>COUNTIFS($BB$1:BB4289,BB4289,$BC$1:BC4289,"ru")</f>
        <v>2413</v>
      </c>
      <c r="BE4289" t="str">
        <f t="shared" si="742"/>
        <v>re</v>
      </c>
      <c r="BF4289">
        <f>COUNTIFS($BB$1:BB4289,BB4289,$BE$1:BE4289,"re")</f>
        <v>2413</v>
      </c>
      <c r="BG4289" t="str">
        <f t="shared" si="743"/>
        <v>ru2413_</v>
      </c>
      <c r="BH4289" t="str">
        <f t="shared" si="744"/>
        <v>re2413_</v>
      </c>
      <c r="BI4289" t="str">
        <f t="shared" si="745"/>
        <v>_0</v>
      </c>
      <c r="BJ4289" t="str">
        <f t="shared" si="735"/>
        <v>_</v>
      </c>
      <c r="BK4289" t="str">
        <f>IF(ISERROR(MATCH(LEFT(C4289,5)&amp;B4289&amp;"_"&amp;A4289,$BK$1:BK4288,0)),LEFT(C4289,5)&amp;B4289&amp;"_"&amp;A4289,"")</f>
        <v/>
      </c>
      <c r="BL4289">
        <f>COUNTIFS($B$1:B4289,B4289)-COUNTIFS($B$1:B4289,B4289,$BK$1:BK4289,"")</f>
        <v>0</v>
      </c>
      <c r="BM4289" t="str">
        <f t="shared" si="736"/>
        <v/>
      </c>
    </row>
    <row r="4290" spans="51:65" x14ac:dyDescent="0.25">
      <c r="AY4290" t="str">
        <f t="shared" si="737"/>
        <v/>
      </c>
      <c r="AZ4290">
        <f t="shared" si="738"/>
        <v>0</v>
      </c>
      <c r="BA4290" t="str">
        <f t="shared" si="739"/>
        <v>QB</v>
      </c>
      <c r="BB4290" t="str">
        <f t="shared" si="740"/>
        <v>_</v>
      </c>
      <c r="BC4290" t="str">
        <f t="shared" si="741"/>
        <v>ru</v>
      </c>
      <c r="BD4290">
        <f>COUNTIFS($BB$1:BB4290,BB4290,$BC$1:BC4290,"ru")</f>
        <v>2414</v>
      </c>
      <c r="BE4290" t="str">
        <f t="shared" si="742"/>
        <v>re</v>
      </c>
      <c r="BF4290">
        <f>COUNTIFS($BB$1:BB4290,BB4290,$BE$1:BE4290,"re")</f>
        <v>2414</v>
      </c>
      <c r="BG4290" t="str">
        <f t="shared" si="743"/>
        <v>ru2414_</v>
      </c>
      <c r="BH4290" t="str">
        <f t="shared" si="744"/>
        <v>re2414_</v>
      </c>
      <c r="BI4290" t="str">
        <f t="shared" si="745"/>
        <v>_0</v>
      </c>
      <c r="BJ4290" t="str">
        <f t="shared" si="735"/>
        <v>_</v>
      </c>
      <c r="BK4290" t="str">
        <f>IF(ISERROR(MATCH(LEFT(C4290,5)&amp;B4290&amp;"_"&amp;A4290,$BK$1:BK4289,0)),LEFT(C4290,5)&amp;B4290&amp;"_"&amp;A4290,"")</f>
        <v/>
      </c>
      <c r="BL4290">
        <f>COUNTIFS($B$1:B4290,B4290)-COUNTIFS($B$1:B4290,B4290,$BK$1:BK4290,"")</f>
        <v>0</v>
      </c>
      <c r="BM4290" t="str">
        <f t="shared" si="736"/>
        <v/>
      </c>
    </row>
    <row r="4291" spans="51:65" x14ac:dyDescent="0.25">
      <c r="AY4291" t="str">
        <f t="shared" si="737"/>
        <v/>
      </c>
      <c r="AZ4291">
        <f t="shared" si="738"/>
        <v>0</v>
      </c>
      <c r="BA4291" t="str">
        <f t="shared" si="739"/>
        <v>QB</v>
      </c>
      <c r="BB4291" t="str">
        <f t="shared" si="740"/>
        <v>_</v>
      </c>
      <c r="BC4291" t="str">
        <f t="shared" si="741"/>
        <v>ru</v>
      </c>
      <c r="BD4291">
        <f>COUNTIFS($BB$1:BB4291,BB4291,$BC$1:BC4291,"ru")</f>
        <v>2415</v>
      </c>
      <c r="BE4291" t="str">
        <f t="shared" si="742"/>
        <v>re</v>
      </c>
      <c r="BF4291">
        <f>COUNTIFS($BB$1:BB4291,BB4291,$BE$1:BE4291,"re")</f>
        <v>2415</v>
      </c>
      <c r="BG4291" t="str">
        <f t="shared" si="743"/>
        <v>ru2415_</v>
      </c>
      <c r="BH4291" t="str">
        <f t="shared" si="744"/>
        <v>re2415_</v>
      </c>
      <c r="BI4291" t="str">
        <f t="shared" si="745"/>
        <v>_0</v>
      </c>
      <c r="BJ4291" t="str">
        <f t="shared" ref="BJ4291:BJ4354" si="746">LEFT(C4291,5)&amp;B4291&amp;"_"&amp;A4291</f>
        <v>_</v>
      </c>
      <c r="BK4291" t="str">
        <f>IF(ISERROR(MATCH(LEFT(C4291,5)&amp;B4291&amp;"_"&amp;A4291,$BK$1:BK4290,0)),LEFT(C4291,5)&amp;B4291&amp;"_"&amp;A4291,"")</f>
        <v/>
      </c>
      <c r="BL4291">
        <f>COUNTIFS($B$1:B4291,B4291)-COUNTIFS($B$1:B4291,B4291,$BK$1:BK4291,"")</f>
        <v>0</v>
      </c>
      <c r="BM4291" t="str">
        <f t="shared" ref="BM4291:BM4354" si="747">IF(BK4291="","",LEFT(C4291,5)&amp;B4291&amp;BL4291)</f>
        <v/>
      </c>
    </row>
    <row r="4292" spans="51:65" x14ac:dyDescent="0.25">
      <c r="AY4292" t="str">
        <f t="shared" si="737"/>
        <v/>
      </c>
      <c r="AZ4292">
        <f t="shared" si="738"/>
        <v>0</v>
      </c>
      <c r="BA4292" t="str">
        <f t="shared" si="739"/>
        <v>QB</v>
      </c>
      <c r="BB4292" t="str">
        <f t="shared" si="740"/>
        <v>_</v>
      </c>
      <c r="BC4292" t="str">
        <f t="shared" si="741"/>
        <v>ru</v>
      </c>
      <c r="BD4292">
        <f>COUNTIFS($BB$1:BB4292,BB4292,$BC$1:BC4292,"ru")</f>
        <v>2416</v>
      </c>
      <c r="BE4292" t="str">
        <f t="shared" si="742"/>
        <v>re</v>
      </c>
      <c r="BF4292">
        <f>COUNTIFS($BB$1:BB4292,BB4292,$BE$1:BE4292,"re")</f>
        <v>2416</v>
      </c>
      <c r="BG4292" t="str">
        <f t="shared" si="743"/>
        <v>ru2416_</v>
      </c>
      <c r="BH4292" t="str">
        <f t="shared" si="744"/>
        <v>re2416_</v>
      </c>
      <c r="BI4292" t="str">
        <f t="shared" si="745"/>
        <v>_0</v>
      </c>
      <c r="BJ4292" t="str">
        <f t="shared" si="746"/>
        <v>_</v>
      </c>
      <c r="BK4292" t="str">
        <f>IF(ISERROR(MATCH(LEFT(C4292,5)&amp;B4292&amp;"_"&amp;A4292,$BK$1:BK4291,0)),LEFT(C4292,5)&amp;B4292&amp;"_"&amp;A4292,"")</f>
        <v/>
      </c>
      <c r="BL4292">
        <f>COUNTIFS($B$1:B4292,B4292)-COUNTIFS($B$1:B4292,B4292,$BK$1:BK4292,"")</f>
        <v>0</v>
      </c>
      <c r="BM4292" t="str">
        <f t="shared" si="747"/>
        <v/>
      </c>
    </row>
    <row r="4293" spans="51:65" x14ac:dyDescent="0.25">
      <c r="AY4293" t="str">
        <f t="shared" si="737"/>
        <v/>
      </c>
      <c r="AZ4293">
        <f t="shared" si="738"/>
        <v>0</v>
      </c>
      <c r="BA4293" t="str">
        <f t="shared" si="739"/>
        <v>QB</v>
      </c>
      <c r="BB4293" t="str">
        <f t="shared" si="740"/>
        <v>_</v>
      </c>
      <c r="BC4293" t="str">
        <f t="shared" si="741"/>
        <v>ru</v>
      </c>
      <c r="BD4293">
        <f>COUNTIFS($BB$1:BB4293,BB4293,$BC$1:BC4293,"ru")</f>
        <v>2417</v>
      </c>
      <c r="BE4293" t="str">
        <f t="shared" si="742"/>
        <v>re</v>
      </c>
      <c r="BF4293">
        <f>COUNTIFS($BB$1:BB4293,BB4293,$BE$1:BE4293,"re")</f>
        <v>2417</v>
      </c>
      <c r="BG4293" t="str">
        <f t="shared" si="743"/>
        <v>ru2417_</v>
      </c>
      <c r="BH4293" t="str">
        <f t="shared" si="744"/>
        <v>re2417_</v>
      </c>
      <c r="BI4293" t="str">
        <f t="shared" si="745"/>
        <v>_0</v>
      </c>
      <c r="BJ4293" t="str">
        <f t="shared" si="746"/>
        <v>_</v>
      </c>
      <c r="BK4293" t="str">
        <f>IF(ISERROR(MATCH(LEFT(C4293,5)&amp;B4293&amp;"_"&amp;A4293,$BK$1:BK4292,0)),LEFT(C4293,5)&amp;B4293&amp;"_"&amp;A4293,"")</f>
        <v/>
      </c>
      <c r="BL4293">
        <f>COUNTIFS($B$1:B4293,B4293)-COUNTIFS($B$1:B4293,B4293,$BK$1:BK4293,"")</f>
        <v>0</v>
      </c>
      <c r="BM4293" t="str">
        <f t="shared" si="747"/>
        <v/>
      </c>
    </row>
    <row r="4294" spans="51:65" x14ac:dyDescent="0.25">
      <c r="AY4294" t="str">
        <f t="shared" si="737"/>
        <v/>
      </c>
      <c r="AZ4294">
        <f t="shared" si="738"/>
        <v>0</v>
      </c>
      <c r="BA4294" t="str">
        <f t="shared" si="739"/>
        <v>QB</v>
      </c>
      <c r="BB4294" t="str">
        <f t="shared" si="740"/>
        <v>_</v>
      </c>
      <c r="BC4294" t="str">
        <f t="shared" si="741"/>
        <v>ru</v>
      </c>
      <c r="BD4294">
        <f>COUNTIFS($BB$1:BB4294,BB4294,$BC$1:BC4294,"ru")</f>
        <v>2418</v>
      </c>
      <c r="BE4294" t="str">
        <f t="shared" si="742"/>
        <v>re</v>
      </c>
      <c r="BF4294">
        <f>COUNTIFS($BB$1:BB4294,BB4294,$BE$1:BE4294,"re")</f>
        <v>2418</v>
      </c>
      <c r="BG4294" t="str">
        <f t="shared" si="743"/>
        <v>ru2418_</v>
      </c>
      <c r="BH4294" t="str">
        <f t="shared" si="744"/>
        <v>re2418_</v>
      </c>
      <c r="BI4294" t="str">
        <f t="shared" si="745"/>
        <v>_0</v>
      </c>
      <c r="BJ4294" t="str">
        <f t="shared" si="746"/>
        <v>_</v>
      </c>
      <c r="BK4294" t="str">
        <f>IF(ISERROR(MATCH(LEFT(C4294,5)&amp;B4294&amp;"_"&amp;A4294,$BK$1:BK4293,0)),LEFT(C4294,5)&amp;B4294&amp;"_"&amp;A4294,"")</f>
        <v/>
      </c>
      <c r="BL4294">
        <f>COUNTIFS($B$1:B4294,B4294)-COUNTIFS($B$1:B4294,B4294,$BK$1:BK4294,"")</f>
        <v>0</v>
      </c>
      <c r="BM4294" t="str">
        <f t="shared" si="747"/>
        <v/>
      </c>
    </row>
    <row r="4295" spans="51:65" x14ac:dyDescent="0.25">
      <c r="AY4295" t="str">
        <f t="shared" si="737"/>
        <v/>
      </c>
      <c r="AZ4295">
        <f t="shared" si="738"/>
        <v>0</v>
      </c>
      <c r="BA4295" t="str">
        <f t="shared" si="739"/>
        <v>QB</v>
      </c>
      <c r="BB4295" t="str">
        <f t="shared" si="740"/>
        <v>_</v>
      </c>
      <c r="BC4295" t="str">
        <f t="shared" si="741"/>
        <v>ru</v>
      </c>
      <c r="BD4295">
        <f>COUNTIFS($BB$1:BB4295,BB4295,$BC$1:BC4295,"ru")</f>
        <v>2419</v>
      </c>
      <c r="BE4295" t="str">
        <f t="shared" si="742"/>
        <v>re</v>
      </c>
      <c r="BF4295">
        <f>COUNTIFS($BB$1:BB4295,BB4295,$BE$1:BE4295,"re")</f>
        <v>2419</v>
      </c>
      <c r="BG4295" t="str">
        <f t="shared" si="743"/>
        <v>ru2419_</v>
      </c>
      <c r="BH4295" t="str">
        <f t="shared" si="744"/>
        <v>re2419_</v>
      </c>
      <c r="BI4295" t="str">
        <f t="shared" si="745"/>
        <v>_0</v>
      </c>
      <c r="BJ4295" t="str">
        <f t="shared" si="746"/>
        <v>_</v>
      </c>
      <c r="BK4295" t="str">
        <f>IF(ISERROR(MATCH(LEFT(C4295,5)&amp;B4295&amp;"_"&amp;A4295,$BK$1:BK4294,0)),LEFT(C4295,5)&amp;B4295&amp;"_"&amp;A4295,"")</f>
        <v/>
      </c>
      <c r="BL4295">
        <f>COUNTIFS($B$1:B4295,B4295)-COUNTIFS($B$1:B4295,B4295,$BK$1:BK4295,"")</f>
        <v>0</v>
      </c>
      <c r="BM4295" t="str">
        <f t="shared" si="747"/>
        <v/>
      </c>
    </row>
    <row r="4296" spans="51:65" x14ac:dyDescent="0.25">
      <c r="AY4296" t="str">
        <f t="shared" si="737"/>
        <v/>
      </c>
      <c r="AZ4296">
        <f t="shared" si="738"/>
        <v>0</v>
      </c>
      <c r="BA4296" t="str">
        <f t="shared" si="739"/>
        <v>QB</v>
      </c>
      <c r="BB4296" t="str">
        <f t="shared" si="740"/>
        <v>_</v>
      </c>
      <c r="BC4296" t="str">
        <f t="shared" si="741"/>
        <v>ru</v>
      </c>
      <c r="BD4296">
        <f>COUNTIFS($BB$1:BB4296,BB4296,$BC$1:BC4296,"ru")</f>
        <v>2420</v>
      </c>
      <c r="BE4296" t="str">
        <f t="shared" si="742"/>
        <v>re</v>
      </c>
      <c r="BF4296">
        <f>COUNTIFS($BB$1:BB4296,BB4296,$BE$1:BE4296,"re")</f>
        <v>2420</v>
      </c>
      <c r="BG4296" t="str">
        <f t="shared" si="743"/>
        <v>ru2420_</v>
      </c>
      <c r="BH4296" t="str">
        <f t="shared" si="744"/>
        <v>re2420_</v>
      </c>
      <c r="BI4296" t="str">
        <f t="shared" si="745"/>
        <v>_0</v>
      </c>
      <c r="BJ4296" t="str">
        <f t="shared" si="746"/>
        <v>_</v>
      </c>
      <c r="BK4296" t="str">
        <f>IF(ISERROR(MATCH(LEFT(C4296,5)&amp;B4296&amp;"_"&amp;A4296,$BK$1:BK4295,0)),LEFT(C4296,5)&amp;B4296&amp;"_"&amp;A4296,"")</f>
        <v/>
      </c>
      <c r="BL4296">
        <f>COUNTIFS($B$1:B4296,B4296)-COUNTIFS($B$1:B4296,B4296,$BK$1:BK4296,"")</f>
        <v>0</v>
      </c>
      <c r="BM4296" t="str">
        <f t="shared" si="747"/>
        <v/>
      </c>
    </row>
    <row r="4297" spans="51:65" x14ac:dyDescent="0.25">
      <c r="AY4297" t="str">
        <f t="shared" si="737"/>
        <v/>
      </c>
      <c r="AZ4297">
        <f t="shared" si="738"/>
        <v>0</v>
      </c>
      <c r="BA4297" t="str">
        <f t="shared" si="739"/>
        <v>QB</v>
      </c>
      <c r="BB4297" t="str">
        <f t="shared" si="740"/>
        <v>_</v>
      </c>
      <c r="BC4297" t="str">
        <f t="shared" si="741"/>
        <v>ru</v>
      </c>
      <c r="BD4297">
        <f>COUNTIFS($BB$1:BB4297,BB4297,$BC$1:BC4297,"ru")</f>
        <v>2421</v>
      </c>
      <c r="BE4297" t="str">
        <f t="shared" si="742"/>
        <v>re</v>
      </c>
      <c r="BF4297">
        <f>COUNTIFS($BB$1:BB4297,BB4297,$BE$1:BE4297,"re")</f>
        <v>2421</v>
      </c>
      <c r="BG4297" t="str">
        <f t="shared" si="743"/>
        <v>ru2421_</v>
      </c>
      <c r="BH4297" t="str">
        <f t="shared" si="744"/>
        <v>re2421_</v>
      </c>
      <c r="BI4297" t="str">
        <f t="shared" si="745"/>
        <v>_0</v>
      </c>
      <c r="BJ4297" t="str">
        <f t="shared" si="746"/>
        <v>_</v>
      </c>
      <c r="BK4297" t="str">
        <f>IF(ISERROR(MATCH(LEFT(C4297,5)&amp;B4297&amp;"_"&amp;A4297,$BK$1:BK4296,0)),LEFT(C4297,5)&amp;B4297&amp;"_"&amp;A4297,"")</f>
        <v/>
      </c>
      <c r="BL4297">
        <f>COUNTIFS($B$1:B4297,B4297)-COUNTIFS($B$1:B4297,B4297,$BK$1:BK4297,"")</f>
        <v>0</v>
      </c>
      <c r="BM4297" t="str">
        <f t="shared" si="747"/>
        <v/>
      </c>
    </row>
    <row r="4298" spans="51:65" x14ac:dyDescent="0.25">
      <c r="AY4298" t="str">
        <f t="shared" si="737"/>
        <v/>
      </c>
      <c r="AZ4298">
        <f t="shared" si="738"/>
        <v>0</v>
      </c>
      <c r="BA4298" t="str">
        <f t="shared" si="739"/>
        <v>QB</v>
      </c>
      <c r="BB4298" t="str">
        <f t="shared" si="740"/>
        <v>_</v>
      </c>
      <c r="BC4298" t="str">
        <f t="shared" si="741"/>
        <v>ru</v>
      </c>
      <c r="BD4298">
        <f>COUNTIFS($BB$1:BB4298,BB4298,$BC$1:BC4298,"ru")</f>
        <v>2422</v>
      </c>
      <c r="BE4298" t="str">
        <f t="shared" si="742"/>
        <v>re</v>
      </c>
      <c r="BF4298">
        <f>COUNTIFS($BB$1:BB4298,BB4298,$BE$1:BE4298,"re")</f>
        <v>2422</v>
      </c>
      <c r="BG4298" t="str">
        <f t="shared" si="743"/>
        <v>ru2422_</v>
      </c>
      <c r="BH4298" t="str">
        <f t="shared" si="744"/>
        <v>re2422_</v>
      </c>
      <c r="BI4298" t="str">
        <f t="shared" si="745"/>
        <v>_0</v>
      </c>
      <c r="BJ4298" t="str">
        <f t="shared" si="746"/>
        <v>_</v>
      </c>
      <c r="BK4298" t="str">
        <f>IF(ISERROR(MATCH(LEFT(C4298,5)&amp;B4298&amp;"_"&amp;A4298,$BK$1:BK4297,0)),LEFT(C4298,5)&amp;B4298&amp;"_"&amp;A4298,"")</f>
        <v/>
      </c>
      <c r="BL4298">
        <f>COUNTIFS($B$1:B4298,B4298)-COUNTIFS($B$1:B4298,B4298,$BK$1:BK4298,"")</f>
        <v>0</v>
      </c>
      <c r="BM4298" t="str">
        <f t="shared" si="747"/>
        <v/>
      </c>
    </row>
    <row r="4299" spans="51:65" x14ac:dyDescent="0.25">
      <c r="AY4299" t="str">
        <f t="shared" si="737"/>
        <v/>
      </c>
      <c r="AZ4299">
        <f t="shared" si="738"/>
        <v>0</v>
      </c>
      <c r="BA4299" t="str">
        <f t="shared" si="739"/>
        <v>QB</v>
      </c>
      <c r="BB4299" t="str">
        <f t="shared" si="740"/>
        <v>_</v>
      </c>
      <c r="BC4299" t="str">
        <f t="shared" si="741"/>
        <v>ru</v>
      </c>
      <c r="BD4299">
        <f>COUNTIFS($BB$1:BB4299,BB4299,$BC$1:BC4299,"ru")</f>
        <v>2423</v>
      </c>
      <c r="BE4299" t="str">
        <f t="shared" si="742"/>
        <v>re</v>
      </c>
      <c r="BF4299">
        <f>COUNTIFS($BB$1:BB4299,BB4299,$BE$1:BE4299,"re")</f>
        <v>2423</v>
      </c>
      <c r="BG4299" t="str">
        <f t="shared" si="743"/>
        <v>ru2423_</v>
      </c>
      <c r="BH4299" t="str">
        <f t="shared" si="744"/>
        <v>re2423_</v>
      </c>
      <c r="BI4299" t="str">
        <f t="shared" si="745"/>
        <v>_0</v>
      </c>
      <c r="BJ4299" t="str">
        <f t="shared" si="746"/>
        <v>_</v>
      </c>
      <c r="BK4299" t="str">
        <f>IF(ISERROR(MATCH(LEFT(C4299,5)&amp;B4299&amp;"_"&amp;A4299,$BK$1:BK4298,0)),LEFT(C4299,5)&amp;B4299&amp;"_"&amp;A4299,"")</f>
        <v/>
      </c>
      <c r="BL4299">
        <f>COUNTIFS($B$1:B4299,B4299)-COUNTIFS($B$1:B4299,B4299,$BK$1:BK4299,"")</f>
        <v>0</v>
      </c>
      <c r="BM4299" t="str">
        <f t="shared" si="747"/>
        <v/>
      </c>
    </row>
    <row r="4300" spans="51:65" x14ac:dyDescent="0.25">
      <c r="AY4300" t="str">
        <f t="shared" si="737"/>
        <v/>
      </c>
      <c r="AZ4300">
        <f t="shared" si="738"/>
        <v>0</v>
      </c>
      <c r="BA4300" t="str">
        <f t="shared" si="739"/>
        <v>QB</v>
      </c>
      <c r="BB4300" t="str">
        <f t="shared" si="740"/>
        <v>_</v>
      </c>
      <c r="BC4300" t="str">
        <f t="shared" si="741"/>
        <v>ru</v>
      </c>
      <c r="BD4300">
        <f>COUNTIFS($BB$1:BB4300,BB4300,$BC$1:BC4300,"ru")</f>
        <v>2424</v>
      </c>
      <c r="BE4300" t="str">
        <f t="shared" si="742"/>
        <v>re</v>
      </c>
      <c r="BF4300">
        <f>COUNTIFS($BB$1:BB4300,BB4300,$BE$1:BE4300,"re")</f>
        <v>2424</v>
      </c>
      <c r="BG4300" t="str">
        <f t="shared" si="743"/>
        <v>ru2424_</v>
      </c>
      <c r="BH4300" t="str">
        <f t="shared" si="744"/>
        <v>re2424_</v>
      </c>
      <c r="BI4300" t="str">
        <f t="shared" si="745"/>
        <v>_0</v>
      </c>
      <c r="BJ4300" t="str">
        <f t="shared" si="746"/>
        <v>_</v>
      </c>
      <c r="BK4300" t="str">
        <f>IF(ISERROR(MATCH(LEFT(C4300,5)&amp;B4300&amp;"_"&amp;A4300,$BK$1:BK4299,0)),LEFT(C4300,5)&amp;B4300&amp;"_"&amp;A4300,"")</f>
        <v/>
      </c>
      <c r="BL4300">
        <f>COUNTIFS($B$1:B4300,B4300)-COUNTIFS($B$1:B4300,B4300,$BK$1:BK4300,"")</f>
        <v>0</v>
      </c>
      <c r="BM4300" t="str">
        <f t="shared" si="747"/>
        <v/>
      </c>
    </row>
    <row r="4301" spans="51:65" x14ac:dyDescent="0.25">
      <c r="AY4301" t="str">
        <f t="shared" si="737"/>
        <v/>
      </c>
      <c r="AZ4301">
        <f t="shared" si="738"/>
        <v>0</v>
      </c>
      <c r="BA4301" t="str">
        <f t="shared" si="739"/>
        <v>QB</v>
      </c>
      <c r="BB4301" t="str">
        <f t="shared" si="740"/>
        <v>_</v>
      </c>
      <c r="BC4301" t="str">
        <f t="shared" si="741"/>
        <v>ru</v>
      </c>
      <c r="BD4301">
        <f>COUNTIFS($BB$1:BB4301,BB4301,$BC$1:BC4301,"ru")</f>
        <v>2425</v>
      </c>
      <c r="BE4301" t="str">
        <f t="shared" si="742"/>
        <v>re</v>
      </c>
      <c r="BF4301">
        <f>COUNTIFS($BB$1:BB4301,BB4301,$BE$1:BE4301,"re")</f>
        <v>2425</v>
      </c>
      <c r="BG4301" t="str">
        <f t="shared" si="743"/>
        <v>ru2425_</v>
      </c>
      <c r="BH4301" t="str">
        <f t="shared" si="744"/>
        <v>re2425_</v>
      </c>
      <c r="BI4301" t="str">
        <f t="shared" si="745"/>
        <v>_0</v>
      </c>
      <c r="BJ4301" t="str">
        <f t="shared" si="746"/>
        <v>_</v>
      </c>
      <c r="BK4301" t="str">
        <f>IF(ISERROR(MATCH(LEFT(C4301,5)&amp;B4301&amp;"_"&amp;A4301,$BK$1:BK4300,0)),LEFT(C4301,5)&amp;B4301&amp;"_"&amp;A4301,"")</f>
        <v/>
      </c>
      <c r="BL4301">
        <f>COUNTIFS($B$1:B4301,B4301)-COUNTIFS($B$1:B4301,B4301,$BK$1:BK4301,"")</f>
        <v>0</v>
      </c>
      <c r="BM4301" t="str">
        <f t="shared" si="747"/>
        <v/>
      </c>
    </row>
    <row r="4302" spans="51:65" x14ac:dyDescent="0.25">
      <c r="AY4302" t="str">
        <f t="shared" si="737"/>
        <v/>
      </c>
      <c r="AZ4302">
        <f t="shared" si="738"/>
        <v>0</v>
      </c>
      <c r="BA4302" t="str">
        <f t="shared" si="739"/>
        <v>QB</v>
      </c>
      <c r="BB4302" t="str">
        <f t="shared" si="740"/>
        <v>_</v>
      </c>
      <c r="BC4302" t="str">
        <f t="shared" si="741"/>
        <v>ru</v>
      </c>
      <c r="BD4302">
        <f>COUNTIFS($BB$1:BB4302,BB4302,$BC$1:BC4302,"ru")</f>
        <v>2426</v>
      </c>
      <c r="BE4302" t="str">
        <f t="shared" si="742"/>
        <v>re</v>
      </c>
      <c r="BF4302">
        <f>COUNTIFS($BB$1:BB4302,BB4302,$BE$1:BE4302,"re")</f>
        <v>2426</v>
      </c>
      <c r="BG4302" t="str">
        <f t="shared" si="743"/>
        <v>ru2426_</v>
      </c>
      <c r="BH4302" t="str">
        <f t="shared" si="744"/>
        <v>re2426_</v>
      </c>
      <c r="BI4302" t="str">
        <f t="shared" si="745"/>
        <v>_0</v>
      </c>
      <c r="BJ4302" t="str">
        <f t="shared" si="746"/>
        <v>_</v>
      </c>
      <c r="BK4302" t="str">
        <f>IF(ISERROR(MATCH(LEFT(C4302,5)&amp;B4302&amp;"_"&amp;A4302,$BK$1:BK4301,0)),LEFT(C4302,5)&amp;B4302&amp;"_"&amp;A4302,"")</f>
        <v/>
      </c>
      <c r="BL4302">
        <f>COUNTIFS($B$1:B4302,B4302)-COUNTIFS($B$1:B4302,B4302,$BK$1:BK4302,"")</f>
        <v>0</v>
      </c>
      <c r="BM4302" t="str">
        <f t="shared" si="747"/>
        <v/>
      </c>
    </row>
    <row r="4303" spans="51:65" x14ac:dyDescent="0.25">
      <c r="AY4303" t="str">
        <f t="shared" si="737"/>
        <v/>
      </c>
      <c r="AZ4303">
        <f t="shared" si="738"/>
        <v>0</v>
      </c>
      <c r="BA4303" t="str">
        <f t="shared" si="739"/>
        <v>QB</v>
      </c>
      <c r="BB4303" t="str">
        <f t="shared" si="740"/>
        <v>_</v>
      </c>
      <c r="BC4303" t="str">
        <f t="shared" si="741"/>
        <v>ru</v>
      </c>
      <c r="BD4303">
        <f>COUNTIFS($BB$1:BB4303,BB4303,$BC$1:BC4303,"ru")</f>
        <v>2427</v>
      </c>
      <c r="BE4303" t="str">
        <f t="shared" si="742"/>
        <v>re</v>
      </c>
      <c r="BF4303">
        <f>COUNTIFS($BB$1:BB4303,BB4303,$BE$1:BE4303,"re")</f>
        <v>2427</v>
      </c>
      <c r="BG4303" t="str">
        <f t="shared" si="743"/>
        <v>ru2427_</v>
      </c>
      <c r="BH4303" t="str">
        <f t="shared" si="744"/>
        <v>re2427_</v>
      </c>
      <c r="BI4303" t="str">
        <f t="shared" si="745"/>
        <v>_0</v>
      </c>
      <c r="BJ4303" t="str">
        <f t="shared" si="746"/>
        <v>_</v>
      </c>
      <c r="BK4303" t="str">
        <f>IF(ISERROR(MATCH(LEFT(C4303,5)&amp;B4303&amp;"_"&amp;A4303,$BK$1:BK4302,0)),LEFT(C4303,5)&amp;B4303&amp;"_"&amp;A4303,"")</f>
        <v/>
      </c>
      <c r="BL4303">
        <f>COUNTIFS($B$1:B4303,B4303)-COUNTIFS($B$1:B4303,B4303,$BK$1:BK4303,"")</f>
        <v>0</v>
      </c>
      <c r="BM4303" t="str">
        <f t="shared" si="747"/>
        <v/>
      </c>
    </row>
    <row r="4304" spans="51:65" x14ac:dyDescent="0.25">
      <c r="AY4304" t="str">
        <f t="shared" si="737"/>
        <v/>
      </c>
      <c r="AZ4304">
        <f t="shared" si="738"/>
        <v>0</v>
      </c>
      <c r="BA4304" t="str">
        <f t="shared" si="739"/>
        <v>QB</v>
      </c>
      <c r="BB4304" t="str">
        <f t="shared" si="740"/>
        <v>_</v>
      </c>
      <c r="BC4304" t="str">
        <f t="shared" si="741"/>
        <v>ru</v>
      </c>
      <c r="BD4304">
        <f>COUNTIFS($BB$1:BB4304,BB4304,$BC$1:BC4304,"ru")</f>
        <v>2428</v>
      </c>
      <c r="BE4304" t="str">
        <f t="shared" si="742"/>
        <v>re</v>
      </c>
      <c r="BF4304">
        <f>COUNTIFS($BB$1:BB4304,BB4304,$BE$1:BE4304,"re")</f>
        <v>2428</v>
      </c>
      <c r="BG4304" t="str">
        <f t="shared" si="743"/>
        <v>ru2428_</v>
      </c>
      <c r="BH4304" t="str">
        <f t="shared" si="744"/>
        <v>re2428_</v>
      </c>
      <c r="BI4304" t="str">
        <f t="shared" si="745"/>
        <v>_0</v>
      </c>
      <c r="BJ4304" t="str">
        <f t="shared" si="746"/>
        <v>_</v>
      </c>
      <c r="BK4304" t="str">
        <f>IF(ISERROR(MATCH(LEFT(C4304,5)&amp;B4304&amp;"_"&amp;A4304,$BK$1:BK4303,0)),LEFT(C4304,5)&amp;B4304&amp;"_"&amp;A4304,"")</f>
        <v/>
      </c>
      <c r="BL4304">
        <f>COUNTIFS($B$1:B4304,B4304)-COUNTIFS($B$1:B4304,B4304,$BK$1:BK4304,"")</f>
        <v>0</v>
      </c>
      <c r="BM4304" t="str">
        <f t="shared" si="747"/>
        <v/>
      </c>
    </row>
    <row r="4305" spans="51:65" x14ac:dyDescent="0.25">
      <c r="AY4305" t="str">
        <f t="shared" si="737"/>
        <v/>
      </c>
      <c r="AZ4305">
        <f t="shared" si="738"/>
        <v>0</v>
      </c>
      <c r="BA4305" t="str">
        <f t="shared" si="739"/>
        <v>QB</v>
      </c>
      <c r="BB4305" t="str">
        <f t="shared" si="740"/>
        <v>_</v>
      </c>
      <c r="BC4305" t="str">
        <f t="shared" si="741"/>
        <v>ru</v>
      </c>
      <c r="BD4305">
        <f>COUNTIFS($BB$1:BB4305,BB4305,$BC$1:BC4305,"ru")</f>
        <v>2429</v>
      </c>
      <c r="BE4305" t="str">
        <f t="shared" si="742"/>
        <v>re</v>
      </c>
      <c r="BF4305">
        <f>COUNTIFS($BB$1:BB4305,BB4305,$BE$1:BE4305,"re")</f>
        <v>2429</v>
      </c>
      <c r="BG4305" t="str">
        <f t="shared" si="743"/>
        <v>ru2429_</v>
      </c>
      <c r="BH4305" t="str">
        <f t="shared" si="744"/>
        <v>re2429_</v>
      </c>
      <c r="BI4305" t="str">
        <f t="shared" si="745"/>
        <v>_0</v>
      </c>
      <c r="BJ4305" t="str">
        <f t="shared" si="746"/>
        <v>_</v>
      </c>
      <c r="BK4305" t="str">
        <f>IF(ISERROR(MATCH(LEFT(C4305,5)&amp;B4305&amp;"_"&amp;A4305,$BK$1:BK4304,0)),LEFT(C4305,5)&amp;B4305&amp;"_"&amp;A4305,"")</f>
        <v/>
      </c>
      <c r="BL4305">
        <f>COUNTIFS($B$1:B4305,B4305)-COUNTIFS($B$1:B4305,B4305,$BK$1:BK4305,"")</f>
        <v>0</v>
      </c>
      <c r="BM4305" t="str">
        <f t="shared" si="747"/>
        <v/>
      </c>
    </row>
    <row r="4306" spans="51:65" x14ac:dyDescent="0.25">
      <c r="AY4306" t="str">
        <f t="shared" si="737"/>
        <v/>
      </c>
      <c r="AZ4306">
        <f t="shared" si="738"/>
        <v>0</v>
      </c>
      <c r="BA4306" t="str">
        <f t="shared" si="739"/>
        <v>QB</v>
      </c>
      <c r="BB4306" t="str">
        <f t="shared" si="740"/>
        <v>_</v>
      </c>
      <c r="BC4306" t="str">
        <f t="shared" si="741"/>
        <v>ru</v>
      </c>
      <c r="BD4306">
        <f>COUNTIFS($BB$1:BB4306,BB4306,$BC$1:BC4306,"ru")</f>
        <v>2430</v>
      </c>
      <c r="BE4306" t="str">
        <f t="shared" si="742"/>
        <v>re</v>
      </c>
      <c r="BF4306">
        <f>COUNTIFS($BB$1:BB4306,BB4306,$BE$1:BE4306,"re")</f>
        <v>2430</v>
      </c>
      <c r="BG4306" t="str">
        <f t="shared" si="743"/>
        <v>ru2430_</v>
      </c>
      <c r="BH4306" t="str">
        <f t="shared" si="744"/>
        <v>re2430_</v>
      </c>
      <c r="BI4306" t="str">
        <f t="shared" si="745"/>
        <v>_0</v>
      </c>
      <c r="BJ4306" t="str">
        <f t="shared" si="746"/>
        <v>_</v>
      </c>
      <c r="BK4306" t="str">
        <f>IF(ISERROR(MATCH(LEFT(C4306,5)&amp;B4306&amp;"_"&amp;A4306,$BK$1:BK4305,0)),LEFT(C4306,5)&amp;B4306&amp;"_"&amp;A4306,"")</f>
        <v/>
      </c>
      <c r="BL4306">
        <f>COUNTIFS($B$1:B4306,B4306)-COUNTIFS($B$1:B4306,B4306,$BK$1:BK4306,"")</f>
        <v>0</v>
      </c>
      <c r="BM4306" t="str">
        <f t="shared" si="747"/>
        <v/>
      </c>
    </row>
    <row r="4307" spans="51:65" x14ac:dyDescent="0.25">
      <c r="AY4307" t="str">
        <f t="shared" si="737"/>
        <v/>
      </c>
      <c r="AZ4307">
        <f t="shared" si="738"/>
        <v>0</v>
      </c>
      <c r="BA4307" t="str">
        <f t="shared" si="739"/>
        <v>QB</v>
      </c>
      <c r="BB4307" t="str">
        <f t="shared" si="740"/>
        <v>_</v>
      </c>
      <c r="BC4307" t="str">
        <f t="shared" si="741"/>
        <v>ru</v>
      </c>
      <c r="BD4307">
        <f>COUNTIFS($BB$1:BB4307,BB4307,$BC$1:BC4307,"ru")</f>
        <v>2431</v>
      </c>
      <c r="BE4307" t="str">
        <f t="shared" si="742"/>
        <v>re</v>
      </c>
      <c r="BF4307">
        <f>COUNTIFS($BB$1:BB4307,BB4307,$BE$1:BE4307,"re")</f>
        <v>2431</v>
      </c>
      <c r="BG4307" t="str">
        <f t="shared" si="743"/>
        <v>ru2431_</v>
      </c>
      <c r="BH4307" t="str">
        <f t="shared" si="744"/>
        <v>re2431_</v>
      </c>
      <c r="BI4307" t="str">
        <f t="shared" si="745"/>
        <v>_0</v>
      </c>
      <c r="BJ4307" t="str">
        <f t="shared" si="746"/>
        <v>_</v>
      </c>
      <c r="BK4307" t="str">
        <f>IF(ISERROR(MATCH(LEFT(C4307,5)&amp;B4307&amp;"_"&amp;A4307,$BK$1:BK4306,0)),LEFT(C4307,5)&amp;B4307&amp;"_"&amp;A4307,"")</f>
        <v/>
      </c>
      <c r="BL4307">
        <f>COUNTIFS($B$1:B4307,B4307)-COUNTIFS($B$1:B4307,B4307,$BK$1:BK4307,"")</f>
        <v>0</v>
      </c>
      <c r="BM4307" t="str">
        <f t="shared" si="747"/>
        <v/>
      </c>
    </row>
    <row r="4308" spans="51:65" x14ac:dyDescent="0.25">
      <c r="AY4308" t="str">
        <f t="shared" si="737"/>
        <v/>
      </c>
      <c r="AZ4308">
        <f t="shared" si="738"/>
        <v>0</v>
      </c>
      <c r="BA4308" t="str">
        <f t="shared" si="739"/>
        <v>QB</v>
      </c>
      <c r="BB4308" t="str">
        <f t="shared" si="740"/>
        <v>_</v>
      </c>
      <c r="BC4308" t="str">
        <f t="shared" si="741"/>
        <v>ru</v>
      </c>
      <c r="BD4308">
        <f>COUNTIFS($BB$1:BB4308,BB4308,$BC$1:BC4308,"ru")</f>
        <v>2432</v>
      </c>
      <c r="BE4308" t="str">
        <f t="shared" si="742"/>
        <v>re</v>
      </c>
      <c r="BF4308">
        <f>COUNTIFS($BB$1:BB4308,BB4308,$BE$1:BE4308,"re")</f>
        <v>2432</v>
      </c>
      <c r="BG4308" t="str">
        <f t="shared" si="743"/>
        <v>ru2432_</v>
      </c>
      <c r="BH4308" t="str">
        <f t="shared" si="744"/>
        <v>re2432_</v>
      </c>
      <c r="BI4308" t="str">
        <f t="shared" si="745"/>
        <v>_0</v>
      </c>
      <c r="BJ4308" t="str">
        <f t="shared" si="746"/>
        <v>_</v>
      </c>
      <c r="BK4308" t="str">
        <f>IF(ISERROR(MATCH(LEFT(C4308,5)&amp;B4308&amp;"_"&amp;A4308,$BK$1:BK4307,0)),LEFT(C4308,5)&amp;B4308&amp;"_"&amp;A4308,"")</f>
        <v/>
      </c>
      <c r="BL4308">
        <f>COUNTIFS($B$1:B4308,B4308)-COUNTIFS($B$1:B4308,B4308,$BK$1:BK4308,"")</f>
        <v>0</v>
      </c>
      <c r="BM4308" t="str">
        <f t="shared" si="747"/>
        <v/>
      </c>
    </row>
    <row r="4309" spans="51:65" x14ac:dyDescent="0.25">
      <c r="AY4309" t="str">
        <f t="shared" si="737"/>
        <v/>
      </c>
      <c r="AZ4309">
        <f t="shared" si="738"/>
        <v>0</v>
      </c>
      <c r="BA4309" t="str">
        <f t="shared" si="739"/>
        <v>QB</v>
      </c>
      <c r="BB4309" t="str">
        <f t="shared" si="740"/>
        <v>_</v>
      </c>
      <c r="BC4309" t="str">
        <f t="shared" si="741"/>
        <v>ru</v>
      </c>
      <c r="BD4309">
        <f>COUNTIFS($BB$1:BB4309,BB4309,$BC$1:BC4309,"ru")</f>
        <v>2433</v>
      </c>
      <c r="BE4309" t="str">
        <f t="shared" si="742"/>
        <v>re</v>
      </c>
      <c r="BF4309">
        <f>COUNTIFS($BB$1:BB4309,BB4309,$BE$1:BE4309,"re")</f>
        <v>2433</v>
      </c>
      <c r="BG4309" t="str">
        <f t="shared" si="743"/>
        <v>ru2433_</v>
      </c>
      <c r="BH4309" t="str">
        <f t="shared" si="744"/>
        <v>re2433_</v>
      </c>
      <c r="BI4309" t="str">
        <f t="shared" si="745"/>
        <v>_0</v>
      </c>
      <c r="BJ4309" t="str">
        <f t="shared" si="746"/>
        <v>_</v>
      </c>
      <c r="BK4309" t="str">
        <f>IF(ISERROR(MATCH(LEFT(C4309,5)&amp;B4309&amp;"_"&amp;A4309,$BK$1:BK4308,0)),LEFT(C4309,5)&amp;B4309&amp;"_"&amp;A4309,"")</f>
        <v/>
      </c>
      <c r="BL4309">
        <f>COUNTIFS($B$1:B4309,B4309)-COUNTIFS($B$1:B4309,B4309,$BK$1:BK4309,"")</f>
        <v>0</v>
      </c>
      <c r="BM4309" t="str">
        <f t="shared" si="747"/>
        <v/>
      </c>
    </row>
    <row r="4310" spans="51:65" x14ac:dyDescent="0.25">
      <c r="AY4310" t="str">
        <f t="shared" si="737"/>
        <v/>
      </c>
      <c r="AZ4310">
        <f t="shared" si="738"/>
        <v>0</v>
      </c>
      <c r="BA4310" t="str">
        <f t="shared" si="739"/>
        <v>QB</v>
      </c>
      <c r="BB4310" t="str">
        <f t="shared" si="740"/>
        <v>_</v>
      </c>
      <c r="BC4310" t="str">
        <f t="shared" si="741"/>
        <v>ru</v>
      </c>
      <c r="BD4310">
        <f>COUNTIFS($BB$1:BB4310,BB4310,$BC$1:BC4310,"ru")</f>
        <v>2434</v>
      </c>
      <c r="BE4310" t="str">
        <f t="shared" si="742"/>
        <v>re</v>
      </c>
      <c r="BF4310">
        <f>COUNTIFS($BB$1:BB4310,BB4310,$BE$1:BE4310,"re")</f>
        <v>2434</v>
      </c>
      <c r="BG4310" t="str">
        <f t="shared" si="743"/>
        <v>ru2434_</v>
      </c>
      <c r="BH4310" t="str">
        <f t="shared" si="744"/>
        <v>re2434_</v>
      </c>
      <c r="BI4310" t="str">
        <f t="shared" si="745"/>
        <v>_0</v>
      </c>
      <c r="BJ4310" t="str">
        <f t="shared" si="746"/>
        <v>_</v>
      </c>
      <c r="BK4310" t="str">
        <f>IF(ISERROR(MATCH(LEFT(C4310,5)&amp;B4310&amp;"_"&amp;A4310,$BK$1:BK4309,0)),LEFT(C4310,5)&amp;B4310&amp;"_"&amp;A4310,"")</f>
        <v/>
      </c>
      <c r="BL4310">
        <f>COUNTIFS($B$1:B4310,B4310)-COUNTIFS($B$1:B4310,B4310,$BK$1:BK4310,"")</f>
        <v>0</v>
      </c>
      <c r="BM4310" t="str">
        <f t="shared" si="747"/>
        <v/>
      </c>
    </row>
    <row r="4311" spans="51:65" x14ac:dyDescent="0.25">
      <c r="AY4311" t="str">
        <f t="shared" si="737"/>
        <v/>
      </c>
      <c r="AZ4311">
        <f t="shared" si="738"/>
        <v>0</v>
      </c>
      <c r="BA4311" t="str">
        <f t="shared" si="739"/>
        <v>QB</v>
      </c>
      <c r="BB4311" t="str">
        <f t="shared" si="740"/>
        <v>_</v>
      </c>
      <c r="BC4311" t="str">
        <f t="shared" si="741"/>
        <v>ru</v>
      </c>
      <c r="BD4311">
        <f>COUNTIFS($BB$1:BB4311,BB4311,$BC$1:BC4311,"ru")</f>
        <v>2435</v>
      </c>
      <c r="BE4311" t="str">
        <f t="shared" si="742"/>
        <v>re</v>
      </c>
      <c r="BF4311">
        <f>COUNTIFS($BB$1:BB4311,BB4311,$BE$1:BE4311,"re")</f>
        <v>2435</v>
      </c>
      <c r="BG4311" t="str">
        <f t="shared" si="743"/>
        <v>ru2435_</v>
      </c>
      <c r="BH4311" t="str">
        <f t="shared" si="744"/>
        <v>re2435_</v>
      </c>
      <c r="BI4311" t="str">
        <f t="shared" si="745"/>
        <v>_0</v>
      </c>
      <c r="BJ4311" t="str">
        <f t="shared" si="746"/>
        <v>_</v>
      </c>
      <c r="BK4311" t="str">
        <f>IF(ISERROR(MATCH(LEFT(C4311,5)&amp;B4311&amp;"_"&amp;A4311,$BK$1:BK4310,0)),LEFT(C4311,5)&amp;B4311&amp;"_"&amp;A4311,"")</f>
        <v/>
      </c>
      <c r="BL4311">
        <f>COUNTIFS($B$1:B4311,B4311)-COUNTIFS($B$1:B4311,B4311,$BK$1:BK4311,"")</f>
        <v>0</v>
      </c>
      <c r="BM4311" t="str">
        <f t="shared" si="747"/>
        <v/>
      </c>
    </row>
    <row r="4312" spans="51:65" x14ac:dyDescent="0.25">
      <c r="AY4312" t="str">
        <f t="shared" si="737"/>
        <v/>
      </c>
      <c r="AZ4312">
        <f t="shared" si="738"/>
        <v>0</v>
      </c>
      <c r="BA4312" t="str">
        <f t="shared" si="739"/>
        <v>QB</v>
      </c>
      <c r="BB4312" t="str">
        <f t="shared" si="740"/>
        <v>_</v>
      </c>
      <c r="BC4312" t="str">
        <f t="shared" si="741"/>
        <v>ru</v>
      </c>
      <c r="BD4312">
        <f>COUNTIFS($BB$1:BB4312,BB4312,$BC$1:BC4312,"ru")</f>
        <v>2436</v>
      </c>
      <c r="BE4312" t="str">
        <f t="shared" si="742"/>
        <v>re</v>
      </c>
      <c r="BF4312">
        <f>COUNTIFS($BB$1:BB4312,BB4312,$BE$1:BE4312,"re")</f>
        <v>2436</v>
      </c>
      <c r="BG4312" t="str">
        <f t="shared" si="743"/>
        <v>ru2436_</v>
      </c>
      <c r="BH4312" t="str">
        <f t="shared" si="744"/>
        <v>re2436_</v>
      </c>
      <c r="BI4312" t="str">
        <f t="shared" si="745"/>
        <v>_0</v>
      </c>
      <c r="BJ4312" t="str">
        <f t="shared" si="746"/>
        <v>_</v>
      </c>
      <c r="BK4312" t="str">
        <f>IF(ISERROR(MATCH(LEFT(C4312,5)&amp;B4312&amp;"_"&amp;A4312,$BK$1:BK4311,0)),LEFT(C4312,5)&amp;B4312&amp;"_"&amp;A4312,"")</f>
        <v/>
      </c>
      <c r="BL4312">
        <f>COUNTIFS($B$1:B4312,B4312)-COUNTIFS($B$1:B4312,B4312,$BK$1:BK4312,"")</f>
        <v>0</v>
      </c>
      <c r="BM4312" t="str">
        <f t="shared" si="747"/>
        <v/>
      </c>
    </row>
    <row r="4313" spans="51:65" x14ac:dyDescent="0.25">
      <c r="AY4313" t="str">
        <f t="shared" si="737"/>
        <v/>
      </c>
      <c r="AZ4313">
        <f t="shared" si="738"/>
        <v>0</v>
      </c>
      <c r="BA4313" t="str">
        <f t="shared" si="739"/>
        <v>QB</v>
      </c>
      <c r="BB4313" t="str">
        <f t="shared" si="740"/>
        <v>_</v>
      </c>
      <c r="BC4313" t="str">
        <f t="shared" si="741"/>
        <v>ru</v>
      </c>
      <c r="BD4313">
        <f>COUNTIFS($BB$1:BB4313,BB4313,$BC$1:BC4313,"ru")</f>
        <v>2437</v>
      </c>
      <c r="BE4313" t="str">
        <f t="shared" si="742"/>
        <v>re</v>
      </c>
      <c r="BF4313">
        <f>COUNTIFS($BB$1:BB4313,BB4313,$BE$1:BE4313,"re")</f>
        <v>2437</v>
      </c>
      <c r="BG4313" t="str">
        <f t="shared" si="743"/>
        <v>ru2437_</v>
      </c>
      <c r="BH4313" t="str">
        <f t="shared" si="744"/>
        <v>re2437_</v>
      </c>
      <c r="BI4313" t="str">
        <f t="shared" si="745"/>
        <v>_0</v>
      </c>
      <c r="BJ4313" t="str">
        <f t="shared" si="746"/>
        <v>_</v>
      </c>
      <c r="BK4313" t="str">
        <f>IF(ISERROR(MATCH(LEFT(C4313,5)&amp;B4313&amp;"_"&amp;A4313,$BK$1:BK4312,0)),LEFT(C4313,5)&amp;B4313&amp;"_"&amp;A4313,"")</f>
        <v/>
      </c>
      <c r="BL4313">
        <f>COUNTIFS($B$1:B4313,B4313)-COUNTIFS($B$1:B4313,B4313,$BK$1:BK4313,"")</f>
        <v>0</v>
      </c>
      <c r="BM4313" t="str">
        <f t="shared" si="747"/>
        <v/>
      </c>
    </row>
    <row r="4314" spans="51:65" x14ac:dyDescent="0.25">
      <c r="AY4314" t="str">
        <f t="shared" si="737"/>
        <v/>
      </c>
      <c r="AZ4314">
        <f t="shared" si="738"/>
        <v>0</v>
      </c>
      <c r="BA4314" t="str">
        <f t="shared" si="739"/>
        <v>QB</v>
      </c>
      <c r="BB4314" t="str">
        <f t="shared" si="740"/>
        <v>_</v>
      </c>
      <c r="BC4314" t="str">
        <f t="shared" si="741"/>
        <v>ru</v>
      </c>
      <c r="BD4314">
        <f>COUNTIFS($BB$1:BB4314,BB4314,$BC$1:BC4314,"ru")</f>
        <v>2438</v>
      </c>
      <c r="BE4314" t="str">
        <f t="shared" si="742"/>
        <v>re</v>
      </c>
      <c r="BF4314">
        <f>COUNTIFS($BB$1:BB4314,BB4314,$BE$1:BE4314,"re")</f>
        <v>2438</v>
      </c>
      <c r="BG4314" t="str">
        <f t="shared" si="743"/>
        <v>ru2438_</v>
      </c>
      <c r="BH4314" t="str">
        <f t="shared" si="744"/>
        <v>re2438_</v>
      </c>
      <c r="BI4314" t="str">
        <f t="shared" si="745"/>
        <v>_0</v>
      </c>
      <c r="BJ4314" t="str">
        <f t="shared" si="746"/>
        <v>_</v>
      </c>
      <c r="BK4314" t="str">
        <f>IF(ISERROR(MATCH(LEFT(C4314,5)&amp;B4314&amp;"_"&amp;A4314,$BK$1:BK4313,0)),LEFT(C4314,5)&amp;B4314&amp;"_"&amp;A4314,"")</f>
        <v/>
      </c>
      <c r="BL4314">
        <f>COUNTIFS($B$1:B4314,B4314)-COUNTIFS($B$1:B4314,B4314,$BK$1:BK4314,"")</f>
        <v>0</v>
      </c>
      <c r="BM4314" t="str">
        <f t="shared" si="747"/>
        <v/>
      </c>
    </row>
    <row r="4315" spans="51:65" x14ac:dyDescent="0.25">
      <c r="AY4315" t="str">
        <f t="shared" si="737"/>
        <v/>
      </c>
      <c r="AZ4315">
        <f t="shared" si="738"/>
        <v>0</v>
      </c>
      <c r="BA4315" t="str">
        <f t="shared" si="739"/>
        <v>QB</v>
      </c>
      <c r="BB4315" t="str">
        <f t="shared" si="740"/>
        <v>_</v>
      </c>
      <c r="BC4315" t="str">
        <f t="shared" si="741"/>
        <v>ru</v>
      </c>
      <c r="BD4315">
        <f>COUNTIFS($BB$1:BB4315,BB4315,$BC$1:BC4315,"ru")</f>
        <v>2439</v>
      </c>
      <c r="BE4315" t="str">
        <f t="shared" si="742"/>
        <v>re</v>
      </c>
      <c r="BF4315">
        <f>COUNTIFS($BB$1:BB4315,BB4315,$BE$1:BE4315,"re")</f>
        <v>2439</v>
      </c>
      <c r="BG4315" t="str">
        <f t="shared" si="743"/>
        <v>ru2439_</v>
      </c>
      <c r="BH4315" t="str">
        <f t="shared" si="744"/>
        <v>re2439_</v>
      </c>
      <c r="BI4315" t="str">
        <f t="shared" si="745"/>
        <v>_0</v>
      </c>
      <c r="BJ4315" t="str">
        <f t="shared" si="746"/>
        <v>_</v>
      </c>
      <c r="BK4315" t="str">
        <f>IF(ISERROR(MATCH(LEFT(C4315,5)&amp;B4315&amp;"_"&amp;A4315,$BK$1:BK4314,0)),LEFT(C4315,5)&amp;B4315&amp;"_"&amp;A4315,"")</f>
        <v/>
      </c>
      <c r="BL4315">
        <f>COUNTIFS($B$1:B4315,B4315)-COUNTIFS($B$1:B4315,B4315,$BK$1:BK4315,"")</f>
        <v>0</v>
      </c>
      <c r="BM4315" t="str">
        <f t="shared" si="747"/>
        <v/>
      </c>
    </row>
    <row r="4316" spans="51:65" x14ac:dyDescent="0.25">
      <c r="AY4316" t="str">
        <f t="shared" si="737"/>
        <v/>
      </c>
      <c r="AZ4316">
        <f t="shared" si="738"/>
        <v>0</v>
      </c>
      <c r="BA4316" t="str">
        <f t="shared" si="739"/>
        <v>QB</v>
      </c>
      <c r="BB4316" t="str">
        <f t="shared" si="740"/>
        <v>_</v>
      </c>
      <c r="BC4316" t="str">
        <f t="shared" si="741"/>
        <v>ru</v>
      </c>
      <c r="BD4316">
        <f>COUNTIFS($BB$1:BB4316,BB4316,$BC$1:BC4316,"ru")</f>
        <v>2440</v>
      </c>
      <c r="BE4316" t="str">
        <f t="shared" si="742"/>
        <v>re</v>
      </c>
      <c r="BF4316">
        <f>COUNTIFS($BB$1:BB4316,BB4316,$BE$1:BE4316,"re")</f>
        <v>2440</v>
      </c>
      <c r="BG4316" t="str">
        <f t="shared" si="743"/>
        <v>ru2440_</v>
      </c>
      <c r="BH4316" t="str">
        <f t="shared" si="744"/>
        <v>re2440_</v>
      </c>
      <c r="BI4316" t="str">
        <f t="shared" si="745"/>
        <v>_0</v>
      </c>
      <c r="BJ4316" t="str">
        <f t="shared" si="746"/>
        <v>_</v>
      </c>
      <c r="BK4316" t="str">
        <f>IF(ISERROR(MATCH(LEFT(C4316,5)&amp;B4316&amp;"_"&amp;A4316,$BK$1:BK4315,0)),LEFT(C4316,5)&amp;B4316&amp;"_"&amp;A4316,"")</f>
        <v/>
      </c>
      <c r="BL4316">
        <f>COUNTIFS($B$1:B4316,B4316)-COUNTIFS($B$1:B4316,B4316,$BK$1:BK4316,"")</f>
        <v>0</v>
      </c>
      <c r="BM4316" t="str">
        <f t="shared" si="747"/>
        <v/>
      </c>
    </row>
    <row r="4317" spans="51:65" x14ac:dyDescent="0.25">
      <c r="AY4317" t="str">
        <f t="shared" si="737"/>
        <v/>
      </c>
      <c r="AZ4317">
        <f t="shared" si="738"/>
        <v>0</v>
      </c>
      <c r="BA4317" t="str">
        <f t="shared" si="739"/>
        <v>QB</v>
      </c>
      <c r="BB4317" t="str">
        <f t="shared" si="740"/>
        <v>_</v>
      </c>
      <c r="BC4317" t="str">
        <f t="shared" si="741"/>
        <v>ru</v>
      </c>
      <c r="BD4317">
        <f>COUNTIFS($BB$1:BB4317,BB4317,$BC$1:BC4317,"ru")</f>
        <v>2441</v>
      </c>
      <c r="BE4317" t="str">
        <f t="shared" si="742"/>
        <v>re</v>
      </c>
      <c r="BF4317">
        <f>COUNTIFS($BB$1:BB4317,BB4317,$BE$1:BE4317,"re")</f>
        <v>2441</v>
      </c>
      <c r="BG4317" t="str">
        <f t="shared" si="743"/>
        <v>ru2441_</v>
      </c>
      <c r="BH4317" t="str">
        <f t="shared" si="744"/>
        <v>re2441_</v>
      </c>
      <c r="BI4317" t="str">
        <f t="shared" si="745"/>
        <v>_0</v>
      </c>
      <c r="BJ4317" t="str">
        <f t="shared" si="746"/>
        <v>_</v>
      </c>
      <c r="BK4317" t="str">
        <f>IF(ISERROR(MATCH(LEFT(C4317,5)&amp;B4317&amp;"_"&amp;A4317,$BK$1:BK4316,0)),LEFT(C4317,5)&amp;B4317&amp;"_"&amp;A4317,"")</f>
        <v/>
      </c>
      <c r="BL4317">
        <f>COUNTIFS($B$1:B4317,B4317)-COUNTIFS($B$1:B4317,B4317,$BK$1:BK4317,"")</f>
        <v>0</v>
      </c>
      <c r="BM4317" t="str">
        <f t="shared" si="747"/>
        <v/>
      </c>
    </row>
    <row r="4318" spans="51:65" x14ac:dyDescent="0.25">
      <c r="AY4318" t="str">
        <f t="shared" si="737"/>
        <v/>
      </c>
      <c r="AZ4318">
        <f t="shared" si="738"/>
        <v>0</v>
      </c>
      <c r="BA4318" t="str">
        <f t="shared" si="739"/>
        <v>QB</v>
      </c>
      <c r="BB4318" t="str">
        <f t="shared" si="740"/>
        <v>_</v>
      </c>
      <c r="BC4318" t="str">
        <f t="shared" si="741"/>
        <v>ru</v>
      </c>
      <c r="BD4318">
        <f>COUNTIFS($BB$1:BB4318,BB4318,$BC$1:BC4318,"ru")</f>
        <v>2442</v>
      </c>
      <c r="BE4318" t="str">
        <f t="shared" si="742"/>
        <v>re</v>
      </c>
      <c r="BF4318">
        <f>COUNTIFS($BB$1:BB4318,BB4318,$BE$1:BE4318,"re")</f>
        <v>2442</v>
      </c>
      <c r="BG4318" t="str">
        <f t="shared" si="743"/>
        <v>ru2442_</v>
      </c>
      <c r="BH4318" t="str">
        <f t="shared" si="744"/>
        <v>re2442_</v>
      </c>
      <c r="BI4318" t="str">
        <f t="shared" si="745"/>
        <v>_0</v>
      </c>
      <c r="BJ4318" t="str">
        <f t="shared" si="746"/>
        <v>_</v>
      </c>
      <c r="BK4318" t="str">
        <f>IF(ISERROR(MATCH(LEFT(C4318,5)&amp;B4318&amp;"_"&amp;A4318,$BK$1:BK4317,0)),LEFT(C4318,5)&amp;B4318&amp;"_"&amp;A4318,"")</f>
        <v/>
      </c>
      <c r="BL4318">
        <f>COUNTIFS($B$1:B4318,B4318)-COUNTIFS($B$1:B4318,B4318,$BK$1:BK4318,"")</f>
        <v>0</v>
      </c>
      <c r="BM4318" t="str">
        <f t="shared" si="747"/>
        <v/>
      </c>
    </row>
    <row r="4319" spans="51:65" x14ac:dyDescent="0.25">
      <c r="AY4319" t="str">
        <f t="shared" si="737"/>
        <v/>
      </c>
      <c r="AZ4319">
        <f t="shared" si="738"/>
        <v>0</v>
      </c>
      <c r="BA4319" t="str">
        <f t="shared" si="739"/>
        <v>QB</v>
      </c>
      <c r="BB4319" t="str">
        <f t="shared" si="740"/>
        <v>_</v>
      </c>
      <c r="BC4319" t="str">
        <f t="shared" si="741"/>
        <v>ru</v>
      </c>
      <c r="BD4319">
        <f>COUNTIFS($BB$1:BB4319,BB4319,$BC$1:BC4319,"ru")</f>
        <v>2443</v>
      </c>
      <c r="BE4319" t="str">
        <f t="shared" si="742"/>
        <v>re</v>
      </c>
      <c r="BF4319">
        <f>COUNTIFS($BB$1:BB4319,BB4319,$BE$1:BE4319,"re")</f>
        <v>2443</v>
      </c>
      <c r="BG4319" t="str">
        <f t="shared" si="743"/>
        <v>ru2443_</v>
      </c>
      <c r="BH4319" t="str">
        <f t="shared" si="744"/>
        <v>re2443_</v>
      </c>
      <c r="BI4319" t="str">
        <f t="shared" si="745"/>
        <v>_0</v>
      </c>
      <c r="BJ4319" t="str">
        <f t="shared" si="746"/>
        <v>_</v>
      </c>
      <c r="BK4319" t="str">
        <f>IF(ISERROR(MATCH(LEFT(C4319,5)&amp;B4319&amp;"_"&amp;A4319,$BK$1:BK4318,0)),LEFT(C4319,5)&amp;B4319&amp;"_"&amp;A4319,"")</f>
        <v/>
      </c>
      <c r="BL4319">
        <f>COUNTIFS($B$1:B4319,B4319)-COUNTIFS($B$1:B4319,B4319,$BK$1:BK4319,"")</f>
        <v>0</v>
      </c>
      <c r="BM4319" t="str">
        <f t="shared" si="747"/>
        <v/>
      </c>
    </row>
    <row r="4320" spans="51:65" x14ac:dyDescent="0.25">
      <c r="AY4320" t="str">
        <f t="shared" si="737"/>
        <v/>
      </c>
      <c r="AZ4320">
        <f t="shared" si="738"/>
        <v>0</v>
      </c>
      <c r="BA4320" t="str">
        <f t="shared" si="739"/>
        <v>QB</v>
      </c>
      <c r="BB4320" t="str">
        <f t="shared" si="740"/>
        <v>_</v>
      </c>
      <c r="BC4320" t="str">
        <f t="shared" si="741"/>
        <v>ru</v>
      </c>
      <c r="BD4320">
        <f>COUNTIFS($BB$1:BB4320,BB4320,$BC$1:BC4320,"ru")</f>
        <v>2444</v>
      </c>
      <c r="BE4320" t="str">
        <f t="shared" si="742"/>
        <v>re</v>
      </c>
      <c r="BF4320">
        <f>COUNTIFS($BB$1:BB4320,BB4320,$BE$1:BE4320,"re")</f>
        <v>2444</v>
      </c>
      <c r="BG4320" t="str">
        <f t="shared" si="743"/>
        <v>ru2444_</v>
      </c>
      <c r="BH4320" t="str">
        <f t="shared" si="744"/>
        <v>re2444_</v>
      </c>
      <c r="BI4320" t="str">
        <f t="shared" si="745"/>
        <v>_0</v>
      </c>
      <c r="BJ4320" t="str">
        <f t="shared" si="746"/>
        <v>_</v>
      </c>
      <c r="BK4320" t="str">
        <f>IF(ISERROR(MATCH(LEFT(C4320,5)&amp;B4320&amp;"_"&amp;A4320,$BK$1:BK4319,0)),LEFT(C4320,5)&amp;B4320&amp;"_"&amp;A4320,"")</f>
        <v/>
      </c>
      <c r="BL4320">
        <f>COUNTIFS($B$1:B4320,B4320)-COUNTIFS($B$1:B4320,B4320,$BK$1:BK4320,"")</f>
        <v>0</v>
      </c>
      <c r="BM4320" t="str">
        <f t="shared" si="747"/>
        <v/>
      </c>
    </row>
    <row r="4321" spans="51:65" x14ac:dyDescent="0.25">
      <c r="AY4321" t="str">
        <f t="shared" si="737"/>
        <v/>
      </c>
      <c r="AZ4321">
        <f t="shared" si="738"/>
        <v>0</v>
      </c>
      <c r="BA4321" t="str">
        <f t="shared" si="739"/>
        <v>QB</v>
      </c>
      <c r="BB4321" t="str">
        <f t="shared" si="740"/>
        <v>_</v>
      </c>
      <c r="BC4321" t="str">
        <f t="shared" si="741"/>
        <v>ru</v>
      </c>
      <c r="BD4321">
        <f>COUNTIFS($BB$1:BB4321,BB4321,$BC$1:BC4321,"ru")</f>
        <v>2445</v>
      </c>
      <c r="BE4321" t="str">
        <f t="shared" si="742"/>
        <v>re</v>
      </c>
      <c r="BF4321">
        <f>COUNTIFS($BB$1:BB4321,BB4321,$BE$1:BE4321,"re")</f>
        <v>2445</v>
      </c>
      <c r="BG4321" t="str">
        <f t="shared" si="743"/>
        <v>ru2445_</v>
      </c>
      <c r="BH4321" t="str">
        <f t="shared" si="744"/>
        <v>re2445_</v>
      </c>
      <c r="BI4321" t="str">
        <f t="shared" si="745"/>
        <v>_0</v>
      </c>
      <c r="BJ4321" t="str">
        <f t="shared" si="746"/>
        <v>_</v>
      </c>
      <c r="BK4321" t="str">
        <f>IF(ISERROR(MATCH(LEFT(C4321,5)&amp;B4321&amp;"_"&amp;A4321,$BK$1:BK4320,0)),LEFT(C4321,5)&amp;B4321&amp;"_"&amp;A4321,"")</f>
        <v/>
      </c>
      <c r="BL4321">
        <f>COUNTIFS($B$1:B4321,B4321)-COUNTIFS($B$1:B4321,B4321,$BK$1:BK4321,"")</f>
        <v>0</v>
      </c>
      <c r="BM4321" t="str">
        <f t="shared" si="747"/>
        <v/>
      </c>
    </row>
    <row r="4322" spans="51:65" x14ac:dyDescent="0.25">
      <c r="AY4322" t="str">
        <f t="shared" si="737"/>
        <v/>
      </c>
      <c r="AZ4322">
        <f t="shared" si="738"/>
        <v>0</v>
      </c>
      <c r="BA4322" t="str">
        <f t="shared" si="739"/>
        <v>QB</v>
      </c>
      <c r="BB4322" t="str">
        <f t="shared" si="740"/>
        <v>_</v>
      </c>
      <c r="BC4322" t="str">
        <f t="shared" si="741"/>
        <v>ru</v>
      </c>
      <c r="BD4322">
        <f>COUNTIFS($BB$1:BB4322,BB4322,$BC$1:BC4322,"ru")</f>
        <v>2446</v>
      </c>
      <c r="BE4322" t="str">
        <f t="shared" si="742"/>
        <v>re</v>
      </c>
      <c r="BF4322">
        <f>COUNTIFS($BB$1:BB4322,BB4322,$BE$1:BE4322,"re")</f>
        <v>2446</v>
      </c>
      <c r="BG4322" t="str">
        <f t="shared" si="743"/>
        <v>ru2446_</v>
      </c>
      <c r="BH4322" t="str">
        <f t="shared" si="744"/>
        <v>re2446_</v>
      </c>
      <c r="BI4322" t="str">
        <f t="shared" si="745"/>
        <v>_0</v>
      </c>
      <c r="BJ4322" t="str">
        <f t="shared" si="746"/>
        <v>_</v>
      </c>
      <c r="BK4322" t="str">
        <f>IF(ISERROR(MATCH(LEFT(C4322,5)&amp;B4322&amp;"_"&amp;A4322,$BK$1:BK4321,0)),LEFT(C4322,5)&amp;B4322&amp;"_"&amp;A4322,"")</f>
        <v/>
      </c>
      <c r="BL4322">
        <f>COUNTIFS($B$1:B4322,B4322)-COUNTIFS($B$1:B4322,B4322,$BK$1:BK4322,"")</f>
        <v>0</v>
      </c>
      <c r="BM4322" t="str">
        <f t="shared" si="747"/>
        <v/>
      </c>
    </row>
    <row r="4323" spans="51:65" x14ac:dyDescent="0.25">
      <c r="AY4323" t="str">
        <f t="shared" si="737"/>
        <v/>
      </c>
      <c r="AZ4323">
        <f t="shared" si="738"/>
        <v>0</v>
      </c>
      <c r="BA4323" t="str">
        <f t="shared" si="739"/>
        <v>QB</v>
      </c>
      <c r="BB4323" t="str">
        <f t="shared" si="740"/>
        <v>_</v>
      </c>
      <c r="BC4323" t="str">
        <f t="shared" si="741"/>
        <v>ru</v>
      </c>
      <c r="BD4323">
        <f>COUNTIFS($BB$1:BB4323,BB4323,$BC$1:BC4323,"ru")</f>
        <v>2447</v>
      </c>
      <c r="BE4323" t="str">
        <f t="shared" si="742"/>
        <v>re</v>
      </c>
      <c r="BF4323">
        <f>COUNTIFS($BB$1:BB4323,BB4323,$BE$1:BE4323,"re")</f>
        <v>2447</v>
      </c>
      <c r="BG4323" t="str">
        <f t="shared" si="743"/>
        <v>ru2447_</v>
      </c>
      <c r="BH4323" t="str">
        <f t="shared" si="744"/>
        <v>re2447_</v>
      </c>
      <c r="BI4323" t="str">
        <f t="shared" si="745"/>
        <v>_0</v>
      </c>
      <c r="BJ4323" t="str">
        <f t="shared" si="746"/>
        <v>_</v>
      </c>
      <c r="BK4323" t="str">
        <f>IF(ISERROR(MATCH(LEFT(C4323,5)&amp;B4323&amp;"_"&amp;A4323,$BK$1:BK4322,0)),LEFT(C4323,5)&amp;B4323&amp;"_"&amp;A4323,"")</f>
        <v/>
      </c>
      <c r="BL4323">
        <f>COUNTIFS($B$1:B4323,B4323)-COUNTIFS($B$1:B4323,B4323,$BK$1:BK4323,"")</f>
        <v>0</v>
      </c>
      <c r="BM4323" t="str">
        <f t="shared" si="747"/>
        <v/>
      </c>
    </row>
    <row r="4324" spans="51:65" x14ac:dyDescent="0.25">
      <c r="AY4324" t="str">
        <f t="shared" ref="AY4324:AY4387" si="748">IF(ISNUMBER(AP4324),LEFT(C4324,7)&amp;"_"&amp;B4324,"")</f>
        <v/>
      </c>
      <c r="AZ4324">
        <f t="shared" ref="AZ4324:AZ4387" si="749">A4324</f>
        <v>0</v>
      </c>
      <c r="BA4324" t="str">
        <f t="shared" ref="BA4324:BA4387" si="750">IF(G4324="NA","","QB")</f>
        <v>QB</v>
      </c>
      <c r="BB4324" t="str">
        <f t="shared" ref="BB4324:BB4387" si="751">LEFT(C4324,7)&amp;"_"&amp;B4324</f>
        <v>_</v>
      </c>
      <c r="BC4324" t="str">
        <f t="shared" ref="BC4324:BC4387" si="752">IF(X4324="NA","","ru")</f>
        <v>ru</v>
      </c>
      <c r="BD4324">
        <f>COUNTIFS($BB$1:BB4324,BB4324,$BC$1:BC4324,"ru")</f>
        <v>2448</v>
      </c>
      <c r="BE4324" t="str">
        <f t="shared" ref="BE4324:BE4387" si="753">IF(AD4324="NA","","re")</f>
        <v>re</v>
      </c>
      <c r="BF4324">
        <f>COUNTIFS($BB$1:BB4324,BB4324,$BE$1:BE4324,"re")</f>
        <v>2448</v>
      </c>
      <c r="BG4324" t="str">
        <f t="shared" ref="BG4324:BG4387" si="754">BC4324&amp;BD4324&amp;$BB4324</f>
        <v>ru2448_</v>
      </c>
      <c r="BH4324" t="str">
        <f t="shared" ref="BH4324:BH4387" si="755">BE4324&amp;BF4324&amp;$BB4324</f>
        <v>re2448_</v>
      </c>
      <c r="BI4324" t="str">
        <f t="shared" ref="BI4324:BI4387" si="756">BB4324&amp;AZ4324</f>
        <v>_0</v>
      </c>
      <c r="BJ4324" t="str">
        <f t="shared" si="746"/>
        <v>_</v>
      </c>
      <c r="BK4324" t="str">
        <f>IF(ISERROR(MATCH(LEFT(C4324,5)&amp;B4324&amp;"_"&amp;A4324,$BK$1:BK4323,0)),LEFT(C4324,5)&amp;B4324&amp;"_"&amp;A4324,"")</f>
        <v/>
      </c>
      <c r="BL4324">
        <f>COUNTIFS($B$1:B4324,B4324)-COUNTIFS($B$1:B4324,B4324,$BK$1:BK4324,"")</f>
        <v>0</v>
      </c>
      <c r="BM4324" t="str">
        <f t="shared" si="747"/>
        <v/>
      </c>
    </row>
    <row r="4325" spans="51:65" x14ac:dyDescent="0.25">
      <c r="AY4325" t="str">
        <f t="shared" si="748"/>
        <v/>
      </c>
      <c r="AZ4325">
        <f t="shared" si="749"/>
        <v>0</v>
      </c>
      <c r="BA4325" t="str">
        <f t="shared" si="750"/>
        <v>QB</v>
      </c>
      <c r="BB4325" t="str">
        <f t="shared" si="751"/>
        <v>_</v>
      </c>
      <c r="BC4325" t="str">
        <f t="shared" si="752"/>
        <v>ru</v>
      </c>
      <c r="BD4325">
        <f>COUNTIFS($BB$1:BB4325,BB4325,$BC$1:BC4325,"ru")</f>
        <v>2449</v>
      </c>
      <c r="BE4325" t="str">
        <f t="shared" si="753"/>
        <v>re</v>
      </c>
      <c r="BF4325">
        <f>COUNTIFS($BB$1:BB4325,BB4325,$BE$1:BE4325,"re")</f>
        <v>2449</v>
      </c>
      <c r="BG4325" t="str">
        <f t="shared" si="754"/>
        <v>ru2449_</v>
      </c>
      <c r="BH4325" t="str">
        <f t="shared" si="755"/>
        <v>re2449_</v>
      </c>
      <c r="BI4325" t="str">
        <f t="shared" si="756"/>
        <v>_0</v>
      </c>
      <c r="BJ4325" t="str">
        <f t="shared" si="746"/>
        <v>_</v>
      </c>
      <c r="BK4325" t="str">
        <f>IF(ISERROR(MATCH(LEFT(C4325,5)&amp;B4325&amp;"_"&amp;A4325,$BK$1:BK4324,0)),LEFT(C4325,5)&amp;B4325&amp;"_"&amp;A4325,"")</f>
        <v/>
      </c>
      <c r="BL4325">
        <f>COUNTIFS($B$1:B4325,B4325)-COUNTIFS($B$1:B4325,B4325,$BK$1:BK4325,"")</f>
        <v>0</v>
      </c>
      <c r="BM4325" t="str">
        <f t="shared" si="747"/>
        <v/>
      </c>
    </row>
    <row r="4326" spans="51:65" x14ac:dyDescent="0.25">
      <c r="AY4326" t="str">
        <f t="shared" si="748"/>
        <v/>
      </c>
      <c r="AZ4326">
        <f t="shared" si="749"/>
        <v>0</v>
      </c>
      <c r="BA4326" t="str">
        <f t="shared" si="750"/>
        <v>QB</v>
      </c>
      <c r="BB4326" t="str">
        <f t="shared" si="751"/>
        <v>_</v>
      </c>
      <c r="BC4326" t="str">
        <f t="shared" si="752"/>
        <v>ru</v>
      </c>
      <c r="BD4326">
        <f>COUNTIFS($BB$1:BB4326,BB4326,$BC$1:BC4326,"ru")</f>
        <v>2450</v>
      </c>
      <c r="BE4326" t="str">
        <f t="shared" si="753"/>
        <v>re</v>
      </c>
      <c r="BF4326">
        <f>COUNTIFS($BB$1:BB4326,BB4326,$BE$1:BE4326,"re")</f>
        <v>2450</v>
      </c>
      <c r="BG4326" t="str">
        <f t="shared" si="754"/>
        <v>ru2450_</v>
      </c>
      <c r="BH4326" t="str">
        <f t="shared" si="755"/>
        <v>re2450_</v>
      </c>
      <c r="BI4326" t="str">
        <f t="shared" si="756"/>
        <v>_0</v>
      </c>
      <c r="BJ4326" t="str">
        <f t="shared" si="746"/>
        <v>_</v>
      </c>
      <c r="BK4326" t="str">
        <f>IF(ISERROR(MATCH(LEFT(C4326,5)&amp;B4326&amp;"_"&amp;A4326,$BK$1:BK4325,0)),LEFT(C4326,5)&amp;B4326&amp;"_"&amp;A4326,"")</f>
        <v/>
      </c>
      <c r="BL4326">
        <f>COUNTIFS($B$1:B4326,B4326)-COUNTIFS($B$1:B4326,B4326,$BK$1:BK4326,"")</f>
        <v>0</v>
      </c>
      <c r="BM4326" t="str">
        <f t="shared" si="747"/>
        <v/>
      </c>
    </row>
    <row r="4327" spans="51:65" x14ac:dyDescent="0.25">
      <c r="AY4327" t="str">
        <f t="shared" si="748"/>
        <v/>
      </c>
      <c r="AZ4327">
        <f t="shared" si="749"/>
        <v>0</v>
      </c>
      <c r="BA4327" t="str">
        <f t="shared" si="750"/>
        <v>QB</v>
      </c>
      <c r="BB4327" t="str">
        <f t="shared" si="751"/>
        <v>_</v>
      </c>
      <c r="BC4327" t="str">
        <f t="shared" si="752"/>
        <v>ru</v>
      </c>
      <c r="BD4327">
        <f>COUNTIFS($BB$1:BB4327,BB4327,$BC$1:BC4327,"ru")</f>
        <v>2451</v>
      </c>
      <c r="BE4327" t="str">
        <f t="shared" si="753"/>
        <v>re</v>
      </c>
      <c r="BF4327">
        <f>COUNTIFS($BB$1:BB4327,BB4327,$BE$1:BE4327,"re")</f>
        <v>2451</v>
      </c>
      <c r="BG4327" t="str">
        <f t="shared" si="754"/>
        <v>ru2451_</v>
      </c>
      <c r="BH4327" t="str">
        <f t="shared" si="755"/>
        <v>re2451_</v>
      </c>
      <c r="BI4327" t="str">
        <f t="shared" si="756"/>
        <v>_0</v>
      </c>
      <c r="BJ4327" t="str">
        <f t="shared" si="746"/>
        <v>_</v>
      </c>
      <c r="BK4327" t="str">
        <f>IF(ISERROR(MATCH(LEFT(C4327,5)&amp;B4327&amp;"_"&amp;A4327,$BK$1:BK4326,0)),LEFT(C4327,5)&amp;B4327&amp;"_"&amp;A4327,"")</f>
        <v/>
      </c>
      <c r="BL4327">
        <f>COUNTIFS($B$1:B4327,B4327)-COUNTIFS($B$1:B4327,B4327,$BK$1:BK4327,"")</f>
        <v>0</v>
      </c>
      <c r="BM4327" t="str">
        <f t="shared" si="747"/>
        <v/>
      </c>
    </row>
    <row r="4328" spans="51:65" x14ac:dyDescent="0.25">
      <c r="AY4328" t="str">
        <f t="shared" si="748"/>
        <v/>
      </c>
      <c r="AZ4328">
        <f t="shared" si="749"/>
        <v>0</v>
      </c>
      <c r="BA4328" t="str">
        <f t="shared" si="750"/>
        <v>QB</v>
      </c>
      <c r="BB4328" t="str">
        <f t="shared" si="751"/>
        <v>_</v>
      </c>
      <c r="BC4328" t="str">
        <f t="shared" si="752"/>
        <v>ru</v>
      </c>
      <c r="BD4328">
        <f>COUNTIFS($BB$1:BB4328,BB4328,$BC$1:BC4328,"ru")</f>
        <v>2452</v>
      </c>
      <c r="BE4328" t="str">
        <f t="shared" si="753"/>
        <v>re</v>
      </c>
      <c r="BF4328">
        <f>COUNTIFS($BB$1:BB4328,BB4328,$BE$1:BE4328,"re")</f>
        <v>2452</v>
      </c>
      <c r="BG4328" t="str">
        <f t="shared" si="754"/>
        <v>ru2452_</v>
      </c>
      <c r="BH4328" t="str">
        <f t="shared" si="755"/>
        <v>re2452_</v>
      </c>
      <c r="BI4328" t="str">
        <f t="shared" si="756"/>
        <v>_0</v>
      </c>
      <c r="BJ4328" t="str">
        <f t="shared" si="746"/>
        <v>_</v>
      </c>
      <c r="BK4328" t="str">
        <f>IF(ISERROR(MATCH(LEFT(C4328,5)&amp;B4328&amp;"_"&amp;A4328,$BK$1:BK4327,0)),LEFT(C4328,5)&amp;B4328&amp;"_"&amp;A4328,"")</f>
        <v/>
      </c>
      <c r="BL4328">
        <f>COUNTIFS($B$1:B4328,B4328)-COUNTIFS($B$1:B4328,B4328,$BK$1:BK4328,"")</f>
        <v>0</v>
      </c>
      <c r="BM4328" t="str">
        <f t="shared" si="747"/>
        <v/>
      </c>
    </row>
    <row r="4329" spans="51:65" x14ac:dyDescent="0.25">
      <c r="AY4329" t="str">
        <f t="shared" si="748"/>
        <v/>
      </c>
      <c r="AZ4329">
        <f t="shared" si="749"/>
        <v>0</v>
      </c>
      <c r="BA4329" t="str">
        <f t="shared" si="750"/>
        <v>QB</v>
      </c>
      <c r="BB4329" t="str">
        <f t="shared" si="751"/>
        <v>_</v>
      </c>
      <c r="BC4329" t="str">
        <f t="shared" si="752"/>
        <v>ru</v>
      </c>
      <c r="BD4329">
        <f>COUNTIFS($BB$1:BB4329,BB4329,$BC$1:BC4329,"ru")</f>
        <v>2453</v>
      </c>
      <c r="BE4329" t="str">
        <f t="shared" si="753"/>
        <v>re</v>
      </c>
      <c r="BF4329">
        <f>COUNTIFS($BB$1:BB4329,BB4329,$BE$1:BE4329,"re")</f>
        <v>2453</v>
      </c>
      <c r="BG4329" t="str">
        <f t="shared" si="754"/>
        <v>ru2453_</v>
      </c>
      <c r="BH4329" t="str">
        <f t="shared" si="755"/>
        <v>re2453_</v>
      </c>
      <c r="BI4329" t="str">
        <f t="shared" si="756"/>
        <v>_0</v>
      </c>
      <c r="BJ4329" t="str">
        <f t="shared" si="746"/>
        <v>_</v>
      </c>
      <c r="BK4329" t="str">
        <f>IF(ISERROR(MATCH(LEFT(C4329,5)&amp;B4329&amp;"_"&amp;A4329,$BK$1:BK4328,0)),LEFT(C4329,5)&amp;B4329&amp;"_"&amp;A4329,"")</f>
        <v/>
      </c>
      <c r="BL4329">
        <f>COUNTIFS($B$1:B4329,B4329)-COUNTIFS($B$1:B4329,B4329,$BK$1:BK4329,"")</f>
        <v>0</v>
      </c>
      <c r="BM4329" t="str">
        <f t="shared" si="747"/>
        <v/>
      </c>
    </row>
    <row r="4330" spans="51:65" x14ac:dyDescent="0.25">
      <c r="AY4330" t="str">
        <f t="shared" si="748"/>
        <v/>
      </c>
      <c r="AZ4330">
        <f t="shared" si="749"/>
        <v>0</v>
      </c>
      <c r="BA4330" t="str">
        <f t="shared" si="750"/>
        <v>QB</v>
      </c>
      <c r="BB4330" t="str">
        <f t="shared" si="751"/>
        <v>_</v>
      </c>
      <c r="BC4330" t="str">
        <f t="shared" si="752"/>
        <v>ru</v>
      </c>
      <c r="BD4330">
        <f>COUNTIFS($BB$1:BB4330,BB4330,$BC$1:BC4330,"ru")</f>
        <v>2454</v>
      </c>
      <c r="BE4330" t="str">
        <f t="shared" si="753"/>
        <v>re</v>
      </c>
      <c r="BF4330">
        <f>COUNTIFS($BB$1:BB4330,BB4330,$BE$1:BE4330,"re")</f>
        <v>2454</v>
      </c>
      <c r="BG4330" t="str">
        <f t="shared" si="754"/>
        <v>ru2454_</v>
      </c>
      <c r="BH4330" t="str">
        <f t="shared" si="755"/>
        <v>re2454_</v>
      </c>
      <c r="BI4330" t="str">
        <f t="shared" si="756"/>
        <v>_0</v>
      </c>
      <c r="BJ4330" t="str">
        <f t="shared" si="746"/>
        <v>_</v>
      </c>
      <c r="BK4330" t="str">
        <f>IF(ISERROR(MATCH(LEFT(C4330,5)&amp;B4330&amp;"_"&amp;A4330,$BK$1:BK4329,0)),LEFT(C4330,5)&amp;B4330&amp;"_"&amp;A4330,"")</f>
        <v/>
      </c>
      <c r="BL4330">
        <f>COUNTIFS($B$1:B4330,B4330)-COUNTIFS($B$1:B4330,B4330,$BK$1:BK4330,"")</f>
        <v>0</v>
      </c>
      <c r="BM4330" t="str">
        <f t="shared" si="747"/>
        <v/>
      </c>
    </row>
    <row r="4331" spans="51:65" x14ac:dyDescent="0.25">
      <c r="AY4331" t="str">
        <f t="shared" si="748"/>
        <v/>
      </c>
      <c r="AZ4331">
        <f t="shared" si="749"/>
        <v>0</v>
      </c>
      <c r="BA4331" t="str">
        <f t="shared" si="750"/>
        <v>QB</v>
      </c>
      <c r="BB4331" t="str">
        <f t="shared" si="751"/>
        <v>_</v>
      </c>
      <c r="BC4331" t="str">
        <f t="shared" si="752"/>
        <v>ru</v>
      </c>
      <c r="BD4331">
        <f>COUNTIFS($BB$1:BB4331,BB4331,$BC$1:BC4331,"ru")</f>
        <v>2455</v>
      </c>
      <c r="BE4331" t="str">
        <f t="shared" si="753"/>
        <v>re</v>
      </c>
      <c r="BF4331">
        <f>COUNTIFS($BB$1:BB4331,BB4331,$BE$1:BE4331,"re")</f>
        <v>2455</v>
      </c>
      <c r="BG4331" t="str">
        <f t="shared" si="754"/>
        <v>ru2455_</v>
      </c>
      <c r="BH4331" t="str">
        <f t="shared" si="755"/>
        <v>re2455_</v>
      </c>
      <c r="BI4331" t="str">
        <f t="shared" si="756"/>
        <v>_0</v>
      </c>
      <c r="BJ4331" t="str">
        <f t="shared" si="746"/>
        <v>_</v>
      </c>
      <c r="BK4331" t="str">
        <f>IF(ISERROR(MATCH(LEFT(C4331,5)&amp;B4331&amp;"_"&amp;A4331,$BK$1:BK4330,0)),LEFT(C4331,5)&amp;B4331&amp;"_"&amp;A4331,"")</f>
        <v/>
      </c>
      <c r="BL4331">
        <f>COUNTIFS($B$1:B4331,B4331)-COUNTIFS($B$1:B4331,B4331,$BK$1:BK4331,"")</f>
        <v>0</v>
      </c>
      <c r="BM4331" t="str">
        <f t="shared" si="747"/>
        <v/>
      </c>
    </row>
    <row r="4332" spans="51:65" x14ac:dyDescent="0.25">
      <c r="AY4332" t="str">
        <f t="shared" si="748"/>
        <v/>
      </c>
      <c r="AZ4332">
        <f t="shared" si="749"/>
        <v>0</v>
      </c>
      <c r="BA4332" t="str">
        <f t="shared" si="750"/>
        <v>QB</v>
      </c>
      <c r="BB4332" t="str">
        <f t="shared" si="751"/>
        <v>_</v>
      </c>
      <c r="BC4332" t="str">
        <f t="shared" si="752"/>
        <v>ru</v>
      </c>
      <c r="BD4332">
        <f>COUNTIFS($BB$1:BB4332,BB4332,$BC$1:BC4332,"ru")</f>
        <v>2456</v>
      </c>
      <c r="BE4332" t="str">
        <f t="shared" si="753"/>
        <v>re</v>
      </c>
      <c r="BF4332">
        <f>COUNTIFS($BB$1:BB4332,BB4332,$BE$1:BE4332,"re")</f>
        <v>2456</v>
      </c>
      <c r="BG4332" t="str">
        <f t="shared" si="754"/>
        <v>ru2456_</v>
      </c>
      <c r="BH4332" t="str">
        <f t="shared" si="755"/>
        <v>re2456_</v>
      </c>
      <c r="BI4332" t="str">
        <f t="shared" si="756"/>
        <v>_0</v>
      </c>
      <c r="BJ4332" t="str">
        <f t="shared" si="746"/>
        <v>_</v>
      </c>
      <c r="BK4332" t="str">
        <f>IF(ISERROR(MATCH(LEFT(C4332,5)&amp;B4332&amp;"_"&amp;A4332,$BK$1:BK4331,0)),LEFT(C4332,5)&amp;B4332&amp;"_"&amp;A4332,"")</f>
        <v/>
      </c>
      <c r="BL4332">
        <f>COUNTIFS($B$1:B4332,B4332)-COUNTIFS($B$1:B4332,B4332,$BK$1:BK4332,"")</f>
        <v>0</v>
      </c>
      <c r="BM4332" t="str">
        <f t="shared" si="747"/>
        <v/>
      </c>
    </row>
    <row r="4333" spans="51:65" x14ac:dyDescent="0.25">
      <c r="AY4333" t="str">
        <f t="shared" si="748"/>
        <v/>
      </c>
      <c r="AZ4333">
        <f t="shared" si="749"/>
        <v>0</v>
      </c>
      <c r="BA4333" t="str">
        <f t="shared" si="750"/>
        <v>QB</v>
      </c>
      <c r="BB4333" t="str">
        <f t="shared" si="751"/>
        <v>_</v>
      </c>
      <c r="BC4333" t="str">
        <f t="shared" si="752"/>
        <v>ru</v>
      </c>
      <c r="BD4333">
        <f>COUNTIFS($BB$1:BB4333,BB4333,$BC$1:BC4333,"ru")</f>
        <v>2457</v>
      </c>
      <c r="BE4333" t="str">
        <f t="shared" si="753"/>
        <v>re</v>
      </c>
      <c r="BF4333">
        <f>COUNTIFS($BB$1:BB4333,BB4333,$BE$1:BE4333,"re")</f>
        <v>2457</v>
      </c>
      <c r="BG4333" t="str">
        <f t="shared" si="754"/>
        <v>ru2457_</v>
      </c>
      <c r="BH4333" t="str">
        <f t="shared" si="755"/>
        <v>re2457_</v>
      </c>
      <c r="BI4333" t="str">
        <f t="shared" si="756"/>
        <v>_0</v>
      </c>
      <c r="BJ4333" t="str">
        <f t="shared" si="746"/>
        <v>_</v>
      </c>
      <c r="BK4333" t="str">
        <f>IF(ISERROR(MATCH(LEFT(C4333,5)&amp;B4333&amp;"_"&amp;A4333,$BK$1:BK4332,0)),LEFT(C4333,5)&amp;B4333&amp;"_"&amp;A4333,"")</f>
        <v/>
      </c>
      <c r="BL4333">
        <f>COUNTIFS($B$1:B4333,B4333)-COUNTIFS($B$1:B4333,B4333,$BK$1:BK4333,"")</f>
        <v>0</v>
      </c>
      <c r="BM4333" t="str">
        <f t="shared" si="747"/>
        <v/>
      </c>
    </row>
    <row r="4334" spans="51:65" x14ac:dyDescent="0.25">
      <c r="AY4334" t="str">
        <f t="shared" si="748"/>
        <v/>
      </c>
      <c r="AZ4334">
        <f t="shared" si="749"/>
        <v>0</v>
      </c>
      <c r="BA4334" t="str">
        <f t="shared" si="750"/>
        <v>QB</v>
      </c>
      <c r="BB4334" t="str">
        <f t="shared" si="751"/>
        <v>_</v>
      </c>
      <c r="BC4334" t="str">
        <f t="shared" si="752"/>
        <v>ru</v>
      </c>
      <c r="BD4334">
        <f>COUNTIFS($BB$1:BB4334,BB4334,$BC$1:BC4334,"ru")</f>
        <v>2458</v>
      </c>
      <c r="BE4334" t="str">
        <f t="shared" si="753"/>
        <v>re</v>
      </c>
      <c r="BF4334">
        <f>COUNTIFS($BB$1:BB4334,BB4334,$BE$1:BE4334,"re")</f>
        <v>2458</v>
      </c>
      <c r="BG4334" t="str">
        <f t="shared" si="754"/>
        <v>ru2458_</v>
      </c>
      <c r="BH4334" t="str">
        <f t="shared" si="755"/>
        <v>re2458_</v>
      </c>
      <c r="BI4334" t="str">
        <f t="shared" si="756"/>
        <v>_0</v>
      </c>
      <c r="BJ4334" t="str">
        <f t="shared" si="746"/>
        <v>_</v>
      </c>
      <c r="BK4334" t="str">
        <f>IF(ISERROR(MATCH(LEFT(C4334,5)&amp;B4334&amp;"_"&amp;A4334,$BK$1:BK4333,0)),LEFT(C4334,5)&amp;B4334&amp;"_"&amp;A4334,"")</f>
        <v/>
      </c>
      <c r="BL4334">
        <f>COUNTIFS($B$1:B4334,B4334)-COUNTIFS($B$1:B4334,B4334,$BK$1:BK4334,"")</f>
        <v>0</v>
      </c>
      <c r="BM4334" t="str">
        <f t="shared" si="747"/>
        <v/>
      </c>
    </row>
    <row r="4335" spans="51:65" x14ac:dyDescent="0.25">
      <c r="AY4335" t="str">
        <f t="shared" si="748"/>
        <v/>
      </c>
      <c r="AZ4335">
        <f t="shared" si="749"/>
        <v>0</v>
      </c>
      <c r="BA4335" t="str">
        <f t="shared" si="750"/>
        <v>QB</v>
      </c>
      <c r="BB4335" t="str">
        <f t="shared" si="751"/>
        <v>_</v>
      </c>
      <c r="BC4335" t="str">
        <f t="shared" si="752"/>
        <v>ru</v>
      </c>
      <c r="BD4335">
        <f>COUNTIFS($BB$1:BB4335,BB4335,$BC$1:BC4335,"ru")</f>
        <v>2459</v>
      </c>
      <c r="BE4335" t="str">
        <f t="shared" si="753"/>
        <v>re</v>
      </c>
      <c r="BF4335">
        <f>COUNTIFS($BB$1:BB4335,BB4335,$BE$1:BE4335,"re")</f>
        <v>2459</v>
      </c>
      <c r="BG4335" t="str">
        <f t="shared" si="754"/>
        <v>ru2459_</v>
      </c>
      <c r="BH4335" t="str">
        <f t="shared" si="755"/>
        <v>re2459_</v>
      </c>
      <c r="BI4335" t="str">
        <f t="shared" si="756"/>
        <v>_0</v>
      </c>
      <c r="BJ4335" t="str">
        <f t="shared" si="746"/>
        <v>_</v>
      </c>
      <c r="BK4335" t="str">
        <f>IF(ISERROR(MATCH(LEFT(C4335,5)&amp;B4335&amp;"_"&amp;A4335,$BK$1:BK4334,0)),LEFT(C4335,5)&amp;B4335&amp;"_"&amp;A4335,"")</f>
        <v/>
      </c>
      <c r="BL4335">
        <f>COUNTIFS($B$1:B4335,B4335)-COUNTIFS($B$1:B4335,B4335,$BK$1:BK4335,"")</f>
        <v>0</v>
      </c>
      <c r="BM4335" t="str">
        <f t="shared" si="747"/>
        <v/>
      </c>
    </row>
    <row r="4336" spans="51:65" x14ac:dyDescent="0.25">
      <c r="AY4336" t="str">
        <f t="shared" si="748"/>
        <v/>
      </c>
      <c r="AZ4336">
        <f t="shared" si="749"/>
        <v>0</v>
      </c>
      <c r="BA4336" t="str">
        <f t="shared" si="750"/>
        <v>QB</v>
      </c>
      <c r="BB4336" t="str">
        <f t="shared" si="751"/>
        <v>_</v>
      </c>
      <c r="BC4336" t="str">
        <f t="shared" si="752"/>
        <v>ru</v>
      </c>
      <c r="BD4336">
        <f>COUNTIFS($BB$1:BB4336,BB4336,$BC$1:BC4336,"ru")</f>
        <v>2460</v>
      </c>
      <c r="BE4336" t="str">
        <f t="shared" si="753"/>
        <v>re</v>
      </c>
      <c r="BF4336">
        <f>COUNTIFS($BB$1:BB4336,BB4336,$BE$1:BE4336,"re")</f>
        <v>2460</v>
      </c>
      <c r="BG4336" t="str">
        <f t="shared" si="754"/>
        <v>ru2460_</v>
      </c>
      <c r="BH4336" t="str">
        <f t="shared" si="755"/>
        <v>re2460_</v>
      </c>
      <c r="BI4336" t="str">
        <f t="shared" si="756"/>
        <v>_0</v>
      </c>
      <c r="BJ4336" t="str">
        <f t="shared" si="746"/>
        <v>_</v>
      </c>
      <c r="BK4336" t="str">
        <f>IF(ISERROR(MATCH(LEFT(C4336,5)&amp;B4336&amp;"_"&amp;A4336,$BK$1:BK4335,0)),LEFT(C4336,5)&amp;B4336&amp;"_"&amp;A4336,"")</f>
        <v/>
      </c>
      <c r="BL4336">
        <f>COUNTIFS($B$1:B4336,B4336)-COUNTIFS($B$1:B4336,B4336,$BK$1:BK4336,"")</f>
        <v>0</v>
      </c>
      <c r="BM4336" t="str">
        <f t="shared" si="747"/>
        <v/>
      </c>
    </row>
    <row r="4337" spans="51:65" x14ac:dyDescent="0.25">
      <c r="AY4337" t="str">
        <f t="shared" si="748"/>
        <v/>
      </c>
      <c r="AZ4337">
        <f t="shared" si="749"/>
        <v>0</v>
      </c>
      <c r="BA4337" t="str">
        <f t="shared" si="750"/>
        <v>QB</v>
      </c>
      <c r="BB4337" t="str">
        <f t="shared" si="751"/>
        <v>_</v>
      </c>
      <c r="BC4337" t="str">
        <f t="shared" si="752"/>
        <v>ru</v>
      </c>
      <c r="BD4337">
        <f>COUNTIFS($BB$1:BB4337,BB4337,$BC$1:BC4337,"ru")</f>
        <v>2461</v>
      </c>
      <c r="BE4337" t="str">
        <f t="shared" si="753"/>
        <v>re</v>
      </c>
      <c r="BF4337">
        <f>COUNTIFS($BB$1:BB4337,BB4337,$BE$1:BE4337,"re")</f>
        <v>2461</v>
      </c>
      <c r="BG4337" t="str">
        <f t="shared" si="754"/>
        <v>ru2461_</v>
      </c>
      <c r="BH4337" t="str">
        <f t="shared" si="755"/>
        <v>re2461_</v>
      </c>
      <c r="BI4337" t="str">
        <f t="shared" si="756"/>
        <v>_0</v>
      </c>
      <c r="BJ4337" t="str">
        <f t="shared" si="746"/>
        <v>_</v>
      </c>
      <c r="BK4337" t="str">
        <f>IF(ISERROR(MATCH(LEFT(C4337,5)&amp;B4337&amp;"_"&amp;A4337,$BK$1:BK4336,0)),LEFT(C4337,5)&amp;B4337&amp;"_"&amp;A4337,"")</f>
        <v/>
      </c>
      <c r="BL4337">
        <f>COUNTIFS($B$1:B4337,B4337)-COUNTIFS($B$1:B4337,B4337,$BK$1:BK4337,"")</f>
        <v>0</v>
      </c>
      <c r="BM4337" t="str">
        <f t="shared" si="747"/>
        <v/>
      </c>
    </row>
    <row r="4338" spans="51:65" x14ac:dyDescent="0.25">
      <c r="AY4338" t="str">
        <f t="shared" si="748"/>
        <v/>
      </c>
      <c r="AZ4338">
        <f t="shared" si="749"/>
        <v>0</v>
      </c>
      <c r="BA4338" t="str">
        <f t="shared" si="750"/>
        <v>QB</v>
      </c>
      <c r="BB4338" t="str">
        <f t="shared" si="751"/>
        <v>_</v>
      </c>
      <c r="BC4338" t="str">
        <f t="shared" si="752"/>
        <v>ru</v>
      </c>
      <c r="BD4338">
        <f>COUNTIFS($BB$1:BB4338,BB4338,$BC$1:BC4338,"ru")</f>
        <v>2462</v>
      </c>
      <c r="BE4338" t="str">
        <f t="shared" si="753"/>
        <v>re</v>
      </c>
      <c r="BF4338">
        <f>COUNTIFS($BB$1:BB4338,BB4338,$BE$1:BE4338,"re")</f>
        <v>2462</v>
      </c>
      <c r="BG4338" t="str">
        <f t="shared" si="754"/>
        <v>ru2462_</v>
      </c>
      <c r="BH4338" t="str">
        <f t="shared" si="755"/>
        <v>re2462_</v>
      </c>
      <c r="BI4338" t="str">
        <f t="shared" si="756"/>
        <v>_0</v>
      </c>
      <c r="BJ4338" t="str">
        <f t="shared" si="746"/>
        <v>_</v>
      </c>
      <c r="BK4338" t="str">
        <f>IF(ISERROR(MATCH(LEFT(C4338,5)&amp;B4338&amp;"_"&amp;A4338,$BK$1:BK4337,0)),LEFT(C4338,5)&amp;B4338&amp;"_"&amp;A4338,"")</f>
        <v/>
      </c>
      <c r="BL4338">
        <f>COUNTIFS($B$1:B4338,B4338)-COUNTIFS($B$1:B4338,B4338,$BK$1:BK4338,"")</f>
        <v>0</v>
      </c>
      <c r="BM4338" t="str">
        <f t="shared" si="747"/>
        <v/>
      </c>
    </row>
    <row r="4339" spans="51:65" x14ac:dyDescent="0.25">
      <c r="AY4339" t="str">
        <f t="shared" si="748"/>
        <v/>
      </c>
      <c r="AZ4339">
        <f t="shared" si="749"/>
        <v>0</v>
      </c>
      <c r="BA4339" t="str">
        <f t="shared" si="750"/>
        <v>QB</v>
      </c>
      <c r="BB4339" t="str">
        <f t="shared" si="751"/>
        <v>_</v>
      </c>
      <c r="BC4339" t="str">
        <f t="shared" si="752"/>
        <v>ru</v>
      </c>
      <c r="BD4339">
        <f>COUNTIFS($BB$1:BB4339,BB4339,$BC$1:BC4339,"ru")</f>
        <v>2463</v>
      </c>
      <c r="BE4339" t="str">
        <f t="shared" si="753"/>
        <v>re</v>
      </c>
      <c r="BF4339">
        <f>COUNTIFS($BB$1:BB4339,BB4339,$BE$1:BE4339,"re")</f>
        <v>2463</v>
      </c>
      <c r="BG4339" t="str">
        <f t="shared" si="754"/>
        <v>ru2463_</v>
      </c>
      <c r="BH4339" t="str">
        <f t="shared" si="755"/>
        <v>re2463_</v>
      </c>
      <c r="BI4339" t="str">
        <f t="shared" si="756"/>
        <v>_0</v>
      </c>
      <c r="BJ4339" t="str">
        <f t="shared" si="746"/>
        <v>_</v>
      </c>
      <c r="BK4339" t="str">
        <f>IF(ISERROR(MATCH(LEFT(C4339,5)&amp;B4339&amp;"_"&amp;A4339,$BK$1:BK4338,0)),LEFT(C4339,5)&amp;B4339&amp;"_"&amp;A4339,"")</f>
        <v/>
      </c>
      <c r="BL4339">
        <f>COUNTIFS($B$1:B4339,B4339)-COUNTIFS($B$1:B4339,B4339,$BK$1:BK4339,"")</f>
        <v>0</v>
      </c>
      <c r="BM4339" t="str">
        <f t="shared" si="747"/>
        <v/>
      </c>
    </row>
    <row r="4340" spans="51:65" x14ac:dyDescent="0.25">
      <c r="AY4340" t="str">
        <f t="shared" si="748"/>
        <v/>
      </c>
      <c r="AZ4340">
        <f t="shared" si="749"/>
        <v>0</v>
      </c>
      <c r="BA4340" t="str">
        <f t="shared" si="750"/>
        <v>QB</v>
      </c>
      <c r="BB4340" t="str">
        <f t="shared" si="751"/>
        <v>_</v>
      </c>
      <c r="BC4340" t="str">
        <f t="shared" si="752"/>
        <v>ru</v>
      </c>
      <c r="BD4340">
        <f>COUNTIFS($BB$1:BB4340,BB4340,$BC$1:BC4340,"ru")</f>
        <v>2464</v>
      </c>
      <c r="BE4340" t="str">
        <f t="shared" si="753"/>
        <v>re</v>
      </c>
      <c r="BF4340">
        <f>COUNTIFS($BB$1:BB4340,BB4340,$BE$1:BE4340,"re")</f>
        <v>2464</v>
      </c>
      <c r="BG4340" t="str">
        <f t="shared" si="754"/>
        <v>ru2464_</v>
      </c>
      <c r="BH4340" t="str">
        <f t="shared" si="755"/>
        <v>re2464_</v>
      </c>
      <c r="BI4340" t="str">
        <f t="shared" si="756"/>
        <v>_0</v>
      </c>
      <c r="BJ4340" t="str">
        <f t="shared" si="746"/>
        <v>_</v>
      </c>
      <c r="BK4340" t="str">
        <f>IF(ISERROR(MATCH(LEFT(C4340,5)&amp;B4340&amp;"_"&amp;A4340,$BK$1:BK4339,0)),LEFT(C4340,5)&amp;B4340&amp;"_"&amp;A4340,"")</f>
        <v/>
      </c>
      <c r="BL4340">
        <f>COUNTIFS($B$1:B4340,B4340)-COUNTIFS($B$1:B4340,B4340,$BK$1:BK4340,"")</f>
        <v>0</v>
      </c>
      <c r="BM4340" t="str">
        <f t="shared" si="747"/>
        <v/>
      </c>
    </row>
    <row r="4341" spans="51:65" x14ac:dyDescent="0.25">
      <c r="AY4341" t="str">
        <f t="shared" si="748"/>
        <v/>
      </c>
      <c r="AZ4341">
        <f t="shared" si="749"/>
        <v>0</v>
      </c>
      <c r="BA4341" t="str">
        <f t="shared" si="750"/>
        <v>QB</v>
      </c>
      <c r="BB4341" t="str">
        <f t="shared" si="751"/>
        <v>_</v>
      </c>
      <c r="BC4341" t="str">
        <f t="shared" si="752"/>
        <v>ru</v>
      </c>
      <c r="BD4341">
        <f>COUNTIFS($BB$1:BB4341,BB4341,$BC$1:BC4341,"ru")</f>
        <v>2465</v>
      </c>
      <c r="BE4341" t="str">
        <f t="shared" si="753"/>
        <v>re</v>
      </c>
      <c r="BF4341">
        <f>COUNTIFS($BB$1:BB4341,BB4341,$BE$1:BE4341,"re")</f>
        <v>2465</v>
      </c>
      <c r="BG4341" t="str">
        <f t="shared" si="754"/>
        <v>ru2465_</v>
      </c>
      <c r="BH4341" t="str">
        <f t="shared" si="755"/>
        <v>re2465_</v>
      </c>
      <c r="BI4341" t="str">
        <f t="shared" si="756"/>
        <v>_0</v>
      </c>
      <c r="BJ4341" t="str">
        <f t="shared" si="746"/>
        <v>_</v>
      </c>
      <c r="BK4341" t="str">
        <f>IF(ISERROR(MATCH(LEFT(C4341,5)&amp;B4341&amp;"_"&amp;A4341,$BK$1:BK4340,0)),LEFT(C4341,5)&amp;B4341&amp;"_"&amp;A4341,"")</f>
        <v/>
      </c>
      <c r="BL4341">
        <f>COUNTIFS($B$1:B4341,B4341)-COUNTIFS($B$1:B4341,B4341,$BK$1:BK4341,"")</f>
        <v>0</v>
      </c>
      <c r="BM4341" t="str">
        <f t="shared" si="747"/>
        <v/>
      </c>
    </row>
    <row r="4342" spans="51:65" x14ac:dyDescent="0.25">
      <c r="AY4342" t="str">
        <f t="shared" si="748"/>
        <v/>
      </c>
      <c r="AZ4342">
        <f t="shared" si="749"/>
        <v>0</v>
      </c>
      <c r="BA4342" t="str">
        <f t="shared" si="750"/>
        <v>QB</v>
      </c>
      <c r="BB4342" t="str">
        <f t="shared" si="751"/>
        <v>_</v>
      </c>
      <c r="BC4342" t="str">
        <f t="shared" si="752"/>
        <v>ru</v>
      </c>
      <c r="BD4342">
        <f>COUNTIFS($BB$1:BB4342,BB4342,$BC$1:BC4342,"ru")</f>
        <v>2466</v>
      </c>
      <c r="BE4342" t="str">
        <f t="shared" si="753"/>
        <v>re</v>
      </c>
      <c r="BF4342">
        <f>COUNTIFS($BB$1:BB4342,BB4342,$BE$1:BE4342,"re")</f>
        <v>2466</v>
      </c>
      <c r="BG4342" t="str">
        <f t="shared" si="754"/>
        <v>ru2466_</v>
      </c>
      <c r="BH4342" t="str">
        <f t="shared" si="755"/>
        <v>re2466_</v>
      </c>
      <c r="BI4342" t="str">
        <f t="shared" si="756"/>
        <v>_0</v>
      </c>
      <c r="BJ4342" t="str">
        <f t="shared" si="746"/>
        <v>_</v>
      </c>
      <c r="BK4342" t="str">
        <f>IF(ISERROR(MATCH(LEFT(C4342,5)&amp;B4342&amp;"_"&amp;A4342,$BK$1:BK4341,0)),LEFT(C4342,5)&amp;B4342&amp;"_"&amp;A4342,"")</f>
        <v/>
      </c>
      <c r="BL4342">
        <f>COUNTIFS($B$1:B4342,B4342)-COUNTIFS($B$1:B4342,B4342,$BK$1:BK4342,"")</f>
        <v>0</v>
      </c>
      <c r="BM4342" t="str">
        <f t="shared" si="747"/>
        <v/>
      </c>
    </row>
    <row r="4343" spans="51:65" x14ac:dyDescent="0.25">
      <c r="AY4343" t="str">
        <f t="shared" si="748"/>
        <v/>
      </c>
      <c r="AZ4343">
        <f t="shared" si="749"/>
        <v>0</v>
      </c>
      <c r="BA4343" t="str">
        <f t="shared" si="750"/>
        <v>QB</v>
      </c>
      <c r="BB4343" t="str">
        <f t="shared" si="751"/>
        <v>_</v>
      </c>
      <c r="BC4343" t="str">
        <f t="shared" si="752"/>
        <v>ru</v>
      </c>
      <c r="BD4343">
        <f>COUNTIFS($BB$1:BB4343,BB4343,$BC$1:BC4343,"ru")</f>
        <v>2467</v>
      </c>
      <c r="BE4343" t="str">
        <f t="shared" si="753"/>
        <v>re</v>
      </c>
      <c r="BF4343">
        <f>COUNTIFS($BB$1:BB4343,BB4343,$BE$1:BE4343,"re")</f>
        <v>2467</v>
      </c>
      <c r="BG4343" t="str">
        <f t="shared" si="754"/>
        <v>ru2467_</v>
      </c>
      <c r="BH4343" t="str">
        <f t="shared" si="755"/>
        <v>re2467_</v>
      </c>
      <c r="BI4343" t="str">
        <f t="shared" si="756"/>
        <v>_0</v>
      </c>
      <c r="BJ4343" t="str">
        <f t="shared" si="746"/>
        <v>_</v>
      </c>
      <c r="BK4343" t="str">
        <f>IF(ISERROR(MATCH(LEFT(C4343,5)&amp;B4343&amp;"_"&amp;A4343,$BK$1:BK4342,0)),LEFT(C4343,5)&amp;B4343&amp;"_"&amp;A4343,"")</f>
        <v/>
      </c>
      <c r="BL4343">
        <f>COUNTIFS($B$1:B4343,B4343)-COUNTIFS($B$1:B4343,B4343,$BK$1:BK4343,"")</f>
        <v>0</v>
      </c>
      <c r="BM4343" t="str">
        <f t="shared" si="747"/>
        <v/>
      </c>
    </row>
    <row r="4344" spans="51:65" x14ac:dyDescent="0.25">
      <c r="AY4344" t="str">
        <f t="shared" si="748"/>
        <v/>
      </c>
      <c r="AZ4344">
        <f t="shared" si="749"/>
        <v>0</v>
      </c>
      <c r="BA4344" t="str">
        <f t="shared" si="750"/>
        <v>QB</v>
      </c>
      <c r="BB4344" t="str">
        <f t="shared" si="751"/>
        <v>_</v>
      </c>
      <c r="BC4344" t="str">
        <f t="shared" si="752"/>
        <v>ru</v>
      </c>
      <c r="BD4344">
        <f>COUNTIFS($BB$1:BB4344,BB4344,$BC$1:BC4344,"ru")</f>
        <v>2468</v>
      </c>
      <c r="BE4344" t="str">
        <f t="shared" si="753"/>
        <v>re</v>
      </c>
      <c r="BF4344">
        <f>COUNTIFS($BB$1:BB4344,BB4344,$BE$1:BE4344,"re")</f>
        <v>2468</v>
      </c>
      <c r="BG4344" t="str">
        <f t="shared" si="754"/>
        <v>ru2468_</v>
      </c>
      <c r="BH4344" t="str">
        <f t="shared" si="755"/>
        <v>re2468_</v>
      </c>
      <c r="BI4344" t="str">
        <f t="shared" si="756"/>
        <v>_0</v>
      </c>
      <c r="BJ4344" t="str">
        <f t="shared" si="746"/>
        <v>_</v>
      </c>
      <c r="BK4344" t="str">
        <f>IF(ISERROR(MATCH(LEFT(C4344,5)&amp;B4344&amp;"_"&amp;A4344,$BK$1:BK4343,0)),LEFT(C4344,5)&amp;B4344&amp;"_"&amp;A4344,"")</f>
        <v/>
      </c>
      <c r="BL4344">
        <f>COUNTIFS($B$1:B4344,B4344)-COUNTIFS($B$1:B4344,B4344,$BK$1:BK4344,"")</f>
        <v>0</v>
      </c>
      <c r="BM4344" t="str">
        <f t="shared" si="747"/>
        <v/>
      </c>
    </row>
    <row r="4345" spans="51:65" x14ac:dyDescent="0.25">
      <c r="AY4345" t="str">
        <f t="shared" si="748"/>
        <v/>
      </c>
      <c r="AZ4345">
        <f t="shared" si="749"/>
        <v>0</v>
      </c>
      <c r="BA4345" t="str">
        <f t="shared" si="750"/>
        <v>QB</v>
      </c>
      <c r="BB4345" t="str">
        <f t="shared" si="751"/>
        <v>_</v>
      </c>
      <c r="BC4345" t="str">
        <f t="shared" si="752"/>
        <v>ru</v>
      </c>
      <c r="BD4345">
        <f>COUNTIFS($BB$1:BB4345,BB4345,$BC$1:BC4345,"ru")</f>
        <v>2469</v>
      </c>
      <c r="BE4345" t="str">
        <f t="shared" si="753"/>
        <v>re</v>
      </c>
      <c r="BF4345">
        <f>COUNTIFS($BB$1:BB4345,BB4345,$BE$1:BE4345,"re")</f>
        <v>2469</v>
      </c>
      <c r="BG4345" t="str">
        <f t="shared" si="754"/>
        <v>ru2469_</v>
      </c>
      <c r="BH4345" t="str">
        <f t="shared" si="755"/>
        <v>re2469_</v>
      </c>
      <c r="BI4345" t="str">
        <f t="shared" si="756"/>
        <v>_0</v>
      </c>
      <c r="BJ4345" t="str">
        <f t="shared" si="746"/>
        <v>_</v>
      </c>
      <c r="BK4345" t="str">
        <f>IF(ISERROR(MATCH(LEFT(C4345,5)&amp;B4345&amp;"_"&amp;A4345,$BK$1:BK4344,0)),LEFT(C4345,5)&amp;B4345&amp;"_"&amp;A4345,"")</f>
        <v/>
      </c>
      <c r="BL4345">
        <f>COUNTIFS($B$1:B4345,B4345)-COUNTIFS($B$1:B4345,B4345,$BK$1:BK4345,"")</f>
        <v>0</v>
      </c>
      <c r="BM4345" t="str">
        <f t="shared" si="747"/>
        <v/>
      </c>
    </row>
    <row r="4346" spans="51:65" x14ac:dyDescent="0.25">
      <c r="AY4346" t="str">
        <f t="shared" si="748"/>
        <v/>
      </c>
      <c r="AZ4346">
        <f t="shared" si="749"/>
        <v>0</v>
      </c>
      <c r="BA4346" t="str">
        <f t="shared" si="750"/>
        <v>QB</v>
      </c>
      <c r="BB4346" t="str">
        <f t="shared" si="751"/>
        <v>_</v>
      </c>
      <c r="BC4346" t="str">
        <f t="shared" si="752"/>
        <v>ru</v>
      </c>
      <c r="BD4346">
        <f>COUNTIFS($BB$1:BB4346,BB4346,$BC$1:BC4346,"ru")</f>
        <v>2470</v>
      </c>
      <c r="BE4346" t="str">
        <f t="shared" si="753"/>
        <v>re</v>
      </c>
      <c r="BF4346">
        <f>COUNTIFS($BB$1:BB4346,BB4346,$BE$1:BE4346,"re")</f>
        <v>2470</v>
      </c>
      <c r="BG4346" t="str">
        <f t="shared" si="754"/>
        <v>ru2470_</v>
      </c>
      <c r="BH4346" t="str">
        <f t="shared" si="755"/>
        <v>re2470_</v>
      </c>
      <c r="BI4346" t="str">
        <f t="shared" si="756"/>
        <v>_0</v>
      </c>
      <c r="BJ4346" t="str">
        <f t="shared" si="746"/>
        <v>_</v>
      </c>
      <c r="BK4346" t="str">
        <f>IF(ISERROR(MATCH(LEFT(C4346,5)&amp;B4346&amp;"_"&amp;A4346,$BK$1:BK4345,0)),LEFT(C4346,5)&amp;B4346&amp;"_"&amp;A4346,"")</f>
        <v/>
      </c>
      <c r="BL4346">
        <f>COUNTIFS($B$1:B4346,B4346)-COUNTIFS($B$1:B4346,B4346,$BK$1:BK4346,"")</f>
        <v>0</v>
      </c>
      <c r="BM4346" t="str">
        <f t="shared" si="747"/>
        <v/>
      </c>
    </row>
    <row r="4347" spans="51:65" x14ac:dyDescent="0.25">
      <c r="AY4347" t="str">
        <f t="shared" si="748"/>
        <v/>
      </c>
      <c r="AZ4347">
        <f t="shared" si="749"/>
        <v>0</v>
      </c>
      <c r="BA4347" t="str">
        <f t="shared" si="750"/>
        <v>QB</v>
      </c>
      <c r="BB4347" t="str">
        <f t="shared" si="751"/>
        <v>_</v>
      </c>
      <c r="BC4347" t="str">
        <f t="shared" si="752"/>
        <v>ru</v>
      </c>
      <c r="BD4347">
        <f>COUNTIFS($BB$1:BB4347,BB4347,$BC$1:BC4347,"ru")</f>
        <v>2471</v>
      </c>
      <c r="BE4347" t="str">
        <f t="shared" si="753"/>
        <v>re</v>
      </c>
      <c r="BF4347">
        <f>COUNTIFS($BB$1:BB4347,BB4347,$BE$1:BE4347,"re")</f>
        <v>2471</v>
      </c>
      <c r="BG4347" t="str">
        <f t="shared" si="754"/>
        <v>ru2471_</v>
      </c>
      <c r="BH4347" t="str">
        <f t="shared" si="755"/>
        <v>re2471_</v>
      </c>
      <c r="BI4347" t="str">
        <f t="shared" si="756"/>
        <v>_0</v>
      </c>
      <c r="BJ4347" t="str">
        <f t="shared" si="746"/>
        <v>_</v>
      </c>
      <c r="BK4347" t="str">
        <f>IF(ISERROR(MATCH(LEFT(C4347,5)&amp;B4347&amp;"_"&amp;A4347,$BK$1:BK4346,0)),LEFT(C4347,5)&amp;B4347&amp;"_"&amp;A4347,"")</f>
        <v/>
      </c>
      <c r="BL4347">
        <f>COUNTIFS($B$1:B4347,B4347)-COUNTIFS($B$1:B4347,B4347,$BK$1:BK4347,"")</f>
        <v>0</v>
      </c>
      <c r="BM4347" t="str">
        <f t="shared" si="747"/>
        <v/>
      </c>
    </row>
    <row r="4348" spans="51:65" x14ac:dyDescent="0.25">
      <c r="AY4348" t="str">
        <f t="shared" si="748"/>
        <v/>
      </c>
      <c r="AZ4348">
        <f t="shared" si="749"/>
        <v>0</v>
      </c>
      <c r="BA4348" t="str">
        <f t="shared" si="750"/>
        <v>QB</v>
      </c>
      <c r="BB4348" t="str">
        <f t="shared" si="751"/>
        <v>_</v>
      </c>
      <c r="BC4348" t="str">
        <f t="shared" si="752"/>
        <v>ru</v>
      </c>
      <c r="BD4348">
        <f>COUNTIFS($BB$1:BB4348,BB4348,$BC$1:BC4348,"ru")</f>
        <v>2472</v>
      </c>
      <c r="BE4348" t="str">
        <f t="shared" si="753"/>
        <v>re</v>
      </c>
      <c r="BF4348">
        <f>COUNTIFS($BB$1:BB4348,BB4348,$BE$1:BE4348,"re")</f>
        <v>2472</v>
      </c>
      <c r="BG4348" t="str">
        <f t="shared" si="754"/>
        <v>ru2472_</v>
      </c>
      <c r="BH4348" t="str">
        <f t="shared" si="755"/>
        <v>re2472_</v>
      </c>
      <c r="BI4348" t="str">
        <f t="shared" si="756"/>
        <v>_0</v>
      </c>
      <c r="BJ4348" t="str">
        <f t="shared" si="746"/>
        <v>_</v>
      </c>
      <c r="BK4348" t="str">
        <f>IF(ISERROR(MATCH(LEFT(C4348,5)&amp;B4348&amp;"_"&amp;A4348,$BK$1:BK4347,0)),LEFT(C4348,5)&amp;B4348&amp;"_"&amp;A4348,"")</f>
        <v/>
      </c>
      <c r="BL4348">
        <f>COUNTIFS($B$1:B4348,B4348)-COUNTIFS($B$1:B4348,B4348,$BK$1:BK4348,"")</f>
        <v>0</v>
      </c>
      <c r="BM4348" t="str">
        <f t="shared" si="747"/>
        <v/>
      </c>
    </row>
    <row r="4349" spans="51:65" x14ac:dyDescent="0.25">
      <c r="AY4349" t="str">
        <f t="shared" si="748"/>
        <v/>
      </c>
      <c r="AZ4349">
        <f t="shared" si="749"/>
        <v>0</v>
      </c>
      <c r="BA4349" t="str">
        <f t="shared" si="750"/>
        <v>QB</v>
      </c>
      <c r="BB4349" t="str">
        <f t="shared" si="751"/>
        <v>_</v>
      </c>
      <c r="BC4349" t="str">
        <f t="shared" si="752"/>
        <v>ru</v>
      </c>
      <c r="BD4349">
        <f>COUNTIFS($BB$1:BB4349,BB4349,$BC$1:BC4349,"ru")</f>
        <v>2473</v>
      </c>
      <c r="BE4349" t="str">
        <f t="shared" si="753"/>
        <v>re</v>
      </c>
      <c r="BF4349">
        <f>COUNTIFS($BB$1:BB4349,BB4349,$BE$1:BE4349,"re")</f>
        <v>2473</v>
      </c>
      <c r="BG4349" t="str">
        <f t="shared" si="754"/>
        <v>ru2473_</v>
      </c>
      <c r="BH4349" t="str">
        <f t="shared" si="755"/>
        <v>re2473_</v>
      </c>
      <c r="BI4349" t="str">
        <f t="shared" si="756"/>
        <v>_0</v>
      </c>
      <c r="BJ4349" t="str">
        <f t="shared" si="746"/>
        <v>_</v>
      </c>
      <c r="BK4349" t="str">
        <f>IF(ISERROR(MATCH(LEFT(C4349,5)&amp;B4349&amp;"_"&amp;A4349,$BK$1:BK4348,0)),LEFT(C4349,5)&amp;B4349&amp;"_"&amp;A4349,"")</f>
        <v/>
      </c>
      <c r="BL4349">
        <f>COUNTIFS($B$1:B4349,B4349)-COUNTIFS($B$1:B4349,B4349,$BK$1:BK4349,"")</f>
        <v>0</v>
      </c>
      <c r="BM4349" t="str">
        <f t="shared" si="747"/>
        <v/>
      </c>
    </row>
    <row r="4350" spans="51:65" x14ac:dyDescent="0.25">
      <c r="AY4350" t="str">
        <f t="shared" si="748"/>
        <v/>
      </c>
      <c r="AZ4350">
        <f t="shared" si="749"/>
        <v>0</v>
      </c>
      <c r="BA4350" t="str">
        <f t="shared" si="750"/>
        <v>QB</v>
      </c>
      <c r="BB4350" t="str">
        <f t="shared" si="751"/>
        <v>_</v>
      </c>
      <c r="BC4350" t="str">
        <f t="shared" si="752"/>
        <v>ru</v>
      </c>
      <c r="BD4350">
        <f>COUNTIFS($BB$1:BB4350,BB4350,$BC$1:BC4350,"ru")</f>
        <v>2474</v>
      </c>
      <c r="BE4350" t="str">
        <f t="shared" si="753"/>
        <v>re</v>
      </c>
      <c r="BF4350">
        <f>COUNTIFS($BB$1:BB4350,BB4350,$BE$1:BE4350,"re")</f>
        <v>2474</v>
      </c>
      <c r="BG4350" t="str">
        <f t="shared" si="754"/>
        <v>ru2474_</v>
      </c>
      <c r="BH4350" t="str">
        <f t="shared" si="755"/>
        <v>re2474_</v>
      </c>
      <c r="BI4350" t="str">
        <f t="shared" si="756"/>
        <v>_0</v>
      </c>
      <c r="BJ4350" t="str">
        <f t="shared" si="746"/>
        <v>_</v>
      </c>
      <c r="BK4350" t="str">
        <f>IF(ISERROR(MATCH(LEFT(C4350,5)&amp;B4350&amp;"_"&amp;A4350,$BK$1:BK4349,0)),LEFT(C4350,5)&amp;B4350&amp;"_"&amp;A4350,"")</f>
        <v/>
      </c>
      <c r="BL4350">
        <f>COUNTIFS($B$1:B4350,B4350)-COUNTIFS($B$1:B4350,B4350,$BK$1:BK4350,"")</f>
        <v>0</v>
      </c>
      <c r="BM4350" t="str">
        <f t="shared" si="747"/>
        <v/>
      </c>
    </row>
    <row r="4351" spans="51:65" x14ac:dyDescent="0.25">
      <c r="AY4351" t="str">
        <f t="shared" si="748"/>
        <v/>
      </c>
      <c r="AZ4351">
        <f t="shared" si="749"/>
        <v>0</v>
      </c>
      <c r="BA4351" t="str">
        <f t="shared" si="750"/>
        <v>QB</v>
      </c>
      <c r="BB4351" t="str">
        <f t="shared" si="751"/>
        <v>_</v>
      </c>
      <c r="BC4351" t="str">
        <f t="shared" si="752"/>
        <v>ru</v>
      </c>
      <c r="BD4351">
        <f>COUNTIFS($BB$1:BB4351,BB4351,$BC$1:BC4351,"ru")</f>
        <v>2475</v>
      </c>
      <c r="BE4351" t="str">
        <f t="shared" si="753"/>
        <v>re</v>
      </c>
      <c r="BF4351">
        <f>COUNTIFS($BB$1:BB4351,BB4351,$BE$1:BE4351,"re")</f>
        <v>2475</v>
      </c>
      <c r="BG4351" t="str">
        <f t="shared" si="754"/>
        <v>ru2475_</v>
      </c>
      <c r="BH4351" t="str">
        <f t="shared" si="755"/>
        <v>re2475_</v>
      </c>
      <c r="BI4351" t="str">
        <f t="shared" si="756"/>
        <v>_0</v>
      </c>
      <c r="BJ4351" t="str">
        <f t="shared" si="746"/>
        <v>_</v>
      </c>
      <c r="BK4351" t="str">
        <f>IF(ISERROR(MATCH(LEFT(C4351,5)&amp;B4351&amp;"_"&amp;A4351,$BK$1:BK4350,0)),LEFT(C4351,5)&amp;B4351&amp;"_"&amp;A4351,"")</f>
        <v/>
      </c>
      <c r="BL4351">
        <f>COUNTIFS($B$1:B4351,B4351)-COUNTIFS($B$1:B4351,B4351,$BK$1:BK4351,"")</f>
        <v>0</v>
      </c>
      <c r="BM4351" t="str">
        <f t="shared" si="747"/>
        <v/>
      </c>
    </row>
    <row r="4352" spans="51:65" x14ac:dyDescent="0.25">
      <c r="AY4352" t="str">
        <f t="shared" si="748"/>
        <v/>
      </c>
      <c r="AZ4352">
        <f t="shared" si="749"/>
        <v>0</v>
      </c>
      <c r="BA4352" t="str">
        <f t="shared" si="750"/>
        <v>QB</v>
      </c>
      <c r="BB4352" t="str">
        <f t="shared" si="751"/>
        <v>_</v>
      </c>
      <c r="BC4352" t="str">
        <f t="shared" si="752"/>
        <v>ru</v>
      </c>
      <c r="BD4352">
        <f>COUNTIFS($BB$1:BB4352,BB4352,$BC$1:BC4352,"ru")</f>
        <v>2476</v>
      </c>
      <c r="BE4352" t="str">
        <f t="shared" si="753"/>
        <v>re</v>
      </c>
      <c r="BF4352">
        <f>COUNTIFS($BB$1:BB4352,BB4352,$BE$1:BE4352,"re")</f>
        <v>2476</v>
      </c>
      <c r="BG4352" t="str">
        <f t="shared" si="754"/>
        <v>ru2476_</v>
      </c>
      <c r="BH4352" t="str">
        <f t="shared" si="755"/>
        <v>re2476_</v>
      </c>
      <c r="BI4352" t="str">
        <f t="shared" si="756"/>
        <v>_0</v>
      </c>
      <c r="BJ4352" t="str">
        <f t="shared" si="746"/>
        <v>_</v>
      </c>
      <c r="BK4352" t="str">
        <f>IF(ISERROR(MATCH(LEFT(C4352,5)&amp;B4352&amp;"_"&amp;A4352,$BK$1:BK4351,0)),LEFT(C4352,5)&amp;B4352&amp;"_"&amp;A4352,"")</f>
        <v/>
      </c>
      <c r="BL4352">
        <f>COUNTIFS($B$1:B4352,B4352)-COUNTIFS($B$1:B4352,B4352,$BK$1:BK4352,"")</f>
        <v>0</v>
      </c>
      <c r="BM4352" t="str">
        <f t="shared" si="747"/>
        <v/>
      </c>
    </row>
    <row r="4353" spans="51:65" x14ac:dyDescent="0.25">
      <c r="AY4353" t="str">
        <f t="shared" si="748"/>
        <v/>
      </c>
      <c r="AZ4353">
        <f t="shared" si="749"/>
        <v>0</v>
      </c>
      <c r="BA4353" t="str">
        <f t="shared" si="750"/>
        <v>QB</v>
      </c>
      <c r="BB4353" t="str">
        <f t="shared" si="751"/>
        <v>_</v>
      </c>
      <c r="BC4353" t="str">
        <f t="shared" si="752"/>
        <v>ru</v>
      </c>
      <c r="BD4353">
        <f>COUNTIFS($BB$1:BB4353,BB4353,$BC$1:BC4353,"ru")</f>
        <v>2477</v>
      </c>
      <c r="BE4353" t="str">
        <f t="shared" si="753"/>
        <v>re</v>
      </c>
      <c r="BF4353">
        <f>COUNTIFS($BB$1:BB4353,BB4353,$BE$1:BE4353,"re")</f>
        <v>2477</v>
      </c>
      <c r="BG4353" t="str">
        <f t="shared" si="754"/>
        <v>ru2477_</v>
      </c>
      <c r="BH4353" t="str">
        <f t="shared" si="755"/>
        <v>re2477_</v>
      </c>
      <c r="BI4353" t="str">
        <f t="shared" si="756"/>
        <v>_0</v>
      </c>
      <c r="BJ4353" t="str">
        <f t="shared" si="746"/>
        <v>_</v>
      </c>
      <c r="BK4353" t="str">
        <f>IF(ISERROR(MATCH(LEFT(C4353,5)&amp;B4353&amp;"_"&amp;A4353,$BK$1:BK4352,0)),LEFT(C4353,5)&amp;B4353&amp;"_"&amp;A4353,"")</f>
        <v/>
      </c>
      <c r="BL4353">
        <f>COUNTIFS($B$1:B4353,B4353)-COUNTIFS($B$1:B4353,B4353,$BK$1:BK4353,"")</f>
        <v>0</v>
      </c>
      <c r="BM4353" t="str">
        <f t="shared" si="747"/>
        <v/>
      </c>
    </row>
    <row r="4354" spans="51:65" x14ac:dyDescent="0.25">
      <c r="AY4354" t="str">
        <f t="shared" si="748"/>
        <v/>
      </c>
      <c r="AZ4354">
        <f t="shared" si="749"/>
        <v>0</v>
      </c>
      <c r="BA4354" t="str">
        <f t="shared" si="750"/>
        <v>QB</v>
      </c>
      <c r="BB4354" t="str">
        <f t="shared" si="751"/>
        <v>_</v>
      </c>
      <c r="BC4354" t="str">
        <f t="shared" si="752"/>
        <v>ru</v>
      </c>
      <c r="BD4354">
        <f>COUNTIFS($BB$1:BB4354,BB4354,$BC$1:BC4354,"ru")</f>
        <v>2478</v>
      </c>
      <c r="BE4354" t="str">
        <f t="shared" si="753"/>
        <v>re</v>
      </c>
      <c r="BF4354">
        <f>COUNTIFS($BB$1:BB4354,BB4354,$BE$1:BE4354,"re")</f>
        <v>2478</v>
      </c>
      <c r="BG4354" t="str">
        <f t="shared" si="754"/>
        <v>ru2478_</v>
      </c>
      <c r="BH4354" t="str">
        <f t="shared" si="755"/>
        <v>re2478_</v>
      </c>
      <c r="BI4354" t="str">
        <f t="shared" si="756"/>
        <v>_0</v>
      </c>
      <c r="BJ4354" t="str">
        <f t="shared" si="746"/>
        <v>_</v>
      </c>
      <c r="BK4354" t="str">
        <f>IF(ISERROR(MATCH(LEFT(C4354,5)&amp;B4354&amp;"_"&amp;A4354,$BK$1:BK4353,0)),LEFT(C4354,5)&amp;B4354&amp;"_"&amp;A4354,"")</f>
        <v/>
      </c>
      <c r="BL4354">
        <f>COUNTIFS($B$1:B4354,B4354)-COUNTIFS($B$1:B4354,B4354,$BK$1:BK4354,"")</f>
        <v>0</v>
      </c>
      <c r="BM4354" t="str">
        <f t="shared" si="747"/>
        <v/>
      </c>
    </row>
    <row r="4355" spans="51:65" x14ac:dyDescent="0.25">
      <c r="AY4355" t="str">
        <f t="shared" si="748"/>
        <v/>
      </c>
      <c r="AZ4355">
        <f t="shared" si="749"/>
        <v>0</v>
      </c>
      <c r="BA4355" t="str">
        <f t="shared" si="750"/>
        <v>QB</v>
      </c>
      <c r="BB4355" t="str">
        <f t="shared" si="751"/>
        <v>_</v>
      </c>
      <c r="BC4355" t="str">
        <f t="shared" si="752"/>
        <v>ru</v>
      </c>
      <c r="BD4355">
        <f>COUNTIFS($BB$1:BB4355,BB4355,$BC$1:BC4355,"ru")</f>
        <v>2479</v>
      </c>
      <c r="BE4355" t="str">
        <f t="shared" si="753"/>
        <v>re</v>
      </c>
      <c r="BF4355">
        <f>COUNTIFS($BB$1:BB4355,BB4355,$BE$1:BE4355,"re")</f>
        <v>2479</v>
      </c>
      <c r="BG4355" t="str">
        <f t="shared" si="754"/>
        <v>ru2479_</v>
      </c>
      <c r="BH4355" t="str">
        <f t="shared" si="755"/>
        <v>re2479_</v>
      </c>
      <c r="BI4355" t="str">
        <f t="shared" si="756"/>
        <v>_0</v>
      </c>
      <c r="BJ4355" t="str">
        <f t="shared" ref="BJ4355:BJ4418" si="757">LEFT(C4355,5)&amp;B4355&amp;"_"&amp;A4355</f>
        <v>_</v>
      </c>
      <c r="BK4355" t="str">
        <f>IF(ISERROR(MATCH(LEFT(C4355,5)&amp;B4355&amp;"_"&amp;A4355,$BK$1:BK4354,0)),LEFT(C4355,5)&amp;B4355&amp;"_"&amp;A4355,"")</f>
        <v/>
      </c>
      <c r="BL4355">
        <f>COUNTIFS($B$1:B4355,B4355)-COUNTIFS($B$1:B4355,B4355,$BK$1:BK4355,"")</f>
        <v>0</v>
      </c>
      <c r="BM4355" t="str">
        <f t="shared" ref="BM4355:BM4418" si="758">IF(BK4355="","",LEFT(C4355,5)&amp;B4355&amp;BL4355)</f>
        <v/>
      </c>
    </row>
    <row r="4356" spans="51:65" x14ac:dyDescent="0.25">
      <c r="AY4356" t="str">
        <f t="shared" si="748"/>
        <v/>
      </c>
      <c r="AZ4356">
        <f t="shared" si="749"/>
        <v>0</v>
      </c>
      <c r="BA4356" t="str">
        <f t="shared" si="750"/>
        <v>QB</v>
      </c>
      <c r="BB4356" t="str">
        <f t="shared" si="751"/>
        <v>_</v>
      </c>
      <c r="BC4356" t="str">
        <f t="shared" si="752"/>
        <v>ru</v>
      </c>
      <c r="BD4356">
        <f>COUNTIFS($BB$1:BB4356,BB4356,$BC$1:BC4356,"ru")</f>
        <v>2480</v>
      </c>
      <c r="BE4356" t="str">
        <f t="shared" si="753"/>
        <v>re</v>
      </c>
      <c r="BF4356">
        <f>COUNTIFS($BB$1:BB4356,BB4356,$BE$1:BE4356,"re")</f>
        <v>2480</v>
      </c>
      <c r="BG4356" t="str">
        <f t="shared" si="754"/>
        <v>ru2480_</v>
      </c>
      <c r="BH4356" t="str">
        <f t="shared" si="755"/>
        <v>re2480_</v>
      </c>
      <c r="BI4356" t="str">
        <f t="shared" si="756"/>
        <v>_0</v>
      </c>
      <c r="BJ4356" t="str">
        <f t="shared" si="757"/>
        <v>_</v>
      </c>
      <c r="BK4356" t="str">
        <f>IF(ISERROR(MATCH(LEFT(C4356,5)&amp;B4356&amp;"_"&amp;A4356,$BK$1:BK4355,0)),LEFT(C4356,5)&amp;B4356&amp;"_"&amp;A4356,"")</f>
        <v/>
      </c>
      <c r="BL4356">
        <f>COUNTIFS($B$1:B4356,B4356)-COUNTIFS($B$1:B4356,B4356,$BK$1:BK4356,"")</f>
        <v>0</v>
      </c>
      <c r="BM4356" t="str">
        <f t="shared" si="758"/>
        <v/>
      </c>
    </row>
    <row r="4357" spans="51:65" x14ac:dyDescent="0.25">
      <c r="AY4357" t="str">
        <f t="shared" si="748"/>
        <v/>
      </c>
      <c r="AZ4357">
        <f t="shared" si="749"/>
        <v>0</v>
      </c>
      <c r="BA4357" t="str">
        <f t="shared" si="750"/>
        <v>QB</v>
      </c>
      <c r="BB4357" t="str">
        <f t="shared" si="751"/>
        <v>_</v>
      </c>
      <c r="BC4357" t="str">
        <f t="shared" si="752"/>
        <v>ru</v>
      </c>
      <c r="BD4357">
        <f>COUNTIFS($BB$1:BB4357,BB4357,$BC$1:BC4357,"ru")</f>
        <v>2481</v>
      </c>
      <c r="BE4357" t="str">
        <f t="shared" si="753"/>
        <v>re</v>
      </c>
      <c r="BF4357">
        <f>COUNTIFS($BB$1:BB4357,BB4357,$BE$1:BE4357,"re")</f>
        <v>2481</v>
      </c>
      <c r="BG4357" t="str">
        <f t="shared" si="754"/>
        <v>ru2481_</v>
      </c>
      <c r="BH4357" t="str">
        <f t="shared" si="755"/>
        <v>re2481_</v>
      </c>
      <c r="BI4357" t="str">
        <f t="shared" si="756"/>
        <v>_0</v>
      </c>
      <c r="BJ4357" t="str">
        <f t="shared" si="757"/>
        <v>_</v>
      </c>
      <c r="BK4357" t="str">
        <f>IF(ISERROR(MATCH(LEFT(C4357,5)&amp;B4357&amp;"_"&amp;A4357,$BK$1:BK4356,0)),LEFT(C4357,5)&amp;B4357&amp;"_"&amp;A4357,"")</f>
        <v/>
      </c>
      <c r="BL4357">
        <f>COUNTIFS($B$1:B4357,B4357)-COUNTIFS($B$1:B4357,B4357,$BK$1:BK4357,"")</f>
        <v>0</v>
      </c>
      <c r="BM4357" t="str">
        <f t="shared" si="758"/>
        <v/>
      </c>
    </row>
    <row r="4358" spans="51:65" x14ac:dyDescent="0.25">
      <c r="AY4358" t="str">
        <f t="shared" si="748"/>
        <v/>
      </c>
      <c r="AZ4358">
        <f t="shared" si="749"/>
        <v>0</v>
      </c>
      <c r="BA4358" t="str">
        <f t="shared" si="750"/>
        <v>QB</v>
      </c>
      <c r="BB4358" t="str">
        <f t="shared" si="751"/>
        <v>_</v>
      </c>
      <c r="BC4358" t="str">
        <f t="shared" si="752"/>
        <v>ru</v>
      </c>
      <c r="BD4358">
        <f>COUNTIFS($BB$1:BB4358,BB4358,$BC$1:BC4358,"ru")</f>
        <v>2482</v>
      </c>
      <c r="BE4358" t="str">
        <f t="shared" si="753"/>
        <v>re</v>
      </c>
      <c r="BF4358">
        <f>COUNTIFS($BB$1:BB4358,BB4358,$BE$1:BE4358,"re")</f>
        <v>2482</v>
      </c>
      <c r="BG4358" t="str">
        <f t="shared" si="754"/>
        <v>ru2482_</v>
      </c>
      <c r="BH4358" t="str">
        <f t="shared" si="755"/>
        <v>re2482_</v>
      </c>
      <c r="BI4358" t="str">
        <f t="shared" si="756"/>
        <v>_0</v>
      </c>
      <c r="BJ4358" t="str">
        <f t="shared" si="757"/>
        <v>_</v>
      </c>
      <c r="BK4358" t="str">
        <f>IF(ISERROR(MATCH(LEFT(C4358,5)&amp;B4358&amp;"_"&amp;A4358,$BK$1:BK4357,0)),LEFT(C4358,5)&amp;B4358&amp;"_"&amp;A4358,"")</f>
        <v/>
      </c>
      <c r="BL4358">
        <f>COUNTIFS($B$1:B4358,B4358)-COUNTIFS($B$1:B4358,B4358,$BK$1:BK4358,"")</f>
        <v>0</v>
      </c>
      <c r="BM4358" t="str">
        <f t="shared" si="758"/>
        <v/>
      </c>
    </row>
    <row r="4359" spans="51:65" x14ac:dyDescent="0.25">
      <c r="AY4359" t="str">
        <f t="shared" si="748"/>
        <v/>
      </c>
      <c r="AZ4359">
        <f t="shared" si="749"/>
        <v>0</v>
      </c>
      <c r="BA4359" t="str">
        <f t="shared" si="750"/>
        <v>QB</v>
      </c>
      <c r="BB4359" t="str">
        <f t="shared" si="751"/>
        <v>_</v>
      </c>
      <c r="BC4359" t="str">
        <f t="shared" si="752"/>
        <v>ru</v>
      </c>
      <c r="BD4359">
        <f>COUNTIFS($BB$1:BB4359,BB4359,$BC$1:BC4359,"ru")</f>
        <v>2483</v>
      </c>
      <c r="BE4359" t="str">
        <f t="shared" si="753"/>
        <v>re</v>
      </c>
      <c r="BF4359">
        <f>COUNTIFS($BB$1:BB4359,BB4359,$BE$1:BE4359,"re")</f>
        <v>2483</v>
      </c>
      <c r="BG4359" t="str">
        <f t="shared" si="754"/>
        <v>ru2483_</v>
      </c>
      <c r="BH4359" t="str">
        <f t="shared" si="755"/>
        <v>re2483_</v>
      </c>
      <c r="BI4359" t="str">
        <f t="shared" si="756"/>
        <v>_0</v>
      </c>
      <c r="BJ4359" t="str">
        <f t="shared" si="757"/>
        <v>_</v>
      </c>
      <c r="BK4359" t="str">
        <f>IF(ISERROR(MATCH(LEFT(C4359,5)&amp;B4359&amp;"_"&amp;A4359,$BK$1:BK4358,0)),LEFT(C4359,5)&amp;B4359&amp;"_"&amp;A4359,"")</f>
        <v/>
      </c>
      <c r="BL4359">
        <f>COUNTIFS($B$1:B4359,B4359)-COUNTIFS($B$1:B4359,B4359,$BK$1:BK4359,"")</f>
        <v>0</v>
      </c>
      <c r="BM4359" t="str">
        <f t="shared" si="758"/>
        <v/>
      </c>
    </row>
    <row r="4360" spans="51:65" x14ac:dyDescent="0.25">
      <c r="AY4360" t="str">
        <f t="shared" si="748"/>
        <v/>
      </c>
      <c r="AZ4360">
        <f t="shared" si="749"/>
        <v>0</v>
      </c>
      <c r="BA4360" t="str">
        <f t="shared" si="750"/>
        <v>QB</v>
      </c>
      <c r="BB4360" t="str">
        <f t="shared" si="751"/>
        <v>_</v>
      </c>
      <c r="BC4360" t="str">
        <f t="shared" si="752"/>
        <v>ru</v>
      </c>
      <c r="BD4360">
        <f>COUNTIFS($BB$1:BB4360,BB4360,$BC$1:BC4360,"ru")</f>
        <v>2484</v>
      </c>
      <c r="BE4360" t="str">
        <f t="shared" si="753"/>
        <v>re</v>
      </c>
      <c r="BF4360">
        <f>COUNTIFS($BB$1:BB4360,BB4360,$BE$1:BE4360,"re")</f>
        <v>2484</v>
      </c>
      <c r="BG4360" t="str">
        <f t="shared" si="754"/>
        <v>ru2484_</v>
      </c>
      <c r="BH4360" t="str">
        <f t="shared" si="755"/>
        <v>re2484_</v>
      </c>
      <c r="BI4360" t="str">
        <f t="shared" si="756"/>
        <v>_0</v>
      </c>
      <c r="BJ4360" t="str">
        <f t="shared" si="757"/>
        <v>_</v>
      </c>
      <c r="BK4360" t="str">
        <f>IF(ISERROR(MATCH(LEFT(C4360,5)&amp;B4360&amp;"_"&amp;A4360,$BK$1:BK4359,0)),LEFT(C4360,5)&amp;B4360&amp;"_"&amp;A4360,"")</f>
        <v/>
      </c>
      <c r="BL4360">
        <f>COUNTIFS($B$1:B4360,B4360)-COUNTIFS($B$1:B4360,B4360,$BK$1:BK4360,"")</f>
        <v>0</v>
      </c>
      <c r="BM4360" t="str">
        <f t="shared" si="758"/>
        <v/>
      </c>
    </row>
    <row r="4361" spans="51:65" x14ac:dyDescent="0.25">
      <c r="AY4361" t="str">
        <f t="shared" si="748"/>
        <v/>
      </c>
      <c r="AZ4361">
        <f t="shared" si="749"/>
        <v>0</v>
      </c>
      <c r="BA4361" t="str">
        <f t="shared" si="750"/>
        <v>QB</v>
      </c>
      <c r="BB4361" t="str">
        <f t="shared" si="751"/>
        <v>_</v>
      </c>
      <c r="BC4361" t="str">
        <f t="shared" si="752"/>
        <v>ru</v>
      </c>
      <c r="BD4361">
        <f>COUNTIFS($BB$1:BB4361,BB4361,$BC$1:BC4361,"ru")</f>
        <v>2485</v>
      </c>
      <c r="BE4361" t="str">
        <f t="shared" si="753"/>
        <v>re</v>
      </c>
      <c r="BF4361">
        <f>COUNTIFS($BB$1:BB4361,BB4361,$BE$1:BE4361,"re")</f>
        <v>2485</v>
      </c>
      <c r="BG4361" t="str">
        <f t="shared" si="754"/>
        <v>ru2485_</v>
      </c>
      <c r="BH4361" t="str">
        <f t="shared" si="755"/>
        <v>re2485_</v>
      </c>
      <c r="BI4361" t="str">
        <f t="shared" si="756"/>
        <v>_0</v>
      </c>
      <c r="BJ4361" t="str">
        <f t="shared" si="757"/>
        <v>_</v>
      </c>
      <c r="BK4361" t="str">
        <f>IF(ISERROR(MATCH(LEFT(C4361,5)&amp;B4361&amp;"_"&amp;A4361,$BK$1:BK4360,0)),LEFT(C4361,5)&amp;B4361&amp;"_"&amp;A4361,"")</f>
        <v/>
      </c>
      <c r="BL4361">
        <f>COUNTIFS($B$1:B4361,B4361)-COUNTIFS($B$1:B4361,B4361,$BK$1:BK4361,"")</f>
        <v>0</v>
      </c>
      <c r="BM4361" t="str">
        <f t="shared" si="758"/>
        <v/>
      </c>
    </row>
    <row r="4362" spans="51:65" x14ac:dyDescent="0.25">
      <c r="AY4362" t="str">
        <f t="shared" si="748"/>
        <v/>
      </c>
      <c r="AZ4362">
        <f t="shared" si="749"/>
        <v>0</v>
      </c>
      <c r="BA4362" t="str">
        <f t="shared" si="750"/>
        <v>QB</v>
      </c>
      <c r="BB4362" t="str">
        <f t="shared" si="751"/>
        <v>_</v>
      </c>
      <c r="BC4362" t="str">
        <f t="shared" si="752"/>
        <v>ru</v>
      </c>
      <c r="BD4362">
        <f>COUNTIFS($BB$1:BB4362,BB4362,$BC$1:BC4362,"ru")</f>
        <v>2486</v>
      </c>
      <c r="BE4362" t="str">
        <f t="shared" si="753"/>
        <v>re</v>
      </c>
      <c r="BF4362">
        <f>COUNTIFS($BB$1:BB4362,BB4362,$BE$1:BE4362,"re")</f>
        <v>2486</v>
      </c>
      <c r="BG4362" t="str">
        <f t="shared" si="754"/>
        <v>ru2486_</v>
      </c>
      <c r="BH4362" t="str">
        <f t="shared" si="755"/>
        <v>re2486_</v>
      </c>
      <c r="BI4362" t="str">
        <f t="shared" si="756"/>
        <v>_0</v>
      </c>
      <c r="BJ4362" t="str">
        <f t="shared" si="757"/>
        <v>_</v>
      </c>
      <c r="BK4362" t="str">
        <f>IF(ISERROR(MATCH(LEFT(C4362,5)&amp;B4362&amp;"_"&amp;A4362,$BK$1:BK4361,0)),LEFT(C4362,5)&amp;B4362&amp;"_"&amp;A4362,"")</f>
        <v/>
      </c>
      <c r="BL4362">
        <f>COUNTIFS($B$1:B4362,B4362)-COUNTIFS($B$1:B4362,B4362,$BK$1:BK4362,"")</f>
        <v>0</v>
      </c>
      <c r="BM4362" t="str">
        <f t="shared" si="758"/>
        <v/>
      </c>
    </row>
    <row r="4363" spans="51:65" x14ac:dyDescent="0.25">
      <c r="AY4363" t="str">
        <f t="shared" si="748"/>
        <v/>
      </c>
      <c r="AZ4363">
        <f t="shared" si="749"/>
        <v>0</v>
      </c>
      <c r="BA4363" t="str">
        <f t="shared" si="750"/>
        <v>QB</v>
      </c>
      <c r="BB4363" t="str">
        <f t="shared" si="751"/>
        <v>_</v>
      </c>
      <c r="BC4363" t="str">
        <f t="shared" si="752"/>
        <v>ru</v>
      </c>
      <c r="BD4363">
        <f>COUNTIFS($BB$1:BB4363,BB4363,$BC$1:BC4363,"ru")</f>
        <v>2487</v>
      </c>
      <c r="BE4363" t="str">
        <f t="shared" si="753"/>
        <v>re</v>
      </c>
      <c r="BF4363">
        <f>COUNTIFS($BB$1:BB4363,BB4363,$BE$1:BE4363,"re")</f>
        <v>2487</v>
      </c>
      <c r="BG4363" t="str">
        <f t="shared" si="754"/>
        <v>ru2487_</v>
      </c>
      <c r="BH4363" t="str">
        <f t="shared" si="755"/>
        <v>re2487_</v>
      </c>
      <c r="BI4363" t="str">
        <f t="shared" si="756"/>
        <v>_0</v>
      </c>
      <c r="BJ4363" t="str">
        <f t="shared" si="757"/>
        <v>_</v>
      </c>
      <c r="BK4363" t="str">
        <f>IF(ISERROR(MATCH(LEFT(C4363,5)&amp;B4363&amp;"_"&amp;A4363,$BK$1:BK4362,0)),LEFT(C4363,5)&amp;B4363&amp;"_"&amp;A4363,"")</f>
        <v/>
      </c>
      <c r="BL4363">
        <f>COUNTIFS($B$1:B4363,B4363)-COUNTIFS($B$1:B4363,B4363,$BK$1:BK4363,"")</f>
        <v>0</v>
      </c>
      <c r="BM4363" t="str">
        <f t="shared" si="758"/>
        <v/>
      </c>
    </row>
    <row r="4364" spans="51:65" x14ac:dyDescent="0.25">
      <c r="AY4364" t="str">
        <f t="shared" si="748"/>
        <v/>
      </c>
      <c r="AZ4364">
        <f t="shared" si="749"/>
        <v>0</v>
      </c>
      <c r="BA4364" t="str">
        <f t="shared" si="750"/>
        <v>QB</v>
      </c>
      <c r="BB4364" t="str">
        <f t="shared" si="751"/>
        <v>_</v>
      </c>
      <c r="BC4364" t="str">
        <f t="shared" si="752"/>
        <v>ru</v>
      </c>
      <c r="BD4364">
        <f>COUNTIFS($BB$1:BB4364,BB4364,$BC$1:BC4364,"ru")</f>
        <v>2488</v>
      </c>
      <c r="BE4364" t="str">
        <f t="shared" si="753"/>
        <v>re</v>
      </c>
      <c r="BF4364">
        <f>COUNTIFS($BB$1:BB4364,BB4364,$BE$1:BE4364,"re")</f>
        <v>2488</v>
      </c>
      <c r="BG4364" t="str">
        <f t="shared" si="754"/>
        <v>ru2488_</v>
      </c>
      <c r="BH4364" t="str">
        <f t="shared" si="755"/>
        <v>re2488_</v>
      </c>
      <c r="BI4364" t="str">
        <f t="shared" si="756"/>
        <v>_0</v>
      </c>
      <c r="BJ4364" t="str">
        <f t="shared" si="757"/>
        <v>_</v>
      </c>
      <c r="BK4364" t="str">
        <f>IF(ISERROR(MATCH(LEFT(C4364,5)&amp;B4364&amp;"_"&amp;A4364,$BK$1:BK4363,0)),LEFT(C4364,5)&amp;B4364&amp;"_"&amp;A4364,"")</f>
        <v/>
      </c>
      <c r="BL4364">
        <f>COUNTIFS($B$1:B4364,B4364)-COUNTIFS($B$1:B4364,B4364,$BK$1:BK4364,"")</f>
        <v>0</v>
      </c>
      <c r="BM4364" t="str">
        <f t="shared" si="758"/>
        <v/>
      </c>
    </row>
    <row r="4365" spans="51:65" x14ac:dyDescent="0.25">
      <c r="AY4365" t="str">
        <f t="shared" si="748"/>
        <v/>
      </c>
      <c r="AZ4365">
        <f t="shared" si="749"/>
        <v>0</v>
      </c>
      <c r="BA4365" t="str">
        <f t="shared" si="750"/>
        <v>QB</v>
      </c>
      <c r="BB4365" t="str">
        <f t="shared" si="751"/>
        <v>_</v>
      </c>
      <c r="BC4365" t="str">
        <f t="shared" si="752"/>
        <v>ru</v>
      </c>
      <c r="BD4365">
        <f>COUNTIFS($BB$1:BB4365,BB4365,$BC$1:BC4365,"ru")</f>
        <v>2489</v>
      </c>
      <c r="BE4365" t="str">
        <f t="shared" si="753"/>
        <v>re</v>
      </c>
      <c r="BF4365">
        <f>COUNTIFS($BB$1:BB4365,BB4365,$BE$1:BE4365,"re")</f>
        <v>2489</v>
      </c>
      <c r="BG4365" t="str">
        <f t="shared" si="754"/>
        <v>ru2489_</v>
      </c>
      <c r="BH4365" t="str">
        <f t="shared" si="755"/>
        <v>re2489_</v>
      </c>
      <c r="BI4365" t="str">
        <f t="shared" si="756"/>
        <v>_0</v>
      </c>
      <c r="BJ4365" t="str">
        <f t="shared" si="757"/>
        <v>_</v>
      </c>
      <c r="BK4365" t="str">
        <f>IF(ISERROR(MATCH(LEFT(C4365,5)&amp;B4365&amp;"_"&amp;A4365,$BK$1:BK4364,0)),LEFT(C4365,5)&amp;B4365&amp;"_"&amp;A4365,"")</f>
        <v/>
      </c>
      <c r="BL4365">
        <f>COUNTIFS($B$1:B4365,B4365)-COUNTIFS($B$1:B4365,B4365,$BK$1:BK4365,"")</f>
        <v>0</v>
      </c>
      <c r="BM4365" t="str">
        <f t="shared" si="758"/>
        <v/>
      </c>
    </row>
    <row r="4366" spans="51:65" x14ac:dyDescent="0.25">
      <c r="AY4366" t="str">
        <f t="shared" si="748"/>
        <v/>
      </c>
      <c r="AZ4366">
        <f t="shared" si="749"/>
        <v>0</v>
      </c>
      <c r="BA4366" t="str">
        <f t="shared" si="750"/>
        <v>QB</v>
      </c>
      <c r="BB4366" t="str">
        <f t="shared" si="751"/>
        <v>_</v>
      </c>
      <c r="BC4366" t="str">
        <f t="shared" si="752"/>
        <v>ru</v>
      </c>
      <c r="BD4366">
        <f>COUNTIFS($BB$1:BB4366,BB4366,$BC$1:BC4366,"ru")</f>
        <v>2490</v>
      </c>
      <c r="BE4366" t="str">
        <f t="shared" si="753"/>
        <v>re</v>
      </c>
      <c r="BF4366">
        <f>COUNTIFS($BB$1:BB4366,BB4366,$BE$1:BE4366,"re")</f>
        <v>2490</v>
      </c>
      <c r="BG4366" t="str">
        <f t="shared" si="754"/>
        <v>ru2490_</v>
      </c>
      <c r="BH4366" t="str">
        <f t="shared" si="755"/>
        <v>re2490_</v>
      </c>
      <c r="BI4366" t="str">
        <f t="shared" si="756"/>
        <v>_0</v>
      </c>
      <c r="BJ4366" t="str">
        <f t="shared" si="757"/>
        <v>_</v>
      </c>
      <c r="BK4366" t="str">
        <f>IF(ISERROR(MATCH(LEFT(C4366,5)&amp;B4366&amp;"_"&amp;A4366,$BK$1:BK4365,0)),LEFT(C4366,5)&amp;B4366&amp;"_"&amp;A4366,"")</f>
        <v/>
      </c>
      <c r="BL4366">
        <f>COUNTIFS($B$1:B4366,B4366)-COUNTIFS($B$1:B4366,B4366,$BK$1:BK4366,"")</f>
        <v>0</v>
      </c>
      <c r="BM4366" t="str">
        <f t="shared" si="758"/>
        <v/>
      </c>
    </row>
    <row r="4367" spans="51:65" x14ac:dyDescent="0.25">
      <c r="AY4367" t="str">
        <f t="shared" si="748"/>
        <v/>
      </c>
      <c r="AZ4367">
        <f t="shared" si="749"/>
        <v>0</v>
      </c>
      <c r="BA4367" t="str">
        <f t="shared" si="750"/>
        <v>QB</v>
      </c>
      <c r="BB4367" t="str">
        <f t="shared" si="751"/>
        <v>_</v>
      </c>
      <c r="BC4367" t="str">
        <f t="shared" si="752"/>
        <v>ru</v>
      </c>
      <c r="BD4367">
        <f>COUNTIFS($BB$1:BB4367,BB4367,$BC$1:BC4367,"ru")</f>
        <v>2491</v>
      </c>
      <c r="BE4367" t="str">
        <f t="shared" si="753"/>
        <v>re</v>
      </c>
      <c r="BF4367">
        <f>COUNTIFS($BB$1:BB4367,BB4367,$BE$1:BE4367,"re")</f>
        <v>2491</v>
      </c>
      <c r="BG4367" t="str">
        <f t="shared" si="754"/>
        <v>ru2491_</v>
      </c>
      <c r="BH4367" t="str">
        <f t="shared" si="755"/>
        <v>re2491_</v>
      </c>
      <c r="BI4367" t="str">
        <f t="shared" si="756"/>
        <v>_0</v>
      </c>
      <c r="BJ4367" t="str">
        <f t="shared" si="757"/>
        <v>_</v>
      </c>
      <c r="BK4367" t="str">
        <f>IF(ISERROR(MATCH(LEFT(C4367,5)&amp;B4367&amp;"_"&amp;A4367,$BK$1:BK4366,0)),LEFT(C4367,5)&amp;B4367&amp;"_"&amp;A4367,"")</f>
        <v/>
      </c>
      <c r="BL4367">
        <f>COUNTIFS($B$1:B4367,B4367)-COUNTIFS($B$1:B4367,B4367,$BK$1:BK4367,"")</f>
        <v>0</v>
      </c>
      <c r="BM4367" t="str">
        <f t="shared" si="758"/>
        <v/>
      </c>
    </row>
    <row r="4368" spans="51:65" x14ac:dyDescent="0.25">
      <c r="AY4368" t="str">
        <f t="shared" si="748"/>
        <v/>
      </c>
      <c r="AZ4368">
        <f t="shared" si="749"/>
        <v>0</v>
      </c>
      <c r="BA4368" t="str">
        <f t="shared" si="750"/>
        <v>QB</v>
      </c>
      <c r="BB4368" t="str">
        <f t="shared" si="751"/>
        <v>_</v>
      </c>
      <c r="BC4368" t="str">
        <f t="shared" si="752"/>
        <v>ru</v>
      </c>
      <c r="BD4368">
        <f>COUNTIFS($BB$1:BB4368,BB4368,$BC$1:BC4368,"ru")</f>
        <v>2492</v>
      </c>
      <c r="BE4368" t="str">
        <f t="shared" si="753"/>
        <v>re</v>
      </c>
      <c r="BF4368">
        <f>COUNTIFS($BB$1:BB4368,BB4368,$BE$1:BE4368,"re")</f>
        <v>2492</v>
      </c>
      <c r="BG4368" t="str">
        <f t="shared" si="754"/>
        <v>ru2492_</v>
      </c>
      <c r="BH4368" t="str">
        <f t="shared" si="755"/>
        <v>re2492_</v>
      </c>
      <c r="BI4368" t="str">
        <f t="shared" si="756"/>
        <v>_0</v>
      </c>
      <c r="BJ4368" t="str">
        <f t="shared" si="757"/>
        <v>_</v>
      </c>
      <c r="BK4368" t="str">
        <f>IF(ISERROR(MATCH(LEFT(C4368,5)&amp;B4368&amp;"_"&amp;A4368,$BK$1:BK4367,0)),LEFT(C4368,5)&amp;B4368&amp;"_"&amp;A4368,"")</f>
        <v/>
      </c>
      <c r="BL4368">
        <f>COUNTIFS($B$1:B4368,B4368)-COUNTIFS($B$1:B4368,B4368,$BK$1:BK4368,"")</f>
        <v>0</v>
      </c>
      <c r="BM4368" t="str">
        <f t="shared" si="758"/>
        <v/>
      </c>
    </row>
    <row r="4369" spans="51:65" x14ac:dyDescent="0.25">
      <c r="AY4369" t="str">
        <f t="shared" si="748"/>
        <v/>
      </c>
      <c r="AZ4369">
        <f t="shared" si="749"/>
        <v>0</v>
      </c>
      <c r="BA4369" t="str">
        <f t="shared" si="750"/>
        <v>QB</v>
      </c>
      <c r="BB4369" t="str">
        <f t="shared" si="751"/>
        <v>_</v>
      </c>
      <c r="BC4369" t="str">
        <f t="shared" si="752"/>
        <v>ru</v>
      </c>
      <c r="BD4369">
        <f>COUNTIFS($BB$1:BB4369,BB4369,$BC$1:BC4369,"ru")</f>
        <v>2493</v>
      </c>
      <c r="BE4369" t="str">
        <f t="shared" si="753"/>
        <v>re</v>
      </c>
      <c r="BF4369">
        <f>COUNTIFS($BB$1:BB4369,BB4369,$BE$1:BE4369,"re")</f>
        <v>2493</v>
      </c>
      <c r="BG4369" t="str">
        <f t="shared" si="754"/>
        <v>ru2493_</v>
      </c>
      <c r="BH4369" t="str">
        <f t="shared" si="755"/>
        <v>re2493_</v>
      </c>
      <c r="BI4369" t="str">
        <f t="shared" si="756"/>
        <v>_0</v>
      </c>
      <c r="BJ4369" t="str">
        <f t="shared" si="757"/>
        <v>_</v>
      </c>
      <c r="BK4369" t="str">
        <f>IF(ISERROR(MATCH(LEFT(C4369,5)&amp;B4369&amp;"_"&amp;A4369,$BK$1:BK4368,0)),LEFT(C4369,5)&amp;B4369&amp;"_"&amp;A4369,"")</f>
        <v/>
      </c>
      <c r="BL4369">
        <f>COUNTIFS($B$1:B4369,B4369)-COUNTIFS($B$1:B4369,B4369,$BK$1:BK4369,"")</f>
        <v>0</v>
      </c>
      <c r="BM4369" t="str">
        <f t="shared" si="758"/>
        <v/>
      </c>
    </row>
    <row r="4370" spans="51:65" x14ac:dyDescent="0.25">
      <c r="AY4370" t="str">
        <f t="shared" si="748"/>
        <v/>
      </c>
      <c r="AZ4370">
        <f t="shared" si="749"/>
        <v>0</v>
      </c>
      <c r="BA4370" t="str">
        <f t="shared" si="750"/>
        <v>QB</v>
      </c>
      <c r="BB4370" t="str">
        <f t="shared" si="751"/>
        <v>_</v>
      </c>
      <c r="BC4370" t="str">
        <f t="shared" si="752"/>
        <v>ru</v>
      </c>
      <c r="BD4370">
        <f>COUNTIFS($BB$1:BB4370,BB4370,$BC$1:BC4370,"ru")</f>
        <v>2494</v>
      </c>
      <c r="BE4370" t="str">
        <f t="shared" si="753"/>
        <v>re</v>
      </c>
      <c r="BF4370">
        <f>COUNTIFS($BB$1:BB4370,BB4370,$BE$1:BE4370,"re")</f>
        <v>2494</v>
      </c>
      <c r="BG4370" t="str">
        <f t="shared" si="754"/>
        <v>ru2494_</v>
      </c>
      <c r="BH4370" t="str">
        <f t="shared" si="755"/>
        <v>re2494_</v>
      </c>
      <c r="BI4370" t="str">
        <f t="shared" si="756"/>
        <v>_0</v>
      </c>
      <c r="BJ4370" t="str">
        <f t="shared" si="757"/>
        <v>_</v>
      </c>
      <c r="BK4370" t="str">
        <f>IF(ISERROR(MATCH(LEFT(C4370,5)&amp;B4370&amp;"_"&amp;A4370,$BK$1:BK4369,0)),LEFT(C4370,5)&amp;B4370&amp;"_"&amp;A4370,"")</f>
        <v/>
      </c>
      <c r="BL4370">
        <f>COUNTIFS($B$1:B4370,B4370)-COUNTIFS($B$1:B4370,B4370,$BK$1:BK4370,"")</f>
        <v>0</v>
      </c>
      <c r="BM4370" t="str">
        <f t="shared" si="758"/>
        <v/>
      </c>
    </row>
    <row r="4371" spans="51:65" x14ac:dyDescent="0.25">
      <c r="AY4371" t="str">
        <f t="shared" si="748"/>
        <v/>
      </c>
      <c r="AZ4371">
        <f t="shared" si="749"/>
        <v>0</v>
      </c>
      <c r="BA4371" t="str">
        <f t="shared" si="750"/>
        <v>QB</v>
      </c>
      <c r="BB4371" t="str">
        <f t="shared" si="751"/>
        <v>_</v>
      </c>
      <c r="BC4371" t="str">
        <f t="shared" si="752"/>
        <v>ru</v>
      </c>
      <c r="BD4371">
        <f>COUNTIFS($BB$1:BB4371,BB4371,$BC$1:BC4371,"ru")</f>
        <v>2495</v>
      </c>
      <c r="BE4371" t="str">
        <f t="shared" si="753"/>
        <v>re</v>
      </c>
      <c r="BF4371">
        <f>COUNTIFS($BB$1:BB4371,BB4371,$BE$1:BE4371,"re")</f>
        <v>2495</v>
      </c>
      <c r="BG4371" t="str">
        <f t="shared" si="754"/>
        <v>ru2495_</v>
      </c>
      <c r="BH4371" t="str">
        <f t="shared" si="755"/>
        <v>re2495_</v>
      </c>
      <c r="BI4371" t="str">
        <f t="shared" si="756"/>
        <v>_0</v>
      </c>
      <c r="BJ4371" t="str">
        <f t="shared" si="757"/>
        <v>_</v>
      </c>
      <c r="BK4371" t="str">
        <f>IF(ISERROR(MATCH(LEFT(C4371,5)&amp;B4371&amp;"_"&amp;A4371,$BK$1:BK4370,0)),LEFT(C4371,5)&amp;B4371&amp;"_"&amp;A4371,"")</f>
        <v/>
      </c>
      <c r="BL4371">
        <f>COUNTIFS($B$1:B4371,B4371)-COUNTIFS($B$1:B4371,B4371,$BK$1:BK4371,"")</f>
        <v>0</v>
      </c>
      <c r="BM4371" t="str">
        <f t="shared" si="758"/>
        <v/>
      </c>
    </row>
    <row r="4372" spans="51:65" x14ac:dyDescent="0.25">
      <c r="AY4372" t="str">
        <f t="shared" si="748"/>
        <v/>
      </c>
      <c r="AZ4372">
        <f t="shared" si="749"/>
        <v>0</v>
      </c>
      <c r="BA4372" t="str">
        <f t="shared" si="750"/>
        <v>QB</v>
      </c>
      <c r="BB4372" t="str">
        <f t="shared" si="751"/>
        <v>_</v>
      </c>
      <c r="BC4372" t="str">
        <f t="shared" si="752"/>
        <v>ru</v>
      </c>
      <c r="BD4372">
        <f>COUNTIFS($BB$1:BB4372,BB4372,$BC$1:BC4372,"ru")</f>
        <v>2496</v>
      </c>
      <c r="BE4372" t="str">
        <f t="shared" si="753"/>
        <v>re</v>
      </c>
      <c r="BF4372">
        <f>COUNTIFS($BB$1:BB4372,BB4372,$BE$1:BE4372,"re")</f>
        <v>2496</v>
      </c>
      <c r="BG4372" t="str">
        <f t="shared" si="754"/>
        <v>ru2496_</v>
      </c>
      <c r="BH4372" t="str">
        <f t="shared" si="755"/>
        <v>re2496_</v>
      </c>
      <c r="BI4372" t="str">
        <f t="shared" si="756"/>
        <v>_0</v>
      </c>
      <c r="BJ4372" t="str">
        <f t="shared" si="757"/>
        <v>_</v>
      </c>
      <c r="BK4372" t="str">
        <f>IF(ISERROR(MATCH(LEFT(C4372,5)&amp;B4372&amp;"_"&amp;A4372,$BK$1:BK4371,0)),LEFT(C4372,5)&amp;B4372&amp;"_"&amp;A4372,"")</f>
        <v/>
      </c>
      <c r="BL4372">
        <f>COUNTIFS($B$1:B4372,B4372)-COUNTIFS($B$1:B4372,B4372,$BK$1:BK4372,"")</f>
        <v>0</v>
      </c>
      <c r="BM4372" t="str">
        <f t="shared" si="758"/>
        <v/>
      </c>
    </row>
    <row r="4373" spans="51:65" x14ac:dyDescent="0.25">
      <c r="AY4373" t="str">
        <f t="shared" si="748"/>
        <v/>
      </c>
      <c r="AZ4373">
        <f t="shared" si="749"/>
        <v>0</v>
      </c>
      <c r="BA4373" t="str">
        <f t="shared" si="750"/>
        <v>QB</v>
      </c>
      <c r="BB4373" t="str">
        <f t="shared" si="751"/>
        <v>_</v>
      </c>
      <c r="BC4373" t="str">
        <f t="shared" si="752"/>
        <v>ru</v>
      </c>
      <c r="BD4373">
        <f>COUNTIFS($BB$1:BB4373,BB4373,$BC$1:BC4373,"ru")</f>
        <v>2497</v>
      </c>
      <c r="BE4373" t="str">
        <f t="shared" si="753"/>
        <v>re</v>
      </c>
      <c r="BF4373">
        <f>COUNTIFS($BB$1:BB4373,BB4373,$BE$1:BE4373,"re")</f>
        <v>2497</v>
      </c>
      <c r="BG4373" t="str">
        <f t="shared" si="754"/>
        <v>ru2497_</v>
      </c>
      <c r="BH4373" t="str">
        <f t="shared" si="755"/>
        <v>re2497_</v>
      </c>
      <c r="BI4373" t="str">
        <f t="shared" si="756"/>
        <v>_0</v>
      </c>
      <c r="BJ4373" t="str">
        <f t="shared" si="757"/>
        <v>_</v>
      </c>
      <c r="BK4373" t="str">
        <f>IF(ISERROR(MATCH(LEFT(C4373,5)&amp;B4373&amp;"_"&amp;A4373,$BK$1:BK4372,0)),LEFT(C4373,5)&amp;B4373&amp;"_"&amp;A4373,"")</f>
        <v/>
      </c>
      <c r="BL4373">
        <f>COUNTIFS($B$1:B4373,B4373)-COUNTIFS($B$1:B4373,B4373,$BK$1:BK4373,"")</f>
        <v>0</v>
      </c>
      <c r="BM4373" t="str">
        <f t="shared" si="758"/>
        <v/>
      </c>
    </row>
    <row r="4374" spans="51:65" x14ac:dyDescent="0.25">
      <c r="AY4374" t="str">
        <f t="shared" si="748"/>
        <v/>
      </c>
      <c r="AZ4374">
        <f t="shared" si="749"/>
        <v>0</v>
      </c>
      <c r="BA4374" t="str">
        <f t="shared" si="750"/>
        <v>QB</v>
      </c>
      <c r="BB4374" t="str">
        <f t="shared" si="751"/>
        <v>_</v>
      </c>
      <c r="BC4374" t="str">
        <f t="shared" si="752"/>
        <v>ru</v>
      </c>
      <c r="BD4374">
        <f>COUNTIFS($BB$1:BB4374,BB4374,$BC$1:BC4374,"ru")</f>
        <v>2498</v>
      </c>
      <c r="BE4374" t="str">
        <f t="shared" si="753"/>
        <v>re</v>
      </c>
      <c r="BF4374">
        <f>COUNTIFS($BB$1:BB4374,BB4374,$BE$1:BE4374,"re")</f>
        <v>2498</v>
      </c>
      <c r="BG4374" t="str">
        <f t="shared" si="754"/>
        <v>ru2498_</v>
      </c>
      <c r="BH4374" t="str">
        <f t="shared" si="755"/>
        <v>re2498_</v>
      </c>
      <c r="BI4374" t="str">
        <f t="shared" si="756"/>
        <v>_0</v>
      </c>
      <c r="BJ4374" t="str">
        <f t="shared" si="757"/>
        <v>_</v>
      </c>
      <c r="BK4374" t="str">
        <f>IF(ISERROR(MATCH(LEFT(C4374,5)&amp;B4374&amp;"_"&amp;A4374,$BK$1:BK4373,0)),LEFT(C4374,5)&amp;B4374&amp;"_"&amp;A4374,"")</f>
        <v/>
      </c>
      <c r="BL4374">
        <f>COUNTIFS($B$1:B4374,B4374)-COUNTIFS($B$1:B4374,B4374,$BK$1:BK4374,"")</f>
        <v>0</v>
      </c>
      <c r="BM4374" t="str">
        <f t="shared" si="758"/>
        <v/>
      </c>
    </row>
    <row r="4375" spans="51:65" x14ac:dyDescent="0.25">
      <c r="AY4375" t="str">
        <f t="shared" si="748"/>
        <v/>
      </c>
      <c r="AZ4375">
        <f t="shared" si="749"/>
        <v>0</v>
      </c>
      <c r="BA4375" t="str">
        <f t="shared" si="750"/>
        <v>QB</v>
      </c>
      <c r="BB4375" t="str">
        <f t="shared" si="751"/>
        <v>_</v>
      </c>
      <c r="BC4375" t="str">
        <f t="shared" si="752"/>
        <v>ru</v>
      </c>
      <c r="BD4375">
        <f>COUNTIFS($BB$1:BB4375,BB4375,$BC$1:BC4375,"ru")</f>
        <v>2499</v>
      </c>
      <c r="BE4375" t="str">
        <f t="shared" si="753"/>
        <v>re</v>
      </c>
      <c r="BF4375">
        <f>COUNTIFS($BB$1:BB4375,BB4375,$BE$1:BE4375,"re")</f>
        <v>2499</v>
      </c>
      <c r="BG4375" t="str">
        <f t="shared" si="754"/>
        <v>ru2499_</v>
      </c>
      <c r="BH4375" t="str">
        <f t="shared" si="755"/>
        <v>re2499_</v>
      </c>
      <c r="BI4375" t="str">
        <f t="shared" si="756"/>
        <v>_0</v>
      </c>
      <c r="BJ4375" t="str">
        <f t="shared" si="757"/>
        <v>_</v>
      </c>
      <c r="BK4375" t="str">
        <f>IF(ISERROR(MATCH(LEFT(C4375,5)&amp;B4375&amp;"_"&amp;A4375,$BK$1:BK4374,0)),LEFT(C4375,5)&amp;B4375&amp;"_"&amp;A4375,"")</f>
        <v/>
      </c>
      <c r="BL4375">
        <f>COUNTIFS($B$1:B4375,B4375)-COUNTIFS($B$1:B4375,B4375,$BK$1:BK4375,"")</f>
        <v>0</v>
      </c>
      <c r="BM4375" t="str">
        <f t="shared" si="758"/>
        <v/>
      </c>
    </row>
    <row r="4376" spans="51:65" x14ac:dyDescent="0.25">
      <c r="AY4376" t="str">
        <f t="shared" si="748"/>
        <v/>
      </c>
      <c r="AZ4376">
        <f t="shared" si="749"/>
        <v>0</v>
      </c>
      <c r="BA4376" t="str">
        <f t="shared" si="750"/>
        <v>QB</v>
      </c>
      <c r="BB4376" t="str">
        <f t="shared" si="751"/>
        <v>_</v>
      </c>
      <c r="BC4376" t="str">
        <f t="shared" si="752"/>
        <v>ru</v>
      </c>
      <c r="BD4376">
        <f>COUNTIFS($BB$1:BB4376,BB4376,$BC$1:BC4376,"ru")</f>
        <v>2500</v>
      </c>
      <c r="BE4376" t="str">
        <f t="shared" si="753"/>
        <v>re</v>
      </c>
      <c r="BF4376">
        <f>COUNTIFS($BB$1:BB4376,BB4376,$BE$1:BE4376,"re")</f>
        <v>2500</v>
      </c>
      <c r="BG4376" t="str">
        <f t="shared" si="754"/>
        <v>ru2500_</v>
      </c>
      <c r="BH4376" t="str">
        <f t="shared" si="755"/>
        <v>re2500_</v>
      </c>
      <c r="BI4376" t="str">
        <f t="shared" si="756"/>
        <v>_0</v>
      </c>
      <c r="BJ4376" t="str">
        <f t="shared" si="757"/>
        <v>_</v>
      </c>
      <c r="BK4376" t="str">
        <f>IF(ISERROR(MATCH(LEFT(C4376,5)&amp;B4376&amp;"_"&amp;A4376,$BK$1:BK4375,0)),LEFT(C4376,5)&amp;B4376&amp;"_"&amp;A4376,"")</f>
        <v/>
      </c>
      <c r="BL4376">
        <f>COUNTIFS($B$1:B4376,B4376)-COUNTIFS($B$1:B4376,B4376,$BK$1:BK4376,"")</f>
        <v>0</v>
      </c>
      <c r="BM4376" t="str">
        <f t="shared" si="758"/>
        <v/>
      </c>
    </row>
    <row r="4377" spans="51:65" x14ac:dyDescent="0.25">
      <c r="AY4377" t="str">
        <f t="shared" si="748"/>
        <v/>
      </c>
      <c r="AZ4377">
        <f t="shared" si="749"/>
        <v>0</v>
      </c>
      <c r="BA4377" t="str">
        <f t="shared" si="750"/>
        <v>QB</v>
      </c>
      <c r="BB4377" t="str">
        <f t="shared" si="751"/>
        <v>_</v>
      </c>
      <c r="BC4377" t="str">
        <f t="shared" si="752"/>
        <v>ru</v>
      </c>
      <c r="BD4377">
        <f>COUNTIFS($BB$1:BB4377,BB4377,$BC$1:BC4377,"ru")</f>
        <v>2501</v>
      </c>
      <c r="BE4377" t="str">
        <f t="shared" si="753"/>
        <v>re</v>
      </c>
      <c r="BF4377">
        <f>COUNTIFS($BB$1:BB4377,BB4377,$BE$1:BE4377,"re")</f>
        <v>2501</v>
      </c>
      <c r="BG4377" t="str">
        <f t="shared" si="754"/>
        <v>ru2501_</v>
      </c>
      <c r="BH4377" t="str">
        <f t="shared" si="755"/>
        <v>re2501_</v>
      </c>
      <c r="BI4377" t="str">
        <f t="shared" si="756"/>
        <v>_0</v>
      </c>
      <c r="BJ4377" t="str">
        <f t="shared" si="757"/>
        <v>_</v>
      </c>
      <c r="BK4377" t="str">
        <f>IF(ISERROR(MATCH(LEFT(C4377,5)&amp;B4377&amp;"_"&amp;A4377,$BK$1:BK4376,0)),LEFT(C4377,5)&amp;B4377&amp;"_"&amp;A4377,"")</f>
        <v/>
      </c>
      <c r="BL4377">
        <f>COUNTIFS($B$1:B4377,B4377)-COUNTIFS($B$1:B4377,B4377,$BK$1:BK4377,"")</f>
        <v>0</v>
      </c>
      <c r="BM4377" t="str">
        <f t="shared" si="758"/>
        <v/>
      </c>
    </row>
    <row r="4378" spans="51:65" x14ac:dyDescent="0.25">
      <c r="AY4378" t="str">
        <f t="shared" si="748"/>
        <v/>
      </c>
      <c r="AZ4378">
        <f t="shared" si="749"/>
        <v>0</v>
      </c>
      <c r="BA4378" t="str">
        <f t="shared" si="750"/>
        <v>QB</v>
      </c>
      <c r="BB4378" t="str">
        <f t="shared" si="751"/>
        <v>_</v>
      </c>
      <c r="BC4378" t="str">
        <f t="shared" si="752"/>
        <v>ru</v>
      </c>
      <c r="BD4378">
        <f>COUNTIFS($BB$1:BB4378,BB4378,$BC$1:BC4378,"ru")</f>
        <v>2502</v>
      </c>
      <c r="BE4378" t="str">
        <f t="shared" si="753"/>
        <v>re</v>
      </c>
      <c r="BF4378">
        <f>COUNTIFS($BB$1:BB4378,BB4378,$BE$1:BE4378,"re")</f>
        <v>2502</v>
      </c>
      <c r="BG4378" t="str">
        <f t="shared" si="754"/>
        <v>ru2502_</v>
      </c>
      <c r="BH4378" t="str">
        <f t="shared" si="755"/>
        <v>re2502_</v>
      </c>
      <c r="BI4378" t="str">
        <f t="shared" si="756"/>
        <v>_0</v>
      </c>
      <c r="BJ4378" t="str">
        <f t="shared" si="757"/>
        <v>_</v>
      </c>
      <c r="BK4378" t="str">
        <f>IF(ISERROR(MATCH(LEFT(C4378,5)&amp;B4378&amp;"_"&amp;A4378,$BK$1:BK4377,0)),LEFT(C4378,5)&amp;B4378&amp;"_"&amp;A4378,"")</f>
        <v/>
      </c>
      <c r="BL4378">
        <f>COUNTIFS($B$1:B4378,B4378)-COUNTIFS($B$1:B4378,B4378,$BK$1:BK4378,"")</f>
        <v>0</v>
      </c>
      <c r="BM4378" t="str">
        <f t="shared" si="758"/>
        <v/>
      </c>
    </row>
    <row r="4379" spans="51:65" x14ac:dyDescent="0.25">
      <c r="AY4379" t="str">
        <f t="shared" si="748"/>
        <v/>
      </c>
      <c r="AZ4379">
        <f t="shared" si="749"/>
        <v>0</v>
      </c>
      <c r="BA4379" t="str">
        <f t="shared" si="750"/>
        <v>QB</v>
      </c>
      <c r="BB4379" t="str">
        <f t="shared" si="751"/>
        <v>_</v>
      </c>
      <c r="BC4379" t="str">
        <f t="shared" si="752"/>
        <v>ru</v>
      </c>
      <c r="BD4379">
        <f>COUNTIFS($BB$1:BB4379,BB4379,$BC$1:BC4379,"ru")</f>
        <v>2503</v>
      </c>
      <c r="BE4379" t="str">
        <f t="shared" si="753"/>
        <v>re</v>
      </c>
      <c r="BF4379">
        <f>COUNTIFS($BB$1:BB4379,BB4379,$BE$1:BE4379,"re")</f>
        <v>2503</v>
      </c>
      <c r="BG4379" t="str">
        <f t="shared" si="754"/>
        <v>ru2503_</v>
      </c>
      <c r="BH4379" t="str">
        <f t="shared" si="755"/>
        <v>re2503_</v>
      </c>
      <c r="BI4379" t="str">
        <f t="shared" si="756"/>
        <v>_0</v>
      </c>
      <c r="BJ4379" t="str">
        <f t="shared" si="757"/>
        <v>_</v>
      </c>
      <c r="BK4379" t="str">
        <f>IF(ISERROR(MATCH(LEFT(C4379,5)&amp;B4379&amp;"_"&amp;A4379,$BK$1:BK4378,0)),LEFT(C4379,5)&amp;B4379&amp;"_"&amp;A4379,"")</f>
        <v/>
      </c>
      <c r="BL4379">
        <f>COUNTIFS($B$1:B4379,B4379)-COUNTIFS($B$1:B4379,B4379,$BK$1:BK4379,"")</f>
        <v>0</v>
      </c>
      <c r="BM4379" t="str">
        <f t="shared" si="758"/>
        <v/>
      </c>
    </row>
    <row r="4380" spans="51:65" x14ac:dyDescent="0.25">
      <c r="AY4380" t="str">
        <f t="shared" si="748"/>
        <v/>
      </c>
      <c r="AZ4380">
        <f t="shared" si="749"/>
        <v>0</v>
      </c>
      <c r="BA4380" t="str">
        <f t="shared" si="750"/>
        <v>QB</v>
      </c>
      <c r="BB4380" t="str">
        <f t="shared" si="751"/>
        <v>_</v>
      </c>
      <c r="BC4380" t="str">
        <f t="shared" si="752"/>
        <v>ru</v>
      </c>
      <c r="BD4380">
        <f>COUNTIFS($BB$1:BB4380,BB4380,$BC$1:BC4380,"ru")</f>
        <v>2504</v>
      </c>
      <c r="BE4380" t="str">
        <f t="shared" si="753"/>
        <v>re</v>
      </c>
      <c r="BF4380">
        <f>COUNTIFS($BB$1:BB4380,BB4380,$BE$1:BE4380,"re")</f>
        <v>2504</v>
      </c>
      <c r="BG4380" t="str">
        <f t="shared" si="754"/>
        <v>ru2504_</v>
      </c>
      <c r="BH4380" t="str">
        <f t="shared" si="755"/>
        <v>re2504_</v>
      </c>
      <c r="BI4380" t="str">
        <f t="shared" si="756"/>
        <v>_0</v>
      </c>
      <c r="BJ4380" t="str">
        <f t="shared" si="757"/>
        <v>_</v>
      </c>
      <c r="BK4380" t="str">
        <f>IF(ISERROR(MATCH(LEFT(C4380,5)&amp;B4380&amp;"_"&amp;A4380,$BK$1:BK4379,0)),LEFT(C4380,5)&amp;B4380&amp;"_"&amp;A4380,"")</f>
        <v/>
      </c>
      <c r="BL4380">
        <f>COUNTIFS($B$1:B4380,B4380)-COUNTIFS($B$1:B4380,B4380,$BK$1:BK4380,"")</f>
        <v>0</v>
      </c>
      <c r="BM4380" t="str">
        <f t="shared" si="758"/>
        <v/>
      </c>
    </row>
    <row r="4381" spans="51:65" x14ac:dyDescent="0.25">
      <c r="AY4381" t="str">
        <f t="shared" si="748"/>
        <v/>
      </c>
      <c r="AZ4381">
        <f t="shared" si="749"/>
        <v>0</v>
      </c>
      <c r="BA4381" t="str">
        <f t="shared" si="750"/>
        <v>QB</v>
      </c>
      <c r="BB4381" t="str">
        <f t="shared" si="751"/>
        <v>_</v>
      </c>
      <c r="BC4381" t="str">
        <f t="shared" si="752"/>
        <v>ru</v>
      </c>
      <c r="BD4381">
        <f>COUNTIFS($BB$1:BB4381,BB4381,$BC$1:BC4381,"ru")</f>
        <v>2505</v>
      </c>
      <c r="BE4381" t="str">
        <f t="shared" si="753"/>
        <v>re</v>
      </c>
      <c r="BF4381">
        <f>COUNTIFS($BB$1:BB4381,BB4381,$BE$1:BE4381,"re")</f>
        <v>2505</v>
      </c>
      <c r="BG4381" t="str">
        <f t="shared" si="754"/>
        <v>ru2505_</v>
      </c>
      <c r="BH4381" t="str">
        <f t="shared" si="755"/>
        <v>re2505_</v>
      </c>
      <c r="BI4381" t="str">
        <f t="shared" si="756"/>
        <v>_0</v>
      </c>
      <c r="BJ4381" t="str">
        <f t="shared" si="757"/>
        <v>_</v>
      </c>
      <c r="BK4381" t="str">
        <f>IF(ISERROR(MATCH(LEFT(C4381,5)&amp;B4381&amp;"_"&amp;A4381,$BK$1:BK4380,0)),LEFT(C4381,5)&amp;B4381&amp;"_"&amp;A4381,"")</f>
        <v/>
      </c>
      <c r="BL4381">
        <f>COUNTIFS($B$1:B4381,B4381)-COUNTIFS($B$1:B4381,B4381,$BK$1:BK4381,"")</f>
        <v>0</v>
      </c>
      <c r="BM4381" t="str">
        <f t="shared" si="758"/>
        <v/>
      </c>
    </row>
    <row r="4382" spans="51:65" x14ac:dyDescent="0.25">
      <c r="AY4382" t="str">
        <f t="shared" si="748"/>
        <v/>
      </c>
      <c r="AZ4382">
        <f t="shared" si="749"/>
        <v>0</v>
      </c>
      <c r="BA4382" t="str">
        <f t="shared" si="750"/>
        <v>QB</v>
      </c>
      <c r="BB4382" t="str">
        <f t="shared" si="751"/>
        <v>_</v>
      </c>
      <c r="BC4382" t="str">
        <f t="shared" si="752"/>
        <v>ru</v>
      </c>
      <c r="BD4382">
        <f>COUNTIFS($BB$1:BB4382,BB4382,$BC$1:BC4382,"ru")</f>
        <v>2506</v>
      </c>
      <c r="BE4382" t="str">
        <f t="shared" si="753"/>
        <v>re</v>
      </c>
      <c r="BF4382">
        <f>COUNTIFS($BB$1:BB4382,BB4382,$BE$1:BE4382,"re")</f>
        <v>2506</v>
      </c>
      <c r="BG4382" t="str">
        <f t="shared" si="754"/>
        <v>ru2506_</v>
      </c>
      <c r="BH4382" t="str">
        <f t="shared" si="755"/>
        <v>re2506_</v>
      </c>
      <c r="BI4382" t="str">
        <f t="shared" si="756"/>
        <v>_0</v>
      </c>
      <c r="BJ4382" t="str">
        <f t="shared" si="757"/>
        <v>_</v>
      </c>
      <c r="BK4382" t="str">
        <f>IF(ISERROR(MATCH(LEFT(C4382,5)&amp;B4382&amp;"_"&amp;A4382,$BK$1:BK4381,0)),LEFT(C4382,5)&amp;B4382&amp;"_"&amp;A4382,"")</f>
        <v/>
      </c>
      <c r="BL4382">
        <f>COUNTIFS($B$1:B4382,B4382)-COUNTIFS($B$1:B4382,B4382,$BK$1:BK4382,"")</f>
        <v>0</v>
      </c>
      <c r="BM4382" t="str">
        <f t="shared" si="758"/>
        <v/>
      </c>
    </row>
    <row r="4383" spans="51:65" x14ac:dyDescent="0.25">
      <c r="AY4383" t="str">
        <f t="shared" si="748"/>
        <v/>
      </c>
      <c r="AZ4383">
        <f t="shared" si="749"/>
        <v>0</v>
      </c>
      <c r="BA4383" t="str">
        <f t="shared" si="750"/>
        <v>QB</v>
      </c>
      <c r="BB4383" t="str">
        <f t="shared" si="751"/>
        <v>_</v>
      </c>
      <c r="BC4383" t="str">
        <f t="shared" si="752"/>
        <v>ru</v>
      </c>
      <c r="BD4383">
        <f>COUNTIFS($BB$1:BB4383,BB4383,$BC$1:BC4383,"ru")</f>
        <v>2507</v>
      </c>
      <c r="BE4383" t="str">
        <f t="shared" si="753"/>
        <v>re</v>
      </c>
      <c r="BF4383">
        <f>COUNTIFS($BB$1:BB4383,BB4383,$BE$1:BE4383,"re")</f>
        <v>2507</v>
      </c>
      <c r="BG4383" t="str">
        <f t="shared" si="754"/>
        <v>ru2507_</v>
      </c>
      <c r="BH4383" t="str">
        <f t="shared" si="755"/>
        <v>re2507_</v>
      </c>
      <c r="BI4383" t="str">
        <f t="shared" si="756"/>
        <v>_0</v>
      </c>
      <c r="BJ4383" t="str">
        <f t="shared" si="757"/>
        <v>_</v>
      </c>
      <c r="BK4383" t="str">
        <f>IF(ISERROR(MATCH(LEFT(C4383,5)&amp;B4383&amp;"_"&amp;A4383,$BK$1:BK4382,0)),LEFT(C4383,5)&amp;B4383&amp;"_"&amp;A4383,"")</f>
        <v/>
      </c>
      <c r="BL4383">
        <f>COUNTIFS($B$1:B4383,B4383)-COUNTIFS($B$1:B4383,B4383,$BK$1:BK4383,"")</f>
        <v>0</v>
      </c>
      <c r="BM4383" t="str">
        <f t="shared" si="758"/>
        <v/>
      </c>
    </row>
    <row r="4384" spans="51:65" x14ac:dyDescent="0.25">
      <c r="AY4384" t="str">
        <f t="shared" si="748"/>
        <v/>
      </c>
      <c r="AZ4384">
        <f t="shared" si="749"/>
        <v>0</v>
      </c>
      <c r="BA4384" t="str">
        <f t="shared" si="750"/>
        <v>QB</v>
      </c>
      <c r="BB4384" t="str">
        <f t="shared" si="751"/>
        <v>_</v>
      </c>
      <c r="BC4384" t="str">
        <f t="shared" si="752"/>
        <v>ru</v>
      </c>
      <c r="BD4384">
        <f>COUNTIFS($BB$1:BB4384,BB4384,$BC$1:BC4384,"ru")</f>
        <v>2508</v>
      </c>
      <c r="BE4384" t="str">
        <f t="shared" si="753"/>
        <v>re</v>
      </c>
      <c r="BF4384">
        <f>COUNTIFS($BB$1:BB4384,BB4384,$BE$1:BE4384,"re")</f>
        <v>2508</v>
      </c>
      <c r="BG4384" t="str">
        <f t="shared" si="754"/>
        <v>ru2508_</v>
      </c>
      <c r="BH4384" t="str">
        <f t="shared" si="755"/>
        <v>re2508_</v>
      </c>
      <c r="BI4384" t="str">
        <f t="shared" si="756"/>
        <v>_0</v>
      </c>
      <c r="BJ4384" t="str">
        <f t="shared" si="757"/>
        <v>_</v>
      </c>
      <c r="BK4384" t="str">
        <f>IF(ISERROR(MATCH(LEFT(C4384,5)&amp;B4384&amp;"_"&amp;A4384,$BK$1:BK4383,0)),LEFT(C4384,5)&amp;B4384&amp;"_"&amp;A4384,"")</f>
        <v/>
      </c>
      <c r="BL4384">
        <f>COUNTIFS($B$1:B4384,B4384)-COUNTIFS($B$1:B4384,B4384,$BK$1:BK4384,"")</f>
        <v>0</v>
      </c>
      <c r="BM4384" t="str">
        <f t="shared" si="758"/>
        <v/>
      </c>
    </row>
    <row r="4385" spans="51:65" x14ac:dyDescent="0.25">
      <c r="AY4385" t="str">
        <f t="shared" si="748"/>
        <v/>
      </c>
      <c r="AZ4385">
        <f t="shared" si="749"/>
        <v>0</v>
      </c>
      <c r="BA4385" t="str">
        <f t="shared" si="750"/>
        <v>QB</v>
      </c>
      <c r="BB4385" t="str">
        <f t="shared" si="751"/>
        <v>_</v>
      </c>
      <c r="BC4385" t="str">
        <f t="shared" si="752"/>
        <v>ru</v>
      </c>
      <c r="BD4385">
        <f>COUNTIFS($BB$1:BB4385,BB4385,$BC$1:BC4385,"ru")</f>
        <v>2509</v>
      </c>
      <c r="BE4385" t="str">
        <f t="shared" si="753"/>
        <v>re</v>
      </c>
      <c r="BF4385">
        <f>COUNTIFS($BB$1:BB4385,BB4385,$BE$1:BE4385,"re")</f>
        <v>2509</v>
      </c>
      <c r="BG4385" t="str">
        <f t="shared" si="754"/>
        <v>ru2509_</v>
      </c>
      <c r="BH4385" t="str">
        <f t="shared" si="755"/>
        <v>re2509_</v>
      </c>
      <c r="BI4385" t="str">
        <f t="shared" si="756"/>
        <v>_0</v>
      </c>
      <c r="BJ4385" t="str">
        <f t="shared" si="757"/>
        <v>_</v>
      </c>
      <c r="BK4385" t="str">
        <f>IF(ISERROR(MATCH(LEFT(C4385,5)&amp;B4385&amp;"_"&amp;A4385,$BK$1:BK4384,0)),LEFT(C4385,5)&amp;B4385&amp;"_"&amp;A4385,"")</f>
        <v/>
      </c>
      <c r="BL4385">
        <f>COUNTIFS($B$1:B4385,B4385)-COUNTIFS($B$1:B4385,B4385,$BK$1:BK4385,"")</f>
        <v>0</v>
      </c>
      <c r="BM4385" t="str">
        <f t="shared" si="758"/>
        <v/>
      </c>
    </row>
    <row r="4386" spans="51:65" x14ac:dyDescent="0.25">
      <c r="AY4386" t="str">
        <f t="shared" si="748"/>
        <v/>
      </c>
      <c r="AZ4386">
        <f t="shared" si="749"/>
        <v>0</v>
      </c>
      <c r="BA4386" t="str">
        <f t="shared" si="750"/>
        <v>QB</v>
      </c>
      <c r="BB4386" t="str">
        <f t="shared" si="751"/>
        <v>_</v>
      </c>
      <c r="BC4386" t="str">
        <f t="shared" si="752"/>
        <v>ru</v>
      </c>
      <c r="BD4386">
        <f>COUNTIFS($BB$1:BB4386,BB4386,$BC$1:BC4386,"ru")</f>
        <v>2510</v>
      </c>
      <c r="BE4386" t="str">
        <f t="shared" si="753"/>
        <v>re</v>
      </c>
      <c r="BF4386">
        <f>COUNTIFS($BB$1:BB4386,BB4386,$BE$1:BE4386,"re")</f>
        <v>2510</v>
      </c>
      <c r="BG4386" t="str">
        <f t="shared" si="754"/>
        <v>ru2510_</v>
      </c>
      <c r="BH4386" t="str">
        <f t="shared" si="755"/>
        <v>re2510_</v>
      </c>
      <c r="BI4386" t="str">
        <f t="shared" si="756"/>
        <v>_0</v>
      </c>
      <c r="BJ4386" t="str">
        <f t="shared" si="757"/>
        <v>_</v>
      </c>
      <c r="BK4386" t="str">
        <f>IF(ISERROR(MATCH(LEFT(C4386,5)&amp;B4386&amp;"_"&amp;A4386,$BK$1:BK4385,0)),LEFT(C4386,5)&amp;B4386&amp;"_"&amp;A4386,"")</f>
        <v/>
      </c>
      <c r="BL4386">
        <f>COUNTIFS($B$1:B4386,B4386)-COUNTIFS($B$1:B4386,B4386,$BK$1:BK4386,"")</f>
        <v>0</v>
      </c>
      <c r="BM4386" t="str">
        <f t="shared" si="758"/>
        <v/>
      </c>
    </row>
    <row r="4387" spans="51:65" x14ac:dyDescent="0.25">
      <c r="AY4387" t="str">
        <f t="shared" si="748"/>
        <v/>
      </c>
      <c r="AZ4387">
        <f t="shared" si="749"/>
        <v>0</v>
      </c>
      <c r="BA4387" t="str">
        <f t="shared" si="750"/>
        <v>QB</v>
      </c>
      <c r="BB4387" t="str">
        <f t="shared" si="751"/>
        <v>_</v>
      </c>
      <c r="BC4387" t="str">
        <f t="shared" si="752"/>
        <v>ru</v>
      </c>
      <c r="BD4387">
        <f>COUNTIFS($BB$1:BB4387,BB4387,$BC$1:BC4387,"ru")</f>
        <v>2511</v>
      </c>
      <c r="BE4387" t="str">
        <f t="shared" si="753"/>
        <v>re</v>
      </c>
      <c r="BF4387">
        <f>COUNTIFS($BB$1:BB4387,BB4387,$BE$1:BE4387,"re")</f>
        <v>2511</v>
      </c>
      <c r="BG4387" t="str">
        <f t="shared" si="754"/>
        <v>ru2511_</v>
      </c>
      <c r="BH4387" t="str">
        <f t="shared" si="755"/>
        <v>re2511_</v>
      </c>
      <c r="BI4387" t="str">
        <f t="shared" si="756"/>
        <v>_0</v>
      </c>
      <c r="BJ4387" t="str">
        <f t="shared" si="757"/>
        <v>_</v>
      </c>
      <c r="BK4387" t="str">
        <f>IF(ISERROR(MATCH(LEFT(C4387,5)&amp;B4387&amp;"_"&amp;A4387,$BK$1:BK4386,0)),LEFT(C4387,5)&amp;B4387&amp;"_"&amp;A4387,"")</f>
        <v/>
      </c>
      <c r="BL4387">
        <f>COUNTIFS($B$1:B4387,B4387)-COUNTIFS($B$1:B4387,B4387,$BK$1:BK4387,"")</f>
        <v>0</v>
      </c>
      <c r="BM4387" t="str">
        <f t="shared" si="758"/>
        <v/>
      </c>
    </row>
    <row r="4388" spans="51:65" x14ac:dyDescent="0.25">
      <c r="AY4388" t="str">
        <f t="shared" ref="AY4388:AY4451" si="759">IF(ISNUMBER(AP4388),LEFT(C4388,7)&amp;"_"&amp;B4388,"")</f>
        <v/>
      </c>
      <c r="AZ4388">
        <f t="shared" ref="AZ4388:AZ4451" si="760">A4388</f>
        <v>0</v>
      </c>
      <c r="BA4388" t="str">
        <f t="shared" ref="BA4388:BA4451" si="761">IF(G4388="NA","","QB")</f>
        <v>QB</v>
      </c>
      <c r="BB4388" t="str">
        <f t="shared" ref="BB4388:BB4451" si="762">LEFT(C4388,7)&amp;"_"&amp;B4388</f>
        <v>_</v>
      </c>
      <c r="BC4388" t="str">
        <f t="shared" ref="BC4388:BC4451" si="763">IF(X4388="NA","","ru")</f>
        <v>ru</v>
      </c>
      <c r="BD4388">
        <f>COUNTIFS($BB$1:BB4388,BB4388,$BC$1:BC4388,"ru")</f>
        <v>2512</v>
      </c>
      <c r="BE4388" t="str">
        <f t="shared" ref="BE4388:BE4451" si="764">IF(AD4388="NA","","re")</f>
        <v>re</v>
      </c>
      <c r="BF4388">
        <f>COUNTIFS($BB$1:BB4388,BB4388,$BE$1:BE4388,"re")</f>
        <v>2512</v>
      </c>
      <c r="BG4388" t="str">
        <f t="shared" ref="BG4388:BG4451" si="765">BC4388&amp;BD4388&amp;$BB4388</f>
        <v>ru2512_</v>
      </c>
      <c r="BH4388" t="str">
        <f t="shared" ref="BH4388:BH4451" si="766">BE4388&amp;BF4388&amp;$BB4388</f>
        <v>re2512_</v>
      </c>
      <c r="BI4388" t="str">
        <f t="shared" ref="BI4388:BI4451" si="767">BB4388&amp;AZ4388</f>
        <v>_0</v>
      </c>
      <c r="BJ4388" t="str">
        <f t="shared" si="757"/>
        <v>_</v>
      </c>
      <c r="BK4388" t="str">
        <f>IF(ISERROR(MATCH(LEFT(C4388,5)&amp;B4388&amp;"_"&amp;A4388,$BK$1:BK4387,0)),LEFT(C4388,5)&amp;B4388&amp;"_"&amp;A4388,"")</f>
        <v/>
      </c>
      <c r="BL4388">
        <f>COUNTIFS($B$1:B4388,B4388)-COUNTIFS($B$1:B4388,B4388,$BK$1:BK4388,"")</f>
        <v>0</v>
      </c>
      <c r="BM4388" t="str">
        <f t="shared" si="758"/>
        <v/>
      </c>
    </row>
    <row r="4389" spans="51:65" x14ac:dyDescent="0.25">
      <c r="AY4389" t="str">
        <f t="shared" si="759"/>
        <v/>
      </c>
      <c r="AZ4389">
        <f t="shared" si="760"/>
        <v>0</v>
      </c>
      <c r="BA4389" t="str">
        <f t="shared" si="761"/>
        <v>QB</v>
      </c>
      <c r="BB4389" t="str">
        <f t="shared" si="762"/>
        <v>_</v>
      </c>
      <c r="BC4389" t="str">
        <f t="shared" si="763"/>
        <v>ru</v>
      </c>
      <c r="BD4389">
        <f>COUNTIFS($BB$1:BB4389,BB4389,$BC$1:BC4389,"ru")</f>
        <v>2513</v>
      </c>
      <c r="BE4389" t="str">
        <f t="shared" si="764"/>
        <v>re</v>
      </c>
      <c r="BF4389">
        <f>COUNTIFS($BB$1:BB4389,BB4389,$BE$1:BE4389,"re")</f>
        <v>2513</v>
      </c>
      <c r="BG4389" t="str">
        <f t="shared" si="765"/>
        <v>ru2513_</v>
      </c>
      <c r="BH4389" t="str">
        <f t="shared" si="766"/>
        <v>re2513_</v>
      </c>
      <c r="BI4389" t="str">
        <f t="shared" si="767"/>
        <v>_0</v>
      </c>
      <c r="BJ4389" t="str">
        <f t="shared" si="757"/>
        <v>_</v>
      </c>
      <c r="BK4389" t="str">
        <f>IF(ISERROR(MATCH(LEFT(C4389,5)&amp;B4389&amp;"_"&amp;A4389,$BK$1:BK4388,0)),LEFT(C4389,5)&amp;B4389&amp;"_"&amp;A4389,"")</f>
        <v/>
      </c>
      <c r="BL4389">
        <f>COUNTIFS($B$1:B4389,B4389)-COUNTIFS($B$1:B4389,B4389,$BK$1:BK4389,"")</f>
        <v>0</v>
      </c>
      <c r="BM4389" t="str">
        <f t="shared" si="758"/>
        <v/>
      </c>
    </row>
    <row r="4390" spans="51:65" x14ac:dyDescent="0.25">
      <c r="AY4390" t="str">
        <f t="shared" si="759"/>
        <v/>
      </c>
      <c r="AZ4390">
        <f t="shared" si="760"/>
        <v>0</v>
      </c>
      <c r="BA4390" t="str">
        <f t="shared" si="761"/>
        <v>QB</v>
      </c>
      <c r="BB4390" t="str">
        <f t="shared" si="762"/>
        <v>_</v>
      </c>
      <c r="BC4390" t="str">
        <f t="shared" si="763"/>
        <v>ru</v>
      </c>
      <c r="BD4390">
        <f>COUNTIFS($BB$1:BB4390,BB4390,$BC$1:BC4390,"ru")</f>
        <v>2514</v>
      </c>
      <c r="BE4390" t="str">
        <f t="shared" si="764"/>
        <v>re</v>
      </c>
      <c r="BF4390">
        <f>COUNTIFS($BB$1:BB4390,BB4390,$BE$1:BE4390,"re")</f>
        <v>2514</v>
      </c>
      <c r="BG4390" t="str">
        <f t="shared" si="765"/>
        <v>ru2514_</v>
      </c>
      <c r="BH4390" t="str">
        <f t="shared" si="766"/>
        <v>re2514_</v>
      </c>
      <c r="BI4390" t="str">
        <f t="shared" si="767"/>
        <v>_0</v>
      </c>
      <c r="BJ4390" t="str">
        <f t="shared" si="757"/>
        <v>_</v>
      </c>
      <c r="BK4390" t="str">
        <f>IF(ISERROR(MATCH(LEFT(C4390,5)&amp;B4390&amp;"_"&amp;A4390,$BK$1:BK4389,0)),LEFT(C4390,5)&amp;B4390&amp;"_"&amp;A4390,"")</f>
        <v/>
      </c>
      <c r="BL4390">
        <f>COUNTIFS($B$1:B4390,B4390)-COUNTIFS($B$1:B4390,B4390,$BK$1:BK4390,"")</f>
        <v>0</v>
      </c>
      <c r="BM4390" t="str">
        <f t="shared" si="758"/>
        <v/>
      </c>
    </row>
    <row r="4391" spans="51:65" x14ac:dyDescent="0.25">
      <c r="AY4391" t="str">
        <f t="shared" si="759"/>
        <v/>
      </c>
      <c r="AZ4391">
        <f t="shared" si="760"/>
        <v>0</v>
      </c>
      <c r="BA4391" t="str">
        <f t="shared" si="761"/>
        <v>QB</v>
      </c>
      <c r="BB4391" t="str">
        <f t="shared" si="762"/>
        <v>_</v>
      </c>
      <c r="BC4391" t="str">
        <f t="shared" si="763"/>
        <v>ru</v>
      </c>
      <c r="BD4391">
        <f>COUNTIFS($BB$1:BB4391,BB4391,$BC$1:BC4391,"ru")</f>
        <v>2515</v>
      </c>
      <c r="BE4391" t="str">
        <f t="shared" si="764"/>
        <v>re</v>
      </c>
      <c r="BF4391">
        <f>COUNTIFS($BB$1:BB4391,BB4391,$BE$1:BE4391,"re")</f>
        <v>2515</v>
      </c>
      <c r="BG4391" t="str">
        <f t="shared" si="765"/>
        <v>ru2515_</v>
      </c>
      <c r="BH4391" t="str">
        <f t="shared" si="766"/>
        <v>re2515_</v>
      </c>
      <c r="BI4391" t="str">
        <f t="shared" si="767"/>
        <v>_0</v>
      </c>
      <c r="BJ4391" t="str">
        <f t="shared" si="757"/>
        <v>_</v>
      </c>
      <c r="BK4391" t="str">
        <f>IF(ISERROR(MATCH(LEFT(C4391,5)&amp;B4391&amp;"_"&amp;A4391,$BK$1:BK4390,0)),LEFT(C4391,5)&amp;B4391&amp;"_"&amp;A4391,"")</f>
        <v/>
      </c>
      <c r="BL4391">
        <f>COUNTIFS($B$1:B4391,B4391)-COUNTIFS($B$1:B4391,B4391,$BK$1:BK4391,"")</f>
        <v>0</v>
      </c>
      <c r="BM4391" t="str">
        <f t="shared" si="758"/>
        <v/>
      </c>
    </row>
    <row r="4392" spans="51:65" x14ac:dyDescent="0.25">
      <c r="AY4392" t="str">
        <f t="shared" si="759"/>
        <v/>
      </c>
      <c r="AZ4392">
        <f t="shared" si="760"/>
        <v>0</v>
      </c>
      <c r="BA4392" t="str">
        <f t="shared" si="761"/>
        <v>QB</v>
      </c>
      <c r="BB4392" t="str">
        <f t="shared" si="762"/>
        <v>_</v>
      </c>
      <c r="BC4392" t="str">
        <f t="shared" si="763"/>
        <v>ru</v>
      </c>
      <c r="BD4392">
        <f>COUNTIFS($BB$1:BB4392,BB4392,$BC$1:BC4392,"ru")</f>
        <v>2516</v>
      </c>
      <c r="BE4392" t="str">
        <f t="shared" si="764"/>
        <v>re</v>
      </c>
      <c r="BF4392">
        <f>COUNTIFS($BB$1:BB4392,BB4392,$BE$1:BE4392,"re")</f>
        <v>2516</v>
      </c>
      <c r="BG4392" t="str">
        <f t="shared" si="765"/>
        <v>ru2516_</v>
      </c>
      <c r="BH4392" t="str">
        <f t="shared" si="766"/>
        <v>re2516_</v>
      </c>
      <c r="BI4392" t="str">
        <f t="shared" si="767"/>
        <v>_0</v>
      </c>
      <c r="BJ4392" t="str">
        <f t="shared" si="757"/>
        <v>_</v>
      </c>
      <c r="BK4392" t="str">
        <f>IF(ISERROR(MATCH(LEFT(C4392,5)&amp;B4392&amp;"_"&amp;A4392,$BK$1:BK4391,0)),LEFT(C4392,5)&amp;B4392&amp;"_"&amp;A4392,"")</f>
        <v/>
      </c>
      <c r="BL4392">
        <f>COUNTIFS($B$1:B4392,B4392)-COUNTIFS($B$1:B4392,B4392,$BK$1:BK4392,"")</f>
        <v>0</v>
      </c>
      <c r="BM4392" t="str">
        <f t="shared" si="758"/>
        <v/>
      </c>
    </row>
    <row r="4393" spans="51:65" x14ac:dyDescent="0.25">
      <c r="AY4393" t="str">
        <f t="shared" si="759"/>
        <v/>
      </c>
      <c r="AZ4393">
        <f t="shared" si="760"/>
        <v>0</v>
      </c>
      <c r="BA4393" t="str">
        <f t="shared" si="761"/>
        <v>QB</v>
      </c>
      <c r="BB4393" t="str">
        <f t="shared" si="762"/>
        <v>_</v>
      </c>
      <c r="BC4393" t="str">
        <f t="shared" si="763"/>
        <v>ru</v>
      </c>
      <c r="BD4393">
        <f>COUNTIFS($BB$1:BB4393,BB4393,$BC$1:BC4393,"ru")</f>
        <v>2517</v>
      </c>
      <c r="BE4393" t="str">
        <f t="shared" si="764"/>
        <v>re</v>
      </c>
      <c r="BF4393">
        <f>COUNTIFS($BB$1:BB4393,BB4393,$BE$1:BE4393,"re")</f>
        <v>2517</v>
      </c>
      <c r="BG4393" t="str">
        <f t="shared" si="765"/>
        <v>ru2517_</v>
      </c>
      <c r="BH4393" t="str">
        <f t="shared" si="766"/>
        <v>re2517_</v>
      </c>
      <c r="BI4393" t="str">
        <f t="shared" si="767"/>
        <v>_0</v>
      </c>
      <c r="BJ4393" t="str">
        <f t="shared" si="757"/>
        <v>_</v>
      </c>
      <c r="BK4393" t="str">
        <f>IF(ISERROR(MATCH(LEFT(C4393,5)&amp;B4393&amp;"_"&amp;A4393,$BK$1:BK4392,0)),LEFT(C4393,5)&amp;B4393&amp;"_"&amp;A4393,"")</f>
        <v/>
      </c>
      <c r="BL4393">
        <f>COUNTIFS($B$1:B4393,B4393)-COUNTIFS($B$1:B4393,B4393,$BK$1:BK4393,"")</f>
        <v>0</v>
      </c>
      <c r="BM4393" t="str">
        <f t="shared" si="758"/>
        <v/>
      </c>
    </row>
    <row r="4394" spans="51:65" x14ac:dyDescent="0.25">
      <c r="AY4394" t="str">
        <f t="shared" si="759"/>
        <v/>
      </c>
      <c r="AZ4394">
        <f t="shared" si="760"/>
        <v>0</v>
      </c>
      <c r="BA4394" t="str">
        <f t="shared" si="761"/>
        <v>QB</v>
      </c>
      <c r="BB4394" t="str">
        <f t="shared" si="762"/>
        <v>_</v>
      </c>
      <c r="BC4394" t="str">
        <f t="shared" si="763"/>
        <v>ru</v>
      </c>
      <c r="BD4394">
        <f>COUNTIFS($BB$1:BB4394,BB4394,$BC$1:BC4394,"ru")</f>
        <v>2518</v>
      </c>
      <c r="BE4394" t="str">
        <f t="shared" si="764"/>
        <v>re</v>
      </c>
      <c r="BF4394">
        <f>COUNTIFS($BB$1:BB4394,BB4394,$BE$1:BE4394,"re")</f>
        <v>2518</v>
      </c>
      <c r="BG4394" t="str">
        <f t="shared" si="765"/>
        <v>ru2518_</v>
      </c>
      <c r="BH4394" t="str">
        <f t="shared" si="766"/>
        <v>re2518_</v>
      </c>
      <c r="BI4394" t="str">
        <f t="shared" si="767"/>
        <v>_0</v>
      </c>
      <c r="BJ4394" t="str">
        <f t="shared" si="757"/>
        <v>_</v>
      </c>
      <c r="BK4394" t="str">
        <f>IF(ISERROR(MATCH(LEFT(C4394,5)&amp;B4394&amp;"_"&amp;A4394,$BK$1:BK4393,0)),LEFT(C4394,5)&amp;B4394&amp;"_"&amp;A4394,"")</f>
        <v/>
      </c>
      <c r="BL4394">
        <f>COUNTIFS($B$1:B4394,B4394)-COUNTIFS($B$1:B4394,B4394,$BK$1:BK4394,"")</f>
        <v>0</v>
      </c>
      <c r="BM4394" t="str">
        <f t="shared" si="758"/>
        <v/>
      </c>
    </row>
    <row r="4395" spans="51:65" x14ac:dyDescent="0.25">
      <c r="AY4395" t="str">
        <f t="shared" si="759"/>
        <v/>
      </c>
      <c r="AZ4395">
        <f t="shared" si="760"/>
        <v>0</v>
      </c>
      <c r="BA4395" t="str">
        <f t="shared" si="761"/>
        <v>QB</v>
      </c>
      <c r="BB4395" t="str">
        <f t="shared" si="762"/>
        <v>_</v>
      </c>
      <c r="BC4395" t="str">
        <f t="shared" si="763"/>
        <v>ru</v>
      </c>
      <c r="BD4395">
        <f>COUNTIFS($BB$1:BB4395,BB4395,$BC$1:BC4395,"ru")</f>
        <v>2519</v>
      </c>
      <c r="BE4395" t="str">
        <f t="shared" si="764"/>
        <v>re</v>
      </c>
      <c r="BF4395">
        <f>COUNTIFS($BB$1:BB4395,BB4395,$BE$1:BE4395,"re")</f>
        <v>2519</v>
      </c>
      <c r="BG4395" t="str">
        <f t="shared" si="765"/>
        <v>ru2519_</v>
      </c>
      <c r="BH4395" t="str">
        <f t="shared" si="766"/>
        <v>re2519_</v>
      </c>
      <c r="BI4395" t="str">
        <f t="shared" si="767"/>
        <v>_0</v>
      </c>
      <c r="BJ4395" t="str">
        <f t="shared" si="757"/>
        <v>_</v>
      </c>
      <c r="BK4395" t="str">
        <f>IF(ISERROR(MATCH(LEFT(C4395,5)&amp;B4395&amp;"_"&amp;A4395,$BK$1:BK4394,0)),LEFT(C4395,5)&amp;B4395&amp;"_"&amp;A4395,"")</f>
        <v/>
      </c>
      <c r="BL4395">
        <f>COUNTIFS($B$1:B4395,B4395)-COUNTIFS($B$1:B4395,B4395,$BK$1:BK4395,"")</f>
        <v>0</v>
      </c>
      <c r="BM4395" t="str">
        <f t="shared" si="758"/>
        <v/>
      </c>
    </row>
    <row r="4396" spans="51:65" x14ac:dyDescent="0.25">
      <c r="AY4396" t="str">
        <f t="shared" si="759"/>
        <v/>
      </c>
      <c r="AZ4396">
        <f t="shared" si="760"/>
        <v>0</v>
      </c>
      <c r="BA4396" t="str">
        <f t="shared" si="761"/>
        <v>QB</v>
      </c>
      <c r="BB4396" t="str">
        <f t="shared" si="762"/>
        <v>_</v>
      </c>
      <c r="BC4396" t="str">
        <f t="shared" si="763"/>
        <v>ru</v>
      </c>
      <c r="BD4396">
        <f>COUNTIFS($BB$1:BB4396,BB4396,$BC$1:BC4396,"ru")</f>
        <v>2520</v>
      </c>
      <c r="BE4396" t="str">
        <f t="shared" si="764"/>
        <v>re</v>
      </c>
      <c r="BF4396">
        <f>COUNTIFS($BB$1:BB4396,BB4396,$BE$1:BE4396,"re")</f>
        <v>2520</v>
      </c>
      <c r="BG4396" t="str">
        <f t="shared" si="765"/>
        <v>ru2520_</v>
      </c>
      <c r="BH4396" t="str">
        <f t="shared" si="766"/>
        <v>re2520_</v>
      </c>
      <c r="BI4396" t="str">
        <f t="shared" si="767"/>
        <v>_0</v>
      </c>
      <c r="BJ4396" t="str">
        <f t="shared" si="757"/>
        <v>_</v>
      </c>
      <c r="BK4396" t="str">
        <f>IF(ISERROR(MATCH(LEFT(C4396,5)&amp;B4396&amp;"_"&amp;A4396,$BK$1:BK4395,0)),LEFT(C4396,5)&amp;B4396&amp;"_"&amp;A4396,"")</f>
        <v/>
      </c>
      <c r="BL4396">
        <f>COUNTIFS($B$1:B4396,B4396)-COUNTIFS($B$1:B4396,B4396,$BK$1:BK4396,"")</f>
        <v>0</v>
      </c>
      <c r="BM4396" t="str">
        <f t="shared" si="758"/>
        <v/>
      </c>
    </row>
    <row r="4397" spans="51:65" x14ac:dyDescent="0.25">
      <c r="AY4397" t="str">
        <f t="shared" si="759"/>
        <v/>
      </c>
      <c r="AZ4397">
        <f t="shared" si="760"/>
        <v>0</v>
      </c>
      <c r="BA4397" t="str">
        <f t="shared" si="761"/>
        <v>QB</v>
      </c>
      <c r="BB4397" t="str">
        <f t="shared" si="762"/>
        <v>_</v>
      </c>
      <c r="BC4397" t="str">
        <f t="shared" si="763"/>
        <v>ru</v>
      </c>
      <c r="BD4397">
        <f>COUNTIFS($BB$1:BB4397,BB4397,$BC$1:BC4397,"ru")</f>
        <v>2521</v>
      </c>
      <c r="BE4397" t="str">
        <f t="shared" si="764"/>
        <v>re</v>
      </c>
      <c r="BF4397">
        <f>COUNTIFS($BB$1:BB4397,BB4397,$BE$1:BE4397,"re")</f>
        <v>2521</v>
      </c>
      <c r="BG4397" t="str">
        <f t="shared" si="765"/>
        <v>ru2521_</v>
      </c>
      <c r="BH4397" t="str">
        <f t="shared" si="766"/>
        <v>re2521_</v>
      </c>
      <c r="BI4397" t="str">
        <f t="shared" si="767"/>
        <v>_0</v>
      </c>
      <c r="BJ4397" t="str">
        <f t="shared" si="757"/>
        <v>_</v>
      </c>
      <c r="BK4397" t="str">
        <f>IF(ISERROR(MATCH(LEFT(C4397,5)&amp;B4397&amp;"_"&amp;A4397,$BK$1:BK4396,0)),LEFT(C4397,5)&amp;B4397&amp;"_"&amp;A4397,"")</f>
        <v/>
      </c>
      <c r="BL4397">
        <f>COUNTIFS($B$1:B4397,B4397)-COUNTIFS($B$1:B4397,B4397,$BK$1:BK4397,"")</f>
        <v>0</v>
      </c>
      <c r="BM4397" t="str">
        <f t="shared" si="758"/>
        <v/>
      </c>
    </row>
    <row r="4398" spans="51:65" x14ac:dyDescent="0.25">
      <c r="AY4398" t="str">
        <f t="shared" si="759"/>
        <v/>
      </c>
      <c r="AZ4398">
        <f t="shared" si="760"/>
        <v>0</v>
      </c>
      <c r="BA4398" t="str">
        <f t="shared" si="761"/>
        <v>QB</v>
      </c>
      <c r="BB4398" t="str">
        <f t="shared" si="762"/>
        <v>_</v>
      </c>
      <c r="BC4398" t="str">
        <f t="shared" si="763"/>
        <v>ru</v>
      </c>
      <c r="BD4398">
        <f>COUNTIFS($BB$1:BB4398,BB4398,$BC$1:BC4398,"ru")</f>
        <v>2522</v>
      </c>
      <c r="BE4398" t="str">
        <f t="shared" si="764"/>
        <v>re</v>
      </c>
      <c r="BF4398">
        <f>COUNTIFS($BB$1:BB4398,BB4398,$BE$1:BE4398,"re")</f>
        <v>2522</v>
      </c>
      <c r="BG4398" t="str">
        <f t="shared" si="765"/>
        <v>ru2522_</v>
      </c>
      <c r="BH4398" t="str">
        <f t="shared" si="766"/>
        <v>re2522_</v>
      </c>
      <c r="BI4398" t="str">
        <f t="shared" si="767"/>
        <v>_0</v>
      </c>
      <c r="BJ4398" t="str">
        <f t="shared" si="757"/>
        <v>_</v>
      </c>
      <c r="BK4398" t="str">
        <f>IF(ISERROR(MATCH(LEFT(C4398,5)&amp;B4398&amp;"_"&amp;A4398,$BK$1:BK4397,0)),LEFT(C4398,5)&amp;B4398&amp;"_"&amp;A4398,"")</f>
        <v/>
      </c>
      <c r="BL4398">
        <f>COUNTIFS($B$1:B4398,B4398)-COUNTIFS($B$1:B4398,B4398,$BK$1:BK4398,"")</f>
        <v>0</v>
      </c>
      <c r="BM4398" t="str">
        <f t="shared" si="758"/>
        <v/>
      </c>
    </row>
    <row r="4399" spans="51:65" x14ac:dyDescent="0.25">
      <c r="AY4399" t="str">
        <f t="shared" si="759"/>
        <v/>
      </c>
      <c r="AZ4399">
        <f t="shared" si="760"/>
        <v>0</v>
      </c>
      <c r="BA4399" t="str">
        <f t="shared" si="761"/>
        <v>QB</v>
      </c>
      <c r="BB4399" t="str">
        <f t="shared" si="762"/>
        <v>_</v>
      </c>
      <c r="BC4399" t="str">
        <f t="shared" si="763"/>
        <v>ru</v>
      </c>
      <c r="BD4399">
        <f>COUNTIFS($BB$1:BB4399,BB4399,$BC$1:BC4399,"ru")</f>
        <v>2523</v>
      </c>
      <c r="BE4399" t="str">
        <f t="shared" si="764"/>
        <v>re</v>
      </c>
      <c r="BF4399">
        <f>COUNTIFS($BB$1:BB4399,BB4399,$BE$1:BE4399,"re")</f>
        <v>2523</v>
      </c>
      <c r="BG4399" t="str">
        <f t="shared" si="765"/>
        <v>ru2523_</v>
      </c>
      <c r="BH4399" t="str">
        <f t="shared" si="766"/>
        <v>re2523_</v>
      </c>
      <c r="BI4399" t="str">
        <f t="shared" si="767"/>
        <v>_0</v>
      </c>
      <c r="BJ4399" t="str">
        <f t="shared" si="757"/>
        <v>_</v>
      </c>
      <c r="BK4399" t="str">
        <f>IF(ISERROR(MATCH(LEFT(C4399,5)&amp;B4399&amp;"_"&amp;A4399,$BK$1:BK4398,0)),LEFT(C4399,5)&amp;B4399&amp;"_"&amp;A4399,"")</f>
        <v/>
      </c>
      <c r="BL4399">
        <f>COUNTIFS($B$1:B4399,B4399)-COUNTIFS($B$1:B4399,B4399,$BK$1:BK4399,"")</f>
        <v>0</v>
      </c>
      <c r="BM4399" t="str">
        <f t="shared" si="758"/>
        <v/>
      </c>
    </row>
    <row r="4400" spans="51:65" x14ac:dyDescent="0.25">
      <c r="AY4400" t="str">
        <f t="shared" si="759"/>
        <v/>
      </c>
      <c r="AZ4400">
        <f t="shared" si="760"/>
        <v>0</v>
      </c>
      <c r="BA4400" t="str">
        <f t="shared" si="761"/>
        <v>QB</v>
      </c>
      <c r="BB4400" t="str">
        <f t="shared" si="762"/>
        <v>_</v>
      </c>
      <c r="BC4400" t="str">
        <f t="shared" si="763"/>
        <v>ru</v>
      </c>
      <c r="BD4400">
        <f>COUNTIFS($BB$1:BB4400,BB4400,$BC$1:BC4400,"ru")</f>
        <v>2524</v>
      </c>
      <c r="BE4400" t="str">
        <f t="shared" si="764"/>
        <v>re</v>
      </c>
      <c r="BF4400">
        <f>COUNTIFS($BB$1:BB4400,BB4400,$BE$1:BE4400,"re")</f>
        <v>2524</v>
      </c>
      <c r="BG4400" t="str">
        <f t="shared" si="765"/>
        <v>ru2524_</v>
      </c>
      <c r="BH4400" t="str">
        <f t="shared" si="766"/>
        <v>re2524_</v>
      </c>
      <c r="BI4400" t="str">
        <f t="shared" si="767"/>
        <v>_0</v>
      </c>
      <c r="BJ4400" t="str">
        <f t="shared" si="757"/>
        <v>_</v>
      </c>
      <c r="BK4400" t="str">
        <f>IF(ISERROR(MATCH(LEFT(C4400,5)&amp;B4400&amp;"_"&amp;A4400,$BK$1:BK4399,0)),LEFT(C4400,5)&amp;B4400&amp;"_"&amp;A4400,"")</f>
        <v/>
      </c>
      <c r="BL4400">
        <f>COUNTIFS($B$1:B4400,B4400)-COUNTIFS($B$1:B4400,B4400,$BK$1:BK4400,"")</f>
        <v>0</v>
      </c>
      <c r="BM4400" t="str">
        <f t="shared" si="758"/>
        <v/>
      </c>
    </row>
    <row r="4401" spans="51:65" x14ac:dyDescent="0.25">
      <c r="AY4401" t="str">
        <f t="shared" si="759"/>
        <v/>
      </c>
      <c r="AZ4401">
        <f t="shared" si="760"/>
        <v>0</v>
      </c>
      <c r="BA4401" t="str">
        <f t="shared" si="761"/>
        <v>QB</v>
      </c>
      <c r="BB4401" t="str">
        <f t="shared" si="762"/>
        <v>_</v>
      </c>
      <c r="BC4401" t="str">
        <f t="shared" si="763"/>
        <v>ru</v>
      </c>
      <c r="BD4401">
        <f>COUNTIFS($BB$1:BB4401,BB4401,$BC$1:BC4401,"ru")</f>
        <v>2525</v>
      </c>
      <c r="BE4401" t="str">
        <f t="shared" si="764"/>
        <v>re</v>
      </c>
      <c r="BF4401">
        <f>COUNTIFS($BB$1:BB4401,BB4401,$BE$1:BE4401,"re")</f>
        <v>2525</v>
      </c>
      <c r="BG4401" t="str">
        <f t="shared" si="765"/>
        <v>ru2525_</v>
      </c>
      <c r="BH4401" t="str">
        <f t="shared" si="766"/>
        <v>re2525_</v>
      </c>
      <c r="BI4401" t="str">
        <f t="shared" si="767"/>
        <v>_0</v>
      </c>
      <c r="BJ4401" t="str">
        <f t="shared" si="757"/>
        <v>_</v>
      </c>
      <c r="BK4401" t="str">
        <f>IF(ISERROR(MATCH(LEFT(C4401,5)&amp;B4401&amp;"_"&amp;A4401,$BK$1:BK4400,0)),LEFT(C4401,5)&amp;B4401&amp;"_"&amp;A4401,"")</f>
        <v/>
      </c>
      <c r="BL4401">
        <f>COUNTIFS($B$1:B4401,B4401)-COUNTIFS($B$1:B4401,B4401,$BK$1:BK4401,"")</f>
        <v>0</v>
      </c>
      <c r="BM4401" t="str">
        <f t="shared" si="758"/>
        <v/>
      </c>
    </row>
    <row r="4402" spans="51:65" x14ac:dyDescent="0.25">
      <c r="AY4402" t="str">
        <f t="shared" si="759"/>
        <v/>
      </c>
      <c r="AZ4402">
        <f t="shared" si="760"/>
        <v>0</v>
      </c>
      <c r="BA4402" t="str">
        <f t="shared" si="761"/>
        <v>QB</v>
      </c>
      <c r="BB4402" t="str">
        <f t="shared" si="762"/>
        <v>_</v>
      </c>
      <c r="BC4402" t="str">
        <f t="shared" si="763"/>
        <v>ru</v>
      </c>
      <c r="BD4402">
        <f>COUNTIFS($BB$1:BB4402,BB4402,$BC$1:BC4402,"ru")</f>
        <v>2526</v>
      </c>
      <c r="BE4402" t="str">
        <f t="shared" si="764"/>
        <v>re</v>
      </c>
      <c r="BF4402">
        <f>COUNTIFS($BB$1:BB4402,BB4402,$BE$1:BE4402,"re")</f>
        <v>2526</v>
      </c>
      <c r="BG4402" t="str">
        <f t="shared" si="765"/>
        <v>ru2526_</v>
      </c>
      <c r="BH4402" t="str">
        <f t="shared" si="766"/>
        <v>re2526_</v>
      </c>
      <c r="BI4402" t="str">
        <f t="shared" si="767"/>
        <v>_0</v>
      </c>
      <c r="BJ4402" t="str">
        <f t="shared" si="757"/>
        <v>_</v>
      </c>
      <c r="BK4402" t="str">
        <f>IF(ISERROR(MATCH(LEFT(C4402,5)&amp;B4402&amp;"_"&amp;A4402,$BK$1:BK4401,0)),LEFT(C4402,5)&amp;B4402&amp;"_"&amp;A4402,"")</f>
        <v/>
      </c>
      <c r="BL4402">
        <f>COUNTIFS($B$1:B4402,B4402)-COUNTIFS($B$1:B4402,B4402,$BK$1:BK4402,"")</f>
        <v>0</v>
      </c>
      <c r="BM4402" t="str">
        <f t="shared" si="758"/>
        <v/>
      </c>
    </row>
    <row r="4403" spans="51:65" x14ac:dyDescent="0.25">
      <c r="AY4403" t="str">
        <f t="shared" si="759"/>
        <v/>
      </c>
      <c r="AZ4403">
        <f t="shared" si="760"/>
        <v>0</v>
      </c>
      <c r="BA4403" t="str">
        <f t="shared" si="761"/>
        <v>QB</v>
      </c>
      <c r="BB4403" t="str">
        <f t="shared" si="762"/>
        <v>_</v>
      </c>
      <c r="BC4403" t="str">
        <f t="shared" si="763"/>
        <v>ru</v>
      </c>
      <c r="BD4403">
        <f>COUNTIFS($BB$1:BB4403,BB4403,$BC$1:BC4403,"ru")</f>
        <v>2527</v>
      </c>
      <c r="BE4403" t="str">
        <f t="shared" si="764"/>
        <v>re</v>
      </c>
      <c r="BF4403">
        <f>COUNTIFS($BB$1:BB4403,BB4403,$BE$1:BE4403,"re")</f>
        <v>2527</v>
      </c>
      <c r="BG4403" t="str">
        <f t="shared" si="765"/>
        <v>ru2527_</v>
      </c>
      <c r="BH4403" t="str">
        <f t="shared" si="766"/>
        <v>re2527_</v>
      </c>
      <c r="BI4403" t="str">
        <f t="shared" si="767"/>
        <v>_0</v>
      </c>
      <c r="BJ4403" t="str">
        <f t="shared" si="757"/>
        <v>_</v>
      </c>
      <c r="BK4403" t="str">
        <f>IF(ISERROR(MATCH(LEFT(C4403,5)&amp;B4403&amp;"_"&amp;A4403,$BK$1:BK4402,0)),LEFT(C4403,5)&amp;B4403&amp;"_"&amp;A4403,"")</f>
        <v/>
      </c>
      <c r="BL4403">
        <f>COUNTIFS($B$1:B4403,B4403)-COUNTIFS($B$1:B4403,B4403,$BK$1:BK4403,"")</f>
        <v>0</v>
      </c>
      <c r="BM4403" t="str">
        <f t="shared" si="758"/>
        <v/>
      </c>
    </row>
    <row r="4404" spans="51:65" x14ac:dyDescent="0.25">
      <c r="AY4404" t="str">
        <f t="shared" si="759"/>
        <v/>
      </c>
      <c r="AZ4404">
        <f t="shared" si="760"/>
        <v>0</v>
      </c>
      <c r="BA4404" t="str">
        <f t="shared" si="761"/>
        <v>QB</v>
      </c>
      <c r="BB4404" t="str">
        <f t="shared" si="762"/>
        <v>_</v>
      </c>
      <c r="BC4404" t="str">
        <f t="shared" si="763"/>
        <v>ru</v>
      </c>
      <c r="BD4404">
        <f>COUNTIFS($BB$1:BB4404,BB4404,$BC$1:BC4404,"ru")</f>
        <v>2528</v>
      </c>
      <c r="BE4404" t="str">
        <f t="shared" si="764"/>
        <v>re</v>
      </c>
      <c r="BF4404">
        <f>COUNTIFS($BB$1:BB4404,BB4404,$BE$1:BE4404,"re")</f>
        <v>2528</v>
      </c>
      <c r="BG4404" t="str">
        <f t="shared" si="765"/>
        <v>ru2528_</v>
      </c>
      <c r="BH4404" t="str">
        <f t="shared" si="766"/>
        <v>re2528_</v>
      </c>
      <c r="BI4404" t="str">
        <f t="shared" si="767"/>
        <v>_0</v>
      </c>
      <c r="BJ4404" t="str">
        <f t="shared" si="757"/>
        <v>_</v>
      </c>
      <c r="BK4404" t="str">
        <f>IF(ISERROR(MATCH(LEFT(C4404,5)&amp;B4404&amp;"_"&amp;A4404,$BK$1:BK4403,0)),LEFT(C4404,5)&amp;B4404&amp;"_"&amp;A4404,"")</f>
        <v/>
      </c>
      <c r="BL4404">
        <f>COUNTIFS($B$1:B4404,B4404)-COUNTIFS($B$1:B4404,B4404,$BK$1:BK4404,"")</f>
        <v>0</v>
      </c>
      <c r="BM4404" t="str">
        <f t="shared" si="758"/>
        <v/>
      </c>
    </row>
    <row r="4405" spans="51:65" x14ac:dyDescent="0.25">
      <c r="AY4405" t="str">
        <f t="shared" si="759"/>
        <v/>
      </c>
      <c r="AZ4405">
        <f t="shared" si="760"/>
        <v>0</v>
      </c>
      <c r="BA4405" t="str">
        <f t="shared" si="761"/>
        <v>QB</v>
      </c>
      <c r="BB4405" t="str">
        <f t="shared" si="762"/>
        <v>_</v>
      </c>
      <c r="BC4405" t="str">
        <f t="shared" si="763"/>
        <v>ru</v>
      </c>
      <c r="BD4405">
        <f>COUNTIFS($BB$1:BB4405,BB4405,$BC$1:BC4405,"ru")</f>
        <v>2529</v>
      </c>
      <c r="BE4405" t="str">
        <f t="shared" si="764"/>
        <v>re</v>
      </c>
      <c r="BF4405">
        <f>COUNTIFS($BB$1:BB4405,BB4405,$BE$1:BE4405,"re")</f>
        <v>2529</v>
      </c>
      <c r="BG4405" t="str">
        <f t="shared" si="765"/>
        <v>ru2529_</v>
      </c>
      <c r="BH4405" t="str">
        <f t="shared" si="766"/>
        <v>re2529_</v>
      </c>
      <c r="BI4405" t="str">
        <f t="shared" si="767"/>
        <v>_0</v>
      </c>
      <c r="BJ4405" t="str">
        <f t="shared" si="757"/>
        <v>_</v>
      </c>
      <c r="BK4405" t="str">
        <f>IF(ISERROR(MATCH(LEFT(C4405,5)&amp;B4405&amp;"_"&amp;A4405,$BK$1:BK4404,0)),LEFT(C4405,5)&amp;B4405&amp;"_"&amp;A4405,"")</f>
        <v/>
      </c>
      <c r="BL4405">
        <f>COUNTIFS($B$1:B4405,B4405)-COUNTIFS($B$1:B4405,B4405,$BK$1:BK4405,"")</f>
        <v>0</v>
      </c>
      <c r="BM4405" t="str">
        <f t="shared" si="758"/>
        <v/>
      </c>
    </row>
    <row r="4406" spans="51:65" x14ac:dyDescent="0.25">
      <c r="AY4406" t="str">
        <f t="shared" si="759"/>
        <v/>
      </c>
      <c r="AZ4406">
        <f t="shared" si="760"/>
        <v>0</v>
      </c>
      <c r="BA4406" t="str">
        <f t="shared" si="761"/>
        <v>QB</v>
      </c>
      <c r="BB4406" t="str">
        <f t="shared" si="762"/>
        <v>_</v>
      </c>
      <c r="BC4406" t="str">
        <f t="shared" si="763"/>
        <v>ru</v>
      </c>
      <c r="BD4406">
        <f>COUNTIFS($BB$1:BB4406,BB4406,$BC$1:BC4406,"ru")</f>
        <v>2530</v>
      </c>
      <c r="BE4406" t="str">
        <f t="shared" si="764"/>
        <v>re</v>
      </c>
      <c r="BF4406">
        <f>COUNTIFS($BB$1:BB4406,BB4406,$BE$1:BE4406,"re")</f>
        <v>2530</v>
      </c>
      <c r="BG4406" t="str">
        <f t="shared" si="765"/>
        <v>ru2530_</v>
      </c>
      <c r="BH4406" t="str">
        <f t="shared" si="766"/>
        <v>re2530_</v>
      </c>
      <c r="BI4406" t="str">
        <f t="shared" si="767"/>
        <v>_0</v>
      </c>
      <c r="BJ4406" t="str">
        <f t="shared" si="757"/>
        <v>_</v>
      </c>
      <c r="BK4406" t="str">
        <f>IF(ISERROR(MATCH(LEFT(C4406,5)&amp;B4406&amp;"_"&amp;A4406,$BK$1:BK4405,0)),LEFT(C4406,5)&amp;B4406&amp;"_"&amp;A4406,"")</f>
        <v/>
      </c>
      <c r="BL4406">
        <f>COUNTIFS($B$1:B4406,B4406)-COUNTIFS($B$1:B4406,B4406,$BK$1:BK4406,"")</f>
        <v>0</v>
      </c>
      <c r="BM4406" t="str">
        <f t="shared" si="758"/>
        <v/>
      </c>
    </row>
    <row r="4407" spans="51:65" x14ac:dyDescent="0.25">
      <c r="AY4407" t="str">
        <f t="shared" si="759"/>
        <v/>
      </c>
      <c r="AZ4407">
        <f t="shared" si="760"/>
        <v>0</v>
      </c>
      <c r="BA4407" t="str">
        <f t="shared" si="761"/>
        <v>QB</v>
      </c>
      <c r="BB4407" t="str">
        <f t="shared" si="762"/>
        <v>_</v>
      </c>
      <c r="BC4407" t="str">
        <f t="shared" si="763"/>
        <v>ru</v>
      </c>
      <c r="BD4407">
        <f>COUNTIFS($BB$1:BB4407,BB4407,$BC$1:BC4407,"ru")</f>
        <v>2531</v>
      </c>
      <c r="BE4407" t="str">
        <f t="shared" si="764"/>
        <v>re</v>
      </c>
      <c r="BF4407">
        <f>COUNTIFS($BB$1:BB4407,BB4407,$BE$1:BE4407,"re")</f>
        <v>2531</v>
      </c>
      <c r="BG4407" t="str">
        <f t="shared" si="765"/>
        <v>ru2531_</v>
      </c>
      <c r="BH4407" t="str">
        <f t="shared" si="766"/>
        <v>re2531_</v>
      </c>
      <c r="BI4407" t="str">
        <f t="shared" si="767"/>
        <v>_0</v>
      </c>
      <c r="BJ4407" t="str">
        <f t="shared" si="757"/>
        <v>_</v>
      </c>
      <c r="BK4407" t="str">
        <f>IF(ISERROR(MATCH(LEFT(C4407,5)&amp;B4407&amp;"_"&amp;A4407,$BK$1:BK4406,0)),LEFT(C4407,5)&amp;B4407&amp;"_"&amp;A4407,"")</f>
        <v/>
      </c>
      <c r="BL4407">
        <f>COUNTIFS($B$1:B4407,B4407)-COUNTIFS($B$1:B4407,B4407,$BK$1:BK4407,"")</f>
        <v>0</v>
      </c>
      <c r="BM4407" t="str">
        <f t="shared" si="758"/>
        <v/>
      </c>
    </row>
    <row r="4408" spans="51:65" x14ac:dyDescent="0.25">
      <c r="AY4408" t="str">
        <f t="shared" si="759"/>
        <v/>
      </c>
      <c r="AZ4408">
        <f t="shared" si="760"/>
        <v>0</v>
      </c>
      <c r="BA4408" t="str">
        <f t="shared" si="761"/>
        <v>QB</v>
      </c>
      <c r="BB4408" t="str">
        <f t="shared" si="762"/>
        <v>_</v>
      </c>
      <c r="BC4408" t="str">
        <f t="shared" si="763"/>
        <v>ru</v>
      </c>
      <c r="BD4408">
        <f>COUNTIFS($BB$1:BB4408,BB4408,$BC$1:BC4408,"ru")</f>
        <v>2532</v>
      </c>
      <c r="BE4408" t="str">
        <f t="shared" si="764"/>
        <v>re</v>
      </c>
      <c r="BF4408">
        <f>COUNTIFS($BB$1:BB4408,BB4408,$BE$1:BE4408,"re")</f>
        <v>2532</v>
      </c>
      <c r="BG4408" t="str">
        <f t="shared" si="765"/>
        <v>ru2532_</v>
      </c>
      <c r="BH4408" t="str">
        <f t="shared" si="766"/>
        <v>re2532_</v>
      </c>
      <c r="BI4408" t="str">
        <f t="shared" si="767"/>
        <v>_0</v>
      </c>
      <c r="BJ4408" t="str">
        <f t="shared" si="757"/>
        <v>_</v>
      </c>
      <c r="BK4408" t="str">
        <f>IF(ISERROR(MATCH(LEFT(C4408,5)&amp;B4408&amp;"_"&amp;A4408,$BK$1:BK4407,0)),LEFT(C4408,5)&amp;B4408&amp;"_"&amp;A4408,"")</f>
        <v/>
      </c>
      <c r="BL4408">
        <f>COUNTIFS($B$1:B4408,B4408)-COUNTIFS($B$1:B4408,B4408,$BK$1:BK4408,"")</f>
        <v>0</v>
      </c>
      <c r="BM4408" t="str">
        <f t="shared" si="758"/>
        <v/>
      </c>
    </row>
    <row r="4409" spans="51:65" x14ac:dyDescent="0.25">
      <c r="AY4409" t="str">
        <f t="shared" si="759"/>
        <v/>
      </c>
      <c r="AZ4409">
        <f t="shared" si="760"/>
        <v>0</v>
      </c>
      <c r="BA4409" t="str">
        <f t="shared" si="761"/>
        <v>QB</v>
      </c>
      <c r="BB4409" t="str">
        <f t="shared" si="762"/>
        <v>_</v>
      </c>
      <c r="BC4409" t="str">
        <f t="shared" si="763"/>
        <v>ru</v>
      </c>
      <c r="BD4409">
        <f>COUNTIFS($BB$1:BB4409,BB4409,$BC$1:BC4409,"ru")</f>
        <v>2533</v>
      </c>
      <c r="BE4409" t="str">
        <f t="shared" si="764"/>
        <v>re</v>
      </c>
      <c r="BF4409">
        <f>COUNTIFS($BB$1:BB4409,BB4409,$BE$1:BE4409,"re")</f>
        <v>2533</v>
      </c>
      <c r="BG4409" t="str">
        <f t="shared" si="765"/>
        <v>ru2533_</v>
      </c>
      <c r="BH4409" t="str">
        <f t="shared" si="766"/>
        <v>re2533_</v>
      </c>
      <c r="BI4409" t="str">
        <f t="shared" si="767"/>
        <v>_0</v>
      </c>
      <c r="BJ4409" t="str">
        <f t="shared" si="757"/>
        <v>_</v>
      </c>
      <c r="BK4409" t="str">
        <f>IF(ISERROR(MATCH(LEFT(C4409,5)&amp;B4409&amp;"_"&amp;A4409,$BK$1:BK4408,0)),LEFT(C4409,5)&amp;B4409&amp;"_"&amp;A4409,"")</f>
        <v/>
      </c>
      <c r="BL4409">
        <f>COUNTIFS($B$1:B4409,B4409)-COUNTIFS($B$1:B4409,B4409,$BK$1:BK4409,"")</f>
        <v>0</v>
      </c>
      <c r="BM4409" t="str">
        <f t="shared" si="758"/>
        <v/>
      </c>
    </row>
    <row r="4410" spans="51:65" x14ac:dyDescent="0.25">
      <c r="AY4410" t="str">
        <f t="shared" si="759"/>
        <v/>
      </c>
      <c r="AZ4410">
        <f t="shared" si="760"/>
        <v>0</v>
      </c>
      <c r="BA4410" t="str">
        <f t="shared" si="761"/>
        <v>QB</v>
      </c>
      <c r="BB4410" t="str">
        <f t="shared" si="762"/>
        <v>_</v>
      </c>
      <c r="BC4410" t="str">
        <f t="shared" si="763"/>
        <v>ru</v>
      </c>
      <c r="BD4410">
        <f>COUNTIFS($BB$1:BB4410,BB4410,$BC$1:BC4410,"ru")</f>
        <v>2534</v>
      </c>
      <c r="BE4410" t="str">
        <f t="shared" si="764"/>
        <v>re</v>
      </c>
      <c r="BF4410">
        <f>COUNTIFS($BB$1:BB4410,BB4410,$BE$1:BE4410,"re")</f>
        <v>2534</v>
      </c>
      <c r="BG4410" t="str">
        <f t="shared" si="765"/>
        <v>ru2534_</v>
      </c>
      <c r="BH4410" t="str">
        <f t="shared" si="766"/>
        <v>re2534_</v>
      </c>
      <c r="BI4410" t="str">
        <f t="shared" si="767"/>
        <v>_0</v>
      </c>
      <c r="BJ4410" t="str">
        <f t="shared" si="757"/>
        <v>_</v>
      </c>
      <c r="BK4410" t="str">
        <f>IF(ISERROR(MATCH(LEFT(C4410,5)&amp;B4410&amp;"_"&amp;A4410,$BK$1:BK4409,0)),LEFT(C4410,5)&amp;B4410&amp;"_"&amp;A4410,"")</f>
        <v/>
      </c>
      <c r="BL4410">
        <f>COUNTIFS($B$1:B4410,B4410)-COUNTIFS($B$1:B4410,B4410,$BK$1:BK4410,"")</f>
        <v>0</v>
      </c>
      <c r="BM4410" t="str">
        <f t="shared" si="758"/>
        <v/>
      </c>
    </row>
    <row r="4411" spans="51:65" x14ac:dyDescent="0.25">
      <c r="AY4411" t="str">
        <f t="shared" si="759"/>
        <v/>
      </c>
      <c r="AZ4411">
        <f t="shared" si="760"/>
        <v>0</v>
      </c>
      <c r="BA4411" t="str">
        <f t="shared" si="761"/>
        <v>QB</v>
      </c>
      <c r="BB4411" t="str">
        <f t="shared" si="762"/>
        <v>_</v>
      </c>
      <c r="BC4411" t="str">
        <f t="shared" si="763"/>
        <v>ru</v>
      </c>
      <c r="BD4411">
        <f>COUNTIFS($BB$1:BB4411,BB4411,$BC$1:BC4411,"ru")</f>
        <v>2535</v>
      </c>
      <c r="BE4411" t="str">
        <f t="shared" si="764"/>
        <v>re</v>
      </c>
      <c r="BF4411">
        <f>COUNTIFS($BB$1:BB4411,BB4411,$BE$1:BE4411,"re")</f>
        <v>2535</v>
      </c>
      <c r="BG4411" t="str">
        <f t="shared" si="765"/>
        <v>ru2535_</v>
      </c>
      <c r="BH4411" t="str">
        <f t="shared" si="766"/>
        <v>re2535_</v>
      </c>
      <c r="BI4411" t="str">
        <f t="shared" si="767"/>
        <v>_0</v>
      </c>
      <c r="BJ4411" t="str">
        <f t="shared" si="757"/>
        <v>_</v>
      </c>
      <c r="BK4411" t="str">
        <f>IF(ISERROR(MATCH(LEFT(C4411,5)&amp;B4411&amp;"_"&amp;A4411,$BK$1:BK4410,0)),LEFT(C4411,5)&amp;B4411&amp;"_"&amp;A4411,"")</f>
        <v/>
      </c>
      <c r="BL4411">
        <f>COUNTIFS($B$1:B4411,B4411)-COUNTIFS($B$1:B4411,B4411,$BK$1:BK4411,"")</f>
        <v>0</v>
      </c>
      <c r="BM4411" t="str">
        <f t="shared" si="758"/>
        <v/>
      </c>
    </row>
    <row r="4412" spans="51:65" x14ac:dyDescent="0.25">
      <c r="AY4412" t="str">
        <f t="shared" si="759"/>
        <v/>
      </c>
      <c r="AZ4412">
        <f t="shared" si="760"/>
        <v>0</v>
      </c>
      <c r="BA4412" t="str">
        <f t="shared" si="761"/>
        <v>QB</v>
      </c>
      <c r="BB4412" t="str">
        <f t="shared" si="762"/>
        <v>_</v>
      </c>
      <c r="BC4412" t="str">
        <f t="shared" si="763"/>
        <v>ru</v>
      </c>
      <c r="BD4412">
        <f>COUNTIFS($BB$1:BB4412,BB4412,$BC$1:BC4412,"ru")</f>
        <v>2536</v>
      </c>
      <c r="BE4412" t="str">
        <f t="shared" si="764"/>
        <v>re</v>
      </c>
      <c r="BF4412">
        <f>COUNTIFS($BB$1:BB4412,BB4412,$BE$1:BE4412,"re")</f>
        <v>2536</v>
      </c>
      <c r="BG4412" t="str">
        <f t="shared" si="765"/>
        <v>ru2536_</v>
      </c>
      <c r="BH4412" t="str">
        <f t="shared" si="766"/>
        <v>re2536_</v>
      </c>
      <c r="BI4412" t="str">
        <f t="shared" si="767"/>
        <v>_0</v>
      </c>
      <c r="BJ4412" t="str">
        <f t="shared" si="757"/>
        <v>_</v>
      </c>
      <c r="BK4412" t="str">
        <f>IF(ISERROR(MATCH(LEFT(C4412,5)&amp;B4412&amp;"_"&amp;A4412,$BK$1:BK4411,0)),LEFT(C4412,5)&amp;B4412&amp;"_"&amp;A4412,"")</f>
        <v/>
      </c>
      <c r="BL4412">
        <f>COUNTIFS($B$1:B4412,B4412)-COUNTIFS($B$1:B4412,B4412,$BK$1:BK4412,"")</f>
        <v>0</v>
      </c>
      <c r="BM4412" t="str">
        <f t="shared" si="758"/>
        <v/>
      </c>
    </row>
    <row r="4413" spans="51:65" x14ac:dyDescent="0.25">
      <c r="AY4413" t="str">
        <f t="shared" si="759"/>
        <v/>
      </c>
      <c r="AZ4413">
        <f t="shared" si="760"/>
        <v>0</v>
      </c>
      <c r="BA4413" t="str">
        <f t="shared" si="761"/>
        <v>QB</v>
      </c>
      <c r="BB4413" t="str">
        <f t="shared" si="762"/>
        <v>_</v>
      </c>
      <c r="BC4413" t="str">
        <f t="shared" si="763"/>
        <v>ru</v>
      </c>
      <c r="BD4413">
        <f>COUNTIFS($BB$1:BB4413,BB4413,$BC$1:BC4413,"ru")</f>
        <v>2537</v>
      </c>
      <c r="BE4413" t="str">
        <f t="shared" si="764"/>
        <v>re</v>
      </c>
      <c r="BF4413">
        <f>COUNTIFS($BB$1:BB4413,BB4413,$BE$1:BE4413,"re")</f>
        <v>2537</v>
      </c>
      <c r="BG4413" t="str">
        <f t="shared" si="765"/>
        <v>ru2537_</v>
      </c>
      <c r="BH4413" t="str">
        <f t="shared" si="766"/>
        <v>re2537_</v>
      </c>
      <c r="BI4413" t="str">
        <f t="shared" si="767"/>
        <v>_0</v>
      </c>
      <c r="BJ4413" t="str">
        <f t="shared" si="757"/>
        <v>_</v>
      </c>
      <c r="BK4413" t="str">
        <f>IF(ISERROR(MATCH(LEFT(C4413,5)&amp;B4413&amp;"_"&amp;A4413,$BK$1:BK4412,0)),LEFT(C4413,5)&amp;B4413&amp;"_"&amp;A4413,"")</f>
        <v/>
      </c>
      <c r="BL4413">
        <f>COUNTIFS($B$1:B4413,B4413)-COUNTIFS($B$1:B4413,B4413,$BK$1:BK4413,"")</f>
        <v>0</v>
      </c>
      <c r="BM4413" t="str">
        <f t="shared" si="758"/>
        <v/>
      </c>
    </row>
    <row r="4414" spans="51:65" x14ac:dyDescent="0.25">
      <c r="AY4414" t="str">
        <f t="shared" si="759"/>
        <v/>
      </c>
      <c r="AZ4414">
        <f t="shared" si="760"/>
        <v>0</v>
      </c>
      <c r="BA4414" t="str">
        <f t="shared" si="761"/>
        <v>QB</v>
      </c>
      <c r="BB4414" t="str">
        <f t="shared" si="762"/>
        <v>_</v>
      </c>
      <c r="BC4414" t="str">
        <f t="shared" si="763"/>
        <v>ru</v>
      </c>
      <c r="BD4414">
        <f>COUNTIFS($BB$1:BB4414,BB4414,$BC$1:BC4414,"ru")</f>
        <v>2538</v>
      </c>
      <c r="BE4414" t="str">
        <f t="shared" si="764"/>
        <v>re</v>
      </c>
      <c r="BF4414">
        <f>COUNTIFS($BB$1:BB4414,BB4414,$BE$1:BE4414,"re")</f>
        <v>2538</v>
      </c>
      <c r="BG4414" t="str">
        <f t="shared" si="765"/>
        <v>ru2538_</v>
      </c>
      <c r="BH4414" t="str">
        <f t="shared" si="766"/>
        <v>re2538_</v>
      </c>
      <c r="BI4414" t="str">
        <f t="shared" si="767"/>
        <v>_0</v>
      </c>
      <c r="BJ4414" t="str">
        <f t="shared" si="757"/>
        <v>_</v>
      </c>
      <c r="BK4414" t="str">
        <f>IF(ISERROR(MATCH(LEFT(C4414,5)&amp;B4414&amp;"_"&amp;A4414,$BK$1:BK4413,0)),LEFT(C4414,5)&amp;B4414&amp;"_"&amp;A4414,"")</f>
        <v/>
      </c>
      <c r="BL4414">
        <f>COUNTIFS($B$1:B4414,B4414)-COUNTIFS($B$1:B4414,B4414,$BK$1:BK4414,"")</f>
        <v>0</v>
      </c>
      <c r="BM4414" t="str">
        <f t="shared" si="758"/>
        <v/>
      </c>
    </row>
    <row r="4415" spans="51:65" x14ac:dyDescent="0.25">
      <c r="AY4415" t="str">
        <f t="shared" si="759"/>
        <v/>
      </c>
      <c r="AZ4415">
        <f t="shared" si="760"/>
        <v>0</v>
      </c>
      <c r="BA4415" t="str">
        <f t="shared" si="761"/>
        <v>QB</v>
      </c>
      <c r="BB4415" t="str">
        <f t="shared" si="762"/>
        <v>_</v>
      </c>
      <c r="BC4415" t="str">
        <f t="shared" si="763"/>
        <v>ru</v>
      </c>
      <c r="BD4415">
        <f>COUNTIFS($BB$1:BB4415,BB4415,$BC$1:BC4415,"ru")</f>
        <v>2539</v>
      </c>
      <c r="BE4415" t="str">
        <f t="shared" si="764"/>
        <v>re</v>
      </c>
      <c r="BF4415">
        <f>COUNTIFS($BB$1:BB4415,BB4415,$BE$1:BE4415,"re")</f>
        <v>2539</v>
      </c>
      <c r="BG4415" t="str">
        <f t="shared" si="765"/>
        <v>ru2539_</v>
      </c>
      <c r="BH4415" t="str">
        <f t="shared" si="766"/>
        <v>re2539_</v>
      </c>
      <c r="BI4415" t="str">
        <f t="shared" si="767"/>
        <v>_0</v>
      </c>
      <c r="BJ4415" t="str">
        <f t="shared" si="757"/>
        <v>_</v>
      </c>
      <c r="BK4415" t="str">
        <f>IF(ISERROR(MATCH(LEFT(C4415,5)&amp;B4415&amp;"_"&amp;A4415,$BK$1:BK4414,0)),LEFT(C4415,5)&amp;B4415&amp;"_"&amp;A4415,"")</f>
        <v/>
      </c>
      <c r="BL4415">
        <f>COUNTIFS($B$1:B4415,B4415)-COUNTIFS($B$1:B4415,B4415,$BK$1:BK4415,"")</f>
        <v>0</v>
      </c>
      <c r="BM4415" t="str">
        <f t="shared" si="758"/>
        <v/>
      </c>
    </row>
    <row r="4416" spans="51:65" x14ac:dyDescent="0.25">
      <c r="AY4416" t="str">
        <f t="shared" si="759"/>
        <v/>
      </c>
      <c r="AZ4416">
        <f t="shared" si="760"/>
        <v>0</v>
      </c>
      <c r="BA4416" t="str">
        <f t="shared" si="761"/>
        <v>QB</v>
      </c>
      <c r="BB4416" t="str">
        <f t="shared" si="762"/>
        <v>_</v>
      </c>
      <c r="BC4416" t="str">
        <f t="shared" si="763"/>
        <v>ru</v>
      </c>
      <c r="BD4416">
        <f>COUNTIFS($BB$1:BB4416,BB4416,$BC$1:BC4416,"ru")</f>
        <v>2540</v>
      </c>
      <c r="BE4416" t="str">
        <f t="shared" si="764"/>
        <v>re</v>
      </c>
      <c r="BF4416">
        <f>COUNTIFS($BB$1:BB4416,BB4416,$BE$1:BE4416,"re")</f>
        <v>2540</v>
      </c>
      <c r="BG4416" t="str">
        <f t="shared" si="765"/>
        <v>ru2540_</v>
      </c>
      <c r="BH4416" t="str">
        <f t="shared" si="766"/>
        <v>re2540_</v>
      </c>
      <c r="BI4416" t="str">
        <f t="shared" si="767"/>
        <v>_0</v>
      </c>
      <c r="BJ4416" t="str">
        <f t="shared" si="757"/>
        <v>_</v>
      </c>
      <c r="BK4416" t="str">
        <f>IF(ISERROR(MATCH(LEFT(C4416,5)&amp;B4416&amp;"_"&amp;A4416,$BK$1:BK4415,0)),LEFT(C4416,5)&amp;B4416&amp;"_"&amp;A4416,"")</f>
        <v/>
      </c>
      <c r="BL4416">
        <f>COUNTIFS($B$1:B4416,B4416)-COUNTIFS($B$1:B4416,B4416,$BK$1:BK4416,"")</f>
        <v>0</v>
      </c>
      <c r="BM4416" t="str">
        <f t="shared" si="758"/>
        <v/>
      </c>
    </row>
    <row r="4417" spans="51:65" x14ac:dyDescent="0.25">
      <c r="AY4417" t="str">
        <f t="shared" si="759"/>
        <v/>
      </c>
      <c r="AZ4417">
        <f t="shared" si="760"/>
        <v>0</v>
      </c>
      <c r="BA4417" t="str">
        <f t="shared" si="761"/>
        <v>QB</v>
      </c>
      <c r="BB4417" t="str">
        <f t="shared" si="762"/>
        <v>_</v>
      </c>
      <c r="BC4417" t="str">
        <f t="shared" si="763"/>
        <v>ru</v>
      </c>
      <c r="BD4417">
        <f>COUNTIFS($BB$1:BB4417,BB4417,$BC$1:BC4417,"ru")</f>
        <v>2541</v>
      </c>
      <c r="BE4417" t="str">
        <f t="shared" si="764"/>
        <v>re</v>
      </c>
      <c r="BF4417">
        <f>COUNTIFS($BB$1:BB4417,BB4417,$BE$1:BE4417,"re")</f>
        <v>2541</v>
      </c>
      <c r="BG4417" t="str">
        <f t="shared" si="765"/>
        <v>ru2541_</v>
      </c>
      <c r="BH4417" t="str">
        <f t="shared" si="766"/>
        <v>re2541_</v>
      </c>
      <c r="BI4417" t="str">
        <f t="shared" si="767"/>
        <v>_0</v>
      </c>
      <c r="BJ4417" t="str">
        <f t="shared" si="757"/>
        <v>_</v>
      </c>
      <c r="BK4417" t="str">
        <f>IF(ISERROR(MATCH(LEFT(C4417,5)&amp;B4417&amp;"_"&amp;A4417,$BK$1:BK4416,0)),LEFT(C4417,5)&amp;B4417&amp;"_"&amp;A4417,"")</f>
        <v/>
      </c>
      <c r="BL4417">
        <f>COUNTIFS($B$1:B4417,B4417)-COUNTIFS($B$1:B4417,B4417,$BK$1:BK4417,"")</f>
        <v>0</v>
      </c>
      <c r="BM4417" t="str">
        <f t="shared" si="758"/>
        <v/>
      </c>
    </row>
    <row r="4418" spans="51:65" x14ac:dyDescent="0.25">
      <c r="AY4418" t="str">
        <f t="shared" si="759"/>
        <v/>
      </c>
      <c r="AZ4418">
        <f t="shared" si="760"/>
        <v>0</v>
      </c>
      <c r="BA4418" t="str">
        <f t="shared" si="761"/>
        <v>QB</v>
      </c>
      <c r="BB4418" t="str">
        <f t="shared" si="762"/>
        <v>_</v>
      </c>
      <c r="BC4418" t="str">
        <f t="shared" si="763"/>
        <v>ru</v>
      </c>
      <c r="BD4418">
        <f>COUNTIFS($BB$1:BB4418,BB4418,$BC$1:BC4418,"ru")</f>
        <v>2542</v>
      </c>
      <c r="BE4418" t="str">
        <f t="shared" si="764"/>
        <v>re</v>
      </c>
      <c r="BF4418">
        <f>COUNTIFS($BB$1:BB4418,BB4418,$BE$1:BE4418,"re")</f>
        <v>2542</v>
      </c>
      <c r="BG4418" t="str">
        <f t="shared" si="765"/>
        <v>ru2542_</v>
      </c>
      <c r="BH4418" t="str">
        <f t="shared" si="766"/>
        <v>re2542_</v>
      </c>
      <c r="BI4418" t="str">
        <f t="shared" si="767"/>
        <v>_0</v>
      </c>
      <c r="BJ4418" t="str">
        <f t="shared" si="757"/>
        <v>_</v>
      </c>
      <c r="BK4418" t="str">
        <f>IF(ISERROR(MATCH(LEFT(C4418,5)&amp;B4418&amp;"_"&amp;A4418,$BK$1:BK4417,0)),LEFT(C4418,5)&amp;B4418&amp;"_"&amp;A4418,"")</f>
        <v/>
      </c>
      <c r="BL4418">
        <f>COUNTIFS($B$1:B4418,B4418)-COUNTIFS($B$1:B4418,B4418,$BK$1:BK4418,"")</f>
        <v>0</v>
      </c>
      <c r="BM4418" t="str">
        <f t="shared" si="758"/>
        <v/>
      </c>
    </row>
    <row r="4419" spans="51:65" x14ac:dyDescent="0.25">
      <c r="AY4419" t="str">
        <f t="shared" si="759"/>
        <v/>
      </c>
      <c r="AZ4419">
        <f t="shared" si="760"/>
        <v>0</v>
      </c>
      <c r="BA4419" t="str">
        <f t="shared" si="761"/>
        <v>QB</v>
      </c>
      <c r="BB4419" t="str">
        <f t="shared" si="762"/>
        <v>_</v>
      </c>
      <c r="BC4419" t="str">
        <f t="shared" si="763"/>
        <v>ru</v>
      </c>
      <c r="BD4419">
        <f>COUNTIFS($BB$1:BB4419,BB4419,$BC$1:BC4419,"ru")</f>
        <v>2543</v>
      </c>
      <c r="BE4419" t="str">
        <f t="shared" si="764"/>
        <v>re</v>
      </c>
      <c r="BF4419">
        <f>COUNTIFS($BB$1:BB4419,BB4419,$BE$1:BE4419,"re")</f>
        <v>2543</v>
      </c>
      <c r="BG4419" t="str">
        <f t="shared" si="765"/>
        <v>ru2543_</v>
      </c>
      <c r="BH4419" t="str">
        <f t="shared" si="766"/>
        <v>re2543_</v>
      </c>
      <c r="BI4419" t="str">
        <f t="shared" si="767"/>
        <v>_0</v>
      </c>
      <c r="BJ4419" t="str">
        <f t="shared" ref="BJ4419:BJ4482" si="768">LEFT(C4419,5)&amp;B4419&amp;"_"&amp;A4419</f>
        <v>_</v>
      </c>
      <c r="BK4419" t="str">
        <f>IF(ISERROR(MATCH(LEFT(C4419,5)&amp;B4419&amp;"_"&amp;A4419,$BK$1:BK4418,0)),LEFT(C4419,5)&amp;B4419&amp;"_"&amp;A4419,"")</f>
        <v/>
      </c>
      <c r="BL4419">
        <f>COUNTIFS($B$1:B4419,B4419)-COUNTIFS($B$1:B4419,B4419,$BK$1:BK4419,"")</f>
        <v>0</v>
      </c>
      <c r="BM4419" t="str">
        <f t="shared" ref="BM4419:BM4482" si="769">IF(BK4419="","",LEFT(C4419,5)&amp;B4419&amp;BL4419)</f>
        <v/>
      </c>
    </row>
    <row r="4420" spans="51:65" x14ac:dyDescent="0.25">
      <c r="AY4420" t="str">
        <f t="shared" si="759"/>
        <v/>
      </c>
      <c r="AZ4420">
        <f t="shared" si="760"/>
        <v>0</v>
      </c>
      <c r="BA4420" t="str">
        <f t="shared" si="761"/>
        <v>QB</v>
      </c>
      <c r="BB4420" t="str">
        <f t="shared" si="762"/>
        <v>_</v>
      </c>
      <c r="BC4420" t="str">
        <f t="shared" si="763"/>
        <v>ru</v>
      </c>
      <c r="BD4420">
        <f>COUNTIFS($BB$1:BB4420,BB4420,$BC$1:BC4420,"ru")</f>
        <v>2544</v>
      </c>
      <c r="BE4420" t="str">
        <f t="shared" si="764"/>
        <v>re</v>
      </c>
      <c r="BF4420">
        <f>COUNTIFS($BB$1:BB4420,BB4420,$BE$1:BE4420,"re")</f>
        <v>2544</v>
      </c>
      <c r="BG4420" t="str">
        <f t="shared" si="765"/>
        <v>ru2544_</v>
      </c>
      <c r="BH4420" t="str">
        <f t="shared" si="766"/>
        <v>re2544_</v>
      </c>
      <c r="BI4420" t="str">
        <f t="shared" si="767"/>
        <v>_0</v>
      </c>
      <c r="BJ4420" t="str">
        <f t="shared" si="768"/>
        <v>_</v>
      </c>
      <c r="BK4420" t="str">
        <f>IF(ISERROR(MATCH(LEFT(C4420,5)&amp;B4420&amp;"_"&amp;A4420,$BK$1:BK4419,0)),LEFT(C4420,5)&amp;B4420&amp;"_"&amp;A4420,"")</f>
        <v/>
      </c>
      <c r="BL4420">
        <f>COUNTIFS($B$1:B4420,B4420)-COUNTIFS($B$1:B4420,B4420,$BK$1:BK4420,"")</f>
        <v>0</v>
      </c>
      <c r="BM4420" t="str">
        <f t="shared" si="769"/>
        <v/>
      </c>
    </row>
    <row r="4421" spans="51:65" x14ac:dyDescent="0.25">
      <c r="AY4421" t="str">
        <f t="shared" si="759"/>
        <v/>
      </c>
      <c r="AZ4421">
        <f t="shared" si="760"/>
        <v>0</v>
      </c>
      <c r="BA4421" t="str">
        <f t="shared" si="761"/>
        <v>QB</v>
      </c>
      <c r="BB4421" t="str">
        <f t="shared" si="762"/>
        <v>_</v>
      </c>
      <c r="BC4421" t="str">
        <f t="shared" si="763"/>
        <v>ru</v>
      </c>
      <c r="BD4421">
        <f>COUNTIFS($BB$1:BB4421,BB4421,$BC$1:BC4421,"ru")</f>
        <v>2545</v>
      </c>
      <c r="BE4421" t="str">
        <f t="shared" si="764"/>
        <v>re</v>
      </c>
      <c r="BF4421">
        <f>COUNTIFS($BB$1:BB4421,BB4421,$BE$1:BE4421,"re")</f>
        <v>2545</v>
      </c>
      <c r="BG4421" t="str">
        <f t="shared" si="765"/>
        <v>ru2545_</v>
      </c>
      <c r="BH4421" t="str">
        <f t="shared" si="766"/>
        <v>re2545_</v>
      </c>
      <c r="BI4421" t="str">
        <f t="shared" si="767"/>
        <v>_0</v>
      </c>
      <c r="BJ4421" t="str">
        <f t="shared" si="768"/>
        <v>_</v>
      </c>
      <c r="BK4421" t="str">
        <f>IF(ISERROR(MATCH(LEFT(C4421,5)&amp;B4421&amp;"_"&amp;A4421,$BK$1:BK4420,0)),LEFT(C4421,5)&amp;B4421&amp;"_"&amp;A4421,"")</f>
        <v/>
      </c>
      <c r="BL4421">
        <f>COUNTIFS($B$1:B4421,B4421)-COUNTIFS($B$1:B4421,B4421,$BK$1:BK4421,"")</f>
        <v>0</v>
      </c>
      <c r="BM4421" t="str">
        <f t="shared" si="769"/>
        <v/>
      </c>
    </row>
    <row r="4422" spans="51:65" x14ac:dyDescent="0.25">
      <c r="AY4422" t="str">
        <f t="shared" si="759"/>
        <v/>
      </c>
      <c r="AZ4422">
        <f t="shared" si="760"/>
        <v>0</v>
      </c>
      <c r="BA4422" t="str">
        <f t="shared" si="761"/>
        <v>QB</v>
      </c>
      <c r="BB4422" t="str">
        <f t="shared" si="762"/>
        <v>_</v>
      </c>
      <c r="BC4422" t="str">
        <f t="shared" si="763"/>
        <v>ru</v>
      </c>
      <c r="BD4422">
        <f>COUNTIFS($BB$1:BB4422,BB4422,$BC$1:BC4422,"ru")</f>
        <v>2546</v>
      </c>
      <c r="BE4422" t="str">
        <f t="shared" si="764"/>
        <v>re</v>
      </c>
      <c r="BF4422">
        <f>COUNTIFS($BB$1:BB4422,BB4422,$BE$1:BE4422,"re")</f>
        <v>2546</v>
      </c>
      <c r="BG4422" t="str">
        <f t="shared" si="765"/>
        <v>ru2546_</v>
      </c>
      <c r="BH4422" t="str">
        <f t="shared" si="766"/>
        <v>re2546_</v>
      </c>
      <c r="BI4422" t="str">
        <f t="shared" si="767"/>
        <v>_0</v>
      </c>
      <c r="BJ4422" t="str">
        <f t="shared" si="768"/>
        <v>_</v>
      </c>
      <c r="BK4422" t="str">
        <f>IF(ISERROR(MATCH(LEFT(C4422,5)&amp;B4422&amp;"_"&amp;A4422,$BK$1:BK4421,0)),LEFT(C4422,5)&amp;B4422&amp;"_"&amp;A4422,"")</f>
        <v/>
      </c>
      <c r="BL4422">
        <f>COUNTIFS($B$1:B4422,B4422)-COUNTIFS($B$1:B4422,B4422,$BK$1:BK4422,"")</f>
        <v>0</v>
      </c>
      <c r="BM4422" t="str">
        <f t="shared" si="769"/>
        <v/>
      </c>
    </row>
    <row r="4423" spans="51:65" x14ac:dyDescent="0.25">
      <c r="AY4423" t="str">
        <f t="shared" si="759"/>
        <v/>
      </c>
      <c r="AZ4423">
        <f t="shared" si="760"/>
        <v>0</v>
      </c>
      <c r="BA4423" t="str">
        <f t="shared" si="761"/>
        <v>QB</v>
      </c>
      <c r="BB4423" t="str">
        <f t="shared" si="762"/>
        <v>_</v>
      </c>
      <c r="BC4423" t="str">
        <f t="shared" si="763"/>
        <v>ru</v>
      </c>
      <c r="BD4423">
        <f>COUNTIFS($BB$1:BB4423,BB4423,$BC$1:BC4423,"ru")</f>
        <v>2547</v>
      </c>
      <c r="BE4423" t="str">
        <f t="shared" si="764"/>
        <v>re</v>
      </c>
      <c r="BF4423">
        <f>COUNTIFS($BB$1:BB4423,BB4423,$BE$1:BE4423,"re")</f>
        <v>2547</v>
      </c>
      <c r="BG4423" t="str">
        <f t="shared" si="765"/>
        <v>ru2547_</v>
      </c>
      <c r="BH4423" t="str">
        <f t="shared" si="766"/>
        <v>re2547_</v>
      </c>
      <c r="BI4423" t="str">
        <f t="shared" si="767"/>
        <v>_0</v>
      </c>
      <c r="BJ4423" t="str">
        <f t="shared" si="768"/>
        <v>_</v>
      </c>
      <c r="BK4423" t="str">
        <f>IF(ISERROR(MATCH(LEFT(C4423,5)&amp;B4423&amp;"_"&amp;A4423,$BK$1:BK4422,0)),LEFT(C4423,5)&amp;B4423&amp;"_"&amp;A4423,"")</f>
        <v/>
      </c>
      <c r="BL4423">
        <f>COUNTIFS($B$1:B4423,B4423)-COUNTIFS($B$1:B4423,B4423,$BK$1:BK4423,"")</f>
        <v>0</v>
      </c>
      <c r="BM4423" t="str">
        <f t="shared" si="769"/>
        <v/>
      </c>
    </row>
    <row r="4424" spans="51:65" x14ac:dyDescent="0.25">
      <c r="AY4424" t="str">
        <f t="shared" si="759"/>
        <v/>
      </c>
      <c r="AZ4424">
        <f t="shared" si="760"/>
        <v>0</v>
      </c>
      <c r="BA4424" t="str">
        <f t="shared" si="761"/>
        <v>QB</v>
      </c>
      <c r="BB4424" t="str">
        <f t="shared" si="762"/>
        <v>_</v>
      </c>
      <c r="BC4424" t="str">
        <f t="shared" si="763"/>
        <v>ru</v>
      </c>
      <c r="BD4424">
        <f>COUNTIFS($BB$1:BB4424,BB4424,$BC$1:BC4424,"ru")</f>
        <v>2548</v>
      </c>
      <c r="BE4424" t="str">
        <f t="shared" si="764"/>
        <v>re</v>
      </c>
      <c r="BF4424">
        <f>COUNTIFS($BB$1:BB4424,BB4424,$BE$1:BE4424,"re")</f>
        <v>2548</v>
      </c>
      <c r="BG4424" t="str">
        <f t="shared" si="765"/>
        <v>ru2548_</v>
      </c>
      <c r="BH4424" t="str">
        <f t="shared" si="766"/>
        <v>re2548_</v>
      </c>
      <c r="BI4424" t="str">
        <f t="shared" si="767"/>
        <v>_0</v>
      </c>
      <c r="BJ4424" t="str">
        <f t="shared" si="768"/>
        <v>_</v>
      </c>
      <c r="BK4424" t="str">
        <f>IF(ISERROR(MATCH(LEFT(C4424,5)&amp;B4424&amp;"_"&amp;A4424,$BK$1:BK4423,0)),LEFT(C4424,5)&amp;B4424&amp;"_"&amp;A4424,"")</f>
        <v/>
      </c>
      <c r="BL4424">
        <f>COUNTIFS($B$1:B4424,B4424)-COUNTIFS($B$1:B4424,B4424,$BK$1:BK4424,"")</f>
        <v>0</v>
      </c>
      <c r="BM4424" t="str">
        <f t="shared" si="769"/>
        <v/>
      </c>
    </row>
    <row r="4425" spans="51:65" x14ac:dyDescent="0.25">
      <c r="AY4425" t="str">
        <f t="shared" si="759"/>
        <v/>
      </c>
      <c r="AZ4425">
        <f t="shared" si="760"/>
        <v>0</v>
      </c>
      <c r="BA4425" t="str">
        <f t="shared" si="761"/>
        <v>QB</v>
      </c>
      <c r="BB4425" t="str">
        <f t="shared" si="762"/>
        <v>_</v>
      </c>
      <c r="BC4425" t="str">
        <f t="shared" si="763"/>
        <v>ru</v>
      </c>
      <c r="BD4425">
        <f>COUNTIFS($BB$1:BB4425,BB4425,$BC$1:BC4425,"ru")</f>
        <v>2549</v>
      </c>
      <c r="BE4425" t="str">
        <f t="shared" si="764"/>
        <v>re</v>
      </c>
      <c r="BF4425">
        <f>COUNTIFS($BB$1:BB4425,BB4425,$BE$1:BE4425,"re")</f>
        <v>2549</v>
      </c>
      <c r="BG4425" t="str">
        <f t="shared" si="765"/>
        <v>ru2549_</v>
      </c>
      <c r="BH4425" t="str">
        <f t="shared" si="766"/>
        <v>re2549_</v>
      </c>
      <c r="BI4425" t="str">
        <f t="shared" si="767"/>
        <v>_0</v>
      </c>
      <c r="BJ4425" t="str">
        <f t="shared" si="768"/>
        <v>_</v>
      </c>
      <c r="BK4425" t="str">
        <f>IF(ISERROR(MATCH(LEFT(C4425,5)&amp;B4425&amp;"_"&amp;A4425,$BK$1:BK4424,0)),LEFT(C4425,5)&amp;B4425&amp;"_"&amp;A4425,"")</f>
        <v/>
      </c>
      <c r="BL4425">
        <f>COUNTIFS($B$1:B4425,B4425)-COUNTIFS($B$1:B4425,B4425,$BK$1:BK4425,"")</f>
        <v>0</v>
      </c>
      <c r="BM4425" t="str">
        <f t="shared" si="769"/>
        <v/>
      </c>
    </row>
    <row r="4426" spans="51:65" x14ac:dyDescent="0.25">
      <c r="AY4426" t="str">
        <f t="shared" si="759"/>
        <v/>
      </c>
      <c r="AZ4426">
        <f t="shared" si="760"/>
        <v>0</v>
      </c>
      <c r="BA4426" t="str">
        <f t="shared" si="761"/>
        <v>QB</v>
      </c>
      <c r="BB4426" t="str">
        <f t="shared" si="762"/>
        <v>_</v>
      </c>
      <c r="BC4426" t="str">
        <f t="shared" si="763"/>
        <v>ru</v>
      </c>
      <c r="BD4426">
        <f>COUNTIFS($BB$1:BB4426,BB4426,$BC$1:BC4426,"ru")</f>
        <v>2550</v>
      </c>
      <c r="BE4426" t="str">
        <f t="shared" si="764"/>
        <v>re</v>
      </c>
      <c r="BF4426">
        <f>COUNTIFS($BB$1:BB4426,BB4426,$BE$1:BE4426,"re")</f>
        <v>2550</v>
      </c>
      <c r="BG4426" t="str">
        <f t="shared" si="765"/>
        <v>ru2550_</v>
      </c>
      <c r="BH4426" t="str">
        <f t="shared" si="766"/>
        <v>re2550_</v>
      </c>
      <c r="BI4426" t="str">
        <f t="shared" si="767"/>
        <v>_0</v>
      </c>
      <c r="BJ4426" t="str">
        <f t="shared" si="768"/>
        <v>_</v>
      </c>
      <c r="BK4426" t="str">
        <f>IF(ISERROR(MATCH(LEFT(C4426,5)&amp;B4426&amp;"_"&amp;A4426,$BK$1:BK4425,0)),LEFT(C4426,5)&amp;B4426&amp;"_"&amp;A4426,"")</f>
        <v/>
      </c>
      <c r="BL4426">
        <f>COUNTIFS($B$1:B4426,B4426)-COUNTIFS($B$1:B4426,B4426,$BK$1:BK4426,"")</f>
        <v>0</v>
      </c>
      <c r="BM4426" t="str">
        <f t="shared" si="769"/>
        <v/>
      </c>
    </row>
    <row r="4427" spans="51:65" x14ac:dyDescent="0.25">
      <c r="AY4427" t="str">
        <f t="shared" si="759"/>
        <v/>
      </c>
      <c r="AZ4427">
        <f t="shared" si="760"/>
        <v>0</v>
      </c>
      <c r="BA4427" t="str">
        <f t="shared" si="761"/>
        <v>QB</v>
      </c>
      <c r="BB4427" t="str">
        <f t="shared" si="762"/>
        <v>_</v>
      </c>
      <c r="BC4427" t="str">
        <f t="shared" si="763"/>
        <v>ru</v>
      </c>
      <c r="BD4427">
        <f>COUNTIFS($BB$1:BB4427,BB4427,$BC$1:BC4427,"ru")</f>
        <v>2551</v>
      </c>
      <c r="BE4427" t="str">
        <f t="shared" si="764"/>
        <v>re</v>
      </c>
      <c r="BF4427">
        <f>COUNTIFS($BB$1:BB4427,BB4427,$BE$1:BE4427,"re")</f>
        <v>2551</v>
      </c>
      <c r="BG4427" t="str">
        <f t="shared" si="765"/>
        <v>ru2551_</v>
      </c>
      <c r="BH4427" t="str">
        <f t="shared" si="766"/>
        <v>re2551_</v>
      </c>
      <c r="BI4427" t="str">
        <f t="shared" si="767"/>
        <v>_0</v>
      </c>
      <c r="BJ4427" t="str">
        <f t="shared" si="768"/>
        <v>_</v>
      </c>
      <c r="BK4427" t="str">
        <f>IF(ISERROR(MATCH(LEFT(C4427,5)&amp;B4427&amp;"_"&amp;A4427,$BK$1:BK4426,0)),LEFT(C4427,5)&amp;B4427&amp;"_"&amp;A4427,"")</f>
        <v/>
      </c>
      <c r="BL4427">
        <f>COUNTIFS($B$1:B4427,B4427)-COUNTIFS($B$1:B4427,B4427,$BK$1:BK4427,"")</f>
        <v>0</v>
      </c>
      <c r="BM4427" t="str">
        <f t="shared" si="769"/>
        <v/>
      </c>
    </row>
    <row r="4428" spans="51:65" x14ac:dyDescent="0.25">
      <c r="AY4428" t="str">
        <f t="shared" si="759"/>
        <v/>
      </c>
      <c r="AZ4428">
        <f t="shared" si="760"/>
        <v>0</v>
      </c>
      <c r="BA4428" t="str">
        <f t="shared" si="761"/>
        <v>QB</v>
      </c>
      <c r="BB4428" t="str">
        <f t="shared" si="762"/>
        <v>_</v>
      </c>
      <c r="BC4428" t="str">
        <f t="shared" si="763"/>
        <v>ru</v>
      </c>
      <c r="BD4428">
        <f>COUNTIFS($BB$1:BB4428,BB4428,$BC$1:BC4428,"ru")</f>
        <v>2552</v>
      </c>
      <c r="BE4428" t="str">
        <f t="shared" si="764"/>
        <v>re</v>
      </c>
      <c r="BF4428">
        <f>COUNTIFS($BB$1:BB4428,BB4428,$BE$1:BE4428,"re")</f>
        <v>2552</v>
      </c>
      <c r="BG4428" t="str">
        <f t="shared" si="765"/>
        <v>ru2552_</v>
      </c>
      <c r="BH4428" t="str">
        <f t="shared" si="766"/>
        <v>re2552_</v>
      </c>
      <c r="BI4428" t="str">
        <f t="shared" si="767"/>
        <v>_0</v>
      </c>
      <c r="BJ4428" t="str">
        <f t="shared" si="768"/>
        <v>_</v>
      </c>
      <c r="BK4428" t="str">
        <f>IF(ISERROR(MATCH(LEFT(C4428,5)&amp;B4428&amp;"_"&amp;A4428,$BK$1:BK4427,0)),LEFT(C4428,5)&amp;B4428&amp;"_"&amp;A4428,"")</f>
        <v/>
      </c>
      <c r="BL4428">
        <f>COUNTIFS($B$1:B4428,B4428)-COUNTIFS($B$1:B4428,B4428,$BK$1:BK4428,"")</f>
        <v>0</v>
      </c>
      <c r="BM4428" t="str">
        <f t="shared" si="769"/>
        <v/>
      </c>
    </row>
    <row r="4429" spans="51:65" x14ac:dyDescent="0.25">
      <c r="AY4429" t="str">
        <f t="shared" si="759"/>
        <v/>
      </c>
      <c r="AZ4429">
        <f t="shared" si="760"/>
        <v>0</v>
      </c>
      <c r="BA4429" t="str">
        <f t="shared" si="761"/>
        <v>QB</v>
      </c>
      <c r="BB4429" t="str">
        <f t="shared" si="762"/>
        <v>_</v>
      </c>
      <c r="BC4429" t="str">
        <f t="shared" si="763"/>
        <v>ru</v>
      </c>
      <c r="BD4429">
        <f>COUNTIFS($BB$1:BB4429,BB4429,$BC$1:BC4429,"ru")</f>
        <v>2553</v>
      </c>
      <c r="BE4429" t="str">
        <f t="shared" si="764"/>
        <v>re</v>
      </c>
      <c r="BF4429">
        <f>COUNTIFS($BB$1:BB4429,BB4429,$BE$1:BE4429,"re")</f>
        <v>2553</v>
      </c>
      <c r="BG4429" t="str">
        <f t="shared" si="765"/>
        <v>ru2553_</v>
      </c>
      <c r="BH4429" t="str">
        <f t="shared" si="766"/>
        <v>re2553_</v>
      </c>
      <c r="BI4429" t="str">
        <f t="shared" si="767"/>
        <v>_0</v>
      </c>
      <c r="BJ4429" t="str">
        <f t="shared" si="768"/>
        <v>_</v>
      </c>
      <c r="BK4429" t="str">
        <f>IF(ISERROR(MATCH(LEFT(C4429,5)&amp;B4429&amp;"_"&amp;A4429,$BK$1:BK4428,0)),LEFT(C4429,5)&amp;B4429&amp;"_"&amp;A4429,"")</f>
        <v/>
      </c>
      <c r="BL4429">
        <f>COUNTIFS($B$1:B4429,B4429)-COUNTIFS($B$1:B4429,B4429,$BK$1:BK4429,"")</f>
        <v>0</v>
      </c>
      <c r="BM4429" t="str">
        <f t="shared" si="769"/>
        <v/>
      </c>
    </row>
    <row r="4430" spans="51:65" x14ac:dyDescent="0.25">
      <c r="AY4430" t="str">
        <f t="shared" si="759"/>
        <v/>
      </c>
      <c r="AZ4430">
        <f t="shared" si="760"/>
        <v>0</v>
      </c>
      <c r="BA4430" t="str">
        <f t="shared" si="761"/>
        <v>QB</v>
      </c>
      <c r="BB4430" t="str">
        <f t="shared" si="762"/>
        <v>_</v>
      </c>
      <c r="BC4430" t="str">
        <f t="shared" si="763"/>
        <v>ru</v>
      </c>
      <c r="BD4430">
        <f>COUNTIFS($BB$1:BB4430,BB4430,$BC$1:BC4430,"ru")</f>
        <v>2554</v>
      </c>
      <c r="BE4430" t="str">
        <f t="shared" si="764"/>
        <v>re</v>
      </c>
      <c r="BF4430">
        <f>COUNTIFS($BB$1:BB4430,BB4430,$BE$1:BE4430,"re")</f>
        <v>2554</v>
      </c>
      <c r="BG4430" t="str">
        <f t="shared" si="765"/>
        <v>ru2554_</v>
      </c>
      <c r="BH4430" t="str">
        <f t="shared" si="766"/>
        <v>re2554_</v>
      </c>
      <c r="BI4430" t="str">
        <f t="shared" si="767"/>
        <v>_0</v>
      </c>
      <c r="BJ4430" t="str">
        <f t="shared" si="768"/>
        <v>_</v>
      </c>
      <c r="BK4430" t="str">
        <f>IF(ISERROR(MATCH(LEFT(C4430,5)&amp;B4430&amp;"_"&amp;A4430,$BK$1:BK4429,0)),LEFT(C4430,5)&amp;B4430&amp;"_"&amp;A4430,"")</f>
        <v/>
      </c>
      <c r="BL4430">
        <f>COUNTIFS($B$1:B4430,B4430)-COUNTIFS($B$1:B4430,B4430,$BK$1:BK4430,"")</f>
        <v>0</v>
      </c>
      <c r="BM4430" t="str">
        <f t="shared" si="769"/>
        <v/>
      </c>
    </row>
    <row r="4431" spans="51:65" x14ac:dyDescent="0.25">
      <c r="AY4431" t="str">
        <f t="shared" si="759"/>
        <v/>
      </c>
      <c r="AZ4431">
        <f t="shared" si="760"/>
        <v>0</v>
      </c>
      <c r="BA4431" t="str">
        <f t="shared" si="761"/>
        <v>QB</v>
      </c>
      <c r="BB4431" t="str">
        <f t="shared" si="762"/>
        <v>_</v>
      </c>
      <c r="BC4431" t="str">
        <f t="shared" si="763"/>
        <v>ru</v>
      </c>
      <c r="BD4431">
        <f>COUNTIFS($BB$1:BB4431,BB4431,$BC$1:BC4431,"ru")</f>
        <v>2555</v>
      </c>
      <c r="BE4431" t="str">
        <f t="shared" si="764"/>
        <v>re</v>
      </c>
      <c r="BF4431">
        <f>COUNTIFS($BB$1:BB4431,BB4431,$BE$1:BE4431,"re")</f>
        <v>2555</v>
      </c>
      <c r="BG4431" t="str">
        <f t="shared" si="765"/>
        <v>ru2555_</v>
      </c>
      <c r="BH4431" t="str">
        <f t="shared" si="766"/>
        <v>re2555_</v>
      </c>
      <c r="BI4431" t="str">
        <f t="shared" si="767"/>
        <v>_0</v>
      </c>
      <c r="BJ4431" t="str">
        <f t="shared" si="768"/>
        <v>_</v>
      </c>
      <c r="BK4431" t="str">
        <f>IF(ISERROR(MATCH(LEFT(C4431,5)&amp;B4431&amp;"_"&amp;A4431,$BK$1:BK4430,0)),LEFT(C4431,5)&amp;B4431&amp;"_"&amp;A4431,"")</f>
        <v/>
      </c>
      <c r="BL4431">
        <f>COUNTIFS($B$1:B4431,B4431)-COUNTIFS($B$1:B4431,B4431,$BK$1:BK4431,"")</f>
        <v>0</v>
      </c>
      <c r="BM4431" t="str">
        <f t="shared" si="769"/>
        <v/>
      </c>
    </row>
    <row r="4432" spans="51:65" x14ac:dyDescent="0.25">
      <c r="AY4432" t="str">
        <f t="shared" si="759"/>
        <v/>
      </c>
      <c r="AZ4432">
        <f t="shared" si="760"/>
        <v>0</v>
      </c>
      <c r="BA4432" t="str">
        <f t="shared" si="761"/>
        <v>QB</v>
      </c>
      <c r="BB4432" t="str">
        <f t="shared" si="762"/>
        <v>_</v>
      </c>
      <c r="BC4432" t="str">
        <f t="shared" si="763"/>
        <v>ru</v>
      </c>
      <c r="BD4432">
        <f>COUNTIFS($BB$1:BB4432,BB4432,$BC$1:BC4432,"ru")</f>
        <v>2556</v>
      </c>
      <c r="BE4432" t="str">
        <f t="shared" si="764"/>
        <v>re</v>
      </c>
      <c r="BF4432">
        <f>COUNTIFS($BB$1:BB4432,BB4432,$BE$1:BE4432,"re")</f>
        <v>2556</v>
      </c>
      <c r="BG4432" t="str">
        <f t="shared" si="765"/>
        <v>ru2556_</v>
      </c>
      <c r="BH4432" t="str">
        <f t="shared" si="766"/>
        <v>re2556_</v>
      </c>
      <c r="BI4432" t="str">
        <f t="shared" si="767"/>
        <v>_0</v>
      </c>
      <c r="BJ4432" t="str">
        <f t="shared" si="768"/>
        <v>_</v>
      </c>
      <c r="BK4432" t="str">
        <f>IF(ISERROR(MATCH(LEFT(C4432,5)&amp;B4432&amp;"_"&amp;A4432,$BK$1:BK4431,0)),LEFT(C4432,5)&amp;B4432&amp;"_"&amp;A4432,"")</f>
        <v/>
      </c>
      <c r="BL4432">
        <f>COUNTIFS($B$1:B4432,B4432)-COUNTIFS($B$1:B4432,B4432,$BK$1:BK4432,"")</f>
        <v>0</v>
      </c>
      <c r="BM4432" t="str">
        <f t="shared" si="769"/>
        <v/>
      </c>
    </row>
    <row r="4433" spans="51:65" x14ac:dyDescent="0.25">
      <c r="AY4433" t="str">
        <f t="shared" si="759"/>
        <v/>
      </c>
      <c r="AZ4433">
        <f t="shared" si="760"/>
        <v>0</v>
      </c>
      <c r="BA4433" t="str">
        <f t="shared" si="761"/>
        <v>QB</v>
      </c>
      <c r="BB4433" t="str">
        <f t="shared" si="762"/>
        <v>_</v>
      </c>
      <c r="BC4433" t="str">
        <f t="shared" si="763"/>
        <v>ru</v>
      </c>
      <c r="BD4433">
        <f>COUNTIFS($BB$1:BB4433,BB4433,$BC$1:BC4433,"ru")</f>
        <v>2557</v>
      </c>
      <c r="BE4433" t="str">
        <f t="shared" si="764"/>
        <v>re</v>
      </c>
      <c r="BF4433">
        <f>COUNTIFS($BB$1:BB4433,BB4433,$BE$1:BE4433,"re")</f>
        <v>2557</v>
      </c>
      <c r="BG4433" t="str">
        <f t="shared" si="765"/>
        <v>ru2557_</v>
      </c>
      <c r="BH4433" t="str">
        <f t="shared" si="766"/>
        <v>re2557_</v>
      </c>
      <c r="BI4433" t="str">
        <f t="shared" si="767"/>
        <v>_0</v>
      </c>
      <c r="BJ4433" t="str">
        <f t="shared" si="768"/>
        <v>_</v>
      </c>
      <c r="BK4433" t="str">
        <f>IF(ISERROR(MATCH(LEFT(C4433,5)&amp;B4433&amp;"_"&amp;A4433,$BK$1:BK4432,0)),LEFT(C4433,5)&amp;B4433&amp;"_"&amp;A4433,"")</f>
        <v/>
      </c>
      <c r="BL4433">
        <f>COUNTIFS($B$1:B4433,B4433)-COUNTIFS($B$1:B4433,B4433,$BK$1:BK4433,"")</f>
        <v>0</v>
      </c>
      <c r="BM4433" t="str">
        <f t="shared" si="769"/>
        <v/>
      </c>
    </row>
    <row r="4434" spans="51:65" x14ac:dyDescent="0.25">
      <c r="AY4434" t="str">
        <f t="shared" si="759"/>
        <v/>
      </c>
      <c r="AZ4434">
        <f t="shared" si="760"/>
        <v>0</v>
      </c>
      <c r="BA4434" t="str">
        <f t="shared" si="761"/>
        <v>QB</v>
      </c>
      <c r="BB4434" t="str">
        <f t="shared" si="762"/>
        <v>_</v>
      </c>
      <c r="BC4434" t="str">
        <f t="shared" si="763"/>
        <v>ru</v>
      </c>
      <c r="BD4434">
        <f>COUNTIFS($BB$1:BB4434,BB4434,$BC$1:BC4434,"ru")</f>
        <v>2558</v>
      </c>
      <c r="BE4434" t="str">
        <f t="shared" si="764"/>
        <v>re</v>
      </c>
      <c r="BF4434">
        <f>COUNTIFS($BB$1:BB4434,BB4434,$BE$1:BE4434,"re")</f>
        <v>2558</v>
      </c>
      <c r="BG4434" t="str">
        <f t="shared" si="765"/>
        <v>ru2558_</v>
      </c>
      <c r="BH4434" t="str">
        <f t="shared" si="766"/>
        <v>re2558_</v>
      </c>
      <c r="BI4434" t="str">
        <f t="shared" si="767"/>
        <v>_0</v>
      </c>
      <c r="BJ4434" t="str">
        <f t="shared" si="768"/>
        <v>_</v>
      </c>
      <c r="BK4434" t="str">
        <f>IF(ISERROR(MATCH(LEFT(C4434,5)&amp;B4434&amp;"_"&amp;A4434,$BK$1:BK4433,0)),LEFT(C4434,5)&amp;B4434&amp;"_"&amp;A4434,"")</f>
        <v/>
      </c>
      <c r="BL4434">
        <f>COUNTIFS($B$1:B4434,B4434)-COUNTIFS($B$1:B4434,B4434,$BK$1:BK4434,"")</f>
        <v>0</v>
      </c>
      <c r="BM4434" t="str">
        <f t="shared" si="769"/>
        <v/>
      </c>
    </row>
    <row r="4435" spans="51:65" x14ac:dyDescent="0.25">
      <c r="AY4435" t="str">
        <f t="shared" si="759"/>
        <v/>
      </c>
      <c r="AZ4435">
        <f t="shared" si="760"/>
        <v>0</v>
      </c>
      <c r="BA4435" t="str">
        <f t="shared" si="761"/>
        <v>QB</v>
      </c>
      <c r="BB4435" t="str">
        <f t="shared" si="762"/>
        <v>_</v>
      </c>
      <c r="BC4435" t="str">
        <f t="shared" si="763"/>
        <v>ru</v>
      </c>
      <c r="BD4435">
        <f>COUNTIFS($BB$1:BB4435,BB4435,$BC$1:BC4435,"ru")</f>
        <v>2559</v>
      </c>
      <c r="BE4435" t="str">
        <f t="shared" si="764"/>
        <v>re</v>
      </c>
      <c r="BF4435">
        <f>COUNTIFS($BB$1:BB4435,BB4435,$BE$1:BE4435,"re")</f>
        <v>2559</v>
      </c>
      <c r="BG4435" t="str">
        <f t="shared" si="765"/>
        <v>ru2559_</v>
      </c>
      <c r="BH4435" t="str">
        <f t="shared" si="766"/>
        <v>re2559_</v>
      </c>
      <c r="BI4435" t="str">
        <f t="shared" si="767"/>
        <v>_0</v>
      </c>
      <c r="BJ4435" t="str">
        <f t="shared" si="768"/>
        <v>_</v>
      </c>
      <c r="BK4435" t="str">
        <f>IF(ISERROR(MATCH(LEFT(C4435,5)&amp;B4435&amp;"_"&amp;A4435,$BK$1:BK4434,0)),LEFT(C4435,5)&amp;B4435&amp;"_"&amp;A4435,"")</f>
        <v/>
      </c>
      <c r="BL4435">
        <f>COUNTIFS($B$1:B4435,B4435)-COUNTIFS($B$1:B4435,B4435,$BK$1:BK4435,"")</f>
        <v>0</v>
      </c>
      <c r="BM4435" t="str">
        <f t="shared" si="769"/>
        <v/>
      </c>
    </row>
    <row r="4436" spans="51:65" x14ac:dyDescent="0.25">
      <c r="AY4436" t="str">
        <f t="shared" si="759"/>
        <v/>
      </c>
      <c r="AZ4436">
        <f t="shared" si="760"/>
        <v>0</v>
      </c>
      <c r="BA4436" t="str">
        <f t="shared" si="761"/>
        <v>QB</v>
      </c>
      <c r="BB4436" t="str">
        <f t="shared" si="762"/>
        <v>_</v>
      </c>
      <c r="BC4436" t="str">
        <f t="shared" si="763"/>
        <v>ru</v>
      </c>
      <c r="BD4436">
        <f>COUNTIFS($BB$1:BB4436,BB4436,$BC$1:BC4436,"ru")</f>
        <v>2560</v>
      </c>
      <c r="BE4436" t="str">
        <f t="shared" si="764"/>
        <v>re</v>
      </c>
      <c r="BF4436">
        <f>COUNTIFS($BB$1:BB4436,BB4436,$BE$1:BE4436,"re")</f>
        <v>2560</v>
      </c>
      <c r="BG4436" t="str">
        <f t="shared" si="765"/>
        <v>ru2560_</v>
      </c>
      <c r="BH4436" t="str">
        <f t="shared" si="766"/>
        <v>re2560_</v>
      </c>
      <c r="BI4436" t="str">
        <f t="shared" si="767"/>
        <v>_0</v>
      </c>
      <c r="BJ4436" t="str">
        <f t="shared" si="768"/>
        <v>_</v>
      </c>
      <c r="BK4436" t="str">
        <f>IF(ISERROR(MATCH(LEFT(C4436,5)&amp;B4436&amp;"_"&amp;A4436,$BK$1:BK4435,0)),LEFT(C4436,5)&amp;B4436&amp;"_"&amp;A4436,"")</f>
        <v/>
      </c>
      <c r="BL4436">
        <f>COUNTIFS($B$1:B4436,B4436)-COUNTIFS($B$1:B4436,B4436,$BK$1:BK4436,"")</f>
        <v>0</v>
      </c>
      <c r="BM4436" t="str">
        <f t="shared" si="769"/>
        <v/>
      </c>
    </row>
    <row r="4437" spans="51:65" x14ac:dyDescent="0.25">
      <c r="AY4437" t="str">
        <f t="shared" si="759"/>
        <v/>
      </c>
      <c r="AZ4437">
        <f t="shared" si="760"/>
        <v>0</v>
      </c>
      <c r="BA4437" t="str">
        <f t="shared" si="761"/>
        <v>QB</v>
      </c>
      <c r="BB4437" t="str">
        <f t="shared" si="762"/>
        <v>_</v>
      </c>
      <c r="BC4437" t="str">
        <f t="shared" si="763"/>
        <v>ru</v>
      </c>
      <c r="BD4437">
        <f>COUNTIFS($BB$1:BB4437,BB4437,$BC$1:BC4437,"ru")</f>
        <v>2561</v>
      </c>
      <c r="BE4437" t="str">
        <f t="shared" si="764"/>
        <v>re</v>
      </c>
      <c r="BF4437">
        <f>COUNTIFS($BB$1:BB4437,BB4437,$BE$1:BE4437,"re")</f>
        <v>2561</v>
      </c>
      <c r="BG4437" t="str">
        <f t="shared" si="765"/>
        <v>ru2561_</v>
      </c>
      <c r="BH4437" t="str">
        <f t="shared" si="766"/>
        <v>re2561_</v>
      </c>
      <c r="BI4437" t="str">
        <f t="shared" si="767"/>
        <v>_0</v>
      </c>
      <c r="BJ4437" t="str">
        <f t="shared" si="768"/>
        <v>_</v>
      </c>
      <c r="BK4437" t="str">
        <f>IF(ISERROR(MATCH(LEFT(C4437,5)&amp;B4437&amp;"_"&amp;A4437,$BK$1:BK4436,0)),LEFT(C4437,5)&amp;B4437&amp;"_"&amp;A4437,"")</f>
        <v/>
      </c>
      <c r="BL4437">
        <f>COUNTIFS($B$1:B4437,B4437)-COUNTIFS($B$1:B4437,B4437,$BK$1:BK4437,"")</f>
        <v>0</v>
      </c>
      <c r="BM4437" t="str">
        <f t="shared" si="769"/>
        <v/>
      </c>
    </row>
    <row r="4438" spans="51:65" x14ac:dyDescent="0.25">
      <c r="AY4438" t="str">
        <f t="shared" si="759"/>
        <v/>
      </c>
      <c r="AZ4438">
        <f t="shared" si="760"/>
        <v>0</v>
      </c>
      <c r="BA4438" t="str">
        <f t="shared" si="761"/>
        <v>QB</v>
      </c>
      <c r="BB4438" t="str">
        <f t="shared" si="762"/>
        <v>_</v>
      </c>
      <c r="BC4438" t="str">
        <f t="shared" si="763"/>
        <v>ru</v>
      </c>
      <c r="BD4438">
        <f>COUNTIFS($BB$1:BB4438,BB4438,$BC$1:BC4438,"ru")</f>
        <v>2562</v>
      </c>
      <c r="BE4438" t="str">
        <f t="shared" si="764"/>
        <v>re</v>
      </c>
      <c r="BF4438">
        <f>COUNTIFS($BB$1:BB4438,BB4438,$BE$1:BE4438,"re")</f>
        <v>2562</v>
      </c>
      <c r="BG4438" t="str">
        <f t="shared" si="765"/>
        <v>ru2562_</v>
      </c>
      <c r="BH4438" t="str">
        <f t="shared" si="766"/>
        <v>re2562_</v>
      </c>
      <c r="BI4438" t="str">
        <f t="shared" si="767"/>
        <v>_0</v>
      </c>
      <c r="BJ4438" t="str">
        <f t="shared" si="768"/>
        <v>_</v>
      </c>
      <c r="BK4438" t="str">
        <f>IF(ISERROR(MATCH(LEFT(C4438,5)&amp;B4438&amp;"_"&amp;A4438,$BK$1:BK4437,0)),LEFT(C4438,5)&amp;B4438&amp;"_"&amp;A4438,"")</f>
        <v/>
      </c>
      <c r="BL4438">
        <f>COUNTIFS($B$1:B4438,B4438)-COUNTIFS($B$1:B4438,B4438,$BK$1:BK4438,"")</f>
        <v>0</v>
      </c>
      <c r="BM4438" t="str">
        <f t="shared" si="769"/>
        <v/>
      </c>
    </row>
    <row r="4439" spans="51:65" x14ac:dyDescent="0.25">
      <c r="AY4439" t="str">
        <f t="shared" si="759"/>
        <v/>
      </c>
      <c r="AZ4439">
        <f t="shared" si="760"/>
        <v>0</v>
      </c>
      <c r="BA4439" t="str">
        <f t="shared" si="761"/>
        <v>QB</v>
      </c>
      <c r="BB4439" t="str">
        <f t="shared" si="762"/>
        <v>_</v>
      </c>
      <c r="BC4439" t="str">
        <f t="shared" si="763"/>
        <v>ru</v>
      </c>
      <c r="BD4439">
        <f>COUNTIFS($BB$1:BB4439,BB4439,$BC$1:BC4439,"ru")</f>
        <v>2563</v>
      </c>
      <c r="BE4439" t="str">
        <f t="shared" si="764"/>
        <v>re</v>
      </c>
      <c r="BF4439">
        <f>COUNTIFS($BB$1:BB4439,BB4439,$BE$1:BE4439,"re")</f>
        <v>2563</v>
      </c>
      <c r="BG4439" t="str">
        <f t="shared" si="765"/>
        <v>ru2563_</v>
      </c>
      <c r="BH4439" t="str">
        <f t="shared" si="766"/>
        <v>re2563_</v>
      </c>
      <c r="BI4439" t="str">
        <f t="shared" si="767"/>
        <v>_0</v>
      </c>
      <c r="BJ4439" t="str">
        <f t="shared" si="768"/>
        <v>_</v>
      </c>
      <c r="BK4439" t="str">
        <f>IF(ISERROR(MATCH(LEFT(C4439,5)&amp;B4439&amp;"_"&amp;A4439,$BK$1:BK4438,0)),LEFT(C4439,5)&amp;B4439&amp;"_"&amp;A4439,"")</f>
        <v/>
      </c>
      <c r="BL4439">
        <f>COUNTIFS($B$1:B4439,B4439)-COUNTIFS($B$1:B4439,B4439,$BK$1:BK4439,"")</f>
        <v>0</v>
      </c>
      <c r="BM4439" t="str">
        <f t="shared" si="769"/>
        <v/>
      </c>
    </row>
    <row r="4440" spans="51:65" x14ac:dyDescent="0.25">
      <c r="AY4440" t="str">
        <f t="shared" si="759"/>
        <v/>
      </c>
      <c r="AZ4440">
        <f t="shared" si="760"/>
        <v>0</v>
      </c>
      <c r="BA4440" t="str">
        <f t="shared" si="761"/>
        <v>QB</v>
      </c>
      <c r="BB4440" t="str">
        <f t="shared" si="762"/>
        <v>_</v>
      </c>
      <c r="BC4440" t="str">
        <f t="shared" si="763"/>
        <v>ru</v>
      </c>
      <c r="BD4440">
        <f>COUNTIFS($BB$1:BB4440,BB4440,$BC$1:BC4440,"ru")</f>
        <v>2564</v>
      </c>
      <c r="BE4440" t="str">
        <f t="shared" si="764"/>
        <v>re</v>
      </c>
      <c r="BF4440">
        <f>COUNTIFS($BB$1:BB4440,BB4440,$BE$1:BE4440,"re")</f>
        <v>2564</v>
      </c>
      <c r="BG4440" t="str">
        <f t="shared" si="765"/>
        <v>ru2564_</v>
      </c>
      <c r="BH4440" t="str">
        <f t="shared" si="766"/>
        <v>re2564_</v>
      </c>
      <c r="BI4440" t="str">
        <f t="shared" si="767"/>
        <v>_0</v>
      </c>
      <c r="BJ4440" t="str">
        <f t="shared" si="768"/>
        <v>_</v>
      </c>
      <c r="BK4440" t="str">
        <f>IF(ISERROR(MATCH(LEFT(C4440,5)&amp;B4440&amp;"_"&amp;A4440,$BK$1:BK4439,0)),LEFT(C4440,5)&amp;B4440&amp;"_"&amp;A4440,"")</f>
        <v/>
      </c>
      <c r="BL4440">
        <f>COUNTIFS($B$1:B4440,B4440)-COUNTIFS($B$1:B4440,B4440,$BK$1:BK4440,"")</f>
        <v>0</v>
      </c>
      <c r="BM4440" t="str">
        <f t="shared" si="769"/>
        <v/>
      </c>
    </row>
    <row r="4441" spans="51:65" x14ac:dyDescent="0.25">
      <c r="AY4441" t="str">
        <f t="shared" si="759"/>
        <v/>
      </c>
      <c r="AZ4441">
        <f t="shared" si="760"/>
        <v>0</v>
      </c>
      <c r="BA4441" t="str">
        <f t="shared" si="761"/>
        <v>QB</v>
      </c>
      <c r="BB4441" t="str">
        <f t="shared" si="762"/>
        <v>_</v>
      </c>
      <c r="BC4441" t="str">
        <f t="shared" si="763"/>
        <v>ru</v>
      </c>
      <c r="BD4441">
        <f>COUNTIFS($BB$1:BB4441,BB4441,$BC$1:BC4441,"ru")</f>
        <v>2565</v>
      </c>
      <c r="BE4441" t="str">
        <f t="shared" si="764"/>
        <v>re</v>
      </c>
      <c r="BF4441">
        <f>COUNTIFS($BB$1:BB4441,BB4441,$BE$1:BE4441,"re")</f>
        <v>2565</v>
      </c>
      <c r="BG4441" t="str">
        <f t="shared" si="765"/>
        <v>ru2565_</v>
      </c>
      <c r="BH4441" t="str">
        <f t="shared" si="766"/>
        <v>re2565_</v>
      </c>
      <c r="BI4441" t="str">
        <f t="shared" si="767"/>
        <v>_0</v>
      </c>
      <c r="BJ4441" t="str">
        <f t="shared" si="768"/>
        <v>_</v>
      </c>
      <c r="BK4441" t="str">
        <f>IF(ISERROR(MATCH(LEFT(C4441,5)&amp;B4441&amp;"_"&amp;A4441,$BK$1:BK4440,0)),LEFT(C4441,5)&amp;B4441&amp;"_"&amp;A4441,"")</f>
        <v/>
      </c>
      <c r="BL4441">
        <f>COUNTIFS($B$1:B4441,B4441)-COUNTIFS($B$1:B4441,B4441,$BK$1:BK4441,"")</f>
        <v>0</v>
      </c>
      <c r="BM4441" t="str">
        <f t="shared" si="769"/>
        <v/>
      </c>
    </row>
    <row r="4442" spans="51:65" x14ac:dyDescent="0.25">
      <c r="AY4442" t="str">
        <f t="shared" si="759"/>
        <v/>
      </c>
      <c r="AZ4442">
        <f t="shared" si="760"/>
        <v>0</v>
      </c>
      <c r="BA4442" t="str">
        <f t="shared" si="761"/>
        <v>QB</v>
      </c>
      <c r="BB4442" t="str">
        <f t="shared" si="762"/>
        <v>_</v>
      </c>
      <c r="BC4442" t="str">
        <f t="shared" si="763"/>
        <v>ru</v>
      </c>
      <c r="BD4442">
        <f>COUNTIFS($BB$1:BB4442,BB4442,$BC$1:BC4442,"ru")</f>
        <v>2566</v>
      </c>
      <c r="BE4442" t="str">
        <f t="shared" si="764"/>
        <v>re</v>
      </c>
      <c r="BF4442">
        <f>COUNTIFS($BB$1:BB4442,BB4442,$BE$1:BE4442,"re")</f>
        <v>2566</v>
      </c>
      <c r="BG4442" t="str">
        <f t="shared" si="765"/>
        <v>ru2566_</v>
      </c>
      <c r="BH4442" t="str">
        <f t="shared" si="766"/>
        <v>re2566_</v>
      </c>
      <c r="BI4442" t="str">
        <f t="shared" si="767"/>
        <v>_0</v>
      </c>
      <c r="BJ4442" t="str">
        <f t="shared" si="768"/>
        <v>_</v>
      </c>
      <c r="BK4442" t="str">
        <f>IF(ISERROR(MATCH(LEFT(C4442,5)&amp;B4442&amp;"_"&amp;A4442,$BK$1:BK4441,0)),LEFT(C4442,5)&amp;B4442&amp;"_"&amp;A4442,"")</f>
        <v/>
      </c>
      <c r="BL4442">
        <f>COUNTIFS($B$1:B4442,B4442)-COUNTIFS($B$1:B4442,B4442,$BK$1:BK4442,"")</f>
        <v>0</v>
      </c>
      <c r="BM4442" t="str">
        <f t="shared" si="769"/>
        <v/>
      </c>
    </row>
    <row r="4443" spans="51:65" x14ac:dyDescent="0.25">
      <c r="AY4443" t="str">
        <f t="shared" si="759"/>
        <v/>
      </c>
      <c r="AZ4443">
        <f t="shared" si="760"/>
        <v>0</v>
      </c>
      <c r="BA4443" t="str">
        <f t="shared" si="761"/>
        <v>QB</v>
      </c>
      <c r="BB4443" t="str">
        <f t="shared" si="762"/>
        <v>_</v>
      </c>
      <c r="BC4443" t="str">
        <f t="shared" si="763"/>
        <v>ru</v>
      </c>
      <c r="BD4443">
        <f>COUNTIFS($BB$1:BB4443,BB4443,$BC$1:BC4443,"ru")</f>
        <v>2567</v>
      </c>
      <c r="BE4443" t="str">
        <f t="shared" si="764"/>
        <v>re</v>
      </c>
      <c r="BF4443">
        <f>COUNTIFS($BB$1:BB4443,BB4443,$BE$1:BE4443,"re")</f>
        <v>2567</v>
      </c>
      <c r="BG4443" t="str">
        <f t="shared" si="765"/>
        <v>ru2567_</v>
      </c>
      <c r="BH4443" t="str">
        <f t="shared" si="766"/>
        <v>re2567_</v>
      </c>
      <c r="BI4443" t="str">
        <f t="shared" si="767"/>
        <v>_0</v>
      </c>
      <c r="BJ4443" t="str">
        <f t="shared" si="768"/>
        <v>_</v>
      </c>
      <c r="BK4443" t="str">
        <f>IF(ISERROR(MATCH(LEFT(C4443,5)&amp;B4443&amp;"_"&amp;A4443,$BK$1:BK4442,0)),LEFT(C4443,5)&amp;B4443&amp;"_"&amp;A4443,"")</f>
        <v/>
      </c>
      <c r="BL4443">
        <f>COUNTIFS($B$1:B4443,B4443)-COUNTIFS($B$1:B4443,B4443,$BK$1:BK4443,"")</f>
        <v>0</v>
      </c>
      <c r="BM4443" t="str">
        <f t="shared" si="769"/>
        <v/>
      </c>
    </row>
    <row r="4444" spans="51:65" x14ac:dyDescent="0.25">
      <c r="AY4444" t="str">
        <f t="shared" si="759"/>
        <v/>
      </c>
      <c r="AZ4444">
        <f t="shared" si="760"/>
        <v>0</v>
      </c>
      <c r="BA4444" t="str">
        <f t="shared" si="761"/>
        <v>QB</v>
      </c>
      <c r="BB4444" t="str">
        <f t="shared" si="762"/>
        <v>_</v>
      </c>
      <c r="BC4444" t="str">
        <f t="shared" si="763"/>
        <v>ru</v>
      </c>
      <c r="BD4444">
        <f>COUNTIFS($BB$1:BB4444,BB4444,$BC$1:BC4444,"ru")</f>
        <v>2568</v>
      </c>
      <c r="BE4444" t="str">
        <f t="shared" si="764"/>
        <v>re</v>
      </c>
      <c r="BF4444">
        <f>COUNTIFS($BB$1:BB4444,BB4444,$BE$1:BE4444,"re")</f>
        <v>2568</v>
      </c>
      <c r="BG4444" t="str">
        <f t="shared" si="765"/>
        <v>ru2568_</v>
      </c>
      <c r="BH4444" t="str">
        <f t="shared" si="766"/>
        <v>re2568_</v>
      </c>
      <c r="BI4444" t="str">
        <f t="shared" si="767"/>
        <v>_0</v>
      </c>
      <c r="BJ4444" t="str">
        <f t="shared" si="768"/>
        <v>_</v>
      </c>
      <c r="BK4444" t="str">
        <f>IF(ISERROR(MATCH(LEFT(C4444,5)&amp;B4444&amp;"_"&amp;A4444,$BK$1:BK4443,0)),LEFT(C4444,5)&amp;B4444&amp;"_"&amp;A4444,"")</f>
        <v/>
      </c>
      <c r="BL4444">
        <f>COUNTIFS($B$1:B4444,B4444)-COUNTIFS($B$1:B4444,B4444,$BK$1:BK4444,"")</f>
        <v>0</v>
      </c>
      <c r="BM4444" t="str">
        <f t="shared" si="769"/>
        <v/>
      </c>
    </row>
    <row r="4445" spans="51:65" x14ac:dyDescent="0.25">
      <c r="AY4445" t="str">
        <f t="shared" si="759"/>
        <v/>
      </c>
      <c r="AZ4445">
        <f t="shared" si="760"/>
        <v>0</v>
      </c>
      <c r="BA4445" t="str">
        <f t="shared" si="761"/>
        <v>QB</v>
      </c>
      <c r="BB4445" t="str">
        <f t="shared" si="762"/>
        <v>_</v>
      </c>
      <c r="BC4445" t="str">
        <f t="shared" si="763"/>
        <v>ru</v>
      </c>
      <c r="BD4445">
        <f>COUNTIFS($BB$1:BB4445,BB4445,$BC$1:BC4445,"ru")</f>
        <v>2569</v>
      </c>
      <c r="BE4445" t="str">
        <f t="shared" si="764"/>
        <v>re</v>
      </c>
      <c r="BF4445">
        <f>COUNTIFS($BB$1:BB4445,BB4445,$BE$1:BE4445,"re")</f>
        <v>2569</v>
      </c>
      <c r="BG4445" t="str">
        <f t="shared" si="765"/>
        <v>ru2569_</v>
      </c>
      <c r="BH4445" t="str">
        <f t="shared" si="766"/>
        <v>re2569_</v>
      </c>
      <c r="BI4445" t="str">
        <f t="shared" si="767"/>
        <v>_0</v>
      </c>
      <c r="BJ4445" t="str">
        <f t="shared" si="768"/>
        <v>_</v>
      </c>
      <c r="BK4445" t="str">
        <f>IF(ISERROR(MATCH(LEFT(C4445,5)&amp;B4445&amp;"_"&amp;A4445,$BK$1:BK4444,0)),LEFT(C4445,5)&amp;B4445&amp;"_"&amp;A4445,"")</f>
        <v/>
      </c>
      <c r="BL4445">
        <f>COUNTIFS($B$1:B4445,B4445)-COUNTIFS($B$1:B4445,B4445,$BK$1:BK4445,"")</f>
        <v>0</v>
      </c>
      <c r="BM4445" t="str">
        <f t="shared" si="769"/>
        <v/>
      </c>
    </row>
    <row r="4446" spans="51:65" x14ac:dyDescent="0.25">
      <c r="AY4446" t="str">
        <f t="shared" si="759"/>
        <v/>
      </c>
      <c r="AZ4446">
        <f t="shared" si="760"/>
        <v>0</v>
      </c>
      <c r="BA4446" t="str">
        <f t="shared" si="761"/>
        <v>QB</v>
      </c>
      <c r="BB4446" t="str">
        <f t="shared" si="762"/>
        <v>_</v>
      </c>
      <c r="BC4446" t="str">
        <f t="shared" si="763"/>
        <v>ru</v>
      </c>
      <c r="BD4446">
        <f>COUNTIFS($BB$1:BB4446,BB4446,$BC$1:BC4446,"ru")</f>
        <v>2570</v>
      </c>
      <c r="BE4446" t="str">
        <f t="shared" si="764"/>
        <v>re</v>
      </c>
      <c r="BF4446">
        <f>COUNTIFS($BB$1:BB4446,BB4446,$BE$1:BE4446,"re")</f>
        <v>2570</v>
      </c>
      <c r="BG4446" t="str">
        <f t="shared" si="765"/>
        <v>ru2570_</v>
      </c>
      <c r="BH4446" t="str">
        <f t="shared" si="766"/>
        <v>re2570_</v>
      </c>
      <c r="BI4446" t="str">
        <f t="shared" si="767"/>
        <v>_0</v>
      </c>
      <c r="BJ4446" t="str">
        <f t="shared" si="768"/>
        <v>_</v>
      </c>
      <c r="BK4446" t="str">
        <f>IF(ISERROR(MATCH(LEFT(C4446,5)&amp;B4446&amp;"_"&amp;A4446,$BK$1:BK4445,0)),LEFT(C4446,5)&amp;B4446&amp;"_"&amp;A4446,"")</f>
        <v/>
      </c>
      <c r="BL4446">
        <f>COUNTIFS($B$1:B4446,B4446)-COUNTIFS($B$1:B4446,B4446,$BK$1:BK4446,"")</f>
        <v>0</v>
      </c>
      <c r="BM4446" t="str">
        <f t="shared" si="769"/>
        <v/>
      </c>
    </row>
    <row r="4447" spans="51:65" x14ac:dyDescent="0.25">
      <c r="AY4447" t="str">
        <f t="shared" si="759"/>
        <v/>
      </c>
      <c r="AZ4447">
        <f t="shared" si="760"/>
        <v>0</v>
      </c>
      <c r="BA4447" t="str">
        <f t="shared" si="761"/>
        <v>QB</v>
      </c>
      <c r="BB4447" t="str">
        <f t="shared" si="762"/>
        <v>_</v>
      </c>
      <c r="BC4447" t="str">
        <f t="shared" si="763"/>
        <v>ru</v>
      </c>
      <c r="BD4447">
        <f>COUNTIFS($BB$1:BB4447,BB4447,$BC$1:BC4447,"ru")</f>
        <v>2571</v>
      </c>
      <c r="BE4447" t="str">
        <f t="shared" si="764"/>
        <v>re</v>
      </c>
      <c r="BF4447">
        <f>COUNTIFS($BB$1:BB4447,BB4447,$BE$1:BE4447,"re")</f>
        <v>2571</v>
      </c>
      <c r="BG4447" t="str">
        <f t="shared" si="765"/>
        <v>ru2571_</v>
      </c>
      <c r="BH4447" t="str">
        <f t="shared" si="766"/>
        <v>re2571_</v>
      </c>
      <c r="BI4447" t="str">
        <f t="shared" si="767"/>
        <v>_0</v>
      </c>
      <c r="BJ4447" t="str">
        <f t="shared" si="768"/>
        <v>_</v>
      </c>
      <c r="BK4447" t="str">
        <f>IF(ISERROR(MATCH(LEFT(C4447,5)&amp;B4447&amp;"_"&amp;A4447,$BK$1:BK4446,0)),LEFT(C4447,5)&amp;B4447&amp;"_"&amp;A4447,"")</f>
        <v/>
      </c>
      <c r="BL4447">
        <f>COUNTIFS($B$1:B4447,B4447)-COUNTIFS($B$1:B4447,B4447,$BK$1:BK4447,"")</f>
        <v>0</v>
      </c>
      <c r="BM4447" t="str">
        <f t="shared" si="769"/>
        <v/>
      </c>
    </row>
    <row r="4448" spans="51:65" x14ac:dyDescent="0.25">
      <c r="AY4448" t="str">
        <f t="shared" si="759"/>
        <v/>
      </c>
      <c r="AZ4448">
        <f t="shared" si="760"/>
        <v>0</v>
      </c>
      <c r="BA4448" t="str">
        <f t="shared" si="761"/>
        <v>QB</v>
      </c>
      <c r="BB4448" t="str">
        <f t="shared" si="762"/>
        <v>_</v>
      </c>
      <c r="BC4448" t="str">
        <f t="shared" si="763"/>
        <v>ru</v>
      </c>
      <c r="BD4448">
        <f>COUNTIFS($BB$1:BB4448,BB4448,$BC$1:BC4448,"ru")</f>
        <v>2572</v>
      </c>
      <c r="BE4448" t="str">
        <f t="shared" si="764"/>
        <v>re</v>
      </c>
      <c r="BF4448">
        <f>COUNTIFS($BB$1:BB4448,BB4448,$BE$1:BE4448,"re")</f>
        <v>2572</v>
      </c>
      <c r="BG4448" t="str">
        <f t="shared" si="765"/>
        <v>ru2572_</v>
      </c>
      <c r="BH4448" t="str">
        <f t="shared" si="766"/>
        <v>re2572_</v>
      </c>
      <c r="BI4448" t="str">
        <f t="shared" si="767"/>
        <v>_0</v>
      </c>
      <c r="BJ4448" t="str">
        <f t="shared" si="768"/>
        <v>_</v>
      </c>
      <c r="BK4448" t="str">
        <f>IF(ISERROR(MATCH(LEFT(C4448,5)&amp;B4448&amp;"_"&amp;A4448,$BK$1:BK4447,0)),LEFT(C4448,5)&amp;B4448&amp;"_"&amp;A4448,"")</f>
        <v/>
      </c>
      <c r="BL4448">
        <f>COUNTIFS($B$1:B4448,B4448)-COUNTIFS($B$1:B4448,B4448,$BK$1:BK4448,"")</f>
        <v>0</v>
      </c>
      <c r="BM4448" t="str">
        <f t="shared" si="769"/>
        <v/>
      </c>
    </row>
    <row r="4449" spans="51:65" x14ac:dyDescent="0.25">
      <c r="AY4449" t="str">
        <f t="shared" si="759"/>
        <v/>
      </c>
      <c r="AZ4449">
        <f t="shared" si="760"/>
        <v>0</v>
      </c>
      <c r="BA4449" t="str">
        <f t="shared" si="761"/>
        <v>QB</v>
      </c>
      <c r="BB4449" t="str">
        <f t="shared" si="762"/>
        <v>_</v>
      </c>
      <c r="BC4449" t="str">
        <f t="shared" si="763"/>
        <v>ru</v>
      </c>
      <c r="BD4449">
        <f>COUNTIFS($BB$1:BB4449,BB4449,$BC$1:BC4449,"ru")</f>
        <v>2573</v>
      </c>
      <c r="BE4449" t="str">
        <f t="shared" si="764"/>
        <v>re</v>
      </c>
      <c r="BF4449">
        <f>COUNTIFS($BB$1:BB4449,BB4449,$BE$1:BE4449,"re")</f>
        <v>2573</v>
      </c>
      <c r="BG4449" t="str">
        <f t="shared" si="765"/>
        <v>ru2573_</v>
      </c>
      <c r="BH4449" t="str">
        <f t="shared" si="766"/>
        <v>re2573_</v>
      </c>
      <c r="BI4449" t="str">
        <f t="shared" si="767"/>
        <v>_0</v>
      </c>
      <c r="BJ4449" t="str">
        <f t="shared" si="768"/>
        <v>_</v>
      </c>
      <c r="BK4449" t="str">
        <f>IF(ISERROR(MATCH(LEFT(C4449,5)&amp;B4449&amp;"_"&amp;A4449,$BK$1:BK4448,0)),LEFT(C4449,5)&amp;B4449&amp;"_"&amp;A4449,"")</f>
        <v/>
      </c>
      <c r="BL4449">
        <f>COUNTIFS($B$1:B4449,B4449)-COUNTIFS($B$1:B4449,B4449,$BK$1:BK4449,"")</f>
        <v>0</v>
      </c>
      <c r="BM4449" t="str">
        <f t="shared" si="769"/>
        <v/>
      </c>
    </row>
    <row r="4450" spans="51:65" x14ac:dyDescent="0.25">
      <c r="AY4450" t="str">
        <f t="shared" si="759"/>
        <v/>
      </c>
      <c r="AZ4450">
        <f t="shared" si="760"/>
        <v>0</v>
      </c>
      <c r="BA4450" t="str">
        <f t="shared" si="761"/>
        <v>QB</v>
      </c>
      <c r="BB4450" t="str">
        <f t="shared" si="762"/>
        <v>_</v>
      </c>
      <c r="BC4450" t="str">
        <f t="shared" si="763"/>
        <v>ru</v>
      </c>
      <c r="BD4450">
        <f>COUNTIFS($BB$1:BB4450,BB4450,$BC$1:BC4450,"ru")</f>
        <v>2574</v>
      </c>
      <c r="BE4450" t="str">
        <f t="shared" si="764"/>
        <v>re</v>
      </c>
      <c r="BF4450">
        <f>COUNTIFS($BB$1:BB4450,BB4450,$BE$1:BE4450,"re")</f>
        <v>2574</v>
      </c>
      <c r="BG4450" t="str">
        <f t="shared" si="765"/>
        <v>ru2574_</v>
      </c>
      <c r="BH4450" t="str">
        <f t="shared" si="766"/>
        <v>re2574_</v>
      </c>
      <c r="BI4450" t="str">
        <f t="shared" si="767"/>
        <v>_0</v>
      </c>
      <c r="BJ4450" t="str">
        <f t="shared" si="768"/>
        <v>_</v>
      </c>
      <c r="BK4450" t="str">
        <f>IF(ISERROR(MATCH(LEFT(C4450,5)&amp;B4450&amp;"_"&amp;A4450,$BK$1:BK4449,0)),LEFT(C4450,5)&amp;B4450&amp;"_"&amp;A4450,"")</f>
        <v/>
      </c>
      <c r="BL4450">
        <f>COUNTIFS($B$1:B4450,B4450)-COUNTIFS($B$1:B4450,B4450,$BK$1:BK4450,"")</f>
        <v>0</v>
      </c>
      <c r="BM4450" t="str">
        <f t="shared" si="769"/>
        <v/>
      </c>
    </row>
    <row r="4451" spans="51:65" x14ac:dyDescent="0.25">
      <c r="AY4451" t="str">
        <f t="shared" si="759"/>
        <v/>
      </c>
      <c r="AZ4451">
        <f t="shared" si="760"/>
        <v>0</v>
      </c>
      <c r="BA4451" t="str">
        <f t="shared" si="761"/>
        <v>QB</v>
      </c>
      <c r="BB4451" t="str">
        <f t="shared" si="762"/>
        <v>_</v>
      </c>
      <c r="BC4451" t="str">
        <f t="shared" si="763"/>
        <v>ru</v>
      </c>
      <c r="BD4451">
        <f>COUNTIFS($BB$1:BB4451,BB4451,$BC$1:BC4451,"ru")</f>
        <v>2575</v>
      </c>
      <c r="BE4451" t="str">
        <f t="shared" si="764"/>
        <v>re</v>
      </c>
      <c r="BF4451">
        <f>COUNTIFS($BB$1:BB4451,BB4451,$BE$1:BE4451,"re")</f>
        <v>2575</v>
      </c>
      <c r="BG4451" t="str">
        <f t="shared" si="765"/>
        <v>ru2575_</v>
      </c>
      <c r="BH4451" t="str">
        <f t="shared" si="766"/>
        <v>re2575_</v>
      </c>
      <c r="BI4451" t="str">
        <f t="shared" si="767"/>
        <v>_0</v>
      </c>
      <c r="BJ4451" t="str">
        <f t="shared" si="768"/>
        <v>_</v>
      </c>
      <c r="BK4451" t="str">
        <f>IF(ISERROR(MATCH(LEFT(C4451,5)&amp;B4451&amp;"_"&amp;A4451,$BK$1:BK4450,0)),LEFT(C4451,5)&amp;B4451&amp;"_"&amp;A4451,"")</f>
        <v/>
      </c>
      <c r="BL4451">
        <f>COUNTIFS($B$1:B4451,B4451)-COUNTIFS($B$1:B4451,B4451,$BK$1:BK4451,"")</f>
        <v>0</v>
      </c>
      <c r="BM4451" t="str">
        <f t="shared" si="769"/>
        <v/>
      </c>
    </row>
    <row r="4452" spans="51:65" x14ac:dyDescent="0.25">
      <c r="AY4452" t="str">
        <f t="shared" ref="AY4452:AY4515" si="770">IF(ISNUMBER(AP4452),LEFT(C4452,7)&amp;"_"&amp;B4452,"")</f>
        <v/>
      </c>
      <c r="AZ4452">
        <f t="shared" ref="AZ4452:AZ4515" si="771">A4452</f>
        <v>0</v>
      </c>
      <c r="BA4452" t="str">
        <f t="shared" ref="BA4452:BA4515" si="772">IF(G4452="NA","","QB")</f>
        <v>QB</v>
      </c>
      <c r="BB4452" t="str">
        <f t="shared" ref="BB4452:BB4515" si="773">LEFT(C4452,7)&amp;"_"&amp;B4452</f>
        <v>_</v>
      </c>
      <c r="BC4452" t="str">
        <f t="shared" ref="BC4452:BC4515" si="774">IF(X4452="NA","","ru")</f>
        <v>ru</v>
      </c>
      <c r="BD4452">
        <f>COUNTIFS($BB$1:BB4452,BB4452,$BC$1:BC4452,"ru")</f>
        <v>2576</v>
      </c>
      <c r="BE4452" t="str">
        <f t="shared" ref="BE4452:BE4515" si="775">IF(AD4452="NA","","re")</f>
        <v>re</v>
      </c>
      <c r="BF4452">
        <f>COUNTIFS($BB$1:BB4452,BB4452,$BE$1:BE4452,"re")</f>
        <v>2576</v>
      </c>
      <c r="BG4452" t="str">
        <f t="shared" ref="BG4452:BG4515" si="776">BC4452&amp;BD4452&amp;$BB4452</f>
        <v>ru2576_</v>
      </c>
      <c r="BH4452" t="str">
        <f t="shared" ref="BH4452:BH4515" si="777">BE4452&amp;BF4452&amp;$BB4452</f>
        <v>re2576_</v>
      </c>
      <c r="BI4452" t="str">
        <f t="shared" ref="BI4452:BI4515" si="778">BB4452&amp;AZ4452</f>
        <v>_0</v>
      </c>
      <c r="BJ4452" t="str">
        <f t="shared" si="768"/>
        <v>_</v>
      </c>
      <c r="BK4452" t="str">
        <f>IF(ISERROR(MATCH(LEFT(C4452,5)&amp;B4452&amp;"_"&amp;A4452,$BK$1:BK4451,0)),LEFT(C4452,5)&amp;B4452&amp;"_"&amp;A4452,"")</f>
        <v/>
      </c>
      <c r="BL4452">
        <f>COUNTIFS($B$1:B4452,B4452)-COUNTIFS($B$1:B4452,B4452,$BK$1:BK4452,"")</f>
        <v>0</v>
      </c>
      <c r="BM4452" t="str">
        <f t="shared" si="769"/>
        <v/>
      </c>
    </row>
    <row r="4453" spans="51:65" x14ac:dyDescent="0.25">
      <c r="AY4453" t="str">
        <f t="shared" si="770"/>
        <v/>
      </c>
      <c r="AZ4453">
        <f t="shared" si="771"/>
        <v>0</v>
      </c>
      <c r="BA4453" t="str">
        <f t="shared" si="772"/>
        <v>QB</v>
      </c>
      <c r="BB4453" t="str">
        <f t="shared" si="773"/>
        <v>_</v>
      </c>
      <c r="BC4453" t="str">
        <f t="shared" si="774"/>
        <v>ru</v>
      </c>
      <c r="BD4453">
        <f>COUNTIFS($BB$1:BB4453,BB4453,$BC$1:BC4453,"ru")</f>
        <v>2577</v>
      </c>
      <c r="BE4453" t="str">
        <f t="shared" si="775"/>
        <v>re</v>
      </c>
      <c r="BF4453">
        <f>COUNTIFS($BB$1:BB4453,BB4453,$BE$1:BE4453,"re")</f>
        <v>2577</v>
      </c>
      <c r="BG4453" t="str">
        <f t="shared" si="776"/>
        <v>ru2577_</v>
      </c>
      <c r="BH4453" t="str">
        <f t="shared" si="777"/>
        <v>re2577_</v>
      </c>
      <c r="BI4453" t="str">
        <f t="shared" si="778"/>
        <v>_0</v>
      </c>
      <c r="BJ4453" t="str">
        <f t="shared" si="768"/>
        <v>_</v>
      </c>
      <c r="BK4453" t="str">
        <f>IF(ISERROR(MATCH(LEFT(C4453,5)&amp;B4453&amp;"_"&amp;A4453,$BK$1:BK4452,0)),LEFT(C4453,5)&amp;B4453&amp;"_"&amp;A4453,"")</f>
        <v/>
      </c>
      <c r="BL4453">
        <f>COUNTIFS($B$1:B4453,B4453)-COUNTIFS($B$1:B4453,B4453,$BK$1:BK4453,"")</f>
        <v>0</v>
      </c>
      <c r="BM4453" t="str">
        <f t="shared" si="769"/>
        <v/>
      </c>
    </row>
    <row r="4454" spans="51:65" x14ac:dyDescent="0.25">
      <c r="AY4454" t="str">
        <f t="shared" si="770"/>
        <v/>
      </c>
      <c r="AZ4454">
        <f t="shared" si="771"/>
        <v>0</v>
      </c>
      <c r="BA4454" t="str">
        <f t="shared" si="772"/>
        <v>QB</v>
      </c>
      <c r="BB4454" t="str">
        <f t="shared" si="773"/>
        <v>_</v>
      </c>
      <c r="BC4454" t="str">
        <f t="shared" si="774"/>
        <v>ru</v>
      </c>
      <c r="BD4454">
        <f>COUNTIFS($BB$1:BB4454,BB4454,$BC$1:BC4454,"ru")</f>
        <v>2578</v>
      </c>
      <c r="BE4454" t="str">
        <f t="shared" si="775"/>
        <v>re</v>
      </c>
      <c r="BF4454">
        <f>COUNTIFS($BB$1:BB4454,BB4454,$BE$1:BE4454,"re")</f>
        <v>2578</v>
      </c>
      <c r="BG4454" t="str">
        <f t="shared" si="776"/>
        <v>ru2578_</v>
      </c>
      <c r="BH4454" t="str">
        <f t="shared" si="777"/>
        <v>re2578_</v>
      </c>
      <c r="BI4454" t="str">
        <f t="shared" si="778"/>
        <v>_0</v>
      </c>
      <c r="BJ4454" t="str">
        <f t="shared" si="768"/>
        <v>_</v>
      </c>
      <c r="BK4454" t="str">
        <f>IF(ISERROR(MATCH(LEFT(C4454,5)&amp;B4454&amp;"_"&amp;A4454,$BK$1:BK4453,0)),LEFT(C4454,5)&amp;B4454&amp;"_"&amp;A4454,"")</f>
        <v/>
      </c>
      <c r="BL4454">
        <f>COUNTIFS($B$1:B4454,B4454)-COUNTIFS($B$1:B4454,B4454,$BK$1:BK4454,"")</f>
        <v>0</v>
      </c>
      <c r="BM4454" t="str">
        <f t="shared" si="769"/>
        <v/>
      </c>
    </row>
    <row r="4455" spans="51:65" x14ac:dyDescent="0.25">
      <c r="AY4455" t="str">
        <f t="shared" si="770"/>
        <v/>
      </c>
      <c r="AZ4455">
        <f t="shared" si="771"/>
        <v>0</v>
      </c>
      <c r="BA4455" t="str">
        <f t="shared" si="772"/>
        <v>QB</v>
      </c>
      <c r="BB4455" t="str">
        <f t="shared" si="773"/>
        <v>_</v>
      </c>
      <c r="BC4455" t="str">
        <f t="shared" si="774"/>
        <v>ru</v>
      </c>
      <c r="BD4455">
        <f>COUNTIFS($BB$1:BB4455,BB4455,$BC$1:BC4455,"ru")</f>
        <v>2579</v>
      </c>
      <c r="BE4455" t="str">
        <f t="shared" si="775"/>
        <v>re</v>
      </c>
      <c r="BF4455">
        <f>COUNTIFS($BB$1:BB4455,BB4455,$BE$1:BE4455,"re")</f>
        <v>2579</v>
      </c>
      <c r="BG4455" t="str">
        <f t="shared" si="776"/>
        <v>ru2579_</v>
      </c>
      <c r="BH4455" t="str">
        <f t="shared" si="777"/>
        <v>re2579_</v>
      </c>
      <c r="BI4455" t="str">
        <f t="shared" si="778"/>
        <v>_0</v>
      </c>
      <c r="BJ4455" t="str">
        <f t="shared" si="768"/>
        <v>_</v>
      </c>
      <c r="BK4455" t="str">
        <f>IF(ISERROR(MATCH(LEFT(C4455,5)&amp;B4455&amp;"_"&amp;A4455,$BK$1:BK4454,0)),LEFT(C4455,5)&amp;B4455&amp;"_"&amp;A4455,"")</f>
        <v/>
      </c>
      <c r="BL4455">
        <f>COUNTIFS($B$1:B4455,B4455)-COUNTIFS($B$1:B4455,B4455,$BK$1:BK4455,"")</f>
        <v>0</v>
      </c>
      <c r="BM4455" t="str">
        <f t="shared" si="769"/>
        <v/>
      </c>
    </row>
    <row r="4456" spans="51:65" x14ac:dyDescent="0.25">
      <c r="AY4456" t="str">
        <f t="shared" si="770"/>
        <v/>
      </c>
      <c r="AZ4456">
        <f t="shared" si="771"/>
        <v>0</v>
      </c>
      <c r="BA4456" t="str">
        <f t="shared" si="772"/>
        <v>QB</v>
      </c>
      <c r="BB4456" t="str">
        <f t="shared" si="773"/>
        <v>_</v>
      </c>
      <c r="BC4456" t="str">
        <f t="shared" si="774"/>
        <v>ru</v>
      </c>
      <c r="BD4456">
        <f>COUNTIFS($BB$1:BB4456,BB4456,$BC$1:BC4456,"ru")</f>
        <v>2580</v>
      </c>
      <c r="BE4456" t="str">
        <f t="shared" si="775"/>
        <v>re</v>
      </c>
      <c r="BF4456">
        <f>COUNTIFS($BB$1:BB4456,BB4456,$BE$1:BE4456,"re")</f>
        <v>2580</v>
      </c>
      <c r="BG4456" t="str">
        <f t="shared" si="776"/>
        <v>ru2580_</v>
      </c>
      <c r="BH4456" t="str">
        <f t="shared" si="777"/>
        <v>re2580_</v>
      </c>
      <c r="BI4456" t="str">
        <f t="shared" si="778"/>
        <v>_0</v>
      </c>
      <c r="BJ4456" t="str">
        <f t="shared" si="768"/>
        <v>_</v>
      </c>
      <c r="BK4456" t="str">
        <f>IF(ISERROR(MATCH(LEFT(C4456,5)&amp;B4456&amp;"_"&amp;A4456,$BK$1:BK4455,0)),LEFT(C4456,5)&amp;B4456&amp;"_"&amp;A4456,"")</f>
        <v/>
      </c>
      <c r="BL4456">
        <f>COUNTIFS($B$1:B4456,B4456)-COUNTIFS($B$1:B4456,B4456,$BK$1:BK4456,"")</f>
        <v>0</v>
      </c>
      <c r="BM4456" t="str">
        <f t="shared" si="769"/>
        <v/>
      </c>
    </row>
    <row r="4457" spans="51:65" x14ac:dyDescent="0.25">
      <c r="AY4457" t="str">
        <f t="shared" si="770"/>
        <v/>
      </c>
      <c r="AZ4457">
        <f t="shared" si="771"/>
        <v>0</v>
      </c>
      <c r="BA4457" t="str">
        <f t="shared" si="772"/>
        <v>QB</v>
      </c>
      <c r="BB4457" t="str">
        <f t="shared" si="773"/>
        <v>_</v>
      </c>
      <c r="BC4457" t="str">
        <f t="shared" si="774"/>
        <v>ru</v>
      </c>
      <c r="BD4457">
        <f>COUNTIFS($BB$1:BB4457,BB4457,$BC$1:BC4457,"ru")</f>
        <v>2581</v>
      </c>
      <c r="BE4457" t="str">
        <f t="shared" si="775"/>
        <v>re</v>
      </c>
      <c r="BF4457">
        <f>COUNTIFS($BB$1:BB4457,BB4457,$BE$1:BE4457,"re")</f>
        <v>2581</v>
      </c>
      <c r="BG4457" t="str">
        <f t="shared" si="776"/>
        <v>ru2581_</v>
      </c>
      <c r="BH4457" t="str">
        <f t="shared" si="777"/>
        <v>re2581_</v>
      </c>
      <c r="BI4457" t="str">
        <f t="shared" si="778"/>
        <v>_0</v>
      </c>
      <c r="BJ4457" t="str">
        <f t="shared" si="768"/>
        <v>_</v>
      </c>
      <c r="BK4457" t="str">
        <f>IF(ISERROR(MATCH(LEFT(C4457,5)&amp;B4457&amp;"_"&amp;A4457,$BK$1:BK4456,0)),LEFT(C4457,5)&amp;B4457&amp;"_"&amp;A4457,"")</f>
        <v/>
      </c>
      <c r="BL4457">
        <f>COUNTIFS($B$1:B4457,B4457)-COUNTIFS($B$1:B4457,B4457,$BK$1:BK4457,"")</f>
        <v>0</v>
      </c>
      <c r="BM4457" t="str">
        <f t="shared" si="769"/>
        <v/>
      </c>
    </row>
    <row r="4458" spans="51:65" x14ac:dyDescent="0.25">
      <c r="AY4458" t="str">
        <f t="shared" si="770"/>
        <v/>
      </c>
      <c r="AZ4458">
        <f t="shared" si="771"/>
        <v>0</v>
      </c>
      <c r="BA4458" t="str">
        <f t="shared" si="772"/>
        <v>QB</v>
      </c>
      <c r="BB4458" t="str">
        <f t="shared" si="773"/>
        <v>_</v>
      </c>
      <c r="BC4458" t="str">
        <f t="shared" si="774"/>
        <v>ru</v>
      </c>
      <c r="BD4458">
        <f>COUNTIFS($BB$1:BB4458,BB4458,$BC$1:BC4458,"ru")</f>
        <v>2582</v>
      </c>
      <c r="BE4458" t="str">
        <f t="shared" si="775"/>
        <v>re</v>
      </c>
      <c r="BF4458">
        <f>COUNTIFS($BB$1:BB4458,BB4458,$BE$1:BE4458,"re")</f>
        <v>2582</v>
      </c>
      <c r="BG4458" t="str">
        <f t="shared" si="776"/>
        <v>ru2582_</v>
      </c>
      <c r="BH4458" t="str">
        <f t="shared" si="777"/>
        <v>re2582_</v>
      </c>
      <c r="BI4458" t="str">
        <f t="shared" si="778"/>
        <v>_0</v>
      </c>
      <c r="BJ4458" t="str">
        <f t="shared" si="768"/>
        <v>_</v>
      </c>
      <c r="BK4458" t="str">
        <f>IF(ISERROR(MATCH(LEFT(C4458,5)&amp;B4458&amp;"_"&amp;A4458,$BK$1:BK4457,0)),LEFT(C4458,5)&amp;B4458&amp;"_"&amp;A4458,"")</f>
        <v/>
      </c>
      <c r="BL4458">
        <f>COUNTIFS($B$1:B4458,B4458)-COUNTIFS($B$1:B4458,B4458,$BK$1:BK4458,"")</f>
        <v>0</v>
      </c>
      <c r="BM4458" t="str">
        <f t="shared" si="769"/>
        <v/>
      </c>
    </row>
    <row r="4459" spans="51:65" x14ac:dyDescent="0.25">
      <c r="AY4459" t="str">
        <f t="shared" si="770"/>
        <v/>
      </c>
      <c r="AZ4459">
        <f t="shared" si="771"/>
        <v>0</v>
      </c>
      <c r="BA4459" t="str">
        <f t="shared" si="772"/>
        <v>QB</v>
      </c>
      <c r="BB4459" t="str">
        <f t="shared" si="773"/>
        <v>_</v>
      </c>
      <c r="BC4459" t="str">
        <f t="shared" si="774"/>
        <v>ru</v>
      </c>
      <c r="BD4459">
        <f>COUNTIFS($BB$1:BB4459,BB4459,$BC$1:BC4459,"ru")</f>
        <v>2583</v>
      </c>
      <c r="BE4459" t="str">
        <f t="shared" si="775"/>
        <v>re</v>
      </c>
      <c r="BF4459">
        <f>COUNTIFS($BB$1:BB4459,BB4459,$BE$1:BE4459,"re")</f>
        <v>2583</v>
      </c>
      <c r="BG4459" t="str">
        <f t="shared" si="776"/>
        <v>ru2583_</v>
      </c>
      <c r="BH4459" t="str">
        <f t="shared" si="777"/>
        <v>re2583_</v>
      </c>
      <c r="BI4459" t="str">
        <f t="shared" si="778"/>
        <v>_0</v>
      </c>
      <c r="BJ4459" t="str">
        <f t="shared" si="768"/>
        <v>_</v>
      </c>
      <c r="BK4459" t="str">
        <f>IF(ISERROR(MATCH(LEFT(C4459,5)&amp;B4459&amp;"_"&amp;A4459,$BK$1:BK4458,0)),LEFT(C4459,5)&amp;B4459&amp;"_"&amp;A4459,"")</f>
        <v/>
      </c>
      <c r="BL4459">
        <f>COUNTIFS($B$1:B4459,B4459)-COUNTIFS($B$1:B4459,B4459,$BK$1:BK4459,"")</f>
        <v>0</v>
      </c>
      <c r="BM4459" t="str">
        <f t="shared" si="769"/>
        <v/>
      </c>
    </row>
    <row r="4460" spans="51:65" x14ac:dyDescent="0.25">
      <c r="AY4460" t="str">
        <f t="shared" si="770"/>
        <v/>
      </c>
      <c r="AZ4460">
        <f t="shared" si="771"/>
        <v>0</v>
      </c>
      <c r="BA4460" t="str">
        <f t="shared" si="772"/>
        <v>QB</v>
      </c>
      <c r="BB4460" t="str">
        <f t="shared" si="773"/>
        <v>_</v>
      </c>
      <c r="BC4460" t="str">
        <f t="shared" si="774"/>
        <v>ru</v>
      </c>
      <c r="BD4460">
        <f>COUNTIFS($BB$1:BB4460,BB4460,$BC$1:BC4460,"ru")</f>
        <v>2584</v>
      </c>
      <c r="BE4460" t="str">
        <f t="shared" si="775"/>
        <v>re</v>
      </c>
      <c r="BF4460">
        <f>COUNTIFS($BB$1:BB4460,BB4460,$BE$1:BE4460,"re")</f>
        <v>2584</v>
      </c>
      <c r="BG4460" t="str">
        <f t="shared" si="776"/>
        <v>ru2584_</v>
      </c>
      <c r="BH4460" t="str">
        <f t="shared" si="777"/>
        <v>re2584_</v>
      </c>
      <c r="BI4460" t="str">
        <f t="shared" si="778"/>
        <v>_0</v>
      </c>
      <c r="BJ4460" t="str">
        <f t="shared" si="768"/>
        <v>_</v>
      </c>
      <c r="BK4460" t="str">
        <f>IF(ISERROR(MATCH(LEFT(C4460,5)&amp;B4460&amp;"_"&amp;A4460,$BK$1:BK4459,0)),LEFT(C4460,5)&amp;B4460&amp;"_"&amp;A4460,"")</f>
        <v/>
      </c>
      <c r="BL4460">
        <f>COUNTIFS($B$1:B4460,B4460)-COUNTIFS($B$1:B4460,B4460,$BK$1:BK4460,"")</f>
        <v>0</v>
      </c>
      <c r="BM4460" t="str">
        <f t="shared" si="769"/>
        <v/>
      </c>
    </row>
    <row r="4461" spans="51:65" x14ac:dyDescent="0.25">
      <c r="AY4461" t="str">
        <f t="shared" si="770"/>
        <v/>
      </c>
      <c r="AZ4461">
        <f t="shared" si="771"/>
        <v>0</v>
      </c>
      <c r="BA4461" t="str">
        <f t="shared" si="772"/>
        <v>QB</v>
      </c>
      <c r="BB4461" t="str">
        <f t="shared" si="773"/>
        <v>_</v>
      </c>
      <c r="BC4461" t="str">
        <f t="shared" si="774"/>
        <v>ru</v>
      </c>
      <c r="BD4461">
        <f>COUNTIFS($BB$1:BB4461,BB4461,$BC$1:BC4461,"ru")</f>
        <v>2585</v>
      </c>
      <c r="BE4461" t="str">
        <f t="shared" si="775"/>
        <v>re</v>
      </c>
      <c r="BF4461">
        <f>COUNTIFS($BB$1:BB4461,BB4461,$BE$1:BE4461,"re")</f>
        <v>2585</v>
      </c>
      <c r="BG4461" t="str">
        <f t="shared" si="776"/>
        <v>ru2585_</v>
      </c>
      <c r="BH4461" t="str">
        <f t="shared" si="777"/>
        <v>re2585_</v>
      </c>
      <c r="BI4461" t="str">
        <f t="shared" si="778"/>
        <v>_0</v>
      </c>
      <c r="BJ4461" t="str">
        <f t="shared" si="768"/>
        <v>_</v>
      </c>
      <c r="BK4461" t="str">
        <f>IF(ISERROR(MATCH(LEFT(C4461,5)&amp;B4461&amp;"_"&amp;A4461,$BK$1:BK4460,0)),LEFT(C4461,5)&amp;B4461&amp;"_"&amp;A4461,"")</f>
        <v/>
      </c>
      <c r="BL4461">
        <f>COUNTIFS($B$1:B4461,B4461)-COUNTIFS($B$1:B4461,B4461,$BK$1:BK4461,"")</f>
        <v>0</v>
      </c>
      <c r="BM4461" t="str">
        <f t="shared" si="769"/>
        <v/>
      </c>
    </row>
    <row r="4462" spans="51:65" x14ac:dyDescent="0.25">
      <c r="AY4462" t="str">
        <f t="shared" si="770"/>
        <v/>
      </c>
      <c r="AZ4462">
        <f t="shared" si="771"/>
        <v>0</v>
      </c>
      <c r="BA4462" t="str">
        <f t="shared" si="772"/>
        <v>QB</v>
      </c>
      <c r="BB4462" t="str">
        <f t="shared" si="773"/>
        <v>_</v>
      </c>
      <c r="BC4462" t="str">
        <f t="shared" si="774"/>
        <v>ru</v>
      </c>
      <c r="BD4462">
        <f>COUNTIFS($BB$1:BB4462,BB4462,$BC$1:BC4462,"ru")</f>
        <v>2586</v>
      </c>
      <c r="BE4462" t="str">
        <f t="shared" si="775"/>
        <v>re</v>
      </c>
      <c r="BF4462">
        <f>COUNTIFS($BB$1:BB4462,BB4462,$BE$1:BE4462,"re")</f>
        <v>2586</v>
      </c>
      <c r="BG4462" t="str">
        <f t="shared" si="776"/>
        <v>ru2586_</v>
      </c>
      <c r="BH4462" t="str">
        <f t="shared" si="777"/>
        <v>re2586_</v>
      </c>
      <c r="BI4462" t="str">
        <f t="shared" si="778"/>
        <v>_0</v>
      </c>
      <c r="BJ4462" t="str">
        <f t="shared" si="768"/>
        <v>_</v>
      </c>
      <c r="BK4462" t="str">
        <f>IF(ISERROR(MATCH(LEFT(C4462,5)&amp;B4462&amp;"_"&amp;A4462,$BK$1:BK4461,0)),LEFT(C4462,5)&amp;B4462&amp;"_"&amp;A4462,"")</f>
        <v/>
      </c>
      <c r="BL4462">
        <f>COUNTIFS($B$1:B4462,B4462)-COUNTIFS($B$1:B4462,B4462,$BK$1:BK4462,"")</f>
        <v>0</v>
      </c>
      <c r="BM4462" t="str">
        <f t="shared" si="769"/>
        <v/>
      </c>
    </row>
    <row r="4463" spans="51:65" x14ac:dyDescent="0.25">
      <c r="AY4463" t="str">
        <f t="shared" si="770"/>
        <v/>
      </c>
      <c r="AZ4463">
        <f t="shared" si="771"/>
        <v>0</v>
      </c>
      <c r="BA4463" t="str">
        <f t="shared" si="772"/>
        <v>QB</v>
      </c>
      <c r="BB4463" t="str">
        <f t="shared" si="773"/>
        <v>_</v>
      </c>
      <c r="BC4463" t="str">
        <f t="shared" si="774"/>
        <v>ru</v>
      </c>
      <c r="BD4463">
        <f>COUNTIFS($BB$1:BB4463,BB4463,$BC$1:BC4463,"ru")</f>
        <v>2587</v>
      </c>
      <c r="BE4463" t="str">
        <f t="shared" si="775"/>
        <v>re</v>
      </c>
      <c r="BF4463">
        <f>COUNTIFS($BB$1:BB4463,BB4463,$BE$1:BE4463,"re")</f>
        <v>2587</v>
      </c>
      <c r="BG4463" t="str">
        <f t="shared" si="776"/>
        <v>ru2587_</v>
      </c>
      <c r="BH4463" t="str">
        <f t="shared" si="777"/>
        <v>re2587_</v>
      </c>
      <c r="BI4463" t="str">
        <f t="shared" si="778"/>
        <v>_0</v>
      </c>
      <c r="BJ4463" t="str">
        <f t="shared" si="768"/>
        <v>_</v>
      </c>
      <c r="BK4463" t="str">
        <f>IF(ISERROR(MATCH(LEFT(C4463,5)&amp;B4463&amp;"_"&amp;A4463,$BK$1:BK4462,0)),LEFT(C4463,5)&amp;B4463&amp;"_"&amp;A4463,"")</f>
        <v/>
      </c>
      <c r="BL4463">
        <f>COUNTIFS($B$1:B4463,B4463)-COUNTIFS($B$1:B4463,B4463,$BK$1:BK4463,"")</f>
        <v>0</v>
      </c>
      <c r="BM4463" t="str">
        <f t="shared" si="769"/>
        <v/>
      </c>
    </row>
    <row r="4464" spans="51:65" x14ac:dyDescent="0.25">
      <c r="AY4464" t="str">
        <f t="shared" si="770"/>
        <v/>
      </c>
      <c r="AZ4464">
        <f t="shared" si="771"/>
        <v>0</v>
      </c>
      <c r="BA4464" t="str">
        <f t="shared" si="772"/>
        <v>QB</v>
      </c>
      <c r="BB4464" t="str">
        <f t="shared" si="773"/>
        <v>_</v>
      </c>
      <c r="BC4464" t="str">
        <f t="shared" si="774"/>
        <v>ru</v>
      </c>
      <c r="BD4464">
        <f>COUNTIFS($BB$1:BB4464,BB4464,$BC$1:BC4464,"ru")</f>
        <v>2588</v>
      </c>
      <c r="BE4464" t="str">
        <f t="shared" si="775"/>
        <v>re</v>
      </c>
      <c r="BF4464">
        <f>COUNTIFS($BB$1:BB4464,BB4464,$BE$1:BE4464,"re")</f>
        <v>2588</v>
      </c>
      <c r="BG4464" t="str">
        <f t="shared" si="776"/>
        <v>ru2588_</v>
      </c>
      <c r="BH4464" t="str">
        <f t="shared" si="777"/>
        <v>re2588_</v>
      </c>
      <c r="BI4464" t="str">
        <f t="shared" si="778"/>
        <v>_0</v>
      </c>
      <c r="BJ4464" t="str">
        <f t="shared" si="768"/>
        <v>_</v>
      </c>
      <c r="BK4464" t="str">
        <f>IF(ISERROR(MATCH(LEFT(C4464,5)&amp;B4464&amp;"_"&amp;A4464,$BK$1:BK4463,0)),LEFT(C4464,5)&amp;B4464&amp;"_"&amp;A4464,"")</f>
        <v/>
      </c>
      <c r="BL4464">
        <f>COUNTIFS($B$1:B4464,B4464)-COUNTIFS($B$1:B4464,B4464,$BK$1:BK4464,"")</f>
        <v>0</v>
      </c>
      <c r="BM4464" t="str">
        <f t="shared" si="769"/>
        <v/>
      </c>
    </row>
    <row r="4465" spans="51:65" x14ac:dyDescent="0.25">
      <c r="AY4465" t="str">
        <f t="shared" si="770"/>
        <v/>
      </c>
      <c r="AZ4465">
        <f t="shared" si="771"/>
        <v>0</v>
      </c>
      <c r="BA4465" t="str">
        <f t="shared" si="772"/>
        <v>QB</v>
      </c>
      <c r="BB4465" t="str">
        <f t="shared" si="773"/>
        <v>_</v>
      </c>
      <c r="BC4465" t="str">
        <f t="shared" si="774"/>
        <v>ru</v>
      </c>
      <c r="BD4465">
        <f>COUNTIFS($BB$1:BB4465,BB4465,$BC$1:BC4465,"ru")</f>
        <v>2589</v>
      </c>
      <c r="BE4465" t="str">
        <f t="shared" si="775"/>
        <v>re</v>
      </c>
      <c r="BF4465">
        <f>COUNTIFS($BB$1:BB4465,BB4465,$BE$1:BE4465,"re")</f>
        <v>2589</v>
      </c>
      <c r="BG4465" t="str">
        <f t="shared" si="776"/>
        <v>ru2589_</v>
      </c>
      <c r="BH4465" t="str">
        <f t="shared" si="777"/>
        <v>re2589_</v>
      </c>
      <c r="BI4465" t="str">
        <f t="shared" si="778"/>
        <v>_0</v>
      </c>
      <c r="BJ4465" t="str">
        <f t="shared" si="768"/>
        <v>_</v>
      </c>
      <c r="BK4465" t="str">
        <f>IF(ISERROR(MATCH(LEFT(C4465,5)&amp;B4465&amp;"_"&amp;A4465,$BK$1:BK4464,0)),LEFT(C4465,5)&amp;B4465&amp;"_"&amp;A4465,"")</f>
        <v/>
      </c>
      <c r="BL4465">
        <f>COUNTIFS($B$1:B4465,B4465)-COUNTIFS($B$1:B4465,B4465,$BK$1:BK4465,"")</f>
        <v>0</v>
      </c>
      <c r="BM4465" t="str">
        <f t="shared" si="769"/>
        <v/>
      </c>
    </row>
    <row r="4466" spans="51:65" x14ac:dyDescent="0.25">
      <c r="AY4466" t="str">
        <f t="shared" si="770"/>
        <v/>
      </c>
      <c r="AZ4466">
        <f t="shared" si="771"/>
        <v>0</v>
      </c>
      <c r="BA4466" t="str">
        <f t="shared" si="772"/>
        <v>QB</v>
      </c>
      <c r="BB4466" t="str">
        <f t="shared" si="773"/>
        <v>_</v>
      </c>
      <c r="BC4466" t="str">
        <f t="shared" si="774"/>
        <v>ru</v>
      </c>
      <c r="BD4466">
        <f>COUNTIFS($BB$1:BB4466,BB4466,$BC$1:BC4466,"ru")</f>
        <v>2590</v>
      </c>
      <c r="BE4466" t="str">
        <f t="shared" si="775"/>
        <v>re</v>
      </c>
      <c r="BF4466">
        <f>COUNTIFS($BB$1:BB4466,BB4466,$BE$1:BE4466,"re")</f>
        <v>2590</v>
      </c>
      <c r="BG4466" t="str">
        <f t="shared" si="776"/>
        <v>ru2590_</v>
      </c>
      <c r="BH4466" t="str">
        <f t="shared" si="777"/>
        <v>re2590_</v>
      </c>
      <c r="BI4466" t="str">
        <f t="shared" si="778"/>
        <v>_0</v>
      </c>
      <c r="BJ4466" t="str">
        <f t="shared" si="768"/>
        <v>_</v>
      </c>
      <c r="BK4466" t="str">
        <f>IF(ISERROR(MATCH(LEFT(C4466,5)&amp;B4466&amp;"_"&amp;A4466,$BK$1:BK4465,0)),LEFT(C4466,5)&amp;B4466&amp;"_"&amp;A4466,"")</f>
        <v/>
      </c>
      <c r="BL4466">
        <f>COUNTIFS($B$1:B4466,B4466)-COUNTIFS($B$1:B4466,B4466,$BK$1:BK4466,"")</f>
        <v>0</v>
      </c>
      <c r="BM4466" t="str">
        <f t="shared" si="769"/>
        <v/>
      </c>
    </row>
    <row r="4467" spans="51:65" x14ac:dyDescent="0.25">
      <c r="AY4467" t="str">
        <f t="shared" si="770"/>
        <v/>
      </c>
      <c r="AZ4467">
        <f t="shared" si="771"/>
        <v>0</v>
      </c>
      <c r="BA4467" t="str">
        <f t="shared" si="772"/>
        <v>QB</v>
      </c>
      <c r="BB4467" t="str">
        <f t="shared" si="773"/>
        <v>_</v>
      </c>
      <c r="BC4467" t="str">
        <f t="shared" si="774"/>
        <v>ru</v>
      </c>
      <c r="BD4467">
        <f>COUNTIFS($BB$1:BB4467,BB4467,$BC$1:BC4467,"ru")</f>
        <v>2591</v>
      </c>
      <c r="BE4467" t="str">
        <f t="shared" si="775"/>
        <v>re</v>
      </c>
      <c r="BF4467">
        <f>COUNTIFS($BB$1:BB4467,BB4467,$BE$1:BE4467,"re")</f>
        <v>2591</v>
      </c>
      <c r="BG4467" t="str">
        <f t="shared" si="776"/>
        <v>ru2591_</v>
      </c>
      <c r="BH4467" t="str">
        <f t="shared" si="777"/>
        <v>re2591_</v>
      </c>
      <c r="BI4467" t="str">
        <f t="shared" si="778"/>
        <v>_0</v>
      </c>
      <c r="BJ4467" t="str">
        <f t="shared" si="768"/>
        <v>_</v>
      </c>
      <c r="BK4467" t="str">
        <f>IF(ISERROR(MATCH(LEFT(C4467,5)&amp;B4467&amp;"_"&amp;A4467,$BK$1:BK4466,0)),LEFT(C4467,5)&amp;B4467&amp;"_"&amp;A4467,"")</f>
        <v/>
      </c>
      <c r="BL4467">
        <f>COUNTIFS($B$1:B4467,B4467)-COUNTIFS($B$1:B4467,B4467,$BK$1:BK4467,"")</f>
        <v>0</v>
      </c>
      <c r="BM4467" t="str">
        <f t="shared" si="769"/>
        <v/>
      </c>
    </row>
    <row r="4468" spans="51:65" x14ac:dyDescent="0.25">
      <c r="AY4468" t="str">
        <f t="shared" si="770"/>
        <v/>
      </c>
      <c r="AZ4468">
        <f t="shared" si="771"/>
        <v>0</v>
      </c>
      <c r="BA4468" t="str">
        <f t="shared" si="772"/>
        <v>QB</v>
      </c>
      <c r="BB4468" t="str">
        <f t="shared" si="773"/>
        <v>_</v>
      </c>
      <c r="BC4468" t="str">
        <f t="shared" si="774"/>
        <v>ru</v>
      </c>
      <c r="BD4468">
        <f>COUNTIFS($BB$1:BB4468,BB4468,$BC$1:BC4468,"ru")</f>
        <v>2592</v>
      </c>
      <c r="BE4468" t="str">
        <f t="shared" si="775"/>
        <v>re</v>
      </c>
      <c r="BF4468">
        <f>COUNTIFS($BB$1:BB4468,BB4468,$BE$1:BE4468,"re")</f>
        <v>2592</v>
      </c>
      <c r="BG4468" t="str">
        <f t="shared" si="776"/>
        <v>ru2592_</v>
      </c>
      <c r="BH4468" t="str">
        <f t="shared" si="777"/>
        <v>re2592_</v>
      </c>
      <c r="BI4468" t="str">
        <f t="shared" si="778"/>
        <v>_0</v>
      </c>
      <c r="BJ4468" t="str">
        <f t="shared" si="768"/>
        <v>_</v>
      </c>
      <c r="BK4468" t="str">
        <f>IF(ISERROR(MATCH(LEFT(C4468,5)&amp;B4468&amp;"_"&amp;A4468,$BK$1:BK4467,0)),LEFT(C4468,5)&amp;B4468&amp;"_"&amp;A4468,"")</f>
        <v/>
      </c>
      <c r="BL4468">
        <f>COUNTIFS($B$1:B4468,B4468)-COUNTIFS($B$1:B4468,B4468,$BK$1:BK4468,"")</f>
        <v>0</v>
      </c>
      <c r="BM4468" t="str">
        <f t="shared" si="769"/>
        <v/>
      </c>
    </row>
    <row r="4469" spans="51:65" x14ac:dyDescent="0.25">
      <c r="AY4469" t="str">
        <f t="shared" si="770"/>
        <v/>
      </c>
      <c r="AZ4469">
        <f t="shared" si="771"/>
        <v>0</v>
      </c>
      <c r="BA4469" t="str">
        <f t="shared" si="772"/>
        <v>QB</v>
      </c>
      <c r="BB4469" t="str">
        <f t="shared" si="773"/>
        <v>_</v>
      </c>
      <c r="BC4469" t="str">
        <f t="shared" si="774"/>
        <v>ru</v>
      </c>
      <c r="BD4469">
        <f>COUNTIFS($BB$1:BB4469,BB4469,$BC$1:BC4469,"ru")</f>
        <v>2593</v>
      </c>
      <c r="BE4469" t="str">
        <f t="shared" si="775"/>
        <v>re</v>
      </c>
      <c r="BF4469">
        <f>COUNTIFS($BB$1:BB4469,BB4469,$BE$1:BE4469,"re")</f>
        <v>2593</v>
      </c>
      <c r="BG4469" t="str">
        <f t="shared" si="776"/>
        <v>ru2593_</v>
      </c>
      <c r="BH4469" t="str">
        <f t="shared" si="777"/>
        <v>re2593_</v>
      </c>
      <c r="BI4469" t="str">
        <f t="shared" si="778"/>
        <v>_0</v>
      </c>
      <c r="BJ4469" t="str">
        <f t="shared" si="768"/>
        <v>_</v>
      </c>
      <c r="BK4469" t="str">
        <f>IF(ISERROR(MATCH(LEFT(C4469,5)&amp;B4469&amp;"_"&amp;A4469,$BK$1:BK4468,0)),LEFT(C4469,5)&amp;B4469&amp;"_"&amp;A4469,"")</f>
        <v/>
      </c>
      <c r="BL4469">
        <f>COUNTIFS($B$1:B4469,B4469)-COUNTIFS($B$1:B4469,B4469,$BK$1:BK4469,"")</f>
        <v>0</v>
      </c>
      <c r="BM4469" t="str">
        <f t="shared" si="769"/>
        <v/>
      </c>
    </row>
    <row r="4470" spans="51:65" x14ac:dyDescent="0.25">
      <c r="AY4470" t="str">
        <f t="shared" si="770"/>
        <v/>
      </c>
      <c r="AZ4470">
        <f t="shared" si="771"/>
        <v>0</v>
      </c>
      <c r="BA4470" t="str">
        <f t="shared" si="772"/>
        <v>QB</v>
      </c>
      <c r="BB4470" t="str">
        <f t="shared" si="773"/>
        <v>_</v>
      </c>
      <c r="BC4470" t="str">
        <f t="shared" si="774"/>
        <v>ru</v>
      </c>
      <c r="BD4470">
        <f>COUNTIFS($BB$1:BB4470,BB4470,$BC$1:BC4470,"ru")</f>
        <v>2594</v>
      </c>
      <c r="BE4470" t="str">
        <f t="shared" si="775"/>
        <v>re</v>
      </c>
      <c r="BF4470">
        <f>COUNTIFS($BB$1:BB4470,BB4470,$BE$1:BE4470,"re")</f>
        <v>2594</v>
      </c>
      <c r="BG4470" t="str">
        <f t="shared" si="776"/>
        <v>ru2594_</v>
      </c>
      <c r="BH4470" t="str">
        <f t="shared" si="777"/>
        <v>re2594_</v>
      </c>
      <c r="BI4470" t="str">
        <f t="shared" si="778"/>
        <v>_0</v>
      </c>
      <c r="BJ4470" t="str">
        <f t="shared" si="768"/>
        <v>_</v>
      </c>
      <c r="BK4470" t="str">
        <f>IF(ISERROR(MATCH(LEFT(C4470,5)&amp;B4470&amp;"_"&amp;A4470,$BK$1:BK4469,0)),LEFT(C4470,5)&amp;B4470&amp;"_"&amp;A4470,"")</f>
        <v/>
      </c>
      <c r="BL4470">
        <f>COUNTIFS($B$1:B4470,B4470)-COUNTIFS($B$1:B4470,B4470,$BK$1:BK4470,"")</f>
        <v>0</v>
      </c>
      <c r="BM4470" t="str">
        <f t="shared" si="769"/>
        <v/>
      </c>
    </row>
    <row r="4471" spans="51:65" x14ac:dyDescent="0.25">
      <c r="AY4471" t="str">
        <f t="shared" si="770"/>
        <v/>
      </c>
      <c r="AZ4471">
        <f t="shared" si="771"/>
        <v>0</v>
      </c>
      <c r="BA4471" t="str">
        <f t="shared" si="772"/>
        <v>QB</v>
      </c>
      <c r="BB4471" t="str">
        <f t="shared" si="773"/>
        <v>_</v>
      </c>
      <c r="BC4471" t="str">
        <f t="shared" si="774"/>
        <v>ru</v>
      </c>
      <c r="BD4471">
        <f>COUNTIFS($BB$1:BB4471,BB4471,$BC$1:BC4471,"ru")</f>
        <v>2595</v>
      </c>
      <c r="BE4471" t="str">
        <f t="shared" si="775"/>
        <v>re</v>
      </c>
      <c r="BF4471">
        <f>COUNTIFS($BB$1:BB4471,BB4471,$BE$1:BE4471,"re")</f>
        <v>2595</v>
      </c>
      <c r="BG4471" t="str">
        <f t="shared" si="776"/>
        <v>ru2595_</v>
      </c>
      <c r="BH4471" t="str">
        <f t="shared" si="777"/>
        <v>re2595_</v>
      </c>
      <c r="BI4471" t="str">
        <f t="shared" si="778"/>
        <v>_0</v>
      </c>
      <c r="BJ4471" t="str">
        <f t="shared" si="768"/>
        <v>_</v>
      </c>
      <c r="BK4471" t="str">
        <f>IF(ISERROR(MATCH(LEFT(C4471,5)&amp;B4471&amp;"_"&amp;A4471,$BK$1:BK4470,0)),LEFT(C4471,5)&amp;B4471&amp;"_"&amp;A4471,"")</f>
        <v/>
      </c>
      <c r="BL4471">
        <f>COUNTIFS($B$1:B4471,B4471)-COUNTIFS($B$1:B4471,B4471,$BK$1:BK4471,"")</f>
        <v>0</v>
      </c>
      <c r="BM4471" t="str">
        <f t="shared" si="769"/>
        <v/>
      </c>
    </row>
    <row r="4472" spans="51:65" x14ac:dyDescent="0.25">
      <c r="AY4472" t="str">
        <f t="shared" si="770"/>
        <v/>
      </c>
      <c r="AZ4472">
        <f t="shared" si="771"/>
        <v>0</v>
      </c>
      <c r="BA4472" t="str">
        <f t="shared" si="772"/>
        <v>QB</v>
      </c>
      <c r="BB4472" t="str">
        <f t="shared" si="773"/>
        <v>_</v>
      </c>
      <c r="BC4472" t="str">
        <f t="shared" si="774"/>
        <v>ru</v>
      </c>
      <c r="BD4472">
        <f>COUNTIFS($BB$1:BB4472,BB4472,$BC$1:BC4472,"ru")</f>
        <v>2596</v>
      </c>
      <c r="BE4472" t="str">
        <f t="shared" si="775"/>
        <v>re</v>
      </c>
      <c r="BF4472">
        <f>COUNTIFS($BB$1:BB4472,BB4472,$BE$1:BE4472,"re")</f>
        <v>2596</v>
      </c>
      <c r="BG4472" t="str">
        <f t="shared" si="776"/>
        <v>ru2596_</v>
      </c>
      <c r="BH4472" t="str">
        <f t="shared" si="777"/>
        <v>re2596_</v>
      </c>
      <c r="BI4472" t="str">
        <f t="shared" si="778"/>
        <v>_0</v>
      </c>
      <c r="BJ4472" t="str">
        <f t="shared" si="768"/>
        <v>_</v>
      </c>
      <c r="BK4472" t="str">
        <f>IF(ISERROR(MATCH(LEFT(C4472,5)&amp;B4472&amp;"_"&amp;A4472,$BK$1:BK4471,0)),LEFT(C4472,5)&amp;B4472&amp;"_"&amp;A4472,"")</f>
        <v/>
      </c>
      <c r="BL4472">
        <f>COUNTIFS($B$1:B4472,B4472)-COUNTIFS($B$1:B4472,B4472,$BK$1:BK4472,"")</f>
        <v>0</v>
      </c>
      <c r="BM4472" t="str">
        <f t="shared" si="769"/>
        <v/>
      </c>
    </row>
    <row r="4473" spans="51:65" x14ac:dyDescent="0.25">
      <c r="AY4473" t="str">
        <f t="shared" si="770"/>
        <v/>
      </c>
      <c r="AZ4473">
        <f t="shared" si="771"/>
        <v>0</v>
      </c>
      <c r="BA4473" t="str">
        <f t="shared" si="772"/>
        <v>QB</v>
      </c>
      <c r="BB4473" t="str">
        <f t="shared" si="773"/>
        <v>_</v>
      </c>
      <c r="BC4473" t="str">
        <f t="shared" si="774"/>
        <v>ru</v>
      </c>
      <c r="BD4473">
        <f>COUNTIFS($BB$1:BB4473,BB4473,$BC$1:BC4473,"ru")</f>
        <v>2597</v>
      </c>
      <c r="BE4473" t="str">
        <f t="shared" si="775"/>
        <v>re</v>
      </c>
      <c r="BF4473">
        <f>COUNTIFS($BB$1:BB4473,BB4473,$BE$1:BE4473,"re")</f>
        <v>2597</v>
      </c>
      <c r="BG4473" t="str">
        <f t="shared" si="776"/>
        <v>ru2597_</v>
      </c>
      <c r="BH4473" t="str">
        <f t="shared" si="777"/>
        <v>re2597_</v>
      </c>
      <c r="BI4473" t="str">
        <f t="shared" si="778"/>
        <v>_0</v>
      </c>
      <c r="BJ4473" t="str">
        <f t="shared" si="768"/>
        <v>_</v>
      </c>
      <c r="BK4473" t="str">
        <f>IF(ISERROR(MATCH(LEFT(C4473,5)&amp;B4473&amp;"_"&amp;A4473,$BK$1:BK4472,0)),LEFT(C4473,5)&amp;B4473&amp;"_"&amp;A4473,"")</f>
        <v/>
      </c>
      <c r="BL4473">
        <f>COUNTIFS($B$1:B4473,B4473)-COUNTIFS($B$1:B4473,B4473,$BK$1:BK4473,"")</f>
        <v>0</v>
      </c>
      <c r="BM4473" t="str">
        <f t="shared" si="769"/>
        <v/>
      </c>
    </row>
    <row r="4474" spans="51:65" x14ac:dyDescent="0.25">
      <c r="AY4474" t="str">
        <f t="shared" si="770"/>
        <v/>
      </c>
      <c r="AZ4474">
        <f t="shared" si="771"/>
        <v>0</v>
      </c>
      <c r="BA4474" t="str">
        <f t="shared" si="772"/>
        <v>QB</v>
      </c>
      <c r="BB4474" t="str">
        <f t="shared" si="773"/>
        <v>_</v>
      </c>
      <c r="BC4474" t="str">
        <f t="shared" si="774"/>
        <v>ru</v>
      </c>
      <c r="BD4474">
        <f>COUNTIFS($BB$1:BB4474,BB4474,$BC$1:BC4474,"ru")</f>
        <v>2598</v>
      </c>
      <c r="BE4474" t="str">
        <f t="shared" si="775"/>
        <v>re</v>
      </c>
      <c r="BF4474">
        <f>COUNTIFS($BB$1:BB4474,BB4474,$BE$1:BE4474,"re")</f>
        <v>2598</v>
      </c>
      <c r="BG4474" t="str">
        <f t="shared" si="776"/>
        <v>ru2598_</v>
      </c>
      <c r="BH4474" t="str">
        <f t="shared" si="777"/>
        <v>re2598_</v>
      </c>
      <c r="BI4474" t="str">
        <f t="shared" si="778"/>
        <v>_0</v>
      </c>
      <c r="BJ4474" t="str">
        <f t="shared" si="768"/>
        <v>_</v>
      </c>
      <c r="BK4474" t="str">
        <f>IF(ISERROR(MATCH(LEFT(C4474,5)&amp;B4474&amp;"_"&amp;A4474,$BK$1:BK4473,0)),LEFT(C4474,5)&amp;B4474&amp;"_"&amp;A4474,"")</f>
        <v/>
      </c>
      <c r="BL4474">
        <f>COUNTIFS($B$1:B4474,B4474)-COUNTIFS($B$1:B4474,B4474,$BK$1:BK4474,"")</f>
        <v>0</v>
      </c>
      <c r="BM4474" t="str">
        <f t="shared" si="769"/>
        <v/>
      </c>
    </row>
    <row r="4475" spans="51:65" x14ac:dyDescent="0.25">
      <c r="AY4475" t="str">
        <f t="shared" si="770"/>
        <v/>
      </c>
      <c r="AZ4475">
        <f t="shared" si="771"/>
        <v>0</v>
      </c>
      <c r="BA4475" t="str">
        <f t="shared" si="772"/>
        <v>QB</v>
      </c>
      <c r="BB4475" t="str">
        <f t="shared" si="773"/>
        <v>_</v>
      </c>
      <c r="BC4475" t="str">
        <f t="shared" si="774"/>
        <v>ru</v>
      </c>
      <c r="BD4475">
        <f>COUNTIFS($BB$1:BB4475,BB4475,$BC$1:BC4475,"ru")</f>
        <v>2599</v>
      </c>
      <c r="BE4475" t="str">
        <f t="shared" si="775"/>
        <v>re</v>
      </c>
      <c r="BF4475">
        <f>COUNTIFS($BB$1:BB4475,BB4475,$BE$1:BE4475,"re")</f>
        <v>2599</v>
      </c>
      <c r="BG4475" t="str">
        <f t="shared" si="776"/>
        <v>ru2599_</v>
      </c>
      <c r="BH4475" t="str">
        <f t="shared" si="777"/>
        <v>re2599_</v>
      </c>
      <c r="BI4475" t="str">
        <f t="shared" si="778"/>
        <v>_0</v>
      </c>
      <c r="BJ4475" t="str">
        <f t="shared" si="768"/>
        <v>_</v>
      </c>
      <c r="BK4475" t="str">
        <f>IF(ISERROR(MATCH(LEFT(C4475,5)&amp;B4475&amp;"_"&amp;A4475,$BK$1:BK4474,0)),LEFT(C4475,5)&amp;B4475&amp;"_"&amp;A4475,"")</f>
        <v/>
      </c>
      <c r="BL4475">
        <f>COUNTIFS($B$1:B4475,B4475)-COUNTIFS($B$1:B4475,B4475,$BK$1:BK4475,"")</f>
        <v>0</v>
      </c>
      <c r="BM4475" t="str">
        <f t="shared" si="769"/>
        <v/>
      </c>
    </row>
    <row r="4476" spans="51:65" x14ac:dyDescent="0.25">
      <c r="AY4476" t="str">
        <f t="shared" si="770"/>
        <v/>
      </c>
      <c r="AZ4476">
        <f t="shared" si="771"/>
        <v>0</v>
      </c>
      <c r="BA4476" t="str">
        <f t="shared" si="772"/>
        <v>QB</v>
      </c>
      <c r="BB4476" t="str">
        <f t="shared" si="773"/>
        <v>_</v>
      </c>
      <c r="BC4476" t="str">
        <f t="shared" si="774"/>
        <v>ru</v>
      </c>
      <c r="BD4476">
        <f>COUNTIFS($BB$1:BB4476,BB4476,$BC$1:BC4476,"ru")</f>
        <v>2600</v>
      </c>
      <c r="BE4476" t="str">
        <f t="shared" si="775"/>
        <v>re</v>
      </c>
      <c r="BF4476">
        <f>COUNTIFS($BB$1:BB4476,BB4476,$BE$1:BE4476,"re")</f>
        <v>2600</v>
      </c>
      <c r="BG4476" t="str">
        <f t="shared" si="776"/>
        <v>ru2600_</v>
      </c>
      <c r="BH4476" t="str">
        <f t="shared" si="777"/>
        <v>re2600_</v>
      </c>
      <c r="BI4476" t="str">
        <f t="shared" si="778"/>
        <v>_0</v>
      </c>
      <c r="BJ4476" t="str">
        <f t="shared" si="768"/>
        <v>_</v>
      </c>
      <c r="BK4476" t="str">
        <f>IF(ISERROR(MATCH(LEFT(C4476,5)&amp;B4476&amp;"_"&amp;A4476,$BK$1:BK4475,0)),LEFT(C4476,5)&amp;B4476&amp;"_"&amp;A4476,"")</f>
        <v/>
      </c>
      <c r="BL4476">
        <f>COUNTIFS($B$1:B4476,B4476)-COUNTIFS($B$1:B4476,B4476,$BK$1:BK4476,"")</f>
        <v>0</v>
      </c>
      <c r="BM4476" t="str">
        <f t="shared" si="769"/>
        <v/>
      </c>
    </row>
    <row r="4477" spans="51:65" x14ac:dyDescent="0.25">
      <c r="AY4477" t="str">
        <f t="shared" si="770"/>
        <v/>
      </c>
      <c r="AZ4477">
        <f t="shared" si="771"/>
        <v>0</v>
      </c>
      <c r="BA4477" t="str">
        <f t="shared" si="772"/>
        <v>QB</v>
      </c>
      <c r="BB4477" t="str">
        <f t="shared" si="773"/>
        <v>_</v>
      </c>
      <c r="BC4477" t="str">
        <f t="shared" si="774"/>
        <v>ru</v>
      </c>
      <c r="BD4477">
        <f>COUNTIFS($BB$1:BB4477,BB4477,$BC$1:BC4477,"ru")</f>
        <v>2601</v>
      </c>
      <c r="BE4477" t="str">
        <f t="shared" si="775"/>
        <v>re</v>
      </c>
      <c r="BF4477">
        <f>COUNTIFS($BB$1:BB4477,BB4477,$BE$1:BE4477,"re")</f>
        <v>2601</v>
      </c>
      <c r="BG4477" t="str">
        <f t="shared" si="776"/>
        <v>ru2601_</v>
      </c>
      <c r="BH4477" t="str">
        <f t="shared" si="777"/>
        <v>re2601_</v>
      </c>
      <c r="BI4477" t="str">
        <f t="shared" si="778"/>
        <v>_0</v>
      </c>
      <c r="BJ4477" t="str">
        <f t="shared" si="768"/>
        <v>_</v>
      </c>
      <c r="BK4477" t="str">
        <f>IF(ISERROR(MATCH(LEFT(C4477,5)&amp;B4477&amp;"_"&amp;A4477,$BK$1:BK4476,0)),LEFT(C4477,5)&amp;B4477&amp;"_"&amp;A4477,"")</f>
        <v/>
      </c>
      <c r="BL4477">
        <f>COUNTIFS($B$1:B4477,B4477)-COUNTIFS($B$1:B4477,B4477,$BK$1:BK4477,"")</f>
        <v>0</v>
      </c>
      <c r="BM4477" t="str">
        <f t="shared" si="769"/>
        <v/>
      </c>
    </row>
    <row r="4478" spans="51:65" x14ac:dyDescent="0.25">
      <c r="AY4478" t="str">
        <f t="shared" si="770"/>
        <v/>
      </c>
      <c r="AZ4478">
        <f t="shared" si="771"/>
        <v>0</v>
      </c>
      <c r="BA4478" t="str">
        <f t="shared" si="772"/>
        <v>QB</v>
      </c>
      <c r="BB4478" t="str">
        <f t="shared" si="773"/>
        <v>_</v>
      </c>
      <c r="BC4478" t="str">
        <f t="shared" si="774"/>
        <v>ru</v>
      </c>
      <c r="BD4478">
        <f>COUNTIFS($BB$1:BB4478,BB4478,$BC$1:BC4478,"ru")</f>
        <v>2602</v>
      </c>
      <c r="BE4478" t="str">
        <f t="shared" si="775"/>
        <v>re</v>
      </c>
      <c r="BF4478">
        <f>COUNTIFS($BB$1:BB4478,BB4478,$BE$1:BE4478,"re")</f>
        <v>2602</v>
      </c>
      <c r="BG4478" t="str">
        <f t="shared" si="776"/>
        <v>ru2602_</v>
      </c>
      <c r="BH4478" t="str">
        <f t="shared" si="777"/>
        <v>re2602_</v>
      </c>
      <c r="BI4478" t="str">
        <f t="shared" si="778"/>
        <v>_0</v>
      </c>
      <c r="BJ4478" t="str">
        <f t="shared" si="768"/>
        <v>_</v>
      </c>
      <c r="BK4478" t="str">
        <f>IF(ISERROR(MATCH(LEFT(C4478,5)&amp;B4478&amp;"_"&amp;A4478,$BK$1:BK4477,0)),LEFT(C4478,5)&amp;B4478&amp;"_"&amp;A4478,"")</f>
        <v/>
      </c>
      <c r="BL4478">
        <f>COUNTIFS($B$1:B4478,B4478)-COUNTIFS($B$1:B4478,B4478,$BK$1:BK4478,"")</f>
        <v>0</v>
      </c>
      <c r="BM4478" t="str">
        <f t="shared" si="769"/>
        <v/>
      </c>
    </row>
    <row r="4479" spans="51:65" x14ac:dyDescent="0.25">
      <c r="AY4479" t="str">
        <f t="shared" si="770"/>
        <v/>
      </c>
      <c r="AZ4479">
        <f t="shared" si="771"/>
        <v>0</v>
      </c>
      <c r="BA4479" t="str">
        <f t="shared" si="772"/>
        <v>QB</v>
      </c>
      <c r="BB4479" t="str">
        <f t="shared" si="773"/>
        <v>_</v>
      </c>
      <c r="BC4479" t="str">
        <f t="shared" si="774"/>
        <v>ru</v>
      </c>
      <c r="BD4479">
        <f>COUNTIFS($BB$1:BB4479,BB4479,$BC$1:BC4479,"ru")</f>
        <v>2603</v>
      </c>
      <c r="BE4479" t="str">
        <f t="shared" si="775"/>
        <v>re</v>
      </c>
      <c r="BF4479">
        <f>COUNTIFS($BB$1:BB4479,BB4479,$BE$1:BE4479,"re")</f>
        <v>2603</v>
      </c>
      <c r="BG4479" t="str">
        <f t="shared" si="776"/>
        <v>ru2603_</v>
      </c>
      <c r="BH4479" t="str">
        <f t="shared" si="777"/>
        <v>re2603_</v>
      </c>
      <c r="BI4479" t="str">
        <f t="shared" si="778"/>
        <v>_0</v>
      </c>
      <c r="BJ4479" t="str">
        <f t="shared" si="768"/>
        <v>_</v>
      </c>
      <c r="BK4479" t="str">
        <f>IF(ISERROR(MATCH(LEFT(C4479,5)&amp;B4479&amp;"_"&amp;A4479,$BK$1:BK4478,0)),LEFT(C4479,5)&amp;B4479&amp;"_"&amp;A4479,"")</f>
        <v/>
      </c>
      <c r="BL4479">
        <f>COUNTIFS($B$1:B4479,B4479)-COUNTIFS($B$1:B4479,B4479,$BK$1:BK4479,"")</f>
        <v>0</v>
      </c>
      <c r="BM4479" t="str">
        <f t="shared" si="769"/>
        <v/>
      </c>
    </row>
    <row r="4480" spans="51:65" x14ac:dyDescent="0.25">
      <c r="AY4480" t="str">
        <f t="shared" si="770"/>
        <v/>
      </c>
      <c r="AZ4480">
        <f t="shared" si="771"/>
        <v>0</v>
      </c>
      <c r="BA4480" t="str">
        <f t="shared" si="772"/>
        <v>QB</v>
      </c>
      <c r="BB4480" t="str">
        <f t="shared" si="773"/>
        <v>_</v>
      </c>
      <c r="BC4480" t="str">
        <f t="shared" si="774"/>
        <v>ru</v>
      </c>
      <c r="BD4480">
        <f>COUNTIFS($BB$1:BB4480,BB4480,$BC$1:BC4480,"ru")</f>
        <v>2604</v>
      </c>
      <c r="BE4480" t="str">
        <f t="shared" si="775"/>
        <v>re</v>
      </c>
      <c r="BF4480">
        <f>COUNTIFS($BB$1:BB4480,BB4480,$BE$1:BE4480,"re")</f>
        <v>2604</v>
      </c>
      <c r="BG4480" t="str">
        <f t="shared" si="776"/>
        <v>ru2604_</v>
      </c>
      <c r="BH4480" t="str">
        <f t="shared" si="777"/>
        <v>re2604_</v>
      </c>
      <c r="BI4480" t="str">
        <f t="shared" si="778"/>
        <v>_0</v>
      </c>
      <c r="BJ4480" t="str">
        <f t="shared" si="768"/>
        <v>_</v>
      </c>
      <c r="BK4480" t="str">
        <f>IF(ISERROR(MATCH(LEFT(C4480,5)&amp;B4480&amp;"_"&amp;A4480,$BK$1:BK4479,0)),LEFT(C4480,5)&amp;B4480&amp;"_"&amp;A4480,"")</f>
        <v/>
      </c>
      <c r="BL4480">
        <f>COUNTIFS($B$1:B4480,B4480)-COUNTIFS($B$1:B4480,B4480,$BK$1:BK4480,"")</f>
        <v>0</v>
      </c>
      <c r="BM4480" t="str">
        <f t="shared" si="769"/>
        <v/>
      </c>
    </row>
    <row r="4481" spans="51:65" x14ac:dyDescent="0.25">
      <c r="AY4481" t="str">
        <f t="shared" si="770"/>
        <v/>
      </c>
      <c r="AZ4481">
        <f t="shared" si="771"/>
        <v>0</v>
      </c>
      <c r="BA4481" t="str">
        <f t="shared" si="772"/>
        <v>QB</v>
      </c>
      <c r="BB4481" t="str">
        <f t="shared" si="773"/>
        <v>_</v>
      </c>
      <c r="BC4481" t="str">
        <f t="shared" si="774"/>
        <v>ru</v>
      </c>
      <c r="BD4481">
        <f>COUNTIFS($BB$1:BB4481,BB4481,$BC$1:BC4481,"ru")</f>
        <v>2605</v>
      </c>
      <c r="BE4481" t="str">
        <f t="shared" si="775"/>
        <v>re</v>
      </c>
      <c r="BF4481">
        <f>COUNTIFS($BB$1:BB4481,BB4481,$BE$1:BE4481,"re")</f>
        <v>2605</v>
      </c>
      <c r="BG4481" t="str">
        <f t="shared" si="776"/>
        <v>ru2605_</v>
      </c>
      <c r="BH4481" t="str">
        <f t="shared" si="777"/>
        <v>re2605_</v>
      </c>
      <c r="BI4481" t="str">
        <f t="shared" si="778"/>
        <v>_0</v>
      </c>
      <c r="BJ4481" t="str">
        <f t="shared" si="768"/>
        <v>_</v>
      </c>
      <c r="BK4481" t="str">
        <f>IF(ISERROR(MATCH(LEFT(C4481,5)&amp;B4481&amp;"_"&amp;A4481,$BK$1:BK4480,0)),LEFT(C4481,5)&amp;B4481&amp;"_"&amp;A4481,"")</f>
        <v/>
      </c>
      <c r="BL4481">
        <f>COUNTIFS($B$1:B4481,B4481)-COUNTIFS($B$1:B4481,B4481,$BK$1:BK4481,"")</f>
        <v>0</v>
      </c>
      <c r="BM4481" t="str">
        <f t="shared" si="769"/>
        <v/>
      </c>
    </row>
    <row r="4482" spans="51:65" x14ac:dyDescent="0.25">
      <c r="AY4482" t="str">
        <f t="shared" si="770"/>
        <v/>
      </c>
      <c r="AZ4482">
        <f t="shared" si="771"/>
        <v>0</v>
      </c>
      <c r="BA4482" t="str">
        <f t="shared" si="772"/>
        <v>QB</v>
      </c>
      <c r="BB4482" t="str">
        <f t="shared" si="773"/>
        <v>_</v>
      </c>
      <c r="BC4482" t="str">
        <f t="shared" si="774"/>
        <v>ru</v>
      </c>
      <c r="BD4482">
        <f>COUNTIFS($BB$1:BB4482,BB4482,$BC$1:BC4482,"ru")</f>
        <v>2606</v>
      </c>
      <c r="BE4482" t="str">
        <f t="shared" si="775"/>
        <v>re</v>
      </c>
      <c r="BF4482">
        <f>COUNTIFS($BB$1:BB4482,BB4482,$BE$1:BE4482,"re")</f>
        <v>2606</v>
      </c>
      <c r="BG4482" t="str">
        <f t="shared" si="776"/>
        <v>ru2606_</v>
      </c>
      <c r="BH4482" t="str">
        <f t="shared" si="777"/>
        <v>re2606_</v>
      </c>
      <c r="BI4482" t="str">
        <f t="shared" si="778"/>
        <v>_0</v>
      </c>
      <c r="BJ4482" t="str">
        <f t="shared" si="768"/>
        <v>_</v>
      </c>
      <c r="BK4482" t="str">
        <f>IF(ISERROR(MATCH(LEFT(C4482,5)&amp;B4482&amp;"_"&amp;A4482,$BK$1:BK4481,0)),LEFT(C4482,5)&amp;B4482&amp;"_"&amp;A4482,"")</f>
        <v/>
      </c>
      <c r="BL4482">
        <f>COUNTIFS($B$1:B4482,B4482)-COUNTIFS($B$1:B4482,B4482,$BK$1:BK4482,"")</f>
        <v>0</v>
      </c>
      <c r="BM4482" t="str">
        <f t="shared" si="769"/>
        <v/>
      </c>
    </row>
    <row r="4483" spans="51:65" x14ac:dyDescent="0.25">
      <c r="AY4483" t="str">
        <f t="shared" si="770"/>
        <v/>
      </c>
      <c r="AZ4483">
        <f t="shared" si="771"/>
        <v>0</v>
      </c>
      <c r="BA4483" t="str">
        <f t="shared" si="772"/>
        <v>QB</v>
      </c>
      <c r="BB4483" t="str">
        <f t="shared" si="773"/>
        <v>_</v>
      </c>
      <c r="BC4483" t="str">
        <f t="shared" si="774"/>
        <v>ru</v>
      </c>
      <c r="BD4483">
        <f>COUNTIFS($BB$1:BB4483,BB4483,$BC$1:BC4483,"ru")</f>
        <v>2607</v>
      </c>
      <c r="BE4483" t="str">
        <f t="shared" si="775"/>
        <v>re</v>
      </c>
      <c r="BF4483">
        <f>COUNTIFS($BB$1:BB4483,BB4483,$BE$1:BE4483,"re")</f>
        <v>2607</v>
      </c>
      <c r="BG4483" t="str">
        <f t="shared" si="776"/>
        <v>ru2607_</v>
      </c>
      <c r="BH4483" t="str">
        <f t="shared" si="777"/>
        <v>re2607_</v>
      </c>
      <c r="BI4483" t="str">
        <f t="shared" si="778"/>
        <v>_0</v>
      </c>
      <c r="BJ4483" t="str">
        <f t="shared" ref="BJ4483:BJ4546" si="779">LEFT(C4483,5)&amp;B4483&amp;"_"&amp;A4483</f>
        <v>_</v>
      </c>
      <c r="BK4483" t="str">
        <f>IF(ISERROR(MATCH(LEFT(C4483,5)&amp;B4483&amp;"_"&amp;A4483,$BK$1:BK4482,0)),LEFT(C4483,5)&amp;B4483&amp;"_"&amp;A4483,"")</f>
        <v/>
      </c>
      <c r="BL4483">
        <f>COUNTIFS($B$1:B4483,B4483)-COUNTIFS($B$1:B4483,B4483,$BK$1:BK4483,"")</f>
        <v>0</v>
      </c>
      <c r="BM4483" t="str">
        <f t="shared" ref="BM4483:BM4546" si="780">IF(BK4483="","",LEFT(C4483,5)&amp;B4483&amp;BL4483)</f>
        <v/>
      </c>
    </row>
    <row r="4484" spans="51:65" x14ac:dyDescent="0.25">
      <c r="AY4484" t="str">
        <f t="shared" si="770"/>
        <v/>
      </c>
      <c r="AZ4484">
        <f t="shared" si="771"/>
        <v>0</v>
      </c>
      <c r="BA4484" t="str">
        <f t="shared" si="772"/>
        <v>QB</v>
      </c>
      <c r="BB4484" t="str">
        <f t="shared" si="773"/>
        <v>_</v>
      </c>
      <c r="BC4484" t="str">
        <f t="shared" si="774"/>
        <v>ru</v>
      </c>
      <c r="BD4484">
        <f>COUNTIFS($BB$1:BB4484,BB4484,$BC$1:BC4484,"ru")</f>
        <v>2608</v>
      </c>
      <c r="BE4484" t="str">
        <f t="shared" si="775"/>
        <v>re</v>
      </c>
      <c r="BF4484">
        <f>COUNTIFS($BB$1:BB4484,BB4484,$BE$1:BE4484,"re")</f>
        <v>2608</v>
      </c>
      <c r="BG4484" t="str">
        <f t="shared" si="776"/>
        <v>ru2608_</v>
      </c>
      <c r="BH4484" t="str">
        <f t="shared" si="777"/>
        <v>re2608_</v>
      </c>
      <c r="BI4484" t="str">
        <f t="shared" si="778"/>
        <v>_0</v>
      </c>
      <c r="BJ4484" t="str">
        <f t="shared" si="779"/>
        <v>_</v>
      </c>
      <c r="BK4484" t="str">
        <f>IF(ISERROR(MATCH(LEFT(C4484,5)&amp;B4484&amp;"_"&amp;A4484,$BK$1:BK4483,0)),LEFT(C4484,5)&amp;B4484&amp;"_"&amp;A4484,"")</f>
        <v/>
      </c>
      <c r="BL4484">
        <f>COUNTIFS($B$1:B4484,B4484)-COUNTIFS($B$1:B4484,B4484,$BK$1:BK4484,"")</f>
        <v>0</v>
      </c>
      <c r="BM4484" t="str">
        <f t="shared" si="780"/>
        <v/>
      </c>
    </row>
    <row r="4485" spans="51:65" x14ac:dyDescent="0.25">
      <c r="AY4485" t="str">
        <f t="shared" si="770"/>
        <v/>
      </c>
      <c r="AZ4485">
        <f t="shared" si="771"/>
        <v>0</v>
      </c>
      <c r="BA4485" t="str">
        <f t="shared" si="772"/>
        <v>QB</v>
      </c>
      <c r="BB4485" t="str">
        <f t="shared" si="773"/>
        <v>_</v>
      </c>
      <c r="BC4485" t="str">
        <f t="shared" si="774"/>
        <v>ru</v>
      </c>
      <c r="BD4485">
        <f>COUNTIFS($BB$1:BB4485,BB4485,$BC$1:BC4485,"ru")</f>
        <v>2609</v>
      </c>
      <c r="BE4485" t="str">
        <f t="shared" si="775"/>
        <v>re</v>
      </c>
      <c r="BF4485">
        <f>COUNTIFS($BB$1:BB4485,BB4485,$BE$1:BE4485,"re")</f>
        <v>2609</v>
      </c>
      <c r="BG4485" t="str">
        <f t="shared" si="776"/>
        <v>ru2609_</v>
      </c>
      <c r="BH4485" t="str">
        <f t="shared" si="777"/>
        <v>re2609_</v>
      </c>
      <c r="BI4485" t="str">
        <f t="shared" si="778"/>
        <v>_0</v>
      </c>
      <c r="BJ4485" t="str">
        <f t="shared" si="779"/>
        <v>_</v>
      </c>
      <c r="BK4485" t="str">
        <f>IF(ISERROR(MATCH(LEFT(C4485,5)&amp;B4485&amp;"_"&amp;A4485,$BK$1:BK4484,0)),LEFT(C4485,5)&amp;B4485&amp;"_"&amp;A4485,"")</f>
        <v/>
      </c>
      <c r="BL4485">
        <f>COUNTIFS($B$1:B4485,B4485)-COUNTIFS($B$1:B4485,B4485,$BK$1:BK4485,"")</f>
        <v>0</v>
      </c>
      <c r="BM4485" t="str">
        <f t="shared" si="780"/>
        <v/>
      </c>
    </row>
    <row r="4486" spans="51:65" x14ac:dyDescent="0.25">
      <c r="AY4486" t="str">
        <f t="shared" si="770"/>
        <v/>
      </c>
      <c r="AZ4486">
        <f t="shared" si="771"/>
        <v>0</v>
      </c>
      <c r="BA4486" t="str">
        <f t="shared" si="772"/>
        <v>QB</v>
      </c>
      <c r="BB4486" t="str">
        <f t="shared" si="773"/>
        <v>_</v>
      </c>
      <c r="BC4486" t="str">
        <f t="shared" si="774"/>
        <v>ru</v>
      </c>
      <c r="BD4486">
        <f>COUNTIFS($BB$1:BB4486,BB4486,$BC$1:BC4486,"ru")</f>
        <v>2610</v>
      </c>
      <c r="BE4486" t="str">
        <f t="shared" si="775"/>
        <v>re</v>
      </c>
      <c r="BF4486">
        <f>COUNTIFS($BB$1:BB4486,BB4486,$BE$1:BE4486,"re")</f>
        <v>2610</v>
      </c>
      <c r="BG4486" t="str">
        <f t="shared" si="776"/>
        <v>ru2610_</v>
      </c>
      <c r="BH4486" t="str">
        <f t="shared" si="777"/>
        <v>re2610_</v>
      </c>
      <c r="BI4486" t="str">
        <f t="shared" si="778"/>
        <v>_0</v>
      </c>
      <c r="BJ4486" t="str">
        <f t="shared" si="779"/>
        <v>_</v>
      </c>
      <c r="BK4486" t="str">
        <f>IF(ISERROR(MATCH(LEFT(C4486,5)&amp;B4486&amp;"_"&amp;A4486,$BK$1:BK4485,0)),LEFT(C4486,5)&amp;B4486&amp;"_"&amp;A4486,"")</f>
        <v/>
      </c>
      <c r="BL4486">
        <f>COUNTIFS($B$1:B4486,B4486)-COUNTIFS($B$1:B4486,B4486,$BK$1:BK4486,"")</f>
        <v>0</v>
      </c>
      <c r="BM4486" t="str">
        <f t="shared" si="780"/>
        <v/>
      </c>
    </row>
    <row r="4487" spans="51:65" x14ac:dyDescent="0.25">
      <c r="AY4487" t="str">
        <f t="shared" si="770"/>
        <v/>
      </c>
      <c r="AZ4487">
        <f t="shared" si="771"/>
        <v>0</v>
      </c>
      <c r="BA4487" t="str">
        <f t="shared" si="772"/>
        <v>QB</v>
      </c>
      <c r="BB4487" t="str">
        <f t="shared" si="773"/>
        <v>_</v>
      </c>
      <c r="BC4487" t="str">
        <f t="shared" si="774"/>
        <v>ru</v>
      </c>
      <c r="BD4487">
        <f>COUNTIFS($BB$1:BB4487,BB4487,$BC$1:BC4487,"ru")</f>
        <v>2611</v>
      </c>
      <c r="BE4487" t="str">
        <f t="shared" si="775"/>
        <v>re</v>
      </c>
      <c r="BF4487">
        <f>COUNTIFS($BB$1:BB4487,BB4487,$BE$1:BE4487,"re")</f>
        <v>2611</v>
      </c>
      <c r="BG4487" t="str">
        <f t="shared" si="776"/>
        <v>ru2611_</v>
      </c>
      <c r="BH4487" t="str">
        <f t="shared" si="777"/>
        <v>re2611_</v>
      </c>
      <c r="BI4487" t="str">
        <f t="shared" si="778"/>
        <v>_0</v>
      </c>
      <c r="BJ4487" t="str">
        <f t="shared" si="779"/>
        <v>_</v>
      </c>
      <c r="BK4487" t="str">
        <f>IF(ISERROR(MATCH(LEFT(C4487,5)&amp;B4487&amp;"_"&amp;A4487,$BK$1:BK4486,0)),LEFT(C4487,5)&amp;B4487&amp;"_"&amp;A4487,"")</f>
        <v/>
      </c>
      <c r="BL4487">
        <f>COUNTIFS($B$1:B4487,B4487)-COUNTIFS($B$1:B4487,B4487,$BK$1:BK4487,"")</f>
        <v>0</v>
      </c>
      <c r="BM4487" t="str">
        <f t="shared" si="780"/>
        <v/>
      </c>
    </row>
    <row r="4488" spans="51:65" x14ac:dyDescent="0.25">
      <c r="AY4488" t="str">
        <f t="shared" si="770"/>
        <v/>
      </c>
      <c r="AZ4488">
        <f t="shared" si="771"/>
        <v>0</v>
      </c>
      <c r="BA4488" t="str">
        <f t="shared" si="772"/>
        <v>QB</v>
      </c>
      <c r="BB4488" t="str">
        <f t="shared" si="773"/>
        <v>_</v>
      </c>
      <c r="BC4488" t="str">
        <f t="shared" si="774"/>
        <v>ru</v>
      </c>
      <c r="BD4488">
        <f>COUNTIFS($BB$1:BB4488,BB4488,$BC$1:BC4488,"ru")</f>
        <v>2612</v>
      </c>
      <c r="BE4488" t="str">
        <f t="shared" si="775"/>
        <v>re</v>
      </c>
      <c r="BF4488">
        <f>COUNTIFS($BB$1:BB4488,BB4488,$BE$1:BE4488,"re")</f>
        <v>2612</v>
      </c>
      <c r="BG4488" t="str">
        <f t="shared" si="776"/>
        <v>ru2612_</v>
      </c>
      <c r="BH4488" t="str">
        <f t="shared" si="777"/>
        <v>re2612_</v>
      </c>
      <c r="BI4488" t="str">
        <f t="shared" si="778"/>
        <v>_0</v>
      </c>
      <c r="BJ4488" t="str">
        <f t="shared" si="779"/>
        <v>_</v>
      </c>
      <c r="BK4488" t="str">
        <f>IF(ISERROR(MATCH(LEFT(C4488,5)&amp;B4488&amp;"_"&amp;A4488,$BK$1:BK4487,0)),LEFT(C4488,5)&amp;B4488&amp;"_"&amp;A4488,"")</f>
        <v/>
      </c>
      <c r="BL4488">
        <f>COUNTIFS($B$1:B4488,B4488)-COUNTIFS($B$1:B4488,B4488,$BK$1:BK4488,"")</f>
        <v>0</v>
      </c>
      <c r="BM4488" t="str">
        <f t="shared" si="780"/>
        <v/>
      </c>
    </row>
    <row r="4489" spans="51:65" x14ac:dyDescent="0.25">
      <c r="AY4489" t="str">
        <f t="shared" si="770"/>
        <v/>
      </c>
      <c r="AZ4489">
        <f t="shared" si="771"/>
        <v>0</v>
      </c>
      <c r="BA4489" t="str">
        <f t="shared" si="772"/>
        <v>QB</v>
      </c>
      <c r="BB4489" t="str">
        <f t="shared" si="773"/>
        <v>_</v>
      </c>
      <c r="BC4489" t="str">
        <f t="shared" si="774"/>
        <v>ru</v>
      </c>
      <c r="BD4489">
        <f>COUNTIFS($BB$1:BB4489,BB4489,$BC$1:BC4489,"ru")</f>
        <v>2613</v>
      </c>
      <c r="BE4489" t="str">
        <f t="shared" si="775"/>
        <v>re</v>
      </c>
      <c r="BF4489">
        <f>COUNTIFS($BB$1:BB4489,BB4489,$BE$1:BE4489,"re")</f>
        <v>2613</v>
      </c>
      <c r="BG4489" t="str">
        <f t="shared" si="776"/>
        <v>ru2613_</v>
      </c>
      <c r="BH4489" t="str">
        <f t="shared" si="777"/>
        <v>re2613_</v>
      </c>
      <c r="BI4489" t="str">
        <f t="shared" si="778"/>
        <v>_0</v>
      </c>
      <c r="BJ4489" t="str">
        <f t="shared" si="779"/>
        <v>_</v>
      </c>
      <c r="BK4489" t="str">
        <f>IF(ISERROR(MATCH(LEFT(C4489,5)&amp;B4489&amp;"_"&amp;A4489,$BK$1:BK4488,0)),LEFT(C4489,5)&amp;B4489&amp;"_"&amp;A4489,"")</f>
        <v/>
      </c>
      <c r="BL4489">
        <f>COUNTIFS($B$1:B4489,B4489)-COUNTIFS($B$1:B4489,B4489,$BK$1:BK4489,"")</f>
        <v>0</v>
      </c>
      <c r="BM4489" t="str">
        <f t="shared" si="780"/>
        <v/>
      </c>
    </row>
    <row r="4490" spans="51:65" x14ac:dyDescent="0.25">
      <c r="AY4490" t="str">
        <f t="shared" si="770"/>
        <v/>
      </c>
      <c r="AZ4490">
        <f t="shared" si="771"/>
        <v>0</v>
      </c>
      <c r="BA4490" t="str">
        <f t="shared" si="772"/>
        <v>QB</v>
      </c>
      <c r="BB4490" t="str">
        <f t="shared" si="773"/>
        <v>_</v>
      </c>
      <c r="BC4490" t="str">
        <f t="shared" si="774"/>
        <v>ru</v>
      </c>
      <c r="BD4490">
        <f>COUNTIFS($BB$1:BB4490,BB4490,$BC$1:BC4490,"ru")</f>
        <v>2614</v>
      </c>
      <c r="BE4490" t="str">
        <f t="shared" si="775"/>
        <v>re</v>
      </c>
      <c r="BF4490">
        <f>COUNTIFS($BB$1:BB4490,BB4490,$BE$1:BE4490,"re")</f>
        <v>2614</v>
      </c>
      <c r="BG4490" t="str">
        <f t="shared" si="776"/>
        <v>ru2614_</v>
      </c>
      <c r="BH4490" t="str">
        <f t="shared" si="777"/>
        <v>re2614_</v>
      </c>
      <c r="BI4490" t="str">
        <f t="shared" si="778"/>
        <v>_0</v>
      </c>
      <c r="BJ4490" t="str">
        <f t="shared" si="779"/>
        <v>_</v>
      </c>
      <c r="BK4490" t="str">
        <f>IF(ISERROR(MATCH(LEFT(C4490,5)&amp;B4490&amp;"_"&amp;A4490,$BK$1:BK4489,0)),LEFT(C4490,5)&amp;B4490&amp;"_"&amp;A4490,"")</f>
        <v/>
      </c>
      <c r="BL4490">
        <f>COUNTIFS($B$1:B4490,B4490)-COUNTIFS($B$1:B4490,B4490,$BK$1:BK4490,"")</f>
        <v>0</v>
      </c>
      <c r="BM4490" t="str">
        <f t="shared" si="780"/>
        <v/>
      </c>
    </row>
    <row r="4491" spans="51:65" x14ac:dyDescent="0.25">
      <c r="AY4491" t="str">
        <f t="shared" si="770"/>
        <v/>
      </c>
      <c r="AZ4491">
        <f t="shared" si="771"/>
        <v>0</v>
      </c>
      <c r="BA4491" t="str">
        <f t="shared" si="772"/>
        <v>QB</v>
      </c>
      <c r="BB4491" t="str">
        <f t="shared" si="773"/>
        <v>_</v>
      </c>
      <c r="BC4491" t="str">
        <f t="shared" si="774"/>
        <v>ru</v>
      </c>
      <c r="BD4491">
        <f>COUNTIFS($BB$1:BB4491,BB4491,$BC$1:BC4491,"ru")</f>
        <v>2615</v>
      </c>
      <c r="BE4491" t="str">
        <f t="shared" si="775"/>
        <v>re</v>
      </c>
      <c r="BF4491">
        <f>COUNTIFS($BB$1:BB4491,BB4491,$BE$1:BE4491,"re")</f>
        <v>2615</v>
      </c>
      <c r="BG4491" t="str">
        <f t="shared" si="776"/>
        <v>ru2615_</v>
      </c>
      <c r="BH4491" t="str">
        <f t="shared" si="777"/>
        <v>re2615_</v>
      </c>
      <c r="BI4491" t="str">
        <f t="shared" si="778"/>
        <v>_0</v>
      </c>
      <c r="BJ4491" t="str">
        <f t="shared" si="779"/>
        <v>_</v>
      </c>
      <c r="BK4491" t="str">
        <f>IF(ISERROR(MATCH(LEFT(C4491,5)&amp;B4491&amp;"_"&amp;A4491,$BK$1:BK4490,0)),LEFT(C4491,5)&amp;B4491&amp;"_"&amp;A4491,"")</f>
        <v/>
      </c>
      <c r="BL4491">
        <f>COUNTIFS($B$1:B4491,B4491)-COUNTIFS($B$1:B4491,B4491,$BK$1:BK4491,"")</f>
        <v>0</v>
      </c>
      <c r="BM4491" t="str">
        <f t="shared" si="780"/>
        <v/>
      </c>
    </row>
    <row r="4492" spans="51:65" x14ac:dyDescent="0.25">
      <c r="AY4492" t="str">
        <f t="shared" si="770"/>
        <v/>
      </c>
      <c r="AZ4492">
        <f t="shared" si="771"/>
        <v>0</v>
      </c>
      <c r="BA4492" t="str">
        <f t="shared" si="772"/>
        <v>QB</v>
      </c>
      <c r="BB4492" t="str">
        <f t="shared" si="773"/>
        <v>_</v>
      </c>
      <c r="BC4492" t="str">
        <f t="shared" si="774"/>
        <v>ru</v>
      </c>
      <c r="BD4492">
        <f>COUNTIFS($BB$1:BB4492,BB4492,$BC$1:BC4492,"ru")</f>
        <v>2616</v>
      </c>
      <c r="BE4492" t="str">
        <f t="shared" si="775"/>
        <v>re</v>
      </c>
      <c r="BF4492">
        <f>COUNTIFS($BB$1:BB4492,BB4492,$BE$1:BE4492,"re")</f>
        <v>2616</v>
      </c>
      <c r="BG4492" t="str">
        <f t="shared" si="776"/>
        <v>ru2616_</v>
      </c>
      <c r="BH4492" t="str">
        <f t="shared" si="777"/>
        <v>re2616_</v>
      </c>
      <c r="BI4492" t="str">
        <f t="shared" si="778"/>
        <v>_0</v>
      </c>
      <c r="BJ4492" t="str">
        <f t="shared" si="779"/>
        <v>_</v>
      </c>
      <c r="BK4492" t="str">
        <f>IF(ISERROR(MATCH(LEFT(C4492,5)&amp;B4492&amp;"_"&amp;A4492,$BK$1:BK4491,0)),LEFT(C4492,5)&amp;B4492&amp;"_"&amp;A4492,"")</f>
        <v/>
      </c>
      <c r="BL4492">
        <f>COUNTIFS($B$1:B4492,B4492)-COUNTIFS($B$1:B4492,B4492,$BK$1:BK4492,"")</f>
        <v>0</v>
      </c>
      <c r="BM4492" t="str">
        <f t="shared" si="780"/>
        <v/>
      </c>
    </row>
    <row r="4493" spans="51:65" x14ac:dyDescent="0.25">
      <c r="AY4493" t="str">
        <f t="shared" si="770"/>
        <v/>
      </c>
      <c r="AZ4493">
        <f t="shared" si="771"/>
        <v>0</v>
      </c>
      <c r="BA4493" t="str">
        <f t="shared" si="772"/>
        <v>QB</v>
      </c>
      <c r="BB4493" t="str">
        <f t="shared" si="773"/>
        <v>_</v>
      </c>
      <c r="BC4493" t="str">
        <f t="shared" si="774"/>
        <v>ru</v>
      </c>
      <c r="BD4493">
        <f>COUNTIFS($BB$1:BB4493,BB4493,$BC$1:BC4493,"ru")</f>
        <v>2617</v>
      </c>
      <c r="BE4493" t="str">
        <f t="shared" si="775"/>
        <v>re</v>
      </c>
      <c r="BF4493">
        <f>COUNTIFS($BB$1:BB4493,BB4493,$BE$1:BE4493,"re")</f>
        <v>2617</v>
      </c>
      <c r="BG4493" t="str">
        <f t="shared" si="776"/>
        <v>ru2617_</v>
      </c>
      <c r="BH4493" t="str">
        <f t="shared" si="777"/>
        <v>re2617_</v>
      </c>
      <c r="BI4493" t="str">
        <f t="shared" si="778"/>
        <v>_0</v>
      </c>
      <c r="BJ4493" t="str">
        <f t="shared" si="779"/>
        <v>_</v>
      </c>
      <c r="BK4493" t="str">
        <f>IF(ISERROR(MATCH(LEFT(C4493,5)&amp;B4493&amp;"_"&amp;A4493,$BK$1:BK4492,0)),LEFT(C4493,5)&amp;B4493&amp;"_"&amp;A4493,"")</f>
        <v/>
      </c>
      <c r="BL4493">
        <f>COUNTIFS($B$1:B4493,B4493)-COUNTIFS($B$1:B4493,B4493,$BK$1:BK4493,"")</f>
        <v>0</v>
      </c>
      <c r="BM4493" t="str">
        <f t="shared" si="780"/>
        <v/>
      </c>
    </row>
    <row r="4494" spans="51:65" x14ac:dyDescent="0.25">
      <c r="AY4494" t="str">
        <f t="shared" si="770"/>
        <v/>
      </c>
      <c r="AZ4494">
        <f t="shared" si="771"/>
        <v>0</v>
      </c>
      <c r="BA4494" t="str">
        <f t="shared" si="772"/>
        <v>QB</v>
      </c>
      <c r="BB4494" t="str">
        <f t="shared" si="773"/>
        <v>_</v>
      </c>
      <c r="BC4494" t="str">
        <f t="shared" si="774"/>
        <v>ru</v>
      </c>
      <c r="BD4494">
        <f>COUNTIFS($BB$1:BB4494,BB4494,$BC$1:BC4494,"ru")</f>
        <v>2618</v>
      </c>
      <c r="BE4494" t="str">
        <f t="shared" si="775"/>
        <v>re</v>
      </c>
      <c r="BF4494">
        <f>COUNTIFS($BB$1:BB4494,BB4494,$BE$1:BE4494,"re")</f>
        <v>2618</v>
      </c>
      <c r="BG4494" t="str">
        <f t="shared" si="776"/>
        <v>ru2618_</v>
      </c>
      <c r="BH4494" t="str">
        <f t="shared" si="777"/>
        <v>re2618_</v>
      </c>
      <c r="BI4494" t="str">
        <f t="shared" si="778"/>
        <v>_0</v>
      </c>
      <c r="BJ4494" t="str">
        <f t="shared" si="779"/>
        <v>_</v>
      </c>
      <c r="BK4494" t="str">
        <f>IF(ISERROR(MATCH(LEFT(C4494,5)&amp;B4494&amp;"_"&amp;A4494,$BK$1:BK4493,0)),LEFT(C4494,5)&amp;B4494&amp;"_"&amp;A4494,"")</f>
        <v/>
      </c>
      <c r="BL4494">
        <f>COUNTIFS($B$1:B4494,B4494)-COUNTIFS($B$1:B4494,B4494,$BK$1:BK4494,"")</f>
        <v>0</v>
      </c>
      <c r="BM4494" t="str">
        <f t="shared" si="780"/>
        <v/>
      </c>
    </row>
    <row r="4495" spans="51:65" x14ac:dyDescent="0.25">
      <c r="AY4495" t="str">
        <f t="shared" si="770"/>
        <v/>
      </c>
      <c r="AZ4495">
        <f t="shared" si="771"/>
        <v>0</v>
      </c>
      <c r="BA4495" t="str">
        <f t="shared" si="772"/>
        <v>QB</v>
      </c>
      <c r="BB4495" t="str">
        <f t="shared" si="773"/>
        <v>_</v>
      </c>
      <c r="BC4495" t="str">
        <f t="shared" si="774"/>
        <v>ru</v>
      </c>
      <c r="BD4495">
        <f>COUNTIFS($BB$1:BB4495,BB4495,$BC$1:BC4495,"ru")</f>
        <v>2619</v>
      </c>
      <c r="BE4495" t="str">
        <f t="shared" si="775"/>
        <v>re</v>
      </c>
      <c r="BF4495">
        <f>COUNTIFS($BB$1:BB4495,BB4495,$BE$1:BE4495,"re")</f>
        <v>2619</v>
      </c>
      <c r="BG4495" t="str">
        <f t="shared" si="776"/>
        <v>ru2619_</v>
      </c>
      <c r="BH4495" t="str">
        <f t="shared" si="777"/>
        <v>re2619_</v>
      </c>
      <c r="BI4495" t="str">
        <f t="shared" si="778"/>
        <v>_0</v>
      </c>
      <c r="BJ4495" t="str">
        <f t="shared" si="779"/>
        <v>_</v>
      </c>
      <c r="BK4495" t="str">
        <f>IF(ISERROR(MATCH(LEFT(C4495,5)&amp;B4495&amp;"_"&amp;A4495,$BK$1:BK4494,0)),LEFT(C4495,5)&amp;B4495&amp;"_"&amp;A4495,"")</f>
        <v/>
      </c>
      <c r="BL4495">
        <f>COUNTIFS($B$1:B4495,B4495)-COUNTIFS($B$1:B4495,B4495,$BK$1:BK4495,"")</f>
        <v>0</v>
      </c>
      <c r="BM4495" t="str">
        <f t="shared" si="780"/>
        <v/>
      </c>
    </row>
    <row r="4496" spans="51:65" x14ac:dyDescent="0.25">
      <c r="AY4496" t="str">
        <f t="shared" si="770"/>
        <v/>
      </c>
      <c r="AZ4496">
        <f t="shared" si="771"/>
        <v>0</v>
      </c>
      <c r="BA4496" t="str">
        <f t="shared" si="772"/>
        <v>QB</v>
      </c>
      <c r="BB4496" t="str">
        <f t="shared" si="773"/>
        <v>_</v>
      </c>
      <c r="BC4496" t="str">
        <f t="shared" si="774"/>
        <v>ru</v>
      </c>
      <c r="BD4496">
        <f>COUNTIFS($BB$1:BB4496,BB4496,$BC$1:BC4496,"ru")</f>
        <v>2620</v>
      </c>
      <c r="BE4496" t="str">
        <f t="shared" si="775"/>
        <v>re</v>
      </c>
      <c r="BF4496">
        <f>COUNTIFS($BB$1:BB4496,BB4496,$BE$1:BE4496,"re")</f>
        <v>2620</v>
      </c>
      <c r="BG4496" t="str">
        <f t="shared" si="776"/>
        <v>ru2620_</v>
      </c>
      <c r="BH4496" t="str">
        <f t="shared" si="777"/>
        <v>re2620_</v>
      </c>
      <c r="BI4496" t="str">
        <f t="shared" si="778"/>
        <v>_0</v>
      </c>
      <c r="BJ4496" t="str">
        <f t="shared" si="779"/>
        <v>_</v>
      </c>
      <c r="BK4496" t="str">
        <f>IF(ISERROR(MATCH(LEFT(C4496,5)&amp;B4496&amp;"_"&amp;A4496,$BK$1:BK4495,0)),LEFT(C4496,5)&amp;B4496&amp;"_"&amp;A4496,"")</f>
        <v/>
      </c>
      <c r="BL4496">
        <f>COUNTIFS($B$1:B4496,B4496)-COUNTIFS($B$1:B4496,B4496,$BK$1:BK4496,"")</f>
        <v>0</v>
      </c>
      <c r="BM4496" t="str">
        <f t="shared" si="780"/>
        <v/>
      </c>
    </row>
    <row r="4497" spans="51:65" x14ac:dyDescent="0.25">
      <c r="AY4497" t="str">
        <f t="shared" si="770"/>
        <v/>
      </c>
      <c r="AZ4497">
        <f t="shared" si="771"/>
        <v>0</v>
      </c>
      <c r="BA4497" t="str">
        <f t="shared" si="772"/>
        <v>QB</v>
      </c>
      <c r="BB4497" t="str">
        <f t="shared" si="773"/>
        <v>_</v>
      </c>
      <c r="BC4497" t="str">
        <f t="shared" si="774"/>
        <v>ru</v>
      </c>
      <c r="BD4497">
        <f>COUNTIFS($BB$1:BB4497,BB4497,$BC$1:BC4497,"ru")</f>
        <v>2621</v>
      </c>
      <c r="BE4497" t="str">
        <f t="shared" si="775"/>
        <v>re</v>
      </c>
      <c r="BF4497">
        <f>COUNTIFS($BB$1:BB4497,BB4497,$BE$1:BE4497,"re")</f>
        <v>2621</v>
      </c>
      <c r="BG4497" t="str">
        <f t="shared" si="776"/>
        <v>ru2621_</v>
      </c>
      <c r="BH4497" t="str">
        <f t="shared" si="777"/>
        <v>re2621_</v>
      </c>
      <c r="BI4497" t="str">
        <f t="shared" si="778"/>
        <v>_0</v>
      </c>
      <c r="BJ4497" t="str">
        <f t="shared" si="779"/>
        <v>_</v>
      </c>
      <c r="BK4497" t="str">
        <f>IF(ISERROR(MATCH(LEFT(C4497,5)&amp;B4497&amp;"_"&amp;A4497,$BK$1:BK4496,0)),LEFT(C4497,5)&amp;B4497&amp;"_"&amp;A4497,"")</f>
        <v/>
      </c>
      <c r="BL4497">
        <f>COUNTIFS($B$1:B4497,B4497)-COUNTIFS($B$1:B4497,B4497,$BK$1:BK4497,"")</f>
        <v>0</v>
      </c>
      <c r="BM4497" t="str">
        <f t="shared" si="780"/>
        <v/>
      </c>
    </row>
    <row r="4498" spans="51:65" x14ac:dyDescent="0.25">
      <c r="AY4498" t="str">
        <f t="shared" si="770"/>
        <v/>
      </c>
      <c r="AZ4498">
        <f t="shared" si="771"/>
        <v>0</v>
      </c>
      <c r="BA4498" t="str">
        <f t="shared" si="772"/>
        <v>QB</v>
      </c>
      <c r="BB4498" t="str">
        <f t="shared" si="773"/>
        <v>_</v>
      </c>
      <c r="BC4498" t="str">
        <f t="shared" si="774"/>
        <v>ru</v>
      </c>
      <c r="BD4498">
        <f>COUNTIFS($BB$1:BB4498,BB4498,$BC$1:BC4498,"ru")</f>
        <v>2622</v>
      </c>
      <c r="BE4498" t="str">
        <f t="shared" si="775"/>
        <v>re</v>
      </c>
      <c r="BF4498">
        <f>COUNTIFS($BB$1:BB4498,BB4498,$BE$1:BE4498,"re")</f>
        <v>2622</v>
      </c>
      <c r="BG4498" t="str">
        <f t="shared" si="776"/>
        <v>ru2622_</v>
      </c>
      <c r="BH4498" t="str">
        <f t="shared" si="777"/>
        <v>re2622_</v>
      </c>
      <c r="BI4498" t="str">
        <f t="shared" si="778"/>
        <v>_0</v>
      </c>
      <c r="BJ4498" t="str">
        <f t="shared" si="779"/>
        <v>_</v>
      </c>
      <c r="BK4498" t="str">
        <f>IF(ISERROR(MATCH(LEFT(C4498,5)&amp;B4498&amp;"_"&amp;A4498,$BK$1:BK4497,0)),LEFT(C4498,5)&amp;B4498&amp;"_"&amp;A4498,"")</f>
        <v/>
      </c>
      <c r="BL4498">
        <f>COUNTIFS($B$1:B4498,B4498)-COUNTIFS($B$1:B4498,B4498,$BK$1:BK4498,"")</f>
        <v>0</v>
      </c>
      <c r="BM4498" t="str">
        <f t="shared" si="780"/>
        <v/>
      </c>
    </row>
    <row r="4499" spans="51:65" x14ac:dyDescent="0.25">
      <c r="AY4499" t="str">
        <f t="shared" si="770"/>
        <v/>
      </c>
      <c r="AZ4499">
        <f t="shared" si="771"/>
        <v>0</v>
      </c>
      <c r="BA4499" t="str">
        <f t="shared" si="772"/>
        <v>QB</v>
      </c>
      <c r="BB4499" t="str">
        <f t="shared" si="773"/>
        <v>_</v>
      </c>
      <c r="BC4499" t="str">
        <f t="shared" si="774"/>
        <v>ru</v>
      </c>
      <c r="BD4499">
        <f>COUNTIFS($BB$1:BB4499,BB4499,$BC$1:BC4499,"ru")</f>
        <v>2623</v>
      </c>
      <c r="BE4499" t="str">
        <f t="shared" si="775"/>
        <v>re</v>
      </c>
      <c r="BF4499">
        <f>COUNTIFS($BB$1:BB4499,BB4499,$BE$1:BE4499,"re")</f>
        <v>2623</v>
      </c>
      <c r="BG4499" t="str">
        <f t="shared" si="776"/>
        <v>ru2623_</v>
      </c>
      <c r="BH4499" t="str">
        <f t="shared" si="777"/>
        <v>re2623_</v>
      </c>
      <c r="BI4499" t="str">
        <f t="shared" si="778"/>
        <v>_0</v>
      </c>
      <c r="BJ4499" t="str">
        <f t="shared" si="779"/>
        <v>_</v>
      </c>
      <c r="BK4499" t="str">
        <f>IF(ISERROR(MATCH(LEFT(C4499,5)&amp;B4499&amp;"_"&amp;A4499,$BK$1:BK4498,0)),LEFT(C4499,5)&amp;B4499&amp;"_"&amp;A4499,"")</f>
        <v/>
      </c>
      <c r="BL4499">
        <f>COUNTIFS($B$1:B4499,B4499)-COUNTIFS($B$1:B4499,B4499,$BK$1:BK4499,"")</f>
        <v>0</v>
      </c>
      <c r="BM4499" t="str">
        <f t="shared" si="780"/>
        <v/>
      </c>
    </row>
    <row r="4500" spans="51:65" x14ac:dyDescent="0.25">
      <c r="AY4500" t="str">
        <f t="shared" si="770"/>
        <v/>
      </c>
      <c r="AZ4500">
        <f t="shared" si="771"/>
        <v>0</v>
      </c>
      <c r="BA4500" t="str">
        <f t="shared" si="772"/>
        <v>QB</v>
      </c>
      <c r="BB4500" t="str">
        <f t="shared" si="773"/>
        <v>_</v>
      </c>
      <c r="BC4500" t="str">
        <f t="shared" si="774"/>
        <v>ru</v>
      </c>
      <c r="BD4500">
        <f>COUNTIFS($BB$1:BB4500,BB4500,$BC$1:BC4500,"ru")</f>
        <v>2624</v>
      </c>
      <c r="BE4500" t="str">
        <f t="shared" si="775"/>
        <v>re</v>
      </c>
      <c r="BF4500">
        <f>COUNTIFS($BB$1:BB4500,BB4500,$BE$1:BE4500,"re")</f>
        <v>2624</v>
      </c>
      <c r="BG4500" t="str">
        <f t="shared" si="776"/>
        <v>ru2624_</v>
      </c>
      <c r="BH4500" t="str">
        <f t="shared" si="777"/>
        <v>re2624_</v>
      </c>
      <c r="BI4500" t="str">
        <f t="shared" si="778"/>
        <v>_0</v>
      </c>
      <c r="BJ4500" t="str">
        <f t="shared" si="779"/>
        <v>_</v>
      </c>
      <c r="BK4500" t="str">
        <f>IF(ISERROR(MATCH(LEFT(C4500,5)&amp;B4500&amp;"_"&amp;A4500,$BK$1:BK4499,0)),LEFT(C4500,5)&amp;B4500&amp;"_"&amp;A4500,"")</f>
        <v/>
      </c>
      <c r="BL4500">
        <f>COUNTIFS($B$1:B4500,B4500)-COUNTIFS($B$1:B4500,B4500,$BK$1:BK4500,"")</f>
        <v>0</v>
      </c>
      <c r="BM4500" t="str">
        <f t="shared" si="780"/>
        <v/>
      </c>
    </row>
    <row r="4501" spans="51:65" x14ac:dyDescent="0.25">
      <c r="AY4501" t="str">
        <f t="shared" si="770"/>
        <v/>
      </c>
      <c r="AZ4501">
        <f t="shared" si="771"/>
        <v>0</v>
      </c>
      <c r="BA4501" t="str">
        <f t="shared" si="772"/>
        <v>QB</v>
      </c>
      <c r="BB4501" t="str">
        <f t="shared" si="773"/>
        <v>_</v>
      </c>
      <c r="BC4501" t="str">
        <f t="shared" si="774"/>
        <v>ru</v>
      </c>
      <c r="BD4501">
        <f>COUNTIFS($BB$1:BB4501,BB4501,$BC$1:BC4501,"ru")</f>
        <v>2625</v>
      </c>
      <c r="BE4501" t="str">
        <f t="shared" si="775"/>
        <v>re</v>
      </c>
      <c r="BF4501">
        <f>COUNTIFS($BB$1:BB4501,BB4501,$BE$1:BE4501,"re")</f>
        <v>2625</v>
      </c>
      <c r="BG4501" t="str">
        <f t="shared" si="776"/>
        <v>ru2625_</v>
      </c>
      <c r="BH4501" t="str">
        <f t="shared" si="777"/>
        <v>re2625_</v>
      </c>
      <c r="BI4501" t="str">
        <f t="shared" si="778"/>
        <v>_0</v>
      </c>
      <c r="BJ4501" t="str">
        <f t="shared" si="779"/>
        <v>_</v>
      </c>
      <c r="BK4501" t="str">
        <f>IF(ISERROR(MATCH(LEFT(C4501,5)&amp;B4501&amp;"_"&amp;A4501,$BK$1:BK4500,0)),LEFT(C4501,5)&amp;B4501&amp;"_"&amp;A4501,"")</f>
        <v/>
      </c>
      <c r="BL4501">
        <f>COUNTIFS($B$1:B4501,B4501)-COUNTIFS($B$1:B4501,B4501,$BK$1:BK4501,"")</f>
        <v>0</v>
      </c>
      <c r="BM4501" t="str">
        <f t="shared" si="780"/>
        <v/>
      </c>
    </row>
    <row r="4502" spans="51:65" x14ac:dyDescent="0.25">
      <c r="AY4502" t="str">
        <f t="shared" si="770"/>
        <v/>
      </c>
      <c r="AZ4502">
        <f t="shared" si="771"/>
        <v>0</v>
      </c>
      <c r="BA4502" t="str">
        <f t="shared" si="772"/>
        <v>QB</v>
      </c>
      <c r="BB4502" t="str">
        <f t="shared" si="773"/>
        <v>_</v>
      </c>
      <c r="BC4502" t="str">
        <f t="shared" si="774"/>
        <v>ru</v>
      </c>
      <c r="BD4502">
        <f>COUNTIFS($BB$1:BB4502,BB4502,$BC$1:BC4502,"ru")</f>
        <v>2626</v>
      </c>
      <c r="BE4502" t="str">
        <f t="shared" si="775"/>
        <v>re</v>
      </c>
      <c r="BF4502">
        <f>COUNTIFS($BB$1:BB4502,BB4502,$BE$1:BE4502,"re")</f>
        <v>2626</v>
      </c>
      <c r="BG4502" t="str">
        <f t="shared" si="776"/>
        <v>ru2626_</v>
      </c>
      <c r="BH4502" t="str">
        <f t="shared" si="777"/>
        <v>re2626_</v>
      </c>
      <c r="BI4502" t="str">
        <f t="shared" si="778"/>
        <v>_0</v>
      </c>
      <c r="BJ4502" t="str">
        <f t="shared" si="779"/>
        <v>_</v>
      </c>
      <c r="BK4502" t="str">
        <f>IF(ISERROR(MATCH(LEFT(C4502,5)&amp;B4502&amp;"_"&amp;A4502,$BK$1:BK4501,0)),LEFT(C4502,5)&amp;B4502&amp;"_"&amp;A4502,"")</f>
        <v/>
      </c>
      <c r="BL4502">
        <f>COUNTIFS($B$1:B4502,B4502)-COUNTIFS($B$1:B4502,B4502,$BK$1:BK4502,"")</f>
        <v>0</v>
      </c>
      <c r="BM4502" t="str">
        <f t="shared" si="780"/>
        <v/>
      </c>
    </row>
    <row r="4503" spans="51:65" x14ac:dyDescent="0.25">
      <c r="AY4503" t="str">
        <f t="shared" si="770"/>
        <v/>
      </c>
      <c r="AZ4503">
        <f t="shared" si="771"/>
        <v>0</v>
      </c>
      <c r="BA4503" t="str">
        <f t="shared" si="772"/>
        <v>QB</v>
      </c>
      <c r="BB4503" t="str">
        <f t="shared" si="773"/>
        <v>_</v>
      </c>
      <c r="BC4503" t="str">
        <f t="shared" si="774"/>
        <v>ru</v>
      </c>
      <c r="BD4503">
        <f>COUNTIFS($BB$1:BB4503,BB4503,$BC$1:BC4503,"ru")</f>
        <v>2627</v>
      </c>
      <c r="BE4503" t="str">
        <f t="shared" si="775"/>
        <v>re</v>
      </c>
      <c r="BF4503">
        <f>COUNTIFS($BB$1:BB4503,BB4503,$BE$1:BE4503,"re")</f>
        <v>2627</v>
      </c>
      <c r="BG4503" t="str">
        <f t="shared" si="776"/>
        <v>ru2627_</v>
      </c>
      <c r="BH4503" t="str">
        <f t="shared" si="777"/>
        <v>re2627_</v>
      </c>
      <c r="BI4503" t="str">
        <f t="shared" si="778"/>
        <v>_0</v>
      </c>
      <c r="BJ4503" t="str">
        <f t="shared" si="779"/>
        <v>_</v>
      </c>
      <c r="BK4503" t="str">
        <f>IF(ISERROR(MATCH(LEFT(C4503,5)&amp;B4503&amp;"_"&amp;A4503,$BK$1:BK4502,0)),LEFT(C4503,5)&amp;B4503&amp;"_"&amp;A4503,"")</f>
        <v/>
      </c>
      <c r="BL4503">
        <f>COUNTIFS($B$1:B4503,B4503)-COUNTIFS($B$1:B4503,B4503,$BK$1:BK4503,"")</f>
        <v>0</v>
      </c>
      <c r="BM4503" t="str">
        <f t="shared" si="780"/>
        <v/>
      </c>
    </row>
    <row r="4504" spans="51:65" x14ac:dyDescent="0.25">
      <c r="AY4504" t="str">
        <f t="shared" si="770"/>
        <v/>
      </c>
      <c r="AZ4504">
        <f t="shared" si="771"/>
        <v>0</v>
      </c>
      <c r="BA4504" t="str">
        <f t="shared" si="772"/>
        <v>QB</v>
      </c>
      <c r="BB4504" t="str">
        <f t="shared" si="773"/>
        <v>_</v>
      </c>
      <c r="BC4504" t="str">
        <f t="shared" si="774"/>
        <v>ru</v>
      </c>
      <c r="BD4504">
        <f>COUNTIFS($BB$1:BB4504,BB4504,$BC$1:BC4504,"ru")</f>
        <v>2628</v>
      </c>
      <c r="BE4504" t="str">
        <f t="shared" si="775"/>
        <v>re</v>
      </c>
      <c r="BF4504">
        <f>COUNTIFS($BB$1:BB4504,BB4504,$BE$1:BE4504,"re")</f>
        <v>2628</v>
      </c>
      <c r="BG4504" t="str">
        <f t="shared" si="776"/>
        <v>ru2628_</v>
      </c>
      <c r="BH4504" t="str">
        <f t="shared" si="777"/>
        <v>re2628_</v>
      </c>
      <c r="BI4504" t="str">
        <f t="shared" si="778"/>
        <v>_0</v>
      </c>
      <c r="BJ4504" t="str">
        <f t="shared" si="779"/>
        <v>_</v>
      </c>
      <c r="BK4504" t="str">
        <f>IF(ISERROR(MATCH(LEFT(C4504,5)&amp;B4504&amp;"_"&amp;A4504,$BK$1:BK4503,0)),LEFT(C4504,5)&amp;B4504&amp;"_"&amp;A4504,"")</f>
        <v/>
      </c>
      <c r="BL4504">
        <f>COUNTIFS($B$1:B4504,B4504)-COUNTIFS($B$1:B4504,B4504,$BK$1:BK4504,"")</f>
        <v>0</v>
      </c>
      <c r="BM4504" t="str">
        <f t="shared" si="780"/>
        <v/>
      </c>
    </row>
    <row r="4505" spans="51:65" x14ac:dyDescent="0.25">
      <c r="AY4505" t="str">
        <f t="shared" si="770"/>
        <v/>
      </c>
      <c r="AZ4505">
        <f t="shared" si="771"/>
        <v>0</v>
      </c>
      <c r="BA4505" t="str">
        <f t="shared" si="772"/>
        <v>QB</v>
      </c>
      <c r="BB4505" t="str">
        <f t="shared" si="773"/>
        <v>_</v>
      </c>
      <c r="BC4505" t="str">
        <f t="shared" si="774"/>
        <v>ru</v>
      </c>
      <c r="BD4505">
        <f>COUNTIFS($BB$1:BB4505,BB4505,$BC$1:BC4505,"ru")</f>
        <v>2629</v>
      </c>
      <c r="BE4505" t="str">
        <f t="shared" si="775"/>
        <v>re</v>
      </c>
      <c r="BF4505">
        <f>COUNTIFS($BB$1:BB4505,BB4505,$BE$1:BE4505,"re")</f>
        <v>2629</v>
      </c>
      <c r="BG4505" t="str">
        <f t="shared" si="776"/>
        <v>ru2629_</v>
      </c>
      <c r="BH4505" t="str">
        <f t="shared" si="777"/>
        <v>re2629_</v>
      </c>
      <c r="BI4505" t="str">
        <f t="shared" si="778"/>
        <v>_0</v>
      </c>
      <c r="BJ4505" t="str">
        <f t="shared" si="779"/>
        <v>_</v>
      </c>
      <c r="BK4505" t="str">
        <f>IF(ISERROR(MATCH(LEFT(C4505,5)&amp;B4505&amp;"_"&amp;A4505,$BK$1:BK4504,0)),LEFT(C4505,5)&amp;B4505&amp;"_"&amp;A4505,"")</f>
        <v/>
      </c>
      <c r="BL4505">
        <f>COUNTIFS($B$1:B4505,B4505)-COUNTIFS($B$1:B4505,B4505,$BK$1:BK4505,"")</f>
        <v>0</v>
      </c>
      <c r="BM4505" t="str">
        <f t="shared" si="780"/>
        <v/>
      </c>
    </row>
    <row r="4506" spans="51:65" x14ac:dyDescent="0.25">
      <c r="AY4506" t="str">
        <f t="shared" si="770"/>
        <v/>
      </c>
      <c r="AZ4506">
        <f t="shared" si="771"/>
        <v>0</v>
      </c>
      <c r="BA4506" t="str">
        <f t="shared" si="772"/>
        <v>QB</v>
      </c>
      <c r="BB4506" t="str">
        <f t="shared" si="773"/>
        <v>_</v>
      </c>
      <c r="BC4506" t="str">
        <f t="shared" si="774"/>
        <v>ru</v>
      </c>
      <c r="BD4506">
        <f>COUNTIFS($BB$1:BB4506,BB4506,$BC$1:BC4506,"ru")</f>
        <v>2630</v>
      </c>
      <c r="BE4506" t="str">
        <f t="shared" si="775"/>
        <v>re</v>
      </c>
      <c r="BF4506">
        <f>COUNTIFS($BB$1:BB4506,BB4506,$BE$1:BE4506,"re")</f>
        <v>2630</v>
      </c>
      <c r="BG4506" t="str">
        <f t="shared" si="776"/>
        <v>ru2630_</v>
      </c>
      <c r="BH4506" t="str">
        <f t="shared" si="777"/>
        <v>re2630_</v>
      </c>
      <c r="BI4506" t="str">
        <f t="shared" si="778"/>
        <v>_0</v>
      </c>
      <c r="BJ4506" t="str">
        <f t="shared" si="779"/>
        <v>_</v>
      </c>
      <c r="BK4506" t="str">
        <f>IF(ISERROR(MATCH(LEFT(C4506,5)&amp;B4506&amp;"_"&amp;A4506,$BK$1:BK4505,0)),LEFT(C4506,5)&amp;B4506&amp;"_"&amp;A4506,"")</f>
        <v/>
      </c>
      <c r="BL4506">
        <f>COUNTIFS($B$1:B4506,B4506)-COUNTIFS($B$1:B4506,B4506,$BK$1:BK4506,"")</f>
        <v>0</v>
      </c>
      <c r="BM4506" t="str">
        <f t="shared" si="780"/>
        <v/>
      </c>
    </row>
    <row r="4507" spans="51:65" x14ac:dyDescent="0.25">
      <c r="AY4507" t="str">
        <f t="shared" si="770"/>
        <v/>
      </c>
      <c r="AZ4507">
        <f t="shared" si="771"/>
        <v>0</v>
      </c>
      <c r="BA4507" t="str">
        <f t="shared" si="772"/>
        <v>QB</v>
      </c>
      <c r="BB4507" t="str">
        <f t="shared" si="773"/>
        <v>_</v>
      </c>
      <c r="BC4507" t="str">
        <f t="shared" si="774"/>
        <v>ru</v>
      </c>
      <c r="BD4507">
        <f>COUNTIFS($BB$1:BB4507,BB4507,$BC$1:BC4507,"ru")</f>
        <v>2631</v>
      </c>
      <c r="BE4507" t="str">
        <f t="shared" si="775"/>
        <v>re</v>
      </c>
      <c r="BF4507">
        <f>COUNTIFS($BB$1:BB4507,BB4507,$BE$1:BE4507,"re")</f>
        <v>2631</v>
      </c>
      <c r="BG4507" t="str">
        <f t="shared" si="776"/>
        <v>ru2631_</v>
      </c>
      <c r="BH4507" t="str">
        <f t="shared" si="777"/>
        <v>re2631_</v>
      </c>
      <c r="BI4507" t="str">
        <f t="shared" si="778"/>
        <v>_0</v>
      </c>
      <c r="BJ4507" t="str">
        <f t="shared" si="779"/>
        <v>_</v>
      </c>
      <c r="BK4507" t="str">
        <f>IF(ISERROR(MATCH(LEFT(C4507,5)&amp;B4507&amp;"_"&amp;A4507,$BK$1:BK4506,0)),LEFT(C4507,5)&amp;B4507&amp;"_"&amp;A4507,"")</f>
        <v/>
      </c>
      <c r="BL4507">
        <f>COUNTIFS($B$1:B4507,B4507)-COUNTIFS($B$1:B4507,B4507,$BK$1:BK4507,"")</f>
        <v>0</v>
      </c>
      <c r="BM4507" t="str">
        <f t="shared" si="780"/>
        <v/>
      </c>
    </row>
    <row r="4508" spans="51:65" x14ac:dyDescent="0.25">
      <c r="AY4508" t="str">
        <f t="shared" si="770"/>
        <v/>
      </c>
      <c r="AZ4508">
        <f t="shared" si="771"/>
        <v>0</v>
      </c>
      <c r="BA4508" t="str">
        <f t="shared" si="772"/>
        <v>QB</v>
      </c>
      <c r="BB4508" t="str">
        <f t="shared" si="773"/>
        <v>_</v>
      </c>
      <c r="BC4508" t="str">
        <f t="shared" si="774"/>
        <v>ru</v>
      </c>
      <c r="BD4508">
        <f>COUNTIFS($BB$1:BB4508,BB4508,$BC$1:BC4508,"ru")</f>
        <v>2632</v>
      </c>
      <c r="BE4508" t="str">
        <f t="shared" si="775"/>
        <v>re</v>
      </c>
      <c r="BF4508">
        <f>COUNTIFS($BB$1:BB4508,BB4508,$BE$1:BE4508,"re")</f>
        <v>2632</v>
      </c>
      <c r="BG4508" t="str">
        <f t="shared" si="776"/>
        <v>ru2632_</v>
      </c>
      <c r="BH4508" t="str">
        <f t="shared" si="777"/>
        <v>re2632_</v>
      </c>
      <c r="BI4508" t="str">
        <f t="shared" si="778"/>
        <v>_0</v>
      </c>
      <c r="BJ4508" t="str">
        <f t="shared" si="779"/>
        <v>_</v>
      </c>
      <c r="BK4508" t="str">
        <f>IF(ISERROR(MATCH(LEFT(C4508,5)&amp;B4508&amp;"_"&amp;A4508,$BK$1:BK4507,0)),LEFT(C4508,5)&amp;B4508&amp;"_"&amp;A4508,"")</f>
        <v/>
      </c>
      <c r="BL4508">
        <f>COUNTIFS($B$1:B4508,B4508)-COUNTIFS($B$1:B4508,B4508,$BK$1:BK4508,"")</f>
        <v>0</v>
      </c>
      <c r="BM4508" t="str">
        <f t="shared" si="780"/>
        <v/>
      </c>
    </row>
    <row r="4509" spans="51:65" x14ac:dyDescent="0.25">
      <c r="AY4509" t="str">
        <f t="shared" si="770"/>
        <v/>
      </c>
      <c r="AZ4509">
        <f t="shared" si="771"/>
        <v>0</v>
      </c>
      <c r="BA4509" t="str">
        <f t="shared" si="772"/>
        <v>QB</v>
      </c>
      <c r="BB4509" t="str">
        <f t="shared" si="773"/>
        <v>_</v>
      </c>
      <c r="BC4509" t="str">
        <f t="shared" si="774"/>
        <v>ru</v>
      </c>
      <c r="BD4509">
        <f>COUNTIFS($BB$1:BB4509,BB4509,$BC$1:BC4509,"ru")</f>
        <v>2633</v>
      </c>
      <c r="BE4509" t="str">
        <f t="shared" si="775"/>
        <v>re</v>
      </c>
      <c r="BF4509">
        <f>COUNTIFS($BB$1:BB4509,BB4509,$BE$1:BE4509,"re")</f>
        <v>2633</v>
      </c>
      <c r="BG4509" t="str">
        <f t="shared" si="776"/>
        <v>ru2633_</v>
      </c>
      <c r="BH4509" t="str">
        <f t="shared" si="777"/>
        <v>re2633_</v>
      </c>
      <c r="BI4509" t="str">
        <f t="shared" si="778"/>
        <v>_0</v>
      </c>
      <c r="BJ4509" t="str">
        <f t="shared" si="779"/>
        <v>_</v>
      </c>
      <c r="BK4509" t="str">
        <f>IF(ISERROR(MATCH(LEFT(C4509,5)&amp;B4509&amp;"_"&amp;A4509,$BK$1:BK4508,0)),LEFT(C4509,5)&amp;B4509&amp;"_"&amp;A4509,"")</f>
        <v/>
      </c>
      <c r="BL4509">
        <f>COUNTIFS($B$1:B4509,B4509)-COUNTIFS($B$1:B4509,B4509,$BK$1:BK4509,"")</f>
        <v>0</v>
      </c>
      <c r="BM4509" t="str">
        <f t="shared" si="780"/>
        <v/>
      </c>
    </row>
    <row r="4510" spans="51:65" x14ac:dyDescent="0.25">
      <c r="AY4510" t="str">
        <f t="shared" si="770"/>
        <v/>
      </c>
      <c r="AZ4510">
        <f t="shared" si="771"/>
        <v>0</v>
      </c>
      <c r="BA4510" t="str">
        <f t="shared" si="772"/>
        <v>QB</v>
      </c>
      <c r="BB4510" t="str">
        <f t="shared" si="773"/>
        <v>_</v>
      </c>
      <c r="BC4510" t="str">
        <f t="shared" si="774"/>
        <v>ru</v>
      </c>
      <c r="BD4510">
        <f>COUNTIFS($BB$1:BB4510,BB4510,$BC$1:BC4510,"ru")</f>
        <v>2634</v>
      </c>
      <c r="BE4510" t="str">
        <f t="shared" si="775"/>
        <v>re</v>
      </c>
      <c r="BF4510">
        <f>COUNTIFS($BB$1:BB4510,BB4510,$BE$1:BE4510,"re")</f>
        <v>2634</v>
      </c>
      <c r="BG4510" t="str">
        <f t="shared" si="776"/>
        <v>ru2634_</v>
      </c>
      <c r="BH4510" t="str">
        <f t="shared" si="777"/>
        <v>re2634_</v>
      </c>
      <c r="BI4510" t="str">
        <f t="shared" si="778"/>
        <v>_0</v>
      </c>
      <c r="BJ4510" t="str">
        <f t="shared" si="779"/>
        <v>_</v>
      </c>
      <c r="BK4510" t="str">
        <f>IF(ISERROR(MATCH(LEFT(C4510,5)&amp;B4510&amp;"_"&amp;A4510,$BK$1:BK4509,0)),LEFT(C4510,5)&amp;B4510&amp;"_"&amp;A4510,"")</f>
        <v/>
      </c>
      <c r="BL4510">
        <f>COUNTIFS($B$1:B4510,B4510)-COUNTIFS($B$1:B4510,B4510,$BK$1:BK4510,"")</f>
        <v>0</v>
      </c>
      <c r="BM4510" t="str">
        <f t="shared" si="780"/>
        <v/>
      </c>
    </row>
    <row r="4511" spans="51:65" x14ac:dyDescent="0.25">
      <c r="AY4511" t="str">
        <f t="shared" si="770"/>
        <v/>
      </c>
      <c r="AZ4511">
        <f t="shared" si="771"/>
        <v>0</v>
      </c>
      <c r="BA4511" t="str">
        <f t="shared" si="772"/>
        <v>QB</v>
      </c>
      <c r="BB4511" t="str">
        <f t="shared" si="773"/>
        <v>_</v>
      </c>
      <c r="BC4511" t="str">
        <f t="shared" si="774"/>
        <v>ru</v>
      </c>
      <c r="BD4511">
        <f>COUNTIFS($BB$1:BB4511,BB4511,$BC$1:BC4511,"ru")</f>
        <v>2635</v>
      </c>
      <c r="BE4511" t="str">
        <f t="shared" si="775"/>
        <v>re</v>
      </c>
      <c r="BF4511">
        <f>COUNTIFS($BB$1:BB4511,BB4511,$BE$1:BE4511,"re")</f>
        <v>2635</v>
      </c>
      <c r="BG4511" t="str">
        <f t="shared" si="776"/>
        <v>ru2635_</v>
      </c>
      <c r="BH4511" t="str">
        <f t="shared" si="777"/>
        <v>re2635_</v>
      </c>
      <c r="BI4511" t="str">
        <f t="shared" si="778"/>
        <v>_0</v>
      </c>
      <c r="BJ4511" t="str">
        <f t="shared" si="779"/>
        <v>_</v>
      </c>
      <c r="BK4511" t="str">
        <f>IF(ISERROR(MATCH(LEFT(C4511,5)&amp;B4511&amp;"_"&amp;A4511,$BK$1:BK4510,0)),LEFT(C4511,5)&amp;B4511&amp;"_"&amp;A4511,"")</f>
        <v/>
      </c>
      <c r="BL4511">
        <f>COUNTIFS($B$1:B4511,B4511)-COUNTIFS($B$1:B4511,B4511,$BK$1:BK4511,"")</f>
        <v>0</v>
      </c>
      <c r="BM4511" t="str">
        <f t="shared" si="780"/>
        <v/>
      </c>
    </row>
    <row r="4512" spans="51:65" x14ac:dyDescent="0.25">
      <c r="AY4512" t="str">
        <f t="shared" si="770"/>
        <v/>
      </c>
      <c r="AZ4512">
        <f t="shared" si="771"/>
        <v>0</v>
      </c>
      <c r="BA4512" t="str">
        <f t="shared" si="772"/>
        <v>QB</v>
      </c>
      <c r="BB4512" t="str">
        <f t="shared" si="773"/>
        <v>_</v>
      </c>
      <c r="BC4512" t="str">
        <f t="shared" si="774"/>
        <v>ru</v>
      </c>
      <c r="BD4512">
        <f>COUNTIFS($BB$1:BB4512,BB4512,$BC$1:BC4512,"ru")</f>
        <v>2636</v>
      </c>
      <c r="BE4512" t="str">
        <f t="shared" si="775"/>
        <v>re</v>
      </c>
      <c r="BF4512">
        <f>COUNTIFS($BB$1:BB4512,BB4512,$BE$1:BE4512,"re")</f>
        <v>2636</v>
      </c>
      <c r="BG4512" t="str">
        <f t="shared" si="776"/>
        <v>ru2636_</v>
      </c>
      <c r="BH4512" t="str">
        <f t="shared" si="777"/>
        <v>re2636_</v>
      </c>
      <c r="BI4512" t="str">
        <f t="shared" si="778"/>
        <v>_0</v>
      </c>
      <c r="BJ4512" t="str">
        <f t="shared" si="779"/>
        <v>_</v>
      </c>
      <c r="BK4512" t="str">
        <f>IF(ISERROR(MATCH(LEFT(C4512,5)&amp;B4512&amp;"_"&amp;A4512,$BK$1:BK4511,0)),LEFT(C4512,5)&amp;B4512&amp;"_"&amp;A4512,"")</f>
        <v/>
      </c>
      <c r="BL4512">
        <f>COUNTIFS($B$1:B4512,B4512)-COUNTIFS($B$1:B4512,B4512,$BK$1:BK4512,"")</f>
        <v>0</v>
      </c>
      <c r="BM4512" t="str">
        <f t="shared" si="780"/>
        <v/>
      </c>
    </row>
    <row r="4513" spans="51:65" x14ac:dyDescent="0.25">
      <c r="AY4513" t="str">
        <f t="shared" si="770"/>
        <v/>
      </c>
      <c r="AZ4513">
        <f t="shared" si="771"/>
        <v>0</v>
      </c>
      <c r="BA4513" t="str">
        <f t="shared" si="772"/>
        <v>QB</v>
      </c>
      <c r="BB4513" t="str">
        <f t="shared" si="773"/>
        <v>_</v>
      </c>
      <c r="BC4513" t="str">
        <f t="shared" si="774"/>
        <v>ru</v>
      </c>
      <c r="BD4513">
        <f>COUNTIFS($BB$1:BB4513,BB4513,$BC$1:BC4513,"ru")</f>
        <v>2637</v>
      </c>
      <c r="BE4513" t="str">
        <f t="shared" si="775"/>
        <v>re</v>
      </c>
      <c r="BF4513">
        <f>COUNTIFS($BB$1:BB4513,BB4513,$BE$1:BE4513,"re")</f>
        <v>2637</v>
      </c>
      <c r="BG4513" t="str">
        <f t="shared" si="776"/>
        <v>ru2637_</v>
      </c>
      <c r="BH4513" t="str">
        <f t="shared" si="777"/>
        <v>re2637_</v>
      </c>
      <c r="BI4513" t="str">
        <f t="shared" si="778"/>
        <v>_0</v>
      </c>
      <c r="BJ4513" t="str">
        <f t="shared" si="779"/>
        <v>_</v>
      </c>
      <c r="BK4513" t="str">
        <f>IF(ISERROR(MATCH(LEFT(C4513,5)&amp;B4513&amp;"_"&amp;A4513,$BK$1:BK4512,0)),LEFT(C4513,5)&amp;B4513&amp;"_"&amp;A4513,"")</f>
        <v/>
      </c>
      <c r="BL4513">
        <f>COUNTIFS($B$1:B4513,B4513)-COUNTIFS($B$1:B4513,B4513,$BK$1:BK4513,"")</f>
        <v>0</v>
      </c>
      <c r="BM4513" t="str">
        <f t="shared" si="780"/>
        <v/>
      </c>
    </row>
    <row r="4514" spans="51:65" x14ac:dyDescent="0.25">
      <c r="AY4514" t="str">
        <f t="shared" si="770"/>
        <v/>
      </c>
      <c r="AZ4514">
        <f t="shared" si="771"/>
        <v>0</v>
      </c>
      <c r="BA4514" t="str">
        <f t="shared" si="772"/>
        <v>QB</v>
      </c>
      <c r="BB4514" t="str">
        <f t="shared" si="773"/>
        <v>_</v>
      </c>
      <c r="BC4514" t="str">
        <f t="shared" si="774"/>
        <v>ru</v>
      </c>
      <c r="BD4514">
        <f>COUNTIFS($BB$1:BB4514,BB4514,$BC$1:BC4514,"ru")</f>
        <v>2638</v>
      </c>
      <c r="BE4514" t="str">
        <f t="shared" si="775"/>
        <v>re</v>
      </c>
      <c r="BF4514">
        <f>COUNTIFS($BB$1:BB4514,BB4514,$BE$1:BE4514,"re")</f>
        <v>2638</v>
      </c>
      <c r="BG4514" t="str">
        <f t="shared" si="776"/>
        <v>ru2638_</v>
      </c>
      <c r="BH4514" t="str">
        <f t="shared" si="777"/>
        <v>re2638_</v>
      </c>
      <c r="BI4514" t="str">
        <f t="shared" si="778"/>
        <v>_0</v>
      </c>
      <c r="BJ4514" t="str">
        <f t="shared" si="779"/>
        <v>_</v>
      </c>
      <c r="BK4514" t="str">
        <f>IF(ISERROR(MATCH(LEFT(C4514,5)&amp;B4514&amp;"_"&amp;A4514,$BK$1:BK4513,0)),LEFT(C4514,5)&amp;B4514&amp;"_"&amp;A4514,"")</f>
        <v/>
      </c>
      <c r="BL4514">
        <f>COUNTIFS($B$1:B4514,B4514)-COUNTIFS($B$1:B4514,B4514,$BK$1:BK4514,"")</f>
        <v>0</v>
      </c>
      <c r="BM4514" t="str">
        <f t="shared" si="780"/>
        <v/>
      </c>
    </row>
    <row r="4515" spans="51:65" x14ac:dyDescent="0.25">
      <c r="AY4515" t="str">
        <f t="shared" si="770"/>
        <v/>
      </c>
      <c r="AZ4515">
        <f t="shared" si="771"/>
        <v>0</v>
      </c>
      <c r="BA4515" t="str">
        <f t="shared" si="772"/>
        <v>QB</v>
      </c>
      <c r="BB4515" t="str">
        <f t="shared" si="773"/>
        <v>_</v>
      </c>
      <c r="BC4515" t="str">
        <f t="shared" si="774"/>
        <v>ru</v>
      </c>
      <c r="BD4515">
        <f>COUNTIFS($BB$1:BB4515,BB4515,$BC$1:BC4515,"ru")</f>
        <v>2639</v>
      </c>
      <c r="BE4515" t="str">
        <f t="shared" si="775"/>
        <v>re</v>
      </c>
      <c r="BF4515">
        <f>COUNTIFS($BB$1:BB4515,BB4515,$BE$1:BE4515,"re")</f>
        <v>2639</v>
      </c>
      <c r="BG4515" t="str">
        <f t="shared" si="776"/>
        <v>ru2639_</v>
      </c>
      <c r="BH4515" t="str">
        <f t="shared" si="777"/>
        <v>re2639_</v>
      </c>
      <c r="BI4515" t="str">
        <f t="shared" si="778"/>
        <v>_0</v>
      </c>
      <c r="BJ4515" t="str">
        <f t="shared" si="779"/>
        <v>_</v>
      </c>
      <c r="BK4515" t="str">
        <f>IF(ISERROR(MATCH(LEFT(C4515,5)&amp;B4515&amp;"_"&amp;A4515,$BK$1:BK4514,0)),LEFT(C4515,5)&amp;B4515&amp;"_"&amp;A4515,"")</f>
        <v/>
      </c>
      <c r="BL4515">
        <f>COUNTIFS($B$1:B4515,B4515)-COUNTIFS($B$1:B4515,B4515,$BK$1:BK4515,"")</f>
        <v>0</v>
      </c>
      <c r="BM4515" t="str">
        <f t="shared" si="780"/>
        <v/>
      </c>
    </row>
    <row r="4516" spans="51:65" x14ac:dyDescent="0.25">
      <c r="AY4516" t="str">
        <f t="shared" ref="AY4516:AY4579" si="781">IF(ISNUMBER(AP4516),LEFT(C4516,7)&amp;"_"&amp;B4516,"")</f>
        <v/>
      </c>
      <c r="AZ4516">
        <f t="shared" ref="AZ4516:AZ4579" si="782">A4516</f>
        <v>0</v>
      </c>
      <c r="BA4516" t="str">
        <f t="shared" ref="BA4516:BA4579" si="783">IF(G4516="NA","","QB")</f>
        <v>QB</v>
      </c>
      <c r="BB4516" t="str">
        <f t="shared" ref="BB4516:BB4579" si="784">LEFT(C4516,7)&amp;"_"&amp;B4516</f>
        <v>_</v>
      </c>
      <c r="BC4516" t="str">
        <f t="shared" ref="BC4516:BC4579" si="785">IF(X4516="NA","","ru")</f>
        <v>ru</v>
      </c>
      <c r="BD4516">
        <f>COUNTIFS($BB$1:BB4516,BB4516,$BC$1:BC4516,"ru")</f>
        <v>2640</v>
      </c>
      <c r="BE4516" t="str">
        <f t="shared" ref="BE4516:BE4579" si="786">IF(AD4516="NA","","re")</f>
        <v>re</v>
      </c>
      <c r="BF4516">
        <f>COUNTIFS($BB$1:BB4516,BB4516,$BE$1:BE4516,"re")</f>
        <v>2640</v>
      </c>
      <c r="BG4516" t="str">
        <f t="shared" ref="BG4516:BG4579" si="787">BC4516&amp;BD4516&amp;$BB4516</f>
        <v>ru2640_</v>
      </c>
      <c r="BH4516" t="str">
        <f t="shared" ref="BH4516:BH4579" si="788">BE4516&amp;BF4516&amp;$BB4516</f>
        <v>re2640_</v>
      </c>
      <c r="BI4516" t="str">
        <f t="shared" ref="BI4516:BI4579" si="789">BB4516&amp;AZ4516</f>
        <v>_0</v>
      </c>
      <c r="BJ4516" t="str">
        <f t="shared" si="779"/>
        <v>_</v>
      </c>
      <c r="BK4516" t="str">
        <f>IF(ISERROR(MATCH(LEFT(C4516,5)&amp;B4516&amp;"_"&amp;A4516,$BK$1:BK4515,0)),LEFT(C4516,5)&amp;B4516&amp;"_"&amp;A4516,"")</f>
        <v/>
      </c>
      <c r="BL4516">
        <f>COUNTIFS($B$1:B4516,B4516)-COUNTIFS($B$1:B4516,B4516,$BK$1:BK4516,"")</f>
        <v>0</v>
      </c>
      <c r="BM4516" t="str">
        <f t="shared" si="780"/>
        <v/>
      </c>
    </row>
    <row r="4517" spans="51:65" x14ac:dyDescent="0.25">
      <c r="AY4517" t="str">
        <f t="shared" si="781"/>
        <v/>
      </c>
      <c r="AZ4517">
        <f t="shared" si="782"/>
        <v>0</v>
      </c>
      <c r="BA4517" t="str">
        <f t="shared" si="783"/>
        <v>QB</v>
      </c>
      <c r="BB4517" t="str">
        <f t="shared" si="784"/>
        <v>_</v>
      </c>
      <c r="BC4517" t="str">
        <f t="shared" si="785"/>
        <v>ru</v>
      </c>
      <c r="BD4517">
        <f>COUNTIFS($BB$1:BB4517,BB4517,$BC$1:BC4517,"ru")</f>
        <v>2641</v>
      </c>
      <c r="BE4517" t="str">
        <f t="shared" si="786"/>
        <v>re</v>
      </c>
      <c r="BF4517">
        <f>COUNTIFS($BB$1:BB4517,BB4517,$BE$1:BE4517,"re")</f>
        <v>2641</v>
      </c>
      <c r="BG4517" t="str">
        <f t="shared" si="787"/>
        <v>ru2641_</v>
      </c>
      <c r="BH4517" t="str">
        <f t="shared" si="788"/>
        <v>re2641_</v>
      </c>
      <c r="BI4517" t="str">
        <f t="shared" si="789"/>
        <v>_0</v>
      </c>
      <c r="BJ4517" t="str">
        <f t="shared" si="779"/>
        <v>_</v>
      </c>
      <c r="BK4517" t="str">
        <f>IF(ISERROR(MATCH(LEFT(C4517,5)&amp;B4517&amp;"_"&amp;A4517,$BK$1:BK4516,0)),LEFT(C4517,5)&amp;B4517&amp;"_"&amp;A4517,"")</f>
        <v/>
      </c>
      <c r="BL4517">
        <f>COUNTIFS($B$1:B4517,B4517)-COUNTIFS($B$1:B4517,B4517,$BK$1:BK4517,"")</f>
        <v>0</v>
      </c>
      <c r="BM4517" t="str">
        <f t="shared" si="780"/>
        <v/>
      </c>
    </row>
    <row r="4518" spans="51:65" x14ac:dyDescent="0.25">
      <c r="AY4518" t="str">
        <f t="shared" si="781"/>
        <v/>
      </c>
      <c r="AZ4518">
        <f t="shared" si="782"/>
        <v>0</v>
      </c>
      <c r="BA4518" t="str">
        <f t="shared" si="783"/>
        <v>QB</v>
      </c>
      <c r="BB4518" t="str">
        <f t="shared" si="784"/>
        <v>_</v>
      </c>
      <c r="BC4518" t="str">
        <f t="shared" si="785"/>
        <v>ru</v>
      </c>
      <c r="BD4518">
        <f>COUNTIFS($BB$1:BB4518,BB4518,$BC$1:BC4518,"ru")</f>
        <v>2642</v>
      </c>
      <c r="BE4518" t="str">
        <f t="shared" si="786"/>
        <v>re</v>
      </c>
      <c r="BF4518">
        <f>COUNTIFS($BB$1:BB4518,BB4518,$BE$1:BE4518,"re")</f>
        <v>2642</v>
      </c>
      <c r="BG4518" t="str">
        <f t="shared" si="787"/>
        <v>ru2642_</v>
      </c>
      <c r="BH4518" t="str">
        <f t="shared" si="788"/>
        <v>re2642_</v>
      </c>
      <c r="BI4518" t="str">
        <f t="shared" si="789"/>
        <v>_0</v>
      </c>
      <c r="BJ4518" t="str">
        <f t="shared" si="779"/>
        <v>_</v>
      </c>
      <c r="BK4518" t="str">
        <f>IF(ISERROR(MATCH(LEFT(C4518,5)&amp;B4518&amp;"_"&amp;A4518,$BK$1:BK4517,0)),LEFT(C4518,5)&amp;B4518&amp;"_"&amp;A4518,"")</f>
        <v/>
      </c>
      <c r="BL4518">
        <f>COUNTIFS($B$1:B4518,B4518)-COUNTIFS($B$1:B4518,B4518,$BK$1:BK4518,"")</f>
        <v>0</v>
      </c>
      <c r="BM4518" t="str">
        <f t="shared" si="780"/>
        <v/>
      </c>
    </row>
    <row r="4519" spans="51:65" x14ac:dyDescent="0.25">
      <c r="AY4519" t="str">
        <f t="shared" si="781"/>
        <v/>
      </c>
      <c r="AZ4519">
        <f t="shared" si="782"/>
        <v>0</v>
      </c>
      <c r="BA4519" t="str">
        <f t="shared" si="783"/>
        <v>QB</v>
      </c>
      <c r="BB4519" t="str">
        <f t="shared" si="784"/>
        <v>_</v>
      </c>
      <c r="BC4519" t="str">
        <f t="shared" si="785"/>
        <v>ru</v>
      </c>
      <c r="BD4519">
        <f>COUNTIFS($BB$1:BB4519,BB4519,$BC$1:BC4519,"ru")</f>
        <v>2643</v>
      </c>
      <c r="BE4519" t="str">
        <f t="shared" si="786"/>
        <v>re</v>
      </c>
      <c r="BF4519">
        <f>COUNTIFS($BB$1:BB4519,BB4519,$BE$1:BE4519,"re")</f>
        <v>2643</v>
      </c>
      <c r="BG4519" t="str">
        <f t="shared" si="787"/>
        <v>ru2643_</v>
      </c>
      <c r="BH4519" t="str">
        <f t="shared" si="788"/>
        <v>re2643_</v>
      </c>
      <c r="BI4519" t="str">
        <f t="shared" si="789"/>
        <v>_0</v>
      </c>
      <c r="BJ4519" t="str">
        <f t="shared" si="779"/>
        <v>_</v>
      </c>
      <c r="BK4519" t="str">
        <f>IF(ISERROR(MATCH(LEFT(C4519,5)&amp;B4519&amp;"_"&amp;A4519,$BK$1:BK4518,0)),LEFT(C4519,5)&amp;B4519&amp;"_"&amp;A4519,"")</f>
        <v/>
      </c>
      <c r="BL4519">
        <f>COUNTIFS($B$1:B4519,B4519)-COUNTIFS($B$1:B4519,B4519,$BK$1:BK4519,"")</f>
        <v>0</v>
      </c>
      <c r="BM4519" t="str">
        <f t="shared" si="780"/>
        <v/>
      </c>
    </row>
    <row r="4520" spans="51:65" x14ac:dyDescent="0.25">
      <c r="AY4520" t="str">
        <f t="shared" si="781"/>
        <v/>
      </c>
      <c r="AZ4520">
        <f t="shared" si="782"/>
        <v>0</v>
      </c>
      <c r="BA4520" t="str">
        <f t="shared" si="783"/>
        <v>QB</v>
      </c>
      <c r="BB4520" t="str">
        <f t="shared" si="784"/>
        <v>_</v>
      </c>
      <c r="BC4520" t="str">
        <f t="shared" si="785"/>
        <v>ru</v>
      </c>
      <c r="BD4520">
        <f>COUNTIFS($BB$1:BB4520,BB4520,$BC$1:BC4520,"ru")</f>
        <v>2644</v>
      </c>
      <c r="BE4520" t="str">
        <f t="shared" si="786"/>
        <v>re</v>
      </c>
      <c r="BF4520">
        <f>COUNTIFS($BB$1:BB4520,BB4520,$BE$1:BE4520,"re")</f>
        <v>2644</v>
      </c>
      <c r="BG4520" t="str">
        <f t="shared" si="787"/>
        <v>ru2644_</v>
      </c>
      <c r="BH4520" t="str">
        <f t="shared" si="788"/>
        <v>re2644_</v>
      </c>
      <c r="BI4520" t="str">
        <f t="shared" si="789"/>
        <v>_0</v>
      </c>
      <c r="BJ4520" t="str">
        <f t="shared" si="779"/>
        <v>_</v>
      </c>
      <c r="BK4520" t="str">
        <f>IF(ISERROR(MATCH(LEFT(C4520,5)&amp;B4520&amp;"_"&amp;A4520,$BK$1:BK4519,0)),LEFT(C4520,5)&amp;B4520&amp;"_"&amp;A4520,"")</f>
        <v/>
      </c>
      <c r="BL4520">
        <f>COUNTIFS($B$1:B4520,B4520)-COUNTIFS($B$1:B4520,B4520,$BK$1:BK4520,"")</f>
        <v>0</v>
      </c>
      <c r="BM4520" t="str">
        <f t="shared" si="780"/>
        <v/>
      </c>
    </row>
    <row r="4521" spans="51:65" x14ac:dyDescent="0.25">
      <c r="AY4521" t="str">
        <f t="shared" si="781"/>
        <v/>
      </c>
      <c r="AZ4521">
        <f t="shared" si="782"/>
        <v>0</v>
      </c>
      <c r="BA4521" t="str">
        <f t="shared" si="783"/>
        <v>QB</v>
      </c>
      <c r="BB4521" t="str">
        <f t="shared" si="784"/>
        <v>_</v>
      </c>
      <c r="BC4521" t="str">
        <f t="shared" si="785"/>
        <v>ru</v>
      </c>
      <c r="BD4521">
        <f>COUNTIFS($BB$1:BB4521,BB4521,$BC$1:BC4521,"ru")</f>
        <v>2645</v>
      </c>
      <c r="BE4521" t="str">
        <f t="shared" si="786"/>
        <v>re</v>
      </c>
      <c r="BF4521">
        <f>COUNTIFS($BB$1:BB4521,BB4521,$BE$1:BE4521,"re")</f>
        <v>2645</v>
      </c>
      <c r="BG4521" t="str">
        <f t="shared" si="787"/>
        <v>ru2645_</v>
      </c>
      <c r="BH4521" t="str">
        <f t="shared" si="788"/>
        <v>re2645_</v>
      </c>
      <c r="BI4521" t="str">
        <f t="shared" si="789"/>
        <v>_0</v>
      </c>
      <c r="BJ4521" t="str">
        <f t="shared" si="779"/>
        <v>_</v>
      </c>
      <c r="BK4521" t="str">
        <f>IF(ISERROR(MATCH(LEFT(C4521,5)&amp;B4521&amp;"_"&amp;A4521,$BK$1:BK4520,0)),LEFT(C4521,5)&amp;B4521&amp;"_"&amp;A4521,"")</f>
        <v/>
      </c>
      <c r="BL4521">
        <f>COUNTIFS($B$1:B4521,B4521)-COUNTIFS($B$1:B4521,B4521,$BK$1:BK4521,"")</f>
        <v>0</v>
      </c>
      <c r="BM4521" t="str">
        <f t="shared" si="780"/>
        <v/>
      </c>
    </row>
    <row r="4522" spans="51:65" x14ac:dyDescent="0.25">
      <c r="AY4522" t="str">
        <f t="shared" si="781"/>
        <v/>
      </c>
      <c r="AZ4522">
        <f t="shared" si="782"/>
        <v>0</v>
      </c>
      <c r="BA4522" t="str">
        <f t="shared" si="783"/>
        <v>QB</v>
      </c>
      <c r="BB4522" t="str">
        <f t="shared" si="784"/>
        <v>_</v>
      </c>
      <c r="BC4522" t="str">
        <f t="shared" si="785"/>
        <v>ru</v>
      </c>
      <c r="BD4522">
        <f>COUNTIFS($BB$1:BB4522,BB4522,$BC$1:BC4522,"ru")</f>
        <v>2646</v>
      </c>
      <c r="BE4522" t="str">
        <f t="shared" si="786"/>
        <v>re</v>
      </c>
      <c r="BF4522">
        <f>COUNTIFS($BB$1:BB4522,BB4522,$BE$1:BE4522,"re")</f>
        <v>2646</v>
      </c>
      <c r="BG4522" t="str">
        <f t="shared" si="787"/>
        <v>ru2646_</v>
      </c>
      <c r="BH4522" t="str">
        <f t="shared" si="788"/>
        <v>re2646_</v>
      </c>
      <c r="BI4522" t="str">
        <f t="shared" si="789"/>
        <v>_0</v>
      </c>
      <c r="BJ4522" t="str">
        <f t="shared" si="779"/>
        <v>_</v>
      </c>
      <c r="BK4522" t="str">
        <f>IF(ISERROR(MATCH(LEFT(C4522,5)&amp;B4522&amp;"_"&amp;A4522,$BK$1:BK4521,0)),LEFT(C4522,5)&amp;B4522&amp;"_"&amp;A4522,"")</f>
        <v/>
      </c>
      <c r="BL4522">
        <f>COUNTIFS($B$1:B4522,B4522)-COUNTIFS($B$1:B4522,B4522,$BK$1:BK4522,"")</f>
        <v>0</v>
      </c>
      <c r="BM4522" t="str">
        <f t="shared" si="780"/>
        <v/>
      </c>
    </row>
    <row r="4523" spans="51:65" x14ac:dyDescent="0.25">
      <c r="AY4523" t="str">
        <f t="shared" si="781"/>
        <v/>
      </c>
      <c r="AZ4523">
        <f t="shared" si="782"/>
        <v>0</v>
      </c>
      <c r="BA4523" t="str">
        <f t="shared" si="783"/>
        <v>QB</v>
      </c>
      <c r="BB4523" t="str">
        <f t="shared" si="784"/>
        <v>_</v>
      </c>
      <c r="BC4523" t="str">
        <f t="shared" si="785"/>
        <v>ru</v>
      </c>
      <c r="BD4523">
        <f>COUNTIFS($BB$1:BB4523,BB4523,$BC$1:BC4523,"ru")</f>
        <v>2647</v>
      </c>
      <c r="BE4523" t="str">
        <f t="shared" si="786"/>
        <v>re</v>
      </c>
      <c r="BF4523">
        <f>COUNTIFS($BB$1:BB4523,BB4523,$BE$1:BE4523,"re")</f>
        <v>2647</v>
      </c>
      <c r="BG4523" t="str">
        <f t="shared" si="787"/>
        <v>ru2647_</v>
      </c>
      <c r="BH4523" t="str">
        <f t="shared" si="788"/>
        <v>re2647_</v>
      </c>
      <c r="BI4523" t="str">
        <f t="shared" si="789"/>
        <v>_0</v>
      </c>
      <c r="BJ4523" t="str">
        <f t="shared" si="779"/>
        <v>_</v>
      </c>
      <c r="BK4523" t="str">
        <f>IF(ISERROR(MATCH(LEFT(C4523,5)&amp;B4523&amp;"_"&amp;A4523,$BK$1:BK4522,0)),LEFT(C4523,5)&amp;B4523&amp;"_"&amp;A4523,"")</f>
        <v/>
      </c>
      <c r="BL4523">
        <f>COUNTIFS($B$1:B4523,B4523)-COUNTIFS($B$1:B4523,B4523,$BK$1:BK4523,"")</f>
        <v>0</v>
      </c>
      <c r="BM4523" t="str">
        <f t="shared" si="780"/>
        <v/>
      </c>
    </row>
    <row r="4524" spans="51:65" x14ac:dyDescent="0.25">
      <c r="AY4524" t="str">
        <f t="shared" si="781"/>
        <v/>
      </c>
      <c r="AZ4524">
        <f t="shared" si="782"/>
        <v>0</v>
      </c>
      <c r="BA4524" t="str">
        <f t="shared" si="783"/>
        <v>QB</v>
      </c>
      <c r="BB4524" t="str">
        <f t="shared" si="784"/>
        <v>_</v>
      </c>
      <c r="BC4524" t="str">
        <f t="shared" si="785"/>
        <v>ru</v>
      </c>
      <c r="BD4524">
        <f>COUNTIFS($BB$1:BB4524,BB4524,$BC$1:BC4524,"ru")</f>
        <v>2648</v>
      </c>
      <c r="BE4524" t="str">
        <f t="shared" si="786"/>
        <v>re</v>
      </c>
      <c r="BF4524">
        <f>COUNTIFS($BB$1:BB4524,BB4524,$BE$1:BE4524,"re")</f>
        <v>2648</v>
      </c>
      <c r="BG4524" t="str">
        <f t="shared" si="787"/>
        <v>ru2648_</v>
      </c>
      <c r="BH4524" t="str">
        <f t="shared" si="788"/>
        <v>re2648_</v>
      </c>
      <c r="BI4524" t="str">
        <f t="shared" si="789"/>
        <v>_0</v>
      </c>
      <c r="BJ4524" t="str">
        <f t="shared" si="779"/>
        <v>_</v>
      </c>
      <c r="BK4524" t="str">
        <f>IF(ISERROR(MATCH(LEFT(C4524,5)&amp;B4524&amp;"_"&amp;A4524,$BK$1:BK4523,0)),LEFT(C4524,5)&amp;B4524&amp;"_"&amp;A4524,"")</f>
        <v/>
      </c>
      <c r="BL4524">
        <f>COUNTIFS($B$1:B4524,B4524)-COUNTIFS($B$1:B4524,B4524,$BK$1:BK4524,"")</f>
        <v>0</v>
      </c>
      <c r="BM4524" t="str">
        <f t="shared" si="780"/>
        <v/>
      </c>
    </row>
    <row r="4525" spans="51:65" x14ac:dyDescent="0.25">
      <c r="AY4525" t="str">
        <f t="shared" si="781"/>
        <v/>
      </c>
      <c r="AZ4525">
        <f t="shared" si="782"/>
        <v>0</v>
      </c>
      <c r="BA4525" t="str">
        <f t="shared" si="783"/>
        <v>QB</v>
      </c>
      <c r="BB4525" t="str">
        <f t="shared" si="784"/>
        <v>_</v>
      </c>
      <c r="BC4525" t="str">
        <f t="shared" si="785"/>
        <v>ru</v>
      </c>
      <c r="BD4525">
        <f>COUNTIFS($BB$1:BB4525,BB4525,$BC$1:BC4525,"ru")</f>
        <v>2649</v>
      </c>
      <c r="BE4525" t="str">
        <f t="shared" si="786"/>
        <v>re</v>
      </c>
      <c r="BF4525">
        <f>COUNTIFS($BB$1:BB4525,BB4525,$BE$1:BE4525,"re")</f>
        <v>2649</v>
      </c>
      <c r="BG4525" t="str">
        <f t="shared" si="787"/>
        <v>ru2649_</v>
      </c>
      <c r="BH4525" t="str">
        <f t="shared" si="788"/>
        <v>re2649_</v>
      </c>
      <c r="BI4525" t="str">
        <f t="shared" si="789"/>
        <v>_0</v>
      </c>
      <c r="BJ4525" t="str">
        <f t="shared" si="779"/>
        <v>_</v>
      </c>
      <c r="BK4525" t="str">
        <f>IF(ISERROR(MATCH(LEFT(C4525,5)&amp;B4525&amp;"_"&amp;A4525,$BK$1:BK4524,0)),LEFT(C4525,5)&amp;B4525&amp;"_"&amp;A4525,"")</f>
        <v/>
      </c>
      <c r="BL4525">
        <f>COUNTIFS($B$1:B4525,B4525)-COUNTIFS($B$1:B4525,B4525,$BK$1:BK4525,"")</f>
        <v>0</v>
      </c>
      <c r="BM4525" t="str">
        <f t="shared" si="780"/>
        <v/>
      </c>
    </row>
    <row r="4526" spans="51:65" x14ac:dyDescent="0.25">
      <c r="AY4526" t="str">
        <f t="shared" si="781"/>
        <v/>
      </c>
      <c r="AZ4526">
        <f t="shared" si="782"/>
        <v>0</v>
      </c>
      <c r="BA4526" t="str">
        <f t="shared" si="783"/>
        <v>QB</v>
      </c>
      <c r="BB4526" t="str">
        <f t="shared" si="784"/>
        <v>_</v>
      </c>
      <c r="BC4526" t="str">
        <f t="shared" si="785"/>
        <v>ru</v>
      </c>
      <c r="BD4526">
        <f>COUNTIFS($BB$1:BB4526,BB4526,$BC$1:BC4526,"ru")</f>
        <v>2650</v>
      </c>
      <c r="BE4526" t="str">
        <f t="shared" si="786"/>
        <v>re</v>
      </c>
      <c r="BF4526">
        <f>COUNTIFS($BB$1:BB4526,BB4526,$BE$1:BE4526,"re")</f>
        <v>2650</v>
      </c>
      <c r="BG4526" t="str">
        <f t="shared" si="787"/>
        <v>ru2650_</v>
      </c>
      <c r="BH4526" t="str">
        <f t="shared" si="788"/>
        <v>re2650_</v>
      </c>
      <c r="BI4526" t="str">
        <f t="shared" si="789"/>
        <v>_0</v>
      </c>
      <c r="BJ4526" t="str">
        <f t="shared" si="779"/>
        <v>_</v>
      </c>
      <c r="BK4526" t="str">
        <f>IF(ISERROR(MATCH(LEFT(C4526,5)&amp;B4526&amp;"_"&amp;A4526,$BK$1:BK4525,0)),LEFT(C4526,5)&amp;B4526&amp;"_"&amp;A4526,"")</f>
        <v/>
      </c>
      <c r="BL4526">
        <f>COUNTIFS($B$1:B4526,B4526)-COUNTIFS($B$1:B4526,B4526,$BK$1:BK4526,"")</f>
        <v>0</v>
      </c>
      <c r="BM4526" t="str">
        <f t="shared" si="780"/>
        <v/>
      </c>
    </row>
    <row r="4527" spans="51:65" x14ac:dyDescent="0.25">
      <c r="AY4527" t="str">
        <f t="shared" si="781"/>
        <v/>
      </c>
      <c r="AZ4527">
        <f t="shared" si="782"/>
        <v>0</v>
      </c>
      <c r="BA4527" t="str">
        <f t="shared" si="783"/>
        <v>QB</v>
      </c>
      <c r="BB4527" t="str">
        <f t="shared" si="784"/>
        <v>_</v>
      </c>
      <c r="BC4527" t="str">
        <f t="shared" si="785"/>
        <v>ru</v>
      </c>
      <c r="BD4527">
        <f>COUNTIFS($BB$1:BB4527,BB4527,$BC$1:BC4527,"ru")</f>
        <v>2651</v>
      </c>
      <c r="BE4527" t="str">
        <f t="shared" si="786"/>
        <v>re</v>
      </c>
      <c r="BF4527">
        <f>COUNTIFS($BB$1:BB4527,BB4527,$BE$1:BE4527,"re")</f>
        <v>2651</v>
      </c>
      <c r="BG4527" t="str">
        <f t="shared" si="787"/>
        <v>ru2651_</v>
      </c>
      <c r="BH4527" t="str">
        <f t="shared" si="788"/>
        <v>re2651_</v>
      </c>
      <c r="BI4527" t="str">
        <f t="shared" si="789"/>
        <v>_0</v>
      </c>
      <c r="BJ4527" t="str">
        <f t="shared" si="779"/>
        <v>_</v>
      </c>
      <c r="BK4527" t="str">
        <f>IF(ISERROR(MATCH(LEFT(C4527,5)&amp;B4527&amp;"_"&amp;A4527,$BK$1:BK4526,0)),LEFT(C4527,5)&amp;B4527&amp;"_"&amp;A4527,"")</f>
        <v/>
      </c>
      <c r="BL4527">
        <f>COUNTIFS($B$1:B4527,B4527)-COUNTIFS($B$1:B4527,B4527,$BK$1:BK4527,"")</f>
        <v>0</v>
      </c>
      <c r="BM4527" t="str">
        <f t="shared" si="780"/>
        <v/>
      </c>
    </row>
    <row r="4528" spans="51:65" x14ac:dyDescent="0.25">
      <c r="AY4528" t="str">
        <f t="shared" si="781"/>
        <v/>
      </c>
      <c r="AZ4528">
        <f t="shared" si="782"/>
        <v>0</v>
      </c>
      <c r="BA4528" t="str">
        <f t="shared" si="783"/>
        <v>QB</v>
      </c>
      <c r="BB4528" t="str">
        <f t="shared" si="784"/>
        <v>_</v>
      </c>
      <c r="BC4528" t="str">
        <f t="shared" si="785"/>
        <v>ru</v>
      </c>
      <c r="BD4528">
        <f>COUNTIFS($BB$1:BB4528,BB4528,$BC$1:BC4528,"ru")</f>
        <v>2652</v>
      </c>
      <c r="BE4528" t="str">
        <f t="shared" si="786"/>
        <v>re</v>
      </c>
      <c r="BF4528">
        <f>COUNTIFS($BB$1:BB4528,BB4528,$BE$1:BE4528,"re")</f>
        <v>2652</v>
      </c>
      <c r="BG4528" t="str">
        <f t="shared" si="787"/>
        <v>ru2652_</v>
      </c>
      <c r="BH4528" t="str">
        <f t="shared" si="788"/>
        <v>re2652_</v>
      </c>
      <c r="BI4528" t="str">
        <f t="shared" si="789"/>
        <v>_0</v>
      </c>
      <c r="BJ4528" t="str">
        <f t="shared" si="779"/>
        <v>_</v>
      </c>
      <c r="BK4528" t="str">
        <f>IF(ISERROR(MATCH(LEFT(C4528,5)&amp;B4528&amp;"_"&amp;A4528,$BK$1:BK4527,0)),LEFT(C4528,5)&amp;B4528&amp;"_"&amp;A4528,"")</f>
        <v/>
      </c>
      <c r="BL4528">
        <f>COUNTIFS($B$1:B4528,B4528)-COUNTIFS($B$1:B4528,B4528,$BK$1:BK4528,"")</f>
        <v>0</v>
      </c>
      <c r="BM4528" t="str">
        <f t="shared" si="780"/>
        <v/>
      </c>
    </row>
    <row r="4529" spans="51:65" x14ac:dyDescent="0.25">
      <c r="AY4529" t="str">
        <f t="shared" si="781"/>
        <v/>
      </c>
      <c r="AZ4529">
        <f t="shared" si="782"/>
        <v>0</v>
      </c>
      <c r="BA4529" t="str">
        <f t="shared" si="783"/>
        <v>QB</v>
      </c>
      <c r="BB4529" t="str">
        <f t="shared" si="784"/>
        <v>_</v>
      </c>
      <c r="BC4529" t="str">
        <f t="shared" si="785"/>
        <v>ru</v>
      </c>
      <c r="BD4529">
        <f>COUNTIFS($BB$1:BB4529,BB4529,$BC$1:BC4529,"ru")</f>
        <v>2653</v>
      </c>
      <c r="BE4529" t="str">
        <f t="shared" si="786"/>
        <v>re</v>
      </c>
      <c r="BF4529">
        <f>COUNTIFS($BB$1:BB4529,BB4529,$BE$1:BE4529,"re")</f>
        <v>2653</v>
      </c>
      <c r="BG4529" t="str">
        <f t="shared" si="787"/>
        <v>ru2653_</v>
      </c>
      <c r="BH4529" t="str">
        <f t="shared" si="788"/>
        <v>re2653_</v>
      </c>
      <c r="BI4529" t="str">
        <f t="shared" si="789"/>
        <v>_0</v>
      </c>
      <c r="BJ4529" t="str">
        <f t="shared" si="779"/>
        <v>_</v>
      </c>
      <c r="BK4529" t="str">
        <f>IF(ISERROR(MATCH(LEFT(C4529,5)&amp;B4529&amp;"_"&amp;A4529,$BK$1:BK4528,0)),LEFT(C4529,5)&amp;B4529&amp;"_"&amp;A4529,"")</f>
        <v/>
      </c>
      <c r="BL4529">
        <f>COUNTIFS($B$1:B4529,B4529)-COUNTIFS($B$1:B4529,B4529,$BK$1:BK4529,"")</f>
        <v>0</v>
      </c>
      <c r="BM4529" t="str">
        <f t="shared" si="780"/>
        <v/>
      </c>
    </row>
    <row r="4530" spans="51:65" x14ac:dyDescent="0.25">
      <c r="AY4530" t="str">
        <f t="shared" si="781"/>
        <v/>
      </c>
      <c r="AZ4530">
        <f t="shared" si="782"/>
        <v>0</v>
      </c>
      <c r="BA4530" t="str">
        <f t="shared" si="783"/>
        <v>QB</v>
      </c>
      <c r="BB4530" t="str">
        <f t="shared" si="784"/>
        <v>_</v>
      </c>
      <c r="BC4530" t="str">
        <f t="shared" si="785"/>
        <v>ru</v>
      </c>
      <c r="BD4530">
        <f>COUNTIFS($BB$1:BB4530,BB4530,$BC$1:BC4530,"ru")</f>
        <v>2654</v>
      </c>
      <c r="BE4530" t="str">
        <f t="shared" si="786"/>
        <v>re</v>
      </c>
      <c r="BF4530">
        <f>COUNTIFS($BB$1:BB4530,BB4530,$BE$1:BE4530,"re")</f>
        <v>2654</v>
      </c>
      <c r="BG4530" t="str">
        <f t="shared" si="787"/>
        <v>ru2654_</v>
      </c>
      <c r="BH4530" t="str">
        <f t="shared" si="788"/>
        <v>re2654_</v>
      </c>
      <c r="BI4530" t="str">
        <f t="shared" si="789"/>
        <v>_0</v>
      </c>
      <c r="BJ4530" t="str">
        <f t="shared" si="779"/>
        <v>_</v>
      </c>
      <c r="BK4530" t="str">
        <f>IF(ISERROR(MATCH(LEFT(C4530,5)&amp;B4530&amp;"_"&amp;A4530,$BK$1:BK4529,0)),LEFT(C4530,5)&amp;B4530&amp;"_"&amp;A4530,"")</f>
        <v/>
      </c>
      <c r="BL4530">
        <f>COUNTIFS($B$1:B4530,B4530)-COUNTIFS($B$1:B4530,B4530,$BK$1:BK4530,"")</f>
        <v>0</v>
      </c>
      <c r="BM4530" t="str">
        <f t="shared" si="780"/>
        <v/>
      </c>
    </row>
    <row r="4531" spans="51:65" x14ac:dyDescent="0.25">
      <c r="AY4531" t="str">
        <f t="shared" si="781"/>
        <v/>
      </c>
      <c r="AZ4531">
        <f t="shared" si="782"/>
        <v>0</v>
      </c>
      <c r="BA4531" t="str">
        <f t="shared" si="783"/>
        <v>QB</v>
      </c>
      <c r="BB4531" t="str">
        <f t="shared" si="784"/>
        <v>_</v>
      </c>
      <c r="BC4531" t="str">
        <f t="shared" si="785"/>
        <v>ru</v>
      </c>
      <c r="BD4531">
        <f>COUNTIFS($BB$1:BB4531,BB4531,$BC$1:BC4531,"ru")</f>
        <v>2655</v>
      </c>
      <c r="BE4531" t="str">
        <f t="shared" si="786"/>
        <v>re</v>
      </c>
      <c r="BF4531">
        <f>COUNTIFS($BB$1:BB4531,BB4531,$BE$1:BE4531,"re")</f>
        <v>2655</v>
      </c>
      <c r="BG4531" t="str">
        <f t="shared" si="787"/>
        <v>ru2655_</v>
      </c>
      <c r="BH4531" t="str">
        <f t="shared" si="788"/>
        <v>re2655_</v>
      </c>
      <c r="BI4531" t="str">
        <f t="shared" si="789"/>
        <v>_0</v>
      </c>
      <c r="BJ4531" t="str">
        <f t="shared" si="779"/>
        <v>_</v>
      </c>
      <c r="BK4531" t="str">
        <f>IF(ISERROR(MATCH(LEFT(C4531,5)&amp;B4531&amp;"_"&amp;A4531,$BK$1:BK4530,0)),LEFT(C4531,5)&amp;B4531&amp;"_"&amp;A4531,"")</f>
        <v/>
      </c>
      <c r="BL4531">
        <f>COUNTIFS($B$1:B4531,B4531)-COUNTIFS($B$1:B4531,B4531,$BK$1:BK4531,"")</f>
        <v>0</v>
      </c>
      <c r="BM4531" t="str">
        <f t="shared" si="780"/>
        <v/>
      </c>
    </row>
    <row r="4532" spans="51:65" x14ac:dyDescent="0.25">
      <c r="AY4532" t="str">
        <f t="shared" si="781"/>
        <v/>
      </c>
      <c r="AZ4532">
        <f t="shared" si="782"/>
        <v>0</v>
      </c>
      <c r="BA4532" t="str">
        <f t="shared" si="783"/>
        <v>QB</v>
      </c>
      <c r="BB4532" t="str">
        <f t="shared" si="784"/>
        <v>_</v>
      </c>
      <c r="BC4532" t="str">
        <f t="shared" si="785"/>
        <v>ru</v>
      </c>
      <c r="BD4532">
        <f>COUNTIFS($BB$1:BB4532,BB4532,$BC$1:BC4532,"ru")</f>
        <v>2656</v>
      </c>
      <c r="BE4532" t="str">
        <f t="shared" si="786"/>
        <v>re</v>
      </c>
      <c r="BF4532">
        <f>COUNTIFS($BB$1:BB4532,BB4532,$BE$1:BE4532,"re")</f>
        <v>2656</v>
      </c>
      <c r="BG4532" t="str">
        <f t="shared" si="787"/>
        <v>ru2656_</v>
      </c>
      <c r="BH4532" t="str">
        <f t="shared" si="788"/>
        <v>re2656_</v>
      </c>
      <c r="BI4532" t="str">
        <f t="shared" si="789"/>
        <v>_0</v>
      </c>
      <c r="BJ4532" t="str">
        <f t="shared" si="779"/>
        <v>_</v>
      </c>
      <c r="BK4532" t="str">
        <f>IF(ISERROR(MATCH(LEFT(C4532,5)&amp;B4532&amp;"_"&amp;A4532,$BK$1:BK4531,0)),LEFT(C4532,5)&amp;B4532&amp;"_"&amp;A4532,"")</f>
        <v/>
      </c>
      <c r="BL4532">
        <f>COUNTIFS($B$1:B4532,B4532)-COUNTIFS($B$1:B4532,B4532,$BK$1:BK4532,"")</f>
        <v>0</v>
      </c>
      <c r="BM4532" t="str">
        <f t="shared" si="780"/>
        <v/>
      </c>
    </row>
    <row r="4533" spans="51:65" x14ac:dyDescent="0.25">
      <c r="AY4533" t="str">
        <f t="shared" si="781"/>
        <v/>
      </c>
      <c r="AZ4533">
        <f t="shared" si="782"/>
        <v>0</v>
      </c>
      <c r="BA4533" t="str">
        <f t="shared" si="783"/>
        <v>QB</v>
      </c>
      <c r="BB4533" t="str">
        <f t="shared" si="784"/>
        <v>_</v>
      </c>
      <c r="BC4533" t="str">
        <f t="shared" si="785"/>
        <v>ru</v>
      </c>
      <c r="BD4533">
        <f>COUNTIFS($BB$1:BB4533,BB4533,$BC$1:BC4533,"ru")</f>
        <v>2657</v>
      </c>
      <c r="BE4533" t="str">
        <f t="shared" si="786"/>
        <v>re</v>
      </c>
      <c r="BF4533">
        <f>COUNTIFS($BB$1:BB4533,BB4533,$BE$1:BE4533,"re")</f>
        <v>2657</v>
      </c>
      <c r="BG4533" t="str">
        <f t="shared" si="787"/>
        <v>ru2657_</v>
      </c>
      <c r="BH4533" t="str">
        <f t="shared" si="788"/>
        <v>re2657_</v>
      </c>
      <c r="BI4533" t="str">
        <f t="shared" si="789"/>
        <v>_0</v>
      </c>
      <c r="BJ4533" t="str">
        <f t="shared" si="779"/>
        <v>_</v>
      </c>
      <c r="BK4533" t="str">
        <f>IF(ISERROR(MATCH(LEFT(C4533,5)&amp;B4533&amp;"_"&amp;A4533,$BK$1:BK4532,0)),LEFT(C4533,5)&amp;B4533&amp;"_"&amp;A4533,"")</f>
        <v/>
      </c>
      <c r="BL4533">
        <f>COUNTIFS($B$1:B4533,B4533)-COUNTIFS($B$1:B4533,B4533,$BK$1:BK4533,"")</f>
        <v>0</v>
      </c>
      <c r="BM4533" t="str">
        <f t="shared" si="780"/>
        <v/>
      </c>
    </row>
    <row r="4534" spans="51:65" x14ac:dyDescent="0.25">
      <c r="AY4534" t="str">
        <f t="shared" si="781"/>
        <v/>
      </c>
      <c r="AZ4534">
        <f t="shared" si="782"/>
        <v>0</v>
      </c>
      <c r="BA4534" t="str">
        <f t="shared" si="783"/>
        <v>QB</v>
      </c>
      <c r="BB4534" t="str">
        <f t="shared" si="784"/>
        <v>_</v>
      </c>
      <c r="BC4534" t="str">
        <f t="shared" si="785"/>
        <v>ru</v>
      </c>
      <c r="BD4534">
        <f>COUNTIFS($BB$1:BB4534,BB4534,$BC$1:BC4534,"ru")</f>
        <v>2658</v>
      </c>
      <c r="BE4534" t="str">
        <f t="shared" si="786"/>
        <v>re</v>
      </c>
      <c r="BF4534">
        <f>COUNTIFS($BB$1:BB4534,BB4534,$BE$1:BE4534,"re")</f>
        <v>2658</v>
      </c>
      <c r="BG4534" t="str">
        <f t="shared" si="787"/>
        <v>ru2658_</v>
      </c>
      <c r="BH4534" t="str">
        <f t="shared" si="788"/>
        <v>re2658_</v>
      </c>
      <c r="BI4534" t="str">
        <f t="shared" si="789"/>
        <v>_0</v>
      </c>
      <c r="BJ4534" t="str">
        <f t="shared" si="779"/>
        <v>_</v>
      </c>
      <c r="BK4534" t="str">
        <f>IF(ISERROR(MATCH(LEFT(C4534,5)&amp;B4534&amp;"_"&amp;A4534,$BK$1:BK4533,0)),LEFT(C4534,5)&amp;B4534&amp;"_"&amp;A4534,"")</f>
        <v/>
      </c>
      <c r="BL4534">
        <f>COUNTIFS($B$1:B4534,B4534)-COUNTIFS($B$1:B4534,B4534,$BK$1:BK4534,"")</f>
        <v>0</v>
      </c>
      <c r="BM4534" t="str">
        <f t="shared" si="780"/>
        <v/>
      </c>
    </row>
    <row r="4535" spans="51:65" x14ac:dyDescent="0.25">
      <c r="AY4535" t="str">
        <f t="shared" si="781"/>
        <v/>
      </c>
      <c r="AZ4535">
        <f t="shared" si="782"/>
        <v>0</v>
      </c>
      <c r="BA4535" t="str">
        <f t="shared" si="783"/>
        <v>QB</v>
      </c>
      <c r="BB4535" t="str">
        <f t="shared" si="784"/>
        <v>_</v>
      </c>
      <c r="BC4535" t="str">
        <f t="shared" si="785"/>
        <v>ru</v>
      </c>
      <c r="BD4535">
        <f>COUNTIFS($BB$1:BB4535,BB4535,$BC$1:BC4535,"ru")</f>
        <v>2659</v>
      </c>
      <c r="BE4535" t="str">
        <f t="shared" si="786"/>
        <v>re</v>
      </c>
      <c r="BF4535">
        <f>COUNTIFS($BB$1:BB4535,BB4535,$BE$1:BE4535,"re")</f>
        <v>2659</v>
      </c>
      <c r="BG4535" t="str">
        <f t="shared" si="787"/>
        <v>ru2659_</v>
      </c>
      <c r="BH4535" t="str">
        <f t="shared" si="788"/>
        <v>re2659_</v>
      </c>
      <c r="BI4535" t="str">
        <f t="shared" si="789"/>
        <v>_0</v>
      </c>
      <c r="BJ4535" t="str">
        <f t="shared" si="779"/>
        <v>_</v>
      </c>
      <c r="BK4535" t="str">
        <f>IF(ISERROR(MATCH(LEFT(C4535,5)&amp;B4535&amp;"_"&amp;A4535,$BK$1:BK4534,0)),LEFT(C4535,5)&amp;B4535&amp;"_"&amp;A4535,"")</f>
        <v/>
      </c>
      <c r="BL4535">
        <f>COUNTIFS($B$1:B4535,B4535)-COUNTIFS($B$1:B4535,B4535,$BK$1:BK4535,"")</f>
        <v>0</v>
      </c>
      <c r="BM4535" t="str">
        <f t="shared" si="780"/>
        <v/>
      </c>
    </row>
    <row r="4536" spans="51:65" x14ac:dyDescent="0.25">
      <c r="AY4536" t="str">
        <f t="shared" si="781"/>
        <v/>
      </c>
      <c r="AZ4536">
        <f t="shared" si="782"/>
        <v>0</v>
      </c>
      <c r="BA4536" t="str">
        <f t="shared" si="783"/>
        <v>QB</v>
      </c>
      <c r="BB4536" t="str">
        <f t="shared" si="784"/>
        <v>_</v>
      </c>
      <c r="BC4536" t="str">
        <f t="shared" si="785"/>
        <v>ru</v>
      </c>
      <c r="BD4536">
        <f>COUNTIFS($BB$1:BB4536,BB4536,$BC$1:BC4536,"ru")</f>
        <v>2660</v>
      </c>
      <c r="BE4536" t="str">
        <f t="shared" si="786"/>
        <v>re</v>
      </c>
      <c r="BF4536">
        <f>COUNTIFS($BB$1:BB4536,BB4536,$BE$1:BE4536,"re")</f>
        <v>2660</v>
      </c>
      <c r="BG4536" t="str">
        <f t="shared" si="787"/>
        <v>ru2660_</v>
      </c>
      <c r="BH4536" t="str">
        <f t="shared" si="788"/>
        <v>re2660_</v>
      </c>
      <c r="BI4536" t="str">
        <f t="shared" si="789"/>
        <v>_0</v>
      </c>
      <c r="BJ4536" t="str">
        <f t="shared" si="779"/>
        <v>_</v>
      </c>
      <c r="BK4536" t="str">
        <f>IF(ISERROR(MATCH(LEFT(C4536,5)&amp;B4536&amp;"_"&amp;A4536,$BK$1:BK4535,0)),LEFT(C4536,5)&amp;B4536&amp;"_"&amp;A4536,"")</f>
        <v/>
      </c>
      <c r="BL4536">
        <f>COUNTIFS($B$1:B4536,B4536)-COUNTIFS($B$1:B4536,B4536,$BK$1:BK4536,"")</f>
        <v>0</v>
      </c>
      <c r="BM4536" t="str">
        <f t="shared" si="780"/>
        <v/>
      </c>
    </row>
    <row r="4537" spans="51:65" x14ac:dyDescent="0.25">
      <c r="AY4537" t="str">
        <f t="shared" si="781"/>
        <v/>
      </c>
      <c r="AZ4537">
        <f t="shared" si="782"/>
        <v>0</v>
      </c>
      <c r="BA4537" t="str">
        <f t="shared" si="783"/>
        <v>QB</v>
      </c>
      <c r="BB4537" t="str">
        <f t="shared" si="784"/>
        <v>_</v>
      </c>
      <c r="BC4537" t="str">
        <f t="shared" si="785"/>
        <v>ru</v>
      </c>
      <c r="BD4537">
        <f>COUNTIFS($BB$1:BB4537,BB4537,$BC$1:BC4537,"ru")</f>
        <v>2661</v>
      </c>
      <c r="BE4537" t="str">
        <f t="shared" si="786"/>
        <v>re</v>
      </c>
      <c r="BF4537">
        <f>COUNTIFS($BB$1:BB4537,BB4537,$BE$1:BE4537,"re")</f>
        <v>2661</v>
      </c>
      <c r="BG4537" t="str">
        <f t="shared" si="787"/>
        <v>ru2661_</v>
      </c>
      <c r="BH4537" t="str">
        <f t="shared" si="788"/>
        <v>re2661_</v>
      </c>
      <c r="BI4537" t="str">
        <f t="shared" si="789"/>
        <v>_0</v>
      </c>
      <c r="BJ4537" t="str">
        <f t="shared" si="779"/>
        <v>_</v>
      </c>
      <c r="BK4537" t="str">
        <f>IF(ISERROR(MATCH(LEFT(C4537,5)&amp;B4537&amp;"_"&amp;A4537,$BK$1:BK4536,0)),LEFT(C4537,5)&amp;B4537&amp;"_"&amp;A4537,"")</f>
        <v/>
      </c>
      <c r="BL4537">
        <f>COUNTIFS($B$1:B4537,B4537)-COUNTIFS($B$1:B4537,B4537,$BK$1:BK4537,"")</f>
        <v>0</v>
      </c>
      <c r="BM4537" t="str">
        <f t="shared" si="780"/>
        <v/>
      </c>
    </row>
    <row r="4538" spans="51:65" x14ac:dyDescent="0.25">
      <c r="AY4538" t="str">
        <f t="shared" si="781"/>
        <v/>
      </c>
      <c r="AZ4538">
        <f t="shared" si="782"/>
        <v>0</v>
      </c>
      <c r="BA4538" t="str">
        <f t="shared" si="783"/>
        <v>QB</v>
      </c>
      <c r="BB4538" t="str">
        <f t="shared" si="784"/>
        <v>_</v>
      </c>
      <c r="BC4538" t="str">
        <f t="shared" si="785"/>
        <v>ru</v>
      </c>
      <c r="BD4538">
        <f>COUNTIFS($BB$1:BB4538,BB4538,$BC$1:BC4538,"ru")</f>
        <v>2662</v>
      </c>
      <c r="BE4538" t="str">
        <f t="shared" si="786"/>
        <v>re</v>
      </c>
      <c r="BF4538">
        <f>COUNTIFS($BB$1:BB4538,BB4538,$BE$1:BE4538,"re")</f>
        <v>2662</v>
      </c>
      <c r="BG4538" t="str">
        <f t="shared" si="787"/>
        <v>ru2662_</v>
      </c>
      <c r="BH4538" t="str">
        <f t="shared" si="788"/>
        <v>re2662_</v>
      </c>
      <c r="BI4538" t="str">
        <f t="shared" si="789"/>
        <v>_0</v>
      </c>
      <c r="BJ4538" t="str">
        <f t="shared" si="779"/>
        <v>_</v>
      </c>
      <c r="BK4538" t="str">
        <f>IF(ISERROR(MATCH(LEFT(C4538,5)&amp;B4538&amp;"_"&amp;A4538,$BK$1:BK4537,0)),LEFT(C4538,5)&amp;B4538&amp;"_"&amp;A4538,"")</f>
        <v/>
      </c>
      <c r="BL4538">
        <f>COUNTIFS($B$1:B4538,B4538)-COUNTIFS($B$1:B4538,B4538,$BK$1:BK4538,"")</f>
        <v>0</v>
      </c>
      <c r="BM4538" t="str">
        <f t="shared" si="780"/>
        <v/>
      </c>
    </row>
    <row r="4539" spans="51:65" x14ac:dyDescent="0.25">
      <c r="AY4539" t="str">
        <f t="shared" si="781"/>
        <v/>
      </c>
      <c r="AZ4539">
        <f t="shared" si="782"/>
        <v>0</v>
      </c>
      <c r="BA4539" t="str">
        <f t="shared" si="783"/>
        <v>QB</v>
      </c>
      <c r="BB4539" t="str">
        <f t="shared" si="784"/>
        <v>_</v>
      </c>
      <c r="BC4539" t="str">
        <f t="shared" si="785"/>
        <v>ru</v>
      </c>
      <c r="BD4539">
        <f>COUNTIFS($BB$1:BB4539,BB4539,$BC$1:BC4539,"ru")</f>
        <v>2663</v>
      </c>
      <c r="BE4539" t="str">
        <f t="shared" si="786"/>
        <v>re</v>
      </c>
      <c r="BF4539">
        <f>COUNTIFS($BB$1:BB4539,BB4539,$BE$1:BE4539,"re")</f>
        <v>2663</v>
      </c>
      <c r="BG4539" t="str">
        <f t="shared" si="787"/>
        <v>ru2663_</v>
      </c>
      <c r="BH4539" t="str">
        <f t="shared" si="788"/>
        <v>re2663_</v>
      </c>
      <c r="BI4539" t="str">
        <f t="shared" si="789"/>
        <v>_0</v>
      </c>
      <c r="BJ4539" t="str">
        <f t="shared" si="779"/>
        <v>_</v>
      </c>
      <c r="BK4539" t="str">
        <f>IF(ISERROR(MATCH(LEFT(C4539,5)&amp;B4539&amp;"_"&amp;A4539,$BK$1:BK4538,0)),LEFT(C4539,5)&amp;B4539&amp;"_"&amp;A4539,"")</f>
        <v/>
      </c>
      <c r="BL4539">
        <f>COUNTIFS($B$1:B4539,B4539)-COUNTIFS($B$1:B4539,B4539,$BK$1:BK4539,"")</f>
        <v>0</v>
      </c>
      <c r="BM4539" t="str">
        <f t="shared" si="780"/>
        <v/>
      </c>
    </row>
    <row r="4540" spans="51:65" x14ac:dyDescent="0.25">
      <c r="AY4540" t="str">
        <f t="shared" si="781"/>
        <v/>
      </c>
      <c r="AZ4540">
        <f t="shared" si="782"/>
        <v>0</v>
      </c>
      <c r="BA4540" t="str">
        <f t="shared" si="783"/>
        <v>QB</v>
      </c>
      <c r="BB4540" t="str">
        <f t="shared" si="784"/>
        <v>_</v>
      </c>
      <c r="BC4540" t="str">
        <f t="shared" si="785"/>
        <v>ru</v>
      </c>
      <c r="BD4540">
        <f>COUNTIFS($BB$1:BB4540,BB4540,$BC$1:BC4540,"ru")</f>
        <v>2664</v>
      </c>
      <c r="BE4540" t="str">
        <f t="shared" si="786"/>
        <v>re</v>
      </c>
      <c r="BF4540">
        <f>COUNTIFS($BB$1:BB4540,BB4540,$BE$1:BE4540,"re")</f>
        <v>2664</v>
      </c>
      <c r="BG4540" t="str">
        <f t="shared" si="787"/>
        <v>ru2664_</v>
      </c>
      <c r="BH4540" t="str">
        <f t="shared" si="788"/>
        <v>re2664_</v>
      </c>
      <c r="BI4540" t="str">
        <f t="shared" si="789"/>
        <v>_0</v>
      </c>
      <c r="BJ4540" t="str">
        <f t="shared" si="779"/>
        <v>_</v>
      </c>
      <c r="BK4540" t="str">
        <f>IF(ISERROR(MATCH(LEFT(C4540,5)&amp;B4540&amp;"_"&amp;A4540,$BK$1:BK4539,0)),LEFT(C4540,5)&amp;B4540&amp;"_"&amp;A4540,"")</f>
        <v/>
      </c>
      <c r="BL4540">
        <f>COUNTIFS($B$1:B4540,B4540)-COUNTIFS($B$1:B4540,B4540,$BK$1:BK4540,"")</f>
        <v>0</v>
      </c>
      <c r="BM4540" t="str">
        <f t="shared" si="780"/>
        <v/>
      </c>
    </row>
    <row r="4541" spans="51:65" x14ac:dyDescent="0.25">
      <c r="AY4541" t="str">
        <f t="shared" si="781"/>
        <v/>
      </c>
      <c r="AZ4541">
        <f t="shared" si="782"/>
        <v>0</v>
      </c>
      <c r="BA4541" t="str">
        <f t="shared" si="783"/>
        <v>QB</v>
      </c>
      <c r="BB4541" t="str">
        <f t="shared" si="784"/>
        <v>_</v>
      </c>
      <c r="BC4541" t="str">
        <f t="shared" si="785"/>
        <v>ru</v>
      </c>
      <c r="BD4541">
        <f>COUNTIFS($BB$1:BB4541,BB4541,$BC$1:BC4541,"ru")</f>
        <v>2665</v>
      </c>
      <c r="BE4541" t="str">
        <f t="shared" si="786"/>
        <v>re</v>
      </c>
      <c r="BF4541">
        <f>COUNTIFS($BB$1:BB4541,BB4541,$BE$1:BE4541,"re")</f>
        <v>2665</v>
      </c>
      <c r="BG4541" t="str">
        <f t="shared" si="787"/>
        <v>ru2665_</v>
      </c>
      <c r="BH4541" t="str">
        <f t="shared" si="788"/>
        <v>re2665_</v>
      </c>
      <c r="BI4541" t="str">
        <f t="shared" si="789"/>
        <v>_0</v>
      </c>
      <c r="BJ4541" t="str">
        <f t="shared" si="779"/>
        <v>_</v>
      </c>
      <c r="BK4541" t="str">
        <f>IF(ISERROR(MATCH(LEFT(C4541,5)&amp;B4541&amp;"_"&amp;A4541,$BK$1:BK4540,0)),LEFT(C4541,5)&amp;B4541&amp;"_"&amp;A4541,"")</f>
        <v/>
      </c>
      <c r="BL4541">
        <f>COUNTIFS($B$1:B4541,B4541)-COUNTIFS($B$1:B4541,B4541,$BK$1:BK4541,"")</f>
        <v>0</v>
      </c>
      <c r="BM4541" t="str">
        <f t="shared" si="780"/>
        <v/>
      </c>
    </row>
    <row r="4542" spans="51:65" x14ac:dyDescent="0.25">
      <c r="AY4542" t="str">
        <f t="shared" si="781"/>
        <v/>
      </c>
      <c r="AZ4542">
        <f t="shared" si="782"/>
        <v>0</v>
      </c>
      <c r="BA4542" t="str">
        <f t="shared" si="783"/>
        <v>QB</v>
      </c>
      <c r="BB4542" t="str">
        <f t="shared" si="784"/>
        <v>_</v>
      </c>
      <c r="BC4542" t="str">
        <f t="shared" si="785"/>
        <v>ru</v>
      </c>
      <c r="BD4542">
        <f>COUNTIFS($BB$1:BB4542,BB4542,$BC$1:BC4542,"ru")</f>
        <v>2666</v>
      </c>
      <c r="BE4542" t="str">
        <f t="shared" si="786"/>
        <v>re</v>
      </c>
      <c r="BF4542">
        <f>COUNTIFS($BB$1:BB4542,BB4542,$BE$1:BE4542,"re")</f>
        <v>2666</v>
      </c>
      <c r="BG4542" t="str">
        <f t="shared" si="787"/>
        <v>ru2666_</v>
      </c>
      <c r="BH4542" t="str">
        <f t="shared" si="788"/>
        <v>re2666_</v>
      </c>
      <c r="BI4542" t="str">
        <f t="shared" si="789"/>
        <v>_0</v>
      </c>
      <c r="BJ4542" t="str">
        <f t="shared" si="779"/>
        <v>_</v>
      </c>
      <c r="BK4542" t="str">
        <f>IF(ISERROR(MATCH(LEFT(C4542,5)&amp;B4542&amp;"_"&amp;A4542,$BK$1:BK4541,0)),LEFT(C4542,5)&amp;B4542&amp;"_"&amp;A4542,"")</f>
        <v/>
      </c>
      <c r="BL4542">
        <f>COUNTIFS($B$1:B4542,B4542)-COUNTIFS($B$1:B4542,B4542,$BK$1:BK4542,"")</f>
        <v>0</v>
      </c>
      <c r="BM4542" t="str">
        <f t="shared" si="780"/>
        <v/>
      </c>
    </row>
    <row r="4543" spans="51:65" x14ac:dyDescent="0.25">
      <c r="AY4543" t="str">
        <f t="shared" si="781"/>
        <v/>
      </c>
      <c r="AZ4543">
        <f t="shared" si="782"/>
        <v>0</v>
      </c>
      <c r="BA4543" t="str">
        <f t="shared" si="783"/>
        <v>QB</v>
      </c>
      <c r="BB4543" t="str">
        <f t="shared" si="784"/>
        <v>_</v>
      </c>
      <c r="BC4543" t="str">
        <f t="shared" si="785"/>
        <v>ru</v>
      </c>
      <c r="BD4543">
        <f>COUNTIFS($BB$1:BB4543,BB4543,$BC$1:BC4543,"ru")</f>
        <v>2667</v>
      </c>
      <c r="BE4543" t="str">
        <f t="shared" si="786"/>
        <v>re</v>
      </c>
      <c r="BF4543">
        <f>COUNTIFS($BB$1:BB4543,BB4543,$BE$1:BE4543,"re")</f>
        <v>2667</v>
      </c>
      <c r="BG4543" t="str">
        <f t="shared" si="787"/>
        <v>ru2667_</v>
      </c>
      <c r="BH4543" t="str">
        <f t="shared" si="788"/>
        <v>re2667_</v>
      </c>
      <c r="BI4543" t="str">
        <f t="shared" si="789"/>
        <v>_0</v>
      </c>
      <c r="BJ4543" t="str">
        <f t="shared" si="779"/>
        <v>_</v>
      </c>
      <c r="BK4543" t="str">
        <f>IF(ISERROR(MATCH(LEFT(C4543,5)&amp;B4543&amp;"_"&amp;A4543,$BK$1:BK4542,0)),LEFT(C4543,5)&amp;B4543&amp;"_"&amp;A4543,"")</f>
        <v/>
      </c>
      <c r="BL4543">
        <f>COUNTIFS($B$1:B4543,B4543)-COUNTIFS($B$1:B4543,B4543,$BK$1:BK4543,"")</f>
        <v>0</v>
      </c>
      <c r="BM4543" t="str">
        <f t="shared" si="780"/>
        <v/>
      </c>
    </row>
    <row r="4544" spans="51:65" x14ac:dyDescent="0.25">
      <c r="AY4544" t="str">
        <f t="shared" si="781"/>
        <v/>
      </c>
      <c r="AZ4544">
        <f t="shared" si="782"/>
        <v>0</v>
      </c>
      <c r="BA4544" t="str">
        <f t="shared" si="783"/>
        <v>QB</v>
      </c>
      <c r="BB4544" t="str">
        <f t="shared" si="784"/>
        <v>_</v>
      </c>
      <c r="BC4544" t="str">
        <f t="shared" si="785"/>
        <v>ru</v>
      </c>
      <c r="BD4544">
        <f>COUNTIFS($BB$1:BB4544,BB4544,$BC$1:BC4544,"ru")</f>
        <v>2668</v>
      </c>
      <c r="BE4544" t="str">
        <f t="shared" si="786"/>
        <v>re</v>
      </c>
      <c r="BF4544">
        <f>COUNTIFS($BB$1:BB4544,BB4544,$BE$1:BE4544,"re")</f>
        <v>2668</v>
      </c>
      <c r="BG4544" t="str">
        <f t="shared" si="787"/>
        <v>ru2668_</v>
      </c>
      <c r="BH4544" t="str">
        <f t="shared" si="788"/>
        <v>re2668_</v>
      </c>
      <c r="BI4544" t="str">
        <f t="shared" si="789"/>
        <v>_0</v>
      </c>
      <c r="BJ4544" t="str">
        <f t="shared" si="779"/>
        <v>_</v>
      </c>
      <c r="BK4544" t="str">
        <f>IF(ISERROR(MATCH(LEFT(C4544,5)&amp;B4544&amp;"_"&amp;A4544,$BK$1:BK4543,0)),LEFT(C4544,5)&amp;B4544&amp;"_"&amp;A4544,"")</f>
        <v/>
      </c>
      <c r="BL4544">
        <f>COUNTIFS($B$1:B4544,B4544)-COUNTIFS($B$1:B4544,B4544,$BK$1:BK4544,"")</f>
        <v>0</v>
      </c>
      <c r="BM4544" t="str">
        <f t="shared" si="780"/>
        <v/>
      </c>
    </row>
    <row r="4545" spans="51:65" x14ac:dyDescent="0.25">
      <c r="AY4545" t="str">
        <f t="shared" si="781"/>
        <v/>
      </c>
      <c r="AZ4545">
        <f t="shared" si="782"/>
        <v>0</v>
      </c>
      <c r="BA4545" t="str">
        <f t="shared" si="783"/>
        <v>QB</v>
      </c>
      <c r="BB4545" t="str">
        <f t="shared" si="784"/>
        <v>_</v>
      </c>
      <c r="BC4545" t="str">
        <f t="shared" si="785"/>
        <v>ru</v>
      </c>
      <c r="BD4545">
        <f>COUNTIFS($BB$1:BB4545,BB4545,$BC$1:BC4545,"ru")</f>
        <v>2669</v>
      </c>
      <c r="BE4545" t="str">
        <f t="shared" si="786"/>
        <v>re</v>
      </c>
      <c r="BF4545">
        <f>COUNTIFS($BB$1:BB4545,BB4545,$BE$1:BE4545,"re")</f>
        <v>2669</v>
      </c>
      <c r="BG4545" t="str">
        <f t="shared" si="787"/>
        <v>ru2669_</v>
      </c>
      <c r="BH4545" t="str">
        <f t="shared" si="788"/>
        <v>re2669_</v>
      </c>
      <c r="BI4545" t="str">
        <f t="shared" si="789"/>
        <v>_0</v>
      </c>
      <c r="BJ4545" t="str">
        <f t="shared" si="779"/>
        <v>_</v>
      </c>
      <c r="BK4545" t="str">
        <f>IF(ISERROR(MATCH(LEFT(C4545,5)&amp;B4545&amp;"_"&amp;A4545,$BK$1:BK4544,0)),LEFT(C4545,5)&amp;B4545&amp;"_"&amp;A4545,"")</f>
        <v/>
      </c>
      <c r="BL4545">
        <f>COUNTIFS($B$1:B4545,B4545)-COUNTIFS($B$1:B4545,B4545,$BK$1:BK4545,"")</f>
        <v>0</v>
      </c>
      <c r="BM4545" t="str">
        <f t="shared" si="780"/>
        <v/>
      </c>
    </row>
    <row r="4546" spans="51:65" x14ac:dyDescent="0.25">
      <c r="AY4546" t="str">
        <f t="shared" si="781"/>
        <v/>
      </c>
      <c r="AZ4546">
        <f t="shared" si="782"/>
        <v>0</v>
      </c>
      <c r="BA4546" t="str">
        <f t="shared" si="783"/>
        <v>QB</v>
      </c>
      <c r="BB4546" t="str">
        <f t="shared" si="784"/>
        <v>_</v>
      </c>
      <c r="BC4546" t="str">
        <f t="shared" si="785"/>
        <v>ru</v>
      </c>
      <c r="BD4546">
        <f>COUNTIFS($BB$1:BB4546,BB4546,$BC$1:BC4546,"ru")</f>
        <v>2670</v>
      </c>
      <c r="BE4546" t="str">
        <f t="shared" si="786"/>
        <v>re</v>
      </c>
      <c r="BF4546">
        <f>COUNTIFS($BB$1:BB4546,BB4546,$BE$1:BE4546,"re")</f>
        <v>2670</v>
      </c>
      <c r="BG4546" t="str">
        <f t="shared" si="787"/>
        <v>ru2670_</v>
      </c>
      <c r="BH4546" t="str">
        <f t="shared" si="788"/>
        <v>re2670_</v>
      </c>
      <c r="BI4546" t="str">
        <f t="shared" si="789"/>
        <v>_0</v>
      </c>
      <c r="BJ4546" t="str">
        <f t="shared" si="779"/>
        <v>_</v>
      </c>
      <c r="BK4546" t="str">
        <f>IF(ISERROR(MATCH(LEFT(C4546,5)&amp;B4546&amp;"_"&amp;A4546,$BK$1:BK4545,0)),LEFT(C4546,5)&amp;B4546&amp;"_"&amp;A4546,"")</f>
        <v/>
      </c>
      <c r="BL4546">
        <f>COUNTIFS($B$1:B4546,B4546)-COUNTIFS($B$1:B4546,B4546,$BK$1:BK4546,"")</f>
        <v>0</v>
      </c>
      <c r="BM4546" t="str">
        <f t="shared" si="780"/>
        <v/>
      </c>
    </row>
    <row r="4547" spans="51:65" x14ac:dyDescent="0.25">
      <c r="AY4547" t="str">
        <f t="shared" si="781"/>
        <v/>
      </c>
      <c r="AZ4547">
        <f t="shared" si="782"/>
        <v>0</v>
      </c>
      <c r="BA4547" t="str">
        <f t="shared" si="783"/>
        <v>QB</v>
      </c>
      <c r="BB4547" t="str">
        <f t="shared" si="784"/>
        <v>_</v>
      </c>
      <c r="BC4547" t="str">
        <f t="shared" si="785"/>
        <v>ru</v>
      </c>
      <c r="BD4547">
        <f>COUNTIFS($BB$1:BB4547,BB4547,$BC$1:BC4547,"ru")</f>
        <v>2671</v>
      </c>
      <c r="BE4547" t="str">
        <f t="shared" si="786"/>
        <v>re</v>
      </c>
      <c r="BF4547">
        <f>COUNTIFS($BB$1:BB4547,BB4547,$BE$1:BE4547,"re")</f>
        <v>2671</v>
      </c>
      <c r="BG4547" t="str">
        <f t="shared" si="787"/>
        <v>ru2671_</v>
      </c>
      <c r="BH4547" t="str">
        <f t="shared" si="788"/>
        <v>re2671_</v>
      </c>
      <c r="BI4547" t="str">
        <f t="shared" si="789"/>
        <v>_0</v>
      </c>
      <c r="BJ4547" t="str">
        <f t="shared" ref="BJ4547:BJ4610" si="790">LEFT(C4547,5)&amp;B4547&amp;"_"&amp;A4547</f>
        <v>_</v>
      </c>
      <c r="BK4547" t="str">
        <f>IF(ISERROR(MATCH(LEFT(C4547,5)&amp;B4547&amp;"_"&amp;A4547,$BK$1:BK4546,0)),LEFT(C4547,5)&amp;B4547&amp;"_"&amp;A4547,"")</f>
        <v/>
      </c>
      <c r="BL4547">
        <f>COUNTIFS($B$1:B4547,B4547)-COUNTIFS($B$1:B4547,B4547,$BK$1:BK4547,"")</f>
        <v>0</v>
      </c>
      <c r="BM4547" t="str">
        <f t="shared" ref="BM4547:BM4610" si="791">IF(BK4547="","",LEFT(C4547,5)&amp;B4547&amp;BL4547)</f>
        <v/>
      </c>
    </row>
    <row r="4548" spans="51:65" x14ac:dyDescent="0.25">
      <c r="AY4548" t="str">
        <f t="shared" si="781"/>
        <v/>
      </c>
      <c r="AZ4548">
        <f t="shared" si="782"/>
        <v>0</v>
      </c>
      <c r="BA4548" t="str">
        <f t="shared" si="783"/>
        <v>QB</v>
      </c>
      <c r="BB4548" t="str">
        <f t="shared" si="784"/>
        <v>_</v>
      </c>
      <c r="BC4548" t="str">
        <f t="shared" si="785"/>
        <v>ru</v>
      </c>
      <c r="BD4548">
        <f>COUNTIFS($BB$1:BB4548,BB4548,$BC$1:BC4548,"ru")</f>
        <v>2672</v>
      </c>
      <c r="BE4548" t="str">
        <f t="shared" si="786"/>
        <v>re</v>
      </c>
      <c r="BF4548">
        <f>COUNTIFS($BB$1:BB4548,BB4548,$BE$1:BE4548,"re")</f>
        <v>2672</v>
      </c>
      <c r="BG4548" t="str">
        <f t="shared" si="787"/>
        <v>ru2672_</v>
      </c>
      <c r="BH4548" t="str">
        <f t="shared" si="788"/>
        <v>re2672_</v>
      </c>
      <c r="BI4548" t="str">
        <f t="shared" si="789"/>
        <v>_0</v>
      </c>
      <c r="BJ4548" t="str">
        <f t="shared" si="790"/>
        <v>_</v>
      </c>
      <c r="BK4548" t="str">
        <f>IF(ISERROR(MATCH(LEFT(C4548,5)&amp;B4548&amp;"_"&amp;A4548,$BK$1:BK4547,0)),LEFT(C4548,5)&amp;B4548&amp;"_"&amp;A4548,"")</f>
        <v/>
      </c>
      <c r="BL4548">
        <f>COUNTIFS($B$1:B4548,B4548)-COUNTIFS($B$1:B4548,B4548,$BK$1:BK4548,"")</f>
        <v>0</v>
      </c>
      <c r="BM4548" t="str">
        <f t="shared" si="791"/>
        <v/>
      </c>
    </row>
    <row r="4549" spans="51:65" x14ac:dyDescent="0.25">
      <c r="AY4549" t="str">
        <f t="shared" si="781"/>
        <v/>
      </c>
      <c r="AZ4549">
        <f t="shared" si="782"/>
        <v>0</v>
      </c>
      <c r="BA4549" t="str">
        <f t="shared" si="783"/>
        <v>QB</v>
      </c>
      <c r="BB4549" t="str">
        <f t="shared" si="784"/>
        <v>_</v>
      </c>
      <c r="BC4549" t="str">
        <f t="shared" si="785"/>
        <v>ru</v>
      </c>
      <c r="BD4549">
        <f>COUNTIFS($BB$1:BB4549,BB4549,$BC$1:BC4549,"ru")</f>
        <v>2673</v>
      </c>
      <c r="BE4549" t="str">
        <f t="shared" si="786"/>
        <v>re</v>
      </c>
      <c r="BF4549">
        <f>COUNTIFS($BB$1:BB4549,BB4549,$BE$1:BE4549,"re")</f>
        <v>2673</v>
      </c>
      <c r="BG4549" t="str">
        <f t="shared" si="787"/>
        <v>ru2673_</v>
      </c>
      <c r="BH4549" t="str">
        <f t="shared" si="788"/>
        <v>re2673_</v>
      </c>
      <c r="BI4549" t="str">
        <f t="shared" si="789"/>
        <v>_0</v>
      </c>
      <c r="BJ4549" t="str">
        <f t="shared" si="790"/>
        <v>_</v>
      </c>
      <c r="BK4549" t="str">
        <f>IF(ISERROR(MATCH(LEFT(C4549,5)&amp;B4549&amp;"_"&amp;A4549,$BK$1:BK4548,0)),LEFT(C4549,5)&amp;B4549&amp;"_"&amp;A4549,"")</f>
        <v/>
      </c>
      <c r="BL4549">
        <f>COUNTIFS($B$1:B4549,B4549)-COUNTIFS($B$1:B4549,B4549,$BK$1:BK4549,"")</f>
        <v>0</v>
      </c>
      <c r="BM4549" t="str">
        <f t="shared" si="791"/>
        <v/>
      </c>
    </row>
    <row r="4550" spans="51:65" x14ac:dyDescent="0.25">
      <c r="AY4550" t="str">
        <f t="shared" si="781"/>
        <v/>
      </c>
      <c r="AZ4550">
        <f t="shared" si="782"/>
        <v>0</v>
      </c>
      <c r="BA4550" t="str">
        <f t="shared" si="783"/>
        <v>QB</v>
      </c>
      <c r="BB4550" t="str">
        <f t="shared" si="784"/>
        <v>_</v>
      </c>
      <c r="BC4550" t="str">
        <f t="shared" si="785"/>
        <v>ru</v>
      </c>
      <c r="BD4550">
        <f>COUNTIFS($BB$1:BB4550,BB4550,$BC$1:BC4550,"ru")</f>
        <v>2674</v>
      </c>
      <c r="BE4550" t="str">
        <f t="shared" si="786"/>
        <v>re</v>
      </c>
      <c r="BF4550">
        <f>COUNTIFS($BB$1:BB4550,BB4550,$BE$1:BE4550,"re")</f>
        <v>2674</v>
      </c>
      <c r="BG4550" t="str">
        <f t="shared" si="787"/>
        <v>ru2674_</v>
      </c>
      <c r="BH4550" t="str">
        <f t="shared" si="788"/>
        <v>re2674_</v>
      </c>
      <c r="BI4550" t="str">
        <f t="shared" si="789"/>
        <v>_0</v>
      </c>
      <c r="BJ4550" t="str">
        <f t="shared" si="790"/>
        <v>_</v>
      </c>
      <c r="BK4550" t="str">
        <f>IF(ISERROR(MATCH(LEFT(C4550,5)&amp;B4550&amp;"_"&amp;A4550,$BK$1:BK4549,0)),LEFT(C4550,5)&amp;B4550&amp;"_"&amp;A4550,"")</f>
        <v/>
      </c>
      <c r="BL4550">
        <f>COUNTIFS($B$1:B4550,B4550)-COUNTIFS($B$1:B4550,B4550,$BK$1:BK4550,"")</f>
        <v>0</v>
      </c>
      <c r="BM4550" t="str">
        <f t="shared" si="791"/>
        <v/>
      </c>
    </row>
    <row r="4551" spans="51:65" x14ac:dyDescent="0.25">
      <c r="AY4551" t="str">
        <f t="shared" si="781"/>
        <v/>
      </c>
      <c r="AZ4551">
        <f t="shared" si="782"/>
        <v>0</v>
      </c>
      <c r="BA4551" t="str">
        <f t="shared" si="783"/>
        <v>QB</v>
      </c>
      <c r="BB4551" t="str">
        <f t="shared" si="784"/>
        <v>_</v>
      </c>
      <c r="BC4551" t="str">
        <f t="shared" si="785"/>
        <v>ru</v>
      </c>
      <c r="BD4551">
        <f>COUNTIFS($BB$1:BB4551,BB4551,$BC$1:BC4551,"ru")</f>
        <v>2675</v>
      </c>
      <c r="BE4551" t="str">
        <f t="shared" si="786"/>
        <v>re</v>
      </c>
      <c r="BF4551">
        <f>COUNTIFS($BB$1:BB4551,BB4551,$BE$1:BE4551,"re")</f>
        <v>2675</v>
      </c>
      <c r="BG4551" t="str">
        <f t="shared" si="787"/>
        <v>ru2675_</v>
      </c>
      <c r="BH4551" t="str">
        <f t="shared" si="788"/>
        <v>re2675_</v>
      </c>
      <c r="BI4551" t="str">
        <f t="shared" si="789"/>
        <v>_0</v>
      </c>
      <c r="BJ4551" t="str">
        <f t="shared" si="790"/>
        <v>_</v>
      </c>
      <c r="BK4551" t="str">
        <f>IF(ISERROR(MATCH(LEFT(C4551,5)&amp;B4551&amp;"_"&amp;A4551,$BK$1:BK4550,0)),LEFT(C4551,5)&amp;B4551&amp;"_"&amp;A4551,"")</f>
        <v/>
      </c>
      <c r="BL4551">
        <f>COUNTIFS($B$1:B4551,B4551)-COUNTIFS($B$1:B4551,B4551,$BK$1:BK4551,"")</f>
        <v>0</v>
      </c>
      <c r="BM4551" t="str">
        <f t="shared" si="791"/>
        <v/>
      </c>
    </row>
    <row r="4552" spans="51:65" x14ac:dyDescent="0.25">
      <c r="AY4552" t="str">
        <f t="shared" si="781"/>
        <v/>
      </c>
      <c r="AZ4552">
        <f t="shared" si="782"/>
        <v>0</v>
      </c>
      <c r="BA4552" t="str">
        <f t="shared" si="783"/>
        <v>QB</v>
      </c>
      <c r="BB4552" t="str">
        <f t="shared" si="784"/>
        <v>_</v>
      </c>
      <c r="BC4552" t="str">
        <f t="shared" si="785"/>
        <v>ru</v>
      </c>
      <c r="BD4552">
        <f>COUNTIFS($BB$1:BB4552,BB4552,$BC$1:BC4552,"ru")</f>
        <v>2676</v>
      </c>
      <c r="BE4552" t="str">
        <f t="shared" si="786"/>
        <v>re</v>
      </c>
      <c r="BF4552">
        <f>COUNTIFS($BB$1:BB4552,BB4552,$BE$1:BE4552,"re")</f>
        <v>2676</v>
      </c>
      <c r="BG4552" t="str">
        <f t="shared" si="787"/>
        <v>ru2676_</v>
      </c>
      <c r="BH4552" t="str">
        <f t="shared" si="788"/>
        <v>re2676_</v>
      </c>
      <c r="BI4552" t="str">
        <f t="shared" si="789"/>
        <v>_0</v>
      </c>
      <c r="BJ4552" t="str">
        <f t="shared" si="790"/>
        <v>_</v>
      </c>
      <c r="BK4552" t="str">
        <f>IF(ISERROR(MATCH(LEFT(C4552,5)&amp;B4552&amp;"_"&amp;A4552,$BK$1:BK4551,0)),LEFT(C4552,5)&amp;B4552&amp;"_"&amp;A4552,"")</f>
        <v/>
      </c>
      <c r="BL4552">
        <f>COUNTIFS($B$1:B4552,B4552)-COUNTIFS($B$1:B4552,B4552,$BK$1:BK4552,"")</f>
        <v>0</v>
      </c>
      <c r="BM4552" t="str">
        <f t="shared" si="791"/>
        <v/>
      </c>
    </row>
    <row r="4553" spans="51:65" x14ac:dyDescent="0.25">
      <c r="AY4553" t="str">
        <f t="shared" si="781"/>
        <v/>
      </c>
      <c r="AZ4553">
        <f t="shared" si="782"/>
        <v>0</v>
      </c>
      <c r="BA4553" t="str">
        <f t="shared" si="783"/>
        <v>QB</v>
      </c>
      <c r="BB4553" t="str">
        <f t="shared" si="784"/>
        <v>_</v>
      </c>
      <c r="BC4553" t="str">
        <f t="shared" si="785"/>
        <v>ru</v>
      </c>
      <c r="BD4553">
        <f>COUNTIFS($BB$1:BB4553,BB4553,$BC$1:BC4553,"ru")</f>
        <v>2677</v>
      </c>
      <c r="BE4553" t="str">
        <f t="shared" si="786"/>
        <v>re</v>
      </c>
      <c r="BF4553">
        <f>COUNTIFS($BB$1:BB4553,BB4553,$BE$1:BE4553,"re")</f>
        <v>2677</v>
      </c>
      <c r="BG4553" t="str">
        <f t="shared" si="787"/>
        <v>ru2677_</v>
      </c>
      <c r="BH4553" t="str">
        <f t="shared" si="788"/>
        <v>re2677_</v>
      </c>
      <c r="BI4553" t="str">
        <f t="shared" si="789"/>
        <v>_0</v>
      </c>
      <c r="BJ4553" t="str">
        <f t="shared" si="790"/>
        <v>_</v>
      </c>
      <c r="BK4553" t="str">
        <f>IF(ISERROR(MATCH(LEFT(C4553,5)&amp;B4553&amp;"_"&amp;A4553,$BK$1:BK4552,0)),LEFT(C4553,5)&amp;B4553&amp;"_"&amp;A4553,"")</f>
        <v/>
      </c>
      <c r="BL4553">
        <f>COUNTIFS($B$1:B4553,B4553)-COUNTIFS($B$1:B4553,B4553,$BK$1:BK4553,"")</f>
        <v>0</v>
      </c>
      <c r="BM4553" t="str">
        <f t="shared" si="791"/>
        <v/>
      </c>
    </row>
    <row r="4554" spans="51:65" x14ac:dyDescent="0.25">
      <c r="AY4554" t="str">
        <f t="shared" si="781"/>
        <v/>
      </c>
      <c r="AZ4554">
        <f t="shared" si="782"/>
        <v>0</v>
      </c>
      <c r="BA4554" t="str">
        <f t="shared" si="783"/>
        <v>QB</v>
      </c>
      <c r="BB4554" t="str">
        <f t="shared" si="784"/>
        <v>_</v>
      </c>
      <c r="BC4554" t="str">
        <f t="shared" si="785"/>
        <v>ru</v>
      </c>
      <c r="BD4554">
        <f>COUNTIFS($BB$1:BB4554,BB4554,$BC$1:BC4554,"ru")</f>
        <v>2678</v>
      </c>
      <c r="BE4554" t="str">
        <f t="shared" si="786"/>
        <v>re</v>
      </c>
      <c r="BF4554">
        <f>COUNTIFS($BB$1:BB4554,BB4554,$BE$1:BE4554,"re")</f>
        <v>2678</v>
      </c>
      <c r="BG4554" t="str">
        <f t="shared" si="787"/>
        <v>ru2678_</v>
      </c>
      <c r="BH4554" t="str">
        <f t="shared" si="788"/>
        <v>re2678_</v>
      </c>
      <c r="BI4554" t="str">
        <f t="shared" si="789"/>
        <v>_0</v>
      </c>
      <c r="BJ4554" t="str">
        <f t="shared" si="790"/>
        <v>_</v>
      </c>
      <c r="BK4554" t="str">
        <f>IF(ISERROR(MATCH(LEFT(C4554,5)&amp;B4554&amp;"_"&amp;A4554,$BK$1:BK4553,0)),LEFT(C4554,5)&amp;B4554&amp;"_"&amp;A4554,"")</f>
        <v/>
      </c>
      <c r="BL4554">
        <f>COUNTIFS($B$1:B4554,B4554)-COUNTIFS($B$1:B4554,B4554,$BK$1:BK4554,"")</f>
        <v>0</v>
      </c>
      <c r="BM4554" t="str">
        <f t="shared" si="791"/>
        <v/>
      </c>
    </row>
    <row r="4555" spans="51:65" x14ac:dyDescent="0.25">
      <c r="AY4555" t="str">
        <f t="shared" si="781"/>
        <v/>
      </c>
      <c r="AZ4555">
        <f t="shared" si="782"/>
        <v>0</v>
      </c>
      <c r="BA4555" t="str">
        <f t="shared" si="783"/>
        <v>QB</v>
      </c>
      <c r="BB4555" t="str">
        <f t="shared" si="784"/>
        <v>_</v>
      </c>
      <c r="BC4555" t="str">
        <f t="shared" si="785"/>
        <v>ru</v>
      </c>
      <c r="BD4555">
        <f>COUNTIFS($BB$1:BB4555,BB4555,$BC$1:BC4555,"ru")</f>
        <v>2679</v>
      </c>
      <c r="BE4555" t="str">
        <f t="shared" si="786"/>
        <v>re</v>
      </c>
      <c r="BF4555">
        <f>COUNTIFS($BB$1:BB4555,BB4555,$BE$1:BE4555,"re")</f>
        <v>2679</v>
      </c>
      <c r="BG4555" t="str">
        <f t="shared" si="787"/>
        <v>ru2679_</v>
      </c>
      <c r="BH4555" t="str">
        <f t="shared" si="788"/>
        <v>re2679_</v>
      </c>
      <c r="BI4555" t="str">
        <f t="shared" si="789"/>
        <v>_0</v>
      </c>
      <c r="BJ4555" t="str">
        <f t="shared" si="790"/>
        <v>_</v>
      </c>
      <c r="BK4555" t="str">
        <f>IF(ISERROR(MATCH(LEFT(C4555,5)&amp;B4555&amp;"_"&amp;A4555,$BK$1:BK4554,0)),LEFT(C4555,5)&amp;B4555&amp;"_"&amp;A4555,"")</f>
        <v/>
      </c>
      <c r="BL4555">
        <f>COUNTIFS($B$1:B4555,B4555)-COUNTIFS($B$1:B4555,B4555,$BK$1:BK4555,"")</f>
        <v>0</v>
      </c>
      <c r="BM4555" t="str">
        <f t="shared" si="791"/>
        <v/>
      </c>
    </row>
    <row r="4556" spans="51:65" x14ac:dyDescent="0.25">
      <c r="AY4556" t="str">
        <f t="shared" si="781"/>
        <v/>
      </c>
      <c r="AZ4556">
        <f t="shared" si="782"/>
        <v>0</v>
      </c>
      <c r="BA4556" t="str">
        <f t="shared" si="783"/>
        <v>QB</v>
      </c>
      <c r="BB4556" t="str">
        <f t="shared" si="784"/>
        <v>_</v>
      </c>
      <c r="BC4556" t="str">
        <f t="shared" si="785"/>
        <v>ru</v>
      </c>
      <c r="BD4556">
        <f>COUNTIFS($BB$1:BB4556,BB4556,$BC$1:BC4556,"ru")</f>
        <v>2680</v>
      </c>
      <c r="BE4556" t="str">
        <f t="shared" si="786"/>
        <v>re</v>
      </c>
      <c r="BF4556">
        <f>COUNTIFS($BB$1:BB4556,BB4556,$BE$1:BE4556,"re")</f>
        <v>2680</v>
      </c>
      <c r="BG4556" t="str">
        <f t="shared" si="787"/>
        <v>ru2680_</v>
      </c>
      <c r="BH4556" t="str">
        <f t="shared" si="788"/>
        <v>re2680_</v>
      </c>
      <c r="BI4556" t="str">
        <f t="shared" si="789"/>
        <v>_0</v>
      </c>
      <c r="BJ4556" t="str">
        <f t="shared" si="790"/>
        <v>_</v>
      </c>
      <c r="BK4556" t="str">
        <f>IF(ISERROR(MATCH(LEFT(C4556,5)&amp;B4556&amp;"_"&amp;A4556,$BK$1:BK4555,0)),LEFT(C4556,5)&amp;B4556&amp;"_"&amp;A4556,"")</f>
        <v/>
      </c>
      <c r="BL4556">
        <f>COUNTIFS($B$1:B4556,B4556)-COUNTIFS($B$1:B4556,B4556,$BK$1:BK4556,"")</f>
        <v>0</v>
      </c>
      <c r="BM4556" t="str">
        <f t="shared" si="791"/>
        <v/>
      </c>
    </row>
    <row r="4557" spans="51:65" x14ac:dyDescent="0.25">
      <c r="AY4557" t="str">
        <f t="shared" si="781"/>
        <v/>
      </c>
      <c r="AZ4557">
        <f t="shared" si="782"/>
        <v>0</v>
      </c>
      <c r="BA4557" t="str">
        <f t="shared" si="783"/>
        <v>QB</v>
      </c>
      <c r="BB4557" t="str">
        <f t="shared" si="784"/>
        <v>_</v>
      </c>
      <c r="BC4557" t="str">
        <f t="shared" si="785"/>
        <v>ru</v>
      </c>
      <c r="BD4557">
        <f>COUNTIFS($BB$1:BB4557,BB4557,$BC$1:BC4557,"ru")</f>
        <v>2681</v>
      </c>
      <c r="BE4557" t="str">
        <f t="shared" si="786"/>
        <v>re</v>
      </c>
      <c r="BF4557">
        <f>COUNTIFS($BB$1:BB4557,BB4557,$BE$1:BE4557,"re")</f>
        <v>2681</v>
      </c>
      <c r="BG4557" t="str">
        <f t="shared" si="787"/>
        <v>ru2681_</v>
      </c>
      <c r="BH4557" t="str">
        <f t="shared" si="788"/>
        <v>re2681_</v>
      </c>
      <c r="BI4557" t="str">
        <f t="shared" si="789"/>
        <v>_0</v>
      </c>
      <c r="BJ4557" t="str">
        <f t="shared" si="790"/>
        <v>_</v>
      </c>
      <c r="BK4557" t="str">
        <f>IF(ISERROR(MATCH(LEFT(C4557,5)&amp;B4557&amp;"_"&amp;A4557,$BK$1:BK4556,0)),LEFT(C4557,5)&amp;B4557&amp;"_"&amp;A4557,"")</f>
        <v/>
      </c>
      <c r="BL4557">
        <f>COUNTIFS($B$1:B4557,B4557)-COUNTIFS($B$1:B4557,B4557,$BK$1:BK4557,"")</f>
        <v>0</v>
      </c>
      <c r="BM4557" t="str">
        <f t="shared" si="791"/>
        <v/>
      </c>
    </row>
    <row r="4558" spans="51:65" x14ac:dyDescent="0.25">
      <c r="AY4558" t="str">
        <f t="shared" si="781"/>
        <v/>
      </c>
      <c r="AZ4558">
        <f t="shared" si="782"/>
        <v>0</v>
      </c>
      <c r="BA4558" t="str">
        <f t="shared" si="783"/>
        <v>QB</v>
      </c>
      <c r="BB4558" t="str">
        <f t="shared" si="784"/>
        <v>_</v>
      </c>
      <c r="BC4558" t="str">
        <f t="shared" si="785"/>
        <v>ru</v>
      </c>
      <c r="BD4558">
        <f>COUNTIFS($BB$1:BB4558,BB4558,$BC$1:BC4558,"ru")</f>
        <v>2682</v>
      </c>
      <c r="BE4558" t="str">
        <f t="shared" si="786"/>
        <v>re</v>
      </c>
      <c r="BF4558">
        <f>COUNTIFS($BB$1:BB4558,BB4558,$BE$1:BE4558,"re")</f>
        <v>2682</v>
      </c>
      <c r="BG4558" t="str">
        <f t="shared" si="787"/>
        <v>ru2682_</v>
      </c>
      <c r="BH4558" t="str">
        <f t="shared" si="788"/>
        <v>re2682_</v>
      </c>
      <c r="BI4558" t="str">
        <f t="shared" si="789"/>
        <v>_0</v>
      </c>
      <c r="BJ4558" t="str">
        <f t="shared" si="790"/>
        <v>_</v>
      </c>
      <c r="BK4558" t="str">
        <f>IF(ISERROR(MATCH(LEFT(C4558,5)&amp;B4558&amp;"_"&amp;A4558,$BK$1:BK4557,0)),LEFT(C4558,5)&amp;B4558&amp;"_"&amp;A4558,"")</f>
        <v/>
      </c>
      <c r="BL4558">
        <f>COUNTIFS($B$1:B4558,B4558)-COUNTIFS($B$1:B4558,B4558,$BK$1:BK4558,"")</f>
        <v>0</v>
      </c>
      <c r="BM4558" t="str">
        <f t="shared" si="791"/>
        <v/>
      </c>
    </row>
    <row r="4559" spans="51:65" x14ac:dyDescent="0.25">
      <c r="AY4559" t="str">
        <f t="shared" si="781"/>
        <v/>
      </c>
      <c r="AZ4559">
        <f t="shared" si="782"/>
        <v>0</v>
      </c>
      <c r="BA4559" t="str">
        <f t="shared" si="783"/>
        <v>QB</v>
      </c>
      <c r="BB4559" t="str">
        <f t="shared" si="784"/>
        <v>_</v>
      </c>
      <c r="BC4559" t="str">
        <f t="shared" si="785"/>
        <v>ru</v>
      </c>
      <c r="BD4559">
        <f>COUNTIFS($BB$1:BB4559,BB4559,$BC$1:BC4559,"ru")</f>
        <v>2683</v>
      </c>
      <c r="BE4559" t="str">
        <f t="shared" si="786"/>
        <v>re</v>
      </c>
      <c r="BF4559">
        <f>COUNTIFS($BB$1:BB4559,BB4559,$BE$1:BE4559,"re")</f>
        <v>2683</v>
      </c>
      <c r="BG4559" t="str">
        <f t="shared" si="787"/>
        <v>ru2683_</v>
      </c>
      <c r="BH4559" t="str">
        <f t="shared" si="788"/>
        <v>re2683_</v>
      </c>
      <c r="BI4559" t="str">
        <f t="shared" si="789"/>
        <v>_0</v>
      </c>
      <c r="BJ4559" t="str">
        <f t="shared" si="790"/>
        <v>_</v>
      </c>
      <c r="BK4559" t="str">
        <f>IF(ISERROR(MATCH(LEFT(C4559,5)&amp;B4559&amp;"_"&amp;A4559,$BK$1:BK4558,0)),LEFT(C4559,5)&amp;B4559&amp;"_"&amp;A4559,"")</f>
        <v/>
      </c>
      <c r="BL4559">
        <f>COUNTIFS($B$1:B4559,B4559)-COUNTIFS($B$1:B4559,B4559,$BK$1:BK4559,"")</f>
        <v>0</v>
      </c>
      <c r="BM4559" t="str">
        <f t="shared" si="791"/>
        <v/>
      </c>
    </row>
    <row r="4560" spans="51:65" x14ac:dyDescent="0.25">
      <c r="AY4560" t="str">
        <f t="shared" si="781"/>
        <v/>
      </c>
      <c r="AZ4560">
        <f t="shared" si="782"/>
        <v>0</v>
      </c>
      <c r="BA4560" t="str">
        <f t="shared" si="783"/>
        <v>QB</v>
      </c>
      <c r="BB4560" t="str">
        <f t="shared" si="784"/>
        <v>_</v>
      </c>
      <c r="BC4560" t="str">
        <f t="shared" si="785"/>
        <v>ru</v>
      </c>
      <c r="BD4560">
        <f>COUNTIFS($BB$1:BB4560,BB4560,$BC$1:BC4560,"ru")</f>
        <v>2684</v>
      </c>
      <c r="BE4560" t="str">
        <f t="shared" si="786"/>
        <v>re</v>
      </c>
      <c r="BF4560">
        <f>COUNTIFS($BB$1:BB4560,BB4560,$BE$1:BE4560,"re")</f>
        <v>2684</v>
      </c>
      <c r="BG4560" t="str">
        <f t="shared" si="787"/>
        <v>ru2684_</v>
      </c>
      <c r="BH4560" t="str">
        <f t="shared" si="788"/>
        <v>re2684_</v>
      </c>
      <c r="BI4560" t="str">
        <f t="shared" si="789"/>
        <v>_0</v>
      </c>
      <c r="BJ4560" t="str">
        <f t="shared" si="790"/>
        <v>_</v>
      </c>
      <c r="BK4560" t="str">
        <f>IF(ISERROR(MATCH(LEFT(C4560,5)&amp;B4560&amp;"_"&amp;A4560,$BK$1:BK4559,0)),LEFT(C4560,5)&amp;B4560&amp;"_"&amp;A4560,"")</f>
        <v/>
      </c>
      <c r="BL4560">
        <f>COUNTIFS($B$1:B4560,B4560)-COUNTIFS($B$1:B4560,B4560,$BK$1:BK4560,"")</f>
        <v>0</v>
      </c>
      <c r="BM4560" t="str">
        <f t="shared" si="791"/>
        <v/>
      </c>
    </row>
    <row r="4561" spans="51:65" x14ac:dyDescent="0.25">
      <c r="AY4561" t="str">
        <f t="shared" si="781"/>
        <v/>
      </c>
      <c r="AZ4561">
        <f t="shared" si="782"/>
        <v>0</v>
      </c>
      <c r="BA4561" t="str">
        <f t="shared" si="783"/>
        <v>QB</v>
      </c>
      <c r="BB4561" t="str">
        <f t="shared" si="784"/>
        <v>_</v>
      </c>
      <c r="BC4561" t="str">
        <f t="shared" si="785"/>
        <v>ru</v>
      </c>
      <c r="BD4561">
        <f>COUNTIFS($BB$1:BB4561,BB4561,$BC$1:BC4561,"ru")</f>
        <v>2685</v>
      </c>
      <c r="BE4561" t="str">
        <f t="shared" si="786"/>
        <v>re</v>
      </c>
      <c r="BF4561">
        <f>COUNTIFS($BB$1:BB4561,BB4561,$BE$1:BE4561,"re")</f>
        <v>2685</v>
      </c>
      <c r="BG4561" t="str">
        <f t="shared" si="787"/>
        <v>ru2685_</v>
      </c>
      <c r="BH4561" t="str">
        <f t="shared" si="788"/>
        <v>re2685_</v>
      </c>
      <c r="BI4561" t="str">
        <f t="shared" si="789"/>
        <v>_0</v>
      </c>
      <c r="BJ4561" t="str">
        <f t="shared" si="790"/>
        <v>_</v>
      </c>
      <c r="BK4561" t="str">
        <f>IF(ISERROR(MATCH(LEFT(C4561,5)&amp;B4561&amp;"_"&amp;A4561,$BK$1:BK4560,0)),LEFT(C4561,5)&amp;B4561&amp;"_"&amp;A4561,"")</f>
        <v/>
      </c>
      <c r="BL4561">
        <f>COUNTIFS($B$1:B4561,B4561)-COUNTIFS($B$1:B4561,B4561,$BK$1:BK4561,"")</f>
        <v>0</v>
      </c>
      <c r="BM4561" t="str">
        <f t="shared" si="791"/>
        <v/>
      </c>
    </row>
    <row r="4562" spans="51:65" x14ac:dyDescent="0.25">
      <c r="AY4562" t="str">
        <f t="shared" si="781"/>
        <v/>
      </c>
      <c r="AZ4562">
        <f t="shared" si="782"/>
        <v>0</v>
      </c>
      <c r="BA4562" t="str">
        <f t="shared" si="783"/>
        <v>QB</v>
      </c>
      <c r="BB4562" t="str">
        <f t="shared" si="784"/>
        <v>_</v>
      </c>
      <c r="BC4562" t="str">
        <f t="shared" si="785"/>
        <v>ru</v>
      </c>
      <c r="BD4562">
        <f>COUNTIFS($BB$1:BB4562,BB4562,$BC$1:BC4562,"ru")</f>
        <v>2686</v>
      </c>
      <c r="BE4562" t="str">
        <f t="shared" si="786"/>
        <v>re</v>
      </c>
      <c r="BF4562">
        <f>COUNTIFS($BB$1:BB4562,BB4562,$BE$1:BE4562,"re")</f>
        <v>2686</v>
      </c>
      <c r="BG4562" t="str">
        <f t="shared" si="787"/>
        <v>ru2686_</v>
      </c>
      <c r="BH4562" t="str">
        <f t="shared" si="788"/>
        <v>re2686_</v>
      </c>
      <c r="BI4562" t="str">
        <f t="shared" si="789"/>
        <v>_0</v>
      </c>
      <c r="BJ4562" t="str">
        <f t="shared" si="790"/>
        <v>_</v>
      </c>
      <c r="BK4562" t="str">
        <f>IF(ISERROR(MATCH(LEFT(C4562,5)&amp;B4562&amp;"_"&amp;A4562,$BK$1:BK4561,0)),LEFT(C4562,5)&amp;B4562&amp;"_"&amp;A4562,"")</f>
        <v/>
      </c>
      <c r="BL4562">
        <f>COUNTIFS($B$1:B4562,B4562)-COUNTIFS($B$1:B4562,B4562,$BK$1:BK4562,"")</f>
        <v>0</v>
      </c>
      <c r="BM4562" t="str">
        <f t="shared" si="791"/>
        <v/>
      </c>
    </row>
    <row r="4563" spans="51:65" x14ac:dyDescent="0.25">
      <c r="AY4563" t="str">
        <f t="shared" si="781"/>
        <v/>
      </c>
      <c r="AZ4563">
        <f t="shared" si="782"/>
        <v>0</v>
      </c>
      <c r="BA4563" t="str">
        <f t="shared" si="783"/>
        <v>QB</v>
      </c>
      <c r="BB4563" t="str">
        <f t="shared" si="784"/>
        <v>_</v>
      </c>
      <c r="BC4563" t="str">
        <f t="shared" si="785"/>
        <v>ru</v>
      </c>
      <c r="BD4563">
        <f>COUNTIFS($BB$1:BB4563,BB4563,$BC$1:BC4563,"ru")</f>
        <v>2687</v>
      </c>
      <c r="BE4563" t="str">
        <f t="shared" si="786"/>
        <v>re</v>
      </c>
      <c r="BF4563">
        <f>COUNTIFS($BB$1:BB4563,BB4563,$BE$1:BE4563,"re")</f>
        <v>2687</v>
      </c>
      <c r="BG4563" t="str">
        <f t="shared" si="787"/>
        <v>ru2687_</v>
      </c>
      <c r="BH4563" t="str">
        <f t="shared" si="788"/>
        <v>re2687_</v>
      </c>
      <c r="BI4563" t="str">
        <f t="shared" si="789"/>
        <v>_0</v>
      </c>
      <c r="BJ4563" t="str">
        <f t="shared" si="790"/>
        <v>_</v>
      </c>
      <c r="BK4563" t="str">
        <f>IF(ISERROR(MATCH(LEFT(C4563,5)&amp;B4563&amp;"_"&amp;A4563,$BK$1:BK4562,0)),LEFT(C4563,5)&amp;B4563&amp;"_"&amp;A4563,"")</f>
        <v/>
      </c>
      <c r="BL4563">
        <f>COUNTIFS($B$1:B4563,B4563)-COUNTIFS($B$1:B4563,B4563,$BK$1:BK4563,"")</f>
        <v>0</v>
      </c>
      <c r="BM4563" t="str">
        <f t="shared" si="791"/>
        <v/>
      </c>
    </row>
    <row r="4564" spans="51:65" x14ac:dyDescent="0.25">
      <c r="AY4564" t="str">
        <f t="shared" si="781"/>
        <v/>
      </c>
      <c r="AZ4564">
        <f t="shared" si="782"/>
        <v>0</v>
      </c>
      <c r="BA4564" t="str">
        <f t="shared" si="783"/>
        <v>QB</v>
      </c>
      <c r="BB4564" t="str">
        <f t="shared" si="784"/>
        <v>_</v>
      </c>
      <c r="BC4564" t="str">
        <f t="shared" si="785"/>
        <v>ru</v>
      </c>
      <c r="BD4564">
        <f>COUNTIFS($BB$1:BB4564,BB4564,$BC$1:BC4564,"ru")</f>
        <v>2688</v>
      </c>
      <c r="BE4564" t="str">
        <f t="shared" si="786"/>
        <v>re</v>
      </c>
      <c r="BF4564">
        <f>COUNTIFS($BB$1:BB4564,BB4564,$BE$1:BE4564,"re")</f>
        <v>2688</v>
      </c>
      <c r="BG4564" t="str">
        <f t="shared" si="787"/>
        <v>ru2688_</v>
      </c>
      <c r="BH4564" t="str">
        <f t="shared" si="788"/>
        <v>re2688_</v>
      </c>
      <c r="BI4564" t="str">
        <f t="shared" si="789"/>
        <v>_0</v>
      </c>
      <c r="BJ4564" t="str">
        <f t="shared" si="790"/>
        <v>_</v>
      </c>
      <c r="BK4564" t="str">
        <f>IF(ISERROR(MATCH(LEFT(C4564,5)&amp;B4564&amp;"_"&amp;A4564,$BK$1:BK4563,0)),LEFT(C4564,5)&amp;B4564&amp;"_"&amp;A4564,"")</f>
        <v/>
      </c>
      <c r="BL4564">
        <f>COUNTIFS($B$1:B4564,B4564)-COUNTIFS($B$1:B4564,B4564,$BK$1:BK4564,"")</f>
        <v>0</v>
      </c>
      <c r="BM4564" t="str">
        <f t="shared" si="791"/>
        <v/>
      </c>
    </row>
    <row r="4565" spans="51:65" x14ac:dyDescent="0.25">
      <c r="AY4565" t="str">
        <f t="shared" si="781"/>
        <v/>
      </c>
      <c r="AZ4565">
        <f t="shared" si="782"/>
        <v>0</v>
      </c>
      <c r="BA4565" t="str">
        <f t="shared" si="783"/>
        <v>QB</v>
      </c>
      <c r="BB4565" t="str">
        <f t="shared" si="784"/>
        <v>_</v>
      </c>
      <c r="BC4565" t="str">
        <f t="shared" si="785"/>
        <v>ru</v>
      </c>
      <c r="BD4565">
        <f>COUNTIFS($BB$1:BB4565,BB4565,$BC$1:BC4565,"ru")</f>
        <v>2689</v>
      </c>
      <c r="BE4565" t="str">
        <f t="shared" si="786"/>
        <v>re</v>
      </c>
      <c r="BF4565">
        <f>COUNTIFS($BB$1:BB4565,BB4565,$BE$1:BE4565,"re")</f>
        <v>2689</v>
      </c>
      <c r="BG4565" t="str">
        <f t="shared" si="787"/>
        <v>ru2689_</v>
      </c>
      <c r="BH4565" t="str">
        <f t="shared" si="788"/>
        <v>re2689_</v>
      </c>
      <c r="BI4565" t="str">
        <f t="shared" si="789"/>
        <v>_0</v>
      </c>
      <c r="BJ4565" t="str">
        <f t="shared" si="790"/>
        <v>_</v>
      </c>
      <c r="BK4565" t="str">
        <f>IF(ISERROR(MATCH(LEFT(C4565,5)&amp;B4565&amp;"_"&amp;A4565,$BK$1:BK4564,0)),LEFT(C4565,5)&amp;B4565&amp;"_"&amp;A4565,"")</f>
        <v/>
      </c>
      <c r="BL4565">
        <f>COUNTIFS($B$1:B4565,B4565)-COUNTIFS($B$1:B4565,B4565,$BK$1:BK4565,"")</f>
        <v>0</v>
      </c>
      <c r="BM4565" t="str">
        <f t="shared" si="791"/>
        <v/>
      </c>
    </row>
    <row r="4566" spans="51:65" x14ac:dyDescent="0.25">
      <c r="AY4566" t="str">
        <f t="shared" si="781"/>
        <v/>
      </c>
      <c r="AZ4566">
        <f t="shared" si="782"/>
        <v>0</v>
      </c>
      <c r="BA4566" t="str">
        <f t="shared" si="783"/>
        <v>QB</v>
      </c>
      <c r="BB4566" t="str">
        <f t="shared" si="784"/>
        <v>_</v>
      </c>
      <c r="BC4566" t="str">
        <f t="shared" si="785"/>
        <v>ru</v>
      </c>
      <c r="BD4566">
        <f>COUNTIFS($BB$1:BB4566,BB4566,$BC$1:BC4566,"ru")</f>
        <v>2690</v>
      </c>
      <c r="BE4566" t="str">
        <f t="shared" si="786"/>
        <v>re</v>
      </c>
      <c r="BF4566">
        <f>COUNTIFS($BB$1:BB4566,BB4566,$BE$1:BE4566,"re")</f>
        <v>2690</v>
      </c>
      <c r="BG4566" t="str">
        <f t="shared" si="787"/>
        <v>ru2690_</v>
      </c>
      <c r="BH4566" t="str">
        <f t="shared" si="788"/>
        <v>re2690_</v>
      </c>
      <c r="BI4566" t="str">
        <f t="shared" si="789"/>
        <v>_0</v>
      </c>
      <c r="BJ4566" t="str">
        <f t="shared" si="790"/>
        <v>_</v>
      </c>
      <c r="BK4566" t="str">
        <f>IF(ISERROR(MATCH(LEFT(C4566,5)&amp;B4566&amp;"_"&amp;A4566,$BK$1:BK4565,0)),LEFT(C4566,5)&amp;B4566&amp;"_"&amp;A4566,"")</f>
        <v/>
      </c>
      <c r="BL4566">
        <f>COUNTIFS($B$1:B4566,B4566)-COUNTIFS($B$1:B4566,B4566,$BK$1:BK4566,"")</f>
        <v>0</v>
      </c>
      <c r="BM4566" t="str">
        <f t="shared" si="791"/>
        <v/>
      </c>
    </row>
    <row r="4567" spans="51:65" x14ac:dyDescent="0.25">
      <c r="AY4567" t="str">
        <f t="shared" si="781"/>
        <v/>
      </c>
      <c r="AZ4567">
        <f t="shared" si="782"/>
        <v>0</v>
      </c>
      <c r="BA4567" t="str">
        <f t="shared" si="783"/>
        <v>QB</v>
      </c>
      <c r="BB4567" t="str">
        <f t="shared" si="784"/>
        <v>_</v>
      </c>
      <c r="BC4567" t="str">
        <f t="shared" si="785"/>
        <v>ru</v>
      </c>
      <c r="BD4567">
        <f>COUNTIFS($BB$1:BB4567,BB4567,$BC$1:BC4567,"ru")</f>
        <v>2691</v>
      </c>
      <c r="BE4567" t="str">
        <f t="shared" si="786"/>
        <v>re</v>
      </c>
      <c r="BF4567">
        <f>COUNTIFS($BB$1:BB4567,BB4567,$BE$1:BE4567,"re")</f>
        <v>2691</v>
      </c>
      <c r="BG4567" t="str">
        <f t="shared" si="787"/>
        <v>ru2691_</v>
      </c>
      <c r="BH4567" t="str">
        <f t="shared" si="788"/>
        <v>re2691_</v>
      </c>
      <c r="BI4567" t="str">
        <f t="shared" si="789"/>
        <v>_0</v>
      </c>
      <c r="BJ4567" t="str">
        <f t="shared" si="790"/>
        <v>_</v>
      </c>
      <c r="BK4567" t="str">
        <f>IF(ISERROR(MATCH(LEFT(C4567,5)&amp;B4567&amp;"_"&amp;A4567,$BK$1:BK4566,0)),LEFT(C4567,5)&amp;B4567&amp;"_"&amp;A4567,"")</f>
        <v/>
      </c>
      <c r="BL4567">
        <f>COUNTIFS($B$1:B4567,B4567)-COUNTIFS($B$1:B4567,B4567,$BK$1:BK4567,"")</f>
        <v>0</v>
      </c>
      <c r="BM4567" t="str">
        <f t="shared" si="791"/>
        <v/>
      </c>
    </row>
    <row r="4568" spans="51:65" x14ac:dyDescent="0.25">
      <c r="AY4568" t="str">
        <f t="shared" si="781"/>
        <v/>
      </c>
      <c r="AZ4568">
        <f t="shared" si="782"/>
        <v>0</v>
      </c>
      <c r="BA4568" t="str">
        <f t="shared" si="783"/>
        <v>QB</v>
      </c>
      <c r="BB4568" t="str">
        <f t="shared" si="784"/>
        <v>_</v>
      </c>
      <c r="BC4568" t="str">
        <f t="shared" si="785"/>
        <v>ru</v>
      </c>
      <c r="BD4568">
        <f>COUNTIFS($BB$1:BB4568,BB4568,$BC$1:BC4568,"ru")</f>
        <v>2692</v>
      </c>
      <c r="BE4568" t="str">
        <f t="shared" si="786"/>
        <v>re</v>
      </c>
      <c r="BF4568">
        <f>COUNTIFS($BB$1:BB4568,BB4568,$BE$1:BE4568,"re")</f>
        <v>2692</v>
      </c>
      <c r="BG4568" t="str">
        <f t="shared" si="787"/>
        <v>ru2692_</v>
      </c>
      <c r="BH4568" t="str">
        <f t="shared" si="788"/>
        <v>re2692_</v>
      </c>
      <c r="BI4568" t="str">
        <f t="shared" si="789"/>
        <v>_0</v>
      </c>
      <c r="BJ4568" t="str">
        <f t="shared" si="790"/>
        <v>_</v>
      </c>
      <c r="BK4568" t="str">
        <f>IF(ISERROR(MATCH(LEFT(C4568,5)&amp;B4568&amp;"_"&amp;A4568,$BK$1:BK4567,0)),LEFT(C4568,5)&amp;B4568&amp;"_"&amp;A4568,"")</f>
        <v/>
      </c>
      <c r="BL4568">
        <f>COUNTIFS($B$1:B4568,B4568)-COUNTIFS($B$1:B4568,B4568,$BK$1:BK4568,"")</f>
        <v>0</v>
      </c>
      <c r="BM4568" t="str">
        <f t="shared" si="791"/>
        <v/>
      </c>
    </row>
    <row r="4569" spans="51:65" x14ac:dyDescent="0.25">
      <c r="AY4569" t="str">
        <f t="shared" si="781"/>
        <v/>
      </c>
      <c r="AZ4569">
        <f t="shared" si="782"/>
        <v>0</v>
      </c>
      <c r="BA4569" t="str">
        <f t="shared" si="783"/>
        <v>QB</v>
      </c>
      <c r="BB4569" t="str">
        <f t="shared" si="784"/>
        <v>_</v>
      </c>
      <c r="BC4569" t="str">
        <f t="shared" si="785"/>
        <v>ru</v>
      </c>
      <c r="BD4569">
        <f>COUNTIFS($BB$1:BB4569,BB4569,$BC$1:BC4569,"ru")</f>
        <v>2693</v>
      </c>
      <c r="BE4569" t="str">
        <f t="shared" si="786"/>
        <v>re</v>
      </c>
      <c r="BF4569">
        <f>COUNTIFS($BB$1:BB4569,BB4569,$BE$1:BE4569,"re")</f>
        <v>2693</v>
      </c>
      <c r="BG4569" t="str">
        <f t="shared" si="787"/>
        <v>ru2693_</v>
      </c>
      <c r="BH4569" t="str">
        <f t="shared" si="788"/>
        <v>re2693_</v>
      </c>
      <c r="BI4569" t="str">
        <f t="shared" si="789"/>
        <v>_0</v>
      </c>
      <c r="BJ4569" t="str">
        <f t="shared" si="790"/>
        <v>_</v>
      </c>
      <c r="BK4569" t="str">
        <f>IF(ISERROR(MATCH(LEFT(C4569,5)&amp;B4569&amp;"_"&amp;A4569,$BK$1:BK4568,0)),LEFT(C4569,5)&amp;B4569&amp;"_"&amp;A4569,"")</f>
        <v/>
      </c>
      <c r="BL4569">
        <f>COUNTIFS($B$1:B4569,B4569)-COUNTIFS($B$1:B4569,B4569,$BK$1:BK4569,"")</f>
        <v>0</v>
      </c>
      <c r="BM4569" t="str">
        <f t="shared" si="791"/>
        <v/>
      </c>
    </row>
    <row r="4570" spans="51:65" x14ac:dyDescent="0.25">
      <c r="AY4570" t="str">
        <f t="shared" si="781"/>
        <v/>
      </c>
      <c r="AZ4570">
        <f t="shared" si="782"/>
        <v>0</v>
      </c>
      <c r="BA4570" t="str">
        <f t="shared" si="783"/>
        <v>QB</v>
      </c>
      <c r="BB4570" t="str">
        <f t="shared" si="784"/>
        <v>_</v>
      </c>
      <c r="BC4570" t="str">
        <f t="shared" si="785"/>
        <v>ru</v>
      </c>
      <c r="BD4570">
        <f>COUNTIFS($BB$1:BB4570,BB4570,$BC$1:BC4570,"ru")</f>
        <v>2694</v>
      </c>
      <c r="BE4570" t="str">
        <f t="shared" si="786"/>
        <v>re</v>
      </c>
      <c r="BF4570">
        <f>COUNTIFS($BB$1:BB4570,BB4570,$BE$1:BE4570,"re")</f>
        <v>2694</v>
      </c>
      <c r="BG4570" t="str">
        <f t="shared" si="787"/>
        <v>ru2694_</v>
      </c>
      <c r="BH4570" t="str">
        <f t="shared" si="788"/>
        <v>re2694_</v>
      </c>
      <c r="BI4570" t="str">
        <f t="shared" si="789"/>
        <v>_0</v>
      </c>
      <c r="BJ4570" t="str">
        <f t="shared" si="790"/>
        <v>_</v>
      </c>
      <c r="BK4570" t="str">
        <f>IF(ISERROR(MATCH(LEFT(C4570,5)&amp;B4570&amp;"_"&amp;A4570,$BK$1:BK4569,0)),LEFT(C4570,5)&amp;B4570&amp;"_"&amp;A4570,"")</f>
        <v/>
      </c>
      <c r="BL4570">
        <f>COUNTIFS($B$1:B4570,B4570)-COUNTIFS($B$1:B4570,B4570,$BK$1:BK4570,"")</f>
        <v>0</v>
      </c>
      <c r="BM4570" t="str">
        <f t="shared" si="791"/>
        <v/>
      </c>
    </row>
    <row r="4571" spans="51:65" x14ac:dyDescent="0.25">
      <c r="AY4571" t="str">
        <f t="shared" si="781"/>
        <v/>
      </c>
      <c r="AZ4571">
        <f t="shared" si="782"/>
        <v>0</v>
      </c>
      <c r="BA4571" t="str">
        <f t="shared" si="783"/>
        <v>QB</v>
      </c>
      <c r="BB4571" t="str">
        <f t="shared" si="784"/>
        <v>_</v>
      </c>
      <c r="BC4571" t="str">
        <f t="shared" si="785"/>
        <v>ru</v>
      </c>
      <c r="BD4571">
        <f>COUNTIFS($BB$1:BB4571,BB4571,$BC$1:BC4571,"ru")</f>
        <v>2695</v>
      </c>
      <c r="BE4571" t="str">
        <f t="shared" si="786"/>
        <v>re</v>
      </c>
      <c r="BF4571">
        <f>COUNTIFS($BB$1:BB4571,BB4571,$BE$1:BE4571,"re")</f>
        <v>2695</v>
      </c>
      <c r="BG4571" t="str">
        <f t="shared" si="787"/>
        <v>ru2695_</v>
      </c>
      <c r="BH4571" t="str">
        <f t="shared" si="788"/>
        <v>re2695_</v>
      </c>
      <c r="BI4571" t="str">
        <f t="shared" si="789"/>
        <v>_0</v>
      </c>
      <c r="BJ4571" t="str">
        <f t="shared" si="790"/>
        <v>_</v>
      </c>
      <c r="BK4571" t="str">
        <f>IF(ISERROR(MATCH(LEFT(C4571,5)&amp;B4571&amp;"_"&amp;A4571,$BK$1:BK4570,0)),LEFT(C4571,5)&amp;B4571&amp;"_"&amp;A4571,"")</f>
        <v/>
      </c>
      <c r="BL4571">
        <f>COUNTIFS($B$1:B4571,B4571)-COUNTIFS($B$1:B4571,B4571,$BK$1:BK4571,"")</f>
        <v>0</v>
      </c>
      <c r="BM4571" t="str">
        <f t="shared" si="791"/>
        <v/>
      </c>
    </row>
    <row r="4572" spans="51:65" x14ac:dyDescent="0.25">
      <c r="AY4572" t="str">
        <f t="shared" si="781"/>
        <v/>
      </c>
      <c r="AZ4572">
        <f t="shared" si="782"/>
        <v>0</v>
      </c>
      <c r="BA4572" t="str">
        <f t="shared" si="783"/>
        <v>QB</v>
      </c>
      <c r="BB4572" t="str">
        <f t="shared" si="784"/>
        <v>_</v>
      </c>
      <c r="BC4572" t="str">
        <f t="shared" si="785"/>
        <v>ru</v>
      </c>
      <c r="BD4572">
        <f>COUNTIFS($BB$1:BB4572,BB4572,$BC$1:BC4572,"ru")</f>
        <v>2696</v>
      </c>
      <c r="BE4572" t="str">
        <f t="shared" si="786"/>
        <v>re</v>
      </c>
      <c r="BF4572">
        <f>COUNTIFS($BB$1:BB4572,BB4572,$BE$1:BE4572,"re")</f>
        <v>2696</v>
      </c>
      <c r="BG4572" t="str">
        <f t="shared" si="787"/>
        <v>ru2696_</v>
      </c>
      <c r="BH4572" t="str">
        <f t="shared" si="788"/>
        <v>re2696_</v>
      </c>
      <c r="BI4572" t="str">
        <f t="shared" si="789"/>
        <v>_0</v>
      </c>
      <c r="BJ4572" t="str">
        <f t="shared" si="790"/>
        <v>_</v>
      </c>
      <c r="BK4572" t="str">
        <f>IF(ISERROR(MATCH(LEFT(C4572,5)&amp;B4572&amp;"_"&amp;A4572,$BK$1:BK4571,0)),LEFT(C4572,5)&amp;B4572&amp;"_"&amp;A4572,"")</f>
        <v/>
      </c>
      <c r="BL4572">
        <f>COUNTIFS($B$1:B4572,B4572)-COUNTIFS($B$1:B4572,B4572,$BK$1:BK4572,"")</f>
        <v>0</v>
      </c>
      <c r="BM4572" t="str">
        <f t="shared" si="791"/>
        <v/>
      </c>
    </row>
    <row r="4573" spans="51:65" x14ac:dyDescent="0.25">
      <c r="AY4573" t="str">
        <f t="shared" si="781"/>
        <v/>
      </c>
      <c r="AZ4573">
        <f t="shared" si="782"/>
        <v>0</v>
      </c>
      <c r="BA4573" t="str">
        <f t="shared" si="783"/>
        <v>QB</v>
      </c>
      <c r="BB4573" t="str">
        <f t="shared" si="784"/>
        <v>_</v>
      </c>
      <c r="BC4573" t="str">
        <f t="shared" si="785"/>
        <v>ru</v>
      </c>
      <c r="BD4573">
        <f>COUNTIFS($BB$1:BB4573,BB4573,$BC$1:BC4573,"ru")</f>
        <v>2697</v>
      </c>
      <c r="BE4573" t="str">
        <f t="shared" si="786"/>
        <v>re</v>
      </c>
      <c r="BF4573">
        <f>COUNTIFS($BB$1:BB4573,BB4573,$BE$1:BE4573,"re")</f>
        <v>2697</v>
      </c>
      <c r="BG4573" t="str">
        <f t="shared" si="787"/>
        <v>ru2697_</v>
      </c>
      <c r="BH4573" t="str">
        <f t="shared" si="788"/>
        <v>re2697_</v>
      </c>
      <c r="BI4573" t="str">
        <f t="shared" si="789"/>
        <v>_0</v>
      </c>
      <c r="BJ4573" t="str">
        <f t="shared" si="790"/>
        <v>_</v>
      </c>
      <c r="BK4573" t="str">
        <f>IF(ISERROR(MATCH(LEFT(C4573,5)&amp;B4573&amp;"_"&amp;A4573,$BK$1:BK4572,0)),LEFT(C4573,5)&amp;B4573&amp;"_"&amp;A4573,"")</f>
        <v/>
      </c>
      <c r="BL4573">
        <f>COUNTIFS($B$1:B4573,B4573)-COUNTIFS($B$1:B4573,B4573,$BK$1:BK4573,"")</f>
        <v>0</v>
      </c>
      <c r="BM4573" t="str">
        <f t="shared" si="791"/>
        <v/>
      </c>
    </row>
    <row r="4574" spans="51:65" x14ac:dyDescent="0.25">
      <c r="AY4574" t="str">
        <f t="shared" si="781"/>
        <v/>
      </c>
      <c r="AZ4574">
        <f t="shared" si="782"/>
        <v>0</v>
      </c>
      <c r="BA4574" t="str">
        <f t="shared" si="783"/>
        <v>QB</v>
      </c>
      <c r="BB4574" t="str">
        <f t="shared" si="784"/>
        <v>_</v>
      </c>
      <c r="BC4574" t="str">
        <f t="shared" si="785"/>
        <v>ru</v>
      </c>
      <c r="BD4574">
        <f>COUNTIFS($BB$1:BB4574,BB4574,$BC$1:BC4574,"ru")</f>
        <v>2698</v>
      </c>
      <c r="BE4574" t="str">
        <f t="shared" si="786"/>
        <v>re</v>
      </c>
      <c r="BF4574">
        <f>COUNTIFS($BB$1:BB4574,BB4574,$BE$1:BE4574,"re")</f>
        <v>2698</v>
      </c>
      <c r="BG4574" t="str">
        <f t="shared" si="787"/>
        <v>ru2698_</v>
      </c>
      <c r="BH4574" t="str">
        <f t="shared" si="788"/>
        <v>re2698_</v>
      </c>
      <c r="BI4574" t="str">
        <f t="shared" si="789"/>
        <v>_0</v>
      </c>
      <c r="BJ4574" t="str">
        <f t="shared" si="790"/>
        <v>_</v>
      </c>
      <c r="BK4574" t="str">
        <f>IF(ISERROR(MATCH(LEFT(C4574,5)&amp;B4574&amp;"_"&amp;A4574,$BK$1:BK4573,0)),LEFT(C4574,5)&amp;B4574&amp;"_"&amp;A4574,"")</f>
        <v/>
      </c>
      <c r="BL4574">
        <f>COUNTIFS($B$1:B4574,B4574)-COUNTIFS($B$1:B4574,B4574,$BK$1:BK4574,"")</f>
        <v>0</v>
      </c>
      <c r="BM4574" t="str">
        <f t="shared" si="791"/>
        <v/>
      </c>
    </row>
    <row r="4575" spans="51:65" x14ac:dyDescent="0.25">
      <c r="AY4575" t="str">
        <f t="shared" si="781"/>
        <v/>
      </c>
      <c r="AZ4575">
        <f t="shared" si="782"/>
        <v>0</v>
      </c>
      <c r="BA4575" t="str">
        <f t="shared" si="783"/>
        <v>QB</v>
      </c>
      <c r="BB4575" t="str">
        <f t="shared" si="784"/>
        <v>_</v>
      </c>
      <c r="BC4575" t="str">
        <f t="shared" si="785"/>
        <v>ru</v>
      </c>
      <c r="BD4575">
        <f>COUNTIFS($BB$1:BB4575,BB4575,$BC$1:BC4575,"ru")</f>
        <v>2699</v>
      </c>
      <c r="BE4575" t="str">
        <f t="shared" si="786"/>
        <v>re</v>
      </c>
      <c r="BF4575">
        <f>COUNTIFS($BB$1:BB4575,BB4575,$BE$1:BE4575,"re")</f>
        <v>2699</v>
      </c>
      <c r="BG4575" t="str">
        <f t="shared" si="787"/>
        <v>ru2699_</v>
      </c>
      <c r="BH4575" t="str">
        <f t="shared" si="788"/>
        <v>re2699_</v>
      </c>
      <c r="BI4575" t="str">
        <f t="shared" si="789"/>
        <v>_0</v>
      </c>
      <c r="BJ4575" t="str">
        <f t="shared" si="790"/>
        <v>_</v>
      </c>
      <c r="BK4575" t="str">
        <f>IF(ISERROR(MATCH(LEFT(C4575,5)&amp;B4575&amp;"_"&amp;A4575,$BK$1:BK4574,0)),LEFT(C4575,5)&amp;B4575&amp;"_"&amp;A4575,"")</f>
        <v/>
      </c>
      <c r="BL4575">
        <f>COUNTIFS($B$1:B4575,B4575)-COUNTIFS($B$1:B4575,B4575,$BK$1:BK4575,"")</f>
        <v>0</v>
      </c>
      <c r="BM4575" t="str">
        <f t="shared" si="791"/>
        <v/>
      </c>
    </row>
    <row r="4576" spans="51:65" x14ac:dyDescent="0.25">
      <c r="AY4576" t="str">
        <f t="shared" si="781"/>
        <v/>
      </c>
      <c r="AZ4576">
        <f t="shared" si="782"/>
        <v>0</v>
      </c>
      <c r="BA4576" t="str">
        <f t="shared" si="783"/>
        <v>QB</v>
      </c>
      <c r="BB4576" t="str">
        <f t="shared" si="784"/>
        <v>_</v>
      </c>
      <c r="BC4576" t="str">
        <f t="shared" si="785"/>
        <v>ru</v>
      </c>
      <c r="BD4576">
        <f>COUNTIFS($BB$1:BB4576,BB4576,$BC$1:BC4576,"ru")</f>
        <v>2700</v>
      </c>
      <c r="BE4576" t="str">
        <f t="shared" si="786"/>
        <v>re</v>
      </c>
      <c r="BF4576">
        <f>COUNTIFS($BB$1:BB4576,BB4576,$BE$1:BE4576,"re")</f>
        <v>2700</v>
      </c>
      <c r="BG4576" t="str">
        <f t="shared" si="787"/>
        <v>ru2700_</v>
      </c>
      <c r="BH4576" t="str">
        <f t="shared" si="788"/>
        <v>re2700_</v>
      </c>
      <c r="BI4576" t="str">
        <f t="shared" si="789"/>
        <v>_0</v>
      </c>
      <c r="BJ4576" t="str">
        <f t="shared" si="790"/>
        <v>_</v>
      </c>
      <c r="BK4576" t="str">
        <f>IF(ISERROR(MATCH(LEFT(C4576,5)&amp;B4576&amp;"_"&amp;A4576,$BK$1:BK4575,0)),LEFT(C4576,5)&amp;B4576&amp;"_"&amp;A4576,"")</f>
        <v/>
      </c>
      <c r="BL4576">
        <f>COUNTIFS($B$1:B4576,B4576)-COUNTIFS($B$1:B4576,B4576,$BK$1:BK4576,"")</f>
        <v>0</v>
      </c>
      <c r="BM4576" t="str">
        <f t="shared" si="791"/>
        <v/>
      </c>
    </row>
    <row r="4577" spans="51:65" x14ac:dyDescent="0.25">
      <c r="AY4577" t="str">
        <f t="shared" si="781"/>
        <v/>
      </c>
      <c r="AZ4577">
        <f t="shared" si="782"/>
        <v>0</v>
      </c>
      <c r="BA4577" t="str">
        <f t="shared" si="783"/>
        <v>QB</v>
      </c>
      <c r="BB4577" t="str">
        <f t="shared" si="784"/>
        <v>_</v>
      </c>
      <c r="BC4577" t="str">
        <f t="shared" si="785"/>
        <v>ru</v>
      </c>
      <c r="BD4577">
        <f>COUNTIFS($BB$1:BB4577,BB4577,$BC$1:BC4577,"ru")</f>
        <v>2701</v>
      </c>
      <c r="BE4577" t="str">
        <f t="shared" si="786"/>
        <v>re</v>
      </c>
      <c r="BF4577">
        <f>COUNTIFS($BB$1:BB4577,BB4577,$BE$1:BE4577,"re")</f>
        <v>2701</v>
      </c>
      <c r="BG4577" t="str">
        <f t="shared" si="787"/>
        <v>ru2701_</v>
      </c>
      <c r="BH4577" t="str">
        <f t="shared" si="788"/>
        <v>re2701_</v>
      </c>
      <c r="BI4577" t="str">
        <f t="shared" si="789"/>
        <v>_0</v>
      </c>
      <c r="BJ4577" t="str">
        <f t="shared" si="790"/>
        <v>_</v>
      </c>
      <c r="BK4577" t="str">
        <f>IF(ISERROR(MATCH(LEFT(C4577,5)&amp;B4577&amp;"_"&amp;A4577,$BK$1:BK4576,0)),LEFT(C4577,5)&amp;B4577&amp;"_"&amp;A4577,"")</f>
        <v/>
      </c>
      <c r="BL4577">
        <f>COUNTIFS($B$1:B4577,B4577)-COUNTIFS($B$1:B4577,B4577,$BK$1:BK4577,"")</f>
        <v>0</v>
      </c>
      <c r="BM4577" t="str">
        <f t="shared" si="791"/>
        <v/>
      </c>
    </row>
    <row r="4578" spans="51:65" x14ac:dyDescent="0.25">
      <c r="AY4578" t="str">
        <f t="shared" si="781"/>
        <v/>
      </c>
      <c r="AZ4578">
        <f t="shared" si="782"/>
        <v>0</v>
      </c>
      <c r="BA4578" t="str">
        <f t="shared" si="783"/>
        <v>QB</v>
      </c>
      <c r="BB4578" t="str">
        <f t="shared" si="784"/>
        <v>_</v>
      </c>
      <c r="BC4578" t="str">
        <f t="shared" si="785"/>
        <v>ru</v>
      </c>
      <c r="BD4578">
        <f>COUNTIFS($BB$1:BB4578,BB4578,$BC$1:BC4578,"ru")</f>
        <v>2702</v>
      </c>
      <c r="BE4578" t="str">
        <f t="shared" si="786"/>
        <v>re</v>
      </c>
      <c r="BF4578">
        <f>COUNTIFS($BB$1:BB4578,BB4578,$BE$1:BE4578,"re")</f>
        <v>2702</v>
      </c>
      <c r="BG4578" t="str">
        <f t="shared" si="787"/>
        <v>ru2702_</v>
      </c>
      <c r="BH4578" t="str">
        <f t="shared" si="788"/>
        <v>re2702_</v>
      </c>
      <c r="BI4578" t="str">
        <f t="shared" si="789"/>
        <v>_0</v>
      </c>
      <c r="BJ4578" t="str">
        <f t="shared" si="790"/>
        <v>_</v>
      </c>
      <c r="BK4578" t="str">
        <f>IF(ISERROR(MATCH(LEFT(C4578,5)&amp;B4578&amp;"_"&amp;A4578,$BK$1:BK4577,0)),LEFT(C4578,5)&amp;B4578&amp;"_"&amp;A4578,"")</f>
        <v/>
      </c>
      <c r="BL4578">
        <f>COUNTIFS($B$1:B4578,B4578)-COUNTIFS($B$1:B4578,B4578,$BK$1:BK4578,"")</f>
        <v>0</v>
      </c>
      <c r="BM4578" t="str">
        <f t="shared" si="791"/>
        <v/>
      </c>
    </row>
    <row r="4579" spans="51:65" x14ac:dyDescent="0.25">
      <c r="AY4579" t="str">
        <f t="shared" si="781"/>
        <v/>
      </c>
      <c r="AZ4579">
        <f t="shared" si="782"/>
        <v>0</v>
      </c>
      <c r="BA4579" t="str">
        <f t="shared" si="783"/>
        <v>QB</v>
      </c>
      <c r="BB4579" t="str">
        <f t="shared" si="784"/>
        <v>_</v>
      </c>
      <c r="BC4579" t="str">
        <f t="shared" si="785"/>
        <v>ru</v>
      </c>
      <c r="BD4579">
        <f>COUNTIFS($BB$1:BB4579,BB4579,$BC$1:BC4579,"ru")</f>
        <v>2703</v>
      </c>
      <c r="BE4579" t="str">
        <f t="shared" si="786"/>
        <v>re</v>
      </c>
      <c r="BF4579">
        <f>COUNTIFS($BB$1:BB4579,BB4579,$BE$1:BE4579,"re")</f>
        <v>2703</v>
      </c>
      <c r="BG4579" t="str">
        <f t="shared" si="787"/>
        <v>ru2703_</v>
      </c>
      <c r="BH4579" t="str">
        <f t="shared" si="788"/>
        <v>re2703_</v>
      </c>
      <c r="BI4579" t="str">
        <f t="shared" si="789"/>
        <v>_0</v>
      </c>
      <c r="BJ4579" t="str">
        <f t="shared" si="790"/>
        <v>_</v>
      </c>
      <c r="BK4579" t="str">
        <f>IF(ISERROR(MATCH(LEFT(C4579,5)&amp;B4579&amp;"_"&amp;A4579,$BK$1:BK4578,0)),LEFT(C4579,5)&amp;B4579&amp;"_"&amp;A4579,"")</f>
        <v/>
      </c>
      <c r="BL4579">
        <f>COUNTIFS($B$1:B4579,B4579)-COUNTIFS($B$1:B4579,B4579,$BK$1:BK4579,"")</f>
        <v>0</v>
      </c>
      <c r="BM4579" t="str">
        <f t="shared" si="791"/>
        <v/>
      </c>
    </row>
    <row r="4580" spans="51:65" x14ac:dyDescent="0.25">
      <c r="AY4580" t="str">
        <f t="shared" ref="AY4580:AY4643" si="792">IF(ISNUMBER(AP4580),LEFT(C4580,7)&amp;"_"&amp;B4580,"")</f>
        <v/>
      </c>
      <c r="AZ4580">
        <f t="shared" ref="AZ4580:AZ4643" si="793">A4580</f>
        <v>0</v>
      </c>
      <c r="BA4580" t="str">
        <f t="shared" ref="BA4580:BA4643" si="794">IF(G4580="NA","","QB")</f>
        <v>QB</v>
      </c>
      <c r="BB4580" t="str">
        <f t="shared" ref="BB4580:BB4643" si="795">LEFT(C4580,7)&amp;"_"&amp;B4580</f>
        <v>_</v>
      </c>
      <c r="BC4580" t="str">
        <f t="shared" ref="BC4580:BC4643" si="796">IF(X4580="NA","","ru")</f>
        <v>ru</v>
      </c>
      <c r="BD4580">
        <f>COUNTIFS($BB$1:BB4580,BB4580,$BC$1:BC4580,"ru")</f>
        <v>2704</v>
      </c>
      <c r="BE4580" t="str">
        <f t="shared" ref="BE4580:BE4643" si="797">IF(AD4580="NA","","re")</f>
        <v>re</v>
      </c>
      <c r="BF4580">
        <f>COUNTIFS($BB$1:BB4580,BB4580,$BE$1:BE4580,"re")</f>
        <v>2704</v>
      </c>
      <c r="BG4580" t="str">
        <f t="shared" ref="BG4580:BG4643" si="798">BC4580&amp;BD4580&amp;$BB4580</f>
        <v>ru2704_</v>
      </c>
      <c r="BH4580" t="str">
        <f t="shared" ref="BH4580:BH4643" si="799">BE4580&amp;BF4580&amp;$BB4580</f>
        <v>re2704_</v>
      </c>
      <c r="BI4580" t="str">
        <f t="shared" ref="BI4580:BI4643" si="800">BB4580&amp;AZ4580</f>
        <v>_0</v>
      </c>
      <c r="BJ4580" t="str">
        <f t="shared" si="790"/>
        <v>_</v>
      </c>
      <c r="BK4580" t="str">
        <f>IF(ISERROR(MATCH(LEFT(C4580,5)&amp;B4580&amp;"_"&amp;A4580,$BK$1:BK4579,0)),LEFT(C4580,5)&amp;B4580&amp;"_"&amp;A4580,"")</f>
        <v/>
      </c>
      <c r="BL4580">
        <f>COUNTIFS($B$1:B4580,B4580)-COUNTIFS($B$1:B4580,B4580,$BK$1:BK4580,"")</f>
        <v>0</v>
      </c>
      <c r="BM4580" t="str">
        <f t="shared" si="791"/>
        <v/>
      </c>
    </row>
    <row r="4581" spans="51:65" x14ac:dyDescent="0.25">
      <c r="AY4581" t="str">
        <f t="shared" si="792"/>
        <v/>
      </c>
      <c r="AZ4581">
        <f t="shared" si="793"/>
        <v>0</v>
      </c>
      <c r="BA4581" t="str">
        <f t="shared" si="794"/>
        <v>QB</v>
      </c>
      <c r="BB4581" t="str">
        <f t="shared" si="795"/>
        <v>_</v>
      </c>
      <c r="BC4581" t="str">
        <f t="shared" si="796"/>
        <v>ru</v>
      </c>
      <c r="BD4581">
        <f>COUNTIFS($BB$1:BB4581,BB4581,$BC$1:BC4581,"ru")</f>
        <v>2705</v>
      </c>
      <c r="BE4581" t="str">
        <f t="shared" si="797"/>
        <v>re</v>
      </c>
      <c r="BF4581">
        <f>COUNTIFS($BB$1:BB4581,BB4581,$BE$1:BE4581,"re")</f>
        <v>2705</v>
      </c>
      <c r="BG4581" t="str">
        <f t="shared" si="798"/>
        <v>ru2705_</v>
      </c>
      <c r="BH4581" t="str">
        <f t="shared" si="799"/>
        <v>re2705_</v>
      </c>
      <c r="BI4581" t="str">
        <f t="shared" si="800"/>
        <v>_0</v>
      </c>
      <c r="BJ4581" t="str">
        <f t="shared" si="790"/>
        <v>_</v>
      </c>
      <c r="BK4581" t="str">
        <f>IF(ISERROR(MATCH(LEFT(C4581,5)&amp;B4581&amp;"_"&amp;A4581,$BK$1:BK4580,0)),LEFT(C4581,5)&amp;B4581&amp;"_"&amp;A4581,"")</f>
        <v/>
      </c>
      <c r="BL4581">
        <f>COUNTIFS($B$1:B4581,B4581)-COUNTIFS($B$1:B4581,B4581,$BK$1:BK4581,"")</f>
        <v>0</v>
      </c>
      <c r="BM4581" t="str">
        <f t="shared" si="791"/>
        <v/>
      </c>
    </row>
    <row r="4582" spans="51:65" x14ac:dyDescent="0.25">
      <c r="AY4582" t="str">
        <f t="shared" si="792"/>
        <v/>
      </c>
      <c r="AZ4582">
        <f t="shared" si="793"/>
        <v>0</v>
      </c>
      <c r="BA4582" t="str">
        <f t="shared" si="794"/>
        <v>QB</v>
      </c>
      <c r="BB4582" t="str">
        <f t="shared" si="795"/>
        <v>_</v>
      </c>
      <c r="BC4582" t="str">
        <f t="shared" si="796"/>
        <v>ru</v>
      </c>
      <c r="BD4582">
        <f>COUNTIFS($BB$1:BB4582,BB4582,$BC$1:BC4582,"ru")</f>
        <v>2706</v>
      </c>
      <c r="BE4582" t="str">
        <f t="shared" si="797"/>
        <v>re</v>
      </c>
      <c r="BF4582">
        <f>COUNTIFS($BB$1:BB4582,BB4582,$BE$1:BE4582,"re")</f>
        <v>2706</v>
      </c>
      <c r="BG4582" t="str">
        <f t="shared" si="798"/>
        <v>ru2706_</v>
      </c>
      <c r="BH4582" t="str">
        <f t="shared" si="799"/>
        <v>re2706_</v>
      </c>
      <c r="BI4582" t="str">
        <f t="shared" si="800"/>
        <v>_0</v>
      </c>
      <c r="BJ4582" t="str">
        <f t="shared" si="790"/>
        <v>_</v>
      </c>
      <c r="BK4582" t="str">
        <f>IF(ISERROR(MATCH(LEFT(C4582,5)&amp;B4582&amp;"_"&amp;A4582,$BK$1:BK4581,0)),LEFT(C4582,5)&amp;B4582&amp;"_"&amp;A4582,"")</f>
        <v/>
      </c>
      <c r="BL4582">
        <f>COUNTIFS($B$1:B4582,B4582)-COUNTIFS($B$1:B4582,B4582,$BK$1:BK4582,"")</f>
        <v>0</v>
      </c>
      <c r="BM4582" t="str">
        <f t="shared" si="791"/>
        <v/>
      </c>
    </row>
    <row r="4583" spans="51:65" x14ac:dyDescent="0.25">
      <c r="AY4583" t="str">
        <f t="shared" si="792"/>
        <v/>
      </c>
      <c r="AZ4583">
        <f t="shared" si="793"/>
        <v>0</v>
      </c>
      <c r="BA4583" t="str">
        <f t="shared" si="794"/>
        <v>QB</v>
      </c>
      <c r="BB4583" t="str">
        <f t="shared" si="795"/>
        <v>_</v>
      </c>
      <c r="BC4583" t="str">
        <f t="shared" si="796"/>
        <v>ru</v>
      </c>
      <c r="BD4583">
        <f>COUNTIFS($BB$1:BB4583,BB4583,$BC$1:BC4583,"ru")</f>
        <v>2707</v>
      </c>
      <c r="BE4583" t="str">
        <f t="shared" si="797"/>
        <v>re</v>
      </c>
      <c r="BF4583">
        <f>COUNTIFS($BB$1:BB4583,BB4583,$BE$1:BE4583,"re")</f>
        <v>2707</v>
      </c>
      <c r="BG4583" t="str">
        <f t="shared" si="798"/>
        <v>ru2707_</v>
      </c>
      <c r="BH4583" t="str">
        <f t="shared" si="799"/>
        <v>re2707_</v>
      </c>
      <c r="BI4583" t="str">
        <f t="shared" si="800"/>
        <v>_0</v>
      </c>
      <c r="BJ4583" t="str">
        <f t="shared" si="790"/>
        <v>_</v>
      </c>
      <c r="BK4583" t="str">
        <f>IF(ISERROR(MATCH(LEFT(C4583,5)&amp;B4583&amp;"_"&amp;A4583,$BK$1:BK4582,0)),LEFT(C4583,5)&amp;B4583&amp;"_"&amp;A4583,"")</f>
        <v/>
      </c>
      <c r="BL4583">
        <f>COUNTIFS($B$1:B4583,B4583)-COUNTIFS($B$1:B4583,B4583,$BK$1:BK4583,"")</f>
        <v>0</v>
      </c>
      <c r="BM4583" t="str">
        <f t="shared" si="791"/>
        <v/>
      </c>
    </row>
    <row r="4584" spans="51:65" x14ac:dyDescent="0.25">
      <c r="AY4584" t="str">
        <f t="shared" si="792"/>
        <v/>
      </c>
      <c r="AZ4584">
        <f t="shared" si="793"/>
        <v>0</v>
      </c>
      <c r="BA4584" t="str">
        <f t="shared" si="794"/>
        <v>QB</v>
      </c>
      <c r="BB4584" t="str">
        <f t="shared" si="795"/>
        <v>_</v>
      </c>
      <c r="BC4584" t="str">
        <f t="shared" si="796"/>
        <v>ru</v>
      </c>
      <c r="BD4584">
        <f>COUNTIFS($BB$1:BB4584,BB4584,$BC$1:BC4584,"ru")</f>
        <v>2708</v>
      </c>
      <c r="BE4584" t="str">
        <f t="shared" si="797"/>
        <v>re</v>
      </c>
      <c r="BF4584">
        <f>COUNTIFS($BB$1:BB4584,BB4584,$BE$1:BE4584,"re")</f>
        <v>2708</v>
      </c>
      <c r="BG4584" t="str">
        <f t="shared" si="798"/>
        <v>ru2708_</v>
      </c>
      <c r="BH4584" t="str">
        <f t="shared" si="799"/>
        <v>re2708_</v>
      </c>
      <c r="BI4584" t="str">
        <f t="shared" si="800"/>
        <v>_0</v>
      </c>
      <c r="BJ4584" t="str">
        <f t="shared" si="790"/>
        <v>_</v>
      </c>
      <c r="BK4584" t="str">
        <f>IF(ISERROR(MATCH(LEFT(C4584,5)&amp;B4584&amp;"_"&amp;A4584,$BK$1:BK4583,0)),LEFT(C4584,5)&amp;B4584&amp;"_"&amp;A4584,"")</f>
        <v/>
      </c>
      <c r="BL4584">
        <f>COUNTIFS($B$1:B4584,B4584)-COUNTIFS($B$1:B4584,B4584,$BK$1:BK4584,"")</f>
        <v>0</v>
      </c>
      <c r="BM4584" t="str">
        <f t="shared" si="791"/>
        <v/>
      </c>
    </row>
    <row r="4585" spans="51:65" x14ac:dyDescent="0.25">
      <c r="AY4585" t="str">
        <f t="shared" si="792"/>
        <v/>
      </c>
      <c r="AZ4585">
        <f t="shared" si="793"/>
        <v>0</v>
      </c>
      <c r="BA4585" t="str">
        <f t="shared" si="794"/>
        <v>QB</v>
      </c>
      <c r="BB4585" t="str">
        <f t="shared" si="795"/>
        <v>_</v>
      </c>
      <c r="BC4585" t="str">
        <f t="shared" si="796"/>
        <v>ru</v>
      </c>
      <c r="BD4585">
        <f>COUNTIFS($BB$1:BB4585,BB4585,$BC$1:BC4585,"ru")</f>
        <v>2709</v>
      </c>
      <c r="BE4585" t="str">
        <f t="shared" si="797"/>
        <v>re</v>
      </c>
      <c r="BF4585">
        <f>COUNTIFS($BB$1:BB4585,BB4585,$BE$1:BE4585,"re")</f>
        <v>2709</v>
      </c>
      <c r="BG4585" t="str">
        <f t="shared" si="798"/>
        <v>ru2709_</v>
      </c>
      <c r="BH4585" t="str">
        <f t="shared" si="799"/>
        <v>re2709_</v>
      </c>
      <c r="BI4585" t="str">
        <f t="shared" si="800"/>
        <v>_0</v>
      </c>
      <c r="BJ4585" t="str">
        <f t="shared" si="790"/>
        <v>_</v>
      </c>
      <c r="BK4585" t="str">
        <f>IF(ISERROR(MATCH(LEFT(C4585,5)&amp;B4585&amp;"_"&amp;A4585,$BK$1:BK4584,0)),LEFT(C4585,5)&amp;B4585&amp;"_"&amp;A4585,"")</f>
        <v/>
      </c>
      <c r="BL4585">
        <f>COUNTIFS($B$1:B4585,B4585)-COUNTIFS($B$1:B4585,B4585,$BK$1:BK4585,"")</f>
        <v>0</v>
      </c>
      <c r="BM4585" t="str">
        <f t="shared" si="791"/>
        <v/>
      </c>
    </row>
    <row r="4586" spans="51:65" x14ac:dyDescent="0.25">
      <c r="AY4586" t="str">
        <f t="shared" si="792"/>
        <v/>
      </c>
      <c r="AZ4586">
        <f t="shared" si="793"/>
        <v>0</v>
      </c>
      <c r="BA4586" t="str">
        <f t="shared" si="794"/>
        <v>QB</v>
      </c>
      <c r="BB4586" t="str">
        <f t="shared" si="795"/>
        <v>_</v>
      </c>
      <c r="BC4586" t="str">
        <f t="shared" si="796"/>
        <v>ru</v>
      </c>
      <c r="BD4586">
        <f>COUNTIFS($BB$1:BB4586,BB4586,$BC$1:BC4586,"ru")</f>
        <v>2710</v>
      </c>
      <c r="BE4586" t="str">
        <f t="shared" si="797"/>
        <v>re</v>
      </c>
      <c r="BF4586">
        <f>COUNTIFS($BB$1:BB4586,BB4586,$BE$1:BE4586,"re")</f>
        <v>2710</v>
      </c>
      <c r="BG4586" t="str">
        <f t="shared" si="798"/>
        <v>ru2710_</v>
      </c>
      <c r="BH4586" t="str">
        <f t="shared" si="799"/>
        <v>re2710_</v>
      </c>
      <c r="BI4586" t="str">
        <f t="shared" si="800"/>
        <v>_0</v>
      </c>
      <c r="BJ4586" t="str">
        <f t="shared" si="790"/>
        <v>_</v>
      </c>
      <c r="BK4586" t="str">
        <f>IF(ISERROR(MATCH(LEFT(C4586,5)&amp;B4586&amp;"_"&amp;A4586,$BK$1:BK4585,0)),LEFT(C4586,5)&amp;B4586&amp;"_"&amp;A4586,"")</f>
        <v/>
      </c>
      <c r="BL4586">
        <f>COUNTIFS($B$1:B4586,B4586)-COUNTIFS($B$1:B4586,B4586,$BK$1:BK4586,"")</f>
        <v>0</v>
      </c>
      <c r="BM4586" t="str">
        <f t="shared" si="791"/>
        <v/>
      </c>
    </row>
    <row r="4587" spans="51:65" x14ac:dyDescent="0.25">
      <c r="AY4587" t="str">
        <f t="shared" si="792"/>
        <v/>
      </c>
      <c r="AZ4587">
        <f t="shared" si="793"/>
        <v>0</v>
      </c>
      <c r="BA4587" t="str">
        <f t="shared" si="794"/>
        <v>QB</v>
      </c>
      <c r="BB4587" t="str">
        <f t="shared" si="795"/>
        <v>_</v>
      </c>
      <c r="BC4587" t="str">
        <f t="shared" si="796"/>
        <v>ru</v>
      </c>
      <c r="BD4587">
        <f>COUNTIFS($BB$1:BB4587,BB4587,$BC$1:BC4587,"ru")</f>
        <v>2711</v>
      </c>
      <c r="BE4587" t="str">
        <f t="shared" si="797"/>
        <v>re</v>
      </c>
      <c r="BF4587">
        <f>COUNTIFS($BB$1:BB4587,BB4587,$BE$1:BE4587,"re")</f>
        <v>2711</v>
      </c>
      <c r="BG4587" t="str">
        <f t="shared" si="798"/>
        <v>ru2711_</v>
      </c>
      <c r="BH4587" t="str">
        <f t="shared" si="799"/>
        <v>re2711_</v>
      </c>
      <c r="BI4587" t="str">
        <f t="shared" si="800"/>
        <v>_0</v>
      </c>
      <c r="BJ4587" t="str">
        <f t="shared" si="790"/>
        <v>_</v>
      </c>
      <c r="BK4587" t="str">
        <f>IF(ISERROR(MATCH(LEFT(C4587,5)&amp;B4587&amp;"_"&amp;A4587,$BK$1:BK4586,0)),LEFT(C4587,5)&amp;B4587&amp;"_"&amp;A4587,"")</f>
        <v/>
      </c>
      <c r="BL4587">
        <f>COUNTIFS($B$1:B4587,B4587)-COUNTIFS($B$1:B4587,B4587,$BK$1:BK4587,"")</f>
        <v>0</v>
      </c>
      <c r="BM4587" t="str">
        <f t="shared" si="791"/>
        <v/>
      </c>
    </row>
    <row r="4588" spans="51:65" x14ac:dyDescent="0.25">
      <c r="AY4588" t="str">
        <f t="shared" si="792"/>
        <v/>
      </c>
      <c r="AZ4588">
        <f t="shared" si="793"/>
        <v>0</v>
      </c>
      <c r="BA4588" t="str">
        <f t="shared" si="794"/>
        <v>QB</v>
      </c>
      <c r="BB4588" t="str">
        <f t="shared" si="795"/>
        <v>_</v>
      </c>
      <c r="BC4588" t="str">
        <f t="shared" si="796"/>
        <v>ru</v>
      </c>
      <c r="BD4588">
        <f>COUNTIFS($BB$1:BB4588,BB4588,$BC$1:BC4588,"ru")</f>
        <v>2712</v>
      </c>
      <c r="BE4588" t="str">
        <f t="shared" si="797"/>
        <v>re</v>
      </c>
      <c r="BF4588">
        <f>COUNTIFS($BB$1:BB4588,BB4588,$BE$1:BE4588,"re")</f>
        <v>2712</v>
      </c>
      <c r="BG4588" t="str">
        <f t="shared" si="798"/>
        <v>ru2712_</v>
      </c>
      <c r="BH4588" t="str">
        <f t="shared" si="799"/>
        <v>re2712_</v>
      </c>
      <c r="BI4588" t="str">
        <f t="shared" si="800"/>
        <v>_0</v>
      </c>
      <c r="BJ4588" t="str">
        <f t="shared" si="790"/>
        <v>_</v>
      </c>
      <c r="BK4588" t="str">
        <f>IF(ISERROR(MATCH(LEFT(C4588,5)&amp;B4588&amp;"_"&amp;A4588,$BK$1:BK4587,0)),LEFT(C4588,5)&amp;B4588&amp;"_"&amp;A4588,"")</f>
        <v/>
      </c>
      <c r="BL4588">
        <f>COUNTIFS($B$1:B4588,B4588)-COUNTIFS($B$1:B4588,B4588,$BK$1:BK4588,"")</f>
        <v>0</v>
      </c>
      <c r="BM4588" t="str">
        <f t="shared" si="791"/>
        <v/>
      </c>
    </row>
    <row r="4589" spans="51:65" x14ac:dyDescent="0.25">
      <c r="AY4589" t="str">
        <f t="shared" si="792"/>
        <v/>
      </c>
      <c r="AZ4589">
        <f t="shared" si="793"/>
        <v>0</v>
      </c>
      <c r="BA4589" t="str">
        <f t="shared" si="794"/>
        <v>QB</v>
      </c>
      <c r="BB4589" t="str">
        <f t="shared" si="795"/>
        <v>_</v>
      </c>
      <c r="BC4589" t="str">
        <f t="shared" si="796"/>
        <v>ru</v>
      </c>
      <c r="BD4589">
        <f>COUNTIFS($BB$1:BB4589,BB4589,$BC$1:BC4589,"ru")</f>
        <v>2713</v>
      </c>
      <c r="BE4589" t="str">
        <f t="shared" si="797"/>
        <v>re</v>
      </c>
      <c r="BF4589">
        <f>COUNTIFS($BB$1:BB4589,BB4589,$BE$1:BE4589,"re")</f>
        <v>2713</v>
      </c>
      <c r="BG4589" t="str">
        <f t="shared" si="798"/>
        <v>ru2713_</v>
      </c>
      <c r="BH4589" t="str">
        <f t="shared" si="799"/>
        <v>re2713_</v>
      </c>
      <c r="BI4589" t="str">
        <f t="shared" si="800"/>
        <v>_0</v>
      </c>
      <c r="BJ4589" t="str">
        <f t="shared" si="790"/>
        <v>_</v>
      </c>
      <c r="BK4589" t="str">
        <f>IF(ISERROR(MATCH(LEFT(C4589,5)&amp;B4589&amp;"_"&amp;A4589,$BK$1:BK4588,0)),LEFT(C4589,5)&amp;B4589&amp;"_"&amp;A4589,"")</f>
        <v/>
      </c>
      <c r="BL4589">
        <f>COUNTIFS($B$1:B4589,B4589)-COUNTIFS($B$1:B4589,B4589,$BK$1:BK4589,"")</f>
        <v>0</v>
      </c>
      <c r="BM4589" t="str">
        <f t="shared" si="791"/>
        <v/>
      </c>
    </row>
    <row r="4590" spans="51:65" x14ac:dyDescent="0.25">
      <c r="AY4590" t="str">
        <f t="shared" si="792"/>
        <v/>
      </c>
      <c r="AZ4590">
        <f t="shared" si="793"/>
        <v>0</v>
      </c>
      <c r="BA4590" t="str">
        <f t="shared" si="794"/>
        <v>QB</v>
      </c>
      <c r="BB4590" t="str">
        <f t="shared" si="795"/>
        <v>_</v>
      </c>
      <c r="BC4590" t="str">
        <f t="shared" si="796"/>
        <v>ru</v>
      </c>
      <c r="BD4590">
        <f>COUNTIFS($BB$1:BB4590,BB4590,$BC$1:BC4590,"ru")</f>
        <v>2714</v>
      </c>
      <c r="BE4590" t="str">
        <f t="shared" si="797"/>
        <v>re</v>
      </c>
      <c r="BF4590">
        <f>COUNTIFS($BB$1:BB4590,BB4590,$BE$1:BE4590,"re")</f>
        <v>2714</v>
      </c>
      <c r="BG4590" t="str">
        <f t="shared" si="798"/>
        <v>ru2714_</v>
      </c>
      <c r="BH4590" t="str">
        <f t="shared" si="799"/>
        <v>re2714_</v>
      </c>
      <c r="BI4590" t="str">
        <f t="shared" si="800"/>
        <v>_0</v>
      </c>
      <c r="BJ4590" t="str">
        <f t="shared" si="790"/>
        <v>_</v>
      </c>
      <c r="BK4590" t="str">
        <f>IF(ISERROR(MATCH(LEFT(C4590,5)&amp;B4590&amp;"_"&amp;A4590,$BK$1:BK4589,0)),LEFT(C4590,5)&amp;B4590&amp;"_"&amp;A4590,"")</f>
        <v/>
      </c>
      <c r="BL4590">
        <f>COUNTIFS($B$1:B4590,B4590)-COUNTIFS($B$1:B4590,B4590,$BK$1:BK4590,"")</f>
        <v>0</v>
      </c>
      <c r="BM4590" t="str">
        <f t="shared" si="791"/>
        <v/>
      </c>
    </row>
    <row r="4591" spans="51:65" x14ac:dyDescent="0.25">
      <c r="AY4591" t="str">
        <f t="shared" si="792"/>
        <v/>
      </c>
      <c r="AZ4591">
        <f t="shared" si="793"/>
        <v>0</v>
      </c>
      <c r="BA4591" t="str">
        <f t="shared" si="794"/>
        <v>QB</v>
      </c>
      <c r="BB4591" t="str">
        <f t="shared" si="795"/>
        <v>_</v>
      </c>
      <c r="BC4591" t="str">
        <f t="shared" si="796"/>
        <v>ru</v>
      </c>
      <c r="BD4591">
        <f>COUNTIFS($BB$1:BB4591,BB4591,$BC$1:BC4591,"ru")</f>
        <v>2715</v>
      </c>
      <c r="BE4591" t="str">
        <f t="shared" si="797"/>
        <v>re</v>
      </c>
      <c r="BF4591">
        <f>COUNTIFS($BB$1:BB4591,BB4591,$BE$1:BE4591,"re")</f>
        <v>2715</v>
      </c>
      <c r="BG4591" t="str">
        <f t="shared" si="798"/>
        <v>ru2715_</v>
      </c>
      <c r="BH4591" t="str">
        <f t="shared" si="799"/>
        <v>re2715_</v>
      </c>
      <c r="BI4591" t="str">
        <f t="shared" si="800"/>
        <v>_0</v>
      </c>
      <c r="BJ4591" t="str">
        <f t="shared" si="790"/>
        <v>_</v>
      </c>
      <c r="BK4591" t="str">
        <f>IF(ISERROR(MATCH(LEFT(C4591,5)&amp;B4591&amp;"_"&amp;A4591,$BK$1:BK4590,0)),LEFT(C4591,5)&amp;B4591&amp;"_"&amp;A4591,"")</f>
        <v/>
      </c>
      <c r="BL4591">
        <f>COUNTIFS($B$1:B4591,B4591)-COUNTIFS($B$1:B4591,B4591,$BK$1:BK4591,"")</f>
        <v>0</v>
      </c>
      <c r="BM4591" t="str">
        <f t="shared" si="791"/>
        <v/>
      </c>
    </row>
    <row r="4592" spans="51:65" x14ac:dyDescent="0.25">
      <c r="AY4592" t="str">
        <f t="shared" si="792"/>
        <v/>
      </c>
      <c r="AZ4592">
        <f t="shared" si="793"/>
        <v>0</v>
      </c>
      <c r="BA4592" t="str">
        <f t="shared" si="794"/>
        <v>QB</v>
      </c>
      <c r="BB4592" t="str">
        <f t="shared" si="795"/>
        <v>_</v>
      </c>
      <c r="BC4592" t="str">
        <f t="shared" si="796"/>
        <v>ru</v>
      </c>
      <c r="BD4592">
        <f>COUNTIFS($BB$1:BB4592,BB4592,$BC$1:BC4592,"ru")</f>
        <v>2716</v>
      </c>
      <c r="BE4592" t="str">
        <f t="shared" si="797"/>
        <v>re</v>
      </c>
      <c r="BF4592">
        <f>COUNTIFS($BB$1:BB4592,BB4592,$BE$1:BE4592,"re")</f>
        <v>2716</v>
      </c>
      <c r="BG4592" t="str">
        <f t="shared" si="798"/>
        <v>ru2716_</v>
      </c>
      <c r="BH4592" t="str">
        <f t="shared" si="799"/>
        <v>re2716_</v>
      </c>
      <c r="BI4592" t="str">
        <f t="shared" si="800"/>
        <v>_0</v>
      </c>
      <c r="BJ4592" t="str">
        <f t="shared" si="790"/>
        <v>_</v>
      </c>
      <c r="BK4592" t="str">
        <f>IF(ISERROR(MATCH(LEFT(C4592,5)&amp;B4592&amp;"_"&amp;A4592,$BK$1:BK4591,0)),LEFT(C4592,5)&amp;B4592&amp;"_"&amp;A4592,"")</f>
        <v/>
      </c>
      <c r="BL4592">
        <f>COUNTIFS($B$1:B4592,B4592)-COUNTIFS($B$1:B4592,B4592,$BK$1:BK4592,"")</f>
        <v>0</v>
      </c>
      <c r="BM4592" t="str">
        <f t="shared" si="791"/>
        <v/>
      </c>
    </row>
    <row r="4593" spans="51:65" x14ac:dyDescent="0.25">
      <c r="AY4593" t="str">
        <f t="shared" si="792"/>
        <v/>
      </c>
      <c r="AZ4593">
        <f t="shared" si="793"/>
        <v>0</v>
      </c>
      <c r="BA4593" t="str">
        <f t="shared" si="794"/>
        <v>QB</v>
      </c>
      <c r="BB4593" t="str">
        <f t="shared" si="795"/>
        <v>_</v>
      </c>
      <c r="BC4593" t="str">
        <f t="shared" si="796"/>
        <v>ru</v>
      </c>
      <c r="BD4593">
        <f>COUNTIFS($BB$1:BB4593,BB4593,$BC$1:BC4593,"ru")</f>
        <v>2717</v>
      </c>
      <c r="BE4593" t="str">
        <f t="shared" si="797"/>
        <v>re</v>
      </c>
      <c r="BF4593">
        <f>COUNTIFS($BB$1:BB4593,BB4593,$BE$1:BE4593,"re")</f>
        <v>2717</v>
      </c>
      <c r="BG4593" t="str">
        <f t="shared" si="798"/>
        <v>ru2717_</v>
      </c>
      <c r="BH4593" t="str">
        <f t="shared" si="799"/>
        <v>re2717_</v>
      </c>
      <c r="BI4593" t="str">
        <f t="shared" si="800"/>
        <v>_0</v>
      </c>
      <c r="BJ4593" t="str">
        <f t="shared" si="790"/>
        <v>_</v>
      </c>
      <c r="BK4593" t="str">
        <f>IF(ISERROR(MATCH(LEFT(C4593,5)&amp;B4593&amp;"_"&amp;A4593,$BK$1:BK4592,0)),LEFT(C4593,5)&amp;B4593&amp;"_"&amp;A4593,"")</f>
        <v/>
      </c>
      <c r="BL4593">
        <f>COUNTIFS($B$1:B4593,B4593)-COUNTIFS($B$1:B4593,B4593,$BK$1:BK4593,"")</f>
        <v>0</v>
      </c>
      <c r="BM4593" t="str">
        <f t="shared" si="791"/>
        <v/>
      </c>
    </row>
    <row r="4594" spans="51:65" x14ac:dyDescent="0.25">
      <c r="AY4594" t="str">
        <f t="shared" si="792"/>
        <v/>
      </c>
      <c r="AZ4594">
        <f t="shared" si="793"/>
        <v>0</v>
      </c>
      <c r="BA4594" t="str">
        <f t="shared" si="794"/>
        <v>QB</v>
      </c>
      <c r="BB4594" t="str">
        <f t="shared" si="795"/>
        <v>_</v>
      </c>
      <c r="BC4594" t="str">
        <f t="shared" si="796"/>
        <v>ru</v>
      </c>
      <c r="BD4594">
        <f>COUNTIFS($BB$1:BB4594,BB4594,$BC$1:BC4594,"ru")</f>
        <v>2718</v>
      </c>
      <c r="BE4594" t="str">
        <f t="shared" si="797"/>
        <v>re</v>
      </c>
      <c r="BF4594">
        <f>COUNTIFS($BB$1:BB4594,BB4594,$BE$1:BE4594,"re")</f>
        <v>2718</v>
      </c>
      <c r="BG4594" t="str">
        <f t="shared" si="798"/>
        <v>ru2718_</v>
      </c>
      <c r="BH4594" t="str">
        <f t="shared" si="799"/>
        <v>re2718_</v>
      </c>
      <c r="BI4594" t="str">
        <f t="shared" si="800"/>
        <v>_0</v>
      </c>
      <c r="BJ4594" t="str">
        <f t="shared" si="790"/>
        <v>_</v>
      </c>
      <c r="BK4594" t="str">
        <f>IF(ISERROR(MATCH(LEFT(C4594,5)&amp;B4594&amp;"_"&amp;A4594,$BK$1:BK4593,0)),LEFT(C4594,5)&amp;B4594&amp;"_"&amp;A4594,"")</f>
        <v/>
      </c>
      <c r="BL4594">
        <f>COUNTIFS($B$1:B4594,B4594)-COUNTIFS($B$1:B4594,B4594,$BK$1:BK4594,"")</f>
        <v>0</v>
      </c>
      <c r="BM4594" t="str">
        <f t="shared" si="791"/>
        <v/>
      </c>
    </row>
    <row r="4595" spans="51:65" x14ac:dyDescent="0.25">
      <c r="AY4595" t="str">
        <f t="shared" si="792"/>
        <v/>
      </c>
      <c r="AZ4595">
        <f t="shared" si="793"/>
        <v>0</v>
      </c>
      <c r="BA4595" t="str">
        <f t="shared" si="794"/>
        <v>QB</v>
      </c>
      <c r="BB4595" t="str">
        <f t="shared" si="795"/>
        <v>_</v>
      </c>
      <c r="BC4595" t="str">
        <f t="shared" si="796"/>
        <v>ru</v>
      </c>
      <c r="BD4595">
        <f>COUNTIFS($BB$1:BB4595,BB4595,$BC$1:BC4595,"ru")</f>
        <v>2719</v>
      </c>
      <c r="BE4595" t="str">
        <f t="shared" si="797"/>
        <v>re</v>
      </c>
      <c r="BF4595">
        <f>COUNTIFS($BB$1:BB4595,BB4595,$BE$1:BE4595,"re")</f>
        <v>2719</v>
      </c>
      <c r="BG4595" t="str">
        <f t="shared" si="798"/>
        <v>ru2719_</v>
      </c>
      <c r="BH4595" t="str">
        <f t="shared" si="799"/>
        <v>re2719_</v>
      </c>
      <c r="BI4595" t="str">
        <f t="shared" si="800"/>
        <v>_0</v>
      </c>
      <c r="BJ4595" t="str">
        <f t="shared" si="790"/>
        <v>_</v>
      </c>
      <c r="BK4595" t="str">
        <f>IF(ISERROR(MATCH(LEFT(C4595,5)&amp;B4595&amp;"_"&amp;A4595,$BK$1:BK4594,0)),LEFT(C4595,5)&amp;B4595&amp;"_"&amp;A4595,"")</f>
        <v/>
      </c>
      <c r="BL4595">
        <f>COUNTIFS($B$1:B4595,B4595)-COUNTIFS($B$1:B4595,B4595,$BK$1:BK4595,"")</f>
        <v>0</v>
      </c>
      <c r="BM4595" t="str">
        <f t="shared" si="791"/>
        <v/>
      </c>
    </row>
    <row r="4596" spans="51:65" x14ac:dyDescent="0.25">
      <c r="AY4596" t="str">
        <f t="shared" si="792"/>
        <v/>
      </c>
      <c r="AZ4596">
        <f t="shared" si="793"/>
        <v>0</v>
      </c>
      <c r="BA4596" t="str">
        <f t="shared" si="794"/>
        <v>QB</v>
      </c>
      <c r="BB4596" t="str">
        <f t="shared" si="795"/>
        <v>_</v>
      </c>
      <c r="BC4596" t="str">
        <f t="shared" si="796"/>
        <v>ru</v>
      </c>
      <c r="BD4596">
        <f>COUNTIFS($BB$1:BB4596,BB4596,$BC$1:BC4596,"ru")</f>
        <v>2720</v>
      </c>
      <c r="BE4596" t="str">
        <f t="shared" si="797"/>
        <v>re</v>
      </c>
      <c r="BF4596">
        <f>COUNTIFS($BB$1:BB4596,BB4596,$BE$1:BE4596,"re")</f>
        <v>2720</v>
      </c>
      <c r="BG4596" t="str">
        <f t="shared" si="798"/>
        <v>ru2720_</v>
      </c>
      <c r="BH4596" t="str">
        <f t="shared" si="799"/>
        <v>re2720_</v>
      </c>
      <c r="BI4596" t="str">
        <f t="shared" si="800"/>
        <v>_0</v>
      </c>
      <c r="BJ4596" t="str">
        <f t="shared" si="790"/>
        <v>_</v>
      </c>
      <c r="BK4596" t="str">
        <f>IF(ISERROR(MATCH(LEFT(C4596,5)&amp;B4596&amp;"_"&amp;A4596,$BK$1:BK4595,0)),LEFT(C4596,5)&amp;B4596&amp;"_"&amp;A4596,"")</f>
        <v/>
      </c>
      <c r="BL4596">
        <f>COUNTIFS($B$1:B4596,B4596)-COUNTIFS($B$1:B4596,B4596,$BK$1:BK4596,"")</f>
        <v>0</v>
      </c>
      <c r="BM4596" t="str">
        <f t="shared" si="791"/>
        <v/>
      </c>
    </row>
    <row r="4597" spans="51:65" x14ac:dyDescent="0.25">
      <c r="AY4597" t="str">
        <f t="shared" si="792"/>
        <v/>
      </c>
      <c r="AZ4597">
        <f t="shared" si="793"/>
        <v>0</v>
      </c>
      <c r="BA4597" t="str">
        <f t="shared" si="794"/>
        <v>QB</v>
      </c>
      <c r="BB4597" t="str">
        <f t="shared" si="795"/>
        <v>_</v>
      </c>
      <c r="BC4597" t="str">
        <f t="shared" si="796"/>
        <v>ru</v>
      </c>
      <c r="BD4597">
        <f>COUNTIFS($BB$1:BB4597,BB4597,$BC$1:BC4597,"ru")</f>
        <v>2721</v>
      </c>
      <c r="BE4597" t="str">
        <f t="shared" si="797"/>
        <v>re</v>
      </c>
      <c r="BF4597">
        <f>COUNTIFS($BB$1:BB4597,BB4597,$BE$1:BE4597,"re")</f>
        <v>2721</v>
      </c>
      <c r="BG4597" t="str">
        <f t="shared" si="798"/>
        <v>ru2721_</v>
      </c>
      <c r="BH4597" t="str">
        <f t="shared" si="799"/>
        <v>re2721_</v>
      </c>
      <c r="BI4597" t="str">
        <f t="shared" si="800"/>
        <v>_0</v>
      </c>
      <c r="BJ4597" t="str">
        <f t="shared" si="790"/>
        <v>_</v>
      </c>
      <c r="BK4597" t="str">
        <f>IF(ISERROR(MATCH(LEFT(C4597,5)&amp;B4597&amp;"_"&amp;A4597,$BK$1:BK4596,0)),LEFT(C4597,5)&amp;B4597&amp;"_"&amp;A4597,"")</f>
        <v/>
      </c>
      <c r="BL4597">
        <f>COUNTIFS($B$1:B4597,B4597)-COUNTIFS($B$1:B4597,B4597,$BK$1:BK4597,"")</f>
        <v>0</v>
      </c>
      <c r="BM4597" t="str">
        <f t="shared" si="791"/>
        <v/>
      </c>
    </row>
    <row r="4598" spans="51:65" x14ac:dyDescent="0.25">
      <c r="AY4598" t="str">
        <f t="shared" si="792"/>
        <v/>
      </c>
      <c r="AZ4598">
        <f t="shared" si="793"/>
        <v>0</v>
      </c>
      <c r="BA4598" t="str">
        <f t="shared" si="794"/>
        <v>QB</v>
      </c>
      <c r="BB4598" t="str">
        <f t="shared" si="795"/>
        <v>_</v>
      </c>
      <c r="BC4598" t="str">
        <f t="shared" si="796"/>
        <v>ru</v>
      </c>
      <c r="BD4598">
        <f>COUNTIFS($BB$1:BB4598,BB4598,$BC$1:BC4598,"ru")</f>
        <v>2722</v>
      </c>
      <c r="BE4598" t="str">
        <f t="shared" si="797"/>
        <v>re</v>
      </c>
      <c r="BF4598">
        <f>COUNTIFS($BB$1:BB4598,BB4598,$BE$1:BE4598,"re")</f>
        <v>2722</v>
      </c>
      <c r="BG4598" t="str">
        <f t="shared" si="798"/>
        <v>ru2722_</v>
      </c>
      <c r="BH4598" t="str">
        <f t="shared" si="799"/>
        <v>re2722_</v>
      </c>
      <c r="BI4598" t="str">
        <f t="shared" si="800"/>
        <v>_0</v>
      </c>
      <c r="BJ4598" t="str">
        <f t="shared" si="790"/>
        <v>_</v>
      </c>
      <c r="BK4598" t="str">
        <f>IF(ISERROR(MATCH(LEFT(C4598,5)&amp;B4598&amp;"_"&amp;A4598,$BK$1:BK4597,0)),LEFT(C4598,5)&amp;B4598&amp;"_"&amp;A4598,"")</f>
        <v/>
      </c>
      <c r="BL4598">
        <f>COUNTIFS($B$1:B4598,B4598)-COUNTIFS($B$1:B4598,B4598,$BK$1:BK4598,"")</f>
        <v>0</v>
      </c>
      <c r="BM4598" t="str">
        <f t="shared" si="791"/>
        <v/>
      </c>
    </row>
    <row r="4599" spans="51:65" x14ac:dyDescent="0.25">
      <c r="AY4599" t="str">
        <f t="shared" si="792"/>
        <v/>
      </c>
      <c r="AZ4599">
        <f t="shared" si="793"/>
        <v>0</v>
      </c>
      <c r="BA4599" t="str">
        <f t="shared" si="794"/>
        <v>QB</v>
      </c>
      <c r="BB4599" t="str">
        <f t="shared" si="795"/>
        <v>_</v>
      </c>
      <c r="BC4599" t="str">
        <f t="shared" si="796"/>
        <v>ru</v>
      </c>
      <c r="BD4599">
        <f>COUNTIFS($BB$1:BB4599,BB4599,$BC$1:BC4599,"ru")</f>
        <v>2723</v>
      </c>
      <c r="BE4599" t="str">
        <f t="shared" si="797"/>
        <v>re</v>
      </c>
      <c r="BF4599">
        <f>COUNTIFS($BB$1:BB4599,BB4599,$BE$1:BE4599,"re")</f>
        <v>2723</v>
      </c>
      <c r="BG4599" t="str">
        <f t="shared" si="798"/>
        <v>ru2723_</v>
      </c>
      <c r="BH4599" t="str">
        <f t="shared" si="799"/>
        <v>re2723_</v>
      </c>
      <c r="BI4599" t="str">
        <f t="shared" si="800"/>
        <v>_0</v>
      </c>
      <c r="BJ4599" t="str">
        <f t="shared" si="790"/>
        <v>_</v>
      </c>
      <c r="BK4599" t="str">
        <f>IF(ISERROR(MATCH(LEFT(C4599,5)&amp;B4599&amp;"_"&amp;A4599,$BK$1:BK4598,0)),LEFT(C4599,5)&amp;B4599&amp;"_"&amp;A4599,"")</f>
        <v/>
      </c>
      <c r="BL4599">
        <f>COUNTIFS($B$1:B4599,B4599)-COUNTIFS($B$1:B4599,B4599,$BK$1:BK4599,"")</f>
        <v>0</v>
      </c>
      <c r="BM4599" t="str">
        <f t="shared" si="791"/>
        <v/>
      </c>
    </row>
    <row r="4600" spans="51:65" x14ac:dyDescent="0.25">
      <c r="AY4600" t="str">
        <f t="shared" si="792"/>
        <v/>
      </c>
      <c r="AZ4600">
        <f t="shared" si="793"/>
        <v>0</v>
      </c>
      <c r="BA4600" t="str">
        <f t="shared" si="794"/>
        <v>QB</v>
      </c>
      <c r="BB4600" t="str">
        <f t="shared" si="795"/>
        <v>_</v>
      </c>
      <c r="BC4600" t="str">
        <f t="shared" si="796"/>
        <v>ru</v>
      </c>
      <c r="BD4600">
        <f>COUNTIFS($BB$1:BB4600,BB4600,$BC$1:BC4600,"ru")</f>
        <v>2724</v>
      </c>
      <c r="BE4600" t="str">
        <f t="shared" si="797"/>
        <v>re</v>
      </c>
      <c r="BF4600">
        <f>COUNTIFS($BB$1:BB4600,BB4600,$BE$1:BE4600,"re")</f>
        <v>2724</v>
      </c>
      <c r="BG4600" t="str">
        <f t="shared" si="798"/>
        <v>ru2724_</v>
      </c>
      <c r="BH4600" t="str">
        <f t="shared" si="799"/>
        <v>re2724_</v>
      </c>
      <c r="BI4600" t="str">
        <f t="shared" si="800"/>
        <v>_0</v>
      </c>
      <c r="BJ4600" t="str">
        <f t="shared" si="790"/>
        <v>_</v>
      </c>
      <c r="BK4600" t="str">
        <f>IF(ISERROR(MATCH(LEFT(C4600,5)&amp;B4600&amp;"_"&amp;A4600,$BK$1:BK4599,0)),LEFT(C4600,5)&amp;B4600&amp;"_"&amp;A4600,"")</f>
        <v/>
      </c>
      <c r="BL4600">
        <f>COUNTIFS($B$1:B4600,B4600)-COUNTIFS($B$1:B4600,B4600,$BK$1:BK4600,"")</f>
        <v>0</v>
      </c>
      <c r="BM4600" t="str">
        <f t="shared" si="791"/>
        <v/>
      </c>
    </row>
    <row r="4601" spans="51:65" x14ac:dyDescent="0.25">
      <c r="AY4601" t="str">
        <f t="shared" si="792"/>
        <v/>
      </c>
      <c r="AZ4601">
        <f t="shared" si="793"/>
        <v>0</v>
      </c>
      <c r="BA4601" t="str">
        <f t="shared" si="794"/>
        <v>QB</v>
      </c>
      <c r="BB4601" t="str">
        <f t="shared" si="795"/>
        <v>_</v>
      </c>
      <c r="BC4601" t="str">
        <f t="shared" si="796"/>
        <v>ru</v>
      </c>
      <c r="BD4601">
        <f>COUNTIFS($BB$1:BB4601,BB4601,$BC$1:BC4601,"ru")</f>
        <v>2725</v>
      </c>
      <c r="BE4601" t="str">
        <f t="shared" si="797"/>
        <v>re</v>
      </c>
      <c r="BF4601">
        <f>COUNTIFS($BB$1:BB4601,BB4601,$BE$1:BE4601,"re")</f>
        <v>2725</v>
      </c>
      <c r="BG4601" t="str">
        <f t="shared" si="798"/>
        <v>ru2725_</v>
      </c>
      <c r="BH4601" t="str">
        <f t="shared" si="799"/>
        <v>re2725_</v>
      </c>
      <c r="BI4601" t="str">
        <f t="shared" si="800"/>
        <v>_0</v>
      </c>
      <c r="BJ4601" t="str">
        <f t="shared" si="790"/>
        <v>_</v>
      </c>
      <c r="BK4601" t="str">
        <f>IF(ISERROR(MATCH(LEFT(C4601,5)&amp;B4601&amp;"_"&amp;A4601,$BK$1:BK4600,0)),LEFT(C4601,5)&amp;B4601&amp;"_"&amp;A4601,"")</f>
        <v/>
      </c>
      <c r="BL4601">
        <f>COUNTIFS($B$1:B4601,B4601)-COUNTIFS($B$1:B4601,B4601,$BK$1:BK4601,"")</f>
        <v>0</v>
      </c>
      <c r="BM4601" t="str">
        <f t="shared" si="791"/>
        <v/>
      </c>
    </row>
    <row r="4602" spans="51:65" x14ac:dyDescent="0.25">
      <c r="AY4602" t="str">
        <f t="shared" si="792"/>
        <v/>
      </c>
      <c r="AZ4602">
        <f t="shared" si="793"/>
        <v>0</v>
      </c>
      <c r="BA4602" t="str">
        <f t="shared" si="794"/>
        <v>QB</v>
      </c>
      <c r="BB4602" t="str">
        <f t="shared" si="795"/>
        <v>_</v>
      </c>
      <c r="BC4602" t="str">
        <f t="shared" si="796"/>
        <v>ru</v>
      </c>
      <c r="BD4602">
        <f>COUNTIFS($BB$1:BB4602,BB4602,$BC$1:BC4602,"ru")</f>
        <v>2726</v>
      </c>
      <c r="BE4602" t="str">
        <f t="shared" si="797"/>
        <v>re</v>
      </c>
      <c r="BF4602">
        <f>COUNTIFS($BB$1:BB4602,BB4602,$BE$1:BE4602,"re")</f>
        <v>2726</v>
      </c>
      <c r="BG4602" t="str">
        <f t="shared" si="798"/>
        <v>ru2726_</v>
      </c>
      <c r="BH4602" t="str">
        <f t="shared" si="799"/>
        <v>re2726_</v>
      </c>
      <c r="BI4602" t="str">
        <f t="shared" si="800"/>
        <v>_0</v>
      </c>
      <c r="BJ4602" t="str">
        <f t="shared" si="790"/>
        <v>_</v>
      </c>
      <c r="BK4602" t="str">
        <f>IF(ISERROR(MATCH(LEFT(C4602,5)&amp;B4602&amp;"_"&amp;A4602,$BK$1:BK4601,0)),LEFT(C4602,5)&amp;B4602&amp;"_"&amp;A4602,"")</f>
        <v/>
      </c>
      <c r="BL4602">
        <f>COUNTIFS($B$1:B4602,B4602)-COUNTIFS($B$1:B4602,B4602,$BK$1:BK4602,"")</f>
        <v>0</v>
      </c>
      <c r="BM4602" t="str">
        <f t="shared" si="791"/>
        <v/>
      </c>
    </row>
    <row r="4603" spans="51:65" x14ac:dyDescent="0.25">
      <c r="AY4603" t="str">
        <f t="shared" si="792"/>
        <v/>
      </c>
      <c r="AZ4603">
        <f t="shared" si="793"/>
        <v>0</v>
      </c>
      <c r="BA4603" t="str">
        <f t="shared" si="794"/>
        <v>QB</v>
      </c>
      <c r="BB4603" t="str">
        <f t="shared" si="795"/>
        <v>_</v>
      </c>
      <c r="BC4603" t="str">
        <f t="shared" si="796"/>
        <v>ru</v>
      </c>
      <c r="BD4603">
        <f>COUNTIFS($BB$1:BB4603,BB4603,$BC$1:BC4603,"ru")</f>
        <v>2727</v>
      </c>
      <c r="BE4603" t="str">
        <f t="shared" si="797"/>
        <v>re</v>
      </c>
      <c r="BF4603">
        <f>COUNTIFS($BB$1:BB4603,BB4603,$BE$1:BE4603,"re")</f>
        <v>2727</v>
      </c>
      <c r="BG4603" t="str">
        <f t="shared" si="798"/>
        <v>ru2727_</v>
      </c>
      <c r="BH4603" t="str">
        <f t="shared" si="799"/>
        <v>re2727_</v>
      </c>
      <c r="BI4603" t="str">
        <f t="shared" si="800"/>
        <v>_0</v>
      </c>
      <c r="BJ4603" t="str">
        <f t="shared" si="790"/>
        <v>_</v>
      </c>
      <c r="BK4603" t="str">
        <f>IF(ISERROR(MATCH(LEFT(C4603,5)&amp;B4603&amp;"_"&amp;A4603,$BK$1:BK4602,0)),LEFT(C4603,5)&amp;B4603&amp;"_"&amp;A4603,"")</f>
        <v/>
      </c>
      <c r="BL4603">
        <f>COUNTIFS($B$1:B4603,B4603)-COUNTIFS($B$1:B4603,B4603,$BK$1:BK4603,"")</f>
        <v>0</v>
      </c>
      <c r="BM4603" t="str">
        <f t="shared" si="791"/>
        <v/>
      </c>
    </row>
    <row r="4604" spans="51:65" x14ac:dyDescent="0.25">
      <c r="AY4604" t="str">
        <f t="shared" si="792"/>
        <v/>
      </c>
      <c r="AZ4604">
        <f t="shared" si="793"/>
        <v>0</v>
      </c>
      <c r="BA4604" t="str">
        <f t="shared" si="794"/>
        <v>QB</v>
      </c>
      <c r="BB4604" t="str">
        <f t="shared" si="795"/>
        <v>_</v>
      </c>
      <c r="BC4604" t="str">
        <f t="shared" si="796"/>
        <v>ru</v>
      </c>
      <c r="BD4604">
        <f>COUNTIFS($BB$1:BB4604,BB4604,$BC$1:BC4604,"ru")</f>
        <v>2728</v>
      </c>
      <c r="BE4604" t="str">
        <f t="shared" si="797"/>
        <v>re</v>
      </c>
      <c r="BF4604">
        <f>COUNTIFS($BB$1:BB4604,BB4604,$BE$1:BE4604,"re")</f>
        <v>2728</v>
      </c>
      <c r="BG4604" t="str">
        <f t="shared" si="798"/>
        <v>ru2728_</v>
      </c>
      <c r="BH4604" t="str">
        <f t="shared" si="799"/>
        <v>re2728_</v>
      </c>
      <c r="BI4604" t="str">
        <f t="shared" si="800"/>
        <v>_0</v>
      </c>
      <c r="BJ4604" t="str">
        <f t="shared" si="790"/>
        <v>_</v>
      </c>
      <c r="BK4604" t="str">
        <f>IF(ISERROR(MATCH(LEFT(C4604,5)&amp;B4604&amp;"_"&amp;A4604,$BK$1:BK4603,0)),LEFT(C4604,5)&amp;B4604&amp;"_"&amp;A4604,"")</f>
        <v/>
      </c>
      <c r="BL4604">
        <f>COUNTIFS($B$1:B4604,B4604)-COUNTIFS($B$1:B4604,B4604,$BK$1:BK4604,"")</f>
        <v>0</v>
      </c>
      <c r="BM4604" t="str">
        <f t="shared" si="791"/>
        <v/>
      </c>
    </row>
    <row r="4605" spans="51:65" x14ac:dyDescent="0.25">
      <c r="AY4605" t="str">
        <f t="shared" si="792"/>
        <v/>
      </c>
      <c r="AZ4605">
        <f t="shared" si="793"/>
        <v>0</v>
      </c>
      <c r="BA4605" t="str">
        <f t="shared" si="794"/>
        <v>QB</v>
      </c>
      <c r="BB4605" t="str">
        <f t="shared" si="795"/>
        <v>_</v>
      </c>
      <c r="BC4605" t="str">
        <f t="shared" si="796"/>
        <v>ru</v>
      </c>
      <c r="BD4605">
        <f>COUNTIFS($BB$1:BB4605,BB4605,$BC$1:BC4605,"ru")</f>
        <v>2729</v>
      </c>
      <c r="BE4605" t="str">
        <f t="shared" si="797"/>
        <v>re</v>
      </c>
      <c r="BF4605">
        <f>COUNTIFS($BB$1:BB4605,BB4605,$BE$1:BE4605,"re")</f>
        <v>2729</v>
      </c>
      <c r="BG4605" t="str">
        <f t="shared" si="798"/>
        <v>ru2729_</v>
      </c>
      <c r="BH4605" t="str">
        <f t="shared" si="799"/>
        <v>re2729_</v>
      </c>
      <c r="BI4605" t="str">
        <f t="shared" si="800"/>
        <v>_0</v>
      </c>
      <c r="BJ4605" t="str">
        <f t="shared" si="790"/>
        <v>_</v>
      </c>
      <c r="BK4605" t="str">
        <f>IF(ISERROR(MATCH(LEFT(C4605,5)&amp;B4605&amp;"_"&amp;A4605,$BK$1:BK4604,0)),LEFT(C4605,5)&amp;B4605&amp;"_"&amp;A4605,"")</f>
        <v/>
      </c>
      <c r="BL4605">
        <f>COUNTIFS($B$1:B4605,B4605)-COUNTIFS($B$1:B4605,B4605,$BK$1:BK4605,"")</f>
        <v>0</v>
      </c>
      <c r="BM4605" t="str">
        <f t="shared" si="791"/>
        <v/>
      </c>
    </row>
    <row r="4606" spans="51:65" x14ac:dyDescent="0.25">
      <c r="AY4606" t="str">
        <f t="shared" si="792"/>
        <v/>
      </c>
      <c r="AZ4606">
        <f t="shared" si="793"/>
        <v>0</v>
      </c>
      <c r="BA4606" t="str">
        <f t="shared" si="794"/>
        <v>QB</v>
      </c>
      <c r="BB4606" t="str">
        <f t="shared" si="795"/>
        <v>_</v>
      </c>
      <c r="BC4606" t="str">
        <f t="shared" si="796"/>
        <v>ru</v>
      </c>
      <c r="BD4606">
        <f>COUNTIFS($BB$1:BB4606,BB4606,$BC$1:BC4606,"ru")</f>
        <v>2730</v>
      </c>
      <c r="BE4606" t="str">
        <f t="shared" si="797"/>
        <v>re</v>
      </c>
      <c r="BF4606">
        <f>COUNTIFS($BB$1:BB4606,BB4606,$BE$1:BE4606,"re")</f>
        <v>2730</v>
      </c>
      <c r="BG4606" t="str">
        <f t="shared" si="798"/>
        <v>ru2730_</v>
      </c>
      <c r="BH4606" t="str">
        <f t="shared" si="799"/>
        <v>re2730_</v>
      </c>
      <c r="BI4606" t="str">
        <f t="shared" si="800"/>
        <v>_0</v>
      </c>
      <c r="BJ4606" t="str">
        <f t="shared" si="790"/>
        <v>_</v>
      </c>
      <c r="BK4606" t="str">
        <f>IF(ISERROR(MATCH(LEFT(C4606,5)&amp;B4606&amp;"_"&amp;A4606,$BK$1:BK4605,0)),LEFT(C4606,5)&amp;B4606&amp;"_"&amp;A4606,"")</f>
        <v/>
      </c>
      <c r="BL4606">
        <f>COUNTIFS($B$1:B4606,B4606)-COUNTIFS($B$1:B4606,B4606,$BK$1:BK4606,"")</f>
        <v>0</v>
      </c>
      <c r="BM4606" t="str">
        <f t="shared" si="791"/>
        <v/>
      </c>
    </row>
    <row r="4607" spans="51:65" x14ac:dyDescent="0.25">
      <c r="AY4607" t="str">
        <f t="shared" si="792"/>
        <v/>
      </c>
      <c r="AZ4607">
        <f t="shared" si="793"/>
        <v>0</v>
      </c>
      <c r="BA4607" t="str">
        <f t="shared" si="794"/>
        <v>QB</v>
      </c>
      <c r="BB4607" t="str">
        <f t="shared" si="795"/>
        <v>_</v>
      </c>
      <c r="BC4607" t="str">
        <f t="shared" si="796"/>
        <v>ru</v>
      </c>
      <c r="BD4607">
        <f>COUNTIFS($BB$1:BB4607,BB4607,$BC$1:BC4607,"ru")</f>
        <v>2731</v>
      </c>
      <c r="BE4607" t="str">
        <f t="shared" si="797"/>
        <v>re</v>
      </c>
      <c r="BF4607">
        <f>COUNTIFS($BB$1:BB4607,BB4607,$BE$1:BE4607,"re")</f>
        <v>2731</v>
      </c>
      <c r="BG4607" t="str">
        <f t="shared" si="798"/>
        <v>ru2731_</v>
      </c>
      <c r="BH4607" t="str">
        <f t="shared" si="799"/>
        <v>re2731_</v>
      </c>
      <c r="BI4607" t="str">
        <f t="shared" si="800"/>
        <v>_0</v>
      </c>
      <c r="BJ4607" t="str">
        <f t="shared" si="790"/>
        <v>_</v>
      </c>
      <c r="BK4607" t="str">
        <f>IF(ISERROR(MATCH(LEFT(C4607,5)&amp;B4607&amp;"_"&amp;A4607,$BK$1:BK4606,0)),LEFT(C4607,5)&amp;B4607&amp;"_"&amp;A4607,"")</f>
        <v/>
      </c>
      <c r="BL4607">
        <f>COUNTIFS($B$1:B4607,B4607)-COUNTIFS($B$1:B4607,B4607,$BK$1:BK4607,"")</f>
        <v>0</v>
      </c>
      <c r="BM4607" t="str">
        <f t="shared" si="791"/>
        <v/>
      </c>
    </row>
    <row r="4608" spans="51:65" x14ac:dyDescent="0.25">
      <c r="AY4608" t="str">
        <f t="shared" si="792"/>
        <v/>
      </c>
      <c r="AZ4608">
        <f t="shared" si="793"/>
        <v>0</v>
      </c>
      <c r="BA4608" t="str">
        <f t="shared" si="794"/>
        <v>QB</v>
      </c>
      <c r="BB4608" t="str">
        <f t="shared" si="795"/>
        <v>_</v>
      </c>
      <c r="BC4608" t="str">
        <f t="shared" si="796"/>
        <v>ru</v>
      </c>
      <c r="BD4608">
        <f>COUNTIFS($BB$1:BB4608,BB4608,$BC$1:BC4608,"ru")</f>
        <v>2732</v>
      </c>
      <c r="BE4608" t="str">
        <f t="shared" si="797"/>
        <v>re</v>
      </c>
      <c r="BF4608">
        <f>COUNTIFS($BB$1:BB4608,BB4608,$BE$1:BE4608,"re")</f>
        <v>2732</v>
      </c>
      <c r="BG4608" t="str">
        <f t="shared" si="798"/>
        <v>ru2732_</v>
      </c>
      <c r="BH4608" t="str">
        <f t="shared" si="799"/>
        <v>re2732_</v>
      </c>
      <c r="BI4608" t="str">
        <f t="shared" si="800"/>
        <v>_0</v>
      </c>
      <c r="BJ4608" t="str">
        <f t="shared" si="790"/>
        <v>_</v>
      </c>
      <c r="BK4608" t="str">
        <f>IF(ISERROR(MATCH(LEFT(C4608,5)&amp;B4608&amp;"_"&amp;A4608,$BK$1:BK4607,0)),LEFT(C4608,5)&amp;B4608&amp;"_"&amp;A4608,"")</f>
        <v/>
      </c>
      <c r="BL4608">
        <f>COUNTIFS($B$1:B4608,B4608)-COUNTIFS($B$1:B4608,B4608,$BK$1:BK4608,"")</f>
        <v>0</v>
      </c>
      <c r="BM4608" t="str">
        <f t="shared" si="791"/>
        <v/>
      </c>
    </row>
    <row r="4609" spans="51:65" x14ac:dyDescent="0.25">
      <c r="AY4609" t="str">
        <f t="shared" si="792"/>
        <v/>
      </c>
      <c r="AZ4609">
        <f t="shared" si="793"/>
        <v>0</v>
      </c>
      <c r="BA4609" t="str">
        <f t="shared" si="794"/>
        <v>QB</v>
      </c>
      <c r="BB4609" t="str">
        <f t="shared" si="795"/>
        <v>_</v>
      </c>
      <c r="BC4609" t="str">
        <f t="shared" si="796"/>
        <v>ru</v>
      </c>
      <c r="BD4609">
        <f>COUNTIFS($BB$1:BB4609,BB4609,$BC$1:BC4609,"ru")</f>
        <v>2733</v>
      </c>
      <c r="BE4609" t="str">
        <f t="shared" si="797"/>
        <v>re</v>
      </c>
      <c r="BF4609">
        <f>COUNTIFS($BB$1:BB4609,BB4609,$BE$1:BE4609,"re")</f>
        <v>2733</v>
      </c>
      <c r="BG4609" t="str">
        <f t="shared" si="798"/>
        <v>ru2733_</v>
      </c>
      <c r="BH4609" t="str">
        <f t="shared" si="799"/>
        <v>re2733_</v>
      </c>
      <c r="BI4609" t="str">
        <f t="shared" si="800"/>
        <v>_0</v>
      </c>
      <c r="BJ4609" t="str">
        <f t="shared" si="790"/>
        <v>_</v>
      </c>
      <c r="BK4609" t="str">
        <f>IF(ISERROR(MATCH(LEFT(C4609,5)&amp;B4609&amp;"_"&amp;A4609,$BK$1:BK4608,0)),LEFT(C4609,5)&amp;B4609&amp;"_"&amp;A4609,"")</f>
        <v/>
      </c>
      <c r="BL4609">
        <f>COUNTIFS($B$1:B4609,B4609)-COUNTIFS($B$1:B4609,B4609,$BK$1:BK4609,"")</f>
        <v>0</v>
      </c>
      <c r="BM4609" t="str">
        <f t="shared" si="791"/>
        <v/>
      </c>
    </row>
    <row r="4610" spans="51:65" x14ac:dyDescent="0.25">
      <c r="AY4610" t="str">
        <f t="shared" si="792"/>
        <v/>
      </c>
      <c r="AZ4610">
        <f t="shared" si="793"/>
        <v>0</v>
      </c>
      <c r="BA4610" t="str">
        <f t="shared" si="794"/>
        <v>QB</v>
      </c>
      <c r="BB4610" t="str">
        <f t="shared" si="795"/>
        <v>_</v>
      </c>
      <c r="BC4610" t="str">
        <f t="shared" si="796"/>
        <v>ru</v>
      </c>
      <c r="BD4610">
        <f>COUNTIFS($BB$1:BB4610,BB4610,$BC$1:BC4610,"ru")</f>
        <v>2734</v>
      </c>
      <c r="BE4610" t="str">
        <f t="shared" si="797"/>
        <v>re</v>
      </c>
      <c r="BF4610">
        <f>COUNTIFS($BB$1:BB4610,BB4610,$BE$1:BE4610,"re")</f>
        <v>2734</v>
      </c>
      <c r="BG4610" t="str">
        <f t="shared" si="798"/>
        <v>ru2734_</v>
      </c>
      <c r="BH4610" t="str">
        <f t="shared" si="799"/>
        <v>re2734_</v>
      </c>
      <c r="BI4610" t="str">
        <f t="shared" si="800"/>
        <v>_0</v>
      </c>
      <c r="BJ4610" t="str">
        <f t="shared" si="790"/>
        <v>_</v>
      </c>
      <c r="BK4610" t="str">
        <f>IF(ISERROR(MATCH(LEFT(C4610,5)&amp;B4610&amp;"_"&amp;A4610,$BK$1:BK4609,0)),LEFT(C4610,5)&amp;B4610&amp;"_"&amp;A4610,"")</f>
        <v/>
      </c>
      <c r="BL4610">
        <f>COUNTIFS($B$1:B4610,B4610)-COUNTIFS($B$1:B4610,B4610,$BK$1:BK4610,"")</f>
        <v>0</v>
      </c>
      <c r="BM4610" t="str">
        <f t="shared" si="791"/>
        <v/>
      </c>
    </row>
    <row r="4611" spans="51:65" x14ac:dyDescent="0.25">
      <c r="AY4611" t="str">
        <f t="shared" si="792"/>
        <v/>
      </c>
      <c r="AZ4611">
        <f t="shared" si="793"/>
        <v>0</v>
      </c>
      <c r="BA4611" t="str">
        <f t="shared" si="794"/>
        <v>QB</v>
      </c>
      <c r="BB4611" t="str">
        <f t="shared" si="795"/>
        <v>_</v>
      </c>
      <c r="BC4611" t="str">
        <f t="shared" si="796"/>
        <v>ru</v>
      </c>
      <c r="BD4611">
        <f>COUNTIFS($BB$1:BB4611,BB4611,$BC$1:BC4611,"ru")</f>
        <v>2735</v>
      </c>
      <c r="BE4611" t="str">
        <f t="shared" si="797"/>
        <v>re</v>
      </c>
      <c r="BF4611">
        <f>COUNTIFS($BB$1:BB4611,BB4611,$BE$1:BE4611,"re")</f>
        <v>2735</v>
      </c>
      <c r="BG4611" t="str">
        <f t="shared" si="798"/>
        <v>ru2735_</v>
      </c>
      <c r="BH4611" t="str">
        <f t="shared" si="799"/>
        <v>re2735_</v>
      </c>
      <c r="BI4611" t="str">
        <f t="shared" si="800"/>
        <v>_0</v>
      </c>
      <c r="BJ4611" t="str">
        <f t="shared" ref="BJ4611:BJ4674" si="801">LEFT(C4611,5)&amp;B4611&amp;"_"&amp;A4611</f>
        <v>_</v>
      </c>
      <c r="BK4611" t="str">
        <f>IF(ISERROR(MATCH(LEFT(C4611,5)&amp;B4611&amp;"_"&amp;A4611,$BK$1:BK4610,0)),LEFT(C4611,5)&amp;B4611&amp;"_"&amp;A4611,"")</f>
        <v/>
      </c>
      <c r="BL4611">
        <f>COUNTIFS($B$1:B4611,B4611)-COUNTIFS($B$1:B4611,B4611,$BK$1:BK4611,"")</f>
        <v>0</v>
      </c>
      <c r="BM4611" t="str">
        <f t="shared" ref="BM4611:BM4674" si="802">IF(BK4611="","",LEFT(C4611,5)&amp;B4611&amp;BL4611)</f>
        <v/>
      </c>
    </row>
    <row r="4612" spans="51:65" x14ac:dyDescent="0.25">
      <c r="AY4612" t="str">
        <f t="shared" si="792"/>
        <v/>
      </c>
      <c r="AZ4612">
        <f t="shared" si="793"/>
        <v>0</v>
      </c>
      <c r="BA4612" t="str">
        <f t="shared" si="794"/>
        <v>QB</v>
      </c>
      <c r="BB4612" t="str">
        <f t="shared" si="795"/>
        <v>_</v>
      </c>
      <c r="BC4612" t="str">
        <f t="shared" si="796"/>
        <v>ru</v>
      </c>
      <c r="BD4612">
        <f>COUNTIFS($BB$1:BB4612,BB4612,$BC$1:BC4612,"ru")</f>
        <v>2736</v>
      </c>
      <c r="BE4612" t="str">
        <f t="shared" si="797"/>
        <v>re</v>
      </c>
      <c r="BF4612">
        <f>COUNTIFS($BB$1:BB4612,BB4612,$BE$1:BE4612,"re")</f>
        <v>2736</v>
      </c>
      <c r="BG4612" t="str">
        <f t="shared" si="798"/>
        <v>ru2736_</v>
      </c>
      <c r="BH4612" t="str">
        <f t="shared" si="799"/>
        <v>re2736_</v>
      </c>
      <c r="BI4612" t="str">
        <f t="shared" si="800"/>
        <v>_0</v>
      </c>
      <c r="BJ4612" t="str">
        <f t="shared" si="801"/>
        <v>_</v>
      </c>
      <c r="BK4612" t="str">
        <f>IF(ISERROR(MATCH(LEFT(C4612,5)&amp;B4612&amp;"_"&amp;A4612,$BK$1:BK4611,0)),LEFT(C4612,5)&amp;B4612&amp;"_"&amp;A4612,"")</f>
        <v/>
      </c>
      <c r="BL4612">
        <f>COUNTIFS($B$1:B4612,B4612)-COUNTIFS($B$1:B4612,B4612,$BK$1:BK4612,"")</f>
        <v>0</v>
      </c>
      <c r="BM4612" t="str">
        <f t="shared" si="802"/>
        <v/>
      </c>
    </row>
    <row r="4613" spans="51:65" x14ac:dyDescent="0.25">
      <c r="AY4613" t="str">
        <f t="shared" si="792"/>
        <v/>
      </c>
      <c r="AZ4613">
        <f t="shared" si="793"/>
        <v>0</v>
      </c>
      <c r="BA4613" t="str">
        <f t="shared" si="794"/>
        <v>QB</v>
      </c>
      <c r="BB4613" t="str">
        <f t="shared" si="795"/>
        <v>_</v>
      </c>
      <c r="BC4613" t="str">
        <f t="shared" si="796"/>
        <v>ru</v>
      </c>
      <c r="BD4613">
        <f>COUNTIFS($BB$1:BB4613,BB4613,$BC$1:BC4613,"ru")</f>
        <v>2737</v>
      </c>
      <c r="BE4613" t="str">
        <f t="shared" si="797"/>
        <v>re</v>
      </c>
      <c r="BF4613">
        <f>COUNTIFS($BB$1:BB4613,BB4613,$BE$1:BE4613,"re")</f>
        <v>2737</v>
      </c>
      <c r="BG4613" t="str">
        <f t="shared" si="798"/>
        <v>ru2737_</v>
      </c>
      <c r="BH4613" t="str">
        <f t="shared" si="799"/>
        <v>re2737_</v>
      </c>
      <c r="BI4613" t="str">
        <f t="shared" si="800"/>
        <v>_0</v>
      </c>
      <c r="BJ4613" t="str">
        <f t="shared" si="801"/>
        <v>_</v>
      </c>
      <c r="BK4613" t="str">
        <f>IF(ISERROR(MATCH(LEFT(C4613,5)&amp;B4613&amp;"_"&amp;A4613,$BK$1:BK4612,0)),LEFT(C4613,5)&amp;B4613&amp;"_"&amp;A4613,"")</f>
        <v/>
      </c>
      <c r="BL4613">
        <f>COUNTIFS($B$1:B4613,B4613)-COUNTIFS($B$1:B4613,B4613,$BK$1:BK4613,"")</f>
        <v>0</v>
      </c>
      <c r="BM4613" t="str">
        <f t="shared" si="802"/>
        <v/>
      </c>
    </row>
    <row r="4614" spans="51:65" x14ac:dyDescent="0.25">
      <c r="AY4614" t="str">
        <f t="shared" si="792"/>
        <v/>
      </c>
      <c r="AZ4614">
        <f t="shared" si="793"/>
        <v>0</v>
      </c>
      <c r="BA4614" t="str">
        <f t="shared" si="794"/>
        <v>QB</v>
      </c>
      <c r="BB4614" t="str">
        <f t="shared" si="795"/>
        <v>_</v>
      </c>
      <c r="BC4614" t="str">
        <f t="shared" si="796"/>
        <v>ru</v>
      </c>
      <c r="BD4614">
        <f>COUNTIFS($BB$1:BB4614,BB4614,$BC$1:BC4614,"ru")</f>
        <v>2738</v>
      </c>
      <c r="BE4614" t="str">
        <f t="shared" si="797"/>
        <v>re</v>
      </c>
      <c r="BF4614">
        <f>COUNTIFS($BB$1:BB4614,BB4614,$BE$1:BE4614,"re")</f>
        <v>2738</v>
      </c>
      <c r="BG4614" t="str">
        <f t="shared" si="798"/>
        <v>ru2738_</v>
      </c>
      <c r="BH4614" t="str">
        <f t="shared" si="799"/>
        <v>re2738_</v>
      </c>
      <c r="BI4614" t="str">
        <f t="shared" si="800"/>
        <v>_0</v>
      </c>
      <c r="BJ4614" t="str">
        <f t="shared" si="801"/>
        <v>_</v>
      </c>
      <c r="BK4614" t="str">
        <f>IF(ISERROR(MATCH(LEFT(C4614,5)&amp;B4614&amp;"_"&amp;A4614,$BK$1:BK4613,0)),LEFT(C4614,5)&amp;B4614&amp;"_"&amp;A4614,"")</f>
        <v/>
      </c>
      <c r="BL4614">
        <f>COUNTIFS($B$1:B4614,B4614)-COUNTIFS($B$1:B4614,B4614,$BK$1:BK4614,"")</f>
        <v>0</v>
      </c>
      <c r="BM4614" t="str">
        <f t="shared" si="802"/>
        <v/>
      </c>
    </row>
    <row r="4615" spans="51:65" x14ac:dyDescent="0.25">
      <c r="AY4615" t="str">
        <f t="shared" si="792"/>
        <v/>
      </c>
      <c r="AZ4615">
        <f t="shared" si="793"/>
        <v>0</v>
      </c>
      <c r="BA4615" t="str">
        <f t="shared" si="794"/>
        <v>QB</v>
      </c>
      <c r="BB4615" t="str">
        <f t="shared" si="795"/>
        <v>_</v>
      </c>
      <c r="BC4615" t="str">
        <f t="shared" si="796"/>
        <v>ru</v>
      </c>
      <c r="BD4615">
        <f>COUNTIFS($BB$1:BB4615,BB4615,$BC$1:BC4615,"ru")</f>
        <v>2739</v>
      </c>
      <c r="BE4615" t="str">
        <f t="shared" si="797"/>
        <v>re</v>
      </c>
      <c r="BF4615">
        <f>COUNTIFS($BB$1:BB4615,BB4615,$BE$1:BE4615,"re")</f>
        <v>2739</v>
      </c>
      <c r="BG4615" t="str">
        <f t="shared" si="798"/>
        <v>ru2739_</v>
      </c>
      <c r="BH4615" t="str">
        <f t="shared" si="799"/>
        <v>re2739_</v>
      </c>
      <c r="BI4615" t="str">
        <f t="shared" si="800"/>
        <v>_0</v>
      </c>
      <c r="BJ4615" t="str">
        <f t="shared" si="801"/>
        <v>_</v>
      </c>
      <c r="BK4615" t="str">
        <f>IF(ISERROR(MATCH(LEFT(C4615,5)&amp;B4615&amp;"_"&amp;A4615,$BK$1:BK4614,0)),LEFT(C4615,5)&amp;B4615&amp;"_"&amp;A4615,"")</f>
        <v/>
      </c>
      <c r="BL4615">
        <f>COUNTIFS($B$1:B4615,B4615)-COUNTIFS($B$1:B4615,B4615,$BK$1:BK4615,"")</f>
        <v>0</v>
      </c>
      <c r="BM4615" t="str">
        <f t="shared" si="802"/>
        <v/>
      </c>
    </row>
    <row r="4616" spans="51:65" x14ac:dyDescent="0.25">
      <c r="AY4616" t="str">
        <f t="shared" si="792"/>
        <v/>
      </c>
      <c r="AZ4616">
        <f t="shared" si="793"/>
        <v>0</v>
      </c>
      <c r="BA4616" t="str">
        <f t="shared" si="794"/>
        <v>QB</v>
      </c>
      <c r="BB4616" t="str">
        <f t="shared" si="795"/>
        <v>_</v>
      </c>
      <c r="BC4616" t="str">
        <f t="shared" si="796"/>
        <v>ru</v>
      </c>
      <c r="BD4616">
        <f>COUNTIFS($BB$1:BB4616,BB4616,$BC$1:BC4616,"ru")</f>
        <v>2740</v>
      </c>
      <c r="BE4616" t="str">
        <f t="shared" si="797"/>
        <v>re</v>
      </c>
      <c r="BF4616">
        <f>COUNTIFS($BB$1:BB4616,BB4616,$BE$1:BE4616,"re")</f>
        <v>2740</v>
      </c>
      <c r="BG4616" t="str">
        <f t="shared" si="798"/>
        <v>ru2740_</v>
      </c>
      <c r="BH4616" t="str">
        <f t="shared" si="799"/>
        <v>re2740_</v>
      </c>
      <c r="BI4616" t="str">
        <f t="shared" si="800"/>
        <v>_0</v>
      </c>
      <c r="BJ4616" t="str">
        <f t="shared" si="801"/>
        <v>_</v>
      </c>
      <c r="BK4616" t="str">
        <f>IF(ISERROR(MATCH(LEFT(C4616,5)&amp;B4616&amp;"_"&amp;A4616,$BK$1:BK4615,0)),LEFT(C4616,5)&amp;B4616&amp;"_"&amp;A4616,"")</f>
        <v/>
      </c>
      <c r="BL4616">
        <f>COUNTIFS($B$1:B4616,B4616)-COUNTIFS($B$1:B4616,B4616,$BK$1:BK4616,"")</f>
        <v>0</v>
      </c>
      <c r="BM4616" t="str">
        <f t="shared" si="802"/>
        <v/>
      </c>
    </row>
    <row r="4617" spans="51:65" x14ac:dyDescent="0.25">
      <c r="AY4617" t="str">
        <f t="shared" si="792"/>
        <v/>
      </c>
      <c r="AZ4617">
        <f t="shared" si="793"/>
        <v>0</v>
      </c>
      <c r="BA4617" t="str">
        <f t="shared" si="794"/>
        <v>QB</v>
      </c>
      <c r="BB4617" t="str">
        <f t="shared" si="795"/>
        <v>_</v>
      </c>
      <c r="BC4617" t="str">
        <f t="shared" si="796"/>
        <v>ru</v>
      </c>
      <c r="BD4617">
        <f>COUNTIFS($BB$1:BB4617,BB4617,$BC$1:BC4617,"ru")</f>
        <v>2741</v>
      </c>
      <c r="BE4617" t="str">
        <f t="shared" si="797"/>
        <v>re</v>
      </c>
      <c r="BF4617">
        <f>COUNTIFS($BB$1:BB4617,BB4617,$BE$1:BE4617,"re")</f>
        <v>2741</v>
      </c>
      <c r="BG4617" t="str">
        <f t="shared" si="798"/>
        <v>ru2741_</v>
      </c>
      <c r="BH4617" t="str">
        <f t="shared" si="799"/>
        <v>re2741_</v>
      </c>
      <c r="BI4617" t="str">
        <f t="shared" si="800"/>
        <v>_0</v>
      </c>
      <c r="BJ4617" t="str">
        <f t="shared" si="801"/>
        <v>_</v>
      </c>
      <c r="BK4617" t="str">
        <f>IF(ISERROR(MATCH(LEFT(C4617,5)&amp;B4617&amp;"_"&amp;A4617,$BK$1:BK4616,0)),LEFT(C4617,5)&amp;B4617&amp;"_"&amp;A4617,"")</f>
        <v/>
      </c>
      <c r="BL4617">
        <f>COUNTIFS($B$1:B4617,B4617)-COUNTIFS($B$1:B4617,B4617,$BK$1:BK4617,"")</f>
        <v>0</v>
      </c>
      <c r="BM4617" t="str">
        <f t="shared" si="802"/>
        <v/>
      </c>
    </row>
    <row r="4618" spans="51:65" x14ac:dyDescent="0.25">
      <c r="AY4618" t="str">
        <f t="shared" si="792"/>
        <v/>
      </c>
      <c r="AZ4618">
        <f t="shared" si="793"/>
        <v>0</v>
      </c>
      <c r="BA4618" t="str">
        <f t="shared" si="794"/>
        <v>QB</v>
      </c>
      <c r="BB4618" t="str">
        <f t="shared" si="795"/>
        <v>_</v>
      </c>
      <c r="BC4618" t="str">
        <f t="shared" si="796"/>
        <v>ru</v>
      </c>
      <c r="BD4618">
        <f>COUNTIFS($BB$1:BB4618,BB4618,$BC$1:BC4618,"ru")</f>
        <v>2742</v>
      </c>
      <c r="BE4618" t="str">
        <f t="shared" si="797"/>
        <v>re</v>
      </c>
      <c r="BF4618">
        <f>COUNTIFS($BB$1:BB4618,BB4618,$BE$1:BE4618,"re")</f>
        <v>2742</v>
      </c>
      <c r="BG4618" t="str">
        <f t="shared" si="798"/>
        <v>ru2742_</v>
      </c>
      <c r="BH4618" t="str">
        <f t="shared" si="799"/>
        <v>re2742_</v>
      </c>
      <c r="BI4618" t="str">
        <f t="shared" si="800"/>
        <v>_0</v>
      </c>
      <c r="BJ4618" t="str">
        <f t="shared" si="801"/>
        <v>_</v>
      </c>
      <c r="BK4618" t="str">
        <f>IF(ISERROR(MATCH(LEFT(C4618,5)&amp;B4618&amp;"_"&amp;A4618,$BK$1:BK4617,0)),LEFT(C4618,5)&amp;B4618&amp;"_"&amp;A4618,"")</f>
        <v/>
      </c>
      <c r="BL4618">
        <f>COUNTIFS($B$1:B4618,B4618)-COUNTIFS($B$1:B4618,B4618,$BK$1:BK4618,"")</f>
        <v>0</v>
      </c>
      <c r="BM4618" t="str">
        <f t="shared" si="802"/>
        <v/>
      </c>
    </row>
    <row r="4619" spans="51:65" x14ac:dyDescent="0.25">
      <c r="AY4619" t="str">
        <f t="shared" si="792"/>
        <v/>
      </c>
      <c r="AZ4619">
        <f t="shared" si="793"/>
        <v>0</v>
      </c>
      <c r="BA4619" t="str">
        <f t="shared" si="794"/>
        <v>QB</v>
      </c>
      <c r="BB4619" t="str">
        <f t="shared" si="795"/>
        <v>_</v>
      </c>
      <c r="BC4619" t="str">
        <f t="shared" si="796"/>
        <v>ru</v>
      </c>
      <c r="BD4619">
        <f>COUNTIFS($BB$1:BB4619,BB4619,$BC$1:BC4619,"ru")</f>
        <v>2743</v>
      </c>
      <c r="BE4619" t="str">
        <f t="shared" si="797"/>
        <v>re</v>
      </c>
      <c r="BF4619">
        <f>COUNTIFS($BB$1:BB4619,BB4619,$BE$1:BE4619,"re")</f>
        <v>2743</v>
      </c>
      <c r="BG4619" t="str">
        <f t="shared" si="798"/>
        <v>ru2743_</v>
      </c>
      <c r="BH4619" t="str">
        <f t="shared" si="799"/>
        <v>re2743_</v>
      </c>
      <c r="BI4619" t="str">
        <f t="shared" si="800"/>
        <v>_0</v>
      </c>
      <c r="BJ4619" t="str">
        <f t="shared" si="801"/>
        <v>_</v>
      </c>
      <c r="BK4619" t="str">
        <f>IF(ISERROR(MATCH(LEFT(C4619,5)&amp;B4619&amp;"_"&amp;A4619,$BK$1:BK4618,0)),LEFT(C4619,5)&amp;B4619&amp;"_"&amp;A4619,"")</f>
        <v/>
      </c>
      <c r="BL4619">
        <f>COUNTIFS($B$1:B4619,B4619)-COUNTIFS($B$1:B4619,B4619,$BK$1:BK4619,"")</f>
        <v>0</v>
      </c>
      <c r="BM4619" t="str">
        <f t="shared" si="802"/>
        <v/>
      </c>
    </row>
    <row r="4620" spans="51:65" x14ac:dyDescent="0.25">
      <c r="AY4620" t="str">
        <f t="shared" si="792"/>
        <v/>
      </c>
      <c r="AZ4620">
        <f t="shared" si="793"/>
        <v>0</v>
      </c>
      <c r="BA4620" t="str">
        <f t="shared" si="794"/>
        <v>QB</v>
      </c>
      <c r="BB4620" t="str">
        <f t="shared" si="795"/>
        <v>_</v>
      </c>
      <c r="BC4620" t="str">
        <f t="shared" si="796"/>
        <v>ru</v>
      </c>
      <c r="BD4620">
        <f>COUNTIFS($BB$1:BB4620,BB4620,$BC$1:BC4620,"ru")</f>
        <v>2744</v>
      </c>
      <c r="BE4620" t="str">
        <f t="shared" si="797"/>
        <v>re</v>
      </c>
      <c r="BF4620">
        <f>COUNTIFS($BB$1:BB4620,BB4620,$BE$1:BE4620,"re")</f>
        <v>2744</v>
      </c>
      <c r="BG4620" t="str">
        <f t="shared" si="798"/>
        <v>ru2744_</v>
      </c>
      <c r="BH4620" t="str">
        <f t="shared" si="799"/>
        <v>re2744_</v>
      </c>
      <c r="BI4620" t="str">
        <f t="shared" si="800"/>
        <v>_0</v>
      </c>
      <c r="BJ4620" t="str">
        <f t="shared" si="801"/>
        <v>_</v>
      </c>
      <c r="BK4620" t="str">
        <f>IF(ISERROR(MATCH(LEFT(C4620,5)&amp;B4620&amp;"_"&amp;A4620,$BK$1:BK4619,0)),LEFT(C4620,5)&amp;B4620&amp;"_"&amp;A4620,"")</f>
        <v/>
      </c>
      <c r="BL4620">
        <f>COUNTIFS($B$1:B4620,B4620)-COUNTIFS($B$1:B4620,B4620,$BK$1:BK4620,"")</f>
        <v>0</v>
      </c>
      <c r="BM4620" t="str">
        <f t="shared" si="802"/>
        <v/>
      </c>
    </row>
    <row r="4621" spans="51:65" x14ac:dyDescent="0.25">
      <c r="AY4621" t="str">
        <f t="shared" si="792"/>
        <v/>
      </c>
      <c r="AZ4621">
        <f t="shared" si="793"/>
        <v>0</v>
      </c>
      <c r="BA4621" t="str">
        <f t="shared" si="794"/>
        <v>QB</v>
      </c>
      <c r="BB4621" t="str">
        <f t="shared" si="795"/>
        <v>_</v>
      </c>
      <c r="BC4621" t="str">
        <f t="shared" si="796"/>
        <v>ru</v>
      </c>
      <c r="BD4621">
        <f>COUNTIFS($BB$1:BB4621,BB4621,$BC$1:BC4621,"ru")</f>
        <v>2745</v>
      </c>
      <c r="BE4621" t="str">
        <f t="shared" si="797"/>
        <v>re</v>
      </c>
      <c r="BF4621">
        <f>COUNTIFS($BB$1:BB4621,BB4621,$BE$1:BE4621,"re")</f>
        <v>2745</v>
      </c>
      <c r="BG4621" t="str">
        <f t="shared" si="798"/>
        <v>ru2745_</v>
      </c>
      <c r="BH4621" t="str">
        <f t="shared" si="799"/>
        <v>re2745_</v>
      </c>
      <c r="BI4621" t="str">
        <f t="shared" si="800"/>
        <v>_0</v>
      </c>
      <c r="BJ4621" t="str">
        <f t="shared" si="801"/>
        <v>_</v>
      </c>
      <c r="BK4621" t="str">
        <f>IF(ISERROR(MATCH(LEFT(C4621,5)&amp;B4621&amp;"_"&amp;A4621,$BK$1:BK4620,0)),LEFT(C4621,5)&amp;B4621&amp;"_"&amp;A4621,"")</f>
        <v/>
      </c>
      <c r="BL4621">
        <f>COUNTIFS($B$1:B4621,B4621)-COUNTIFS($B$1:B4621,B4621,$BK$1:BK4621,"")</f>
        <v>0</v>
      </c>
      <c r="BM4621" t="str">
        <f t="shared" si="802"/>
        <v/>
      </c>
    </row>
    <row r="4622" spans="51:65" x14ac:dyDescent="0.25">
      <c r="AY4622" t="str">
        <f t="shared" si="792"/>
        <v/>
      </c>
      <c r="AZ4622">
        <f t="shared" si="793"/>
        <v>0</v>
      </c>
      <c r="BA4622" t="str">
        <f t="shared" si="794"/>
        <v>QB</v>
      </c>
      <c r="BB4622" t="str">
        <f t="shared" si="795"/>
        <v>_</v>
      </c>
      <c r="BC4622" t="str">
        <f t="shared" si="796"/>
        <v>ru</v>
      </c>
      <c r="BD4622">
        <f>COUNTIFS($BB$1:BB4622,BB4622,$BC$1:BC4622,"ru")</f>
        <v>2746</v>
      </c>
      <c r="BE4622" t="str">
        <f t="shared" si="797"/>
        <v>re</v>
      </c>
      <c r="BF4622">
        <f>COUNTIFS($BB$1:BB4622,BB4622,$BE$1:BE4622,"re")</f>
        <v>2746</v>
      </c>
      <c r="BG4622" t="str">
        <f t="shared" si="798"/>
        <v>ru2746_</v>
      </c>
      <c r="BH4622" t="str">
        <f t="shared" si="799"/>
        <v>re2746_</v>
      </c>
      <c r="BI4622" t="str">
        <f t="shared" si="800"/>
        <v>_0</v>
      </c>
      <c r="BJ4622" t="str">
        <f t="shared" si="801"/>
        <v>_</v>
      </c>
      <c r="BK4622" t="str">
        <f>IF(ISERROR(MATCH(LEFT(C4622,5)&amp;B4622&amp;"_"&amp;A4622,$BK$1:BK4621,0)),LEFT(C4622,5)&amp;B4622&amp;"_"&amp;A4622,"")</f>
        <v/>
      </c>
      <c r="BL4622">
        <f>COUNTIFS($B$1:B4622,B4622)-COUNTIFS($B$1:B4622,B4622,$BK$1:BK4622,"")</f>
        <v>0</v>
      </c>
      <c r="BM4622" t="str">
        <f t="shared" si="802"/>
        <v/>
      </c>
    </row>
    <row r="4623" spans="51:65" x14ac:dyDescent="0.25">
      <c r="AY4623" t="str">
        <f t="shared" si="792"/>
        <v/>
      </c>
      <c r="AZ4623">
        <f t="shared" si="793"/>
        <v>0</v>
      </c>
      <c r="BA4623" t="str">
        <f t="shared" si="794"/>
        <v>QB</v>
      </c>
      <c r="BB4623" t="str">
        <f t="shared" si="795"/>
        <v>_</v>
      </c>
      <c r="BC4623" t="str">
        <f t="shared" si="796"/>
        <v>ru</v>
      </c>
      <c r="BD4623">
        <f>COUNTIFS($BB$1:BB4623,BB4623,$BC$1:BC4623,"ru")</f>
        <v>2747</v>
      </c>
      <c r="BE4623" t="str">
        <f t="shared" si="797"/>
        <v>re</v>
      </c>
      <c r="BF4623">
        <f>COUNTIFS($BB$1:BB4623,BB4623,$BE$1:BE4623,"re")</f>
        <v>2747</v>
      </c>
      <c r="BG4623" t="str">
        <f t="shared" si="798"/>
        <v>ru2747_</v>
      </c>
      <c r="BH4623" t="str">
        <f t="shared" si="799"/>
        <v>re2747_</v>
      </c>
      <c r="BI4623" t="str">
        <f t="shared" si="800"/>
        <v>_0</v>
      </c>
      <c r="BJ4623" t="str">
        <f t="shared" si="801"/>
        <v>_</v>
      </c>
      <c r="BK4623" t="str">
        <f>IF(ISERROR(MATCH(LEFT(C4623,5)&amp;B4623&amp;"_"&amp;A4623,$BK$1:BK4622,0)),LEFT(C4623,5)&amp;B4623&amp;"_"&amp;A4623,"")</f>
        <v/>
      </c>
      <c r="BL4623">
        <f>COUNTIFS($B$1:B4623,B4623)-COUNTIFS($B$1:B4623,B4623,$BK$1:BK4623,"")</f>
        <v>0</v>
      </c>
      <c r="BM4623" t="str">
        <f t="shared" si="802"/>
        <v/>
      </c>
    </row>
    <row r="4624" spans="51:65" x14ac:dyDescent="0.25">
      <c r="AY4624" t="str">
        <f t="shared" si="792"/>
        <v/>
      </c>
      <c r="AZ4624">
        <f t="shared" si="793"/>
        <v>0</v>
      </c>
      <c r="BA4624" t="str">
        <f t="shared" si="794"/>
        <v>QB</v>
      </c>
      <c r="BB4624" t="str">
        <f t="shared" si="795"/>
        <v>_</v>
      </c>
      <c r="BC4624" t="str">
        <f t="shared" si="796"/>
        <v>ru</v>
      </c>
      <c r="BD4624">
        <f>COUNTIFS($BB$1:BB4624,BB4624,$BC$1:BC4624,"ru")</f>
        <v>2748</v>
      </c>
      <c r="BE4624" t="str">
        <f t="shared" si="797"/>
        <v>re</v>
      </c>
      <c r="BF4624">
        <f>COUNTIFS($BB$1:BB4624,BB4624,$BE$1:BE4624,"re")</f>
        <v>2748</v>
      </c>
      <c r="BG4624" t="str">
        <f t="shared" si="798"/>
        <v>ru2748_</v>
      </c>
      <c r="BH4624" t="str">
        <f t="shared" si="799"/>
        <v>re2748_</v>
      </c>
      <c r="BI4624" t="str">
        <f t="shared" si="800"/>
        <v>_0</v>
      </c>
      <c r="BJ4624" t="str">
        <f t="shared" si="801"/>
        <v>_</v>
      </c>
      <c r="BK4624" t="str">
        <f>IF(ISERROR(MATCH(LEFT(C4624,5)&amp;B4624&amp;"_"&amp;A4624,$BK$1:BK4623,0)),LEFT(C4624,5)&amp;B4624&amp;"_"&amp;A4624,"")</f>
        <v/>
      </c>
      <c r="BL4624">
        <f>COUNTIFS($B$1:B4624,B4624)-COUNTIFS($B$1:B4624,B4624,$BK$1:BK4624,"")</f>
        <v>0</v>
      </c>
      <c r="BM4624" t="str">
        <f t="shared" si="802"/>
        <v/>
      </c>
    </row>
    <row r="4625" spans="51:65" x14ac:dyDescent="0.25">
      <c r="AY4625" t="str">
        <f t="shared" si="792"/>
        <v/>
      </c>
      <c r="AZ4625">
        <f t="shared" si="793"/>
        <v>0</v>
      </c>
      <c r="BA4625" t="str">
        <f t="shared" si="794"/>
        <v>QB</v>
      </c>
      <c r="BB4625" t="str">
        <f t="shared" si="795"/>
        <v>_</v>
      </c>
      <c r="BC4625" t="str">
        <f t="shared" si="796"/>
        <v>ru</v>
      </c>
      <c r="BD4625">
        <f>COUNTIFS($BB$1:BB4625,BB4625,$BC$1:BC4625,"ru")</f>
        <v>2749</v>
      </c>
      <c r="BE4625" t="str">
        <f t="shared" si="797"/>
        <v>re</v>
      </c>
      <c r="BF4625">
        <f>COUNTIFS($BB$1:BB4625,BB4625,$BE$1:BE4625,"re")</f>
        <v>2749</v>
      </c>
      <c r="BG4625" t="str">
        <f t="shared" si="798"/>
        <v>ru2749_</v>
      </c>
      <c r="BH4625" t="str">
        <f t="shared" si="799"/>
        <v>re2749_</v>
      </c>
      <c r="BI4625" t="str">
        <f t="shared" si="800"/>
        <v>_0</v>
      </c>
      <c r="BJ4625" t="str">
        <f t="shared" si="801"/>
        <v>_</v>
      </c>
      <c r="BK4625" t="str">
        <f>IF(ISERROR(MATCH(LEFT(C4625,5)&amp;B4625&amp;"_"&amp;A4625,$BK$1:BK4624,0)),LEFT(C4625,5)&amp;B4625&amp;"_"&amp;A4625,"")</f>
        <v/>
      </c>
      <c r="BL4625">
        <f>COUNTIFS($B$1:B4625,B4625)-COUNTIFS($B$1:B4625,B4625,$BK$1:BK4625,"")</f>
        <v>0</v>
      </c>
      <c r="BM4625" t="str">
        <f t="shared" si="802"/>
        <v/>
      </c>
    </row>
    <row r="4626" spans="51:65" x14ac:dyDescent="0.25">
      <c r="AY4626" t="str">
        <f t="shared" si="792"/>
        <v/>
      </c>
      <c r="AZ4626">
        <f t="shared" si="793"/>
        <v>0</v>
      </c>
      <c r="BA4626" t="str">
        <f t="shared" si="794"/>
        <v>QB</v>
      </c>
      <c r="BB4626" t="str">
        <f t="shared" si="795"/>
        <v>_</v>
      </c>
      <c r="BC4626" t="str">
        <f t="shared" si="796"/>
        <v>ru</v>
      </c>
      <c r="BD4626">
        <f>COUNTIFS($BB$1:BB4626,BB4626,$BC$1:BC4626,"ru")</f>
        <v>2750</v>
      </c>
      <c r="BE4626" t="str">
        <f t="shared" si="797"/>
        <v>re</v>
      </c>
      <c r="BF4626">
        <f>COUNTIFS($BB$1:BB4626,BB4626,$BE$1:BE4626,"re")</f>
        <v>2750</v>
      </c>
      <c r="BG4626" t="str">
        <f t="shared" si="798"/>
        <v>ru2750_</v>
      </c>
      <c r="BH4626" t="str">
        <f t="shared" si="799"/>
        <v>re2750_</v>
      </c>
      <c r="BI4626" t="str">
        <f t="shared" si="800"/>
        <v>_0</v>
      </c>
      <c r="BJ4626" t="str">
        <f t="shared" si="801"/>
        <v>_</v>
      </c>
      <c r="BK4626" t="str">
        <f>IF(ISERROR(MATCH(LEFT(C4626,5)&amp;B4626&amp;"_"&amp;A4626,$BK$1:BK4625,0)),LEFT(C4626,5)&amp;B4626&amp;"_"&amp;A4626,"")</f>
        <v/>
      </c>
      <c r="BL4626">
        <f>COUNTIFS($B$1:B4626,B4626)-COUNTIFS($B$1:B4626,B4626,$BK$1:BK4626,"")</f>
        <v>0</v>
      </c>
      <c r="BM4626" t="str">
        <f t="shared" si="802"/>
        <v/>
      </c>
    </row>
    <row r="4627" spans="51:65" x14ac:dyDescent="0.25">
      <c r="AY4627" t="str">
        <f t="shared" si="792"/>
        <v/>
      </c>
      <c r="AZ4627">
        <f t="shared" si="793"/>
        <v>0</v>
      </c>
      <c r="BA4627" t="str">
        <f t="shared" si="794"/>
        <v>QB</v>
      </c>
      <c r="BB4627" t="str">
        <f t="shared" si="795"/>
        <v>_</v>
      </c>
      <c r="BC4627" t="str">
        <f t="shared" si="796"/>
        <v>ru</v>
      </c>
      <c r="BD4627">
        <f>COUNTIFS($BB$1:BB4627,BB4627,$BC$1:BC4627,"ru")</f>
        <v>2751</v>
      </c>
      <c r="BE4627" t="str">
        <f t="shared" si="797"/>
        <v>re</v>
      </c>
      <c r="BF4627">
        <f>COUNTIFS($BB$1:BB4627,BB4627,$BE$1:BE4627,"re")</f>
        <v>2751</v>
      </c>
      <c r="BG4627" t="str">
        <f t="shared" si="798"/>
        <v>ru2751_</v>
      </c>
      <c r="BH4627" t="str">
        <f t="shared" si="799"/>
        <v>re2751_</v>
      </c>
      <c r="BI4627" t="str">
        <f t="shared" si="800"/>
        <v>_0</v>
      </c>
      <c r="BJ4627" t="str">
        <f t="shared" si="801"/>
        <v>_</v>
      </c>
      <c r="BK4627" t="str">
        <f>IF(ISERROR(MATCH(LEFT(C4627,5)&amp;B4627&amp;"_"&amp;A4627,$BK$1:BK4626,0)),LEFT(C4627,5)&amp;B4627&amp;"_"&amp;A4627,"")</f>
        <v/>
      </c>
      <c r="BL4627">
        <f>COUNTIFS($B$1:B4627,B4627)-COUNTIFS($B$1:B4627,B4627,$BK$1:BK4627,"")</f>
        <v>0</v>
      </c>
      <c r="BM4627" t="str">
        <f t="shared" si="802"/>
        <v/>
      </c>
    </row>
    <row r="4628" spans="51:65" x14ac:dyDescent="0.25">
      <c r="AY4628" t="str">
        <f t="shared" si="792"/>
        <v/>
      </c>
      <c r="AZ4628">
        <f t="shared" si="793"/>
        <v>0</v>
      </c>
      <c r="BA4628" t="str">
        <f t="shared" si="794"/>
        <v>QB</v>
      </c>
      <c r="BB4628" t="str">
        <f t="shared" si="795"/>
        <v>_</v>
      </c>
      <c r="BC4628" t="str">
        <f t="shared" si="796"/>
        <v>ru</v>
      </c>
      <c r="BD4628">
        <f>COUNTIFS($BB$1:BB4628,BB4628,$BC$1:BC4628,"ru")</f>
        <v>2752</v>
      </c>
      <c r="BE4628" t="str">
        <f t="shared" si="797"/>
        <v>re</v>
      </c>
      <c r="BF4628">
        <f>COUNTIFS($BB$1:BB4628,BB4628,$BE$1:BE4628,"re")</f>
        <v>2752</v>
      </c>
      <c r="BG4628" t="str">
        <f t="shared" si="798"/>
        <v>ru2752_</v>
      </c>
      <c r="BH4628" t="str">
        <f t="shared" si="799"/>
        <v>re2752_</v>
      </c>
      <c r="BI4628" t="str">
        <f t="shared" si="800"/>
        <v>_0</v>
      </c>
      <c r="BJ4628" t="str">
        <f t="shared" si="801"/>
        <v>_</v>
      </c>
      <c r="BK4628" t="str">
        <f>IF(ISERROR(MATCH(LEFT(C4628,5)&amp;B4628&amp;"_"&amp;A4628,$BK$1:BK4627,0)),LEFT(C4628,5)&amp;B4628&amp;"_"&amp;A4628,"")</f>
        <v/>
      </c>
      <c r="BL4628">
        <f>COUNTIFS($B$1:B4628,B4628)-COUNTIFS($B$1:B4628,B4628,$BK$1:BK4628,"")</f>
        <v>0</v>
      </c>
      <c r="BM4628" t="str">
        <f t="shared" si="802"/>
        <v/>
      </c>
    </row>
    <row r="4629" spans="51:65" x14ac:dyDescent="0.25">
      <c r="AY4629" t="str">
        <f t="shared" si="792"/>
        <v/>
      </c>
      <c r="AZ4629">
        <f t="shared" si="793"/>
        <v>0</v>
      </c>
      <c r="BA4629" t="str">
        <f t="shared" si="794"/>
        <v>QB</v>
      </c>
      <c r="BB4629" t="str">
        <f t="shared" si="795"/>
        <v>_</v>
      </c>
      <c r="BC4629" t="str">
        <f t="shared" si="796"/>
        <v>ru</v>
      </c>
      <c r="BD4629">
        <f>COUNTIFS($BB$1:BB4629,BB4629,$BC$1:BC4629,"ru")</f>
        <v>2753</v>
      </c>
      <c r="BE4629" t="str">
        <f t="shared" si="797"/>
        <v>re</v>
      </c>
      <c r="BF4629">
        <f>COUNTIFS($BB$1:BB4629,BB4629,$BE$1:BE4629,"re")</f>
        <v>2753</v>
      </c>
      <c r="BG4629" t="str">
        <f t="shared" si="798"/>
        <v>ru2753_</v>
      </c>
      <c r="BH4629" t="str">
        <f t="shared" si="799"/>
        <v>re2753_</v>
      </c>
      <c r="BI4629" t="str">
        <f t="shared" si="800"/>
        <v>_0</v>
      </c>
      <c r="BJ4629" t="str">
        <f t="shared" si="801"/>
        <v>_</v>
      </c>
      <c r="BK4629" t="str">
        <f>IF(ISERROR(MATCH(LEFT(C4629,5)&amp;B4629&amp;"_"&amp;A4629,$BK$1:BK4628,0)),LEFT(C4629,5)&amp;B4629&amp;"_"&amp;A4629,"")</f>
        <v/>
      </c>
      <c r="BL4629">
        <f>COUNTIFS($B$1:B4629,B4629)-COUNTIFS($B$1:B4629,B4629,$BK$1:BK4629,"")</f>
        <v>0</v>
      </c>
      <c r="BM4629" t="str">
        <f t="shared" si="802"/>
        <v/>
      </c>
    </row>
    <row r="4630" spans="51:65" x14ac:dyDescent="0.25">
      <c r="AY4630" t="str">
        <f t="shared" si="792"/>
        <v/>
      </c>
      <c r="AZ4630">
        <f t="shared" si="793"/>
        <v>0</v>
      </c>
      <c r="BA4630" t="str">
        <f t="shared" si="794"/>
        <v>QB</v>
      </c>
      <c r="BB4630" t="str">
        <f t="shared" si="795"/>
        <v>_</v>
      </c>
      <c r="BC4630" t="str">
        <f t="shared" si="796"/>
        <v>ru</v>
      </c>
      <c r="BD4630">
        <f>COUNTIFS($BB$1:BB4630,BB4630,$BC$1:BC4630,"ru")</f>
        <v>2754</v>
      </c>
      <c r="BE4630" t="str">
        <f t="shared" si="797"/>
        <v>re</v>
      </c>
      <c r="BF4630">
        <f>COUNTIFS($BB$1:BB4630,BB4630,$BE$1:BE4630,"re")</f>
        <v>2754</v>
      </c>
      <c r="BG4630" t="str">
        <f t="shared" si="798"/>
        <v>ru2754_</v>
      </c>
      <c r="BH4630" t="str">
        <f t="shared" si="799"/>
        <v>re2754_</v>
      </c>
      <c r="BI4630" t="str">
        <f t="shared" si="800"/>
        <v>_0</v>
      </c>
      <c r="BJ4630" t="str">
        <f t="shared" si="801"/>
        <v>_</v>
      </c>
      <c r="BK4630" t="str">
        <f>IF(ISERROR(MATCH(LEFT(C4630,5)&amp;B4630&amp;"_"&amp;A4630,$BK$1:BK4629,0)),LEFT(C4630,5)&amp;B4630&amp;"_"&amp;A4630,"")</f>
        <v/>
      </c>
      <c r="BL4630">
        <f>COUNTIFS($B$1:B4630,B4630)-COUNTIFS($B$1:B4630,B4630,$BK$1:BK4630,"")</f>
        <v>0</v>
      </c>
      <c r="BM4630" t="str">
        <f t="shared" si="802"/>
        <v/>
      </c>
    </row>
    <row r="4631" spans="51:65" x14ac:dyDescent="0.25">
      <c r="AY4631" t="str">
        <f t="shared" si="792"/>
        <v/>
      </c>
      <c r="AZ4631">
        <f t="shared" si="793"/>
        <v>0</v>
      </c>
      <c r="BA4631" t="str">
        <f t="shared" si="794"/>
        <v>QB</v>
      </c>
      <c r="BB4631" t="str">
        <f t="shared" si="795"/>
        <v>_</v>
      </c>
      <c r="BC4631" t="str">
        <f t="shared" si="796"/>
        <v>ru</v>
      </c>
      <c r="BD4631">
        <f>COUNTIFS($BB$1:BB4631,BB4631,$BC$1:BC4631,"ru")</f>
        <v>2755</v>
      </c>
      <c r="BE4631" t="str">
        <f t="shared" si="797"/>
        <v>re</v>
      </c>
      <c r="BF4631">
        <f>COUNTIFS($BB$1:BB4631,BB4631,$BE$1:BE4631,"re")</f>
        <v>2755</v>
      </c>
      <c r="BG4631" t="str">
        <f t="shared" si="798"/>
        <v>ru2755_</v>
      </c>
      <c r="BH4631" t="str">
        <f t="shared" si="799"/>
        <v>re2755_</v>
      </c>
      <c r="BI4631" t="str">
        <f t="shared" si="800"/>
        <v>_0</v>
      </c>
      <c r="BJ4631" t="str">
        <f t="shared" si="801"/>
        <v>_</v>
      </c>
      <c r="BK4631" t="str">
        <f>IF(ISERROR(MATCH(LEFT(C4631,5)&amp;B4631&amp;"_"&amp;A4631,$BK$1:BK4630,0)),LEFT(C4631,5)&amp;B4631&amp;"_"&amp;A4631,"")</f>
        <v/>
      </c>
      <c r="BL4631">
        <f>COUNTIFS($B$1:B4631,B4631)-COUNTIFS($B$1:B4631,B4631,$BK$1:BK4631,"")</f>
        <v>0</v>
      </c>
      <c r="BM4631" t="str">
        <f t="shared" si="802"/>
        <v/>
      </c>
    </row>
    <row r="4632" spans="51:65" x14ac:dyDescent="0.25">
      <c r="AY4632" t="str">
        <f t="shared" si="792"/>
        <v/>
      </c>
      <c r="AZ4632">
        <f t="shared" si="793"/>
        <v>0</v>
      </c>
      <c r="BA4632" t="str">
        <f t="shared" si="794"/>
        <v>QB</v>
      </c>
      <c r="BB4632" t="str">
        <f t="shared" si="795"/>
        <v>_</v>
      </c>
      <c r="BC4632" t="str">
        <f t="shared" si="796"/>
        <v>ru</v>
      </c>
      <c r="BD4632">
        <f>COUNTIFS($BB$1:BB4632,BB4632,$BC$1:BC4632,"ru")</f>
        <v>2756</v>
      </c>
      <c r="BE4632" t="str">
        <f t="shared" si="797"/>
        <v>re</v>
      </c>
      <c r="BF4632">
        <f>COUNTIFS($BB$1:BB4632,BB4632,$BE$1:BE4632,"re")</f>
        <v>2756</v>
      </c>
      <c r="BG4632" t="str">
        <f t="shared" si="798"/>
        <v>ru2756_</v>
      </c>
      <c r="BH4632" t="str">
        <f t="shared" si="799"/>
        <v>re2756_</v>
      </c>
      <c r="BI4632" t="str">
        <f t="shared" si="800"/>
        <v>_0</v>
      </c>
      <c r="BJ4632" t="str">
        <f t="shared" si="801"/>
        <v>_</v>
      </c>
      <c r="BK4632" t="str">
        <f>IF(ISERROR(MATCH(LEFT(C4632,5)&amp;B4632&amp;"_"&amp;A4632,$BK$1:BK4631,0)),LEFT(C4632,5)&amp;B4632&amp;"_"&amp;A4632,"")</f>
        <v/>
      </c>
      <c r="BL4632">
        <f>COUNTIFS($B$1:B4632,B4632)-COUNTIFS($B$1:B4632,B4632,$BK$1:BK4632,"")</f>
        <v>0</v>
      </c>
      <c r="BM4632" t="str">
        <f t="shared" si="802"/>
        <v/>
      </c>
    </row>
    <row r="4633" spans="51:65" x14ac:dyDescent="0.25">
      <c r="AY4633" t="str">
        <f t="shared" si="792"/>
        <v/>
      </c>
      <c r="AZ4633">
        <f t="shared" si="793"/>
        <v>0</v>
      </c>
      <c r="BA4633" t="str">
        <f t="shared" si="794"/>
        <v>QB</v>
      </c>
      <c r="BB4633" t="str">
        <f t="shared" si="795"/>
        <v>_</v>
      </c>
      <c r="BC4633" t="str">
        <f t="shared" si="796"/>
        <v>ru</v>
      </c>
      <c r="BD4633">
        <f>COUNTIFS($BB$1:BB4633,BB4633,$BC$1:BC4633,"ru")</f>
        <v>2757</v>
      </c>
      <c r="BE4633" t="str">
        <f t="shared" si="797"/>
        <v>re</v>
      </c>
      <c r="BF4633">
        <f>COUNTIFS($BB$1:BB4633,BB4633,$BE$1:BE4633,"re")</f>
        <v>2757</v>
      </c>
      <c r="BG4633" t="str">
        <f t="shared" si="798"/>
        <v>ru2757_</v>
      </c>
      <c r="BH4633" t="str">
        <f t="shared" si="799"/>
        <v>re2757_</v>
      </c>
      <c r="BI4633" t="str">
        <f t="shared" si="800"/>
        <v>_0</v>
      </c>
      <c r="BJ4633" t="str">
        <f t="shared" si="801"/>
        <v>_</v>
      </c>
      <c r="BK4633" t="str">
        <f>IF(ISERROR(MATCH(LEFT(C4633,5)&amp;B4633&amp;"_"&amp;A4633,$BK$1:BK4632,0)),LEFT(C4633,5)&amp;B4633&amp;"_"&amp;A4633,"")</f>
        <v/>
      </c>
      <c r="BL4633">
        <f>COUNTIFS($B$1:B4633,B4633)-COUNTIFS($B$1:B4633,B4633,$BK$1:BK4633,"")</f>
        <v>0</v>
      </c>
      <c r="BM4633" t="str">
        <f t="shared" si="802"/>
        <v/>
      </c>
    </row>
    <row r="4634" spans="51:65" x14ac:dyDescent="0.25">
      <c r="AY4634" t="str">
        <f t="shared" si="792"/>
        <v/>
      </c>
      <c r="AZ4634">
        <f t="shared" si="793"/>
        <v>0</v>
      </c>
      <c r="BA4634" t="str">
        <f t="shared" si="794"/>
        <v>QB</v>
      </c>
      <c r="BB4634" t="str">
        <f t="shared" si="795"/>
        <v>_</v>
      </c>
      <c r="BC4634" t="str">
        <f t="shared" si="796"/>
        <v>ru</v>
      </c>
      <c r="BD4634">
        <f>COUNTIFS($BB$1:BB4634,BB4634,$BC$1:BC4634,"ru")</f>
        <v>2758</v>
      </c>
      <c r="BE4634" t="str">
        <f t="shared" si="797"/>
        <v>re</v>
      </c>
      <c r="BF4634">
        <f>COUNTIFS($BB$1:BB4634,BB4634,$BE$1:BE4634,"re")</f>
        <v>2758</v>
      </c>
      <c r="BG4634" t="str">
        <f t="shared" si="798"/>
        <v>ru2758_</v>
      </c>
      <c r="BH4634" t="str">
        <f t="shared" si="799"/>
        <v>re2758_</v>
      </c>
      <c r="BI4634" t="str">
        <f t="shared" si="800"/>
        <v>_0</v>
      </c>
      <c r="BJ4634" t="str">
        <f t="shared" si="801"/>
        <v>_</v>
      </c>
      <c r="BK4634" t="str">
        <f>IF(ISERROR(MATCH(LEFT(C4634,5)&amp;B4634&amp;"_"&amp;A4634,$BK$1:BK4633,0)),LEFT(C4634,5)&amp;B4634&amp;"_"&amp;A4634,"")</f>
        <v/>
      </c>
      <c r="BL4634">
        <f>COUNTIFS($B$1:B4634,B4634)-COUNTIFS($B$1:B4634,B4634,$BK$1:BK4634,"")</f>
        <v>0</v>
      </c>
      <c r="BM4634" t="str">
        <f t="shared" si="802"/>
        <v/>
      </c>
    </row>
    <row r="4635" spans="51:65" x14ac:dyDescent="0.25">
      <c r="AY4635" t="str">
        <f t="shared" si="792"/>
        <v/>
      </c>
      <c r="AZ4635">
        <f t="shared" si="793"/>
        <v>0</v>
      </c>
      <c r="BA4635" t="str">
        <f t="shared" si="794"/>
        <v>QB</v>
      </c>
      <c r="BB4635" t="str">
        <f t="shared" si="795"/>
        <v>_</v>
      </c>
      <c r="BC4635" t="str">
        <f t="shared" si="796"/>
        <v>ru</v>
      </c>
      <c r="BD4635">
        <f>COUNTIFS($BB$1:BB4635,BB4635,$BC$1:BC4635,"ru")</f>
        <v>2759</v>
      </c>
      <c r="BE4635" t="str">
        <f t="shared" si="797"/>
        <v>re</v>
      </c>
      <c r="BF4635">
        <f>COUNTIFS($BB$1:BB4635,BB4635,$BE$1:BE4635,"re")</f>
        <v>2759</v>
      </c>
      <c r="BG4635" t="str">
        <f t="shared" si="798"/>
        <v>ru2759_</v>
      </c>
      <c r="BH4635" t="str">
        <f t="shared" si="799"/>
        <v>re2759_</v>
      </c>
      <c r="BI4635" t="str">
        <f t="shared" si="800"/>
        <v>_0</v>
      </c>
      <c r="BJ4635" t="str">
        <f t="shared" si="801"/>
        <v>_</v>
      </c>
      <c r="BK4635" t="str">
        <f>IF(ISERROR(MATCH(LEFT(C4635,5)&amp;B4635&amp;"_"&amp;A4635,$BK$1:BK4634,0)),LEFT(C4635,5)&amp;B4635&amp;"_"&amp;A4635,"")</f>
        <v/>
      </c>
      <c r="BL4635">
        <f>COUNTIFS($B$1:B4635,B4635)-COUNTIFS($B$1:B4635,B4635,$BK$1:BK4635,"")</f>
        <v>0</v>
      </c>
      <c r="BM4635" t="str">
        <f t="shared" si="802"/>
        <v/>
      </c>
    </row>
    <row r="4636" spans="51:65" x14ac:dyDescent="0.25">
      <c r="AY4636" t="str">
        <f t="shared" si="792"/>
        <v/>
      </c>
      <c r="AZ4636">
        <f t="shared" si="793"/>
        <v>0</v>
      </c>
      <c r="BA4636" t="str">
        <f t="shared" si="794"/>
        <v>QB</v>
      </c>
      <c r="BB4636" t="str">
        <f t="shared" si="795"/>
        <v>_</v>
      </c>
      <c r="BC4636" t="str">
        <f t="shared" si="796"/>
        <v>ru</v>
      </c>
      <c r="BD4636">
        <f>COUNTIFS($BB$1:BB4636,BB4636,$BC$1:BC4636,"ru")</f>
        <v>2760</v>
      </c>
      <c r="BE4636" t="str">
        <f t="shared" si="797"/>
        <v>re</v>
      </c>
      <c r="BF4636">
        <f>COUNTIFS($BB$1:BB4636,BB4636,$BE$1:BE4636,"re")</f>
        <v>2760</v>
      </c>
      <c r="BG4636" t="str">
        <f t="shared" si="798"/>
        <v>ru2760_</v>
      </c>
      <c r="BH4636" t="str">
        <f t="shared" si="799"/>
        <v>re2760_</v>
      </c>
      <c r="BI4636" t="str">
        <f t="shared" si="800"/>
        <v>_0</v>
      </c>
      <c r="BJ4636" t="str">
        <f t="shared" si="801"/>
        <v>_</v>
      </c>
      <c r="BK4636" t="str">
        <f>IF(ISERROR(MATCH(LEFT(C4636,5)&amp;B4636&amp;"_"&amp;A4636,$BK$1:BK4635,0)),LEFT(C4636,5)&amp;B4636&amp;"_"&amp;A4636,"")</f>
        <v/>
      </c>
      <c r="BL4636">
        <f>COUNTIFS($B$1:B4636,B4636)-COUNTIFS($B$1:B4636,B4636,$BK$1:BK4636,"")</f>
        <v>0</v>
      </c>
      <c r="BM4636" t="str">
        <f t="shared" si="802"/>
        <v/>
      </c>
    </row>
    <row r="4637" spans="51:65" x14ac:dyDescent="0.25">
      <c r="AY4637" t="str">
        <f t="shared" si="792"/>
        <v/>
      </c>
      <c r="AZ4637">
        <f t="shared" si="793"/>
        <v>0</v>
      </c>
      <c r="BA4637" t="str">
        <f t="shared" si="794"/>
        <v>QB</v>
      </c>
      <c r="BB4637" t="str">
        <f t="shared" si="795"/>
        <v>_</v>
      </c>
      <c r="BC4637" t="str">
        <f t="shared" si="796"/>
        <v>ru</v>
      </c>
      <c r="BD4637">
        <f>COUNTIFS($BB$1:BB4637,BB4637,$BC$1:BC4637,"ru")</f>
        <v>2761</v>
      </c>
      <c r="BE4637" t="str">
        <f t="shared" si="797"/>
        <v>re</v>
      </c>
      <c r="BF4637">
        <f>COUNTIFS($BB$1:BB4637,BB4637,$BE$1:BE4637,"re")</f>
        <v>2761</v>
      </c>
      <c r="BG4637" t="str">
        <f t="shared" si="798"/>
        <v>ru2761_</v>
      </c>
      <c r="BH4637" t="str">
        <f t="shared" si="799"/>
        <v>re2761_</v>
      </c>
      <c r="BI4637" t="str">
        <f t="shared" si="800"/>
        <v>_0</v>
      </c>
      <c r="BJ4637" t="str">
        <f t="shared" si="801"/>
        <v>_</v>
      </c>
      <c r="BK4637" t="str">
        <f>IF(ISERROR(MATCH(LEFT(C4637,5)&amp;B4637&amp;"_"&amp;A4637,$BK$1:BK4636,0)),LEFT(C4637,5)&amp;B4637&amp;"_"&amp;A4637,"")</f>
        <v/>
      </c>
      <c r="BL4637">
        <f>COUNTIFS($B$1:B4637,B4637)-COUNTIFS($B$1:B4637,B4637,$BK$1:BK4637,"")</f>
        <v>0</v>
      </c>
      <c r="BM4637" t="str">
        <f t="shared" si="802"/>
        <v/>
      </c>
    </row>
    <row r="4638" spans="51:65" x14ac:dyDescent="0.25">
      <c r="AY4638" t="str">
        <f t="shared" si="792"/>
        <v/>
      </c>
      <c r="AZ4638">
        <f t="shared" si="793"/>
        <v>0</v>
      </c>
      <c r="BA4638" t="str">
        <f t="shared" si="794"/>
        <v>QB</v>
      </c>
      <c r="BB4638" t="str">
        <f t="shared" si="795"/>
        <v>_</v>
      </c>
      <c r="BC4638" t="str">
        <f t="shared" si="796"/>
        <v>ru</v>
      </c>
      <c r="BD4638">
        <f>COUNTIFS($BB$1:BB4638,BB4638,$BC$1:BC4638,"ru")</f>
        <v>2762</v>
      </c>
      <c r="BE4638" t="str">
        <f t="shared" si="797"/>
        <v>re</v>
      </c>
      <c r="BF4638">
        <f>COUNTIFS($BB$1:BB4638,BB4638,$BE$1:BE4638,"re")</f>
        <v>2762</v>
      </c>
      <c r="BG4638" t="str">
        <f t="shared" si="798"/>
        <v>ru2762_</v>
      </c>
      <c r="BH4638" t="str">
        <f t="shared" si="799"/>
        <v>re2762_</v>
      </c>
      <c r="BI4638" t="str">
        <f t="shared" si="800"/>
        <v>_0</v>
      </c>
      <c r="BJ4638" t="str">
        <f t="shared" si="801"/>
        <v>_</v>
      </c>
      <c r="BK4638" t="str">
        <f>IF(ISERROR(MATCH(LEFT(C4638,5)&amp;B4638&amp;"_"&amp;A4638,$BK$1:BK4637,0)),LEFT(C4638,5)&amp;B4638&amp;"_"&amp;A4638,"")</f>
        <v/>
      </c>
      <c r="BL4638">
        <f>COUNTIFS($B$1:B4638,B4638)-COUNTIFS($B$1:B4638,B4638,$BK$1:BK4638,"")</f>
        <v>0</v>
      </c>
      <c r="BM4638" t="str">
        <f t="shared" si="802"/>
        <v/>
      </c>
    </row>
    <row r="4639" spans="51:65" x14ac:dyDescent="0.25">
      <c r="AY4639" t="str">
        <f t="shared" si="792"/>
        <v/>
      </c>
      <c r="AZ4639">
        <f t="shared" si="793"/>
        <v>0</v>
      </c>
      <c r="BA4639" t="str">
        <f t="shared" si="794"/>
        <v>QB</v>
      </c>
      <c r="BB4639" t="str">
        <f t="shared" si="795"/>
        <v>_</v>
      </c>
      <c r="BC4639" t="str">
        <f t="shared" si="796"/>
        <v>ru</v>
      </c>
      <c r="BD4639">
        <f>COUNTIFS($BB$1:BB4639,BB4639,$BC$1:BC4639,"ru")</f>
        <v>2763</v>
      </c>
      <c r="BE4639" t="str">
        <f t="shared" si="797"/>
        <v>re</v>
      </c>
      <c r="BF4639">
        <f>COUNTIFS($BB$1:BB4639,BB4639,$BE$1:BE4639,"re")</f>
        <v>2763</v>
      </c>
      <c r="BG4639" t="str">
        <f t="shared" si="798"/>
        <v>ru2763_</v>
      </c>
      <c r="BH4639" t="str">
        <f t="shared" si="799"/>
        <v>re2763_</v>
      </c>
      <c r="BI4639" t="str">
        <f t="shared" si="800"/>
        <v>_0</v>
      </c>
      <c r="BJ4639" t="str">
        <f t="shared" si="801"/>
        <v>_</v>
      </c>
      <c r="BK4639" t="str">
        <f>IF(ISERROR(MATCH(LEFT(C4639,5)&amp;B4639&amp;"_"&amp;A4639,$BK$1:BK4638,0)),LEFT(C4639,5)&amp;B4639&amp;"_"&amp;A4639,"")</f>
        <v/>
      </c>
      <c r="BL4639">
        <f>COUNTIFS($B$1:B4639,B4639)-COUNTIFS($B$1:B4639,B4639,$BK$1:BK4639,"")</f>
        <v>0</v>
      </c>
      <c r="BM4639" t="str">
        <f t="shared" si="802"/>
        <v/>
      </c>
    </row>
    <row r="4640" spans="51:65" x14ac:dyDescent="0.25">
      <c r="AY4640" t="str">
        <f t="shared" si="792"/>
        <v/>
      </c>
      <c r="AZ4640">
        <f t="shared" si="793"/>
        <v>0</v>
      </c>
      <c r="BA4640" t="str">
        <f t="shared" si="794"/>
        <v>QB</v>
      </c>
      <c r="BB4640" t="str">
        <f t="shared" si="795"/>
        <v>_</v>
      </c>
      <c r="BC4640" t="str">
        <f t="shared" si="796"/>
        <v>ru</v>
      </c>
      <c r="BD4640">
        <f>COUNTIFS($BB$1:BB4640,BB4640,$BC$1:BC4640,"ru")</f>
        <v>2764</v>
      </c>
      <c r="BE4640" t="str">
        <f t="shared" si="797"/>
        <v>re</v>
      </c>
      <c r="BF4640">
        <f>COUNTIFS($BB$1:BB4640,BB4640,$BE$1:BE4640,"re")</f>
        <v>2764</v>
      </c>
      <c r="BG4640" t="str">
        <f t="shared" si="798"/>
        <v>ru2764_</v>
      </c>
      <c r="BH4640" t="str">
        <f t="shared" si="799"/>
        <v>re2764_</v>
      </c>
      <c r="BI4640" t="str">
        <f t="shared" si="800"/>
        <v>_0</v>
      </c>
      <c r="BJ4640" t="str">
        <f t="shared" si="801"/>
        <v>_</v>
      </c>
      <c r="BK4640" t="str">
        <f>IF(ISERROR(MATCH(LEFT(C4640,5)&amp;B4640&amp;"_"&amp;A4640,$BK$1:BK4639,0)),LEFT(C4640,5)&amp;B4640&amp;"_"&amp;A4640,"")</f>
        <v/>
      </c>
      <c r="BL4640">
        <f>COUNTIFS($B$1:B4640,B4640)-COUNTIFS($B$1:B4640,B4640,$BK$1:BK4640,"")</f>
        <v>0</v>
      </c>
      <c r="BM4640" t="str">
        <f t="shared" si="802"/>
        <v/>
      </c>
    </row>
    <row r="4641" spans="51:65" x14ac:dyDescent="0.25">
      <c r="AY4641" t="str">
        <f t="shared" si="792"/>
        <v/>
      </c>
      <c r="AZ4641">
        <f t="shared" si="793"/>
        <v>0</v>
      </c>
      <c r="BA4641" t="str">
        <f t="shared" si="794"/>
        <v>QB</v>
      </c>
      <c r="BB4641" t="str">
        <f t="shared" si="795"/>
        <v>_</v>
      </c>
      <c r="BC4641" t="str">
        <f t="shared" si="796"/>
        <v>ru</v>
      </c>
      <c r="BD4641">
        <f>COUNTIFS($BB$1:BB4641,BB4641,$BC$1:BC4641,"ru")</f>
        <v>2765</v>
      </c>
      <c r="BE4641" t="str">
        <f t="shared" si="797"/>
        <v>re</v>
      </c>
      <c r="BF4641">
        <f>COUNTIFS($BB$1:BB4641,BB4641,$BE$1:BE4641,"re")</f>
        <v>2765</v>
      </c>
      <c r="BG4641" t="str">
        <f t="shared" si="798"/>
        <v>ru2765_</v>
      </c>
      <c r="BH4641" t="str">
        <f t="shared" si="799"/>
        <v>re2765_</v>
      </c>
      <c r="BI4641" t="str">
        <f t="shared" si="800"/>
        <v>_0</v>
      </c>
      <c r="BJ4641" t="str">
        <f t="shared" si="801"/>
        <v>_</v>
      </c>
      <c r="BK4641" t="str">
        <f>IF(ISERROR(MATCH(LEFT(C4641,5)&amp;B4641&amp;"_"&amp;A4641,$BK$1:BK4640,0)),LEFT(C4641,5)&amp;B4641&amp;"_"&amp;A4641,"")</f>
        <v/>
      </c>
      <c r="BL4641">
        <f>COUNTIFS($B$1:B4641,B4641)-COUNTIFS($B$1:B4641,B4641,$BK$1:BK4641,"")</f>
        <v>0</v>
      </c>
      <c r="BM4641" t="str">
        <f t="shared" si="802"/>
        <v/>
      </c>
    </row>
    <row r="4642" spans="51:65" x14ac:dyDescent="0.25">
      <c r="AY4642" t="str">
        <f t="shared" si="792"/>
        <v/>
      </c>
      <c r="AZ4642">
        <f t="shared" si="793"/>
        <v>0</v>
      </c>
      <c r="BA4642" t="str">
        <f t="shared" si="794"/>
        <v>QB</v>
      </c>
      <c r="BB4642" t="str">
        <f t="shared" si="795"/>
        <v>_</v>
      </c>
      <c r="BC4642" t="str">
        <f t="shared" si="796"/>
        <v>ru</v>
      </c>
      <c r="BD4642">
        <f>COUNTIFS($BB$1:BB4642,BB4642,$BC$1:BC4642,"ru")</f>
        <v>2766</v>
      </c>
      <c r="BE4642" t="str">
        <f t="shared" si="797"/>
        <v>re</v>
      </c>
      <c r="BF4642">
        <f>COUNTIFS($BB$1:BB4642,BB4642,$BE$1:BE4642,"re")</f>
        <v>2766</v>
      </c>
      <c r="BG4642" t="str">
        <f t="shared" si="798"/>
        <v>ru2766_</v>
      </c>
      <c r="BH4642" t="str">
        <f t="shared" si="799"/>
        <v>re2766_</v>
      </c>
      <c r="BI4642" t="str">
        <f t="shared" si="800"/>
        <v>_0</v>
      </c>
      <c r="BJ4642" t="str">
        <f t="shared" si="801"/>
        <v>_</v>
      </c>
      <c r="BK4642" t="str">
        <f>IF(ISERROR(MATCH(LEFT(C4642,5)&amp;B4642&amp;"_"&amp;A4642,$BK$1:BK4641,0)),LEFT(C4642,5)&amp;B4642&amp;"_"&amp;A4642,"")</f>
        <v/>
      </c>
      <c r="BL4642">
        <f>COUNTIFS($B$1:B4642,B4642)-COUNTIFS($B$1:B4642,B4642,$BK$1:BK4642,"")</f>
        <v>0</v>
      </c>
      <c r="BM4642" t="str">
        <f t="shared" si="802"/>
        <v/>
      </c>
    </row>
    <row r="4643" spans="51:65" x14ac:dyDescent="0.25">
      <c r="AY4643" t="str">
        <f t="shared" si="792"/>
        <v/>
      </c>
      <c r="AZ4643">
        <f t="shared" si="793"/>
        <v>0</v>
      </c>
      <c r="BA4643" t="str">
        <f t="shared" si="794"/>
        <v>QB</v>
      </c>
      <c r="BB4643" t="str">
        <f t="shared" si="795"/>
        <v>_</v>
      </c>
      <c r="BC4643" t="str">
        <f t="shared" si="796"/>
        <v>ru</v>
      </c>
      <c r="BD4643">
        <f>COUNTIFS($BB$1:BB4643,BB4643,$BC$1:BC4643,"ru")</f>
        <v>2767</v>
      </c>
      <c r="BE4643" t="str">
        <f t="shared" si="797"/>
        <v>re</v>
      </c>
      <c r="BF4643">
        <f>COUNTIFS($BB$1:BB4643,BB4643,$BE$1:BE4643,"re")</f>
        <v>2767</v>
      </c>
      <c r="BG4643" t="str">
        <f t="shared" si="798"/>
        <v>ru2767_</v>
      </c>
      <c r="BH4643" t="str">
        <f t="shared" si="799"/>
        <v>re2767_</v>
      </c>
      <c r="BI4643" t="str">
        <f t="shared" si="800"/>
        <v>_0</v>
      </c>
      <c r="BJ4643" t="str">
        <f t="shared" si="801"/>
        <v>_</v>
      </c>
      <c r="BK4643" t="str">
        <f>IF(ISERROR(MATCH(LEFT(C4643,5)&amp;B4643&amp;"_"&amp;A4643,$BK$1:BK4642,0)),LEFT(C4643,5)&amp;B4643&amp;"_"&amp;A4643,"")</f>
        <v/>
      </c>
      <c r="BL4643">
        <f>COUNTIFS($B$1:B4643,B4643)-COUNTIFS($B$1:B4643,B4643,$BK$1:BK4643,"")</f>
        <v>0</v>
      </c>
      <c r="BM4643" t="str">
        <f t="shared" si="802"/>
        <v/>
      </c>
    </row>
    <row r="4644" spans="51:65" x14ac:dyDescent="0.25">
      <c r="AY4644" t="str">
        <f t="shared" ref="AY4644:AY4707" si="803">IF(ISNUMBER(AP4644),LEFT(C4644,7)&amp;"_"&amp;B4644,"")</f>
        <v/>
      </c>
      <c r="AZ4644">
        <f t="shared" ref="AZ4644:AZ4707" si="804">A4644</f>
        <v>0</v>
      </c>
      <c r="BA4644" t="str">
        <f t="shared" ref="BA4644:BA4707" si="805">IF(G4644="NA","","QB")</f>
        <v>QB</v>
      </c>
      <c r="BB4644" t="str">
        <f t="shared" ref="BB4644:BB4707" si="806">LEFT(C4644,7)&amp;"_"&amp;B4644</f>
        <v>_</v>
      </c>
      <c r="BC4644" t="str">
        <f t="shared" ref="BC4644:BC4707" si="807">IF(X4644="NA","","ru")</f>
        <v>ru</v>
      </c>
      <c r="BD4644">
        <f>COUNTIFS($BB$1:BB4644,BB4644,$BC$1:BC4644,"ru")</f>
        <v>2768</v>
      </c>
      <c r="BE4644" t="str">
        <f t="shared" ref="BE4644:BE4707" si="808">IF(AD4644="NA","","re")</f>
        <v>re</v>
      </c>
      <c r="BF4644">
        <f>COUNTIFS($BB$1:BB4644,BB4644,$BE$1:BE4644,"re")</f>
        <v>2768</v>
      </c>
      <c r="BG4644" t="str">
        <f t="shared" ref="BG4644:BG4707" si="809">BC4644&amp;BD4644&amp;$BB4644</f>
        <v>ru2768_</v>
      </c>
      <c r="BH4644" t="str">
        <f t="shared" ref="BH4644:BH4707" si="810">BE4644&amp;BF4644&amp;$BB4644</f>
        <v>re2768_</v>
      </c>
      <c r="BI4644" t="str">
        <f t="shared" ref="BI4644:BI4707" si="811">BB4644&amp;AZ4644</f>
        <v>_0</v>
      </c>
      <c r="BJ4644" t="str">
        <f t="shared" si="801"/>
        <v>_</v>
      </c>
      <c r="BK4644" t="str">
        <f>IF(ISERROR(MATCH(LEFT(C4644,5)&amp;B4644&amp;"_"&amp;A4644,$BK$1:BK4643,0)),LEFT(C4644,5)&amp;B4644&amp;"_"&amp;A4644,"")</f>
        <v/>
      </c>
      <c r="BL4644">
        <f>COUNTIFS($B$1:B4644,B4644)-COUNTIFS($B$1:B4644,B4644,$BK$1:BK4644,"")</f>
        <v>0</v>
      </c>
      <c r="BM4644" t="str">
        <f t="shared" si="802"/>
        <v/>
      </c>
    </row>
    <row r="4645" spans="51:65" x14ac:dyDescent="0.25">
      <c r="AY4645" t="str">
        <f t="shared" si="803"/>
        <v/>
      </c>
      <c r="AZ4645">
        <f t="shared" si="804"/>
        <v>0</v>
      </c>
      <c r="BA4645" t="str">
        <f t="shared" si="805"/>
        <v>QB</v>
      </c>
      <c r="BB4645" t="str">
        <f t="shared" si="806"/>
        <v>_</v>
      </c>
      <c r="BC4645" t="str">
        <f t="shared" si="807"/>
        <v>ru</v>
      </c>
      <c r="BD4645">
        <f>COUNTIFS($BB$1:BB4645,BB4645,$BC$1:BC4645,"ru")</f>
        <v>2769</v>
      </c>
      <c r="BE4645" t="str">
        <f t="shared" si="808"/>
        <v>re</v>
      </c>
      <c r="BF4645">
        <f>COUNTIFS($BB$1:BB4645,BB4645,$BE$1:BE4645,"re")</f>
        <v>2769</v>
      </c>
      <c r="BG4645" t="str">
        <f t="shared" si="809"/>
        <v>ru2769_</v>
      </c>
      <c r="BH4645" t="str">
        <f t="shared" si="810"/>
        <v>re2769_</v>
      </c>
      <c r="BI4645" t="str">
        <f t="shared" si="811"/>
        <v>_0</v>
      </c>
      <c r="BJ4645" t="str">
        <f t="shared" si="801"/>
        <v>_</v>
      </c>
      <c r="BK4645" t="str">
        <f>IF(ISERROR(MATCH(LEFT(C4645,5)&amp;B4645&amp;"_"&amp;A4645,$BK$1:BK4644,0)),LEFT(C4645,5)&amp;B4645&amp;"_"&amp;A4645,"")</f>
        <v/>
      </c>
      <c r="BL4645">
        <f>COUNTIFS($B$1:B4645,B4645)-COUNTIFS($B$1:B4645,B4645,$BK$1:BK4645,"")</f>
        <v>0</v>
      </c>
      <c r="BM4645" t="str">
        <f t="shared" si="802"/>
        <v/>
      </c>
    </row>
    <row r="4646" spans="51:65" x14ac:dyDescent="0.25">
      <c r="AY4646" t="str">
        <f t="shared" si="803"/>
        <v/>
      </c>
      <c r="AZ4646">
        <f t="shared" si="804"/>
        <v>0</v>
      </c>
      <c r="BA4646" t="str">
        <f t="shared" si="805"/>
        <v>QB</v>
      </c>
      <c r="BB4646" t="str">
        <f t="shared" si="806"/>
        <v>_</v>
      </c>
      <c r="BC4646" t="str">
        <f t="shared" si="807"/>
        <v>ru</v>
      </c>
      <c r="BD4646">
        <f>COUNTIFS($BB$1:BB4646,BB4646,$BC$1:BC4646,"ru")</f>
        <v>2770</v>
      </c>
      <c r="BE4646" t="str">
        <f t="shared" si="808"/>
        <v>re</v>
      </c>
      <c r="BF4646">
        <f>COUNTIFS($BB$1:BB4646,BB4646,$BE$1:BE4646,"re")</f>
        <v>2770</v>
      </c>
      <c r="BG4646" t="str">
        <f t="shared" si="809"/>
        <v>ru2770_</v>
      </c>
      <c r="BH4646" t="str">
        <f t="shared" si="810"/>
        <v>re2770_</v>
      </c>
      <c r="BI4646" t="str">
        <f t="shared" si="811"/>
        <v>_0</v>
      </c>
      <c r="BJ4646" t="str">
        <f t="shared" si="801"/>
        <v>_</v>
      </c>
      <c r="BK4646" t="str">
        <f>IF(ISERROR(MATCH(LEFT(C4646,5)&amp;B4646&amp;"_"&amp;A4646,$BK$1:BK4645,0)),LEFT(C4646,5)&amp;B4646&amp;"_"&amp;A4646,"")</f>
        <v/>
      </c>
      <c r="BL4646">
        <f>COUNTIFS($B$1:B4646,B4646)-COUNTIFS($B$1:B4646,B4646,$BK$1:BK4646,"")</f>
        <v>0</v>
      </c>
      <c r="BM4646" t="str">
        <f t="shared" si="802"/>
        <v/>
      </c>
    </row>
    <row r="4647" spans="51:65" x14ac:dyDescent="0.25">
      <c r="AY4647" t="str">
        <f t="shared" si="803"/>
        <v/>
      </c>
      <c r="AZ4647">
        <f t="shared" si="804"/>
        <v>0</v>
      </c>
      <c r="BA4647" t="str">
        <f t="shared" si="805"/>
        <v>QB</v>
      </c>
      <c r="BB4647" t="str">
        <f t="shared" si="806"/>
        <v>_</v>
      </c>
      <c r="BC4647" t="str">
        <f t="shared" si="807"/>
        <v>ru</v>
      </c>
      <c r="BD4647">
        <f>COUNTIFS($BB$1:BB4647,BB4647,$BC$1:BC4647,"ru")</f>
        <v>2771</v>
      </c>
      <c r="BE4647" t="str">
        <f t="shared" si="808"/>
        <v>re</v>
      </c>
      <c r="BF4647">
        <f>COUNTIFS($BB$1:BB4647,BB4647,$BE$1:BE4647,"re")</f>
        <v>2771</v>
      </c>
      <c r="BG4647" t="str">
        <f t="shared" si="809"/>
        <v>ru2771_</v>
      </c>
      <c r="BH4647" t="str">
        <f t="shared" si="810"/>
        <v>re2771_</v>
      </c>
      <c r="BI4647" t="str">
        <f t="shared" si="811"/>
        <v>_0</v>
      </c>
      <c r="BJ4647" t="str">
        <f t="shared" si="801"/>
        <v>_</v>
      </c>
      <c r="BK4647" t="str">
        <f>IF(ISERROR(MATCH(LEFT(C4647,5)&amp;B4647&amp;"_"&amp;A4647,$BK$1:BK4646,0)),LEFT(C4647,5)&amp;B4647&amp;"_"&amp;A4647,"")</f>
        <v/>
      </c>
      <c r="BL4647">
        <f>COUNTIFS($B$1:B4647,B4647)-COUNTIFS($B$1:B4647,B4647,$BK$1:BK4647,"")</f>
        <v>0</v>
      </c>
      <c r="BM4647" t="str">
        <f t="shared" si="802"/>
        <v/>
      </c>
    </row>
    <row r="4648" spans="51:65" x14ac:dyDescent="0.25">
      <c r="AY4648" t="str">
        <f t="shared" si="803"/>
        <v/>
      </c>
      <c r="AZ4648">
        <f t="shared" si="804"/>
        <v>0</v>
      </c>
      <c r="BA4648" t="str">
        <f t="shared" si="805"/>
        <v>QB</v>
      </c>
      <c r="BB4648" t="str">
        <f t="shared" si="806"/>
        <v>_</v>
      </c>
      <c r="BC4648" t="str">
        <f t="shared" si="807"/>
        <v>ru</v>
      </c>
      <c r="BD4648">
        <f>COUNTIFS($BB$1:BB4648,BB4648,$BC$1:BC4648,"ru")</f>
        <v>2772</v>
      </c>
      <c r="BE4648" t="str">
        <f t="shared" si="808"/>
        <v>re</v>
      </c>
      <c r="BF4648">
        <f>COUNTIFS($BB$1:BB4648,BB4648,$BE$1:BE4648,"re")</f>
        <v>2772</v>
      </c>
      <c r="BG4648" t="str">
        <f t="shared" si="809"/>
        <v>ru2772_</v>
      </c>
      <c r="BH4648" t="str">
        <f t="shared" si="810"/>
        <v>re2772_</v>
      </c>
      <c r="BI4648" t="str">
        <f t="shared" si="811"/>
        <v>_0</v>
      </c>
      <c r="BJ4648" t="str">
        <f t="shared" si="801"/>
        <v>_</v>
      </c>
      <c r="BK4648" t="str">
        <f>IF(ISERROR(MATCH(LEFT(C4648,5)&amp;B4648&amp;"_"&amp;A4648,$BK$1:BK4647,0)),LEFT(C4648,5)&amp;B4648&amp;"_"&amp;A4648,"")</f>
        <v/>
      </c>
      <c r="BL4648">
        <f>COUNTIFS($B$1:B4648,B4648)-COUNTIFS($B$1:B4648,B4648,$BK$1:BK4648,"")</f>
        <v>0</v>
      </c>
      <c r="BM4648" t="str">
        <f t="shared" si="802"/>
        <v/>
      </c>
    </row>
    <row r="4649" spans="51:65" x14ac:dyDescent="0.25">
      <c r="AY4649" t="str">
        <f t="shared" si="803"/>
        <v/>
      </c>
      <c r="AZ4649">
        <f t="shared" si="804"/>
        <v>0</v>
      </c>
      <c r="BA4649" t="str">
        <f t="shared" si="805"/>
        <v>QB</v>
      </c>
      <c r="BB4649" t="str">
        <f t="shared" si="806"/>
        <v>_</v>
      </c>
      <c r="BC4649" t="str">
        <f t="shared" si="807"/>
        <v>ru</v>
      </c>
      <c r="BD4649">
        <f>COUNTIFS($BB$1:BB4649,BB4649,$BC$1:BC4649,"ru")</f>
        <v>2773</v>
      </c>
      <c r="BE4649" t="str">
        <f t="shared" si="808"/>
        <v>re</v>
      </c>
      <c r="BF4649">
        <f>COUNTIFS($BB$1:BB4649,BB4649,$BE$1:BE4649,"re")</f>
        <v>2773</v>
      </c>
      <c r="BG4649" t="str">
        <f t="shared" si="809"/>
        <v>ru2773_</v>
      </c>
      <c r="BH4649" t="str">
        <f t="shared" si="810"/>
        <v>re2773_</v>
      </c>
      <c r="BI4649" t="str">
        <f t="shared" si="811"/>
        <v>_0</v>
      </c>
      <c r="BJ4649" t="str">
        <f t="shared" si="801"/>
        <v>_</v>
      </c>
      <c r="BK4649" t="str">
        <f>IF(ISERROR(MATCH(LEFT(C4649,5)&amp;B4649&amp;"_"&amp;A4649,$BK$1:BK4648,0)),LEFT(C4649,5)&amp;B4649&amp;"_"&amp;A4649,"")</f>
        <v/>
      </c>
      <c r="BL4649">
        <f>COUNTIFS($B$1:B4649,B4649)-COUNTIFS($B$1:B4649,B4649,$BK$1:BK4649,"")</f>
        <v>0</v>
      </c>
      <c r="BM4649" t="str">
        <f t="shared" si="802"/>
        <v/>
      </c>
    </row>
    <row r="4650" spans="51:65" x14ac:dyDescent="0.25">
      <c r="AY4650" t="str">
        <f t="shared" si="803"/>
        <v/>
      </c>
      <c r="AZ4650">
        <f t="shared" si="804"/>
        <v>0</v>
      </c>
      <c r="BA4650" t="str">
        <f t="shared" si="805"/>
        <v>QB</v>
      </c>
      <c r="BB4650" t="str">
        <f t="shared" si="806"/>
        <v>_</v>
      </c>
      <c r="BC4650" t="str">
        <f t="shared" si="807"/>
        <v>ru</v>
      </c>
      <c r="BD4650">
        <f>COUNTIFS($BB$1:BB4650,BB4650,$BC$1:BC4650,"ru")</f>
        <v>2774</v>
      </c>
      <c r="BE4650" t="str">
        <f t="shared" si="808"/>
        <v>re</v>
      </c>
      <c r="BF4650">
        <f>COUNTIFS($BB$1:BB4650,BB4650,$BE$1:BE4650,"re")</f>
        <v>2774</v>
      </c>
      <c r="BG4650" t="str">
        <f t="shared" si="809"/>
        <v>ru2774_</v>
      </c>
      <c r="BH4650" t="str">
        <f t="shared" si="810"/>
        <v>re2774_</v>
      </c>
      <c r="BI4650" t="str">
        <f t="shared" si="811"/>
        <v>_0</v>
      </c>
      <c r="BJ4650" t="str">
        <f t="shared" si="801"/>
        <v>_</v>
      </c>
      <c r="BK4650" t="str">
        <f>IF(ISERROR(MATCH(LEFT(C4650,5)&amp;B4650&amp;"_"&amp;A4650,$BK$1:BK4649,0)),LEFT(C4650,5)&amp;B4650&amp;"_"&amp;A4650,"")</f>
        <v/>
      </c>
      <c r="BL4650">
        <f>COUNTIFS($B$1:B4650,B4650)-COUNTIFS($B$1:B4650,B4650,$BK$1:BK4650,"")</f>
        <v>0</v>
      </c>
      <c r="BM4650" t="str">
        <f t="shared" si="802"/>
        <v/>
      </c>
    </row>
    <row r="4651" spans="51:65" x14ac:dyDescent="0.25">
      <c r="AY4651" t="str">
        <f t="shared" si="803"/>
        <v/>
      </c>
      <c r="AZ4651">
        <f t="shared" si="804"/>
        <v>0</v>
      </c>
      <c r="BA4651" t="str">
        <f t="shared" si="805"/>
        <v>QB</v>
      </c>
      <c r="BB4651" t="str">
        <f t="shared" si="806"/>
        <v>_</v>
      </c>
      <c r="BC4651" t="str">
        <f t="shared" si="807"/>
        <v>ru</v>
      </c>
      <c r="BD4651">
        <f>COUNTIFS($BB$1:BB4651,BB4651,$BC$1:BC4651,"ru")</f>
        <v>2775</v>
      </c>
      <c r="BE4651" t="str">
        <f t="shared" si="808"/>
        <v>re</v>
      </c>
      <c r="BF4651">
        <f>COUNTIFS($BB$1:BB4651,BB4651,$BE$1:BE4651,"re")</f>
        <v>2775</v>
      </c>
      <c r="BG4651" t="str">
        <f t="shared" si="809"/>
        <v>ru2775_</v>
      </c>
      <c r="BH4651" t="str">
        <f t="shared" si="810"/>
        <v>re2775_</v>
      </c>
      <c r="BI4651" t="str">
        <f t="shared" si="811"/>
        <v>_0</v>
      </c>
      <c r="BJ4651" t="str">
        <f t="shared" si="801"/>
        <v>_</v>
      </c>
      <c r="BK4651" t="str">
        <f>IF(ISERROR(MATCH(LEFT(C4651,5)&amp;B4651&amp;"_"&amp;A4651,$BK$1:BK4650,0)),LEFT(C4651,5)&amp;B4651&amp;"_"&amp;A4651,"")</f>
        <v/>
      </c>
      <c r="BL4651">
        <f>COUNTIFS($B$1:B4651,B4651)-COUNTIFS($B$1:B4651,B4651,$BK$1:BK4651,"")</f>
        <v>0</v>
      </c>
      <c r="BM4651" t="str">
        <f t="shared" si="802"/>
        <v/>
      </c>
    </row>
    <row r="4652" spans="51:65" x14ac:dyDescent="0.25">
      <c r="AY4652" t="str">
        <f t="shared" si="803"/>
        <v/>
      </c>
      <c r="AZ4652">
        <f t="shared" si="804"/>
        <v>0</v>
      </c>
      <c r="BA4652" t="str">
        <f t="shared" si="805"/>
        <v>QB</v>
      </c>
      <c r="BB4652" t="str">
        <f t="shared" si="806"/>
        <v>_</v>
      </c>
      <c r="BC4652" t="str">
        <f t="shared" si="807"/>
        <v>ru</v>
      </c>
      <c r="BD4652">
        <f>COUNTIFS($BB$1:BB4652,BB4652,$BC$1:BC4652,"ru")</f>
        <v>2776</v>
      </c>
      <c r="BE4652" t="str">
        <f t="shared" si="808"/>
        <v>re</v>
      </c>
      <c r="BF4652">
        <f>COUNTIFS($BB$1:BB4652,BB4652,$BE$1:BE4652,"re")</f>
        <v>2776</v>
      </c>
      <c r="BG4652" t="str">
        <f t="shared" si="809"/>
        <v>ru2776_</v>
      </c>
      <c r="BH4652" t="str">
        <f t="shared" si="810"/>
        <v>re2776_</v>
      </c>
      <c r="BI4652" t="str">
        <f t="shared" si="811"/>
        <v>_0</v>
      </c>
      <c r="BJ4652" t="str">
        <f t="shared" si="801"/>
        <v>_</v>
      </c>
      <c r="BK4652" t="str">
        <f>IF(ISERROR(MATCH(LEFT(C4652,5)&amp;B4652&amp;"_"&amp;A4652,$BK$1:BK4651,0)),LEFT(C4652,5)&amp;B4652&amp;"_"&amp;A4652,"")</f>
        <v/>
      </c>
      <c r="BL4652">
        <f>COUNTIFS($B$1:B4652,B4652)-COUNTIFS($B$1:B4652,B4652,$BK$1:BK4652,"")</f>
        <v>0</v>
      </c>
      <c r="BM4652" t="str">
        <f t="shared" si="802"/>
        <v/>
      </c>
    </row>
    <row r="4653" spans="51:65" x14ac:dyDescent="0.25">
      <c r="AY4653" t="str">
        <f t="shared" si="803"/>
        <v/>
      </c>
      <c r="AZ4653">
        <f t="shared" si="804"/>
        <v>0</v>
      </c>
      <c r="BA4653" t="str">
        <f t="shared" si="805"/>
        <v>QB</v>
      </c>
      <c r="BB4653" t="str">
        <f t="shared" si="806"/>
        <v>_</v>
      </c>
      <c r="BC4653" t="str">
        <f t="shared" si="807"/>
        <v>ru</v>
      </c>
      <c r="BD4653">
        <f>COUNTIFS($BB$1:BB4653,BB4653,$BC$1:BC4653,"ru")</f>
        <v>2777</v>
      </c>
      <c r="BE4653" t="str">
        <f t="shared" si="808"/>
        <v>re</v>
      </c>
      <c r="BF4653">
        <f>COUNTIFS($BB$1:BB4653,BB4653,$BE$1:BE4653,"re")</f>
        <v>2777</v>
      </c>
      <c r="BG4653" t="str">
        <f t="shared" si="809"/>
        <v>ru2777_</v>
      </c>
      <c r="BH4653" t="str">
        <f t="shared" si="810"/>
        <v>re2777_</v>
      </c>
      <c r="BI4653" t="str">
        <f t="shared" si="811"/>
        <v>_0</v>
      </c>
      <c r="BJ4653" t="str">
        <f t="shared" si="801"/>
        <v>_</v>
      </c>
      <c r="BK4653" t="str">
        <f>IF(ISERROR(MATCH(LEFT(C4653,5)&amp;B4653&amp;"_"&amp;A4653,$BK$1:BK4652,0)),LEFT(C4653,5)&amp;B4653&amp;"_"&amp;A4653,"")</f>
        <v/>
      </c>
      <c r="BL4653">
        <f>COUNTIFS($B$1:B4653,B4653)-COUNTIFS($B$1:B4653,B4653,$BK$1:BK4653,"")</f>
        <v>0</v>
      </c>
      <c r="BM4653" t="str">
        <f t="shared" si="802"/>
        <v/>
      </c>
    </row>
    <row r="4654" spans="51:65" x14ac:dyDescent="0.25">
      <c r="AY4654" t="str">
        <f t="shared" si="803"/>
        <v/>
      </c>
      <c r="AZ4654">
        <f t="shared" si="804"/>
        <v>0</v>
      </c>
      <c r="BA4654" t="str">
        <f t="shared" si="805"/>
        <v>QB</v>
      </c>
      <c r="BB4654" t="str">
        <f t="shared" si="806"/>
        <v>_</v>
      </c>
      <c r="BC4654" t="str">
        <f t="shared" si="807"/>
        <v>ru</v>
      </c>
      <c r="BD4654">
        <f>COUNTIFS($BB$1:BB4654,BB4654,$BC$1:BC4654,"ru")</f>
        <v>2778</v>
      </c>
      <c r="BE4654" t="str">
        <f t="shared" si="808"/>
        <v>re</v>
      </c>
      <c r="BF4654">
        <f>COUNTIFS($BB$1:BB4654,BB4654,$BE$1:BE4654,"re")</f>
        <v>2778</v>
      </c>
      <c r="BG4654" t="str">
        <f t="shared" si="809"/>
        <v>ru2778_</v>
      </c>
      <c r="BH4654" t="str">
        <f t="shared" si="810"/>
        <v>re2778_</v>
      </c>
      <c r="BI4654" t="str">
        <f t="shared" si="811"/>
        <v>_0</v>
      </c>
      <c r="BJ4654" t="str">
        <f t="shared" si="801"/>
        <v>_</v>
      </c>
      <c r="BK4654" t="str">
        <f>IF(ISERROR(MATCH(LEFT(C4654,5)&amp;B4654&amp;"_"&amp;A4654,$BK$1:BK4653,0)),LEFT(C4654,5)&amp;B4654&amp;"_"&amp;A4654,"")</f>
        <v/>
      </c>
      <c r="BL4654">
        <f>COUNTIFS($B$1:B4654,B4654)-COUNTIFS($B$1:B4654,B4654,$BK$1:BK4654,"")</f>
        <v>0</v>
      </c>
      <c r="BM4654" t="str">
        <f t="shared" si="802"/>
        <v/>
      </c>
    </row>
    <row r="4655" spans="51:65" x14ac:dyDescent="0.25">
      <c r="AY4655" t="str">
        <f t="shared" si="803"/>
        <v/>
      </c>
      <c r="AZ4655">
        <f t="shared" si="804"/>
        <v>0</v>
      </c>
      <c r="BA4655" t="str">
        <f t="shared" si="805"/>
        <v>QB</v>
      </c>
      <c r="BB4655" t="str">
        <f t="shared" si="806"/>
        <v>_</v>
      </c>
      <c r="BC4655" t="str">
        <f t="shared" si="807"/>
        <v>ru</v>
      </c>
      <c r="BD4655">
        <f>COUNTIFS($BB$1:BB4655,BB4655,$BC$1:BC4655,"ru")</f>
        <v>2779</v>
      </c>
      <c r="BE4655" t="str">
        <f t="shared" si="808"/>
        <v>re</v>
      </c>
      <c r="BF4655">
        <f>COUNTIFS($BB$1:BB4655,BB4655,$BE$1:BE4655,"re")</f>
        <v>2779</v>
      </c>
      <c r="BG4655" t="str">
        <f t="shared" si="809"/>
        <v>ru2779_</v>
      </c>
      <c r="BH4655" t="str">
        <f t="shared" si="810"/>
        <v>re2779_</v>
      </c>
      <c r="BI4655" t="str">
        <f t="shared" si="811"/>
        <v>_0</v>
      </c>
      <c r="BJ4655" t="str">
        <f t="shared" si="801"/>
        <v>_</v>
      </c>
      <c r="BK4655" t="str">
        <f>IF(ISERROR(MATCH(LEFT(C4655,5)&amp;B4655&amp;"_"&amp;A4655,$BK$1:BK4654,0)),LEFT(C4655,5)&amp;B4655&amp;"_"&amp;A4655,"")</f>
        <v/>
      </c>
      <c r="BL4655">
        <f>COUNTIFS($B$1:B4655,B4655)-COUNTIFS($B$1:B4655,B4655,$BK$1:BK4655,"")</f>
        <v>0</v>
      </c>
      <c r="BM4655" t="str">
        <f t="shared" si="802"/>
        <v/>
      </c>
    </row>
    <row r="4656" spans="51:65" x14ac:dyDescent="0.25">
      <c r="AY4656" t="str">
        <f t="shared" si="803"/>
        <v/>
      </c>
      <c r="AZ4656">
        <f t="shared" si="804"/>
        <v>0</v>
      </c>
      <c r="BA4656" t="str">
        <f t="shared" si="805"/>
        <v>QB</v>
      </c>
      <c r="BB4656" t="str">
        <f t="shared" si="806"/>
        <v>_</v>
      </c>
      <c r="BC4656" t="str">
        <f t="shared" si="807"/>
        <v>ru</v>
      </c>
      <c r="BD4656">
        <f>COUNTIFS($BB$1:BB4656,BB4656,$BC$1:BC4656,"ru")</f>
        <v>2780</v>
      </c>
      <c r="BE4656" t="str">
        <f t="shared" si="808"/>
        <v>re</v>
      </c>
      <c r="BF4656">
        <f>COUNTIFS($BB$1:BB4656,BB4656,$BE$1:BE4656,"re")</f>
        <v>2780</v>
      </c>
      <c r="BG4656" t="str">
        <f t="shared" si="809"/>
        <v>ru2780_</v>
      </c>
      <c r="BH4656" t="str">
        <f t="shared" si="810"/>
        <v>re2780_</v>
      </c>
      <c r="BI4656" t="str">
        <f t="shared" si="811"/>
        <v>_0</v>
      </c>
      <c r="BJ4656" t="str">
        <f t="shared" si="801"/>
        <v>_</v>
      </c>
      <c r="BK4656" t="str">
        <f>IF(ISERROR(MATCH(LEFT(C4656,5)&amp;B4656&amp;"_"&amp;A4656,$BK$1:BK4655,0)),LEFT(C4656,5)&amp;B4656&amp;"_"&amp;A4656,"")</f>
        <v/>
      </c>
      <c r="BL4656">
        <f>COUNTIFS($B$1:B4656,B4656)-COUNTIFS($B$1:B4656,B4656,$BK$1:BK4656,"")</f>
        <v>0</v>
      </c>
      <c r="BM4656" t="str">
        <f t="shared" si="802"/>
        <v/>
      </c>
    </row>
    <row r="4657" spans="51:65" x14ac:dyDescent="0.25">
      <c r="AY4657" t="str">
        <f t="shared" si="803"/>
        <v/>
      </c>
      <c r="AZ4657">
        <f t="shared" si="804"/>
        <v>0</v>
      </c>
      <c r="BA4657" t="str">
        <f t="shared" si="805"/>
        <v>QB</v>
      </c>
      <c r="BB4657" t="str">
        <f t="shared" si="806"/>
        <v>_</v>
      </c>
      <c r="BC4657" t="str">
        <f t="shared" si="807"/>
        <v>ru</v>
      </c>
      <c r="BD4657">
        <f>COUNTIFS($BB$1:BB4657,BB4657,$BC$1:BC4657,"ru")</f>
        <v>2781</v>
      </c>
      <c r="BE4657" t="str">
        <f t="shared" si="808"/>
        <v>re</v>
      </c>
      <c r="BF4657">
        <f>COUNTIFS($BB$1:BB4657,BB4657,$BE$1:BE4657,"re")</f>
        <v>2781</v>
      </c>
      <c r="BG4657" t="str">
        <f t="shared" si="809"/>
        <v>ru2781_</v>
      </c>
      <c r="BH4657" t="str">
        <f t="shared" si="810"/>
        <v>re2781_</v>
      </c>
      <c r="BI4657" t="str">
        <f t="shared" si="811"/>
        <v>_0</v>
      </c>
      <c r="BJ4657" t="str">
        <f t="shared" si="801"/>
        <v>_</v>
      </c>
      <c r="BK4657" t="str">
        <f>IF(ISERROR(MATCH(LEFT(C4657,5)&amp;B4657&amp;"_"&amp;A4657,$BK$1:BK4656,0)),LEFT(C4657,5)&amp;B4657&amp;"_"&amp;A4657,"")</f>
        <v/>
      </c>
      <c r="BL4657">
        <f>COUNTIFS($B$1:B4657,B4657)-COUNTIFS($B$1:B4657,B4657,$BK$1:BK4657,"")</f>
        <v>0</v>
      </c>
      <c r="BM4657" t="str">
        <f t="shared" si="802"/>
        <v/>
      </c>
    </row>
    <row r="4658" spans="51:65" x14ac:dyDescent="0.25">
      <c r="AY4658" t="str">
        <f t="shared" si="803"/>
        <v/>
      </c>
      <c r="AZ4658">
        <f t="shared" si="804"/>
        <v>0</v>
      </c>
      <c r="BA4658" t="str">
        <f t="shared" si="805"/>
        <v>QB</v>
      </c>
      <c r="BB4658" t="str">
        <f t="shared" si="806"/>
        <v>_</v>
      </c>
      <c r="BC4658" t="str">
        <f t="shared" si="807"/>
        <v>ru</v>
      </c>
      <c r="BD4658">
        <f>COUNTIFS($BB$1:BB4658,BB4658,$BC$1:BC4658,"ru")</f>
        <v>2782</v>
      </c>
      <c r="BE4658" t="str">
        <f t="shared" si="808"/>
        <v>re</v>
      </c>
      <c r="BF4658">
        <f>COUNTIFS($BB$1:BB4658,BB4658,$BE$1:BE4658,"re")</f>
        <v>2782</v>
      </c>
      <c r="BG4658" t="str">
        <f t="shared" si="809"/>
        <v>ru2782_</v>
      </c>
      <c r="BH4658" t="str">
        <f t="shared" si="810"/>
        <v>re2782_</v>
      </c>
      <c r="BI4658" t="str">
        <f t="shared" si="811"/>
        <v>_0</v>
      </c>
      <c r="BJ4658" t="str">
        <f t="shared" si="801"/>
        <v>_</v>
      </c>
      <c r="BK4658" t="str">
        <f>IF(ISERROR(MATCH(LEFT(C4658,5)&amp;B4658&amp;"_"&amp;A4658,$BK$1:BK4657,0)),LEFT(C4658,5)&amp;B4658&amp;"_"&amp;A4658,"")</f>
        <v/>
      </c>
      <c r="BL4658">
        <f>COUNTIFS($B$1:B4658,B4658)-COUNTIFS($B$1:B4658,B4658,$BK$1:BK4658,"")</f>
        <v>0</v>
      </c>
      <c r="BM4658" t="str">
        <f t="shared" si="802"/>
        <v/>
      </c>
    </row>
    <row r="4659" spans="51:65" x14ac:dyDescent="0.25">
      <c r="AY4659" t="str">
        <f t="shared" si="803"/>
        <v/>
      </c>
      <c r="AZ4659">
        <f t="shared" si="804"/>
        <v>0</v>
      </c>
      <c r="BA4659" t="str">
        <f t="shared" si="805"/>
        <v>QB</v>
      </c>
      <c r="BB4659" t="str">
        <f t="shared" si="806"/>
        <v>_</v>
      </c>
      <c r="BC4659" t="str">
        <f t="shared" si="807"/>
        <v>ru</v>
      </c>
      <c r="BD4659">
        <f>COUNTIFS($BB$1:BB4659,BB4659,$BC$1:BC4659,"ru")</f>
        <v>2783</v>
      </c>
      <c r="BE4659" t="str">
        <f t="shared" si="808"/>
        <v>re</v>
      </c>
      <c r="BF4659">
        <f>COUNTIFS($BB$1:BB4659,BB4659,$BE$1:BE4659,"re")</f>
        <v>2783</v>
      </c>
      <c r="BG4659" t="str">
        <f t="shared" si="809"/>
        <v>ru2783_</v>
      </c>
      <c r="BH4659" t="str">
        <f t="shared" si="810"/>
        <v>re2783_</v>
      </c>
      <c r="BI4659" t="str">
        <f t="shared" si="811"/>
        <v>_0</v>
      </c>
      <c r="BJ4659" t="str">
        <f t="shared" si="801"/>
        <v>_</v>
      </c>
      <c r="BK4659" t="str">
        <f>IF(ISERROR(MATCH(LEFT(C4659,5)&amp;B4659&amp;"_"&amp;A4659,$BK$1:BK4658,0)),LEFT(C4659,5)&amp;B4659&amp;"_"&amp;A4659,"")</f>
        <v/>
      </c>
      <c r="BL4659">
        <f>COUNTIFS($B$1:B4659,B4659)-COUNTIFS($B$1:B4659,B4659,$BK$1:BK4659,"")</f>
        <v>0</v>
      </c>
      <c r="BM4659" t="str">
        <f t="shared" si="802"/>
        <v/>
      </c>
    </row>
    <row r="4660" spans="51:65" x14ac:dyDescent="0.25">
      <c r="AY4660" t="str">
        <f t="shared" si="803"/>
        <v/>
      </c>
      <c r="AZ4660">
        <f t="shared" si="804"/>
        <v>0</v>
      </c>
      <c r="BA4660" t="str">
        <f t="shared" si="805"/>
        <v>QB</v>
      </c>
      <c r="BB4660" t="str">
        <f t="shared" si="806"/>
        <v>_</v>
      </c>
      <c r="BC4660" t="str">
        <f t="shared" si="807"/>
        <v>ru</v>
      </c>
      <c r="BD4660">
        <f>COUNTIFS($BB$1:BB4660,BB4660,$BC$1:BC4660,"ru")</f>
        <v>2784</v>
      </c>
      <c r="BE4660" t="str">
        <f t="shared" si="808"/>
        <v>re</v>
      </c>
      <c r="BF4660">
        <f>COUNTIFS($BB$1:BB4660,BB4660,$BE$1:BE4660,"re")</f>
        <v>2784</v>
      </c>
      <c r="BG4660" t="str">
        <f t="shared" si="809"/>
        <v>ru2784_</v>
      </c>
      <c r="BH4660" t="str">
        <f t="shared" si="810"/>
        <v>re2784_</v>
      </c>
      <c r="BI4660" t="str">
        <f t="shared" si="811"/>
        <v>_0</v>
      </c>
      <c r="BJ4660" t="str">
        <f t="shared" si="801"/>
        <v>_</v>
      </c>
      <c r="BK4660" t="str">
        <f>IF(ISERROR(MATCH(LEFT(C4660,5)&amp;B4660&amp;"_"&amp;A4660,$BK$1:BK4659,0)),LEFT(C4660,5)&amp;B4660&amp;"_"&amp;A4660,"")</f>
        <v/>
      </c>
      <c r="BL4660">
        <f>COUNTIFS($B$1:B4660,B4660)-COUNTIFS($B$1:B4660,B4660,$BK$1:BK4660,"")</f>
        <v>0</v>
      </c>
      <c r="BM4660" t="str">
        <f t="shared" si="802"/>
        <v/>
      </c>
    </row>
    <row r="4661" spans="51:65" x14ac:dyDescent="0.25">
      <c r="AY4661" t="str">
        <f t="shared" si="803"/>
        <v/>
      </c>
      <c r="AZ4661">
        <f t="shared" si="804"/>
        <v>0</v>
      </c>
      <c r="BA4661" t="str">
        <f t="shared" si="805"/>
        <v>QB</v>
      </c>
      <c r="BB4661" t="str">
        <f t="shared" si="806"/>
        <v>_</v>
      </c>
      <c r="BC4661" t="str">
        <f t="shared" si="807"/>
        <v>ru</v>
      </c>
      <c r="BD4661">
        <f>COUNTIFS($BB$1:BB4661,BB4661,$BC$1:BC4661,"ru")</f>
        <v>2785</v>
      </c>
      <c r="BE4661" t="str">
        <f t="shared" si="808"/>
        <v>re</v>
      </c>
      <c r="BF4661">
        <f>COUNTIFS($BB$1:BB4661,BB4661,$BE$1:BE4661,"re")</f>
        <v>2785</v>
      </c>
      <c r="BG4661" t="str">
        <f t="shared" si="809"/>
        <v>ru2785_</v>
      </c>
      <c r="BH4661" t="str">
        <f t="shared" si="810"/>
        <v>re2785_</v>
      </c>
      <c r="BI4661" t="str">
        <f t="shared" si="811"/>
        <v>_0</v>
      </c>
      <c r="BJ4661" t="str">
        <f t="shared" si="801"/>
        <v>_</v>
      </c>
      <c r="BK4661" t="str">
        <f>IF(ISERROR(MATCH(LEFT(C4661,5)&amp;B4661&amp;"_"&amp;A4661,$BK$1:BK4660,0)),LEFT(C4661,5)&amp;B4661&amp;"_"&amp;A4661,"")</f>
        <v/>
      </c>
      <c r="BL4661">
        <f>COUNTIFS($B$1:B4661,B4661)-COUNTIFS($B$1:B4661,B4661,$BK$1:BK4661,"")</f>
        <v>0</v>
      </c>
      <c r="BM4661" t="str">
        <f t="shared" si="802"/>
        <v/>
      </c>
    </row>
    <row r="4662" spans="51:65" x14ac:dyDescent="0.25">
      <c r="AY4662" t="str">
        <f t="shared" si="803"/>
        <v/>
      </c>
      <c r="AZ4662">
        <f t="shared" si="804"/>
        <v>0</v>
      </c>
      <c r="BA4662" t="str">
        <f t="shared" si="805"/>
        <v>QB</v>
      </c>
      <c r="BB4662" t="str">
        <f t="shared" si="806"/>
        <v>_</v>
      </c>
      <c r="BC4662" t="str">
        <f t="shared" si="807"/>
        <v>ru</v>
      </c>
      <c r="BD4662">
        <f>COUNTIFS($BB$1:BB4662,BB4662,$BC$1:BC4662,"ru")</f>
        <v>2786</v>
      </c>
      <c r="BE4662" t="str">
        <f t="shared" si="808"/>
        <v>re</v>
      </c>
      <c r="BF4662">
        <f>COUNTIFS($BB$1:BB4662,BB4662,$BE$1:BE4662,"re")</f>
        <v>2786</v>
      </c>
      <c r="BG4662" t="str">
        <f t="shared" si="809"/>
        <v>ru2786_</v>
      </c>
      <c r="BH4662" t="str">
        <f t="shared" si="810"/>
        <v>re2786_</v>
      </c>
      <c r="BI4662" t="str">
        <f t="shared" si="811"/>
        <v>_0</v>
      </c>
      <c r="BJ4662" t="str">
        <f t="shared" si="801"/>
        <v>_</v>
      </c>
      <c r="BK4662" t="str">
        <f>IF(ISERROR(MATCH(LEFT(C4662,5)&amp;B4662&amp;"_"&amp;A4662,$BK$1:BK4661,0)),LEFT(C4662,5)&amp;B4662&amp;"_"&amp;A4662,"")</f>
        <v/>
      </c>
      <c r="BL4662">
        <f>COUNTIFS($B$1:B4662,B4662)-COUNTIFS($B$1:B4662,B4662,$BK$1:BK4662,"")</f>
        <v>0</v>
      </c>
      <c r="BM4662" t="str">
        <f t="shared" si="802"/>
        <v/>
      </c>
    </row>
    <row r="4663" spans="51:65" x14ac:dyDescent="0.25">
      <c r="AY4663" t="str">
        <f t="shared" si="803"/>
        <v/>
      </c>
      <c r="AZ4663">
        <f t="shared" si="804"/>
        <v>0</v>
      </c>
      <c r="BA4663" t="str">
        <f t="shared" si="805"/>
        <v>QB</v>
      </c>
      <c r="BB4663" t="str">
        <f t="shared" si="806"/>
        <v>_</v>
      </c>
      <c r="BC4663" t="str">
        <f t="shared" si="807"/>
        <v>ru</v>
      </c>
      <c r="BD4663">
        <f>COUNTIFS($BB$1:BB4663,BB4663,$BC$1:BC4663,"ru")</f>
        <v>2787</v>
      </c>
      <c r="BE4663" t="str">
        <f t="shared" si="808"/>
        <v>re</v>
      </c>
      <c r="BF4663">
        <f>COUNTIFS($BB$1:BB4663,BB4663,$BE$1:BE4663,"re")</f>
        <v>2787</v>
      </c>
      <c r="BG4663" t="str">
        <f t="shared" si="809"/>
        <v>ru2787_</v>
      </c>
      <c r="BH4663" t="str">
        <f t="shared" si="810"/>
        <v>re2787_</v>
      </c>
      <c r="BI4663" t="str">
        <f t="shared" si="811"/>
        <v>_0</v>
      </c>
      <c r="BJ4663" t="str">
        <f t="shared" si="801"/>
        <v>_</v>
      </c>
      <c r="BK4663" t="str">
        <f>IF(ISERROR(MATCH(LEFT(C4663,5)&amp;B4663&amp;"_"&amp;A4663,$BK$1:BK4662,0)),LEFT(C4663,5)&amp;B4663&amp;"_"&amp;A4663,"")</f>
        <v/>
      </c>
      <c r="BL4663">
        <f>COUNTIFS($B$1:B4663,B4663)-COUNTIFS($B$1:B4663,B4663,$BK$1:BK4663,"")</f>
        <v>0</v>
      </c>
      <c r="BM4663" t="str">
        <f t="shared" si="802"/>
        <v/>
      </c>
    </row>
    <row r="4664" spans="51:65" x14ac:dyDescent="0.25">
      <c r="AY4664" t="str">
        <f t="shared" si="803"/>
        <v/>
      </c>
      <c r="AZ4664">
        <f t="shared" si="804"/>
        <v>0</v>
      </c>
      <c r="BA4664" t="str">
        <f t="shared" si="805"/>
        <v>QB</v>
      </c>
      <c r="BB4664" t="str">
        <f t="shared" si="806"/>
        <v>_</v>
      </c>
      <c r="BC4664" t="str">
        <f t="shared" si="807"/>
        <v>ru</v>
      </c>
      <c r="BD4664">
        <f>COUNTIFS($BB$1:BB4664,BB4664,$BC$1:BC4664,"ru")</f>
        <v>2788</v>
      </c>
      <c r="BE4664" t="str">
        <f t="shared" si="808"/>
        <v>re</v>
      </c>
      <c r="BF4664">
        <f>COUNTIFS($BB$1:BB4664,BB4664,$BE$1:BE4664,"re")</f>
        <v>2788</v>
      </c>
      <c r="BG4664" t="str">
        <f t="shared" si="809"/>
        <v>ru2788_</v>
      </c>
      <c r="BH4664" t="str">
        <f t="shared" si="810"/>
        <v>re2788_</v>
      </c>
      <c r="BI4664" t="str">
        <f t="shared" si="811"/>
        <v>_0</v>
      </c>
      <c r="BJ4664" t="str">
        <f t="shared" si="801"/>
        <v>_</v>
      </c>
      <c r="BK4664" t="str">
        <f>IF(ISERROR(MATCH(LEFT(C4664,5)&amp;B4664&amp;"_"&amp;A4664,$BK$1:BK4663,0)),LEFT(C4664,5)&amp;B4664&amp;"_"&amp;A4664,"")</f>
        <v/>
      </c>
      <c r="BL4664">
        <f>COUNTIFS($B$1:B4664,B4664)-COUNTIFS($B$1:B4664,B4664,$BK$1:BK4664,"")</f>
        <v>0</v>
      </c>
      <c r="BM4664" t="str">
        <f t="shared" si="802"/>
        <v/>
      </c>
    </row>
    <row r="4665" spans="51:65" x14ac:dyDescent="0.25">
      <c r="AY4665" t="str">
        <f t="shared" si="803"/>
        <v/>
      </c>
      <c r="AZ4665">
        <f t="shared" si="804"/>
        <v>0</v>
      </c>
      <c r="BA4665" t="str">
        <f t="shared" si="805"/>
        <v>QB</v>
      </c>
      <c r="BB4665" t="str">
        <f t="shared" si="806"/>
        <v>_</v>
      </c>
      <c r="BC4665" t="str">
        <f t="shared" si="807"/>
        <v>ru</v>
      </c>
      <c r="BD4665">
        <f>COUNTIFS($BB$1:BB4665,BB4665,$BC$1:BC4665,"ru")</f>
        <v>2789</v>
      </c>
      <c r="BE4665" t="str">
        <f t="shared" si="808"/>
        <v>re</v>
      </c>
      <c r="BF4665">
        <f>COUNTIFS($BB$1:BB4665,BB4665,$BE$1:BE4665,"re")</f>
        <v>2789</v>
      </c>
      <c r="BG4665" t="str">
        <f t="shared" si="809"/>
        <v>ru2789_</v>
      </c>
      <c r="BH4665" t="str">
        <f t="shared" si="810"/>
        <v>re2789_</v>
      </c>
      <c r="BI4665" t="str">
        <f t="shared" si="811"/>
        <v>_0</v>
      </c>
      <c r="BJ4665" t="str">
        <f t="shared" si="801"/>
        <v>_</v>
      </c>
      <c r="BK4665" t="str">
        <f>IF(ISERROR(MATCH(LEFT(C4665,5)&amp;B4665&amp;"_"&amp;A4665,$BK$1:BK4664,0)),LEFT(C4665,5)&amp;B4665&amp;"_"&amp;A4665,"")</f>
        <v/>
      </c>
      <c r="BL4665">
        <f>COUNTIFS($B$1:B4665,B4665)-COUNTIFS($B$1:B4665,B4665,$BK$1:BK4665,"")</f>
        <v>0</v>
      </c>
      <c r="BM4665" t="str">
        <f t="shared" si="802"/>
        <v/>
      </c>
    </row>
    <row r="4666" spans="51:65" x14ac:dyDescent="0.25">
      <c r="AY4666" t="str">
        <f t="shared" si="803"/>
        <v/>
      </c>
      <c r="AZ4666">
        <f t="shared" si="804"/>
        <v>0</v>
      </c>
      <c r="BA4666" t="str">
        <f t="shared" si="805"/>
        <v>QB</v>
      </c>
      <c r="BB4666" t="str">
        <f t="shared" si="806"/>
        <v>_</v>
      </c>
      <c r="BC4666" t="str">
        <f t="shared" si="807"/>
        <v>ru</v>
      </c>
      <c r="BD4666">
        <f>COUNTIFS($BB$1:BB4666,BB4666,$BC$1:BC4666,"ru")</f>
        <v>2790</v>
      </c>
      <c r="BE4666" t="str">
        <f t="shared" si="808"/>
        <v>re</v>
      </c>
      <c r="BF4666">
        <f>COUNTIFS($BB$1:BB4666,BB4666,$BE$1:BE4666,"re")</f>
        <v>2790</v>
      </c>
      <c r="BG4666" t="str">
        <f t="shared" si="809"/>
        <v>ru2790_</v>
      </c>
      <c r="BH4666" t="str">
        <f t="shared" si="810"/>
        <v>re2790_</v>
      </c>
      <c r="BI4666" t="str">
        <f t="shared" si="811"/>
        <v>_0</v>
      </c>
      <c r="BJ4666" t="str">
        <f t="shared" si="801"/>
        <v>_</v>
      </c>
      <c r="BK4666" t="str">
        <f>IF(ISERROR(MATCH(LEFT(C4666,5)&amp;B4666&amp;"_"&amp;A4666,$BK$1:BK4665,0)),LEFT(C4666,5)&amp;B4666&amp;"_"&amp;A4666,"")</f>
        <v/>
      </c>
      <c r="BL4666">
        <f>COUNTIFS($B$1:B4666,B4666)-COUNTIFS($B$1:B4666,B4666,$BK$1:BK4666,"")</f>
        <v>0</v>
      </c>
      <c r="BM4666" t="str">
        <f t="shared" si="802"/>
        <v/>
      </c>
    </row>
    <row r="4667" spans="51:65" x14ac:dyDescent="0.25">
      <c r="AY4667" t="str">
        <f t="shared" si="803"/>
        <v/>
      </c>
      <c r="AZ4667">
        <f t="shared" si="804"/>
        <v>0</v>
      </c>
      <c r="BA4667" t="str">
        <f t="shared" si="805"/>
        <v>QB</v>
      </c>
      <c r="BB4667" t="str">
        <f t="shared" si="806"/>
        <v>_</v>
      </c>
      <c r="BC4667" t="str">
        <f t="shared" si="807"/>
        <v>ru</v>
      </c>
      <c r="BD4667">
        <f>COUNTIFS($BB$1:BB4667,BB4667,$BC$1:BC4667,"ru")</f>
        <v>2791</v>
      </c>
      <c r="BE4667" t="str">
        <f t="shared" si="808"/>
        <v>re</v>
      </c>
      <c r="BF4667">
        <f>COUNTIFS($BB$1:BB4667,BB4667,$BE$1:BE4667,"re")</f>
        <v>2791</v>
      </c>
      <c r="BG4667" t="str">
        <f t="shared" si="809"/>
        <v>ru2791_</v>
      </c>
      <c r="BH4667" t="str">
        <f t="shared" si="810"/>
        <v>re2791_</v>
      </c>
      <c r="BI4667" t="str">
        <f t="shared" si="811"/>
        <v>_0</v>
      </c>
      <c r="BJ4667" t="str">
        <f t="shared" si="801"/>
        <v>_</v>
      </c>
      <c r="BK4667" t="str">
        <f>IF(ISERROR(MATCH(LEFT(C4667,5)&amp;B4667&amp;"_"&amp;A4667,$BK$1:BK4666,0)),LEFT(C4667,5)&amp;B4667&amp;"_"&amp;A4667,"")</f>
        <v/>
      </c>
      <c r="BL4667">
        <f>COUNTIFS($B$1:B4667,B4667)-COUNTIFS($B$1:B4667,B4667,$BK$1:BK4667,"")</f>
        <v>0</v>
      </c>
      <c r="BM4667" t="str">
        <f t="shared" si="802"/>
        <v/>
      </c>
    </row>
    <row r="4668" spans="51:65" x14ac:dyDescent="0.25">
      <c r="AY4668" t="str">
        <f t="shared" si="803"/>
        <v/>
      </c>
      <c r="AZ4668">
        <f t="shared" si="804"/>
        <v>0</v>
      </c>
      <c r="BA4668" t="str">
        <f t="shared" si="805"/>
        <v>QB</v>
      </c>
      <c r="BB4668" t="str">
        <f t="shared" si="806"/>
        <v>_</v>
      </c>
      <c r="BC4668" t="str">
        <f t="shared" si="807"/>
        <v>ru</v>
      </c>
      <c r="BD4668">
        <f>COUNTIFS($BB$1:BB4668,BB4668,$BC$1:BC4668,"ru")</f>
        <v>2792</v>
      </c>
      <c r="BE4668" t="str">
        <f t="shared" si="808"/>
        <v>re</v>
      </c>
      <c r="BF4668">
        <f>COUNTIFS($BB$1:BB4668,BB4668,$BE$1:BE4668,"re")</f>
        <v>2792</v>
      </c>
      <c r="BG4668" t="str">
        <f t="shared" si="809"/>
        <v>ru2792_</v>
      </c>
      <c r="BH4668" t="str">
        <f t="shared" si="810"/>
        <v>re2792_</v>
      </c>
      <c r="BI4668" t="str">
        <f t="shared" si="811"/>
        <v>_0</v>
      </c>
      <c r="BJ4668" t="str">
        <f t="shared" si="801"/>
        <v>_</v>
      </c>
      <c r="BK4668" t="str">
        <f>IF(ISERROR(MATCH(LEFT(C4668,5)&amp;B4668&amp;"_"&amp;A4668,$BK$1:BK4667,0)),LEFT(C4668,5)&amp;B4668&amp;"_"&amp;A4668,"")</f>
        <v/>
      </c>
      <c r="BL4668">
        <f>COUNTIFS($B$1:B4668,B4668)-COUNTIFS($B$1:B4668,B4668,$BK$1:BK4668,"")</f>
        <v>0</v>
      </c>
      <c r="BM4668" t="str">
        <f t="shared" si="802"/>
        <v/>
      </c>
    </row>
    <row r="4669" spans="51:65" x14ac:dyDescent="0.25">
      <c r="AY4669" t="str">
        <f t="shared" si="803"/>
        <v/>
      </c>
      <c r="AZ4669">
        <f t="shared" si="804"/>
        <v>0</v>
      </c>
      <c r="BA4669" t="str">
        <f t="shared" si="805"/>
        <v>QB</v>
      </c>
      <c r="BB4669" t="str">
        <f t="shared" si="806"/>
        <v>_</v>
      </c>
      <c r="BC4669" t="str">
        <f t="shared" si="807"/>
        <v>ru</v>
      </c>
      <c r="BD4669">
        <f>COUNTIFS($BB$1:BB4669,BB4669,$BC$1:BC4669,"ru")</f>
        <v>2793</v>
      </c>
      <c r="BE4669" t="str">
        <f t="shared" si="808"/>
        <v>re</v>
      </c>
      <c r="BF4669">
        <f>COUNTIFS($BB$1:BB4669,BB4669,$BE$1:BE4669,"re")</f>
        <v>2793</v>
      </c>
      <c r="BG4669" t="str">
        <f t="shared" si="809"/>
        <v>ru2793_</v>
      </c>
      <c r="BH4669" t="str">
        <f t="shared" si="810"/>
        <v>re2793_</v>
      </c>
      <c r="BI4669" t="str">
        <f t="shared" si="811"/>
        <v>_0</v>
      </c>
      <c r="BJ4669" t="str">
        <f t="shared" si="801"/>
        <v>_</v>
      </c>
      <c r="BK4669" t="str">
        <f>IF(ISERROR(MATCH(LEFT(C4669,5)&amp;B4669&amp;"_"&amp;A4669,$BK$1:BK4668,0)),LEFT(C4669,5)&amp;B4669&amp;"_"&amp;A4669,"")</f>
        <v/>
      </c>
      <c r="BL4669">
        <f>COUNTIFS($B$1:B4669,B4669)-COUNTIFS($B$1:B4669,B4669,$BK$1:BK4669,"")</f>
        <v>0</v>
      </c>
      <c r="BM4669" t="str">
        <f t="shared" si="802"/>
        <v/>
      </c>
    </row>
    <row r="4670" spans="51:65" x14ac:dyDescent="0.25">
      <c r="AY4670" t="str">
        <f t="shared" si="803"/>
        <v/>
      </c>
      <c r="AZ4670">
        <f t="shared" si="804"/>
        <v>0</v>
      </c>
      <c r="BA4670" t="str">
        <f t="shared" si="805"/>
        <v>QB</v>
      </c>
      <c r="BB4670" t="str">
        <f t="shared" si="806"/>
        <v>_</v>
      </c>
      <c r="BC4670" t="str">
        <f t="shared" si="807"/>
        <v>ru</v>
      </c>
      <c r="BD4670">
        <f>COUNTIFS($BB$1:BB4670,BB4670,$BC$1:BC4670,"ru")</f>
        <v>2794</v>
      </c>
      <c r="BE4670" t="str">
        <f t="shared" si="808"/>
        <v>re</v>
      </c>
      <c r="BF4670">
        <f>COUNTIFS($BB$1:BB4670,BB4670,$BE$1:BE4670,"re")</f>
        <v>2794</v>
      </c>
      <c r="BG4670" t="str">
        <f t="shared" si="809"/>
        <v>ru2794_</v>
      </c>
      <c r="BH4670" t="str">
        <f t="shared" si="810"/>
        <v>re2794_</v>
      </c>
      <c r="BI4670" t="str">
        <f t="shared" si="811"/>
        <v>_0</v>
      </c>
      <c r="BJ4670" t="str">
        <f t="shared" si="801"/>
        <v>_</v>
      </c>
      <c r="BK4670" t="str">
        <f>IF(ISERROR(MATCH(LEFT(C4670,5)&amp;B4670&amp;"_"&amp;A4670,$BK$1:BK4669,0)),LEFT(C4670,5)&amp;B4670&amp;"_"&amp;A4670,"")</f>
        <v/>
      </c>
      <c r="BL4670">
        <f>COUNTIFS($B$1:B4670,B4670)-COUNTIFS($B$1:B4670,B4670,$BK$1:BK4670,"")</f>
        <v>0</v>
      </c>
      <c r="BM4670" t="str">
        <f t="shared" si="802"/>
        <v/>
      </c>
    </row>
    <row r="4671" spans="51:65" x14ac:dyDescent="0.25">
      <c r="AY4671" t="str">
        <f t="shared" si="803"/>
        <v/>
      </c>
      <c r="AZ4671">
        <f t="shared" si="804"/>
        <v>0</v>
      </c>
      <c r="BA4671" t="str">
        <f t="shared" si="805"/>
        <v>QB</v>
      </c>
      <c r="BB4671" t="str">
        <f t="shared" si="806"/>
        <v>_</v>
      </c>
      <c r="BC4671" t="str">
        <f t="shared" si="807"/>
        <v>ru</v>
      </c>
      <c r="BD4671">
        <f>COUNTIFS($BB$1:BB4671,BB4671,$BC$1:BC4671,"ru")</f>
        <v>2795</v>
      </c>
      <c r="BE4671" t="str">
        <f t="shared" si="808"/>
        <v>re</v>
      </c>
      <c r="BF4671">
        <f>COUNTIFS($BB$1:BB4671,BB4671,$BE$1:BE4671,"re")</f>
        <v>2795</v>
      </c>
      <c r="BG4671" t="str">
        <f t="shared" si="809"/>
        <v>ru2795_</v>
      </c>
      <c r="BH4671" t="str">
        <f t="shared" si="810"/>
        <v>re2795_</v>
      </c>
      <c r="BI4671" t="str">
        <f t="shared" si="811"/>
        <v>_0</v>
      </c>
      <c r="BJ4671" t="str">
        <f t="shared" si="801"/>
        <v>_</v>
      </c>
      <c r="BK4671" t="str">
        <f>IF(ISERROR(MATCH(LEFT(C4671,5)&amp;B4671&amp;"_"&amp;A4671,$BK$1:BK4670,0)),LEFT(C4671,5)&amp;B4671&amp;"_"&amp;A4671,"")</f>
        <v/>
      </c>
      <c r="BL4671">
        <f>COUNTIFS($B$1:B4671,B4671)-COUNTIFS($B$1:B4671,B4671,$BK$1:BK4671,"")</f>
        <v>0</v>
      </c>
      <c r="BM4671" t="str">
        <f t="shared" si="802"/>
        <v/>
      </c>
    </row>
    <row r="4672" spans="51:65" x14ac:dyDescent="0.25">
      <c r="AY4672" t="str">
        <f t="shared" si="803"/>
        <v/>
      </c>
      <c r="AZ4672">
        <f t="shared" si="804"/>
        <v>0</v>
      </c>
      <c r="BA4672" t="str">
        <f t="shared" si="805"/>
        <v>QB</v>
      </c>
      <c r="BB4672" t="str">
        <f t="shared" si="806"/>
        <v>_</v>
      </c>
      <c r="BC4672" t="str">
        <f t="shared" si="807"/>
        <v>ru</v>
      </c>
      <c r="BD4672">
        <f>COUNTIFS($BB$1:BB4672,BB4672,$BC$1:BC4672,"ru")</f>
        <v>2796</v>
      </c>
      <c r="BE4672" t="str">
        <f t="shared" si="808"/>
        <v>re</v>
      </c>
      <c r="BF4672">
        <f>COUNTIFS($BB$1:BB4672,BB4672,$BE$1:BE4672,"re")</f>
        <v>2796</v>
      </c>
      <c r="BG4672" t="str">
        <f t="shared" si="809"/>
        <v>ru2796_</v>
      </c>
      <c r="BH4672" t="str">
        <f t="shared" si="810"/>
        <v>re2796_</v>
      </c>
      <c r="BI4672" t="str">
        <f t="shared" si="811"/>
        <v>_0</v>
      </c>
      <c r="BJ4672" t="str">
        <f t="shared" si="801"/>
        <v>_</v>
      </c>
      <c r="BK4672" t="str">
        <f>IF(ISERROR(MATCH(LEFT(C4672,5)&amp;B4672&amp;"_"&amp;A4672,$BK$1:BK4671,0)),LEFT(C4672,5)&amp;B4672&amp;"_"&amp;A4672,"")</f>
        <v/>
      </c>
      <c r="BL4672">
        <f>COUNTIFS($B$1:B4672,B4672)-COUNTIFS($B$1:B4672,B4672,$BK$1:BK4672,"")</f>
        <v>0</v>
      </c>
      <c r="BM4672" t="str">
        <f t="shared" si="802"/>
        <v/>
      </c>
    </row>
    <row r="4673" spans="51:65" x14ac:dyDescent="0.25">
      <c r="AY4673" t="str">
        <f t="shared" si="803"/>
        <v/>
      </c>
      <c r="AZ4673">
        <f t="shared" si="804"/>
        <v>0</v>
      </c>
      <c r="BA4673" t="str">
        <f t="shared" si="805"/>
        <v>QB</v>
      </c>
      <c r="BB4673" t="str">
        <f t="shared" si="806"/>
        <v>_</v>
      </c>
      <c r="BC4673" t="str">
        <f t="shared" si="807"/>
        <v>ru</v>
      </c>
      <c r="BD4673">
        <f>COUNTIFS($BB$1:BB4673,BB4673,$BC$1:BC4673,"ru")</f>
        <v>2797</v>
      </c>
      <c r="BE4673" t="str">
        <f t="shared" si="808"/>
        <v>re</v>
      </c>
      <c r="BF4673">
        <f>COUNTIFS($BB$1:BB4673,BB4673,$BE$1:BE4673,"re")</f>
        <v>2797</v>
      </c>
      <c r="BG4673" t="str">
        <f t="shared" si="809"/>
        <v>ru2797_</v>
      </c>
      <c r="BH4673" t="str">
        <f t="shared" si="810"/>
        <v>re2797_</v>
      </c>
      <c r="BI4673" t="str">
        <f t="shared" si="811"/>
        <v>_0</v>
      </c>
      <c r="BJ4673" t="str">
        <f t="shared" si="801"/>
        <v>_</v>
      </c>
      <c r="BK4673" t="str">
        <f>IF(ISERROR(MATCH(LEFT(C4673,5)&amp;B4673&amp;"_"&amp;A4673,$BK$1:BK4672,0)),LEFT(C4673,5)&amp;B4673&amp;"_"&amp;A4673,"")</f>
        <v/>
      </c>
      <c r="BL4673">
        <f>COUNTIFS($B$1:B4673,B4673)-COUNTIFS($B$1:B4673,B4673,$BK$1:BK4673,"")</f>
        <v>0</v>
      </c>
      <c r="BM4673" t="str">
        <f t="shared" si="802"/>
        <v/>
      </c>
    </row>
    <row r="4674" spans="51:65" x14ac:dyDescent="0.25">
      <c r="AY4674" t="str">
        <f t="shared" si="803"/>
        <v/>
      </c>
      <c r="AZ4674">
        <f t="shared" si="804"/>
        <v>0</v>
      </c>
      <c r="BA4674" t="str">
        <f t="shared" si="805"/>
        <v>QB</v>
      </c>
      <c r="BB4674" t="str">
        <f t="shared" si="806"/>
        <v>_</v>
      </c>
      <c r="BC4674" t="str">
        <f t="shared" si="807"/>
        <v>ru</v>
      </c>
      <c r="BD4674">
        <f>COUNTIFS($BB$1:BB4674,BB4674,$BC$1:BC4674,"ru")</f>
        <v>2798</v>
      </c>
      <c r="BE4674" t="str">
        <f t="shared" si="808"/>
        <v>re</v>
      </c>
      <c r="BF4674">
        <f>COUNTIFS($BB$1:BB4674,BB4674,$BE$1:BE4674,"re")</f>
        <v>2798</v>
      </c>
      <c r="BG4674" t="str">
        <f t="shared" si="809"/>
        <v>ru2798_</v>
      </c>
      <c r="BH4674" t="str">
        <f t="shared" si="810"/>
        <v>re2798_</v>
      </c>
      <c r="BI4674" t="str">
        <f t="shared" si="811"/>
        <v>_0</v>
      </c>
      <c r="BJ4674" t="str">
        <f t="shared" si="801"/>
        <v>_</v>
      </c>
      <c r="BK4674" t="str">
        <f>IF(ISERROR(MATCH(LEFT(C4674,5)&amp;B4674&amp;"_"&amp;A4674,$BK$1:BK4673,0)),LEFT(C4674,5)&amp;B4674&amp;"_"&amp;A4674,"")</f>
        <v/>
      </c>
      <c r="BL4674">
        <f>COUNTIFS($B$1:B4674,B4674)-COUNTIFS($B$1:B4674,B4674,$BK$1:BK4674,"")</f>
        <v>0</v>
      </c>
      <c r="BM4674" t="str">
        <f t="shared" si="802"/>
        <v/>
      </c>
    </row>
    <row r="4675" spans="51:65" x14ac:dyDescent="0.25">
      <c r="AY4675" t="str">
        <f t="shared" si="803"/>
        <v/>
      </c>
      <c r="AZ4675">
        <f t="shared" si="804"/>
        <v>0</v>
      </c>
      <c r="BA4675" t="str">
        <f t="shared" si="805"/>
        <v>QB</v>
      </c>
      <c r="BB4675" t="str">
        <f t="shared" si="806"/>
        <v>_</v>
      </c>
      <c r="BC4675" t="str">
        <f t="shared" si="807"/>
        <v>ru</v>
      </c>
      <c r="BD4675">
        <f>COUNTIFS($BB$1:BB4675,BB4675,$BC$1:BC4675,"ru")</f>
        <v>2799</v>
      </c>
      <c r="BE4675" t="str">
        <f t="shared" si="808"/>
        <v>re</v>
      </c>
      <c r="BF4675">
        <f>COUNTIFS($BB$1:BB4675,BB4675,$BE$1:BE4675,"re")</f>
        <v>2799</v>
      </c>
      <c r="BG4675" t="str">
        <f t="shared" si="809"/>
        <v>ru2799_</v>
      </c>
      <c r="BH4675" t="str">
        <f t="shared" si="810"/>
        <v>re2799_</v>
      </c>
      <c r="BI4675" t="str">
        <f t="shared" si="811"/>
        <v>_0</v>
      </c>
      <c r="BJ4675" t="str">
        <f t="shared" ref="BJ4675:BJ4738" si="812">LEFT(C4675,5)&amp;B4675&amp;"_"&amp;A4675</f>
        <v>_</v>
      </c>
      <c r="BK4675" t="str">
        <f>IF(ISERROR(MATCH(LEFT(C4675,5)&amp;B4675&amp;"_"&amp;A4675,$BK$1:BK4674,0)),LEFT(C4675,5)&amp;B4675&amp;"_"&amp;A4675,"")</f>
        <v/>
      </c>
      <c r="BL4675">
        <f>COUNTIFS($B$1:B4675,B4675)-COUNTIFS($B$1:B4675,B4675,$BK$1:BK4675,"")</f>
        <v>0</v>
      </c>
      <c r="BM4675" t="str">
        <f t="shared" ref="BM4675:BM4738" si="813">IF(BK4675="","",LEFT(C4675,5)&amp;B4675&amp;BL4675)</f>
        <v/>
      </c>
    </row>
    <row r="4676" spans="51:65" x14ac:dyDescent="0.25">
      <c r="AY4676" t="str">
        <f t="shared" si="803"/>
        <v/>
      </c>
      <c r="AZ4676">
        <f t="shared" si="804"/>
        <v>0</v>
      </c>
      <c r="BA4676" t="str">
        <f t="shared" si="805"/>
        <v>QB</v>
      </c>
      <c r="BB4676" t="str">
        <f t="shared" si="806"/>
        <v>_</v>
      </c>
      <c r="BC4676" t="str">
        <f t="shared" si="807"/>
        <v>ru</v>
      </c>
      <c r="BD4676">
        <f>COUNTIFS($BB$1:BB4676,BB4676,$BC$1:BC4676,"ru")</f>
        <v>2800</v>
      </c>
      <c r="BE4676" t="str">
        <f t="shared" si="808"/>
        <v>re</v>
      </c>
      <c r="BF4676">
        <f>COUNTIFS($BB$1:BB4676,BB4676,$BE$1:BE4676,"re")</f>
        <v>2800</v>
      </c>
      <c r="BG4676" t="str">
        <f t="shared" si="809"/>
        <v>ru2800_</v>
      </c>
      <c r="BH4676" t="str">
        <f t="shared" si="810"/>
        <v>re2800_</v>
      </c>
      <c r="BI4676" t="str">
        <f t="shared" si="811"/>
        <v>_0</v>
      </c>
      <c r="BJ4676" t="str">
        <f t="shared" si="812"/>
        <v>_</v>
      </c>
      <c r="BK4676" t="str">
        <f>IF(ISERROR(MATCH(LEFT(C4676,5)&amp;B4676&amp;"_"&amp;A4676,$BK$1:BK4675,0)),LEFT(C4676,5)&amp;B4676&amp;"_"&amp;A4676,"")</f>
        <v/>
      </c>
      <c r="BL4676">
        <f>COUNTIFS($B$1:B4676,B4676)-COUNTIFS($B$1:B4676,B4676,$BK$1:BK4676,"")</f>
        <v>0</v>
      </c>
      <c r="BM4676" t="str">
        <f t="shared" si="813"/>
        <v/>
      </c>
    </row>
    <row r="4677" spans="51:65" x14ac:dyDescent="0.25">
      <c r="AY4677" t="str">
        <f t="shared" si="803"/>
        <v/>
      </c>
      <c r="AZ4677">
        <f t="shared" si="804"/>
        <v>0</v>
      </c>
      <c r="BA4677" t="str">
        <f t="shared" si="805"/>
        <v>QB</v>
      </c>
      <c r="BB4677" t="str">
        <f t="shared" si="806"/>
        <v>_</v>
      </c>
      <c r="BC4677" t="str">
        <f t="shared" si="807"/>
        <v>ru</v>
      </c>
      <c r="BD4677">
        <f>COUNTIFS($BB$1:BB4677,BB4677,$BC$1:BC4677,"ru")</f>
        <v>2801</v>
      </c>
      <c r="BE4677" t="str">
        <f t="shared" si="808"/>
        <v>re</v>
      </c>
      <c r="BF4677">
        <f>COUNTIFS($BB$1:BB4677,BB4677,$BE$1:BE4677,"re")</f>
        <v>2801</v>
      </c>
      <c r="BG4677" t="str">
        <f t="shared" si="809"/>
        <v>ru2801_</v>
      </c>
      <c r="BH4677" t="str">
        <f t="shared" si="810"/>
        <v>re2801_</v>
      </c>
      <c r="BI4677" t="str">
        <f t="shared" si="811"/>
        <v>_0</v>
      </c>
      <c r="BJ4677" t="str">
        <f t="shared" si="812"/>
        <v>_</v>
      </c>
      <c r="BK4677" t="str">
        <f>IF(ISERROR(MATCH(LEFT(C4677,5)&amp;B4677&amp;"_"&amp;A4677,$BK$1:BK4676,0)),LEFT(C4677,5)&amp;B4677&amp;"_"&amp;A4677,"")</f>
        <v/>
      </c>
      <c r="BL4677">
        <f>COUNTIFS($B$1:B4677,B4677)-COUNTIFS($B$1:B4677,B4677,$BK$1:BK4677,"")</f>
        <v>0</v>
      </c>
      <c r="BM4677" t="str">
        <f t="shared" si="813"/>
        <v/>
      </c>
    </row>
    <row r="4678" spans="51:65" x14ac:dyDescent="0.25">
      <c r="AY4678" t="str">
        <f t="shared" si="803"/>
        <v/>
      </c>
      <c r="AZ4678">
        <f t="shared" si="804"/>
        <v>0</v>
      </c>
      <c r="BA4678" t="str">
        <f t="shared" si="805"/>
        <v>QB</v>
      </c>
      <c r="BB4678" t="str">
        <f t="shared" si="806"/>
        <v>_</v>
      </c>
      <c r="BC4678" t="str">
        <f t="shared" si="807"/>
        <v>ru</v>
      </c>
      <c r="BD4678">
        <f>COUNTIFS($BB$1:BB4678,BB4678,$BC$1:BC4678,"ru")</f>
        <v>2802</v>
      </c>
      <c r="BE4678" t="str">
        <f t="shared" si="808"/>
        <v>re</v>
      </c>
      <c r="BF4678">
        <f>COUNTIFS($BB$1:BB4678,BB4678,$BE$1:BE4678,"re")</f>
        <v>2802</v>
      </c>
      <c r="BG4678" t="str">
        <f t="shared" si="809"/>
        <v>ru2802_</v>
      </c>
      <c r="BH4678" t="str">
        <f t="shared" si="810"/>
        <v>re2802_</v>
      </c>
      <c r="BI4678" t="str">
        <f t="shared" si="811"/>
        <v>_0</v>
      </c>
      <c r="BJ4678" t="str">
        <f t="shared" si="812"/>
        <v>_</v>
      </c>
      <c r="BK4678" t="str">
        <f>IF(ISERROR(MATCH(LEFT(C4678,5)&amp;B4678&amp;"_"&amp;A4678,$BK$1:BK4677,0)),LEFT(C4678,5)&amp;B4678&amp;"_"&amp;A4678,"")</f>
        <v/>
      </c>
      <c r="BL4678">
        <f>COUNTIFS($B$1:B4678,B4678)-COUNTIFS($B$1:B4678,B4678,$BK$1:BK4678,"")</f>
        <v>0</v>
      </c>
      <c r="BM4678" t="str">
        <f t="shared" si="813"/>
        <v/>
      </c>
    </row>
    <row r="4679" spans="51:65" x14ac:dyDescent="0.25">
      <c r="AY4679" t="str">
        <f t="shared" si="803"/>
        <v/>
      </c>
      <c r="AZ4679">
        <f t="shared" si="804"/>
        <v>0</v>
      </c>
      <c r="BA4679" t="str">
        <f t="shared" si="805"/>
        <v>QB</v>
      </c>
      <c r="BB4679" t="str">
        <f t="shared" si="806"/>
        <v>_</v>
      </c>
      <c r="BC4679" t="str">
        <f t="shared" si="807"/>
        <v>ru</v>
      </c>
      <c r="BD4679">
        <f>COUNTIFS($BB$1:BB4679,BB4679,$BC$1:BC4679,"ru")</f>
        <v>2803</v>
      </c>
      <c r="BE4679" t="str">
        <f t="shared" si="808"/>
        <v>re</v>
      </c>
      <c r="BF4679">
        <f>COUNTIFS($BB$1:BB4679,BB4679,$BE$1:BE4679,"re")</f>
        <v>2803</v>
      </c>
      <c r="BG4679" t="str">
        <f t="shared" si="809"/>
        <v>ru2803_</v>
      </c>
      <c r="BH4679" t="str">
        <f t="shared" si="810"/>
        <v>re2803_</v>
      </c>
      <c r="BI4679" t="str">
        <f t="shared" si="811"/>
        <v>_0</v>
      </c>
      <c r="BJ4679" t="str">
        <f t="shared" si="812"/>
        <v>_</v>
      </c>
      <c r="BK4679" t="str">
        <f>IF(ISERROR(MATCH(LEFT(C4679,5)&amp;B4679&amp;"_"&amp;A4679,$BK$1:BK4678,0)),LEFT(C4679,5)&amp;B4679&amp;"_"&amp;A4679,"")</f>
        <v/>
      </c>
      <c r="BL4679">
        <f>COUNTIFS($B$1:B4679,B4679)-COUNTIFS($B$1:B4679,B4679,$BK$1:BK4679,"")</f>
        <v>0</v>
      </c>
      <c r="BM4679" t="str">
        <f t="shared" si="813"/>
        <v/>
      </c>
    </row>
    <row r="4680" spans="51:65" x14ac:dyDescent="0.25">
      <c r="AY4680" t="str">
        <f t="shared" si="803"/>
        <v/>
      </c>
      <c r="AZ4680">
        <f t="shared" si="804"/>
        <v>0</v>
      </c>
      <c r="BA4680" t="str">
        <f t="shared" si="805"/>
        <v>QB</v>
      </c>
      <c r="BB4680" t="str">
        <f t="shared" si="806"/>
        <v>_</v>
      </c>
      <c r="BC4680" t="str">
        <f t="shared" si="807"/>
        <v>ru</v>
      </c>
      <c r="BD4680">
        <f>COUNTIFS($BB$1:BB4680,BB4680,$BC$1:BC4680,"ru")</f>
        <v>2804</v>
      </c>
      <c r="BE4680" t="str">
        <f t="shared" si="808"/>
        <v>re</v>
      </c>
      <c r="BF4680">
        <f>COUNTIFS($BB$1:BB4680,BB4680,$BE$1:BE4680,"re")</f>
        <v>2804</v>
      </c>
      <c r="BG4680" t="str">
        <f t="shared" si="809"/>
        <v>ru2804_</v>
      </c>
      <c r="BH4680" t="str">
        <f t="shared" si="810"/>
        <v>re2804_</v>
      </c>
      <c r="BI4680" t="str">
        <f t="shared" si="811"/>
        <v>_0</v>
      </c>
      <c r="BJ4680" t="str">
        <f t="shared" si="812"/>
        <v>_</v>
      </c>
      <c r="BK4680" t="str">
        <f>IF(ISERROR(MATCH(LEFT(C4680,5)&amp;B4680&amp;"_"&amp;A4680,$BK$1:BK4679,0)),LEFT(C4680,5)&amp;B4680&amp;"_"&amp;A4680,"")</f>
        <v/>
      </c>
      <c r="BL4680">
        <f>COUNTIFS($B$1:B4680,B4680)-COUNTIFS($B$1:B4680,B4680,$BK$1:BK4680,"")</f>
        <v>0</v>
      </c>
      <c r="BM4680" t="str">
        <f t="shared" si="813"/>
        <v/>
      </c>
    </row>
    <row r="4681" spans="51:65" x14ac:dyDescent="0.25">
      <c r="AY4681" t="str">
        <f t="shared" si="803"/>
        <v/>
      </c>
      <c r="AZ4681">
        <f t="shared" si="804"/>
        <v>0</v>
      </c>
      <c r="BA4681" t="str">
        <f t="shared" si="805"/>
        <v>QB</v>
      </c>
      <c r="BB4681" t="str">
        <f t="shared" si="806"/>
        <v>_</v>
      </c>
      <c r="BC4681" t="str">
        <f t="shared" si="807"/>
        <v>ru</v>
      </c>
      <c r="BD4681">
        <f>COUNTIFS($BB$1:BB4681,BB4681,$BC$1:BC4681,"ru")</f>
        <v>2805</v>
      </c>
      <c r="BE4681" t="str">
        <f t="shared" si="808"/>
        <v>re</v>
      </c>
      <c r="BF4681">
        <f>COUNTIFS($BB$1:BB4681,BB4681,$BE$1:BE4681,"re")</f>
        <v>2805</v>
      </c>
      <c r="BG4681" t="str">
        <f t="shared" si="809"/>
        <v>ru2805_</v>
      </c>
      <c r="BH4681" t="str">
        <f t="shared" si="810"/>
        <v>re2805_</v>
      </c>
      <c r="BI4681" t="str">
        <f t="shared" si="811"/>
        <v>_0</v>
      </c>
      <c r="BJ4681" t="str">
        <f t="shared" si="812"/>
        <v>_</v>
      </c>
      <c r="BK4681" t="str">
        <f>IF(ISERROR(MATCH(LEFT(C4681,5)&amp;B4681&amp;"_"&amp;A4681,$BK$1:BK4680,0)),LEFT(C4681,5)&amp;B4681&amp;"_"&amp;A4681,"")</f>
        <v/>
      </c>
      <c r="BL4681">
        <f>COUNTIFS($B$1:B4681,B4681)-COUNTIFS($B$1:B4681,B4681,$BK$1:BK4681,"")</f>
        <v>0</v>
      </c>
      <c r="BM4681" t="str">
        <f t="shared" si="813"/>
        <v/>
      </c>
    </row>
    <row r="4682" spans="51:65" x14ac:dyDescent="0.25">
      <c r="AY4682" t="str">
        <f t="shared" si="803"/>
        <v/>
      </c>
      <c r="AZ4682">
        <f t="shared" si="804"/>
        <v>0</v>
      </c>
      <c r="BA4682" t="str">
        <f t="shared" si="805"/>
        <v>QB</v>
      </c>
      <c r="BB4682" t="str">
        <f t="shared" si="806"/>
        <v>_</v>
      </c>
      <c r="BC4682" t="str">
        <f t="shared" si="807"/>
        <v>ru</v>
      </c>
      <c r="BD4682">
        <f>COUNTIFS($BB$1:BB4682,BB4682,$BC$1:BC4682,"ru")</f>
        <v>2806</v>
      </c>
      <c r="BE4682" t="str">
        <f t="shared" si="808"/>
        <v>re</v>
      </c>
      <c r="BF4682">
        <f>COUNTIFS($BB$1:BB4682,BB4682,$BE$1:BE4682,"re")</f>
        <v>2806</v>
      </c>
      <c r="BG4682" t="str">
        <f t="shared" si="809"/>
        <v>ru2806_</v>
      </c>
      <c r="BH4682" t="str">
        <f t="shared" si="810"/>
        <v>re2806_</v>
      </c>
      <c r="BI4682" t="str">
        <f t="shared" si="811"/>
        <v>_0</v>
      </c>
      <c r="BJ4682" t="str">
        <f t="shared" si="812"/>
        <v>_</v>
      </c>
      <c r="BK4682" t="str">
        <f>IF(ISERROR(MATCH(LEFT(C4682,5)&amp;B4682&amp;"_"&amp;A4682,$BK$1:BK4681,0)),LEFT(C4682,5)&amp;B4682&amp;"_"&amp;A4682,"")</f>
        <v/>
      </c>
      <c r="BL4682">
        <f>COUNTIFS($B$1:B4682,B4682)-COUNTIFS($B$1:B4682,B4682,$BK$1:BK4682,"")</f>
        <v>0</v>
      </c>
      <c r="BM4682" t="str">
        <f t="shared" si="813"/>
        <v/>
      </c>
    </row>
    <row r="4683" spans="51:65" x14ac:dyDescent="0.25">
      <c r="AY4683" t="str">
        <f t="shared" si="803"/>
        <v/>
      </c>
      <c r="AZ4683">
        <f t="shared" si="804"/>
        <v>0</v>
      </c>
      <c r="BA4683" t="str">
        <f t="shared" si="805"/>
        <v>QB</v>
      </c>
      <c r="BB4683" t="str">
        <f t="shared" si="806"/>
        <v>_</v>
      </c>
      <c r="BC4683" t="str">
        <f t="shared" si="807"/>
        <v>ru</v>
      </c>
      <c r="BD4683">
        <f>COUNTIFS($BB$1:BB4683,BB4683,$BC$1:BC4683,"ru")</f>
        <v>2807</v>
      </c>
      <c r="BE4683" t="str">
        <f t="shared" si="808"/>
        <v>re</v>
      </c>
      <c r="BF4683">
        <f>COUNTIFS($BB$1:BB4683,BB4683,$BE$1:BE4683,"re")</f>
        <v>2807</v>
      </c>
      <c r="BG4683" t="str">
        <f t="shared" si="809"/>
        <v>ru2807_</v>
      </c>
      <c r="BH4683" t="str">
        <f t="shared" si="810"/>
        <v>re2807_</v>
      </c>
      <c r="BI4683" t="str">
        <f t="shared" si="811"/>
        <v>_0</v>
      </c>
      <c r="BJ4683" t="str">
        <f t="shared" si="812"/>
        <v>_</v>
      </c>
      <c r="BK4683" t="str">
        <f>IF(ISERROR(MATCH(LEFT(C4683,5)&amp;B4683&amp;"_"&amp;A4683,$BK$1:BK4682,0)),LEFT(C4683,5)&amp;B4683&amp;"_"&amp;A4683,"")</f>
        <v/>
      </c>
      <c r="BL4683">
        <f>COUNTIFS($B$1:B4683,B4683)-COUNTIFS($B$1:B4683,B4683,$BK$1:BK4683,"")</f>
        <v>0</v>
      </c>
      <c r="BM4683" t="str">
        <f t="shared" si="813"/>
        <v/>
      </c>
    </row>
    <row r="4684" spans="51:65" x14ac:dyDescent="0.25">
      <c r="AY4684" t="str">
        <f t="shared" si="803"/>
        <v/>
      </c>
      <c r="AZ4684">
        <f t="shared" si="804"/>
        <v>0</v>
      </c>
      <c r="BA4684" t="str">
        <f t="shared" si="805"/>
        <v>QB</v>
      </c>
      <c r="BB4684" t="str">
        <f t="shared" si="806"/>
        <v>_</v>
      </c>
      <c r="BC4684" t="str">
        <f t="shared" si="807"/>
        <v>ru</v>
      </c>
      <c r="BD4684">
        <f>COUNTIFS($BB$1:BB4684,BB4684,$BC$1:BC4684,"ru")</f>
        <v>2808</v>
      </c>
      <c r="BE4684" t="str">
        <f t="shared" si="808"/>
        <v>re</v>
      </c>
      <c r="BF4684">
        <f>COUNTIFS($BB$1:BB4684,BB4684,$BE$1:BE4684,"re")</f>
        <v>2808</v>
      </c>
      <c r="BG4684" t="str">
        <f t="shared" si="809"/>
        <v>ru2808_</v>
      </c>
      <c r="BH4684" t="str">
        <f t="shared" si="810"/>
        <v>re2808_</v>
      </c>
      <c r="BI4684" t="str">
        <f t="shared" si="811"/>
        <v>_0</v>
      </c>
      <c r="BJ4684" t="str">
        <f t="shared" si="812"/>
        <v>_</v>
      </c>
      <c r="BK4684" t="str">
        <f>IF(ISERROR(MATCH(LEFT(C4684,5)&amp;B4684&amp;"_"&amp;A4684,$BK$1:BK4683,0)),LEFT(C4684,5)&amp;B4684&amp;"_"&amp;A4684,"")</f>
        <v/>
      </c>
      <c r="BL4684">
        <f>COUNTIFS($B$1:B4684,B4684)-COUNTIFS($B$1:B4684,B4684,$BK$1:BK4684,"")</f>
        <v>0</v>
      </c>
      <c r="BM4684" t="str">
        <f t="shared" si="813"/>
        <v/>
      </c>
    </row>
    <row r="4685" spans="51:65" x14ac:dyDescent="0.25">
      <c r="AY4685" t="str">
        <f t="shared" si="803"/>
        <v/>
      </c>
      <c r="AZ4685">
        <f t="shared" si="804"/>
        <v>0</v>
      </c>
      <c r="BA4685" t="str">
        <f t="shared" si="805"/>
        <v>QB</v>
      </c>
      <c r="BB4685" t="str">
        <f t="shared" si="806"/>
        <v>_</v>
      </c>
      <c r="BC4685" t="str">
        <f t="shared" si="807"/>
        <v>ru</v>
      </c>
      <c r="BD4685">
        <f>COUNTIFS($BB$1:BB4685,BB4685,$BC$1:BC4685,"ru")</f>
        <v>2809</v>
      </c>
      <c r="BE4685" t="str">
        <f t="shared" si="808"/>
        <v>re</v>
      </c>
      <c r="BF4685">
        <f>COUNTIFS($BB$1:BB4685,BB4685,$BE$1:BE4685,"re")</f>
        <v>2809</v>
      </c>
      <c r="BG4685" t="str">
        <f t="shared" si="809"/>
        <v>ru2809_</v>
      </c>
      <c r="BH4685" t="str">
        <f t="shared" si="810"/>
        <v>re2809_</v>
      </c>
      <c r="BI4685" t="str">
        <f t="shared" si="811"/>
        <v>_0</v>
      </c>
      <c r="BJ4685" t="str">
        <f t="shared" si="812"/>
        <v>_</v>
      </c>
      <c r="BK4685" t="str">
        <f>IF(ISERROR(MATCH(LEFT(C4685,5)&amp;B4685&amp;"_"&amp;A4685,$BK$1:BK4684,0)),LEFT(C4685,5)&amp;B4685&amp;"_"&amp;A4685,"")</f>
        <v/>
      </c>
      <c r="BL4685">
        <f>COUNTIFS($B$1:B4685,B4685)-COUNTIFS($B$1:B4685,B4685,$BK$1:BK4685,"")</f>
        <v>0</v>
      </c>
      <c r="BM4685" t="str">
        <f t="shared" si="813"/>
        <v/>
      </c>
    </row>
    <row r="4686" spans="51:65" x14ac:dyDescent="0.25">
      <c r="AY4686" t="str">
        <f t="shared" si="803"/>
        <v/>
      </c>
      <c r="AZ4686">
        <f t="shared" si="804"/>
        <v>0</v>
      </c>
      <c r="BA4686" t="str">
        <f t="shared" si="805"/>
        <v>QB</v>
      </c>
      <c r="BB4686" t="str">
        <f t="shared" si="806"/>
        <v>_</v>
      </c>
      <c r="BC4686" t="str">
        <f t="shared" si="807"/>
        <v>ru</v>
      </c>
      <c r="BD4686">
        <f>COUNTIFS($BB$1:BB4686,BB4686,$BC$1:BC4686,"ru")</f>
        <v>2810</v>
      </c>
      <c r="BE4686" t="str">
        <f t="shared" si="808"/>
        <v>re</v>
      </c>
      <c r="BF4686">
        <f>COUNTIFS($BB$1:BB4686,BB4686,$BE$1:BE4686,"re")</f>
        <v>2810</v>
      </c>
      <c r="BG4686" t="str">
        <f t="shared" si="809"/>
        <v>ru2810_</v>
      </c>
      <c r="BH4686" t="str">
        <f t="shared" si="810"/>
        <v>re2810_</v>
      </c>
      <c r="BI4686" t="str">
        <f t="shared" si="811"/>
        <v>_0</v>
      </c>
      <c r="BJ4686" t="str">
        <f t="shared" si="812"/>
        <v>_</v>
      </c>
      <c r="BK4686" t="str">
        <f>IF(ISERROR(MATCH(LEFT(C4686,5)&amp;B4686&amp;"_"&amp;A4686,$BK$1:BK4685,0)),LEFT(C4686,5)&amp;B4686&amp;"_"&amp;A4686,"")</f>
        <v/>
      </c>
      <c r="BL4686">
        <f>COUNTIFS($B$1:B4686,B4686)-COUNTIFS($B$1:B4686,B4686,$BK$1:BK4686,"")</f>
        <v>0</v>
      </c>
      <c r="BM4686" t="str">
        <f t="shared" si="813"/>
        <v/>
      </c>
    </row>
    <row r="4687" spans="51:65" x14ac:dyDescent="0.25">
      <c r="AY4687" t="str">
        <f t="shared" si="803"/>
        <v/>
      </c>
      <c r="AZ4687">
        <f t="shared" si="804"/>
        <v>0</v>
      </c>
      <c r="BA4687" t="str">
        <f t="shared" si="805"/>
        <v>QB</v>
      </c>
      <c r="BB4687" t="str">
        <f t="shared" si="806"/>
        <v>_</v>
      </c>
      <c r="BC4687" t="str">
        <f t="shared" si="807"/>
        <v>ru</v>
      </c>
      <c r="BD4687">
        <f>COUNTIFS($BB$1:BB4687,BB4687,$BC$1:BC4687,"ru")</f>
        <v>2811</v>
      </c>
      <c r="BE4687" t="str">
        <f t="shared" si="808"/>
        <v>re</v>
      </c>
      <c r="BF4687">
        <f>COUNTIFS($BB$1:BB4687,BB4687,$BE$1:BE4687,"re")</f>
        <v>2811</v>
      </c>
      <c r="BG4687" t="str">
        <f t="shared" si="809"/>
        <v>ru2811_</v>
      </c>
      <c r="BH4687" t="str">
        <f t="shared" si="810"/>
        <v>re2811_</v>
      </c>
      <c r="BI4687" t="str">
        <f t="shared" si="811"/>
        <v>_0</v>
      </c>
      <c r="BJ4687" t="str">
        <f t="shared" si="812"/>
        <v>_</v>
      </c>
      <c r="BK4687" t="str">
        <f>IF(ISERROR(MATCH(LEFT(C4687,5)&amp;B4687&amp;"_"&amp;A4687,$BK$1:BK4686,0)),LEFT(C4687,5)&amp;B4687&amp;"_"&amp;A4687,"")</f>
        <v/>
      </c>
      <c r="BL4687">
        <f>COUNTIFS($B$1:B4687,B4687)-COUNTIFS($B$1:B4687,B4687,$BK$1:BK4687,"")</f>
        <v>0</v>
      </c>
      <c r="BM4687" t="str">
        <f t="shared" si="813"/>
        <v/>
      </c>
    </row>
    <row r="4688" spans="51:65" x14ac:dyDescent="0.25">
      <c r="AY4688" t="str">
        <f t="shared" si="803"/>
        <v/>
      </c>
      <c r="AZ4688">
        <f t="shared" si="804"/>
        <v>0</v>
      </c>
      <c r="BA4688" t="str">
        <f t="shared" si="805"/>
        <v>QB</v>
      </c>
      <c r="BB4688" t="str">
        <f t="shared" si="806"/>
        <v>_</v>
      </c>
      <c r="BC4688" t="str">
        <f t="shared" si="807"/>
        <v>ru</v>
      </c>
      <c r="BD4688">
        <f>COUNTIFS($BB$1:BB4688,BB4688,$BC$1:BC4688,"ru")</f>
        <v>2812</v>
      </c>
      <c r="BE4688" t="str">
        <f t="shared" si="808"/>
        <v>re</v>
      </c>
      <c r="BF4688">
        <f>COUNTIFS($BB$1:BB4688,BB4688,$BE$1:BE4688,"re")</f>
        <v>2812</v>
      </c>
      <c r="BG4688" t="str">
        <f t="shared" si="809"/>
        <v>ru2812_</v>
      </c>
      <c r="BH4688" t="str">
        <f t="shared" si="810"/>
        <v>re2812_</v>
      </c>
      <c r="BI4688" t="str">
        <f t="shared" si="811"/>
        <v>_0</v>
      </c>
      <c r="BJ4688" t="str">
        <f t="shared" si="812"/>
        <v>_</v>
      </c>
      <c r="BK4688" t="str">
        <f>IF(ISERROR(MATCH(LEFT(C4688,5)&amp;B4688&amp;"_"&amp;A4688,$BK$1:BK4687,0)),LEFT(C4688,5)&amp;B4688&amp;"_"&amp;A4688,"")</f>
        <v/>
      </c>
      <c r="BL4688">
        <f>COUNTIFS($B$1:B4688,B4688)-COUNTIFS($B$1:B4688,B4688,$BK$1:BK4688,"")</f>
        <v>0</v>
      </c>
      <c r="BM4688" t="str">
        <f t="shared" si="813"/>
        <v/>
      </c>
    </row>
    <row r="4689" spans="51:65" x14ac:dyDescent="0.25">
      <c r="AY4689" t="str">
        <f t="shared" si="803"/>
        <v/>
      </c>
      <c r="AZ4689">
        <f t="shared" si="804"/>
        <v>0</v>
      </c>
      <c r="BA4689" t="str">
        <f t="shared" si="805"/>
        <v>QB</v>
      </c>
      <c r="BB4689" t="str">
        <f t="shared" si="806"/>
        <v>_</v>
      </c>
      <c r="BC4689" t="str">
        <f t="shared" si="807"/>
        <v>ru</v>
      </c>
      <c r="BD4689">
        <f>COUNTIFS($BB$1:BB4689,BB4689,$BC$1:BC4689,"ru")</f>
        <v>2813</v>
      </c>
      <c r="BE4689" t="str">
        <f t="shared" si="808"/>
        <v>re</v>
      </c>
      <c r="BF4689">
        <f>COUNTIFS($BB$1:BB4689,BB4689,$BE$1:BE4689,"re")</f>
        <v>2813</v>
      </c>
      <c r="BG4689" t="str">
        <f t="shared" si="809"/>
        <v>ru2813_</v>
      </c>
      <c r="BH4689" t="str">
        <f t="shared" si="810"/>
        <v>re2813_</v>
      </c>
      <c r="BI4689" t="str">
        <f t="shared" si="811"/>
        <v>_0</v>
      </c>
      <c r="BJ4689" t="str">
        <f t="shared" si="812"/>
        <v>_</v>
      </c>
      <c r="BK4689" t="str">
        <f>IF(ISERROR(MATCH(LEFT(C4689,5)&amp;B4689&amp;"_"&amp;A4689,$BK$1:BK4688,0)),LEFT(C4689,5)&amp;B4689&amp;"_"&amp;A4689,"")</f>
        <v/>
      </c>
      <c r="BL4689">
        <f>COUNTIFS($B$1:B4689,B4689)-COUNTIFS($B$1:B4689,B4689,$BK$1:BK4689,"")</f>
        <v>0</v>
      </c>
      <c r="BM4689" t="str">
        <f t="shared" si="813"/>
        <v/>
      </c>
    </row>
    <row r="4690" spans="51:65" x14ac:dyDescent="0.25">
      <c r="AY4690" t="str">
        <f t="shared" si="803"/>
        <v/>
      </c>
      <c r="AZ4690">
        <f t="shared" si="804"/>
        <v>0</v>
      </c>
      <c r="BA4690" t="str">
        <f t="shared" si="805"/>
        <v>QB</v>
      </c>
      <c r="BB4690" t="str">
        <f t="shared" si="806"/>
        <v>_</v>
      </c>
      <c r="BC4690" t="str">
        <f t="shared" si="807"/>
        <v>ru</v>
      </c>
      <c r="BD4690">
        <f>COUNTIFS($BB$1:BB4690,BB4690,$BC$1:BC4690,"ru")</f>
        <v>2814</v>
      </c>
      <c r="BE4690" t="str">
        <f t="shared" si="808"/>
        <v>re</v>
      </c>
      <c r="BF4690">
        <f>COUNTIFS($BB$1:BB4690,BB4690,$BE$1:BE4690,"re")</f>
        <v>2814</v>
      </c>
      <c r="BG4690" t="str">
        <f t="shared" si="809"/>
        <v>ru2814_</v>
      </c>
      <c r="BH4690" t="str">
        <f t="shared" si="810"/>
        <v>re2814_</v>
      </c>
      <c r="BI4690" t="str">
        <f t="shared" si="811"/>
        <v>_0</v>
      </c>
      <c r="BJ4690" t="str">
        <f t="shared" si="812"/>
        <v>_</v>
      </c>
      <c r="BK4690" t="str">
        <f>IF(ISERROR(MATCH(LEFT(C4690,5)&amp;B4690&amp;"_"&amp;A4690,$BK$1:BK4689,0)),LEFT(C4690,5)&amp;B4690&amp;"_"&amp;A4690,"")</f>
        <v/>
      </c>
      <c r="BL4690">
        <f>COUNTIFS($B$1:B4690,B4690)-COUNTIFS($B$1:B4690,B4690,$BK$1:BK4690,"")</f>
        <v>0</v>
      </c>
      <c r="BM4690" t="str">
        <f t="shared" si="813"/>
        <v/>
      </c>
    </row>
    <row r="4691" spans="51:65" x14ac:dyDescent="0.25">
      <c r="AY4691" t="str">
        <f t="shared" si="803"/>
        <v/>
      </c>
      <c r="AZ4691">
        <f t="shared" si="804"/>
        <v>0</v>
      </c>
      <c r="BA4691" t="str">
        <f t="shared" si="805"/>
        <v>QB</v>
      </c>
      <c r="BB4691" t="str">
        <f t="shared" si="806"/>
        <v>_</v>
      </c>
      <c r="BC4691" t="str">
        <f t="shared" si="807"/>
        <v>ru</v>
      </c>
      <c r="BD4691">
        <f>COUNTIFS($BB$1:BB4691,BB4691,$BC$1:BC4691,"ru")</f>
        <v>2815</v>
      </c>
      <c r="BE4691" t="str">
        <f t="shared" si="808"/>
        <v>re</v>
      </c>
      <c r="BF4691">
        <f>COUNTIFS($BB$1:BB4691,BB4691,$BE$1:BE4691,"re")</f>
        <v>2815</v>
      </c>
      <c r="BG4691" t="str">
        <f t="shared" si="809"/>
        <v>ru2815_</v>
      </c>
      <c r="BH4691" t="str">
        <f t="shared" si="810"/>
        <v>re2815_</v>
      </c>
      <c r="BI4691" t="str">
        <f t="shared" si="811"/>
        <v>_0</v>
      </c>
      <c r="BJ4691" t="str">
        <f t="shared" si="812"/>
        <v>_</v>
      </c>
      <c r="BK4691" t="str">
        <f>IF(ISERROR(MATCH(LEFT(C4691,5)&amp;B4691&amp;"_"&amp;A4691,$BK$1:BK4690,0)),LEFT(C4691,5)&amp;B4691&amp;"_"&amp;A4691,"")</f>
        <v/>
      </c>
      <c r="BL4691">
        <f>COUNTIFS($B$1:B4691,B4691)-COUNTIFS($B$1:B4691,B4691,$BK$1:BK4691,"")</f>
        <v>0</v>
      </c>
      <c r="BM4691" t="str">
        <f t="shared" si="813"/>
        <v/>
      </c>
    </row>
    <row r="4692" spans="51:65" x14ac:dyDescent="0.25">
      <c r="AY4692" t="str">
        <f t="shared" si="803"/>
        <v/>
      </c>
      <c r="AZ4692">
        <f t="shared" si="804"/>
        <v>0</v>
      </c>
      <c r="BA4692" t="str">
        <f t="shared" si="805"/>
        <v>QB</v>
      </c>
      <c r="BB4692" t="str">
        <f t="shared" si="806"/>
        <v>_</v>
      </c>
      <c r="BC4692" t="str">
        <f t="shared" si="807"/>
        <v>ru</v>
      </c>
      <c r="BD4692">
        <f>COUNTIFS($BB$1:BB4692,BB4692,$BC$1:BC4692,"ru")</f>
        <v>2816</v>
      </c>
      <c r="BE4692" t="str">
        <f t="shared" si="808"/>
        <v>re</v>
      </c>
      <c r="BF4692">
        <f>COUNTIFS($BB$1:BB4692,BB4692,$BE$1:BE4692,"re")</f>
        <v>2816</v>
      </c>
      <c r="BG4692" t="str">
        <f t="shared" si="809"/>
        <v>ru2816_</v>
      </c>
      <c r="BH4692" t="str">
        <f t="shared" si="810"/>
        <v>re2816_</v>
      </c>
      <c r="BI4692" t="str">
        <f t="shared" si="811"/>
        <v>_0</v>
      </c>
      <c r="BJ4692" t="str">
        <f t="shared" si="812"/>
        <v>_</v>
      </c>
      <c r="BK4692" t="str">
        <f>IF(ISERROR(MATCH(LEFT(C4692,5)&amp;B4692&amp;"_"&amp;A4692,$BK$1:BK4691,0)),LEFT(C4692,5)&amp;B4692&amp;"_"&amp;A4692,"")</f>
        <v/>
      </c>
      <c r="BL4692">
        <f>COUNTIFS($B$1:B4692,B4692)-COUNTIFS($B$1:B4692,B4692,$BK$1:BK4692,"")</f>
        <v>0</v>
      </c>
      <c r="BM4692" t="str">
        <f t="shared" si="813"/>
        <v/>
      </c>
    </row>
    <row r="4693" spans="51:65" x14ac:dyDescent="0.25">
      <c r="AY4693" t="str">
        <f t="shared" si="803"/>
        <v/>
      </c>
      <c r="AZ4693">
        <f t="shared" si="804"/>
        <v>0</v>
      </c>
      <c r="BA4693" t="str">
        <f t="shared" si="805"/>
        <v>QB</v>
      </c>
      <c r="BB4693" t="str">
        <f t="shared" si="806"/>
        <v>_</v>
      </c>
      <c r="BC4693" t="str">
        <f t="shared" si="807"/>
        <v>ru</v>
      </c>
      <c r="BD4693">
        <f>COUNTIFS($BB$1:BB4693,BB4693,$BC$1:BC4693,"ru")</f>
        <v>2817</v>
      </c>
      <c r="BE4693" t="str">
        <f t="shared" si="808"/>
        <v>re</v>
      </c>
      <c r="BF4693">
        <f>COUNTIFS($BB$1:BB4693,BB4693,$BE$1:BE4693,"re")</f>
        <v>2817</v>
      </c>
      <c r="BG4693" t="str">
        <f t="shared" si="809"/>
        <v>ru2817_</v>
      </c>
      <c r="BH4693" t="str">
        <f t="shared" si="810"/>
        <v>re2817_</v>
      </c>
      <c r="BI4693" t="str">
        <f t="shared" si="811"/>
        <v>_0</v>
      </c>
      <c r="BJ4693" t="str">
        <f t="shared" si="812"/>
        <v>_</v>
      </c>
      <c r="BK4693" t="str">
        <f>IF(ISERROR(MATCH(LEFT(C4693,5)&amp;B4693&amp;"_"&amp;A4693,$BK$1:BK4692,0)),LEFT(C4693,5)&amp;B4693&amp;"_"&amp;A4693,"")</f>
        <v/>
      </c>
      <c r="BL4693">
        <f>COUNTIFS($B$1:B4693,B4693)-COUNTIFS($B$1:B4693,B4693,$BK$1:BK4693,"")</f>
        <v>0</v>
      </c>
      <c r="BM4693" t="str">
        <f t="shared" si="813"/>
        <v/>
      </c>
    </row>
    <row r="4694" spans="51:65" x14ac:dyDescent="0.25">
      <c r="AY4694" t="str">
        <f t="shared" si="803"/>
        <v/>
      </c>
      <c r="AZ4694">
        <f t="shared" si="804"/>
        <v>0</v>
      </c>
      <c r="BA4694" t="str">
        <f t="shared" si="805"/>
        <v>QB</v>
      </c>
      <c r="BB4694" t="str">
        <f t="shared" si="806"/>
        <v>_</v>
      </c>
      <c r="BC4694" t="str">
        <f t="shared" si="807"/>
        <v>ru</v>
      </c>
      <c r="BD4694">
        <f>COUNTIFS($BB$1:BB4694,BB4694,$BC$1:BC4694,"ru")</f>
        <v>2818</v>
      </c>
      <c r="BE4694" t="str">
        <f t="shared" si="808"/>
        <v>re</v>
      </c>
      <c r="BF4694">
        <f>COUNTIFS($BB$1:BB4694,BB4694,$BE$1:BE4694,"re")</f>
        <v>2818</v>
      </c>
      <c r="BG4694" t="str">
        <f t="shared" si="809"/>
        <v>ru2818_</v>
      </c>
      <c r="BH4694" t="str">
        <f t="shared" si="810"/>
        <v>re2818_</v>
      </c>
      <c r="BI4694" t="str">
        <f t="shared" si="811"/>
        <v>_0</v>
      </c>
      <c r="BJ4694" t="str">
        <f t="shared" si="812"/>
        <v>_</v>
      </c>
      <c r="BK4694" t="str">
        <f>IF(ISERROR(MATCH(LEFT(C4694,5)&amp;B4694&amp;"_"&amp;A4694,$BK$1:BK4693,0)),LEFT(C4694,5)&amp;B4694&amp;"_"&amp;A4694,"")</f>
        <v/>
      </c>
      <c r="BL4694">
        <f>COUNTIFS($B$1:B4694,B4694)-COUNTIFS($B$1:B4694,B4694,$BK$1:BK4694,"")</f>
        <v>0</v>
      </c>
      <c r="BM4694" t="str">
        <f t="shared" si="813"/>
        <v/>
      </c>
    </row>
    <row r="4695" spans="51:65" x14ac:dyDescent="0.25">
      <c r="AY4695" t="str">
        <f t="shared" si="803"/>
        <v/>
      </c>
      <c r="AZ4695">
        <f t="shared" si="804"/>
        <v>0</v>
      </c>
      <c r="BA4695" t="str">
        <f t="shared" si="805"/>
        <v>QB</v>
      </c>
      <c r="BB4695" t="str">
        <f t="shared" si="806"/>
        <v>_</v>
      </c>
      <c r="BC4695" t="str">
        <f t="shared" si="807"/>
        <v>ru</v>
      </c>
      <c r="BD4695">
        <f>COUNTIFS($BB$1:BB4695,BB4695,$BC$1:BC4695,"ru")</f>
        <v>2819</v>
      </c>
      <c r="BE4695" t="str">
        <f t="shared" si="808"/>
        <v>re</v>
      </c>
      <c r="BF4695">
        <f>COUNTIFS($BB$1:BB4695,BB4695,$BE$1:BE4695,"re")</f>
        <v>2819</v>
      </c>
      <c r="BG4695" t="str">
        <f t="shared" si="809"/>
        <v>ru2819_</v>
      </c>
      <c r="BH4695" t="str">
        <f t="shared" si="810"/>
        <v>re2819_</v>
      </c>
      <c r="BI4695" t="str">
        <f t="shared" si="811"/>
        <v>_0</v>
      </c>
      <c r="BJ4695" t="str">
        <f t="shared" si="812"/>
        <v>_</v>
      </c>
      <c r="BK4695" t="str">
        <f>IF(ISERROR(MATCH(LEFT(C4695,5)&amp;B4695&amp;"_"&amp;A4695,$BK$1:BK4694,0)),LEFT(C4695,5)&amp;B4695&amp;"_"&amp;A4695,"")</f>
        <v/>
      </c>
      <c r="BL4695">
        <f>COUNTIFS($B$1:B4695,B4695)-COUNTIFS($B$1:B4695,B4695,$BK$1:BK4695,"")</f>
        <v>0</v>
      </c>
      <c r="BM4695" t="str">
        <f t="shared" si="813"/>
        <v/>
      </c>
    </row>
    <row r="4696" spans="51:65" x14ac:dyDescent="0.25">
      <c r="AY4696" t="str">
        <f t="shared" si="803"/>
        <v/>
      </c>
      <c r="AZ4696">
        <f t="shared" si="804"/>
        <v>0</v>
      </c>
      <c r="BA4696" t="str">
        <f t="shared" si="805"/>
        <v>QB</v>
      </c>
      <c r="BB4696" t="str">
        <f t="shared" si="806"/>
        <v>_</v>
      </c>
      <c r="BC4696" t="str">
        <f t="shared" si="807"/>
        <v>ru</v>
      </c>
      <c r="BD4696">
        <f>COUNTIFS($BB$1:BB4696,BB4696,$BC$1:BC4696,"ru")</f>
        <v>2820</v>
      </c>
      <c r="BE4696" t="str">
        <f t="shared" si="808"/>
        <v>re</v>
      </c>
      <c r="BF4696">
        <f>COUNTIFS($BB$1:BB4696,BB4696,$BE$1:BE4696,"re")</f>
        <v>2820</v>
      </c>
      <c r="BG4696" t="str">
        <f t="shared" si="809"/>
        <v>ru2820_</v>
      </c>
      <c r="BH4696" t="str">
        <f t="shared" si="810"/>
        <v>re2820_</v>
      </c>
      <c r="BI4696" t="str">
        <f t="shared" si="811"/>
        <v>_0</v>
      </c>
      <c r="BJ4696" t="str">
        <f t="shared" si="812"/>
        <v>_</v>
      </c>
      <c r="BK4696" t="str">
        <f>IF(ISERROR(MATCH(LEFT(C4696,5)&amp;B4696&amp;"_"&amp;A4696,$BK$1:BK4695,0)),LEFT(C4696,5)&amp;B4696&amp;"_"&amp;A4696,"")</f>
        <v/>
      </c>
      <c r="BL4696">
        <f>COUNTIFS($B$1:B4696,B4696)-COUNTIFS($B$1:B4696,B4696,$BK$1:BK4696,"")</f>
        <v>0</v>
      </c>
      <c r="BM4696" t="str">
        <f t="shared" si="813"/>
        <v/>
      </c>
    </row>
    <row r="4697" spans="51:65" x14ac:dyDescent="0.25">
      <c r="AY4697" t="str">
        <f t="shared" si="803"/>
        <v/>
      </c>
      <c r="AZ4697">
        <f t="shared" si="804"/>
        <v>0</v>
      </c>
      <c r="BA4697" t="str">
        <f t="shared" si="805"/>
        <v>QB</v>
      </c>
      <c r="BB4697" t="str">
        <f t="shared" si="806"/>
        <v>_</v>
      </c>
      <c r="BC4697" t="str">
        <f t="shared" si="807"/>
        <v>ru</v>
      </c>
      <c r="BD4697">
        <f>COUNTIFS($BB$1:BB4697,BB4697,$BC$1:BC4697,"ru")</f>
        <v>2821</v>
      </c>
      <c r="BE4697" t="str">
        <f t="shared" si="808"/>
        <v>re</v>
      </c>
      <c r="BF4697">
        <f>COUNTIFS($BB$1:BB4697,BB4697,$BE$1:BE4697,"re")</f>
        <v>2821</v>
      </c>
      <c r="BG4697" t="str">
        <f t="shared" si="809"/>
        <v>ru2821_</v>
      </c>
      <c r="BH4697" t="str">
        <f t="shared" si="810"/>
        <v>re2821_</v>
      </c>
      <c r="BI4697" t="str">
        <f t="shared" si="811"/>
        <v>_0</v>
      </c>
      <c r="BJ4697" t="str">
        <f t="shared" si="812"/>
        <v>_</v>
      </c>
      <c r="BK4697" t="str">
        <f>IF(ISERROR(MATCH(LEFT(C4697,5)&amp;B4697&amp;"_"&amp;A4697,$BK$1:BK4696,0)),LEFT(C4697,5)&amp;B4697&amp;"_"&amp;A4697,"")</f>
        <v/>
      </c>
      <c r="BL4697">
        <f>COUNTIFS($B$1:B4697,B4697)-COUNTIFS($B$1:B4697,B4697,$BK$1:BK4697,"")</f>
        <v>0</v>
      </c>
      <c r="BM4697" t="str">
        <f t="shared" si="813"/>
        <v/>
      </c>
    </row>
    <row r="4698" spans="51:65" x14ac:dyDescent="0.25">
      <c r="AY4698" t="str">
        <f t="shared" si="803"/>
        <v/>
      </c>
      <c r="AZ4698">
        <f t="shared" si="804"/>
        <v>0</v>
      </c>
      <c r="BA4698" t="str">
        <f t="shared" si="805"/>
        <v>QB</v>
      </c>
      <c r="BB4698" t="str">
        <f t="shared" si="806"/>
        <v>_</v>
      </c>
      <c r="BC4698" t="str">
        <f t="shared" si="807"/>
        <v>ru</v>
      </c>
      <c r="BD4698">
        <f>COUNTIFS($BB$1:BB4698,BB4698,$BC$1:BC4698,"ru")</f>
        <v>2822</v>
      </c>
      <c r="BE4698" t="str">
        <f t="shared" si="808"/>
        <v>re</v>
      </c>
      <c r="BF4698">
        <f>COUNTIFS($BB$1:BB4698,BB4698,$BE$1:BE4698,"re")</f>
        <v>2822</v>
      </c>
      <c r="BG4698" t="str">
        <f t="shared" si="809"/>
        <v>ru2822_</v>
      </c>
      <c r="BH4698" t="str">
        <f t="shared" si="810"/>
        <v>re2822_</v>
      </c>
      <c r="BI4698" t="str">
        <f t="shared" si="811"/>
        <v>_0</v>
      </c>
      <c r="BJ4698" t="str">
        <f t="shared" si="812"/>
        <v>_</v>
      </c>
      <c r="BK4698" t="str">
        <f>IF(ISERROR(MATCH(LEFT(C4698,5)&amp;B4698&amp;"_"&amp;A4698,$BK$1:BK4697,0)),LEFT(C4698,5)&amp;B4698&amp;"_"&amp;A4698,"")</f>
        <v/>
      </c>
      <c r="BL4698">
        <f>COUNTIFS($B$1:B4698,B4698)-COUNTIFS($B$1:B4698,B4698,$BK$1:BK4698,"")</f>
        <v>0</v>
      </c>
      <c r="BM4698" t="str">
        <f t="shared" si="813"/>
        <v/>
      </c>
    </row>
    <row r="4699" spans="51:65" x14ac:dyDescent="0.25">
      <c r="AY4699" t="str">
        <f t="shared" si="803"/>
        <v/>
      </c>
      <c r="AZ4699">
        <f t="shared" si="804"/>
        <v>0</v>
      </c>
      <c r="BA4699" t="str">
        <f t="shared" si="805"/>
        <v>QB</v>
      </c>
      <c r="BB4699" t="str">
        <f t="shared" si="806"/>
        <v>_</v>
      </c>
      <c r="BC4699" t="str">
        <f t="shared" si="807"/>
        <v>ru</v>
      </c>
      <c r="BD4699">
        <f>COUNTIFS($BB$1:BB4699,BB4699,$BC$1:BC4699,"ru")</f>
        <v>2823</v>
      </c>
      <c r="BE4699" t="str">
        <f t="shared" si="808"/>
        <v>re</v>
      </c>
      <c r="BF4699">
        <f>COUNTIFS($BB$1:BB4699,BB4699,$BE$1:BE4699,"re")</f>
        <v>2823</v>
      </c>
      <c r="BG4699" t="str">
        <f t="shared" si="809"/>
        <v>ru2823_</v>
      </c>
      <c r="BH4699" t="str">
        <f t="shared" si="810"/>
        <v>re2823_</v>
      </c>
      <c r="BI4699" t="str">
        <f t="shared" si="811"/>
        <v>_0</v>
      </c>
      <c r="BJ4699" t="str">
        <f t="shared" si="812"/>
        <v>_</v>
      </c>
      <c r="BK4699" t="str">
        <f>IF(ISERROR(MATCH(LEFT(C4699,5)&amp;B4699&amp;"_"&amp;A4699,$BK$1:BK4698,0)),LEFT(C4699,5)&amp;B4699&amp;"_"&amp;A4699,"")</f>
        <v/>
      </c>
      <c r="BL4699">
        <f>COUNTIFS($B$1:B4699,B4699)-COUNTIFS($B$1:B4699,B4699,$BK$1:BK4699,"")</f>
        <v>0</v>
      </c>
      <c r="BM4699" t="str">
        <f t="shared" si="813"/>
        <v/>
      </c>
    </row>
    <row r="4700" spans="51:65" x14ac:dyDescent="0.25">
      <c r="AY4700" t="str">
        <f t="shared" si="803"/>
        <v/>
      </c>
      <c r="AZ4700">
        <f t="shared" si="804"/>
        <v>0</v>
      </c>
      <c r="BA4700" t="str">
        <f t="shared" si="805"/>
        <v>QB</v>
      </c>
      <c r="BB4700" t="str">
        <f t="shared" si="806"/>
        <v>_</v>
      </c>
      <c r="BC4700" t="str">
        <f t="shared" si="807"/>
        <v>ru</v>
      </c>
      <c r="BD4700">
        <f>COUNTIFS($BB$1:BB4700,BB4700,$BC$1:BC4700,"ru")</f>
        <v>2824</v>
      </c>
      <c r="BE4700" t="str">
        <f t="shared" si="808"/>
        <v>re</v>
      </c>
      <c r="BF4700">
        <f>COUNTIFS($BB$1:BB4700,BB4700,$BE$1:BE4700,"re")</f>
        <v>2824</v>
      </c>
      <c r="BG4700" t="str">
        <f t="shared" si="809"/>
        <v>ru2824_</v>
      </c>
      <c r="BH4700" t="str">
        <f t="shared" si="810"/>
        <v>re2824_</v>
      </c>
      <c r="BI4700" t="str">
        <f t="shared" si="811"/>
        <v>_0</v>
      </c>
      <c r="BJ4700" t="str">
        <f t="shared" si="812"/>
        <v>_</v>
      </c>
      <c r="BK4700" t="str">
        <f>IF(ISERROR(MATCH(LEFT(C4700,5)&amp;B4700&amp;"_"&amp;A4700,$BK$1:BK4699,0)),LEFT(C4700,5)&amp;B4700&amp;"_"&amp;A4700,"")</f>
        <v/>
      </c>
      <c r="BL4700">
        <f>COUNTIFS($B$1:B4700,B4700)-COUNTIFS($B$1:B4700,B4700,$BK$1:BK4700,"")</f>
        <v>0</v>
      </c>
      <c r="BM4700" t="str">
        <f t="shared" si="813"/>
        <v/>
      </c>
    </row>
    <row r="4701" spans="51:65" x14ac:dyDescent="0.25">
      <c r="AY4701" t="str">
        <f t="shared" si="803"/>
        <v/>
      </c>
      <c r="AZ4701">
        <f t="shared" si="804"/>
        <v>0</v>
      </c>
      <c r="BA4701" t="str">
        <f t="shared" si="805"/>
        <v>QB</v>
      </c>
      <c r="BB4701" t="str">
        <f t="shared" si="806"/>
        <v>_</v>
      </c>
      <c r="BC4701" t="str">
        <f t="shared" si="807"/>
        <v>ru</v>
      </c>
      <c r="BD4701">
        <f>COUNTIFS($BB$1:BB4701,BB4701,$BC$1:BC4701,"ru")</f>
        <v>2825</v>
      </c>
      <c r="BE4701" t="str">
        <f t="shared" si="808"/>
        <v>re</v>
      </c>
      <c r="BF4701">
        <f>COUNTIFS($BB$1:BB4701,BB4701,$BE$1:BE4701,"re")</f>
        <v>2825</v>
      </c>
      <c r="BG4701" t="str">
        <f t="shared" si="809"/>
        <v>ru2825_</v>
      </c>
      <c r="BH4701" t="str">
        <f t="shared" si="810"/>
        <v>re2825_</v>
      </c>
      <c r="BI4701" t="str">
        <f t="shared" si="811"/>
        <v>_0</v>
      </c>
      <c r="BJ4701" t="str">
        <f t="shared" si="812"/>
        <v>_</v>
      </c>
      <c r="BK4701" t="str">
        <f>IF(ISERROR(MATCH(LEFT(C4701,5)&amp;B4701&amp;"_"&amp;A4701,$BK$1:BK4700,0)),LEFT(C4701,5)&amp;B4701&amp;"_"&amp;A4701,"")</f>
        <v/>
      </c>
      <c r="BL4701">
        <f>COUNTIFS($B$1:B4701,B4701)-COUNTIFS($B$1:B4701,B4701,$BK$1:BK4701,"")</f>
        <v>0</v>
      </c>
      <c r="BM4701" t="str">
        <f t="shared" si="813"/>
        <v/>
      </c>
    </row>
    <row r="4702" spans="51:65" x14ac:dyDescent="0.25">
      <c r="AY4702" t="str">
        <f t="shared" si="803"/>
        <v/>
      </c>
      <c r="AZ4702">
        <f t="shared" si="804"/>
        <v>0</v>
      </c>
      <c r="BA4702" t="str">
        <f t="shared" si="805"/>
        <v>QB</v>
      </c>
      <c r="BB4702" t="str">
        <f t="shared" si="806"/>
        <v>_</v>
      </c>
      <c r="BC4702" t="str">
        <f t="shared" si="807"/>
        <v>ru</v>
      </c>
      <c r="BD4702">
        <f>COUNTIFS($BB$1:BB4702,BB4702,$BC$1:BC4702,"ru")</f>
        <v>2826</v>
      </c>
      <c r="BE4702" t="str">
        <f t="shared" si="808"/>
        <v>re</v>
      </c>
      <c r="BF4702">
        <f>COUNTIFS($BB$1:BB4702,BB4702,$BE$1:BE4702,"re")</f>
        <v>2826</v>
      </c>
      <c r="BG4702" t="str">
        <f t="shared" si="809"/>
        <v>ru2826_</v>
      </c>
      <c r="BH4702" t="str">
        <f t="shared" si="810"/>
        <v>re2826_</v>
      </c>
      <c r="BI4702" t="str">
        <f t="shared" si="811"/>
        <v>_0</v>
      </c>
      <c r="BJ4702" t="str">
        <f t="shared" si="812"/>
        <v>_</v>
      </c>
      <c r="BK4702" t="str">
        <f>IF(ISERROR(MATCH(LEFT(C4702,5)&amp;B4702&amp;"_"&amp;A4702,$BK$1:BK4701,0)),LEFT(C4702,5)&amp;B4702&amp;"_"&amp;A4702,"")</f>
        <v/>
      </c>
      <c r="BL4702">
        <f>COUNTIFS($B$1:B4702,B4702)-COUNTIFS($B$1:B4702,B4702,$BK$1:BK4702,"")</f>
        <v>0</v>
      </c>
      <c r="BM4702" t="str">
        <f t="shared" si="813"/>
        <v/>
      </c>
    </row>
    <row r="4703" spans="51:65" x14ac:dyDescent="0.25">
      <c r="AY4703" t="str">
        <f t="shared" si="803"/>
        <v/>
      </c>
      <c r="AZ4703">
        <f t="shared" si="804"/>
        <v>0</v>
      </c>
      <c r="BA4703" t="str">
        <f t="shared" si="805"/>
        <v>QB</v>
      </c>
      <c r="BB4703" t="str">
        <f t="shared" si="806"/>
        <v>_</v>
      </c>
      <c r="BC4703" t="str">
        <f t="shared" si="807"/>
        <v>ru</v>
      </c>
      <c r="BD4703">
        <f>COUNTIFS($BB$1:BB4703,BB4703,$BC$1:BC4703,"ru")</f>
        <v>2827</v>
      </c>
      <c r="BE4703" t="str">
        <f t="shared" si="808"/>
        <v>re</v>
      </c>
      <c r="BF4703">
        <f>COUNTIFS($BB$1:BB4703,BB4703,$BE$1:BE4703,"re")</f>
        <v>2827</v>
      </c>
      <c r="BG4703" t="str">
        <f t="shared" si="809"/>
        <v>ru2827_</v>
      </c>
      <c r="BH4703" t="str">
        <f t="shared" si="810"/>
        <v>re2827_</v>
      </c>
      <c r="BI4703" t="str">
        <f t="shared" si="811"/>
        <v>_0</v>
      </c>
      <c r="BJ4703" t="str">
        <f t="shared" si="812"/>
        <v>_</v>
      </c>
      <c r="BK4703" t="str">
        <f>IF(ISERROR(MATCH(LEFT(C4703,5)&amp;B4703&amp;"_"&amp;A4703,$BK$1:BK4702,0)),LEFT(C4703,5)&amp;B4703&amp;"_"&amp;A4703,"")</f>
        <v/>
      </c>
      <c r="BL4703">
        <f>COUNTIFS($B$1:B4703,B4703)-COUNTIFS($B$1:B4703,B4703,$BK$1:BK4703,"")</f>
        <v>0</v>
      </c>
      <c r="BM4703" t="str">
        <f t="shared" si="813"/>
        <v/>
      </c>
    </row>
    <row r="4704" spans="51:65" x14ac:dyDescent="0.25">
      <c r="AY4704" t="str">
        <f t="shared" si="803"/>
        <v/>
      </c>
      <c r="AZ4704">
        <f t="shared" si="804"/>
        <v>0</v>
      </c>
      <c r="BA4704" t="str">
        <f t="shared" si="805"/>
        <v>QB</v>
      </c>
      <c r="BB4704" t="str">
        <f t="shared" si="806"/>
        <v>_</v>
      </c>
      <c r="BC4704" t="str">
        <f t="shared" si="807"/>
        <v>ru</v>
      </c>
      <c r="BD4704">
        <f>COUNTIFS($BB$1:BB4704,BB4704,$BC$1:BC4704,"ru")</f>
        <v>2828</v>
      </c>
      <c r="BE4704" t="str">
        <f t="shared" si="808"/>
        <v>re</v>
      </c>
      <c r="BF4704">
        <f>COUNTIFS($BB$1:BB4704,BB4704,$BE$1:BE4704,"re")</f>
        <v>2828</v>
      </c>
      <c r="BG4704" t="str">
        <f t="shared" si="809"/>
        <v>ru2828_</v>
      </c>
      <c r="BH4704" t="str">
        <f t="shared" si="810"/>
        <v>re2828_</v>
      </c>
      <c r="BI4704" t="str">
        <f t="shared" si="811"/>
        <v>_0</v>
      </c>
      <c r="BJ4704" t="str">
        <f t="shared" si="812"/>
        <v>_</v>
      </c>
      <c r="BK4704" t="str">
        <f>IF(ISERROR(MATCH(LEFT(C4704,5)&amp;B4704&amp;"_"&amp;A4704,$BK$1:BK4703,0)),LEFT(C4704,5)&amp;B4704&amp;"_"&amp;A4704,"")</f>
        <v/>
      </c>
      <c r="BL4704">
        <f>COUNTIFS($B$1:B4704,B4704)-COUNTIFS($B$1:B4704,B4704,$BK$1:BK4704,"")</f>
        <v>0</v>
      </c>
      <c r="BM4704" t="str">
        <f t="shared" si="813"/>
        <v/>
      </c>
    </row>
    <row r="4705" spans="51:65" x14ac:dyDescent="0.25">
      <c r="AY4705" t="str">
        <f t="shared" si="803"/>
        <v/>
      </c>
      <c r="AZ4705">
        <f t="shared" si="804"/>
        <v>0</v>
      </c>
      <c r="BA4705" t="str">
        <f t="shared" si="805"/>
        <v>QB</v>
      </c>
      <c r="BB4705" t="str">
        <f t="shared" si="806"/>
        <v>_</v>
      </c>
      <c r="BC4705" t="str">
        <f t="shared" si="807"/>
        <v>ru</v>
      </c>
      <c r="BD4705">
        <f>COUNTIFS($BB$1:BB4705,BB4705,$BC$1:BC4705,"ru")</f>
        <v>2829</v>
      </c>
      <c r="BE4705" t="str">
        <f t="shared" si="808"/>
        <v>re</v>
      </c>
      <c r="BF4705">
        <f>COUNTIFS($BB$1:BB4705,BB4705,$BE$1:BE4705,"re")</f>
        <v>2829</v>
      </c>
      <c r="BG4705" t="str">
        <f t="shared" si="809"/>
        <v>ru2829_</v>
      </c>
      <c r="BH4705" t="str">
        <f t="shared" si="810"/>
        <v>re2829_</v>
      </c>
      <c r="BI4705" t="str">
        <f t="shared" si="811"/>
        <v>_0</v>
      </c>
      <c r="BJ4705" t="str">
        <f t="shared" si="812"/>
        <v>_</v>
      </c>
      <c r="BK4705" t="str">
        <f>IF(ISERROR(MATCH(LEFT(C4705,5)&amp;B4705&amp;"_"&amp;A4705,$BK$1:BK4704,0)),LEFT(C4705,5)&amp;B4705&amp;"_"&amp;A4705,"")</f>
        <v/>
      </c>
      <c r="BL4705">
        <f>COUNTIFS($B$1:B4705,B4705)-COUNTIFS($B$1:B4705,B4705,$BK$1:BK4705,"")</f>
        <v>0</v>
      </c>
      <c r="BM4705" t="str">
        <f t="shared" si="813"/>
        <v/>
      </c>
    </row>
    <row r="4706" spans="51:65" x14ac:dyDescent="0.25">
      <c r="AY4706" t="str">
        <f t="shared" si="803"/>
        <v/>
      </c>
      <c r="AZ4706">
        <f t="shared" si="804"/>
        <v>0</v>
      </c>
      <c r="BA4706" t="str">
        <f t="shared" si="805"/>
        <v>QB</v>
      </c>
      <c r="BB4706" t="str">
        <f t="shared" si="806"/>
        <v>_</v>
      </c>
      <c r="BC4706" t="str">
        <f t="shared" si="807"/>
        <v>ru</v>
      </c>
      <c r="BD4706">
        <f>COUNTIFS($BB$1:BB4706,BB4706,$BC$1:BC4706,"ru")</f>
        <v>2830</v>
      </c>
      <c r="BE4706" t="str">
        <f t="shared" si="808"/>
        <v>re</v>
      </c>
      <c r="BF4706">
        <f>COUNTIFS($BB$1:BB4706,BB4706,$BE$1:BE4706,"re")</f>
        <v>2830</v>
      </c>
      <c r="BG4706" t="str">
        <f t="shared" si="809"/>
        <v>ru2830_</v>
      </c>
      <c r="BH4706" t="str">
        <f t="shared" si="810"/>
        <v>re2830_</v>
      </c>
      <c r="BI4706" t="str">
        <f t="shared" si="811"/>
        <v>_0</v>
      </c>
      <c r="BJ4706" t="str">
        <f t="shared" si="812"/>
        <v>_</v>
      </c>
      <c r="BK4706" t="str">
        <f>IF(ISERROR(MATCH(LEFT(C4706,5)&amp;B4706&amp;"_"&amp;A4706,$BK$1:BK4705,0)),LEFT(C4706,5)&amp;B4706&amp;"_"&amp;A4706,"")</f>
        <v/>
      </c>
      <c r="BL4706">
        <f>COUNTIFS($B$1:B4706,B4706)-COUNTIFS($B$1:B4706,B4706,$BK$1:BK4706,"")</f>
        <v>0</v>
      </c>
      <c r="BM4706" t="str">
        <f t="shared" si="813"/>
        <v/>
      </c>
    </row>
    <row r="4707" spans="51:65" x14ac:dyDescent="0.25">
      <c r="AY4707" t="str">
        <f t="shared" si="803"/>
        <v/>
      </c>
      <c r="AZ4707">
        <f t="shared" si="804"/>
        <v>0</v>
      </c>
      <c r="BA4707" t="str">
        <f t="shared" si="805"/>
        <v>QB</v>
      </c>
      <c r="BB4707" t="str">
        <f t="shared" si="806"/>
        <v>_</v>
      </c>
      <c r="BC4707" t="str">
        <f t="shared" si="807"/>
        <v>ru</v>
      </c>
      <c r="BD4707">
        <f>COUNTIFS($BB$1:BB4707,BB4707,$BC$1:BC4707,"ru")</f>
        <v>2831</v>
      </c>
      <c r="BE4707" t="str">
        <f t="shared" si="808"/>
        <v>re</v>
      </c>
      <c r="BF4707">
        <f>COUNTIFS($BB$1:BB4707,BB4707,$BE$1:BE4707,"re")</f>
        <v>2831</v>
      </c>
      <c r="BG4707" t="str">
        <f t="shared" si="809"/>
        <v>ru2831_</v>
      </c>
      <c r="BH4707" t="str">
        <f t="shared" si="810"/>
        <v>re2831_</v>
      </c>
      <c r="BI4707" t="str">
        <f t="shared" si="811"/>
        <v>_0</v>
      </c>
      <c r="BJ4707" t="str">
        <f t="shared" si="812"/>
        <v>_</v>
      </c>
      <c r="BK4707" t="str">
        <f>IF(ISERROR(MATCH(LEFT(C4707,5)&amp;B4707&amp;"_"&amp;A4707,$BK$1:BK4706,0)),LEFT(C4707,5)&amp;B4707&amp;"_"&amp;A4707,"")</f>
        <v/>
      </c>
      <c r="BL4707">
        <f>COUNTIFS($B$1:B4707,B4707)-COUNTIFS($B$1:B4707,B4707,$BK$1:BK4707,"")</f>
        <v>0</v>
      </c>
      <c r="BM4707" t="str">
        <f t="shared" si="813"/>
        <v/>
      </c>
    </row>
    <row r="4708" spans="51:65" x14ac:dyDescent="0.25">
      <c r="AY4708" t="str">
        <f t="shared" ref="AY4708:AY4771" si="814">IF(ISNUMBER(AP4708),LEFT(C4708,7)&amp;"_"&amp;B4708,"")</f>
        <v/>
      </c>
      <c r="AZ4708">
        <f t="shared" ref="AZ4708:AZ4771" si="815">A4708</f>
        <v>0</v>
      </c>
      <c r="BA4708" t="str">
        <f t="shared" ref="BA4708:BA4771" si="816">IF(G4708="NA","","QB")</f>
        <v>QB</v>
      </c>
      <c r="BB4708" t="str">
        <f t="shared" ref="BB4708:BB4771" si="817">LEFT(C4708,7)&amp;"_"&amp;B4708</f>
        <v>_</v>
      </c>
      <c r="BC4708" t="str">
        <f t="shared" ref="BC4708:BC4771" si="818">IF(X4708="NA","","ru")</f>
        <v>ru</v>
      </c>
      <c r="BD4708">
        <f>COUNTIFS($BB$1:BB4708,BB4708,$BC$1:BC4708,"ru")</f>
        <v>2832</v>
      </c>
      <c r="BE4708" t="str">
        <f t="shared" ref="BE4708:BE4771" si="819">IF(AD4708="NA","","re")</f>
        <v>re</v>
      </c>
      <c r="BF4708">
        <f>COUNTIFS($BB$1:BB4708,BB4708,$BE$1:BE4708,"re")</f>
        <v>2832</v>
      </c>
      <c r="BG4708" t="str">
        <f t="shared" ref="BG4708:BG4771" si="820">BC4708&amp;BD4708&amp;$BB4708</f>
        <v>ru2832_</v>
      </c>
      <c r="BH4708" t="str">
        <f t="shared" ref="BH4708:BH4771" si="821">BE4708&amp;BF4708&amp;$BB4708</f>
        <v>re2832_</v>
      </c>
      <c r="BI4708" t="str">
        <f t="shared" ref="BI4708:BI4771" si="822">BB4708&amp;AZ4708</f>
        <v>_0</v>
      </c>
      <c r="BJ4708" t="str">
        <f t="shared" si="812"/>
        <v>_</v>
      </c>
      <c r="BK4708" t="str">
        <f>IF(ISERROR(MATCH(LEFT(C4708,5)&amp;B4708&amp;"_"&amp;A4708,$BK$1:BK4707,0)),LEFT(C4708,5)&amp;B4708&amp;"_"&amp;A4708,"")</f>
        <v/>
      </c>
      <c r="BL4708">
        <f>COUNTIFS($B$1:B4708,B4708)-COUNTIFS($B$1:B4708,B4708,$BK$1:BK4708,"")</f>
        <v>0</v>
      </c>
      <c r="BM4708" t="str">
        <f t="shared" si="813"/>
        <v/>
      </c>
    </row>
    <row r="4709" spans="51:65" x14ac:dyDescent="0.25">
      <c r="AY4709" t="str">
        <f t="shared" si="814"/>
        <v/>
      </c>
      <c r="AZ4709">
        <f t="shared" si="815"/>
        <v>0</v>
      </c>
      <c r="BA4709" t="str">
        <f t="shared" si="816"/>
        <v>QB</v>
      </c>
      <c r="BB4709" t="str">
        <f t="shared" si="817"/>
        <v>_</v>
      </c>
      <c r="BC4709" t="str">
        <f t="shared" si="818"/>
        <v>ru</v>
      </c>
      <c r="BD4709">
        <f>COUNTIFS($BB$1:BB4709,BB4709,$BC$1:BC4709,"ru")</f>
        <v>2833</v>
      </c>
      <c r="BE4709" t="str">
        <f t="shared" si="819"/>
        <v>re</v>
      </c>
      <c r="BF4709">
        <f>COUNTIFS($BB$1:BB4709,BB4709,$BE$1:BE4709,"re")</f>
        <v>2833</v>
      </c>
      <c r="BG4709" t="str">
        <f t="shared" si="820"/>
        <v>ru2833_</v>
      </c>
      <c r="BH4709" t="str">
        <f t="shared" si="821"/>
        <v>re2833_</v>
      </c>
      <c r="BI4709" t="str">
        <f t="shared" si="822"/>
        <v>_0</v>
      </c>
      <c r="BJ4709" t="str">
        <f t="shared" si="812"/>
        <v>_</v>
      </c>
      <c r="BK4709" t="str">
        <f>IF(ISERROR(MATCH(LEFT(C4709,5)&amp;B4709&amp;"_"&amp;A4709,$BK$1:BK4708,0)),LEFT(C4709,5)&amp;B4709&amp;"_"&amp;A4709,"")</f>
        <v/>
      </c>
      <c r="BL4709">
        <f>COUNTIFS($B$1:B4709,B4709)-COUNTIFS($B$1:B4709,B4709,$BK$1:BK4709,"")</f>
        <v>0</v>
      </c>
      <c r="BM4709" t="str">
        <f t="shared" si="813"/>
        <v/>
      </c>
    </row>
    <row r="4710" spans="51:65" x14ac:dyDescent="0.25">
      <c r="AY4710" t="str">
        <f t="shared" si="814"/>
        <v/>
      </c>
      <c r="AZ4710">
        <f t="shared" si="815"/>
        <v>0</v>
      </c>
      <c r="BA4710" t="str">
        <f t="shared" si="816"/>
        <v>QB</v>
      </c>
      <c r="BB4710" t="str">
        <f t="shared" si="817"/>
        <v>_</v>
      </c>
      <c r="BC4710" t="str">
        <f t="shared" si="818"/>
        <v>ru</v>
      </c>
      <c r="BD4710">
        <f>COUNTIFS($BB$1:BB4710,BB4710,$BC$1:BC4710,"ru")</f>
        <v>2834</v>
      </c>
      <c r="BE4710" t="str">
        <f t="shared" si="819"/>
        <v>re</v>
      </c>
      <c r="BF4710">
        <f>COUNTIFS($BB$1:BB4710,BB4710,$BE$1:BE4710,"re")</f>
        <v>2834</v>
      </c>
      <c r="BG4710" t="str">
        <f t="shared" si="820"/>
        <v>ru2834_</v>
      </c>
      <c r="BH4710" t="str">
        <f t="shared" si="821"/>
        <v>re2834_</v>
      </c>
      <c r="BI4710" t="str">
        <f t="shared" si="822"/>
        <v>_0</v>
      </c>
      <c r="BJ4710" t="str">
        <f t="shared" si="812"/>
        <v>_</v>
      </c>
      <c r="BK4710" t="str">
        <f>IF(ISERROR(MATCH(LEFT(C4710,5)&amp;B4710&amp;"_"&amp;A4710,$BK$1:BK4709,0)),LEFT(C4710,5)&amp;B4710&amp;"_"&amp;A4710,"")</f>
        <v/>
      </c>
      <c r="BL4710">
        <f>COUNTIFS($B$1:B4710,B4710)-COUNTIFS($B$1:B4710,B4710,$BK$1:BK4710,"")</f>
        <v>0</v>
      </c>
      <c r="BM4710" t="str">
        <f t="shared" si="813"/>
        <v/>
      </c>
    </row>
    <row r="4711" spans="51:65" x14ac:dyDescent="0.25">
      <c r="AY4711" t="str">
        <f t="shared" si="814"/>
        <v/>
      </c>
      <c r="AZ4711">
        <f t="shared" si="815"/>
        <v>0</v>
      </c>
      <c r="BA4711" t="str">
        <f t="shared" si="816"/>
        <v>QB</v>
      </c>
      <c r="BB4711" t="str">
        <f t="shared" si="817"/>
        <v>_</v>
      </c>
      <c r="BC4711" t="str">
        <f t="shared" si="818"/>
        <v>ru</v>
      </c>
      <c r="BD4711">
        <f>COUNTIFS($BB$1:BB4711,BB4711,$BC$1:BC4711,"ru")</f>
        <v>2835</v>
      </c>
      <c r="BE4711" t="str">
        <f t="shared" si="819"/>
        <v>re</v>
      </c>
      <c r="BF4711">
        <f>COUNTIFS($BB$1:BB4711,BB4711,$BE$1:BE4711,"re")</f>
        <v>2835</v>
      </c>
      <c r="BG4711" t="str">
        <f t="shared" si="820"/>
        <v>ru2835_</v>
      </c>
      <c r="BH4711" t="str">
        <f t="shared" si="821"/>
        <v>re2835_</v>
      </c>
      <c r="BI4711" t="str">
        <f t="shared" si="822"/>
        <v>_0</v>
      </c>
      <c r="BJ4711" t="str">
        <f t="shared" si="812"/>
        <v>_</v>
      </c>
      <c r="BK4711" t="str">
        <f>IF(ISERROR(MATCH(LEFT(C4711,5)&amp;B4711&amp;"_"&amp;A4711,$BK$1:BK4710,0)),LEFT(C4711,5)&amp;B4711&amp;"_"&amp;A4711,"")</f>
        <v/>
      </c>
      <c r="BL4711">
        <f>COUNTIFS($B$1:B4711,B4711)-COUNTIFS($B$1:B4711,B4711,$BK$1:BK4711,"")</f>
        <v>0</v>
      </c>
      <c r="BM4711" t="str">
        <f t="shared" si="813"/>
        <v/>
      </c>
    </row>
    <row r="4712" spans="51:65" x14ac:dyDescent="0.25">
      <c r="AY4712" t="str">
        <f t="shared" si="814"/>
        <v/>
      </c>
      <c r="AZ4712">
        <f t="shared" si="815"/>
        <v>0</v>
      </c>
      <c r="BA4712" t="str">
        <f t="shared" si="816"/>
        <v>QB</v>
      </c>
      <c r="BB4712" t="str">
        <f t="shared" si="817"/>
        <v>_</v>
      </c>
      <c r="BC4712" t="str">
        <f t="shared" si="818"/>
        <v>ru</v>
      </c>
      <c r="BD4712">
        <f>COUNTIFS($BB$1:BB4712,BB4712,$BC$1:BC4712,"ru")</f>
        <v>2836</v>
      </c>
      <c r="BE4712" t="str">
        <f t="shared" si="819"/>
        <v>re</v>
      </c>
      <c r="BF4712">
        <f>COUNTIFS($BB$1:BB4712,BB4712,$BE$1:BE4712,"re")</f>
        <v>2836</v>
      </c>
      <c r="BG4712" t="str">
        <f t="shared" si="820"/>
        <v>ru2836_</v>
      </c>
      <c r="BH4712" t="str">
        <f t="shared" si="821"/>
        <v>re2836_</v>
      </c>
      <c r="BI4712" t="str">
        <f t="shared" si="822"/>
        <v>_0</v>
      </c>
      <c r="BJ4712" t="str">
        <f t="shared" si="812"/>
        <v>_</v>
      </c>
      <c r="BK4712" t="str">
        <f>IF(ISERROR(MATCH(LEFT(C4712,5)&amp;B4712&amp;"_"&amp;A4712,$BK$1:BK4711,0)),LEFT(C4712,5)&amp;B4712&amp;"_"&amp;A4712,"")</f>
        <v/>
      </c>
      <c r="BL4712">
        <f>COUNTIFS($B$1:B4712,B4712)-COUNTIFS($B$1:B4712,B4712,$BK$1:BK4712,"")</f>
        <v>0</v>
      </c>
      <c r="BM4712" t="str">
        <f t="shared" si="813"/>
        <v/>
      </c>
    </row>
    <row r="4713" spans="51:65" x14ac:dyDescent="0.25">
      <c r="AY4713" t="str">
        <f t="shared" si="814"/>
        <v/>
      </c>
      <c r="AZ4713">
        <f t="shared" si="815"/>
        <v>0</v>
      </c>
      <c r="BA4713" t="str">
        <f t="shared" si="816"/>
        <v>QB</v>
      </c>
      <c r="BB4713" t="str">
        <f t="shared" si="817"/>
        <v>_</v>
      </c>
      <c r="BC4713" t="str">
        <f t="shared" si="818"/>
        <v>ru</v>
      </c>
      <c r="BD4713">
        <f>COUNTIFS($BB$1:BB4713,BB4713,$BC$1:BC4713,"ru")</f>
        <v>2837</v>
      </c>
      <c r="BE4713" t="str">
        <f t="shared" si="819"/>
        <v>re</v>
      </c>
      <c r="BF4713">
        <f>COUNTIFS($BB$1:BB4713,BB4713,$BE$1:BE4713,"re")</f>
        <v>2837</v>
      </c>
      <c r="BG4713" t="str">
        <f t="shared" si="820"/>
        <v>ru2837_</v>
      </c>
      <c r="BH4713" t="str">
        <f t="shared" si="821"/>
        <v>re2837_</v>
      </c>
      <c r="BI4713" t="str">
        <f t="shared" si="822"/>
        <v>_0</v>
      </c>
      <c r="BJ4713" t="str">
        <f t="shared" si="812"/>
        <v>_</v>
      </c>
      <c r="BK4713" t="str">
        <f>IF(ISERROR(MATCH(LEFT(C4713,5)&amp;B4713&amp;"_"&amp;A4713,$BK$1:BK4712,0)),LEFT(C4713,5)&amp;B4713&amp;"_"&amp;A4713,"")</f>
        <v/>
      </c>
      <c r="BL4713">
        <f>COUNTIFS($B$1:B4713,B4713)-COUNTIFS($B$1:B4713,B4713,$BK$1:BK4713,"")</f>
        <v>0</v>
      </c>
      <c r="BM4713" t="str">
        <f t="shared" si="813"/>
        <v/>
      </c>
    </row>
    <row r="4714" spans="51:65" x14ac:dyDescent="0.25">
      <c r="AY4714" t="str">
        <f t="shared" si="814"/>
        <v/>
      </c>
      <c r="AZ4714">
        <f t="shared" si="815"/>
        <v>0</v>
      </c>
      <c r="BA4714" t="str">
        <f t="shared" si="816"/>
        <v>QB</v>
      </c>
      <c r="BB4714" t="str">
        <f t="shared" si="817"/>
        <v>_</v>
      </c>
      <c r="BC4714" t="str">
        <f t="shared" si="818"/>
        <v>ru</v>
      </c>
      <c r="BD4714">
        <f>COUNTIFS($BB$1:BB4714,BB4714,$BC$1:BC4714,"ru")</f>
        <v>2838</v>
      </c>
      <c r="BE4714" t="str">
        <f t="shared" si="819"/>
        <v>re</v>
      </c>
      <c r="BF4714">
        <f>COUNTIFS($BB$1:BB4714,BB4714,$BE$1:BE4714,"re")</f>
        <v>2838</v>
      </c>
      <c r="BG4714" t="str">
        <f t="shared" si="820"/>
        <v>ru2838_</v>
      </c>
      <c r="BH4714" t="str">
        <f t="shared" si="821"/>
        <v>re2838_</v>
      </c>
      <c r="BI4714" t="str">
        <f t="shared" si="822"/>
        <v>_0</v>
      </c>
      <c r="BJ4714" t="str">
        <f t="shared" si="812"/>
        <v>_</v>
      </c>
      <c r="BK4714" t="str">
        <f>IF(ISERROR(MATCH(LEFT(C4714,5)&amp;B4714&amp;"_"&amp;A4714,$BK$1:BK4713,0)),LEFT(C4714,5)&amp;B4714&amp;"_"&amp;A4714,"")</f>
        <v/>
      </c>
      <c r="BL4714">
        <f>COUNTIFS($B$1:B4714,B4714)-COUNTIFS($B$1:B4714,B4714,$BK$1:BK4714,"")</f>
        <v>0</v>
      </c>
      <c r="BM4714" t="str">
        <f t="shared" si="813"/>
        <v/>
      </c>
    </row>
    <row r="4715" spans="51:65" x14ac:dyDescent="0.25">
      <c r="AY4715" t="str">
        <f t="shared" si="814"/>
        <v/>
      </c>
      <c r="AZ4715">
        <f t="shared" si="815"/>
        <v>0</v>
      </c>
      <c r="BA4715" t="str">
        <f t="shared" si="816"/>
        <v>QB</v>
      </c>
      <c r="BB4715" t="str">
        <f t="shared" si="817"/>
        <v>_</v>
      </c>
      <c r="BC4715" t="str">
        <f t="shared" si="818"/>
        <v>ru</v>
      </c>
      <c r="BD4715">
        <f>COUNTIFS($BB$1:BB4715,BB4715,$BC$1:BC4715,"ru")</f>
        <v>2839</v>
      </c>
      <c r="BE4715" t="str">
        <f t="shared" si="819"/>
        <v>re</v>
      </c>
      <c r="BF4715">
        <f>COUNTIFS($BB$1:BB4715,BB4715,$BE$1:BE4715,"re")</f>
        <v>2839</v>
      </c>
      <c r="BG4715" t="str">
        <f t="shared" si="820"/>
        <v>ru2839_</v>
      </c>
      <c r="BH4715" t="str">
        <f t="shared" si="821"/>
        <v>re2839_</v>
      </c>
      <c r="BI4715" t="str">
        <f t="shared" si="822"/>
        <v>_0</v>
      </c>
      <c r="BJ4715" t="str">
        <f t="shared" si="812"/>
        <v>_</v>
      </c>
      <c r="BK4715" t="str">
        <f>IF(ISERROR(MATCH(LEFT(C4715,5)&amp;B4715&amp;"_"&amp;A4715,$BK$1:BK4714,0)),LEFT(C4715,5)&amp;B4715&amp;"_"&amp;A4715,"")</f>
        <v/>
      </c>
      <c r="BL4715">
        <f>COUNTIFS($B$1:B4715,B4715)-COUNTIFS($B$1:B4715,B4715,$BK$1:BK4715,"")</f>
        <v>0</v>
      </c>
      <c r="BM4715" t="str">
        <f t="shared" si="813"/>
        <v/>
      </c>
    </row>
    <row r="4716" spans="51:65" x14ac:dyDescent="0.25">
      <c r="AY4716" t="str">
        <f t="shared" si="814"/>
        <v/>
      </c>
      <c r="AZ4716">
        <f t="shared" si="815"/>
        <v>0</v>
      </c>
      <c r="BA4716" t="str">
        <f t="shared" si="816"/>
        <v>QB</v>
      </c>
      <c r="BB4716" t="str">
        <f t="shared" si="817"/>
        <v>_</v>
      </c>
      <c r="BC4716" t="str">
        <f t="shared" si="818"/>
        <v>ru</v>
      </c>
      <c r="BD4716">
        <f>COUNTIFS($BB$1:BB4716,BB4716,$BC$1:BC4716,"ru")</f>
        <v>2840</v>
      </c>
      <c r="BE4716" t="str">
        <f t="shared" si="819"/>
        <v>re</v>
      </c>
      <c r="BF4716">
        <f>COUNTIFS($BB$1:BB4716,BB4716,$BE$1:BE4716,"re")</f>
        <v>2840</v>
      </c>
      <c r="BG4716" t="str">
        <f t="shared" si="820"/>
        <v>ru2840_</v>
      </c>
      <c r="BH4716" t="str">
        <f t="shared" si="821"/>
        <v>re2840_</v>
      </c>
      <c r="BI4716" t="str">
        <f t="shared" si="822"/>
        <v>_0</v>
      </c>
      <c r="BJ4716" t="str">
        <f t="shared" si="812"/>
        <v>_</v>
      </c>
      <c r="BK4716" t="str">
        <f>IF(ISERROR(MATCH(LEFT(C4716,5)&amp;B4716&amp;"_"&amp;A4716,$BK$1:BK4715,0)),LEFT(C4716,5)&amp;B4716&amp;"_"&amp;A4716,"")</f>
        <v/>
      </c>
      <c r="BL4716">
        <f>COUNTIFS($B$1:B4716,B4716)-COUNTIFS($B$1:B4716,B4716,$BK$1:BK4716,"")</f>
        <v>0</v>
      </c>
      <c r="BM4716" t="str">
        <f t="shared" si="813"/>
        <v/>
      </c>
    </row>
    <row r="4717" spans="51:65" x14ac:dyDescent="0.25">
      <c r="AY4717" t="str">
        <f t="shared" si="814"/>
        <v/>
      </c>
      <c r="AZ4717">
        <f t="shared" si="815"/>
        <v>0</v>
      </c>
      <c r="BA4717" t="str">
        <f t="shared" si="816"/>
        <v>QB</v>
      </c>
      <c r="BB4717" t="str">
        <f t="shared" si="817"/>
        <v>_</v>
      </c>
      <c r="BC4717" t="str">
        <f t="shared" si="818"/>
        <v>ru</v>
      </c>
      <c r="BD4717">
        <f>COUNTIFS($BB$1:BB4717,BB4717,$BC$1:BC4717,"ru")</f>
        <v>2841</v>
      </c>
      <c r="BE4717" t="str">
        <f t="shared" si="819"/>
        <v>re</v>
      </c>
      <c r="BF4717">
        <f>COUNTIFS($BB$1:BB4717,BB4717,$BE$1:BE4717,"re")</f>
        <v>2841</v>
      </c>
      <c r="BG4717" t="str">
        <f t="shared" si="820"/>
        <v>ru2841_</v>
      </c>
      <c r="BH4717" t="str">
        <f t="shared" si="821"/>
        <v>re2841_</v>
      </c>
      <c r="BI4717" t="str">
        <f t="shared" si="822"/>
        <v>_0</v>
      </c>
      <c r="BJ4717" t="str">
        <f t="shared" si="812"/>
        <v>_</v>
      </c>
      <c r="BK4717" t="str">
        <f>IF(ISERROR(MATCH(LEFT(C4717,5)&amp;B4717&amp;"_"&amp;A4717,$BK$1:BK4716,0)),LEFT(C4717,5)&amp;B4717&amp;"_"&amp;A4717,"")</f>
        <v/>
      </c>
      <c r="BL4717">
        <f>COUNTIFS($B$1:B4717,B4717)-COUNTIFS($B$1:B4717,B4717,$BK$1:BK4717,"")</f>
        <v>0</v>
      </c>
      <c r="BM4717" t="str">
        <f t="shared" si="813"/>
        <v/>
      </c>
    </row>
    <row r="4718" spans="51:65" x14ac:dyDescent="0.25">
      <c r="AY4718" t="str">
        <f t="shared" si="814"/>
        <v/>
      </c>
      <c r="AZ4718">
        <f t="shared" si="815"/>
        <v>0</v>
      </c>
      <c r="BA4718" t="str">
        <f t="shared" si="816"/>
        <v>QB</v>
      </c>
      <c r="BB4718" t="str">
        <f t="shared" si="817"/>
        <v>_</v>
      </c>
      <c r="BC4718" t="str">
        <f t="shared" si="818"/>
        <v>ru</v>
      </c>
      <c r="BD4718">
        <f>COUNTIFS($BB$1:BB4718,BB4718,$BC$1:BC4718,"ru")</f>
        <v>2842</v>
      </c>
      <c r="BE4718" t="str">
        <f t="shared" si="819"/>
        <v>re</v>
      </c>
      <c r="BF4718">
        <f>COUNTIFS($BB$1:BB4718,BB4718,$BE$1:BE4718,"re")</f>
        <v>2842</v>
      </c>
      <c r="BG4718" t="str">
        <f t="shared" si="820"/>
        <v>ru2842_</v>
      </c>
      <c r="BH4718" t="str">
        <f t="shared" si="821"/>
        <v>re2842_</v>
      </c>
      <c r="BI4718" t="str">
        <f t="shared" si="822"/>
        <v>_0</v>
      </c>
      <c r="BJ4718" t="str">
        <f t="shared" si="812"/>
        <v>_</v>
      </c>
      <c r="BK4718" t="str">
        <f>IF(ISERROR(MATCH(LEFT(C4718,5)&amp;B4718&amp;"_"&amp;A4718,$BK$1:BK4717,0)),LEFT(C4718,5)&amp;B4718&amp;"_"&amp;A4718,"")</f>
        <v/>
      </c>
      <c r="BL4718">
        <f>COUNTIFS($B$1:B4718,B4718)-COUNTIFS($B$1:B4718,B4718,$BK$1:BK4718,"")</f>
        <v>0</v>
      </c>
      <c r="BM4718" t="str">
        <f t="shared" si="813"/>
        <v/>
      </c>
    </row>
    <row r="4719" spans="51:65" x14ac:dyDescent="0.25">
      <c r="AY4719" t="str">
        <f t="shared" si="814"/>
        <v/>
      </c>
      <c r="AZ4719">
        <f t="shared" si="815"/>
        <v>0</v>
      </c>
      <c r="BA4719" t="str">
        <f t="shared" si="816"/>
        <v>QB</v>
      </c>
      <c r="BB4719" t="str">
        <f t="shared" si="817"/>
        <v>_</v>
      </c>
      <c r="BC4719" t="str">
        <f t="shared" si="818"/>
        <v>ru</v>
      </c>
      <c r="BD4719">
        <f>COUNTIFS($BB$1:BB4719,BB4719,$BC$1:BC4719,"ru")</f>
        <v>2843</v>
      </c>
      <c r="BE4719" t="str">
        <f t="shared" si="819"/>
        <v>re</v>
      </c>
      <c r="BF4719">
        <f>COUNTIFS($BB$1:BB4719,BB4719,$BE$1:BE4719,"re")</f>
        <v>2843</v>
      </c>
      <c r="BG4719" t="str">
        <f t="shared" si="820"/>
        <v>ru2843_</v>
      </c>
      <c r="BH4719" t="str">
        <f t="shared" si="821"/>
        <v>re2843_</v>
      </c>
      <c r="BI4719" t="str">
        <f t="shared" si="822"/>
        <v>_0</v>
      </c>
      <c r="BJ4719" t="str">
        <f t="shared" si="812"/>
        <v>_</v>
      </c>
      <c r="BK4719" t="str">
        <f>IF(ISERROR(MATCH(LEFT(C4719,5)&amp;B4719&amp;"_"&amp;A4719,$BK$1:BK4718,0)),LEFT(C4719,5)&amp;B4719&amp;"_"&amp;A4719,"")</f>
        <v/>
      </c>
      <c r="BL4719">
        <f>COUNTIFS($B$1:B4719,B4719)-COUNTIFS($B$1:B4719,B4719,$BK$1:BK4719,"")</f>
        <v>0</v>
      </c>
      <c r="BM4719" t="str">
        <f t="shared" si="813"/>
        <v/>
      </c>
    </row>
    <row r="4720" spans="51:65" x14ac:dyDescent="0.25">
      <c r="AY4720" t="str">
        <f t="shared" si="814"/>
        <v/>
      </c>
      <c r="AZ4720">
        <f t="shared" si="815"/>
        <v>0</v>
      </c>
      <c r="BA4720" t="str">
        <f t="shared" si="816"/>
        <v>QB</v>
      </c>
      <c r="BB4720" t="str">
        <f t="shared" si="817"/>
        <v>_</v>
      </c>
      <c r="BC4720" t="str">
        <f t="shared" si="818"/>
        <v>ru</v>
      </c>
      <c r="BD4720">
        <f>COUNTIFS($BB$1:BB4720,BB4720,$BC$1:BC4720,"ru")</f>
        <v>2844</v>
      </c>
      <c r="BE4720" t="str">
        <f t="shared" si="819"/>
        <v>re</v>
      </c>
      <c r="BF4720">
        <f>COUNTIFS($BB$1:BB4720,BB4720,$BE$1:BE4720,"re")</f>
        <v>2844</v>
      </c>
      <c r="BG4720" t="str">
        <f t="shared" si="820"/>
        <v>ru2844_</v>
      </c>
      <c r="BH4720" t="str">
        <f t="shared" si="821"/>
        <v>re2844_</v>
      </c>
      <c r="BI4720" t="str">
        <f t="shared" si="822"/>
        <v>_0</v>
      </c>
      <c r="BJ4720" t="str">
        <f t="shared" si="812"/>
        <v>_</v>
      </c>
      <c r="BK4720" t="str">
        <f>IF(ISERROR(MATCH(LEFT(C4720,5)&amp;B4720&amp;"_"&amp;A4720,$BK$1:BK4719,0)),LEFT(C4720,5)&amp;B4720&amp;"_"&amp;A4720,"")</f>
        <v/>
      </c>
      <c r="BL4720">
        <f>COUNTIFS($B$1:B4720,B4720)-COUNTIFS($B$1:B4720,B4720,$BK$1:BK4720,"")</f>
        <v>0</v>
      </c>
      <c r="BM4720" t="str">
        <f t="shared" si="813"/>
        <v/>
      </c>
    </row>
    <row r="4721" spans="51:65" x14ac:dyDescent="0.25">
      <c r="AY4721" t="str">
        <f t="shared" si="814"/>
        <v/>
      </c>
      <c r="AZ4721">
        <f t="shared" si="815"/>
        <v>0</v>
      </c>
      <c r="BA4721" t="str">
        <f t="shared" si="816"/>
        <v>QB</v>
      </c>
      <c r="BB4721" t="str">
        <f t="shared" si="817"/>
        <v>_</v>
      </c>
      <c r="BC4721" t="str">
        <f t="shared" si="818"/>
        <v>ru</v>
      </c>
      <c r="BD4721">
        <f>COUNTIFS($BB$1:BB4721,BB4721,$BC$1:BC4721,"ru")</f>
        <v>2845</v>
      </c>
      <c r="BE4721" t="str">
        <f t="shared" si="819"/>
        <v>re</v>
      </c>
      <c r="BF4721">
        <f>COUNTIFS($BB$1:BB4721,BB4721,$BE$1:BE4721,"re")</f>
        <v>2845</v>
      </c>
      <c r="BG4721" t="str">
        <f t="shared" si="820"/>
        <v>ru2845_</v>
      </c>
      <c r="BH4721" t="str">
        <f t="shared" si="821"/>
        <v>re2845_</v>
      </c>
      <c r="BI4721" t="str">
        <f t="shared" si="822"/>
        <v>_0</v>
      </c>
      <c r="BJ4721" t="str">
        <f t="shared" si="812"/>
        <v>_</v>
      </c>
      <c r="BK4721" t="str">
        <f>IF(ISERROR(MATCH(LEFT(C4721,5)&amp;B4721&amp;"_"&amp;A4721,$BK$1:BK4720,0)),LEFT(C4721,5)&amp;B4721&amp;"_"&amp;A4721,"")</f>
        <v/>
      </c>
      <c r="BL4721">
        <f>COUNTIFS($B$1:B4721,B4721)-COUNTIFS($B$1:B4721,B4721,$BK$1:BK4721,"")</f>
        <v>0</v>
      </c>
      <c r="BM4721" t="str">
        <f t="shared" si="813"/>
        <v/>
      </c>
    </row>
    <row r="4722" spans="51:65" x14ac:dyDescent="0.25">
      <c r="AY4722" t="str">
        <f t="shared" si="814"/>
        <v/>
      </c>
      <c r="AZ4722">
        <f t="shared" si="815"/>
        <v>0</v>
      </c>
      <c r="BA4722" t="str">
        <f t="shared" si="816"/>
        <v>QB</v>
      </c>
      <c r="BB4722" t="str">
        <f t="shared" si="817"/>
        <v>_</v>
      </c>
      <c r="BC4722" t="str">
        <f t="shared" si="818"/>
        <v>ru</v>
      </c>
      <c r="BD4722">
        <f>COUNTIFS($BB$1:BB4722,BB4722,$BC$1:BC4722,"ru")</f>
        <v>2846</v>
      </c>
      <c r="BE4722" t="str">
        <f t="shared" si="819"/>
        <v>re</v>
      </c>
      <c r="BF4722">
        <f>COUNTIFS($BB$1:BB4722,BB4722,$BE$1:BE4722,"re")</f>
        <v>2846</v>
      </c>
      <c r="BG4722" t="str">
        <f t="shared" si="820"/>
        <v>ru2846_</v>
      </c>
      <c r="BH4722" t="str">
        <f t="shared" si="821"/>
        <v>re2846_</v>
      </c>
      <c r="BI4722" t="str">
        <f t="shared" si="822"/>
        <v>_0</v>
      </c>
      <c r="BJ4722" t="str">
        <f t="shared" si="812"/>
        <v>_</v>
      </c>
      <c r="BK4722" t="str">
        <f>IF(ISERROR(MATCH(LEFT(C4722,5)&amp;B4722&amp;"_"&amp;A4722,$BK$1:BK4721,0)),LEFT(C4722,5)&amp;B4722&amp;"_"&amp;A4722,"")</f>
        <v/>
      </c>
      <c r="BL4722">
        <f>COUNTIFS($B$1:B4722,B4722)-COUNTIFS($B$1:B4722,B4722,$BK$1:BK4722,"")</f>
        <v>0</v>
      </c>
      <c r="BM4722" t="str">
        <f t="shared" si="813"/>
        <v/>
      </c>
    </row>
    <row r="4723" spans="51:65" x14ac:dyDescent="0.25">
      <c r="AY4723" t="str">
        <f t="shared" si="814"/>
        <v/>
      </c>
      <c r="AZ4723">
        <f t="shared" si="815"/>
        <v>0</v>
      </c>
      <c r="BA4723" t="str">
        <f t="shared" si="816"/>
        <v>QB</v>
      </c>
      <c r="BB4723" t="str">
        <f t="shared" si="817"/>
        <v>_</v>
      </c>
      <c r="BC4723" t="str">
        <f t="shared" si="818"/>
        <v>ru</v>
      </c>
      <c r="BD4723">
        <f>COUNTIFS($BB$1:BB4723,BB4723,$BC$1:BC4723,"ru")</f>
        <v>2847</v>
      </c>
      <c r="BE4723" t="str">
        <f t="shared" si="819"/>
        <v>re</v>
      </c>
      <c r="BF4723">
        <f>COUNTIFS($BB$1:BB4723,BB4723,$BE$1:BE4723,"re")</f>
        <v>2847</v>
      </c>
      <c r="BG4723" t="str">
        <f t="shared" si="820"/>
        <v>ru2847_</v>
      </c>
      <c r="BH4723" t="str">
        <f t="shared" si="821"/>
        <v>re2847_</v>
      </c>
      <c r="BI4723" t="str">
        <f t="shared" si="822"/>
        <v>_0</v>
      </c>
      <c r="BJ4723" t="str">
        <f t="shared" si="812"/>
        <v>_</v>
      </c>
      <c r="BK4723" t="str">
        <f>IF(ISERROR(MATCH(LEFT(C4723,5)&amp;B4723&amp;"_"&amp;A4723,$BK$1:BK4722,0)),LEFT(C4723,5)&amp;B4723&amp;"_"&amp;A4723,"")</f>
        <v/>
      </c>
      <c r="BL4723">
        <f>COUNTIFS($B$1:B4723,B4723)-COUNTIFS($B$1:B4723,B4723,$BK$1:BK4723,"")</f>
        <v>0</v>
      </c>
      <c r="BM4723" t="str">
        <f t="shared" si="813"/>
        <v/>
      </c>
    </row>
    <row r="4724" spans="51:65" x14ac:dyDescent="0.25">
      <c r="AY4724" t="str">
        <f t="shared" si="814"/>
        <v/>
      </c>
      <c r="AZ4724">
        <f t="shared" si="815"/>
        <v>0</v>
      </c>
      <c r="BA4724" t="str">
        <f t="shared" si="816"/>
        <v>QB</v>
      </c>
      <c r="BB4724" t="str">
        <f t="shared" si="817"/>
        <v>_</v>
      </c>
      <c r="BC4724" t="str">
        <f t="shared" si="818"/>
        <v>ru</v>
      </c>
      <c r="BD4724">
        <f>COUNTIFS($BB$1:BB4724,BB4724,$BC$1:BC4724,"ru")</f>
        <v>2848</v>
      </c>
      <c r="BE4724" t="str">
        <f t="shared" si="819"/>
        <v>re</v>
      </c>
      <c r="BF4724">
        <f>COUNTIFS($BB$1:BB4724,BB4724,$BE$1:BE4724,"re")</f>
        <v>2848</v>
      </c>
      <c r="BG4724" t="str">
        <f t="shared" si="820"/>
        <v>ru2848_</v>
      </c>
      <c r="BH4724" t="str">
        <f t="shared" si="821"/>
        <v>re2848_</v>
      </c>
      <c r="BI4724" t="str">
        <f t="shared" si="822"/>
        <v>_0</v>
      </c>
      <c r="BJ4724" t="str">
        <f t="shared" si="812"/>
        <v>_</v>
      </c>
      <c r="BK4724" t="str">
        <f>IF(ISERROR(MATCH(LEFT(C4724,5)&amp;B4724&amp;"_"&amp;A4724,$BK$1:BK4723,0)),LEFT(C4724,5)&amp;B4724&amp;"_"&amp;A4724,"")</f>
        <v/>
      </c>
      <c r="BL4724">
        <f>COUNTIFS($B$1:B4724,B4724)-COUNTIFS($B$1:B4724,B4724,$BK$1:BK4724,"")</f>
        <v>0</v>
      </c>
      <c r="BM4724" t="str">
        <f t="shared" si="813"/>
        <v/>
      </c>
    </row>
    <row r="4725" spans="51:65" x14ac:dyDescent="0.25">
      <c r="AY4725" t="str">
        <f t="shared" si="814"/>
        <v/>
      </c>
      <c r="AZ4725">
        <f t="shared" si="815"/>
        <v>0</v>
      </c>
      <c r="BA4725" t="str">
        <f t="shared" si="816"/>
        <v>QB</v>
      </c>
      <c r="BB4725" t="str">
        <f t="shared" si="817"/>
        <v>_</v>
      </c>
      <c r="BC4725" t="str">
        <f t="shared" si="818"/>
        <v>ru</v>
      </c>
      <c r="BD4725">
        <f>COUNTIFS($BB$1:BB4725,BB4725,$BC$1:BC4725,"ru")</f>
        <v>2849</v>
      </c>
      <c r="BE4725" t="str">
        <f t="shared" si="819"/>
        <v>re</v>
      </c>
      <c r="BF4725">
        <f>COUNTIFS($BB$1:BB4725,BB4725,$BE$1:BE4725,"re")</f>
        <v>2849</v>
      </c>
      <c r="BG4725" t="str">
        <f t="shared" si="820"/>
        <v>ru2849_</v>
      </c>
      <c r="BH4725" t="str">
        <f t="shared" si="821"/>
        <v>re2849_</v>
      </c>
      <c r="BI4725" t="str">
        <f t="shared" si="822"/>
        <v>_0</v>
      </c>
      <c r="BJ4725" t="str">
        <f t="shared" si="812"/>
        <v>_</v>
      </c>
      <c r="BK4725" t="str">
        <f>IF(ISERROR(MATCH(LEFT(C4725,5)&amp;B4725&amp;"_"&amp;A4725,$BK$1:BK4724,0)),LEFT(C4725,5)&amp;B4725&amp;"_"&amp;A4725,"")</f>
        <v/>
      </c>
      <c r="BL4725">
        <f>COUNTIFS($B$1:B4725,B4725)-COUNTIFS($B$1:B4725,B4725,$BK$1:BK4725,"")</f>
        <v>0</v>
      </c>
      <c r="BM4725" t="str">
        <f t="shared" si="813"/>
        <v/>
      </c>
    </row>
    <row r="4726" spans="51:65" x14ac:dyDescent="0.25">
      <c r="AY4726" t="str">
        <f t="shared" si="814"/>
        <v/>
      </c>
      <c r="AZ4726">
        <f t="shared" si="815"/>
        <v>0</v>
      </c>
      <c r="BA4726" t="str">
        <f t="shared" si="816"/>
        <v>QB</v>
      </c>
      <c r="BB4726" t="str">
        <f t="shared" si="817"/>
        <v>_</v>
      </c>
      <c r="BC4726" t="str">
        <f t="shared" si="818"/>
        <v>ru</v>
      </c>
      <c r="BD4726">
        <f>COUNTIFS($BB$1:BB4726,BB4726,$BC$1:BC4726,"ru")</f>
        <v>2850</v>
      </c>
      <c r="BE4726" t="str">
        <f t="shared" si="819"/>
        <v>re</v>
      </c>
      <c r="BF4726">
        <f>COUNTIFS($BB$1:BB4726,BB4726,$BE$1:BE4726,"re")</f>
        <v>2850</v>
      </c>
      <c r="BG4726" t="str">
        <f t="shared" si="820"/>
        <v>ru2850_</v>
      </c>
      <c r="BH4726" t="str">
        <f t="shared" si="821"/>
        <v>re2850_</v>
      </c>
      <c r="BI4726" t="str">
        <f t="shared" si="822"/>
        <v>_0</v>
      </c>
      <c r="BJ4726" t="str">
        <f t="shared" si="812"/>
        <v>_</v>
      </c>
      <c r="BK4726" t="str">
        <f>IF(ISERROR(MATCH(LEFT(C4726,5)&amp;B4726&amp;"_"&amp;A4726,$BK$1:BK4725,0)),LEFT(C4726,5)&amp;B4726&amp;"_"&amp;A4726,"")</f>
        <v/>
      </c>
      <c r="BL4726">
        <f>COUNTIFS($B$1:B4726,B4726)-COUNTIFS($B$1:B4726,B4726,$BK$1:BK4726,"")</f>
        <v>0</v>
      </c>
      <c r="BM4726" t="str">
        <f t="shared" si="813"/>
        <v/>
      </c>
    </row>
    <row r="4727" spans="51:65" x14ac:dyDescent="0.25">
      <c r="AY4727" t="str">
        <f t="shared" si="814"/>
        <v/>
      </c>
      <c r="AZ4727">
        <f t="shared" si="815"/>
        <v>0</v>
      </c>
      <c r="BA4727" t="str">
        <f t="shared" si="816"/>
        <v>QB</v>
      </c>
      <c r="BB4727" t="str">
        <f t="shared" si="817"/>
        <v>_</v>
      </c>
      <c r="BC4727" t="str">
        <f t="shared" si="818"/>
        <v>ru</v>
      </c>
      <c r="BD4727">
        <f>COUNTIFS($BB$1:BB4727,BB4727,$BC$1:BC4727,"ru")</f>
        <v>2851</v>
      </c>
      <c r="BE4727" t="str">
        <f t="shared" si="819"/>
        <v>re</v>
      </c>
      <c r="BF4727">
        <f>COUNTIFS($BB$1:BB4727,BB4727,$BE$1:BE4727,"re")</f>
        <v>2851</v>
      </c>
      <c r="BG4727" t="str">
        <f t="shared" si="820"/>
        <v>ru2851_</v>
      </c>
      <c r="BH4727" t="str">
        <f t="shared" si="821"/>
        <v>re2851_</v>
      </c>
      <c r="BI4727" t="str">
        <f t="shared" si="822"/>
        <v>_0</v>
      </c>
      <c r="BJ4727" t="str">
        <f t="shared" si="812"/>
        <v>_</v>
      </c>
      <c r="BK4727" t="str">
        <f>IF(ISERROR(MATCH(LEFT(C4727,5)&amp;B4727&amp;"_"&amp;A4727,$BK$1:BK4726,0)),LEFT(C4727,5)&amp;B4727&amp;"_"&amp;A4727,"")</f>
        <v/>
      </c>
      <c r="BL4727">
        <f>COUNTIFS($B$1:B4727,B4727)-COUNTIFS($B$1:B4727,B4727,$BK$1:BK4727,"")</f>
        <v>0</v>
      </c>
      <c r="BM4727" t="str">
        <f t="shared" si="813"/>
        <v/>
      </c>
    </row>
    <row r="4728" spans="51:65" x14ac:dyDescent="0.25">
      <c r="AY4728" t="str">
        <f t="shared" si="814"/>
        <v/>
      </c>
      <c r="AZ4728">
        <f t="shared" si="815"/>
        <v>0</v>
      </c>
      <c r="BA4728" t="str">
        <f t="shared" si="816"/>
        <v>QB</v>
      </c>
      <c r="BB4728" t="str">
        <f t="shared" si="817"/>
        <v>_</v>
      </c>
      <c r="BC4728" t="str">
        <f t="shared" si="818"/>
        <v>ru</v>
      </c>
      <c r="BD4728">
        <f>COUNTIFS($BB$1:BB4728,BB4728,$BC$1:BC4728,"ru")</f>
        <v>2852</v>
      </c>
      <c r="BE4728" t="str">
        <f t="shared" si="819"/>
        <v>re</v>
      </c>
      <c r="BF4728">
        <f>COUNTIFS($BB$1:BB4728,BB4728,$BE$1:BE4728,"re")</f>
        <v>2852</v>
      </c>
      <c r="BG4728" t="str">
        <f t="shared" si="820"/>
        <v>ru2852_</v>
      </c>
      <c r="BH4728" t="str">
        <f t="shared" si="821"/>
        <v>re2852_</v>
      </c>
      <c r="BI4728" t="str">
        <f t="shared" si="822"/>
        <v>_0</v>
      </c>
      <c r="BJ4728" t="str">
        <f t="shared" si="812"/>
        <v>_</v>
      </c>
      <c r="BK4728" t="str">
        <f>IF(ISERROR(MATCH(LEFT(C4728,5)&amp;B4728&amp;"_"&amp;A4728,$BK$1:BK4727,0)),LEFT(C4728,5)&amp;B4728&amp;"_"&amp;A4728,"")</f>
        <v/>
      </c>
      <c r="BL4728">
        <f>COUNTIFS($B$1:B4728,B4728)-COUNTIFS($B$1:B4728,B4728,$BK$1:BK4728,"")</f>
        <v>0</v>
      </c>
      <c r="BM4728" t="str">
        <f t="shared" si="813"/>
        <v/>
      </c>
    </row>
    <row r="4729" spans="51:65" x14ac:dyDescent="0.25">
      <c r="AY4729" t="str">
        <f t="shared" si="814"/>
        <v/>
      </c>
      <c r="AZ4729">
        <f t="shared" si="815"/>
        <v>0</v>
      </c>
      <c r="BA4729" t="str">
        <f t="shared" si="816"/>
        <v>QB</v>
      </c>
      <c r="BB4729" t="str">
        <f t="shared" si="817"/>
        <v>_</v>
      </c>
      <c r="BC4729" t="str">
        <f t="shared" si="818"/>
        <v>ru</v>
      </c>
      <c r="BD4729">
        <f>COUNTIFS($BB$1:BB4729,BB4729,$BC$1:BC4729,"ru")</f>
        <v>2853</v>
      </c>
      <c r="BE4729" t="str">
        <f t="shared" si="819"/>
        <v>re</v>
      </c>
      <c r="BF4729">
        <f>COUNTIFS($BB$1:BB4729,BB4729,$BE$1:BE4729,"re")</f>
        <v>2853</v>
      </c>
      <c r="BG4729" t="str">
        <f t="shared" si="820"/>
        <v>ru2853_</v>
      </c>
      <c r="BH4729" t="str">
        <f t="shared" si="821"/>
        <v>re2853_</v>
      </c>
      <c r="BI4729" t="str">
        <f t="shared" si="822"/>
        <v>_0</v>
      </c>
      <c r="BJ4729" t="str">
        <f t="shared" si="812"/>
        <v>_</v>
      </c>
      <c r="BK4729" t="str">
        <f>IF(ISERROR(MATCH(LEFT(C4729,5)&amp;B4729&amp;"_"&amp;A4729,$BK$1:BK4728,0)),LEFT(C4729,5)&amp;B4729&amp;"_"&amp;A4729,"")</f>
        <v/>
      </c>
      <c r="BL4729">
        <f>COUNTIFS($B$1:B4729,B4729)-COUNTIFS($B$1:B4729,B4729,$BK$1:BK4729,"")</f>
        <v>0</v>
      </c>
      <c r="BM4729" t="str">
        <f t="shared" si="813"/>
        <v/>
      </c>
    </row>
    <row r="4730" spans="51:65" x14ac:dyDescent="0.25">
      <c r="AY4730" t="str">
        <f t="shared" si="814"/>
        <v/>
      </c>
      <c r="AZ4730">
        <f t="shared" si="815"/>
        <v>0</v>
      </c>
      <c r="BA4730" t="str">
        <f t="shared" si="816"/>
        <v>QB</v>
      </c>
      <c r="BB4730" t="str">
        <f t="shared" si="817"/>
        <v>_</v>
      </c>
      <c r="BC4730" t="str">
        <f t="shared" si="818"/>
        <v>ru</v>
      </c>
      <c r="BD4730">
        <f>COUNTIFS($BB$1:BB4730,BB4730,$BC$1:BC4730,"ru")</f>
        <v>2854</v>
      </c>
      <c r="BE4730" t="str">
        <f t="shared" si="819"/>
        <v>re</v>
      </c>
      <c r="BF4730">
        <f>COUNTIFS($BB$1:BB4730,BB4730,$BE$1:BE4730,"re")</f>
        <v>2854</v>
      </c>
      <c r="BG4730" t="str">
        <f t="shared" si="820"/>
        <v>ru2854_</v>
      </c>
      <c r="BH4730" t="str">
        <f t="shared" si="821"/>
        <v>re2854_</v>
      </c>
      <c r="BI4730" t="str">
        <f t="shared" si="822"/>
        <v>_0</v>
      </c>
      <c r="BJ4730" t="str">
        <f t="shared" si="812"/>
        <v>_</v>
      </c>
      <c r="BK4730" t="str">
        <f>IF(ISERROR(MATCH(LEFT(C4730,5)&amp;B4730&amp;"_"&amp;A4730,$BK$1:BK4729,0)),LEFT(C4730,5)&amp;B4730&amp;"_"&amp;A4730,"")</f>
        <v/>
      </c>
      <c r="BL4730">
        <f>COUNTIFS($B$1:B4730,B4730)-COUNTIFS($B$1:B4730,B4730,$BK$1:BK4730,"")</f>
        <v>0</v>
      </c>
      <c r="BM4730" t="str">
        <f t="shared" si="813"/>
        <v/>
      </c>
    </row>
    <row r="4731" spans="51:65" x14ac:dyDescent="0.25">
      <c r="AY4731" t="str">
        <f t="shared" si="814"/>
        <v/>
      </c>
      <c r="AZ4731">
        <f t="shared" si="815"/>
        <v>0</v>
      </c>
      <c r="BA4731" t="str">
        <f t="shared" si="816"/>
        <v>QB</v>
      </c>
      <c r="BB4731" t="str">
        <f t="shared" si="817"/>
        <v>_</v>
      </c>
      <c r="BC4731" t="str">
        <f t="shared" si="818"/>
        <v>ru</v>
      </c>
      <c r="BD4731">
        <f>COUNTIFS($BB$1:BB4731,BB4731,$BC$1:BC4731,"ru")</f>
        <v>2855</v>
      </c>
      <c r="BE4731" t="str">
        <f t="shared" si="819"/>
        <v>re</v>
      </c>
      <c r="BF4731">
        <f>COUNTIFS($BB$1:BB4731,BB4731,$BE$1:BE4731,"re")</f>
        <v>2855</v>
      </c>
      <c r="BG4731" t="str">
        <f t="shared" si="820"/>
        <v>ru2855_</v>
      </c>
      <c r="BH4731" t="str">
        <f t="shared" si="821"/>
        <v>re2855_</v>
      </c>
      <c r="BI4731" t="str">
        <f t="shared" si="822"/>
        <v>_0</v>
      </c>
      <c r="BJ4731" t="str">
        <f t="shared" si="812"/>
        <v>_</v>
      </c>
      <c r="BK4731" t="str">
        <f>IF(ISERROR(MATCH(LEFT(C4731,5)&amp;B4731&amp;"_"&amp;A4731,$BK$1:BK4730,0)),LEFT(C4731,5)&amp;B4731&amp;"_"&amp;A4731,"")</f>
        <v/>
      </c>
      <c r="BL4731">
        <f>COUNTIFS($B$1:B4731,B4731)-COUNTIFS($B$1:B4731,B4731,$BK$1:BK4731,"")</f>
        <v>0</v>
      </c>
      <c r="BM4731" t="str">
        <f t="shared" si="813"/>
        <v/>
      </c>
    </row>
    <row r="4732" spans="51:65" x14ac:dyDescent="0.25">
      <c r="AY4732" t="str">
        <f t="shared" si="814"/>
        <v/>
      </c>
      <c r="AZ4732">
        <f t="shared" si="815"/>
        <v>0</v>
      </c>
      <c r="BA4732" t="str">
        <f t="shared" si="816"/>
        <v>QB</v>
      </c>
      <c r="BB4732" t="str">
        <f t="shared" si="817"/>
        <v>_</v>
      </c>
      <c r="BC4732" t="str">
        <f t="shared" si="818"/>
        <v>ru</v>
      </c>
      <c r="BD4732">
        <f>COUNTIFS($BB$1:BB4732,BB4732,$BC$1:BC4732,"ru")</f>
        <v>2856</v>
      </c>
      <c r="BE4732" t="str">
        <f t="shared" si="819"/>
        <v>re</v>
      </c>
      <c r="BF4732">
        <f>COUNTIFS($BB$1:BB4732,BB4732,$BE$1:BE4732,"re")</f>
        <v>2856</v>
      </c>
      <c r="BG4732" t="str">
        <f t="shared" si="820"/>
        <v>ru2856_</v>
      </c>
      <c r="BH4732" t="str">
        <f t="shared" si="821"/>
        <v>re2856_</v>
      </c>
      <c r="BI4732" t="str">
        <f t="shared" si="822"/>
        <v>_0</v>
      </c>
      <c r="BJ4732" t="str">
        <f t="shared" si="812"/>
        <v>_</v>
      </c>
      <c r="BK4732" t="str">
        <f>IF(ISERROR(MATCH(LEFT(C4732,5)&amp;B4732&amp;"_"&amp;A4732,$BK$1:BK4731,0)),LEFT(C4732,5)&amp;B4732&amp;"_"&amp;A4732,"")</f>
        <v/>
      </c>
      <c r="BL4732">
        <f>COUNTIFS($B$1:B4732,B4732)-COUNTIFS($B$1:B4732,B4732,$BK$1:BK4732,"")</f>
        <v>0</v>
      </c>
      <c r="BM4732" t="str">
        <f t="shared" si="813"/>
        <v/>
      </c>
    </row>
    <row r="4733" spans="51:65" x14ac:dyDescent="0.25">
      <c r="AY4733" t="str">
        <f t="shared" si="814"/>
        <v/>
      </c>
      <c r="AZ4733">
        <f t="shared" si="815"/>
        <v>0</v>
      </c>
      <c r="BA4733" t="str">
        <f t="shared" si="816"/>
        <v>QB</v>
      </c>
      <c r="BB4733" t="str">
        <f t="shared" si="817"/>
        <v>_</v>
      </c>
      <c r="BC4733" t="str">
        <f t="shared" si="818"/>
        <v>ru</v>
      </c>
      <c r="BD4733">
        <f>COUNTIFS($BB$1:BB4733,BB4733,$BC$1:BC4733,"ru")</f>
        <v>2857</v>
      </c>
      <c r="BE4733" t="str">
        <f t="shared" si="819"/>
        <v>re</v>
      </c>
      <c r="BF4733">
        <f>COUNTIFS($BB$1:BB4733,BB4733,$BE$1:BE4733,"re")</f>
        <v>2857</v>
      </c>
      <c r="BG4733" t="str">
        <f t="shared" si="820"/>
        <v>ru2857_</v>
      </c>
      <c r="BH4733" t="str">
        <f t="shared" si="821"/>
        <v>re2857_</v>
      </c>
      <c r="BI4733" t="str">
        <f t="shared" si="822"/>
        <v>_0</v>
      </c>
      <c r="BJ4733" t="str">
        <f t="shared" si="812"/>
        <v>_</v>
      </c>
      <c r="BK4733" t="str">
        <f>IF(ISERROR(MATCH(LEFT(C4733,5)&amp;B4733&amp;"_"&amp;A4733,$BK$1:BK4732,0)),LEFT(C4733,5)&amp;B4733&amp;"_"&amp;A4733,"")</f>
        <v/>
      </c>
      <c r="BL4733">
        <f>COUNTIFS($B$1:B4733,B4733)-COUNTIFS($B$1:B4733,B4733,$BK$1:BK4733,"")</f>
        <v>0</v>
      </c>
      <c r="BM4733" t="str">
        <f t="shared" si="813"/>
        <v/>
      </c>
    </row>
    <row r="4734" spans="51:65" x14ac:dyDescent="0.25">
      <c r="AY4734" t="str">
        <f t="shared" si="814"/>
        <v/>
      </c>
      <c r="AZ4734">
        <f t="shared" si="815"/>
        <v>0</v>
      </c>
      <c r="BA4734" t="str">
        <f t="shared" si="816"/>
        <v>QB</v>
      </c>
      <c r="BB4734" t="str">
        <f t="shared" si="817"/>
        <v>_</v>
      </c>
      <c r="BC4734" t="str">
        <f t="shared" si="818"/>
        <v>ru</v>
      </c>
      <c r="BD4734">
        <f>COUNTIFS($BB$1:BB4734,BB4734,$BC$1:BC4734,"ru")</f>
        <v>2858</v>
      </c>
      <c r="BE4734" t="str">
        <f t="shared" si="819"/>
        <v>re</v>
      </c>
      <c r="BF4734">
        <f>COUNTIFS($BB$1:BB4734,BB4734,$BE$1:BE4734,"re")</f>
        <v>2858</v>
      </c>
      <c r="BG4734" t="str">
        <f t="shared" si="820"/>
        <v>ru2858_</v>
      </c>
      <c r="BH4734" t="str">
        <f t="shared" si="821"/>
        <v>re2858_</v>
      </c>
      <c r="BI4734" t="str">
        <f t="shared" si="822"/>
        <v>_0</v>
      </c>
      <c r="BJ4734" t="str">
        <f t="shared" si="812"/>
        <v>_</v>
      </c>
      <c r="BK4734" t="str">
        <f>IF(ISERROR(MATCH(LEFT(C4734,5)&amp;B4734&amp;"_"&amp;A4734,$BK$1:BK4733,0)),LEFT(C4734,5)&amp;B4734&amp;"_"&amp;A4734,"")</f>
        <v/>
      </c>
      <c r="BL4734">
        <f>COUNTIFS($B$1:B4734,B4734)-COUNTIFS($B$1:B4734,B4734,$BK$1:BK4734,"")</f>
        <v>0</v>
      </c>
      <c r="BM4734" t="str">
        <f t="shared" si="813"/>
        <v/>
      </c>
    </row>
    <row r="4735" spans="51:65" x14ac:dyDescent="0.25">
      <c r="AY4735" t="str">
        <f t="shared" si="814"/>
        <v/>
      </c>
      <c r="AZ4735">
        <f t="shared" si="815"/>
        <v>0</v>
      </c>
      <c r="BA4735" t="str">
        <f t="shared" si="816"/>
        <v>QB</v>
      </c>
      <c r="BB4735" t="str">
        <f t="shared" si="817"/>
        <v>_</v>
      </c>
      <c r="BC4735" t="str">
        <f t="shared" si="818"/>
        <v>ru</v>
      </c>
      <c r="BD4735">
        <f>COUNTIFS($BB$1:BB4735,BB4735,$BC$1:BC4735,"ru")</f>
        <v>2859</v>
      </c>
      <c r="BE4735" t="str">
        <f t="shared" si="819"/>
        <v>re</v>
      </c>
      <c r="BF4735">
        <f>COUNTIFS($BB$1:BB4735,BB4735,$BE$1:BE4735,"re")</f>
        <v>2859</v>
      </c>
      <c r="BG4735" t="str">
        <f t="shared" si="820"/>
        <v>ru2859_</v>
      </c>
      <c r="BH4735" t="str">
        <f t="shared" si="821"/>
        <v>re2859_</v>
      </c>
      <c r="BI4735" t="str">
        <f t="shared" si="822"/>
        <v>_0</v>
      </c>
      <c r="BJ4735" t="str">
        <f t="shared" si="812"/>
        <v>_</v>
      </c>
      <c r="BK4735" t="str">
        <f>IF(ISERROR(MATCH(LEFT(C4735,5)&amp;B4735&amp;"_"&amp;A4735,$BK$1:BK4734,0)),LEFT(C4735,5)&amp;B4735&amp;"_"&amp;A4735,"")</f>
        <v/>
      </c>
      <c r="BL4735">
        <f>COUNTIFS($B$1:B4735,B4735)-COUNTIFS($B$1:B4735,B4735,$BK$1:BK4735,"")</f>
        <v>0</v>
      </c>
      <c r="BM4735" t="str">
        <f t="shared" si="813"/>
        <v/>
      </c>
    </row>
    <row r="4736" spans="51:65" x14ac:dyDescent="0.25">
      <c r="AY4736" t="str">
        <f t="shared" si="814"/>
        <v/>
      </c>
      <c r="AZ4736">
        <f t="shared" si="815"/>
        <v>0</v>
      </c>
      <c r="BA4736" t="str">
        <f t="shared" si="816"/>
        <v>QB</v>
      </c>
      <c r="BB4736" t="str">
        <f t="shared" si="817"/>
        <v>_</v>
      </c>
      <c r="BC4736" t="str">
        <f t="shared" si="818"/>
        <v>ru</v>
      </c>
      <c r="BD4736">
        <f>COUNTIFS($BB$1:BB4736,BB4736,$BC$1:BC4736,"ru")</f>
        <v>2860</v>
      </c>
      <c r="BE4736" t="str">
        <f t="shared" si="819"/>
        <v>re</v>
      </c>
      <c r="BF4736">
        <f>COUNTIFS($BB$1:BB4736,BB4736,$BE$1:BE4736,"re")</f>
        <v>2860</v>
      </c>
      <c r="BG4736" t="str">
        <f t="shared" si="820"/>
        <v>ru2860_</v>
      </c>
      <c r="BH4736" t="str">
        <f t="shared" si="821"/>
        <v>re2860_</v>
      </c>
      <c r="BI4736" t="str">
        <f t="shared" si="822"/>
        <v>_0</v>
      </c>
      <c r="BJ4736" t="str">
        <f t="shared" si="812"/>
        <v>_</v>
      </c>
      <c r="BK4736" t="str">
        <f>IF(ISERROR(MATCH(LEFT(C4736,5)&amp;B4736&amp;"_"&amp;A4736,$BK$1:BK4735,0)),LEFT(C4736,5)&amp;B4736&amp;"_"&amp;A4736,"")</f>
        <v/>
      </c>
      <c r="BL4736">
        <f>COUNTIFS($B$1:B4736,B4736)-COUNTIFS($B$1:B4736,B4736,$BK$1:BK4736,"")</f>
        <v>0</v>
      </c>
      <c r="BM4736" t="str">
        <f t="shared" si="813"/>
        <v/>
      </c>
    </row>
    <row r="4737" spans="51:65" x14ac:dyDescent="0.25">
      <c r="AY4737" t="str">
        <f t="shared" si="814"/>
        <v/>
      </c>
      <c r="AZ4737">
        <f t="shared" si="815"/>
        <v>0</v>
      </c>
      <c r="BA4737" t="str">
        <f t="shared" si="816"/>
        <v>QB</v>
      </c>
      <c r="BB4737" t="str">
        <f t="shared" si="817"/>
        <v>_</v>
      </c>
      <c r="BC4737" t="str">
        <f t="shared" si="818"/>
        <v>ru</v>
      </c>
      <c r="BD4737">
        <f>COUNTIFS($BB$1:BB4737,BB4737,$BC$1:BC4737,"ru")</f>
        <v>2861</v>
      </c>
      <c r="BE4737" t="str">
        <f t="shared" si="819"/>
        <v>re</v>
      </c>
      <c r="BF4737">
        <f>COUNTIFS($BB$1:BB4737,BB4737,$BE$1:BE4737,"re")</f>
        <v>2861</v>
      </c>
      <c r="BG4737" t="str">
        <f t="shared" si="820"/>
        <v>ru2861_</v>
      </c>
      <c r="BH4737" t="str">
        <f t="shared" si="821"/>
        <v>re2861_</v>
      </c>
      <c r="BI4737" t="str">
        <f t="shared" si="822"/>
        <v>_0</v>
      </c>
      <c r="BJ4737" t="str">
        <f t="shared" si="812"/>
        <v>_</v>
      </c>
      <c r="BK4737" t="str">
        <f>IF(ISERROR(MATCH(LEFT(C4737,5)&amp;B4737&amp;"_"&amp;A4737,$BK$1:BK4736,0)),LEFT(C4737,5)&amp;B4737&amp;"_"&amp;A4737,"")</f>
        <v/>
      </c>
      <c r="BL4737">
        <f>COUNTIFS($B$1:B4737,B4737)-COUNTIFS($B$1:B4737,B4737,$BK$1:BK4737,"")</f>
        <v>0</v>
      </c>
      <c r="BM4737" t="str">
        <f t="shared" si="813"/>
        <v/>
      </c>
    </row>
    <row r="4738" spans="51:65" x14ac:dyDescent="0.25">
      <c r="AY4738" t="str">
        <f t="shared" si="814"/>
        <v/>
      </c>
      <c r="AZ4738">
        <f t="shared" si="815"/>
        <v>0</v>
      </c>
      <c r="BA4738" t="str">
        <f t="shared" si="816"/>
        <v>QB</v>
      </c>
      <c r="BB4738" t="str">
        <f t="shared" si="817"/>
        <v>_</v>
      </c>
      <c r="BC4738" t="str">
        <f t="shared" si="818"/>
        <v>ru</v>
      </c>
      <c r="BD4738">
        <f>COUNTIFS($BB$1:BB4738,BB4738,$BC$1:BC4738,"ru")</f>
        <v>2862</v>
      </c>
      <c r="BE4738" t="str">
        <f t="shared" si="819"/>
        <v>re</v>
      </c>
      <c r="BF4738">
        <f>COUNTIFS($BB$1:BB4738,BB4738,$BE$1:BE4738,"re")</f>
        <v>2862</v>
      </c>
      <c r="BG4738" t="str">
        <f t="shared" si="820"/>
        <v>ru2862_</v>
      </c>
      <c r="BH4738" t="str">
        <f t="shared" si="821"/>
        <v>re2862_</v>
      </c>
      <c r="BI4738" t="str">
        <f t="shared" si="822"/>
        <v>_0</v>
      </c>
      <c r="BJ4738" t="str">
        <f t="shared" si="812"/>
        <v>_</v>
      </c>
      <c r="BK4738" t="str">
        <f>IF(ISERROR(MATCH(LEFT(C4738,5)&amp;B4738&amp;"_"&amp;A4738,$BK$1:BK4737,0)),LEFT(C4738,5)&amp;B4738&amp;"_"&amp;A4738,"")</f>
        <v/>
      </c>
      <c r="BL4738">
        <f>COUNTIFS($B$1:B4738,B4738)-COUNTIFS($B$1:B4738,B4738,$BK$1:BK4738,"")</f>
        <v>0</v>
      </c>
      <c r="BM4738" t="str">
        <f t="shared" si="813"/>
        <v/>
      </c>
    </row>
    <row r="4739" spans="51:65" x14ac:dyDescent="0.25">
      <c r="AY4739" t="str">
        <f t="shared" si="814"/>
        <v/>
      </c>
      <c r="AZ4739">
        <f t="shared" si="815"/>
        <v>0</v>
      </c>
      <c r="BA4739" t="str">
        <f t="shared" si="816"/>
        <v>QB</v>
      </c>
      <c r="BB4739" t="str">
        <f t="shared" si="817"/>
        <v>_</v>
      </c>
      <c r="BC4739" t="str">
        <f t="shared" si="818"/>
        <v>ru</v>
      </c>
      <c r="BD4739">
        <f>COUNTIFS($BB$1:BB4739,BB4739,$BC$1:BC4739,"ru")</f>
        <v>2863</v>
      </c>
      <c r="BE4739" t="str">
        <f t="shared" si="819"/>
        <v>re</v>
      </c>
      <c r="BF4739">
        <f>COUNTIFS($BB$1:BB4739,BB4739,$BE$1:BE4739,"re")</f>
        <v>2863</v>
      </c>
      <c r="BG4739" t="str">
        <f t="shared" si="820"/>
        <v>ru2863_</v>
      </c>
      <c r="BH4739" t="str">
        <f t="shared" si="821"/>
        <v>re2863_</v>
      </c>
      <c r="BI4739" t="str">
        <f t="shared" si="822"/>
        <v>_0</v>
      </c>
      <c r="BJ4739" t="str">
        <f t="shared" ref="BJ4739:BJ4802" si="823">LEFT(C4739,5)&amp;B4739&amp;"_"&amp;A4739</f>
        <v>_</v>
      </c>
      <c r="BK4739" t="str">
        <f>IF(ISERROR(MATCH(LEFT(C4739,5)&amp;B4739&amp;"_"&amp;A4739,$BK$1:BK4738,0)),LEFT(C4739,5)&amp;B4739&amp;"_"&amp;A4739,"")</f>
        <v/>
      </c>
      <c r="BL4739">
        <f>COUNTIFS($B$1:B4739,B4739)-COUNTIFS($B$1:B4739,B4739,$BK$1:BK4739,"")</f>
        <v>0</v>
      </c>
      <c r="BM4739" t="str">
        <f t="shared" ref="BM4739:BM4802" si="824">IF(BK4739="","",LEFT(C4739,5)&amp;B4739&amp;BL4739)</f>
        <v/>
      </c>
    </row>
    <row r="4740" spans="51:65" x14ac:dyDescent="0.25">
      <c r="AY4740" t="str">
        <f t="shared" si="814"/>
        <v/>
      </c>
      <c r="AZ4740">
        <f t="shared" si="815"/>
        <v>0</v>
      </c>
      <c r="BA4740" t="str">
        <f t="shared" si="816"/>
        <v>QB</v>
      </c>
      <c r="BB4740" t="str">
        <f t="shared" si="817"/>
        <v>_</v>
      </c>
      <c r="BC4740" t="str">
        <f t="shared" si="818"/>
        <v>ru</v>
      </c>
      <c r="BD4740">
        <f>COUNTIFS($BB$1:BB4740,BB4740,$BC$1:BC4740,"ru")</f>
        <v>2864</v>
      </c>
      <c r="BE4740" t="str">
        <f t="shared" si="819"/>
        <v>re</v>
      </c>
      <c r="BF4740">
        <f>COUNTIFS($BB$1:BB4740,BB4740,$BE$1:BE4740,"re")</f>
        <v>2864</v>
      </c>
      <c r="BG4740" t="str">
        <f t="shared" si="820"/>
        <v>ru2864_</v>
      </c>
      <c r="BH4740" t="str">
        <f t="shared" si="821"/>
        <v>re2864_</v>
      </c>
      <c r="BI4740" t="str">
        <f t="shared" si="822"/>
        <v>_0</v>
      </c>
      <c r="BJ4740" t="str">
        <f t="shared" si="823"/>
        <v>_</v>
      </c>
      <c r="BK4740" t="str">
        <f>IF(ISERROR(MATCH(LEFT(C4740,5)&amp;B4740&amp;"_"&amp;A4740,$BK$1:BK4739,0)),LEFT(C4740,5)&amp;B4740&amp;"_"&amp;A4740,"")</f>
        <v/>
      </c>
      <c r="BL4740">
        <f>COUNTIFS($B$1:B4740,B4740)-COUNTIFS($B$1:B4740,B4740,$BK$1:BK4740,"")</f>
        <v>0</v>
      </c>
      <c r="BM4740" t="str">
        <f t="shared" si="824"/>
        <v/>
      </c>
    </row>
    <row r="4741" spans="51:65" x14ac:dyDescent="0.25">
      <c r="AY4741" t="str">
        <f t="shared" si="814"/>
        <v/>
      </c>
      <c r="AZ4741">
        <f t="shared" si="815"/>
        <v>0</v>
      </c>
      <c r="BA4741" t="str">
        <f t="shared" si="816"/>
        <v>QB</v>
      </c>
      <c r="BB4741" t="str">
        <f t="shared" si="817"/>
        <v>_</v>
      </c>
      <c r="BC4741" t="str">
        <f t="shared" si="818"/>
        <v>ru</v>
      </c>
      <c r="BD4741">
        <f>COUNTIFS($BB$1:BB4741,BB4741,$BC$1:BC4741,"ru")</f>
        <v>2865</v>
      </c>
      <c r="BE4741" t="str">
        <f t="shared" si="819"/>
        <v>re</v>
      </c>
      <c r="BF4741">
        <f>COUNTIFS($BB$1:BB4741,BB4741,$BE$1:BE4741,"re")</f>
        <v>2865</v>
      </c>
      <c r="BG4741" t="str">
        <f t="shared" si="820"/>
        <v>ru2865_</v>
      </c>
      <c r="BH4741" t="str">
        <f t="shared" si="821"/>
        <v>re2865_</v>
      </c>
      <c r="BI4741" t="str">
        <f t="shared" si="822"/>
        <v>_0</v>
      </c>
      <c r="BJ4741" t="str">
        <f t="shared" si="823"/>
        <v>_</v>
      </c>
      <c r="BK4741" t="str">
        <f>IF(ISERROR(MATCH(LEFT(C4741,5)&amp;B4741&amp;"_"&amp;A4741,$BK$1:BK4740,0)),LEFT(C4741,5)&amp;B4741&amp;"_"&amp;A4741,"")</f>
        <v/>
      </c>
      <c r="BL4741">
        <f>COUNTIFS($B$1:B4741,B4741)-COUNTIFS($B$1:B4741,B4741,$BK$1:BK4741,"")</f>
        <v>0</v>
      </c>
      <c r="BM4741" t="str">
        <f t="shared" si="824"/>
        <v/>
      </c>
    </row>
    <row r="4742" spans="51:65" x14ac:dyDescent="0.25">
      <c r="AY4742" t="str">
        <f t="shared" si="814"/>
        <v/>
      </c>
      <c r="AZ4742">
        <f t="shared" si="815"/>
        <v>0</v>
      </c>
      <c r="BA4742" t="str">
        <f t="shared" si="816"/>
        <v>QB</v>
      </c>
      <c r="BB4742" t="str">
        <f t="shared" si="817"/>
        <v>_</v>
      </c>
      <c r="BC4742" t="str">
        <f t="shared" si="818"/>
        <v>ru</v>
      </c>
      <c r="BD4742">
        <f>COUNTIFS($BB$1:BB4742,BB4742,$BC$1:BC4742,"ru")</f>
        <v>2866</v>
      </c>
      <c r="BE4742" t="str">
        <f t="shared" si="819"/>
        <v>re</v>
      </c>
      <c r="BF4742">
        <f>COUNTIFS($BB$1:BB4742,BB4742,$BE$1:BE4742,"re")</f>
        <v>2866</v>
      </c>
      <c r="BG4742" t="str">
        <f t="shared" si="820"/>
        <v>ru2866_</v>
      </c>
      <c r="BH4742" t="str">
        <f t="shared" si="821"/>
        <v>re2866_</v>
      </c>
      <c r="BI4742" t="str">
        <f t="shared" si="822"/>
        <v>_0</v>
      </c>
      <c r="BJ4742" t="str">
        <f t="shared" si="823"/>
        <v>_</v>
      </c>
      <c r="BK4742" t="str">
        <f>IF(ISERROR(MATCH(LEFT(C4742,5)&amp;B4742&amp;"_"&amp;A4742,$BK$1:BK4741,0)),LEFT(C4742,5)&amp;B4742&amp;"_"&amp;A4742,"")</f>
        <v/>
      </c>
      <c r="BL4742">
        <f>COUNTIFS($B$1:B4742,B4742)-COUNTIFS($B$1:B4742,B4742,$BK$1:BK4742,"")</f>
        <v>0</v>
      </c>
      <c r="BM4742" t="str">
        <f t="shared" si="824"/>
        <v/>
      </c>
    </row>
    <row r="4743" spans="51:65" x14ac:dyDescent="0.25">
      <c r="AY4743" t="str">
        <f t="shared" si="814"/>
        <v/>
      </c>
      <c r="AZ4743">
        <f t="shared" si="815"/>
        <v>0</v>
      </c>
      <c r="BA4743" t="str">
        <f t="shared" si="816"/>
        <v>QB</v>
      </c>
      <c r="BB4743" t="str">
        <f t="shared" si="817"/>
        <v>_</v>
      </c>
      <c r="BC4743" t="str">
        <f t="shared" si="818"/>
        <v>ru</v>
      </c>
      <c r="BD4743">
        <f>COUNTIFS($BB$1:BB4743,BB4743,$BC$1:BC4743,"ru")</f>
        <v>2867</v>
      </c>
      <c r="BE4743" t="str">
        <f t="shared" si="819"/>
        <v>re</v>
      </c>
      <c r="BF4743">
        <f>COUNTIFS($BB$1:BB4743,BB4743,$BE$1:BE4743,"re")</f>
        <v>2867</v>
      </c>
      <c r="BG4743" t="str">
        <f t="shared" si="820"/>
        <v>ru2867_</v>
      </c>
      <c r="BH4743" t="str">
        <f t="shared" si="821"/>
        <v>re2867_</v>
      </c>
      <c r="BI4743" t="str">
        <f t="shared" si="822"/>
        <v>_0</v>
      </c>
      <c r="BJ4743" t="str">
        <f t="shared" si="823"/>
        <v>_</v>
      </c>
      <c r="BK4743" t="str">
        <f>IF(ISERROR(MATCH(LEFT(C4743,5)&amp;B4743&amp;"_"&amp;A4743,$BK$1:BK4742,0)),LEFT(C4743,5)&amp;B4743&amp;"_"&amp;A4743,"")</f>
        <v/>
      </c>
      <c r="BL4743">
        <f>COUNTIFS($B$1:B4743,B4743)-COUNTIFS($B$1:B4743,B4743,$BK$1:BK4743,"")</f>
        <v>0</v>
      </c>
      <c r="BM4743" t="str">
        <f t="shared" si="824"/>
        <v/>
      </c>
    </row>
    <row r="4744" spans="51:65" x14ac:dyDescent="0.25">
      <c r="AY4744" t="str">
        <f t="shared" si="814"/>
        <v/>
      </c>
      <c r="AZ4744">
        <f t="shared" si="815"/>
        <v>0</v>
      </c>
      <c r="BA4744" t="str">
        <f t="shared" si="816"/>
        <v>QB</v>
      </c>
      <c r="BB4744" t="str">
        <f t="shared" si="817"/>
        <v>_</v>
      </c>
      <c r="BC4744" t="str">
        <f t="shared" si="818"/>
        <v>ru</v>
      </c>
      <c r="BD4744">
        <f>COUNTIFS($BB$1:BB4744,BB4744,$BC$1:BC4744,"ru")</f>
        <v>2868</v>
      </c>
      <c r="BE4744" t="str">
        <f t="shared" si="819"/>
        <v>re</v>
      </c>
      <c r="BF4744">
        <f>COUNTIFS($BB$1:BB4744,BB4744,$BE$1:BE4744,"re")</f>
        <v>2868</v>
      </c>
      <c r="BG4744" t="str">
        <f t="shared" si="820"/>
        <v>ru2868_</v>
      </c>
      <c r="BH4744" t="str">
        <f t="shared" si="821"/>
        <v>re2868_</v>
      </c>
      <c r="BI4744" t="str">
        <f t="shared" si="822"/>
        <v>_0</v>
      </c>
      <c r="BJ4744" t="str">
        <f t="shared" si="823"/>
        <v>_</v>
      </c>
      <c r="BK4744" t="str">
        <f>IF(ISERROR(MATCH(LEFT(C4744,5)&amp;B4744&amp;"_"&amp;A4744,$BK$1:BK4743,0)),LEFT(C4744,5)&amp;B4744&amp;"_"&amp;A4744,"")</f>
        <v/>
      </c>
      <c r="BL4744">
        <f>COUNTIFS($B$1:B4744,B4744)-COUNTIFS($B$1:B4744,B4744,$BK$1:BK4744,"")</f>
        <v>0</v>
      </c>
      <c r="BM4744" t="str">
        <f t="shared" si="824"/>
        <v/>
      </c>
    </row>
    <row r="4745" spans="51:65" x14ac:dyDescent="0.25">
      <c r="AY4745" t="str">
        <f t="shared" si="814"/>
        <v/>
      </c>
      <c r="AZ4745">
        <f t="shared" si="815"/>
        <v>0</v>
      </c>
      <c r="BA4745" t="str">
        <f t="shared" si="816"/>
        <v>QB</v>
      </c>
      <c r="BB4745" t="str">
        <f t="shared" si="817"/>
        <v>_</v>
      </c>
      <c r="BC4745" t="str">
        <f t="shared" si="818"/>
        <v>ru</v>
      </c>
      <c r="BD4745">
        <f>COUNTIFS($BB$1:BB4745,BB4745,$BC$1:BC4745,"ru")</f>
        <v>2869</v>
      </c>
      <c r="BE4745" t="str">
        <f t="shared" si="819"/>
        <v>re</v>
      </c>
      <c r="BF4745">
        <f>COUNTIFS($BB$1:BB4745,BB4745,$BE$1:BE4745,"re")</f>
        <v>2869</v>
      </c>
      <c r="BG4745" t="str">
        <f t="shared" si="820"/>
        <v>ru2869_</v>
      </c>
      <c r="BH4745" t="str">
        <f t="shared" si="821"/>
        <v>re2869_</v>
      </c>
      <c r="BI4745" t="str">
        <f t="shared" si="822"/>
        <v>_0</v>
      </c>
      <c r="BJ4745" t="str">
        <f t="shared" si="823"/>
        <v>_</v>
      </c>
      <c r="BK4745" t="str">
        <f>IF(ISERROR(MATCH(LEFT(C4745,5)&amp;B4745&amp;"_"&amp;A4745,$BK$1:BK4744,0)),LEFT(C4745,5)&amp;B4745&amp;"_"&amp;A4745,"")</f>
        <v/>
      </c>
      <c r="BL4745">
        <f>COUNTIFS($B$1:B4745,B4745)-COUNTIFS($B$1:B4745,B4745,$BK$1:BK4745,"")</f>
        <v>0</v>
      </c>
      <c r="BM4745" t="str">
        <f t="shared" si="824"/>
        <v/>
      </c>
    </row>
    <row r="4746" spans="51:65" x14ac:dyDescent="0.25">
      <c r="AY4746" t="str">
        <f t="shared" si="814"/>
        <v/>
      </c>
      <c r="AZ4746">
        <f t="shared" si="815"/>
        <v>0</v>
      </c>
      <c r="BA4746" t="str">
        <f t="shared" si="816"/>
        <v>QB</v>
      </c>
      <c r="BB4746" t="str">
        <f t="shared" si="817"/>
        <v>_</v>
      </c>
      <c r="BC4746" t="str">
        <f t="shared" si="818"/>
        <v>ru</v>
      </c>
      <c r="BD4746">
        <f>COUNTIFS($BB$1:BB4746,BB4746,$BC$1:BC4746,"ru")</f>
        <v>2870</v>
      </c>
      <c r="BE4746" t="str">
        <f t="shared" si="819"/>
        <v>re</v>
      </c>
      <c r="BF4746">
        <f>COUNTIFS($BB$1:BB4746,BB4746,$BE$1:BE4746,"re")</f>
        <v>2870</v>
      </c>
      <c r="BG4746" t="str">
        <f t="shared" si="820"/>
        <v>ru2870_</v>
      </c>
      <c r="BH4746" t="str">
        <f t="shared" si="821"/>
        <v>re2870_</v>
      </c>
      <c r="BI4746" t="str">
        <f t="shared" si="822"/>
        <v>_0</v>
      </c>
      <c r="BJ4746" t="str">
        <f t="shared" si="823"/>
        <v>_</v>
      </c>
      <c r="BK4746" t="str">
        <f>IF(ISERROR(MATCH(LEFT(C4746,5)&amp;B4746&amp;"_"&amp;A4746,$BK$1:BK4745,0)),LEFT(C4746,5)&amp;B4746&amp;"_"&amp;A4746,"")</f>
        <v/>
      </c>
      <c r="BL4746">
        <f>COUNTIFS($B$1:B4746,B4746)-COUNTIFS($B$1:B4746,B4746,$BK$1:BK4746,"")</f>
        <v>0</v>
      </c>
      <c r="BM4746" t="str">
        <f t="shared" si="824"/>
        <v/>
      </c>
    </row>
    <row r="4747" spans="51:65" x14ac:dyDescent="0.25">
      <c r="AY4747" t="str">
        <f t="shared" si="814"/>
        <v/>
      </c>
      <c r="AZ4747">
        <f t="shared" si="815"/>
        <v>0</v>
      </c>
      <c r="BA4747" t="str">
        <f t="shared" si="816"/>
        <v>QB</v>
      </c>
      <c r="BB4747" t="str">
        <f t="shared" si="817"/>
        <v>_</v>
      </c>
      <c r="BC4747" t="str">
        <f t="shared" si="818"/>
        <v>ru</v>
      </c>
      <c r="BD4747">
        <f>COUNTIFS($BB$1:BB4747,BB4747,$BC$1:BC4747,"ru")</f>
        <v>2871</v>
      </c>
      <c r="BE4747" t="str">
        <f t="shared" si="819"/>
        <v>re</v>
      </c>
      <c r="BF4747">
        <f>COUNTIFS($BB$1:BB4747,BB4747,$BE$1:BE4747,"re")</f>
        <v>2871</v>
      </c>
      <c r="BG4747" t="str">
        <f t="shared" si="820"/>
        <v>ru2871_</v>
      </c>
      <c r="BH4747" t="str">
        <f t="shared" si="821"/>
        <v>re2871_</v>
      </c>
      <c r="BI4747" t="str">
        <f t="shared" si="822"/>
        <v>_0</v>
      </c>
      <c r="BJ4747" t="str">
        <f t="shared" si="823"/>
        <v>_</v>
      </c>
      <c r="BK4747" t="str">
        <f>IF(ISERROR(MATCH(LEFT(C4747,5)&amp;B4747&amp;"_"&amp;A4747,$BK$1:BK4746,0)),LEFT(C4747,5)&amp;B4747&amp;"_"&amp;A4747,"")</f>
        <v/>
      </c>
      <c r="BL4747">
        <f>COUNTIFS($B$1:B4747,B4747)-COUNTIFS($B$1:B4747,B4747,$BK$1:BK4747,"")</f>
        <v>0</v>
      </c>
      <c r="BM4747" t="str">
        <f t="shared" si="824"/>
        <v/>
      </c>
    </row>
    <row r="4748" spans="51:65" x14ac:dyDescent="0.25">
      <c r="AY4748" t="str">
        <f t="shared" si="814"/>
        <v/>
      </c>
      <c r="AZ4748">
        <f t="shared" si="815"/>
        <v>0</v>
      </c>
      <c r="BA4748" t="str">
        <f t="shared" si="816"/>
        <v>QB</v>
      </c>
      <c r="BB4748" t="str">
        <f t="shared" si="817"/>
        <v>_</v>
      </c>
      <c r="BC4748" t="str">
        <f t="shared" si="818"/>
        <v>ru</v>
      </c>
      <c r="BD4748">
        <f>COUNTIFS($BB$1:BB4748,BB4748,$BC$1:BC4748,"ru")</f>
        <v>2872</v>
      </c>
      <c r="BE4748" t="str">
        <f t="shared" si="819"/>
        <v>re</v>
      </c>
      <c r="BF4748">
        <f>COUNTIFS($BB$1:BB4748,BB4748,$BE$1:BE4748,"re")</f>
        <v>2872</v>
      </c>
      <c r="BG4748" t="str">
        <f t="shared" si="820"/>
        <v>ru2872_</v>
      </c>
      <c r="BH4748" t="str">
        <f t="shared" si="821"/>
        <v>re2872_</v>
      </c>
      <c r="BI4748" t="str">
        <f t="shared" si="822"/>
        <v>_0</v>
      </c>
      <c r="BJ4748" t="str">
        <f t="shared" si="823"/>
        <v>_</v>
      </c>
      <c r="BK4748" t="str">
        <f>IF(ISERROR(MATCH(LEFT(C4748,5)&amp;B4748&amp;"_"&amp;A4748,$BK$1:BK4747,0)),LEFT(C4748,5)&amp;B4748&amp;"_"&amp;A4748,"")</f>
        <v/>
      </c>
      <c r="BL4748">
        <f>COUNTIFS($B$1:B4748,B4748)-COUNTIFS($B$1:B4748,B4748,$BK$1:BK4748,"")</f>
        <v>0</v>
      </c>
      <c r="BM4748" t="str">
        <f t="shared" si="824"/>
        <v/>
      </c>
    </row>
    <row r="4749" spans="51:65" x14ac:dyDescent="0.25">
      <c r="AY4749" t="str">
        <f t="shared" si="814"/>
        <v/>
      </c>
      <c r="AZ4749">
        <f t="shared" si="815"/>
        <v>0</v>
      </c>
      <c r="BA4749" t="str">
        <f t="shared" si="816"/>
        <v>QB</v>
      </c>
      <c r="BB4749" t="str">
        <f t="shared" si="817"/>
        <v>_</v>
      </c>
      <c r="BC4749" t="str">
        <f t="shared" si="818"/>
        <v>ru</v>
      </c>
      <c r="BD4749">
        <f>COUNTIFS($BB$1:BB4749,BB4749,$BC$1:BC4749,"ru")</f>
        <v>2873</v>
      </c>
      <c r="BE4749" t="str">
        <f t="shared" si="819"/>
        <v>re</v>
      </c>
      <c r="BF4749">
        <f>COUNTIFS($BB$1:BB4749,BB4749,$BE$1:BE4749,"re")</f>
        <v>2873</v>
      </c>
      <c r="BG4749" t="str">
        <f t="shared" si="820"/>
        <v>ru2873_</v>
      </c>
      <c r="BH4749" t="str">
        <f t="shared" si="821"/>
        <v>re2873_</v>
      </c>
      <c r="BI4749" t="str">
        <f t="shared" si="822"/>
        <v>_0</v>
      </c>
      <c r="BJ4749" t="str">
        <f t="shared" si="823"/>
        <v>_</v>
      </c>
      <c r="BK4749" t="str">
        <f>IF(ISERROR(MATCH(LEFT(C4749,5)&amp;B4749&amp;"_"&amp;A4749,$BK$1:BK4748,0)),LEFT(C4749,5)&amp;B4749&amp;"_"&amp;A4749,"")</f>
        <v/>
      </c>
      <c r="BL4749">
        <f>COUNTIFS($B$1:B4749,B4749)-COUNTIFS($B$1:B4749,B4749,$BK$1:BK4749,"")</f>
        <v>0</v>
      </c>
      <c r="BM4749" t="str">
        <f t="shared" si="824"/>
        <v/>
      </c>
    </row>
    <row r="4750" spans="51:65" x14ac:dyDescent="0.25">
      <c r="AY4750" t="str">
        <f t="shared" si="814"/>
        <v/>
      </c>
      <c r="AZ4750">
        <f t="shared" si="815"/>
        <v>0</v>
      </c>
      <c r="BA4750" t="str">
        <f t="shared" si="816"/>
        <v>QB</v>
      </c>
      <c r="BB4750" t="str">
        <f t="shared" si="817"/>
        <v>_</v>
      </c>
      <c r="BC4750" t="str">
        <f t="shared" si="818"/>
        <v>ru</v>
      </c>
      <c r="BD4750">
        <f>COUNTIFS($BB$1:BB4750,BB4750,$BC$1:BC4750,"ru")</f>
        <v>2874</v>
      </c>
      <c r="BE4750" t="str">
        <f t="shared" si="819"/>
        <v>re</v>
      </c>
      <c r="BF4750">
        <f>COUNTIFS($BB$1:BB4750,BB4750,$BE$1:BE4750,"re")</f>
        <v>2874</v>
      </c>
      <c r="BG4750" t="str">
        <f t="shared" si="820"/>
        <v>ru2874_</v>
      </c>
      <c r="BH4750" t="str">
        <f t="shared" si="821"/>
        <v>re2874_</v>
      </c>
      <c r="BI4750" t="str">
        <f t="shared" si="822"/>
        <v>_0</v>
      </c>
      <c r="BJ4750" t="str">
        <f t="shared" si="823"/>
        <v>_</v>
      </c>
      <c r="BK4750" t="str">
        <f>IF(ISERROR(MATCH(LEFT(C4750,5)&amp;B4750&amp;"_"&amp;A4750,$BK$1:BK4749,0)),LEFT(C4750,5)&amp;B4750&amp;"_"&amp;A4750,"")</f>
        <v/>
      </c>
      <c r="BL4750">
        <f>COUNTIFS($B$1:B4750,B4750)-COUNTIFS($B$1:B4750,B4750,$BK$1:BK4750,"")</f>
        <v>0</v>
      </c>
      <c r="BM4750" t="str">
        <f t="shared" si="824"/>
        <v/>
      </c>
    </row>
    <row r="4751" spans="51:65" x14ac:dyDescent="0.25">
      <c r="AY4751" t="str">
        <f t="shared" si="814"/>
        <v/>
      </c>
      <c r="AZ4751">
        <f t="shared" si="815"/>
        <v>0</v>
      </c>
      <c r="BA4751" t="str">
        <f t="shared" si="816"/>
        <v>QB</v>
      </c>
      <c r="BB4751" t="str">
        <f t="shared" si="817"/>
        <v>_</v>
      </c>
      <c r="BC4751" t="str">
        <f t="shared" si="818"/>
        <v>ru</v>
      </c>
      <c r="BD4751">
        <f>COUNTIFS($BB$1:BB4751,BB4751,$BC$1:BC4751,"ru")</f>
        <v>2875</v>
      </c>
      <c r="BE4751" t="str">
        <f t="shared" si="819"/>
        <v>re</v>
      </c>
      <c r="BF4751">
        <f>COUNTIFS($BB$1:BB4751,BB4751,$BE$1:BE4751,"re")</f>
        <v>2875</v>
      </c>
      <c r="BG4751" t="str">
        <f t="shared" si="820"/>
        <v>ru2875_</v>
      </c>
      <c r="BH4751" t="str">
        <f t="shared" si="821"/>
        <v>re2875_</v>
      </c>
      <c r="BI4751" t="str">
        <f t="shared" si="822"/>
        <v>_0</v>
      </c>
      <c r="BJ4751" t="str">
        <f t="shared" si="823"/>
        <v>_</v>
      </c>
      <c r="BK4751" t="str">
        <f>IF(ISERROR(MATCH(LEFT(C4751,5)&amp;B4751&amp;"_"&amp;A4751,$BK$1:BK4750,0)),LEFT(C4751,5)&amp;B4751&amp;"_"&amp;A4751,"")</f>
        <v/>
      </c>
      <c r="BL4751">
        <f>COUNTIFS($B$1:B4751,B4751)-COUNTIFS($B$1:B4751,B4751,$BK$1:BK4751,"")</f>
        <v>0</v>
      </c>
      <c r="BM4751" t="str">
        <f t="shared" si="824"/>
        <v/>
      </c>
    </row>
    <row r="4752" spans="51:65" x14ac:dyDescent="0.25">
      <c r="AY4752" t="str">
        <f t="shared" si="814"/>
        <v/>
      </c>
      <c r="AZ4752">
        <f t="shared" si="815"/>
        <v>0</v>
      </c>
      <c r="BA4752" t="str">
        <f t="shared" si="816"/>
        <v>QB</v>
      </c>
      <c r="BB4752" t="str">
        <f t="shared" si="817"/>
        <v>_</v>
      </c>
      <c r="BC4752" t="str">
        <f t="shared" si="818"/>
        <v>ru</v>
      </c>
      <c r="BD4752">
        <f>COUNTIFS($BB$1:BB4752,BB4752,$BC$1:BC4752,"ru")</f>
        <v>2876</v>
      </c>
      <c r="BE4752" t="str">
        <f t="shared" si="819"/>
        <v>re</v>
      </c>
      <c r="BF4752">
        <f>COUNTIFS($BB$1:BB4752,BB4752,$BE$1:BE4752,"re")</f>
        <v>2876</v>
      </c>
      <c r="BG4752" t="str">
        <f t="shared" si="820"/>
        <v>ru2876_</v>
      </c>
      <c r="BH4752" t="str">
        <f t="shared" si="821"/>
        <v>re2876_</v>
      </c>
      <c r="BI4752" t="str">
        <f t="shared" si="822"/>
        <v>_0</v>
      </c>
      <c r="BJ4752" t="str">
        <f t="shared" si="823"/>
        <v>_</v>
      </c>
      <c r="BK4752" t="str">
        <f>IF(ISERROR(MATCH(LEFT(C4752,5)&amp;B4752&amp;"_"&amp;A4752,$BK$1:BK4751,0)),LEFT(C4752,5)&amp;B4752&amp;"_"&amp;A4752,"")</f>
        <v/>
      </c>
      <c r="BL4752">
        <f>COUNTIFS($B$1:B4752,B4752)-COUNTIFS($B$1:B4752,B4752,$BK$1:BK4752,"")</f>
        <v>0</v>
      </c>
      <c r="BM4752" t="str">
        <f t="shared" si="824"/>
        <v/>
      </c>
    </row>
    <row r="4753" spans="51:65" x14ac:dyDescent="0.25">
      <c r="AY4753" t="str">
        <f t="shared" si="814"/>
        <v/>
      </c>
      <c r="AZ4753">
        <f t="shared" si="815"/>
        <v>0</v>
      </c>
      <c r="BA4753" t="str">
        <f t="shared" si="816"/>
        <v>QB</v>
      </c>
      <c r="BB4753" t="str">
        <f t="shared" si="817"/>
        <v>_</v>
      </c>
      <c r="BC4753" t="str">
        <f t="shared" si="818"/>
        <v>ru</v>
      </c>
      <c r="BD4753">
        <f>COUNTIFS($BB$1:BB4753,BB4753,$BC$1:BC4753,"ru")</f>
        <v>2877</v>
      </c>
      <c r="BE4753" t="str">
        <f t="shared" si="819"/>
        <v>re</v>
      </c>
      <c r="BF4753">
        <f>COUNTIFS($BB$1:BB4753,BB4753,$BE$1:BE4753,"re")</f>
        <v>2877</v>
      </c>
      <c r="BG4753" t="str">
        <f t="shared" si="820"/>
        <v>ru2877_</v>
      </c>
      <c r="BH4753" t="str">
        <f t="shared" si="821"/>
        <v>re2877_</v>
      </c>
      <c r="BI4753" t="str">
        <f t="shared" si="822"/>
        <v>_0</v>
      </c>
      <c r="BJ4753" t="str">
        <f t="shared" si="823"/>
        <v>_</v>
      </c>
      <c r="BK4753" t="str">
        <f>IF(ISERROR(MATCH(LEFT(C4753,5)&amp;B4753&amp;"_"&amp;A4753,$BK$1:BK4752,0)),LEFT(C4753,5)&amp;B4753&amp;"_"&amp;A4753,"")</f>
        <v/>
      </c>
      <c r="BL4753">
        <f>COUNTIFS($B$1:B4753,B4753)-COUNTIFS($B$1:B4753,B4753,$BK$1:BK4753,"")</f>
        <v>0</v>
      </c>
      <c r="BM4753" t="str">
        <f t="shared" si="824"/>
        <v/>
      </c>
    </row>
    <row r="4754" spans="51:65" x14ac:dyDescent="0.25">
      <c r="AY4754" t="str">
        <f t="shared" si="814"/>
        <v/>
      </c>
      <c r="AZ4754">
        <f t="shared" si="815"/>
        <v>0</v>
      </c>
      <c r="BA4754" t="str">
        <f t="shared" si="816"/>
        <v>QB</v>
      </c>
      <c r="BB4754" t="str">
        <f t="shared" si="817"/>
        <v>_</v>
      </c>
      <c r="BC4754" t="str">
        <f t="shared" si="818"/>
        <v>ru</v>
      </c>
      <c r="BD4754">
        <f>COUNTIFS($BB$1:BB4754,BB4754,$BC$1:BC4754,"ru")</f>
        <v>2878</v>
      </c>
      <c r="BE4754" t="str">
        <f t="shared" si="819"/>
        <v>re</v>
      </c>
      <c r="BF4754">
        <f>COUNTIFS($BB$1:BB4754,BB4754,$BE$1:BE4754,"re")</f>
        <v>2878</v>
      </c>
      <c r="BG4754" t="str">
        <f t="shared" si="820"/>
        <v>ru2878_</v>
      </c>
      <c r="BH4754" t="str">
        <f t="shared" si="821"/>
        <v>re2878_</v>
      </c>
      <c r="BI4754" t="str">
        <f t="shared" si="822"/>
        <v>_0</v>
      </c>
      <c r="BJ4754" t="str">
        <f t="shared" si="823"/>
        <v>_</v>
      </c>
      <c r="BK4754" t="str">
        <f>IF(ISERROR(MATCH(LEFT(C4754,5)&amp;B4754&amp;"_"&amp;A4754,$BK$1:BK4753,0)),LEFT(C4754,5)&amp;B4754&amp;"_"&amp;A4754,"")</f>
        <v/>
      </c>
      <c r="BL4754">
        <f>COUNTIFS($B$1:B4754,B4754)-COUNTIFS($B$1:B4754,B4754,$BK$1:BK4754,"")</f>
        <v>0</v>
      </c>
      <c r="BM4754" t="str">
        <f t="shared" si="824"/>
        <v/>
      </c>
    </row>
    <row r="4755" spans="51:65" x14ac:dyDescent="0.25">
      <c r="AY4755" t="str">
        <f t="shared" si="814"/>
        <v/>
      </c>
      <c r="AZ4755">
        <f t="shared" si="815"/>
        <v>0</v>
      </c>
      <c r="BA4755" t="str">
        <f t="shared" si="816"/>
        <v>QB</v>
      </c>
      <c r="BB4755" t="str">
        <f t="shared" si="817"/>
        <v>_</v>
      </c>
      <c r="BC4755" t="str">
        <f t="shared" si="818"/>
        <v>ru</v>
      </c>
      <c r="BD4755">
        <f>COUNTIFS($BB$1:BB4755,BB4755,$BC$1:BC4755,"ru")</f>
        <v>2879</v>
      </c>
      <c r="BE4755" t="str">
        <f t="shared" si="819"/>
        <v>re</v>
      </c>
      <c r="BF4755">
        <f>COUNTIFS($BB$1:BB4755,BB4755,$BE$1:BE4755,"re")</f>
        <v>2879</v>
      </c>
      <c r="BG4755" t="str">
        <f t="shared" si="820"/>
        <v>ru2879_</v>
      </c>
      <c r="BH4755" t="str">
        <f t="shared" si="821"/>
        <v>re2879_</v>
      </c>
      <c r="BI4755" t="str">
        <f t="shared" si="822"/>
        <v>_0</v>
      </c>
      <c r="BJ4755" t="str">
        <f t="shared" si="823"/>
        <v>_</v>
      </c>
      <c r="BK4755" t="str">
        <f>IF(ISERROR(MATCH(LEFT(C4755,5)&amp;B4755&amp;"_"&amp;A4755,$BK$1:BK4754,0)),LEFT(C4755,5)&amp;B4755&amp;"_"&amp;A4755,"")</f>
        <v/>
      </c>
      <c r="BL4755">
        <f>COUNTIFS($B$1:B4755,B4755)-COUNTIFS($B$1:B4755,B4755,$BK$1:BK4755,"")</f>
        <v>0</v>
      </c>
      <c r="BM4755" t="str">
        <f t="shared" si="824"/>
        <v/>
      </c>
    </row>
    <row r="4756" spans="51:65" x14ac:dyDescent="0.25">
      <c r="AY4756" t="str">
        <f t="shared" si="814"/>
        <v/>
      </c>
      <c r="AZ4756">
        <f t="shared" si="815"/>
        <v>0</v>
      </c>
      <c r="BA4756" t="str">
        <f t="shared" si="816"/>
        <v>QB</v>
      </c>
      <c r="BB4756" t="str">
        <f t="shared" si="817"/>
        <v>_</v>
      </c>
      <c r="BC4756" t="str">
        <f t="shared" si="818"/>
        <v>ru</v>
      </c>
      <c r="BD4756">
        <f>COUNTIFS($BB$1:BB4756,BB4756,$BC$1:BC4756,"ru")</f>
        <v>2880</v>
      </c>
      <c r="BE4756" t="str">
        <f t="shared" si="819"/>
        <v>re</v>
      </c>
      <c r="BF4756">
        <f>COUNTIFS($BB$1:BB4756,BB4756,$BE$1:BE4756,"re")</f>
        <v>2880</v>
      </c>
      <c r="BG4756" t="str">
        <f t="shared" si="820"/>
        <v>ru2880_</v>
      </c>
      <c r="BH4756" t="str">
        <f t="shared" si="821"/>
        <v>re2880_</v>
      </c>
      <c r="BI4756" t="str">
        <f t="shared" si="822"/>
        <v>_0</v>
      </c>
      <c r="BJ4756" t="str">
        <f t="shared" si="823"/>
        <v>_</v>
      </c>
      <c r="BK4756" t="str">
        <f>IF(ISERROR(MATCH(LEFT(C4756,5)&amp;B4756&amp;"_"&amp;A4756,$BK$1:BK4755,0)),LEFT(C4756,5)&amp;B4756&amp;"_"&amp;A4756,"")</f>
        <v/>
      </c>
      <c r="BL4756">
        <f>COUNTIFS($B$1:B4756,B4756)-COUNTIFS($B$1:B4756,B4756,$BK$1:BK4756,"")</f>
        <v>0</v>
      </c>
      <c r="BM4756" t="str">
        <f t="shared" si="824"/>
        <v/>
      </c>
    </row>
    <row r="4757" spans="51:65" x14ac:dyDescent="0.25">
      <c r="AY4757" t="str">
        <f t="shared" si="814"/>
        <v/>
      </c>
      <c r="AZ4757">
        <f t="shared" si="815"/>
        <v>0</v>
      </c>
      <c r="BA4757" t="str">
        <f t="shared" si="816"/>
        <v>QB</v>
      </c>
      <c r="BB4757" t="str">
        <f t="shared" si="817"/>
        <v>_</v>
      </c>
      <c r="BC4757" t="str">
        <f t="shared" si="818"/>
        <v>ru</v>
      </c>
      <c r="BD4757">
        <f>COUNTIFS($BB$1:BB4757,BB4757,$BC$1:BC4757,"ru")</f>
        <v>2881</v>
      </c>
      <c r="BE4757" t="str">
        <f t="shared" si="819"/>
        <v>re</v>
      </c>
      <c r="BF4757">
        <f>COUNTIFS($BB$1:BB4757,BB4757,$BE$1:BE4757,"re")</f>
        <v>2881</v>
      </c>
      <c r="BG4757" t="str">
        <f t="shared" si="820"/>
        <v>ru2881_</v>
      </c>
      <c r="BH4757" t="str">
        <f t="shared" si="821"/>
        <v>re2881_</v>
      </c>
      <c r="BI4757" t="str">
        <f t="shared" si="822"/>
        <v>_0</v>
      </c>
      <c r="BJ4757" t="str">
        <f t="shared" si="823"/>
        <v>_</v>
      </c>
      <c r="BK4757" t="str">
        <f>IF(ISERROR(MATCH(LEFT(C4757,5)&amp;B4757&amp;"_"&amp;A4757,$BK$1:BK4756,0)),LEFT(C4757,5)&amp;B4757&amp;"_"&amp;A4757,"")</f>
        <v/>
      </c>
      <c r="BL4757">
        <f>COUNTIFS($B$1:B4757,B4757)-COUNTIFS($B$1:B4757,B4757,$BK$1:BK4757,"")</f>
        <v>0</v>
      </c>
      <c r="BM4757" t="str">
        <f t="shared" si="824"/>
        <v/>
      </c>
    </row>
    <row r="4758" spans="51:65" x14ac:dyDescent="0.25">
      <c r="AY4758" t="str">
        <f t="shared" si="814"/>
        <v/>
      </c>
      <c r="AZ4758">
        <f t="shared" si="815"/>
        <v>0</v>
      </c>
      <c r="BA4758" t="str">
        <f t="shared" si="816"/>
        <v>QB</v>
      </c>
      <c r="BB4758" t="str">
        <f t="shared" si="817"/>
        <v>_</v>
      </c>
      <c r="BC4758" t="str">
        <f t="shared" si="818"/>
        <v>ru</v>
      </c>
      <c r="BD4758">
        <f>COUNTIFS($BB$1:BB4758,BB4758,$BC$1:BC4758,"ru")</f>
        <v>2882</v>
      </c>
      <c r="BE4758" t="str">
        <f t="shared" si="819"/>
        <v>re</v>
      </c>
      <c r="BF4758">
        <f>COUNTIFS($BB$1:BB4758,BB4758,$BE$1:BE4758,"re")</f>
        <v>2882</v>
      </c>
      <c r="BG4758" t="str">
        <f t="shared" si="820"/>
        <v>ru2882_</v>
      </c>
      <c r="BH4758" t="str">
        <f t="shared" si="821"/>
        <v>re2882_</v>
      </c>
      <c r="BI4758" t="str">
        <f t="shared" si="822"/>
        <v>_0</v>
      </c>
      <c r="BJ4758" t="str">
        <f t="shared" si="823"/>
        <v>_</v>
      </c>
      <c r="BK4758" t="str">
        <f>IF(ISERROR(MATCH(LEFT(C4758,5)&amp;B4758&amp;"_"&amp;A4758,$BK$1:BK4757,0)),LEFT(C4758,5)&amp;B4758&amp;"_"&amp;A4758,"")</f>
        <v/>
      </c>
      <c r="BL4758">
        <f>COUNTIFS($B$1:B4758,B4758)-COUNTIFS($B$1:B4758,B4758,$BK$1:BK4758,"")</f>
        <v>0</v>
      </c>
      <c r="BM4758" t="str">
        <f t="shared" si="824"/>
        <v/>
      </c>
    </row>
    <row r="4759" spans="51:65" x14ac:dyDescent="0.25">
      <c r="AY4759" t="str">
        <f t="shared" si="814"/>
        <v/>
      </c>
      <c r="AZ4759">
        <f t="shared" si="815"/>
        <v>0</v>
      </c>
      <c r="BA4759" t="str">
        <f t="shared" si="816"/>
        <v>QB</v>
      </c>
      <c r="BB4759" t="str">
        <f t="shared" si="817"/>
        <v>_</v>
      </c>
      <c r="BC4759" t="str">
        <f t="shared" si="818"/>
        <v>ru</v>
      </c>
      <c r="BD4759">
        <f>COUNTIFS($BB$1:BB4759,BB4759,$BC$1:BC4759,"ru")</f>
        <v>2883</v>
      </c>
      <c r="BE4759" t="str">
        <f t="shared" si="819"/>
        <v>re</v>
      </c>
      <c r="BF4759">
        <f>COUNTIFS($BB$1:BB4759,BB4759,$BE$1:BE4759,"re")</f>
        <v>2883</v>
      </c>
      <c r="BG4759" t="str">
        <f t="shared" si="820"/>
        <v>ru2883_</v>
      </c>
      <c r="BH4759" t="str">
        <f t="shared" si="821"/>
        <v>re2883_</v>
      </c>
      <c r="BI4759" t="str">
        <f t="shared" si="822"/>
        <v>_0</v>
      </c>
      <c r="BJ4759" t="str">
        <f t="shared" si="823"/>
        <v>_</v>
      </c>
      <c r="BK4759" t="str">
        <f>IF(ISERROR(MATCH(LEFT(C4759,5)&amp;B4759&amp;"_"&amp;A4759,$BK$1:BK4758,0)),LEFT(C4759,5)&amp;B4759&amp;"_"&amp;A4759,"")</f>
        <v/>
      </c>
      <c r="BL4759">
        <f>COUNTIFS($B$1:B4759,B4759)-COUNTIFS($B$1:B4759,B4759,$BK$1:BK4759,"")</f>
        <v>0</v>
      </c>
      <c r="BM4759" t="str">
        <f t="shared" si="824"/>
        <v/>
      </c>
    </row>
    <row r="4760" spans="51:65" x14ac:dyDescent="0.25">
      <c r="AY4760" t="str">
        <f t="shared" si="814"/>
        <v/>
      </c>
      <c r="AZ4760">
        <f t="shared" si="815"/>
        <v>0</v>
      </c>
      <c r="BA4760" t="str">
        <f t="shared" si="816"/>
        <v>QB</v>
      </c>
      <c r="BB4760" t="str">
        <f t="shared" si="817"/>
        <v>_</v>
      </c>
      <c r="BC4760" t="str">
        <f t="shared" si="818"/>
        <v>ru</v>
      </c>
      <c r="BD4760">
        <f>COUNTIFS($BB$1:BB4760,BB4760,$BC$1:BC4760,"ru")</f>
        <v>2884</v>
      </c>
      <c r="BE4760" t="str">
        <f t="shared" si="819"/>
        <v>re</v>
      </c>
      <c r="BF4760">
        <f>COUNTIFS($BB$1:BB4760,BB4760,$BE$1:BE4760,"re")</f>
        <v>2884</v>
      </c>
      <c r="BG4760" t="str">
        <f t="shared" si="820"/>
        <v>ru2884_</v>
      </c>
      <c r="BH4760" t="str">
        <f t="shared" si="821"/>
        <v>re2884_</v>
      </c>
      <c r="BI4760" t="str">
        <f t="shared" si="822"/>
        <v>_0</v>
      </c>
      <c r="BJ4760" t="str">
        <f t="shared" si="823"/>
        <v>_</v>
      </c>
      <c r="BK4760" t="str">
        <f>IF(ISERROR(MATCH(LEFT(C4760,5)&amp;B4760&amp;"_"&amp;A4760,$BK$1:BK4759,0)),LEFT(C4760,5)&amp;B4760&amp;"_"&amp;A4760,"")</f>
        <v/>
      </c>
      <c r="BL4760">
        <f>COUNTIFS($B$1:B4760,B4760)-COUNTIFS($B$1:B4760,B4760,$BK$1:BK4760,"")</f>
        <v>0</v>
      </c>
      <c r="BM4760" t="str">
        <f t="shared" si="824"/>
        <v/>
      </c>
    </row>
    <row r="4761" spans="51:65" x14ac:dyDescent="0.25">
      <c r="AY4761" t="str">
        <f t="shared" si="814"/>
        <v/>
      </c>
      <c r="AZ4761">
        <f t="shared" si="815"/>
        <v>0</v>
      </c>
      <c r="BA4761" t="str">
        <f t="shared" si="816"/>
        <v>QB</v>
      </c>
      <c r="BB4761" t="str">
        <f t="shared" si="817"/>
        <v>_</v>
      </c>
      <c r="BC4761" t="str">
        <f t="shared" si="818"/>
        <v>ru</v>
      </c>
      <c r="BD4761">
        <f>COUNTIFS($BB$1:BB4761,BB4761,$BC$1:BC4761,"ru")</f>
        <v>2885</v>
      </c>
      <c r="BE4761" t="str">
        <f t="shared" si="819"/>
        <v>re</v>
      </c>
      <c r="BF4761">
        <f>COUNTIFS($BB$1:BB4761,BB4761,$BE$1:BE4761,"re")</f>
        <v>2885</v>
      </c>
      <c r="BG4761" t="str">
        <f t="shared" si="820"/>
        <v>ru2885_</v>
      </c>
      <c r="BH4761" t="str">
        <f t="shared" si="821"/>
        <v>re2885_</v>
      </c>
      <c r="BI4761" t="str">
        <f t="shared" si="822"/>
        <v>_0</v>
      </c>
      <c r="BJ4761" t="str">
        <f t="shared" si="823"/>
        <v>_</v>
      </c>
      <c r="BK4761" t="str">
        <f>IF(ISERROR(MATCH(LEFT(C4761,5)&amp;B4761&amp;"_"&amp;A4761,$BK$1:BK4760,0)),LEFT(C4761,5)&amp;B4761&amp;"_"&amp;A4761,"")</f>
        <v/>
      </c>
      <c r="BL4761">
        <f>COUNTIFS($B$1:B4761,B4761)-COUNTIFS($B$1:B4761,B4761,$BK$1:BK4761,"")</f>
        <v>0</v>
      </c>
      <c r="BM4761" t="str">
        <f t="shared" si="824"/>
        <v/>
      </c>
    </row>
    <row r="4762" spans="51:65" x14ac:dyDescent="0.25">
      <c r="AY4762" t="str">
        <f t="shared" si="814"/>
        <v/>
      </c>
      <c r="AZ4762">
        <f t="shared" si="815"/>
        <v>0</v>
      </c>
      <c r="BA4762" t="str">
        <f t="shared" si="816"/>
        <v>QB</v>
      </c>
      <c r="BB4762" t="str">
        <f t="shared" si="817"/>
        <v>_</v>
      </c>
      <c r="BC4762" t="str">
        <f t="shared" si="818"/>
        <v>ru</v>
      </c>
      <c r="BD4762">
        <f>COUNTIFS($BB$1:BB4762,BB4762,$BC$1:BC4762,"ru")</f>
        <v>2886</v>
      </c>
      <c r="BE4762" t="str">
        <f t="shared" si="819"/>
        <v>re</v>
      </c>
      <c r="BF4762">
        <f>COUNTIFS($BB$1:BB4762,BB4762,$BE$1:BE4762,"re")</f>
        <v>2886</v>
      </c>
      <c r="BG4762" t="str">
        <f t="shared" si="820"/>
        <v>ru2886_</v>
      </c>
      <c r="BH4762" t="str">
        <f t="shared" si="821"/>
        <v>re2886_</v>
      </c>
      <c r="BI4762" t="str">
        <f t="shared" si="822"/>
        <v>_0</v>
      </c>
      <c r="BJ4762" t="str">
        <f t="shared" si="823"/>
        <v>_</v>
      </c>
      <c r="BK4762" t="str">
        <f>IF(ISERROR(MATCH(LEFT(C4762,5)&amp;B4762&amp;"_"&amp;A4762,$BK$1:BK4761,0)),LEFT(C4762,5)&amp;B4762&amp;"_"&amp;A4762,"")</f>
        <v/>
      </c>
      <c r="BL4762">
        <f>COUNTIFS($B$1:B4762,B4762)-COUNTIFS($B$1:B4762,B4762,$BK$1:BK4762,"")</f>
        <v>0</v>
      </c>
      <c r="BM4762" t="str">
        <f t="shared" si="824"/>
        <v/>
      </c>
    </row>
    <row r="4763" spans="51:65" x14ac:dyDescent="0.25">
      <c r="AY4763" t="str">
        <f t="shared" si="814"/>
        <v/>
      </c>
      <c r="AZ4763">
        <f t="shared" si="815"/>
        <v>0</v>
      </c>
      <c r="BA4763" t="str">
        <f t="shared" si="816"/>
        <v>QB</v>
      </c>
      <c r="BB4763" t="str">
        <f t="shared" si="817"/>
        <v>_</v>
      </c>
      <c r="BC4763" t="str">
        <f t="shared" si="818"/>
        <v>ru</v>
      </c>
      <c r="BD4763">
        <f>COUNTIFS($BB$1:BB4763,BB4763,$BC$1:BC4763,"ru")</f>
        <v>2887</v>
      </c>
      <c r="BE4763" t="str">
        <f t="shared" si="819"/>
        <v>re</v>
      </c>
      <c r="BF4763">
        <f>COUNTIFS($BB$1:BB4763,BB4763,$BE$1:BE4763,"re")</f>
        <v>2887</v>
      </c>
      <c r="BG4763" t="str">
        <f t="shared" si="820"/>
        <v>ru2887_</v>
      </c>
      <c r="BH4763" t="str">
        <f t="shared" si="821"/>
        <v>re2887_</v>
      </c>
      <c r="BI4763" t="str">
        <f t="shared" si="822"/>
        <v>_0</v>
      </c>
      <c r="BJ4763" t="str">
        <f t="shared" si="823"/>
        <v>_</v>
      </c>
      <c r="BK4763" t="str">
        <f>IF(ISERROR(MATCH(LEFT(C4763,5)&amp;B4763&amp;"_"&amp;A4763,$BK$1:BK4762,0)),LEFT(C4763,5)&amp;B4763&amp;"_"&amp;A4763,"")</f>
        <v/>
      </c>
      <c r="BL4763">
        <f>COUNTIFS($B$1:B4763,B4763)-COUNTIFS($B$1:B4763,B4763,$BK$1:BK4763,"")</f>
        <v>0</v>
      </c>
      <c r="BM4763" t="str">
        <f t="shared" si="824"/>
        <v/>
      </c>
    </row>
    <row r="4764" spans="51:65" x14ac:dyDescent="0.25">
      <c r="AY4764" t="str">
        <f t="shared" si="814"/>
        <v/>
      </c>
      <c r="AZ4764">
        <f t="shared" si="815"/>
        <v>0</v>
      </c>
      <c r="BA4764" t="str">
        <f t="shared" si="816"/>
        <v>QB</v>
      </c>
      <c r="BB4764" t="str">
        <f t="shared" si="817"/>
        <v>_</v>
      </c>
      <c r="BC4764" t="str">
        <f t="shared" si="818"/>
        <v>ru</v>
      </c>
      <c r="BD4764">
        <f>COUNTIFS($BB$1:BB4764,BB4764,$BC$1:BC4764,"ru")</f>
        <v>2888</v>
      </c>
      <c r="BE4764" t="str">
        <f t="shared" si="819"/>
        <v>re</v>
      </c>
      <c r="BF4764">
        <f>COUNTIFS($BB$1:BB4764,BB4764,$BE$1:BE4764,"re")</f>
        <v>2888</v>
      </c>
      <c r="BG4764" t="str">
        <f t="shared" si="820"/>
        <v>ru2888_</v>
      </c>
      <c r="BH4764" t="str">
        <f t="shared" si="821"/>
        <v>re2888_</v>
      </c>
      <c r="BI4764" t="str">
        <f t="shared" si="822"/>
        <v>_0</v>
      </c>
      <c r="BJ4764" t="str">
        <f t="shared" si="823"/>
        <v>_</v>
      </c>
      <c r="BK4764" t="str">
        <f>IF(ISERROR(MATCH(LEFT(C4764,5)&amp;B4764&amp;"_"&amp;A4764,$BK$1:BK4763,0)),LEFT(C4764,5)&amp;B4764&amp;"_"&amp;A4764,"")</f>
        <v/>
      </c>
      <c r="BL4764">
        <f>COUNTIFS($B$1:B4764,B4764)-COUNTIFS($B$1:B4764,B4764,$BK$1:BK4764,"")</f>
        <v>0</v>
      </c>
      <c r="BM4764" t="str">
        <f t="shared" si="824"/>
        <v/>
      </c>
    </row>
    <row r="4765" spans="51:65" x14ac:dyDescent="0.25">
      <c r="AY4765" t="str">
        <f t="shared" si="814"/>
        <v/>
      </c>
      <c r="AZ4765">
        <f t="shared" si="815"/>
        <v>0</v>
      </c>
      <c r="BA4765" t="str">
        <f t="shared" si="816"/>
        <v>QB</v>
      </c>
      <c r="BB4765" t="str">
        <f t="shared" si="817"/>
        <v>_</v>
      </c>
      <c r="BC4765" t="str">
        <f t="shared" si="818"/>
        <v>ru</v>
      </c>
      <c r="BD4765">
        <f>COUNTIFS($BB$1:BB4765,BB4765,$BC$1:BC4765,"ru")</f>
        <v>2889</v>
      </c>
      <c r="BE4765" t="str">
        <f t="shared" si="819"/>
        <v>re</v>
      </c>
      <c r="BF4765">
        <f>COUNTIFS($BB$1:BB4765,BB4765,$BE$1:BE4765,"re")</f>
        <v>2889</v>
      </c>
      <c r="BG4765" t="str">
        <f t="shared" si="820"/>
        <v>ru2889_</v>
      </c>
      <c r="BH4765" t="str">
        <f t="shared" si="821"/>
        <v>re2889_</v>
      </c>
      <c r="BI4765" t="str">
        <f t="shared" si="822"/>
        <v>_0</v>
      </c>
      <c r="BJ4765" t="str">
        <f t="shared" si="823"/>
        <v>_</v>
      </c>
      <c r="BK4765" t="str">
        <f>IF(ISERROR(MATCH(LEFT(C4765,5)&amp;B4765&amp;"_"&amp;A4765,$BK$1:BK4764,0)),LEFT(C4765,5)&amp;B4765&amp;"_"&amp;A4765,"")</f>
        <v/>
      </c>
      <c r="BL4765">
        <f>COUNTIFS($B$1:B4765,B4765)-COUNTIFS($B$1:B4765,B4765,$BK$1:BK4765,"")</f>
        <v>0</v>
      </c>
      <c r="BM4765" t="str">
        <f t="shared" si="824"/>
        <v/>
      </c>
    </row>
    <row r="4766" spans="51:65" x14ac:dyDescent="0.25">
      <c r="AY4766" t="str">
        <f t="shared" si="814"/>
        <v/>
      </c>
      <c r="AZ4766">
        <f t="shared" si="815"/>
        <v>0</v>
      </c>
      <c r="BA4766" t="str">
        <f t="shared" si="816"/>
        <v>QB</v>
      </c>
      <c r="BB4766" t="str">
        <f t="shared" si="817"/>
        <v>_</v>
      </c>
      <c r="BC4766" t="str">
        <f t="shared" si="818"/>
        <v>ru</v>
      </c>
      <c r="BD4766">
        <f>COUNTIFS($BB$1:BB4766,BB4766,$BC$1:BC4766,"ru")</f>
        <v>2890</v>
      </c>
      <c r="BE4766" t="str">
        <f t="shared" si="819"/>
        <v>re</v>
      </c>
      <c r="BF4766">
        <f>COUNTIFS($BB$1:BB4766,BB4766,$BE$1:BE4766,"re")</f>
        <v>2890</v>
      </c>
      <c r="BG4766" t="str">
        <f t="shared" si="820"/>
        <v>ru2890_</v>
      </c>
      <c r="BH4766" t="str">
        <f t="shared" si="821"/>
        <v>re2890_</v>
      </c>
      <c r="BI4766" t="str">
        <f t="shared" si="822"/>
        <v>_0</v>
      </c>
      <c r="BJ4766" t="str">
        <f t="shared" si="823"/>
        <v>_</v>
      </c>
      <c r="BK4766" t="str">
        <f>IF(ISERROR(MATCH(LEFT(C4766,5)&amp;B4766&amp;"_"&amp;A4766,$BK$1:BK4765,0)),LEFT(C4766,5)&amp;B4766&amp;"_"&amp;A4766,"")</f>
        <v/>
      </c>
      <c r="BL4766">
        <f>COUNTIFS($B$1:B4766,B4766)-COUNTIFS($B$1:B4766,B4766,$BK$1:BK4766,"")</f>
        <v>0</v>
      </c>
      <c r="BM4766" t="str">
        <f t="shared" si="824"/>
        <v/>
      </c>
    </row>
    <row r="4767" spans="51:65" x14ac:dyDescent="0.25">
      <c r="AY4767" t="str">
        <f t="shared" si="814"/>
        <v/>
      </c>
      <c r="AZ4767">
        <f t="shared" si="815"/>
        <v>0</v>
      </c>
      <c r="BA4767" t="str">
        <f t="shared" si="816"/>
        <v>QB</v>
      </c>
      <c r="BB4767" t="str">
        <f t="shared" si="817"/>
        <v>_</v>
      </c>
      <c r="BC4767" t="str">
        <f t="shared" si="818"/>
        <v>ru</v>
      </c>
      <c r="BD4767">
        <f>COUNTIFS($BB$1:BB4767,BB4767,$BC$1:BC4767,"ru")</f>
        <v>2891</v>
      </c>
      <c r="BE4767" t="str">
        <f t="shared" si="819"/>
        <v>re</v>
      </c>
      <c r="BF4767">
        <f>COUNTIFS($BB$1:BB4767,BB4767,$BE$1:BE4767,"re")</f>
        <v>2891</v>
      </c>
      <c r="BG4767" t="str">
        <f t="shared" si="820"/>
        <v>ru2891_</v>
      </c>
      <c r="BH4767" t="str">
        <f t="shared" si="821"/>
        <v>re2891_</v>
      </c>
      <c r="BI4767" t="str">
        <f t="shared" si="822"/>
        <v>_0</v>
      </c>
      <c r="BJ4767" t="str">
        <f t="shared" si="823"/>
        <v>_</v>
      </c>
      <c r="BK4767" t="str">
        <f>IF(ISERROR(MATCH(LEFT(C4767,5)&amp;B4767&amp;"_"&amp;A4767,$BK$1:BK4766,0)),LEFT(C4767,5)&amp;B4767&amp;"_"&amp;A4767,"")</f>
        <v/>
      </c>
      <c r="BL4767">
        <f>COUNTIFS($B$1:B4767,B4767)-COUNTIFS($B$1:B4767,B4767,$BK$1:BK4767,"")</f>
        <v>0</v>
      </c>
      <c r="BM4767" t="str">
        <f t="shared" si="824"/>
        <v/>
      </c>
    </row>
    <row r="4768" spans="51:65" x14ac:dyDescent="0.25">
      <c r="AY4768" t="str">
        <f t="shared" si="814"/>
        <v/>
      </c>
      <c r="AZ4768">
        <f t="shared" si="815"/>
        <v>0</v>
      </c>
      <c r="BA4768" t="str">
        <f t="shared" si="816"/>
        <v>QB</v>
      </c>
      <c r="BB4768" t="str">
        <f t="shared" si="817"/>
        <v>_</v>
      </c>
      <c r="BC4768" t="str">
        <f t="shared" si="818"/>
        <v>ru</v>
      </c>
      <c r="BD4768">
        <f>COUNTIFS($BB$1:BB4768,BB4768,$BC$1:BC4768,"ru")</f>
        <v>2892</v>
      </c>
      <c r="BE4768" t="str">
        <f t="shared" si="819"/>
        <v>re</v>
      </c>
      <c r="BF4768">
        <f>COUNTIFS($BB$1:BB4768,BB4768,$BE$1:BE4768,"re")</f>
        <v>2892</v>
      </c>
      <c r="BG4768" t="str">
        <f t="shared" si="820"/>
        <v>ru2892_</v>
      </c>
      <c r="BH4768" t="str">
        <f t="shared" si="821"/>
        <v>re2892_</v>
      </c>
      <c r="BI4768" t="str">
        <f t="shared" si="822"/>
        <v>_0</v>
      </c>
      <c r="BJ4768" t="str">
        <f t="shared" si="823"/>
        <v>_</v>
      </c>
      <c r="BK4768" t="str">
        <f>IF(ISERROR(MATCH(LEFT(C4768,5)&amp;B4768&amp;"_"&amp;A4768,$BK$1:BK4767,0)),LEFT(C4768,5)&amp;B4768&amp;"_"&amp;A4768,"")</f>
        <v/>
      </c>
      <c r="BL4768">
        <f>COUNTIFS($B$1:B4768,B4768)-COUNTIFS($B$1:B4768,B4768,$BK$1:BK4768,"")</f>
        <v>0</v>
      </c>
      <c r="BM4768" t="str">
        <f t="shared" si="824"/>
        <v/>
      </c>
    </row>
    <row r="4769" spans="51:65" x14ac:dyDescent="0.25">
      <c r="AY4769" t="str">
        <f t="shared" si="814"/>
        <v/>
      </c>
      <c r="AZ4769">
        <f t="shared" si="815"/>
        <v>0</v>
      </c>
      <c r="BA4769" t="str">
        <f t="shared" si="816"/>
        <v>QB</v>
      </c>
      <c r="BB4769" t="str">
        <f t="shared" si="817"/>
        <v>_</v>
      </c>
      <c r="BC4769" t="str">
        <f t="shared" si="818"/>
        <v>ru</v>
      </c>
      <c r="BD4769">
        <f>COUNTIFS($BB$1:BB4769,BB4769,$BC$1:BC4769,"ru")</f>
        <v>2893</v>
      </c>
      <c r="BE4769" t="str">
        <f t="shared" si="819"/>
        <v>re</v>
      </c>
      <c r="BF4769">
        <f>COUNTIFS($BB$1:BB4769,BB4769,$BE$1:BE4769,"re")</f>
        <v>2893</v>
      </c>
      <c r="BG4769" t="str">
        <f t="shared" si="820"/>
        <v>ru2893_</v>
      </c>
      <c r="BH4769" t="str">
        <f t="shared" si="821"/>
        <v>re2893_</v>
      </c>
      <c r="BI4769" t="str">
        <f t="shared" si="822"/>
        <v>_0</v>
      </c>
      <c r="BJ4769" t="str">
        <f t="shared" si="823"/>
        <v>_</v>
      </c>
      <c r="BK4769" t="str">
        <f>IF(ISERROR(MATCH(LEFT(C4769,5)&amp;B4769&amp;"_"&amp;A4769,$BK$1:BK4768,0)),LEFT(C4769,5)&amp;B4769&amp;"_"&amp;A4769,"")</f>
        <v/>
      </c>
      <c r="BL4769">
        <f>COUNTIFS($B$1:B4769,B4769)-COUNTIFS($B$1:B4769,B4769,$BK$1:BK4769,"")</f>
        <v>0</v>
      </c>
      <c r="BM4769" t="str">
        <f t="shared" si="824"/>
        <v/>
      </c>
    </row>
    <row r="4770" spans="51:65" x14ac:dyDescent="0.25">
      <c r="AY4770" t="str">
        <f t="shared" si="814"/>
        <v/>
      </c>
      <c r="AZ4770">
        <f t="shared" si="815"/>
        <v>0</v>
      </c>
      <c r="BA4770" t="str">
        <f t="shared" si="816"/>
        <v>QB</v>
      </c>
      <c r="BB4770" t="str">
        <f t="shared" si="817"/>
        <v>_</v>
      </c>
      <c r="BC4770" t="str">
        <f t="shared" si="818"/>
        <v>ru</v>
      </c>
      <c r="BD4770">
        <f>COUNTIFS($BB$1:BB4770,BB4770,$BC$1:BC4770,"ru")</f>
        <v>2894</v>
      </c>
      <c r="BE4770" t="str">
        <f t="shared" si="819"/>
        <v>re</v>
      </c>
      <c r="BF4770">
        <f>COUNTIFS($BB$1:BB4770,BB4770,$BE$1:BE4770,"re")</f>
        <v>2894</v>
      </c>
      <c r="BG4770" t="str">
        <f t="shared" si="820"/>
        <v>ru2894_</v>
      </c>
      <c r="BH4770" t="str">
        <f t="shared" si="821"/>
        <v>re2894_</v>
      </c>
      <c r="BI4770" t="str">
        <f t="shared" si="822"/>
        <v>_0</v>
      </c>
      <c r="BJ4770" t="str">
        <f t="shared" si="823"/>
        <v>_</v>
      </c>
      <c r="BK4770" t="str">
        <f>IF(ISERROR(MATCH(LEFT(C4770,5)&amp;B4770&amp;"_"&amp;A4770,$BK$1:BK4769,0)),LEFT(C4770,5)&amp;B4770&amp;"_"&amp;A4770,"")</f>
        <v/>
      </c>
      <c r="BL4770">
        <f>COUNTIFS($B$1:B4770,B4770)-COUNTIFS($B$1:B4770,B4770,$BK$1:BK4770,"")</f>
        <v>0</v>
      </c>
      <c r="BM4770" t="str">
        <f t="shared" si="824"/>
        <v/>
      </c>
    </row>
    <row r="4771" spans="51:65" x14ac:dyDescent="0.25">
      <c r="AY4771" t="str">
        <f t="shared" si="814"/>
        <v/>
      </c>
      <c r="AZ4771">
        <f t="shared" si="815"/>
        <v>0</v>
      </c>
      <c r="BA4771" t="str">
        <f t="shared" si="816"/>
        <v>QB</v>
      </c>
      <c r="BB4771" t="str">
        <f t="shared" si="817"/>
        <v>_</v>
      </c>
      <c r="BC4771" t="str">
        <f t="shared" si="818"/>
        <v>ru</v>
      </c>
      <c r="BD4771">
        <f>COUNTIFS($BB$1:BB4771,BB4771,$BC$1:BC4771,"ru")</f>
        <v>2895</v>
      </c>
      <c r="BE4771" t="str">
        <f t="shared" si="819"/>
        <v>re</v>
      </c>
      <c r="BF4771">
        <f>COUNTIFS($BB$1:BB4771,BB4771,$BE$1:BE4771,"re")</f>
        <v>2895</v>
      </c>
      <c r="BG4771" t="str">
        <f t="shared" si="820"/>
        <v>ru2895_</v>
      </c>
      <c r="BH4771" t="str">
        <f t="shared" si="821"/>
        <v>re2895_</v>
      </c>
      <c r="BI4771" t="str">
        <f t="shared" si="822"/>
        <v>_0</v>
      </c>
      <c r="BJ4771" t="str">
        <f t="shared" si="823"/>
        <v>_</v>
      </c>
      <c r="BK4771" t="str">
        <f>IF(ISERROR(MATCH(LEFT(C4771,5)&amp;B4771&amp;"_"&amp;A4771,$BK$1:BK4770,0)),LEFT(C4771,5)&amp;B4771&amp;"_"&amp;A4771,"")</f>
        <v/>
      </c>
      <c r="BL4771">
        <f>COUNTIFS($B$1:B4771,B4771)-COUNTIFS($B$1:B4771,B4771,$BK$1:BK4771,"")</f>
        <v>0</v>
      </c>
      <c r="BM4771" t="str">
        <f t="shared" si="824"/>
        <v/>
      </c>
    </row>
    <row r="4772" spans="51:65" x14ac:dyDescent="0.25">
      <c r="AY4772" t="str">
        <f t="shared" ref="AY4772:AY4835" si="825">IF(ISNUMBER(AP4772),LEFT(C4772,7)&amp;"_"&amp;B4772,"")</f>
        <v/>
      </c>
      <c r="AZ4772">
        <f t="shared" ref="AZ4772:AZ4835" si="826">A4772</f>
        <v>0</v>
      </c>
      <c r="BA4772" t="str">
        <f t="shared" ref="BA4772:BA4835" si="827">IF(G4772="NA","","QB")</f>
        <v>QB</v>
      </c>
      <c r="BB4772" t="str">
        <f t="shared" ref="BB4772:BB4835" si="828">LEFT(C4772,7)&amp;"_"&amp;B4772</f>
        <v>_</v>
      </c>
      <c r="BC4772" t="str">
        <f t="shared" ref="BC4772:BC4835" si="829">IF(X4772="NA","","ru")</f>
        <v>ru</v>
      </c>
      <c r="BD4772">
        <f>COUNTIFS($BB$1:BB4772,BB4772,$BC$1:BC4772,"ru")</f>
        <v>2896</v>
      </c>
      <c r="BE4772" t="str">
        <f t="shared" ref="BE4772:BE4835" si="830">IF(AD4772="NA","","re")</f>
        <v>re</v>
      </c>
      <c r="BF4772">
        <f>COUNTIFS($BB$1:BB4772,BB4772,$BE$1:BE4772,"re")</f>
        <v>2896</v>
      </c>
      <c r="BG4772" t="str">
        <f t="shared" ref="BG4772:BG4835" si="831">BC4772&amp;BD4772&amp;$BB4772</f>
        <v>ru2896_</v>
      </c>
      <c r="BH4772" t="str">
        <f t="shared" ref="BH4772:BH4835" si="832">BE4772&amp;BF4772&amp;$BB4772</f>
        <v>re2896_</v>
      </c>
      <c r="BI4772" t="str">
        <f t="shared" ref="BI4772:BI4835" si="833">BB4772&amp;AZ4772</f>
        <v>_0</v>
      </c>
      <c r="BJ4772" t="str">
        <f t="shared" si="823"/>
        <v>_</v>
      </c>
      <c r="BK4772" t="str">
        <f>IF(ISERROR(MATCH(LEFT(C4772,5)&amp;B4772&amp;"_"&amp;A4772,$BK$1:BK4771,0)),LEFT(C4772,5)&amp;B4772&amp;"_"&amp;A4772,"")</f>
        <v/>
      </c>
      <c r="BL4772">
        <f>COUNTIFS($B$1:B4772,B4772)-COUNTIFS($B$1:B4772,B4772,$BK$1:BK4772,"")</f>
        <v>0</v>
      </c>
      <c r="BM4772" t="str">
        <f t="shared" si="824"/>
        <v/>
      </c>
    </row>
    <row r="4773" spans="51:65" x14ac:dyDescent="0.25">
      <c r="AY4773" t="str">
        <f t="shared" si="825"/>
        <v/>
      </c>
      <c r="AZ4773">
        <f t="shared" si="826"/>
        <v>0</v>
      </c>
      <c r="BA4773" t="str">
        <f t="shared" si="827"/>
        <v>QB</v>
      </c>
      <c r="BB4773" t="str">
        <f t="shared" si="828"/>
        <v>_</v>
      </c>
      <c r="BC4773" t="str">
        <f t="shared" si="829"/>
        <v>ru</v>
      </c>
      <c r="BD4773">
        <f>COUNTIFS($BB$1:BB4773,BB4773,$BC$1:BC4773,"ru")</f>
        <v>2897</v>
      </c>
      <c r="BE4773" t="str">
        <f t="shared" si="830"/>
        <v>re</v>
      </c>
      <c r="BF4773">
        <f>COUNTIFS($BB$1:BB4773,BB4773,$BE$1:BE4773,"re")</f>
        <v>2897</v>
      </c>
      <c r="BG4773" t="str">
        <f t="shared" si="831"/>
        <v>ru2897_</v>
      </c>
      <c r="BH4773" t="str">
        <f t="shared" si="832"/>
        <v>re2897_</v>
      </c>
      <c r="BI4773" t="str">
        <f t="shared" si="833"/>
        <v>_0</v>
      </c>
      <c r="BJ4773" t="str">
        <f t="shared" si="823"/>
        <v>_</v>
      </c>
      <c r="BK4773" t="str">
        <f>IF(ISERROR(MATCH(LEFT(C4773,5)&amp;B4773&amp;"_"&amp;A4773,$BK$1:BK4772,0)),LEFT(C4773,5)&amp;B4773&amp;"_"&amp;A4773,"")</f>
        <v/>
      </c>
      <c r="BL4773">
        <f>COUNTIFS($B$1:B4773,B4773)-COUNTIFS($B$1:B4773,B4773,$BK$1:BK4773,"")</f>
        <v>0</v>
      </c>
      <c r="BM4773" t="str">
        <f t="shared" si="824"/>
        <v/>
      </c>
    </row>
    <row r="4774" spans="51:65" x14ac:dyDescent="0.25">
      <c r="AY4774" t="str">
        <f t="shared" si="825"/>
        <v/>
      </c>
      <c r="AZ4774">
        <f t="shared" si="826"/>
        <v>0</v>
      </c>
      <c r="BA4774" t="str">
        <f t="shared" si="827"/>
        <v>QB</v>
      </c>
      <c r="BB4774" t="str">
        <f t="shared" si="828"/>
        <v>_</v>
      </c>
      <c r="BC4774" t="str">
        <f t="shared" si="829"/>
        <v>ru</v>
      </c>
      <c r="BD4774">
        <f>COUNTIFS($BB$1:BB4774,BB4774,$BC$1:BC4774,"ru")</f>
        <v>2898</v>
      </c>
      <c r="BE4774" t="str">
        <f t="shared" si="830"/>
        <v>re</v>
      </c>
      <c r="BF4774">
        <f>COUNTIFS($BB$1:BB4774,BB4774,$BE$1:BE4774,"re")</f>
        <v>2898</v>
      </c>
      <c r="BG4774" t="str">
        <f t="shared" si="831"/>
        <v>ru2898_</v>
      </c>
      <c r="BH4774" t="str">
        <f t="shared" si="832"/>
        <v>re2898_</v>
      </c>
      <c r="BI4774" t="str">
        <f t="shared" si="833"/>
        <v>_0</v>
      </c>
      <c r="BJ4774" t="str">
        <f t="shared" si="823"/>
        <v>_</v>
      </c>
      <c r="BK4774" t="str">
        <f>IF(ISERROR(MATCH(LEFT(C4774,5)&amp;B4774&amp;"_"&amp;A4774,$BK$1:BK4773,0)),LEFT(C4774,5)&amp;B4774&amp;"_"&amp;A4774,"")</f>
        <v/>
      </c>
      <c r="BL4774">
        <f>COUNTIFS($B$1:B4774,B4774)-COUNTIFS($B$1:B4774,B4774,$BK$1:BK4774,"")</f>
        <v>0</v>
      </c>
      <c r="BM4774" t="str">
        <f t="shared" si="824"/>
        <v/>
      </c>
    </row>
    <row r="4775" spans="51:65" x14ac:dyDescent="0.25">
      <c r="AY4775" t="str">
        <f t="shared" si="825"/>
        <v/>
      </c>
      <c r="AZ4775">
        <f t="shared" si="826"/>
        <v>0</v>
      </c>
      <c r="BA4775" t="str">
        <f t="shared" si="827"/>
        <v>QB</v>
      </c>
      <c r="BB4775" t="str">
        <f t="shared" si="828"/>
        <v>_</v>
      </c>
      <c r="BC4775" t="str">
        <f t="shared" si="829"/>
        <v>ru</v>
      </c>
      <c r="BD4775">
        <f>COUNTIFS($BB$1:BB4775,BB4775,$BC$1:BC4775,"ru")</f>
        <v>2899</v>
      </c>
      <c r="BE4775" t="str">
        <f t="shared" si="830"/>
        <v>re</v>
      </c>
      <c r="BF4775">
        <f>COUNTIFS($BB$1:BB4775,BB4775,$BE$1:BE4775,"re")</f>
        <v>2899</v>
      </c>
      <c r="BG4775" t="str">
        <f t="shared" si="831"/>
        <v>ru2899_</v>
      </c>
      <c r="BH4775" t="str">
        <f t="shared" si="832"/>
        <v>re2899_</v>
      </c>
      <c r="BI4775" t="str">
        <f t="shared" si="833"/>
        <v>_0</v>
      </c>
      <c r="BJ4775" t="str">
        <f t="shared" si="823"/>
        <v>_</v>
      </c>
      <c r="BK4775" t="str">
        <f>IF(ISERROR(MATCH(LEFT(C4775,5)&amp;B4775&amp;"_"&amp;A4775,$BK$1:BK4774,0)),LEFT(C4775,5)&amp;B4775&amp;"_"&amp;A4775,"")</f>
        <v/>
      </c>
      <c r="BL4775">
        <f>COUNTIFS($B$1:B4775,B4775)-COUNTIFS($B$1:B4775,B4775,$BK$1:BK4775,"")</f>
        <v>0</v>
      </c>
      <c r="BM4775" t="str">
        <f t="shared" si="824"/>
        <v/>
      </c>
    </row>
    <row r="4776" spans="51:65" x14ac:dyDescent="0.25">
      <c r="AY4776" t="str">
        <f t="shared" si="825"/>
        <v/>
      </c>
      <c r="AZ4776">
        <f t="shared" si="826"/>
        <v>0</v>
      </c>
      <c r="BA4776" t="str">
        <f t="shared" si="827"/>
        <v>QB</v>
      </c>
      <c r="BB4776" t="str">
        <f t="shared" si="828"/>
        <v>_</v>
      </c>
      <c r="BC4776" t="str">
        <f t="shared" si="829"/>
        <v>ru</v>
      </c>
      <c r="BD4776">
        <f>COUNTIFS($BB$1:BB4776,BB4776,$BC$1:BC4776,"ru")</f>
        <v>2900</v>
      </c>
      <c r="BE4776" t="str">
        <f t="shared" si="830"/>
        <v>re</v>
      </c>
      <c r="BF4776">
        <f>COUNTIFS($BB$1:BB4776,BB4776,$BE$1:BE4776,"re")</f>
        <v>2900</v>
      </c>
      <c r="BG4776" t="str">
        <f t="shared" si="831"/>
        <v>ru2900_</v>
      </c>
      <c r="BH4776" t="str">
        <f t="shared" si="832"/>
        <v>re2900_</v>
      </c>
      <c r="BI4776" t="str">
        <f t="shared" si="833"/>
        <v>_0</v>
      </c>
      <c r="BJ4776" t="str">
        <f t="shared" si="823"/>
        <v>_</v>
      </c>
      <c r="BK4776" t="str">
        <f>IF(ISERROR(MATCH(LEFT(C4776,5)&amp;B4776&amp;"_"&amp;A4776,$BK$1:BK4775,0)),LEFT(C4776,5)&amp;B4776&amp;"_"&amp;A4776,"")</f>
        <v/>
      </c>
      <c r="BL4776">
        <f>COUNTIFS($B$1:B4776,B4776)-COUNTIFS($B$1:B4776,B4776,$BK$1:BK4776,"")</f>
        <v>0</v>
      </c>
      <c r="BM4776" t="str">
        <f t="shared" si="824"/>
        <v/>
      </c>
    </row>
    <row r="4777" spans="51:65" x14ac:dyDescent="0.25">
      <c r="AY4777" t="str">
        <f t="shared" si="825"/>
        <v/>
      </c>
      <c r="AZ4777">
        <f t="shared" si="826"/>
        <v>0</v>
      </c>
      <c r="BA4777" t="str">
        <f t="shared" si="827"/>
        <v>QB</v>
      </c>
      <c r="BB4777" t="str">
        <f t="shared" si="828"/>
        <v>_</v>
      </c>
      <c r="BC4777" t="str">
        <f t="shared" si="829"/>
        <v>ru</v>
      </c>
      <c r="BD4777">
        <f>COUNTIFS($BB$1:BB4777,BB4777,$BC$1:BC4777,"ru")</f>
        <v>2901</v>
      </c>
      <c r="BE4777" t="str">
        <f t="shared" si="830"/>
        <v>re</v>
      </c>
      <c r="BF4777">
        <f>COUNTIFS($BB$1:BB4777,BB4777,$BE$1:BE4777,"re")</f>
        <v>2901</v>
      </c>
      <c r="BG4777" t="str">
        <f t="shared" si="831"/>
        <v>ru2901_</v>
      </c>
      <c r="BH4777" t="str">
        <f t="shared" si="832"/>
        <v>re2901_</v>
      </c>
      <c r="BI4777" t="str">
        <f t="shared" si="833"/>
        <v>_0</v>
      </c>
      <c r="BJ4777" t="str">
        <f t="shared" si="823"/>
        <v>_</v>
      </c>
      <c r="BK4777" t="str">
        <f>IF(ISERROR(MATCH(LEFT(C4777,5)&amp;B4777&amp;"_"&amp;A4777,$BK$1:BK4776,0)),LEFT(C4777,5)&amp;B4777&amp;"_"&amp;A4777,"")</f>
        <v/>
      </c>
      <c r="BL4777">
        <f>COUNTIFS($B$1:B4777,B4777)-COUNTIFS($B$1:B4777,B4777,$BK$1:BK4777,"")</f>
        <v>0</v>
      </c>
      <c r="BM4777" t="str">
        <f t="shared" si="824"/>
        <v/>
      </c>
    </row>
    <row r="4778" spans="51:65" x14ac:dyDescent="0.25">
      <c r="AY4778" t="str">
        <f t="shared" si="825"/>
        <v/>
      </c>
      <c r="AZ4778">
        <f t="shared" si="826"/>
        <v>0</v>
      </c>
      <c r="BA4778" t="str">
        <f t="shared" si="827"/>
        <v>QB</v>
      </c>
      <c r="BB4778" t="str">
        <f t="shared" si="828"/>
        <v>_</v>
      </c>
      <c r="BC4778" t="str">
        <f t="shared" si="829"/>
        <v>ru</v>
      </c>
      <c r="BD4778">
        <f>COUNTIFS($BB$1:BB4778,BB4778,$BC$1:BC4778,"ru")</f>
        <v>2902</v>
      </c>
      <c r="BE4778" t="str">
        <f t="shared" si="830"/>
        <v>re</v>
      </c>
      <c r="BF4778">
        <f>COUNTIFS($BB$1:BB4778,BB4778,$BE$1:BE4778,"re")</f>
        <v>2902</v>
      </c>
      <c r="BG4778" t="str">
        <f t="shared" si="831"/>
        <v>ru2902_</v>
      </c>
      <c r="BH4778" t="str">
        <f t="shared" si="832"/>
        <v>re2902_</v>
      </c>
      <c r="BI4778" t="str">
        <f t="shared" si="833"/>
        <v>_0</v>
      </c>
      <c r="BJ4778" t="str">
        <f t="shared" si="823"/>
        <v>_</v>
      </c>
      <c r="BK4778" t="str">
        <f>IF(ISERROR(MATCH(LEFT(C4778,5)&amp;B4778&amp;"_"&amp;A4778,$BK$1:BK4777,0)),LEFT(C4778,5)&amp;B4778&amp;"_"&amp;A4778,"")</f>
        <v/>
      </c>
      <c r="BL4778">
        <f>COUNTIFS($B$1:B4778,B4778)-COUNTIFS($B$1:B4778,B4778,$BK$1:BK4778,"")</f>
        <v>0</v>
      </c>
      <c r="BM4778" t="str">
        <f t="shared" si="824"/>
        <v/>
      </c>
    </row>
    <row r="4779" spans="51:65" x14ac:dyDescent="0.25">
      <c r="AY4779" t="str">
        <f t="shared" si="825"/>
        <v/>
      </c>
      <c r="AZ4779">
        <f t="shared" si="826"/>
        <v>0</v>
      </c>
      <c r="BA4779" t="str">
        <f t="shared" si="827"/>
        <v>QB</v>
      </c>
      <c r="BB4779" t="str">
        <f t="shared" si="828"/>
        <v>_</v>
      </c>
      <c r="BC4779" t="str">
        <f t="shared" si="829"/>
        <v>ru</v>
      </c>
      <c r="BD4779">
        <f>COUNTIFS($BB$1:BB4779,BB4779,$BC$1:BC4779,"ru")</f>
        <v>2903</v>
      </c>
      <c r="BE4779" t="str">
        <f t="shared" si="830"/>
        <v>re</v>
      </c>
      <c r="BF4779">
        <f>COUNTIFS($BB$1:BB4779,BB4779,$BE$1:BE4779,"re")</f>
        <v>2903</v>
      </c>
      <c r="BG4779" t="str">
        <f t="shared" si="831"/>
        <v>ru2903_</v>
      </c>
      <c r="BH4779" t="str">
        <f t="shared" si="832"/>
        <v>re2903_</v>
      </c>
      <c r="BI4779" t="str">
        <f t="shared" si="833"/>
        <v>_0</v>
      </c>
      <c r="BJ4779" t="str">
        <f t="shared" si="823"/>
        <v>_</v>
      </c>
      <c r="BK4779" t="str">
        <f>IF(ISERROR(MATCH(LEFT(C4779,5)&amp;B4779&amp;"_"&amp;A4779,$BK$1:BK4778,0)),LEFT(C4779,5)&amp;B4779&amp;"_"&amp;A4779,"")</f>
        <v/>
      </c>
      <c r="BL4779">
        <f>COUNTIFS($B$1:B4779,B4779)-COUNTIFS($B$1:B4779,B4779,$BK$1:BK4779,"")</f>
        <v>0</v>
      </c>
      <c r="BM4779" t="str">
        <f t="shared" si="824"/>
        <v/>
      </c>
    </row>
    <row r="4780" spans="51:65" x14ac:dyDescent="0.25">
      <c r="AY4780" t="str">
        <f t="shared" si="825"/>
        <v/>
      </c>
      <c r="AZ4780">
        <f t="shared" si="826"/>
        <v>0</v>
      </c>
      <c r="BA4780" t="str">
        <f t="shared" si="827"/>
        <v>QB</v>
      </c>
      <c r="BB4780" t="str">
        <f t="shared" si="828"/>
        <v>_</v>
      </c>
      <c r="BC4780" t="str">
        <f t="shared" si="829"/>
        <v>ru</v>
      </c>
      <c r="BD4780">
        <f>COUNTIFS($BB$1:BB4780,BB4780,$BC$1:BC4780,"ru")</f>
        <v>2904</v>
      </c>
      <c r="BE4780" t="str">
        <f t="shared" si="830"/>
        <v>re</v>
      </c>
      <c r="BF4780">
        <f>COUNTIFS($BB$1:BB4780,BB4780,$BE$1:BE4780,"re")</f>
        <v>2904</v>
      </c>
      <c r="BG4780" t="str">
        <f t="shared" si="831"/>
        <v>ru2904_</v>
      </c>
      <c r="BH4780" t="str">
        <f t="shared" si="832"/>
        <v>re2904_</v>
      </c>
      <c r="BI4780" t="str">
        <f t="shared" si="833"/>
        <v>_0</v>
      </c>
      <c r="BJ4780" t="str">
        <f t="shared" si="823"/>
        <v>_</v>
      </c>
      <c r="BK4780" t="str">
        <f>IF(ISERROR(MATCH(LEFT(C4780,5)&amp;B4780&amp;"_"&amp;A4780,$BK$1:BK4779,0)),LEFT(C4780,5)&amp;B4780&amp;"_"&amp;A4780,"")</f>
        <v/>
      </c>
      <c r="BL4780">
        <f>COUNTIFS($B$1:B4780,B4780)-COUNTIFS($B$1:B4780,B4780,$BK$1:BK4780,"")</f>
        <v>0</v>
      </c>
      <c r="BM4780" t="str">
        <f t="shared" si="824"/>
        <v/>
      </c>
    </row>
    <row r="4781" spans="51:65" x14ac:dyDescent="0.25">
      <c r="AY4781" t="str">
        <f t="shared" si="825"/>
        <v/>
      </c>
      <c r="AZ4781">
        <f t="shared" si="826"/>
        <v>0</v>
      </c>
      <c r="BA4781" t="str">
        <f t="shared" si="827"/>
        <v>QB</v>
      </c>
      <c r="BB4781" t="str">
        <f t="shared" si="828"/>
        <v>_</v>
      </c>
      <c r="BC4781" t="str">
        <f t="shared" si="829"/>
        <v>ru</v>
      </c>
      <c r="BD4781">
        <f>COUNTIFS($BB$1:BB4781,BB4781,$BC$1:BC4781,"ru")</f>
        <v>2905</v>
      </c>
      <c r="BE4781" t="str">
        <f t="shared" si="830"/>
        <v>re</v>
      </c>
      <c r="BF4781">
        <f>COUNTIFS($BB$1:BB4781,BB4781,$BE$1:BE4781,"re")</f>
        <v>2905</v>
      </c>
      <c r="BG4781" t="str">
        <f t="shared" si="831"/>
        <v>ru2905_</v>
      </c>
      <c r="BH4781" t="str">
        <f t="shared" si="832"/>
        <v>re2905_</v>
      </c>
      <c r="BI4781" t="str">
        <f t="shared" si="833"/>
        <v>_0</v>
      </c>
      <c r="BJ4781" t="str">
        <f t="shared" si="823"/>
        <v>_</v>
      </c>
      <c r="BK4781" t="str">
        <f>IF(ISERROR(MATCH(LEFT(C4781,5)&amp;B4781&amp;"_"&amp;A4781,$BK$1:BK4780,0)),LEFT(C4781,5)&amp;B4781&amp;"_"&amp;A4781,"")</f>
        <v/>
      </c>
      <c r="BL4781">
        <f>COUNTIFS($B$1:B4781,B4781)-COUNTIFS($B$1:B4781,B4781,$BK$1:BK4781,"")</f>
        <v>0</v>
      </c>
      <c r="BM4781" t="str">
        <f t="shared" si="824"/>
        <v/>
      </c>
    </row>
    <row r="4782" spans="51:65" x14ac:dyDescent="0.25">
      <c r="AY4782" t="str">
        <f t="shared" si="825"/>
        <v/>
      </c>
      <c r="AZ4782">
        <f t="shared" si="826"/>
        <v>0</v>
      </c>
      <c r="BA4782" t="str">
        <f t="shared" si="827"/>
        <v>QB</v>
      </c>
      <c r="BB4782" t="str">
        <f t="shared" si="828"/>
        <v>_</v>
      </c>
      <c r="BC4782" t="str">
        <f t="shared" si="829"/>
        <v>ru</v>
      </c>
      <c r="BD4782">
        <f>COUNTIFS($BB$1:BB4782,BB4782,$BC$1:BC4782,"ru")</f>
        <v>2906</v>
      </c>
      <c r="BE4782" t="str">
        <f t="shared" si="830"/>
        <v>re</v>
      </c>
      <c r="BF4782">
        <f>COUNTIFS($BB$1:BB4782,BB4782,$BE$1:BE4782,"re")</f>
        <v>2906</v>
      </c>
      <c r="BG4782" t="str">
        <f t="shared" si="831"/>
        <v>ru2906_</v>
      </c>
      <c r="BH4782" t="str">
        <f t="shared" si="832"/>
        <v>re2906_</v>
      </c>
      <c r="BI4782" t="str">
        <f t="shared" si="833"/>
        <v>_0</v>
      </c>
      <c r="BJ4782" t="str">
        <f t="shared" si="823"/>
        <v>_</v>
      </c>
      <c r="BK4782" t="str">
        <f>IF(ISERROR(MATCH(LEFT(C4782,5)&amp;B4782&amp;"_"&amp;A4782,$BK$1:BK4781,0)),LEFT(C4782,5)&amp;B4782&amp;"_"&amp;A4782,"")</f>
        <v/>
      </c>
      <c r="BL4782">
        <f>COUNTIFS($B$1:B4782,B4782)-COUNTIFS($B$1:B4782,B4782,$BK$1:BK4782,"")</f>
        <v>0</v>
      </c>
      <c r="BM4782" t="str">
        <f t="shared" si="824"/>
        <v/>
      </c>
    </row>
    <row r="4783" spans="51:65" x14ac:dyDescent="0.25">
      <c r="AY4783" t="str">
        <f t="shared" si="825"/>
        <v/>
      </c>
      <c r="AZ4783">
        <f t="shared" si="826"/>
        <v>0</v>
      </c>
      <c r="BA4783" t="str">
        <f t="shared" si="827"/>
        <v>QB</v>
      </c>
      <c r="BB4783" t="str">
        <f t="shared" si="828"/>
        <v>_</v>
      </c>
      <c r="BC4783" t="str">
        <f t="shared" si="829"/>
        <v>ru</v>
      </c>
      <c r="BD4783">
        <f>COUNTIFS($BB$1:BB4783,BB4783,$BC$1:BC4783,"ru")</f>
        <v>2907</v>
      </c>
      <c r="BE4783" t="str">
        <f t="shared" si="830"/>
        <v>re</v>
      </c>
      <c r="BF4783">
        <f>COUNTIFS($BB$1:BB4783,BB4783,$BE$1:BE4783,"re")</f>
        <v>2907</v>
      </c>
      <c r="BG4783" t="str">
        <f t="shared" si="831"/>
        <v>ru2907_</v>
      </c>
      <c r="BH4783" t="str">
        <f t="shared" si="832"/>
        <v>re2907_</v>
      </c>
      <c r="BI4783" t="str">
        <f t="shared" si="833"/>
        <v>_0</v>
      </c>
      <c r="BJ4783" t="str">
        <f t="shared" si="823"/>
        <v>_</v>
      </c>
      <c r="BK4783" t="str">
        <f>IF(ISERROR(MATCH(LEFT(C4783,5)&amp;B4783&amp;"_"&amp;A4783,$BK$1:BK4782,0)),LEFT(C4783,5)&amp;B4783&amp;"_"&amp;A4783,"")</f>
        <v/>
      </c>
      <c r="BL4783">
        <f>COUNTIFS($B$1:B4783,B4783)-COUNTIFS($B$1:B4783,B4783,$BK$1:BK4783,"")</f>
        <v>0</v>
      </c>
      <c r="BM4783" t="str">
        <f t="shared" si="824"/>
        <v/>
      </c>
    </row>
    <row r="4784" spans="51:65" x14ac:dyDescent="0.25">
      <c r="AY4784" t="str">
        <f t="shared" si="825"/>
        <v/>
      </c>
      <c r="AZ4784">
        <f t="shared" si="826"/>
        <v>0</v>
      </c>
      <c r="BA4784" t="str">
        <f t="shared" si="827"/>
        <v>QB</v>
      </c>
      <c r="BB4784" t="str">
        <f t="shared" si="828"/>
        <v>_</v>
      </c>
      <c r="BC4784" t="str">
        <f t="shared" si="829"/>
        <v>ru</v>
      </c>
      <c r="BD4784">
        <f>COUNTIFS($BB$1:BB4784,BB4784,$BC$1:BC4784,"ru")</f>
        <v>2908</v>
      </c>
      <c r="BE4784" t="str">
        <f t="shared" si="830"/>
        <v>re</v>
      </c>
      <c r="BF4784">
        <f>COUNTIFS($BB$1:BB4784,BB4784,$BE$1:BE4784,"re")</f>
        <v>2908</v>
      </c>
      <c r="BG4784" t="str">
        <f t="shared" si="831"/>
        <v>ru2908_</v>
      </c>
      <c r="BH4784" t="str">
        <f t="shared" si="832"/>
        <v>re2908_</v>
      </c>
      <c r="BI4784" t="str">
        <f t="shared" si="833"/>
        <v>_0</v>
      </c>
      <c r="BJ4784" t="str">
        <f t="shared" si="823"/>
        <v>_</v>
      </c>
      <c r="BK4784" t="str">
        <f>IF(ISERROR(MATCH(LEFT(C4784,5)&amp;B4784&amp;"_"&amp;A4784,$BK$1:BK4783,0)),LEFT(C4784,5)&amp;B4784&amp;"_"&amp;A4784,"")</f>
        <v/>
      </c>
      <c r="BL4784">
        <f>COUNTIFS($B$1:B4784,B4784)-COUNTIFS($B$1:B4784,B4784,$BK$1:BK4784,"")</f>
        <v>0</v>
      </c>
      <c r="BM4784" t="str">
        <f t="shared" si="824"/>
        <v/>
      </c>
    </row>
    <row r="4785" spans="51:65" x14ac:dyDescent="0.25">
      <c r="AY4785" t="str">
        <f t="shared" si="825"/>
        <v/>
      </c>
      <c r="AZ4785">
        <f t="shared" si="826"/>
        <v>0</v>
      </c>
      <c r="BA4785" t="str">
        <f t="shared" si="827"/>
        <v>QB</v>
      </c>
      <c r="BB4785" t="str">
        <f t="shared" si="828"/>
        <v>_</v>
      </c>
      <c r="BC4785" t="str">
        <f t="shared" si="829"/>
        <v>ru</v>
      </c>
      <c r="BD4785">
        <f>COUNTIFS($BB$1:BB4785,BB4785,$BC$1:BC4785,"ru")</f>
        <v>2909</v>
      </c>
      <c r="BE4785" t="str">
        <f t="shared" si="830"/>
        <v>re</v>
      </c>
      <c r="BF4785">
        <f>COUNTIFS($BB$1:BB4785,BB4785,$BE$1:BE4785,"re")</f>
        <v>2909</v>
      </c>
      <c r="BG4785" t="str">
        <f t="shared" si="831"/>
        <v>ru2909_</v>
      </c>
      <c r="BH4785" t="str">
        <f t="shared" si="832"/>
        <v>re2909_</v>
      </c>
      <c r="BI4785" t="str">
        <f t="shared" si="833"/>
        <v>_0</v>
      </c>
      <c r="BJ4785" t="str">
        <f t="shared" si="823"/>
        <v>_</v>
      </c>
      <c r="BK4785" t="str">
        <f>IF(ISERROR(MATCH(LEFT(C4785,5)&amp;B4785&amp;"_"&amp;A4785,$BK$1:BK4784,0)),LEFT(C4785,5)&amp;B4785&amp;"_"&amp;A4785,"")</f>
        <v/>
      </c>
      <c r="BL4785">
        <f>COUNTIFS($B$1:B4785,B4785)-COUNTIFS($B$1:B4785,B4785,$BK$1:BK4785,"")</f>
        <v>0</v>
      </c>
      <c r="BM4785" t="str">
        <f t="shared" si="824"/>
        <v/>
      </c>
    </row>
    <row r="4786" spans="51:65" x14ac:dyDescent="0.25">
      <c r="AY4786" t="str">
        <f t="shared" si="825"/>
        <v/>
      </c>
      <c r="AZ4786">
        <f t="shared" si="826"/>
        <v>0</v>
      </c>
      <c r="BA4786" t="str">
        <f t="shared" si="827"/>
        <v>QB</v>
      </c>
      <c r="BB4786" t="str">
        <f t="shared" si="828"/>
        <v>_</v>
      </c>
      <c r="BC4786" t="str">
        <f t="shared" si="829"/>
        <v>ru</v>
      </c>
      <c r="BD4786">
        <f>COUNTIFS($BB$1:BB4786,BB4786,$BC$1:BC4786,"ru")</f>
        <v>2910</v>
      </c>
      <c r="BE4786" t="str">
        <f t="shared" si="830"/>
        <v>re</v>
      </c>
      <c r="BF4786">
        <f>COUNTIFS($BB$1:BB4786,BB4786,$BE$1:BE4786,"re")</f>
        <v>2910</v>
      </c>
      <c r="BG4786" t="str">
        <f t="shared" si="831"/>
        <v>ru2910_</v>
      </c>
      <c r="BH4786" t="str">
        <f t="shared" si="832"/>
        <v>re2910_</v>
      </c>
      <c r="BI4786" t="str">
        <f t="shared" si="833"/>
        <v>_0</v>
      </c>
      <c r="BJ4786" t="str">
        <f t="shared" si="823"/>
        <v>_</v>
      </c>
      <c r="BK4786" t="str">
        <f>IF(ISERROR(MATCH(LEFT(C4786,5)&amp;B4786&amp;"_"&amp;A4786,$BK$1:BK4785,0)),LEFT(C4786,5)&amp;B4786&amp;"_"&amp;A4786,"")</f>
        <v/>
      </c>
      <c r="BL4786">
        <f>COUNTIFS($B$1:B4786,B4786)-COUNTIFS($B$1:B4786,B4786,$BK$1:BK4786,"")</f>
        <v>0</v>
      </c>
      <c r="BM4786" t="str">
        <f t="shared" si="824"/>
        <v/>
      </c>
    </row>
    <row r="4787" spans="51:65" x14ac:dyDescent="0.25">
      <c r="AY4787" t="str">
        <f t="shared" si="825"/>
        <v/>
      </c>
      <c r="AZ4787">
        <f t="shared" si="826"/>
        <v>0</v>
      </c>
      <c r="BA4787" t="str">
        <f t="shared" si="827"/>
        <v>QB</v>
      </c>
      <c r="BB4787" t="str">
        <f t="shared" si="828"/>
        <v>_</v>
      </c>
      <c r="BC4787" t="str">
        <f t="shared" si="829"/>
        <v>ru</v>
      </c>
      <c r="BD4787">
        <f>COUNTIFS($BB$1:BB4787,BB4787,$BC$1:BC4787,"ru")</f>
        <v>2911</v>
      </c>
      <c r="BE4787" t="str">
        <f t="shared" si="830"/>
        <v>re</v>
      </c>
      <c r="BF4787">
        <f>COUNTIFS($BB$1:BB4787,BB4787,$BE$1:BE4787,"re")</f>
        <v>2911</v>
      </c>
      <c r="BG4787" t="str">
        <f t="shared" si="831"/>
        <v>ru2911_</v>
      </c>
      <c r="BH4787" t="str">
        <f t="shared" si="832"/>
        <v>re2911_</v>
      </c>
      <c r="BI4787" t="str">
        <f t="shared" si="833"/>
        <v>_0</v>
      </c>
      <c r="BJ4787" t="str">
        <f t="shared" si="823"/>
        <v>_</v>
      </c>
      <c r="BK4787" t="str">
        <f>IF(ISERROR(MATCH(LEFT(C4787,5)&amp;B4787&amp;"_"&amp;A4787,$BK$1:BK4786,0)),LEFT(C4787,5)&amp;B4787&amp;"_"&amp;A4787,"")</f>
        <v/>
      </c>
      <c r="BL4787">
        <f>COUNTIFS($B$1:B4787,B4787)-COUNTIFS($B$1:B4787,B4787,$BK$1:BK4787,"")</f>
        <v>0</v>
      </c>
      <c r="BM4787" t="str">
        <f t="shared" si="824"/>
        <v/>
      </c>
    </row>
    <row r="4788" spans="51:65" x14ac:dyDescent="0.25">
      <c r="AY4788" t="str">
        <f t="shared" si="825"/>
        <v/>
      </c>
      <c r="AZ4788">
        <f t="shared" si="826"/>
        <v>0</v>
      </c>
      <c r="BA4788" t="str">
        <f t="shared" si="827"/>
        <v>QB</v>
      </c>
      <c r="BB4788" t="str">
        <f t="shared" si="828"/>
        <v>_</v>
      </c>
      <c r="BC4788" t="str">
        <f t="shared" si="829"/>
        <v>ru</v>
      </c>
      <c r="BD4788">
        <f>COUNTIFS($BB$1:BB4788,BB4788,$BC$1:BC4788,"ru")</f>
        <v>2912</v>
      </c>
      <c r="BE4788" t="str">
        <f t="shared" si="830"/>
        <v>re</v>
      </c>
      <c r="BF4788">
        <f>COUNTIFS($BB$1:BB4788,BB4788,$BE$1:BE4788,"re")</f>
        <v>2912</v>
      </c>
      <c r="BG4788" t="str">
        <f t="shared" si="831"/>
        <v>ru2912_</v>
      </c>
      <c r="BH4788" t="str">
        <f t="shared" si="832"/>
        <v>re2912_</v>
      </c>
      <c r="BI4788" t="str">
        <f t="shared" si="833"/>
        <v>_0</v>
      </c>
      <c r="BJ4788" t="str">
        <f t="shared" si="823"/>
        <v>_</v>
      </c>
      <c r="BK4788" t="str">
        <f>IF(ISERROR(MATCH(LEFT(C4788,5)&amp;B4788&amp;"_"&amp;A4788,$BK$1:BK4787,0)),LEFT(C4788,5)&amp;B4788&amp;"_"&amp;A4788,"")</f>
        <v/>
      </c>
      <c r="BL4788">
        <f>COUNTIFS($B$1:B4788,B4788)-COUNTIFS($B$1:B4788,B4788,$BK$1:BK4788,"")</f>
        <v>0</v>
      </c>
      <c r="BM4788" t="str">
        <f t="shared" si="824"/>
        <v/>
      </c>
    </row>
    <row r="4789" spans="51:65" x14ac:dyDescent="0.25">
      <c r="AY4789" t="str">
        <f t="shared" si="825"/>
        <v/>
      </c>
      <c r="AZ4789">
        <f t="shared" si="826"/>
        <v>0</v>
      </c>
      <c r="BA4789" t="str">
        <f t="shared" si="827"/>
        <v>QB</v>
      </c>
      <c r="BB4789" t="str">
        <f t="shared" si="828"/>
        <v>_</v>
      </c>
      <c r="BC4789" t="str">
        <f t="shared" si="829"/>
        <v>ru</v>
      </c>
      <c r="BD4789">
        <f>COUNTIFS($BB$1:BB4789,BB4789,$BC$1:BC4789,"ru")</f>
        <v>2913</v>
      </c>
      <c r="BE4789" t="str">
        <f t="shared" si="830"/>
        <v>re</v>
      </c>
      <c r="BF4789">
        <f>COUNTIFS($BB$1:BB4789,BB4789,$BE$1:BE4789,"re")</f>
        <v>2913</v>
      </c>
      <c r="BG4789" t="str">
        <f t="shared" si="831"/>
        <v>ru2913_</v>
      </c>
      <c r="BH4789" t="str">
        <f t="shared" si="832"/>
        <v>re2913_</v>
      </c>
      <c r="BI4789" t="str">
        <f t="shared" si="833"/>
        <v>_0</v>
      </c>
      <c r="BJ4789" t="str">
        <f t="shared" si="823"/>
        <v>_</v>
      </c>
      <c r="BK4789" t="str">
        <f>IF(ISERROR(MATCH(LEFT(C4789,5)&amp;B4789&amp;"_"&amp;A4789,$BK$1:BK4788,0)),LEFT(C4789,5)&amp;B4789&amp;"_"&amp;A4789,"")</f>
        <v/>
      </c>
      <c r="BL4789">
        <f>COUNTIFS($B$1:B4789,B4789)-COUNTIFS($B$1:B4789,B4789,$BK$1:BK4789,"")</f>
        <v>0</v>
      </c>
      <c r="BM4789" t="str">
        <f t="shared" si="824"/>
        <v/>
      </c>
    </row>
    <row r="4790" spans="51:65" x14ac:dyDescent="0.25">
      <c r="AY4790" t="str">
        <f t="shared" si="825"/>
        <v/>
      </c>
      <c r="AZ4790">
        <f t="shared" si="826"/>
        <v>0</v>
      </c>
      <c r="BA4790" t="str">
        <f t="shared" si="827"/>
        <v>QB</v>
      </c>
      <c r="BB4790" t="str">
        <f t="shared" si="828"/>
        <v>_</v>
      </c>
      <c r="BC4790" t="str">
        <f t="shared" si="829"/>
        <v>ru</v>
      </c>
      <c r="BD4790">
        <f>COUNTIFS($BB$1:BB4790,BB4790,$BC$1:BC4790,"ru")</f>
        <v>2914</v>
      </c>
      <c r="BE4790" t="str">
        <f t="shared" si="830"/>
        <v>re</v>
      </c>
      <c r="BF4790">
        <f>COUNTIFS($BB$1:BB4790,BB4790,$BE$1:BE4790,"re")</f>
        <v>2914</v>
      </c>
      <c r="BG4790" t="str">
        <f t="shared" si="831"/>
        <v>ru2914_</v>
      </c>
      <c r="BH4790" t="str">
        <f t="shared" si="832"/>
        <v>re2914_</v>
      </c>
      <c r="BI4790" t="str">
        <f t="shared" si="833"/>
        <v>_0</v>
      </c>
      <c r="BJ4790" t="str">
        <f t="shared" si="823"/>
        <v>_</v>
      </c>
      <c r="BK4790" t="str">
        <f>IF(ISERROR(MATCH(LEFT(C4790,5)&amp;B4790&amp;"_"&amp;A4790,$BK$1:BK4789,0)),LEFT(C4790,5)&amp;B4790&amp;"_"&amp;A4790,"")</f>
        <v/>
      </c>
      <c r="BL4790">
        <f>COUNTIFS($B$1:B4790,B4790)-COUNTIFS($B$1:B4790,B4790,$BK$1:BK4790,"")</f>
        <v>0</v>
      </c>
      <c r="BM4790" t="str">
        <f t="shared" si="824"/>
        <v/>
      </c>
    </row>
    <row r="4791" spans="51:65" x14ac:dyDescent="0.25">
      <c r="AY4791" t="str">
        <f t="shared" si="825"/>
        <v/>
      </c>
      <c r="AZ4791">
        <f t="shared" si="826"/>
        <v>0</v>
      </c>
      <c r="BA4791" t="str">
        <f t="shared" si="827"/>
        <v>QB</v>
      </c>
      <c r="BB4791" t="str">
        <f t="shared" si="828"/>
        <v>_</v>
      </c>
      <c r="BC4791" t="str">
        <f t="shared" si="829"/>
        <v>ru</v>
      </c>
      <c r="BD4791">
        <f>COUNTIFS($BB$1:BB4791,BB4791,$BC$1:BC4791,"ru")</f>
        <v>2915</v>
      </c>
      <c r="BE4791" t="str">
        <f t="shared" si="830"/>
        <v>re</v>
      </c>
      <c r="BF4791">
        <f>COUNTIFS($BB$1:BB4791,BB4791,$BE$1:BE4791,"re")</f>
        <v>2915</v>
      </c>
      <c r="BG4791" t="str">
        <f t="shared" si="831"/>
        <v>ru2915_</v>
      </c>
      <c r="BH4791" t="str">
        <f t="shared" si="832"/>
        <v>re2915_</v>
      </c>
      <c r="BI4791" t="str">
        <f t="shared" si="833"/>
        <v>_0</v>
      </c>
      <c r="BJ4791" t="str">
        <f t="shared" si="823"/>
        <v>_</v>
      </c>
      <c r="BK4791" t="str">
        <f>IF(ISERROR(MATCH(LEFT(C4791,5)&amp;B4791&amp;"_"&amp;A4791,$BK$1:BK4790,0)),LEFT(C4791,5)&amp;B4791&amp;"_"&amp;A4791,"")</f>
        <v/>
      </c>
      <c r="BL4791">
        <f>COUNTIFS($B$1:B4791,B4791)-COUNTIFS($B$1:B4791,B4791,$BK$1:BK4791,"")</f>
        <v>0</v>
      </c>
      <c r="BM4791" t="str">
        <f t="shared" si="824"/>
        <v/>
      </c>
    </row>
    <row r="4792" spans="51:65" x14ac:dyDescent="0.25">
      <c r="AY4792" t="str">
        <f t="shared" si="825"/>
        <v/>
      </c>
      <c r="AZ4792">
        <f t="shared" si="826"/>
        <v>0</v>
      </c>
      <c r="BA4792" t="str">
        <f t="shared" si="827"/>
        <v>QB</v>
      </c>
      <c r="BB4792" t="str">
        <f t="shared" si="828"/>
        <v>_</v>
      </c>
      <c r="BC4792" t="str">
        <f t="shared" si="829"/>
        <v>ru</v>
      </c>
      <c r="BD4792">
        <f>COUNTIFS($BB$1:BB4792,BB4792,$BC$1:BC4792,"ru")</f>
        <v>2916</v>
      </c>
      <c r="BE4792" t="str">
        <f t="shared" si="830"/>
        <v>re</v>
      </c>
      <c r="BF4792">
        <f>COUNTIFS($BB$1:BB4792,BB4792,$BE$1:BE4792,"re")</f>
        <v>2916</v>
      </c>
      <c r="BG4792" t="str">
        <f t="shared" si="831"/>
        <v>ru2916_</v>
      </c>
      <c r="BH4792" t="str">
        <f t="shared" si="832"/>
        <v>re2916_</v>
      </c>
      <c r="BI4792" t="str">
        <f t="shared" si="833"/>
        <v>_0</v>
      </c>
      <c r="BJ4792" t="str">
        <f t="shared" si="823"/>
        <v>_</v>
      </c>
      <c r="BK4792" t="str">
        <f>IF(ISERROR(MATCH(LEFT(C4792,5)&amp;B4792&amp;"_"&amp;A4792,$BK$1:BK4791,0)),LEFT(C4792,5)&amp;B4792&amp;"_"&amp;A4792,"")</f>
        <v/>
      </c>
      <c r="BL4792">
        <f>COUNTIFS($B$1:B4792,B4792)-COUNTIFS($B$1:B4792,B4792,$BK$1:BK4792,"")</f>
        <v>0</v>
      </c>
      <c r="BM4792" t="str">
        <f t="shared" si="824"/>
        <v/>
      </c>
    </row>
    <row r="4793" spans="51:65" x14ac:dyDescent="0.25">
      <c r="AY4793" t="str">
        <f t="shared" si="825"/>
        <v/>
      </c>
      <c r="AZ4793">
        <f t="shared" si="826"/>
        <v>0</v>
      </c>
      <c r="BA4793" t="str">
        <f t="shared" si="827"/>
        <v>QB</v>
      </c>
      <c r="BB4793" t="str">
        <f t="shared" si="828"/>
        <v>_</v>
      </c>
      <c r="BC4793" t="str">
        <f t="shared" si="829"/>
        <v>ru</v>
      </c>
      <c r="BD4793">
        <f>COUNTIFS($BB$1:BB4793,BB4793,$BC$1:BC4793,"ru")</f>
        <v>2917</v>
      </c>
      <c r="BE4793" t="str">
        <f t="shared" si="830"/>
        <v>re</v>
      </c>
      <c r="BF4793">
        <f>COUNTIFS($BB$1:BB4793,BB4793,$BE$1:BE4793,"re")</f>
        <v>2917</v>
      </c>
      <c r="BG4793" t="str">
        <f t="shared" si="831"/>
        <v>ru2917_</v>
      </c>
      <c r="BH4793" t="str">
        <f t="shared" si="832"/>
        <v>re2917_</v>
      </c>
      <c r="BI4793" t="str">
        <f t="shared" si="833"/>
        <v>_0</v>
      </c>
      <c r="BJ4793" t="str">
        <f t="shared" si="823"/>
        <v>_</v>
      </c>
      <c r="BK4793" t="str">
        <f>IF(ISERROR(MATCH(LEFT(C4793,5)&amp;B4793&amp;"_"&amp;A4793,$BK$1:BK4792,0)),LEFT(C4793,5)&amp;B4793&amp;"_"&amp;A4793,"")</f>
        <v/>
      </c>
      <c r="BL4793">
        <f>COUNTIFS($B$1:B4793,B4793)-COUNTIFS($B$1:B4793,B4793,$BK$1:BK4793,"")</f>
        <v>0</v>
      </c>
      <c r="BM4793" t="str">
        <f t="shared" si="824"/>
        <v/>
      </c>
    </row>
    <row r="4794" spans="51:65" x14ac:dyDescent="0.25">
      <c r="AY4794" t="str">
        <f t="shared" si="825"/>
        <v/>
      </c>
      <c r="AZ4794">
        <f t="shared" si="826"/>
        <v>0</v>
      </c>
      <c r="BA4794" t="str">
        <f t="shared" si="827"/>
        <v>QB</v>
      </c>
      <c r="BB4794" t="str">
        <f t="shared" si="828"/>
        <v>_</v>
      </c>
      <c r="BC4794" t="str">
        <f t="shared" si="829"/>
        <v>ru</v>
      </c>
      <c r="BD4794">
        <f>COUNTIFS($BB$1:BB4794,BB4794,$BC$1:BC4794,"ru")</f>
        <v>2918</v>
      </c>
      <c r="BE4794" t="str">
        <f t="shared" si="830"/>
        <v>re</v>
      </c>
      <c r="BF4794">
        <f>COUNTIFS($BB$1:BB4794,BB4794,$BE$1:BE4794,"re")</f>
        <v>2918</v>
      </c>
      <c r="BG4794" t="str">
        <f t="shared" si="831"/>
        <v>ru2918_</v>
      </c>
      <c r="BH4794" t="str">
        <f t="shared" si="832"/>
        <v>re2918_</v>
      </c>
      <c r="BI4794" t="str">
        <f t="shared" si="833"/>
        <v>_0</v>
      </c>
      <c r="BJ4794" t="str">
        <f t="shared" si="823"/>
        <v>_</v>
      </c>
      <c r="BK4794" t="str">
        <f>IF(ISERROR(MATCH(LEFT(C4794,5)&amp;B4794&amp;"_"&amp;A4794,$BK$1:BK4793,0)),LEFT(C4794,5)&amp;B4794&amp;"_"&amp;A4794,"")</f>
        <v/>
      </c>
      <c r="BL4794">
        <f>COUNTIFS($B$1:B4794,B4794)-COUNTIFS($B$1:B4794,B4794,$BK$1:BK4794,"")</f>
        <v>0</v>
      </c>
      <c r="BM4794" t="str">
        <f t="shared" si="824"/>
        <v/>
      </c>
    </row>
    <row r="4795" spans="51:65" x14ac:dyDescent="0.25">
      <c r="AY4795" t="str">
        <f t="shared" si="825"/>
        <v/>
      </c>
      <c r="AZ4795">
        <f t="shared" si="826"/>
        <v>0</v>
      </c>
      <c r="BA4795" t="str">
        <f t="shared" si="827"/>
        <v>QB</v>
      </c>
      <c r="BB4795" t="str">
        <f t="shared" si="828"/>
        <v>_</v>
      </c>
      <c r="BC4795" t="str">
        <f t="shared" si="829"/>
        <v>ru</v>
      </c>
      <c r="BD4795">
        <f>COUNTIFS($BB$1:BB4795,BB4795,$BC$1:BC4795,"ru")</f>
        <v>2919</v>
      </c>
      <c r="BE4795" t="str">
        <f t="shared" si="830"/>
        <v>re</v>
      </c>
      <c r="BF4795">
        <f>COUNTIFS($BB$1:BB4795,BB4795,$BE$1:BE4795,"re")</f>
        <v>2919</v>
      </c>
      <c r="BG4795" t="str">
        <f t="shared" si="831"/>
        <v>ru2919_</v>
      </c>
      <c r="BH4795" t="str">
        <f t="shared" si="832"/>
        <v>re2919_</v>
      </c>
      <c r="BI4795" t="str">
        <f t="shared" si="833"/>
        <v>_0</v>
      </c>
      <c r="BJ4795" t="str">
        <f t="shared" si="823"/>
        <v>_</v>
      </c>
      <c r="BK4795" t="str">
        <f>IF(ISERROR(MATCH(LEFT(C4795,5)&amp;B4795&amp;"_"&amp;A4795,$BK$1:BK4794,0)),LEFT(C4795,5)&amp;B4795&amp;"_"&amp;A4795,"")</f>
        <v/>
      </c>
      <c r="BL4795">
        <f>COUNTIFS($B$1:B4795,B4795)-COUNTIFS($B$1:B4795,B4795,$BK$1:BK4795,"")</f>
        <v>0</v>
      </c>
      <c r="BM4795" t="str">
        <f t="shared" si="824"/>
        <v/>
      </c>
    </row>
    <row r="4796" spans="51:65" x14ac:dyDescent="0.25">
      <c r="AY4796" t="str">
        <f t="shared" si="825"/>
        <v/>
      </c>
      <c r="AZ4796">
        <f t="shared" si="826"/>
        <v>0</v>
      </c>
      <c r="BA4796" t="str">
        <f t="shared" si="827"/>
        <v>QB</v>
      </c>
      <c r="BB4796" t="str">
        <f t="shared" si="828"/>
        <v>_</v>
      </c>
      <c r="BC4796" t="str">
        <f t="shared" si="829"/>
        <v>ru</v>
      </c>
      <c r="BD4796">
        <f>COUNTIFS($BB$1:BB4796,BB4796,$BC$1:BC4796,"ru")</f>
        <v>2920</v>
      </c>
      <c r="BE4796" t="str">
        <f t="shared" si="830"/>
        <v>re</v>
      </c>
      <c r="BF4796">
        <f>COUNTIFS($BB$1:BB4796,BB4796,$BE$1:BE4796,"re")</f>
        <v>2920</v>
      </c>
      <c r="BG4796" t="str">
        <f t="shared" si="831"/>
        <v>ru2920_</v>
      </c>
      <c r="BH4796" t="str">
        <f t="shared" si="832"/>
        <v>re2920_</v>
      </c>
      <c r="BI4796" t="str">
        <f t="shared" si="833"/>
        <v>_0</v>
      </c>
      <c r="BJ4796" t="str">
        <f t="shared" si="823"/>
        <v>_</v>
      </c>
      <c r="BK4796" t="str">
        <f>IF(ISERROR(MATCH(LEFT(C4796,5)&amp;B4796&amp;"_"&amp;A4796,$BK$1:BK4795,0)),LEFT(C4796,5)&amp;B4796&amp;"_"&amp;A4796,"")</f>
        <v/>
      </c>
      <c r="BL4796">
        <f>COUNTIFS($B$1:B4796,B4796)-COUNTIFS($B$1:B4796,B4796,$BK$1:BK4796,"")</f>
        <v>0</v>
      </c>
      <c r="BM4796" t="str">
        <f t="shared" si="824"/>
        <v/>
      </c>
    </row>
    <row r="4797" spans="51:65" x14ac:dyDescent="0.25">
      <c r="AY4797" t="str">
        <f t="shared" si="825"/>
        <v/>
      </c>
      <c r="AZ4797">
        <f t="shared" si="826"/>
        <v>0</v>
      </c>
      <c r="BA4797" t="str">
        <f t="shared" si="827"/>
        <v>QB</v>
      </c>
      <c r="BB4797" t="str">
        <f t="shared" si="828"/>
        <v>_</v>
      </c>
      <c r="BC4797" t="str">
        <f t="shared" si="829"/>
        <v>ru</v>
      </c>
      <c r="BD4797">
        <f>COUNTIFS($BB$1:BB4797,BB4797,$BC$1:BC4797,"ru")</f>
        <v>2921</v>
      </c>
      <c r="BE4797" t="str">
        <f t="shared" si="830"/>
        <v>re</v>
      </c>
      <c r="BF4797">
        <f>COUNTIFS($BB$1:BB4797,BB4797,$BE$1:BE4797,"re")</f>
        <v>2921</v>
      </c>
      <c r="BG4797" t="str">
        <f t="shared" si="831"/>
        <v>ru2921_</v>
      </c>
      <c r="BH4797" t="str">
        <f t="shared" si="832"/>
        <v>re2921_</v>
      </c>
      <c r="BI4797" t="str">
        <f t="shared" si="833"/>
        <v>_0</v>
      </c>
      <c r="BJ4797" t="str">
        <f t="shared" si="823"/>
        <v>_</v>
      </c>
      <c r="BK4797" t="str">
        <f>IF(ISERROR(MATCH(LEFT(C4797,5)&amp;B4797&amp;"_"&amp;A4797,$BK$1:BK4796,0)),LEFT(C4797,5)&amp;B4797&amp;"_"&amp;A4797,"")</f>
        <v/>
      </c>
      <c r="BL4797">
        <f>COUNTIFS($B$1:B4797,B4797)-COUNTIFS($B$1:B4797,B4797,$BK$1:BK4797,"")</f>
        <v>0</v>
      </c>
      <c r="BM4797" t="str">
        <f t="shared" si="824"/>
        <v/>
      </c>
    </row>
    <row r="4798" spans="51:65" x14ac:dyDescent="0.25">
      <c r="AY4798" t="str">
        <f t="shared" si="825"/>
        <v/>
      </c>
      <c r="AZ4798">
        <f t="shared" si="826"/>
        <v>0</v>
      </c>
      <c r="BA4798" t="str">
        <f t="shared" si="827"/>
        <v>QB</v>
      </c>
      <c r="BB4798" t="str">
        <f t="shared" si="828"/>
        <v>_</v>
      </c>
      <c r="BC4798" t="str">
        <f t="shared" si="829"/>
        <v>ru</v>
      </c>
      <c r="BD4798">
        <f>COUNTIFS($BB$1:BB4798,BB4798,$BC$1:BC4798,"ru")</f>
        <v>2922</v>
      </c>
      <c r="BE4798" t="str">
        <f t="shared" si="830"/>
        <v>re</v>
      </c>
      <c r="BF4798">
        <f>COUNTIFS($BB$1:BB4798,BB4798,$BE$1:BE4798,"re")</f>
        <v>2922</v>
      </c>
      <c r="BG4798" t="str">
        <f t="shared" si="831"/>
        <v>ru2922_</v>
      </c>
      <c r="BH4798" t="str">
        <f t="shared" si="832"/>
        <v>re2922_</v>
      </c>
      <c r="BI4798" t="str">
        <f t="shared" si="833"/>
        <v>_0</v>
      </c>
      <c r="BJ4798" t="str">
        <f t="shared" si="823"/>
        <v>_</v>
      </c>
      <c r="BK4798" t="str">
        <f>IF(ISERROR(MATCH(LEFT(C4798,5)&amp;B4798&amp;"_"&amp;A4798,$BK$1:BK4797,0)),LEFT(C4798,5)&amp;B4798&amp;"_"&amp;A4798,"")</f>
        <v/>
      </c>
      <c r="BL4798">
        <f>COUNTIFS($B$1:B4798,B4798)-COUNTIFS($B$1:B4798,B4798,$BK$1:BK4798,"")</f>
        <v>0</v>
      </c>
      <c r="BM4798" t="str">
        <f t="shared" si="824"/>
        <v/>
      </c>
    </row>
    <row r="4799" spans="51:65" x14ac:dyDescent="0.25">
      <c r="AY4799" t="str">
        <f t="shared" si="825"/>
        <v/>
      </c>
      <c r="AZ4799">
        <f t="shared" si="826"/>
        <v>0</v>
      </c>
      <c r="BA4799" t="str">
        <f t="shared" si="827"/>
        <v>QB</v>
      </c>
      <c r="BB4799" t="str">
        <f t="shared" si="828"/>
        <v>_</v>
      </c>
      <c r="BC4799" t="str">
        <f t="shared" si="829"/>
        <v>ru</v>
      </c>
      <c r="BD4799">
        <f>COUNTIFS($BB$1:BB4799,BB4799,$BC$1:BC4799,"ru")</f>
        <v>2923</v>
      </c>
      <c r="BE4799" t="str">
        <f t="shared" si="830"/>
        <v>re</v>
      </c>
      <c r="BF4799">
        <f>COUNTIFS($BB$1:BB4799,BB4799,$BE$1:BE4799,"re")</f>
        <v>2923</v>
      </c>
      <c r="BG4799" t="str">
        <f t="shared" si="831"/>
        <v>ru2923_</v>
      </c>
      <c r="BH4799" t="str">
        <f t="shared" si="832"/>
        <v>re2923_</v>
      </c>
      <c r="BI4799" t="str">
        <f t="shared" si="833"/>
        <v>_0</v>
      </c>
      <c r="BJ4799" t="str">
        <f t="shared" si="823"/>
        <v>_</v>
      </c>
      <c r="BK4799" t="str">
        <f>IF(ISERROR(MATCH(LEFT(C4799,5)&amp;B4799&amp;"_"&amp;A4799,$BK$1:BK4798,0)),LEFT(C4799,5)&amp;B4799&amp;"_"&amp;A4799,"")</f>
        <v/>
      </c>
      <c r="BL4799">
        <f>COUNTIFS($B$1:B4799,B4799)-COUNTIFS($B$1:B4799,B4799,$BK$1:BK4799,"")</f>
        <v>0</v>
      </c>
      <c r="BM4799" t="str">
        <f t="shared" si="824"/>
        <v/>
      </c>
    </row>
    <row r="4800" spans="51:65" x14ac:dyDescent="0.25">
      <c r="AY4800" t="str">
        <f t="shared" si="825"/>
        <v/>
      </c>
      <c r="AZ4800">
        <f t="shared" si="826"/>
        <v>0</v>
      </c>
      <c r="BA4800" t="str">
        <f t="shared" si="827"/>
        <v>QB</v>
      </c>
      <c r="BB4800" t="str">
        <f t="shared" si="828"/>
        <v>_</v>
      </c>
      <c r="BC4800" t="str">
        <f t="shared" si="829"/>
        <v>ru</v>
      </c>
      <c r="BD4800">
        <f>COUNTIFS($BB$1:BB4800,BB4800,$BC$1:BC4800,"ru")</f>
        <v>2924</v>
      </c>
      <c r="BE4800" t="str">
        <f t="shared" si="830"/>
        <v>re</v>
      </c>
      <c r="BF4800">
        <f>COUNTIFS($BB$1:BB4800,BB4800,$BE$1:BE4800,"re")</f>
        <v>2924</v>
      </c>
      <c r="BG4800" t="str">
        <f t="shared" si="831"/>
        <v>ru2924_</v>
      </c>
      <c r="BH4800" t="str">
        <f t="shared" si="832"/>
        <v>re2924_</v>
      </c>
      <c r="BI4800" t="str">
        <f t="shared" si="833"/>
        <v>_0</v>
      </c>
      <c r="BJ4800" t="str">
        <f t="shared" si="823"/>
        <v>_</v>
      </c>
      <c r="BK4800" t="str">
        <f>IF(ISERROR(MATCH(LEFT(C4800,5)&amp;B4800&amp;"_"&amp;A4800,$BK$1:BK4799,0)),LEFT(C4800,5)&amp;B4800&amp;"_"&amp;A4800,"")</f>
        <v/>
      </c>
      <c r="BL4800">
        <f>COUNTIFS($B$1:B4800,B4800)-COUNTIFS($B$1:B4800,B4800,$BK$1:BK4800,"")</f>
        <v>0</v>
      </c>
      <c r="BM4800" t="str">
        <f t="shared" si="824"/>
        <v/>
      </c>
    </row>
    <row r="4801" spans="51:65" x14ac:dyDescent="0.25">
      <c r="AY4801" t="str">
        <f t="shared" si="825"/>
        <v/>
      </c>
      <c r="AZ4801">
        <f t="shared" si="826"/>
        <v>0</v>
      </c>
      <c r="BA4801" t="str">
        <f t="shared" si="827"/>
        <v>QB</v>
      </c>
      <c r="BB4801" t="str">
        <f t="shared" si="828"/>
        <v>_</v>
      </c>
      <c r="BC4801" t="str">
        <f t="shared" si="829"/>
        <v>ru</v>
      </c>
      <c r="BD4801">
        <f>COUNTIFS($BB$1:BB4801,BB4801,$BC$1:BC4801,"ru")</f>
        <v>2925</v>
      </c>
      <c r="BE4801" t="str">
        <f t="shared" si="830"/>
        <v>re</v>
      </c>
      <c r="BF4801">
        <f>COUNTIFS($BB$1:BB4801,BB4801,$BE$1:BE4801,"re")</f>
        <v>2925</v>
      </c>
      <c r="BG4801" t="str">
        <f t="shared" si="831"/>
        <v>ru2925_</v>
      </c>
      <c r="BH4801" t="str">
        <f t="shared" si="832"/>
        <v>re2925_</v>
      </c>
      <c r="BI4801" t="str">
        <f t="shared" si="833"/>
        <v>_0</v>
      </c>
      <c r="BJ4801" t="str">
        <f t="shared" si="823"/>
        <v>_</v>
      </c>
      <c r="BK4801" t="str">
        <f>IF(ISERROR(MATCH(LEFT(C4801,5)&amp;B4801&amp;"_"&amp;A4801,$BK$1:BK4800,0)),LEFT(C4801,5)&amp;B4801&amp;"_"&amp;A4801,"")</f>
        <v/>
      </c>
      <c r="BL4801">
        <f>COUNTIFS($B$1:B4801,B4801)-COUNTIFS($B$1:B4801,B4801,$BK$1:BK4801,"")</f>
        <v>0</v>
      </c>
      <c r="BM4801" t="str">
        <f t="shared" si="824"/>
        <v/>
      </c>
    </row>
    <row r="4802" spans="51:65" x14ac:dyDescent="0.25">
      <c r="AY4802" t="str">
        <f t="shared" si="825"/>
        <v/>
      </c>
      <c r="AZ4802">
        <f t="shared" si="826"/>
        <v>0</v>
      </c>
      <c r="BA4802" t="str">
        <f t="shared" si="827"/>
        <v>QB</v>
      </c>
      <c r="BB4802" t="str">
        <f t="shared" si="828"/>
        <v>_</v>
      </c>
      <c r="BC4802" t="str">
        <f t="shared" si="829"/>
        <v>ru</v>
      </c>
      <c r="BD4802">
        <f>COUNTIFS($BB$1:BB4802,BB4802,$BC$1:BC4802,"ru")</f>
        <v>2926</v>
      </c>
      <c r="BE4802" t="str">
        <f t="shared" si="830"/>
        <v>re</v>
      </c>
      <c r="BF4802">
        <f>COUNTIFS($BB$1:BB4802,BB4802,$BE$1:BE4802,"re")</f>
        <v>2926</v>
      </c>
      <c r="BG4802" t="str">
        <f t="shared" si="831"/>
        <v>ru2926_</v>
      </c>
      <c r="BH4802" t="str">
        <f t="shared" si="832"/>
        <v>re2926_</v>
      </c>
      <c r="BI4802" t="str">
        <f t="shared" si="833"/>
        <v>_0</v>
      </c>
      <c r="BJ4802" t="str">
        <f t="shared" si="823"/>
        <v>_</v>
      </c>
      <c r="BK4802" t="str">
        <f>IF(ISERROR(MATCH(LEFT(C4802,5)&amp;B4802&amp;"_"&amp;A4802,$BK$1:BK4801,0)),LEFT(C4802,5)&amp;B4802&amp;"_"&amp;A4802,"")</f>
        <v/>
      </c>
      <c r="BL4802">
        <f>COUNTIFS($B$1:B4802,B4802)-COUNTIFS($B$1:B4802,B4802,$BK$1:BK4802,"")</f>
        <v>0</v>
      </c>
      <c r="BM4802" t="str">
        <f t="shared" si="824"/>
        <v/>
      </c>
    </row>
    <row r="4803" spans="51:65" x14ac:dyDescent="0.25">
      <c r="AY4803" t="str">
        <f t="shared" si="825"/>
        <v/>
      </c>
      <c r="AZ4803">
        <f t="shared" si="826"/>
        <v>0</v>
      </c>
      <c r="BA4803" t="str">
        <f t="shared" si="827"/>
        <v>QB</v>
      </c>
      <c r="BB4803" t="str">
        <f t="shared" si="828"/>
        <v>_</v>
      </c>
      <c r="BC4803" t="str">
        <f t="shared" si="829"/>
        <v>ru</v>
      </c>
      <c r="BD4803">
        <f>COUNTIFS($BB$1:BB4803,BB4803,$BC$1:BC4803,"ru")</f>
        <v>2927</v>
      </c>
      <c r="BE4803" t="str">
        <f t="shared" si="830"/>
        <v>re</v>
      </c>
      <c r="BF4803">
        <f>COUNTIFS($BB$1:BB4803,BB4803,$BE$1:BE4803,"re")</f>
        <v>2927</v>
      </c>
      <c r="BG4803" t="str">
        <f t="shared" si="831"/>
        <v>ru2927_</v>
      </c>
      <c r="BH4803" t="str">
        <f t="shared" si="832"/>
        <v>re2927_</v>
      </c>
      <c r="BI4803" t="str">
        <f t="shared" si="833"/>
        <v>_0</v>
      </c>
      <c r="BJ4803" t="str">
        <f t="shared" ref="BJ4803:BJ4866" si="834">LEFT(C4803,5)&amp;B4803&amp;"_"&amp;A4803</f>
        <v>_</v>
      </c>
      <c r="BK4803" t="str">
        <f>IF(ISERROR(MATCH(LEFT(C4803,5)&amp;B4803&amp;"_"&amp;A4803,$BK$1:BK4802,0)),LEFT(C4803,5)&amp;B4803&amp;"_"&amp;A4803,"")</f>
        <v/>
      </c>
      <c r="BL4803">
        <f>COUNTIFS($B$1:B4803,B4803)-COUNTIFS($B$1:B4803,B4803,$BK$1:BK4803,"")</f>
        <v>0</v>
      </c>
      <c r="BM4803" t="str">
        <f t="shared" ref="BM4803:BM4866" si="835">IF(BK4803="","",LEFT(C4803,5)&amp;B4803&amp;BL4803)</f>
        <v/>
      </c>
    </row>
    <row r="4804" spans="51:65" x14ac:dyDescent="0.25">
      <c r="AY4804" t="str">
        <f t="shared" si="825"/>
        <v/>
      </c>
      <c r="AZ4804">
        <f t="shared" si="826"/>
        <v>0</v>
      </c>
      <c r="BA4804" t="str">
        <f t="shared" si="827"/>
        <v>QB</v>
      </c>
      <c r="BB4804" t="str">
        <f t="shared" si="828"/>
        <v>_</v>
      </c>
      <c r="BC4804" t="str">
        <f t="shared" si="829"/>
        <v>ru</v>
      </c>
      <c r="BD4804">
        <f>COUNTIFS($BB$1:BB4804,BB4804,$BC$1:BC4804,"ru")</f>
        <v>2928</v>
      </c>
      <c r="BE4804" t="str">
        <f t="shared" si="830"/>
        <v>re</v>
      </c>
      <c r="BF4804">
        <f>COUNTIFS($BB$1:BB4804,BB4804,$BE$1:BE4804,"re")</f>
        <v>2928</v>
      </c>
      <c r="BG4804" t="str">
        <f t="shared" si="831"/>
        <v>ru2928_</v>
      </c>
      <c r="BH4804" t="str">
        <f t="shared" si="832"/>
        <v>re2928_</v>
      </c>
      <c r="BI4804" t="str">
        <f t="shared" si="833"/>
        <v>_0</v>
      </c>
      <c r="BJ4804" t="str">
        <f t="shared" si="834"/>
        <v>_</v>
      </c>
      <c r="BK4804" t="str">
        <f>IF(ISERROR(MATCH(LEFT(C4804,5)&amp;B4804&amp;"_"&amp;A4804,$BK$1:BK4803,0)),LEFT(C4804,5)&amp;B4804&amp;"_"&amp;A4804,"")</f>
        <v/>
      </c>
      <c r="BL4804">
        <f>COUNTIFS($B$1:B4804,B4804)-COUNTIFS($B$1:B4804,B4804,$BK$1:BK4804,"")</f>
        <v>0</v>
      </c>
      <c r="BM4804" t="str">
        <f t="shared" si="835"/>
        <v/>
      </c>
    </row>
    <row r="4805" spans="51:65" x14ac:dyDescent="0.25">
      <c r="AY4805" t="str">
        <f t="shared" si="825"/>
        <v/>
      </c>
      <c r="AZ4805">
        <f t="shared" si="826"/>
        <v>0</v>
      </c>
      <c r="BA4805" t="str">
        <f t="shared" si="827"/>
        <v>QB</v>
      </c>
      <c r="BB4805" t="str">
        <f t="shared" si="828"/>
        <v>_</v>
      </c>
      <c r="BC4805" t="str">
        <f t="shared" si="829"/>
        <v>ru</v>
      </c>
      <c r="BD4805">
        <f>COUNTIFS($BB$1:BB4805,BB4805,$BC$1:BC4805,"ru")</f>
        <v>2929</v>
      </c>
      <c r="BE4805" t="str">
        <f t="shared" si="830"/>
        <v>re</v>
      </c>
      <c r="BF4805">
        <f>COUNTIFS($BB$1:BB4805,BB4805,$BE$1:BE4805,"re")</f>
        <v>2929</v>
      </c>
      <c r="BG4805" t="str">
        <f t="shared" si="831"/>
        <v>ru2929_</v>
      </c>
      <c r="BH4805" t="str">
        <f t="shared" si="832"/>
        <v>re2929_</v>
      </c>
      <c r="BI4805" t="str">
        <f t="shared" si="833"/>
        <v>_0</v>
      </c>
      <c r="BJ4805" t="str">
        <f t="shared" si="834"/>
        <v>_</v>
      </c>
      <c r="BK4805" t="str">
        <f>IF(ISERROR(MATCH(LEFT(C4805,5)&amp;B4805&amp;"_"&amp;A4805,$BK$1:BK4804,0)),LEFT(C4805,5)&amp;B4805&amp;"_"&amp;A4805,"")</f>
        <v/>
      </c>
      <c r="BL4805">
        <f>COUNTIFS($B$1:B4805,B4805)-COUNTIFS($B$1:B4805,B4805,$BK$1:BK4805,"")</f>
        <v>0</v>
      </c>
      <c r="BM4805" t="str">
        <f t="shared" si="835"/>
        <v/>
      </c>
    </row>
    <row r="4806" spans="51:65" x14ac:dyDescent="0.25">
      <c r="AY4806" t="str">
        <f t="shared" si="825"/>
        <v/>
      </c>
      <c r="AZ4806">
        <f t="shared" si="826"/>
        <v>0</v>
      </c>
      <c r="BA4806" t="str">
        <f t="shared" si="827"/>
        <v>QB</v>
      </c>
      <c r="BB4806" t="str">
        <f t="shared" si="828"/>
        <v>_</v>
      </c>
      <c r="BC4806" t="str">
        <f t="shared" si="829"/>
        <v>ru</v>
      </c>
      <c r="BD4806">
        <f>COUNTIFS($BB$1:BB4806,BB4806,$BC$1:BC4806,"ru")</f>
        <v>2930</v>
      </c>
      <c r="BE4806" t="str">
        <f t="shared" si="830"/>
        <v>re</v>
      </c>
      <c r="BF4806">
        <f>COUNTIFS($BB$1:BB4806,BB4806,$BE$1:BE4806,"re")</f>
        <v>2930</v>
      </c>
      <c r="BG4806" t="str">
        <f t="shared" si="831"/>
        <v>ru2930_</v>
      </c>
      <c r="BH4806" t="str">
        <f t="shared" si="832"/>
        <v>re2930_</v>
      </c>
      <c r="BI4806" t="str">
        <f t="shared" si="833"/>
        <v>_0</v>
      </c>
      <c r="BJ4806" t="str">
        <f t="shared" si="834"/>
        <v>_</v>
      </c>
      <c r="BK4806" t="str">
        <f>IF(ISERROR(MATCH(LEFT(C4806,5)&amp;B4806&amp;"_"&amp;A4806,$BK$1:BK4805,0)),LEFT(C4806,5)&amp;B4806&amp;"_"&amp;A4806,"")</f>
        <v/>
      </c>
      <c r="BL4806">
        <f>COUNTIFS($B$1:B4806,B4806)-COUNTIFS($B$1:B4806,B4806,$BK$1:BK4806,"")</f>
        <v>0</v>
      </c>
      <c r="BM4806" t="str">
        <f t="shared" si="835"/>
        <v/>
      </c>
    </row>
    <row r="4807" spans="51:65" x14ac:dyDescent="0.25">
      <c r="AY4807" t="str">
        <f t="shared" si="825"/>
        <v/>
      </c>
      <c r="AZ4807">
        <f t="shared" si="826"/>
        <v>0</v>
      </c>
      <c r="BA4807" t="str">
        <f t="shared" si="827"/>
        <v>QB</v>
      </c>
      <c r="BB4807" t="str">
        <f t="shared" si="828"/>
        <v>_</v>
      </c>
      <c r="BC4807" t="str">
        <f t="shared" si="829"/>
        <v>ru</v>
      </c>
      <c r="BD4807">
        <f>COUNTIFS($BB$1:BB4807,BB4807,$BC$1:BC4807,"ru")</f>
        <v>2931</v>
      </c>
      <c r="BE4807" t="str">
        <f t="shared" si="830"/>
        <v>re</v>
      </c>
      <c r="BF4807">
        <f>COUNTIFS($BB$1:BB4807,BB4807,$BE$1:BE4807,"re")</f>
        <v>2931</v>
      </c>
      <c r="BG4807" t="str">
        <f t="shared" si="831"/>
        <v>ru2931_</v>
      </c>
      <c r="BH4807" t="str">
        <f t="shared" si="832"/>
        <v>re2931_</v>
      </c>
      <c r="BI4807" t="str">
        <f t="shared" si="833"/>
        <v>_0</v>
      </c>
      <c r="BJ4807" t="str">
        <f t="shared" si="834"/>
        <v>_</v>
      </c>
      <c r="BK4807" t="str">
        <f>IF(ISERROR(MATCH(LEFT(C4807,5)&amp;B4807&amp;"_"&amp;A4807,$BK$1:BK4806,0)),LEFT(C4807,5)&amp;B4807&amp;"_"&amp;A4807,"")</f>
        <v/>
      </c>
      <c r="BL4807">
        <f>COUNTIFS($B$1:B4807,B4807)-COUNTIFS($B$1:B4807,B4807,$BK$1:BK4807,"")</f>
        <v>0</v>
      </c>
      <c r="BM4807" t="str">
        <f t="shared" si="835"/>
        <v/>
      </c>
    </row>
    <row r="4808" spans="51:65" x14ac:dyDescent="0.25">
      <c r="AY4808" t="str">
        <f t="shared" si="825"/>
        <v/>
      </c>
      <c r="AZ4808">
        <f t="shared" si="826"/>
        <v>0</v>
      </c>
      <c r="BA4808" t="str">
        <f t="shared" si="827"/>
        <v>QB</v>
      </c>
      <c r="BB4808" t="str">
        <f t="shared" si="828"/>
        <v>_</v>
      </c>
      <c r="BC4808" t="str">
        <f t="shared" si="829"/>
        <v>ru</v>
      </c>
      <c r="BD4808">
        <f>COUNTIFS($BB$1:BB4808,BB4808,$BC$1:BC4808,"ru")</f>
        <v>2932</v>
      </c>
      <c r="BE4808" t="str">
        <f t="shared" si="830"/>
        <v>re</v>
      </c>
      <c r="BF4808">
        <f>COUNTIFS($BB$1:BB4808,BB4808,$BE$1:BE4808,"re")</f>
        <v>2932</v>
      </c>
      <c r="BG4808" t="str">
        <f t="shared" si="831"/>
        <v>ru2932_</v>
      </c>
      <c r="BH4808" t="str">
        <f t="shared" si="832"/>
        <v>re2932_</v>
      </c>
      <c r="BI4808" t="str">
        <f t="shared" si="833"/>
        <v>_0</v>
      </c>
      <c r="BJ4808" t="str">
        <f t="shared" si="834"/>
        <v>_</v>
      </c>
      <c r="BK4808" t="str">
        <f>IF(ISERROR(MATCH(LEFT(C4808,5)&amp;B4808&amp;"_"&amp;A4808,$BK$1:BK4807,0)),LEFT(C4808,5)&amp;B4808&amp;"_"&amp;A4808,"")</f>
        <v/>
      </c>
      <c r="BL4808">
        <f>COUNTIFS($B$1:B4808,B4808)-COUNTIFS($B$1:B4808,B4808,$BK$1:BK4808,"")</f>
        <v>0</v>
      </c>
      <c r="BM4808" t="str">
        <f t="shared" si="835"/>
        <v/>
      </c>
    </row>
    <row r="4809" spans="51:65" x14ac:dyDescent="0.25">
      <c r="AY4809" t="str">
        <f t="shared" si="825"/>
        <v/>
      </c>
      <c r="AZ4809">
        <f t="shared" si="826"/>
        <v>0</v>
      </c>
      <c r="BA4809" t="str">
        <f t="shared" si="827"/>
        <v>QB</v>
      </c>
      <c r="BB4809" t="str">
        <f t="shared" si="828"/>
        <v>_</v>
      </c>
      <c r="BC4809" t="str">
        <f t="shared" si="829"/>
        <v>ru</v>
      </c>
      <c r="BD4809">
        <f>COUNTIFS($BB$1:BB4809,BB4809,$BC$1:BC4809,"ru")</f>
        <v>2933</v>
      </c>
      <c r="BE4809" t="str">
        <f t="shared" si="830"/>
        <v>re</v>
      </c>
      <c r="BF4809">
        <f>COUNTIFS($BB$1:BB4809,BB4809,$BE$1:BE4809,"re")</f>
        <v>2933</v>
      </c>
      <c r="BG4809" t="str">
        <f t="shared" si="831"/>
        <v>ru2933_</v>
      </c>
      <c r="BH4809" t="str">
        <f t="shared" si="832"/>
        <v>re2933_</v>
      </c>
      <c r="BI4809" t="str">
        <f t="shared" si="833"/>
        <v>_0</v>
      </c>
      <c r="BJ4809" t="str">
        <f t="shared" si="834"/>
        <v>_</v>
      </c>
      <c r="BK4809" t="str">
        <f>IF(ISERROR(MATCH(LEFT(C4809,5)&amp;B4809&amp;"_"&amp;A4809,$BK$1:BK4808,0)),LEFT(C4809,5)&amp;B4809&amp;"_"&amp;A4809,"")</f>
        <v/>
      </c>
      <c r="BL4809">
        <f>COUNTIFS($B$1:B4809,B4809)-COUNTIFS($B$1:B4809,B4809,$BK$1:BK4809,"")</f>
        <v>0</v>
      </c>
      <c r="BM4809" t="str">
        <f t="shared" si="835"/>
        <v/>
      </c>
    </row>
    <row r="4810" spans="51:65" x14ac:dyDescent="0.25">
      <c r="AY4810" t="str">
        <f t="shared" si="825"/>
        <v/>
      </c>
      <c r="AZ4810">
        <f t="shared" si="826"/>
        <v>0</v>
      </c>
      <c r="BA4810" t="str">
        <f t="shared" si="827"/>
        <v>QB</v>
      </c>
      <c r="BB4810" t="str">
        <f t="shared" si="828"/>
        <v>_</v>
      </c>
      <c r="BC4810" t="str">
        <f t="shared" si="829"/>
        <v>ru</v>
      </c>
      <c r="BD4810">
        <f>COUNTIFS($BB$1:BB4810,BB4810,$BC$1:BC4810,"ru")</f>
        <v>2934</v>
      </c>
      <c r="BE4810" t="str">
        <f t="shared" si="830"/>
        <v>re</v>
      </c>
      <c r="BF4810">
        <f>COUNTIFS($BB$1:BB4810,BB4810,$BE$1:BE4810,"re")</f>
        <v>2934</v>
      </c>
      <c r="BG4810" t="str">
        <f t="shared" si="831"/>
        <v>ru2934_</v>
      </c>
      <c r="BH4810" t="str">
        <f t="shared" si="832"/>
        <v>re2934_</v>
      </c>
      <c r="BI4810" t="str">
        <f t="shared" si="833"/>
        <v>_0</v>
      </c>
      <c r="BJ4810" t="str">
        <f t="shared" si="834"/>
        <v>_</v>
      </c>
      <c r="BK4810" t="str">
        <f>IF(ISERROR(MATCH(LEFT(C4810,5)&amp;B4810&amp;"_"&amp;A4810,$BK$1:BK4809,0)),LEFT(C4810,5)&amp;B4810&amp;"_"&amp;A4810,"")</f>
        <v/>
      </c>
      <c r="BL4810">
        <f>COUNTIFS($B$1:B4810,B4810)-COUNTIFS($B$1:B4810,B4810,$BK$1:BK4810,"")</f>
        <v>0</v>
      </c>
      <c r="BM4810" t="str">
        <f t="shared" si="835"/>
        <v/>
      </c>
    </row>
    <row r="4811" spans="51:65" x14ac:dyDescent="0.25">
      <c r="AY4811" t="str">
        <f t="shared" si="825"/>
        <v/>
      </c>
      <c r="AZ4811">
        <f t="shared" si="826"/>
        <v>0</v>
      </c>
      <c r="BA4811" t="str">
        <f t="shared" si="827"/>
        <v>QB</v>
      </c>
      <c r="BB4811" t="str">
        <f t="shared" si="828"/>
        <v>_</v>
      </c>
      <c r="BC4811" t="str">
        <f t="shared" si="829"/>
        <v>ru</v>
      </c>
      <c r="BD4811">
        <f>COUNTIFS($BB$1:BB4811,BB4811,$BC$1:BC4811,"ru")</f>
        <v>2935</v>
      </c>
      <c r="BE4811" t="str">
        <f t="shared" si="830"/>
        <v>re</v>
      </c>
      <c r="BF4811">
        <f>COUNTIFS($BB$1:BB4811,BB4811,$BE$1:BE4811,"re")</f>
        <v>2935</v>
      </c>
      <c r="BG4811" t="str">
        <f t="shared" si="831"/>
        <v>ru2935_</v>
      </c>
      <c r="BH4811" t="str">
        <f t="shared" si="832"/>
        <v>re2935_</v>
      </c>
      <c r="BI4811" t="str">
        <f t="shared" si="833"/>
        <v>_0</v>
      </c>
      <c r="BJ4811" t="str">
        <f t="shared" si="834"/>
        <v>_</v>
      </c>
      <c r="BK4811" t="str">
        <f>IF(ISERROR(MATCH(LEFT(C4811,5)&amp;B4811&amp;"_"&amp;A4811,$BK$1:BK4810,0)),LEFT(C4811,5)&amp;B4811&amp;"_"&amp;A4811,"")</f>
        <v/>
      </c>
      <c r="BL4811">
        <f>COUNTIFS($B$1:B4811,B4811)-COUNTIFS($B$1:B4811,B4811,$BK$1:BK4811,"")</f>
        <v>0</v>
      </c>
      <c r="BM4811" t="str">
        <f t="shared" si="835"/>
        <v/>
      </c>
    </row>
    <row r="4812" spans="51:65" x14ac:dyDescent="0.25">
      <c r="AY4812" t="str">
        <f t="shared" si="825"/>
        <v/>
      </c>
      <c r="AZ4812">
        <f t="shared" si="826"/>
        <v>0</v>
      </c>
      <c r="BA4812" t="str">
        <f t="shared" si="827"/>
        <v>QB</v>
      </c>
      <c r="BB4812" t="str">
        <f t="shared" si="828"/>
        <v>_</v>
      </c>
      <c r="BC4812" t="str">
        <f t="shared" si="829"/>
        <v>ru</v>
      </c>
      <c r="BD4812">
        <f>COUNTIFS($BB$1:BB4812,BB4812,$BC$1:BC4812,"ru")</f>
        <v>2936</v>
      </c>
      <c r="BE4812" t="str">
        <f t="shared" si="830"/>
        <v>re</v>
      </c>
      <c r="BF4812">
        <f>COUNTIFS($BB$1:BB4812,BB4812,$BE$1:BE4812,"re")</f>
        <v>2936</v>
      </c>
      <c r="BG4812" t="str">
        <f t="shared" si="831"/>
        <v>ru2936_</v>
      </c>
      <c r="BH4812" t="str">
        <f t="shared" si="832"/>
        <v>re2936_</v>
      </c>
      <c r="BI4812" t="str">
        <f t="shared" si="833"/>
        <v>_0</v>
      </c>
      <c r="BJ4812" t="str">
        <f t="shared" si="834"/>
        <v>_</v>
      </c>
      <c r="BK4812" t="str">
        <f>IF(ISERROR(MATCH(LEFT(C4812,5)&amp;B4812&amp;"_"&amp;A4812,$BK$1:BK4811,0)),LEFT(C4812,5)&amp;B4812&amp;"_"&amp;A4812,"")</f>
        <v/>
      </c>
      <c r="BL4812">
        <f>COUNTIFS($B$1:B4812,B4812)-COUNTIFS($B$1:B4812,B4812,$BK$1:BK4812,"")</f>
        <v>0</v>
      </c>
      <c r="BM4812" t="str">
        <f t="shared" si="835"/>
        <v/>
      </c>
    </row>
    <row r="4813" spans="51:65" x14ac:dyDescent="0.25">
      <c r="AY4813" t="str">
        <f t="shared" si="825"/>
        <v/>
      </c>
      <c r="AZ4813">
        <f t="shared" si="826"/>
        <v>0</v>
      </c>
      <c r="BA4813" t="str">
        <f t="shared" si="827"/>
        <v>QB</v>
      </c>
      <c r="BB4813" t="str">
        <f t="shared" si="828"/>
        <v>_</v>
      </c>
      <c r="BC4813" t="str">
        <f t="shared" si="829"/>
        <v>ru</v>
      </c>
      <c r="BD4813">
        <f>COUNTIFS($BB$1:BB4813,BB4813,$BC$1:BC4813,"ru")</f>
        <v>2937</v>
      </c>
      <c r="BE4813" t="str">
        <f t="shared" si="830"/>
        <v>re</v>
      </c>
      <c r="BF4813">
        <f>COUNTIFS($BB$1:BB4813,BB4813,$BE$1:BE4813,"re")</f>
        <v>2937</v>
      </c>
      <c r="BG4813" t="str">
        <f t="shared" si="831"/>
        <v>ru2937_</v>
      </c>
      <c r="BH4813" t="str">
        <f t="shared" si="832"/>
        <v>re2937_</v>
      </c>
      <c r="BI4813" t="str">
        <f t="shared" si="833"/>
        <v>_0</v>
      </c>
      <c r="BJ4813" t="str">
        <f t="shared" si="834"/>
        <v>_</v>
      </c>
      <c r="BK4813" t="str">
        <f>IF(ISERROR(MATCH(LEFT(C4813,5)&amp;B4813&amp;"_"&amp;A4813,$BK$1:BK4812,0)),LEFT(C4813,5)&amp;B4813&amp;"_"&amp;A4813,"")</f>
        <v/>
      </c>
      <c r="BL4813">
        <f>COUNTIFS($B$1:B4813,B4813)-COUNTIFS($B$1:B4813,B4813,$BK$1:BK4813,"")</f>
        <v>0</v>
      </c>
      <c r="BM4813" t="str">
        <f t="shared" si="835"/>
        <v/>
      </c>
    </row>
    <row r="4814" spans="51:65" x14ac:dyDescent="0.25">
      <c r="AY4814" t="str">
        <f t="shared" si="825"/>
        <v/>
      </c>
      <c r="AZ4814">
        <f t="shared" si="826"/>
        <v>0</v>
      </c>
      <c r="BA4814" t="str">
        <f t="shared" si="827"/>
        <v>QB</v>
      </c>
      <c r="BB4814" t="str">
        <f t="shared" si="828"/>
        <v>_</v>
      </c>
      <c r="BC4814" t="str">
        <f t="shared" si="829"/>
        <v>ru</v>
      </c>
      <c r="BD4814">
        <f>COUNTIFS($BB$1:BB4814,BB4814,$BC$1:BC4814,"ru")</f>
        <v>2938</v>
      </c>
      <c r="BE4814" t="str">
        <f t="shared" si="830"/>
        <v>re</v>
      </c>
      <c r="BF4814">
        <f>COUNTIFS($BB$1:BB4814,BB4814,$BE$1:BE4814,"re")</f>
        <v>2938</v>
      </c>
      <c r="BG4814" t="str">
        <f t="shared" si="831"/>
        <v>ru2938_</v>
      </c>
      <c r="BH4814" t="str">
        <f t="shared" si="832"/>
        <v>re2938_</v>
      </c>
      <c r="BI4814" t="str">
        <f t="shared" si="833"/>
        <v>_0</v>
      </c>
      <c r="BJ4814" t="str">
        <f t="shared" si="834"/>
        <v>_</v>
      </c>
      <c r="BK4814" t="str">
        <f>IF(ISERROR(MATCH(LEFT(C4814,5)&amp;B4814&amp;"_"&amp;A4814,$BK$1:BK4813,0)),LEFT(C4814,5)&amp;B4814&amp;"_"&amp;A4814,"")</f>
        <v/>
      </c>
      <c r="BL4814">
        <f>COUNTIFS($B$1:B4814,B4814)-COUNTIFS($B$1:B4814,B4814,$BK$1:BK4814,"")</f>
        <v>0</v>
      </c>
      <c r="BM4814" t="str">
        <f t="shared" si="835"/>
        <v/>
      </c>
    </row>
    <row r="4815" spans="51:65" x14ac:dyDescent="0.25">
      <c r="AY4815" t="str">
        <f t="shared" si="825"/>
        <v/>
      </c>
      <c r="AZ4815">
        <f t="shared" si="826"/>
        <v>0</v>
      </c>
      <c r="BA4815" t="str">
        <f t="shared" si="827"/>
        <v>QB</v>
      </c>
      <c r="BB4815" t="str">
        <f t="shared" si="828"/>
        <v>_</v>
      </c>
      <c r="BC4815" t="str">
        <f t="shared" si="829"/>
        <v>ru</v>
      </c>
      <c r="BD4815">
        <f>COUNTIFS($BB$1:BB4815,BB4815,$BC$1:BC4815,"ru")</f>
        <v>2939</v>
      </c>
      <c r="BE4815" t="str">
        <f t="shared" si="830"/>
        <v>re</v>
      </c>
      <c r="BF4815">
        <f>COUNTIFS($BB$1:BB4815,BB4815,$BE$1:BE4815,"re")</f>
        <v>2939</v>
      </c>
      <c r="BG4815" t="str">
        <f t="shared" si="831"/>
        <v>ru2939_</v>
      </c>
      <c r="BH4815" t="str">
        <f t="shared" si="832"/>
        <v>re2939_</v>
      </c>
      <c r="BI4815" t="str">
        <f t="shared" si="833"/>
        <v>_0</v>
      </c>
      <c r="BJ4815" t="str">
        <f t="shared" si="834"/>
        <v>_</v>
      </c>
      <c r="BK4815" t="str">
        <f>IF(ISERROR(MATCH(LEFT(C4815,5)&amp;B4815&amp;"_"&amp;A4815,$BK$1:BK4814,0)),LEFT(C4815,5)&amp;B4815&amp;"_"&amp;A4815,"")</f>
        <v/>
      </c>
      <c r="BL4815">
        <f>COUNTIFS($B$1:B4815,B4815)-COUNTIFS($B$1:B4815,B4815,$BK$1:BK4815,"")</f>
        <v>0</v>
      </c>
      <c r="BM4815" t="str">
        <f t="shared" si="835"/>
        <v/>
      </c>
    </row>
    <row r="4816" spans="51:65" x14ac:dyDescent="0.25">
      <c r="AY4816" t="str">
        <f t="shared" si="825"/>
        <v/>
      </c>
      <c r="AZ4816">
        <f t="shared" si="826"/>
        <v>0</v>
      </c>
      <c r="BA4816" t="str">
        <f t="shared" si="827"/>
        <v>QB</v>
      </c>
      <c r="BB4816" t="str">
        <f t="shared" si="828"/>
        <v>_</v>
      </c>
      <c r="BC4816" t="str">
        <f t="shared" si="829"/>
        <v>ru</v>
      </c>
      <c r="BD4816">
        <f>COUNTIFS($BB$1:BB4816,BB4816,$BC$1:BC4816,"ru")</f>
        <v>2940</v>
      </c>
      <c r="BE4816" t="str">
        <f t="shared" si="830"/>
        <v>re</v>
      </c>
      <c r="BF4816">
        <f>COUNTIFS($BB$1:BB4816,BB4816,$BE$1:BE4816,"re")</f>
        <v>2940</v>
      </c>
      <c r="BG4816" t="str">
        <f t="shared" si="831"/>
        <v>ru2940_</v>
      </c>
      <c r="BH4816" t="str">
        <f t="shared" si="832"/>
        <v>re2940_</v>
      </c>
      <c r="BI4816" t="str">
        <f t="shared" si="833"/>
        <v>_0</v>
      </c>
      <c r="BJ4816" t="str">
        <f t="shared" si="834"/>
        <v>_</v>
      </c>
      <c r="BK4816" t="str">
        <f>IF(ISERROR(MATCH(LEFT(C4816,5)&amp;B4816&amp;"_"&amp;A4816,$BK$1:BK4815,0)),LEFT(C4816,5)&amp;B4816&amp;"_"&amp;A4816,"")</f>
        <v/>
      </c>
      <c r="BL4816">
        <f>COUNTIFS($B$1:B4816,B4816)-COUNTIFS($B$1:B4816,B4816,$BK$1:BK4816,"")</f>
        <v>0</v>
      </c>
      <c r="BM4816" t="str">
        <f t="shared" si="835"/>
        <v/>
      </c>
    </row>
    <row r="4817" spans="51:65" x14ac:dyDescent="0.25">
      <c r="AY4817" t="str">
        <f t="shared" si="825"/>
        <v/>
      </c>
      <c r="AZ4817">
        <f t="shared" si="826"/>
        <v>0</v>
      </c>
      <c r="BA4817" t="str">
        <f t="shared" si="827"/>
        <v>QB</v>
      </c>
      <c r="BB4817" t="str">
        <f t="shared" si="828"/>
        <v>_</v>
      </c>
      <c r="BC4817" t="str">
        <f t="shared" si="829"/>
        <v>ru</v>
      </c>
      <c r="BD4817">
        <f>COUNTIFS($BB$1:BB4817,BB4817,$BC$1:BC4817,"ru")</f>
        <v>2941</v>
      </c>
      <c r="BE4817" t="str">
        <f t="shared" si="830"/>
        <v>re</v>
      </c>
      <c r="BF4817">
        <f>COUNTIFS($BB$1:BB4817,BB4817,$BE$1:BE4817,"re")</f>
        <v>2941</v>
      </c>
      <c r="BG4817" t="str">
        <f t="shared" si="831"/>
        <v>ru2941_</v>
      </c>
      <c r="BH4817" t="str">
        <f t="shared" si="832"/>
        <v>re2941_</v>
      </c>
      <c r="BI4817" t="str">
        <f t="shared" si="833"/>
        <v>_0</v>
      </c>
      <c r="BJ4817" t="str">
        <f t="shared" si="834"/>
        <v>_</v>
      </c>
      <c r="BK4817" t="str">
        <f>IF(ISERROR(MATCH(LEFT(C4817,5)&amp;B4817&amp;"_"&amp;A4817,$BK$1:BK4816,0)),LEFT(C4817,5)&amp;B4817&amp;"_"&amp;A4817,"")</f>
        <v/>
      </c>
      <c r="BL4817">
        <f>COUNTIFS($B$1:B4817,B4817)-COUNTIFS($B$1:B4817,B4817,$BK$1:BK4817,"")</f>
        <v>0</v>
      </c>
      <c r="BM4817" t="str">
        <f t="shared" si="835"/>
        <v/>
      </c>
    </row>
    <row r="4818" spans="51:65" x14ac:dyDescent="0.25">
      <c r="AY4818" t="str">
        <f t="shared" si="825"/>
        <v/>
      </c>
      <c r="AZ4818">
        <f t="shared" si="826"/>
        <v>0</v>
      </c>
      <c r="BA4818" t="str">
        <f t="shared" si="827"/>
        <v>QB</v>
      </c>
      <c r="BB4818" t="str">
        <f t="shared" si="828"/>
        <v>_</v>
      </c>
      <c r="BC4818" t="str">
        <f t="shared" si="829"/>
        <v>ru</v>
      </c>
      <c r="BD4818">
        <f>COUNTIFS($BB$1:BB4818,BB4818,$BC$1:BC4818,"ru")</f>
        <v>2942</v>
      </c>
      <c r="BE4818" t="str">
        <f t="shared" si="830"/>
        <v>re</v>
      </c>
      <c r="BF4818">
        <f>COUNTIFS($BB$1:BB4818,BB4818,$BE$1:BE4818,"re")</f>
        <v>2942</v>
      </c>
      <c r="BG4818" t="str">
        <f t="shared" si="831"/>
        <v>ru2942_</v>
      </c>
      <c r="BH4818" t="str">
        <f t="shared" si="832"/>
        <v>re2942_</v>
      </c>
      <c r="BI4818" t="str">
        <f t="shared" si="833"/>
        <v>_0</v>
      </c>
      <c r="BJ4818" t="str">
        <f t="shared" si="834"/>
        <v>_</v>
      </c>
      <c r="BK4818" t="str">
        <f>IF(ISERROR(MATCH(LEFT(C4818,5)&amp;B4818&amp;"_"&amp;A4818,$BK$1:BK4817,0)),LEFT(C4818,5)&amp;B4818&amp;"_"&amp;A4818,"")</f>
        <v/>
      </c>
      <c r="BL4818">
        <f>COUNTIFS($B$1:B4818,B4818)-COUNTIFS($B$1:B4818,B4818,$BK$1:BK4818,"")</f>
        <v>0</v>
      </c>
      <c r="BM4818" t="str">
        <f t="shared" si="835"/>
        <v/>
      </c>
    </row>
    <row r="4819" spans="51:65" x14ac:dyDescent="0.25">
      <c r="AY4819" t="str">
        <f t="shared" si="825"/>
        <v/>
      </c>
      <c r="AZ4819">
        <f t="shared" si="826"/>
        <v>0</v>
      </c>
      <c r="BA4819" t="str">
        <f t="shared" si="827"/>
        <v>QB</v>
      </c>
      <c r="BB4819" t="str">
        <f t="shared" si="828"/>
        <v>_</v>
      </c>
      <c r="BC4819" t="str">
        <f t="shared" si="829"/>
        <v>ru</v>
      </c>
      <c r="BD4819">
        <f>COUNTIFS($BB$1:BB4819,BB4819,$BC$1:BC4819,"ru")</f>
        <v>2943</v>
      </c>
      <c r="BE4819" t="str">
        <f t="shared" si="830"/>
        <v>re</v>
      </c>
      <c r="BF4819">
        <f>COUNTIFS($BB$1:BB4819,BB4819,$BE$1:BE4819,"re")</f>
        <v>2943</v>
      </c>
      <c r="BG4819" t="str">
        <f t="shared" si="831"/>
        <v>ru2943_</v>
      </c>
      <c r="BH4819" t="str">
        <f t="shared" si="832"/>
        <v>re2943_</v>
      </c>
      <c r="BI4819" t="str">
        <f t="shared" si="833"/>
        <v>_0</v>
      </c>
      <c r="BJ4819" t="str">
        <f t="shared" si="834"/>
        <v>_</v>
      </c>
      <c r="BK4819" t="str">
        <f>IF(ISERROR(MATCH(LEFT(C4819,5)&amp;B4819&amp;"_"&amp;A4819,$BK$1:BK4818,0)),LEFT(C4819,5)&amp;B4819&amp;"_"&amp;A4819,"")</f>
        <v/>
      </c>
      <c r="BL4819">
        <f>COUNTIFS($B$1:B4819,B4819)-COUNTIFS($B$1:B4819,B4819,$BK$1:BK4819,"")</f>
        <v>0</v>
      </c>
      <c r="BM4819" t="str">
        <f t="shared" si="835"/>
        <v/>
      </c>
    </row>
    <row r="4820" spans="51:65" x14ac:dyDescent="0.25">
      <c r="AY4820" t="str">
        <f t="shared" si="825"/>
        <v/>
      </c>
      <c r="AZ4820">
        <f t="shared" si="826"/>
        <v>0</v>
      </c>
      <c r="BA4820" t="str">
        <f t="shared" si="827"/>
        <v>QB</v>
      </c>
      <c r="BB4820" t="str">
        <f t="shared" si="828"/>
        <v>_</v>
      </c>
      <c r="BC4820" t="str">
        <f t="shared" si="829"/>
        <v>ru</v>
      </c>
      <c r="BD4820">
        <f>COUNTIFS($BB$1:BB4820,BB4820,$BC$1:BC4820,"ru")</f>
        <v>2944</v>
      </c>
      <c r="BE4820" t="str">
        <f t="shared" si="830"/>
        <v>re</v>
      </c>
      <c r="BF4820">
        <f>COUNTIFS($BB$1:BB4820,BB4820,$BE$1:BE4820,"re")</f>
        <v>2944</v>
      </c>
      <c r="BG4820" t="str">
        <f t="shared" si="831"/>
        <v>ru2944_</v>
      </c>
      <c r="BH4820" t="str">
        <f t="shared" si="832"/>
        <v>re2944_</v>
      </c>
      <c r="BI4820" t="str">
        <f t="shared" si="833"/>
        <v>_0</v>
      </c>
      <c r="BJ4820" t="str">
        <f t="shared" si="834"/>
        <v>_</v>
      </c>
      <c r="BK4820" t="str">
        <f>IF(ISERROR(MATCH(LEFT(C4820,5)&amp;B4820&amp;"_"&amp;A4820,$BK$1:BK4819,0)),LEFT(C4820,5)&amp;B4820&amp;"_"&amp;A4820,"")</f>
        <v/>
      </c>
      <c r="BL4820">
        <f>COUNTIFS($B$1:B4820,B4820)-COUNTIFS($B$1:B4820,B4820,$BK$1:BK4820,"")</f>
        <v>0</v>
      </c>
      <c r="BM4820" t="str">
        <f t="shared" si="835"/>
        <v/>
      </c>
    </row>
    <row r="4821" spans="51:65" x14ac:dyDescent="0.25">
      <c r="AY4821" t="str">
        <f t="shared" si="825"/>
        <v/>
      </c>
      <c r="AZ4821">
        <f t="shared" si="826"/>
        <v>0</v>
      </c>
      <c r="BA4821" t="str">
        <f t="shared" si="827"/>
        <v>QB</v>
      </c>
      <c r="BB4821" t="str">
        <f t="shared" si="828"/>
        <v>_</v>
      </c>
      <c r="BC4821" t="str">
        <f t="shared" si="829"/>
        <v>ru</v>
      </c>
      <c r="BD4821">
        <f>COUNTIFS($BB$1:BB4821,BB4821,$BC$1:BC4821,"ru")</f>
        <v>2945</v>
      </c>
      <c r="BE4821" t="str">
        <f t="shared" si="830"/>
        <v>re</v>
      </c>
      <c r="BF4821">
        <f>COUNTIFS($BB$1:BB4821,BB4821,$BE$1:BE4821,"re")</f>
        <v>2945</v>
      </c>
      <c r="BG4821" t="str">
        <f t="shared" si="831"/>
        <v>ru2945_</v>
      </c>
      <c r="BH4821" t="str">
        <f t="shared" si="832"/>
        <v>re2945_</v>
      </c>
      <c r="BI4821" t="str">
        <f t="shared" si="833"/>
        <v>_0</v>
      </c>
      <c r="BJ4821" t="str">
        <f t="shared" si="834"/>
        <v>_</v>
      </c>
      <c r="BK4821" t="str">
        <f>IF(ISERROR(MATCH(LEFT(C4821,5)&amp;B4821&amp;"_"&amp;A4821,$BK$1:BK4820,0)),LEFT(C4821,5)&amp;B4821&amp;"_"&amp;A4821,"")</f>
        <v/>
      </c>
      <c r="BL4821">
        <f>COUNTIFS($B$1:B4821,B4821)-COUNTIFS($B$1:B4821,B4821,$BK$1:BK4821,"")</f>
        <v>0</v>
      </c>
      <c r="BM4821" t="str">
        <f t="shared" si="835"/>
        <v/>
      </c>
    </row>
    <row r="4822" spans="51:65" x14ac:dyDescent="0.25">
      <c r="AY4822" t="str">
        <f t="shared" si="825"/>
        <v/>
      </c>
      <c r="AZ4822">
        <f t="shared" si="826"/>
        <v>0</v>
      </c>
      <c r="BA4822" t="str">
        <f t="shared" si="827"/>
        <v>QB</v>
      </c>
      <c r="BB4822" t="str">
        <f t="shared" si="828"/>
        <v>_</v>
      </c>
      <c r="BC4822" t="str">
        <f t="shared" si="829"/>
        <v>ru</v>
      </c>
      <c r="BD4822">
        <f>COUNTIFS($BB$1:BB4822,BB4822,$BC$1:BC4822,"ru")</f>
        <v>2946</v>
      </c>
      <c r="BE4822" t="str">
        <f t="shared" si="830"/>
        <v>re</v>
      </c>
      <c r="BF4822">
        <f>COUNTIFS($BB$1:BB4822,BB4822,$BE$1:BE4822,"re")</f>
        <v>2946</v>
      </c>
      <c r="BG4822" t="str">
        <f t="shared" si="831"/>
        <v>ru2946_</v>
      </c>
      <c r="BH4822" t="str">
        <f t="shared" si="832"/>
        <v>re2946_</v>
      </c>
      <c r="BI4822" t="str">
        <f t="shared" si="833"/>
        <v>_0</v>
      </c>
      <c r="BJ4822" t="str">
        <f t="shared" si="834"/>
        <v>_</v>
      </c>
      <c r="BK4822" t="str">
        <f>IF(ISERROR(MATCH(LEFT(C4822,5)&amp;B4822&amp;"_"&amp;A4822,$BK$1:BK4821,0)),LEFT(C4822,5)&amp;B4822&amp;"_"&amp;A4822,"")</f>
        <v/>
      </c>
      <c r="BL4822">
        <f>COUNTIFS($B$1:B4822,B4822)-COUNTIFS($B$1:B4822,B4822,$BK$1:BK4822,"")</f>
        <v>0</v>
      </c>
      <c r="BM4822" t="str">
        <f t="shared" si="835"/>
        <v/>
      </c>
    </row>
    <row r="4823" spans="51:65" x14ac:dyDescent="0.25">
      <c r="AY4823" t="str">
        <f t="shared" si="825"/>
        <v/>
      </c>
      <c r="AZ4823">
        <f t="shared" si="826"/>
        <v>0</v>
      </c>
      <c r="BA4823" t="str">
        <f t="shared" si="827"/>
        <v>QB</v>
      </c>
      <c r="BB4823" t="str">
        <f t="shared" si="828"/>
        <v>_</v>
      </c>
      <c r="BC4823" t="str">
        <f t="shared" si="829"/>
        <v>ru</v>
      </c>
      <c r="BD4823">
        <f>COUNTIFS($BB$1:BB4823,BB4823,$BC$1:BC4823,"ru")</f>
        <v>2947</v>
      </c>
      <c r="BE4823" t="str">
        <f t="shared" si="830"/>
        <v>re</v>
      </c>
      <c r="BF4823">
        <f>COUNTIFS($BB$1:BB4823,BB4823,$BE$1:BE4823,"re")</f>
        <v>2947</v>
      </c>
      <c r="BG4823" t="str">
        <f t="shared" si="831"/>
        <v>ru2947_</v>
      </c>
      <c r="BH4823" t="str">
        <f t="shared" si="832"/>
        <v>re2947_</v>
      </c>
      <c r="BI4823" t="str">
        <f t="shared" si="833"/>
        <v>_0</v>
      </c>
      <c r="BJ4823" t="str">
        <f t="shared" si="834"/>
        <v>_</v>
      </c>
      <c r="BK4823" t="str">
        <f>IF(ISERROR(MATCH(LEFT(C4823,5)&amp;B4823&amp;"_"&amp;A4823,$BK$1:BK4822,0)),LEFT(C4823,5)&amp;B4823&amp;"_"&amp;A4823,"")</f>
        <v/>
      </c>
      <c r="BL4823">
        <f>COUNTIFS($B$1:B4823,B4823)-COUNTIFS($B$1:B4823,B4823,$BK$1:BK4823,"")</f>
        <v>0</v>
      </c>
      <c r="BM4823" t="str">
        <f t="shared" si="835"/>
        <v/>
      </c>
    </row>
    <row r="4824" spans="51:65" x14ac:dyDescent="0.25">
      <c r="AY4824" t="str">
        <f t="shared" si="825"/>
        <v/>
      </c>
      <c r="AZ4824">
        <f t="shared" si="826"/>
        <v>0</v>
      </c>
      <c r="BA4824" t="str">
        <f t="shared" si="827"/>
        <v>QB</v>
      </c>
      <c r="BB4824" t="str">
        <f t="shared" si="828"/>
        <v>_</v>
      </c>
      <c r="BC4824" t="str">
        <f t="shared" si="829"/>
        <v>ru</v>
      </c>
      <c r="BD4824">
        <f>COUNTIFS($BB$1:BB4824,BB4824,$BC$1:BC4824,"ru")</f>
        <v>2948</v>
      </c>
      <c r="BE4824" t="str">
        <f t="shared" si="830"/>
        <v>re</v>
      </c>
      <c r="BF4824">
        <f>COUNTIFS($BB$1:BB4824,BB4824,$BE$1:BE4824,"re")</f>
        <v>2948</v>
      </c>
      <c r="BG4824" t="str">
        <f t="shared" si="831"/>
        <v>ru2948_</v>
      </c>
      <c r="BH4824" t="str">
        <f t="shared" si="832"/>
        <v>re2948_</v>
      </c>
      <c r="BI4824" t="str">
        <f t="shared" si="833"/>
        <v>_0</v>
      </c>
      <c r="BJ4824" t="str">
        <f t="shared" si="834"/>
        <v>_</v>
      </c>
      <c r="BK4824" t="str">
        <f>IF(ISERROR(MATCH(LEFT(C4824,5)&amp;B4824&amp;"_"&amp;A4824,$BK$1:BK4823,0)),LEFT(C4824,5)&amp;B4824&amp;"_"&amp;A4824,"")</f>
        <v/>
      </c>
      <c r="BL4824">
        <f>COUNTIFS($B$1:B4824,B4824)-COUNTIFS($B$1:B4824,B4824,$BK$1:BK4824,"")</f>
        <v>0</v>
      </c>
      <c r="BM4824" t="str">
        <f t="shared" si="835"/>
        <v/>
      </c>
    </row>
    <row r="4825" spans="51:65" x14ac:dyDescent="0.25">
      <c r="AY4825" t="str">
        <f t="shared" si="825"/>
        <v/>
      </c>
      <c r="AZ4825">
        <f t="shared" si="826"/>
        <v>0</v>
      </c>
      <c r="BA4825" t="str">
        <f t="shared" si="827"/>
        <v>QB</v>
      </c>
      <c r="BB4825" t="str">
        <f t="shared" si="828"/>
        <v>_</v>
      </c>
      <c r="BC4825" t="str">
        <f t="shared" si="829"/>
        <v>ru</v>
      </c>
      <c r="BD4825">
        <f>COUNTIFS($BB$1:BB4825,BB4825,$BC$1:BC4825,"ru")</f>
        <v>2949</v>
      </c>
      <c r="BE4825" t="str">
        <f t="shared" si="830"/>
        <v>re</v>
      </c>
      <c r="BF4825">
        <f>COUNTIFS($BB$1:BB4825,BB4825,$BE$1:BE4825,"re")</f>
        <v>2949</v>
      </c>
      <c r="BG4825" t="str">
        <f t="shared" si="831"/>
        <v>ru2949_</v>
      </c>
      <c r="BH4825" t="str">
        <f t="shared" si="832"/>
        <v>re2949_</v>
      </c>
      <c r="BI4825" t="str">
        <f t="shared" si="833"/>
        <v>_0</v>
      </c>
      <c r="BJ4825" t="str">
        <f t="shared" si="834"/>
        <v>_</v>
      </c>
      <c r="BK4825" t="str">
        <f>IF(ISERROR(MATCH(LEFT(C4825,5)&amp;B4825&amp;"_"&amp;A4825,$BK$1:BK4824,0)),LEFT(C4825,5)&amp;B4825&amp;"_"&amp;A4825,"")</f>
        <v/>
      </c>
      <c r="BL4825">
        <f>COUNTIFS($B$1:B4825,B4825)-COUNTIFS($B$1:B4825,B4825,$BK$1:BK4825,"")</f>
        <v>0</v>
      </c>
      <c r="BM4825" t="str">
        <f t="shared" si="835"/>
        <v/>
      </c>
    </row>
    <row r="4826" spans="51:65" x14ac:dyDescent="0.25">
      <c r="AY4826" t="str">
        <f t="shared" si="825"/>
        <v/>
      </c>
      <c r="AZ4826">
        <f t="shared" si="826"/>
        <v>0</v>
      </c>
      <c r="BA4826" t="str">
        <f t="shared" si="827"/>
        <v>QB</v>
      </c>
      <c r="BB4826" t="str">
        <f t="shared" si="828"/>
        <v>_</v>
      </c>
      <c r="BC4826" t="str">
        <f t="shared" si="829"/>
        <v>ru</v>
      </c>
      <c r="BD4826">
        <f>COUNTIFS($BB$1:BB4826,BB4826,$BC$1:BC4826,"ru")</f>
        <v>2950</v>
      </c>
      <c r="BE4826" t="str">
        <f t="shared" si="830"/>
        <v>re</v>
      </c>
      <c r="BF4826">
        <f>COUNTIFS($BB$1:BB4826,BB4826,$BE$1:BE4826,"re")</f>
        <v>2950</v>
      </c>
      <c r="BG4826" t="str">
        <f t="shared" si="831"/>
        <v>ru2950_</v>
      </c>
      <c r="BH4826" t="str">
        <f t="shared" si="832"/>
        <v>re2950_</v>
      </c>
      <c r="BI4826" t="str">
        <f t="shared" si="833"/>
        <v>_0</v>
      </c>
      <c r="BJ4826" t="str">
        <f t="shared" si="834"/>
        <v>_</v>
      </c>
      <c r="BK4826" t="str">
        <f>IF(ISERROR(MATCH(LEFT(C4826,5)&amp;B4826&amp;"_"&amp;A4826,$BK$1:BK4825,0)),LEFT(C4826,5)&amp;B4826&amp;"_"&amp;A4826,"")</f>
        <v/>
      </c>
      <c r="BL4826">
        <f>COUNTIFS($B$1:B4826,B4826)-COUNTIFS($B$1:B4826,B4826,$BK$1:BK4826,"")</f>
        <v>0</v>
      </c>
      <c r="BM4826" t="str">
        <f t="shared" si="835"/>
        <v/>
      </c>
    </row>
    <row r="4827" spans="51:65" x14ac:dyDescent="0.25">
      <c r="AY4827" t="str">
        <f t="shared" si="825"/>
        <v/>
      </c>
      <c r="AZ4827">
        <f t="shared" si="826"/>
        <v>0</v>
      </c>
      <c r="BA4827" t="str">
        <f t="shared" si="827"/>
        <v>QB</v>
      </c>
      <c r="BB4827" t="str">
        <f t="shared" si="828"/>
        <v>_</v>
      </c>
      <c r="BC4827" t="str">
        <f t="shared" si="829"/>
        <v>ru</v>
      </c>
      <c r="BD4827">
        <f>COUNTIFS($BB$1:BB4827,BB4827,$BC$1:BC4827,"ru")</f>
        <v>2951</v>
      </c>
      <c r="BE4827" t="str">
        <f t="shared" si="830"/>
        <v>re</v>
      </c>
      <c r="BF4827">
        <f>COUNTIFS($BB$1:BB4827,BB4827,$BE$1:BE4827,"re")</f>
        <v>2951</v>
      </c>
      <c r="BG4827" t="str">
        <f t="shared" si="831"/>
        <v>ru2951_</v>
      </c>
      <c r="BH4827" t="str">
        <f t="shared" si="832"/>
        <v>re2951_</v>
      </c>
      <c r="BI4827" t="str">
        <f t="shared" si="833"/>
        <v>_0</v>
      </c>
      <c r="BJ4827" t="str">
        <f t="shared" si="834"/>
        <v>_</v>
      </c>
      <c r="BK4827" t="str">
        <f>IF(ISERROR(MATCH(LEFT(C4827,5)&amp;B4827&amp;"_"&amp;A4827,$BK$1:BK4826,0)),LEFT(C4827,5)&amp;B4827&amp;"_"&amp;A4827,"")</f>
        <v/>
      </c>
      <c r="BL4827">
        <f>COUNTIFS($B$1:B4827,B4827)-COUNTIFS($B$1:B4827,B4827,$BK$1:BK4827,"")</f>
        <v>0</v>
      </c>
      <c r="BM4827" t="str">
        <f t="shared" si="835"/>
        <v/>
      </c>
    </row>
    <row r="4828" spans="51:65" x14ac:dyDescent="0.25">
      <c r="AY4828" t="str">
        <f t="shared" si="825"/>
        <v/>
      </c>
      <c r="AZ4828">
        <f t="shared" si="826"/>
        <v>0</v>
      </c>
      <c r="BA4828" t="str">
        <f t="shared" si="827"/>
        <v>QB</v>
      </c>
      <c r="BB4828" t="str">
        <f t="shared" si="828"/>
        <v>_</v>
      </c>
      <c r="BC4828" t="str">
        <f t="shared" si="829"/>
        <v>ru</v>
      </c>
      <c r="BD4828">
        <f>COUNTIFS($BB$1:BB4828,BB4828,$BC$1:BC4828,"ru")</f>
        <v>2952</v>
      </c>
      <c r="BE4828" t="str">
        <f t="shared" si="830"/>
        <v>re</v>
      </c>
      <c r="BF4828">
        <f>COUNTIFS($BB$1:BB4828,BB4828,$BE$1:BE4828,"re")</f>
        <v>2952</v>
      </c>
      <c r="BG4828" t="str">
        <f t="shared" si="831"/>
        <v>ru2952_</v>
      </c>
      <c r="BH4828" t="str">
        <f t="shared" si="832"/>
        <v>re2952_</v>
      </c>
      <c r="BI4828" t="str">
        <f t="shared" si="833"/>
        <v>_0</v>
      </c>
      <c r="BJ4828" t="str">
        <f t="shared" si="834"/>
        <v>_</v>
      </c>
      <c r="BK4828" t="str">
        <f>IF(ISERROR(MATCH(LEFT(C4828,5)&amp;B4828&amp;"_"&amp;A4828,$BK$1:BK4827,0)),LEFT(C4828,5)&amp;B4828&amp;"_"&amp;A4828,"")</f>
        <v/>
      </c>
      <c r="BL4828">
        <f>COUNTIFS($B$1:B4828,B4828)-COUNTIFS($B$1:B4828,B4828,$BK$1:BK4828,"")</f>
        <v>0</v>
      </c>
      <c r="BM4828" t="str">
        <f t="shared" si="835"/>
        <v/>
      </c>
    </row>
    <row r="4829" spans="51:65" x14ac:dyDescent="0.25">
      <c r="AY4829" t="str">
        <f t="shared" si="825"/>
        <v/>
      </c>
      <c r="AZ4829">
        <f t="shared" si="826"/>
        <v>0</v>
      </c>
      <c r="BA4829" t="str">
        <f t="shared" si="827"/>
        <v>QB</v>
      </c>
      <c r="BB4829" t="str">
        <f t="shared" si="828"/>
        <v>_</v>
      </c>
      <c r="BC4829" t="str">
        <f t="shared" si="829"/>
        <v>ru</v>
      </c>
      <c r="BD4829">
        <f>COUNTIFS($BB$1:BB4829,BB4829,$BC$1:BC4829,"ru")</f>
        <v>2953</v>
      </c>
      <c r="BE4829" t="str">
        <f t="shared" si="830"/>
        <v>re</v>
      </c>
      <c r="BF4829">
        <f>COUNTIFS($BB$1:BB4829,BB4829,$BE$1:BE4829,"re")</f>
        <v>2953</v>
      </c>
      <c r="BG4829" t="str">
        <f t="shared" si="831"/>
        <v>ru2953_</v>
      </c>
      <c r="BH4829" t="str">
        <f t="shared" si="832"/>
        <v>re2953_</v>
      </c>
      <c r="BI4829" t="str">
        <f t="shared" si="833"/>
        <v>_0</v>
      </c>
      <c r="BJ4829" t="str">
        <f t="shared" si="834"/>
        <v>_</v>
      </c>
      <c r="BK4829" t="str">
        <f>IF(ISERROR(MATCH(LEFT(C4829,5)&amp;B4829&amp;"_"&amp;A4829,$BK$1:BK4828,0)),LEFT(C4829,5)&amp;B4829&amp;"_"&amp;A4829,"")</f>
        <v/>
      </c>
      <c r="BL4829">
        <f>COUNTIFS($B$1:B4829,B4829)-COUNTIFS($B$1:B4829,B4829,$BK$1:BK4829,"")</f>
        <v>0</v>
      </c>
      <c r="BM4829" t="str">
        <f t="shared" si="835"/>
        <v/>
      </c>
    </row>
    <row r="4830" spans="51:65" x14ac:dyDescent="0.25">
      <c r="AY4830" t="str">
        <f t="shared" si="825"/>
        <v/>
      </c>
      <c r="AZ4830">
        <f t="shared" si="826"/>
        <v>0</v>
      </c>
      <c r="BA4830" t="str">
        <f t="shared" si="827"/>
        <v>QB</v>
      </c>
      <c r="BB4830" t="str">
        <f t="shared" si="828"/>
        <v>_</v>
      </c>
      <c r="BC4830" t="str">
        <f t="shared" si="829"/>
        <v>ru</v>
      </c>
      <c r="BD4830">
        <f>COUNTIFS($BB$1:BB4830,BB4830,$BC$1:BC4830,"ru")</f>
        <v>2954</v>
      </c>
      <c r="BE4830" t="str">
        <f t="shared" si="830"/>
        <v>re</v>
      </c>
      <c r="BF4830">
        <f>COUNTIFS($BB$1:BB4830,BB4830,$BE$1:BE4830,"re")</f>
        <v>2954</v>
      </c>
      <c r="BG4830" t="str">
        <f t="shared" si="831"/>
        <v>ru2954_</v>
      </c>
      <c r="BH4830" t="str">
        <f t="shared" si="832"/>
        <v>re2954_</v>
      </c>
      <c r="BI4830" t="str">
        <f t="shared" si="833"/>
        <v>_0</v>
      </c>
      <c r="BJ4830" t="str">
        <f t="shared" si="834"/>
        <v>_</v>
      </c>
      <c r="BK4830" t="str">
        <f>IF(ISERROR(MATCH(LEFT(C4830,5)&amp;B4830&amp;"_"&amp;A4830,$BK$1:BK4829,0)),LEFT(C4830,5)&amp;B4830&amp;"_"&amp;A4830,"")</f>
        <v/>
      </c>
      <c r="BL4830">
        <f>COUNTIFS($B$1:B4830,B4830)-COUNTIFS($B$1:B4830,B4830,$BK$1:BK4830,"")</f>
        <v>0</v>
      </c>
      <c r="BM4830" t="str">
        <f t="shared" si="835"/>
        <v/>
      </c>
    </row>
    <row r="4831" spans="51:65" x14ac:dyDescent="0.25">
      <c r="AY4831" t="str">
        <f t="shared" si="825"/>
        <v/>
      </c>
      <c r="AZ4831">
        <f t="shared" si="826"/>
        <v>0</v>
      </c>
      <c r="BA4831" t="str">
        <f t="shared" si="827"/>
        <v>QB</v>
      </c>
      <c r="BB4831" t="str">
        <f t="shared" si="828"/>
        <v>_</v>
      </c>
      <c r="BC4831" t="str">
        <f t="shared" si="829"/>
        <v>ru</v>
      </c>
      <c r="BD4831">
        <f>COUNTIFS($BB$1:BB4831,BB4831,$BC$1:BC4831,"ru")</f>
        <v>2955</v>
      </c>
      <c r="BE4831" t="str">
        <f t="shared" si="830"/>
        <v>re</v>
      </c>
      <c r="BF4831">
        <f>COUNTIFS($BB$1:BB4831,BB4831,$BE$1:BE4831,"re")</f>
        <v>2955</v>
      </c>
      <c r="BG4831" t="str">
        <f t="shared" si="831"/>
        <v>ru2955_</v>
      </c>
      <c r="BH4831" t="str">
        <f t="shared" si="832"/>
        <v>re2955_</v>
      </c>
      <c r="BI4831" t="str">
        <f t="shared" si="833"/>
        <v>_0</v>
      </c>
      <c r="BJ4831" t="str">
        <f t="shared" si="834"/>
        <v>_</v>
      </c>
      <c r="BK4831" t="str">
        <f>IF(ISERROR(MATCH(LEFT(C4831,5)&amp;B4831&amp;"_"&amp;A4831,$BK$1:BK4830,0)),LEFT(C4831,5)&amp;B4831&amp;"_"&amp;A4831,"")</f>
        <v/>
      </c>
      <c r="BL4831">
        <f>COUNTIFS($B$1:B4831,B4831)-COUNTIFS($B$1:B4831,B4831,$BK$1:BK4831,"")</f>
        <v>0</v>
      </c>
      <c r="BM4831" t="str">
        <f t="shared" si="835"/>
        <v/>
      </c>
    </row>
    <row r="4832" spans="51:65" x14ac:dyDescent="0.25">
      <c r="AY4832" t="str">
        <f t="shared" si="825"/>
        <v/>
      </c>
      <c r="AZ4832">
        <f t="shared" si="826"/>
        <v>0</v>
      </c>
      <c r="BA4832" t="str">
        <f t="shared" si="827"/>
        <v>QB</v>
      </c>
      <c r="BB4832" t="str">
        <f t="shared" si="828"/>
        <v>_</v>
      </c>
      <c r="BC4832" t="str">
        <f t="shared" si="829"/>
        <v>ru</v>
      </c>
      <c r="BD4832">
        <f>COUNTIFS($BB$1:BB4832,BB4832,$BC$1:BC4832,"ru")</f>
        <v>2956</v>
      </c>
      <c r="BE4832" t="str">
        <f t="shared" si="830"/>
        <v>re</v>
      </c>
      <c r="BF4832">
        <f>COUNTIFS($BB$1:BB4832,BB4832,$BE$1:BE4832,"re")</f>
        <v>2956</v>
      </c>
      <c r="BG4832" t="str">
        <f t="shared" si="831"/>
        <v>ru2956_</v>
      </c>
      <c r="BH4832" t="str">
        <f t="shared" si="832"/>
        <v>re2956_</v>
      </c>
      <c r="BI4832" t="str">
        <f t="shared" si="833"/>
        <v>_0</v>
      </c>
      <c r="BJ4832" t="str">
        <f t="shared" si="834"/>
        <v>_</v>
      </c>
      <c r="BK4832" t="str">
        <f>IF(ISERROR(MATCH(LEFT(C4832,5)&amp;B4832&amp;"_"&amp;A4832,$BK$1:BK4831,0)),LEFT(C4832,5)&amp;B4832&amp;"_"&amp;A4832,"")</f>
        <v/>
      </c>
      <c r="BL4832">
        <f>COUNTIFS($B$1:B4832,B4832)-COUNTIFS($B$1:B4832,B4832,$BK$1:BK4832,"")</f>
        <v>0</v>
      </c>
      <c r="BM4832" t="str">
        <f t="shared" si="835"/>
        <v/>
      </c>
    </row>
    <row r="4833" spans="51:65" x14ac:dyDescent="0.25">
      <c r="AY4833" t="str">
        <f t="shared" si="825"/>
        <v/>
      </c>
      <c r="AZ4833">
        <f t="shared" si="826"/>
        <v>0</v>
      </c>
      <c r="BA4833" t="str">
        <f t="shared" si="827"/>
        <v>QB</v>
      </c>
      <c r="BB4833" t="str">
        <f t="shared" si="828"/>
        <v>_</v>
      </c>
      <c r="BC4833" t="str">
        <f t="shared" si="829"/>
        <v>ru</v>
      </c>
      <c r="BD4833">
        <f>COUNTIFS($BB$1:BB4833,BB4833,$BC$1:BC4833,"ru")</f>
        <v>2957</v>
      </c>
      <c r="BE4833" t="str">
        <f t="shared" si="830"/>
        <v>re</v>
      </c>
      <c r="BF4833">
        <f>COUNTIFS($BB$1:BB4833,BB4833,$BE$1:BE4833,"re")</f>
        <v>2957</v>
      </c>
      <c r="BG4833" t="str">
        <f t="shared" si="831"/>
        <v>ru2957_</v>
      </c>
      <c r="BH4833" t="str">
        <f t="shared" si="832"/>
        <v>re2957_</v>
      </c>
      <c r="BI4833" t="str">
        <f t="shared" si="833"/>
        <v>_0</v>
      </c>
      <c r="BJ4833" t="str">
        <f t="shared" si="834"/>
        <v>_</v>
      </c>
      <c r="BK4833" t="str">
        <f>IF(ISERROR(MATCH(LEFT(C4833,5)&amp;B4833&amp;"_"&amp;A4833,$BK$1:BK4832,0)),LEFT(C4833,5)&amp;B4833&amp;"_"&amp;A4833,"")</f>
        <v/>
      </c>
      <c r="BL4833">
        <f>COUNTIFS($B$1:B4833,B4833)-COUNTIFS($B$1:B4833,B4833,$BK$1:BK4833,"")</f>
        <v>0</v>
      </c>
      <c r="BM4833" t="str">
        <f t="shared" si="835"/>
        <v/>
      </c>
    </row>
    <row r="4834" spans="51:65" x14ac:dyDescent="0.25">
      <c r="AY4834" t="str">
        <f t="shared" si="825"/>
        <v/>
      </c>
      <c r="AZ4834">
        <f t="shared" si="826"/>
        <v>0</v>
      </c>
      <c r="BA4834" t="str">
        <f t="shared" si="827"/>
        <v>QB</v>
      </c>
      <c r="BB4834" t="str">
        <f t="shared" si="828"/>
        <v>_</v>
      </c>
      <c r="BC4834" t="str">
        <f t="shared" si="829"/>
        <v>ru</v>
      </c>
      <c r="BD4834">
        <f>COUNTIFS($BB$1:BB4834,BB4834,$BC$1:BC4834,"ru")</f>
        <v>2958</v>
      </c>
      <c r="BE4834" t="str">
        <f t="shared" si="830"/>
        <v>re</v>
      </c>
      <c r="BF4834">
        <f>COUNTIFS($BB$1:BB4834,BB4834,$BE$1:BE4834,"re")</f>
        <v>2958</v>
      </c>
      <c r="BG4834" t="str">
        <f t="shared" si="831"/>
        <v>ru2958_</v>
      </c>
      <c r="BH4834" t="str">
        <f t="shared" si="832"/>
        <v>re2958_</v>
      </c>
      <c r="BI4834" t="str">
        <f t="shared" si="833"/>
        <v>_0</v>
      </c>
      <c r="BJ4834" t="str">
        <f t="shared" si="834"/>
        <v>_</v>
      </c>
      <c r="BK4834" t="str">
        <f>IF(ISERROR(MATCH(LEFT(C4834,5)&amp;B4834&amp;"_"&amp;A4834,$BK$1:BK4833,0)),LEFT(C4834,5)&amp;B4834&amp;"_"&amp;A4834,"")</f>
        <v/>
      </c>
      <c r="BL4834">
        <f>COUNTIFS($B$1:B4834,B4834)-COUNTIFS($B$1:B4834,B4834,$BK$1:BK4834,"")</f>
        <v>0</v>
      </c>
      <c r="BM4834" t="str">
        <f t="shared" si="835"/>
        <v/>
      </c>
    </row>
    <row r="4835" spans="51:65" x14ac:dyDescent="0.25">
      <c r="AY4835" t="str">
        <f t="shared" si="825"/>
        <v/>
      </c>
      <c r="AZ4835">
        <f t="shared" si="826"/>
        <v>0</v>
      </c>
      <c r="BA4835" t="str">
        <f t="shared" si="827"/>
        <v>QB</v>
      </c>
      <c r="BB4835" t="str">
        <f t="shared" si="828"/>
        <v>_</v>
      </c>
      <c r="BC4835" t="str">
        <f t="shared" si="829"/>
        <v>ru</v>
      </c>
      <c r="BD4835">
        <f>COUNTIFS($BB$1:BB4835,BB4835,$BC$1:BC4835,"ru")</f>
        <v>2959</v>
      </c>
      <c r="BE4835" t="str">
        <f t="shared" si="830"/>
        <v>re</v>
      </c>
      <c r="BF4835">
        <f>COUNTIFS($BB$1:BB4835,BB4835,$BE$1:BE4835,"re")</f>
        <v>2959</v>
      </c>
      <c r="BG4835" t="str">
        <f t="shared" si="831"/>
        <v>ru2959_</v>
      </c>
      <c r="BH4835" t="str">
        <f t="shared" si="832"/>
        <v>re2959_</v>
      </c>
      <c r="BI4835" t="str">
        <f t="shared" si="833"/>
        <v>_0</v>
      </c>
      <c r="BJ4835" t="str">
        <f t="shared" si="834"/>
        <v>_</v>
      </c>
      <c r="BK4835" t="str">
        <f>IF(ISERROR(MATCH(LEFT(C4835,5)&amp;B4835&amp;"_"&amp;A4835,$BK$1:BK4834,0)),LEFT(C4835,5)&amp;B4835&amp;"_"&amp;A4835,"")</f>
        <v/>
      </c>
      <c r="BL4835">
        <f>COUNTIFS($B$1:B4835,B4835)-COUNTIFS($B$1:B4835,B4835,$BK$1:BK4835,"")</f>
        <v>0</v>
      </c>
      <c r="BM4835" t="str">
        <f t="shared" si="835"/>
        <v/>
      </c>
    </row>
    <row r="4836" spans="51:65" x14ac:dyDescent="0.25">
      <c r="AY4836" t="str">
        <f t="shared" ref="AY4836:AY4899" si="836">IF(ISNUMBER(AP4836),LEFT(C4836,7)&amp;"_"&amp;B4836,"")</f>
        <v/>
      </c>
      <c r="AZ4836">
        <f t="shared" ref="AZ4836:AZ4899" si="837">A4836</f>
        <v>0</v>
      </c>
      <c r="BA4836" t="str">
        <f t="shared" ref="BA4836:BA4899" si="838">IF(G4836="NA","","QB")</f>
        <v>QB</v>
      </c>
      <c r="BB4836" t="str">
        <f t="shared" ref="BB4836:BB4899" si="839">LEFT(C4836,7)&amp;"_"&amp;B4836</f>
        <v>_</v>
      </c>
      <c r="BC4836" t="str">
        <f t="shared" ref="BC4836:BC4899" si="840">IF(X4836="NA","","ru")</f>
        <v>ru</v>
      </c>
      <c r="BD4836">
        <f>COUNTIFS($BB$1:BB4836,BB4836,$BC$1:BC4836,"ru")</f>
        <v>2960</v>
      </c>
      <c r="BE4836" t="str">
        <f t="shared" ref="BE4836:BE4899" si="841">IF(AD4836="NA","","re")</f>
        <v>re</v>
      </c>
      <c r="BF4836">
        <f>COUNTIFS($BB$1:BB4836,BB4836,$BE$1:BE4836,"re")</f>
        <v>2960</v>
      </c>
      <c r="BG4836" t="str">
        <f t="shared" ref="BG4836:BG4899" si="842">BC4836&amp;BD4836&amp;$BB4836</f>
        <v>ru2960_</v>
      </c>
      <c r="BH4836" t="str">
        <f t="shared" ref="BH4836:BH4899" si="843">BE4836&amp;BF4836&amp;$BB4836</f>
        <v>re2960_</v>
      </c>
      <c r="BI4836" t="str">
        <f t="shared" ref="BI4836:BI4899" si="844">BB4836&amp;AZ4836</f>
        <v>_0</v>
      </c>
      <c r="BJ4836" t="str">
        <f t="shared" si="834"/>
        <v>_</v>
      </c>
      <c r="BK4836" t="str">
        <f>IF(ISERROR(MATCH(LEFT(C4836,5)&amp;B4836&amp;"_"&amp;A4836,$BK$1:BK4835,0)),LEFT(C4836,5)&amp;B4836&amp;"_"&amp;A4836,"")</f>
        <v/>
      </c>
      <c r="BL4836">
        <f>COUNTIFS($B$1:B4836,B4836)-COUNTIFS($B$1:B4836,B4836,$BK$1:BK4836,"")</f>
        <v>0</v>
      </c>
      <c r="BM4836" t="str">
        <f t="shared" si="835"/>
        <v/>
      </c>
    </row>
    <row r="4837" spans="51:65" x14ac:dyDescent="0.25">
      <c r="AY4837" t="str">
        <f t="shared" si="836"/>
        <v/>
      </c>
      <c r="AZ4837">
        <f t="shared" si="837"/>
        <v>0</v>
      </c>
      <c r="BA4837" t="str">
        <f t="shared" si="838"/>
        <v>QB</v>
      </c>
      <c r="BB4837" t="str">
        <f t="shared" si="839"/>
        <v>_</v>
      </c>
      <c r="BC4837" t="str">
        <f t="shared" si="840"/>
        <v>ru</v>
      </c>
      <c r="BD4837">
        <f>COUNTIFS($BB$1:BB4837,BB4837,$BC$1:BC4837,"ru")</f>
        <v>2961</v>
      </c>
      <c r="BE4837" t="str">
        <f t="shared" si="841"/>
        <v>re</v>
      </c>
      <c r="BF4837">
        <f>COUNTIFS($BB$1:BB4837,BB4837,$BE$1:BE4837,"re")</f>
        <v>2961</v>
      </c>
      <c r="BG4837" t="str">
        <f t="shared" si="842"/>
        <v>ru2961_</v>
      </c>
      <c r="BH4837" t="str">
        <f t="shared" si="843"/>
        <v>re2961_</v>
      </c>
      <c r="BI4837" t="str">
        <f t="shared" si="844"/>
        <v>_0</v>
      </c>
      <c r="BJ4837" t="str">
        <f t="shared" si="834"/>
        <v>_</v>
      </c>
      <c r="BK4837" t="str">
        <f>IF(ISERROR(MATCH(LEFT(C4837,5)&amp;B4837&amp;"_"&amp;A4837,$BK$1:BK4836,0)),LEFT(C4837,5)&amp;B4837&amp;"_"&amp;A4837,"")</f>
        <v/>
      </c>
      <c r="BL4837">
        <f>COUNTIFS($B$1:B4837,B4837)-COUNTIFS($B$1:B4837,B4837,$BK$1:BK4837,"")</f>
        <v>0</v>
      </c>
      <c r="BM4837" t="str">
        <f t="shared" si="835"/>
        <v/>
      </c>
    </row>
    <row r="4838" spans="51:65" x14ac:dyDescent="0.25">
      <c r="AY4838" t="str">
        <f t="shared" si="836"/>
        <v/>
      </c>
      <c r="AZ4838">
        <f t="shared" si="837"/>
        <v>0</v>
      </c>
      <c r="BA4838" t="str">
        <f t="shared" si="838"/>
        <v>QB</v>
      </c>
      <c r="BB4838" t="str">
        <f t="shared" si="839"/>
        <v>_</v>
      </c>
      <c r="BC4838" t="str">
        <f t="shared" si="840"/>
        <v>ru</v>
      </c>
      <c r="BD4838">
        <f>COUNTIFS($BB$1:BB4838,BB4838,$BC$1:BC4838,"ru")</f>
        <v>2962</v>
      </c>
      <c r="BE4838" t="str">
        <f t="shared" si="841"/>
        <v>re</v>
      </c>
      <c r="BF4838">
        <f>COUNTIFS($BB$1:BB4838,BB4838,$BE$1:BE4838,"re")</f>
        <v>2962</v>
      </c>
      <c r="BG4838" t="str">
        <f t="shared" si="842"/>
        <v>ru2962_</v>
      </c>
      <c r="BH4838" t="str">
        <f t="shared" si="843"/>
        <v>re2962_</v>
      </c>
      <c r="BI4838" t="str">
        <f t="shared" si="844"/>
        <v>_0</v>
      </c>
      <c r="BJ4838" t="str">
        <f t="shared" si="834"/>
        <v>_</v>
      </c>
      <c r="BK4838" t="str">
        <f>IF(ISERROR(MATCH(LEFT(C4838,5)&amp;B4838&amp;"_"&amp;A4838,$BK$1:BK4837,0)),LEFT(C4838,5)&amp;B4838&amp;"_"&amp;A4838,"")</f>
        <v/>
      </c>
      <c r="BL4838">
        <f>COUNTIFS($B$1:B4838,B4838)-COUNTIFS($B$1:B4838,B4838,$BK$1:BK4838,"")</f>
        <v>0</v>
      </c>
      <c r="BM4838" t="str">
        <f t="shared" si="835"/>
        <v/>
      </c>
    </row>
    <row r="4839" spans="51:65" x14ac:dyDescent="0.25">
      <c r="AY4839" t="str">
        <f t="shared" si="836"/>
        <v/>
      </c>
      <c r="AZ4839">
        <f t="shared" si="837"/>
        <v>0</v>
      </c>
      <c r="BA4839" t="str">
        <f t="shared" si="838"/>
        <v>QB</v>
      </c>
      <c r="BB4839" t="str">
        <f t="shared" si="839"/>
        <v>_</v>
      </c>
      <c r="BC4839" t="str">
        <f t="shared" si="840"/>
        <v>ru</v>
      </c>
      <c r="BD4839">
        <f>COUNTIFS($BB$1:BB4839,BB4839,$BC$1:BC4839,"ru")</f>
        <v>2963</v>
      </c>
      <c r="BE4839" t="str">
        <f t="shared" si="841"/>
        <v>re</v>
      </c>
      <c r="BF4839">
        <f>COUNTIFS($BB$1:BB4839,BB4839,$BE$1:BE4839,"re")</f>
        <v>2963</v>
      </c>
      <c r="BG4839" t="str">
        <f t="shared" si="842"/>
        <v>ru2963_</v>
      </c>
      <c r="BH4839" t="str">
        <f t="shared" si="843"/>
        <v>re2963_</v>
      </c>
      <c r="BI4839" t="str">
        <f t="shared" si="844"/>
        <v>_0</v>
      </c>
      <c r="BJ4839" t="str">
        <f t="shared" si="834"/>
        <v>_</v>
      </c>
      <c r="BK4839" t="str">
        <f>IF(ISERROR(MATCH(LEFT(C4839,5)&amp;B4839&amp;"_"&amp;A4839,$BK$1:BK4838,0)),LEFT(C4839,5)&amp;B4839&amp;"_"&amp;A4839,"")</f>
        <v/>
      </c>
      <c r="BL4839">
        <f>COUNTIFS($B$1:B4839,B4839)-COUNTIFS($B$1:B4839,B4839,$BK$1:BK4839,"")</f>
        <v>0</v>
      </c>
      <c r="BM4839" t="str">
        <f t="shared" si="835"/>
        <v/>
      </c>
    </row>
    <row r="4840" spans="51:65" x14ac:dyDescent="0.25">
      <c r="AY4840" t="str">
        <f t="shared" si="836"/>
        <v/>
      </c>
      <c r="AZ4840">
        <f t="shared" si="837"/>
        <v>0</v>
      </c>
      <c r="BA4840" t="str">
        <f t="shared" si="838"/>
        <v>QB</v>
      </c>
      <c r="BB4840" t="str">
        <f t="shared" si="839"/>
        <v>_</v>
      </c>
      <c r="BC4840" t="str">
        <f t="shared" si="840"/>
        <v>ru</v>
      </c>
      <c r="BD4840">
        <f>COUNTIFS($BB$1:BB4840,BB4840,$BC$1:BC4840,"ru")</f>
        <v>2964</v>
      </c>
      <c r="BE4840" t="str">
        <f t="shared" si="841"/>
        <v>re</v>
      </c>
      <c r="BF4840">
        <f>COUNTIFS($BB$1:BB4840,BB4840,$BE$1:BE4840,"re")</f>
        <v>2964</v>
      </c>
      <c r="BG4840" t="str">
        <f t="shared" si="842"/>
        <v>ru2964_</v>
      </c>
      <c r="BH4840" t="str">
        <f t="shared" si="843"/>
        <v>re2964_</v>
      </c>
      <c r="BI4840" t="str">
        <f t="shared" si="844"/>
        <v>_0</v>
      </c>
      <c r="BJ4840" t="str">
        <f t="shared" si="834"/>
        <v>_</v>
      </c>
      <c r="BK4840" t="str">
        <f>IF(ISERROR(MATCH(LEFT(C4840,5)&amp;B4840&amp;"_"&amp;A4840,$BK$1:BK4839,0)),LEFT(C4840,5)&amp;B4840&amp;"_"&amp;A4840,"")</f>
        <v/>
      </c>
      <c r="BL4840">
        <f>COUNTIFS($B$1:B4840,B4840)-COUNTIFS($B$1:B4840,B4840,$BK$1:BK4840,"")</f>
        <v>0</v>
      </c>
      <c r="BM4840" t="str">
        <f t="shared" si="835"/>
        <v/>
      </c>
    </row>
    <row r="4841" spans="51:65" x14ac:dyDescent="0.25">
      <c r="AY4841" t="str">
        <f t="shared" si="836"/>
        <v/>
      </c>
      <c r="AZ4841">
        <f t="shared" si="837"/>
        <v>0</v>
      </c>
      <c r="BA4841" t="str">
        <f t="shared" si="838"/>
        <v>QB</v>
      </c>
      <c r="BB4841" t="str">
        <f t="shared" si="839"/>
        <v>_</v>
      </c>
      <c r="BC4841" t="str">
        <f t="shared" si="840"/>
        <v>ru</v>
      </c>
      <c r="BD4841">
        <f>COUNTIFS($BB$1:BB4841,BB4841,$BC$1:BC4841,"ru")</f>
        <v>2965</v>
      </c>
      <c r="BE4841" t="str">
        <f t="shared" si="841"/>
        <v>re</v>
      </c>
      <c r="BF4841">
        <f>COUNTIFS($BB$1:BB4841,BB4841,$BE$1:BE4841,"re")</f>
        <v>2965</v>
      </c>
      <c r="BG4841" t="str">
        <f t="shared" si="842"/>
        <v>ru2965_</v>
      </c>
      <c r="BH4841" t="str">
        <f t="shared" si="843"/>
        <v>re2965_</v>
      </c>
      <c r="BI4841" t="str">
        <f t="shared" si="844"/>
        <v>_0</v>
      </c>
      <c r="BJ4841" t="str">
        <f t="shared" si="834"/>
        <v>_</v>
      </c>
      <c r="BK4841" t="str">
        <f>IF(ISERROR(MATCH(LEFT(C4841,5)&amp;B4841&amp;"_"&amp;A4841,$BK$1:BK4840,0)),LEFT(C4841,5)&amp;B4841&amp;"_"&amp;A4841,"")</f>
        <v/>
      </c>
      <c r="BL4841">
        <f>COUNTIFS($B$1:B4841,B4841)-COUNTIFS($B$1:B4841,B4841,$BK$1:BK4841,"")</f>
        <v>0</v>
      </c>
      <c r="BM4841" t="str">
        <f t="shared" si="835"/>
        <v/>
      </c>
    </row>
    <row r="4842" spans="51:65" x14ac:dyDescent="0.25">
      <c r="AY4842" t="str">
        <f t="shared" si="836"/>
        <v/>
      </c>
      <c r="AZ4842">
        <f t="shared" si="837"/>
        <v>0</v>
      </c>
      <c r="BA4842" t="str">
        <f t="shared" si="838"/>
        <v>QB</v>
      </c>
      <c r="BB4842" t="str">
        <f t="shared" si="839"/>
        <v>_</v>
      </c>
      <c r="BC4842" t="str">
        <f t="shared" si="840"/>
        <v>ru</v>
      </c>
      <c r="BD4842">
        <f>COUNTIFS($BB$1:BB4842,BB4842,$BC$1:BC4842,"ru")</f>
        <v>2966</v>
      </c>
      <c r="BE4842" t="str">
        <f t="shared" si="841"/>
        <v>re</v>
      </c>
      <c r="BF4842">
        <f>COUNTIFS($BB$1:BB4842,BB4842,$BE$1:BE4842,"re")</f>
        <v>2966</v>
      </c>
      <c r="BG4842" t="str">
        <f t="shared" si="842"/>
        <v>ru2966_</v>
      </c>
      <c r="BH4842" t="str">
        <f t="shared" si="843"/>
        <v>re2966_</v>
      </c>
      <c r="BI4842" t="str">
        <f t="shared" si="844"/>
        <v>_0</v>
      </c>
      <c r="BJ4842" t="str">
        <f t="shared" si="834"/>
        <v>_</v>
      </c>
      <c r="BK4842" t="str">
        <f>IF(ISERROR(MATCH(LEFT(C4842,5)&amp;B4842&amp;"_"&amp;A4842,$BK$1:BK4841,0)),LEFT(C4842,5)&amp;B4842&amp;"_"&amp;A4842,"")</f>
        <v/>
      </c>
      <c r="BL4842">
        <f>COUNTIFS($B$1:B4842,B4842)-COUNTIFS($B$1:B4842,B4842,$BK$1:BK4842,"")</f>
        <v>0</v>
      </c>
      <c r="BM4842" t="str">
        <f t="shared" si="835"/>
        <v/>
      </c>
    </row>
    <row r="4843" spans="51:65" x14ac:dyDescent="0.25">
      <c r="AY4843" t="str">
        <f t="shared" si="836"/>
        <v/>
      </c>
      <c r="AZ4843">
        <f t="shared" si="837"/>
        <v>0</v>
      </c>
      <c r="BA4843" t="str">
        <f t="shared" si="838"/>
        <v>QB</v>
      </c>
      <c r="BB4843" t="str">
        <f t="shared" si="839"/>
        <v>_</v>
      </c>
      <c r="BC4843" t="str">
        <f t="shared" si="840"/>
        <v>ru</v>
      </c>
      <c r="BD4843">
        <f>COUNTIFS($BB$1:BB4843,BB4843,$BC$1:BC4843,"ru")</f>
        <v>2967</v>
      </c>
      <c r="BE4843" t="str">
        <f t="shared" si="841"/>
        <v>re</v>
      </c>
      <c r="BF4843">
        <f>COUNTIFS($BB$1:BB4843,BB4843,$BE$1:BE4843,"re")</f>
        <v>2967</v>
      </c>
      <c r="BG4843" t="str">
        <f t="shared" si="842"/>
        <v>ru2967_</v>
      </c>
      <c r="BH4843" t="str">
        <f t="shared" si="843"/>
        <v>re2967_</v>
      </c>
      <c r="BI4843" t="str">
        <f t="shared" si="844"/>
        <v>_0</v>
      </c>
      <c r="BJ4843" t="str">
        <f t="shared" si="834"/>
        <v>_</v>
      </c>
      <c r="BK4843" t="str">
        <f>IF(ISERROR(MATCH(LEFT(C4843,5)&amp;B4843&amp;"_"&amp;A4843,$BK$1:BK4842,0)),LEFT(C4843,5)&amp;B4843&amp;"_"&amp;A4843,"")</f>
        <v/>
      </c>
      <c r="BL4843">
        <f>COUNTIFS($B$1:B4843,B4843)-COUNTIFS($B$1:B4843,B4843,$BK$1:BK4843,"")</f>
        <v>0</v>
      </c>
      <c r="BM4843" t="str">
        <f t="shared" si="835"/>
        <v/>
      </c>
    </row>
    <row r="4844" spans="51:65" x14ac:dyDescent="0.25">
      <c r="AY4844" t="str">
        <f t="shared" si="836"/>
        <v/>
      </c>
      <c r="AZ4844">
        <f t="shared" si="837"/>
        <v>0</v>
      </c>
      <c r="BA4844" t="str">
        <f t="shared" si="838"/>
        <v>QB</v>
      </c>
      <c r="BB4844" t="str">
        <f t="shared" si="839"/>
        <v>_</v>
      </c>
      <c r="BC4844" t="str">
        <f t="shared" si="840"/>
        <v>ru</v>
      </c>
      <c r="BD4844">
        <f>COUNTIFS($BB$1:BB4844,BB4844,$BC$1:BC4844,"ru")</f>
        <v>2968</v>
      </c>
      <c r="BE4844" t="str">
        <f t="shared" si="841"/>
        <v>re</v>
      </c>
      <c r="BF4844">
        <f>COUNTIFS($BB$1:BB4844,BB4844,$BE$1:BE4844,"re")</f>
        <v>2968</v>
      </c>
      <c r="BG4844" t="str">
        <f t="shared" si="842"/>
        <v>ru2968_</v>
      </c>
      <c r="BH4844" t="str">
        <f t="shared" si="843"/>
        <v>re2968_</v>
      </c>
      <c r="BI4844" t="str">
        <f t="shared" si="844"/>
        <v>_0</v>
      </c>
      <c r="BJ4844" t="str">
        <f t="shared" si="834"/>
        <v>_</v>
      </c>
      <c r="BK4844" t="str">
        <f>IF(ISERROR(MATCH(LEFT(C4844,5)&amp;B4844&amp;"_"&amp;A4844,$BK$1:BK4843,0)),LEFT(C4844,5)&amp;B4844&amp;"_"&amp;A4844,"")</f>
        <v/>
      </c>
      <c r="BL4844">
        <f>COUNTIFS($B$1:B4844,B4844)-COUNTIFS($B$1:B4844,B4844,$BK$1:BK4844,"")</f>
        <v>0</v>
      </c>
      <c r="BM4844" t="str">
        <f t="shared" si="835"/>
        <v/>
      </c>
    </row>
    <row r="4845" spans="51:65" x14ac:dyDescent="0.25">
      <c r="AY4845" t="str">
        <f t="shared" si="836"/>
        <v/>
      </c>
      <c r="AZ4845">
        <f t="shared" si="837"/>
        <v>0</v>
      </c>
      <c r="BA4845" t="str">
        <f t="shared" si="838"/>
        <v>QB</v>
      </c>
      <c r="BB4845" t="str">
        <f t="shared" si="839"/>
        <v>_</v>
      </c>
      <c r="BC4845" t="str">
        <f t="shared" si="840"/>
        <v>ru</v>
      </c>
      <c r="BD4845">
        <f>COUNTIFS($BB$1:BB4845,BB4845,$BC$1:BC4845,"ru")</f>
        <v>2969</v>
      </c>
      <c r="BE4845" t="str">
        <f t="shared" si="841"/>
        <v>re</v>
      </c>
      <c r="BF4845">
        <f>COUNTIFS($BB$1:BB4845,BB4845,$BE$1:BE4845,"re")</f>
        <v>2969</v>
      </c>
      <c r="BG4845" t="str">
        <f t="shared" si="842"/>
        <v>ru2969_</v>
      </c>
      <c r="BH4845" t="str">
        <f t="shared" si="843"/>
        <v>re2969_</v>
      </c>
      <c r="BI4845" t="str">
        <f t="shared" si="844"/>
        <v>_0</v>
      </c>
      <c r="BJ4845" t="str">
        <f t="shared" si="834"/>
        <v>_</v>
      </c>
      <c r="BK4845" t="str">
        <f>IF(ISERROR(MATCH(LEFT(C4845,5)&amp;B4845&amp;"_"&amp;A4845,$BK$1:BK4844,0)),LEFT(C4845,5)&amp;B4845&amp;"_"&amp;A4845,"")</f>
        <v/>
      </c>
      <c r="BL4845">
        <f>COUNTIFS($B$1:B4845,B4845)-COUNTIFS($B$1:B4845,B4845,$BK$1:BK4845,"")</f>
        <v>0</v>
      </c>
      <c r="BM4845" t="str">
        <f t="shared" si="835"/>
        <v/>
      </c>
    </row>
    <row r="4846" spans="51:65" x14ac:dyDescent="0.25">
      <c r="AY4846" t="str">
        <f t="shared" si="836"/>
        <v/>
      </c>
      <c r="AZ4846">
        <f t="shared" si="837"/>
        <v>0</v>
      </c>
      <c r="BA4846" t="str">
        <f t="shared" si="838"/>
        <v>QB</v>
      </c>
      <c r="BB4846" t="str">
        <f t="shared" si="839"/>
        <v>_</v>
      </c>
      <c r="BC4846" t="str">
        <f t="shared" si="840"/>
        <v>ru</v>
      </c>
      <c r="BD4846">
        <f>COUNTIFS($BB$1:BB4846,BB4846,$BC$1:BC4846,"ru")</f>
        <v>2970</v>
      </c>
      <c r="BE4846" t="str">
        <f t="shared" si="841"/>
        <v>re</v>
      </c>
      <c r="BF4846">
        <f>COUNTIFS($BB$1:BB4846,BB4846,$BE$1:BE4846,"re")</f>
        <v>2970</v>
      </c>
      <c r="BG4846" t="str">
        <f t="shared" si="842"/>
        <v>ru2970_</v>
      </c>
      <c r="BH4846" t="str">
        <f t="shared" si="843"/>
        <v>re2970_</v>
      </c>
      <c r="BI4846" t="str">
        <f t="shared" si="844"/>
        <v>_0</v>
      </c>
      <c r="BJ4846" t="str">
        <f t="shared" si="834"/>
        <v>_</v>
      </c>
      <c r="BK4846" t="str">
        <f>IF(ISERROR(MATCH(LEFT(C4846,5)&amp;B4846&amp;"_"&amp;A4846,$BK$1:BK4845,0)),LEFT(C4846,5)&amp;B4846&amp;"_"&amp;A4846,"")</f>
        <v/>
      </c>
      <c r="BL4846">
        <f>COUNTIFS($B$1:B4846,B4846)-COUNTIFS($B$1:B4846,B4846,$BK$1:BK4846,"")</f>
        <v>0</v>
      </c>
      <c r="BM4846" t="str">
        <f t="shared" si="835"/>
        <v/>
      </c>
    </row>
    <row r="4847" spans="51:65" x14ac:dyDescent="0.25">
      <c r="AY4847" t="str">
        <f t="shared" si="836"/>
        <v/>
      </c>
      <c r="AZ4847">
        <f t="shared" si="837"/>
        <v>0</v>
      </c>
      <c r="BA4847" t="str">
        <f t="shared" si="838"/>
        <v>QB</v>
      </c>
      <c r="BB4847" t="str">
        <f t="shared" si="839"/>
        <v>_</v>
      </c>
      <c r="BC4847" t="str">
        <f t="shared" si="840"/>
        <v>ru</v>
      </c>
      <c r="BD4847">
        <f>COUNTIFS($BB$1:BB4847,BB4847,$BC$1:BC4847,"ru")</f>
        <v>2971</v>
      </c>
      <c r="BE4847" t="str">
        <f t="shared" si="841"/>
        <v>re</v>
      </c>
      <c r="BF4847">
        <f>COUNTIFS($BB$1:BB4847,BB4847,$BE$1:BE4847,"re")</f>
        <v>2971</v>
      </c>
      <c r="BG4847" t="str">
        <f t="shared" si="842"/>
        <v>ru2971_</v>
      </c>
      <c r="BH4847" t="str">
        <f t="shared" si="843"/>
        <v>re2971_</v>
      </c>
      <c r="BI4847" t="str">
        <f t="shared" si="844"/>
        <v>_0</v>
      </c>
      <c r="BJ4847" t="str">
        <f t="shared" si="834"/>
        <v>_</v>
      </c>
      <c r="BK4847" t="str">
        <f>IF(ISERROR(MATCH(LEFT(C4847,5)&amp;B4847&amp;"_"&amp;A4847,$BK$1:BK4846,0)),LEFT(C4847,5)&amp;B4847&amp;"_"&amp;A4847,"")</f>
        <v/>
      </c>
      <c r="BL4847">
        <f>COUNTIFS($B$1:B4847,B4847)-COUNTIFS($B$1:B4847,B4847,$BK$1:BK4847,"")</f>
        <v>0</v>
      </c>
      <c r="BM4847" t="str">
        <f t="shared" si="835"/>
        <v/>
      </c>
    </row>
    <row r="4848" spans="51:65" x14ac:dyDescent="0.25">
      <c r="AY4848" t="str">
        <f t="shared" si="836"/>
        <v/>
      </c>
      <c r="AZ4848">
        <f t="shared" si="837"/>
        <v>0</v>
      </c>
      <c r="BA4848" t="str">
        <f t="shared" si="838"/>
        <v>QB</v>
      </c>
      <c r="BB4848" t="str">
        <f t="shared" si="839"/>
        <v>_</v>
      </c>
      <c r="BC4848" t="str">
        <f t="shared" si="840"/>
        <v>ru</v>
      </c>
      <c r="BD4848">
        <f>COUNTIFS($BB$1:BB4848,BB4848,$BC$1:BC4848,"ru")</f>
        <v>2972</v>
      </c>
      <c r="BE4848" t="str">
        <f t="shared" si="841"/>
        <v>re</v>
      </c>
      <c r="BF4848">
        <f>COUNTIFS($BB$1:BB4848,BB4848,$BE$1:BE4848,"re")</f>
        <v>2972</v>
      </c>
      <c r="BG4848" t="str">
        <f t="shared" si="842"/>
        <v>ru2972_</v>
      </c>
      <c r="BH4848" t="str">
        <f t="shared" si="843"/>
        <v>re2972_</v>
      </c>
      <c r="BI4848" t="str">
        <f t="shared" si="844"/>
        <v>_0</v>
      </c>
      <c r="BJ4848" t="str">
        <f t="shared" si="834"/>
        <v>_</v>
      </c>
      <c r="BK4848" t="str">
        <f>IF(ISERROR(MATCH(LEFT(C4848,5)&amp;B4848&amp;"_"&amp;A4848,$BK$1:BK4847,0)),LEFT(C4848,5)&amp;B4848&amp;"_"&amp;A4848,"")</f>
        <v/>
      </c>
      <c r="BL4848">
        <f>COUNTIFS($B$1:B4848,B4848)-COUNTIFS($B$1:B4848,B4848,$BK$1:BK4848,"")</f>
        <v>0</v>
      </c>
      <c r="BM4848" t="str">
        <f t="shared" si="835"/>
        <v/>
      </c>
    </row>
    <row r="4849" spans="51:65" x14ac:dyDescent="0.25">
      <c r="AY4849" t="str">
        <f t="shared" si="836"/>
        <v/>
      </c>
      <c r="AZ4849">
        <f t="shared" si="837"/>
        <v>0</v>
      </c>
      <c r="BA4849" t="str">
        <f t="shared" si="838"/>
        <v>QB</v>
      </c>
      <c r="BB4849" t="str">
        <f t="shared" si="839"/>
        <v>_</v>
      </c>
      <c r="BC4849" t="str">
        <f t="shared" si="840"/>
        <v>ru</v>
      </c>
      <c r="BD4849">
        <f>COUNTIFS($BB$1:BB4849,BB4849,$BC$1:BC4849,"ru")</f>
        <v>2973</v>
      </c>
      <c r="BE4849" t="str">
        <f t="shared" si="841"/>
        <v>re</v>
      </c>
      <c r="BF4849">
        <f>COUNTIFS($BB$1:BB4849,BB4849,$BE$1:BE4849,"re")</f>
        <v>2973</v>
      </c>
      <c r="BG4849" t="str">
        <f t="shared" si="842"/>
        <v>ru2973_</v>
      </c>
      <c r="BH4849" t="str">
        <f t="shared" si="843"/>
        <v>re2973_</v>
      </c>
      <c r="BI4849" t="str">
        <f t="shared" si="844"/>
        <v>_0</v>
      </c>
      <c r="BJ4849" t="str">
        <f t="shared" si="834"/>
        <v>_</v>
      </c>
      <c r="BK4849" t="str">
        <f>IF(ISERROR(MATCH(LEFT(C4849,5)&amp;B4849&amp;"_"&amp;A4849,$BK$1:BK4848,0)),LEFT(C4849,5)&amp;B4849&amp;"_"&amp;A4849,"")</f>
        <v/>
      </c>
      <c r="BL4849">
        <f>COUNTIFS($B$1:B4849,B4849)-COUNTIFS($B$1:B4849,B4849,$BK$1:BK4849,"")</f>
        <v>0</v>
      </c>
      <c r="BM4849" t="str">
        <f t="shared" si="835"/>
        <v/>
      </c>
    </row>
    <row r="4850" spans="51:65" x14ac:dyDescent="0.25">
      <c r="AY4850" t="str">
        <f t="shared" si="836"/>
        <v/>
      </c>
      <c r="AZ4850">
        <f t="shared" si="837"/>
        <v>0</v>
      </c>
      <c r="BA4850" t="str">
        <f t="shared" si="838"/>
        <v>QB</v>
      </c>
      <c r="BB4850" t="str">
        <f t="shared" si="839"/>
        <v>_</v>
      </c>
      <c r="BC4850" t="str">
        <f t="shared" si="840"/>
        <v>ru</v>
      </c>
      <c r="BD4850">
        <f>COUNTIFS($BB$1:BB4850,BB4850,$BC$1:BC4850,"ru")</f>
        <v>2974</v>
      </c>
      <c r="BE4850" t="str">
        <f t="shared" si="841"/>
        <v>re</v>
      </c>
      <c r="BF4850">
        <f>COUNTIFS($BB$1:BB4850,BB4850,$BE$1:BE4850,"re")</f>
        <v>2974</v>
      </c>
      <c r="BG4850" t="str">
        <f t="shared" si="842"/>
        <v>ru2974_</v>
      </c>
      <c r="BH4850" t="str">
        <f t="shared" si="843"/>
        <v>re2974_</v>
      </c>
      <c r="BI4850" t="str">
        <f t="shared" si="844"/>
        <v>_0</v>
      </c>
      <c r="BJ4850" t="str">
        <f t="shared" si="834"/>
        <v>_</v>
      </c>
      <c r="BK4850" t="str">
        <f>IF(ISERROR(MATCH(LEFT(C4850,5)&amp;B4850&amp;"_"&amp;A4850,$BK$1:BK4849,0)),LEFT(C4850,5)&amp;B4850&amp;"_"&amp;A4850,"")</f>
        <v/>
      </c>
      <c r="BL4850">
        <f>COUNTIFS($B$1:B4850,B4850)-COUNTIFS($B$1:B4850,B4850,$BK$1:BK4850,"")</f>
        <v>0</v>
      </c>
      <c r="BM4850" t="str">
        <f t="shared" si="835"/>
        <v/>
      </c>
    </row>
    <row r="4851" spans="51:65" x14ac:dyDescent="0.25">
      <c r="AY4851" t="str">
        <f t="shared" si="836"/>
        <v/>
      </c>
      <c r="AZ4851">
        <f t="shared" si="837"/>
        <v>0</v>
      </c>
      <c r="BA4851" t="str">
        <f t="shared" si="838"/>
        <v>QB</v>
      </c>
      <c r="BB4851" t="str">
        <f t="shared" si="839"/>
        <v>_</v>
      </c>
      <c r="BC4851" t="str">
        <f t="shared" si="840"/>
        <v>ru</v>
      </c>
      <c r="BD4851">
        <f>COUNTIFS($BB$1:BB4851,BB4851,$BC$1:BC4851,"ru")</f>
        <v>2975</v>
      </c>
      <c r="BE4851" t="str">
        <f t="shared" si="841"/>
        <v>re</v>
      </c>
      <c r="BF4851">
        <f>COUNTIFS($BB$1:BB4851,BB4851,$BE$1:BE4851,"re")</f>
        <v>2975</v>
      </c>
      <c r="BG4851" t="str">
        <f t="shared" si="842"/>
        <v>ru2975_</v>
      </c>
      <c r="BH4851" t="str">
        <f t="shared" si="843"/>
        <v>re2975_</v>
      </c>
      <c r="BI4851" t="str">
        <f t="shared" si="844"/>
        <v>_0</v>
      </c>
      <c r="BJ4851" t="str">
        <f t="shared" si="834"/>
        <v>_</v>
      </c>
      <c r="BK4851" t="str">
        <f>IF(ISERROR(MATCH(LEFT(C4851,5)&amp;B4851&amp;"_"&amp;A4851,$BK$1:BK4850,0)),LEFT(C4851,5)&amp;B4851&amp;"_"&amp;A4851,"")</f>
        <v/>
      </c>
      <c r="BL4851">
        <f>COUNTIFS($B$1:B4851,B4851)-COUNTIFS($B$1:B4851,B4851,$BK$1:BK4851,"")</f>
        <v>0</v>
      </c>
      <c r="BM4851" t="str">
        <f t="shared" si="835"/>
        <v/>
      </c>
    </row>
    <row r="4852" spans="51:65" x14ac:dyDescent="0.25">
      <c r="AY4852" t="str">
        <f t="shared" si="836"/>
        <v/>
      </c>
      <c r="AZ4852">
        <f t="shared" si="837"/>
        <v>0</v>
      </c>
      <c r="BA4852" t="str">
        <f t="shared" si="838"/>
        <v>QB</v>
      </c>
      <c r="BB4852" t="str">
        <f t="shared" si="839"/>
        <v>_</v>
      </c>
      <c r="BC4852" t="str">
        <f t="shared" si="840"/>
        <v>ru</v>
      </c>
      <c r="BD4852">
        <f>COUNTIFS($BB$1:BB4852,BB4852,$BC$1:BC4852,"ru")</f>
        <v>2976</v>
      </c>
      <c r="BE4852" t="str">
        <f t="shared" si="841"/>
        <v>re</v>
      </c>
      <c r="BF4852">
        <f>COUNTIFS($BB$1:BB4852,BB4852,$BE$1:BE4852,"re")</f>
        <v>2976</v>
      </c>
      <c r="BG4852" t="str">
        <f t="shared" si="842"/>
        <v>ru2976_</v>
      </c>
      <c r="BH4852" t="str">
        <f t="shared" si="843"/>
        <v>re2976_</v>
      </c>
      <c r="BI4852" t="str">
        <f t="shared" si="844"/>
        <v>_0</v>
      </c>
      <c r="BJ4852" t="str">
        <f t="shared" si="834"/>
        <v>_</v>
      </c>
      <c r="BK4852" t="str">
        <f>IF(ISERROR(MATCH(LEFT(C4852,5)&amp;B4852&amp;"_"&amp;A4852,$BK$1:BK4851,0)),LEFT(C4852,5)&amp;B4852&amp;"_"&amp;A4852,"")</f>
        <v/>
      </c>
      <c r="BL4852">
        <f>COUNTIFS($B$1:B4852,B4852)-COUNTIFS($B$1:B4852,B4852,$BK$1:BK4852,"")</f>
        <v>0</v>
      </c>
      <c r="BM4852" t="str">
        <f t="shared" si="835"/>
        <v/>
      </c>
    </row>
    <row r="4853" spans="51:65" x14ac:dyDescent="0.25">
      <c r="AY4853" t="str">
        <f t="shared" si="836"/>
        <v/>
      </c>
      <c r="AZ4853">
        <f t="shared" si="837"/>
        <v>0</v>
      </c>
      <c r="BA4853" t="str">
        <f t="shared" si="838"/>
        <v>QB</v>
      </c>
      <c r="BB4853" t="str">
        <f t="shared" si="839"/>
        <v>_</v>
      </c>
      <c r="BC4853" t="str">
        <f t="shared" si="840"/>
        <v>ru</v>
      </c>
      <c r="BD4853">
        <f>COUNTIFS($BB$1:BB4853,BB4853,$BC$1:BC4853,"ru")</f>
        <v>2977</v>
      </c>
      <c r="BE4853" t="str">
        <f t="shared" si="841"/>
        <v>re</v>
      </c>
      <c r="BF4853">
        <f>COUNTIFS($BB$1:BB4853,BB4853,$BE$1:BE4853,"re")</f>
        <v>2977</v>
      </c>
      <c r="BG4853" t="str">
        <f t="shared" si="842"/>
        <v>ru2977_</v>
      </c>
      <c r="BH4853" t="str">
        <f t="shared" si="843"/>
        <v>re2977_</v>
      </c>
      <c r="BI4853" t="str">
        <f t="shared" si="844"/>
        <v>_0</v>
      </c>
      <c r="BJ4853" t="str">
        <f t="shared" si="834"/>
        <v>_</v>
      </c>
      <c r="BK4853" t="str">
        <f>IF(ISERROR(MATCH(LEFT(C4853,5)&amp;B4853&amp;"_"&amp;A4853,$BK$1:BK4852,0)),LEFT(C4853,5)&amp;B4853&amp;"_"&amp;A4853,"")</f>
        <v/>
      </c>
      <c r="BL4853">
        <f>COUNTIFS($B$1:B4853,B4853)-COUNTIFS($B$1:B4853,B4853,$BK$1:BK4853,"")</f>
        <v>0</v>
      </c>
      <c r="BM4853" t="str">
        <f t="shared" si="835"/>
        <v/>
      </c>
    </row>
    <row r="4854" spans="51:65" x14ac:dyDescent="0.25">
      <c r="AY4854" t="str">
        <f t="shared" si="836"/>
        <v/>
      </c>
      <c r="AZ4854">
        <f t="shared" si="837"/>
        <v>0</v>
      </c>
      <c r="BA4854" t="str">
        <f t="shared" si="838"/>
        <v>QB</v>
      </c>
      <c r="BB4854" t="str">
        <f t="shared" si="839"/>
        <v>_</v>
      </c>
      <c r="BC4854" t="str">
        <f t="shared" si="840"/>
        <v>ru</v>
      </c>
      <c r="BD4854">
        <f>COUNTIFS($BB$1:BB4854,BB4854,$BC$1:BC4854,"ru")</f>
        <v>2978</v>
      </c>
      <c r="BE4854" t="str">
        <f t="shared" si="841"/>
        <v>re</v>
      </c>
      <c r="BF4854">
        <f>COUNTIFS($BB$1:BB4854,BB4854,$BE$1:BE4854,"re")</f>
        <v>2978</v>
      </c>
      <c r="BG4854" t="str">
        <f t="shared" si="842"/>
        <v>ru2978_</v>
      </c>
      <c r="BH4854" t="str">
        <f t="shared" si="843"/>
        <v>re2978_</v>
      </c>
      <c r="BI4854" t="str">
        <f t="shared" si="844"/>
        <v>_0</v>
      </c>
      <c r="BJ4854" t="str">
        <f t="shared" si="834"/>
        <v>_</v>
      </c>
      <c r="BK4854" t="str">
        <f>IF(ISERROR(MATCH(LEFT(C4854,5)&amp;B4854&amp;"_"&amp;A4854,$BK$1:BK4853,0)),LEFT(C4854,5)&amp;B4854&amp;"_"&amp;A4854,"")</f>
        <v/>
      </c>
      <c r="BL4854">
        <f>COUNTIFS($B$1:B4854,B4854)-COUNTIFS($B$1:B4854,B4854,$BK$1:BK4854,"")</f>
        <v>0</v>
      </c>
      <c r="BM4854" t="str">
        <f t="shared" si="835"/>
        <v/>
      </c>
    </row>
    <row r="4855" spans="51:65" x14ac:dyDescent="0.25">
      <c r="AY4855" t="str">
        <f t="shared" si="836"/>
        <v/>
      </c>
      <c r="AZ4855">
        <f t="shared" si="837"/>
        <v>0</v>
      </c>
      <c r="BA4855" t="str">
        <f t="shared" si="838"/>
        <v>QB</v>
      </c>
      <c r="BB4855" t="str">
        <f t="shared" si="839"/>
        <v>_</v>
      </c>
      <c r="BC4855" t="str">
        <f t="shared" si="840"/>
        <v>ru</v>
      </c>
      <c r="BD4855">
        <f>COUNTIFS($BB$1:BB4855,BB4855,$BC$1:BC4855,"ru")</f>
        <v>2979</v>
      </c>
      <c r="BE4855" t="str">
        <f t="shared" si="841"/>
        <v>re</v>
      </c>
      <c r="BF4855">
        <f>COUNTIFS($BB$1:BB4855,BB4855,$BE$1:BE4855,"re")</f>
        <v>2979</v>
      </c>
      <c r="BG4855" t="str">
        <f t="shared" si="842"/>
        <v>ru2979_</v>
      </c>
      <c r="BH4855" t="str">
        <f t="shared" si="843"/>
        <v>re2979_</v>
      </c>
      <c r="BI4855" t="str">
        <f t="shared" si="844"/>
        <v>_0</v>
      </c>
      <c r="BJ4855" t="str">
        <f t="shared" si="834"/>
        <v>_</v>
      </c>
      <c r="BK4855" t="str">
        <f>IF(ISERROR(MATCH(LEFT(C4855,5)&amp;B4855&amp;"_"&amp;A4855,$BK$1:BK4854,0)),LEFT(C4855,5)&amp;B4855&amp;"_"&amp;A4855,"")</f>
        <v/>
      </c>
      <c r="BL4855">
        <f>COUNTIFS($B$1:B4855,B4855)-COUNTIFS($B$1:B4855,B4855,$BK$1:BK4855,"")</f>
        <v>0</v>
      </c>
      <c r="BM4855" t="str">
        <f t="shared" si="835"/>
        <v/>
      </c>
    </row>
    <row r="4856" spans="51:65" x14ac:dyDescent="0.25">
      <c r="AY4856" t="str">
        <f t="shared" si="836"/>
        <v/>
      </c>
      <c r="AZ4856">
        <f t="shared" si="837"/>
        <v>0</v>
      </c>
      <c r="BA4856" t="str">
        <f t="shared" si="838"/>
        <v>QB</v>
      </c>
      <c r="BB4856" t="str">
        <f t="shared" si="839"/>
        <v>_</v>
      </c>
      <c r="BC4856" t="str">
        <f t="shared" si="840"/>
        <v>ru</v>
      </c>
      <c r="BD4856">
        <f>COUNTIFS($BB$1:BB4856,BB4856,$BC$1:BC4856,"ru")</f>
        <v>2980</v>
      </c>
      <c r="BE4856" t="str">
        <f t="shared" si="841"/>
        <v>re</v>
      </c>
      <c r="BF4856">
        <f>COUNTIFS($BB$1:BB4856,BB4856,$BE$1:BE4856,"re")</f>
        <v>2980</v>
      </c>
      <c r="BG4856" t="str">
        <f t="shared" si="842"/>
        <v>ru2980_</v>
      </c>
      <c r="BH4856" t="str">
        <f t="shared" si="843"/>
        <v>re2980_</v>
      </c>
      <c r="BI4856" t="str">
        <f t="shared" si="844"/>
        <v>_0</v>
      </c>
      <c r="BJ4856" t="str">
        <f t="shared" si="834"/>
        <v>_</v>
      </c>
      <c r="BK4856" t="str">
        <f>IF(ISERROR(MATCH(LEFT(C4856,5)&amp;B4856&amp;"_"&amp;A4856,$BK$1:BK4855,0)),LEFT(C4856,5)&amp;B4856&amp;"_"&amp;A4856,"")</f>
        <v/>
      </c>
      <c r="BL4856">
        <f>COUNTIFS($B$1:B4856,B4856)-COUNTIFS($B$1:B4856,B4856,$BK$1:BK4856,"")</f>
        <v>0</v>
      </c>
      <c r="BM4856" t="str">
        <f t="shared" si="835"/>
        <v/>
      </c>
    </row>
    <row r="4857" spans="51:65" x14ac:dyDescent="0.25">
      <c r="AY4857" t="str">
        <f t="shared" si="836"/>
        <v/>
      </c>
      <c r="AZ4857">
        <f t="shared" si="837"/>
        <v>0</v>
      </c>
      <c r="BA4857" t="str">
        <f t="shared" si="838"/>
        <v>QB</v>
      </c>
      <c r="BB4857" t="str">
        <f t="shared" si="839"/>
        <v>_</v>
      </c>
      <c r="BC4857" t="str">
        <f t="shared" si="840"/>
        <v>ru</v>
      </c>
      <c r="BD4857">
        <f>COUNTIFS($BB$1:BB4857,BB4857,$BC$1:BC4857,"ru")</f>
        <v>2981</v>
      </c>
      <c r="BE4857" t="str">
        <f t="shared" si="841"/>
        <v>re</v>
      </c>
      <c r="BF4857">
        <f>COUNTIFS($BB$1:BB4857,BB4857,$BE$1:BE4857,"re")</f>
        <v>2981</v>
      </c>
      <c r="BG4857" t="str">
        <f t="shared" si="842"/>
        <v>ru2981_</v>
      </c>
      <c r="BH4857" t="str">
        <f t="shared" si="843"/>
        <v>re2981_</v>
      </c>
      <c r="BI4857" t="str">
        <f t="shared" si="844"/>
        <v>_0</v>
      </c>
      <c r="BJ4857" t="str">
        <f t="shared" si="834"/>
        <v>_</v>
      </c>
      <c r="BK4857" t="str">
        <f>IF(ISERROR(MATCH(LEFT(C4857,5)&amp;B4857&amp;"_"&amp;A4857,$BK$1:BK4856,0)),LEFT(C4857,5)&amp;B4857&amp;"_"&amp;A4857,"")</f>
        <v/>
      </c>
      <c r="BL4857">
        <f>COUNTIFS($B$1:B4857,B4857)-COUNTIFS($B$1:B4857,B4857,$BK$1:BK4857,"")</f>
        <v>0</v>
      </c>
      <c r="BM4857" t="str">
        <f t="shared" si="835"/>
        <v/>
      </c>
    </row>
    <row r="4858" spans="51:65" x14ac:dyDescent="0.25">
      <c r="AY4858" t="str">
        <f t="shared" si="836"/>
        <v/>
      </c>
      <c r="AZ4858">
        <f t="shared" si="837"/>
        <v>0</v>
      </c>
      <c r="BA4858" t="str">
        <f t="shared" si="838"/>
        <v>QB</v>
      </c>
      <c r="BB4858" t="str">
        <f t="shared" si="839"/>
        <v>_</v>
      </c>
      <c r="BC4858" t="str">
        <f t="shared" si="840"/>
        <v>ru</v>
      </c>
      <c r="BD4858">
        <f>COUNTIFS($BB$1:BB4858,BB4858,$BC$1:BC4858,"ru")</f>
        <v>2982</v>
      </c>
      <c r="BE4858" t="str">
        <f t="shared" si="841"/>
        <v>re</v>
      </c>
      <c r="BF4858">
        <f>COUNTIFS($BB$1:BB4858,BB4858,$BE$1:BE4858,"re")</f>
        <v>2982</v>
      </c>
      <c r="BG4858" t="str">
        <f t="shared" si="842"/>
        <v>ru2982_</v>
      </c>
      <c r="BH4858" t="str">
        <f t="shared" si="843"/>
        <v>re2982_</v>
      </c>
      <c r="BI4858" t="str">
        <f t="shared" si="844"/>
        <v>_0</v>
      </c>
      <c r="BJ4858" t="str">
        <f t="shared" si="834"/>
        <v>_</v>
      </c>
      <c r="BK4858" t="str">
        <f>IF(ISERROR(MATCH(LEFT(C4858,5)&amp;B4858&amp;"_"&amp;A4858,$BK$1:BK4857,0)),LEFT(C4858,5)&amp;B4858&amp;"_"&amp;A4858,"")</f>
        <v/>
      </c>
      <c r="BL4858">
        <f>COUNTIFS($B$1:B4858,B4858)-COUNTIFS($B$1:B4858,B4858,$BK$1:BK4858,"")</f>
        <v>0</v>
      </c>
      <c r="BM4858" t="str">
        <f t="shared" si="835"/>
        <v/>
      </c>
    </row>
    <row r="4859" spans="51:65" x14ac:dyDescent="0.25">
      <c r="AY4859" t="str">
        <f t="shared" si="836"/>
        <v/>
      </c>
      <c r="AZ4859">
        <f t="shared" si="837"/>
        <v>0</v>
      </c>
      <c r="BA4859" t="str">
        <f t="shared" si="838"/>
        <v>QB</v>
      </c>
      <c r="BB4859" t="str">
        <f t="shared" si="839"/>
        <v>_</v>
      </c>
      <c r="BC4859" t="str">
        <f t="shared" si="840"/>
        <v>ru</v>
      </c>
      <c r="BD4859">
        <f>COUNTIFS($BB$1:BB4859,BB4859,$BC$1:BC4859,"ru")</f>
        <v>2983</v>
      </c>
      <c r="BE4859" t="str">
        <f t="shared" si="841"/>
        <v>re</v>
      </c>
      <c r="BF4859">
        <f>COUNTIFS($BB$1:BB4859,BB4859,$BE$1:BE4859,"re")</f>
        <v>2983</v>
      </c>
      <c r="BG4859" t="str">
        <f t="shared" si="842"/>
        <v>ru2983_</v>
      </c>
      <c r="BH4859" t="str">
        <f t="shared" si="843"/>
        <v>re2983_</v>
      </c>
      <c r="BI4859" t="str">
        <f t="shared" si="844"/>
        <v>_0</v>
      </c>
      <c r="BJ4859" t="str">
        <f t="shared" si="834"/>
        <v>_</v>
      </c>
      <c r="BK4859" t="str">
        <f>IF(ISERROR(MATCH(LEFT(C4859,5)&amp;B4859&amp;"_"&amp;A4859,$BK$1:BK4858,0)),LEFT(C4859,5)&amp;B4859&amp;"_"&amp;A4859,"")</f>
        <v/>
      </c>
      <c r="BL4859">
        <f>COUNTIFS($B$1:B4859,B4859)-COUNTIFS($B$1:B4859,B4859,$BK$1:BK4859,"")</f>
        <v>0</v>
      </c>
      <c r="BM4859" t="str">
        <f t="shared" si="835"/>
        <v/>
      </c>
    </row>
    <row r="4860" spans="51:65" x14ac:dyDescent="0.25">
      <c r="AY4860" t="str">
        <f t="shared" si="836"/>
        <v/>
      </c>
      <c r="AZ4860">
        <f t="shared" si="837"/>
        <v>0</v>
      </c>
      <c r="BA4860" t="str">
        <f t="shared" si="838"/>
        <v>QB</v>
      </c>
      <c r="BB4860" t="str">
        <f t="shared" si="839"/>
        <v>_</v>
      </c>
      <c r="BC4860" t="str">
        <f t="shared" si="840"/>
        <v>ru</v>
      </c>
      <c r="BD4860">
        <f>COUNTIFS($BB$1:BB4860,BB4860,$BC$1:BC4860,"ru")</f>
        <v>2984</v>
      </c>
      <c r="BE4860" t="str">
        <f t="shared" si="841"/>
        <v>re</v>
      </c>
      <c r="BF4860">
        <f>COUNTIFS($BB$1:BB4860,BB4860,$BE$1:BE4860,"re")</f>
        <v>2984</v>
      </c>
      <c r="BG4860" t="str">
        <f t="shared" si="842"/>
        <v>ru2984_</v>
      </c>
      <c r="BH4860" t="str">
        <f t="shared" si="843"/>
        <v>re2984_</v>
      </c>
      <c r="BI4860" t="str">
        <f t="shared" si="844"/>
        <v>_0</v>
      </c>
      <c r="BJ4860" t="str">
        <f t="shared" si="834"/>
        <v>_</v>
      </c>
      <c r="BK4860" t="str">
        <f>IF(ISERROR(MATCH(LEFT(C4860,5)&amp;B4860&amp;"_"&amp;A4860,$BK$1:BK4859,0)),LEFT(C4860,5)&amp;B4860&amp;"_"&amp;A4860,"")</f>
        <v/>
      </c>
      <c r="BL4860">
        <f>COUNTIFS($B$1:B4860,B4860)-COUNTIFS($B$1:B4860,B4860,$BK$1:BK4860,"")</f>
        <v>0</v>
      </c>
      <c r="BM4860" t="str">
        <f t="shared" si="835"/>
        <v/>
      </c>
    </row>
    <row r="4861" spans="51:65" x14ac:dyDescent="0.25">
      <c r="AY4861" t="str">
        <f t="shared" si="836"/>
        <v/>
      </c>
      <c r="AZ4861">
        <f t="shared" si="837"/>
        <v>0</v>
      </c>
      <c r="BA4861" t="str">
        <f t="shared" si="838"/>
        <v>QB</v>
      </c>
      <c r="BB4861" t="str">
        <f t="shared" si="839"/>
        <v>_</v>
      </c>
      <c r="BC4861" t="str">
        <f t="shared" si="840"/>
        <v>ru</v>
      </c>
      <c r="BD4861">
        <f>COUNTIFS($BB$1:BB4861,BB4861,$BC$1:BC4861,"ru")</f>
        <v>2985</v>
      </c>
      <c r="BE4861" t="str">
        <f t="shared" si="841"/>
        <v>re</v>
      </c>
      <c r="BF4861">
        <f>COUNTIFS($BB$1:BB4861,BB4861,$BE$1:BE4861,"re")</f>
        <v>2985</v>
      </c>
      <c r="BG4861" t="str">
        <f t="shared" si="842"/>
        <v>ru2985_</v>
      </c>
      <c r="BH4861" t="str">
        <f t="shared" si="843"/>
        <v>re2985_</v>
      </c>
      <c r="BI4861" t="str">
        <f t="shared" si="844"/>
        <v>_0</v>
      </c>
      <c r="BJ4861" t="str">
        <f t="shared" si="834"/>
        <v>_</v>
      </c>
      <c r="BK4861" t="str">
        <f>IF(ISERROR(MATCH(LEFT(C4861,5)&amp;B4861&amp;"_"&amp;A4861,$BK$1:BK4860,0)),LEFT(C4861,5)&amp;B4861&amp;"_"&amp;A4861,"")</f>
        <v/>
      </c>
      <c r="BL4861">
        <f>COUNTIFS($B$1:B4861,B4861)-COUNTIFS($B$1:B4861,B4861,$BK$1:BK4861,"")</f>
        <v>0</v>
      </c>
      <c r="BM4861" t="str">
        <f t="shared" si="835"/>
        <v/>
      </c>
    </row>
    <row r="4862" spans="51:65" x14ac:dyDescent="0.25">
      <c r="AY4862" t="str">
        <f t="shared" si="836"/>
        <v/>
      </c>
      <c r="AZ4862">
        <f t="shared" si="837"/>
        <v>0</v>
      </c>
      <c r="BA4862" t="str">
        <f t="shared" si="838"/>
        <v>QB</v>
      </c>
      <c r="BB4862" t="str">
        <f t="shared" si="839"/>
        <v>_</v>
      </c>
      <c r="BC4862" t="str">
        <f t="shared" si="840"/>
        <v>ru</v>
      </c>
      <c r="BD4862">
        <f>COUNTIFS($BB$1:BB4862,BB4862,$BC$1:BC4862,"ru")</f>
        <v>2986</v>
      </c>
      <c r="BE4862" t="str">
        <f t="shared" si="841"/>
        <v>re</v>
      </c>
      <c r="BF4862">
        <f>COUNTIFS($BB$1:BB4862,BB4862,$BE$1:BE4862,"re")</f>
        <v>2986</v>
      </c>
      <c r="BG4862" t="str">
        <f t="shared" si="842"/>
        <v>ru2986_</v>
      </c>
      <c r="BH4862" t="str">
        <f t="shared" si="843"/>
        <v>re2986_</v>
      </c>
      <c r="BI4862" t="str">
        <f t="shared" si="844"/>
        <v>_0</v>
      </c>
      <c r="BJ4862" t="str">
        <f t="shared" si="834"/>
        <v>_</v>
      </c>
      <c r="BK4862" t="str">
        <f>IF(ISERROR(MATCH(LEFT(C4862,5)&amp;B4862&amp;"_"&amp;A4862,$BK$1:BK4861,0)),LEFT(C4862,5)&amp;B4862&amp;"_"&amp;A4862,"")</f>
        <v/>
      </c>
      <c r="BL4862">
        <f>COUNTIFS($B$1:B4862,B4862)-COUNTIFS($B$1:B4862,B4862,$BK$1:BK4862,"")</f>
        <v>0</v>
      </c>
      <c r="BM4862" t="str">
        <f t="shared" si="835"/>
        <v/>
      </c>
    </row>
    <row r="4863" spans="51:65" x14ac:dyDescent="0.25">
      <c r="AY4863" t="str">
        <f t="shared" si="836"/>
        <v/>
      </c>
      <c r="AZ4863">
        <f t="shared" si="837"/>
        <v>0</v>
      </c>
      <c r="BA4863" t="str">
        <f t="shared" si="838"/>
        <v>QB</v>
      </c>
      <c r="BB4863" t="str">
        <f t="shared" si="839"/>
        <v>_</v>
      </c>
      <c r="BC4863" t="str">
        <f t="shared" si="840"/>
        <v>ru</v>
      </c>
      <c r="BD4863">
        <f>COUNTIFS($BB$1:BB4863,BB4863,$BC$1:BC4863,"ru")</f>
        <v>2987</v>
      </c>
      <c r="BE4863" t="str">
        <f t="shared" si="841"/>
        <v>re</v>
      </c>
      <c r="BF4863">
        <f>COUNTIFS($BB$1:BB4863,BB4863,$BE$1:BE4863,"re")</f>
        <v>2987</v>
      </c>
      <c r="BG4863" t="str">
        <f t="shared" si="842"/>
        <v>ru2987_</v>
      </c>
      <c r="BH4863" t="str">
        <f t="shared" si="843"/>
        <v>re2987_</v>
      </c>
      <c r="BI4863" t="str">
        <f t="shared" si="844"/>
        <v>_0</v>
      </c>
      <c r="BJ4863" t="str">
        <f t="shared" si="834"/>
        <v>_</v>
      </c>
      <c r="BK4863" t="str">
        <f>IF(ISERROR(MATCH(LEFT(C4863,5)&amp;B4863&amp;"_"&amp;A4863,$BK$1:BK4862,0)),LEFT(C4863,5)&amp;B4863&amp;"_"&amp;A4863,"")</f>
        <v/>
      </c>
      <c r="BL4863">
        <f>COUNTIFS($B$1:B4863,B4863)-COUNTIFS($B$1:B4863,B4863,$BK$1:BK4863,"")</f>
        <v>0</v>
      </c>
      <c r="BM4863" t="str">
        <f t="shared" si="835"/>
        <v/>
      </c>
    </row>
    <row r="4864" spans="51:65" x14ac:dyDescent="0.25">
      <c r="AY4864" t="str">
        <f t="shared" si="836"/>
        <v/>
      </c>
      <c r="AZ4864">
        <f t="shared" si="837"/>
        <v>0</v>
      </c>
      <c r="BA4864" t="str">
        <f t="shared" si="838"/>
        <v>QB</v>
      </c>
      <c r="BB4864" t="str">
        <f t="shared" si="839"/>
        <v>_</v>
      </c>
      <c r="BC4864" t="str">
        <f t="shared" si="840"/>
        <v>ru</v>
      </c>
      <c r="BD4864">
        <f>COUNTIFS($BB$1:BB4864,BB4864,$BC$1:BC4864,"ru")</f>
        <v>2988</v>
      </c>
      <c r="BE4864" t="str">
        <f t="shared" si="841"/>
        <v>re</v>
      </c>
      <c r="BF4864">
        <f>COUNTIFS($BB$1:BB4864,BB4864,$BE$1:BE4864,"re")</f>
        <v>2988</v>
      </c>
      <c r="BG4864" t="str">
        <f t="shared" si="842"/>
        <v>ru2988_</v>
      </c>
      <c r="BH4864" t="str">
        <f t="shared" si="843"/>
        <v>re2988_</v>
      </c>
      <c r="BI4864" t="str">
        <f t="shared" si="844"/>
        <v>_0</v>
      </c>
      <c r="BJ4864" t="str">
        <f t="shared" si="834"/>
        <v>_</v>
      </c>
      <c r="BK4864" t="str">
        <f>IF(ISERROR(MATCH(LEFT(C4864,5)&amp;B4864&amp;"_"&amp;A4864,$BK$1:BK4863,0)),LEFT(C4864,5)&amp;B4864&amp;"_"&amp;A4864,"")</f>
        <v/>
      </c>
      <c r="BL4864">
        <f>COUNTIFS($B$1:B4864,B4864)-COUNTIFS($B$1:B4864,B4864,$BK$1:BK4864,"")</f>
        <v>0</v>
      </c>
      <c r="BM4864" t="str">
        <f t="shared" si="835"/>
        <v/>
      </c>
    </row>
    <row r="4865" spans="51:65" x14ac:dyDescent="0.25">
      <c r="AY4865" t="str">
        <f t="shared" si="836"/>
        <v/>
      </c>
      <c r="AZ4865">
        <f t="shared" si="837"/>
        <v>0</v>
      </c>
      <c r="BA4865" t="str">
        <f t="shared" si="838"/>
        <v>QB</v>
      </c>
      <c r="BB4865" t="str">
        <f t="shared" si="839"/>
        <v>_</v>
      </c>
      <c r="BC4865" t="str">
        <f t="shared" si="840"/>
        <v>ru</v>
      </c>
      <c r="BD4865">
        <f>COUNTIFS($BB$1:BB4865,BB4865,$BC$1:BC4865,"ru")</f>
        <v>2989</v>
      </c>
      <c r="BE4865" t="str">
        <f t="shared" si="841"/>
        <v>re</v>
      </c>
      <c r="BF4865">
        <f>COUNTIFS($BB$1:BB4865,BB4865,$BE$1:BE4865,"re")</f>
        <v>2989</v>
      </c>
      <c r="BG4865" t="str">
        <f t="shared" si="842"/>
        <v>ru2989_</v>
      </c>
      <c r="BH4865" t="str">
        <f t="shared" si="843"/>
        <v>re2989_</v>
      </c>
      <c r="BI4865" t="str">
        <f t="shared" si="844"/>
        <v>_0</v>
      </c>
      <c r="BJ4865" t="str">
        <f t="shared" si="834"/>
        <v>_</v>
      </c>
      <c r="BK4865" t="str">
        <f>IF(ISERROR(MATCH(LEFT(C4865,5)&amp;B4865&amp;"_"&amp;A4865,$BK$1:BK4864,0)),LEFT(C4865,5)&amp;B4865&amp;"_"&amp;A4865,"")</f>
        <v/>
      </c>
      <c r="BL4865">
        <f>COUNTIFS($B$1:B4865,B4865)-COUNTIFS($B$1:B4865,B4865,$BK$1:BK4865,"")</f>
        <v>0</v>
      </c>
      <c r="BM4865" t="str">
        <f t="shared" si="835"/>
        <v/>
      </c>
    </row>
    <row r="4866" spans="51:65" x14ac:dyDescent="0.25">
      <c r="AY4866" t="str">
        <f t="shared" si="836"/>
        <v/>
      </c>
      <c r="AZ4866">
        <f t="shared" si="837"/>
        <v>0</v>
      </c>
      <c r="BA4866" t="str">
        <f t="shared" si="838"/>
        <v>QB</v>
      </c>
      <c r="BB4866" t="str">
        <f t="shared" si="839"/>
        <v>_</v>
      </c>
      <c r="BC4866" t="str">
        <f t="shared" si="840"/>
        <v>ru</v>
      </c>
      <c r="BD4866">
        <f>COUNTIFS($BB$1:BB4866,BB4866,$BC$1:BC4866,"ru")</f>
        <v>2990</v>
      </c>
      <c r="BE4866" t="str">
        <f t="shared" si="841"/>
        <v>re</v>
      </c>
      <c r="BF4866">
        <f>COUNTIFS($BB$1:BB4866,BB4866,$BE$1:BE4866,"re")</f>
        <v>2990</v>
      </c>
      <c r="BG4866" t="str">
        <f t="shared" si="842"/>
        <v>ru2990_</v>
      </c>
      <c r="BH4866" t="str">
        <f t="shared" si="843"/>
        <v>re2990_</v>
      </c>
      <c r="BI4866" t="str">
        <f t="shared" si="844"/>
        <v>_0</v>
      </c>
      <c r="BJ4866" t="str">
        <f t="shared" si="834"/>
        <v>_</v>
      </c>
      <c r="BK4866" t="str">
        <f>IF(ISERROR(MATCH(LEFT(C4866,5)&amp;B4866&amp;"_"&amp;A4866,$BK$1:BK4865,0)),LEFT(C4866,5)&amp;B4866&amp;"_"&amp;A4866,"")</f>
        <v/>
      </c>
      <c r="BL4866">
        <f>COUNTIFS($B$1:B4866,B4866)-COUNTIFS($B$1:B4866,B4866,$BK$1:BK4866,"")</f>
        <v>0</v>
      </c>
      <c r="BM4866" t="str">
        <f t="shared" si="835"/>
        <v/>
      </c>
    </row>
    <row r="4867" spans="51:65" x14ac:dyDescent="0.25">
      <c r="AY4867" t="str">
        <f t="shared" si="836"/>
        <v/>
      </c>
      <c r="AZ4867">
        <f t="shared" si="837"/>
        <v>0</v>
      </c>
      <c r="BA4867" t="str">
        <f t="shared" si="838"/>
        <v>QB</v>
      </c>
      <c r="BB4867" t="str">
        <f t="shared" si="839"/>
        <v>_</v>
      </c>
      <c r="BC4867" t="str">
        <f t="shared" si="840"/>
        <v>ru</v>
      </c>
      <c r="BD4867">
        <f>COUNTIFS($BB$1:BB4867,BB4867,$BC$1:BC4867,"ru")</f>
        <v>2991</v>
      </c>
      <c r="BE4867" t="str">
        <f t="shared" si="841"/>
        <v>re</v>
      </c>
      <c r="BF4867">
        <f>COUNTIFS($BB$1:BB4867,BB4867,$BE$1:BE4867,"re")</f>
        <v>2991</v>
      </c>
      <c r="BG4867" t="str">
        <f t="shared" si="842"/>
        <v>ru2991_</v>
      </c>
      <c r="BH4867" t="str">
        <f t="shared" si="843"/>
        <v>re2991_</v>
      </c>
      <c r="BI4867" t="str">
        <f t="shared" si="844"/>
        <v>_0</v>
      </c>
      <c r="BJ4867" t="str">
        <f t="shared" ref="BJ4867:BJ4930" si="845">LEFT(C4867,5)&amp;B4867&amp;"_"&amp;A4867</f>
        <v>_</v>
      </c>
      <c r="BK4867" t="str">
        <f>IF(ISERROR(MATCH(LEFT(C4867,5)&amp;B4867&amp;"_"&amp;A4867,$BK$1:BK4866,0)),LEFT(C4867,5)&amp;B4867&amp;"_"&amp;A4867,"")</f>
        <v/>
      </c>
      <c r="BL4867">
        <f>COUNTIFS($B$1:B4867,B4867)-COUNTIFS($B$1:B4867,B4867,$BK$1:BK4867,"")</f>
        <v>0</v>
      </c>
      <c r="BM4867" t="str">
        <f t="shared" ref="BM4867:BM4930" si="846">IF(BK4867="","",LEFT(C4867,5)&amp;B4867&amp;BL4867)</f>
        <v/>
      </c>
    </row>
    <row r="4868" spans="51:65" x14ac:dyDescent="0.25">
      <c r="AY4868" t="str">
        <f t="shared" si="836"/>
        <v/>
      </c>
      <c r="AZ4868">
        <f t="shared" si="837"/>
        <v>0</v>
      </c>
      <c r="BA4868" t="str">
        <f t="shared" si="838"/>
        <v>QB</v>
      </c>
      <c r="BB4868" t="str">
        <f t="shared" si="839"/>
        <v>_</v>
      </c>
      <c r="BC4868" t="str">
        <f t="shared" si="840"/>
        <v>ru</v>
      </c>
      <c r="BD4868">
        <f>COUNTIFS($BB$1:BB4868,BB4868,$BC$1:BC4868,"ru")</f>
        <v>2992</v>
      </c>
      <c r="BE4868" t="str">
        <f t="shared" si="841"/>
        <v>re</v>
      </c>
      <c r="BF4868">
        <f>COUNTIFS($BB$1:BB4868,BB4868,$BE$1:BE4868,"re")</f>
        <v>2992</v>
      </c>
      <c r="BG4868" t="str">
        <f t="shared" si="842"/>
        <v>ru2992_</v>
      </c>
      <c r="BH4868" t="str">
        <f t="shared" si="843"/>
        <v>re2992_</v>
      </c>
      <c r="BI4868" t="str">
        <f t="shared" si="844"/>
        <v>_0</v>
      </c>
      <c r="BJ4868" t="str">
        <f t="shared" si="845"/>
        <v>_</v>
      </c>
      <c r="BK4868" t="str">
        <f>IF(ISERROR(MATCH(LEFT(C4868,5)&amp;B4868&amp;"_"&amp;A4868,$BK$1:BK4867,0)),LEFT(C4868,5)&amp;B4868&amp;"_"&amp;A4868,"")</f>
        <v/>
      </c>
      <c r="BL4868">
        <f>COUNTIFS($B$1:B4868,B4868)-COUNTIFS($B$1:B4868,B4868,$BK$1:BK4868,"")</f>
        <v>0</v>
      </c>
      <c r="BM4868" t="str">
        <f t="shared" si="846"/>
        <v/>
      </c>
    </row>
    <row r="4869" spans="51:65" x14ac:dyDescent="0.25">
      <c r="AY4869" t="str">
        <f t="shared" si="836"/>
        <v/>
      </c>
      <c r="AZ4869">
        <f t="shared" si="837"/>
        <v>0</v>
      </c>
      <c r="BA4869" t="str">
        <f t="shared" si="838"/>
        <v>QB</v>
      </c>
      <c r="BB4869" t="str">
        <f t="shared" si="839"/>
        <v>_</v>
      </c>
      <c r="BC4869" t="str">
        <f t="shared" si="840"/>
        <v>ru</v>
      </c>
      <c r="BD4869">
        <f>COUNTIFS($BB$1:BB4869,BB4869,$BC$1:BC4869,"ru")</f>
        <v>2993</v>
      </c>
      <c r="BE4869" t="str">
        <f t="shared" si="841"/>
        <v>re</v>
      </c>
      <c r="BF4869">
        <f>COUNTIFS($BB$1:BB4869,BB4869,$BE$1:BE4869,"re")</f>
        <v>2993</v>
      </c>
      <c r="BG4869" t="str">
        <f t="shared" si="842"/>
        <v>ru2993_</v>
      </c>
      <c r="BH4869" t="str">
        <f t="shared" si="843"/>
        <v>re2993_</v>
      </c>
      <c r="BI4869" t="str">
        <f t="shared" si="844"/>
        <v>_0</v>
      </c>
      <c r="BJ4869" t="str">
        <f t="shared" si="845"/>
        <v>_</v>
      </c>
      <c r="BK4869" t="str">
        <f>IF(ISERROR(MATCH(LEFT(C4869,5)&amp;B4869&amp;"_"&amp;A4869,$BK$1:BK4868,0)),LEFT(C4869,5)&amp;B4869&amp;"_"&amp;A4869,"")</f>
        <v/>
      </c>
      <c r="BL4869">
        <f>COUNTIFS($B$1:B4869,B4869)-COUNTIFS($B$1:B4869,B4869,$BK$1:BK4869,"")</f>
        <v>0</v>
      </c>
      <c r="BM4869" t="str">
        <f t="shared" si="846"/>
        <v/>
      </c>
    </row>
    <row r="4870" spans="51:65" x14ac:dyDescent="0.25">
      <c r="AY4870" t="str">
        <f t="shared" si="836"/>
        <v/>
      </c>
      <c r="AZ4870">
        <f t="shared" si="837"/>
        <v>0</v>
      </c>
      <c r="BA4870" t="str">
        <f t="shared" si="838"/>
        <v>QB</v>
      </c>
      <c r="BB4870" t="str">
        <f t="shared" si="839"/>
        <v>_</v>
      </c>
      <c r="BC4870" t="str">
        <f t="shared" si="840"/>
        <v>ru</v>
      </c>
      <c r="BD4870">
        <f>COUNTIFS($BB$1:BB4870,BB4870,$BC$1:BC4870,"ru")</f>
        <v>2994</v>
      </c>
      <c r="BE4870" t="str">
        <f t="shared" si="841"/>
        <v>re</v>
      </c>
      <c r="BF4870">
        <f>COUNTIFS($BB$1:BB4870,BB4870,$BE$1:BE4870,"re")</f>
        <v>2994</v>
      </c>
      <c r="BG4870" t="str">
        <f t="shared" si="842"/>
        <v>ru2994_</v>
      </c>
      <c r="BH4870" t="str">
        <f t="shared" si="843"/>
        <v>re2994_</v>
      </c>
      <c r="BI4870" t="str">
        <f t="shared" si="844"/>
        <v>_0</v>
      </c>
      <c r="BJ4870" t="str">
        <f t="shared" si="845"/>
        <v>_</v>
      </c>
      <c r="BK4870" t="str">
        <f>IF(ISERROR(MATCH(LEFT(C4870,5)&amp;B4870&amp;"_"&amp;A4870,$BK$1:BK4869,0)),LEFT(C4870,5)&amp;B4870&amp;"_"&amp;A4870,"")</f>
        <v/>
      </c>
      <c r="BL4870">
        <f>COUNTIFS($B$1:B4870,B4870)-COUNTIFS($B$1:B4870,B4870,$BK$1:BK4870,"")</f>
        <v>0</v>
      </c>
      <c r="BM4870" t="str">
        <f t="shared" si="846"/>
        <v/>
      </c>
    </row>
    <row r="4871" spans="51:65" x14ac:dyDescent="0.25">
      <c r="AY4871" t="str">
        <f t="shared" si="836"/>
        <v/>
      </c>
      <c r="AZ4871">
        <f t="shared" si="837"/>
        <v>0</v>
      </c>
      <c r="BA4871" t="str">
        <f t="shared" si="838"/>
        <v>QB</v>
      </c>
      <c r="BB4871" t="str">
        <f t="shared" si="839"/>
        <v>_</v>
      </c>
      <c r="BC4871" t="str">
        <f t="shared" si="840"/>
        <v>ru</v>
      </c>
      <c r="BD4871">
        <f>COUNTIFS($BB$1:BB4871,BB4871,$BC$1:BC4871,"ru")</f>
        <v>2995</v>
      </c>
      <c r="BE4871" t="str">
        <f t="shared" si="841"/>
        <v>re</v>
      </c>
      <c r="BF4871">
        <f>COUNTIFS($BB$1:BB4871,BB4871,$BE$1:BE4871,"re")</f>
        <v>2995</v>
      </c>
      <c r="BG4871" t="str">
        <f t="shared" si="842"/>
        <v>ru2995_</v>
      </c>
      <c r="BH4871" t="str">
        <f t="shared" si="843"/>
        <v>re2995_</v>
      </c>
      <c r="BI4871" t="str">
        <f t="shared" si="844"/>
        <v>_0</v>
      </c>
      <c r="BJ4871" t="str">
        <f t="shared" si="845"/>
        <v>_</v>
      </c>
      <c r="BK4871" t="str">
        <f>IF(ISERROR(MATCH(LEFT(C4871,5)&amp;B4871&amp;"_"&amp;A4871,$BK$1:BK4870,0)),LEFT(C4871,5)&amp;B4871&amp;"_"&amp;A4871,"")</f>
        <v/>
      </c>
      <c r="BL4871">
        <f>COUNTIFS($B$1:B4871,B4871)-COUNTIFS($B$1:B4871,B4871,$BK$1:BK4871,"")</f>
        <v>0</v>
      </c>
      <c r="BM4871" t="str">
        <f t="shared" si="846"/>
        <v/>
      </c>
    </row>
    <row r="4872" spans="51:65" x14ac:dyDescent="0.25">
      <c r="AY4872" t="str">
        <f t="shared" si="836"/>
        <v/>
      </c>
      <c r="AZ4872">
        <f t="shared" si="837"/>
        <v>0</v>
      </c>
      <c r="BA4872" t="str">
        <f t="shared" si="838"/>
        <v>QB</v>
      </c>
      <c r="BB4872" t="str">
        <f t="shared" si="839"/>
        <v>_</v>
      </c>
      <c r="BC4872" t="str">
        <f t="shared" si="840"/>
        <v>ru</v>
      </c>
      <c r="BD4872">
        <f>COUNTIFS($BB$1:BB4872,BB4872,$BC$1:BC4872,"ru")</f>
        <v>2996</v>
      </c>
      <c r="BE4872" t="str">
        <f t="shared" si="841"/>
        <v>re</v>
      </c>
      <c r="BF4872">
        <f>COUNTIFS($BB$1:BB4872,BB4872,$BE$1:BE4872,"re")</f>
        <v>2996</v>
      </c>
      <c r="BG4872" t="str">
        <f t="shared" si="842"/>
        <v>ru2996_</v>
      </c>
      <c r="BH4872" t="str">
        <f t="shared" si="843"/>
        <v>re2996_</v>
      </c>
      <c r="BI4872" t="str">
        <f t="shared" si="844"/>
        <v>_0</v>
      </c>
      <c r="BJ4872" t="str">
        <f t="shared" si="845"/>
        <v>_</v>
      </c>
      <c r="BK4872" t="str">
        <f>IF(ISERROR(MATCH(LEFT(C4872,5)&amp;B4872&amp;"_"&amp;A4872,$BK$1:BK4871,0)),LEFT(C4872,5)&amp;B4872&amp;"_"&amp;A4872,"")</f>
        <v/>
      </c>
      <c r="BL4872">
        <f>COUNTIFS($B$1:B4872,B4872)-COUNTIFS($B$1:B4872,B4872,$BK$1:BK4872,"")</f>
        <v>0</v>
      </c>
      <c r="BM4872" t="str">
        <f t="shared" si="846"/>
        <v/>
      </c>
    </row>
    <row r="4873" spans="51:65" x14ac:dyDescent="0.25">
      <c r="AY4873" t="str">
        <f t="shared" si="836"/>
        <v/>
      </c>
      <c r="AZ4873">
        <f t="shared" si="837"/>
        <v>0</v>
      </c>
      <c r="BA4873" t="str">
        <f t="shared" si="838"/>
        <v>QB</v>
      </c>
      <c r="BB4873" t="str">
        <f t="shared" si="839"/>
        <v>_</v>
      </c>
      <c r="BC4873" t="str">
        <f t="shared" si="840"/>
        <v>ru</v>
      </c>
      <c r="BD4873">
        <f>COUNTIFS($BB$1:BB4873,BB4873,$BC$1:BC4873,"ru")</f>
        <v>2997</v>
      </c>
      <c r="BE4873" t="str">
        <f t="shared" si="841"/>
        <v>re</v>
      </c>
      <c r="BF4873">
        <f>COUNTIFS($BB$1:BB4873,BB4873,$BE$1:BE4873,"re")</f>
        <v>2997</v>
      </c>
      <c r="BG4873" t="str">
        <f t="shared" si="842"/>
        <v>ru2997_</v>
      </c>
      <c r="BH4873" t="str">
        <f t="shared" si="843"/>
        <v>re2997_</v>
      </c>
      <c r="BI4873" t="str">
        <f t="shared" si="844"/>
        <v>_0</v>
      </c>
      <c r="BJ4873" t="str">
        <f t="shared" si="845"/>
        <v>_</v>
      </c>
      <c r="BK4873" t="str">
        <f>IF(ISERROR(MATCH(LEFT(C4873,5)&amp;B4873&amp;"_"&amp;A4873,$BK$1:BK4872,0)),LEFT(C4873,5)&amp;B4873&amp;"_"&amp;A4873,"")</f>
        <v/>
      </c>
      <c r="BL4873">
        <f>COUNTIFS($B$1:B4873,B4873)-COUNTIFS($B$1:B4873,B4873,$BK$1:BK4873,"")</f>
        <v>0</v>
      </c>
      <c r="BM4873" t="str">
        <f t="shared" si="846"/>
        <v/>
      </c>
    </row>
    <row r="4874" spans="51:65" x14ac:dyDescent="0.25">
      <c r="AY4874" t="str">
        <f t="shared" si="836"/>
        <v/>
      </c>
      <c r="AZ4874">
        <f t="shared" si="837"/>
        <v>0</v>
      </c>
      <c r="BA4874" t="str">
        <f t="shared" si="838"/>
        <v>QB</v>
      </c>
      <c r="BB4874" t="str">
        <f t="shared" si="839"/>
        <v>_</v>
      </c>
      <c r="BC4874" t="str">
        <f t="shared" si="840"/>
        <v>ru</v>
      </c>
      <c r="BD4874">
        <f>COUNTIFS($BB$1:BB4874,BB4874,$BC$1:BC4874,"ru")</f>
        <v>2998</v>
      </c>
      <c r="BE4874" t="str">
        <f t="shared" si="841"/>
        <v>re</v>
      </c>
      <c r="BF4874">
        <f>COUNTIFS($BB$1:BB4874,BB4874,$BE$1:BE4874,"re")</f>
        <v>2998</v>
      </c>
      <c r="BG4874" t="str">
        <f t="shared" si="842"/>
        <v>ru2998_</v>
      </c>
      <c r="BH4874" t="str">
        <f t="shared" si="843"/>
        <v>re2998_</v>
      </c>
      <c r="BI4874" t="str">
        <f t="shared" si="844"/>
        <v>_0</v>
      </c>
      <c r="BJ4874" t="str">
        <f t="shared" si="845"/>
        <v>_</v>
      </c>
      <c r="BK4874" t="str">
        <f>IF(ISERROR(MATCH(LEFT(C4874,5)&amp;B4874&amp;"_"&amp;A4874,$BK$1:BK4873,0)),LEFT(C4874,5)&amp;B4874&amp;"_"&amp;A4874,"")</f>
        <v/>
      </c>
      <c r="BL4874">
        <f>COUNTIFS($B$1:B4874,B4874)-COUNTIFS($B$1:B4874,B4874,$BK$1:BK4874,"")</f>
        <v>0</v>
      </c>
      <c r="BM4874" t="str">
        <f t="shared" si="846"/>
        <v/>
      </c>
    </row>
    <row r="4875" spans="51:65" x14ac:dyDescent="0.25">
      <c r="AY4875" t="str">
        <f t="shared" si="836"/>
        <v/>
      </c>
      <c r="AZ4875">
        <f t="shared" si="837"/>
        <v>0</v>
      </c>
      <c r="BA4875" t="str">
        <f t="shared" si="838"/>
        <v>QB</v>
      </c>
      <c r="BB4875" t="str">
        <f t="shared" si="839"/>
        <v>_</v>
      </c>
      <c r="BC4875" t="str">
        <f t="shared" si="840"/>
        <v>ru</v>
      </c>
      <c r="BD4875">
        <f>COUNTIFS($BB$1:BB4875,BB4875,$BC$1:BC4875,"ru")</f>
        <v>2999</v>
      </c>
      <c r="BE4875" t="str">
        <f t="shared" si="841"/>
        <v>re</v>
      </c>
      <c r="BF4875">
        <f>COUNTIFS($BB$1:BB4875,BB4875,$BE$1:BE4875,"re")</f>
        <v>2999</v>
      </c>
      <c r="BG4875" t="str">
        <f t="shared" si="842"/>
        <v>ru2999_</v>
      </c>
      <c r="BH4875" t="str">
        <f t="shared" si="843"/>
        <v>re2999_</v>
      </c>
      <c r="BI4875" t="str">
        <f t="shared" si="844"/>
        <v>_0</v>
      </c>
      <c r="BJ4875" t="str">
        <f t="shared" si="845"/>
        <v>_</v>
      </c>
      <c r="BK4875" t="str">
        <f>IF(ISERROR(MATCH(LEFT(C4875,5)&amp;B4875&amp;"_"&amp;A4875,$BK$1:BK4874,0)),LEFT(C4875,5)&amp;B4875&amp;"_"&amp;A4875,"")</f>
        <v/>
      </c>
      <c r="BL4875">
        <f>COUNTIFS($B$1:B4875,B4875)-COUNTIFS($B$1:B4875,B4875,$BK$1:BK4875,"")</f>
        <v>0</v>
      </c>
      <c r="BM4875" t="str">
        <f t="shared" si="846"/>
        <v/>
      </c>
    </row>
    <row r="4876" spans="51:65" x14ac:dyDescent="0.25">
      <c r="AY4876" t="str">
        <f t="shared" si="836"/>
        <v/>
      </c>
      <c r="AZ4876">
        <f t="shared" si="837"/>
        <v>0</v>
      </c>
      <c r="BA4876" t="str">
        <f t="shared" si="838"/>
        <v>QB</v>
      </c>
      <c r="BB4876" t="str">
        <f t="shared" si="839"/>
        <v>_</v>
      </c>
      <c r="BC4876" t="str">
        <f t="shared" si="840"/>
        <v>ru</v>
      </c>
      <c r="BD4876">
        <f>COUNTIFS($BB$1:BB4876,BB4876,$BC$1:BC4876,"ru")</f>
        <v>3000</v>
      </c>
      <c r="BE4876" t="str">
        <f t="shared" si="841"/>
        <v>re</v>
      </c>
      <c r="BF4876">
        <f>COUNTIFS($BB$1:BB4876,BB4876,$BE$1:BE4876,"re")</f>
        <v>3000</v>
      </c>
      <c r="BG4876" t="str">
        <f t="shared" si="842"/>
        <v>ru3000_</v>
      </c>
      <c r="BH4876" t="str">
        <f t="shared" si="843"/>
        <v>re3000_</v>
      </c>
      <c r="BI4876" t="str">
        <f t="shared" si="844"/>
        <v>_0</v>
      </c>
      <c r="BJ4876" t="str">
        <f t="shared" si="845"/>
        <v>_</v>
      </c>
      <c r="BK4876" t="str">
        <f>IF(ISERROR(MATCH(LEFT(C4876,5)&amp;B4876&amp;"_"&amp;A4876,$BK$1:BK4875,0)),LEFT(C4876,5)&amp;B4876&amp;"_"&amp;A4876,"")</f>
        <v/>
      </c>
      <c r="BL4876">
        <f>COUNTIFS($B$1:B4876,B4876)-COUNTIFS($B$1:B4876,B4876,$BK$1:BK4876,"")</f>
        <v>0</v>
      </c>
      <c r="BM4876" t="str">
        <f t="shared" si="846"/>
        <v/>
      </c>
    </row>
    <row r="4877" spans="51:65" x14ac:dyDescent="0.25">
      <c r="AY4877" t="str">
        <f t="shared" si="836"/>
        <v/>
      </c>
      <c r="AZ4877">
        <f t="shared" si="837"/>
        <v>0</v>
      </c>
      <c r="BA4877" t="str">
        <f t="shared" si="838"/>
        <v>QB</v>
      </c>
      <c r="BB4877" t="str">
        <f t="shared" si="839"/>
        <v>_</v>
      </c>
      <c r="BC4877" t="str">
        <f t="shared" si="840"/>
        <v>ru</v>
      </c>
      <c r="BD4877">
        <f>COUNTIFS($BB$1:BB4877,BB4877,$BC$1:BC4877,"ru")</f>
        <v>3001</v>
      </c>
      <c r="BE4877" t="str">
        <f t="shared" si="841"/>
        <v>re</v>
      </c>
      <c r="BF4877">
        <f>COUNTIFS($BB$1:BB4877,BB4877,$BE$1:BE4877,"re")</f>
        <v>3001</v>
      </c>
      <c r="BG4877" t="str">
        <f t="shared" si="842"/>
        <v>ru3001_</v>
      </c>
      <c r="BH4877" t="str">
        <f t="shared" si="843"/>
        <v>re3001_</v>
      </c>
      <c r="BI4877" t="str">
        <f t="shared" si="844"/>
        <v>_0</v>
      </c>
      <c r="BJ4877" t="str">
        <f t="shared" si="845"/>
        <v>_</v>
      </c>
      <c r="BK4877" t="str">
        <f>IF(ISERROR(MATCH(LEFT(C4877,5)&amp;B4877&amp;"_"&amp;A4877,$BK$1:BK4876,0)),LEFT(C4877,5)&amp;B4877&amp;"_"&amp;A4877,"")</f>
        <v/>
      </c>
      <c r="BL4877">
        <f>COUNTIFS($B$1:B4877,B4877)-COUNTIFS($B$1:B4877,B4877,$BK$1:BK4877,"")</f>
        <v>0</v>
      </c>
      <c r="BM4877" t="str">
        <f t="shared" si="846"/>
        <v/>
      </c>
    </row>
    <row r="4878" spans="51:65" x14ac:dyDescent="0.25">
      <c r="AY4878" t="str">
        <f t="shared" si="836"/>
        <v/>
      </c>
      <c r="AZ4878">
        <f t="shared" si="837"/>
        <v>0</v>
      </c>
      <c r="BA4878" t="str">
        <f t="shared" si="838"/>
        <v>QB</v>
      </c>
      <c r="BB4878" t="str">
        <f t="shared" si="839"/>
        <v>_</v>
      </c>
      <c r="BC4878" t="str">
        <f t="shared" si="840"/>
        <v>ru</v>
      </c>
      <c r="BD4878">
        <f>COUNTIFS($BB$1:BB4878,BB4878,$BC$1:BC4878,"ru")</f>
        <v>3002</v>
      </c>
      <c r="BE4878" t="str">
        <f t="shared" si="841"/>
        <v>re</v>
      </c>
      <c r="BF4878">
        <f>COUNTIFS($BB$1:BB4878,BB4878,$BE$1:BE4878,"re")</f>
        <v>3002</v>
      </c>
      <c r="BG4878" t="str">
        <f t="shared" si="842"/>
        <v>ru3002_</v>
      </c>
      <c r="BH4878" t="str">
        <f t="shared" si="843"/>
        <v>re3002_</v>
      </c>
      <c r="BI4878" t="str">
        <f t="shared" si="844"/>
        <v>_0</v>
      </c>
      <c r="BJ4878" t="str">
        <f t="shared" si="845"/>
        <v>_</v>
      </c>
      <c r="BK4878" t="str">
        <f>IF(ISERROR(MATCH(LEFT(C4878,5)&amp;B4878&amp;"_"&amp;A4878,$BK$1:BK4877,0)),LEFT(C4878,5)&amp;B4878&amp;"_"&amp;A4878,"")</f>
        <v/>
      </c>
      <c r="BL4878">
        <f>COUNTIFS($B$1:B4878,B4878)-COUNTIFS($B$1:B4878,B4878,$BK$1:BK4878,"")</f>
        <v>0</v>
      </c>
      <c r="BM4878" t="str">
        <f t="shared" si="846"/>
        <v/>
      </c>
    </row>
    <row r="4879" spans="51:65" x14ac:dyDescent="0.25">
      <c r="AY4879" t="str">
        <f t="shared" si="836"/>
        <v/>
      </c>
      <c r="AZ4879">
        <f t="shared" si="837"/>
        <v>0</v>
      </c>
      <c r="BA4879" t="str">
        <f t="shared" si="838"/>
        <v>QB</v>
      </c>
      <c r="BB4879" t="str">
        <f t="shared" si="839"/>
        <v>_</v>
      </c>
      <c r="BC4879" t="str">
        <f t="shared" si="840"/>
        <v>ru</v>
      </c>
      <c r="BD4879">
        <f>COUNTIFS($BB$1:BB4879,BB4879,$BC$1:BC4879,"ru")</f>
        <v>3003</v>
      </c>
      <c r="BE4879" t="str">
        <f t="shared" si="841"/>
        <v>re</v>
      </c>
      <c r="BF4879">
        <f>COUNTIFS($BB$1:BB4879,BB4879,$BE$1:BE4879,"re")</f>
        <v>3003</v>
      </c>
      <c r="BG4879" t="str">
        <f t="shared" si="842"/>
        <v>ru3003_</v>
      </c>
      <c r="BH4879" t="str">
        <f t="shared" si="843"/>
        <v>re3003_</v>
      </c>
      <c r="BI4879" t="str">
        <f t="shared" si="844"/>
        <v>_0</v>
      </c>
      <c r="BJ4879" t="str">
        <f t="shared" si="845"/>
        <v>_</v>
      </c>
      <c r="BK4879" t="str">
        <f>IF(ISERROR(MATCH(LEFT(C4879,5)&amp;B4879&amp;"_"&amp;A4879,$BK$1:BK4878,0)),LEFT(C4879,5)&amp;B4879&amp;"_"&amp;A4879,"")</f>
        <v/>
      </c>
      <c r="BL4879">
        <f>COUNTIFS($B$1:B4879,B4879)-COUNTIFS($B$1:B4879,B4879,$BK$1:BK4879,"")</f>
        <v>0</v>
      </c>
      <c r="BM4879" t="str">
        <f t="shared" si="846"/>
        <v/>
      </c>
    </row>
    <row r="4880" spans="51:65" x14ac:dyDescent="0.25">
      <c r="AY4880" t="str">
        <f t="shared" si="836"/>
        <v/>
      </c>
      <c r="AZ4880">
        <f t="shared" si="837"/>
        <v>0</v>
      </c>
      <c r="BA4880" t="str">
        <f t="shared" si="838"/>
        <v>QB</v>
      </c>
      <c r="BB4880" t="str">
        <f t="shared" si="839"/>
        <v>_</v>
      </c>
      <c r="BC4880" t="str">
        <f t="shared" si="840"/>
        <v>ru</v>
      </c>
      <c r="BD4880">
        <f>COUNTIFS($BB$1:BB4880,BB4880,$BC$1:BC4880,"ru")</f>
        <v>3004</v>
      </c>
      <c r="BE4880" t="str">
        <f t="shared" si="841"/>
        <v>re</v>
      </c>
      <c r="BF4880">
        <f>COUNTIFS($BB$1:BB4880,BB4880,$BE$1:BE4880,"re")</f>
        <v>3004</v>
      </c>
      <c r="BG4880" t="str">
        <f t="shared" si="842"/>
        <v>ru3004_</v>
      </c>
      <c r="BH4880" t="str">
        <f t="shared" si="843"/>
        <v>re3004_</v>
      </c>
      <c r="BI4880" t="str">
        <f t="shared" si="844"/>
        <v>_0</v>
      </c>
      <c r="BJ4880" t="str">
        <f t="shared" si="845"/>
        <v>_</v>
      </c>
      <c r="BK4880" t="str">
        <f>IF(ISERROR(MATCH(LEFT(C4880,5)&amp;B4880&amp;"_"&amp;A4880,$BK$1:BK4879,0)),LEFT(C4880,5)&amp;B4880&amp;"_"&amp;A4880,"")</f>
        <v/>
      </c>
      <c r="BL4880">
        <f>COUNTIFS($B$1:B4880,B4880)-COUNTIFS($B$1:B4880,B4880,$BK$1:BK4880,"")</f>
        <v>0</v>
      </c>
      <c r="BM4880" t="str">
        <f t="shared" si="846"/>
        <v/>
      </c>
    </row>
    <row r="4881" spans="51:65" x14ac:dyDescent="0.25">
      <c r="AY4881" t="str">
        <f t="shared" si="836"/>
        <v/>
      </c>
      <c r="AZ4881">
        <f t="shared" si="837"/>
        <v>0</v>
      </c>
      <c r="BA4881" t="str">
        <f t="shared" si="838"/>
        <v>QB</v>
      </c>
      <c r="BB4881" t="str">
        <f t="shared" si="839"/>
        <v>_</v>
      </c>
      <c r="BC4881" t="str">
        <f t="shared" si="840"/>
        <v>ru</v>
      </c>
      <c r="BD4881">
        <f>COUNTIFS($BB$1:BB4881,BB4881,$BC$1:BC4881,"ru")</f>
        <v>3005</v>
      </c>
      <c r="BE4881" t="str">
        <f t="shared" si="841"/>
        <v>re</v>
      </c>
      <c r="BF4881">
        <f>COUNTIFS($BB$1:BB4881,BB4881,$BE$1:BE4881,"re")</f>
        <v>3005</v>
      </c>
      <c r="BG4881" t="str">
        <f t="shared" si="842"/>
        <v>ru3005_</v>
      </c>
      <c r="BH4881" t="str">
        <f t="shared" si="843"/>
        <v>re3005_</v>
      </c>
      <c r="BI4881" t="str">
        <f t="shared" si="844"/>
        <v>_0</v>
      </c>
      <c r="BJ4881" t="str">
        <f t="shared" si="845"/>
        <v>_</v>
      </c>
      <c r="BK4881" t="str">
        <f>IF(ISERROR(MATCH(LEFT(C4881,5)&amp;B4881&amp;"_"&amp;A4881,$BK$1:BK4880,0)),LEFT(C4881,5)&amp;B4881&amp;"_"&amp;A4881,"")</f>
        <v/>
      </c>
      <c r="BL4881">
        <f>COUNTIFS($B$1:B4881,B4881)-COUNTIFS($B$1:B4881,B4881,$BK$1:BK4881,"")</f>
        <v>0</v>
      </c>
      <c r="BM4881" t="str">
        <f t="shared" si="846"/>
        <v/>
      </c>
    </row>
    <row r="4882" spans="51:65" x14ac:dyDescent="0.25">
      <c r="AY4882" t="str">
        <f t="shared" si="836"/>
        <v/>
      </c>
      <c r="AZ4882">
        <f t="shared" si="837"/>
        <v>0</v>
      </c>
      <c r="BA4882" t="str">
        <f t="shared" si="838"/>
        <v>QB</v>
      </c>
      <c r="BB4882" t="str">
        <f t="shared" si="839"/>
        <v>_</v>
      </c>
      <c r="BC4882" t="str">
        <f t="shared" si="840"/>
        <v>ru</v>
      </c>
      <c r="BD4882">
        <f>COUNTIFS($BB$1:BB4882,BB4882,$BC$1:BC4882,"ru")</f>
        <v>3006</v>
      </c>
      <c r="BE4882" t="str">
        <f t="shared" si="841"/>
        <v>re</v>
      </c>
      <c r="BF4882">
        <f>COUNTIFS($BB$1:BB4882,BB4882,$BE$1:BE4882,"re")</f>
        <v>3006</v>
      </c>
      <c r="BG4882" t="str">
        <f t="shared" si="842"/>
        <v>ru3006_</v>
      </c>
      <c r="BH4882" t="str">
        <f t="shared" si="843"/>
        <v>re3006_</v>
      </c>
      <c r="BI4882" t="str">
        <f t="shared" si="844"/>
        <v>_0</v>
      </c>
      <c r="BJ4882" t="str">
        <f t="shared" si="845"/>
        <v>_</v>
      </c>
      <c r="BK4882" t="str">
        <f>IF(ISERROR(MATCH(LEFT(C4882,5)&amp;B4882&amp;"_"&amp;A4882,$BK$1:BK4881,0)),LEFT(C4882,5)&amp;B4882&amp;"_"&amp;A4882,"")</f>
        <v/>
      </c>
      <c r="BL4882">
        <f>COUNTIFS($B$1:B4882,B4882)-COUNTIFS($B$1:B4882,B4882,$BK$1:BK4882,"")</f>
        <v>0</v>
      </c>
      <c r="BM4882" t="str">
        <f t="shared" si="846"/>
        <v/>
      </c>
    </row>
    <row r="4883" spans="51:65" x14ac:dyDescent="0.25">
      <c r="AY4883" t="str">
        <f t="shared" si="836"/>
        <v/>
      </c>
      <c r="AZ4883">
        <f t="shared" si="837"/>
        <v>0</v>
      </c>
      <c r="BA4883" t="str">
        <f t="shared" si="838"/>
        <v>QB</v>
      </c>
      <c r="BB4883" t="str">
        <f t="shared" si="839"/>
        <v>_</v>
      </c>
      <c r="BC4883" t="str">
        <f t="shared" si="840"/>
        <v>ru</v>
      </c>
      <c r="BD4883">
        <f>COUNTIFS($BB$1:BB4883,BB4883,$BC$1:BC4883,"ru")</f>
        <v>3007</v>
      </c>
      <c r="BE4883" t="str">
        <f t="shared" si="841"/>
        <v>re</v>
      </c>
      <c r="BF4883">
        <f>COUNTIFS($BB$1:BB4883,BB4883,$BE$1:BE4883,"re")</f>
        <v>3007</v>
      </c>
      <c r="BG4883" t="str">
        <f t="shared" si="842"/>
        <v>ru3007_</v>
      </c>
      <c r="BH4883" t="str">
        <f t="shared" si="843"/>
        <v>re3007_</v>
      </c>
      <c r="BI4883" t="str">
        <f t="shared" si="844"/>
        <v>_0</v>
      </c>
      <c r="BJ4883" t="str">
        <f t="shared" si="845"/>
        <v>_</v>
      </c>
      <c r="BK4883" t="str">
        <f>IF(ISERROR(MATCH(LEFT(C4883,5)&amp;B4883&amp;"_"&amp;A4883,$BK$1:BK4882,0)),LEFT(C4883,5)&amp;B4883&amp;"_"&amp;A4883,"")</f>
        <v/>
      </c>
      <c r="BL4883">
        <f>COUNTIFS($B$1:B4883,B4883)-COUNTIFS($B$1:B4883,B4883,$BK$1:BK4883,"")</f>
        <v>0</v>
      </c>
      <c r="BM4883" t="str">
        <f t="shared" si="846"/>
        <v/>
      </c>
    </row>
    <row r="4884" spans="51:65" x14ac:dyDescent="0.25">
      <c r="AY4884" t="str">
        <f t="shared" si="836"/>
        <v/>
      </c>
      <c r="AZ4884">
        <f t="shared" si="837"/>
        <v>0</v>
      </c>
      <c r="BA4884" t="str">
        <f t="shared" si="838"/>
        <v>QB</v>
      </c>
      <c r="BB4884" t="str">
        <f t="shared" si="839"/>
        <v>_</v>
      </c>
      <c r="BC4884" t="str">
        <f t="shared" si="840"/>
        <v>ru</v>
      </c>
      <c r="BD4884">
        <f>COUNTIFS($BB$1:BB4884,BB4884,$BC$1:BC4884,"ru")</f>
        <v>3008</v>
      </c>
      <c r="BE4884" t="str">
        <f t="shared" si="841"/>
        <v>re</v>
      </c>
      <c r="BF4884">
        <f>COUNTIFS($BB$1:BB4884,BB4884,$BE$1:BE4884,"re")</f>
        <v>3008</v>
      </c>
      <c r="BG4884" t="str">
        <f t="shared" si="842"/>
        <v>ru3008_</v>
      </c>
      <c r="BH4884" t="str">
        <f t="shared" si="843"/>
        <v>re3008_</v>
      </c>
      <c r="BI4884" t="str">
        <f t="shared" si="844"/>
        <v>_0</v>
      </c>
      <c r="BJ4884" t="str">
        <f t="shared" si="845"/>
        <v>_</v>
      </c>
      <c r="BK4884" t="str">
        <f>IF(ISERROR(MATCH(LEFT(C4884,5)&amp;B4884&amp;"_"&amp;A4884,$BK$1:BK4883,0)),LEFT(C4884,5)&amp;B4884&amp;"_"&amp;A4884,"")</f>
        <v/>
      </c>
      <c r="BL4884">
        <f>COUNTIFS($B$1:B4884,B4884)-COUNTIFS($B$1:B4884,B4884,$BK$1:BK4884,"")</f>
        <v>0</v>
      </c>
      <c r="BM4884" t="str">
        <f t="shared" si="846"/>
        <v/>
      </c>
    </row>
    <row r="4885" spans="51:65" x14ac:dyDescent="0.25">
      <c r="AY4885" t="str">
        <f t="shared" si="836"/>
        <v/>
      </c>
      <c r="AZ4885">
        <f t="shared" si="837"/>
        <v>0</v>
      </c>
      <c r="BA4885" t="str">
        <f t="shared" si="838"/>
        <v>QB</v>
      </c>
      <c r="BB4885" t="str">
        <f t="shared" si="839"/>
        <v>_</v>
      </c>
      <c r="BC4885" t="str">
        <f t="shared" si="840"/>
        <v>ru</v>
      </c>
      <c r="BD4885">
        <f>COUNTIFS($BB$1:BB4885,BB4885,$BC$1:BC4885,"ru")</f>
        <v>3009</v>
      </c>
      <c r="BE4885" t="str">
        <f t="shared" si="841"/>
        <v>re</v>
      </c>
      <c r="BF4885">
        <f>COUNTIFS($BB$1:BB4885,BB4885,$BE$1:BE4885,"re")</f>
        <v>3009</v>
      </c>
      <c r="BG4885" t="str">
        <f t="shared" si="842"/>
        <v>ru3009_</v>
      </c>
      <c r="BH4885" t="str">
        <f t="shared" si="843"/>
        <v>re3009_</v>
      </c>
      <c r="BI4885" t="str">
        <f t="shared" si="844"/>
        <v>_0</v>
      </c>
      <c r="BJ4885" t="str">
        <f t="shared" si="845"/>
        <v>_</v>
      </c>
      <c r="BK4885" t="str">
        <f>IF(ISERROR(MATCH(LEFT(C4885,5)&amp;B4885&amp;"_"&amp;A4885,$BK$1:BK4884,0)),LEFT(C4885,5)&amp;B4885&amp;"_"&amp;A4885,"")</f>
        <v/>
      </c>
      <c r="BL4885">
        <f>COUNTIFS($B$1:B4885,B4885)-COUNTIFS($B$1:B4885,B4885,$BK$1:BK4885,"")</f>
        <v>0</v>
      </c>
      <c r="BM4885" t="str">
        <f t="shared" si="846"/>
        <v/>
      </c>
    </row>
    <row r="4886" spans="51:65" x14ac:dyDescent="0.25">
      <c r="AY4886" t="str">
        <f t="shared" si="836"/>
        <v/>
      </c>
      <c r="AZ4886">
        <f t="shared" si="837"/>
        <v>0</v>
      </c>
      <c r="BA4886" t="str">
        <f t="shared" si="838"/>
        <v>QB</v>
      </c>
      <c r="BB4886" t="str">
        <f t="shared" si="839"/>
        <v>_</v>
      </c>
      <c r="BC4886" t="str">
        <f t="shared" si="840"/>
        <v>ru</v>
      </c>
      <c r="BD4886">
        <f>COUNTIFS($BB$1:BB4886,BB4886,$BC$1:BC4886,"ru")</f>
        <v>3010</v>
      </c>
      <c r="BE4886" t="str">
        <f t="shared" si="841"/>
        <v>re</v>
      </c>
      <c r="BF4886">
        <f>COUNTIFS($BB$1:BB4886,BB4886,$BE$1:BE4886,"re")</f>
        <v>3010</v>
      </c>
      <c r="BG4886" t="str">
        <f t="shared" si="842"/>
        <v>ru3010_</v>
      </c>
      <c r="BH4886" t="str">
        <f t="shared" si="843"/>
        <v>re3010_</v>
      </c>
      <c r="BI4886" t="str">
        <f t="shared" si="844"/>
        <v>_0</v>
      </c>
      <c r="BJ4886" t="str">
        <f t="shared" si="845"/>
        <v>_</v>
      </c>
      <c r="BK4886" t="str">
        <f>IF(ISERROR(MATCH(LEFT(C4886,5)&amp;B4886&amp;"_"&amp;A4886,$BK$1:BK4885,0)),LEFT(C4886,5)&amp;B4886&amp;"_"&amp;A4886,"")</f>
        <v/>
      </c>
      <c r="BL4886">
        <f>COUNTIFS($B$1:B4886,B4886)-COUNTIFS($B$1:B4886,B4886,$BK$1:BK4886,"")</f>
        <v>0</v>
      </c>
      <c r="BM4886" t="str">
        <f t="shared" si="846"/>
        <v/>
      </c>
    </row>
    <row r="4887" spans="51:65" x14ac:dyDescent="0.25">
      <c r="AY4887" t="str">
        <f t="shared" si="836"/>
        <v/>
      </c>
      <c r="AZ4887">
        <f t="shared" si="837"/>
        <v>0</v>
      </c>
      <c r="BA4887" t="str">
        <f t="shared" si="838"/>
        <v>QB</v>
      </c>
      <c r="BB4887" t="str">
        <f t="shared" si="839"/>
        <v>_</v>
      </c>
      <c r="BC4887" t="str">
        <f t="shared" si="840"/>
        <v>ru</v>
      </c>
      <c r="BD4887">
        <f>COUNTIFS($BB$1:BB4887,BB4887,$BC$1:BC4887,"ru")</f>
        <v>3011</v>
      </c>
      <c r="BE4887" t="str">
        <f t="shared" si="841"/>
        <v>re</v>
      </c>
      <c r="BF4887">
        <f>COUNTIFS($BB$1:BB4887,BB4887,$BE$1:BE4887,"re")</f>
        <v>3011</v>
      </c>
      <c r="BG4887" t="str">
        <f t="shared" si="842"/>
        <v>ru3011_</v>
      </c>
      <c r="BH4887" t="str">
        <f t="shared" si="843"/>
        <v>re3011_</v>
      </c>
      <c r="BI4887" t="str">
        <f t="shared" si="844"/>
        <v>_0</v>
      </c>
      <c r="BJ4887" t="str">
        <f t="shared" si="845"/>
        <v>_</v>
      </c>
      <c r="BK4887" t="str">
        <f>IF(ISERROR(MATCH(LEFT(C4887,5)&amp;B4887&amp;"_"&amp;A4887,$BK$1:BK4886,0)),LEFT(C4887,5)&amp;B4887&amp;"_"&amp;A4887,"")</f>
        <v/>
      </c>
      <c r="BL4887">
        <f>COUNTIFS($B$1:B4887,B4887)-COUNTIFS($B$1:B4887,B4887,$BK$1:BK4887,"")</f>
        <v>0</v>
      </c>
      <c r="BM4887" t="str">
        <f t="shared" si="846"/>
        <v/>
      </c>
    </row>
    <row r="4888" spans="51:65" x14ac:dyDescent="0.25">
      <c r="AY4888" t="str">
        <f t="shared" si="836"/>
        <v/>
      </c>
      <c r="AZ4888">
        <f t="shared" si="837"/>
        <v>0</v>
      </c>
      <c r="BA4888" t="str">
        <f t="shared" si="838"/>
        <v>QB</v>
      </c>
      <c r="BB4888" t="str">
        <f t="shared" si="839"/>
        <v>_</v>
      </c>
      <c r="BC4888" t="str">
        <f t="shared" si="840"/>
        <v>ru</v>
      </c>
      <c r="BD4888">
        <f>COUNTIFS($BB$1:BB4888,BB4888,$BC$1:BC4888,"ru")</f>
        <v>3012</v>
      </c>
      <c r="BE4888" t="str">
        <f t="shared" si="841"/>
        <v>re</v>
      </c>
      <c r="BF4888">
        <f>COUNTIFS($BB$1:BB4888,BB4888,$BE$1:BE4888,"re")</f>
        <v>3012</v>
      </c>
      <c r="BG4888" t="str">
        <f t="shared" si="842"/>
        <v>ru3012_</v>
      </c>
      <c r="BH4888" t="str">
        <f t="shared" si="843"/>
        <v>re3012_</v>
      </c>
      <c r="BI4888" t="str">
        <f t="shared" si="844"/>
        <v>_0</v>
      </c>
      <c r="BJ4888" t="str">
        <f t="shared" si="845"/>
        <v>_</v>
      </c>
      <c r="BK4888" t="str">
        <f>IF(ISERROR(MATCH(LEFT(C4888,5)&amp;B4888&amp;"_"&amp;A4888,$BK$1:BK4887,0)),LEFT(C4888,5)&amp;B4888&amp;"_"&amp;A4888,"")</f>
        <v/>
      </c>
      <c r="BL4888">
        <f>COUNTIFS($B$1:B4888,B4888)-COUNTIFS($B$1:B4888,B4888,$BK$1:BK4888,"")</f>
        <v>0</v>
      </c>
      <c r="BM4888" t="str">
        <f t="shared" si="846"/>
        <v/>
      </c>
    </row>
    <row r="4889" spans="51:65" x14ac:dyDescent="0.25">
      <c r="AY4889" t="str">
        <f t="shared" si="836"/>
        <v/>
      </c>
      <c r="AZ4889">
        <f t="shared" si="837"/>
        <v>0</v>
      </c>
      <c r="BA4889" t="str">
        <f t="shared" si="838"/>
        <v>QB</v>
      </c>
      <c r="BB4889" t="str">
        <f t="shared" si="839"/>
        <v>_</v>
      </c>
      <c r="BC4889" t="str">
        <f t="shared" si="840"/>
        <v>ru</v>
      </c>
      <c r="BD4889">
        <f>COUNTIFS($BB$1:BB4889,BB4889,$BC$1:BC4889,"ru")</f>
        <v>3013</v>
      </c>
      <c r="BE4889" t="str">
        <f t="shared" si="841"/>
        <v>re</v>
      </c>
      <c r="BF4889">
        <f>COUNTIFS($BB$1:BB4889,BB4889,$BE$1:BE4889,"re")</f>
        <v>3013</v>
      </c>
      <c r="BG4889" t="str">
        <f t="shared" si="842"/>
        <v>ru3013_</v>
      </c>
      <c r="BH4889" t="str">
        <f t="shared" si="843"/>
        <v>re3013_</v>
      </c>
      <c r="BI4889" t="str">
        <f t="shared" si="844"/>
        <v>_0</v>
      </c>
      <c r="BJ4889" t="str">
        <f t="shared" si="845"/>
        <v>_</v>
      </c>
      <c r="BK4889" t="str">
        <f>IF(ISERROR(MATCH(LEFT(C4889,5)&amp;B4889&amp;"_"&amp;A4889,$BK$1:BK4888,0)),LEFT(C4889,5)&amp;B4889&amp;"_"&amp;A4889,"")</f>
        <v/>
      </c>
      <c r="BL4889">
        <f>COUNTIFS($B$1:B4889,B4889)-COUNTIFS($B$1:B4889,B4889,$BK$1:BK4889,"")</f>
        <v>0</v>
      </c>
      <c r="BM4889" t="str">
        <f t="shared" si="846"/>
        <v/>
      </c>
    </row>
    <row r="4890" spans="51:65" x14ac:dyDescent="0.25">
      <c r="AY4890" t="str">
        <f t="shared" si="836"/>
        <v/>
      </c>
      <c r="AZ4890">
        <f t="shared" si="837"/>
        <v>0</v>
      </c>
      <c r="BA4890" t="str">
        <f t="shared" si="838"/>
        <v>QB</v>
      </c>
      <c r="BB4890" t="str">
        <f t="shared" si="839"/>
        <v>_</v>
      </c>
      <c r="BC4890" t="str">
        <f t="shared" si="840"/>
        <v>ru</v>
      </c>
      <c r="BD4890">
        <f>COUNTIFS($BB$1:BB4890,BB4890,$BC$1:BC4890,"ru")</f>
        <v>3014</v>
      </c>
      <c r="BE4890" t="str">
        <f t="shared" si="841"/>
        <v>re</v>
      </c>
      <c r="BF4890">
        <f>COUNTIFS($BB$1:BB4890,BB4890,$BE$1:BE4890,"re")</f>
        <v>3014</v>
      </c>
      <c r="BG4890" t="str">
        <f t="shared" si="842"/>
        <v>ru3014_</v>
      </c>
      <c r="BH4890" t="str">
        <f t="shared" si="843"/>
        <v>re3014_</v>
      </c>
      <c r="BI4890" t="str">
        <f t="shared" si="844"/>
        <v>_0</v>
      </c>
      <c r="BJ4890" t="str">
        <f t="shared" si="845"/>
        <v>_</v>
      </c>
      <c r="BK4890" t="str">
        <f>IF(ISERROR(MATCH(LEFT(C4890,5)&amp;B4890&amp;"_"&amp;A4890,$BK$1:BK4889,0)),LEFT(C4890,5)&amp;B4890&amp;"_"&amp;A4890,"")</f>
        <v/>
      </c>
      <c r="BL4890">
        <f>COUNTIFS($B$1:B4890,B4890)-COUNTIFS($B$1:B4890,B4890,$BK$1:BK4890,"")</f>
        <v>0</v>
      </c>
      <c r="BM4890" t="str">
        <f t="shared" si="846"/>
        <v/>
      </c>
    </row>
    <row r="4891" spans="51:65" x14ac:dyDescent="0.25">
      <c r="AY4891" t="str">
        <f t="shared" si="836"/>
        <v/>
      </c>
      <c r="AZ4891">
        <f t="shared" si="837"/>
        <v>0</v>
      </c>
      <c r="BA4891" t="str">
        <f t="shared" si="838"/>
        <v>QB</v>
      </c>
      <c r="BB4891" t="str">
        <f t="shared" si="839"/>
        <v>_</v>
      </c>
      <c r="BC4891" t="str">
        <f t="shared" si="840"/>
        <v>ru</v>
      </c>
      <c r="BD4891">
        <f>COUNTIFS($BB$1:BB4891,BB4891,$BC$1:BC4891,"ru")</f>
        <v>3015</v>
      </c>
      <c r="BE4891" t="str">
        <f t="shared" si="841"/>
        <v>re</v>
      </c>
      <c r="BF4891">
        <f>COUNTIFS($BB$1:BB4891,BB4891,$BE$1:BE4891,"re")</f>
        <v>3015</v>
      </c>
      <c r="BG4891" t="str">
        <f t="shared" si="842"/>
        <v>ru3015_</v>
      </c>
      <c r="BH4891" t="str">
        <f t="shared" si="843"/>
        <v>re3015_</v>
      </c>
      <c r="BI4891" t="str">
        <f t="shared" si="844"/>
        <v>_0</v>
      </c>
      <c r="BJ4891" t="str">
        <f t="shared" si="845"/>
        <v>_</v>
      </c>
      <c r="BK4891" t="str">
        <f>IF(ISERROR(MATCH(LEFT(C4891,5)&amp;B4891&amp;"_"&amp;A4891,$BK$1:BK4890,0)),LEFT(C4891,5)&amp;B4891&amp;"_"&amp;A4891,"")</f>
        <v/>
      </c>
      <c r="BL4891">
        <f>COUNTIFS($B$1:B4891,B4891)-COUNTIFS($B$1:B4891,B4891,$BK$1:BK4891,"")</f>
        <v>0</v>
      </c>
      <c r="BM4891" t="str">
        <f t="shared" si="846"/>
        <v/>
      </c>
    </row>
    <row r="4892" spans="51:65" x14ac:dyDescent="0.25">
      <c r="AY4892" t="str">
        <f t="shared" si="836"/>
        <v/>
      </c>
      <c r="AZ4892">
        <f t="shared" si="837"/>
        <v>0</v>
      </c>
      <c r="BA4892" t="str">
        <f t="shared" si="838"/>
        <v>QB</v>
      </c>
      <c r="BB4892" t="str">
        <f t="shared" si="839"/>
        <v>_</v>
      </c>
      <c r="BC4892" t="str">
        <f t="shared" si="840"/>
        <v>ru</v>
      </c>
      <c r="BD4892">
        <f>COUNTIFS($BB$1:BB4892,BB4892,$BC$1:BC4892,"ru")</f>
        <v>3016</v>
      </c>
      <c r="BE4892" t="str">
        <f t="shared" si="841"/>
        <v>re</v>
      </c>
      <c r="BF4892">
        <f>COUNTIFS($BB$1:BB4892,BB4892,$BE$1:BE4892,"re")</f>
        <v>3016</v>
      </c>
      <c r="BG4892" t="str">
        <f t="shared" si="842"/>
        <v>ru3016_</v>
      </c>
      <c r="BH4892" t="str">
        <f t="shared" si="843"/>
        <v>re3016_</v>
      </c>
      <c r="BI4892" t="str">
        <f t="shared" si="844"/>
        <v>_0</v>
      </c>
      <c r="BJ4892" t="str">
        <f t="shared" si="845"/>
        <v>_</v>
      </c>
      <c r="BK4892" t="str">
        <f>IF(ISERROR(MATCH(LEFT(C4892,5)&amp;B4892&amp;"_"&amp;A4892,$BK$1:BK4891,0)),LEFT(C4892,5)&amp;B4892&amp;"_"&amp;A4892,"")</f>
        <v/>
      </c>
      <c r="BL4892">
        <f>COUNTIFS($B$1:B4892,B4892)-COUNTIFS($B$1:B4892,B4892,$BK$1:BK4892,"")</f>
        <v>0</v>
      </c>
      <c r="BM4892" t="str">
        <f t="shared" si="846"/>
        <v/>
      </c>
    </row>
    <row r="4893" spans="51:65" x14ac:dyDescent="0.25">
      <c r="AY4893" t="str">
        <f t="shared" si="836"/>
        <v/>
      </c>
      <c r="AZ4893">
        <f t="shared" si="837"/>
        <v>0</v>
      </c>
      <c r="BA4893" t="str">
        <f t="shared" si="838"/>
        <v>QB</v>
      </c>
      <c r="BB4893" t="str">
        <f t="shared" si="839"/>
        <v>_</v>
      </c>
      <c r="BC4893" t="str">
        <f t="shared" si="840"/>
        <v>ru</v>
      </c>
      <c r="BD4893">
        <f>COUNTIFS($BB$1:BB4893,BB4893,$BC$1:BC4893,"ru")</f>
        <v>3017</v>
      </c>
      <c r="BE4893" t="str">
        <f t="shared" si="841"/>
        <v>re</v>
      </c>
      <c r="BF4893">
        <f>COUNTIFS($BB$1:BB4893,BB4893,$BE$1:BE4893,"re")</f>
        <v>3017</v>
      </c>
      <c r="BG4893" t="str">
        <f t="shared" si="842"/>
        <v>ru3017_</v>
      </c>
      <c r="BH4893" t="str">
        <f t="shared" si="843"/>
        <v>re3017_</v>
      </c>
      <c r="BI4893" t="str">
        <f t="shared" si="844"/>
        <v>_0</v>
      </c>
      <c r="BJ4893" t="str">
        <f t="shared" si="845"/>
        <v>_</v>
      </c>
      <c r="BK4893" t="str">
        <f>IF(ISERROR(MATCH(LEFT(C4893,5)&amp;B4893&amp;"_"&amp;A4893,$BK$1:BK4892,0)),LEFT(C4893,5)&amp;B4893&amp;"_"&amp;A4893,"")</f>
        <v/>
      </c>
      <c r="BL4893">
        <f>COUNTIFS($B$1:B4893,B4893)-COUNTIFS($B$1:B4893,B4893,$BK$1:BK4893,"")</f>
        <v>0</v>
      </c>
      <c r="BM4893" t="str">
        <f t="shared" si="846"/>
        <v/>
      </c>
    </row>
    <row r="4894" spans="51:65" x14ac:dyDescent="0.25">
      <c r="AY4894" t="str">
        <f t="shared" si="836"/>
        <v/>
      </c>
      <c r="AZ4894">
        <f t="shared" si="837"/>
        <v>0</v>
      </c>
      <c r="BA4894" t="str">
        <f t="shared" si="838"/>
        <v>QB</v>
      </c>
      <c r="BB4894" t="str">
        <f t="shared" si="839"/>
        <v>_</v>
      </c>
      <c r="BC4894" t="str">
        <f t="shared" si="840"/>
        <v>ru</v>
      </c>
      <c r="BD4894">
        <f>COUNTIFS($BB$1:BB4894,BB4894,$BC$1:BC4894,"ru")</f>
        <v>3018</v>
      </c>
      <c r="BE4894" t="str">
        <f t="shared" si="841"/>
        <v>re</v>
      </c>
      <c r="BF4894">
        <f>COUNTIFS($BB$1:BB4894,BB4894,$BE$1:BE4894,"re")</f>
        <v>3018</v>
      </c>
      <c r="BG4894" t="str">
        <f t="shared" si="842"/>
        <v>ru3018_</v>
      </c>
      <c r="BH4894" t="str">
        <f t="shared" si="843"/>
        <v>re3018_</v>
      </c>
      <c r="BI4894" t="str">
        <f t="shared" si="844"/>
        <v>_0</v>
      </c>
      <c r="BJ4894" t="str">
        <f t="shared" si="845"/>
        <v>_</v>
      </c>
      <c r="BK4894" t="str">
        <f>IF(ISERROR(MATCH(LEFT(C4894,5)&amp;B4894&amp;"_"&amp;A4894,$BK$1:BK4893,0)),LEFT(C4894,5)&amp;B4894&amp;"_"&amp;A4894,"")</f>
        <v/>
      </c>
      <c r="BL4894">
        <f>COUNTIFS($B$1:B4894,B4894)-COUNTIFS($B$1:B4894,B4894,$BK$1:BK4894,"")</f>
        <v>0</v>
      </c>
      <c r="BM4894" t="str">
        <f t="shared" si="846"/>
        <v/>
      </c>
    </row>
    <row r="4895" spans="51:65" x14ac:dyDescent="0.25">
      <c r="AY4895" t="str">
        <f t="shared" si="836"/>
        <v/>
      </c>
      <c r="AZ4895">
        <f t="shared" si="837"/>
        <v>0</v>
      </c>
      <c r="BA4895" t="str">
        <f t="shared" si="838"/>
        <v>QB</v>
      </c>
      <c r="BB4895" t="str">
        <f t="shared" si="839"/>
        <v>_</v>
      </c>
      <c r="BC4895" t="str">
        <f t="shared" si="840"/>
        <v>ru</v>
      </c>
      <c r="BD4895">
        <f>COUNTIFS($BB$1:BB4895,BB4895,$BC$1:BC4895,"ru")</f>
        <v>3019</v>
      </c>
      <c r="BE4895" t="str">
        <f t="shared" si="841"/>
        <v>re</v>
      </c>
      <c r="BF4895">
        <f>COUNTIFS($BB$1:BB4895,BB4895,$BE$1:BE4895,"re")</f>
        <v>3019</v>
      </c>
      <c r="BG4895" t="str">
        <f t="shared" si="842"/>
        <v>ru3019_</v>
      </c>
      <c r="BH4895" t="str">
        <f t="shared" si="843"/>
        <v>re3019_</v>
      </c>
      <c r="BI4895" t="str">
        <f t="shared" si="844"/>
        <v>_0</v>
      </c>
      <c r="BJ4895" t="str">
        <f t="shared" si="845"/>
        <v>_</v>
      </c>
      <c r="BK4895" t="str">
        <f>IF(ISERROR(MATCH(LEFT(C4895,5)&amp;B4895&amp;"_"&amp;A4895,$BK$1:BK4894,0)),LEFT(C4895,5)&amp;B4895&amp;"_"&amp;A4895,"")</f>
        <v/>
      </c>
      <c r="BL4895">
        <f>COUNTIFS($B$1:B4895,B4895)-COUNTIFS($B$1:B4895,B4895,$BK$1:BK4895,"")</f>
        <v>0</v>
      </c>
      <c r="BM4895" t="str">
        <f t="shared" si="846"/>
        <v/>
      </c>
    </row>
    <row r="4896" spans="51:65" x14ac:dyDescent="0.25">
      <c r="AY4896" t="str">
        <f t="shared" si="836"/>
        <v/>
      </c>
      <c r="AZ4896">
        <f t="shared" si="837"/>
        <v>0</v>
      </c>
      <c r="BA4896" t="str">
        <f t="shared" si="838"/>
        <v>QB</v>
      </c>
      <c r="BB4896" t="str">
        <f t="shared" si="839"/>
        <v>_</v>
      </c>
      <c r="BC4896" t="str">
        <f t="shared" si="840"/>
        <v>ru</v>
      </c>
      <c r="BD4896">
        <f>COUNTIFS($BB$1:BB4896,BB4896,$BC$1:BC4896,"ru")</f>
        <v>3020</v>
      </c>
      <c r="BE4896" t="str">
        <f t="shared" si="841"/>
        <v>re</v>
      </c>
      <c r="BF4896">
        <f>COUNTIFS($BB$1:BB4896,BB4896,$BE$1:BE4896,"re")</f>
        <v>3020</v>
      </c>
      <c r="BG4896" t="str">
        <f t="shared" si="842"/>
        <v>ru3020_</v>
      </c>
      <c r="BH4896" t="str">
        <f t="shared" si="843"/>
        <v>re3020_</v>
      </c>
      <c r="BI4896" t="str">
        <f t="shared" si="844"/>
        <v>_0</v>
      </c>
      <c r="BJ4896" t="str">
        <f t="shared" si="845"/>
        <v>_</v>
      </c>
      <c r="BK4896" t="str">
        <f>IF(ISERROR(MATCH(LEFT(C4896,5)&amp;B4896&amp;"_"&amp;A4896,$BK$1:BK4895,0)),LEFT(C4896,5)&amp;B4896&amp;"_"&amp;A4896,"")</f>
        <v/>
      </c>
      <c r="BL4896">
        <f>COUNTIFS($B$1:B4896,B4896)-COUNTIFS($B$1:B4896,B4896,$BK$1:BK4896,"")</f>
        <v>0</v>
      </c>
      <c r="BM4896" t="str">
        <f t="shared" si="846"/>
        <v/>
      </c>
    </row>
    <row r="4897" spans="51:65" x14ac:dyDescent="0.25">
      <c r="AY4897" t="str">
        <f t="shared" si="836"/>
        <v/>
      </c>
      <c r="AZ4897">
        <f t="shared" si="837"/>
        <v>0</v>
      </c>
      <c r="BA4897" t="str">
        <f t="shared" si="838"/>
        <v>QB</v>
      </c>
      <c r="BB4897" t="str">
        <f t="shared" si="839"/>
        <v>_</v>
      </c>
      <c r="BC4897" t="str">
        <f t="shared" si="840"/>
        <v>ru</v>
      </c>
      <c r="BD4897">
        <f>COUNTIFS($BB$1:BB4897,BB4897,$BC$1:BC4897,"ru")</f>
        <v>3021</v>
      </c>
      <c r="BE4897" t="str">
        <f t="shared" si="841"/>
        <v>re</v>
      </c>
      <c r="BF4897">
        <f>COUNTIFS($BB$1:BB4897,BB4897,$BE$1:BE4897,"re")</f>
        <v>3021</v>
      </c>
      <c r="BG4897" t="str">
        <f t="shared" si="842"/>
        <v>ru3021_</v>
      </c>
      <c r="BH4897" t="str">
        <f t="shared" si="843"/>
        <v>re3021_</v>
      </c>
      <c r="BI4897" t="str">
        <f t="shared" si="844"/>
        <v>_0</v>
      </c>
      <c r="BJ4897" t="str">
        <f t="shared" si="845"/>
        <v>_</v>
      </c>
      <c r="BK4897" t="str">
        <f>IF(ISERROR(MATCH(LEFT(C4897,5)&amp;B4897&amp;"_"&amp;A4897,$BK$1:BK4896,0)),LEFT(C4897,5)&amp;B4897&amp;"_"&amp;A4897,"")</f>
        <v/>
      </c>
      <c r="BL4897">
        <f>COUNTIFS($B$1:B4897,B4897)-COUNTIFS($B$1:B4897,B4897,$BK$1:BK4897,"")</f>
        <v>0</v>
      </c>
      <c r="BM4897" t="str">
        <f t="shared" si="846"/>
        <v/>
      </c>
    </row>
    <row r="4898" spans="51:65" x14ac:dyDescent="0.25">
      <c r="AY4898" t="str">
        <f t="shared" si="836"/>
        <v/>
      </c>
      <c r="AZ4898">
        <f t="shared" si="837"/>
        <v>0</v>
      </c>
      <c r="BA4898" t="str">
        <f t="shared" si="838"/>
        <v>QB</v>
      </c>
      <c r="BB4898" t="str">
        <f t="shared" si="839"/>
        <v>_</v>
      </c>
      <c r="BC4898" t="str">
        <f t="shared" si="840"/>
        <v>ru</v>
      </c>
      <c r="BD4898">
        <f>COUNTIFS($BB$1:BB4898,BB4898,$BC$1:BC4898,"ru")</f>
        <v>3022</v>
      </c>
      <c r="BE4898" t="str">
        <f t="shared" si="841"/>
        <v>re</v>
      </c>
      <c r="BF4898">
        <f>COUNTIFS($BB$1:BB4898,BB4898,$BE$1:BE4898,"re")</f>
        <v>3022</v>
      </c>
      <c r="BG4898" t="str">
        <f t="shared" si="842"/>
        <v>ru3022_</v>
      </c>
      <c r="BH4898" t="str">
        <f t="shared" si="843"/>
        <v>re3022_</v>
      </c>
      <c r="BI4898" t="str">
        <f t="shared" si="844"/>
        <v>_0</v>
      </c>
      <c r="BJ4898" t="str">
        <f t="shared" si="845"/>
        <v>_</v>
      </c>
      <c r="BK4898" t="str">
        <f>IF(ISERROR(MATCH(LEFT(C4898,5)&amp;B4898&amp;"_"&amp;A4898,$BK$1:BK4897,0)),LEFT(C4898,5)&amp;B4898&amp;"_"&amp;A4898,"")</f>
        <v/>
      </c>
      <c r="BL4898">
        <f>COUNTIFS($B$1:B4898,B4898)-COUNTIFS($B$1:B4898,B4898,$BK$1:BK4898,"")</f>
        <v>0</v>
      </c>
      <c r="BM4898" t="str">
        <f t="shared" si="846"/>
        <v/>
      </c>
    </row>
    <row r="4899" spans="51:65" x14ac:dyDescent="0.25">
      <c r="AY4899" t="str">
        <f t="shared" si="836"/>
        <v/>
      </c>
      <c r="AZ4899">
        <f t="shared" si="837"/>
        <v>0</v>
      </c>
      <c r="BA4899" t="str">
        <f t="shared" si="838"/>
        <v>QB</v>
      </c>
      <c r="BB4899" t="str">
        <f t="shared" si="839"/>
        <v>_</v>
      </c>
      <c r="BC4899" t="str">
        <f t="shared" si="840"/>
        <v>ru</v>
      </c>
      <c r="BD4899">
        <f>COUNTIFS($BB$1:BB4899,BB4899,$BC$1:BC4899,"ru")</f>
        <v>3023</v>
      </c>
      <c r="BE4899" t="str">
        <f t="shared" si="841"/>
        <v>re</v>
      </c>
      <c r="BF4899">
        <f>COUNTIFS($BB$1:BB4899,BB4899,$BE$1:BE4899,"re")</f>
        <v>3023</v>
      </c>
      <c r="BG4899" t="str">
        <f t="shared" si="842"/>
        <v>ru3023_</v>
      </c>
      <c r="BH4899" t="str">
        <f t="shared" si="843"/>
        <v>re3023_</v>
      </c>
      <c r="BI4899" t="str">
        <f t="shared" si="844"/>
        <v>_0</v>
      </c>
      <c r="BJ4899" t="str">
        <f t="shared" si="845"/>
        <v>_</v>
      </c>
      <c r="BK4899" t="str">
        <f>IF(ISERROR(MATCH(LEFT(C4899,5)&amp;B4899&amp;"_"&amp;A4899,$BK$1:BK4898,0)),LEFT(C4899,5)&amp;B4899&amp;"_"&amp;A4899,"")</f>
        <v/>
      </c>
      <c r="BL4899">
        <f>COUNTIFS($B$1:B4899,B4899)-COUNTIFS($B$1:B4899,B4899,$BK$1:BK4899,"")</f>
        <v>0</v>
      </c>
      <c r="BM4899" t="str">
        <f t="shared" si="846"/>
        <v/>
      </c>
    </row>
    <row r="4900" spans="51:65" x14ac:dyDescent="0.25">
      <c r="AY4900" t="str">
        <f t="shared" ref="AY4900:AY4963" si="847">IF(ISNUMBER(AP4900),LEFT(C4900,7)&amp;"_"&amp;B4900,"")</f>
        <v/>
      </c>
      <c r="AZ4900">
        <f t="shared" ref="AZ4900:AZ4963" si="848">A4900</f>
        <v>0</v>
      </c>
      <c r="BA4900" t="str">
        <f t="shared" ref="BA4900:BA4963" si="849">IF(G4900="NA","","QB")</f>
        <v>QB</v>
      </c>
      <c r="BB4900" t="str">
        <f t="shared" ref="BB4900:BB4963" si="850">LEFT(C4900,7)&amp;"_"&amp;B4900</f>
        <v>_</v>
      </c>
      <c r="BC4900" t="str">
        <f t="shared" ref="BC4900:BC4963" si="851">IF(X4900="NA","","ru")</f>
        <v>ru</v>
      </c>
      <c r="BD4900">
        <f>COUNTIFS($BB$1:BB4900,BB4900,$BC$1:BC4900,"ru")</f>
        <v>3024</v>
      </c>
      <c r="BE4900" t="str">
        <f t="shared" ref="BE4900:BE4963" si="852">IF(AD4900="NA","","re")</f>
        <v>re</v>
      </c>
      <c r="BF4900">
        <f>COUNTIFS($BB$1:BB4900,BB4900,$BE$1:BE4900,"re")</f>
        <v>3024</v>
      </c>
      <c r="BG4900" t="str">
        <f t="shared" ref="BG4900:BG4963" si="853">BC4900&amp;BD4900&amp;$BB4900</f>
        <v>ru3024_</v>
      </c>
      <c r="BH4900" t="str">
        <f t="shared" ref="BH4900:BH4963" si="854">BE4900&amp;BF4900&amp;$BB4900</f>
        <v>re3024_</v>
      </c>
      <c r="BI4900" t="str">
        <f t="shared" ref="BI4900:BI4963" si="855">BB4900&amp;AZ4900</f>
        <v>_0</v>
      </c>
      <c r="BJ4900" t="str">
        <f t="shared" si="845"/>
        <v>_</v>
      </c>
      <c r="BK4900" t="str">
        <f>IF(ISERROR(MATCH(LEFT(C4900,5)&amp;B4900&amp;"_"&amp;A4900,$BK$1:BK4899,0)),LEFT(C4900,5)&amp;B4900&amp;"_"&amp;A4900,"")</f>
        <v/>
      </c>
      <c r="BL4900">
        <f>COUNTIFS($B$1:B4900,B4900)-COUNTIFS($B$1:B4900,B4900,$BK$1:BK4900,"")</f>
        <v>0</v>
      </c>
      <c r="BM4900" t="str">
        <f t="shared" si="846"/>
        <v/>
      </c>
    </row>
    <row r="4901" spans="51:65" x14ac:dyDescent="0.25">
      <c r="AY4901" t="str">
        <f t="shared" si="847"/>
        <v/>
      </c>
      <c r="AZ4901">
        <f t="shared" si="848"/>
        <v>0</v>
      </c>
      <c r="BA4901" t="str">
        <f t="shared" si="849"/>
        <v>QB</v>
      </c>
      <c r="BB4901" t="str">
        <f t="shared" si="850"/>
        <v>_</v>
      </c>
      <c r="BC4901" t="str">
        <f t="shared" si="851"/>
        <v>ru</v>
      </c>
      <c r="BD4901">
        <f>COUNTIFS($BB$1:BB4901,BB4901,$BC$1:BC4901,"ru")</f>
        <v>3025</v>
      </c>
      <c r="BE4901" t="str">
        <f t="shared" si="852"/>
        <v>re</v>
      </c>
      <c r="BF4901">
        <f>COUNTIFS($BB$1:BB4901,BB4901,$BE$1:BE4901,"re")</f>
        <v>3025</v>
      </c>
      <c r="BG4901" t="str">
        <f t="shared" si="853"/>
        <v>ru3025_</v>
      </c>
      <c r="BH4901" t="str">
        <f t="shared" si="854"/>
        <v>re3025_</v>
      </c>
      <c r="BI4901" t="str">
        <f t="shared" si="855"/>
        <v>_0</v>
      </c>
      <c r="BJ4901" t="str">
        <f t="shared" si="845"/>
        <v>_</v>
      </c>
      <c r="BK4901" t="str">
        <f>IF(ISERROR(MATCH(LEFT(C4901,5)&amp;B4901&amp;"_"&amp;A4901,$BK$1:BK4900,0)),LEFT(C4901,5)&amp;B4901&amp;"_"&amp;A4901,"")</f>
        <v/>
      </c>
      <c r="BL4901">
        <f>COUNTIFS($B$1:B4901,B4901)-COUNTIFS($B$1:B4901,B4901,$BK$1:BK4901,"")</f>
        <v>0</v>
      </c>
      <c r="BM4901" t="str">
        <f t="shared" si="846"/>
        <v/>
      </c>
    </row>
    <row r="4902" spans="51:65" x14ac:dyDescent="0.25">
      <c r="AY4902" t="str">
        <f t="shared" si="847"/>
        <v/>
      </c>
      <c r="AZ4902">
        <f t="shared" si="848"/>
        <v>0</v>
      </c>
      <c r="BA4902" t="str">
        <f t="shared" si="849"/>
        <v>QB</v>
      </c>
      <c r="BB4902" t="str">
        <f t="shared" si="850"/>
        <v>_</v>
      </c>
      <c r="BC4902" t="str">
        <f t="shared" si="851"/>
        <v>ru</v>
      </c>
      <c r="BD4902">
        <f>COUNTIFS($BB$1:BB4902,BB4902,$BC$1:BC4902,"ru")</f>
        <v>3026</v>
      </c>
      <c r="BE4902" t="str">
        <f t="shared" si="852"/>
        <v>re</v>
      </c>
      <c r="BF4902">
        <f>COUNTIFS($BB$1:BB4902,BB4902,$BE$1:BE4902,"re")</f>
        <v>3026</v>
      </c>
      <c r="BG4902" t="str">
        <f t="shared" si="853"/>
        <v>ru3026_</v>
      </c>
      <c r="BH4902" t="str">
        <f t="shared" si="854"/>
        <v>re3026_</v>
      </c>
      <c r="BI4902" t="str">
        <f t="shared" si="855"/>
        <v>_0</v>
      </c>
      <c r="BJ4902" t="str">
        <f t="shared" si="845"/>
        <v>_</v>
      </c>
      <c r="BK4902" t="str">
        <f>IF(ISERROR(MATCH(LEFT(C4902,5)&amp;B4902&amp;"_"&amp;A4902,$BK$1:BK4901,0)),LEFT(C4902,5)&amp;B4902&amp;"_"&amp;A4902,"")</f>
        <v/>
      </c>
      <c r="BL4902">
        <f>COUNTIFS($B$1:B4902,B4902)-COUNTIFS($B$1:B4902,B4902,$BK$1:BK4902,"")</f>
        <v>0</v>
      </c>
      <c r="BM4902" t="str">
        <f t="shared" si="846"/>
        <v/>
      </c>
    </row>
    <row r="4903" spans="51:65" x14ac:dyDescent="0.25">
      <c r="AY4903" t="str">
        <f t="shared" si="847"/>
        <v/>
      </c>
      <c r="AZ4903">
        <f t="shared" si="848"/>
        <v>0</v>
      </c>
      <c r="BA4903" t="str">
        <f t="shared" si="849"/>
        <v>QB</v>
      </c>
      <c r="BB4903" t="str">
        <f t="shared" si="850"/>
        <v>_</v>
      </c>
      <c r="BC4903" t="str">
        <f t="shared" si="851"/>
        <v>ru</v>
      </c>
      <c r="BD4903">
        <f>COUNTIFS($BB$1:BB4903,BB4903,$BC$1:BC4903,"ru")</f>
        <v>3027</v>
      </c>
      <c r="BE4903" t="str">
        <f t="shared" si="852"/>
        <v>re</v>
      </c>
      <c r="BF4903">
        <f>COUNTIFS($BB$1:BB4903,BB4903,$BE$1:BE4903,"re")</f>
        <v>3027</v>
      </c>
      <c r="BG4903" t="str">
        <f t="shared" si="853"/>
        <v>ru3027_</v>
      </c>
      <c r="BH4903" t="str">
        <f t="shared" si="854"/>
        <v>re3027_</v>
      </c>
      <c r="BI4903" t="str">
        <f t="shared" si="855"/>
        <v>_0</v>
      </c>
      <c r="BJ4903" t="str">
        <f t="shared" si="845"/>
        <v>_</v>
      </c>
      <c r="BK4903" t="str">
        <f>IF(ISERROR(MATCH(LEFT(C4903,5)&amp;B4903&amp;"_"&amp;A4903,$BK$1:BK4902,0)),LEFT(C4903,5)&amp;B4903&amp;"_"&amp;A4903,"")</f>
        <v/>
      </c>
      <c r="BL4903">
        <f>COUNTIFS($B$1:B4903,B4903)-COUNTIFS($B$1:B4903,B4903,$BK$1:BK4903,"")</f>
        <v>0</v>
      </c>
      <c r="BM4903" t="str">
        <f t="shared" si="846"/>
        <v/>
      </c>
    </row>
    <row r="4904" spans="51:65" x14ac:dyDescent="0.25">
      <c r="AY4904" t="str">
        <f t="shared" si="847"/>
        <v/>
      </c>
      <c r="AZ4904">
        <f t="shared" si="848"/>
        <v>0</v>
      </c>
      <c r="BA4904" t="str">
        <f t="shared" si="849"/>
        <v>QB</v>
      </c>
      <c r="BB4904" t="str">
        <f t="shared" si="850"/>
        <v>_</v>
      </c>
      <c r="BC4904" t="str">
        <f t="shared" si="851"/>
        <v>ru</v>
      </c>
      <c r="BD4904">
        <f>COUNTIFS($BB$1:BB4904,BB4904,$BC$1:BC4904,"ru")</f>
        <v>3028</v>
      </c>
      <c r="BE4904" t="str">
        <f t="shared" si="852"/>
        <v>re</v>
      </c>
      <c r="BF4904">
        <f>COUNTIFS($BB$1:BB4904,BB4904,$BE$1:BE4904,"re")</f>
        <v>3028</v>
      </c>
      <c r="BG4904" t="str">
        <f t="shared" si="853"/>
        <v>ru3028_</v>
      </c>
      <c r="BH4904" t="str">
        <f t="shared" si="854"/>
        <v>re3028_</v>
      </c>
      <c r="BI4904" t="str">
        <f t="shared" si="855"/>
        <v>_0</v>
      </c>
      <c r="BJ4904" t="str">
        <f t="shared" si="845"/>
        <v>_</v>
      </c>
      <c r="BK4904" t="str">
        <f>IF(ISERROR(MATCH(LEFT(C4904,5)&amp;B4904&amp;"_"&amp;A4904,$BK$1:BK4903,0)),LEFT(C4904,5)&amp;B4904&amp;"_"&amp;A4904,"")</f>
        <v/>
      </c>
      <c r="BL4904">
        <f>COUNTIFS($B$1:B4904,B4904)-COUNTIFS($B$1:B4904,B4904,$BK$1:BK4904,"")</f>
        <v>0</v>
      </c>
      <c r="BM4904" t="str">
        <f t="shared" si="846"/>
        <v/>
      </c>
    </row>
    <row r="4905" spans="51:65" x14ac:dyDescent="0.25">
      <c r="AY4905" t="str">
        <f t="shared" si="847"/>
        <v/>
      </c>
      <c r="AZ4905">
        <f t="shared" si="848"/>
        <v>0</v>
      </c>
      <c r="BA4905" t="str">
        <f t="shared" si="849"/>
        <v>QB</v>
      </c>
      <c r="BB4905" t="str">
        <f t="shared" si="850"/>
        <v>_</v>
      </c>
      <c r="BC4905" t="str">
        <f t="shared" si="851"/>
        <v>ru</v>
      </c>
      <c r="BD4905">
        <f>COUNTIFS($BB$1:BB4905,BB4905,$BC$1:BC4905,"ru")</f>
        <v>3029</v>
      </c>
      <c r="BE4905" t="str">
        <f t="shared" si="852"/>
        <v>re</v>
      </c>
      <c r="BF4905">
        <f>COUNTIFS($BB$1:BB4905,BB4905,$BE$1:BE4905,"re")</f>
        <v>3029</v>
      </c>
      <c r="BG4905" t="str">
        <f t="shared" si="853"/>
        <v>ru3029_</v>
      </c>
      <c r="BH4905" t="str">
        <f t="shared" si="854"/>
        <v>re3029_</v>
      </c>
      <c r="BI4905" t="str">
        <f t="shared" si="855"/>
        <v>_0</v>
      </c>
      <c r="BJ4905" t="str">
        <f t="shared" si="845"/>
        <v>_</v>
      </c>
      <c r="BK4905" t="str">
        <f>IF(ISERROR(MATCH(LEFT(C4905,5)&amp;B4905&amp;"_"&amp;A4905,$BK$1:BK4904,0)),LEFT(C4905,5)&amp;B4905&amp;"_"&amp;A4905,"")</f>
        <v/>
      </c>
      <c r="BL4905">
        <f>COUNTIFS($B$1:B4905,B4905)-COUNTIFS($B$1:B4905,B4905,$BK$1:BK4905,"")</f>
        <v>0</v>
      </c>
      <c r="BM4905" t="str">
        <f t="shared" si="846"/>
        <v/>
      </c>
    </row>
    <row r="4906" spans="51:65" x14ac:dyDescent="0.25">
      <c r="AY4906" t="str">
        <f t="shared" si="847"/>
        <v/>
      </c>
      <c r="AZ4906">
        <f t="shared" si="848"/>
        <v>0</v>
      </c>
      <c r="BA4906" t="str">
        <f t="shared" si="849"/>
        <v>QB</v>
      </c>
      <c r="BB4906" t="str">
        <f t="shared" si="850"/>
        <v>_</v>
      </c>
      <c r="BC4906" t="str">
        <f t="shared" si="851"/>
        <v>ru</v>
      </c>
      <c r="BD4906">
        <f>COUNTIFS($BB$1:BB4906,BB4906,$BC$1:BC4906,"ru")</f>
        <v>3030</v>
      </c>
      <c r="BE4906" t="str">
        <f t="shared" si="852"/>
        <v>re</v>
      </c>
      <c r="BF4906">
        <f>COUNTIFS($BB$1:BB4906,BB4906,$BE$1:BE4906,"re")</f>
        <v>3030</v>
      </c>
      <c r="BG4906" t="str">
        <f t="shared" si="853"/>
        <v>ru3030_</v>
      </c>
      <c r="BH4906" t="str">
        <f t="shared" si="854"/>
        <v>re3030_</v>
      </c>
      <c r="BI4906" t="str">
        <f t="shared" si="855"/>
        <v>_0</v>
      </c>
      <c r="BJ4906" t="str">
        <f t="shared" si="845"/>
        <v>_</v>
      </c>
      <c r="BK4906" t="str">
        <f>IF(ISERROR(MATCH(LEFT(C4906,5)&amp;B4906&amp;"_"&amp;A4906,$BK$1:BK4905,0)),LEFT(C4906,5)&amp;B4906&amp;"_"&amp;A4906,"")</f>
        <v/>
      </c>
      <c r="BL4906">
        <f>COUNTIFS($B$1:B4906,B4906)-COUNTIFS($B$1:B4906,B4906,$BK$1:BK4906,"")</f>
        <v>0</v>
      </c>
      <c r="BM4906" t="str">
        <f t="shared" si="846"/>
        <v/>
      </c>
    </row>
    <row r="4907" spans="51:65" x14ac:dyDescent="0.25">
      <c r="AY4907" t="str">
        <f t="shared" si="847"/>
        <v/>
      </c>
      <c r="AZ4907">
        <f t="shared" si="848"/>
        <v>0</v>
      </c>
      <c r="BA4907" t="str">
        <f t="shared" si="849"/>
        <v>QB</v>
      </c>
      <c r="BB4907" t="str">
        <f t="shared" si="850"/>
        <v>_</v>
      </c>
      <c r="BC4907" t="str">
        <f t="shared" si="851"/>
        <v>ru</v>
      </c>
      <c r="BD4907">
        <f>COUNTIFS($BB$1:BB4907,BB4907,$BC$1:BC4907,"ru")</f>
        <v>3031</v>
      </c>
      <c r="BE4907" t="str">
        <f t="shared" si="852"/>
        <v>re</v>
      </c>
      <c r="BF4907">
        <f>COUNTIFS($BB$1:BB4907,BB4907,$BE$1:BE4907,"re")</f>
        <v>3031</v>
      </c>
      <c r="BG4907" t="str">
        <f t="shared" si="853"/>
        <v>ru3031_</v>
      </c>
      <c r="BH4907" t="str">
        <f t="shared" si="854"/>
        <v>re3031_</v>
      </c>
      <c r="BI4907" t="str">
        <f t="shared" si="855"/>
        <v>_0</v>
      </c>
      <c r="BJ4907" t="str">
        <f t="shared" si="845"/>
        <v>_</v>
      </c>
      <c r="BK4907" t="str">
        <f>IF(ISERROR(MATCH(LEFT(C4907,5)&amp;B4907&amp;"_"&amp;A4907,$BK$1:BK4906,0)),LEFT(C4907,5)&amp;B4907&amp;"_"&amp;A4907,"")</f>
        <v/>
      </c>
      <c r="BL4907">
        <f>COUNTIFS($B$1:B4907,B4907)-COUNTIFS($B$1:B4907,B4907,$BK$1:BK4907,"")</f>
        <v>0</v>
      </c>
      <c r="BM4907" t="str">
        <f t="shared" si="846"/>
        <v/>
      </c>
    </row>
    <row r="4908" spans="51:65" x14ac:dyDescent="0.25">
      <c r="AY4908" t="str">
        <f t="shared" si="847"/>
        <v/>
      </c>
      <c r="AZ4908">
        <f t="shared" si="848"/>
        <v>0</v>
      </c>
      <c r="BA4908" t="str">
        <f t="shared" si="849"/>
        <v>QB</v>
      </c>
      <c r="BB4908" t="str">
        <f t="shared" si="850"/>
        <v>_</v>
      </c>
      <c r="BC4908" t="str">
        <f t="shared" si="851"/>
        <v>ru</v>
      </c>
      <c r="BD4908">
        <f>COUNTIFS($BB$1:BB4908,BB4908,$BC$1:BC4908,"ru")</f>
        <v>3032</v>
      </c>
      <c r="BE4908" t="str">
        <f t="shared" si="852"/>
        <v>re</v>
      </c>
      <c r="BF4908">
        <f>COUNTIFS($BB$1:BB4908,BB4908,$BE$1:BE4908,"re")</f>
        <v>3032</v>
      </c>
      <c r="BG4908" t="str">
        <f t="shared" si="853"/>
        <v>ru3032_</v>
      </c>
      <c r="BH4908" t="str">
        <f t="shared" si="854"/>
        <v>re3032_</v>
      </c>
      <c r="BI4908" t="str">
        <f t="shared" si="855"/>
        <v>_0</v>
      </c>
      <c r="BJ4908" t="str">
        <f t="shared" si="845"/>
        <v>_</v>
      </c>
      <c r="BK4908" t="str">
        <f>IF(ISERROR(MATCH(LEFT(C4908,5)&amp;B4908&amp;"_"&amp;A4908,$BK$1:BK4907,0)),LEFT(C4908,5)&amp;B4908&amp;"_"&amp;A4908,"")</f>
        <v/>
      </c>
      <c r="BL4908">
        <f>COUNTIFS($B$1:B4908,B4908)-COUNTIFS($B$1:B4908,B4908,$BK$1:BK4908,"")</f>
        <v>0</v>
      </c>
      <c r="BM4908" t="str">
        <f t="shared" si="846"/>
        <v/>
      </c>
    </row>
    <row r="4909" spans="51:65" x14ac:dyDescent="0.25">
      <c r="AY4909" t="str">
        <f t="shared" si="847"/>
        <v/>
      </c>
      <c r="AZ4909">
        <f t="shared" si="848"/>
        <v>0</v>
      </c>
      <c r="BA4909" t="str">
        <f t="shared" si="849"/>
        <v>QB</v>
      </c>
      <c r="BB4909" t="str">
        <f t="shared" si="850"/>
        <v>_</v>
      </c>
      <c r="BC4909" t="str">
        <f t="shared" si="851"/>
        <v>ru</v>
      </c>
      <c r="BD4909">
        <f>COUNTIFS($BB$1:BB4909,BB4909,$BC$1:BC4909,"ru")</f>
        <v>3033</v>
      </c>
      <c r="BE4909" t="str">
        <f t="shared" si="852"/>
        <v>re</v>
      </c>
      <c r="BF4909">
        <f>COUNTIFS($BB$1:BB4909,BB4909,$BE$1:BE4909,"re")</f>
        <v>3033</v>
      </c>
      <c r="BG4909" t="str">
        <f t="shared" si="853"/>
        <v>ru3033_</v>
      </c>
      <c r="BH4909" t="str">
        <f t="shared" si="854"/>
        <v>re3033_</v>
      </c>
      <c r="BI4909" t="str">
        <f t="shared" si="855"/>
        <v>_0</v>
      </c>
      <c r="BJ4909" t="str">
        <f t="shared" si="845"/>
        <v>_</v>
      </c>
      <c r="BK4909" t="str">
        <f>IF(ISERROR(MATCH(LEFT(C4909,5)&amp;B4909&amp;"_"&amp;A4909,$BK$1:BK4908,0)),LEFT(C4909,5)&amp;B4909&amp;"_"&amp;A4909,"")</f>
        <v/>
      </c>
      <c r="BL4909">
        <f>COUNTIFS($B$1:B4909,B4909)-COUNTIFS($B$1:B4909,B4909,$BK$1:BK4909,"")</f>
        <v>0</v>
      </c>
      <c r="BM4909" t="str">
        <f t="shared" si="846"/>
        <v/>
      </c>
    </row>
    <row r="4910" spans="51:65" x14ac:dyDescent="0.25">
      <c r="AY4910" t="str">
        <f t="shared" si="847"/>
        <v/>
      </c>
      <c r="AZ4910">
        <f t="shared" si="848"/>
        <v>0</v>
      </c>
      <c r="BA4910" t="str">
        <f t="shared" si="849"/>
        <v>QB</v>
      </c>
      <c r="BB4910" t="str">
        <f t="shared" si="850"/>
        <v>_</v>
      </c>
      <c r="BC4910" t="str">
        <f t="shared" si="851"/>
        <v>ru</v>
      </c>
      <c r="BD4910">
        <f>COUNTIFS($BB$1:BB4910,BB4910,$BC$1:BC4910,"ru")</f>
        <v>3034</v>
      </c>
      <c r="BE4910" t="str">
        <f t="shared" si="852"/>
        <v>re</v>
      </c>
      <c r="BF4910">
        <f>COUNTIFS($BB$1:BB4910,BB4910,$BE$1:BE4910,"re")</f>
        <v>3034</v>
      </c>
      <c r="BG4910" t="str">
        <f t="shared" si="853"/>
        <v>ru3034_</v>
      </c>
      <c r="BH4910" t="str">
        <f t="shared" si="854"/>
        <v>re3034_</v>
      </c>
      <c r="BI4910" t="str">
        <f t="shared" si="855"/>
        <v>_0</v>
      </c>
      <c r="BJ4910" t="str">
        <f t="shared" si="845"/>
        <v>_</v>
      </c>
      <c r="BK4910" t="str">
        <f>IF(ISERROR(MATCH(LEFT(C4910,5)&amp;B4910&amp;"_"&amp;A4910,$BK$1:BK4909,0)),LEFT(C4910,5)&amp;B4910&amp;"_"&amp;A4910,"")</f>
        <v/>
      </c>
      <c r="BL4910">
        <f>COUNTIFS($B$1:B4910,B4910)-COUNTIFS($B$1:B4910,B4910,$BK$1:BK4910,"")</f>
        <v>0</v>
      </c>
      <c r="BM4910" t="str">
        <f t="shared" si="846"/>
        <v/>
      </c>
    </row>
    <row r="4911" spans="51:65" x14ac:dyDescent="0.25">
      <c r="AY4911" t="str">
        <f t="shared" si="847"/>
        <v/>
      </c>
      <c r="AZ4911">
        <f t="shared" si="848"/>
        <v>0</v>
      </c>
      <c r="BA4911" t="str">
        <f t="shared" si="849"/>
        <v>QB</v>
      </c>
      <c r="BB4911" t="str">
        <f t="shared" si="850"/>
        <v>_</v>
      </c>
      <c r="BC4911" t="str">
        <f t="shared" si="851"/>
        <v>ru</v>
      </c>
      <c r="BD4911">
        <f>COUNTIFS($BB$1:BB4911,BB4911,$BC$1:BC4911,"ru")</f>
        <v>3035</v>
      </c>
      <c r="BE4911" t="str">
        <f t="shared" si="852"/>
        <v>re</v>
      </c>
      <c r="BF4911">
        <f>COUNTIFS($BB$1:BB4911,BB4911,$BE$1:BE4911,"re")</f>
        <v>3035</v>
      </c>
      <c r="BG4911" t="str">
        <f t="shared" si="853"/>
        <v>ru3035_</v>
      </c>
      <c r="BH4911" t="str">
        <f t="shared" si="854"/>
        <v>re3035_</v>
      </c>
      <c r="BI4911" t="str">
        <f t="shared" si="855"/>
        <v>_0</v>
      </c>
      <c r="BJ4911" t="str">
        <f t="shared" si="845"/>
        <v>_</v>
      </c>
      <c r="BK4911" t="str">
        <f>IF(ISERROR(MATCH(LEFT(C4911,5)&amp;B4911&amp;"_"&amp;A4911,$BK$1:BK4910,0)),LEFT(C4911,5)&amp;B4911&amp;"_"&amp;A4911,"")</f>
        <v/>
      </c>
      <c r="BL4911">
        <f>COUNTIFS($B$1:B4911,B4911)-COUNTIFS($B$1:B4911,B4911,$BK$1:BK4911,"")</f>
        <v>0</v>
      </c>
      <c r="BM4911" t="str">
        <f t="shared" si="846"/>
        <v/>
      </c>
    </row>
    <row r="4912" spans="51:65" x14ac:dyDescent="0.25">
      <c r="AY4912" t="str">
        <f t="shared" si="847"/>
        <v/>
      </c>
      <c r="AZ4912">
        <f t="shared" si="848"/>
        <v>0</v>
      </c>
      <c r="BA4912" t="str">
        <f t="shared" si="849"/>
        <v>QB</v>
      </c>
      <c r="BB4912" t="str">
        <f t="shared" si="850"/>
        <v>_</v>
      </c>
      <c r="BC4912" t="str">
        <f t="shared" si="851"/>
        <v>ru</v>
      </c>
      <c r="BD4912">
        <f>COUNTIFS($BB$1:BB4912,BB4912,$BC$1:BC4912,"ru")</f>
        <v>3036</v>
      </c>
      <c r="BE4912" t="str">
        <f t="shared" si="852"/>
        <v>re</v>
      </c>
      <c r="BF4912">
        <f>COUNTIFS($BB$1:BB4912,BB4912,$BE$1:BE4912,"re")</f>
        <v>3036</v>
      </c>
      <c r="BG4912" t="str">
        <f t="shared" si="853"/>
        <v>ru3036_</v>
      </c>
      <c r="BH4912" t="str">
        <f t="shared" si="854"/>
        <v>re3036_</v>
      </c>
      <c r="BI4912" t="str">
        <f t="shared" si="855"/>
        <v>_0</v>
      </c>
      <c r="BJ4912" t="str">
        <f t="shared" si="845"/>
        <v>_</v>
      </c>
      <c r="BK4912" t="str">
        <f>IF(ISERROR(MATCH(LEFT(C4912,5)&amp;B4912&amp;"_"&amp;A4912,$BK$1:BK4911,0)),LEFT(C4912,5)&amp;B4912&amp;"_"&amp;A4912,"")</f>
        <v/>
      </c>
      <c r="BL4912">
        <f>COUNTIFS($B$1:B4912,B4912)-COUNTIFS($B$1:B4912,B4912,$BK$1:BK4912,"")</f>
        <v>0</v>
      </c>
      <c r="BM4912" t="str">
        <f t="shared" si="846"/>
        <v/>
      </c>
    </row>
    <row r="4913" spans="51:65" x14ac:dyDescent="0.25">
      <c r="AY4913" t="str">
        <f t="shared" si="847"/>
        <v/>
      </c>
      <c r="AZ4913">
        <f t="shared" si="848"/>
        <v>0</v>
      </c>
      <c r="BA4913" t="str">
        <f t="shared" si="849"/>
        <v>QB</v>
      </c>
      <c r="BB4913" t="str">
        <f t="shared" si="850"/>
        <v>_</v>
      </c>
      <c r="BC4913" t="str">
        <f t="shared" si="851"/>
        <v>ru</v>
      </c>
      <c r="BD4913">
        <f>COUNTIFS($BB$1:BB4913,BB4913,$BC$1:BC4913,"ru")</f>
        <v>3037</v>
      </c>
      <c r="BE4913" t="str">
        <f t="shared" si="852"/>
        <v>re</v>
      </c>
      <c r="BF4913">
        <f>COUNTIFS($BB$1:BB4913,BB4913,$BE$1:BE4913,"re")</f>
        <v>3037</v>
      </c>
      <c r="BG4913" t="str">
        <f t="shared" si="853"/>
        <v>ru3037_</v>
      </c>
      <c r="BH4913" t="str">
        <f t="shared" si="854"/>
        <v>re3037_</v>
      </c>
      <c r="BI4913" t="str">
        <f t="shared" si="855"/>
        <v>_0</v>
      </c>
      <c r="BJ4913" t="str">
        <f t="shared" si="845"/>
        <v>_</v>
      </c>
      <c r="BK4913" t="str">
        <f>IF(ISERROR(MATCH(LEFT(C4913,5)&amp;B4913&amp;"_"&amp;A4913,$BK$1:BK4912,0)),LEFT(C4913,5)&amp;B4913&amp;"_"&amp;A4913,"")</f>
        <v/>
      </c>
      <c r="BL4913">
        <f>COUNTIFS($B$1:B4913,B4913)-COUNTIFS($B$1:B4913,B4913,$BK$1:BK4913,"")</f>
        <v>0</v>
      </c>
      <c r="BM4913" t="str">
        <f t="shared" si="846"/>
        <v/>
      </c>
    </row>
    <row r="4914" spans="51:65" x14ac:dyDescent="0.25">
      <c r="AY4914" t="str">
        <f t="shared" si="847"/>
        <v/>
      </c>
      <c r="AZ4914">
        <f t="shared" si="848"/>
        <v>0</v>
      </c>
      <c r="BA4914" t="str">
        <f t="shared" si="849"/>
        <v>QB</v>
      </c>
      <c r="BB4914" t="str">
        <f t="shared" si="850"/>
        <v>_</v>
      </c>
      <c r="BC4914" t="str">
        <f t="shared" si="851"/>
        <v>ru</v>
      </c>
      <c r="BD4914">
        <f>COUNTIFS($BB$1:BB4914,BB4914,$BC$1:BC4914,"ru")</f>
        <v>3038</v>
      </c>
      <c r="BE4914" t="str">
        <f t="shared" si="852"/>
        <v>re</v>
      </c>
      <c r="BF4914">
        <f>COUNTIFS($BB$1:BB4914,BB4914,$BE$1:BE4914,"re")</f>
        <v>3038</v>
      </c>
      <c r="BG4914" t="str">
        <f t="shared" si="853"/>
        <v>ru3038_</v>
      </c>
      <c r="BH4914" t="str">
        <f t="shared" si="854"/>
        <v>re3038_</v>
      </c>
      <c r="BI4914" t="str">
        <f t="shared" si="855"/>
        <v>_0</v>
      </c>
      <c r="BJ4914" t="str">
        <f t="shared" si="845"/>
        <v>_</v>
      </c>
      <c r="BK4914" t="str">
        <f>IF(ISERROR(MATCH(LEFT(C4914,5)&amp;B4914&amp;"_"&amp;A4914,$BK$1:BK4913,0)),LEFT(C4914,5)&amp;B4914&amp;"_"&amp;A4914,"")</f>
        <v/>
      </c>
      <c r="BL4914">
        <f>COUNTIFS($B$1:B4914,B4914)-COUNTIFS($B$1:B4914,B4914,$BK$1:BK4914,"")</f>
        <v>0</v>
      </c>
      <c r="BM4914" t="str">
        <f t="shared" si="846"/>
        <v/>
      </c>
    </row>
    <row r="4915" spans="51:65" x14ac:dyDescent="0.25">
      <c r="AY4915" t="str">
        <f t="shared" si="847"/>
        <v/>
      </c>
      <c r="AZ4915">
        <f t="shared" si="848"/>
        <v>0</v>
      </c>
      <c r="BA4915" t="str">
        <f t="shared" si="849"/>
        <v>QB</v>
      </c>
      <c r="BB4915" t="str">
        <f t="shared" si="850"/>
        <v>_</v>
      </c>
      <c r="BC4915" t="str">
        <f t="shared" si="851"/>
        <v>ru</v>
      </c>
      <c r="BD4915">
        <f>COUNTIFS($BB$1:BB4915,BB4915,$BC$1:BC4915,"ru")</f>
        <v>3039</v>
      </c>
      <c r="BE4915" t="str">
        <f t="shared" si="852"/>
        <v>re</v>
      </c>
      <c r="BF4915">
        <f>COUNTIFS($BB$1:BB4915,BB4915,$BE$1:BE4915,"re")</f>
        <v>3039</v>
      </c>
      <c r="BG4915" t="str">
        <f t="shared" si="853"/>
        <v>ru3039_</v>
      </c>
      <c r="BH4915" t="str">
        <f t="shared" si="854"/>
        <v>re3039_</v>
      </c>
      <c r="BI4915" t="str">
        <f t="shared" si="855"/>
        <v>_0</v>
      </c>
      <c r="BJ4915" t="str">
        <f t="shared" si="845"/>
        <v>_</v>
      </c>
      <c r="BK4915" t="str">
        <f>IF(ISERROR(MATCH(LEFT(C4915,5)&amp;B4915&amp;"_"&amp;A4915,$BK$1:BK4914,0)),LEFT(C4915,5)&amp;B4915&amp;"_"&amp;A4915,"")</f>
        <v/>
      </c>
      <c r="BL4915">
        <f>COUNTIFS($B$1:B4915,B4915)-COUNTIFS($B$1:B4915,B4915,$BK$1:BK4915,"")</f>
        <v>0</v>
      </c>
      <c r="BM4915" t="str">
        <f t="shared" si="846"/>
        <v/>
      </c>
    </row>
    <row r="4916" spans="51:65" x14ac:dyDescent="0.25">
      <c r="AY4916" t="str">
        <f t="shared" si="847"/>
        <v/>
      </c>
      <c r="AZ4916">
        <f t="shared" si="848"/>
        <v>0</v>
      </c>
      <c r="BA4916" t="str">
        <f t="shared" si="849"/>
        <v>QB</v>
      </c>
      <c r="BB4916" t="str">
        <f t="shared" si="850"/>
        <v>_</v>
      </c>
      <c r="BC4916" t="str">
        <f t="shared" si="851"/>
        <v>ru</v>
      </c>
      <c r="BD4916">
        <f>COUNTIFS($BB$1:BB4916,BB4916,$BC$1:BC4916,"ru")</f>
        <v>3040</v>
      </c>
      <c r="BE4916" t="str">
        <f t="shared" si="852"/>
        <v>re</v>
      </c>
      <c r="BF4916">
        <f>COUNTIFS($BB$1:BB4916,BB4916,$BE$1:BE4916,"re")</f>
        <v>3040</v>
      </c>
      <c r="BG4916" t="str">
        <f t="shared" si="853"/>
        <v>ru3040_</v>
      </c>
      <c r="BH4916" t="str">
        <f t="shared" si="854"/>
        <v>re3040_</v>
      </c>
      <c r="BI4916" t="str">
        <f t="shared" si="855"/>
        <v>_0</v>
      </c>
      <c r="BJ4916" t="str">
        <f t="shared" si="845"/>
        <v>_</v>
      </c>
      <c r="BK4916" t="str">
        <f>IF(ISERROR(MATCH(LEFT(C4916,5)&amp;B4916&amp;"_"&amp;A4916,$BK$1:BK4915,0)),LEFT(C4916,5)&amp;B4916&amp;"_"&amp;A4916,"")</f>
        <v/>
      </c>
      <c r="BL4916">
        <f>COUNTIFS($B$1:B4916,B4916)-COUNTIFS($B$1:B4916,B4916,$BK$1:BK4916,"")</f>
        <v>0</v>
      </c>
      <c r="BM4916" t="str">
        <f t="shared" si="846"/>
        <v/>
      </c>
    </row>
    <row r="4917" spans="51:65" x14ac:dyDescent="0.25">
      <c r="AY4917" t="str">
        <f t="shared" si="847"/>
        <v/>
      </c>
      <c r="AZ4917">
        <f t="shared" si="848"/>
        <v>0</v>
      </c>
      <c r="BA4917" t="str">
        <f t="shared" si="849"/>
        <v>QB</v>
      </c>
      <c r="BB4917" t="str">
        <f t="shared" si="850"/>
        <v>_</v>
      </c>
      <c r="BC4917" t="str">
        <f t="shared" si="851"/>
        <v>ru</v>
      </c>
      <c r="BD4917">
        <f>COUNTIFS($BB$1:BB4917,BB4917,$BC$1:BC4917,"ru")</f>
        <v>3041</v>
      </c>
      <c r="BE4917" t="str">
        <f t="shared" si="852"/>
        <v>re</v>
      </c>
      <c r="BF4917">
        <f>COUNTIFS($BB$1:BB4917,BB4917,$BE$1:BE4917,"re")</f>
        <v>3041</v>
      </c>
      <c r="BG4917" t="str">
        <f t="shared" si="853"/>
        <v>ru3041_</v>
      </c>
      <c r="BH4917" t="str">
        <f t="shared" si="854"/>
        <v>re3041_</v>
      </c>
      <c r="BI4917" t="str">
        <f t="shared" si="855"/>
        <v>_0</v>
      </c>
      <c r="BJ4917" t="str">
        <f t="shared" si="845"/>
        <v>_</v>
      </c>
      <c r="BK4917" t="str">
        <f>IF(ISERROR(MATCH(LEFT(C4917,5)&amp;B4917&amp;"_"&amp;A4917,$BK$1:BK4916,0)),LEFT(C4917,5)&amp;B4917&amp;"_"&amp;A4917,"")</f>
        <v/>
      </c>
      <c r="BL4917">
        <f>COUNTIFS($B$1:B4917,B4917)-COUNTIFS($B$1:B4917,B4917,$BK$1:BK4917,"")</f>
        <v>0</v>
      </c>
      <c r="BM4917" t="str">
        <f t="shared" si="846"/>
        <v/>
      </c>
    </row>
    <row r="4918" spans="51:65" x14ac:dyDescent="0.25">
      <c r="AY4918" t="str">
        <f t="shared" si="847"/>
        <v/>
      </c>
      <c r="AZ4918">
        <f t="shared" si="848"/>
        <v>0</v>
      </c>
      <c r="BA4918" t="str">
        <f t="shared" si="849"/>
        <v>QB</v>
      </c>
      <c r="BB4918" t="str">
        <f t="shared" si="850"/>
        <v>_</v>
      </c>
      <c r="BC4918" t="str">
        <f t="shared" si="851"/>
        <v>ru</v>
      </c>
      <c r="BD4918">
        <f>COUNTIFS($BB$1:BB4918,BB4918,$BC$1:BC4918,"ru")</f>
        <v>3042</v>
      </c>
      <c r="BE4918" t="str">
        <f t="shared" si="852"/>
        <v>re</v>
      </c>
      <c r="BF4918">
        <f>COUNTIFS($BB$1:BB4918,BB4918,$BE$1:BE4918,"re")</f>
        <v>3042</v>
      </c>
      <c r="BG4918" t="str">
        <f t="shared" si="853"/>
        <v>ru3042_</v>
      </c>
      <c r="BH4918" t="str">
        <f t="shared" si="854"/>
        <v>re3042_</v>
      </c>
      <c r="BI4918" t="str">
        <f t="shared" si="855"/>
        <v>_0</v>
      </c>
      <c r="BJ4918" t="str">
        <f t="shared" si="845"/>
        <v>_</v>
      </c>
      <c r="BK4918" t="str">
        <f>IF(ISERROR(MATCH(LEFT(C4918,5)&amp;B4918&amp;"_"&amp;A4918,$BK$1:BK4917,0)),LEFT(C4918,5)&amp;B4918&amp;"_"&amp;A4918,"")</f>
        <v/>
      </c>
      <c r="BL4918">
        <f>COUNTIFS($B$1:B4918,B4918)-COUNTIFS($B$1:B4918,B4918,$BK$1:BK4918,"")</f>
        <v>0</v>
      </c>
      <c r="BM4918" t="str">
        <f t="shared" si="846"/>
        <v/>
      </c>
    </row>
    <row r="4919" spans="51:65" x14ac:dyDescent="0.25">
      <c r="AY4919" t="str">
        <f t="shared" si="847"/>
        <v/>
      </c>
      <c r="AZ4919">
        <f t="shared" si="848"/>
        <v>0</v>
      </c>
      <c r="BA4919" t="str">
        <f t="shared" si="849"/>
        <v>QB</v>
      </c>
      <c r="BB4919" t="str">
        <f t="shared" si="850"/>
        <v>_</v>
      </c>
      <c r="BC4919" t="str">
        <f t="shared" si="851"/>
        <v>ru</v>
      </c>
      <c r="BD4919">
        <f>COUNTIFS($BB$1:BB4919,BB4919,$BC$1:BC4919,"ru")</f>
        <v>3043</v>
      </c>
      <c r="BE4919" t="str">
        <f t="shared" si="852"/>
        <v>re</v>
      </c>
      <c r="BF4919">
        <f>COUNTIFS($BB$1:BB4919,BB4919,$BE$1:BE4919,"re")</f>
        <v>3043</v>
      </c>
      <c r="BG4919" t="str">
        <f t="shared" si="853"/>
        <v>ru3043_</v>
      </c>
      <c r="BH4919" t="str">
        <f t="shared" si="854"/>
        <v>re3043_</v>
      </c>
      <c r="BI4919" t="str">
        <f t="shared" si="855"/>
        <v>_0</v>
      </c>
      <c r="BJ4919" t="str">
        <f t="shared" si="845"/>
        <v>_</v>
      </c>
      <c r="BK4919" t="str">
        <f>IF(ISERROR(MATCH(LEFT(C4919,5)&amp;B4919&amp;"_"&amp;A4919,$BK$1:BK4918,0)),LEFT(C4919,5)&amp;B4919&amp;"_"&amp;A4919,"")</f>
        <v/>
      </c>
      <c r="BL4919">
        <f>COUNTIFS($B$1:B4919,B4919)-COUNTIFS($B$1:B4919,B4919,$BK$1:BK4919,"")</f>
        <v>0</v>
      </c>
      <c r="BM4919" t="str">
        <f t="shared" si="846"/>
        <v/>
      </c>
    </row>
    <row r="4920" spans="51:65" x14ac:dyDescent="0.25">
      <c r="AY4920" t="str">
        <f t="shared" si="847"/>
        <v/>
      </c>
      <c r="AZ4920">
        <f t="shared" si="848"/>
        <v>0</v>
      </c>
      <c r="BA4920" t="str">
        <f t="shared" si="849"/>
        <v>QB</v>
      </c>
      <c r="BB4920" t="str">
        <f t="shared" si="850"/>
        <v>_</v>
      </c>
      <c r="BC4920" t="str">
        <f t="shared" si="851"/>
        <v>ru</v>
      </c>
      <c r="BD4920">
        <f>COUNTIFS($BB$1:BB4920,BB4920,$BC$1:BC4920,"ru")</f>
        <v>3044</v>
      </c>
      <c r="BE4920" t="str">
        <f t="shared" si="852"/>
        <v>re</v>
      </c>
      <c r="BF4920">
        <f>COUNTIFS($BB$1:BB4920,BB4920,$BE$1:BE4920,"re")</f>
        <v>3044</v>
      </c>
      <c r="BG4920" t="str">
        <f t="shared" si="853"/>
        <v>ru3044_</v>
      </c>
      <c r="BH4920" t="str">
        <f t="shared" si="854"/>
        <v>re3044_</v>
      </c>
      <c r="BI4920" t="str">
        <f t="shared" si="855"/>
        <v>_0</v>
      </c>
      <c r="BJ4920" t="str">
        <f t="shared" si="845"/>
        <v>_</v>
      </c>
      <c r="BK4920" t="str">
        <f>IF(ISERROR(MATCH(LEFT(C4920,5)&amp;B4920&amp;"_"&amp;A4920,$BK$1:BK4919,0)),LEFT(C4920,5)&amp;B4920&amp;"_"&amp;A4920,"")</f>
        <v/>
      </c>
      <c r="BL4920">
        <f>COUNTIFS($B$1:B4920,B4920)-COUNTIFS($B$1:B4920,B4920,$BK$1:BK4920,"")</f>
        <v>0</v>
      </c>
      <c r="BM4920" t="str">
        <f t="shared" si="846"/>
        <v/>
      </c>
    </row>
    <row r="4921" spans="51:65" x14ac:dyDescent="0.25">
      <c r="AY4921" t="str">
        <f t="shared" si="847"/>
        <v/>
      </c>
      <c r="AZ4921">
        <f t="shared" si="848"/>
        <v>0</v>
      </c>
      <c r="BA4921" t="str">
        <f t="shared" si="849"/>
        <v>QB</v>
      </c>
      <c r="BB4921" t="str">
        <f t="shared" si="850"/>
        <v>_</v>
      </c>
      <c r="BC4921" t="str">
        <f t="shared" si="851"/>
        <v>ru</v>
      </c>
      <c r="BD4921">
        <f>COUNTIFS($BB$1:BB4921,BB4921,$BC$1:BC4921,"ru")</f>
        <v>3045</v>
      </c>
      <c r="BE4921" t="str">
        <f t="shared" si="852"/>
        <v>re</v>
      </c>
      <c r="BF4921">
        <f>COUNTIFS($BB$1:BB4921,BB4921,$BE$1:BE4921,"re")</f>
        <v>3045</v>
      </c>
      <c r="BG4921" t="str">
        <f t="shared" si="853"/>
        <v>ru3045_</v>
      </c>
      <c r="BH4921" t="str">
        <f t="shared" si="854"/>
        <v>re3045_</v>
      </c>
      <c r="BI4921" t="str">
        <f t="shared" si="855"/>
        <v>_0</v>
      </c>
      <c r="BJ4921" t="str">
        <f t="shared" si="845"/>
        <v>_</v>
      </c>
      <c r="BK4921" t="str">
        <f>IF(ISERROR(MATCH(LEFT(C4921,5)&amp;B4921&amp;"_"&amp;A4921,$BK$1:BK4920,0)),LEFT(C4921,5)&amp;B4921&amp;"_"&amp;A4921,"")</f>
        <v/>
      </c>
      <c r="BL4921">
        <f>COUNTIFS($B$1:B4921,B4921)-COUNTIFS($B$1:B4921,B4921,$BK$1:BK4921,"")</f>
        <v>0</v>
      </c>
      <c r="BM4921" t="str">
        <f t="shared" si="846"/>
        <v/>
      </c>
    </row>
    <row r="4922" spans="51:65" x14ac:dyDescent="0.25">
      <c r="AY4922" t="str">
        <f t="shared" si="847"/>
        <v/>
      </c>
      <c r="AZ4922">
        <f t="shared" si="848"/>
        <v>0</v>
      </c>
      <c r="BA4922" t="str">
        <f t="shared" si="849"/>
        <v>QB</v>
      </c>
      <c r="BB4922" t="str">
        <f t="shared" si="850"/>
        <v>_</v>
      </c>
      <c r="BC4922" t="str">
        <f t="shared" si="851"/>
        <v>ru</v>
      </c>
      <c r="BD4922">
        <f>COUNTIFS($BB$1:BB4922,BB4922,$BC$1:BC4922,"ru")</f>
        <v>3046</v>
      </c>
      <c r="BE4922" t="str">
        <f t="shared" si="852"/>
        <v>re</v>
      </c>
      <c r="BF4922">
        <f>COUNTIFS($BB$1:BB4922,BB4922,$BE$1:BE4922,"re")</f>
        <v>3046</v>
      </c>
      <c r="BG4922" t="str">
        <f t="shared" si="853"/>
        <v>ru3046_</v>
      </c>
      <c r="BH4922" t="str">
        <f t="shared" si="854"/>
        <v>re3046_</v>
      </c>
      <c r="BI4922" t="str">
        <f t="shared" si="855"/>
        <v>_0</v>
      </c>
      <c r="BJ4922" t="str">
        <f t="shared" si="845"/>
        <v>_</v>
      </c>
      <c r="BK4922" t="str">
        <f>IF(ISERROR(MATCH(LEFT(C4922,5)&amp;B4922&amp;"_"&amp;A4922,$BK$1:BK4921,0)),LEFT(C4922,5)&amp;B4922&amp;"_"&amp;A4922,"")</f>
        <v/>
      </c>
      <c r="BL4922">
        <f>COUNTIFS($B$1:B4922,B4922)-COUNTIFS($B$1:B4922,B4922,$BK$1:BK4922,"")</f>
        <v>0</v>
      </c>
      <c r="BM4922" t="str">
        <f t="shared" si="846"/>
        <v/>
      </c>
    </row>
    <row r="4923" spans="51:65" x14ac:dyDescent="0.25">
      <c r="AY4923" t="str">
        <f t="shared" si="847"/>
        <v/>
      </c>
      <c r="AZ4923">
        <f t="shared" si="848"/>
        <v>0</v>
      </c>
      <c r="BA4923" t="str">
        <f t="shared" si="849"/>
        <v>QB</v>
      </c>
      <c r="BB4923" t="str">
        <f t="shared" si="850"/>
        <v>_</v>
      </c>
      <c r="BC4923" t="str">
        <f t="shared" si="851"/>
        <v>ru</v>
      </c>
      <c r="BD4923">
        <f>COUNTIFS($BB$1:BB4923,BB4923,$BC$1:BC4923,"ru")</f>
        <v>3047</v>
      </c>
      <c r="BE4923" t="str">
        <f t="shared" si="852"/>
        <v>re</v>
      </c>
      <c r="BF4923">
        <f>COUNTIFS($BB$1:BB4923,BB4923,$BE$1:BE4923,"re")</f>
        <v>3047</v>
      </c>
      <c r="BG4923" t="str">
        <f t="shared" si="853"/>
        <v>ru3047_</v>
      </c>
      <c r="BH4923" t="str">
        <f t="shared" si="854"/>
        <v>re3047_</v>
      </c>
      <c r="BI4923" t="str">
        <f t="shared" si="855"/>
        <v>_0</v>
      </c>
      <c r="BJ4923" t="str">
        <f t="shared" si="845"/>
        <v>_</v>
      </c>
      <c r="BK4923" t="str">
        <f>IF(ISERROR(MATCH(LEFT(C4923,5)&amp;B4923&amp;"_"&amp;A4923,$BK$1:BK4922,0)),LEFT(C4923,5)&amp;B4923&amp;"_"&amp;A4923,"")</f>
        <v/>
      </c>
      <c r="BL4923">
        <f>COUNTIFS($B$1:B4923,B4923)-COUNTIFS($B$1:B4923,B4923,$BK$1:BK4923,"")</f>
        <v>0</v>
      </c>
      <c r="BM4923" t="str">
        <f t="shared" si="846"/>
        <v/>
      </c>
    </row>
    <row r="4924" spans="51:65" x14ac:dyDescent="0.25">
      <c r="AY4924" t="str">
        <f t="shared" si="847"/>
        <v/>
      </c>
      <c r="AZ4924">
        <f t="shared" si="848"/>
        <v>0</v>
      </c>
      <c r="BA4924" t="str">
        <f t="shared" si="849"/>
        <v>QB</v>
      </c>
      <c r="BB4924" t="str">
        <f t="shared" si="850"/>
        <v>_</v>
      </c>
      <c r="BC4924" t="str">
        <f t="shared" si="851"/>
        <v>ru</v>
      </c>
      <c r="BD4924">
        <f>COUNTIFS($BB$1:BB4924,BB4924,$BC$1:BC4924,"ru")</f>
        <v>3048</v>
      </c>
      <c r="BE4924" t="str">
        <f t="shared" si="852"/>
        <v>re</v>
      </c>
      <c r="BF4924">
        <f>COUNTIFS($BB$1:BB4924,BB4924,$BE$1:BE4924,"re")</f>
        <v>3048</v>
      </c>
      <c r="BG4924" t="str">
        <f t="shared" si="853"/>
        <v>ru3048_</v>
      </c>
      <c r="BH4924" t="str">
        <f t="shared" si="854"/>
        <v>re3048_</v>
      </c>
      <c r="BI4924" t="str">
        <f t="shared" si="855"/>
        <v>_0</v>
      </c>
      <c r="BJ4924" t="str">
        <f t="shared" si="845"/>
        <v>_</v>
      </c>
      <c r="BK4924" t="str">
        <f>IF(ISERROR(MATCH(LEFT(C4924,5)&amp;B4924&amp;"_"&amp;A4924,$BK$1:BK4923,0)),LEFT(C4924,5)&amp;B4924&amp;"_"&amp;A4924,"")</f>
        <v/>
      </c>
      <c r="BL4924">
        <f>COUNTIFS($B$1:B4924,B4924)-COUNTIFS($B$1:B4924,B4924,$BK$1:BK4924,"")</f>
        <v>0</v>
      </c>
      <c r="BM4924" t="str">
        <f t="shared" si="846"/>
        <v/>
      </c>
    </row>
    <row r="4925" spans="51:65" x14ac:dyDescent="0.25">
      <c r="AY4925" t="str">
        <f t="shared" si="847"/>
        <v/>
      </c>
      <c r="AZ4925">
        <f t="shared" si="848"/>
        <v>0</v>
      </c>
      <c r="BA4925" t="str">
        <f t="shared" si="849"/>
        <v>QB</v>
      </c>
      <c r="BB4925" t="str">
        <f t="shared" si="850"/>
        <v>_</v>
      </c>
      <c r="BC4925" t="str">
        <f t="shared" si="851"/>
        <v>ru</v>
      </c>
      <c r="BD4925">
        <f>COUNTIFS($BB$1:BB4925,BB4925,$BC$1:BC4925,"ru")</f>
        <v>3049</v>
      </c>
      <c r="BE4925" t="str">
        <f t="shared" si="852"/>
        <v>re</v>
      </c>
      <c r="BF4925">
        <f>COUNTIFS($BB$1:BB4925,BB4925,$BE$1:BE4925,"re")</f>
        <v>3049</v>
      </c>
      <c r="BG4925" t="str">
        <f t="shared" si="853"/>
        <v>ru3049_</v>
      </c>
      <c r="BH4925" t="str">
        <f t="shared" si="854"/>
        <v>re3049_</v>
      </c>
      <c r="BI4925" t="str">
        <f t="shared" si="855"/>
        <v>_0</v>
      </c>
      <c r="BJ4925" t="str">
        <f t="shared" si="845"/>
        <v>_</v>
      </c>
      <c r="BK4925" t="str">
        <f>IF(ISERROR(MATCH(LEFT(C4925,5)&amp;B4925&amp;"_"&amp;A4925,$BK$1:BK4924,0)),LEFT(C4925,5)&amp;B4925&amp;"_"&amp;A4925,"")</f>
        <v/>
      </c>
      <c r="BL4925">
        <f>COUNTIFS($B$1:B4925,B4925)-COUNTIFS($B$1:B4925,B4925,$BK$1:BK4925,"")</f>
        <v>0</v>
      </c>
      <c r="BM4925" t="str">
        <f t="shared" si="846"/>
        <v/>
      </c>
    </row>
    <row r="4926" spans="51:65" x14ac:dyDescent="0.25">
      <c r="AY4926" t="str">
        <f t="shared" si="847"/>
        <v/>
      </c>
      <c r="AZ4926">
        <f t="shared" si="848"/>
        <v>0</v>
      </c>
      <c r="BA4926" t="str">
        <f t="shared" si="849"/>
        <v>QB</v>
      </c>
      <c r="BB4926" t="str">
        <f t="shared" si="850"/>
        <v>_</v>
      </c>
      <c r="BC4926" t="str">
        <f t="shared" si="851"/>
        <v>ru</v>
      </c>
      <c r="BD4926">
        <f>COUNTIFS($BB$1:BB4926,BB4926,$BC$1:BC4926,"ru")</f>
        <v>3050</v>
      </c>
      <c r="BE4926" t="str">
        <f t="shared" si="852"/>
        <v>re</v>
      </c>
      <c r="BF4926">
        <f>COUNTIFS($BB$1:BB4926,BB4926,$BE$1:BE4926,"re")</f>
        <v>3050</v>
      </c>
      <c r="BG4926" t="str">
        <f t="shared" si="853"/>
        <v>ru3050_</v>
      </c>
      <c r="BH4926" t="str">
        <f t="shared" si="854"/>
        <v>re3050_</v>
      </c>
      <c r="BI4926" t="str">
        <f t="shared" si="855"/>
        <v>_0</v>
      </c>
      <c r="BJ4926" t="str">
        <f t="shared" si="845"/>
        <v>_</v>
      </c>
      <c r="BK4926" t="str">
        <f>IF(ISERROR(MATCH(LEFT(C4926,5)&amp;B4926&amp;"_"&amp;A4926,$BK$1:BK4925,0)),LEFT(C4926,5)&amp;B4926&amp;"_"&amp;A4926,"")</f>
        <v/>
      </c>
      <c r="BL4926">
        <f>COUNTIFS($B$1:B4926,B4926)-COUNTIFS($B$1:B4926,B4926,$BK$1:BK4926,"")</f>
        <v>0</v>
      </c>
      <c r="BM4926" t="str">
        <f t="shared" si="846"/>
        <v/>
      </c>
    </row>
    <row r="4927" spans="51:65" x14ac:dyDescent="0.25">
      <c r="AY4927" t="str">
        <f t="shared" si="847"/>
        <v/>
      </c>
      <c r="AZ4927">
        <f t="shared" si="848"/>
        <v>0</v>
      </c>
      <c r="BA4927" t="str">
        <f t="shared" si="849"/>
        <v>QB</v>
      </c>
      <c r="BB4927" t="str">
        <f t="shared" si="850"/>
        <v>_</v>
      </c>
      <c r="BC4927" t="str">
        <f t="shared" si="851"/>
        <v>ru</v>
      </c>
      <c r="BD4927">
        <f>COUNTIFS($BB$1:BB4927,BB4927,$BC$1:BC4927,"ru")</f>
        <v>3051</v>
      </c>
      <c r="BE4927" t="str">
        <f t="shared" si="852"/>
        <v>re</v>
      </c>
      <c r="BF4927">
        <f>COUNTIFS($BB$1:BB4927,BB4927,$BE$1:BE4927,"re")</f>
        <v>3051</v>
      </c>
      <c r="BG4927" t="str">
        <f t="shared" si="853"/>
        <v>ru3051_</v>
      </c>
      <c r="BH4927" t="str">
        <f t="shared" si="854"/>
        <v>re3051_</v>
      </c>
      <c r="BI4927" t="str">
        <f t="shared" si="855"/>
        <v>_0</v>
      </c>
      <c r="BJ4927" t="str">
        <f t="shared" si="845"/>
        <v>_</v>
      </c>
      <c r="BK4927" t="str">
        <f>IF(ISERROR(MATCH(LEFT(C4927,5)&amp;B4927&amp;"_"&amp;A4927,$BK$1:BK4926,0)),LEFT(C4927,5)&amp;B4927&amp;"_"&amp;A4927,"")</f>
        <v/>
      </c>
      <c r="BL4927">
        <f>COUNTIFS($B$1:B4927,B4927)-COUNTIFS($B$1:B4927,B4927,$BK$1:BK4927,"")</f>
        <v>0</v>
      </c>
      <c r="BM4927" t="str">
        <f t="shared" si="846"/>
        <v/>
      </c>
    </row>
    <row r="4928" spans="51:65" x14ac:dyDescent="0.25">
      <c r="AY4928" t="str">
        <f t="shared" si="847"/>
        <v/>
      </c>
      <c r="AZ4928">
        <f t="shared" si="848"/>
        <v>0</v>
      </c>
      <c r="BA4928" t="str">
        <f t="shared" si="849"/>
        <v>QB</v>
      </c>
      <c r="BB4928" t="str">
        <f t="shared" si="850"/>
        <v>_</v>
      </c>
      <c r="BC4928" t="str">
        <f t="shared" si="851"/>
        <v>ru</v>
      </c>
      <c r="BD4928">
        <f>COUNTIFS($BB$1:BB4928,BB4928,$BC$1:BC4928,"ru")</f>
        <v>3052</v>
      </c>
      <c r="BE4928" t="str">
        <f t="shared" si="852"/>
        <v>re</v>
      </c>
      <c r="BF4928">
        <f>COUNTIFS($BB$1:BB4928,BB4928,$BE$1:BE4928,"re")</f>
        <v>3052</v>
      </c>
      <c r="BG4928" t="str">
        <f t="shared" si="853"/>
        <v>ru3052_</v>
      </c>
      <c r="BH4928" t="str">
        <f t="shared" si="854"/>
        <v>re3052_</v>
      </c>
      <c r="BI4928" t="str">
        <f t="shared" si="855"/>
        <v>_0</v>
      </c>
      <c r="BJ4928" t="str">
        <f t="shared" si="845"/>
        <v>_</v>
      </c>
      <c r="BK4928" t="str">
        <f>IF(ISERROR(MATCH(LEFT(C4928,5)&amp;B4928&amp;"_"&amp;A4928,$BK$1:BK4927,0)),LEFT(C4928,5)&amp;B4928&amp;"_"&amp;A4928,"")</f>
        <v/>
      </c>
      <c r="BL4928">
        <f>COUNTIFS($B$1:B4928,B4928)-COUNTIFS($B$1:B4928,B4928,$BK$1:BK4928,"")</f>
        <v>0</v>
      </c>
      <c r="BM4928" t="str">
        <f t="shared" si="846"/>
        <v/>
      </c>
    </row>
    <row r="4929" spans="51:65" x14ac:dyDescent="0.25">
      <c r="AY4929" t="str">
        <f t="shared" si="847"/>
        <v/>
      </c>
      <c r="AZ4929">
        <f t="shared" si="848"/>
        <v>0</v>
      </c>
      <c r="BA4929" t="str">
        <f t="shared" si="849"/>
        <v>QB</v>
      </c>
      <c r="BB4929" t="str">
        <f t="shared" si="850"/>
        <v>_</v>
      </c>
      <c r="BC4929" t="str">
        <f t="shared" si="851"/>
        <v>ru</v>
      </c>
      <c r="BD4929">
        <f>COUNTIFS($BB$1:BB4929,BB4929,$BC$1:BC4929,"ru")</f>
        <v>3053</v>
      </c>
      <c r="BE4929" t="str">
        <f t="shared" si="852"/>
        <v>re</v>
      </c>
      <c r="BF4929">
        <f>COUNTIFS($BB$1:BB4929,BB4929,$BE$1:BE4929,"re")</f>
        <v>3053</v>
      </c>
      <c r="BG4929" t="str">
        <f t="shared" si="853"/>
        <v>ru3053_</v>
      </c>
      <c r="BH4929" t="str">
        <f t="shared" si="854"/>
        <v>re3053_</v>
      </c>
      <c r="BI4929" t="str">
        <f t="shared" si="855"/>
        <v>_0</v>
      </c>
      <c r="BJ4929" t="str">
        <f t="shared" si="845"/>
        <v>_</v>
      </c>
      <c r="BK4929" t="str">
        <f>IF(ISERROR(MATCH(LEFT(C4929,5)&amp;B4929&amp;"_"&amp;A4929,$BK$1:BK4928,0)),LEFT(C4929,5)&amp;B4929&amp;"_"&amp;A4929,"")</f>
        <v/>
      </c>
      <c r="BL4929">
        <f>COUNTIFS($B$1:B4929,B4929)-COUNTIFS($B$1:B4929,B4929,$BK$1:BK4929,"")</f>
        <v>0</v>
      </c>
      <c r="BM4929" t="str">
        <f t="shared" si="846"/>
        <v/>
      </c>
    </row>
    <row r="4930" spans="51:65" x14ac:dyDescent="0.25">
      <c r="AY4930" t="str">
        <f t="shared" si="847"/>
        <v/>
      </c>
      <c r="AZ4930">
        <f t="shared" si="848"/>
        <v>0</v>
      </c>
      <c r="BA4930" t="str">
        <f t="shared" si="849"/>
        <v>QB</v>
      </c>
      <c r="BB4930" t="str">
        <f t="shared" si="850"/>
        <v>_</v>
      </c>
      <c r="BC4930" t="str">
        <f t="shared" si="851"/>
        <v>ru</v>
      </c>
      <c r="BD4930">
        <f>COUNTIFS($BB$1:BB4930,BB4930,$BC$1:BC4930,"ru")</f>
        <v>3054</v>
      </c>
      <c r="BE4930" t="str">
        <f t="shared" si="852"/>
        <v>re</v>
      </c>
      <c r="BF4930">
        <f>COUNTIFS($BB$1:BB4930,BB4930,$BE$1:BE4930,"re")</f>
        <v>3054</v>
      </c>
      <c r="BG4930" t="str">
        <f t="shared" si="853"/>
        <v>ru3054_</v>
      </c>
      <c r="BH4930" t="str">
        <f t="shared" si="854"/>
        <v>re3054_</v>
      </c>
      <c r="BI4930" t="str">
        <f t="shared" si="855"/>
        <v>_0</v>
      </c>
      <c r="BJ4930" t="str">
        <f t="shared" si="845"/>
        <v>_</v>
      </c>
      <c r="BK4930" t="str">
        <f>IF(ISERROR(MATCH(LEFT(C4930,5)&amp;B4930&amp;"_"&amp;A4930,$BK$1:BK4929,0)),LEFT(C4930,5)&amp;B4930&amp;"_"&amp;A4930,"")</f>
        <v/>
      </c>
      <c r="BL4930">
        <f>COUNTIFS($B$1:B4930,B4930)-COUNTIFS($B$1:B4930,B4930,$BK$1:BK4930,"")</f>
        <v>0</v>
      </c>
      <c r="BM4930" t="str">
        <f t="shared" si="846"/>
        <v/>
      </c>
    </row>
    <row r="4931" spans="51:65" x14ac:dyDescent="0.25">
      <c r="AY4931" t="str">
        <f t="shared" si="847"/>
        <v/>
      </c>
      <c r="AZ4931">
        <f t="shared" si="848"/>
        <v>0</v>
      </c>
      <c r="BA4931" t="str">
        <f t="shared" si="849"/>
        <v>QB</v>
      </c>
      <c r="BB4931" t="str">
        <f t="shared" si="850"/>
        <v>_</v>
      </c>
      <c r="BC4931" t="str">
        <f t="shared" si="851"/>
        <v>ru</v>
      </c>
      <c r="BD4931">
        <f>COUNTIFS($BB$1:BB4931,BB4931,$BC$1:BC4931,"ru")</f>
        <v>3055</v>
      </c>
      <c r="BE4931" t="str">
        <f t="shared" si="852"/>
        <v>re</v>
      </c>
      <c r="BF4931">
        <f>COUNTIFS($BB$1:BB4931,BB4931,$BE$1:BE4931,"re")</f>
        <v>3055</v>
      </c>
      <c r="BG4931" t="str">
        <f t="shared" si="853"/>
        <v>ru3055_</v>
      </c>
      <c r="BH4931" t="str">
        <f t="shared" si="854"/>
        <v>re3055_</v>
      </c>
      <c r="BI4931" t="str">
        <f t="shared" si="855"/>
        <v>_0</v>
      </c>
      <c r="BJ4931" t="str">
        <f t="shared" ref="BJ4931:BJ4994" si="856">LEFT(C4931,5)&amp;B4931&amp;"_"&amp;A4931</f>
        <v>_</v>
      </c>
      <c r="BK4931" t="str">
        <f>IF(ISERROR(MATCH(LEFT(C4931,5)&amp;B4931&amp;"_"&amp;A4931,$BK$1:BK4930,0)),LEFT(C4931,5)&amp;B4931&amp;"_"&amp;A4931,"")</f>
        <v/>
      </c>
      <c r="BL4931">
        <f>COUNTIFS($B$1:B4931,B4931)-COUNTIFS($B$1:B4931,B4931,$BK$1:BK4931,"")</f>
        <v>0</v>
      </c>
      <c r="BM4931" t="str">
        <f t="shared" ref="BM4931:BM4994" si="857">IF(BK4931="","",LEFT(C4931,5)&amp;B4931&amp;BL4931)</f>
        <v/>
      </c>
    </row>
    <row r="4932" spans="51:65" x14ac:dyDescent="0.25">
      <c r="AY4932" t="str">
        <f t="shared" si="847"/>
        <v/>
      </c>
      <c r="AZ4932">
        <f t="shared" si="848"/>
        <v>0</v>
      </c>
      <c r="BA4932" t="str">
        <f t="shared" si="849"/>
        <v>QB</v>
      </c>
      <c r="BB4932" t="str">
        <f t="shared" si="850"/>
        <v>_</v>
      </c>
      <c r="BC4932" t="str">
        <f t="shared" si="851"/>
        <v>ru</v>
      </c>
      <c r="BD4932">
        <f>COUNTIFS($BB$1:BB4932,BB4932,$BC$1:BC4932,"ru")</f>
        <v>3056</v>
      </c>
      <c r="BE4932" t="str">
        <f t="shared" si="852"/>
        <v>re</v>
      </c>
      <c r="BF4932">
        <f>COUNTIFS($BB$1:BB4932,BB4932,$BE$1:BE4932,"re")</f>
        <v>3056</v>
      </c>
      <c r="BG4932" t="str">
        <f t="shared" si="853"/>
        <v>ru3056_</v>
      </c>
      <c r="BH4932" t="str">
        <f t="shared" si="854"/>
        <v>re3056_</v>
      </c>
      <c r="BI4932" t="str">
        <f t="shared" si="855"/>
        <v>_0</v>
      </c>
      <c r="BJ4932" t="str">
        <f t="shared" si="856"/>
        <v>_</v>
      </c>
      <c r="BK4932" t="str">
        <f>IF(ISERROR(MATCH(LEFT(C4932,5)&amp;B4932&amp;"_"&amp;A4932,$BK$1:BK4931,0)),LEFT(C4932,5)&amp;B4932&amp;"_"&amp;A4932,"")</f>
        <v/>
      </c>
      <c r="BL4932">
        <f>COUNTIFS($B$1:B4932,B4932)-COUNTIFS($B$1:B4932,B4932,$BK$1:BK4932,"")</f>
        <v>0</v>
      </c>
      <c r="BM4932" t="str">
        <f t="shared" si="857"/>
        <v/>
      </c>
    </row>
    <row r="4933" spans="51:65" x14ac:dyDescent="0.25">
      <c r="AY4933" t="str">
        <f t="shared" si="847"/>
        <v/>
      </c>
      <c r="AZ4933">
        <f t="shared" si="848"/>
        <v>0</v>
      </c>
      <c r="BA4933" t="str">
        <f t="shared" si="849"/>
        <v>QB</v>
      </c>
      <c r="BB4933" t="str">
        <f t="shared" si="850"/>
        <v>_</v>
      </c>
      <c r="BC4933" t="str">
        <f t="shared" si="851"/>
        <v>ru</v>
      </c>
      <c r="BD4933">
        <f>COUNTIFS($BB$1:BB4933,BB4933,$BC$1:BC4933,"ru")</f>
        <v>3057</v>
      </c>
      <c r="BE4933" t="str">
        <f t="shared" si="852"/>
        <v>re</v>
      </c>
      <c r="BF4933">
        <f>COUNTIFS($BB$1:BB4933,BB4933,$BE$1:BE4933,"re")</f>
        <v>3057</v>
      </c>
      <c r="BG4933" t="str">
        <f t="shared" si="853"/>
        <v>ru3057_</v>
      </c>
      <c r="BH4933" t="str">
        <f t="shared" si="854"/>
        <v>re3057_</v>
      </c>
      <c r="BI4933" t="str">
        <f t="shared" si="855"/>
        <v>_0</v>
      </c>
      <c r="BJ4933" t="str">
        <f t="shared" si="856"/>
        <v>_</v>
      </c>
      <c r="BK4933" t="str">
        <f>IF(ISERROR(MATCH(LEFT(C4933,5)&amp;B4933&amp;"_"&amp;A4933,$BK$1:BK4932,0)),LEFT(C4933,5)&amp;B4933&amp;"_"&amp;A4933,"")</f>
        <v/>
      </c>
      <c r="BL4933">
        <f>COUNTIFS($B$1:B4933,B4933)-COUNTIFS($B$1:B4933,B4933,$BK$1:BK4933,"")</f>
        <v>0</v>
      </c>
      <c r="BM4933" t="str">
        <f t="shared" si="857"/>
        <v/>
      </c>
    </row>
    <row r="4934" spans="51:65" x14ac:dyDescent="0.25">
      <c r="AY4934" t="str">
        <f t="shared" si="847"/>
        <v/>
      </c>
      <c r="AZ4934">
        <f t="shared" si="848"/>
        <v>0</v>
      </c>
      <c r="BA4934" t="str">
        <f t="shared" si="849"/>
        <v>QB</v>
      </c>
      <c r="BB4934" t="str">
        <f t="shared" si="850"/>
        <v>_</v>
      </c>
      <c r="BC4934" t="str">
        <f t="shared" si="851"/>
        <v>ru</v>
      </c>
      <c r="BD4934">
        <f>COUNTIFS($BB$1:BB4934,BB4934,$BC$1:BC4934,"ru")</f>
        <v>3058</v>
      </c>
      <c r="BE4934" t="str">
        <f t="shared" si="852"/>
        <v>re</v>
      </c>
      <c r="BF4934">
        <f>COUNTIFS($BB$1:BB4934,BB4934,$BE$1:BE4934,"re")</f>
        <v>3058</v>
      </c>
      <c r="BG4934" t="str">
        <f t="shared" si="853"/>
        <v>ru3058_</v>
      </c>
      <c r="BH4934" t="str">
        <f t="shared" si="854"/>
        <v>re3058_</v>
      </c>
      <c r="BI4934" t="str">
        <f t="shared" si="855"/>
        <v>_0</v>
      </c>
      <c r="BJ4934" t="str">
        <f t="shared" si="856"/>
        <v>_</v>
      </c>
      <c r="BK4934" t="str">
        <f>IF(ISERROR(MATCH(LEFT(C4934,5)&amp;B4934&amp;"_"&amp;A4934,$BK$1:BK4933,0)),LEFT(C4934,5)&amp;B4934&amp;"_"&amp;A4934,"")</f>
        <v/>
      </c>
      <c r="BL4934">
        <f>COUNTIFS($B$1:B4934,B4934)-COUNTIFS($B$1:B4934,B4934,$BK$1:BK4934,"")</f>
        <v>0</v>
      </c>
      <c r="BM4934" t="str">
        <f t="shared" si="857"/>
        <v/>
      </c>
    </row>
    <row r="4935" spans="51:65" x14ac:dyDescent="0.25">
      <c r="AY4935" t="str">
        <f t="shared" si="847"/>
        <v/>
      </c>
      <c r="AZ4935">
        <f t="shared" si="848"/>
        <v>0</v>
      </c>
      <c r="BA4935" t="str">
        <f t="shared" si="849"/>
        <v>QB</v>
      </c>
      <c r="BB4935" t="str">
        <f t="shared" si="850"/>
        <v>_</v>
      </c>
      <c r="BC4935" t="str">
        <f t="shared" si="851"/>
        <v>ru</v>
      </c>
      <c r="BD4935">
        <f>COUNTIFS($BB$1:BB4935,BB4935,$BC$1:BC4935,"ru")</f>
        <v>3059</v>
      </c>
      <c r="BE4935" t="str">
        <f t="shared" si="852"/>
        <v>re</v>
      </c>
      <c r="BF4935">
        <f>COUNTIFS($BB$1:BB4935,BB4935,$BE$1:BE4935,"re")</f>
        <v>3059</v>
      </c>
      <c r="BG4935" t="str">
        <f t="shared" si="853"/>
        <v>ru3059_</v>
      </c>
      <c r="BH4935" t="str">
        <f t="shared" si="854"/>
        <v>re3059_</v>
      </c>
      <c r="BI4935" t="str">
        <f t="shared" si="855"/>
        <v>_0</v>
      </c>
      <c r="BJ4935" t="str">
        <f t="shared" si="856"/>
        <v>_</v>
      </c>
      <c r="BK4935" t="str">
        <f>IF(ISERROR(MATCH(LEFT(C4935,5)&amp;B4935&amp;"_"&amp;A4935,$BK$1:BK4934,0)),LEFT(C4935,5)&amp;B4935&amp;"_"&amp;A4935,"")</f>
        <v/>
      </c>
      <c r="BL4935">
        <f>COUNTIFS($B$1:B4935,B4935)-COUNTIFS($B$1:B4935,B4935,$BK$1:BK4935,"")</f>
        <v>0</v>
      </c>
      <c r="BM4935" t="str">
        <f t="shared" si="857"/>
        <v/>
      </c>
    </row>
    <row r="4936" spans="51:65" x14ac:dyDescent="0.25">
      <c r="AY4936" t="str">
        <f t="shared" si="847"/>
        <v/>
      </c>
      <c r="AZ4936">
        <f t="shared" si="848"/>
        <v>0</v>
      </c>
      <c r="BA4936" t="str">
        <f t="shared" si="849"/>
        <v>QB</v>
      </c>
      <c r="BB4936" t="str">
        <f t="shared" si="850"/>
        <v>_</v>
      </c>
      <c r="BC4936" t="str">
        <f t="shared" si="851"/>
        <v>ru</v>
      </c>
      <c r="BD4936">
        <f>COUNTIFS($BB$1:BB4936,BB4936,$BC$1:BC4936,"ru")</f>
        <v>3060</v>
      </c>
      <c r="BE4936" t="str">
        <f t="shared" si="852"/>
        <v>re</v>
      </c>
      <c r="BF4936">
        <f>COUNTIFS($BB$1:BB4936,BB4936,$BE$1:BE4936,"re")</f>
        <v>3060</v>
      </c>
      <c r="BG4936" t="str">
        <f t="shared" si="853"/>
        <v>ru3060_</v>
      </c>
      <c r="BH4936" t="str">
        <f t="shared" si="854"/>
        <v>re3060_</v>
      </c>
      <c r="BI4936" t="str">
        <f t="shared" si="855"/>
        <v>_0</v>
      </c>
      <c r="BJ4936" t="str">
        <f t="shared" si="856"/>
        <v>_</v>
      </c>
      <c r="BK4936" t="str">
        <f>IF(ISERROR(MATCH(LEFT(C4936,5)&amp;B4936&amp;"_"&amp;A4936,$BK$1:BK4935,0)),LEFT(C4936,5)&amp;B4936&amp;"_"&amp;A4936,"")</f>
        <v/>
      </c>
      <c r="BL4936">
        <f>COUNTIFS($B$1:B4936,B4936)-COUNTIFS($B$1:B4936,B4936,$BK$1:BK4936,"")</f>
        <v>0</v>
      </c>
      <c r="BM4936" t="str">
        <f t="shared" si="857"/>
        <v/>
      </c>
    </row>
    <row r="4937" spans="51:65" x14ac:dyDescent="0.25">
      <c r="AY4937" t="str">
        <f t="shared" si="847"/>
        <v/>
      </c>
      <c r="AZ4937">
        <f t="shared" si="848"/>
        <v>0</v>
      </c>
      <c r="BA4937" t="str">
        <f t="shared" si="849"/>
        <v>QB</v>
      </c>
      <c r="BB4937" t="str">
        <f t="shared" si="850"/>
        <v>_</v>
      </c>
      <c r="BC4937" t="str">
        <f t="shared" si="851"/>
        <v>ru</v>
      </c>
      <c r="BD4937">
        <f>COUNTIFS($BB$1:BB4937,BB4937,$BC$1:BC4937,"ru")</f>
        <v>3061</v>
      </c>
      <c r="BE4937" t="str">
        <f t="shared" si="852"/>
        <v>re</v>
      </c>
      <c r="BF4937">
        <f>COUNTIFS($BB$1:BB4937,BB4937,$BE$1:BE4937,"re")</f>
        <v>3061</v>
      </c>
      <c r="BG4937" t="str">
        <f t="shared" si="853"/>
        <v>ru3061_</v>
      </c>
      <c r="BH4937" t="str">
        <f t="shared" si="854"/>
        <v>re3061_</v>
      </c>
      <c r="BI4937" t="str">
        <f t="shared" si="855"/>
        <v>_0</v>
      </c>
      <c r="BJ4937" t="str">
        <f t="shared" si="856"/>
        <v>_</v>
      </c>
      <c r="BK4937" t="str">
        <f>IF(ISERROR(MATCH(LEFT(C4937,5)&amp;B4937&amp;"_"&amp;A4937,$BK$1:BK4936,0)),LEFT(C4937,5)&amp;B4937&amp;"_"&amp;A4937,"")</f>
        <v/>
      </c>
      <c r="BL4937">
        <f>COUNTIFS($B$1:B4937,B4937)-COUNTIFS($B$1:B4937,B4937,$BK$1:BK4937,"")</f>
        <v>0</v>
      </c>
      <c r="BM4937" t="str">
        <f t="shared" si="857"/>
        <v/>
      </c>
    </row>
    <row r="4938" spans="51:65" x14ac:dyDescent="0.25">
      <c r="AY4938" t="str">
        <f t="shared" si="847"/>
        <v/>
      </c>
      <c r="AZ4938">
        <f t="shared" si="848"/>
        <v>0</v>
      </c>
      <c r="BA4938" t="str">
        <f t="shared" si="849"/>
        <v>QB</v>
      </c>
      <c r="BB4938" t="str">
        <f t="shared" si="850"/>
        <v>_</v>
      </c>
      <c r="BC4938" t="str">
        <f t="shared" si="851"/>
        <v>ru</v>
      </c>
      <c r="BD4938">
        <f>COUNTIFS($BB$1:BB4938,BB4938,$BC$1:BC4938,"ru")</f>
        <v>3062</v>
      </c>
      <c r="BE4938" t="str">
        <f t="shared" si="852"/>
        <v>re</v>
      </c>
      <c r="BF4938">
        <f>COUNTIFS($BB$1:BB4938,BB4938,$BE$1:BE4938,"re")</f>
        <v>3062</v>
      </c>
      <c r="BG4938" t="str">
        <f t="shared" si="853"/>
        <v>ru3062_</v>
      </c>
      <c r="BH4938" t="str">
        <f t="shared" si="854"/>
        <v>re3062_</v>
      </c>
      <c r="BI4938" t="str">
        <f t="shared" si="855"/>
        <v>_0</v>
      </c>
      <c r="BJ4938" t="str">
        <f t="shared" si="856"/>
        <v>_</v>
      </c>
      <c r="BK4938" t="str">
        <f>IF(ISERROR(MATCH(LEFT(C4938,5)&amp;B4938&amp;"_"&amp;A4938,$BK$1:BK4937,0)),LEFT(C4938,5)&amp;B4938&amp;"_"&amp;A4938,"")</f>
        <v/>
      </c>
      <c r="BL4938">
        <f>COUNTIFS($B$1:B4938,B4938)-COUNTIFS($B$1:B4938,B4938,$BK$1:BK4938,"")</f>
        <v>0</v>
      </c>
      <c r="BM4938" t="str">
        <f t="shared" si="857"/>
        <v/>
      </c>
    </row>
    <row r="4939" spans="51:65" x14ac:dyDescent="0.25">
      <c r="AY4939" t="str">
        <f t="shared" si="847"/>
        <v/>
      </c>
      <c r="AZ4939">
        <f t="shared" si="848"/>
        <v>0</v>
      </c>
      <c r="BA4939" t="str">
        <f t="shared" si="849"/>
        <v>QB</v>
      </c>
      <c r="BB4939" t="str">
        <f t="shared" si="850"/>
        <v>_</v>
      </c>
      <c r="BC4939" t="str">
        <f t="shared" si="851"/>
        <v>ru</v>
      </c>
      <c r="BD4939">
        <f>COUNTIFS($BB$1:BB4939,BB4939,$BC$1:BC4939,"ru")</f>
        <v>3063</v>
      </c>
      <c r="BE4939" t="str">
        <f t="shared" si="852"/>
        <v>re</v>
      </c>
      <c r="BF4939">
        <f>COUNTIFS($BB$1:BB4939,BB4939,$BE$1:BE4939,"re")</f>
        <v>3063</v>
      </c>
      <c r="BG4939" t="str">
        <f t="shared" si="853"/>
        <v>ru3063_</v>
      </c>
      <c r="BH4939" t="str">
        <f t="shared" si="854"/>
        <v>re3063_</v>
      </c>
      <c r="BI4939" t="str">
        <f t="shared" si="855"/>
        <v>_0</v>
      </c>
      <c r="BJ4939" t="str">
        <f t="shared" si="856"/>
        <v>_</v>
      </c>
      <c r="BK4939" t="str">
        <f>IF(ISERROR(MATCH(LEFT(C4939,5)&amp;B4939&amp;"_"&amp;A4939,$BK$1:BK4938,0)),LEFT(C4939,5)&amp;B4939&amp;"_"&amp;A4939,"")</f>
        <v/>
      </c>
      <c r="BL4939">
        <f>COUNTIFS($B$1:B4939,B4939)-COUNTIFS($B$1:B4939,B4939,$BK$1:BK4939,"")</f>
        <v>0</v>
      </c>
      <c r="BM4939" t="str">
        <f t="shared" si="857"/>
        <v/>
      </c>
    </row>
    <row r="4940" spans="51:65" x14ac:dyDescent="0.25">
      <c r="AY4940" t="str">
        <f t="shared" si="847"/>
        <v/>
      </c>
      <c r="AZ4940">
        <f t="shared" si="848"/>
        <v>0</v>
      </c>
      <c r="BA4940" t="str">
        <f t="shared" si="849"/>
        <v>QB</v>
      </c>
      <c r="BB4940" t="str">
        <f t="shared" si="850"/>
        <v>_</v>
      </c>
      <c r="BC4940" t="str">
        <f t="shared" si="851"/>
        <v>ru</v>
      </c>
      <c r="BD4940">
        <f>COUNTIFS($BB$1:BB4940,BB4940,$BC$1:BC4940,"ru")</f>
        <v>3064</v>
      </c>
      <c r="BE4940" t="str">
        <f t="shared" si="852"/>
        <v>re</v>
      </c>
      <c r="BF4940">
        <f>COUNTIFS($BB$1:BB4940,BB4940,$BE$1:BE4940,"re")</f>
        <v>3064</v>
      </c>
      <c r="BG4940" t="str">
        <f t="shared" si="853"/>
        <v>ru3064_</v>
      </c>
      <c r="BH4940" t="str">
        <f t="shared" si="854"/>
        <v>re3064_</v>
      </c>
      <c r="BI4940" t="str">
        <f t="shared" si="855"/>
        <v>_0</v>
      </c>
      <c r="BJ4940" t="str">
        <f t="shared" si="856"/>
        <v>_</v>
      </c>
      <c r="BK4940" t="str">
        <f>IF(ISERROR(MATCH(LEFT(C4940,5)&amp;B4940&amp;"_"&amp;A4940,$BK$1:BK4939,0)),LEFT(C4940,5)&amp;B4940&amp;"_"&amp;A4940,"")</f>
        <v/>
      </c>
      <c r="BL4940">
        <f>COUNTIFS($B$1:B4940,B4940)-COUNTIFS($B$1:B4940,B4940,$BK$1:BK4940,"")</f>
        <v>0</v>
      </c>
      <c r="BM4940" t="str">
        <f t="shared" si="857"/>
        <v/>
      </c>
    </row>
    <row r="4941" spans="51:65" x14ac:dyDescent="0.25">
      <c r="AY4941" t="str">
        <f t="shared" si="847"/>
        <v/>
      </c>
      <c r="AZ4941">
        <f t="shared" si="848"/>
        <v>0</v>
      </c>
      <c r="BA4941" t="str">
        <f t="shared" si="849"/>
        <v>QB</v>
      </c>
      <c r="BB4941" t="str">
        <f t="shared" si="850"/>
        <v>_</v>
      </c>
      <c r="BC4941" t="str">
        <f t="shared" si="851"/>
        <v>ru</v>
      </c>
      <c r="BD4941">
        <f>COUNTIFS($BB$1:BB4941,BB4941,$BC$1:BC4941,"ru")</f>
        <v>3065</v>
      </c>
      <c r="BE4941" t="str">
        <f t="shared" si="852"/>
        <v>re</v>
      </c>
      <c r="BF4941">
        <f>COUNTIFS($BB$1:BB4941,BB4941,$BE$1:BE4941,"re")</f>
        <v>3065</v>
      </c>
      <c r="BG4941" t="str">
        <f t="shared" si="853"/>
        <v>ru3065_</v>
      </c>
      <c r="BH4941" t="str">
        <f t="shared" si="854"/>
        <v>re3065_</v>
      </c>
      <c r="BI4941" t="str">
        <f t="shared" si="855"/>
        <v>_0</v>
      </c>
      <c r="BJ4941" t="str">
        <f t="shared" si="856"/>
        <v>_</v>
      </c>
      <c r="BK4941" t="str">
        <f>IF(ISERROR(MATCH(LEFT(C4941,5)&amp;B4941&amp;"_"&amp;A4941,$BK$1:BK4940,0)),LEFT(C4941,5)&amp;B4941&amp;"_"&amp;A4941,"")</f>
        <v/>
      </c>
      <c r="BL4941">
        <f>COUNTIFS($B$1:B4941,B4941)-COUNTIFS($B$1:B4941,B4941,$BK$1:BK4941,"")</f>
        <v>0</v>
      </c>
      <c r="BM4941" t="str">
        <f t="shared" si="857"/>
        <v/>
      </c>
    </row>
    <row r="4942" spans="51:65" x14ac:dyDescent="0.25">
      <c r="AY4942" t="str">
        <f t="shared" si="847"/>
        <v/>
      </c>
      <c r="AZ4942">
        <f t="shared" si="848"/>
        <v>0</v>
      </c>
      <c r="BA4942" t="str">
        <f t="shared" si="849"/>
        <v>QB</v>
      </c>
      <c r="BB4942" t="str">
        <f t="shared" si="850"/>
        <v>_</v>
      </c>
      <c r="BC4942" t="str">
        <f t="shared" si="851"/>
        <v>ru</v>
      </c>
      <c r="BD4942">
        <f>COUNTIFS($BB$1:BB4942,BB4942,$BC$1:BC4942,"ru")</f>
        <v>3066</v>
      </c>
      <c r="BE4942" t="str">
        <f t="shared" si="852"/>
        <v>re</v>
      </c>
      <c r="BF4942">
        <f>COUNTIFS($BB$1:BB4942,BB4942,$BE$1:BE4942,"re")</f>
        <v>3066</v>
      </c>
      <c r="BG4942" t="str">
        <f t="shared" si="853"/>
        <v>ru3066_</v>
      </c>
      <c r="BH4942" t="str">
        <f t="shared" si="854"/>
        <v>re3066_</v>
      </c>
      <c r="BI4942" t="str">
        <f t="shared" si="855"/>
        <v>_0</v>
      </c>
      <c r="BJ4942" t="str">
        <f t="shared" si="856"/>
        <v>_</v>
      </c>
      <c r="BK4942" t="str">
        <f>IF(ISERROR(MATCH(LEFT(C4942,5)&amp;B4942&amp;"_"&amp;A4942,$BK$1:BK4941,0)),LEFT(C4942,5)&amp;B4942&amp;"_"&amp;A4942,"")</f>
        <v/>
      </c>
      <c r="BL4942">
        <f>COUNTIFS($B$1:B4942,B4942)-COUNTIFS($B$1:B4942,B4942,$BK$1:BK4942,"")</f>
        <v>0</v>
      </c>
      <c r="BM4942" t="str">
        <f t="shared" si="857"/>
        <v/>
      </c>
    </row>
    <row r="4943" spans="51:65" x14ac:dyDescent="0.25">
      <c r="AY4943" t="str">
        <f t="shared" si="847"/>
        <v/>
      </c>
      <c r="AZ4943">
        <f t="shared" si="848"/>
        <v>0</v>
      </c>
      <c r="BA4943" t="str">
        <f t="shared" si="849"/>
        <v>QB</v>
      </c>
      <c r="BB4943" t="str">
        <f t="shared" si="850"/>
        <v>_</v>
      </c>
      <c r="BC4943" t="str">
        <f t="shared" si="851"/>
        <v>ru</v>
      </c>
      <c r="BD4943">
        <f>COUNTIFS($BB$1:BB4943,BB4943,$BC$1:BC4943,"ru")</f>
        <v>3067</v>
      </c>
      <c r="BE4943" t="str">
        <f t="shared" si="852"/>
        <v>re</v>
      </c>
      <c r="BF4943">
        <f>COUNTIFS($BB$1:BB4943,BB4943,$BE$1:BE4943,"re")</f>
        <v>3067</v>
      </c>
      <c r="BG4943" t="str">
        <f t="shared" si="853"/>
        <v>ru3067_</v>
      </c>
      <c r="BH4943" t="str">
        <f t="shared" si="854"/>
        <v>re3067_</v>
      </c>
      <c r="BI4943" t="str">
        <f t="shared" si="855"/>
        <v>_0</v>
      </c>
      <c r="BJ4943" t="str">
        <f t="shared" si="856"/>
        <v>_</v>
      </c>
      <c r="BK4943" t="str">
        <f>IF(ISERROR(MATCH(LEFT(C4943,5)&amp;B4943&amp;"_"&amp;A4943,$BK$1:BK4942,0)),LEFT(C4943,5)&amp;B4943&amp;"_"&amp;A4943,"")</f>
        <v/>
      </c>
      <c r="BL4943">
        <f>COUNTIFS($B$1:B4943,B4943)-COUNTIFS($B$1:B4943,B4943,$BK$1:BK4943,"")</f>
        <v>0</v>
      </c>
      <c r="BM4943" t="str">
        <f t="shared" si="857"/>
        <v/>
      </c>
    </row>
    <row r="4944" spans="51:65" x14ac:dyDescent="0.25">
      <c r="AY4944" t="str">
        <f t="shared" si="847"/>
        <v/>
      </c>
      <c r="AZ4944">
        <f t="shared" si="848"/>
        <v>0</v>
      </c>
      <c r="BA4944" t="str">
        <f t="shared" si="849"/>
        <v>QB</v>
      </c>
      <c r="BB4944" t="str">
        <f t="shared" si="850"/>
        <v>_</v>
      </c>
      <c r="BC4944" t="str">
        <f t="shared" si="851"/>
        <v>ru</v>
      </c>
      <c r="BD4944">
        <f>COUNTIFS($BB$1:BB4944,BB4944,$BC$1:BC4944,"ru")</f>
        <v>3068</v>
      </c>
      <c r="BE4944" t="str">
        <f t="shared" si="852"/>
        <v>re</v>
      </c>
      <c r="BF4944">
        <f>COUNTIFS($BB$1:BB4944,BB4944,$BE$1:BE4944,"re")</f>
        <v>3068</v>
      </c>
      <c r="BG4944" t="str">
        <f t="shared" si="853"/>
        <v>ru3068_</v>
      </c>
      <c r="BH4944" t="str">
        <f t="shared" si="854"/>
        <v>re3068_</v>
      </c>
      <c r="BI4944" t="str">
        <f t="shared" si="855"/>
        <v>_0</v>
      </c>
      <c r="BJ4944" t="str">
        <f t="shared" si="856"/>
        <v>_</v>
      </c>
      <c r="BK4944" t="str">
        <f>IF(ISERROR(MATCH(LEFT(C4944,5)&amp;B4944&amp;"_"&amp;A4944,$BK$1:BK4943,0)),LEFT(C4944,5)&amp;B4944&amp;"_"&amp;A4944,"")</f>
        <v/>
      </c>
      <c r="BL4944">
        <f>COUNTIFS($B$1:B4944,B4944)-COUNTIFS($B$1:B4944,B4944,$BK$1:BK4944,"")</f>
        <v>0</v>
      </c>
      <c r="BM4944" t="str">
        <f t="shared" si="857"/>
        <v/>
      </c>
    </row>
    <row r="4945" spans="51:65" x14ac:dyDescent="0.25">
      <c r="AY4945" t="str">
        <f t="shared" si="847"/>
        <v/>
      </c>
      <c r="AZ4945">
        <f t="shared" si="848"/>
        <v>0</v>
      </c>
      <c r="BA4945" t="str">
        <f t="shared" si="849"/>
        <v>QB</v>
      </c>
      <c r="BB4945" t="str">
        <f t="shared" si="850"/>
        <v>_</v>
      </c>
      <c r="BC4945" t="str">
        <f t="shared" si="851"/>
        <v>ru</v>
      </c>
      <c r="BD4945">
        <f>COUNTIFS($BB$1:BB4945,BB4945,$BC$1:BC4945,"ru")</f>
        <v>3069</v>
      </c>
      <c r="BE4945" t="str">
        <f t="shared" si="852"/>
        <v>re</v>
      </c>
      <c r="BF4945">
        <f>COUNTIFS($BB$1:BB4945,BB4945,$BE$1:BE4945,"re")</f>
        <v>3069</v>
      </c>
      <c r="BG4945" t="str">
        <f t="shared" si="853"/>
        <v>ru3069_</v>
      </c>
      <c r="BH4945" t="str">
        <f t="shared" si="854"/>
        <v>re3069_</v>
      </c>
      <c r="BI4945" t="str">
        <f t="shared" si="855"/>
        <v>_0</v>
      </c>
      <c r="BJ4945" t="str">
        <f t="shared" si="856"/>
        <v>_</v>
      </c>
      <c r="BK4945" t="str">
        <f>IF(ISERROR(MATCH(LEFT(C4945,5)&amp;B4945&amp;"_"&amp;A4945,$BK$1:BK4944,0)),LEFT(C4945,5)&amp;B4945&amp;"_"&amp;A4945,"")</f>
        <v/>
      </c>
      <c r="BL4945">
        <f>COUNTIFS($B$1:B4945,B4945)-COUNTIFS($B$1:B4945,B4945,$BK$1:BK4945,"")</f>
        <v>0</v>
      </c>
      <c r="BM4945" t="str">
        <f t="shared" si="857"/>
        <v/>
      </c>
    </row>
    <row r="4946" spans="51:65" x14ac:dyDescent="0.25">
      <c r="AY4946" t="str">
        <f t="shared" si="847"/>
        <v/>
      </c>
      <c r="AZ4946">
        <f t="shared" si="848"/>
        <v>0</v>
      </c>
      <c r="BA4946" t="str">
        <f t="shared" si="849"/>
        <v>QB</v>
      </c>
      <c r="BB4946" t="str">
        <f t="shared" si="850"/>
        <v>_</v>
      </c>
      <c r="BC4946" t="str">
        <f t="shared" si="851"/>
        <v>ru</v>
      </c>
      <c r="BD4946">
        <f>COUNTIFS($BB$1:BB4946,BB4946,$BC$1:BC4946,"ru")</f>
        <v>3070</v>
      </c>
      <c r="BE4946" t="str">
        <f t="shared" si="852"/>
        <v>re</v>
      </c>
      <c r="BF4946">
        <f>COUNTIFS($BB$1:BB4946,BB4946,$BE$1:BE4946,"re")</f>
        <v>3070</v>
      </c>
      <c r="BG4946" t="str">
        <f t="shared" si="853"/>
        <v>ru3070_</v>
      </c>
      <c r="BH4946" t="str">
        <f t="shared" si="854"/>
        <v>re3070_</v>
      </c>
      <c r="BI4946" t="str">
        <f t="shared" si="855"/>
        <v>_0</v>
      </c>
      <c r="BJ4946" t="str">
        <f t="shared" si="856"/>
        <v>_</v>
      </c>
      <c r="BK4946" t="str">
        <f>IF(ISERROR(MATCH(LEFT(C4946,5)&amp;B4946&amp;"_"&amp;A4946,$BK$1:BK4945,0)),LEFT(C4946,5)&amp;B4946&amp;"_"&amp;A4946,"")</f>
        <v/>
      </c>
      <c r="BL4946">
        <f>COUNTIFS($B$1:B4946,B4946)-COUNTIFS($B$1:B4946,B4946,$BK$1:BK4946,"")</f>
        <v>0</v>
      </c>
      <c r="BM4946" t="str">
        <f t="shared" si="857"/>
        <v/>
      </c>
    </row>
    <row r="4947" spans="51:65" x14ac:dyDescent="0.25">
      <c r="AY4947" t="str">
        <f t="shared" si="847"/>
        <v/>
      </c>
      <c r="AZ4947">
        <f t="shared" si="848"/>
        <v>0</v>
      </c>
      <c r="BA4947" t="str">
        <f t="shared" si="849"/>
        <v>QB</v>
      </c>
      <c r="BB4947" t="str">
        <f t="shared" si="850"/>
        <v>_</v>
      </c>
      <c r="BC4947" t="str">
        <f t="shared" si="851"/>
        <v>ru</v>
      </c>
      <c r="BD4947">
        <f>COUNTIFS($BB$1:BB4947,BB4947,$BC$1:BC4947,"ru")</f>
        <v>3071</v>
      </c>
      <c r="BE4947" t="str">
        <f t="shared" si="852"/>
        <v>re</v>
      </c>
      <c r="BF4947">
        <f>COUNTIFS($BB$1:BB4947,BB4947,$BE$1:BE4947,"re")</f>
        <v>3071</v>
      </c>
      <c r="BG4947" t="str">
        <f t="shared" si="853"/>
        <v>ru3071_</v>
      </c>
      <c r="BH4947" t="str">
        <f t="shared" si="854"/>
        <v>re3071_</v>
      </c>
      <c r="BI4947" t="str">
        <f t="shared" si="855"/>
        <v>_0</v>
      </c>
      <c r="BJ4947" t="str">
        <f t="shared" si="856"/>
        <v>_</v>
      </c>
      <c r="BK4947" t="str">
        <f>IF(ISERROR(MATCH(LEFT(C4947,5)&amp;B4947&amp;"_"&amp;A4947,$BK$1:BK4946,0)),LEFT(C4947,5)&amp;B4947&amp;"_"&amp;A4947,"")</f>
        <v/>
      </c>
      <c r="BL4947">
        <f>COUNTIFS($B$1:B4947,B4947)-COUNTIFS($B$1:B4947,B4947,$BK$1:BK4947,"")</f>
        <v>0</v>
      </c>
      <c r="BM4947" t="str">
        <f t="shared" si="857"/>
        <v/>
      </c>
    </row>
    <row r="4948" spans="51:65" x14ac:dyDescent="0.25">
      <c r="AY4948" t="str">
        <f t="shared" si="847"/>
        <v/>
      </c>
      <c r="AZ4948">
        <f t="shared" si="848"/>
        <v>0</v>
      </c>
      <c r="BA4948" t="str">
        <f t="shared" si="849"/>
        <v>QB</v>
      </c>
      <c r="BB4948" t="str">
        <f t="shared" si="850"/>
        <v>_</v>
      </c>
      <c r="BC4948" t="str">
        <f t="shared" si="851"/>
        <v>ru</v>
      </c>
      <c r="BD4948">
        <f>COUNTIFS($BB$1:BB4948,BB4948,$BC$1:BC4948,"ru")</f>
        <v>3072</v>
      </c>
      <c r="BE4948" t="str">
        <f t="shared" si="852"/>
        <v>re</v>
      </c>
      <c r="BF4948">
        <f>COUNTIFS($BB$1:BB4948,BB4948,$BE$1:BE4948,"re")</f>
        <v>3072</v>
      </c>
      <c r="BG4948" t="str">
        <f t="shared" si="853"/>
        <v>ru3072_</v>
      </c>
      <c r="BH4948" t="str">
        <f t="shared" si="854"/>
        <v>re3072_</v>
      </c>
      <c r="BI4948" t="str">
        <f t="shared" si="855"/>
        <v>_0</v>
      </c>
      <c r="BJ4948" t="str">
        <f t="shared" si="856"/>
        <v>_</v>
      </c>
      <c r="BK4948" t="str">
        <f>IF(ISERROR(MATCH(LEFT(C4948,5)&amp;B4948&amp;"_"&amp;A4948,$BK$1:BK4947,0)),LEFT(C4948,5)&amp;B4948&amp;"_"&amp;A4948,"")</f>
        <v/>
      </c>
      <c r="BL4948">
        <f>COUNTIFS($B$1:B4948,B4948)-COUNTIFS($B$1:B4948,B4948,$BK$1:BK4948,"")</f>
        <v>0</v>
      </c>
      <c r="BM4948" t="str">
        <f t="shared" si="857"/>
        <v/>
      </c>
    </row>
    <row r="4949" spans="51:65" x14ac:dyDescent="0.25">
      <c r="AY4949" t="str">
        <f t="shared" si="847"/>
        <v/>
      </c>
      <c r="AZ4949">
        <f t="shared" si="848"/>
        <v>0</v>
      </c>
      <c r="BA4949" t="str">
        <f t="shared" si="849"/>
        <v>QB</v>
      </c>
      <c r="BB4949" t="str">
        <f t="shared" si="850"/>
        <v>_</v>
      </c>
      <c r="BC4949" t="str">
        <f t="shared" si="851"/>
        <v>ru</v>
      </c>
      <c r="BD4949">
        <f>COUNTIFS($BB$1:BB4949,BB4949,$BC$1:BC4949,"ru")</f>
        <v>3073</v>
      </c>
      <c r="BE4949" t="str">
        <f t="shared" si="852"/>
        <v>re</v>
      </c>
      <c r="BF4949">
        <f>COUNTIFS($BB$1:BB4949,BB4949,$BE$1:BE4949,"re")</f>
        <v>3073</v>
      </c>
      <c r="BG4949" t="str">
        <f t="shared" si="853"/>
        <v>ru3073_</v>
      </c>
      <c r="BH4949" t="str">
        <f t="shared" si="854"/>
        <v>re3073_</v>
      </c>
      <c r="BI4949" t="str">
        <f t="shared" si="855"/>
        <v>_0</v>
      </c>
      <c r="BJ4949" t="str">
        <f t="shared" si="856"/>
        <v>_</v>
      </c>
      <c r="BK4949" t="str">
        <f>IF(ISERROR(MATCH(LEFT(C4949,5)&amp;B4949&amp;"_"&amp;A4949,$BK$1:BK4948,0)),LEFT(C4949,5)&amp;B4949&amp;"_"&amp;A4949,"")</f>
        <v/>
      </c>
      <c r="BL4949">
        <f>COUNTIFS($B$1:B4949,B4949)-COUNTIFS($B$1:B4949,B4949,$BK$1:BK4949,"")</f>
        <v>0</v>
      </c>
      <c r="BM4949" t="str">
        <f t="shared" si="857"/>
        <v/>
      </c>
    </row>
    <row r="4950" spans="51:65" x14ac:dyDescent="0.25">
      <c r="AY4950" t="str">
        <f t="shared" si="847"/>
        <v/>
      </c>
      <c r="AZ4950">
        <f t="shared" si="848"/>
        <v>0</v>
      </c>
      <c r="BA4950" t="str">
        <f t="shared" si="849"/>
        <v>QB</v>
      </c>
      <c r="BB4950" t="str">
        <f t="shared" si="850"/>
        <v>_</v>
      </c>
      <c r="BC4950" t="str">
        <f t="shared" si="851"/>
        <v>ru</v>
      </c>
      <c r="BD4950">
        <f>COUNTIFS($BB$1:BB4950,BB4950,$BC$1:BC4950,"ru")</f>
        <v>3074</v>
      </c>
      <c r="BE4950" t="str">
        <f t="shared" si="852"/>
        <v>re</v>
      </c>
      <c r="BF4950">
        <f>COUNTIFS($BB$1:BB4950,BB4950,$BE$1:BE4950,"re")</f>
        <v>3074</v>
      </c>
      <c r="BG4950" t="str">
        <f t="shared" si="853"/>
        <v>ru3074_</v>
      </c>
      <c r="BH4950" t="str">
        <f t="shared" si="854"/>
        <v>re3074_</v>
      </c>
      <c r="BI4950" t="str">
        <f t="shared" si="855"/>
        <v>_0</v>
      </c>
      <c r="BJ4950" t="str">
        <f t="shared" si="856"/>
        <v>_</v>
      </c>
      <c r="BK4950" t="str">
        <f>IF(ISERROR(MATCH(LEFT(C4950,5)&amp;B4950&amp;"_"&amp;A4950,$BK$1:BK4949,0)),LEFT(C4950,5)&amp;B4950&amp;"_"&amp;A4950,"")</f>
        <v/>
      </c>
      <c r="BL4950">
        <f>COUNTIFS($B$1:B4950,B4950)-COUNTIFS($B$1:B4950,B4950,$BK$1:BK4950,"")</f>
        <v>0</v>
      </c>
      <c r="BM4950" t="str">
        <f t="shared" si="857"/>
        <v/>
      </c>
    </row>
    <row r="4951" spans="51:65" x14ac:dyDescent="0.25">
      <c r="AY4951" t="str">
        <f t="shared" si="847"/>
        <v/>
      </c>
      <c r="AZ4951">
        <f t="shared" si="848"/>
        <v>0</v>
      </c>
      <c r="BA4951" t="str">
        <f t="shared" si="849"/>
        <v>QB</v>
      </c>
      <c r="BB4951" t="str">
        <f t="shared" si="850"/>
        <v>_</v>
      </c>
      <c r="BC4951" t="str">
        <f t="shared" si="851"/>
        <v>ru</v>
      </c>
      <c r="BD4951">
        <f>COUNTIFS($BB$1:BB4951,BB4951,$BC$1:BC4951,"ru")</f>
        <v>3075</v>
      </c>
      <c r="BE4951" t="str">
        <f t="shared" si="852"/>
        <v>re</v>
      </c>
      <c r="BF4951">
        <f>COUNTIFS($BB$1:BB4951,BB4951,$BE$1:BE4951,"re")</f>
        <v>3075</v>
      </c>
      <c r="BG4951" t="str">
        <f t="shared" si="853"/>
        <v>ru3075_</v>
      </c>
      <c r="BH4951" t="str">
        <f t="shared" si="854"/>
        <v>re3075_</v>
      </c>
      <c r="BI4951" t="str">
        <f t="shared" si="855"/>
        <v>_0</v>
      </c>
      <c r="BJ4951" t="str">
        <f t="shared" si="856"/>
        <v>_</v>
      </c>
      <c r="BK4951" t="str">
        <f>IF(ISERROR(MATCH(LEFT(C4951,5)&amp;B4951&amp;"_"&amp;A4951,$BK$1:BK4950,0)),LEFT(C4951,5)&amp;B4951&amp;"_"&amp;A4951,"")</f>
        <v/>
      </c>
      <c r="BL4951">
        <f>COUNTIFS($B$1:B4951,B4951)-COUNTIFS($B$1:B4951,B4951,$BK$1:BK4951,"")</f>
        <v>0</v>
      </c>
      <c r="BM4951" t="str">
        <f t="shared" si="857"/>
        <v/>
      </c>
    </row>
    <row r="4952" spans="51:65" x14ac:dyDescent="0.25">
      <c r="AY4952" t="str">
        <f t="shared" si="847"/>
        <v/>
      </c>
      <c r="AZ4952">
        <f t="shared" si="848"/>
        <v>0</v>
      </c>
      <c r="BA4952" t="str">
        <f t="shared" si="849"/>
        <v>QB</v>
      </c>
      <c r="BB4952" t="str">
        <f t="shared" si="850"/>
        <v>_</v>
      </c>
      <c r="BC4952" t="str">
        <f t="shared" si="851"/>
        <v>ru</v>
      </c>
      <c r="BD4952">
        <f>COUNTIFS($BB$1:BB4952,BB4952,$BC$1:BC4952,"ru")</f>
        <v>3076</v>
      </c>
      <c r="BE4952" t="str">
        <f t="shared" si="852"/>
        <v>re</v>
      </c>
      <c r="BF4952">
        <f>COUNTIFS($BB$1:BB4952,BB4952,$BE$1:BE4952,"re")</f>
        <v>3076</v>
      </c>
      <c r="BG4952" t="str">
        <f t="shared" si="853"/>
        <v>ru3076_</v>
      </c>
      <c r="BH4952" t="str">
        <f t="shared" si="854"/>
        <v>re3076_</v>
      </c>
      <c r="BI4952" t="str">
        <f t="shared" si="855"/>
        <v>_0</v>
      </c>
      <c r="BJ4952" t="str">
        <f t="shared" si="856"/>
        <v>_</v>
      </c>
      <c r="BK4952" t="str">
        <f>IF(ISERROR(MATCH(LEFT(C4952,5)&amp;B4952&amp;"_"&amp;A4952,$BK$1:BK4951,0)),LEFT(C4952,5)&amp;B4952&amp;"_"&amp;A4952,"")</f>
        <v/>
      </c>
      <c r="BL4952">
        <f>COUNTIFS($B$1:B4952,B4952)-COUNTIFS($B$1:B4952,B4952,$BK$1:BK4952,"")</f>
        <v>0</v>
      </c>
      <c r="BM4952" t="str">
        <f t="shared" si="857"/>
        <v/>
      </c>
    </row>
    <row r="4953" spans="51:65" x14ac:dyDescent="0.25">
      <c r="AY4953" t="str">
        <f t="shared" si="847"/>
        <v/>
      </c>
      <c r="AZ4953">
        <f t="shared" si="848"/>
        <v>0</v>
      </c>
      <c r="BA4953" t="str">
        <f t="shared" si="849"/>
        <v>QB</v>
      </c>
      <c r="BB4953" t="str">
        <f t="shared" si="850"/>
        <v>_</v>
      </c>
      <c r="BC4953" t="str">
        <f t="shared" si="851"/>
        <v>ru</v>
      </c>
      <c r="BD4953">
        <f>COUNTIFS($BB$1:BB4953,BB4953,$BC$1:BC4953,"ru")</f>
        <v>3077</v>
      </c>
      <c r="BE4953" t="str">
        <f t="shared" si="852"/>
        <v>re</v>
      </c>
      <c r="BF4953">
        <f>COUNTIFS($BB$1:BB4953,BB4953,$BE$1:BE4953,"re")</f>
        <v>3077</v>
      </c>
      <c r="BG4953" t="str">
        <f t="shared" si="853"/>
        <v>ru3077_</v>
      </c>
      <c r="BH4953" t="str">
        <f t="shared" si="854"/>
        <v>re3077_</v>
      </c>
      <c r="BI4953" t="str">
        <f t="shared" si="855"/>
        <v>_0</v>
      </c>
      <c r="BJ4953" t="str">
        <f t="shared" si="856"/>
        <v>_</v>
      </c>
      <c r="BK4953" t="str">
        <f>IF(ISERROR(MATCH(LEFT(C4953,5)&amp;B4953&amp;"_"&amp;A4953,$BK$1:BK4952,0)),LEFT(C4953,5)&amp;B4953&amp;"_"&amp;A4953,"")</f>
        <v/>
      </c>
      <c r="BL4953">
        <f>COUNTIFS($B$1:B4953,B4953)-COUNTIFS($B$1:B4953,B4953,$BK$1:BK4953,"")</f>
        <v>0</v>
      </c>
      <c r="BM4953" t="str">
        <f t="shared" si="857"/>
        <v/>
      </c>
    </row>
    <row r="4954" spans="51:65" x14ac:dyDescent="0.25">
      <c r="AY4954" t="str">
        <f t="shared" si="847"/>
        <v/>
      </c>
      <c r="AZ4954">
        <f t="shared" si="848"/>
        <v>0</v>
      </c>
      <c r="BA4954" t="str">
        <f t="shared" si="849"/>
        <v>QB</v>
      </c>
      <c r="BB4954" t="str">
        <f t="shared" si="850"/>
        <v>_</v>
      </c>
      <c r="BC4954" t="str">
        <f t="shared" si="851"/>
        <v>ru</v>
      </c>
      <c r="BD4954">
        <f>COUNTIFS($BB$1:BB4954,BB4954,$BC$1:BC4954,"ru")</f>
        <v>3078</v>
      </c>
      <c r="BE4954" t="str">
        <f t="shared" si="852"/>
        <v>re</v>
      </c>
      <c r="BF4954">
        <f>COUNTIFS($BB$1:BB4954,BB4954,$BE$1:BE4954,"re")</f>
        <v>3078</v>
      </c>
      <c r="BG4954" t="str">
        <f t="shared" si="853"/>
        <v>ru3078_</v>
      </c>
      <c r="BH4954" t="str">
        <f t="shared" si="854"/>
        <v>re3078_</v>
      </c>
      <c r="BI4954" t="str">
        <f t="shared" si="855"/>
        <v>_0</v>
      </c>
      <c r="BJ4954" t="str">
        <f t="shared" si="856"/>
        <v>_</v>
      </c>
      <c r="BK4954" t="str">
        <f>IF(ISERROR(MATCH(LEFT(C4954,5)&amp;B4954&amp;"_"&amp;A4954,$BK$1:BK4953,0)),LEFT(C4954,5)&amp;B4954&amp;"_"&amp;A4954,"")</f>
        <v/>
      </c>
      <c r="BL4954">
        <f>COUNTIFS($B$1:B4954,B4954)-COUNTIFS($B$1:B4954,B4954,$BK$1:BK4954,"")</f>
        <v>0</v>
      </c>
      <c r="BM4954" t="str">
        <f t="shared" si="857"/>
        <v/>
      </c>
    </row>
    <row r="4955" spans="51:65" x14ac:dyDescent="0.25">
      <c r="AY4955" t="str">
        <f t="shared" si="847"/>
        <v/>
      </c>
      <c r="AZ4955">
        <f t="shared" si="848"/>
        <v>0</v>
      </c>
      <c r="BA4955" t="str">
        <f t="shared" si="849"/>
        <v>QB</v>
      </c>
      <c r="BB4955" t="str">
        <f t="shared" si="850"/>
        <v>_</v>
      </c>
      <c r="BC4955" t="str">
        <f t="shared" si="851"/>
        <v>ru</v>
      </c>
      <c r="BD4955">
        <f>COUNTIFS($BB$1:BB4955,BB4955,$BC$1:BC4955,"ru")</f>
        <v>3079</v>
      </c>
      <c r="BE4955" t="str">
        <f t="shared" si="852"/>
        <v>re</v>
      </c>
      <c r="BF4955">
        <f>COUNTIFS($BB$1:BB4955,BB4955,$BE$1:BE4955,"re")</f>
        <v>3079</v>
      </c>
      <c r="BG4955" t="str">
        <f t="shared" si="853"/>
        <v>ru3079_</v>
      </c>
      <c r="BH4955" t="str">
        <f t="shared" si="854"/>
        <v>re3079_</v>
      </c>
      <c r="BI4955" t="str">
        <f t="shared" si="855"/>
        <v>_0</v>
      </c>
      <c r="BJ4955" t="str">
        <f t="shared" si="856"/>
        <v>_</v>
      </c>
      <c r="BK4955" t="str">
        <f>IF(ISERROR(MATCH(LEFT(C4955,5)&amp;B4955&amp;"_"&amp;A4955,$BK$1:BK4954,0)),LEFT(C4955,5)&amp;B4955&amp;"_"&amp;A4955,"")</f>
        <v/>
      </c>
      <c r="BL4955">
        <f>COUNTIFS($B$1:B4955,B4955)-COUNTIFS($B$1:B4955,B4955,$BK$1:BK4955,"")</f>
        <v>0</v>
      </c>
      <c r="BM4955" t="str">
        <f t="shared" si="857"/>
        <v/>
      </c>
    </row>
    <row r="4956" spans="51:65" x14ac:dyDescent="0.25">
      <c r="AY4956" t="str">
        <f t="shared" si="847"/>
        <v/>
      </c>
      <c r="AZ4956">
        <f t="shared" si="848"/>
        <v>0</v>
      </c>
      <c r="BA4956" t="str">
        <f t="shared" si="849"/>
        <v>QB</v>
      </c>
      <c r="BB4956" t="str">
        <f t="shared" si="850"/>
        <v>_</v>
      </c>
      <c r="BC4956" t="str">
        <f t="shared" si="851"/>
        <v>ru</v>
      </c>
      <c r="BD4956">
        <f>COUNTIFS($BB$1:BB4956,BB4956,$BC$1:BC4956,"ru")</f>
        <v>3080</v>
      </c>
      <c r="BE4956" t="str">
        <f t="shared" si="852"/>
        <v>re</v>
      </c>
      <c r="BF4956">
        <f>COUNTIFS($BB$1:BB4956,BB4956,$BE$1:BE4956,"re")</f>
        <v>3080</v>
      </c>
      <c r="BG4956" t="str">
        <f t="shared" si="853"/>
        <v>ru3080_</v>
      </c>
      <c r="BH4956" t="str">
        <f t="shared" si="854"/>
        <v>re3080_</v>
      </c>
      <c r="BI4956" t="str">
        <f t="shared" si="855"/>
        <v>_0</v>
      </c>
      <c r="BJ4956" t="str">
        <f t="shared" si="856"/>
        <v>_</v>
      </c>
      <c r="BK4956" t="str">
        <f>IF(ISERROR(MATCH(LEFT(C4956,5)&amp;B4956&amp;"_"&amp;A4956,$BK$1:BK4955,0)),LEFT(C4956,5)&amp;B4956&amp;"_"&amp;A4956,"")</f>
        <v/>
      </c>
      <c r="BL4956">
        <f>COUNTIFS($B$1:B4956,B4956)-COUNTIFS($B$1:B4956,B4956,$BK$1:BK4956,"")</f>
        <v>0</v>
      </c>
      <c r="BM4956" t="str">
        <f t="shared" si="857"/>
        <v/>
      </c>
    </row>
    <row r="4957" spans="51:65" x14ac:dyDescent="0.25">
      <c r="AY4957" t="str">
        <f t="shared" si="847"/>
        <v/>
      </c>
      <c r="AZ4957">
        <f t="shared" si="848"/>
        <v>0</v>
      </c>
      <c r="BA4957" t="str">
        <f t="shared" si="849"/>
        <v>QB</v>
      </c>
      <c r="BB4957" t="str">
        <f t="shared" si="850"/>
        <v>_</v>
      </c>
      <c r="BC4957" t="str">
        <f t="shared" si="851"/>
        <v>ru</v>
      </c>
      <c r="BD4957">
        <f>COUNTIFS($BB$1:BB4957,BB4957,$BC$1:BC4957,"ru")</f>
        <v>3081</v>
      </c>
      <c r="BE4957" t="str">
        <f t="shared" si="852"/>
        <v>re</v>
      </c>
      <c r="BF4957">
        <f>COUNTIFS($BB$1:BB4957,BB4957,$BE$1:BE4957,"re")</f>
        <v>3081</v>
      </c>
      <c r="BG4957" t="str">
        <f t="shared" si="853"/>
        <v>ru3081_</v>
      </c>
      <c r="BH4957" t="str">
        <f t="shared" si="854"/>
        <v>re3081_</v>
      </c>
      <c r="BI4957" t="str">
        <f t="shared" si="855"/>
        <v>_0</v>
      </c>
      <c r="BJ4957" t="str">
        <f t="shared" si="856"/>
        <v>_</v>
      </c>
      <c r="BK4957" t="str">
        <f>IF(ISERROR(MATCH(LEFT(C4957,5)&amp;B4957&amp;"_"&amp;A4957,$BK$1:BK4956,0)),LEFT(C4957,5)&amp;B4957&amp;"_"&amp;A4957,"")</f>
        <v/>
      </c>
      <c r="BL4957">
        <f>COUNTIFS($B$1:B4957,B4957)-COUNTIFS($B$1:B4957,B4957,$BK$1:BK4957,"")</f>
        <v>0</v>
      </c>
      <c r="BM4957" t="str">
        <f t="shared" si="857"/>
        <v/>
      </c>
    </row>
    <row r="4958" spans="51:65" x14ac:dyDescent="0.25">
      <c r="AY4958" t="str">
        <f t="shared" si="847"/>
        <v/>
      </c>
      <c r="AZ4958">
        <f t="shared" si="848"/>
        <v>0</v>
      </c>
      <c r="BA4958" t="str">
        <f t="shared" si="849"/>
        <v>QB</v>
      </c>
      <c r="BB4958" t="str">
        <f t="shared" si="850"/>
        <v>_</v>
      </c>
      <c r="BC4958" t="str">
        <f t="shared" si="851"/>
        <v>ru</v>
      </c>
      <c r="BD4958">
        <f>COUNTIFS($BB$1:BB4958,BB4958,$BC$1:BC4958,"ru")</f>
        <v>3082</v>
      </c>
      <c r="BE4958" t="str">
        <f t="shared" si="852"/>
        <v>re</v>
      </c>
      <c r="BF4958">
        <f>COUNTIFS($BB$1:BB4958,BB4958,$BE$1:BE4958,"re")</f>
        <v>3082</v>
      </c>
      <c r="BG4958" t="str">
        <f t="shared" si="853"/>
        <v>ru3082_</v>
      </c>
      <c r="BH4958" t="str">
        <f t="shared" si="854"/>
        <v>re3082_</v>
      </c>
      <c r="BI4958" t="str">
        <f t="shared" si="855"/>
        <v>_0</v>
      </c>
      <c r="BJ4958" t="str">
        <f t="shared" si="856"/>
        <v>_</v>
      </c>
      <c r="BK4958" t="str">
        <f>IF(ISERROR(MATCH(LEFT(C4958,5)&amp;B4958&amp;"_"&amp;A4958,$BK$1:BK4957,0)),LEFT(C4958,5)&amp;B4958&amp;"_"&amp;A4958,"")</f>
        <v/>
      </c>
      <c r="BL4958">
        <f>COUNTIFS($B$1:B4958,B4958)-COUNTIFS($B$1:B4958,B4958,$BK$1:BK4958,"")</f>
        <v>0</v>
      </c>
      <c r="BM4958" t="str">
        <f t="shared" si="857"/>
        <v/>
      </c>
    </row>
    <row r="4959" spans="51:65" x14ac:dyDescent="0.25">
      <c r="AY4959" t="str">
        <f t="shared" si="847"/>
        <v/>
      </c>
      <c r="AZ4959">
        <f t="shared" si="848"/>
        <v>0</v>
      </c>
      <c r="BA4959" t="str">
        <f t="shared" si="849"/>
        <v>QB</v>
      </c>
      <c r="BB4959" t="str">
        <f t="shared" si="850"/>
        <v>_</v>
      </c>
      <c r="BC4959" t="str">
        <f t="shared" si="851"/>
        <v>ru</v>
      </c>
      <c r="BD4959">
        <f>COUNTIFS($BB$1:BB4959,BB4959,$BC$1:BC4959,"ru")</f>
        <v>3083</v>
      </c>
      <c r="BE4959" t="str">
        <f t="shared" si="852"/>
        <v>re</v>
      </c>
      <c r="BF4959">
        <f>COUNTIFS($BB$1:BB4959,BB4959,$BE$1:BE4959,"re")</f>
        <v>3083</v>
      </c>
      <c r="BG4959" t="str">
        <f t="shared" si="853"/>
        <v>ru3083_</v>
      </c>
      <c r="BH4959" t="str">
        <f t="shared" si="854"/>
        <v>re3083_</v>
      </c>
      <c r="BI4959" t="str">
        <f t="shared" si="855"/>
        <v>_0</v>
      </c>
      <c r="BJ4959" t="str">
        <f t="shared" si="856"/>
        <v>_</v>
      </c>
      <c r="BK4959" t="str">
        <f>IF(ISERROR(MATCH(LEFT(C4959,5)&amp;B4959&amp;"_"&amp;A4959,$BK$1:BK4958,0)),LEFT(C4959,5)&amp;B4959&amp;"_"&amp;A4959,"")</f>
        <v/>
      </c>
      <c r="BL4959">
        <f>COUNTIFS($B$1:B4959,B4959)-COUNTIFS($B$1:B4959,B4959,$BK$1:BK4959,"")</f>
        <v>0</v>
      </c>
      <c r="BM4959" t="str">
        <f t="shared" si="857"/>
        <v/>
      </c>
    </row>
    <row r="4960" spans="51:65" x14ac:dyDescent="0.25">
      <c r="AY4960" t="str">
        <f t="shared" si="847"/>
        <v/>
      </c>
      <c r="AZ4960">
        <f t="shared" si="848"/>
        <v>0</v>
      </c>
      <c r="BA4960" t="str">
        <f t="shared" si="849"/>
        <v>QB</v>
      </c>
      <c r="BB4960" t="str">
        <f t="shared" si="850"/>
        <v>_</v>
      </c>
      <c r="BC4960" t="str">
        <f t="shared" si="851"/>
        <v>ru</v>
      </c>
      <c r="BD4960">
        <f>COUNTIFS($BB$1:BB4960,BB4960,$BC$1:BC4960,"ru")</f>
        <v>3084</v>
      </c>
      <c r="BE4960" t="str">
        <f t="shared" si="852"/>
        <v>re</v>
      </c>
      <c r="BF4960">
        <f>COUNTIFS($BB$1:BB4960,BB4960,$BE$1:BE4960,"re")</f>
        <v>3084</v>
      </c>
      <c r="BG4960" t="str">
        <f t="shared" si="853"/>
        <v>ru3084_</v>
      </c>
      <c r="BH4960" t="str">
        <f t="shared" si="854"/>
        <v>re3084_</v>
      </c>
      <c r="BI4960" t="str">
        <f t="shared" si="855"/>
        <v>_0</v>
      </c>
      <c r="BJ4960" t="str">
        <f t="shared" si="856"/>
        <v>_</v>
      </c>
      <c r="BK4960" t="str">
        <f>IF(ISERROR(MATCH(LEFT(C4960,5)&amp;B4960&amp;"_"&amp;A4960,$BK$1:BK4959,0)),LEFT(C4960,5)&amp;B4960&amp;"_"&amp;A4960,"")</f>
        <v/>
      </c>
      <c r="BL4960">
        <f>COUNTIFS($B$1:B4960,B4960)-COUNTIFS($B$1:B4960,B4960,$BK$1:BK4960,"")</f>
        <v>0</v>
      </c>
      <c r="BM4960" t="str">
        <f t="shared" si="857"/>
        <v/>
      </c>
    </row>
    <row r="4961" spans="51:65" x14ac:dyDescent="0.25">
      <c r="AY4961" t="str">
        <f t="shared" si="847"/>
        <v/>
      </c>
      <c r="AZ4961">
        <f t="shared" si="848"/>
        <v>0</v>
      </c>
      <c r="BA4961" t="str">
        <f t="shared" si="849"/>
        <v>QB</v>
      </c>
      <c r="BB4961" t="str">
        <f t="shared" si="850"/>
        <v>_</v>
      </c>
      <c r="BC4961" t="str">
        <f t="shared" si="851"/>
        <v>ru</v>
      </c>
      <c r="BD4961">
        <f>COUNTIFS($BB$1:BB4961,BB4961,$BC$1:BC4961,"ru")</f>
        <v>3085</v>
      </c>
      <c r="BE4961" t="str">
        <f t="shared" si="852"/>
        <v>re</v>
      </c>
      <c r="BF4961">
        <f>COUNTIFS($BB$1:BB4961,BB4961,$BE$1:BE4961,"re")</f>
        <v>3085</v>
      </c>
      <c r="BG4961" t="str">
        <f t="shared" si="853"/>
        <v>ru3085_</v>
      </c>
      <c r="BH4961" t="str">
        <f t="shared" si="854"/>
        <v>re3085_</v>
      </c>
      <c r="BI4961" t="str">
        <f t="shared" si="855"/>
        <v>_0</v>
      </c>
      <c r="BJ4961" t="str">
        <f t="shared" si="856"/>
        <v>_</v>
      </c>
      <c r="BK4961" t="str">
        <f>IF(ISERROR(MATCH(LEFT(C4961,5)&amp;B4961&amp;"_"&amp;A4961,$BK$1:BK4960,0)),LEFT(C4961,5)&amp;B4961&amp;"_"&amp;A4961,"")</f>
        <v/>
      </c>
      <c r="BL4961">
        <f>COUNTIFS($B$1:B4961,B4961)-COUNTIFS($B$1:B4961,B4961,$BK$1:BK4961,"")</f>
        <v>0</v>
      </c>
      <c r="BM4961" t="str">
        <f t="shared" si="857"/>
        <v/>
      </c>
    </row>
    <row r="4962" spans="51:65" x14ac:dyDescent="0.25">
      <c r="AY4962" t="str">
        <f t="shared" si="847"/>
        <v/>
      </c>
      <c r="AZ4962">
        <f t="shared" si="848"/>
        <v>0</v>
      </c>
      <c r="BA4962" t="str">
        <f t="shared" si="849"/>
        <v>QB</v>
      </c>
      <c r="BB4962" t="str">
        <f t="shared" si="850"/>
        <v>_</v>
      </c>
      <c r="BC4962" t="str">
        <f t="shared" si="851"/>
        <v>ru</v>
      </c>
      <c r="BD4962">
        <f>COUNTIFS($BB$1:BB4962,BB4962,$BC$1:BC4962,"ru")</f>
        <v>3086</v>
      </c>
      <c r="BE4962" t="str">
        <f t="shared" si="852"/>
        <v>re</v>
      </c>
      <c r="BF4962">
        <f>COUNTIFS($BB$1:BB4962,BB4962,$BE$1:BE4962,"re")</f>
        <v>3086</v>
      </c>
      <c r="BG4962" t="str">
        <f t="shared" si="853"/>
        <v>ru3086_</v>
      </c>
      <c r="BH4962" t="str">
        <f t="shared" si="854"/>
        <v>re3086_</v>
      </c>
      <c r="BI4962" t="str">
        <f t="shared" si="855"/>
        <v>_0</v>
      </c>
      <c r="BJ4962" t="str">
        <f t="shared" si="856"/>
        <v>_</v>
      </c>
      <c r="BK4962" t="str">
        <f>IF(ISERROR(MATCH(LEFT(C4962,5)&amp;B4962&amp;"_"&amp;A4962,$BK$1:BK4961,0)),LEFT(C4962,5)&amp;B4962&amp;"_"&amp;A4962,"")</f>
        <v/>
      </c>
      <c r="BL4962">
        <f>COUNTIFS($B$1:B4962,B4962)-COUNTIFS($B$1:B4962,B4962,$BK$1:BK4962,"")</f>
        <v>0</v>
      </c>
      <c r="BM4962" t="str">
        <f t="shared" si="857"/>
        <v/>
      </c>
    </row>
    <row r="4963" spans="51:65" x14ac:dyDescent="0.25">
      <c r="AY4963" t="str">
        <f t="shared" si="847"/>
        <v/>
      </c>
      <c r="AZ4963">
        <f t="shared" si="848"/>
        <v>0</v>
      </c>
      <c r="BA4963" t="str">
        <f t="shared" si="849"/>
        <v>QB</v>
      </c>
      <c r="BB4963" t="str">
        <f t="shared" si="850"/>
        <v>_</v>
      </c>
      <c r="BC4963" t="str">
        <f t="shared" si="851"/>
        <v>ru</v>
      </c>
      <c r="BD4963">
        <f>COUNTIFS($BB$1:BB4963,BB4963,$BC$1:BC4963,"ru")</f>
        <v>3087</v>
      </c>
      <c r="BE4963" t="str">
        <f t="shared" si="852"/>
        <v>re</v>
      </c>
      <c r="BF4963">
        <f>COUNTIFS($BB$1:BB4963,BB4963,$BE$1:BE4963,"re")</f>
        <v>3087</v>
      </c>
      <c r="BG4963" t="str">
        <f t="shared" si="853"/>
        <v>ru3087_</v>
      </c>
      <c r="BH4963" t="str">
        <f t="shared" si="854"/>
        <v>re3087_</v>
      </c>
      <c r="BI4963" t="str">
        <f t="shared" si="855"/>
        <v>_0</v>
      </c>
      <c r="BJ4963" t="str">
        <f t="shared" si="856"/>
        <v>_</v>
      </c>
      <c r="BK4963" t="str">
        <f>IF(ISERROR(MATCH(LEFT(C4963,5)&amp;B4963&amp;"_"&amp;A4963,$BK$1:BK4962,0)),LEFT(C4963,5)&amp;B4963&amp;"_"&amp;A4963,"")</f>
        <v/>
      </c>
      <c r="BL4963">
        <f>COUNTIFS($B$1:B4963,B4963)-COUNTIFS($B$1:B4963,B4963,$BK$1:BK4963,"")</f>
        <v>0</v>
      </c>
      <c r="BM4963" t="str">
        <f t="shared" si="857"/>
        <v/>
      </c>
    </row>
    <row r="4964" spans="51:65" x14ac:dyDescent="0.25">
      <c r="AY4964" t="str">
        <f t="shared" ref="AY4964:AY5027" si="858">IF(ISNUMBER(AP4964),LEFT(C4964,7)&amp;"_"&amp;B4964,"")</f>
        <v/>
      </c>
      <c r="AZ4964">
        <f t="shared" ref="AZ4964:AZ5027" si="859">A4964</f>
        <v>0</v>
      </c>
      <c r="BA4964" t="str">
        <f t="shared" ref="BA4964:BA5027" si="860">IF(G4964="NA","","QB")</f>
        <v>QB</v>
      </c>
      <c r="BB4964" t="str">
        <f t="shared" ref="BB4964:BB5027" si="861">LEFT(C4964,7)&amp;"_"&amp;B4964</f>
        <v>_</v>
      </c>
      <c r="BC4964" t="str">
        <f t="shared" ref="BC4964:BC5027" si="862">IF(X4964="NA","","ru")</f>
        <v>ru</v>
      </c>
      <c r="BD4964">
        <f>COUNTIFS($BB$1:BB4964,BB4964,$BC$1:BC4964,"ru")</f>
        <v>3088</v>
      </c>
      <c r="BE4964" t="str">
        <f t="shared" ref="BE4964:BE5027" si="863">IF(AD4964="NA","","re")</f>
        <v>re</v>
      </c>
      <c r="BF4964">
        <f>COUNTIFS($BB$1:BB4964,BB4964,$BE$1:BE4964,"re")</f>
        <v>3088</v>
      </c>
      <c r="BG4964" t="str">
        <f t="shared" ref="BG4964:BG5027" si="864">BC4964&amp;BD4964&amp;$BB4964</f>
        <v>ru3088_</v>
      </c>
      <c r="BH4964" t="str">
        <f t="shared" ref="BH4964:BH5027" si="865">BE4964&amp;BF4964&amp;$BB4964</f>
        <v>re3088_</v>
      </c>
      <c r="BI4964" t="str">
        <f t="shared" ref="BI4964:BI5027" si="866">BB4964&amp;AZ4964</f>
        <v>_0</v>
      </c>
      <c r="BJ4964" t="str">
        <f t="shared" si="856"/>
        <v>_</v>
      </c>
      <c r="BK4964" t="str">
        <f>IF(ISERROR(MATCH(LEFT(C4964,5)&amp;B4964&amp;"_"&amp;A4964,$BK$1:BK4963,0)),LEFT(C4964,5)&amp;B4964&amp;"_"&amp;A4964,"")</f>
        <v/>
      </c>
      <c r="BL4964">
        <f>COUNTIFS($B$1:B4964,B4964)-COUNTIFS($B$1:B4964,B4964,$BK$1:BK4964,"")</f>
        <v>0</v>
      </c>
      <c r="BM4964" t="str">
        <f t="shared" si="857"/>
        <v/>
      </c>
    </row>
    <row r="4965" spans="51:65" x14ac:dyDescent="0.25">
      <c r="AY4965" t="str">
        <f t="shared" si="858"/>
        <v/>
      </c>
      <c r="AZ4965">
        <f t="shared" si="859"/>
        <v>0</v>
      </c>
      <c r="BA4965" t="str">
        <f t="shared" si="860"/>
        <v>QB</v>
      </c>
      <c r="BB4965" t="str">
        <f t="shared" si="861"/>
        <v>_</v>
      </c>
      <c r="BC4965" t="str">
        <f t="shared" si="862"/>
        <v>ru</v>
      </c>
      <c r="BD4965">
        <f>COUNTIFS($BB$1:BB4965,BB4965,$BC$1:BC4965,"ru")</f>
        <v>3089</v>
      </c>
      <c r="BE4965" t="str">
        <f t="shared" si="863"/>
        <v>re</v>
      </c>
      <c r="BF4965">
        <f>COUNTIFS($BB$1:BB4965,BB4965,$BE$1:BE4965,"re")</f>
        <v>3089</v>
      </c>
      <c r="BG4965" t="str">
        <f t="shared" si="864"/>
        <v>ru3089_</v>
      </c>
      <c r="BH4965" t="str">
        <f t="shared" si="865"/>
        <v>re3089_</v>
      </c>
      <c r="BI4965" t="str">
        <f t="shared" si="866"/>
        <v>_0</v>
      </c>
      <c r="BJ4965" t="str">
        <f t="shared" si="856"/>
        <v>_</v>
      </c>
      <c r="BK4965" t="str">
        <f>IF(ISERROR(MATCH(LEFT(C4965,5)&amp;B4965&amp;"_"&amp;A4965,$BK$1:BK4964,0)),LEFT(C4965,5)&amp;B4965&amp;"_"&amp;A4965,"")</f>
        <v/>
      </c>
      <c r="BL4965">
        <f>COUNTIFS($B$1:B4965,B4965)-COUNTIFS($B$1:B4965,B4965,$BK$1:BK4965,"")</f>
        <v>0</v>
      </c>
      <c r="BM4965" t="str">
        <f t="shared" si="857"/>
        <v/>
      </c>
    </row>
    <row r="4966" spans="51:65" x14ac:dyDescent="0.25">
      <c r="AY4966" t="str">
        <f t="shared" si="858"/>
        <v/>
      </c>
      <c r="AZ4966">
        <f t="shared" si="859"/>
        <v>0</v>
      </c>
      <c r="BA4966" t="str">
        <f t="shared" si="860"/>
        <v>QB</v>
      </c>
      <c r="BB4966" t="str">
        <f t="shared" si="861"/>
        <v>_</v>
      </c>
      <c r="BC4966" t="str">
        <f t="shared" si="862"/>
        <v>ru</v>
      </c>
      <c r="BD4966">
        <f>COUNTIFS($BB$1:BB4966,BB4966,$BC$1:BC4966,"ru")</f>
        <v>3090</v>
      </c>
      <c r="BE4966" t="str">
        <f t="shared" si="863"/>
        <v>re</v>
      </c>
      <c r="BF4966">
        <f>COUNTIFS($BB$1:BB4966,BB4966,$BE$1:BE4966,"re")</f>
        <v>3090</v>
      </c>
      <c r="BG4966" t="str">
        <f t="shared" si="864"/>
        <v>ru3090_</v>
      </c>
      <c r="BH4966" t="str">
        <f t="shared" si="865"/>
        <v>re3090_</v>
      </c>
      <c r="BI4966" t="str">
        <f t="shared" si="866"/>
        <v>_0</v>
      </c>
      <c r="BJ4966" t="str">
        <f t="shared" si="856"/>
        <v>_</v>
      </c>
      <c r="BK4966" t="str">
        <f>IF(ISERROR(MATCH(LEFT(C4966,5)&amp;B4966&amp;"_"&amp;A4966,$BK$1:BK4965,0)),LEFT(C4966,5)&amp;B4966&amp;"_"&amp;A4966,"")</f>
        <v/>
      </c>
      <c r="BL4966">
        <f>COUNTIFS($B$1:B4966,B4966)-COUNTIFS($B$1:B4966,B4966,$BK$1:BK4966,"")</f>
        <v>0</v>
      </c>
      <c r="BM4966" t="str">
        <f t="shared" si="857"/>
        <v/>
      </c>
    </row>
    <row r="4967" spans="51:65" x14ac:dyDescent="0.25">
      <c r="AY4967" t="str">
        <f t="shared" si="858"/>
        <v/>
      </c>
      <c r="AZ4967">
        <f t="shared" si="859"/>
        <v>0</v>
      </c>
      <c r="BA4967" t="str">
        <f t="shared" si="860"/>
        <v>QB</v>
      </c>
      <c r="BB4967" t="str">
        <f t="shared" si="861"/>
        <v>_</v>
      </c>
      <c r="BC4967" t="str">
        <f t="shared" si="862"/>
        <v>ru</v>
      </c>
      <c r="BD4967">
        <f>COUNTIFS($BB$1:BB4967,BB4967,$BC$1:BC4967,"ru")</f>
        <v>3091</v>
      </c>
      <c r="BE4967" t="str">
        <f t="shared" si="863"/>
        <v>re</v>
      </c>
      <c r="BF4967">
        <f>COUNTIFS($BB$1:BB4967,BB4967,$BE$1:BE4967,"re")</f>
        <v>3091</v>
      </c>
      <c r="BG4967" t="str">
        <f t="shared" si="864"/>
        <v>ru3091_</v>
      </c>
      <c r="BH4967" t="str">
        <f t="shared" si="865"/>
        <v>re3091_</v>
      </c>
      <c r="BI4967" t="str">
        <f t="shared" si="866"/>
        <v>_0</v>
      </c>
      <c r="BJ4967" t="str">
        <f t="shared" si="856"/>
        <v>_</v>
      </c>
      <c r="BK4967" t="str">
        <f>IF(ISERROR(MATCH(LEFT(C4967,5)&amp;B4967&amp;"_"&amp;A4967,$BK$1:BK4966,0)),LEFT(C4967,5)&amp;B4967&amp;"_"&amp;A4967,"")</f>
        <v/>
      </c>
      <c r="BL4967">
        <f>COUNTIFS($B$1:B4967,B4967)-COUNTIFS($B$1:B4967,B4967,$BK$1:BK4967,"")</f>
        <v>0</v>
      </c>
      <c r="BM4967" t="str">
        <f t="shared" si="857"/>
        <v/>
      </c>
    </row>
    <row r="4968" spans="51:65" x14ac:dyDescent="0.25">
      <c r="AY4968" t="str">
        <f t="shared" si="858"/>
        <v/>
      </c>
      <c r="AZ4968">
        <f t="shared" si="859"/>
        <v>0</v>
      </c>
      <c r="BA4968" t="str">
        <f t="shared" si="860"/>
        <v>QB</v>
      </c>
      <c r="BB4968" t="str">
        <f t="shared" si="861"/>
        <v>_</v>
      </c>
      <c r="BC4968" t="str">
        <f t="shared" si="862"/>
        <v>ru</v>
      </c>
      <c r="BD4968">
        <f>COUNTIFS($BB$1:BB4968,BB4968,$BC$1:BC4968,"ru")</f>
        <v>3092</v>
      </c>
      <c r="BE4968" t="str">
        <f t="shared" si="863"/>
        <v>re</v>
      </c>
      <c r="BF4968">
        <f>COUNTIFS($BB$1:BB4968,BB4968,$BE$1:BE4968,"re")</f>
        <v>3092</v>
      </c>
      <c r="BG4968" t="str">
        <f t="shared" si="864"/>
        <v>ru3092_</v>
      </c>
      <c r="BH4968" t="str">
        <f t="shared" si="865"/>
        <v>re3092_</v>
      </c>
      <c r="BI4968" t="str">
        <f t="shared" si="866"/>
        <v>_0</v>
      </c>
      <c r="BJ4968" t="str">
        <f t="shared" si="856"/>
        <v>_</v>
      </c>
      <c r="BK4968" t="str">
        <f>IF(ISERROR(MATCH(LEFT(C4968,5)&amp;B4968&amp;"_"&amp;A4968,$BK$1:BK4967,0)),LEFT(C4968,5)&amp;B4968&amp;"_"&amp;A4968,"")</f>
        <v/>
      </c>
      <c r="BL4968">
        <f>COUNTIFS($B$1:B4968,B4968)-COUNTIFS($B$1:B4968,B4968,$BK$1:BK4968,"")</f>
        <v>0</v>
      </c>
      <c r="BM4968" t="str">
        <f t="shared" si="857"/>
        <v/>
      </c>
    </row>
    <row r="4969" spans="51:65" x14ac:dyDescent="0.25">
      <c r="AY4969" t="str">
        <f t="shared" si="858"/>
        <v/>
      </c>
      <c r="AZ4969">
        <f t="shared" si="859"/>
        <v>0</v>
      </c>
      <c r="BA4969" t="str">
        <f t="shared" si="860"/>
        <v>QB</v>
      </c>
      <c r="BB4969" t="str">
        <f t="shared" si="861"/>
        <v>_</v>
      </c>
      <c r="BC4969" t="str">
        <f t="shared" si="862"/>
        <v>ru</v>
      </c>
      <c r="BD4969">
        <f>COUNTIFS($BB$1:BB4969,BB4969,$BC$1:BC4969,"ru")</f>
        <v>3093</v>
      </c>
      <c r="BE4969" t="str">
        <f t="shared" si="863"/>
        <v>re</v>
      </c>
      <c r="BF4969">
        <f>COUNTIFS($BB$1:BB4969,BB4969,$BE$1:BE4969,"re")</f>
        <v>3093</v>
      </c>
      <c r="BG4969" t="str">
        <f t="shared" si="864"/>
        <v>ru3093_</v>
      </c>
      <c r="BH4969" t="str">
        <f t="shared" si="865"/>
        <v>re3093_</v>
      </c>
      <c r="BI4969" t="str">
        <f t="shared" si="866"/>
        <v>_0</v>
      </c>
      <c r="BJ4969" t="str">
        <f t="shared" si="856"/>
        <v>_</v>
      </c>
      <c r="BK4969" t="str">
        <f>IF(ISERROR(MATCH(LEFT(C4969,5)&amp;B4969&amp;"_"&amp;A4969,$BK$1:BK4968,0)),LEFT(C4969,5)&amp;B4969&amp;"_"&amp;A4969,"")</f>
        <v/>
      </c>
      <c r="BL4969">
        <f>COUNTIFS($B$1:B4969,B4969)-COUNTIFS($B$1:B4969,B4969,$BK$1:BK4969,"")</f>
        <v>0</v>
      </c>
      <c r="BM4969" t="str">
        <f t="shared" si="857"/>
        <v/>
      </c>
    </row>
    <row r="4970" spans="51:65" x14ac:dyDescent="0.25">
      <c r="AY4970" t="str">
        <f t="shared" si="858"/>
        <v/>
      </c>
      <c r="AZ4970">
        <f t="shared" si="859"/>
        <v>0</v>
      </c>
      <c r="BA4970" t="str">
        <f t="shared" si="860"/>
        <v>QB</v>
      </c>
      <c r="BB4970" t="str">
        <f t="shared" si="861"/>
        <v>_</v>
      </c>
      <c r="BC4970" t="str">
        <f t="shared" si="862"/>
        <v>ru</v>
      </c>
      <c r="BD4970">
        <f>COUNTIFS($BB$1:BB4970,BB4970,$BC$1:BC4970,"ru")</f>
        <v>3094</v>
      </c>
      <c r="BE4970" t="str">
        <f t="shared" si="863"/>
        <v>re</v>
      </c>
      <c r="BF4970">
        <f>COUNTIFS($BB$1:BB4970,BB4970,$BE$1:BE4970,"re")</f>
        <v>3094</v>
      </c>
      <c r="BG4970" t="str">
        <f t="shared" si="864"/>
        <v>ru3094_</v>
      </c>
      <c r="BH4970" t="str">
        <f t="shared" si="865"/>
        <v>re3094_</v>
      </c>
      <c r="BI4970" t="str">
        <f t="shared" si="866"/>
        <v>_0</v>
      </c>
      <c r="BJ4970" t="str">
        <f t="shared" si="856"/>
        <v>_</v>
      </c>
      <c r="BK4970" t="str">
        <f>IF(ISERROR(MATCH(LEFT(C4970,5)&amp;B4970&amp;"_"&amp;A4970,$BK$1:BK4969,0)),LEFT(C4970,5)&amp;B4970&amp;"_"&amp;A4970,"")</f>
        <v/>
      </c>
      <c r="BL4970">
        <f>COUNTIFS($B$1:B4970,B4970)-COUNTIFS($B$1:B4970,B4970,$BK$1:BK4970,"")</f>
        <v>0</v>
      </c>
      <c r="BM4970" t="str">
        <f t="shared" si="857"/>
        <v/>
      </c>
    </row>
    <row r="4971" spans="51:65" x14ac:dyDescent="0.25">
      <c r="AY4971" t="str">
        <f t="shared" si="858"/>
        <v/>
      </c>
      <c r="AZ4971">
        <f t="shared" si="859"/>
        <v>0</v>
      </c>
      <c r="BA4971" t="str">
        <f t="shared" si="860"/>
        <v>QB</v>
      </c>
      <c r="BB4971" t="str">
        <f t="shared" si="861"/>
        <v>_</v>
      </c>
      <c r="BC4971" t="str">
        <f t="shared" si="862"/>
        <v>ru</v>
      </c>
      <c r="BD4971">
        <f>COUNTIFS($BB$1:BB4971,BB4971,$BC$1:BC4971,"ru")</f>
        <v>3095</v>
      </c>
      <c r="BE4971" t="str">
        <f t="shared" si="863"/>
        <v>re</v>
      </c>
      <c r="BF4971">
        <f>COUNTIFS($BB$1:BB4971,BB4971,$BE$1:BE4971,"re")</f>
        <v>3095</v>
      </c>
      <c r="BG4971" t="str">
        <f t="shared" si="864"/>
        <v>ru3095_</v>
      </c>
      <c r="BH4971" t="str">
        <f t="shared" si="865"/>
        <v>re3095_</v>
      </c>
      <c r="BI4971" t="str">
        <f t="shared" si="866"/>
        <v>_0</v>
      </c>
      <c r="BJ4971" t="str">
        <f t="shared" si="856"/>
        <v>_</v>
      </c>
      <c r="BK4971" t="str">
        <f>IF(ISERROR(MATCH(LEFT(C4971,5)&amp;B4971&amp;"_"&amp;A4971,$BK$1:BK4970,0)),LEFT(C4971,5)&amp;B4971&amp;"_"&amp;A4971,"")</f>
        <v/>
      </c>
      <c r="BL4971">
        <f>COUNTIFS($B$1:B4971,B4971)-COUNTIFS($B$1:B4971,B4971,$BK$1:BK4971,"")</f>
        <v>0</v>
      </c>
      <c r="BM4971" t="str">
        <f t="shared" si="857"/>
        <v/>
      </c>
    </row>
    <row r="4972" spans="51:65" x14ac:dyDescent="0.25">
      <c r="AY4972" t="str">
        <f t="shared" si="858"/>
        <v/>
      </c>
      <c r="AZ4972">
        <f t="shared" si="859"/>
        <v>0</v>
      </c>
      <c r="BA4972" t="str">
        <f t="shared" si="860"/>
        <v>QB</v>
      </c>
      <c r="BB4972" t="str">
        <f t="shared" si="861"/>
        <v>_</v>
      </c>
      <c r="BC4972" t="str">
        <f t="shared" si="862"/>
        <v>ru</v>
      </c>
      <c r="BD4972">
        <f>COUNTIFS($BB$1:BB4972,BB4972,$BC$1:BC4972,"ru")</f>
        <v>3096</v>
      </c>
      <c r="BE4972" t="str">
        <f t="shared" si="863"/>
        <v>re</v>
      </c>
      <c r="BF4972">
        <f>COUNTIFS($BB$1:BB4972,BB4972,$BE$1:BE4972,"re")</f>
        <v>3096</v>
      </c>
      <c r="BG4972" t="str">
        <f t="shared" si="864"/>
        <v>ru3096_</v>
      </c>
      <c r="BH4972" t="str">
        <f t="shared" si="865"/>
        <v>re3096_</v>
      </c>
      <c r="BI4972" t="str">
        <f t="shared" si="866"/>
        <v>_0</v>
      </c>
      <c r="BJ4972" t="str">
        <f t="shared" si="856"/>
        <v>_</v>
      </c>
      <c r="BK4972" t="str">
        <f>IF(ISERROR(MATCH(LEFT(C4972,5)&amp;B4972&amp;"_"&amp;A4972,$BK$1:BK4971,0)),LEFT(C4972,5)&amp;B4972&amp;"_"&amp;A4972,"")</f>
        <v/>
      </c>
      <c r="BL4972">
        <f>COUNTIFS($B$1:B4972,B4972)-COUNTIFS($B$1:B4972,B4972,$BK$1:BK4972,"")</f>
        <v>0</v>
      </c>
      <c r="BM4972" t="str">
        <f t="shared" si="857"/>
        <v/>
      </c>
    </row>
    <row r="4973" spans="51:65" x14ac:dyDescent="0.25">
      <c r="AY4973" t="str">
        <f t="shared" si="858"/>
        <v/>
      </c>
      <c r="AZ4973">
        <f t="shared" si="859"/>
        <v>0</v>
      </c>
      <c r="BA4973" t="str">
        <f t="shared" si="860"/>
        <v>QB</v>
      </c>
      <c r="BB4973" t="str">
        <f t="shared" si="861"/>
        <v>_</v>
      </c>
      <c r="BC4973" t="str">
        <f t="shared" si="862"/>
        <v>ru</v>
      </c>
      <c r="BD4973">
        <f>COUNTIFS($BB$1:BB4973,BB4973,$BC$1:BC4973,"ru")</f>
        <v>3097</v>
      </c>
      <c r="BE4973" t="str">
        <f t="shared" si="863"/>
        <v>re</v>
      </c>
      <c r="BF4973">
        <f>COUNTIFS($BB$1:BB4973,BB4973,$BE$1:BE4973,"re")</f>
        <v>3097</v>
      </c>
      <c r="BG4973" t="str">
        <f t="shared" si="864"/>
        <v>ru3097_</v>
      </c>
      <c r="BH4973" t="str">
        <f t="shared" si="865"/>
        <v>re3097_</v>
      </c>
      <c r="BI4973" t="str">
        <f t="shared" si="866"/>
        <v>_0</v>
      </c>
      <c r="BJ4973" t="str">
        <f t="shared" si="856"/>
        <v>_</v>
      </c>
      <c r="BK4973" t="str">
        <f>IF(ISERROR(MATCH(LEFT(C4973,5)&amp;B4973&amp;"_"&amp;A4973,$BK$1:BK4972,0)),LEFT(C4973,5)&amp;B4973&amp;"_"&amp;A4973,"")</f>
        <v/>
      </c>
      <c r="BL4973">
        <f>COUNTIFS($B$1:B4973,B4973)-COUNTIFS($B$1:B4973,B4973,$BK$1:BK4973,"")</f>
        <v>0</v>
      </c>
      <c r="BM4973" t="str">
        <f t="shared" si="857"/>
        <v/>
      </c>
    </row>
    <row r="4974" spans="51:65" x14ac:dyDescent="0.25">
      <c r="AY4974" t="str">
        <f t="shared" si="858"/>
        <v/>
      </c>
      <c r="AZ4974">
        <f t="shared" si="859"/>
        <v>0</v>
      </c>
      <c r="BA4974" t="str">
        <f t="shared" si="860"/>
        <v>QB</v>
      </c>
      <c r="BB4974" t="str">
        <f t="shared" si="861"/>
        <v>_</v>
      </c>
      <c r="BC4974" t="str">
        <f t="shared" si="862"/>
        <v>ru</v>
      </c>
      <c r="BD4974">
        <f>COUNTIFS($BB$1:BB4974,BB4974,$BC$1:BC4974,"ru")</f>
        <v>3098</v>
      </c>
      <c r="BE4974" t="str">
        <f t="shared" si="863"/>
        <v>re</v>
      </c>
      <c r="BF4974">
        <f>COUNTIFS($BB$1:BB4974,BB4974,$BE$1:BE4974,"re")</f>
        <v>3098</v>
      </c>
      <c r="BG4974" t="str">
        <f t="shared" si="864"/>
        <v>ru3098_</v>
      </c>
      <c r="BH4974" t="str">
        <f t="shared" si="865"/>
        <v>re3098_</v>
      </c>
      <c r="BI4974" t="str">
        <f t="shared" si="866"/>
        <v>_0</v>
      </c>
      <c r="BJ4974" t="str">
        <f t="shared" si="856"/>
        <v>_</v>
      </c>
      <c r="BK4974" t="str">
        <f>IF(ISERROR(MATCH(LEFT(C4974,5)&amp;B4974&amp;"_"&amp;A4974,$BK$1:BK4973,0)),LEFT(C4974,5)&amp;B4974&amp;"_"&amp;A4974,"")</f>
        <v/>
      </c>
      <c r="BL4974">
        <f>COUNTIFS($B$1:B4974,B4974)-COUNTIFS($B$1:B4974,B4974,$BK$1:BK4974,"")</f>
        <v>0</v>
      </c>
      <c r="BM4974" t="str">
        <f t="shared" si="857"/>
        <v/>
      </c>
    </row>
    <row r="4975" spans="51:65" x14ac:dyDescent="0.25">
      <c r="AY4975" t="str">
        <f t="shared" si="858"/>
        <v/>
      </c>
      <c r="AZ4975">
        <f t="shared" si="859"/>
        <v>0</v>
      </c>
      <c r="BA4975" t="str">
        <f t="shared" si="860"/>
        <v>QB</v>
      </c>
      <c r="BB4975" t="str">
        <f t="shared" si="861"/>
        <v>_</v>
      </c>
      <c r="BC4975" t="str">
        <f t="shared" si="862"/>
        <v>ru</v>
      </c>
      <c r="BD4975">
        <f>COUNTIFS($BB$1:BB4975,BB4975,$BC$1:BC4975,"ru")</f>
        <v>3099</v>
      </c>
      <c r="BE4975" t="str">
        <f t="shared" si="863"/>
        <v>re</v>
      </c>
      <c r="BF4975">
        <f>COUNTIFS($BB$1:BB4975,BB4975,$BE$1:BE4975,"re")</f>
        <v>3099</v>
      </c>
      <c r="BG4975" t="str">
        <f t="shared" si="864"/>
        <v>ru3099_</v>
      </c>
      <c r="BH4975" t="str">
        <f t="shared" si="865"/>
        <v>re3099_</v>
      </c>
      <c r="BI4975" t="str">
        <f t="shared" si="866"/>
        <v>_0</v>
      </c>
      <c r="BJ4975" t="str">
        <f t="shared" si="856"/>
        <v>_</v>
      </c>
      <c r="BK4975" t="str">
        <f>IF(ISERROR(MATCH(LEFT(C4975,5)&amp;B4975&amp;"_"&amp;A4975,$BK$1:BK4974,0)),LEFT(C4975,5)&amp;B4975&amp;"_"&amp;A4975,"")</f>
        <v/>
      </c>
      <c r="BL4975">
        <f>COUNTIFS($B$1:B4975,B4975)-COUNTIFS($B$1:B4975,B4975,$BK$1:BK4975,"")</f>
        <v>0</v>
      </c>
      <c r="BM4975" t="str">
        <f t="shared" si="857"/>
        <v/>
      </c>
    </row>
    <row r="4976" spans="51:65" x14ac:dyDescent="0.25">
      <c r="AY4976" t="str">
        <f t="shared" si="858"/>
        <v/>
      </c>
      <c r="AZ4976">
        <f t="shared" si="859"/>
        <v>0</v>
      </c>
      <c r="BA4976" t="str">
        <f t="shared" si="860"/>
        <v>QB</v>
      </c>
      <c r="BB4976" t="str">
        <f t="shared" si="861"/>
        <v>_</v>
      </c>
      <c r="BC4976" t="str">
        <f t="shared" si="862"/>
        <v>ru</v>
      </c>
      <c r="BD4976">
        <f>COUNTIFS($BB$1:BB4976,BB4976,$BC$1:BC4976,"ru")</f>
        <v>3100</v>
      </c>
      <c r="BE4976" t="str">
        <f t="shared" si="863"/>
        <v>re</v>
      </c>
      <c r="BF4976">
        <f>COUNTIFS($BB$1:BB4976,BB4976,$BE$1:BE4976,"re")</f>
        <v>3100</v>
      </c>
      <c r="BG4976" t="str">
        <f t="shared" si="864"/>
        <v>ru3100_</v>
      </c>
      <c r="BH4976" t="str">
        <f t="shared" si="865"/>
        <v>re3100_</v>
      </c>
      <c r="BI4976" t="str">
        <f t="shared" si="866"/>
        <v>_0</v>
      </c>
      <c r="BJ4976" t="str">
        <f t="shared" si="856"/>
        <v>_</v>
      </c>
      <c r="BK4976" t="str">
        <f>IF(ISERROR(MATCH(LEFT(C4976,5)&amp;B4976&amp;"_"&amp;A4976,$BK$1:BK4975,0)),LEFT(C4976,5)&amp;B4976&amp;"_"&amp;A4976,"")</f>
        <v/>
      </c>
      <c r="BL4976">
        <f>COUNTIFS($B$1:B4976,B4976)-COUNTIFS($B$1:B4976,B4976,$BK$1:BK4976,"")</f>
        <v>0</v>
      </c>
      <c r="BM4976" t="str">
        <f t="shared" si="857"/>
        <v/>
      </c>
    </row>
    <row r="4977" spans="51:65" x14ac:dyDescent="0.25">
      <c r="AY4977" t="str">
        <f t="shared" si="858"/>
        <v/>
      </c>
      <c r="AZ4977">
        <f t="shared" si="859"/>
        <v>0</v>
      </c>
      <c r="BA4977" t="str">
        <f t="shared" si="860"/>
        <v>QB</v>
      </c>
      <c r="BB4977" t="str">
        <f t="shared" si="861"/>
        <v>_</v>
      </c>
      <c r="BC4977" t="str">
        <f t="shared" si="862"/>
        <v>ru</v>
      </c>
      <c r="BD4977">
        <f>COUNTIFS($BB$1:BB4977,BB4977,$BC$1:BC4977,"ru")</f>
        <v>3101</v>
      </c>
      <c r="BE4977" t="str">
        <f t="shared" si="863"/>
        <v>re</v>
      </c>
      <c r="BF4977">
        <f>COUNTIFS($BB$1:BB4977,BB4977,$BE$1:BE4977,"re")</f>
        <v>3101</v>
      </c>
      <c r="BG4977" t="str">
        <f t="shared" si="864"/>
        <v>ru3101_</v>
      </c>
      <c r="BH4977" t="str">
        <f t="shared" si="865"/>
        <v>re3101_</v>
      </c>
      <c r="BI4977" t="str">
        <f t="shared" si="866"/>
        <v>_0</v>
      </c>
      <c r="BJ4977" t="str">
        <f t="shared" si="856"/>
        <v>_</v>
      </c>
      <c r="BK4977" t="str">
        <f>IF(ISERROR(MATCH(LEFT(C4977,5)&amp;B4977&amp;"_"&amp;A4977,$BK$1:BK4976,0)),LEFT(C4977,5)&amp;B4977&amp;"_"&amp;A4977,"")</f>
        <v/>
      </c>
      <c r="BL4977">
        <f>COUNTIFS($B$1:B4977,B4977)-COUNTIFS($B$1:B4977,B4977,$BK$1:BK4977,"")</f>
        <v>0</v>
      </c>
      <c r="BM4977" t="str">
        <f t="shared" si="857"/>
        <v/>
      </c>
    </row>
    <row r="4978" spans="51:65" x14ac:dyDescent="0.25">
      <c r="AY4978" t="str">
        <f t="shared" si="858"/>
        <v/>
      </c>
      <c r="AZ4978">
        <f t="shared" si="859"/>
        <v>0</v>
      </c>
      <c r="BA4978" t="str">
        <f t="shared" si="860"/>
        <v>QB</v>
      </c>
      <c r="BB4978" t="str">
        <f t="shared" si="861"/>
        <v>_</v>
      </c>
      <c r="BC4978" t="str">
        <f t="shared" si="862"/>
        <v>ru</v>
      </c>
      <c r="BD4978">
        <f>COUNTIFS($BB$1:BB4978,BB4978,$BC$1:BC4978,"ru")</f>
        <v>3102</v>
      </c>
      <c r="BE4978" t="str">
        <f t="shared" si="863"/>
        <v>re</v>
      </c>
      <c r="BF4978">
        <f>COUNTIFS($BB$1:BB4978,BB4978,$BE$1:BE4978,"re")</f>
        <v>3102</v>
      </c>
      <c r="BG4978" t="str">
        <f t="shared" si="864"/>
        <v>ru3102_</v>
      </c>
      <c r="BH4978" t="str">
        <f t="shared" si="865"/>
        <v>re3102_</v>
      </c>
      <c r="BI4978" t="str">
        <f t="shared" si="866"/>
        <v>_0</v>
      </c>
      <c r="BJ4978" t="str">
        <f t="shared" si="856"/>
        <v>_</v>
      </c>
      <c r="BK4978" t="str">
        <f>IF(ISERROR(MATCH(LEFT(C4978,5)&amp;B4978&amp;"_"&amp;A4978,$BK$1:BK4977,0)),LEFT(C4978,5)&amp;B4978&amp;"_"&amp;A4978,"")</f>
        <v/>
      </c>
      <c r="BL4978">
        <f>COUNTIFS($B$1:B4978,B4978)-COUNTIFS($B$1:B4978,B4978,$BK$1:BK4978,"")</f>
        <v>0</v>
      </c>
      <c r="BM4978" t="str">
        <f t="shared" si="857"/>
        <v/>
      </c>
    </row>
    <row r="4979" spans="51:65" x14ac:dyDescent="0.25">
      <c r="AY4979" t="str">
        <f t="shared" si="858"/>
        <v/>
      </c>
      <c r="AZ4979">
        <f t="shared" si="859"/>
        <v>0</v>
      </c>
      <c r="BA4979" t="str">
        <f t="shared" si="860"/>
        <v>QB</v>
      </c>
      <c r="BB4979" t="str">
        <f t="shared" si="861"/>
        <v>_</v>
      </c>
      <c r="BC4979" t="str">
        <f t="shared" si="862"/>
        <v>ru</v>
      </c>
      <c r="BD4979">
        <f>COUNTIFS($BB$1:BB4979,BB4979,$BC$1:BC4979,"ru")</f>
        <v>3103</v>
      </c>
      <c r="BE4979" t="str">
        <f t="shared" si="863"/>
        <v>re</v>
      </c>
      <c r="BF4979">
        <f>COUNTIFS($BB$1:BB4979,BB4979,$BE$1:BE4979,"re")</f>
        <v>3103</v>
      </c>
      <c r="BG4979" t="str">
        <f t="shared" si="864"/>
        <v>ru3103_</v>
      </c>
      <c r="BH4979" t="str">
        <f t="shared" si="865"/>
        <v>re3103_</v>
      </c>
      <c r="BI4979" t="str">
        <f t="shared" si="866"/>
        <v>_0</v>
      </c>
      <c r="BJ4979" t="str">
        <f t="shared" si="856"/>
        <v>_</v>
      </c>
      <c r="BK4979" t="str">
        <f>IF(ISERROR(MATCH(LEFT(C4979,5)&amp;B4979&amp;"_"&amp;A4979,$BK$1:BK4978,0)),LEFT(C4979,5)&amp;B4979&amp;"_"&amp;A4979,"")</f>
        <v/>
      </c>
      <c r="BL4979">
        <f>COUNTIFS($B$1:B4979,B4979)-COUNTIFS($B$1:B4979,B4979,$BK$1:BK4979,"")</f>
        <v>0</v>
      </c>
      <c r="BM4979" t="str">
        <f t="shared" si="857"/>
        <v/>
      </c>
    </row>
    <row r="4980" spans="51:65" x14ac:dyDescent="0.25">
      <c r="AY4980" t="str">
        <f t="shared" si="858"/>
        <v/>
      </c>
      <c r="AZ4980">
        <f t="shared" si="859"/>
        <v>0</v>
      </c>
      <c r="BA4980" t="str">
        <f t="shared" si="860"/>
        <v>QB</v>
      </c>
      <c r="BB4980" t="str">
        <f t="shared" si="861"/>
        <v>_</v>
      </c>
      <c r="BC4980" t="str">
        <f t="shared" si="862"/>
        <v>ru</v>
      </c>
      <c r="BD4980">
        <f>COUNTIFS($BB$1:BB4980,BB4980,$BC$1:BC4980,"ru")</f>
        <v>3104</v>
      </c>
      <c r="BE4980" t="str">
        <f t="shared" si="863"/>
        <v>re</v>
      </c>
      <c r="BF4980">
        <f>COUNTIFS($BB$1:BB4980,BB4980,$BE$1:BE4980,"re")</f>
        <v>3104</v>
      </c>
      <c r="BG4980" t="str">
        <f t="shared" si="864"/>
        <v>ru3104_</v>
      </c>
      <c r="BH4980" t="str">
        <f t="shared" si="865"/>
        <v>re3104_</v>
      </c>
      <c r="BI4980" t="str">
        <f t="shared" si="866"/>
        <v>_0</v>
      </c>
      <c r="BJ4980" t="str">
        <f t="shared" si="856"/>
        <v>_</v>
      </c>
      <c r="BK4980" t="str">
        <f>IF(ISERROR(MATCH(LEFT(C4980,5)&amp;B4980&amp;"_"&amp;A4980,$BK$1:BK4979,0)),LEFT(C4980,5)&amp;B4980&amp;"_"&amp;A4980,"")</f>
        <v/>
      </c>
      <c r="BL4980">
        <f>COUNTIFS($B$1:B4980,B4980)-COUNTIFS($B$1:B4980,B4980,$BK$1:BK4980,"")</f>
        <v>0</v>
      </c>
      <c r="BM4980" t="str">
        <f t="shared" si="857"/>
        <v/>
      </c>
    </row>
    <row r="4981" spans="51:65" x14ac:dyDescent="0.25">
      <c r="AY4981" t="str">
        <f t="shared" si="858"/>
        <v/>
      </c>
      <c r="AZ4981">
        <f t="shared" si="859"/>
        <v>0</v>
      </c>
      <c r="BA4981" t="str">
        <f t="shared" si="860"/>
        <v>QB</v>
      </c>
      <c r="BB4981" t="str">
        <f t="shared" si="861"/>
        <v>_</v>
      </c>
      <c r="BC4981" t="str">
        <f t="shared" si="862"/>
        <v>ru</v>
      </c>
      <c r="BD4981">
        <f>COUNTIFS($BB$1:BB4981,BB4981,$BC$1:BC4981,"ru")</f>
        <v>3105</v>
      </c>
      <c r="BE4981" t="str">
        <f t="shared" si="863"/>
        <v>re</v>
      </c>
      <c r="BF4981">
        <f>COUNTIFS($BB$1:BB4981,BB4981,$BE$1:BE4981,"re")</f>
        <v>3105</v>
      </c>
      <c r="BG4981" t="str">
        <f t="shared" si="864"/>
        <v>ru3105_</v>
      </c>
      <c r="BH4981" t="str">
        <f t="shared" si="865"/>
        <v>re3105_</v>
      </c>
      <c r="BI4981" t="str">
        <f t="shared" si="866"/>
        <v>_0</v>
      </c>
      <c r="BJ4981" t="str">
        <f t="shared" si="856"/>
        <v>_</v>
      </c>
      <c r="BK4981" t="str">
        <f>IF(ISERROR(MATCH(LEFT(C4981,5)&amp;B4981&amp;"_"&amp;A4981,$BK$1:BK4980,0)),LEFT(C4981,5)&amp;B4981&amp;"_"&amp;A4981,"")</f>
        <v/>
      </c>
      <c r="BL4981">
        <f>COUNTIFS($B$1:B4981,B4981)-COUNTIFS($B$1:B4981,B4981,$BK$1:BK4981,"")</f>
        <v>0</v>
      </c>
      <c r="BM4981" t="str">
        <f t="shared" si="857"/>
        <v/>
      </c>
    </row>
    <row r="4982" spans="51:65" x14ac:dyDescent="0.25">
      <c r="AY4982" t="str">
        <f t="shared" si="858"/>
        <v/>
      </c>
      <c r="AZ4982">
        <f t="shared" si="859"/>
        <v>0</v>
      </c>
      <c r="BA4982" t="str">
        <f t="shared" si="860"/>
        <v>QB</v>
      </c>
      <c r="BB4982" t="str">
        <f t="shared" si="861"/>
        <v>_</v>
      </c>
      <c r="BC4982" t="str">
        <f t="shared" si="862"/>
        <v>ru</v>
      </c>
      <c r="BD4982">
        <f>COUNTIFS($BB$1:BB4982,BB4982,$BC$1:BC4982,"ru")</f>
        <v>3106</v>
      </c>
      <c r="BE4982" t="str">
        <f t="shared" si="863"/>
        <v>re</v>
      </c>
      <c r="BF4982">
        <f>COUNTIFS($BB$1:BB4982,BB4982,$BE$1:BE4982,"re")</f>
        <v>3106</v>
      </c>
      <c r="BG4982" t="str">
        <f t="shared" si="864"/>
        <v>ru3106_</v>
      </c>
      <c r="BH4982" t="str">
        <f t="shared" si="865"/>
        <v>re3106_</v>
      </c>
      <c r="BI4982" t="str">
        <f t="shared" si="866"/>
        <v>_0</v>
      </c>
      <c r="BJ4982" t="str">
        <f t="shared" si="856"/>
        <v>_</v>
      </c>
      <c r="BK4982" t="str">
        <f>IF(ISERROR(MATCH(LEFT(C4982,5)&amp;B4982&amp;"_"&amp;A4982,$BK$1:BK4981,0)),LEFT(C4982,5)&amp;B4982&amp;"_"&amp;A4982,"")</f>
        <v/>
      </c>
      <c r="BL4982">
        <f>COUNTIFS($B$1:B4982,B4982)-COUNTIFS($B$1:B4982,B4982,$BK$1:BK4982,"")</f>
        <v>0</v>
      </c>
      <c r="BM4982" t="str">
        <f t="shared" si="857"/>
        <v/>
      </c>
    </row>
    <row r="4983" spans="51:65" x14ac:dyDescent="0.25">
      <c r="AY4983" t="str">
        <f t="shared" si="858"/>
        <v/>
      </c>
      <c r="AZ4983">
        <f t="shared" si="859"/>
        <v>0</v>
      </c>
      <c r="BA4983" t="str">
        <f t="shared" si="860"/>
        <v>QB</v>
      </c>
      <c r="BB4983" t="str">
        <f t="shared" si="861"/>
        <v>_</v>
      </c>
      <c r="BC4983" t="str">
        <f t="shared" si="862"/>
        <v>ru</v>
      </c>
      <c r="BD4983">
        <f>COUNTIFS($BB$1:BB4983,BB4983,$BC$1:BC4983,"ru")</f>
        <v>3107</v>
      </c>
      <c r="BE4983" t="str">
        <f t="shared" si="863"/>
        <v>re</v>
      </c>
      <c r="BF4983">
        <f>COUNTIFS($BB$1:BB4983,BB4983,$BE$1:BE4983,"re")</f>
        <v>3107</v>
      </c>
      <c r="BG4983" t="str">
        <f t="shared" si="864"/>
        <v>ru3107_</v>
      </c>
      <c r="BH4983" t="str">
        <f t="shared" si="865"/>
        <v>re3107_</v>
      </c>
      <c r="BI4983" t="str">
        <f t="shared" si="866"/>
        <v>_0</v>
      </c>
      <c r="BJ4983" t="str">
        <f t="shared" si="856"/>
        <v>_</v>
      </c>
      <c r="BK4983" t="str">
        <f>IF(ISERROR(MATCH(LEFT(C4983,5)&amp;B4983&amp;"_"&amp;A4983,$BK$1:BK4982,0)),LEFT(C4983,5)&amp;B4983&amp;"_"&amp;A4983,"")</f>
        <v/>
      </c>
      <c r="BL4983">
        <f>COUNTIFS($B$1:B4983,B4983)-COUNTIFS($B$1:B4983,B4983,$BK$1:BK4983,"")</f>
        <v>0</v>
      </c>
      <c r="BM4983" t="str">
        <f t="shared" si="857"/>
        <v/>
      </c>
    </row>
    <row r="4984" spans="51:65" x14ac:dyDescent="0.25">
      <c r="AY4984" t="str">
        <f t="shared" si="858"/>
        <v/>
      </c>
      <c r="AZ4984">
        <f t="shared" si="859"/>
        <v>0</v>
      </c>
      <c r="BA4984" t="str">
        <f t="shared" si="860"/>
        <v>QB</v>
      </c>
      <c r="BB4984" t="str">
        <f t="shared" si="861"/>
        <v>_</v>
      </c>
      <c r="BC4984" t="str">
        <f t="shared" si="862"/>
        <v>ru</v>
      </c>
      <c r="BD4984">
        <f>COUNTIFS($BB$1:BB4984,BB4984,$BC$1:BC4984,"ru")</f>
        <v>3108</v>
      </c>
      <c r="BE4984" t="str">
        <f t="shared" si="863"/>
        <v>re</v>
      </c>
      <c r="BF4984">
        <f>COUNTIFS($BB$1:BB4984,BB4984,$BE$1:BE4984,"re")</f>
        <v>3108</v>
      </c>
      <c r="BG4984" t="str">
        <f t="shared" si="864"/>
        <v>ru3108_</v>
      </c>
      <c r="BH4984" t="str">
        <f t="shared" si="865"/>
        <v>re3108_</v>
      </c>
      <c r="BI4984" t="str">
        <f t="shared" si="866"/>
        <v>_0</v>
      </c>
      <c r="BJ4984" t="str">
        <f t="shared" si="856"/>
        <v>_</v>
      </c>
      <c r="BK4984" t="str">
        <f>IF(ISERROR(MATCH(LEFT(C4984,5)&amp;B4984&amp;"_"&amp;A4984,$BK$1:BK4983,0)),LEFT(C4984,5)&amp;B4984&amp;"_"&amp;A4984,"")</f>
        <v/>
      </c>
      <c r="BL4984">
        <f>COUNTIFS($B$1:B4984,B4984)-COUNTIFS($B$1:B4984,B4984,$BK$1:BK4984,"")</f>
        <v>0</v>
      </c>
      <c r="BM4984" t="str">
        <f t="shared" si="857"/>
        <v/>
      </c>
    </row>
    <row r="4985" spans="51:65" x14ac:dyDescent="0.25">
      <c r="AY4985" t="str">
        <f t="shared" si="858"/>
        <v/>
      </c>
      <c r="AZ4985">
        <f t="shared" si="859"/>
        <v>0</v>
      </c>
      <c r="BA4985" t="str">
        <f t="shared" si="860"/>
        <v>QB</v>
      </c>
      <c r="BB4985" t="str">
        <f t="shared" si="861"/>
        <v>_</v>
      </c>
      <c r="BC4985" t="str">
        <f t="shared" si="862"/>
        <v>ru</v>
      </c>
      <c r="BD4985">
        <f>COUNTIFS($BB$1:BB4985,BB4985,$BC$1:BC4985,"ru")</f>
        <v>3109</v>
      </c>
      <c r="BE4985" t="str">
        <f t="shared" si="863"/>
        <v>re</v>
      </c>
      <c r="BF4985">
        <f>COUNTIFS($BB$1:BB4985,BB4985,$BE$1:BE4985,"re")</f>
        <v>3109</v>
      </c>
      <c r="BG4985" t="str">
        <f t="shared" si="864"/>
        <v>ru3109_</v>
      </c>
      <c r="BH4985" t="str">
        <f t="shared" si="865"/>
        <v>re3109_</v>
      </c>
      <c r="BI4985" t="str">
        <f t="shared" si="866"/>
        <v>_0</v>
      </c>
      <c r="BJ4985" t="str">
        <f t="shared" si="856"/>
        <v>_</v>
      </c>
      <c r="BK4985" t="str">
        <f>IF(ISERROR(MATCH(LEFT(C4985,5)&amp;B4985&amp;"_"&amp;A4985,$BK$1:BK4984,0)),LEFT(C4985,5)&amp;B4985&amp;"_"&amp;A4985,"")</f>
        <v/>
      </c>
      <c r="BL4985">
        <f>COUNTIFS($B$1:B4985,B4985)-COUNTIFS($B$1:B4985,B4985,$BK$1:BK4985,"")</f>
        <v>0</v>
      </c>
      <c r="BM4985" t="str">
        <f t="shared" si="857"/>
        <v/>
      </c>
    </row>
    <row r="4986" spans="51:65" x14ac:dyDescent="0.25">
      <c r="AY4986" t="str">
        <f t="shared" si="858"/>
        <v/>
      </c>
      <c r="AZ4986">
        <f t="shared" si="859"/>
        <v>0</v>
      </c>
      <c r="BA4986" t="str">
        <f t="shared" si="860"/>
        <v>QB</v>
      </c>
      <c r="BB4986" t="str">
        <f t="shared" si="861"/>
        <v>_</v>
      </c>
      <c r="BC4986" t="str">
        <f t="shared" si="862"/>
        <v>ru</v>
      </c>
      <c r="BD4986">
        <f>COUNTIFS($BB$1:BB4986,BB4986,$BC$1:BC4986,"ru")</f>
        <v>3110</v>
      </c>
      <c r="BE4986" t="str">
        <f t="shared" si="863"/>
        <v>re</v>
      </c>
      <c r="BF4986">
        <f>COUNTIFS($BB$1:BB4986,BB4986,$BE$1:BE4986,"re")</f>
        <v>3110</v>
      </c>
      <c r="BG4986" t="str">
        <f t="shared" si="864"/>
        <v>ru3110_</v>
      </c>
      <c r="BH4986" t="str">
        <f t="shared" si="865"/>
        <v>re3110_</v>
      </c>
      <c r="BI4986" t="str">
        <f t="shared" si="866"/>
        <v>_0</v>
      </c>
      <c r="BJ4986" t="str">
        <f t="shared" si="856"/>
        <v>_</v>
      </c>
      <c r="BK4986" t="str">
        <f>IF(ISERROR(MATCH(LEFT(C4986,5)&amp;B4986&amp;"_"&amp;A4986,$BK$1:BK4985,0)),LEFT(C4986,5)&amp;B4986&amp;"_"&amp;A4986,"")</f>
        <v/>
      </c>
      <c r="BL4986">
        <f>COUNTIFS($B$1:B4986,B4986)-COUNTIFS($B$1:B4986,B4986,$BK$1:BK4986,"")</f>
        <v>0</v>
      </c>
      <c r="BM4986" t="str">
        <f t="shared" si="857"/>
        <v/>
      </c>
    </row>
    <row r="4987" spans="51:65" x14ac:dyDescent="0.25">
      <c r="AY4987" t="str">
        <f t="shared" si="858"/>
        <v/>
      </c>
      <c r="AZ4987">
        <f t="shared" si="859"/>
        <v>0</v>
      </c>
      <c r="BA4987" t="str">
        <f t="shared" si="860"/>
        <v>QB</v>
      </c>
      <c r="BB4987" t="str">
        <f t="shared" si="861"/>
        <v>_</v>
      </c>
      <c r="BC4987" t="str">
        <f t="shared" si="862"/>
        <v>ru</v>
      </c>
      <c r="BD4987">
        <f>COUNTIFS($BB$1:BB4987,BB4987,$BC$1:BC4987,"ru")</f>
        <v>3111</v>
      </c>
      <c r="BE4987" t="str">
        <f t="shared" si="863"/>
        <v>re</v>
      </c>
      <c r="BF4987">
        <f>COUNTIFS($BB$1:BB4987,BB4987,$BE$1:BE4987,"re")</f>
        <v>3111</v>
      </c>
      <c r="BG4987" t="str">
        <f t="shared" si="864"/>
        <v>ru3111_</v>
      </c>
      <c r="BH4987" t="str">
        <f t="shared" si="865"/>
        <v>re3111_</v>
      </c>
      <c r="BI4987" t="str">
        <f t="shared" si="866"/>
        <v>_0</v>
      </c>
      <c r="BJ4987" t="str">
        <f t="shared" si="856"/>
        <v>_</v>
      </c>
      <c r="BK4987" t="str">
        <f>IF(ISERROR(MATCH(LEFT(C4987,5)&amp;B4987&amp;"_"&amp;A4987,$BK$1:BK4986,0)),LEFT(C4987,5)&amp;B4987&amp;"_"&amp;A4987,"")</f>
        <v/>
      </c>
      <c r="BL4987">
        <f>COUNTIFS($B$1:B4987,B4987)-COUNTIFS($B$1:B4987,B4987,$BK$1:BK4987,"")</f>
        <v>0</v>
      </c>
      <c r="BM4987" t="str">
        <f t="shared" si="857"/>
        <v/>
      </c>
    </row>
    <row r="4988" spans="51:65" x14ac:dyDescent="0.25">
      <c r="AY4988" t="str">
        <f t="shared" si="858"/>
        <v/>
      </c>
      <c r="AZ4988">
        <f t="shared" si="859"/>
        <v>0</v>
      </c>
      <c r="BA4988" t="str">
        <f t="shared" si="860"/>
        <v>QB</v>
      </c>
      <c r="BB4988" t="str">
        <f t="shared" si="861"/>
        <v>_</v>
      </c>
      <c r="BC4988" t="str">
        <f t="shared" si="862"/>
        <v>ru</v>
      </c>
      <c r="BD4988">
        <f>COUNTIFS($BB$1:BB4988,BB4988,$BC$1:BC4988,"ru")</f>
        <v>3112</v>
      </c>
      <c r="BE4988" t="str">
        <f t="shared" si="863"/>
        <v>re</v>
      </c>
      <c r="BF4988">
        <f>COUNTIFS($BB$1:BB4988,BB4988,$BE$1:BE4988,"re")</f>
        <v>3112</v>
      </c>
      <c r="BG4988" t="str">
        <f t="shared" si="864"/>
        <v>ru3112_</v>
      </c>
      <c r="BH4988" t="str">
        <f t="shared" si="865"/>
        <v>re3112_</v>
      </c>
      <c r="BI4988" t="str">
        <f t="shared" si="866"/>
        <v>_0</v>
      </c>
      <c r="BJ4988" t="str">
        <f t="shared" si="856"/>
        <v>_</v>
      </c>
      <c r="BK4988" t="str">
        <f>IF(ISERROR(MATCH(LEFT(C4988,5)&amp;B4988&amp;"_"&amp;A4988,$BK$1:BK4987,0)),LEFT(C4988,5)&amp;B4988&amp;"_"&amp;A4988,"")</f>
        <v/>
      </c>
      <c r="BL4988">
        <f>COUNTIFS($B$1:B4988,B4988)-COUNTIFS($B$1:B4988,B4988,$BK$1:BK4988,"")</f>
        <v>0</v>
      </c>
      <c r="BM4988" t="str">
        <f t="shared" si="857"/>
        <v/>
      </c>
    </row>
    <row r="4989" spans="51:65" x14ac:dyDescent="0.25">
      <c r="AY4989" t="str">
        <f t="shared" si="858"/>
        <v/>
      </c>
      <c r="AZ4989">
        <f t="shared" si="859"/>
        <v>0</v>
      </c>
      <c r="BA4989" t="str">
        <f t="shared" si="860"/>
        <v>QB</v>
      </c>
      <c r="BB4989" t="str">
        <f t="shared" si="861"/>
        <v>_</v>
      </c>
      <c r="BC4989" t="str">
        <f t="shared" si="862"/>
        <v>ru</v>
      </c>
      <c r="BD4989">
        <f>COUNTIFS($BB$1:BB4989,BB4989,$BC$1:BC4989,"ru")</f>
        <v>3113</v>
      </c>
      <c r="BE4989" t="str">
        <f t="shared" si="863"/>
        <v>re</v>
      </c>
      <c r="BF4989">
        <f>COUNTIFS($BB$1:BB4989,BB4989,$BE$1:BE4989,"re")</f>
        <v>3113</v>
      </c>
      <c r="BG4989" t="str">
        <f t="shared" si="864"/>
        <v>ru3113_</v>
      </c>
      <c r="BH4989" t="str">
        <f t="shared" si="865"/>
        <v>re3113_</v>
      </c>
      <c r="BI4989" t="str">
        <f t="shared" si="866"/>
        <v>_0</v>
      </c>
      <c r="BJ4989" t="str">
        <f t="shared" si="856"/>
        <v>_</v>
      </c>
      <c r="BK4989" t="str">
        <f>IF(ISERROR(MATCH(LEFT(C4989,5)&amp;B4989&amp;"_"&amp;A4989,$BK$1:BK4988,0)),LEFT(C4989,5)&amp;B4989&amp;"_"&amp;A4989,"")</f>
        <v/>
      </c>
      <c r="BL4989">
        <f>COUNTIFS($B$1:B4989,B4989)-COUNTIFS($B$1:B4989,B4989,$BK$1:BK4989,"")</f>
        <v>0</v>
      </c>
      <c r="BM4989" t="str">
        <f t="shared" si="857"/>
        <v/>
      </c>
    </row>
    <row r="4990" spans="51:65" x14ac:dyDescent="0.25">
      <c r="AY4990" t="str">
        <f t="shared" si="858"/>
        <v/>
      </c>
      <c r="AZ4990">
        <f t="shared" si="859"/>
        <v>0</v>
      </c>
      <c r="BA4990" t="str">
        <f t="shared" si="860"/>
        <v>QB</v>
      </c>
      <c r="BB4990" t="str">
        <f t="shared" si="861"/>
        <v>_</v>
      </c>
      <c r="BC4990" t="str">
        <f t="shared" si="862"/>
        <v>ru</v>
      </c>
      <c r="BD4990">
        <f>COUNTIFS($BB$1:BB4990,BB4990,$BC$1:BC4990,"ru")</f>
        <v>3114</v>
      </c>
      <c r="BE4990" t="str">
        <f t="shared" si="863"/>
        <v>re</v>
      </c>
      <c r="BF4990">
        <f>COUNTIFS($BB$1:BB4990,BB4990,$BE$1:BE4990,"re")</f>
        <v>3114</v>
      </c>
      <c r="BG4990" t="str">
        <f t="shared" si="864"/>
        <v>ru3114_</v>
      </c>
      <c r="BH4990" t="str">
        <f t="shared" si="865"/>
        <v>re3114_</v>
      </c>
      <c r="BI4990" t="str">
        <f t="shared" si="866"/>
        <v>_0</v>
      </c>
      <c r="BJ4990" t="str">
        <f t="shared" si="856"/>
        <v>_</v>
      </c>
      <c r="BK4990" t="str">
        <f>IF(ISERROR(MATCH(LEFT(C4990,5)&amp;B4990&amp;"_"&amp;A4990,$BK$1:BK4989,0)),LEFT(C4990,5)&amp;B4990&amp;"_"&amp;A4990,"")</f>
        <v/>
      </c>
      <c r="BL4990">
        <f>COUNTIFS($B$1:B4990,B4990)-COUNTIFS($B$1:B4990,B4990,$BK$1:BK4990,"")</f>
        <v>0</v>
      </c>
      <c r="BM4990" t="str">
        <f t="shared" si="857"/>
        <v/>
      </c>
    </row>
    <row r="4991" spans="51:65" x14ac:dyDescent="0.25">
      <c r="AY4991" t="str">
        <f t="shared" si="858"/>
        <v/>
      </c>
      <c r="AZ4991">
        <f t="shared" si="859"/>
        <v>0</v>
      </c>
      <c r="BA4991" t="str">
        <f t="shared" si="860"/>
        <v>QB</v>
      </c>
      <c r="BB4991" t="str">
        <f t="shared" si="861"/>
        <v>_</v>
      </c>
      <c r="BC4991" t="str">
        <f t="shared" si="862"/>
        <v>ru</v>
      </c>
      <c r="BD4991">
        <f>COUNTIFS($BB$1:BB4991,BB4991,$BC$1:BC4991,"ru")</f>
        <v>3115</v>
      </c>
      <c r="BE4991" t="str">
        <f t="shared" si="863"/>
        <v>re</v>
      </c>
      <c r="BF4991">
        <f>COUNTIFS($BB$1:BB4991,BB4991,$BE$1:BE4991,"re")</f>
        <v>3115</v>
      </c>
      <c r="BG4991" t="str">
        <f t="shared" si="864"/>
        <v>ru3115_</v>
      </c>
      <c r="BH4991" t="str">
        <f t="shared" si="865"/>
        <v>re3115_</v>
      </c>
      <c r="BI4991" t="str">
        <f t="shared" si="866"/>
        <v>_0</v>
      </c>
      <c r="BJ4991" t="str">
        <f t="shared" si="856"/>
        <v>_</v>
      </c>
      <c r="BK4991" t="str">
        <f>IF(ISERROR(MATCH(LEFT(C4991,5)&amp;B4991&amp;"_"&amp;A4991,$BK$1:BK4990,0)),LEFT(C4991,5)&amp;B4991&amp;"_"&amp;A4991,"")</f>
        <v/>
      </c>
      <c r="BL4991">
        <f>COUNTIFS($B$1:B4991,B4991)-COUNTIFS($B$1:B4991,B4991,$BK$1:BK4991,"")</f>
        <v>0</v>
      </c>
      <c r="BM4991" t="str">
        <f t="shared" si="857"/>
        <v/>
      </c>
    </row>
    <row r="4992" spans="51:65" x14ac:dyDescent="0.25">
      <c r="AY4992" t="str">
        <f t="shared" si="858"/>
        <v/>
      </c>
      <c r="AZ4992">
        <f t="shared" si="859"/>
        <v>0</v>
      </c>
      <c r="BA4992" t="str">
        <f t="shared" si="860"/>
        <v>QB</v>
      </c>
      <c r="BB4992" t="str">
        <f t="shared" si="861"/>
        <v>_</v>
      </c>
      <c r="BC4992" t="str">
        <f t="shared" si="862"/>
        <v>ru</v>
      </c>
      <c r="BD4992">
        <f>COUNTIFS($BB$1:BB4992,BB4992,$BC$1:BC4992,"ru")</f>
        <v>3116</v>
      </c>
      <c r="BE4992" t="str">
        <f t="shared" si="863"/>
        <v>re</v>
      </c>
      <c r="BF4992">
        <f>COUNTIFS($BB$1:BB4992,BB4992,$BE$1:BE4992,"re")</f>
        <v>3116</v>
      </c>
      <c r="BG4992" t="str">
        <f t="shared" si="864"/>
        <v>ru3116_</v>
      </c>
      <c r="BH4992" t="str">
        <f t="shared" si="865"/>
        <v>re3116_</v>
      </c>
      <c r="BI4992" t="str">
        <f t="shared" si="866"/>
        <v>_0</v>
      </c>
      <c r="BJ4992" t="str">
        <f t="shared" si="856"/>
        <v>_</v>
      </c>
      <c r="BK4992" t="str">
        <f>IF(ISERROR(MATCH(LEFT(C4992,5)&amp;B4992&amp;"_"&amp;A4992,$BK$1:BK4991,0)),LEFT(C4992,5)&amp;B4992&amp;"_"&amp;A4992,"")</f>
        <v/>
      </c>
      <c r="BL4992">
        <f>COUNTIFS($B$1:B4992,B4992)-COUNTIFS($B$1:B4992,B4992,$BK$1:BK4992,"")</f>
        <v>0</v>
      </c>
      <c r="BM4992" t="str">
        <f t="shared" si="857"/>
        <v/>
      </c>
    </row>
    <row r="4993" spans="51:65" x14ac:dyDescent="0.25">
      <c r="AY4993" t="str">
        <f t="shared" si="858"/>
        <v/>
      </c>
      <c r="AZ4993">
        <f t="shared" si="859"/>
        <v>0</v>
      </c>
      <c r="BA4993" t="str">
        <f t="shared" si="860"/>
        <v>QB</v>
      </c>
      <c r="BB4993" t="str">
        <f t="shared" si="861"/>
        <v>_</v>
      </c>
      <c r="BC4993" t="str">
        <f t="shared" si="862"/>
        <v>ru</v>
      </c>
      <c r="BD4993">
        <f>COUNTIFS($BB$1:BB4993,BB4993,$BC$1:BC4993,"ru")</f>
        <v>3117</v>
      </c>
      <c r="BE4993" t="str">
        <f t="shared" si="863"/>
        <v>re</v>
      </c>
      <c r="BF4993">
        <f>COUNTIFS($BB$1:BB4993,BB4993,$BE$1:BE4993,"re")</f>
        <v>3117</v>
      </c>
      <c r="BG4993" t="str">
        <f t="shared" si="864"/>
        <v>ru3117_</v>
      </c>
      <c r="BH4993" t="str">
        <f t="shared" si="865"/>
        <v>re3117_</v>
      </c>
      <c r="BI4993" t="str">
        <f t="shared" si="866"/>
        <v>_0</v>
      </c>
      <c r="BJ4993" t="str">
        <f t="shared" si="856"/>
        <v>_</v>
      </c>
      <c r="BK4993" t="str">
        <f>IF(ISERROR(MATCH(LEFT(C4993,5)&amp;B4993&amp;"_"&amp;A4993,$BK$1:BK4992,0)),LEFT(C4993,5)&amp;B4993&amp;"_"&amp;A4993,"")</f>
        <v/>
      </c>
      <c r="BL4993">
        <f>COUNTIFS($B$1:B4993,B4993)-COUNTIFS($B$1:B4993,B4993,$BK$1:BK4993,"")</f>
        <v>0</v>
      </c>
      <c r="BM4993" t="str">
        <f t="shared" si="857"/>
        <v/>
      </c>
    </row>
    <row r="4994" spans="51:65" x14ac:dyDescent="0.25">
      <c r="AY4994" t="str">
        <f t="shared" si="858"/>
        <v/>
      </c>
      <c r="AZ4994">
        <f t="shared" si="859"/>
        <v>0</v>
      </c>
      <c r="BA4994" t="str">
        <f t="shared" si="860"/>
        <v>QB</v>
      </c>
      <c r="BB4994" t="str">
        <f t="shared" si="861"/>
        <v>_</v>
      </c>
      <c r="BC4994" t="str">
        <f t="shared" si="862"/>
        <v>ru</v>
      </c>
      <c r="BD4994">
        <f>COUNTIFS($BB$1:BB4994,BB4994,$BC$1:BC4994,"ru")</f>
        <v>3118</v>
      </c>
      <c r="BE4994" t="str">
        <f t="shared" si="863"/>
        <v>re</v>
      </c>
      <c r="BF4994">
        <f>COUNTIFS($BB$1:BB4994,BB4994,$BE$1:BE4994,"re")</f>
        <v>3118</v>
      </c>
      <c r="BG4994" t="str">
        <f t="shared" si="864"/>
        <v>ru3118_</v>
      </c>
      <c r="BH4994" t="str">
        <f t="shared" si="865"/>
        <v>re3118_</v>
      </c>
      <c r="BI4994" t="str">
        <f t="shared" si="866"/>
        <v>_0</v>
      </c>
      <c r="BJ4994" t="str">
        <f t="shared" si="856"/>
        <v>_</v>
      </c>
      <c r="BK4994" t="str">
        <f>IF(ISERROR(MATCH(LEFT(C4994,5)&amp;B4994&amp;"_"&amp;A4994,$BK$1:BK4993,0)),LEFT(C4994,5)&amp;B4994&amp;"_"&amp;A4994,"")</f>
        <v/>
      </c>
      <c r="BL4994">
        <f>COUNTIFS($B$1:B4994,B4994)-COUNTIFS($B$1:B4994,B4994,$BK$1:BK4994,"")</f>
        <v>0</v>
      </c>
      <c r="BM4994" t="str">
        <f t="shared" si="857"/>
        <v/>
      </c>
    </row>
    <row r="4995" spans="51:65" x14ac:dyDescent="0.25">
      <c r="AY4995" t="str">
        <f t="shared" si="858"/>
        <v/>
      </c>
      <c r="AZ4995">
        <f t="shared" si="859"/>
        <v>0</v>
      </c>
      <c r="BA4995" t="str">
        <f t="shared" si="860"/>
        <v>QB</v>
      </c>
      <c r="BB4995" t="str">
        <f t="shared" si="861"/>
        <v>_</v>
      </c>
      <c r="BC4995" t="str">
        <f t="shared" si="862"/>
        <v>ru</v>
      </c>
      <c r="BD4995">
        <f>COUNTIFS($BB$1:BB4995,BB4995,$BC$1:BC4995,"ru")</f>
        <v>3119</v>
      </c>
      <c r="BE4995" t="str">
        <f t="shared" si="863"/>
        <v>re</v>
      </c>
      <c r="BF4995">
        <f>COUNTIFS($BB$1:BB4995,BB4995,$BE$1:BE4995,"re")</f>
        <v>3119</v>
      </c>
      <c r="BG4995" t="str">
        <f t="shared" si="864"/>
        <v>ru3119_</v>
      </c>
      <c r="BH4995" t="str">
        <f t="shared" si="865"/>
        <v>re3119_</v>
      </c>
      <c r="BI4995" t="str">
        <f t="shared" si="866"/>
        <v>_0</v>
      </c>
      <c r="BJ4995" t="str">
        <f t="shared" ref="BJ4995:BJ5058" si="867">LEFT(C4995,5)&amp;B4995&amp;"_"&amp;A4995</f>
        <v>_</v>
      </c>
      <c r="BK4995" t="str">
        <f>IF(ISERROR(MATCH(LEFT(C4995,5)&amp;B4995&amp;"_"&amp;A4995,$BK$1:BK4994,0)),LEFT(C4995,5)&amp;B4995&amp;"_"&amp;A4995,"")</f>
        <v/>
      </c>
      <c r="BL4995">
        <f>COUNTIFS($B$1:B4995,B4995)-COUNTIFS($B$1:B4995,B4995,$BK$1:BK4995,"")</f>
        <v>0</v>
      </c>
      <c r="BM4995" t="str">
        <f t="shared" ref="BM4995:BM5058" si="868">IF(BK4995="","",LEFT(C4995,5)&amp;B4995&amp;BL4995)</f>
        <v/>
      </c>
    </row>
    <row r="4996" spans="51:65" x14ac:dyDescent="0.25">
      <c r="AY4996" t="str">
        <f t="shared" si="858"/>
        <v/>
      </c>
      <c r="AZ4996">
        <f t="shared" si="859"/>
        <v>0</v>
      </c>
      <c r="BA4996" t="str">
        <f t="shared" si="860"/>
        <v>QB</v>
      </c>
      <c r="BB4996" t="str">
        <f t="shared" si="861"/>
        <v>_</v>
      </c>
      <c r="BC4996" t="str">
        <f t="shared" si="862"/>
        <v>ru</v>
      </c>
      <c r="BD4996">
        <f>COUNTIFS($BB$1:BB4996,BB4996,$BC$1:BC4996,"ru")</f>
        <v>3120</v>
      </c>
      <c r="BE4996" t="str">
        <f t="shared" si="863"/>
        <v>re</v>
      </c>
      <c r="BF4996">
        <f>COUNTIFS($BB$1:BB4996,BB4996,$BE$1:BE4996,"re")</f>
        <v>3120</v>
      </c>
      <c r="BG4996" t="str">
        <f t="shared" si="864"/>
        <v>ru3120_</v>
      </c>
      <c r="BH4996" t="str">
        <f t="shared" si="865"/>
        <v>re3120_</v>
      </c>
      <c r="BI4996" t="str">
        <f t="shared" si="866"/>
        <v>_0</v>
      </c>
      <c r="BJ4996" t="str">
        <f t="shared" si="867"/>
        <v>_</v>
      </c>
      <c r="BK4996" t="str">
        <f>IF(ISERROR(MATCH(LEFT(C4996,5)&amp;B4996&amp;"_"&amp;A4996,$BK$1:BK4995,0)),LEFT(C4996,5)&amp;B4996&amp;"_"&amp;A4996,"")</f>
        <v/>
      </c>
      <c r="BL4996">
        <f>COUNTIFS($B$1:B4996,B4996)-COUNTIFS($B$1:B4996,B4996,$BK$1:BK4996,"")</f>
        <v>0</v>
      </c>
      <c r="BM4996" t="str">
        <f t="shared" si="868"/>
        <v/>
      </c>
    </row>
    <row r="4997" spans="51:65" x14ac:dyDescent="0.25">
      <c r="AY4997" t="str">
        <f t="shared" si="858"/>
        <v/>
      </c>
      <c r="AZ4997">
        <f t="shared" si="859"/>
        <v>0</v>
      </c>
      <c r="BA4997" t="str">
        <f t="shared" si="860"/>
        <v>QB</v>
      </c>
      <c r="BB4997" t="str">
        <f t="shared" si="861"/>
        <v>_</v>
      </c>
      <c r="BC4997" t="str">
        <f t="shared" si="862"/>
        <v>ru</v>
      </c>
      <c r="BD4997">
        <f>COUNTIFS($BB$1:BB4997,BB4997,$BC$1:BC4997,"ru")</f>
        <v>3121</v>
      </c>
      <c r="BE4997" t="str">
        <f t="shared" si="863"/>
        <v>re</v>
      </c>
      <c r="BF4997">
        <f>COUNTIFS($BB$1:BB4997,BB4997,$BE$1:BE4997,"re")</f>
        <v>3121</v>
      </c>
      <c r="BG4997" t="str">
        <f t="shared" si="864"/>
        <v>ru3121_</v>
      </c>
      <c r="BH4997" t="str">
        <f t="shared" si="865"/>
        <v>re3121_</v>
      </c>
      <c r="BI4997" t="str">
        <f t="shared" si="866"/>
        <v>_0</v>
      </c>
      <c r="BJ4997" t="str">
        <f t="shared" si="867"/>
        <v>_</v>
      </c>
      <c r="BK4997" t="str">
        <f>IF(ISERROR(MATCH(LEFT(C4997,5)&amp;B4997&amp;"_"&amp;A4997,$BK$1:BK4996,0)),LEFT(C4997,5)&amp;B4997&amp;"_"&amp;A4997,"")</f>
        <v/>
      </c>
      <c r="BL4997">
        <f>COUNTIFS($B$1:B4997,B4997)-COUNTIFS($B$1:B4997,B4997,$BK$1:BK4997,"")</f>
        <v>0</v>
      </c>
      <c r="BM4997" t="str">
        <f t="shared" si="868"/>
        <v/>
      </c>
    </row>
    <row r="4998" spans="51:65" x14ac:dyDescent="0.25">
      <c r="AY4998" t="str">
        <f t="shared" si="858"/>
        <v/>
      </c>
      <c r="AZ4998">
        <f t="shared" si="859"/>
        <v>0</v>
      </c>
      <c r="BA4998" t="str">
        <f t="shared" si="860"/>
        <v>QB</v>
      </c>
      <c r="BB4998" t="str">
        <f t="shared" si="861"/>
        <v>_</v>
      </c>
      <c r="BC4998" t="str">
        <f t="shared" si="862"/>
        <v>ru</v>
      </c>
      <c r="BD4998">
        <f>COUNTIFS($BB$1:BB4998,BB4998,$BC$1:BC4998,"ru")</f>
        <v>3122</v>
      </c>
      <c r="BE4998" t="str">
        <f t="shared" si="863"/>
        <v>re</v>
      </c>
      <c r="BF4998">
        <f>COUNTIFS($BB$1:BB4998,BB4998,$BE$1:BE4998,"re")</f>
        <v>3122</v>
      </c>
      <c r="BG4998" t="str">
        <f t="shared" si="864"/>
        <v>ru3122_</v>
      </c>
      <c r="BH4998" t="str">
        <f t="shared" si="865"/>
        <v>re3122_</v>
      </c>
      <c r="BI4998" t="str">
        <f t="shared" si="866"/>
        <v>_0</v>
      </c>
      <c r="BJ4998" t="str">
        <f t="shared" si="867"/>
        <v>_</v>
      </c>
      <c r="BK4998" t="str">
        <f>IF(ISERROR(MATCH(LEFT(C4998,5)&amp;B4998&amp;"_"&amp;A4998,$BK$1:BK4997,0)),LEFT(C4998,5)&amp;B4998&amp;"_"&amp;A4998,"")</f>
        <v/>
      </c>
      <c r="BL4998">
        <f>COUNTIFS($B$1:B4998,B4998)-COUNTIFS($B$1:B4998,B4998,$BK$1:BK4998,"")</f>
        <v>0</v>
      </c>
      <c r="BM4998" t="str">
        <f t="shared" si="868"/>
        <v/>
      </c>
    </row>
    <row r="4999" spans="51:65" x14ac:dyDescent="0.25">
      <c r="AY4999" t="str">
        <f t="shared" si="858"/>
        <v/>
      </c>
      <c r="AZ4999">
        <f t="shared" si="859"/>
        <v>0</v>
      </c>
      <c r="BA4999" t="str">
        <f t="shared" si="860"/>
        <v>QB</v>
      </c>
      <c r="BB4999" t="str">
        <f t="shared" si="861"/>
        <v>_</v>
      </c>
      <c r="BC4999" t="str">
        <f t="shared" si="862"/>
        <v>ru</v>
      </c>
      <c r="BD4999">
        <f>COUNTIFS($BB$1:BB4999,BB4999,$BC$1:BC4999,"ru")</f>
        <v>3123</v>
      </c>
      <c r="BE4999" t="str">
        <f t="shared" si="863"/>
        <v>re</v>
      </c>
      <c r="BF4999">
        <f>COUNTIFS($BB$1:BB4999,BB4999,$BE$1:BE4999,"re")</f>
        <v>3123</v>
      </c>
      <c r="BG4999" t="str">
        <f t="shared" si="864"/>
        <v>ru3123_</v>
      </c>
      <c r="BH4999" t="str">
        <f t="shared" si="865"/>
        <v>re3123_</v>
      </c>
      <c r="BI4999" t="str">
        <f t="shared" si="866"/>
        <v>_0</v>
      </c>
      <c r="BJ4999" t="str">
        <f t="shared" si="867"/>
        <v>_</v>
      </c>
      <c r="BK4999" t="str">
        <f>IF(ISERROR(MATCH(LEFT(C4999,5)&amp;B4999&amp;"_"&amp;A4999,$BK$1:BK4998,0)),LEFT(C4999,5)&amp;B4999&amp;"_"&amp;A4999,"")</f>
        <v/>
      </c>
      <c r="BL4999">
        <f>COUNTIFS($B$1:B4999,B4999)-COUNTIFS($B$1:B4999,B4999,$BK$1:BK4999,"")</f>
        <v>0</v>
      </c>
      <c r="BM4999" t="str">
        <f t="shared" si="868"/>
        <v/>
      </c>
    </row>
    <row r="5000" spans="51:65" x14ac:dyDescent="0.25">
      <c r="AY5000" t="str">
        <f t="shared" si="858"/>
        <v/>
      </c>
      <c r="AZ5000">
        <f t="shared" si="859"/>
        <v>0</v>
      </c>
      <c r="BA5000" t="str">
        <f t="shared" si="860"/>
        <v>QB</v>
      </c>
      <c r="BB5000" t="str">
        <f t="shared" si="861"/>
        <v>_</v>
      </c>
      <c r="BC5000" t="str">
        <f t="shared" si="862"/>
        <v>ru</v>
      </c>
      <c r="BD5000">
        <f>COUNTIFS($BB$1:BB5000,BB5000,$BC$1:BC5000,"ru")</f>
        <v>3124</v>
      </c>
      <c r="BE5000" t="str">
        <f t="shared" si="863"/>
        <v>re</v>
      </c>
      <c r="BF5000">
        <f>COUNTIFS($BB$1:BB5000,BB5000,$BE$1:BE5000,"re")</f>
        <v>3124</v>
      </c>
      <c r="BG5000" t="str">
        <f t="shared" si="864"/>
        <v>ru3124_</v>
      </c>
      <c r="BH5000" t="str">
        <f t="shared" si="865"/>
        <v>re3124_</v>
      </c>
      <c r="BI5000" t="str">
        <f t="shared" si="866"/>
        <v>_0</v>
      </c>
      <c r="BJ5000" t="str">
        <f t="shared" si="867"/>
        <v>_</v>
      </c>
      <c r="BK5000" t="str">
        <f>IF(ISERROR(MATCH(LEFT(C5000,5)&amp;B5000&amp;"_"&amp;A5000,$BK$1:BK4999,0)),LEFT(C5000,5)&amp;B5000&amp;"_"&amp;A5000,"")</f>
        <v/>
      </c>
      <c r="BL5000">
        <f>COUNTIFS($B$1:B5000,B5000)-COUNTIFS($B$1:B5000,B5000,$BK$1:BK5000,"")</f>
        <v>0</v>
      </c>
      <c r="BM5000" t="str">
        <f t="shared" si="868"/>
        <v/>
      </c>
    </row>
    <row r="5001" spans="51:65" x14ac:dyDescent="0.25">
      <c r="AY5001" t="str">
        <f t="shared" si="858"/>
        <v/>
      </c>
      <c r="AZ5001">
        <f t="shared" si="859"/>
        <v>0</v>
      </c>
      <c r="BA5001" t="str">
        <f t="shared" si="860"/>
        <v>QB</v>
      </c>
      <c r="BB5001" t="str">
        <f t="shared" si="861"/>
        <v>_</v>
      </c>
      <c r="BC5001" t="str">
        <f t="shared" si="862"/>
        <v>ru</v>
      </c>
      <c r="BD5001">
        <f>COUNTIFS($BB$1:BB5001,BB5001,$BC$1:BC5001,"ru")</f>
        <v>3125</v>
      </c>
      <c r="BE5001" t="str">
        <f t="shared" si="863"/>
        <v>re</v>
      </c>
      <c r="BF5001">
        <f>COUNTIFS($BB$1:BB5001,BB5001,$BE$1:BE5001,"re")</f>
        <v>3125</v>
      </c>
      <c r="BG5001" t="str">
        <f t="shared" si="864"/>
        <v>ru3125_</v>
      </c>
      <c r="BH5001" t="str">
        <f t="shared" si="865"/>
        <v>re3125_</v>
      </c>
      <c r="BI5001" t="str">
        <f t="shared" si="866"/>
        <v>_0</v>
      </c>
      <c r="BJ5001" t="str">
        <f t="shared" si="867"/>
        <v>_</v>
      </c>
      <c r="BK5001" t="str">
        <f>IF(ISERROR(MATCH(LEFT(C5001,5)&amp;B5001&amp;"_"&amp;A5001,$BK$1:BK5000,0)),LEFT(C5001,5)&amp;B5001&amp;"_"&amp;A5001,"")</f>
        <v/>
      </c>
      <c r="BL5001">
        <f>COUNTIFS($B$1:B5001,B5001)-COUNTIFS($B$1:B5001,B5001,$BK$1:BK5001,"")</f>
        <v>0</v>
      </c>
      <c r="BM5001" t="str">
        <f t="shared" si="868"/>
        <v/>
      </c>
    </row>
    <row r="5002" spans="51:65" x14ac:dyDescent="0.25">
      <c r="AY5002" t="str">
        <f t="shared" si="858"/>
        <v/>
      </c>
      <c r="AZ5002">
        <f t="shared" si="859"/>
        <v>0</v>
      </c>
      <c r="BA5002" t="str">
        <f t="shared" si="860"/>
        <v>QB</v>
      </c>
      <c r="BB5002" t="str">
        <f t="shared" si="861"/>
        <v>_</v>
      </c>
      <c r="BC5002" t="str">
        <f t="shared" si="862"/>
        <v>ru</v>
      </c>
      <c r="BD5002">
        <f>COUNTIFS($BB$1:BB5002,BB5002,$BC$1:BC5002,"ru")</f>
        <v>3126</v>
      </c>
      <c r="BE5002" t="str">
        <f t="shared" si="863"/>
        <v>re</v>
      </c>
      <c r="BF5002">
        <f>COUNTIFS($BB$1:BB5002,BB5002,$BE$1:BE5002,"re")</f>
        <v>3126</v>
      </c>
      <c r="BG5002" t="str">
        <f t="shared" si="864"/>
        <v>ru3126_</v>
      </c>
      <c r="BH5002" t="str">
        <f t="shared" si="865"/>
        <v>re3126_</v>
      </c>
      <c r="BI5002" t="str">
        <f t="shared" si="866"/>
        <v>_0</v>
      </c>
      <c r="BJ5002" t="str">
        <f t="shared" si="867"/>
        <v>_</v>
      </c>
      <c r="BK5002" t="str">
        <f>IF(ISERROR(MATCH(LEFT(C5002,5)&amp;B5002&amp;"_"&amp;A5002,$BK$1:BK5001,0)),LEFT(C5002,5)&amp;B5002&amp;"_"&amp;A5002,"")</f>
        <v/>
      </c>
      <c r="BL5002">
        <f>COUNTIFS($B$1:B5002,B5002)-COUNTIFS($B$1:B5002,B5002,$BK$1:BK5002,"")</f>
        <v>0</v>
      </c>
      <c r="BM5002" t="str">
        <f t="shared" si="868"/>
        <v/>
      </c>
    </row>
    <row r="5003" spans="51:65" x14ac:dyDescent="0.25">
      <c r="AY5003" t="str">
        <f t="shared" si="858"/>
        <v/>
      </c>
      <c r="AZ5003">
        <f t="shared" si="859"/>
        <v>0</v>
      </c>
      <c r="BA5003" t="str">
        <f t="shared" si="860"/>
        <v>QB</v>
      </c>
      <c r="BB5003" t="str">
        <f t="shared" si="861"/>
        <v>_</v>
      </c>
      <c r="BC5003" t="str">
        <f t="shared" si="862"/>
        <v>ru</v>
      </c>
      <c r="BD5003">
        <f>COUNTIFS($BB$1:BB5003,BB5003,$BC$1:BC5003,"ru")</f>
        <v>3127</v>
      </c>
      <c r="BE5003" t="str">
        <f t="shared" si="863"/>
        <v>re</v>
      </c>
      <c r="BF5003">
        <f>COUNTIFS($BB$1:BB5003,BB5003,$BE$1:BE5003,"re")</f>
        <v>3127</v>
      </c>
      <c r="BG5003" t="str">
        <f t="shared" si="864"/>
        <v>ru3127_</v>
      </c>
      <c r="BH5003" t="str">
        <f t="shared" si="865"/>
        <v>re3127_</v>
      </c>
      <c r="BI5003" t="str">
        <f t="shared" si="866"/>
        <v>_0</v>
      </c>
      <c r="BJ5003" t="str">
        <f t="shared" si="867"/>
        <v>_</v>
      </c>
      <c r="BK5003" t="str">
        <f>IF(ISERROR(MATCH(LEFT(C5003,5)&amp;B5003&amp;"_"&amp;A5003,$BK$1:BK5002,0)),LEFT(C5003,5)&amp;B5003&amp;"_"&amp;A5003,"")</f>
        <v/>
      </c>
      <c r="BL5003">
        <f>COUNTIFS($B$1:B5003,B5003)-COUNTIFS($B$1:B5003,B5003,$BK$1:BK5003,"")</f>
        <v>0</v>
      </c>
      <c r="BM5003" t="str">
        <f t="shared" si="868"/>
        <v/>
      </c>
    </row>
    <row r="5004" spans="51:65" x14ac:dyDescent="0.25">
      <c r="AY5004" t="str">
        <f t="shared" si="858"/>
        <v/>
      </c>
      <c r="AZ5004">
        <f t="shared" si="859"/>
        <v>0</v>
      </c>
      <c r="BA5004" t="str">
        <f t="shared" si="860"/>
        <v>QB</v>
      </c>
      <c r="BB5004" t="str">
        <f t="shared" si="861"/>
        <v>_</v>
      </c>
      <c r="BC5004" t="str">
        <f t="shared" si="862"/>
        <v>ru</v>
      </c>
      <c r="BD5004">
        <f>COUNTIFS($BB$1:BB5004,BB5004,$BC$1:BC5004,"ru")</f>
        <v>3128</v>
      </c>
      <c r="BE5004" t="str">
        <f t="shared" si="863"/>
        <v>re</v>
      </c>
      <c r="BF5004">
        <f>COUNTIFS($BB$1:BB5004,BB5004,$BE$1:BE5004,"re")</f>
        <v>3128</v>
      </c>
      <c r="BG5004" t="str">
        <f t="shared" si="864"/>
        <v>ru3128_</v>
      </c>
      <c r="BH5004" t="str">
        <f t="shared" si="865"/>
        <v>re3128_</v>
      </c>
      <c r="BI5004" t="str">
        <f t="shared" si="866"/>
        <v>_0</v>
      </c>
      <c r="BJ5004" t="str">
        <f t="shared" si="867"/>
        <v>_</v>
      </c>
      <c r="BK5004" t="str">
        <f>IF(ISERROR(MATCH(LEFT(C5004,5)&amp;B5004&amp;"_"&amp;A5004,$BK$1:BK5003,0)),LEFT(C5004,5)&amp;B5004&amp;"_"&amp;A5004,"")</f>
        <v/>
      </c>
      <c r="BL5004">
        <f>COUNTIFS($B$1:B5004,B5004)-COUNTIFS($B$1:B5004,B5004,$BK$1:BK5004,"")</f>
        <v>0</v>
      </c>
      <c r="BM5004" t="str">
        <f t="shared" si="868"/>
        <v/>
      </c>
    </row>
    <row r="5005" spans="51:65" x14ac:dyDescent="0.25">
      <c r="AY5005" t="str">
        <f t="shared" si="858"/>
        <v/>
      </c>
      <c r="AZ5005">
        <f t="shared" si="859"/>
        <v>0</v>
      </c>
      <c r="BA5005" t="str">
        <f t="shared" si="860"/>
        <v>QB</v>
      </c>
      <c r="BB5005" t="str">
        <f t="shared" si="861"/>
        <v>_</v>
      </c>
      <c r="BC5005" t="str">
        <f t="shared" si="862"/>
        <v>ru</v>
      </c>
      <c r="BD5005">
        <f>COUNTIFS($BB$1:BB5005,BB5005,$BC$1:BC5005,"ru")</f>
        <v>3129</v>
      </c>
      <c r="BE5005" t="str">
        <f t="shared" si="863"/>
        <v>re</v>
      </c>
      <c r="BF5005">
        <f>COUNTIFS($BB$1:BB5005,BB5005,$BE$1:BE5005,"re")</f>
        <v>3129</v>
      </c>
      <c r="BG5005" t="str">
        <f t="shared" si="864"/>
        <v>ru3129_</v>
      </c>
      <c r="BH5005" t="str">
        <f t="shared" si="865"/>
        <v>re3129_</v>
      </c>
      <c r="BI5005" t="str">
        <f t="shared" si="866"/>
        <v>_0</v>
      </c>
      <c r="BJ5005" t="str">
        <f t="shared" si="867"/>
        <v>_</v>
      </c>
      <c r="BK5005" t="str">
        <f>IF(ISERROR(MATCH(LEFT(C5005,5)&amp;B5005&amp;"_"&amp;A5005,$BK$1:BK5004,0)),LEFT(C5005,5)&amp;B5005&amp;"_"&amp;A5005,"")</f>
        <v/>
      </c>
      <c r="BL5005">
        <f>COUNTIFS($B$1:B5005,B5005)-COUNTIFS($B$1:B5005,B5005,$BK$1:BK5005,"")</f>
        <v>0</v>
      </c>
      <c r="BM5005" t="str">
        <f t="shared" si="868"/>
        <v/>
      </c>
    </row>
    <row r="5006" spans="51:65" x14ac:dyDescent="0.25">
      <c r="AY5006" t="str">
        <f t="shared" si="858"/>
        <v/>
      </c>
      <c r="AZ5006">
        <f t="shared" si="859"/>
        <v>0</v>
      </c>
      <c r="BA5006" t="str">
        <f t="shared" si="860"/>
        <v>QB</v>
      </c>
      <c r="BB5006" t="str">
        <f t="shared" si="861"/>
        <v>_</v>
      </c>
      <c r="BC5006" t="str">
        <f t="shared" si="862"/>
        <v>ru</v>
      </c>
      <c r="BD5006">
        <f>COUNTIFS($BB$1:BB5006,BB5006,$BC$1:BC5006,"ru")</f>
        <v>3130</v>
      </c>
      <c r="BE5006" t="str">
        <f t="shared" si="863"/>
        <v>re</v>
      </c>
      <c r="BF5006">
        <f>COUNTIFS($BB$1:BB5006,BB5006,$BE$1:BE5006,"re")</f>
        <v>3130</v>
      </c>
      <c r="BG5006" t="str">
        <f t="shared" si="864"/>
        <v>ru3130_</v>
      </c>
      <c r="BH5006" t="str">
        <f t="shared" si="865"/>
        <v>re3130_</v>
      </c>
      <c r="BI5006" t="str">
        <f t="shared" si="866"/>
        <v>_0</v>
      </c>
      <c r="BJ5006" t="str">
        <f t="shared" si="867"/>
        <v>_</v>
      </c>
      <c r="BK5006" t="str">
        <f>IF(ISERROR(MATCH(LEFT(C5006,5)&amp;B5006&amp;"_"&amp;A5006,$BK$1:BK5005,0)),LEFT(C5006,5)&amp;B5006&amp;"_"&amp;A5006,"")</f>
        <v/>
      </c>
      <c r="BL5006">
        <f>COUNTIFS($B$1:B5006,B5006)-COUNTIFS($B$1:B5006,B5006,$BK$1:BK5006,"")</f>
        <v>0</v>
      </c>
      <c r="BM5006" t="str">
        <f t="shared" si="868"/>
        <v/>
      </c>
    </row>
    <row r="5007" spans="51:65" x14ac:dyDescent="0.25">
      <c r="AY5007" t="str">
        <f t="shared" si="858"/>
        <v/>
      </c>
      <c r="AZ5007">
        <f t="shared" si="859"/>
        <v>0</v>
      </c>
      <c r="BA5007" t="str">
        <f t="shared" si="860"/>
        <v>QB</v>
      </c>
      <c r="BB5007" t="str">
        <f t="shared" si="861"/>
        <v>_</v>
      </c>
      <c r="BC5007" t="str">
        <f t="shared" si="862"/>
        <v>ru</v>
      </c>
      <c r="BD5007">
        <f>COUNTIFS($BB$1:BB5007,BB5007,$BC$1:BC5007,"ru")</f>
        <v>3131</v>
      </c>
      <c r="BE5007" t="str">
        <f t="shared" si="863"/>
        <v>re</v>
      </c>
      <c r="BF5007">
        <f>COUNTIFS($BB$1:BB5007,BB5007,$BE$1:BE5007,"re")</f>
        <v>3131</v>
      </c>
      <c r="BG5007" t="str">
        <f t="shared" si="864"/>
        <v>ru3131_</v>
      </c>
      <c r="BH5007" t="str">
        <f t="shared" si="865"/>
        <v>re3131_</v>
      </c>
      <c r="BI5007" t="str">
        <f t="shared" si="866"/>
        <v>_0</v>
      </c>
      <c r="BJ5007" t="str">
        <f t="shared" si="867"/>
        <v>_</v>
      </c>
      <c r="BK5007" t="str">
        <f>IF(ISERROR(MATCH(LEFT(C5007,5)&amp;B5007&amp;"_"&amp;A5007,$BK$1:BK5006,0)),LEFT(C5007,5)&amp;B5007&amp;"_"&amp;A5007,"")</f>
        <v/>
      </c>
      <c r="BL5007">
        <f>COUNTIFS($B$1:B5007,B5007)-COUNTIFS($B$1:B5007,B5007,$BK$1:BK5007,"")</f>
        <v>0</v>
      </c>
      <c r="BM5007" t="str">
        <f t="shared" si="868"/>
        <v/>
      </c>
    </row>
    <row r="5008" spans="51:65" x14ac:dyDescent="0.25">
      <c r="AY5008" t="str">
        <f t="shared" si="858"/>
        <v/>
      </c>
      <c r="AZ5008">
        <f t="shared" si="859"/>
        <v>0</v>
      </c>
      <c r="BA5008" t="str">
        <f t="shared" si="860"/>
        <v>QB</v>
      </c>
      <c r="BB5008" t="str">
        <f t="shared" si="861"/>
        <v>_</v>
      </c>
      <c r="BC5008" t="str">
        <f t="shared" si="862"/>
        <v>ru</v>
      </c>
      <c r="BD5008">
        <f>COUNTIFS($BB$1:BB5008,BB5008,$BC$1:BC5008,"ru")</f>
        <v>3132</v>
      </c>
      <c r="BE5008" t="str">
        <f t="shared" si="863"/>
        <v>re</v>
      </c>
      <c r="BF5008">
        <f>COUNTIFS($BB$1:BB5008,BB5008,$BE$1:BE5008,"re")</f>
        <v>3132</v>
      </c>
      <c r="BG5008" t="str">
        <f t="shared" si="864"/>
        <v>ru3132_</v>
      </c>
      <c r="BH5008" t="str">
        <f t="shared" si="865"/>
        <v>re3132_</v>
      </c>
      <c r="BI5008" t="str">
        <f t="shared" si="866"/>
        <v>_0</v>
      </c>
      <c r="BJ5008" t="str">
        <f t="shared" si="867"/>
        <v>_</v>
      </c>
      <c r="BK5008" t="str">
        <f>IF(ISERROR(MATCH(LEFT(C5008,5)&amp;B5008&amp;"_"&amp;A5008,$BK$1:BK5007,0)),LEFT(C5008,5)&amp;B5008&amp;"_"&amp;A5008,"")</f>
        <v/>
      </c>
      <c r="BL5008">
        <f>COUNTIFS($B$1:B5008,B5008)-COUNTIFS($B$1:B5008,B5008,$BK$1:BK5008,"")</f>
        <v>0</v>
      </c>
      <c r="BM5008" t="str">
        <f t="shared" si="868"/>
        <v/>
      </c>
    </row>
    <row r="5009" spans="51:65" x14ac:dyDescent="0.25">
      <c r="AY5009" t="str">
        <f t="shared" si="858"/>
        <v/>
      </c>
      <c r="AZ5009">
        <f t="shared" si="859"/>
        <v>0</v>
      </c>
      <c r="BA5009" t="str">
        <f t="shared" si="860"/>
        <v>QB</v>
      </c>
      <c r="BB5009" t="str">
        <f t="shared" si="861"/>
        <v>_</v>
      </c>
      <c r="BC5009" t="str">
        <f t="shared" si="862"/>
        <v>ru</v>
      </c>
      <c r="BD5009">
        <f>COUNTIFS($BB$1:BB5009,BB5009,$BC$1:BC5009,"ru")</f>
        <v>3133</v>
      </c>
      <c r="BE5009" t="str">
        <f t="shared" si="863"/>
        <v>re</v>
      </c>
      <c r="BF5009">
        <f>COUNTIFS($BB$1:BB5009,BB5009,$BE$1:BE5009,"re")</f>
        <v>3133</v>
      </c>
      <c r="BG5009" t="str">
        <f t="shared" si="864"/>
        <v>ru3133_</v>
      </c>
      <c r="BH5009" t="str">
        <f t="shared" si="865"/>
        <v>re3133_</v>
      </c>
      <c r="BI5009" t="str">
        <f t="shared" si="866"/>
        <v>_0</v>
      </c>
      <c r="BJ5009" t="str">
        <f t="shared" si="867"/>
        <v>_</v>
      </c>
      <c r="BK5009" t="str">
        <f>IF(ISERROR(MATCH(LEFT(C5009,5)&amp;B5009&amp;"_"&amp;A5009,$BK$1:BK5008,0)),LEFT(C5009,5)&amp;B5009&amp;"_"&amp;A5009,"")</f>
        <v/>
      </c>
      <c r="BL5009">
        <f>COUNTIFS($B$1:B5009,B5009)-COUNTIFS($B$1:B5009,B5009,$BK$1:BK5009,"")</f>
        <v>0</v>
      </c>
      <c r="BM5009" t="str">
        <f t="shared" si="868"/>
        <v/>
      </c>
    </row>
    <row r="5010" spans="51:65" x14ac:dyDescent="0.25">
      <c r="AY5010" t="str">
        <f t="shared" si="858"/>
        <v/>
      </c>
      <c r="AZ5010">
        <f t="shared" si="859"/>
        <v>0</v>
      </c>
      <c r="BA5010" t="str">
        <f t="shared" si="860"/>
        <v>QB</v>
      </c>
      <c r="BB5010" t="str">
        <f t="shared" si="861"/>
        <v>_</v>
      </c>
      <c r="BC5010" t="str">
        <f t="shared" si="862"/>
        <v>ru</v>
      </c>
      <c r="BD5010">
        <f>COUNTIFS($BB$1:BB5010,BB5010,$BC$1:BC5010,"ru")</f>
        <v>3134</v>
      </c>
      <c r="BE5010" t="str">
        <f t="shared" si="863"/>
        <v>re</v>
      </c>
      <c r="BF5010">
        <f>COUNTIFS($BB$1:BB5010,BB5010,$BE$1:BE5010,"re")</f>
        <v>3134</v>
      </c>
      <c r="BG5010" t="str">
        <f t="shared" si="864"/>
        <v>ru3134_</v>
      </c>
      <c r="BH5010" t="str">
        <f t="shared" si="865"/>
        <v>re3134_</v>
      </c>
      <c r="BI5010" t="str">
        <f t="shared" si="866"/>
        <v>_0</v>
      </c>
      <c r="BJ5010" t="str">
        <f t="shared" si="867"/>
        <v>_</v>
      </c>
      <c r="BK5010" t="str">
        <f>IF(ISERROR(MATCH(LEFT(C5010,5)&amp;B5010&amp;"_"&amp;A5010,$BK$1:BK5009,0)),LEFT(C5010,5)&amp;B5010&amp;"_"&amp;A5010,"")</f>
        <v/>
      </c>
      <c r="BL5010">
        <f>COUNTIFS($B$1:B5010,B5010)-COUNTIFS($B$1:B5010,B5010,$BK$1:BK5010,"")</f>
        <v>0</v>
      </c>
      <c r="BM5010" t="str">
        <f t="shared" si="868"/>
        <v/>
      </c>
    </row>
    <row r="5011" spans="51:65" x14ac:dyDescent="0.25">
      <c r="AY5011" t="str">
        <f t="shared" si="858"/>
        <v/>
      </c>
      <c r="AZ5011">
        <f t="shared" si="859"/>
        <v>0</v>
      </c>
      <c r="BA5011" t="str">
        <f t="shared" si="860"/>
        <v>QB</v>
      </c>
      <c r="BB5011" t="str">
        <f t="shared" si="861"/>
        <v>_</v>
      </c>
      <c r="BC5011" t="str">
        <f t="shared" si="862"/>
        <v>ru</v>
      </c>
      <c r="BD5011">
        <f>COUNTIFS($BB$1:BB5011,BB5011,$BC$1:BC5011,"ru")</f>
        <v>3135</v>
      </c>
      <c r="BE5011" t="str">
        <f t="shared" si="863"/>
        <v>re</v>
      </c>
      <c r="BF5011">
        <f>COUNTIFS($BB$1:BB5011,BB5011,$BE$1:BE5011,"re")</f>
        <v>3135</v>
      </c>
      <c r="BG5011" t="str">
        <f t="shared" si="864"/>
        <v>ru3135_</v>
      </c>
      <c r="BH5011" t="str">
        <f t="shared" si="865"/>
        <v>re3135_</v>
      </c>
      <c r="BI5011" t="str">
        <f t="shared" si="866"/>
        <v>_0</v>
      </c>
      <c r="BJ5011" t="str">
        <f t="shared" si="867"/>
        <v>_</v>
      </c>
      <c r="BK5011" t="str">
        <f>IF(ISERROR(MATCH(LEFT(C5011,5)&amp;B5011&amp;"_"&amp;A5011,$BK$1:BK5010,0)),LEFT(C5011,5)&amp;B5011&amp;"_"&amp;A5011,"")</f>
        <v/>
      </c>
      <c r="BL5011">
        <f>COUNTIFS($B$1:B5011,B5011)-COUNTIFS($B$1:B5011,B5011,$BK$1:BK5011,"")</f>
        <v>0</v>
      </c>
      <c r="BM5011" t="str">
        <f t="shared" si="868"/>
        <v/>
      </c>
    </row>
    <row r="5012" spans="51:65" x14ac:dyDescent="0.25">
      <c r="AY5012" t="str">
        <f t="shared" si="858"/>
        <v/>
      </c>
      <c r="AZ5012">
        <f t="shared" si="859"/>
        <v>0</v>
      </c>
      <c r="BA5012" t="str">
        <f t="shared" si="860"/>
        <v>QB</v>
      </c>
      <c r="BB5012" t="str">
        <f t="shared" si="861"/>
        <v>_</v>
      </c>
      <c r="BC5012" t="str">
        <f t="shared" si="862"/>
        <v>ru</v>
      </c>
      <c r="BD5012">
        <f>COUNTIFS($BB$1:BB5012,BB5012,$BC$1:BC5012,"ru")</f>
        <v>3136</v>
      </c>
      <c r="BE5012" t="str">
        <f t="shared" si="863"/>
        <v>re</v>
      </c>
      <c r="BF5012">
        <f>COUNTIFS($BB$1:BB5012,BB5012,$BE$1:BE5012,"re")</f>
        <v>3136</v>
      </c>
      <c r="BG5012" t="str">
        <f t="shared" si="864"/>
        <v>ru3136_</v>
      </c>
      <c r="BH5012" t="str">
        <f t="shared" si="865"/>
        <v>re3136_</v>
      </c>
      <c r="BI5012" t="str">
        <f t="shared" si="866"/>
        <v>_0</v>
      </c>
      <c r="BJ5012" t="str">
        <f t="shared" si="867"/>
        <v>_</v>
      </c>
      <c r="BK5012" t="str">
        <f>IF(ISERROR(MATCH(LEFT(C5012,5)&amp;B5012&amp;"_"&amp;A5012,$BK$1:BK5011,0)),LEFT(C5012,5)&amp;B5012&amp;"_"&amp;A5012,"")</f>
        <v/>
      </c>
      <c r="BL5012">
        <f>COUNTIFS($B$1:B5012,B5012)-COUNTIFS($B$1:B5012,B5012,$BK$1:BK5012,"")</f>
        <v>0</v>
      </c>
      <c r="BM5012" t="str">
        <f t="shared" si="868"/>
        <v/>
      </c>
    </row>
    <row r="5013" spans="51:65" x14ac:dyDescent="0.25">
      <c r="AY5013" t="str">
        <f t="shared" si="858"/>
        <v/>
      </c>
      <c r="AZ5013">
        <f t="shared" si="859"/>
        <v>0</v>
      </c>
      <c r="BA5013" t="str">
        <f t="shared" si="860"/>
        <v>QB</v>
      </c>
      <c r="BB5013" t="str">
        <f t="shared" si="861"/>
        <v>_</v>
      </c>
      <c r="BC5013" t="str">
        <f t="shared" si="862"/>
        <v>ru</v>
      </c>
      <c r="BD5013">
        <f>COUNTIFS($BB$1:BB5013,BB5013,$BC$1:BC5013,"ru")</f>
        <v>3137</v>
      </c>
      <c r="BE5013" t="str">
        <f t="shared" si="863"/>
        <v>re</v>
      </c>
      <c r="BF5013">
        <f>COUNTIFS($BB$1:BB5013,BB5013,$BE$1:BE5013,"re")</f>
        <v>3137</v>
      </c>
      <c r="BG5013" t="str">
        <f t="shared" si="864"/>
        <v>ru3137_</v>
      </c>
      <c r="BH5013" t="str">
        <f t="shared" si="865"/>
        <v>re3137_</v>
      </c>
      <c r="BI5013" t="str">
        <f t="shared" si="866"/>
        <v>_0</v>
      </c>
      <c r="BJ5013" t="str">
        <f t="shared" si="867"/>
        <v>_</v>
      </c>
      <c r="BK5013" t="str">
        <f>IF(ISERROR(MATCH(LEFT(C5013,5)&amp;B5013&amp;"_"&amp;A5013,$BK$1:BK5012,0)),LEFT(C5013,5)&amp;B5013&amp;"_"&amp;A5013,"")</f>
        <v/>
      </c>
      <c r="BL5013">
        <f>COUNTIFS($B$1:B5013,B5013)-COUNTIFS($B$1:B5013,B5013,$BK$1:BK5013,"")</f>
        <v>0</v>
      </c>
      <c r="BM5013" t="str">
        <f t="shared" si="868"/>
        <v/>
      </c>
    </row>
    <row r="5014" spans="51:65" x14ac:dyDescent="0.25">
      <c r="AY5014" t="str">
        <f t="shared" si="858"/>
        <v/>
      </c>
      <c r="AZ5014">
        <f t="shared" si="859"/>
        <v>0</v>
      </c>
      <c r="BA5014" t="str">
        <f t="shared" si="860"/>
        <v>QB</v>
      </c>
      <c r="BB5014" t="str">
        <f t="shared" si="861"/>
        <v>_</v>
      </c>
      <c r="BC5014" t="str">
        <f t="shared" si="862"/>
        <v>ru</v>
      </c>
      <c r="BD5014">
        <f>COUNTIFS($BB$1:BB5014,BB5014,$BC$1:BC5014,"ru")</f>
        <v>3138</v>
      </c>
      <c r="BE5014" t="str">
        <f t="shared" si="863"/>
        <v>re</v>
      </c>
      <c r="BF5014">
        <f>COUNTIFS($BB$1:BB5014,BB5014,$BE$1:BE5014,"re")</f>
        <v>3138</v>
      </c>
      <c r="BG5014" t="str">
        <f t="shared" si="864"/>
        <v>ru3138_</v>
      </c>
      <c r="BH5014" t="str">
        <f t="shared" si="865"/>
        <v>re3138_</v>
      </c>
      <c r="BI5014" t="str">
        <f t="shared" si="866"/>
        <v>_0</v>
      </c>
      <c r="BJ5014" t="str">
        <f t="shared" si="867"/>
        <v>_</v>
      </c>
      <c r="BK5014" t="str">
        <f>IF(ISERROR(MATCH(LEFT(C5014,5)&amp;B5014&amp;"_"&amp;A5014,$BK$1:BK5013,0)),LEFT(C5014,5)&amp;B5014&amp;"_"&amp;A5014,"")</f>
        <v/>
      </c>
      <c r="BL5014">
        <f>COUNTIFS($B$1:B5014,B5014)-COUNTIFS($B$1:B5014,B5014,$BK$1:BK5014,"")</f>
        <v>0</v>
      </c>
      <c r="BM5014" t="str">
        <f t="shared" si="868"/>
        <v/>
      </c>
    </row>
    <row r="5015" spans="51:65" x14ac:dyDescent="0.25">
      <c r="AY5015" t="str">
        <f t="shared" si="858"/>
        <v/>
      </c>
      <c r="AZ5015">
        <f t="shared" si="859"/>
        <v>0</v>
      </c>
      <c r="BA5015" t="str">
        <f t="shared" si="860"/>
        <v>QB</v>
      </c>
      <c r="BB5015" t="str">
        <f t="shared" si="861"/>
        <v>_</v>
      </c>
      <c r="BC5015" t="str">
        <f t="shared" si="862"/>
        <v>ru</v>
      </c>
      <c r="BD5015">
        <f>COUNTIFS($BB$1:BB5015,BB5015,$BC$1:BC5015,"ru")</f>
        <v>3139</v>
      </c>
      <c r="BE5015" t="str">
        <f t="shared" si="863"/>
        <v>re</v>
      </c>
      <c r="BF5015">
        <f>COUNTIFS($BB$1:BB5015,BB5015,$BE$1:BE5015,"re")</f>
        <v>3139</v>
      </c>
      <c r="BG5015" t="str">
        <f t="shared" si="864"/>
        <v>ru3139_</v>
      </c>
      <c r="BH5015" t="str">
        <f t="shared" si="865"/>
        <v>re3139_</v>
      </c>
      <c r="BI5015" t="str">
        <f t="shared" si="866"/>
        <v>_0</v>
      </c>
      <c r="BJ5015" t="str">
        <f t="shared" si="867"/>
        <v>_</v>
      </c>
      <c r="BK5015" t="str">
        <f>IF(ISERROR(MATCH(LEFT(C5015,5)&amp;B5015&amp;"_"&amp;A5015,$BK$1:BK5014,0)),LEFT(C5015,5)&amp;B5015&amp;"_"&amp;A5015,"")</f>
        <v/>
      </c>
      <c r="BL5015">
        <f>COUNTIFS($B$1:B5015,B5015)-COUNTIFS($B$1:B5015,B5015,$BK$1:BK5015,"")</f>
        <v>0</v>
      </c>
      <c r="BM5015" t="str">
        <f t="shared" si="868"/>
        <v/>
      </c>
    </row>
    <row r="5016" spans="51:65" x14ac:dyDescent="0.25">
      <c r="AY5016" t="str">
        <f t="shared" si="858"/>
        <v/>
      </c>
      <c r="AZ5016">
        <f t="shared" si="859"/>
        <v>0</v>
      </c>
      <c r="BA5016" t="str">
        <f t="shared" si="860"/>
        <v>QB</v>
      </c>
      <c r="BB5016" t="str">
        <f t="shared" si="861"/>
        <v>_</v>
      </c>
      <c r="BC5016" t="str">
        <f t="shared" si="862"/>
        <v>ru</v>
      </c>
      <c r="BD5016">
        <f>COUNTIFS($BB$1:BB5016,BB5016,$BC$1:BC5016,"ru")</f>
        <v>3140</v>
      </c>
      <c r="BE5016" t="str">
        <f t="shared" si="863"/>
        <v>re</v>
      </c>
      <c r="BF5016">
        <f>COUNTIFS($BB$1:BB5016,BB5016,$BE$1:BE5016,"re")</f>
        <v>3140</v>
      </c>
      <c r="BG5016" t="str">
        <f t="shared" si="864"/>
        <v>ru3140_</v>
      </c>
      <c r="BH5016" t="str">
        <f t="shared" si="865"/>
        <v>re3140_</v>
      </c>
      <c r="BI5016" t="str">
        <f t="shared" si="866"/>
        <v>_0</v>
      </c>
      <c r="BJ5016" t="str">
        <f t="shared" si="867"/>
        <v>_</v>
      </c>
      <c r="BK5016" t="str">
        <f>IF(ISERROR(MATCH(LEFT(C5016,5)&amp;B5016&amp;"_"&amp;A5016,$BK$1:BK5015,0)),LEFT(C5016,5)&amp;B5016&amp;"_"&amp;A5016,"")</f>
        <v/>
      </c>
      <c r="BL5016">
        <f>COUNTIFS($B$1:B5016,B5016)-COUNTIFS($B$1:B5016,B5016,$BK$1:BK5016,"")</f>
        <v>0</v>
      </c>
      <c r="BM5016" t="str">
        <f t="shared" si="868"/>
        <v/>
      </c>
    </row>
    <row r="5017" spans="51:65" x14ac:dyDescent="0.25">
      <c r="AY5017" t="str">
        <f t="shared" si="858"/>
        <v/>
      </c>
      <c r="AZ5017">
        <f t="shared" si="859"/>
        <v>0</v>
      </c>
      <c r="BA5017" t="str">
        <f t="shared" si="860"/>
        <v>QB</v>
      </c>
      <c r="BB5017" t="str">
        <f t="shared" si="861"/>
        <v>_</v>
      </c>
      <c r="BC5017" t="str">
        <f t="shared" si="862"/>
        <v>ru</v>
      </c>
      <c r="BD5017">
        <f>COUNTIFS($BB$1:BB5017,BB5017,$BC$1:BC5017,"ru")</f>
        <v>3141</v>
      </c>
      <c r="BE5017" t="str">
        <f t="shared" si="863"/>
        <v>re</v>
      </c>
      <c r="BF5017">
        <f>COUNTIFS($BB$1:BB5017,BB5017,$BE$1:BE5017,"re")</f>
        <v>3141</v>
      </c>
      <c r="BG5017" t="str">
        <f t="shared" si="864"/>
        <v>ru3141_</v>
      </c>
      <c r="BH5017" t="str">
        <f t="shared" si="865"/>
        <v>re3141_</v>
      </c>
      <c r="BI5017" t="str">
        <f t="shared" si="866"/>
        <v>_0</v>
      </c>
      <c r="BJ5017" t="str">
        <f t="shared" si="867"/>
        <v>_</v>
      </c>
      <c r="BK5017" t="str">
        <f>IF(ISERROR(MATCH(LEFT(C5017,5)&amp;B5017&amp;"_"&amp;A5017,$BK$1:BK5016,0)),LEFT(C5017,5)&amp;B5017&amp;"_"&amp;A5017,"")</f>
        <v/>
      </c>
      <c r="BL5017">
        <f>COUNTIFS($B$1:B5017,B5017)-COUNTIFS($B$1:B5017,B5017,$BK$1:BK5017,"")</f>
        <v>0</v>
      </c>
      <c r="BM5017" t="str">
        <f t="shared" si="868"/>
        <v/>
      </c>
    </row>
    <row r="5018" spans="51:65" x14ac:dyDescent="0.25">
      <c r="AY5018" t="str">
        <f t="shared" si="858"/>
        <v/>
      </c>
      <c r="AZ5018">
        <f t="shared" si="859"/>
        <v>0</v>
      </c>
      <c r="BA5018" t="str">
        <f t="shared" si="860"/>
        <v>QB</v>
      </c>
      <c r="BB5018" t="str">
        <f t="shared" si="861"/>
        <v>_</v>
      </c>
      <c r="BC5018" t="str">
        <f t="shared" si="862"/>
        <v>ru</v>
      </c>
      <c r="BD5018">
        <f>COUNTIFS($BB$1:BB5018,BB5018,$BC$1:BC5018,"ru")</f>
        <v>3142</v>
      </c>
      <c r="BE5018" t="str">
        <f t="shared" si="863"/>
        <v>re</v>
      </c>
      <c r="BF5018">
        <f>COUNTIFS($BB$1:BB5018,BB5018,$BE$1:BE5018,"re")</f>
        <v>3142</v>
      </c>
      <c r="BG5018" t="str">
        <f t="shared" si="864"/>
        <v>ru3142_</v>
      </c>
      <c r="BH5018" t="str">
        <f t="shared" si="865"/>
        <v>re3142_</v>
      </c>
      <c r="BI5018" t="str">
        <f t="shared" si="866"/>
        <v>_0</v>
      </c>
      <c r="BJ5018" t="str">
        <f t="shared" si="867"/>
        <v>_</v>
      </c>
      <c r="BK5018" t="str">
        <f>IF(ISERROR(MATCH(LEFT(C5018,5)&amp;B5018&amp;"_"&amp;A5018,$BK$1:BK5017,0)),LEFT(C5018,5)&amp;B5018&amp;"_"&amp;A5018,"")</f>
        <v/>
      </c>
      <c r="BL5018">
        <f>COUNTIFS($B$1:B5018,B5018)-COUNTIFS($B$1:B5018,B5018,$BK$1:BK5018,"")</f>
        <v>0</v>
      </c>
      <c r="BM5018" t="str">
        <f t="shared" si="868"/>
        <v/>
      </c>
    </row>
    <row r="5019" spans="51:65" x14ac:dyDescent="0.25">
      <c r="AY5019" t="str">
        <f t="shared" si="858"/>
        <v/>
      </c>
      <c r="AZ5019">
        <f t="shared" si="859"/>
        <v>0</v>
      </c>
      <c r="BA5019" t="str">
        <f t="shared" si="860"/>
        <v>QB</v>
      </c>
      <c r="BB5019" t="str">
        <f t="shared" si="861"/>
        <v>_</v>
      </c>
      <c r="BC5019" t="str">
        <f t="shared" si="862"/>
        <v>ru</v>
      </c>
      <c r="BD5019">
        <f>COUNTIFS($BB$1:BB5019,BB5019,$BC$1:BC5019,"ru")</f>
        <v>3143</v>
      </c>
      <c r="BE5019" t="str">
        <f t="shared" si="863"/>
        <v>re</v>
      </c>
      <c r="BF5019">
        <f>COUNTIFS($BB$1:BB5019,BB5019,$BE$1:BE5019,"re")</f>
        <v>3143</v>
      </c>
      <c r="BG5019" t="str">
        <f t="shared" si="864"/>
        <v>ru3143_</v>
      </c>
      <c r="BH5019" t="str">
        <f t="shared" si="865"/>
        <v>re3143_</v>
      </c>
      <c r="BI5019" t="str">
        <f t="shared" si="866"/>
        <v>_0</v>
      </c>
      <c r="BJ5019" t="str">
        <f t="shared" si="867"/>
        <v>_</v>
      </c>
      <c r="BK5019" t="str">
        <f>IF(ISERROR(MATCH(LEFT(C5019,5)&amp;B5019&amp;"_"&amp;A5019,$BK$1:BK5018,0)),LEFT(C5019,5)&amp;B5019&amp;"_"&amp;A5019,"")</f>
        <v/>
      </c>
      <c r="BL5019">
        <f>COUNTIFS($B$1:B5019,B5019)-COUNTIFS($B$1:B5019,B5019,$BK$1:BK5019,"")</f>
        <v>0</v>
      </c>
      <c r="BM5019" t="str">
        <f t="shared" si="868"/>
        <v/>
      </c>
    </row>
    <row r="5020" spans="51:65" x14ac:dyDescent="0.25">
      <c r="AY5020" t="str">
        <f t="shared" si="858"/>
        <v/>
      </c>
      <c r="AZ5020">
        <f t="shared" si="859"/>
        <v>0</v>
      </c>
      <c r="BA5020" t="str">
        <f t="shared" si="860"/>
        <v>QB</v>
      </c>
      <c r="BB5020" t="str">
        <f t="shared" si="861"/>
        <v>_</v>
      </c>
      <c r="BC5020" t="str">
        <f t="shared" si="862"/>
        <v>ru</v>
      </c>
      <c r="BD5020">
        <f>COUNTIFS($BB$1:BB5020,BB5020,$BC$1:BC5020,"ru")</f>
        <v>3144</v>
      </c>
      <c r="BE5020" t="str">
        <f t="shared" si="863"/>
        <v>re</v>
      </c>
      <c r="BF5020">
        <f>COUNTIFS($BB$1:BB5020,BB5020,$BE$1:BE5020,"re")</f>
        <v>3144</v>
      </c>
      <c r="BG5020" t="str">
        <f t="shared" si="864"/>
        <v>ru3144_</v>
      </c>
      <c r="BH5020" t="str">
        <f t="shared" si="865"/>
        <v>re3144_</v>
      </c>
      <c r="BI5020" t="str">
        <f t="shared" si="866"/>
        <v>_0</v>
      </c>
      <c r="BJ5020" t="str">
        <f t="shared" si="867"/>
        <v>_</v>
      </c>
      <c r="BK5020" t="str">
        <f>IF(ISERROR(MATCH(LEFT(C5020,5)&amp;B5020&amp;"_"&amp;A5020,$BK$1:BK5019,0)),LEFT(C5020,5)&amp;B5020&amp;"_"&amp;A5020,"")</f>
        <v/>
      </c>
      <c r="BL5020">
        <f>COUNTIFS($B$1:B5020,B5020)-COUNTIFS($B$1:B5020,B5020,$BK$1:BK5020,"")</f>
        <v>0</v>
      </c>
      <c r="BM5020" t="str">
        <f t="shared" si="868"/>
        <v/>
      </c>
    </row>
    <row r="5021" spans="51:65" x14ac:dyDescent="0.25">
      <c r="AY5021" t="str">
        <f t="shared" si="858"/>
        <v/>
      </c>
      <c r="AZ5021">
        <f t="shared" si="859"/>
        <v>0</v>
      </c>
      <c r="BA5021" t="str">
        <f t="shared" si="860"/>
        <v>QB</v>
      </c>
      <c r="BB5021" t="str">
        <f t="shared" si="861"/>
        <v>_</v>
      </c>
      <c r="BC5021" t="str">
        <f t="shared" si="862"/>
        <v>ru</v>
      </c>
      <c r="BD5021">
        <f>COUNTIFS($BB$1:BB5021,BB5021,$BC$1:BC5021,"ru")</f>
        <v>3145</v>
      </c>
      <c r="BE5021" t="str">
        <f t="shared" si="863"/>
        <v>re</v>
      </c>
      <c r="BF5021">
        <f>COUNTIFS($BB$1:BB5021,BB5021,$BE$1:BE5021,"re")</f>
        <v>3145</v>
      </c>
      <c r="BG5021" t="str">
        <f t="shared" si="864"/>
        <v>ru3145_</v>
      </c>
      <c r="BH5021" t="str">
        <f t="shared" si="865"/>
        <v>re3145_</v>
      </c>
      <c r="BI5021" t="str">
        <f t="shared" si="866"/>
        <v>_0</v>
      </c>
      <c r="BJ5021" t="str">
        <f t="shared" si="867"/>
        <v>_</v>
      </c>
      <c r="BK5021" t="str">
        <f>IF(ISERROR(MATCH(LEFT(C5021,5)&amp;B5021&amp;"_"&amp;A5021,$BK$1:BK5020,0)),LEFT(C5021,5)&amp;B5021&amp;"_"&amp;A5021,"")</f>
        <v/>
      </c>
      <c r="BL5021">
        <f>COUNTIFS($B$1:B5021,B5021)-COUNTIFS($B$1:B5021,B5021,$BK$1:BK5021,"")</f>
        <v>0</v>
      </c>
      <c r="BM5021" t="str">
        <f t="shared" si="868"/>
        <v/>
      </c>
    </row>
    <row r="5022" spans="51:65" x14ac:dyDescent="0.25">
      <c r="AY5022" t="str">
        <f t="shared" si="858"/>
        <v/>
      </c>
      <c r="AZ5022">
        <f t="shared" si="859"/>
        <v>0</v>
      </c>
      <c r="BA5022" t="str">
        <f t="shared" si="860"/>
        <v>QB</v>
      </c>
      <c r="BB5022" t="str">
        <f t="shared" si="861"/>
        <v>_</v>
      </c>
      <c r="BC5022" t="str">
        <f t="shared" si="862"/>
        <v>ru</v>
      </c>
      <c r="BD5022">
        <f>COUNTIFS($BB$1:BB5022,BB5022,$BC$1:BC5022,"ru")</f>
        <v>3146</v>
      </c>
      <c r="BE5022" t="str">
        <f t="shared" si="863"/>
        <v>re</v>
      </c>
      <c r="BF5022">
        <f>COUNTIFS($BB$1:BB5022,BB5022,$BE$1:BE5022,"re")</f>
        <v>3146</v>
      </c>
      <c r="BG5022" t="str">
        <f t="shared" si="864"/>
        <v>ru3146_</v>
      </c>
      <c r="BH5022" t="str">
        <f t="shared" si="865"/>
        <v>re3146_</v>
      </c>
      <c r="BI5022" t="str">
        <f t="shared" si="866"/>
        <v>_0</v>
      </c>
      <c r="BJ5022" t="str">
        <f t="shared" si="867"/>
        <v>_</v>
      </c>
      <c r="BK5022" t="str">
        <f>IF(ISERROR(MATCH(LEFT(C5022,5)&amp;B5022&amp;"_"&amp;A5022,$BK$1:BK5021,0)),LEFT(C5022,5)&amp;B5022&amp;"_"&amp;A5022,"")</f>
        <v/>
      </c>
      <c r="BL5022">
        <f>COUNTIFS($B$1:B5022,B5022)-COUNTIFS($B$1:B5022,B5022,$BK$1:BK5022,"")</f>
        <v>0</v>
      </c>
      <c r="BM5022" t="str">
        <f t="shared" si="868"/>
        <v/>
      </c>
    </row>
    <row r="5023" spans="51:65" x14ac:dyDescent="0.25">
      <c r="AY5023" t="str">
        <f t="shared" si="858"/>
        <v/>
      </c>
      <c r="AZ5023">
        <f t="shared" si="859"/>
        <v>0</v>
      </c>
      <c r="BA5023" t="str">
        <f t="shared" si="860"/>
        <v>QB</v>
      </c>
      <c r="BB5023" t="str">
        <f t="shared" si="861"/>
        <v>_</v>
      </c>
      <c r="BC5023" t="str">
        <f t="shared" si="862"/>
        <v>ru</v>
      </c>
      <c r="BD5023">
        <f>COUNTIFS($BB$1:BB5023,BB5023,$BC$1:BC5023,"ru")</f>
        <v>3147</v>
      </c>
      <c r="BE5023" t="str">
        <f t="shared" si="863"/>
        <v>re</v>
      </c>
      <c r="BF5023">
        <f>COUNTIFS($BB$1:BB5023,BB5023,$BE$1:BE5023,"re")</f>
        <v>3147</v>
      </c>
      <c r="BG5023" t="str">
        <f t="shared" si="864"/>
        <v>ru3147_</v>
      </c>
      <c r="BH5023" t="str">
        <f t="shared" si="865"/>
        <v>re3147_</v>
      </c>
      <c r="BI5023" t="str">
        <f t="shared" si="866"/>
        <v>_0</v>
      </c>
      <c r="BJ5023" t="str">
        <f t="shared" si="867"/>
        <v>_</v>
      </c>
      <c r="BK5023" t="str">
        <f>IF(ISERROR(MATCH(LEFT(C5023,5)&amp;B5023&amp;"_"&amp;A5023,$BK$1:BK5022,0)),LEFT(C5023,5)&amp;B5023&amp;"_"&amp;A5023,"")</f>
        <v/>
      </c>
      <c r="BL5023">
        <f>COUNTIFS($B$1:B5023,B5023)-COUNTIFS($B$1:B5023,B5023,$BK$1:BK5023,"")</f>
        <v>0</v>
      </c>
      <c r="BM5023" t="str">
        <f t="shared" si="868"/>
        <v/>
      </c>
    </row>
    <row r="5024" spans="51:65" x14ac:dyDescent="0.25">
      <c r="AY5024" t="str">
        <f t="shared" si="858"/>
        <v/>
      </c>
      <c r="AZ5024">
        <f t="shared" si="859"/>
        <v>0</v>
      </c>
      <c r="BA5024" t="str">
        <f t="shared" si="860"/>
        <v>QB</v>
      </c>
      <c r="BB5024" t="str">
        <f t="shared" si="861"/>
        <v>_</v>
      </c>
      <c r="BC5024" t="str">
        <f t="shared" si="862"/>
        <v>ru</v>
      </c>
      <c r="BD5024">
        <f>COUNTIFS($BB$1:BB5024,BB5024,$BC$1:BC5024,"ru")</f>
        <v>3148</v>
      </c>
      <c r="BE5024" t="str">
        <f t="shared" si="863"/>
        <v>re</v>
      </c>
      <c r="BF5024">
        <f>COUNTIFS($BB$1:BB5024,BB5024,$BE$1:BE5024,"re")</f>
        <v>3148</v>
      </c>
      <c r="BG5024" t="str">
        <f t="shared" si="864"/>
        <v>ru3148_</v>
      </c>
      <c r="BH5024" t="str">
        <f t="shared" si="865"/>
        <v>re3148_</v>
      </c>
      <c r="BI5024" t="str">
        <f t="shared" si="866"/>
        <v>_0</v>
      </c>
      <c r="BJ5024" t="str">
        <f t="shared" si="867"/>
        <v>_</v>
      </c>
      <c r="BK5024" t="str">
        <f>IF(ISERROR(MATCH(LEFT(C5024,5)&amp;B5024&amp;"_"&amp;A5024,$BK$1:BK5023,0)),LEFT(C5024,5)&amp;B5024&amp;"_"&amp;A5024,"")</f>
        <v/>
      </c>
      <c r="BL5024">
        <f>COUNTIFS($B$1:B5024,B5024)-COUNTIFS($B$1:B5024,B5024,$BK$1:BK5024,"")</f>
        <v>0</v>
      </c>
      <c r="BM5024" t="str">
        <f t="shared" si="868"/>
        <v/>
      </c>
    </row>
    <row r="5025" spans="51:65" x14ac:dyDescent="0.25">
      <c r="AY5025" t="str">
        <f t="shared" si="858"/>
        <v/>
      </c>
      <c r="AZ5025">
        <f t="shared" si="859"/>
        <v>0</v>
      </c>
      <c r="BA5025" t="str">
        <f t="shared" si="860"/>
        <v>QB</v>
      </c>
      <c r="BB5025" t="str">
        <f t="shared" si="861"/>
        <v>_</v>
      </c>
      <c r="BC5025" t="str">
        <f t="shared" si="862"/>
        <v>ru</v>
      </c>
      <c r="BD5025">
        <f>COUNTIFS($BB$1:BB5025,BB5025,$BC$1:BC5025,"ru")</f>
        <v>3149</v>
      </c>
      <c r="BE5025" t="str">
        <f t="shared" si="863"/>
        <v>re</v>
      </c>
      <c r="BF5025">
        <f>COUNTIFS($BB$1:BB5025,BB5025,$BE$1:BE5025,"re")</f>
        <v>3149</v>
      </c>
      <c r="BG5025" t="str">
        <f t="shared" si="864"/>
        <v>ru3149_</v>
      </c>
      <c r="BH5025" t="str">
        <f t="shared" si="865"/>
        <v>re3149_</v>
      </c>
      <c r="BI5025" t="str">
        <f t="shared" si="866"/>
        <v>_0</v>
      </c>
      <c r="BJ5025" t="str">
        <f t="shared" si="867"/>
        <v>_</v>
      </c>
      <c r="BK5025" t="str">
        <f>IF(ISERROR(MATCH(LEFT(C5025,5)&amp;B5025&amp;"_"&amp;A5025,$BK$1:BK5024,0)),LEFT(C5025,5)&amp;B5025&amp;"_"&amp;A5025,"")</f>
        <v/>
      </c>
      <c r="BL5025">
        <f>COUNTIFS($B$1:B5025,B5025)-COUNTIFS($B$1:B5025,B5025,$BK$1:BK5025,"")</f>
        <v>0</v>
      </c>
      <c r="BM5025" t="str">
        <f t="shared" si="868"/>
        <v/>
      </c>
    </row>
    <row r="5026" spans="51:65" x14ac:dyDescent="0.25">
      <c r="AY5026" t="str">
        <f t="shared" si="858"/>
        <v/>
      </c>
      <c r="AZ5026">
        <f t="shared" si="859"/>
        <v>0</v>
      </c>
      <c r="BA5026" t="str">
        <f t="shared" si="860"/>
        <v>QB</v>
      </c>
      <c r="BB5026" t="str">
        <f t="shared" si="861"/>
        <v>_</v>
      </c>
      <c r="BC5026" t="str">
        <f t="shared" si="862"/>
        <v>ru</v>
      </c>
      <c r="BD5026">
        <f>COUNTIFS($BB$1:BB5026,BB5026,$BC$1:BC5026,"ru")</f>
        <v>3150</v>
      </c>
      <c r="BE5026" t="str">
        <f t="shared" si="863"/>
        <v>re</v>
      </c>
      <c r="BF5026">
        <f>COUNTIFS($BB$1:BB5026,BB5026,$BE$1:BE5026,"re")</f>
        <v>3150</v>
      </c>
      <c r="BG5026" t="str">
        <f t="shared" si="864"/>
        <v>ru3150_</v>
      </c>
      <c r="BH5026" t="str">
        <f t="shared" si="865"/>
        <v>re3150_</v>
      </c>
      <c r="BI5026" t="str">
        <f t="shared" si="866"/>
        <v>_0</v>
      </c>
      <c r="BJ5026" t="str">
        <f t="shared" si="867"/>
        <v>_</v>
      </c>
      <c r="BK5026" t="str">
        <f>IF(ISERROR(MATCH(LEFT(C5026,5)&amp;B5026&amp;"_"&amp;A5026,$BK$1:BK5025,0)),LEFT(C5026,5)&amp;B5026&amp;"_"&amp;A5026,"")</f>
        <v/>
      </c>
      <c r="BL5026">
        <f>COUNTIFS($B$1:B5026,B5026)-COUNTIFS($B$1:B5026,B5026,$BK$1:BK5026,"")</f>
        <v>0</v>
      </c>
      <c r="BM5026" t="str">
        <f t="shared" si="868"/>
        <v/>
      </c>
    </row>
    <row r="5027" spans="51:65" x14ac:dyDescent="0.25">
      <c r="AY5027" t="str">
        <f t="shared" si="858"/>
        <v/>
      </c>
      <c r="AZ5027">
        <f t="shared" si="859"/>
        <v>0</v>
      </c>
      <c r="BA5027" t="str">
        <f t="shared" si="860"/>
        <v>QB</v>
      </c>
      <c r="BB5027" t="str">
        <f t="shared" si="861"/>
        <v>_</v>
      </c>
      <c r="BC5027" t="str">
        <f t="shared" si="862"/>
        <v>ru</v>
      </c>
      <c r="BD5027">
        <f>COUNTIFS($BB$1:BB5027,BB5027,$BC$1:BC5027,"ru")</f>
        <v>3151</v>
      </c>
      <c r="BE5027" t="str">
        <f t="shared" si="863"/>
        <v>re</v>
      </c>
      <c r="BF5027">
        <f>COUNTIFS($BB$1:BB5027,BB5027,$BE$1:BE5027,"re")</f>
        <v>3151</v>
      </c>
      <c r="BG5027" t="str">
        <f t="shared" si="864"/>
        <v>ru3151_</v>
      </c>
      <c r="BH5027" t="str">
        <f t="shared" si="865"/>
        <v>re3151_</v>
      </c>
      <c r="BI5027" t="str">
        <f t="shared" si="866"/>
        <v>_0</v>
      </c>
      <c r="BJ5027" t="str">
        <f t="shared" si="867"/>
        <v>_</v>
      </c>
      <c r="BK5027" t="str">
        <f>IF(ISERROR(MATCH(LEFT(C5027,5)&amp;B5027&amp;"_"&amp;A5027,$BK$1:BK5026,0)),LEFT(C5027,5)&amp;B5027&amp;"_"&amp;A5027,"")</f>
        <v/>
      </c>
      <c r="BL5027">
        <f>COUNTIFS($B$1:B5027,B5027)-COUNTIFS($B$1:B5027,B5027,$BK$1:BK5027,"")</f>
        <v>0</v>
      </c>
      <c r="BM5027" t="str">
        <f t="shared" si="868"/>
        <v/>
      </c>
    </row>
    <row r="5028" spans="51:65" x14ac:dyDescent="0.25">
      <c r="AY5028" t="str">
        <f t="shared" ref="AY5028:AY5091" si="869">IF(ISNUMBER(AP5028),LEFT(C5028,7)&amp;"_"&amp;B5028,"")</f>
        <v/>
      </c>
      <c r="AZ5028">
        <f t="shared" ref="AZ5028:AZ5091" si="870">A5028</f>
        <v>0</v>
      </c>
      <c r="BA5028" t="str">
        <f t="shared" ref="BA5028:BA5091" si="871">IF(G5028="NA","","QB")</f>
        <v>QB</v>
      </c>
      <c r="BB5028" t="str">
        <f t="shared" ref="BB5028:BB5091" si="872">LEFT(C5028,7)&amp;"_"&amp;B5028</f>
        <v>_</v>
      </c>
      <c r="BC5028" t="str">
        <f t="shared" ref="BC5028:BC5091" si="873">IF(X5028="NA","","ru")</f>
        <v>ru</v>
      </c>
      <c r="BD5028">
        <f>COUNTIFS($BB$1:BB5028,BB5028,$BC$1:BC5028,"ru")</f>
        <v>3152</v>
      </c>
      <c r="BE5028" t="str">
        <f t="shared" ref="BE5028:BE5091" si="874">IF(AD5028="NA","","re")</f>
        <v>re</v>
      </c>
      <c r="BF5028">
        <f>COUNTIFS($BB$1:BB5028,BB5028,$BE$1:BE5028,"re")</f>
        <v>3152</v>
      </c>
      <c r="BG5028" t="str">
        <f t="shared" ref="BG5028:BG5091" si="875">BC5028&amp;BD5028&amp;$BB5028</f>
        <v>ru3152_</v>
      </c>
      <c r="BH5028" t="str">
        <f t="shared" ref="BH5028:BH5091" si="876">BE5028&amp;BF5028&amp;$BB5028</f>
        <v>re3152_</v>
      </c>
      <c r="BI5028" t="str">
        <f t="shared" ref="BI5028:BI5091" si="877">BB5028&amp;AZ5028</f>
        <v>_0</v>
      </c>
      <c r="BJ5028" t="str">
        <f t="shared" si="867"/>
        <v>_</v>
      </c>
      <c r="BK5028" t="str">
        <f>IF(ISERROR(MATCH(LEFT(C5028,5)&amp;B5028&amp;"_"&amp;A5028,$BK$1:BK5027,0)),LEFT(C5028,5)&amp;B5028&amp;"_"&amp;A5028,"")</f>
        <v/>
      </c>
      <c r="BL5028">
        <f>COUNTIFS($B$1:B5028,B5028)-COUNTIFS($B$1:B5028,B5028,$BK$1:BK5028,"")</f>
        <v>0</v>
      </c>
      <c r="BM5028" t="str">
        <f t="shared" si="868"/>
        <v/>
      </c>
    </row>
    <row r="5029" spans="51:65" x14ac:dyDescent="0.25">
      <c r="AY5029" t="str">
        <f t="shared" si="869"/>
        <v/>
      </c>
      <c r="AZ5029">
        <f t="shared" si="870"/>
        <v>0</v>
      </c>
      <c r="BA5029" t="str">
        <f t="shared" si="871"/>
        <v>QB</v>
      </c>
      <c r="BB5029" t="str">
        <f t="shared" si="872"/>
        <v>_</v>
      </c>
      <c r="BC5029" t="str">
        <f t="shared" si="873"/>
        <v>ru</v>
      </c>
      <c r="BD5029">
        <f>COUNTIFS($BB$1:BB5029,BB5029,$BC$1:BC5029,"ru")</f>
        <v>3153</v>
      </c>
      <c r="BE5029" t="str">
        <f t="shared" si="874"/>
        <v>re</v>
      </c>
      <c r="BF5029">
        <f>COUNTIFS($BB$1:BB5029,BB5029,$BE$1:BE5029,"re")</f>
        <v>3153</v>
      </c>
      <c r="BG5029" t="str">
        <f t="shared" si="875"/>
        <v>ru3153_</v>
      </c>
      <c r="BH5029" t="str">
        <f t="shared" si="876"/>
        <v>re3153_</v>
      </c>
      <c r="BI5029" t="str">
        <f t="shared" si="877"/>
        <v>_0</v>
      </c>
      <c r="BJ5029" t="str">
        <f t="shared" si="867"/>
        <v>_</v>
      </c>
      <c r="BK5029" t="str">
        <f>IF(ISERROR(MATCH(LEFT(C5029,5)&amp;B5029&amp;"_"&amp;A5029,$BK$1:BK5028,0)),LEFT(C5029,5)&amp;B5029&amp;"_"&amp;A5029,"")</f>
        <v/>
      </c>
      <c r="BL5029">
        <f>COUNTIFS($B$1:B5029,B5029)-COUNTIFS($B$1:B5029,B5029,$BK$1:BK5029,"")</f>
        <v>0</v>
      </c>
      <c r="BM5029" t="str">
        <f t="shared" si="868"/>
        <v/>
      </c>
    </row>
    <row r="5030" spans="51:65" x14ac:dyDescent="0.25">
      <c r="AY5030" t="str">
        <f t="shared" si="869"/>
        <v/>
      </c>
      <c r="AZ5030">
        <f t="shared" si="870"/>
        <v>0</v>
      </c>
      <c r="BA5030" t="str">
        <f t="shared" si="871"/>
        <v>QB</v>
      </c>
      <c r="BB5030" t="str">
        <f t="shared" si="872"/>
        <v>_</v>
      </c>
      <c r="BC5030" t="str">
        <f t="shared" si="873"/>
        <v>ru</v>
      </c>
      <c r="BD5030">
        <f>COUNTIFS($BB$1:BB5030,BB5030,$BC$1:BC5030,"ru")</f>
        <v>3154</v>
      </c>
      <c r="BE5030" t="str">
        <f t="shared" si="874"/>
        <v>re</v>
      </c>
      <c r="BF5030">
        <f>COUNTIFS($BB$1:BB5030,BB5030,$BE$1:BE5030,"re")</f>
        <v>3154</v>
      </c>
      <c r="BG5030" t="str">
        <f t="shared" si="875"/>
        <v>ru3154_</v>
      </c>
      <c r="BH5030" t="str">
        <f t="shared" si="876"/>
        <v>re3154_</v>
      </c>
      <c r="BI5030" t="str">
        <f t="shared" si="877"/>
        <v>_0</v>
      </c>
      <c r="BJ5030" t="str">
        <f t="shared" si="867"/>
        <v>_</v>
      </c>
      <c r="BK5030" t="str">
        <f>IF(ISERROR(MATCH(LEFT(C5030,5)&amp;B5030&amp;"_"&amp;A5030,$BK$1:BK5029,0)),LEFT(C5030,5)&amp;B5030&amp;"_"&amp;A5030,"")</f>
        <v/>
      </c>
      <c r="BL5030">
        <f>COUNTIFS($B$1:B5030,B5030)-COUNTIFS($B$1:B5030,B5030,$BK$1:BK5030,"")</f>
        <v>0</v>
      </c>
      <c r="BM5030" t="str">
        <f t="shared" si="868"/>
        <v/>
      </c>
    </row>
    <row r="5031" spans="51:65" x14ac:dyDescent="0.25">
      <c r="AY5031" t="str">
        <f t="shared" si="869"/>
        <v/>
      </c>
      <c r="AZ5031">
        <f t="shared" si="870"/>
        <v>0</v>
      </c>
      <c r="BA5031" t="str">
        <f t="shared" si="871"/>
        <v>QB</v>
      </c>
      <c r="BB5031" t="str">
        <f t="shared" si="872"/>
        <v>_</v>
      </c>
      <c r="BC5031" t="str">
        <f t="shared" si="873"/>
        <v>ru</v>
      </c>
      <c r="BD5031">
        <f>COUNTIFS($BB$1:BB5031,BB5031,$BC$1:BC5031,"ru")</f>
        <v>3155</v>
      </c>
      <c r="BE5031" t="str">
        <f t="shared" si="874"/>
        <v>re</v>
      </c>
      <c r="BF5031">
        <f>COUNTIFS($BB$1:BB5031,BB5031,$BE$1:BE5031,"re")</f>
        <v>3155</v>
      </c>
      <c r="BG5031" t="str">
        <f t="shared" si="875"/>
        <v>ru3155_</v>
      </c>
      <c r="BH5031" t="str">
        <f t="shared" si="876"/>
        <v>re3155_</v>
      </c>
      <c r="BI5031" t="str">
        <f t="shared" si="877"/>
        <v>_0</v>
      </c>
      <c r="BJ5031" t="str">
        <f t="shared" si="867"/>
        <v>_</v>
      </c>
      <c r="BK5031" t="str">
        <f>IF(ISERROR(MATCH(LEFT(C5031,5)&amp;B5031&amp;"_"&amp;A5031,$BK$1:BK5030,0)),LEFT(C5031,5)&amp;B5031&amp;"_"&amp;A5031,"")</f>
        <v/>
      </c>
      <c r="BL5031">
        <f>COUNTIFS($B$1:B5031,B5031)-COUNTIFS($B$1:B5031,B5031,$BK$1:BK5031,"")</f>
        <v>0</v>
      </c>
      <c r="BM5031" t="str">
        <f t="shared" si="868"/>
        <v/>
      </c>
    </row>
    <row r="5032" spans="51:65" x14ac:dyDescent="0.25">
      <c r="AY5032" t="str">
        <f t="shared" si="869"/>
        <v/>
      </c>
      <c r="AZ5032">
        <f t="shared" si="870"/>
        <v>0</v>
      </c>
      <c r="BA5032" t="str">
        <f t="shared" si="871"/>
        <v>QB</v>
      </c>
      <c r="BB5032" t="str">
        <f t="shared" si="872"/>
        <v>_</v>
      </c>
      <c r="BC5032" t="str">
        <f t="shared" si="873"/>
        <v>ru</v>
      </c>
      <c r="BD5032">
        <f>COUNTIFS($BB$1:BB5032,BB5032,$BC$1:BC5032,"ru")</f>
        <v>3156</v>
      </c>
      <c r="BE5032" t="str">
        <f t="shared" si="874"/>
        <v>re</v>
      </c>
      <c r="BF5032">
        <f>COUNTIFS($BB$1:BB5032,BB5032,$BE$1:BE5032,"re")</f>
        <v>3156</v>
      </c>
      <c r="BG5032" t="str">
        <f t="shared" si="875"/>
        <v>ru3156_</v>
      </c>
      <c r="BH5032" t="str">
        <f t="shared" si="876"/>
        <v>re3156_</v>
      </c>
      <c r="BI5032" t="str">
        <f t="shared" si="877"/>
        <v>_0</v>
      </c>
      <c r="BJ5032" t="str">
        <f t="shared" si="867"/>
        <v>_</v>
      </c>
      <c r="BK5032" t="str">
        <f>IF(ISERROR(MATCH(LEFT(C5032,5)&amp;B5032&amp;"_"&amp;A5032,$BK$1:BK5031,0)),LEFT(C5032,5)&amp;B5032&amp;"_"&amp;A5032,"")</f>
        <v/>
      </c>
      <c r="BL5032">
        <f>COUNTIFS($B$1:B5032,B5032)-COUNTIFS($B$1:B5032,B5032,$BK$1:BK5032,"")</f>
        <v>0</v>
      </c>
      <c r="BM5032" t="str">
        <f t="shared" si="868"/>
        <v/>
      </c>
    </row>
    <row r="5033" spans="51:65" x14ac:dyDescent="0.25">
      <c r="AY5033" t="str">
        <f t="shared" si="869"/>
        <v/>
      </c>
      <c r="AZ5033">
        <f t="shared" si="870"/>
        <v>0</v>
      </c>
      <c r="BA5033" t="str">
        <f t="shared" si="871"/>
        <v>QB</v>
      </c>
      <c r="BB5033" t="str">
        <f t="shared" si="872"/>
        <v>_</v>
      </c>
      <c r="BC5033" t="str">
        <f t="shared" si="873"/>
        <v>ru</v>
      </c>
      <c r="BD5033">
        <f>COUNTIFS($BB$1:BB5033,BB5033,$BC$1:BC5033,"ru")</f>
        <v>3157</v>
      </c>
      <c r="BE5033" t="str">
        <f t="shared" si="874"/>
        <v>re</v>
      </c>
      <c r="BF5033">
        <f>COUNTIFS($BB$1:BB5033,BB5033,$BE$1:BE5033,"re")</f>
        <v>3157</v>
      </c>
      <c r="BG5033" t="str">
        <f t="shared" si="875"/>
        <v>ru3157_</v>
      </c>
      <c r="BH5033" t="str">
        <f t="shared" si="876"/>
        <v>re3157_</v>
      </c>
      <c r="BI5033" t="str">
        <f t="shared" si="877"/>
        <v>_0</v>
      </c>
      <c r="BJ5033" t="str">
        <f t="shared" si="867"/>
        <v>_</v>
      </c>
      <c r="BK5033" t="str">
        <f>IF(ISERROR(MATCH(LEFT(C5033,5)&amp;B5033&amp;"_"&amp;A5033,$BK$1:BK5032,0)),LEFT(C5033,5)&amp;B5033&amp;"_"&amp;A5033,"")</f>
        <v/>
      </c>
      <c r="BL5033">
        <f>COUNTIFS($B$1:B5033,B5033)-COUNTIFS($B$1:B5033,B5033,$BK$1:BK5033,"")</f>
        <v>0</v>
      </c>
      <c r="BM5033" t="str">
        <f t="shared" si="868"/>
        <v/>
      </c>
    </row>
    <row r="5034" spans="51:65" x14ac:dyDescent="0.25">
      <c r="AY5034" t="str">
        <f t="shared" si="869"/>
        <v/>
      </c>
      <c r="AZ5034">
        <f t="shared" si="870"/>
        <v>0</v>
      </c>
      <c r="BA5034" t="str">
        <f t="shared" si="871"/>
        <v>QB</v>
      </c>
      <c r="BB5034" t="str">
        <f t="shared" si="872"/>
        <v>_</v>
      </c>
      <c r="BC5034" t="str">
        <f t="shared" si="873"/>
        <v>ru</v>
      </c>
      <c r="BD5034">
        <f>COUNTIFS($BB$1:BB5034,BB5034,$BC$1:BC5034,"ru")</f>
        <v>3158</v>
      </c>
      <c r="BE5034" t="str">
        <f t="shared" si="874"/>
        <v>re</v>
      </c>
      <c r="BF5034">
        <f>COUNTIFS($BB$1:BB5034,BB5034,$BE$1:BE5034,"re")</f>
        <v>3158</v>
      </c>
      <c r="BG5034" t="str">
        <f t="shared" si="875"/>
        <v>ru3158_</v>
      </c>
      <c r="BH5034" t="str">
        <f t="shared" si="876"/>
        <v>re3158_</v>
      </c>
      <c r="BI5034" t="str">
        <f t="shared" si="877"/>
        <v>_0</v>
      </c>
      <c r="BJ5034" t="str">
        <f t="shared" si="867"/>
        <v>_</v>
      </c>
      <c r="BK5034" t="str">
        <f>IF(ISERROR(MATCH(LEFT(C5034,5)&amp;B5034&amp;"_"&amp;A5034,$BK$1:BK5033,0)),LEFT(C5034,5)&amp;B5034&amp;"_"&amp;A5034,"")</f>
        <v/>
      </c>
      <c r="BL5034">
        <f>COUNTIFS($B$1:B5034,B5034)-COUNTIFS($B$1:B5034,B5034,$BK$1:BK5034,"")</f>
        <v>0</v>
      </c>
      <c r="BM5034" t="str">
        <f t="shared" si="868"/>
        <v/>
      </c>
    </row>
    <row r="5035" spans="51:65" x14ac:dyDescent="0.25">
      <c r="AY5035" t="str">
        <f t="shared" si="869"/>
        <v/>
      </c>
      <c r="AZ5035">
        <f t="shared" si="870"/>
        <v>0</v>
      </c>
      <c r="BA5035" t="str">
        <f t="shared" si="871"/>
        <v>QB</v>
      </c>
      <c r="BB5035" t="str">
        <f t="shared" si="872"/>
        <v>_</v>
      </c>
      <c r="BC5035" t="str">
        <f t="shared" si="873"/>
        <v>ru</v>
      </c>
      <c r="BD5035">
        <f>COUNTIFS($BB$1:BB5035,BB5035,$BC$1:BC5035,"ru")</f>
        <v>3159</v>
      </c>
      <c r="BE5035" t="str">
        <f t="shared" si="874"/>
        <v>re</v>
      </c>
      <c r="BF5035">
        <f>COUNTIFS($BB$1:BB5035,BB5035,$BE$1:BE5035,"re")</f>
        <v>3159</v>
      </c>
      <c r="BG5035" t="str">
        <f t="shared" si="875"/>
        <v>ru3159_</v>
      </c>
      <c r="BH5035" t="str">
        <f t="shared" si="876"/>
        <v>re3159_</v>
      </c>
      <c r="BI5035" t="str">
        <f t="shared" si="877"/>
        <v>_0</v>
      </c>
      <c r="BJ5035" t="str">
        <f t="shared" si="867"/>
        <v>_</v>
      </c>
      <c r="BK5035" t="str">
        <f>IF(ISERROR(MATCH(LEFT(C5035,5)&amp;B5035&amp;"_"&amp;A5035,$BK$1:BK5034,0)),LEFT(C5035,5)&amp;B5035&amp;"_"&amp;A5035,"")</f>
        <v/>
      </c>
      <c r="BL5035">
        <f>COUNTIFS($B$1:B5035,B5035)-COUNTIFS($B$1:B5035,B5035,$BK$1:BK5035,"")</f>
        <v>0</v>
      </c>
      <c r="BM5035" t="str">
        <f t="shared" si="868"/>
        <v/>
      </c>
    </row>
    <row r="5036" spans="51:65" x14ac:dyDescent="0.25">
      <c r="AY5036" t="str">
        <f t="shared" si="869"/>
        <v/>
      </c>
      <c r="AZ5036">
        <f t="shared" si="870"/>
        <v>0</v>
      </c>
      <c r="BA5036" t="str">
        <f t="shared" si="871"/>
        <v>QB</v>
      </c>
      <c r="BB5036" t="str">
        <f t="shared" si="872"/>
        <v>_</v>
      </c>
      <c r="BC5036" t="str">
        <f t="shared" si="873"/>
        <v>ru</v>
      </c>
      <c r="BD5036">
        <f>COUNTIFS($BB$1:BB5036,BB5036,$BC$1:BC5036,"ru")</f>
        <v>3160</v>
      </c>
      <c r="BE5036" t="str">
        <f t="shared" si="874"/>
        <v>re</v>
      </c>
      <c r="BF5036">
        <f>COUNTIFS($BB$1:BB5036,BB5036,$BE$1:BE5036,"re")</f>
        <v>3160</v>
      </c>
      <c r="BG5036" t="str">
        <f t="shared" si="875"/>
        <v>ru3160_</v>
      </c>
      <c r="BH5036" t="str">
        <f t="shared" si="876"/>
        <v>re3160_</v>
      </c>
      <c r="BI5036" t="str">
        <f t="shared" si="877"/>
        <v>_0</v>
      </c>
      <c r="BJ5036" t="str">
        <f t="shared" si="867"/>
        <v>_</v>
      </c>
      <c r="BK5036" t="str">
        <f>IF(ISERROR(MATCH(LEFT(C5036,5)&amp;B5036&amp;"_"&amp;A5036,$BK$1:BK5035,0)),LEFT(C5036,5)&amp;B5036&amp;"_"&amp;A5036,"")</f>
        <v/>
      </c>
      <c r="BL5036">
        <f>COUNTIFS($B$1:B5036,B5036)-COUNTIFS($B$1:B5036,B5036,$BK$1:BK5036,"")</f>
        <v>0</v>
      </c>
      <c r="BM5036" t="str">
        <f t="shared" si="868"/>
        <v/>
      </c>
    </row>
    <row r="5037" spans="51:65" x14ac:dyDescent="0.25">
      <c r="AY5037" t="str">
        <f t="shared" si="869"/>
        <v/>
      </c>
      <c r="AZ5037">
        <f t="shared" si="870"/>
        <v>0</v>
      </c>
      <c r="BA5037" t="str">
        <f t="shared" si="871"/>
        <v>QB</v>
      </c>
      <c r="BB5037" t="str">
        <f t="shared" si="872"/>
        <v>_</v>
      </c>
      <c r="BC5037" t="str">
        <f t="shared" si="873"/>
        <v>ru</v>
      </c>
      <c r="BD5037">
        <f>COUNTIFS($BB$1:BB5037,BB5037,$BC$1:BC5037,"ru")</f>
        <v>3161</v>
      </c>
      <c r="BE5037" t="str">
        <f t="shared" si="874"/>
        <v>re</v>
      </c>
      <c r="BF5037">
        <f>COUNTIFS($BB$1:BB5037,BB5037,$BE$1:BE5037,"re")</f>
        <v>3161</v>
      </c>
      <c r="BG5037" t="str">
        <f t="shared" si="875"/>
        <v>ru3161_</v>
      </c>
      <c r="BH5037" t="str">
        <f t="shared" si="876"/>
        <v>re3161_</v>
      </c>
      <c r="BI5037" t="str">
        <f t="shared" si="877"/>
        <v>_0</v>
      </c>
      <c r="BJ5037" t="str">
        <f t="shared" si="867"/>
        <v>_</v>
      </c>
      <c r="BK5037" t="str">
        <f>IF(ISERROR(MATCH(LEFT(C5037,5)&amp;B5037&amp;"_"&amp;A5037,$BK$1:BK5036,0)),LEFT(C5037,5)&amp;B5037&amp;"_"&amp;A5037,"")</f>
        <v/>
      </c>
      <c r="BL5037">
        <f>COUNTIFS($B$1:B5037,B5037)-COUNTIFS($B$1:B5037,B5037,$BK$1:BK5037,"")</f>
        <v>0</v>
      </c>
      <c r="BM5037" t="str">
        <f t="shared" si="868"/>
        <v/>
      </c>
    </row>
    <row r="5038" spans="51:65" x14ac:dyDescent="0.25">
      <c r="AY5038" t="str">
        <f t="shared" si="869"/>
        <v/>
      </c>
      <c r="AZ5038">
        <f t="shared" si="870"/>
        <v>0</v>
      </c>
      <c r="BA5038" t="str">
        <f t="shared" si="871"/>
        <v>QB</v>
      </c>
      <c r="BB5038" t="str">
        <f t="shared" si="872"/>
        <v>_</v>
      </c>
      <c r="BC5038" t="str">
        <f t="shared" si="873"/>
        <v>ru</v>
      </c>
      <c r="BD5038">
        <f>COUNTIFS($BB$1:BB5038,BB5038,$BC$1:BC5038,"ru")</f>
        <v>3162</v>
      </c>
      <c r="BE5038" t="str">
        <f t="shared" si="874"/>
        <v>re</v>
      </c>
      <c r="BF5038">
        <f>COUNTIFS($BB$1:BB5038,BB5038,$BE$1:BE5038,"re")</f>
        <v>3162</v>
      </c>
      <c r="BG5038" t="str">
        <f t="shared" si="875"/>
        <v>ru3162_</v>
      </c>
      <c r="BH5038" t="str">
        <f t="shared" si="876"/>
        <v>re3162_</v>
      </c>
      <c r="BI5038" t="str">
        <f t="shared" si="877"/>
        <v>_0</v>
      </c>
      <c r="BJ5038" t="str">
        <f t="shared" si="867"/>
        <v>_</v>
      </c>
      <c r="BK5038" t="str">
        <f>IF(ISERROR(MATCH(LEFT(C5038,5)&amp;B5038&amp;"_"&amp;A5038,$BK$1:BK5037,0)),LEFT(C5038,5)&amp;B5038&amp;"_"&amp;A5038,"")</f>
        <v/>
      </c>
      <c r="BL5038">
        <f>COUNTIFS($B$1:B5038,B5038)-COUNTIFS($B$1:B5038,B5038,$BK$1:BK5038,"")</f>
        <v>0</v>
      </c>
      <c r="BM5038" t="str">
        <f t="shared" si="868"/>
        <v/>
      </c>
    </row>
    <row r="5039" spans="51:65" x14ac:dyDescent="0.25">
      <c r="AY5039" t="str">
        <f t="shared" si="869"/>
        <v/>
      </c>
      <c r="AZ5039">
        <f t="shared" si="870"/>
        <v>0</v>
      </c>
      <c r="BA5039" t="str">
        <f t="shared" si="871"/>
        <v>QB</v>
      </c>
      <c r="BB5039" t="str">
        <f t="shared" si="872"/>
        <v>_</v>
      </c>
      <c r="BC5039" t="str">
        <f t="shared" si="873"/>
        <v>ru</v>
      </c>
      <c r="BD5039">
        <f>COUNTIFS($BB$1:BB5039,BB5039,$BC$1:BC5039,"ru")</f>
        <v>3163</v>
      </c>
      <c r="BE5039" t="str">
        <f t="shared" si="874"/>
        <v>re</v>
      </c>
      <c r="BF5039">
        <f>COUNTIFS($BB$1:BB5039,BB5039,$BE$1:BE5039,"re")</f>
        <v>3163</v>
      </c>
      <c r="BG5039" t="str">
        <f t="shared" si="875"/>
        <v>ru3163_</v>
      </c>
      <c r="BH5039" t="str">
        <f t="shared" si="876"/>
        <v>re3163_</v>
      </c>
      <c r="BI5039" t="str">
        <f t="shared" si="877"/>
        <v>_0</v>
      </c>
      <c r="BJ5039" t="str">
        <f t="shared" si="867"/>
        <v>_</v>
      </c>
      <c r="BK5039" t="str">
        <f>IF(ISERROR(MATCH(LEFT(C5039,5)&amp;B5039&amp;"_"&amp;A5039,$BK$1:BK5038,0)),LEFT(C5039,5)&amp;B5039&amp;"_"&amp;A5039,"")</f>
        <v/>
      </c>
      <c r="BL5039">
        <f>COUNTIFS($B$1:B5039,B5039)-COUNTIFS($B$1:B5039,B5039,$BK$1:BK5039,"")</f>
        <v>0</v>
      </c>
      <c r="BM5039" t="str">
        <f t="shared" si="868"/>
        <v/>
      </c>
    </row>
    <row r="5040" spans="51:65" x14ac:dyDescent="0.25">
      <c r="AY5040" t="str">
        <f t="shared" si="869"/>
        <v/>
      </c>
      <c r="AZ5040">
        <f t="shared" si="870"/>
        <v>0</v>
      </c>
      <c r="BA5040" t="str">
        <f t="shared" si="871"/>
        <v>QB</v>
      </c>
      <c r="BB5040" t="str">
        <f t="shared" si="872"/>
        <v>_</v>
      </c>
      <c r="BC5040" t="str">
        <f t="shared" si="873"/>
        <v>ru</v>
      </c>
      <c r="BD5040">
        <f>COUNTIFS($BB$1:BB5040,BB5040,$BC$1:BC5040,"ru")</f>
        <v>3164</v>
      </c>
      <c r="BE5040" t="str">
        <f t="shared" si="874"/>
        <v>re</v>
      </c>
      <c r="BF5040">
        <f>COUNTIFS($BB$1:BB5040,BB5040,$BE$1:BE5040,"re")</f>
        <v>3164</v>
      </c>
      <c r="BG5040" t="str">
        <f t="shared" si="875"/>
        <v>ru3164_</v>
      </c>
      <c r="BH5040" t="str">
        <f t="shared" si="876"/>
        <v>re3164_</v>
      </c>
      <c r="BI5040" t="str">
        <f t="shared" si="877"/>
        <v>_0</v>
      </c>
      <c r="BJ5040" t="str">
        <f t="shared" si="867"/>
        <v>_</v>
      </c>
      <c r="BK5040" t="str">
        <f>IF(ISERROR(MATCH(LEFT(C5040,5)&amp;B5040&amp;"_"&amp;A5040,$BK$1:BK5039,0)),LEFT(C5040,5)&amp;B5040&amp;"_"&amp;A5040,"")</f>
        <v/>
      </c>
      <c r="BL5040">
        <f>COUNTIFS($B$1:B5040,B5040)-COUNTIFS($B$1:B5040,B5040,$BK$1:BK5040,"")</f>
        <v>0</v>
      </c>
      <c r="BM5040" t="str">
        <f t="shared" si="868"/>
        <v/>
      </c>
    </row>
    <row r="5041" spans="51:65" x14ac:dyDescent="0.25">
      <c r="AY5041" t="str">
        <f t="shared" si="869"/>
        <v/>
      </c>
      <c r="AZ5041">
        <f t="shared" si="870"/>
        <v>0</v>
      </c>
      <c r="BA5041" t="str">
        <f t="shared" si="871"/>
        <v>QB</v>
      </c>
      <c r="BB5041" t="str">
        <f t="shared" si="872"/>
        <v>_</v>
      </c>
      <c r="BC5041" t="str">
        <f t="shared" si="873"/>
        <v>ru</v>
      </c>
      <c r="BD5041">
        <f>COUNTIFS($BB$1:BB5041,BB5041,$BC$1:BC5041,"ru")</f>
        <v>3165</v>
      </c>
      <c r="BE5041" t="str">
        <f t="shared" si="874"/>
        <v>re</v>
      </c>
      <c r="BF5041">
        <f>COUNTIFS($BB$1:BB5041,BB5041,$BE$1:BE5041,"re")</f>
        <v>3165</v>
      </c>
      <c r="BG5041" t="str">
        <f t="shared" si="875"/>
        <v>ru3165_</v>
      </c>
      <c r="BH5041" t="str">
        <f t="shared" si="876"/>
        <v>re3165_</v>
      </c>
      <c r="BI5041" t="str">
        <f t="shared" si="877"/>
        <v>_0</v>
      </c>
      <c r="BJ5041" t="str">
        <f t="shared" si="867"/>
        <v>_</v>
      </c>
      <c r="BK5041" t="str">
        <f>IF(ISERROR(MATCH(LEFT(C5041,5)&amp;B5041&amp;"_"&amp;A5041,$BK$1:BK5040,0)),LEFT(C5041,5)&amp;B5041&amp;"_"&amp;A5041,"")</f>
        <v/>
      </c>
      <c r="BL5041">
        <f>COUNTIFS($B$1:B5041,B5041)-COUNTIFS($B$1:B5041,B5041,$BK$1:BK5041,"")</f>
        <v>0</v>
      </c>
      <c r="BM5041" t="str">
        <f t="shared" si="868"/>
        <v/>
      </c>
    </row>
    <row r="5042" spans="51:65" x14ac:dyDescent="0.25">
      <c r="AY5042" t="str">
        <f t="shared" si="869"/>
        <v/>
      </c>
      <c r="AZ5042">
        <f t="shared" si="870"/>
        <v>0</v>
      </c>
      <c r="BA5042" t="str">
        <f t="shared" si="871"/>
        <v>QB</v>
      </c>
      <c r="BB5042" t="str">
        <f t="shared" si="872"/>
        <v>_</v>
      </c>
      <c r="BC5042" t="str">
        <f t="shared" si="873"/>
        <v>ru</v>
      </c>
      <c r="BD5042">
        <f>COUNTIFS($BB$1:BB5042,BB5042,$BC$1:BC5042,"ru")</f>
        <v>3166</v>
      </c>
      <c r="BE5042" t="str">
        <f t="shared" si="874"/>
        <v>re</v>
      </c>
      <c r="BF5042">
        <f>COUNTIFS($BB$1:BB5042,BB5042,$BE$1:BE5042,"re")</f>
        <v>3166</v>
      </c>
      <c r="BG5042" t="str">
        <f t="shared" si="875"/>
        <v>ru3166_</v>
      </c>
      <c r="BH5042" t="str">
        <f t="shared" si="876"/>
        <v>re3166_</v>
      </c>
      <c r="BI5042" t="str">
        <f t="shared" si="877"/>
        <v>_0</v>
      </c>
      <c r="BJ5042" t="str">
        <f t="shared" si="867"/>
        <v>_</v>
      </c>
      <c r="BK5042" t="str">
        <f>IF(ISERROR(MATCH(LEFT(C5042,5)&amp;B5042&amp;"_"&amp;A5042,$BK$1:BK5041,0)),LEFT(C5042,5)&amp;B5042&amp;"_"&amp;A5042,"")</f>
        <v/>
      </c>
      <c r="BL5042">
        <f>COUNTIFS($B$1:B5042,B5042)-COUNTIFS($B$1:B5042,B5042,$BK$1:BK5042,"")</f>
        <v>0</v>
      </c>
      <c r="BM5042" t="str">
        <f t="shared" si="868"/>
        <v/>
      </c>
    </row>
    <row r="5043" spans="51:65" x14ac:dyDescent="0.25">
      <c r="AY5043" t="str">
        <f t="shared" si="869"/>
        <v/>
      </c>
      <c r="AZ5043">
        <f t="shared" si="870"/>
        <v>0</v>
      </c>
      <c r="BA5043" t="str">
        <f t="shared" si="871"/>
        <v>QB</v>
      </c>
      <c r="BB5043" t="str">
        <f t="shared" si="872"/>
        <v>_</v>
      </c>
      <c r="BC5043" t="str">
        <f t="shared" si="873"/>
        <v>ru</v>
      </c>
      <c r="BD5043">
        <f>COUNTIFS($BB$1:BB5043,BB5043,$BC$1:BC5043,"ru")</f>
        <v>3167</v>
      </c>
      <c r="BE5043" t="str">
        <f t="shared" si="874"/>
        <v>re</v>
      </c>
      <c r="BF5043">
        <f>COUNTIFS($BB$1:BB5043,BB5043,$BE$1:BE5043,"re")</f>
        <v>3167</v>
      </c>
      <c r="BG5043" t="str">
        <f t="shared" si="875"/>
        <v>ru3167_</v>
      </c>
      <c r="BH5043" t="str">
        <f t="shared" si="876"/>
        <v>re3167_</v>
      </c>
      <c r="BI5043" t="str">
        <f t="shared" si="877"/>
        <v>_0</v>
      </c>
      <c r="BJ5043" t="str">
        <f t="shared" si="867"/>
        <v>_</v>
      </c>
      <c r="BK5043" t="str">
        <f>IF(ISERROR(MATCH(LEFT(C5043,5)&amp;B5043&amp;"_"&amp;A5043,$BK$1:BK5042,0)),LEFT(C5043,5)&amp;B5043&amp;"_"&amp;A5043,"")</f>
        <v/>
      </c>
      <c r="BL5043">
        <f>COUNTIFS($B$1:B5043,B5043)-COUNTIFS($B$1:B5043,B5043,$BK$1:BK5043,"")</f>
        <v>0</v>
      </c>
      <c r="BM5043" t="str">
        <f t="shared" si="868"/>
        <v/>
      </c>
    </row>
    <row r="5044" spans="51:65" x14ac:dyDescent="0.25">
      <c r="AY5044" t="str">
        <f t="shared" si="869"/>
        <v/>
      </c>
      <c r="AZ5044">
        <f t="shared" si="870"/>
        <v>0</v>
      </c>
      <c r="BA5044" t="str">
        <f t="shared" si="871"/>
        <v>QB</v>
      </c>
      <c r="BB5044" t="str">
        <f t="shared" si="872"/>
        <v>_</v>
      </c>
      <c r="BC5044" t="str">
        <f t="shared" si="873"/>
        <v>ru</v>
      </c>
      <c r="BD5044">
        <f>COUNTIFS($BB$1:BB5044,BB5044,$BC$1:BC5044,"ru")</f>
        <v>3168</v>
      </c>
      <c r="BE5044" t="str">
        <f t="shared" si="874"/>
        <v>re</v>
      </c>
      <c r="BF5044">
        <f>COUNTIFS($BB$1:BB5044,BB5044,$BE$1:BE5044,"re")</f>
        <v>3168</v>
      </c>
      <c r="BG5044" t="str">
        <f t="shared" si="875"/>
        <v>ru3168_</v>
      </c>
      <c r="BH5044" t="str">
        <f t="shared" si="876"/>
        <v>re3168_</v>
      </c>
      <c r="BI5044" t="str">
        <f t="shared" si="877"/>
        <v>_0</v>
      </c>
      <c r="BJ5044" t="str">
        <f t="shared" si="867"/>
        <v>_</v>
      </c>
      <c r="BK5044" t="str">
        <f>IF(ISERROR(MATCH(LEFT(C5044,5)&amp;B5044&amp;"_"&amp;A5044,$BK$1:BK5043,0)),LEFT(C5044,5)&amp;B5044&amp;"_"&amp;A5044,"")</f>
        <v/>
      </c>
      <c r="BL5044">
        <f>COUNTIFS($B$1:B5044,B5044)-COUNTIFS($B$1:B5044,B5044,$BK$1:BK5044,"")</f>
        <v>0</v>
      </c>
      <c r="BM5044" t="str">
        <f t="shared" si="868"/>
        <v/>
      </c>
    </row>
    <row r="5045" spans="51:65" x14ac:dyDescent="0.25">
      <c r="AY5045" t="str">
        <f t="shared" si="869"/>
        <v/>
      </c>
      <c r="AZ5045">
        <f t="shared" si="870"/>
        <v>0</v>
      </c>
      <c r="BA5045" t="str">
        <f t="shared" si="871"/>
        <v>QB</v>
      </c>
      <c r="BB5045" t="str">
        <f t="shared" si="872"/>
        <v>_</v>
      </c>
      <c r="BC5045" t="str">
        <f t="shared" si="873"/>
        <v>ru</v>
      </c>
      <c r="BD5045">
        <f>COUNTIFS($BB$1:BB5045,BB5045,$BC$1:BC5045,"ru")</f>
        <v>3169</v>
      </c>
      <c r="BE5045" t="str">
        <f t="shared" si="874"/>
        <v>re</v>
      </c>
      <c r="BF5045">
        <f>COUNTIFS($BB$1:BB5045,BB5045,$BE$1:BE5045,"re")</f>
        <v>3169</v>
      </c>
      <c r="BG5045" t="str">
        <f t="shared" si="875"/>
        <v>ru3169_</v>
      </c>
      <c r="BH5045" t="str">
        <f t="shared" si="876"/>
        <v>re3169_</v>
      </c>
      <c r="BI5045" t="str">
        <f t="shared" si="877"/>
        <v>_0</v>
      </c>
      <c r="BJ5045" t="str">
        <f t="shared" si="867"/>
        <v>_</v>
      </c>
      <c r="BK5045" t="str">
        <f>IF(ISERROR(MATCH(LEFT(C5045,5)&amp;B5045&amp;"_"&amp;A5045,$BK$1:BK5044,0)),LEFT(C5045,5)&amp;B5045&amp;"_"&amp;A5045,"")</f>
        <v/>
      </c>
      <c r="BL5045">
        <f>COUNTIFS($B$1:B5045,B5045)-COUNTIFS($B$1:B5045,B5045,$BK$1:BK5045,"")</f>
        <v>0</v>
      </c>
      <c r="BM5045" t="str">
        <f t="shared" si="868"/>
        <v/>
      </c>
    </row>
    <row r="5046" spans="51:65" x14ac:dyDescent="0.25">
      <c r="AY5046" t="str">
        <f t="shared" si="869"/>
        <v/>
      </c>
      <c r="AZ5046">
        <f t="shared" si="870"/>
        <v>0</v>
      </c>
      <c r="BA5046" t="str">
        <f t="shared" si="871"/>
        <v>QB</v>
      </c>
      <c r="BB5046" t="str">
        <f t="shared" si="872"/>
        <v>_</v>
      </c>
      <c r="BC5046" t="str">
        <f t="shared" si="873"/>
        <v>ru</v>
      </c>
      <c r="BD5046">
        <f>COUNTIFS($BB$1:BB5046,BB5046,$BC$1:BC5046,"ru")</f>
        <v>3170</v>
      </c>
      <c r="BE5046" t="str">
        <f t="shared" si="874"/>
        <v>re</v>
      </c>
      <c r="BF5046">
        <f>COUNTIFS($BB$1:BB5046,BB5046,$BE$1:BE5046,"re")</f>
        <v>3170</v>
      </c>
      <c r="BG5046" t="str">
        <f t="shared" si="875"/>
        <v>ru3170_</v>
      </c>
      <c r="BH5046" t="str">
        <f t="shared" si="876"/>
        <v>re3170_</v>
      </c>
      <c r="BI5046" t="str">
        <f t="shared" si="877"/>
        <v>_0</v>
      </c>
      <c r="BJ5046" t="str">
        <f t="shared" si="867"/>
        <v>_</v>
      </c>
      <c r="BK5046" t="str">
        <f>IF(ISERROR(MATCH(LEFT(C5046,5)&amp;B5046&amp;"_"&amp;A5046,$BK$1:BK5045,0)),LEFT(C5046,5)&amp;B5046&amp;"_"&amp;A5046,"")</f>
        <v/>
      </c>
      <c r="BL5046">
        <f>COUNTIFS($B$1:B5046,B5046)-COUNTIFS($B$1:B5046,B5046,$BK$1:BK5046,"")</f>
        <v>0</v>
      </c>
      <c r="BM5046" t="str">
        <f t="shared" si="868"/>
        <v/>
      </c>
    </row>
    <row r="5047" spans="51:65" x14ac:dyDescent="0.25">
      <c r="AY5047" t="str">
        <f t="shared" si="869"/>
        <v/>
      </c>
      <c r="AZ5047">
        <f t="shared" si="870"/>
        <v>0</v>
      </c>
      <c r="BA5047" t="str">
        <f t="shared" si="871"/>
        <v>QB</v>
      </c>
      <c r="BB5047" t="str">
        <f t="shared" si="872"/>
        <v>_</v>
      </c>
      <c r="BC5047" t="str">
        <f t="shared" si="873"/>
        <v>ru</v>
      </c>
      <c r="BD5047">
        <f>COUNTIFS($BB$1:BB5047,BB5047,$BC$1:BC5047,"ru")</f>
        <v>3171</v>
      </c>
      <c r="BE5047" t="str">
        <f t="shared" si="874"/>
        <v>re</v>
      </c>
      <c r="BF5047">
        <f>COUNTIFS($BB$1:BB5047,BB5047,$BE$1:BE5047,"re")</f>
        <v>3171</v>
      </c>
      <c r="BG5047" t="str">
        <f t="shared" si="875"/>
        <v>ru3171_</v>
      </c>
      <c r="BH5047" t="str">
        <f t="shared" si="876"/>
        <v>re3171_</v>
      </c>
      <c r="BI5047" t="str">
        <f t="shared" si="877"/>
        <v>_0</v>
      </c>
      <c r="BJ5047" t="str">
        <f t="shared" si="867"/>
        <v>_</v>
      </c>
      <c r="BK5047" t="str">
        <f>IF(ISERROR(MATCH(LEFT(C5047,5)&amp;B5047&amp;"_"&amp;A5047,$BK$1:BK5046,0)),LEFT(C5047,5)&amp;B5047&amp;"_"&amp;A5047,"")</f>
        <v/>
      </c>
      <c r="BL5047">
        <f>COUNTIFS($B$1:B5047,B5047)-COUNTIFS($B$1:B5047,B5047,$BK$1:BK5047,"")</f>
        <v>0</v>
      </c>
      <c r="BM5047" t="str">
        <f t="shared" si="868"/>
        <v/>
      </c>
    </row>
    <row r="5048" spans="51:65" x14ac:dyDescent="0.25">
      <c r="AY5048" t="str">
        <f t="shared" si="869"/>
        <v/>
      </c>
      <c r="AZ5048">
        <f t="shared" si="870"/>
        <v>0</v>
      </c>
      <c r="BA5048" t="str">
        <f t="shared" si="871"/>
        <v>QB</v>
      </c>
      <c r="BB5048" t="str">
        <f t="shared" si="872"/>
        <v>_</v>
      </c>
      <c r="BC5048" t="str">
        <f t="shared" si="873"/>
        <v>ru</v>
      </c>
      <c r="BD5048">
        <f>COUNTIFS($BB$1:BB5048,BB5048,$BC$1:BC5048,"ru")</f>
        <v>3172</v>
      </c>
      <c r="BE5048" t="str">
        <f t="shared" si="874"/>
        <v>re</v>
      </c>
      <c r="BF5048">
        <f>COUNTIFS($BB$1:BB5048,BB5048,$BE$1:BE5048,"re")</f>
        <v>3172</v>
      </c>
      <c r="BG5048" t="str">
        <f t="shared" si="875"/>
        <v>ru3172_</v>
      </c>
      <c r="BH5048" t="str">
        <f t="shared" si="876"/>
        <v>re3172_</v>
      </c>
      <c r="BI5048" t="str">
        <f t="shared" si="877"/>
        <v>_0</v>
      </c>
      <c r="BJ5048" t="str">
        <f t="shared" si="867"/>
        <v>_</v>
      </c>
      <c r="BK5048" t="str">
        <f>IF(ISERROR(MATCH(LEFT(C5048,5)&amp;B5048&amp;"_"&amp;A5048,$BK$1:BK5047,0)),LEFT(C5048,5)&amp;B5048&amp;"_"&amp;A5048,"")</f>
        <v/>
      </c>
      <c r="BL5048">
        <f>COUNTIFS($B$1:B5048,B5048)-COUNTIFS($B$1:B5048,B5048,$BK$1:BK5048,"")</f>
        <v>0</v>
      </c>
      <c r="BM5048" t="str">
        <f t="shared" si="868"/>
        <v/>
      </c>
    </row>
    <row r="5049" spans="51:65" x14ac:dyDescent="0.25">
      <c r="AY5049" t="str">
        <f t="shared" si="869"/>
        <v/>
      </c>
      <c r="AZ5049">
        <f t="shared" si="870"/>
        <v>0</v>
      </c>
      <c r="BA5049" t="str">
        <f t="shared" si="871"/>
        <v>QB</v>
      </c>
      <c r="BB5049" t="str">
        <f t="shared" si="872"/>
        <v>_</v>
      </c>
      <c r="BC5049" t="str">
        <f t="shared" si="873"/>
        <v>ru</v>
      </c>
      <c r="BD5049">
        <f>COUNTIFS($BB$1:BB5049,BB5049,$BC$1:BC5049,"ru")</f>
        <v>3173</v>
      </c>
      <c r="BE5049" t="str">
        <f t="shared" si="874"/>
        <v>re</v>
      </c>
      <c r="BF5049">
        <f>COUNTIFS($BB$1:BB5049,BB5049,$BE$1:BE5049,"re")</f>
        <v>3173</v>
      </c>
      <c r="BG5049" t="str">
        <f t="shared" si="875"/>
        <v>ru3173_</v>
      </c>
      <c r="BH5049" t="str">
        <f t="shared" si="876"/>
        <v>re3173_</v>
      </c>
      <c r="BI5049" t="str">
        <f t="shared" si="877"/>
        <v>_0</v>
      </c>
      <c r="BJ5049" t="str">
        <f t="shared" si="867"/>
        <v>_</v>
      </c>
      <c r="BK5049" t="str">
        <f>IF(ISERROR(MATCH(LEFT(C5049,5)&amp;B5049&amp;"_"&amp;A5049,$BK$1:BK5048,0)),LEFT(C5049,5)&amp;B5049&amp;"_"&amp;A5049,"")</f>
        <v/>
      </c>
      <c r="BL5049">
        <f>COUNTIFS($B$1:B5049,B5049)-COUNTIFS($B$1:B5049,B5049,$BK$1:BK5049,"")</f>
        <v>0</v>
      </c>
      <c r="BM5049" t="str">
        <f t="shared" si="868"/>
        <v/>
      </c>
    </row>
    <row r="5050" spans="51:65" x14ac:dyDescent="0.25">
      <c r="AY5050" t="str">
        <f t="shared" si="869"/>
        <v/>
      </c>
      <c r="AZ5050">
        <f t="shared" si="870"/>
        <v>0</v>
      </c>
      <c r="BA5050" t="str">
        <f t="shared" si="871"/>
        <v>QB</v>
      </c>
      <c r="BB5050" t="str">
        <f t="shared" si="872"/>
        <v>_</v>
      </c>
      <c r="BC5050" t="str">
        <f t="shared" si="873"/>
        <v>ru</v>
      </c>
      <c r="BD5050">
        <f>COUNTIFS($BB$1:BB5050,BB5050,$BC$1:BC5050,"ru")</f>
        <v>3174</v>
      </c>
      <c r="BE5050" t="str">
        <f t="shared" si="874"/>
        <v>re</v>
      </c>
      <c r="BF5050">
        <f>COUNTIFS($BB$1:BB5050,BB5050,$BE$1:BE5050,"re")</f>
        <v>3174</v>
      </c>
      <c r="BG5050" t="str">
        <f t="shared" si="875"/>
        <v>ru3174_</v>
      </c>
      <c r="BH5050" t="str">
        <f t="shared" si="876"/>
        <v>re3174_</v>
      </c>
      <c r="BI5050" t="str">
        <f t="shared" si="877"/>
        <v>_0</v>
      </c>
      <c r="BJ5050" t="str">
        <f t="shared" si="867"/>
        <v>_</v>
      </c>
      <c r="BK5050" t="str">
        <f>IF(ISERROR(MATCH(LEFT(C5050,5)&amp;B5050&amp;"_"&amp;A5050,$BK$1:BK5049,0)),LEFT(C5050,5)&amp;B5050&amp;"_"&amp;A5050,"")</f>
        <v/>
      </c>
      <c r="BL5050">
        <f>COUNTIFS($B$1:B5050,B5050)-COUNTIFS($B$1:B5050,B5050,$BK$1:BK5050,"")</f>
        <v>0</v>
      </c>
      <c r="BM5050" t="str">
        <f t="shared" si="868"/>
        <v/>
      </c>
    </row>
    <row r="5051" spans="51:65" x14ac:dyDescent="0.25">
      <c r="AY5051" t="str">
        <f t="shared" si="869"/>
        <v/>
      </c>
      <c r="AZ5051">
        <f t="shared" si="870"/>
        <v>0</v>
      </c>
      <c r="BA5051" t="str">
        <f t="shared" si="871"/>
        <v>QB</v>
      </c>
      <c r="BB5051" t="str">
        <f t="shared" si="872"/>
        <v>_</v>
      </c>
      <c r="BC5051" t="str">
        <f t="shared" si="873"/>
        <v>ru</v>
      </c>
      <c r="BD5051">
        <f>COUNTIFS($BB$1:BB5051,BB5051,$BC$1:BC5051,"ru")</f>
        <v>3175</v>
      </c>
      <c r="BE5051" t="str">
        <f t="shared" si="874"/>
        <v>re</v>
      </c>
      <c r="BF5051">
        <f>COUNTIFS($BB$1:BB5051,BB5051,$BE$1:BE5051,"re")</f>
        <v>3175</v>
      </c>
      <c r="BG5051" t="str">
        <f t="shared" si="875"/>
        <v>ru3175_</v>
      </c>
      <c r="BH5051" t="str">
        <f t="shared" si="876"/>
        <v>re3175_</v>
      </c>
      <c r="BI5051" t="str">
        <f t="shared" si="877"/>
        <v>_0</v>
      </c>
      <c r="BJ5051" t="str">
        <f t="shared" si="867"/>
        <v>_</v>
      </c>
      <c r="BK5051" t="str">
        <f>IF(ISERROR(MATCH(LEFT(C5051,5)&amp;B5051&amp;"_"&amp;A5051,$BK$1:BK5050,0)),LEFT(C5051,5)&amp;B5051&amp;"_"&amp;A5051,"")</f>
        <v/>
      </c>
      <c r="BL5051">
        <f>COUNTIFS($B$1:B5051,B5051)-COUNTIFS($B$1:B5051,B5051,$BK$1:BK5051,"")</f>
        <v>0</v>
      </c>
      <c r="BM5051" t="str">
        <f t="shared" si="868"/>
        <v/>
      </c>
    </row>
    <row r="5052" spans="51:65" x14ac:dyDescent="0.25">
      <c r="AY5052" t="str">
        <f t="shared" si="869"/>
        <v/>
      </c>
      <c r="AZ5052">
        <f t="shared" si="870"/>
        <v>0</v>
      </c>
      <c r="BA5052" t="str">
        <f t="shared" si="871"/>
        <v>QB</v>
      </c>
      <c r="BB5052" t="str">
        <f t="shared" si="872"/>
        <v>_</v>
      </c>
      <c r="BC5052" t="str">
        <f t="shared" si="873"/>
        <v>ru</v>
      </c>
      <c r="BD5052">
        <f>COUNTIFS($BB$1:BB5052,BB5052,$BC$1:BC5052,"ru")</f>
        <v>3176</v>
      </c>
      <c r="BE5052" t="str">
        <f t="shared" si="874"/>
        <v>re</v>
      </c>
      <c r="BF5052">
        <f>COUNTIFS($BB$1:BB5052,BB5052,$BE$1:BE5052,"re")</f>
        <v>3176</v>
      </c>
      <c r="BG5052" t="str">
        <f t="shared" si="875"/>
        <v>ru3176_</v>
      </c>
      <c r="BH5052" t="str">
        <f t="shared" si="876"/>
        <v>re3176_</v>
      </c>
      <c r="BI5052" t="str">
        <f t="shared" si="877"/>
        <v>_0</v>
      </c>
      <c r="BJ5052" t="str">
        <f t="shared" si="867"/>
        <v>_</v>
      </c>
      <c r="BK5052" t="str">
        <f>IF(ISERROR(MATCH(LEFT(C5052,5)&amp;B5052&amp;"_"&amp;A5052,$BK$1:BK5051,0)),LEFT(C5052,5)&amp;B5052&amp;"_"&amp;A5052,"")</f>
        <v/>
      </c>
      <c r="BL5052">
        <f>COUNTIFS($B$1:B5052,B5052)-COUNTIFS($B$1:B5052,B5052,$BK$1:BK5052,"")</f>
        <v>0</v>
      </c>
      <c r="BM5052" t="str">
        <f t="shared" si="868"/>
        <v/>
      </c>
    </row>
    <row r="5053" spans="51:65" x14ac:dyDescent="0.25">
      <c r="AY5053" t="str">
        <f t="shared" si="869"/>
        <v/>
      </c>
      <c r="AZ5053">
        <f t="shared" si="870"/>
        <v>0</v>
      </c>
      <c r="BA5053" t="str">
        <f t="shared" si="871"/>
        <v>QB</v>
      </c>
      <c r="BB5053" t="str">
        <f t="shared" si="872"/>
        <v>_</v>
      </c>
      <c r="BC5053" t="str">
        <f t="shared" si="873"/>
        <v>ru</v>
      </c>
      <c r="BD5053">
        <f>COUNTIFS($BB$1:BB5053,BB5053,$BC$1:BC5053,"ru")</f>
        <v>3177</v>
      </c>
      <c r="BE5053" t="str">
        <f t="shared" si="874"/>
        <v>re</v>
      </c>
      <c r="BF5053">
        <f>COUNTIFS($BB$1:BB5053,BB5053,$BE$1:BE5053,"re")</f>
        <v>3177</v>
      </c>
      <c r="BG5053" t="str">
        <f t="shared" si="875"/>
        <v>ru3177_</v>
      </c>
      <c r="BH5053" t="str">
        <f t="shared" si="876"/>
        <v>re3177_</v>
      </c>
      <c r="BI5053" t="str">
        <f t="shared" si="877"/>
        <v>_0</v>
      </c>
      <c r="BJ5053" t="str">
        <f t="shared" si="867"/>
        <v>_</v>
      </c>
      <c r="BK5053" t="str">
        <f>IF(ISERROR(MATCH(LEFT(C5053,5)&amp;B5053&amp;"_"&amp;A5053,$BK$1:BK5052,0)),LEFT(C5053,5)&amp;B5053&amp;"_"&amp;A5053,"")</f>
        <v/>
      </c>
      <c r="BL5053">
        <f>COUNTIFS($B$1:B5053,B5053)-COUNTIFS($B$1:B5053,B5053,$BK$1:BK5053,"")</f>
        <v>0</v>
      </c>
      <c r="BM5053" t="str">
        <f t="shared" si="868"/>
        <v/>
      </c>
    </row>
    <row r="5054" spans="51:65" x14ac:dyDescent="0.25">
      <c r="AY5054" t="str">
        <f t="shared" si="869"/>
        <v/>
      </c>
      <c r="AZ5054">
        <f t="shared" si="870"/>
        <v>0</v>
      </c>
      <c r="BA5054" t="str">
        <f t="shared" si="871"/>
        <v>QB</v>
      </c>
      <c r="BB5054" t="str">
        <f t="shared" si="872"/>
        <v>_</v>
      </c>
      <c r="BC5054" t="str">
        <f t="shared" si="873"/>
        <v>ru</v>
      </c>
      <c r="BD5054">
        <f>COUNTIFS($BB$1:BB5054,BB5054,$BC$1:BC5054,"ru")</f>
        <v>3178</v>
      </c>
      <c r="BE5054" t="str">
        <f t="shared" si="874"/>
        <v>re</v>
      </c>
      <c r="BF5054">
        <f>COUNTIFS($BB$1:BB5054,BB5054,$BE$1:BE5054,"re")</f>
        <v>3178</v>
      </c>
      <c r="BG5054" t="str">
        <f t="shared" si="875"/>
        <v>ru3178_</v>
      </c>
      <c r="BH5054" t="str">
        <f t="shared" si="876"/>
        <v>re3178_</v>
      </c>
      <c r="BI5054" t="str">
        <f t="shared" si="877"/>
        <v>_0</v>
      </c>
      <c r="BJ5054" t="str">
        <f t="shared" si="867"/>
        <v>_</v>
      </c>
      <c r="BK5054" t="str">
        <f>IF(ISERROR(MATCH(LEFT(C5054,5)&amp;B5054&amp;"_"&amp;A5054,$BK$1:BK5053,0)),LEFT(C5054,5)&amp;B5054&amp;"_"&amp;A5054,"")</f>
        <v/>
      </c>
      <c r="BL5054">
        <f>COUNTIFS($B$1:B5054,B5054)-COUNTIFS($B$1:B5054,B5054,$BK$1:BK5054,"")</f>
        <v>0</v>
      </c>
      <c r="BM5054" t="str">
        <f t="shared" si="868"/>
        <v/>
      </c>
    </row>
    <row r="5055" spans="51:65" x14ac:dyDescent="0.25">
      <c r="AY5055" t="str">
        <f t="shared" si="869"/>
        <v/>
      </c>
      <c r="AZ5055">
        <f t="shared" si="870"/>
        <v>0</v>
      </c>
      <c r="BA5055" t="str">
        <f t="shared" si="871"/>
        <v>QB</v>
      </c>
      <c r="BB5055" t="str">
        <f t="shared" si="872"/>
        <v>_</v>
      </c>
      <c r="BC5055" t="str">
        <f t="shared" si="873"/>
        <v>ru</v>
      </c>
      <c r="BD5055">
        <f>COUNTIFS($BB$1:BB5055,BB5055,$BC$1:BC5055,"ru")</f>
        <v>3179</v>
      </c>
      <c r="BE5055" t="str">
        <f t="shared" si="874"/>
        <v>re</v>
      </c>
      <c r="BF5055">
        <f>COUNTIFS($BB$1:BB5055,BB5055,$BE$1:BE5055,"re")</f>
        <v>3179</v>
      </c>
      <c r="BG5055" t="str">
        <f t="shared" si="875"/>
        <v>ru3179_</v>
      </c>
      <c r="BH5055" t="str">
        <f t="shared" si="876"/>
        <v>re3179_</v>
      </c>
      <c r="BI5055" t="str">
        <f t="shared" si="877"/>
        <v>_0</v>
      </c>
      <c r="BJ5055" t="str">
        <f t="shared" si="867"/>
        <v>_</v>
      </c>
      <c r="BK5055" t="str">
        <f>IF(ISERROR(MATCH(LEFT(C5055,5)&amp;B5055&amp;"_"&amp;A5055,$BK$1:BK5054,0)),LEFT(C5055,5)&amp;B5055&amp;"_"&amp;A5055,"")</f>
        <v/>
      </c>
      <c r="BL5055">
        <f>COUNTIFS($B$1:B5055,B5055)-COUNTIFS($B$1:B5055,B5055,$BK$1:BK5055,"")</f>
        <v>0</v>
      </c>
      <c r="BM5055" t="str">
        <f t="shared" si="868"/>
        <v/>
      </c>
    </row>
    <row r="5056" spans="51:65" x14ac:dyDescent="0.25">
      <c r="AY5056" t="str">
        <f t="shared" si="869"/>
        <v/>
      </c>
      <c r="AZ5056">
        <f t="shared" si="870"/>
        <v>0</v>
      </c>
      <c r="BA5056" t="str">
        <f t="shared" si="871"/>
        <v>QB</v>
      </c>
      <c r="BB5056" t="str">
        <f t="shared" si="872"/>
        <v>_</v>
      </c>
      <c r="BC5056" t="str">
        <f t="shared" si="873"/>
        <v>ru</v>
      </c>
      <c r="BD5056">
        <f>COUNTIFS($BB$1:BB5056,BB5056,$BC$1:BC5056,"ru")</f>
        <v>3180</v>
      </c>
      <c r="BE5056" t="str">
        <f t="shared" si="874"/>
        <v>re</v>
      </c>
      <c r="BF5056">
        <f>COUNTIFS($BB$1:BB5056,BB5056,$BE$1:BE5056,"re")</f>
        <v>3180</v>
      </c>
      <c r="BG5056" t="str">
        <f t="shared" si="875"/>
        <v>ru3180_</v>
      </c>
      <c r="BH5056" t="str">
        <f t="shared" si="876"/>
        <v>re3180_</v>
      </c>
      <c r="BI5056" t="str">
        <f t="shared" si="877"/>
        <v>_0</v>
      </c>
      <c r="BJ5056" t="str">
        <f t="shared" si="867"/>
        <v>_</v>
      </c>
      <c r="BK5056" t="str">
        <f>IF(ISERROR(MATCH(LEFT(C5056,5)&amp;B5056&amp;"_"&amp;A5056,$BK$1:BK5055,0)),LEFT(C5056,5)&amp;B5056&amp;"_"&amp;A5056,"")</f>
        <v/>
      </c>
      <c r="BL5056">
        <f>COUNTIFS($B$1:B5056,B5056)-COUNTIFS($B$1:B5056,B5056,$BK$1:BK5056,"")</f>
        <v>0</v>
      </c>
      <c r="BM5056" t="str">
        <f t="shared" si="868"/>
        <v/>
      </c>
    </row>
    <row r="5057" spans="51:65" x14ac:dyDescent="0.25">
      <c r="AY5057" t="str">
        <f t="shared" si="869"/>
        <v/>
      </c>
      <c r="AZ5057">
        <f t="shared" si="870"/>
        <v>0</v>
      </c>
      <c r="BA5057" t="str">
        <f t="shared" si="871"/>
        <v>QB</v>
      </c>
      <c r="BB5057" t="str">
        <f t="shared" si="872"/>
        <v>_</v>
      </c>
      <c r="BC5057" t="str">
        <f t="shared" si="873"/>
        <v>ru</v>
      </c>
      <c r="BD5057">
        <f>COUNTIFS($BB$1:BB5057,BB5057,$BC$1:BC5057,"ru")</f>
        <v>3181</v>
      </c>
      <c r="BE5057" t="str">
        <f t="shared" si="874"/>
        <v>re</v>
      </c>
      <c r="BF5057">
        <f>COUNTIFS($BB$1:BB5057,BB5057,$BE$1:BE5057,"re")</f>
        <v>3181</v>
      </c>
      <c r="BG5057" t="str">
        <f t="shared" si="875"/>
        <v>ru3181_</v>
      </c>
      <c r="BH5057" t="str">
        <f t="shared" si="876"/>
        <v>re3181_</v>
      </c>
      <c r="BI5057" t="str">
        <f t="shared" si="877"/>
        <v>_0</v>
      </c>
      <c r="BJ5057" t="str">
        <f t="shared" si="867"/>
        <v>_</v>
      </c>
      <c r="BK5057" t="str">
        <f>IF(ISERROR(MATCH(LEFT(C5057,5)&amp;B5057&amp;"_"&amp;A5057,$BK$1:BK5056,0)),LEFT(C5057,5)&amp;B5057&amp;"_"&amp;A5057,"")</f>
        <v/>
      </c>
      <c r="BL5057">
        <f>COUNTIFS($B$1:B5057,B5057)-COUNTIFS($B$1:B5057,B5057,$BK$1:BK5057,"")</f>
        <v>0</v>
      </c>
      <c r="BM5057" t="str">
        <f t="shared" si="868"/>
        <v/>
      </c>
    </row>
    <row r="5058" spans="51:65" x14ac:dyDescent="0.25">
      <c r="AY5058" t="str">
        <f t="shared" si="869"/>
        <v/>
      </c>
      <c r="AZ5058">
        <f t="shared" si="870"/>
        <v>0</v>
      </c>
      <c r="BA5058" t="str">
        <f t="shared" si="871"/>
        <v>QB</v>
      </c>
      <c r="BB5058" t="str">
        <f t="shared" si="872"/>
        <v>_</v>
      </c>
      <c r="BC5058" t="str">
        <f t="shared" si="873"/>
        <v>ru</v>
      </c>
      <c r="BD5058">
        <f>COUNTIFS($BB$1:BB5058,BB5058,$BC$1:BC5058,"ru")</f>
        <v>3182</v>
      </c>
      <c r="BE5058" t="str">
        <f t="shared" si="874"/>
        <v>re</v>
      </c>
      <c r="BF5058">
        <f>COUNTIFS($BB$1:BB5058,BB5058,$BE$1:BE5058,"re")</f>
        <v>3182</v>
      </c>
      <c r="BG5058" t="str">
        <f t="shared" si="875"/>
        <v>ru3182_</v>
      </c>
      <c r="BH5058" t="str">
        <f t="shared" si="876"/>
        <v>re3182_</v>
      </c>
      <c r="BI5058" t="str">
        <f t="shared" si="877"/>
        <v>_0</v>
      </c>
      <c r="BJ5058" t="str">
        <f t="shared" si="867"/>
        <v>_</v>
      </c>
      <c r="BK5058" t="str">
        <f>IF(ISERROR(MATCH(LEFT(C5058,5)&amp;B5058&amp;"_"&amp;A5058,$BK$1:BK5057,0)),LEFT(C5058,5)&amp;B5058&amp;"_"&amp;A5058,"")</f>
        <v/>
      </c>
      <c r="BL5058">
        <f>COUNTIFS($B$1:B5058,B5058)-COUNTIFS($B$1:B5058,B5058,$BK$1:BK5058,"")</f>
        <v>0</v>
      </c>
      <c r="BM5058" t="str">
        <f t="shared" si="868"/>
        <v/>
      </c>
    </row>
    <row r="5059" spans="51:65" x14ac:dyDescent="0.25">
      <c r="AY5059" t="str">
        <f t="shared" si="869"/>
        <v/>
      </c>
      <c r="AZ5059">
        <f t="shared" si="870"/>
        <v>0</v>
      </c>
      <c r="BA5059" t="str">
        <f t="shared" si="871"/>
        <v>QB</v>
      </c>
      <c r="BB5059" t="str">
        <f t="shared" si="872"/>
        <v>_</v>
      </c>
      <c r="BC5059" t="str">
        <f t="shared" si="873"/>
        <v>ru</v>
      </c>
      <c r="BD5059">
        <f>COUNTIFS($BB$1:BB5059,BB5059,$BC$1:BC5059,"ru")</f>
        <v>3183</v>
      </c>
      <c r="BE5059" t="str">
        <f t="shared" si="874"/>
        <v>re</v>
      </c>
      <c r="BF5059">
        <f>COUNTIFS($BB$1:BB5059,BB5059,$BE$1:BE5059,"re")</f>
        <v>3183</v>
      </c>
      <c r="BG5059" t="str">
        <f t="shared" si="875"/>
        <v>ru3183_</v>
      </c>
      <c r="BH5059" t="str">
        <f t="shared" si="876"/>
        <v>re3183_</v>
      </c>
      <c r="BI5059" t="str">
        <f t="shared" si="877"/>
        <v>_0</v>
      </c>
      <c r="BJ5059" t="str">
        <f t="shared" ref="BJ5059:BJ5122" si="878">LEFT(C5059,5)&amp;B5059&amp;"_"&amp;A5059</f>
        <v>_</v>
      </c>
      <c r="BK5059" t="str">
        <f>IF(ISERROR(MATCH(LEFT(C5059,5)&amp;B5059&amp;"_"&amp;A5059,$BK$1:BK5058,0)),LEFT(C5059,5)&amp;B5059&amp;"_"&amp;A5059,"")</f>
        <v/>
      </c>
      <c r="BL5059">
        <f>COUNTIFS($B$1:B5059,B5059)-COUNTIFS($B$1:B5059,B5059,$BK$1:BK5059,"")</f>
        <v>0</v>
      </c>
      <c r="BM5059" t="str">
        <f t="shared" ref="BM5059:BM5122" si="879">IF(BK5059="","",LEFT(C5059,5)&amp;B5059&amp;BL5059)</f>
        <v/>
      </c>
    </row>
    <row r="5060" spans="51:65" x14ac:dyDescent="0.25">
      <c r="AY5060" t="str">
        <f t="shared" si="869"/>
        <v/>
      </c>
      <c r="AZ5060">
        <f t="shared" si="870"/>
        <v>0</v>
      </c>
      <c r="BA5060" t="str">
        <f t="shared" si="871"/>
        <v>QB</v>
      </c>
      <c r="BB5060" t="str">
        <f t="shared" si="872"/>
        <v>_</v>
      </c>
      <c r="BC5060" t="str">
        <f t="shared" si="873"/>
        <v>ru</v>
      </c>
      <c r="BD5060">
        <f>COUNTIFS($BB$1:BB5060,BB5060,$BC$1:BC5060,"ru")</f>
        <v>3184</v>
      </c>
      <c r="BE5060" t="str">
        <f t="shared" si="874"/>
        <v>re</v>
      </c>
      <c r="BF5060">
        <f>COUNTIFS($BB$1:BB5060,BB5060,$BE$1:BE5060,"re")</f>
        <v>3184</v>
      </c>
      <c r="BG5060" t="str">
        <f t="shared" si="875"/>
        <v>ru3184_</v>
      </c>
      <c r="BH5060" t="str">
        <f t="shared" si="876"/>
        <v>re3184_</v>
      </c>
      <c r="BI5060" t="str">
        <f t="shared" si="877"/>
        <v>_0</v>
      </c>
      <c r="BJ5060" t="str">
        <f t="shared" si="878"/>
        <v>_</v>
      </c>
      <c r="BK5060" t="str">
        <f>IF(ISERROR(MATCH(LEFT(C5060,5)&amp;B5060&amp;"_"&amp;A5060,$BK$1:BK5059,0)),LEFT(C5060,5)&amp;B5060&amp;"_"&amp;A5060,"")</f>
        <v/>
      </c>
      <c r="BL5060">
        <f>COUNTIFS($B$1:B5060,B5060)-COUNTIFS($B$1:B5060,B5060,$BK$1:BK5060,"")</f>
        <v>0</v>
      </c>
      <c r="BM5060" t="str">
        <f t="shared" si="879"/>
        <v/>
      </c>
    </row>
    <row r="5061" spans="51:65" x14ac:dyDescent="0.25">
      <c r="AY5061" t="str">
        <f t="shared" si="869"/>
        <v/>
      </c>
      <c r="AZ5061">
        <f t="shared" si="870"/>
        <v>0</v>
      </c>
      <c r="BA5061" t="str">
        <f t="shared" si="871"/>
        <v>QB</v>
      </c>
      <c r="BB5061" t="str">
        <f t="shared" si="872"/>
        <v>_</v>
      </c>
      <c r="BC5061" t="str">
        <f t="shared" si="873"/>
        <v>ru</v>
      </c>
      <c r="BD5061">
        <f>COUNTIFS($BB$1:BB5061,BB5061,$BC$1:BC5061,"ru")</f>
        <v>3185</v>
      </c>
      <c r="BE5061" t="str">
        <f t="shared" si="874"/>
        <v>re</v>
      </c>
      <c r="BF5061">
        <f>COUNTIFS($BB$1:BB5061,BB5061,$BE$1:BE5061,"re")</f>
        <v>3185</v>
      </c>
      <c r="BG5061" t="str">
        <f t="shared" si="875"/>
        <v>ru3185_</v>
      </c>
      <c r="BH5061" t="str">
        <f t="shared" si="876"/>
        <v>re3185_</v>
      </c>
      <c r="BI5061" t="str">
        <f t="shared" si="877"/>
        <v>_0</v>
      </c>
      <c r="BJ5061" t="str">
        <f t="shared" si="878"/>
        <v>_</v>
      </c>
      <c r="BK5061" t="str">
        <f>IF(ISERROR(MATCH(LEFT(C5061,5)&amp;B5061&amp;"_"&amp;A5061,$BK$1:BK5060,0)),LEFT(C5061,5)&amp;B5061&amp;"_"&amp;A5061,"")</f>
        <v/>
      </c>
      <c r="BL5061">
        <f>COUNTIFS($B$1:B5061,B5061)-COUNTIFS($B$1:B5061,B5061,$BK$1:BK5061,"")</f>
        <v>0</v>
      </c>
      <c r="BM5061" t="str">
        <f t="shared" si="879"/>
        <v/>
      </c>
    </row>
    <row r="5062" spans="51:65" x14ac:dyDescent="0.25">
      <c r="AY5062" t="str">
        <f t="shared" si="869"/>
        <v/>
      </c>
      <c r="AZ5062">
        <f t="shared" si="870"/>
        <v>0</v>
      </c>
      <c r="BA5062" t="str">
        <f t="shared" si="871"/>
        <v>QB</v>
      </c>
      <c r="BB5062" t="str">
        <f t="shared" si="872"/>
        <v>_</v>
      </c>
      <c r="BC5062" t="str">
        <f t="shared" si="873"/>
        <v>ru</v>
      </c>
      <c r="BD5062">
        <f>COUNTIFS($BB$1:BB5062,BB5062,$BC$1:BC5062,"ru")</f>
        <v>3186</v>
      </c>
      <c r="BE5062" t="str">
        <f t="shared" si="874"/>
        <v>re</v>
      </c>
      <c r="BF5062">
        <f>COUNTIFS($BB$1:BB5062,BB5062,$BE$1:BE5062,"re")</f>
        <v>3186</v>
      </c>
      <c r="BG5062" t="str">
        <f t="shared" si="875"/>
        <v>ru3186_</v>
      </c>
      <c r="BH5062" t="str">
        <f t="shared" si="876"/>
        <v>re3186_</v>
      </c>
      <c r="BI5062" t="str">
        <f t="shared" si="877"/>
        <v>_0</v>
      </c>
      <c r="BJ5062" t="str">
        <f t="shared" si="878"/>
        <v>_</v>
      </c>
      <c r="BK5062" t="str">
        <f>IF(ISERROR(MATCH(LEFT(C5062,5)&amp;B5062&amp;"_"&amp;A5062,$BK$1:BK5061,0)),LEFT(C5062,5)&amp;B5062&amp;"_"&amp;A5062,"")</f>
        <v/>
      </c>
      <c r="BL5062">
        <f>COUNTIFS($B$1:B5062,B5062)-COUNTIFS($B$1:B5062,B5062,$BK$1:BK5062,"")</f>
        <v>0</v>
      </c>
      <c r="BM5062" t="str">
        <f t="shared" si="879"/>
        <v/>
      </c>
    </row>
    <row r="5063" spans="51:65" x14ac:dyDescent="0.25">
      <c r="AY5063" t="str">
        <f t="shared" si="869"/>
        <v/>
      </c>
      <c r="AZ5063">
        <f t="shared" si="870"/>
        <v>0</v>
      </c>
      <c r="BA5063" t="str">
        <f t="shared" si="871"/>
        <v>QB</v>
      </c>
      <c r="BB5063" t="str">
        <f t="shared" si="872"/>
        <v>_</v>
      </c>
      <c r="BC5063" t="str">
        <f t="shared" si="873"/>
        <v>ru</v>
      </c>
      <c r="BD5063">
        <f>COUNTIFS($BB$1:BB5063,BB5063,$BC$1:BC5063,"ru")</f>
        <v>3187</v>
      </c>
      <c r="BE5063" t="str">
        <f t="shared" si="874"/>
        <v>re</v>
      </c>
      <c r="BF5063">
        <f>COUNTIFS($BB$1:BB5063,BB5063,$BE$1:BE5063,"re")</f>
        <v>3187</v>
      </c>
      <c r="BG5063" t="str">
        <f t="shared" si="875"/>
        <v>ru3187_</v>
      </c>
      <c r="BH5063" t="str">
        <f t="shared" si="876"/>
        <v>re3187_</v>
      </c>
      <c r="BI5063" t="str">
        <f t="shared" si="877"/>
        <v>_0</v>
      </c>
      <c r="BJ5063" t="str">
        <f t="shared" si="878"/>
        <v>_</v>
      </c>
      <c r="BK5063" t="str">
        <f>IF(ISERROR(MATCH(LEFT(C5063,5)&amp;B5063&amp;"_"&amp;A5063,$BK$1:BK5062,0)),LEFT(C5063,5)&amp;B5063&amp;"_"&amp;A5063,"")</f>
        <v/>
      </c>
      <c r="BL5063">
        <f>COUNTIFS($B$1:B5063,B5063)-COUNTIFS($B$1:B5063,B5063,$BK$1:BK5063,"")</f>
        <v>0</v>
      </c>
      <c r="BM5063" t="str">
        <f t="shared" si="879"/>
        <v/>
      </c>
    </row>
    <row r="5064" spans="51:65" x14ac:dyDescent="0.25">
      <c r="AY5064" t="str">
        <f t="shared" si="869"/>
        <v/>
      </c>
      <c r="AZ5064">
        <f t="shared" si="870"/>
        <v>0</v>
      </c>
      <c r="BA5064" t="str">
        <f t="shared" si="871"/>
        <v>QB</v>
      </c>
      <c r="BB5064" t="str">
        <f t="shared" si="872"/>
        <v>_</v>
      </c>
      <c r="BC5064" t="str">
        <f t="shared" si="873"/>
        <v>ru</v>
      </c>
      <c r="BD5064">
        <f>COUNTIFS($BB$1:BB5064,BB5064,$BC$1:BC5064,"ru")</f>
        <v>3188</v>
      </c>
      <c r="BE5064" t="str">
        <f t="shared" si="874"/>
        <v>re</v>
      </c>
      <c r="BF5064">
        <f>COUNTIFS($BB$1:BB5064,BB5064,$BE$1:BE5064,"re")</f>
        <v>3188</v>
      </c>
      <c r="BG5064" t="str">
        <f t="shared" si="875"/>
        <v>ru3188_</v>
      </c>
      <c r="BH5064" t="str">
        <f t="shared" si="876"/>
        <v>re3188_</v>
      </c>
      <c r="BI5064" t="str">
        <f t="shared" si="877"/>
        <v>_0</v>
      </c>
      <c r="BJ5064" t="str">
        <f t="shared" si="878"/>
        <v>_</v>
      </c>
      <c r="BK5064" t="str">
        <f>IF(ISERROR(MATCH(LEFT(C5064,5)&amp;B5064&amp;"_"&amp;A5064,$BK$1:BK5063,0)),LEFT(C5064,5)&amp;B5064&amp;"_"&amp;A5064,"")</f>
        <v/>
      </c>
      <c r="BL5064">
        <f>COUNTIFS($B$1:B5064,B5064)-COUNTIFS($B$1:B5064,B5064,$BK$1:BK5064,"")</f>
        <v>0</v>
      </c>
      <c r="BM5064" t="str">
        <f t="shared" si="879"/>
        <v/>
      </c>
    </row>
    <row r="5065" spans="51:65" x14ac:dyDescent="0.25">
      <c r="AY5065" t="str">
        <f t="shared" si="869"/>
        <v/>
      </c>
      <c r="AZ5065">
        <f t="shared" si="870"/>
        <v>0</v>
      </c>
      <c r="BA5065" t="str">
        <f t="shared" si="871"/>
        <v>QB</v>
      </c>
      <c r="BB5065" t="str">
        <f t="shared" si="872"/>
        <v>_</v>
      </c>
      <c r="BC5065" t="str">
        <f t="shared" si="873"/>
        <v>ru</v>
      </c>
      <c r="BD5065">
        <f>COUNTIFS($BB$1:BB5065,BB5065,$BC$1:BC5065,"ru")</f>
        <v>3189</v>
      </c>
      <c r="BE5065" t="str">
        <f t="shared" si="874"/>
        <v>re</v>
      </c>
      <c r="BF5065">
        <f>COUNTIFS($BB$1:BB5065,BB5065,$BE$1:BE5065,"re")</f>
        <v>3189</v>
      </c>
      <c r="BG5065" t="str">
        <f t="shared" si="875"/>
        <v>ru3189_</v>
      </c>
      <c r="BH5065" t="str">
        <f t="shared" si="876"/>
        <v>re3189_</v>
      </c>
      <c r="BI5065" t="str">
        <f t="shared" si="877"/>
        <v>_0</v>
      </c>
      <c r="BJ5065" t="str">
        <f t="shared" si="878"/>
        <v>_</v>
      </c>
      <c r="BK5065" t="str">
        <f>IF(ISERROR(MATCH(LEFT(C5065,5)&amp;B5065&amp;"_"&amp;A5065,$BK$1:BK5064,0)),LEFT(C5065,5)&amp;B5065&amp;"_"&amp;A5065,"")</f>
        <v/>
      </c>
      <c r="BL5065">
        <f>COUNTIFS($B$1:B5065,B5065)-COUNTIFS($B$1:B5065,B5065,$BK$1:BK5065,"")</f>
        <v>0</v>
      </c>
      <c r="BM5065" t="str">
        <f t="shared" si="879"/>
        <v/>
      </c>
    </row>
    <row r="5066" spans="51:65" x14ac:dyDescent="0.25">
      <c r="AY5066" t="str">
        <f t="shared" si="869"/>
        <v/>
      </c>
      <c r="AZ5066">
        <f t="shared" si="870"/>
        <v>0</v>
      </c>
      <c r="BA5066" t="str">
        <f t="shared" si="871"/>
        <v>QB</v>
      </c>
      <c r="BB5066" t="str">
        <f t="shared" si="872"/>
        <v>_</v>
      </c>
      <c r="BC5066" t="str">
        <f t="shared" si="873"/>
        <v>ru</v>
      </c>
      <c r="BD5066">
        <f>COUNTIFS($BB$1:BB5066,BB5066,$BC$1:BC5066,"ru")</f>
        <v>3190</v>
      </c>
      <c r="BE5066" t="str">
        <f t="shared" si="874"/>
        <v>re</v>
      </c>
      <c r="BF5066">
        <f>COUNTIFS($BB$1:BB5066,BB5066,$BE$1:BE5066,"re")</f>
        <v>3190</v>
      </c>
      <c r="BG5066" t="str">
        <f t="shared" si="875"/>
        <v>ru3190_</v>
      </c>
      <c r="BH5066" t="str">
        <f t="shared" si="876"/>
        <v>re3190_</v>
      </c>
      <c r="BI5066" t="str">
        <f t="shared" si="877"/>
        <v>_0</v>
      </c>
      <c r="BJ5066" t="str">
        <f t="shared" si="878"/>
        <v>_</v>
      </c>
      <c r="BK5066" t="str">
        <f>IF(ISERROR(MATCH(LEFT(C5066,5)&amp;B5066&amp;"_"&amp;A5066,$BK$1:BK5065,0)),LEFT(C5066,5)&amp;B5066&amp;"_"&amp;A5066,"")</f>
        <v/>
      </c>
      <c r="BL5066">
        <f>COUNTIFS($B$1:B5066,B5066)-COUNTIFS($B$1:B5066,B5066,$BK$1:BK5066,"")</f>
        <v>0</v>
      </c>
      <c r="BM5066" t="str">
        <f t="shared" si="879"/>
        <v/>
      </c>
    </row>
    <row r="5067" spans="51:65" x14ac:dyDescent="0.25">
      <c r="AY5067" t="str">
        <f t="shared" si="869"/>
        <v/>
      </c>
      <c r="AZ5067">
        <f t="shared" si="870"/>
        <v>0</v>
      </c>
      <c r="BA5067" t="str">
        <f t="shared" si="871"/>
        <v>QB</v>
      </c>
      <c r="BB5067" t="str">
        <f t="shared" si="872"/>
        <v>_</v>
      </c>
      <c r="BC5067" t="str">
        <f t="shared" si="873"/>
        <v>ru</v>
      </c>
      <c r="BD5067">
        <f>COUNTIFS($BB$1:BB5067,BB5067,$BC$1:BC5067,"ru")</f>
        <v>3191</v>
      </c>
      <c r="BE5067" t="str">
        <f t="shared" si="874"/>
        <v>re</v>
      </c>
      <c r="BF5067">
        <f>COUNTIFS($BB$1:BB5067,BB5067,$BE$1:BE5067,"re")</f>
        <v>3191</v>
      </c>
      <c r="BG5067" t="str">
        <f t="shared" si="875"/>
        <v>ru3191_</v>
      </c>
      <c r="BH5067" t="str">
        <f t="shared" si="876"/>
        <v>re3191_</v>
      </c>
      <c r="BI5067" t="str">
        <f t="shared" si="877"/>
        <v>_0</v>
      </c>
      <c r="BJ5067" t="str">
        <f t="shared" si="878"/>
        <v>_</v>
      </c>
      <c r="BK5067" t="str">
        <f>IF(ISERROR(MATCH(LEFT(C5067,5)&amp;B5067&amp;"_"&amp;A5067,$BK$1:BK5066,0)),LEFT(C5067,5)&amp;B5067&amp;"_"&amp;A5067,"")</f>
        <v/>
      </c>
      <c r="BL5067">
        <f>COUNTIFS($B$1:B5067,B5067)-COUNTIFS($B$1:B5067,B5067,$BK$1:BK5067,"")</f>
        <v>0</v>
      </c>
      <c r="BM5067" t="str">
        <f t="shared" si="879"/>
        <v/>
      </c>
    </row>
    <row r="5068" spans="51:65" x14ac:dyDescent="0.25">
      <c r="AY5068" t="str">
        <f t="shared" si="869"/>
        <v/>
      </c>
      <c r="AZ5068">
        <f t="shared" si="870"/>
        <v>0</v>
      </c>
      <c r="BA5068" t="str">
        <f t="shared" si="871"/>
        <v>QB</v>
      </c>
      <c r="BB5068" t="str">
        <f t="shared" si="872"/>
        <v>_</v>
      </c>
      <c r="BC5068" t="str">
        <f t="shared" si="873"/>
        <v>ru</v>
      </c>
      <c r="BD5068">
        <f>COUNTIFS($BB$1:BB5068,BB5068,$BC$1:BC5068,"ru")</f>
        <v>3192</v>
      </c>
      <c r="BE5068" t="str">
        <f t="shared" si="874"/>
        <v>re</v>
      </c>
      <c r="BF5068">
        <f>COUNTIFS($BB$1:BB5068,BB5068,$BE$1:BE5068,"re")</f>
        <v>3192</v>
      </c>
      <c r="BG5068" t="str">
        <f t="shared" si="875"/>
        <v>ru3192_</v>
      </c>
      <c r="BH5068" t="str">
        <f t="shared" si="876"/>
        <v>re3192_</v>
      </c>
      <c r="BI5068" t="str">
        <f t="shared" si="877"/>
        <v>_0</v>
      </c>
      <c r="BJ5068" t="str">
        <f t="shared" si="878"/>
        <v>_</v>
      </c>
      <c r="BK5068" t="str">
        <f>IF(ISERROR(MATCH(LEFT(C5068,5)&amp;B5068&amp;"_"&amp;A5068,$BK$1:BK5067,0)),LEFT(C5068,5)&amp;B5068&amp;"_"&amp;A5068,"")</f>
        <v/>
      </c>
      <c r="BL5068">
        <f>COUNTIFS($B$1:B5068,B5068)-COUNTIFS($B$1:B5068,B5068,$BK$1:BK5068,"")</f>
        <v>0</v>
      </c>
      <c r="BM5068" t="str">
        <f t="shared" si="879"/>
        <v/>
      </c>
    </row>
    <row r="5069" spans="51:65" x14ac:dyDescent="0.25">
      <c r="AY5069" t="str">
        <f t="shared" si="869"/>
        <v/>
      </c>
      <c r="AZ5069">
        <f t="shared" si="870"/>
        <v>0</v>
      </c>
      <c r="BA5069" t="str">
        <f t="shared" si="871"/>
        <v>QB</v>
      </c>
      <c r="BB5069" t="str">
        <f t="shared" si="872"/>
        <v>_</v>
      </c>
      <c r="BC5069" t="str">
        <f t="shared" si="873"/>
        <v>ru</v>
      </c>
      <c r="BD5069">
        <f>COUNTIFS($BB$1:BB5069,BB5069,$BC$1:BC5069,"ru")</f>
        <v>3193</v>
      </c>
      <c r="BE5069" t="str">
        <f t="shared" si="874"/>
        <v>re</v>
      </c>
      <c r="BF5069">
        <f>COUNTIFS($BB$1:BB5069,BB5069,$BE$1:BE5069,"re")</f>
        <v>3193</v>
      </c>
      <c r="BG5069" t="str">
        <f t="shared" si="875"/>
        <v>ru3193_</v>
      </c>
      <c r="BH5069" t="str">
        <f t="shared" si="876"/>
        <v>re3193_</v>
      </c>
      <c r="BI5069" t="str">
        <f t="shared" si="877"/>
        <v>_0</v>
      </c>
      <c r="BJ5069" t="str">
        <f t="shared" si="878"/>
        <v>_</v>
      </c>
      <c r="BK5069" t="str">
        <f>IF(ISERROR(MATCH(LEFT(C5069,5)&amp;B5069&amp;"_"&amp;A5069,$BK$1:BK5068,0)),LEFT(C5069,5)&amp;B5069&amp;"_"&amp;A5069,"")</f>
        <v/>
      </c>
      <c r="BL5069">
        <f>COUNTIFS($B$1:B5069,B5069)-COUNTIFS($B$1:B5069,B5069,$BK$1:BK5069,"")</f>
        <v>0</v>
      </c>
      <c r="BM5069" t="str">
        <f t="shared" si="879"/>
        <v/>
      </c>
    </row>
    <row r="5070" spans="51:65" x14ac:dyDescent="0.25">
      <c r="AY5070" t="str">
        <f t="shared" si="869"/>
        <v/>
      </c>
      <c r="AZ5070">
        <f t="shared" si="870"/>
        <v>0</v>
      </c>
      <c r="BA5070" t="str">
        <f t="shared" si="871"/>
        <v>QB</v>
      </c>
      <c r="BB5070" t="str">
        <f t="shared" si="872"/>
        <v>_</v>
      </c>
      <c r="BC5070" t="str">
        <f t="shared" si="873"/>
        <v>ru</v>
      </c>
      <c r="BD5070">
        <f>COUNTIFS($BB$1:BB5070,BB5070,$BC$1:BC5070,"ru")</f>
        <v>3194</v>
      </c>
      <c r="BE5070" t="str">
        <f t="shared" si="874"/>
        <v>re</v>
      </c>
      <c r="BF5070">
        <f>COUNTIFS($BB$1:BB5070,BB5070,$BE$1:BE5070,"re")</f>
        <v>3194</v>
      </c>
      <c r="BG5070" t="str">
        <f t="shared" si="875"/>
        <v>ru3194_</v>
      </c>
      <c r="BH5070" t="str">
        <f t="shared" si="876"/>
        <v>re3194_</v>
      </c>
      <c r="BI5070" t="str">
        <f t="shared" si="877"/>
        <v>_0</v>
      </c>
      <c r="BJ5070" t="str">
        <f t="shared" si="878"/>
        <v>_</v>
      </c>
      <c r="BK5070" t="str">
        <f>IF(ISERROR(MATCH(LEFT(C5070,5)&amp;B5070&amp;"_"&amp;A5070,$BK$1:BK5069,0)),LEFT(C5070,5)&amp;B5070&amp;"_"&amp;A5070,"")</f>
        <v/>
      </c>
      <c r="BL5070">
        <f>COUNTIFS($B$1:B5070,B5070)-COUNTIFS($B$1:B5070,B5070,$BK$1:BK5070,"")</f>
        <v>0</v>
      </c>
      <c r="BM5070" t="str">
        <f t="shared" si="879"/>
        <v/>
      </c>
    </row>
    <row r="5071" spans="51:65" x14ac:dyDescent="0.25">
      <c r="AY5071" t="str">
        <f t="shared" si="869"/>
        <v/>
      </c>
      <c r="AZ5071">
        <f t="shared" si="870"/>
        <v>0</v>
      </c>
      <c r="BA5071" t="str">
        <f t="shared" si="871"/>
        <v>QB</v>
      </c>
      <c r="BB5071" t="str">
        <f t="shared" si="872"/>
        <v>_</v>
      </c>
      <c r="BC5071" t="str">
        <f t="shared" si="873"/>
        <v>ru</v>
      </c>
      <c r="BD5071">
        <f>COUNTIFS($BB$1:BB5071,BB5071,$BC$1:BC5071,"ru")</f>
        <v>3195</v>
      </c>
      <c r="BE5071" t="str">
        <f t="shared" si="874"/>
        <v>re</v>
      </c>
      <c r="BF5071">
        <f>COUNTIFS($BB$1:BB5071,BB5071,$BE$1:BE5071,"re")</f>
        <v>3195</v>
      </c>
      <c r="BG5071" t="str">
        <f t="shared" si="875"/>
        <v>ru3195_</v>
      </c>
      <c r="BH5071" t="str">
        <f t="shared" si="876"/>
        <v>re3195_</v>
      </c>
      <c r="BI5071" t="str">
        <f t="shared" si="877"/>
        <v>_0</v>
      </c>
      <c r="BJ5071" t="str">
        <f t="shared" si="878"/>
        <v>_</v>
      </c>
      <c r="BK5071" t="str">
        <f>IF(ISERROR(MATCH(LEFT(C5071,5)&amp;B5071&amp;"_"&amp;A5071,$BK$1:BK5070,0)),LEFT(C5071,5)&amp;B5071&amp;"_"&amp;A5071,"")</f>
        <v/>
      </c>
      <c r="BL5071">
        <f>COUNTIFS($B$1:B5071,B5071)-COUNTIFS($B$1:B5071,B5071,$BK$1:BK5071,"")</f>
        <v>0</v>
      </c>
      <c r="BM5071" t="str">
        <f t="shared" si="879"/>
        <v/>
      </c>
    </row>
    <row r="5072" spans="51:65" x14ac:dyDescent="0.25">
      <c r="AY5072" t="str">
        <f t="shared" si="869"/>
        <v/>
      </c>
      <c r="AZ5072">
        <f t="shared" si="870"/>
        <v>0</v>
      </c>
      <c r="BA5072" t="str">
        <f t="shared" si="871"/>
        <v>QB</v>
      </c>
      <c r="BB5072" t="str">
        <f t="shared" si="872"/>
        <v>_</v>
      </c>
      <c r="BC5072" t="str">
        <f t="shared" si="873"/>
        <v>ru</v>
      </c>
      <c r="BD5072">
        <f>COUNTIFS($BB$1:BB5072,BB5072,$BC$1:BC5072,"ru")</f>
        <v>3196</v>
      </c>
      <c r="BE5072" t="str">
        <f t="shared" si="874"/>
        <v>re</v>
      </c>
      <c r="BF5072">
        <f>COUNTIFS($BB$1:BB5072,BB5072,$BE$1:BE5072,"re")</f>
        <v>3196</v>
      </c>
      <c r="BG5072" t="str">
        <f t="shared" si="875"/>
        <v>ru3196_</v>
      </c>
      <c r="BH5072" t="str">
        <f t="shared" si="876"/>
        <v>re3196_</v>
      </c>
      <c r="BI5072" t="str">
        <f t="shared" si="877"/>
        <v>_0</v>
      </c>
      <c r="BJ5072" t="str">
        <f t="shared" si="878"/>
        <v>_</v>
      </c>
      <c r="BK5072" t="str">
        <f>IF(ISERROR(MATCH(LEFT(C5072,5)&amp;B5072&amp;"_"&amp;A5072,$BK$1:BK5071,0)),LEFT(C5072,5)&amp;B5072&amp;"_"&amp;A5072,"")</f>
        <v/>
      </c>
      <c r="BL5072">
        <f>COUNTIFS($B$1:B5072,B5072)-COUNTIFS($B$1:B5072,B5072,$BK$1:BK5072,"")</f>
        <v>0</v>
      </c>
      <c r="BM5072" t="str">
        <f t="shared" si="879"/>
        <v/>
      </c>
    </row>
    <row r="5073" spans="51:65" x14ac:dyDescent="0.25">
      <c r="AY5073" t="str">
        <f t="shared" si="869"/>
        <v/>
      </c>
      <c r="AZ5073">
        <f t="shared" si="870"/>
        <v>0</v>
      </c>
      <c r="BA5073" t="str">
        <f t="shared" si="871"/>
        <v>QB</v>
      </c>
      <c r="BB5073" t="str">
        <f t="shared" si="872"/>
        <v>_</v>
      </c>
      <c r="BC5073" t="str">
        <f t="shared" si="873"/>
        <v>ru</v>
      </c>
      <c r="BD5073">
        <f>COUNTIFS($BB$1:BB5073,BB5073,$BC$1:BC5073,"ru")</f>
        <v>3197</v>
      </c>
      <c r="BE5073" t="str">
        <f t="shared" si="874"/>
        <v>re</v>
      </c>
      <c r="BF5073">
        <f>COUNTIFS($BB$1:BB5073,BB5073,$BE$1:BE5073,"re")</f>
        <v>3197</v>
      </c>
      <c r="BG5073" t="str">
        <f t="shared" si="875"/>
        <v>ru3197_</v>
      </c>
      <c r="BH5073" t="str">
        <f t="shared" si="876"/>
        <v>re3197_</v>
      </c>
      <c r="BI5073" t="str">
        <f t="shared" si="877"/>
        <v>_0</v>
      </c>
      <c r="BJ5073" t="str">
        <f t="shared" si="878"/>
        <v>_</v>
      </c>
      <c r="BK5073" t="str">
        <f>IF(ISERROR(MATCH(LEFT(C5073,5)&amp;B5073&amp;"_"&amp;A5073,$BK$1:BK5072,0)),LEFT(C5073,5)&amp;B5073&amp;"_"&amp;A5073,"")</f>
        <v/>
      </c>
      <c r="BL5073">
        <f>COUNTIFS($B$1:B5073,B5073)-COUNTIFS($B$1:B5073,B5073,$BK$1:BK5073,"")</f>
        <v>0</v>
      </c>
      <c r="BM5073" t="str">
        <f t="shared" si="879"/>
        <v/>
      </c>
    </row>
    <row r="5074" spans="51:65" x14ac:dyDescent="0.25">
      <c r="AY5074" t="str">
        <f t="shared" si="869"/>
        <v/>
      </c>
      <c r="AZ5074">
        <f t="shared" si="870"/>
        <v>0</v>
      </c>
      <c r="BA5074" t="str">
        <f t="shared" si="871"/>
        <v>QB</v>
      </c>
      <c r="BB5074" t="str">
        <f t="shared" si="872"/>
        <v>_</v>
      </c>
      <c r="BC5074" t="str">
        <f t="shared" si="873"/>
        <v>ru</v>
      </c>
      <c r="BD5074">
        <f>COUNTIFS($BB$1:BB5074,BB5074,$BC$1:BC5074,"ru")</f>
        <v>3198</v>
      </c>
      <c r="BE5074" t="str">
        <f t="shared" si="874"/>
        <v>re</v>
      </c>
      <c r="BF5074">
        <f>COUNTIFS($BB$1:BB5074,BB5074,$BE$1:BE5074,"re")</f>
        <v>3198</v>
      </c>
      <c r="BG5074" t="str">
        <f t="shared" si="875"/>
        <v>ru3198_</v>
      </c>
      <c r="BH5074" t="str">
        <f t="shared" si="876"/>
        <v>re3198_</v>
      </c>
      <c r="BI5074" t="str">
        <f t="shared" si="877"/>
        <v>_0</v>
      </c>
      <c r="BJ5074" t="str">
        <f t="shared" si="878"/>
        <v>_</v>
      </c>
      <c r="BK5074" t="str">
        <f>IF(ISERROR(MATCH(LEFT(C5074,5)&amp;B5074&amp;"_"&amp;A5074,$BK$1:BK5073,0)),LEFT(C5074,5)&amp;B5074&amp;"_"&amp;A5074,"")</f>
        <v/>
      </c>
      <c r="BL5074">
        <f>COUNTIFS($B$1:B5074,B5074)-COUNTIFS($B$1:B5074,B5074,$BK$1:BK5074,"")</f>
        <v>0</v>
      </c>
      <c r="BM5074" t="str">
        <f t="shared" si="879"/>
        <v/>
      </c>
    </row>
    <row r="5075" spans="51:65" x14ac:dyDescent="0.25">
      <c r="AY5075" t="str">
        <f t="shared" si="869"/>
        <v/>
      </c>
      <c r="AZ5075">
        <f t="shared" si="870"/>
        <v>0</v>
      </c>
      <c r="BA5075" t="str">
        <f t="shared" si="871"/>
        <v>QB</v>
      </c>
      <c r="BB5075" t="str">
        <f t="shared" si="872"/>
        <v>_</v>
      </c>
      <c r="BC5075" t="str">
        <f t="shared" si="873"/>
        <v>ru</v>
      </c>
      <c r="BD5075">
        <f>COUNTIFS($BB$1:BB5075,BB5075,$BC$1:BC5075,"ru")</f>
        <v>3199</v>
      </c>
      <c r="BE5075" t="str">
        <f t="shared" si="874"/>
        <v>re</v>
      </c>
      <c r="BF5075">
        <f>COUNTIFS($BB$1:BB5075,BB5075,$BE$1:BE5075,"re")</f>
        <v>3199</v>
      </c>
      <c r="BG5075" t="str">
        <f t="shared" si="875"/>
        <v>ru3199_</v>
      </c>
      <c r="BH5075" t="str">
        <f t="shared" si="876"/>
        <v>re3199_</v>
      </c>
      <c r="BI5075" t="str">
        <f t="shared" si="877"/>
        <v>_0</v>
      </c>
      <c r="BJ5075" t="str">
        <f t="shared" si="878"/>
        <v>_</v>
      </c>
      <c r="BK5075" t="str">
        <f>IF(ISERROR(MATCH(LEFT(C5075,5)&amp;B5075&amp;"_"&amp;A5075,$BK$1:BK5074,0)),LEFT(C5075,5)&amp;B5075&amp;"_"&amp;A5075,"")</f>
        <v/>
      </c>
      <c r="BL5075">
        <f>COUNTIFS($B$1:B5075,B5075)-COUNTIFS($B$1:B5075,B5075,$BK$1:BK5075,"")</f>
        <v>0</v>
      </c>
      <c r="BM5075" t="str">
        <f t="shared" si="879"/>
        <v/>
      </c>
    </row>
    <row r="5076" spans="51:65" x14ac:dyDescent="0.25">
      <c r="AY5076" t="str">
        <f t="shared" si="869"/>
        <v/>
      </c>
      <c r="AZ5076">
        <f t="shared" si="870"/>
        <v>0</v>
      </c>
      <c r="BA5076" t="str">
        <f t="shared" si="871"/>
        <v>QB</v>
      </c>
      <c r="BB5076" t="str">
        <f t="shared" si="872"/>
        <v>_</v>
      </c>
      <c r="BC5076" t="str">
        <f t="shared" si="873"/>
        <v>ru</v>
      </c>
      <c r="BD5076">
        <f>COUNTIFS($BB$1:BB5076,BB5076,$BC$1:BC5076,"ru")</f>
        <v>3200</v>
      </c>
      <c r="BE5076" t="str">
        <f t="shared" si="874"/>
        <v>re</v>
      </c>
      <c r="BF5076">
        <f>COUNTIFS($BB$1:BB5076,BB5076,$BE$1:BE5076,"re")</f>
        <v>3200</v>
      </c>
      <c r="BG5076" t="str">
        <f t="shared" si="875"/>
        <v>ru3200_</v>
      </c>
      <c r="BH5076" t="str">
        <f t="shared" si="876"/>
        <v>re3200_</v>
      </c>
      <c r="BI5076" t="str">
        <f t="shared" si="877"/>
        <v>_0</v>
      </c>
      <c r="BJ5076" t="str">
        <f t="shared" si="878"/>
        <v>_</v>
      </c>
      <c r="BK5076" t="str">
        <f>IF(ISERROR(MATCH(LEFT(C5076,5)&amp;B5076&amp;"_"&amp;A5076,$BK$1:BK5075,0)),LEFT(C5076,5)&amp;B5076&amp;"_"&amp;A5076,"")</f>
        <v/>
      </c>
      <c r="BL5076">
        <f>COUNTIFS($B$1:B5076,B5076)-COUNTIFS($B$1:B5076,B5076,$BK$1:BK5076,"")</f>
        <v>0</v>
      </c>
      <c r="BM5076" t="str">
        <f t="shared" si="879"/>
        <v/>
      </c>
    </row>
    <row r="5077" spans="51:65" x14ac:dyDescent="0.25">
      <c r="AY5077" t="str">
        <f t="shared" si="869"/>
        <v/>
      </c>
      <c r="AZ5077">
        <f t="shared" si="870"/>
        <v>0</v>
      </c>
      <c r="BA5077" t="str">
        <f t="shared" si="871"/>
        <v>QB</v>
      </c>
      <c r="BB5077" t="str">
        <f t="shared" si="872"/>
        <v>_</v>
      </c>
      <c r="BC5077" t="str">
        <f t="shared" si="873"/>
        <v>ru</v>
      </c>
      <c r="BD5077">
        <f>COUNTIFS($BB$1:BB5077,BB5077,$BC$1:BC5077,"ru")</f>
        <v>3201</v>
      </c>
      <c r="BE5077" t="str">
        <f t="shared" si="874"/>
        <v>re</v>
      </c>
      <c r="BF5077">
        <f>COUNTIFS($BB$1:BB5077,BB5077,$BE$1:BE5077,"re")</f>
        <v>3201</v>
      </c>
      <c r="BG5077" t="str">
        <f t="shared" si="875"/>
        <v>ru3201_</v>
      </c>
      <c r="BH5077" t="str">
        <f t="shared" si="876"/>
        <v>re3201_</v>
      </c>
      <c r="BI5077" t="str">
        <f t="shared" si="877"/>
        <v>_0</v>
      </c>
      <c r="BJ5077" t="str">
        <f t="shared" si="878"/>
        <v>_</v>
      </c>
      <c r="BK5077" t="str">
        <f>IF(ISERROR(MATCH(LEFT(C5077,5)&amp;B5077&amp;"_"&amp;A5077,$BK$1:BK5076,0)),LEFT(C5077,5)&amp;B5077&amp;"_"&amp;A5077,"")</f>
        <v/>
      </c>
      <c r="BL5077">
        <f>COUNTIFS($B$1:B5077,B5077)-COUNTIFS($B$1:B5077,B5077,$BK$1:BK5077,"")</f>
        <v>0</v>
      </c>
      <c r="BM5077" t="str">
        <f t="shared" si="879"/>
        <v/>
      </c>
    </row>
    <row r="5078" spans="51:65" x14ac:dyDescent="0.25">
      <c r="AY5078" t="str">
        <f t="shared" si="869"/>
        <v/>
      </c>
      <c r="AZ5078">
        <f t="shared" si="870"/>
        <v>0</v>
      </c>
      <c r="BA5078" t="str">
        <f t="shared" si="871"/>
        <v>QB</v>
      </c>
      <c r="BB5078" t="str">
        <f t="shared" si="872"/>
        <v>_</v>
      </c>
      <c r="BC5078" t="str">
        <f t="shared" si="873"/>
        <v>ru</v>
      </c>
      <c r="BD5078">
        <f>COUNTIFS($BB$1:BB5078,BB5078,$BC$1:BC5078,"ru")</f>
        <v>3202</v>
      </c>
      <c r="BE5078" t="str">
        <f t="shared" si="874"/>
        <v>re</v>
      </c>
      <c r="BF5078">
        <f>COUNTIFS($BB$1:BB5078,BB5078,$BE$1:BE5078,"re")</f>
        <v>3202</v>
      </c>
      <c r="BG5078" t="str">
        <f t="shared" si="875"/>
        <v>ru3202_</v>
      </c>
      <c r="BH5078" t="str">
        <f t="shared" si="876"/>
        <v>re3202_</v>
      </c>
      <c r="BI5078" t="str">
        <f t="shared" si="877"/>
        <v>_0</v>
      </c>
      <c r="BJ5078" t="str">
        <f t="shared" si="878"/>
        <v>_</v>
      </c>
      <c r="BK5078" t="str">
        <f>IF(ISERROR(MATCH(LEFT(C5078,5)&amp;B5078&amp;"_"&amp;A5078,$BK$1:BK5077,0)),LEFT(C5078,5)&amp;B5078&amp;"_"&amp;A5078,"")</f>
        <v/>
      </c>
      <c r="BL5078">
        <f>COUNTIFS($B$1:B5078,B5078)-COUNTIFS($B$1:B5078,B5078,$BK$1:BK5078,"")</f>
        <v>0</v>
      </c>
      <c r="BM5078" t="str">
        <f t="shared" si="879"/>
        <v/>
      </c>
    </row>
    <row r="5079" spans="51:65" x14ac:dyDescent="0.25">
      <c r="AY5079" t="str">
        <f t="shared" si="869"/>
        <v/>
      </c>
      <c r="AZ5079">
        <f t="shared" si="870"/>
        <v>0</v>
      </c>
      <c r="BA5079" t="str">
        <f t="shared" si="871"/>
        <v>QB</v>
      </c>
      <c r="BB5079" t="str">
        <f t="shared" si="872"/>
        <v>_</v>
      </c>
      <c r="BC5079" t="str">
        <f t="shared" si="873"/>
        <v>ru</v>
      </c>
      <c r="BD5079">
        <f>COUNTIFS($BB$1:BB5079,BB5079,$BC$1:BC5079,"ru")</f>
        <v>3203</v>
      </c>
      <c r="BE5079" t="str">
        <f t="shared" si="874"/>
        <v>re</v>
      </c>
      <c r="BF5079">
        <f>COUNTIFS($BB$1:BB5079,BB5079,$BE$1:BE5079,"re")</f>
        <v>3203</v>
      </c>
      <c r="BG5079" t="str">
        <f t="shared" si="875"/>
        <v>ru3203_</v>
      </c>
      <c r="BH5079" t="str">
        <f t="shared" si="876"/>
        <v>re3203_</v>
      </c>
      <c r="BI5079" t="str">
        <f t="shared" si="877"/>
        <v>_0</v>
      </c>
      <c r="BJ5079" t="str">
        <f t="shared" si="878"/>
        <v>_</v>
      </c>
      <c r="BK5079" t="str">
        <f>IF(ISERROR(MATCH(LEFT(C5079,5)&amp;B5079&amp;"_"&amp;A5079,$BK$1:BK5078,0)),LEFT(C5079,5)&amp;B5079&amp;"_"&amp;A5079,"")</f>
        <v/>
      </c>
      <c r="BL5079">
        <f>COUNTIFS($B$1:B5079,B5079)-COUNTIFS($B$1:B5079,B5079,$BK$1:BK5079,"")</f>
        <v>0</v>
      </c>
      <c r="BM5079" t="str">
        <f t="shared" si="879"/>
        <v/>
      </c>
    </row>
    <row r="5080" spans="51:65" x14ac:dyDescent="0.25">
      <c r="AY5080" t="str">
        <f t="shared" si="869"/>
        <v/>
      </c>
      <c r="AZ5080">
        <f t="shared" si="870"/>
        <v>0</v>
      </c>
      <c r="BA5080" t="str">
        <f t="shared" si="871"/>
        <v>QB</v>
      </c>
      <c r="BB5080" t="str">
        <f t="shared" si="872"/>
        <v>_</v>
      </c>
      <c r="BC5080" t="str">
        <f t="shared" si="873"/>
        <v>ru</v>
      </c>
      <c r="BD5080">
        <f>COUNTIFS($BB$1:BB5080,BB5080,$BC$1:BC5080,"ru")</f>
        <v>3204</v>
      </c>
      <c r="BE5080" t="str">
        <f t="shared" si="874"/>
        <v>re</v>
      </c>
      <c r="BF5080">
        <f>COUNTIFS($BB$1:BB5080,BB5080,$BE$1:BE5080,"re")</f>
        <v>3204</v>
      </c>
      <c r="BG5080" t="str">
        <f t="shared" si="875"/>
        <v>ru3204_</v>
      </c>
      <c r="BH5080" t="str">
        <f t="shared" si="876"/>
        <v>re3204_</v>
      </c>
      <c r="BI5080" t="str">
        <f t="shared" si="877"/>
        <v>_0</v>
      </c>
      <c r="BJ5080" t="str">
        <f t="shared" si="878"/>
        <v>_</v>
      </c>
      <c r="BK5080" t="str">
        <f>IF(ISERROR(MATCH(LEFT(C5080,5)&amp;B5080&amp;"_"&amp;A5080,$BK$1:BK5079,0)),LEFT(C5080,5)&amp;B5080&amp;"_"&amp;A5080,"")</f>
        <v/>
      </c>
      <c r="BL5080">
        <f>COUNTIFS($B$1:B5080,B5080)-COUNTIFS($B$1:B5080,B5080,$BK$1:BK5080,"")</f>
        <v>0</v>
      </c>
      <c r="BM5080" t="str">
        <f t="shared" si="879"/>
        <v/>
      </c>
    </row>
    <row r="5081" spans="51:65" x14ac:dyDescent="0.25">
      <c r="AY5081" t="str">
        <f t="shared" si="869"/>
        <v/>
      </c>
      <c r="AZ5081">
        <f t="shared" si="870"/>
        <v>0</v>
      </c>
      <c r="BA5081" t="str">
        <f t="shared" si="871"/>
        <v>QB</v>
      </c>
      <c r="BB5081" t="str">
        <f t="shared" si="872"/>
        <v>_</v>
      </c>
      <c r="BC5081" t="str">
        <f t="shared" si="873"/>
        <v>ru</v>
      </c>
      <c r="BD5081">
        <f>COUNTIFS($BB$1:BB5081,BB5081,$BC$1:BC5081,"ru")</f>
        <v>3205</v>
      </c>
      <c r="BE5081" t="str">
        <f t="shared" si="874"/>
        <v>re</v>
      </c>
      <c r="BF5081">
        <f>COUNTIFS($BB$1:BB5081,BB5081,$BE$1:BE5081,"re")</f>
        <v>3205</v>
      </c>
      <c r="BG5081" t="str">
        <f t="shared" si="875"/>
        <v>ru3205_</v>
      </c>
      <c r="BH5081" t="str">
        <f t="shared" si="876"/>
        <v>re3205_</v>
      </c>
      <c r="BI5081" t="str">
        <f t="shared" si="877"/>
        <v>_0</v>
      </c>
      <c r="BJ5081" t="str">
        <f t="shared" si="878"/>
        <v>_</v>
      </c>
      <c r="BK5081" t="str">
        <f>IF(ISERROR(MATCH(LEFT(C5081,5)&amp;B5081&amp;"_"&amp;A5081,$BK$1:BK5080,0)),LEFT(C5081,5)&amp;B5081&amp;"_"&amp;A5081,"")</f>
        <v/>
      </c>
      <c r="BL5081">
        <f>COUNTIFS($B$1:B5081,B5081)-COUNTIFS($B$1:B5081,B5081,$BK$1:BK5081,"")</f>
        <v>0</v>
      </c>
      <c r="BM5081" t="str">
        <f t="shared" si="879"/>
        <v/>
      </c>
    </row>
    <row r="5082" spans="51:65" x14ac:dyDescent="0.25">
      <c r="AY5082" t="str">
        <f t="shared" si="869"/>
        <v/>
      </c>
      <c r="AZ5082">
        <f t="shared" si="870"/>
        <v>0</v>
      </c>
      <c r="BA5082" t="str">
        <f t="shared" si="871"/>
        <v>QB</v>
      </c>
      <c r="BB5082" t="str">
        <f t="shared" si="872"/>
        <v>_</v>
      </c>
      <c r="BC5082" t="str">
        <f t="shared" si="873"/>
        <v>ru</v>
      </c>
      <c r="BD5082">
        <f>COUNTIFS($BB$1:BB5082,BB5082,$BC$1:BC5082,"ru")</f>
        <v>3206</v>
      </c>
      <c r="BE5082" t="str">
        <f t="shared" si="874"/>
        <v>re</v>
      </c>
      <c r="BF5082">
        <f>COUNTIFS($BB$1:BB5082,BB5082,$BE$1:BE5082,"re")</f>
        <v>3206</v>
      </c>
      <c r="BG5082" t="str">
        <f t="shared" si="875"/>
        <v>ru3206_</v>
      </c>
      <c r="BH5082" t="str">
        <f t="shared" si="876"/>
        <v>re3206_</v>
      </c>
      <c r="BI5082" t="str">
        <f t="shared" si="877"/>
        <v>_0</v>
      </c>
      <c r="BJ5082" t="str">
        <f t="shared" si="878"/>
        <v>_</v>
      </c>
      <c r="BK5082" t="str">
        <f>IF(ISERROR(MATCH(LEFT(C5082,5)&amp;B5082&amp;"_"&amp;A5082,$BK$1:BK5081,0)),LEFT(C5082,5)&amp;B5082&amp;"_"&amp;A5082,"")</f>
        <v/>
      </c>
      <c r="BL5082">
        <f>COUNTIFS($B$1:B5082,B5082)-COUNTIFS($B$1:B5082,B5082,$BK$1:BK5082,"")</f>
        <v>0</v>
      </c>
      <c r="BM5082" t="str">
        <f t="shared" si="879"/>
        <v/>
      </c>
    </row>
    <row r="5083" spans="51:65" x14ac:dyDescent="0.25">
      <c r="AY5083" t="str">
        <f t="shared" si="869"/>
        <v/>
      </c>
      <c r="AZ5083">
        <f t="shared" si="870"/>
        <v>0</v>
      </c>
      <c r="BA5083" t="str">
        <f t="shared" si="871"/>
        <v>QB</v>
      </c>
      <c r="BB5083" t="str">
        <f t="shared" si="872"/>
        <v>_</v>
      </c>
      <c r="BC5083" t="str">
        <f t="shared" si="873"/>
        <v>ru</v>
      </c>
      <c r="BD5083">
        <f>COUNTIFS($BB$1:BB5083,BB5083,$BC$1:BC5083,"ru")</f>
        <v>3207</v>
      </c>
      <c r="BE5083" t="str">
        <f t="shared" si="874"/>
        <v>re</v>
      </c>
      <c r="BF5083">
        <f>COUNTIFS($BB$1:BB5083,BB5083,$BE$1:BE5083,"re")</f>
        <v>3207</v>
      </c>
      <c r="BG5083" t="str">
        <f t="shared" si="875"/>
        <v>ru3207_</v>
      </c>
      <c r="BH5083" t="str">
        <f t="shared" si="876"/>
        <v>re3207_</v>
      </c>
      <c r="BI5083" t="str">
        <f t="shared" si="877"/>
        <v>_0</v>
      </c>
      <c r="BJ5083" t="str">
        <f t="shared" si="878"/>
        <v>_</v>
      </c>
      <c r="BK5083" t="str">
        <f>IF(ISERROR(MATCH(LEFT(C5083,5)&amp;B5083&amp;"_"&amp;A5083,$BK$1:BK5082,0)),LEFT(C5083,5)&amp;B5083&amp;"_"&amp;A5083,"")</f>
        <v/>
      </c>
      <c r="BL5083">
        <f>COUNTIFS($B$1:B5083,B5083)-COUNTIFS($B$1:B5083,B5083,$BK$1:BK5083,"")</f>
        <v>0</v>
      </c>
      <c r="BM5083" t="str">
        <f t="shared" si="879"/>
        <v/>
      </c>
    </row>
    <row r="5084" spans="51:65" x14ac:dyDescent="0.25">
      <c r="AY5084" t="str">
        <f t="shared" si="869"/>
        <v/>
      </c>
      <c r="AZ5084">
        <f t="shared" si="870"/>
        <v>0</v>
      </c>
      <c r="BA5084" t="str">
        <f t="shared" si="871"/>
        <v>QB</v>
      </c>
      <c r="BB5084" t="str">
        <f t="shared" si="872"/>
        <v>_</v>
      </c>
      <c r="BC5084" t="str">
        <f t="shared" si="873"/>
        <v>ru</v>
      </c>
      <c r="BD5084">
        <f>COUNTIFS($BB$1:BB5084,BB5084,$BC$1:BC5084,"ru")</f>
        <v>3208</v>
      </c>
      <c r="BE5084" t="str">
        <f t="shared" si="874"/>
        <v>re</v>
      </c>
      <c r="BF5084">
        <f>COUNTIFS($BB$1:BB5084,BB5084,$BE$1:BE5084,"re")</f>
        <v>3208</v>
      </c>
      <c r="BG5084" t="str">
        <f t="shared" si="875"/>
        <v>ru3208_</v>
      </c>
      <c r="BH5084" t="str">
        <f t="shared" si="876"/>
        <v>re3208_</v>
      </c>
      <c r="BI5084" t="str">
        <f t="shared" si="877"/>
        <v>_0</v>
      </c>
      <c r="BJ5084" t="str">
        <f t="shared" si="878"/>
        <v>_</v>
      </c>
      <c r="BK5084" t="str">
        <f>IF(ISERROR(MATCH(LEFT(C5084,5)&amp;B5084&amp;"_"&amp;A5084,$BK$1:BK5083,0)),LEFT(C5084,5)&amp;B5084&amp;"_"&amp;A5084,"")</f>
        <v/>
      </c>
      <c r="BL5084">
        <f>COUNTIFS($B$1:B5084,B5084)-COUNTIFS($B$1:B5084,B5084,$BK$1:BK5084,"")</f>
        <v>0</v>
      </c>
      <c r="BM5084" t="str">
        <f t="shared" si="879"/>
        <v/>
      </c>
    </row>
    <row r="5085" spans="51:65" x14ac:dyDescent="0.25">
      <c r="AY5085" t="str">
        <f t="shared" si="869"/>
        <v/>
      </c>
      <c r="AZ5085">
        <f t="shared" si="870"/>
        <v>0</v>
      </c>
      <c r="BA5085" t="str">
        <f t="shared" si="871"/>
        <v>QB</v>
      </c>
      <c r="BB5085" t="str">
        <f t="shared" si="872"/>
        <v>_</v>
      </c>
      <c r="BC5085" t="str">
        <f t="shared" si="873"/>
        <v>ru</v>
      </c>
      <c r="BD5085">
        <f>COUNTIFS($BB$1:BB5085,BB5085,$BC$1:BC5085,"ru")</f>
        <v>3209</v>
      </c>
      <c r="BE5085" t="str">
        <f t="shared" si="874"/>
        <v>re</v>
      </c>
      <c r="BF5085">
        <f>COUNTIFS($BB$1:BB5085,BB5085,$BE$1:BE5085,"re")</f>
        <v>3209</v>
      </c>
      <c r="BG5085" t="str">
        <f t="shared" si="875"/>
        <v>ru3209_</v>
      </c>
      <c r="BH5085" t="str">
        <f t="shared" si="876"/>
        <v>re3209_</v>
      </c>
      <c r="BI5085" t="str">
        <f t="shared" si="877"/>
        <v>_0</v>
      </c>
      <c r="BJ5085" t="str">
        <f t="shared" si="878"/>
        <v>_</v>
      </c>
      <c r="BK5085" t="str">
        <f>IF(ISERROR(MATCH(LEFT(C5085,5)&amp;B5085&amp;"_"&amp;A5085,$BK$1:BK5084,0)),LEFT(C5085,5)&amp;B5085&amp;"_"&amp;A5085,"")</f>
        <v/>
      </c>
      <c r="BL5085">
        <f>COUNTIFS($B$1:B5085,B5085)-COUNTIFS($B$1:B5085,B5085,$BK$1:BK5085,"")</f>
        <v>0</v>
      </c>
      <c r="BM5085" t="str">
        <f t="shared" si="879"/>
        <v/>
      </c>
    </row>
    <row r="5086" spans="51:65" x14ac:dyDescent="0.25">
      <c r="AY5086" t="str">
        <f t="shared" si="869"/>
        <v/>
      </c>
      <c r="AZ5086">
        <f t="shared" si="870"/>
        <v>0</v>
      </c>
      <c r="BA5086" t="str">
        <f t="shared" si="871"/>
        <v>QB</v>
      </c>
      <c r="BB5086" t="str">
        <f t="shared" si="872"/>
        <v>_</v>
      </c>
      <c r="BC5086" t="str">
        <f t="shared" si="873"/>
        <v>ru</v>
      </c>
      <c r="BD5086">
        <f>COUNTIFS($BB$1:BB5086,BB5086,$BC$1:BC5086,"ru")</f>
        <v>3210</v>
      </c>
      <c r="BE5086" t="str">
        <f t="shared" si="874"/>
        <v>re</v>
      </c>
      <c r="BF5086">
        <f>COUNTIFS($BB$1:BB5086,BB5086,$BE$1:BE5086,"re")</f>
        <v>3210</v>
      </c>
      <c r="BG5086" t="str">
        <f t="shared" si="875"/>
        <v>ru3210_</v>
      </c>
      <c r="BH5086" t="str">
        <f t="shared" si="876"/>
        <v>re3210_</v>
      </c>
      <c r="BI5086" t="str">
        <f t="shared" si="877"/>
        <v>_0</v>
      </c>
      <c r="BJ5086" t="str">
        <f t="shared" si="878"/>
        <v>_</v>
      </c>
      <c r="BK5086" t="str">
        <f>IF(ISERROR(MATCH(LEFT(C5086,5)&amp;B5086&amp;"_"&amp;A5086,$BK$1:BK5085,0)),LEFT(C5086,5)&amp;B5086&amp;"_"&amp;A5086,"")</f>
        <v/>
      </c>
      <c r="BL5086">
        <f>COUNTIFS($B$1:B5086,B5086)-COUNTIFS($B$1:B5086,B5086,$BK$1:BK5086,"")</f>
        <v>0</v>
      </c>
      <c r="BM5086" t="str">
        <f t="shared" si="879"/>
        <v/>
      </c>
    </row>
    <row r="5087" spans="51:65" x14ac:dyDescent="0.25">
      <c r="AY5087" t="str">
        <f t="shared" si="869"/>
        <v/>
      </c>
      <c r="AZ5087">
        <f t="shared" si="870"/>
        <v>0</v>
      </c>
      <c r="BA5087" t="str">
        <f t="shared" si="871"/>
        <v>QB</v>
      </c>
      <c r="BB5087" t="str">
        <f t="shared" si="872"/>
        <v>_</v>
      </c>
      <c r="BC5087" t="str">
        <f t="shared" si="873"/>
        <v>ru</v>
      </c>
      <c r="BD5087">
        <f>COUNTIFS($BB$1:BB5087,BB5087,$BC$1:BC5087,"ru")</f>
        <v>3211</v>
      </c>
      <c r="BE5087" t="str">
        <f t="shared" si="874"/>
        <v>re</v>
      </c>
      <c r="BF5087">
        <f>COUNTIFS($BB$1:BB5087,BB5087,$BE$1:BE5087,"re")</f>
        <v>3211</v>
      </c>
      <c r="BG5087" t="str">
        <f t="shared" si="875"/>
        <v>ru3211_</v>
      </c>
      <c r="BH5087" t="str">
        <f t="shared" si="876"/>
        <v>re3211_</v>
      </c>
      <c r="BI5087" t="str">
        <f t="shared" si="877"/>
        <v>_0</v>
      </c>
      <c r="BJ5087" t="str">
        <f t="shared" si="878"/>
        <v>_</v>
      </c>
      <c r="BK5087" t="str">
        <f>IF(ISERROR(MATCH(LEFT(C5087,5)&amp;B5087&amp;"_"&amp;A5087,$BK$1:BK5086,0)),LEFT(C5087,5)&amp;B5087&amp;"_"&amp;A5087,"")</f>
        <v/>
      </c>
      <c r="BL5087">
        <f>COUNTIFS($B$1:B5087,B5087)-COUNTIFS($B$1:B5087,B5087,$BK$1:BK5087,"")</f>
        <v>0</v>
      </c>
      <c r="BM5087" t="str">
        <f t="shared" si="879"/>
        <v/>
      </c>
    </row>
    <row r="5088" spans="51:65" x14ac:dyDescent="0.25">
      <c r="AY5088" t="str">
        <f t="shared" si="869"/>
        <v/>
      </c>
      <c r="AZ5088">
        <f t="shared" si="870"/>
        <v>0</v>
      </c>
      <c r="BA5088" t="str">
        <f t="shared" si="871"/>
        <v>QB</v>
      </c>
      <c r="BB5088" t="str">
        <f t="shared" si="872"/>
        <v>_</v>
      </c>
      <c r="BC5088" t="str">
        <f t="shared" si="873"/>
        <v>ru</v>
      </c>
      <c r="BD5088">
        <f>COUNTIFS($BB$1:BB5088,BB5088,$BC$1:BC5088,"ru")</f>
        <v>3212</v>
      </c>
      <c r="BE5088" t="str">
        <f t="shared" si="874"/>
        <v>re</v>
      </c>
      <c r="BF5088">
        <f>COUNTIFS($BB$1:BB5088,BB5088,$BE$1:BE5088,"re")</f>
        <v>3212</v>
      </c>
      <c r="BG5088" t="str">
        <f t="shared" si="875"/>
        <v>ru3212_</v>
      </c>
      <c r="BH5088" t="str">
        <f t="shared" si="876"/>
        <v>re3212_</v>
      </c>
      <c r="BI5088" t="str">
        <f t="shared" si="877"/>
        <v>_0</v>
      </c>
      <c r="BJ5088" t="str">
        <f t="shared" si="878"/>
        <v>_</v>
      </c>
      <c r="BK5088" t="str">
        <f>IF(ISERROR(MATCH(LEFT(C5088,5)&amp;B5088&amp;"_"&amp;A5088,$BK$1:BK5087,0)),LEFT(C5088,5)&amp;B5088&amp;"_"&amp;A5088,"")</f>
        <v/>
      </c>
      <c r="BL5088">
        <f>COUNTIFS($B$1:B5088,B5088)-COUNTIFS($B$1:B5088,B5088,$BK$1:BK5088,"")</f>
        <v>0</v>
      </c>
      <c r="BM5088" t="str">
        <f t="shared" si="879"/>
        <v/>
      </c>
    </row>
    <row r="5089" spans="51:65" x14ac:dyDescent="0.25">
      <c r="AY5089" t="str">
        <f t="shared" si="869"/>
        <v/>
      </c>
      <c r="AZ5089">
        <f t="shared" si="870"/>
        <v>0</v>
      </c>
      <c r="BA5089" t="str">
        <f t="shared" si="871"/>
        <v>QB</v>
      </c>
      <c r="BB5089" t="str">
        <f t="shared" si="872"/>
        <v>_</v>
      </c>
      <c r="BC5089" t="str">
        <f t="shared" si="873"/>
        <v>ru</v>
      </c>
      <c r="BD5089">
        <f>COUNTIFS($BB$1:BB5089,BB5089,$BC$1:BC5089,"ru")</f>
        <v>3213</v>
      </c>
      <c r="BE5089" t="str">
        <f t="shared" si="874"/>
        <v>re</v>
      </c>
      <c r="BF5089">
        <f>COUNTIFS($BB$1:BB5089,BB5089,$BE$1:BE5089,"re")</f>
        <v>3213</v>
      </c>
      <c r="BG5089" t="str">
        <f t="shared" si="875"/>
        <v>ru3213_</v>
      </c>
      <c r="BH5089" t="str">
        <f t="shared" si="876"/>
        <v>re3213_</v>
      </c>
      <c r="BI5089" t="str">
        <f t="shared" si="877"/>
        <v>_0</v>
      </c>
      <c r="BJ5089" t="str">
        <f t="shared" si="878"/>
        <v>_</v>
      </c>
      <c r="BK5089" t="str">
        <f>IF(ISERROR(MATCH(LEFT(C5089,5)&amp;B5089&amp;"_"&amp;A5089,$BK$1:BK5088,0)),LEFT(C5089,5)&amp;B5089&amp;"_"&amp;A5089,"")</f>
        <v/>
      </c>
      <c r="BL5089">
        <f>COUNTIFS($B$1:B5089,B5089)-COUNTIFS($B$1:B5089,B5089,$BK$1:BK5089,"")</f>
        <v>0</v>
      </c>
      <c r="BM5089" t="str">
        <f t="shared" si="879"/>
        <v/>
      </c>
    </row>
    <row r="5090" spans="51:65" x14ac:dyDescent="0.25">
      <c r="AY5090" t="str">
        <f t="shared" si="869"/>
        <v/>
      </c>
      <c r="AZ5090">
        <f t="shared" si="870"/>
        <v>0</v>
      </c>
      <c r="BA5090" t="str">
        <f t="shared" si="871"/>
        <v>QB</v>
      </c>
      <c r="BB5090" t="str">
        <f t="shared" si="872"/>
        <v>_</v>
      </c>
      <c r="BC5090" t="str">
        <f t="shared" si="873"/>
        <v>ru</v>
      </c>
      <c r="BD5090">
        <f>COUNTIFS($BB$1:BB5090,BB5090,$BC$1:BC5090,"ru")</f>
        <v>3214</v>
      </c>
      <c r="BE5090" t="str">
        <f t="shared" si="874"/>
        <v>re</v>
      </c>
      <c r="BF5090">
        <f>COUNTIFS($BB$1:BB5090,BB5090,$BE$1:BE5090,"re")</f>
        <v>3214</v>
      </c>
      <c r="BG5090" t="str">
        <f t="shared" si="875"/>
        <v>ru3214_</v>
      </c>
      <c r="BH5090" t="str">
        <f t="shared" si="876"/>
        <v>re3214_</v>
      </c>
      <c r="BI5090" t="str">
        <f t="shared" si="877"/>
        <v>_0</v>
      </c>
      <c r="BJ5090" t="str">
        <f t="shared" si="878"/>
        <v>_</v>
      </c>
      <c r="BK5090" t="str">
        <f>IF(ISERROR(MATCH(LEFT(C5090,5)&amp;B5090&amp;"_"&amp;A5090,$BK$1:BK5089,0)),LEFT(C5090,5)&amp;B5090&amp;"_"&amp;A5090,"")</f>
        <v/>
      </c>
      <c r="BL5090">
        <f>COUNTIFS($B$1:B5090,B5090)-COUNTIFS($B$1:B5090,B5090,$BK$1:BK5090,"")</f>
        <v>0</v>
      </c>
      <c r="BM5090" t="str">
        <f t="shared" si="879"/>
        <v/>
      </c>
    </row>
    <row r="5091" spans="51:65" x14ac:dyDescent="0.25">
      <c r="AY5091" t="str">
        <f t="shared" si="869"/>
        <v/>
      </c>
      <c r="AZ5091">
        <f t="shared" si="870"/>
        <v>0</v>
      </c>
      <c r="BA5091" t="str">
        <f t="shared" si="871"/>
        <v>QB</v>
      </c>
      <c r="BB5091" t="str">
        <f t="shared" si="872"/>
        <v>_</v>
      </c>
      <c r="BC5091" t="str">
        <f t="shared" si="873"/>
        <v>ru</v>
      </c>
      <c r="BD5091">
        <f>COUNTIFS($BB$1:BB5091,BB5091,$BC$1:BC5091,"ru")</f>
        <v>3215</v>
      </c>
      <c r="BE5091" t="str">
        <f t="shared" si="874"/>
        <v>re</v>
      </c>
      <c r="BF5091">
        <f>COUNTIFS($BB$1:BB5091,BB5091,$BE$1:BE5091,"re")</f>
        <v>3215</v>
      </c>
      <c r="BG5091" t="str">
        <f t="shared" si="875"/>
        <v>ru3215_</v>
      </c>
      <c r="BH5091" t="str">
        <f t="shared" si="876"/>
        <v>re3215_</v>
      </c>
      <c r="BI5091" t="str">
        <f t="shared" si="877"/>
        <v>_0</v>
      </c>
      <c r="BJ5091" t="str">
        <f t="shared" si="878"/>
        <v>_</v>
      </c>
      <c r="BK5091" t="str">
        <f>IF(ISERROR(MATCH(LEFT(C5091,5)&amp;B5091&amp;"_"&amp;A5091,$BK$1:BK5090,0)),LEFT(C5091,5)&amp;B5091&amp;"_"&amp;A5091,"")</f>
        <v/>
      </c>
      <c r="BL5091">
        <f>COUNTIFS($B$1:B5091,B5091)-COUNTIFS($B$1:B5091,B5091,$BK$1:BK5091,"")</f>
        <v>0</v>
      </c>
      <c r="BM5091" t="str">
        <f t="shared" si="879"/>
        <v/>
      </c>
    </row>
    <row r="5092" spans="51:65" x14ac:dyDescent="0.25">
      <c r="AY5092" t="str">
        <f t="shared" ref="AY5092:AY5155" si="880">IF(ISNUMBER(AP5092),LEFT(C5092,7)&amp;"_"&amp;B5092,"")</f>
        <v/>
      </c>
      <c r="AZ5092">
        <f t="shared" ref="AZ5092:AZ5155" si="881">A5092</f>
        <v>0</v>
      </c>
      <c r="BA5092" t="str">
        <f t="shared" ref="BA5092:BA5155" si="882">IF(G5092="NA","","QB")</f>
        <v>QB</v>
      </c>
      <c r="BB5092" t="str">
        <f t="shared" ref="BB5092:BB5155" si="883">LEFT(C5092,7)&amp;"_"&amp;B5092</f>
        <v>_</v>
      </c>
      <c r="BC5092" t="str">
        <f t="shared" ref="BC5092:BC5155" si="884">IF(X5092="NA","","ru")</f>
        <v>ru</v>
      </c>
      <c r="BD5092">
        <f>COUNTIFS($BB$1:BB5092,BB5092,$BC$1:BC5092,"ru")</f>
        <v>3216</v>
      </c>
      <c r="BE5092" t="str">
        <f t="shared" ref="BE5092:BE5155" si="885">IF(AD5092="NA","","re")</f>
        <v>re</v>
      </c>
      <c r="BF5092">
        <f>COUNTIFS($BB$1:BB5092,BB5092,$BE$1:BE5092,"re")</f>
        <v>3216</v>
      </c>
      <c r="BG5092" t="str">
        <f t="shared" ref="BG5092:BG5155" si="886">BC5092&amp;BD5092&amp;$BB5092</f>
        <v>ru3216_</v>
      </c>
      <c r="BH5092" t="str">
        <f t="shared" ref="BH5092:BH5155" si="887">BE5092&amp;BF5092&amp;$BB5092</f>
        <v>re3216_</v>
      </c>
      <c r="BI5092" t="str">
        <f t="shared" ref="BI5092:BI5155" si="888">BB5092&amp;AZ5092</f>
        <v>_0</v>
      </c>
      <c r="BJ5092" t="str">
        <f t="shared" si="878"/>
        <v>_</v>
      </c>
      <c r="BK5092" t="str">
        <f>IF(ISERROR(MATCH(LEFT(C5092,5)&amp;B5092&amp;"_"&amp;A5092,$BK$1:BK5091,0)),LEFT(C5092,5)&amp;B5092&amp;"_"&amp;A5092,"")</f>
        <v/>
      </c>
      <c r="BL5092">
        <f>COUNTIFS($B$1:B5092,B5092)-COUNTIFS($B$1:B5092,B5092,$BK$1:BK5092,"")</f>
        <v>0</v>
      </c>
      <c r="BM5092" t="str">
        <f t="shared" si="879"/>
        <v/>
      </c>
    </row>
    <row r="5093" spans="51:65" x14ac:dyDescent="0.25">
      <c r="AY5093" t="str">
        <f t="shared" si="880"/>
        <v/>
      </c>
      <c r="AZ5093">
        <f t="shared" si="881"/>
        <v>0</v>
      </c>
      <c r="BA5093" t="str">
        <f t="shared" si="882"/>
        <v>QB</v>
      </c>
      <c r="BB5093" t="str">
        <f t="shared" si="883"/>
        <v>_</v>
      </c>
      <c r="BC5093" t="str">
        <f t="shared" si="884"/>
        <v>ru</v>
      </c>
      <c r="BD5093">
        <f>COUNTIFS($BB$1:BB5093,BB5093,$BC$1:BC5093,"ru")</f>
        <v>3217</v>
      </c>
      <c r="BE5093" t="str">
        <f t="shared" si="885"/>
        <v>re</v>
      </c>
      <c r="BF5093">
        <f>COUNTIFS($BB$1:BB5093,BB5093,$BE$1:BE5093,"re")</f>
        <v>3217</v>
      </c>
      <c r="BG5093" t="str">
        <f t="shared" si="886"/>
        <v>ru3217_</v>
      </c>
      <c r="BH5093" t="str">
        <f t="shared" si="887"/>
        <v>re3217_</v>
      </c>
      <c r="BI5093" t="str">
        <f t="shared" si="888"/>
        <v>_0</v>
      </c>
      <c r="BJ5093" t="str">
        <f t="shared" si="878"/>
        <v>_</v>
      </c>
      <c r="BK5093" t="str">
        <f>IF(ISERROR(MATCH(LEFT(C5093,5)&amp;B5093&amp;"_"&amp;A5093,$BK$1:BK5092,0)),LEFT(C5093,5)&amp;B5093&amp;"_"&amp;A5093,"")</f>
        <v/>
      </c>
      <c r="BL5093">
        <f>COUNTIFS($B$1:B5093,B5093)-COUNTIFS($B$1:B5093,B5093,$BK$1:BK5093,"")</f>
        <v>0</v>
      </c>
      <c r="BM5093" t="str">
        <f t="shared" si="879"/>
        <v/>
      </c>
    </row>
    <row r="5094" spans="51:65" x14ac:dyDescent="0.25">
      <c r="AY5094" t="str">
        <f t="shared" si="880"/>
        <v/>
      </c>
      <c r="AZ5094">
        <f t="shared" si="881"/>
        <v>0</v>
      </c>
      <c r="BA5094" t="str">
        <f t="shared" si="882"/>
        <v>QB</v>
      </c>
      <c r="BB5094" t="str">
        <f t="shared" si="883"/>
        <v>_</v>
      </c>
      <c r="BC5094" t="str">
        <f t="shared" si="884"/>
        <v>ru</v>
      </c>
      <c r="BD5094">
        <f>COUNTIFS($BB$1:BB5094,BB5094,$BC$1:BC5094,"ru")</f>
        <v>3218</v>
      </c>
      <c r="BE5094" t="str">
        <f t="shared" si="885"/>
        <v>re</v>
      </c>
      <c r="BF5094">
        <f>COUNTIFS($BB$1:BB5094,BB5094,$BE$1:BE5094,"re")</f>
        <v>3218</v>
      </c>
      <c r="BG5094" t="str">
        <f t="shared" si="886"/>
        <v>ru3218_</v>
      </c>
      <c r="BH5094" t="str">
        <f t="shared" si="887"/>
        <v>re3218_</v>
      </c>
      <c r="BI5094" t="str">
        <f t="shared" si="888"/>
        <v>_0</v>
      </c>
      <c r="BJ5094" t="str">
        <f t="shared" si="878"/>
        <v>_</v>
      </c>
      <c r="BK5094" t="str">
        <f>IF(ISERROR(MATCH(LEFT(C5094,5)&amp;B5094&amp;"_"&amp;A5094,$BK$1:BK5093,0)),LEFT(C5094,5)&amp;B5094&amp;"_"&amp;A5094,"")</f>
        <v/>
      </c>
      <c r="BL5094">
        <f>COUNTIFS($B$1:B5094,B5094)-COUNTIFS($B$1:B5094,B5094,$BK$1:BK5094,"")</f>
        <v>0</v>
      </c>
      <c r="BM5094" t="str">
        <f t="shared" si="879"/>
        <v/>
      </c>
    </row>
    <row r="5095" spans="51:65" x14ac:dyDescent="0.25">
      <c r="AY5095" t="str">
        <f t="shared" si="880"/>
        <v/>
      </c>
      <c r="AZ5095">
        <f t="shared" si="881"/>
        <v>0</v>
      </c>
      <c r="BA5095" t="str">
        <f t="shared" si="882"/>
        <v>QB</v>
      </c>
      <c r="BB5095" t="str">
        <f t="shared" si="883"/>
        <v>_</v>
      </c>
      <c r="BC5095" t="str">
        <f t="shared" si="884"/>
        <v>ru</v>
      </c>
      <c r="BD5095">
        <f>COUNTIFS($BB$1:BB5095,BB5095,$BC$1:BC5095,"ru")</f>
        <v>3219</v>
      </c>
      <c r="BE5095" t="str">
        <f t="shared" si="885"/>
        <v>re</v>
      </c>
      <c r="BF5095">
        <f>COUNTIFS($BB$1:BB5095,BB5095,$BE$1:BE5095,"re")</f>
        <v>3219</v>
      </c>
      <c r="BG5095" t="str">
        <f t="shared" si="886"/>
        <v>ru3219_</v>
      </c>
      <c r="BH5095" t="str">
        <f t="shared" si="887"/>
        <v>re3219_</v>
      </c>
      <c r="BI5095" t="str">
        <f t="shared" si="888"/>
        <v>_0</v>
      </c>
      <c r="BJ5095" t="str">
        <f t="shared" si="878"/>
        <v>_</v>
      </c>
      <c r="BK5095" t="str">
        <f>IF(ISERROR(MATCH(LEFT(C5095,5)&amp;B5095&amp;"_"&amp;A5095,$BK$1:BK5094,0)),LEFT(C5095,5)&amp;B5095&amp;"_"&amp;A5095,"")</f>
        <v/>
      </c>
      <c r="BL5095">
        <f>COUNTIFS($B$1:B5095,B5095)-COUNTIFS($B$1:B5095,B5095,$BK$1:BK5095,"")</f>
        <v>0</v>
      </c>
      <c r="BM5095" t="str">
        <f t="shared" si="879"/>
        <v/>
      </c>
    </row>
    <row r="5096" spans="51:65" x14ac:dyDescent="0.25">
      <c r="AY5096" t="str">
        <f t="shared" si="880"/>
        <v/>
      </c>
      <c r="AZ5096">
        <f t="shared" si="881"/>
        <v>0</v>
      </c>
      <c r="BA5096" t="str">
        <f t="shared" si="882"/>
        <v>QB</v>
      </c>
      <c r="BB5096" t="str">
        <f t="shared" si="883"/>
        <v>_</v>
      </c>
      <c r="BC5096" t="str">
        <f t="shared" si="884"/>
        <v>ru</v>
      </c>
      <c r="BD5096">
        <f>COUNTIFS($BB$1:BB5096,BB5096,$BC$1:BC5096,"ru")</f>
        <v>3220</v>
      </c>
      <c r="BE5096" t="str">
        <f t="shared" si="885"/>
        <v>re</v>
      </c>
      <c r="BF5096">
        <f>COUNTIFS($BB$1:BB5096,BB5096,$BE$1:BE5096,"re")</f>
        <v>3220</v>
      </c>
      <c r="BG5096" t="str">
        <f t="shared" si="886"/>
        <v>ru3220_</v>
      </c>
      <c r="BH5096" t="str">
        <f t="shared" si="887"/>
        <v>re3220_</v>
      </c>
      <c r="BI5096" t="str">
        <f t="shared" si="888"/>
        <v>_0</v>
      </c>
      <c r="BJ5096" t="str">
        <f t="shared" si="878"/>
        <v>_</v>
      </c>
      <c r="BK5096" t="str">
        <f>IF(ISERROR(MATCH(LEFT(C5096,5)&amp;B5096&amp;"_"&amp;A5096,$BK$1:BK5095,0)),LEFT(C5096,5)&amp;B5096&amp;"_"&amp;A5096,"")</f>
        <v/>
      </c>
      <c r="BL5096">
        <f>COUNTIFS($B$1:B5096,B5096)-COUNTIFS($B$1:B5096,B5096,$BK$1:BK5096,"")</f>
        <v>0</v>
      </c>
      <c r="BM5096" t="str">
        <f t="shared" si="879"/>
        <v/>
      </c>
    </row>
    <row r="5097" spans="51:65" x14ac:dyDescent="0.25">
      <c r="AY5097" t="str">
        <f t="shared" si="880"/>
        <v/>
      </c>
      <c r="AZ5097">
        <f t="shared" si="881"/>
        <v>0</v>
      </c>
      <c r="BA5097" t="str">
        <f t="shared" si="882"/>
        <v>QB</v>
      </c>
      <c r="BB5097" t="str">
        <f t="shared" si="883"/>
        <v>_</v>
      </c>
      <c r="BC5097" t="str">
        <f t="shared" si="884"/>
        <v>ru</v>
      </c>
      <c r="BD5097">
        <f>COUNTIFS($BB$1:BB5097,BB5097,$BC$1:BC5097,"ru")</f>
        <v>3221</v>
      </c>
      <c r="BE5097" t="str">
        <f t="shared" si="885"/>
        <v>re</v>
      </c>
      <c r="BF5097">
        <f>COUNTIFS($BB$1:BB5097,BB5097,$BE$1:BE5097,"re")</f>
        <v>3221</v>
      </c>
      <c r="BG5097" t="str">
        <f t="shared" si="886"/>
        <v>ru3221_</v>
      </c>
      <c r="BH5097" t="str">
        <f t="shared" si="887"/>
        <v>re3221_</v>
      </c>
      <c r="BI5097" t="str">
        <f t="shared" si="888"/>
        <v>_0</v>
      </c>
      <c r="BJ5097" t="str">
        <f t="shared" si="878"/>
        <v>_</v>
      </c>
      <c r="BK5097" t="str">
        <f>IF(ISERROR(MATCH(LEFT(C5097,5)&amp;B5097&amp;"_"&amp;A5097,$BK$1:BK5096,0)),LEFT(C5097,5)&amp;B5097&amp;"_"&amp;A5097,"")</f>
        <v/>
      </c>
      <c r="BL5097">
        <f>COUNTIFS($B$1:B5097,B5097)-COUNTIFS($B$1:B5097,B5097,$BK$1:BK5097,"")</f>
        <v>0</v>
      </c>
      <c r="BM5097" t="str">
        <f t="shared" si="879"/>
        <v/>
      </c>
    </row>
    <row r="5098" spans="51:65" x14ac:dyDescent="0.25">
      <c r="AY5098" t="str">
        <f t="shared" si="880"/>
        <v/>
      </c>
      <c r="AZ5098">
        <f t="shared" si="881"/>
        <v>0</v>
      </c>
      <c r="BA5098" t="str">
        <f t="shared" si="882"/>
        <v>QB</v>
      </c>
      <c r="BB5098" t="str">
        <f t="shared" si="883"/>
        <v>_</v>
      </c>
      <c r="BC5098" t="str">
        <f t="shared" si="884"/>
        <v>ru</v>
      </c>
      <c r="BD5098">
        <f>COUNTIFS($BB$1:BB5098,BB5098,$BC$1:BC5098,"ru")</f>
        <v>3222</v>
      </c>
      <c r="BE5098" t="str">
        <f t="shared" si="885"/>
        <v>re</v>
      </c>
      <c r="BF5098">
        <f>COUNTIFS($BB$1:BB5098,BB5098,$BE$1:BE5098,"re")</f>
        <v>3222</v>
      </c>
      <c r="BG5098" t="str">
        <f t="shared" si="886"/>
        <v>ru3222_</v>
      </c>
      <c r="BH5098" t="str">
        <f t="shared" si="887"/>
        <v>re3222_</v>
      </c>
      <c r="BI5098" t="str">
        <f t="shared" si="888"/>
        <v>_0</v>
      </c>
      <c r="BJ5098" t="str">
        <f t="shared" si="878"/>
        <v>_</v>
      </c>
      <c r="BK5098" t="str">
        <f>IF(ISERROR(MATCH(LEFT(C5098,5)&amp;B5098&amp;"_"&amp;A5098,$BK$1:BK5097,0)),LEFT(C5098,5)&amp;B5098&amp;"_"&amp;A5098,"")</f>
        <v/>
      </c>
      <c r="BL5098">
        <f>COUNTIFS($B$1:B5098,B5098)-COUNTIFS($B$1:B5098,B5098,$BK$1:BK5098,"")</f>
        <v>0</v>
      </c>
      <c r="BM5098" t="str">
        <f t="shared" si="879"/>
        <v/>
      </c>
    </row>
    <row r="5099" spans="51:65" x14ac:dyDescent="0.25">
      <c r="AY5099" t="str">
        <f t="shared" si="880"/>
        <v/>
      </c>
      <c r="AZ5099">
        <f t="shared" si="881"/>
        <v>0</v>
      </c>
      <c r="BA5099" t="str">
        <f t="shared" si="882"/>
        <v>QB</v>
      </c>
      <c r="BB5099" t="str">
        <f t="shared" si="883"/>
        <v>_</v>
      </c>
      <c r="BC5099" t="str">
        <f t="shared" si="884"/>
        <v>ru</v>
      </c>
      <c r="BD5099">
        <f>COUNTIFS($BB$1:BB5099,BB5099,$BC$1:BC5099,"ru")</f>
        <v>3223</v>
      </c>
      <c r="BE5099" t="str">
        <f t="shared" si="885"/>
        <v>re</v>
      </c>
      <c r="BF5099">
        <f>COUNTIFS($BB$1:BB5099,BB5099,$BE$1:BE5099,"re")</f>
        <v>3223</v>
      </c>
      <c r="BG5099" t="str">
        <f t="shared" si="886"/>
        <v>ru3223_</v>
      </c>
      <c r="BH5099" t="str">
        <f t="shared" si="887"/>
        <v>re3223_</v>
      </c>
      <c r="BI5099" t="str">
        <f t="shared" si="888"/>
        <v>_0</v>
      </c>
      <c r="BJ5099" t="str">
        <f t="shared" si="878"/>
        <v>_</v>
      </c>
      <c r="BK5099" t="str">
        <f>IF(ISERROR(MATCH(LEFT(C5099,5)&amp;B5099&amp;"_"&amp;A5099,$BK$1:BK5098,0)),LEFT(C5099,5)&amp;B5099&amp;"_"&amp;A5099,"")</f>
        <v/>
      </c>
      <c r="BL5099">
        <f>COUNTIFS($B$1:B5099,B5099)-COUNTIFS($B$1:B5099,B5099,$BK$1:BK5099,"")</f>
        <v>0</v>
      </c>
      <c r="BM5099" t="str">
        <f t="shared" si="879"/>
        <v/>
      </c>
    </row>
    <row r="5100" spans="51:65" x14ac:dyDescent="0.25">
      <c r="AY5100" t="str">
        <f t="shared" si="880"/>
        <v/>
      </c>
      <c r="AZ5100">
        <f t="shared" si="881"/>
        <v>0</v>
      </c>
      <c r="BA5100" t="str">
        <f t="shared" si="882"/>
        <v>QB</v>
      </c>
      <c r="BB5100" t="str">
        <f t="shared" si="883"/>
        <v>_</v>
      </c>
      <c r="BC5100" t="str">
        <f t="shared" si="884"/>
        <v>ru</v>
      </c>
      <c r="BD5100">
        <f>COUNTIFS($BB$1:BB5100,BB5100,$BC$1:BC5100,"ru")</f>
        <v>3224</v>
      </c>
      <c r="BE5100" t="str">
        <f t="shared" si="885"/>
        <v>re</v>
      </c>
      <c r="BF5100">
        <f>COUNTIFS($BB$1:BB5100,BB5100,$BE$1:BE5100,"re")</f>
        <v>3224</v>
      </c>
      <c r="BG5100" t="str">
        <f t="shared" si="886"/>
        <v>ru3224_</v>
      </c>
      <c r="BH5100" t="str">
        <f t="shared" si="887"/>
        <v>re3224_</v>
      </c>
      <c r="BI5100" t="str">
        <f t="shared" si="888"/>
        <v>_0</v>
      </c>
      <c r="BJ5100" t="str">
        <f t="shared" si="878"/>
        <v>_</v>
      </c>
      <c r="BK5100" t="str">
        <f>IF(ISERROR(MATCH(LEFT(C5100,5)&amp;B5100&amp;"_"&amp;A5100,$BK$1:BK5099,0)),LEFT(C5100,5)&amp;B5100&amp;"_"&amp;A5100,"")</f>
        <v/>
      </c>
      <c r="BL5100">
        <f>COUNTIFS($B$1:B5100,B5100)-COUNTIFS($B$1:B5100,B5100,$BK$1:BK5100,"")</f>
        <v>0</v>
      </c>
      <c r="BM5100" t="str">
        <f t="shared" si="879"/>
        <v/>
      </c>
    </row>
    <row r="5101" spans="51:65" x14ac:dyDescent="0.25">
      <c r="AY5101" t="str">
        <f t="shared" si="880"/>
        <v/>
      </c>
      <c r="AZ5101">
        <f t="shared" si="881"/>
        <v>0</v>
      </c>
      <c r="BA5101" t="str">
        <f t="shared" si="882"/>
        <v>QB</v>
      </c>
      <c r="BB5101" t="str">
        <f t="shared" si="883"/>
        <v>_</v>
      </c>
      <c r="BC5101" t="str">
        <f t="shared" si="884"/>
        <v>ru</v>
      </c>
      <c r="BD5101">
        <f>COUNTIFS($BB$1:BB5101,BB5101,$BC$1:BC5101,"ru")</f>
        <v>3225</v>
      </c>
      <c r="BE5101" t="str">
        <f t="shared" si="885"/>
        <v>re</v>
      </c>
      <c r="BF5101">
        <f>COUNTIFS($BB$1:BB5101,BB5101,$BE$1:BE5101,"re")</f>
        <v>3225</v>
      </c>
      <c r="BG5101" t="str">
        <f t="shared" si="886"/>
        <v>ru3225_</v>
      </c>
      <c r="BH5101" t="str">
        <f t="shared" si="887"/>
        <v>re3225_</v>
      </c>
      <c r="BI5101" t="str">
        <f t="shared" si="888"/>
        <v>_0</v>
      </c>
      <c r="BJ5101" t="str">
        <f t="shared" si="878"/>
        <v>_</v>
      </c>
      <c r="BK5101" t="str">
        <f>IF(ISERROR(MATCH(LEFT(C5101,5)&amp;B5101&amp;"_"&amp;A5101,$BK$1:BK5100,0)),LEFT(C5101,5)&amp;B5101&amp;"_"&amp;A5101,"")</f>
        <v/>
      </c>
      <c r="BL5101">
        <f>COUNTIFS($B$1:B5101,B5101)-COUNTIFS($B$1:B5101,B5101,$BK$1:BK5101,"")</f>
        <v>0</v>
      </c>
      <c r="BM5101" t="str">
        <f t="shared" si="879"/>
        <v/>
      </c>
    </row>
    <row r="5102" spans="51:65" x14ac:dyDescent="0.25">
      <c r="AY5102" t="str">
        <f t="shared" si="880"/>
        <v/>
      </c>
      <c r="AZ5102">
        <f t="shared" si="881"/>
        <v>0</v>
      </c>
      <c r="BA5102" t="str">
        <f t="shared" si="882"/>
        <v>QB</v>
      </c>
      <c r="BB5102" t="str">
        <f t="shared" si="883"/>
        <v>_</v>
      </c>
      <c r="BC5102" t="str">
        <f t="shared" si="884"/>
        <v>ru</v>
      </c>
      <c r="BD5102">
        <f>COUNTIFS($BB$1:BB5102,BB5102,$BC$1:BC5102,"ru")</f>
        <v>3226</v>
      </c>
      <c r="BE5102" t="str">
        <f t="shared" si="885"/>
        <v>re</v>
      </c>
      <c r="BF5102">
        <f>COUNTIFS($BB$1:BB5102,BB5102,$BE$1:BE5102,"re")</f>
        <v>3226</v>
      </c>
      <c r="BG5102" t="str">
        <f t="shared" si="886"/>
        <v>ru3226_</v>
      </c>
      <c r="BH5102" t="str">
        <f t="shared" si="887"/>
        <v>re3226_</v>
      </c>
      <c r="BI5102" t="str">
        <f t="shared" si="888"/>
        <v>_0</v>
      </c>
      <c r="BJ5102" t="str">
        <f t="shared" si="878"/>
        <v>_</v>
      </c>
      <c r="BK5102" t="str">
        <f>IF(ISERROR(MATCH(LEFT(C5102,5)&amp;B5102&amp;"_"&amp;A5102,$BK$1:BK5101,0)),LEFT(C5102,5)&amp;B5102&amp;"_"&amp;A5102,"")</f>
        <v/>
      </c>
      <c r="BL5102">
        <f>COUNTIFS($B$1:B5102,B5102)-COUNTIFS($B$1:B5102,B5102,$BK$1:BK5102,"")</f>
        <v>0</v>
      </c>
      <c r="BM5102" t="str">
        <f t="shared" si="879"/>
        <v/>
      </c>
    </row>
    <row r="5103" spans="51:65" x14ac:dyDescent="0.25">
      <c r="AY5103" t="str">
        <f t="shared" si="880"/>
        <v/>
      </c>
      <c r="AZ5103">
        <f t="shared" si="881"/>
        <v>0</v>
      </c>
      <c r="BA5103" t="str">
        <f t="shared" si="882"/>
        <v>QB</v>
      </c>
      <c r="BB5103" t="str">
        <f t="shared" si="883"/>
        <v>_</v>
      </c>
      <c r="BC5103" t="str">
        <f t="shared" si="884"/>
        <v>ru</v>
      </c>
      <c r="BD5103">
        <f>COUNTIFS($BB$1:BB5103,BB5103,$BC$1:BC5103,"ru")</f>
        <v>3227</v>
      </c>
      <c r="BE5103" t="str">
        <f t="shared" si="885"/>
        <v>re</v>
      </c>
      <c r="BF5103">
        <f>COUNTIFS($BB$1:BB5103,BB5103,$BE$1:BE5103,"re")</f>
        <v>3227</v>
      </c>
      <c r="BG5103" t="str">
        <f t="shared" si="886"/>
        <v>ru3227_</v>
      </c>
      <c r="BH5103" t="str">
        <f t="shared" si="887"/>
        <v>re3227_</v>
      </c>
      <c r="BI5103" t="str">
        <f t="shared" si="888"/>
        <v>_0</v>
      </c>
      <c r="BJ5103" t="str">
        <f t="shared" si="878"/>
        <v>_</v>
      </c>
      <c r="BK5103" t="str">
        <f>IF(ISERROR(MATCH(LEFT(C5103,5)&amp;B5103&amp;"_"&amp;A5103,$BK$1:BK5102,0)),LEFT(C5103,5)&amp;B5103&amp;"_"&amp;A5103,"")</f>
        <v/>
      </c>
      <c r="BL5103">
        <f>COUNTIFS($B$1:B5103,B5103)-COUNTIFS($B$1:B5103,B5103,$BK$1:BK5103,"")</f>
        <v>0</v>
      </c>
      <c r="BM5103" t="str">
        <f t="shared" si="879"/>
        <v/>
      </c>
    </row>
    <row r="5104" spans="51:65" x14ac:dyDescent="0.25">
      <c r="AY5104" t="str">
        <f t="shared" si="880"/>
        <v/>
      </c>
      <c r="AZ5104">
        <f t="shared" si="881"/>
        <v>0</v>
      </c>
      <c r="BA5104" t="str">
        <f t="shared" si="882"/>
        <v>QB</v>
      </c>
      <c r="BB5104" t="str">
        <f t="shared" si="883"/>
        <v>_</v>
      </c>
      <c r="BC5104" t="str">
        <f t="shared" si="884"/>
        <v>ru</v>
      </c>
      <c r="BD5104">
        <f>COUNTIFS($BB$1:BB5104,BB5104,$BC$1:BC5104,"ru")</f>
        <v>3228</v>
      </c>
      <c r="BE5104" t="str">
        <f t="shared" si="885"/>
        <v>re</v>
      </c>
      <c r="BF5104">
        <f>COUNTIFS($BB$1:BB5104,BB5104,$BE$1:BE5104,"re")</f>
        <v>3228</v>
      </c>
      <c r="BG5104" t="str">
        <f t="shared" si="886"/>
        <v>ru3228_</v>
      </c>
      <c r="BH5104" t="str">
        <f t="shared" si="887"/>
        <v>re3228_</v>
      </c>
      <c r="BI5104" t="str">
        <f t="shared" si="888"/>
        <v>_0</v>
      </c>
      <c r="BJ5104" t="str">
        <f t="shared" si="878"/>
        <v>_</v>
      </c>
      <c r="BK5104" t="str">
        <f>IF(ISERROR(MATCH(LEFT(C5104,5)&amp;B5104&amp;"_"&amp;A5104,$BK$1:BK5103,0)),LEFT(C5104,5)&amp;B5104&amp;"_"&amp;A5104,"")</f>
        <v/>
      </c>
      <c r="BL5104">
        <f>COUNTIFS($B$1:B5104,B5104)-COUNTIFS($B$1:B5104,B5104,$BK$1:BK5104,"")</f>
        <v>0</v>
      </c>
      <c r="BM5104" t="str">
        <f t="shared" si="879"/>
        <v/>
      </c>
    </row>
    <row r="5105" spans="51:65" x14ac:dyDescent="0.25">
      <c r="AY5105" t="str">
        <f t="shared" si="880"/>
        <v/>
      </c>
      <c r="AZ5105">
        <f t="shared" si="881"/>
        <v>0</v>
      </c>
      <c r="BA5105" t="str">
        <f t="shared" si="882"/>
        <v>QB</v>
      </c>
      <c r="BB5105" t="str">
        <f t="shared" si="883"/>
        <v>_</v>
      </c>
      <c r="BC5105" t="str">
        <f t="shared" si="884"/>
        <v>ru</v>
      </c>
      <c r="BD5105">
        <f>COUNTIFS($BB$1:BB5105,BB5105,$BC$1:BC5105,"ru")</f>
        <v>3229</v>
      </c>
      <c r="BE5105" t="str">
        <f t="shared" si="885"/>
        <v>re</v>
      </c>
      <c r="BF5105">
        <f>COUNTIFS($BB$1:BB5105,BB5105,$BE$1:BE5105,"re")</f>
        <v>3229</v>
      </c>
      <c r="BG5105" t="str">
        <f t="shared" si="886"/>
        <v>ru3229_</v>
      </c>
      <c r="BH5105" t="str">
        <f t="shared" si="887"/>
        <v>re3229_</v>
      </c>
      <c r="BI5105" t="str">
        <f t="shared" si="888"/>
        <v>_0</v>
      </c>
      <c r="BJ5105" t="str">
        <f t="shared" si="878"/>
        <v>_</v>
      </c>
      <c r="BK5105" t="str">
        <f>IF(ISERROR(MATCH(LEFT(C5105,5)&amp;B5105&amp;"_"&amp;A5105,$BK$1:BK5104,0)),LEFT(C5105,5)&amp;B5105&amp;"_"&amp;A5105,"")</f>
        <v/>
      </c>
      <c r="BL5105">
        <f>COUNTIFS($B$1:B5105,B5105)-COUNTIFS($B$1:B5105,B5105,$BK$1:BK5105,"")</f>
        <v>0</v>
      </c>
      <c r="BM5105" t="str">
        <f t="shared" si="879"/>
        <v/>
      </c>
    </row>
    <row r="5106" spans="51:65" x14ac:dyDescent="0.25">
      <c r="AY5106" t="str">
        <f t="shared" si="880"/>
        <v/>
      </c>
      <c r="AZ5106">
        <f t="shared" si="881"/>
        <v>0</v>
      </c>
      <c r="BA5106" t="str">
        <f t="shared" si="882"/>
        <v>QB</v>
      </c>
      <c r="BB5106" t="str">
        <f t="shared" si="883"/>
        <v>_</v>
      </c>
      <c r="BC5106" t="str">
        <f t="shared" si="884"/>
        <v>ru</v>
      </c>
      <c r="BD5106">
        <f>COUNTIFS($BB$1:BB5106,BB5106,$BC$1:BC5106,"ru")</f>
        <v>3230</v>
      </c>
      <c r="BE5106" t="str">
        <f t="shared" si="885"/>
        <v>re</v>
      </c>
      <c r="BF5106">
        <f>COUNTIFS($BB$1:BB5106,BB5106,$BE$1:BE5106,"re")</f>
        <v>3230</v>
      </c>
      <c r="BG5106" t="str">
        <f t="shared" si="886"/>
        <v>ru3230_</v>
      </c>
      <c r="BH5106" t="str">
        <f t="shared" si="887"/>
        <v>re3230_</v>
      </c>
      <c r="BI5106" t="str">
        <f t="shared" si="888"/>
        <v>_0</v>
      </c>
      <c r="BJ5106" t="str">
        <f t="shared" si="878"/>
        <v>_</v>
      </c>
      <c r="BK5106" t="str">
        <f>IF(ISERROR(MATCH(LEFT(C5106,5)&amp;B5106&amp;"_"&amp;A5106,$BK$1:BK5105,0)),LEFT(C5106,5)&amp;B5106&amp;"_"&amp;A5106,"")</f>
        <v/>
      </c>
      <c r="BL5106">
        <f>COUNTIFS($B$1:B5106,B5106)-COUNTIFS($B$1:B5106,B5106,$BK$1:BK5106,"")</f>
        <v>0</v>
      </c>
      <c r="BM5106" t="str">
        <f t="shared" si="879"/>
        <v/>
      </c>
    </row>
    <row r="5107" spans="51:65" x14ac:dyDescent="0.25">
      <c r="AY5107" t="str">
        <f t="shared" si="880"/>
        <v/>
      </c>
      <c r="AZ5107">
        <f t="shared" si="881"/>
        <v>0</v>
      </c>
      <c r="BA5107" t="str">
        <f t="shared" si="882"/>
        <v>QB</v>
      </c>
      <c r="BB5107" t="str">
        <f t="shared" si="883"/>
        <v>_</v>
      </c>
      <c r="BC5107" t="str">
        <f t="shared" si="884"/>
        <v>ru</v>
      </c>
      <c r="BD5107">
        <f>COUNTIFS($BB$1:BB5107,BB5107,$BC$1:BC5107,"ru")</f>
        <v>3231</v>
      </c>
      <c r="BE5107" t="str">
        <f t="shared" si="885"/>
        <v>re</v>
      </c>
      <c r="BF5107">
        <f>COUNTIFS($BB$1:BB5107,BB5107,$BE$1:BE5107,"re")</f>
        <v>3231</v>
      </c>
      <c r="BG5107" t="str">
        <f t="shared" si="886"/>
        <v>ru3231_</v>
      </c>
      <c r="BH5107" t="str">
        <f t="shared" si="887"/>
        <v>re3231_</v>
      </c>
      <c r="BI5107" t="str">
        <f t="shared" si="888"/>
        <v>_0</v>
      </c>
      <c r="BJ5107" t="str">
        <f t="shared" si="878"/>
        <v>_</v>
      </c>
      <c r="BK5107" t="str">
        <f>IF(ISERROR(MATCH(LEFT(C5107,5)&amp;B5107&amp;"_"&amp;A5107,$BK$1:BK5106,0)),LEFT(C5107,5)&amp;B5107&amp;"_"&amp;A5107,"")</f>
        <v/>
      </c>
      <c r="BL5107">
        <f>COUNTIFS($B$1:B5107,B5107)-COUNTIFS($B$1:B5107,B5107,$BK$1:BK5107,"")</f>
        <v>0</v>
      </c>
      <c r="BM5107" t="str">
        <f t="shared" si="879"/>
        <v/>
      </c>
    </row>
    <row r="5108" spans="51:65" x14ac:dyDescent="0.25">
      <c r="AY5108" t="str">
        <f t="shared" si="880"/>
        <v/>
      </c>
      <c r="AZ5108">
        <f t="shared" si="881"/>
        <v>0</v>
      </c>
      <c r="BA5108" t="str">
        <f t="shared" si="882"/>
        <v>QB</v>
      </c>
      <c r="BB5108" t="str">
        <f t="shared" si="883"/>
        <v>_</v>
      </c>
      <c r="BC5108" t="str">
        <f t="shared" si="884"/>
        <v>ru</v>
      </c>
      <c r="BD5108">
        <f>COUNTIFS($BB$1:BB5108,BB5108,$BC$1:BC5108,"ru")</f>
        <v>3232</v>
      </c>
      <c r="BE5108" t="str">
        <f t="shared" si="885"/>
        <v>re</v>
      </c>
      <c r="BF5108">
        <f>COUNTIFS($BB$1:BB5108,BB5108,$BE$1:BE5108,"re")</f>
        <v>3232</v>
      </c>
      <c r="BG5108" t="str">
        <f t="shared" si="886"/>
        <v>ru3232_</v>
      </c>
      <c r="BH5108" t="str">
        <f t="shared" si="887"/>
        <v>re3232_</v>
      </c>
      <c r="BI5108" t="str">
        <f t="shared" si="888"/>
        <v>_0</v>
      </c>
      <c r="BJ5108" t="str">
        <f t="shared" si="878"/>
        <v>_</v>
      </c>
      <c r="BK5108" t="str">
        <f>IF(ISERROR(MATCH(LEFT(C5108,5)&amp;B5108&amp;"_"&amp;A5108,$BK$1:BK5107,0)),LEFT(C5108,5)&amp;B5108&amp;"_"&amp;A5108,"")</f>
        <v/>
      </c>
      <c r="BL5108">
        <f>COUNTIFS($B$1:B5108,B5108)-COUNTIFS($B$1:B5108,B5108,$BK$1:BK5108,"")</f>
        <v>0</v>
      </c>
      <c r="BM5108" t="str">
        <f t="shared" si="879"/>
        <v/>
      </c>
    </row>
    <row r="5109" spans="51:65" x14ac:dyDescent="0.25">
      <c r="AY5109" t="str">
        <f t="shared" si="880"/>
        <v/>
      </c>
      <c r="AZ5109">
        <f t="shared" si="881"/>
        <v>0</v>
      </c>
      <c r="BA5109" t="str">
        <f t="shared" si="882"/>
        <v>QB</v>
      </c>
      <c r="BB5109" t="str">
        <f t="shared" si="883"/>
        <v>_</v>
      </c>
      <c r="BC5109" t="str">
        <f t="shared" si="884"/>
        <v>ru</v>
      </c>
      <c r="BD5109">
        <f>COUNTIFS($BB$1:BB5109,BB5109,$BC$1:BC5109,"ru")</f>
        <v>3233</v>
      </c>
      <c r="BE5109" t="str">
        <f t="shared" si="885"/>
        <v>re</v>
      </c>
      <c r="BF5109">
        <f>COUNTIFS($BB$1:BB5109,BB5109,$BE$1:BE5109,"re")</f>
        <v>3233</v>
      </c>
      <c r="BG5109" t="str">
        <f t="shared" si="886"/>
        <v>ru3233_</v>
      </c>
      <c r="BH5109" t="str">
        <f t="shared" si="887"/>
        <v>re3233_</v>
      </c>
      <c r="BI5109" t="str">
        <f t="shared" si="888"/>
        <v>_0</v>
      </c>
      <c r="BJ5109" t="str">
        <f t="shared" si="878"/>
        <v>_</v>
      </c>
      <c r="BK5109" t="str">
        <f>IF(ISERROR(MATCH(LEFT(C5109,5)&amp;B5109&amp;"_"&amp;A5109,$BK$1:BK5108,0)),LEFT(C5109,5)&amp;B5109&amp;"_"&amp;A5109,"")</f>
        <v/>
      </c>
      <c r="BL5109">
        <f>COUNTIFS($B$1:B5109,B5109)-COUNTIFS($B$1:B5109,B5109,$BK$1:BK5109,"")</f>
        <v>0</v>
      </c>
      <c r="BM5109" t="str">
        <f t="shared" si="879"/>
        <v/>
      </c>
    </row>
    <row r="5110" spans="51:65" x14ac:dyDescent="0.25">
      <c r="AY5110" t="str">
        <f t="shared" si="880"/>
        <v/>
      </c>
      <c r="AZ5110">
        <f t="shared" si="881"/>
        <v>0</v>
      </c>
      <c r="BA5110" t="str">
        <f t="shared" si="882"/>
        <v>QB</v>
      </c>
      <c r="BB5110" t="str">
        <f t="shared" si="883"/>
        <v>_</v>
      </c>
      <c r="BC5110" t="str">
        <f t="shared" si="884"/>
        <v>ru</v>
      </c>
      <c r="BD5110">
        <f>COUNTIFS($BB$1:BB5110,BB5110,$BC$1:BC5110,"ru")</f>
        <v>3234</v>
      </c>
      <c r="BE5110" t="str">
        <f t="shared" si="885"/>
        <v>re</v>
      </c>
      <c r="BF5110">
        <f>COUNTIFS($BB$1:BB5110,BB5110,$BE$1:BE5110,"re")</f>
        <v>3234</v>
      </c>
      <c r="BG5110" t="str">
        <f t="shared" si="886"/>
        <v>ru3234_</v>
      </c>
      <c r="BH5110" t="str">
        <f t="shared" si="887"/>
        <v>re3234_</v>
      </c>
      <c r="BI5110" t="str">
        <f t="shared" si="888"/>
        <v>_0</v>
      </c>
      <c r="BJ5110" t="str">
        <f t="shared" si="878"/>
        <v>_</v>
      </c>
      <c r="BK5110" t="str">
        <f>IF(ISERROR(MATCH(LEFT(C5110,5)&amp;B5110&amp;"_"&amp;A5110,$BK$1:BK5109,0)),LEFT(C5110,5)&amp;B5110&amp;"_"&amp;A5110,"")</f>
        <v/>
      </c>
      <c r="BL5110">
        <f>COUNTIFS($B$1:B5110,B5110)-COUNTIFS($B$1:B5110,B5110,$BK$1:BK5110,"")</f>
        <v>0</v>
      </c>
      <c r="BM5110" t="str">
        <f t="shared" si="879"/>
        <v/>
      </c>
    </row>
    <row r="5111" spans="51:65" x14ac:dyDescent="0.25">
      <c r="AY5111" t="str">
        <f t="shared" si="880"/>
        <v/>
      </c>
      <c r="AZ5111">
        <f t="shared" si="881"/>
        <v>0</v>
      </c>
      <c r="BA5111" t="str">
        <f t="shared" si="882"/>
        <v>QB</v>
      </c>
      <c r="BB5111" t="str">
        <f t="shared" si="883"/>
        <v>_</v>
      </c>
      <c r="BC5111" t="str">
        <f t="shared" si="884"/>
        <v>ru</v>
      </c>
      <c r="BD5111">
        <f>COUNTIFS($BB$1:BB5111,BB5111,$BC$1:BC5111,"ru")</f>
        <v>3235</v>
      </c>
      <c r="BE5111" t="str">
        <f t="shared" si="885"/>
        <v>re</v>
      </c>
      <c r="BF5111">
        <f>COUNTIFS($BB$1:BB5111,BB5111,$BE$1:BE5111,"re")</f>
        <v>3235</v>
      </c>
      <c r="BG5111" t="str">
        <f t="shared" si="886"/>
        <v>ru3235_</v>
      </c>
      <c r="BH5111" t="str">
        <f t="shared" si="887"/>
        <v>re3235_</v>
      </c>
      <c r="BI5111" t="str">
        <f t="shared" si="888"/>
        <v>_0</v>
      </c>
      <c r="BJ5111" t="str">
        <f t="shared" si="878"/>
        <v>_</v>
      </c>
      <c r="BK5111" t="str">
        <f>IF(ISERROR(MATCH(LEFT(C5111,5)&amp;B5111&amp;"_"&amp;A5111,$BK$1:BK5110,0)),LEFT(C5111,5)&amp;B5111&amp;"_"&amp;A5111,"")</f>
        <v/>
      </c>
      <c r="BL5111">
        <f>COUNTIFS($B$1:B5111,B5111)-COUNTIFS($B$1:B5111,B5111,$BK$1:BK5111,"")</f>
        <v>0</v>
      </c>
      <c r="BM5111" t="str">
        <f t="shared" si="879"/>
        <v/>
      </c>
    </row>
    <row r="5112" spans="51:65" x14ac:dyDescent="0.25">
      <c r="AY5112" t="str">
        <f t="shared" si="880"/>
        <v/>
      </c>
      <c r="AZ5112">
        <f t="shared" si="881"/>
        <v>0</v>
      </c>
      <c r="BA5112" t="str">
        <f t="shared" si="882"/>
        <v>QB</v>
      </c>
      <c r="BB5112" t="str">
        <f t="shared" si="883"/>
        <v>_</v>
      </c>
      <c r="BC5112" t="str">
        <f t="shared" si="884"/>
        <v>ru</v>
      </c>
      <c r="BD5112">
        <f>COUNTIFS($BB$1:BB5112,BB5112,$BC$1:BC5112,"ru")</f>
        <v>3236</v>
      </c>
      <c r="BE5112" t="str">
        <f t="shared" si="885"/>
        <v>re</v>
      </c>
      <c r="BF5112">
        <f>COUNTIFS($BB$1:BB5112,BB5112,$BE$1:BE5112,"re")</f>
        <v>3236</v>
      </c>
      <c r="BG5112" t="str">
        <f t="shared" si="886"/>
        <v>ru3236_</v>
      </c>
      <c r="BH5112" t="str">
        <f t="shared" si="887"/>
        <v>re3236_</v>
      </c>
      <c r="BI5112" t="str">
        <f t="shared" si="888"/>
        <v>_0</v>
      </c>
      <c r="BJ5112" t="str">
        <f t="shared" si="878"/>
        <v>_</v>
      </c>
      <c r="BK5112" t="str">
        <f>IF(ISERROR(MATCH(LEFT(C5112,5)&amp;B5112&amp;"_"&amp;A5112,$BK$1:BK5111,0)),LEFT(C5112,5)&amp;B5112&amp;"_"&amp;A5112,"")</f>
        <v/>
      </c>
      <c r="BL5112">
        <f>COUNTIFS($B$1:B5112,B5112)-COUNTIFS($B$1:B5112,B5112,$BK$1:BK5112,"")</f>
        <v>0</v>
      </c>
      <c r="BM5112" t="str">
        <f t="shared" si="879"/>
        <v/>
      </c>
    </row>
    <row r="5113" spans="51:65" x14ac:dyDescent="0.25">
      <c r="AY5113" t="str">
        <f t="shared" si="880"/>
        <v/>
      </c>
      <c r="AZ5113">
        <f t="shared" si="881"/>
        <v>0</v>
      </c>
      <c r="BA5113" t="str">
        <f t="shared" si="882"/>
        <v>QB</v>
      </c>
      <c r="BB5113" t="str">
        <f t="shared" si="883"/>
        <v>_</v>
      </c>
      <c r="BC5113" t="str">
        <f t="shared" si="884"/>
        <v>ru</v>
      </c>
      <c r="BD5113">
        <f>COUNTIFS($BB$1:BB5113,BB5113,$BC$1:BC5113,"ru")</f>
        <v>3237</v>
      </c>
      <c r="BE5113" t="str">
        <f t="shared" si="885"/>
        <v>re</v>
      </c>
      <c r="BF5113">
        <f>COUNTIFS($BB$1:BB5113,BB5113,$BE$1:BE5113,"re")</f>
        <v>3237</v>
      </c>
      <c r="BG5113" t="str">
        <f t="shared" si="886"/>
        <v>ru3237_</v>
      </c>
      <c r="BH5113" t="str">
        <f t="shared" si="887"/>
        <v>re3237_</v>
      </c>
      <c r="BI5113" t="str">
        <f t="shared" si="888"/>
        <v>_0</v>
      </c>
      <c r="BJ5113" t="str">
        <f t="shared" si="878"/>
        <v>_</v>
      </c>
      <c r="BK5113" t="str">
        <f>IF(ISERROR(MATCH(LEFT(C5113,5)&amp;B5113&amp;"_"&amp;A5113,$BK$1:BK5112,0)),LEFT(C5113,5)&amp;B5113&amp;"_"&amp;A5113,"")</f>
        <v/>
      </c>
      <c r="BL5113">
        <f>COUNTIFS($B$1:B5113,B5113)-COUNTIFS($B$1:B5113,B5113,$BK$1:BK5113,"")</f>
        <v>0</v>
      </c>
      <c r="BM5113" t="str">
        <f t="shared" si="879"/>
        <v/>
      </c>
    </row>
    <row r="5114" spans="51:65" x14ac:dyDescent="0.25">
      <c r="AY5114" t="str">
        <f t="shared" si="880"/>
        <v/>
      </c>
      <c r="AZ5114">
        <f t="shared" si="881"/>
        <v>0</v>
      </c>
      <c r="BA5114" t="str">
        <f t="shared" si="882"/>
        <v>QB</v>
      </c>
      <c r="BB5114" t="str">
        <f t="shared" si="883"/>
        <v>_</v>
      </c>
      <c r="BC5114" t="str">
        <f t="shared" si="884"/>
        <v>ru</v>
      </c>
      <c r="BD5114">
        <f>COUNTIFS($BB$1:BB5114,BB5114,$BC$1:BC5114,"ru")</f>
        <v>3238</v>
      </c>
      <c r="BE5114" t="str">
        <f t="shared" si="885"/>
        <v>re</v>
      </c>
      <c r="BF5114">
        <f>COUNTIFS($BB$1:BB5114,BB5114,$BE$1:BE5114,"re")</f>
        <v>3238</v>
      </c>
      <c r="BG5114" t="str">
        <f t="shared" si="886"/>
        <v>ru3238_</v>
      </c>
      <c r="BH5114" t="str">
        <f t="shared" si="887"/>
        <v>re3238_</v>
      </c>
      <c r="BI5114" t="str">
        <f t="shared" si="888"/>
        <v>_0</v>
      </c>
      <c r="BJ5114" t="str">
        <f t="shared" si="878"/>
        <v>_</v>
      </c>
      <c r="BK5114" t="str">
        <f>IF(ISERROR(MATCH(LEFT(C5114,5)&amp;B5114&amp;"_"&amp;A5114,$BK$1:BK5113,0)),LEFT(C5114,5)&amp;B5114&amp;"_"&amp;A5114,"")</f>
        <v/>
      </c>
      <c r="BL5114">
        <f>COUNTIFS($B$1:B5114,B5114)-COUNTIFS($B$1:B5114,B5114,$BK$1:BK5114,"")</f>
        <v>0</v>
      </c>
      <c r="BM5114" t="str">
        <f t="shared" si="879"/>
        <v/>
      </c>
    </row>
    <row r="5115" spans="51:65" x14ac:dyDescent="0.25">
      <c r="AY5115" t="str">
        <f t="shared" si="880"/>
        <v/>
      </c>
      <c r="AZ5115">
        <f t="shared" si="881"/>
        <v>0</v>
      </c>
      <c r="BA5115" t="str">
        <f t="shared" si="882"/>
        <v>QB</v>
      </c>
      <c r="BB5115" t="str">
        <f t="shared" si="883"/>
        <v>_</v>
      </c>
      <c r="BC5115" t="str">
        <f t="shared" si="884"/>
        <v>ru</v>
      </c>
      <c r="BD5115">
        <f>COUNTIFS($BB$1:BB5115,BB5115,$BC$1:BC5115,"ru")</f>
        <v>3239</v>
      </c>
      <c r="BE5115" t="str">
        <f t="shared" si="885"/>
        <v>re</v>
      </c>
      <c r="BF5115">
        <f>COUNTIFS($BB$1:BB5115,BB5115,$BE$1:BE5115,"re")</f>
        <v>3239</v>
      </c>
      <c r="BG5115" t="str">
        <f t="shared" si="886"/>
        <v>ru3239_</v>
      </c>
      <c r="BH5115" t="str">
        <f t="shared" si="887"/>
        <v>re3239_</v>
      </c>
      <c r="BI5115" t="str">
        <f t="shared" si="888"/>
        <v>_0</v>
      </c>
      <c r="BJ5115" t="str">
        <f t="shared" si="878"/>
        <v>_</v>
      </c>
      <c r="BK5115" t="str">
        <f>IF(ISERROR(MATCH(LEFT(C5115,5)&amp;B5115&amp;"_"&amp;A5115,$BK$1:BK5114,0)),LEFT(C5115,5)&amp;B5115&amp;"_"&amp;A5115,"")</f>
        <v/>
      </c>
      <c r="BL5115">
        <f>COUNTIFS($B$1:B5115,B5115)-COUNTIFS($B$1:B5115,B5115,$BK$1:BK5115,"")</f>
        <v>0</v>
      </c>
      <c r="BM5115" t="str">
        <f t="shared" si="879"/>
        <v/>
      </c>
    </row>
    <row r="5116" spans="51:65" x14ac:dyDescent="0.25">
      <c r="AY5116" t="str">
        <f t="shared" si="880"/>
        <v/>
      </c>
      <c r="AZ5116">
        <f t="shared" si="881"/>
        <v>0</v>
      </c>
      <c r="BA5116" t="str">
        <f t="shared" si="882"/>
        <v>QB</v>
      </c>
      <c r="BB5116" t="str">
        <f t="shared" si="883"/>
        <v>_</v>
      </c>
      <c r="BC5116" t="str">
        <f t="shared" si="884"/>
        <v>ru</v>
      </c>
      <c r="BD5116">
        <f>COUNTIFS($BB$1:BB5116,BB5116,$BC$1:BC5116,"ru")</f>
        <v>3240</v>
      </c>
      <c r="BE5116" t="str">
        <f t="shared" si="885"/>
        <v>re</v>
      </c>
      <c r="BF5116">
        <f>COUNTIFS($BB$1:BB5116,BB5116,$BE$1:BE5116,"re")</f>
        <v>3240</v>
      </c>
      <c r="BG5116" t="str">
        <f t="shared" si="886"/>
        <v>ru3240_</v>
      </c>
      <c r="BH5116" t="str">
        <f t="shared" si="887"/>
        <v>re3240_</v>
      </c>
      <c r="BI5116" t="str">
        <f t="shared" si="888"/>
        <v>_0</v>
      </c>
      <c r="BJ5116" t="str">
        <f t="shared" si="878"/>
        <v>_</v>
      </c>
      <c r="BK5116" t="str">
        <f>IF(ISERROR(MATCH(LEFT(C5116,5)&amp;B5116&amp;"_"&amp;A5116,$BK$1:BK5115,0)),LEFT(C5116,5)&amp;B5116&amp;"_"&amp;A5116,"")</f>
        <v/>
      </c>
      <c r="BL5116">
        <f>COUNTIFS($B$1:B5116,B5116)-COUNTIFS($B$1:B5116,B5116,$BK$1:BK5116,"")</f>
        <v>0</v>
      </c>
      <c r="BM5116" t="str">
        <f t="shared" si="879"/>
        <v/>
      </c>
    </row>
    <row r="5117" spans="51:65" x14ac:dyDescent="0.25">
      <c r="AY5117" t="str">
        <f t="shared" si="880"/>
        <v/>
      </c>
      <c r="AZ5117">
        <f t="shared" si="881"/>
        <v>0</v>
      </c>
      <c r="BA5117" t="str">
        <f t="shared" si="882"/>
        <v>QB</v>
      </c>
      <c r="BB5117" t="str">
        <f t="shared" si="883"/>
        <v>_</v>
      </c>
      <c r="BC5117" t="str">
        <f t="shared" si="884"/>
        <v>ru</v>
      </c>
      <c r="BD5117">
        <f>COUNTIFS($BB$1:BB5117,BB5117,$BC$1:BC5117,"ru")</f>
        <v>3241</v>
      </c>
      <c r="BE5117" t="str">
        <f t="shared" si="885"/>
        <v>re</v>
      </c>
      <c r="BF5117">
        <f>COUNTIFS($BB$1:BB5117,BB5117,$BE$1:BE5117,"re")</f>
        <v>3241</v>
      </c>
      <c r="BG5117" t="str">
        <f t="shared" si="886"/>
        <v>ru3241_</v>
      </c>
      <c r="BH5117" t="str">
        <f t="shared" si="887"/>
        <v>re3241_</v>
      </c>
      <c r="BI5117" t="str">
        <f t="shared" si="888"/>
        <v>_0</v>
      </c>
      <c r="BJ5117" t="str">
        <f t="shared" si="878"/>
        <v>_</v>
      </c>
      <c r="BK5117" t="str">
        <f>IF(ISERROR(MATCH(LEFT(C5117,5)&amp;B5117&amp;"_"&amp;A5117,$BK$1:BK5116,0)),LEFT(C5117,5)&amp;B5117&amp;"_"&amp;A5117,"")</f>
        <v/>
      </c>
      <c r="BL5117">
        <f>COUNTIFS($B$1:B5117,B5117)-COUNTIFS($B$1:B5117,B5117,$BK$1:BK5117,"")</f>
        <v>0</v>
      </c>
      <c r="BM5117" t="str">
        <f t="shared" si="879"/>
        <v/>
      </c>
    </row>
    <row r="5118" spans="51:65" x14ac:dyDescent="0.25">
      <c r="AY5118" t="str">
        <f t="shared" si="880"/>
        <v/>
      </c>
      <c r="AZ5118">
        <f t="shared" si="881"/>
        <v>0</v>
      </c>
      <c r="BA5118" t="str">
        <f t="shared" si="882"/>
        <v>QB</v>
      </c>
      <c r="BB5118" t="str">
        <f t="shared" si="883"/>
        <v>_</v>
      </c>
      <c r="BC5118" t="str">
        <f t="shared" si="884"/>
        <v>ru</v>
      </c>
      <c r="BD5118">
        <f>COUNTIFS($BB$1:BB5118,BB5118,$BC$1:BC5118,"ru")</f>
        <v>3242</v>
      </c>
      <c r="BE5118" t="str">
        <f t="shared" si="885"/>
        <v>re</v>
      </c>
      <c r="BF5118">
        <f>COUNTIFS($BB$1:BB5118,BB5118,$BE$1:BE5118,"re")</f>
        <v>3242</v>
      </c>
      <c r="BG5118" t="str">
        <f t="shared" si="886"/>
        <v>ru3242_</v>
      </c>
      <c r="BH5118" t="str">
        <f t="shared" si="887"/>
        <v>re3242_</v>
      </c>
      <c r="BI5118" t="str">
        <f t="shared" si="888"/>
        <v>_0</v>
      </c>
      <c r="BJ5118" t="str">
        <f t="shared" si="878"/>
        <v>_</v>
      </c>
      <c r="BK5118" t="str">
        <f>IF(ISERROR(MATCH(LEFT(C5118,5)&amp;B5118&amp;"_"&amp;A5118,$BK$1:BK5117,0)),LEFT(C5118,5)&amp;B5118&amp;"_"&amp;A5118,"")</f>
        <v/>
      </c>
      <c r="BL5118">
        <f>COUNTIFS($B$1:B5118,B5118)-COUNTIFS($B$1:B5118,B5118,$BK$1:BK5118,"")</f>
        <v>0</v>
      </c>
      <c r="BM5118" t="str">
        <f t="shared" si="879"/>
        <v/>
      </c>
    </row>
    <row r="5119" spans="51:65" x14ac:dyDescent="0.25">
      <c r="AY5119" t="str">
        <f t="shared" si="880"/>
        <v/>
      </c>
      <c r="AZ5119">
        <f t="shared" si="881"/>
        <v>0</v>
      </c>
      <c r="BA5119" t="str">
        <f t="shared" si="882"/>
        <v>QB</v>
      </c>
      <c r="BB5119" t="str">
        <f t="shared" si="883"/>
        <v>_</v>
      </c>
      <c r="BC5119" t="str">
        <f t="shared" si="884"/>
        <v>ru</v>
      </c>
      <c r="BD5119">
        <f>COUNTIFS($BB$1:BB5119,BB5119,$BC$1:BC5119,"ru")</f>
        <v>3243</v>
      </c>
      <c r="BE5119" t="str">
        <f t="shared" si="885"/>
        <v>re</v>
      </c>
      <c r="BF5119">
        <f>COUNTIFS($BB$1:BB5119,BB5119,$BE$1:BE5119,"re")</f>
        <v>3243</v>
      </c>
      <c r="BG5119" t="str">
        <f t="shared" si="886"/>
        <v>ru3243_</v>
      </c>
      <c r="BH5119" t="str">
        <f t="shared" si="887"/>
        <v>re3243_</v>
      </c>
      <c r="BI5119" t="str">
        <f t="shared" si="888"/>
        <v>_0</v>
      </c>
      <c r="BJ5119" t="str">
        <f t="shared" si="878"/>
        <v>_</v>
      </c>
      <c r="BK5119" t="str">
        <f>IF(ISERROR(MATCH(LEFT(C5119,5)&amp;B5119&amp;"_"&amp;A5119,$BK$1:BK5118,0)),LEFT(C5119,5)&amp;B5119&amp;"_"&amp;A5119,"")</f>
        <v/>
      </c>
      <c r="BL5119">
        <f>COUNTIFS($B$1:B5119,B5119)-COUNTIFS($B$1:B5119,B5119,$BK$1:BK5119,"")</f>
        <v>0</v>
      </c>
      <c r="BM5119" t="str">
        <f t="shared" si="879"/>
        <v/>
      </c>
    </row>
    <row r="5120" spans="51:65" x14ac:dyDescent="0.25">
      <c r="AY5120" t="str">
        <f t="shared" si="880"/>
        <v/>
      </c>
      <c r="AZ5120">
        <f t="shared" si="881"/>
        <v>0</v>
      </c>
      <c r="BA5120" t="str">
        <f t="shared" si="882"/>
        <v>QB</v>
      </c>
      <c r="BB5120" t="str">
        <f t="shared" si="883"/>
        <v>_</v>
      </c>
      <c r="BC5120" t="str">
        <f t="shared" si="884"/>
        <v>ru</v>
      </c>
      <c r="BD5120">
        <f>COUNTIFS($BB$1:BB5120,BB5120,$BC$1:BC5120,"ru")</f>
        <v>3244</v>
      </c>
      <c r="BE5120" t="str">
        <f t="shared" si="885"/>
        <v>re</v>
      </c>
      <c r="BF5120">
        <f>COUNTIFS($BB$1:BB5120,BB5120,$BE$1:BE5120,"re")</f>
        <v>3244</v>
      </c>
      <c r="BG5120" t="str">
        <f t="shared" si="886"/>
        <v>ru3244_</v>
      </c>
      <c r="BH5120" t="str">
        <f t="shared" si="887"/>
        <v>re3244_</v>
      </c>
      <c r="BI5120" t="str">
        <f t="shared" si="888"/>
        <v>_0</v>
      </c>
      <c r="BJ5120" t="str">
        <f t="shared" si="878"/>
        <v>_</v>
      </c>
      <c r="BK5120" t="str">
        <f>IF(ISERROR(MATCH(LEFT(C5120,5)&amp;B5120&amp;"_"&amp;A5120,$BK$1:BK5119,0)),LEFT(C5120,5)&amp;B5120&amp;"_"&amp;A5120,"")</f>
        <v/>
      </c>
      <c r="BL5120">
        <f>COUNTIFS($B$1:B5120,B5120)-COUNTIFS($B$1:B5120,B5120,$BK$1:BK5120,"")</f>
        <v>0</v>
      </c>
      <c r="BM5120" t="str">
        <f t="shared" si="879"/>
        <v/>
      </c>
    </row>
    <row r="5121" spans="51:65" x14ac:dyDescent="0.25">
      <c r="AY5121" t="str">
        <f t="shared" si="880"/>
        <v/>
      </c>
      <c r="AZ5121">
        <f t="shared" si="881"/>
        <v>0</v>
      </c>
      <c r="BA5121" t="str">
        <f t="shared" si="882"/>
        <v>QB</v>
      </c>
      <c r="BB5121" t="str">
        <f t="shared" si="883"/>
        <v>_</v>
      </c>
      <c r="BC5121" t="str">
        <f t="shared" si="884"/>
        <v>ru</v>
      </c>
      <c r="BD5121">
        <f>COUNTIFS($BB$1:BB5121,BB5121,$BC$1:BC5121,"ru")</f>
        <v>3245</v>
      </c>
      <c r="BE5121" t="str">
        <f t="shared" si="885"/>
        <v>re</v>
      </c>
      <c r="BF5121">
        <f>COUNTIFS($BB$1:BB5121,BB5121,$BE$1:BE5121,"re")</f>
        <v>3245</v>
      </c>
      <c r="BG5121" t="str">
        <f t="shared" si="886"/>
        <v>ru3245_</v>
      </c>
      <c r="BH5121" t="str">
        <f t="shared" si="887"/>
        <v>re3245_</v>
      </c>
      <c r="BI5121" t="str">
        <f t="shared" si="888"/>
        <v>_0</v>
      </c>
      <c r="BJ5121" t="str">
        <f t="shared" si="878"/>
        <v>_</v>
      </c>
      <c r="BK5121" t="str">
        <f>IF(ISERROR(MATCH(LEFT(C5121,5)&amp;B5121&amp;"_"&amp;A5121,$BK$1:BK5120,0)),LEFT(C5121,5)&amp;B5121&amp;"_"&amp;A5121,"")</f>
        <v/>
      </c>
      <c r="BL5121">
        <f>COUNTIFS($B$1:B5121,B5121)-COUNTIFS($B$1:B5121,B5121,$BK$1:BK5121,"")</f>
        <v>0</v>
      </c>
      <c r="BM5121" t="str">
        <f t="shared" si="879"/>
        <v/>
      </c>
    </row>
    <row r="5122" spans="51:65" x14ac:dyDescent="0.25">
      <c r="AY5122" t="str">
        <f t="shared" si="880"/>
        <v/>
      </c>
      <c r="AZ5122">
        <f t="shared" si="881"/>
        <v>0</v>
      </c>
      <c r="BA5122" t="str">
        <f t="shared" si="882"/>
        <v>QB</v>
      </c>
      <c r="BB5122" t="str">
        <f t="shared" si="883"/>
        <v>_</v>
      </c>
      <c r="BC5122" t="str">
        <f t="shared" si="884"/>
        <v>ru</v>
      </c>
      <c r="BD5122">
        <f>COUNTIFS($BB$1:BB5122,BB5122,$BC$1:BC5122,"ru")</f>
        <v>3246</v>
      </c>
      <c r="BE5122" t="str">
        <f t="shared" si="885"/>
        <v>re</v>
      </c>
      <c r="BF5122">
        <f>COUNTIFS($BB$1:BB5122,BB5122,$BE$1:BE5122,"re")</f>
        <v>3246</v>
      </c>
      <c r="BG5122" t="str">
        <f t="shared" si="886"/>
        <v>ru3246_</v>
      </c>
      <c r="BH5122" t="str">
        <f t="shared" si="887"/>
        <v>re3246_</v>
      </c>
      <c r="BI5122" t="str">
        <f t="shared" si="888"/>
        <v>_0</v>
      </c>
      <c r="BJ5122" t="str">
        <f t="shared" si="878"/>
        <v>_</v>
      </c>
      <c r="BK5122" t="str">
        <f>IF(ISERROR(MATCH(LEFT(C5122,5)&amp;B5122&amp;"_"&amp;A5122,$BK$1:BK5121,0)),LEFT(C5122,5)&amp;B5122&amp;"_"&amp;A5122,"")</f>
        <v/>
      </c>
      <c r="BL5122">
        <f>COUNTIFS($B$1:B5122,B5122)-COUNTIFS($B$1:B5122,B5122,$BK$1:BK5122,"")</f>
        <v>0</v>
      </c>
      <c r="BM5122" t="str">
        <f t="shared" si="879"/>
        <v/>
      </c>
    </row>
    <row r="5123" spans="51:65" x14ac:dyDescent="0.25">
      <c r="AY5123" t="str">
        <f t="shared" si="880"/>
        <v/>
      </c>
      <c r="AZ5123">
        <f t="shared" si="881"/>
        <v>0</v>
      </c>
      <c r="BA5123" t="str">
        <f t="shared" si="882"/>
        <v>QB</v>
      </c>
      <c r="BB5123" t="str">
        <f t="shared" si="883"/>
        <v>_</v>
      </c>
      <c r="BC5123" t="str">
        <f t="shared" si="884"/>
        <v>ru</v>
      </c>
      <c r="BD5123">
        <f>COUNTIFS($BB$1:BB5123,BB5123,$BC$1:BC5123,"ru")</f>
        <v>3247</v>
      </c>
      <c r="BE5123" t="str">
        <f t="shared" si="885"/>
        <v>re</v>
      </c>
      <c r="BF5123">
        <f>COUNTIFS($BB$1:BB5123,BB5123,$BE$1:BE5123,"re")</f>
        <v>3247</v>
      </c>
      <c r="BG5123" t="str">
        <f t="shared" si="886"/>
        <v>ru3247_</v>
      </c>
      <c r="BH5123" t="str">
        <f t="shared" si="887"/>
        <v>re3247_</v>
      </c>
      <c r="BI5123" t="str">
        <f t="shared" si="888"/>
        <v>_0</v>
      </c>
      <c r="BJ5123" t="str">
        <f t="shared" ref="BJ5123:BJ5186" si="889">LEFT(C5123,5)&amp;B5123&amp;"_"&amp;A5123</f>
        <v>_</v>
      </c>
      <c r="BK5123" t="str">
        <f>IF(ISERROR(MATCH(LEFT(C5123,5)&amp;B5123&amp;"_"&amp;A5123,$BK$1:BK5122,0)),LEFT(C5123,5)&amp;B5123&amp;"_"&amp;A5123,"")</f>
        <v/>
      </c>
      <c r="BL5123">
        <f>COUNTIFS($B$1:B5123,B5123)-COUNTIFS($B$1:B5123,B5123,$BK$1:BK5123,"")</f>
        <v>0</v>
      </c>
      <c r="BM5123" t="str">
        <f t="shared" ref="BM5123:BM5186" si="890">IF(BK5123="","",LEFT(C5123,5)&amp;B5123&amp;BL5123)</f>
        <v/>
      </c>
    </row>
    <row r="5124" spans="51:65" x14ac:dyDescent="0.25">
      <c r="AY5124" t="str">
        <f t="shared" si="880"/>
        <v/>
      </c>
      <c r="AZ5124">
        <f t="shared" si="881"/>
        <v>0</v>
      </c>
      <c r="BA5124" t="str">
        <f t="shared" si="882"/>
        <v>QB</v>
      </c>
      <c r="BB5124" t="str">
        <f t="shared" si="883"/>
        <v>_</v>
      </c>
      <c r="BC5124" t="str">
        <f t="shared" si="884"/>
        <v>ru</v>
      </c>
      <c r="BD5124">
        <f>COUNTIFS($BB$1:BB5124,BB5124,$BC$1:BC5124,"ru")</f>
        <v>3248</v>
      </c>
      <c r="BE5124" t="str">
        <f t="shared" si="885"/>
        <v>re</v>
      </c>
      <c r="BF5124">
        <f>COUNTIFS($BB$1:BB5124,BB5124,$BE$1:BE5124,"re")</f>
        <v>3248</v>
      </c>
      <c r="BG5124" t="str">
        <f t="shared" si="886"/>
        <v>ru3248_</v>
      </c>
      <c r="BH5124" t="str">
        <f t="shared" si="887"/>
        <v>re3248_</v>
      </c>
      <c r="BI5124" t="str">
        <f t="shared" si="888"/>
        <v>_0</v>
      </c>
      <c r="BJ5124" t="str">
        <f t="shared" si="889"/>
        <v>_</v>
      </c>
      <c r="BK5124" t="str">
        <f>IF(ISERROR(MATCH(LEFT(C5124,5)&amp;B5124&amp;"_"&amp;A5124,$BK$1:BK5123,0)),LEFT(C5124,5)&amp;B5124&amp;"_"&amp;A5124,"")</f>
        <v/>
      </c>
      <c r="BL5124">
        <f>COUNTIFS($B$1:B5124,B5124)-COUNTIFS($B$1:B5124,B5124,$BK$1:BK5124,"")</f>
        <v>0</v>
      </c>
      <c r="BM5124" t="str">
        <f t="shared" si="890"/>
        <v/>
      </c>
    </row>
    <row r="5125" spans="51:65" x14ac:dyDescent="0.25">
      <c r="AY5125" t="str">
        <f t="shared" si="880"/>
        <v/>
      </c>
      <c r="AZ5125">
        <f t="shared" si="881"/>
        <v>0</v>
      </c>
      <c r="BA5125" t="str">
        <f t="shared" si="882"/>
        <v>QB</v>
      </c>
      <c r="BB5125" t="str">
        <f t="shared" si="883"/>
        <v>_</v>
      </c>
      <c r="BC5125" t="str">
        <f t="shared" si="884"/>
        <v>ru</v>
      </c>
      <c r="BD5125">
        <f>COUNTIFS($BB$1:BB5125,BB5125,$BC$1:BC5125,"ru")</f>
        <v>3249</v>
      </c>
      <c r="BE5125" t="str">
        <f t="shared" si="885"/>
        <v>re</v>
      </c>
      <c r="BF5125">
        <f>COUNTIFS($BB$1:BB5125,BB5125,$BE$1:BE5125,"re")</f>
        <v>3249</v>
      </c>
      <c r="BG5125" t="str">
        <f t="shared" si="886"/>
        <v>ru3249_</v>
      </c>
      <c r="BH5125" t="str">
        <f t="shared" si="887"/>
        <v>re3249_</v>
      </c>
      <c r="BI5125" t="str">
        <f t="shared" si="888"/>
        <v>_0</v>
      </c>
      <c r="BJ5125" t="str">
        <f t="shared" si="889"/>
        <v>_</v>
      </c>
      <c r="BK5125" t="str">
        <f>IF(ISERROR(MATCH(LEFT(C5125,5)&amp;B5125&amp;"_"&amp;A5125,$BK$1:BK5124,0)),LEFT(C5125,5)&amp;B5125&amp;"_"&amp;A5125,"")</f>
        <v/>
      </c>
      <c r="BL5125">
        <f>COUNTIFS($B$1:B5125,B5125)-COUNTIFS($B$1:B5125,B5125,$BK$1:BK5125,"")</f>
        <v>0</v>
      </c>
      <c r="BM5125" t="str">
        <f t="shared" si="890"/>
        <v/>
      </c>
    </row>
    <row r="5126" spans="51:65" x14ac:dyDescent="0.25">
      <c r="AY5126" t="str">
        <f t="shared" si="880"/>
        <v/>
      </c>
      <c r="AZ5126">
        <f t="shared" si="881"/>
        <v>0</v>
      </c>
      <c r="BA5126" t="str">
        <f t="shared" si="882"/>
        <v>QB</v>
      </c>
      <c r="BB5126" t="str">
        <f t="shared" si="883"/>
        <v>_</v>
      </c>
      <c r="BC5126" t="str">
        <f t="shared" si="884"/>
        <v>ru</v>
      </c>
      <c r="BD5126">
        <f>COUNTIFS($BB$1:BB5126,BB5126,$BC$1:BC5126,"ru")</f>
        <v>3250</v>
      </c>
      <c r="BE5126" t="str">
        <f t="shared" si="885"/>
        <v>re</v>
      </c>
      <c r="BF5126">
        <f>COUNTIFS($BB$1:BB5126,BB5126,$BE$1:BE5126,"re")</f>
        <v>3250</v>
      </c>
      <c r="BG5126" t="str">
        <f t="shared" si="886"/>
        <v>ru3250_</v>
      </c>
      <c r="BH5126" t="str">
        <f t="shared" si="887"/>
        <v>re3250_</v>
      </c>
      <c r="BI5126" t="str">
        <f t="shared" si="888"/>
        <v>_0</v>
      </c>
      <c r="BJ5126" t="str">
        <f t="shared" si="889"/>
        <v>_</v>
      </c>
      <c r="BK5126" t="str">
        <f>IF(ISERROR(MATCH(LEFT(C5126,5)&amp;B5126&amp;"_"&amp;A5126,$BK$1:BK5125,0)),LEFT(C5126,5)&amp;B5126&amp;"_"&amp;A5126,"")</f>
        <v/>
      </c>
      <c r="BL5126">
        <f>COUNTIFS($B$1:B5126,B5126)-COUNTIFS($B$1:B5126,B5126,$BK$1:BK5126,"")</f>
        <v>0</v>
      </c>
      <c r="BM5126" t="str">
        <f t="shared" si="890"/>
        <v/>
      </c>
    </row>
    <row r="5127" spans="51:65" x14ac:dyDescent="0.25">
      <c r="AY5127" t="str">
        <f t="shared" si="880"/>
        <v/>
      </c>
      <c r="AZ5127">
        <f t="shared" si="881"/>
        <v>0</v>
      </c>
      <c r="BA5127" t="str">
        <f t="shared" si="882"/>
        <v>QB</v>
      </c>
      <c r="BB5127" t="str">
        <f t="shared" si="883"/>
        <v>_</v>
      </c>
      <c r="BC5127" t="str">
        <f t="shared" si="884"/>
        <v>ru</v>
      </c>
      <c r="BD5127">
        <f>COUNTIFS($BB$1:BB5127,BB5127,$BC$1:BC5127,"ru")</f>
        <v>3251</v>
      </c>
      <c r="BE5127" t="str">
        <f t="shared" si="885"/>
        <v>re</v>
      </c>
      <c r="BF5127">
        <f>COUNTIFS($BB$1:BB5127,BB5127,$BE$1:BE5127,"re")</f>
        <v>3251</v>
      </c>
      <c r="BG5127" t="str">
        <f t="shared" si="886"/>
        <v>ru3251_</v>
      </c>
      <c r="BH5127" t="str">
        <f t="shared" si="887"/>
        <v>re3251_</v>
      </c>
      <c r="BI5127" t="str">
        <f t="shared" si="888"/>
        <v>_0</v>
      </c>
      <c r="BJ5127" t="str">
        <f t="shared" si="889"/>
        <v>_</v>
      </c>
      <c r="BK5127" t="str">
        <f>IF(ISERROR(MATCH(LEFT(C5127,5)&amp;B5127&amp;"_"&amp;A5127,$BK$1:BK5126,0)),LEFT(C5127,5)&amp;B5127&amp;"_"&amp;A5127,"")</f>
        <v/>
      </c>
      <c r="BL5127">
        <f>COUNTIFS($B$1:B5127,B5127)-COUNTIFS($B$1:B5127,B5127,$BK$1:BK5127,"")</f>
        <v>0</v>
      </c>
      <c r="BM5127" t="str">
        <f t="shared" si="890"/>
        <v/>
      </c>
    </row>
    <row r="5128" spans="51:65" x14ac:dyDescent="0.25">
      <c r="AY5128" t="str">
        <f t="shared" si="880"/>
        <v/>
      </c>
      <c r="AZ5128">
        <f t="shared" si="881"/>
        <v>0</v>
      </c>
      <c r="BA5128" t="str">
        <f t="shared" si="882"/>
        <v>QB</v>
      </c>
      <c r="BB5128" t="str">
        <f t="shared" si="883"/>
        <v>_</v>
      </c>
      <c r="BC5128" t="str">
        <f t="shared" si="884"/>
        <v>ru</v>
      </c>
      <c r="BD5128">
        <f>COUNTIFS($BB$1:BB5128,BB5128,$BC$1:BC5128,"ru")</f>
        <v>3252</v>
      </c>
      <c r="BE5128" t="str">
        <f t="shared" si="885"/>
        <v>re</v>
      </c>
      <c r="BF5128">
        <f>COUNTIFS($BB$1:BB5128,BB5128,$BE$1:BE5128,"re")</f>
        <v>3252</v>
      </c>
      <c r="BG5128" t="str">
        <f t="shared" si="886"/>
        <v>ru3252_</v>
      </c>
      <c r="BH5128" t="str">
        <f t="shared" si="887"/>
        <v>re3252_</v>
      </c>
      <c r="BI5128" t="str">
        <f t="shared" si="888"/>
        <v>_0</v>
      </c>
      <c r="BJ5128" t="str">
        <f t="shared" si="889"/>
        <v>_</v>
      </c>
      <c r="BK5128" t="str">
        <f>IF(ISERROR(MATCH(LEFT(C5128,5)&amp;B5128&amp;"_"&amp;A5128,$BK$1:BK5127,0)),LEFT(C5128,5)&amp;B5128&amp;"_"&amp;A5128,"")</f>
        <v/>
      </c>
      <c r="BL5128">
        <f>COUNTIFS($B$1:B5128,B5128)-COUNTIFS($B$1:B5128,B5128,$BK$1:BK5128,"")</f>
        <v>0</v>
      </c>
      <c r="BM5128" t="str">
        <f t="shared" si="890"/>
        <v/>
      </c>
    </row>
    <row r="5129" spans="51:65" x14ac:dyDescent="0.25">
      <c r="AY5129" t="str">
        <f t="shared" si="880"/>
        <v/>
      </c>
      <c r="AZ5129">
        <f t="shared" si="881"/>
        <v>0</v>
      </c>
      <c r="BA5129" t="str">
        <f t="shared" si="882"/>
        <v>QB</v>
      </c>
      <c r="BB5129" t="str">
        <f t="shared" si="883"/>
        <v>_</v>
      </c>
      <c r="BC5129" t="str">
        <f t="shared" si="884"/>
        <v>ru</v>
      </c>
      <c r="BD5129">
        <f>COUNTIFS($BB$1:BB5129,BB5129,$BC$1:BC5129,"ru")</f>
        <v>3253</v>
      </c>
      <c r="BE5129" t="str">
        <f t="shared" si="885"/>
        <v>re</v>
      </c>
      <c r="BF5129">
        <f>COUNTIFS($BB$1:BB5129,BB5129,$BE$1:BE5129,"re")</f>
        <v>3253</v>
      </c>
      <c r="BG5129" t="str">
        <f t="shared" si="886"/>
        <v>ru3253_</v>
      </c>
      <c r="BH5129" t="str">
        <f t="shared" si="887"/>
        <v>re3253_</v>
      </c>
      <c r="BI5129" t="str">
        <f t="shared" si="888"/>
        <v>_0</v>
      </c>
      <c r="BJ5129" t="str">
        <f t="shared" si="889"/>
        <v>_</v>
      </c>
      <c r="BK5129" t="str">
        <f>IF(ISERROR(MATCH(LEFT(C5129,5)&amp;B5129&amp;"_"&amp;A5129,$BK$1:BK5128,0)),LEFT(C5129,5)&amp;B5129&amp;"_"&amp;A5129,"")</f>
        <v/>
      </c>
      <c r="BL5129">
        <f>COUNTIFS($B$1:B5129,B5129)-COUNTIFS($B$1:B5129,B5129,$BK$1:BK5129,"")</f>
        <v>0</v>
      </c>
      <c r="BM5129" t="str">
        <f t="shared" si="890"/>
        <v/>
      </c>
    </row>
    <row r="5130" spans="51:65" x14ac:dyDescent="0.25">
      <c r="AY5130" t="str">
        <f t="shared" si="880"/>
        <v/>
      </c>
      <c r="AZ5130">
        <f t="shared" si="881"/>
        <v>0</v>
      </c>
      <c r="BA5130" t="str">
        <f t="shared" si="882"/>
        <v>QB</v>
      </c>
      <c r="BB5130" t="str">
        <f t="shared" si="883"/>
        <v>_</v>
      </c>
      <c r="BC5130" t="str">
        <f t="shared" si="884"/>
        <v>ru</v>
      </c>
      <c r="BD5130">
        <f>COUNTIFS($BB$1:BB5130,BB5130,$BC$1:BC5130,"ru")</f>
        <v>3254</v>
      </c>
      <c r="BE5130" t="str">
        <f t="shared" si="885"/>
        <v>re</v>
      </c>
      <c r="BF5130">
        <f>COUNTIFS($BB$1:BB5130,BB5130,$BE$1:BE5130,"re")</f>
        <v>3254</v>
      </c>
      <c r="BG5130" t="str">
        <f t="shared" si="886"/>
        <v>ru3254_</v>
      </c>
      <c r="BH5130" t="str">
        <f t="shared" si="887"/>
        <v>re3254_</v>
      </c>
      <c r="BI5130" t="str">
        <f t="shared" si="888"/>
        <v>_0</v>
      </c>
      <c r="BJ5130" t="str">
        <f t="shared" si="889"/>
        <v>_</v>
      </c>
      <c r="BK5130" t="str">
        <f>IF(ISERROR(MATCH(LEFT(C5130,5)&amp;B5130&amp;"_"&amp;A5130,$BK$1:BK5129,0)),LEFT(C5130,5)&amp;B5130&amp;"_"&amp;A5130,"")</f>
        <v/>
      </c>
      <c r="BL5130">
        <f>COUNTIFS($B$1:B5130,B5130)-COUNTIFS($B$1:B5130,B5130,$BK$1:BK5130,"")</f>
        <v>0</v>
      </c>
      <c r="BM5130" t="str">
        <f t="shared" si="890"/>
        <v/>
      </c>
    </row>
    <row r="5131" spans="51:65" x14ac:dyDescent="0.25">
      <c r="AY5131" t="str">
        <f t="shared" si="880"/>
        <v/>
      </c>
      <c r="AZ5131">
        <f t="shared" si="881"/>
        <v>0</v>
      </c>
      <c r="BA5131" t="str">
        <f t="shared" si="882"/>
        <v>QB</v>
      </c>
      <c r="BB5131" t="str">
        <f t="shared" si="883"/>
        <v>_</v>
      </c>
      <c r="BC5131" t="str">
        <f t="shared" si="884"/>
        <v>ru</v>
      </c>
      <c r="BD5131">
        <f>COUNTIFS($BB$1:BB5131,BB5131,$BC$1:BC5131,"ru")</f>
        <v>3255</v>
      </c>
      <c r="BE5131" t="str">
        <f t="shared" si="885"/>
        <v>re</v>
      </c>
      <c r="BF5131">
        <f>COUNTIFS($BB$1:BB5131,BB5131,$BE$1:BE5131,"re")</f>
        <v>3255</v>
      </c>
      <c r="BG5131" t="str">
        <f t="shared" si="886"/>
        <v>ru3255_</v>
      </c>
      <c r="BH5131" t="str">
        <f t="shared" si="887"/>
        <v>re3255_</v>
      </c>
      <c r="BI5131" t="str">
        <f t="shared" si="888"/>
        <v>_0</v>
      </c>
      <c r="BJ5131" t="str">
        <f t="shared" si="889"/>
        <v>_</v>
      </c>
      <c r="BK5131" t="str">
        <f>IF(ISERROR(MATCH(LEFT(C5131,5)&amp;B5131&amp;"_"&amp;A5131,$BK$1:BK5130,0)),LEFT(C5131,5)&amp;B5131&amp;"_"&amp;A5131,"")</f>
        <v/>
      </c>
      <c r="BL5131">
        <f>COUNTIFS($B$1:B5131,B5131)-COUNTIFS($B$1:B5131,B5131,$BK$1:BK5131,"")</f>
        <v>0</v>
      </c>
      <c r="BM5131" t="str">
        <f t="shared" si="890"/>
        <v/>
      </c>
    </row>
    <row r="5132" spans="51:65" x14ac:dyDescent="0.25">
      <c r="AY5132" t="str">
        <f t="shared" si="880"/>
        <v/>
      </c>
      <c r="AZ5132">
        <f t="shared" si="881"/>
        <v>0</v>
      </c>
      <c r="BA5132" t="str">
        <f t="shared" si="882"/>
        <v>QB</v>
      </c>
      <c r="BB5132" t="str">
        <f t="shared" si="883"/>
        <v>_</v>
      </c>
      <c r="BC5132" t="str">
        <f t="shared" si="884"/>
        <v>ru</v>
      </c>
      <c r="BD5132">
        <f>COUNTIFS($BB$1:BB5132,BB5132,$BC$1:BC5132,"ru")</f>
        <v>3256</v>
      </c>
      <c r="BE5132" t="str">
        <f t="shared" si="885"/>
        <v>re</v>
      </c>
      <c r="BF5132">
        <f>COUNTIFS($BB$1:BB5132,BB5132,$BE$1:BE5132,"re")</f>
        <v>3256</v>
      </c>
      <c r="BG5132" t="str">
        <f t="shared" si="886"/>
        <v>ru3256_</v>
      </c>
      <c r="BH5132" t="str">
        <f t="shared" si="887"/>
        <v>re3256_</v>
      </c>
      <c r="BI5132" t="str">
        <f t="shared" si="888"/>
        <v>_0</v>
      </c>
      <c r="BJ5132" t="str">
        <f t="shared" si="889"/>
        <v>_</v>
      </c>
      <c r="BK5132" t="str">
        <f>IF(ISERROR(MATCH(LEFT(C5132,5)&amp;B5132&amp;"_"&amp;A5132,$BK$1:BK5131,0)),LEFT(C5132,5)&amp;B5132&amp;"_"&amp;A5132,"")</f>
        <v/>
      </c>
      <c r="BL5132">
        <f>COUNTIFS($B$1:B5132,B5132)-COUNTIFS($B$1:B5132,B5132,$BK$1:BK5132,"")</f>
        <v>0</v>
      </c>
      <c r="BM5132" t="str">
        <f t="shared" si="890"/>
        <v/>
      </c>
    </row>
    <row r="5133" spans="51:65" x14ac:dyDescent="0.25">
      <c r="AY5133" t="str">
        <f t="shared" si="880"/>
        <v/>
      </c>
      <c r="AZ5133">
        <f t="shared" si="881"/>
        <v>0</v>
      </c>
      <c r="BA5133" t="str">
        <f t="shared" si="882"/>
        <v>QB</v>
      </c>
      <c r="BB5133" t="str">
        <f t="shared" si="883"/>
        <v>_</v>
      </c>
      <c r="BC5133" t="str">
        <f t="shared" si="884"/>
        <v>ru</v>
      </c>
      <c r="BD5133">
        <f>COUNTIFS($BB$1:BB5133,BB5133,$BC$1:BC5133,"ru")</f>
        <v>3257</v>
      </c>
      <c r="BE5133" t="str">
        <f t="shared" si="885"/>
        <v>re</v>
      </c>
      <c r="BF5133">
        <f>COUNTIFS($BB$1:BB5133,BB5133,$BE$1:BE5133,"re")</f>
        <v>3257</v>
      </c>
      <c r="BG5133" t="str">
        <f t="shared" si="886"/>
        <v>ru3257_</v>
      </c>
      <c r="BH5133" t="str">
        <f t="shared" si="887"/>
        <v>re3257_</v>
      </c>
      <c r="BI5133" t="str">
        <f t="shared" si="888"/>
        <v>_0</v>
      </c>
      <c r="BJ5133" t="str">
        <f t="shared" si="889"/>
        <v>_</v>
      </c>
      <c r="BK5133" t="str">
        <f>IF(ISERROR(MATCH(LEFT(C5133,5)&amp;B5133&amp;"_"&amp;A5133,$BK$1:BK5132,0)),LEFT(C5133,5)&amp;B5133&amp;"_"&amp;A5133,"")</f>
        <v/>
      </c>
      <c r="BL5133">
        <f>COUNTIFS($B$1:B5133,B5133)-COUNTIFS($B$1:B5133,B5133,$BK$1:BK5133,"")</f>
        <v>0</v>
      </c>
      <c r="BM5133" t="str">
        <f t="shared" si="890"/>
        <v/>
      </c>
    </row>
    <row r="5134" spans="51:65" x14ac:dyDescent="0.25">
      <c r="AY5134" t="str">
        <f t="shared" si="880"/>
        <v/>
      </c>
      <c r="AZ5134">
        <f t="shared" si="881"/>
        <v>0</v>
      </c>
      <c r="BA5134" t="str">
        <f t="shared" si="882"/>
        <v>QB</v>
      </c>
      <c r="BB5134" t="str">
        <f t="shared" si="883"/>
        <v>_</v>
      </c>
      <c r="BC5134" t="str">
        <f t="shared" si="884"/>
        <v>ru</v>
      </c>
      <c r="BD5134">
        <f>COUNTIFS($BB$1:BB5134,BB5134,$BC$1:BC5134,"ru")</f>
        <v>3258</v>
      </c>
      <c r="BE5134" t="str">
        <f t="shared" si="885"/>
        <v>re</v>
      </c>
      <c r="BF5134">
        <f>COUNTIFS($BB$1:BB5134,BB5134,$BE$1:BE5134,"re")</f>
        <v>3258</v>
      </c>
      <c r="BG5134" t="str">
        <f t="shared" si="886"/>
        <v>ru3258_</v>
      </c>
      <c r="BH5134" t="str">
        <f t="shared" si="887"/>
        <v>re3258_</v>
      </c>
      <c r="BI5134" t="str">
        <f t="shared" si="888"/>
        <v>_0</v>
      </c>
      <c r="BJ5134" t="str">
        <f t="shared" si="889"/>
        <v>_</v>
      </c>
      <c r="BK5134" t="str">
        <f>IF(ISERROR(MATCH(LEFT(C5134,5)&amp;B5134&amp;"_"&amp;A5134,$BK$1:BK5133,0)),LEFT(C5134,5)&amp;B5134&amp;"_"&amp;A5134,"")</f>
        <v/>
      </c>
      <c r="BL5134">
        <f>COUNTIFS($B$1:B5134,B5134)-COUNTIFS($B$1:B5134,B5134,$BK$1:BK5134,"")</f>
        <v>0</v>
      </c>
      <c r="BM5134" t="str">
        <f t="shared" si="890"/>
        <v/>
      </c>
    </row>
    <row r="5135" spans="51:65" x14ac:dyDescent="0.25">
      <c r="AY5135" t="str">
        <f t="shared" si="880"/>
        <v/>
      </c>
      <c r="AZ5135">
        <f t="shared" si="881"/>
        <v>0</v>
      </c>
      <c r="BA5135" t="str">
        <f t="shared" si="882"/>
        <v>QB</v>
      </c>
      <c r="BB5135" t="str">
        <f t="shared" si="883"/>
        <v>_</v>
      </c>
      <c r="BC5135" t="str">
        <f t="shared" si="884"/>
        <v>ru</v>
      </c>
      <c r="BD5135">
        <f>COUNTIFS($BB$1:BB5135,BB5135,$BC$1:BC5135,"ru")</f>
        <v>3259</v>
      </c>
      <c r="BE5135" t="str">
        <f t="shared" si="885"/>
        <v>re</v>
      </c>
      <c r="BF5135">
        <f>COUNTIFS($BB$1:BB5135,BB5135,$BE$1:BE5135,"re")</f>
        <v>3259</v>
      </c>
      <c r="BG5135" t="str">
        <f t="shared" si="886"/>
        <v>ru3259_</v>
      </c>
      <c r="BH5135" t="str">
        <f t="shared" si="887"/>
        <v>re3259_</v>
      </c>
      <c r="BI5135" t="str">
        <f t="shared" si="888"/>
        <v>_0</v>
      </c>
      <c r="BJ5135" t="str">
        <f t="shared" si="889"/>
        <v>_</v>
      </c>
      <c r="BK5135" t="str">
        <f>IF(ISERROR(MATCH(LEFT(C5135,5)&amp;B5135&amp;"_"&amp;A5135,$BK$1:BK5134,0)),LEFT(C5135,5)&amp;B5135&amp;"_"&amp;A5135,"")</f>
        <v/>
      </c>
      <c r="BL5135">
        <f>COUNTIFS($B$1:B5135,B5135)-COUNTIFS($B$1:B5135,B5135,$BK$1:BK5135,"")</f>
        <v>0</v>
      </c>
      <c r="BM5135" t="str">
        <f t="shared" si="890"/>
        <v/>
      </c>
    </row>
    <row r="5136" spans="51:65" x14ac:dyDescent="0.25">
      <c r="AY5136" t="str">
        <f t="shared" si="880"/>
        <v/>
      </c>
      <c r="AZ5136">
        <f t="shared" si="881"/>
        <v>0</v>
      </c>
      <c r="BA5136" t="str">
        <f t="shared" si="882"/>
        <v>QB</v>
      </c>
      <c r="BB5136" t="str">
        <f t="shared" si="883"/>
        <v>_</v>
      </c>
      <c r="BC5136" t="str">
        <f t="shared" si="884"/>
        <v>ru</v>
      </c>
      <c r="BD5136">
        <f>COUNTIFS($BB$1:BB5136,BB5136,$BC$1:BC5136,"ru")</f>
        <v>3260</v>
      </c>
      <c r="BE5136" t="str">
        <f t="shared" si="885"/>
        <v>re</v>
      </c>
      <c r="BF5136">
        <f>COUNTIFS($BB$1:BB5136,BB5136,$BE$1:BE5136,"re")</f>
        <v>3260</v>
      </c>
      <c r="BG5136" t="str">
        <f t="shared" si="886"/>
        <v>ru3260_</v>
      </c>
      <c r="BH5136" t="str">
        <f t="shared" si="887"/>
        <v>re3260_</v>
      </c>
      <c r="BI5136" t="str">
        <f t="shared" si="888"/>
        <v>_0</v>
      </c>
      <c r="BJ5136" t="str">
        <f t="shared" si="889"/>
        <v>_</v>
      </c>
      <c r="BK5136" t="str">
        <f>IF(ISERROR(MATCH(LEFT(C5136,5)&amp;B5136&amp;"_"&amp;A5136,$BK$1:BK5135,0)),LEFT(C5136,5)&amp;B5136&amp;"_"&amp;A5136,"")</f>
        <v/>
      </c>
      <c r="BL5136">
        <f>COUNTIFS($B$1:B5136,B5136)-COUNTIFS($B$1:B5136,B5136,$BK$1:BK5136,"")</f>
        <v>0</v>
      </c>
      <c r="BM5136" t="str">
        <f t="shared" si="890"/>
        <v/>
      </c>
    </row>
    <row r="5137" spans="51:65" x14ac:dyDescent="0.25">
      <c r="AY5137" t="str">
        <f t="shared" si="880"/>
        <v/>
      </c>
      <c r="AZ5137">
        <f t="shared" si="881"/>
        <v>0</v>
      </c>
      <c r="BA5137" t="str">
        <f t="shared" si="882"/>
        <v>QB</v>
      </c>
      <c r="BB5137" t="str">
        <f t="shared" si="883"/>
        <v>_</v>
      </c>
      <c r="BC5137" t="str">
        <f t="shared" si="884"/>
        <v>ru</v>
      </c>
      <c r="BD5137">
        <f>COUNTIFS($BB$1:BB5137,BB5137,$BC$1:BC5137,"ru")</f>
        <v>3261</v>
      </c>
      <c r="BE5137" t="str">
        <f t="shared" si="885"/>
        <v>re</v>
      </c>
      <c r="BF5137">
        <f>COUNTIFS($BB$1:BB5137,BB5137,$BE$1:BE5137,"re")</f>
        <v>3261</v>
      </c>
      <c r="BG5137" t="str">
        <f t="shared" si="886"/>
        <v>ru3261_</v>
      </c>
      <c r="BH5137" t="str">
        <f t="shared" si="887"/>
        <v>re3261_</v>
      </c>
      <c r="BI5137" t="str">
        <f t="shared" si="888"/>
        <v>_0</v>
      </c>
      <c r="BJ5137" t="str">
        <f t="shared" si="889"/>
        <v>_</v>
      </c>
      <c r="BK5137" t="str">
        <f>IF(ISERROR(MATCH(LEFT(C5137,5)&amp;B5137&amp;"_"&amp;A5137,$BK$1:BK5136,0)),LEFT(C5137,5)&amp;B5137&amp;"_"&amp;A5137,"")</f>
        <v/>
      </c>
      <c r="BL5137">
        <f>COUNTIFS($B$1:B5137,B5137)-COUNTIFS($B$1:B5137,B5137,$BK$1:BK5137,"")</f>
        <v>0</v>
      </c>
      <c r="BM5137" t="str">
        <f t="shared" si="890"/>
        <v/>
      </c>
    </row>
    <row r="5138" spans="51:65" x14ac:dyDescent="0.25">
      <c r="AY5138" t="str">
        <f t="shared" si="880"/>
        <v/>
      </c>
      <c r="AZ5138">
        <f t="shared" si="881"/>
        <v>0</v>
      </c>
      <c r="BA5138" t="str">
        <f t="shared" si="882"/>
        <v>QB</v>
      </c>
      <c r="BB5138" t="str">
        <f t="shared" si="883"/>
        <v>_</v>
      </c>
      <c r="BC5138" t="str">
        <f t="shared" si="884"/>
        <v>ru</v>
      </c>
      <c r="BD5138">
        <f>COUNTIFS($BB$1:BB5138,BB5138,$BC$1:BC5138,"ru")</f>
        <v>3262</v>
      </c>
      <c r="BE5138" t="str">
        <f t="shared" si="885"/>
        <v>re</v>
      </c>
      <c r="BF5138">
        <f>COUNTIFS($BB$1:BB5138,BB5138,$BE$1:BE5138,"re")</f>
        <v>3262</v>
      </c>
      <c r="BG5138" t="str">
        <f t="shared" si="886"/>
        <v>ru3262_</v>
      </c>
      <c r="BH5138" t="str">
        <f t="shared" si="887"/>
        <v>re3262_</v>
      </c>
      <c r="BI5138" t="str">
        <f t="shared" si="888"/>
        <v>_0</v>
      </c>
      <c r="BJ5138" t="str">
        <f t="shared" si="889"/>
        <v>_</v>
      </c>
      <c r="BK5138" t="str">
        <f>IF(ISERROR(MATCH(LEFT(C5138,5)&amp;B5138&amp;"_"&amp;A5138,$BK$1:BK5137,0)),LEFT(C5138,5)&amp;B5138&amp;"_"&amp;A5138,"")</f>
        <v/>
      </c>
      <c r="BL5138">
        <f>COUNTIFS($B$1:B5138,B5138)-COUNTIFS($B$1:B5138,B5138,$BK$1:BK5138,"")</f>
        <v>0</v>
      </c>
      <c r="BM5138" t="str">
        <f t="shared" si="890"/>
        <v/>
      </c>
    </row>
    <row r="5139" spans="51:65" x14ac:dyDescent="0.25">
      <c r="AY5139" t="str">
        <f t="shared" si="880"/>
        <v/>
      </c>
      <c r="AZ5139">
        <f t="shared" si="881"/>
        <v>0</v>
      </c>
      <c r="BA5139" t="str">
        <f t="shared" si="882"/>
        <v>QB</v>
      </c>
      <c r="BB5139" t="str">
        <f t="shared" si="883"/>
        <v>_</v>
      </c>
      <c r="BC5139" t="str">
        <f t="shared" si="884"/>
        <v>ru</v>
      </c>
      <c r="BD5139">
        <f>COUNTIFS($BB$1:BB5139,BB5139,$BC$1:BC5139,"ru")</f>
        <v>3263</v>
      </c>
      <c r="BE5139" t="str">
        <f t="shared" si="885"/>
        <v>re</v>
      </c>
      <c r="BF5139">
        <f>COUNTIFS($BB$1:BB5139,BB5139,$BE$1:BE5139,"re")</f>
        <v>3263</v>
      </c>
      <c r="BG5139" t="str">
        <f t="shared" si="886"/>
        <v>ru3263_</v>
      </c>
      <c r="BH5139" t="str">
        <f t="shared" si="887"/>
        <v>re3263_</v>
      </c>
      <c r="BI5139" t="str">
        <f t="shared" si="888"/>
        <v>_0</v>
      </c>
      <c r="BJ5139" t="str">
        <f t="shared" si="889"/>
        <v>_</v>
      </c>
      <c r="BK5139" t="str">
        <f>IF(ISERROR(MATCH(LEFT(C5139,5)&amp;B5139&amp;"_"&amp;A5139,$BK$1:BK5138,0)),LEFT(C5139,5)&amp;B5139&amp;"_"&amp;A5139,"")</f>
        <v/>
      </c>
      <c r="BL5139">
        <f>COUNTIFS($B$1:B5139,B5139)-COUNTIFS($B$1:B5139,B5139,$BK$1:BK5139,"")</f>
        <v>0</v>
      </c>
      <c r="BM5139" t="str">
        <f t="shared" si="890"/>
        <v/>
      </c>
    </row>
    <row r="5140" spans="51:65" x14ac:dyDescent="0.25">
      <c r="AY5140" t="str">
        <f t="shared" si="880"/>
        <v/>
      </c>
      <c r="AZ5140">
        <f t="shared" si="881"/>
        <v>0</v>
      </c>
      <c r="BA5140" t="str">
        <f t="shared" si="882"/>
        <v>QB</v>
      </c>
      <c r="BB5140" t="str">
        <f t="shared" si="883"/>
        <v>_</v>
      </c>
      <c r="BC5140" t="str">
        <f t="shared" si="884"/>
        <v>ru</v>
      </c>
      <c r="BD5140">
        <f>COUNTIFS($BB$1:BB5140,BB5140,$BC$1:BC5140,"ru")</f>
        <v>3264</v>
      </c>
      <c r="BE5140" t="str">
        <f t="shared" si="885"/>
        <v>re</v>
      </c>
      <c r="BF5140">
        <f>COUNTIFS($BB$1:BB5140,BB5140,$BE$1:BE5140,"re")</f>
        <v>3264</v>
      </c>
      <c r="BG5140" t="str">
        <f t="shared" si="886"/>
        <v>ru3264_</v>
      </c>
      <c r="BH5140" t="str">
        <f t="shared" si="887"/>
        <v>re3264_</v>
      </c>
      <c r="BI5140" t="str">
        <f t="shared" si="888"/>
        <v>_0</v>
      </c>
      <c r="BJ5140" t="str">
        <f t="shared" si="889"/>
        <v>_</v>
      </c>
      <c r="BK5140" t="str">
        <f>IF(ISERROR(MATCH(LEFT(C5140,5)&amp;B5140&amp;"_"&amp;A5140,$BK$1:BK5139,0)),LEFT(C5140,5)&amp;B5140&amp;"_"&amp;A5140,"")</f>
        <v/>
      </c>
      <c r="BL5140">
        <f>COUNTIFS($B$1:B5140,B5140)-COUNTIFS($B$1:B5140,B5140,$BK$1:BK5140,"")</f>
        <v>0</v>
      </c>
      <c r="BM5140" t="str">
        <f t="shared" si="890"/>
        <v/>
      </c>
    </row>
    <row r="5141" spans="51:65" x14ac:dyDescent="0.25">
      <c r="AY5141" t="str">
        <f t="shared" si="880"/>
        <v/>
      </c>
      <c r="AZ5141">
        <f t="shared" si="881"/>
        <v>0</v>
      </c>
      <c r="BA5141" t="str">
        <f t="shared" si="882"/>
        <v>QB</v>
      </c>
      <c r="BB5141" t="str">
        <f t="shared" si="883"/>
        <v>_</v>
      </c>
      <c r="BC5141" t="str">
        <f t="shared" si="884"/>
        <v>ru</v>
      </c>
      <c r="BD5141">
        <f>COUNTIFS($BB$1:BB5141,BB5141,$BC$1:BC5141,"ru")</f>
        <v>3265</v>
      </c>
      <c r="BE5141" t="str">
        <f t="shared" si="885"/>
        <v>re</v>
      </c>
      <c r="BF5141">
        <f>COUNTIFS($BB$1:BB5141,BB5141,$BE$1:BE5141,"re")</f>
        <v>3265</v>
      </c>
      <c r="BG5141" t="str">
        <f t="shared" si="886"/>
        <v>ru3265_</v>
      </c>
      <c r="BH5141" t="str">
        <f t="shared" si="887"/>
        <v>re3265_</v>
      </c>
      <c r="BI5141" t="str">
        <f t="shared" si="888"/>
        <v>_0</v>
      </c>
      <c r="BJ5141" t="str">
        <f t="shared" si="889"/>
        <v>_</v>
      </c>
      <c r="BK5141" t="str">
        <f>IF(ISERROR(MATCH(LEFT(C5141,5)&amp;B5141&amp;"_"&amp;A5141,$BK$1:BK5140,0)),LEFT(C5141,5)&amp;B5141&amp;"_"&amp;A5141,"")</f>
        <v/>
      </c>
      <c r="BL5141">
        <f>COUNTIFS($B$1:B5141,B5141)-COUNTIFS($B$1:B5141,B5141,$BK$1:BK5141,"")</f>
        <v>0</v>
      </c>
      <c r="BM5141" t="str">
        <f t="shared" si="890"/>
        <v/>
      </c>
    </row>
    <row r="5142" spans="51:65" x14ac:dyDescent="0.25">
      <c r="AY5142" t="str">
        <f t="shared" si="880"/>
        <v/>
      </c>
      <c r="AZ5142">
        <f t="shared" si="881"/>
        <v>0</v>
      </c>
      <c r="BA5142" t="str">
        <f t="shared" si="882"/>
        <v>QB</v>
      </c>
      <c r="BB5142" t="str">
        <f t="shared" si="883"/>
        <v>_</v>
      </c>
      <c r="BC5142" t="str">
        <f t="shared" si="884"/>
        <v>ru</v>
      </c>
      <c r="BD5142">
        <f>COUNTIFS($BB$1:BB5142,BB5142,$BC$1:BC5142,"ru")</f>
        <v>3266</v>
      </c>
      <c r="BE5142" t="str">
        <f t="shared" si="885"/>
        <v>re</v>
      </c>
      <c r="BF5142">
        <f>COUNTIFS($BB$1:BB5142,BB5142,$BE$1:BE5142,"re")</f>
        <v>3266</v>
      </c>
      <c r="BG5142" t="str">
        <f t="shared" si="886"/>
        <v>ru3266_</v>
      </c>
      <c r="BH5142" t="str">
        <f t="shared" si="887"/>
        <v>re3266_</v>
      </c>
      <c r="BI5142" t="str">
        <f t="shared" si="888"/>
        <v>_0</v>
      </c>
      <c r="BJ5142" t="str">
        <f t="shared" si="889"/>
        <v>_</v>
      </c>
      <c r="BK5142" t="str">
        <f>IF(ISERROR(MATCH(LEFT(C5142,5)&amp;B5142&amp;"_"&amp;A5142,$BK$1:BK5141,0)),LEFT(C5142,5)&amp;B5142&amp;"_"&amp;A5142,"")</f>
        <v/>
      </c>
      <c r="BL5142">
        <f>COUNTIFS($B$1:B5142,B5142)-COUNTIFS($B$1:B5142,B5142,$BK$1:BK5142,"")</f>
        <v>0</v>
      </c>
      <c r="BM5142" t="str">
        <f t="shared" si="890"/>
        <v/>
      </c>
    </row>
    <row r="5143" spans="51:65" x14ac:dyDescent="0.25">
      <c r="AY5143" t="str">
        <f t="shared" si="880"/>
        <v/>
      </c>
      <c r="AZ5143">
        <f t="shared" si="881"/>
        <v>0</v>
      </c>
      <c r="BA5143" t="str">
        <f t="shared" si="882"/>
        <v>QB</v>
      </c>
      <c r="BB5143" t="str">
        <f t="shared" si="883"/>
        <v>_</v>
      </c>
      <c r="BC5143" t="str">
        <f t="shared" si="884"/>
        <v>ru</v>
      </c>
      <c r="BD5143">
        <f>COUNTIFS($BB$1:BB5143,BB5143,$BC$1:BC5143,"ru")</f>
        <v>3267</v>
      </c>
      <c r="BE5143" t="str">
        <f t="shared" si="885"/>
        <v>re</v>
      </c>
      <c r="BF5143">
        <f>COUNTIFS($BB$1:BB5143,BB5143,$BE$1:BE5143,"re")</f>
        <v>3267</v>
      </c>
      <c r="BG5143" t="str">
        <f t="shared" si="886"/>
        <v>ru3267_</v>
      </c>
      <c r="BH5143" t="str">
        <f t="shared" si="887"/>
        <v>re3267_</v>
      </c>
      <c r="BI5143" t="str">
        <f t="shared" si="888"/>
        <v>_0</v>
      </c>
      <c r="BJ5143" t="str">
        <f t="shared" si="889"/>
        <v>_</v>
      </c>
      <c r="BK5143" t="str">
        <f>IF(ISERROR(MATCH(LEFT(C5143,5)&amp;B5143&amp;"_"&amp;A5143,$BK$1:BK5142,0)),LEFT(C5143,5)&amp;B5143&amp;"_"&amp;A5143,"")</f>
        <v/>
      </c>
      <c r="BL5143">
        <f>COUNTIFS($B$1:B5143,B5143)-COUNTIFS($B$1:B5143,B5143,$BK$1:BK5143,"")</f>
        <v>0</v>
      </c>
      <c r="BM5143" t="str">
        <f t="shared" si="890"/>
        <v/>
      </c>
    </row>
    <row r="5144" spans="51:65" x14ac:dyDescent="0.25">
      <c r="AY5144" t="str">
        <f t="shared" si="880"/>
        <v/>
      </c>
      <c r="AZ5144">
        <f t="shared" si="881"/>
        <v>0</v>
      </c>
      <c r="BA5144" t="str">
        <f t="shared" si="882"/>
        <v>QB</v>
      </c>
      <c r="BB5144" t="str">
        <f t="shared" si="883"/>
        <v>_</v>
      </c>
      <c r="BC5144" t="str">
        <f t="shared" si="884"/>
        <v>ru</v>
      </c>
      <c r="BD5144">
        <f>COUNTIFS($BB$1:BB5144,BB5144,$BC$1:BC5144,"ru")</f>
        <v>3268</v>
      </c>
      <c r="BE5144" t="str">
        <f t="shared" si="885"/>
        <v>re</v>
      </c>
      <c r="BF5144">
        <f>COUNTIFS($BB$1:BB5144,BB5144,$BE$1:BE5144,"re")</f>
        <v>3268</v>
      </c>
      <c r="BG5144" t="str">
        <f t="shared" si="886"/>
        <v>ru3268_</v>
      </c>
      <c r="BH5144" t="str">
        <f t="shared" si="887"/>
        <v>re3268_</v>
      </c>
      <c r="BI5144" t="str">
        <f t="shared" si="888"/>
        <v>_0</v>
      </c>
      <c r="BJ5144" t="str">
        <f t="shared" si="889"/>
        <v>_</v>
      </c>
      <c r="BK5144" t="str">
        <f>IF(ISERROR(MATCH(LEFT(C5144,5)&amp;B5144&amp;"_"&amp;A5144,$BK$1:BK5143,0)),LEFT(C5144,5)&amp;B5144&amp;"_"&amp;A5144,"")</f>
        <v/>
      </c>
      <c r="BL5144">
        <f>COUNTIFS($B$1:B5144,B5144)-COUNTIFS($B$1:B5144,B5144,$BK$1:BK5144,"")</f>
        <v>0</v>
      </c>
      <c r="BM5144" t="str">
        <f t="shared" si="890"/>
        <v/>
      </c>
    </row>
    <row r="5145" spans="51:65" x14ac:dyDescent="0.25">
      <c r="AY5145" t="str">
        <f t="shared" si="880"/>
        <v/>
      </c>
      <c r="AZ5145">
        <f t="shared" si="881"/>
        <v>0</v>
      </c>
      <c r="BA5145" t="str">
        <f t="shared" si="882"/>
        <v>QB</v>
      </c>
      <c r="BB5145" t="str">
        <f t="shared" si="883"/>
        <v>_</v>
      </c>
      <c r="BC5145" t="str">
        <f t="shared" si="884"/>
        <v>ru</v>
      </c>
      <c r="BD5145">
        <f>COUNTIFS($BB$1:BB5145,BB5145,$BC$1:BC5145,"ru")</f>
        <v>3269</v>
      </c>
      <c r="BE5145" t="str">
        <f t="shared" si="885"/>
        <v>re</v>
      </c>
      <c r="BF5145">
        <f>COUNTIFS($BB$1:BB5145,BB5145,$BE$1:BE5145,"re")</f>
        <v>3269</v>
      </c>
      <c r="BG5145" t="str">
        <f t="shared" si="886"/>
        <v>ru3269_</v>
      </c>
      <c r="BH5145" t="str">
        <f t="shared" si="887"/>
        <v>re3269_</v>
      </c>
      <c r="BI5145" t="str">
        <f t="shared" si="888"/>
        <v>_0</v>
      </c>
      <c r="BJ5145" t="str">
        <f t="shared" si="889"/>
        <v>_</v>
      </c>
      <c r="BK5145" t="str">
        <f>IF(ISERROR(MATCH(LEFT(C5145,5)&amp;B5145&amp;"_"&amp;A5145,$BK$1:BK5144,0)),LEFT(C5145,5)&amp;B5145&amp;"_"&amp;A5145,"")</f>
        <v/>
      </c>
      <c r="BL5145">
        <f>COUNTIFS($B$1:B5145,B5145)-COUNTIFS($B$1:B5145,B5145,$BK$1:BK5145,"")</f>
        <v>0</v>
      </c>
      <c r="BM5145" t="str">
        <f t="shared" si="890"/>
        <v/>
      </c>
    </row>
    <row r="5146" spans="51:65" x14ac:dyDescent="0.25">
      <c r="AY5146" t="str">
        <f t="shared" si="880"/>
        <v/>
      </c>
      <c r="AZ5146">
        <f t="shared" si="881"/>
        <v>0</v>
      </c>
      <c r="BA5146" t="str">
        <f t="shared" si="882"/>
        <v>QB</v>
      </c>
      <c r="BB5146" t="str">
        <f t="shared" si="883"/>
        <v>_</v>
      </c>
      <c r="BC5146" t="str">
        <f t="shared" si="884"/>
        <v>ru</v>
      </c>
      <c r="BD5146">
        <f>COUNTIFS($BB$1:BB5146,BB5146,$BC$1:BC5146,"ru")</f>
        <v>3270</v>
      </c>
      <c r="BE5146" t="str">
        <f t="shared" si="885"/>
        <v>re</v>
      </c>
      <c r="BF5146">
        <f>COUNTIFS($BB$1:BB5146,BB5146,$BE$1:BE5146,"re")</f>
        <v>3270</v>
      </c>
      <c r="BG5146" t="str">
        <f t="shared" si="886"/>
        <v>ru3270_</v>
      </c>
      <c r="BH5146" t="str">
        <f t="shared" si="887"/>
        <v>re3270_</v>
      </c>
      <c r="BI5146" t="str">
        <f t="shared" si="888"/>
        <v>_0</v>
      </c>
      <c r="BJ5146" t="str">
        <f t="shared" si="889"/>
        <v>_</v>
      </c>
      <c r="BK5146" t="str">
        <f>IF(ISERROR(MATCH(LEFT(C5146,5)&amp;B5146&amp;"_"&amp;A5146,$BK$1:BK5145,0)),LEFT(C5146,5)&amp;B5146&amp;"_"&amp;A5146,"")</f>
        <v/>
      </c>
      <c r="BL5146">
        <f>COUNTIFS($B$1:B5146,B5146)-COUNTIFS($B$1:B5146,B5146,$BK$1:BK5146,"")</f>
        <v>0</v>
      </c>
      <c r="BM5146" t="str">
        <f t="shared" si="890"/>
        <v/>
      </c>
    </row>
    <row r="5147" spans="51:65" x14ac:dyDescent="0.25">
      <c r="AY5147" t="str">
        <f t="shared" si="880"/>
        <v/>
      </c>
      <c r="AZ5147">
        <f t="shared" si="881"/>
        <v>0</v>
      </c>
      <c r="BA5147" t="str">
        <f t="shared" si="882"/>
        <v>QB</v>
      </c>
      <c r="BB5147" t="str">
        <f t="shared" si="883"/>
        <v>_</v>
      </c>
      <c r="BC5147" t="str">
        <f t="shared" si="884"/>
        <v>ru</v>
      </c>
      <c r="BD5147">
        <f>COUNTIFS($BB$1:BB5147,BB5147,$BC$1:BC5147,"ru")</f>
        <v>3271</v>
      </c>
      <c r="BE5147" t="str">
        <f t="shared" si="885"/>
        <v>re</v>
      </c>
      <c r="BF5147">
        <f>COUNTIFS($BB$1:BB5147,BB5147,$BE$1:BE5147,"re")</f>
        <v>3271</v>
      </c>
      <c r="BG5147" t="str">
        <f t="shared" si="886"/>
        <v>ru3271_</v>
      </c>
      <c r="BH5147" t="str">
        <f t="shared" si="887"/>
        <v>re3271_</v>
      </c>
      <c r="BI5147" t="str">
        <f t="shared" si="888"/>
        <v>_0</v>
      </c>
      <c r="BJ5147" t="str">
        <f t="shared" si="889"/>
        <v>_</v>
      </c>
      <c r="BK5147" t="str">
        <f>IF(ISERROR(MATCH(LEFT(C5147,5)&amp;B5147&amp;"_"&amp;A5147,$BK$1:BK5146,0)),LEFT(C5147,5)&amp;B5147&amp;"_"&amp;A5147,"")</f>
        <v/>
      </c>
      <c r="BL5147">
        <f>COUNTIFS($B$1:B5147,B5147)-COUNTIFS($B$1:B5147,B5147,$BK$1:BK5147,"")</f>
        <v>0</v>
      </c>
      <c r="BM5147" t="str">
        <f t="shared" si="890"/>
        <v/>
      </c>
    </row>
    <row r="5148" spans="51:65" x14ac:dyDescent="0.25">
      <c r="AY5148" t="str">
        <f t="shared" si="880"/>
        <v/>
      </c>
      <c r="AZ5148">
        <f t="shared" si="881"/>
        <v>0</v>
      </c>
      <c r="BA5148" t="str">
        <f t="shared" si="882"/>
        <v>QB</v>
      </c>
      <c r="BB5148" t="str">
        <f t="shared" si="883"/>
        <v>_</v>
      </c>
      <c r="BC5148" t="str">
        <f t="shared" si="884"/>
        <v>ru</v>
      </c>
      <c r="BD5148">
        <f>COUNTIFS($BB$1:BB5148,BB5148,$BC$1:BC5148,"ru")</f>
        <v>3272</v>
      </c>
      <c r="BE5148" t="str">
        <f t="shared" si="885"/>
        <v>re</v>
      </c>
      <c r="BF5148">
        <f>COUNTIFS($BB$1:BB5148,BB5148,$BE$1:BE5148,"re")</f>
        <v>3272</v>
      </c>
      <c r="BG5148" t="str">
        <f t="shared" si="886"/>
        <v>ru3272_</v>
      </c>
      <c r="BH5148" t="str">
        <f t="shared" si="887"/>
        <v>re3272_</v>
      </c>
      <c r="BI5148" t="str">
        <f t="shared" si="888"/>
        <v>_0</v>
      </c>
      <c r="BJ5148" t="str">
        <f t="shared" si="889"/>
        <v>_</v>
      </c>
      <c r="BK5148" t="str">
        <f>IF(ISERROR(MATCH(LEFT(C5148,5)&amp;B5148&amp;"_"&amp;A5148,$BK$1:BK5147,0)),LEFT(C5148,5)&amp;B5148&amp;"_"&amp;A5148,"")</f>
        <v/>
      </c>
      <c r="BL5148">
        <f>COUNTIFS($B$1:B5148,B5148)-COUNTIFS($B$1:B5148,B5148,$BK$1:BK5148,"")</f>
        <v>0</v>
      </c>
      <c r="BM5148" t="str">
        <f t="shared" si="890"/>
        <v/>
      </c>
    </row>
    <row r="5149" spans="51:65" x14ac:dyDescent="0.25">
      <c r="AY5149" t="str">
        <f t="shared" si="880"/>
        <v/>
      </c>
      <c r="AZ5149">
        <f t="shared" si="881"/>
        <v>0</v>
      </c>
      <c r="BA5149" t="str">
        <f t="shared" si="882"/>
        <v>QB</v>
      </c>
      <c r="BB5149" t="str">
        <f t="shared" si="883"/>
        <v>_</v>
      </c>
      <c r="BC5149" t="str">
        <f t="shared" si="884"/>
        <v>ru</v>
      </c>
      <c r="BD5149">
        <f>COUNTIFS($BB$1:BB5149,BB5149,$BC$1:BC5149,"ru")</f>
        <v>3273</v>
      </c>
      <c r="BE5149" t="str">
        <f t="shared" si="885"/>
        <v>re</v>
      </c>
      <c r="BF5149">
        <f>COUNTIFS($BB$1:BB5149,BB5149,$BE$1:BE5149,"re")</f>
        <v>3273</v>
      </c>
      <c r="BG5149" t="str">
        <f t="shared" si="886"/>
        <v>ru3273_</v>
      </c>
      <c r="BH5149" t="str">
        <f t="shared" si="887"/>
        <v>re3273_</v>
      </c>
      <c r="BI5149" t="str">
        <f t="shared" si="888"/>
        <v>_0</v>
      </c>
      <c r="BJ5149" t="str">
        <f t="shared" si="889"/>
        <v>_</v>
      </c>
      <c r="BK5149" t="str">
        <f>IF(ISERROR(MATCH(LEFT(C5149,5)&amp;B5149&amp;"_"&amp;A5149,$BK$1:BK5148,0)),LEFT(C5149,5)&amp;B5149&amp;"_"&amp;A5149,"")</f>
        <v/>
      </c>
      <c r="BL5149">
        <f>COUNTIFS($B$1:B5149,B5149)-COUNTIFS($B$1:B5149,B5149,$BK$1:BK5149,"")</f>
        <v>0</v>
      </c>
      <c r="BM5149" t="str">
        <f t="shared" si="890"/>
        <v/>
      </c>
    </row>
    <row r="5150" spans="51:65" x14ac:dyDescent="0.25">
      <c r="AY5150" t="str">
        <f t="shared" si="880"/>
        <v/>
      </c>
      <c r="AZ5150">
        <f t="shared" si="881"/>
        <v>0</v>
      </c>
      <c r="BA5150" t="str">
        <f t="shared" si="882"/>
        <v>QB</v>
      </c>
      <c r="BB5150" t="str">
        <f t="shared" si="883"/>
        <v>_</v>
      </c>
      <c r="BC5150" t="str">
        <f t="shared" si="884"/>
        <v>ru</v>
      </c>
      <c r="BD5150">
        <f>COUNTIFS($BB$1:BB5150,BB5150,$BC$1:BC5150,"ru")</f>
        <v>3274</v>
      </c>
      <c r="BE5150" t="str">
        <f t="shared" si="885"/>
        <v>re</v>
      </c>
      <c r="BF5150">
        <f>COUNTIFS($BB$1:BB5150,BB5150,$BE$1:BE5150,"re")</f>
        <v>3274</v>
      </c>
      <c r="BG5150" t="str">
        <f t="shared" si="886"/>
        <v>ru3274_</v>
      </c>
      <c r="BH5150" t="str">
        <f t="shared" si="887"/>
        <v>re3274_</v>
      </c>
      <c r="BI5150" t="str">
        <f t="shared" si="888"/>
        <v>_0</v>
      </c>
      <c r="BJ5150" t="str">
        <f t="shared" si="889"/>
        <v>_</v>
      </c>
      <c r="BK5150" t="str">
        <f>IF(ISERROR(MATCH(LEFT(C5150,5)&amp;B5150&amp;"_"&amp;A5150,$BK$1:BK5149,0)),LEFT(C5150,5)&amp;B5150&amp;"_"&amp;A5150,"")</f>
        <v/>
      </c>
      <c r="BL5150">
        <f>COUNTIFS($B$1:B5150,B5150)-COUNTIFS($B$1:B5150,B5150,$BK$1:BK5150,"")</f>
        <v>0</v>
      </c>
      <c r="BM5150" t="str">
        <f t="shared" si="890"/>
        <v/>
      </c>
    </row>
    <row r="5151" spans="51:65" x14ac:dyDescent="0.25">
      <c r="AY5151" t="str">
        <f t="shared" si="880"/>
        <v/>
      </c>
      <c r="AZ5151">
        <f t="shared" si="881"/>
        <v>0</v>
      </c>
      <c r="BA5151" t="str">
        <f t="shared" si="882"/>
        <v>QB</v>
      </c>
      <c r="BB5151" t="str">
        <f t="shared" si="883"/>
        <v>_</v>
      </c>
      <c r="BC5151" t="str">
        <f t="shared" si="884"/>
        <v>ru</v>
      </c>
      <c r="BD5151">
        <f>COUNTIFS($BB$1:BB5151,BB5151,$BC$1:BC5151,"ru")</f>
        <v>3275</v>
      </c>
      <c r="BE5151" t="str">
        <f t="shared" si="885"/>
        <v>re</v>
      </c>
      <c r="BF5151">
        <f>COUNTIFS($BB$1:BB5151,BB5151,$BE$1:BE5151,"re")</f>
        <v>3275</v>
      </c>
      <c r="BG5151" t="str">
        <f t="shared" si="886"/>
        <v>ru3275_</v>
      </c>
      <c r="BH5151" t="str">
        <f t="shared" si="887"/>
        <v>re3275_</v>
      </c>
      <c r="BI5151" t="str">
        <f t="shared" si="888"/>
        <v>_0</v>
      </c>
      <c r="BJ5151" t="str">
        <f t="shared" si="889"/>
        <v>_</v>
      </c>
      <c r="BK5151" t="str">
        <f>IF(ISERROR(MATCH(LEFT(C5151,5)&amp;B5151&amp;"_"&amp;A5151,$BK$1:BK5150,0)),LEFT(C5151,5)&amp;B5151&amp;"_"&amp;A5151,"")</f>
        <v/>
      </c>
      <c r="BL5151">
        <f>COUNTIFS($B$1:B5151,B5151)-COUNTIFS($B$1:B5151,B5151,$BK$1:BK5151,"")</f>
        <v>0</v>
      </c>
      <c r="BM5151" t="str">
        <f t="shared" si="890"/>
        <v/>
      </c>
    </row>
    <row r="5152" spans="51:65" x14ac:dyDescent="0.25">
      <c r="AY5152" t="str">
        <f t="shared" si="880"/>
        <v/>
      </c>
      <c r="AZ5152">
        <f t="shared" si="881"/>
        <v>0</v>
      </c>
      <c r="BA5152" t="str">
        <f t="shared" si="882"/>
        <v>QB</v>
      </c>
      <c r="BB5152" t="str">
        <f t="shared" si="883"/>
        <v>_</v>
      </c>
      <c r="BC5152" t="str">
        <f t="shared" si="884"/>
        <v>ru</v>
      </c>
      <c r="BD5152">
        <f>COUNTIFS($BB$1:BB5152,BB5152,$BC$1:BC5152,"ru")</f>
        <v>3276</v>
      </c>
      <c r="BE5152" t="str">
        <f t="shared" si="885"/>
        <v>re</v>
      </c>
      <c r="BF5152">
        <f>COUNTIFS($BB$1:BB5152,BB5152,$BE$1:BE5152,"re")</f>
        <v>3276</v>
      </c>
      <c r="BG5152" t="str">
        <f t="shared" si="886"/>
        <v>ru3276_</v>
      </c>
      <c r="BH5152" t="str">
        <f t="shared" si="887"/>
        <v>re3276_</v>
      </c>
      <c r="BI5152" t="str">
        <f t="shared" si="888"/>
        <v>_0</v>
      </c>
      <c r="BJ5152" t="str">
        <f t="shared" si="889"/>
        <v>_</v>
      </c>
      <c r="BK5152" t="str">
        <f>IF(ISERROR(MATCH(LEFT(C5152,5)&amp;B5152&amp;"_"&amp;A5152,$BK$1:BK5151,0)),LEFT(C5152,5)&amp;B5152&amp;"_"&amp;A5152,"")</f>
        <v/>
      </c>
      <c r="BL5152">
        <f>COUNTIFS($B$1:B5152,B5152)-COUNTIFS($B$1:B5152,B5152,$BK$1:BK5152,"")</f>
        <v>0</v>
      </c>
      <c r="BM5152" t="str">
        <f t="shared" si="890"/>
        <v/>
      </c>
    </row>
    <row r="5153" spans="51:65" x14ac:dyDescent="0.25">
      <c r="AY5153" t="str">
        <f t="shared" si="880"/>
        <v/>
      </c>
      <c r="AZ5153">
        <f t="shared" si="881"/>
        <v>0</v>
      </c>
      <c r="BA5153" t="str">
        <f t="shared" si="882"/>
        <v>QB</v>
      </c>
      <c r="BB5153" t="str">
        <f t="shared" si="883"/>
        <v>_</v>
      </c>
      <c r="BC5153" t="str">
        <f t="shared" si="884"/>
        <v>ru</v>
      </c>
      <c r="BD5153">
        <f>COUNTIFS($BB$1:BB5153,BB5153,$BC$1:BC5153,"ru")</f>
        <v>3277</v>
      </c>
      <c r="BE5153" t="str">
        <f t="shared" si="885"/>
        <v>re</v>
      </c>
      <c r="BF5153">
        <f>COUNTIFS($BB$1:BB5153,BB5153,$BE$1:BE5153,"re")</f>
        <v>3277</v>
      </c>
      <c r="BG5153" t="str">
        <f t="shared" si="886"/>
        <v>ru3277_</v>
      </c>
      <c r="BH5153" t="str">
        <f t="shared" si="887"/>
        <v>re3277_</v>
      </c>
      <c r="BI5153" t="str">
        <f t="shared" si="888"/>
        <v>_0</v>
      </c>
      <c r="BJ5153" t="str">
        <f t="shared" si="889"/>
        <v>_</v>
      </c>
      <c r="BK5153" t="str">
        <f>IF(ISERROR(MATCH(LEFT(C5153,5)&amp;B5153&amp;"_"&amp;A5153,$BK$1:BK5152,0)),LEFT(C5153,5)&amp;B5153&amp;"_"&amp;A5153,"")</f>
        <v/>
      </c>
      <c r="BL5153">
        <f>COUNTIFS($B$1:B5153,B5153)-COUNTIFS($B$1:B5153,B5153,$BK$1:BK5153,"")</f>
        <v>0</v>
      </c>
      <c r="BM5153" t="str">
        <f t="shared" si="890"/>
        <v/>
      </c>
    </row>
    <row r="5154" spans="51:65" x14ac:dyDescent="0.25">
      <c r="AY5154" t="str">
        <f t="shared" si="880"/>
        <v/>
      </c>
      <c r="AZ5154">
        <f t="shared" si="881"/>
        <v>0</v>
      </c>
      <c r="BA5154" t="str">
        <f t="shared" si="882"/>
        <v>QB</v>
      </c>
      <c r="BB5154" t="str">
        <f t="shared" si="883"/>
        <v>_</v>
      </c>
      <c r="BC5154" t="str">
        <f t="shared" si="884"/>
        <v>ru</v>
      </c>
      <c r="BD5154">
        <f>COUNTIFS($BB$1:BB5154,BB5154,$BC$1:BC5154,"ru")</f>
        <v>3278</v>
      </c>
      <c r="BE5154" t="str">
        <f t="shared" si="885"/>
        <v>re</v>
      </c>
      <c r="BF5154">
        <f>COUNTIFS($BB$1:BB5154,BB5154,$BE$1:BE5154,"re")</f>
        <v>3278</v>
      </c>
      <c r="BG5154" t="str">
        <f t="shared" si="886"/>
        <v>ru3278_</v>
      </c>
      <c r="BH5154" t="str">
        <f t="shared" si="887"/>
        <v>re3278_</v>
      </c>
      <c r="BI5154" t="str">
        <f t="shared" si="888"/>
        <v>_0</v>
      </c>
      <c r="BJ5154" t="str">
        <f t="shared" si="889"/>
        <v>_</v>
      </c>
      <c r="BK5154" t="str">
        <f>IF(ISERROR(MATCH(LEFT(C5154,5)&amp;B5154&amp;"_"&amp;A5154,$BK$1:BK5153,0)),LEFT(C5154,5)&amp;B5154&amp;"_"&amp;A5154,"")</f>
        <v/>
      </c>
      <c r="BL5154">
        <f>COUNTIFS($B$1:B5154,B5154)-COUNTIFS($B$1:B5154,B5154,$BK$1:BK5154,"")</f>
        <v>0</v>
      </c>
      <c r="BM5154" t="str">
        <f t="shared" si="890"/>
        <v/>
      </c>
    </row>
    <row r="5155" spans="51:65" x14ac:dyDescent="0.25">
      <c r="AY5155" t="str">
        <f t="shared" si="880"/>
        <v/>
      </c>
      <c r="AZ5155">
        <f t="shared" si="881"/>
        <v>0</v>
      </c>
      <c r="BA5155" t="str">
        <f t="shared" si="882"/>
        <v>QB</v>
      </c>
      <c r="BB5155" t="str">
        <f t="shared" si="883"/>
        <v>_</v>
      </c>
      <c r="BC5155" t="str">
        <f t="shared" si="884"/>
        <v>ru</v>
      </c>
      <c r="BD5155">
        <f>COUNTIFS($BB$1:BB5155,BB5155,$BC$1:BC5155,"ru")</f>
        <v>3279</v>
      </c>
      <c r="BE5155" t="str">
        <f t="shared" si="885"/>
        <v>re</v>
      </c>
      <c r="BF5155">
        <f>COUNTIFS($BB$1:BB5155,BB5155,$BE$1:BE5155,"re")</f>
        <v>3279</v>
      </c>
      <c r="BG5155" t="str">
        <f t="shared" si="886"/>
        <v>ru3279_</v>
      </c>
      <c r="BH5155" t="str">
        <f t="shared" si="887"/>
        <v>re3279_</v>
      </c>
      <c r="BI5155" t="str">
        <f t="shared" si="888"/>
        <v>_0</v>
      </c>
      <c r="BJ5155" t="str">
        <f t="shared" si="889"/>
        <v>_</v>
      </c>
      <c r="BK5155" t="str">
        <f>IF(ISERROR(MATCH(LEFT(C5155,5)&amp;B5155&amp;"_"&amp;A5155,$BK$1:BK5154,0)),LEFT(C5155,5)&amp;B5155&amp;"_"&amp;A5155,"")</f>
        <v/>
      </c>
      <c r="BL5155">
        <f>COUNTIFS($B$1:B5155,B5155)-COUNTIFS($B$1:B5155,B5155,$BK$1:BK5155,"")</f>
        <v>0</v>
      </c>
      <c r="BM5155" t="str">
        <f t="shared" si="890"/>
        <v/>
      </c>
    </row>
    <row r="5156" spans="51:65" x14ac:dyDescent="0.25">
      <c r="AY5156" t="str">
        <f t="shared" ref="AY5156:AY5204" si="891">IF(ISNUMBER(AP5156),LEFT(C5156,7)&amp;"_"&amp;B5156,"")</f>
        <v/>
      </c>
      <c r="AZ5156">
        <f t="shared" ref="AZ5156:AZ5204" si="892">A5156</f>
        <v>0</v>
      </c>
      <c r="BA5156" t="str">
        <f t="shared" ref="BA5156:BA5204" si="893">IF(G5156="NA","","QB")</f>
        <v>QB</v>
      </c>
      <c r="BB5156" t="str">
        <f t="shared" ref="BB5156:BB5204" si="894">LEFT(C5156,7)&amp;"_"&amp;B5156</f>
        <v>_</v>
      </c>
      <c r="BC5156" t="str">
        <f t="shared" ref="BC5156:BC5204" si="895">IF(X5156="NA","","ru")</f>
        <v>ru</v>
      </c>
      <c r="BD5156">
        <f>COUNTIFS($BB$1:BB5156,BB5156,$BC$1:BC5156,"ru")</f>
        <v>3280</v>
      </c>
      <c r="BE5156" t="str">
        <f t="shared" ref="BE5156:BE5204" si="896">IF(AD5156="NA","","re")</f>
        <v>re</v>
      </c>
      <c r="BF5156">
        <f>COUNTIFS($BB$1:BB5156,BB5156,$BE$1:BE5156,"re")</f>
        <v>3280</v>
      </c>
      <c r="BG5156" t="str">
        <f t="shared" ref="BG5156:BG5204" si="897">BC5156&amp;BD5156&amp;$BB5156</f>
        <v>ru3280_</v>
      </c>
      <c r="BH5156" t="str">
        <f t="shared" ref="BH5156:BH5204" si="898">BE5156&amp;BF5156&amp;$BB5156</f>
        <v>re3280_</v>
      </c>
      <c r="BI5156" t="str">
        <f t="shared" ref="BI5156:BI5204" si="899">BB5156&amp;AZ5156</f>
        <v>_0</v>
      </c>
      <c r="BJ5156" t="str">
        <f t="shared" si="889"/>
        <v>_</v>
      </c>
      <c r="BK5156" t="str">
        <f>IF(ISERROR(MATCH(LEFT(C5156,5)&amp;B5156&amp;"_"&amp;A5156,$BK$1:BK5155,0)),LEFT(C5156,5)&amp;B5156&amp;"_"&amp;A5156,"")</f>
        <v/>
      </c>
      <c r="BL5156">
        <f>COUNTIFS($B$1:B5156,B5156)-COUNTIFS($B$1:B5156,B5156,$BK$1:BK5156,"")</f>
        <v>0</v>
      </c>
      <c r="BM5156" t="str">
        <f t="shared" si="890"/>
        <v/>
      </c>
    </row>
    <row r="5157" spans="51:65" x14ac:dyDescent="0.25">
      <c r="AY5157" t="str">
        <f t="shared" si="891"/>
        <v/>
      </c>
      <c r="AZ5157">
        <f t="shared" si="892"/>
        <v>0</v>
      </c>
      <c r="BA5157" t="str">
        <f t="shared" si="893"/>
        <v>QB</v>
      </c>
      <c r="BB5157" t="str">
        <f t="shared" si="894"/>
        <v>_</v>
      </c>
      <c r="BC5157" t="str">
        <f t="shared" si="895"/>
        <v>ru</v>
      </c>
      <c r="BD5157">
        <f>COUNTIFS($BB$1:BB5157,BB5157,$BC$1:BC5157,"ru")</f>
        <v>3281</v>
      </c>
      <c r="BE5157" t="str">
        <f t="shared" si="896"/>
        <v>re</v>
      </c>
      <c r="BF5157">
        <f>COUNTIFS($BB$1:BB5157,BB5157,$BE$1:BE5157,"re")</f>
        <v>3281</v>
      </c>
      <c r="BG5157" t="str">
        <f t="shared" si="897"/>
        <v>ru3281_</v>
      </c>
      <c r="BH5157" t="str">
        <f t="shared" si="898"/>
        <v>re3281_</v>
      </c>
      <c r="BI5157" t="str">
        <f t="shared" si="899"/>
        <v>_0</v>
      </c>
      <c r="BJ5157" t="str">
        <f t="shared" si="889"/>
        <v>_</v>
      </c>
      <c r="BK5157" t="str">
        <f>IF(ISERROR(MATCH(LEFT(C5157,5)&amp;B5157&amp;"_"&amp;A5157,$BK$1:BK5156,0)),LEFT(C5157,5)&amp;B5157&amp;"_"&amp;A5157,"")</f>
        <v/>
      </c>
      <c r="BL5157">
        <f>COUNTIFS($B$1:B5157,B5157)-COUNTIFS($B$1:B5157,B5157,$BK$1:BK5157,"")</f>
        <v>0</v>
      </c>
      <c r="BM5157" t="str">
        <f t="shared" si="890"/>
        <v/>
      </c>
    </row>
    <row r="5158" spans="51:65" x14ac:dyDescent="0.25">
      <c r="AY5158" t="str">
        <f t="shared" si="891"/>
        <v/>
      </c>
      <c r="AZ5158">
        <f t="shared" si="892"/>
        <v>0</v>
      </c>
      <c r="BA5158" t="str">
        <f t="shared" si="893"/>
        <v>QB</v>
      </c>
      <c r="BB5158" t="str">
        <f t="shared" si="894"/>
        <v>_</v>
      </c>
      <c r="BC5158" t="str">
        <f t="shared" si="895"/>
        <v>ru</v>
      </c>
      <c r="BD5158">
        <f>COUNTIFS($BB$1:BB5158,BB5158,$BC$1:BC5158,"ru")</f>
        <v>3282</v>
      </c>
      <c r="BE5158" t="str">
        <f t="shared" si="896"/>
        <v>re</v>
      </c>
      <c r="BF5158">
        <f>COUNTIFS($BB$1:BB5158,BB5158,$BE$1:BE5158,"re")</f>
        <v>3282</v>
      </c>
      <c r="BG5158" t="str">
        <f t="shared" si="897"/>
        <v>ru3282_</v>
      </c>
      <c r="BH5158" t="str">
        <f t="shared" si="898"/>
        <v>re3282_</v>
      </c>
      <c r="BI5158" t="str">
        <f t="shared" si="899"/>
        <v>_0</v>
      </c>
      <c r="BJ5158" t="str">
        <f t="shared" si="889"/>
        <v>_</v>
      </c>
      <c r="BK5158" t="str">
        <f>IF(ISERROR(MATCH(LEFT(C5158,5)&amp;B5158&amp;"_"&amp;A5158,$BK$1:BK5157,0)),LEFT(C5158,5)&amp;B5158&amp;"_"&amp;A5158,"")</f>
        <v/>
      </c>
      <c r="BL5158">
        <f>COUNTIFS($B$1:B5158,B5158)-COUNTIFS($B$1:B5158,B5158,$BK$1:BK5158,"")</f>
        <v>0</v>
      </c>
      <c r="BM5158" t="str">
        <f t="shared" si="890"/>
        <v/>
      </c>
    </row>
    <row r="5159" spans="51:65" x14ac:dyDescent="0.25">
      <c r="AY5159" t="str">
        <f t="shared" si="891"/>
        <v/>
      </c>
      <c r="AZ5159">
        <f t="shared" si="892"/>
        <v>0</v>
      </c>
      <c r="BA5159" t="str">
        <f t="shared" si="893"/>
        <v>QB</v>
      </c>
      <c r="BB5159" t="str">
        <f t="shared" si="894"/>
        <v>_</v>
      </c>
      <c r="BC5159" t="str">
        <f t="shared" si="895"/>
        <v>ru</v>
      </c>
      <c r="BD5159">
        <f>COUNTIFS($BB$1:BB5159,BB5159,$BC$1:BC5159,"ru")</f>
        <v>3283</v>
      </c>
      <c r="BE5159" t="str">
        <f t="shared" si="896"/>
        <v>re</v>
      </c>
      <c r="BF5159">
        <f>COUNTIFS($BB$1:BB5159,BB5159,$BE$1:BE5159,"re")</f>
        <v>3283</v>
      </c>
      <c r="BG5159" t="str">
        <f t="shared" si="897"/>
        <v>ru3283_</v>
      </c>
      <c r="BH5159" t="str">
        <f t="shared" si="898"/>
        <v>re3283_</v>
      </c>
      <c r="BI5159" t="str">
        <f t="shared" si="899"/>
        <v>_0</v>
      </c>
      <c r="BJ5159" t="str">
        <f t="shared" si="889"/>
        <v>_</v>
      </c>
      <c r="BK5159" t="str">
        <f>IF(ISERROR(MATCH(LEFT(C5159,5)&amp;B5159&amp;"_"&amp;A5159,$BK$1:BK5158,0)),LEFT(C5159,5)&amp;B5159&amp;"_"&amp;A5159,"")</f>
        <v/>
      </c>
      <c r="BL5159">
        <f>COUNTIFS($B$1:B5159,B5159)-COUNTIFS($B$1:B5159,B5159,$BK$1:BK5159,"")</f>
        <v>0</v>
      </c>
      <c r="BM5159" t="str">
        <f t="shared" si="890"/>
        <v/>
      </c>
    </row>
    <row r="5160" spans="51:65" x14ac:dyDescent="0.25">
      <c r="AY5160" t="str">
        <f t="shared" si="891"/>
        <v/>
      </c>
      <c r="AZ5160">
        <f t="shared" si="892"/>
        <v>0</v>
      </c>
      <c r="BA5160" t="str">
        <f t="shared" si="893"/>
        <v>QB</v>
      </c>
      <c r="BB5160" t="str">
        <f t="shared" si="894"/>
        <v>_</v>
      </c>
      <c r="BC5160" t="str">
        <f t="shared" si="895"/>
        <v>ru</v>
      </c>
      <c r="BD5160">
        <f>COUNTIFS($BB$1:BB5160,BB5160,$BC$1:BC5160,"ru")</f>
        <v>3284</v>
      </c>
      <c r="BE5160" t="str">
        <f t="shared" si="896"/>
        <v>re</v>
      </c>
      <c r="BF5160">
        <f>COUNTIFS($BB$1:BB5160,BB5160,$BE$1:BE5160,"re")</f>
        <v>3284</v>
      </c>
      <c r="BG5160" t="str">
        <f t="shared" si="897"/>
        <v>ru3284_</v>
      </c>
      <c r="BH5160" t="str">
        <f t="shared" si="898"/>
        <v>re3284_</v>
      </c>
      <c r="BI5160" t="str">
        <f t="shared" si="899"/>
        <v>_0</v>
      </c>
      <c r="BJ5160" t="str">
        <f t="shared" si="889"/>
        <v>_</v>
      </c>
      <c r="BK5160" t="str">
        <f>IF(ISERROR(MATCH(LEFT(C5160,5)&amp;B5160&amp;"_"&amp;A5160,$BK$1:BK5159,0)),LEFT(C5160,5)&amp;B5160&amp;"_"&amp;A5160,"")</f>
        <v/>
      </c>
      <c r="BL5160">
        <f>COUNTIFS($B$1:B5160,B5160)-COUNTIFS($B$1:B5160,B5160,$BK$1:BK5160,"")</f>
        <v>0</v>
      </c>
      <c r="BM5160" t="str">
        <f t="shared" si="890"/>
        <v/>
      </c>
    </row>
    <row r="5161" spans="51:65" x14ac:dyDescent="0.25">
      <c r="AY5161" t="str">
        <f t="shared" si="891"/>
        <v/>
      </c>
      <c r="AZ5161">
        <f t="shared" si="892"/>
        <v>0</v>
      </c>
      <c r="BA5161" t="str">
        <f t="shared" si="893"/>
        <v>QB</v>
      </c>
      <c r="BB5161" t="str">
        <f t="shared" si="894"/>
        <v>_</v>
      </c>
      <c r="BC5161" t="str">
        <f t="shared" si="895"/>
        <v>ru</v>
      </c>
      <c r="BD5161">
        <f>COUNTIFS($BB$1:BB5161,BB5161,$BC$1:BC5161,"ru")</f>
        <v>3285</v>
      </c>
      <c r="BE5161" t="str">
        <f t="shared" si="896"/>
        <v>re</v>
      </c>
      <c r="BF5161">
        <f>COUNTIFS($BB$1:BB5161,BB5161,$BE$1:BE5161,"re")</f>
        <v>3285</v>
      </c>
      <c r="BG5161" t="str">
        <f t="shared" si="897"/>
        <v>ru3285_</v>
      </c>
      <c r="BH5161" t="str">
        <f t="shared" si="898"/>
        <v>re3285_</v>
      </c>
      <c r="BI5161" t="str">
        <f t="shared" si="899"/>
        <v>_0</v>
      </c>
      <c r="BJ5161" t="str">
        <f t="shared" si="889"/>
        <v>_</v>
      </c>
      <c r="BK5161" t="str">
        <f>IF(ISERROR(MATCH(LEFT(C5161,5)&amp;B5161&amp;"_"&amp;A5161,$BK$1:BK5160,0)),LEFT(C5161,5)&amp;B5161&amp;"_"&amp;A5161,"")</f>
        <v/>
      </c>
      <c r="BL5161">
        <f>COUNTIFS($B$1:B5161,B5161)-COUNTIFS($B$1:B5161,B5161,$BK$1:BK5161,"")</f>
        <v>0</v>
      </c>
      <c r="BM5161" t="str">
        <f t="shared" si="890"/>
        <v/>
      </c>
    </row>
    <row r="5162" spans="51:65" x14ac:dyDescent="0.25">
      <c r="AY5162" t="str">
        <f t="shared" si="891"/>
        <v/>
      </c>
      <c r="AZ5162">
        <f t="shared" si="892"/>
        <v>0</v>
      </c>
      <c r="BA5162" t="str">
        <f t="shared" si="893"/>
        <v>QB</v>
      </c>
      <c r="BB5162" t="str">
        <f t="shared" si="894"/>
        <v>_</v>
      </c>
      <c r="BC5162" t="str">
        <f t="shared" si="895"/>
        <v>ru</v>
      </c>
      <c r="BD5162">
        <f>COUNTIFS($BB$1:BB5162,BB5162,$BC$1:BC5162,"ru")</f>
        <v>3286</v>
      </c>
      <c r="BE5162" t="str">
        <f t="shared" si="896"/>
        <v>re</v>
      </c>
      <c r="BF5162">
        <f>COUNTIFS($BB$1:BB5162,BB5162,$BE$1:BE5162,"re")</f>
        <v>3286</v>
      </c>
      <c r="BG5162" t="str">
        <f t="shared" si="897"/>
        <v>ru3286_</v>
      </c>
      <c r="BH5162" t="str">
        <f t="shared" si="898"/>
        <v>re3286_</v>
      </c>
      <c r="BI5162" t="str">
        <f t="shared" si="899"/>
        <v>_0</v>
      </c>
      <c r="BJ5162" t="str">
        <f t="shared" si="889"/>
        <v>_</v>
      </c>
      <c r="BK5162" t="str">
        <f>IF(ISERROR(MATCH(LEFT(C5162,5)&amp;B5162&amp;"_"&amp;A5162,$BK$1:BK5161,0)),LEFT(C5162,5)&amp;B5162&amp;"_"&amp;A5162,"")</f>
        <v/>
      </c>
      <c r="BL5162">
        <f>COUNTIFS($B$1:B5162,B5162)-COUNTIFS($B$1:B5162,B5162,$BK$1:BK5162,"")</f>
        <v>0</v>
      </c>
      <c r="BM5162" t="str">
        <f t="shared" si="890"/>
        <v/>
      </c>
    </row>
    <row r="5163" spans="51:65" x14ac:dyDescent="0.25">
      <c r="AY5163" t="str">
        <f t="shared" si="891"/>
        <v/>
      </c>
      <c r="AZ5163">
        <f t="shared" si="892"/>
        <v>0</v>
      </c>
      <c r="BA5163" t="str">
        <f t="shared" si="893"/>
        <v>QB</v>
      </c>
      <c r="BB5163" t="str">
        <f t="shared" si="894"/>
        <v>_</v>
      </c>
      <c r="BC5163" t="str">
        <f t="shared" si="895"/>
        <v>ru</v>
      </c>
      <c r="BD5163">
        <f>COUNTIFS($BB$1:BB5163,BB5163,$BC$1:BC5163,"ru")</f>
        <v>3287</v>
      </c>
      <c r="BE5163" t="str">
        <f t="shared" si="896"/>
        <v>re</v>
      </c>
      <c r="BF5163">
        <f>COUNTIFS($BB$1:BB5163,BB5163,$BE$1:BE5163,"re")</f>
        <v>3287</v>
      </c>
      <c r="BG5163" t="str">
        <f t="shared" si="897"/>
        <v>ru3287_</v>
      </c>
      <c r="BH5163" t="str">
        <f t="shared" si="898"/>
        <v>re3287_</v>
      </c>
      <c r="BI5163" t="str">
        <f t="shared" si="899"/>
        <v>_0</v>
      </c>
      <c r="BJ5163" t="str">
        <f t="shared" si="889"/>
        <v>_</v>
      </c>
      <c r="BK5163" t="str">
        <f>IF(ISERROR(MATCH(LEFT(C5163,5)&amp;B5163&amp;"_"&amp;A5163,$BK$1:BK5162,0)),LEFT(C5163,5)&amp;B5163&amp;"_"&amp;A5163,"")</f>
        <v/>
      </c>
      <c r="BL5163">
        <f>COUNTIFS($B$1:B5163,B5163)-COUNTIFS($B$1:B5163,B5163,$BK$1:BK5163,"")</f>
        <v>0</v>
      </c>
      <c r="BM5163" t="str">
        <f t="shared" si="890"/>
        <v/>
      </c>
    </row>
    <row r="5164" spans="51:65" x14ac:dyDescent="0.25">
      <c r="AY5164" t="str">
        <f t="shared" si="891"/>
        <v/>
      </c>
      <c r="AZ5164">
        <f t="shared" si="892"/>
        <v>0</v>
      </c>
      <c r="BA5164" t="str">
        <f t="shared" si="893"/>
        <v>QB</v>
      </c>
      <c r="BB5164" t="str">
        <f t="shared" si="894"/>
        <v>_</v>
      </c>
      <c r="BC5164" t="str">
        <f t="shared" si="895"/>
        <v>ru</v>
      </c>
      <c r="BD5164">
        <f>COUNTIFS($BB$1:BB5164,BB5164,$BC$1:BC5164,"ru")</f>
        <v>3288</v>
      </c>
      <c r="BE5164" t="str">
        <f t="shared" si="896"/>
        <v>re</v>
      </c>
      <c r="BF5164">
        <f>COUNTIFS($BB$1:BB5164,BB5164,$BE$1:BE5164,"re")</f>
        <v>3288</v>
      </c>
      <c r="BG5164" t="str">
        <f t="shared" si="897"/>
        <v>ru3288_</v>
      </c>
      <c r="BH5164" t="str">
        <f t="shared" si="898"/>
        <v>re3288_</v>
      </c>
      <c r="BI5164" t="str">
        <f t="shared" si="899"/>
        <v>_0</v>
      </c>
      <c r="BJ5164" t="str">
        <f t="shared" si="889"/>
        <v>_</v>
      </c>
      <c r="BK5164" t="str">
        <f>IF(ISERROR(MATCH(LEFT(C5164,5)&amp;B5164&amp;"_"&amp;A5164,$BK$1:BK5163,0)),LEFT(C5164,5)&amp;B5164&amp;"_"&amp;A5164,"")</f>
        <v/>
      </c>
      <c r="BL5164">
        <f>COUNTIFS($B$1:B5164,B5164)-COUNTIFS($B$1:B5164,B5164,$BK$1:BK5164,"")</f>
        <v>0</v>
      </c>
      <c r="BM5164" t="str">
        <f t="shared" si="890"/>
        <v/>
      </c>
    </row>
    <row r="5165" spans="51:65" x14ac:dyDescent="0.25">
      <c r="AY5165" t="str">
        <f t="shared" si="891"/>
        <v/>
      </c>
      <c r="AZ5165">
        <f t="shared" si="892"/>
        <v>0</v>
      </c>
      <c r="BA5165" t="str">
        <f t="shared" si="893"/>
        <v>QB</v>
      </c>
      <c r="BB5165" t="str">
        <f t="shared" si="894"/>
        <v>_</v>
      </c>
      <c r="BC5165" t="str">
        <f t="shared" si="895"/>
        <v>ru</v>
      </c>
      <c r="BD5165">
        <f>COUNTIFS($BB$1:BB5165,BB5165,$BC$1:BC5165,"ru")</f>
        <v>3289</v>
      </c>
      <c r="BE5165" t="str">
        <f t="shared" si="896"/>
        <v>re</v>
      </c>
      <c r="BF5165">
        <f>COUNTIFS($BB$1:BB5165,BB5165,$BE$1:BE5165,"re")</f>
        <v>3289</v>
      </c>
      <c r="BG5165" t="str">
        <f t="shared" si="897"/>
        <v>ru3289_</v>
      </c>
      <c r="BH5165" t="str">
        <f t="shared" si="898"/>
        <v>re3289_</v>
      </c>
      <c r="BI5165" t="str">
        <f t="shared" si="899"/>
        <v>_0</v>
      </c>
      <c r="BJ5165" t="str">
        <f t="shared" si="889"/>
        <v>_</v>
      </c>
      <c r="BK5165" t="str">
        <f>IF(ISERROR(MATCH(LEFT(C5165,5)&amp;B5165&amp;"_"&amp;A5165,$BK$1:BK5164,0)),LEFT(C5165,5)&amp;B5165&amp;"_"&amp;A5165,"")</f>
        <v/>
      </c>
      <c r="BL5165">
        <f>COUNTIFS($B$1:B5165,B5165)-COUNTIFS($B$1:B5165,B5165,$BK$1:BK5165,"")</f>
        <v>0</v>
      </c>
      <c r="BM5165" t="str">
        <f t="shared" si="890"/>
        <v/>
      </c>
    </row>
    <row r="5166" spans="51:65" x14ac:dyDescent="0.25">
      <c r="AY5166" t="str">
        <f t="shared" si="891"/>
        <v/>
      </c>
      <c r="AZ5166">
        <f t="shared" si="892"/>
        <v>0</v>
      </c>
      <c r="BA5166" t="str">
        <f t="shared" si="893"/>
        <v>QB</v>
      </c>
      <c r="BB5166" t="str">
        <f t="shared" si="894"/>
        <v>_</v>
      </c>
      <c r="BC5166" t="str">
        <f t="shared" si="895"/>
        <v>ru</v>
      </c>
      <c r="BD5166">
        <f>COUNTIFS($BB$1:BB5166,BB5166,$BC$1:BC5166,"ru")</f>
        <v>3290</v>
      </c>
      <c r="BE5166" t="str">
        <f t="shared" si="896"/>
        <v>re</v>
      </c>
      <c r="BF5166">
        <f>COUNTIFS($BB$1:BB5166,BB5166,$BE$1:BE5166,"re")</f>
        <v>3290</v>
      </c>
      <c r="BG5166" t="str">
        <f t="shared" si="897"/>
        <v>ru3290_</v>
      </c>
      <c r="BH5166" t="str">
        <f t="shared" si="898"/>
        <v>re3290_</v>
      </c>
      <c r="BI5166" t="str">
        <f t="shared" si="899"/>
        <v>_0</v>
      </c>
      <c r="BJ5166" t="str">
        <f t="shared" si="889"/>
        <v>_</v>
      </c>
      <c r="BK5166" t="str">
        <f>IF(ISERROR(MATCH(LEFT(C5166,5)&amp;B5166&amp;"_"&amp;A5166,$BK$1:BK5165,0)),LEFT(C5166,5)&amp;B5166&amp;"_"&amp;A5166,"")</f>
        <v/>
      </c>
      <c r="BL5166">
        <f>COUNTIFS($B$1:B5166,B5166)-COUNTIFS($B$1:B5166,B5166,$BK$1:BK5166,"")</f>
        <v>0</v>
      </c>
      <c r="BM5166" t="str">
        <f t="shared" si="890"/>
        <v/>
      </c>
    </row>
    <row r="5167" spans="51:65" x14ac:dyDescent="0.25">
      <c r="AY5167" t="str">
        <f t="shared" si="891"/>
        <v/>
      </c>
      <c r="AZ5167">
        <f t="shared" si="892"/>
        <v>0</v>
      </c>
      <c r="BA5167" t="str">
        <f t="shared" si="893"/>
        <v>QB</v>
      </c>
      <c r="BB5167" t="str">
        <f t="shared" si="894"/>
        <v>_</v>
      </c>
      <c r="BC5167" t="str">
        <f t="shared" si="895"/>
        <v>ru</v>
      </c>
      <c r="BD5167">
        <f>COUNTIFS($BB$1:BB5167,BB5167,$BC$1:BC5167,"ru")</f>
        <v>3291</v>
      </c>
      <c r="BE5167" t="str">
        <f t="shared" si="896"/>
        <v>re</v>
      </c>
      <c r="BF5167">
        <f>COUNTIFS($BB$1:BB5167,BB5167,$BE$1:BE5167,"re")</f>
        <v>3291</v>
      </c>
      <c r="BG5167" t="str">
        <f t="shared" si="897"/>
        <v>ru3291_</v>
      </c>
      <c r="BH5167" t="str">
        <f t="shared" si="898"/>
        <v>re3291_</v>
      </c>
      <c r="BI5167" t="str">
        <f t="shared" si="899"/>
        <v>_0</v>
      </c>
      <c r="BJ5167" t="str">
        <f t="shared" si="889"/>
        <v>_</v>
      </c>
      <c r="BK5167" t="str">
        <f>IF(ISERROR(MATCH(LEFT(C5167,5)&amp;B5167&amp;"_"&amp;A5167,$BK$1:BK5166,0)),LEFT(C5167,5)&amp;B5167&amp;"_"&amp;A5167,"")</f>
        <v/>
      </c>
      <c r="BL5167">
        <f>COUNTIFS($B$1:B5167,B5167)-COUNTIFS($B$1:B5167,B5167,$BK$1:BK5167,"")</f>
        <v>0</v>
      </c>
      <c r="BM5167" t="str">
        <f t="shared" si="890"/>
        <v/>
      </c>
    </row>
    <row r="5168" spans="51:65" x14ac:dyDescent="0.25">
      <c r="AY5168" t="str">
        <f t="shared" si="891"/>
        <v/>
      </c>
      <c r="AZ5168">
        <f t="shared" si="892"/>
        <v>0</v>
      </c>
      <c r="BA5168" t="str">
        <f t="shared" si="893"/>
        <v>QB</v>
      </c>
      <c r="BB5168" t="str">
        <f t="shared" si="894"/>
        <v>_</v>
      </c>
      <c r="BC5168" t="str">
        <f t="shared" si="895"/>
        <v>ru</v>
      </c>
      <c r="BD5168">
        <f>COUNTIFS($BB$1:BB5168,BB5168,$BC$1:BC5168,"ru")</f>
        <v>3292</v>
      </c>
      <c r="BE5168" t="str">
        <f t="shared" si="896"/>
        <v>re</v>
      </c>
      <c r="BF5168">
        <f>COUNTIFS($BB$1:BB5168,BB5168,$BE$1:BE5168,"re")</f>
        <v>3292</v>
      </c>
      <c r="BG5168" t="str">
        <f t="shared" si="897"/>
        <v>ru3292_</v>
      </c>
      <c r="BH5168" t="str">
        <f t="shared" si="898"/>
        <v>re3292_</v>
      </c>
      <c r="BI5168" t="str">
        <f t="shared" si="899"/>
        <v>_0</v>
      </c>
      <c r="BJ5168" t="str">
        <f t="shared" si="889"/>
        <v>_</v>
      </c>
      <c r="BK5168" t="str">
        <f>IF(ISERROR(MATCH(LEFT(C5168,5)&amp;B5168&amp;"_"&amp;A5168,$BK$1:BK5167,0)),LEFT(C5168,5)&amp;B5168&amp;"_"&amp;A5168,"")</f>
        <v/>
      </c>
      <c r="BL5168">
        <f>COUNTIFS($B$1:B5168,B5168)-COUNTIFS($B$1:B5168,B5168,$BK$1:BK5168,"")</f>
        <v>0</v>
      </c>
      <c r="BM5168" t="str">
        <f t="shared" si="890"/>
        <v/>
      </c>
    </row>
    <row r="5169" spans="51:65" x14ac:dyDescent="0.25">
      <c r="AY5169" t="str">
        <f t="shared" si="891"/>
        <v/>
      </c>
      <c r="AZ5169">
        <f t="shared" si="892"/>
        <v>0</v>
      </c>
      <c r="BA5169" t="str">
        <f t="shared" si="893"/>
        <v>QB</v>
      </c>
      <c r="BB5169" t="str">
        <f t="shared" si="894"/>
        <v>_</v>
      </c>
      <c r="BC5169" t="str">
        <f t="shared" si="895"/>
        <v>ru</v>
      </c>
      <c r="BD5169">
        <f>COUNTIFS($BB$1:BB5169,BB5169,$BC$1:BC5169,"ru")</f>
        <v>3293</v>
      </c>
      <c r="BE5169" t="str">
        <f t="shared" si="896"/>
        <v>re</v>
      </c>
      <c r="BF5169">
        <f>COUNTIFS($BB$1:BB5169,BB5169,$BE$1:BE5169,"re")</f>
        <v>3293</v>
      </c>
      <c r="BG5169" t="str">
        <f t="shared" si="897"/>
        <v>ru3293_</v>
      </c>
      <c r="BH5169" t="str">
        <f t="shared" si="898"/>
        <v>re3293_</v>
      </c>
      <c r="BI5169" t="str">
        <f t="shared" si="899"/>
        <v>_0</v>
      </c>
      <c r="BJ5169" t="str">
        <f t="shared" si="889"/>
        <v>_</v>
      </c>
      <c r="BK5169" t="str">
        <f>IF(ISERROR(MATCH(LEFT(C5169,5)&amp;B5169&amp;"_"&amp;A5169,$BK$1:BK5168,0)),LEFT(C5169,5)&amp;B5169&amp;"_"&amp;A5169,"")</f>
        <v/>
      </c>
      <c r="BL5169">
        <f>COUNTIFS($B$1:B5169,B5169)-COUNTIFS($B$1:B5169,B5169,$BK$1:BK5169,"")</f>
        <v>0</v>
      </c>
      <c r="BM5169" t="str">
        <f t="shared" si="890"/>
        <v/>
      </c>
    </row>
    <row r="5170" spans="51:65" x14ac:dyDescent="0.25">
      <c r="AY5170" t="str">
        <f t="shared" si="891"/>
        <v/>
      </c>
      <c r="AZ5170">
        <f t="shared" si="892"/>
        <v>0</v>
      </c>
      <c r="BA5170" t="str">
        <f t="shared" si="893"/>
        <v>QB</v>
      </c>
      <c r="BB5170" t="str">
        <f t="shared" si="894"/>
        <v>_</v>
      </c>
      <c r="BC5170" t="str">
        <f t="shared" si="895"/>
        <v>ru</v>
      </c>
      <c r="BD5170">
        <f>COUNTIFS($BB$1:BB5170,BB5170,$BC$1:BC5170,"ru")</f>
        <v>3294</v>
      </c>
      <c r="BE5170" t="str">
        <f t="shared" si="896"/>
        <v>re</v>
      </c>
      <c r="BF5170">
        <f>COUNTIFS($BB$1:BB5170,BB5170,$BE$1:BE5170,"re")</f>
        <v>3294</v>
      </c>
      <c r="BG5170" t="str">
        <f t="shared" si="897"/>
        <v>ru3294_</v>
      </c>
      <c r="BH5170" t="str">
        <f t="shared" si="898"/>
        <v>re3294_</v>
      </c>
      <c r="BI5170" t="str">
        <f t="shared" si="899"/>
        <v>_0</v>
      </c>
      <c r="BJ5170" t="str">
        <f t="shared" si="889"/>
        <v>_</v>
      </c>
      <c r="BK5170" t="str">
        <f>IF(ISERROR(MATCH(LEFT(C5170,5)&amp;B5170&amp;"_"&amp;A5170,$BK$1:BK5169,0)),LEFT(C5170,5)&amp;B5170&amp;"_"&amp;A5170,"")</f>
        <v/>
      </c>
      <c r="BL5170">
        <f>COUNTIFS($B$1:B5170,B5170)-COUNTIFS($B$1:B5170,B5170,$BK$1:BK5170,"")</f>
        <v>0</v>
      </c>
      <c r="BM5170" t="str">
        <f t="shared" si="890"/>
        <v/>
      </c>
    </row>
    <row r="5171" spans="51:65" x14ac:dyDescent="0.25">
      <c r="AY5171" t="str">
        <f t="shared" si="891"/>
        <v/>
      </c>
      <c r="AZ5171">
        <f t="shared" si="892"/>
        <v>0</v>
      </c>
      <c r="BA5171" t="str">
        <f t="shared" si="893"/>
        <v>QB</v>
      </c>
      <c r="BB5171" t="str">
        <f t="shared" si="894"/>
        <v>_</v>
      </c>
      <c r="BC5171" t="str">
        <f t="shared" si="895"/>
        <v>ru</v>
      </c>
      <c r="BD5171">
        <f>COUNTIFS($BB$1:BB5171,BB5171,$BC$1:BC5171,"ru")</f>
        <v>3295</v>
      </c>
      <c r="BE5171" t="str">
        <f t="shared" si="896"/>
        <v>re</v>
      </c>
      <c r="BF5171">
        <f>COUNTIFS($BB$1:BB5171,BB5171,$BE$1:BE5171,"re")</f>
        <v>3295</v>
      </c>
      <c r="BG5171" t="str">
        <f t="shared" si="897"/>
        <v>ru3295_</v>
      </c>
      <c r="BH5171" t="str">
        <f t="shared" si="898"/>
        <v>re3295_</v>
      </c>
      <c r="BI5171" t="str">
        <f t="shared" si="899"/>
        <v>_0</v>
      </c>
      <c r="BJ5171" t="str">
        <f t="shared" si="889"/>
        <v>_</v>
      </c>
      <c r="BK5171" t="str">
        <f>IF(ISERROR(MATCH(LEFT(C5171,5)&amp;B5171&amp;"_"&amp;A5171,$BK$1:BK5170,0)),LEFT(C5171,5)&amp;B5171&amp;"_"&amp;A5171,"")</f>
        <v/>
      </c>
      <c r="BL5171">
        <f>COUNTIFS($B$1:B5171,B5171)-COUNTIFS($B$1:B5171,B5171,$BK$1:BK5171,"")</f>
        <v>0</v>
      </c>
      <c r="BM5171" t="str">
        <f t="shared" si="890"/>
        <v/>
      </c>
    </row>
    <row r="5172" spans="51:65" x14ac:dyDescent="0.25">
      <c r="AY5172" t="str">
        <f t="shared" si="891"/>
        <v/>
      </c>
      <c r="AZ5172">
        <f t="shared" si="892"/>
        <v>0</v>
      </c>
      <c r="BA5172" t="str">
        <f t="shared" si="893"/>
        <v>QB</v>
      </c>
      <c r="BB5172" t="str">
        <f t="shared" si="894"/>
        <v>_</v>
      </c>
      <c r="BC5172" t="str">
        <f t="shared" si="895"/>
        <v>ru</v>
      </c>
      <c r="BD5172">
        <f>COUNTIFS($BB$1:BB5172,BB5172,$BC$1:BC5172,"ru")</f>
        <v>3296</v>
      </c>
      <c r="BE5172" t="str">
        <f t="shared" si="896"/>
        <v>re</v>
      </c>
      <c r="BF5172">
        <f>COUNTIFS($BB$1:BB5172,BB5172,$BE$1:BE5172,"re")</f>
        <v>3296</v>
      </c>
      <c r="BG5172" t="str">
        <f t="shared" si="897"/>
        <v>ru3296_</v>
      </c>
      <c r="BH5172" t="str">
        <f t="shared" si="898"/>
        <v>re3296_</v>
      </c>
      <c r="BI5172" t="str">
        <f t="shared" si="899"/>
        <v>_0</v>
      </c>
      <c r="BJ5172" t="str">
        <f t="shared" si="889"/>
        <v>_</v>
      </c>
      <c r="BK5172" t="str">
        <f>IF(ISERROR(MATCH(LEFT(C5172,5)&amp;B5172&amp;"_"&amp;A5172,$BK$1:BK5171,0)),LEFT(C5172,5)&amp;B5172&amp;"_"&amp;A5172,"")</f>
        <v/>
      </c>
      <c r="BL5172">
        <f>COUNTIFS($B$1:B5172,B5172)-COUNTIFS($B$1:B5172,B5172,$BK$1:BK5172,"")</f>
        <v>0</v>
      </c>
      <c r="BM5172" t="str">
        <f t="shared" si="890"/>
        <v/>
      </c>
    </row>
    <row r="5173" spans="51:65" x14ac:dyDescent="0.25">
      <c r="AY5173" t="str">
        <f t="shared" si="891"/>
        <v/>
      </c>
      <c r="AZ5173">
        <f t="shared" si="892"/>
        <v>0</v>
      </c>
      <c r="BA5173" t="str">
        <f t="shared" si="893"/>
        <v>QB</v>
      </c>
      <c r="BB5173" t="str">
        <f t="shared" si="894"/>
        <v>_</v>
      </c>
      <c r="BC5173" t="str">
        <f t="shared" si="895"/>
        <v>ru</v>
      </c>
      <c r="BD5173">
        <f>COUNTIFS($BB$1:BB5173,BB5173,$BC$1:BC5173,"ru")</f>
        <v>3297</v>
      </c>
      <c r="BE5173" t="str">
        <f t="shared" si="896"/>
        <v>re</v>
      </c>
      <c r="BF5173">
        <f>COUNTIFS($BB$1:BB5173,BB5173,$BE$1:BE5173,"re")</f>
        <v>3297</v>
      </c>
      <c r="BG5173" t="str">
        <f t="shared" si="897"/>
        <v>ru3297_</v>
      </c>
      <c r="BH5173" t="str">
        <f t="shared" si="898"/>
        <v>re3297_</v>
      </c>
      <c r="BI5173" t="str">
        <f t="shared" si="899"/>
        <v>_0</v>
      </c>
      <c r="BJ5173" t="str">
        <f t="shared" si="889"/>
        <v>_</v>
      </c>
      <c r="BK5173" t="str">
        <f>IF(ISERROR(MATCH(LEFT(C5173,5)&amp;B5173&amp;"_"&amp;A5173,$BK$1:BK5172,0)),LEFT(C5173,5)&amp;B5173&amp;"_"&amp;A5173,"")</f>
        <v/>
      </c>
      <c r="BL5173">
        <f>COUNTIFS($B$1:B5173,B5173)-COUNTIFS($B$1:B5173,B5173,$BK$1:BK5173,"")</f>
        <v>0</v>
      </c>
      <c r="BM5173" t="str">
        <f t="shared" si="890"/>
        <v/>
      </c>
    </row>
    <row r="5174" spans="51:65" x14ac:dyDescent="0.25">
      <c r="AY5174" t="str">
        <f t="shared" si="891"/>
        <v/>
      </c>
      <c r="AZ5174">
        <f t="shared" si="892"/>
        <v>0</v>
      </c>
      <c r="BA5174" t="str">
        <f t="shared" si="893"/>
        <v>QB</v>
      </c>
      <c r="BB5174" t="str">
        <f t="shared" si="894"/>
        <v>_</v>
      </c>
      <c r="BC5174" t="str">
        <f t="shared" si="895"/>
        <v>ru</v>
      </c>
      <c r="BD5174">
        <f>COUNTIFS($BB$1:BB5174,BB5174,$BC$1:BC5174,"ru")</f>
        <v>3298</v>
      </c>
      <c r="BE5174" t="str">
        <f t="shared" si="896"/>
        <v>re</v>
      </c>
      <c r="BF5174">
        <f>COUNTIFS($BB$1:BB5174,BB5174,$BE$1:BE5174,"re")</f>
        <v>3298</v>
      </c>
      <c r="BG5174" t="str">
        <f t="shared" si="897"/>
        <v>ru3298_</v>
      </c>
      <c r="BH5174" t="str">
        <f t="shared" si="898"/>
        <v>re3298_</v>
      </c>
      <c r="BI5174" t="str">
        <f t="shared" si="899"/>
        <v>_0</v>
      </c>
      <c r="BJ5174" t="str">
        <f t="shared" si="889"/>
        <v>_</v>
      </c>
      <c r="BK5174" t="str">
        <f>IF(ISERROR(MATCH(LEFT(C5174,5)&amp;B5174&amp;"_"&amp;A5174,$BK$1:BK5173,0)),LEFT(C5174,5)&amp;B5174&amp;"_"&amp;A5174,"")</f>
        <v/>
      </c>
      <c r="BL5174">
        <f>COUNTIFS($B$1:B5174,B5174)-COUNTIFS($B$1:B5174,B5174,$BK$1:BK5174,"")</f>
        <v>0</v>
      </c>
      <c r="BM5174" t="str">
        <f t="shared" si="890"/>
        <v/>
      </c>
    </row>
    <row r="5175" spans="51:65" x14ac:dyDescent="0.25">
      <c r="AY5175" t="str">
        <f t="shared" si="891"/>
        <v/>
      </c>
      <c r="AZ5175">
        <f t="shared" si="892"/>
        <v>0</v>
      </c>
      <c r="BA5175" t="str">
        <f t="shared" si="893"/>
        <v>QB</v>
      </c>
      <c r="BB5175" t="str">
        <f t="shared" si="894"/>
        <v>_</v>
      </c>
      <c r="BC5175" t="str">
        <f t="shared" si="895"/>
        <v>ru</v>
      </c>
      <c r="BD5175">
        <f>COUNTIFS($BB$1:BB5175,BB5175,$BC$1:BC5175,"ru")</f>
        <v>3299</v>
      </c>
      <c r="BE5175" t="str">
        <f t="shared" si="896"/>
        <v>re</v>
      </c>
      <c r="BF5175">
        <f>COUNTIFS($BB$1:BB5175,BB5175,$BE$1:BE5175,"re")</f>
        <v>3299</v>
      </c>
      <c r="BG5175" t="str">
        <f t="shared" si="897"/>
        <v>ru3299_</v>
      </c>
      <c r="BH5175" t="str">
        <f t="shared" si="898"/>
        <v>re3299_</v>
      </c>
      <c r="BI5175" t="str">
        <f t="shared" si="899"/>
        <v>_0</v>
      </c>
      <c r="BJ5175" t="str">
        <f t="shared" si="889"/>
        <v>_</v>
      </c>
      <c r="BK5175" t="str">
        <f>IF(ISERROR(MATCH(LEFT(C5175,5)&amp;B5175&amp;"_"&amp;A5175,$BK$1:BK5174,0)),LEFT(C5175,5)&amp;B5175&amp;"_"&amp;A5175,"")</f>
        <v/>
      </c>
      <c r="BL5175">
        <f>COUNTIFS($B$1:B5175,B5175)-COUNTIFS($B$1:B5175,B5175,$BK$1:BK5175,"")</f>
        <v>0</v>
      </c>
      <c r="BM5175" t="str">
        <f t="shared" si="890"/>
        <v/>
      </c>
    </row>
    <row r="5176" spans="51:65" x14ac:dyDescent="0.25">
      <c r="AY5176" t="str">
        <f t="shared" si="891"/>
        <v/>
      </c>
      <c r="AZ5176">
        <f t="shared" si="892"/>
        <v>0</v>
      </c>
      <c r="BA5176" t="str">
        <f t="shared" si="893"/>
        <v>QB</v>
      </c>
      <c r="BB5176" t="str">
        <f t="shared" si="894"/>
        <v>_</v>
      </c>
      <c r="BC5176" t="str">
        <f t="shared" si="895"/>
        <v>ru</v>
      </c>
      <c r="BD5176">
        <f>COUNTIFS($BB$1:BB5176,BB5176,$BC$1:BC5176,"ru")</f>
        <v>3300</v>
      </c>
      <c r="BE5176" t="str">
        <f t="shared" si="896"/>
        <v>re</v>
      </c>
      <c r="BF5176">
        <f>COUNTIFS($BB$1:BB5176,BB5176,$BE$1:BE5176,"re")</f>
        <v>3300</v>
      </c>
      <c r="BG5176" t="str">
        <f t="shared" si="897"/>
        <v>ru3300_</v>
      </c>
      <c r="BH5176" t="str">
        <f t="shared" si="898"/>
        <v>re3300_</v>
      </c>
      <c r="BI5176" t="str">
        <f t="shared" si="899"/>
        <v>_0</v>
      </c>
      <c r="BJ5176" t="str">
        <f t="shared" si="889"/>
        <v>_</v>
      </c>
      <c r="BK5176" t="str">
        <f>IF(ISERROR(MATCH(LEFT(C5176,5)&amp;B5176&amp;"_"&amp;A5176,$BK$1:BK5175,0)),LEFT(C5176,5)&amp;B5176&amp;"_"&amp;A5176,"")</f>
        <v/>
      </c>
      <c r="BL5176">
        <f>COUNTIFS($B$1:B5176,B5176)-COUNTIFS($B$1:B5176,B5176,$BK$1:BK5176,"")</f>
        <v>0</v>
      </c>
      <c r="BM5176" t="str">
        <f t="shared" si="890"/>
        <v/>
      </c>
    </row>
    <row r="5177" spans="51:65" x14ac:dyDescent="0.25">
      <c r="AY5177" t="str">
        <f t="shared" si="891"/>
        <v/>
      </c>
      <c r="AZ5177">
        <f t="shared" si="892"/>
        <v>0</v>
      </c>
      <c r="BA5177" t="str">
        <f t="shared" si="893"/>
        <v>QB</v>
      </c>
      <c r="BB5177" t="str">
        <f t="shared" si="894"/>
        <v>_</v>
      </c>
      <c r="BC5177" t="str">
        <f t="shared" si="895"/>
        <v>ru</v>
      </c>
      <c r="BD5177">
        <f>COUNTIFS($BB$1:BB5177,BB5177,$BC$1:BC5177,"ru")</f>
        <v>3301</v>
      </c>
      <c r="BE5177" t="str">
        <f t="shared" si="896"/>
        <v>re</v>
      </c>
      <c r="BF5177">
        <f>COUNTIFS($BB$1:BB5177,BB5177,$BE$1:BE5177,"re")</f>
        <v>3301</v>
      </c>
      <c r="BG5177" t="str">
        <f t="shared" si="897"/>
        <v>ru3301_</v>
      </c>
      <c r="BH5177" t="str">
        <f t="shared" si="898"/>
        <v>re3301_</v>
      </c>
      <c r="BI5177" t="str">
        <f t="shared" si="899"/>
        <v>_0</v>
      </c>
      <c r="BJ5177" t="str">
        <f t="shared" si="889"/>
        <v>_</v>
      </c>
      <c r="BK5177" t="str">
        <f>IF(ISERROR(MATCH(LEFT(C5177,5)&amp;B5177&amp;"_"&amp;A5177,$BK$1:BK5176,0)),LEFT(C5177,5)&amp;B5177&amp;"_"&amp;A5177,"")</f>
        <v/>
      </c>
      <c r="BL5177">
        <f>COUNTIFS($B$1:B5177,B5177)-COUNTIFS($B$1:B5177,B5177,$BK$1:BK5177,"")</f>
        <v>0</v>
      </c>
      <c r="BM5177" t="str">
        <f t="shared" si="890"/>
        <v/>
      </c>
    </row>
    <row r="5178" spans="51:65" x14ac:dyDescent="0.25">
      <c r="AY5178" t="str">
        <f t="shared" si="891"/>
        <v/>
      </c>
      <c r="AZ5178">
        <f t="shared" si="892"/>
        <v>0</v>
      </c>
      <c r="BA5178" t="str">
        <f t="shared" si="893"/>
        <v>QB</v>
      </c>
      <c r="BB5178" t="str">
        <f t="shared" si="894"/>
        <v>_</v>
      </c>
      <c r="BC5178" t="str">
        <f t="shared" si="895"/>
        <v>ru</v>
      </c>
      <c r="BD5178">
        <f>COUNTIFS($BB$1:BB5178,BB5178,$BC$1:BC5178,"ru")</f>
        <v>3302</v>
      </c>
      <c r="BE5178" t="str">
        <f t="shared" si="896"/>
        <v>re</v>
      </c>
      <c r="BF5178">
        <f>COUNTIFS($BB$1:BB5178,BB5178,$BE$1:BE5178,"re")</f>
        <v>3302</v>
      </c>
      <c r="BG5178" t="str">
        <f t="shared" si="897"/>
        <v>ru3302_</v>
      </c>
      <c r="BH5178" t="str">
        <f t="shared" si="898"/>
        <v>re3302_</v>
      </c>
      <c r="BI5178" t="str">
        <f t="shared" si="899"/>
        <v>_0</v>
      </c>
      <c r="BJ5178" t="str">
        <f t="shared" si="889"/>
        <v>_</v>
      </c>
      <c r="BK5178" t="str">
        <f>IF(ISERROR(MATCH(LEFT(C5178,5)&amp;B5178&amp;"_"&amp;A5178,$BK$1:BK5177,0)),LEFT(C5178,5)&amp;B5178&amp;"_"&amp;A5178,"")</f>
        <v/>
      </c>
      <c r="BL5178">
        <f>COUNTIFS($B$1:B5178,B5178)-COUNTIFS($B$1:B5178,B5178,$BK$1:BK5178,"")</f>
        <v>0</v>
      </c>
      <c r="BM5178" t="str">
        <f t="shared" si="890"/>
        <v/>
      </c>
    </row>
    <row r="5179" spans="51:65" x14ac:dyDescent="0.25">
      <c r="AY5179" t="str">
        <f t="shared" si="891"/>
        <v/>
      </c>
      <c r="AZ5179">
        <f t="shared" si="892"/>
        <v>0</v>
      </c>
      <c r="BA5179" t="str">
        <f t="shared" si="893"/>
        <v>QB</v>
      </c>
      <c r="BB5179" t="str">
        <f t="shared" si="894"/>
        <v>_</v>
      </c>
      <c r="BC5179" t="str">
        <f t="shared" si="895"/>
        <v>ru</v>
      </c>
      <c r="BD5179">
        <f>COUNTIFS($BB$1:BB5179,BB5179,$BC$1:BC5179,"ru")</f>
        <v>3303</v>
      </c>
      <c r="BE5179" t="str">
        <f t="shared" si="896"/>
        <v>re</v>
      </c>
      <c r="BF5179">
        <f>COUNTIFS($BB$1:BB5179,BB5179,$BE$1:BE5179,"re")</f>
        <v>3303</v>
      </c>
      <c r="BG5179" t="str">
        <f t="shared" si="897"/>
        <v>ru3303_</v>
      </c>
      <c r="BH5179" t="str">
        <f t="shared" si="898"/>
        <v>re3303_</v>
      </c>
      <c r="BI5179" t="str">
        <f t="shared" si="899"/>
        <v>_0</v>
      </c>
      <c r="BJ5179" t="str">
        <f t="shared" si="889"/>
        <v>_</v>
      </c>
      <c r="BK5179" t="str">
        <f>IF(ISERROR(MATCH(LEFT(C5179,5)&amp;B5179&amp;"_"&amp;A5179,$BK$1:BK5178,0)),LEFT(C5179,5)&amp;B5179&amp;"_"&amp;A5179,"")</f>
        <v/>
      </c>
      <c r="BL5179">
        <f>COUNTIFS($B$1:B5179,B5179)-COUNTIFS($B$1:B5179,B5179,$BK$1:BK5179,"")</f>
        <v>0</v>
      </c>
      <c r="BM5179" t="str">
        <f t="shared" si="890"/>
        <v/>
      </c>
    </row>
    <row r="5180" spans="51:65" x14ac:dyDescent="0.25">
      <c r="AY5180" t="str">
        <f t="shared" si="891"/>
        <v/>
      </c>
      <c r="AZ5180">
        <f t="shared" si="892"/>
        <v>0</v>
      </c>
      <c r="BA5180" t="str">
        <f t="shared" si="893"/>
        <v>QB</v>
      </c>
      <c r="BB5180" t="str">
        <f t="shared" si="894"/>
        <v>_</v>
      </c>
      <c r="BC5180" t="str">
        <f t="shared" si="895"/>
        <v>ru</v>
      </c>
      <c r="BD5180">
        <f>COUNTIFS($BB$1:BB5180,BB5180,$BC$1:BC5180,"ru")</f>
        <v>3304</v>
      </c>
      <c r="BE5180" t="str">
        <f t="shared" si="896"/>
        <v>re</v>
      </c>
      <c r="BF5180">
        <f>COUNTIFS($BB$1:BB5180,BB5180,$BE$1:BE5180,"re")</f>
        <v>3304</v>
      </c>
      <c r="BG5180" t="str">
        <f t="shared" si="897"/>
        <v>ru3304_</v>
      </c>
      <c r="BH5180" t="str">
        <f t="shared" si="898"/>
        <v>re3304_</v>
      </c>
      <c r="BI5180" t="str">
        <f t="shared" si="899"/>
        <v>_0</v>
      </c>
      <c r="BJ5180" t="str">
        <f t="shared" si="889"/>
        <v>_</v>
      </c>
      <c r="BK5180" t="str">
        <f>IF(ISERROR(MATCH(LEFT(C5180,5)&amp;B5180&amp;"_"&amp;A5180,$BK$1:BK5179,0)),LEFT(C5180,5)&amp;B5180&amp;"_"&amp;A5180,"")</f>
        <v/>
      </c>
      <c r="BL5180">
        <f>COUNTIFS($B$1:B5180,B5180)-COUNTIFS($B$1:B5180,B5180,$BK$1:BK5180,"")</f>
        <v>0</v>
      </c>
      <c r="BM5180" t="str">
        <f t="shared" si="890"/>
        <v/>
      </c>
    </row>
    <row r="5181" spans="51:65" x14ac:dyDescent="0.25">
      <c r="AY5181" t="str">
        <f t="shared" si="891"/>
        <v/>
      </c>
      <c r="AZ5181">
        <f t="shared" si="892"/>
        <v>0</v>
      </c>
      <c r="BA5181" t="str">
        <f t="shared" si="893"/>
        <v>QB</v>
      </c>
      <c r="BB5181" t="str">
        <f t="shared" si="894"/>
        <v>_</v>
      </c>
      <c r="BC5181" t="str">
        <f t="shared" si="895"/>
        <v>ru</v>
      </c>
      <c r="BD5181">
        <f>COUNTIFS($BB$1:BB5181,BB5181,$BC$1:BC5181,"ru")</f>
        <v>3305</v>
      </c>
      <c r="BE5181" t="str">
        <f t="shared" si="896"/>
        <v>re</v>
      </c>
      <c r="BF5181">
        <f>COUNTIFS($BB$1:BB5181,BB5181,$BE$1:BE5181,"re")</f>
        <v>3305</v>
      </c>
      <c r="BG5181" t="str">
        <f t="shared" si="897"/>
        <v>ru3305_</v>
      </c>
      <c r="BH5181" t="str">
        <f t="shared" si="898"/>
        <v>re3305_</v>
      </c>
      <c r="BI5181" t="str">
        <f t="shared" si="899"/>
        <v>_0</v>
      </c>
      <c r="BJ5181" t="str">
        <f t="shared" si="889"/>
        <v>_</v>
      </c>
      <c r="BK5181" t="str">
        <f>IF(ISERROR(MATCH(LEFT(C5181,5)&amp;B5181&amp;"_"&amp;A5181,$BK$1:BK5180,0)),LEFT(C5181,5)&amp;B5181&amp;"_"&amp;A5181,"")</f>
        <v/>
      </c>
      <c r="BL5181">
        <f>COUNTIFS($B$1:B5181,B5181)-COUNTIFS($B$1:B5181,B5181,$BK$1:BK5181,"")</f>
        <v>0</v>
      </c>
      <c r="BM5181" t="str">
        <f t="shared" si="890"/>
        <v/>
      </c>
    </row>
    <row r="5182" spans="51:65" x14ac:dyDescent="0.25">
      <c r="AY5182" t="str">
        <f t="shared" si="891"/>
        <v/>
      </c>
      <c r="AZ5182">
        <f t="shared" si="892"/>
        <v>0</v>
      </c>
      <c r="BA5182" t="str">
        <f t="shared" si="893"/>
        <v>QB</v>
      </c>
      <c r="BB5182" t="str">
        <f t="shared" si="894"/>
        <v>_</v>
      </c>
      <c r="BC5182" t="str">
        <f t="shared" si="895"/>
        <v>ru</v>
      </c>
      <c r="BD5182">
        <f>COUNTIFS($BB$1:BB5182,BB5182,$BC$1:BC5182,"ru")</f>
        <v>3306</v>
      </c>
      <c r="BE5182" t="str">
        <f t="shared" si="896"/>
        <v>re</v>
      </c>
      <c r="BF5182">
        <f>COUNTIFS($BB$1:BB5182,BB5182,$BE$1:BE5182,"re")</f>
        <v>3306</v>
      </c>
      <c r="BG5182" t="str">
        <f t="shared" si="897"/>
        <v>ru3306_</v>
      </c>
      <c r="BH5182" t="str">
        <f t="shared" si="898"/>
        <v>re3306_</v>
      </c>
      <c r="BI5182" t="str">
        <f t="shared" si="899"/>
        <v>_0</v>
      </c>
      <c r="BJ5182" t="str">
        <f t="shared" si="889"/>
        <v>_</v>
      </c>
      <c r="BK5182" t="str">
        <f>IF(ISERROR(MATCH(LEFT(C5182,5)&amp;B5182&amp;"_"&amp;A5182,$BK$1:BK5181,0)),LEFT(C5182,5)&amp;B5182&amp;"_"&amp;A5182,"")</f>
        <v/>
      </c>
      <c r="BL5182">
        <f>COUNTIFS($B$1:B5182,B5182)-COUNTIFS($B$1:B5182,B5182,$BK$1:BK5182,"")</f>
        <v>0</v>
      </c>
      <c r="BM5182" t="str">
        <f t="shared" si="890"/>
        <v/>
      </c>
    </row>
    <row r="5183" spans="51:65" x14ac:dyDescent="0.25">
      <c r="AY5183" t="str">
        <f t="shared" si="891"/>
        <v/>
      </c>
      <c r="AZ5183">
        <f t="shared" si="892"/>
        <v>0</v>
      </c>
      <c r="BA5183" t="str">
        <f t="shared" si="893"/>
        <v>QB</v>
      </c>
      <c r="BB5183" t="str">
        <f t="shared" si="894"/>
        <v>_</v>
      </c>
      <c r="BC5183" t="str">
        <f t="shared" si="895"/>
        <v>ru</v>
      </c>
      <c r="BD5183">
        <f>COUNTIFS($BB$1:BB5183,BB5183,$BC$1:BC5183,"ru")</f>
        <v>3307</v>
      </c>
      <c r="BE5183" t="str">
        <f t="shared" si="896"/>
        <v>re</v>
      </c>
      <c r="BF5183">
        <f>COUNTIFS($BB$1:BB5183,BB5183,$BE$1:BE5183,"re")</f>
        <v>3307</v>
      </c>
      <c r="BG5183" t="str">
        <f t="shared" si="897"/>
        <v>ru3307_</v>
      </c>
      <c r="BH5183" t="str">
        <f t="shared" si="898"/>
        <v>re3307_</v>
      </c>
      <c r="BI5183" t="str">
        <f t="shared" si="899"/>
        <v>_0</v>
      </c>
      <c r="BJ5183" t="str">
        <f t="shared" si="889"/>
        <v>_</v>
      </c>
      <c r="BK5183" t="str">
        <f>IF(ISERROR(MATCH(LEFT(C5183,5)&amp;B5183&amp;"_"&amp;A5183,$BK$1:BK5182,0)),LEFT(C5183,5)&amp;B5183&amp;"_"&amp;A5183,"")</f>
        <v/>
      </c>
      <c r="BL5183">
        <f>COUNTIFS($B$1:B5183,B5183)-COUNTIFS($B$1:B5183,B5183,$BK$1:BK5183,"")</f>
        <v>0</v>
      </c>
      <c r="BM5183" t="str">
        <f t="shared" si="890"/>
        <v/>
      </c>
    </row>
    <row r="5184" spans="51:65" x14ac:dyDescent="0.25">
      <c r="AY5184" t="str">
        <f t="shared" si="891"/>
        <v/>
      </c>
      <c r="AZ5184">
        <f t="shared" si="892"/>
        <v>0</v>
      </c>
      <c r="BA5184" t="str">
        <f t="shared" si="893"/>
        <v>QB</v>
      </c>
      <c r="BB5184" t="str">
        <f t="shared" si="894"/>
        <v>_</v>
      </c>
      <c r="BC5184" t="str">
        <f t="shared" si="895"/>
        <v>ru</v>
      </c>
      <c r="BD5184">
        <f>COUNTIFS($BB$1:BB5184,BB5184,$BC$1:BC5184,"ru")</f>
        <v>3308</v>
      </c>
      <c r="BE5184" t="str">
        <f t="shared" si="896"/>
        <v>re</v>
      </c>
      <c r="BF5184">
        <f>COUNTIFS($BB$1:BB5184,BB5184,$BE$1:BE5184,"re")</f>
        <v>3308</v>
      </c>
      <c r="BG5184" t="str">
        <f t="shared" si="897"/>
        <v>ru3308_</v>
      </c>
      <c r="BH5184" t="str">
        <f t="shared" si="898"/>
        <v>re3308_</v>
      </c>
      <c r="BI5184" t="str">
        <f t="shared" si="899"/>
        <v>_0</v>
      </c>
      <c r="BJ5184" t="str">
        <f t="shared" si="889"/>
        <v>_</v>
      </c>
      <c r="BK5184" t="str">
        <f>IF(ISERROR(MATCH(LEFT(C5184,5)&amp;B5184&amp;"_"&amp;A5184,$BK$1:BK5183,0)),LEFT(C5184,5)&amp;B5184&amp;"_"&amp;A5184,"")</f>
        <v/>
      </c>
      <c r="BL5184">
        <f>COUNTIFS($B$1:B5184,B5184)-COUNTIFS($B$1:B5184,B5184,$BK$1:BK5184,"")</f>
        <v>0</v>
      </c>
      <c r="BM5184" t="str">
        <f t="shared" si="890"/>
        <v/>
      </c>
    </row>
    <row r="5185" spans="51:65" x14ac:dyDescent="0.25">
      <c r="AY5185" t="str">
        <f t="shared" si="891"/>
        <v/>
      </c>
      <c r="AZ5185">
        <f t="shared" si="892"/>
        <v>0</v>
      </c>
      <c r="BA5185" t="str">
        <f t="shared" si="893"/>
        <v>QB</v>
      </c>
      <c r="BB5185" t="str">
        <f t="shared" si="894"/>
        <v>_</v>
      </c>
      <c r="BC5185" t="str">
        <f t="shared" si="895"/>
        <v>ru</v>
      </c>
      <c r="BD5185">
        <f>COUNTIFS($BB$1:BB5185,BB5185,$BC$1:BC5185,"ru")</f>
        <v>3309</v>
      </c>
      <c r="BE5185" t="str">
        <f t="shared" si="896"/>
        <v>re</v>
      </c>
      <c r="BF5185">
        <f>COUNTIFS($BB$1:BB5185,BB5185,$BE$1:BE5185,"re")</f>
        <v>3309</v>
      </c>
      <c r="BG5185" t="str">
        <f t="shared" si="897"/>
        <v>ru3309_</v>
      </c>
      <c r="BH5185" t="str">
        <f t="shared" si="898"/>
        <v>re3309_</v>
      </c>
      <c r="BI5185" t="str">
        <f t="shared" si="899"/>
        <v>_0</v>
      </c>
      <c r="BJ5185" t="str">
        <f t="shared" si="889"/>
        <v>_</v>
      </c>
      <c r="BK5185" t="str">
        <f>IF(ISERROR(MATCH(LEFT(C5185,5)&amp;B5185&amp;"_"&amp;A5185,$BK$1:BK5184,0)),LEFT(C5185,5)&amp;B5185&amp;"_"&amp;A5185,"")</f>
        <v/>
      </c>
      <c r="BL5185">
        <f>COUNTIFS($B$1:B5185,B5185)-COUNTIFS($B$1:B5185,B5185,$BK$1:BK5185,"")</f>
        <v>0</v>
      </c>
      <c r="BM5185" t="str">
        <f t="shared" si="890"/>
        <v/>
      </c>
    </row>
    <row r="5186" spans="51:65" x14ac:dyDescent="0.25">
      <c r="AY5186" t="str">
        <f t="shared" si="891"/>
        <v/>
      </c>
      <c r="AZ5186">
        <f t="shared" si="892"/>
        <v>0</v>
      </c>
      <c r="BA5186" t="str">
        <f t="shared" si="893"/>
        <v>QB</v>
      </c>
      <c r="BB5186" t="str">
        <f t="shared" si="894"/>
        <v>_</v>
      </c>
      <c r="BC5186" t="str">
        <f t="shared" si="895"/>
        <v>ru</v>
      </c>
      <c r="BD5186">
        <f>COUNTIFS($BB$1:BB5186,BB5186,$BC$1:BC5186,"ru")</f>
        <v>3310</v>
      </c>
      <c r="BE5186" t="str">
        <f t="shared" si="896"/>
        <v>re</v>
      </c>
      <c r="BF5186">
        <f>COUNTIFS($BB$1:BB5186,BB5186,$BE$1:BE5186,"re")</f>
        <v>3310</v>
      </c>
      <c r="BG5186" t="str">
        <f t="shared" si="897"/>
        <v>ru3310_</v>
      </c>
      <c r="BH5186" t="str">
        <f t="shared" si="898"/>
        <v>re3310_</v>
      </c>
      <c r="BI5186" t="str">
        <f t="shared" si="899"/>
        <v>_0</v>
      </c>
      <c r="BJ5186" t="str">
        <f t="shared" si="889"/>
        <v>_</v>
      </c>
      <c r="BK5186" t="str">
        <f>IF(ISERROR(MATCH(LEFT(C5186,5)&amp;B5186&amp;"_"&amp;A5186,$BK$1:BK5185,0)),LEFT(C5186,5)&amp;B5186&amp;"_"&amp;A5186,"")</f>
        <v/>
      </c>
      <c r="BL5186">
        <f>COUNTIFS($B$1:B5186,B5186)-COUNTIFS($B$1:B5186,B5186,$BK$1:BK5186,"")</f>
        <v>0</v>
      </c>
      <c r="BM5186" t="str">
        <f t="shared" si="890"/>
        <v/>
      </c>
    </row>
    <row r="5187" spans="51:65" x14ac:dyDescent="0.25">
      <c r="AY5187" t="str">
        <f t="shared" si="891"/>
        <v/>
      </c>
      <c r="AZ5187">
        <f t="shared" si="892"/>
        <v>0</v>
      </c>
      <c r="BA5187" t="str">
        <f t="shared" si="893"/>
        <v>QB</v>
      </c>
      <c r="BB5187" t="str">
        <f t="shared" si="894"/>
        <v>_</v>
      </c>
      <c r="BC5187" t="str">
        <f t="shared" si="895"/>
        <v>ru</v>
      </c>
      <c r="BD5187">
        <f>COUNTIFS($BB$1:BB5187,BB5187,$BC$1:BC5187,"ru")</f>
        <v>3311</v>
      </c>
      <c r="BE5187" t="str">
        <f t="shared" si="896"/>
        <v>re</v>
      </c>
      <c r="BF5187">
        <f>COUNTIFS($BB$1:BB5187,BB5187,$BE$1:BE5187,"re")</f>
        <v>3311</v>
      </c>
      <c r="BG5187" t="str">
        <f t="shared" si="897"/>
        <v>ru3311_</v>
      </c>
      <c r="BH5187" t="str">
        <f t="shared" si="898"/>
        <v>re3311_</v>
      </c>
      <c r="BI5187" t="str">
        <f t="shared" si="899"/>
        <v>_0</v>
      </c>
      <c r="BJ5187" t="str">
        <f t="shared" ref="BJ5187:BJ5204" si="900">LEFT(C5187,5)&amp;B5187&amp;"_"&amp;A5187</f>
        <v>_</v>
      </c>
      <c r="BK5187" t="str">
        <f>IF(ISERROR(MATCH(LEFT(C5187,5)&amp;B5187&amp;"_"&amp;A5187,$BK$1:BK5186,0)),LEFT(C5187,5)&amp;B5187&amp;"_"&amp;A5187,"")</f>
        <v/>
      </c>
      <c r="BL5187">
        <f>COUNTIFS($B$1:B5187,B5187)-COUNTIFS($B$1:B5187,B5187,$BK$1:BK5187,"")</f>
        <v>0</v>
      </c>
      <c r="BM5187" t="str">
        <f t="shared" ref="BM5187:BM5204" si="901">IF(BK5187="","",LEFT(C5187,5)&amp;B5187&amp;BL5187)</f>
        <v/>
      </c>
    </row>
    <row r="5188" spans="51:65" x14ac:dyDescent="0.25">
      <c r="AY5188" t="str">
        <f t="shared" si="891"/>
        <v/>
      </c>
      <c r="AZ5188">
        <f t="shared" si="892"/>
        <v>0</v>
      </c>
      <c r="BA5188" t="str">
        <f t="shared" si="893"/>
        <v>QB</v>
      </c>
      <c r="BB5188" t="str">
        <f t="shared" si="894"/>
        <v>_</v>
      </c>
      <c r="BC5188" t="str">
        <f t="shared" si="895"/>
        <v>ru</v>
      </c>
      <c r="BD5188">
        <f>COUNTIFS($BB$1:BB5188,BB5188,$BC$1:BC5188,"ru")</f>
        <v>3312</v>
      </c>
      <c r="BE5188" t="str">
        <f t="shared" si="896"/>
        <v>re</v>
      </c>
      <c r="BF5188">
        <f>COUNTIFS($BB$1:BB5188,BB5188,$BE$1:BE5188,"re")</f>
        <v>3312</v>
      </c>
      <c r="BG5188" t="str">
        <f t="shared" si="897"/>
        <v>ru3312_</v>
      </c>
      <c r="BH5188" t="str">
        <f t="shared" si="898"/>
        <v>re3312_</v>
      </c>
      <c r="BI5188" t="str">
        <f t="shared" si="899"/>
        <v>_0</v>
      </c>
      <c r="BJ5188" t="str">
        <f t="shared" si="900"/>
        <v>_</v>
      </c>
      <c r="BK5188" t="str">
        <f>IF(ISERROR(MATCH(LEFT(C5188,5)&amp;B5188&amp;"_"&amp;A5188,$BK$1:BK5187,0)),LEFT(C5188,5)&amp;B5188&amp;"_"&amp;A5188,"")</f>
        <v/>
      </c>
      <c r="BL5188">
        <f>COUNTIFS($B$1:B5188,B5188)-COUNTIFS($B$1:B5188,B5188,$BK$1:BK5188,"")</f>
        <v>0</v>
      </c>
      <c r="BM5188" t="str">
        <f t="shared" si="901"/>
        <v/>
      </c>
    </row>
    <row r="5189" spans="51:65" x14ac:dyDescent="0.25">
      <c r="AY5189" t="str">
        <f t="shared" si="891"/>
        <v/>
      </c>
      <c r="AZ5189">
        <f t="shared" si="892"/>
        <v>0</v>
      </c>
      <c r="BA5189" t="str">
        <f t="shared" si="893"/>
        <v>QB</v>
      </c>
      <c r="BB5189" t="str">
        <f t="shared" si="894"/>
        <v>_</v>
      </c>
      <c r="BC5189" t="str">
        <f t="shared" si="895"/>
        <v>ru</v>
      </c>
      <c r="BD5189">
        <f>COUNTIFS($BB$1:BB5189,BB5189,$BC$1:BC5189,"ru")</f>
        <v>3313</v>
      </c>
      <c r="BE5189" t="str">
        <f t="shared" si="896"/>
        <v>re</v>
      </c>
      <c r="BF5189">
        <f>COUNTIFS($BB$1:BB5189,BB5189,$BE$1:BE5189,"re")</f>
        <v>3313</v>
      </c>
      <c r="BG5189" t="str">
        <f t="shared" si="897"/>
        <v>ru3313_</v>
      </c>
      <c r="BH5189" t="str">
        <f t="shared" si="898"/>
        <v>re3313_</v>
      </c>
      <c r="BI5189" t="str">
        <f t="shared" si="899"/>
        <v>_0</v>
      </c>
      <c r="BJ5189" t="str">
        <f t="shared" si="900"/>
        <v>_</v>
      </c>
      <c r="BK5189" t="str">
        <f>IF(ISERROR(MATCH(LEFT(C5189,5)&amp;B5189&amp;"_"&amp;A5189,$BK$1:BK5188,0)),LEFT(C5189,5)&amp;B5189&amp;"_"&amp;A5189,"")</f>
        <v/>
      </c>
      <c r="BL5189">
        <f>COUNTIFS($B$1:B5189,B5189)-COUNTIFS($B$1:B5189,B5189,$BK$1:BK5189,"")</f>
        <v>0</v>
      </c>
      <c r="BM5189" t="str">
        <f t="shared" si="901"/>
        <v/>
      </c>
    </row>
    <row r="5190" spans="51:65" x14ac:dyDescent="0.25">
      <c r="AY5190" t="str">
        <f t="shared" si="891"/>
        <v/>
      </c>
      <c r="AZ5190">
        <f t="shared" si="892"/>
        <v>0</v>
      </c>
      <c r="BA5190" t="str">
        <f t="shared" si="893"/>
        <v>QB</v>
      </c>
      <c r="BB5190" t="str">
        <f t="shared" si="894"/>
        <v>_</v>
      </c>
      <c r="BC5190" t="str">
        <f t="shared" si="895"/>
        <v>ru</v>
      </c>
      <c r="BD5190">
        <f>COUNTIFS($BB$1:BB5190,BB5190,$BC$1:BC5190,"ru")</f>
        <v>3314</v>
      </c>
      <c r="BE5190" t="str">
        <f t="shared" si="896"/>
        <v>re</v>
      </c>
      <c r="BF5190">
        <f>COUNTIFS($BB$1:BB5190,BB5190,$BE$1:BE5190,"re")</f>
        <v>3314</v>
      </c>
      <c r="BG5190" t="str">
        <f t="shared" si="897"/>
        <v>ru3314_</v>
      </c>
      <c r="BH5190" t="str">
        <f t="shared" si="898"/>
        <v>re3314_</v>
      </c>
      <c r="BI5190" t="str">
        <f t="shared" si="899"/>
        <v>_0</v>
      </c>
      <c r="BJ5190" t="str">
        <f t="shared" si="900"/>
        <v>_</v>
      </c>
      <c r="BK5190" t="str">
        <f>IF(ISERROR(MATCH(LEFT(C5190,5)&amp;B5190&amp;"_"&amp;A5190,$BK$1:BK5189,0)),LEFT(C5190,5)&amp;B5190&amp;"_"&amp;A5190,"")</f>
        <v/>
      </c>
      <c r="BL5190">
        <f>COUNTIFS($B$1:B5190,B5190)-COUNTIFS($B$1:B5190,B5190,$BK$1:BK5190,"")</f>
        <v>0</v>
      </c>
      <c r="BM5190" t="str">
        <f t="shared" si="901"/>
        <v/>
      </c>
    </row>
    <row r="5191" spans="51:65" x14ac:dyDescent="0.25">
      <c r="AY5191" t="str">
        <f t="shared" si="891"/>
        <v/>
      </c>
      <c r="AZ5191">
        <f t="shared" si="892"/>
        <v>0</v>
      </c>
      <c r="BA5191" t="str">
        <f t="shared" si="893"/>
        <v>QB</v>
      </c>
      <c r="BB5191" t="str">
        <f t="shared" si="894"/>
        <v>_</v>
      </c>
      <c r="BC5191" t="str">
        <f t="shared" si="895"/>
        <v>ru</v>
      </c>
      <c r="BD5191">
        <f>COUNTIFS($BB$1:BB5191,BB5191,$BC$1:BC5191,"ru")</f>
        <v>3315</v>
      </c>
      <c r="BE5191" t="str">
        <f t="shared" si="896"/>
        <v>re</v>
      </c>
      <c r="BF5191">
        <f>COUNTIFS($BB$1:BB5191,BB5191,$BE$1:BE5191,"re")</f>
        <v>3315</v>
      </c>
      <c r="BG5191" t="str">
        <f t="shared" si="897"/>
        <v>ru3315_</v>
      </c>
      <c r="BH5191" t="str">
        <f t="shared" si="898"/>
        <v>re3315_</v>
      </c>
      <c r="BI5191" t="str">
        <f t="shared" si="899"/>
        <v>_0</v>
      </c>
      <c r="BJ5191" t="str">
        <f t="shared" si="900"/>
        <v>_</v>
      </c>
      <c r="BK5191" t="str">
        <f>IF(ISERROR(MATCH(LEFT(C5191,5)&amp;B5191&amp;"_"&amp;A5191,$BK$1:BK5190,0)),LEFT(C5191,5)&amp;B5191&amp;"_"&amp;A5191,"")</f>
        <v/>
      </c>
      <c r="BL5191">
        <f>COUNTIFS($B$1:B5191,B5191)-COUNTIFS($B$1:B5191,B5191,$BK$1:BK5191,"")</f>
        <v>0</v>
      </c>
      <c r="BM5191" t="str">
        <f t="shared" si="901"/>
        <v/>
      </c>
    </row>
    <row r="5192" spans="51:65" x14ac:dyDescent="0.25">
      <c r="AY5192" t="str">
        <f t="shared" si="891"/>
        <v/>
      </c>
      <c r="AZ5192">
        <f t="shared" si="892"/>
        <v>0</v>
      </c>
      <c r="BA5192" t="str">
        <f t="shared" si="893"/>
        <v>QB</v>
      </c>
      <c r="BB5192" t="str">
        <f t="shared" si="894"/>
        <v>_</v>
      </c>
      <c r="BC5192" t="str">
        <f t="shared" si="895"/>
        <v>ru</v>
      </c>
      <c r="BD5192">
        <f>COUNTIFS($BB$1:BB5192,BB5192,$BC$1:BC5192,"ru")</f>
        <v>3316</v>
      </c>
      <c r="BE5192" t="str">
        <f t="shared" si="896"/>
        <v>re</v>
      </c>
      <c r="BF5192">
        <f>COUNTIFS($BB$1:BB5192,BB5192,$BE$1:BE5192,"re")</f>
        <v>3316</v>
      </c>
      <c r="BG5192" t="str">
        <f t="shared" si="897"/>
        <v>ru3316_</v>
      </c>
      <c r="BH5192" t="str">
        <f t="shared" si="898"/>
        <v>re3316_</v>
      </c>
      <c r="BI5192" t="str">
        <f t="shared" si="899"/>
        <v>_0</v>
      </c>
      <c r="BJ5192" t="str">
        <f t="shared" si="900"/>
        <v>_</v>
      </c>
      <c r="BK5192" t="str">
        <f>IF(ISERROR(MATCH(LEFT(C5192,5)&amp;B5192&amp;"_"&amp;A5192,$BK$1:BK5191,0)),LEFT(C5192,5)&amp;B5192&amp;"_"&amp;A5192,"")</f>
        <v/>
      </c>
      <c r="BL5192">
        <f>COUNTIFS($B$1:B5192,B5192)-COUNTIFS($B$1:B5192,B5192,$BK$1:BK5192,"")</f>
        <v>0</v>
      </c>
      <c r="BM5192" t="str">
        <f t="shared" si="901"/>
        <v/>
      </c>
    </row>
    <row r="5193" spans="51:65" x14ac:dyDescent="0.25">
      <c r="AY5193" t="str">
        <f t="shared" si="891"/>
        <v/>
      </c>
      <c r="AZ5193">
        <f t="shared" si="892"/>
        <v>0</v>
      </c>
      <c r="BA5193" t="str">
        <f t="shared" si="893"/>
        <v>QB</v>
      </c>
      <c r="BB5193" t="str">
        <f t="shared" si="894"/>
        <v>_</v>
      </c>
      <c r="BC5193" t="str">
        <f t="shared" si="895"/>
        <v>ru</v>
      </c>
      <c r="BD5193">
        <f>COUNTIFS($BB$1:BB5193,BB5193,$BC$1:BC5193,"ru")</f>
        <v>3317</v>
      </c>
      <c r="BE5193" t="str">
        <f t="shared" si="896"/>
        <v>re</v>
      </c>
      <c r="BF5193">
        <f>COUNTIFS($BB$1:BB5193,BB5193,$BE$1:BE5193,"re")</f>
        <v>3317</v>
      </c>
      <c r="BG5193" t="str">
        <f t="shared" si="897"/>
        <v>ru3317_</v>
      </c>
      <c r="BH5193" t="str">
        <f t="shared" si="898"/>
        <v>re3317_</v>
      </c>
      <c r="BI5193" t="str">
        <f t="shared" si="899"/>
        <v>_0</v>
      </c>
      <c r="BJ5193" t="str">
        <f t="shared" si="900"/>
        <v>_</v>
      </c>
      <c r="BK5193" t="str">
        <f>IF(ISERROR(MATCH(LEFT(C5193,5)&amp;B5193&amp;"_"&amp;A5193,$BK$1:BK5192,0)),LEFT(C5193,5)&amp;B5193&amp;"_"&amp;A5193,"")</f>
        <v/>
      </c>
      <c r="BL5193">
        <f>COUNTIFS($B$1:B5193,B5193)-COUNTIFS($B$1:B5193,B5193,$BK$1:BK5193,"")</f>
        <v>0</v>
      </c>
      <c r="BM5193" t="str">
        <f t="shared" si="901"/>
        <v/>
      </c>
    </row>
    <row r="5194" spans="51:65" x14ac:dyDescent="0.25">
      <c r="AY5194" t="str">
        <f t="shared" si="891"/>
        <v/>
      </c>
      <c r="AZ5194">
        <f t="shared" si="892"/>
        <v>0</v>
      </c>
      <c r="BA5194" t="str">
        <f t="shared" si="893"/>
        <v>QB</v>
      </c>
      <c r="BB5194" t="str">
        <f t="shared" si="894"/>
        <v>_</v>
      </c>
      <c r="BC5194" t="str">
        <f t="shared" si="895"/>
        <v>ru</v>
      </c>
      <c r="BD5194">
        <f>COUNTIFS($BB$1:BB5194,BB5194,$BC$1:BC5194,"ru")</f>
        <v>3318</v>
      </c>
      <c r="BE5194" t="str">
        <f t="shared" si="896"/>
        <v>re</v>
      </c>
      <c r="BF5194">
        <f>COUNTIFS($BB$1:BB5194,BB5194,$BE$1:BE5194,"re")</f>
        <v>3318</v>
      </c>
      <c r="BG5194" t="str">
        <f t="shared" si="897"/>
        <v>ru3318_</v>
      </c>
      <c r="BH5194" t="str">
        <f t="shared" si="898"/>
        <v>re3318_</v>
      </c>
      <c r="BI5194" t="str">
        <f t="shared" si="899"/>
        <v>_0</v>
      </c>
      <c r="BJ5194" t="str">
        <f t="shared" si="900"/>
        <v>_</v>
      </c>
      <c r="BK5194" t="str">
        <f>IF(ISERROR(MATCH(LEFT(C5194,5)&amp;B5194&amp;"_"&amp;A5194,$BK$1:BK5193,0)),LEFT(C5194,5)&amp;B5194&amp;"_"&amp;A5194,"")</f>
        <v/>
      </c>
      <c r="BL5194">
        <f>COUNTIFS($B$1:B5194,B5194)-COUNTIFS($B$1:B5194,B5194,$BK$1:BK5194,"")</f>
        <v>0</v>
      </c>
      <c r="BM5194" t="str">
        <f t="shared" si="901"/>
        <v/>
      </c>
    </row>
    <row r="5195" spans="51:65" x14ac:dyDescent="0.25">
      <c r="AY5195" t="str">
        <f t="shared" si="891"/>
        <v/>
      </c>
      <c r="AZ5195">
        <f t="shared" si="892"/>
        <v>0</v>
      </c>
      <c r="BA5195" t="str">
        <f t="shared" si="893"/>
        <v>QB</v>
      </c>
      <c r="BB5195" t="str">
        <f t="shared" si="894"/>
        <v>_</v>
      </c>
      <c r="BC5195" t="str">
        <f t="shared" si="895"/>
        <v>ru</v>
      </c>
      <c r="BD5195">
        <f>COUNTIFS($BB$1:BB5195,BB5195,$BC$1:BC5195,"ru")</f>
        <v>3319</v>
      </c>
      <c r="BE5195" t="str">
        <f t="shared" si="896"/>
        <v>re</v>
      </c>
      <c r="BF5195">
        <f>COUNTIFS($BB$1:BB5195,BB5195,$BE$1:BE5195,"re")</f>
        <v>3319</v>
      </c>
      <c r="BG5195" t="str">
        <f t="shared" si="897"/>
        <v>ru3319_</v>
      </c>
      <c r="BH5195" t="str">
        <f t="shared" si="898"/>
        <v>re3319_</v>
      </c>
      <c r="BI5195" t="str">
        <f t="shared" si="899"/>
        <v>_0</v>
      </c>
      <c r="BJ5195" t="str">
        <f t="shared" si="900"/>
        <v>_</v>
      </c>
      <c r="BK5195" t="str">
        <f>IF(ISERROR(MATCH(LEFT(C5195,5)&amp;B5195&amp;"_"&amp;A5195,$BK$1:BK5194,0)),LEFT(C5195,5)&amp;B5195&amp;"_"&amp;A5195,"")</f>
        <v/>
      </c>
      <c r="BL5195">
        <f>COUNTIFS($B$1:B5195,B5195)-COUNTIFS($B$1:B5195,B5195,$BK$1:BK5195,"")</f>
        <v>0</v>
      </c>
      <c r="BM5195" t="str">
        <f t="shared" si="901"/>
        <v/>
      </c>
    </row>
    <row r="5196" spans="51:65" x14ac:dyDescent="0.25">
      <c r="AY5196" t="str">
        <f t="shared" si="891"/>
        <v/>
      </c>
      <c r="AZ5196">
        <f t="shared" si="892"/>
        <v>0</v>
      </c>
      <c r="BA5196" t="str">
        <f t="shared" si="893"/>
        <v>QB</v>
      </c>
      <c r="BB5196" t="str">
        <f t="shared" si="894"/>
        <v>_</v>
      </c>
      <c r="BC5196" t="str">
        <f t="shared" si="895"/>
        <v>ru</v>
      </c>
      <c r="BD5196">
        <f>COUNTIFS($BB$1:BB5196,BB5196,$BC$1:BC5196,"ru")</f>
        <v>3320</v>
      </c>
      <c r="BE5196" t="str">
        <f t="shared" si="896"/>
        <v>re</v>
      </c>
      <c r="BF5196">
        <f>COUNTIFS($BB$1:BB5196,BB5196,$BE$1:BE5196,"re")</f>
        <v>3320</v>
      </c>
      <c r="BG5196" t="str">
        <f t="shared" si="897"/>
        <v>ru3320_</v>
      </c>
      <c r="BH5196" t="str">
        <f t="shared" si="898"/>
        <v>re3320_</v>
      </c>
      <c r="BI5196" t="str">
        <f t="shared" si="899"/>
        <v>_0</v>
      </c>
      <c r="BJ5196" t="str">
        <f t="shared" si="900"/>
        <v>_</v>
      </c>
      <c r="BK5196" t="str">
        <f>IF(ISERROR(MATCH(LEFT(C5196,5)&amp;B5196&amp;"_"&amp;A5196,$BK$1:BK5195,0)),LEFT(C5196,5)&amp;B5196&amp;"_"&amp;A5196,"")</f>
        <v/>
      </c>
      <c r="BL5196">
        <f>COUNTIFS($B$1:B5196,B5196)-COUNTIFS($B$1:B5196,B5196,$BK$1:BK5196,"")</f>
        <v>0</v>
      </c>
      <c r="BM5196" t="str">
        <f t="shared" si="901"/>
        <v/>
      </c>
    </row>
    <row r="5197" spans="51:65" x14ac:dyDescent="0.25">
      <c r="AY5197" t="str">
        <f t="shared" si="891"/>
        <v/>
      </c>
      <c r="AZ5197">
        <f t="shared" si="892"/>
        <v>0</v>
      </c>
      <c r="BA5197" t="str">
        <f t="shared" si="893"/>
        <v>QB</v>
      </c>
      <c r="BB5197" t="str">
        <f t="shared" si="894"/>
        <v>_</v>
      </c>
      <c r="BC5197" t="str">
        <f t="shared" si="895"/>
        <v>ru</v>
      </c>
      <c r="BD5197">
        <f>COUNTIFS($BB$1:BB5197,BB5197,$BC$1:BC5197,"ru")</f>
        <v>3321</v>
      </c>
      <c r="BE5197" t="str">
        <f t="shared" si="896"/>
        <v>re</v>
      </c>
      <c r="BF5197">
        <f>COUNTIFS($BB$1:BB5197,BB5197,$BE$1:BE5197,"re")</f>
        <v>3321</v>
      </c>
      <c r="BG5197" t="str">
        <f t="shared" si="897"/>
        <v>ru3321_</v>
      </c>
      <c r="BH5197" t="str">
        <f t="shared" si="898"/>
        <v>re3321_</v>
      </c>
      <c r="BI5197" t="str">
        <f t="shared" si="899"/>
        <v>_0</v>
      </c>
      <c r="BJ5197" t="str">
        <f t="shared" si="900"/>
        <v>_</v>
      </c>
      <c r="BK5197" t="str">
        <f>IF(ISERROR(MATCH(LEFT(C5197,5)&amp;B5197&amp;"_"&amp;A5197,$BK$1:BK5196,0)),LEFT(C5197,5)&amp;B5197&amp;"_"&amp;A5197,"")</f>
        <v/>
      </c>
      <c r="BL5197">
        <f>COUNTIFS($B$1:B5197,B5197)-COUNTIFS($B$1:B5197,B5197,$BK$1:BK5197,"")</f>
        <v>0</v>
      </c>
      <c r="BM5197" t="str">
        <f t="shared" si="901"/>
        <v/>
      </c>
    </row>
    <row r="5198" spans="51:65" x14ac:dyDescent="0.25">
      <c r="AY5198" t="str">
        <f t="shared" si="891"/>
        <v/>
      </c>
      <c r="AZ5198">
        <f t="shared" si="892"/>
        <v>0</v>
      </c>
      <c r="BA5198" t="str">
        <f t="shared" si="893"/>
        <v>QB</v>
      </c>
      <c r="BB5198" t="str">
        <f t="shared" si="894"/>
        <v>_</v>
      </c>
      <c r="BC5198" t="str">
        <f t="shared" si="895"/>
        <v>ru</v>
      </c>
      <c r="BD5198">
        <f>COUNTIFS($BB$1:BB5198,BB5198,$BC$1:BC5198,"ru")</f>
        <v>3322</v>
      </c>
      <c r="BE5198" t="str">
        <f t="shared" si="896"/>
        <v>re</v>
      </c>
      <c r="BF5198">
        <f>COUNTIFS($BB$1:BB5198,BB5198,$BE$1:BE5198,"re")</f>
        <v>3322</v>
      </c>
      <c r="BG5198" t="str">
        <f t="shared" si="897"/>
        <v>ru3322_</v>
      </c>
      <c r="BH5198" t="str">
        <f t="shared" si="898"/>
        <v>re3322_</v>
      </c>
      <c r="BI5198" t="str">
        <f t="shared" si="899"/>
        <v>_0</v>
      </c>
      <c r="BJ5198" t="str">
        <f t="shared" si="900"/>
        <v>_</v>
      </c>
      <c r="BK5198" t="str">
        <f>IF(ISERROR(MATCH(LEFT(C5198,5)&amp;B5198&amp;"_"&amp;A5198,$BK$1:BK5197,0)),LEFT(C5198,5)&amp;B5198&amp;"_"&amp;A5198,"")</f>
        <v/>
      </c>
      <c r="BL5198">
        <f>COUNTIFS($B$1:B5198,B5198)-COUNTIFS($B$1:B5198,B5198,$BK$1:BK5198,"")</f>
        <v>0</v>
      </c>
      <c r="BM5198" t="str">
        <f t="shared" si="901"/>
        <v/>
      </c>
    </row>
    <row r="5199" spans="51:65" x14ac:dyDescent="0.25">
      <c r="AY5199" t="str">
        <f t="shared" si="891"/>
        <v/>
      </c>
      <c r="AZ5199">
        <f t="shared" si="892"/>
        <v>0</v>
      </c>
      <c r="BA5199" t="str">
        <f t="shared" si="893"/>
        <v>QB</v>
      </c>
      <c r="BB5199" t="str">
        <f t="shared" si="894"/>
        <v>_</v>
      </c>
      <c r="BC5199" t="str">
        <f t="shared" si="895"/>
        <v>ru</v>
      </c>
      <c r="BD5199">
        <f>COUNTIFS($BB$1:BB5199,BB5199,$BC$1:BC5199,"ru")</f>
        <v>3323</v>
      </c>
      <c r="BE5199" t="str">
        <f t="shared" si="896"/>
        <v>re</v>
      </c>
      <c r="BF5199">
        <f>COUNTIFS($BB$1:BB5199,BB5199,$BE$1:BE5199,"re")</f>
        <v>3323</v>
      </c>
      <c r="BG5199" t="str">
        <f t="shared" si="897"/>
        <v>ru3323_</v>
      </c>
      <c r="BH5199" t="str">
        <f t="shared" si="898"/>
        <v>re3323_</v>
      </c>
      <c r="BI5199" t="str">
        <f t="shared" si="899"/>
        <v>_0</v>
      </c>
      <c r="BJ5199" t="str">
        <f t="shared" si="900"/>
        <v>_</v>
      </c>
      <c r="BK5199" t="str">
        <f>IF(ISERROR(MATCH(LEFT(C5199,5)&amp;B5199&amp;"_"&amp;A5199,$BK$1:BK5198,0)),LEFT(C5199,5)&amp;B5199&amp;"_"&amp;A5199,"")</f>
        <v/>
      </c>
      <c r="BL5199">
        <f>COUNTIFS($B$1:B5199,B5199)-COUNTIFS($B$1:B5199,B5199,$BK$1:BK5199,"")</f>
        <v>0</v>
      </c>
      <c r="BM5199" t="str">
        <f t="shared" si="901"/>
        <v/>
      </c>
    </row>
    <row r="5200" spans="51:65" x14ac:dyDescent="0.25">
      <c r="AY5200" t="str">
        <f t="shared" si="891"/>
        <v/>
      </c>
      <c r="AZ5200">
        <f t="shared" si="892"/>
        <v>0</v>
      </c>
      <c r="BA5200" t="str">
        <f t="shared" si="893"/>
        <v>QB</v>
      </c>
      <c r="BB5200" t="str">
        <f t="shared" si="894"/>
        <v>_</v>
      </c>
      <c r="BC5200" t="str">
        <f t="shared" si="895"/>
        <v>ru</v>
      </c>
      <c r="BD5200">
        <f>COUNTIFS($BB$1:BB5200,BB5200,$BC$1:BC5200,"ru")</f>
        <v>3324</v>
      </c>
      <c r="BE5200" t="str">
        <f t="shared" si="896"/>
        <v>re</v>
      </c>
      <c r="BF5200">
        <f>COUNTIFS($BB$1:BB5200,BB5200,$BE$1:BE5200,"re")</f>
        <v>3324</v>
      </c>
      <c r="BG5200" t="str">
        <f t="shared" si="897"/>
        <v>ru3324_</v>
      </c>
      <c r="BH5200" t="str">
        <f t="shared" si="898"/>
        <v>re3324_</v>
      </c>
      <c r="BI5200" t="str">
        <f t="shared" si="899"/>
        <v>_0</v>
      </c>
      <c r="BJ5200" t="str">
        <f t="shared" si="900"/>
        <v>_</v>
      </c>
      <c r="BK5200" t="str">
        <f>IF(ISERROR(MATCH(LEFT(C5200,5)&amp;B5200&amp;"_"&amp;A5200,$BK$1:BK5199,0)),LEFT(C5200,5)&amp;B5200&amp;"_"&amp;A5200,"")</f>
        <v/>
      </c>
      <c r="BL5200">
        <f>COUNTIFS($B$1:B5200,B5200)-COUNTIFS($B$1:B5200,B5200,$BK$1:BK5200,"")</f>
        <v>0</v>
      </c>
      <c r="BM5200" t="str">
        <f t="shared" si="901"/>
        <v/>
      </c>
    </row>
    <row r="5201" spans="51:65" x14ac:dyDescent="0.25">
      <c r="AY5201" t="str">
        <f t="shared" si="891"/>
        <v/>
      </c>
      <c r="AZ5201">
        <f t="shared" si="892"/>
        <v>0</v>
      </c>
      <c r="BA5201" t="str">
        <f t="shared" si="893"/>
        <v>QB</v>
      </c>
      <c r="BB5201" t="str">
        <f t="shared" si="894"/>
        <v>_</v>
      </c>
      <c r="BC5201" t="str">
        <f t="shared" si="895"/>
        <v>ru</v>
      </c>
      <c r="BD5201">
        <f>COUNTIFS($BB$1:BB5201,BB5201,$BC$1:BC5201,"ru")</f>
        <v>3325</v>
      </c>
      <c r="BE5201" t="str">
        <f t="shared" si="896"/>
        <v>re</v>
      </c>
      <c r="BF5201">
        <f>COUNTIFS($BB$1:BB5201,BB5201,$BE$1:BE5201,"re")</f>
        <v>3325</v>
      </c>
      <c r="BG5201" t="str">
        <f t="shared" si="897"/>
        <v>ru3325_</v>
      </c>
      <c r="BH5201" t="str">
        <f t="shared" si="898"/>
        <v>re3325_</v>
      </c>
      <c r="BI5201" t="str">
        <f t="shared" si="899"/>
        <v>_0</v>
      </c>
      <c r="BJ5201" t="str">
        <f t="shared" si="900"/>
        <v>_</v>
      </c>
      <c r="BK5201" t="str">
        <f>IF(ISERROR(MATCH(LEFT(C5201,5)&amp;B5201&amp;"_"&amp;A5201,$BK$1:BK5200,0)),LEFT(C5201,5)&amp;B5201&amp;"_"&amp;A5201,"")</f>
        <v/>
      </c>
      <c r="BL5201">
        <f>COUNTIFS($B$1:B5201,B5201)-COUNTIFS($B$1:B5201,B5201,$BK$1:BK5201,"")</f>
        <v>0</v>
      </c>
      <c r="BM5201" t="str">
        <f t="shared" si="901"/>
        <v/>
      </c>
    </row>
    <row r="5202" spans="51:65" x14ac:dyDescent="0.25">
      <c r="AY5202" t="str">
        <f t="shared" si="891"/>
        <v/>
      </c>
      <c r="AZ5202">
        <f t="shared" si="892"/>
        <v>0</v>
      </c>
      <c r="BA5202" t="str">
        <f t="shared" si="893"/>
        <v>QB</v>
      </c>
      <c r="BB5202" t="str">
        <f t="shared" si="894"/>
        <v>_</v>
      </c>
      <c r="BC5202" t="str">
        <f t="shared" si="895"/>
        <v>ru</v>
      </c>
      <c r="BD5202">
        <f>COUNTIFS($BB$1:BB5202,BB5202,$BC$1:BC5202,"ru")</f>
        <v>3326</v>
      </c>
      <c r="BE5202" t="str">
        <f t="shared" si="896"/>
        <v>re</v>
      </c>
      <c r="BF5202">
        <f>COUNTIFS($BB$1:BB5202,BB5202,$BE$1:BE5202,"re")</f>
        <v>3326</v>
      </c>
      <c r="BG5202" t="str">
        <f t="shared" si="897"/>
        <v>ru3326_</v>
      </c>
      <c r="BH5202" t="str">
        <f t="shared" si="898"/>
        <v>re3326_</v>
      </c>
      <c r="BI5202" t="str">
        <f t="shared" si="899"/>
        <v>_0</v>
      </c>
      <c r="BJ5202" t="str">
        <f t="shared" si="900"/>
        <v>_</v>
      </c>
      <c r="BK5202" t="str">
        <f>IF(ISERROR(MATCH(LEFT(C5202,5)&amp;B5202&amp;"_"&amp;A5202,$BK$1:BK5201,0)),LEFT(C5202,5)&amp;B5202&amp;"_"&amp;A5202,"")</f>
        <v/>
      </c>
      <c r="BL5202">
        <f>COUNTIFS($B$1:B5202,B5202)-COUNTIFS($B$1:B5202,B5202,$BK$1:BK5202,"")</f>
        <v>0</v>
      </c>
      <c r="BM5202" t="str">
        <f t="shared" si="901"/>
        <v/>
      </c>
    </row>
    <row r="5203" spans="51:65" x14ac:dyDescent="0.25">
      <c r="AY5203" t="str">
        <f t="shared" si="891"/>
        <v/>
      </c>
      <c r="AZ5203">
        <f t="shared" si="892"/>
        <v>0</v>
      </c>
      <c r="BA5203" t="str">
        <f t="shared" si="893"/>
        <v>QB</v>
      </c>
      <c r="BB5203" t="str">
        <f t="shared" si="894"/>
        <v>_</v>
      </c>
      <c r="BC5203" t="str">
        <f t="shared" si="895"/>
        <v>ru</v>
      </c>
      <c r="BD5203">
        <f>COUNTIFS($BB$1:BB5203,BB5203,$BC$1:BC5203,"ru")</f>
        <v>3327</v>
      </c>
      <c r="BE5203" t="str">
        <f t="shared" si="896"/>
        <v>re</v>
      </c>
      <c r="BF5203">
        <f>COUNTIFS($BB$1:BB5203,BB5203,$BE$1:BE5203,"re")</f>
        <v>3327</v>
      </c>
      <c r="BG5203" t="str">
        <f t="shared" si="897"/>
        <v>ru3327_</v>
      </c>
      <c r="BH5203" t="str">
        <f t="shared" si="898"/>
        <v>re3327_</v>
      </c>
      <c r="BI5203" t="str">
        <f t="shared" si="899"/>
        <v>_0</v>
      </c>
      <c r="BJ5203" t="str">
        <f t="shared" si="900"/>
        <v>_</v>
      </c>
      <c r="BK5203" t="str">
        <f>IF(ISERROR(MATCH(LEFT(C5203,5)&amp;B5203&amp;"_"&amp;A5203,$BK$1:BK5202,0)),LEFT(C5203,5)&amp;B5203&amp;"_"&amp;A5203,"")</f>
        <v/>
      </c>
      <c r="BL5203">
        <f>COUNTIFS($B$1:B5203,B5203)-COUNTIFS($B$1:B5203,B5203,$BK$1:BK5203,"")</f>
        <v>0</v>
      </c>
      <c r="BM5203" t="str">
        <f t="shared" si="901"/>
        <v/>
      </c>
    </row>
    <row r="5204" spans="51:65" x14ac:dyDescent="0.25">
      <c r="AY5204" t="str">
        <f t="shared" si="891"/>
        <v/>
      </c>
      <c r="AZ5204">
        <f t="shared" si="892"/>
        <v>0</v>
      </c>
      <c r="BA5204" t="str">
        <f t="shared" si="893"/>
        <v>QB</v>
      </c>
      <c r="BB5204" t="str">
        <f t="shared" si="894"/>
        <v>_</v>
      </c>
      <c r="BC5204" t="str">
        <f t="shared" si="895"/>
        <v>ru</v>
      </c>
      <c r="BD5204">
        <f>COUNTIFS($BB$1:BB5204,BB5204,$BC$1:BC5204,"ru")</f>
        <v>3328</v>
      </c>
      <c r="BE5204" t="str">
        <f t="shared" si="896"/>
        <v>re</v>
      </c>
      <c r="BF5204">
        <f>COUNTIFS($BB$1:BB5204,BB5204,$BE$1:BE5204,"re")</f>
        <v>3328</v>
      </c>
      <c r="BG5204" t="str">
        <f t="shared" si="897"/>
        <v>ru3328_</v>
      </c>
      <c r="BH5204" t="str">
        <f t="shared" si="898"/>
        <v>re3328_</v>
      </c>
      <c r="BI5204" t="str">
        <f t="shared" si="899"/>
        <v>_0</v>
      </c>
      <c r="BJ5204" t="str">
        <f t="shared" si="900"/>
        <v>_</v>
      </c>
      <c r="BK5204" t="str">
        <f>IF(ISERROR(MATCH(LEFT(C5204,5)&amp;B5204&amp;"_"&amp;A5204,$BK$1:BK5203,0)),LEFT(C5204,5)&amp;B5204&amp;"_"&amp;A5204,"")</f>
        <v/>
      </c>
      <c r="BL5204">
        <f>COUNTIFS($B$1:B5204,B5204)-COUNTIFS($B$1:B5204,B5204,$BK$1:BK5204,"")</f>
        <v>0</v>
      </c>
      <c r="BM5204" t="str">
        <f t="shared" si="90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56B03-736F-4F8D-916A-63FD8FB38319}">
  <sheetPr codeName="Sheet2">
    <tabColor theme="5"/>
  </sheetPr>
  <dimension ref="B2:CB106"/>
  <sheetViews>
    <sheetView showGridLines="0" zoomScale="85" zoomScaleNormal="85" workbookViewId="0">
      <selection activeCell="W12" sqref="A12:XFD12"/>
    </sheetView>
  </sheetViews>
  <sheetFormatPr defaultRowHeight="15" x14ac:dyDescent="0.25"/>
  <cols>
    <col min="1" max="1" width="1.5703125" customWidth="1"/>
    <col min="2" max="3" width="5.140625" customWidth="1"/>
    <col min="4" max="20" width="3.140625" style="3" bestFit="1" customWidth="1"/>
    <col min="21" max="21" width="1.5703125" style="8" customWidth="1"/>
    <col min="22" max="22" width="5.140625" bestFit="1" customWidth="1"/>
    <col min="23" max="23" width="6.7109375" style="2" customWidth="1"/>
    <col min="24" max="40" width="4.140625" bestFit="1" customWidth="1"/>
    <col min="41" max="41" width="1.5703125" customWidth="1"/>
    <col min="42" max="42" width="5.140625" bestFit="1" customWidth="1"/>
    <col min="43" max="43" width="6.7109375" customWidth="1"/>
    <col min="44" max="60" width="4.140625" bestFit="1" customWidth="1"/>
    <col min="61" max="61" width="1.5703125" customWidth="1"/>
    <col min="62" max="63" width="5.140625" bestFit="1" customWidth="1"/>
    <col min="64" max="80" width="3.28515625" customWidth="1"/>
    <col min="81" max="81" width="2.140625" customWidth="1"/>
    <col min="82" max="82" width="5.140625" bestFit="1" customWidth="1"/>
    <col min="83" max="83" width="6.7109375" customWidth="1"/>
    <col min="84" max="100" width="4.140625" bestFit="1" customWidth="1"/>
  </cols>
  <sheetData>
    <row r="2" spans="2:60" x14ac:dyDescent="0.25">
      <c r="B2" s="11" t="s">
        <v>336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3"/>
      <c r="U2" s="5"/>
      <c r="V2" s="4" t="s">
        <v>332</v>
      </c>
      <c r="W2" s="29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P2" s="4" t="s">
        <v>333</v>
      </c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</row>
    <row r="3" spans="2:60" s="3" customFormat="1" x14ac:dyDescent="0.25">
      <c r="B3" s="14"/>
      <c r="C3" s="15">
        <v>2021</v>
      </c>
      <c r="D3" s="15">
        <v>1</v>
      </c>
      <c r="E3" s="15">
        <v>2</v>
      </c>
      <c r="F3" s="15">
        <v>3</v>
      </c>
      <c r="G3" s="15">
        <v>4</v>
      </c>
      <c r="H3" s="15">
        <v>5</v>
      </c>
      <c r="I3" s="15">
        <v>6</v>
      </c>
      <c r="J3" s="15">
        <v>7</v>
      </c>
      <c r="K3" s="15">
        <v>8</v>
      </c>
      <c r="L3" s="15">
        <v>9</v>
      </c>
      <c r="M3" s="15">
        <v>10</v>
      </c>
      <c r="N3" s="15">
        <v>11</v>
      </c>
      <c r="O3" s="15">
        <v>12</v>
      </c>
      <c r="P3" s="15">
        <v>13</v>
      </c>
      <c r="Q3" s="15">
        <v>14</v>
      </c>
      <c r="R3" s="15">
        <v>15</v>
      </c>
      <c r="S3" s="15">
        <v>16</v>
      </c>
      <c r="T3" s="16">
        <v>17</v>
      </c>
      <c r="U3" s="6"/>
      <c r="V3" s="14"/>
      <c r="W3" s="72">
        <f>$C$3</f>
        <v>2021</v>
      </c>
      <c r="X3" s="15">
        <v>1</v>
      </c>
      <c r="Y3" s="15">
        <v>2</v>
      </c>
      <c r="Z3" s="15">
        <v>3</v>
      </c>
      <c r="AA3" s="15">
        <v>4</v>
      </c>
      <c r="AB3" s="15">
        <v>5</v>
      </c>
      <c r="AC3" s="15">
        <v>6</v>
      </c>
      <c r="AD3" s="15">
        <v>7</v>
      </c>
      <c r="AE3" s="15">
        <v>8</v>
      </c>
      <c r="AF3" s="15">
        <v>9</v>
      </c>
      <c r="AG3" s="15">
        <v>10</v>
      </c>
      <c r="AH3" s="15">
        <v>11</v>
      </c>
      <c r="AI3" s="15">
        <v>12</v>
      </c>
      <c r="AJ3" s="15">
        <v>13</v>
      </c>
      <c r="AK3" s="15">
        <v>14</v>
      </c>
      <c r="AL3" s="15">
        <v>15</v>
      </c>
      <c r="AM3" s="15">
        <v>16</v>
      </c>
      <c r="AN3" s="16">
        <v>17</v>
      </c>
      <c r="AP3" s="14"/>
      <c r="AQ3" s="72">
        <f>$C$3</f>
        <v>2021</v>
      </c>
      <c r="AR3" s="15">
        <v>1</v>
      </c>
      <c r="AS3" s="15">
        <v>2</v>
      </c>
      <c r="AT3" s="15">
        <v>3</v>
      </c>
      <c r="AU3" s="15">
        <v>4</v>
      </c>
      <c r="AV3" s="15">
        <v>5</v>
      </c>
      <c r="AW3" s="15">
        <v>6</v>
      </c>
      <c r="AX3" s="15">
        <v>7</v>
      </c>
      <c r="AY3" s="15">
        <v>8</v>
      </c>
      <c r="AZ3" s="15">
        <v>9</v>
      </c>
      <c r="BA3" s="15">
        <v>10</v>
      </c>
      <c r="BB3" s="15">
        <v>11</v>
      </c>
      <c r="BC3" s="15">
        <v>12</v>
      </c>
      <c r="BD3" s="15">
        <v>13</v>
      </c>
      <c r="BE3" s="15">
        <v>14</v>
      </c>
      <c r="BF3" s="15">
        <v>15</v>
      </c>
      <c r="BG3" s="15">
        <v>16</v>
      </c>
      <c r="BH3" s="16">
        <v>17</v>
      </c>
    </row>
    <row r="4" spans="2:60" x14ac:dyDescent="0.25">
      <c r="B4" s="17" t="s">
        <v>62</v>
      </c>
      <c r="C4" s="17">
        <f>SUM(D4:T4)</f>
        <v>332</v>
      </c>
      <c r="D4" s="20">
        <f>IFERROR(D40+D75,"")</f>
        <v>54</v>
      </c>
      <c r="E4" s="21">
        <f t="shared" ref="E4:T4" si="0">IFERROR(E40+E75,"")</f>
        <v>50</v>
      </c>
      <c r="F4" s="21">
        <f t="shared" si="0"/>
        <v>58</v>
      </c>
      <c r="G4" s="21">
        <f t="shared" si="0"/>
        <v>64</v>
      </c>
      <c r="H4" s="21">
        <f t="shared" si="0"/>
        <v>49</v>
      </c>
      <c r="I4" s="21">
        <f t="shared" si="0"/>
        <v>57</v>
      </c>
      <c r="J4" s="21" t="str">
        <f t="shared" si="0"/>
        <v/>
      </c>
      <c r="K4" s="21" t="str">
        <f t="shared" si="0"/>
        <v/>
      </c>
      <c r="L4" s="21" t="str">
        <f t="shared" si="0"/>
        <v/>
      </c>
      <c r="M4" s="21" t="str">
        <f t="shared" si="0"/>
        <v/>
      </c>
      <c r="N4" s="21" t="str">
        <f t="shared" si="0"/>
        <v/>
      </c>
      <c r="O4" s="21" t="str">
        <f t="shared" si="0"/>
        <v/>
      </c>
      <c r="P4" s="21" t="str">
        <f t="shared" si="0"/>
        <v/>
      </c>
      <c r="Q4" s="21" t="str">
        <f t="shared" si="0"/>
        <v/>
      </c>
      <c r="R4" s="21" t="str">
        <f t="shared" si="0"/>
        <v/>
      </c>
      <c r="S4" s="21" t="str">
        <f t="shared" si="0"/>
        <v/>
      </c>
      <c r="T4" s="22" t="str">
        <f t="shared" si="0"/>
        <v/>
      </c>
      <c r="U4" s="6"/>
      <c r="V4" s="17" t="s">
        <v>62</v>
      </c>
      <c r="W4" s="30">
        <f>SUM(X4:AN4)</f>
        <v>2418</v>
      </c>
      <c r="X4" s="20">
        <f>IFERROR(INDEX('wk paste'!$AP:$AP,MATCH($W$3&amp;"_"&amp;TEXT(X$3,"00")&amp;"_"&amp;$V4,'wk paste'!$AY:$AY,0)),"")</f>
        <v>416</v>
      </c>
      <c r="Y4" s="21">
        <f>IFERROR(INDEX('wk paste'!$AP:$AP,MATCH($W$3&amp;"_"&amp;TEXT(Y$3,"00")&amp;"_"&amp;$V4,'wk paste'!$AY:$AY,0)),"")</f>
        <v>474</v>
      </c>
      <c r="Z4" s="21">
        <f>IFERROR(INDEX('wk paste'!$AP:$AP,MATCH($W$3&amp;"_"&amp;TEXT(Z$3,"00")&amp;"_"&amp;$V4,'wk paste'!$AY:$AY,0)),"")</f>
        <v>407</v>
      </c>
      <c r="AA4" s="21">
        <f>IFERROR(INDEX('wk paste'!$AP:$AP,MATCH($W$3&amp;"_"&amp;TEXT(AA$3,"00")&amp;"_"&amp;$V4,'wk paste'!$AY:$AY,0)),"")</f>
        <v>465</v>
      </c>
      <c r="AB4" s="21">
        <f>IFERROR(INDEX('wk paste'!$AP:$AP,MATCH($W$3&amp;"_"&amp;TEXT(AB$3,"00")&amp;"_"&amp;$V4,'wk paste'!$AY:$AY,0)),"")</f>
        <v>304</v>
      </c>
      <c r="AC4" s="21">
        <f>IFERROR(INDEX('wk paste'!$AP:$AP,MATCH($W$3&amp;"_"&amp;TEXT(AC$3,"00")&amp;"_"&amp;$V4,'wk paste'!$AY:$AY,0)),"")</f>
        <v>352</v>
      </c>
      <c r="AD4" s="21" t="str">
        <f>IFERROR(INDEX('wk paste'!$AP:$AP,MATCH($W$3&amp;"_"&amp;TEXT(AD$3,"00")&amp;"_"&amp;$V4,'wk paste'!$AY:$AY,0)),"")</f>
        <v/>
      </c>
      <c r="AE4" s="21" t="str">
        <f>IFERROR(INDEX('wk paste'!$AP:$AP,MATCH($W$3&amp;"_"&amp;TEXT(AE$3,"00")&amp;"_"&amp;$V4,'wk paste'!$AY:$AY,0)),"")</f>
        <v/>
      </c>
      <c r="AF4" s="21" t="str">
        <f>IFERROR(INDEX('wk paste'!$AP:$AP,MATCH($W$3&amp;"_"&amp;TEXT(AF$3,"00")&amp;"_"&amp;$V4,'wk paste'!$AY:$AY,0)),"")</f>
        <v/>
      </c>
      <c r="AG4" s="21" t="str">
        <f>IFERROR(INDEX('wk paste'!$AP:$AP,MATCH($W$3&amp;"_"&amp;TEXT(AG$3,"00")&amp;"_"&amp;$V4,'wk paste'!$AY:$AY,0)),"")</f>
        <v/>
      </c>
      <c r="AH4" s="21" t="str">
        <f>IFERROR(INDEX('wk paste'!$AP:$AP,MATCH($W$3&amp;"_"&amp;TEXT(AH$3,"00")&amp;"_"&amp;$V4,'wk paste'!$AY:$AY,0)),"")</f>
        <v/>
      </c>
      <c r="AI4" s="21" t="str">
        <f>IFERROR(INDEX('wk paste'!$AP:$AP,MATCH($W$3&amp;"_"&amp;TEXT(AI$3,"00")&amp;"_"&amp;$V4,'wk paste'!$AY:$AY,0)),"")</f>
        <v/>
      </c>
      <c r="AJ4" s="21" t="str">
        <f>IFERROR(INDEX('wk paste'!$AP:$AP,MATCH($W$3&amp;"_"&amp;TEXT(AJ$3,"00")&amp;"_"&amp;$V4,'wk paste'!$AY:$AY,0)),"")</f>
        <v/>
      </c>
      <c r="AK4" s="21" t="str">
        <f>IFERROR(INDEX('wk paste'!$AP:$AP,MATCH($W$3&amp;"_"&amp;TEXT(AK$3,"00")&amp;"_"&amp;$V4,'wk paste'!$AY:$AY,0)),"")</f>
        <v/>
      </c>
      <c r="AL4" s="21" t="str">
        <f>IFERROR(INDEX('wk paste'!$AP:$AP,MATCH($W$3&amp;"_"&amp;TEXT(AL$3,"00")&amp;"_"&amp;$V4,'wk paste'!$AY:$AY,0)),"")</f>
        <v/>
      </c>
      <c r="AM4" s="21" t="str">
        <f>IFERROR(INDEX('wk paste'!$AP:$AP,MATCH($W$3&amp;"_"&amp;TEXT(AM$3,"00")&amp;"_"&amp;$V4,'wk paste'!$AY:$AY,0)),"")</f>
        <v/>
      </c>
      <c r="AN4" s="22" t="str">
        <f>IFERROR(INDEX('wk paste'!$AP:$AP,MATCH($W$3&amp;"_"&amp;TEXT(AN$3,"00")&amp;"_"&amp;$V4,'wk paste'!$AY:$AY,0)),"")</f>
        <v/>
      </c>
      <c r="AP4" s="17" t="s">
        <v>62</v>
      </c>
      <c r="AQ4" s="17">
        <f>SUM(AR4:BH4)</f>
        <v>24</v>
      </c>
      <c r="AR4" s="20">
        <f>IFERROR(INDEX('wk paste'!$AQ:$AQ,MATCH($W$3&amp;"_"&amp;TEXT(AR$3,"00")&amp;"_"&amp;$V4,'wk paste'!$AY:$AY,0)),"")</f>
        <v>5</v>
      </c>
      <c r="AS4" s="21">
        <f>IFERROR(INDEX('wk paste'!$AQ:$AQ,MATCH($W$3&amp;"_"&amp;TEXT(AS$3,"00")&amp;"_"&amp;$V4,'wk paste'!$AY:$AY,0)),"")</f>
        <v>5</v>
      </c>
      <c r="AT4" s="21">
        <f>IFERROR(INDEX('wk paste'!$AQ:$AQ,MATCH($W$3&amp;"_"&amp;TEXT(AT$3,"00")&amp;"_"&amp;$V4,'wk paste'!$AY:$AY,0)),"")</f>
        <v>4</v>
      </c>
      <c r="AU4" s="21">
        <f>IFERROR(INDEX('wk paste'!$AQ:$AQ,MATCH($W$3&amp;"_"&amp;TEXT(AU$3,"00")&amp;"_"&amp;$V4,'wk paste'!$AY:$AY,0)),"")</f>
        <v>4</v>
      </c>
      <c r="AV4" s="21">
        <f>IFERROR(INDEX('wk paste'!$AQ:$AQ,MATCH($W$3&amp;"_"&amp;TEXT(AV$3,"00")&amp;"_"&amp;$V4,'wk paste'!$AY:$AY,0)),"")</f>
        <v>2</v>
      </c>
      <c r="AW4" s="21">
        <f>IFERROR(INDEX('wk paste'!$AQ:$AQ,MATCH($W$3&amp;"_"&amp;TEXT(AW$3,"00")&amp;"_"&amp;$V4,'wk paste'!$AY:$AY,0)),"")</f>
        <v>4</v>
      </c>
      <c r="AX4" s="21" t="str">
        <f>IFERROR(INDEX('wk paste'!$AQ:$AQ,MATCH($W$3&amp;"_"&amp;TEXT(AX$3,"00")&amp;"_"&amp;$V4,'wk paste'!$AY:$AY,0)),"")</f>
        <v/>
      </c>
      <c r="AY4" s="21" t="str">
        <f>IFERROR(INDEX('wk paste'!$AQ:$AQ,MATCH($W$3&amp;"_"&amp;TEXT(AY$3,"00")&amp;"_"&amp;$V4,'wk paste'!$AY:$AY,0)),"")</f>
        <v/>
      </c>
      <c r="AZ4" s="21" t="str">
        <f>IFERROR(INDEX('wk paste'!$AQ:$AQ,MATCH($W$3&amp;"_"&amp;TEXT(AZ$3,"00")&amp;"_"&amp;$V4,'wk paste'!$AY:$AY,0)),"")</f>
        <v/>
      </c>
      <c r="BA4" s="21" t="str">
        <f>IFERROR(INDEX('wk paste'!$AQ:$AQ,MATCH($W$3&amp;"_"&amp;TEXT(BA$3,"00")&amp;"_"&amp;$V4,'wk paste'!$AY:$AY,0)),"")</f>
        <v/>
      </c>
      <c r="BB4" s="21" t="str">
        <f>IFERROR(INDEX('wk paste'!$AQ:$AQ,MATCH($W$3&amp;"_"&amp;TEXT(BB$3,"00")&amp;"_"&amp;$V4,'wk paste'!$AY:$AY,0)),"")</f>
        <v/>
      </c>
      <c r="BC4" s="21" t="str">
        <f>IFERROR(INDEX('wk paste'!$AQ:$AQ,MATCH($W$3&amp;"_"&amp;TEXT(BC$3,"00")&amp;"_"&amp;$V4,'wk paste'!$AY:$AY,0)),"")</f>
        <v/>
      </c>
      <c r="BD4" s="21" t="str">
        <f>IFERROR(INDEX('wk paste'!$AQ:$AQ,MATCH($W$3&amp;"_"&amp;TEXT(BD$3,"00")&amp;"_"&amp;$V4,'wk paste'!$AY:$AY,0)),"")</f>
        <v/>
      </c>
      <c r="BE4" s="21" t="str">
        <f>IFERROR(INDEX('wk paste'!$AQ:$AQ,MATCH($W$3&amp;"_"&amp;TEXT(BE$3,"00")&amp;"_"&amp;$V4,'wk paste'!$AY:$AY,0)),"")</f>
        <v/>
      </c>
      <c r="BF4" s="21" t="str">
        <f>IFERROR(INDEX('wk paste'!$AQ:$AQ,MATCH($W$3&amp;"_"&amp;TEXT(BF$3,"00")&amp;"_"&amp;$V4,'wk paste'!$AY:$AY,0)),"")</f>
        <v/>
      </c>
      <c r="BG4" s="21" t="str">
        <f>IFERROR(INDEX('wk paste'!$AQ:$AQ,MATCH($W$3&amp;"_"&amp;TEXT(BG$3,"00")&amp;"_"&amp;$V4,'wk paste'!$AY:$AY,0)),"")</f>
        <v/>
      </c>
      <c r="BH4" s="22" t="str">
        <f>IFERROR(INDEX('wk paste'!$AQ:$AQ,MATCH($W$3&amp;"_"&amp;TEXT(BH$3,"00")&amp;"_"&amp;$V4,'wk paste'!$AY:$AY,0)),"")</f>
        <v/>
      </c>
    </row>
    <row r="5" spans="2:60" x14ac:dyDescent="0.25">
      <c r="B5" s="18" t="s">
        <v>56</v>
      </c>
      <c r="C5" s="18">
        <f t="shared" ref="C5:C35" si="1">SUM(D5:T5)</f>
        <v>265</v>
      </c>
      <c r="D5" s="23">
        <f t="shared" ref="D5:T5" si="2">IFERROR(D41+D76,"")</f>
        <v>47</v>
      </c>
      <c r="E5" s="24">
        <f t="shared" si="2"/>
        <v>56</v>
      </c>
      <c r="F5" s="24">
        <f t="shared" si="2"/>
        <v>47</v>
      </c>
      <c r="G5" s="24">
        <f t="shared" si="2"/>
        <v>53</v>
      </c>
      <c r="H5" s="24">
        <f t="shared" si="2"/>
        <v>62</v>
      </c>
      <c r="I5" s="24" t="str">
        <f t="shared" si="2"/>
        <v/>
      </c>
      <c r="J5" s="24" t="str">
        <f t="shared" si="2"/>
        <v/>
      </c>
      <c r="K5" s="24" t="str">
        <f t="shared" si="2"/>
        <v/>
      </c>
      <c r="L5" s="24" t="str">
        <f t="shared" si="2"/>
        <v/>
      </c>
      <c r="M5" s="24" t="str">
        <f t="shared" si="2"/>
        <v/>
      </c>
      <c r="N5" s="24" t="str">
        <f t="shared" si="2"/>
        <v/>
      </c>
      <c r="O5" s="24" t="str">
        <f t="shared" si="2"/>
        <v/>
      </c>
      <c r="P5" s="24" t="str">
        <f t="shared" si="2"/>
        <v/>
      </c>
      <c r="Q5" s="24" t="str">
        <f t="shared" si="2"/>
        <v/>
      </c>
      <c r="R5" s="24" t="str">
        <f t="shared" si="2"/>
        <v/>
      </c>
      <c r="S5" s="24" t="str">
        <f t="shared" si="2"/>
        <v/>
      </c>
      <c r="T5" s="25" t="str">
        <f t="shared" si="2"/>
        <v/>
      </c>
      <c r="U5" s="6"/>
      <c r="V5" s="18" t="s">
        <v>56</v>
      </c>
      <c r="W5" s="31">
        <f t="shared" ref="W5:W35" si="3">SUM(X5:AN5)</f>
        <v>1730</v>
      </c>
      <c r="X5" s="23">
        <f>IFERROR(INDEX('wk paste'!$AP:$AP,MATCH($W$3&amp;"_"&amp;TEXT(X$3,"00")&amp;"_"&amp;$V5,'wk paste'!$AY:$AY,0)),"")</f>
        <v>260</v>
      </c>
      <c r="Y5" s="24">
        <f>IFERROR(INDEX('wk paste'!$AP:$AP,MATCH($W$3&amp;"_"&amp;TEXT(Y$3,"00")&amp;"_"&amp;$V5,'wk paste'!$AY:$AY,0)),"")</f>
        <v>350</v>
      </c>
      <c r="Z5" s="24">
        <f>IFERROR(INDEX('wk paste'!$AP:$AP,MATCH($W$3&amp;"_"&amp;TEXT(Z$3,"00")&amp;"_"&amp;$V5,'wk paste'!$AY:$AY,0)),"")</f>
        <v>296</v>
      </c>
      <c r="AA5" s="24">
        <f>IFERROR(INDEX('wk paste'!$AP:$AP,MATCH($W$3&amp;"_"&amp;TEXT(AA$3,"00")&amp;"_"&amp;$V5,'wk paste'!$AY:$AY,0)),"")</f>
        <v>374</v>
      </c>
      <c r="AB5" s="24">
        <f>IFERROR(INDEX('wk paste'!$AP:$AP,MATCH($W$3&amp;"_"&amp;TEXT(AB$3,"00")&amp;"_"&amp;$V5,'wk paste'!$AY:$AY,0)),"")</f>
        <v>450</v>
      </c>
      <c r="AC5" s="24" t="str">
        <f>IFERROR(INDEX('wk paste'!$AP:$AP,MATCH($W$3&amp;"_"&amp;TEXT(AC$3,"00")&amp;"_"&amp;$V5,'wk paste'!$AY:$AY,0)),"")</f>
        <v/>
      </c>
      <c r="AD5" s="24" t="str">
        <f>IFERROR(INDEX('wk paste'!$AP:$AP,MATCH($W$3&amp;"_"&amp;TEXT(AD$3,"00")&amp;"_"&amp;$V5,'wk paste'!$AY:$AY,0)),"")</f>
        <v/>
      </c>
      <c r="AE5" s="24" t="str">
        <f>IFERROR(INDEX('wk paste'!$AP:$AP,MATCH($W$3&amp;"_"&amp;TEXT(AE$3,"00")&amp;"_"&amp;$V5,'wk paste'!$AY:$AY,0)),"")</f>
        <v/>
      </c>
      <c r="AF5" s="24" t="str">
        <f>IFERROR(INDEX('wk paste'!$AP:$AP,MATCH($W$3&amp;"_"&amp;TEXT(AF$3,"00")&amp;"_"&amp;$V5,'wk paste'!$AY:$AY,0)),"")</f>
        <v/>
      </c>
      <c r="AG5" s="24" t="str">
        <f>IFERROR(INDEX('wk paste'!$AP:$AP,MATCH($W$3&amp;"_"&amp;TEXT(AG$3,"00")&amp;"_"&amp;$V5,'wk paste'!$AY:$AY,0)),"")</f>
        <v/>
      </c>
      <c r="AH5" s="24" t="str">
        <f>IFERROR(INDEX('wk paste'!$AP:$AP,MATCH($W$3&amp;"_"&amp;TEXT(AH$3,"00")&amp;"_"&amp;$V5,'wk paste'!$AY:$AY,0)),"")</f>
        <v/>
      </c>
      <c r="AI5" s="24" t="str">
        <f>IFERROR(INDEX('wk paste'!$AP:$AP,MATCH($W$3&amp;"_"&amp;TEXT(AI$3,"00")&amp;"_"&amp;$V5,'wk paste'!$AY:$AY,0)),"")</f>
        <v/>
      </c>
      <c r="AJ5" s="24" t="str">
        <f>IFERROR(INDEX('wk paste'!$AP:$AP,MATCH($W$3&amp;"_"&amp;TEXT(AJ$3,"00")&amp;"_"&amp;$V5,'wk paste'!$AY:$AY,0)),"")</f>
        <v/>
      </c>
      <c r="AK5" s="24" t="str">
        <f>IFERROR(INDEX('wk paste'!$AP:$AP,MATCH($W$3&amp;"_"&amp;TEXT(AK$3,"00")&amp;"_"&amp;$V5,'wk paste'!$AY:$AY,0)),"")</f>
        <v/>
      </c>
      <c r="AL5" s="24" t="str">
        <f>IFERROR(INDEX('wk paste'!$AP:$AP,MATCH($W$3&amp;"_"&amp;TEXT(AL$3,"00")&amp;"_"&amp;$V5,'wk paste'!$AY:$AY,0)),"")</f>
        <v/>
      </c>
      <c r="AM5" s="24" t="str">
        <f>IFERROR(INDEX('wk paste'!$AP:$AP,MATCH($W$3&amp;"_"&amp;TEXT(AM$3,"00")&amp;"_"&amp;$V5,'wk paste'!$AY:$AY,0)),"")</f>
        <v/>
      </c>
      <c r="AN5" s="25" t="str">
        <f>IFERROR(INDEX('wk paste'!$AP:$AP,MATCH($W$3&amp;"_"&amp;TEXT(AN$3,"00")&amp;"_"&amp;$V5,'wk paste'!$AY:$AY,0)),"")</f>
        <v/>
      </c>
      <c r="AP5" s="18" t="s">
        <v>56</v>
      </c>
      <c r="AQ5" s="18">
        <f t="shared" ref="AQ5:AQ35" si="4">SUM(AR5:BH5)</f>
        <v>14</v>
      </c>
      <c r="AR5" s="23">
        <f>IFERROR(INDEX('wk paste'!$AQ:$AQ,MATCH($W$3&amp;"_"&amp;TEXT(AR$3,"00")&amp;"_"&amp;$V5,'wk paste'!$AY:$AY,0)),"")</f>
        <v>0</v>
      </c>
      <c r="AS5" s="24">
        <f>IFERROR(INDEX('wk paste'!$AQ:$AQ,MATCH($W$3&amp;"_"&amp;TEXT(AS$3,"00")&amp;"_"&amp;$V5,'wk paste'!$AY:$AY,0)),"")</f>
        <v>5</v>
      </c>
      <c r="AT5" s="24">
        <f>IFERROR(INDEX('wk paste'!$AQ:$AQ,MATCH($W$3&amp;"_"&amp;TEXT(AT$3,"00")&amp;"_"&amp;$V5,'wk paste'!$AY:$AY,0)),"")</f>
        <v>2</v>
      </c>
      <c r="AU5" s="24">
        <f>IFERROR(INDEX('wk paste'!$AQ:$AQ,MATCH($W$3&amp;"_"&amp;TEXT(AU$3,"00")&amp;"_"&amp;$V5,'wk paste'!$AY:$AY,0)),"")</f>
        <v>4</v>
      </c>
      <c r="AV5" s="24">
        <f>IFERROR(INDEX('wk paste'!$AQ:$AQ,MATCH($W$3&amp;"_"&amp;TEXT(AV$3,"00")&amp;"_"&amp;$V5,'wk paste'!$AY:$AY,0)),"")</f>
        <v>3</v>
      </c>
      <c r="AW5" s="24" t="str">
        <f>IFERROR(INDEX('wk paste'!$AQ:$AQ,MATCH($W$3&amp;"_"&amp;TEXT(AW$3,"00")&amp;"_"&amp;$V5,'wk paste'!$AY:$AY,0)),"")</f>
        <v/>
      </c>
      <c r="AX5" s="24" t="str">
        <f>IFERROR(INDEX('wk paste'!$AQ:$AQ,MATCH($W$3&amp;"_"&amp;TEXT(AX$3,"00")&amp;"_"&amp;$V5,'wk paste'!$AY:$AY,0)),"")</f>
        <v/>
      </c>
      <c r="AY5" s="24" t="str">
        <f>IFERROR(INDEX('wk paste'!$AQ:$AQ,MATCH($W$3&amp;"_"&amp;TEXT(AY$3,"00")&amp;"_"&amp;$V5,'wk paste'!$AY:$AY,0)),"")</f>
        <v/>
      </c>
      <c r="AZ5" s="24" t="str">
        <f>IFERROR(INDEX('wk paste'!$AQ:$AQ,MATCH($W$3&amp;"_"&amp;TEXT(AZ$3,"00")&amp;"_"&amp;$V5,'wk paste'!$AY:$AY,0)),"")</f>
        <v/>
      </c>
      <c r="BA5" s="24" t="str">
        <f>IFERROR(INDEX('wk paste'!$AQ:$AQ,MATCH($W$3&amp;"_"&amp;TEXT(BA$3,"00")&amp;"_"&amp;$V5,'wk paste'!$AY:$AY,0)),"")</f>
        <v/>
      </c>
      <c r="BB5" s="24" t="str">
        <f>IFERROR(INDEX('wk paste'!$AQ:$AQ,MATCH($W$3&amp;"_"&amp;TEXT(BB$3,"00")&amp;"_"&amp;$V5,'wk paste'!$AY:$AY,0)),"")</f>
        <v/>
      </c>
      <c r="BC5" s="24" t="str">
        <f>IFERROR(INDEX('wk paste'!$AQ:$AQ,MATCH($W$3&amp;"_"&amp;TEXT(BC$3,"00")&amp;"_"&amp;$V5,'wk paste'!$AY:$AY,0)),"")</f>
        <v/>
      </c>
      <c r="BD5" s="24" t="str">
        <f>IFERROR(INDEX('wk paste'!$AQ:$AQ,MATCH($W$3&amp;"_"&amp;TEXT(BD$3,"00")&amp;"_"&amp;$V5,'wk paste'!$AY:$AY,0)),"")</f>
        <v/>
      </c>
      <c r="BE5" s="24" t="str">
        <f>IFERROR(INDEX('wk paste'!$AQ:$AQ,MATCH($W$3&amp;"_"&amp;TEXT(BE$3,"00")&amp;"_"&amp;$V5,'wk paste'!$AY:$AY,0)),"")</f>
        <v/>
      </c>
      <c r="BF5" s="24" t="str">
        <f>IFERROR(INDEX('wk paste'!$AQ:$AQ,MATCH($W$3&amp;"_"&amp;TEXT(BF$3,"00")&amp;"_"&amp;$V5,'wk paste'!$AY:$AY,0)),"")</f>
        <v/>
      </c>
      <c r="BG5" s="24" t="str">
        <f>IFERROR(INDEX('wk paste'!$AQ:$AQ,MATCH($W$3&amp;"_"&amp;TEXT(BG$3,"00")&amp;"_"&amp;$V5,'wk paste'!$AY:$AY,0)),"")</f>
        <v/>
      </c>
      <c r="BH5" s="25" t="str">
        <f>IFERROR(INDEX('wk paste'!$AQ:$AQ,MATCH($W$3&amp;"_"&amp;TEXT(BH$3,"00")&amp;"_"&amp;$V5,'wk paste'!$AY:$AY,0)),"")</f>
        <v/>
      </c>
    </row>
    <row r="6" spans="2:60" x14ac:dyDescent="0.25">
      <c r="B6" s="18" t="s">
        <v>108</v>
      </c>
      <c r="C6" s="18">
        <f t="shared" si="1"/>
        <v>322</v>
      </c>
      <c r="D6" s="23">
        <f t="shared" ref="D6:T6" si="5">IFERROR(D42+D77,"")</f>
        <v>53</v>
      </c>
      <c r="E6" s="24">
        <f t="shared" si="5"/>
        <v>59</v>
      </c>
      <c r="F6" s="24">
        <f t="shared" si="5"/>
        <v>38</v>
      </c>
      <c r="G6" s="24">
        <f t="shared" si="5"/>
        <v>52</v>
      </c>
      <c r="H6" s="24">
        <f t="shared" si="5"/>
        <v>63</v>
      </c>
      <c r="I6" s="24">
        <f t="shared" si="5"/>
        <v>57</v>
      </c>
      <c r="J6" s="24" t="str">
        <f t="shared" si="5"/>
        <v/>
      </c>
      <c r="K6" s="24" t="str">
        <f t="shared" si="5"/>
        <v/>
      </c>
      <c r="L6" s="24" t="str">
        <f t="shared" si="5"/>
        <v/>
      </c>
      <c r="M6" s="24" t="str">
        <f t="shared" si="5"/>
        <v/>
      </c>
      <c r="N6" s="24" t="str">
        <f t="shared" si="5"/>
        <v/>
      </c>
      <c r="O6" s="24" t="str">
        <f t="shared" si="5"/>
        <v/>
      </c>
      <c r="P6" s="24" t="str">
        <f t="shared" si="5"/>
        <v/>
      </c>
      <c r="Q6" s="24" t="str">
        <f t="shared" si="5"/>
        <v/>
      </c>
      <c r="R6" s="24" t="str">
        <f t="shared" si="5"/>
        <v/>
      </c>
      <c r="S6" s="24" t="str">
        <f t="shared" si="5"/>
        <v/>
      </c>
      <c r="T6" s="25" t="str">
        <f t="shared" si="5"/>
        <v/>
      </c>
      <c r="U6" s="6"/>
      <c r="V6" s="18" t="s">
        <v>108</v>
      </c>
      <c r="W6" s="31">
        <f t="shared" si="3"/>
        <v>2534</v>
      </c>
      <c r="X6" s="23">
        <f>IFERROR(INDEX('wk paste'!$AP:$AP,MATCH($W$3&amp;"_"&amp;TEXT(X$3,"00")&amp;"_"&amp;$V6,'wk paste'!$AY:$AY,0)),"")</f>
        <v>406</v>
      </c>
      <c r="Y6" s="24">
        <f>IFERROR(INDEX('wk paste'!$AP:$AP,MATCH($W$3&amp;"_"&amp;TEXT(Y$3,"00")&amp;"_"&amp;$V6,'wk paste'!$AY:$AY,0)),"")</f>
        <v>481</v>
      </c>
      <c r="Z6" s="24">
        <f>IFERROR(INDEX('wk paste'!$AP:$AP,MATCH($W$3&amp;"_"&amp;TEXT(Z$3,"00")&amp;"_"&amp;$V6,'wk paste'!$AY:$AY,0)),"")</f>
        <v>387</v>
      </c>
      <c r="AA6" s="24">
        <f>IFERROR(INDEX('wk paste'!$AP:$AP,MATCH($W$3&amp;"_"&amp;TEXT(AA$3,"00")&amp;"_"&amp;$V6,'wk paste'!$AY:$AY,0)),"")</f>
        <v>406</v>
      </c>
      <c r="AB6" s="24">
        <f>IFERROR(INDEX('wk paste'!$AP:$AP,MATCH($W$3&amp;"_"&amp;TEXT(AB$3,"00")&amp;"_"&amp;$V6,'wk paste'!$AY:$AY,0)),"")</f>
        <v>527</v>
      </c>
      <c r="AC6" s="24">
        <f>IFERROR(INDEX('wk paste'!$AP:$AP,MATCH($W$3&amp;"_"&amp;TEXT(AC$3,"00")&amp;"_"&amp;$V6,'wk paste'!$AY:$AY,0)),"")</f>
        <v>327</v>
      </c>
      <c r="AD6" s="24" t="str">
        <f>IFERROR(INDEX('wk paste'!$AP:$AP,MATCH($W$3&amp;"_"&amp;TEXT(AD$3,"00")&amp;"_"&amp;$V6,'wk paste'!$AY:$AY,0)),"")</f>
        <v/>
      </c>
      <c r="AE6" s="24" t="str">
        <f>IFERROR(INDEX('wk paste'!$AP:$AP,MATCH($W$3&amp;"_"&amp;TEXT(AE$3,"00")&amp;"_"&amp;$V6,'wk paste'!$AY:$AY,0)),"")</f>
        <v/>
      </c>
      <c r="AF6" s="24" t="str">
        <f>IFERROR(INDEX('wk paste'!$AP:$AP,MATCH($W$3&amp;"_"&amp;TEXT(AF$3,"00")&amp;"_"&amp;$V6,'wk paste'!$AY:$AY,0)),"")</f>
        <v/>
      </c>
      <c r="AG6" s="24" t="str">
        <f>IFERROR(INDEX('wk paste'!$AP:$AP,MATCH($W$3&amp;"_"&amp;TEXT(AG$3,"00")&amp;"_"&amp;$V6,'wk paste'!$AY:$AY,0)),"")</f>
        <v/>
      </c>
      <c r="AH6" s="24" t="str">
        <f>IFERROR(INDEX('wk paste'!$AP:$AP,MATCH($W$3&amp;"_"&amp;TEXT(AH$3,"00")&amp;"_"&amp;$V6,'wk paste'!$AY:$AY,0)),"")</f>
        <v/>
      </c>
      <c r="AI6" s="24" t="str">
        <f>IFERROR(INDEX('wk paste'!$AP:$AP,MATCH($W$3&amp;"_"&amp;TEXT(AI$3,"00")&amp;"_"&amp;$V6,'wk paste'!$AY:$AY,0)),"")</f>
        <v/>
      </c>
      <c r="AJ6" s="24" t="str">
        <f>IFERROR(INDEX('wk paste'!$AP:$AP,MATCH($W$3&amp;"_"&amp;TEXT(AJ$3,"00")&amp;"_"&amp;$V6,'wk paste'!$AY:$AY,0)),"")</f>
        <v/>
      </c>
      <c r="AK6" s="24" t="str">
        <f>IFERROR(INDEX('wk paste'!$AP:$AP,MATCH($W$3&amp;"_"&amp;TEXT(AK$3,"00")&amp;"_"&amp;$V6,'wk paste'!$AY:$AY,0)),"")</f>
        <v/>
      </c>
      <c r="AL6" s="24" t="str">
        <f>IFERROR(INDEX('wk paste'!$AP:$AP,MATCH($W$3&amp;"_"&amp;TEXT(AL$3,"00")&amp;"_"&amp;$V6,'wk paste'!$AY:$AY,0)),"")</f>
        <v/>
      </c>
      <c r="AM6" s="24" t="str">
        <f>IFERROR(INDEX('wk paste'!$AP:$AP,MATCH($W$3&amp;"_"&amp;TEXT(AM$3,"00")&amp;"_"&amp;$V6,'wk paste'!$AY:$AY,0)),"")</f>
        <v/>
      </c>
      <c r="AN6" s="25" t="str">
        <f>IFERROR(INDEX('wk paste'!$AP:$AP,MATCH($W$3&amp;"_"&amp;TEXT(AN$3,"00")&amp;"_"&amp;$V6,'wk paste'!$AY:$AY,0)),"")</f>
        <v/>
      </c>
      <c r="AP6" s="18" t="s">
        <v>108</v>
      </c>
      <c r="AQ6" s="18">
        <f t="shared" si="4"/>
        <v>20</v>
      </c>
      <c r="AR6" s="23">
        <f>IFERROR(INDEX('wk paste'!$AQ:$AQ,MATCH($W$3&amp;"_"&amp;TEXT(AR$3,"00")&amp;"_"&amp;$V6,'wk paste'!$AY:$AY,0)),"")</f>
        <v>3</v>
      </c>
      <c r="AS6" s="24">
        <f>IFERROR(INDEX('wk paste'!$AQ:$AQ,MATCH($W$3&amp;"_"&amp;TEXT(AS$3,"00")&amp;"_"&amp;$V6,'wk paste'!$AY:$AY,0)),"")</f>
        <v>6</v>
      </c>
      <c r="AT6" s="24">
        <f>IFERROR(INDEX('wk paste'!$AQ:$AQ,MATCH($W$3&amp;"_"&amp;TEXT(AT$3,"00")&amp;"_"&amp;$V6,'wk paste'!$AY:$AY,0)),"")</f>
        <v>1</v>
      </c>
      <c r="AU6" s="24">
        <f>IFERROR(INDEX('wk paste'!$AQ:$AQ,MATCH($W$3&amp;"_"&amp;TEXT(AU$3,"00")&amp;"_"&amp;$V6,'wk paste'!$AY:$AY,0)),"")</f>
        <v>2</v>
      </c>
      <c r="AV6" s="24">
        <f>IFERROR(INDEX('wk paste'!$AQ:$AQ,MATCH($W$3&amp;"_"&amp;TEXT(AV$3,"00")&amp;"_"&amp;$V6,'wk paste'!$AY:$AY,0)),"")</f>
        <v>4</v>
      </c>
      <c r="AW6" s="24">
        <f>IFERROR(INDEX('wk paste'!$AQ:$AQ,MATCH($W$3&amp;"_"&amp;TEXT(AW$3,"00")&amp;"_"&amp;$V6,'wk paste'!$AY:$AY,0)),"")</f>
        <v>4</v>
      </c>
      <c r="AX6" s="24" t="str">
        <f>IFERROR(INDEX('wk paste'!$AQ:$AQ,MATCH($W$3&amp;"_"&amp;TEXT(AX$3,"00")&amp;"_"&amp;$V6,'wk paste'!$AY:$AY,0)),"")</f>
        <v/>
      </c>
      <c r="AY6" s="24" t="str">
        <f>IFERROR(INDEX('wk paste'!$AQ:$AQ,MATCH($W$3&amp;"_"&amp;TEXT(AY$3,"00")&amp;"_"&amp;$V6,'wk paste'!$AY:$AY,0)),"")</f>
        <v/>
      </c>
      <c r="AZ6" s="24" t="str">
        <f>IFERROR(INDEX('wk paste'!$AQ:$AQ,MATCH($W$3&amp;"_"&amp;TEXT(AZ$3,"00")&amp;"_"&amp;$V6,'wk paste'!$AY:$AY,0)),"")</f>
        <v/>
      </c>
      <c r="BA6" s="24" t="str">
        <f>IFERROR(INDEX('wk paste'!$AQ:$AQ,MATCH($W$3&amp;"_"&amp;TEXT(BA$3,"00")&amp;"_"&amp;$V6,'wk paste'!$AY:$AY,0)),"")</f>
        <v/>
      </c>
      <c r="BB6" s="24" t="str">
        <f>IFERROR(INDEX('wk paste'!$AQ:$AQ,MATCH($W$3&amp;"_"&amp;TEXT(BB$3,"00")&amp;"_"&amp;$V6,'wk paste'!$AY:$AY,0)),"")</f>
        <v/>
      </c>
      <c r="BC6" s="24" t="str">
        <f>IFERROR(INDEX('wk paste'!$AQ:$AQ,MATCH($W$3&amp;"_"&amp;TEXT(BC$3,"00")&amp;"_"&amp;$V6,'wk paste'!$AY:$AY,0)),"")</f>
        <v/>
      </c>
      <c r="BD6" s="24" t="str">
        <f>IFERROR(INDEX('wk paste'!$AQ:$AQ,MATCH($W$3&amp;"_"&amp;TEXT(BD$3,"00")&amp;"_"&amp;$V6,'wk paste'!$AY:$AY,0)),"")</f>
        <v/>
      </c>
      <c r="BE6" s="24" t="str">
        <f>IFERROR(INDEX('wk paste'!$AQ:$AQ,MATCH($W$3&amp;"_"&amp;TEXT(BE$3,"00")&amp;"_"&amp;$V6,'wk paste'!$AY:$AY,0)),"")</f>
        <v/>
      </c>
      <c r="BF6" s="24" t="str">
        <f>IFERROR(INDEX('wk paste'!$AQ:$AQ,MATCH($W$3&amp;"_"&amp;TEXT(BF$3,"00")&amp;"_"&amp;$V6,'wk paste'!$AY:$AY,0)),"")</f>
        <v/>
      </c>
      <c r="BG6" s="24" t="str">
        <f>IFERROR(INDEX('wk paste'!$AQ:$AQ,MATCH($W$3&amp;"_"&amp;TEXT(BG$3,"00")&amp;"_"&amp;$V6,'wk paste'!$AY:$AY,0)),"")</f>
        <v/>
      </c>
      <c r="BH6" s="25" t="str">
        <f>IFERROR(INDEX('wk paste'!$AQ:$AQ,MATCH($W$3&amp;"_"&amp;TEXT(BH$3,"00")&amp;"_"&amp;$V6,'wk paste'!$AY:$AY,0)),"")</f>
        <v/>
      </c>
    </row>
    <row r="7" spans="2:60" x14ac:dyDescent="0.25">
      <c r="B7" s="18" t="s">
        <v>58</v>
      </c>
      <c r="C7" s="18">
        <f t="shared" si="1"/>
        <v>330</v>
      </c>
      <c r="D7" s="23">
        <f t="shared" ref="D7:T7" si="6">IFERROR(D43+D78,"")</f>
        <v>55</v>
      </c>
      <c r="E7" s="24">
        <f t="shared" si="6"/>
        <v>47</v>
      </c>
      <c r="F7" s="24">
        <f t="shared" si="6"/>
        <v>66</v>
      </c>
      <c r="G7" s="24">
        <f t="shared" si="6"/>
        <v>61</v>
      </c>
      <c r="H7" s="24">
        <f t="shared" si="6"/>
        <v>43</v>
      </c>
      <c r="I7" s="24">
        <f t="shared" si="6"/>
        <v>58</v>
      </c>
      <c r="J7" s="24" t="str">
        <f t="shared" si="6"/>
        <v/>
      </c>
      <c r="K7" s="24" t="str">
        <f t="shared" si="6"/>
        <v/>
      </c>
      <c r="L7" s="24" t="str">
        <f t="shared" si="6"/>
        <v/>
      </c>
      <c r="M7" s="24" t="str">
        <f t="shared" si="6"/>
        <v/>
      </c>
      <c r="N7" s="24" t="str">
        <f t="shared" si="6"/>
        <v/>
      </c>
      <c r="O7" s="24" t="str">
        <f t="shared" si="6"/>
        <v/>
      </c>
      <c r="P7" s="24" t="str">
        <f t="shared" si="6"/>
        <v/>
      </c>
      <c r="Q7" s="24" t="str">
        <f t="shared" si="6"/>
        <v/>
      </c>
      <c r="R7" s="24" t="str">
        <f t="shared" si="6"/>
        <v/>
      </c>
      <c r="S7" s="24" t="str">
        <f t="shared" si="6"/>
        <v/>
      </c>
      <c r="T7" s="25" t="str">
        <f t="shared" si="6"/>
        <v/>
      </c>
      <c r="U7" s="6"/>
      <c r="V7" s="18" t="s">
        <v>58</v>
      </c>
      <c r="W7" s="31">
        <f t="shared" si="3"/>
        <v>2471</v>
      </c>
      <c r="X7" s="23">
        <f>IFERROR(INDEX('wk paste'!$AP:$AP,MATCH($W$3&amp;"_"&amp;TEXT(X$3,"00")&amp;"_"&amp;$V7,'wk paste'!$AY:$AY,0)),"")</f>
        <v>371</v>
      </c>
      <c r="Y7" s="24">
        <f>IFERROR(INDEX('wk paste'!$AP:$AP,MATCH($W$3&amp;"_"&amp;TEXT(Y$3,"00")&amp;"_"&amp;$V7,'wk paste'!$AY:$AY,0)),"")</f>
        <v>314</v>
      </c>
      <c r="Z7" s="24">
        <f>IFERROR(INDEX('wk paste'!$AP:$AP,MATCH($W$3&amp;"_"&amp;TEXT(Z$3,"00")&amp;"_"&amp;$V7,'wk paste'!$AY:$AY,0)),"")</f>
        <v>481</v>
      </c>
      <c r="AA7" s="24">
        <f>IFERROR(INDEX('wk paste'!$AP:$AP,MATCH($W$3&amp;"_"&amp;TEXT(AA$3,"00")&amp;"_"&amp;$V7,'wk paste'!$AY:$AY,0)),"")</f>
        <v>450</v>
      </c>
      <c r="AB7" s="24">
        <f>IFERROR(INDEX('wk paste'!$AP:$AP,MATCH($W$3&amp;"_"&amp;TEXT(AB$3,"00")&amp;"_"&amp;$V7,'wk paste'!$AY:$AY,0)),"")</f>
        <v>436</v>
      </c>
      <c r="AC7" s="24">
        <f>IFERROR(INDEX('wk paste'!$AP:$AP,MATCH($W$3&amp;"_"&amp;TEXT(AC$3,"00")&amp;"_"&amp;$V7,'wk paste'!$AY:$AY,0)),"")</f>
        <v>419</v>
      </c>
      <c r="AD7" s="24" t="str">
        <f>IFERROR(INDEX('wk paste'!$AP:$AP,MATCH($W$3&amp;"_"&amp;TEXT(AD$3,"00")&amp;"_"&amp;$V7,'wk paste'!$AY:$AY,0)),"")</f>
        <v/>
      </c>
      <c r="AE7" s="24" t="str">
        <f>IFERROR(INDEX('wk paste'!$AP:$AP,MATCH($W$3&amp;"_"&amp;TEXT(AE$3,"00")&amp;"_"&amp;$V7,'wk paste'!$AY:$AY,0)),"")</f>
        <v/>
      </c>
      <c r="AF7" s="24" t="str">
        <f>IFERROR(INDEX('wk paste'!$AP:$AP,MATCH($W$3&amp;"_"&amp;TEXT(AF$3,"00")&amp;"_"&amp;$V7,'wk paste'!$AY:$AY,0)),"")</f>
        <v/>
      </c>
      <c r="AG7" s="24" t="str">
        <f>IFERROR(INDEX('wk paste'!$AP:$AP,MATCH($W$3&amp;"_"&amp;TEXT(AG$3,"00")&amp;"_"&amp;$V7,'wk paste'!$AY:$AY,0)),"")</f>
        <v/>
      </c>
      <c r="AH7" s="24" t="str">
        <f>IFERROR(INDEX('wk paste'!$AP:$AP,MATCH($W$3&amp;"_"&amp;TEXT(AH$3,"00")&amp;"_"&amp;$V7,'wk paste'!$AY:$AY,0)),"")</f>
        <v/>
      </c>
      <c r="AI7" s="24" t="str">
        <f>IFERROR(INDEX('wk paste'!$AP:$AP,MATCH($W$3&amp;"_"&amp;TEXT(AI$3,"00")&amp;"_"&amp;$V7,'wk paste'!$AY:$AY,0)),"")</f>
        <v/>
      </c>
      <c r="AJ7" s="24" t="str">
        <f>IFERROR(INDEX('wk paste'!$AP:$AP,MATCH($W$3&amp;"_"&amp;TEXT(AJ$3,"00")&amp;"_"&amp;$V7,'wk paste'!$AY:$AY,0)),"")</f>
        <v/>
      </c>
      <c r="AK7" s="24" t="str">
        <f>IFERROR(INDEX('wk paste'!$AP:$AP,MATCH($W$3&amp;"_"&amp;TEXT(AK$3,"00")&amp;"_"&amp;$V7,'wk paste'!$AY:$AY,0)),"")</f>
        <v/>
      </c>
      <c r="AL7" s="24" t="str">
        <f>IFERROR(INDEX('wk paste'!$AP:$AP,MATCH($W$3&amp;"_"&amp;TEXT(AL$3,"00")&amp;"_"&amp;$V7,'wk paste'!$AY:$AY,0)),"")</f>
        <v/>
      </c>
      <c r="AM7" s="24" t="str">
        <f>IFERROR(INDEX('wk paste'!$AP:$AP,MATCH($W$3&amp;"_"&amp;TEXT(AM$3,"00")&amp;"_"&amp;$V7,'wk paste'!$AY:$AY,0)),"")</f>
        <v/>
      </c>
      <c r="AN7" s="25" t="str">
        <f>IFERROR(INDEX('wk paste'!$AP:$AP,MATCH($W$3&amp;"_"&amp;TEXT(AN$3,"00")&amp;"_"&amp;$V7,'wk paste'!$AY:$AY,0)),"")</f>
        <v/>
      </c>
      <c r="AP7" s="18" t="s">
        <v>58</v>
      </c>
      <c r="AQ7" s="18">
        <f t="shared" si="4"/>
        <v>23</v>
      </c>
      <c r="AR7" s="23">
        <f>IFERROR(INDEX('wk paste'!$AQ:$AQ,MATCH($W$3&amp;"_"&amp;TEXT(AR$3,"00")&amp;"_"&amp;$V7,'wk paste'!$AY:$AY,0)),"")</f>
        <v>2</v>
      </c>
      <c r="AS7" s="24">
        <f>IFERROR(INDEX('wk paste'!$AQ:$AQ,MATCH($W$3&amp;"_"&amp;TEXT(AS$3,"00")&amp;"_"&amp;$V7,'wk paste'!$AY:$AY,0)),"")</f>
        <v>5</v>
      </c>
      <c r="AT7" s="24">
        <f>IFERROR(INDEX('wk paste'!$AQ:$AQ,MATCH($W$3&amp;"_"&amp;TEXT(AT$3,"00")&amp;"_"&amp;$V7,'wk paste'!$AY:$AY,0)),"")</f>
        <v>5</v>
      </c>
      <c r="AU7" s="24">
        <f>IFERROR(INDEX('wk paste'!$AQ:$AQ,MATCH($W$3&amp;"_"&amp;TEXT(AU$3,"00")&amp;"_"&amp;$V7,'wk paste'!$AY:$AY,0)),"")</f>
        <v>4</v>
      </c>
      <c r="AV7" s="24">
        <f>IFERROR(INDEX('wk paste'!$AQ:$AQ,MATCH($W$3&amp;"_"&amp;TEXT(AV$3,"00")&amp;"_"&amp;$V7,'wk paste'!$AY:$AY,0)),"")</f>
        <v>4</v>
      </c>
      <c r="AW7" s="24">
        <f>IFERROR(INDEX('wk paste'!$AQ:$AQ,MATCH($W$3&amp;"_"&amp;TEXT(AW$3,"00")&amp;"_"&amp;$V7,'wk paste'!$AY:$AY,0)),"")</f>
        <v>3</v>
      </c>
      <c r="AX7" s="24" t="str">
        <f>IFERROR(INDEX('wk paste'!$AQ:$AQ,MATCH($W$3&amp;"_"&amp;TEXT(AX$3,"00")&amp;"_"&amp;$V7,'wk paste'!$AY:$AY,0)),"")</f>
        <v/>
      </c>
      <c r="AY7" s="24" t="str">
        <f>IFERROR(INDEX('wk paste'!$AQ:$AQ,MATCH($W$3&amp;"_"&amp;TEXT(AY$3,"00")&amp;"_"&amp;$V7,'wk paste'!$AY:$AY,0)),"")</f>
        <v/>
      </c>
      <c r="AZ7" s="24" t="str">
        <f>IFERROR(INDEX('wk paste'!$AQ:$AQ,MATCH($W$3&amp;"_"&amp;TEXT(AZ$3,"00")&amp;"_"&amp;$V7,'wk paste'!$AY:$AY,0)),"")</f>
        <v/>
      </c>
      <c r="BA7" s="24" t="str">
        <f>IFERROR(INDEX('wk paste'!$AQ:$AQ,MATCH($W$3&amp;"_"&amp;TEXT(BA$3,"00")&amp;"_"&amp;$V7,'wk paste'!$AY:$AY,0)),"")</f>
        <v/>
      </c>
      <c r="BB7" s="24" t="str">
        <f>IFERROR(INDEX('wk paste'!$AQ:$AQ,MATCH($W$3&amp;"_"&amp;TEXT(BB$3,"00")&amp;"_"&amp;$V7,'wk paste'!$AY:$AY,0)),"")</f>
        <v/>
      </c>
      <c r="BC7" s="24" t="str">
        <f>IFERROR(INDEX('wk paste'!$AQ:$AQ,MATCH($W$3&amp;"_"&amp;TEXT(BC$3,"00")&amp;"_"&amp;$V7,'wk paste'!$AY:$AY,0)),"")</f>
        <v/>
      </c>
      <c r="BD7" s="24" t="str">
        <f>IFERROR(INDEX('wk paste'!$AQ:$AQ,MATCH($W$3&amp;"_"&amp;TEXT(BD$3,"00")&amp;"_"&amp;$V7,'wk paste'!$AY:$AY,0)),"")</f>
        <v/>
      </c>
      <c r="BE7" s="24" t="str">
        <f>IFERROR(INDEX('wk paste'!$AQ:$AQ,MATCH($W$3&amp;"_"&amp;TEXT(BE$3,"00")&amp;"_"&amp;$V7,'wk paste'!$AY:$AY,0)),"")</f>
        <v/>
      </c>
      <c r="BF7" s="24" t="str">
        <f>IFERROR(INDEX('wk paste'!$AQ:$AQ,MATCH($W$3&amp;"_"&amp;TEXT(BF$3,"00")&amp;"_"&amp;$V7,'wk paste'!$AY:$AY,0)),"")</f>
        <v/>
      </c>
      <c r="BG7" s="24" t="str">
        <f>IFERROR(INDEX('wk paste'!$AQ:$AQ,MATCH($W$3&amp;"_"&amp;TEXT(BG$3,"00")&amp;"_"&amp;$V7,'wk paste'!$AY:$AY,0)),"")</f>
        <v/>
      </c>
      <c r="BH7" s="25" t="str">
        <f>IFERROR(INDEX('wk paste'!$AQ:$AQ,MATCH($W$3&amp;"_"&amp;TEXT(BH$3,"00")&amp;"_"&amp;$V7,'wk paste'!$AY:$AY,0)),"")</f>
        <v/>
      </c>
    </row>
    <row r="8" spans="2:60" x14ac:dyDescent="0.25">
      <c r="B8" s="18" t="s">
        <v>83</v>
      </c>
      <c r="C8" s="18">
        <f t="shared" si="1"/>
        <v>307</v>
      </c>
      <c r="D8" s="23">
        <f t="shared" ref="D8:T8" si="7">IFERROR(D44+D79,"")</f>
        <v>51</v>
      </c>
      <c r="E8" s="24">
        <f t="shared" si="7"/>
        <v>59</v>
      </c>
      <c r="F8" s="24">
        <f t="shared" si="7"/>
        <v>56</v>
      </c>
      <c r="G8" s="24">
        <f t="shared" si="7"/>
        <v>50</v>
      </c>
      <c r="H8" s="24">
        <f t="shared" si="7"/>
        <v>51</v>
      </c>
      <c r="I8" s="24">
        <f t="shared" si="7"/>
        <v>40</v>
      </c>
      <c r="J8" s="24" t="str">
        <f t="shared" si="7"/>
        <v/>
      </c>
      <c r="K8" s="24" t="str">
        <f t="shared" si="7"/>
        <v/>
      </c>
      <c r="L8" s="24" t="str">
        <f t="shared" si="7"/>
        <v/>
      </c>
      <c r="M8" s="24" t="str">
        <f t="shared" si="7"/>
        <v/>
      </c>
      <c r="N8" s="24" t="str">
        <f t="shared" si="7"/>
        <v/>
      </c>
      <c r="O8" s="24" t="str">
        <f t="shared" si="7"/>
        <v/>
      </c>
      <c r="P8" s="24" t="str">
        <f t="shared" si="7"/>
        <v/>
      </c>
      <c r="Q8" s="24" t="str">
        <f t="shared" si="7"/>
        <v/>
      </c>
      <c r="R8" s="24" t="str">
        <f t="shared" si="7"/>
        <v/>
      </c>
      <c r="S8" s="24" t="str">
        <f t="shared" si="7"/>
        <v/>
      </c>
      <c r="T8" s="25" t="str">
        <f t="shared" si="7"/>
        <v/>
      </c>
      <c r="U8" s="6"/>
      <c r="V8" s="18" t="s">
        <v>83</v>
      </c>
      <c r="W8" s="31">
        <f t="shared" si="3"/>
        <v>2125</v>
      </c>
      <c r="X8" s="23">
        <f>IFERROR(INDEX('wk paste'!$AP:$AP,MATCH($W$3&amp;"_"&amp;TEXT(X$3,"00")&amp;"_"&amp;$V8,'wk paste'!$AY:$AY,0)),"")</f>
        <v>381</v>
      </c>
      <c r="Y8" s="24">
        <f>IFERROR(INDEX('wk paste'!$AP:$AP,MATCH($W$3&amp;"_"&amp;TEXT(Y$3,"00")&amp;"_"&amp;$V8,'wk paste'!$AY:$AY,0)),"")</f>
        <v>383</v>
      </c>
      <c r="Z8" s="24">
        <f>IFERROR(INDEX('wk paste'!$AP:$AP,MATCH($W$3&amp;"_"&amp;TEXT(Z$3,"00")&amp;"_"&amp;$V8,'wk paste'!$AY:$AY,0)),"")</f>
        <v>407</v>
      </c>
      <c r="AA8" s="24">
        <f>IFERROR(INDEX('wk paste'!$AP:$AP,MATCH($W$3&amp;"_"&amp;TEXT(AA$3,"00")&amp;"_"&amp;$V8,'wk paste'!$AY:$AY,0)),"")</f>
        <v>379</v>
      </c>
      <c r="AB8" s="24">
        <f>IFERROR(INDEX('wk paste'!$AP:$AP,MATCH($W$3&amp;"_"&amp;TEXT(AB$3,"00")&amp;"_"&amp;$V8,'wk paste'!$AY:$AY,0)),"")</f>
        <v>267</v>
      </c>
      <c r="AC8" s="24">
        <f>IFERROR(INDEX('wk paste'!$AP:$AP,MATCH($W$3&amp;"_"&amp;TEXT(AC$3,"00")&amp;"_"&amp;$V8,'wk paste'!$AY:$AY,0)),"")</f>
        <v>308</v>
      </c>
      <c r="AD8" s="24" t="str">
        <f>IFERROR(INDEX('wk paste'!$AP:$AP,MATCH($W$3&amp;"_"&amp;TEXT(AD$3,"00")&amp;"_"&amp;$V8,'wk paste'!$AY:$AY,0)),"")</f>
        <v/>
      </c>
      <c r="AE8" s="24" t="str">
        <f>IFERROR(INDEX('wk paste'!$AP:$AP,MATCH($W$3&amp;"_"&amp;TEXT(AE$3,"00")&amp;"_"&amp;$V8,'wk paste'!$AY:$AY,0)),"")</f>
        <v/>
      </c>
      <c r="AF8" s="24" t="str">
        <f>IFERROR(INDEX('wk paste'!$AP:$AP,MATCH($W$3&amp;"_"&amp;TEXT(AF$3,"00")&amp;"_"&amp;$V8,'wk paste'!$AY:$AY,0)),"")</f>
        <v/>
      </c>
      <c r="AG8" s="24" t="str">
        <f>IFERROR(INDEX('wk paste'!$AP:$AP,MATCH($W$3&amp;"_"&amp;TEXT(AG$3,"00")&amp;"_"&amp;$V8,'wk paste'!$AY:$AY,0)),"")</f>
        <v/>
      </c>
      <c r="AH8" s="24" t="str">
        <f>IFERROR(INDEX('wk paste'!$AP:$AP,MATCH($W$3&amp;"_"&amp;TEXT(AH$3,"00")&amp;"_"&amp;$V8,'wk paste'!$AY:$AY,0)),"")</f>
        <v/>
      </c>
      <c r="AI8" s="24" t="str">
        <f>IFERROR(INDEX('wk paste'!$AP:$AP,MATCH($W$3&amp;"_"&amp;TEXT(AI$3,"00")&amp;"_"&amp;$V8,'wk paste'!$AY:$AY,0)),"")</f>
        <v/>
      </c>
      <c r="AJ8" s="24" t="str">
        <f>IFERROR(INDEX('wk paste'!$AP:$AP,MATCH($W$3&amp;"_"&amp;TEXT(AJ$3,"00")&amp;"_"&amp;$V8,'wk paste'!$AY:$AY,0)),"")</f>
        <v/>
      </c>
      <c r="AK8" s="24" t="str">
        <f>IFERROR(INDEX('wk paste'!$AP:$AP,MATCH($W$3&amp;"_"&amp;TEXT(AK$3,"00")&amp;"_"&amp;$V8,'wk paste'!$AY:$AY,0)),"")</f>
        <v/>
      </c>
      <c r="AL8" s="24" t="str">
        <f>IFERROR(INDEX('wk paste'!$AP:$AP,MATCH($W$3&amp;"_"&amp;TEXT(AL$3,"00")&amp;"_"&amp;$V8,'wk paste'!$AY:$AY,0)),"")</f>
        <v/>
      </c>
      <c r="AM8" s="24" t="str">
        <f>IFERROR(INDEX('wk paste'!$AP:$AP,MATCH($W$3&amp;"_"&amp;TEXT(AM$3,"00")&amp;"_"&amp;$V8,'wk paste'!$AY:$AY,0)),"")</f>
        <v/>
      </c>
      <c r="AN8" s="25" t="str">
        <f>IFERROR(INDEX('wk paste'!$AP:$AP,MATCH($W$3&amp;"_"&amp;TEXT(AN$3,"00")&amp;"_"&amp;$V8,'wk paste'!$AY:$AY,0)),"")</f>
        <v/>
      </c>
      <c r="AP8" s="18" t="s">
        <v>83</v>
      </c>
      <c r="AQ8" s="18">
        <f t="shared" si="4"/>
        <v>15</v>
      </c>
      <c r="AR8" s="23">
        <f>IFERROR(INDEX('wk paste'!$AQ:$AQ,MATCH($W$3&amp;"_"&amp;TEXT(AR$3,"00")&amp;"_"&amp;$V8,'wk paste'!$AY:$AY,0)),"")</f>
        <v>2</v>
      </c>
      <c r="AS8" s="24">
        <f>IFERROR(INDEX('wk paste'!$AQ:$AQ,MATCH($W$3&amp;"_"&amp;TEXT(AS$3,"00")&amp;"_"&amp;$V8,'wk paste'!$AY:$AY,0)),"")</f>
        <v>3</v>
      </c>
      <c r="AT8" s="24">
        <f>IFERROR(INDEX('wk paste'!$AQ:$AQ,MATCH($W$3&amp;"_"&amp;TEXT(AT$3,"00")&amp;"_"&amp;$V8,'wk paste'!$AY:$AY,0)),"")</f>
        <v>3</v>
      </c>
      <c r="AU8" s="24">
        <f>IFERROR(INDEX('wk paste'!$AQ:$AQ,MATCH($W$3&amp;"_"&amp;TEXT(AU$3,"00")&amp;"_"&amp;$V8,'wk paste'!$AY:$AY,0)),"")</f>
        <v>4</v>
      </c>
      <c r="AV8" s="24">
        <f>IFERROR(INDEX('wk paste'!$AQ:$AQ,MATCH($W$3&amp;"_"&amp;TEXT(AV$3,"00")&amp;"_"&amp;$V8,'wk paste'!$AY:$AY,0)),"")</f>
        <v>1</v>
      </c>
      <c r="AW8" s="24">
        <f>IFERROR(INDEX('wk paste'!$AQ:$AQ,MATCH($W$3&amp;"_"&amp;TEXT(AW$3,"00")&amp;"_"&amp;$V8,'wk paste'!$AY:$AY,0)),"")</f>
        <v>2</v>
      </c>
      <c r="AX8" s="24" t="str">
        <f>IFERROR(INDEX('wk paste'!$AQ:$AQ,MATCH($W$3&amp;"_"&amp;TEXT(AX$3,"00")&amp;"_"&amp;$V8,'wk paste'!$AY:$AY,0)),"")</f>
        <v/>
      </c>
      <c r="AY8" s="24" t="str">
        <f>IFERROR(INDEX('wk paste'!$AQ:$AQ,MATCH($W$3&amp;"_"&amp;TEXT(AY$3,"00")&amp;"_"&amp;$V8,'wk paste'!$AY:$AY,0)),"")</f>
        <v/>
      </c>
      <c r="AZ8" s="24" t="str">
        <f>IFERROR(INDEX('wk paste'!$AQ:$AQ,MATCH($W$3&amp;"_"&amp;TEXT(AZ$3,"00")&amp;"_"&amp;$V8,'wk paste'!$AY:$AY,0)),"")</f>
        <v/>
      </c>
      <c r="BA8" s="24" t="str">
        <f>IFERROR(INDEX('wk paste'!$AQ:$AQ,MATCH($W$3&amp;"_"&amp;TEXT(BA$3,"00")&amp;"_"&amp;$V8,'wk paste'!$AY:$AY,0)),"")</f>
        <v/>
      </c>
      <c r="BB8" s="24" t="str">
        <f>IFERROR(INDEX('wk paste'!$AQ:$AQ,MATCH($W$3&amp;"_"&amp;TEXT(BB$3,"00")&amp;"_"&amp;$V8,'wk paste'!$AY:$AY,0)),"")</f>
        <v/>
      </c>
      <c r="BC8" s="24" t="str">
        <f>IFERROR(INDEX('wk paste'!$AQ:$AQ,MATCH($W$3&amp;"_"&amp;TEXT(BC$3,"00")&amp;"_"&amp;$V8,'wk paste'!$AY:$AY,0)),"")</f>
        <v/>
      </c>
      <c r="BD8" s="24" t="str">
        <f>IFERROR(INDEX('wk paste'!$AQ:$AQ,MATCH($W$3&amp;"_"&amp;TEXT(BD$3,"00")&amp;"_"&amp;$V8,'wk paste'!$AY:$AY,0)),"")</f>
        <v/>
      </c>
      <c r="BE8" s="24" t="str">
        <f>IFERROR(INDEX('wk paste'!$AQ:$AQ,MATCH($W$3&amp;"_"&amp;TEXT(BE$3,"00")&amp;"_"&amp;$V8,'wk paste'!$AY:$AY,0)),"")</f>
        <v/>
      </c>
      <c r="BF8" s="24" t="str">
        <f>IFERROR(INDEX('wk paste'!$AQ:$AQ,MATCH($W$3&amp;"_"&amp;TEXT(BF$3,"00")&amp;"_"&amp;$V8,'wk paste'!$AY:$AY,0)),"")</f>
        <v/>
      </c>
      <c r="BG8" s="24" t="str">
        <f>IFERROR(INDEX('wk paste'!$AQ:$AQ,MATCH($W$3&amp;"_"&amp;TEXT(BG$3,"00")&amp;"_"&amp;$V8,'wk paste'!$AY:$AY,0)),"")</f>
        <v/>
      </c>
      <c r="BH8" s="25" t="str">
        <f>IFERROR(INDEX('wk paste'!$AQ:$AQ,MATCH($W$3&amp;"_"&amp;TEXT(BH$3,"00")&amp;"_"&amp;$V8,'wk paste'!$AY:$AY,0)),"")</f>
        <v/>
      </c>
    </row>
    <row r="9" spans="2:60" x14ac:dyDescent="0.25">
      <c r="B9" s="18" t="s">
        <v>100</v>
      </c>
      <c r="C9" s="18">
        <f t="shared" si="1"/>
        <v>265</v>
      </c>
      <c r="D9" s="23">
        <f t="shared" ref="D9:T9" si="8">IFERROR(D45+D80,"")</f>
        <v>55</v>
      </c>
      <c r="E9" s="24">
        <f t="shared" si="8"/>
        <v>49</v>
      </c>
      <c r="F9" s="24">
        <f t="shared" si="8"/>
        <v>19</v>
      </c>
      <c r="G9" s="24">
        <f t="shared" si="8"/>
        <v>50</v>
      </c>
      <c r="H9" s="24">
        <f t="shared" si="8"/>
        <v>50</v>
      </c>
      <c r="I9" s="24">
        <f t="shared" si="8"/>
        <v>42</v>
      </c>
      <c r="J9" s="24" t="str">
        <f t="shared" si="8"/>
        <v/>
      </c>
      <c r="K9" s="24" t="str">
        <f t="shared" si="8"/>
        <v/>
      </c>
      <c r="L9" s="24" t="str">
        <f t="shared" si="8"/>
        <v/>
      </c>
      <c r="M9" s="24" t="str">
        <f t="shared" si="8"/>
        <v/>
      </c>
      <c r="N9" s="24" t="str">
        <f t="shared" si="8"/>
        <v/>
      </c>
      <c r="O9" s="24" t="str">
        <f t="shared" si="8"/>
        <v/>
      </c>
      <c r="P9" s="24" t="str">
        <f t="shared" si="8"/>
        <v/>
      </c>
      <c r="Q9" s="24" t="str">
        <f t="shared" si="8"/>
        <v/>
      </c>
      <c r="R9" s="24" t="str">
        <f t="shared" si="8"/>
        <v/>
      </c>
      <c r="S9" s="24" t="str">
        <f t="shared" si="8"/>
        <v/>
      </c>
      <c r="T9" s="25" t="str">
        <f t="shared" si="8"/>
        <v/>
      </c>
      <c r="U9" s="6"/>
      <c r="V9" s="18" t="s">
        <v>100</v>
      </c>
      <c r="W9" s="31">
        <f t="shared" si="3"/>
        <v>1477</v>
      </c>
      <c r="X9" s="23">
        <f>IFERROR(INDEX('wk paste'!$AP:$AP,MATCH($W$3&amp;"_"&amp;TEXT(X$3,"00")&amp;"_"&amp;$V9,'wk paste'!$AY:$AY,0)),"")</f>
        <v>322</v>
      </c>
      <c r="Y9" s="24">
        <f>IFERROR(INDEX('wk paste'!$AP:$AP,MATCH($W$3&amp;"_"&amp;TEXT(Y$3,"00")&amp;"_"&amp;$V9,'wk paste'!$AY:$AY,0)),"")</f>
        <v>206</v>
      </c>
      <c r="Z9" s="24">
        <f>IFERROR(INDEX('wk paste'!$AP:$AP,MATCH($W$3&amp;"_"&amp;TEXT(Z$3,"00")&amp;"_"&amp;$V9,'wk paste'!$AY:$AY,0)),"")</f>
        <v>47</v>
      </c>
      <c r="AA9" s="24">
        <f>IFERROR(INDEX('wk paste'!$AP:$AP,MATCH($W$3&amp;"_"&amp;TEXT(AA$3,"00")&amp;"_"&amp;$V9,'wk paste'!$AY:$AY,0)),"")</f>
        <v>373</v>
      </c>
      <c r="AB9" s="24">
        <f>IFERROR(INDEX('wk paste'!$AP:$AP,MATCH($W$3&amp;"_"&amp;TEXT(AB$3,"00")&amp;"_"&amp;$V9,'wk paste'!$AY:$AY,0)),"")</f>
        <v>252</v>
      </c>
      <c r="AC9" s="24">
        <f>IFERROR(INDEX('wk paste'!$AP:$AP,MATCH($W$3&amp;"_"&amp;TEXT(AC$3,"00")&amp;"_"&amp;$V9,'wk paste'!$AY:$AY,0)),"")</f>
        <v>277</v>
      </c>
      <c r="AD9" s="24" t="str">
        <f>IFERROR(INDEX('wk paste'!$AP:$AP,MATCH($W$3&amp;"_"&amp;TEXT(AD$3,"00")&amp;"_"&amp;$V9,'wk paste'!$AY:$AY,0)),"")</f>
        <v/>
      </c>
      <c r="AE9" s="24" t="str">
        <f>IFERROR(INDEX('wk paste'!$AP:$AP,MATCH($W$3&amp;"_"&amp;TEXT(AE$3,"00")&amp;"_"&amp;$V9,'wk paste'!$AY:$AY,0)),"")</f>
        <v/>
      </c>
      <c r="AF9" s="24" t="str">
        <f>IFERROR(INDEX('wk paste'!$AP:$AP,MATCH($W$3&amp;"_"&amp;TEXT(AF$3,"00")&amp;"_"&amp;$V9,'wk paste'!$AY:$AY,0)),"")</f>
        <v/>
      </c>
      <c r="AG9" s="24" t="str">
        <f>IFERROR(INDEX('wk paste'!$AP:$AP,MATCH($W$3&amp;"_"&amp;TEXT(AG$3,"00")&amp;"_"&amp;$V9,'wk paste'!$AY:$AY,0)),"")</f>
        <v/>
      </c>
      <c r="AH9" s="24" t="str">
        <f>IFERROR(INDEX('wk paste'!$AP:$AP,MATCH($W$3&amp;"_"&amp;TEXT(AH$3,"00")&amp;"_"&amp;$V9,'wk paste'!$AY:$AY,0)),"")</f>
        <v/>
      </c>
      <c r="AI9" s="24" t="str">
        <f>IFERROR(INDEX('wk paste'!$AP:$AP,MATCH($W$3&amp;"_"&amp;TEXT(AI$3,"00")&amp;"_"&amp;$V9,'wk paste'!$AY:$AY,0)),"")</f>
        <v/>
      </c>
      <c r="AJ9" s="24" t="str">
        <f>IFERROR(INDEX('wk paste'!$AP:$AP,MATCH($W$3&amp;"_"&amp;TEXT(AJ$3,"00")&amp;"_"&amp;$V9,'wk paste'!$AY:$AY,0)),"")</f>
        <v/>
      </c>
      <c r="AK9" s="24" t="str">
        <f>IFERROR(INDEX('wk paste'!$AP:$AP,MATCH($W$3&amp;"_"&amp;TEXT(AK$3,"00")&amp;"_"&amp;$V9,'wk paste'!$AY:$AY,0)),"")</f>
        <v/>
      </c>
      <c r="AL9" s="24" t="str">
        <f>IFERROR(INDEX('wk paste'!$AP:$AP,MATCH($W$3&amp;"_"&amp;TEXT(AL$3,"00")&amp;"_"&amp;$V9,'wk paste'!$AY:$AY,0)),"")</f>
        <v/>
      </c>
      <c r="AM9" s="24" t="str">
        <f>IFERROR(INDEX('wk paste'!$AP:$AP,MATCH($W$3&amp;"_"&amp;TEXT(AM$3,"00")&amp;"_"&amp;$V9,'wk paste'!$AY:$AY,0)),"")</f>
        <v/>
      </c>
      <c r="AN9" s="25" t="str">
        <f>IFERROR(INDEX('wk paste'!$AP:$AP,MATCH($W$3&amp;"_"&amp;TEXT(AN$3,"00")&amp;"_"&amp;$V9,'wk paste'!$AY:$AY,0)),"")</f>
        <v/>
      </c>
      <c r="AP9" s="18" t="s">
        <v>100</v>
      </c>
      <c r="AQ9" s="18">
        <f t="shared" si="4"/>
        <v>10</v>
      </c>
      <c r="AR9" s="23">
        <f>IFERROR(INDEX('wk paste'!$AQ:$AQ,MATCH($W$3&amp;"_"&amp;TEXT(AR$3,"00")&amp;"_"&amp;$V9,'wk paste'!$AY:$AY,0)),"")</f>
        <v>2</v>
      </c>
      <c r="AS9" s="24">
        <f>IFERROR(INDEX('wk paste'!$AQ:$AQ,MATCH($W$3&amp;"_"&amp;TEXT(AS$3,"00")&amp;"_"&amp;$V9,'wk paste'!$AY:$AY,0)),"")</f>
        <v>1</v>
      </c>
      <c r="AT9" s="24">
        <f>IFERROR(INDEX('wk paste'!$AQ:$AQ,MATCH($W$3&amp;"_"&amp;TEXT(AT$3,"00")&amp;"_"&amp;$V9,'wk paste'!$AY:$AY,0)),"")</f>
        <v>0</v>
      </c>
      <c r="AU9" s="24">
        <f>IFERROR(INDEX('wk paste'!$AQ:$AQ,MATCH($W$3&amp;"_"&amp;TEXT(AU$3,"00")&amp;"_"&amp;$V9,'wk paste'!$AY:$AY,0)),"")</f>
        <v>3</v>
      </c>
      <c r="AV9" s="24">
        <f>IFERROR(INDEX('wk paste'!$AQ:$AQ,MATCH($W$3&amp;"_"&amp;TEXT(AV$3,"00")&amp;"_"&amp;$V9,'wk paste'!$AY:$AY,0)),"")</f>
        <v>2</v>
      </c>
      <c r="AW9" s="24">
        <f>IFERROR(INDEX('wk paste'!$AQ:$AQ,MATCH($W$3&amp;"_"&amp;TEXT(AW$3,"00")&amp;"_"&amp;$V9,'wk paste'!$AY:$AY,0)),"")</f>
        <v>2</v>
      </c>
      <c r="AX9" s="24" t="str">
        <f>IFERROR(INDEX('wk paste'!$AQ:$AQ,MATCH($W$3&amp;"_"&amp;TEXT(AX$3,"00")&amp;"_"&amp;$V9,'wk paste'!$AY:$AY,0)),"")</f>
        <v/>
      </c>
      <c r="AY9" s="24" t="str">
        <f>IFERROR(INDEX('wk paste'!$AQ:$AQ,MATCH($W$3&amp;"_"&amp;TEXT(AY$3,"00")&amp;"_"&amp;$V9,'wk paste'!$AY:$AY,0)),"")</f>
        <v/>
      </c>
      <c r="AZ9" s="24" t="str">
        <f>IFERROR(INDEX('wk paste'!$AQ:$AQ,MATCH($W$3&amp;"_"&amp;TEXT(AZ$3,"00")&amp;"_"&amp;$V9,'wk paste'!$AY:$AY,0)),"")</f>
        <v/>
      </c>
      <c r="BA9" s="24" t="str">
        <f>IFERROR(INDEX('wk paste'!$AQ:$AQ,MATCH($W$3&amp;"_"&amp;TEXT(BA$3,"00")&amp;"_"&amp;$V9,'wk paste'!$AY:$AY,0)),"")</f>
        <v/>
      </c>
      <c r="BB9" s="24" t="str">
        <f>IFERROR(INDEX('wk paste'!$AQ:$AQ,MATCH($W$3&amp;"_"&amp;TEXT(BB$3,"00")&amp;"_"&amp;$V9,'wk paste'!$AY:$AY,0)),"")</f>
        <v/>
      </c>
      <c r="BC9" s="24" t="str">
        <f>IFERROR(INDEX('wk paste'!$AQ:$AQ,MATCH($W$3&amp;"_"&amp;TEXT(BC$3,"00")&amp;"_"&amp;$V9,'wk paste'!$AY:$AY,0)),"")</f>
        <v/>
      </c>
      <c r="BD9" s="24" t="str">
        <f>IFERROR(INDEX('wk paste'!$AQ:$AQ,MATCH($W$3&amp;"_"&amp;TEXT(BD$3,"00")&amp;"_"&amp;$V9,'wk paste'!$AY:$AY,0)),"")</f>
        <v/>
      </c>
      <c r="BE9" s="24" t="str">
        <f>IFERROR(INDEX('wk paste'!$AQ:$AQ,MATCH($W$3&amp;"_"&amp;TEXT(BE$3,"00")&amp;"_"&amp;$V9,'wk paste'!$AY:$AY,0)),"")</f>
        <v/>
      </c>
      <c r="BF9" s="24" t="str">
        <f>IFERROR(INDEX('wk paste'!$AQ:$AQ,MATCH($W$3&amp;"_"&amp;TEXT(BF$3,"00")&amp;"_"&amp;$V9,'wk paste'!$AY:$AY,0)),"")</f>
        <v/>
      </c>
      <c r="BG9" s="24" t="str">
        <f>IFERROR(INDEX('wk paste'!$AQ:$AQ,MATCH($W$3&amp;"_"&amp;TEXT(BG$3,"00")&amp;"_"&amp;$V9,'wk paste'!$AY:$AY,0)),"")</f>
        <v/>
      </c>
      <c r="BH9" s="25" t="str">
        <f>IFERROR(INDEX('wk paste'!$AQ:$AQ,MATCH($W$3&amp;"_"&amp;TEXT(BH$3,"00")&amp;"_"&amp;$V9,'wk paste'!$AY:$AY,0)),"")</f>
        <v/>
      </c>
    </row>
    <row r="10" spans="2:60" x14ac:dyDescent="0.25">
      <c r="B10" s="18" t="s">
        <v>60</v>
      </c>
      <c r="C10" s="18">
        <f t="shared" si="1"/>
        <v>286</v>
      </c>
      <c r="D10" s="23">
        <f t="shared" ref="D10:T10" si="9">IFERROR(D46+D81,"")</f>
        <v>56</v>
      </c>
      <c r="E10" s="24">
        <f t="shared" si="9"/>
        <v>39</v>
      </c>
      <c r="F10" s="24">
        <f t="shared" si="9"/>
        <v>38</v>
      </c>
      <c r="G10" s="24">
        <f t="shared" si="9"/>
        <v>47</v>
      </c>
      <c r="H10" s="24">
        <f t="shared" si="9"/>
        <v>50</v>
      </c>
      <c r="I10" s="24">
        <f t="shared" si="9"/>
        <v>56</v>
      </c>
      <c r="J10" s="24" t="str">
        <f t="shared" si="9"/>
        <v/>
      </c>
      <c r="K10" s="24" t="str">
        <f t="shared" si="9"/>
        <v/>
      </c>
      <c r="L10" s="24" t="str">
        <f t="shared" si="9"/>
        <v/>
      </c>
      <c r="M10" s="24" t="str">
        <f t="shared" si="9"/>
        <v/>
      </c>
      <c r="N10" s="24" t="str">
        <f t="shared" si="9"/>
        <v/>
      </c>
      <c r="O10" s="24" t="str">
        <f t="shared" si="9"/>
        <v/>
      </c>
      <c r="P10" s="24" t="str">
        <f t="shared" si="9"/>
        <v/>
      </c>
      <c r="Q10" s="24" t="str">
        <f t="shared" si="9"/>
        <v/>
      </c>
      <c r="R10" s="24" t="str">
        <f t="shared" si="9"/>
        <v/>
      </c>
      <c r="S10" s="24" t="str">
        <f t="shared" si="9"/>
        <v/>
      </c>
      <c r="T10" s="25" t="str">
        <f t="shared" si="9"/>
        <v/>
      </c>
      <c r="U10" s="6"/>
      <c r="V10" s="18" t="s">
        <v>60</v>
      </c>
      <c r="W10" s="31">
        <f t="shared" si="3"/>
        <v>2069</v>
      </c>
      <c r="X10" s="23">
        <f>IFERROR(INDEX('wk paste'!$AP:$AP,MATCH($W$3&amp;"_"&amp;TEXT(X$3,"00")&amp;"_"&amp;$V10,'wk paste'!$AY:$AY,0)),"")</f>
        <v>366</v>
      </c>
      <c r="Y10" s="24">
        <f>IFERROR(INDEX('wk paste'!$AP:$AP,MATCH($W$3&amp;"_"&amp;TEXT(Y$3,"00")&amp;"_"&amp;$V10,'wk paste'!$AY:$AY,0)),"")</f>
        <v>248</v>
      </c>
      <c r="Z10" s="24">
        <f>IFERROR(INDEX('wk paste'!$AP:$AP,MATCH($W$3&amp;"_"&amp;TEXT(Z$3,"00")&amp;"_"&amp;$V10,'wk paste'!$AY:$AY,0)),"")</f>
        <v>268</v>
      </c>
      <c r="AA10" s="24">
        <f>IFERROR(INDEX('wk paste'!$AP:$AP,MATCH($W$3&amp;"_"&amp;TEXT(AA$3,"00")&amp;"_"&amp;$V10,'wk paste'!$AY:$AY,0)),"")</f>
        <v>420</v>
      </c>
      <c r="AB10" s="24">
        <f>IFERROR(INDEX('wk paste'!$AP:$AP,MATCH($W$3&amp;"_"&amp;TEXT(AB$3,"00")&amp;"_"&amp;$V10,'wk paste'!$AY:$AY,0)),"")</f>
        <v>369</v>
      </c>
      <c r="AC10" s="24">
        <f>IFERROR(INDEX('wk paste'!$AP:$AP,MATCH($W$3&amp;"_"&amp;TEXT(AC$3,"00")&amp;"_"&amp;$V10,'wk paste'!$AY:$AY,0)),"")</f>
        <v>398</v>
      </c>
      <c r="AD10" s="24" t="str">
        <f>IFERROR(INDEX('wk paste'!$AP:$AP,MATCH($W$3&amp;"_"&amp;TEXT(AD$3,"00")&amp;"_"&amp;$V10,'wk paste'!$AY:$AY,0)),"")</f>
        <v/>
      </c>
      <c r="AE10" s="24" t="str">
        <f>IFERROR(INDEX('wk paste'!$AP:$AP,MATCH($W$3&amp;"_"&amp;TEXT(AE$3,"00")&amp;"_"&amp;$V10,'wk paste'!$AY:$AY,0)),"")</f>
        <v/>
      </c>
      <c r="AF10" s="24" t="str">
        <f>IFERROR(INDEX('wk paste'!$AP:$AP,MATCH($W$3&amp;"_"&amp;TEXT(AF$3,"00")&amp;"_"&amp;$V10,'wk paste'!$AY:$AY,0)),"")</f>
        <v/>
      </c>
      <c r="AG10" s="24" t="str">
        <f>IFERROR(INDEX('wk paste'!$AP:$AP,MATCH($W$3&amp;"_"&amp;TEXT(AG$3,"00")&amp;"_"&amp;$V10,'wk paste'!$AY:$AY,0)),"")</f>
        <v/>
      </c>
      <c r="AH10" s="24" t="str">
        <f>IFERROR(INDEX('wk paste'!$AP:$AP,MATCH($W$3&amp;"_"&amp;TEXT(AH$3,"00")&amp;"_"&amp;$V10,'wk paste'!$AY:$AY,0)),"")</f>
        <v/>
      </c>
      <c r="AI10" s="24" t="str">
        <f>IFERROR(INDEX('wk paste'!$AP:$AP,MATCH($W$3&amp;"_"&amp;TEXT(AI$3,"00")&amp;"_"&amp;$V10,'wk paste'!$AY:$AY,0)),"")</f>
        <v/>
      </c>
      <c r="AJ10" s="24" t="str">
        <f>IFERROR(INDEX('wk paste'!$AP:$AP,MATCH($W$3&amp;"_"&amp;TEXT(AJ$3,"00")&amp;"_"&amp;$V10,'wk paste'!$AY:$AY,0)),"")</f>
        <v/>
      </c>
      <c r="AK10" s="24" t="str">
        <f>IFERROR(INDEX('wk paste'!$AP:$AP,MATCH($W$3&amp;"_"&amp;TEXT(AK$3,"00")&amp;"_"&amp;$V10,'wk paste'!$AY:$AY,0)),"")</f>
        <v/>
      </c>
      <c r="AL10" s="24" t="str">
        <f>IFERROR(INDEX('wk paste'!$AP:$AP,MATCH($W$3&amp;"_"&amp;TEXT(AL$3,"00")&amp;"_"&amp;$V10,'wk paste'!$AY:$AY,0)),"")</f>
        <v/>
      </c>
      <c r="AM10" s="24" t="str">
        <f>IFERROR(INDEX('wk paste'!$AP:$AP,MATCH($W$3&amp;"_"&amp;TEXT(AM$3,"00")&amp;"_"&amp;$V10,'wk paste'!$AY:$AY,0)),"")</f>
        <v/>
      </c>
      <c r="AN10" s="25" t="str">
        <f>IFERROR(INDEX('wk paste'!$AP:$AP,MATCH($W$3&amp;"_"&amp;TEXT(AN$3,"00")&amp;"_"&amp;$V10,'wk paste'!$AY:$AY,0)),"")</f>
        <v/>
      </c>
      <c r="AP10" s="18" t="s">
        <v>60</v>
      </c>
      <c r="AQ10" s="18">
        <f t="shared" si="4"/>
        <v>19</v>
      </c>
      <c r="AR10" s="23">
        <f>IFERROR(INDEX('wk paste'!$AQ:$AQ,MATCH($W$3&amp;"_"&amp;TEXT(AR$3,"00")&amp;"_"&amp;$V10,'wk paste'!$AY:$AY,0)),"")</f>
        <v>3</v>
      </c>
      <c r="AS10" s="24">
        <f>IFERROR(INDEX('wk paste'!$AQ:$AQ,MATCH($W$3&amp;"_"&amp;TEXT(AS$3,"00")&amp;"_"&amp;$V10,'wk paste'!$AY:$AY,0)),"")</f>
        <v>3</v>
      </c>
      <c r="AT10" s="24">
        <f>IFERROR(INDEX('wk paste'!$AQ:$AQ,MATCH($W$3&amp;"_"&amp;TEXT(AT$3,"00")&amp;"_"&amp;$V10,'wk paste'!$AY:$AY,0)),"")</f>
        <v>3</v>
      </c>
      <c r="AU10" s="24">
        <f>IFERROR(INDEX('wk paste'!$AQ:$AQ,MATCH($W$3&amp;"_"&amp;TEXT(AU$3,"00")&amp;"_"&amp;$V10,'wk paste'!$AY:$AY,0)),"")</f>
        <v>3</v>
      </c>
      <c r="AV10" s="24">
        <f>IFERROR(INDEX('wk paste'!$AQ:$AQ,MATCH($W$3&amp;"_"&amp;TEXT(AV$3,"00")&amp;"_"&amp;$V10,'wk paste'!$AY:$AY,0)),"")</f>
        <v>3</v>
      </c>
      <c r="AW10" s="24">
        <f>IFERROR(INDEX('wk paste'!$AQ:$AQ,MATCH($W$3&amp;"_"&amp;TEXT(AW$3,"00")&amp;"_"&amp;$V10,'wk paste'!$AY:$AY,0)),"")</f>
        <v>4</v>
      </c>
      <c r="AX10" s="24" t="str">
        <f>IFERROR(INDEX('wk paste'!$AQ:$AQ,MATCH($W$3&amp;"_"&amp;TEXT(AX$3,"00")&amp;"_"&amp;$V10,'wk paste'!$AY:$AY,0)),"")</f>
        <v/>
      </c>
      <c r="AY10" s="24" t="str">
        <f>IFERROR(INDEX('wk paste'!$AQ:$AQ,MATCH($W$3&amp;"_"&amp;TEXT(AY$3,"00")&amp;"_"&amp;$V10,'wk paste'!$AY:$AY,0)),"")</f>
        <v/>
      </c>
      <c r="AZ10" s="24" t="str">
        <f>IFERROR(INDEX('wk paste'!$AQ:$AQ,MATCH($W$3&amp;"_"&amp;TEXT(AZ$3,"00")&amp;"_"&amp;$V10,'wk paste'!$AY:$AY,0)),"")</f>
        <v/>
      </c>
      <c r="BA10" s="24" t="str">
        <f>IFERROR(INDEX('wk paste'!$AQ:$AQ,MATCH($W$3&amp;"_"&amp;TEXT(BA$3,"00")&amp;"_"&amp;$V10,'wk paste'!$AY:$AY,0)),"")</f>
        <v/>
      </c>
      <c r="BB10" s="24" t="str">
        <f>IFERROR(INDEX('wk paste'!$AQ:$AQ,MATCH($W$3&amp;"_"&amp;TEXT(BB$3,"00")&amp;"_"&amp;$V10,'wk paste'!$AY:$AY,0)),"")</f>
        <v/>
      </c>
      <c r="BC10" s="24" t="str">
        <f>IFERROR(INDEX('wk paste'!$AQ:$AQ,MATCH($W$3&amp;"_"&amp;TEXT(BC$3,"00")&amp;"_"&amp;$V10,'wk paste'!$AY:$AY,0)),"")</f>
        <v/>
      </c>
      <c r="BD10" s="24" t="str">
        <f>IFERROR(INDEX('wk paste'!$AQ:$AQ,MATCH($W$3&amp;"_"&amp;TEXT(BD$3,"00")&amp;"_"&amp;$V10,'wk paste'!$AY:$AY,0)),"")</f>
        <v/>
      </c>
      <c r="BE10" s="24" t="str">
        <f>IFERROR(INDEX('wk paste'!$AQ:$AQ,MATCH($W$3&amp;"_"&amp;TEXT(BE$3,"00")&amp;"_"&amp;$V10,'wk paste'!$AY:$AY,0)),"")</f>
        <v/>
      </c>
      <c r="BF10" s="24" t="str">
        <f>IFERROR(INDEX('wk paste'!$AQ:$AQ,MATCH($W$3&amp;"_"&amp;TEXT(BF$3,"00")&amp;"_"&amp;$V10,'wk paste'!$AY:$AY,0)),"")</f>
        <v/>
      </c>
      <c r="BG10" s="24" t="str">
        <f>IFERROR(INDEX('wk paste'!$AQ:$AQ,MATCH($W$3&amp;"_"&amp;TEXT(BG$3,"00")&amp;"_"&amp;$V10,'wk paste'!$AY:$AY,0)),"")</f>
        <v/>
      </c>
      <c r="BH10" s="25" t="str">
        <f>IFERROR(INDEX('wk paste'!$AQ:$AQ,MATCH($W$3&amp;"_"&amp;TEXT(BH$3,"00")&amp;"_"&amp;$V10,'wk paste'!$AY:$AY,0)),"")</f>
        <v/>
      </c>
    </row>
    <row r="11" spans="2:60" x14ac:dyDescent="0.25">
      <c r="B11" s="18" t="s">
        <v>94</v>
      </c>
      <c r="C11" s="18">
        <f t="shared" si="1"/>
        <v>312</v>
      </c>
      <c r="D11" s="23">
        <f t="shared" ref="D11:T11" si="10">IFERROR(D47+D82,"")</f>
        <v>48</v>
      </c>
      <c r="E11" s="24">
        <f t="shared" si="10"/>
        <v>53</v>
      </c>
      <c r="F11" s="24">
        <f t="shared" si="10"/>
        <v>61</v>
      </c>
      <c r="G11" s="24">
        <f t="shared" si="10"/>
        <v>53</v>
      </c>
      <c r="H11" s="24">
        <f t="shared" si="10"/>
        <v>58</v>
      </c>
      <c r="I11" s="24">
        <f t="shared" si="10"/>
        <v>39</v>
      </c>
      <c r="J11" s="24" t="str">
        <f t="shared" si="10"/>
        <v/>
      </c>
      <c r="K11" s="24" t="str">
        <f t="shared" si="10"/>
        <v/>
      </c>
      <c r="L11" s="24" t="str">
        <f t="shared" si="10"/>
        <v/>
      </c>
      <c r="M11" s="24" t="str">
        <f t="shared" si="10"/>
        <v/>
      </c>
      <c r="N11" s="24" t="str">
        <f t="shared" si="10"/>
        <v/>
      </c>
      <c r="O11" s="24" t="str">
        <f t="shared" si="10"/>
        <v/>
      </c>
      <c r="P11" s="24" t="str">
        <f t="shared" si="10"/>
        <v/>
      </c>
      <c r="Q11" s="24" t="str">
        <f t="shared" si="10"/>
        <v/>
      </c>
      <c r="R11" s="24" t="str">
        <f t="shared" si="10"/>
        <v/>
      </c>
      <c r="S11" s="24" t="str">
        <f t="shared" si="10"/>
        <v/>
      </c>
      <c r="T11" s="25" t="str">
        <f t="shared" si="10"/>
        <v/>
      </c>
      <c r="U11" s="6"/>
      <c r="V11" s="18" t="s">
        <v>94</v>
      </c>
      <c r="W11" s="31">
        <f t="shared" si="3"/>
        <v>2384</v>
      </c>
      <c r="X11" s="23">
        <f>IFERROR(INDEX('wk paste'!$AP:$AP,MATCH($W$3&amp;"_"&amp;TEXT(X$3,"00")&amp;"_"&amp;$V11,'wk paste'!$AY:$AY,0)),"")</f>
        <v>459</v>
      </c>
      <c r="Y11" s="24">
        <f>IFERROR(INDEX('wk paste'!$AP:$AP,MATCH($W$3&amp;"_"&amp;TEXT(Y$3,"00")&amp;"_"&amp;$V11,'wk paste'!$AY:$AY,0)),"")</f>
        <v>355</v>
      </c>
      <c r="Z11" s="24">
        <f>IFERROR(INDEX('wk paste'!$AP:$AP,MATCH($W$3&amp;"_"&amp;TEXT(Z$3,"00")&amp;"_"&amp;$V11,'wk paste'!$AY:$AY,0)),"")</f>
        <v>418</v>
      </c>
      <c r="AA11" s="24">
        <f>IFERROR(INDEX('wk paste'!$AP:$AP,MATCH($W$3&amp;"_"&amp;TEXT(AA$3,"00")&amp;"_"&amp;$V11,'wk paste'!$AY:$AY,0)),"")</f>
        <v>329</v>
      </c>
      <c r="AB11" s="24">
        <f>IFERROR(INDEX('wk paste'!$AP:$AP,MATCH($W$3&amp;"_"&amp;TEXT(AB$3,"00")&amp;"_"&amp;$V11,'wk paste'!$AY:$AY,0)),"")</f>
        <v>533</v>
      </c>
      <c r="AC11" s="24">
        <f>IFERROR(INDEX('wk paste'!$AP:$AP,MATCH($W$3&amp;"_"&amp;TEXT(AC$3,"00")&amp;"_"&amp;$V11,'wk paste'!$AY:$AY,0)),"")</f>
        <v>290</v>
      </c>
      <c r="AD11" s="24" t="str">
        <f>IFERROR(INDEX('wk paste'!$AP:$AP,MATCH($W$3&amp;"_"&amp;TEXT(AD$3,"00")&amp;"_"&amp;$V11,'wk paste'!$AY:$AY,0)),"")</f>
        <v/>
      </c>
      <c r="AE11" s="24" t="str">
        <f>IFERROR(INDEX('wk paste'!$AP:$AP,MATCH($W$3&amp;"_"&amp;TEXT(AE$3,"00")&amp;"_"&amp;$V11,'wk paste'!$AY:$AY,0)),"")</f>
        <v/>
      </c>
      <c r="AF11" s="24" t="str">
        <f>IFERROR(INDEX('wk paste'!$AP:$AP,MATCH($W$3&amp;"_"&amp;TEXT(AF$3,"00")&amp;"_"&amp;$V11,'wk paste'!$AY:$AY,0)),"")</f>
        <v/>
      </c>
      <c r="AG11" s="24" t="str">
        <f>IFERROR(INDEX('wk paste'!$AP:$AP,MATCH($W$3&amp;"_"&amp;TEXT(AG$3,"00")&amp;"_"&amp;$V11,'wk paste'!$AY:$AY,0)),"")</f>
        <v/>
      </c>
      <c r="AH11" s="24" t="str">
        <f>IFERROR(INDEX('wk paste'!$AP:$AP,MATCH($W$3&amp;"_"&amp;TEXT(AH$3,"00")&amp;"_"&amp;$V11,'wk paste'!$AY:$AY,0)),"")</f>
        <v/>
      </c>
      <c r="AI11" s="24" t="str">
        <f>IFERROR(INDEX('wk paste'!$AP:$AP,MATCH($W$3&amp;"_"&amp;TEXT(AI$3,"00")&amp;"_"&amp;$V11,'wk paste'!$AY:$AY,0)),"")</f>
        <v/>
      </c>
      <c r="AJ11" s="24" t="str">
        <f>IFERROR(INDEX('wk paste'!$AP:$AP,MATCH($W$3&amp;"_"&amp;TEXT(AJ$3,"00")&amp;"_"&amp;$V11,'wk paste'!$AY:$AY,0)),"")</f>
        <v/>
      </c>
      <c r="AK11" s="24" t="str">
        <f>IFERROR(INDEX('wk paste'!$AP:$AP,MATCH($W$3&amp;"_"&amp;TEXT(AK$3,"00")&amp;"_"&amp;$V11,'wk paste'!$AY:$AY,0)),"")</f>
        <v/>
      </c>
      <c r="AL11" s="24" t="str">
        <f>IFERROR(INDEX('wk paste'!$AP:$AP,MATCH($W$3&amp;"_"&amp;TEXT(AL$3,"00")&amp;"_"&amp;$V11,'wk paste'!$AY:$AY,0)),"")</f>
        <v/>
      </c>
      <c r="AM11" s="24" t="str">
        <f>IFERROR(INDEX('wk paste'!$AP:$AP,MATCH($W$3&amp;"_"&amp;TEXT(AM$3,"00")&amp;"_"&amp;$V11,'wk paste'!$AY:$AY,0)),"")</f>
        <v/>
      </c>
      <c r="AN11" s="25" t="str">
        <f>IFERROR(INDEX('wk paste'!$AP:$AP,MATCH($W$3&amp;"_"&amp;TEXT(AN$3,"00")&amp;"_"&amp;$V11,'wk paste'!$AY:$AY,0)),"")</f>
        <v/>
      </c>
      <c r="AP11" s="18" t="s">
        <v>94</v>
      </c>
      <c r="AQ11" s="18">
        <f t="shared" si="4"/>
        <v>18</v>
      </c>
      <c r="AR11" s="23">
        <f>IFERROR(INDEX('wk paste'!$AQ:$AQ,MATCH($W$3&amp;"_"&amp;TEXT(AR$3,"00")&amp;"_"&amp;$V11,'wk paste'!$AY:$AY,0)),"")</f>
        <v>4</v>
      </c>
      <c r="AS11" s="24">
        <f>IFERROR(INDEX('wk paste'!$AQ:$AQ,MATCH($W$3&amp;"_"&amp;TEXT(AS$3,"00")&amp;"_"&amp;$V11,'wk paste'!$AY:$AY,0)),"")</f>
        <v>4</v>
      </c>
      <c r="AT11" s="24">
        <f>IFERROR(INDEX('wk paste'!$AQ:$AQ,MATCH($W$3&amp;"_"&amp;TEXT(AT$3,"00")&amp;"_"&amp;$V11,'wk paste'!$AY:$AY,0)),"")</f>
        <v>2</v>
      </c>
      <c r="AU11" s="24">
        <f>IFERROR(INDEX('wk paste'!$AQ:$AQ,MATCH($W$3&amp;"_"&amp;TEXT(AU$3,"00")&amp;"_"&amp;$V11,'wk paste'!$AY:$AY,0)),"")</f>
        <v>1</v>
      </c>
      <c r="AV11" s="24">
        <f>IFERROR(INDEX('wk paste'!$AQ:$AQ,MATCH($W$3&amp;"_"&amp;TEXT(AV$3,"00")&amp;"_"&amp;$V11,'wk paste'!$AY:$AY,0)),"")</f>
        <v>5</v>
      </c>
      <c r="AW11" s="24">
        <f>IFERROR(INDEX('wk paste'!$AQ:$AQ,MATCH($W$3&amp;"_"&amp;TEXT(AW$3,"00")&amp;"_"&amp;$V11,'wk paste'!$AY:$AY,0)),"")</f>
        <v>2</v>
      </c>
      <c r="AX11" s="24" t="str">
        <f>IFERROR(INDEX('wk paste'!$AQ:$AQ,MATCH($W$3&amp;"_"&amp;TEXT(AX$3,"00")&amp;"_"&amp;$V11,'wk paste'!$AY:$AY,0)),"")</f>
        <v/>
      </c>
      <c r="AY11" s="24" t="str">
        <f>IFERROR(INDEX('wk paste'!$AQ:$AQ,MATCH($W$3&amp;"_"&amp;TEXT(AY$3,"00")&amp;"_"&amp;$V11,'wk paste'!$AY:$AY,0)),"")</f>
        <v/>
      </c>
      <c r="AZ11" s="24" t="str">
        <f>IFERROR(INDEX('wk paste'!$AQ:$AQ,MATCH($W$3&amp;"_"&amp;TEXT(AZ$3,"00")&amp;"_"&amp;$V11,'wk paste'!$AY:$AY,0)),"")</f>
        <v/>
      </c>
      <c r="BA11" s="24" t="str">
        <f>IFERROR(INDEX('wk paste'!$AQ:$AQ,MATCH($W$3&amp;"_"&amp;TEXT(BA$3,"00")&amp;"_"&amp;$V11,'wk paste'!$AY:$AY,0)),"")</f>
        <v/>
      </c>
      <c r="BB11" s="24" t="str">
        <f>IFERROR(INDEX('wk paste'!$AQ:$AQ,MATCH($W$3&amp;"_"&amp;TEXT(BB$3,"00")&amp;"_"&amp;$V11,'wk paste'!$AY:$AY,0)),"")</f>
        <v/>
      </c>
      <c r="BC11" s="24" t="str">
        <f>IFERROR(INDEX('wk paste'!$AQ:$AQ,MATCH($W$3&amp;"_"&amp;TEXT(BC$3,"00")&amp;"_"&amp;$V11,'wk paste'!$AY:$AY,0)),"")</f>
        <v/>
      </c>
      <c r="BD11" s="24" t="str">
        <f>IFERROR(INDEX('wk paste'!$AQ:$AQ,MATCH($W$3&amp;"_"&amp;TEXT(BD$3,"00")&amp;"_"&amp;$V11,'wk paste'!$AY:$AY,0)),"")</f>
        <v/>
      </c>
      <c r="BE11" s="24" t="str">
        <f>IFERROR(INDEX('wk paste'!$AQ:$AQ,MATCH($W$3&amp;"_"&amp;TEXT(BE$3,"00")&amp;"_"&amp;$V11,'wk paste'!$AY:$AY,0)),"")</f>
        <v/>
      </c>
      <c r="BF11" s="24" t="str">
        <f>IFERROR(INDEX('wk paste'!$AQ:$AQ,MATCH($W$3&amp;"_"&amp;TEXT(BF$3,"00")&amp;"_"&amp;$V11,'wk paste'!$AY:$AY,0)),"")</f>
        <v/>
      </c>
      <c r="BG11" s="24" t="str">
        <f>IFERROR(INDEX('wk paste'!$AQ:$AQ,MATCH($W$3&amp;"_"&amp;TEXT(BG$3,"00")&amp;"_"&amp;$V11,'wk paste'!$AY:$AY,0)),"")</f>
        <v/>
      </c>
      <c r="BH11" s="25" t="str">
        <f>IFERROR(INDEX('wk paste'!$AQ:$AQ,MATCH($W$3&amp;"_"&amp;TEXT(BH$3,"00")&amp;"_"&amp;$V11,'wk paste'!$AY:$AY,0)),"")</f>
        <v/>
      </c>
    </row>
    <row r="12" spans="2:60" x14ac:dyDescent="0.25">
      <c r="B12" s="18" t="s">
        <v>51</v>
      </c>
      <c r="C12" s="18">
        <f t="shared" si="1"/>
        <v>353</v>
      </c>
      <c r="D12" s="23">
        <f t="shared" ref="D12:T12" si="11">IFERROR(D48+D83,"")</f>
        <v>60</v>
      </c>
      <c r="E12" s="24">
        <f t="shared" si="11"/>
        <v>54</v>
      </c>
      <c r="F12" s="24">
        <f t="shared" si="11"/>
        <v>62</v>
      </c>
      <c r="G12" s="24">
        <f t="shared" si="11"/>
        <v>48</v>
      </c>
      <c r="H12" s="24">
        <f t="shared" si="11"/>
        <v>62</v>
      </c>
      <c r="I12" s="24">
        <f t="shared" si="11"/>
        <v>67</v>
      </c>
      <c r="J12" s="24" t="str">
        <f t="shared" si="11"/>
        <v/>
      </c>
      <c r="K12" s="24" t="str">
        <f t="shared" si="11"/>
        <v/>
      </c>
      <c r="L12" s="24" t="str">
        <f t="shared" si="11"/>
        <v/>
      </c>
      <c r="M12" s="24" t="str">
        <f t="shared" si="11"/>
        <v/>
      </c>
      <c r="N12" s="24" t="str">
        <f t="shared" si="11"/>
        <v/>
      </c>
      <c r="O12" s="24" t="str">
        <f t="shared" si="11"/>
        <v/>
      </c>
      <c r="P12" s="24" t="str">
        <f t="shared" si="11"/>
        <v/>
      </c>
      <c r="Q12" s="24" t="str">
        <f t="shared" si="11"/>
        <v/>
      </c>
      <c r="R12" s="24" t="str">
        <f t="shared" si="11"/>
        <v/>
      </c>
      <c r="S12" s="24" t="str">
        <f t="shared" si="11"/>
        <v/>
      </c>
      <c r="T12" s="25" t="str">
        <f t="shared" si="11"/>
        <v/>
      </c>
      <c r="U12" s="6"/>
      <c r="V12" s="18" t="s">
        <v>51</v>
      </c>
      <c r="W12" s="31">
        <f t="shared" si="3"/>
        <v>2765</v>
      </c>
      <c r="X12" s="23">
        <f>IFERROR(INDEX('wk paste'!$AP:$AP,MATCH($W$3&amp;"_"&amp;TEXT(X$3,"00")&amp;"_"&amp;$V12,'wk paste'!$AY:$AY,0)),"")</f>
        <v>451</v>
      </c>
      <c r="Y12" s="24">
        <f>IFERROR(INDEX('wk paste'!$AP:$AP,MATCH($W$3&amp;"_"&amp;TEXT(Y$3,"00")&amp;"_"&amp;$V12,'wk paste'!$AY:$AY,0)),"")</f>
        <v>419</v>
      </c>
      <c r="Z12" s="24">
        <f>IFERROR(INDEX('wk paste'!$AP:$AP,MATCH($W$3&amp;"_"&amp;TEXT(Z$3,"00")&amp;"_"&amp;$V12,'wk paste'!$AY:$AY,0)),"")</f>
        <v>380</v>
      </c>
      <c r="AA12" s="24">
        <f>IFERROR(INDEX('wk paste'!$AP:$AP,MATCH($W$3&amp;"_"&amp;TEXT(AA$3,"00")&amp;"_"&amp;$V12,'wk paste'!$AY:$AY,0)),"")</f>
        <v>433</v>
      </c>
      <c r="AB12" s="24">
        <f>IFERROR(INDEX('wk paste'!$AP:$AP,MATCH($W$3&amp;"_"&amp;TEXT(AB$3,"00")&amp;"_"&amp;$V12,'wk paste'!$AY:$AY,0)),"")</f>
        <v>515</v>
      </c>
      <c r="AC12" s="24">
        <f>IFERROR(INDEX('wk paste'!$AP:$AP,MATCH($W$3&amp;"_"&amp;TEXT(AC$3,"00")&amp;"_"&amp;$V12,'wk paste'!$AY:$AY,0)),"")</f>
        <v>567</v>
      </c>
      <c r="AD12" s="24" t="str">
        <f>IFERROR(INDEX('wk paste'!$AP:$AP,MATCH($W$3&amp;"_"&amp;TEXT(AD$3,"00")&amp;"_"&amp;$V12,'wk paste'!$AY:$AY,0)),"")</f>
        <v/>
      </c>
      <c r="AE12" s="24" t="str">
        <f>IFERROR(INDEX('wk paste'!$AP:$AP,MATCH($W$3&amp;"_"&amp;TEXT(AE$3,"00")&amp;"_"&amp;$V12,'wk paste'!$AY:$AY,0)),"")</f>
        <v/>
      </c>
      <c r="AF12" s="24" t="str">
        <f>IFERROR(INDEX('wk paste'!$AP:$AP,MATCH($W$3&amp;"_"&amp;TEXT(AF$3,"00")&amp;"_"&amp;$V12,'wk paste'!$AY:$AY,0)),"")</f>
        <v/>
      </c>
      <c r="AG12" s="24" t="str">
        <f>IFERROR(INDEX('wk paste'!$AP:$AP,MATCH($W$3&amp;"_"&amp;TEXT(AG$3,"00")&amp;"_"&amp;$V12,'wk paste'!$AY:$AY,0)),"")</f>
        <v/>
      </c>
      <c r="AH12" s="24" t="str">
        <f>IFERROR(INDEX('wk paste'!$AP:$AP,MATCH($W$3&amp;"_"&amp;TEXT(AH$3,"00")&amp;"_"&amp;$V12,'wk paste'!$AY:$AY,0)),"")</f>
        <v/>
      </c>
      <c r="AI12" s="24" t="str">
        <f>IFERROR(INDEX('wk paste'!$AP:$AP,MATCH($W$3&amp;"_"&amp;TEXT(AI$3,"00")&amp;"_"&amp;$V12,'wk paste'!$AY:$AY,0)),"")</f>
        <v/>
      </c>
      <c r="AJ12" s="24" t="str">
        <f>IFERROR(INDEX('wk paste'!$AP:$AP,MATCH($W$3&amp;"_"&amp;TEXT(AJ$3,"00")&amp;"_"&amp;$V12,'wk paste'!$AY:$AY,0)),"")</f>
        <v/>
      </c>
      <c r="AK12" s="24" t="str">
        <f>IFERROR(INDEX('wk paste'!$AP:$AP,MATCH($W$3&amp;"_"&amp;TEXT(AK$3,"00")&amp;"_"&amp;$V12,'wk paste'!$AY:$AY,0)),"")</f>
        <v/>
      </c>
      <c r="AL12" s="24" t="str">
        <f>IFERROR(INDEX('wk paste'!$AP:$AP,MATCH($W$3&amp;"_"&amp;TEXT(AL$3,"00")&amp;"_"&amp;$V12,'wk paste'!$AY:$AY,0)),"")</f>
        <v/>
      </c>
      <c r="AM12" s="24" t="str">
        <f>IFERROR(INDEX('wk paste'!$AP:$AP,MATCH($W$3&amp;"_"&amp;TEXT(AM$3,"00")&amp;"_"&amp;$V12,'wk paste'!$AY:$AY,0)),"")</f>
        <v/>
      </c>
      <c r="AN12" s="25" t="str">
        <f>IFERROR(INDEX('wk paste'!$AP:$AP,MATCH($W$3&amp;"_"&amp;TEXT(AN$3,"00")&amp;"_"&amp;$V12,'wk paste'!$AY:$AY,0)),"")</f>
        <v/>
      </c>
      <c r="AP12" s="18" t="s">
        <v>51</v>
      </c>
      <c r="AQ12" s="18">
        <f t="shared" si="4"/>
        <v>23</v>
      </c>
      <c r="AR12" s="23">
        <f>IFERROR(INDEX('wk paste'!$AQ:$AQ,MATCH($W$3&amp;"_"&amp;TEXT(AR$3,"00")&amp;"_"&amp;$V12,'wk paste'!$AY:$AY,0)),"")</f>
        <v>3</v>
      </c>
      <c r="AS12" s="24">
        <f>IFERROR(INDEX('wk paste'!$AQ:$AQ,MATCH($W$3&amp;"_"&amp;TEXT(AS$3,"00")&amp;"_"&amp;$V12,'wk paste'!$AY:$AY,0)),"")</f>
        <v>2</v>
      </c>
      <c r="AT12" s="24">
        <f>IFERROR(INDEX('wk paste'!$AQ:$AQ,MATCH($W$3&amp;"_"&amp;TEXT(AT$3,"00")&amp;"_"&amp;$V12,'wk paste'!$AY:$AY,0)),"")</f>
        <v>6</v>
      </c>
      <c r="AU12" s="24">
        <f>IFERROR(INDEX('wk paste'!$AQ:$AQ,MATCH($W$3&amp;"_"&amp;TEXT(AU$3,"00")&amp;"_"&amp;$V12,'wk paste'!$AY:$AY,0)),"")</f>
        <v>5</v>
      </c>
      <c r="AV12" s="24">
        <f>IFERROR(INDEX('wk paste'!$AQ:$AQ,MATCH($W$3&amp;"_"&amp;TEXT(AV$3,"00")&amp;"_"&amp;$V12,'wk paste'!$AY:$AY,0)),"")</f>
        <v>4</v>
      </c>
      <c r="AW12" s="24">
        <f>IFERROR(INDEX('wk paste'!$AQ:$AQ,MATCH($W$3&amp;"_"&amp;TEXT(AW$3,"00")&amp;"_"&amp;$V12,'wk paste'!$AY:$AY,0)),"")</f>
        <v>3</v>
      </c>
      <c r="AX12" s="24" t="str">
        <f>IFERROR(INDEX('wk paste'!$AQ:$AQ,MATCH($W$3&amp;"_"&amp;TEXT(AX$3,"00")&amp;"_"&amp;$V12,'wk paste'!$AY:$AY,0)),"")</f>
        <v/>
      </c>
      <c r="AY12" s="24" t="str">
        <f>IFERROR(INDEX('wk paste'!$AQ:$AQ,MATCH($W$3&amp;"_"&amp;TEXT(AY$3,"00")&amp;"_"&amp;$V12,'wk paste'!$AY:$AY,0)),"")</f>
        <v/>
      </c>
      <c r="AZ12" s="24" t="str">
        <f>IFERROR(INDEX('wk paste'!$AQ:$AQ,MATCH($W$3&amp;"_"&amp;TEXT(AZ$3,"00")&amp;"_"&amp;$V12,'wk paste'!$AY:$AY,0)),"")</f>
        <v/>
      </c>
      <c r="BA12" s="24" t="str">
        <f>IFERROR(INDEX('wk paste'!$AQ:$AQ,MATCH($W$3&amp;"_"&amp;TEXT(BA$3,"00")&amp;"_"&amp;$V12,'wk paste'!$AY:$AY,0)),"")</f>
        <v/>
      </c>
      <c r="BB12" s="24" t="str">
        <f>IFERROR(INDEX('wk paste'!$AQ:$AQ,MATCH($W$3&amp;"_"&amp;TEXT(BB$3,"00")&amp;"_"&amp;$V12,'wk paste'!$AY:$AY,0)),"")</f>
        <v/>
      </c>
      <c r="BC12" s="24" t="str">
        <f>IFERROR(INDEX('wk paste'!$AQ:$AQ,MATCH($W$3&amp;"_"&amp;TEXT(BC$3,"00")&amp;"_"&amp;$V12,'wk paste'!$AY:$AY,0)),"")</f>
        <v/>
      </c>
      <c r="BD12" s="24" t="str">
        <f>IFERROR(INDEX('wk paste'!$AQ:$AQ,MATCH($W$3&amp;"_"&amp;TEXT(BD$3,"00")&amp;"_"&amp;$V12,'wk paste'!$AY:$AY,0)),"")</f>
        <v/>
      </c>
      <c r="BE12" s="24" t="str">
        <f>IFERROR(INDEX('wk paste'!$AQ:$AQ,MATCH($W$3&amp;"_"&amp;TEXT(BE$3,"00")&amp;"_"&amp;$V12,'wk paste'!$AY:$AY,0)),"")</f>
        <v/>
      </c>
      <c r="BF12" s="24" t="str">
        <f>IFERROR(INDEX('wk paste'!$AQ:$AQ,MATCH($W$3&amp;"_"&amp;TEXT(BF$3,"00")&amp;"_"&amp;$V12,'wk paste'!$AY:$AY,0)),"")</f>
        <v/>
      </c>
      <c r="BG12" s="24" t="str">
        <f>IFERROR(INDEX('wk paste'!$AQ:$AQ,MATCH($W$3&amp;"_"&amp;TEXT(BG$3,"00")&amp;"_"&amp;$V12,'wk paste'!$AY:$AY,0)),"")</f>
        <v/>
      </c>
      <c r="BH12" s="25" t="str">
        <f>IFERROR(INDEX('wk paste'!$AQ:$AQ,MATCH($W$3&amp;"_"&amp;TEXT(BH$3,"00")&amp;"_"&amp;$V12,'wk paste'!$AY:$AY,0)),"")</f>
        <v/>
      </c>
    </row>
    <row r="13" spans="2:60" x14ac:dyDescent="0.25">
      <c r="B13" s="18" t="s">
        <v>99</v>
      </c>
      <c r="C13" s="18">
        <f t="shared" si="1"/>
        <v>304</v>
      </c>
      <c r="D13" s="23">
        <f t="shared" ref="D13:T13" si="12">IFERROR(D49+D84,"")</f>
        <v>56</v>
      </c>
      <c r="E13" s="24">
        <f t="shared" si="12"/>
        <v>56</v>
      </c>
      <c r="F13" s="24">
        <f t="shared" si="12"/>
        <v>56</v>
      </c>
      <c r="G13" s="24">
        <f t="shared" si="12"/>
        <v>36</v>
      </c>
      <c r="H13" s="24">
        <f t="shared" si="12"/>
        <v>42</v>
      </c>
      <c r="I13" s="24">
        <f t="shared" si="12"/>
        <v>58</v>
      </c>
      <c r="J13" s="24" t="str">
        <f t="shared" si="12"/>
        <v/>
      </c>
      <c r="K13" s="24" t="str">
        <f t="shared" si="12"/>
        <v/>
      </c>
      <c r="L13" s="24" t="str">
        <f t="shared" si="12"/>
        <v/>
      </c>
      <c r="M13" s="24" t="str">
        <f t="shared" si="12"/>
        <v/>
      </c>
      <c r="N13" s="24" t="str">
        <f t="shared" si="12"/>
        <v/>
      </c>
      <c r="O13" s="24" t="str">
        <f t="shared" si="12"/>
        <v/>
      </c>
      <c r="P13" s="24" t="str">
        <f t="shared" si="12"/>
        <v/>
      </c>
      <c r="Q13" s="24" t="str">
        <f t="shared" si="12"/>
        <v/>
      </c>
      <c r="R13" s="24" t="str">
        <f t="shared" si="12"/>
        <v/>
      </c>
      <c r="S13" s="24" t="str">
        <f t="shared" si="12"/>
        <v/>
      </c>
      <c r="T13" s="25" t="str">
        <f t="shared" si="12"/>
        <v/>
      </c>
      <c r="U13" s="6"/>
      <c r="V13" s="18" t="s">
        <v>99</v>
      </c>
      <c r="W13" s="31">
        <f t="shared" si="3"/>
        <v>2210</v>
      </c>
      <c r="X13" s="23">
        <f>IFERROR(INDEX('wk paste'!$AP:$AP,MATCH($W$3&amp;"_"&amp;TEXT(X$3,"00")&amp;"_"&amp;$V13,'wk paste'!$AY:$AY,0)),"")</f>
        <v>420</v>
      </c>
      <c r="Y13" s="24">
        <f>IFERROR(INDEX('wk paste'!$AP:$AP,MATCH($W$3&amp;"_"&amp;TEXT(Y$3,"00")&amp;"_"&amp;$V13,'wk paste'!$AY:$AY,0)),"")</f>
        <v>398</v>
      </c>
      <c r="Z13" s="24">
        <f>IFERROR(INDEX('wk paste'!$AP:$AP,MATCH($W$3&amp;"_"&amp;TEXT(Z$3,"00")&amp;"_"&amp;$V13,'wk paste'!$AY:$AY,0)),"")</f>
        <v>343</v>
      </c>
      <c r="AA13" s="24">
        <f>IFERROR(INDEX('wk paste'!$AP:$AP,MATCH($W$3&amp;"_"&amp;TEXT(AA$3,"00")&amp;"_"&amp;$V13,'wk paste'!$AY:$AY,0)),"")</f>
        <v>254</v>
      </c>
      <c r="AB13" s="24">
        <f>IFERROR(INDEX('wk paste'!$AP:$AP,MATCH($W$3&amp;"_"&amp;TEXT(AB$3,"00")&amp;"_"&amp;$V13,'wk paste'!$AY:$AY,0)),"")</f>
        <v>374</v>
      </c>
      <c r="AC13" s="24">
        <f>IFERROR(INDEX('wk paste'!$AP:$AP,MATCH($W$3&amp;"_"&amp;TEXT(AC$3,"00")&amp;"_"&amp;$V13,'wk paste'!$AY:$AY,0)),"")</f>
        <v>421</v>
      </c>
      <c r="AD13" s="24" t="str">
        <f>IFERROR(INDEX('wk paste'!$AP:$AP,MATCH($W$3&amp;"_"&amp;TEXT(AD$3,"00")&amp;"_"&amp;$V13,'wk paste'!$AY:$AY,0)),"")</f>
        <v/>
      </c>
      <c r="AE13" s="24" t="str">
        <f>IFERROR(INDEX('wk paste'!$AP:$AP,MATCH($W$3&amp;"_"&amp;TEXT(AE$3,"00")&amp;"_"&amp;$V13,'wk paste'!$AY:$AY,0)),"")</f>
        <v/>
      </c>
      <c r="AF13" s="24" t="str">
        <f>IFERROR(INDEX('wk paste'!$AP:$AP,MATCH($W$3&amp;"_"&amp;TEXT(AF$3,"00")&amp;"_"&amp;$V13,'wk paste'!$AY:$AY,0)),"")</f>
        <v/>
      </c>
      <c r="AG13" s="24" t="str">
        <f>IFERROR(INDEX('wk paste'!$AP:$AP,MATCH($W$3&amp;"_"&amp;TEXT(AG$3,"00")&amp;"_"&amp;$V13,'wk paste'!$AY:$AY,0)),"")</f>
        <v/>
      </c>
      <c r="AH13" s="24" t="str">
        <f>IFERROR(INDEX('wk paste'!$AP:$AP,MATCH($W$3&amp;"_"&amp;TEXT(AH$3,"00")&amp;"_"&amp;$V13,'wk paste'!$AY:$AY,0)),"")</f>
        <v/>
      </c>
      <c r="AI13" s="24" t="str">
        <f>IFERROR(INDEX('wk paste'!$AP:$AP,MATCH($W$3&amp;"_"&amp;TEXT(AI$3,"00")&amp;"_"&amp;$V13,'wk paste'!$AY:$AY,0)),"")</f>
        <v/>
      </c>
      <c r="AJ13" s="24" t="str">
        <f>IFERROR(INDEX('wk paste'!$AP:$AP,MATCH($W$3&amp;"_"&amp;TEXT(AJ$3,"00")&amp;"_"&amp;$V13,'wk paste'!$AY:$AY,0)),"")</f>
        <v/>
      </c>
      <c r="AK13" s="24" t="str">
        <f>IFERROR(INDEX('wk paste'!$AP:$AP,MATCH($W$3&amp;"_"&amp;TEXT(AK$3,"00")&amp;"_"&amp;$V13,'wk paste'!$AY:$AY,0)),"")</f>
        <v/>
      </c>
      <c r="AL13" s="24" t="str">
        <f>IFERROR(INDEX('wk paste'!$AP:$AP,MATCH($W$3&amp;"_"&amp;TEXT(AL$3,"00")&amp;"_"&amp;$V13,'wk paste'!$AY:$AY,0)),"")</f>
        <v/>
      </c>
      <c r="AM13" s="24" t="str">
        <f>IFERROR(INDEX('wk paste'!$AP:$AP,MATCH($W$3&amp;"_"&amp;TEXT(AM$3,"00")&amp;"_"&amp;$V13,'wk paste'!$AY:$AY,0)),"")</f>
        <v/>
      </c>
      <c r="AN13" s="25" t="str">
        <f>IFERROR(INDEX('wk paste'!$AP:$AP,MATCH($W$3&amp;"_"&amp;TEXT(AN$3,"00")&amp;"_"&amp;$V13,'wk paste'!$AY:$AY,0)),"")</f>
        <v/>
      </c>
      <c r="AP13" s="18" t="s">
        <v>99</v>
      </c>
      <c r="AQ13" s="18">
        <f t="shared" si="4"/>
        <v>13</v>
      </c>
      <c r="AR13" s="23">
        <f>IFERROR(INDEX('wk paste'!$AQ:$AQ,MATCH($W$3&amp;"_"&amp;TEXT(AR$3,"00")&amp;"_"&amp;$V13,'wk paste'!$AY:$AY,0)),"")</f>
        <v>3</v>
      </c>
      <c r="AS13" s="24">
        <f>IFERROR(INDEX('wk paste'!$AQ:$AQ,MATCH($W$3&amp;"_"&amp;TEXT(AS$3,"00")&amp;"_"&amp;$V13,'wk paste'!$AY:$AY,0)),"")</f>
        <v>2</v>
      </c>
      <c r="AT13" s="24">
        <f>IFERROR(INDEX('wk paste'!$AQ:$AQ,MATCH($W$3&amp;"_"&amp;TEXT(AT$3,"00")&amp;"_"&amp;$V13,'wk paste'!$AY:$AY,0)),"")</f>
        <v>2</v>
      </c>
      <c r="AU13" s="24">
        <f>IFERROR(INDEX('wk paste'!$AQ:$AQ,MATCH($W$3&amp;"_"&amp;TEXT(AU$3,"00")&amp;"_"&amp;$V13,'wk paste'!$AY:$AY,0)),"")</f>
        <v>1</v>
      </c>
      <c r="AV13" s="24">
        <f>IFERROR(INDEX('wk paste'!$AQ:$AQ,MATCH($W$3&amp;"_"&amp;TEXT(AV$3,"00")&amp;"_"&amp;$V13,'wk paste'!$AY:$AY,0)),"")</f>
        <v>2</v>
      </c>
      <c r="AW13" s="24">
        <f>IFERROR(INDEX('wk paste'!$AQ:$AQ,MATCH($W$3&amp;"_"&amp;TEXT(AW$3,"00")&amp;"_"&amp;$V13,'wk paste'!$AY:$AY,0)),"")</f>
        <v>3</v>
      </c>
      <c r="AX13" s="24" t="str">
        <f>IFERROR(INDEX('wk paste'!$AQ:$AQ,MATCH($W$3&amp;"_"&amp;TEXT(AX$3,"00")&amp;"_"&amp;$V13,'wk paste'!$AY:$AY,0)),"")</f>
        <v/>
      </c>
      <c r="AY13" s="24" t="str">
        <f>IFERROR(INDEX('wk paste'!$AQ:$AQ,MATCH($W$3&amp;"_"&amp;TEXT(AY$3,"00")&amp;"_"&amp;$V13,'wk paste'!$AY:$AY,0)),"")</f>
        <v/>
      </c>
      <c r="AZ13" s="24" t="str">
        <f>IFERROR(INDEX('wk paste'!$AQ:$AQ,MATCH($W$3&amp;"_"&amp;TEXT(AZ$3,"00")&amp;"_"&amp;$V13,'wk paste'!$AY:$AY,0)),"")</f>
        <v/>
      </c>
      <c r="BA13" s="24" t="str">
        <f>IFERROR(INDEX('wk paste'!$AQ:$AQ,MATCH($W$3&amp;"_"&amp;TEXT(BA$3,"00")&amp;"_"&amp;$V13,'wk paste'!$AY:$AY,0)),"")</f>
        <v/>
      </c>
      <c r="BB13" s="24" t="str">
        <f>IFERROR(INDEX('wk paste'!$AQ:$AQ,MATCH($W$3&amp;"_"&amp;TEXT(BB$3,"00")&amp;"_"&amp;$V13,'wk paste'!$AY:$AY,0)),"")</f>
        <v/>
      </c>
      <c r="BC13" s="24" t="str">
        <f>IFERROR(INDEX('wk paste'!$AQ:$AQ,MATCH($W$3&amp;"_"&amp;TEXT(BC$3,"00")&amp;"_"&amp;$V13,'wk paste'!$AY:$AY,0)),"")</f>
        <v/>
      </c>
      <c r="BD13" s="24" t="str">
        <f>IFERROR(INDEX('wk paste'!$AQ:$AQ,MATCH($W$3&amp;"_"&amp;TEXT(BD$3,"00")&amp;"_"&amp;$V13,'wk paste'!$AY:$AY,0)),"")</f>
        <v/>
      </c>
      <c r="BE13" s="24" t="str">
        <f>IFERROR(INDEX('wk paste'!$AQ:$AQ,MATCH($W$3&amp;"_"&amp;TEXT(BE$3,"00")&amp;"_"&amp;$V13,'wk paste'!$AY:$AY,0)),"")</f>
        <v/>
      </c>
      <c r="BF13" s="24" t="str">
        <f>IFERROR(INDEX('wk paste'!$AQ:$AQ,MATCH($W$3&amp;"_"&amp;TEXT(BF$3,"00")&amp;"_"&amp;$V13,'wk paste'!$AY:$AY,0)),"")</f>
        <v/>
      </c>
      <c r="BG13" s="24" t="str">
        <f>IFERROR(INDEX('wk paste'!$AQ:$AQ,MATCH($W$3&amp;"_"&amp;TEXT(BG$3,"00")&amp;"_"&amp;$V13,'wk paste'!$AY:$AY,0)),"")</f>
        <v/>
      </c>
      <c r="BH13" s="25" t="str">
        <f>IFERROR(INDEX('wk paste'!$AQ:$AQ,MATCH($W$3&amp;"_"&amp;TEXT(BH$3,"00")&amp;"_"&amp;$V13,'wk paste'!$AY:$AY,0)),"")</f>
        <v/>
      </c>
    </row>
    <row r="14" spans="2:60" x14ac:dyDescent="0.25">
      <c r="B14" s="18" t="s">
        <v>66</v>
      </c>
      <c r="C14" s="18">
        <f t="shared" si="1"/>
        <v>296</v>
      </c>
      <c r="D14" s="23">
        <f t="shared" ref="D14:T14" si="13">IFERROR(D50+D85,"")</f>
        <v>62</v>
      </c>
      <c r="E14" s="24">
        <f t="shared" si="13"/>
        <v>45</v>
      </c>
      <c r="F14" s="24">
        <f t="shared" si="13"/>
        <v>49</v>
      </c>
      <c r="G14" s="24">
        <f t="shared" si="13"/>
        <v>49</v>
      </c>
      <c r="H14" s="24">
        <f t="shared" si="13"/>
        <v>45</v>
      </c>
      <c r="I14" s="24">
        <f t="shared" si="13"/>
        <v>46</v>
      </c>
      <c r="J14" s="24" t="str">
        <f t="shared" si="13"/>
        <v/>
      </c>
      <c r="K14" s="24" t="str">
        <f t="shared" si="13"/>
        <v/>
      </c>
      <c r="L14" s="24" t="str">
        <f t="shared" si="13"/>
        <v/>
      </c>
      <c r="M14" s="24" t="str">
        <f t="shared" si="13"/>
        <v/>
      </c>
      <c r="N14" s="24" t="str">
        <f t="shared" si="13"/>
        <v/>
      </c>
      <c r="O14" s="24" t="str">
        <f t="shared" si="13"/>
        <v/>
      </c>
      <c r="P14" s="24" t="str">
        <f t="shared" si="13"/>
        <v/>
      </c>
      <c r="Q14" s="24" t="str">
        <f t="shared" si="13"/>
        <v/>
      </c>
      <c r="R14" s="24" t="str">
        <f t="shared" si="13"/>
        <v/>
      </c>
      <c r="S14" s="24" t="str">
        <f t="shared" si="13"/>
        <v/>
      </c>
      <c r="T14" s="25" t="str">
        <f t="shared" si="13"/>
        <v/>
      </c>
      <c r="U14" s="6"/>
      <c r="V14" s="18" t="s">
        <v>66</v>
      </c>
      <c r="W14" s="31">
        <f t="shared" si="3"/>
        <v>1934</v>
      </c>
      <c r="X14" s="23">
        <f>IFERROR(INDEX('wk paste'!$AP:$AP,MATCH($W$3&amp;"_"&amp;TEXT(X$3,"00")&amp;"_"&amp;$V14,'wk paste'!$AY:$AY,0)),"")</f>
        <v>434</v>
      </c>
      <c r="Y14" s="24">
        <f>IFERROR(INDEX('wk paste'!$AP:$AP,MATCH($W$3&amp;"_"&amp;TEXT(Y$3,"00")&amp;"_"&amp;$V14,'wk paste'!$AY:$AY,0)),"")</f>
        <v>344</v>
      </c>
      <c r="Z14" s="24">
        <f>IFERROR(INDEX('wk paste'!$AP:$AP,MATCH($W$3&amp;"_"&amp;TEXT(Z$3,"00")&amp;"_"&amp;$V14,'wk paste'!$AY:$AY,0)),"")</f>
        <v>285</v>
      </c>
      <c r="AA14" s="24">
        <f>IFERROR(INDEX('wk paste'!$AP:$AP,MATCH($W$3&amp;"_"&amp;TEXT(AA$3,"00")&amp;"_"&amp;$V14,'wk paste'!$AY:$AY,0)),"")</f>
        <v>351</v>
      </c>
      <c r="AB14" s="24">
        <f>IFERROR(INDEX('wk paste'!$AP:$AP,MATCH($W$3&amp;"_"&amp;TEXT(AB$3,"00")&amp;"_"&amp;$V14,'wk paste'!$AY:$AY,0)),"")</f>
        <v>290</v>
      </c>
      <c r="AC14" s="24">
        <f>IFERROR(INDEX('wk paste'!$AP:$AP,MATCH($W$3&amp;"_"&amp;TEXT(AC$3,"00")&amp;"_"&amp;$V14,'wk paste'!$AY:$AY,0)),"")</f>
        <v>230</v>
      </c>
      <c r="AD14" s="24" t="str">
        <f>IFERROR(INDEX('wk paste'!$AP:$AP,MATCH($W$3&amp;"_"&amp;TEXT(AD$3,"00")&amp;"_"&amp;$V14,'wk paste'!$AY:$AY,0)),"")</f>
        <v/>
      </c>
      <c r="AE14" s="24" t="str">
        <f>IFERROR(INDEX('wk paste'!$AP:$AP,MATCH($W$3&amp;"_"&amp;TEXT(AE$3,"00")&amp;"_"&amp;$V14,'wk paste'!$AY:$AY,0)),"")</f>
        <v/>
      </c>
      <c r="AF14" s="24" t="str">
        <f>IFERROR(INDEX('wk paste'!$AP:$AP,MATCH($W$3&amp;"_"&amp;TEXT(AF$3,"00")&amp;"_"&amp;$V14,'wk paste'!$AY:$AY,0)),"")</f>
        <v/>
      </c>
      <c r="AG14" s="24" t="str">
        <f>IFERROR(INDEX('wk paste'!$AP:$AP,MATCH($W$3&amp;"_"&amp;TEXT(AG$3,"00")&amp;"_"&amp;$V14,'wk paste'!$AY:$AY,0)),"")</f>
        <v/>
      </c>
      <c r="AH14" s="24" t="str">
        <f>IFERROR(INDEX('wk paste'!$AP:$AP,MATCH($W$3&amp;"_"&amp;TEXT(AH$3,"00")&amp;"_"&amp;$V14,'wk paste'!$AY:$AY,0)),"")</f>
        <v/>
      </c>
      <c r="AI14" s="24" t="str">
        <f>IFERROR(INDEX('wk paste'!$AP:$AP,MATCH($W$3&amp;"_"&amp;TEXT(AI$3,"00")&amp;"_"&amp;$V14,'wk paste'!$AY:$AY,0)),"")</f>
        <v/>
      </c>
      <c r="AJ14" s="24" t="str">
        <f>IFERROR(INDEX('wk paste'!$AP:$AP,MATCH($W$3&amp;"_"&amp;TEXT(AJ$3,"00")&amp;"_"&amp;$V14,'wk paste'!$AY:$AY,0)),"")</f>
        <v/>
      </c>
      <c r="AK14" s="24" t="str">
        <f>IFERROR(INDEX('wk paste'!$AP:$AP,MATCH($W$3&amp;"_"&amp;TEXT(AK$3,"00")&amp;"_"&amp;$V14,'wk paste'!$AY:$AY,0)),"")</f>
        <v/>
      </c>
      <c r="AL14" s="24" t="str">
        <f>IFERROR(INDEX('wk paste'!$AP:$AP,MATCH($W$3&amp;"_"&amp;TEXT(AL$3,"00")&amp;"_"&amp;$V14,'wk paste'!$AY:$AY,0)),"")</f>
        <v/>
      </c>
      <c r="AM14" s="24" t="str">
        <f>IFERROR(INDEX('wk paste'!$AP:$AP,MATCH($W$3&amp;"_"&amp;TEXT(AM$3,"00")&amp;"_"&amp;$V14,'wk paste'!$AY:$AY,0)),"")</f>
        <v/>
      </c>
      <c r="AN14" s="25" t="str">
        <f>IFERROR(INDEX('wk paste'!$AP:$AP,MATCH($W$3&amp;"_"&amp;TEXT(AN$3,"00")&amp;"_"&amp;$V14,'wk paste'!$AY:$AY,0)),"")</f>
        <v/>
      </c>
      <c r="AP14" s="18" t="s">
        <v>66</v>
      </c>
      <c r="AQ14" s="18">
        <f t="shared" si="4"/>
        <v>13</v>
      </c>
      <c r="AR14" s="23">
        <f>IFERROR(INDEX('wk paste'!$AQ:$AQ,MATCH($W$3&amp;"_"&amp;TEXT(AR$3,"00")&amp;"_"&amp;$V14,'wk paste'!$AY:$AY,0)),"")</f>
        <v>5</v>
      </c>
      <c r="AS14" s="24">
        <f>IFERROR(INDEX('wk paste'!$AQ:$AQ,MATCH($W$3&amp;"_"&amp;TEXT(AS$3,"00")&amp;"_"&amp;$V14,'wk paste'!$AY:$AY,0)),"")</f>
        <v>2</v>
      </c>
      <c r="AT14" s="24">
        <f>IFERROR(INDEX('wk paste'!$AQ:$AQ,MATCH($W$3&amp;"_"&amp;TEXT(AT$3,"00")&amp;"_"&amp;$V14,'wk paste'!$AY:$AY,0)),"")</f>
        <v>2</v>
      </c>
      <c r="AU14" s="24">
        <f>IFERROR(INDEX('wk paste'!$AQ:$AQ,MATCH($W$3&amp;"_"&amp;TEXT(AU$3,"00")&amp;"_"&amp;$V14,'wk paste'!$AY:$AY,0)),"")</f>
        <v>2</v>
      </c>
      <c r="AV14" s="24">
        <f>IFERROR(INDEX('wk paste'!$AQ:$AQ,MATCH($W$3&amp;"_"&amp;TEXT(AV$3,"00")&amp;"_"&amp;$V14,'wk paste'!$AY:$AY,0)),"")</f>
        <v>1</v>
      </c>
      <c r="AW14" s="24">
        <f>IFERROR(INDEX('wk paste'!$AQ:$AQ,MATCH($W$3&amp;"_"&amp;TEXT(AW$3,"00")&amp;"_"&amp;$V14,'wk paste'!$AY:$AY,0)),"")</f>
        <v>1</v>
      </c>
      <c r="AX14" s="24" t="str">
        <f>IFERROR(INDEX('wk paste'!$AQ:$AQ,MATCH($W$3&amp;"_"&amp;TEXT(AX$3,"00")&amp;"_"&amp;$V14,'wk paste'!$AY:$AY,0)),"")</f>
        <v/>
      </c>
      <c r="AY14" s="24" t="str">
        <f>IFERROR(INDEX('wk paste'!$AQ:$AQ,MATCH($W$3&amp;"_"&amp;TEXT(AY$3,"00")&amp;"_"&amp;$V14,'wk paste'!$AY:$AY,0)),"")</f>
        <v/>
      </c>
      <c r="AZ14" s="24" t="str">
        <f>IFERROR(INDEX('wk paste'!$AQ:$AQ,MATCH($W$3&amp;"_"&amp;TEXT(AZ$3,"00")&amp;"_"&amp;$V14,'wk paste'!$AY:$AY,0)),"")</f>
        <v/>
      </c>
      <c r="BA14" s="24" t="str">
        <f>IFERROR(INDEX('wk paste'!$AQ:$AQ,MATCH($W$3&amp;"_"&amp;TEXT(BA$3,"00")&amp;"_"&amp;$V14,'wk paste'!$AY:$AY,0)),"")</f>
        <v/>
      </c>
      <c r="BB14" s="24" t="str">
        <f>IFERROR(INDEX('wk paste'!$AQ:$AQ,MATCH($W$3&amp;"_"&amp;TEXT(BB$3,"00")&amp;"_"&amp;$V14,'wk paste'!$AY:$AY,0)),"")</f>
        <v/>
      </c>
      <c r="BC14" s="24" t="str">
        <f>IFERROR(INDEX('wk paste'!$AQ:$AQ,MATCH($W$3&amp;"_"&amp;TEXT(BC$3,"00")&amp;"_"&amp;$V14,'wk paste'!$AY:$AY,0)),"")</f>
        <v/>
      </c>
      <c r="BD14" s="24" t="str">
        <f>IFERROR(INDEX('wk paste'!$AQ:$AQ,MATCH($W$3&amp;"_"&amp;TEXT(BD$3,"00")&amp;"_"&amp;$V14,'wk paste'!$AY:$AY,0)),"")</f>
        <v/>
      </c>
      <c r="BE14" s="24" t="str">
        <f>IFERROR(INDEX('wk paste'!$AQ:$AQ,MATCH($W$3&amp;"_"&amp;TEXT(BE$3,"00")&amp;"_"&amp;$V14,'wk paste'!$AY:$AY,0)),"")</f>
        <v/>
      </c>
      <c r="BF14" s="24" t="str">
        <f>IFERROR(INDEX('wk paste'!$AQ:$AQ,MATCH($W$3&amp;"_"&amp;TEXT(BF$3,"00")&amp;"_"&amp;$V14,'wk paste'!$AY:$AY,0)),"")</f>
        <v/>
      </c>
      <c r="BG14" s="24" t="str">
        <f>IFERROR(INDEX('wk paste'!$AQ:$AQ,MATCH($W$3&amp;"_"&amp;TEXT(BG$3,"00")&amp;"_"&amp;$V14,'wk paste'!$AY:$AY,0)),"")</f>
        <v/>
      </c>
      <c r="BH14" s="25" t="str">
        <f>IFERROR(INDEX('wk paste'!$AQ:$AQ,MATCH($W$3&amp;"_"&amp;TEXT(BH$3,"00")&amp;"_"&amp;$V14,'wk paste'!$AY:$AY,0)),"")</f>
        <v/>
      </c>
    </row>
    <row r="15" spans="2:60" x14ac:dyDescent="0.25">
      <c r="B15" s="18" t="s">
        <v>86</v>
      </c>
      <c r="C15" s="18">
        <f t="shared" si="1"/>
        <v>286</v>
      </c>
      <c r="D15" s="23">
        <f t="shared" ref="D15:T15" si="14">IFERROR(D51+D86,"")</f>
        <v>35</v>
      </c>
      <c r="E15" s="24">
        <f t="shared" si="14"/>
        <v>53</v>
      </c>
      <c r="F15" s="24">
        <f t="shared" si="14"/>
        <v>48</v>
      </c>
      <c r="G15" s="24">
        <f t="shared" si="14"/>
        <v>53</v>
      </c>
      <c r="H15" s="24">
        <f t="shared" si="14"/>
        <v>49</v>
      </c>
      <c r="I15" s="24">
        <f t="shared" si="14"/>
        <v>48</v>
      </c>
      <c r="J15" s="24" t="str">
        <f t="shared" si="14"/>
        <v/>
      </c>
      <c r="K15" s="24" t="str">
        <f t="shared" si="14"/>
        <v/>
      </c>
      <c r="L15" s="24" t="str">
        <f t="shared" si="14"/>
        <v/>
      </c>
      <c r="M15" s="24" t="str">
        <f t="shared" si="14"/>
        <v/>
      </c>
      <c r="N15" s="24" t="str">
        <f t="shared" si="14"/>
        <v/>
      </c>
      <c r="O15" s="24" t="str">
        <f t="shared" si="14"/>
        <v/>
      </c>
      <c r="P15" s="24" t="str">
        <f t="shared" si="14"/>
        <v/>
      </c>
      <c r="Q15" s="24" t="str">
        <f t="shared" si="14"/>
        <v/>
      </c>
      <c r="R15" s="24" t="str">
        <f t="shared" si="14"/>
        <v/>
      </c>
      <c r="S15" s="24" t="str">
        <f t="shared" si="14"/>
        <v/>
      </c>
      <c r="T15" s="25" t="str">
        <f t="shared" si="14"/>
        <v/>
      </c>
      <c r="U15" s="6"/>
      <c r="V15" s="18" t="s">
        <v>86</v>
      </c>
      <c r="W15" s="31">
        <f t="shared" si="3"/>
        <v>2061</v>
      </c>
      <c r="X15" s="23">
        <f>IFERROR(INDEX('wk paste'!$AP:$AP,MATCH($W$3&amp;"_"&amp;TEXT(X$3,"00")&amp;"_"&amp;$V15,'wk paste'!$AY:$AY,0)),"")</f>
        <v>229</v>
      </c>
      <c r="Y15" s="24">
        <f>IFERROR(INDEX('wk paste'!$AP:$AP,MATCH($W$3&amp;"_"&amp;TEXT(Y$3,"00")&amp;"_"&amp;$V15,'wk paste'!$AY:$AY,0)),"")</f>
        <v>323</v>
      </c>
      <c r="Z15" s="24">
        <f>IFERROR(INDEX('wk paste'!$AP:$AP,MATCH($W$3&amp;"_"&amp;TEXT(Z$3,"00")&amp;"_"&amp;$V15,'wk paste'!$AY:$AY,0)),"")</f>
        <v>353</v>
      </c>
      <c r="AA15" s="24">
        <f>IFERROR(INDEX('wk paste'!$AP:$AP,MATCH($W$3&amp;"_"&amp;TEXT(AA$3,"00")&amp;"_"&amp;$V15,'wk paste'!$AY:$AY,0)),"")</f>
        <v>367</v>
      </c>
      <c r="AB15" s="24">
        <f>IFERROR(INDEX('wk paste'!$AP:$AP,MATCH($W$3&amp;"_"&amp;TEXT(AB$3,"00")&amp;"_"&amp;$V15,'wk paste'!$AY:$AY,0)),"")</f>
        <v>466</v>
      </c>
      <c r="AC15" s="24">
        <f>IFERROR(INDEX('wk paste'!$AP:$AP,MATCH($W$3&amp;"_"&amp;TEXT(AC$3,"00")&amp;"_"&amp;$V15,'wk paste'!$AY:$AY,0)),"")</f>
        <v>323</v>
      </c>
      <c r="AD15" s="24" t="str">
        <f>IFERROR(INDEX('wk paste'!$AP:$AP,MATCH($W$3&amp;"_"&amp;TEXT(AD$3,"00")&amp;"_"&amp;$V15,'wk paste'!$AY:$AY,0)),"")</f>
        <v/>
      </c>
      <c r="AE15" s="24" t="str">
        <f>IFERROR(INDEX('wk paste'!$AP:$AP,MATCH($W$3&amp;"_"&amp;TEXT(AE$3,"00")&amp;"_"&amp;$V15,'wk paste'!$AY:$AY,0)),"")</f>
        <v/>
      </c>
      <c r="AF15" s="24" t="str">
        <f>IFERROR(INDEX('wk paste'!$AP:$AP,MATCH($W$3&amp;"_"&amp;TEXT(AF$3,"00")&amp;"_"&amp;$V15,'wk paste'!$AY:$AY,0)),"")</f>
        <v/>
      </c>
      <c r="AG15" s="24" t="str">
        <f>IFERROR(INDEX('wk paste'!$AP:$AP,MATCH($W$3&amp;"_"&amp;TEXT(AG$3,"00")&amp;"_"&amp;$V15,'wk paste'!$AY:$AY,0)),"")</f>
        <v/>
      </c>
      <c r="AH15" s="24" t="str">
        <f>IFERROR(INDEX('wk paste'!$AP:$AP,MATCH($W$3&amp;"_"&amp;TEXT(AH$3,"00")&amp;"_"&amp;$V15,'wk paste'!$AY:$AY,0)),"")</f>
        <v/>
      </c>
      <c r="AI15" s="24" t="str">
        <f>IFERROR(INDEX('wk paste'!$AP:$AP,MATCH($W$3&amp;"_"&amp;TEXT(AI$3,"00")&amp;"_"&amp;$V15,'wk paste'!$AY:$AY,0)),"")</f>
        <v/>
      </c>
      <c r="AJ15" s="24" t="str">
        <f>IFERROR(INDEX('wk paste'!$AP:$AP,MATCH($W$3&amp;"_"&amp;TEXT(AJ$3,"00")&amp;"_"&amp;$V15,'wk paste'!$AY:$AY,0)),"")</f>
        <v/>
      </c>
      <c r="AK15" s="24" t="str">
        <f>IFERROR(INDEX('wk paste'!$AP:$AP,MATCH($W$3&amp;"_"&amp;TEXT(AK$3,"00")&amp;"_"&amp;$V15,'wk paste'!$AY:$AY,0)),"")</f>
        <v/>
      </c>
      <c r="AL15" s="24" t="str">
        <f>IFERROR(INDEX('wk paste'!$AP:$AP,MATCH($W$3&amp;"_"&amp;TEXT(AL$3,"00")&amp;"_"&amp;$V15,'wk paste'!$AY:$AY,0)),"")</f>
        <v/>
      </c>
      <c r="AM15" s="24" t="str">
        <f>IFERROR(INDEX('wk paste'!$AP:$AP,MATCH($W$3&amp;"_"&amp;TEXT(AM$3,"00")&amp;"_"&amp;$V15,'wk paste'!$AY:$AY,0)),"")</f>
        <v/>
      </c>
      <c r="AN15" s="25" t="str">
        <f>IFERROR(INDEX('wk paste'!$AP:$AP,MATCH($W$3&amp;"_"&amp;TEXT(AN$3,"00")&amp;"_"&amp;$V15,'wk paste'!$AY:$AY,0)),"")</f>
        <v/>
      </c>
      <c r="AP15" s="18" t="s">
        <v>86</v>
      </c>
      <c r="AQ15" s="18">
        <f t="shared" si="4"/>
        <v>16</v>
      </c>
      <c r="AR15" s="23">
        <f>IFERROR(INDEX('wk paste'!$AQ:$AQ,MATCH($W$3&amp;"_"&amp;TEXT(AR$3,"00")&amp;"_"&amp;$V15,'wk paste'!$AY:$AY,0)),"")</f>
        <v>0</v>
      </c>
      <c r="AS15" s="24">
        <f>IFERROR(INDEX('wk paste'!$AQ:$AQ,MATCH($W$3&amp;"_"&amp;TEXT(AS$3,"00")&amp;"_"&amp;$V15,'wk paste'!$AY:$AY,0)),"")</f>
        <v>5</v>
      </c>
      <c r="AT15" s="24">
        <f>IFERROR(INDEX('wk paste'!$AQ:$AQ,MATCH($W$3&amp;"_"&amp;TEXT(AT$3,"00")&amp;"_"&amp;$V15,'wk paste'!$AY:$AY,0)),"")</f>
        <v>3</v>
      </c>
      <c r="AU15" s="24">
        <f>IFERROR(INDEX('wk paste'!$AQ:$AQ,MATCH($W$3&amp;"_"&amp;TEXT(AU$3,"00")&amp;"_"&amp;$V15,'wk paste'!$AY:$AY,0)),"")</f>
        <v>3</v>
      </c>
      <c r="AV15" s="24">
        <f>IFERROR(INDEX('wk paste'!$AQ:$AQ,MATCH($W$3&amp;"_"&amp;TEXT(AV$3,"00")&amp;"_"&amp;$V15,'wk paste'!$AY:$AY,0)),"")</f>
        <v>2</v>
      </c>
      <c r="AW15" s="24">
        <f>IFERROR(INDEX('wk paste'!$AQ:$AQ,MATCH($W$3&amp;"_"&amp;TEXT(AW$3,"00")&amp;"_"&amp;$V15,'wk paste'!$AY:$AY,0)),"")</f>
        <v>3</v>
      </c>
      <c r="AX15" s="24" t="str">
        <f>IFERROR(INDEX('wk paste'!$AQ:$AQ,MATCH($W$3&amp;"_"&amp;TEXT(AX$3,"00")&amp;"_"&amp;$V15,'wk paste'!$AY:$AY,0)),"")</f>
        <v/>
      </c>
      <c r="AY15" s="24" t="str">
        <f>IFERROR(INDEX('wk paste'!$AQ:$AQ,MATCH($W$3&amp;"_"&amp;TEXT(AY$3,"00")&amp;"_"&amp;$V15,'wk paste'!$AY:$AY,0)),"")</f>
        <v/>
      </c>
      <c r="AZ15" s="24" t="str">
        <f>IFERROR(INDEX('wk paste'!$AQ:$AQ,MATCH($W$3&amp;"_"&amp;TEXT(AZ$3,"00")&amp;"_"&amp;$V15,'wk paste'!$AY:$AY,0)),"")</f>
        <v/>
      </c>
      <c r="BA15" s="24" t="str">
        <f>IFERROR(INDEX('wk paste'!$AQ:$AQ,MATCH($W$3&amp;"_"&amp;TEXT(BA$3,"00")&amp;"_"&amp;$V15,'wk paste'!$AY:$AY,0)),"")</f>
        <v/>
      </c>
      <c r="BB15" s="24" t="str">
        <f>IFERROR(INDEX('wk paste'!$AQ:$AQ,MATCH($W$3&amp;"_"&amp;TEXT(BB$3,"00")&amp;"_"&amp;$V15,'wk paste'!$AY:$AY,0)),"")</f>
        <v/>
      </c>
      <c r="BC15" s="24" t="str">
        <f>IFERROR(INDEX('wk paste'!$AQ:$AQ,MATCH($W$3&amp;"_"&amp;TEXT(BC$3,"00")&amp;"_"&amp;$V15,'wk paste'!$AY:$AY,0)),"")</f>
        <v/>
      </c>
      <c r="BD15" s="24" t="str">
        <f>IFERROR(INDEX('wk paste'!$AQ:$AQ,MATCH($W$3&amp;"_"&amp;TEXT(BD$3,"00")&amp;"_"&amp;$V15,'wk paste'!$AY:$AY,0)),"")</f>
        <v/>
      </c>
      <c r="BE15" s="24" t="str">
        <f>IFERROR(INDEX('wk paste'!$AQ:$AQ,MATCH($W$3&amp;"_"&amp;TEXT(BE$3,"00")&amp;"_"&amp;$V15,'wk paste'!$AY:$AY,0)),"")</f>
        <v/>
      </c>
      <c r="BF15" s="24" t="str">
        <f>IFERROR(INDEX('wk paste'!$AQ:$AQ,MATCH($W$3&amp;"_"&amp;TEXT(BF$3,"00")&amp;"_"&amp;$V15,'wk paste'!$AY:$AY,0)),"")</f>
        <v/>
      </c>
      <c r="BG15" s="24" t="str">
        <f>IFERROR(INDEX('wk paste'!$AQ:$AQ,MATCH($W$3&amp;"_"&amp;TEXT(BG$3,"00")&amp;"_"&amp;$V15,'wk paste'!$AY:$AY,0)),"")</f>
        <v/>
      </c>
      <c r="BH15" s="25" t="str">
        <f>IFERROR(INDEX('wk paste'!$AQ:$AQ,MATCH($W$3&amp;"_"&amp;TEXT(BH$3,"00")&amp;"_"&amp;$V15,'wk paste'!$AY:$AY,0)),"")</f>
        <v/>
      </c>
    </row>
    <row r="16" spans="2:60" x14ac:dyDescent="0.25">
      <c r="B16" s="18" t="s">
        <v>80</v>
      </c>
      <c r="C16" s="18">
        <f t="shared" si="1"/>
        <v>276</v>
      </c>
      <c r="D16" s="23">
        <f t="shared" ref="D16:T16" si="15">IFERROR(D52+D87,"")</f>
        <v>62</v>
      </c>
      <c r="E16" s="24">
        <f t="shared" si="15"/>
        <v>46</v>
      </c>
      <c r="F16" s="24">
        <f t="shared" si="15"/>
        <v>36</v>
      </c>
      <c r="G16" s="24">
        <f t="shared" si="15"/>
        <v>29</v>
      </c>
      <c r="H16" s="24">
        <f t="shared" si="15"/>
        <v>45</v>
      </c>
      <c r="I16" s="24">
        <f t="shared" si="15"/>
        <v>58</v>
      </c>
      <c r="J16" s="24" t="str">
        <f t="shared" si="15"/>
        <v/>
      </c>
      <c r="K16" s="24" t="str">
        <f t="shared" si="15"/>
        <v/>
      </c>
      <c r="L16" s="24" t="str">
        <f t="shared" si="15"/>
        <v/>
      </c>
      <c r="M16" s="24" t="str">
        <f t="shared" si="15"/>
        <v/>
      </c>
      <c r="N16" s="24" t="str">
        <f t="shared" si="15"/>
        <v/>
      </c>
      <c r="O16" s="24" t="str">
        <f t="shared" si="15"/>
        <v/>
      </c>
      <c r="P16" s="24" t="str">
        <f t="shared" si="15"/>
        <v/>
      </c>
      <c r="Q16" s="24" t="str">
        <f t="shared" si="15"/>
        <v/>
      </c>
      <c r="R16" s="24" t="str">
        <f t="shared" si="15"/>
        <v/>
      </c>
      <c r="S16" s="24" t="str">
        <f t="shared" si="15"/>
        <v/>
      </c>
      <c r="T16" s="25" t="str">
        <f t="shared" si="15"/>
        <v/>
      </c>
      <c r="U16" s="6"/>
      <c r="V16" s="18" t="s">
        <v>80</v>
      </c>
      <c r="W16" s="31">
        <f t="shared" si="3"/>
        <v>1766</v>
      </c>
      <c r="X16" s="23">
        <f>IFERROR(INDEX('wk paste'!$AP:$AP,MATCH($W$3&amp;"_"&amp;TEXT(X$3,"00")&amp;"_"&amp;$V16,'wk paste'!$AY:$AY,0)),"")</f>
        <v>449</v>
      </c>
      <c r="Y16" s="24">
        <f>IFERROR(INDEX('wk paste'!$AP:$AP,MATCH($W$3&amp;"_"&amp;TEXT(Y$3,"00")&amp;"_"&amp;$V16,'wk paste'!$AY:$AY,0)),"")</f>
        <v>302</v>
      </c>
      <c r="Z16" s="24">
        <f>IFERROR(INDEX('wk paste'!$AP:$AP,MATCH($W$3&amp;"_"&amp;TEXT(Z$3,"00")&amp;"_"&amp;$V16,'wk paste'!$AY:$AY,0)),"")</f>
        <v>193</v>
      </c>
      <c r="AA16" s="24">
        <f>IFERROR(INDEX('wk paste'!$AP:$AP,MATCH($W$3&amp;"_"&amp;TEXT(AA$3,"00")&amp;"_"&amp;$V16,'wk paste'!$AY:$AY,0)),"")</f>
        <v>109</v>
      </c>
      <c r="AB16" s="24">
        <f>IFERROR(INDEX('wk paste'!$AP:$AP,MATCH($W$3&amp;"_"&amp;TEXT(AB$3,"00")&amp;"_"&amp;$V16,'wk paste'!$AY:$AY,0)),"")</f>
        <v>360</v>
      </c>
      <c r="AC16" s="24">
        <f>IFERROR(INDEX('wk paste'!$AP:$AP,MATCH($W$3&amp;"_"&amp;TEXT(AC$3,"00")&amp;"_"&amp;$V16,'wk paste'!$AY:$AY,0)),"")</f>
        <v>353</v>
      </c>
      <c r="AD16" s="24" t="str">
        <f>IFERROR(INDEX('wk paste'!$AP:$AP,MATCH($W$3&amp;"_"&amp;TEXT(AD$3,"00")&amp;"_"&amp;$V16,'wk paste'!$AY:$AY,0)),"")</f>
        <v/>
      </c>
      <c r="AE16" s="24" t="str">
        <f>IFERROR(INDEX('wk paste'!$AP:$AP,MATCH($W$3&amp;"_"&amp;TEXT(AE$3,"00")&amp;"_"&amp;$V16,'wk paste'!$AY:$AY,0)),"")</f>
        <v/>
      </c>
      <c r="AF16" s="24" t="str">
        <f>IFERROR(INDEX('wk paste'!$AP:$AP,MATCH($W$3&amp;"_"&amp;TEXT(AF$3,"00")&amp;"_"&amp;$V16,'wk paste'!$AY:$AY,0)),"")</f>
        <v/>
      </c>
      <c r="AG16" s="24" t="str">
        <f>IFERROR(INDEX('wk paste'!$AP:$AP,MATCH($W$3&amp;"_"&amp;TEXT(AG$3,"00")&amp;"_"&amp;$V16,'wk paste'!$AY:$AY,0)),"")</f>
        <v/>
      </c>
      <c r="AH16" s="24" t="str">
        <f>IFERROR(INDEX('wk paste'!$AP:$AP,MATCH($W$3&amp;"_"&amp;TEXT(AH$3,"00")&amp;"_"&amp;$V16,'wk paste'!$AY:$AY,0)),"")</f>
        <v/>
      </c>
      <c r="AI16" s="24" t="str">
        <f>IFERROR(INDEX('wk paste'!$AP:$AP,MATCH($W$3&amp;"_"&amp;TEXT(AI$3,"00")&amp;"_"&amp;$V16,'wk paste'!$AY:$AY,0)),"")</f>
        <v/>
      </c>
      <c r="AJ16" s="24" t="str">
        <f>IFERROR(INDEX('wk paste'!$AP:$AP,MATCH($W$3&amp;"_"&amp;TEXT(AJ$3,"00")&amp;"_"&amp;$V16,'wk paste'!$AY:$AY,0)),"")</f>
        <v/>
      </c>
      <c r="AK16" s="24" t="str">
        <f>IFERROR(INDEX('wk paste'!$AP:$AP,MATCH($W$3&amp;"_"&amp;TEXT(AK$3,"00")&amp;"_"&amp;$V16,'wk paste'!$AY:$AY,0)),"")</f>
        <v/>
      </c>
      <c r="AL16" s="24" t="str">
        <f>IFERROR(INDEX('wk paste'!$AP:$AP,MATCH($W$3&amp;"_"&amp;TEXT(AL$3,"00")&amp;"_"&amp;$V16,'wk paste'!$AY:$AY,0)),"")</f>
        <v/>
      </c>
      <c r="AM16" s="24" t="str">
        <f>IFERROR(INDEX('wk paste'!$AP:$AP,MATCH($W$3&amp;"_"&amp;TEXT(AM$3,"00")&amp;"_"&amp;$V16,'wk paste'!$AY:$AY,0)),"")</f>
        <v/>
      </c>
      <c r="AN16" s="25" t="str">
        <f>IFERROR(INDEX('wk paste'!$AP:$AP,MATCH($W$3&amp;"_"&amp;TEXT(AN$3,"00")&amp;"_"&amp;$V16,'wk paste'!$AY:$AY,0)),"")</f>
        <v/>
      </c>
      <c r="AP16" s="18" t="s">
        <v>80</v>
      </c>
      <c r="AQ16" s="18">
        <f t="shared" si="4"/>
        <v>11</v>
      </c>
      <c r="AR16" s="23">
        <f>IFERROR(INDEX('wk paste'!$AQ:$AQ,MATCH($W$3&amp;"_"&amp;TEXT(AR$3,"00")&amp;"_"&amp;$V16,'wk paste'!$AY:$AY,0)),"")</f>
        <v>4</v>
      </c>
      <c r="AS16" s="24">
        <f>IFERROR(INDEX('wk paste'!$AQ:$AQ,MATCH($W$3&amp;"_"&amp;TEXT(AS$3,"00")&amp;"_"&amp;$V16,'wk paste'!$AY:$AY,0)),"")</f>
        <v>3</v>
      </c>
      <c r="AT16" s="24">
        <f>IFERROR(INDEX('wk paste'!$AQ:$AQ,MATCH($W$3&amp;"_"&amp;TEXT(AT$3,"00")&amp;"_"&amp;$V16,'wk paste'!$AY:$AY,0)),"")</f>
        <v>1</v>
      </c>
      <c r="AU16" s="24">
        <f>IFERROR(INDEX('wk paste'!$AQ:$AQ,MATCH($W$3&amp;"_"&amp;TEXT(AU$3,"00")&amp;"_"&amp;$V16,'wk paste'!$AY:$AY,0)),"")</f>
        <v>0</v>
      </c>
      <c r="AV16" s="24">
        <f>IFERROR(INDEX('wk paste'!$AQ:$AQ,MATCH($W$3&amp;"_"&amp;TEXT(AV$3,"00")&amp;"_"&amp;$V16,'wk paste'!$AY:$AY,0)),"")</f>
        <v>3</v>
      </c>
      <c r="AW16" s="24">
        <f>IFERROR(INDEX('wk paste'!$AQ:$AQ,MATCH($W$3&amp;"_"&amp;TEXT(AW$3,"00")&amp;"_"&amp;$V16,'wk paste'!$AY:$AY,0)),"")</f>
        <v>0</v>
      </c>
      <c r="AX16" s="24" t="str">
        <f>IFERROR(INDEX('wk paste'!$AQ:$AQ,MATCH($W$3&amp;"_"&amp;TEXT(AX$3,"00")&amp;"_"&amp;$V16,'wk paste'!$AY:$AY,0)),"")</f>
        <v/>
      </c>
      <c r="AY16" s="24" t="str">
        <f>IFERROR(INDEX('wk paste'!$AQ:$AQ,MATCH($W$3&amp;"_"&amp;TEXT(AY$3,"00")&amp;"_"&amp;$V16,'wk paste'!$AY:$AY,0)),"")</f>
        <v/>
      </c>
      <c r="AZ16" s="24" t="str">
        <f>IFERROR(INDEX('wk paste'!$AQ:$AQ,MATCH($W$3&amp;"_"&amp;TEXT(AZ$3,"00")&amp;"_"&amp;$V16,'wk paste'!$AY:$AY,0)),"")</f>
        <v/>
      </c>
      <c r="BA16" s="24" t="str">
        <f>IFERROR(INDEX('wk paste'!$AQ:$AQ,MATCH($W$3&amp;"_"&amp;TEXT(BA$3,"00")&amp;"_"&amp;$V16,'wk paste'!$AY:$AY,0)),"")</f>
        <v/>
      </c>
      <c r="BB16" s="24" t="str">
        <f>IFERROR(INDEX('wk paste'!$AQ:$AQ,MATCH($W$3&amp;"_"&amp;TEXT(BB$3,"00")&amp;"_"&amp;$V16,'wk paste'!$AY:$AY,0)),"")</f>
        <v/>
      </c>
      <c r="BC16" s="24" t="str">
        <f>IFERROR(INDEX('wk paste'!$AQ:$AQ,MATCH($W$3&amp;"_"&amp;TEXT(BC$3,"00")&amp;"_"&amp;$V16,'wk paste'!$AY:$AY,0)),"")</f>
        <v/>
      </c>
      <c r="BD16" s="24" t="str">
        <f>IFERROR(INDEX('wk paste'!$AQ:$AQ,MATCH($W$3&amp;"_"&amp;TEXT(BD$3,"00")&amp;"_"&amp;$V16,'wk paste'!$AY:$AY,0)),"")</f>
        <v/>
      </c>
      <c r="BE16" s="24" t="str">
        <f>IFERROR(INDEX('wk paste'!$AQ:$AQ,MATCH($W$3&amp;"_"&amp;TEXT(BE$3,"00")&amp;"_"&amp;$V16,'wk paste'!$AY:$AY,0)),"")</f>
        <v/>
      </c>
      <c r="BF16" s="24" t="str">
        <f>IFERROR(INDEX('wk paste'!$AQ:$AQ,MATCH($W$3&amp;"_"&amp;TEXT(BF$3,"00")&amp;"_"&amp;$V16,'wk paste'!$AY:$AY,0)),"")</f>
        <v/>
      </c>
      <c r="BG16" s="24" t="str">
        <f>IFERROR(INDEX('wk paste'!$AQ:$AQ,MATCH($W$3&amp;"_"&amp;TEXT(BG$3,"00")&amp;"_"&amp;$V16,'wk paste'!$AY:$AY,0)),"")</f>
        <v/>
      </c>
      <c r="BH16" s="25" t="str">
        <f>IFERROR(INDEX('wk paste'!$AQ:$AQ,MATCH($W$3&amp;"_"&amp;TEXT(BH$3,"00")&amp;"_"&amp;$V16,'wk paste'!$AY:$AY,0)),"")</f>
        <v/>
      </c>
    </row>
    <row r="17" spans="2:60" x14ac:dyDescent="0.25">
      <c r="B17" s="18" t="s">
        <v>81</v>
      </c>
      <c r="C17" s="18">
        <f t="shared" si="1"/>
        <v>286</v>
      </c>
      <c r="D17" s="23">
        <f t="shared" ref="D17:T17" si="16">IFERROR(D53+D88,"")</f>
        <v>56</v>
      </c>
      <c r="E17" s="24">
        <f t="shared" si="16"/>
        <v>48</v>
      </c>
      <c r="F17" s="24">
        <f t="shared" si="16"/>
        <v>37</v>
      </c>
      <c r="G17" s="24">
        <f t="shared" si="16"/>
        <v>57</v>
      </c>
      <c r="H17" s="24">
        <f t="shared" si="16"/>
        <v>51</v>
      </c>
      <c r="I17" s="24">
        <f t="shared" si="16"/>
        <v>37</v>
      </c>
      <c r="J17" s="24" t="str">
        <f t="shared" si="16"/>
        <v/>
      </c>
      <c r="K17" s="24" t="str">
        <f t="shared" si="16"/>
        <v/>
      </c>
      <c r="L17" s="24" t="str">
        <f t="shared" si="16"/>
        <v/>
      </c>
      <c r="M17" s="24" t="str">
        <f t="shared" si="16"/>
        <v/>
      </c>
      <c r="N17" s="24" t="str">
        <f t="shared" si="16"/>
        <v/>
      </c>
      <c r="O17" s="24" t="str">
        <f t="shared" si="16"/>
        <v/>
      </c>
      <c r="P17" s="24" t="str">
        <f t="shared" si="16"/>
        <v/>
      </c>
      <c r="Q17" s="24" t="str">
        <f t="shared" si="16"/>
        <v/>
      </c>
      <c r="R17" s="24" t="str">
        <f t="shared" si="16"/>
        <v/>
      </c>
      <c r="S17" s="24" t="str">
        <f t="shared" si="16"/>
        <v/>
      </c>
      <c r="T17" s="25" t="str">
        <f t="shared" si="16"/>
        <v/>
      </c>
      <c r="U17" s="6"/>
      <c r="V17" s="18" t="s">
        <v>81</v>
      </c>
      <c r="W17" s="31">
        <f t="shared" si="3"/>
        <v>2207</v>
      </c>
      <c r="X17" s="23">
        <f>IFERROR(INDEX('wk paste'!$AP:$AP,MATCH($W$3&amp;"_"&amp;TEXT(X$3,"00")&amp;"_"&amp;$V17,'wk paste'!$AY:$AY,0)),"")</f>
        <v>336</v>
      </c>
      <c r="Y17" s="24">
        <f>IFERROR(INDEX('wk paste'!$AP:$AP,MATCH($W$3&amp;"_"&amp;TEXT(Y$3,"00")&amp;"_"&amp;$V17,'wk paste'!$AY:$AY,0)),"")</f>
        <v>356</v>
      </c>
      <c r="Z17" s="24">
        <f>IFERROR(INDEX('wk paste'!$AP:$AP,MATCH($W$3&amp;"_"&amp;TEXT(Z$3,"00")&amp;"_"&amp;$V17,'wk paste'!$AY:$AY,0)),"")</f>
        <v>265</v>
      </c>
      <c r="AA17" s="24">
        <f>IFERROR(INDEX('wk paste'!$AP:$AP,MATCH($W$3&amp;"_"&amp;TEXT(AA$3,"00")&amp;"_"&amp;$V17,'wk paste'!$AY:$AY,0)),"")</f>
        <v>349</v>
      </c>
      <c r="AB17" s="24">
        <f>IFERROR(INDEX('wk paste'!$AP:$AP,MATCH($W$3&amp;"_"&amp;TEXT(AB$3,"00")&amp;"_"&amp;$V17,'wk paste'!$AY:$AY,0)),"")</f>
        <v>513</v>
      </c>
      <c r="AC17" s="24">
        <f>IFERROR(INDEX('wk paste'!$AP:$AP,MATCH($W$3&amp;"_"&amp;TEXT(AC$3,"00")&amp;"_"&amp;$V17,'wk paste'!$AY:$AY,0)),"")</f>
        <v>388</v>
      </c>
      <c r="AD17" s="24" t="str">
        <f>IFERROR(INDEX('wk paste'!$AP:$AP,MATCH($W$3&amp;"_"&amp;TEXT(AD$3,"00")&amp;"_"&amp;$V17,'wk paste'!$AY:$AY,0)),"")</f>
        <v/>
      </c>
      <c r="AE17" s="24" t="str">
        <f>IFERROR(INDEX('wk paste'!$AP:$AP,MATCH($W$3&amp;"_"&amp;TEXT(AE$3,"00")&amp;"_"&amp;$V17,'wk paste'!$AY:$AY,0)),"")</f>
        <v/>
      </c>
      <c r="AF17" s="24" t="str">
        <f>IFERROR(INDEX('wk paste'!$AP:$AP,MATCH($W$3&amp;"_"&amp;TEXT(AF$3,"00")&amp;"_"&amp;$V17,'wk paste'!$AY:$AY,0)),"")</f>
        <v/>
      </c>
      <c r="AG17" s="24" t="str">
        <f>IFERROR(INDEX('wk paste'!$AP:$AP,MATCH($W$3&amp;"_"&amp;TEXT(AG$3,"00")&amp;"_"&amp;$V17,'wk paste'!$AY:$AY,0)),"")</f>
        <v/>
      </c>
      <c r="AH17" s="24" t="str">
        <f>IFERROR(INDEX('wk paste'!$AP:$AP,MATCH($W$3&amp;"_"&amp;TEXT(AH$3,"00")&amp;"_"&amp;$V17,'wk paste'!$AY:$AY,0)),"")</f>
        <v/>
      </c>
      <c r="AI17" s="24" t="str">
        <f>IFERROR(INDEX('wk paste'!$AP:$AP,MATCH($W$3&amp;"_"&amp;TEXT(AI$3,"00")&amp;"_"&amp;$V17,'wk paste'!$AY:$AY,0)),"")</f>
        <v/>
      </c>
      <c r="AJ17" s="24" t="str">
        <f>IFERROR(INDEX('wk paste'!$AP:$AP,MATCH($W$3&amp;"_"&amp;TEXT(AJ$3,"00")&amp;"_"&amp;$V17,'wk paste'!$AY:$AY,0)),"")</f>
        <v/>
      </c>
      <c r="AK17" s="24" t="str">
        <f>IFERROR(INDEX('wk paste'!$AP:$AP,MATCH($W$3&amp;"_"&amp;TEXT(AK$3,"00")&amp;"_"&amp;$V17,'wk paste'!$AY:$AY,0)),"")</f>
        <v/>
      </c>
      <c r="AL17" s="24" t="str">
        <f>IFERROR(INDEX('wk paste'!$AP:$AP,MATCH($W$3&amp;"_"&amp;TEXT(AL$3,"00")&amp;"_"&amp;$V17,'wk paste'!$AY:$AY,0)),"")</f>
        <v/>
      </c>
      <c r="AM17" s="24" t="str">
        <f>IFERROR(INDEX('wk paste'!$AP:$AP,MATCH($W$3&amp;"_"&amp;TEXT(AM$3,"00")&amp;"_"&amp;$V17,'wk paste'!$AY:$AY,0)),"")</f>
        <v/>
      </c>
      <c r="AN17" s="25" t="str">
        <f>IFERROR(INDEX('wk paste'!$AP:$AP,MATCH($W$3&amp;"_"&amp;TEXT(AN$3,"00")&amp;"_"&amp;$V17,'wk paste'!$AY:$AY,0)),"")</f>
        <v/>
      </c>
      <c r="AP17" s="18" t="s">
        <v>81</v>
      </c>
      <c r="AQ17" s="18">
        <f t="shared" si="4"/>
        <v>14</v>
      </c>
      <c r="AR17" s="23">
        <f>IFERROR(INDEX('wk paste'!$AQ:$AQ,MATCH($W$3&amp;"_"&amp;TEXT(AR$3,"00")&amp;"_"&amp;$V17,'wk paste'!$AY:$AY,0)),"")</f>
        <v>2</v>
      </c>
      <c r="AS17" s="24">
        <f>IFERROR(INDEX('wk paste'!$AQ:$AQ,MATCH($W$3&amp;"_"&amp;TEXT(AS$3,"00")&amp;"_"&amp;$V17,'wk paste'!$AY:$AY,0)),"")</f>
        <v>1</v>
      </c>
      <c r="AT17" s="24">
        <f>IFERROR(INDEX('wk paste'!$AQ:$AQ,MATCH($W$3&amp;"_"&amp;TEXT(AT$3,"00")&amp;"_"&amp;$V17,'wk paste'!$AY:$AY,0)),"")</f>
        <v>1</v>
      </c>
      <c r="AU17" s="24">
        <f>IFERROR(INDEX('wk paste'!$AQ:$AQ,MATCH($W$3&amp;"_"&amp;TEXT(AU$3,"00")&amp;"_"&amp;$V17,'wk paste'!$AY:$AY,0)),"")</f>
        <v>3</v>
      </c>
      <c r="AV17" s="24">
        <f>IFERROR(INDEX('wk paste'!$AQ:$AQ,MATCH($W$3&amp;"_"&amp;TEXT(AV$3,"00")&amp;"_"&amp;$V17,'wk paste'!$AY:$AY,0)),"")</f>
        <v>3</v>
      </c>
      <c r="AW17" s="24">
        <f>IFERROR(INDEX('wk paste'!$AQ:$AQ,MATCH($W$3&amp;"_"&amp;TEXT(AW$3,"00")&amp;"_"&amp;$V17,'wk paste'!$AY:$AY,0)),"")</f>
        <v>4</v>
      </c>
      <c r="AX17" s="24" t="str">
        <f>IFERROR(INDEX('wk paste'!$AQ:$AQ,MATCH($W$3&amp;"_"&amp;TEXT(AX$3,"00")&amp;"_"&amp;$V17,'wk paste'!$AY:$AY,0)),"")</f>
        <v/>
      </c>
      <c r="AY17" s="24" t="str">
        <f>IFERROR(INDEX('wk paste'!$AQ:$AQ,MATCH($W$3&amp;"_"&amp;TEXT(AY$3,"00")&amp;"_"&amp;$V17,'wk paste'!$AY:$AY,0)),"")</f>
        <v/>
      </c>
      <c r="AZ17" s="24" t="str">
        <f>IFERROR(INDEX('wk paste'!$AQ:$AQ,MATCH($W$3&amp;"_"&amp;TEXT(AZ$3,"00")&amp;"_"&amp;$V17,'wk paste'!$AY:$AY,0)),"")</f>
        <v/>
      </c>
      <c r="BA17" s="24" t="str">
        <f>IFERROR(INDEX('wk paste'!$AQ:$AQ,MATCH($W$3&amp;"_"&amp;TEXT(BA$3,"00")&amp;"_"&amp;$V17,'wk paste'!$AY:$AY,0)),"")</f>
        <v/>
      </c>
      <c r="BB17" s="24" t="str">
        <f>IFERROR(INDEX('wk paste'!$AQ:$AQ,MATCH($W$3&amp;"_"&amp;TEXT(BB$3,"00")&amp;"_"&amp;$V17,'wk paste'!$AY:$AY,0)),"")</f>
        <v/>
      </c>
      <c r="BC17" s="24" t="str">
        <f>IFERROR(INDEX('wk paste'!$AQ:$AQ,MATCH($W$3&amp;"_"&amp;TEXT(BC$3,"00")&amp;"_"&amp;$V17,'wk paste'!$AY:$AY,0)),"")</f>
        <v/>
      </c>
      <c r="BD17" s="24" t="str">
        <f>IFERROR(INDEX('wk paste'!$AQ:$AQ,MATCH($W$3&amp;"_"&amp;TEXT(BD$3,"00")&amp;"_"&amp;$V17,'wk paste'!$AY:$AY,0)),"")</f>
        <v/>
      </c>
      <c r="BE17" s="24" t="str">
        <f>IFERROR(INDEX('wk paste'!$AQ:$AQ,MATCH($W$3&amp;"_"&amp;TEXT(BE$3,"00")&amp;"_"&amp;$V17,'wk paste'!$AY:$AY,0)),"")</f>
        <v/>
      </c>
      <c r="BF17" s="24" t="str">
        <f>IFERROR(INDEX('wk paste'!$AQ:$AQ,MATCH($W$3&amp;"_"&amp;TEXT(BF$3,"00")&amp;"_"&amp;$V17,'wk paste'!$AY:$AY,0)),"")</f>
        <v/>
      </c>
      <c r="BG17" s="24" t="str">
        <f>IFERROR(INDEX('wk paste'!$AQ:$AQ,MATCH($W$3&amp;"_"&amp;TEXT(BG$3,"00")&amp;"_"&amp;$V17,'wk paste'!$AY:$AY,0)),"")</f>
        <v/>
      </c>
      <c r="BH17" s="25" t="str">
        <f>IFERROR(INDEX('wk paste'!$AQ:$AQ,MATCH($W$3&amp;"_"&amp;TEXT(BH$3,"00")&amp;"_"&amp;$V17,'wk paste'!$AY:$AY,0)),"")</f>
        <v/>
      </c>
    </row>
    <row r="18" spans="2:60" x14ac:dyDescent="0.25">
      <c r="B18" s="18" t="s">
        <v>91</v>
      </c>
      <c r="C18" s="18">
        <f t="shared" si="1"/>
        <v>270</v>
      </c>
      <c r="D18" s="23">
        <f t="shared" ref="D18:T18" si="17">IFERROR(D54+D89,"")</f>
        <v>44</v>
      </c>
      <c r="E18" s="24">
        <f t="shared" si="17"/>
        <v>30</v>
      </c>
      <c r="F18" s="24">
        <f t="shared" si="17"/>
        <v>51</v>
      </c>
      <c r="G18" s="24">
        <f t="shared" si="17"/>
        <v>47</v>
      </c>
      <c r="H18" s="24">
        <f t="shared" si="17"/>
        <v>54</v>
      </c>
      <c r="I18" s="24">
        <f t="shared" si="17"/>
        <v>44</v>
      </c>
      <c r="J18" s="24" t="str">
        <f t="shared" si="17"/>
        <v/>
      </c>
      <c r="K18" s="24" t="str">
        <f t="shared" si="17"/>
        <v/>
      </c>
      <c r="L18" s="24" t="str">
        <f t="shared" si="17"/>
        <v/>
      </c>
      <c r="M18" s="24" t="str">
        <f t="shared" si="17"/>
        <v/>
      </c>
      <c r="N18" s="24" t="str">
        <f t="shared" si="17"/>
        <v/>
      </c>
      <c r="O18" s="24" t="str">
        <f t="shared" si="17"/>
        <v/>
      </c>
      <c r="P18" s="24" t="str">
        <f t="shared" si="17"/>
        <v/>
      </c>
      <c r="Q18" s="24" t="str">
        <f t="shared" si="17"/>
        <v/>
      </c>
      <c r="R18" s="24" t="str">
        <f t="shared" si="17"/>
        <v/>
      </c>
      <c r="S18" s="24" t="str">
        <f t="shared" si="17"/>
        <v/>
      </c>
      <c r="T18" s="25" t="str">
        <f t="shared" si="17"/>
        <v/>
      </c>
      <c r="U18" s="6"/>
      <c r="V18" s="18" t="s">
        <v>91</v>
      </c>
      <c r="W18" s="31">
        <f t="shared" si="3"/>
        <v>2136</v>
      </c>
      <c r="X18" s="23">
        <f>IFERROR(INDEX('wk paste'!$AP:$AP,MATCH($W$3&amp;"_"&amp;TEXT(X$3,"00")&amp;"_"&amp;$V18,'wk paste'!$AY:$AY,0)),"")</f>
        <v>395</v>
      </c>
      <c r="Y18" s="24">
        <f>IFERROR(INDEX('wk paste'!$AP:$AP,MATCH($W$3&amp;"_"&amp;TEXT(Y$3,"00")&amp;"_"&amp;$V18,'wk paste'!$AY:$AY,0)),"")</f>
        <v>189</v>
      </c>
      <c r="Z18" s="24">
        <f>IFERROR(INDEX('wk paste'!$AP:$AP,MATCH($W$3&amp;"_"&amp;TEXT(Z$3,"00")&amp;"_"&amp;$V18,'wk paste'!$AY:$AY,0)),"")</f>
        <v>361</v>
      </c>
      <c r="AA18" s="24">
        <f>IFERROR(INDEX('wk paste'!$AP:$AP,MATCH($W$3&amp;"_"&amp;TEXT(AA$3,"00")&amp;"_"&amp;$V18,'wk paste'!$AY:$AY,0)),"")</f>
        <v>341</v>
      </c>
      <c r="AB18" s="24">
        <f>IFERROR(INDEX('wk paste'!$AP:$AP,MATCH($W$3&amp;"_"&amp;TEXT(AB$3,"00")&amp;"_"&amp;$V18,'wk paste'!$AY:$AY,0)),"")</f>
        <v>454</v>
      </c>
      <c r="AC18" s="24">
        <f>IFERROR(INDEX('wk paste'!$AP:$AP,MATCH($W$3&amp;"_"&amp;TEXT(AC$3,"00")&amp;"_"&amp;$V18,'wk paste'!$AY:$AY,0)),"")</f>
        <v>396</v>
      </c>
      <c r="AD18" s="24" t="str">
        <f>IFERROR(INDEX('wk paste'!$AP:$AP,MATCH($W$3&amp;"_"&amp;TEXT(AD$3,"00")&amp;"_"&amp;$V18,'wk paste'!$AY:$AY,0)),"")</f>
        <v/>
      </c>
      <c r="AE18" s="24" t="str">
        <f>IFERROR(INDEX('wk paste'!$AP:$AP,MATCH($W$3&amp;"_"&amp;TEXT(AE$3,"00")&amp;"_"&amp;$V18,'wk paste'!$AY:$AY,0)),"")</f>
        <v/>
      </c>
      <c r="AF18" s="24" t="str">
        <f>IFERROR(INDEX('wk paste'!$AP:$AP,MATCH($W$3&amp;"_"&amp;TEXT(AF$3,"00")&amp;"_"&amp;$V18,'wk paste'!$AY:$AY,0)),"")</f>
        <v/>
      </c>
      <c r="AG18" s="24" t="str">
        <f>IFERROR(INDEX('wk paste'!$AP:$AP,MATCH($W$3&amp;"_"&amp;TEXT(AG$3,"00")&amp;"_"&amp;$V18,'wk paste'!$AY:$AY,0)),"")</f>
        <v/>
      </c>
      <c r="AH18" s="24" t="str">
        <f>IFERROR(INDEX('wk paste'!$AP:$AP,MATCH($W$3&amp;"_"&amp;TEXT(AH$3,"00")&amp;"_"&amp;$V18,'wk paste'!$AY:$AY,0)),"")</f>
        <v/>
      </c>
      <c r="AI18" s="24" t="str">
        <f>IFERROR(INDEX('wk paste'!$AP:$AP,MATCH($W$3&amp;"_"&amp;TEXT(AI$3,"00")&amp;"_"&amp;$V18,'wk paste'!$AY:$AY,0)),"")</f>
        <v/>
      </c>
      <c r="AJ18" s="24" t="str">
        <f>IFERROR(INDEX('wk paste'!$AP:$AP,MATCH($W$3&amp;"_"&amp;TEXT(AJ$3,"00")&amp;"_"&amp;$V18,'wk paste'!$AY:$AY,0)),"")</f>
        <v/>
      </c>
      <c r="AK18" s="24" t="str">
        <f>IFERROR(INDEX('wk paste'!$AP:$AP,MATCH($W$3&amp;"_"&amp;TEXT(AK$3,"00")&amp;"_"&amp;$V18,'wk paste'!$AY:$AY,0)),"")</f>
        <v/>
      </c>
      <c r="AL18" s="24" t="str">
        <f>IFERROR(INDEX('wk paste'!$AP:$AP,MATCH($W$3&amp;"_"&amp;TEXT(AL$3,"00")&amp;"_"&amp;$V18,'wk paste'!$AY:$AY,0)),"")</f>
        <v/>
      </c>
      <c r="AM18" s="24" t="str">
        <f>IFERROR(INDEX('wk paste'!$AP:$AP,MATCH($W$3&amp;"_"&amp;TEXT(AM$3,"00")&amp;"_"&amp;$V18,'wk paste'!$AY:$AY,0)),"")</f>
        <v/>
      </c>
      <c r="AN18" s="25" t="str">
        <f>IFERROR(INDEX('wk paste'!$AP:$AP,MATCH($W$3&amp;"_"&amp;TEXT(AN$3,"00")&amp;"_"&amp;$V18,'wk paste'!$AY:$AY,0)),"")</f>
        <v/>
      </c>
      <c r="AP18" s="18" t="s">
        <v>91</v>
      </c>
      <c r="AQ18" s="18">
        <f t="shared" si="4"/>
        <v>17</v>
      </c>
      <c r="AR18" s="23">
        <f>IFERROR(INDEX('wk paste'!$AQ:$AQ,MATCH($W$3&amp;"_"&amp;TEXT(AR$3,"00")&amp;"_"&amp;$V18,'wk paste'!$AY:$AY,0)),"")</f>
        <v>3</v>
      </c>
      <c r="AS18" s="24">
        <f>IFERROR(INDEX('wk paste'!$AQ:$AQ,MATCH($W$3&amp;"_"&amp;TEXT(AS$3,"00")&amp;"_"&amp;$V18,'wk paste'!$AY:$AY,0)),"")</f>
        <v>2</v>
      </c>
      <c r="AT18" s="24">
        <f>IFERROR(INDEX('wk paste'!$AQ:$AQ,MATCH($W$3&amp;"_"&amp;TEXT(AT$3,"00")&amp;"_"&amp;$V18,'wk paste'!$AY:$AY,0)),"")</f>
        <v>3</v>
      </c>
      <c r="AU18" s="24">
        <f>IFERROR(INDEX('wk paste'!$AQ:$AQ,MATCH($W$3&amp;"_"&amp;TEXT(AU$3,"00")&amp;"_"&amp;$V18,'wk paste'!$AY:$AY,0)),"")</f>
        <v>3</v>
      </c>
      <c r="AV18" s="24">
        <f>IFERROR(INDEX('wk paste'!$AQ:$AQ,MATCH($W$3&amp;"_"&amp;TEXT(AV$3,"00")&amp;"_"&amp;$V18,'wk paste'!$AY:$AY,0)),"")</f>
        <v>4</v>
      </c>
      <c r="AW18" s="24">
        <f>IFERROR(INDEX('wk paste'!$AQ:$AQ,MATCH($W$3&amp;"_"&amp;TEXT(AW$3,"00")&amp;"_"&amp;$V18,'wk paste'!$AY:$AY,0)),"")</f>
        <v>2</v>
      </c>
      <c r="AX18" s="24" t="str">
        <f>IFERROR(INDEX('wk paste'!$AQ:$AQ,MATCH($W$3&amp;"_"&amp;TEXT(AX$3,"00")&amp;"_"&amp;$V18,'wk paste'!$AY:$AY,0)),"")</f>
        <v/>
      </c>
      <c r="AY18" s="24" t="str">
        <f>IFERROR(INDEX('wk paste'!$AQ:$AQ,MATCH($W$3&amp;"_"&amp;TEXT(AY$3,"00")&amp;"_"&amp;$V18,'wk paste'!$AY:$AY,0)),"")</f>
        <v/>
      </c>
      <c r="AZ18" s="24" t="str">
        <f>IFERROR(INDEX('wk paste'!$AQ:$AQ,MATCH($W$3&amp;"_"&amp;TEXT(AZ$3,"00")&amp;"_"&amp;$V18,'wk paste'!$AY:$AY,0)),"")</f>
        <v/>
      </c>
      <c r="BA18" s="24" t="str">
        <f>IFERROR(INDEX('wk paste'!$AQ:$AQ,MATCH($W$3&amp;"_"&amp;TEXT(BA$3,"00")&amp;"_"&amp;$V18,'wk paste'!$AY:$AY,0)),"")</f>
        <v/>
      </c>
      <c r="BB18" s="24" t="str">
        <f>IFERROR(INDEX('wk paste'!$AQ:$AQ,MATCH($W$3&amp;"_"&amp;TEXT(BB$3,"00")&amp;"_"&amp;$V18,'wk paste'!$AY:$AY,0)),"")</f>
        <v/>
      </c>
      <c r="BC18" s="24" t="str">
        <f>IFERROR(INDEX('wk paste'!$AQ:$AQ,MATCH($W$3&amp;"_"&amp;TEXT(BC$3,"00")&amp;"_"&amp;$V18,'wk paste'!$AY:$AY,0)),"")</f>
        <v/>
      </c>
      <c r="BD18" s="24" t="str">
        <f>IFERROR(INDEX('wk paste'!$AQ:$AQ,MATCH($W$3&amp;"_"&amp;TEXT(BD$3,"00")&amp;"_"&amp;$V18,'wk paste'!$AY:$AY,0)),"")</f>
        <v/>
      </c>
      <c r="BE18" s="24" t="str">
        <f>IFERROR(INDEX('wk paste'!$AQ:$AQ,MATCH($W$3&amp;"_"&amp;TEXT(BE$3,"00")&amp;"_"&amp;$V18,'wk paste'!$AY:$AY,0)),"")</f>
        <v/>
      </c>
      <c r="BF18" s="24" t="str">
        <f>IFERROR(INDEX('wk paste'!$AQ:$AQ,MATCH($W$3&amp;"_"&amp;TEXT(BF$3,"00")&amp;"_"&amp;$V18,'wk paste'!$AY:$AY,0)),"")</f>
        <v/>
      </c>
      <c r="BG18" s="24" t="str">
        <f>IFERROR(INDEX('wk paste'!$AQ:$AQ,MATCH($W$3&amp;"_"&amp;TEXT(BG$3,"00")&amp;"_"&amp;$V18,'wk paste'!$AY:$AY,0)),"")</f>
        <v/>
      </c>
      <c r="BH18" s="25" t="str">
        <f>IFERROR(INDEX('wk paste'!$AQ:$AQ,MATCH($W$3&amp;"_"&amp;TEXT(BH$3,"00")&amp;"_"&amp;$V18,'wk paste'!$AY:$AY,0)),"")</f>
        <v/>
      </c>
    </row>
    <row r="19" spans="2:60" x14ac:dyDescent="0.25">
      <c r="B19" s="18" t="s">
        <v>54</v>
      </c>
      <c r="C19" s="18">
        <f t="shared" si="1"/>
        <v>322</v>
      </c>
      <c r="D19" s="23">
        <f t="shared" ref="D19:T19" si="18">IFERROR(D55+D90,"")</f>
        <v>50</v>
      </c>
      <c r="E19" s="24">
        <f t="shared" si="18"/>
        <v>42</v>
      </c>
      <c r="F19" s="24">
        <f t="shared" si="18"/>
        <v>57</v>
      </c>
      <c r="G19" s="24">
        <f t="shared" si="18"/>
        <v>56</v>
      </c>
      <c r="H19" s="24">
        <f t="shared" si="18"/>
        <v>56</v>
      </c>
      <c r="I19" s="24">
        <f t="shared" si="18"/>
        <v>61</v>
      </c>
      <c r="J19" s="24" t="str">
        <f t="shared" si="18"/>
        <v/>
      </c>
      <c r="K19" s="24" t="str">
        <f t="shared" si="18"/>
        <v/>
      </c>
      <c r="L19" s="24" t="str">
        <f t="shared" si="18"/>
        <v/>
      </c>
      <c r="M19" s="24" t="str">
        <f t="shared" si="18"/>
        <v/>
      </c>
      <c r="N19" s="24" t="str">
        <f t="shared" si="18"/>
        <v/>
      </c>
      <c r="O19" s="24" t="str">
        <f t="shared" si="18"/>
        <v/>
      </c>
      <c r="P19" s="24" t="str">
        <f t="shared" si="18"/>
        <v/>
      </c>
      <c r="Q19" s="24" t="str">
        <f t="shared" si="18"/>
        <v/>
      </c>
      <c r="R19" s="24" t="str">
        <f t="shared" si="18"/>
        <v/>
      </c>
      <c r="S19" s="24" t="str">
        <f t="shared" si="18"/>
        <v/>
      </c>
      <c r="T19" s="25" t="str">
        <f t="shared" si="18"/>
        <v/>
      </c>
      <c r="U19" s="6"/>
      <c r="V19" s="18" t="s">
        <v>54</v>
      </c>
      <c r="W19" s="31">
        <f t="shared" si="3"/>
        <v>2601</v>
      </c>
      <c r="X19" s="23">
        <f>IFERROR(INDEX('wk paste'!$AP:$AP,MATCH($W$3&amp;"_"&amp;TEXT(X$3,"00")&amp;"_"&amp;$V19,'wk paste'!$AY:$AY,0)),"")</f>
        <v>397</v>
      </c>
      <c r="Y19" s="24">
        <f>IFERROR(INDEX('wk paste'!$AP:$AP,MATCH($W$3&amp;"_"&amp;TEXT(Y$3,"00")&amp;"_"&amp;$V19,'wk paste'!$AY:$AY,0)),"")</f>
        <v>405</v>
      </c>
      <c r="Z19" s="24">
        <f>IFERROR(INDEX('wk paste'!$AP:$AP,MATCH($W$3&amp;"_"&amp;TEXT(Z$3,"00")&amp;"_"&amp;$V19,'wk paste'!$AY:$AY,0)),"")</f>
        <v>437</v>
      </c>
      <c r="AA19" s="24">
        <f>IFERROR(INDEX('wk paste'!$AP:$AP,MATCH($W$3&amp;"_"&amp;TEXT(AA$3,"00")&amp;"_"&amp;$V19,'wk paste'!$AY:$AY,0)),"")</f>
        <v>471</v>
      </c>
      <c r="AB19" s="24">
        <f>IFERROR(INDEX('wk paste'!$AP:$AP,MATCH($W$3&amp;"_"&amp;TEXT(AB$3,"00")&amp;"_"&amp;$V19,'wk paste'!$AY:$AY,0)),"")</f>
        <v>392</v>
      </c>
      <c r="AC19" s="24">
        <f>IFERROR(INDEX('wk paste'!$AP:$AP,MATCH($W$3&amp;"_"&amp;TEXT(AC$3,"00")&amp;"_"&amp;$V19,'wk paste'!$AY:$AY,0)),"")</f>
        <v>499</v>
      </c>
      <c r="AD19" s="24" t="str">
        <f>IFERROR(INDEX('wk paste'!$AP:$AP,MATCH($W$3&amp;"_"&amp;TEXT(AD$3,"00")&amp;"_"&amp;$V19,'wk paste'!$AY:$AY,0)),"")</f>
        <v/>
      </c>
      <c r="AE19" s="24" t="str">
        <f>IFERROR(INDEX('wk paste'!$AP:$AP,MATCH($W$3&amp;"_"&amp;TEXT(AE$3,"00")&amp;"_"&amp;$V19,'wk paste'!$AY:$AY,0)),"")</f>
        <v/>
      </c>
      <c r="AF19" s="24" t="str">
        <f>IFERROR(INDEX('wk paste'!$AP:$AP,MATCH($W$3&amp;"_"&amp;TEXT(AF$3,"00")&amp;"_"&amp;$V19,'wk paste'!$AY:$AY,0)),"")</f>
        <v/>
      </c>
      <c r="AG19" s="24" t="str">
        <f>IFERROR(INDEX('wk paste'!$AP:$AP,MATCH($W$3&amp;"_"&amp;TEXT(AG$3,"00")&amp;"_"&amp;$V19,'wk paste'!$AY:$AY,0)),"")</f>
        <v/>
      </c>
      <c r="AH19" s="24" t="str">
        <f>IFERROR(INDEX('wk paste'!$AP:$AP,MATCH($W$3&amp;"_"&amp;TEXT(AH$3,"00")&amp;"_"&amp;$V19,'wk paste'!$AY:$AY,0)),"")</f>
        <v/>
      </c>
      <c r="AI19" s="24" t="str">
        <f>IFERROR(INDEX('wk paste'!$AP:$AP,MATCH($W$3&amp;"_"&amp;TEXT(AI$3,"00")&amp;"_"&amp;$V19,'wk paste'!$AY:$AY,0)),"")</f>
        <v/>
      </c>
      <c r="AJ19" s="24" t="str">
        <f>IFERROR(INDEX('wk paste'!$AP:$AP,MATCH($W$3&amp;"_"&amp;TEXT(AJ$3,"00")&amp;"_"&amp;$V19,'wk paste'!$AY:$AY,0)),"")</f>
        <v/>
      </c>
      <c r="AK19" s="24" t="str">
        <f>IFERROR(INDEX('wk paste'!$AP:$AP,MATCH($W$3&amp;"_"&amp;TEXT(AK$3,"00")&amp;"_"&amp;$V19,'wk paste'!$AY:$AY,0)),"")</f>
        <v/>
      </c>
      <c r="AL19" s="24" t="str">
        <f>IFERROR(INDEX('wk paste'!$AP:$AP,MATCH($W$3&amp;"_"&amp;TEXT(AL$3,"00")&amp;"_"&amp;$V19,'wk paste'!$AY:$AY,0)),"")</f>
        <v/>
      </c>
      <c r="AM19" s="24" t="str">
        <f>IFERROR(INDEX('wk paste'!$AP:$AP,MATCH($W$3&amp;"_"&amp;TEXT(AM$3,"00")&amp;"_"&amp;$V19,'wk paste'!$AY:$AY,0)),"")</f>
        <v/>
      </c>
      <c r="AN19" s="25" t="str">
        <f>IFERROR(INDEX('wk paste'!$AP:$AP,MATCH($W$3&amp;"_"&amp;TEXT(AN$3,"00")&amp;"_"&amp;$V19,'wk paste'!$AY:$AY,0)),"")</f>
        <v/>
      </c>
      <c r="AP19" s="18" t="s">
        <v>54</v>
      </c>
      <c r="AQ19" s="18">
        <f t="shared" si="4"/>
        <v>24</v>
      </c>
      <c r="AR19" s="23">
        <f>IFERROR(INDEX('wk paste'!$AQ:$AQ,MATCH($W$3&amp;"_"&amp;TEXT(AR$3,"00")&amp;"_"&amp;$V19,'wk paste'!$AY:$AY,0)),"")</f>
        <v>4</v>
      </c>
      <c r="AS19" s="24">
        <f>IFERROR(INDEX('wk paste'!$AQ:$AQ,MATCH($W$3&amp;"_"&amp;TEXT(AS$3,"00")&amp;"_"&amp;$V19,'wk paste'!$AY:$AY,0)),"")</f>
        <v>4</v>
      </c>
      <c r="AT19" s="24">
        <f>IFERROR(INDEX('wk paste'!$AQ:$AQ,MATCH($W$3&amp;"_"&amp;TEXT(AT$3,"00")&amp;"_"&amp;$V19,'wk paste'!$AY:$AY,0)),"")</f>
        <v>3</v>
      </c>
      <c r="AU19" s="24">
        <f>IFERROR(INDEX('wk paste'!$AQ:$AQ,MATCH($W$3&amp;"_"&amp;TEXT(AU$3,"00")&amp;"_"&amp;$V19,'wk paste'!$AY:$AY,0)),"")</f>
        <v>6</v>
      </c>
      <c r="AV19" s="24">
        <f>IFERROR(INDEX('wk paste'!$AQ:$AQ,MATCH($W$3&amp;"_"&amp;TEXT(AV$3,"00")&amp;"_"&amp;$V19,'wk paste'!$AY:$AY,0)),"")</f>
        <v>3</v>
      </c>
      <c r="AW19" s="24">
        <f>IFERROR(INDEX('wk paste'!$AQ:$AQ,MATCH($W$3&amp;"_"&amp;TEXT(AW$3,"00")&amp;"_"&amp;$V19,'wk paste'!$AY:$AY,0)),"")</f>
        <v>4</v>
      </c>
      <c r="AX19" s="24" t="str">
        <f>IFERROR(INDEX('wk paste'!$AQ:$AQ,MATCH($W$3&amp;"_"&amp;TEXT(AX$3,"00")&amp;"_"&amp;$V19,'wk paste'!$AY:$AY,0)),"")</f>
        <v/>
      </c>
      <c r="AY19" s="24" t="str">
        <f>IFERROR(INDEX('wk paste'!$AQ:$AQ,MATCH($W$3&amp;"_"&amp;TEXT(AY$3,"00")&amp;"_"&amp;$V19,'wk paste'!$AY:$AY,0)),"")</f>
        <v/>
      </c>
      <c r="AZ19" s="24" t="str">
        <f>IFERROR(INDEX('wk paste'!$AQ:$AQ,MATCH($W$3&amp;"_"&amp;TEXT(AZ$3,"00")&amp;"_"&amp;$V19,'wk paste'!$AY:$AY,0)),"")</f>
        <v/>
      </c>
      <c r="BA19" s="24" t="str">
        <f>IFERROR(INDEX('wk paste'!$AQ:$AQ,MATCH($W$3&amp;"_"&amp;TEXT(BA$3,"00")&amp;"_"&amp;$V19,'wk paste'!$AY:$AY,0)),"")</f>
        <v/>
      </c>
      <c r="BB19" s="24" t="str">
        <f>IFERROR(INDEX('wk paste'!$AQ:$AQ,MATCH($W$3&amp;"_"&amp;TEXT(BB$3,"00")&amp;"_"&amp;$V19,'wk paste'!$AY:$AY,0)),"")</f>
        <v/>
      </c>
      <c r="BC19" s="24" t="str">
        <f>IFERROR(INDEX('wk paste'!$AQ:$AQ,MATCH($W$3&amp;"_"&amp;TEXT(BC$3,"00")&amp;"_"&amp;$V19,'wk paste'!$AY:$AY,0)),"")</f>
        <v/>
      </c>
      <c r="BD19" s="24" t="str">
        <f>IFERROR(INDEX('wk paste'!$AQ:$AQ,MATCH($W$3&amp;"_"&amp;TEXT(BD$3,"00")&amp;"_"&amp;$V19,'wk paste'!$AY:$AY,0)),"")</f>
        <v/>
      </c>
      <c r="BE19" s="24" t="str">
        <f>IFERROR(INDEX('wk paste'!$AQ:$AQ,MATCH($W$3&amp;"_"&amp;TEXT(BE$3,"00")&amp;"_"&amp;$V19,'wk paste'!$AY:$AY,0)),"")</f>
        <v/>
      </c>
      <c r="BF19" s="24" t="str">
        <f>IFERROR(INDEX('wk paste'!$AQ:$AQ,MATCH($W$3&amp;"_"&amp;TEXT(BF$3,"00")&amp;"_"&amp;$V19,'wk paste'!$AY:$AY,0)),"")</f>
        <v/>
      </c>
      <c r="BG19" s="24" t="str">
        <f>IFERROR(INDEX('wk paste'!$AQ:$AQ,MATCH($W$3&amp;"_"&amp;TEXT(BG$3,"00")&amp;"_"&amp;$V19,'wk paste'!$AY:$AY,0)),"")</f>
        <v/>
      </c>
      <c r="BH19" s="25" t="str">
        <f>IFERROR(INDEX('wk paste'!$AQ:$AQ,MATCH($W$3&amp;"_"&amp;TEXT(BH$3,"00")&amp;"_"&amp;$V19,'wk paste'!$AY:$AY,0)),"")</f>
        <v/>
      </c>
    </row>
    <row r="20" spans="2:60" x14ac:dyDescent="0.25">
      <c r="B20" s="18" t="s">
        <v>79</v>
      </c>
      <c r="C20" s="18">
        <f t="shared" si="1"/>
        <v>302</v>
      </c>
      <c r="D20" s="23">
        <f t="shared" ref="D20:T20" si="19">IFERROR(D56+D91,"")</f>
        <v>43</v>
      </c>
      <c r="E20" s="24">
        <f t="shared" si="19"/>
        <v>48</v>
      </c>
      <c r="F20" s="24">
        <f t="shared" si="19"/>
        <v>51</v>
      </c>
      <c r="G20" s="24">
        <f t="shared" si="19"/>
        <v>49</v>
      </c>
      <c r="H20" s="24">
        <f t="shared" si="19"/>
        <v>54</v>
      </c>
      <c r="I20" s="24">
        <f t="shared" si="19"/>
        <v>57</v>
      </c>
      <c r="J20" s="24" t="str">
        <f t="shared" si="19"/>
        <v/>
      </c>
      <c r="K20" s="24" t="str">
        <f t="shared" si="19"/>
        <v/>
      </c>
      <c r="L20" s="24" t="str">
        <f t="shared" si="19"/>
        <v/>
      </c>
      <c r="M20" s="24" t="str">
        <f t="shared" si="19"/>
        <v/>
      </c>
      <c r="N20" s="24" t="str">
        <f t="shared" si="19"/>
        <v/>
      </c>
      <c r="O20" s="24" t="str">
        <f t="shared" si="19"/>
        <v/>
      </c>
      <c r="P20" s="24" t="str">
        <f t="shared" si="19"/>
        <v/>
      </c>
      <c r="Q20" s="24" t="str">
        <f t="shared" si="19"/>
        <v/>
      </c>
      <c r="R20" s="24" t="str">
        <f t="shared" si="19"/>
        <v/>
      </c>
      <c r="S20" s="24" t="str">
        <f t="shared" si="19"/>
        <v/>
      </c>
      <c r="T20" s="25" t="str">
        <f t="shared" si="19"/>
        <v/>
      </c>
      <c r="U20" s="6"/>
      <c r="V20" s="18" t="s">
        <v>79</v>
      </c>
      <c r="W20" s="31">
        <f t="shared" si="3"/>
        <v>2421</v>
      </c>
      <c r="X20" s="23">
        <f>IFERROR(INDEX('wk paste'!$AP:$AP,MATCH($W$3&amp;"_"&amp;TEXT(X$3,"00")&amp;"_"&amp;$V20,'wk paste'!$AY:$AY,0)),"")</f>
        <v>386</v>
      </c>
      <c r="Y20" s="24">
        <f>IFERROR(INDEX('wk paste'!$AP:$AP,MATCH($W$3&amp;"_"&amp;TEXT(Y$3,"00")&amp;"_"&amp;$V20,'wk paste'!$AY:$AY,0)),"")</f>
        <v>371</v>
      </c>
      <c r="Z20" s="24">
        <f>IFERROR(INDEX('wk paste'!$AP:$AP,MATCH($W$3&amp;"_"&amp;TEXT(Z$3,"00")&amp;"_"&amp;$V20,'wk paste'!$AY:$AY,0)),"")</f>
        <v>407</v>
      </c>
      <c r="AA20" s="24">
        <f>IFERROR(INDEX('wk paste'!$AP:$AP,MATCH($W$3&amp;"_"&amp;TEXT(AA$3,"00")&amp;"_"&amp;$V20,'wk paste'!$AY:$AY,0)),"")</f>
        <v>401</v>
      </c>
      <c r="AB20" s="24">
        <f>IFERROR(INDEX('wk paste'!$AP:$AP,MATCH($W$3&amp;"_"&amp;TEXT(AB$3,"00")&amp;"_"&amp;$V20,'wk paste'!$AY:$AY,0)),"")</f>
        <v>476</v>
      </c>
      <c r="AC20" s="24">
        <f>IFERROR(INDEX('wk paste'!$AP:$AP,MATCH($W$3&amp;"_"&amp;TEXT(AC$3,"00")&amp;"_"&amp;$V20,'wk paste'!$AY:$AY,0)),"")</f>
        <v>380</v>
      </c>
      <c r="AD20" s="24" t="str">
        <f>IFERROR(INDEX('wk paste'!$AP:$AP,MATCH($W$3&amp;"_"&amp;TEXT(AD$3,"00")&amp;"_"&amp;$V20,'wk paste'!$AY:$AY,0)),"")</f>
        <v/>
      </c>
      <c r="AE20" s="24" t="str">
        <f>IFERROR(INDEX('wk paste'!$AP:$AP,MATCH($W$3&amp;"_"&amp;TEXT(AE$3,"00")&amp;"_"&amp;$V20,'wk paste'!$AY:$AY,0)),"")</f>
        <v/>
      </c>
      <c r="AF20" s="24" t="str">
        <f>IFERROR(INDEX('wk paste'!$AP:$AP,MATCH($W$3&amp;"_"&amp;TEXT(AF$3,"00")&amp;"_"&amp;$V20,'wk paste'!$AY:$AY,0)),"")</f>
        <v/>
      </c>
      <c r="AG20" s="24" t="str">
        <f>IFERROR(INDEX('wk paste'!$AP:$AP,MATCH($W$3&amp;"_"&amp;TEXT(AG$3,"00")&amp;"_"&amp;$V20,'wk paste'!$AY:$AY,0)),"")</f>
        <v/>
      </c>
      <c r="AH20" s="24" t="str">
        <f>IFERROR(INDEX('wk paste'!$AP:$AP,MATCH($W$3&amp;"_"&amp;TEXT(AH$3,"00")&amp;"_"&amp;$V20,'wk paste'!$AY:$AY,0)),"")</f>
        <v/>
      </c>
      <c r="AI20" s="24" t="str">
        <f>IFERROR(INDEX('wk paste'!$AP:$AP,MATCH($W$3&amp;"_"&amp;TEXT(AI$3,"00")&amp;"_"&amp;$V20,'wk paste'!$AY:$AY,0)),"")</f>
        <v/>
      </c>
      <c r="AJ20" s="24" t="str">
        <f>IFERROR(INDEX('wk paste'!$AP:$AP,MATCH($W$3&amp;"_"&amp;TEXT(AJ$3,"00")&amp;"_"&amp;$V20,'wk paste'!$AY:$AY,0)),"")</f>
        <v/>
      </c>
      <c r="AK20" s="24" t="str">
        <f>IFERROR(INDEX('wk paste'!$AP:$AP,MATCH($W$3&amp;"_"&amp;TEXT(AK$3,"00")&amp;"_"&amp;$V20,'wk paste'!$AY:$AY,0)),"")</f>
        <v/>
      </c>
      <c r="AL20" s="24" t="str">
        <f>IFERROR(INDEX('wk paste'!$AP:$AP,MATCH($W$3&amp;"_"&amp;TEXT(AL$3,"00")&amp;"_"&amp;$V20,'wk paste'!$AY:$AY,0)),"")</f>
        <v/>
      </c>
      <c r="AM20" s="24" t="str">
        <f>IFERROR(INDEX('wk paste'!$AP:$AP,MATCH($W$3&amp;"_"&amp;TEXT(AM$3,"00")&amp;"_"&amp;$V20,'wk paste'!$AY:$AY,0)),"")</f>
        <v/>
      </c>
      <c r="AN20" s="25" t="str">
        <f>IFERROR(INDEX('wk paste'!$AP:$AP,MATCH($W$3&amp;"_"&amp;TEXT(AN$3,"00")&amp;"_"&amp;$V20,'wk paste'!$AY:$AY,0)),"")</f>
        <v/>
      </c>
      <c r="AP20" s="18" t="s">
        <v>79</v>
      </c>
      <c r="AQ20" s="18">
        <f t="shared" si="4"/>
        <v>22</v>
      </c>
      <c r="AR20" s="23">
        <f>IFERROR(INDEX('wk paste'!$AQ:$AQ,MATCH($W$3&amp;"_"&amp;TEXT(AR$3,"00")&amp;"_"&amp;$V20,'wk paste'!$AY:$AY,0)),"")</f>
        <v>4</v>
      </c>
      <c r="AS20" s="24">
        <f>IFERROR(INDEX('wk paste'!$AQ:$AQ,MATCH($W$3&amp;"_"&amp;TEXT(AS$3,"00")&amp;"_"&amp;$V20,'wk paste'!$AY:$AY,0)),"")</f>
        <v>4</v>
      </c>
      <c r="AT20" s="24">
        <f>IFERROR(INDEX('wk paste'!$AQ:$AQ,MATCH($W$3&amp;"_"&amp;TEXT(AT$3,"00")&amp;"_"&amp;$V20,'wk paste'!$AY:$AY,0)),"")</f>
        <v>4</v>
      </c>
      <c r="AU20" s="24">
        <f>IFERROR(INDEX('wk paste'!$AQ:$AQ,MATCH($W$3&amp;"_"&amp;TEXT(AU$3,"00")&amp;"_"&amp;$V20,'wk paste'!$AY:$AY,0)),"")</f>
        <v>2</v>
      </c>
      <c r="AV20" s="24">
        <f>IFERROR(INDEX('wk paste'!$AQ:$AQ,MATCH($W$3&amp;"_"&amp;TEXT(AV$3,"00")&amp;"_"&amp;$V20,'wk paste'!$AY:$AY,0)),"")</f>
        <v>3</v>
      </c>
      <c r="AW20" s="24">
        <f>IFERROR(INDEX('wk paste'!$AQ:$AQ,MATCH($W$3&amp;"_"&amp;TEXT(AW$3,"00")&amp;"_"&amp;$V20,'wk paste'!$AY:$AY,0)),"")</f>
        <v>5</v>
      </c>
      <c r="AX20" s="24" t="str">
        <f>IFERROR(INDEX('wk paste'!$AQ:$AQ,MATCH($W$3&amp;"_"&amp;TEXT(AX$3,"00")&amp;"_"&amp;$V20,'wk paste'!$AY:$AY,0)),"")</f>
        <v/>
      </c>
      <c r="AY20" s="24" t="str">
        <f>IFERROR(INDEX('wk paste'!$AQ:$AQ,MATCH($W$3&amp;"_"&amp;TEXT(AY$3,"00")&amp;"_"&amp;$V20,'wk paste'!$AY:$AY,0)),"")</f>
        <v/>
      </c>
      <c r="AZ20" s="24" t="str">
        <f>IFERROR(INDEX('wk paste'!$AQ:$AQ,MATCH($W$3&amp;"_"&amp;TEXT(AZ$3,"00")&amp;"_"&amp;$V20,'wk paste'!$AY:$AY,0)),"")</f>
        <v/>
      </c>
      <c r="BA20" s="24" t="str">
        <f>IFERROR(INDEX('wk paste'!$AQ:$AQ,MATCH($W$3&amp;"_"&amp;TEXT(BA$3,"00")&amp;"_"&amp;$V20,'wk paste'!$AY:$AY,0)),"")</f>
        <v/>
      </c>
      <c r="BB20" s="24" t="str">
        <f>IFERROR(INDEX('wk paste'!$AQ:$AQ,MATCH($W$3&amp;"_"&amp;TEXT(BB$3,"00")&amp;"_"&amp;$V20,'wk paste'!$AY:$AY,0)),"")</f>
        <v/>
      </c>
      <c r="BC20" s="24" t="str">
        <f>IFERROR(INDEX('wk paste'!$AQ:$AQ,MATCH($W$3&amp;"_"&amp;TEXT(BC$3,"00")&amp;"_"&amp;$V20,'wk paste'!$AY:$AY,0)),"")</f>
        <v/>
      </c>
      <c r="BD20" s="24" t="str">
        <f>IFERROR(INDEX('wk paste'!$AQ:$AQ,MATCH($W$3&amp;"_"&amp;TEXT(BD$3,"00")&amp;"_"&amp;$V20,'wk paste'!$AY:$AY,0)),"")</f>
        <v/>
      </c>
      <c r="BE20" s="24" t="str">
        <f>IFERROR(INDEX('wk paste'!$AQ:$AQ,MATCH($W$3&amp;"_"&amp;TEXT(BE$3,"00")&amp;"_"&amp;$V20,'wk paste'!$AY:$AY,0)),"")</f>
        <v/>
      </c>
      <c r="BF20" s="24" t="str">
        <f>IFERROR(INDEX('wk paste'!$AQ:$AQ,MATCH($W$3&amp;"_"&amp;TEXT(BF$3,"00")&amp;"_"&amp;$V20,'wk paste'!$AY:$AY,0)),"")</f>
        <v/>
      </c>
      <c r="BG20" s="24" t="str">
        <f>IFERROR(INDEX('wk paste'!$AQ:$AQ,MATCH($W$3&amp;"_"&amp;TEXT(BG$3,"00")&amp;"_"&amp;$V20,'wk paste'!$AY:$AY,0)),"")</f>
        <v/>
      </c>
      <c r="BH20" s="25" t="str">
        <f>IFERROR(INDEX('wk paste'!$AQ:$AQ,MATCH($W$3&amp;"_"&amp;TEXT(BH$3,"00")&amp;"_"&amp;$V20,'wk paste'!$AY:$AY,0)),"")</f>
        <v/>
      </c>
    </row>
    <row r="21" spans="2:60" x14ac:dyDescent="0.25">
      <c r="B21" s="18" t="s">
        <v>85</v>
      </c>
      <c r="C21" s="18">
        <f t="shared" si="1"/>
        <v>302</v>
      </c>
      <c r="D21" s="23">
        <f t="shared" ref="D21:T21" si="20">IFERROR(D57+D92,"")</f>
        <v>60</v>
      </c>
      <c r="E21" s="24">
        <f t="shared" si="20"/>
        <v>51</v>
      </c>
      <c r="F21" s="24">
        <f t="shared" si="20"/>
        <v>48</v>
      </c>
      <c r="G21" s="24">
        <f t="shared" si="20"/>
        <v>59</v>
      </c>
      <c r="H21" s="24">
        <f t="shared" si="20"/>
        <v>50</v>
      </c>
      <c r="I21" s="24">
        <f t="shared" si="20"/>
        <v>34</v>
      </c>
      <c r="J21" s="24" t="str">
        <f t="shared" si="20"/>
        <v/>
      </c>
      <c r="K21" s="24" t="str">
        <f t="shared" si="20"/>
        <v/>
      </c>
      <c r="L21" s="24" t="str">
        <f t="shared" si="20"/>
        <v/>
      </c>
      <c r="M21" s="24" t="str">
        <f t="shared" si="20"/>
        <v/>
      </c>
      <c r="N21" s="24" t="str">
        <f t="shared" si="20"/>
        <v/>
      </c>
      <c r="O21" s="24" t="str">
        <f t="shared" si="20"/>
        <v/>
      </c>
      <c r="P21" s="24" t="str">
        <f t="shared" si="20"/>
        <v/>
      </c>
      <c r="Q21" s="24" t="str">
        <f t="shared" si="20"/>
        <v/>
      </c>
      <c r="R21" s="24" t="str">
        <f t="shared" si="20"/>
        <v/>
      </c>
      <c r="S21" s="24" t="str">
        <f t="shared" si="20"/>
        <v/>
      </c>
      <c r="T21" s="25" t="str">
        <f t="shared" si="20"/>
        <v/>
      </c>
      <c r="U21" s="6"/>
      <c r="V21" s="18" t="s">
        <v>85</v>
      </c>
      <c r="W21" s="31">
        <f t="shared" si="3"/>
        <v>2271</v>
      </c>
      <c r="X21" s="23">
        <f>IFERROR(INDEX('wk paste'!$AP:$AP,MATCH($W$3&amp;"_"&amp;TEXT(X$3,"00")&amp;"_"&amp;$V21,'wk paste'!$AY:$AY,0)),"")</f>
        <v>424</v>
      </c>
      <c r="Y21" s="24">
        <f>IFERROR(INDEX('wk paste'!$AP:$AP,MATCH($W$3&amp;"_"&amp;TEXT(Y$3,"00")&amp;"_"&amp;$V21,'wk paste'!$AY:$AY,0)),"")</f>
        <v>410</v>
      </c>
      <c r="Z21" s="24">
        <f>IFERROR(INDEX('wk paste'!$AP:$AP,MATCH($W$3&amp;"_"&amp;TEXT(Z$3,"00")&amp;"_"&amp;$V21,'wk paste'!$AY:$AY,0)),"")</f>
        <v>354</v>
      </c>
      <c r="AA21" s="24">
        <f>IFERROR(INDEX('wk paste'!$AP:$AP,MATCH($W$3&amp;"_"&amp;TEXT(AA$3,"00")&amp;"_"&amp;$V21,'wk paste'!$AY:$AY,0)),"")</f>
        <v>380</v>
      </c>
      <c r="AB21" s="24">
        <f>IFERROR(INDEX('wk paste'!$AP:$AP,MATCH($W$3&amp;"_"&amp;TEXT(AB$3,"00")&amp;"_"&amp;$V21,'wk paste'!$AY:$AY,0)),"")</f>
        <v>495</v>
      </c>
      <c r="AC21" s="24">
        <f>IFERROR(INDEX('wk paste'!$AP:$AP,MATCH($W$3&amp;"_"&amp;TEXT(AC$3,"00")&amp;"_"&amp;$V21,'wk paste'!$AY:$AY,0)),"")</f>
        <v>208</v>
      </c>
      <c r="AD21" s="24" t="str">
        <f>IFERROR(INDEX('wk paste'!$AP:$AP,MATCH($W$3&amp;"_"&amp;TEXT(AD$3,"00")&amp;"_"&amp;$V21,'wk paste'!$AY:$AY,0)),"")</f>
        <v/>
      </c>
      <c r="AE21" s="24" t="str">
        <f>IFERROR(INDEX('wk paste'!$AP:$AP,MATCH($W$3&amp;"_"&amp;TEXT(AE$3,"00")&amp;"_"&amp;$V21,'wk paste'!$AY:$AY,0)),"")</f>
        <v/>
      </c>
      <c r="AF21" s="24" t="str">
        <f>IFERROR(INDEX('wk paste'!$AP:$AP,MATCH($W$3&amp;"_"&amp;TEXT(AF$3,"00")&amp;"_"&amp;$V21,'wk paste'!$AY:$AY,0)),"")</f>
        <v/>
      </c>
      <c r="AG21" s="24" t="str">
        <f>IFERROR(INDEX('wk paste'!$AP:$AP,MATCH($W$3&amp;"_"&amp;TEXT(AG$3,"00")&amp;"_"&amp;$V21,'wk paste'!$AY:$AY,0)),"")</f>
        <v/>
      </c>
      <c r="AH21" s="24" t="str">
        <f>IFERROR(INDEX('wk paste'!$AP:$AP,MATCH($W$3&amp;"_"&amp;TEXT(AH$3,"00")&amp;"_"&amp;$V21,'wk paste'!$AY:$AY,0)),"")</f>
        <v/>
      </c>
      <c r="AI21" s="24" t="str">
        <f>IFERROR(INDEX('wk paste'!$AP:$AP,MATCH($W$3&amp;"_"&amp;TEXT(AI$3,"00")&amp;"_"&amp;$V21,'wk paste'!$AY:$AY,0)),"")</f>
        <v/>
      </c>
      <c r="AJ21" s="24" t="str">
        <f>IFERROR(INDEX('wk paste'!$AP:$AP,MATCH($W$3&amp;"_"&amp;TEXT(AJ$3,"00")&amp;"_"&amp;$V21,'wk paste'!$AY:$AY,0)),"")</f>
        <v/>
      </c>
      <c r="AK21" s="24" t="str">
        <f>IFERROR(INDEX('wk paste'!$AP:$AP,MATCH($W$3&amp;"_"&amp;TEXT(AK$3,"00")&amp;"_"&amp;$V21,'wk paste'!$AY:$AY,0)),"")</f>
        <v/>
      </c>
      <c r="AL21" s="24" t="str">
        <f>IFERROR(INDEX('wk paste'!$AP:$AP,MATCH($W$3&amp;"_"&amp;TEXT(AL$3,"00")&amp;"_"&amp;$V21,'wk paste'!$AY:$AY,0)),"")</f>
        <v/>
      </c>
      <c r="AM21" s="24" t="str">
        <f>IFERROR(INDEX('wk paste'!$AP:$AP,MATCH($W$3&amp;"_"&amp;TEXT(AM$3,"00")&amp;"_"&amp;$V21,'wk paste'!$AY:$AY,0)),"")</f>
        <v/>
      </c>
      <c r="AN21" s="25" t="str">
        <f>IFERROR(INDEX('wk paste'!$AP:$AP,MATCH($W$3&amp;"_"&amp;TEXT(AN$3,"00")&amp;"_"&amp;$V21,'wk paste'!$AY:$AY,0)),"")</f>
        <v/>
      </c>
      <c r="AP21" s="18" t="s">
        <v>85</v>
      </c>
      <c r="AQ21" s="18">
        <f t="shared" si="4"/>
        <v>19</v>
      </c>
      <c r="AR21" s="23">
        <f>IFERROR(INDEX('wk paste'!$AQ:$AQ,MATCH($W$3&amp;"_"&amp;TEXT(AR$3,"00")&amp;"_"&amp;$V21,'wk paste'!$AY:$AY,0)),"")</f>
        <v>2</v>
      </c>
      <c r="AS21" s="24">
        <f>IFERROR(INDEX('wk paste'!$AQ:$AQ,MATCH($W$3&amp;"_"&amp;TEXT(AS$3,"00")&amp;"_"&amp;$V21,'wk paste'!$AY:$AY,0)),"")</f>
        <v>1</v>
      </c>
      <c r="AT21" s="24">
        <f>IFERROR(INDEX('wk paste'!$AQ:$AQ,MATCH($W$3&amp;"_"&amp;TEXT(AT$3,"00")&amp;"_"&amp;$V21,'wk paste'!$AY:$AY,0)),"")</f>
        <v>4</v>
      </c>
      <c r="AU21" s="24">
        <f>IFERROR(INDEX('wk paste'!$AQ:$AQ,MATCH($W$3&amp;"_"&amp;TEXT(AU$3,"00")&amp;"_"&amp;$V21,'wk paste'!$AY:$AY,0)),"")</f>
        <v>4</v>
      </c>
      <c r="AV21" s="24">
        <f>IFERROR(INDEX('wk paste'!$AQ:$AQ,MATCH($W$3&amp;"_"&amp;TEXT(AV$3,"00")&amp;"_"&amp;$V21,'wk paste'!$AY:$AY,0)),"")</f>
        <v>7</v>
      </c>
      <c r="AW21" s="24">
        <f>IFERROR(INDEX('wk paste'!$AQ:$AQ,MATCH($W$3&amp;"_"&amp;TEXT(AW$3,"00")&amp;"_"&amp;$V21,'wk paste'!$AY:$AY,0)),"")</f>
        <v>1</v>
      </c>
      <c r="AX21" s="24" t="str">
        <f>IFERROR(INDEX('wk paste'!$AQ:$AQ,MATCH($W$3&amp;"_"&amp;TEXT(AX$3,"00")&amp;"_"&amp;$V21,'wk paste'!$AY:$AY,0)),"")</f>
        <v/>
      </c>
      <c r="AY21" s="24" t="str">
        <f>IFERROR(INDEX('wk paste'!$AQ:$AQ,MATCH($W$3&amp;"_"&amp;TEXT(AY$3,"00")&amp;"_"&amp;$V21,'wk paste'!$AY:$AY,0)),"")</f>
        <v/>
      </c>
      <c r="AZ21" s="24" t="str">
        <f>IFERROR(INDEX('wk paste'!$AQ:$AQ,MATCH($W$3&amp;"_"&amp;TEXT(AZ$3,"00")&amp;"_"&amp;$V21,'wk paste'!$AY:$AY,0)),"")</f>
        <v/>
      </c>
      <c r="BA21" s="24" t="str">
        <f>IFERROR(INDEX('wk paste'!$AQ:$AQ,MATCH($W$3&amp;"_"&amp;TEXT(BA$3,"00")&amp;"_"&amp;$V21,'wk paste'!$AY:$AY,0)),"")</f>
        <v/>
      </c>
      <c r="BB21" s="24" t="str">
        <f>IFERROR(INDEX('wk paste'!$AQ:$AQ,MATCH($W$3&amp;"_"&amp;TEXT(BB$3,"00")&amp;"_"&amp;$V21,'wk paste'!$AY:$AY,0)),"")</f>
        <v/>
      </c>
      <c r="BC21" s="24" t="str">
        <f>IFERROR(INDEX('wk paste'!$AQ:$AQ,MATCH($W$3&amp;"_"&amp;TEXT(BC$3,"00")&amp;"_"&amp;$V21,'wk paste'!$AY:$AY,0)),"")</f>
        <v/>
      </c>
      <c r="BD21" s="24" t="str">
        <f>IFERROR(INDEX('wk paste'!$AQ:$AQ,MATCH($W$3&amp;"_"&amp;TEXT(BD$3,"00")&amp;"_"&amp;$V21,'wk paste'!$AY:$AY,0)),"")</f>
        <v/>
      </c>
      <c r="BE21" s="24" t="str">
        <f>IFERROR(INDEX('wk paste'!$AQ:$AQ,MATCH($W$3&amp;"_"&amp;TEXT(BE$3,"00")&amp;"_"&amp;$V21,'wk paste'!$AY:$AY,0)),"")</f>
        <v/>
      </c>
      <c r="BF21" s="24" t="str">
        <f>IFERROR(INDEX('wk paste'!$AQ:$AQ,MATCH($W$3&amp;"_"&amp;TEXT(BF$3,"00")&amp;"_"&amp;$V21,'wk paste'!$AY:$AY,0)),"")</f>
        <v/>
      </c>
      <c r="BG21" s="24" t="str">
        <f>IFERROR(INDEX('wk paste'!$AQ:$AQ,MATCH($W$3&amp;"_"&amp;TEXT(BG$3,"00")&amp;"_"&amp;$V21,'wk paste'!$AY:$AY,0)),"")</f>
        <v/>
      </c>
      <c r="BH21" s="25" t="str">
        <f>IFERROR(INDEX('wk paste'!$AQ:$AQ,MATCH($W$3&amp;"_"&amp;TEXT(BH$3,"00")&amp;"_"&amp;$V21,'wk paste'!$AY:$AY,0)),"")</f>
        <v/>
      </c>
    </row>
    <row r="22" spans="2:60" x14ac:dyDescent="0.25">
      <c r="B22" s="18" t="s">
        <v>76</v>
      </c>
      <c r="C22" s="18">
        <f t="shared" si="1"/>
        <v>293</v>
      </c>
      <c r="D22" s="23">
        <f t="shared" ref="D22:T22" si="21">IFERROR(D58+D93,"")</f>
        <v>55</v>
      </c>
      <c r="E22" s="24">
        <f t="shared" si="21"/>
        <v>53</v>
      </c>
      <c r="F22" s="24">
        <f t="shared" si="21"/>
        <v>61</v>
      </c>
      <c r="G22" s="24">
        <f t="shared" si="21"/>
        <v>39</v>
      </c>
      <c r="H22" s="24">
        <f t="shared" si="21"/>
        <v>44</v>
      </c>
      <c r="I22" s="24">
        <f t="shared" si="21"/>
        <v>41</v>
      </c>
      <c r="J22" s="24" t="str">
        <f t="shared" si="21"/>
        <v/>
      </c>
      <c r="K22" s="24" t="str">
        <f t="shared" si="21"/>
        <v/>
      </c>
      <c r="L22" s="24" t="str">
        <f t="shared" si="21"/>
        <v/>
      </c>
      <c r="M22" s="24" t="str">
        <f t="shared" si="21"/>
        <v/>
      </c>
      <c r="N22" s="24" t="str">
        <f t="shared" si="21"/>
        <v/>
      </c>
      <c r="O22" s="24" t="str">
        <f t="shared" si="21"/>
        <v/>
      </c>
      <c r="P22" s="24" t="str">
        <f t="shared" si="21"/>
        <v/>
      </c>
      <c r="Q22" s="24" t="str">
        <f t="shared" si="21"/>
        <v/>
      </c>
      <c r="R22" s="24" t="str">
        <f t="shared" si="21"/>
        <v/>
      </c>
      <c r="S22" s="24" t="str">
        <f t="shared" si="21"/>
        <v/>
      </c>
      <c r="T22" s="25" t="str">
        <f t="shared" si="21"/>
        <v/>
      </c>
      <c r="U22" s="6"/>
      <c r="V22" s="18" t="s">
        <v>76</v>
      </c>
      <c r="W22" s="31">
        <f t="shared" si="3"/>
        <v>2311</v>
      </c>
      <c r="X22" s="23">
        <f>IFERROR(INDEX('wk paste'!$AP:$AP,MATCH($W$3&amp;"_"&amp;TEXT(X$3,"00")&amp;"_"&amp;$V22,'wk paste'!$AY:$AY,0)),"")</f>
        <v>491</v>
      </c>
      <c r="Y22" s="24">
        <f>IFERROR(INDEX('wk paste'!$AP:$AP,MATCH($W$3&amp;"_"&amp;TEXT(Y$3,"00")&amp;"_"&amp;$V22,'wk paste'!$AY:$AY,0)),"")</f>
        <v>425</v>
      </c>
      <c r="Z22" s="24">
        <f>IFERROR(INDEX('wk paste'!$AP:$AP,MATCH($W$3&amp;"_"&amp;TEXT(Z$3,"00")&amp;"_"&amp;$V22,'wk paste'!$AY:$AY,0)),"")</f>
        <v>497</v>
      </c>
      <c r="AA22" s="24">
        <f>IFERROR(INDEX('wk paste'!$AP:$AP,MATCH($W$3&amp;"_"&amp;TEXT(AA$3,"00")&amp;"_"&amp;$V22,'wk paste'!$AY:$AY,0)),"")</f>
        <v>213</v>
      </c>
      <c r="AB22" s="24">
        <f>IFERROR(INDEX('wk paste'!$AP:$AP,MATCH($W$3&amp;"_"&amp;TEXT(AB$3,"00")&amp;"_"&amp;$V22,'wk paste'!$AY:$AY,0)),"")</f>
        <v>259</v>
      </c>
      <c r="AC22" s="24">
        <f>IFERROR(INDEX('wk paste'!$AP:$AP,MATCH($W$3&amp;"_"&amp;TEXT(AC$3,"00")&amp;"_"&amp;$V22,'wk paste'!$AY:$AY,0)),"")</f>
        <v>426</v>
      </c>
      <c r="AD22" s="24" t="str">
        <f>IFERROR(INDEX('wk paste'!$AP:$AP,MATCH($W$3&amp;"_"&amp;TEXT(AD$3,"00")&amp;"_"&amp;$V22,'wk paste'!$AY:$AY,0)),"")</f>
        <v/>
      </c>
      <c r="AE22" s="24" t="str">
        <f>IFERROR(INDEX('wk paste'!$AP:$AP,MATCH($W$3&amp;"_"&amp;TEXT(AE$3,"00")&amp;"_"&amp;$V22,'wk paste'!$AY:$AY,0)),"")</f>
        <v/>
      </c>
      <c r="AF22" s="24" t="str">
        <f>IFERROR(INDEX('wk paste'!$AP:$AP,MATCH($W$3&amp;"_"&amp;TEXT(AF$3,"00")&amp;"_"&amp;$V22,'wk paste'!$AY:$AY,0)),"")</f>
        <v/>
      </c>
      <c r="AG22" s="24" t="str">
        <f>IFERROR(INDEX('wk paste'!$AP:$AP,MATCH($W$3&amp;"_"&amp;TEXT(AG$3,"00")&amp;"_"&amp;$V22,'wk paste'!$AY:$AY,0)),"")</f>
        <v/>
      </c>
      <c r="AH22" s="24" t="str">
        <f>IFERROR(INDEX('wk paste'!$AP:$AP,MATCH($W$3&amp;"_"&amp;TEXT(AH$3,"00")&amp;"_"&amp;$V22,'wk paste'!$AY:$AY,0)),"")</f>
        <v/>
      </c>
      <c r="AI22" s="24" t="str">
        <f>IFERROR(INDEX('wk paste'!$AP:$AP,MATCH($W$3&amp;"_"&amp;TEXT(AI$3,"00")&amp;"_"&amp;$V22,'wk paste'!$AY:$AY,0)),"")</f>
        <v/>
      </c>
      <c r="AJ22" s="24" t="str">
        <f>IFERROR(INDEX('wk paste'!$AP:$AP,MATCH($W$3&amp;"_"&amp;TEXT(AJ$3,"00")&amp;"_"&amp;$V22,'wk paste'!$AY:$AY,0)),"")</f>
        <v/>
      </c>
      <c r="AK22" s="24" t="str">
        <f>IFERROR(INDEX('wk paste'!$AP:$AP,MATCH($W$3&amp;"_"&amp;TEXT(AK$3,"00")&amp;"_"&amp;$V22,'wk paste'!$AY:$AY,0)),"")</f>
        <v/>
      </c>
      <c r="AL22" s="24" t="str">
        <f>IFERROR(INDEX('wk paste'!$AP:$AP,MATCH($W$3&amp;"_"&amp;TEXT(AL$3,"00")&amp;"_"&amp;$V22,'wk paste'!$AY:$AY,0)),"")</f>
        <v/>
      </c>
      <c r="AM22" s="24" t="str">
        <f>IFERROR(INDEX('wk paste'!$AP:$AP,MATCH($W$3&amp;"_"&amp;TEXT(AM$3,"00")&amp;"_"&amp;$V22,'wk paste'!$AY:$AY,0)),"")</f>
        <v/>
      </c>
      <c r="AN22" s="25" t="str">
        <f>IFERROR(INDEX('wk paste'!$AP:$AP,MATCH($W$3&amp;"_"&amp;TEXT(AN$3,"00")&amp;"_"&amp;$V22,'wk paste'!$AY:$AY,0)),"")</f>
        <v/>
      </c>
      <c r="AP22" s="18" t="s">
        <v>76</v>
      </c>
      <c r="AQ22" s="18">
        <f t="shared" si="4"/>
        <v>17</v>
      </c>
      <c r="AR22" s="23">
        <f>IFERROR(INDEX('wk paste'!$AQ:$AQ,MATCH($W$3&amp;"_"&amp;TEXT(AR$3,"00")&amp;"_"&amp;$V22,'wk paste'!$AY:$AY,0)),"")</f>
        <v>4</v>
      </c>
      <c r="AS22" s="24">
        <f>IFERROR(INDEX('wk paste'!$AQ:$AQ,MATCH($W$3&amp;"_"&amp;TEXT(AS$3,"00")&amp;"_"&amp;$V22,'wk paste'!$AY:$AY,0)),"")</f>
        <v>2</v>
      </c>
      <c r="AT22" s="24">
        <f>IFERROR(INDEX('wk paste'!$AQ:$AQ,MATCH($W$3&amp;"_"&amp;TEXT(AT$3,"00")&amp;"_"&amp;$V22,'wk paste'!$AY:$AY,0)),"")</f>
        <v>4</v>
      </c>
      <c r="AU22" s="24">
        <f>IFERROR(INDEX('wk paste'!$AQ:$AQ,MATCH($W$3&amp;"_"&amp;TEXT(AU$3,"00")&amp;"_"&amp;$V22,'wk paste'!$AY:$AY,0)),"")</f>
        <v>2</v>
      </c>
      <c r="AV22" s="24">
        <f>IFERROR(INDEX('wk paste'!$AQ:$AQ,MATCH($W$3&amp;"_"&amp;TEXT(AV$3,"00")&amp;"_"&amp;$V22,'wk paste'!$AY:$AY,0)),"")</f>
        <v>1</v>
      </c>
      <c r="AW22" s="24">
        <f>IFERROR(INDEX('wk paste'!$AQ:$AQ,MATCH($W$3&amp;"_"&amp;TEXT(AW$3,"00")&amp;"_"&amp;$V22,'wk paste'!$AY:$AY,0)),"")</f>
        <v>4</v>
      </c>
      <c r="AX22" s="24" t="str">
        <f>IFERROR(INDEX('wk paste'!$AQ:$AQ,MATCH($W$3&amp;"_"&amp;TEXT(AX$3,"00")&amp;"_"&amp;$V22,'wk paste'!$AY:$AY,0)),"")</f>
        <v/>
      </c>
      <c r="AY22" s="24" t="str">
        <f>IFERROR(INDEX('wk paste'!$AQ:$AQ,MATCH($W$3&amp;"_"&amp;TEXT(AY$3,"00")&amp;"_"&amp;$V22,'wk paste'!$AY:$AY,0)),"")</f>
        <v/>
      </c>
      <c r="AZ22" s="24" t="str">
        <f>IFERROR(INDEX('wk paste'!$AQ:$AQ,MATCH($W$3&amp;"_"&amp;TEXT(AZ$3,"00")&amp;"_"&amp;$V22,'wk paste'!$AY:$AY,0)),"")</f>
        <v/>
      </c>
      <c r="BA22" s="24" t="str">
        <f>IFERROR(INDEX('wk paste'!$AQ:$AQ,MATCH($W$3&amp;"_"&amp;TEXT(BA$3,"00")&amp;"_"&amp;$V22,'wk paste'!$AY:$AY,0)),"")</f>
        <v/>
      </c>
      <c r="BB22" s="24" t="str">
        <f>IFERROR(INDEX('wk paste'!$AQ:$AQ,MATCH($W$3&amp;"_"&amp;TEXT(BB$3,"00")&amp;"_"&amp;$V22,'wk paste'!$AY:$AY,0)),"")</f>
        <v/>
      </c>
      <c r="BC22" s="24" t="str">
        <f>IFERROR(INDEX('wk paste'!$AQ:$AQ,MATCH($W$3&amp;"_"&amp;TEXT(BC$3,"00")&amp;"_"&amp;$V22,'wk paste'!$AY:$AY,0)),"")</f>
        <v/>
      </c>
      <c r="BD22" s="24" t="str">
        <f>IFERROR(INDEX('wk paste'!$AQ:$AQ,MATCH($W$3&amp;"_"&amp;TEXT(BD$3,"00")&amp;"_"&amp;$V22,'wk paste'!$AY:$AY,0)),"")</f>
        <v/>
      </c>
      <c r="BE22" s="24" t="str">
        <f>IFERROR(INDEX('wk paste'!$AQ:$AQ,MATCH($W$3&amp;"_"&amp;TEXT(BE$3,"00")&amp;"_"&amp;$V22,'wk paste'!$AY:$AY,0)),"")</f>
        <v/>
      </c>
      <c r="BF22" s="24" t="str">
        <f>IFERROR(INDEX('wk paste'!$AQ:$AQ,MATCH($W$3&amp;"_"&amp;TEXT(BF$3,"00")&amp;"_"&amp;$V22,'wk paste'!$AY:$AY,0)),"")</f>
        <v/>
      </c>
      <c r="BG22" s="24" t="str">
        <f>IFERROR(INDEX('wk paste'!$AQ:$AQ,MATCH($W$3&amp;"_"&amp;TEXT(BG$3,"00")&amp;"_"&amp;$V22,'wk paste'!$AY:$AY,0)),"")</f>
        <v/>
      </c>
      <c r="BH22" s="25" t="str">
        <f>IFERROR(INDEX('wk paste'!$AQ:$AQ,MATCH($W$3&amp;"_"&amp;TEXT(BH$3,"00")&amp;"_"&amp;$V22,'wk paste'!$AY:$AY,0)),"")</f>
        <v/>
      </c>
    </row>
    <row r="23" spans="2:60" x14ac:dyDescent="0.25">
      <c r="B23" s="18" t="s">
        <v>88</v>
      </c>
      <c r="C23" s="18">
        <f t="shared" si="1"/>
        <v>269</v>
      </c>
      <c r="D23" s="23">
        <f t="shared" ref="D23:T23" si="22">IFERROR(D59+D94,"")</f>
        <v>39</v>
      </c>
      <c r="E23" s="24">
        <f t="shared" si="22"/>
        <v>45</v>
      </c>
      <c r="F23" s="24">
        <f t="shared" si="22"/>
        <v>59</v>
      </c>
      <c r="G23" s="24">
        <f t="shared" si="22"/>
        <v>36</v>
      </c>
      <c r="H23" s="24">
        <f t="shared" si="22"/>
        <v>36</v>
      </c>
      <c r="I23" s="24">
        <f t="shared" si="22"/>
        <v>54</v>
      </c>
      <c r="J23" s="24" t="str">
        <f t="shared" si="22"/>
        <v/>
      </c>
      <c r="K23" s="24" t="str">
        <f t="shared" si="22"/>
        <v/>
      </c>
      <c r="L23" s="24" t="str">
        <f t="shared" si="22"/>
        <v/>
      </c>
      <c r="M23" s="24" t="str">
        <f t="shared" si="22"/>
        <v/>
      </c>
      <c r="N23" s="24" t="str">
        <f t="shared" si="22"/>
        <v/>
      </c>
      <c r="O23" s="24" t="str">
        <f t="shared" si="22"/>
        <v/>
      </c>
      <c r="P23" s="24" t="str">
        <f t="shared" si="22"/>
        <v/>
      </c>
      <c r="Q23" s="24" t="str">
        <f t="shared" si="22"/>
        <v/>
      </c>
      <c r="R23" s="24" t="str">
        <f t="shared" si="22"/>
        <v/>
      </c>
      <c r="S23" s="24" t="str">
        <f t="shared" si="22"/>
        <v/>
      </c>
      <c r="T23" s="25" t="str">
        <f t="shared" si="22"/>
        <v/>
      </c>
      <c r="U23" s="6"/>
      <c r="V23" s="18" t="s">
        <v>88</v>
      </c>
      <c r="W23" s="31">
        <f t="shared" si="3"/>
        <v>1742</v>
      </c>
      <c r="X23" s="23">
        <f>IFERROR(INDEX('wk paste'!$AP:$AP,MATCH($W$3&amp;"_"&amp;TEXT(X$3,"00")&amp;"_"&amp;$V23,'wk paste'!$AY:$AY,0)),"")</f>
        <v>259</v>
      </c>
      <c r="Y23" s="24">
        <f>IFERROR(INDEX('wk paste'!$AP:$AP,MATCH($W$3&amp;"_"&amp;TEXT(Y$3,"00")&amp;"_"&amp;$V23,'wk paste'!$AY:$AY,0)),"")</f>
        <v>216</v>
      </c>
      <c r="Z23" s="24">
        <f>IFERROR(INDEX('wk paste'!$AP:$AP,MATCH($W$3&amp;"_"&amp;TEXT(Z$3,"00")&amp;"_"&amp;$V23,'wk paste'!$AY:$AY,0)),"")</f>
        <v>332</v>
      </c>
      <c r="AA23" s="24">
        <f>IFERROR(INDEX('wk paste'!$AP:$AP,MATCH($W$3&amp;"_"&amp;TEXT(AA$3,"00")&amp;"_"&amp;$V23,'wk paste'!$AY:$AY,0)),"")</f>
        <v>203</v>
      </c>
      <c r="AB23" s="24">
        <f>IFERROR(INDEX('wk paste'!$AP:$AP,MATCH($W$3&amp;"_"&amp;TEXT(AB$3,"00")&amp;"_"&amp;$V23,'wk paste'!$AY:$AY,0)),"")</f>
        <v>301</v>
      </c>
      <c r="AC23" s="24">
        <f>IFERROR(INDEX('wk paste'!$AP:$AP,MATCH($W$3&amp;"_"&amp;TEXT(AC$3,"00")&amp;"_"&amp;$V23,'wk paste'!$AY:$AY,0)),"")</f>
        <v>431</v>
      </c>
      <c r="AD23" s="24" t="str">
        <f>IFERROR(INDEX('wk paste'!$AP:$AP,MATCH($W$3&amp;"_"&amp;TEXT(AD$3,"00")&amp;"_"&amp;$V23,'wk paste'!$AY:$AY,0)),"")</f>
        <v/>
      </c>
      <c r="AE23" s="24" t="str">
        <f>IFERROR(INDEX('wk paste'!$AP:$AP,MATCH($W$3&amp;"_"&amp;TEXT(AE$3,"00")&amp;"_"&amp;$V23,'wk paste'!$AY:$AY,0)),"")</f>
        <v/>
      </c>
      <c r="AF23" s="24" t="str">
        <f>IFERROR(INDEX('wk paste'!$AP:$AP,MATCH($W$3&amp;"_"&amp;TEXT(AF$3,"00")&amp;"_"&amp;$V23,'wk paste'!$AY:$AY,0)),"")</f>
        <v/>
      </c>
      <c r="AG23" s="24" t="str">
        <f>IFERROR(INDEX('wk paste'!$AP:$AP,MATCH($W$3&amp;"_"&amp;TEXT(AG$3,"00")&amp;"_"&amp;$V23,'wk paste'!$AY:$AY,0)),"")</f>
        <v/>
      </c>
      <c r="AH23" s="24" t="str">
        <f>IFERROR(INDEX('wk paste'!$AP:$AP,MATCH($W$3&amp;"_"&amp;TEXT(AH$3,"00")&amp;"_"&amp;$V23,'wk paste'!$AY:$AY,0)),"")</f>
        <v/>
      </c>
      <c r="AI23" s="24" t="str">
        <f>IFERROR(INDEX('wk paste'!$AP:$AP,MATCH($W$3&amp;"_"&amp;TEXT(AI$3,"00")&amp;"_"&amp;$V23,'wk paste'!$AY:$AY,0)),"")</f>
        <v/>
      </c>
      <c r="AJ23" s="24" t="str">
        <f>IFERROR(INDEX('wk paste'!$AP:$AP,MATCH($W$3&amp;"_"&amp;TEXT(AJ$3,"00")&amp;"_"&amp;$V23,'wk paste'!$AY:$AY,0)),"")</f>
        <v/>
      </c>
      <c r="AK23" s="24" t="str">
        <f>IFERROR(INDEX('wk paste'!$AP:$AP,MATCH($W$3&amp;"_"&amp;TEXT(AK$3,"00")&amp;"_"&amp;$V23,'wk paste'!$AY:$AY,0)),"")</f>
        <v/>
      </c>
      <c r="AL23" s="24" t="str">
        <f>IFERROR(INDEX('wk paste'!$AP:$AP,MATCH($W$3&amp;"_"&amp;TEXT(AL$3,"00")&amp;"_"&amp;$V23,'wk paste'!$AY:$AY,0)),"")</f>
        <v/>
      </c>
      <c r="AM23" s="24" t="str">
        <f>IFERROR(INDEX('wk paste'!$AP:$AP,MATCH($W$3&amp;"_"&amp;TEXT(AM$3,"00")&amp;"_"&amp;$V23,'wk paste'!$AY:$AY,0)),"")</f>
        <v/>
      </c>
      <c r="AN23" s="25" t="str">
        <f>IFERROR(INDEX('wk paste'!$AP:$AP,MATCH($W$3&amp;"_"&amp;TEXT(AN$3,"00")&amp;"_"&amp;$V23,'wk paste'!$AY:$AY,0)),"")</f>
        <v/>
      </c>
      <c r="AP23" s="18" t="s">
        <v>88</v>
      </c>
      <c r="AQ23" s="18">
        <f t="shared" si="4"/>
        <v>10</v>
      </c>
      <c r="AR23" s="23">
        <f>IFERROR(INDEX('wk paste'!$AQ:$AQ,MATCH($W$3&amp;"_"&amp;TEXT(AR$3,"00")&amp;"_"&amp;$V23,'wk paste'!$AY:$AY,0)),"")</f>
        <v>2</v>
      </c>
      <c r="AS23" s="24">
        <f>IFERROR(INDEX('wk paste'!$AQ:$AQ,MATCH($W$3&amp;"_"&amp;TEXT(AS$3,"00")&amp;"_"&amp;$V23,'wk paste'!$AY:$AY,0)),"")</f>
        <v>0</v>
      </c>
      <c r="AT23" s="24">
        <f>IFERROR(INDEX('wk paste'!$AQ:$AQ,MATCH($W$3&amp;"_"&amp;TEXT(AT$3,"00")&amp;"_"&amp;$V23,'wk paste'!$AY:$AY,0)),"")</f>
        <v>2</v>
      </c>
      <c r="AU23" s="24">
        <f>IFERROR(INDEX('wk paste'!$AQ:$AQ,MATCH($W$3&amp;"_"&amp;TEXT(AU$3,"00")&amp;"_"&amp;$V23,'wk paste'!$AY:$AY,0)),"")</f>
        <v>2</v>
      </c>
      <c r="AV23" s="24">
        <f>IFERROR(INDEX('wk paste'!$AQ:$AQ,MATCH($W$3&amp;"_"&amp;TEXT(AV$3,"00")&amp;"_"&amp;$V23,'wk paste'!$AY:$AY,0)),"")</f>
        <v>2</v>
      </c>
      <c r="AW23" s="24">
        <f>IFERROR(INDEX('wk paste'!$AQ:$AQ,MATCH($W$3&amp;"_"&amp;TEXT(AW$3,"00")&amp;"_"&amp;$V23,'wk paste'!$AY:$AY,0)),"")</f>
        <v>2</v>
      </c>
      <c r="AX23" s="24" t="str">
        <f>IFERROR(INDEX('wk paste'!$AQ:$AQ,MATCH($W$3&amp;"_"&amp;TEXT(AX$3,"00")&amp;"_"&amp;$V23,'wk paste'!$AY:$AY,0)),"")</f>
        <v/>
      </c>
      <c r="AY23" s="24" t="str">
        <f>IFERROR(INDEX('wk paste'!$AQ:$AQ,MATCH($W$3&amp;"_"&amp;TEXT(AY$3,"00")&amp;"_"&amp;$V23,'wk paste'!$AY:$AY,0)),"")</f>
        <v/>
      </c>
      <c r="AZ23" s="24" t="str">
        <f>IFERROR(INDEX('wk paste'!$AQ:$AQ,MATCH($W$3&amp;"_"&amp;TEXT(AZ$3,"00")&amp;"_"&amp;$V23,'wk paste'!$AY:$AY,0)),"")</f>
        <v/>
      </c>
      <c r="BA23" s="24" t="str">
        <f>IFERROR(INDEX('wk paste'!$AQ:$AQ,MATCH($W$3&amp;"_"&amp;TEXT(BA$3,"00")&amp;"_"&amp;$V23,'wk paste'!$AY:$AY,0)),"")</f>
        <v/>
      </c>
      <c r="BB23" s="24" t="str">
        <f>IFERROR(INDEX('wk paste'!$AQ:$AQ,MATCH($W$3&amp;"_"&amp;TEXT(BB$3,"00")&amp;"_"&amp;$V23,'wk paste'!$AY:$AY,0)),"")</f>
        <v/>
      </c>
      <c r="BC23" s="24" t="str">
        <f>IFERROR(INDEX('wk paste'!$AQ:$AQ,MATCH($W$3&amp;"_"&amp;TEXT(BC$3,"00")&amp;"_"&amp;$V23,'wk paste'!$AY:$AY,0)),"")</f>
        <v/>
      </c>
      <c r="BD23" s="24" t="str">
        <f>IFERROR(INDEX('wk paste'!$AQ:$AQ,MATCH($W$3&amp;"_"&amp;TEXT(BD$3,"00")&amp;"_"&amp;$V23,'wk paste'!$AY:$AY,0)),"")</f>
        <v/>
      </c>
      <c r="BE23" s="24" t="str">
        <f>IFERROR(INDEX('wk paste'!$AQ:$AQ,MATCH($W$3&amp;"_"&amp;TEXT(BE$3,"00")&amp;"_"&amp;$V23,'wk paste'!$AY:$AY,0)),"")</f>
        <v/>
      </c>
      <c r="BF23" s="24" t="str">
        <f>IFERROR(INDEX('wk paste'!$AQ:$AQ,MATCH($W$3&amp;"_"&amp;TEXT(BF$3,"00")&amp;"_"&amp;$V23,'wk paste'!$AY:$AY,0)),"")</f>
        <v/>
      </c>
      <c r="BG23" s="24" t="str">
        <f>IFERROR(INDEX('wk paste'!$AQ:$AQ,MATCH($W$3&amp;"_"&amp;TEXT(BG$3,"00")&amp;"_"&amp;$V23,'wk paste'!$AY:$AY,0)),"")</f>
        <v/>
      </c>
      <c r="BH23" s="25" t="str">
        <f>IFERROR(INDEX('wk paste'!$AQ:$AQ,MATCH($W$3&amp;"_"&amp;TEXT(BH$3,"00")&amp;"_"&amp;$V23,'wk paste'!$AY:$AY,0)),"")</f>
        <v/>
      </c>
    </row>
    <row r="24" spans="2:60" x14ac:dyDescent="0.25">
      <c r="B24" s="18" t="s">
        <v>64</v>
      </c>
      <c r="C24" s="18">
        <f t="shared" si="1"/>
        <v>338</v>
      </c>
      <c r="D24" s="23">
        <f t="shared" ref="D24:T24" si="23">IFERROR(D60+D95,"")</f>
        <v>59</v>
      </c>
      <c r="E24" s="24">
        <f t="shared" si="23"/>
        <v>49</v>
      </c>
      <c r="F24" s="24">
        <f t="shared" si="23"/>
        <v>64</v>
      </c>
      <c r="G24" s="24">
        <f t="shared" si="23"/>
        <v>43</v>
      </c>
      <c r="H24" s="24">
        <f t="shared" si="23"/>
        <v>53</v>
      </c>
      <c r="I24" s="24">
        <f t="shared" si="23"/>
        <v>70</v>
      </c>
      <c r="J24" s="24" t="str">
        <f t="shared" si="23"/>
        <v/>
      </c>
      <c r="K24" s="24" t="str">
        <f t="shared" si="23"/>
        <v/>
      </c>
      <c r="L24" s="24" t="str">
        <f t="shared" si="23"/>
        <v/>
      </c>
      <c r="M24" s="24" t="str">
        <f t="shared" si="23"/>
        <v/>
      </c>
      <c r="N24" s="24" t="str">
        <f t="shared" si="23"/>
        <v/>
      </c>
      <c r="O24" s="24" t="str">
        <f t="shared" si="23"/>
        <v/>
      </c>
      <c r="P24" s="24" t="str">
        <f t="shared" si="23"/>
        <v/>
      </c>
      <c r="Q24" s="24" t="str">
        <f t="shared" si="23"/>
        <v/>
      </c>
      <c r="R24" s="24" t="str">
        <f t="shared" si="23"/>
        <v/>
      </c>
      <c r="S24" s="24" t="str">
        <f t="shared" si="23"/>
        <v/>
      </c>
      <c r="T24" s="25" t="str">
        <f t="shared" si="23"/>
        <v/>
      </c>
      <c r="U24" s="6"/>
      <c r="V24" s="18" t="s">
        <v>64</v>
      </c>
      <c r="W24" s="31">
        <f t="shared" si="3"/>
        <v>2485</v>
      </c>
      <c r="X24" s="23">
        <f>IFERROR(INDEX('wk paste'!$AP:$AP,MATCH($W$3&amp;"_"&amp;TEXT(X$3,"00")&amp;"_"&amp;$V24,'wk paste'!$AY:$AY,0)),"")</f>
        <v>403</v>
      </c>
      <c r="Y24" s="24">
        <f>IFERROR(INDEX('wk paste'!$AP:$AP,MATCH($W$3&amp;"_"&amp;TEXT(Y$3,"00")&amp;"_"&amp;$V24,'wk paste'!$AY:$AY,0)),"")</f>
        <v>419</v>
      </c>
      <c r="Z24" s="24">
        <f>IFERROR(INDEX('wk paste'!$AP:$AP,MATCH($W$3&amp;"_"&amp;TEXT(Z$3,"00")&amp;"_"&amp;$V24,'wk paste'!$AY:$AY,0)),"")</f>
        <v>453</v>
      </c>
      <c r="AA24" s="24">
        <f>IFERROR(INDEX('wk paste'!$AP:$AP,MATCH($W$3&amp;"_"&amp;TEXT(AA$3,"00")&amp;"_"&amp;$V24,'wk paste'!$AY:$AY,0)),"")</f>
        <v>255</v>
      </c>
      <c r="AB24" s="24">
        <f>IFERROR(INDEX('wk paste'!$AP:$AP,MATCH($W$3&amp;"_"&amp;TEXT(AB$3,"00")&amp;"_"&amp;$V24,'wk paste'!$AY:$AY,0)),"")</f>
        <v>384</v>
      </c>
      <c r="AC24" s="24">
        <f>IFERROR(INDEX('wk paste'!$AP:$AP,MATCH($W$3&amp;"_"&amp;TEXT(AC$3,"00")&amp;"_"&amp;$V24,'wk paste'!$AY:$AY,0)),"")</f>
        <v>571</v>
      </c>
      <c r="AD24" s="24" t="str">
        <f>IFERROR(INDEX('wk paste'!$AP:$AP,MATCH($W$3&amp;"_"&amp;TEXT(AD$3,"00")&amp;"_"&amp;$V24,'wk paste'!$AY:$AY,0)),"")</f>
        <v/>
      </c>
      <c r="AE24" s="24" t="str">
        <f>IFERROR(INDEX('wk paste'!$AP:$AP,MATCH($W$3&amp;"_"&amp;TEXT(AE$3,"00")&amp;"_"&amp;$V24,'wk paste'!$AY:$AY,0)),"")</f>
        <v/>
      </c>
      <c r="AF24" s="24" t="str">
        <f>IFERROR(INDEX('wk paste'!$AP:$AP,MATCH($W$3&amp;"_"&amp;TEXT(AF$3,"00")&amp;"_"&amp;$V24,'wk paste'!$AY:$AY,0)),"")</f>
        <v/>
      </c>
      <c r="AG24" s="24" t="str">
        <f>IFERROR(INDEX('wk paste'!$AP:$AP,MATCH($W$3&amp;"_"&amp;TEXT(AG$3,"00")&amp;"_"&amp;$V24,'wk paste'!$AY:$AY,0)),"")</f>
        <v/>
      </c>
      <c r="AH24" s="24" t="str">
        <f>IFERROR(INDEX('wk paste'!$AP:$AP,MATCH($W$3&amp;"_"&amp;TEXT(AH$3,"00")&amp;"_"&amp;$V24,'wk paste'!$AY:$AY,0)),"")</f>
        <v/>
      </c>
      <c r="AI24" s="24" t="str">
        <f>IFERROR(INDEX('wk paste'!$AP:$AP,MATCH($W$3&amp;"_"&amp;TEXT(AI$3,"00")&amp;"_"&amp;$V24,'wk paste'!$AY:$AY,0)),"")</f>
        <v/>
      </c>
      <c r="AJ24" s="24" t="str">
        <f>IFERROR(INDEX('wk paste'!$AP:$AP,MATCH($W$3&amp;"_"&amp;TEXT(AJ$3,"00")&amp;"_"&amp;$V24,'wk paste'!$AY:$AY,0)),"")</f>
        <v/>
      </c>
      <c r="AK24" s="24" t="str">
        <f>IFERROR(INDEX('wk paste'!$AP:$AP,MATCH($W$3&amp;"_"&amp;TEXT(AK$3,"00")&amp;"_"&amp;$V24,'wk paste'!$AY:$AY,0)),"")</f>
        <v/>
      </c>
      <c r="AL24" s="24" t="str">
        <f>IFERROR(INDEX('wk paste'!$AP:$AP,MATCH($W$3&amp;"_"&amp;TEXT(AL$3,"00")&amp;"_"&amp;$V24,'wk paste'!$AY:$AY,0)),"")</f>
        <v/>
      </c>
      <c r="AM24" s="24" t="str">
        <f>IFERROR(INDEX('wk paste'!$AP:$AP,MATCH($W$3&amp;"_"&amp;TEXT(AM$3,"00")&amp;"_"&amp;$V24,'wk paste'!$AY:$AY,0)),"")</f>
        <v/>
      </c>
      <c r="AN24" s="25" t="str">
        <f>IFERROR(INDEX('wk paste'!$AP:$AP,MATCH($W$3&amp;"_"&amp;TEXT(AN$3,"00")&amp;"_"&amp;$V24,'wk paste'!$AY:$AY,0)),"")</f>
        <v/>
      </c>
      <c r="AP24" s="18" t="s">
        <v>64</v>
      </c>
      <c r="AQ24" s="18">
        <f t="shared" si="4"/>
        <v>16</v>
      </c>
      <c r="AR24" s="23">
        <f>IFERROR(INDEX('wk paste'!$AQ:$AQ,MATCH($W$3&amp;"_"&amp;TEXT(AR$3,"00")&amp;"_"&amp;$V24,'wk paste'!$AY:$AY,0)),"")</f>
        <v>3</v>
      </c>
      <c r="AS24" s="24">
        <f>IFERROR(INDEX('wk paste'!$AQ:$AQ,MATCH($W$3&amp;"_"&amp;TEXT(AS$3,"00")&amp;"_"&amp;$V24,'wk paste'!$AY:$AY,0)),"")</f>
        <v>3</v>
      </c>
      <c r="AT24" s="24">
        <f>IFERROR(INDEX('wk paste'!$AQ:$AQ,MATCH($W$3&amp;"_"&amp;TEXT(AT$3,"00")&amp;"_"&amp;$V24,'wk paste'!$AY:$AY,0)),"")</f>
        <v>3</v>
      </c>
      <c r="AU24" s="24">
        <f>IFERROR(INDEX('wk paste'!$AQ:$AQ,MATCH($W$3&amp;"_"&amp;TEXT(AU$3,"00")&amp;"_"&amp;$V24,'wk paste'!$AY:$AY,0)),"")</f>
        <v>1</v>
      </c>
      <c r="AV24" s="24">
        <f>IFERROR(INDEX('wk paste'!$AQ:$AQ,MATCH($W$3&amp;"_"&amp;TEXT(AV$3,"00")&amp;"_"&amp;$V24,'wk paste'!$AY:$AY,0)),"")</f>
        <v>1</v>
      </c>
      <c r="AW24" s="24">
        <f>IFERROR(INDEX('wk paste'!$AQ:$AQ,MATCH($W$3&amp;"_"&amp;TEXT(AW$3,"00")&amp;"_"&amp;$V24,'wk paste'!$AY:$AY,0)),"")</f>
        <v>5</v>
      </c>
      <c r="AX24" s="24" t="str">
        <f>IFERROR(INDEX('wk paste'!$AQ:$AQ,MATCH($W$3&amp;"_"&amp;TEXT(AX$3,"00")&amp;"_"&amp;$V24,'wk paste'!$AY:$AY,0)),"")</f>
        <v/>
      </c>
      <c r="AY24" s="24" t="str">
        <f>IFERROR(INDEX('wk paste'!$AQ:$AQ,MATCH($W$3&amp;"_"&amp;TEXT(AY$3,"00")&amp;"_"&amp;$V24,'wk paste'!$AY:$AY,0)),"")</f>
        <v/>
      </c>
      <c r="AZ24" s="24" t="str">
        <f>IFERROR(INDEX('wk paste'!$AQ:$AQ,MATCH($W$3&amp;"_"&amp;TEXT(AZ$3,"00")&amp;"_"&amp;$V24,'wk paste'!$AY:$AY,0)),"")</f>
        <v/>
      </c>
      <c r="BA24" s="24" t="str">
        <f>IFERROR(INDEX('wk paste'!$AQ:$AQ,MATCH($W$3&amp;"_"&amp;TEXT(BA$3,"00")&amp;"_"&amp;$V24,'wk paste'!$AY:$AY,0)),"")</f>
        <v/>
      </c>
      <c r="BB24" s="24" t="str">
        <f>IFERROR(INDEX('wk paste'!$AQ:$AQ,MATCH($W$3&amp;"_"&amp;TEXT(BB$3,"00")&amp;"_"&amp;$V24,'wk paste'!$AY:$AY,0)),"")</f>
        <v/>
      </c>
      <c r="BC24" s="24" t="str">
        <f>IFERROR(INDEX('wk paste'!$AQ:$AQ,MATCH($W$3&amp;"_"&amp;TEXT(BC$3,"00")&amp;"_"&amp;$V24,'wk paste'!$AY:$AY,0)),"")</f>
        <v/>
      </c>
      <c r="BD24" s="24" t="str">
        <f>IFERROR(INDEX('wk paste'!$AQ:$AQ,MATCH($W$3&amp;"_"&amp;TEXT(BD$3,"00")&amp;"_"&amp;$V24,'wk paste'!$AY:$AY,0)),"")</f>
        <v/>
      </c>
      <c r="BE24" s="24" t="str">
        <f>IFERROR(INDEX('wk paste'!$AQ:$AQ,MATCH($W$3&amp;"_"&amp;TEXT(BE$3,"00")&amp;"_"&amp;$V24,'wk paste'!$AY:$AY,0)),"")</f>
        <v/>
      </c>
      <c r="BF24" s="24" t="str">
        <f>IFERROR(INDEX('wk paste'!$AQ:$AQ,MATCH($W$3&amp;"_"&amp;TEXT(BF$3,"00")&amp;"_"&amp;$V24,'wk paste'!$AY:$AY,0)),"")</f>
        <v/>
      </c>
      <c r="BG24" s="24" t="str">
        <f>IFERROR(INDEX('wk paste'!$AQ:$AQ,MATCH($W$3&amp;"_"&amp;TEXT(BG$3,"00")&amp;"_"&amp;$V24,'wk paste'!$AY:$AY,0)),"")</f>
        <v/>
      </c>
      <c r="BH24" s="25" t="str">
        <f>IFERROR(INDEX('wk paste'!$AQ:$AQ,MATCH($W$3&amp;"_"&amp;TEXT(BH$3,"00")&amp;"_"&amp;$V24,'wk paste'!$AY:$AY,0)),"")</f>
        <v/>
      </c>
    </row>
    <row r="25" spans="2:60" x14ac:dyDescent="0.25">
      <c r="B25" s="18" t="s">
        <v>69</v>
      </c>
      <c r="C25" s="18">
        <f t="shared" si="1"/>
        <v>288</v>
      </c>
      <c r="D25" s="23">
        <f t="shared" ref="D25:T25" si="24">IFERROR(D61+D96,"")</f>
        <v>59</v>
      </c>
      <c r="E25" s="24">
        <f t="shared" si="24"/>
        <v>46</v>
      </c>
      <c r="F25" s="24">
        <f t="shared" si="24"/>
        <v>47</v>
      </c>
      <c r="G25" s="24">
        <f t="shared" si="24"/>
        <v>41</v>
      </c>
      <c r="H25" s="24">
        <f t="shared" si="24"/>
        <v>53</v>
      </c>
      <c r="I25" s="24">
        <f t="shared" si="24"/>
        <v>42</v>
      </c>
      <c r="J25" s="24" t="str">
        <f t="shared" si="24"/>
        <v/>
      </c>
      <c r="K25" s="24" t="str">
        <f t="shared" si="24"/>
        <v/>
      </c>
      <c r="L25" s="24" t="str">
        <f t="shared" si="24"/>
        <v/>
      </c>
      <c r="M25" s="24" t="str">
        <f t="shared" si="24"/>
        <v/>
      </c>
      <c r="N25" s="24" t="str">
        <f t="shared" si="24"/>
        <v/>
      </c>
      <c r="O25" s="24" t="str">
        <f t="shared" si="24"/>
        <v/>
      </c>
      <c r="P25" s="24" t="str">
        <f t="shared" si="24"/>
        <v/>
      </c>
      <c r="Q25" s="24" t="str">
        <f t="shared" si="24"/>
        <v/>
      </c>
      <c r="R25" s="24" t="str">
        <f t="shared" si="24"/>
        <v/>
      </c>
      <c r="S25" s="24" t="str">
        <f t="shared" si="24"/>
        <v/>
      </c>
      <c r="T25" s="25" t="str">
        <f t="shared" si="24"/>
        <v/>
      </c>
      <c r="U25" s="6"/>
      <c r="V25" s="18" t="s">
        <v>69</v>
      </c>
      <c r="W25" s="31">
        <f t="shared" si="3"/>
        <v>1936</v>
      </c>
      <c r="X25" s="23">
        <f>IFERROR(INDEX('wk paste'!$AP:$AP,MATCH($W$3&amp;"_"&amp;TEXT(X$3,"00")&amp;"_"&amp;$V25,'wk paste'!$AY:$AY,0)),"")</f>
        <v>393</v>
      </c>
      <c r="Y25" s="24">
        <f>IFERROR(INDEX('wk paste'!$AP:$AP,MATCH($W$3&amp;"_"&amp;TEXT(Y$3,"00")&amp;"_"&amp;$V25,'wk paste'!$AY:$AY,0)),"")</f>
        <v>260</v>
      </c>
      <c r="Z25" s="24">
        <f>IFERROR(INDEX('wk paste'!$AP:$AP,MATCH($W$3&amp;"_"&amp;TEXT(Z$3,"00")&amp;"_"&amp;$V25,'wk paste'!$AY:$AY,0)),"")</f>
        <v>300</v>
      </c>
      <c r="AA25" s="24">
        <f>IFERROR(INDEX('wk paste'!$AP:$AP,MATCH($W$3&amp;"_"&amp;TEXT(AA$3,"00")&amp;"_"&amp;$V25,'wk paste'!$AY:$AY,0)),"")</f>
        <v>294</v>
      </c>
      <c r="AB25" s="24">
        <f>IFERROR(INDEX('wk paste'!$AP:$AP,MATCH($W$3&amp;"_"&amp;TEXT(AB$3,"00")&amp;"_"&amp;$V25,'wk paste'!$AY:$AY,0)),"")</f>
        <v>352</v>
      </c>
      <c r="AC25" s="24">
        <f>IFERROR(INDEX('wk paste'!$AP:$AP,MATCH($W$3&amp;"_"&amp;TEXT(AC$3,"00")&amp;"_"&amp;$V25,'wk paste'!$AY:$AY,0)),"")</f>
        <v>337</v>
      </c>
      <c r="AD25" s="24" t="str">
        <f>IFERROR(INDEX('wk paste'!$AP:$AP,MATCH($W$3&amp;"_"&amp;TEXT(AD$3,"00")&amp;"_"&amp;$V25,'wk paste'!$AY:$AY,0)),"")</f>
        <v/>
      </c>
      <c r="AE25" s="24" t="str">
        <f>IFERROR(INDEX('wk paste'!$AP:$AP,MATCH($W$3&amp;"_"&amp;TEXT(AE$3,"00")&amp;"_"&amp;$V25,'wk paste'!$AY:$AY,0)),"")</f>
        <v/>
      </c>
      <c r="AF25" s="24" t="str">
        <f>IFERROR(INDEX('wk paste'!$AP:$AP,MATCH($W$3&amp;"_"&amp;TEXT(AF$3,"00")&amp;"_"&amp;$V25,'wk paste'!$AY:$AY,0)),"")</f>
        <v/>
      </c>
      <c r="AG25" s="24" t="str">
        <f>IFERROR(INDEX('wk paste'!$AP:$AP,MATCH($W$3&amp;"_"&amp;TEXT(AG$3,"00")&amp;"_"&amp;$V25,'wk paste'!$AY:$AY,0)),"")</f>
        <v/>
      </c>
      <c r="AH25" s="24" t="str">
        <f>IFERROR(INDEX('wk paste'!$AP:$AP,MATCH($W$3&amp;"_"&amp;TEXT(AH$3,"00")&amp;"_"&amp;$V25,'wk paste'!$AY:$AY,0)),"")</f>
        <v/>
      </c>
      <c r="AI25" s="24" t="str">
        <f>IFERROR(INDEX('wk paste'!$AP:$AP,MATCH($W$3&amp;"_"&amp;TEXT(AI$3,"00")&amp;"_"&amp;$V25,'wk paste'!$AY:$AY,0)),"")</f>
        <v/>
      </c>
      <c r="AJ25" s="24" t="str">
        <f>IFERROR(INDEX('wk paste'!$AP:$AP,MATCH($W$3&amp;"_"&amp;TEXT(AJ$3,"00")&amp;"_"&amp;$V25,'wk paste'!$AY:$AY,0)),"")</f>
        <v/>
      </c>
      <c r="AK25" s="24" t="str">
        <f>IFERROR(INDEX('wk paste'!$AP:$AP,MATCH($W$3&amp;"_"&amp;TEXT(AK$3,"00")&amp;"_"&amp;$V25,'wk paste'!$AY:$AY,0)),"")</f>
        <v/>
      </c>
      <c r="AL25" s="24" t="str">
        <f>IFERROR(INDEX('wk paste'!$AP:$AP,MATCH($W$3&amp;"_"&amp;TEXT(AL$3,"00")&amp;"_"&amp;$V25,'wk paste'!$AY:$AY,0)),"")</f>
        <v/>
      </c>
      <c r="AM25" s="24" t="str">
        <f>IFERROR(INDEX('wk paste'!$AP:$AP,MATCH($W$3&amp;"_"&amp;TEXT(AM$3,"00")&amp;"_"&amp;$V25,'wk paste'!$AY:$AY,0)),"")</f>
        <v/>
      </c>
      <c r="AN25" s="25" t="str">
        <f>IFERROR(INDEX('wk paste'!$AP:$AP,MATCH($W$3&amp;"_"&amp;TEXT(AN$3,"00")&amp;"_"&amp;$V25,'wk paste'!$AY:$AY,0)),"")</f>
        <v/>
      </c>
      <c r="AP25" s="18" t="s">
        <v>69</v>
      </c>
      <c r="AQ25" s="18">
        <f t="shared" si="4"/>
        <v>14</v>
      </c>
      <c r="AR25" s="23">
        <f>IFERROR(INDEX('wk paste'!$AQ:$AQ,MATCH($W$3&amp;"_"&amp;TEXT(AR$3,"00")&amp;"_"&amp;$V25,'wk paste'!$AY:$AY,0)),"")</f>
        <v>1</v>
      </c>
      <c r="AS25" s="24">
        <f>IFERROR(INDEX('wk paste'!$AQ:$AQ,MATCH($W$3&amp;"_"&amp;TEXT(AS$3,"00")&amp;"_"&amp;$V25,'wk paste'!$AY:$AY,0)),"")</f>
        <v>2</v>
      </c>
      <c r="AT25" s="24">
        <f>IFERROR(INDEX('wk paste'!$AQ:$AQ,MATCH($W$3&amp;"_"&amp;TEXT(AT$3,"00")&amp;"_"&amp;$V25,'wk paste'!$AY:$AY,0)),"")</f>
        <v>2</v>
      </c>
      <c r="AU25" s="24">
        <f>IFERROR(INDEX('wk paste'!$AQ:$AQ,MATCH($W$3&amp;"_"&amp;TEXT(AU$3,"00")&amp;"_"&amp;$V25,'wk paste'!$AY:$AY,0)),"")</f>
        <v>2</v>
      </c>
      <c r="AV25" s="24">
        <f>IFERROR(INDEX('wk paste'!$AQ:$AQ,MATCH($W$3&amp;"_"&amp;TEXT(AV$3,"00")&amp;"_"&amp;$V25,'wk paste'!$AY:$AY,0)),"")</f>
        <v>2</v>
      </c>
      <c r="AW25" s="24">
        <f>IFERROR(INDEX('wk paste'!$AQ:$AQ,MATCH($W$3&amp;"_"&amp;TEXT(AW$3,"00")&amp;"_"&amp;$V25,'wk paste'!$AY:$AY,0)),"")</f>
        <v>5</v>
      </c>
      <c r="AX25" s="24" t="str">
        <f>IFERROR(INDEX('wk paste'!$AQ:$AQ,MATCH($W$3&amp;"_"&amp;TEXT(AX$3,"00")&amp;"_"&amp;$V25,'wk paste'!$AY:$AY,0)),"")</f>
        <v/>
      </c>
      <c r="AY25" s="24" t="str">
        <f>IFERROR(INDEX('wk paste'!$AQ:$AQ,MATCH($W$3&amp;"_"&amp;TEXT(AY$3,"00")&amp;"_"&amp;$V25,'wk paste'!$AY:$AY,0)),"")</f>
        <v/>
      </c>
      <c r="AZ25" s="24" t="str">
        <f>IFERROR(INDEX('wk paste'!$AQ:$AQ,MATCH($W$3&amp;"_"&amp;TEXT(AZ$3,"00")&amp;"_"&amp;$V25,'wk paste'!$AY:$AY,0)),"")</f>
        <v/>
      </c>
      <c r="BA25" s="24" t="str">
        <f>IFERROR(INDEX('wk paste'!$AQ:$AQ,MATCH($W$3&amp;"_"&amp;TEXT(BA$3,"00")&amp;"_"&amp;$V25,'wk paste'!$AY:$AY,0)),"")</f>
        <v/>
      </c>
      <c r="BB25" s="24" t="str">
        <f>IFERROR(INDEX('wk paste'!$AQ:$AQ,MATCH($W$3&amp;"_"&amp;TEXT(BB$3,"00")&amp;"_"&amp;$V25,'wk paste'!$AY:$AY,0)),"")</f>
        <v/>
      </c>
      <c r="BC25" s="24" t="str">
        <f>IFERROR(INDEX('wk paste'!$AQ:$AQ,MATCH($W$3&amp;"_"&amp;TEXT(BC$3,"00")&amp;"_"&amp;$V25,'wk paste'!$AY:$AY,0)),"")</f>
        <v/>
      </c>
      <c r="BD25" s="24" t="str">
        <f>IFERROR(INDEX('wk paste'!$AQ:$AQ,MATCH($W$3&amp;"_"&amp;TEXT(BD$3,"00")&amp;"_"&amp;$V25,'wk paste'!$AY:$AY,0)),"")</f>
        <v/>
      </c>
      <c r="BE25" s="24" t="str">
        <f>IFERROR(INDEX('wk paste'!$AQ:$AQ,MATCH($W$3&amp;"_"&amp;TEXT(BE$3,"00")&amp;"_"&amp;$V25,'wk paste'!$AY:$AY,0)),"")</f>
        <v/>
      </c>
      <c r="BF25" s="24" t="str">
        <f>IFERROR(INDEX('wk paste'!$AQ:$AQ,MATCH($W$3&amp;"_"&amp;TEXT(BF$3,"00")&amp;"_"&amp;$V25,'wk paste'!$AY:$AY,0)),"")</f>
        <v/>
      </c>
      <c r="BG25" s="24" t="str">
        <f>IFERROR(INDEX('wk paste'!$AQ:$AQ,MATCH($W$3&amp;"_"&amp;TEXT(BG$3,"00")&amp;"_"&amp;$V25,'wk paste'!$AY:$AY,0)),"")</f>
        <v/>
      </c>
      <c r="BH25" s="25" t="str">
        <f>IFERROR(INDEX('wk paste'!$AQ:$AQ,MATCH($W$3&amp;"_"&amp;TEXT(BH$3,"00")&amp;"_"&amp;$V25,'wk paste'!$AY:$AY,0)),"")</f>
        <v/>
      </c>
    </row>
    <row r="26" spans="2:60" x14ac:dyDescent="0.25">
      <c r="B26" s="18" t="s">
        <v>101</v>
      </c>
      <c r="C26" s="18">
        <f t="shared" si="1"/>
        <v>229</v>
      </c>
      <c r="D26" s="23">
        <f t="shared" ref="D26:T26" si="25">IFERROR(D62+D97,"")</f>
        <v>54</v>
      </c>
      <c r="E26" s="24">
        <f t="shared" si="25"/>
        <v>28</v>
      </c>
      <c r="F26" s="24">
        <f t="shared" si="25"/>
        <v>51</v>
      </c>
      <c r="G26" s="24">
        <f t="shared" si="25"/>
        <v>58</v>
      </c>
      <c r="H26" s="24">
        <f t="shared" si="25"/>
        <v>38</v>
      </c>
      <c r="I26" s="24" t="str">
        <f t="shared" si="25"/>
        <v/>
      </c>
      <c r="J26" s="24" t="str">
        <f t="shared" si="25"/>
        <v/>
      </c>
      <c r="K26" s="24" t="str">
        <f t="shared" si="25"/>
        <v/>
      </c>
      <c r="L26" s="24" t="str">
        <f t="shared" si="25"/>
        <v/>
      </c>
      <c r="M26" s="24" t="str">
        <f t="shared" si="25"/>
        <v/>
      </c>
      <c r="N26" s="24" t="str">
        <f t="shared" si="25"/>
        <v/>
      </c>
      <c r="O26" s="24" t="str">
        <f t="shared" si="25"/>
        <v/>
      </c>
      <c r="P26" s="24" t="str">
        <f t="shared" si="25"/>
        <v/>
      </c>
      <c r="Q26" s="24" t="str">
        <f t="shared" si="25"/>
        <v/>
      </c>
      <c r="R26" s="24" t="str">
        <f t="shared" si="25"/>
        <v/>
      </c>
      <c r="S26" s="24" t="str">
        <f t="shared" si="25"/>
        <v/>
      </c>
      <c r="T26" s="25" t="str">
        <f t="shared" si="25"/>
        <v/>
      </c>
      <c r="U26" s="6"/>
      <c r="V26" s="18" t="s">
        <v>101</v>
      </c>
      <c r="W26" s="31">
        <f t="shared" si="3"/>
        <v>1476</v>
      </c>
      <c r="X26" s="23">
        <f>IFERROR(INDEX('wk paste'!$AP:$AP,MATCH($W$3&amp;"_"&amp;TEXT(X$3,"00")&amp;"_"&amp;$V26,'wk paste'!$AY:$AY,0)),"")</f>
        <v>322</v>
      </c>
      <c r="Y26" s="24">
        <f>IFERROR(INDEX('wk paste'!$AP:$AP,MATCH($W$3&amp;"_"&amp;TEXT(Y$3,"00")&amp;"_"&amp;$V26,'wk paste'!$AY:$AY,0)),"")</f>
        <v>128</v>
      </c>
      <c r="Z26" s="24">
        <f>IFERROR(INDEX('wk paste'!$AP:$AP,MATCH($W$3&amp;"_"&amp;TEXT(Z$3,"00")&amp;"_"&amp;$V26,'wk paste'!$AY:$AY,0)),"")</f>
        <v>252</v>
      </c>
      <c r="AA26" s="24">
        <f>IFERROR(INDEX('wk paste'!$AP:$AP,MATCH($W$3&amp;"_"&amp;TEXT(AA$3,"00")&amp;"_"&amp;$V26,'wk paste'!$AY:$AY,0)),"")</f>
        <v>405</v>
      </c>
      <c r="AB26" s="24">
        <f>IFERROR(INDEX('wk paste'!$AP:$AP,MATCH($W$3&amp;"_"&amp;TEXT(AB$3,"00")&amp;"_"&amp;$V26,'wk paste'!$AY:$AY,0)),"")</f>
        <v>369</v>
      </c>
      <c r="AC26" s="24" t="str">
        <f>IFERROR(INDEX('wk paste'!$AP:$AP,MATCH($W$3&amp;"_"&amp;TEXT(AC$3,"00")&amp;"_"&amp;$V26,'wk paste'!$AY:$AY,0)),"")</f>
        <v/>
      </c>
      <c r="AD26" s="24" t="str">
        <f>IFERROR(INDEX('wk paste'!$AP:$AP,MATCH($W$3&amp;"_"&amp;TEXT(AD$3,"00")&amp;"_"&amp;$V26,'wk paste'!$AY:$AY,0)),"")</f>
        <v/>
      </c>
      <c r="AE26" s="24" t="str">
        <f>IFERROR(INDEX('wk paste'!$AP:$AP,MATCH($W$3&amp;"_"&amp;TEXT(AE$3,"00")&amp;"_"&amp;$V26,'wk paste'!$AY:$AY,0)),"")</f>
        <v/>
      </c>
      <c r="AF26" s="24" t="str">
        <f>IFERROR(INDEX('wk paste'!$AP:$AP,MATCH($W$3&amp;"_"&amp;TEXT(AF$3,"00")&amp;"_"&amp;$V26,'wk paste'!$AY:$AY,0)),"")</f>
        <v/>
      </c>
      <c r="AG26" s="24" t="str">
        <f>IFERROR(INDEX('wk paste'!$AP:$AP,MATCH($W$3&amp;"_"&amp;TEXT(AG$3,"00")&amp;"_"&amp;$V26,'wk paste'!$AY:$AY,0)),"")</f>
        <v/>
      </c>
      <c r="AH26" s="24" t="str">
        <f>IFERROR(INDEX('wk paste'!$AP:$AP,MATCH($W$3&amp;"_"&amp;TEXT(AH$3,"00")&amp;"_"&amp;$V26,'wk paste'!$AY:$AY,0)),"")</f>
        <v/>
      </c>
      <c r="AI26" s="24" t="str">
        <f>IFERROR(INDEX('wk paste'!$AP:$AP,MATCH($W$3&amp;"_"&amp;TEXT(AI$3,"00")&amp;"_"&amp;$V26,'wk paste'!$AY:$AY,0)),"")</f>
        <v/>
      </c>
      <c r="AJ26" s="24" t="str">
        <f>IFERROR(INDEX('wk paste'!$AP:$AP,MATCH($W$3&amp;"_"&amp;TEXT(AJ$3,"00")&amp;"_"&amp;$V26,'wk paste'!$AY:$AY,0)),"")</f>
        <v/>
      </c>
      <c r="AK26" s="24" t="str">
        <f>IFERROR(INDEX('wk paste'!$AP:$AP,MATCH($W$3&amp;"_"&amp;TEXT(AK$3,"00")&amp;"_"&amp;$V26,'wk paste'!$AY:$AY,0)),"")</f>
        <v/>
      </c>
      <c r="AL26" s="24" t="str">
        <f>IFERROR(INDEX('wk paste'!$AP:$AP,MATCH($W$3&amp;"_"&amp;TEXT(AL$3,"00")&amp;"_"&amp;$V26,'wk paste'!$AY:$AY,0)),"")</f>
        <v/>
      </c>
      <c r="AM26" s="24" t="str">
        <f>IFERROR(INDEX('wk paste'!$AP:$AP,MATCH($W$3&amp;"_"&amp;TEXT(AM$3,"00")&amp;"_"&amp;$V26,'wk paste'!$AY:$AY,0)),"")</f>
        <v/>
      </c>
      <c r="AN26" s="25" t="str">
        <f>IFERROR(INDEX('wk paste'!$AP:$AP,MATCH($W$3&amp;"_"&amp;TEXT(AN$3,"00")&amp;"_"&amp;$V26,'wk paste'!$AY:$AY,0)),"")</f>
        <v/>
      </c>
      <c r="AP26" s="18" t="s">
        <v>101</v>
      </c>
      <c r="AQ26" s="18">
        <f t="shared" si="4"/>
        <v>17</v>
      </c>
      <c r="AR26" s="23">
        <f>IFERROR(INDEX('wk paste'!$AQ:$AQ,MATCH($W$3&amp;"_"&amp;TEXT(AR$3,"00")&amp;"_"&amp;$V26,'wk paste'!$AY:$AY,0)),"")</f>
        <v>5</v>
      </c>
      <c r="AS26" s="24">
        <f>IFERROR(INDEX('wk paste'!$AQ:$AQ,MATCH($W$3&amp;"_"&amp;TEXT(AS$3,"00")&amp;"_"&amp;$V26,'wk paste'!$AY:$AY,0)),"")</f>
        <v>1</v>
      </c>
      <c r="AT26" s="24">
        <f>IFERROR(INDEX('wk paste'!$AQ:$AQ,MATCH($W$3&amp;"_"&amp;TEXT(AT$3,"00")&amp;"_"&amp;$V26,'wk paste'!$AY:$AY,0)),"")</f>
        <v>3</v>
      </c>
      <c r="AU26" s="24">
        <f>IFERROR(INDEX('wk paste'!$AQ:$AQ,MATCH($W$3&amp;"_"&amp;TEXT(AU$3,"00")&amp;"_"&amp;$V26,'wk paste'!$AY:$AY,0)),"")</f>
        <v>3</v>
      </c>
      <c r="AV26" s="24">
        <f>IFERROR(INDEX('wk paste'!$AQ:$AQ,MATCH($W$3&amp;"_"&amp;TEXT(AV$3,"00")&amp;"_"&amp;$V26,'wk paste'!$AY:$AY,0)),"")</f>
        <v>5</v>
      </c>
      <c r="AW26" s="24" t="str">
        <f>IFERROR(INDEX('wk paste'!$AQ:$AQ,MATCH($W$3&amp;"_"&amp;TEXT(AW$3,"00")&amp;"_"&amp;$V26,'wk paste'!$AY:$AY,0)),"")</f>
        <v/>
      </c>
      <c r="AX26" s="24" t="str">
        <f>IFERROR(INDEX('wk paste'!$AQ:$AQ,MATCH($W$3&amp;"_"&amp;TEXT(AX$3,"00")&amp;"_"&amp;$V26,'wk paste'!$AY:$AY,0)),"")</f>
        <v/>
      </c>
      <c r="AY26" s="24" t="str">
        <f>IFERROR(INDEX('wk paste'!$AQ:$AQ,MATCH($W$3&amp;"_"&amp;TEXT(AY$3,"00")&amp;"_"&amp;$V26,'wk paste'!$AY:$AY,0)),"")</f>
        <v/>
      </c>
      <c r="AZ26" s="24" t="str">
        <f>IFERROR(INDEX('wk paste'!$AQ:$AQ,MATCH($W$3&amp;"_"&amp;TEXT(AZ$3,"00")&amp;"_"&amp;$V26,'wk paste'!$AY:$AY,0)),"")</f>
        <v/>
      </c>
      <c r="BA26" s="24" t="str">
        <f>IFERROR(INDEX('wk paste'!$AQ:$AQ,MATCH($W$3&amp;"_"&amp;TEXT(BA$3,"00")&amp;"_"&amp;$V26,'wk paste'!$AY:$AY,0)),"")</f>
        <v/>
      </c>
      <c r="BB26" s="24" t="str">
        <f>IFERROR(INDEX('wk paste'!$AQ:$AQ,MATCH($W$3&amp;"_"&amp;TEXT(BB$3,"00")&amp;"_"&amp;$V26,'wk paste'!$AY:$AY,0)),"")</f>
        <v/>
      </c>
      <c r="BC26" s="24" t="str">
        <f>IFERROR(INDEX('wk paste'!$AQ:$AQ,MATCH($W$3&amp;"_"&amp;TEXT(BC$3,"00")&amp;"_"&amp;$V26,'wk paste'!$AY:$AY,0)),"")</f>
        <v/>
      </c>
      <c r="BD26" s="24" t="str">
        <f>IFERROR(INDEX('wk paste'!$AQ:$AQ,MATCH($W$3&amp;"_"&amp;TEXT(BD$3,"00")&amp;"_"&amp;$V26,'wk paste'!$AY:$AY,0)),"")</f>
        <v/>
      </c>
      <c r="BE26" s="24" t="str">
        <f>IFERROR(INDEX('wk paste'!$AQ:$AQ,MATCH($W$3&amp;"_"&amp;TEXT(BE$3,"00")&amp;"_"&amp;$V26,'wk paste'!$AY:$AY,0)),"")</f>
        <v/>
      </c>
      <c r="BF26" s="24" t="str">
        <f>IFERROR(INDEX('wk paste'!$AQ:$AQ,MATCH($W$3&amp;"_"&amp;TEXT(BF$3,"00")&amp;"_"&amp;$V26,'wk paste'!$AY:$AY,0)),"")</f>
        <v/>
      </c>
      <c r="BG26" s="24" t="str">
        <f>IFERROR(INDEX('wk paste'!$AQ:$AQ,MATCH($W$3&amp;"_"&amp;TEXT(BG$3,"00")&amp;"_"&amp;$V26,'wk paste'!$AY:$AY,0)),"")</f>
        <v/>
      </c>
      <c r="BH26" s="25" t="str">
        <f>IFERROR(INDEX('wk paste'!$AQ:$AQ,MATCH($W$3&amp;"_"&amp;TEXT(BH$3,"00")&amp;"_"&amp;$V26,'wk paste'!$AY:$AY,0)),"")</f>
        <v/>
      </c>
    </row>
    <row r="27" spans="2:60" x14ac:dyDescent="0.25">
      <c r="B27" s="18" t="s">
        <v>105</v>
      </c>
      <c r="C27" s="18">
        <f t="shared" si="1"/>
        <v>286</v>
      </c>
      <c r="D27" s="23">
        <f t="shared" ref="D27:T27" si="26">IFERROR(D63+D98,"")</f>
        <v>42</v>
      </c>
      <c r="E27" s="24">
        <f t="shared" si="26"/>
        <v>50</v>
      </c>
      <c r="F27" s="24">
        <f t="shared" si="26"/>
        <v>52</v>
      </c>
      <c r="G27" s="24">
        <f t="shared" si="26"/>
        <v>49</v>
      </c>
      <c r="H27" s="24">
        <f t="shared" si="26"/>
        <v>46</v>
      </c>
      <c r="I27" s="24">
        <f t="shared" si="26"/>
        <v>47</v>
      </c>
      <c r="J27" s="24" t="str">
        <f t="shared" si="26"/>
        <v/>
      </c>
      <c r="K27" s="24" t="str">
        <f t="shared" si="26"/>
        <v/>
      </c>
      <c r="L27" s="24" t="str">
        <f t="shared" si="26"/>
        <v/>
      </c>
      <c r="M27" s="24" t="str">
        <f t="shared" si="26"/>
        <v/>
      </c>
      <c r="N27" s="24" t="str">
        <f t="shared" si="26"/>
        <v/>
      </c>
      <c r="O27" s="24" t="str">
        <f t="shared" si="26"/>
        <v/>
      </c>
      <c r="P27" s="24" t="str">
        <f t="shared" si="26"/>
        <v/>
      </c>
      <c r="Q27" s="24" t="str">
        <f t="shared" si="26"/>
        <v/>
      </c>
      <c r="R27" s="24" t="str">
        <f t="shared" si="26"/>
        <v/>
      </c>
      <c r="S27" s="24" t="str">
        <f t="shared" si="26"/>
        <v/>
      </c>
      <c r="T27" s="25" t="str">
        <f t="shared" si="26"/>
        <v/>
      </c>
      <c r="U27" s="6"/>
      <c r="V27" s="18" t="s">
        <v>105</v>
      </c>
      <c r="W27" s="31">
        <f t="shared" si="3"/>
        <v>2170</v>
      </c>
      <c r="X27" s="23">
        <f>IFERROR(INDEX('wk paste'!$AP:$AP,MATCH($W$3&amp;"_"&amp;TEXT(X$3,"00")&amp;"_"&amp;$V27,'wk paste'!$AY:$AY,0)),"")</f>
        <v>314</v>
      </c>
      <c r="Y27" s="24">
        <f>IFERROR(INDEX('wk paste'!$AP:$AP,MATCH($W$3&amp;"_"&amp;TEXT(Y$3,"00")&amp;"_"&amp;$V27,'wk paste'!$AY:$AY,0)),"")</f>
        <v>391</v>
      </c>
      <c r="Z27" s="24">
        <f>IFERROR(INDEX('wk paste'!$AP:$AP,MATCH($W$3&amp;"_"&amp;TEXT(Z$3,"00")&amp;"_"&amp;$V27,'wk paste'!$AY:$AY,0)),"")</f>
        <v>348</v>
      </c>
      <c r="AA27" s="24">
        <f>IFERROR(INDEX('wk paste'!$AP:$AP,MATCH($W$3&amp;"_"&amp;TEXT(AA$3,"00")&amp;"_"&amp;$V27,'wk paste'!$AY:$AY,0)),"")</f>
        <v>487</v>
      </c>
      <c r="AB27" s="24">
        <f>IFERROR(INDEX('wk paste'!$AP:$AP,MATCH($W$3&amp;"_"&amp;TEXT(AB$3,"00")&amp;"_"&amp;$V27,'wk paste'!$AY:$AY,0)),"")</f>
        <v>367</v>
      </c>
      <c r="AC27" s="24">
        <f>IFERROR(INDEX('wk paste'!$AP:$AP,MATCH($W$3&amp;"_"&amp;TEXT(AC$3,"00")&amp;"_"&amp;$V27,'wk paste'!$AY:$AY,0)),"")</f>
        <v>263</v>
      </c>
      <c r="AD27" s="24" t="str">
        <f>IFERROR(INDEX('wk paste'!$AP:$AP,MATCH($W$3&amp;"_"&amp;TEXT(AD$3,"00")&amp;"_"&amp;$V27,'wk paste'!$AY:$AY,0)),"")</f>
        <v/>
      </c>
      <c r="AE27" s="24" t="str">
        <f>IFERROR(INDEX('wk paste'!$AP:$AP,MATCH($W$3&amp;"_"&amp;TEXT(AE$3,"00")&amp;"_"&amp;$V27,'wk paste'!$AY:$AY,0)),"")</f>
        <v/>
      </c>
      <c r="AF27" s="24" t="str">
        <f>IFERROR(INDEX('wk paste'!$AP:$AP,MATCH($W$3&amp;"_"&amp;TEXT(AF$3,"00")&amp;"_"&amp;$V27,'wk paste'!$AY:$AY,0)),"")</f>
        <v/>
      </c>
      <c r="AG27" s="24" t="str">
        <f>IFERROR(INDEX('wk paste'!$AP:$AP,MATCH($W$3&amp;"_"&amp;TEXT(AG$3,"00")&amp;"_"&amp;$V27,'wk paste'!$AY:$AY,0)),"")</f>
        <v/>
      </c>
      <c r="AH27" s="24" t="str">
        <f>IFERROR(INDEX('wk paste'!$AP:$AP,MATCH($W$3&amp;"_"&amp;TEXT(AH$3,"00")&amp;"_"&amp;$V27,'wk paste'!$AY:$AY,0)),"")</f>
        <v/>
      </c>
      <c r="AI27" s="24" t="str">
        <f>IFERROR(INDEX('wk paste'!$AP:$AP,MATCH($W$3&amp;"_"&amp;TEXT(AI$3,"00")&amp;"_"&amp;$V27,'wk paste'!$AY:$AY,0)),"")</f>
        <v/>
      </c>
      <c r="AJ27" s="24" t="str">
        <f>IFERROR(INDEX('wk paste'!$AP:$AP,MATCH($W$3&amp;"_"&amp;TEXT(AJ$3,"00")&amp;"_"&amp;$V27,'wk paste'!$AY:$AY,0)),"")</f>
        <v/>
      </c>
      <c r="AK27" s="24" t="str">
        <f>IFERROR(INDEX('wk paste'!$AP:$AP,MATCH($W$3&amp;"_"&amp;TEXT(AK$3,"00")&amp;"_"&amp;$V27,'wk paste'!$AY:$AY,0)),"")</f>
        <v/>
      </c>
      <c r="AL27" s="24" t="str">
        <f>IFERROR(INDEX('wk paste'!$AP:$AP,MATCH($W$3&amp;"_"&amp;TEXT(AL$3,"00")&amp;"_"&amp;$V27,'wk paste'!$AY:$AY,0)),"")</f>
        <v/>
      </c>
      <c r="AM27" s="24" t="str">
        <f>IFERROR(INDEX('wk paste'!$AP:$AP,MATCH($W$3&amp;"_"&amp;TEXT(AM$3,"00")&amp;"_"&amp;$V27,'wk paste'!$AY:$AY,0)),"")</f>
        <v/>
      </c>
      <c r="AN27" s="25" t="str">
        <f>IFERROR(INDEX('wk paste'!$AP:$AP,MATCH($W$3&amp;"_"&amp;TEXT(AN$3,"00")&amp;"_"&amp;$V27,'wk paste'!$AY:$AY,0)),"")</f>
        <v/>
      </c>
      <c r="AP27" s="18" t="s">
        <v>105</v>
      </c>
      <c r="AQ27" s="18">
        <f t="shared" si="4"/>
        <v>12</v>
      </c>
      <c r="AR27" s="23">
        <f>IFERROR(INDEX('wk paste'!$AQ:$AQ,MATCH($W$3&amp;"_"&amp;TEXT(AR$3,"00")&amp;"_"&amp;$V27,'wk paste'!$AY:$AY,0)),"")</f>
        <v>2</v>
      </c>
      <c r="AS27" s="24">
        <f>IFERROR(INDEX('wk paste'!$AQ:$AQ,MATCH($W$3&amp;"_"&amp;TEXT(AS$3,"00")&amp;"_"&amp;$V27,'wk paste'!$AY:$AY,0)),"")</f>
        <v>2</v>
      </c>
      <c r="AT27" s="24">
        <f>IFERROR(INDEX('wk paste'!$AQ:$AQ,MATCH($W$3&amp;"_"&amp;TEXT(AT$3,"00")&amp;"_"&amp;$V27,'wk paste'!$AY:$AY,0)),"")</f>
        <v>1</v>
      </c>
      <c r="AU27" s="24">
        <f>IFERROR(INDEX('wk paste'!$AQ:$AQ,MATCH($W$3&amp;"_"&amp;TEXT(AU$3,"00")&amp;"_"&amp;$V27,'wk paste'!$AY:$AY,0)),"")</f>
        <v>3</v>
      </c>
      <c r="AV27" s="24">
        <f>IFERROR(INDEX('wk paste'!$AQ:$AQ,MATCH($W$3&amp;"_"&amp;TEXT(AV$3,"00")&amp;"_"&amp;$V27,'wk paste'!$AY:$AY,0)),"")</f>
        <v>3</v>
      </c>
      <c r="AW27" s="24">
        <f>IFERROR(INDEX('wk paste'!$AQ:$AQ,MATCH($W$3&amp;"_"&amp;TEXT(AW$3,"00")&amp;"_"&amp;$V27,'wk paste'!$AY:$AY,0)),"")</f>
        <v>1</v>
      </c>
      <c r="AX27" s="24" t="str">
        <f>IFERROR(INDEX('wk paste'!$AQ:$AQ,MATCH($W$3&amp;"_"&amp;TEXT(AX$3,"00")&amp;"_"&amp;$V27,'wk paste'!$AY:$AY,0)),"")</f>
        <v/>
      </c>
      <c r="AY27" s="24" t="str">
        <f>IFERROR(INDEX('wk paste'!$AQ:$AQ,MATCH($W$3&amp;"_"&amp;TEXT(AY$3,"00")&amp;"_"&amp;$V27,'wk paste'!$AY:$AY,0)),"")</f>
        <v/>
      </c>
      <c r="AZ27" s="24" t="str">
        <f>IFERROR(INDEX('wk paste'!$AQ:$AQ,MATCH($W$3&amp;"_"&amp;TEXT(AZ$3,"00")&amp;"_"&amp;$V27,'wk paste'!$AY:$AY,0)),"")</f>
        <v/>
      </c>
      <c r="BA27" s="24" t="str">
        <f>IFERROR(INDEX('wk paste'!$AQ:$AQ,MATCH($W$3&amp;"_"&amp;TEXT(BA$3,"00")&amp;"_"&amp;$V27,'wk paste'!$AY:$AY,0)),"")</f>
        <v/>
      </c>
      <c r="BB27" s="24" t="str">
        <f>IFERROR(INDEX('wk paste'!$AQ:$AQ,MATCH($W$3&amp;"_"&amp;TEXT(BB$3,"00")&amp;"_"&amp;$V27,'wk paste'!$AY:$AY,0)),"")</f>
        <v/>
      </c>
      <c r="BC27" s="24" t="str">
        <f>IFERROR(INDEX('wk paste'!$AQ:$AQ,MATCH($W$3&amp;"_"&amp;TEXT(BC$3,"00")&amp;"_"&amp;$V27,'wk paste'!$AY:$AY,0)),"")</f>
        <v/>
      </c>
      <c r="BD27" s="24" t="str">
        <f>IFERROR(INDEX('wk paste'!$AQ:$AQ,MATCH($W$3&amp;"_"&amp;TEXT(BD$3,"00")&amp;"_"&amp;$V27,'wk paste'!$AY:$AY,0)),"")</f>
        <v/>
      </c>
      <c r="BE27" s="24" t="str">
        <f>IFERROR(INDEX('wk paste'!$AQ:$AQ,MATCH($W$3&amp;"_"&amp;TEXT(BE$3,"00")&amp;"_"&amp;$V27,'wk paste'!$AY:$AY,0)),"")</f>
        <v/>
      </c>
      <c r="BF27" s="24" t="str">
        <f>IFERROR(INDEX('wk paste'!$AQ:$AQ,MATCH($W$3&amp;"_"&amp;TEXT(BF$3,"00")&amp;"_"&amp;$V27,'wk paste'!$AY:$AY,0)),"")</f>
        <v/>
      </c>
      <c r="BG27" s="24" t="str">
        <f>IFERROR(INDEX('wk paste'!$AQ:$AQ,MATCH($W$3&amp;"_"&amp;TEXT(BG$3,"00")&amp;"_"&amp;$V27,'wk paste'!$AY:$AY,0)),"")</f>
        <v/>
      </c>
      <c r="BH27" s="25" t="str">
        <f>IFERROR(INDEX('wk paste'!$AQ:$AQ,MATCH($W$3&amp;"_"&amp;TEXT(BH$3,"00")&amp;"_"&amp;$V27,'wk paste'!$AY:$AY,0)),"")</f>
        <v/>
      </c>
    </row>
    <row r="28" spans="2:60" x14ac:dyDescent="0.25">
      <c r="B28" s="18" t="s">
        <v>110</v>
      </c>
      <c r="C28" s="18">
        <f t="shared" si="1"/>
        <v>203</v>
      </c>
      <c r="D28" s="23">
        <f t="shared" ref="D28:T28" si="27">IFERROR(D64+D99,"")</f>
        <v>38</v>
      </c>
      <c r="E28" s="24">
        <f t="shared" si="27"/>
        <v>50</v>
      </c>
      <c r="F28" s="24">
        <f t="shared" si="27"/>
        <v>32</v>
      </c>
      <c r="G28" s="24">
        <f t="shared" si="27"/>
        <v>46</v>
      </c>
      <c r="H28" s="24">
        <f t="shared" si="27"/>
        <v>37</v>
      </c>
      <c r="I28" s="24" t="str">
        <f t="shared" si="27"/>
        <v/>
      </c>
      <c r="J28" s="24" t="str">
        <f t="shared" si="27"/>
        <v/>
      </c>
      <c r="K28" s="24" t="str">
        <f t="shared" si="27"/>
        <v/>
      </c>
      <c r="L28" s="24" t="str">
        <f t="shared" si="27"/>
        <v/>
      </c>
      <c r="M28" s="24" t="str">
        <f t="shared" si="27"/>
        <v/>
      </c>
      <c r="N28" s="24" t="str">
        <f t="shared" si="27"/>
        <v/>
      </c>
      <c r="O28" s="24" t="str">
        <f t="shared" si="27"/>
        <v/>
      </c>
      <c r="P28" s="24" t="str">
        <f t="shared" si="27"/>
        <v/>
      </c>
      <c r="Q28" s="24" t="str">
        <f t="shared" si="27"/>
        <v/>
      </c>
      <c r="R28" s="24" t="str">
        <f t="shared" si="27"/>
        <v/>
      </c>
      <c r="S28" s="24" t="str">
        <f t="shared" si="27"/>
        <v/>
      </c>
      <c r="T28" s="25" t="str">
        <f t="shared" si="27"/>
        <v/>
      </c>
      <c r="U28" s="6"/>
      <c r="V28" s="18" t="s">
        <v>110</v>
      </c>
      <c r="W28" s="31">
        <f t="shared" si="3"/>
        <v>1339</v>
      </c>
      <c r="X28" s="23">
        <f>IFERROR(INDEX('wk paste'!$AP:$AP,MATCH($W$3&amp;"_"&amp;TEXT(X$3,"00")&amp;"_"&amp;$V28,'wk paste'!$AY:$AY,0)),"")</f>
        <v>254</v>
      </c>
      <c r="Y28" s="24">
        <f>IFERROR(INDEX('wk paste'!$AP:$AP,MATCH($W$3&amp;"_"&amp;TEXT(Y$3,"00")&amp;"_"&amp;$V28,'wk paste'!$AY:$AY,0)),"")</f>
        <v>336</v>
      </c>
      <c r="Z28" s="24">
        <f>IFERROR(INDEX('wk paste'!$AP:$AP,MATCH($W$3&amp;"_"&amp;TEXT(Z$3,"00")&amp;"_"&amp;$V28,'wk paste'!$AY:$AY,0)),"")</f>
        <v>162</v>
      </c>
      <c r="AA28" s="24">
        <f>IFERROR(INDEX('wk paste'!$AP:$AP,MATCH($W$3&amp;"_"&amp;TEXT(AA$3,"00")&amp;"_"&amp;$V28,'wk paste'!$AY:$AY,0)),"")</f>
        <v>355</v>
      </c>
      <c r="AB28" s="24">
        <f>IFERROR(INDEX('wk paste'!$AP:$AP,MATCH($W$3&amp;"_"&amp;TEXT(AB$3,"00")&amp;"_"&amp;$V28,'wk paste'!$AY:$AY,0)),"")</f>
        <v>232</v>
      </c>
      <c r="AC28" s="24" t="str">
        <f>IFERROR(INDEX('wk paste'!$AP:$AP,MATCH($W$3&amp;"_"&amp;TEXT(AC$3,"00")&amp;"_"&amp;$V28,'wk paste'!$AY:$AY,0)),"")</f>
        <v/>
      </c>
      <c r="AD28" s="24" t="str">
        <f>IFERROR(INDEX('wk paste'!$AP:$AP,MATCH($W$3&amp;"_"&amp;TEXT(AD$3,"00")&amp;"_"&amp;$V28,'wk paste'!$AY:$AY,0)),"")</f>
        <v/>
      </c>
      <c r="AE28" s="24" t="str">
        <f>IFERROR(INDEX('wk paste'!$AP:$AP,MATCH($W$3&amp;"_"&amp;TEXT(AE$3,"00")&amp;"_"&amp;$V28,'wk paste'!$AY:$AY,0)),"")</f>
        <v/>
      </c>
      <c r="AF28" s="24" t="str">
        <f>IFERROR(INDEX('wk paste'!$AP:$AP,MATCH($W$3&amp;"_"&amp;TEXT(AF$3,"00")&amp;"_"&amp;$V28,'wk paste'!$AY:$AY,0)),"")</f>
        <v/>
      </c>
      <c r="AG28" s="24" t="str">
        <f>IFERROR(INDEX('wk paste'!$AP:$AP,MATCH($W$3&amp;"_"&amp;TEXT(AG$3,"00")&amp;"_"&amp;$V28,'wk paste'!$AY:$AY,0)),"")</f>
        <v/>
      </c>
      <c r="AH28" s="24" t="str">
        <f>IFERROR(INDEX('wk paste'!$AP:$AP,MATCH($W$3&amp;"_"&amp;TEXT(AH$3,"00")&amp;"_"&amp;$V28,'wk paste'!$AY:$AY,0)),"")</f>
        <v/>
      </c>
      <c r="AI28" s="24" t="str">
        <f>IFERROR(INDEX('wk paste'!$AP:$AP,MATCH($W$3&amp;"_"&amp;TEXT(AI$3,"00")&amp;"_"&amp;$V28,'wk paste'!$AY:$AY,0)),"")</f>
        <v/>
      </c>
      <c r="AJ28" s="24" t="str">
        <f>IFERROR(INDEX('wk paste'!$AP:$AP,MATCH($W$3&amp;"_"&amp;TEXT(AJ$3,"00")&amp;"_"&amp;$V28,'wk paste'!$AY:$AY,0)),"")</f>
        <v/>
      </c>
      <c r="AK28" s="24" t="str">
        <f>IFERROR(INDEX('wk paste'!$AP:$AP,MATCH($W$3&amp;"_"&amp;TEXT(AK$3,"00")&amp;"_"&amp;$V28,'wk paste'!$AY:$AY,0)),"")</f>
        <v/>
      </c>
      <c r="AL28" s="24" t="str">
        <f>IFERROR(INDEX('wk paste'!$AP:$AP,MATCH($W$3&amp;"_"&amp;TEXT(AL$3,"00")&amp;"_"&amp;$V28,'wk paste'!$AY:$AY,0)),"")</f>
        <v/>
      </c>
      <c r="AM28" s="24" t="str">
        <f>IFERROR(INDEX('wk paste'!$AP:$AP,MATCH($W$3&amp;"_"&amp;TEXT(AM$3,"00")&amp;"_"&amp;$V28,'wk paste'!$AY:$AY,0)),"")</f>
        <v/>
      </c>
      <c r="AN28" s="25" t="str">
        <f>IFERROR(INDEX('wk paste'!$AP:$AP,MATCH($W$3&amp;"_"&amp;TEXT(AN$3,"00")&amp;"_"&amp;$V28,'wk paste'!$AY:$AY,0)),"")</f>
        <v/>
      </c>
      <c r="AP28" s="18" t="s">
        <v>110</v>
      </c>
      <c r="AQ28" s="18">
        <f t="shared" si="4"/>
        <v>7</v>
      </c>
      <c r="AR28" s="23">
        <f>IFERROR(INDEX('wk paste'!$AQ:$AQ,MATCH($W$3&amp;"_"&amp;TEXT(AR$3,"00")&amp;"_"&amp;$V28,'wk paste'!$AY:$AY,0)),"")</f>
        <v>2</v>
      </c>
      <c r="AS28" s="24">
        <f>IFERROR(INDEX('wk paste'!$AQ:$AQ,MATCH($W$3&amp;"_"&amp;TEXT(AS$3,"00")&amp;"_"&amp;$V28,'wk paste'!$AY:$AY,0)),"")</f>
        <v>0</v>
      </c>
      <c r="AT28" s="24">
        <f>IFERROR(INDEX('wk paste'!$AQ:$AQ,MATCH($W$3&amp;"_"&amp;TEXT(AT$3,"00")&amp;"_"&amp;$V28,'wk paste'!$AY:$AY,0)),"")</f>
        <v>0</v>
      </c>
      <c r="AU28" s="24">
        <f>IFERROR(INDEX('wk paste'!$AQ:$AQ,MATCH($W$3&amp;"_"&amp;TEXT(AU$3,"00")&amp;"_"&amp;$V28,'wk paste'!$AY:$AY,0)),"")</f>
        <v>3</v>
      </c>
      <c r="AV28" s="24">
        <f>IFERROR(INDEX('wk paste'!$AQ:$AQ,MATCH($W$3&amp;"_"&amp;TEXT(AV$3,"00")&amp;"_"&amp;$V28,'wk paste'!$AY:$AY,0)),"")</f>
        <v>2</v>
      </c>
      <c r="AW28" s="24" t="str">
        <f>IFERROR(INDEX('wk paste'!$AQ:$AQ,MATCH($W$3&amp;"_"&amp;TEXT(AW$3,"00")&amp;"_"&amp;$V28,'wk paste'!$AY:$AY,0)),"")</f>
        <v/>
      </c>
      <c r="AX28" s="24" t="str">
        <f>IFERROR(INDEX('wk paste'!$AQ:$AQ,MATCH($W$3&amp;"_"&amp;TEXT(AX$3,"00")&amp;"_"&amp;$V28,'wk paste'!$AY:$AY,0)),"")</f>
        <v/>
      </c>
      <c r="AY28" s="24" t="str">
        <f>IFERROR(INDEX('wk paste'!$AQ:$AQ,MATCH($W$3&amp;"_"&amp;TEXT(AY$3,"00")&amp;"_"&amp;$V28,'wk paste'!$AY:$AY,0)),"")</f>
        <v/>
      </c>
      <c r="AZ28" s="24" t="str">
        <f>IFERROR(INDEX('wk paste'!$AQ:$AQ,MATCH($W$3&amp;"_"&amp;TEXT(AZ$3,"00")&amp;"_"&amp;$V28,'wk paste'!$AY:$AY,0)),"")</f>
        <v/>
      </c>
      <c r="BA28" s="24" t="str">
        <f>IFERROR(INDEX('wk paste'!$AQ:$AQ,MATCH($W$3&amp;"_"&amp;TEXT(BA$3,"00")&amp;"_"&amp;$V28,'wk paste'!$AY:$AY,0)),"")</f>
        <v/>
      </c>
      <c r="BB28" s="24" t="str">
        <f>IFERROR(INDEX('wk paste'!$AQ:$AQ,MATCH($W$3&amp;"_"&amp;TEXT(BB$3,"00")&amp;"_"&amp;$V28,'wk paste'!$AY:$AY,0)),"")</f>
        <v/>
      </c>
      <c r="BC28" s="24" t="str">
        <f>IFERROR(INDEX('wk paste'!$AQ:$AQ,MATCH($W$3&amp;"_"&amp;TEXT(BC$3,"00")&amp;"_"&amp;$V28,'wk paste'!$AY:$AY,0)),"")</f>
        <v/>
      </c>
      <c r="BD28" s="24" t="str">
        <f>IFERROR(INDEX('wk paste'!$AQ:$AQ,MATCH($W$3&amp;"_"&amp;TEXT(BD$3,"00")&amp;"_"&amp;$V28,'wk paste'!$AY:$AY,0)),"")</f>
        <v/>
      </c>
      <c r="BE28" s="24" t="str">
        <f>IFERROR(INDEX('wk paste'!$AQ:$AQ,MATCH($W$3&amp;"_"&amp;TEXT(BE$3,"00")&amp;"_"&amp;$V28,'wk paste'!$AY:$AY,0)),"")</f>
        <v/>
      </c>
      <c r="BF28" s="24" t="str">
        <f>IFERROR(INDEX('wk paste'!$AQ:$AQ,MATCH($W$3&amp;"_"&amp;TEXT(BF$3,"00")&amp;"_"&amp;$V28,'wk paste'!$AY:$AY,0)),"")</f>
        <v/>
      </c>
      <c r="BG28" s="24" t="str">
        <f>IFERROR(INDEX('wk paste'!$AQ:$AQ,MATCH($W$3&amp;"_"&amp;TEXT(BG$3,"00")&amp;"_"&amp;$V28,'wk paste'!$AY:$AY,0)),"")</f>
        <v/>
      </c>
      <c r="BH28" s="25" t="str">
        <f>IFERROR(INDEX('wk paste'!$AQ:$AQ,MATCH($W$3&amp;"_"&amp;TEXT(BH$3,"00")&amp;"_"&amp;$V28,'wk paste'!$AY:$AY,0)),"")</f>
        <v/>
      </c>
    </row>
    <row r="29" spans="2:60" x14ac:dyDescent="0.25">
      <c r="B29" s="18" t="s">
        <v>90</v>
      </c>
      <c r="C29" s="18">
        <f t="shared" si="1"/>
        <v>265</v>
      </c>
      <c r="D29" s="23">
        <f t="shared" ref="D29:T29" si="28">IFERROR(D65+D100,"")</f>
        <v>59</v>
      </c>
      <c r="E29" s="24">
        <f t="shared" si="28"/>
        <v>42</v>
      </c>
      <c r="F29" s="24">
        <f t="shared" si="28"/>
        <v>37</v>
      </c>
      <c r="G29" s="24">
        <f t="shared" si="28"/>
        <v>51</v>
      </c>
      <c r="H29" s="24">
        <f t="shared" si="28"/>
        <v>44</v>
      </c>
      <c r="I29" s="24">
        <f t="shared" si="28"/>
        <v>32</v>
      </c>
      <c r="J29" s="24" t="str">
        <f t="shared" si="28"/>
        <v/>
      </c>
      <c r="K29" s="24" t="str">
        <f t="shared" si="28"/>
        <v/>
      </c>
      <c r="L29" s="24" t="str">
        <f t="shared" si="28"/>
        <v/>
      </c>
      <c r="M29" s="24" t="str">
        <f t="shared" si="28"/>
        <v/>
      </c>
      <c r="N29" s="24" t="str">
        <f t="shared" si="28"/>
        <v/>
      </c>
      <c r="O29" s="24" t="str">
        <f t="shared" si="28"/>
        <v/>
      </c>
      <c r="P29" s="24" t="str">
        <f t="shared" si="28"/>
        <v/>
      </c>
      <c r="Q29" s="24" t="str">
        <f t="shared" si="28"/>
        <v/>
      </c>
      <c r="R29" s="24" t="str">
        <f t="shared" si="28"/>
        <v/>
      </c>
      <c r="S29" s="24" t="str">
        <f t="shared" si="28"/>
        <v/>
      </c>
      <c r="T29" s="25" t="str">
        <f t="shared" si="28"/>
        <v/>
      </c>
      <c r="U29" s="6"/>
      <c r="V29" s="18" t="s">
        <v>90</v>
      </c>
      <c r="W29" s="31">
        <f t="shared" si="3"/>
        <v>2084</v>
      </c>
      <c r="X29" s="23">
        <f>IFERROR(INDEX('wk paste'!$AP:$AP,MATCH($W$3&amp;"_"&amp;TEXT(X$3,"00")&amp;"_"&amp;$V29,'wk paste'!$AY:$AY,0)),"")</f>
        <v>436</v>
      </c>
      <c r="Y29" s="24">
        <f>IFERROR(INDEX('wk paste'!$AP:$AP,MATCH($W$3&amp;"_"&amp;TEXT(Y$3,"00")&amp;"_"&amp;$V29,'wk paste'!$AY:$AY,0)),"")</f>
        <v>330</v>
      </c>
      <c r="Z29" s="24">
        <f>IFERROR(INDEX('wk paste'!$AP:$AP,MATCH($W$3&amp;"_"&amp;TEXT(Z$3,"00")&amp;"_"&amp;$V29,'wk paste'!$AY:$AY,0)),"")</f>
        <v>367</v>
      </c>
      <c r="AA29" s="24">
        <f>IFERROR(INDEX('wk paste'!$AP:$AP,MATCH($W$3&amp;"_"&amp;TEXT(AA$3,"00")&amp;"_"&amp;$V29,'wk paste'!$AY:$AY,0)),"")</f>
        <v>461</v>
      </c>
      <c r="AB29" s="24">
        <f>IFERROR(INDEX('wk paste'!$AP:$AP,MATCH($W$3&amp;"_"&amp;TEXT(AB$3,"00")&amp;"_"&amp;$V29,'wk paste'!$AY:$AY,0)),"")</f>
        <v>275</v>
      </c>
      <c r="AC29" s="24">
        <f>IFERROR(INDEX('wk paste'!$AP:$AP,MATCH($W$3&amp;"_"&amp;TEXT(AC$3,"00")&amp;"_"&amp;$V29,'wk paste'!$AY:$AY,0)),"")</f>
        <v>215</v>
      </c>
      <c r="AD29" s="24" t="str">
        <f>IFERROR(INDEX('wk paste'!$AP:$AP,MATCH($W$3&amp;"_"&amp;TEXT(AD$3,"00")&amp;"_"&amp;$V29,'wk paste'!$AY:$AY,0)),"")</f>
        <v/>
      </c>
      <c r="AE29" s="24" t="str">
        <f>IFERROR(INDEX('wk paste'!$AP:$AP,MATCH($W$3&amp;"_"&amp;TEXT(AE$3,"00")&amp;"_"&amp;$V29,'wk paste'!$AY:$AY,0)),"")</f>
        <v/>
      </c>
      <c r="AF29" s="24" t="str">
        <f>IFERROR(INDEX('wk paste'!$AP:$AP,MATCH($W$3&amp;"_"&amp;TEXT(AF$3,"00")&amp;"_"&amp;$V29,'wk paste'!$AY:$AY,0)),"")</f>
        <v/>
      </c>
      <c r="AG29" s="24" t="str">
        <f>IFERROR(INDEX('wk paste'!$AP:$AP,MATCH($W$3&amp;"_"&amp;TEXT(AG$3,"00")&amp;"_"&amp;$V29,'wk paste'!$AY:$AY,0)),"")</f>
        <v/>
      </c>
      <c r="AH29" s="24" t="str">
        <f>IFERROR(INDEX('wk paste'!$AP:$AP,MATCH($W$3&amp;"_"&amp;TEXT(AH$3,"00")&amp;"_"&amp;$V29,'wk paste'!$AY:$AY,0)),"")</f>
        <v/>
      </c>
      <c r="AI29" s="24" t="str">
        <f>IFERROR(INDEX('wk paste'!$AP:$AP,MATCH($W$3&amp;"_"&amp;TEXT(AI$3,"00")&amp;"_"&amp;$V29,'wk paste'!$AY:$AY,0)),"")</f>
        <v/>
      </c>
      <c r="AJ29" s="24" t="str">
        <f>IFERROR(INDEX('wk paste'!$AP:$AP,MATCH($W$3&amp;"_"&amp;TEXT(AJ$3,"00")&amp;"_"&amp;$V29,'wk paste'!$AY:$AY,0)),"")</f>
        <v/>
      </c>
      <c r="AK29" s="24" t="str">
        <f>IFERROR(INDEX('wk paste'!$AP:$AP,MATCH($W$3&amp;"_"&amp;TEXT(AK$3,"00")&amp;"_"&amp;$V29,'wk paste'!$AY:$AY,0)),"")</f>
        <v/>
      </c>
      <c r="AL29" s="24" t="str">
        <f>IFERROR(INDEX('wk paste'!$AP:$AP,MATCH($W$3&amp;"_"&amp;TEXT(AL$3,"00")&amp;"_"&amp;$V29,'wk paste'!$AY:$AY,0)),"")</f>
        <v/>
      </c>
      <c r="AM29" s="24" t="str">
        <f>IFERROR(INDEX('wk paste'!$AP:$AP,MATCH($W$3&amp;"_"&amp;TEXT(AM$3,"00")&amp;"_"&amp;$V29,'wk paste'!$AY:$AY,0)),"")</f>
        <v/>
      </c>
      <c r="AN29" s="25" t="str">
        <f>IFERROR(INDEX('wk paste'!$AP:$AP,MATCH($W$3&amp;"_"&amp;TEXT(AN$3,"00")&amp;"_"&amp;$V29,'wk paste'!$AY:$AY,0)),"")</f>
        <v/>
      </c>
      <c r="AP29" s="18" t="s">
        <v>90</v>
      </c>
      <c r="AQ29" s="18">
        <f t="shared" si="4"/>
        <v>16</v>
      </c>
      <c r="AR29" s="23">
        <f>IFERROR(INDEX('wk paste'!$AQ:$AQ,MATCH($W$3&amp;"_"&amp;TEXT(AR$3,"00")&amp;"_"&amp;$V29,'wk paste'!$AY:$AY,0)),"")</f>
        <v>4</v>
      </c>
      <c r="AS29" s="24">
        <f>IFERROR(INDEX('wk paste'!$AQ:$AQ,MATCH($W$3&amp;"_"&amp;TEXT(AS$3,"00")&amp;"_"&amp;$V29,'wk paste'!$AY:$AY,0)),"")</f>
        <v>1</v>
      </c>
      <c r="AT29" s="24">
        <f>IFERROR(INDEX('wk paste'!$AQ:$AQ,MATCH($W$3&amp;"_"&amp;TEXT(AT$3,"00")&amp;"_"&amp;$V29,'wk paste'!$AY:$AY,0)),"")</f>
        <v>3</v>
      </c>
      <c r="AU29" s="24">
        <f>IFERROR(INDEX('wk paste'!$AQ:$AQ,MATCH($W$3&amp;"_"&amp;TEXT(AU$3,"00")&amp;"_"&amp;$V29,'wk paste'!$AY:$AY,0)),"")</f>
        <v>3</v>
      </c>
      <c r="AV29" s="24">
        <f>IFERROR(INDEX('wk paste'!$AQ:$AQ,MATCH($W$3&amp;"_"&amp;TEXT(AV$3,"00")&amp;"_"&amp;$V29,'wk paste'!$AY:$AY,0)),"")</f>
        <v>2</v>
      </c>
      <c r="AW29" s="24">
        <f>IFERROR(INDEX('wk paste'!$AQ:$AQ,MATCH($W$3&amp;"_"&amp;TEXT(AW$3,"00")&amp;"_"&amp;$V29,'wk paste'!$AY:$AY,0)),"")</f>
        <v>3</v>
      </c>
      <c r="AX29" s="24" t="str">
        <f>IFERROR(INDEX('wk paste'!$AQ:$AQ,MATCH($W$3&amp;"_"&amp;TEXT(AX$3,"00")&amp;"_"&amp;$V29,'wk paste'!$AY:$AY,0)),"")</f>
        <v/>
      </c>
      <c r="AY29" s="24" t="str">
        <f>IFERROR(INDEX('wk paste'!$AQ:$AQ,MATCH($W$3&amp;"_"&amp;TEXT(AY$3,"00")&amp;"_"&amp;$V29,'wk paste'!$AY:$AY,0)),"")</f>
        <v/>
      </c>
      <c r="AZ29" s="24" t="str">
        <f>IFERROR(INDEX('wk paste'!$AQ:$AQ,MATCH($W$3&amp;"_"&amp;TEXT(AZ$3,"00")&amp;"_"&amp;$V29,'wk paste'!$AY:$AY,0)),"")</f>
        <v/>
      </c>
      <c r="BA29" s="24" t="str">
        <f>IFERROR(INDEX('wk paste'!$AQ:$AQ,MATCH($W$3&amp;"_"&amp;TEXT(BA$3,"00")&amp;"_"&amp;$V29,'wk paste'!$AY:$AY,0)),"")</f>
        <v/>
      </c>
      <c r="BB29" s="24" t="str">
        <f>IFERROR(INDEX('wk paste'!$AQ:$AQ,MATCH($W$3&amp;"_"&amp;TEXT(BB$3,"00")&amp;"_"&amp;$V29,'wk paste'!$AY:$AY,0)),"")</f>
        <v/>
      </c>
      <c r="BC29" s="24" t="str">
        <f>IFERROR(INDEX('wk paste'!$AQ:$AQ,MATCH($W$3&amp;"_"&amp;TEXT(BC$3,"00")&amp;"_"&amp;$V29,'wk paste'!$AY:$AY,0)),"")</f>
        <v/>
      </c>
      <c r="BD29" s="24" t="str">
        <f>IFERROR(INDEX('wk paste'!$AQ:$AQ,MATCH($W$3&amp;"_"&amp;TEXT(BD$3,"00")&amp;"_"&amp;$V29,'wk paste'!$AY:$AY,0)),"")</f>
        <v/>
      </c>
      <c r="BE29" s="24" t="str">
        <f>IFERROR(INDEX('wk paste'!$AQ:$AQ,MATCH($W$3&amp;"_"&amp;TEXT(BE$3,"00")&amp;"_"&amp;$V29,'wk paste'!$AY:$AY,0)),"")</f>
        <v/>
      </c>
      <c r="BF29" s="24" t="str">
        <f>IFERROR(INDEX('wk paste'!$AQ:$AQ,MATCH($W$3&amp;"_"&amp;TEXT(BF$3,"00")&amp;"_"&amp;$V29,'wk paste'!$AY:$AY,0)),"")</f>
        <v/>
      </c>
      <c r="BG29" s="24" t="str">
        <f>IFERROR(INDEX('wk paste'!$AQ:$AQ,MATCH($W$3&amp;"_"&amp;TEXT(BG$3,"00")&amp;"_"&amp;$V29,'wk paste'!$AY:$AY,0)),"")</f>
        <v/>
      </c>
      <c r="BH29" s="25" t="str">
        <f>IFERROR(INDEX('wk paste'!$AQ:$AQ,MATCH($W$3&amp;"_"&amp;TEXT(BH$3,"00")&amp;"_"&amp;$V29,'wk paste'!$AY:$AY,0)),"")</f>
        <v/>
      </c>
    </row>
    <row r="30" spans="2:60" x14ac:dyDescent="0.25">
      <c r="B30" s="18" t="s">
        <v>98</v>
      </c>
      <c r="C30" s="18">
        <f t="shared" si="1"/>
        <v>284</v>
      </c>
      <c r="D30" s="23">
        <f t="shared" ref="D30:T30" si="29">IFERROR(D66+D101,"")</f>
        <v>39</v>
      </c>
      <c r="E30" s="24">
        <f t="shared" si="29"/>
        <v>41</v>
      </c>
      <c r="F30" s="24">
        <f t="shared" si="29"/>
        <v>53</v>
      </c>
      <c r="G30" s="24">
        <f t="shared" si="29"/>
        <v>42</v>
      </c>
      <c r="H30" s="24">
        <f t="shared" si="29"/>
        <v>50</v>
      </c>
      <c r="I30" s="24">
        <f t="shared" si="29"/>
        <v>59</v>
      </c>
      <c r="J30" s="24" t="str">
        <f t="shared" si="29"/>
        <v/>
      </c>
      <c r="K30" s="24" t="str">
        <f t="shared" si="29"/>
        <v/>
      </c>
      <c r="L30" s="24" t="str">
        <f t="shared" si="29"/>
        <v/>
      </c>
      <c r="M30" s="24" t="str">
        <f t="shared" si="29"/>
        <v/>
      </c>
      <c r="N30" s="24" t="str">
        <f t="shared" si="29"/>
        <v/>
      </c>
      <c r="O30" s="24" t="str">
        <f t="shared" si="29"/>
        <v/>
      </c>
      <c r="P30" s="24" t="str">
        <f t="shared" si="29"/>
        <v/>
      </c>
      <c r="Q30" s="24" t="str">
        <f t="shared" si="29"/>
        <v/>
      </c>
      <c r="R30" s="24" t="str">
        <f t="shared" si="29"/>
        <v/>
      </c>
      <c r="S30" s="24" t="str">
        <f t="shared" si="29"/>
        <v/>
      </c>
      <c r="T30" s="25" t="str">
        <f t="shared" si="29"/>
        <v/>
      </c>
      <c r="U30" s="6"/>
      <c r="V30" s="18" t="s">
        <v>98</v>
      </c>
      <c r="W30" s="31">
        <f t="shared" si="3"/>
        <v>1943</v>
      </c>
      <c r="X30" s="23">
        <f>IFERROR(INDEX('wk paste'!$AP:$AP,MATCH($W$3&amp;"_"&amp;TEXT(X$3,"00")&amp;"_"&amp;$V30,'wk paste'!$AY:$AY,0)),"")</f>
        <v>252</v>
      </c>
      <c r="Y30" s="24">
        <f>IFERROR(INDEX('wk paste'!$AP:$AP,MATCH($W$3&amp;"_"&amp;TEXT(Y$3,"00")&amp;"_"&amp;$V30,'wk paste'!$AY:$AY,0)),"")</f>
        <v>331</v>
      </c>
      <c r="Z30" s="24">
        <f>IFERROR(INDEX('wk paste'!$AP:$AP,MATCH($W$3&amp;"_"&amp;TEXT(Z$3,"00")&amp;"_"&amp;$V30,'wk paste'!$AY:$AY,0)),"")</f>
        <v>342</v>
      </c>
      <c r="AA30" s="24">
        <f>IFERROR(INDEX('wk paste'!$AP:$AP,MATCH($W$3&amp;"_"&amp;TEXT(AA$3,"00")&amp;"_"&amp;$V30,'wk paste'!$AY:$AY,0)),"")</f>
        <v>282</v>
      </c>
      <c r="AB30" s="24">
        <f>IFERROR(INDEX('wk paste'!$AP:$AP,MATCH($W$3&amp;"_"&amp;TEXT(AB$3,"00")&amp;"_"&amp;$V30,'wk paste'!$AY:$AY,0)),"")</f>
        <v>391</v>
      </c>
      <c r="AC30" s="24">
        <f>IFERROR(INDEX('wk paste'!$AP:$AP,MATCH($W$3&amp;"_"&amp;TEXT(AC$3,"00")&amp;"_"&amp;$V30,'wk paste'!$AY:$AY,0)),"")</f>
        <v>345</v>
      </c>
      <c r="AD30" s="24" t="str">
        <f>IFERROR(INDEX('wk paste'!$AP:$AP,MATCH($W$3&amp;"_"&amp;TEXT(AD$3,"00")&amp;"_"&amp;$V30,'wk paste'!$AY:$AY,0)),"")</f>
        <v/>
      </c>
      <c r="AE30" s="24" t="str">
        <f>IFERROR(INDEX('wk paste'!$AP:$AP,MATCH($W$3&amp;"_"&amp;TEXT(AE$3,"00")&amp;"_"&amp;$V30,'wk paste'!$AY:$AY,0)),"")</f>
        <v/>
      </c>
      <c r="AF30" s="24" t="str">
        <f>IFERROR(INDEX('wk paste'!$AP:$AP,MATCH($W$3&amp;"_"&amp;TEXT(AF$3,"00")&amp;"_"&amp;$V30,'wk paste'!$AY:$AY,0)),"")</f>
        <v/>
      </c>
      <c r="AG30" s="24" t="str">
        <f>IFERROR(INDEX('wk paste'!$AP:$AP,MATCH($W$3&amp;"_"&amp;TEXT(AG$3,"00")&amp;"_"&amp;$V30,'wk paste'!$AY:$AY,0)),"")</f>
        <v/>
      </c>
      <c r="AH30" s="24" t="str">
        <f>IFERROR(INDEX('wk paste'!$AP:$AP,MATCH($W$3&amp;"_"&amp;TEXT(AH$3,"00")&amp;"_"&amp;$V30,'wk paste'!$AY:$AY,0)),"")</f>
        <v/>
      </c>
      <c r="AI30" s="24" t="str">
        <f>IFERROR(INDEX('wk paste'!$AP:$AP,MATCH($W$3&amp;"_"&amp;TEXT(AI$3,"00")&amp;"_"&amp;$V30,'wk paste'!$AY:$AY,0)),"")</f>
        <v/>
      </c>
      <c r="AJ30" s="24" t="str">
        <f>IFERROR(INDEX('wk paste'!$AP:$AP,MATCH($W$3&amp;"_"&amp;TEXT(AJ$3,"00")&amp;"_"&amp;$V30,'wk paste'!$AY:$AY,0)),"")</f>
        <v/>
      </c>
      <c r="AK30" s="24" t="str">
        <f>IFERROR(INDEX('wk paste'!$AP:$AP,MATCH($W$3&amp;"_"&amp;TEXT(AK$3,"00")&amp;"_"&amp;$V30,'wk paste'!$AY:$AY,0)),"")</f>
        <v/>
      </c>
      <c r="AL30" s="24" t="str">
        <f>IFERROR(INDEX('wk paste'!$AP:$AP,MATCH($W$3&amp;"_"&amp;TEXT(AL$3,"00")&amp;"_"&amp;$V30,'wk paste'!$AY:$AY,0)),"")</f>
        <v/>
      </c>
      <c r="AM30" s="24" t="str">
        <f>IFERROR(INDEX('wk paste'!$AP:$AP,MATCH($W$3&amp;"_"&amp;TEXT(AM$3,"00")&amp;"_"&amp;$V30,'wk paste'!$AY:$AY,0)),"")</f>
        <v/>
      </c>
      <c r="AN30" s="25" t="str">
        <f>IFERROR(INDEX('wk paste'!$AP:$AP,MATCH($W$3&amp;"_"&amp;TEXT(AN$3,"00")&amp;"_"&amp;$V30,'wk paste'!$AY:$AY,0)),"")</f>
        <v/>
      </c>
      <c r="AP30" s="18" t="s">
        <v>98</v>
      </c>
      <c r="AQ30" s="18">
        <f t="shared" si="4"/>
        <v>11</v>
      </c>
      <c r="AR30" s="23">
        <f>IFERROR(INDEX('wk paste'!$AQ:$AQ,MATCH($W$3&amp;"_"&amp;TEXT(AR$3,"00")&amp;"_"&amp;$V30,'wk paste'!$AY:$AY,0)),"")</f>
        <v>1</v>
      </c>
      <c r="AS30" s="24">
        <f>IFERROR(INDEX('wk paste'!$AQ:$AQ,MATCH($W$3&amp;"_"&amp;TEXT(AS$3,"00")&amp;"_"&amp;$V30,'wk paste'!$AY:$AY,0)),"")</f>
        <v>2</v>
      </c>
      <c r="AT30" s="24">
        <f>IFERROR(INDEX('wk paste'!$AQ:$AQ,MATCH($W$3&amp;"_"&amp;TEXT(AT$3,"00")&amp;"_"&amp;$V30,'wk paste'!$AY:$AY,0)),"")</f>
        <v>1</v>
      </c>
      <c r="AU30" s="24">
        <f>IFERROR(INDEX('wk paste'!$AQ:$AQ,MATCH($W$3&amp;"_"&amp;TEXT(AU$3,"00")&amp;"_"&amp;$V30,'wk paste'!$AY:$AY,0)),"")</f>
        <v>2</v>
      </c>
      <c r="AV30" s="24">
        <f>IFERROR(INDEX('wk paste'!$AQ:$AQ,MATCH($W$3&amp;"_"&amp;TEXT(AV$3,"00")&amp;"_"&amp;$V30,'wk paste'!$AY:$AY,0)),"")</f>
        <v>3</v>
      </c>
      <c r="AW30" s="24">
        <f>IFERROR(INDEX('wk paste'!$AQ:$AQ,MATCH($W$3&amp;"_"&amp;TEXT(AW$3,"00")&amp;"_"&amp;$V30,'wk paste'!$AY:$AY,0)),"")</f>
        <v>2</v>
      </c>
      <c r="AX30" s="24" t="str">
        <f>IFERROR(INDEX('wk paste'!$AQ:$AQ,MATCH($W$3&amp;"_"&amp;TEXT(AX$3,"00")&amp;"_"&amp;$V30,'wk paste'!$AY:$AY,0)),"")</f>
        <v/>
      </c>
      <c r="AY30" s="24" t="str">
        <f>IFERROR(INDEX('wk paste'!$AQ:$AQ,MATCH($W$3&amp;"_"&amp;TEXT(AY$3,"00")&amp;"_"&amp;$V30,'wk paste'!$AY:$AY,0)),"")</f>
        <v/>
      </c>
      <c r="AZ30" s="24" t="str">
        <f>IFERROR(INDEX('wk paste'!$AQ:$AQ,MATCH($W$3&amp;"_"&amp;TEXT(AZ$3,"00")&amp;"_"&amp;$V30,'wk paste'!$AY:$AY,0)),"")</f>
        <v/>
      </c>
      <c r="BA30" s="24" t="str">
        <f>IFERROR(INDEX('wk paste'!$AQ:$AQ,MATCH($W$3&amp;"_"&amp;TEXT(BA$3,"00")&amp;"_"&amp;$V30,'wk paste'!$AY:$AY,0)),"")</f>
        <v/>
      </c>
      <c r="BB30" s="24" t="str">
        <f>IFERROR(INDEX('wk paste'!$AQ:$AQ,MATCH($W$3&amp;"_"&amp;TEXT(BB$3,"00")&amp;"_"&amp;$V30,'wk paste'!$AY:$AY,0)),"")</f>
        <v/>
      </c>
      <c r="BC30" s="24" t="str">
        <f>IFERROR(INDEX('wk paste'!$AQ:$AQ,MATCH($W$3&amp;"_"&amp;TEXT(BC$3,"00")&amp;"_"&amp;$V30,'wk paste'!$AY:$AY,0)),"")</f>
        <v/>
      </c>
      <c r="BD30" s="24" t="str">
        <f>IFERROR(INDEX('wk paste'!$AQ:$AQ,MATCH($W$3&amp;"_"&amp;TEXT(BD$3,"00")&amp;"_"&amp;$V30,'wk paste'!$AY:$AY,0)),"")</f>
        <v/>
      </c>
      <c r="BE30" s="24" t="str">
        <f>IFERROR(INDEX('wk paste'!$AQ:$AQ,MATCH($W$3&amp;"_"&amp;TEXT(BE$3,"00")&amp;"_"&amp;$V30,'wk paste'!$AY:$AY,0)),"")</f>
        <v/>
      </c>
      <c r="BF30" s="24" t="str">
        <f>IFERROR(INDEX('wk paste'!$AQ:$AQ,MATCH($W$3&amp;"_"&amp;TEXT(BF$3,"00")&amp;"_"&amp;$V30,'wk paste'!$AY:$AY,0)),"")</f>
        <v/>
      </c>
      <c r="BG30" s="24" t="str">
        <f>IFERROR(INDEX('wk paste'!$AQ:$AQ,MATCH($W$3&amp;"_"&amp;TEXT(BG$3,"00")&amp;"_"&amp;$V30,'wk paste'!$AY:$AY,0)),"")</f>
        <v/>
      </c>
      <c r="BH30" s="25" t="str">
        <f>IFERROR(INDEX('wk paste'!$AQ:$AQ,MATCH($W$3&amp;"_"&amp;TEXT(BH$3,"00")&amp;"_"&amp;$V30,'wk paste'!$AY:$AY,0)),"")</f>
        <v/>
      </c>
    </row>
    <row r="31" spans="2:60" x14ac:dyDescent="0.25">
      <c r="B31" s="18" t="s">
        <v>72</v>
      </c>
      <c r="C31" s="18">
        <f t="shared" si="1"/>
        <v>266</v>
      </c>
      <c r="D31" s="23">
        <f t="shared" ref="D31:T31" si="30">IFERROR(D67+D102,"")</f>
        <v>45</v>
      </c>
      <c r="E31" s="24">
        <f t="shared" si="30"/>
        <v>40</v>
      </c>
      <c r="F31" s="24">
        <f t="shared" si="30"/>
        <v>41</v>
      </c>
      <c r="G31" s="24">
        <f t="shared" si="30"/>
        <v>44</v>
      </c>
      <c r="H31" s="24">
        <f t="shared" si="30"/>
        <v>46</v>
      </c>
      <c r="I31" s="24">
        <f t="shared" si="30"/>
        <v>50</v>
      </c>
      <c r="J31" s="24" t="str">
        <f t="shared" si="30"/>
        <v/>
      </c>
      <c r="K31" s="24" t="str">
        <f t="shared" si="30"/>
        <v/>
      </c>
      <c r="L31" s="24" t="str">
        <f t="shared" si="30"/>
        <v/>
      </c>
      <c r="M31" s="24" t="str">
        <f t="shared" si="30"/>
        <v/>
      </c>
      <c r="N31" s="24" t="str">
        <f t="shared" si="30"/>
        <v/>
      </c>
      <c r="O31" s="24" t="str">
        <f t="shared" si="30"/>
        <v/>
      </c>
      <c r="P31" s="24" t="str">
        <f t="shared" si="30"/>
        <v/>
      </c>
      <c r="Q31" s="24" t="str">
        <f t="shared" si="30"/>
        <v/>
      </c>
      <c r="R31" s="24" t="str">
        <f t="shared" si="30"/>
        <v/>
      </c>
      <c r="S31" s="24" t="str">
        <f t="shared" si="30"/>
        <v/>
      </c>
      <c r="T31" s="25" t="str">
        <f t="shared" si="30"/>
        <v/>
      </c>
      <c r="U31" s="6"/>
      <c r="V31" s="18" t="s">
        <v>72</v>
      </c>
      <c r="W31" s="31">
        <f t="shared" si="3"/>
        <v>2064</v>
      </c>
      <c r="X31" s="23">
        <f>IFERROR(INDEX('wk paste'!$AP:$AP,MATCH($W$3&amp;"_"&amp;TEXT(X$3,"00")&amp;"_"&amp;$V31,'wk paste'!$AY:$AY,0)),"")</f>
        <v>381</v>
      </c>
      <c r="Y31" s="24">
        <f>IFERROR(INDEX('wk paste'!$AP:$AP,MATCH($W$3&amp;"_"&amp;TEXT(Y$3,"00")&amp;"_"&amp;$V31,'wk paste'!$AY:$AY,0)),"")</f>
        <v>397</v>
      </c>
      <c r="Z31" s="24">
        <f>IFERROR(INDEX('wk paste'!$AP:$AP,MATCH($W$3&amp;"_"&amp;TEXT(Z$3,"00")&amp;"_"&amp;$V31,'wk paste'!$AY:$AY,0)),"")</f>
        <v>389</v>
      </c>
      <c r="AA31" s="24">
        <f>IFERROR(INDEX('wk paste'!$AP:$AP,MATCH($W$3&amp;"_"&amp;TEXT(AA$3,"00")&amp;"_"&amp;$V31,'wk paste'!$AY:$AY,0)),"")</f>
        <v>234</v>
      </c>
      <c r="AB31" s="24">
        <f>IFERROR(INDEX('wk paste'!$AP:$AP,MATCH($W$3&amp;"_"&amp;TEXT(AB$3,"00")&amp;"_"&amp;$V31,'wk paste'!$AY:$AY,0)),"")</f>
        <v>354</v>
      </c>
      <c r="AC31" s="24">
        <f>IFERROR(INDEX('wk paste'!$AP:$AP,MATCH($W$3&amp;"_"&amp;TEXT(AC$3,"00")&amp;"_"&amp;$V31,'wk paste'!$AY:$AY,0)),"")</f>
        <v>309</v>
      </c>
      <c r="AD31" s="24" t="str">
        <f>IFERROR(INDEX('wk paste'!$AP:$AP,MATCH($W$3&amp;"_"&amp;TEXT(AD$3,"00")&amp;"_"&amp;$V31,'wk paste'!$AY:$AY,0)),"")</f>
        <v/>
      </c>
      <c r="AE31" s="24" t="str">
        <f>IFERROR(INDEX('wk paste'!$AP:$AP,MATCH($W$3&amp;"_"&amp;TEXT(AE$3,"00")&amp;"_"&amp;$V31,'wk paste'!$AY:$AY,0)),"")</f>
        <v/>
      </c>
      <c r="AF31" s="24" t="str">
        <f>IFERROR(INDEX('wk paste'!$AP:$AP,MATCH($W$3&amp;"_"&amp;TEXT(AF$3,"00")&amp;"_"&amp;$V31,'wk paste'!$AY:$AY,0)),"")</f>
        <v/>
      </c>
      <c r="AG31" s="24" t="str">
        <f>IFERROR(INDEX('wk paste'!$AP:$AP,MATCH($W$3&amp;"_"&amp;TEXT(AG$3,"00")&amp;"_"&amp;$V31,'wk paste'!$AY:$AY,0)),"")</f>
        <v/>
      </c>
      <c r="AH31" s="24" t="str">
        <f>IFERROR(INDEX('wk paste'!$AP:$AP,MATCH($W$3&amp;"_"&amp;TEXT(AH$3,"00")&amp;"_"&amp;$V31,'wk paste'!$AY:$AY,0)),"")</f>
        <v/>
      </c>
      <c r="AI31" s="24" t="str">
        <f>IFERROR(INDEX('wk paste'!$AP:$AP,MATCH($W$3&amp;"_"&amp;TEXT(AI$3,"00")&amp;"_"&amp;$V31,'wk paste'!$AY:$AY,0)),"")</f>
        <v/>
      </c>
      <c r="AJ31" s="24" t="str">
        <f>IFERROR(INDEX('wk paste'!$AP:$AP,MATCH($W$3&amp;"_"&amp;TEXT(AJ$3,"00")&amp;"_"&amp;$V31,'wk paste'!$AY:$AY,0)),"")</f>
        <v/>
      </c>
      <c r="AK31" s="24" t="str">
        <f>IFERROR(INDEX('wk paste'!$AP:$AP,MATCH($W$3&amp;"_"&amp;TEXT(AK$3,"00")&amp;"_"&amp;$V31,'wk paste'!$AY:$AY,0)),"")</f>
        <v/>
      </c>
      <c r="AL31" s="24" t="str">
        <f>IFERROR(INDEX('wk paste'!$AP:$AP,MATCH($W$3&amp;"_"&amp;TEXT(AL$3,"00")&amp;"_"&amp;$V31,'wk paste'!$AY:$AY,0)),"")</f>
        <v/>
      </c>
      <c r="AM31" s="24" t="str">
        <f>IFERROR(INDEX('wk paste'!$AP:$AP,MATCH($W$3&amp;"_"&amp;TEXT(AM$3,"00")&amp;"_"&amp;$V31,'wk paste'!$AY:$AY,0)),"")</f>
        <v/>
      </c>
      <c r="AN31" s="25" t="str">
        <f>IFERROR(INDEX('wk paste'!$AP:$AP,MATCH($W$3&amp;"_"&amp;TEXT(AN$3,"00")&amp;"_"&amp;$V31,'wk paste'!$AY:$AY,0)),"")</f>
        <v/>
      </c>
      <c r="AP31" s="18" t="s">
        <v>72</v>
      </c>
      <c r="AQ31" s="18">
        <f t="shared" si="4"/>
        <v>18</v>
      </c>
      <c r="AR31" s="23">
        <f>IFERROR(INDEX('wk paste'!$AQ:$AQ,MATCH($W$3&amp;"_"&amp;TEXT(AR$3,"00")&amp;"_"&amp;$V31,'wk paste'!$AY:$AY,0)),"")</f>
        <v>4</v>
      </c>
      <c r="AS31" s="24">
        <f>IFERROR(INDEX('wk paste'!$AQ:$AQ,MATCH($W$3&amp;"_"&amp;TEXT(AS$3,"00")&amp;"_"&amp;$V31,'wk paste'!$AY:$AY,0)),"")</f>
        <v>4</v>
      </c>
      <c r="AT31" s="24">
        <f>IFERROR(INDEX('wk paste'!$AQ:$AQ,MATCH($W$3&amp;"_"&amp;TEXT(AT$3,"00")&amp;"_"&amp;$V31,'wk paste'!$AY:$AY,0)),"")</f>
        <v>2</v>
      </c>
      <c r="AU31" s="24">
        <f>IFERROR(INDEX('wk paste'!$AQ:$AQ,MATCH($W$3&amp;"_"&amp;TEXT(AU$3,"00")&amp;"_"&amp;$V31,'wk paste'!$AY:$AY,0)),"")</f>
        <v>4</v>
      </c>
      <c r="AV31" s="24">
        <f>IFERROR(INDEX('wk paste'!$AQ:$AQ,MATCH($W$3&amp;"_"&amp;TEXT(AV$3,"00")&amp;"_"&amp;$V31,'wk paste'!$AY:$AY,0)),"")</f>
        <v>2</v>
      </c>
      <c r="AW31" s="24">
        <f>IFERROR(INDEX('wk paste'!$AQ:$AQ,MATCH($W$3&amp;"_"&amp;TEXT(AW$3,"00")&amp;"_"&amp;$V31,'wk paste'!$AY:$AY,0)),"")</f>
        <v>2</v>
      </c>
      <c r="AX31" s="24" t="str">
        <f>IFERROR(INDEX('wk paste'!$AQ:$AQ,MATCH($W$3&amp;"_"&amp;TEXT(AX$3,"00")&amp;"_"&amp;$V31,'wk paste'!$AY:$AY,0)),"")</f>
        <v/>
      </c>
      <c r="AY31" s="24" t="str">
        <f>IFERROR(INDEX('wk paste'!$AQ:$AQ,MATCH($W$3&amp;"_"&amp;TEXT(AY$3,"00")&amp;"_"&amp;$V31,'wk paste'!$AY:$AY,0)),"")</f>
        <v/>
      </c>
      <c r="AZ31" s="24" t="str">
        <f>IFERROR(INDEX('wk paste'!$AQ:$AQ,MATCH($W$3&amp;"_"&amp;TEXT(AZ$3,"00")&amp;"_"&amp;$V31,'wk paste'!$AY:$AY,0)),"")</f>
        <v/>
      </c>
      <c r="BA31" s="24" t="str">
        <f>IFERROR(INDEX('wk paste'!$AQ:$AQ,MATCH($W$3&amp;"_"&amp;TEXT(BA$3,"00")&amp;"_"&amp;$V31,'wk paste'!$AY:$AY,0)),"")</f>
        <v/>
      </c>
      <c r="BB31" s="24" t="str">
        <f>IFERROR(INDEX('wk paste'!$AQ:$AQ,MATCH($W$3&amp;"_"&amp;TEXT(BB$3,"00")&amp;"_"&amp;$V31,'wk paste'!$AY:$AY,0)),"")</f>
        <v/>
      </c>
      <c r="BC31" s="24" t="str">
        <f>IFERROR(INDEX('wk paste'!$AQ:$AQ,MATCH($W$3&amp;"_"&amp;TEXT(BC$3,"00")&amp;"_"&amp;$V31,'wk paste'!$AY:$AY,0)),"")</f>
        <v/>
      </c>
      <c r="BD31" s="24" t="str">
        <f>IFERROR(INDEX('wk paste'!$AQ:$AQ,MATCH($W$3&amp;"_"&amp;TEXT(BD$3,"00")&amp;"_"&amp;$V31,'wk paste'!$AY:$AY,0)),"")</f>
        <v/>
      </c>
      <c r="BE31" s="24" t="str">
        <f>IFERROR(INDEX('wk paste'!$AQ:$AQ,MATCH($W$3&amp;"_"&amp;TEXT(BE$3,"00")&amp;"_"&amp;$V31,'wk paste'!$AY:$AY,0)),"")</f>
        <v/>
      </c>
      <c r="BF31" s="24" t="str">
        <f>IFERROR(INDEX('wk paste'!$AQ:$AQ,MATCH($W$3&amp;"_"&amp;TEXT(BF$3,"00")&amp;"_"&amp;$V31,'wk paste'!$AY:$AY,0)),"")</f>
        <v/>
      </c>
      <c r="BG31" s="24" t="str">
        <f>IFERROR(INDEX('wk paste'!$AQ:$AQ,MATCH($W$3&amp;"_"&amp;TEXT(BG$3,"00")&amp;"_"&amp;$V31,'wk paste'!$AY:$AY,0)),"")</f>
        <v/>
      </c>
      <c r="BH31" s="25" t="str">
        <f>IFERROR(INDEX('wk paste'!$AQ:$AQ,MATCH($W$3&amp;"_"&amp;TEXT(BH$3,"00")&amp;"_"&amp;$V31,'wk paste'!$AY:$AY,0)),"")</f>
        <v/>
      </c>
    </row>
    <row r="32" spans="2:60" x14ac:dyDescent="0.25">
      <c r="B32" s="18" t="s">
        <v>95</v>
      </c>
      <c r="C32" s="18">
        <f t="shared" si="1"/>
        <v>248</v>
      </c>
      <c r="D32" s="23">
        <f t="shared" ref="D32:T32" si="31">IFERROR(D68+D103,"")</f>
        <v>46</v>
      </c>
      <c r="E32" s="24">
        <f t="shared" si="31"/>
        <v>60</v>
      </c>
      <c r="F32" s="24">
        <f t="shared" si="31"/>
        <v>46</v>
      </c>
      <c r="G32" s="24">
        <f t="shared" si="31"/>
        <v>53</v>
      </c>
      <c r="H32" s="24">
        <f t="shared" si="31"/>
        <v>43</v>
      </c>
      <c r="I32" s="24" t="str">
        <f t="shared" si="31"/>
        <v/>
      </c>
      <c r="J32" s="24" t="str">
        <f t="shared" si="31"/>
        <v/>
      </c>
      <c r="K32" s="24" t="str">
        <f t="shared" si="31"/>
        <v/>
      </c>
      <c r="L32" s="24" t="str">
        <f t="shared" si="31"/>
        <v/>
      </c>
      <c r="M32" s="24" t="str">
        <f t="shared" si="31"/>
        <v/>
      </c>
      <c r="N32" s="24" t="str">
        <f t="shared" si="31"/>
        <v/>
      </c>
      <c r="O32" s="24" t="str">
        <f t="shared" si="31"/>
        <v/>
      </c>
      <c r="P32" s="24" t="str">
        <f t="shared" si="31"/>
        <v/>
      </c>
      <c r="Q32" s="24" t="str">
        <f t="shared" si="31"/>
        <v/>
      </c>
      <c r="R32" s="24" t="str">
        <f t="shared" si="31"/>
        <v/>
      </c>
      <c r="S32" s="24" t="str">
        <f t="shared" si="31"/>
        <v/>
      </c>
      <c r="T32" s="25" t="str">
        <f t="shared" si="31"/>
        <v/>
      </c>
      <c r="U32" s="6"/>
      <c r="V32" s="18" t="s">
        <v>95</v>
      </c>
      <c r="W32" s="31">
        <f t="shared" si="3"/>
        <v>1843</v>
      </c>
      <c r="X32" s="23">
        <f>IFERROR(INDEX('wk paste'!$AP:$AP,MATCH($W$3&amp;"_"&amp;TEXT(X$3,"00")&amp;"_"&amp;$V32,'wk paste'!$AY:$AY,0)),"")</f>
        <v>442</v>
      </c>
      <c r="Y32" s="24">
        <f>IFERROR(INDEX('wk paste'!$AP:$AP,MATCH($W$3&amp;"_"&amp;TEXT(Y$3,"00")&amp;"_"&amp;$V32,'wk paste'!$AY:$AY,0)),"")</f>
        <v>306</v>
      </c>
      <c r="Z32" s="24">
        <f>IFERROR(INDEX('wk paste'!$AP:$AP,MATCH($W$3&amp;"_"&amp;TEXT(Z$3,"00")&amp;"_"&amp;$V32,'wk paste'!$AY:$AY,0)),"")</f>
        <v>298</v>
      </c>
      <c r="AA32" s="24">
        <f>IFERROR(INDEX('wk paste'!$AP:$AP,MATCH($W$3&amp;"_"&amp;TEXT(AA$3,"00")&amp;"_"&amp;$V32,'wk paste'!$AY:$AY,0)),"")</f>
        <v>459</v>
      </c>
      <c r="AB32" s="24">
        <f>IFERROR(INDEX('wk paste'!$AP:$AP,MATCH($W$3&amp;"_"&amp;TEXT(AB$3,"00")&amp;"_"&amp;$V32,'wk paste'!$AY:$AY,0)),"")</f>
        <v>338</v>
      </c>
      <c r="AC32" s="24" t="str">
        <f>IFERROR(INDEX('wk paste'!$AP:$AP,MATCH($W$3&amp;"_"&amp;TEXT(AC$3,"00")&amp;"_"&amp;$V32,'wk paste'!$AY:$AY,0)),"")</f>
        <v/>
      </c>
      <c r="AD32" s="24" t="str">
        <f>IFERROR(INDEX('wk paste'!$AP:$AP,MATCH($W$3&amp;"_"&amp;TEXT(AD$3,"00")&amp;"_"&amp;$V32,'wk paste'!$AY:$AY,0)),"")</f>
        <v/>
      </c>
      <c r="AE32" s="24" t="str">
        <f>IFERROR(INDEX('wk paste'!$AP:$AP,MATCH($W$3&amp;"_"&amp;TEXT(AE$3,"00")&amp;"_"&amp;$V32,'wk paste'!$AY:$AY,0)),"")</f>
        <v/>
      </c>
      <c r="AF32" s="24" t="str">
        <f>IFERROR(INDEX('wk paste'!$AP:$AP,MATCH($W$3&amp;"_"&amp;TEXT(AF$3,"00")&amp;"_"&amp;$V32,'wk paste'!$AY:$AY,0)),"")</f>
        <v/>
      </c>
      <c r="AG32" s="24" t="str">
        <f>IFERROR(INDEX('wk paste'!$AP:$AP,MATCH($W$3&amp;"_"&amp;TEXT(AG$3,"00")&amp;"_"&amp;$V32,'wk paste'!$AY:$AY,0)),"")</f>
        <v/>
      </c>
      <c r="AH32" s="24" t="str">
        <f>IFERROR(INDEX('wk paste'!$AP:$AP,MATCH($W$3&amp;"_"&amp;TEXT(AH$3,"00")&amp;"_"&amp;$V32,'wk paste'!$AY:$AY,0)),"")</f>
        <v/>
      </c>
      <c r="AI32" s="24" t="str">
        <f>IFERROR(INDEX('wk paste'!$AP:$AP,MATCH($W$3&amp;"_"&amp;TEXT(AI$3,"00")&amp;"_"&amp;$V32,'wk paste'!$AY:$AY,0)),"")</f>
        <v/>
      </c>
      <c r="AJ32" s="24" t="str">
        <f>IFERROR(INDEX('wk paste'!$AP:$AP,MATCH($W$3&amp;"_"&amp;TEXT(AJ$3,"00")&amp;"_"&amp;$V32,'wk paste'!$AY:$AY,0)),"")</f>
        <v/>
      </c>
      <c r="AK32" s="24" t="str">
        <f>IFERROR(INDEX('wk paste'!$AP:$AP,MATCH($W$3&amp;"_"&amp;TEXT(AK$3,"00")&amp;"_"&amp;$V32,'wk paste'!$AY:$AY,0)),"")</f>
        <v/>
      </c>
      <c r="AL32" s="24" t="str">
        <f>IFERROR(INDEX('wk paste'!$AP:$AP,MATCH($W$3&amp;"_"&amp;TEXT(AL$3,"00")&amp;"_"&amp;$V32,'wk paste'!$AY:$AY,0)),"")</f>
        <v/>
      </c>
      <c r="AM32" s="24" t="str">
        <f>IFERROR(INDEX('wk paste'!$AP:$AP,MATCH($W$3&amp;"_"&amp;TEXT(AM$3,"00")&amp;"_"&amp;$V32,'wk paste'!$AY:$AY,0)),"")</f>
        <v/>
      </c>
      <c r="AN32" s="25" t="str">
        <f>IFERROR(INDEX('wk paste'!$AP:$AP,MATCH($W$3&amp;"_"&amp;TEXT(AN$3,"00")&amp;"_"&amp;$V32,'wk paste'!$AY:$AY,0)),"")</f>
        <v/>
      </c>
      <c r="AP32" s="18" t="s">
        <v>95</v>
      </c>
      <c r="AQ32" s="18">
        <f t="shared" si="4"/>
        <v>14</v>
      </c>
      <c r="AR32" s="23">
        <f>IFERROR(INDEX('wk paste'!$AQ:$AQ,MATCH($W$3&amp;"_"&amp;TEXT(AR$3,"00")&amp;"_"&amp;$V32,'wk paste'!$AY:$AY,0)),"")</f>
        <v>4</v>
      </c>
      <c r="AS32" s="24">
        <f>IFERROR(INDEX('wk paste'!$AQ:$AQ,MATCH($W$3&amp;"_"&amp;TEXT(AS$3,"00")&amp;"_"&amp;$V32,'wk paste'!$AY:$AY,0)),"")</f>
        <v>2</v>
      </c>
      <c r="AT32" s="24">
        <f>IFERROR(INDEX('wk paste'!$AQ:$AQ,MATCH($W$3&amp;"_"&amp;TEXT(AT$3,"00")&amp;"_"&amp;$V32,'wk paste'!$AY:$AY,0)),"")</f>
        <v>4</v>
      </c>
      <c r="AU32" s="24">
        <f>IFERROR(INDEX('wk paste'!$AQ:$AQ,MATCH($W$3&amp;"_"&amp;TEXT(AU$3,"00")&amp;"_"&amp;$V32,'wk paste'!$AY:$AY,0)),"")</f>
        <v>3</v>
      </c>
      <c r="AV32" s="24">
        <f>IFERROR(INDEX('wk paste'!$AQ:$AQ,MATCH($W$3&amp;"_"&amp;TEXT(AV$3,"00")&amp;"_"&amp;$V32,'wk paste'!$AY:$AY,0)),"")</f>
        <v>1</v>
      </c>
      <c r="AW32" s="24" t="str">
        <f>IFERROR(INDEX('wk paste'!$AQ:$AQ,MATCH($W$3&amp;"_"&amp;TEXT(AW$3,"00")&amp;"_"&amp;$V32,'wk paste'!$AY:$AY,0)),"")</f>
        <v/>
      </c>
      <c r="AX32" s="24" t="str">
        <f>IFERROR(INDEX('wk paste'!$AQ:$AQ,MATCH($W$3&amp;"_"&amp;TEXT(AX$3,"00")&amp;"_"&amp;$V32,'wk paste'!$AY:$AY,0)),"")</f>
        <v/>
      </c>
      <c r="AY32" s="24" t="str">
        <f>IFERROR(INDEX('wk paste'!$AQ:$AQ,MATCH($W$3&amp;"_"&amp;TEXT(AY$3,"00")&amp;"_"&amp;$V32,'wk paste'!$AY:$AY,0)),"")</f>
        <v/>
      </c>
      <c r="AZ32" s="24" t="str">
        <f>IFERROR(INDEX('wk paste'!$AQ:$AQ,MATCH($W$3&amp;"_"&amp;TEXT(AZ$3,"00")&amp;"_"&amp;$V32,'wk paste'!$AY:$AY,0)),"")</f>
        <v/>
      </c>
      <c r="BA32" s="24" t="str">
        <f>IFERROR(INDEX('wk paste'!$AQ:$AQ,MATCH($W$3&amp;"_"&amp;TEXT(BA$3,"00")&amp;"_"&amp;$V32,'wk paste'!$AY:$AY,0)),"")</f>
        <v/>
      </c>
      <c r="BB32" s="24" t="str">
        <f>IFERROR(INDEX('wk paste'!$AQ:$AQ,MATCH($W$3&amp;"_"&amp;TEXT(BB$3,"00")&amp;"_"&amp;$V32,'wk paste'!$AY:$AY,0)),"")</f>
        <v/>
      </c>
      <c r="BC32" s="24" t="str">
        <f>IFERROR(INDEX('wk paste'!$AQ:$AQ,MATCH($W$3&amp;"_"&amp;TEXT(BC$3,"00")&amp;"_"&amp;$V32,'wk paste'!$AY:$AY,0)),"")</f>
        <v/>
      </c>
      <c r="BD32" s="24" t="str">
        <f>IFERROR(INDEX('wk paste'!$AQ:$AQ,MATCH($W$3&amp;"_"&amp;TEXT(BD$3,"00")&amp;"_"&amp;$V32,'wk paste'!$AY:$AY,0)),"")</f>
        <v/>
      </c>
      <c r="BE32" s="24" t="str">
        <f>IFERROR(INDEX('wk paste'!$AQ:$AQ,MATCH($W$3&amp;"_"&amp;TEXT(BE$3,"00")&amp;"_"&amp;$V32,'wk paste'!$AY:$AY,0)),"")</f>
        <v/>
      </c>
      <c r="BF32" s="24" t="str">
        <f>IFERROR(INDEX('wk paste'!$AQ:$AQ,MATCH($W$3&amp;"_"&amp;TEXT(BF$3,"00")&amp;"_"&amp;$V32,'wk paste'!$AY:$AY,0)),"")</f>
        <v/>
      </c>
      <c r="BG32" s="24" t="str">
        <f>IFERROR(INDEX('wk paste'!$AQ:$AQ,MATCH($W$3&amp;"_"&amp;TEXT(BG$3,"00")&amp;"_"&amp;$V32,'wk paste'!$AY:$AY,0)),"")</f>
        <v/>
      </c>
      <c r="BH32" s="25" t="str">
        <f>IFERROR(INDEX('wk paste'!$AQ:$AQ,MATCH($W$3&amp;"_"&amp;TEXT(BH$3,"00")&amp;"_"&amp;$V32,'wk paste'!$AY:$AY,0)),"")</f>
        <v/>
      </c>
    </row>
    <row r="33" spans="2:80" x14ac:dyDescent="0.25">
      <c r="B33" s="18" t="s">
        <v>68</v>
      </c>
      <c r="C33" s="18">
        <f t="shared" si="1"/>
        <v>320</v>
      </c>
      <c r="D33" s="23">
        <f t="shared" ref="D33:T33" si="32">IFERROR(D69+D104,"")</f>
        <v>46</v>
      </c>
      <c r="E33" s="24">
        <f t="shared" si="32"/>
        <v>45</v>
      </c>
      <c r="F33" s="24">
        <f t="shared" si="32"/>
        <v>54</v>
      </c>
      <c r="G33" s="24">
        <f t="shared" si="32"/>
        <v>52</v>
      </c>
      <c r="H33" s="24">
        <f t="shared" si="32"/>
        <v>58</v>
      </c>
      <c r="I33" s="24">
        <f t="shared" si="32"/>
        <v>65</v>
      </c>
      <c r="J33" s="24" t="str">
        <f t="shared" si="32"/>
        <v/>
      </c>
      <c r="K33" s="24" t="str">
        <f t="shared" si="32"/>
        <v/>
      </c>
      <c r="L33" s="24" t="str">
        <f t="shared" si="32"/>
        <v/>
      </c>
      <c r="M33" s="24" t="str">
        <f t="shared" si="32"/>
        <v/>
      </c>
      <c r="N33" s="24" t="str">
        <f t="shared" si="32"/>
        <v/>
      </c>
      <c r="O33" s="24" t="str">
        <f t="shared" si="32"/>
        <v/>
      </c>
      <c r="P33" s="24" t="str">
        <f t="shared" si="32"/>
        <v/>
      </c>
      <c r="Q33" s="24" t="str">
        <f t="shared" si="32"/>
        <v/>
      </c>
      <c r="R33" s="24" t="str">
        <f t="shared" si="32"/>
        <v/>
      </c>
      <c r="S33" s="24" t="str">
        <f t="shared" si="32"/>
        <v/>
      </c>
      <c r="T33" s="25" t="str">
        <f t="shared" si="32"/>
        <v/>
      </c>
      <c r="U33" s="6"/>
      <c r="V33" s="18" t="s">
        <v>68</v>
      </c>
      <c r="W33" s="31">
        <f t="shared" si="3"/>
        <v>2556</v>
      </c>
      <c r="X33" s="23">
        <f>IFERROR(INDEX('wk paste'!$AP:$AP,MATCH($W$3&amp;"_"&amp;TEXT(X$3,"00")&amp;"_"&amp;$V33,'wk paste'!$AY:$AY,0)),"")</f>
        <v>431</v>
      </c>
      <c r="Y33" s="24">
        <f>IFERROR(INDEX('wk paste'!$AP:$AP,MATCH($W$3&amp;"_"&amp;TEXT(Y$3,"00")&amp;"_"&amp;$V33,'wk paste'!$AY:$AY,0)),"")</f>
        <v>341</v>
      </c>
      <c r="Z33" s="24">
        <f>IFERROR(INDEX('wk paste'!$AP:$AP,MATCH($W$3&amp;"_"&amp;TEXT(Z$3,"00")&amp;"_"&amp;$V33,'wk paste'!$AY:$AY,0)),"")</f>
        <v>446</v>
      </c>
      <c r="AA33" s="24">
        <f>IFERROR(INDEX('wk paste'!$AP:$AP,MATCH($W$3&amp;"_"&amp;TEXT(AA$3,"00")&amp;"_"&amp;$V33,'wk paste'!$AY:$AY,0)),"")</f>
        <v>381</v>
      </c>
      <c r="AB33" s="24">
        <f>IFERROR(INDEX('wk paste'!$AP:$AP,MATCH($W$3&amp;"_"&amp;TEXT(AB$3,"00")&amp;"_"&amp;$V33,'wk paste'!$AY:$AY,0)),"")</f>
        <v>558</v>
      </c>
      <c r="AC33" s="24">
        <f>IFERROR(INDEX('wk paste'!$AP:$AP,MATCH($W$3&amp;"_"&amp;TEXT(AC$3,"00")&amp;"_"&amp;$V33,'wk paste'!$AY:$AY,0)),"")</f>
        <v>399</v>
      </c>
      <c r="AD33" s="24" t="str">
        <f>IFERROR(INDEX('wk paste'!$AP:$AP,MATCH($W$3&amp;"_"&amp;TEXT(AD$3,"00")&amp;"_"&amp;$V33,'wk paste'!$AY:$AY,0)),"")</f>
        <v/>
      </c>
      <c r="AE33" s="24" t="str">
        <f>IFERROR(INDEX('wk paste'!$AP:$AP,MATCH($W$3&amp;"_"&amp;TEXT(AE$3,"00")&amp;"_"&amp;$V33,'wk paste'!$AY:$AY,0)),"")</f>
        <v/>
      </c>
      <c r="AF33" s="24" t="str">
        <f>IFERROR(INDEX('wk paste'!$AP:$AP,MATCH($W$3&amp;"_"&amp;TEXT(AF$3,"00")&amp;"_"&amp;$V33,'wk paste'!$AY:$AY,0)),"")</f>
        <v/>
      </c>
      <c r="AG33" s="24" t="str">
        <f>IFERROR(INDEX('wk paste'!$AP:$AP,MATCH($W$3&amp;"_"&amp;TEXT(AG$3,"00")&amp;"_"&amp;$V33,'wk paste'!$AY:$AY,0)),"")</f>
        <v/>
      </c>
      <c r="AH33" s="24" t="str">
        <f>IFERROR(INDEX('wk paste'!$AP:$AP,MATCH($W$3&amp;"_"&amp;TEXT(AH$3,"00")&amp;"_"&amp;$V33,'wk paste'!$AY:$AY,0)),"")</f>
        <v/>
      </c>
      <c r="AI33" s="24" t="str">
        <f>IFERROR(INDEX('wk paste'!$AP:$AP,MATCH($W$3&amp;"_"&amp;TEXT(AI$3,"00")&amp;"_"&amp;$V33,'wk paste'!$AY:$AY,0)),"")</f>
        <v/>
      </c>
      <c r="AJ33" s="24" t="str">
        <f>IFERROR(INDEX('wk paste'!$AP:$AP,MATCH($W$3&amp;"_"&amp;TEXT(AJ$3,"00")&amp;"_"&amp;$V33,'wk paste'!$AY:$AY,0)),"")</f>
        <v/>
      </c>
      <c r="AK33" s="24" t="str">
        <f>IFERROR(INDEX('wk paste'!$AP:$AP,MATCH($W$3&amp;"_"&amp;TEXT(AK$3,"00")&amp;"_"&amp;$V33,'wk paste'!$AY:$AY,0)),"")</f>
        <v/>
      </c>
      <c r="AL33" s="24" t="str">
        <f>IFERROR(INDEX('wk paste'!$AP:$AP,MATCH($W$3&amp;"_"&amp;TEXT(AL$3,"00")&amp;"_"&amp;$V33,'wk paste'!$AY:$AY,0)),"")</f>
        <v/>
      </c>
      <c r="AM33" s="24" t="str">
        <f>IFERROR(INDEX('wk paste'!$AP:$AP,MATCH($W$3&amp;"_"&amp;TEXT(AM$3,"00")&amp;"_"&amp;$V33,'wk paste'!$AY:$AY,0)),"")</f>
        <v/>
      </c>
      <c r="AN33" s="25" t="str">
        <f>IFERROR(INDEX('wk paste'!$AP:$AP,MATCH($W$3&amp;"_"&amp;TEXT(AN$3,"00")&amp;"_"&amp;$V33,'wk paste'!$AY:$AY,0)),"")</f>
        <v/>
      </c>
      <c r="AP33" s="18" t="s">
        <v>68</v>
      </c>
      <c r="AQ33" s="18">
        <f t="shared" si="4"/>
        <v>23</v>
      </c>
      <c r="AR33" s="23">
        <f>IFERROR(INDEX('wk paste'!$AQ:$AQ,MATCH($W$3&amp;"_"&amp;TEXT(AR$3,"00")&amp;"_"&amp;$V33,'wk paste'!$AY:$AY,0)),"")</f>
        <v>4</v>
      </c>
      <c r="AS33" s="24">
        <f>IFERROR(INDEX('wk paste'!$AQ:$AQ,MATCH($W$3&amp;"_"&amp;TEXT(AS$3,"00")&amp;"_"&amp;$V33,'wk paste'!$AY:$AY,0)),"")</f>
        <v>5</v>
      </c>
      <c r="AT33" s="24">
        <f>IFERROR(INDEX('wk paste'!$AQ:$AQ,MATCH($W$3&amp;"_"&amp;TEXT(AT$3,"00")&amp;"_"&amp;$V33,'wk paste'!$AY:$AY,0)),"")</f>
        <v>3</v>
      </c>
      <c r="AU33" s="24">
        <f>IFERROR(INDEX('wk paste'!$AQ:$AQ,MATCH($W$3&amp;"_"&amp;TEXT(AU$3,"00")&amp;"_"&amp;$V33,'wk paste'!$AY:$AY,0)),"")</f>
        <v>1</v>
      </c>
      <c r="AV33" s="24">
        <f>IFERROR(INDEX('wk paste'!$AQ:$AQ,MATCH($W$3&amp;"_"&amp;TEXT(AV$3,"00")&amp;"_"&amp;$V33,'wk paste'!$AY:$AY,0)),"")</f>
        <v>6</v>
      </c>
      <c r="AW33" s="24">
        <f>IFERROR(INDEX('wk paste'!$AQ:$AQ,MATCH($W$3&amp;"_"&amp;TEXT(AW$3,"00")&amp;"_"&amp;$V33,'wk paste'!$AY:$AY,0)),"")</f>
        <v>4</v>
      </c>
      <c r="AX33" s="24" t="str">
        <f>IFERROR(INDEX('wk paste'!$AQ:$AQ,MATCH($W$3&amp;"_"&amp;TEXT(AX$3,"00")&amp;"_"&amp;$V33,'wk paste'!$AY:$AY,0)),"")</f>
        <v/>
      </c>
      <c r="AY33" s="24" t="str">
        <f>IFERROR(INDEX('wk paste'!$AQ:$AQ,MATCH($W$3&amp;"_"&amp;TEXT(AY$3,"00")&amp;"_"&amp;$V33,'wk paste'!$AY:$AY,0)),"")</f>
        <v/>
      </c>
      <c r="AZ33" s="24" t="str">
        <f>IFERROR(INDEX('wk paste'!$AQ:$AQ,MATCH($W$3&amp;"_"&amp;TEXT(AZ$3,"00")&amp;"_"&amp;$V33,'wk paste'!$AY:$AY,0)),"")</f>
        <v/>
      </c>
      <c r="BA33" s="24" t="str">
        <f>IFERROR(INDEX('wk paste'!$AQ:$AQ,MATCH($W$3&amp;"_"&amp;TEXT(BA$3,"00")&amp;"_"&amp;$V33,'wk paste'!$AY:$AY,0)),"")</f>
        <v/>
      </c>
      <c r="BB33" s="24" t="str">
        <f>IFERROR(INDEX('wk paste'!$AQ:$AQ,MATCH($W$3&amp;"_"&amp;TEXT(BB$3,"00")&amp;"_"&amp;$V33,'wk paste'!$AY:$AY,0)),"")</f>
        <v/>
      </c>
      <c r="BC33" s="24" t="str">
        <f>IFERROR(INDEX('wk paste'!$AQ:$AQ,MATCH($W$3&amp;"_"&amp;TEXT(BC$3,"00")&amp;"_"&amp;$V33,'wk paste'!$AY:$AY,0)),"")</f>
        <v/>
      </c>
      <c r="BD33" s="24" t="str">
        <f>IFERROR(INDEX('wk paste'!$AQ:$AQ,MATCH($W$3&amp;"_"&amp;TEXT(BD$3,"00")&amp;"_"&amp;$V33,'wk paste'!$AY:$AY,0)),"")</f>
        <v/>
      </c>
      <c r="BE33" s="24" t="str">
        <f>IFERROR(INDEX('wk paste'!$AQ:$AQ,MATCH($W$3&amp;"_"&amp;TEXT(BE$3,"00")&amp;"_"&amp;$V33,'wk paste'!$AY:$AY,0)),"")</f>
        <v/>
      </c>
      <c r="BF33" s="24" t="str">
        <f>IFERROR(INDEX('wk paste'!$AQ:$AQ,MATCH($W$3&amp;"_"&amp;TEXT(BF$3,"00")&amp;"_"&amp;$V33,'wk paste'!$AY:$AY,0)),"")</f>
        <v/>
      </c>
      <c r="BG33" s="24" t="str">
        <f>IFERROR(INDEX('wk paste'!$AQ:$AQ,MATCH($W$3&amp;"_"&amp;TEXT(BG$3,"00")&amp;"_"&amp;$V33,'wk paste'!$AY:$AY,0)),"")</f>
        <v/>
      </c>
      <c r="BH33" s="25" t="str">
        <f>IFERROR(INDEX('wk paste'!$AQ:$AQ,MATCH($W$3&amp;"_"&amp;TEXT(BH$3,"00")&amp;"_"&amp;$V33,'wk paste'!$AY:$AY,0)),"")</f>
        <v/>
      </c>
    </row>
    <row r="34" spans="2:80" x14ac:dyDescent="0.25">
      <c r="B34" s="18" t="s">
        <v>74</v>
      </c>
      <c r="C34" s="18">
        <f t="shared" si="1"/>
        <v>324</v>
      </c>
      <c r="D34" s="23">
        <f t="shared" ref="D34:T34" si="33">IFERROR(D70+D105,"")</f>
        <v>44</v>
      </c>
      <c r="E34" s="24">
        <f t="shared" si="33"/>
        <v>67</v>
      </c>
      <c r="F34" s="24">
        <f t="shared" si="33"/>
        <v>56</v>
      </c>
      <c r="G34" s="24">
        <f t="shared" si="33"/>
        <v>67</v>
      </c>
      <c r="H34" s="24">
        <f t="shared" si="33"/>
        <v>50</v>
      </c>
      <c r="I34" s="24">
        <f t="shared" si="33"/>
        <v>40</v>
      </c>
      <c r="J34" s="24" t="str">
        <f t="shared" si="33"/>
        <v/>
      </c>
      <c r="K34" s="24" t="str">
        <f t="shared" si="33"/>
        <v/>
      </c>
      <c r="L34" s="24" t="str">
        <f t="shared" si="33"/>
        <v/>
      </c>
      <c r="M34" s="24" t="str">
        <f t="shared" si="33"/>
        <v/>
      </c>
      <c r="N34" s="24" t="str">
        <f t="shared" si="33"/>
        <v/>
      </c>
      <c r="O34" s="24" t="str">
        <f t="shared" si="33"/>
        <v/>
      </c>
      <c r="P34" s="24" t="str">
        <f t="shared" si="33"/>
        <v/>
      </c>
      <c r="Q34" s="24" t="str">
        <f t="shared" si="33"/>
        <v/>
      </c>
      <c r="R34" s="24" t="str">
        <f t="shared" si="33"/>
        <v/>
      </c>
      <c r="S34" s="24" t="str">
        <f t="shared" si="33"/>
        <v/>
      </c>
      <c r="T34" s="25" t="str">
        <f t="shared" si="33"/>
        <v/>
      </c>
      <c r="U34" s="6"/>
      <c r="V34" s="18" t="s">
        <v>74</v>
      </c>
      <c r="W34" s="31">
        <f t="shared" si="3"/>
        <v>2312</v>
      </c>
      <c r="X34" s="23">
        <f>IFERROR(INDEX('wk paste'!$AP:$AP,MATCH($W$3&amp;"_"&amp;TEXT(X$3,"00")&amp;"_"&amp;$V34,'wk paste'!$AY:$AY,0)),"")</f>
        <v>248</v>
      </c>
      <c r="Y34" s="24">
        <f>IFERROR(INDEX('wk paste'!$AP:$AP,MATCH($W$3&amp;"_"&amp;TEXT(Y$3,"00")&amp;"_"&amp;$V34,'wk paste'!$AY:$AY,0)),"")</f>
        <v>532</v>
      </c>
      <c r="Z34" s="24">
        <f>IFERROR(INDEX('wk paste'!$AP:$AP,MATCH($W$3&amp;"_"&amp;TEXT(Z$3,"00")&amp;"_"&amp;$V34,'wk paste'!$AY:$AY,0)),"")</f>
        <v>370</v>
      </c>
      <c r="AA34" s="24">
        <f>IFERROR(INDEX('wk paste'!$AP:$AP,MATCH($W$3&amp;"_"&amp;TEXT(AA$3,"00")&amp;"_"&amp;$V34,'wk paste'!$AY:$AY,0)),"")</f>
        <v>432</v>
      </c>
      <c r="AB34" s="24">
        <f>IFERROR(INDEX('wk paste'!$AP:$AP,MATCH($W$3&amp;"_"&amp;TEXT(AB$3,"00")&amp;"_"&amp;$V34,'wk paste'!$AY:$AY,0)),"")</f>
        <v>368</v>
      </c>
      <c r="AC34" s="24">
        <f>IFERROR(INDEX('wk paste'!$AP:$AP,MATCH($W$3&amp;"_"&amp;TEXT(AC$3,"00")&amp;"_"&amp;$V34,'wk paste'!$AY:$AY,0)),"")</f>
        <v>362</v>
      </c>
      <c r="AD34" s="24" t="str">
        <f>IFERROR(INDEX('wk paste'!$AP:$AP,MATCH($W$3&amp;"_"&amp;TEXT(AD$3,"00")&amp;"_"&amp;$V34,'wk paste'!$AY:$AY,0)),"")</f>
        <v/>
      </c>
      <c r="AE34" s="24" t="str">
        <f>IFERROR(INDEX('wk paste'!$AP:$AP,MATCH($W$3&amp;"_"&amp;TEXT(AE$3,"00")&amp;"_"&amp;$V34,'wk paste'!$AY:$AY,0)),"")</f>
        <v/>
      </c>
      <c r="AF34" s="24" t="str">
        <f>IFERROR(INDEX('wk paste'!$AP:$AP,MATCH($W$3&amp;"_"&amp;TEXT(AF$3,"00")&amp;"_"&amp;$V34,'wk paste'!$AY:$AY,0)),"")</f>
        <v/>
      </c>
      <c r="AG34" s="24" t="str">
        <f>IFERROR(INDEX('wk paste'!$AP:$AP,MATCH($W$3&amp;"_"&amp;TEXT(AG$3,"00")&amp;"_"&amp;$V34,'wk paste'!$AY:$AY,0)),"")</f>
        <v/>
      </c>
      <c r="AH34" s="24" t="str">
        <f>IFERROR(INDEX('wk paste'!$AP:$AP,MATCH($W$3&amp;"_"&amp;TEXT(AH$3,"00")&amp;"_"&amp;$V34,'wk paste'!$AY:$AY,0)),"")</f>
        <v/>
      </c>
      <c r="AI34" s="24" t="str">
        <f>IFERROR(INDEX('wk paste'!$AP:$AP,MATCH($W$3&amp;"_"&amp;TEXT(AI$3,"00")&amp;"_"&amp;$V34,'wk paste'!$AY:$AY,0)),"")</f>
        <v/>
      </c>
      <c r="AJ34" s="24" t="str">
        <f>IFERROR(INDEX('wk paste'!$AP:$AP,MATCH($W$3&amp;"_"&amp;TEXT(AJ$3,"00")&amp;"_"&amp;$V34,'wk paste'!$AY:$AY,0)),"")</f>
        <v/>
      </c>
      <c r="AK34" s="24" t="str">
        <f>IFERROR(INDEX('wk paste'!$AP:$AP,MATCH($W$3&amp;"_"&amp;TEXT(AK$3,"00")&amp;"_"&amp;$V34,'wk paste'!$AY:$AY,0)),"")</f>
        <v/>
      </c>
      <c r="AL34" s="24" t="str">
        <f>IFERROR(INDEX('wk paste'!$AP:$AP,MATCH($W$3&amp;"_"&amp;TEXT(AL$3,"00")&amp;"_"&amp;$V34,'wk paste'!$AY:$AY,0)),"")</f>
        <v/>
      </c>
      <c r="AM34" s="24" t="str">
        <f>IFERROR(INDEX('wk paste'!$AP:$AP,MATCH($W$3&amp;"_"&amp;TEXT(AM$3,"00")&amp;"_"&amp;$V34,'wk paste'!$AY:$AY,0)),"")</f>
        <v/>
      </c>
      <c r="AN34" s="25" t="str">
        <f>IFERROR(INDEX('wk paste'!$AP:$AP,MATCH($W$3&amp;"_"&amp;TEXT(AN$3,"00")&amp;"_"&amp;$V34,'wk paste'!$AY:$AY,0)),"")</f>
        <v/>
      </c>
      <c r="AP34" s="18" t="s">
        <v>74</v>
      </c>
      <c r="AQ34" s="18">
        <f t="shared" si="4"/>
        <v>18</v>
      </c>
      <c r="AR34" s="23">
        <f>IFERROR(INDEX('wk paste'!$AQ:$AQ,MATCH($W$3&amp;"_"&amp;TEXT(AR$3,"00")&amp;"_"&amp;$V34,'wk paste'!$AY:$AY,0)),"")</f>
        <v>2</v>
      </c>
      <c r="AS34" s="24">
        <f>IFERROR(INDEX('wk paste'!$AQ:$AQ,MATCH($W$3&amp;"_"&amp;TEXT(AS$3,"00")&amp;"_"&amp;$V34,'wk paste'!$AY:$AY,0)),"")</f>
        <v>3</v>
      </c>
      <c r="AT34" s="24">
        <f>IFERROR(INDEX('wk paste'!$AQ:$AQ,MATCH($W$3&amp;"_"&amp;TEXT(AT$3,"00")&amp;"_"&amp;$V34,'wk paste'!$AY:$AY,0)),"")</f>
        <v>3</v>
      </c>
      <c r="AU34" s="24">
        <f>IFERROR(INDEX('wk paste'!$AQ:$AQ,MATCH($W$3&amp;"_"&amp;TEXT(AU$3,"00")&amp;"_"&amp;$V34,'wk paste'!$AY:$AY,0)),"")</f>
        <v>2</v>
      </c>
      <c r="AV34" s="24">
        <f>IFERROR(INDEX('wk paste'!$AQ:$AQ,MATCH($W$3&amp;"_"&amp;TEXT(AV$3,"00")&amp;"_"&amp;$V34,'wk paste'!$AY:$AY,0)),"")</f>
        <v>4</v>
      </c>
      <c r="AW34" s="24">
        <f>IFERROR(INDEX('wk paste'!$AQ:$AQ,MATCH($W$3&amp;"_"&amp;TEXT(AW$3,"00")&amp;"_"&amp;$V34,'wk paste'!$AY:$AY,0)),"")</f>
        <v>4</v>
      </c>
      <c r="AX34" s="24" t="str">
        <f>IFERROR(INDEX('wk paste'!$AQ:$AQ,MATCH($W$3&amp;"_"&amp;TEXT(AX$3,"00")&amp;"_"&amp;$V34,'wk paste'!$AY:$AY,0)),"")</f>
        <v/>
      </c>
      <c r="AY34" s="24" t="str">
        <f>IFERROR(INDEX('wk paste'!$AQ:$AQ,MATCH($W$3&amp;"_"&amp;TEXT(AY$3,"00")&amp;"_"&amp;$V34,'wk paste'!$AY:$AY,0)),"")</f>
        <v/>
      </c>
      <c r="AZ34" s="24" t="str">
        <f>IFERROR(INDEX('wk paste'!$AQ:$AQ,MATCH($W$3&amp;"_"&amp;TEXT(AZ$3,"00")&amp;"_"&amp;$V34,'wk paste'!$AY:$AY,0)),"")</f>
        <v/>
      </c>
      <c r="BA34" s="24" t="str">
        <f>IFERROR(INDEX('wk paste'!$AQ:$AQ,MATCH($W$3&amp;"_"&amp;TEXT(BA$3,"00")&amp;"_"&amp;$V34,'wk paste'!$AY:$AY,0)),"")</f>
        <v/>
      </c>
      <c r="BB34" s="24" t="str">
        <f>IFERROR(INDEX('wk paste'!$AQ:$AQ,MATCH($W$3&amp;"_"&amp;TEXT(BB$3,"00")&amp;"_"&amp;$V34,'wk paste'!$AY:$AY,0)),"")</f>
        <v/>
      </c>
      <c r="BC34" s="24" t="str">
        <f>IFERROR(INDEX('wk paste'!$AQ:$AQ,MATCH($W$3&amp;"_"&amp;TEXT(BC$3,"00")&amp;"_"&amp;$V34,'wk paste'!$AY:$AY,0)),"")</f>
        <v/>
      </c>
      <c r="BD34" s="24" t="str">
        <f>IFERROR(INDEX('wk paste'!$AQ:$AQ,MATCH($W$3&amp;"_"&amp;TEXT(BD$3,"00")&amp;"_"&amp;$V34,'wk paste'!$AY:$AY,0)),"")</f>
        <v/>
      </c>
      <c r="BE34" s="24" t="str">
        <f>IFERROR(INDEX('wk paste'!$AQ:$AQ,MATCH($W$3&amp;"_"&amp;TEXT(BE$3,"00")&amp;"_"&amp;$V34,'wk paste'!$AY:$AY,0)),"")</f>
        <v/>
      </c>
      <c r="BF34" s="24" t="str">
        <f>IFERROR(INDEX('wk paste'!$AQ:$AQ,MATCH($W$3&amp;"_"&amp;TEXT(BF$3,"00")&amp;"_"&amp;$V34,'wk paste'!$AY:$AY,0)),"")</f>
        <v/>
      </c>
      <c r="BG34" s="24" t="str">
        <f>IFERROR(INDEX('wk paste'!$AQ:$AQ,MATCH($W$3&amp;"_"&amp;TEXT(BG$3,"00")&amp;"_"&amp;$V34,'wk paste'!$AY:$AY,0)),"")</f>
        <v/>
      </c>
      <c r="BH34" s="25" t="str">
        <f>IFERROR(INDEX('wk paste'!$AQ:$AQ,MATCH($W$3&amp;"_"&amp;TEXT(BH$3,"00")&amp;"_"&amp;$V34,'wk paste'!$AY:$AY,0)),"")</f>
        <v/>
      </c>
    </row>
    <row r="35" spans="2:80" x14ac:dyDescent="0.25">
      <c r="B35" s="19" t="s">
        <v>70</v>
      </c>
      <c r="C35" s="19">
        <f t="shared" si="1"/>
        <v>284</v>
      </c>
      <c r="D35" s="26">
        <f t="shared" ref="D35:T35" si="34">IFERROR(D71+D106,"")</f>
        <v>41</v>
      </c>
      <c r="E35" s="27">
        <f t="shared" si="34"/>
        <v>56</v>
      </c>
      <c r="F35" s="27">
        <f t="shared" si="34"/>
        <v>39</v>
      </c>
      <c r="G35" s="27">
        <f t="shared" si="34"/>
        <v>52</v>
      </c>
      <c r="H35" s="27">
        <f t="shared" si="34"/>
        <v>53</v>
      </c>
      <c r="I35" s="27">
        <f t="shared" si="34"/>
        <v>43</v>
      </c>
      <c r="J35" s="27" t="str">
        <f t="shared" si="34"/>
        <v/>
      </c>
      <c r="K35" s="27" t="str">
        <f t="shared" si="34"/>
        <v/>
      </c>
      <c r="L35" s="27" t="str">
        <f t="shared" si="34"/>
        <v/>
      </c>
      <c r="M35" s="27" t="str">
        <f t="shared" si="34"/>
        <v/>
      </c>
      <c r="N35" s="27" t="str">
        <f t="shared" si="34"/>
        <v/>
      </c>
      <c r="O35" s="27" t="str">
        <f t="shared" si="34"/>
        <v/>
      </c>
      <c r="P35" s="27" t="str">
        <f t="shared" si="34"/>
        <v/>
      </c>
      <c r="Q35" s="27" t="str">
        <f t="shared" si="34"/>
        <v/>
      </c>
      <c r="R35" s="27" t="str">
        <f t="shared" si="34"/>
        <v/>
      </c>
      <c r="S35" s="27" t="str">
        <f t="shared" si="34"/>
        <v/>
      </c>
      <c r="T35" s="28" t="str">
        <f t="shared" si="34"/>
        <v/>
      </c>
      <c r="U35" s="6"/>
      <c r="V35" s="19" t="s">
        <v>70</v>
      </c>
      <c r="W35" s="32">
        <f t="shared" si="3"/>
        <v>2017</v>
      </c>
      <c r="X35" s="26">
        <f>IFERROR(INDEX('wk paste'!$AP:$AP,MATCH($W$3&amp;"_"&amp;TEXT(X$3,"00")&amp;"_"&amp;$V35,'wk paste'!$AY:$AY,0)),"")</f>
        <v>259</v>
      </c>
      <c r="Y35" s="27">
        <f>IFERROR(INDEX('wk paste'!$AP:$AP,MATCH($W$3&amp;"_"&amp;TEXT(Y$3,"00")&amp;"_"&amp;$V35,'wk paste'!$AY:$AY,0)),"")</f>
        <v>407</v>
      </c>
      <c r="Z35" s="27">
        <f>IFERROR(INDEX('wk paste'!$AP:$AP,MATCH($W$3&amp;"_"&amp;TEXT(Z$3,"00")&amp;"_"&amp;$V35,'wk paste'!$AY:$AY,0)),"")</f>
        <v>290</v>
      </c>
      <c r="AA35" s="27">
        <f>IFERROR(INDEX('wk paste'!$AP:$AP,MATCH($W$3&amp;"_"&amp;TEXT(AA$3,"00")&amp;"_"&amp;$V35,'wk paste'!$AY:$AY,0)),"")</f>
        <v>412</v>
      </c>
      <c r="AB35" s="27">
        <f>IFERROR(INDEX('wk paste'!$AP:$AP,MATCH($W$3&amp;"_"&amp;TEXT(AB$3,"00")&amp;"_"&amp;$V35,'wk paste'!$AY:$AY,0)),"")</f>
        <v>373</v>
      </c>
      <c r="AC35" s="27">
        <f>IFERROR(INDEX('wk paste'!$AP:$AP,MATCH($W$3&amp;"_"&amp;TEXT(AC$3,"00")&amp;"_"&amp;$V35,'wk paste'!$AY:$AY,0)),"")</f>
        <v>276</v>
      </c>
      <c r="AD35" s="27" t="str">
        <f>IFERROR(INDEX('wk paste'!$AP:$AP,MATCH($W$3&amp;"_"&amp;TEXT(AD$3,"00")&amp;"_"&amp;$V35,'wk paste'!$AY:$AY,0)),"")</f>
        <v/>
      </c>
      <c r="AE35" s="27" t="str">
        <f>IFERROR(INDEX('wk paste'!$AP:$AP,MATCH($W$3&amp;"_"&amp;TEXT(AE$3,"00")&amp;"_"&amp;$V35,'wk paste'!$AY:$AY,0)),"")</f>
        <v/>
      </c>
      <c r="AF35" s="27" t="str">
        <f>IFERROR(INDEX('wk paste'!$AP:$AP,MATCH($W$3&amp;"_"&amp;TEXT(AF$3,"00")&amp;"_"&amp;$V35,'wk paste'!$AY:$AY,0)),"")</f>
        <v/>
      </c>
      <c r="AG35" s="27" t="str">
        <f>IFERROR(INDEX('wk paste'!$AP:$AP,MATCH($W$3&amp;"_"&amp;TEXT(AG$3,"00")&amp;"_"&amp;$V35,'wk paste'!$AY:$AY,0)),"")</f>
        <v/>
      </c>
      <c r="AH35" s="27" t="str">
        <f>IFERROR(INDEX('wk paste'!$AP:$AP,MATCH($W$3&amp;"_"&amp;TEXT(AH$3,"00")&amp;"_"&amp;$V35,'wk paste'!$AY:$AY,0)),"")</f>
        <v/>
      </c>
      <c r="AI35" s="27" t="str">
        <f>IFERROR(INDEX('wk paste'!$AP:$AP,MATCH($W$3&amp;"_"&amp;TEXT(AI$3,"00")&amp;"_"&amp;$V35,'wk paste'!$AY:$AY,0)),"")</f>
        <v/>
      </c>
      <c r="AJ35" s="27" t="str">
        <f>IFERROR(INDEX('wk paste'!$AP:$AP,MATCH($W$3&amp;"_"&amp;TEXT(AJ$3,"00")&amp;"_"&amp;$V35,'wk paste'!$AY:$AY,0)),"")</f>
        <v/>
      </c>
      <c r="AK35" s="27" t="str">
        <f>IFERROR(INDEX('wk paste'!$AP:$AP,MATCH($W$3&amp;"_"&amp;TEXT(AK$3,"00")&amp;"_"&amp;$V35,'wk paste'!$AY:$AY,0)),"")</f>
        <v/>
      </c>
      <c r="AL35" s="27" t="str">
        <f>IFERROR(INDEX('wk paste'!$AP:$AP,MATCH($W$3&amp;"_"&amp;TEXT(AL$3,"00")&amp;"_"&amp;$V35,'wk paste'!$AY:$AY,0)),"")</f>
        <v/>
      </c>
      <c r="AM35" s="27" t="str">
        <f>IFERROR(INDEX('wk paste'!$AP:$AP,MATCH($W$3&amp;"_"&amp;TEXT(AM$3,"00")&amp;"_"&amp;$V35,'wk paste'!$AY:$AY,0)),"")</f>
        <v/>
      </c>
      <c r="AN35" s="28" t="str">
        <f>IFERROR(INDEX('wk paste'!$AP:$AP,MATCH($W$3&amp;"_"&amp;TEXT(AN$3,"00")&amp;"_"&amp;$V35,'wk paste'!$AY:$AY,0)),"")</f>
        <v/>
      </c>
      <c r="AP35" s="19" t="s">
        <v>70</v>
      </c>
      <c r="AQ35" s="19">
        <f t="shared" si="4"/>
        <v>15</v>
      </c>
      <c r="AR35" s="26">
        <f>IFERROR(INDEX('wk paste'!$AQ:$AQ,MATCH($W$3&amp;"_"&amp;TEXT(AR$3,"00")&amp;"_"&amp;$V35,'wk paste'!$AY:$AY,0)),"")</f>
        <v>1</v>
      </c>
      <c r="AS35" s="27">
        <f>IFERROR(INDEX('wk paste'!$AQ:$AQ,MATCH($W$3&amp;"_"&amp;TEXT(AS$3,"00")&amp;"_"&amp;$V35,'wk paste'!$AY:$AY,0)),"")</f>
        <v>3</v>
      </c>
      <c r="AT35" s="27">
        <f>IFERROR(INDEX('wk paste'!$AQ:$AQ,MATCH($W$3&amp;"_"&amp;TEXT(AT$3,"00")&amp;"_"&amp;$V35,'wk paste'!$AY:$AY,0)),"")</f>
        <v>3</v>
      </c>
      <c r="AU35" s="27">
        <f>IFERROR(INDEX('wk paste'!$AQ:$AQ,MATCH($W$3&amp;"_"&amp;TEXT(AU$3,"00")&amp;"_"&amp;$V35,'wk paste'!$AY:$AY,0)),"")</f>
        <v>5</v>
      </c>
      <c r="AV35" s="27">
        <f>IFERROR(INDEX('wk paste'!$AQ:$AQ,MATCH($W$3&amp;"_"&amp;TEXT(AV$3,"00")&amp;"_"&amp;$V35,'wk paste'!$AY:$AY,0)),"")</f>
        <v>2</v>
      </c>
      <c r="AW35" s="27">
        <f>IFERROR(INDEX('wk paste'!$AQ:$AQ,MATCH($W$3&amp;"_"&amp;TEXT(AW$3,"00")&amp;"_"&amp;$V35,'wk paste'!$AY:$AY,0)),"")</f>
        <v>1</v>
      </c>
      <c r="AX35" s="27" t="str">
        <f>IFERROR(INDEX('wk paste'!$AQ:$AQ,MATCH($W$3&amp;"_"&amp;TEXT(AX$3,"00")&amp;"_"&amp;$V35,'wk paste'!$AY:$AY,0)),"")</f>
        <v/>
      </c>
      <c r="AY35" s="27" t="str">
        <f>IFERROR(INDEX('wk paste'!$AQ:$AQ,MATCH($W$3&amp;"_"&amp;TEXT(AY$3,"00")&amp;"_"&amp;$V35,'wk paste'!$AY:$AY,0)),"")</f>
        <v/>
      </c>
      <c r="AZ35" s="27" t="str">
        <f>IFERROR(INDEX('wk paste'!$AQ:$AQ,MATCH($W$3&amp;"_"&amp;TEXT(AZ$3,"00")&amp;"_"&amp;$V35,'wk paste'!$AY:$AY,0)),"")</f>
        <v/>
      </c>
      <c r="BA35" s="27" t="str">
        <f>IFERROR(INDEX('wk paste'!$AQ:$AQ,MATCH($W$3&amp;"_"&amp;TEXT(BA$3,"00")&amp;"_"&amp;$V35,'wk paste'!$AY:$AY,0)),"")</f>
        <v/>
      </c>
      <c r="BB35" s="27" t="str">
        <f>IFERROR(INDEX('wk paste'!$AQ:$AQ,MATCH($W$3&amp;"_"&amp;TEXT(BB$3,"00")&amp;"_"&amp;$V35,'wk paste'!$AY:$AY,0)),"")</f>
        <v/>
      </c>
      <c r="BC35" s="27" t="str">
        <f>IFERROR(INDEX('wk paste'!$AQ:$AQ,MATCH($W$3&amp;"_"&amp;TEXT(BC$3,"00")&amp;"_"&amp;$V35,'wk paste'!$AY:$AY,0)),"")</f>
        <v/>
      </c>
      <c r="BD35" s="27" t="str">
        <f>IFERROR(INDEX('wk paste'!$AQ:$AQ,MATCH($W$3&amp;"_"&amp;TEXT(BD$3,"00")&amp;"_"&amp;$V35,'wk paste'!$AY:$AY,0)),"")</f>
        <v/>
      </c>
      <c r="BE35" s="27" t="str">
        <f>IFERROR(INDEX('wk paste'!$AQ:$AQ,MATCH($W$3&amp;"_"&amp;TEXT(BE$3,"00")&amp;"_"&amp;$V35,'wk paste'!$AY:$AY,0)),"")</f>
        <v/>
      </c>
      <c r="BF35" s="27" t="str">
        <f>IFERROR(INDEX('wk paste'!$AQ:$AQ,MATCH($W$3&amp;"_"&amp;TEXT(BF$3,"00")&amp;"_"&amp;$V35,'wk paste'!$AY:$AY,0)),"")</f>
        <v/>
      </c>
      <c r="BG35" s="27" t="str">
        <f>IFERROR(INDEX('wk paste'!$AQ:$AQ,MATCH($W$3&amp;"_"&amp;TEXT(BG$3,"00")&amp;"_"&amp;$V35,'wk paste'!$AY:$AY,0)),"")</f>
        <v/>
      </c>
      <c r="BH35" s="28" t="str">
        <f>IFERROR(INDEX('wk paste'!$AQ:$AQ,MATCH($W$3&amp;"_"&amp;TEXT(BH$3,"00")&amp;"_"&amp;$V35,'wk paste'!$AY:$AY,0)),"")</f>
        <v/>
      </c>
    </row>
    <row r="38" spans="2:80" x14ac:dyDescent="0.25">
      <c r="B38" s="9" t="s">
        <v>338</v>
      </c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7"/>
      <c r="V38" s="9" t="s">
        <v>335</v>
      </c>
      <c r="W38" s="33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P38" s="9" t="s">
        <v>339</v>
      </c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J38" s="9" t="s">
        <v>340</v>
      </c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</row>
    <row r="39" spans="2:80" x14ac:dyDescent="0.25">
      <c r="B39" s="14"/>
      <c r="C39" s="72">
        <f>$C$3</f>
        <v>2021</v>
      </c>
      <c r="D39" s="15">
        <v>1</v>
      </c>
      <c r="E39" s="15">
        <v>2</v>
      </c>
      <c r="F39" s="15">
        <v>3</v>
      </c>
      <c r="G39" s="15">
        <v>4</v>
      </c>
      <c r="H39" s="15">
        <v>5</v>
      </c>
      <c r="I39" s="15">
        <v>6</v>
      </c>
      <c r="J39" s="15">
        <v>7</v>
      </c>
      <c r="K39" s="15">
        <v>8</v>
      </c>
      <c r="L39" s="15">
        <v>9</v>
      </c>
      <c r="M39" s="15">
        <v>10</v>
      </c>
      <c r="N39" s="15">
        <v>11</v>
      </c>
      <c r="O39" s="15">
        <v>12</v>
      </c>
      <c r="P39" s="15">
        <v>13</v>
      </c>
      <c r="Q39" s="15">
        <v>14</v>
      </c>
      <c r="R39" s="15">
        <v>15</v>
      </c>
      <c r="S39" s="15">
        <v>16</v>
      </c>
      <c r="T39" s="16">
        <v>17</v>
      </c>
      <c r="U39" s="6"/>
      <c r="V39" s="14"/>
      <c r="W39" s="72">
        <f>$C$3</f>
        <v>2021</v>
      </c>
      <c r="X39" s="15">
        <v>1</v>
      </c>
      <c r="Y39" s="15">
        <v>2</v>
      </c>
      <c r="Z39" s="15">
        <v>3</v>
      </c>
      <c r="AA39" s="15">
        <v>4</v>
      </c>
      <c r="AB39" s="15">
        <v>5</v>
      </c>
      <c r="AC39" s="15">
        <v>6</v>
      </c>
      <c r="AD39" s="15">
        <v>7</v>
      </c>
      <c r="AE39" s="15">
        <v>8</v>
      </c>
      <c r="AF39" s="15">
        <v>9</v>
      </c>
      <c r="AG39" s="15">
        <v>10</v>
      </c>
      <c r="AH39" s="15">
        <v>11</v>
      </c>
      <c r="AI39" s="15">
        <v>12</v>
      </c>
      <c r="AJ39" s="15">
        <v>13</v>
      </c>
      <c r="AK39" s="15">
        <v>14</v>
      </c>
      <c r="AL39" s="15">
        <v>15</v>
      </c>
      <c r="AM39" s="15">
        <v>16</v>
      </c>
      <c r="AN39" s="16">
        <v>17</v>
      </c>
      <c r="AO39" s="3"/>
      <c r="AP39" s="14"/>
      <c r="AQ39" s="72">
        <f>$C$3</f>
        <v>2021</v>
      </c>
      <c r="AR39" s="15">
        <v>1</v>
      </c>
      <c r="AS39" s="15">
        <v>2</v>
      </c>
      <c r="AT39" s="15">
        <v>3</v>
      </c>
      <c r="AU39" s="15">
        <v>4</v>
      </c>
      <c r="AV39" s="15">
        <v>5</v>
      </c>
      <c r="AW39" s="15">
        <v>6</v>
      </c>
      <c r="AX39" s="15">
        <v>7</v>
      </c>
      <c r="AY39" s="15">
        <v>8</v>
      </c>
      <c r="AZ39" s="15">
        <v>9</v>
      </c>
      <c r="BA39" s="15">
        <v>10</v>
      </c>
      <c r="BB39" s="15">
        <v>11</v>
      </c>
      <c r="BC39" s="15">
        <v>12</v>
      </c>
      <c r="BD39" s="15">
        <v>13</v>
      </c>
      <c r="BE39" s="15">
        <v>14</v>
      </c>
      <c r="BF39" s="15">
        <v>15</v>
      </c>
      <c r="BG39" s="15">
        <v>16</v>
      </c>
      <c r="BH39" s="16">
        <v>17</v>
      </c>
      <c r="BJ39" s="14"/>
      <c r="BK39" s="72">
        <f>$C$3</f>
        <v>2021</v>
      </c>
      <c r="BL39" s="15">
        <v>1</v>
      </c>
      <c r="BM39" s="15">
        <v>2</v>
      </c>
      <c r="BN39" s="15">
        <v>3</v>
      </c>
      <c r="BO39" s="15">
        <v>4</v>
      </c>
      <c r="BP39" s="15">
        <v>5</v>
      </c>
      <c r="BQ39" s="15">
        <v>6</v>
      </c>
      <c r="BR39" s="15">
        <v>7</v>
      </c>
      <c r="BS39" s="15">
        <v>8</v>
      </c>
      <c r="BT39" s="15">
        <v>9</v>
      </c>
      <c r="BU39" s="15">
        <v>10</v>
      </c>
      <c r="BV39" s="15">
        <v>11</v>
      </c>
      <c r="BW39" s="15">
        <v>12</v>
      </c>
      <c r="BX39" s="15">
        <v>13</v>
      </c>
      <c r="BY39" s="15">
        <v>14</v>
      </c>
      <c r="BZ39" s="15">
        <v>15</v>
      </c>
      <c r="CA39" s="15">
        <v>16</v>
      </c>
      <c r="CB39" s="16">
        <v>17</v>
      </c>
    </row>
    <row r="40" spans="2:80" x14ac:dyDescent="0.25">
      <c r="B40" s="17" t="s">
        <v>62</v>
      </c>
      <c r="C40" s="17">
        <f>SUM(D40:T40)</f>
        <v>188</v>
      </c>
      <c r="D40" s="20">
        <f>IFERROR(INDEX('wk paste'!$AR:$AR,MATCH($W$3&amp;"_"&amp;TEXT(D$39,"00")&amp;"_"&amp;$V4,'wk paste'!$AY:$AY,0)),"")</f>
        <v>33</v>
      </c>
      <c r="E40" s="21">
        <f>IFERROR(INDEX('wk paste'!$AR:$AR,MATCH($W$3&amp;"_"&amp;TEXT(E$39,"00")&amp;"_"&amp;$V4,'wk paste'!$AY:$AY,0)),"")</f>
        <v>21</v>
      </c>
      <c r="F40" s="21">
        <f>IFERROR(INDEX('wk paste'!$AR:$AR,MATCH($W$3&amp;"_"&amp;TEXT(F$39,"00")&amp;"_"&amp;$V4,'wk paste'!$AY:$AY,0)),"")</f>
        <v>30</v>
      </c>
      <c r="G40" s="21">
        <f>IFERROR(INDEX('wk paste'!$AR:$AR,MATCH($W$3&amp;"_"&amp;TEXT(G$39,"00")&amp;"_"&amp;$V4,'wk paste'!$AY:$AY,0)),"")</f>
        <v>40</v>
      </c>
      <c r="H40" s="21">
        <f>IFERROR(INDEX('wk paste'!$AR:$AR,MATCH($W$3&amp;"_"&amp;TEXT(H$39,"00")&amp;"_"&amp;$V4,'wk paste'!$AY:$AY,0)),"")</f>
        <v>27</v>
      </c>
      <c r="I40" s="21">
        <f>IFERROR(INDEX('wk paste'!$AR:$AR,MATCH($W$3&amp;"_"&amp;TEXT(I$39,"00")&amp;"_"&amp;$V4,'wk paste'!$AY:$AY,0)),"")</f>
        <v>37</v>
      </c>
      <c r="J40" s="21" t="str">
        <f>IFERROR(INDEX('wk paste'!$AR:$AR,MATCH($W$3&amp;"_"&amp;TEXT(J$39,"00")&amp;"_"&amp;$V4,'wk paste'!$AY:$AY,0)),"")</f>
        <v/>
      </c>
      <c r="K40" s="21" t="str">
        <f>IFERROR(INDEX('wk paste'!$AR:$AR,MATCH($W$3&amp;"_"&amp;TEXT(K$39,"00")&amp;"_"&amp;$V4,'wk paste'!$AY:$AY,0)),"")</f>
        <v/>
      </c>
      <c r="L40" s="21" t="str">
        <f>IFERROR(INDEX('wk paste'!$AR:$AR,MATCH($W$3&amp;"_"&amp;TEXT(L$39,"00")&amp;"_"&amp;$V4,'wk paste'!$AY:$AY,0)),"")</f>
        <v/>
      </c>
      <c r="M40" s="21" t="str">
        <f>IFERROR(INDEX('wk paste'!$AR:$AR,MATCH($W$3&amp;"_"&amp;TEXT(M$39,"00")&amp;"_"&amp;$V4,'wk paste'!$AY:$AY,0)),"")</f>
        <v/>
      </c>
      <c r="N40" s="21" t="str">
        <f>IFERROR(INDEX('wk paste'!$AR:$AR,MATCH($W$3&amp;"_"&amp;TEXT(N$39,"00")&amp;"_"&amp;$V4,'wk paste'!$AY:$AY,0)),"")</f>
        <v/>
      </c>
      <c r="O40" s="21" t="str">
        <f>IFERROR(INDEX('wk paste'!$AR:$AR,MATCH($W$3&amp;"_"&amp;TEXT(O$39,"00")&amp;"_"&amp;$V4,'wk paste'!$AY:$AY,0)),"")</f>
        <v/>
      </c>
      <c r="P40" s="21" t="str">
        <f>IFERROR(INDEX('wk paste'!$AR:$AR,MATCH($W$3&amp;"_"&amp;TEXT(P$39,"00")&amp;"_"&amp;$V4,'wk paste'!$AY:$AY,0)),"")</f>
        <v/>
      </c>
      <c r="Q40" s="21" t="str">
        <f>IFERROR(INDEX('wk paste'!$AR:$AR,MATCH($W$3&amp;"_"&amp;TEXT(Q$39,"00")&amp;"_"&amp;$V4,'wk paste'!$AY:$AY,0)),"")</f>
        <v/>
      </c>
      <c r="R40" s="21" t="str">
        <f>IFERROR(INDEX('wk paste'!$AR:$AR,MATCH($W$3&amp;"_"&amp;TEXT(R$39,"00")&amp;"_"&amp;$V4,'wk paste'!$AY:$AY,0)),"")</f>
        <v/>
      </c>
      <c r="S40" s="21" t="str">
        <f>IFERROR(INDEX('wk paste'!$AR:$AR,MATCH($W$3&amp;"_"&amp;TEXT(S$39,"00")&amp;"_"&amp;$V4,'wk paste'!$AY:$AY,0)),"")</f>
        <v/>
      </c>
      <c r="T40" s="22" t="str">
        <f>IFERROR(INDEX('wk paste'!$AR:$AR,MATCH($W$3&amp;"_"&amp;TEXT(T$39,"00")&amp;"_"&amp;$V4,'wk paste'!$AY:$AY,0)),"")</f>
        <v/>
      </c>
      <c r="U40" s="6"/>
      <c r="V40" s="17" t="s">
        <v>62</v>
      </c>
      <c r="W40" s="30">
        <f>SUM(X40:AN40)</f>
        <v>784</v>
      </c>
      <c r="X40" s="20">
        <f>IFERROR(INDEX('wk paste'!$AV:$AV,MATCH($W$3&amp;"_"&amp;TEXT(X$39,"00")&amp;"_"&amp;$V4,'wk paste'!$AY:$AY,0)),"")</f>
        <v>136</v>
      </c>
      <c r="Y40" s="21">
        <f>IFERROR(INDEX('wk paste'!$AV:$AV,MATCH($W$3&amp;"_"&amp;TEXT(Y$39,"00")&amp;"_"&amp;$V4,'wk paste'!$AY:$AY,0)),"")</f>
        <v>103</v>
      </c>
      <c r="Z40" s="21">
        <f>IFERROR(INDEX('wk paste'!$AV:$AV,MATCH($W$3&amp;"_"&amp;TEXT(Z$39,"00")&amp;"_"&amp;$V4,'wk paste'!$AY:$AY,0)),"")</f>
        <v>91</v>
      </c>
      <c r="AA40" s="21">
        <f>IFERROR(INDEX('wk paste'!$AV:$AV,MATCH($W$3&amp;"_"&amp;TEXT(AA$39,"00")&amp;"_"&amp;$V4,'wk paste'!$AY:$AY,0)),"")</f>
        <v>216</v>
      </c>
      <c r="AB40" s="21">
        <f>IFERROR(INDEX('wk paste'!$AV:$AV,MATCH($W$3&amp;"_"&amp;TEXT(AB$39,"00")&amp;"_"&amp;$V4,'wk paste'!$AY:$AY,0)),"")</f>
        <v>94</v>
      </c>
      <c r="AC40" s="21">
        <f>IFERROR(INDEX('wk paste'!$AV:$AV,MATCH($W$3&amp;"_"&amp;TEXT(AC$39,"00")&amp;"_"&amp;$V4,'wk paste'!$AY:$AY,0)),"")</f>
        <v>144</v>
      </c>
      <c r="AD40" s="21" t="str">
        <f>IFERROR(INDEX('wk paste'!$AV:$AV,MATCH($W$3&amp;"_"&amp;TEXT(AD$39,"00")&amp;"_"&amp;$V4,'wk paste'!$AY:$AY,0)),"")</f>
        <v/>
      </c>
      <c r="AE40" s="21" t="str">
        <f>IFERROR(INDEX('wk paste'!$AV:$AV,MATCH($W$3&amp;"_"&amp;TEXT(AE$39,"00")&amp;"_"&amp;$V4,'wk paste'!$AY:$AY,0)),"")</f>
        <v/>
      </c>
      <c r="AF40" s="21" t="str">
        <f>IFERROR(INDEX('wk paste'!$AV:$AV,MATCH($W$3&amp;"_"&amp;TEXT(AF$39,"00")&amp;"_"&amp;$V4,'wk paste'!$AY:$AY,0)),"")</f>
        <v/>
      </c>
      <c r="AG40" s="21" t="str">
        <f>IFERROR(INDEX('wk paste'!$AV:$AV,MATCH($W$3&amp;"_"&amp;TEXT(AG$39,"00")&amp;"_"&amp;$V4,'wk paste'!$AY:$AY,0)),"")</f>
        <v/>
      </c>
      <c r="AH40" s="21" t="str">
        <f>IFERROR(INDEX('wk paste'!$AV:$AV,MATCH($W$3&amp;"_"&amp;TEXT(AH$39,"00")&amp;"_"&amp;$V4,'wk paste'!$AY:$AY,0)),"")</f>
        <v/>
      </c>
      <c r="AI40" s="21" t="str">
        <f>IFERROR(INDEX('wk paste'!$AV:$AV,MATCH($W$3&amp;"_"&amp;TEXT(AI$39,"00")&amp;"_"&amp;$V4,'wk paste'!$AY:$AY,0)),"")</f>
        <v/>
      </c>
      <c r="AJ40" s="21" t="str">
        <f>IFERROR(INDEX('wk paste'!$AV:$AV,MATCH($W$3&amp;"_"&amp;TEXT(AJ$39,"00")&amp;"_"&amp;$V4,'wk paste'!$AY:$AY,0)),"")</f>
        <v/>
      </c>
      <c r="AK40" s="21" t="str">
        <f>IFERROR(INDEX('wk paste'!$AV:$AV,MATCH($W$3&amp;"_"&amp;TEXT(AK$39,"00")&amp;"_"&amp;$V4,'wk paste'!$AY:$AY,0)),"")</f>
        <v/>
      </c>
      <c r="AL40" s="21" t="str">
        <f>IFERROR(INDEX('wk paste'!$AV:$AV,MATCH($W$3&amp;"_"&amp;TEXT(AL$39,"00")&amp;"_"&amp;$V4,'wk paste'!$AY:$AY,0)),"")</f>
        <v/>
      </c>
      <c r="AM40" s="21" t="str">
        <f>IFERROR(INDEX('wk paste'!$AV:$AV,MATCH($W$3&amp;"_"&amp;TEXT(AM$39,"00")&amp;"_"&amp;$V4,'wk paste'!$AY:$AY,0)),"")</f>
        <v/>
      </c>
      <c r="AN40" s="22" t="str">
        <f>IFERROR(INDEX('wk paste'!$AV:$AV,MATCH($W$3&amp;"_"&amp;TEXT(AN$39,"00")&amp;"_"&amp;$V4,'wk paste'!$AY:$AY,0)),"")</f>
        <v/>
      </c>
      <c r="AP40" s="17" t="s">
        <v>62</v>
      </c>
      <c r="AQ40" s="17">
        <f>SUM(AR40:BH40)</f>
        <v>41</v>
      </c>
      <c r="AR40" s="20">
        <f>IFERROR(INDEX('wk paste'!$AW:$AW,MATCH($W$3&amp;"_"&amp;TEXT(AR$39,"00")&amp;"_"&amp;$V4,'wk paste'!$AY:$AY,0)),"")</f>
        <v>6</v>
      </c>
      <c r="AS40" s="21">
        <f>IFERROR(INDEX('wk paste'!$AW:$AW,MATCH($W$3&amp;"_"&amp;TEXT(AS$39,"00")&amp;"_"&amp;$V4,'wk paste'!$AY:$AY,0)),"")</f>
        <v>3</v>
      </c>
      <c r="AT40" s="21">
        <f>IFERROR(INDEX('wk paste'!$AW:$AW,MATCH($W$3&amp;"_"&amp;TEXT(AT$39,"00")&amp;"_"&amp;$V4,'wk paste'!$AY:$AY,0)),"")</f>
        <v>8</v>
      </c>
      <c r="AU40" s="21">
        <f>IFERROR(INDEX('wk paste'!$AW:$AW,MATCH($W$3&amp;"_"&amp;TEXT(AU$39,"00")&amp;"_"&amp;$V4,'wk paste'!$AY:$AY,0)),"")</f>
        <v>11</v>
      </c>
      <c r="AV40" s="21">
        <f>IFERROR(INDEX('wk paste'!$AW:$AW,MATCH($W$3&amp;"_"&amp;TEXT(AV$39,"00")&amp;"_"&amp;$V4,'wk paste'!$AY:$AY,0)),"")</f>
        <v>2</v>
      </c>
      <c r="AW40" s="21">
        <f>IFERROR(INDEX('wk paste'!$AW:$AW,MATCH($W$3&amp;"_"&amp;TEXT(AW$39,"00")&amp;"_"&amp;$V4,'wk paste'!$AY:$AY,0)),"")</f>
        <v>11</v>
      </c>
      <c r="AX40" s="21" t="str">
        <f>IFERROR(INDEX('wk paste'!$AW:$AW,MATCH($W$3&amp;"_"&amp;TEXT(AX$39,"00")&amp;"_"&amp;$V4,'wk paste'!$AY:$AY,0)),"")</f>
        <v/>
      </c>
      <c r="AY40" s="21" t="str">
        <f>IFERROR(INDEX('wk paste'!$AW:$AW,MATCH($W$3&amp;"_"&amp;TEXT(AY$39,"00")&amp;"_"&amp;$V4,'wk paste'!$AY:$AY,0)),"")</f>
        <v/>
      </c>
      <c r="AZ40" s="21" t="str">
        <f>IFERROR(INDEX('wk paste'!$AW:$AW,MATCH($W$3&amp;"_"&amp;TEXT(AZ$39,"00")&amp;"_"&amp;$V4,'wk paste'!$AY:$AY,0)),"")</f>
        <v/>
      </c>
      <c r="BA40" s="21" t="str">
        <f>IFERROR(INDEX('wk paste'!$AW:$AW,MATCH($W$3&amp;"_"&amp;TEXT(BA$39,"00")&amp;"_"&amp;$V4,'wk paste'!$AY:$AY,0)),"")</f>
        <v/>
      </c>
      <c r="BB40" s="21" t="str">
        <f>IFERROR(INDEX('wk paste'!$AW:$AW,MATCH($W$3&amp;"_"&amp;TEXT(BB$39,"00")&amp;"_"&amp;$V4,'wk paste'!$AY:$AY,0)),"")</f>
        <v/>
      </c>
      <c r="BC40" s="21" t="str">
        <f>IFERROR(INDEX('wk paste'!$AW:$AW,MATCH($W$3&amp;"_"&amp;TEXT(BC$39,"00")&amp;"_"&amp;$V4,'wk paste'!$AY:$AY,0)),"")</f>
        <v/>
      </c>
      <c r="BD40" s="21" t="str">
        <f>IFERROR(INDEX('wk paste'!$AW:$AW,MATCH($W$3&amp;"_"&amp;TEXT(BD$39,"00")&amp;"_"&amp;$V4,'wk paste'!$AY:$AY,0)),"")</f>
        <v/>
      </c>
      <c r="BE40" s="21" t="str">
        <f>IFERROR(INDEX('wk paste'!$AW:$AW,MATCH($W$3&amp;"_"&amp;TEXT(BE$39,"00")&amp;"_"&amp;$V4,'wk paste'!$AY:$AY,0)),"")</f>
        <v/>
      </c>
      <c r="BF40" s="21" t="str">
        <f>IFERROR(INDEX('wk paste'!$AW:$AW,MATCH($W$3&amp;"_"&amp;TEXT(BF$39,"00")&amp;"_"&amp;$V4,'wk paste'!$AY:$AY,0)),"")</f>
        <v/>
      </c>
      <c r="BG40" s="21" t="str">
        <f>IFERROR(INDEX('wk paste'!$AW:$AW,MATCH($W$3&amp;"_"&amp;TEXT(BG$39,"00")&amp;"_"&amp;$V4,'wk paste'!$AY:$AY,0)),"")</f>
        <v/>
      </c>
      <c r="BH40" s="22" t="str">
        <f>IFERROR(INDEX('wk paste'!$AW:$AW,MATCH($W$3&amp;"_"&amp;TEXT(BH$39,"00")&amp;"_"&amp;$V4,'wk paste'!$AY:$AY,0)),"")</f>
        <v/>
      </c>
      <c r="BJ40" s="17" t="s">
        <v>62</v>
      </c>
      <c r="BK40" s="17">
        <f>SUM(BL40:CB40)</f>
        <v>22</v>
      </c>
      <c r="BL40" s="20">
        <f>IFERROR(INDEX('wk paste'!$AX:$AX,MATCH($W$3&amp;"_"&amp;TEXT(BL$39,"00")&amp;"_"&amp;$V4,'wk paste'!$AY:$AY,0)),"")</f>
        <v>3</v>
      </c>
      <c r="BM40" s="21">
        <f>IFERROR(INDEX('wk paste'!$AX:$AX,MATCH($W$3&amp;"_"&amp;TEXT(BM$39,"00")&amp;"_"&amp;$V4,'wk paste'!$AY:$AY,0)),"")</f>
        <v>1</v>
      </c>
      <c r="BN40" s="21">
        <f>IFERROR(INDEX('wk paste'!$AX:$AX,MATCH($W$3&amp;"_"&amp;TEXT(BN$39,"00")&amp;"_"&amp;$V4,'wk paste'!$AY:$AY,0)),"")</f>
        <v>6</v>
      </c>
      <c r="BO40" s="21">
        <f>IFERROR(INDEX('wk paste'!$AX:$AX,MATCH($W$3&amp;"_"&amp;TEXT(BO$39,"00")&amp;"_"&amp;$V4,'wk paste'!$AY:$AY,0)),"")</f>
        <v>8</v>
      </c>
      <c r="BP40" s="21">
        <f>IFERROR(INDEX('wk paste'!$AX:$AX,MATCH($W$3&amp;"_"&amp;TEXT(BP$39,"00")&amp;"_"&amp;$V4,'wk paste'!$AY:$AY,0)),"")</f>
        <v>1</v>
      </c>
      <c r="BQ40" s="21">
        <f>IFERROR(INDEX('wk paste'!$AX:$AX,MATCH($W$3&amp;"_"&amp;TEXT(BQ$39,"00")&amp;"_"&amp;$V4,'wk paste'!$AY:$AY,0)),"")</f>
        <v>3</v>
      </c>
      <c r="BR40" s="21" t="str">
        <f>IFERROR(INDEX('wk paste'!$AX:$AX,MATCH($W$3&amp;"_"&amp;TEXT(BR$39,"00")&amp;"_"&amp;$V4,'wk paste'!$AY:$AY,0)),"")</f>
        <v/>
      </c>
      <c r="BS40" s="21" t="str">
        <f>IFERROR(INDEX('wk paste'!$AX:$AX,MATCH($W$3&amp;"_"&amp;TEXT(BS$39,"00")&amp;"_"&amp;$V4,'wk paste'!$AY:$AY,0)),"")</f>
        <v/>
      </c>
      <c r="BT40" s="21" t="str">
        <f>IFERROR(INDEX('wk paste'!$AX:$AX,MATCH($W$3&amp;"_"&amp;TEXT(BT$39,"00")&amp;"_"&amp;$V4,'wk paste'!$AY:$AY,0)),"")</f>
        <v/>
      </c>
      <c r="BU40" s="21" t="str">
        <f>IFERROR(INDEX('wk paste'!$AX:$AX,MATCH($W$3&amp;"_"&amp;TEXT(BU$39,"00")&amp;"_"&amp;$V4,'wk paste'!$AY:$AY,0)),"")</f>
        <v/>
      </c>
      <c r="BV40" s="21" t="str">
        <f>IFERROR(INDEX('wk paste'!$AX:$AX,MATCH($W$3&amp;"_"&amp;TEXT(BV$39,"00")&amp;"_"&amp;$V4,'wk paste'!$AY:$AY,0)),"")</f>
        <v/>
      </c>
      <c r="BW40" s="21" t="str">
        <f>IFERROR(INDEX('wk paste'!$AX:$AX,MATCH($W$3&amp;"_"&amp;TEXT(BW$39,"00")&amp;"_"&amp;$V4,'wk paste'!$AY:$AY,0)),"")</f>
        <v/>
      </c>
      <c r="BX40" s="21" t="str">
        <f>IFERROR(INDEX('wk paste'!$AX:$AX,MATCH($W$3&amp;"_"&amp;TEXT(BX$39,"00")&amp;"_"&amp;$V4,'wk paste'!$AY:$AY,0)),"")</f>
        <v/>
      </c>
      <c r="BY40" s="21" t="str">
        <f>IFERROR(INDEX('wk paste'!$AX:$AX,MATCH($W$3&amp;"_"&amp;TEXT(BY$39,"00")&amp;"_"&amp;$V4,'wk paste'!$AY:$AY,0)),"")</f>
        <v/>
      </c>
      <c r="BZ40" s="21" t="str">
        <f>IFERROR(INDEX('wk paste'!$AX:$AX,MATCH($W$3&amp;"_"&amp;TEXT(BZ$39,"00")&amp;"_"&amp;$V4,'wk paste'!$AY:$AY,0)),"")</f>
        <v/>
      </c>
      <c r="CA40" s="21" t="str">
        <f>IFERROR(INDEX('wk paste'!$AX:$AX,MATCH($W$3&amp;"_"&amp;TEXT(CA$39,"00")&amp;"_"&amp;$V4,'wk paste'!$AY:$AY,0)),"")</f>
        <v/>
      </c>
      <c r="CB40" s="22" t="str">
        <f>IFERROR(INDEX('wk paste'!$AX:$AX,MATCH($W$3&amp;"_"&amp;TEXT(CB$39,"00")&amp;"_"&amp;$V4,'wk paste'!$AY:$AY,0)),"")</f>
        <v/>
      </c>
    </row>
    <row r="41" spans="2:80" x14ac:dyDescent="0.25">
      <c r="B41" s="18" t="s">
        <v>56</v>
      </c>
      <c r="C41" s="18">
        <f t="shared" ref="C41:C71" si="35">SUM(D41:T41)</f>
        <v>124</v>
      </c>
      <c r="D41" s="23">
        <f>IFERROR(INDEX('wk paste'!$AR:$AR,MATCH($W$3&amp;"_"&amp;TEXT(D$39,"00")&amp;"_"&amp;$V5,'wk paste'!$AY:$AY,0)),"")</f>
        <v>26</v>
      </c>
      <c r="E41" s="24">
        <f>IFERROR(INDEX('wk paste'!$AR:$AR,MATCH($W$3&amp;"_"&amp;TEXT(E$39,"00")&amp;"_"&amp;$V5,'wk paste'!$AY:$AY,0)),"")</f>
        <v>21</v>
      </c>
      <c r="F41" s="24">
        <f>IFERROR(INDEX('wk paste'!$AR:$AR,MATCH($W$3&amp;"_"&amp;TEXT(F$39,"00")&amp;"_"&amp;$V5,'wk paste'!$AY:$AY,0)),"")</f>
        <v>20</v>
      </c>
      <c r="G41" s="24">
        <f>IFERROR(INDEX('wk paste'!$AR:$AR,MATCH($W$3&amp;"_"&amp;TEXT(G$39,"00")&amp;"_"&amp;$V5,'wk paste'!$AY:$AY,0)),"")</f>
        <v>28</v>
      </c>
      <c r="H41" s="24">
        <f>IFERROR(INDEX('wk paste'!$AR:$AR,MATCH($W$3&amp;"_"&amp;TEXT(H$39,"00")&amp;"_"&amp;$V5,'wk paste'!$AY:$AY,0)),"")</f>
        <v>29</v>
      </c>
      <c r="I41" s="24" t="str">
        <f>IFERROR(INDEX('wk paste'!$AR:$AR,MATCH($W$3&amp;"_"&amp;TEXT(I$39,"00")&amp;"_"&amp;$V5,'wk paste'!$AY:$AY,0)),"")</f>
        <v/>
      </c>
      <c r="J41" s="24" t="str">
        <f>IFERROR(INDEX('wk paste'!$AR:$AR,MATCH($W$3&amp;"_"&amp;TEXT(J$39,"00")&amp;"_"&amp;$V5,'wk paste'!$AY:$AY,0)),"")</f>
        <v/>
      </c>
      <c r="K41" s="24" t="str">
        <f>IFERROR(INDEX('wk paste'!$AR:$AR,MATCH($W$3&amp;"_"&amp;TEXT(K$39,"00")&amp;"_"&amp;$V5,'wk paste'!$AY:$AY,0)),"")</f>
        <v/>
      </c>
      <c r="L41" s="24" t="str">
        <f>IFERROR(INDEX('wk paste'!$AR:$AR,MATCH($W$3&amp;"_"&amp;TEXT(L$39,"00")&amp;"_"&amp;$V5,'wk paste'!$AY:$AY,0)),"")</f>
        <v/>
      </c>
      <c r="M41" s="24" t="str">
        <f>IFERROR(INDEX('wk paste'!$AR:$AR,MATCH($W$3&amp;"_"&amp;TEXT(M$39,"00")&amp;"_"&amp;$V5,'wk paste'!$AY:$AY,0)),"")</f>
        <v/>
      </c>
      <c r="N41" s="24" t="str">
        <f>IFERROR(INDEX('wk paste'!$AR:$AR,MATCH($W$3&amp;"_"&amp;TEXT(N$39,"00")&amp;"_"&amp;$V5,'wk paste'!$AY:$AY,0)),"")</f>
        <v/>
      </c>
      <c r="O41" s="24" t="str">
        <f>IFERROR(INDEX('wk paste'!$AR:$AR,MATCH($W$3&amp;"_"&amp;TEXT(O$39,"00")&amp;"_"&amp;$V5,'wk paste'!$AY:$AY,0)),"")</f>
        <v/>
      </c>
      <c r="P41" s="24" t="str">
        <f>IFERROR(INDEX('wk paste'!$AR:$AR,MATCH($W$3&amp;"_"&amp;TEXT(P$39,"00")&amp;"_"&amp;$V5,'wk paste'!$AY:$AY,0)),"")</f>
        <v/>
      </c>
      <c r="Q41" s="24" t="str">
        <f>IFERROR(INDEX('wk paste'!$AR:$AR,MATCH($W$3&amp;"_"&amp;TEXT(Q$39,"00")&amp;"_"&amp;$V5,'wk paste'!$AY:$AY,0)),"")</f>
        <v/>
      </c>
      <c r="R41" s="24" t="str">
        <f>IFERROR(INDEX('wk paste'!$AR:$AR,MATCH($W$3&amp;"_"&amp;TEXT(R$39,"00")&amp;"_"&amp;$V5,'wk paste'!$AY:$AY,0)),"")</f>
        <v/>
      </c>
      <c r="S41" s="24" t="str">
        <f>IFERROR(INDEX('wk paste'!$AR:$AR,MATCH($W$3&amp;"_"&amp;TEXT(S$39,"00")&amp;"_"&amp;$V5,'wk paste'!$AY:$AY,0)),"")</f>
        <v/>
      </c>
      <c r="T41" s="25" t="str">
        <f>IFERROR(INDEX('wk paste'!$AR:$AR,MATCH($W$3&amp;"_"&amp;TEXT(T$39,"00")&amp;"_"&amp;$V5,'wk paste'!$AY:$AY,0)),"")</f>
        <v/>
      </c>
      <c r="U41" s="6"/>
      <c r="V41" s="18" t="s">
        <v>56</v>
      </c>
      <c r="W41" s="31">
        <f t="shared" ref="W41:W71" si="36">SUM(X41:AN41)</f>
        <v>455</v>
      </c>
      <c r="X41" s="23">
        <f>IFERROR(INDEX('wk paste'!$AV:$AV,MATCH($W$3&amp;"_"&amp;TEXT(X$39,"00")&amp;"_"&amp;$V5,'wk paste'!$AY:$AY,0)),"")</f>
        <v>124</v>
      </c>
      <c r="Y41" s="24">
        <f>IFERROR(INDEX('wk paste'!$AV:$AV,MATCH($W$3&amp;"_"&amp;TEXT(Y$39,"00")&amp;"_"&amp;$V5,'wk paste'!$AY:$AY,0)),"")</f>
        <v>55</v>
      </c>
      <c r="Z41" s="24">
        <f>IFERROR(INDEX('wk paste'!$AV:$AV,MATCH($W$3&amp;"_"&amp;TEXT(Z$39,"00")&amp;"_"&amp;$V5,'wk paste'!$AY:$AY,0)),"")</f>
        <v>69</v>
      </c>
      <c r="AA41" s="24">
        <f>IFERROR(INDEX('wk paste'!$AV:$AV,MATCH($W$3&amp;"_"&amp;TEXT(AA$39,"00")&amp;"_"&amp;$V5,'wk paste'!$AY:$AY,0)),"")</f>
        <v>99</v>
      </c>
      <c r="AB41" s="24">
        <f>IFERROR(INDEX('wk paste'!$AV:$AV,MATCH($W$3&amp;"_"&amp;TEXT(AB$39,"00")&amp;"_"&amp;$V5,'wk paste'!$AY:$AY,0)),"")</f>
        <v>108</v>
      </c>
      <c r="AC41" s="24" t="str">
        <f>IFERROR(INDEX('wk paste'!$AV:$AV,MATCH($W$3&amp;"_"&amp;TEXT(AC$39,"00")&amp;"_"&amp;$V5,'wk paste'!$AY:$AY,0)),"")</f>
        <v/>
      </c>
      <c r="AD41" s="24" t="str">
        <f>IFERROR(INDEX('wk paste'!$AV:$AV,MATCH($W$3&amp;"_"&amp;TEXT(AD$39,"00")&amp;"_"&amp;$V5,'wk paste'!$AY:$AY,0)),"")</f>
        <v/>
      </c>
      <c r="AE41" s="24" t="str">
        <f>IFERROR(INDEX('wk paste'!$AV:$AV,MATCH($W$3&amp;"_"&amp;TEXT(AE$39,"00")&amp;"_"&amp;$V5,'wk paste'!$AY:$AY,0)),"")</f>
        <v/>
      </c>
      <c r="AF41" s="24" t="str">
        <f>IFERROR(INDEX('wk paste'!$AV:$AV,MATCH($W$3&amp;"_"&amp;TEXT(AF$39,"00")&amp;"_"&amp;$V5,'wk paste'!$AY:$AY,0)),"")</f>
        <v/>
      </c>
      <c r="AG41" s="24" t="str">
        <f>IFERROR(INDEX('wk paste'!$AV:$AV,MATCH($W$3&amp;"_"&amp;TEXT(AG$39,"00")&amp;"_"&amp;$V5,'wk paste'!$AY:$AY,0)),"")</f>
        <v/>
      </c>
      <c r="AH41" s="24" t="str">
        <f>IFERROR(INDEX('wk paste'!$AV:$AV,MATCH($W$3&amp;"_"&amp;TEXT(AH$39,"00")&amp;"_"&amp;$V5,'wk paste'!$AY:$AY,0)),"")</f>
        <v/>
      </c>
      <c r="AI41" s="24" t="str">
        <f>IFERROR(INDEX('wk paste'!$AV:$AV,MATCH($W$3&amp;"_"&amp;TEXT(AI$39,"00")&amp;"_"&amp;$V5,'wk paste'!$AY:$AY,0)),"")</f>
        <v/>
      </c>
      <c r="AJ41" s="24" t="str">
        <f>IFERROR(INDEX('wk paste'!$AV:$AV,MATCH($W$3&amp;"_"&amp;TEXT(AJ$39,"00")&amp;"_"&amp;$V5,'wk paste'!$AY:$AY,0)),"")</f>
        <v/>
      </c>
      <c r="AK41" s="24" t="str">
        <f>IFERROR(INDEX('wk paste'!$AV:$AV,MATCH($W$3&amp;"_"&amp;TEXT(AK$39,"00")&amp;"_"&amp;$V5,'wk paste'!$AY:$AY,0)),"")</f>
        <v/>
      </c>
      <c r="AL41" s="24" t="str">
        <f>IFERROR(INDEX('wk paste'!$AV:$AV,MATCH($W$3&amp;"_"&amp;TEXT(AL$39,"00")&amp;"_"&amp;$V5,'wk paste'!$AY:$AY,0)),"")</f>
        <v/>
      </c>
      <c r="AM41" s="24" t="str">
        <f>IFERROR(INDEX('wk paste'!$AV:$AV,MATCH($W$3&amp;"_"&amp;TEXT(AM$39,"00")&amp;"_"&amp;$V5,'wk paste'!$AY:$AY,0)),"")</f>
        <v/>
      </c>
      <c r="AN41" s="25" t="str">
        <f>IFERROR(INDEX('wk paste'!$AV:$AV,MATCH($W$3&amp;"_"&amp;TEXT(AN$39,"00")&amp;"_"&amp;$V5,'wk paste'!$AY:$AY,0)),"")</f>
        <v/>
      </c>
      <c r="AP41" s="18" t="s">
        <v>56</v>
      </c>
      <c r="AQ41" s="18">
        <f t="shared" ref="AQ41:AQ71" si="37">SUM(AR41:BH41)</f>
        <v>16</v>
      </c>
      <c r="AR41" s="23">
        <f>IFERROR(INDEX('wk paste'!$AW:$AW,MATCH($W$3&amp;"_"&amp;TEXT(AR$39,"00")&amp;"_"&amp;$V5,'wk paste'!$AY:$AY,0)),"")</f>
        <v>4</v>
      </c>
      <c r="AS41" s="24">
        <f>IFERROR(INDEX('wk paste'!$AW:$AW,MATCH($W$3&amp;"_"&amp;TEXT(AS$39,"00")&amp;"_"&amp;$V5,'wk paste'!$AY:$AY,0)),"")</f>
        <v>3</v>
      </c>
      <c r="AT41" s="24">
        <f>IFERROR(INDEX('wk paste'!$AW:$AW,MATCH($W$3&amp;"_"&amp;TEXT(AT$39,"00")&amp;"_"&amp;$V5,'wk paste'!$AY:$AY,0)),"")</f>
        <v>1</v>
      </c>
      <c r="AU41" s="24">
        <f>IFERROR(INDEX('wk paste'!$AW:$AW,MATCH($W$3&amp;"_"&amp;TEXT(AU$39,"00")&amp;"_"&amp;$V5,'wk paste'!$AY:$AY,0)),"")</f>
        <v>4</v>
      </c>
      <c r="AV41" s="24">
        <f>IFERROR(INDEX('wk paste'!$AW:$AW,MATCH($W$3&amp;"_"&amp;TEXT(AV$39,"00")&amp;"_"&amp;$V5,'wk paste'!$AY:$AY,0)),"")</f>
        <v>4</v>
      </c>
      <c r="AW41" s="24" t="str">
        <f>IFERROR(INDEX('wk paste'!$AW:$AW,MATCH($W$3&amp;"_"&amp;TEXT(AW$39,"00")&amp;"_"&amp;$V5,'wk paste'!$AY:$AY,0)),"")</f>
        <v/>
      </c>
      <c r="AX41" s="24" t="str">
        <f>IFERROR(INDEX('wk paste'!$AW:$AW,MATCH($W$3&amp;"_"&amp;TEXT(AX$39,"00")&amp;"_"&amp;$V5,'wk paste'!$AY:$AY,0)),"")</f>
        <v/>
      </c>
      <c r="AY41" s="24" t="str">
        <f>IFERROR(INDEX('wk paste'!$AW:$AW,MATCH($W$3&amp;"_"&amp;TEXT(AY$39,"00")&amp;"_"&amp;$V5,'wk paste'!$AY:$AY,0)),"")</f>
        <v/>
      </c>
      <c r="AZ41" s="24" t="str">
        <f>IFERROR(INDEX('wk paste'!$AW:$AW,MATCH($W$3&amp;"_"&amp;TEXT(AZ$39,"00")&amp;"_"&amp;$V5,'wk paste'!$AY:$AY,0)),"")</f>
        <v/>
      </c>
      <c r="BA41" s="24" t="str">
        <f>IFERROR(INDEX('wk paste'!$AW:$AW,MATCH($W$3&amp;"_"&amp;TEXT(BA$39,"00")&amp;"_"&amp;$V5,'wk paste'!$AY:$AY,0)),"")</f>
        <v/>
      </c>
      <c r="BB41" s="24" t="str">
        <f>IFERROR(INDEX('wk paste'!$AW:$AW,MATCH($W$3&amp;"_"&amp;TEXT(BB$39,"00")&amp;"_"&amp;$V5,'wk paste'!$AY:$AY,0)),"")</f>
        <v/>
      </c>
      <c r="BC41" s="24" t="str">
        <f>IFERROR(INDEX('wk paste'!$AW:$AW,MATCH($W$3&amp;"_"&amp;TEXT(BC$39,"00")&amp;"_"&amp;$V5,'wk paste'!$AY:$AY,0)),"")</f>
        <v/>
      </c>
      <c r="BD41" s="24" t="str">
        <f>IFERROR(INDEX('wk paste'!$AW:$AW,MATCH($W$3&amp;"_"&amp;TEXT(BD$39,"00")&amp;"_"&amp;$V5,'wk paste'!$AY:$AY,0)),"")</f>
        <v/>
      </c>
      <c r="BE41" s="24" t="str">
        <f>IFERROR(INDEX('wk paste'!$AW:$AW,MATCH($W$3&amp;"_"&amp;TEXT(BE$39,"00")&amp;"_"&amp;$V5,'wk paste'!$AY:$AY,0)),"")</f>
        <v/>
      </c>
      <c r="BF41" s="24" t="str">
        <f>IFERROR(INDEX('wk paste'!$AW:$AW,MATCH($W$3&amp;"_"&amp;TEXT(BF$39,"00")&amp;"_"&amp;$V5,'wk paste'!$AY:$AY,0)),"")</f>
        <v/>
      </c>
      <c r="BG41" s="24" t="str">
        <f>IFERROR(INDEX('wk paste'!$AW:$AW,MATCH($W$3&amp;"_"&amp;TEXT(BG$39,"00")&amp;"_"&amp;$V5,'wk paste'!$AY:$AY,0)),"")</f>
        <v/>
      </c>
      <c r="BH41" s="25" t="str">
        <f>IFERROR(INDEX('wk paste'!$AW:$AW,MATCH($W$3&amp;"_"&amp;TEXT(BH$39,"00")&amp;"_"&amp;$V5,'wk paste'!$AY:$AY,0)),"")</f>
        <v/>
      </c>
      <c r="BJ41" s="18" t="s">
        <v>56</v>
      </c>
      <c r="BK41" s="18">
        <f t="shared" ref="BK41:BK71" si="38">SUM(BL41:CB41)</f>
        <v>9</v>
      </c>
      <c r="BL41" s="23">
        <f>IFERROR(INDEX('wk paste'!$AX:$AX,MATCH($W$3&amp;"_"&amp;TEXT(BL$39,"00")&amp;"_"&amp;$V5,'wk paste'!$AY:$AY,0)),"")</f>
        <v>1</v>
      </c>
      <c r="BM41" s="24">
        <f>IFERROR(INDEX('wk paste'!$AX:$AX,MATCH($W$3&amp;"_"&amp;TEXT(BM$39,"00")&amp;"_"&amp;$V5,'wk paste'!$AY:$AY,0)),"")</f>
        <v>3</v>
      </c>
      <c r="BN41" s="24">
        <f>IFERROR(INDEX('wk paste'!$AX:$AX,MATCH($W$3&amp;"_"&amp;TEXT(BN$39,"00")&amp;"_"&amp;$V5,'wk paste'!$AY:$AY,0)),"")</f>
        <v>1</v>
      </c>
      <c r="BO41" s="24">
        <f>IFERROR(INDEX('wk paste'!$AX:$AX,MATCH($W$3&amp;"_"&amp;TEXT(BO$39,"00")&amp;"_"&amp;$V5,'wk paste'!$AY:$AY,0)),"")</f>
        <v>2</v>
      </c>
      <c r="BP41" s="24">
        <f>IFERROR(INDEX('wk paste'!$AX:$AX,MATCH($W$3&amp;"_"&amp;TEXT(BP$39,"00")&amp;"_"&amp;$V5,'wk paste'!$AY:$AY,0)),"")</f>
        <v>2</v>
      </c>
      <c r="BQ41" s="24" t="str">
        <f>IFERROR(INDEX('wk paste'!$AX:$AX,MATCH($W$3&amp;"_"&amp;TEXT(BQ$39,"00")&amp;"_"&amp;$V5,'wk paste'!$AY:$AY,0)),"")</f>
        <v/>
      </c>
      <c r="BR41" s="24" t="str">
        <f>IFERROR(INDEX('wk paste'!$AX:$AX,MATCH($W$3&amp;"_"&amp;TEXT(BR$39,"00")&amp;"_"&amp;$V5,'wk paste'!$AY:$AY,0)),"")</f>
        <v/>
      </c>
      <c r="BS41" s="24" t="str">
        <f>IFERROR(INDEX('wk paste'!$AX:$AX,MATCH($W$3&amp;"_"&amp;TEXT(BS$39,"00")&amp;"_"&amp;$V5,'wk paste'!$AY:$AY,0)),"")</f>
        <v/>
      </c>
      <c r="BT41" s="24" t="str">
        <f>IFERROR(INDEX('wk paste'!$AX:$AX,MATCH($W$3&amp;"_"&amp;TEXT(BT$39,"00")&amp;"_"&amp;$V5,'wk paste'!$AY:$AY,0)),"")</f>
        <v/>
      </c>
      <c r="BU41" s="24" t="str">
        <f>IFERROR(INDEX('wk paste'!$AX:$AX,MATCH($W$3&amp;"_"&amp;TEXT(BU$39,"00")&amp;"_"&amp;$V5,'wk paste'!$AY:$AY,0)),"")</f>
        <v/>
      </c>
      <c r="BV41" s="24" t="str">
        <f>IFERROR(INDEX('wk paste'!$AX:$AX,MATCH($W$3&amp;"_"&amp;TEXT(BV$39,"00")&amp;"_"&amp;$V5,'wk paste'!$AY:$AY,0)),"")</f>
        <v/>
      </c>
      <c r="BW41" s="24" t="str">
        <f>IFERROR(INDEX('wk paste'!$AX:$AX,MATCH($W$3&amp;"_"&amp;TEXT(BW$39,"00")&amp;"_"&amp;$V5,'wk paste'!$AY:$AY,0)),"")</f>
        <v/>
      </c>
      <c r="BX41" s="24" t="str">
        <f>IFERROR(INDEX('wk paste'!$AX:$AX,MATCH($W$3&amp;"_"&amp;TEXT(BX$39,"00")&amp;"_"&amp;$V5,'wk paste'!$AY:$AY,0)),"")</f>
        <v/>
      </c>
      <c r="BY41" s="24" t="str">
        <f>IFERROR(INDEX('wk paste'!$AX:$AX,MATCH($W$3&amp;"_"&amp;TEXT(BY$39,"00")&amp;"_"&amp;$V5,'wk paste'!$AY:$AY,0)),"")</f>
        <v/>
      </c>
      <c r="BZ41" s="24" t="str">
        <f>IFERROR(INDEX('wk paste'!$AX:$AX,MATCH($W$3&amp;"_"&amp;TEXT(BZ$39,"00")&amp;"_"&amp;$V5,'wk paste'!$AY:$AY,0)),"")</f>
        <v/>
      </c>
      <c r="CA41" s="24" t="str">
        <f>IFERROR(INDEX('wk paste'!$AX:$AX,MATCH($W$3&amp;"_"&amp;TEXT(CA$39,"00")&amp;"_"&amp;$V5,'wk paste'!$AY:$AY,0)),"")</f>
        <v/>
      </c>
      <c r="CB41" s="25" t="str">
        <f>IFERROR(INDEX('wk paste'!$AX:$AX,MATCH($W$3&amp;"_"&amp;TEXT(CB$39,"00")&amp;"_"&amp;$V5,'wk paste'!$AY:$AY,0)),"")</f>
        <v/>
      </c>
    </row>
    <row r="42" spans="2:80" x14ac:dyDescent="0.25">
      <c r="B42" s="18" t="s">
        <v>108</v>
      </c>
      <c r="C42" s="18">
        <f t="shared" si="35"/>
        <v>191</v>
      </c>
      <c r="D42" s="23">
        <f>IFERROR(INDEX('wk paste'!$AR:$AR,MATCH($W$3&amp;"_"&amp;TEXT(D$39,"00")&amp;"_"&amp;$V6,'wk paste'!$AY:$AY,0)),"")</f>
        <v>34</v>
      </c>
      <c r="E42" s="24">
        <f>IFERROR(INDEX('wk paste'!$AR:$AR,MATCH($W$3&amp;"_"&amp;TEXT(E$39,"00")&amp;"_"&amp;$V6,'wk paste'!$AY:$AY,0)),"")</f>
        <v>41</v>
      </c>
      <c r="F42" s="24">
        <f>IFERROR(INDEX('wk paste'!$AR:$AR,MATCH($W$3&amp;"_"&amp;TEXT(F$39,"00")&amp;"_"&amp;$V6,'wk paste'!$AY:$AY,0)),"")</f>
        <v>22</v>
      </c>
      <c r="G42" s="24">
        <f>IFERROR(INDEX('wk paste'!$AR:$AR,MATCH($W$3&amp;"_"&amp;TEXT(G$39,"00")&amp;"_"&amp;$V6,'wk paste'!$AY:$AY,0)),"")</f>
        <v>30</v>
      </c>
      <c r="H42" s="24">
        <f>IFERROR(INDEX('wk paste'!$AR:$AR,MATCH($W$3&amp;"_"&amp;TEXT(H$39,"00")&amp;"_"&amp;$V6,'wk paste'!$AY:$AY,0)),"")</f>
        <v>26</v>
      </c>
      <c r="I42" s="24">
        <f>IFERROR(INDEX('wk paste'!$AR:$AR,MATCH($W$3&amp;"_"&amp;TEXT(I$39,"00")&amp;"_"&amp;$V6,'wk paste'!$AY:$AY,0)),"")</f>
        <v>38</v>
      </c>
      <c r="J42" s="24" t="str">
        <f>IFERROR(INDEX('wk paste'!$AR:$AR,MATCH($W$3&amp;"_"&amp;TEXT(J$39,"00")&amp;"_"&amp;$V6,'wk paste'!$AY:$AY,0)),"")</f>
        <v/>
      </c>
      <c r="K42" s="24" t="str">
        <f>IFERROR(INDEX('wk paste'!$AR:$AR,MATCH($W$3&amp;"_"&amp;TEXT(K$39,"00")&amp;"_"&amp;$V6,'wk paste'!$AY:$AY,0)),"")</f>
        <v/>
      </c>
      <c r="L42" s="24" t="str">
        <f>IFERROR(INDEX('wk paste'!$AR:$AR,MATCH($W$3&amp;"_"&amp;TEXT(L$39,"00")&amp;"_"&amp;$V6,'wk paste'!$AY:$AY,0)),"")</f>
        <v/>
      </c>
      <c r="M42" s="24" t="str">
        <f>IFERROR(INDEX('wk paste'!$AR:$AR,MATCH($W$3&amp;"_"&amp;TEXT(M$39,"00")&amp;"_"&amp;$V6,'wk paste'!$AY:$AY,0)),"")</f>
        <v/>
      </c>
      <c r="N42" s="24" t="str">
        <f>IFERROR(INDEX('wk paste'!$AR:$AR,MATCH($W$3&amp;"_"&amp;TEXT(N$39,"00")&amp;"_"&amp;$V6,'wk paste'!$AY:$AY,0)),"")</f>
        <v/>
      </c>
      <c r="O42" s="24" t="str">
        <f>IFERROR(INDEX('wk paste'!$AR:$AR,MATCH($W$3&amp;"_"&amp;TEXT(O$39,"00")&amp;"_"&amp;$V6,'wk paste'!$AY:$AY,0)),"")</f>
        <v/>
      </c>
      <c r="P42" s="24" t="str">
        <f>IFERROR(INDEX('wk paste'!$AR:$AR,MATCH($W$3&amp;"_"&amp;TEXT(P$39,"00")&amp;"_"&amp;$V6,'wk paste'!$AY:$AY,0)),"")</f>
        <v/>
      </c>
      <c r="Q42" s="24" t="str">
        <f>IFERROR(INDEX('wk paste'!$AR:$AR,MATCH($W$3&amp;"_"&amp;TEXT(Q$39,"00")&amp;"_"&amp;$V6,'wk paste'!$AY:$AY,0)),"")</f>
        <v/>
      </c>
      <c r="R42" s="24" t="str">
        <f>IFERROR(INDEX('wk paste'!$AR:$AR,MATCH($W$3&amp;"_"&amp;TEXT(R$39,"00")&amp;"_"&amp;$V6,'wk paste'!$AY:$AY,0)),"")</f>
        <v/>
      </c>
      <c r="S42" s="24" t="str">
        <f>IFERROR(INDEX('wk paste'!$AR:$AR,MATCH($W$3&amp;"_"&amp;TEXT(S$39,"00")&amp;"_"&amp;$V6,'wk paste'!$AY:$AY,0)),"")</f>
        <v/>
      </c>
      <c r="T42" s="25" t="str">
        <f>IFERROR(INDEX('wk paste'!$AR:$AR,MATCH($W$3&amp;"_"&amp;TEXT(T$39,"00")&amp;"_"&amp;$V6,'wk paste'!$AY:$AY,0)),"")</f>
        <v/>
      </c>
      <c r="U42" s="6"/>
      <c r="V42" s="18" t="s">
        <v>108</v>
      </c>
      <c r="W42" s="31">
        <f t="shared" si="36"/>
        <v>931</v>
      </c>
      <c r="X42" s="23">
        <f>IFERROR(INDEX('wk paste'!$AV:$AV,MATCH($W$3&amp;"_"&amp;TEXT(X$39,"00")&amp;"_"&amp;$V6,'wk paste'!$AY:$AY,0)),"")</f>
        <v>189</v>
      </c>
      <c r="Y42" s="24">
        <f>IFERROR(INDEX('wk paste'!$AV:$AV,MATCH($W$3&amp;"_"&amp;TEXT(Y$39,"00")&amp;"_"&amp;$V6,'wk paste'!$AY:$AY,0)),"")</f>
        <v>251</v>
      </c>
      <c r="Z42" s="24">
        <f>IFERROR(INDEX('wk paste'!$AV:$AV,MATCH($W$3&amp;"_"&amp;TEXT(Z$39,"00")&amp;"_"&amp;$V6,'wk paste'!$AY:$AY,0)),"")</f>
        <v>116</v>
      </c>
      <c r="AA42" s="24">
        <f>IFERROR(INDEX('wk paste'!$AV:$AV,MATCH($W$3&amp;"_"&amp;TEXT(AA$39,"00")&amp;"_"&amp;$V6,'wk paste'!$AY:$AY,0)),"")</f>
        <v>102</v>
      </c>
      <c r="AB42" s="24">
        <f>IFERROR(INDEX('wk paste'!$AV:$AV,MATCH($W$3&amp;"_"&amp;TEXT(AB$39,"00")&amp;"_"&amp;$V6,'wk paste'!$AY:$AY,0)),"")</f>
        <v>86</v>
      </c>
      <c r="AC42" s="24">
        <f>IFERROR(INDEX('wk paste'!$AV:$AV,MATCH($W$3&amp;"_"&amp;TEXT(AC$39,"00")&amp;"_"&amp;$V6,'wk paste'!$AY:$AY,0)),"")</f>
        <v>187</v>
      </c>
      <c r="AD42" s="24" t="str">
        <f>IFERROR(INDEX('wk paste'!$AV:$AV,MATCH($W$3&amp;"_"&amp;TEXT(AD$39,"00")&amp;"_"&amp;$V6,'wk paste'!$AY:$AY,0)),"")</f>
        <v/>
      </c>
      <c r="AE42" s="24" t="str">
        <f>IFERROR(INDEX('wk paste'!$AV:$AV,MATCH($W$3&amp;"_"&amp;TEXT(AE$39,"00")&amp;"_"&amp;$V6,'wk paste'!$AY:$AY,0)),"")</f>
        <v/>
      </c>
      <c r="AF42" s="24" t="str">
        <f>IFERROR(INDEX('wk paste'!$AV:$AV,MATCH($W$3&amp;"_"&amp;TEXT(AF$39,"00")&amp;"_"&amp;$V6,'wk paste'!$AY:$AY,0)),"")</f>
        <v/>
      </c>
      <c r="AG42" s="24" t="str">
        <f>IFERROR(INDEX('wk paste'!$AV:$AV,MATCH($W$3&amp;"_"&amp;TEXT(AG$39,"00")&amp;"_"&amp;$V6,'wk paste'!$AY:$AY,0)),"")</f>
        <v/>
      </c>
      <c r="AH42" s="24" t="str">
        <f>IFERROR(INDEX('wk paste'!$AV:$AV,MATCH($W$3&amp;"_"&amp;TEXT(AH$39,"00")&amp;"_"&amp;$V6,'wk paste'!$AY:$AY,0)),"")</f>
        <v/>
      </c>
      <c r="AI42" s="24" t="str">
        <f>IFERROR(INDEX('wk paste'!$AV:$AV,MATCH($W$3&amp;"_"&amp;TEXT(AI$39,"00")&amp;"_"&amp;$V6,'wk paste'!$AY:$AY,0)),"")</f>
        <v/>
      </c>
      <c r="AJ42" s="24" t="str">
        <f>IFERROR(INDEX('wk paste'!$AV:$AV,MATCH($W$3&amp;"_"&amp;TEXT(AJ$39,"00")&amp;"_"&amp;$V6,'wk paste'!$AY:$AY,0)),"")</f>
        <v/>
      </c>
      <c r="AK42" s="24" t="str">
        <f>IFERROR(INDEX('wk paste'!$AV:$AV,MATCH($W$3&amp;"_"&amp;TEXT(AK$39,"00")&amp;"_"&amp;$V6,'wk paste'!$AY:$AY,0)),"")</f>
        <v/>
      </c>
      <c r="AL42" s="24" t="str">
        <f>IFERROR(INDEX('wk paste'!$AV:$AV,MATCH($W$3&amp;"_"&amp;TEXT(AL$39,"00")&amp;"_"&amp;$V6,'wk paste'!$AY:$AY,0)),"")</f>
        <v/>
      </c>
      <c r="AM42" s="24" t="str">
        <f>IFERROR(INDEX('wk paste'!$AV:$AV,MATCH($W$3&amp;"_"&amp;TEXT(AM$39,"00")&amp;"_"&amp;$V6,'wk paste'!$AY:$AY,0)),"")</f>
        <v/>
      </c>
      <c r="AN42" s="25" t="str">
        <f>IFERROR(INDEX('wk paste'!$AV:$AV,MATCH($W$3&amp;"_"&amp;TEXT(AN$39,"00")&amp;"_"&amp;$V6,'wk paste'!$AY:$AY,0)),"")</f>
        <v/>
      </c>
      <c r="AP42" s="18" t="s">
        <v>108</v>
      </c>
      <c r="AQ42" s="18">
        <f t="shared" si="37"/>
        <v>32</v>
      </c>
      <c r="AR42" s="23">
        <f>IFERROR(INDEX('wk paste'!$AW:$AW,MATCH($W$3&amp;"_"&amp;TEXT(AR$39,"00")&amp;"_"&amp;$V6,'wk paste'!$AY:$AY,0)),"")</f>
        <v>2</v>
      </c>
      <c r="AS42" s="24">
        <f>IFERROR(INDEX('wk paste'!$AW:$AW,MATCH($W$3&amp;"_"&amp;TEXT(AS$39,"00")&amp;"_"&amp;$V6,'wk paste'!$AY:$AY,0)),"")</f>
        <v>10</v>
      </c>
      <c r="AT42" s="24">
        <f>IFERROR(INDEX('wk paste'!$AW:$AW,MATCH($W$3&amp;"_"&amp;TEXT(AT$39,"00")&amp;"_"&amp;$V6,'wk paste'!$AY:$AY,0)),"")</f>
        <v>1</v>
      </c>
      <c r="AU42" s="24">
        <f>IFERROR(INDEX('wk paste'!$AW:$AW,MATCH($W$3&amp;"_"&amp;TEXT(AU$39,"00")&amp;"_"&amp;$V6,'wk paste'!$AY:$AY,0)),"")</f>
        <v>4</v>
      </c>
      <c r="AV42" s="24">
        <f>IFERROR(INDEX('wk paste'!$AW:$AW,MATCH($W$3&amp;"_"&amp;TEXT(AV$39,"00")&amp;"_"&amp;$V6,'wk paste'!$AY:$AY,0)),"")</f>
        <v>7</v>
      </c>
      <c r="AW42" s="24">
        <f>IFERROR(INDEX('wk paste'!$AW:$AW,MATCH($W$3&amp;"_"&amp;TEXT(AW$39,"00")&amp;"_"&amp;$V6,'wk paste'!$AY:$AY,0)),"")</f>
        <v>8</v>
      </c>
      <c r="AX42" s="24" t="str">
        <f>IFERROR(INDEX('wk paste'!$AW:$AW,MATCH($W$3&amp;"_"&amp;TEXT(AX$39,"00")&amp;"_"&amp;$V6,'wk paste'!$AY:$AY,0)),"")</f>
        <v/>
      </c>
      <c r="AY42" s="24" t="str">
        <f>IFERROR(INDEX('wk paste'!$AW:$AW,MATCH($W$3&amp;"_"&amp;TEXT(AY$39,"00")&amp;"_"&amp;$V6,'wk paste'!$AY:$AY,0)),"")</f>
        <v/>
      </c>
      <c r="AZ42" s="24" t="str">
        <f>IFERROR(INDEX('wk paste'!$AW:$AW,MATCH($W$3&amp;"_"&amp;TEXT(AZ$39,"00")&amp;"_"&amp;$V6,'wk paste'!$AY:$AY,0)),"")</f>
        <v/>
      </c>
      <c r="BA42" s="24" t="str">
        <f>IFERROR(INDEX('wk paste'!$AW:$AW,MATCH($W$3&amp;"_"&amp;TEXT(BA$39,"00")&amp;"_"&amp;$V6,'wk paste'!$AY:$AY,0)),"")</f>
        <v/>
      </c>
      <c r="BB42" s="24" t="str">
        <f>IFERROR(INDEX('wk paste'!$AW:$AW,MATCH($W$3&amp;"_"&amp;TEXT(BB$39,"00")&amp;"_"&amp;$V6,'wk paste'!$AY:$AY,0)),"")</f>
        <v/>
      </c>
      <c r="BC42" s="24" t="str">
        <f>IFERROR(INDEX('wk paste'!$AW:$AW,MATCH($W$3&amp;"_"&amp;TEXT(BC$39,"00")&amp;"_"&amp;$V6,'wk paste'!$AY:$AY,0)),"")</f>
        <v/>
      </c>
      <c r="BD42" s="24" t="str">
        <f>IFERROR(INDEX('wk paste'!$AW:$AW,MATCH($W$3&amp;"_"&amp;TEXT(BD$39,"00")&amp;"_"&amp;$V6,'wk paste'!$AY:$AY,0)),"")</f>
        <v/>
      </c>
      <c r="BE42" s="24" t="str">
        <f>IFERROR(INDEX('wk paste'!$AW:$AW,MATCH($W$3&amp;"_"&amp;TEXT(BE$39,"00")&amp;"_"&amp;$V6,'wk paste'!$AY:$AY,0)),"")</f>
        <v/>
      </c>
      <c r="BF42" s="24" t="str">
        <f>IFERROR(INDEX('wk paste'!$AW:$AW,MATCH($W$3&amp;"_"&amp;TEXT(BF$39,"00")&amp;"_"&amp;$V6,'wk paste'!$AY:$AY,0)),"")</f>
        <v/>
      </c>
      <c r="BG42" s="24" t="str">
        <f>IFERROR(INDEX('wk paste'!$AW:$AW,MATCH($W$3&amp;"_"&amp;TEXT(BG$39,"00")&amp;"_"&amp;$V6,'wk paste'!$AY:$AY,0)),"")</f>
        <v/>
      </c>
      <c r="BH42" s="25" t="str">
        <f>IFERROR(INDEX('wk paste'!$AW:$AW,MATCH($W$3&amp;"_"&amp;TEXT(BH$39,"00")&amp;"_"&amp;$V6,'wk paste'!$AY:$AY,0)),"")</f>
        <v/>
      </c>
      <c r="BJ42" s="18" t="s">
        <v>108</v>
      </c>
      <c r="BK42" s="18">
        <f t="shared" si="38"/>
        <v>17</v>
      </c>
      <c r="BL42" s="23">
        <f>IFERROR(INDEX('wk paste'!$AX:$AX,MATCH($W$3&amp;"_"&amp;TEXT(BL$39,"00")&amp;"_"&amp;$V6,'wk paste'!$AY:$AY,0)),"")</f>
        <v>1</v>
      </c>
      <c r="BM42" s="24">
        <f>IFERROR(INDEX('wk paste'!$AX:$AX,MATCH($W$3&amp;"_"&amp;TEXT(BM$39,"00")&amp;"_"&amp;$V6,'wk paste'!$AY:$AY,0)),"")</f>
        <v>6</v>
      </c>
      <c r="BN42" s="24">
        <f>IFERROR(INDEX('wk paste'!$AX:$AX,MATCH($W$3&amp;"_"&amp;TEXT(BN$39,"00")&amp;"_"&amp;$V6,'wk paste'!$AY:$AY,0)),"")</f>
        <v>0</v>
      </c>
      <c r="BO42" s="24">
        <f>IFERROR(INDEX('wk paste'!$AX:$AX,MATCH($W$3&amp;"_"&amp;TEXT(BO$39,"00")&amp;"_"&amp;$V6,'wk paste'!$AY:$AY,0)),"")</f>
        <v>1</v>
      </c>
      <c r="BP42" s="24">
        <f>IFERROR(INDEX('wk paste'!$AX:$AX,MATCH($W$3&amp;"_"&amp;TEXT(BP$39,"00")&amp;"_"&amp;$V6,'wk paste'!$AY:$AY,0)),"")</f>
        <v>6</v>
      </c>
      <c r="BQ42" s="24">
        <f>IFERROR(INDEX('wk paste'!$AX:$AX,MATCH($W$3&amp;"_"&amp;TEXT(BQ$39,"00")&amp;"_"&amp;$V6,'wk paste'!$AY:$AY,0)),"")</f>
        <v>3</v>
      </c>
      <c r="BR42" s="24" t="str">
        <f>IFERROR(INDEX('wk paste'!$AX:$AX,MATCH($W$3&amp;"_"&amp;TEXT(BR$39,"00")&amp;"_"&amp;$V6,'wk paste'!$AY:$AY,0)),"")</f>
        <v/>
      </c>
      <c r="BS42" s="24" t="str">
        <f>IFERROR(INDEX('wk paste'!$AX:$AX,MATCH($W$3&amp;"_"&amp;TEXT(BS$39,"00")&amp;"_"&amp;$V6,'wk paste'!$AY:$AY,0)),"")</f>
        <v/>
      </c>
      <c r="BT42" s="24" t="str">
        <f>IFERROR(INDEX('wk paste'!$AX:$AX,MATCH($W$3&amp;"_"&amp;TEXT(BT$39,"00")&amp;"_"&amp;$V6,'wk paste'!$AY:$AY,0)),"")</f>
        <v/>
      </c>
      <c r="BU42" s="24" t="str">
        <f>IFERROR(INDEX('wk paste'!$AX:$AX,MATCH($W$3&amp;"_"&amp;TEXT(BU$39,"00")&amp;"_"&amp;$V6,'wk paste'!$AY:$AY,0)),"")</f>
        <v/>
      </c>
      <c r="BV42" s="24" t="str">
        <f>IFERROR(INDEX('wk paste'!$AX:$AX,MATCH($W$3&amp;"_"&amp;TEXT(BV$39,"00")&amp;"_"&amp;$V6,'wk paste'!$AY:$AY,0)),"")</f>
        <v/>
      </c>
      <c r="BW42" s="24" t="str">
        <f>IFERROR(INDEX('wk paste'!$AX:$AX,MATCH($W$3&amp;"_"&amp;TEXT(BW$39,"00")&amp;"_"&amp;$V6,'wk paste'!$AY:$AY,0)),"")</f>
        <v/>
      </c>
      <c r="BX42" s="24" t="str">
        <f>IFERROR(INDEX('wk paste'!$AX:$AX,MATCH($W$3&amp;"_"&amp;TEXT(BX$39,"00")&amp;"_"&amp;$V6,'wk paste'!$AY:$AY,0)),"")</f>
        <v/>
      </c>
      <c r="BY42" s="24" t="str">
        <f>IFERROR(INDEX('wk paste'!$AX:$AX,MATCH($W$3&amp;"_"&amp;TEXT(BY$39,"00")&amp;"_"&amp;$V6,'wk paste'!$AY:$AY,0)),"")</f>
        <v/>
      </c>
      <c r="BZ42" s="24" t="str">
        <f>IFERROR(INDEX('wk paste'!$AX:$AX,MATCH($W$3&amp;"_"&amp;TEXT(BZ$39,"00")&amp;"_"&amp;$V6,'wk paste'!$AY:$AY,0)),"")</f>
        <v/>
      </c>
      <c r="CA42" s="24" t="str">
        <f>IFERROR(INDEX('wk paste'!$AX:$AX,MATCH($W$3&amp;"_"&amp;TEXT(CA$39,"00")&amp;"_"&amp;$V6,'wk paste'!$AY:$AY,0)),"")</f>
        <v/>
      </c>
      <c r="CB42" s="25" t="str">
        <f>IFERROR(INDEX('wk paste'!$AX:$AX,MATCH($W$3&amp;"_"&amp;TEXT(CB$39,"00")&amp;"_"&amp;$V6,'wk paste'!$AY:$AY,0)),"")</f>
        <v/>
      </c>
    </row>
    <row r="43" spans="2:80" x14ac:dyDescent="0.25">
      <c r="B43" s="18" t="s">
        <v>58</v>
      </c>
      <c r="C43" s="18">
        <f t="shared" si="35"/>
        <v>179</v>
      </c>
      <c r="D43" s="23">
        <f>IFERROR(INDEX('wk paste'!$AR:$AR,MATCH($W$3&amp;"_"&amp;TEXT(D$39,"00")&amp;"_"&amp;$V7,'wk paste'!$AY:$AY,0)),"")</f>
        <v>25</v>
      </c>
      <c r="E43" s="24">
        <f>IFERROR(INDEX('wk paste'!$AR:$AR,MATCH($W$3&amp;"_"&amp;TEXT(E$39,"00")&amp;"_"&amp;$V7,'wk paste'!$AY:$AY,0)),"")</f>
        <v>30</v>
      </c>
      <c r="F43" s="24">
        <f>IFERROR(INDEX('wk paste'!$AR:$AR,MATCH($W$3&amp;"_"&amp;TEXT(F$39,"00")&amp;"_"&amp;$V7,'wk paste'!$AY:$AY,0)),"")</f>
        <v>33</v>
      </c>
      <c r="G43" s="24">
        <f>IFERROR(INDEX('wk paste'!$AR:$AR,MATCH($W$3&amp;"_"&amp;TEXT(G$39,"00")&amp;"_"&amp;$V7,'wk paste'!$AY:$AY,0)),"")</f>
        <v>40</v>
      </c>
      <c r="H43" s="24">
        <f>IFERROR(INDEX('wk paste'!$AR:$AR,MATCH($W$3&amp;"_"&amp;TEXT(H$39,"00")&amp;"_"&amp;$V7,'wk paste'!$AY:$AY,0)),"")</f>
        <v>28</v>
      </c>
      <c r="I43" s="24">
        <f>IFERROR(INDEX('wk paste'!$AR:$AR,MATCH($W$3&amp;"_"&amp;TEXT(I$39,"00")&amp;"_"&amp;$V7,'wk paste'!$AY:$AY,0)),"")</f>
        <v>23</v>
      </c>
      <c r="J43" s="24" t="str">
        <f>IFERROR(INDEX('wk paste'!$AR:$AR,MATCH($W$3&amp;"_"&amp;TEXT(J$39,"00")&amp;"_"&amp;$V7,'wk paste'!$AY:$AY,0)),"")</f>
        <v/>
      </c>
      <c r="K43" s="24" t="str">
        <f>IFERROR(INDEX('wk paste'!$AR:$AR,MATCH($W$3&amp;"_"&amp;TEXT(K$39,"00")&amp;"_"&amp;$V7,'wk paste'!$AY:$AY,0)),"")</f>
        <v/>
      </c>
      <c r="L43" s="24" t="str">
        <f>IFERROR(INDEX('wk paste'!$AR:$AR,MATCH($W$3&amp;"_"&amp;TEXT(L$39,"00")&amp;"_"&amp;$V7,'wk paste'!$AY:$AY,0)),"")</f>
        <v/>
      </c>
      <c r="M43" s="24" t="str">
        <f>IFERROR(INDEX('wk paste'!$AR:$AR,MATCH($W$3&amp;"_"&amp;TEXT(M$39,"00")&amp;"_"&amp;$V7,'wk paste'!$AY:$AY,0)),"")</f>
        <v/>
      </c>
      <c r="N43" s="24" t="str">
        <f>IFERROR(INDEX('wk paste'!$AR:$AR,MATCH($W$3&amp;"_"&amp;TEXT(N$39,"00")&amp;"_"&amp;$V7,'wk paste'!$AY:$AY,0)),"")</f>
        <v/>
      </c>
      <c r="O43" s="24" t="str">
        <f>IFERROR(INDEX('wk paste'!$AR:$AR,MATCH($W$3&amp;"_"&amp;TEXT(O$39,"00")&amp;"_"&amp;$V7,'wk paste'!$AY:$AY,0)),"")</f>
        <v/>
      </c>
      <c r="P43" s="24" t="str">
        <f>IFERROR(INDEX('wk paste'!$AR:$AR,MATCH($W$3&amp;"_"&amp;TEXT(P$39,"00")&amp;"_"&amp;$V7,'wk paste'!$AY:$AY,0)),"")</f>
        <v/>
      </c>
      <c r="Q43" s="24" t="str">
        <f>IFERROR(INDEX('wk paste'!$AR:$AR,MATCH($W$3&amp;"_"&amp;TEXT(Q$39,"00")&amp;"_"&amp;$V7,'wk paste'!$AY:$AY,0)),"")</f>
        <v/>
      </c>
      <c r="R43" s="24" t="str">
        <f>IFERROR(INDEX('wk paste'!$AR:$AR,MATCH($W$3&amp;"_"&amp;TEXT(R$39,"00")&amp;"_"&amp;$V7,'wk paste'!$AY:$AY,0)),"")</f>
        <v/>
      </c>
      <c r="S43" s="24" t="str">
        <f>IFERROR(INDEX('wk paste'!$AR:$AR,MATCH($W$3&amp;"_"&amp;TEXT(S$39,"00")&amp;"_"&amp;$V7,'wk paste'!$AY:$AY,0)),"")</f>
        <v/>
      </c>
      <c r="T43" s="25" t="str">
        <f>IFERROR(INDEX('wk paste'!$AR:$AR,MATCH($W$3&amp;"_"&amp;TEXT(T$39,"00")&amp;"_"&amp;$V7,'wk paste'!$AY:$AY,0)),"")</f>
        <v/>
      </c>
      <c r="U43" s="6"/>
      <c r="V43" s="18" t="s">
        <v>58</v>
      </c>
      <c r="W43" s="31">
        <f t="shared" si="36"/>
        <v>784</v>
      </c>
      <c r="X43" s="23">
        <f>IFERROR(INDEX('wk paste'!$AV:$AV,MATCH($W$3&amp;"_"&amp;TEXT(X$39,"00")&amp;"_"&amp;$V7,'wk paste'!$AY:$AY,0)),"")</f>
        <v>117</v>
      </c>
      <c r="Y43" s="24">
        <f>IFERROR(INDEX('wk paste'!$AV:$AV,MATCH($W$3&amp;"_"&amp;TEXT(Y$39,"00")&amp;"_"&amp;$V7,'wk paste'!$AY:$AY,0)),"")</f>
        <v>143</v>
      </c>
      <c r="Z43" s="24">
        <f>IFERROR(INDEX('wk paste'!$AV:$AV,MATCH($W$3&amp;"_"&amp;TEXT(Z$39,"00")&amp;"_"&amp;$V7,'wk paste'!$AY:$AY,0)),"")</f>
        <v>122</v>
      </c>
      <c r="AA43" s="24">
        <f>IFERROR(INDEX('wk paste'!$AV:$AV,MATCH($W$3&amp;"_"&amp;TEXT(AA$39,"00")&amp;"_"&amp;$V7,'wk paste'!$AY:$AY,0)),"")</f>
        <v>199</v>
      </c>
      <c r="AB43" s="24">
        <f>IFERROR(INDEX('wk paste'!$AV:$AV,MATCH($W$3&amp;"_"&amp;TEXT(AB$39,"00")&amp;"_"&amp;$V7,'wk paste'!$AY:$AY,0)),"")</f>
        <v>121</v>
      </c>
      <c r="AC43" s="24">
        <f>IFERROR(INDEX('wk paste'!$AV:$AV,MATCH($W$3&amp;"_"&amp;TEXT(AC$39,"00")&amp;"_"&amp;$V7,'wk paste'!$AY:$AY,0)),"")</f>
        <v>82</v>
      </c>
      <c r="AD43" s="24" t="str">
        <f>IFERROR(INDEX('wk paste'!$AV:$AV,MATCH($W$3&amp;"_"&amp;TEXT(AD$39,"00")&amp;"_"&amp;$V7,'wk paste'!$AY:$AY,0)),"")</f>
        <v/>
      </c>
      <c r="AE43" s="24" t="str">
        <f>IFERROR(INDEX('wk paste'!$AV:$AV,MATCH($W$3&amp;"_"&amp;TEXT(AE$39,"00")&amp;"_"&amp;$V7,'wk paste'!$AY:$AY,0)),"")</f>
        <v/>
      </c>
      <c r="AF43" s="24" t="str">
        <f>IFERROR(INDEX('wk paste'!$AV:$AV,MATCH($W$3&amp;"_"&amp;TEXT(AF$39,"00")&amp;"_"&amp;$V7,'wk paste'!$AY:$AY,0)),"")</f>
        <v/>
      </c>
      <c r="AG43" s="24" t="str">
        <f>IFERROR(INDEX('wk paste'!$AV:$AV,MATCH($W$3&amp;"_"&amp;TEXT(AG$39,"00")&amp;"_"&amp;$V7,'wk paste'!$AY:$AY,0)),"")</f>
        <v/>
      </c>
      <c r="AH43" s="24" t="str">
        <f>IFERROR(INDEX('wk paste'!$AV:$AV,MATCH($W$3&amp;"_"&amp;TEXT(AH$39,"00")&amp;"_"&amp;$V7,'wk paste'!$AY:$AY,0)),"")</f>
        <v/>
      </c>
      <c r="AI43" s="24" t="str">
        <f>IFERROR(INDEX('wk paste'!$AV:$AV,MATCH($W$3&amp;"_"&amp;TEXT(AI$39,"00")&amp;"_"&amp;$V7,'wk paste'!$AY:$AY,0)),"")</f>
        <v/>
      </c>
      <c r="AJ43" s="24" t="str">
        <f>IFERROR(INDEX('wk paste'!$AV:$AV,MATCH($W$3&amp;"_"&amp;TEXT(AJ$39,"00")&amp;"_"&amp;$V7,'wk paste'!$AY:$AY,0)),"")</f>
        <v/>
      </c>
      <c r="AK43" s="24" t="str">
        <f>IFERROR(INDEX('wk paste'!$AV:$AV,MATCH($W$3&amp;"_"&amp;TEXT(AK$39,"00")&amp;"_"&amp;$V7,'wk paste'!$AY:$AY,0)),"")</f>
        <v/>
      </c>
      <c r="AL43" s="24" t="str">
        <f>IFERROR(INDEX('wk paste'!$AV:$AV,MATCH($W$3&amp;"_"&amp;TEXT(AL$39,"00")&amp;"_"&amp;$V7,'wk paste'!$AY:$AY,0)),"")</f>
        <v/>
      </c>
      <c r="AM43" s="24" t="str">
        <f>IFERROR(INDEX('wk paste'!$AV:$AV,MATCH($W$3&amp;"_"&amp;TEXT(AM$39,"00")&amp;"_"&amp;$V7,'wk paste'!$AY:$AY,0)),"")</f>
        <v/>
      </c>
      <c r="AN43" s="25" t="str">
        <f>IFERROR(INDEX('wk paste'!$AV:$AV,MATCH($W$3&amp;"_"&amp;TEXT(AN$39,"00")&amp;"_"&amp;$V7,'wk paste'!$AY:$AY,0)),"")</f>
        <v/>
      </c>
      <c r="AP43" s="18" t="s">
        <v>58</v>
      </c>
      <c r="AQ43" s="18">
        <f t="shared" si="37"/>
        <v>44</v>
      </c>
      <c r="AR43" s="23">
        <f>IFERROR(INDEX('wk paste'!$AW:$AW,MATCH($W$3&amp;"_"&amp;TEXT(AR$39,"00")&amp;"_"&amp;$V7,'wk paste'!$AY:$AY,0)),"")</f>
        <v>5</v>
      </c>
      <c r="AS43" s="24">
        <f>IFERROR(INDEX('wk paste'!$AW:$AW,MATCH($W$3&amp;"_"&amp;TEXT(AS$39,"00")&amp;"_"&amp;$V7,'wk paste'!$AY:$AY,0)),"")</f>
        <v>11</v>
      </c>
      <c r="AT43" s="24">
        <f>IFERROR(INDEX('wk paste'!$AW:$AW,MATCH($W$3&amp;"_"&amp;TEXT(AT$39,"00")&amp;"_"&amp;$V7,'wk paste'!$AY:$AY,0)),"")</f>
        <v>10</v>
      </c>
      <c r="AU43" s="24">
        <f>IFERROR(INDEX('wk paste'!$AW:$AW,MATCH($W$3&amp;"_"&amp;TEXT(AU$39,"00")&amp;"_"&amp;$V7,'wk paste'!$AY:$AY,0)),"")</f>
        <v>8</v>
      </c>
      <c r="AV43" s="24">
        <f>IFERROR(INDEX('wk paste'!$AW:$AW,MATCH($W$3&amp;"_"&amp;TEXT(AV$39,"00")&amp;"_"&amp;$V7,'wk paste'!$AY:$AY,0)),"")</f>
        <v>4</v>
      </c>
      <c r="AW43" s="24">
        <f>IFERROR(INDEX('wk paste'!$AW:$AW,MATCH($W$3&amp;"_"&amp;TEXT(AW$39,"00")&amp;"_"&amp;$V7,'wk paste'!$AY:$AY,0)),"")</f>
        <v>6</v>
      </c>
      <c r="AX43" s="24" t="str">
        <f>IFERROR(INDEX('wk paste'!$AW:$AW,MATCH($W$3&amp;"_"&amp;TEXT(AX$39,"00")&amp;"_"&amp;$V7,'wk paste'!$AY:$AY,0)),"")</f>
        <v/>
      </c>
      <c r="AY43" s="24" t="str">
        <f>IFERROR(INDEX('wk paste'!$AW:$AW,MATCH($W$3&amp;"_"&amp;TEXT(AY$39,"00")&amp;"_"&amp;$V7,'wk paste'!$AY:$AY,0)),"")</f>
        <v/>
      </c>
      <c r="AZ43" s="24" t="str">
        <f>IFERROR(INDEX('wk paste'!$AW:$AW,MATCH($W$3&amp;"_"&amp;TEXT(AZ$39,"00")&amp;"_"&amp;$V7,'wk paste'!$AY:$AY,0)),"")</f>
        <v/>
      </c>
      <c r="BA43" s="24" t="str">
        <f>IFERROR(INDEX('wk paste'!$AW:$AW,MATCH($W$3&amp;"_"&amp;TEXT(BA$39,"00")&amp;"_"&amp;$V7,'wk paste'!$AY:$AY,0)),"")</f>
        <v/>
      </c>
      <c r="BB43" s="24" t="str">
        <f>IFERROR(INDEX('wk paste'!$AW:$AW,MATCH($W$3&amp;"_"&amp;TEXT(BB$39,"00")&amp;"_"&amp;$V7,'wk paste'!$AY:$AY,0)),"")</f>
        <v/>
      </c>
      <c r="BC43" s="24" t="str">
        <f>IFERROR(INDEX('wk paste'!$AW:$AW,MATCH($W$3&amp;"_"&amp;TEXT(BC$39,"00")&amp;"_"&amp;$V7,'wk paste'!$AY:$AY,0)),"")</f>
        <v/>
      </c>
      <c r="BD43" s="24" t="str">
        <f>IFERROR(INDEX('wk paste'!$AW:$AW,MATCH($W$3&amp;"_"&amp;TEXT(BD$39,"00")&amp;"_"&amp;$V7,'wk paste'!$AY:$AY,0)),"")</f>
        <v/>
      </c>
      <c r="BE43" s="24" t="str">
        <f>IFERROR(INDEX('wk paste'!$AW:$AW,MATCH($W$3&amp;"_"&amp;TEXT(BE$39,"00")&amp;"_"&amp;$V7,'wk paste'!$AY:$AY,0)),"")</f>
        <v/>
      </c>
      <c r="BF43" s="24" t="str">
        <f>IFERROR(INDEX('wk paste'!$AW:$AW,MATCH($W$3&amp;"_"&amp;TEXT(BF$39,"00")&amp;"_"&amp;$V7,'wk paste'!$AY:$AY,0)),"")</f>
        <v/>
      </c>
      <c r="BG43" s="24" t="str">
        <f>IFERROR(INDEX('wk paste'!$AW:$AW,MATCH($W$3&amp;"_"&amp;TEXT(BG$39,"00")&amp;"_"&amp;$V7,'wk paste'!$AY:$AY,0)),"")</f>
        <v/>
      </c>
      <c r="BH43" s="25" t="str">
        <f>IFERROR(INDEX('wk paste'!$AW:$AW,MATCH($W$3&amp;"_"&amp;TEXT(BH$39,"00")&amp;"_"&amp;$V7,'wk paste'!$AY:$AY,0)),"")</f>
        <v/>
      </c>
      <c r="BJ43" s="18" t="s">
        <v>58</v>
      </c>
      <c r="BK43" s="18">
        <f t="shared" si="38"/>
        <v>25</v>
      </c>
      <c r="BL43" s="23">
        <f>IFERROR(INDEX('wk paste'!$AX:$AX,MATCH($W$3&amp;"_"&amp;TEXT(BL$39,"00")&amp;"_"&amp;$V7,'wk paste'!$AY:$AY,0)),"")</f>
        <v>4</v>
      </c>
      <c r="BM43" s="24">
        <f>IFERROR(INDEX('wk paste'!$AX:$AX,MATCH($W$3&amp;"_"&amp;TEXT(BM$39,"00")&amp;"_"&amp;$V7,'wk paste'!$AY:$AY,0)),"")</f>
        <v>5</v>
      </c>
      <c r="BN43" s="24">
        <f>IFERROR(INDEX('wk paste'!$AX:$AX,MATCH($W$3&amp;"_"&amp;TEXT(BN$39,"00")&amp;"_"&amp;$V7,'wk paste'!$AY:$AY,0)),"")</f>
        <v>7</v>
      </c>
      <c r="BO43" s="24">
        <f>IFERROR(INDEX('wk paste'!$AX:$AX,MATCH($W$3&amp;"_"&amp;TEXT(BO$39,"00")&amp;"_"&amp;$V7,'wk paste'!$AY:$AY,0)),"")</f>
        <v>4</v>
      </c>
      <c r="BP43" s="24">
        <f>IFERROR(INDEX('wk paste'!$AX:$AX,MATCH($W$3&amp;"_"&amp;TEXT(BP$39,"00")&amp;"_"&amp;$V7,'wk paste'!$AY:$AY,0)),"")</f>
        <v>1</v>
      </c>
      <c r="BQ43" s="24">
        <f>IFERROR(INDEX('wk paste'!$AX:$AX,MATCH($W$3&amp;"_"&amp;TEXT(BQ$39,"00")&amp;"_"&amp;$V7,'wk paste'!$AY:$AY,0)),"")</f>
        <v>4</v>
      </c>
      <c r="BR43" s="24" t="str">
        <f>IFERROR(INDEX('wk paste'!$AX:$AX,MATCH($W$3&amp;"_"&amp;TEXT(BR$39,"00")&amp;"_"&amp;$V7,'wk paste'!$AY:$AY,0)),"")</f>
        <v/>
      </c>
      <c r="BS43" s="24" t="str">
        <f>IFERROR(INDEX('wk paste'!$AX:$AX,MATCH($W$3&amp;"_"&amp;TEXT(BS$39,"00")&amp;"_"&amp;$V7,'wk paste'!$AY:$AY,0)),"")</f>
        <v/>
      </c>
      <c r="BT43" s="24" t="str">
        <f>IFERROR(INDEX('wk paste'!$AX:$AX,MATCH($W$3&amp;"_"&amp;TEXT(BT$39,"00")&amp;"_"&amp;$V7,'wk paste'!$AY:$AY,0)),"")</f>
        <v/>
      </c>
      <c r="BU43" s="24" t="str">
        <f>IFERROR(INDEX('wk paste'!$AX:$AX,MATCH($W$3&amp;"_"&amp;TEXT(BU$39,"00")&amp;"_"&amp;$V7,'wk paste'!$AY:$AY,0)),"")</f>
        <v/>
      </c>
      <c r="BV43" s="24" t="str">
        <f>IFERROR(INDEX('wk paste'!$AX:$AX,MATCH($W$3&amp;"_"&amp;TEXT(BV$39,"00")&amp;"_"&amp;$V7,'wk paste'!$AY:$AY,0)),"")</f>
        <v/>
      </c>
      <c r="BW43" s="24" t="str">
        <f>IFERROR(INDEX('wk paste'!$AX:$AX,MATCH($W$3&amp;"_"&amp;TEXT(BW$39,"00")&amp;"_"&amp;$V7,'wk paste'!$AY:$AY,0)),"")</f>
        <v/>
      </c>
      <c r="BX43" s="24" t="str">
        <f>IFERROR(INDEX('wk paste'!$AX:$AX,MATCH($W$3&amp;"_"&amp;TEXT(BX$39,"00")&amp;"_"&amp;$V7,'wk paste'!$AY:$AY,0)),"")</f>
        <v/>
      </c>
      <c r="BY43" s="24" t="str">
        <f>IFERROR(INDEX('wk paste'!$AX:$AX,MATCH($W$3&amp;"_"&amp;TEXT(BY$39,"00")&amp;"_"&amp;$V7,'wk paste'!$AY:$AY,0)),"")</f>
        <v/>
      </c>
      <c r="BZ43" s="24" t="str">
        <f>IFERROR(INDEX('wk paste'!$AX:$AX,MATCH($W$3&amp;"_"&amp;TEXT(BZ$39,"00")&amp;"_"&amp;$V7,'wk paste'!$AY:$AY,0)),"")</f>
        <v/>
      </c>
      <c r="CA43" s="24" t="str">
        <f>IFERROR(INDEX('wk paste'!$AX:$AX,MATCH($W$3&amp;"_"&amp;TEXT(CA$39,"00")&amp;"_"&amp;$V7,'wk paste'!$AY:$AY,0)),"")</f>
        <v/>
      </c>
      <c r="CB43" s="25" t="str">
        <f>IFERROR(INDEX('wk paste'!$AX:$AX,MATCH($W$3&amp;"_"&amp;TEXT(CB$39,"00")&amp;"_"&amp;$V7,'wk paste'!$AY:$AY,0)),"")</f>
        <v/>
      </c>
    </row>
    <row r="44" spans="2:80" x14ac:dyDescent="0.25">
      <c r="B44" s="18" t="s">
        <v>83</v>
      </c>
      <c r="C44" s="18">
        <f t="shared" si="35"/>
        <v>170</v>
      </c>
      <c r="D44" s="23">
        <f>IFERROR(INDEX('wk paste'!$AR:$AR,MATCH($W$3&amp;"_"&amp;TEXT(D$39,"00")&amp;"_"&amp;$V8,'wk paste'!$AY:$AY,0)),"")</f>
        <v>27</v>
      </c>
      <c r="E44" s="24">
        <f>IFERROR(INDEX('wk paste'!$AR:$AR,MATCH($W$3&amp;"_"&amp;TEXT(E$39,"00")&amp;"_"&amp;$V8,'wk paste'!$AY:$AY,0)),"")</f>
        <v>33</v>
      </c>
      <c r="F44" s="24">
        <f>IFERROR(INDEX('wk paste'!$AR:$AR,MATCH($W$3&amp;"_"&amp;TEXT(F$39,"00")&amp;"_"&amp;$V8,'wk paste'!$AY:$AY,0)),"")</f>
        <v>33</v>
      </c>
      <c r="G44" s="24">
        <f>IFERROR(INDEX('wk paste'!$AR:$AR,MATCH($W$3&amp;"_"&amp;TEXT(G$39,"00")&amp;"_"&amp;$V8,'wk paste'!$AY:$AY,0)),"")</f>
        <v>24</v>
      </c>
      <c r="H44" s="24">
        <f>IFERROR(INDEX('wk paste'!$AR:$AR,MATCH($W$3&amp;"_"&amp;TEXT(H$39,"00")&amp;"_"&amp;$V8,'wk paste'!$AY:$AY,0)),"")</f>
        <v>30</v>
      </c>
      <c r="I44" s="24">
        <f>IFERROR(INDEX('wk paste'!$AR:$AR,MATCH($W$3&amp;"_"&amp;TEXT(I$39,"00")&amp;"_"&amp;$V8,'wk paste'!$AY:$AY,0)),"")</f>
        <v>23</v>
      </c>
      <c r="J44" s="24" t="str">
        <f>IFERROR(INDEX('wk paste'!$AR:$AR,MATCH($W$3&amp;"_"&amp;TEXT(J$39,"00")&amp;"_"&amp;$V8,'wk paste'!$AY:$AY,0)),"")</f>
        <v/>
      </c>
      <c r="K44" s="24" t="str">
        <f>IFERROR(INDEX('wk paste'!$AR:$AR,MATCH($W$3&amp;"_"&amp;TEXT(K$39,"00")&amp;"_"&amp;$V8,'wk paste'!$AY:$AY,0)),"")</f>
        <v/>
      </c>
      <c r="L44" s="24" t="str">
        <f>IFERROR(INDEX('wk paste'!$AR:$AR,MATCH($W$3&amp;"_"&amp;TEXT(L$39,"00")&amp;"_"&amp;$V8,'wk paste'!$AY:$AY,0)),"")</f>
        <v/>
      </c>
      <c r="M44" s="24" t="str">
        <f>IFERROR(INDEX('wk paste'!$AR:$AR,MATCH($W$3&amp;"_"&amp;TEXT(M$39,"00")&amp;"_"&amp;$V8,'wk paste'!$AY:$AY,0)),"")</f>
        <v/>
      </c>
      <c r="N44" s="24" t="str">
        <f>IFERROR(INDEX('wk paste'!$AR:$AR,MATCH($W$3&amp;"_"&amp;TEXT(N$39,"00")&amp;"_"&amp;$V8,'wk paste'!$AY:$AY,0)),"")</f>
        <v/>
      </c>
      <c r="O44" s="24" t="str">
        <f>IFERROR(INDEX('wk paste'!$AR:$AR,MATCH($W$3&amp;"_"&amp;TEXT(O$39,"00")&amp;"_"&amp;$V8,'wk paste'!$AY:$AY,0)),"")</f>
        <v/>
      </c>
      <c r="P44" s="24" t="str">
        <f>IFERROR(INDEX('wk paste'!$AR:$AR,MATCH($W$3&amp;"_"&amp;TEXT(P$39,"00")&amp;"_"&amp;$V8,'wk paste'!$AY:$AY,0)),"")</f>
        <v/>
      </c>
      <c r="Q44" s="24" t="str">
        <f>IFERROR(INDEX('wk paste'!$AR:$AR,MATCH($W$3&amp;"_"&amp;TEXT(Q$39,"00")&amp;"_"&amp;$V8,'wk paste'!$AY:$AY,0)),"")</f>
        <v/>
      </c>
      <c r="R44" s="24" t="str">
        <f>IFERROR(INDEX('wk paste'!$AR:$AR,MATCH($W$3&amp;"_"&amp;TEXT(R$39,"00")&amp;"_"&amp;$V8,'wk paste'!$AY:$AY,0)),"")</f>
        <v/>
      </c>
      <c r="S44" s="24" t="str">
        <f>IFERROR(INDEX('wk paste'!$AR:$AR,MATCH($W$3&amp;"_"&amp;TEXT(S$39,"00")&amp;"_"&amp;$V8,'wk paste'!$AY:$AY,0)),"")</f>
        <v/>
      </c>
      <c r="T44" s="25" t="str">
        <f>IFERROR(INDEX('wk paste'!$AR:$AR,MATCH($W$3&amp;"_"&amp;TEXT(T$39,"00")&amp;"_"&amp;$V8,'wk paste'!$AY:$AY,0)),"")</f>
        <v/>
      </c>
      <c r="U44" s="6"/>
      <c r="V44" s="18" t="s">
        <v>83</v>
      </c>
      <c r="W44" s="31">
        <f t="shared" si="36"/>
        <v>657</v>
      </c>
      <c r="X44" s="23">
        <f>IFERROR(INDEX('wk paste'!$AV:$AV,MATCH($W$3&amp;"_"&amp;TEXT(X$39,"00")&amp;"_"&amp;$V8,'wk paste'!$AY:$AY,0)),"")</f>
        <v>111</v>
      </c>
      <c r="Y44" s="24">
        <f>IFERROR(INDEX('wk paste'!$AV:$AV,MATCH($W$3&amp;"_"&amp;TEXT(Y$39,"00")&amp;"_"&amp;$V8,'wk paste'!$AY:$AY,0)),"")</f>
        <v>89</v>
      </c>
      <c r="Z44" s="24">
        <f>IFERROR(INDEX('wk paste'!$AV:$AV,MATCH($W$3&amp;"_"&amp;TEXT(Z$39,"00")&amp;"_"&amp;$V8,'wk paste'!$AY:$AY,0)),"")</f>
        <v>117</v>
      </c>
      <c r="AA44" s="24">
        <f>IFERROR(INDEX('wk paste'!$AV:$AV,MATCH($W$3&amp;"_"&amp;TEXT(AA$39,"00")&amp;"_"&amp;$V8,'wk paste'!$AY:$AY,0)),"")</f>
        <v>113</v>
      </c>
      <c r="AB44" s="24">
        <f>IFERROR(INDEX('wk paste'!$AV:$AV,MATCH($W$3&amp;"_"&amp;TEXT(AB$39,"00")&amp;"_"&amp;$V8,'wk paste'!$AY:$AY,0)),"")</f>
        <v>109</v>
      </c>
      <c r="AC44" s="24">
        <f>IFERROR(INDEX('wk paste'!$AV:$AV,MATCH($W$3&amp;"_"&amp;TEXT(AC$39,"00")&amp;"_"&amp;$V8,'wk paste'!$AY:$AY,0)),"")</f>
        <v>118</v>
      </c>
      <c r="AD44" s="24" t="str">
        <f>IFERROR(INDEX('wk paste'!$AV:$AV,MATCH($W$3&amp;"_"&amp;TEXT(AD$39,"00")&amp;"_"&amp;$V8,'wk paste'!$AY:$AY,0)),"")</f>
        <v/>
      </c>
      <c r="AE44" s="24" t="str">
        <f>IFERROR(INDEX('wk paste'!$AV:$AV,MATCH($W$3&amp;"_"&amp;TEXT(AE$39,"00")&amp;"_"&amp;$V8,'wk paste'!$AY:$AY,0)),"")</f>
        <v/>
      </c>
      <c r="AF44" s="24" t="str">
        <f>IFERROR(INDEX('wk paste'!$AV:$AV,MATCH($W$3&amp;"_"&amp;TEXT(AF$39,"00")&amp;"_"&amp;$V8,'wk paste'!$AY:$AY,0)),"")</f>
        <v/>
      </c>
      <c r="AG44" s="24" t="str">
        <f>IFERROR(INDEX('wk paste'!$AV:$AV,MATCH($W$3&amp;"_"&amp;TEXT(AG$39,"00")&amp;"_"&amp;$V8,'wk paste'!$AY:$AY,0)),"")</f>
        <v/>
      </c>
      <c r="AH44" s="24" t="str">
        <f>IFERROR(INDEX('wk paste'!$AV:$AV,MATCH($W$3&amp;"_"&amp;TEXT(AH$39,"00")&amp;"_"&amp;$V8,'wk paste'!$AY:$AY,0)),"")</f>
        <v/>
      </c>
      <c r="AI44" s="24" t="str">
        <f>IFERROR(INDEX('wk paste'!$AV:$AV,MATCH($W$3&amp;"_"&amp;TEXT(AI$39,"00")&amp;"_"&amp;$V8,'wk paste'!$AY:$AY,0)),"")</f>
        <v/>
      </c>
      <c r="AJ44" s="24" t="str">
        <f>IFERROR(INDEX('wk paste'!$AV:$AV,MATCH($W$3&amp;"_"&amp;TEXT(AJ$39,"00")&amp;"_"&amp;$V8,'wk paste'!$AY:$AY,0)),"")</f>
        <v/>
      </c>
      <c r="AK44" s="24" t="str">
        <f>IFERROR(INDEX('wk paste'!$AV:$AV,MATCH($W$3&amp;"_"&amp;TEXT(AK$39,"00")&amp;"_"&amp;$V8,'wk paste'!$AY:$AY,0)),"")</f>
        <v/>
      </c>
      <c r="AL44" s="24" t="str">
        <f>IFERROR(INDEX('wk paste'!$AV:$AV,MATCH($W$3&amp;"_"&amp;TEXT(AL$39,"00")&amp;"_"&amp;$V8,'wk paste'!$AY:$AY,0)),"")</f>
        <v/>
      </c>
      <c r="AM44" s="24" t="str">
        <f>IFERROR(INDEX('wk paste'!$AV:$AV,MATCH($W$3&amp;"_"&amp;TEXT(AM$39,"00")&amp;"_"&amp;$V8,'wk paste'!$AY:$AY,0)),"")</f>
        <v/>
      </c>
      <c r="AN44" s="25" t="str">
        <f>IFERROR(INDEX('wk paste'!$AV:$AV,MATCH($W$3&amp;"_"&amp;TEXT(AN$39,"00")&amp;"_"&amp;$V8,'wk paste'!$AY:$AY,0)),"")</f>
        <v/>
      </c>
      <c r="AP44" s="18" t="s">
        <v>83</v>
      </c>
      <c r="AQ44" s="18">
        <f t="shared" si="37"/>
        <v>30</v>
      </c>
      <c r="AR44" s="23">
        <f>IFERROR(INDEX('wk paste'!$AW:$AW,MATCH($W$3&amp;"_"&amp;TEXT(AR$39,"00")&amp;"_"&amp;$V8,'wk paste'!$AY:$AY,0)),"")</f>
        <v>7</v>
      </c>
      <c r="AS44" s="24">
        <f>IFERROR(INDEX('wk paste'!$AW:$AW,MATCH($W$3&amp;"_"&amp;TEXT(AS$39,"00")&amp;"_"&amp;$V8,'wk paste'!$AY:$AY,0)),"")</f>
        <v>7</v>
      </c>
      <c r="AT44" s="24">
        <f>IFERROR(INDEX('wk paste'!$AW:$AW,MATCH($W$3&amp;"_"&amp;TEXT(AT$39,"00")&amp;"_"&amp;$V8,'wk paste'!$AY:$AY,0)),"")</f>
        <v>9</v>
      </c>
      <c r="AU44" s="24">
        <f>IFERROR(INDEX('wk paste'!$AW:$AW,MATCH($W$3&amp;"_"&amp;TEXT(AU$39,"00")&amp;"_"&amp;$V8,'wk paste'!$AY:$AY,0)),"")</f>
        <v>3</v>
      </c>
      <c r="AV44" s="24">
        <f>IFERROR(INDEX('wk paste'!$AW:$AW,MATCH($W$3&amp;"_"&amp;TEXT(AV$39,"00")&amp;"_"&amp;$V8,'wk paste'!$AY:$AY,0)),"")</f>
        <v>2</v>
      </c>
      <c r="AW44" s="24">
        <f>IFERROR(INDEX('wk paste'!$AW:$AW,MATCH($W$3&amp;"_"&amp;TEXT(AW$39,"00")&amp;"_"&amp;$V8,'wk paste'!$AY:$AY,0)),"")</f>
        <v>2</v>
      </c>
      <c r="AX44" s="24" t="str">
        <f>IFERROR(INDEX('wk paste'!$AW:$AW,MATCH($W$3&amp;"_"&amp;TEXT(AX$39,"00")&amp;"_"&amp;$V8,'wk paste'!$AY:$AY,0)),"")</f>
        <v/>
      </c>
      <c r="AY44" s="24" t="str">
        <f>IFERROR(INDEX('wk paste'!$AW:$AW,MATCH($W$3&amp;"_"&amp;TEXT(AY$39,"00")&amp;"_"&amp;$V8,'wk paste'!$AY:$AY,0)),"")</f>
        <v/>
      </c>
      <c r="AZ44" s="24" t="str">
        <f>IFERROR(INDEX('wk paste'!$AW:$AW,MATCH($W$3&amp;"_"&amp;TEXT(AZ$39,"00")&amp;"_"&amp;$V8,'wk paste'!$AY:$AY,0)),"")</f>
        <v/>
      </c>
      <c r="BA44" s="24" t="str">
        <f>IFERROR(INDEX('wk paste'!$AW:$AW,MATCH($W$3&amp;"_"&amp;TEXT(BA$39,"00")&amp;"_"&amp;$V8,'wk paste'!$AY:$AY,0)),"")</f>
        <v/>
      </c>
      <c r="BB44" s="24" t="str">
        <f>IFERROR(INDEX('wk paste'!$AW:$AW,MATCH($W$3&amp;"_"&amp;TEXT(BB$39,"00")&amp;"_"&amp;$V8,'wk paste'!$AY:$AY,0)),"")</f>
        <v/>
      </c>
      <c r="BC44" s="24" t="str">
        <f>IFERROR(INDEX('wk paste'!$AW:$AW,MATCH($W$3&amp;"_"&amp;TEXT(BC$39,"00")&amp;"_"&amp;$V8,'wk paste'!$AY:$AY,0)),"")</f>
        <v/>
      </c>
      <c r="BD44" s="24" t="str">
        <f>IFERROR(INDEX('wk paste'!$AW:$AW,MATCH($W$3&amp;"_"&amp;TEXT(BD$39,"00")&amp;"_"&amp;$V8,'wk paste'!$AY:$AY,0)),"")</f>
        <v/>
      </c>
      <c r="BE44" s="24" t="str">
        <f>IFERROR(INDEX('wk paste'!$AW:$AW,MATCH($W$3&amp;"_"&amp;TEXT(BE$39,"00")&amp;"_"&amp;$V8,'wk paste'!$AY:$AY,0)),"")</f>
        <v/>
      </c>
      <c r="BF44" s="24" t="str">
        <f>IFERROR(INDEX('wk paste'!$AW:$AW,MATCH($W$3&amp;"_"&amp;TEXT(BF$39,"00")&amp;"_"&amp;$V8,'wk paste'!$AY:$AY,0)),"")</f>
        <v/>
      </c>
      <c r="BG44" s="24" t="str">
        <f>IFERROR(INDEX('wk paste'!$AW:$AW,MATCH($W$3&amp;"_"&amp;TEXT(BG$39,"00")&amp;"_"&amp;$V8,'wk paste'!$AY:$AY,0)),"")</f>
        <v/>
      </c>
      <c r="BH44" s="25" t="str">
        <f>IFERROR(INDEX('wk paste'!$AW:$AW,MATCH($W$3&amp;"_"&amp;TEXT(BH$39,"00")&amp;"_"&amp;$V8,'wk paste'!$AY:$AY,0)),"")</f>
        <v/>
      </c>
      <c r="BJ44" s="18" t="s">
        <v>83</v>
      </c>
      <c r="BK44" s="18">
        <f t="shared" si="38"/>
        <v>19</v>
      </c>
      <c r="BL44" s="23">
        <f>IFERROR(INDEX('wk paste'!$AX:$AX,MATCH($W$3&amp;"_"&amp;TEXT(BL$39,"00")&amp;"_"&amp;$V8,'wk paste'!$AY:$AY,0)),"")</f>
        <v>4</v>
      </c>
      <c r="BM44" s="24">
        <f>IFERROR(INDEX('wk paste'!$AX:$AX,MATCH($W$3&amp;"_"&amp;TEXT(BM$39,"00")&amp;"_"&amp;$V8,'wk paste'!$AY:$AY,0)),"")</f>
        <v>5</v>
      </c>
      <c r="BN44" s="24">
        <f>IFERROR(INDEX('wk paste'!$AX:$AX,MATCH($W$3&amp;"_"&amp;TEXT(BN$39,"00")&amp;"_"&amp;$V8,'wk paste'!$AY:$AY,0)),"")</f>
        <v>5</v>
      </c>
      <c r="BO44" s="24">
        <f>IFERROR(INDEX('wk paste'!$AX:$AX,MATCH($W$3&amp;"_"&amp;TEXT(BO$39,"00")&amp;"_"&amp;$V8,'wk paste'!$AY:$AY,0)),"")</f>
        <v>2</v>
      </c>
      <c r="BP44" s="24">
        <f>IFERROR(INDEX('wk paste'!$AX:$AX,MATCH($W$3&amp;"_"&amp;TEXT(BP$39,"00")&amp;"_"&amp;$V8,'wk paste'!$AY:$AY,0)),"")</f>
        <v>1</v>
      </c>
      <c r="BQ44" s="24">
        <f>IFERROR(INDEX('wk paste'!$AX:$AX,MATCH($W$3&amp;"_"&amp;TEXT(BQ$39,"00")&amp;"_"&amp;$V8,'wk paste'!$AY:$AY,0)),"")</f>
        <v>2</v>
      </c>
      <c r="BR44" s="24" t="str">
        <f>IFERROR(INDEX('wk paste'!$AX:$AX,MATCH($W$3&amp;"_"&amp;TEXT(BR$39,"00")&amp;"_"&amp;$V8,'wk paste'!$AY:$AY,0)),"")</f>
        <v/>
      </c>
      <c r="BS44" s="24" t="str">
        <f>IFERROR(INDEX('wk paste'!$AX:$AX,MATCH($W$3&amp;"_"&amp;TEXT(BS$39,"00")&amp;"_"&amp;$V8,'wk paste'!$AY:$AY,0)),"")</f>
        <v/>
      </c>
      <c r="BT44" s="24" t="str">
        <f>IFERROR(INDEX('wk paste'!$AX:$AX,MATCH($W$3&amp;"_"&amp;TEXT(BT$39,"00")&amp;"_"&amp;$V8,'wk paste'!$AY:$AY,0)),"")</f>
        <v/>
      </c>
      <c r="BU44" s="24" t="str">
        <f>IFERROR(INDEX('wk paste'!$AX:$AX,MATCH($W$3&amp;"_"&amp;TEXT(BU$39,"00")&amp;"_"&amp;$V8,'wk paste'!$AY:$AY,0)),"")</f>
        <v/>
      </c>
      <c r="BV44" s="24" t="str">
        <f>IFERROR(INDEX('wk paste'!$AX:$AX,MATCH($W$3&amp;"_"&amp;TEXT(BV$39,"00")&amp;"_"&amp;$V8,'wk paste'!$AY:$AY,0)),"")</f>
        <v/>
      </c>
      <c r="BW44" s="24" t="str">
        <f>IFERROR(INDEX('wk paste'!$AX:$AX,MATCH($W$3&amp;"_"&amp;TEXT(BW$39,"00")&amp;"_"&amp;$V8,'wk paste'!$AY:$AY,0)),"")</f>
        <v/>
      </c>
      <c r="BX44" s="24" t="str">
        <f>IFERROR(INDEX('wk paste'!$AX:$AX,MATCH($W$3&amp;"_"&amp;TEXT(BX$39,"00")&amp;"_"&amp;$V8,'wk paste'!$AY:$AY,0)),"")</f>
        <v/>
      </c>
      <c r="BY44" s="24" t="str">
        <f>IFERROR(INDEX('wk paste'!$AX:$AX,MATCH($W$3&amp;"_"&amp;TEXT(BY$39,"00")&amp;"_"&amp;$V8,'wk paste'!$AY:$AY,0)),"")</f>
        <v/>
      </c>
      <c r="BZ44" s="24" t="str">
        <f>IFERROR(INDEX('wk paste'!$AX:$AX,MATCH($W$3&amp;"_"&amp;TEXT(BZ$39,"00")&amp;"_"&amp;$V8,'wk paste'!$AY:$AY,0)),"")</f>
        <v/>
      </c>
      <c r="CA44" s="24" t="str">
        <f>IFERROR(INDEX('wk paste'!$AX:$AX,MATCH($W$3&amp;"_"&amp;TEXT(CA$39,"00")&amp;"_"&amp;$V8,'wk paste'!$AY:$AY,0)),"")</f>
        <v/>
      </c>
      <c r="CB44" s="25" t="str">
        <f>IFERROR(INDEX('wk paste'!$AX:$AX,MATCH($W$3&amp;"_"&amp;TEXT(CB$39,"00")&amp;"_"&amp;$V8,'wk paste'!$AY:$AY,0)),"")</f>
        <v/>
      </c>
    </row>
    <row r="45" spans="2:80" x14ac:dyDescent="0.25">
      <c r="B45" s="18" t="s">
        <v>100</v>
      </c>
      <c r="C45" s="18">
        <f t="shared" si="35"/>
        <v>175</v>
      </c>
      <c r="D45" s="23">
        <f>IFERROR(INDEX('wk paste'!$AR:$AR,MATCH($W$3&amp;"_"&amp;TEXT(D$39,"00")&amp;"_"&amp;$V9,'wk paste'!$AY:$AY,0)),"")</f>
        <v>26</v>
      </c>
      <c r="E45" s="24">
        <f>IFERROR(INDEX('wk paste'!$AR:$AR,MATCH($W$3&amp;"_"&amp;TEXT(E$39,"00")&amp;"_"&amp;$V9,'wk paste'!$AY:$AY,0)),"")</f>
        <v>34</v>
      </c>
      <c r="F45" s="24">
        <f>IFERROR(INDEX('wk paste'!$AR:$AR,MATCH($W$3&amp;"_"&amp;TEXT(F$39,"00")&amp;"_"&amp;$V9,'wk paste'!$AY:$AY,0)),"")</f>
        <v>13</v>
      </c>
      <c r="G45" s="24">
        <f>IFERROR(INDEX('wk paste'!$AR:$AR,MATCH($W$3&amp;"_"&amp;TEXT(G$39,"00")&amp;"_"&amp;$V9,'wk paste'!$AY:$AY,0)),"")</f>
        <v>39</v>
      </c>
      <c r="H45" s="24">
        <f>IFERROR(INDEX('wk paste'!$AR:$AR,MATCH($W$3&amp;"_"&amp;TEXT(H$39,"00")&amp;"_"&amp;$V9,'wk paste'!$AY:$AY,0)),"")</f>
        <v>37</v>
      </c>
      <c r="I45" s="24">
        <f>IFERROR(INDEX('wk paste'!$AR:$AR,MATCH($W$3&amp;"_"&amp;TEXT(I$39,"00")&amp;"_"&amp;$V9,'wk paste'!$AY:$AY,0)),"")</f>
        <v>26</v>
      </c>
      <c r="J45" s="24" t="str">
        <f>IFERROR(INDEX('wk paste'!$AR:$AR,MATCH($W$3&amp;"_"&amp;TEXT(J$39,"00")&amp;"_"&amp;$V9,'wk paste'!$AY:$AY,0)),"")</f>
        <v/>
      </c>
      <c r="K45" s="24" t="str">
        <f>IFERROR(INDEX('wk paste'!$AR:$AR,MATCH($W$3&amp;"_"&amp;TEXT(K$39,"00")&amp;"_"&amp;$V9,'wk paste'!$AY:$AY,0)),"")</f>
        <v/>
      </c>
      <c r="L45" s="24" t="str">
        <f>IFERROR(INDEX('wk paste'!$AR:$AR,MATCH($W$3&amp;"_"&amp;TEXT(L$39,"00")&amp;"_"&amp;$V9,'wk paste'!$AY:$AY,0)),"")</f>
        <v/>
      </c>
      <c r="M45" s="24" t="str">
        <f>IFERROR(INDEX('wk paste'!$AR:$AR,MATCH($W$3&amp;"_"&amp;TEXT(M$39,"00")&amp;"_"&amp;$V9,'wk paste'!$AY:$AY,0)),"")</f>
        <v/>
      </c>
      <c r="N45" s="24" t="str">
        <f>IFERROR(INDEX('wk paste'!$AR:$AR,MATCH($W$3&amp;"_"&amp;TEXT(N$39,"00")&amp;"_"&amp;$V9,'wk paste'!$AY:$AY,0)),"")</f>
        <v/>
      </c>
      <c r="O45" s="24" t="str">
        <f>IFERROR(INDEX('wk paste'!$AR:$AR,MATCH($W$3&amp;"_"&amp;TEXT(O$39,"00")&amp;"_"&amp;$V9,'wk paste'!$AY:$AY,0)),"")</f>
        <v/>
      </c>
      <c r="P45" s="24" t="str">
        <f>IFERROR(INDEX('wk paste'!$AR:$AR,MATCH($W$3&amp;"_"&amp;TEXT(P$39,"00")&amp;"_"&amp;$V9,'wk paste'!$AY:$AY,0)),"")</f>
        <v/>
      </c>
      <c r="Q45" s="24" t="str">
        <f>IFERROR(INDEX('wk paste'!$AR:$AR,MATCH($W$3&amp;"_"&amp;TEXT(Q$39,"00")&amp;"_"&amp;$V9,'wk paste'!$AY:$AY,0)),"")</f>
        <v/>
      </c>
      <c r="R45" s="24" t="str">
        <f>IFERROR(INDEX('wk paste'!$AR:$AR,MATCH($W$3&amp;"_"&amp;TEXT(R$39,"00")&amp;"_"&amp;$V9,'wk paste'!$AY:$AY,0)),"")</f>
        <v/>
      </c>
      <c r="S45" s="24" t="str">
        <f>IFERROR(INDEX('wk paste'!$AR:$AR,MATCH($W$3&amp;"_"&amp;TEXT(S$39,"00")&amp;"_"&amp;$V9,'wk paste'!$AY:$AY,0)),"")</f>
        <v/>
      </c>
      <c r="T45" s="25" t="str">
        <f>IFERROR(INDEX('wk paste'!$AR:$AR,MATCH($W$3&amp;"_"&amp;TEXT(T$39,"00")&amp;"_"&amp;$V9,'wk paste'!$AY:$AY,0)),"")</f>
        <v/>
      </c>
      <c r="U45" s="6"/>
      <c r="V45" s="18" t="s">
        <v>100</v>
      </c>
      <c r="W45" s="31">
        <f t="shared" si="36"/>
        <v>774</v>
      </c>
      <c r="X45" s="23">
        <f>IFERROR(INDEX('wk paste'!$AV:$AV,MATCH($W$3&amp;"_"&amp;TEXT(X$39,"00")&amp;"_"&amp;$V9,'wk paste'!$AY:$AY,0)),"")</f>
        <v>134</v>
      </c>
      <c r="Y45" s="24">
        <f>IFERROR(INDEX('wk paste'!$AV:$AV,MATCH($W$3&amp;"_"&amp;TEXT(Y$39,"00")&amp;"_"&amp;$V9,'wk paste'!$AY:$AY,0)),"")</f>
        <v>123</v>
      </c>
      <c r="Z45" s="24">
        <f>IFERROR(INDEX('wk paste'!$AV:$AV,MATCH($W$3&amp;"_"&amp;TEXT(Z$39,"00")&amp;"_"&amp;$V9,'wk paste'!$AY:$AY,0)),"")</f>
        <v>46</v>
      </c>
      <c r="AA45" s="24">
        <f>IFERROR(INDEX('wk paste'!$AV:$AV,MATCH($W$3&amp;"_"&amp;TEXT(AA$39,"00")&amp;"_"&amp;$V9,'wk paste'!$AY:$AY,0)),"")</f>
        <v>188</v>
      </c>
      <c r="AB45" s="24">
        <f>IFERROR(INDEX('wk paste'!$AV:$AV,MATCH($W$3&amp;"_"&amp;TEXT(AB$39,"00")&amp;"_"&amp;$V9,'wk paste'!$AY:$AY,0)),"")</f>
        <v>143</v>
      </c>
      <c r="AC45" s="24">
        <f>IFERROR(INDEX('wk paste'!$AV:$AV,MATCH($W$3&amp;"_"&amp;TEXT(AC$39,"00")&amp;"_"&amp;$V9,'wk paste'!$AY:$AY,0)),"")</f>
        <v>140</v>
      </c>
      <c r="AD45" s="24" t="str">
        <f>IFERROR(INDEX('wk paste'!$AV:$AV,MATCH($W$3&amp;"_"&amp;TEXT(AD$39,"00")&amp;"_"&amp;$V9,'wk paste'!$AY:$AY,0)),"")</f>
        <v/>
      </c>
      <c r="AE45" s="24" t="str">
        <f>IFERROR(INDEX('wk paste'!$AV:$AV,MATCH($W$3&amp;"_"&amp;TEXT(AE$39,"00")&amp;"_"&amp;$V9,'wk paste'!$AY:$AY,0)),"")</f>
        <v/>
      </c>
      <c r="AF45" s="24" t="str">
        <f>IFERROR(INDEX('wk paste'!$AV:$AV,MATCH($W$3&amp;"_"&amp;TEXT(AF$39,"00")&amp;"_"&amp;$V9,'wk paste'!$AY:$AY,0)),"")</f>
        <v/>
      </c>
      <c r="AG45" s="24" t="str">
        <f>IFERROR(INDEX('wk paste'!$AV:$AV,MATCH($W$3&amp;"_"&amp;TEXT(AG$39,"00")&amp;"_"&amp;$V9,'wk paste'!$AY:$AY,0)),"")</f>
        <v/>
      </c>
      <c r="AH45" s="24" t="str">
        <f>IFERROR(INDEX('wk paste'!$AV:$AV,MATCH($W$3&amp;"_"&amp;TEXT(AH$39,"00")&amp;"_"&amp;$V9,'wk paste'!$AY:$AY,0)),"")</f>
        <v/>
      </c>
      <c r="AI45" s="24" t="str">
        <f>IFERROR(INDEX('wk paste'!$AV:$AV,MATCH($W$3&amp;"_"&amp;TEXT(AI$39,"00")&amp;"_"&amp;$V9,'wk paste'!$AY:$AY,0)),"")</f>
        <v/>
      </c>
      <c r="AJ45" s="24" t="str">
        <f>IFERROR(INDEX('wk paste'!$AV:$AV,MATCH($W$3&amp;"_"&amp;TEXT(AJ$39,"00")&amp;"_"&amp;$V9,'wk paste'!$AY:$AY,0)),"")</f>
        <v/>
      </c>
      <c r="AK45" s="24" t="str">
        <f>IFERROR(INDEX('wk paste'!$AV:$AV,MATCH($W$3&amp;"_"&amp;TEXT(AK$39,"00")&amp;"_"&amp;$V9,'wk paste'!$AY:$AY,0)),"")</f>
        <v/>
      </c>
      <c r="AL45" s="24" t="str">
        <f>IFERROR(INDEX('wk paste'!$AV:$AV,MATCH($W$3&amp;"_"&amp;TEXT(AL$39,"00")&amp;"_"&amp;$V9,'wk paste'!$AY:$AY,0)),"")</f>
        <v/>
      </c>
      <c r="AM45" s="24" t="str">
        <f>IFERROR(INDEX('wk paste'!$AV:$AV,MATCH($W$3&amp;"_"&amp;TEXT(AM$39,"00")&amp;"_"&amp;$V9,'wk paste'!$AY:$AY,0)),"")</f>
        <v/>
      </c>
      <c r="AN45" s="25" t="str">
        <f>IFERROR(INDEX('wk paste'!$AV:$AV,MATCH($W$3&amp;"_"&amp;TEXT(AN$39,"00")&amp;"_"&amp;$V9,'wk paste'!$AY:$AY,0)),"")</f>
        <v/>
      </c>
      <c r="AP45" s="18" t="s">
        <v>100</v>
      </c>
      <c r="AQ45" s="18">
        <f t="shared" si="37"/>
        <v>30</v>
      </c>
      <c r="AR45" s="23">
        <f>IFERROR(INDEX('wk paste'!$AW:$AW,MATCH($W$3&amp;"_"&amp;TEXT(AR$39,"00")&amp;"_"&amp;$V9,'wk paste'!$AY:$AY,0)),"")</f>
        <v>6</v>
      </c>
      <c r="AS45" s="24">
        <f>IFERROR(INDEX('wk paste'!$AW:$AW,MATCH($W$3&amp;"_"&amp;TEXT(AS$39,"00")&amp;"_"&amp;$V9,'wk paste'!$AY:$AY,0)),"")</f>
        <v>5</v>
      </c>
      <c r="AT45" s="24">
        <f>IFERROR(INDEX('wk paste'!$AW:$AW,MATCH($W$3&amp;"_"&amp;TEXT(AT$39,"00")&amp;"_"&amp;$V9,'wk paste'!$AY:$AY,0)),"")</f>
        <v>1</v>
      </c>
      <c r="AU45" s="24">
        <f>IFERROR(INDEX('wk paste'!$AW:$AW,MATCH($W$3&amp;"_"&amp;TEXT(AU$39,"00")&amp;"_"&amp;$V9,'wk paste'!$AY:$AY,0)),"")</f>
        <v>9</v>
      </c>
      <c r="AV45" s="24">
        <f>IFERROR(INDEX('wk paste'!$AW:$AW,MATCH($W$3&amp;"_"&amp;TEXT(AV$39,"00")&amp;"_"&amp;$V9,'wk paste'!$AY:$AY,0)),"")</f>
        <v>6</v>
      </c>
      <c r="AW45" s="24">
        <f>IFERROR(INDEX('wk paste'!$AW:$AW,MATCH($W$3&amp;"_"&amp;TEXT(AW$39,"00")&amp;"_"&amp;$V9,'wk paste'!$AY:$AY,0)),"")</f>
        <v>3</v>
      </c>
      <c r="AX45" s="24" t="str">
        <f>IFERROR(INDEX('wk paste'!$AW:$AW,MATCH($W$3&amp;"_"&amp;TEXT(AX$39,"00")&amp;"_"&amp;$V9,'wk paste'!$AY:$AY,0)),"")</f>
        <v/>
      </c>
      <c r="AY45" s="24" t="str">
        <f>IFERROR(INDEX('wk paste'!$AW:$AW,MATCH($W$3&amp;"_"&amp;TEXT(AY$39,"00")&amp;"_"&amp;$V9,'wk paste'!$AY:$AY,0)),"")</f>
        <v/>
      </c>
      <c r="AZ45" s="24" t="str">
        <f>IFERROR(INDEX('wk paste'!$AW:$AW,MATCH($W$3&amp;"_"&amp;TEXT(AZ$39,"00")&amp;"_"&amp;$V9,'wk paste'!$AY:$AY,0)),"")</f>
        <v/>
      </c>
      <c r="BA45" s="24" t="str">
        <f>IFERROR(INDEX('wk paste'!$AW:$AW,MATCH($W$3&amp;"_"&amp;TEXT(BA$39,"00")&amp;"_"&amp;$V9,'wk paste'!$AY:$AY,0)),"")</f>
        <v/>
      </c>
      <c r="BB45" s="24" t="str">
        <f>IFERROR(INDEX('wk paste'!$AW:$AW,MATCH($W$3&amp;"_"&amp;TEXT(BB$39,"00")&amp;"_"&amp;$V9,'wk paste'!$AY:$AY,0)),"")</f>
        <v/>
      </c>
      <c r="BC45" s="24" t="str">
        <f>IFERROR(INDEX('wk paste'!$AW:$AW,MATCH($W$3&amp;"_"&amp;TEXT(BC$39,"00")&amp;"_"&amp;$V9,'wk paste'!$AY:$AY,0)),"")</f>
        <v/>
      </c>
      <c r="BD45" s="24" t="str">
        <f>IFERROR(INDEX('wk paste'!$AW:$AW,MATCH($W$3&amp;"_"&amp;TEXT(BD$39,"00")&amp;"_"&amp;$V9,'wk paste'!$AY:$AY,0)),"")</f>
        <v/>
      </c>
      <c r="BE45" s="24" t="str">
        <f>IFERROR(INDEX('wk paste'!$AW:$AW,MATCH($W$3&amp;"_"&amp;TEXT(BE$39,"00")&amp;"_"&amp;$V9,'wk paste'!$AY:$AY,0)),"")</f>
        <v/>
      </c>
      <c r="BF45" s="24" t="str">
        <f>IFERROR(INDEX('wk paste'!$AW:$AW,MATCH($W$3&amp;"_"&amp;TEXT(BF$39,"00")&amp;"_"&amp;$V9,'wk paste'!$AY:$AY,0)),"")</f>
        <v/>
      </c>
      <c r="BG45" s="24" t="str">
        <f>IFERROR(INDEX('wk paste'!$AW:$AW,MATCH($W$3&amp;"_"&amp;TEXT(BG$39,"00")&amp;"_"&amp;$V9,'wk paste'!$AY:$AY,0)),"")</f>
        <v/>
      </c>
      <c r="BH45" s="25" t="str">
        <f>IFERROR(INDEX('wk paste'!$AW:$AW,MATCH($W$3&amp;"_"&amp;TEXT(BH$39,"00")&amp;"_"&amp;$V9,'wk paste'!$AY:$AY,0)),"")</f>
        <v/>
      </c>
      <c r="BJ45" s="18" t="s">
        <v>100</v>
      </c>
      <c r="BK45" s="18">
        <f t="shared" si="38"/>
        <v>16</v>
      </c>
      <c r="BL45" s="23">
        <f>IFERROR(INDEX('wk paste'!$AX:$AX,MATCH($W$3&amp;"_"&amp;TEXT(BL$39,"00")&amp;"_"&amp;$V9,'wk paste'!$AY:$AY,0)),"")</f>
        <v>2</v>
      </c>
      <c r="BM45" s="24">
        <f>IFERROR(INDEX('wk paste'!$AX:$AX,MATCH($W$3&amp;"_"&amp;TEXT(BM$39,"00")&amp;"_"&amp;$V9,'wk paste'!$AY:$AY,0)),"")</f>
        <v>3</v>
      </c>
      <c r="BN45" s="24">
        <f>IFERROR(INDEX('wk paste'!$AX:$AX,MATCH($W$3&amp;"_"&amp;TEXT(BN$39,"00")&amp;"_"&amp;$V9,'wk paste'!$AY:$AY,0)),"")</f>
        <v>0</v>
      </c>
      <c r="BO45" s="24">
        <f>IFERROR(INDEX('wk paste'!$AX:$AX,MATCH($W$3&amp;"_"&amp;TEXT(BO$39,"00")&amp;"_"&amp;$V9,'wk paste'!$AY:$AY,0)),"")</f>
        <v>4</v>
      </c>
      <c r="BP45" s="24">
        <f>IFERROR(INDEX('wk paste'!$AX:$AX,MATCH($W$3&amp;"_"&amp;TEXT(BP$39,"00")&amp;"_"&amp;$V9,'wk paste'!$AY:$AY,0)),"")</f>
        <v>4</v>
      </c>
      <c r="BQ45" s="24">
        <f>IFERROR(INDEX('wk paste'!$AX:$AX,MATCH($W$3&amp;"_"&amp;TEXT(BQ$39,"00")&amp;"_"&amp;$V9,'wk paste'!$AY:$AY,0)),"")</f>
        <v>3</v>
      </c>
      <c r="BR45" s="24" t="str">
        <f>IFERROR(INDEX('wk paste'!$AX:$AX,MATCH($W$3&amp;"_"&amp;TEXT(BR$39,"00")&amp;"_"&amp;$V9,'wk paste'!$AY:$AY,0)),"")</f>
        <v/>
      </c>
      <c r="BS45" s="24" t="str">
        <f>IFERROR(INDEX('wk paste'!$AX:$AX,MATCH($W$3&amp;"_"&amp;TEXT(BS$39,"00")&amp;"_"&amp;$V9,'wk paste'!$AY:$AY,0)),"")</f>
        <v/>
      </c>
      <c r="BT45" s="24" t="str">
        <f>IFERROR(INDEX('wk paste'!$AX:$AX,MATCH($W$3&amp;"_"&amp;TEXT(BT$39,"00")&amp;"_"&amp;$V9,'wk paste'!$AY:$AY,0)),"")</f>
        <v/>
      </c>
      <c r="BU45" s="24" t="str">
        <f>IFERROR(INDEX('wk paste'!$AX:$AX,MATCH($W$3&amp;"_"&amp;TEXT(BU$39,"00")&amp;"_"&amp;$V9,'wk paste'!$AY:$AY,0)),"")</f>
        <v/>
      </c>
      <c r="BV45" s="24" t="str">
        <f>IFERROR(INDEX('wk paste'!$AX:$AX,MATCH($W$3&amp;"_"&amp;TEXT(BV$39,"00")&amp;"_"&amp;$V9,'wk paste'!$AY:$AY,0)),"")</f>
        <v/>
      </c>
      <c r="BW45" s="24" t="str">
        <f>IFERROR(INDEX('wk paste'!$AX:$AX,MATCH($W$3&amp;"_"&amp;TEXT(BW$39,"00")&amp;"_"&amp;$V9,'wk paste'!$AY:$AY,0)),"")</f>
        <v/>
      </c>
      <c r="BX45" s="24" t="str">
        <f>IFERROR(INDEX('wk paste'!$AX:$AX,MATCH($W$3&amp;"_"&amp;TEXT(BX$39,"00")&amp;"_"&amp;$V9,'wk paste'!$AY:$AY,0)),"")</f>
        <v/>
      </c>
      <c r="BY45" s="24" t="str">
        <f>IFERROR(INDEX('wk paste'!$AX:$AX,MATCH($W$3&amp;"_"&amp;TEXT(BY$39,"00")&amp;"_"&amp;$V9,'wk paste'!$AY:$AY,0)),"")</f>
        <v/>
      </c>
      <c r="BZ45" s="24" t="str">
        <f>IFERROR(INDEX('wk paste'!$AX:$AX,MATCH($W$3&amp;"_"&amp;TEXT(BZ$39,"00")&amp;"_"&amp;$V9,'wk paste'!$AY:$AY,0)),"")</f>
        <v/>
      </c>
      <c r="CA45" s="24" t="str">
        <f>IFERROR(INDEX('wk paste'!$AX:$AX,MATCH($W$3&amp;"_"&amp;TEXT(CA$39,"00")&amp;"_"&amp;$V9,'wk paste'!$AY:$AY,0)),"")</f>
        <v/>
      </c>
      <c r="CB45" s="25" t="str">
        <f>IFERROR(INDEX('wk paste'!$AX:$AX,MATCH($W$3&amp;"_"&amp;TEXT(CB$39,"00")&amp;"_"&amp;$V9,'wk paste'!$AY:$AY,0)),"")</f>
        <v/>
      </c>
    </row>
    <row r="46" spans="2:80" x14ac:dyDescent="0.25">
      <c r="B46" s="18" t="s">
        <v>60</v>
      </c>
      <c r="C46" s="18">
        <f t="shared" si="35"/>
        <v>162</v>
      </c>
      <c r="D46" s="23">
        <f>IFERROR(INDEX('wk paste'!$AR:$AR,MATCH($W$3&amp;"_"&amp;TEXT(D$39,"00")&amp;"_"&amp;$V10,'wk paste'!$AY:$AY,0)),"")</f>
        <v>36</v>
      </c>
      <c r="E46" s="24">
        <f>IFERROR(INDEX('wk paste'!$AR:$AR,MATCH($W$3&amp;"_"&amp;TEXT(E$39,"00")&amp;"_"&amp;$V10,'wk paste'!$AY:$AY,0)),"")</f>
        <v>20</v>
      </c>
      <c r="F46" s="24">
        <f>IFERROR(INDEX('wk paste'!$AR:$AR,MATCH($W$3&amp;"_"&amp;TEXT(F$39,"00")&amp;"_"&amp;$V10,'wk paste'!$AY:$AY,0)),"")</f>
        <v>24</v>
      </c>
      <c r="G46" s="24">
        <f>IFERROR(INDEX('wk paste'!$AR:$AR,MATCH($W$3&amp;"_"&amp;TEXT(G$39,"00")&amp;"_"&amp;$V10,'wk paste'!$AY:$AY,0)),"")</f>
        <v>22</v>
      </c>
      <c r="H46" s="24">
        <f>IFERROR(INDEX('wk paste'!$AR:$AR,MATCH($W$3&amp;"_"&amp;TEXT(H$39,"00")&amp;"_"&amp;$V10,'wk paste'!$AY:$AY,0)),"")</f>
        <v>24</v>
      </c>
      <c r="I46" s="24">
        <f>IFERROR(INDEX('wk paste'!$AR:$AR,MATCH($W$3&amp;"_"&amp;TEXT(I$39,"00")&amp;"_"&amp;$V10,'wk paste'!$AY:$AY,0)),"")</f>
        <v>36</v>
      </c>
      <c r="J46" s="24" t="str">
        <f>IFERROR(INDEX('wk paste'!$AR:$AR,MATCH($W$3&amp;"_"&amp;TEXT(J$39,"00")&amp;"_"&amp;$V10,'wk paste'!$AY:$AY,0)),"")</f>
        <v/>
      </c>
      <c r="K46" s="24" t="str">
        <f>IFERROR(INDEX('wk paste'!$AR:$AR,MATCH($W$3&amp;"_"&amp;TEXT(K$39,"00")&amp;"_"&amp;$V10,'wk paste'!$AY:$AY,0)),"")</f>
        <v/>
      </c>
      <c r="L46" s="24" t="str">
        <f>IFERROR(INDEX('wk paste'!$AR:$AR,MATCH($W$3&amp;"_"&amp;TEXT(L$39,"00")&amp;"_"&amp;$V10,'wk paste'!$AY:$AY,0)),"")</f>
        <v/>
      </c>
      <c r="M46" s="24" t="str">
        <f>IFERROR(INDEX('wk paste'!$AR:$AR,MATCH($W$3&amp;"_"&amp;TEXT(M$39,"00")&amp;"_"&amp;$V10,'wk paste'!$AY:$AY,0)),"")</f>
        <v/>
      </c>
      <c r="N46" s="24" t="str">
        <f>IFERROR(INDEX('wk paste'!$AR:$AR,MATCH($W$3&amp;"_"&amp;TEXT(N$39,"00")&amp;"_"&amp;$V10,'wk paste'!$AY:$AY,0)),"")</f>
        <v/>
      </c>
      <c r="O46" s="24" t="str">
        <f>IFERROR(INDEX('wk paste'!$AR:$AR,MATCH($W$3&amp;"_"&amp;TEXT(O$39,"00")&amp;"_"&amp;$V10,'wk paste'!$AY:$AY,0)),"")</f>
        <v/>
      </c>
      <c r="P46" s="24" t="str">
        <f>IFERROR(INDEX('wk paste'!$AR:$AR,MATCH($W$3&amp;"_"&amp;TEXT(P$39,"00")&amp;"_"&amp;$V10,'wk paste'!$AY:$AY,0)),"")</f>
        <v/>
      </c>
      <c r="Q46" s="24" t="str">
        <f>IFERROR(INDEX('wk paste'!$AR:$AR,MATCH($W$3&amp;"_"&amp;TEXT(Q$39,"00")&amp;"_"&amp;$V10,'wk paste'!$AY:$AY,0)),"")</f>
        <v/>
      </c>
      <c r="R46" s="24" t="str">
        <f>IFERROR(INDEX('wk paste'!$AR:$AR,MATCH($W$3&amp;"_"&amp;TEXT(R$39,"00")&amp;"_"&amp;$V10,'wk paste'!$AY:$AY,0)),"")</f>
        <v/>
      </c>
      <c r="S46" s="24" t="str">
        <f>IFERROR(INDEX('wk paste'!$AR:$AR,MATCH($W$3&amp;"_"&amp;TEXT(S$39,"00")&amp;"_"&amp;$V10,'wk paste'!$AY:$AY,0)),"")</f>
        <v/>
      </c>
      <c r="T46" s="25" t="str">
        <f>IFERROR(INDEX('wk paste'!$AR:$AR,MATCH($W$3&amp;"_"&amp;TEXT(T$39,"00")&amp;"_"&amp;$V10,'wk paste'!$AY:$AY,0)),"")</f>
        <v/>
      </c>
      <c r="U46" s="6"/>
      <c r="V46" s="18" t="s">
        <v>60</v>
      </c>
      <c r="W46" s="31">
        <f t="shared" si="36"/>
        <v>637</v>
      </c>
      <c r="X46" s="23">
        <f>IFERROR(INDEX('wk paste'!$AV:$AV,MATCH($W$3&amp;"_"&amp;TEXT(X$39,"00")&amp;"_"&amp;$V10,'wk paste'!$AY:$AY,0)),"")</f>
        <v>149</v>
      </c>
      <c r="Y46" s="24">
        <f>IFERROR(INDEX('wk paste'!$AV:$AV,MATCH($W$3&amp;"_"&amp;TEXT(Y$39,"00")&amp;"_"&amp;$V10,'wk paste'!$AY:$AY,0)),"")</f>
        <v>69</v>
      </c>
      <c r="Z46" s="24">
        <f>IFERROR(INDEX('wk paste'!$AV:$AV,MATCH($W$3&amp;"_"&amp;TEXT(Z$39,"00")&amp;"_"&amp;$V10,'wk paste'!$AY:$AY,0)),"")</f>
        <v>96</v>
      </c>
      <c r="AA46" s="24">
        <f>IFERROR(INDEX('wk paste'!$AV:$AV,MATCH($W$3&amp;"_"&amp;TEXT(AA$39,"00")&amp;"_"&amp;$V10,'wk paste'!$AY:$AY,0)),"")</f>
        <v>78</v>
      </c>
      <c r="AB46" s="24">
        <f>IFERROR(INDEX('wk paste'!$AV:$AV,MATCH($W$3&amp;"_"&amp;TEXT(AB$39,"00")&amp;"_"&amp;$V10,'wk paste'!$AY:$AY,0)),"")</f>
        <v>103</v>
      </c>
      <c r="AC46" s="24">
        <f>IFERROR(INDEX('wk paste'!$AV:$AV,MATCH($W$3&amp;"_"&amp;TEXT(AC$39,"00")&amp;"_"&amp;$V10,'wk paste'!$AY:$AY,0)),"")</f>
        <v>142</v>
      </c>
      <c r="AD46" s="24" t="str">
        <f>IFERROR(INDEX('wk paste'!$AV:$AV,MATCH($W$3&amp;"_"&amp;TEXT(AD$39,"00")&amp;"_"&amp;$V10,'wk paste'!$AY:$AY,0)),"")</f>
        <v/>
      </c>
      <c r="AE46" s="24" t="str">
        <f>IFERROR(INDEX('wk paste'!$AV:$AV,MATCH($W$3&amp;"_"&amp;TEXT(AE$39,"00")&amp;"_"&amp;$V10,'wk paste'!$AY:$AY,0)),"")</f>
        <v/>
      </c>
      <c r="AF46" s="24" t="str">
        <f>IFERROR(INDEX('wk paste'!$AV:$AV,MATCH($W$3&amp;"_"&amp;TEXT(AF$39,"00")&amp;"_"&amp;$V10,'wk paste'!$AY:$AY,0)),"")</f>
        <v/>
      </c>
      <c r="AG46" s="24" t="str">
        <f>IFERROR(INDEX('wk paste'!$AV:$AV,MATCH($W$3&amp;"_"&amp;TEXT(AG$39,"00")&amp;"_"&amp;$V10,'wk paste'!$AY:$AY,0)),"")</f>
        <v/>
      </c>
      <c r="AH46" s="24" t="str">
        <f>IFERROR(INDEX('wk paste'!$AV:$AV,MATCH($W$3&amp;"_"&amp;TEXT(AH$39,"00")&amp;"_"&amp;$V10,'wk paste'!$AY:$AY,0)),"")</f>
        <v/>
      </c>
      <c r="AI46" s="24" t="str">
        <f>IFERROR(INDEX('wk paste'!$AV:$AV,MATCH($W$3&amp;"_"&amp;TEXT(AI$39,"00")&amp;"_"&amp;$V10,'wk paste'!$AY:$AY,0)),"")</f>
        <v/>
      </c>
      <c r="AJ46" s="24" t="str">
        <f>IFERROR(INDEX('wk paste'!$AV:$AV,MATCH($W$3&amp;"_"&amp;TEXT(AJ$39,"00")&amp;"_"&amp;$V10,'wk paste'!$AY:$AY,0)),"")</f>
        <v/>
      </c>
      <c r="AK46" s="24" t="str">
        <f>IFERROR(INDEX('wk paste'!$AV:$AV,MATCH($W$3&amp;"_"&amp;TEXT(AK$39,"00")&amp;"_"&amp;$V10,'wk paste'!$AY:$AY,0)),"")</f>
        <v/>
      </c>
      <c r="AL46" s="24" t="str">
        <f>IFERROR(INDEX('wk paste'!$AV:$AV,MATCH($W$3&amp;"_"&amp;TEXT(AL$39,"00")&amp;"_"&amp;$V10,'wk paste'!$AY:$AY,0)),"")</f>
        <v/>
      </c>
      <c r="AM46" s="24" t="str">
        <f>IFERROR(INDEX('wk paste'!$AV:$AV,MATCH($W$3&amp;"_"&amp;TEXT(AM$39,"00")&amp;"_"&amp;$V10,'wk paste'!$AY:$AY,0)),"")</f>
        <v/>
      </c>
      <c r="AN46" s="25" t="str">
        <f>IFERROR(INDEX('wk paste'!$AV:$AV,MATCH($W$3&amp;"_"&amp;TEXT(AN$39,"00")&amp;"_"&amp;$V10,'wk paste'!$AY:$AY,0)),"")</f>
        <v/>
      </c>
      <c r="AP46" s="18" t="s">
        <v>60</v>
      </c>
      <c r="AQ46" s="18">
        <f t="shared" si="37"/>
        <v>12</v>
      </c>
      <c r="AR46" s="23">
        <f>IFERROR(INDEX('wk paste'!$AW:$AW,MATCH($W$3&amp;"_"&amp;TEXT(AR$39,"00")&amp;"_"&amp;$V10,'wk paste'!$AY:$AY,0)),"")</f>
        <v>3</v>
      </c>
      <c r="AS46" s="24">
        <f>IFERROR(INDEX('wk paste'!$AW:$AW,MATCH($W$3&amp;"_"&amp;TEXT(AS$39,"00")&amp;"_"&amp;$V10,'wk paste'!$AY:$AY,0)),"")</f>
        <v>0</v>
      </c>
      <c r="AT46" s="24">
        <f>IFERROR(INDEX('wk paste'!$AW:$AW,MATCH($W$3&amp;"_"&amp;TEXT(AT$39,"00")&amp;"_"&amp;$V10,'wk paste'!$AY:$AY,0)),"")</f>
        <v>2</v>
      </c>
      <c r="AU46" s="24">
        <f>IFERROR(INDEX('wk paste'!$AW:$AW,MATCH($W$3&amp;"_"&amp;TEXT(AU$39,"00")&amp;"_"&amp;$V10,'wk paste'!$AY:$AY,0)),"")</f>
        <v>3</v>
      </c>
      <c r="AV46" s="24">
        <f>IFERROR(INDEX('wk paste'!$AW:$AW,MATCH($W$3&amp;"_"&amp;TEXT(AV$39,"00")&amp;"_"&amp;$V10,'wk paste'!$AY:$AY,0)),"")</f>
        <v>2</v>
      </c>
      <c r="AW46" s="24">
        <f>IFERROR(INDEX('wk paste'!$AW:$AW,MATCH($W$3&amp;"_"&amp;TEXT(AW$39,"00")&amp;"_"&amp;$V10,'wk paste'!$AY:$AY,0)),"")</f>
        <v>2</v>
      </c>
      <c r="AX46" s="24" t="str">
        <f>IFERROR(INDEX('wk paste'!$AW:$AW,MATCH($W$3&amp;"_"&amp;TEXT(AX$39,"00")&amp;"_"&amp;$V10,'wk paste'!$AY:$AY,0)),"")</f>
        <v/>
      </c>
      <c r="AY46" s="24" t="str">
        <f>IFERROR(INDEX('wk paste'!$AW:$AW,MATCH($W$3&amp;"_"&amp;TEXT(AY$39,"00")&amp;"_"&amp;$V10,'wk paste'!$AY:$AY,0)),"")</f>
        <v/>
      </c>
      <c r="AZ46" s="24" t="str">
        <f>IFERROR(INDEX('wk paste'!$AW:$AW,MATCH($W$3&amp;"_"&amp;TEXT(AZ$39,"00")&amp;"_"&amp;$V10,'wk paste'!$AY:$AY,0)),"")</f>
        <v/>
      </c>
      <c r="BA46" s="24" t="str">
        <f>IFERROR(INDEX('wk paste'!$AW:$AW,MATCH($W$3&amp;"_"&amp;TEXT(BA$39,"00")&amp;"_"&amp;$V10,'wk paste'!$AY:$AY,0)),"")</f>
        <v/>
      </c>
      <c r="BB46" s="24" t="str">
        <f>IFERROR(INDEX('wk paste'!$AW:$AW,MATCH($W$3&amp;"_"&amp;TEXT(BB$39,"00")&amp;"_"&amp;$V10,'wk paste'!$AY:$AY,0)),"")</f>
        <v/>
      </c>
      <c r="BC46" s="24" t="str">
        <f>IFERROR(INDEX('wk paste'!$AW:$AW,MATCH($W$3&amp;"_"&amp;TEXT(BC$39,"00")&amp;"_"&amp;$V10,'wk paste'!$AY:$AY,0)),"")</f>
        <v/>
      </c>
      <c r="BD46" s="24" t="str">
        <f>IFERROR(INDEX('wk paste'!$AW:$AW,MATCH($W$3&amp;"_"&amp;TEXT(BD$39,"00")&amp;"_"&amp;$V10,'wk paste'!$AY:$AY,0)),"")</f>
        <v/>
      </c>
      <c r="BE46" s="24" t="str">
        <f>IFERROR(INDEX('wk paste'!$AW:$AW,MATCH($W$3&amp;"_"&amp;TEXT(BE$39,"00")&amp;"_"&amp;$V10,'wk paste'!$AY:$AY,0)),"")</f>
        <v/>
      </c>
      <c r="BF46" s="24" t="str">
        <f>IFERROR(INDEX('wk paste'!$AW:$AW,MATCH($W$3&amp;"_"&amp;TEXT(BF$39,"00")&amp;"_"&amp;$V10,'wk paste'!$AY:$AY,0)),"")</f>
        <v/>
      </c>
      <c r="BG46" s="24" t="str">
        <f>IFERROR(INDEX('wk paste'!$AW:$AW,MATCH($W$3&amp;"_"&amp;TEXT(BG$39,"00")&amp;"_"&amp;$V10,'wk paste'!$AY:$AY,0)),"")</f>
        <v/>
      </c>
      <c r="BH46" s="25" t="str">
        <f>IFERROR(INDEX('wk paste'!$AW:$AW,MATCH($W$3&amp;"_"&amp;TEXT(BH$39,"00")&amp;"_"&amp;$V10,'wk paste'!$AY:$AY,0)),"")</f>
        <v/>
      </c>
      <c r="BJ46" s="18" t="s">
        <v>60</v>
      </c>
      <c r="BK46" s="18">
        <f t="shared" si="38"/>
        <v>6</v>
      </c>
      <c r="BL46" s="23">
        <f>IFERROR(INDEX('wk paste'!$AX:$AX,MATCH($W$3&amp;"_"&amp;TEXT(BL$39,"00")&amp;"_"&amp;$V10,'wk paste'!$AY:$AY,0)),"")</f>
        <v>2</v>
      </c>
      <c r="BM46" s="24">
        <f>IFERROR(INDEX('wk paste'!$AX:$AX,MATCH($W$3&amp;"_"&amp;TEXT(BM$39,"00")&amp;"_"&amp;$V10,'wk paste'!$AY:$AY,0)),"")</f>
        <v>0</v>
      </c>
      <c r="BN46" s="24">
        <f>IFERROR(INDEX('wk paste'!$AX:$AX,MATCH($W$3&amp;"_"&amp;TEXT(BN$39,"00")&amp;"_"&amp;$V10,'wk paste'!$AY:$AY,0)),"")</f>
        <v>0</v>
      </c>
      <c r="BO46" s="24">
        <f>IFERROR(INDEX('wk paste'!$AX:$AX,MATCH($W$3&amp;"_"&amp;TEXT(BO$39,"00")&amp;"_"&amp;$V10,'wk paste'!$AY:$AY,0)),"")</f>
        <v>3</v>
      </c>
      <c r="BP46" s="24">
        <f>IFERROR(INDEX('wk paste'!$AX:$AX,MATCH($W$3&amp;"_"&amp;TEXT(BP$39,"00")&amp;"_"&amp;$V10,'wk paste'!$AY:$AY,0)),"")</f>
        <v>1</v>
      </c>
      <c r="BQ46" s="24">
        <f>IFERROR(INDEX('wk paste'!$AX:$AX,MATCH($W$3&amp;"_"&amp;TEXT(BQ$39,"00")&amp;"_"&amp;$V10,'wk paste'!$AY:$AY,0)),"")</f>
        <v>0</v>
      </c>
      <c r="BR46" s="24" t="str">
        <f>IFERROR(INDEX('wk paste'!$AX:$AX,MATCH($W$3&amp;"_"&amp;TEXT(BR$39,"00")&amp;"_"&amp;$V10,'wk paste'!$AY:$AY,0)),"")</f>
        <v/>
      </c>
      <c r="BS46" s="24" t="str">
        <f>IFERROR(INDEX('wk paste'!$AX:$AX,MATCH($W$3&amp;"_"&amp;TEXT(BS$39,"00")&amp;"_"&amp;$V10,'wk paste'!$AY:$AY,0)),"")</f>
        <v/>
      </c>
      <c r="BT46" s="24" t="str">
        <f>IFERROR(INDEX('wk paste'!$AX:$AX,MATCH($W$3&amp;"_"&amp;TEXT(BT$39,"00")&amp;"_"&amp;$V10,'wk paste'!$AY:$AY,0)),"")</f>
        <v/>
      </c>
      <c r="BU46" s="24" t="str">
        <f>IFERROR(INDEX('wk paste'!$AX:$AX,MATCH($W$3&amp;"_"&amp;TEXT(BU$39,"00")&amp;"_"&amp;$V10,'wk paste'!$AY:$AY,0)),"")</f>
        <v/>
      </c>
      <c r="BV46" s="24" t="str">
        <f>IFERROR(INDEX('wk paste'!$AX:$AX,MATCH($W$3&amp;"_"&amp;TEXT(BV$39,"00")&amp;"_"&amp;$V10,'wk paste'!$AY:$AY,0)),"")</f>
        <v/>
      </c>
      <c r="BW46" s="24" t="str">
        <f>IFERROR(INDEX('wk paste'!$AX:$AX,MATCH($W$3&amp;"_"&amp;TEXT(BW$39,"00")&amp;"_"&amp;$V10,'wk paste'!$AY:$AY,0)),"")</f>
        <v/>
      </c>
      <c r="BX46" s="24" t="str">
        <f>IFERROR(INDEX('wk paste'!$AX:$AX,MATCH($W$3&amp;"_"&amp;TEXT(BX$39,"00")&amp;"_"&amp;$V10,'wk paste'!$AY:$AY,0)),"")</f>
        <v/>
      </c>
      <c r="BY46" s="24" t="str">
        <f>IFERROR(INDEX('wk paste'!$AX:$AX,MATCH($W$3&amp;"_"&amp;TEXT(BY$39,"00")&amp;"_"&amp;$V10,'wk paste'!$AY:$AY,0)),"")</f>
        <v/>
      </c>
      <c r="BZ46" s="24" t="str">
        <f>IFERROR(INDEX('wk paste'!$AX:$AX,MATCH($W$3&amp;"_"&amp;TEXT(BZ$39,"00")&amp;"_"&amp;$V10,'wk paste'!$AY:$AY,0)),"")</f>
        <v/>
      </c>
      <c r="CA46" s="24" t="str">
        <f>IFERROR(INDEX('wk paste'!$AX:$AX,MATCH($W$3&amp;"_"&amp;TEXT(CA$39,"00")&amp;"_"&amp;$V10,'wk paste'!$AY:$AY,0)),"")</f>
        <v/>
      </c>
      <c r="CB46" s="25" t="str">
        <f>IFERROR(INDEX('wk paste'!$AX:$AX,MATCH($W$3&amp;"_"&amp;TEXT(CB$39,"00")&amp;"_"&amp;$V10,'wk paste'!$AY:$AY,0)),"")</f>
        <v/>
      </c>
    </row>
    <row r="47" spans="2:80" x14ac:dyDescent="0.25">
      <c r="B47" s="18" t="s">
        <v>94</v>
      </c>
      <c r="C47" s="18">
        <f t="shared" si="35"/>
        <v>195</v>
      </c>
      <c r="D47" s="23">
        <f>IFERROR(INDEX('wk paste'!$AR:$AR,MATCH($W$3&amp;"_"&amp;TEXT(D$39,"00")&amp;"_"&amp;$V11,'wk paste'!$AY:$AY,0)),"")</f>
        <v>27</v>
      </c>
      <c r="E47" s="24">
        <f>IFERROR(INDEX('wk paste'!$AR:$AR,MATCH($W$3&amp;"_"&amp;TEXT(E$39,"00")&amp;"_"&amp;$V11,'wk paste'!$AY:$AY,0)),"")</f>
        <v>34</v>
      </c>
      <c r="F47" s="24">
        <f>IFERROR(INDEX('wk paste'!$AR:$AR,MATCH($W$3&amp;"_"&amp;TEXT(F$39,"00")&amp;"_"&amp;$V11,'wk paste'!$AY:$AY,0)),"")</f>
        <v>42</v>
      </c>
      <c r="G47" s="24">
        <f>IFERROR(INDEX('wk paste'!$AR:$AR,MATCH($W$3&amp;"_"&amp;TEXT(G$39,"00")&amp;"_"&amp;$V11,'wk paste'!$AY:$AY,0)),"")</f>
        <v>38</v>
      </c>
      <c r="H47" s="24">
        <f>IFERROR(INDEX('wk paste'!$AR:$AR,MATCH($W$3&amp;"_"&amp;TEXT(H$39,"00")&amp;"_"&amp;$V11,'wk paste'!$AY:$AY,0)),"")</f>
        <v>35</v>
      </c>
      <c r="I47" s="24">
        <f>IFERROR(INDEX('wk paste'!$AR:$AR,MATCH($W$3&amp;"_"&amp;TEXT(I$39,"00")&amp;"_"&amp;$V11,'wk paste'!$AY:$AY,0)),"")</f>
        <v>19</v>
      </c>
      <c r="J47" s="24" t="str">
        <f>IFERROR(INDEX('wk paste'!$AR:$AR,MATCH($W$3&amp;"_"&amp;TEXT(J$39,"00")&amp;"_"&amp;$V11,'wk paste'!$AY:$AY,0)),"")</f>
        <v/>
      </c>
      <c r="K47" s="24" t="str">
        <f>IFERROR(INDEX('wk paste'!$AR:$AR,MATCH($W$3&amp;"_"&amp;TEXT(K$39,"00")&amp;"_"&amp;$V11,'wk paste'!$AY:$AY,0)),"")</f>
        <v/>
      </c>
      <c r="L47" s="24" t="str">
        <f>IFERROR(INDEX('wk paste'!$AR:$AR,MATCH($W$3&amp;"_"&amp;TEXT(L$39,"00")&amp;"_"&amp;$V11,'wk paste'!$AY:$AY,0)),"")</f>
        <v/>
      </c>
      <c r="M47" s="24" t="str">
        <f>IFERROR(INDEX('wk paste'!$AR:$AR,MATCH($W$3&amp;"_"&amp;TEXT(M$39,"00")&amp;"_"&amp;$V11,'wk paste'!$AY:$AY,0)),"")</f>
        <v/>
      </c>
      <c r="N47" s="24" t="str">
        <f>IFERROR(INDEX('wk paste'!$AR:$AR,MATCH($W$3&amp;"_"&amp;TEXT(N$39,"00")&amp;"_"&amp;$V11,'wk paste'!$AY:$AY,0)),"")</f>
        <v/>
      </c>
      <c r="O47" s="24" t="str">
        <f>IFERROR(INDEX('wk paste'!$AR:$AR,MATCH($W$3&amp;"_"&amp;TEXT(O$39,"00")&amp;"_"&amp;$V11,'wk paste'!$AY:$AY,0)),"")</f>
        <v/>
      </c>
      <c r="P47" s="24" t="str">
        <f>IFERROR(INDEX('wk paste'!$AR:$AR,MATCH($W$3&amp;"_"&amp;TEXT(P$39,"00")&amp;"_"&amp;$V11,'wk paste'!$AY:$AY,0)),"")</f>
        <v/>
      </c>
      <c r="Q47" s="24" t="str">
        <f>IFERROR(INDEX('wk paste'!$AR:$AR,MATCH($W$3&amp;"_"&amp;TEXT(Q$39,"00")&amp;"_"&amp;$V11,'wk paste'!$AY:$AY,0)),"")</f>
        <v/>
      </c>
      <c r="R47" s="24" t="str">
        <f>IFERROR(INDEX('wk paste'!$AR:$AR,MATCH($W$3&amp;"_"&amp;TEXT(R$39,"00")&amp;"_"&amp;$V11,'wk paste'!$AY:$AY,0)),"")</f>
        <v/>
      </c>
      <c r="S47" s="24" t="str">
        <f>IFERROR(INDEX('wk paste'!$AR:$AR,MATCH($W$3&amp;"_"&amp;TEXT(S$39,"00")&amp;"_"&amp;$V11,'wk paste'!$AY:$AY,0)),"")</f>
        <v/>
      </c>
      <c r="T47" s="25" t="str">
        <f>IFERROR(INDEX('wk paste'!$AR:$AR,MATCH($W$3&amp;"_"&amp;TEXT(T$39,"00")&amp;"_"&amp;$V11,'wk paste'!$AY:$AY,0)),"")</f>
        <v/>
      </c>
      <c r="U47" s="6"/>
      <c r="V47" s="18" t="s">
        <v>94</v>
      </c>
      <c r="W47" s="31">
        <f t="shared" si="36"/>
        <v>1011</v>
      </c>
      <c r="X47" s="23">
        <f>IFERROR(INDEX('wk paste'!$AV:$AV,MATCH($W$3&amp;"_"&amp;TEXT(X$39,"00")&amp;"_"&amp;$V11,'wk paste'!$AY:$AY,0)),"")</f>
        <v>153</v>
      </c>
      <c r="Y47" s="24">
        <f>IFERROR(INDEX('wk paste'!$AV:$AV,MATCH($W$3&amp;"_"&amp;TEXT(Y$39,"00")&amp;"_"&amp;$V11,'wk paste'!$AY:$AY,0)),"")</f>
        <v>156</v>
      </c>
      <c r="Z47" s="24">
        <f>IFERROR(INDEX('wk paste'!$AV:$AV,MATCH($W$3&amp;"_"&amp;TEXT(Z$39,"00")&amp;"_"&amp;$V11,'wk paste'!$AY:$AY,0)),"")</f>
        <v>215</v>
      </c>
      <c r="AA47" s="24">
        <f>IFERROR(INDEX('wk paste'!$AV:$AV,MATCH($W$3&amp;"_"&amp;TEXT(AA$39,"00")&amp;"_"&amp;$V11,'wk paste'!$AY:$AY,0)),"")</f>
        <v>184</v>
      </c>
      <c r="AB47" s="24">
        <f>IFERROR(INDEX('wk paste'!$AV:$AV,MATCH($W$3&amp;"_"&amp;TEXT(AB$39,"00")&amp;"_"&amp;$V11,'wk paste'!$AY:$AY,0)),"")</f>
        <v>230</v>
      </c>
      <c r="AC47" s="24">
        <f>IFERROR(INDEX('wk paste'!$AV:$AV,MATCH($W$3&amp;"_"&amp;TEXT(AC$39,"00")&amp;"_"&amp;$V11,'wk paste'!$AY:$AY,0)),"")</f>
        <v>73</v>
      </c>
      <c r="AD47" s="24" t="str">
        <f>IFERROR(INDEX('wk paste'!$AV:$AV,MATCH($W$3&amp;"_"&amp;TEXT(AD$39,"00")&amp;"_"&amp;$V11,'wk paste'!$AY:$AY,0)),"")</f>
        <v/>
      </c>
      <c r="AE47" s="24" t="str">
        <f>IFERROR(INDEX('wk paste'!$AV:$AV,MATCH($W$3&amp;"_"&amp;TEXT(AE$39,"00")&amp;"_"&amp;$V11,'wk paste'!$AY:$AY,0)),"")</f>
        <v/>
      </c>
      <c r="AF47" s="24" t="str">
        <f>IFERROR(INDEX('wk paste'!$AV:$AV,MATCH($W$3&amp;"_"&amp;TEXT(AF$39,"00")&amp;"_"&amp;$V11,'wk paste'!$AY:$AY,0)),"")</f>
        <v/>
      </c>
      <c r="AG47" s="24" t="str">
        <f>IFERROR(INDEX('wk paste'!$AV:$AV,MATCH($W$3&amp;"_"&amp;TEXT(AG$39,"00")&amp;"_"&amp;$V11,'wk paste'!$AY:$AY,0)),"")</f>
        <v/>
      </c>
      <c r="AH47" s="24" t="str">
        <f>IFERROR(INDEX('wk paste'!$AV:$AV,MATCH($W$3&amp;"_"&amp;TEXT(AH$39,"00")&amp;"_"&amp;$V11,'wk paste'!$AY:$AY,0)),"")</f>
        <v/>
      </c>
      <c r="AI47" s="24" t="str">
        <f>IFERROR(INDEX('wk paste'!$AV:$AV,MATCH($W$3&amp;"_"&amp;TEXT(AI$39,"00")&amp;"_"&amp;$V11,'wk paste'!$AY:$AY,0)),"")</f>
        <v/>
      </c>
      <c r="AJ47" s="24" t="str">
        <f>IFERROR(INDEX('wk paste'!$AV:$AV,MATCH($W$3&amp;"_"&amp;TEXT(AJ$39,"00")&amp;"_"&amp;$V11,'wk paste'!$AY:$AY,0)),"")</f>
        <v/>
      </c>
      <c r="AK47" s="24" t="str">
        <f>IFERROR(INDEX('wk paste'!$AV:$AV,MATCH($W$3&amp;"_"&amp;TEXT(AK$39,"00")&amp;"_"&amp;$V11,'wk paste'!$AY:$AY,0)),"")</f>
        <v/>
      </c>
      <c r="AL47" s="24" t="str">
        <f>IFERROR(INDEX('wk paste'!$AV:$AV,MATCH($W$3&amp;"_"&amp;TEXT(AL$39,"00")&amp;"_"&amp;$V11,'wk paste'!$AY:$AY,0)),"")</f>
        <v/>
      </c>
      <c r="AM47" s="24" t="str">
        <f>IFERROR(INDEX('wk paste'!$AV:$AV,MATCH($W$3&amp;"_"&amp;TEXT(AM$39,"00")&amp;"_"&amp;$V11,'wk paste'!$AY:$AY,0)),"")</f>
        <v/>
      </c>
      <c r="AN47" s="25" t="str">
        <f>IFERROR(INDEX('wk paste'!$AV:$AV,MATCH($W$3&amp;"_"&amp;TEXT(AN$39,"00")&amp;"_"&amp;$V11,'wk paste'!$AY:$AY,0)),"")</f>
        <v/>
      </c>
      <c r="AP47" s="18" t="s">
        <v>94</v>
      </c>
      <c r="AQ47" s="18">
        <f t="shared" si="37"/>
        <v>50</v>
      </c>
      <c r="AR47" s="23">
        <f>IFERROR(INDEX('wk paste'!$AW:$AW,MATCH($W$3&amp;"_"&amp;TEXT(AR$39,"00")&amp;"_"&amp;$V11,'wk paste'!$AY:$AY,0)),"")</f>
        <v>11</v>
      </c>
      <c r="AS47" s="24">
        <f>IFERROR(INDEX('wk paste'!$AW:$AW,MATCH($W$3&amp;"_"&amp;TEXT(AS$39,"00")&amp;"_"&amp;$V11,'wk paste'!$AY:$AY,0)),"")</f>
        <v>8</v>
      </c>
      <c r="AT47" s="24">
        <f>IFERROR(INDEX('wk paste'!$AW:$AW,MATCH($W$3&amp;"_"&amp;TEXT(AT$39,"00")&amp;"_"&amp;$V11,'wk paste'!$AY:$AY,0)),"")</f>
        <v>8</v>
      </c>
      <c r="AU47" s="24">
        <f>IFERROR(INDEX('wk paste'!$AW:$AW,MATCH($W$3&amp;"_"&amp;TEXT(AU$39,"00")&amp;"_"&amp;$V11,'wk paste'!$AY:$AY,0)),"")</f>
        <v>8</v>
      </c>
      <c r="AV47" s="24">
        <f>IFERROR(INDEX('wk paste'!$AW:$AW,MATCH($W$3&amp;"_"&amp;TEXT(AV$39,"00")&amp;"_"&amp;$V11,'wk paste'!$AY:$AY,0)),"")</f>
        <v>10</v>
      </c>
      <c r="AW47" s="24">
        <f>IFERROR(INDEX('wk paste'!$AW:$AW,MATCH($W$3&amp;"_"&amp;TEXT(AW$39,"00")&amp;"_"&amp;$V11,'wk paste'!$AY:$AY,0)),"")</f>
        <v>5</v>
      </c>
      <c r="AX47" s="24" t="str">
        <f>IFERROR(INDEX('wk paste'!$AW:$AW,MATCH($W$3&amp;"_"&amp;TEXT(AX$39,"00")&amp;"_"&amp;$V11,'wk paste'!$AY:$AY,0)),"")</f>
        <v/>
      </c>
      <c r="AY47" s="24" t="str">
        <f>IFERROR(INDEX('wk paste'!$AW:$AW,MATCH($W$3&amp;"_"&amp;TEXT(AY$39,"00")&amp;"_"&amp;$V11,'wk paste'!$AY:$AY,0)),"")</f>
        <v/>
      </c>
      <c r="AZ47" s="24" t="str">
        <f>IFERROR(INDEX('wk paste'!$AW:$AW,MATCH($W$3&amp;"_"&amp;TEXT(AZ$39,"00")&amp;"_"&amp;$V11,'wk paste'!$AY:$AY,0)),"")</f>
        <v/>
      </c>
      <c r="BA47" s="24" t="str">
        <f>IFERROR(INDEX('wk paste'!$AW:$AW,MATCH($W$3&amp;"_"&amp;TEXT(BA$39,"00")&amp;"_"&amp;$V11,'wk paste'!$AY:$AY,0)),"")</f>
        <v/>
      </c>
      <c r="BB47" s="24" t="str">
        <f>IFERROR(INDEX('wk paste'!$AW:$AW,MATCH($W$3&amp;"_"&amp;TEXT(BB$39,"00")&amp;"_"&amp;$V11,'wk paste'!$AY:$AY,0)),"")</f>
        <v/>
      </c>
      <c r="BC47" s="24" t="str">
        <f>IFERROR(INDEX('wk paste'!$AW:$AW,MATCH($W$3&amp;"_"&amp;TEXT(BC$39,"00")&amp;"_"&amp;$V11,'wk paste'!$AY:$AY,0)),"")</f>
        <v/>
      </c>
      <c r="BD47" s="24" t="str">
        <f>IFERROR(INDEX('wk paste'!$AW:$AW,MATCH($W$3&amp;"_"&amp;TEXT(BD$39,"00")&amp;"_"&amp;$V11,'wk paste'!$AY:$AY,0)),"")</f>
        <v/>
      </c>
      <c r="BE47" s="24" t="str">
        <f>IFERROR(INDEX('wk paste'!$AW:$AW,MATCH($W$3&amp;"_"&amp;TEXT(BE$39,"00")&amp;"_"&amp;$V11,'wk paste'!$AY:$AY,0)),"")</f>
        <v/>
      </c>
      <c r="BF47" s="24" t="str">
        <f>IFERROR(INDEX('wk paste'!$AW:$AW,MATCH($W$3&amp;"_"&amp;TEXT(BF$39,"00")&amp;"_"&amp;$V11,'wk paste'!$AY:$AY,0)),"")</f>
        <v/>
      </c>
      <c r="BG47" s="24" t="str">
        <f>IFERROR(INDEX('wk paste'!$AW:$AW,MATCH($W$3&amp;"_"&amp;TEXT(BG$39,"00")&amp;"_"&amp;$V11,'wk paste'!$AY:$AY,0)),"")</f>
        <v/>
      </c>
      <c r="BH47" s="25" t="str">
        <f>IFERROR(INDEX('wk paste'!$AW:$AW,MATCH($W$3&amp;"_"&amp;TEXT(BH$39,"00")&amp;"_"&amp;$V11,'wk paste'!$AY:$AY,0)),"")</f>
        <v/>
      </c>
      <c r="BJ47" s="18" t="s">
        <v>94</v>
      </c>
      <c r="BK47" s="18">
        <f t="shared" si="38"/>
        <v>21</v>
      </c>
      <c r="BL47" s="23">
        <f>IFERROR(INDEX('wk paste'!$AX:$AX,MATCH($W$3&amp;"_"&amp;TEXT(BL$39,"00")&amp;"_"&amp;$V11,'wk paste'!$AY:$AY,0)),"")</f>
        <v>8</v>
      </c>
      <c r="BM47" s="24">
        <f>IFERROR(INDEX('wk paste'!$AX:$AX,MATCH($W$3&amp;"_"&amp;TEXT(BM$39,"00")&amp;"_"&amp;$V11,'wk paste'!$AY:$AY,0)),"")</f>
        <v>3</v>
      </c>
      <c r="BN47" s="24">
        <f>IFERROR(INDEX('wk paste'!$AX:$AX,MATCH($W$3&amp;"_"&amp;TEXT(BN$39,"00")&amp;"_"&amp;$V11,'wk paste'!$AY:$AY,0)),"")</f>
        <v>0</v>
      </c>
      <c r="BO47" s="24">
        <f>IFERROR(INDEX('wk paste'!$AX:$AX,MATCH($W$3&amp;"_"&amp;TEXT(BO$39,"00")&amp;"_"&amp;$V11,'wk paste'!$AY:$AY,0)),"")</f>
        <v>4</v>
      </c>
      <c r="BP47" s="24">
        <f>IFERROR(INDEX('wk paste'!$AX:$AX,MATCH($W$3&amp;"_"&amp;TEXT(BP$39,"00")&amp;"_"&amp;$V11,'wk paste'!$AY:$AY,0)),"")</f>
        <v>5</v>
      </c>
      <c r="BQ47" s="24">
        <f>IFERROR(INDEX('wk paste'!$AX:$AX,MATCH($W$3&amp;"_"&amp;TEXT(BQ$39,"00")&amp;"_"&amp;$V11,'wk paste'!$AY:$AY,0)),"")</f>
        <v>1</v>
      </c>
      <c r="BR47" s="24" t="str">
        <f>IFERROR(INDEX('wk paste'!$AX:$AX,MATCH($W$3&amp;"_"&amp;TEXT(BR$39,"00")&amp;"_"&amp;$V11,'wk paste'!$AY:$AY,0)),"")</f>
        <v/>
      </c>
      <c r="BS47" s="24" t="str">
        <f>IFERROR(INDEX('wk paste'!$AX:$AX,MATCH($W$3&amp;"_"&amp;TEXT(BS$39,"00")&amp;"_"&amp;$V11,'wk paste'!$AY:$AY,0)),"")</f>
        <v/>
      </c>
      <c r="BT47" s="24" t="str">
        <f>IFERROR(INDEX('wk paste'!$AX:$AX,MATCH($W$3&amp;"_"&amp;TEXT(BT$39,"00")&amp;"_"&amp;$V11,'wk paste'!$AY:$AY,0)),"")</f>
        <v/>
      </c>
      <c r="BU47" s="24" t="str">
        <f>IFERROR(INDEX('wk paste'!$AX:$AX,MATCH($W$3&amp;"_"&amp;TEXT(BU$39,"00")&amp;"_"&amp;$V11,'wk paste'!$AY:$AY,0)),"")</f>
        <v/>
      </c>
      <c r="BV47" s="24" t="str">
        <f>IFERROR(INDEX('wk paste'!$AX:$AX,MATCH($W$3&amp;"_"&amp;TEXT(BV$39,"00")&amp;"_"&amp;$V11,'wk paste'!$AY:$AY,0)),"")</f>
        <v/>
      </c>
      <c r="BW47" s="24" t="str">
        <f>IFERROR(INDEX('wk paste'!$AX:$AX,MATCH($W$3&amp;"_"&amp;TEXT(BW$39,"00")&amp;"_"&amp;$V11,'wk paste'!$AY:$AY,0)),"")</f>
        <v/>
      </c>
      <c r="BX47" s="24" t="str">
        <f>IFERROR(INDEX('wk paste'!$AX:$AX,MATCH($W$3&amp;"_"&amp;TEXT(BX$39,"00")&amp;"_"&amp;$V11,'wk paste'!$AY:$AY,0)),"")</f>
        <v/>
      </c>
      <c r="BY47" s="24" t="str">
        <f>IFERROR(INDEX('wk paste'!$AX:$AX,MATCH($W$3&amp;"_"&amp;TEXT(BY$39,"00")&amp;"_"&amp;$V11,'wk paste'!$AY:$AY,0)),"")</f>
        <v/>
      </c>
      <c r="BZ47" s="24" t="str">
        <f>IFERROR(INDEX('wk paste'!$AX:$AX,MATCH($W$3&amp;"_"&amp;TEXT(BZ$39,"00")&amp;"_"&amp;$V11,'wk paste'!$AY:$AY,0)),"")</f>
        <v/>
      </c>
      <c r="CA47" s="24" t="str">
        <f>IFERROR(INDEX('wk paste'!$AX:$AX,MATCH($W$3&amp;"_"&amp;TEXT(CA$39,"00")&amp;"_"&amp;$V11,'wk paste'!$AY:$AY,0)),"")</f>
        <v/>
      </c>
      <c r="CB47" s="25" t="str">
        <f>IFERROR(INDEX('wk paste'!$AX:$AX,MATCH($W$3&amp;"_"&amp;TEXT(CB$39,"00")&amp;"_"&amp;$V11,'wk paste'!$AY:$AY,0)),"")</f>
        <v/>
      </c>
    </row>
    <row r="48" spans="2:80" x14ac:dyDescent="0.25">
      <c r="B48" s="18" t="s">
        <v>51</v>
      </c>
      <c r="C48" s="18">
        <f t="shared" si="35"/>
        <v>194</v>
      </c>
      <c r="D48" s="23">
        <f>IFERROR(INDEX('wk paste'!$AR:$AR,MATCH($W$3&amp;"_"&amp;TEXT(D$39,"00")&amp;"_"&amp;$V12,'wk paste'!$AY:$AY,0)),"")</f>
        <v>18</v>
      </c>
      <c r="E48" s="24">
        <f>IFERROR(INDEX('wk paste'!$AR:$AR,MATCH($W$3&amp;"_"&amp;TEXT(E$39,"00")&amp;"_"&amp;$V12,'wk paste'!$AY:$AY,0)),"")</f>
        <v>31</v>
      </c>
      <c r="F48" s="24">
        <f>IFERROR(INDEX('wk paste'!$AR:$AR,MATCH($W$3&amp;"_"&amp;TEXT(F$39,"00")&amp;"_"&amp;$V12,'wk paste'!$AY:$AY,0)),"")</f>
        <v>41</v>
      </c>
      <c r="G48" s="24">
        <f>IFERROR(INDEX('wk paste'!$AR:$AR,MATCH($W$3&amp;"_"&amp;TEXT(G$39,"00")&amp;"_"&amp;$V12,'wk paste'!$AY:$AY,0)),"")</f>
        <v>34</v>
      </c>
      <c r="H48" s="24">
        <f>IFERROR(INDEX('wk paste'!$AR:$AR,MATCH($W$3&amp;"_"&amp;TEXT(H$39,"00")&amp;"_"&amp;$V12,'wk paste'!$AY:$AY,0)),"")</f>
        <v>39</v>
      </c>
      <c r="I48" s="24">
        <f>IFERROR(INDEX('wk paste'!$AR:$AR,MATCH($W$3&amp;"_"&amp;TEXT(I$39,"00")&amp;"_"&amp;$V12,'wk paste'!$AY:$AY,0)),"")</f>
        <v>31</v>
      </c>
      <c r="J48" s="24" t="str">
        <f>IFERROR(INDEX('wk paste'!$AR:$AR,MATCH($W$3&amp;"_"&amp;TEXT(J$39,"00")&amp;"_"&amp;$V12,'wk paste'!$AY:$AY,0)),"")</f>
        <v/>
      </c>
      <c r="K48" s="24" t="str">
        <f>IFERROR(INDEX('wk paste'!$AR:$AR,MATCH($W$3&amp;"_"&amp;TEXT(K$39,"00")&amp;"_"&amp;$V12,'wk paste'!$AY:$AY,0)),"")</f>
        <v/>
      </c>
      <c r="L48" s="24" t="str">
        <f>IFERROR(INDEX('wk paste'!$AR:$AR,MATCH($W$3&amp;"_"&amp;TEXT(L$39,"00")&amp;"_"&amp;$V12,'wk paste'!$AY:$AY,0)),"")</f>
        <v/>
      </c>
      <c r="M48" s="24" t="str">
        <f>IFERROR(INDEX('wk paste'!$AR:$AR,MATCH($W$3&amp;"_"&amp;TEXT(M$39,"00")&amp;"_"&amp;$V12,'wk paste'!$AY:$AY,0)),"")</f>
        <v/>
      </c>
      <c r="N48" s="24" t="str">
        <f>IFERROR(INDEX('wk paste'!$AR:$AR,MATCH($W$3&amp;"_"&amp;TEXT(N$39,"00")&amp;"_"&amp;$V12,'wk paste'!$AY:$AY,0)),"")</f>
        <v/>
      </c>
      <c r="O48" s="24" t="str">
        <f>IFERROR(INDEX('wk paste'!$AR:$AR,MATCH($W$3&amp;"_"&amp;TEXT(O$39,"00")&amp;"_"&amp;$V12,'wk paste'!$AY:$AY,0)),"")</f>
        <v/>
      </c>
      <c r="P48" s="24" t="str">
        <f>IFERROR(INDEX('wk paste'!$AR:$AR,MATCH($W$3&amp;"_"&amp;TEXT(P$39,"00")&amp;"_"&amp;$V12,'wk paste'!$AY:$AY,0)),"")</f>
        <v/>
      </c>
      <c r="Q48" s="24" t="str">
        <f>IFERROR(INDEX('wk paste'!$AR:$AR,MATCH($W$3&amp;"_"&amp;TEXT(Q$39,"00")&amp;"_"&amp;$V12,'wk paste'!$AY:$AY,0)),"")</f>
        <v/>
      </c>
      <c r="R48" s="24" t="str">
        <f>IFERROR(INDEX('wk paste'!$AR:$AR,MATCH($W$3&amp;"_"&amp;TEXT(R$39,"00")&amp;"_"&amp;$V12,'wk paste'!$AY:$AY,0)),"")</f>
        <v/>
      </c>
      <c r="S48" s="24" t="str">
        <f>IFERROR(INDEX('wk paste'!$AR:$AR,MATCH($W$3&amp;"_"&amp;TEXT(S$39,"00")&amp;"_"&amp;$V12,'wk paste'!$AY:$AY,0)),"")</f>
        <v/>
      </c>
      <c r="T48" s="25" t="str">
        <f>IFERROR(INDEX('wk paste'!$AR:$AR,MATCH($W$3&amp;"_"&amp;TEXT(T$39,"00")&amp;"_"&amp;$V12,'wk paste'!$AY:$AY,0)),"")</f>
        <v/>
      </c>
      <c r="U48" s="6"/>
      <c r="V48" s="18" t="s">
        <v>51</v>
      </c>
      <c r="W48" s="31">
        <f t="shared" si="36"/>
        <v>971</v>
      </c>
      <c r="X48" s="23">
        <f>IFERROR(INDEX('wk paste'!$AV:$AV,MATCH($W$3&amp;"_"&amp;TEXT(X$39,"00")&amp;"_"&amp;$V12,'wk paste'!$AY:$AY,0)),"")</f>
        <v>60</v>
      </c>
      <c r="Y48" s="24">
        <f>IFERROR(INDEX('wk paste'!$AV:$AV,MATCH($W$3&amp;"_"&amp;TEXT(Y$39,"00")&amp;"_"&amp;$V12,'wk paste'!$AY:$AY,0)),"")</f>
        <v>198</v>
      </c>
      <c r="Z48" s="24">
        <f>IFERROR(INDEX('wk paste'!$AV:$AV,MATCH($W$3&amp;"_"&amp;TEXT(Z$39,"00")&amp;"_"&amp;$V12,'wk paste'!$AY:$AY,0)),"")</f>
        <v>160</v>
      </c>
      <c r="AA48" s="24">
        <f>IFERROR(INDEX('wk paste'!$AV:$AV,MATCH($W$3&amp;"_"&amp;TEXT(AA$39,"00")&amp;"_"&amp;$V12,'wk paste'!$AY:$AY,0)),"")</f>
        <v>230</v>
      </c>
      <c r="AB48" s="24">
        <f>IFERROR(INDEX('wk paste'!$AV:$AV,MATCH($W$3&amp;"_"&amp;TEXT(AB$39,"00")&amp;"_"&amp;$V12,'wk paste'!$AY:$AY,0)),"")</f>
        <v>201</v>
      </c>
      <c r="AC48" s="24">
        <f>IFERROR(INDEX('wk paste'!$AV:$AV,MATCH($W$3&amp;"_"&amp;TEXT(AC$39,"00")&amp;"_"&amp;$V12,'wk paste'!$AY:$AY,0)),"")</f>
        <v>122</v>
      </c>
      <c r="AD48" s="24" t="str">
        <f>IFERROR(INDEX('wk paste'!$AV:$AV,MATCH($W$3&amp;"_"&amp;TEXT(AD$39,"00")&amp;"_"&amp;$V12,'wk paste'!$AY:$AY,0)),"")</f>
        <v/>
      </c>
      <c r="AE48" s="24" t="str">
        <f>IFERROR(INDEX('wk paste'!$AV:$AV,MATCH($W$3&amp;"_"&amp;TEXT(AE$39,"00")&amp;"_"&amp;$V12,'wk paste'!$AY:$AY,0)),"")</f>
        <v/>
      </c>
      <c r="AF48" s="24" t="str">
        <f>IFERROR(INDEX('wk paste'!$AV:$AV,MATCH($W$3&amp;"_"&amp;TEXT(AF$39,"00")&amp;"_"&amp;$V12,'wk paste'!$AY:$AY,0)),"")</f>
        <v/>
      </c>
      <c r="AG48" s="24" t="str">
        <f>IFERROR(INDEX('wk paste'!$AV:$AV,MATCH($W$3&amp;"_"&amp;TEXT(AG$39,"00")&amp;"_"&amp;$V12,'wk paste'!$AY:$AY,0)),"")</f>
        <v/>
      </c>
      <c r="AH48" s="24" t="str">
        <f>IFERROR(INDEX('wk paste'!$AV:$AV,MATCH($W$3&amp;"_"&amp;TEXT(AH$39,"00")&amp;"_"&amp;$V12,'wk paste'!$AY:$AY,0)),"")</f>
        <v/>
      </c>
      <c r="AI48" s="24" t="str">
        <f>IFERROR(INDEX('wk paste'!$AV:$AV,MATCH($W$3&amp;"_"&amp;TEXT(AI$39,"00")&amp;"_"&amp;$V12,'wk paste'!$AY:$AY,0)),"")</f>
        <v/>
      </c>
      <c r="AJ48" s="24" t="str">
        <f>IFERROR(INDEX('wk paste'!$AV:$AV,MATCH($W$3&amp;"_"&amp;TEXT(AJ$39,"00")&amp;"_"&amp;$V12,'wk paste'!$AY:$AY,0)),"")</f>
        <v/>
      </c>
      <c r="AK48" s="24" t="str">
        <f>IFERROR(INDEX('wk paste'!$AV:$AV,MATCH($W$3&amp;"_"&amp;TEXT(AK$39,"00")&amp;"_"&amp;$V12,'wk paste'!$AY:$AY,0)),"")</f>
        <v/>
      </c>
      <c r="AL48" s="24" t="str">
        <f>IFERROR(INDEX('wk paste'!$AV:$AV,MATCH($W$3&amp;"_"&amp;TEXT(AL$39,"00")&amp;"_"&amp;$V12,'wk paste'!$AY:$AY,0)),"")</f>
        <v/>
      </c>
      <c r="AM48" s="24" t="str">
        <f>IFERROR(INDEX('wk paste'!$AV:$AV,MATCH($W$3&amp;"_"&amp;TEXT(AM$39,"00")&amp;"_"&amp;$V12,'wk paste'!$AY:$AY,0)),"")</f>
        <v/>
      </c>
      <c r="AN48" s="25" t="str">
        <f>IFERROR(INDEX('wk paste'!$AV:$AV,MATCH($W$3&amp;"_"&amp;TEXT(AN$39,"00")&amp;"_"&amp;$V12,'wk paste'!$AY:$AY,0)),"")</f>
        <v/>
      </c>
      <c r="AP48" s="18" t="s">
        <v>51</v>
      </c>
      <c r="AQ48" s="18">
        <f t="shared" si="37"/>
        <v>42</v>
      </c>
      <c r="AR48" s="23">
        <f>IFERROR(INDEX('wk paste'!$AW:$AW,MATCH($W$3&amp;"_"&amp;TEXT(AR$39,"00")&amp;"_"&amp;$V12,'wk paste'!$AY:$AY,0)),"")</f>
        <v>3</v>
      </c>
      <c r="AS48" s="24">
        <f>IFERROR(INDEX('wk paste'!$AW:$AW,MATCH($W$3&amp;"_"&amp;TEXT(AS$39,"00")&amp;"_"&amp;$V12,'wk paste'!$AY:$AY,0)),"")</f>
        <v>4</v>
      </c>
      <c r="AT48" s="24">
        <f>IFERROR(INDEX('wk paste'!$AW:$AW,MATCH($W$3&amp;"_"&amp;TEXT(AT$39,"00")&amp;"_"&amp;$V12,'wk paste'!$AY:$AY,0)),"")</f>
        <v>10</v>
      </c>
      <c r="AU48" s="24">
        <f>IFERROR(INDEX('wk paste'!$AW:$AW,MATCH($W$3&amp;"_"&amp;TEXT(AU$39,"00")&amp;"_"&amp;$V12,'wk paste'!$AY:$AY,0)),"")</f>
        <v>6</v>
      </c>
      <c r="AV48" s="24">
        <f>IFERROR(INDEX('wk paste'!$AW:$AW,MATCH($W$3&amp;"_"&amp;TEXT(AV$39,"00")&amp;"_"&amp;$V12,'wk paste'!$AY:$AY,0)),"")</f>
        <v>10</v>
      </c>
      <c r="AW48" s="24">
        <f>IFERROR(INDEX('wk paste'!$AW:$AW,MATCH($W$3&amp;"_"&amp;TEXT(AW$39,"00")&amp;"_"&amp;$V12,'wk paste'!$AY:$AY,0)),"")</f>
        <v>9</v>
      </c>
      <c r="AX48" s="24" t="str">
        <f>IFERROR(INDEX('wk paste'!$AW:$AW,MATCH($W$3&amp;"_"&amp;TEXT(AX$39,"00")&amp;"_"&amp;$V12,'wk paste'!$AY:$AY,0)),"")</f>
        <v/>
      </c>
      <c r="AY48" s="24" t="str">
        <f>IFERROR(INDEX('wk paste'!$AW:$AW,MATCH($W$3&amp;"_"&amp;TEXT(AY$39,"00")&amp;"_"&amp;$V12,'wk paste'!$AY:$AY,0)),"")</f>
        <v/>
      </c>
      <c r="AZ48" s="24" t="str">
        <f>IFERROR(INDEX('wk paste'!$AW:$AW,MATCH($W$3&amp;"_"&amp;TEXT(AZ$39,"00")&amp;"_"&amp;$V12,'wk paste'!$AY:$AY,0)),"")</f>
        <v/>
      </c>
      <c r="BA48" s="24" t="str">
        <f>IFERROR(INDEX('wk paste'!$AW:$AW,MATCH($W$3&amp;"_"&amp;TEXT(BA$39,"00")&amp;"_"&amp;$V12,'wk paste'!$AY:$AY,0)),"")</f>
        <v/>
      </c>
      <c r="BB48" s="24" t="str">
        <f>IFERROR(INDEX('wk paste'!$AW:$AW,MATCH($W$3&amp;"_"&amp;TEXT(BB$39,"00")&amp;"_"&amp;$V12,'wk paste'!$AY:$AY,0)),"")</f>
        <v/>
      </c>
      <c r="BC48" s="24" t="str">
        <f>IFERROR(INDEX('wk paste'!$AW:$AW,MATCH($W$3&amp;"_"&amp;TEXT(BC$39,"00")&amp;"_"&amp;$V12,'wk paste'!$AY:$AY,0)),"")</f>
        <v/>
      </c>
      <c r="BD48" s="24" t="str">
        <f>IFERROR(INDEX('wk paste'!$AW:$AW,MATCH($W$3&amp;"_"&amp;TEXT(BD$39,"00")&amp;"_"&amp;$V12,'wk paste'!$AY:$AY,0)),"")</f>
        <v/>
      </c>
      <c r="BE48" s="24" t="str">
        <f>IFERROR(INDEX('wk paste'!$AW:$AW,MATCH($W$3&amp;"_"&amp;TEXT(BE$39,"00")&amp;"_"&amp;$V12,'wk paste'!$AY:$AY,0)),"")</f>
        <v/>
      </c>
      <c r="BF48" s="24" t="str">
        <f>IFERROR(INDEX('wk paste'!$AW:$AW,MATCH($W$3&amp;"_"&amp;TEXT(BF$39,"00")&amp;"_"&amp;$V12,'wk paste'!$AY:$AY,0)),"")</f>
        <v/>
      </c>
      <c r="BG48" s="24" t="str">
        <f>IFERROR(INDEX('wk paste'!$AW:$AW,MATCH($W$3&amp;"_"&amp;TEXT(BG$39,"00")&amp;"_"&amp;$V12,'wk paste'!$AY:$AY,0)),"")</f>
        <v/>
      </c>
      <c r="BH48" s="25" t="str">
        <f>IFERROR(INDEX('wk paste'!$AW:$AW,MATCH($W$3&amp;"_"&amp;TEXT(BH$39,"00")&amp;"_"&amp;$V12,'wk paste'!$AY:$AY,0)),"")</f>
        <v/>
      </c>
      <c r="BJ48" s="18" t="s">
        <v>51</v>
      </c>
      <c r="BK48" s="18">
        <f t="shared" si="38"/>
        <v>20</v>
      </c>
      <c r="BL48" s="23">
        <f>IFERROR(INDEX('wk paste'!$AX:$AX,MATCH($W$3&amp;"_"&amp;TEXT(BL$39,"00")&amp;"_"&amp;$V12,'wk paste'!$AY:$AY,0)),"")</f>
        <v>2</v>
      </c>
      <c r="BM48" s="24">
        <f>IFERROR(INDEX('wk paste'!$AX:$AX,MATCH($W$3&amp;"_"&amp;TEXT(BM$39,"00")&amp;"_"&amp;$V12,'wk paste'!$AY:$AY,0)),"")</f>
        <v>2</v>
      </c>
      <c r="BN48" s="24">
        <f>IFERROR(INDEX('wk paste'!$AX:$AX,MATCH($W$3&amp;"_"&amp;TEXT(BN$39,"00")&amp;"_"&amp;$V12,'wk paste'!$AY:$AY,0)),"")</f>
        <v>7</v>
      </c>
      <c r="BO48" s="24">
        <f>IFERROR(INDEX('wk paste'!$AX:$AX,MATCH($W$3&amp;"_"&amp;TEXT(BO$39,"00")&amp;"_"&amp;$V12,'wk paste'!$AY:$AY,0)),"")</f>
        <v>2</v>
      </c>
      <c r="BP48" s="24">
        <f>IFERROR(INDEX('wk paste'!$AX:$AX,MATCH($W$3&amp;"_"&amp;TEXT(BP$39,"00")&amp;"_"&amp;$V12,'wk paste'!$AY:$AY,0)),"")</f>
        <v>3</v>
      </c>
      <c r="BQ48" s="24">
        <f>IFERROR(INDEX('wk paste'!$AX:$AX,MATCH($W$3&amp;"_"&amp;TEXT(BQ$39,"00")&amp;"_"&amp;$V12,'wk paste'!$AY:$AY,0)),"")</f>
        <v>4</v>
      </c>
      <c r="BR48" s="24" t="str">
        <f>IFERROR(INDEX('wk paste'!$AX:$AX,MATCH($W$3&amp;"_"&amp;TEXT(BR$39,"00")&amp;"_"&amp;$V12,'wk paste'!$AY:$AY,0)),"")</f>
        <v/>
      </c>
      <c r="BS48" s="24" t="str">
        <f>IFERROR(INDEX('wk paste'!$AX:$AX,MATCH($W$3&amp;"_"&amp;TEXT(BS$39,"00")&amp;"_"&amp;$V12,'wk paste'!$AY:$AY,0)),"")</f>
        <v/>
      </c>
      <c r="BT48" s="24" t="str">
        <f>IFERROR(INDEX('wk paste'!$AX:$AX,MATCH($W$3&amp;"_"&amp;TEXT(BT$39,"00")&amp;"_"&amp;$V12,'wk paste'!$AY:$AY,0)),"")</f>
        <v/>
      </c>
      <c r="BU48" s="24" t="str">
        <f>IFERROR(INDEX('wk paste'!$AX:$AX,MATCH($W$3&amp;"_"&amp;TEXT(BU$39,"00")&amp;"_"&amp;$V12,'wk paste'!$AY:$AY,0)),"")</f>
        <v/>
      </c>
      <c r="BV48" s="24" t="str">
        <f>IFERROR(INDEX('wk paste'!$AX:$AX,MATCH($W$3&amp;"_"&amp;TEXT(BV$39,"00")&amp;"_"&amp;$V12,'wk paste'!$AY:$AY,0)),"")</f>
        <v/>
      </c>
      <c r="BW48" s="24" t="str">
        <f>IFERROR(INDEX('wk paste'!$AX:$AX,MATCH($W$3&amp;"_"&amp;TEXT(BW$39,"00")&amp;"_"&amp;$V12,'wk paste'!$AY:$AY,0)),"")</f>
        <v/>
      </c>
      <c r="BX48" s="24" t="str">
        <f>IFERROR(INDEX('wk paste'!$AX:$AX,MATCH($W$3&amp;"_"&amp;TEXT(BX$39,"00")&amp;"_"&amp;$V12,'wk paste'!$AY:$AY,0)),"")</f>
        <v/>
      </c>
      <c r="BY48" s="24" t="str">
        <f>IFERROR(INDEX('wk paste'!$AX:$AX,MATCH($W$3&amp;"_"&amp;TEXT(BY$39,"00")&amp;"_"&amp;$V12,'wk paste'!$AY:$AY,0)),"")</f>
        <v/>
      </c>
      <c r="BZ48" s="24" t="str">
        <f>IFERROR(INDEX('wk paste'!$AX:$AX,MATCH($W$3&amp;"_"&amp;TEXT(BZ$39,"00")&amp;"_"&amp;$V12,'wk paste'!$AY:$AY,0)),"")</f>
        <v/>
      </c>
      <c r="CA48" s="24" t="str">
        <f>IFERROR(INDEX('wk paste'!$AX:$AX,MATCH($W$3&amp;"_"&amp;TEXT(CA$39,"00")&amp;"_"&amp;$V12,'wk paste'!$AY:$AY,0)),"")</f>
        <v/>
      </c>
      <c r="CB48" s="25" t="str">
        <f>IFERROR(INDEX('wk paste'!$AX:$AX,MATCH($W$3&amp;"_"&amp;TEXT(CB$39,"00")&amp;"_"&amp;$V12,'wk paste'!$AY:$AY,0)),"")</f>
        <v/>
      </c>
    </row>
    <row r="49" spans="2:80" x14ac:dyDescent="0.25">
      <c r="B49" s="18" t="s">
        <v>99</v>
      </c>
      <c r="C49" s="18">
        <f t="shared" si="35"/>
        <v>153</v>
      </c>
      <c r="D49" s="23">
        <f>IFERROR(INDEX('wk paste'!$AR:$AR,MATCH($W$3&amp;"_"&amp;TEXT(D$39,"00")&amp;"_"&amp;$V13,'wk paste'!$AY:$AY,0)),"")</f>
        <v>28</v>
      </c>
      <c r="E49" s="24">
        <f>IFERROR(INDEX('wk paste'!$AR:$AR,MATCH($W$3&amp;"_"&amp;TEXT(E$39,"00")&amp;"_"&amp;$V13,'wk paste'!$AY:$AY,0)),"")</f>
        <v>30</v>
      </c>
      <c r="F49" s="24">
        <f>IFERROR(INDEX('wk paste'!$AR:$AR,MATCH($W$3&amp;"_"&amp;TEXT(F$39,"00")&amp;"_"&amp;$V13,'wk paste'!$AY:$AY,0)),"")</f>
        <v>37</v>
      </c>
      <c r="G49" s="24">
        <f>IFERROR(INDEX('wk paste'!$AR:$AR,MATCH($W$3&amp;"_"&amp;TEXT(G$39,"00")&amp;"_"&amp;$V13,'wk paste'!$AY:$AY,0)),"")</f>
        <v>17</v>
      </c>
      <c r="H49" s="24">
        <f>IFERROR(INDEX('wk paste'!$AR:$AR,MATCH($W$3&amp;"_"&amp;TEXT(H$39,"00")&amp;"_"&amp;$V13,'wk paste'!$AY:$AY,0)),"")</f>
        <v>18</v>
      </c>
      <c r="I49" s="24">
        <f>IFERROR(INDEX('wk paste'!$AR:$AR,MATCH($W$3&amp;"_"&amp;TEXT(I$39,"00")&amp;"_"&amp;$V13,'wk paste'!$AY:$AY,0)),"")</f>
        <v>23</v>
      </c>
      <c r="J49" s="24" t="str">
        <f>IFERROR(INDEX('wk paste'!$AR:$AR,MATCH($W$3&amp;"_"&amp;TEXT(J$39,"00")&amp;"_"&amp;$V13,'wk paste'!$AY:$AY,0)),"")</f>
        <v/>
      </c>
      <c r="K49" s="24" t="str">
        <f>IFERROR(INDEX('wk paste'!$AR:$AR,MATCH($W$3&amp;"_"&amp;TEXT(K$39,"00")&amp;"_"&amp;$V13,'wk paste'!$AY:$AY,0)),"")</f>
        <v/>
      </c>
      <c r="L49" s="24" t="str">
        <f>IFERROR(INDEX('wk paste'!$AR:$AR,MATCH($W$3&amp;"_"&amp;TEXT(L$39,"00")&amp;"_"&amp;$V13,'wk paste'!$AY:$AY,0)),"")</f>
        <v/>
      </c>
      <c r="M49" s="24" t="str">
        <f>IFERROR(INDEX('wk paste'!$AR:$AR,MATCH($W$3&amp;"_"&amp;TEXT(M$39,"00")&amp;"_"&amp;$V13,'wk paste'!$AY:$AY,0)),"")</f>
        <v/>
      </c>
      <c r="N49" s="24" t="str">
        <f>IFERROR(INDEX('wk paste'!$AR:$AR,MATCH($W$3&amp;"_"&amp;TEXT(N$39,"00")&amp;"_"&amp;$V13,'wk paste'!$AY:$AY,0)),"")</f>
        <v/>
      </c>
      <c r="O49" s="24" t="str">
        <f>IFERROR(INDEX('wk paste'!$AR:$AR,MATCH($W$3&amp;"_"&amp;TEXT(O$39,"00")&amp;"_"&amp;$V13,'wk paste'!$AY:$AY,0)),"")</f>
        <v/>
      </c>
      <c r="P49" s="24" t="str">
        <f>IFERROR(INDEX('wk paste'!$AR:$AR,MATCH($W$3&amp;"_"&amp;TEXT(P$39,"00")&amp;"_"&amp;$V13,'wk paste'!$AY:$AY,0)),"")</f>
        <v/>
      </c>
      <c r="Q49" s="24" t="str">
        <f>IFERROR(INDEX('wk paste'!$AR:$AR,MATCH($W$3&amp;"_"&amp;TEXT(Q$39,"00")&amp;"_"&amp;$V13,'wk paste'!$AY:$AY,0)),"")</f>
        <v/>
      </c>
      <c r="R49" s="24" t="str">
        <f>IFERROR(INDEX('wk paste'!$AR:$AR,MATCH($W$3&amp;"_"&amp;TEXT(R$39,"00")&amp;"_"&amp;$V13,'wk paste'!$AY:$AY,0)),"")</f>
        <v/>
      </c>
      <c r="S49" s="24" t="str">
        <f>IFERROR(INDEX('wk paste'!$AR:$AR,MATCH($W$3&amp;"_"&amp;TEXT(S$39,"00")&amp;"_"&amp;$V13,'wk paste'!$AY:$AY,0)),"")</f>
        <v/>
      </c>
      <c r="T49" s="25" t="str">
        <f>IFERROR(INDEX('wk paste'!$AR:$AR,MATCH($W$3&amp;"_"&amp;TEXT(T$39,"00")&amp;"_"&amp;$V13,'wk paste'!$AY:$AY,0)),"")</f>
        <v/>
      </c>
      <c r="U49" s="6"/>
      <c r="V49" s="18" t="s">
        <v>99</v>
      </c>
      <c r="W49" s="31">
        <f t="shared" si="36"/>
        <v>705</v>
      </c>
      <c r="X49" s="23">
        <f>IFERROR(INDEX('wk paste'!$AV:$AV,MATCH($W$3&amp;"_"&amp;TEXT(X$39,"00")&amp;"_"&amp;$V13,'wk paste'!$AY:$AY,0)),"")</f>
        <v>165</v>
      </c>
      <c r="Y49" s="24">
        <f>IFERROR(INDEX('wk paste'!$AV:$AV,MATCH($W$3&amp;"_"&amp;TEXT(Y$39,"00")&amp;"_"&amp;$V13,'wk paste'!$AY:$AY,0)),"")</f>
        <v>96</v>
      </c>
      <c r="Z49" s="24">
        <f>IFERROR(INDEX('wk paste'!$AV:$AV,MATCH($W$3&amp;"_"&amp;TEXT(Z$39,"00")&amp;"_"&amp;$V13,'wk paste'!$AY:$AY,0)),"")</f>
        <v>120</v>
      </c>
      <c r="AA49" s="24">
        <f>IFERROR(INDEX('wk paste'!$AV:$AV,MATCH($W$3&amp;"_"&amp;TEXT(AA$39,"00")&amp;"_"&amp;$V13,'wk paste'!$AY:$AY,0)),"")</f>
        <v>106</v>
      </c>
      <c r="AB49" s="24">
        <f>IFERROR(INDEX('wk paste'!$AV:$AV,MATCH($W$3&amp;"_"&amp;TEXT(AB$39,"00")&amp;"_"&amp;$V13,'wk paste'!$AY:$AY,0)),"")</f>
        <v>106</v>
      </c>
      <c r="AC49" s="24">
        <f>IFERROR(INDEX('wk paste'!$AV:$AV,MATCH($W$3&amp;"_"&amp;TEXT(AC$39,"00")&amp;"_"&amp;$V13,'wk paste'!$AY:$AY,0)),"")</f>
        <v>112</v>
      </c>
      <c r="AD49" s="24" t="str">
        <f>IFERROR(INDEX('wk paste'!$AV:$AV,MATCH($W$3&amp;"_"&amp;TEXT(AD$39,"00")&amp;"_"&amp;$V13,'wk paste'!$AY:$AY,0)),"")</f>
        <v/>
      </c>
      <c r="AE49" s="24" t="str">
        <f>IFERROR(INDEX('wk paste'!$AV:$AV,MATCH($W$3&amp;"_"&amp;TEXT(AE$39,"00")&amp;"_"&amp;$V13,'wk paste'!$AY:$AY,0)),"")</f>
        <v/>
      </c>
      <c r="AF49" s="24" t="str">
        <f>IFERROR(INDEX('wk paste'!$AV:$AV,MATCH($W$3&amp;"_"&amp;TEXT(AF$39,"00")&amp;"_"&amp;$V13,'wk paste'!$AY:$AY,0)),"")</f>
        <v/>
      </c>
      <c r="AG49" s="24" t="str">
        <f>IFERROR(INDEX('wk paste'!$AV:$AV,MATCH($W$3&amp;"_"&amp;TEXT(AG$39,"00")&amp;"_"&amp;$V13,'wk paste'!$AY:$AY,0)),"")</f>
        <v/>
      </c>
      <c r="AH49" s="24" t="str">
        <f>IFERROR(INDEX('wk paste'!$AV:$AV,MATCH($W$3&amp;"_"&amp;TEXT(AH$39,"00")&amp;"_"&amp;$V13,'wk paste'!$AY:$AY,0)),"")</f>
        <v/>
      </c>
      <c r="AI49" s="24" t="str">
        <f>IFERROR(INDEX('wk paste'!$AV:$AV,MATCH($W$3&amp;"_"&amp;TEXT(AI$39,"00")&amp;"_"&amp;$V13,'wk paste'!$AY:$AY,0)),"")</f>
        <v/>
      </c>
      <c r="AJ49" s="24" t="str">
        <f>IFERROR(INDEX('wk paste'!$AV:$AV,MATCH($W$3&amp;"_"&amp;TEXT(AJ$39,"00")&amp;"_"&amp;$V13,'wk paste'!$AY:$AY,0)),"")</f>
        <v/>
      </c>
      <c r="AK49" s="24" t="str">
        <f>IFERROR(INDEX('wk paste'!$AV:$AV,MATCH($W$3&amp;"_"&amp;TEXT(AK$39,"00")&amp;"_"&amp;$V13,'wk paste'!$AY:$AY,0)),"")</f>
        <v/>
      </c>
      <c r="AL49" s="24" t="str">
        <f>IFERROR(INDEX('wk paste'!$AV:$AV,MATCH($W$3&amp;"_"&amp;TEXT(AL$39,"00")&amp;"_"&amp;$V13,'wk paste'!$AY:$AY,0)),"")</f>
        <v/>
      </c>
      <c r="AM49" s="24" t="str">
        <f>IFERROR(INDEX('wk paste'!$AV:$AV,MATCH($W$3&amp;"_"&amp;TEXT(AM$39,"00")&amp;"_"&amp;$V13,'wk paste'!$AY:$AY,0)),"")</f>
        <v/>
      </c>
      <c r="AN49" s="25" t="str">
        <f>IFERROR(INDEX('wk paste'!$AV:$AV,MATCH($W$3&amp;"_"&amp;TEXT(AN$39,"00")&amp;"_"&amp;$V13,'wk paste'!$AY:$AY,0)),"")</f>
        <v/>
      </c>
      <c r="AP49" s="18" t="s">
        <v>99</v>
      </c>
      <c r="AQ49" s="18">
        <f t="shared" si="37"/>
        <v>30</v>
      </c>
      <c r="AR49" s="23">
        <f>IFERROR(INDEX('wk paste'!$AW:$AW,MATCH($W$3&amp;"_"&amp;TEXT(AR$39,"00")&amp;"_"&amp;$V13,'wk paste'!$AY:$AY,0)),"")</f>
        <v>4</v>
      </c>
      <c r="AS49" s="24">
        <f>IFERROR(INDEX('wk paste'!$AW:$AW,MATCH($W$3&amp;"_"&amp;TEXT(AS$39,"00")&amp;"_"&amp;$V13,'wk paste'!$AY:$AY,0)),"")</f>
        <v>7</v>
      </c>
      <c r="AT49" s="24">
        <f>IFERROR(INDEX('wk paste'!$AW:$AW,MATCH($W$3&amp;"_"&amp;TEXT(AT$39,"00")&amp;"_"&amp;$V13,'wk paste'!$AY:$AY,0)),"")</f>
        <v>13</v>
      </c>
      <c r="AU49" s="24">
        <f>IFERROR(INDEX('wk paste'!$AW:$AW,MATCH($W$3&amp;"_"&amp;TEXT(AU$39,"00")&amp;"_"&amp;$V13,'wk paste'!$AY:$AY,0)),"")</f>
        <v>2</v>
      </c>
      <c r="AV49" s="24">
        <f>IFERROR(INDEX('wk paste'!$AW:$AW,MATCH($W$3&amp;"_"&amp;TEXT(AV$39,"00")&amp;"_"&amp;$V13,'wk paste'!$AY:$AY,0)),"")</f>
        <v>2</v>
      </c>
      <c r="AW49" s="24">
        <f>IFERROR(INDEX('wk paste'!$AW:$AW,MATCH($W$3&amp;"_"&amp;TEXT(AW$39,"00")&amp;"_"&amp;$V13,'wk paste'!$AY:$AY,0)),"")</f>
        <v>2</v>
      </c>
      <c r="AX49" s="24" t="str">
        <f>IFERROR(INDEX('wk paste'!$AW:$AW,MATCH($W$3&amp;"_"&amp;TEXT(AX$39,"00")&amp;"_"&amp;$V13,'wk paste'!$AY:$AY,0)),"")</f>
        <v/>
      </c>
      <c r="AY49" s="24" t="str">
        <f>IFERROR(INDEX('wk paste'!$AW:$AW,MATCH($W$3&amp;"_"&amp;TEXT(AY$39,"00")&amp;"_"&amp;$V13,'wk paste'!$AY:$AY,0)),"")</f>
        <v/>
      </c>
      <c r="AZ49" s="24" t="str">
        <f>IFERROR(INDEX('wk paste'!$AW:$AW,MATCH($W$3&amp;"_"&amp;TEXT(AZ$39,"00")&amp;"_"&amp;$V13,'wk paste'!$AY:$AY,0)),"")</f>
        <v/>
      </c>
      <c r="BA49" s="24" t="str">
        <f>IFERROR(INDEX('wk paste'!$AW:$AW,MATCH($W$3&amp;"_"&amp;TEXT(BA$39,"00")&amp;"_"&amp;$V13,'wk paste'!$AY:$AY,0)),"")</f>
        <v/>
      </c>
      <c r="BB49" s="24" t="str">
        <f>IFERROR(INDEX('wk paste'!$AW:$AW,MATCH($W$3&amp;"_"&amp;TEXT(BB$39,"00")&amp;"_"&amp;$V13,'wk paste'!$AY:$AY,0)),"")</f>
        <v/>
      </c>
      <c r="BC49" s="24" t="str">
        <f>IFERROR(INDEX('wk paste'!$AW:$AW,MATCH($W$3&amp;"_"&amp;TEXT(BC$39,"00")&amp;"_"&amp;$V13,'wk paste'!$AY:$AY,0)),"")</f>
        <v/>
      </c>
      <c r="BD49" s="24" t="str">
        <f>IFERROR(INDEX('wk paste'!$AW:$AW,MATCH($W$3&amp;"_"&amp;TEXT(BD$39,"00")&amp;"_"&amp;$V13,'wk paste'!$AY:$AY,0)),"")</f>
        <v/>
      </c>
      <c r="BE49" s="24" t="str">
        <f>IFERROR(INDEX('wk paste'!$AW:$AW,MATCH($W$3&amp;"_"&amp;TEXT(BE$39,"00")&amp;"_"&amp;$V13,'wk paste'!$AY:$AY,0)),"")</f>
        <v/>
      </c>
      <c r="BF49" s="24" t="str">
        <f>IFERROR(INDEX('wk paste'!$AW:$AW,MATCH($W$3&amp;"_"&amp;TEXT(BF$39,"00")&amp;"_"&amp;$V13,'wk paste'!$AY:$AY,0)),"")</f>
        <v/>
      </c>
      <c r="BG49" s="24" t="str">
        <f>IFERROR(INDEX('wk paste'!$AW:$AW,MATCH($W$3&amp;"_"&amp;TEXT(BG$39,"00")&amp;"_"&amp;$V13,'wk paste'!$AY:$AY,0)),"")</f>
        <v/>
      </c>
      <c r="BH49" s="25" t="str">
        <f>IFERROR(INDEX('wk paste'!$AW:$AW,MATCH($W$3&amp;"_"&amp;TEXT(BH$39,"00")&amp;"_"&amp;$V13,'wk paste'!$AY:$AY,0)),"")</f>
        <v/>
      </c>
      <c r="BJ49" s="18" t="s">
        <v>99</v>
      </c>
      <c r="BK49" s="18">
        <f t="shared" si="38"/>
        <v>10</v>
      </c>
      <c r="BL49" s="23">
        <f>IFERROR(INDEX('wk paste'!$AX:$AX,MATCH($W$3&amp;"_"&amp;TEXT(BL$39,"00")&amp;"_"&amp;$V13,'wk paste'!$AY:$AY,0)),"")</f>
        <v>0</v>
      </c>
      <c r="BM49" s="24">
        <f>IFERROR(INDEX('wk paste'!$AX:$AX,MATCH($W$3&amp;"_"&amp;TEXT(BM$39,"00")&amp;"_"&amp;$V13,'wk paste'!$AY:$AY,0)),"")</f>
        <v>1</v>
      </c>
      <c r="BN49" s="24">
        <f>IFERROR(INDEX('wk paste'!$AX:$AX,MATCH($W$3&amp;"_"&amp;TEXT(BN$39,"00")&amp;"_"&amp;$V13,'wk paste'!$AY:$AY,0)),"")</f>
        <v>6</v>
      </c>
      <c r="BO49" s="24">
        <f>IFERROR(INDEX('wk paste'!$AX:$AX,MATCH($W$3&amp;"_"&amp;TEXT(BO$39,"00")&amp;"_"&amp;$V13,'wk paste'!$AY:$AY,0)),"")</f>
        <v>2</v>
      </c>
      <c r="BP49" s="24">
        <f>IFERROR(INDEX('wk paste'!$AX:$AX,MATCH($W$3&amp;"_"&amp;TEXT(BP$39,"00")&amp;"_"&amp;$V13,'wk paste'!$AY:$AY,0)),"")</f>
        <v>1</v>
      </c>
      <c r="BQ49" s="24">
        <f>IFERROR(INDEX('wk paste'!$AX:$AX,MATCH($W$3&amp;"_"&amp;TEXT(BQ$39,"00")&amp;"_"&amp;$V13,'wk paste'!$AY:$AY,0)),"")</f>
        <v>0</v>
      </c>
      <c r="BR49" s="24" t="str">
        <f>IFERROR(INDEX('wk paste'!$AX:$AX,MATCH($W$3&amp;"_"&amp;TEXT(BR$39,"00")&amp;"_"&amp;$V13,'wk paste'!$AY:$AY,0)),"")</f>
        <v/>
      </c>
      <c r="BS49" s="24" t="str">
        <f>IFERROR(INDEX('wk paste'!$AX:$AX,MATCH($W$3&amp;"_"&amp;TEXT(BS$39,"00")&amp;"_"&amp;$V13,'wk paste'!$AY:$AY,0)),"")</f>
        <v/>
      </c>
      <c r="BT49" s="24" t="str">
        <f>IFERROR(INDEX('wk paste'!$AX:$AX,MATCH($W$3&amp;"_"&amp;TEXT(BT$39,"00")&amp;"_"&amp;$V13,'wk paste'!$AY:$AY,0)),"")</f>
        <v/>
      </c>
      <c r="BU49" s="24" t="str">
        <f>IFERROR(INDEX('wk paste'!$AX:$AX,MATCH($W$3&amp;"_"&amp;TEXT(BU$39,"00")&amp;"_"&amp;$V13,'wk paste'!$AY:$AY,0)),"")</f>
        <v/>
      </c>
      <c r="BV49" s="24" t="str">
        <f>IFERROR(INDEX('wk paste'!$AX:$AX,MATCH($W$3&amp;"_"&amp;TEXT(BV$39,"00")&amp;"_"&amp;$V13,'wk paste'!$AY:$AY,0)),"")</f>
        <v/>
      </c>
      <c r="BW49" s="24" t="str">
        <f>IFERROR(INDEX('wk paste'!$AX:$AX,MATCH($W$3&amp;"_"&amp;TEXT(BW$39,"00")&amp;"_"&amp;$V13,'wk paste'!$AY:$AY,0)),"")</f>
        <v/>
      </c>
      <c r="BX49" s="24" t="str">
        <f>IFERROR(INDEX('wk paste'!$AX:$AX,MATCH($W$3&amp;"_"&amp;TEXT(BX$39,"00")&amp;"_"&amp;$V13,'wk paste'!$AY:$AY,0)),"")</f>
        <v/>
      </c>
      <c r="BY49" s="24" t="str">
        <f>IFERROR(INDEX('wk paste'!$AX:$AX,MATCH($W$3&amp;"_"&amp;TEXT(BY$39,"00")&amp;"_"&amp;$V13,'wk paste'!$AY:$AY,0)),"")</f>
        <v/>
      </c>
      <c r="BZ49" s="24" t="str">
        <f>IFERROR(INDEX('wk paste'!$AX:$AX,MATCH($W$3&amp;"_"&amp;TEXT(BZ$39,"00")&amp;"_"&amp;$V13,'wk paste'!$AY:$AY,0)),"")</f>
        <v/>
      </c>
      <c r="CA49" s="24" t="str">
        <f>IFERROR(INDEX('wk paste'!$AX:$AX,MATCH($W$3&amp;"_"&amp;TEXT(CA$39,"00")&amp;"_"&amp;$V13,'wk paste'!$AY:$AY,0)),"")</f>
        <v/>
      </c>
      <c r="CB49" s="25" t="str">
        <f>IFERROR(INDEX('wk paste'!$AX:$AX,MATCH($W$3&amp;"_"&amp;TEXT(CB$39,"00")&amp;"_"&amp;$V13,'wk paste'!$AY:$AY,0)),"")</f>
        <v/>
      </c>
    </row>
    <row r="50" spans="2:80" x14ac:dyDescent="0.25">
      <c r="B50" s="18" t="s">
        <v>66</v>
      </c>
      <c r="C50" s="18">
        <f t="shared" si="35"/>
        <v>137</v>
      </c>
      <c r="D50" s="23">
        <f>IFERROR(INDEX('wk paste'!$AR:$AR,MATCH($W$3&amp;"_"&amp;TEXT(D$39,"00")&amp;"_"&amp;$V14,'wk paste'!$AY:$AY,0)),"")</f>
        <v>24</v>
      </c>
      <c r="E50" s="24">
        <f>IFERROR(INDEX('wk paste'!$AR:$AR,MATCH($W$3&amp;"_"&amp;TEXT(E$39,"00")&amp;"_"&amp;$V14,'wk paste'!$AY:$AY,0)),"")</f>
        <v>19</v>
      </c>
      <c r="F50" s="24">
        <f>IFERROR(INDEX('wk paste'!$AR:$AR,MATCH($W$3&amp;"_"&amp;TEXT(F$39,"00")&amp;"_"&amp;$V14,'wk paste'!$AY:$AY,0)),"")</f>
        <v>27</v>
      </c>
      <c r="G50" s="24">
        <f>IFERROR(INDEX('wk paste'!$AR:$AR,MATCH($W$3&amp;"_"&amp;TEXT(G$39,"00")&amp;"_"&amp;$V14,'wk paste'!$AY:$AY,0)),"")</f>
        <v>25</v>
      </c>
      <c r="H50" s="24">
        <f>IFERROR(INDEX('wk paste'!$AR:$AR,MATCH($W$3&amp;"_"&amp;TEXT(H$39,"00")&amp;"_"&amp;$V14,'wk paste'!$AY:$AY,0)),"")</f>
        <v>24</v>
      </c>
      <c r="I50" s="24">
        <f>IFERROR(INDEX('wk paste'!$AR:$AR,MATCH($W$3&amp;"_"&amp;TEXT(I$39,"00")&amp;"_"&amp;$V14,'wk paste'!$AY:$AY,0)),"")</f>
        <v>18</v>
      </c>
      <c r="J50" s="24" t="str">
        <f>IFERROR(INDEX('wk paste'!$AR:$AR,MATCH($W$3&amp;"_"&amp;TEXT(J$39,"00")&amp;"_"&amp;$V14,'wk paste'!$AY:$AY,0)),"")</f>
        <v/>
      </c>
      <c r="K50" s="24" t="str">
        <f>IFERROR(INDEX('wk paste'!$AR:$AR,MATCH($W$3&amp;"_"&amp;TEXT(K$39,"00")&amp;"_"&amp;$V14,'wk paste'!$AY:$AY,0)),"")</f>
        <v/>
      </c>
      <c r="L50" s="24" t="str">
        <f>IFERROR(INDEX('wk paste'!$AR:$AR,MATCH($W$3&amp;"_"&amp;TEXT(L$39,"00")&amp;"_"&amp;$V14,'wk paste'!$AY:$AY,0)),"")</f>
        <v/>
      </c>
      <c r="M50" s="24" t="str">
        <f>IFERROR(INDEX('wk paste'!$AR:$AR,MATCH($W$3&amp;"_"&amp;TEXT(M$39,"00")&amp;"_"&amp;$V14,'wk paste'!$AY:$AY,0)),"")</f>
        <v/>
      </c>
      <c r="N50" s="24" t="str">
        <f>IFERROR(INDEX('wk paste'!$AR:$AR,MATCH($W$3&amp;"_"&amp;TEXT(N$39,"00")&amp;"_"&amp;$V14,'wk paste'!$AY:$AY,0)),"")</f>
        <v/>
      </c>
      <c r="O50" s="24" t="str">
        <f>IFERROR(INDEX('wk paste'!$AR:$AR,MATCH($W$3&amp;"_"&amp;TEXT(O$39,"00")&amp;"_"&amp;$V14,'wk paste'!$AY:$AY,0)),"")</f>
        <v/>
      </c>
      <c r="P50" s="24" t="str">
        <f>IFERROR(INDEX('wk paste'!$AR:$AR,MATCH($W$3&amp;"_"&amp;TEXT(P$39,"00")&amp;"_"&amp;$V14,'wk paste'!$AY:$AY,0)),"")</f>
        <v/>
      </c>
      <c r="Q50" s="24" t="str">
        <f>IFERROR(INDEX('wk paste'!$AR:$AR,MATCH($W$3&amp;"_"&amp;TEXT(Q$39,"00")&amp;"_"&amp;$V14,'wk paste'!$AY:$AY,0)),"")</f>
        <v/>
      </c>
      <c r="R50" s="24" t="str">
        <f>IFERROR(INDEX('wk paste'!$AR:$AR,MATCH($W$3&amp;"_"&amp;TEXT(R$39,"00")&amp;"_"&amp;$V14,'wk paste'!$AY:$AY,0)),"")</f>
        <v/>
      </c>
      <c r="S50" s="24" t="str">
        <f>IFERROR(INDEX('wk paste'!$AR:$AR,MATCH($W$3&amp;"_"&amp;TEXT(S$39,"00")&amp;"_"&amp;$V14,'wk paste'!$AY:$AY,0)),"")</f>
        <v/>
      </c>
      <c r="T50" s="25" t="str">
        <f>IFERROR(INDEX('wk paste'!$AR:$AR,MATCH($W$3&amp;"_"&amp;TEXT(T$39,"00")&amp;"_"&amp;$V14,'wk paste'!$AY:$AY,0)),"")</f>
        <v/>
      </c>
      <c r="U50" s="6"/>
      <c r="V50" s="18" t="s">
        <v>66</v>
      </c>
      <c r="W50" s="31">
        <f t="shared" si="36"/>
        <v>551</v>
      </c>
      <c r="X50" s="23">
        <f>IFERROR(INDEX('wk paste'!$AV:$AV,MATCH($W$3&amp;"_"&amp;TEXT(X$39,"00")&amp;"_"&amp;$V14,'wk paste'!$AY:$AY,0)),"")</f>
        <v>116</v>
      </c>
      <c r="Y50" s="24">
        <f>IFERROR(INDEX('wk paste'!$AV:$AV,MATCH($W$3&amp;"_"&amp;TEXT(Y$39,"00")&amp;"_"&amp;$V14,'wk paste'!$AY:$AY,0)),"")</f>
        <v>108</v>
      </c>
      <c r="Z50" s="24">
        <f>IFERROR(INDEX('wk paste'!$AV:$AV,MATCH($W$3&amp;"_"&amp;TEXT(Z$39,"00")&amp;"_"&amp;$V14,'wk paste'!$AY:$AY,0)),"")</f>
        <v>93</v>
      </c>
      <c r="AA50" s="24">
        <f>IFERROR(INDEX('wk paste'!$AV:$AV,MATCH($W$3&amp;"_"&amp;TEXT(AA$39,"00")&amp;"_"&amp;$V14,'wk paste'!$AY:$AY,0)),"")</f>
        <v>90</v>
      </c>
      <c r="AB50" s="24">
        <f>IFERROR(INDEX('wk paste'!$AV:$AV,MATCH($W$3&amp;"_"&amp;TEXT(AB$39,"00")&amp;"_"&amp;$V14,'wk paste'!$AY:$AY,0)),"")</f>
        <v>108</v>
      </c>
      <c r="AC50" s="24">
        <f>IFERROR(INDEX('wk paste'!$AV:$AV,MATCH($W$3&amp;"_"&amp;TEXT(AC$39,"00")&amp;"_"&amp;$V14,'wk paste'!$AY:$AY,0)),"")</f>
        <v>36</v>
      </c>
      <c r="AD50" s="24" t="str">
        <f>IFERROR(INDEX('wk paste'!$AV:$AV,MATCH($W$3&amp;"_"&amp;TEXT(AD$39,"00")&amp;"_"&amp;$V14,'wk paste'!$AY:$AY,0)),"")</f>
        <v/>
      </c>
      <c r="AE50" s="24" t="str">
        <f>IFERROR(INDEX('wk paste'!$AV:$AV,MATCH($W$3&amp;"_"&amp;TEXT(AE$39,"00")&amp;"_"&amp;$V14,'wk paste'!$AY:$AY,0)),"")</f>
        <v/>
      </c>
      <c r="AF50" s="24" t="str">
        <f>IFERROR(INDEX('wk paste'!$AV:$AV,MATCH($W$3&amp;"_"&amp;TEXT(AF$39,"00")&amp;"_"&amp;$V14,'wk paste'!$AY:$AY,0)),"")</f>
        <v/>
      </c>
      <c r="AG50" s="24" t="str">
        <f>IFERROR(INDEX('wk paste'!$AV:$AV,MATCH($W$3&amp;"_"&amp;TEXT(AG$39,"00")&amp;"_"&amp;$V14,'wk paste'!$AY:$AY,0)),"")</f>
        <v/>
      </c>
      <c r="AH50" s="24" t="str">
        <f>IFERROR(INDEX('wk paste'!$AV:$AV,MATCH($W$3&amp;"_"&amp;TEXT(AH$39,"00")&amp;"_"&amp;$V14,'wk paste'!$AY:$AY,0)),"")</f>
        <v/>
      </c>
      <c r="AI50" s="24" t="str">
        <f>IFERROR(INDEX('wk paste'!$AV:$AV,MATCH($W$3&amp;"_"&amp;TEXT(AI$39,"00")&amp;"_"&amp;$V14,'wk paste'!$AY:$AY,0)),"")</f>
        <v/>
      </c>
      <c r="AJ50" s="24" t="str">
        <f>IFERROR(INDEX('wk paste'!$AV:$AV,MATCH($W$3&amp;"_"&amp;TEXT(AJ$39,"00")&amp;"_"&amp;$V14,'wk paste'!$AY:$AY,0)),"")</f>
        <v/>
      </c>
      <c r="AK50" s="24" t="str">
        <f>IFERROR(INDEX('wk paste'!$AV:$AV,MATCH($W$3&amp;"_"&amp;TEXT(AK$39,"00")&amp;"_"&amp;$V14,'wk paste'!$AY:$AY,0)),"")</f>
        <v/>
      </c>
      <c r="AL50" s="24" t="str">
        <f>IFERROR(INDEX('wk paste'!$AV:$AV,MATCH($W$3&amp;"_"&amp;TEXT(AL$39,"00")&amp;"_"&amp;$V14,'wk paste'!$AY:$AY,0)),"")</f>
        <v/>
      </c>
      <c r="AM50" s="24" t="str">
        <f>IFERROR(INDEX('wk paste'!$AV:$AV,MATCH($W$3&amp;"_"&amp;TEXT(AM$39,"00")&amp;"_"&amp;$V14,'wk paste'!$AY:$AY,0)),"")</f>
        <v/>
      </c>
      <c r="AN50" s="25" t="str">
        <f>IFERROR(INDEX('wk paste'!$AV:$AV,MATCH($W$3&amp;"_"&amp;TEXT(AN$39,"00")&amp;"_"&amp;$V14,'wk paste'!$AY:$AY,0)),"")</f>
        <v/>
      </c>
      <c r="AP50" s="18" t="s">
        <v>66</v>
      </c>
      <c r="AQ50" s="18">
        <f t="shared" si="37"/>
        <v>28</v>
      </c>
      <c r="AR50" s="23">
        <f>IFERROR(INDEX('wk paste'!$AW:$AW,MATCH($W$3&amp;"_"&amp;TEXT(AR$39,"00")&amp;"_"&amp;$V14,'wk paste'!$AY:$AY,0)),"")</f>
        <v>3</v>
      </c>
      <c r="AS50" s="24">
        <f>IFERROR(INDEX('wk paste'!$AW:$AW,MATCH($W$3&amp;"_"&amp;TEXT(AS$39,"00")&amp;"_"&amp;$V14,'wk paste'!$AY:$AY,0)),"")</f>
        <v>3</v>
      </c>
      <c r="AT50" s="24">
        <f>IFERROR(INDEX('wk paste'!$AW:$AW,MATCH($W$3&amp;"_"&amp;TEXT(AT$39,"00")&amp;"_"&amp;$V14,'wk paste'!$AY:$AY,0)),"")</f>
        <v>9</v>
      </c>
      <c r="AU50" s="24">
        <f>IFERROR(INDEX('wk paste'!$AW:$AW,MATCH($W$3&amp;"_"&amp;TEXT(AU$39,"00")&amp;"_"&amp;$V14,'wk paste'!$AY:$AY,0)),"")</f>
        <v>9</v>
      </c>
      <c r="AV50" s="24">
        <f>IFERROR(INDEX('wk paste'!$AW:$AW,MATCH($W$3&amp;"_"&amp;TEXT(AV$39,"00")&amp;"_"&amp;$V14,'wk paste'!$AY:$AY,0)),"")</f>
        <v>2</v>
      </c>
      <c r="AW50" s="24">
        <f>IFERROR(INDEX('wk paste'!$AW:$AW,MATCH($W$3&amp;"_"&amp;TEXT(AW$39,"00")&amp;"_"&amp;$V14,'wk paste'!$AY:$AY,0)),"")</f>
        <v>2</v>
      </c>
      <c r="AX50" s="24" t="str">
        <f>IFERROR(INDEX('wk paste'!$AW:$AW,MATCH($W$3&amp;"_"&amp;TEXT(AX$39,"00")&amp;"_"&amp;$V14,'wk paste'!$AY:$AY,0)),"")</f>
        <v/>
      </c>
      <c r="AY50" s="24" t="str">
        <f>IFERROR(INDEX('wk paste'!$AW:$AW,MATCH($W$3&amp;"_"&amp;TEXT(AY$39,"00")&amp;"_"&amp;$V14,'wk paste'!$AY:$AY,0)),"")</f>
        <v/>
      </c>
      <c r="AZ50" s="24" t="str">
        <f>IFERROR(INDEX('wk paste'!$AW:$AW,MATCH($W$3&amp;"_"&amp;TEXT(AZ$39,"00")&amp;"_"&amp;$V14,'wk paste'!$AY:$AY,0)),"")</f>
        <v/>
      </c>
      <c r="BA50" s="24" t="str">
        <f>IFERROR(INDEX('wk paste'!$AW:$AW,MATCH($W$3&amp;"_"&amp;TEXT(BA$39,"00")&amp;"_"&amp;$V14,'wk paste'!$AY:$AY,0)),"")</f>
        <v/>
      </c>
      <c r="BB50" s="24" t="str">
        <f>IFERROR(INDEX('wk paste'!$AW:$AW,MATCH($W$3&amp;"_"&amp;TEXT(BB$39,"00")&amp;"_"&amp;$V14,'wk paste'!$AY:$AY,0)),"")</f>
        <v/>
      </c>
      <c r="BC50" s="24" t="str">
        <f>IFERROR(INDEX('wk paste'!$AW:$AW,MATCH($W$3&amp;"_"&amp;TEXT(BC$39,"00")&amp;"_"&amp;$V14,'wk paste'!$AY:$AY,0)),"")</f>
        <v/>
      </c>
      <c r="BD50" s="24" t="str">
        <f>IFERROR(INDEX('wk paste'!$AW:$AW,MATCH($W$3&amp;"_"&amp;TEXT(BD$39,"00")&amp;"_"&amp;$V14,'wk paste'!$AY:$AY,0)),"")</f>
        <v/>
      </c>
      <c r="BE50" s="24" t="str">
        <f>IFERROR(INDEX('wk paste'!$AW:$AW,MATCH($W$3&amp;"_"&amp;TEXT(BE$39,"00")&amp;"_"&amp;$V14,'wk paste'!$AY:$AY,0)),"")</f>
        <v/>
      </c>
      <c r="BF50" s="24" t="str">
        <f>IFERROR(INDEX('wk paste'!$AW:$AW,MATCH($W$3&amp;"_"&amp;TEXT(BF$39,"00")&amp;"_"&amp;$V14,'wk paste'!$AY:$AY,0)),"")</f>
        <v/>
      </c>
      <c r="BG50" s="24" t="str">
        <f>IFERROR(INDEX('wk paste'!$AW:$AW,MATCH($W$3&amp;"_"&amp;TEXT(BG$39,"00")&amp;"_"&amp;$V14,'wk paste'!$AY:$AY,0)),"")</f>
        <v/>
      </c>
      <c r="BH50" s="25" t="str">
        <f>IFERROR(INDEX('wk paste'!$AW:$AW,MATCH($W$3&amp;"_"&amp;TEXT(BH$39,"00")&amp;"_"&amp;$V14,'wk paste'!$AY:$AY,0)),"")</f>
        <v/>
      </c>
      <c r="BJ50" s="18" t="s">
        <v>66</v>
      </c>
      <c r="BK50" s="18">
        <f t="shared" si="38"/>
        <v>16</v>
      </c>
      <c r="BL50" s="23">
        <f>IFERROR(INDEX('wk paste'!$AX:$AX,MATCH($W$3&amp;"_"&amp;TEXT(BL$39,"00")&amp;"_"&amp;$V14,'wk paste'!$AY:$AY,0)),"")</f>
        <v>2</v>
      </c>
      <c r="BM50" s="24">
        <f>IFERROR(INDEX('wk paste'!$AX:$AX,MATCH($W$3&amp;"_"&amp;TEXT(BM$39,"00")&amp;"_"&amp;$V14,'wk paste'!$AY:$AY,0)),"")</f>
        <v>2</v>
      </c>
      <c r="BN50" s="24">
        <f>IFERROR(INDEX('wk paste'!$AX:$AX,MATCH($W$3&amp;"_"&amp;TEXT(BN$39,"00")&amp;"_"&amp;$V14,'wk paste'!$AY:$AY,0)),"")</f>
        <v>3</v>
      </c>
      <c r="BO50" s="24">
        <f>IFERROR(INDEX('wk paste'!$AX:$AX,MATCH($W$3&amp;"_"&amp;TEXT(BO$39,"00")&amp;"_"&amp;$V14,'wk paste'!$AY:$AY,0)),"")</f>
        <v>7</v>
      </c>
      <c r="BP50" s="24">
        <f>IFERROR(INDEX('wk paste'!$AX:$AX,MATCH($W$3&amp;"_"&amp;TEXT(BP$39,"00")&amp;"_"&amp;$V14,'wk paste'!$AY:$AY,0)),"")</f>
        <v>1</v>
      </c>
      <c r="BQ50" s="24">
        <f>IFERROR(INDEX('wk paste'!$AX:$AX,MATCH($W$3&amp;"_"&amp;TEXT(BQ$39,"00")&amp;"_"&amp;$V14,'wk paste'!$AY:$AY,0)),"")</f>
        <v>1</v>
      </c>
      <c r="BR50" s="24" t="str">
        <f>IFERROR(INDEX('wk paste'!$AX:$AX,MATCH($W$3&amp;"_"&amp;TEXT(BR$39,"00")&amp;"_"&amp;$V14,'wk paste'!$AY:$AY,0)),"")</f>
        <v/>
      </c>
      <c r="BS50" s="24" t="str">
        <f>IFERROR(INDEX('wk paste'!$AX:$AX,MATCH($W$3&amp;"_"&amp;TEXT(BS$39,"00")&amp;"_"&amp;$V14,'wk paste'!$AY:$AY,0)),"")</f>
        <v/>
      </c>
      <c r="BT50" s="24" t="str">
        <f>IFERROR(INDEX('wk paste'!$AX:$AX,MATCH($W$3&amp;"_"&amp;TEXT(BT$39,"00")&amp;"_"&amp;$V14,'wk paste'!$AY:$AY,0)),"")</f>
        <v/>
      </c>
      <c r="BU50" s="24" t="str">
        <f>IFERROR(INDEX('wk paste'!$AX:$AX,MATCH($W$3&amp;"_"&amp;TEXT(BU$39,"00")&amp;"_"&amp;$V14,'wk paste'!$AY:$AY,0)),"")</f>
        <v/>
      </c>
      <c r="BV50" s="24" t="str">
        <f>IFERROR(INDEX('wk paste'!$AX:$AX,MATCH($W$3&amp;"_"&amp;TEXT(BV$39,"00")&amp;"_"&amp;$V14,'wk paste'!$AY:$AY,0)),"")</f>
        <v/>
      </c>
      <c r="BW50" s="24" t="str">
        <f>IFERROR(INDEX('wk paste'!$AX:$AX,MATCH($W$3&amp;"_"&amp;TEXT(BW$39,"00")&amp;"_"&amp;$V14,'wk paste'!$AY:$AY,0)),"")</f>
        <v/>
      </c>
      <c r="BX50" s="24" t="str">
        <f>IFERROR(INDEX('wk paste'!$AX:$AX,MATCH($W$3&amp;"_"&amp;TEXT(BX$39,"00")&amp;"_"&amp;$V14,'wk paste'!$AY:$AY,0)),"")</f>
        <v/>
      </c>
      <c r="BY50" s="24" t="str">
        <f>IFERROR(INDEX('wk paste'!$AX:$AX,MATCH($W$3&amp;"_"&amp;TEXT(BY$39,"00")&amp;"_"&amp;$V14,'wk paste'!$AY:$AY,0)),"")</f>
        <v/>
      </c>
      <c r="BZ50" s="24" t="str">
        <f>IFERROR(INDEX('wk paste'!$AX:$AX,MATCH($W$3&amp;"_"&amp;TEXT(BZ$39,"00")&amp;"_"&amp;$V14,'wk paste'!$AY:$AY,0)),"")</f>
        <v/>
      </c>
      <c r="CA50" s="24" t="str">
        <f>IFERROR(INDEX('wk paste'!$AX:$AX,MATCH($W$3&amp;"_"&amp;TEXT(CA$39,"00")&amp;"_"&amp;$V14,'wk paste'!$AY:$AY,0)),"")</f>
        <v/>
      </c>
      <c r="CB50" s="25" t="str">
        <f>IFERROR(INDEX('wk paste'!$AX:$AX,MATCH($W$3&amp;"_"&amp;TEXT(CB$39,"00")&amp;"_"&amp;$V14,'wk paste'!$AY:$AY,0)),"")</f>
        <v/>
      </c>
    </row>
    <row r="51" spans="2:80" x14ac:dyDescent="0.25">
      <c r="B51" s="18" t="s">
        <v>86</v>
      </c>
      <c r="C51" s="18">
        <f t="shared" si="35"/>
        <v>157</v>
      </c>
      <c r="D51" s="23">
        <f>IFERROR(INDEX('wk paste'!$AR:$AR,MATCH($W$3&amp;"_"&amp;TEXT(D$39,"00")&amp;"_"&amp;$V15,'wk paste'!$AY:$AY,0)),"")</f>
        <v>15</v>
      </c>
      <c r="E51" s="24">
        <f>IFERROR(INDEX('wk paste'!$AR:$AR,MATCH($W$3&amp;"_"&amp;TEXT(E$39,"00")&amp;"_"&amp;$V15,'wk paste'!$AY:$AY,0)),"")</f>
        <v>31</v>
      </c>
      <c r="F51" s="24">
        <f>IFERROR(INDEX('wk paste'!$AR:$AR,MATCH($W$3&amp;"_"&amp;TEXT(F$39,"00")&amp;"_"&amp;$V15,'wk paste'!$AY:$AY,0)),"")</f>
        <v>25</v>
      </c>
      <c r="G51" s="24">
        <f>IFERROR(INDEX('wk paste'!$AR:$AR,MATCH($W$3&amp;"_"&amp;TEXT(G$39,"00")&amp;"_"&amp;$V15,'wk paste'!$AY:$AY,0)),"")</f>
        <v>33</v>
      </c>
      <c r="H51" s="24">
        <f>IFERROR(INDEX('wk paste'!$AR:$AR,MATCH($W$3&amp;"_"&amp;TEXT(H$39,"00")&amp;"_"&amp;$V15,'wk paste'!$AY:$AY,0)),"")</f>
        <v>22</v>
      </c>
      <c r="I51" s="24">
        <f>IFERROR(INDEX('wk paste'!$AR:$AR,MATCH($W$3&amp;"_"&amp;TEXT(I$39,"00")&amp;"_"&amp;$V15,'wk paste'!$AY:$AY,0)),"")</f>
        <v>31</v>
      </c>
      <c r="J51" s="24" t="str">
        <f>IFERROR(INDEX('wk paste'!$AR:$AR,MATCH($W$3&amp;"_"&amp;TEXT(J$39,"00")&amp;"_"&amp;$V15,'wk paste'!$AY:$AY,0)),"")</f>
        <v/>
      </c>
      <c r="K51" s="24" t="str">
        <f>IFERROR(INDEX('wk paste'!$AR:$AR,MATCH($W$3&amp;"_"&amp;TEXT(K$39,"00")&amp;"_"&amp;$V15,'wk paste'!$AY:$AY,0)),"")</f>
        <v/>
      </c>
      <c r="L51" s="24" t="str">
        <f>IFERROR(INDEX('wk paste'!$AR:$AR,MATCH($W$3&amp;"_"&amp;TEXT(L$39,"00")&amp;"_"&amp;$V15,'wk paste'!$AY:$AY,0)),"")</f>
        <v/>
      </c>
      <c r="M51" s="24" t="str">
        <f>IFERROR(INDEX('wk paste'!$AR:$AR,MATCH($W$3&amp;"_"&amp;TEXT(M$39,"00")&amp;"_"&amp;$V15,'wk paste'!$AY:$AY,0)),"")</f>
        <v/>
      </c>
      <c r="N51" s="24" t="str">
        <f>IFERROR(INDEX('wk paste'!$AR:$AR,MATCH($W$3&amp;"_"&amp;TEXT(N$39,"00")&amp;"_"&amp;$V15,'wk paste'!$AY:$AY,0)),"")</f>
        <v/>
      </c>
      <c r="O51" s="24" t="str">
        <f>IFERROR(INDEX('wk paste'!$AR:$AR,MATCH($W$3&amp;"_"&amp;TEXT(O$39,"00")&amp;"_"&amp;$V15,'wk paste'!$AY:$AY,0)),"")</f>
        <v/>
      </c>
      <c r="P51" s="24" t="str">
        <f>IFERROR(INDEX('wk paste'!$AR:$AR,MATCH($W$3&amp;"_"&amp;TEXT(P$39,"00")&amp;"_"&amp;$V15,'wk paste'!$AY:$AY,0)),"")</f>
        <v/>
      </c>
      <c r="Q51" s="24" t="str">
        <f>IFERROR(INDEX('wk paste'!$AR:$AR,MATCH($W$3&amp;"_"&amp;TEXT(Q$39,"00")&amp;"_"&amp;$V15,'wk paste'!$AY:$AY,0)),"")</f>
        <v/>
      </c>
      <c r="R51" s="24" t="str">
        <f>IFERROR(INDEX('wk paste'!$AR:$AR,MATCH($W$3&amp;"_"&amp;TEXT(R$39,"00")&amp;"_"&amp;$V15,'wk paste'!$AY:$AY,0)),"")</f>
        <v/>
      </c>
      <c r="S51" s="24" t="str">
        <f>IFERROR(INDEX('wk paste'!$AR:$AR,MATCH($W$3&amp;"_"&amp;TEXT(S$39,"00")&amp;"_"&amp;$V15,'wk paste'!$AY:$AY,0)),"")</f>
        <v/>
      </c>
      <c r="T51" s="25" t="str">
        <f>IFERROR(INDEX('wk paste'!$AR:$AR,MATCH($W$3&amp;"_"&amp;TEXT(T$39,"00")&amp;"_"&amp;$V15,'wk paste'!$AY:$AY,0)),"")</f>
        <v/>
      </c>
      <c r="U51" s="6"/>
      <c r="V51" s="18" t="s">
        <v>86</v>
      </c>
      <c r="W51" s="31">
        <f t="shared" si="36"/>
        <v>657</v>
      </c>
      <c r="X51" s="23">
        <f>IFERROR(INDEX('wk paste'!$AV:$AV,MATCH($W$3&amp;"_"&amp;TEXT(X$39,"00")&amp;"_"&amp;$V15,'wk paste'!$AY:$AY,0)),"")</f>
        <v>43</v>
      </c>
      <c r="Y51" s="24">
        <f>IFERROR(INDEX('wk paste'!$AV:$AV,MATCH($W$3&amp;"_"&amp;TEXT(Y$39,"00")&amp;"_"&amp;$V15,'wk paste'!$AY:$AY,0)),"")</f>
        <v>96</v>
      </c>
      <c r="Z51" s="24">
        <f>IFERROR(INDEX('wk paste'!$AV:$AV,MATCH($W$3&amp;"_"&amp;TEXT(Z$39,"00")&amp;"_"&amp;$V15,'wk paste'!$AY:$AY,0)),"")</f>
        <v>100</v>
      </c>
      <c r="AA51" s="24">
        <f>IFERROR(INDEX('wk paste'!$AV:$AV,MATCH($W$3&amp;"_"&amp;TEXT(AA$39,"00")&amp;"_"&amp;$V15,'wk paste'!$AY:$AY,0)),"")</f>
        <v>131</v>
      </c>
      <c r="AB51" s="24">
        <f>IFERROR(INDEX('wk paste'!$AV:$AV,MATCH($W$3&amp;"_"&amp;TEXT(AB$39,"00")&amp;"_"&amp;$V15,'wk paste'!$AY:$AY,0)),"")</f>
        <v>133</v>
      </c>
      <c r="AC51" s="24">
        <f>IFERROR(INDEX('wk paste'!$AV:$AV,MATCH($W$3&amp;"_"&amp;TEXT(AC$39,"00")&amp;"_"&amp;$V15,'wk paste'!$AY:$AY,0)),"")</f>
        <v>154</v>
      </c>
      <c r="AD51" s="24" t="str">
        <f>IFERROR(INDEX('wk paste'!$AV:$AV,MATCH($W$3&amp;"_"&amp;TEXT(AD$39,"00")&amp;"_"&amp;$V15,'wk paste'!$AY:$AY,0)),"")</f>
        <v/>
      </c>
      <c r="AE51" s="24" t="str">
        <f>IFERROR(INDEX('wk paste'!$AV:$AV,MATCH($W$3&amp;"_"&amp;TEXT(AE$39,"00")&amp;"_"&amp;$V15,'wk paste'!$AY:$AY,0)),"")</f>
        <v/>
      </c>
      <c r="AF51" s="24" t="str">
        <f>IFERROR(INDEX('wk paste'!$AV:$AV,MATCH($W$3&amp;"_"&amp;TEXT(AF$39,"00")&amp;"_"&amp;$V15,'wk paste'!$AY:$AY,0)),"")</f>
        <v/>
      </c>
      <c r="AG51" s="24" t="str">
        <f>IFERROR(INDEX('wk paste'!$AV:$AV,MATCH($W$3&amp;"_"&amp;TEXT(AG$39,"00")&amp;"_"&amp;$V15,'wk paste'!$AY:$AY,0)),"")</f>
        <v/>
      </c>
      <c r="AH51" s="24" t="str">
        <f>IFERROR(INDEX('wk paste'!$AV:$AV,MATCH($W$3&amp;"_"&amp;TEXT(AH$39,"00")&amp;"_"&amp;$V15,'wk paste'!$AY:$AY,0)),"")</f>
        <v/>
      </c>
      <c r="AI51" s="24" t="str">
        <f>IFERROR(INDEX('wk paste'!$AV:$AV,MATCH($W$3&amp;"_"&amp;TEXT(AI$39,"00")&amp;"_"&amp;$V15,'wk paste'!$AY:$AY,0)),"")</f>
        <v/>
      </c>
      <c r="AJ51" s="24" t="str">
        <f>IFERROR(INDEX('wk paste'!$AV:$AV,MATCH($W$3&amp;"_"&amp;TEXT(AJ$39,"00")&amp;"_"&amp;$V15,'wk paste'!$AY:$AY,0)),"")</f>
        <v/>
      </c>
      <c r="AK51" s="24" t="str">
        <f>IFERROR(INDEX('wk paste'!$AV:$AV,MATCH($W$3&amp;"_"&amp;TEXT(AK$39,"00")&amp;"_"&amp;$V15,'wk paste'!$AY:$AY,0)),"")</f>
        <v/>
      </c>
      <c r="AL51" s="24" t="str">
        <f>IFERROR(INDEX('wk paste'!$AV:$AV,MATCH($W$3&amp;"_"&amp;TEXT(AL$39,"00")&amp;"_"&amp;$V15,'wk paste'!$AY:$AY,0)),"")</f>
        <v/>
      </c>
      <c r="AM51" s="24" t="str">
        <f>IFERROR(INDEX('wk paste'!$AV:$AV,MATCH($W$3&amp;"_"&amp;TEXT(AM$39,"00")&amp;"_"&amp;$V15,'wk paste'!$AY:$AY,0)),"")</f>
        <v/>
      </c>
      <c r="AN51" s="25" t="str">
        <f>IFERROR(INDEX('wk paste'!$AV:$AV,MATCH($W$3&amp;"_"&amp;TEXT(AN$39,"00")&amp;"_"&amp;$V15,'wk paste'!$AY:$AY,0)),"")</f>
        <v/>
      </c>
      <c r="AP51" s="18" t="s">
        <v>86</v>
      </c>
      <c r="AQ51" s="18">
        <f t="shared" si="37"/>
        <v>30</v>
      </c>
      <c r="AR51" s="23">
        <f>IFERROR(INDEX('wk paste'!$AW:$AW,MATCH($W$3&amp;"_"&amp;TEXT(AR$39,"00")&amp;"_"&amp;$V15,'wk paste'!$AY:$AY,0)),"")</f>
        <v>1</v>
      </c>
      <c r="AS51" s="24">
        <f>IFERROR(INDEX('wk paste'!$AW:$AW,MATCH($W$3&amp;"_"&amp;TEXT(AS$39,"00")&amp;"_"&amp;$V15,'wk paste'!$AY:$AY,0)),"")</f>
        <v>7</v>
      </c>
      <c r="AT51" s="24">
        <f>IFERROR(INDEX('wk paste'!$AW:$AW,MATCH($W$3&amp;"_"&amp;TEXT(AT$39,"00")&amp;"_"&amp;$V15,'wk paste'!$AY:$AY,0)),"")</f>
        <v>7</v>
      </c>
      <c r="AU51" s="24">
        <f>IFERROR(INDEX('wk paste'!$AW:$AW,MATCH($W$3&amp;"_"&amp;TEXT(AU$39,"00")&amp;"_"&amp;$V15,'wk paste'!$AY:$AY,0)),"")</f>
        <v>3</v>
      </c>
      <c r="AV51" s="24">
        <f>IFERROR(INDEX('wk paste'!$AW:$AW,MATCH($W$3&amp;"_"&amp;TEXT(AV$39,"00")&amp;"_"&amp;$V15,'wk paste'!$AY:$AY,0)),"")</f>
        <v>6</v>
      </c>
      <c r="AW51" s="24">
        <f>IFERROR(INDEX('wk paste'!$AW:$AW,MATCH($W$3&amp;"_"&amp;TEXT(AW$39,"00")&amp;"_"&amp;$V15,'wk paste'!$AY:$AY,0)),"")</f>
        <v>6</v>
      </c>
      <c r="AX51" s="24" t="str">
        <f>IFERROR(INDEX('wk paste'!$AW:$AW,MATCH($W$3&amp;"_"&amp;TEXT(AX$39,"00")&amp;"_"&amp;$V15,'wk paste'!$AY:$AY,0)),"")</f>
        <v/>
      </c>
      <c r="AY51" s="24" t="str">
        <f>IFERROR(INDEX('wk paste'!$AW:$AW,MATCH($W$3&amp;"_"&amp;TEXT(AY$39,"00")&amp;"_"&amp;$V15,'wk paste'!$AY:$AY,0)),"")</f>
        <v/>
      </c>
      <c r="AZ51" s="24" t="str">
        <f>IFERROR(INDEX('wk paste'!$AW:$AW,MATCH($W$3&amp;"_"&amp;TEXT(AZ$39,"00")&amp;"_"&amp;$V15,'wk paste'!$AY:$AY,0)),"")</f>
        <v/>
      </c>
      <c r="BA51" s="24" t="str">
        <f>IFERROR(INDEX('wk paste'!$AW:$AW,MATCH($W$3&amp;"_"&amp;TEXT(BA$39,"00")&amp;"_"&amp;$V15,'wk paste'!$AY:$AY,0)),"")</f>
        <v/>
      </c>
      <c r="BB51" s="24" t="str">
        <f>IFERROR(INDEX('wk paste'!$AW:$AW,MATCH($W$3&amp;"_"&amp;TEXT(BB$39,"00")&amp;"_"&amp;$V15,'wk paste'!$AY:$AY,0)),"")</f>
        <v/>
      </c>
      <c r="BC51" s="24" t="str">
        <f>IFERROR(INDEX('wk paste'!$AW:$AW,MATCH($W$3&amp;"_"&amp;TEXT(BC$39,"00")&amp;"_"&amp;$V15,'wk paste'!$AY:$AY,0)),"")</f>
        <v/>
      </c>
      <c r="BD51" s="24" t="str">
        <f>IFERROR(INDEX('wk paste'!$AW:$AW,MATCH($W$3&amp;"_"&amp;TEXT(BD$39,"00")&amp;"_"&amp;$V15,'wk paste'!$AY:$AY,0)),"")</f>
        <v/>
      </c>
      <c r="BE51" s="24" t="str">
        <f>IFERROR(INDEX('wk paste'!$AW:$AW,MATCH($W$3&amp;"_"&amp;TEXT(BE$39,"00")&amp;"_"&amp;$V15,'wk paste'!$AY:$AY,0)),"")</f>
        <v/>
      </c>
      <c r="BF51" s="24" t="str">
        <f>IFERROR(INDEX('wk paste'!$AW:$AW,MATCH($W$3&amp;"_"&amp;TEXT(BF$39,"00")&amp;"_"&amp;$V15,'wk paste'!$AY:$AY,0)),"")</f>
        <v/>
      </c>
      <c r="BG51" s="24" t="str">
        <f>IFERROR(INDEX('wk paste'!$AW:$AW,MATCH($W$3&amp;"_"&amp;TEXT(BG$39,"00")&amp;"_"&amp;$V15,'wk paste'!$AY:$AY,0)),"")</f>
        <v/>
      </c>
      <c r="BH51" s="25" t="str">
        <f>IFERROR(INDEX('wk paste'!$AW:$AW,MATCH($W$3&amp;"_"&amp;TEXT(BH$39,"00")&amp;"_"&amp;$V15,'wk paste'!$AY:$AY,0)),"")</f>
        <v/>
      </c>
      <c r="BJ51" s="18" t="s">
        <v>86</v>
      </c>
      <c r="BK51" s="18">
        <f t="shared" si="38"/>
        <v>15</v>
      </c>
      <c r="BL51" s="23">
        <f>IFERROR(INDEX('wk paste'!$AX:$AX,MATCH($W$3&amp;"_"&amp;TEXT(BL$39,"00")&amp;"_"&amp;$V15,'wk paste'!$AY:$AY,0)),"")</f>
        <v>0</v>
      </c>
      <c r="BM51" s="24">
        <f>IFERROR(INDEX('wk paste'!$AX:$AX,MATCH($W$3&amp;"_"&amp;TEXT(BM$39,"00")&amp;"_"&amp;$V15,'wk paste'!$AY:$AY,0)),"")</f>
        <v>4</v>
      </c>
      <c r="BN51" s="24">
        <f>IFERROR(INDEX('wk paste'!$AX:$AX,MATCH($W$3&amp;"_"&amp;TEXT(BN$39,"00")&amp;"_"&amp;$V15,'wk paste'!$AY:$AY,0)),"")</f>
        <v>2</v>
      </c>
      <c r="BO51" s="24">
        <f>IFERROR(INDEX('wk paste'!$AX:$AX,MATCH($W$3&amp;"_"&amp;TEXT(BO$39,"00")&amp;"_"&amp;$V15,'wk paste'!$AY:$AY,0)),"")</f>
        <v>3</v>
      </c>
      <c r="BP51" s="24">
        <f>IFERROR(INDEX('wk paste'!$AX:$AX,MATCH($W$3&amp;"_"&amp;TEXT(BP$39,"00")&amp;"_"&amp;$V15,'wk paste'!$AY:$AY,0)),"")</f>
        <v>2</v>
      </c>
      <c r="BQ51" s="24">
        <f>IFERROR(INDEX('wk paste'!$AX:$AX,MATCH($W$3&amp;"_"&amp;TEXT(BQ$39,"00")&amp;"_"&amp;$V15,'wk paste'!$AY:$AY,0)),"")</f>
        <v>4</v>
      </c>
      <c r="BR51" s="24" t="str">
        <f>IFERROR(INDEX('wk paste'!$AX:$AX,MATCH($W$3&amp;"_"&amp;TEXT(BR$39,"00")&amp;"_"&amp;$V15,'wk paste'!$AY:$AY,0)),"")</f>
        <v/>
      </c>
      <c r="BS51" s="24" t="str">
        <f>IFERROR(INDEX('wk paste'!$AX:$AX,MATCH($W$3&amp;"_"&amp;TEXT(BS$39,"00")&amp;"_"&amp;$V15,'wk paste'!$AY:$AY,0)),"")</f>
        <v/>
      </c>
      <c r="BT51" s="24" t="str">
        <f>IFERROR(INDEX('wk paste'!$AX:$AX,MATCH($W$3&amp;"_"&amp;TEXT(BT$39,"00")&amp;"_"&amp;$V15,'wk paste'!$AY:$AY,0)),"")</f>
        <v/>
      </c>
      <c r="BU51" s="24" t="str">
        <f>IFERROR(INDEX('wk paste'!$AX:$AX,MATCH($W$3&amp;"_"&amp;TEXT(BU$39,"00")&amp;"_"&amp;$V15,'wk paste'!$AY:$AY,0)),"")</f>
        <v/>
      </c>
      <c r="BV51" s="24" t="str">
        <f>IFERROR(INDEX('wk paste'!$AX:$AX,MATCH($W$3&amp;"_"&amp;TEXT(BV$39,"00")&amp;"_"&amp;$V15,'wk paste'!$AY:$AY,0)),"")</f>
        <v/>
      </c>
      <c r="BW51" s="24" t="str">
        <f>IFERROR(INDEX('wk paste'!$AX:$AX,MATCH($W$3&amp;"_"&amp;TEXT(BW$39,"00")&amp;"_"&amp;$V15,'wk paste'!$AY:$AY,0)),"")</f>
        <v/>
      </c>
      <c r="BX51" s="24" t="str">
        <f>IFERROR(INDEX('wk paste'!$AX:$AX,MATCH($W$3&amp;"_"&amp;TEXT(BX$39,"00")&amp;"_"&amp;$V15,'wk paste'!$AY:$AY,0)),"")</f>
        <v/>
      </c>
      <c r="BY51" s="24" t="str">
        <f>IFERROR(INDEX('wk paste'!$AX:$AX,MATCH($W$3&amp;"_"&amp;TEXT(BY$39,"00")&amp;"_"&amp;$V15,'wk paste'!$AY:$AY,0)),"")</f>
        <v/>
      </c>
      <c r="BZ51" s="24" t="str">
        <f>IFERROR(INDEX('wk paste'!$AX:$AX,MATCH($W$3&amp;"_"&amp;TEXT(BZ$39,"00")&amp;"_"&amp;$V15,'wk paste'!$AY:$AY,0)),"")</f>
        <v/>
      </c>
      <c r="CA51" s="24" t="str">
        <f>IFERROR(INDEX('wk paste'!$AX:$AX,MATCH($W$3&amp;"_"&amp;TEXT(CA$39,"00")&amp;"_"&amp;$V15,'wk paste'!$AY:$AY,0)),"")</f>
        <v/>
      </c>
      <c r="CB51" s="25" t="str">
        <f>IFERROR(INDEX('wk paste'!$AX:$AX,MATCH($W$3&amp;"_"&amp;TEXT(CB$39,"00")&amp;"_"&amp;$V15,'wk paste'!$AY:$AY,0)),"")</f>
        <v/>
      </c>
    </row>
    <row r="52" spans="2:80" x14ac:dyDescent="0.25">
      <c r="B52" s="18" t="s">
        <v>80</v>
      </c>
      <c r="C52" s="18">
        <f t="shared" si="35"/>
        <v>157</v>
      </c>
      <c r="D52" s="23">
        <f>IFERROR(INDEX('wk paste'!$AR:$AR,MATCH($W$3&amp;"_"&amp;TEXT(D$39,"00")&amp;"_"&amp;$V16,'wk paste'!$AY:$AY,0)),"")</f>
        <v>41</v>
      </c>
      <c r="E52" s="24">
        <f>IFERROR(INDEX('wk paste'!$AR:$AR,MATCH($W$3&amp;"_"&amp;TEXT(E$39,"00")&amp;"_"&amp;$V16,'wk paste'!$AY:$AY,0)),"")</f>
        <v>28</v>
      </c>
      <c r="F52" s="24">
        <f>IFERROR(INDEX('wk paste'!$AR:$AR,MATCH($W$3&amp;"_"&amp;TEXT(F$39,"00")&amp;"_"&amp;$V16,'wk paste'!$AY:$AY,0)),"")</f>
        <v>17</v>
      </c>
      <c r="G52" s="24">
        <f>IFERROR(INDEX('wk paste'!$AR:$AR,MATCH($W$3&amp;"_"&amp;TEXT(G$39,"00")&amp;"_"&amp;$V16,'wk paste'!$AY:$AY,0)),"")</f>
        <v>18</v>
      </c>
      <c r="H52" s="24">
        <f>IFERROR(INDEX('wk paste'!$AR:$AR,MATCH($W$3&amp;"_"&amp;TEXT(H$39,"00")&amp;"_"&amp;$V16,'wk paste'!$AY:$AY,0)),"")</f>
        <v>24</v>
      </c>
      <c r="I52" s="24">
        <f>IFERROR(INDEX('wk paste'!$AR:$AR,MATCH($W$3&amp;"_"&amp;TEXT(I$39,"00")&amp;"_"&amp;$V16,'wk paste'!$AY:$AY,0)),"")</f>
        <v>29</v>
      </c>
      <c r="J52" s="24" t="str">
        <f>IFERROR(INDEX('wk paste'!$AR:$AR,MATCH($W$3&amp;"_"&amp;TEXT(J$39,"00")&amp;"_"&amp;$V16,'wk paste'!$AY:$AY,0)),"")</f>
        <v/>
      </c>
      <c r="K52" s="24" t="str">
        <f>IFERROR(INDEX('wk paste'!$AR:$AR,MATCH($W$3&amp;"_"&amp;TEXT(K$39,"00")&amp;"_"&amp;$V16,'wk paste'!$AY:$AY,0)),"")</f>
        <v/>
      </c>
      <c r="L52" s="24" t="str">
        <f>IFERROR(INDEX('wk paste'!$AR:$AR,MATCH($W$3&amp;"_"&amp;TEXT(L$39,"00")&amp;"_"&amp;$V16,'wk paste'!$AY:$AY,0)),"")</f>
        <v/>
      </c>
      <c r="M52" s="24" t="str">
        <f>IFERROR(INDEX('wk paste'!$AR:$AR,MATCH($W$3&amp;"_"&amp;TEXT(M$39,"00")&amp;"_"&amp;$V16,'wk paste'!$AY:$AY,0)),"")</f>
        <v/>
      </c>
      <c r="N52" s="24" t="str">
        <f>IFERROR(INDEX('wk paste'!$AR:$AR,MATCH($W$3&amp;"_"&amp;TEXT(N$39,"00")&amp;"_"&amp;$V16,'wk paste'!$AY:$AY,0)),"")</f>
        <v/>
      </c>
      <c r="O52" s="24" t="str">
        <f>IFERROR(INDEX('wk paste'!$AR:$AR,MATCH($W$3&amp;"_"&amp;TEXT(O$39,"00")&amp;"_"&amp;$V16,'wk paste'!$AY:$AY,0)),"")</f>
        <v/>
      </c>
      <c r="P52" s="24" t="str">
        <f>IFERROR(INDEX('wk paste'!$AR:$AR,MATCH($W$3&amp;"_"&amp;TEXT(P$39,"00")&amp;"_"&amp;$V16,'wk paste'!$AY:$AY,0)),"")</f>
        <v/>
      </c>
      <c r="Q52" s="24" t="str">
        <f>IFERROR(INDEX('wk paste'!$AR:$AR,MATCH($W$3&amp;"_"&amp;TEXT(Q$39,"00")&amp;"_"&amp;$V16,'wk paste'!$AY:$AY,0)),"")</f>
        <v/>
      </c>
      <c r="R52" s="24" t="str">
        <f>IFERROR(INDEX('wk paste'!$AR:$AR,MATCH($W$3&amp;"_"&amp;TEXT(R$39,"00")&amp;"_"&amp;$V16,'wk paste'!$AY:$AY,0)),"")</f>
        <v/>
      </c>
      <c r="S52" s="24" t="str">
        <f>IFERROR(INDEX('wk paste'!$AR:$AR,MATCH($W$3&amp;"_"&amp;TEXT(S$39,"00")&amp;"_"&amp;$V16,'wk paste'!$AY:$AY,0)),"")</f>
        <v/>
      </c>
      <c r="T52" s="25" t="str">
        <f>IFERROR(INDEX('wk paste'!$AR:$AR,MATCH($W$3&amp;"_"&amp;TEXT(T$39,"00")&amp;"_"&amp;$V16,'wk paste'!$AY:$AY,0)),"")</f>
        <v/>
      </c>
      <c r="U52" s="6"/>
      <c r="V52" s="18" t="s">
        <v>80</v>
      </c>
      <c r="W52" s="31">
        <f t="shared" si="36"/>
        <v>523</v>
      </c>
      <c r="X52" s="23">
        <f>IFERROR(INDEX('wk paste'!$AV:$AV,MATCH($W$3&amp;"_"&amp;TEXT(X$39,"00")&amp;"_"&amp;$V16,'wk paste'!$AY:$AY,0)),"")</f>
        <v>160</v>
      </c>
      <c r="Y52" s="24">
        <f>IFERROR(INDEX('wk paste'!$AV:$AV,MATCH($W$3&amp;"_"&amp;TEXT(Y$39,"00")&amp;"_"&amp;$V16,'wk paste'!$AY:$AY,0)),"")</f>
        <v>82</v>
      </c>
      <c r="Z52" s="24">
        <f>IFERROR(INDEX('wk paste'!$AV:$AV,MATCH($W$3&amp;"_"&amp;TEXT(Z$39,"00")&amp;"_"&amp;$V16,'wk paste'!$AY:$AY,0)),"")</f>
        <v>42</v>
      </c>
      <c r="AA52" s="24">
        <f>IFERROR(INDEX('wk paste'!$AV:$AV,MATCH($W$3&amp;"_"&amp;TEXT(AA$39,"00")&amp;"_"&amp;$V16,'wk paste'!$AY:$AY,0)),"")</f>
        <v>48</v>
      </c>
      <c r="AB52" s="24">
        <f>IFERROR(INDEX('wk paste'!$AV:$AV,MATCH($W$3&amp;"_"&amp;TEXT(AB$39,"00")&amp;"_"&amp;$V16,'wk paste'!$AY:$AY,0)),"")</f>
        <v>67</v>
      </c>
      <c r="AC52" s="24">
        <f>IFERROR(INDEX('wk paste'!$AV:$AV,MATCH($W$3&amp;"_"&amp;TEXT(AC$39,"00")&amp;"_"&amp;$V16,'wk paste'!$AY:$AY,0)),"")</f>
        <v>124</v>
      </c>
      <c r="AD52" s="24" t="str">
        <f>IFERROR(INDEX('wk paste'!$AV:$AV,MATCH($W$3&amp;"_"&amp;TEXT(AD$39,"00")&amp;"_"&amp;$V16,'wk paste'!$AY:$AY,0)),"")</f>
        <v/>
      </c>
      <c r="AE52" s="24" t="str">
        <f>IFERROR(INDEX('wk paste'!$AV:$AV,MATCH($W$3&amp;"_"&amp;TEXT(AE$39,"00")&amp;"_"&amp;$V16,'wk paste'!$AY:$AY,0)),"")</f>
        <v/>
      </c>
      <c r="AF52" s="24" t="str">
        <f>IFERROR(INDEX('wk paste'!$AV:$AV,MATCH($W$3&amp;"_"&amp;TEXT(AF$39,"00")&amp;"_"&amp;$V16,'wk paste'!$AY:$AY,0)),"")</f>
        <v/>
      </c>
      <c r="AG52" s="24" t="str">
        <f>IFERROR(INDEX('wk paste'!$AV:$AV,MATCH($W$3&amp;"_"&amp;TEXT(AG$39,"00")&amp;"_"&amp;$V16,'wk paste'!$AY:$AY,0)),"")</f>
        <v/>
      </c>
      <c r="AH52" s="24" t="str">
        <f>IFERROR(INDEX('wk paste'!$AV:$AV,MATCH($W$3&amp;"_"&amp;TEXT(AH$39,"00")&amp;"_"&amp;$V16,'wk paste'!$AY:$AY,0)),"")</f>
        <v/>
      </c>
      <c r="AI52" s="24" t="str">
        <f>IFERROR(INDEX('wk paste'!$AV:$AV,MATCH($W$3&amp;"_"&amp;TEXT(AI$39,"00")&amp;"_"&amp;$V16,'wk paste'!$AY:$AY,0)),"")</f>
        <v/>
      </c>
      <c r="AJ52" s="24" t="str">
        <f>IFERROR(INDEX('wk paste'!$AV:$AV,MATCH($W$3&amp;"_"&amp;TEXT(AJ$39,"00")&amp;"_"&amp;$V16,'wk paste'!$AY:$AY,0)),"")</f>
        <v/>
      </c>
      <c r="AK52" s="24" t="str">
        <f>IFERROR(INDEX('wk paste'!$AV:$AV,MATCH($W$3&amp;"_"&amp;TEXT(AK$39,"00")&amp;"_"&amp;$V16,'wk paste'!$AY:$AY,0)),"")</f>
        <v/>
      </c>
      <c r="AL52" s="24" t="str">
        <f>IFERROR(INDEX('wk paste'!$AV:$AV,MATCH($W$3&amp;"_"&amp;TEXT(AL$39,"00")&amp;"_"&amp;$V16,'wk paste'!$AY:$AY,0)),"")</f>
        <v/>
      </c>
      <c r="AM52" s="24" t="str">
        <f>IFERROR(INDEX('wk paste'!$AV:$AV,MATCH($W$3&amp;"_"&amp;TEXT(AM$39,"00")&amp;"_"&amp;$V16,'wk paste'!$AY:$AY,0)),"")</f>
        <v/>
      </c>
      <c r="AN52" s="25" t="str">
        <f>IFERROR(INDEX('wk paste'!$AV:$AV,MATCH($W$3&amp;"_"&amp;TEXT(AN$39,"00")&amp;"_"&amp;$V16,'wk paste'!$AY:$AY,0)),"")</f>
        <v/>
      </c>
      <c r="AP52" s="18" t="s">
        <v>80</v>
      </c>
      <c r="AQ52" s="18">
        <f t="shared" si="37"/>
        <v>20</v>
      </c>
      <c r="AR52" s="23">
        <f>IFERROR(INDEX('wk paste'!$AW:$AW,MATCH($W$3&amp;"_"&amp;TEXT(AR$39,"00")&amp;"_"&amp;$V16,'wk paste'!$AY:$AY,0)),"")</f>
        <v>8</v>
      </c>
      <c r="AS52" s="24">
        <f>IFERROR(INDEX('wk paste'!$AW:$AW,MATCH($W$3&amp;"_"&amp;TEXT(AS$39,"00")&amp;"_"&amp;$V16,'wk paste'!$AY:$AY,0)),"")</f>
        <v>6</v>
      </c>
      <c r="AT52" s="24">
        <f>IFERROR(INDEX('wk paste'!$AW:$AW,MATCH($W$3&amp;"_"&amp;TEXT(AT$39,"00")&amp;"_"&amp;$V16,'wk paste'!$AY:$AY,0)),"")</f>
        <v>0</v>
      </c>
      <c r="AU52" s="24">
        <f>IFERROR(INDEX('wk paste'!$AW:$AW,MATCH($W$3&amp;"_"&amp;TEXT(AU$39,"00")&amp;"_"&amp;$V16,'wk paste'!$AY:$AY,0)),"")</f>
        <v>3</v>
      </c>
      <c r="AV52" s="24">
        <f>IFERROR(INDEX('wk paste'!$AW:$AW,MATCH($W$3&amp;"_"&amp;TEXT(AV$39,"00")&amp;"_"&amp;$V16,'wk paste'!$AY:$AY,0)),"")</f>
        <v>2</v>
      </c>
      <c r="AW52" s="24">
        <f>IFERROR(INDEX('wk paste'!$AW:$AW,MATCH($W$3&amp;"_"&amp;TEXT(AW$39,"00")&amp;"_"&amp;$V16,'wk paste'!$AY:$AY,0)),"")</f>
        <v>1</v>
      </c>
      <c r="AX52" s="24" t="str">
        <f>IFERROR(INDEX('wk paste'!$AW:$AW,MATCH($W$3&amp;"_"&amp;TEXT(AX$39,"00")&amp;"_"&amp;$V16,'wk paste'!$AY:$AY,0)),"")</f>
        <v/>
      </c>
      <c r="AY52" s="24" t="str">
        <f>IFERROR(INDEX('wk paste'!$AW:$AW,MATCH($W$3&amp;"_"&amp;TEXT(AY$39,"00")&amp;"_"&amp;$V16,'wk paste'!$AY:$AY,0)),"")</f>
        <v/>
      </c>
      <c r="AZ52" s="24" t="str">
        <f>IFERROR(INDEX('wk paste'!$AW:$AW,MATCH($W$3&amp;"_"&amp;TEXT(AZ$39,"00")&amp;"_"&amp;$V16,'wk paste'!$AY:$AY,0)),"")</f>
        <v/>
      </c>
      <c r="BA52" s="24" t="str">
        <f>IFERROR(INDEX('wk paste'!$AW:$AW,MATCH($W$3&amp;"_"&amp;TEXT(BA$39,"00")&amp;"_"&amp;$V16,'wk paste'!$AY:$AY,0)),"")</f>
        <v/>
      </c>
      <c r="BB52" s="24" t="str">
        <f>IFERROR(INDEX('wk paste'!$AW:$AW,MATCH($W$3&amp;"_"&amp;TEXT(BB$39,"00")&amp;"_"&amp;$V16,'wk paste'!$AY:$AY,0)),"")</f>
        <v/>
      </c>
      <c r="BC52" s="24" t="str">
        <f>IFERROR(INDEX('wk paste'!$AW:$AW,MATCH($W$3&amp;"_"&amp;TEXT(BC$39,"00")&amp;"_"&amp;$V16,'wk paste'!$AY:$AY,0)),"")</f>
        <v/>
      </c>
      <c r="BD52" s="24" t="str">
        <f>IFERROR(INDEX('wk paste'!$AW:$AW,MATCH($W$3&amp;"_"&amp;TEXT(BD$39,"00")&amp;"_"&amp;$V16,'wk paste'!$AY:$AY,0)),"")</f>
        <v/>
      </c>
      <c r="BE52" s="24" t="str">
        <f>IFERROR(INDEX('wk paste'!$AW:$AW,MATCH($W$3&amp;"_"&amp;TEXT(BE$39,"00")&amp;"_"&amp;$V16,'wk paste'!$AY:$AY,0)),"")</f>
        <v/>
      </c>
      <c r="BF52" s="24" t="str">
        <f>IFERROR(INDEX('wk paste'!$AW:$AW,MATCH($W$3&amp;"_"&amp;TEXT(BF$39,"00")&amp;"_"&amp;$V16,'wk paste'!$AY:$AY,0)),"")</f>
        <v/>
      </c>
      <c r="BG52" s="24" t="str">
        <f>IFERROR(INDEX('wk paste'!$AW:$AW,MATCH($W$3&amp;"_"&amp;TEXT(BG$39,"00")&amp;"_"&amp;$V16,'wk paste'!$AY:$AY,0)),"")</f>
        <v/>
      </c>
      <c r="BH52" s="25" t="str">
        <f>IFERROR(INDEX('wk paste'!$AW:$AW,MATCH($W$3&amp;"_"&amp;TEXT(BH$39,"00")&amp;"_"&amp;$V16,'wk paste'!$AY:$AY,0)),"")</f>
        <v/>
      </c>
      <c r="BJ52" s="18" t="s">
        <v>80</v>
      </c>
      <c r="BK52" s="18">
        <f t="shared" si="38"/>
        <v>11</v>
      </c>
      <c r="BL52" s="23">
        <f>IFERROR(INDEX('wk paste'!$AX:$AX,MATCH($W$3&amp;"_"&amp;TEXT(BL$39,"00")&amp;"_"&amp;$V16,'wk paste'!$AY:$AY,0)),"")</f>
        <v>5</v>
      </c>
      <c r="BM52" s="24">
        <f>IFERROR(INDEX('wk paste'!$AX:$AX,MATCH($W$3&amp;"_"&amp;TEXT(BM$39,"00")&amp;"_"&amp;$V16,'wk paste'!$AY:$AY,0)),"")</f>
        <v>3</v>
      </c>
      <c r="BN52" s="24">
        <f>IFERROR(INDEX('wk paste'!$AX:$AX,MATCH($W$3&amp;"_"&amp;TEXT(BN$39,"00")&amp;"_"&amp;$V16,'wk paste'!$AY:$AY,0)),"")</f>
        <v>0</v>
      </c>
      <c r="BO52" s="24">
        <f>IFERROR(INDEX('wk paste'!$AX:$AX,MATCH($W$3&amp;"_"&amp;TEXT(BO$39,"00")&amp;"_"&amp;$V16,'wk paste'!$AY:$AY,0)),"")</f>
        <v>2</v>
      </c>
      <c r="BP52" s="24">
        <f>IFERROR(INDEX('wk paste'!$AX:$AX,MATCH($W$3&amp;"_"&amp;TEXT(BP$39,"00")&amp;"_"&amp;$V16,'wk paste'!$AY:$AY,0)),"")</f>
        <v>1</v>
      </c>
      <c r="BQ52" s="24">
        <f>IFERROR(INDEX('wk paste'!$AX:$AX,MATCH($W$3&amp;"_"&amp;TEXT(BQ$39,"00")&amp;"_"&amp;$V16,'wk paste'!$AY:$AY,0)),"")</f>
        <v>0</v>
      </c>
      <c r="BR52" s="24" t="str">
        <f>IFERROR(INDEX('wk paste'!$AX:$AX,MATCH($W$3&amp;"_"&amp;TEXT(BR$39,"00")&amp;"_"&amp;$V16,'wk paste'!$AY:$AY,0)),"")</f>
        <v/>
      </c>
      <c r="BS52" s="24" t="str">
        <f>IFERROR(INDEX('wk paste'!$AX:$AX,MATCH($W$3&amp;"_"&amp;TEXT(BS$39,"00")&amp;"_"&amp;$V16,'wk paste'!$AY:$AY,0)),"")</f>
        <v/>
      </c>
      <c r="BT52" s="24" t="str">
        <f>IFERROR(INDEX('wk paste'!$AX:$AX,MATCH($W$3&amp;"_"&amp;TEXT(BT$39,"00")&amp;"_"&amp;$V16,'wk paste'!$AY:$AY,0)),"")</f>
        <v/>
      </c>
      <c r="BU52" s="24" t="str">
        <f>IFERROR(INDEX('wk paste'!$AX:$AX,MATCH($W$3&amp;"_"&amp;TEXT(BU$39,"00")&amp;"_"&amp;$V16,'wk paste'!$AY:$AY,0)),"")</f>
        <v/>
      </c>
      <c r="BV52" s="24" t="str">
        <f>IFERROR(INDEX('wk paste'!$AX:$AX,MATCH($W$3&amp;"_"&amp;TEXT(BV$39,"00")&amp;"_"&amp;$V16,'wk paste'!$AY:$AY,0)),"")</f>
        <v/>
      </c>
      <c r="BW52" s="24" t="str">
        <f>IFERROR(INDEX('wk paste'!$AX:$AX,MATCH($W$3&amp;"_"&amp;TEXT(BW$39,"00")&amp;"_"&amp;$V16,'wk paste'!$AY:$AY,0)),"")</f>
        <v/>
      </c>
      <c r="BX52" s="24" t="str">
        <f>IFERROR(INDEX('wk paste'!$AX:$AX,MATCH($W$3&amp;"_"&amp;TEXT(BX$39,"00")&amp;"_"&amp;$V16,'wk paste'!$AY:$AY,0)),"")</f>
        <v/>
      </c>
      <c r="BY52" s="24" t="str">
        <f>IFERROR(INDEX('wk paste'!$AX:$AX,MATCH($W$3&amp;"_"&amp;TEXT(BY$39,"00")&amp;"_"&amp;$V16,'wk paste'!$AY:$AY,0)),"")</f>
        <v/>
      </c>
      <c r="BZ52" s="24" t="str">
        <f>IFERROR(INDEX('wk paste'!$AX:$AX,MATCH($W$3&amp;"_"&amp;TEXT(BZ$39,"00")&amp;"_"&amp;$V16,'wk paste'!$AY:$AY,0)),"")</f>
        <v/>
      </c>
      <c r="CA52" s="24" t="str">
        <f>IFERROR(INDEX('wk paste'!$AX:$AX,MATCH($W$3&amp;"_"&amp;TEXT(CA$39,"00")&amp;"_"&amp;$V16,'wk paste'!$AY:$AY,0)),"")</f>
        <v/>
      </c>
      <c r="CB52" s="25" t="str">
        <f>IFERROR(INDEX('wk paste'!$AX:$AX,MATCH($W$3&amp;"_"&amp;TEXT(CB$39,"00")&amp;"_"&amp;$V16,'wk paste'!$AY:$AY,0)),"")</f>
        <v/>
      </c>
    </row>
    <row r="53" spans="2:80" x14ac:dyDescent="0.25">
      <c r="B53" s="18" t="s">
        <v>81</v>
      </c>
      <c r="C53" s="18">
        <f t="shared" si="35"/>
        <v>160</v>
      </c>
      <c r="D53" s="23">
        <f>IFERROR(INDEX('wk paste'!$AR:$AR,MATCH($W$3&amp;"_"&amp;TEXT(D$39,"00")&amp;"_"&amp;$V17,'wk paste'!$AY:$AY,0)),"")</f>
        <v>31</v>
      </c>
      <c r="E53" s="24">
        <f>IFERROR(INDEX('wk paste'!$AR:$AR,MATCH($W$3&amp;"_"&amp;TEXT(E$39,"00")&amp;"_"&amp;$V17,'wk paste'!$AY:$AY,0)),"")</f>
        <v>26</v>
      </c>
      <c r="F53" s="24">
        <f>IFERROR(INDEX('wk paste'!$AR:$AR,MATCH($W$3&amp;"_"&amp;TEXT(F$39,"00")&amp;"_"&amp;$V17,'wk paste'!$AY:$AY,0)),"")</f>
        <v>18</v>
      </c>
      <c r="G53" s="24">
        <f>IFERROR(INDEX('wk paste'!$AR:$AR,MATCH($W$3&amp;"_"&amp;TEXT(G$39,"00")&amp;"_"&amp;$V17,'wk paste'!$AY:$AY,0)),"")</f>
        <v>33</v>
      </c>
      <c r="H53" s="24">
        <f>IFERROR(INDEX('wk paste'!$AR:$AR,MATCH($W$3&amp;"_"&amp;TEXT(H$39,"00")&amp;"_"&amp;$V17,'wk paste'!$AY:$AY,0)),"")</f>
        <v>26</v>
      </c>
      <c r="I53" s="24">
        <f>IFERROR(INDEX('wk paste'!$AR:$AR,MATCH($W$3&amp;"_"&amp;TEXT(I$39,"00")&amp;"_"&amp;$V17,'wk paste'!$AY:$AY,0)),"")</f>
        <v>26</v>
      </c>
      <c r="J53" s="24" t="str">
        <f>IFERROR(INDEX('wk paste'!$AR:$AR,MATCH($W$3&amp;"_"&amp;TEXT(J$39,"00")&amp;"_"&amp;$V17,'wk paste'!$AY:$AY,0)),"")</f>
        <v/>
      </c>
      <c r="K53" s="24" t="str">
        <f>IFERROR(INDEX('wk paste'!$AR:$AR,MATCH($W$3&amp;"_"&amp;TEXT(K$39,"00")&amp;"_"&amp;$V17,'wk paste'!$AY:$AY,0)),"")</f>
        <v/>
      </c>
      <c r="L53" s="24" t="str">
        <f>IFERROR(INDEX('wk paste'!$AR:$AR,MATCH($W$3&amp;"_"&amp;TEXT(L$39,"00")&amp;"_"&amp;$V17,'wk paste'!$AY:$AY,0)),"")</f>
        <v/>
      </c>
      <c r="M53" s="24" t="str">
        <f>IFERROR(INDEX('wk paste'!$AR:$AR,MATCH($W$3&amp;"_"&amp;TEXT(M$39,"00")&amp;"_"&amp;$V17,'wk paste'!$AY:$AY,0)),"")</f>
        <v/>
      </c>
      <c r="N53" s="24" t="str">
        <f>IFERROR(INDEX('wk paste'!$AR:$AR,MATCH($W$3&amp;"_"&amp;TEXT(N$39,"00")&amp;"_"&amp;$V17,'wk paste'!$AY:$AY,0)),"")</f>
        <v/>
      </c>
      <c r="O53" s="24" t="str">
        <f>IFERROR(INDEX('wk paste'!$AR:$AR,MATCH($W$3&amp;"_"&amp;TEXT(O$39,"00")&amp;"_"&amp;$V17,'wk paste'!$AY:$AY,0)),"")</f>
        <v/>
      </c>
      <c r="P53" s="24" t="str">
        <f>IFERROR(INDEX('wk paste'!$AR:$AR,MATCH($W$3&amp;"_"&amp;TEXT(P$39,"00")&amp;"_"&amp;$V17,'wk paste'!$AY:$AY,0)),"")</f>
        <v/>
      </c>
      <c r="Q53" s="24" t="str">
        <f>IFERROR(INDEX('wk paste'!$AR:$AR,MATCH($W$3&amp;"_"&amp;TEXT(Q$39,"00")&amp;"_"&amp;$V17,'wk paste'!$AY:$AY,0)),"")</f>
        <v/>
      </c>
      <c r="R53" s="24" t="str">
        <f>IFERROR(INDEX('wk paste'!$AR:$AR,MATCH($W$3&amp;"_"&amp;TEXT(R$39,"00")&amp;"_"&amp;$V17,'wk paste'!$AY:$AY,0)),"")</f>
        <v/>
      </c>
      <c r="S53" s="24" t="str">
        <f>IFERROR(INDEX('wk paste'!$AR:$AR,MATCH($W$3&amp;"_"&amp;TEXT(S$39,"00")&amp;"_"&amp;$V17,'wk paste'!$AY:$AY,0)),"")</f>
        <v/>
      </c>
      <c r="T53" s="25" t="str">
        <f>IFERROR(INDEX('wk paste'!$AR:$AR,MATCH($W$3&amp;"_"&amp;TEXT(T$39,"00")&amp;"_"&amp;$V17,'wk paste'!$AY:$AY,0)),"")</f>
        <v/>
      </c>
      <c r="U53" s="6"/>
      <c r="V53" s="18" t="s">
        <v>81</v>
      </c>
      <c r="W53" s="31">
        <f t="shared" si="36"/>
        <v>745</v>
      </c>
      <c r="X53" s="23">
        <f>IFERROR(INDEX('wk paste'!$AV:$AV,MATCH($W$3&amp;"_"&amp;TEXT(X$39,"00")&amp;"_"&amp;$V17,'wk paste'!$AY:$AY,0)),"")</f>
        <v>113</v>
      </c>
      <c r="Y53" s="24">
        <f>IFERROR(INDEX('wk paste'!$AV:$AV,MATCH($W$3&amp;"_"&amp;TEXT(Y$39,"00")&amp;"_"&amp;$V17,'wk paste'!$AY:$AY,0)),"")</f>
        <v>109</v>
      </c>
      <c r="Z53" s="24">
        <f>IFERROR(INDEX('wk paste'!$AV:$AV,MATCH($W$3&amp;"_"&amp;TEXT(Z$39,"00")&amp;"_"&amp;$V17,'wk paste'!$AY:$AY,0)),"")</f>
        <v>87</v>
      </c>
      <c r="AA53" s="24">
        <f>IFERROR(INDEX('wk paste'!$AV:$AV,MATCH($W$3&amp;"_"&amp;TEXT(AA$39,"00")&amp;"_"&amp;$V17,'wk paste'!$AY:$AY,0)),"")</f>
        <v>139</v>
      </c>
      <c r="AB53" s="24">
        <f>IFERROR(INDEX('wk paste'!$AV:$AV,MATCH($W$3&amp;"_"&amp;TEXT(AB$39,"00")&amp;"_"&amp;$V17,'wk paste'!$AY:$AY,0)),"")</f>
        <v>123</v>
      </c>
      <c r="AC53" s="24">
        <f>IFERROR(INDEX('wk paste'!$AV:$AV,MATCH($W$3&amp;"_"&amp;TEXT(AC$39,"00")&amp;"_"&amp;$V17,'wk paste'!$AY:$AY,0)),"")</f>
        <v>174</v>
      </c>
      <c r="AD53" s="24" t="str">
        <f>IFERROR(INDEX('wk paste'!$AV:$AV,MATCH($W$3&amp;"_"&amp;TEXT(AD$39,"00")&amp;"_"&amp;$V17,'wk paste'!$AY:$AY,0)),"")</f>
        <v/>
      </c>
      <c r="AE53" s="24" t="str">
        <f>IFERROR(INDEX('wk paste'!$AV:$AV,MATCH($W$3&amp;"_"&amp;TEXT(AE$39,"00")&amp;"_"&amp;$V17,'wk paste'!$AY:$AY,0)),"")</f>
        <v/>
      </c>
      <c r="AF53" s="24" t="str">
        <f>IFERROR(INDEX('wk paste'!$AV:$AV,MATCH($W$3&amp;"_"&amp;TEXT(AF$39,"00")&amp;"_"&amp;$V17,'wk paste'!$AY:$AY,0)),"")</f>
        <v/>
      </c>
      <c r="AG53" s="24" t="str">
        <f>IFERROR(INDEX('wk paste'!$AV:$AV,MATCH($W$3&amp;"_"&amp;TEXT(AG$39,"00")&amp;"_"&amp;$V17,'wk paste'!$AY:$AY,0)),"")</f>
        <v/>
      </c>
      <c r="AH53" s="24" t="str">
        <f>IFERROR(INDEX('wk paste'!$AV:$AV,MATCH($W$3&amp;"_"&amp;TEXT(AH$39,"00")&amp;"_"&amp;$V17,'wk paste'!$AY:$AY,0)),"")</f>
        <v/>
      </c>
      <c r="AI53" s="24" t="str">
        <f>IFERROR(INDEX('wk paste'!$AV:$AV,MATCH($W$3&amp;"_"&amp;TEXT(AI$39,"00")&amp;"_"&amp;$V17,'wk paste'!$AY:$AY,0)),"")</f>
        <v/>
      </c>
      <c r="AJ53" s="24" t="str">
        <f>IFERROR(INDEX('wk paste'!$AV:$AV,MATCH($W$3&amp;"_"&amp;TEXT(AJ$39,"00")&amp;"_"&amp;$V17,'wk paste'!$AY:$AY,0)),"")</f>
        <v/>
      </c>
      <c r="AK53" s="24" t="str">
        <f>IFERROR(INDEX('wk paste'!$AV:$AV,MATCH($W$3&amp;"_"&amp;TEXT(AK$39,"00")&amp;"_"&amp;$V17,'wk paste'!$AY:$AY,0)),"")</f>
        <v/>
      </c>
      <c r="AL53" s="24" t="str">
        <f>IFERROR(INDEX('wk paste'!$AV:$AV,MATCH($W$3&amp;"_"&amp;TEXT(AL$39,"00")&amp;"_"&amp;$V17,'wk paste'!$AY:$AY,0)),"")</f>
        <v/>
      </c>
      <c r="AM53" s="24" t="str">
        <f>IFERROR(INDEX('wk paste'!$AV:$AV,MATCH($W$3&amp;"_"&amp;TEXT(AM$39,"00")&amp;"_"&amp;$V17,'wk paste'!$AY:$AY,0)),"")</f>
        <v/>
      </c>
      <c r="AN53" s="25" t="str">
        <f>IFERROR(INDEX('wk paste'!$AV:$AV,MATCH($W$3&amp;"_"&amp;TEXT(AN$39,"00")&amp;"_"&amp;$V17,'wk paste'!$AY:$AY,0)),"")</f>
        <v/>
      </c>
      <c r="AP53" s="18" t="s">
        <v>81</v>
      </c>
      <c r="AQ53" s="18">
        <f t="shared" si="37"/>
        <v>39</v>
      </c>
      <c r="AR53" s="23">
        <f>IFERROR(INDEX('wk paste'!$AW:$AW,MATCH($W$3&amp;"_"&amp;TEXT(AR$39,"00")&amp;"_"&amp;$V17,'wk paste'!$AY:$AY,0)),"")</f>
        <v>6</v>
      </c>
      <c r="AS53" s="24">
        <f>IFERROR(INDEX('wk paste'!$AW:$AW,MATCH($W$3&amp;"_"&amp;TEXT(AS$39,"00")&amp;"_"&amp;$V17,'wk paste'!$AY:$AY,0)),"")</f>
        <v>9</v>
      </c>
      <c r="AT53" s="24">
        <f>IFERROR(INDEX('wk paste'!$AW:$AW,MATCH($W$3&amp;"_"&amp;TEXT(AT$39,"00")&amp;"_"&amp;$V17,'wk paste'!$AY:$AY,0)),"")</f>
        <v>4</v>
      </c>
      <c r="AU53" s="24">
        <f>IFERROR(INDEX('wk paste'!$AW:$AW,MATCH($W$3&amp;"_"&amp;TEXT(AU$39,"00")&amp;"_"&amp;$V17,'wk paste'!$AY:$AY,0)),"")</f>
        <v>10</v>
      </c>
      <c r="AV53" s="24">
        <f>IFERROR(INDEX('wk paste'!$AW:$AW,MATCH($W$3&amp;"_"&amp;TEXT(AV$39,"00")&amp;"_"&amp;$V17,'wk paste'!$AY:$AY,0)),"")</f>
        <v>6</v>
      </c>
      <c r="AW53" s="24">
        <f>IFERROR(INDEX('wk paste'!$AW:$AW,MATCH($W$3&amp;"_"&amp;TEXT(AW$39,"00")&amp;"_"&amp;$V17,'wk paste'!$AY:$AY,0)),"")</f>
        <v>4</v>
      </c>
      <c r="AX53" s="24" t="str">
        <f>IFERROR(INDEX('wk paste'!$AW:$AW,MATCH($W$3&amp;"_"&amp;TEXT(AX$39,"00")&amp;"_"&amp;$V17,'wk paste'!$AY:$AY,0)),"")</f>
        <v/>
      </c>
      <c r="AY53" s="24" t="str">
        <f>IFERROR(INDEX('wk paste'!$AW:$AW,MATCH($W$3&amp;"_"&amp;TEXT(AY$39,"00")&amp;"_"&amp;$V17,'wk paste'!$AY:$AY,0)),"")</f>
        <v/>
      </c>
      <c r="AZ53" s="24" t="str">
        <f>IFERROR(INDEX('wk paste'!$AW:$AW,MATCH($W$3&amp;"_"&amp;TEXT(AZ$39,"00")&amp;"_"&amp;$V17,'wk paste'!$AY:$AY,0)),"")</f>
        <v/>
      </c>
      <c r="BA53" s="24" t="str">
        <f>IFERROR(INDEX('wk paste'!$AW:$AW,MATCH($W$3&amp;"_"&amp;TEXT(BA$39,"00")&amp;"_"&amp;$V17,'wk paste'!$AY:$AY,0)),"")</f>
        <v/>
      </c>
      <c r="BB53" s="24" t="str">
        <f>IFERROR(INDEX('wk paste'!$AW:$AW,MATCH($W$3&amp;"_"&amp;TEXT(BB$39,"00")&amp;"_"&amp;$V17,'wk paste'!$AY:$AY,0)),"")</f>
        <v/>
      </c>
      <c r="BC53" s="24" t="str">
        <f>IFERROR(INDEX('wk paste'!$AW:$AW,MATCH($W$3&amp;"_"&amp;TEXT(BC$39,"00")&amp;"_"&amp;$V17,'wk paste'!$AY:$AY,0)),"")</f>
        <v/>
      </c>
      <c r="BD53" s="24" t="str">
        <f>IFERROR(INDEX('wk paste'!$AW:$AW,MATCH($W$3&amp;"_"&amp;TEXT(BD$39,"00")&amp;"_"&amp;$V17,'wk paste'!$AY:$AY,0)),"")</f>
        <v/>
      </c>
      <c r="BE53" s="24" t="str">
        <f>IFERROR(INDEX('wk paste'!$AW:$AW,MATCH($W$3&amp;"_"&amp;TEXT(BE$39,"00")&amp;"_"&amp;$V17,'wk paste'!$AY:$AY,0)),"")</f>
        <v/>
      </c>
      <c r="BF53" s="24" t="str">
        <f>IFERROR(INDEX('wk paste'!$AW:$AW,MATCH($W$3&amp;"_"&amp;TEXT(BF$39,"00")&amp;"_"&amp;$V17,'wk paste'!$AY:$AY,0)),"")</f>
        <v/>
      </c>
      <c r="BG53" s="24" t="str">
        <f>IFERROR(INDEX('wk paste'!$AW:$AW,MATCH($W$3&amp;"_"&amp;TEXT(BG$39,"00")&amp;"_"&amp;$V17,'wk paste'!$AY:$AY,0)),"")</f>
        <v/>
      </c>
      <c r="BH53" s="25" t="str">
        <f>IFERROR(INDEX('wk paste'!$AW:$AW,MATCH($W$3&amp;"_"&amp;TEXT(BH$39,"00")&amp;"_"&amp;$V17,'wk paste'!$AY:$AY,0)),"")</f>
        <v/>
      </c>
      <c r="BJ53" s="18" t="s">
        <v>81</v>
      </c>
      <c r="BK53" s="18">
        <f t="shared" si="38"/>
        <v>18</v>
      </c>
      <c r="BL53" s="23">
        <f>IFERROR(INDEX('wk paste'!$AX:$AX,MATCH($W$3&amp;"_"&amp;TEXT(BL$39,"00")&amp;"_"&amp;$V17,'wk paste'!$AY:$AY,0)),"")</f>
        <v>4</v>
      </c>
      <c r="BM53" s="24">
        <f>IFERROR(INDEX('wk paste'!$AX:$AX,MATCH($W$3&amp;"_"&amp;TEXT(BM$39,"00")&amp;"_"&amp;$V17,'wk paste'!$AY:$AY,0)),"")</f>
        <v>6</v>
      </c>
      <c r="BN53" s="24">
        <f>IFERROR(INDEX('wk paste'!$AX:$AX,MATCH($W$3&amp;"_"&amp;TEXT(BN$39,"00")&amp;"_"&amp;$V17,'wk paste'!$AY:$AY,0)),"")</f>
        <v>2</v>
      </c>
      <c r="BO53" s="24">
        <f>IFERROR(INDEX('wk paste'!$AX:$AX,MATCH($W$3&amp;"_"&amp;TEXT(BO$39,"00")&amp;"_"&amp;$V17,'wk paste'!$AY:$AY,0)),"")</f>
        <v>2</v>
      </c>
      <c r="BP53" s="24">
        <f>IFERROR(INDEX('wk paste'!$AX:$AX,MATCH($W$3&amp;"_"&amp;TEXT(BP$39,"00")&amp;"_"&amp;$V17,'wk paste'!$AY:$AY,0)),"")</f>
        <v>1</v>
      </c>
      <c r="BQ53" s="24">
        <f>IFERROR(INDEX('wk paste'!$AX:$AX,MATCH($W$3&amp;"_"&amp;TEXT(BQ$39,"00")&amp;"_"&amp;$V17,'wk paste'!$AY:$AY,0)),"")</f>
        <v>3</v>
      </c>
      <c r="BR53" s="24" t="str">
        <f>IFERROR(INDEX('wk paste'!$AX:$AX,MATCH($W$3&amp;"_"&amp;TEXT(BR$39,"00")&amp;"_"&amp;$V17,'wk paste'!$AY:$AY,0)),"")</f>
        <v/>
      </c>
      <c r="BS53" s="24" t="str">
        <f>IFERROR(INDEX('wk paste'!$AX:$AX,MATCH($W$3&amp;"_"&amp;TEXT(BS$39,"00")&amp;"_"&amp;$V17,'wk paste'!$AY:$AY,0)),"")</f>
        <v/>
      </c>
      <c r="BT53" s="24" t="str">
        <f>IFERROR(INDEX('wk paste'!$AX:$AX,MATCH($W$3&amp;"_"&amp;TEXT(BT$39,"00")&amp;"_"&amp;$V17,'wk paste'!$AY:$AY,0)),"")</f>
        <v/>
      </c>
      <c r="BU53" s="24" t="str">
        <f>IFERROR(INDEX('wk paste'!$AX:$AX,MATCH($W$3&amp;"_"&amp;TEXT(BU$39,"00")&amp;"_"&amp;$V17,'wk paste'!$AY:$AY,0)),"")</f>
        <v/>
      </c>
      <c r="BV53" s="24" t="str">
        <f>IFERROR(INDEX('wk paste'!$AX:$AX,MATCH($W$3&amp;"_"&amp;TEXT(BV$39,"00")&amp;"_"&amp;$V17,'wk paste'!$AY:$AY,0)),"")</f>
        <v/>
      </c>
      <c r="BW53" s="24" t="str">
        <f>IFERROR(INDEX('wk paste'!$AX:$AX,MATCH($W$3&amp;"_"&amp;TEXT(BW$39,"00")&amp;"_"&amp;$V17,'wk paste'!$AY:$AY,0)),"")</f>
        <v/>
      </c>
      <c r="BX53" s="24" t="str">
        <f>IFERROR(INDEX('wk paste'!$AX:$AX,MATCH($W$3&amp;"_"&amp;TEXT(BX$39,"00")&amp;"_"&amp;$V17,'wk paste'!$AY:$AY,0)),"")</f>
        <v/>
      </c>
      <c r="BY53" s="24" t="str">
        <f>IFERROR(INDEX('wk paste'!$AX:$AX,MATCH($W$3&amp;"_"&amp;TEXT(BY$39,"00")&amp;"_"&amp;$V17,'wk paste'!$AY:$AY,0)),"")</f>
        <v/>
      </c>
      <c r="BZ53" s="24" t="str">
        <f>IFERROR(INDEX('wk paste'!$AX:$AX,MATCH($W$3&amp;"_"&amp;TEXT(BZ$39,"00")&amp;"_"&amp;$V17,'wk paste'!$AY:$AY,0)),"")</f>
        <v/>
      </c>
      <c r="CA53" s="24" t="str">
        <f>IFERROR(INDEX('wk paste'!$AX:$AX,MATCH($W$3&amp;"_"&amp;TEXT(CA$39,"00")&amp;"_"&amp;$V17,'wk paste'!$AY:$AY,0)),"")</f>
        <v/>
      </c>
      <c r="CB53" s="25" t="str">
        <f>IFERROR(INDEX('wk paste'!$AX:$AX,MATCH($W$3&amp;"_"&amp;TEXT(CB$39,"00")&amp;"_"&amp;$V17,'wk paste'!$AY:$AY,0)),"")</f>
        <v/>
      </c>
    </row>
    <row r="54" spans="2:80" x14ac:dyDescent="0.25">
      <c r="B54" s="18" t="s">
        <v>91</v>
      </c>
      <c r="C54" s="18">
        <f t="shared" si="35"/>
        <v>141</v>
      </c>
      <c r="D54" s="23">
        <f>IFERROR(INDEX('wk paste'!$AR:$AR,MATCH($W$3&amp;"_"&amp;TEXT(D$39,"00")&amp;"_"&amp;$V18,'wk paste'!$AY:$AY,0)),"")</f>
        <v>16</v>
      </c>
      <c r="E54" s="24">
        <f>IFERROR(INDEX('wk paste'!$AR:$AR,MATCH($W$3&amp;"_"&amp;TEXT(E$39,"00")&amp;"_"&amp;$V18,'wk paste'!$AY:$AY,0)),"")</f>
        <v>16</v>
      </c>
      <c r="F54" s="24">
        <f>IFERROR(INDEX('wk paste'!$AR:$AR,MATCH($W$3&amp;"_"&amp;TEXT(F$39,"00")&amp;"_"&amp;$V18,'wk paste'!$AY:$AY,0)),"")</f>
        <v>29</v>
      </c>
      <c r="G54" s="24">
        <f>IFERROR(INDEX('wk paste'!$AR:$AR,MATCH($W$3&amp;"_"&amp;TEXT(G$39,"00")&amp;"_"&amp;$V18,'wk paste'!$AY:$AY,0)),"")</f>
        <v>30</v>
      </c>
      <c r="H54" s="24">
        <f>IFERROR(INDEX('wk paste'!$AR:$AR,MATCH($W$3&amp;"_"&amp;TEXT(H$39,"00")&amp;"_"&amp;$V18,'wk paste'!$AY:$AY,0)),"")</f>
        <v>31</v>
      </c>
      <c r="I54" s="24">
        <f>IFERROR(INDEX('wk paste'!$AR:$AR,MATCH($W$3&amp;"_"&amp;TEXT(I$39,"00")&amp;"_"&amp;$V18,'wk paste'!$AY:$AY,0)),"")</f>
        <v>19</v>
      </c>
      <c r="J54" s="24" t="str">
        <f>IFERROR(INDEX('wk paste'!$AR:$AR,MATCH($W$3&amp;"_"&amp;TEXT(J$39,"00")&amp;"_"&amp;$V18,'wk paste'!$AY:$AY,0)),"")</f>
        <v/>
      </c>
      <c r="K54" s="24" t="str">
        <f>IFERROR(INDEX('wk paste'!$AR:$AR,MATCH($W$3&amp;"_"&amp;TEXT(K$39,"00")&amp;"_"&amp;$V18,'wk paste'!$AY:$AY,0)),"")</f>
        <v/>
      </c>
      <c r="L54" s="24" t="str">
        <f>IFERROR(INDEX('wk paste'!$AR:$AR,MATCH($W$3&amp;"_"&amp;TEXT(L$39,"00")&amp;"_"&amp;$V18,'wk paste'!$AY:$AY,0)),"")</f>
        <v/>
      </c>
      <c r="M54" s="24" t="str">
        <f>IFERROR(INDEX('wk paste'!$AR:$AR,MATCH($W$3&amp;"_"&amp;TEXT(M$39,"00")&amp;"_"&amp;$V18,'wk paste'!$AY:$AY,0)),"")</f>
        <v/>
      </c>
      <c r="N54" s="24" t="str">
        <f>IFERROR(INDEX('wk paste'!$AR:$AR,MATCH($W$3&amp;"_"&amp;TEXT(N$39,"00")&amp;"_"&amp;$V18,'wk paste'!$AY:$AY,0)),"")</f>
        <v/>
      </c>
      <c r="O54" s="24" t="str">
        <f>IFERROR(INDEX('wk paste'!$AR:$AR,MATCH($W$3&amp;"_"&amp;TEXT(O$39,"00")&amp;"_"&amp;$V18,'wk paste'!$AY:$AY,0)),"")</f>
        <v/>
      </c>
      <c r="P54" s="24" t="str">
        <f>IFERROR(INDEX('wk paste'!$AR:$AR,MATCH($W$3&amp;"_"&amp;TEXT(P$39,"00")&amp;"_"&amp;$V18,'wk paste'!$AY:$AY,0)),"")</f>
        <v/>
      </c>
      <c r="Q54" s="24" t="str">
        <f>IFERROR(INDEX('wk paste'!$AR:$AR,MATCH($W$3&amp;"_"&amp;TEXT(Q$39,"00")&amp;"_"&amp;$V18,'wk paste'!$AY:$AY,0)),"")</f>
        <v/>
      </c>
      <c r="R54" s="24" t="str">
        <f>IFERROR(INDEX('wk paste'!$AR:$AR,MATCH($W$3&amp;"_"&amp;TEXT(R$39,"00")&amp;"_"&amp;$V18,'wk paste'!$AY:$AY,0)),"")</f>
        <v/>
      </c>
      <c r="S54" s="24" t="str">
        <f>IFERROR(INDEX('wk paste'!$AR:$AR,MATCH($W$3&amp;"_"&amp;TEXT(S$39,"00")&amp;"_"&amp;$V18,'wk paste'!$AY:$AY,0)),"")</f>
        <v/>
      </c>
      <c r="T54" s="25" t="str">
        <f>IFERROR(INDEX('wk paste'!$AR:$AR,MATCH($W$3&amp;"_"&amp;TEXT(T$39,"00")&amp;"_"&amp;$V18,'wk paste'!$AY:$AY,0)),"")</f>
        <v/>
      </c>
      <c r="U54" s="6"/>
      <c r="V54" s="18" t="s">
        <v>91</v>
      </c>
      <c r="W54" s="31">
        <f t="shared" si="36"/>
        <v>731</v>
      </c>
      <c r="X54" s="23">
        <f>IFERROR(INDEX('wk paste'!$AV:$AV,MATCH($W$3&amp;"_"&amp;TEXT(X$39,"00")&amp;"_"&amp;$V18,'wk paste'!$AY:$AY,0)),"")</f>
        <v>76</v>
      </c>
      <c r="Y54" s="24">
        <f>IFERROR(INDEX('wk paste'!$AV:$AV,MATCH($W$3&amp;"_"&amp;TEXT(Y$39,"00")&amp;"_"&amp;$V18,'wk paste'!$AY:$AY,0)),"")</f>
        <v>75</v>
      </c>
      <c r="Z54" s="24">
        <f>IFERROR(INDEX('wk paste'!$AV:$AV,MATCH($W$3&amp;"_"&amp;TEXT(Z$39,"00")&amp;"_"&amp;$V18,'wk paste'!$AY:$AY,0)),"")</f>
        <v>159</v>
      </c>
      <c r="AA54" s="24">
        <f>IFERROR(INDEX('wk paste'!$AV:$AV,MATCH($W$3&amp;"_"&amp;TEXT(AA$39,"00")&amp;"_"&amp;$V18,'wk paste'!$AY:$AY,0)),"")</f>
        <v>139</v>
      </c>
      <c r="AB54" s="24">
        <f>IFERROR(INDEX('wk paste'!$AV:$AV,MATCH($W$3&amp;"_"&amp;TEXT(AB$39,"00")&amp;"_"&amp;$V18,'wk paste'!$AY:$AY,0)),"")</f>
        <v>198</v>
      </c>
      <c r="AC54" s="24">
        <f>IFERROR(INDEX('wk paste'!$AV:$AV,MATCH($W$3&amp;"_"&amp;TEXT(AC$39,"00")&amp;"_"&amp;$V18,'wk paste'!$AY:$AY,0)),"")</f>
        <v>84</v>
      </c>
      <c r="AD54" s="24" t="str">
        <f>IFERROR(INDEX('wk paste'!$AV:$AV,MATCH($W$3&amp;"_"&amp;TEXT(AD$39,"00")&amp;"_"&amp;$V18,'wk paste'!$AY:$AY,0)),"")</f>
        <v/>
      </c>
      <c r="AE54" s="24" t="str">
        <f>IFERROR(INDEX('wk paste'!$AV:$AV,MATCH($W$3&amp;"_"&amp;TEXT(AE$39,"00")&amp;"_"&amp;$V18,'wk paste'!$AY:$AY,0)),"")</f>
        <v/>
      </c>
      <c r="AF54" s="24" t="str">
        <f>IFERROR(INDEX('wk paste'!$AV:$AV,MATCH($W$3&amp;"_"&amp;TEXT(AF$39,"00")&amp;"_"&amp;$V18,'wk paste'!$AY:$AY,0)),"")</f>
        <v/>
      </c>
      <c r="AG54" s="24" t="str">
        <f>IFERROR(INDEX('wk paste'!$AV:$AV,MATCH($W$3&amp;"_"&amp;TEXT(AG$39,"00")&amp;"_"&amp;$V18,'wk paste'!$AY:$AY,0)),"")</f>
        <v/>
      </c>
      <c r="AH54" s="24" t="str">
        <f>IFERROR(INDEX('wk paste'!$AV:$AV,MATCH($W$3&amp;"_"&amp;TEXT(AH$39,"00")&amp;"_"&amp;$V18,'wk paste'!$AY:$AY,0)),"")</f>
        <v/>
      </c>
      <c r="AI54" s="24" t="str">
        <f>IFERROR(INDEX('wk paste'!$AV:$AV,MATCH($W$3&amp;"_"&amp;TEXT(AI$39,"00")&amp;"_"&amp;$V18,'wk paste'!$AY:$AY,0)),"")</f>
        <v/>
      </c>
      <c r="AJ54" s="24" t="str">
        <f>IFERROR(INDEX('wk paste'!$AV:$AV,MATCH($W$3&amp;"_"&amp;TEXT(AJ$39,"00")&amp;"_"&amp;$V18,'wk paste'!$AY:$AY,0)),"")</f>
        <v/>
      </c>
      <c r="AK54" s="24" t="str">
        <f>IFERROR(INDEX('wk paste'!$AV:$AV,MATCH($W$3&amp;"_"&amp;TEXT(AK$39,"00")&amp;"_"&amp;$V18,'wk paste'!$AY:$AY,0)),"")</f>
        <v/>
      </c>
      <c r="AL54" s="24" t="str">
        <f>IFERROR(INDEX('wk paste'!$AV:$AV,MATCH($W$3&amp;"_"&amp;TEXT(AL$39,"00")&amp;"_"&amp;$V18,'wk paste'!$AY:$AY,0)),"")</f>
        <v/>
      </c>
      <c r="AM54" s="24" t="str">
        <f>IFERROR(INDEX('wk paste'!$AV:$AV,MATCH($W$3&amp;"_"&amp;TEXT(AM$39,"00")&amp;"_"&amp;$V18,'wk paste'!$AY:$AY,0)),"")</f>
        <v/>
      </c>
      <c r="AN54" s="25" t="str">
        <f>IFERROR(INDEX('wk paste'!$AV:$AV,MATCH($W$3&amp;"_"&amp;TEXT(AN$39,"00")&amp;"_"&amp;$V18,'wk paste'!$AY:$AY,0)),"")</f>
        <v/>
      </c>
      <c r="AP54" s="18" t="s">
        <v>91</v>
      </c>
      <c r="AQ54" s="18">
        <f t="shared" si="37"/>
        <v>27</v>
      </c>
      <c r="AR54" s="23">
        <f>IFERROR(INDEX('wk paste'!$AW:$AW,MATCH($W$3&amp;"_"&amp;TEXT(AR$39,"00")&amp;"_"&amp;$V18,'wk paste'!$AY:$AY,0)),"")</f>
        <v>0</v>
      </c>
      <c r="AS54" s="24">
        <f>IFERROR(INDEX('wk paste'!$AW:$AW,MATCH($W$3&amp;"_"&amp;TEXT(AS$39,"00")&amp;"_"&amp;$V18,'wk paste'!$AY:$AY,0)),"")</f>
        <v>1</v>
      </c>
      <c r="AT54" s="24">
        <f>IFERROR(INDEX('wk paste'!$AW:$AW,MATCH($W$3&amp;"_"&amp;TEXT(AT$39,"00")&amp;"_"&amp;$V18,'wk paste'!$AY:$AY,0)),"")</f>
        <v>5</v>
      </c>
      <c r="AU54" s="24">
        <f>IFERROR(INDEX('wk paste'!$AW:$AW,MATCH($W$3&amp;"_"&amp;TEXT(AU$39,"00")&amp;"_"&amp;$V18,'wk paste'!$AY:$AY,0)),"")</f>
        <v>7</v>
      </c>
      <c r="AV54" s="24">
        <f>IFERROR(INDEX('wk paste'!$AW:$AW,MATCH($W$3&amp;"_"&amp;TEXT(AV$39,"00")&amp;"_"&amp;$V18,'wk paste'!$AY:$AY,0)),"")</f>
        <v>11</v>
      </c>
      <c r="AW54" s="24">
        <f>IFERROR(INDEX('wk paste'!$AW:$AW,MATCH($W$3&amp;"_"&amp;TEXT(AW$39,"00")&amp;"_"&amp;$V18,'wk paste'!$AY:$AY,0)),"")</f>
        <v>3</v>
      </c>
      <c r="AX54" s="24" t="str">
        <f>IFERROR(INDEX('wk paste'!$AW:$AW,MATCH($W$3&amp;"_"&amp;TEXT(AX$39,"00")&amp;"_"&amp;$V18,'wk paste'!$AY:$AY,0)),"")</f>
        <v/>
      </c>
      <c r="AY54" s="24" t="str">
        <f>IFERROR(INDEX('wk paste'!$AW:$AW,MATCH($W$3&amp;"_"&amp;TEXT(AY$39,"00")&amp;"_"&amp;$V18,'wk paste'!$AY:$AY,0)),"")</f>
        <v/>
      </c>
      <c r="AZ54" s="24" t="str">
        <f>IFERROR(INDEX('wk paste'!$AW:$AW,MATCH($W$3&amp;"_"&amp;TEXT(AZ$39,"00")&amp;"_"&amp;$V18,'wk paste'!$AY:$AY,0)),"")</f>
        <v/>
      </c>
      <c r="BA54" s="24" t="str">
        <f>IFERROR(INDEX('wk paste'!$AW:$AW,MATCH($W$3&amp;"_"&amp;TEXT(BA$39,"00")&amp;"_"&amp;$V18,'wk paste'!$AY:$AY,0)),"")</f>
        <v/>
      </c>
      <c r="BB54" s="24" t="str">
        <f>IFERROR(INDEX('wk paste'!$AW:$AW,MATCH($W$3&amp;"_"&amp;TEXT(BB$39,"00")&amp;"_"&amp;$V18,'wk paste'!$AY:$AY,0)),"")</f>
        <v/>
      </c>
      <c r="BC54" s="24" t="str">
        <f>IFERROR(INDEX('wk paste'!$AW:$AW,MATCH($W$3&amp;"_"&amp;TEXT(BC$39,"00")&amp;"_"&amp;$V18,'wk paste'!$AY:$AY,0)),"")</f>
        <v/>
      </c>
      <c r="BD54" s="24" t="str">
        <f>IFERROR(INDEX('wk paste'!$AW:$AW,MATCH($W$3&amp;"_"&amp;TEXT(BD$39,"00")&amp;"_"&amp;$V18,'wk paste'!$AY:$AY,0)),"")</f>
        <v/>
      </c>
      <c r="BE54" s="24" t="str">
        <f>IFERROR(INDEX('wk paste'!$AW:$AW,MATCH($W$3&amp;"_"&amp;TEXT(BE$39,"00")&amp;"_"&amp;$V18,'wk paste'!$AY:$AY,0)),"")</f>
        <v/>
      </c>
      <c r="BF54" s="24" t="str">
        <f>IFERROR(INDEX('wk paste'!$AW:$AW,MATCH($W$3&amp;"_"&amp;TEXT(BF$39,"00")&amp;"_"&amp;$V18,'wk paste'!$AY:$AY,0)),"")</f>
        <v/>
      </c>
      <c r="BG54" s="24" t="str">
        <f>IFERROR(INDEX('wk paste'!$AW:$AW,MATCH($W$3&amp;"_"&amp;TEXT(BG$39,"00")&amp;"_"&amp;$V18,'wk paste'!$AY:$AY,0)),"")</f>
        <v/>
      </c>
      <c r="BH54" s="25" t="str">
        <f>IFERROR(INDEX('wk paste'!$AW:$AW,MATCH($W$3&amp;"_"&amp;TEXT(BH$39,"00")&amp;"_"&amp;$V18,'wk paste'!$AY:$AY,0)),"")</f>
        <v/>
      </c>
      <c r="BJ54" s="18" t="s">
        <v>91</v>
      </c>
      <c r="BK54" s="18">
        <f t="shared" si="38"/>
        <v>19</v>
      </c>
      <c r="BL54" s="23">
        <f>IFERROR(INDEX('wk paste'!$AX:$AX,MATCH($W$3&amp;"_"&amp;TEXT(BL$39,"00")&amp;"_"&amp;$V18,'wk paste'!$AY:$AY,0)),"")</f>
        <v>0</v>
      </c>
      <c r="BM54" s="24">
        <f>IFERROR(INDEX('wk paste'!$AX:$AX,MATCH($W$3&amp;"_"&amp;TEXT(BM$39,"00")&amp;"_"&amp;$V18,'wk paste'!$AY:$AY,0)),"")</f>
        <v>0</v>
      </c>
      <c r="BN54" s="24">
        <f>IFERROR(INDEX('wk paste'!$AX:$AX,MATCH($W$3&amp;"_"&amp;TEXT(BN$39,"00")&amp;"_"&amp;$V18,'wk paste'!$AY:$AY,0)),"")</f>
        <v>2</v>
      </c>
      <c r="BO54" s="24">
        <f>IFERROR(INDEX('wk paste'!$AX:$AX,MATCH($W$3&amp;"_"&amp;TEXT(BO$39,"00")&amp;"_"&amp;$V18,'wk paste'!$AY:$AY,0)),"")</f>
        <v>6</v>
      </c>
      <c r="BP54" s="24">
        <f>IFERROR(INDEX('wk paste'!$AX:$AX,MATCH($W$3&amp;"_"&amp;TEXT(BP$39,"00")&amp;"_"&amp;$V18,'wk paste'!$AY:$AY,0)),"")</f>
        <v>9</v>
      </c>
      <c r="BQ54" s="24">
        <f>IFERROR(INDEX('wk paste'!$AX:$AX,MATCH($W$3&amp;"_"&amp;TEXT(BQ$39,"00")&amp;"_"&amp;$V18,'wk paste'!$AY:$AY,0)),"")</f>
        <v>2</v>
      </c>
      <c r="BR54" s="24" t="str">
        <f>IFERROR(INDEX('wk paste'!$AX:$AX,MATCH($W$3&amp;"_"&amp;TEXT(BR$39,"00")&amp;"_"&amp;$V18,'wk paste'!$AY:$AY,0)),"")</f>
        <v/>
      </c>
      <c r="BS54" s="24" t="str">
        <f>IFERROR(INDEX('wk paste'!$AX:$AX,MATCH($W$3&amp;"_"&amp;TEXT(BS$39,"00")&amp;"_"&amp;$V18,'wk paste'!$AY:$AY,0)),"")</f>
        <v/>
      </c>
      <c r="BT54" s="24" t="str">
        <f>IFERROR(INDEX('wk paste'!$AX:$AX,MATCH($W$3&amp;"_"&amp;TEXT(BT$39,"00")&amp;"_"&amp;$V18,'wk paste'!$AY:$AY,0)),"")</f>
        <v/>
      </c>
      <c r="BU54" s="24" t="str">
        <f>IFERROR(INDEX('wk paste'!$AX:$AX,MATCH($W$3&amp;"_"&amp;TEXT(BU$39,"00")&amp;"_"&amp;$V18,'wk paste'!$AY:$AY,0)),"")</f>
        <v/>
      </c>
      <c r="BV54" s="24" t="str">
        <f>IFERROR(INDEX('wk paste'!$AX:$AX,MATCH($W$3&amp;"_"&amp;TEXT(BV$39,"00")&amp;"_"&amp;$V18,'wk paste'!$AY:$AY,0)),"")</f>
        <v/>
      </c>
      <c r="BW54" s="24" t="str">
        <f>IFERROR(INDEX('wk paste'!$AX:$AX,MATCH($W$3&amp;"_"&amp;TEXT(BW$39,"00")&amp;"_"&amp;$V18,'wk paste'!$AY:$AY,0)),"")</f>
        <v/>
      </c>
      <c r="BX54" s="24" t="str">
        <f>IFERROR(INDEX('wk paste'!$AX:$AX,MATCH($W$3&amp;"_"&amp;TEXT(BX$39,"00")&amp;"_"&amp;$V18,'wk paste'!$AY:$AY,0)),"")</f>
        <v/>
      </c>
      <c r="BY54" s="24" t="str">
        <f>IFERROR(INDEX('wk paste'!$AX:$AX,MATCH($W$3&amp;"_"&amp;TEXT(BY$39,"00")&amp;"_"&amp;$V18,'wk paste'!$AY:$AY,0)),"")</f>
        <v/>
      </c>
      <c r="BZ54" s="24" t="str">
        <f>IFERROR(INDEX('wk paste'!$AX:$AX,MATCH($W$3&amp;"_"&amp;TEXT(BZ$39,"00")&amp;"_"&amp;$V18,'wk paste'!$AY:$AY,0)),"")</f>
        <v/>
      </c>
      <c r="CA54" s="24" t="str">
        <f>IFERROR(INDEX('wk paste'!$AX:$AX,MATCH($W$3&amp;"_"&amp;TEXT(CA$39,"00")&amp;"_"&amp;$V18,'wk paste'!$AY:$AY,0)),"")</f>
        <v/>
      </c>
      <c r="CB54" s="25" t="str">
        <f>IFERROR(INDEX('wk paste'!$AX:$AX,MATCH($W$3&amp;"_"&amp;TEXT(CB$39,"00")&amp;"_"&amp;$V18,'wk paste'!$AY:$AY,0)),"")</f>
        <v/>
      </c>
    </row>
    <row r="55" spans="2:80" x14ac:dyDescent="0.25">
      <c r="B55" s="18" t="s">
        <v>54</v>
      </c>
      <c r="C55" s="18">
        <f t="shared" si="35"/>
        <v>154</v>
      </c>
      <c r="D55" s="23">
        <f>IFERROR(INDEX('wk paste'!$AR:$AR,MATCH($W$3&amp;"_"&amp;TEXT(D$39,"00")&amp;"_"&amp;$V19,'wk paste'!$AY:$AY,0)),"")</f>
        <v>23</v>
      </c>
      <c r="E55" s="24">
        <f>IFERROR(INDEX('wk paste'!$AR:$AR,MATCH($W$3&amp;"_"&amp;TEXT(E$39,"00")&amp;"_"&amp;$V19,'wk paste'!$AY:$AY,0)),"")</f>
        <v>18</v>
      </c>
      <c r="F55" s="24">
        <f>IFERROR(INDEX('wk paste'!$AR:$AR,MATCH($W$3&amp;"_"&amp;TEXT(F$39,"00")&amp;"_"&amp;$V19,'wk paste'!$AY:$AY,0)),"")</f>
        <v>30</v>
      </c>
      <c r="G55" s="24">
        <f>IFERROR(INDEX('wk paste'!$AR:$AR,MATCH($W$3&amp;"_"&amp;TEXT(G$39,"00")&amp;"_"&amp;$V19,'wk paste'!$AY:$AY,0)),"")</f>
        <v>32</v>
      </c>
      <c r="H55" s="24">
        <f>IFERROR(INDEX('wk paste'!$AR:$AR,MATCH($W$3&amp;"_"&amp;TEXT(H$39,"00")&amp;"_"&amp;$V19,'wk paste'!$AY:$AY,0)),"")</f>
        <v>23</v>
      </c>
      <c r="I55" s="24">
        <f>IFERROR(INDEX('wk paste'!$AR:$AR,MATCH($W$3&amp;"_"&amp;TEXT(I$39,"00")&amp;"_"&amp;$V19,'wk paste'!$AY:$AY,0)),"")</f>
        <v>28</v>
      </c>
      <c r="J55" s="24" t="str">
        <f>IFERROR(INDEX('wk paste'!$AR:$AR,MATCH($W$3&amp;"_"&amp;TEXT(J$39,"00")&amp;"_"&amp;$V19,'wk paste'!$AY:$AY,0)),"")</f>
        <v/>
      </c>
      <c r="K55" s="24" t="str">
        <f>IFERROR(INDEX('wk paste'!$AR:$AR,MATCH($W$3&amp;"_"&amp;TEXT(K$39,"00")&amp;"_"&amp;$V19,'wk paste'!$AY:$AY,0)),"")</f>
        <v/>
      </c>
      <c r="L55" s="24" t="str">
        <f>IFERROR(INDEX('wk paste'!$AR:$AR,MATCH($W$3&amp;"_"&amp;TEXT(L$39,"00")&amp;"_"&amp;$V19,'wk paste'!$AY:$AY,0)),"")</f>
        <v/>
      </c>
      <c r="M55" s="24" t="str">
        <f>IFERROR(INDEX('wk paste'!$AR:$AR,MATCH($W$3&amp;"_"&amp;TEXT(M$39,"00")&amp;"_"&amp;$V19,'wk paste'!$AY:$AY,0)),"")</f>
        <v/>
      </c>
      <c r="N55" s="24" t="str">
        <f>IFERROR(INDEX('wk paste'!$AR:$AR,MATCH($W$3&amp;"_"&amp;TEXT(N$39,"00")&amp;"_"&amp;$V19,'wk paste'!$AY:$AY,0)),"")</f>
        <v/>
      </c>
      <c r="O55" s="24" t="str">
        <f>IFERROR(INDEX('wk paste'!$AR:$AR,MATCH($W$3&amp;"_"&amp;TEXT(O$39,"00")&amp;"_"&amp;$V19,'wk paste'!$AY:$AY,0)),"")</f>
        <v/>
      </c>
      <c r="P55" s="24" t="str">
        <f>IFERROR(INDEX('wk paste'!$AR:$AR,MATCH($W$3&amp;"_"&amp;TEXT(P$39,"00")&amp;"_"&amp;$V19,'wk paste'!$AY:$AY,0)),"")</f>
        <v/>
      </c>
      <c r="Q55" s="24" t="str">
        <f>IFERROR(INDEX('wk paste'!$AR:$AR,MATCH($W$3&amp;"_"&amp;TEXT(Q$39,"00")&amp;"_"&amp;$V19,'wk paste'!$AY:$AY,0)),"")</f>
        <v/>
      </c>
      <c r="R55" s="24" t="str">
        <f>IFERROR(INDEX('wk paste'!$AR:$AR,MATCH($W$3&amp;"_"&amp;TEXT(R$39,"00")&amp;"_"&amp;$V19,'wk paste'!$AY:$AY,0)),"")</f>
        <v/>
      </c>
      <c r="S55" s="24" t="str">
        <f>IFERROR(INDEX('wk paste'!$AR:$AR,MATCH($W$3&amp;"_"&amp;TEXT(S$39,"00")&amp;"_"&amp;$V19,'wk paste'!$AY:$AY,0)),"")</f>
        <v/>
      </c>
      <c r="T55" s="25" t="str">
        <f>IFERROR(INDEX('wk paste'!$AR:$AR,MATCH($W$3&amp;"_"&amp;TEXT(T$39,"00")&amp;"_"&amp;$V19,'wk paste'!$AY:$AY,0)),"")</f>
        <v/>
      </c>
      <c r="U55" s="6"/>
      <c r="V55" s="18" t="s">
        <v>54</v>
      </c>
      <c r="W55" s="31">
        <f t="shared" si="36"/>
        <v>750</v>
      </c>
      <c r="X55" s="23">
        <f>IFERROR(INDEX('wk paste'!$AV:$AV,MATCH($W$3&amp;"_"&amp;TEXT(X$39,"00")&amp;"_"&amp;$V19,'wk paste'!$AY:$AY,0)),"")</f>
        <v>73</v>
      </c>
      <c r="Y55" s="24">
        <f>IFERROR(INDEX('wk paste'!$AV:$AV,MATCH($W$3&amp;"_"&amp;TEXT(Y$39,"00")&amp;"_"&amp;$V19,'wk paste'!$AY:$AY,0)),"")</f>
        <v>62</v>
      </c>
      <c r="Z55" s="24">
        <f>IFERROR(INDEX('wk paste'!$AV:$AV,MATCH($W$3&amp;"_"&amp;TEXT(Z$39,"00")&amp;"_"&amp;$V19,'wk paste'!$AY:$AY,0)),"")</f>
        <v>186</v>
      </c>
      <c r="AA55" s="24">
        <f>IFERROR(INDEX('wk paste'!$AV:$AV,MATCH($W$3&amp;"_"&amp;TEXT(AA$39,"00")&amp;"_"&amp;$V19,'wk paste'!$AY:$AY,0)),"")</f>
        <v>200</v>
      </c>
      <c r="AB55" s="24">
        <f>IFERROR(INDEX('wk paste'!$AV:$AV,MATCH($W$3&amp;"_"&amp;TEXT(AB$39,"00")&amp;"_"&amp;$V19,'wk paste'!$AY:$AY,0)),"")</f>
        <v>120</v>
      </c>
      <c r="AC55" s="24">
        <f>IFERROR(INDEX('wk paste'!$AV:$AV,MATCH($W$3&amp;"_"&amp;TEXT(AC$39,"00")&amp;"_"&amp;$V19,'wk paste'!$AY:$AY,0)),"")</f>
        <v>109</v>
      </c>
      <c r="AD55" s="24" t="str">
        <f>IFERROR(INDEX('wk paste'!$AV:$AV,MATCH($W$3&amp;"_"&amp;TEXT(AD$39,"00")&amp;"_"&amp;$V19,'wk paste'!$AY:$AY,0)),"")</f>
        <v/>
      </c>
      <c r="AE55" s="24" t="str">
        <f>IFERROR(INDEX('wk paste'!$AV:$AV,MATCH($W$3&amp;"_"&amp;TEXT(AE$39,"00")&amp;"_"&amp;$V19,'wk paste'!$AY:$AY,0)),"")</f>
        <v/>
      </c>
      <c r="AF55" s="24" t="str">
        <f>IFERROR(INDEX('wk paste'!$AV:$AV,MATCH($W$3&amp;"_"&amp;TEXT(AF$39,"00")&amp;"_"&amp;$V19,'wk paste'!$AY:$AY,0)),"")</f>
        <v/>
      </c>
      <c r="AG55" s="24" t="str">
        <f>IFERROR(INDEX('wk paste'!$AV:$AV,MATCH($W$3&amp;"_"&amp;TEXT(AG$39,"00")&amp;"_"&amp;$V19,'wk paste'!$AY:$AY,0)),"")</f>
        <v/>
      </c>
      <c r="AH55" s="24" t="str">
        <f>IFERROR(INDEX('wk paste'!$AV:$AV,MATCH($W$3&amp;"_"&amp;TEXT(AH$39,"00")&amp;"_"&amp;$V19,'wk paste'!$AY:$AY,0)),"")</f>
        <v/>
      </c>
      <c r="AI55" s="24" t="str">
        <f>IFERROR(INDEX('wk paste'!$AV:$AV,MATCH($W$3&amp;"_"&amp;TEXT(AI$39,"00")&amp;"_"&amp;$V19,'wk paste'!$AY:$AY,0)),"")</f>
        <v/>
      </c>
      <c r="AJ55" s="24" t="str">
        <f>IFERROR(INDEX('wk paste'!$AV:$AV,MATCH($W$3&amp;"_"&amp;TEXT(AJ$39,"00")&amp;"_"&amp;$V19,'wk paste'!$AY:$AY,0)),"")</f>
        <v/>
      </c>
      <c r="AK55" s="24" t="str">
        <f>IFERROR(INDEX('wk paste'!$AV:$AV,MATCH($W$3&amp;"_"&amp;TEXT(AK$39,"00")&amp;"_"&amp;$V19,'wk paste'!$AY:$AY,0)),"")</f>
        <v/>
      </c>
      <c r="AL55" s="24" t="str">
        <f>IFERROR(INDEX('wk paste'!$AV:$AV,MATCH($W$3&amp;"_"&amp;TEXT(AL$39,"00")&amp;"_"&amp;$V19,'wk paste'!$AY:$AY,0)),"")</f>
        <v/>
      </c>
      <c r="AM55" s="24" t="str">
        <f>IFERROR(INDEX('wk paste'!$AV:$AV,MATCH($W$3&amp;"_"&amp;TEXT(AM$39,"00")&amp;"_"&amp;$V19,'wk paste'!$AY:$AY,0)),"")</f>
        <v/>
      </c>
      <c r="AN55" s="25" t="str">
        <f>IFERROR(INDEX('wk paste'!$AV:$AV,MATCH($W$3&amp;"_"&amp;TEXT(AN$39,"00")&amp;"_"&amp;$V19,'wk paste'!$AY:$AY,0)),"")</f>
        <v/>
      </c>
      <c r="AP55" s="18" t="s">
        <v>54</v>
      </c>
      <c r="AQ55" s="18">
        <f t="shared" si="37"/>
        <v>25</v>
      </c>
      <c r="AR55" s="23">
        <f>IFERROR(INDEX('wk paste'!$AW:$AW,MATCH($W$3&amp;"_"&amp;TEXT(AR$39,"00")&amp;"_"&amp;$V19,'wk paste'!$AY:$AY,0)),"")</f>
        <v>6</v>
      </c>
      <c r="AS55" s="24">
        <f>IFERROR(INDEX('wk paste'!$AW:$AW,MATCH($W$3&amp;"_"&amp;TEXT(AS$39,"00")&amp;"_"&amp;$V19,'wk paste'!$AY:$AY,0)),"")</f>
        <v>2</v>
      </c>
      <c r="AT55" s="24">
        <f>IFERROR(INDEX('wk paste'!$AW:$AW,MATCH($W$3&amp;"_"&amp;TEXT(AT$39,"00")&amp;"_"&amp;$V19,'wk paste'!$AY:$AY,0)),"")</f>
        <v>4</v>
      </c>
      <c r="AU55" s="24">
        <f>IFERROR(INDEX('wk paste'!$AW:$AW,MATCH($W$3&amp;"_"&amp;TEXT(AU$39,"00")&amp;"_"&amp;$V19,'wk paste'!$AY:$AY,0)),"")</f>
        <v>3</v>
      </c>
      <c r="AV55" s="24">
        <f>IFERROR(INDEX('wk paste'!$AW:$AW,MATCH($W$3&amp;"_"&amp;TEXT(AV$39,"00")&amp;"_"&amp;$V19,'wk paste'!$AY:$AY,0)),"")</f>
        <v>4</v>
      </c>
      <c r="AW55" s="24">
        <f>IFERROR(INDEX('wk paste'!$AW:$AW,MATCH($W$3&amp;"_"&amp;TEXT(AW$39,"00")&amp;"_"&amp;$V19,'wk paste'!$AY:$AY,0)),"")</f>
        <v>6</v>
      </c>
      <c r="AX55" s="24" t="str">
        <f>IFERROR(INDEX('wk paste'!$AW:$AW,MATCH($W$3&amp;"_"&amp;TEXT(AX$39,"00")&amp;"_"&amp;$V19,'wk paste'!$AY:$AY,0)),"")</f>
        <v/>
      </c>
      <c r="AY55" s="24" t="str">
        <f>IFERROR(INDEX('wk paste'!$AW:$AW,MATCH($W$3&amp;"_"&amp;TEXT(AY$39,"00")&amp;"_"&amp;$V19,'wk paste'!$AY:$AY,0)),"")</f>
        <v/>
      </c>
      <c r="AZ55" s="24" t="str">
        <f>IFERROR(INDEX('wk paste'!$AW:$AW,MATCH($W$3&amp;"_"&amp;TEXT(AZ$39,"00")&amp;"_"&amp;$V19,'wk paste'!$AY:$AY,0)),"")</f>
        <v/>
      </c>
      <c r="BA55" s="24" t="str">
        <f>IFERROR(INDEX('wk paste'!$AW:$AW,MATCH($W$3&amp;"_"&amp;TEXT(BA$39,"00")&amp;"_"&amp;$V19,'wk paste'!$AY:$AY,0)),"")</f>
        <v/>
      </c>
      <c r="BB55" s="24" t="str">
        <f>IFERROR(INDEX('wk paste'!$AW:$AW,MATCH($W$3&amp;"_"&amp;TEXT(BB$39,"00")&amp;"_"&amp;$V19,'wk paste'!$AY:$AY,0)),"")</f>
        <v/>
      </c>
      <c r="BC55" s="24" t="str">
        <f>IFERROR(INDEX('wk paste'!$AW:$AW,MATCH($W$3&amp;"_"&amp;TEXT(BC$39,"00")&amp;"_"&amp;$V19,'wk paste'!$AY:$AY,0)),"")</f>
        <v/>
      </c>
      <c r="BD55" s="24" t="str">
        <f>IFERROR(INDEX('wk paste'!$AW:$AW,MATCH($W$3&amp;"_"&amp;TEXT(BD$39,"00")&amp;"_"&amp;$V19,'wk paste'!$AY:$AY,0)),"")</f>
        <v/>
      </c>
      <c r="BE55" s="24" t="str">
        <f>IFERROR(INDEX('wk paste'!$AW:$AW,MATCH($W$3&amp;"_"&amp;TEXT(BE$39,"00")&amp;"_"&amp;$V19,'wk paste'!$AY:$AY,0)),"")</f>
        <v/>
      </c>
      <c r="BF55" s="24" t="str">
        <f>IFERROR(INDEX('wk paste'!$AW:$AW,MATCH($W$3&amp;"_"&amp;TEXT(BF$39,"00")&amp;"_"&amp;$V19,'wk paste'!$AY:$AY,0)),"")</f>
        <v/>
      </c>
      <c r="BG55" s="24" t="str">
        <f>IFERROR(INDEX('wk paste'!$AW:$AW,MATCH($W$3&amp;"_"&amp;TEXT(BG$39,"00")&amp;"_"&amp;$V19,'wk paste'!$AY:$AY,0)),"")</f>
        <v/>
      </c>
      <c r="BH55" s="25" t="str">
        <f>IFERROR(INDEX('wk paste'!$AW:$AW,MATCH($W$3&amp;"_"&amp;TEXT(BH$39,"00")&amp;"_"&amp;$V19,'wk paste'!$AY:$AY,0)),"")</f>
        <v/>
      </c>
      <c r="BJ55" s="18" t="s">
        <v>54</v>
      </c>
      <c r="BK55" s="18">
        <f t="shared" si="38"/>
        <v>12</v>
      </c>
      <c r="BL55" s="23">
        <f>IFERROR(INDEX('wk paste'!$AX:$AX,MATCH($W$3&amp;"_"&amp;TEXT(BL$39,"00")&amp;"_"&amp;$V19,'wk paste'!$AY:$AY,0)),"")</f>
        <v>2</v>
      </c>
      <c r="BM55" s="24">
        <f>IFERROR(INDEX('wk paste'!$AX:$AX,MATCH($W$3&amp;"_"&amp;TEXT(BM$39,"00")&amp;"_"&amp;$V19,'wk paste'!$AY:$AY,0)),"")</f>
        <v>1</v>
      </c>
      <c r="BN55" s="24">
        <f>IFERROR(INDEX('wk paste'!$AX:$AX,MATCH($W$3&amp;"_"&amp;TEXT(BN$39,"00")&amp;"_"&amp;$V19,'wk paste'!$AY:$AY,0)),"")</f>
        <v>2</v>
      </c>
      <c r="BO55" s="24">
        <f>IFERROR(INDEX('wk paste'!$AX:$AX,MATCH($W$3&amp;"_"&amp;TEXT(BO$39,"00")&amp;"_"&amp;$V19,'wk paste'!$AY:$AY,0)),"")</f>
        <v>2</v>
      </c>
      <c r="BP55" s="24">
        <f>IFERROR(INDEX('wk paste'!$AX:$AX,MATCH($W$3&amp;"_"&amp;TEXT(BP$39,"00")&amp;"_"&amp;$V19,'wk paste'!$AY:$AY,0)),"")</f>
        <v>2</v>
      </c>
      <c r="BQ55" s="24">
        <f>IFERROR(INDEX('wk paste'!$AX:$AX,MATCH($W$3&amp;"_"&amp;TEXT(BQ$39,"00")&amp;"_"&amp;$V19,'wk paste'!$AY:$AY,0)),"")</f>
        <v>3</v>
      </c>
      <c r="BR55" s="24" t="str">
        <f>IFERROR(INDEX('wk paste'!$AX:$AX,MATCH($W$3&amp;"_"&amp;TEXT(BR$39,"00")&amp;"_"&amp;$V19,'wk paste'!$AY:$AY,0)),"")</f>
        <v/>
      </c>
      <c r="BS55" s="24" t="str">
        <f>IFERROR(INDEX('wk paste'!$AX:$AX,MATCH($W$3&amp;"_"&amp;TEXT(BS$39,"00")&amp;"_"&amp;$V19,'wk paste'!$AY:$AY,0)),"")</f>
        <v/>
      </c>
      <c r="BT55" s="24" t="str">
        <f>IFERROR(INDEX('wk paste'!$AX:$AX,MATCH($W$3&amp;"_"&amp;TEXT(BT$39,"00")&amp;"_"&amp;$V19,'wk paste'!$AY:$AY,0)),"")</f>
        <v/>
      </c>
      <c r="BU55" s="24" t="str">
        <f>IFERROR(INDEX('wk paste'!$AX:$AX,MATCH($W$3&amp;"_"&amp;TEXT(BU$39,"00")&amp;"_"&amp;$V19,'wk paste'!$AY:$AY,0)),"")</f>
        <v/>
      </c>
      <c r="BV55" s="24" t="str">
        <f>IFERROR(INDEX('wk paste'!$AX:$AX,MATCH($W$3&amp;"_"&amp;TEXT(BV$39,"00")&amp;"_"&amp;$V19,'wk paste'!$AY:$AY,0)),"")</f>
        <v/>
      </c>
      <c r="BW55" s="24" t="str">
        <f>IFERROR(INDEX('wk paste'!$AX:$AX,MATCH($W$3&amp;"_"&amp;TEXT(BW$39,"00")&amp;"_"&amp;$V19,'wk paste'!$AY:$AY,0)),"")</f>
        <v/>
      </c>
      <c r="BX55" s="24" t="str">
        <f>IFERROR(INDEX('wk paste'!$AX:$AX,MATCH($W$3&amp;"_"&amp;TEXT(BX$39,"00")&amp;"_"&amp;$V19,'wk paste'!$AY:$AY,0)),"")</f>
        <v/>
      </c>
      <c r="BY55" s="24" t="str">
        <f>IFERROR(INDEX('wk paste'!$AX:$AX,MATCH($W$3&amp;"_"&amp;TEXT(BY$39,"00")&amp;"_"&amp;$V19,'wk paste'!$AY:$AY,0)),"")</f>
        <v/>
      </c>
      <c r="BZ55" s="24" t="str">
        <f>IFERROR(INDEX('wk paste'!$AX:$AX,MATCH($W$3&amp;"_"&amp;TEXT(BZ$39,"00")&amp;"_"&amp;$V19,'wk paste'!$AY:$AY,0)),"")</f>
        <v/>
      </c>
      <c r="CA55" s="24" t="str">
        <f>IFERROR(INDEX('wk paste'!$AX:$AX,MATCH($W$3&amp;"_"&amp;TEXT(CA$39,"00")&amp;"_"&amp;$V19,'wk paste'!$AY:$AY,0)),"")</f>
        <v/>
      </c>
      <c r="CB55" s="25" t="str">
        <f>IFERROR(INDEX('wk paste'!$AX:$AX,MATCH($W$3&amp;"_"&amp;TEXT(CB$39,"00")&amp;"_"&amp;$V19,'wk paste'!$AY:$AY,0)),"")</f>
        <v/>
      </c>
    </row>
    <row r="56" spans="2:80" x14ac:dyDescent="0.25">
      <c r="B56" s="18" t="s">
        <v>79</v>
      </c>
      <c r="C56" s="18">
        <f t="shared" si="35"/>
        <v>162</v>
      </c>
      <c r="D56" s="23">
        <f>IFERROR(INDEX('wk paste'!$AR:$AR,MATCH($W$3&amp;"_"&amp;TEXT(D$39,"00")&amp;"_"&amp;$V20,'wk paste'!$AY:$AY,0)),"")</f>
        <v>23</v>
      </c>
      <c r="E56" s="24">
        <f>IFERROR(INDEX('wk paste'!$AR:$AR,MATCH($W$3&amp;"_"&amp;TEXT(E$39,"00")&amp;"_"&amp;$V20,'wk paste'!$AY:$AY,0)),"")</f>
        <v>29</v>
      </c>
      <c r="F56" s="24">
        <f>IFERROR(INDEX('wk paste'!$AR:$AR,MATCH($W$3&amp;"_"&amp;TEXT(F$39,"00")&amp;"_"&amp;$V20,'wk paste'!$AY:$AY,0)),"")</f>
        <v>24</v>
      </c>
      <c r="G56" s="24">
        <f>IFERROR(INDEX('wk paste'!$AR:$AR,MATCH($W$3&amp;"_"&amp;TEXT(G$39,"00")&amp;"_"&amp;$V20,'wk paste'!$AY:$AY,0)),"")</f>
        <v>23</v>
      </c>
      <c r="H56" s="24">
        <f>IFERROR(INDEX('wk paste'!$AR:$AR,MATCH($W$3&amp;"_"&amp;TEXT(H$39,"00")&amp;"_"&amp;$V20,'wk paste'!$AY:$AY,0)),"")</f>
        <v>29</v>
      </c>
      <c r="I56" s="24">
        <f>IFERROR(INDEX('wk paste'!$AR:$AR,MATCH($W$3&amp;"_"&amp;TEXT(I$39,"00")&amp;"_"&amp;$V20,'wk paste'!$AY:$AY,0)),"")</f>
        <v>34</v>
      </c>
      <c r="J56" s="24" t="str">
        <f>IFERROR(INDEX('wk paste'!$AR:$AR,MATCH($W$3&amp;"_"&amp;TEXT(J$39,"00")&amp;"_"&amp;$V20,'wk paste'!$AY:$AY,0)),"")</f>
        <v/>
      </c>
      <c r="K56" s="24" t="str">
        <f>IFERROR(INDEX('wk paste'!$AR:$AR,MATCH($W$3&amp;"_"&amp;TEXT(K$39,"00")&amp;"_"&amp;$V20,'wk paste'!$AY:$AY,0)),"")</f>
        <v/>
      </c>
      <c r="L56" s="24" t="str">
        <f>IFERROR(INDEX('wk paste'!$AR:$AR,MATCH($W$3&amp;"_"&amp;TEXT(L$39,"00")&amp;"_"&amp;$V20,'wk paste'!$AY:$AY,0)),"")</f>
        <v/>
      </c>
      <c r="M56" s="24" t="str">
        <f>IFERROR(INDEX('wk paste'!$AR:$AR,MATCH($W$3&amp;"_"&amp;TEXT(M$39,"00")&amp;"_"&amp;$V20,'wk paste'!$AY:$AY,0)),"")</f>
        <v/>
      </c>
      <c r="N56" s="24" t="str">
        <f>IFERROR(INDEX('wk paste'!$AR:$AR,MATCH($W$3&amp;"_"&amp;TEXT(N$39,"00")&amp;"_"&amp;$V20,'wk paste'!$AY:$AY,0)),"")</f>
        <v/>
      </c>
      <c r="O56" s="24" t="str">
        <f>IFERROR(INDEX('wk paste'!$AR:$AR,MATCH($W$3&amp;"_"&amp;TEXT(O$39,"00")&amp;"_"&amp;$V20,'wk paste'!$AY:$AY,0)),"")</f>
        <v/>
      </c>
      <c r="P56" s="24" t="str">
        <f>IFERROR(INDEX('wk paste'!$AR:$AR,MATCH($W$3&amp;"_"&amp;TEXT(P$39,"00")&amp;"_"&amp;$V20,'wk paste'!$AY:$AY,0)),"")</f>
        <v/>
      </c>
      <c r="Q56" s="24" t="str">
        <f>IFERROR(INDEX('wk paste'!$AR:$AR,MATCH($W$3&amp;"_"&amp;TEXT(Q$39,"00")&amp;"_"&amp;$V20,'wk paste'!$AY:$AY,0)),"")</f>
        <v/>
      </c>
      <c r="R56" s="24" t="str">
        <f>IFERROR(INDEX('wk paste'!$AR:$AR,MATCH($W$3&amp;"_"&amp;TEXT(R$39,"00")&amp;"_"&amp;$V20,'wk paste'!$AY:$AY,0)),"")</f>
        <v/>
      </c>
      <c r="S56" s="24" t="str">
        <f>IFERROR(INDEX('wk paste'!$AR:$AR,MATCH($W$3&amp;"_"&amp;TEXT(S$39,"00")&amp;"_"&amp;$V20,'wk paste'!$AY:$AY,0)),"")</f>
        <v/>
      </c>
      <c r="T56" s="25" t="str">
        <f>IFERROR(INDEX('wk paste'!$AR:$AR,MATCH($W$3&amp;"_"&amp;TEXT(T$39,"00")&amp;"_"&amp;$V20,'wk paste'!$AY:$AY,0)),"")</f>
        <v/>
      </c>
      <c r="U56" s="6"/>
      <c r="V56" s="18" t="s">
        <v>79</v>
      </c>
      <c r="W56" s="31">
        <f t="shared" si="36"/>
        <v>621</v>
      </c>
      <c r="X56" s="23">
        <f>IFERROR(INDEX('wk paste'!$AV:$AV,MATCH($W$3&amp;"_"&amp;TEXT(X$39,"00")&amp;"_"&amp;$V20,'wk paste'!$AY:$AY,0)),"")</f>
        <v>74</v>
      </c>
      <c r="Y56" s="24">
        <f>IFERROR(INDEX('wk paste'!$AV:$AV,MATCH($W$3&amp;"_"&amp;TEXT(Y$39,"00")&amp;"_"&amp;$V20,'wk paste'!$AY:$AY,0)),"")</f>
        <v>101</v>
      </c>
      <c r="Z56" s="24">
        <f>IFERROR(INDEX('wk paste'!$AV:$AV,MATCH($W$3&amp;"_"&amp;TEXT(Z$39,"00")&amp;"_"&amp;$V20,'wk paste'!$AY:$AY,0)),"")</f>
        <v>76</v>
      </c>
      <c r="AA56" s="24">
        <f>IFERROR(INDEX('wk paste'!$AV:$AV,MATCH($W$3&amp;"_"&amp;TEXT(AA$39,"00")&amp;"_"&amp;$V20,'wk paste'!$AY:$AY,0)),"")</f>
        <v>121</v>
      </c>
      <c r="AB56" s="24">
        <f>IFERROR(INDEX('wk paste'!$AV:$AV,MATCH($W$3&amp;"_"&amp;TEXT(AB$39,"00")&amp;"_"&amp;$V20,'wk paste'!$AY:$AY,0)),"")</f>
        <v>118</v>
      </c>
      <c r="AC56" s="24">
        <f>IFERROR(INDEX('wk paste'!$AV:$AV,MATCH($W$3&amp;"_"&amp;TEXT(AC$39,"00")&amp;"_"&amp;$V20,'wk paste'!$AY:$AY,0)),"")</f>
        <v>131</v>
      </c>
      <c r="AD56" s="24" t="str">
        <f>IFERROR(INDEX('wk paste'!$AV:$AV,MATCH($W$3&amp;"_"&amp;TEXT(AD$39,"00")&amp;"_"&amp;$V20,'wk paste'!$AY:$AY,0)),"")</f>
        <v/>
      </c>
      <c r="AE56" s="24" t="str">
        <f>IFERROR(INDEX('wk paste'!$AV:$AV,MATCH($W$3&amp;"_"&amp;TEXT(AE$39,"00")&amp;"_"&amp;$V20,'wk paste'!$AY:$AY,0)),"")</f>
        <v/>
      </c>
      <c r="AF56" s="24" t="str">
        <f>IFERROR(INDEX('wk paste'!$AV:$AV,MATCH($W$3&amp;"_"&amp;TEXT(AF$39,"00")&amp;"_"&amp;$V20,'wk paste'!$AY:$AY,0)),"")</f>
        <v/>
      </c>
      <c r="AG56" s="24" t="str">
        <f>IFERROR(INDEX('wk paste'!$AV:$AV,MATCH($W$3&amp;"_"&amp;TEXT(AG$39,"00")&amp;"_"&amp;$V20,'wk paste'!$AY:$AY,0)),"")</f>
        <v/>
      </c>
      <c r="AH56" s="24" t="str">
        <f>IFERROR(INDEX('wk paste'!$AV:$AV,MATCH($W$3&amp;"_"&amp;TEXT(AH$39,"00")&amp;"_"&amp;$V20,'wk paste'!$AY:$AY,0)),"")</f>
        <v/>
      </c>
      <c r="AI56" s="24" t="str">
        <f>IFERROR(INDEX('wk paste'!$AV:$AV,MATCH($W$3&amp;"_"&amp;TEXT(AI$39,"00")&amp;"_"&amp;$V20,'wk paste'!$AY:$AY,0)),"")</f>
        <v/>
      </c>
      <c r="AJ56" s="24" t="str">
        <f>IFERROR(INDEX('wk paste'!$AV:$AV,MATCH($W$3&amp;"_"&amp;TEXT(AJ$39,"00")&amp;"_"&amp;$V20,'wk paste'!$AY:$AY,0)),"")</f>
        <v/>
      </c>
      <c r="AK56" s="24" t="str">
        <f>IFERROR(INDEX('wk paste'!$AV:$AV,MATCH($W$3&amp;"_"&amp;TEXT(AK$39,"00")&amp;"_"&amp;$V20,'wk paste'!$AY:$AY,0)),"")</f>
        <v/>
      </c>
      <c r="AL56" s="24" t="str">
        <f>IFERROR(INDEX('wk paste'!$AV:$AV,MATCH($W$3&amp;"_"&amp;TEXT(AL$39,"00")&amp;"_"&amp;$V20,'wk paste'!$AY:$AY,0)),"")</f>
        <v/>
      </c>
      <c r="AM56" s="24" t="str">
        <f>IFERROR(INDEX('wk paste'!$AV:$AV,MATCH($W$3&amp;"_"&amp;TEXT(AM$39,"00")&amp;"_"&amp;$V20,'wk paste'!$AY:$AY,0)),"")</f>
        <v/>
      </c>
      <c r="AN56" s="25" t="str">
        <f>IFERROR(INDEX('wk paste'!$AV:$AV,MATCH($W$3&amp;"_"&amp;TEXT(AN$39,"00")&amp;"_"&amp;$V20,'wk paste'!$AY:$AY,0)),"")</f>
        <v/>
      </c>
      <c r="AP56" s="18" t="s">
        <v>79</v>
      </c>
      <c r="AQ56" s="18">
        <f t="shared" si="37"/>
        <v>31</v>
      </c>
      <c r="AR56" s="23">
        <f>IFERROR(INDEX('wk paste'!$AW:$AW,MATCH($W$3&amp;"_"&amp;TEXT(AR$39,"00")&amp;"_"&amp;$V20,'wk paste'!$AY:$AY,0)),"")</f>
        <v>4</v>
      </c>
      <c r="AS56" s="24">
        <f>IFERROR(INDEX('wk paste'!$AW:$AW,MATCH($W$3&amp;"_"&amp;TEXT(AS$39,"00")&amp;"_"&amp;$V20,'wk paste'!$AY:$AY,0)),"")</f>
        <v>7</v>
      </c>
      <c r="AT56" s="24">
        <f>IFERROR(INDEX('wk paste'!$AW:$AW,MATCH($W$3&amp;"_"&amp;TEXT(AT$39,"00")&amp;"_"&amp;$V20,'wk paste'!$AY:$AY,0)),"")</f>
        <v>3</v>
      </c>
      <c r="AU56" s="24">
        <f>IFERROR(INDEX('wk paste'!$AW:$AW,MATCH($W$3&amp;"_"&amp;TEXT(AU$39,"00")&amp;"_"&amp;$V20,'wk paste'!$AY:$AY,0)),"")</f>
        <v>5</v>
      </c>
      <c r="AV56" s="24">
        <f>IFERROR(INDEX('wk paste'!$AW:$AW,MATCH($W$3&amp;"_"&amp;TEXT(AV$39,"00")&amp;"_"&amp;$V20,'wk paste'!$AY:$AY,0)),"")</f>
        <v>6</v>
      </c>
      <c r="AW56" s="24">
        <f>IFERROR(INDEX('wk paste'!$AW:$AW,MATCH($W$3&amp;"_"&amp;TEXT(AW$39,"00")&amp;"_"&amp;$V20,'wk paste'!$AY:$AY,0)),"")</f>
        <v>6</v>
      </c>
      <c r="AX56" s="24" t="str">
        <f>IFERROR(INDEX('wk paste'!$AW:$AW,MATCH($W$3&amp;"_"&amp;TEXT(AX$39,"00")&amp;"_"&amp;$V20,'wk paste'!$AY:$AY,0)),"")</f>
        <v/>
      </c>
      <c r="AY56" s="24" t="str">
        <f>IFERROR(INDEX('wk paste'!$AW:$AW,MATCH($W$3&amp;"_"&amp;TEXT(AY$39,"00")&amp;"_"&amp;$V20,'wk paste'!$AY:$AY,0)),"")</f>
        <v/>
      </c>
      <c r="AZ56" s="24" t="str">
        <f>IFERROR(INDEX('wk paste'!$AW:$AW,MATCH($W$3&amp;"_"&amp;TEXT(AZ$39,"00")&amp;"_"&amp;$V20,'wk paste'!$AY:$AY,0)),"")</f>
        <v/>
      </c>
      <c r="BA56" s="24" t="str">
        <f>IFERROR(INDEX('wk paste'!$AW:$AW,MATCH($W$3&amp;"_"&amp;TEXT(BA$39,"00")&amp;"_"&amp;$V20,'wk paste'!$AY:$AY,0)),"")</f>
        <v/>
      </c>
      <c r="BB56" s="24" t="str">
        <f>IFERROR(INDEX('wk paste'!$AW:$AW,MATCH($W$3&amp;"_"&amp;TEXT(BB$39,"00")&amp;"_"&amp;$V20,'wk paste'!$AY:$AY,0)),"")</f>
        <v/>
      </c>
      <c r="BC56" s="24" t="str">
        <f>IFERROR(INDEX('wk paste'!$AW:$AW,MATCH($W$3&amp;"_"&amp;TEXT(BC$39,"00")&amp;"_"&amp;$V20,'wk paste'!$AY:$AY,0)),"")</f>
        <v/>
      </c>
      <c r="BD56" s="24" t="str">
        <f>IFERROR(INDEX('wk paste'!$AW:$AW,MATCH($W$3&amp;"_"&amp;TEXT(BD$39,"00")&amp;"_"&amp;$V20,'wk paste'!$AY:$AY,0)),"")</f>
        <v/>
      </c>
      <c r="BE56" s="24" t="str">
        <f>IFERROR(INDEX('wk paste'!$AW:$AW,MATCH($W$3&amp;"_"&amp;TEXT(BE$39,"00")&amp;"_"&amp;$V20,'wk paste'!$AY:$AY,0)),"")</f>
        <v/>
      </c>
      <c r="BF56" s="24" t="str">
        <f>IFERROR(INDEX('wk paste'!$AW:$AW,MATCH($W$3&amp;"_"&amp;TEXT(BF$39,"00")&amp;"_"&amp;$V20,'wk paste'!$AY:$AY,0)),"")</f>
        <v/>
      </c>
      <c r="BG56" s="24" t="str">
        <f>IFERROR(INDEX('wk paste'!$AW:$AW,MATCH($W$3&amp;"_"&amp;TEXT(BG$39,"00")&amp;"_"&amp;$V20,'wk paste'!$AY:$AY,0)),"")</f>
        <v/>
      </c>
      <c r="BH56" s="25" t="str">
        <f>IFERROR(INDEX('wk paste'!$AW:$AW,MATCH($W$3&amp;"_"&amp;TEXT(BH$39,"00")&amp;"_"&amp;$V20,'wk paste'!$AY:$AY,0)),"")</f>
        <v/>
      </c>
      <c r="BJ56" s="18" t="s">
        <v>79</v>
      </c>
      <c r="BK56" s="18">
        <f t="shared" si="38"/>
        <v>13</v>
      </c>
      <c r="BL56" s="23">
        <f>IFERROR(INDEX('wk paste'!$AX:$AX,MATCH($W$3&amp;"_"&amp;TEXT(BL$39,"00")&amp;"_"&amp;$V20,'wk paste'!$AY:$AY,0)),"")</f>
        <v>3</v>
      </c>
      <c r="BM56" s="24">
        <f>IFERROR(INDEX('wk paste'!$AX:$AX,MATCH($W$3&amp;"_"&amp;TEXT(BM$39,"00")&amp;"_"&amp;$V20,'wk paste'!$AY:$AY,0)),"")</f>
        <v>2</v>
      </c>
      <c r="BN56" s="24">
        <f>IFERROR(INDEX('wk paste'!$AX:$AX,MATCH($W$3&amp;"_"&amp;TEXT(BN$39,"00")&amp;"_"&amp;$V20,'wk paste'!$AY:$AY,0)),"")</f>
        <v>1</v>
      </c>
      <c r="BO56" s="24">
        <f>IFERROR(INDEX('wk paste'!$AX:$AX,MATCH($W$3&amp;"_"&amp;TEXT(BO$39,"00")&amp;"_"&amp;$V20,'wk paste'!$AY:$AY,0)),"")</f>
        <v>3</v>
      </c>
      <c r="BP56" s="24">
        <f>IFERROR(INDEX('wk paste'!$AX:$AX,MATCH($W$3&amp;"_"&amp;TEXT(BP$39,"00")&amp;"_"&amp;$V20,'wk paste'!$AY:$AY,0)),"")</f>
        <v>2</v>
      </c>
      <c r="BQ56" s="24">
        <f>IFERROR(INDEX('wk paste'!$AX:$AX,MATCH($W$3&amp;"_"&amp;TEXT(BQ$39,"00")&amp;"_"&amp;$V20,'wk paste'!$AY:$AY,0)),"")</f>
        <v>2</v>
      </c>
      <c r="BR56" s="24" t="str">
        <f>IFERROR(INDEX('wk paste'!$AX:$AX,MATCH($W$3&amp;"_"&amp;TEXT(BR$39,"00")&amp;"_"&amp;$V20,'wk paste'!$AY:$AY,0)),"")</f>
        <v/>
      </c>
      <c r="BS56" s="24" t="str">
        <f>IFERROR(INDEX('wk paste'!$AX:$AX,MATCH($W$3&amp;"_"&amp;TEXT(BS$39,"00")&amp;"_"&amp;$V20,'wk paste'!$AY:$AY,0)),"")</f>
        <v/>
      </c>
      <c r="BT56" s="24" t="str">
        <f>IFERROR(INDEX('wk paste'!$AX:$AX,MATCH($W$3&amp;"_"&amp;TEXT(BT$39,"00")&amp;"_"&amp;$V20,'wk paste'!$AY:$AY,0)),"")</f>
        <v/>
      </c>
      <c r="BU56" s="24" t="str">
        <f>IFERROR(INDEX('wk paste'!$AX:$AX,MATCH($W$3&amp;"_"&amp;TEXT(BU$39,"00")&amp;"_"&amp;$V20,'wk paste'!$AY:$AY,0)),"")</f>
        <v/>
      </c>
      <c r="BV56" s="24" t="str">
        <f>IFERROR(INDEX('wk paste'!$AX:$AX,MATCH($W$3&amp;"_"&amp;TEXT(BV$39,"00")&amp;"_"&amp;$V20,'wk paste'!$AY:$AY,0)),"")</f>
        <v/>
      </c>
      <c r="BW56" s="24" t="str">
        <f>IFERROR(INDEX('wk paste'!$AX:$AX,MATCH($W$3&amp;"_"&amp;TEXT(BW$39,"00")&amp;"_"&amp;$V20,'wk paste'!$AY:$AY,0)),"")</f>
        <v/>
      </c>
      <c r="BX56" s="24" t="str">
        <f>IFERROR(INDEX('wk paste'!$AX:$AX,MATCH($W$3&amp;"_"&amp;TEXT(BX$39,"00")&amp;"_"&amp;$V20,'wk paste'!$AY:$AY,0)),"")</f>
        <v/>
      </c>
      <c r="BY56" s="24" t="str">
        <f>IFERROR(INDEX('wk paste'!$AX:$AX,MATCH($W$3&amp;"_"&amp;TEXT(BY$39,"00")&amp;"_"&amp;$V20,'wk paste'!$AY:$AY,0)),"")</f>
        <v/>
      </c>
      <c r="BZ56" s="24" t="str">
        <f>IFERROR(INDEX('wk paste'!$AX:$AX,MATCH($W$3&amp;"_"&amp;TEXT(BZ$39,"00")&amp;"_"&amp;$V20,'wk paste'!$AY:$AY,0)),"")</f>
        <v/>
      </c>
      <c r="CA56" s="24" t="str">
        <f>IFERROR(INDEX('wk paste'!$AX:$AX,MATCH($W$3&amp;"_"&amp;TEXT(CA$39,"00")&amp;"_"&amp;$V20,'wk paste'!$AY:$AY,0)),"")</f>
        <v/>
      </c>
      <c r="CB56" s="25" t="str">
        <f>IFERROR(INDEX('wk paste'!$AX:$AX,MATCH($W$3&amp;"_"&amp;TEXT(CB$39,"00")&amp;"_"&amp;$V20,'wk paste'!$AY:$AY,0)),"")</f>
        <v/>
      </c>
    </row>
    <row r="57" spans="2:80" x14ac:dyDescent="0.25">
      <c r="B57" s="18" t="s">
        <v>85</v>
      </c>
      <c r="C57" s="18">
        <f t="shared" si="35"/>
        <v>141</v>
      </c>
      <c r="D57" s="23">
        <f>IFERROR(INDEX('wk paste'!$AR:$AR,MATCH($W$3&amp;"_"&amp;TEXT(D$39,"00")&amp;"_"&amp;$V21,'wk paste'!$AY:$AY,0)),"")</f>
        <v>29</v>
      </c>
      <c r="E57" s="24">
        <f>IFERROR(INDEX('wk paste'!$AR:$AR,MATCH($W$3&amp;"_"&amp;TEXT(E$39,"00")&amp;"_"&amp;$V21,'wk paste'!$AY:$AY,0)),"")</f>
        <v>20</v>
      </c>
      <c r="F57" s="24">
        <f>IFERROR(INDEX('wk paste'!$AR:$AR,MATCH($W$3&amp;"_"&amp;TEXT(F$39,"00")&amp;"_"&amp;$V21,'wk paste'!$AY:$AY,0)),"")</f>
        <v>22</v>
      </c>
      <c r="G57" s="24">
        <f>IFERROR(INDEX('wk paste'!$AR:$AR,MATCH($W$3&amp;"_"&amp;TEXT(G$39,"00")&amp;"_"&amp;$V21,'wk paste'!$AY:$AY,0)),"")</f>
        <v>34</v>
      </c>
      <c r="H57" s="24">
        <f>IFERROR(INDEX('wk paste'!$AR:$AR,MATCH($W$3&amp;"_"&amp;TEXT(H$39,"00")&amp;"_"&amp;$V21,'wk paste'!$AY:$AY,0)),"")</f>
        <v>24</v>
      </c>
      <c r="I57" s="24">
        <f>IFERROR(INDEX('wk paste'!$AR:$AR,MATCH($W$3&amp;"_"&amp;TEXT(I$39,"00")&amp;"_"&amp;$V21,'wk paste'!$AY:$AY,0)),"")</f>
        <v>12</v>
      </c>
      <c r="J57" s="24" t="str">
        <f>IFERROR(INDEX('wk paste'!$AR:$AR,MATCH($W$3&amp;"_"&amp;TEXT(J$39,"00")&amp;"_"&amp;$V21,'wk paste'!$AY:$AY,0)),"")</f>
        <v/>
      </c>
      <c r="K57" s="24" t="str">
        <f>IFERROR(INDEX('wk paste'!$AR:$AR,MATCH($W$3&amp;"_"&amp;TEXT(K$39,"00")&amp;"_"&amp;$V21,'wk paste'!$AY:$AY,0)),"")</f>
        <v/>
      </c>
      <c r="L57" s="24" t="str">
        <f>IFERROR(INDEX('wk paste'!$AR:$AR,MATCH($W$3&amp;"_"&amp;TEXT(L$39,"00")&amp;"_"&amp;$V21,'wk paste'!$AY:$AY,0)),"")</f>
        <v/>
      </c>
      <c r="M57" s="24" t="str">
        <f>IFERROR(INDEX('wk paste'!$AR:$AR,MATCH($W$3&amp;"_"&amp;TEXT(M$39,"00")&amp;"_"&amp;$V21,'wk paste'!$AY:$AY,0)),"")</f>
        <v/>
      </c>
      <c r="N57" s="24" t="str">
        <f>IFERROR(INDEX('wk paste'!$AR:$AR,MATCH($W$3&amp;"_"&amp;TEXT(N$39,"00")&amp;"_"&amp;$V21,'wk paste'!$AY:$AY,0)),"")</f>
        <v/>
      </c>
      <c r="O57" s="24" t="str">
        <f>IFERROR(INDEX('wk paste'!$AR:$AR,MATCH($W$3&amp;"_"&amp;TEXT(O$39,"00")&amp;"_"&amp;$V21,'wk paste'!$AY:$AY,0)),"")</f>
        <v/>
      </c>
      <c r="P57" s="24" t="str">
        <f>IFERROR(INDEX('wk paste'!$AR:$AR,MATCH($W$3&amp;"_"&amp;TEXT(P$39,"00")&amp;"_"&amp;$V21,'wk paste'!$AY:$AY,0)),"")</f>
        <v/>
      </c>
      <c r="Q57" s="24" t="str">
        <f>IFERROR(INDEX('wk paste'!$AR:$AR,MATCH($W$3&amp;"_"&amp;TEXT(Q$39,"00")&amp;"_"&amp;$V21,'wk paste'!$AY:$AY,0)),"")</f>
        <v/>
      </c>
      <c r="R57" s="24" t="str">
        <f>IFERROR(INDEX('wk paste'!$AR:$AR,MATCH($W$3&amp;"_"&amp;TEXT(R$39,"00")&amp;"_"&amp;$V21,'wk paste'!$AY:$AY,0)),"")</f>
        <v/>
      </c>
      <c r="S57" s="24" t="str">
        <f>IFERROR(INDEX('wk paste'!$AR:$AR,MATCH($W$3&amp;"_"&amp;TEXT(S$39,"00")&amp;"_"&amp;$V21,'wk paste'!$AY:$AY,0)),"")</f>
        <v/>
      </c>
      <c r="T57" s="25" t="str">
        <f>IFERROR(INDEX('wk paste'!$AR:$AR,MATCH($W$3&amp;"_"&amp;TEXT(T$39,"00")&amp;"_"&amp;$V21,'wk paste'!$AY:$AY,0)),"")</f>
        <v/>
      </c>
      <c r="U57" s="6"/>
      <c r="V57" s="18" t="s">
        <v>85</v>
      </c>
      <c r="W57" s="31">
        <f t="shared" si="36"/>
        <v>568</v>
      </c>
      <c r="X57" s="23">
        <f>IFERROR(INDEX('wk paste'!$AV:$AV,MATCH($W$3&amp;"_"&amp;TEXT(X$39,"00")&amp;"_"&amp;$V21,'wk paste'!$AY:$AY,0)),"")</f>
        <v>90</v>
      </c>
      <c r="Y57" s="24">
        <f>IFERROR(INDEX('wk paste'!$AV:$AV,MATCH($W$3&amp;"_"&amp;TEXT(Y$39,"00")&amp;"_"&amp;$V21,'wk paste'!$AY:$AY,0)),"")</f>
        <v>95</v>
      </c>
      <c r="Z57" s="24">
        <f>IFERROR(INDEX('wk paste'!$AV:$AV,MATCH($W$3&amp;"_"&amp;TEXT(Z$39,"00")&amp;"_"&amp;$V21,'wk paste'!$AY:$AY,0)),"")</f>
        <v>77</v>
      </c>
      <c r="AA57" s="24">
        <f>IFERROR(INDEX('wk paste'!$AV:$AV,MATCH($W$3&amp;"_"&amp;TEXT(AA$39,"00")&amp;"_"&amp;$V21,'wk paste'!$AY:$AY,0)),"")</f>
        <v>168</v>
      </c>
      <c r="AB57" s="24">
        <f>IFERROR(INDEX('wk paste'!$AV:$AV,MATCH($W$3&amp;"_"&amp;TEXT(AB$39,"00")&amp;"_"&amp;$V21,'wk paste'!$AY:$AY,0)),"")</f>
        <v>112</v>
      </c>
      <c r="AC57" s="24">
        <f>IFERROR(INDEX('wk paste'!$AV:$AV,MATCH($W$3&amp;"_"&amp;TEXT(AC$39,"00")&amp;"_"&amp;$V21,'wk paste'!$AY:$AY,0)),"")</f>
        <v>26</v>
      </c>
      <c r="AD57" s="24" t="str">
        <f>IFERROR(INDEX('wk paste'!$AV:$AV,MATCH($W$3&amp;"_"&amp;TEXT(AD$39,"00")&amp;"_"&amp;$V21,'wk paste'!$AY:$AY,0)),"")</f>
        <v/>
      </c>
      <c r="AE57" s="24" t="str">
        <f>IFERROR(INDEX('wk paste'!$AV:$AV,MATCH($W$3&amp;"_"&amp;TEXT(AE$39,"00")&amp;"_"&amp;$V21,'wk paste'!$AY:$AY,0)),"")</f>
        <v/>
      </c>
      <c r="AF57" s="24" t="str">
        <f>IFERROR(INDEX('wk paste'!$AV:$AV,MATCH($W$3&amp;"_"&amp;TEXT(AF$39,"00")&amp;"_"&amp;$V21,'wk paste'!$AY:$AY,0)),"")</f>
        <v/>
      </c>
      <c r="AG57" s="24" t="str">
        <f>IFERROR(INDEX('wk paste'!$AV:$AV,MATCH($W$3&amp;"_"&amp;TEXT(AG$39,"00")&amp;"_"&amp;$V21,'wk paste'!$AY:$AY,0)),"")</f>
        <v/>
      </c>
      <c r="AH57" s="24" t="str">
        <f>IFERROR(INDEX('wk paste'!$AV:$AV,MATCH($W$3&amp;"_"&amp;TEXT(AH$39,"00")&amp;"_"&amp;$V21,'wk paste'!$AY:$AY,0)),"")</f>
        <v/>
      </c>
      <c r="AI57" s="24" t="str">
        <f>IFERROR(INDEX('wk paste'!$AV:$AV,MATCH($W$3&amp;"_"&amp;TEXT(AI$39,"00")&amp;"_"&amp;$V21,'wk paste'!$AY:$AY,0)),"")</f>
        <v/>
      </c>
      <c r="AJ57" s="24" t="str">
        <f>IFERROR(INDEX('wk paste'!$AV:$AV,MATCH($W$3&amp;"_"&amp;TEXT(AJ$39,"00")&amp;"_"&amp;$V21,'wk paste'!$AY:$AY,0)),"")</f>
        <v/>
      </c>
      <c r="AK57" s="24" t="str">
        <f>IFERROR(INDEX('wk paste'!$AV:$AV,MATCH($W$3&amp;"_"&amp;TEXT(AK$39,"00")&amp;"_"&amp;$V21,'wk paste'!$AY:$AY,0)),"")</f>
        <v/>
      </c>
      <c r="AL57" s="24" t="str">
        <f>IFERROR(INDEX('wk paste'!$AV:$AV,MATCH($W$3&amp;"_"&amp;TEXT(AL$39,"00")&amp;"_"&amp;$V21,'wk paste'!$AY:$AY,0)),"")</f>
        <v/>
      </c>
      <c r="AM57" s="24" t="str">
        <f>IFERROR(INDEX('wk paste'!$AV:$AV,MATCH($W$3&amp;"_"&amp;TEXT(AM$39,"00")&amp;"_"&amp;$V21,'wk paste'!$AY:$AY,0)),"")</f>
        <v/>
      </c>
      <c r="AN57" s="25" t="str">
        <f>IFERROR(INDEX('wk paste'!$AV:$AV,MATCH($W$3&amp;"_"&amp;TEXT(AN$39,"00")&amp;"_"&amp;$V21,'wk paste'!$AY:$AY,0)),"")</f>
        <v/>
      </c>
      <c r="AP57" s="18" t="s">
        <v>85</v>
      </c>
      <c r="AQ57" s="18">
        <f t="shared" si="37"/>
        <v>35</v>
      </c>
      <c r="AR57" s="23">
        <f>IFERROR(INDEX('wk paste'!$AW:$AW,MATCH($W$3&amp;"_"&amp;TEXT(AR$39,"00")&amp;"_"&amp;$V21,'wk paste'!$AY:$AY,0)),"")</f>
        <v>10</v>
      </c>
      <c r="AS57" s="24">
        <f>IFERROR(INDEX('wk paste'!$AW:$AW,MATCH($W$3&amp;"_"&amp;TEXT(AS$39,"00")&amp;"_"&amp;$V21,'wk paste'!$AY:$AY,0)),"")</f>
        <v>3</v>
      </c>
      <c r="AT57" s="24">
        <f>IFERROR(INDEX('wk paste'!$AW:$AW,MATCH($W$3&amp;"_"&amp;TEXT(AT$39,"00")&amp;"_"&amp;$V21,'wk paste'!$AY:$AY,0)),"")</f>
        <v>6</v>
      </c>
      <c r="AU57" s="24">
        <f>IFERROR(INDEX('wk paste'!$AW:$AW,MATCH($W$3&amp;"_"&amp;TEXT(AU$39,"00")&amp;"_"&amp;$V21,'wk paste'!$AY:$AY,0)),"")</f>
        <v>7</v>
      </c>
      <c r="AV57" s="24">
        <f>IFERROR(INDEX('wk paste'!$AW:$AW,MATCH($W$3&amp;"_"&amp;TEXT(AV$39,"00")&amp;"_"&amp;$V21,'wk paste'!$AY:$AY,0)),"")</f>
        <v>8</v>
      </c>
      <c r="AW57" s="24">
        <f>IFERROR(INDEX('wk paste'!$AW:$AW,MATCH($W$3&amp;"_"&amp;TEXT(AW$39,"00")&amp;"_"&amp;$V21,'wk paste'!$AY:$AY,0)),"")</f>
        <v>1</v>
      </c>
      <c r="AX57" s="24" t="str">
        <f>IFERROR(INDEX('wk paste'!$AW:$AW,MATCH($W$3&amp;"_"&amp;TEXT(AX$39,"00")&amp;"_"&amp;$V21,'wk paste'!$AY:$AY,0)),"")</f>
        <v/>
      </c>
      <c r="AY57" s="24" t="str">
        <f>IFERROR(INDEX('wk paste'!$AW:$AW,MATCH($W$3&amp;"_"&amp;TEXT(AY$39,"00")&amp;"_"&amp;$V21,'wk paste'!$AY:$AY,0)),"")</f>
        <v/>
      </c>
      <c r="AZ57" s="24" t="str">
        <f>IFERROR(INDEX('wk paste'!$AW:$AW,MATCH($W$3&amp;"_"&amp;TEXT(AZ$39,"00")&amp;"_"&amp;$V21,'wk paste'!$AY:$AY,0)),"")</f>
        <v/>
      </c>
      <c r="BA57" s="24" t="str">
        <f>IFERROR(INDEX('wk paste'!$AW:$AW,MATCH($W$3&amp;"_"&amp;TEXT(BA$39,"00")&amp;"_"&amp;$V21,'wk paste'!$AY:$AY,0)),"")</f>
        <v/>
      </c>
      <c r="BB57" s="24" t="str">
        <f>IFERROR(INDEX('wk paste'!$AW:$AW,MATCH($W$3&amp;"_"&amp;TEXT(BB$39,"00")&amp;"_"&amp;$V21,'wk paste'!$AY:$AY,0)),"")</f>
        <v/>
      </c>
      <c r="BC57" s="24" t="str">
        <f>IFERROR(INDEX('wk paste'!$AW:$AW,MATCH($W$3&amp;"_"&amp;TEXT(BC$39,"00")&amp;"_"&amp;$V21,'wk paste'!$AY:$AY,0)),"")</f>
        <v/>
      </c>
      <c r="BD57" s="24" t="str">
        <f>IFERROR(INDEX('wk paste'!$AW:$AW,MATCH($W$3&amp;"_"&amp;TEXT(BD$39,"00")&amp;"_"&amp;$V21,'wk paste'!$AY:$AY,0)),"")</f>
        <v/>
      </c>
      <c r="BE57" s="24" t="str">
        <f>IFERROR(INDEX('wk paste'!$AW:$AW,MATCH($W$3&amp;"_"&amp;TEXT(BE$39,"00")&amp;"_"&amp;$V21,'wk paste'!$AY:$AY,0)),"")</f>
        <v/>
      </c>
      <c r="BF57" s="24" t="str">
        <f>IFERROR(INDEX('wk paste'!$AW:$AW,MATCH($W$3&amp;"_"&amp;TEXT(BF$39,"00")&amp;"_"&amp;$V21,'wk paste'!$AY:$AY,0)),"")</f>
        <v/>
      </c>
      <c r="BG57" s="24" t="str">
        <f>IFERROR(INDEX('wk paste'!$AW:$AW,MATCH($W$3&amp;"_"&amp;TEXT(BG$39,"00")&amp;"_"&amp;$V21,'wk paste'!$AY:$AY,0)),"")</f>
        <v/>
      </c>
      <c r="BH57" s="25" t="str">
        <f>IFERROR(INDEX('wk paste'!$AW:$AW,MATCH($W$3&amp;"_"&amp;TEXT(BH$39,"00")&amp;"_"&amp;$V21,'wk paste'!$AY:$AY,0)),"")</f>
        <v/>
      </c>
      <c r="BJ57" s="18" t="s">
        <v>85</v>
      </c>
      <c r="BK57" s="18">
        <f t="shared" si="38"/>
        <v>15</v>
      </c>
      <c r="BL57" s="23">
        <f>IFERROR(INDEX('wk paste'!$AX:$AX,MATCH($W$3&amp;"_"&amp;TEXT(BL$39,"00")&amp;"_"&amp;$V21,'wk paste'!$AY:$AY,0)),"")</f>
        <v>5</v>
      </c>
      <c r="BM57" s="24">
        <f>IFERROR(INDEX('wk paste'!$AX:$AX,MATCH($W$3&amp;"_"&amp;TEXT(BM$39,"00")&amp;"_"&amp;$V21,'wk paste'!$AY:$AY,0)),"")</f>
        <v>1</v>
      </c>
      <c r="BN57" s="24">
        <f>IFERROR(INDEX('wk paste'!$AX:$AX,MATCH($W$3&amp;"_"&amp;TEXT(BN$39,"00")&amp;"_"&amp;$V21,'wk paste'!$AY:$AY,0)),"")</f>
        <v>2</v>
      </c>
      <c r="BO57" s="24">
        <f>IFERROR(INDEX('wk paste'!$AX:$AX,MATCH($W$3&amp;"_"&amp;TEXT(BO$39,"00")&amp;"_"&amp;$V21,'wk paste'!$AY:$AY,0)),"")</f>
        <v>2</v>
      </c>
      <c r="BP57" s="24">
        <f>IFERROR(INDEX('wk paste'!$AX:$AX,MATCH($W$3&amp;"_"&amp;TEXT(BP$39,"00")&amp;"_"&amp;$V21,'wk paste'!$AY:$AY,0)),"")</f>
        <v>5</v>
      </c>
      <c r="BQ57" s="24">
        <f>IFERROR(INDEX('wk paste'!$AX:$AX,MATCH($W$3&amp;"_"&amp;TEXT(BQ$39,"00")&amp;"_"&amp;$V21,'wk paste'!$AY:$AY,0)),"")</f>
        <v>0</v>
      </c>
      <c r="BR57" s="24" t="str">
        <f>IFERROR(INDEX('wk paste'!$AX:$AX,MATCH($W$3&amp;"_"&amp;TEXT(BR$39,"00")&amp;"_"&amp;$V21,'wk paste'!$AY:$AY,0)),"")</f>
        <v/>
      </c>
      <c r="BS57" s="24" t="str">
        <f>IFERROR(INDEX('wk paste'!$AX:$AX,MATCH($W$3&amp;"_"&amp;TEXT(BS$39,"00")&amp;"_"&amp;$V21,'wk paste'!$AY:$AY,0)),"")</f>
        <v/>
      </c>
      <c r="BT57" s="24" t="str">
        <f>IFERROR(INDEX('wk paste'!$AX:$AX,MATCH($W$3&amp;"_"&amp;TEXT(BT$39,"00")&amp;"_"&amp;$V21,'wk paste'!$AY:$AY,0)),"")</f>
        <v/>
      </c>
      <c r="BU57" s="24" t="str">
        <f>IFERROR(INDEX('wk paste'!$AX:$AX,MATCH($W$3&amp;"_"&amp;TEXT(BU$39,"00")&amp;"_"&amp;$V21,'wk paste'!$AY:$AY,0)),"")</f>
        <v/>
      </c>
      <c r="BV57" s="24" t="str">
        <f>IFERROR(INDEX('wk paste'!$AX:$AX,MATCH($W$3&amp;"_"&amp;TEXT(BV$39,"00")&amp;"_"&amp;$V21,'wk paste'!$AY:$AY,0)),"")</f>
        <v/>
      </c>
      <c r="BW57" s="24" t="str">
        <f>IFERROR(INDEX('wk paste'!$AX:$AX,MATCH($W$3&amp;"_"&amp;TEXT(BW$39,"00")&amp;"_"&amp;$V21,'wk paste'!$AY:$AY,0)),"")</f>
        <v/>
      </c>
      <c r="BX57" s="24" t="str">
        <f>IFERROR(INDEX('wk paste'!$AX:$AX,MATCH($W$3&amp;"_"&amp;TEXT(BX$39,"00")&amp;"_"&amp;$V21,'wk paste'!$AY:$AY,0)),"")</f>
        <v/>
      </c>
      <c r="BY57" s="24" t="str">
        <f>IFERROR(INDEX('wk paste'!$AX:$AX,MATCH($W$3&amp;"_"&amp;TEXT(BY$39,"00")&amp;"_"&amp;$V21,'wk paste'!$AY:$AY,0)),"")</f>
        <v/>
      </c>
      <c r="BZ57" s="24" t="str">
        <f>IFERROR(INDEX('wk paste'!$AX:$AX,MATCH($W$3&amp;"_"&amp;TEXT(BZ$39,"00")&amp;"_"&amp;$V21,'wk paste'!$AY:$AY,0)),"")</f>
        <v/>
      </c>
      <c r="CA57" s="24" t="str">
        <f>IFERROR(INDEX('wk paste'!$AX:$AX,MATCH($W$3&amp;"_"&amp;TEXT(CA$39,"00")&amp;"_"&amp;$V21,'wk paste'!$AY:$AY,0)),"")</f>
        <v/>
      </c>
      <c r="CB57" s="25" t="str">
        <f>IFERROR(INDEX('wk paste'!$AX:$AX,MATCH($W$3&amp;"_"&amp;TEXT(CB$39,"00")&amp;"_"&amp;$V21,'wk paste'!$AY:$AY,0)),"")</f>
        <v/>
      </c>
    </row>
    <row r="58" spans="2:80" x14ac:dyDescent="0.25">
      <c r="B58" s="18" t="s">
        <v>76</v>
      </c>
      <c r="C58" s="18">
        <f t="shared" si="35"/>
        <v>144</v>
      </c>
      <c r="D58" s="23">
        <f>IFERROR(INDEX('wk paste'!$AR:$AR,MATCH($W$3&amp;"_"&amp;TEXT(D$39,"00")&amp;"_"&amp;$V22,'wk paste'!$AY:$AY,0)),"")</f>
        <v>21</v>
      </c>
      <c r="E58" s="24">
        <f>IFERROR(INDEX('wk paste'!$AR:$AR,MATCH($W$3&amp;"_"&amp;TEXT(E$39,"00")&amp;"_"&amp;$V22,'wk paste'!$AY:$AY,0)),"")</f>
        <v>25</v>
      </c>
      <c r="F58" s="24">
        <f>IFERROR(INDEX('wk paste'!$AR:$AR,MATCH($W$3&amp;"_"&amp;TEXT(F$39,"00")&amp;"_"&amp;$V22,'wk paste'!$AY:$AY,0)),"")</f>
        <v>35</v>
      </c>
      <c r="G58" s="24">
        <f>IFERROR(INDEX('wk paste'!$AR:$AR,MATCH($W$3&amp;"_"&amp;TEXT(G$39,"00")&amp;"_"&amp;$V22,'wk paste'!$AY:$AY,0)),"")</f>
        <v>18</v>
      </c>
      <c r="H58" s="24">
        <f>IFERROR(INDEX('wk paste'!$AR:$AR,MATCH($W$3&amp;"_"&amp;TEXT(H$39,"00")&amp;"_"&amp;$V22,'wk paste'!$AY:$AY,0)),"")</f>
        <v>22</v>
      </c>
      <c r="I58" s="24">
        <f>IFERROR(INDEX('wk paste'!$AR:$AR,MATCH($W$3&amp;"_"&amp;TEXT(I$39,"00")&amp;"_"&amp;$V22,'wk paste'!$AY:$AY,0)),"")</f>
        <v>23</v>
      </c>
      <c r="J58" s="24" t="str">
        <f>IFERROR(INDEX('wk paste'!$AR:$AR,MATCH($W$3&amp;"_"&amp;TEXT(J$39,"00")&amp;"_"&amp;$V22,'wk paste'!$AY:$AY,0)),"")</f>
        <v/>
      </c>
      <c r="K58" s="24" t="str">
        <f>IFERROR(INDEX('wk paste'!$AR:$AR,MATCH($W$3&amp;"_"&amp;TEXT(K$39,"00")&amp;"_"&amp;$V22,'wk paste'!$AY:$AY,0)),"")</f>
        <v/>
      </c>
      <c r="L58" s="24" t="str">
        <f>IFERROR(INDEX('wk paste'!$AR:$AR,MATCH($W$3&amp;"_"&amp;TEXT(L$39,"00")&amp;"_"&amp;$V22,'wk paste'!$AY:$AY,0)),"")</f>
        <v/>
      </c>
      <c r="M58" s="24" t="str">
        <f>IFERROR(INDEX('wk paste'!$AR:$AR,MATCH($W$3&amp;"_"&amp;TEXT(M$39,"00")&amp;"_"&amp;$V22,'wk paste'!$AY:$AY,0)),"")</f>
        <v/>
      </c>
      <c r="N58" s="24" t="str">
        <f>IFERROR(INDEX('wk paste'!$AR:$AR,MATCH($W$3&amp;"_"&amp;TEXT(N$39,"00")&amp;"_"&amp;$V22,'wk paste'!$AY:$AY,0)),"")</f>
        <v/>
      </c>
      <c r="O58" s="24" t="str">
        <f>IFERROR(INDEX('wk paste'!$AR:$AR,MATCH($W$3&amp;"_"&amp;TEXT(O$39,"00")&amp;"_"&amp;$V22,'wk paste'!$AY:$AY,0)),"")</f>
        <v/>
      </c>
      <c r="P58" s="24" t="str">
        <f>IFERROR(INDEX('wk paste'!$AR:$AR,MATCH($W$3&amp;"_"&amp;TEXT(P$39,"00")&amp;"_"&amp;$V22,'wk paste'!$AY:$AY,0)),"")</f>
        <v/>
      </c>
      <c r="Q58" s="24" t="str">
        <f>IFERROR(INDEX('wk paste'!$AR:$AR,MATCH($W$3&amp;"_"&amp;TEXT(Q$39,"00")&amp;"_"&amp;$V22,'wk paste'!$AY:$AY,0)),"")</f>
        <v/>
      </c>
      <c r="R58" s="24" t="str">
        <f>IFERROR(INDEX('wk paste'!$AR:$AR,MATCH($W$3&amp;"_"&amp;TEXT(R$39,"00")&amp;"_"&amp;$V22,'wk paste'!$AY:$AY,0)),"")</f>
        <v/>
      </c>
      <c r="S58" s="24" t="str">
        <f>IFERROR(INDEX('wk paste'!$AR:$AR,MATCH($W$3&amp;"_"&amp;TEXT(S$39,"00")&amp;"_"&amp;$V22,'wk paste'!$AY:$AY,0)),"")</f>
        <v/>
      </c>
      <c r="T58" s="25" t="str">
        <f>IFERROR(INDEX('wk paste'!$AR:$AR,MATCH($W$3&amp;"_"&amp;TEXT(T$39,"00")&amp;"_"&amp;$V22,'wk paste'!$AY:$AY,0)),"")</f>
        <v/>
      </c>
      <c r="U58" s="6"/>
      <c r="V58" s="18" t="s">
        <v>76</v>
      </c>
      <c r="W58" s="31">
        <f t="shared" si="36"/>
        <v>479</v>
      </c>
      <c r="X58" s="23">
        <f>IFERROR(INDEX('wk paste'!$AV:$AV,MATCH($W$3&amp;"_"&amp;TEXT(X$39,"00")&amp;"_"&amp;$V22,'wk paste'!$AY:$AY,0)),"")</f>
        <v>82</v>
      </c>
      <c r="Y58" s="24">
        <f>IFERROR(INDEX('wk paste'!$AV:$AV,MATCH($W$3&amp;"_"&amp;TEXT(Y$39,"00")&amp;"_"&amp;$V22,'wk paste'!$AY:$AY,0)),"")</f>
        <v>52</v>
      </c>
      <c r="Z58" s="24">
        <f>IFERROR(INDEX('wk paste'!$AV:$AV,MATCH($W$3&amp;"_"&amp;TEXT(Z$39,"00")&amp;"_"&amp;$V22,'wk paste'!$AY:$AY,0)),"")</f>
        <v>140</v>
      </c>
      <c r="AA58" s="24">
        <f>IFERROR(INDEX('wk paste'!$AV:$AV,MATCH($W$3&amp;"_"&amp;TEXT(AA$39,"00")&amp;"_"&amp;$V22,'wk paste'!$AY:$AY,0)),"")</f>
        <v>48</v>
      </c>
      <c r="AB58" s="24">
        <f>IFERROR(INDEX('wk paste'!$AV:$AV,MATCH($W$3&amp;"_"&amp;TEXT(AB$39,"00")&amp;"_"&amp;$V22,'wk paste'!$AY:$AY,0)),"")</f>
        <v>71</v>
      </c>
      <c r="AC58" s="24">
        <f>IFERROR(INDEX('wk paste'!$AV:$AV,MATCH($W$3&amp;"_"&amp;TEXT(AC$39,"00")&amp;"_"&amp;$V22,'wk paste'!$AY:$AY,0)),"")</f>
        <v>86</v>
      </c>
      <c r="AD58" s="24" t="str">
        <f>IFERROR(INDEX('wk paste'!$AV:$AV,MATCH($W$3&amp;"_"&amp;TEXT(AD$39,"00")&amp;"_"&amp;$V22,'wk paste'!$AY:$AY,0)),"")</f>
        <v/>
      </c>
      <c r="AE58" s="24" t="str">
        <f>IFERROR(INDEX('wk paste'!$AV:$AV,MATCH($W$3&amp;"_"&amp;TEXT(AE$39,"00")&amp;"_"&amp;$V22,'wk paste'!$AY:$AY,0)),"")</f>
        <v/>
      </c>
      <c r="AF58" s="24" t="str">
        <f>IFERROR(INDEX('wk paste'!$AV:$AV,MATCH($W$3&amp;"_"&amp;TEXT(AF$39,"00")&amp;"_"&amp;$V22,'wk paste'!$AY:$AY,0)),"")</f>
        <v/>
      </c>
      <c r="AG58" s="24" t="str">
        <f>IFERROR(INDEX('wk paste'!$AV:$AV,MATCH($W$3&amp;"_"&amp;TEXT(AG$39,"00")&amp;"_"&amp;$V22,'wk paste'!$AY:$AY,0)),"")</f>
        <v/>
      </c>
      <c r="AH58" s="24" t="str">
        <f>IFERROR(INDEX('wk paste'!$AV:$AV,MATCH($W$3&amp;"_"&amp;TEXT(AH$39,"00")&amp;"_"&amp;$V22,'wk paste'!$AY:$AY,0)),"")</f>
        <v/>
      </c>
      <c r="AI58" s="24" t="str">
        <f>IFERROR(INDEX('wk paste'!$AV:$AV,MATCH($W$3&amp;"_"&amp;TEXT(AI$39,"00")&amp;"_"&amp;$V22,'wk paste'!$AY:$AY,0)),"")</f>
        <v/>
      </c>
      <c r="AJ58" s="24" t="str">
        <f>IFERROR(INDEX('wk paste'!$AV:$AV,MATCH($W$3&amp;"_"&amp;TEXT(AJ$39,"00")&amp;"_"&amp;$V22,'wk paste'!$AY:$AY,0)),"")</f>
        <v/>
      </c>
      <c r="AK58" s="24" t="str">
        <f>IFERROR(INDEX('wk paste'!$AV:$AV,MATCH($W$3&amp;"_"&amp;TEXT(AK$39,"00")&amp;"_"&amp;$V22,'wk paste'!$AY:$AY,0)),"")</f>
        <v/>
      </c>
      <c r="AL58" s="24" t="str">
        <f>IFERROR(INDEX('wk paste'!$AV:$AV,MATCH($W$3&amp;"_"&amp;TEXT(AL$39,"00")&amp;"_"&amp;$V22,'wk paste'!$AY:$AY,0)),"")</f>
        <v/>
      </c>
      <c r="AM58" s="24" t="str">
        <f>IFERROR(INDEX('wk paste'!$AV:$AV,MATCH($W$3&amp;"_"&amp;TEXT(AM$39,"00")&amp;"_"&amp;$V22,'wk paste'!$AY:$AY,0)),"")</f>
        <v/>
      </c>
      <c r="AN58" s="25" t="str">
        <f>IFERROR(INDEX('wk paste'!$AV:$AV,MATCH($W$3&amp;"_"&amp;TEXT(AN$39,"00")&amp;"_"&amp;$V22,'wk paste'!$AY:$AY,0)),"")</f>
        <v/>
      </c>
      <c r="AP58" s="18" t="s">
        <v>76</v>
      </c>
      <c r="AQ58" s="18">
        <f t="shared" si="37"/>
        <v>30</v>
      </c>
      <c r="AR58" s="23">
        <f>IFERROR(INDEX('wk paste'!$AW:$AW,MATCH($W$3&amp;"_"&amp;TEXT(AR$39,"00")&amp;"_"&amp;$V22,'wk paste'!$AY:$AY,0)),"")</f>
        <v>4</v>
      </c>
      <c r="AS58" s="24">
        <f>IFERROR(INDEX('wk paste'!$AW:$AW,MATCH($W$3&amp;"_"&amp;TEXT(AS$39,"00")&amp;"_"&amp;$V22,'wk paste'!$AY:$AY,0)),"")</f>
        <v>5</v>
      </c>
      <c r="AT58" s="24">
        <f>IFERROR(INDEX('wk paste'!$AW:$AW,MATCH($W$3&amp;"_"&amp;TEXT(AT$39,"00")&amp;"_"&amp;$V22,'wk paste'!$AY:$AY,0)),"")</f>
        <v>9</v>
      </c>
      <c r="AU58" s="24">
        <f>IFERROR(INDEX('wk paste'!$AW:$AW,MATCH($W$3&amp;"_"&amp;TEXT(AU$39,"00")&amp;"_"&amp;$V22,'wk paste'!$AY:$AY,0)),"")</f>
        <v>2</v>
      </c>
      <c r="AV58" s="24">
        <f>IFERROR(INDEX('wk paste'!$AW:$AW,MATCH($W$3&amp;"_"&amp;TEXT(AV$39,"00")&amp;"_"&amp;$V22,'wk paste'!$AY:$AY,0)),"")</f>
        <v>5</v>
      </c>
      <c r="AW58" s="24">
        <f>IFERROR(INDEX('wk paste'!$AW:$AW,MATCH($W$3&amp;"_"&amp;TEXT(AW$39,"00")&amp;"_"&amp;$V22,'wk paste'!$AY:$AY,0)),"")</f>
        <v>5</v>
      </c>
      <c r="AX58" s="24" t="str">
        <f>IFERROR(INDEX('wk paste'!$AW:$AW,MATCH($W$3&amp;"_"&amp;TEXT(AX$39,"00")&amp;"_"&amp;$V22,'wk paste'!$AY:$AY,0)),"")</f>
        <v/>
      </c>
      <c r="AY58" s="24" t="str">
        <f>IFERROR(INDEX('wk paste'!$AW:$AW,MATCH($W$3&amp;"_"&amp;TEXT(AY$39,"00")&amp;"_"&amp;$V22,'wk paste'!$AY:$AY,0)),"")</f>
        <v/>
      </c>
      <c r="AZ58" s="24" t="str">
        <f>IFERROR(INDEX('wk paste'!$AW:$AW,MATCH($W$3&amp;"_"&amp;TEXT(AZ$39,"00")&amp;"_"&amp;$V22,'wk paste'!$AY:$AY,0)),"")</f>
        <v/>
      </c>
      <c r="BA58" s="24" t="str">
        <f>IFERROR(INDEX('wk paste'!$AW:$AW,MATCH($W$3&amp;"_"&amp;TEXT(BA$39,"00")&amp;"_"&amp;$V22,'wk paste'!$AY:$AY,0)),"")</f>
        <v/>
      </c>
      <c r="BB58" s="24" t="str">
        <f>IFERROR(INDEX('wk paste'!$AW:$AW,MATCH($W$3&amp;"_"&amp;TEXT(BB$39,"00")&amp;"_"&amp;$V22,'wk paste'!$AY:$AY,0)),"")</f>
        <v/>
      </c>
      <c r="BC58" s="24" t="str">
        <f>IFERROR(INDEX('wk paste'!$AW:$AW,MATCH($W$3&amp;"_"&amp;TEXT(BC$39,"00")&amp;"_"&amp;$V22,'wk paste'!$AY:$AY,0)),"")</f>
        <v/>
      </c>
      <c r="BD58" s="24" t="str">
        <f>IFERROR(INDEX('wk paste'!$AW:$AW,MATCH($W$3&amp;"_"&amp;TEXT(BD$39,"00")&amp;"_"&amp;$V22,'wk paste'!$AY:$AY,0)),"")</f>
        <v/>
      </c>
      <c r="BE58" s="24" t="str">
        <f>IFERROR(INDEX('wk paste'!$AW:$AW,MATCH($W$3&amp;"_"&amp;TEXT(BE$39,"00")&amp;"_"&amp;$V22,'wk paste'!$AY:$AY,0)),"")</f>
        <v/>
      </c>
      <c r="BF58" s="24" t="str">
        <f>IFERROR(INDEX('wk paste'!$AW:$AW,MATCH($W$3&amp;"_"&amp;TEXT(BF$39,"00")&amp;"_"&amp;$V22,'wk paste'!$AY:$AY,0)),"")</f>
        <v/>
      </c>
      <c r="BG58" s="24" t="str">
        <f>IFERROR(INDEX('wk paste'!$AW:$AW,MATCH($W$3&amp;"_"&amp;TEXT(BG$39,"00")&amp;"_"&amp;$V22,'wk paste'!$AY:$AY,0)),"")</f>
        <v/>
      </c>
      <c r="BH58" s="25" t="str">
        <f>IFERROR(INDEX('wk paste'!$AW:$AW,MATCH($W$3&amp;"_"&amp;TEXT(BH$39,"00")&amp;"_"&amp;$V22,'wk paste'!$AY:$AY,0)),"")</f>
        <v/>
      </c>
      <c r="BJ58" s="18" t="s">
        <v>76</v>
      </c>
      <c r="BK58" s="18">
        <f t="shared" si="38"/>
        <v>14</v>
      </c>
      <c r="BL58" s="23">
        <f>IFERROR(INDEX('wk paste'!$AX:$AX,MATCH($W$3&amp;"_"&amp;TEXT(BL$39,"00")&amp;"_"&amp;$V22,'wk paste'!$AY:$AY,0)),"")</f>
        <v>2</v>
      </c>
      <c r="BM58" s="24">
        <f>IFERROR(INDEX('wk paste'!$AX:$AX,MATCH($W$3&amp;"_"&amp;TEXT(BM$39,"00")&amp;"_"&amp;$V22,'wk paste'!$AY:$AY,0)),"")</f>
        <v>2</v>
      </c>
      <c r="BN58" s="24">
        <f>IFERROR(INDEX('wk paste'!$AX:$AX,MATCH($W$3&amp;"_"&amp;TEXT(BN$39,"00")&amp;"_"&amp;$V22,'wk paste'!$AY:$AY,0)),"")</f>
        <v>4</v>
      </c>
      <c r="BO58" s="24">
        <f>IFERROR(INDEX('wk paste'!$AX:$AX,MATCH($W$3&amp;"_"&amp;TEXT(BO$39,"00")&amp;"_"&amp;$V22,'wk paste'!$AY:$AY,0)),"")</f>
        <v>1</v>
      </c>
      <c r="BP58" s="24">
        <f>IFERROR(INDEX('wk paste'!$AX:$AX,MATCH($W$3&amp;"_"&amp;TEXT(BP$39,"00")&amp;"_"&amp;$V22,'wk paste'!$AY:$AY,0)),"")</f>
        <v>3</v>
      </c>
      <c r="BQ58" s="24">
        <f>IFERROR(INDEX('wk paste'!$AX:$AX,MATCH($W$3&amp;"_"&amp;TEXT(BQ$39,"00")&amp;"_"&amp;$V22,'wk paste'!$AY:$AY,0)),"")</f>
        <v>2</v>
      </c>
      <c r="BR58" s="24" t="str">
        <f>IFERROR(INDEX('wk paste'!$AX:$AX,MATCH($W$3&amp;"_"&amp;TEXT(BR$39,"00")&amp;"_"&amp;$V22,'wk paste'!$AY:$AY,0)),"")</f>
        <v/>
      </c>
      <c r="BS58" s="24" t="str">
        <f>IFERROR(INDEX('wk paste'!$AX:$AX,MATCH($W$3&amp;"_"&amp;TEXT(BS$39,"00")&amp;"_"&amp;$V22,'wk paste'!$AY:$AY,0)),"")</f>
        <v/>
      </c>
      <c r="BT58" s="24" t="str">
        <f>IFERROR(INDEX('wk paste'!$AX:$AX,MATCH($W$3&amp;"_"&amp;TEXT(BT$39,"00")&amp;"_"&amp;$V22,'wk paste'!$AY:$AY,0)),"")</f>
        <v/>
      </c>
      <c r="BU58" s="24" t="str">
        <f>IFERROR(INDEX('wk paste'!$AX:$AX,MATCH($W$3&amp;"_"&amp;TEXT(BU$39,"00")&amp;"_"&amp;$V22,'wk paste'!$AY:$AY,0)),"")</f>
        <v/>
      </c>
      <c r="BV58" s="24" t="str">
        <f>IFERROR(INDEX('wk paste'!$AX:$AX,MATCH($W$3&amp;"_"&amp;TEXT(BV$39,"00")&amp;"_"&amp;$V22,'wk paste'!$AY:$AY,0)),"")</f>
        <v/>
      </c>
      <c r="BW58" s="24" t="str">
        <f>IFERROR(INDEX('wk paste'!$AX:$AX,MATCH($W$3&amp;"_"&amp;TEXT(BW$39,"00")&amp;"_"&amp;$V22,'wk paste'!$AY:$AY,0)),"")</f>
        <v/>
      </c>
      <c r="BX58" s="24" t="str">
        <f>IFERROR(INDEX('wk paste'!$AX:$AX,MATCH($W$3&amp;"_"&amp;TEXT(BX$39,"00")&amp;"_"&amp;$V22,'wk paste'!$AY:$AY,0)),"")</f>
        <v/>
      </c>
      <c r="BY58" s="24" t="str">
        <f>IFERROR(INDEX('wk paste'!$AX:$AX,MATCH($W$3&amp;"_"&amp;TEXT(BY$39,"00")&amp;"_"&amp;$V22,'wk paste'!$AY:$AY,0)),"")</f>
        <v/>
      </c>
      <c r="BZ58" s="24" t="str">
        <f>IFERROR(INDEX('wk paste'!$AX:$AX,MATCH($W$3&amp;"_"&amp;TEXT(BZ$39,"00")&amp;"_"&amp;$V22,'wk paste'!$AY:$AY,0)),"")</f>
        <v/>
      </c>
      <c r="CA58" s="24" t="str">
        <f>IFERROR(INDEX('wk paste'!$AX:$AX,MATCH($W$3&amp;"_"&amp;TEXT(CA$39,"00")&amp;"_"&amp;$V22,'wk paste'!$AY:$AY,0)),"")</f>
        <v/>
      </c>
      <c r="CB58" s="25" t="str">
        <f>IFERROR(INDEX('wk paste'!$AX:$AX,MATCH($W$3&amp;"_"&amp;TEXT(CB$39,"00")&amp;"_"&amp;$V22,'wk paste'!$AY:$AY,0)),"")</f>
        <v/>
      </c>
    </row>
    <row r="59" spans="2:80" x14ac:dyDescent="0.25">
      <c r="B59" s="18" t="s">
        <v>88</v>
      </c>
      <c r="C59" s="18">
        <f t="shared" si="35"/>
        <v>115</v>
      </c>
      <c r="D59" s="23">
        <f>IFERROR(INDEX('wk paste'!$AR:$AR,MATCH($W$3&amp;"_"&amp;TEXT(D$39,"00")&amp;"_"&amp;$V23,'wk paste'!$AY:$AY,0)),"")</f>
        <v>23</v>
      </c>
      <c r="E59" s="24">
        <f>IFERROR(INDEX('wk paste'!$AR:$AR,MATCH($W$3&amp;"_"&amp;TEXT(E$39,"00")&amp;"_"&amp;$V23,'wk paste'!$AY:$AY,0)),"")</f>
        <v>20</v>
      </c>
      <c r="F59" s="24">
        <f>IFERROR(INDEX('wk paste'!$AR:$AR,MATCH($W$3&amp;"_"&amp;TEXT(F$39,"00")&amp;"_"&amp;$V23,'wk paste'!$AY:$AY,0)),"")</f>
        <v>27</v>
      </c>
      <c r="G59" s="24">
        <f>IFERROR(INDEX('wk paste'!$AR:$AR,MATCH($W$3&amp;"_"&amp;TEXT(G$39,"00")&amp;"_"&amp;$V23,'wk paste'!$AY:$AY,0)),"")</f>
        <v>16</v>
      </c>
      <c r="H59" s="24">
        <f>IFERROR(INDEX('wk paste'!$AR:$AR,MATCH($W$3&amp;"_"&amp;TEXT(H$39,"00")&amp;"_"&amp;$V23,'wk paste'!$AY:$AY,0)),"")</f>
        <v>9</v>
      </c>
      <c r="I59" s="24">
        <f>IFERROR(INDEX('wk paste'!$AR:$AR,MATCH($W$3&amp;"_"&amp;TEXT(I$39,"00")&amp;"_"&amp;$V23,'wk paste'!$AY:$AY,0)),"")</f>
        <v>20</v>
      </c>
      <c r="J59" s="24" t="str">
        <f>IFERROR(INDEX('wk paste'!$AR:$AR,MATCH($W$3&amp;"_"&amp;TEXT(J$39,"00")&amp;"_"&amp;$V23,'wk paste'!$AY:$AY,0)),"")</f>
        <v/>
      </c>
      <c r="K59" s="24" t="str">
        <f>IFERROR(INDEX('wk paste'!$AR:$AR,MATCH($W$3&amp;"_"&amp;TEXT(K$39,"00")&amp;"_"&amp;$V23,'wk paste'!$AY:$AY,0)),"")</f>
        <v/>
      </c>
      <c r="L59" s="24" t="str">
        <f>IFERROR(INDEX('wk paste'!$AR:$AR,MATCH($W$3&amp;"_"&amp;TEXT(L$39,"00")&amp;"_"&amp;$V23,'wk paste'!$AY:$AY,0)),"")</f>
        <v/>
      </c>
      <c r="M59" s="24" t="str">
        <f>IFERROR(INDEX('wk paste'!$AR:$AR,MATCH($W$3&amp;"_"&amp;TEXT(M$39,"00")&amp;"_"&amp;$V23,'wk paste'!$AY:$AY,0)),"")</f>
        <v/>
      </c>
      <c r="N59" s="24" t="str">
        <f>IFERROR(INDEX('wk paste'!$AR:$AR,MATCH($W$3&amp;"_"&amp;TEXT(N$39,"00")&amp;"_"&amp;$V23,'wk paste'!$AY:$AY,0)),"")</f>
        <v/>
      </c>
      <c r="O59" s="24" t="str">
        <f>IFERROR(INDEX('wk paste'!$AR:$AR,MATCH($W$3&amp;"_"&amp;TEXT(O$39,"00")&amp;"_"&amp;$V23,'wk paste'!$AY:$AY,0)),"")</f>
        <v/>
      </c>
      <c r="P59" s="24" t="str">
        <f>IFERROR(INDEX('wk paste'!$AR:$AR,MATCH($W$3&amp;"_"&amp;TEXT(P$39,"00")&amp;"_"&amp;$V23,'wk paste'!$AY:$AY,0)),"")</f>
        <v/>
      </c>
      <c r="Q59" s="24" t="str">
        <f>IFERROR(INDEX('wk paste'!$AR:$AR,MATCH($W$3&amp;"_"&amp;TEXT(Q$39,"00")&amp;"_"&amp;$V23,'wk paste'!$AY:$AY,0)),"")</f>
        <v/>
      </c>
      <c r="R59" s="24" t="str">
        <f>IFERROR(INDEX('wk paste'!$AR:$AR,MATCH($W$3&amp;"_"&amp;TEXT(R$39,"00")&amp;"_"&amp;$V23,'wk paste'!$AY:$AY,0)),"")</f>
        <v/>
      </c>
      <c r="S59" s="24" t="str">
        <f>IFERROR(INDEX('wk paste'!$AR:$AR,MATCH($W$3&amp;"_"&amp;TEXT(S$39,"00")&amp;"_"&amp;$V23,'wk paste'!$AY:$AY,0)),"")</f>
        <v/>
      </c>
      <c r="T59" s="25" t="str">
        <f>IFERROR(INDEX('wk paste'!$AR:$AR,MATCH($W$3&amp;"_"&amp;TEXT(T$39,"00")&amp;"_"&amp;$V23,'wk paste'!$AY:$AY,0)),"")</f>
        <v/>
      </c>
      <c r="U59" s="6"/>
      <c r="V59" s="18" t="s">
        <v>88</v>
      </c>
      <c r="W59" s="31">
        <f t="shared" si="36"/>
        <v>429</v>
      </c>
      <c r="X59" s="23">
        <f>IFERROR(INDEX('wk paste'!$AV:$AV,MATCH($W$3&amp;"_"&amp;TEXT(X$39,"00")&amp;"_"&amp;$V23,'wk paste'!$AY:$AY,0)),"")</f>
        <v>74</v>
      </c>
      <c r="Y59" s="24">
        <f>IFERROR(INDEX('wk paste'!$AV:$AV,MATCH($W$3&amp;"_"&amp;TEXT(Y$39,"00")&amp;"_"&amp;$V23,'wk paste'!$AY:$AY,0)),"")</f>
        <v>71</v>
      </c>
      <c r="Z59" s="24">
        <f>IFERROR(INDEX('wk paste'!$AV:$AV,MATCH($W$3&amp;"_"&amp;TEXT(Z$39,"00")&amp;"_"&amp;$V23,'wk paste'!$AY:$AY,0)),"")</f>
        <v>133</v>
      </c>
      <c r="AA59" s="24">
        <f>IFERROR(INDEX('wk paste'!$AV:$AV,MATCH($W$3&amp;"_"&amp;TEXT(AA$39,"00")&amp;"_"&amp;$V23,'wk paste'!$AY:$AY,0)),"")</f>
        <v>35</v>
      </c>
      <c r="AB59" s="24">
        <f>IFERROR(INDEX('wk paste'!$AV:$AV,MATCH($W$3&amp;"_"&amp;TEXT(AB$39,"00")&amp;"_"&amp;$V23,'wk paste'!$AY:$AY,0)),"")</f>
        <v>39</v>
      </c>
      <c r="AC59" s="24">
        <f>IFERROR(INDEX('wk paste'!$AV:$AV,MATCH($W$3&amp;"_"&amp;TEXT(AC$39,"00")&amp;"_"&amp;$V23,'wk paste'!$AY:$AY,0)),"")</f>
        <v>77</v>
      </c>
      <c r="AD59" s="24" t="str">
        <f>IFERROR(INDEX('wk paste'!$AV:$AV,MATCH($W$3&amp;"_"&amp;TEXT(AD$39,"00")&amp;"_"&amp;$V23,'wk paste'!$AY:$AY,0)),"")</f>
        <v/>
      </c>
      <c r="AE59" s="24" t="str">
        <f>IFERROR(INDEX('wk paste'!$AV:$AV,MATCH($W$3&amp;"_"&amp;TEXT(AE$39,"00")&amp;"_"&amp;$V23,'wk paste'!$AY:$AY,0)),"")</f>
        <v/>
      </c>
      <c r="AF59" s="24" t="str">
        <f>IFERROR(INDEX('wk paste'!$AV:$AV,MATCH($W$3&amp;"_"&amp;TEXT(AF$39,"00")&amp;"_"&amp;$V23,'wk paste'!$AY:$AY,0)),"")</f>
        <v/>
      </c>
      <c r="AG59" s="24" t="str">
        <f>IFERROR(INDEX('wk paste'!$AV:$AV,MATCH($W$3&amp;"_"&amp;TEXT(AG$39,"00")&amp;"_"&amp;$V23,'wk paste'!$AY:$AY,0)),"")</f>
        <v/>
      </c>
      <c r="AH59" s="24" t="str">
        <f>IFERROR(INDEX('wk paste'!$AV:$AV,MATCH($W$3&amp;"_"&amp;TEXT(AH$39,"00")&amp;"_"&amp;$V23,'wk paste'!$AY:$AY,0)),"")</f>
        <v/>
      </c>
      <c r="AI59" s="24" t="str">
        <f>IFERROR(INDEX('wk paste'!$AV:$AV,MATCH($W$3&amp;"_"&amp;TEXT(AI$39,"00")&amp;"_"&amp;$V23,'wk paste'!$AY:$AY,0)),"")</f>
        <v/>
      </c>
      <c r="AJ59" s="24" t="str">
        <f>IFERROR(INDEX('wk paste'!$AV:$AV,MATCH($W$3&amp;"_"&amp;TEXT(AJ$39,"00")&amp;"_"&amp;$V23,'wk paste'!$AY:$AY,0)),"")</f>
        <v/>
      </c>
      <c r="AK59" s="24" t="str">
        <f>IFERROR(INDEX('wk paste'!$AV:$AV,MATCH($W$3&amp;"_"&amp;TEXT(AK$39,"00")&amp;"_"&amp;$V23,'wk paste'!$AY:$AY,0)),"")</f>
        <v/>
      </c>
      <c r="AL59" s="24" t="str">
        <f>IFERROR(INDEX('wk paste'!$AV:$AV,MATCH($W$3&amp;"_"&amp;TEXT(AL$39,"00")&amp;"_"&amp;$V23,'wk paste'!$AY:$AY,0)),"")</f>
        <v/>
      </c>
      <c r="AM59" s="24" t="str">
        <f>IFERROR(INDEX('wk paste'!$AV:$AV,MATCH($W$3&amp;"_"&amp;TEXT(AM$39,"00")&amp;"_"&amp;$V23,'wk paste'!$AY:$AY,0)),"")</f>
        <v/>
      </c>
      <c r="AN59" s="25" t="str">
        <f>IFERROR(INDEX('wk paste'!$AV:$AV,MATCH($W$3&amp;"_"&amp;TEXT(AN$39,"00")&amp;"_"&amp;$V23,'wk paste'!$AY:$AY,0)),"")</f>
        <v/>
      </c>
      <c r="AP59" s="18" t="s">
        <v>88</v>
      </c>
      <c r="AQ59" s="18">
        <f t="shared" si="37"/>
        <v>19</v>
      </c>
      <c r="AR59" s="23">
        <f>IFERROR(INDEX('wk paste'!$AW:$AW,MATCH($W$3&amp;"_"&amp;TEXT(AR$39,"00")&amp;"_"&amp;$V23,'wk paste'!$AY:$AY,0)),"")</f>
        <v>4</v>
      </c>
      <c r="AS59" s="24">
        <f>IFERROR(INDEX('wk paste'!$AW:$AW,MATCH($W$3&amp;"_"&amp;TEXT(AS$39,"00")&amp;"_"&amp;$V23,'wk paste'!$AY:$AY,0)),"")</f>
        <v>1</v>
      </c>
      <c r="AT59" s="24">
        <f>IFERROR(INDEX('wk paste'!$AW:$AW,MATCH($W$3&amp;"_"&amp;TEXT(AT$39,"00")&amp;"_"&amp;$V23,'wk paste'!$AY:$AY,0)),"")</f>
        <v>4</v>
      </c>
      <c r="AU59" s="24">
        <f>IFERROR(INDEX('wk paste'!$AW:$AW,MATCH($W$3&amp;"_"&amp;TEXT(AU$39,"00")&amp;"_"&amp;$V23,'wk paste'!$AY:$AY,0)),"")</f>
        <v>4</v>
      </c>
      <c r="AV59" s="24">
        <f>IFERROR(INDEX('wk paste'!$AW:$AW,MATCH($W$3&amp;"_"&amp;TEXT(AV$39,"00")&amp;"_"&amp;$V23,'wk paste'!$AY:$AY,0)),"")</f>
        <v>2</v>
      </c>
      <c r="AW59" s="24">
        <f>IFERROR(INDEX('wk paste'!$AW:$AW,MATCH($W$3&amp;"_"&amp;TEXT(AW$39,"00")&amp;"_"&amp;$V23,'wk paste'!$AY:$AY,0)),"")</f>
        <v>4</v>
      </c>
      <c r="AX59" s="24" t="str">
        <f>IFERROR(INDEX('wk paste'!$AW:$AW,MATCH($W$3&amp;"_"&amp;TEXT(AX$39,"00")&amp;"_"&amp;$V23,'wk paste'!$AY:$AY,0)),"")</f>
        <v/>
      </c>
      <c r="AY59" s="24" t="str">
        <f>IFERROR(INDEX('wk paste'!$AW:$AW,MATCH($W$3&amp;"_"&amp;TEXT(AY$39,"00")&amp;"_"&amp;$V23,'wk paste'!$AY:$AY,0)),"")</f>
        <v/>
      </c>
      <c r="AZ59" s="24" t="str">
        <f>IFERROR(INDEX('wk paste'!$AW:$AW,MATCH($W$3&amp;"_"&amp;TEXT(AZ$39,"00")&amp;"_"&amp;$V23,'wk paste'!$AY:$AY,0)),"")</f>
        <v/>
      </c>
      <c r="BA59" s="24" t="str">
        <f>IFERROR(INDEX('wk paste'!$AW:$AW,MATCH($W$3&amp;"_"&amp;TEXT(BA$39,"00")&amp;"_"&amp;$V23,'wk paste'!$AY:$AY,0)),"")</f>
        <v/>
      </c>
      <c r="BB59" s="24" t="str">
        <f>IFERROR(INDEX('wk paste'!$AW:$AW,MATCH($W$3&amp;"_"&amp;TEXT(BB$39,"00")&amp;"_"&amp;$V23,'wk paste'!$AY:$AY,0)),"")</f>
        <v/>
      </c>
      <c r="BC59" s="24" t="str">
        <f>IFERROR(INDEX('wk paste'!$AW:$AW,MATCH($W$3&amp;"_"&amp;TEXT(BC$39,"00")&amp;"_"&amp;$V23,'wk paste'!$AY:$AY,0)),"")</f>
        <v/>
      </c>
      <c r="BD59" s="24" t="str">
        <f>IFERROR(INDEX('wk paste'!$AW:$AW,MATCH($W$3&amp;"_"&amp;TEXT(BD$39,"00")&amp;"_"&amp;$V23,'wk paste'!$AY:$AY,0)),"")</f>
        <v/>
      </c>
      <c r="BE59" s="24" t="str">
        <f>IFERROR(INDEX('wk paste'!$AW:$AW,MATCH($W$3&amp;"_"&amp;TEXT(BE$39,"00")&amp;"_"&amp;$V23,'wk paste'!$AY:$AY,0)),"")</f>
        <v/>
      </c>
      <c r="BF59" s="24" t="str">
        <f>IFERROR(INDEX('wk paste'!$AW:$AW,MATCH($W$3&amp;"_"&amp;TEXT(BF$39,"00")&amp;"_"&amp;$V23,'wk paste'!$AY:$AY,0)),"")</f>
        <v/>
      </c>
      <c r="BG59" s="24" t="str">
        <f>IFERROR(INDEX('wk paste'!$AW:$AW,MATCH($W$3&amp;"_"&amp;TEXT(BG$39,"00")&amp;"_"&amp;$V23,'wk paste'!$AY:$AY,0)),"")</f>
        <v/>
      </c>
      <c r="BH59" s="25" t="str">
        <f>IFERROR(INDEX('wk paste'!$AW:$AW,MATCH($W$3&amp;"_"&amp;TEXT(BH$39,"00")&amp;"_"&amp;$V23,'wk paste'!$AY:$AY,0)),"")</f>
        <v/>
      </c>
      <c r="BJ59" s="18" t="s">
        <v>88</v>
      </c>
      <c r="BK59" s="18">
        <f t="shared" si="38"/>
        <v>13</v>
      </c>
      <c r="BL59" s="23">
        <f>IFERROR(INDEX('wk paste'!$AX:$AX,MATCH($W$3&amp;"_"&amp;TEXT(BL$39,"00")&amp;"_"&amp;$V23,'wk paste'!$AY:$AY,0)),"")</f>
        <v>2</v>
      </c>
      <c r="BM59" s="24">
        <f>IFERROR(INDEX('wk paste'!$AX:$AX,MATCH($W$3&amp;"_"&amp;TEXT(BM$39,"00")&amp;"_"&amp;$V23,'wk paste'!$AY:$AY,0)),"")</f>
        <v>0</v>
      </c>
      <c r="BN59" s="24">
        <f>IFERROR(INDEX('wk paste'!$AX:$AX,MATCH($W$3&amp;"_"&amp;TEXT(BN$39,"00")&amp;"_"&amp;$V23,'wk paste'!$AY:$AY,0)),"")</f>
        <v>4</v>
      </c>
      <c r="BO59" s="24">
        <f>IFERROR(INDEX('wk paste'!$AX:$AX,MATCH($W$3&amp;"_"&amp;TEXT(BO$39,"00")&amp;"_"&amp;$V23,'wk paste'!$AY:$AY,0)),"")</f>
        <v>4</v>
      </c>
      <c r="BP59" s="24">
        <f>IFERROR(INDEX('wk paste'!$AX:$AX,MATCH($W$3&amp;"_"&amp;TEXT(BP$39,"00")&amp;"_"&amp;$V23,'wk paste'!$AY:$AY,0)),"")</f>
        <v>2</v>
      </c>
      <c r="BQ59" s="24">
        <f>IFERROR(INDEX('wk paste'!$AX:$AX,MATCH($W$3&amp;"_"&amp;TEXT(BQ$39,"00")&amp;"_"&amp;$V23,'wk paste'!$AY:$AY,0)),"")</f>
        <v>1</v>
      </c>
      <c r="BR59" s="24" t="str">
        <f>IFERROR(INDEX('wk paste'!$AX:$AX,MATCH($W$3&amp;"_"&amp;TEXT(BR$39,"00")&amp;"_"&amp;$V23,'wk paste'!$AY:$AY,0)),"")</f>
        <v/>
      </c>
      <c r="BS59" s="24" t="str">
        <f>IFERROR(INDEX('wk paste'!$AX:$AX,MATCH($W$3&amp;"_"&amp;TEXT(BS$39,"00")&amp;"_"&amp;$V23,'wk paste'!$AY:$AY,0)),"")</f>
        <v/>
      </c>
      <c r="BT59" s="24" t="str">
        <f>IFERROR(INDEX('wk paste'!$AX:$AX,MATCH($W$3&amp;"_"&amp;TEXT(BT$39,"00")&amp;"_"&amp;$V23,'wk paste'!$AY:$AY,0)),"")</f>
        <v/>
      </c>
      <c r="BU59" s="24" t="str">
        <f>IFERROR(INDEX('wk paste'!$AX:$AX,MATCH($W$3&amp;"_"&amp;TEXT(BU$39,"00")&amp;"_"&amp;$V23,'wk paste'!$AY:$AY,0)),"")</f>
        <v/>
      </c>
      <c r="BV59" s="24" t="str">
        <f>IFERROR(INDEX('wk paste'!$AX:$AX,MATCH($W$3&amp;"_"&amp;TEXT(BV$39,"00")&amp;"_"&amp;$V23,'wk paste'!$AY:$AY,0)),"")</f>
        <v/>
      </c>
      <c r="BW59" s="24" t="str">
        <f>IFERROR(INDEX('wk paste'!$AX:$AX,MATCH($W$3&amp;"_"&amp;TEXT(BW$39,"00")&amp;"_"&amp;$V23,'wk paste'!$AY:$AY,0)),"")</f>
        <v/>
      </c>
      <c r="BX59" s="24" t="str">
        <f>IFERROR(INDEX('wk paste'!$AX:$AX,MATCH($W$3&amp;"_"&amp;TEXT(BX$39,"00")&amp;"_"&amp;$V23,'wk paste'!$AY:$AY,0)),"")</f>
        <v/>
      </c>
      <c r="BY59" s="24" t="str">
        <f>IFERROR(INDEX('wk paste'!$AX:$AX,MATCH($W$3&amp;"_"&amp;TEXT(BY$39,"00")&amp;"_"&amp;$V23,'wk paste'!$AY:$AY,0)),"")</f>
        <v/>
      </c>
      <c r="BZ59" s="24" t="str">
        <f>IFERROR(INDEX('wk paste'!$AX:$AX,MATCH($W$3&amp;"_"&amp;TEXT(BZ$39,"00")&amp;"_"&amp;$V23,'wk paste'!$AY:$AY,0)),"")</f>
        <v/>
      </c>
      <c r="CA59" s="24" t="str">
        <f>IFERROR(INDEX('wk paste'!$AX:$AX,MATCH($W$3&amp;"_"&amp;TEXT(CA$39,"00")&amp;"_"&amp;$V23,'wk paste'!$AY:$AY,0)),"")</f>
        <v/>
      </c>
      <c r="CB59" s="25" t="str">
        <f>IFERROR(INDEX('wk paste'!$AX:$AX,MATCH($W$3&amp;"_"&amp;TEXT(CB$39,"00")&amp;"_"&amp;$V23,'wk paste'!$AY:$AY,0)),"")</f>
        <v/>
      </c>
    </row>
    <row r="60" spans="2:80" x14ac:dyDescent="0.25">
      <c r="B60" s="18" t="s">
        <v>64</v>
      </c>
      <c r="C60" s="18">
        <f t="shared" si="35"/>
        <v>171</v>
      </c>
      <c r="D60" s="23">
        <f>IFERROR(INDEX('wk paste'!$AR:$AR,MATCH($W$3&amp;"_"&amp;TEXT(D$39,"00")&amp;"_"&amp;$V24,'wk paste'!$AY:$AY,0)),"")</f>
        <v>22</v>
      </c>
      <c r="E60" s="24">
        <f>IFERROR(INDEX('wk paste'!$AR:$AR,MATCH($W$3&amp;"_"&amp;TEXT(E$39,"00")&amp;"_"&amp;$V24,'wk paste'!$AY:$AY,0)),"")</f>
        <v>27</v>
      </c>
      <c r="F60" s="24">
        <f>IFERROR(INDEX('wk paste'!$AR:$AR,MATCH($W$3&amp;"_"&amp;TEXT(F$39,"00")&amp;"_"&amp;$V24,'wk paste'!$AY:$AY,0)),"")</f>
        <v>34</v>
      </c>
      <c r="G60" s="24">
        <f>IFERROR(INDEX('wk paste'!$AR:$AR,MATCH($W$3&amp;"_"&amp;TEXT(G$39,"00")&amp;"_"&amp;$V24,'wk paste'!$AY:$AY,0)),"")</f>
        <v>23</v>
      </c>
      <c r="H60" s="24">
        <f>IFERROR(INDEX('wk paste'!$AR:$AR,MATCH($W$3&amp;"_"&amp;TEXT(H$39,"00")&amp;"_"&amp;$V24,'wk paste'!$AY:$AY,0)),"")</f>
        <v>28</v>
      </c>
      <c r="I60" s="24">
        <f>IFERROR(INDEX('wk paste'!$AR:$AR,MATCH($W$3&amp;"_"&amp;TEXT(I$39,"00")&amp;"_"&amp;$V24,'wk paste'!$AY:$AY,0)),"")</f>
        <v>37</v>
      </c>
      <c r="J60" s="24" t="str">
        <f>IFERROR(INDEX('wk paste'!$AR:$AR,MATCH($W$3&amp;"_"&amp;TEXT(J$39,"00")&amp;"_"&amp;$V24,'wk paste'!$AY:$AY,0)),"")</f>
        <v/>
      </c>
      <c r="K60" s="24" t="str">
        <f>IFERROR(INDEX('wk paste'!$AR:$AR,MATCH($W$3&amp;"_"&amp;TEXT(K$39,"00")&amp;"_"&amp;$V24,'wk paste'!$AY:$AY,0)),"")</f>
        <v/>
      </c>
      <c r="L60" s="24" t="str">
        <f>IFERROR(INDEX('wk paste'!$AR:$AR,MATCH($W$3&amp;"_"&amp;TEXT(L$39,"00")&amp;"_"&amp;$V24,'wk paste'!$AY:$AY,0)),"")</f>
        <v/>
      </c>
      <c r="M60" s="24" t="str">
        <f>IFERROR(INDEX('wk paste'!$AR:$AR,MATCH($W$3&amp;"_"&amp;TEXT(M$39,"00")&amp;"_"&amp;$V24,'wk paste'!$AY:$AY,0)),"")</f>
        <v/>
      </c>
      <c r="N60" s="24" t="str">
        <f>IFERROR(INDEX('wk paste'!$AR:$AR,MATCH($W$3&amp;"_"&amp;TEXT(N$39,"00")&amp;"_"&amp;$V24,'wk paste'!$AY:$AY,0)),"")</f>
        <v/>
      </c>
      <c r="O60" s="24" t="str">
        <f>IFERROR(INDEX('wk paste'!$AR:$AR,MATCH($W$3&amp;"_"&amp;TEXT(O$39,"00")&amp;"_"&amp;$V24,'wk paste'!$AY:$AY,0)),"")</f>
        <v/>
      </c>
      <c r="P60" s="24" t="str">
        <f>IFERROR(INDEX('wk paste'!$AR:$AR,MATCH($W$3&amp;"_"&amp;TEXT(P$39,"00")&amp;"_"&amp;$V24,'wk paste'!$AY:$AY,0)),"")</f>
        <v/>
      </c>
      <c r="Q60" s="24" t="str">
        <f>IFERROR(INDEX('wk paste'!$AR:$AR,MATCH($W$3&amp;"_"&amp;TEXT(Q$39,"00")&amp;"_"&amp;$V24,'wk paste'!$AY:$AY,0)),"")</f>
        <v/>
      </c>
      <c r="R60" s="24" t="str">
        <f>IFERROR(INDEX('wk paste'!$AR:$AR,MATCH($W$3&amp;"_"&amp;TEXT(R$39,"00")&amp;"_"&amp;$V24,'wk paste'!$AY:$AY,0)),"")</f>
        <v/>
      </c>
      <c r="S60" s="24" t="str">
        <f>IFERROR(INDEX('wk paste'!$AR:$AR,MATCH($W$3&amp;"_"&amp;TEXT(S$39,"00")&amp;"_"&amp;$V24,'wk paste'!$AY:$AY,0)),"")</f>
        <v/>
      </c>
      <c r="T60" s="25" t="str">
        <f>IFERROR(INDEX('wk paste'!$AR:$AR,MATCH($W$3&amp;"_"&amp;TEXT(T$39,"00")&amp;"_"&amp;$V24,'wk paste'!$AY:$AY,0)),"")</f>
        <v/>
      </c>
      <c r="U60" s="6"/>
      <c r="V60" s="18" t="s">
        <v>64</v>
      </c>
      <c r="W60" s="31">
        <f t="shared" si="36"/>
        <v>767</v>
      </c>
      <c r="X60" s="23">
        <f>IFERROR(INDEX('wk paste'!$AV:$AV,MATCH($W$3&amp;"_"&amp;TEXT(X$39,"00")&amp;"_"&amp;$V24,'wk paste'!$AY:$AY,0)),"")</f>
        <v>67</v>
      </c>
      <c r="Y60" s="24">
        <f>IFERROR(INDEX('wk paste'!$AV:$AV,MATCH($W$3&amp;"_"&amp;TEXT(Y$39,"00")&amp;"_"&amp;$V24,'wk paste'!$AY:$AY,0)),"")</f>
        <v>177</v>
      </c>
      <c r="Z60" s="24">
        <f>IFERROR(INDEX('wk paste'!$AV:$AV,MATCH($W$3&amp;"_"&amp;TEXT(Z$39,"00")&amp;"_"&amp;$V24,'wk paste'!$AY:$AY,0)),"")</f>
        <v>140</v>
      </c>
      <c r="AA60" s="24">
        <f>IFERROR(INDEX('wk paste'!$AV:$AV,MATCH($W$3&amp;"_"&amp;TEXT(AA$39,"00")&amp;"_"&amp;$V24,'wk paste'!$AY:$AY,0)),"")</f>
        <v>65</v>
      </c>
      <c r="AB60" s="24">
        <f>IFERROR(INDEX('wk paste'!$AV:$AV,MATCH($W$3&amp;"_"&amp;TEXT(AB$39,"00")&amp;"_"&amp;$V24,'wk paste'!$AY:$AY,0)),"")</f>
        <v>120</v>
      </c>
      <c r="AC60" s="24">
        <f>IFERROR(INDEX('wk paste'!$AV:$AV,MATCH($W$3&amp;"_"&amp;TEXT(AC$39,"00")&amp;"_"&amp;$V24,'wk paste'!$AY:$AY,0)),"")</f>
        <v>198</v>
      </c>
      <c r="AD60" s="24" t="str">
        <f>IFERROR(INDEX('wk paste'!$AV:$AV,MATCH($W$3&amp;"_"&amp;TEXT(AD$39,"00")&amp;"_"&amp;$V24,'wk paste'!$AY:$AY,0)),"")</f>
        <v/>
      </c>
      <c r="AE60" s="24" t="str">
        <f>IFERROR(INDEX('wk paste'!$AV:$AV,MATCH($W$3&amp;"_"&amp;TEXT(AE$39,"00")&amp;"_"&amp;$V24,'wk paste'!$AY:$AY,0)),"")</f>
        <v/>
      </c>
      <c r="AF60" s="24" t="str">
        <f>IFERROR(INDEX('wk paste'!$AV:$AV,MATCH($W$3&amp;"_"&amp;TEXT(AF$39,"00")&amp;"_"&amp;$V24,'wk paste'!$AY:$AY,0)),"")</f>
        <v/>
      </c>
      <c r="AG60" s="24" t="str">
        <f>IFERROR(INDEX('wk paste'!$AV:$AV,MATCH($W$3&amp;"_"&amp;TEXT(AG$39,"00")&amp;"_"&amp;$V24,'wk paste'!$AY:$AY,0)),"")</f>
        <v/>
      </c>
      <c r="AH60" s="24" t="str">
        <f>IFERROR(INDEX('wk paste'!$AV:$AV,MATCH($W$3&amp;"_"&amp;TEXT(AH$39,"00")&amp;"_"&amp;$V24,'wk paste'!$AY:$AY,0)),"")</f>
        <v/>
      </c>
      <c r="AI60" s="24" t="str">
        <f>IFERROR(INDEX('wk paste'!$AV:$AV,MATCH($W$3&amp;"_"&amp;TEXT(AI$39,"00")&amp;"_"&amp;$V24,'wk paste'!$AY:$AY,0)),"")</f>
        <v/>
      </c>
      <c r="AJ60" s="24" t="str">
        <f>IFERROR(INDEX('wk paste'!$AV:$AV,MATCH($W$3&amp;"_"&amp;TEXT(AJ$39,"00")&amp;"_"&amp;$V24,'wk paste'!$AY:$AY,0)),"")</f>
        <v/>
      </c>
      <c r="AK60" s="24" t="str">
        <f>IFERROR(INDEX('wk paste'!$AV:$AV,MATCH($W$3&amp;"_"&amp;TEXT(AK$39,"00")&amp;"_"&amp;$V24,'wk paste'!$AY:$AY,0)),"")</f>
        <v/>
      </c>
      <c r="AL60" s="24" t="str">
        <f>IFERROR(INDEX('wk paste'!$AV:$AV,MATCH($W$3&amp;"_"&amp;TEXT(AL$39,"00")&amp;"_"&amp;$V24,'wk paste'!$AY:$AY,0)),"")</f>
        <v/>
      </c>
      <c r="AM60" s="24" t="str">
        <f>IFERROR(INDEX('wk paste'!$AV:$AV,MATCH($W$3&amp;"_"&amp;TEXT(AM$39,"00")&amp;"_"&amp;$V24,'wk paste'!$AY:$AY,0)),"")</f>
        <v/>
      </c>
      <c r="AN60" s="25" t="str">
        <f>IFERROR(INDEX('wk paste'!$AV:$AV,MATCH($W$3&amp;"_"&amp;TEXT(AN$39,"00")&amp;"_"&amp;$V24,'wk paste'!$AY:$AY,0)),"")</f>
        <v/>
      </c>
      <c r="AP60" s="18" t="s">
        <v>64</v>
      </c>
      <c r="AQ60" s="18">
        <f t="shared" si="37"/>
        <v>23</v>
      </c>
      <c r="AR60" s="23">
        <f>IFERROR(INDEX('wk paste'!$AW:$AW,MATCH($W$3&amp;"_"&amp;TEXT(AR$39,"00")&amp;"_"&amp;$V24,'wk paste'!$AY:$AY,0)),"")</f>
        <v>2</v>
      </c>
      <c r="AS60" s="24">
        <f>IFERROR(INDEX('wk paste'!$AW:$AW,MATCH($W$3&amp;"_"&amp;TEXT(AS$39,"00")&amp;"_"&amp;$V24,'wk paste'!$AY:$AY,0)),"")</f>
        <v>3</v>
      </c>
      <c r="AT60" s="24">
        <f>IFERROR(INDEX('wk paste'!$AW:$AW,MATCH($W$3&amp;"_"&amp;TEXT(AT$39,"00")&amp;"_"&amp;$V24,'wk paste'!$AY:$AY,0)),"")</f>
        <v>6</v>
      </c>
      <c r="AU60" s="24">
        <f>IFERROR(INDEX('wk paste'!$AW:$AW,MATCH($W$3&amp;"_"&amp;TEXT(AU$39,"00")&amp;"_"&amp;$V24,'wk paste'!$AY:$AY,0)),"")</f>
        <v>5</v>
      </c>
      <c r="AV60" s="24">
        <f>IFERROR(INDEX('wk paste'!$AW:$AW,MATCH($W$3&amp;"_"&amp;TEXT(AV$39,"00")&amp;"_"&amp;$V24,'wk paste'!$AY:$AY,0)),"")</f>
        <v>1</v>
      </c>
      <c r="AW60" s="24">
        <f>IFERROR(INDEX('wk paste'!$AW:$AW,MATCH($W$3&amp;"_"&amp;TEXT(AW$39,"00")&amp;"_"&amp;$V24,'wk paste'!$AY:$AY,0)),"")</f>
        <v>6</v>
      </c>
      <c r="AX60" s="24" t="str">
        <f>IFERROR(INDEX('wk paste'!$AW:$AW,MATCH($W$3&amp;"_"&amp;TEXT(AX$39,"00")&amp;"_"&amp;$V24,'wk paste'!$AY:$AY,0)),"")</f>
        <v/>
      </c>
      <c r="AY60" s="24" t="str">
        <f>IFERROR(INDEX('wk paste'!$AW:$AW,MATCH($W$3&amp;"_"&amp;TEXT(AY$39,"00")&amp;"_"&amp;$V24,'wk paste'!$AY:$AY,0)),"")</f>
        <v/>
      </c>
      <c r="AZ60" s="24" t="str">
        <f>IFERROR(INDEX('wk paste'!$AW:$AW,MATCH($W$3&amp;"_"&amp;TEXT(AZ$39,"00")&amp;"_"&amp;$V24,'wk paste'!$AY:$AY,0)),"")</f>
        <v/>
      </c>
      <c r="BA60" s="24" t="str">
        <f>IFERROR(INDEX('wk paste'!$AW:$AW,MATCH($W$3&amp;"_"&amp;TEXT(BA$39,"00")&amp;"_"&amp;$V24,'wk paste'!$AY:$AY,0)),"")</f>
        <v/>
      </c>
      <c r="BB60" s="24" t="str">
        <f>IFERROR(INDEX('wk paste'!$AW:$AW,MATCH($W$3&amp;"_"&amp;TEXT(BB$39,"00")&amp;"_"&amp;$V24,'wk paste'!$AY:$AY,0)),"")</f>
        <v/>
      </c>
      <c r="BC60" s="24" t="str">
        <f>IFERROR(INDEX('wk paste'!$AW:$AW,MATCH($W$3&amp;"_"&amp;TEXT(BC$39,"00")&amp;"_"&amp;$V24,'wk paste'!$AY:$AY,0)),"")</f>
        <v/>
      </c>
      <c r="BD60" s="24" t="str">
        <f>IFERROR(INDEX('wk paste'!$AW:$AW,MATCH($W$3&amp;"_"&amp;TEXT(BD$39,"00")&amp;"_"&amp;$V24,'wk paste'!$AY:$AY,0)),"")</f>
        <v/>
      </c>
      <c r="BE60" s="24" t="str">
        <f>IFERROR(INDEX('wk paste'!$AW:$AW,MATCH($W$3&amp;"_"&amp;TEXT(BE$39,"00")&amp;"_"&amp;$V24,'wk paste'!$AY:$AY,0)),"")</f>
        <v/>
      </c>
      <c r="BF60" s="24" t="str">
        <f>IFERROR(INDEX('wk paste'!$AW:$AW,MATCH($W$3&amp;"_"&amp;TEXT(BF$39,"00")&amp;"_"&amp;$V24,'wk paste'!$AY:$AY,0)),"")</f>
        <v/>
      </c>
      <c r="BG60" s="24" t="str">
        <f>IFERROR(INDEX('wk paste'!$AW:$AW,MATCH($W$3&amp;"_"&amp;TEXT(BG$39,"00")&amp;"_"&amp;$V24,'wk paste'!$AY:$AY,0)),"")</f>
        <v/>
      </c>
      <c r="BH60" s="25" t="str">
        <f>IFERROR(INDEX('wk paste'!$AW:$AW,MATCH($W$3&amp;"_"&amp;TEXT(BH$39,"00")&amp;"_"&amp;$V24,'wk paste'!$AY:$AY,0)),"")</f>
        <v/>
      </c>
      <c r="BJ60" s="18" t="s">
        <v>64</v>
      </c>
      <c r="BK60" s="18">
        <f t="shared" si="38"/>
        <v>10</v>
      </c>
      <c r="BL60" s="23">
        <f>IFERROR(INDEX('wk paste'!$AX:$AX,MATCH($W$3&amp;"_"&amp;TEXT(BL$39,"00")&amp;"_"&amp;$V24,'wk paste'!$AY:$AY,0)),"")</f>
        <v>1</v>
      </c>
      <c r="BM60" s="24">
        <f>IFERROR(INDEX('wk paste'!$AX:$AX,MATCH($W$3&amp;"_"&amp;TEXT(BM$39,"00")&amp;"_"&amp;$V24,'wk paste'!$AY:$AY,0)),"")</f>
        <v>1</v>
      </c>
      <c r="BN60" s="24">
        <f>IFERROR(INDEX('wk paste'!$AX:$AX,MATCH($W$3&amp;"_"&amp;TEXT(BN$39,"00")&amp;"_"&amp;$V24,'wk paste'!$AY:$AY,0)),"")</f>
        <v>3</v>
      </c>
      <c r="BO60" s="24">
        <f>IFERROR(INDEX('wk paste'!$AX:$AX,MATCH($W$3&amp;"_"&amp;TEXT(BO$39,"00")&amp;"_"&amp;$V24,'wk paste'!$AY:$AY,0)),"")</f>
        <v>3</v>
      </c>
      <c r="BP60" s="24">
        <f>IFERROR(INDEX('wk paste'!$AX:$AX,MATCH($W$3&amp;"_"&amp;TEXT(BP$39,"00")&amp;"_"&amp;$V24,'wk paste'!$AY:$AY,0)),"")</f>
        <v>0</v>
      </c>
      <c r="BQ60" s="24">
        <f>IFERROR(INDEX('wk paste'!$AX:$AX,MATCH($W$3&amp;"_"&amp;TEXT(BQ$39,"00")&amp;"_"&amp;$V24,'wk paste'!$AY:$AY,0)),"")</f>
        <v>2</v>
      </c>
      <c r="BR60" s="24" t="str">
        <f>IFERROR(INDEX('wk paste'!$AX:$AX,MATCH($W$3&amp;"_"&amp;TEXT(BR$39,"00")&amp;"_"&amp;$V24,'wk paste'!$AY:$AY,0)),"")</f>
        <v/>
      </c>
      <c r="BS60" s="24" t="str">
        <f>IFERROR(INDEX('wk paste'!$AX:$AX,MATCH($W$3&amp;"_"&amp;TEXT(BS$39,"00")&amp;"_"&amp;$V24,'wk paste'!$AY:$AY,0)),"")</f>
        <v/>
      </c>
      <c r="BT60" s="24" t="str">
        <f>IFERROR(INDEX('wk paste'!$AX:$AX,MATCH($W$3&amp;"_"&amp;TEXT(BT$39,"00")&amp;"_"&amp;$V24,'wk paste'!$AY:$AY,0)),"")</f>
        <v/>
      </c>
      <c r="BU60" s="24" t="str">
        <f>IFERROR(INDEX('wk paste'!$AX:$AX,MATCH($W$3&amp;"_"&amp;TEXT(BU$39,"00")&amp;"_"&amp;$V24,'wk paste'!$AY:$AY,0)),"")</f>
        <v/>
      </c>
      <c r="BV60" s="24" t="str">
        <f>IFERROR(INDEX('wk paste'!$AX:$AX,MATCH($W$3&amp;"_"&amp;TEXT(BV$39,"00")&amp;"_"&amp;$V24,'wk paste'!$AY:$AY,0)),"")</f>
        <v/>
      </c>
      <c r="BW60" s="24" t="str">
        <f>IFERROR(INDEX('wk paste'!$AX:$AX,MATCH($W$3&amp;"_"&amp;TEXT(BW$39,"00")&amp;"_"&amp;$V24,'wk paste'!$AY:$AY,0)),"")</f>
        <v/>
      </c>
      <c r="BX60" s="24" t="str">
        <f>IFERROR(INDEX('wk paste'!$AX:$AX,MATCH($W$3&amp;"_"&amp;TEXT(BX$39,"00")&amp;"_"&amp;$V24,'wk paste'!$AY:$AY,0)),"")</f>
        <v/>
      </c>
      <c r="BY60" s="24" t="str">
        <f>IFERROR(INDEX('wk paste'!$AX:$AX,MATCH($W$3&amp;"_"&amp;TEXT(BY$39,"00")&amp;"_"&amp;$V24,'wk paste'!$AY:$AY,0)),"")</f>
        <v/>
      </c>
      <c r="BZ60" s="24" t="str">
        <f>IFERROR(INDEX('wk paste'!$AX:$AX,MATCH($W$3&amp;"_"&amp;TEXT(BZ$39,"00")&amp;"_"&amp;$V24,'wk paste'!$AY:$AY,0)),"")</f>
        <v/>
      </c>
      <c r="CA60" s="24" t="str">
        <f>IFERROR(INDEX('wk paste'!$AX:$AX,MATCH($W$3&amp;"_"&amp;TEXT(CA$39,"00")&amp;"_"&amp;$V24,'wk paste'!$AY:$AY,0)),"")</f>
        <v/>
      </c>
      <c r="CB60" s="25" t="str">
        <f>IFERROR(INDEX('wk paste'!$AX:$AX,MATCH($W$3&amp;"_"&amp;TEXT(CB$39,"00")&amp;"_"&amp;$V24,'wk paste'!$AY:$AY,0)),"")</f>
        <v/>
      </c>
    </row>
    <row r="61" spans="2:80" x14ac:dyDescent="0.25">
      <c r="B61" s="18" t="s">
        <v>69</v>
      </c>
      <c r="C61" s="18">
        <f t="shared" si="35"/>
        <v>136</v>
      </c>
      <c r="D61" s="23">
        <f>IFERROR(INDEX('wk paste'!$AR:$AR,MATCH($W$3&amp;"_"&amp;TEXT(D$39,"00")&amp;"_"&amp;$V25,'wk paste'!$AY:$AY,0)),"")</f>
        <v>30</v>
      </c>
      <c r="E61" s="24">
        <f>IFERROR(INDEX('wk paste'!$AR:$AR,MATCH($W$3&amp;"_"&amp;TEXT(E$39,"00")&amp;"_"&amp;$V25,'wk paste'!$AY:$AY,0)),"")</f>
        <v>24</v>
      </c>
      <c r="F61" s="24">
        <f>IFERROR(INDEX('wk paste'!$AR:$AR,MATCH($W$3&amp;"_"&amp;TEXT(F$39,"00")&amp;"_"&amp;$V25,'wk paste'!$AY:$AY,0)),"")</f>
        <v>17</v>
      </c>
      <c r="G61" s="24">
        <f>IFERROR(INDEX('wk paste'!$AR:$AR,MATCH($W$3&amp;"_"&amp;TEXT(G$39,"00")&amp;"_"&amp;$V25,'wk paste'!$AY:$AY,0)),"")</f>
        <v>8</v>
      </c>
      <c r="H61" s="24">
        <f>IFERROR(INDEX('wk paste'!$AR:$AR,MATCH($W$3&amp;"_"&amp;TEXT(H$39,"00")&amp;"_"&amp;$V25,'wk paste'!$AY:$AY,0)),"")</f>
        <v>30</v>
      </c>
      <c r="I61" s="24">
        <f>IFERROR(INDEX('wk paste'!$AR:$AR,MATCH($W$3&amp;"_"&amp;TEXT(I$39,"00")&amp;"_"&amp;$V25,'wk paste'!$AY:$AY,0)),"")</f>
        <v>27</v>
      </c>
      <c r="J61" s="24" t="str">
        <f>IFERROR(INDEX('wk paste'!$AR:$AR,MATCH($W$3&amp;"_"&amp;TEXT(J$39,"00")&amp;"_"&amp;$V25,'wk paste'!$AY:$AY,0)),"")</f>
        <v/>
      </c>
      <c r="K61" s="24" t="str">
        <f>IFERROR(INDEX('wk paste'!$AR:$AR,MATCH($W$3&amp;"_"&amp;TEXT(K$39,"00")&amp;"_"&amp;$V25,'wk paste'!$AY:$AY,0)),"")</f>
        <v/>
      </c>
      <c r="L61" s="24" t="str">
        <f>IFERROR(INDEX('wk paste'!$AR:$AR,MATCH($W$3&amp;"_"&amp;TEXT(L$39,"00")&amp;"_"&amp;$V25,'wk paste'!$AY:$AY,0)),"")</f>
        <v/>
      </c>
      <c r="M61" s="24" t="str">
        <f>IFERROR(INDEX('wk paste'!$AR:$AR,MATCH($W$3&amp;"_"&amp;TEXT(M$39,"00")&amp;"_"&amp;$V25,'wk paste'!$AY:$AY,0)),"")</f>
        <v/>
      </c>
      <c r="N61" s="24" t="str">
        <f>IFERROR(INDEX('wk paste'!$AR:$AR,MATCH($W$3&amp;"_"&amp;TEXT(N$39,"00")&amp;"_"&amp;$V25,'wk paste'!$AY:$AY,0)),"")</f>
        <v/>
      </c>
      <c r="O61" s="24" t="str">
        <f>IFERROR(INDEX('wk paste'!$AR:$AR,MATCH($W$3&amp;"_"&amp;TEXT(O$39,"00")&amp;"_"&amp;$V25,'wk paste'!$AY:$AY,0)),"")</f>
        <v/>
      </c>
      <c r="P61" s="24" t="str">
        <f>IFERROR(INDEX('wk paste'!$AR:$AR,MATCH($W$3&amp;"_"&amp;TEXT(P$39,"00")&amp;"_"&amp;$V25,'wk paste'!$AY:$AY,0)),"")</f>
        <v/>
      </c>
      <c r="Q61" s="24" t="str">
        <f>IFERROR(INDEX('wk paste'!$AR:$AR,MATCH($W$3&amp;"_"&amp;TEXT(Q$39,"00")&amp;"_"&amp;$V25,'wk paste'!$AY:$AY,0)),"")</f>
        <v/>
      </c>
      <c r="R61" s="24" t="str">
        <f>IFERROR(INDEX('wk paste'!$AR:$AR,MATCH($W$3&amp;"_"&amp;TEXT(R$39,"00")&amp;"_"&amp;$V25,'wk paste'!$AY:$AY,0)),"")</f>
        <v/>
      </c>
      <c r="S61" s="24" t="str">
        <f>IFERROR(INDEX('wk paste'!$AR:$AR,MATCH($W$3&amp;"_"&amp;TEXT(S$39,"00")&amp;"_"&amp;$V25,'wk paste'!$AY:$AY,0)),"")</f>
        <v/>
      </c>
      <c r="T61" s="25" t="str">
        <f>IFERROR(INDEX('wk paste'!$AR:$AR,MATCH($W$3&amp;"_"&amp;TEXT(T$39,"00")&amp;"_"&amp;$V25,'wk paste'!$AY:$AY,0)),"")</f>
        <v/>
      </c>
      <c r="U61" s="6"/>
      <c r="V61" s="18" t="s">
        <v>69</v>
      </c>
      <c r="W61" s="31">
        <f t="shared" si="36"/>
        <v>520</v>
      </c>
      <c r="X61" s="23">
        <f>IFERROR(INDEX('wk paste'!$AV:$AV,MATCH($W$3&amp;"_"&amp;TEXT(X$39,"00")&amp;"_"&amp;$V25,'wk paste'!$AY:$AY,0)),"")</f>
        <v>125</v>
      </c>
      <c r="Y61" s="24">
        <f>IFERROR(INDEX('wk paste'!$AV:$AV,MATCH($W$3&amp;"_"&amp;TEXT(Y$39,"00")&amp;"_"&amp;$V25,'wk paste'!$AY:$AY,0)),"")</f>
        <v>101</v>
      </c>
      <c r="Z61" s="24">
        <f>IFERROR(INDEX('wk paste'!$AV:$AV,MATCH($W$3&amp;"_"&amp;TEXT(Z$39,"00")&amp;"_"&amp;$V25,'wk paste'!$AY:$AY,0)),"")</f>
        <v>49</v>
      </c>
      <c r="AA61" s="24">
        <f>IFERROR(INDEX('wk paste'!$AV:$AV,MATCH($W$3&amp;"_"&amp;TEXT(AA$39,"00")&amp;"_"&amp;$V25,'wk paste'!$AY:$AY,0)),"")</f>
        <v>-1</v>
      </c>
      <c r="AB61" s="24">
        <f>IFERROR(INDEX('wk paste'!$AV:$AV,MATCH($W$3&amp;"_"&amp;TEXT(AB$39,"00")&amp;"_"&amp;$V25,'wk paste'!$AY:$AY,0)),"")</f>
        <v>126</v>
      </c>
      <c r="AC61" s="24">
        <f>IFERROR(INDEX('wk paste'!$AV:$AV,MATCH($W$3&amp;"_"&amp;TEXT(AC$39,"00")&amp;"_"&amp;$V25,'wk paste'!$AY:$AY,0)),"")</f>
        <v>120</v>
      </c>
      <c r="AD61" s="24" t="str">
        <f>IFERROR(INDEX('wk paste'!$AV:$AV,MATCH($W$3&amp;"_"&amp;TEXT(AD$39,"00")&amp;"_"&amp;$V25,'wk paste'!$AY:$AY,0)),"")</f>
        <v/>
      </c>
      <c r="AE61" s="24" t="str">
        <f>IFERROR(INDEX('wk paste'!$AV:$AV,MATCH($W$3&amp;"_"&amp;TEXT(AE$39,"00")&amp;"_"&amp;$V25,'wk paste'!$AY:$AY,0)),"")</f>
        <v/>
      </c>
      <c r="AF61" s="24" t="str">
        <f>IFERROR(INDEX('wk paste'!$AV:$AV,MATCH($W$3&amp;"_"&amp;TEXT(AF$39,"00")&amp;"_"&amp;$V25,'wk paste'!$AY:$AY,0)),"")</f>
        <v/>
      </c>
      <c r="AG61" s="24" t="str">
        <f>IFERROR(INDEX('wk paste'!$AV:$AV,MATCH($W$3&amp;"_"&amp;TEXT(AG$39,"00")&amp;"_"&amp;$V25,'wk paste'!$AY:$AY,0)),"")</f>
        <v/>
      </c>
      <c r="AH61" s="24" t="str">
        <f>IFERROR(INDEX('wk paste'!$AV:$AV,MATCH($W$3&amp;"_"&amp;TEXT(AH$39,"00")&amp;"_"&amp;$V25,'wk paste'!$AY:$AY,0)),"")</f>
        <v/>
      </c>
      <c r="AI61" s="24" t="str">
        <f>IFERROR(INDEX('wk paste'!$AV:$AV,MATCH($W$3&amp;"_"&amp;TEXT(AI$39,"00")&amp;"_"&amp;$V25,'wk paste'!$AY:$AY,0)),"")</f>
        <v/>
      </c>
      <c r="AJ61" s="24" t="str">
        <f>IFERROR(INDEX('wk paste'!$AV:$AV,MATCH($W$3&amp;"_"&amp;TEXT(AJ$39,"00")&amp;"_"&amp;$V25,'wk paste'!$AY:$AY,0)),"")</f>
        <v/>
      </c>
      <c r="AK61" s="24" t="str">
        <f>IFERROR(INDEX('wk paste'!$AV:$AV,MATCH($W$3&amp;"_"&amp;TEXT(AK$39,"00")&amp;"_"&amp;$V25,'wk paste'!$AY:$AY,0)),"")</f>
        <v/>
      </c>
      <c r="AL61" s="24" t="str">
        <f>IFERROR(INDEX('wk paste'!$AV:$AV,MATCH($W$3&amp;"_"&amp;TEXT(AL$39,"00")&amp;"_"&amp;$V25,'wk paste'!$AY:$AY,0)),"")</f>
        <v/>
      </c>
      <c r="AM61" s="24" t="str">
        <f>IFERROR(INDEX('wk paste'!$AV:$AV,MATCH($W$3&amp;"_"&amp;TEXT(AM$39,"00")&amp;"_"&amp;$V25,'wk paste'!$AY:$AY,0)),"")</f>
        <v/>
      </c>
      <c r="AN61" s="25" t="str">
        <f>IFERROR(INDEX('wk paste'!$AV:$AV,MATCH($W$3&amp;"_"&amp;TEXT(AN$39,"00")&amp;"_"&amp;$V25,'wk paste'!$AY:$AY,0)),"")</f>
        <v/>
      </c>
      <c r="AP61" s="18" t="s">
        <v>69</v>
      </c>
      <c r="AQ61" s="18">
        <f t="shared" si="37"/>
        <v>27</v>
      </c>
      <c r="AR61" s="23">
        <f>IFERROR(INDEX('wk paste'!$AW:$AW,MATCH($W$3&amp;"_"&amp;TEXT(AR$39,"00")&amp;"_"&amp;$V25,'wk paste'!$AY:$AY,0)),"")</f>
        <v>3</v>
      </c>
      <c r="AS61" s="24">
        <f>IFERROR(INDEX('wk paste'!$AW:$AW,MATCH($W$3&amp;"_"&amp;TEXT(AS$39,"00")&amp;"_"&amp;$V25,'wk paste'!$AY:$AY,0)),"")</f>
        <v>7</v>
      </c>
      <c r="AT61" s="24">
        <f>IFERROR(INDEX('wk paste'!$AW:$AW,MATCH($W$3&amp;"_"&amp;TEXT(AT$39,"00")&amp;"_"&amp;$V25,'wk paste'!$AY:$AY,0)),"")</f>
        <v>2</v>
      </c>
      <c r="AU61" s="24">
        <f>IFERROR(INDEX('wk paste'!$AW:$AW,MATCH($W$3&amp;"_"&amp;TEXT(AU$39,"00")&amp;"_"&amp;$V25,'wk paste'!$AY:$AY,0)),"")</f>
        <v>0</v>
      </c>
      <c r="AV61" s="24">
        <f>IFERROR(INDEX('wk paste'!$AW:$AW,MATCH($W$3&amp;"_"&amp;TEXT(AV$39,"00")&amp;"_"&amp;$V25,'wk paste'!$AY:$AY,0)),"")</f>
        <v>10</v>
      </c>
      <c r="AW61" s="24">
        <f>IFERROR(INDEX('wk paste'!$AW:$AW,MATCH($W$3&amp;"_"&amp;TEXT(AW$39,"00")&amp;"_"&amp;$V25,'wk paste'!$AY:$AY,0)),"")</f>
        <v>5</v>
      </c>
      <c r="AX61" s="24" t="str">
        <f>IFERROR(INDEX('wk paste'!$AW:$AW,MATCH($W$3&amp;"_"&amp;TEXT(AX$39,"00")&amp;"_"&amp;$V25,'wk paste'!$AY:$AY,0)),"")</f>
        <v/>
      </c>
      <c r="AY61" s="24" t="str">
        <f>IFERROR(INDEX('wk paste'!$AW:$AW,MATCH($W$3&amp;"_"&amp;TEXT(AY$39,"00")&amp;"_"&amp;$V25,'wk paste'!$AY:$AY,0)),"")</f>
        <v/>
      </c>
      <c r="AZ61" s="24" t="str">
        <f>IFERROR(INDEX('wk paste'!$AW:$AW,MATCH($W$3&amp;"_"&amp;TEXT(AZ$39,"00")&amp;"_"&amp;$V25,'wk paste'!$AY:$AY,0)),"")</f>
        <v/>
      </c>
      <c r="BA61" s="24" t="str">
        <f>IFERROR(INDEX('wk paste'!$AW:$AW,MATCH($W$3&amp;"_"&amp;TEXT(BA$39,"00")&amp;"_"&amp;$V25,'wk paste'!$AY:$AY,0)),"")</f>
        <v/>
      </c>
      <c r="BB61" s="24" t="str">
        <f>IFERROR(INDEX('wk paste'!$AW:$AW,MATCH($W$3&amp;"_"&amp;TEXT(BB$39,"00")&amp;"_"&amp;$V25,'wk paste'!$AY:$AY,0)),"")</f>
        <v/>
      </c>
      <c r="BC61" s="24" t="str">
        <f>IFERROR(INDEX('wk paste'!$AW:$AW,MATCH($W$3&amp;"_"&amp;TEXT(BC$39,"00")&amp;"_"&amp;$V25,'wk paste'!$AY:$AY,0)),"")</f>
        <v/>
      </c>
      <c r="BD61" s="24" t="str">
        <f>IFERROR(INDEX('wk paste'!$AW:$AW,MATCH($W$3&amp;"_"&amp;TEXT(BD$39,"00")&amp;"_"&amp;$V25,'wk paste'!$AY:$AY,0)),"")</f>
        <v/>
      </c>
      <c r="BE61" s="24" t="str">
        <f>IFERROR(INDEX('wk paste'!$AW:$AW,MATCH($W$3&amp;"_"&amp;TEXT(BE$39,"00")&amp;"_"&amp;$V25,'wk paste'!$AY:$AY,0)),"")</f>
        <v/>
      </c>
      <c r="BF61" s="24" t="str">
        <f>IFERROR(INDEX('wk paste'!$AW:$AW,MATCH($W$3&amp;"_"&amp;TEXT(BF$39,"00")&amp;"_"&amp;$V25,'wk paste'!$AY:$AY,0)),"")</f>
        <v/>
      </c>
      <c r="BG61" s="24" t="str">
        <f>IFERROR(INDEX('wk paste'!$AW:$AW,MATCH($W$3&amp;"_"&amp;TEXT(BG$39,"00")&amp;"_"&amp;$V25,'wk paste'!$AY:$AY,0)),"")</f>
        <v/>
      </c>
      <c r="BH61" s="25" t="str">
        <f>IFERROR(INDEX('wk paste'!$AW:$AW,MATCH($W$3&amp;"_"&amp;TEXT(BH$39,"00")&amp;"_"&amp;$V25,'wk paste'!$AY:$AY,0)),"")</f>
        <v/>
      </c>
      <c r="BJ61" s="18" t="s">
        <v>69</v>
      </c>
      <c r="BK61" s="18">
        <f t="shared" si="38"/>
        <v>16</v>
      </c>
      <c r="BL61" s="23">
        <f>IFERROR(INDEX('wk paste'!$AX:$AX,MATCH($W$3&amp;"_"&amp;TEXT(BL$39,"00")&amp;"_"&amp;$V25,'wk paste'!$AY:$AY,0)),"")</f>
        <v>1</v>
      </c>
      <c r="BM61" s="24">
        <f>IFERROR(INDEX('wk paste'!$AX:$AX,MATCH($W$3&amp;"_"&amp;TEXT(BM$39,"00")&amp;"_"&amp;$V25,'wk paste'!$AY:$AY,0)),"")</f>
        <v>4</v>
      </c>
      <c r="BN61" s="24">
        <f>IFERROR(INDEX('wk paste'!$AX:$AX,MATCH($W$3&amp;"_"&amp;TEXT(BN$39,"00")&amp;"_"&amp;$V25,'wk paste'!$AY:$AY,0)),"")</f>
        <v>0</v>
      </c>
      <c r="BO61" s="24">
        <f>IFERROR(INDEX('wk paste'!$AX:$AX,MATCH($W$3&amp;"_"&amp;TEXT(BO$39,"00")&amp;"_"&amp;$V25,'wk paste'!$AY:$AY,0)),"")</f>
        <v>0</v>
      </c>
      <c r="BP61" s="24">
        <f>IFERROR(INDEX('wk paste'!$AX:$AX,MATCH($W$3&amp;"_"&amp;TEXT(BP$39,"00")&amp;"_"&amp;$V25,'wk paste'!$AY:$AY,0)),"")</f>
        <v>7</v>
      </c>
      <c r="BQ61" s="24">
        <f>IFERROR(INDEX('wk paste'!$AX:$AX,MATCH($W$3&amp;"_"&amp;TEXT(BQ$39,"00")&amp;"_"&amp;$V25,'wk paste'!$AY:$AY,0)),"")</f>
        <v>4</v>
      </c>
      <c r="BR61" s="24" t="str">
        <f>IFERROR(INDEX('wk paste'!$AX:$AX,MATCH($W$3&amp;"_"&amp;TEXT(BR$39,"00")&amp;"_"&amp;$V25,'wk paste'!$AY:$AY,0)),"")</f>
        <v/>
      </c>
      <c r="BS61" s="24" t="str">
        <f>IFERROR(INDEX('wk paste'!$AX:$AX,MATCH($W$3&amp;"_"&amp;TEXT(BS$39,"00")&amp;"_"&amp;$V25,'wk paste'!$AY:$AY,0)),"")</f>
        <v/>
      </c>
      <c r="BT61" s="24" t="str">
        <f>IFERROR(INDEX('wk paste'!$AX:$AX,MATCH($W$3&amp;"_"&amp;TEXT(BT$39,"00")&amp;"_"&amp;$V25,'wk paste'!$AY:$AY,0)),"")</f>
        <v/>
      </c>
      <c r="BU61" s="24" t="str">
        <f>IFERROR(INDEX('wk paste'!$AX:$AX,MATCH($W$3&amp;"_"&amp;TEXT(BU$39,"00")&amp;"_"&amp;$V25,'wk paste'!$AY:$AY,0)),"")</f>
        <v/>
      </c>
      <c r="BV61" s="24" t="str">
        <f>IFERROR(INDEX('wk paste'!$AX:$AX,MATCH($W$3&amp;"_"&amp;TEXT(BV$39,"00")&amp;"_"&amp;$V25,'wk paste'!$AY:$AY,0)),"")</f>
        <v/>
      </c>
      <c r="BW61" s="24" t="str">
        <f>IFERROR(INDEX('wk paste'!$AX:$AX,MATCH($W$3&amp;"_"&amp;TEXT(BW$39,"00")&amp;"_"&amp;$V25,'wk paste'!$AY:$AY,0)),"")</f>
        <v/>
      </c>
      <c r="BX61" s="24" t="str">
        <f>IFERROR(INDEX('wk paste'!$AX:$AX,MATCH($W$3&amp;"_"&amp;TEXT(BX$39,"00")&amp;"_"&amp;$V25,'wk paste'!$AY:$AY,0)),"")</f>
        <v/>
      </c>
      <c r="BY61" s="24" t="str">
        <f>IFERROR(INDEX('wk paste'!$AX:$AX,MATCH($W$3&amp;"_"&amp;TEXT(BY$39,"00")&amp;"_"&amp;$V25,'wk paste'!$AY:$AY,0)),"")</f>
        <v/>
      </c>
      <c r="BZ61" s="24" t="str">
        <f>IFERROR(INDEX('wk paste'!$AX:$AX,MATCH($W$3&amp;"_"&amp;TEXT(BZ$39,"00")&amp;"_"&amp;$V25,'wk paste'!$AY:$AY,0)),"")</f>
        <v/>
      </c>
      <c r="CA61" s="24" t="str">
        <f>IFERROR(INDEX('wk paste'!$AX:$AX,MATCH($W$3&amp;"_"&amp;TEXT(CA$39,"00")&amp;"_"&amp;$V25,'wk paste'!$AY:$AY,0)),"")</f>
        <v/>
      </c>
      <c r="CB61" s="25" t="str">
        <f>IFERROR(INDEX('wk paste'!$AX:$AX,MATCH($W$3&amp;"_"&amp;TEXT(CB$39,"00")&amp;"_"&amp;$V25,'wk paste'!$AY:$AY,0)),"")</f>
        <v/>
      </c>
    </row>
    <row r="62" spans="2:80" x14ac:dyDescent="0.25">
      <c r="B62" s="18" t="s">
        <v>101</v>
      </c>
      <c r="C62" s="18">
        <f t="shared" si="35"/>
        <v>156</v>
      </c>
      <c r="D62" s="23">
        <f>IFERROR(INDEX('wk paste'!$AR:$AR,MATCH($W$3&amp;"_"&amp;TEXT(D$39,"00")&amp;"_"&amp;$V26,'wk paste'!$AY:$AY,0)),"")</f>
        <v>39</v>
      </c>
      <c r="E62" s="24">
        <f>IFERROR(INDEX('wk paste'!$AR:$AR,MATCH($W$3&amp;"_"&amp;TEXT(E$39,"00")&amp;"_"&amp;$V26,'wk paste'!$AY:$AY,0)),"")</f>
        <v>17</v>
      </c>
      <c r="F62" s="24">
        <f>IFERROR(INDEX('wk paste'!$AR:$AR,MATCH($W$3&amp;"_"&amp;TEXT(F$39,"00")&amp;"_"&amp;$V26,'wk paste'!$AY:$AY,0)),"")</f>
        <v>38</v>
      </c>
      <c r="G62" s="24">
        <f>IFERROR(INDEX('wk paste'!$AR:$AR,MATCH($W$3&amp;"_"&amp;TEXT(G$39,"00")&amp;"_"&amp;$V26,'wk paste'!$AY:$AY,0)),"")</f>
        <v>39</v>
      </c>
      <c r="H62" s="24">
        <f>IFERROR(INDEX('wk paste'!$AR:$AR,MATCH($W$3&amp;"_"&amp;TEXT(H$39,"00")&amp;"_"&amp;$V26,'wk paste'!$AY:$AY,0)),"")</f>
        <v>23</v>
      </c>
      <c r="I62" s="24" t="str">
        <f>IFERROR(INDEX('wk paste'!$AR:$AR,MATCH($W$3&amp;"_"&amp;TEXT(I$39,"00")&amp;"_"&amp;$V26,'wk paste'!$AY:$AY,0)),"")</f>
        <v/>
      </c>
      <c r="J62" s="24" t="str">
        <f>IFERROR(INDEX('wk paste'!$AR:$AR,MATCH($W$3&amp;"_"&amp;TEXT(J$39,"00")&amp;"_"&amp;$V26,'wk paste'!$AY:$AY,0)),"")</f>
        <v/>
      </c>
      <c r="K62" s="24" t="str">
        <f>IFERROR(INDEX('wk paste'!$AR:$AR,MATCH($W$3&amp;"_"&amp;TEXT(K$39,"00")&amp;"_"&amp;$V26,'wk paste'!$AY:$AY,0)),"")</f>
        <v/>
      </c>
      <c r="L62" s="24" t="str">
        <f>IFERROR(INDEX('wk paste'!$AR:$AR,MATCH($W$3&amp;"_"&amp;TEXT(L$39,"00")&amp;"_"&amp;$V26,'wk paste'!$AY:$AY,0)),"")</f>
        <v/>
      </c>
      <c r="M62" s="24" t="str">
        <f>IFERROR(INDEX('wk paste'!$AR:$AR,MATCH($W$3&amp;"_"&amp;TEXT(M$39,"00")&amp;"_"&amp;$V26,'wk paste'!$AY:$AY,0)),"")</f>
        <v/>
      </c>
      <c r="N62" s="24" t="str">
        <f>IFERROR(INDEX('wk paste'!$AR:$AR,MATCH($W$3&amp;"_"&amp;TEXT(N$39,"00")&amp;"_"&amp;$V26,'wk paste'!$AY:$AY,0)),"")</f>
        <v/>
      </c>
      <c r="O62" s="24" t="str">
        <f>IFERROR(INDEX('wk paste'!$AR:$AR,MATCH($W$3&amp;"_"&amp;TEXT(O$39,"00")&amp;"_"&amp;$V26,'wk paste'!$AY:$AY,0)),"")</f>
        <v/>
      </c>
      <c r="P62" s="24" t="str">
        <f>IFERROR(INDEX('wk paste'!$AR:$AR,MATCH($W$3&amp;"_"&amp;TEXT(P$39,"00")&amp;"_"&amp;$V26,'wk paste'!$AY:$AY,0)),"")</f>
        <v/>
      </c>
      <c r="Q62" s="24" t="str">
        <f>IFERROR(INDEX('wk paste'!$AR:$AR,MATCH($W$3&amp;"_"&amp;TEXT(Q$39,"00")&amp;"_"&amp;$V26,'wk paste'!$AY:$AY,0)),"")</f>
        <v/>
      </c>
      <c r="R62" s="24" t="str">
        <f>IFERROR(INDEX('wk paste'!$AR:$AR,MATCH($W$3&amp;"_"&amp;TEXT(R$39,"00")&amp;"_"&amp;$V26,'wk paste'!$AY:$AY,0)),"")</f>
        <v/>
      </c>
      <c r="S62" s="24" t="str">
        <f>IFERROR(INDEX('wk paste'!$AR:$AR,MATCH($W$3&amp;"_"&amp;TEXT(S$39,"00")&amp;"_"&amp;$V26,'wk paste'!$AY:$AY,0)),"")</f>
        <v/>
      </c>
      <c r="T62" s="25" t="str">
        <f>IFERROR(INDEX('wk paste'!$AR:$AR,MATCH($W$3&amp;"_"&amp;TEXT(T$39,"00")&amp;"_"&amp;$V26,'wk paste'!$AY:$AY,0)),"")</f>
        <v/>
      </c>
      <c r="U62" s="6"/>
      <c r="V62" s="18" t="s">
        <v>101</v>
      </c>
      <c r="W62" s="31">
        <f t="shared" si="36"/>
        <v>629</v>
      </c>
      <c r="X62" s="23">
        <f>IFERROR(INDEX('wk paste'!$AV:$AV,MATCH($W$3&amp;"_"&amp;TEXT(X$39,"00")&amp;"_"&amp;$V26,'wk paste'!$AY:$AY,0)),"")</f>
        <v>171</v>
      </c>
      <c r="Y62" s="24">
        <f>IFERROR(INDEX('wk paste'!$AV:$AV,MATCH($W$3&amp;"_"&amp;TEXT(Y$39,"00")&amp;"_"&amp;$V26,'wk paste'!$AY:$AY,0)),"")</f>
        <v>48</v>
      </c>
      <c r="Z62" s="24">
        <f>IFERROR(INDEX('wk paste'!$AV:$AV,MATCH($W$3&amp;"_"&amp;TEXT(Z$39,"00")&amp;"_"&amp;$V26,'wk paste'!$AY:$AY,0)),"")</f>
        <v>142</v>
      </c>
      <c r="AA62" s="24">
        <f>IFERROR(INDEX('wk paste'!$AV:$AV,MATCH($W$3&amp;"_"&amp;TEXT(AA$39,"00")&amp;"_"&amp;$V26,'wk paste'!$AY:$AY,0)),"")</f>
        <v>170</v>
      </c>
      <c r="AB62" s="24">
        <f>IFERROR(INDEX('wk paste'!$AV:$AV,MATCH($W$3&amp;"_"&amp;TEXT(AB$39,"00")&amp;"_"&amp;$V26,'wk paste'!$AY:$AY,0)),"")</f>
        <v>98</v>
      </c>
      <c r="AC62" s="24" t="str">
        <f>IFERROR(INDEX('wk paste'!$AV:$AV,MATCH($W$3&amp;"_"&amp;TEXT(AC$39,"00")&amp;"_"&amp;$V26,'wk paste'!$AY:$AY,0)),"")</f>
        <v/>
      </c>
      <c r="AD62" s="24" t="str">
        <f>IFERROR(INDEX('wk paste'!$AV:$AV,MATCH($W$3&amp;"_"&amp;TEXT(AD$39,"00")&amp;"_"&amp;$V26,'wk paste'!$AY:$AY,0)),"")</f>
        <v/>
      </c>
      <c r="AE62" s="24" t="str">
        <f>IFERROR(INDEX('wk paste'!$AV:$AV,MATCH($W$3&amp;"_"&amp;TEXT(AE$39,"00")&amp;"_"&amp;$V26,'wk paste'!$AY:$AY,0)),"")</f>
        <v/>
      </c>
      <c r="AF62" s="24" t="str">
        <f>IFERROR(INDEX('wk paste'!$AV:$AV,MATCH($W$3&amp;"_"&amp;TEXT(AF$39,"00")&amp;"_"&amp;$V26,'wk paste'!$AY:$AY,0)),"")</f>
        <v/>
      </c>
      <c r="AG62" s="24" t="str">
        <f>IFERROR(INDEX('wk paste'!$AV:$AV,MATCH($W$3&amp;"_"&amp;TEXT(AG$39,"00")&amp;"_"&amp;$V26,'wk paste'!$AY:$AY,0)),"")</f>
        <v/>
      </c>
      <c r="AH62" s="24" t="str">
        <f>IFERROR(INDEX('wk paste'!$AV:$AV,MATCH($W$3&amp;"_"&amp;TEXT(AH$39,"00")&amp;"_"&amp;$V26,'wk paste'!$AY:$AY,0)),"")</f>
        <v/>
      </c>
      <c r="AI62" s="24" t="str">
        <f>IFERROR(INDEX('wk paste'!$AV:$AV,MATCH($W$3&amp;"_"&amp;TEXT(AI$39,"00")&amp;"_"&amp;$V26,'wk paste'!$AY:$AY,0)),"")</f>
        <v/>
      </c>
      <c r="AJ62" s="24" t="str">
        <f>IFERROR(INDEX('wk paste'!$AV:$AV,MATCH($W$3&amp;"_"&amp;TEXT(AJ$39,"00")&amp;"_"&amp;$V26,'wk paste'!$AY:$AY,0)),"")</f>
        <v/>
      </c>
      <c r="AK62" s="24" t="str">
        <f>IFERROR(INDEX('wk paste'!$AV:$AV,MATCH($W$3&amp;"_"&amp;TEXT(AK$39,"00")&amp;"_"&amp;$V26,'wk paste'!$AY:$AY,0)),"")</f>
        <v/>
      </c>
      <c r="AL62" s="24" t="str">
        <f>IFERROR(INDEX('wk paste'!$AV:$AV,MATCH($W$3&amp;"_"&amp;TEXT(AL$39,"00")&amp;"_"&amp;$V26,'wk paste'!$AY:$AY,0)),"")</f>
        <v/>
      </c>
      <c r="AM62" s="24" t="str">
        <f>IFERROR(INDEX('wk paste'!$AV:$AV,MATCH($W$3&amp;"_"&amp;TEXT(AM$39,"00")&amp;"_"&amp;$V26,'wk paste'!$AY:$AY,0)),"")</f>
        <v/>
      </c>
      <c r="AN62" s="25" t="str">
        <f>IFERROR(INDEX('wk paste'!$AV:$AV,MATCH($W$3&amp;"_"&amp;TEXT(AN$39,"00")&amp;"_"&amp;$V26,'wk paste'!$AY:$AY,0)),"")</f>
        <v/>
      </c>
      <c r="AP62" s="18" t="s">
        <v>101</v>
      </c>
      <c r="AQ62" s="18">
        <f t="shared" si="37"/>
        <v>26</v>
      </c>
      <c r="AR62" s="23">
        <f>IFERROR(INDEX('wk paste'!$AW:$AW,MATCH($W$3&amp;"_"&amp;TEXT(AR$39,"00")&amp;"_"&amp;$V26,'wk paste'!$AY:$AY,0)),"")</f>
        <v>7</v>
      </c>
      <c r="AS62" s="24">
        <f>IFERROR(INDEX('wk paste'!$AW:$AW,MATCH($W$3&amp;"_"&amp;TEXT(AS$39,"00")&amp;"_"&amp;$V26,'wk paste'!$AY:$AY,0)),"")</f>
        <v>4</v>
      </c>
      <c r="AT62" s="24">
        <f>IFERROR(INDEX('wk paste'!$AW:$AW,MATCH($W$3&amp;"_"&amp;TEXT(AT$39,"00")&amp;"_"&amp;$V26,'wk paste'!$AY:$AY,0)),"")</f>
        <v>8</v>
      </c>
      <c r="AU62" s="24">
        <f>IFERROR(INDEX('wk paste'!$AW:$AW,MATCH($W$3&amp;"_"&amp;TEXT(AU$39,"00")&amp;"_"&amp;$V26,'wk paste'!$AY:$AY,0)),"")</f>
        <v>6</v>
      </c>
      <c r="AV62" s="24">
        <f>IFERROR(INDEX('wk paste'!$AW:$AW,MATCH($W$3&amp;"_"&amp;TEXT(AV$39,"00")&amp;"_"&amp;$V26,'wk paste'!$AY:$AY,0)),"")</f>
        <v>1</v>
      </c>
      <c r="AW62" s="24" t="str">
        <f>IFERROR(INDEX('wk paste'!$AW:$AW,MATCH($W$3&amp;"_"&amp;TEXT(AW$39,"00")&amp;"_"&amp;$V26,'wk paste'!$AY:$AY,0)),"")</f>
        <v/>
      </c>
      <c r="AX62" s="24" t="str">
        <f>IFERROR(INDEX('wk paste'!$AW:$AW,MATCH($W$3&amp;"_"&amp;TEXT(AX$39,"00")&amp;"_"&amp;$V26,'wk paste'!$AY:$AY,0)),"")</f>
        <v/>
      </c>
      <c r="AY62" s="24" t="str">
        <f>IFERROR(INDEX('wk paste'!$AW:$AW,MATCH($W$3&amp;"_"&amp;TEXT(AY$39,"00")&amp;"_"&amp;$V26,'wk paste'!$AY:$AY,0)),"")</f>
        <v/>
      </c>
      <c r="AZ62" s="24" t="str">
        <f>IFERROR(INDEX('wk paste'!$AW:$AW,MATCH($W$3&amp;"_"&amp;TEXT(AZ$39,"00")&amp;"_"&amp;$V26,'wk paste'!$AY:$AY,0)),"")</f>
        <v/>
      </c>
      <c r="BA62" s="24" t="str">
        <f>IFERROR(INDEX('wk paste'!$AW:$AW,MATCH($W$3&amp;"_"&amp;TEXT(BA$39,"00")&amp;"_"&amp;$V26,'wk paste'!$AY:$AY,0)),"")</f>
        <v/>
      </c>
      <c r="BB62" s="24" t="str">
        <f>IFERROR(INDEX('wk paste'!$AW:$AW,MATCH($W$3&amp;"_"&amp;TEXT(BB$39,"00")&amp;"_"&amp;$V26,'wk paste'!$AY:$AY,0)),"")</f>
        <v/>
      </c>
      <c r="BC62" s="24" t="str">
        <f>IFERROR(INDEX('wk paste'!$AW:$AW,MATCH($W$3&amp;"_"&amp;TEXT(BC$39,"00")&amp;"_"&amp;$V26,'wk paste'!$AY:$AY,0)),"")</f>
        <v/>
      </c>
      <c r="BD62" s="24" t="str">
        <f>IFERROR(INDEX('wk paste'!$AW:$AW,MATCH($W$3&amp;"_"&amp;TEXT(BD$39,"00")&amp;"_"&amp;$V26,'wk paste'!$AY:$AY,0)),"")</f>
        <v/>
      </c>
      <c r="BE62" s="24" t="str">
        <f>IFERROR(INDEX('wk paste'!$AW:$AW,MATCH($W$3&amp;"_"&amp;TEXT(BE$39,"00")&amp;"_"&amp;$V26,'wk paste'!$AY:$AY,0)),"")</f>
        <v/>
      </c>
      <c r="BF62" s="24" t="str">
        <f>IFERROR(INDEX('wk paste'!$AW:$AW,MATCH($W$3&amp;"_"&amp;TEXT(BF$39,"00")&amp;"_"&amp;$V26,'wk paste'!$AY:$AY,0)),"")</f>
        <v/>
      </c>
      <c r="BG62" s="24" t="str">
        <f>IFERROR(INDEX('wk paste'!$AW:$AW,MATCH($W$3&amp;"_"&amp;TEXT(BG$39,"00")&amp;"_"&amp;$V26,'wk paste'!$AY:$AY,0)),"")</f>
        <v/>
      </c>
      <c r="BH62" s="25" t="str">
        <f>IFERROR(INDEX('wk paste'!$AW:$AW,MATCH($W$3&amp;"_"&amp;TEXT(BH$39,"00")&amp;"_"&amp;$V26,'wk paste'!$AY:$AY,0)),"")</f>
        <v/>
      </c>
      <c r="BJ62" s="18" t="s">
        <v>101</v>
      </c>
      <c r="BK62" s="18">
        <f t="shared" si="38"/>
        <v>10</v>
      </c>
      <c r="BL62" s="23">
        <f>IFERROR(INDEX('wk paste'!$AX:$AX,MATCH($W$3&amp;"_"&amp;TEXT(BL$39,"00")&amp;"_"&amp;$V26,'wk paste'!$AY:$AY,0)),"")</f>
        <v>3</v>
      </c>
      <c r="BM62" s="24">
        <f>IFERROR(INDEX('wk paste'!$AX:$AX,MATCH($W$3&amp;"_"&amp;TEXT(BM$39,"00")&amp;"_"&amp;$V26,'wk paste'!$AY:$AY,0)),"")</f>
        <v>2</v>
      </c>
      <c r="BN62" s="24">
        <f>IFERROR(INDEX('wk paste'!$AX:$AX,MATCH($W$3&amp;"_"&amp;TEXT(BN$39,"00")&amp;"_"&amp;$V26,'wk paste'!$AY:$AY,0)),"")</f>
        <v>3</v>
      </c>
      <c r="BO62" s="24">
        <f>IFERROR(INDEX('wk paste'!$AX:$AX,MATCH($W$3&amp;"_"&amp;TEXT(BO$39,"00")&amp;"_"&amp;$V26,'wk paste'!$AY:$AY,0)),"")</f>
        <v>2</v>
      </c>
      <c r="BP62" s="24">
        <f>IFERROR(INDEX('wk paste'!$AX:$AX,MATCH($W$3&amp;"_"&amp;TEXT(BP$39,"00")&amp;"_"&amp;$V26,'wk paste'!$AY:$AY,0)),"")</f>
        <v>0</v>
      </c>
      <c r="BQ62" s="24" t="str">
        <f>IFERROR(INDEX('wk paste'!$AX:$AX,MATCH($W$3&amp;"_"&amp;TEXT(BQ$39,"00")&amp;"_"&amp;$V26,'wk paste'!$AY:$AY,0)),"")</f>
        <v/>
      </c>
      <c r="BR62" s="24" t="str">
        <f>IFERROR(INDEX('wk paste'!$AX:$AX,MATCH($W$3&amp;"_"&amp;TEXT(BR$39,"00")&amp;"_"&amp;$V26,'wk paste'!$AY:$AY,0)),"")</f>
        <v/>
      </c>
      <c r="BS62" s="24" t="str">
        <f>IFERROR(INDEX('wk paste'!$AX:$AX,MATCH($W$3&amp;"_"&amp;TEXT(BS$39,"00")&amp;"_"&amp;$V26,'wk paste'!$AY:$AY,0)),"")</f>
        <v/>
      </c>
      <c r="BT62" s="24" t="str">
        <f>IFERROR(INDEX('wk paste'!$AX:$AX,MATCH($W$3&amp;"_"&amp;TEXT(BT$39,"00")&amp;"_"&amp;$V26,'wk paste'!$AY:$AY,0)),"")</f>
        <v/>
      </c>
      <c r="BU62" s="24" t="str">
        <f>IFERROR(INDEX('wk paste'!$AX:$AX,MATCH($W$3&amp;"_"&amp;TEXT(BU$39,"00")&amp;"_"&amp;$V26,'wk paste'!$AY:$AY,0)),"")</f>
        <v/>
      </c>
      <c r="BV62" s="24" t="str">
        <f>IFERROR(INDEX('wk paste'!$AX:$AX,MATCH($W$3&amp;"_"&amp;TEXT(BV$39,"00")&amp;"_"&amp;$V26,'wk paste'!$AY:$AY,0)),"")</f>
        <v/>
      </c>
      <c r="BW62" s="24" t="str">
        <f>IFERROR(INDEX('wk paste'!$AX:$AX,MATCH($W$3&amp;"_"&amp;TEXT(BW$39,"00")&amp;"_"&amp;$V26,'wk paste'!$AY:$AY,0)),"")</f>
        <v/>
      </c>
      <c r="BX62" s="24" t="str">
        <f>IFERROR(INDEX('wk paste'!$AX:$AX,MATCH($W$3&amp;"_"&amp;TEXT(BX$39,"00")&amp;"_"&amp;$V26,'wk paste'!$AY:$AY,0)),"")</f>
        <v/>
      </c>
      <c r="BY62" s="24" t="str">
        <f>IFERROR(INDEX('wk paste'!$AX:$AX,MATCH($W$3&amp;"_"&amp;TEXT(BY$39,"00")&amp;"_"&amp;$V26,'wk paste'!$AY:$AY,0)),"")</f>
        <v/>
      </c>
      <c r="BZ62" s="24" t="str">
        <f>IFERROR(INDEX('wk paste'!$AX:$AX,MATCH($W$3&amp;"_"&amp;TEXT(BZ$39,"00")&amp;"_"&amp;$V26,'wk paste'!$AY:$AY,0)),"")</f>
        <v/>
      </c>
      <c r="CA62" s="24" t="str">
        <f>IFERROR(INDEX('wk paste'!$AX:$AX,MATCH($W$3&amp;"_"&amp;TEXT(CA$39,"00")&amp;"_"&amp;$V26,'wk paste'!$AY:$AY,0)),"")</f>
        <v/>
      </c>
      <c r="CB62" s="25" t="str">
        <f>IFERROR(INDEX('wk paste'!$AX:$AX,MATCH($W$3&amp;"_"&amp;TEXT(CB$39,"00")&amp;"_"&amp;$V26,'wk paste'!$AY:$AY,0)),"")</f>
        <v/>
      </c>
    </row>
    <row r="63" spans="2:80" x14ac:dyDescent="0.25">
      <c r="B63" s="18" t="s">
        <v>105</v>
      </c>
      <c r="C63" s="18">
        <f t="shared" si="35"/>
        <v>140</v>
      </c>
      <c r="D63" s="23">
        <f>IFERROR(INDEX('wk paste'!$AR:$AR,MATCH($W$3&amp;"_"&amp;TEXT(D$39,"00")&amp;"_"&amp;$V27,'wk paste'!$AY:$AY,0)),"")</f>
        <v>20</v>
      </c>
      <c r="E63" s="24">
        <f>IFERROR(INDEX('wk paste'!$AR:$AR,MATCH($W$3&amp;"_"&amp;TEXT(E$39,"00")&amp;"_"&amp;$V27,'wk paste'!$AY:$AY,0)),"")</f>
        <v>28</v>
      </c>
      <c r="F63" s="24">
        <f>IFERROR(INDEX('wk paste'!$AR:$AR,MATCH($W$3&amp;"_"&amp;TEXT(F$39,"00")&amp;"_"&amp;$V27,'wk paste'!$AY:$AY,0)),"")</f>
        <v>28</v>
      </c>
      <c r="G63" s="24">
        <f>IFERROR(INDEX('wk paste'!$AR:$AR,MATCH($W$3&amp;"_"&amp;TEXT(G$39,"00")&amp;"_"&amp;$V27,'wk paste'!$AY:$AY,0)),"")</f>
        <v>21</v>
      </c>
      <c r="H63" s="24">
        <f>IFERROR(INDEX('wk paste'!$AR:$AR,MATCH($W$3&amp;"_"&amp;TEXT(H$39,"00")&amp;"_"&amp;$V27,'wk paste'!$AY:$AY,0)),"")</f>
        <v>25</v>
      </c>
      <c r="I63" s="24">
        <f>IFERROR(INDEX('wk paste'!$AR:$AR,MATCH($W$3&amp;"_"&amp;TEXT(I$39,"00")&amp;"_"&amp;$V27,'wk paste'!$AY:$AY,0)),"")</f>
        <v>18</v>
      </c>
      <c r="J63" s="24" t="str">
        <f>IFERROR(INDEX('wk paste'!$AR:$AR,MATCH($W$3&amp;"_"&amp;TEXT(J$39,"00")&amp;"_"&amp;$V27,'wk paste'!$AY:$AY,0)),"")</f>
        <v/>
      </c>
      <c r="K63" s="24" t="str">
        <f>IFERROR(INDEX('wk paste'!$AR:$AR,MATCH($W$3&amp;"_"&amp;TEXT(K$39,"00")&amp;"_"&amp;$V27,'wk paste'!$AY:$AY,0)),"")</f>
        <v/>
      </c>
      <c r="L63" s="24" t="str">
        <f>IFERROR(INDEX('wk paste'!$AR:$AR,MATCH($W$3&amp;"_"&amp;TEXT(L$39,"00")&amp;"_"&amp;$V27,'wk paste'!$AY:$AY,0)),"")</f>
        <v/>
      </c>
      <c r="M63" s="24" t="str">
        <f>IFERROR(INDEX('wk paste'!$AR:$AR,MATCH($W$3&amp;"_"&amp;TEXT(M$39,"00")&amp;"_"&amp;$V27,'wk paste'!$AY:$AY,0)),"")</f>
        <v/>
      </c>
      <c r="N63" s="24" t="str">
        <f>IFERROR(INDEX('wk paste'!$AR:$AR,MATCH($W$3&amp;"_"&amp;TEXT(N$39,"00")&amp;"_"&amp;$V27,'wk paste'!$AY:$AY,0)),"")</f>
        <v/>
      </c>
      <c r="O63" s="24" t="str">
        <f>IFERROR(INDEX('wk paste'!$AR:$AR,MATCH($W$3&amp;"_"&amp;TEXT(O$39,"00")&amp;"_"&amp;$V27,'wk paste'!$AY:$AY,0)),"")</f>
        <v/>
      </c>
      <c r="P63" s="24" t="str">
        <f>IFERROR(INDEX('wk paste'!$AR:$AR,MATCH($W$3&amp;"_"&amp;TEXT(P$39,"00")&amp;"_"&amp;$V27,'wk paste'!$AY:$AY,0)),"")</f>
        <v/>
      </c>
      <c r="Q63" s="24" t="str">
        <f>IFERROR(INDEX('wk paste'!$AR:$AR,MATCH($W$3&amp;"_"&amp;TEXT(Q$39,"00")&amp;"_"&amp;$V27,'wk paste'!$AY:$AY,0)),"")</f>
        <v/>
      </c>
      <c r="R63" s="24" t="str">
        <f>IFERROR(INDEX('wk paste'!$AR:$AR,MATCH($W$3&amp;"_"&amp;TEXT(R$39,"00")&amp;"_"&amp;$V27,'wk paste'!$AY:$AY,0)),"")</f>
        <v/>
      </c>
      <c r="S63" s="24" t="str">
        <f>IFERROR(INDEX('wk paste'!$AR:$AR,MATCH($W$3&amp;"_"&amp;TEXT(S$39,"00")&amp;"_"&amp;$V27,'wk paste'!$AY:$AY,0)),"")</f>
        <v/>
      </c>
      <c r="T63" s="25" t="str">
        <f>IFERROR(INDEX('wk paste'!$AR:$AR,MATCH($W$3&amp;"_"&amp;TEXT(T$39,"00")&amp;"_"&amp;$V27,'wk paste'!$AY:$AY,0)),"")</f>
        <v/>
      </c>
      <c r="U63" s="6"/>
      <c r="V63" s="18" t="s">
        <v>105</v>
      </c>
      <c r="W63" s="31">
        <f t="shared" si="36"/>
        <v>539</v>
      </c>
      <c r="X63" s="23">
        <f>IFERROR(INDEX('wk paste'!$AV:$AV,MATCH($W$3&amp;"_"&amp;TEXT(X$39,"00")&amp;"_"&amp;$V27,'wk paste'!$AY:$AY,0)),"")</f>
        <v>60</v>
      </c>
      <c r="Y63" s="24">
        <f>IFERROR(INDEX('wk paste'!$AV:$AV,MATCH($W$3&amp;"_"&amp;TEXT(Y$39,"00")&amp;"_"&amp;$V27,'wk paste'!$AY:$AY,0)),"")</f>
        <v>163</v>
      </c>
      <c r="Z63" s="24">
        <f>IFERROR(INDEX('wk paste'!$AV:$AV,MATCH($W$3&amp;"_"&amp;TEXT(Z$39,"00")&amp;"_"&amp;$V27,'wk paste'!$AY:$AY,0)),"")</f>
        <v>100</v>
      </c>
      <c r="AA63" s="24">
        <f>IFERROR(INDEX('wk paste'!$AV:$AV,MATCH($W$3&amp;"_"&amp;TEXT(AA$39,"00")&amp;"_"&amp;$V27,'wk paste'!$AY:$AY,0)),"")</f>
        <v>83</v>
      </c>
      <c r="AB63" s="24">
        <f>IFERROR(INDEX('wk paste'!$AV:$AV,MATCH($W$3&amp;"_"&amp;TEXT(AB$39,"00")&amp;"_"&amp;$V27,'wk paste'!$AY:$AY,0)),"")</f>
        <v>73</v>
      </c>
      <c r="AC63" s="24">
        <f>IFERROR(INDEX('wk paste'!$AV:$AV,MATCH($W$3&amp;"_"&amp;TEXT(AC$39,"00")&amp;"_"&amp;$V27,'wk paste'!$AY:$AY,0)),"")</f>
        <v>60</v>
      </c>
      <c r="AD63" s="24" t="str">
        <f>IFERROR(INDEX('wk paste'!$AV:$AV,MATCH($W$3&amp;"_"&amp;TEXT(AD$39,"00")&amp;"_"&amp;$V27,'wk paste'!$AY:$AY,0)),"")</f>
        <v/>
      </c>
      <c r="AE63" s="24" t="str">
        <f>IFERROR(INDEX('wk paste'!$AV:$AV,MATCH($W$3&amp;"_"&amp;TEXT(AE$39,"00")&amp;"_"&amp;$V27,'wk paste'!$AY:$AY,0)),"")</f>
        <v/>
      </c>
      <c r="AF63" s="24" t="str">
        <f>IFERROR(INDEX('wk paste'!$AV:$AV,MATCH($W$3&amp;"_"&amp;TEXT(AF$39,"00")&amp;"_"&amp;$V27,'wk paste'!$AY:$AY,0)),"")</f>
        <v/>
      </c>
      <c r="AG63" s="24" t="str">
        <f>IFERROR(INDEX('wk paste'!$AV:$AV,MATCH($W$3&amp;"_"&amp;TEXT(AG$39,"00")&amp;"_"&amp;$V27,'wk paste'!$AY:$AY,0)),"")</f>
        <v/>
      </c>
      <c r="AH63" s="24" t="str">
        <f>IFERROR(INDEX('wk paste'!$AV:$AV,MATCH($W$3&amp;"_"&amp;TEXT(AH$39,"00")&amp;"_"&amp;$V27,'wk paste'!$AY:$AY,0)),"")</f>
        <v/>
      </c>
      <c r="AI63" s="24" t="str">
        <f>IFERROR(INDEX('wk paste'!$AV:$AV,MATCH($W$3&amp;"_"&amp;TEXT(AI$39,"00")&amp;"_"&amp;$V27,'wk paste'!$AY:$AY,0)),"")</f>
        <v/>
      </c>
      <c r="AJ63" s="24" t="str">
        <f>IFERROR(INDEX('wk paste'!$AV:$AV,MATCH($W$3&amp;"_"&amp;TEXT(AJ$39,"00")&amp;"_"&amp;$V27,'wk paste'!$AY:$AY,0)),"")</f>
        <v/>
      </c>
      <c r="AK63" s="24" t="str">
        <f>IFERROR(INDEX('wk paste'!$AV:$AV,MATCH($W$3&amp;"_"&amp;TEXT(AK$39,"00")&amp;"_"&amp;$V27,'wk paste'!$AY:$AY,0)),"")</f>
        <v/>
      </c>
      <c r="AL63" s="24" t="str">
        <f>IFERROR(INDEX('wk paste'!$AV:$AV,MATCH($W$3&amp;"_"&amp;TEXT(AL$39,"00")&amp;"_"&amp;$V27,'wk paste'!$AY:$AY,0)),"")</f>
        <v/>
      </c>
      <c r="AM63" s="24" t="str">
        <f>IFERROR(INDEX('wk paste'!$AV:$AV,MATCH($W$3&amp;"_"&amp;TEXT(AM$39,"00")&amp;"_"&amp;$V27,'wk paste'!$AY:$AY,0)),"")</f>
        <v/>
      </c>
      <c r="AN63" s="25" t="str">
        <f>IFERROR(INDEX('wk paste'!$AV:$AV,MATCH($W$3&amp;"_"&amp;TEXT(AN$39,"00")&amp;"_"&amp;$V27,'wk paste'!$AY:$AY,0)),"")</f>
        <v/>
      </c>
      <c r="AP63" s="18" t="s">
        <v>105</v>
      </c>
      <c r="AQ63" s="18">
        <f t="shared" si="37"/>
        <v>29</v>
      </c>
      <c r="AR63" s="23">
        <f>IFERROR(INDEX('wk paste'!$AW:$AW,MATCH($W$3&amp;"_"&amp;TEXT(AR$39,"00")&amp;"_"&amp;$V27,'wk paste'!$AY:$AY,0)),"")</f>
        <v>3</v>
      </c>
      <c r="AS63" s="24">
        <f>IFERROR(INDEX('wk paste'!$AW:$AW,MATCH($W$3&amp;"_"&amp;TEXT(AS$39,"00")&amp;"_"&amp;$V27,'wk paste'!$AY:$AY,0)),"")</f>
        <v>6</v>
      </c>
      <c r="AT63" s="24">
        <f>IFERROR(INDEX('wk paste'!$AW:$AW,MATCH($W$3&amp;"_"&amp;TEXT(AT$39,"00")&amp;"_"&amp;$V27,'wk paste'!$AY:$AY,0)),"")</f>
        <v>6</v>
      </c>
      <c r="AU63" s="24">
        <f>IFERROR(INDEX('wk paste'!$AW:$AW,MATCH($W$3&amp;"_"&amp;TEXT(AU$39,"00")&amp;"_"&amp;$V27,'wk paste'!$AY:$AY,0)),"")</f>
        <v>5</v>
      </c>
      <c r="AV63" s="24">
        <f>IFERROR(INDEX('wk paste'!$AW:$AW,MATCH($W$3&amp;"_"&amp;TEXT(AV$39,"00")&amp;"_"&amp;$V27,'wk paste'!$AY:$AY,0)),"")</f>
        <v>6</v>
      </c>
      <c r="AW63" s="24">
        <f>IFERROR(INDEX('wk paste'!$AW:$AW,MATCH($W$3&amp;"_"&amp;TEXT(AW$39,"00")&amp;"_"&amp;$V27,'wk paste'!$AY:$AY,0)),"")</f>
        <v>3</v>
      </c>
      <c r="AX63" s="24" t="str">
        <f>IFERROR(INDEX('wk paste'!$AW:$AW,MATCH($W$3&amp;"_"&amp;TEXT(AX$39,"00")&amp;"_"&amp;$V27,'wk paste'!$AY:$AY,0)),"")</f>
        <v/>
      </c>
      <c r="AY63" s="24" t="str">
        <f>IFERROR(INDEX('wk paste'!$AW:$AW,MATCH($W$3&amp;"_"&amp;TEXT(AY$39,"00")&amp;"_"&amp;$V27,'wk paste'!$AY:$AY,0)),"")</f>
        <v/>
      </c>
      <c r="AZ63" s="24" t="str">
        <f>IFERROR(INDEX('wk paste'!$AW:$AW,MATCH($W$3&amp;"_"&amp;TEXT(AZ$39,"00")&amp;"_"&amp;$V27,'wk paste'!$AY:$AY,0)),"")</f>
        <v/>
      </c>
      <c r="BA63" s="24" t="str">
        <f>IFERROR(INDEX('wk paste'!$AW:$AW,MATCH($W$3&amp;"_"&amp;TEXT(BA$39,"00")&amp;"_"&amp;$V27,'wk paste'!$AY:$AY,0)),"")</f>
        <v/>
      </c>
      <c r="BB63" s="24" t="str">
        <f>IFERROR(INDEX('wk paste'!$AW:$AW,MATCH($W$3&amp;"_"&amp;TEXT(BB$39,"00")&amp;"_"&amp;$V27,'wk paste'!$AY:$AY,0)),"")</f>
        <v/>
      </c>
      <c r="BC63" s="24" t="str">
        <f>IFERROR(INDEX('wk paste'!$AW:$AW,MATCH($W$3&amp;"_"&amp;TEXT(BC$39,"00")&amp;"_"&amp;$V27,'wk paste'!$AY:$AY,0)),"")</f>
        <v/>
      </c>
      <c r="BD63" s="24" t="str">
        <f>IFERROR(INDEX('wk paste'!$AW:$AW,MATCH($W$3&amp;"_"&amp;TEXT(BD$39,"00")&amp;"_"&amp;$V27,'wk paste'!$AY:$AY,0)),"")</f>
        <v/>
      </c>
      <c r="BE63" s="24" t="str">
        <f>IFERROR(INDEX('wk paste'!$AW:$AW,MATCH($W$3&amp;"_"&amp;TEXT(BE$39,"00")&amp;"_"&amp;$V27,'wk paste'!$AY:$AY,0)),"")</f>
        <v/>
      </c>
      <c r="BF63" s="24" t="str">
        <f>IFERROR(INDEX('wk paste'!$AW:$AW,MATCH($W$3&amp;"_"&amp;TEXT(BF$39,"00")&amp;"_"&amp;$V27,'wk paste'!$AY:$AY,0)),"")</f>
        <v/>
      </c>
      <c r="BG63" s="24" t="str">
        <f>IFERROR(INDEX('wk paste'!$AW:$AW,MATCH($W$3&amp;"_"&amp;TEXT(BG$39,"00")&amp;"_"&amp;$V27,'wk paste'!$AY:$AY,0)),"")</f>
        <v/>
      </c>
      <c r="BH63" s="25" t="str">
        <f>IFERROR(INDEX('wk paste'!$AW:$AW,MATCH($W$3&amp;"_"&amp;TEXT(BH$39,"00")&amp;"_"&amp;$V27,'wk paste'!$AY:$AY,0)),"")</f>
        <v/>
      </c>
      <c r="BJ63" s="18" t="s">
        <v>105</v>
      </c>
      <c r="BK63" s="18">
        <f t="shared" si="38"/>
        <v>17</v>
      </c>
      <c r="BL63" s="23">
        <f>IFERROR(INDEX('wk paste'!$AX:$AX,MATCH($W$3&amp;"_"&amp;TEXT(BL$39,"00")&amp;"_"&amp;$V27,'wk paste'!$AY:$AY,0)),"")</f>
        <v>2</v>
      </c>
      <c r="BM63" s="24">
        <f>IFERROR(INDEX('wk paste'!$AX:$AX,MATCH($W$3&amp;"_"&amp;TEXT(BM$39,"00")&amp;"_"&amp;$V27,'wk paste'!$AY:$AY,0)),"")</f>
        <v>2</v>
      </c>
      <c r="BN63" s="24">
        <f>IFERROR(INDEX('wk paste'!$AX:$AX,MATCH($W$3&amp;"_"&amp;TEXT(BN$39,"00")&amp;"_"&amp;$V27,'wk paste'!$AY:$AY,0)),"")</f>
        <v>2</v>
      </c>
      <c r="BO63" s="24">
        <f>IFERROR(INDEX('wk paste'!$AX:$AX,MATCH($W$3&amp;"_"&amp;TEXT(BO$39,"00")&amp;"_"&amp;$V27,'wk paste'!$AY:$AY,0)),"")</f>
        <v>4</v>
      </c>
      <c r="BP63" s="24">
        <f>IFERROR(INDEX('wk paste'!$AX:$AX,MATCH($W$3&amp;"_"&amp;TEXT(BP$39,"00")&amp;"_"&amp;$V27,'wk paste'!$AY:$AY,0)),"")</f>
        <v>6</v>
      </c>
      <c r="BQ63" s="24">
        <f>IFERROR(INDEX('wk paste'!$AX:$AX,MATCH($W$3&amp;"_"&amp;TEXT(BQ$39,"00")&amp;"_"&amp;$V27,'wk paste'!$AY:$AY,0)),"")</f>
        <v>1</v>
      </c>
      <c r="BR63" s="24" t="str">
        <f>IFERROR(INDEX('wk paste'!$AX:$AX,MATCH($W$3&amp;"_"&amp;TEXT(BR$39,"00")&amp;"_"&amp;$V27,'wk paste'!$AY:$AY,0)),"")</f>
        <v/>
      </c>
      <c r="BS63" s="24" t="str">
        <f>IFERROR(INDEX('wk paste'!$AX:$AX,MATCH($W$3&amp;"_"&amp;TEXT(BS$39,"00")&amp;"_"&amp;$V27,'wk paste'!$AY:$AY,0)),"")</f>
        <v/>
      </c>
      <c r="BT63" s="24" t="str">
        <f>IFERROR(INDEX('wk paste'!$AX:$AX,MATCH($W$3&amp;"_"&amp;TEXT(BT$39,"00")&amp;"_"&amp;$V27,'wk paste'!$AY:$AY,0)),"")</f>
        <v/>
      </c>
      <c r="BU63" s="24" t="str">
        <f>IFERROR(INDEX('wk paste'!$AX:$AX,MATCH($W$3&amp;"_"&amp;TEXT(BU$39,"00")&amp;"_"&amp;$V27,'wk paste'!$AY:$AY,0)),"")</f>
        <v/>
      </c>
      <c r="BV63" s="24" t="str">
        <f>IFERROR(INDEX('wk paste'!$AX:$AX,MATCH($W$3&amp;"_"&amp;TEXT(BV$39,"00")&amp;"_"&amp;$V27,'wk paste'!$AY:$AY,0)),"")</f>
        <v/>
      </c>
      <c r="BW63" s="24" t="str">
        <f>IFERROR(INDEX('wk paste'!$AX:$AX,MATCH($W$3&amp;"_"&amp;TEXT(BW$39,"00")&amp;"_"&amp;$V27,'wk paste'!$AY:$AY,0)),"")</f>
        <v/>
      </c>
      <c r="BX63" s="24" t="str">
        <f>IFERROR(INDEX('wk paste'!$AX:$AX,MATCH($W$3&amp;"_"&amp;TEXT(BX$39,"00")&amp;"_"&amp;$V27,'wk paste'!$AY:$AY,0)),"")</f>
        <v/>
      </c>
      <c r="BY63" s="24" t="str">
        <f>IFERROR(INDEX('wk paste'!$AX:$AX,MATCH($W$3&amp;"_"&amp;TEXT(BY$39,"00")&amp;"_"&amp;$V27,'wk paste'!$AY:$AY,0)),"")</f>
        <v/>
      </c>
      <c r="BZ63" s="24" t="str">
        <f>IFERROR(INDEX('wk paste'!$AX:$AX,MATCH($W$3&amp;"_"&amp;TEXT(BZ$39,"00")&amp;"_"&amp;$V27,'wk paste'!$AY:$AY,0)),"")</f>
        <v/>
      </c>
      <c r="CA63" s="24" t="str">
        <f>IFERROR(INDEX('wk paste'!$AX:$AX,MATCH($W$3&amp;"_"&amp;TEXT(CA$39,"00")&amp;"_"&amp;$V27,'wk paste'!$AY:$AY,0)),"")</f>
        <v/>
      </c>
      <c r="CB63" s="25" t="str">
        <f>IFERROR(INDEX('wk paste'!$AX:$AX,MATCH($W$3&amp;"_"&amp;TEXT(CB$39,"00")&amp;"_"&amp;$V27,'wk paste'!$AY:$AY,0)),"")</f>
        <v/>
      </c>
    </row>
    <row r="64" spans="2:80" x14ac:dyDescent="0.25">
      <c r="B64" s="18" t="s">
        <v>110</v>
      </c>
      <c r="C64" s="18">
        <f t="shared" si="35"/>
        <v>105</v>
      </c>
      <c r="D64" s="23">
        <f>IFERROR(INDEX('wk paste'!$AR:$AR,MATCH($W$3&amp;"_"&amp;TEXT(D$39,"00")&amp;"_"&amp;$V28,'wk paste'!$AY:$AY,0)),"")</f>
        <v>18</v>
      </c>
      <c r="E64" s="24">
        <f>IFERROR(INDEX('wk paste'!$AR:$AR,MATCH($W$3&amp;"_"&amp;TEXT(E$39,"00")&amp;"_"&amp;$V28,'wk paste'!$AY:$AY,0)),"")</f>
        <v>31</v>
      </c>
      <c r="F64" s="24">
        <f>IFERROR(INDEX('wk paste'!$AR:$AR,MATCH($W$3&amp;"_"&amp;TEXT(F$39,"00")&amp;"_"&amp;$V28,'wk paste'!$AY:$AY,0)),"")</f>
        <v>13</v>
      </c>
      <c r="G64" s="24">
        <f>IFERROR(INDEX('wk paste'!$AR:$AR,MATCH($W$3&amp;"_"&amp;TEXT(G$39,"00")&amp;"_"&amp;$V28,'wk paste'!$AY:$AY,0)),"")</f>
        <v>25</v>
      </c>
      <c r="H64" s="24">
        <f>IFERROR(INDEX('wk paste'!$AR:$AR,MATCH($W$3&amp;"_"&amp;TEXT(H$39,"00")&amp;"_"&amp;$V28,'wk paste'!$AY:$AY,0)),"")</f>
        <v>18</v>
      </c>
      <c r="I64" s="24" t="str">
        <f>IFERROR(INDEX('wk paste'!$AR:$AR,MATCH($W$3&amp;"_"&amp;TEXT(I$39,"00")&amp;"_"&amp;$V28,'wk paste'!$AY:$AY,0)),"")</f>
        <v/>
      </c>
      <c r="J64" s="24" t="str">
        <f>IFERROR(INDEX('wk paste'!$AR:$AR,MATCH($W$3&amp;"_"&amp;TEXT(J$39,"00")&amp;"_"&amp;$V28,'wk paste'!$AY:$AY,0)),"")</f>
        <v/>
      </c>
      <c r="K64" s="24" t="str">
        <f>IFERROR(INDEX('wk paste'!$AR:$AR,MATCH($W$3&amp;"_"&amp;TEXT(K$39,"00")&amp;"_"&amp;$V28,'wk paste'!$AY:$AY,0)),"")</f>
        <v/>
      </c>
      <c r="L64" s="24" t="str">
        <f>IFERROR(INDEX('wk paste'!$AR:$AR,MATCH($W$3&amp;"_"&amp;TEXT(L$39,"00")&amp;"_"&amp;$V28,'wk paste'!$AY:$AY,0)),"")</f>
        <v/>
      </c>
      <c r="M64" s="24" t="str">
        <f>IFERROR(INDEX('wk paste'!$AR:$AR,MATCH($W$3&amp;"_"&amp;TEXT(M$39,"00")&amp;"_"&amp;$V28,'wk paste'!$AY:$AY,0)),"")</f>
        <v/>
      </c>
      <c r="N64" s="24" t="str">
        <f>IFERROR(INDEX('wk paste'!$AR:$AR,MATCH($W$3&amp;"_"&amp;TEXT(N$39,"00")&amp;"_"&amp;$V28,'wk paste'!$AY:$AY,0)),"")</f>
        <v/>
      </c>
      <c r="O64" s="24" t="str">
        <f>IFERROR(INDEX('wk paste'!$AR:$AR,MATCH($W$3&amp;"_"&amp;TEXT(O$39,"00")&amp;"_"&amp;$V28,'wk paste'!$AY:$AY,0)),"")</f>
        <v/>
      </c>
      <c r="P64" s="24" t="str">
        <f>IFERROR(INDEX('wk paste'!$AR:$AR,MATCH($W$3&amp;"_"&amp;TEXT(P$39,"00")&amp;"_"&amp;$V28,'wk paste'!$AY:$AY,0)),"")</f>
        <v/>
      </c>
      <c r="Q64" s="24" t="str">
        <f>IFERROR(INDEX('wk paste'!$AR:$AR,MATCH($W$3&amp;"_"&amp;TEXT(Q$39,"00")&amp;"_"&amp;$V28,'wk paste'!$AY:$AY,0)),"")</f>
        <v/>
      </c>
      <c r="R64" s="24" t="str">
        <f>IFERROR(INDEX('wk paste'!$AR:$AR,MATCH($W$3&amp;"_"&amp;TEXT(R$39,"00")&amp;"_"&amp;$V28,'wk paste'!$AY:$AY,0)),"")</f>
        <v/>
      </c>
      <c r="S64" s="24" t="str">
        <f>IFERROR(INDEX('wk paste'!$AR:$AR,MATCH($W$3&amp;"_"&amp;TEXT(S$39,"00")&amp;"_"&amp;$V28,'wk paste'!$AY:$AY,0)),"")</f>
        <v/>
      </c>
      <c r="T64" s="25" t="str">
        <f>IFERROR(INDEX('wk paste'!$AR:$AR,MATCH($W$3&amp;"_"&amp;TEXT(T$39,"00")&amp;"_"&amp;$V28,'wk paste'!$AY:$AY,0)),"")</f>
        <v/>
      </c>
      <c r="U64" s="6"/>
      <c r="V64" s="18" t="s">
        <v>110</v>
      </c>
      <c r="W64" s="31">
        <f t="shared" si="36"/>
        <v>370</v>
      </c>
      <c r="X64" s="23">
        <f>IFERROR(INDEX('wk paste'!$AV:$AV,MATCH($W$3&amp;"_"&amp;TEXT(X$39,"00")&amp;"_"&amp;$V28,'wk paste'!$AY:$AY,0)),"")</f>
        <v>45</v>
      </c>
      <c r="Y64" s="24">
        <f>IFERROR(INDEX('wk paste'!$AV:$AV,MATCH($W$3&amp;"_"&amp;TEXT(Y$39,"00")&amp;"_"&amp;$V28,'wk paste'!$AY:$AY,0)),"")</f>
        <v>152</v>
      </c>
      <c r="Z64" s="24">
        <f>IFERROR(INDEX('wk paste'!$AV:$AV,MATCH($W$3&amp;"_"&amp;TEXT(Z$39,"00")&amp;"_"&amp;$V28,'wk paste'!$AY:$AY,0)),"")</f>
        <v>43</v>
      </c>
      <c r="AA64" s="24">
        <f>IFERROR(INDEX('wk paste'!$AV:$AV,MATCH($W$3&amp;"_"&amp;TEXT(AA$39,"00")&amp;"_"&amp;$V28,'wk paste'!$AY:$AY,0)),"")</f>
        <v>66</v>
      </c>
      <c r="AB64" s="24">
        <f>IFERROR(INDEX('wk paste'!$AV:$AV,MATCH($W$3&amp;"_"&amp;TEXT(AB$39,"00")&amp;"_"&amp;$V28,'wk paste'!$AY:$AY,0)),"")</f>
        <v>64</v>
      </c>
      <c r="AC64" s="24" t="str">
        <f>IFERROR(INDEX('wk paste'!$AV:$AV,MATCH($W$3&amp;"_"&amp;TEXT(AC$39,"00")&amp;"_"&amp;$V28,'wk paste'!$AY:$AY,0)),"")</f>
        <v/>
      </c>
      <c r="AD64" s="24" t="str">
        <f>IFERROR(INDEX('wk paste'!$AV:$AV,MATCH($W$3&amp;"_"&amp;TEXT(AD$39,"00")&amp;"_"&amp;$V28,'wk paste'!$AY:$AY,0)),"")</f>
        <v/>
      </c>
      <c r="AE64" s="24" t="str">
        <f>IFERROR(INDEX('wk paste'!$AV:$AV,MATCH($W$3&amp;"_"&amp;TEXT(AE$39,"00")&amp;"_"&amp;$V28,'wk paste'!$AY:$AY,0)),"")</f>
        <v/>
      </c>
      <c r="AF64" s="24" t="str">
        <f>IFERROR(INDEX('wk paste'!$AV:$AV,MATCH($W$3&amp;"_"&amp;TEXT(AF$39,"00")&amp;"_"&amp;$V28,'wk paste'!$AY:$AY,0)),"")</f>
        <v/>
      </c>
      <c r="AG64" s="24" t="str">
        <f>IFERROR(INDEX('wk paste'!$AV:$AV,MATCH($W$3&amp;"_"&amp;TEXT(AG$39,"00")&amp;"_"&amp;$V28,'wk paste'!$AY:$AY,0)),"")</f>
        <v/>
      </c>
      <c r="AH64" s="24" t="str">
        <f>IFERROR(INDEX('wk paste'!$AV:$AV,MATCH($W$3&amp;"_"&amp;TEXT(AH$39,"00")&amp;"_"&amp;$V28,'wk paste'!$AY:$AY,0)),"")</f>
        <v/>
      </c>
      <c r="AI64" s="24" t="str">
        <f>IFERROR(INDEX('wk paste'!$AV:$AV,MATCH($W$3&amp;"_"&amp;TEXT(AI$39,"00")&amp;"_"&amp;$V28,'wk paste'!$AY:$AY,0)),"")</f>
        <v/>
      </c>
      <c r="AJ64" s="24" t="str">
        <f>IFERROR(INDEX('wk paste'!$AV:$AV,MATCH($W$3&amp;"_"&amp;TEXT(AJ$39,"00")&amp;"_"&amp;$V28,'wk paste'!$AY:$AY,0)),"")</f>
        <v/>
      </c>
      <c r="AK64" s="24" t="str">
        <f>IFERROR(INDEX('wk paste'!$AV:$AV,MATCH($W$3&amp;"_"&amp;TEXT(AK$39,"00")&amp;"_"&amp;$V28,'wk paste'!$AY:$AY,0)),"")</f>
        <v/>
      </c>
      <c r="AL64" s="24" t="str">
        <f>IFERROR(INDEX('wk paste'!$AV:$AV,MATCH($W$3&amp;"_"&amp;TEXT(AL$39,"00")&amp;"_"&amp;$V28,'wk paste'!$AY:$AY,0)),"")</f>
        <v/>
      </c>
      <c r="AM64" s="24" t="str">
        <f>IFERROR(INDEX('wk paste'!$AV:$AV,MATCH($W$3&amp;"_"&amp;TEXT(AM$39,"00")&amp;"_"&amp;$V28,'wk paste'!$AY:$AY,0)),"")</f>
        <v/>
      </c>
      <c r="AN64" s="25" t="str">
        <f>IFERROR(INDEX('wk paste'!$AV:$AV,MATCH($W$3&amp;"_"&amp;TEXT(AN$39,"00")&amp;"_"&amp;$V28,'wk paste'!$AY:$AY,0)),"")</f>
        <v/>
      </c>
      <c r="AP64" s="18" t="s">
        <v>110</v>
      </c>
      <c r="AQ64" s="18">
        <f t="shared" si="37"/>
        <v>17</v>
      </c>
      <c r="AR64" s="23">
        <f>IFERROR(INDEX('wk paste'!$AW:$AW,MATCH($W$3&amp;"_"&amp;TEXT(AR$39,"00")&amp;"_"&amp;$V28,'wk paste'!$AY:$AY,0)),"")</f>
        <v>1</v>
      </c>
      <c r="AS64" s="24">
        <f>IFERROR(INDEX('wk paste'!$AW:$AW,MATCH($W$3&amp;"_"&amp;TEXT(AS$39,"00")&amp;"_"&amp;$V28,'wk paste'!$AY:$AY,0)),"")</f>
        <v>5</v>
      </c>
      <c r="AT64" s="24">
        <f>IFERROR(INDEX('wk paste'!$AW:$AW,MATCH($W$3&amp;"_"&amp;TEXT(AT$39,"00")&amp;"_"&amp;$V28,'wk paste'!$AY:$AY,0)),"")</f>
        <v>0</v>
      </c>
      <c r="AU64" s="24">
        <f>IFERROR(INDEX('wk paste'!$AW:$AW,MATCH($W$3&amp;"_"&amp;TEXT(AU$39,"00")&amp;"_"&amp;$V28,'wk paste'!$AY:$AY,0)),"")</f>
        <v>5</v>
      </c>
      <c r="AV64" s="24">
        <f>IFERROR(INDEX('wk paste'!$AW:$AW,MATCH($W$3&amp;"_"&amp;TEXT(AV$39,"00")&amp;"_"&amp;$V28,'wk paste'!$AY:$AY,0)),"")</f>
        <v>6</v>
      </c>
      <c r="AW64" s="24" t="str">
        <f>IFERROR(INDEX('wk paste'!$AW:$AW,MATCH($W$3&amp;"_"&amp;TEXT(AW$39,"00")&amp;"_"&amp;$V28,'wk paste'!$AY:$AY,0)),"")</f>
        <v/>
      </c>
      <c r="AX64" s="24" t="str">
        <f>IFERROR(INDEX('wk paste'!$AW:$AW,MATCH($W$3&amp;"_"&amp;TEXT(AX$39,"00")&amp;"_"&amp;$V28,'wk paste'!$AY:$AY,0)),"")</f>
        <v/>
      </c>
      <c r="AY64" s="24" t="str">
        <f>IFERROR(INDEX('wk paste'!$AW:$AW,MATCH($W$3&amp;"_"&amp;TEXT(AY$39,"00")&amp;"_"&amp;$V28,'wk paste'!$AY:$AY,0)),"")</f>
        <v/>
      </c>
      <c r="AZ64" s="24" t="str">
        <f>IFERROR(INDEX('wk paste'!$AW:$AW,MATCH($W$3&amp;"_"&amp;TEXT(AZ$39,"00")&amp;"_"&amp;$V28,'wk paste'!$AY:$AY,0)),"")</f>
        <v/>
      </c>
      <c r="BA64" s="24" t="str">
        <f>IFERROR(INDEX('wk paste'!$AW:$AW,MATCH($W$3&amp;"_"&amp;TEXT(BA$39,"00")&amp;"_"&amp;$V28,'wk paste'!$AY:$AY,0)),"")</f>
        <v/>
      </c>
      <c r="BB64" s="24" t="str">
        <f>IFERROR(INDEX('wk paste'!$AW:$AW,MATCH($W$3&amp;"_"&amp;TEXT(BB$39,"00")&amp;"_"&amp;$V28,'wk paste'!$AY:$AY,0)),"")</f>
        <v/>
      </c>
      <c r="BC64" s="24" t="str">
        <f>IFERROR(INDEX('wk paste'!$AW:$AW,MATCH($W$3&amp;"_"&amp;TEXT(BC$39,"00")&amp;"_"&amp;$V28,'wk paste'!$AY:$AY,0)),"")</f>
        <v/>
      </c>
      <c r="BD64" s="24" t="str">
        <f>IFERROR(INDEX('wk paste'!$AW:$AW,MATCH($W$3&amp;"_"&amp;TEXT(BD$39,"00")&amp;"_"&amp;$V28,'wk paste'!$AY:$AY,0)),"")</f>
        <v/>
      </c>
      <c r="BE64" s="24" t="str">
        <f>IFERROR(INDEX('wk paste'!$AW:$AW,MATCH($W$3&amp;"_"&amp;TEXT(BE$39,"00")&amp;"_"&amp;$V28,'wk paste'!$AY:$AY,0)),"")</f>
        <v/>
      </c>
      <c r="BF64" s="24" t="str">
        <f>IFERROR(INDEX('wk paste'!$AW:$AW,MATCH($W$3&amp;"_"&amp;TEXT(BF$39,"00")&amp;"_"&amp;$V28,'wk paste'!$AY:$AY,0)),"")</f>
        <v/>
      </c>
      <c r="BG64" s="24" t="str">
        <f>IFERROR(INDEX('wk paste'!$AW:$AW,MATCH($W$3&amp;"_"&amp;TEXT(BG$39,"00")&amp;"_"&amp;$V28,'wk paste'!$AY:$AY,0)),"")</f>
        <v/>
      </c>
      <c r="BH64" s="25" t="str">
        <f>IFERROR(INDEX('wk paste'!$AW:$AW,MATCH($W$3&amp;"_"&amp;TEXT(BH$39,"00")&amp;"_"&amp;$V28,'wk paste'!$AY:$AY,0)),"")</f>
        <v/>
      </c>
      <c r="BJ64" s="18" t="s">
        <v>110</v>
      </c>
      <c r="BK64" s="18">
        <f t="shared" si="38"/>
        <v>12</v>
      </c>
      <c r="BL64" s="23">
        <f>IFERROR(INDEX('wk paste'!$AX:$AX,MATCH($W$3&amp;"_"&amp;TEXT(BL$39,"00")&amp;"_"&amp;$V28,'wk paste'!$AY:$AY,0)),"")</f>
        <v>1</v>
      </c>
      <c r="BM64" s="24">
        <f>IFERROR(INDEX('wk paste'!$AX:$AX,MATCH($W$3&amp;"_"&amp;TEXT(BM$39,"00")&amp;"_"&amp;$V28,'wk paste'!$AY:$AY,0)),"")</f>
        <v>3</v>
      </c>
      <c r="BN64" s="24">
        <f>IFERROR(INDEX('wk paste'!$AX:$AX,MATCH($W$3&amp;"_"&amp;TEXT(BN$39,"00")&amp;"_"&amp;$V28,'wk paste'!$AY:$AY,0)),"")</f>
        <v>0</v>
      </c>
      <c r="BO64" s="24">
        <f>IFERROR(INDEX('wk paste'!$AX:$AX,MATCH($W$3&amp;"_"&amp;TEXT(BO$39,"00")&amp;"_"&amp;$V28,'wk paste'!$AY:$AY,0)),"")</f>
        <v>4</v>
      </c>
      <c r="BP64" s="24">
        <f>IFERROR(INDEX('wk paste'!$AX:$AX,MATCH($W$3&amp;"_"&amp;TEXT(BP$39,"00")&amp;"_"&amp;$V28,'wk paste'!$AY:$AY,0)),"")</f>
        <v>4</v>
      </c>
      <c r="BQ64" s="24" t="str">
        <f>IFERROR(INDEX('wk paste'!$AX:$AX,MATCH($W$3&amp;"_"&amp;TEXT(BQ$39,"00")&amp;"_"&amp;$V28,'wk paste'!$AY:$AY,0)),"")</f>
        <v/>
      </c>
      <c r="BR64" s="24" t="str">
        <f>IFERROR(INDEX('wk paste'!$AX:$AX,MATCH($W$3&amp;"_"&amp;TEXT(BR$39,"00")&amp;"_"&amp;$V28,'wk paste'!$AY:$AY,0)),"")</f>
        <v/>
      </c>
      <c r="BS64" s="24" t="str">
        <f>IFERROR(INDEX('wk paste'!$AX:$AX,MATCH($W$3&amp;"_"&amp;TEXT(BS$39,"00")&amp;"_"&amp;$V28,'wk paste'!$AY:$AY,0)),"")</f>
        <v/>
      </c>
      <c r="BT64" s="24" t="str">
        <f>IFERROR(INDEX('wk paste'!$AX:$AX,MATCH($W$3&amp;"_"&amp;TEXT(BT$39,"00")&amp;"_"&amp;$V28,'wk paste'!$AY:$AY,0)),"")</f>
        <v/>
      </c>
      <c r="BU64" s="24" t="str">
        <f>IFERROR(INDEX('wk paste'!$AX:$AX,MATCH($W$3&amp;"_"&amp;TEXT(BU$39,"00")&amp;"_"&amp;$V28,'wk paste'!$AY:$AY,0)),"")</f>
        <v/>
      </c>
      <c r="BV64" s="24" t="str">
        <f>IFERROR(INDEX('wk paste'!$AX:$AX,MATCH($W$3&amp;"_"&amp;TEXT(BV$39,"00")&amp;"_"&amp;$V28,'wk paste'!$AY:$AY,0)),"")</f>
        <v/>
      </c>
      <c r="BW64" s="24" t="str">
        <f>IFERROR(INDEX('wk paste'!$AX:$AX,MATCH($W$3&amp;"_"&amp;TEXT(BW$39,"00")&amp;"_"&amp;$V28,'wk paste'!$AY:$AY,0)),"")</f>
        <v/>
      </c>
      <c r="BX64" s="24" t="str">
        <f>IFERROR(INDEX('wk paste'!$AX:$AX,MATCH($W$3&amp;"_"&amp;TEXT(BX$39,"00")&amp;"_"&amp;$V28,'wk paste'!$AY:$AY,0)),"")</f>
        <v/>
      </c>
      <c r="BY64" s="24" t="str">
        <f>IFERROR(INDEX('wk paste'!$AX:$AX,MATCH($W$3&amp;"_"&amp;TEXT(BY$39,"00")&amp;"_"&amp;$V28,'wk paste'!$AY:$AY,0)),"")</f>
        <v/>
      </c>
      <c r="BZ64" s="24" t="str">
        <f>IFERROR(INDEX('wk paste'!$AX:$AX,MATCH($W$3&amp;"_"&amp;TEXT(BZ$39,"00")&amp;"_"&amp;$V28,'wk paste'!$AY:$AY,0)),"")</f>
        <v/>
      </c>
      <c r="CA64" s="24" t="str">
        <f>IFERROR(INDEX('wk paste'!$AX:$AX,MATCH($W$3&amp;"_"&amp;TEXT(CA$39,"00")&amp;"_"&amp;$V28,'wk paste'!$AY:$AY,0)),"")</f>
        <v/>
      </c>
      <c r="CB64" s="25" t="str">
        <f>IFERROR(INDEX('wk paste'!$AX:$AX,MATCH($W$3&amp;"_"&amp;TEXT(CB$39,"00")&amp;"_"&amp;$V28,'wk paste'!$AY:$AY,0)),"")</f>
        <v/>
      </c>
    </row>
    <row r="65" spans="2:80" x14ac:dyDescent="0.25">
      <c r="B65" s="18" t="s">
        <v>90</v>
      </c>
      <c r="C65" s="18">
        <f t="shared" si="35"/>
        <v>134</v>
      </c>
      <c r="D65" s="23">
        <f>IFERROR(INDEX('wk paste'!$AR:$AR,MATCH($W$3&amp;"_"&amp;TEXT(D$39,"00")&amp;"_"&amp;$V29,'wk paste'!$AY:$AY,0)),"")</f>
        <v>32</v>
      </c>
      <c r="E65" s="24">
        <f>IFERROR(INDEX('wk paste'!$AR:$AR,MATCH($W$3&amp;"_"&amp;TEXT(E$39,"00")&amp;"_"&amp;$V29,'wk paste'!$AY:$AY,0)),"")</f>
        <v>30</v>
      </c>
      <c r="F65" s="24">
        <f>IFERROR(INDEX('wk paste'!$AR:$AR,MATCH($W$3&amp;"_"&amp;TEXT(F$39,"00")&amp;"_"&amp;$V29,'wk paste'!$AY:$AY,0)),"")</f>
        <v>12</v>
      </c>
      <c r="G65" s="24">
        <f>IFERROR(INDEX('wk paste'!$AR:$AR,MATCH($W$3&amp;"_"&amp;TEXT(G$39,"00")&amp;"_"&amp;$V29,'wk paste'!$AY:$AY,0)),"")</f>
        <v>19</v>
      </c>
      <c r="H65" s="24">
        <f>IFERROR(INDEX('wk paste'!$AR:$AR,MATCH($W$3&amp;"_"&amp;TEXT(H$39,"00")&amp;"_"&amp;$V29,'wk paste'!$AY:$AY,0)),"")</f>
        <v>22</v>
      </c>
      <c r="I65" s="24">
        <f>IFERROR(INDEX('wk paste'!$AR:$AR,MATCH($W$3&amp;"_"&amp;TEXT(I$39,"00")&amp;"_"&amp;$V29,'wk paste'!$AY:$AY,0)),"")</f>
        <v>19</v>
      </c>
      <c r="J65" s="24" t="str">
        <f>IFERROR(INDEX('wk paste'!$AR:$AR,MATCH($W$3&amp;"_"&amp;TEXT(J$39,"00")&amp;"_"&amp;$V29,'wk paste'!$AY:$AY,0)),"")</f>
        <v/>
      </c>
      <c r="K65" s="24" t="str">
        <f>IFERROR(INDEX('wk paste'!$AR:$AR,MATCH($W$3&amp;"_"&amp;TEXT(K$39,"00")&amp;"_"&amp;$V29,'wk paste'!$AY:$AY,0)),"")</f>
        <v/>
      </c>
      <c r="L65" s="24" t="str">
        <f>IFERROR(INDEX('wk paste'!$AR:$AR,MATCH($W$3&amp;"_"&amp;TEXT(L$39,"00")&amp;"_"&amp;$V29,'wk paste'!$AY:$AY,0)),"")</f>
        <v/>
      </c>
      <c r="M65" s="24" t="str">
        <f>IFERROR(INDEX('wk paste'!$AR:$AR,MATCH($W$3&amp;"_"&amp;TEXT(M$39,"00")&amp;"_"&amp;$V29,'wk paste'!$AY:$AY,0)),"")</f>
        <v/>
      </c>
      <c r="N65" s="24" t="str">
        <f>IFERROR(INDEX('wk paste'!$AR:$AR,MATCH($W$3&amp;"_"&amp;TEXT(N$39,"00")&amp;"_"&amp;$V29,'wk paste'!$AY:$AY,0)),"")</f>
        <v/>
      </c>
      <c r="O65" s="24" t="str">
        <f>IFERROR(INDEX('wk paste'!$AR:$AR,MATCH($W$3&amp;"_"&amp;TEXT(O$39,"00")&amp;"_"&amp;$V29,'wk paste'!$AY:$AY,0)),"")</f>
        <v/>
      </c>
      <c r="P65" s="24" t="str">
        <f>IFERROR(INDEX('wk paste'!$AR:$AR,MATCH($W$3&amp;"_"&amp;TEXT(P$39,"00")&amp;"_"&amp;$V29,'wk paste'!$AY:$AY,0)),"")</f>
        <v/>
      </c>
      <c r="Q65" s="24" t="str">
        <f>IFERROR(INDEX('wk paste'!$AR:$AR,MATCH($W$3&amp;"_"&amp;TEXT(Q$39,"00")&amp;"_"&amp;$V29,'wk paste'!$AY:$AY,0)),"")</f>
        <v/>
      </c>
      <c r="R65" s="24" t="str">
        <f>IFERROR(INDEX('wk paste'!$AR:$AR,MATCH($W$3&amp;"_"&amp;TEXT(R$39,"00")&amp;"_"&amp;$V29,'wk paste'!$AY:$AY,0)),"")</f>
        <v/>
      </c>
      <c r="S65" s="24" t="str">
        <f>IFERROR(INDEX('wk paste'!$AR:$AR,MATCH($W$3&amp;"_"&amp;TEXT(S$39,"00")&amp;"_"&amp;$V29,'wk paste'!$AY:$AY,0)),"")</f>
        <v/>
      </c>
      <c r="T65" s="25" t="str">
        <f>IFERROR(INDEX('wk paste'!$AR:$AR,MATCH($W$3&amp;"_"&amp;TEXT(T$39,"00")&amp;"_"&amp;$V29,'wk paste'!$AY:$AY,0)),"")</f>
        <v/>
      </c>
      <c r="U65" s="6"/>
      <c r="V65" s="18" t="s">
        <v>90</v>
      </c>
      <c r="W65" s="31">
        <f t="shared" si="36"/>
        <v>682</v>
      </c>
      <c r="X65" s="23">
        <f>IFERROR(INDEX('wk paste'!$AV:$AV,MATCH($W$3&amp;"_"&amp;TEXT(X$39,"00")&amp;"_"&amp;$V29,'wk paste'!$AY:$AY,0)),"")</f>
        <v>173</v>
      </c>
      <c r="Y65" s="24">
        <f>IFERROR(INDEX('wk paste'!$AV:$AV,MATCH($W$3&amp;"_"&amp;TEXT(Y$39,"00")&amp;"_"&amp;$V29,'wk paste'!$AY:$AY,0)),"")</f>
        <v>151</v>
      </c>
      <c r="Z65" s="24">
        <f>IFERROR(INDEX('wk paste'!$AV:$AV,MATCH($W$3&amp;"_"&amp;TEXT(Z$39,"00")&amp;"_"&amp;$V29,'wk paste'!$AY:$AY,0)),"")</f>
        <v>64</v>
      </c>
      <c r="AA65" s="24">
        <f>IFERROR(INDEX('wk paste'!$AV:$AV,MATCH($W$3&amp;"_"&amp;TEXT(AA$39,"00")&amp;"_"&amp;$V29,'wk paste'!$AY:$AY,0)),"")</f>
        <v>103</v>
      </c>
      <c r="AB65" s="24">
        <f>IFERROR(INDEX('wk paste'!$AV:$AV,MATCH($W$3&amp;"_"&amp;TEXT(AB$39,"00")&amp;"_"&amp;$V29,'wk paste'!$AY:$AY,0)),"")</f>
        <v>91</v>
      </c>
      <c r="AC65" s="24">
        <f>IFERROR(INDEX('wk paste'!$AV:$AV,MATCH($W$3&amp;"_"&amp;TEXT(AC$39,"00")&amp;"_"&amp;$V29,'wk paste'!$AY:$AY,0)),"")</f>
        <v>100</v>
      </c>
      <c r="AD65" s="24" t="str">
        <f>IFERROR(INDEX('wk paste'!$AV:$AV,MATCH($W$3&amp;"_"&amp;TEXT(AD$39,"00")&amp;"_"&amp;$V29,'wk paste'!$AY:$AY,0)),"")</f>
        <v/>
      </c>
      <c r="AE65" s="24" t="str">
        <f>IFERROR(INDEX('wk paste'!$AV:$AV,MATCH($W$3&amp;"_"&amp;TEXT(AE$39,"00")&amp;"_"&amp;$V29,'wk paste'!$AY:$AY,0)),"")</f>
        <v/>
      </c>
      <c r="AF65" s="24" t="str">
        <f>IFERROR(INDEX('wk paste'!$AV:$AV,MATCH($W$3&amp;"_"&amp;TEXT(AF$39,"00")&amp;"_"&amp;$V29,'wk paste'!$AY:$AY,0)),"")</f>
        <v/>
      </c>
      <c r="AG65" s="24" t="str">
        <f>IFERROR(INDEX('wk paste'!$AV:$AV,MATCH($W$3&amp;"_"&amp;TEXT(AG$39,"00")&amp;"_"&amp;$V29,'wk paste'!$AY:$AY,0)),"")</f>
        <v/>
      </c>
      <c r="AH65" s="24" t="str">
        <f>IFERROR(INDEX('wk paste'!$AV:$AV,MATCH($W$3&amp;"_"&amp;TEXT(AH$39,"00")&amp;"_"&amp;$V29,'wk paste'!$AY:$AY,0)),"")</f>
        <v/>
      </c>
      <c r="AI65" s="24" t="str">
        <f>IFERROR(INDEX('wk paste'!$AV:$AV,MATCH($W$3&amp;"_"&amp;TEXT(AI$39,"00")&amp;"_"&amp;$V29,'wk paste'!$AY:$AY,0)),"")</f>
        <v/>
      </c>
      <c r="AJ65" s="24" t="str">
        <f>IFERROR(INDEX('wk paste'!$AV:$AV,MATCH($W$3&amp;"_"&amp;TEXT(AJ$39,"00")&amp;"_"&amp;$V29,'wk paste'!$AY:$AY,0)),"")</f>
        <v/>
      </c>
      <c r="AK65" s="24" t="str">
        <f>IFERROR(INDEX('wk paste'!$AV:$AV,MATCH($W$3&amp;"_"&amp;TEXT(AK$39,"00")&amp;"_"&amp;$V29,'wk paste'!$AY:$AY,0)),"")</f>
        <v/>
      </c>
      <c r="AL65" s="24" t="str">
        <f>IFERROR(INDEX('wk paste'!$AV:$AV,MATCH($W$3&amp;"_"&amp;TEXT(AL$39,"00")&amp;"_"&amp;$V29,'wk paste'!$AY:$AY,0)),"")</f>
        <v/>
      </c>
      <c r="AM65" s="24" t="str">
        <f>IFERROR(INDEX('wk paste'!$AV:$AV,MATCH($W$3&amp;"_"&amp;TEXT(AM$39,"00")&amp;"_"&amp;$V29,'wk paste'!$AY:$AY,0)),"")</f>
        <v/>
      </c>
      <c r="AN65" s="25" t="str">
        <f>IFERROR(INDEX('wk paste'!$AV:$AV,MATCH($W$3&amp;"_"&amp;TEXT(AN$39,"00")&amp;"_"&amp;$V29,'wk paste'!$AY:$AY,0)),"")</f>
        <v/>
      </c>
      <c r="AP65" s="18" t="s">
        <v>90</v>
      </c>
      <c r="AQ65" s="18">
        <f t="shared" si="37"/>
        <v>26</v>
      </c>
      <c r="AR65" s="23">
        <f>IFERROR(INDEX('wk paste'!$AW:$AW,MATCH($W$3&amp;"_"&amp;TEXT(AR$39,"00")&amp;"_"&amp;$V29,'wk paste'!$AY:$AY,0)),"")</f>
        <v>3</v>
      </c>
      <c r="AS65" s="24">
        <f>IFERROR(INDEX('wk paste'!$AW:$AW,MATCH($W$3&amp;"_"&amp;TEXT(AS$39,"00")&amp;"_"&amp;$V29,'wk paste'!$AY:$AY,0)),"")</f>
        <v>4</v>
      </c>
      <c r="AT65" s="24">
        <f>IFERROR(INDEX('wk paste'!$AW:$AW,MATCH($W$3&amp;"_"&amp;TEXT(AT$39,"00")&amp;"_"&amp;$V29,'wk paste'!$AY:$AY,0)),"")</f>
        <v>1</v>
      </c>
      <c r="AU65" s="24">
        <f>IFERROR(INDEX('wk paste'!$AW:$AW,MATCH($W$3&amp;"_"&amp;TEXT(AU$39,"00")&amp;"_"&amp;$V29,'wk paste'!$AY:$AY,0)),"")</f>
        <v>6</v>
      </c>
      <c r="AV65" s="24">
        <f>IFERROR(INDEX('wk paste'!$AW:$AW,MATCH($W$3&amp;"_"&amp;TEXT(AV$39,"00")&amp;"_"&amp;$V29,'wk paste'!$AY:$AY,0)),"")</f>
        <v>4</v>
      </c>
      <c r="AW65" s="24">
        <f>IFERROR(INDEX('wk paste'!$AW:$AW,MATCH($W$3&amp;"_"&amp;TEXT(AW$39,"00")&amp;"_"&amp;$V29,'wk paste'!$AY:$AY,0)),"")</f>
        <v>8</v>
      </c>
      <c r="AX65" s="24" t="str">
        <f>IFERROR(INDEX('wk paste'!$AW:$AW,MATCH($W$3&amp;"_"&amp;TEXT(AX$39,"00")&amp;"_"&amp;$V29,'wk paste'!$AY:$AY,0)),"")</f>
        <v/>
      </c>
      <c r="AY65" s="24" t="str">
        <f>IFERROR(INDEX('wk paste'!$AW:$AW,MATCH($W$3&amp;"_"&amp;TEXT(AY$39,"00")&amp;"_"&amp;$V29,'wk paste'!$AY:$AY,0)),"")</f>
        <v/>
      </c>
      <c r="AZ65" s="24" t="str">
        <f>IFERROR(INDEX('wk paste'!$AW:$AW,MATCH($W$3&amp;"_"&amp;TEXT(AZ$39,"00")&amp;"_"&amp;$V29,'wk paste'!$AY:$AY,0)),"")</f>
        <v/>
      </c>
      <c r="BA65" s="24" t="str">
        <f>IFERROR(INDEX('wk paste'!$AW:$AW,MATCH($W$3&amp;"_"&amp;TEXT(BA$39,"00")&amp;"_"&amp;$V29,'wk paste'!$AY:$AY,0)),"")</f>
        <v/>
      </c>
      <c r="BB65" s="24" t="str">
        <f>IFERROR(INDEX('wk paste'!$AW:$AW,MATCH($W$3&amp;"_"&amp;TEXT(BB$39,"00")&amp;"_"&amp;$V29,'wk paste'!$AY:$AY,0)),"")</f>
        <v/>
      </c>
      <c r="BC65" s="24" t="str">
        <f>IFERROR(INDEX('wk paste'!$AW:$AW,MATCH($W$3&amp;"_"&amp;TEXT(BC$39,"00")&amp;"_"&amp;$V29,'wk paste'!$AY:$AY,0)),"")</f>
        <v/>
      </c>
      <c r="BD65" s="24" t="str">
        <f>IFERROR(INDEX('wk paste'!$AW:$AW,MATCH($W$3&amp;"_"&amp;TEXT(BD$39,"00")&amp;"_"&amp;$V29,'wk paste'!$AY:$AY,0)),"")</f>
        <v/>
      </c>
      <c r="BE65" s="24" t="str">
        <f>IFERROR(INDEX('wk paste'!$AW:$AW,MATCH($W$3&amp;"_"&amp;TEXT(BE$39,"00")&amp;"_"&amp;$V29,'wk paste'!$AY:$AY,0)),"")</f>
        <v/>
      </c>
      <c r="BF65" s="24" t="str">
        <f>IFERROR(INDEX('wk paste'!$AW:$AW,MATCH($W$3&amp;"_"&amp;TEXT(BF$39,"00")&amp;"_"&amp;$V29,'wk paste'!$AY:$AY,0)),"")</f>
        <v/>
      </c>
      <c r="BG65" s="24" t="str">
        <f>IFERROR(INDEX('wk paste'!$AW:$AW,MATCH($W$3&amp;"_"&amp;TEXT(BG$39,"00")&amp;"_"&amp;$V29,'wk paste'!$AY:$AY,0)),"")</f>
        <v/>
      </c>
      <c r="BH65" s="25" t="str">
        <f>IFERROR(INDEX('wk paste'!$AW:$AW,MATCH($W$3&amp;"_"&amp;TEXT(BH$39,"00")&amp;"_"&amp;$V29,'wk paste'!$AY:$AY,0)),"")</f>
        <v/>
      </c>
      <c r="BJ65" s="18" t="s">
        <v>90</v>
      </c>
      <c r="BK65" s="18">
        <f t="shared" si="38"/>
        <v>16</v>
      </c>
      <c r="BL65" s="23">
        <f>IFERROR(INDEX('wk paste'!$AX:$AX,MATCH($W$3&amp;"_"&amp;TEXT(BL$39,"00")&amp;"_"&amp;$V29,'wk paste'!$AY:$AY,0)),"")</f>
        <v>2</v>
      </c>
      <c r="BM65" s="24">
        <f>IFERROR(INDEX('wk paste'!$AX:$AX,MATCH($W$3&amp;"_"&amp;TEXT(BM$39,"00")&amp;"_"&amp;$V29,'wk paste'!$AY:$AY,0)),"")</f>
        <v>4</v>
      </c>
      <c r="BN65" s="24">
        <f>IFERROR(INDEX('wk paste'!$AX:$AX,MATCH($W$3&amp;"_"&amp;TEXT(BN$39,"00")&amp;"_"&amp;$V29,'wk paste'!$AY:$AY,0)),"")</f>
        <v>0</v>
      </c>
      <c r="BO65" s="24">
        <f>IFERROR(INDEX('wk paste'!$AX:$AX,MATCH($W$3&amp;"_"&amp;TEXT(BO$39,"00")&amp;"_"&amp;$V29,'wk paste'!$AY:$AY,0)),"")</f>
        <v>3</v>
      </c>
      <c r="BP65" s="24">
        <f>IFERROR(INDEX('wk paste'!$AX:$AX,MATCH($W$3&amp;"_"&amp;TEXT(BP$39,"00")&amp;"_"&amp;$V29,'wk paste'!$AY:$AY,0)),"")</f>
        <v>3</v>
      </c>
      <c r="BQ65" s="24">
        <f>IFERROR(INDEX('wk paste'!$AX:$AX,MATCH($W$3&amp;"_"&amp;TEXT(BQ$39,"00")&amp;"_"&amp;$V29,'wk paste'!$AY:$AY,0)),"")</f>
        <v>4</v>
      </c>
      <c r="BR65" s="24" t="str">
        <f>IFERROR(INDEX('wk paste'!$AX:$AX,MATCH($W$3&amp;"_"&amp;TEXT(BR$39,"00")&amp;"_"&amp;$V29,'wk paste'!$AY:$AY,0)),"")</f>
        <v/>
      </c>
      <c r="BS65" s="24" t="str">
        <f>IFERROR(INDEX('wk paste'!$AX:$AX,MATCH($W$3&amp;"_"&amp;TEXT(BS$39,"00")&amp;"_"&amp;$V29,'wk paste'!$AY:$AY,0)),"")</f>
        <v/>
      </c>
      <c r="BT65" s="24" t="str">
        <f>IFERROR(INDEX('wk paste'!$AX:$AX,MATCH($W$3&amp;"_"&amp;TEXT(BT$39,"00")&amp;"_"&amp;$V29,'wk paste'!$AY:$AY,0)),"")</f>
        <v/>
      </c>
      <c r="BU65" s="24" t="str">
        <f>IFERROR(INDEX('wk paste'!$AX:$AX,MATCH($W$3&amp;"_"&amp;TEXT(BU$39,"00")&amp;"_"&amp;$V29,'wk paste'!$AY:$AY,0)),"")</f>
        <v/>
      </c>
      <c r="BV65" s="24" t="str">
        <f>IFERROR(INDEX('wk paste'!$AX:$AX,MATCH($W$3&amp;"_"&amp;TEXT(BV$39,"00")&amp;"_"&amp;$V29,'wk paste'!$AY:$AY,0)),"")</f>
        <v/>
      </c>
      <c r="BW65" s="24" t="str">
        <f>IFERROR(INDEX('wk paste'!$AX:$AX,MATCH($W$3&amp;"_"&amp;TEXT(BW$39,"00")&amp;"_"&amp;$V29,'wk paste'!$AY:$AY,0)),"")</f>
        <v/>
      </c>
      <c r="BX65" s="24" t="str">
        <f>IFERROR(INDEX('wk paste'!$AX:$AX,MATCH($W$3&amp;"_"&amp;TEXT(BX$39,"00")&amp;"_"&amp;$V29,'wk paste'!$AY:$AY,0)),"")</f>
        <v/>
      </c>
      <c r="BY65" s="24" t="str">
        <f>IFERROR(INDEX('wk paste'!$AX:$AX,MATCH($W$3&amp;"_"&amp;TEXT(BY$39,"00")&amp;"_"&amp;$V29,'wk paste'!$AY:$AY,0)),"")</f>
        <v/>
      </c>
      <c r="BZ65" s="24" t="str">
        <f>IFERROR(INDEX('wk paste'!$AX:$AX,MATCH($W$3&amp;"_"&amp;TEXT(BZ$39,"00")&amp;"_"&amp;$V29,'wk paste'!$AY:$AY,0)),"")</f>
        <v/>
      </c>
      <c r="CA65" s="24" t="str">
        <f>IFERROR(INDEX('wk paste'!$AX:$AX,MATCH($W$3&amp;"_"&amp;TEXT(CA$39,"00")&amp;"_"&amp;$V29,'wk paste'!$AY:$AY,0)),"")</f>
        <v/>
      </c>
      <c r="CB65" s="25" t="str">
        <f>IFERROR(INDEX('wk paste'!$AX:$AX,MATCH($W$3&amp;"_"&amp;TEXT(CB$39,"00")&amp;"_"&amp;$V29,'wk paste'!$AY:$AY,0)),"")</f>
        <v/>
      </c>
    </row>
    <row r="66" spans="2:80" x14ac:dyDescent="0.25">
      <c r="B66" s="18" t="s">
        <v>98</v>
      </c>
      <c r="C66" s="18">
        <f t="shared" si="35"/>
        <v>131</v>
      </c>
      <c r="D66" s="23">
        <f>IFERROR(INDEX('wk paste'!$AR:$AR,MATCH($W$3&amp;"_"&amp;TEXT(D$39,"00")&amp;"_"&amp;$V30,'wk paste'!$AY:$AY,0)),"")</f>
        <v>21</v>
      </c>
      <c r="E66" s="24">
        <f>IFERROR(INDEX('wk paste'!$AR:$AR,MATCH($W$3&amp;"_"&amp;TEXT(E$39,"00")&amp;"_"&amp;$V30,'wk paste'!$AY:$AY,0)),"")</f>
        <v>14</v>
      </c>
      <c r="F66" s="24">
        <f>IFERROR(INDEX('wk paste'!$AR:$AR,MATCH($W$3&amp;"_"&amp;TEXT(F$39,"00")&amp;"_"&amp;$V30,'wk paste'!$AY:$AY,0)),"")</f>
        <v>15</v>
      </c>
      <c r="G66" s="24">
        <f>IFERROR(INDEX('wk paste'!$AR:$AR,MATCH($W$3&amp;"_"&amp;TEXT(G$39,"00")&amp;"_"&amp;$V30,'wk paste'!$AY:$AY,0)),"")</f>
        <v>16</v>
      </c>
      <c r="H66" s="24">
        <f>IFERROR(INDEX('wk paste'!$AR:$AR,MATCH($W$3&amp;"_"&amp;TEXT(H$39,"00")&amp;"_"&amp;$V30,'wk paste'!$AY:$AY,0)),"")</f>
        <v>35</v>
      </c>
      <c r="I66" s="24">
        <f>IFERROR(INDEX('wk paste'!$AR:$AR,MATCH($W$3&amp;"_"&amp;TEXT(I$39,"00")&amp;"_"&amp;$V30,'wk paste'!$AY:$AY,0)),"")</f>
        <v>30</v>
      </c>
      <c r="J66" s="24" t="str">
        <f>IFERROR(INDEX('wk paste'!$AR:$AR,MATCH($W$3&amp;"_"&amp;TEXT(J$39,"00")&amp;"_"&amp;$V30,'wk paste'!$AY:$AY,0)),"")</f>
        <v/>
      </c>
      <c r="K66" s="24" t="str">
        <f>IFERROR(INDEX('wk paste'!$AR:$AR,MATCH($W$3&amp;"_"&amp;TEXT(K$39,"00")&amp;"_"&amp;$V30,'wk paste'!$AY:$AY,0)),"")</f>
        <v/>
      </c>
      <c r="L66" s="24" t="str">
        <f>IFERROR(INDEX('wk paste'!$AR:$AR,MATCH($W$3&amp;"_"&amp;TEXT(L$39,"00")&amp;"_"&amp;$V30,'wk paste'!$AY:$AY,0)),"")</f>
        <v/>
      </c>
      <c r="M66" s="24" t="str">
        <f>IFERROR(INDEX('wk paste'!$AR:$AR,MATCH($W$3&amp;"_"&amp;TEXT(M$39,"00")&amp;"_"&amp;$V30,'wk paste'!$AY:$AY,0)),"")</f>
        <v/>
      </c>
      <c r="N66" s="24" t="str">
        <f>IFERROR(INDEX('wk paste'!$AR:$AR,MATCH($W$3&amp;"_"&amp;TEXT(N$39,"00")&amp;"_"&amp;$V30,'wk paste'!$AY:$AY,0)),"")</f>
        <v/>
      </c>
      <c r="O66" s="24" t="str">
        <f>IFERROR(INDEX('wk paste'!$AR:$AR,MATCH($W$3&amp;"_"&amp;TEXT(O$39,"00")&amp;"_"&amp;$V30,'wk paste'!$AY:$AY,0)),"")</f>
        <v/>
      </c>
      <c r="P66" s="24" t="str">
        <f>IFERROR(INDEX('wk paste'!$AR:$AR,MATCH($W$3&amp;"_"&amp;TEXT(P$39,"00")&amp;"_"&amp;$V30,'wk paste'!$AY:$AY,0)),"")</f>
        <v/>
      </c>
      <c r="Q66" s="24" t="str">
        <f>IFERROR(INDEX('wk paste'!$AR:$AR,MATCH($W$3&amp;"_"&amp;TEXT(Q$39,"00")&amp;"_"&amp;$V30,'wk paste'!$AY:$AY,0)),"")</f>
        <v/>
      </c>
      <c r="R66" s="24" t="str">
        <f>IFERROR(INDEX('wk paste'!$AR:$AR,MATCH($W$3&amp;"_"&amp;TEXT(R$39,"00")&amp;"_"&amp;$V30,'wk paste'!$AY:$AY,0)),"")</f>
        <v/>
      </c>
      <c r="S66" s="24" t="str">
        <f>IFERROR(INDEX('wk paste'!$AR:$AR,MATCH($W$3&amp;"_"&amp;TEXT(S$39,"00")&amp;"_"&amp;$V30,'wk paste'!$AY:$AY,0)),"")</f>
        <v/>
      </c>
      <c r="T66" s="25" t="str">
        <f>IFERROR(INDEX('wk paste'!$AR:$AR,MATCH($W$3&amp;"_"&amp;TEXT(T$39,"00")&amp;"_"&amp;$V30,'wk paste'!$AY:$AY,0)),"")</f>
        <v/>
      </c>
      <c r="U66" s="6"/>
      <c r="V66" s="18" t="s">
        <v>98</v>
      </c>
      <c r="W66" s="31">
        <f t="shared" si="36"/>
        <v>487</v>
      </c>
      <c r="X66" s="23">
        <f>IFERROR(INDEX('wk paste'!$AV:$AV,MATCH($W$3&amp;"_"&amp;TEXT(X$39,"00")&amp;"_"&amp;$V30,'wk paste'!$AY:$AY,0)),"")</f>
        <v>75</v>
      </c>
      <c r="Y66" s="24">
        <f>IFERROR(INDEX('wk paste'!$AV:$AV,MATCH($W$3&amp;"_"&amp;TEXT(Y$39,"00")&amp;"_"&amp;$V30,'wk paste'!$AY:$AY,0)),"")</f>
        <v>39</v>
      </c>
      <c r="Z66" s="24">
        <f>IFERROR(INDEX('wk paste'!$AV:$AV,MATCH($W$3&amp;"_"&amp;TEXT(Z$39,"00")&amp;"_"&amp;$V30,'wk paste'!$AY:$AY,0)),"")</f>
        <v>45</v>
      </c>
      <c r="AA66" s="24">
        <f>IFERROR(INDEX('wk paste'!$AV:$AV,MATCH($W$3&amp;"_"&amp;TEXT(AA$39,"00")&amp;"_"&amp;$V30,'wk paste'!$AY:$AY,0)),"")</f>
        <v>62</v>
      </c>
      <c r="AB66" s="24">
        <f>IFERROR(INDEX('wk paste'!$AV:$AV,MATCH($W$3&amp;"_"&amp;TEXT(AB$39,"00")&amp;"_"&amp;$V30,'wk paste'!$AY:$AY,0)),"")</f>
        <v>147</v>
      </c>
      <c r="AC66" s="24">
        <f>IFERROR(INDEX('wk paste'!$AV:$AV,MATCH($W$3&amp;"_"&amp;TEXT(AC$39,"00")&amp;"_"&amp;$V30,'wk paste'!$AY:$AY,0)),"")</f>
        <v>119</v>
      </c>
      <c r="AD66" s="24" t="str">
        <f>IFERROR(INDEX('wk paste'!$AV:$AV,MATCH($W$3&amp;"_"&amp;TEXT(AD$39,"00")&amp;"_"&amp;$V30,'wk paste'!$AY:$AY,0)),"")</f>
        <v/>
      </c>
      <c r="AE66" s="24" t="str">
        <f>IFERROR(INDEX('wk paste'!$AV:$AV,MATCH($W$3&amp;"_"&amp;TEXT(AE$39,"00")&amp;"_"&amp;$V30,'wk paste'!$AY:$AY,0)),"")</f>
        <v/>
      </c>
      <c r="AF66" s="24" t="str">
        <f>IFERROR(INDEX('wk paste'!$AV:$AV,MATCH($W$3&amp;"_"&amp;TEXT(AF$39,"00")&amp;"_"&amp;$V30,'wk paste'!$AY:$AY,0)),"")</f>
        <v/>
      </c>
      <c r="AG66" s="24" t="str">
        <f>IFERROR(INDEX('wk paste'!$AV:$AV,MATCH($W$3&amp;"_"&amp;TEXT(AG$39,"00")&amp;"_"&amp;$V30,'wk paste'!$AY:$AY,0)),"")</f>
        <v/>
      </c>
      <c r="AH66" s="24" t="str">
        <f>IFERROR(INDEX('wk paste'!$AV:$AV,MATCH($W$3&amp;"_"&amp;TEXT(AH$39,"00")&amp;"_"&amp;$V30,'wk paste'!$AY:$AY,0)),"")</f>
        <v/>
      </c>
      <c r="AI66" s="24" t="str">
        <f>IFERROR(INDEX('wk paste'!$AV:$AV,MATCH($W$3&amp;"_"&amp;TEXT(AI$39,"00")&amp;"_"&amp;$V30,'wk paste'!$AY:$AY,0)),"")</f>
        <v/>
      </c>
      <c r="AJ66" s="24" t="str">
        <f>IFERROR(INDEX('wk paste'!$AV:$AV,MATCH($W$3&amp;"_"&amp;TEXT(AJ$39,"00")&amp;"_"&amp;$V30,'wk paste'!$AY:$AY,0)),"")</f>
        <v/>
      </c>
      <c r="AK66" s="24" t="str">
        <f>IFERROR(INDEX('wk paste'!$AV:$AV,MATCH($W$3&amp;"_"&amp;TEXT(AK$39,"00")&amp;"_"&amp;$V30,'wk paste'!$AY:$AY,0)),"")</f>
        <v/>
      </c>
      <c r="AL66" s="24" t="str">
        <f>IFERROR(INDEX('wk paste'!$AV:$AV,MATCH($W$3&amp;"_"&amp;TEXT(AL$39,"00")&amp;"_"&amp;$V30,'wk paste'!$AY:$AY,0)),"")</f>
        <v/>
      </c>
      <c r="AM66" s="24" t="str">
        <f>IFERROR(INDEX('wk paste'!$AV:$AV,MATCH($W$3&amp;"_"&amp;TEXT(AM$39,"00")&amp;"_"&amp;$V30,'wk paste'!$AY:$AY,0)),"")</f>
        <v/>
      </c>
      <c r="AN66" s="25" t="str">
        <f>IFERROR(INDEX('wk paste'!$AV:$AV,MATCH($W$3&amp;"_"&amp;TEXT(AN$39,"00")&amp;"_"&amp;$V30,'wk paste'!$AY:$AY,0)),"")</f>
        <v/>
      </c>
      <c r="AP66" s="18" t="s">
        <v>98</v>
      </c>
      <c r="AQ66" s="18">
        <f t="shared" si="37"/>
        <v>14</v>
      </c>
      <c r="AR66" s="23">
        <f>IFERROR(INDEX('wk paste'!$AW:$AW,MATCH($W$3&amp;"_"&amp;TEXT(AR$39,"00")&amp;"_"&amp;$V30,'wk paste'!$AY:$AY,0)),"")</f>
        <v>2</v>
      </c>
      <c r="AS66" s="24">
        <f>IFERROR(INDEX('wk paste'!$AW:$AW,MATCH($W$3&amp;"_"&amp;TEXT(AS$39,"00")&amp;"_"&amp;$V30,'wk paste'!$AY:$AY,0)),"")</f>
        <v>2</v>
      </c>
      <c r="AT66" s="24">
        <f>IFERROR(INDEX('wk paste'!$AW:$AW,MATCH($W$3&amp;"_"&amp;TEXT(AT$39,"00")&amp;"_"&amp;$V30,'wk paste'!$AY:$AY,0)),"")</f>
        <v>0</v>
      </c>
      <c r="AU66" s="24">
        <f>IFERROR(INDEX('wk paste'!$AW:$AW,MATCH($W$3&amp;"_"&amp;TEXT(AU$39,"00")&amp;"_"&amp;$V30,'wk paste'!$AY:$AY,0)),"")</f>
        <v>1</v>
      </c>
      <c r="AV66" s="24">
        <f>IFERROR(INDEX('wk paste'!$AW:$AW,MATCH($W$3&amp;"_"&amp;TEXT(AV$39,"00")&amp;"_"&amp;$V30,'wk paste'!$AY:$AY,0)),"")</f>
        <v>3</v>
      </c>
      <c r="AW66" s="24">
        <f>IFERROR(INDEX('wk paste'!$AW:$AW,MATCH($W$3&amp;"_"&amp;TEXT(AW$39,"00")&amp;"_"&amp;$V30,'wk paste'!$AY:$AY,0)),"")</f>
        <v>6</v>
      </c>
      <c r="AX66" s="24" t="str">
        <f>IFERROR(INDEX('wk paste'!$AW:$AW,MATCH($W$3&amp;"_"&amp;TEXT(AX$39,"00")&amp;"_"&amp;$V30,'wk paste'!$AY:$AY,0)),"")</f>
        <v/>
      </c>
      <c r="AY66" s="24" t="str">
        <f>IFERROR(INDEX('wk paste'!$AW:$AW,MATCH($W$3&amp;"_"&amp;TEXT(AY$39,"00")&amp;"_"&amp;$V30,'wk paste'!$AY:$AY,0)),"")</f>
        <v/>
      </c>
      <c r="AZ66" s="24" t="str">
        <f>IFERROR(INDEX('wk paste'!$AW:$AW,MATCH($W$3&amp;"_"&amp;TEXT(AZ$39,"00")&amp;"_"&amp;$V30,'wk paste'!$AY:$AY,0)),"")</f>
        <v/>
      </c>
      <c r="BA66" s="24" t="str">
        <f>IFERROR(INDEX('wk paste'!$AW:$AW,MATCH($W$3&amp;"_"&amp;TEXT(BA$39,"00")&amp;"_"&amp;$V30,'wk paste'!$AY:$AY,0)),"")</f>
        <v/>
      </c>
      <c r="BB66" s="24" t="str">
        <f>IFERROR(INDEX('wk paste'!$AW:$AW,MATCH($W$3&amp;"_"&amp;TEXT(BB$39,"00")&amp;"_"&amp;$V30,'wk paste'!$AY:$AY,0)),"")</f>
        <v/>
      </c>
      <c r="BC66" s="24" t="str">
        <f>IFERROR(INDEX('wk paste'!$AW:$AW,MATCH($W$3&amp;"_"&amp;TEXT(BC$39,"00")&amp;"_"&amp;$V30,'wk paste'!$AY:$AY,0)),"")</f>
        <v/>
      </c>
      <c r="BD66" s="24" t="str">
        <f>IFERROR(INDEX('wk paste'!$AW:$AW,MATCH($W$3&amp;"_"&amp;TEXT(BD$39,"00")&amp;"_"&amp;$V30,'wk paste'!$AY:$AY,0)),"")</f>
        <v/>
      </c>
      <c r="BE66" s="24" t="str">
        <f>IFERROR(INDEX('wk paste'!$AW:$AW,MATCH($W$3&amp;"_"&amp;TEXT(BE$39,"00")&amp;"_"&amp;$V30,'wk paste'!$AY:$AY,0)),"")</f>
        <v/>
      </c>
      <c r="BF66" s="24" t="str">
        <f>IFERROR(INDEX('wk paste'!$AW:$AW,MATCH($W$3&amp;"_"&amp;TEXT(BF$39,"00")&amp;"_"&amp;$V30,'wk paste'!$AY:$AY,0)),"")</f>
        <v/>
      </c>
      <c r="BG66" s="24" t="str">
        <f>IFERROR(INDEX('wk paste'!$AW:$AW,MATCH($W$3&amp;"_"&amp;TEXT(BG$39,"00")&amp;"_"&amp;$V30,'wk paste'!$AY:$AY,0)),"")</f>
        <v/>
      </c>
      <c r="BH66" s="25" t="str">
        <f>IFERROR(INDEX('wk paste'!$AW:$AW,MATCH($W$3&amp;"_"&amp;TEXT(BH$39,"00")&amp;"_"&amp;$V30,'wk paste'!$AY:$AY,0)),"")</f>
        <v/>
      </c>
      <c r="BJ66" s="18" t="s">
        <v>98</v>
      </c>
      <c r="BK66" s="18">
        <f t="shared" si="38"/>
        <v>10</v>
      </c>
      <c r="BL66" s="23">
        <f>IFERROR(INDEX('wk paste'!$AX:$AX,MATCH($W$3&amp;"_"&amp;TEXT(BL$39,"00")&amp;"_"&amp;$V30,'wk paste'!$AY:$AY,0)),"")</f>
        <v>2</v>
      </c>
      <c r="BM66" s="24">
        <f>IFERROR(INDEX('wk paste'!$AX:$AX,MATCH($W$3&amp;"_"&amp;TEXT(BM$39,"00")&amp;"_"&amp;$V30,'wk paste'!$AY:$AY,0)),"")</f>
        <v>2</v>
      </c>
      <c r="BN66" s="24">
        <f>IFERROR(INDEX('wk paste'!$AX:$AX,MATCH($W$3&amp;"_"&amp;TEXT(BN$39,"00")&amp;"_"&amp;$V30,'wk paste'!$AY:$AY,0)),"")</f>
        <v>0</v>
      </c>
      <c r="BO66" s="24">
        <f>IFERROR(INDEX('wk paste'!$AX:$AX,MATCH($W$3&amp;"_"&amp;TEXT(BO$39,"00")&amp;"_"&amp;$V30,'wk paste'!$AY:$AY,0)),"")</f>
        <v>1</v>
      </c>
      <c r="BP66" s="24">
        <f>IFERROR(INDEX('wk paste'!$AX:$AX,MATCH($W$3&amp;"_"&amp;TEXT(BP$39,"00")&amp;"_"&amp;$V30,'wk paste'!$AY:$AY,0)),"")</f>
        <v>2</v>
      </c>
      <c r="BQ66" s="24">
        <f>IFERROR(INDEX('wk paste'!$AX:$AX,MATCH($W$3&amp;"_"&amp;TEXT(BQ$39,"00")&amp;"_"&amp;$V30,'wk paste'!$AY:$AY,0)),"")</f>
        <v>3</v>
      </c>
      <c r="BR66" s="24" t="str">
        <f>IFERROR(INDEX('wk paste'!$AX:$AX,MATCH($W$3&amp;"_"&amp;TEXT(BR$39,"00")&amp;"_"&amp;$V30,'wk paste'!$AY:$AY,0)),"")</f>
        <v/>
      </c>
      <c r="BS66" s="24" t="str">
        <f>IFERROR(INDEX('wk paste'!$AX:$AX,MATCH($W$3&amp;"_"&amp;TEXT(BS$39,"00")&amp;"_"&amp;$V30,'wk paste'!$AY:$AY,0)),"")</f>
        <v/>
      </c>
      <c r="BT66" s="24" t="str">
        <f>IFERROR(INDEX('wk paste'!$AX:$AX,MATCH($W$3&amp;"_"&amp;TEXT(BT$39,"00")&amp;"_"&amp;$V30,'wk paste'!$AY:$AY,0)),"")</f>
        <v/>
      </c>
      <c r="BU66" s="24" t="str">
        <f>IFERROR(INDEX('wk paste'!$AX:$AX,MATCH($W$3&amp;"_"&amp;TEXT(BU$39,"00")&amp;"_"&amp;$V30,'wk paste'!$AY:$AY,0)),"")</f>
        <v/>
      </c>
      <c r="BV66" s="24" t="str">
        <f>IFERROR(INDEX('wk paste'!$AX:$AX,MATCH($W$3&amp;"_"&amp;TEXT(BV$39,"00")&amp;"_"&amp;$V30,'wk paste'!$AY:$AY,0)),"")</f>
        <v/>
      </c>
      <c r="BW66" s="24" t="str">
        <f>IFERROR(INDEX('wk paste'!$AX:$AX,MATCH($W$3&amp;"_"&amp;TEXT(BW$39,"00")&amp;"_"&amp;$V30,'wk paste'!$AY:$AY,0)),"")</f>
        <v/>
      </c>
      <c r="BX66" s="24" t="str">
        <f>IFERROR(INDEX('wk paste'!$AX:$AX,MATCH($W$3&amp;"_"&amp;TEXT(BX$39,"00")&amp;"_"&amp;$V30,'wk paste'!$AY:$AY,0)),"")</f>
        <v/>
      </c>
      <c r="BY66" s="24" t="str">
        <f>IFERROR(INDEX('wk paste'!$AX:$AX,MATCH($W$3&amp;"_"&amp;TEXT(BY$39,"00")&amp;"_"&amp;$V30,'wk paste'!$AY:$AY,0)),"")</f>
        <v/>
      </c>
      <c r="BZ66" s="24" t="str">
        <f>IFERROR(INDEX('wk paste'!$AX:$AX,MATCH($W$3&amp;"_"&amp;TEXT(BZ$39,"00")&amp;"_"&amp;$V30,'wk paste'!$AY:$AY,0)),"")</f>
        <v/>
      </c>
      <c r="CA66" s="24" t="str">
        <f>IFERROR(INDEX('wk paste'!$AX:$AX,MATCH($W$3&amp;"_"&amp;TEXT(CA$39,"00")&amp;"_"&amp;$V30,'wk paste'!$AY:$AY,0)),"")</f>
        <v/>
      </c>
      <c r="CB66" s="25" t="str">
        <f>IFERROR(INDEX('wk paste'!$AX:$AX,MATCH($W$3&amp;"_"&amp;TEXT(CB$39,"00")&amp;"_"&amp;$V30,'wk paste'!$AY:$AY,0)),"")</f>
        <v/>
      </c>
    </row>
    <row r="67" spans="2:80" x14ac:dyDescent="0.25">
      <c r="B67" s="18" t="s">
        <v>72</v>
      </c>
      <c r="C67" s="18">
        <f t="shared" si="35"/>
        <v>143</v>
      </c>
      <c r="D67" s="23">
        <f>IFERROR(INDEX('wk paste'!$AR:$AR,MATCH($W$3&amp;"_"&amp;TEXT(D$39,"00")&amp;"_"&amp;$V31,'wk paste'!$AY:$AY,0)),"")</f>
        <v>27</v>
      </c>
      <c r="E67" s="24">
        <f>IFERROR(INDEX('wk paste'!$AR:$AR,MATCH($W$3&amp;"_"&amp;TEXT(E$39,"00")&amp;"_"&amp;$V31,'wk paste'!$AY:$AY,0)),"")</f>
        <v>18</v>
      </c>
      <c r="F67" s="24">
        <f>IFERROR(INDEX('wk paste'!$AR:$AR,MATCH($W$3&amp;"_"&amp;TEXT(F$39,"00")&amp;"_"&amp;$V31,'wk paste'!$AY:$AY,0)),"")</f>
        <v>18</v>
      </c>
      <c r="G67" s="24">
        <f>IFERROR(INDEX('wk paste'!$AR:$AR,MATCH($W$3&amp;"_"&amp;TEXT(G$39,"00")&amp;"_"&amp;$V31,'wk paste'!$AY:$AY,0)),"")</f>
        <v>28</v>
      </c>
      <c r="H67" s="24">
        <f>IFERROR(INDEX('wk paste'!$AR:$AR,MATCH($W$3&amp;"_"&amp;TEXT(H$39,"00")&amp;"_"&amp;$V31,'wk paste'!$AY:$AY,0)),"")</f>
        <v>25</v>
      </c>
      <c r="I67" s="24">
        <f>IFERROR(INDEX('wk paste'!$AR:$AR,MATCH($W$3&amp;"_"&amp;TEXT(I$39,"00")&amp;"_"&amp;$V31,'wk paste'!$AY:$AY,0)),"")</f>
        <v>27</v>
      </c>
      <c r="J67" s="24" t="str">
        <f>IFERROR(INDEX('wk paste'!$AR:$AR,MATCH($W$3&amp;"_"&amp;TEXT(J$39,"00")&amp;"_"&amp;$V31,'wk paste'!$AY:$AY,0)),"")</f>
        <v/>
      </c>
      <c r="K67" s="24" t="str">
        <f>IFERROR(INDEX('wk paste'!$AR:$AR,MATCH($W$3&amp;"_"&amp;TEXT(K$39,"00")&amp;"_"&amp;$V31,'wk paste'!$AY:$AY,0)),"")</f>
        <v/>
      </c>
      <c r="L67" s="24" t="str">
        <f>IFERROR(INDEX('wk paste'!$AR:$AR,MATCH($W$3&amp;"_"&amp;TEXT(L$39,"00")&amp;"_"&amp;$V31,'wk paste'!$AY:$AY,0)),"")</f>
        <v/>
      </c>
      <c r="M67" s="24" t="str">
        <f>IFERROR(INDEX('wk paste'!$AR:$AR,MATCH($W$3&amp;"_"&amp;TEXT(M$39,"00")&amp;"_"&amp;$V31,'wk paste'!$AY:$AY,0)),"")</f>
        <v/>
      </c>
      <c r="N67" s="24" t="str">
        <f>IFERROR(INDEX('wk paste'!$AR:$AR,MATCH($W$3&amp;"_"&amp;TEXT(N$39,"00")&amp;"_"&amp;$V31,'wk paste'!$AY:$AY,0)),"")</f>
        <v/>
      </c>
      <c r="O67" s="24" t="str">
        <f>IFERROR(INDEX('wk paste'!$AR:$AR,MATCH($W$3&amp;"_"&amp;TEXT(O$39,"00")&amp;"_"&amp;$V31,'wk paste'!$AY:$AY,0)),"")</f>
        <v/>
      </c>
      <c r="P67" s="24" t="str">
        <f>IFERROR(INDEX('wk paste'!$AR:$AR,MATCH($W$3&amp;"_"&amp;TEXT(P$39,"00")&amp;"_"&amp;$V31,'wk paste'!$AY:$AY,0)),"")</f>
        <v/>
      </c>
      <c r="Q67" s="24" t="str">
        <f>IFERROR(INDEX('wk paste'!$AR:$AR,MATCH($W$3&amp;"_"&amp;TEXT(Q$39,"00")&amp;"_"&amp;$V31,'wk paste'!$AY:$AY,0)),"")</f>
        <v/>
      </c>
      <c r="R67" s="24" t="str">
        <f>IFERROR(INDEX('wk paste'!$AR:$AR,MATCH($W$3&amp;"_"&amp;TEXT(R$39,"00")&amp;"_"&amp;$V31,'wk paste'!$AY:$AY,0)),"")</f>
        <v/>
      </c>
      <c r="S67" s="24" t="str">
        <f>IFERROR(INDEX('wk paste'!$AR:$AR,MATCH($W$3&amp;"_"&amp;TEXT(S$39,"00")&amp;"_"&amp;$V31,'wk paste'!$AY:$AY,0)),"")</f>
        <v/>
      </c>
      <c r="T67" s="25" t="str">
        <f>IFERROR(INDEX('wk paste'!$AR:$AR,MATCH($W$3&amp;"_"&amp;TEXT(T$39,"00")&amp;"_"&amp;$V31,'wk paste'!$AY:$AY,0)),"")</f>
        <v/>
      </c>
      <c r="U67" s="6"/>
      <c r="V67" s="18" t="s">
        <v>72</v>
      </c>
      <c r="W67" s="31">
        <f t="shared" si="36"/>
        <v>664</v>
      </c>
      <c r="X67" s="23">
        <f>IFERROR(INDEX('wk paste'!$AV:$AV,MATCH($W$3&amp;"_"&amp;TEXT(X$39,"00")&amp;"_"&amp;$V31,'wk paste'!$AY:$AY,0)),"")</f>
        <v>140</v>
      </c>
      <c r="Y67" s="24">
        <f>IFERROR(INDEX('wk paste'!$AV:$AV,MATCH($W$3&amp;"_"&amp;TEXT(Y$39,"00")&amp;"_"&amp;$V31,'wk paste'!$AY:$AY,0)),"")</f>
        <v>77</v>
      </c>
      <c r="Z67" s="24">
        <f>IFERROR(INDEX('wk paste'!$AV:$AV,MATCH($W$3&amp;"_"&amp;TEXT(Z$39,"00")&amp;"_"&amp;$V31,'wk paste'!$AY:$AY,0)),"")</f>
        <v>106</v>
      </c>
      <c r="AA67" s="24">
        <f>IFERROR(INDEX('wk paste'!$AV:$AV,MATCH($W$3&amp;"_"&amp;TEXT(AA$39,"00")&amp;"_"&amp;$V31,'wk paste'!$AY:$AY,0)),"")</f>
        <v>105</v>
      </c>
      <c r="AB67" s="24">
        <f>IFERROR(INDEX('wk paste'!$AV:$AV,MATCH($W$3&amp;"_"&amp;TEXT(AB$39,"00")&amp;"_"&amp;$V31,'wk paste'!$AY:$AY,0)),"")</f>
        <v>92</v>
      </c>
      <c r="AC67" s="24">
        <f>IFERROR(INDEX('wk paste'!$AV:$AV,MATCH($W$3&amp;"_"&amp;TEXT(AC$39,"00")&amp;"_"&amp;$V31,'wk paste'!$AY:$AY,0)),"")</f>
        <v>144</v>
      </c>
      <c r="AD67" s="24" t="str">
        <f>IFERROR(INDEX('wk paste'!$AV:$AV,MATCH($W$3&amp;"_"&amp;TEXT(AD$39,"00")&amp;"_"&amp;$V31,'wk paste'!$AY:$AY,0)),"")</f>
        <v/>
      </c>
      <c r="AE67" s="24" t="str">
        <f>IFERROR(INDEX('wk paste'!$AV:$AV,MATCH($W$3&amp;"_"&amp;TEXT(AE$39,"00")&amp;"_"&amp;$V31,'wk paste'!$AY:$AY,0)),"")</f>
        <v/>
      </c>
      <c r="AF67" s="24" t="str">
        <f>IFERROR(INDEX('wk paste'!$AV:$AV,MATCH($W$3&amp;"_"&amp;TEXT(AF$39,"00")&amp;"_"&amp;$V31,'wk paste'!$AY:$AY,0)),"")</f>
        <v/>
      </c>
      <c r="AG67" s="24" t="str">
        <f>IFERROR(INDEX('wk paste'!$AV:$AV,MATCH($W$3&amp;"_"&amp;TEXT(AG$39,"00")&amp;"_"&amp;$V31,'wk paste'!$AY:$AY,0)),"")</f>
        <v/>
      </c>
      <c r="AH67" s="24" t="str">
        <f>IFERROR(INDEX('wk paste'!$AV:$AV,MATCH($W$3&amp;"_"&amp;TEXT(AH$39,"00")&amp;"_"&amp;$V31,'wk paste'!$AY:$AY,0)),"")</f>
        <v/>
      </c>
      <c r="AI67" s="24" t="str">
        <f>IFERROR(INDEX('wk paste'!$AV:$AV,MATCH($W$3&amp;"_"&amp;TEXT(AI$39,"00")&amp;"_"&amp;$V31,'wk paste'!$AY:$AY,0)),"")</f>
        <v/>
      </c>
      <c r="AJ67" s="24" t="str">
        <f>IFERROR(INDEX('wk paste'!$AV:$AV,MATCH($W$3&amp;"_"&amp;TEXT(AJ$39,"00")&amp;"_"&amp;$V31,'wk paste'!$AY:$AY,0)),"")</f>
        <v/>
      </c>
      <c r="AK67" s="24" t="str">
        <f>IFERROR(INDEX('wk paste'!$AV:$AV,MATCH($W$3&amp;"_"&amp;TEXT(AK$39,"00")&amp;"_"&amp;$V31,'wk paste'!$AY:$AY,0)),"")</f>
        <v/>
      </c>
      <c r="AL67" s="24" t="str">
        <f>IFERROR(INDEX('wk paste'!$AV:$AV,MATCH($W$3&amp;"_"&amp;TEXT(AL$39,"00")&amp;"_"&amp;$V31,'wk paste'!$AY:$AY,0)),"")</f>
        <v/>
      </c>
      <c r="AM67" s="24" t="str">
        <f>IFERROR(INDEX('wk paste'!$AV:$AV,MATCH($W$3&amp;"_"&amp;TEXT(AM$39,"00")&amp;"_"&amp;$V31,'wk paste'!$AY:$AY,0)),"")</f>
        <v/>
      </c>
      <c r="AN67" s="25" t="str">
        <f>IFERROR(INDEX('wk paste'!$AV:$AV,MATCH($W$3&amp;"_"&amp;TEXT(AN$39,"00")&amp;"_"&amp;$V31,'wk paste'!$AY:$AY,0)),"")</f>
        <v/>
      </c>
      <c r="AP67" s="18" t="s">
        <v>72</v>
      </c>
      <c r="AQ67" s="18">
        <f t="shared" si="37"/>
        <v>18</v>
      </c>
      <c r="AR67" s="23">
        <f>IFERROR(INDEX('wk paste'!$AW:$AW,MATCH($W$3&amp;"_"&amp;TEXT(AR$39,"00")&amp;"_"&amp;$V31,'wk paste'!$AY:$AY,0)),"")</f>
        <v>2</v>
      </c>
      <c r="AS67" s="24">
        <f>IFERROR(INDEX('wk paste'!$AW:$AW,MATCH($W$3&amp;"_"&amp;TEXT(AS$39,"00")&amp;"_"&amp;$V31,'wk paste'!$AY:$AY,0)),"")</f>
        <v>5</v>
      </c>
      <c r="AT67" s="24">
        <f>IFERROR(INDEX('wk paste'!$AW:$AW,MATCH($W$3&amp;"_"&amp;TEXT(AT$39,"00")&amp;"_"&amp;$V31,'wk paste'!$AY:$AY,0)),"")</f>
        <v>0</v>
      </c>
      <c r="AU67" s="24">
        <f>IFERROR(INDEX('wk paste'!$AW:$AW,MATCH($W$3&amp;"_"&amp;TEXT(AU$39,"00")&amp;"_"&amp;$V31,'wk paste'!$AY:$AY,0)),"")</f>
        <v>5</v>
      </c>
      <c r="AV67" s="24">
        <f>IFERROR(INDEX('wk paste'!$AW:$AW,MATCH($W$3&amp;"_"&amp;TEXT(AV$39,"00")&amp;"_"&amp;$V31,'wk paste'!$AY:$AY,0)),"")</f>
        <v>0</v>
      </c>
      <c r="AW67" s="24">
        <f>IFERROR(INDEX('wk paste'!$AW:$AW,MATCH($W$3&amp;"_"&amp;TEXT(AW$39,"00")&amp;"_"&amp;$V31,'wk paste'!$AY:$AY,0)),"")</f>
        <v>6</v>
      </c>
      <c r="AX67" s="24" t="str">
        <f>IFERROR(INDEX('wk paste'!$AW:$AW,MATCH($W$3&amp;"_"&amp;TEXT(AX$39,"00")&amp;"_"&amp;$V31,'wk paste'!$AY:$AY,0)),"")</f>
        <v/>
      </c>
      <c r="AY67" s="24" t="str">
        <f>IFERROR(INDEX('wk paste'!$AW:$AW,MATCH($W$3&amp;"_"&amp;TEXT(AY$39,"00")&amp;"_"&amp;$V31,'wk paste'!$AY:$AY,0)),"")</f>
        <v/>
      </c>
      <c r="AZ67" s="24" t="str">
        <f>IFERROR(INDEX('wk paste'!$AW:$AW,MATCH($W$3&amp;"_"&amp;TEXT(AZ$39,"00")&amp;"_"&amp;$V31,'wk paste'!$AY:$AY,0)),"")</f>
        <v/>
      </c>
      <c r="BA67" s="24" t="str">
        <f>IFERROR(INDEX('wk paste'!$AW:$AW,MATCH($W$3&amp;"_"&amp;TEXT(BA$39,"00")&amp;"_"&amp;$V31,'wk paste'!$AY:$AY,0)),"")</f>
        <v/>
      </c>
      <c r="BB67" s="24" t="str">
        <f>IFERROR(INDEX('wk paste'!$AW:$AW,MATCH($W$3&amp;"_"&amp;TEXT(BB$39,"00")&amp;"_"&amp;$V31,'wk paste'!$AY:$AY,0)),"")</f>
        <v/>
      </c>
      <c r="BC67" s="24" t="str">
        <f>IFERROR(INDEX('wk paste'!$AW:$AW,MATCH($W$3&amp;"_"&amp;TEXT(BC$39,"00")&amp;"_"&amp;$V31,'wk paste'!$AY:$AY,0)),"")</f>
        <v/>
      </c>
      <c r="BD67" s="24" t="str">
        <f>IFERROR(INDEX('wk paste'!$AW:$AW,MATCH($W$3&amp;"_"&amp;TEXT(BD$39,"00")&amp;"_"&amp;$V31,'wk paste'!$AY:$AY,0)),"")</f>
        <v/>
      </c>
      <c r="BE67" s="24" t="str">
        <f>IFERROR(INDEX('wk paste'!$AW:$AW,MATCH($W$3&amp;"_"&amp;TEXT(BE$39,"00")&amp;"_"&amp;$V31,'wk paste'!$AY:$AY,0)),"")</f>
        <v/>
      </c>
      <c r="BF67" s="24" t="str">
        <f>IFERROR(INDEX('wk paste'!$AW:$AW,MATCH($W$3&amp;"_"&amp;TEXT(BF$39,"00")&amp;"_"&amp;$V31,'wk paste'!$AY:$AY,0)),"")</f>
        <v/>
      </c>
      <c r="BG67" s="24" t="str">
        <f>IFERROR(INDEX('wk paste'!$AW:$AW,MATCH($W$3&amp;"_"&amp;TEXT(BG$39,"00")&amp;"_"&amp;$V31,'wk paste'!$AY:$AY,0)),"")</f>
        <v/>
      </c>
      <c r="BH67" s="25" t="str">
        <f>IFERROR(INDEX('wk paste'!$AW:$AW,MATCH($W$3&amp;"_"&amp;TEXT(BH$39,"00")&amp;"_"&amp;$V31,'wk paste'!$AY:$AY,0)),"")</f>
        <v/>
      </c>
      <c r="BJ67" s="18" t="s">
        <v>72</v>
      </c>
      <c r="BK67" s="18">
        <f t="shared" si="38"/>
        <v>7</v>
      </c>
      <c r="BL67" s="23">
        <f>IFERROR(INDEX('wk paste'!$AX:$AX,MATCH($W$3&amp;"_"&amp;TEXT(BL$39,"00")&amp;"_"&amp;$V31,'wk paste'!$AY:$AY,0)),"")</f>
        <v>0</v>
      </c>
      <c r="BM67" s="24">
        <f>IFERROR(INDEX('wk paste'!$AX:$AX,MATCH($W$3&amp;"_"&amp;TEXT(BM$39,"00")&amp;"_"&amp;$V31,'wk paste'!$AY:$AY,0)),"")</f>
        <v>3</v>
      </c>
      <c r="BN67" s="24">
        <f>IFERROR(INDEX('wk paste'!$AX:$AX,MATCH($W$3&amp;"_"&amp;TEXT(BN$39,"00")&amp;"_"&amp;$V31,'wk paste'!$AY:$AY,0)),"")</f>
        <v>0</v>
      </c>
      <c r="BO67" s="24">
        <f>IFERROR(INDEX('wk paste'!$AX:$AX,MATCH($W$3&amp;"_"&amp;TEXT(BO$39,"00")&amp;"_"&amp;$V31,'wk paste'!$AY:$AY,0)),"")</f>
        <v>0</v>
      </c>
      <c r="BP67" s="24">
        <f>IFERROR(INDEX('wk paste'!$AX:$AX,MATCH($W$3&amp;"_"&amp;TEXT(BP$39,"00")&amp;"_"&amp;$V31,'wk paste'!$AY:$AY,0)),"")</f>
        <v>0</v>
      </c>
      <c r="BQ67" s="24">
        <f>IFERROR(INDEX('wk paste'!$AX:$AX,MATCH($W$3&amp;"_"&amp;TEXT(BQ$39,"00")&amp;"_"&amp;$V31,'wk paste'!$AY:$AY,0)),"")</f>
        <v>4</v>
      </c>
      <c r="BR67" s="24" t="str">
        <f>IFERROR(INDEX('wk paste'!$AX:$AX,MATCH($W$3&amp;"_"&amp;TEXT(BR$39,"00")&amp;"_"&amp;$V31,'wk paste'!$AY:$AY,0)),"")</f>
        <v/>
      </c>
      <c r="BS67" s="24" t="str">
        <f>IFERROR(INDEX('wk paste'!$AX:$AX,MATCH($W$3&amp;"_"&amp;TEXT(BS$39,"00")&amp;"_"&amp;$V31,'wk paste'!$AY:$AY,0)),"")</f>
        <v/>
      </c>
      <c r="BT67" s="24" t="str">
        <f>IFERROR(INDEX('wk paste'!$AX:$AX,MATCH($W$3&amp;"_"&amp;TEXT(BT$39,"00")&amp;"_"&amp;$V31,'wk paste'!$AY:$AY,0)),"")</f>
        <v/>
      </c>
      <c r="BU67" s="24" t="str">
        <f>IFERROR(INDEX('wk paste'!$AX:$AX,MATCH($W$3&amp;"_"&amp;TEXT(BU$39,"00")&amp;"_"&amp;$V31,'wk paste'!$AY:$AY,0)),"")</f>
        <v/>
      </c>
      <c r="BV67" s="24" t="str">
        <f>IFERROR(INDEX('wk paste'!$AX:$AX,MATCH($W$3&amp;"_"&amp;TEXT(BV$39,"00")&amp;"_"&amp;$V31,'wk paste'!$AY:$AY,0)),"")</f>
        <v/>
      </c>
      <c r="BW67" s="24" t="str">
        <f>IFERROR(INDEX('wk paste'!$AX:$AX,MATCH($W$3&amp;"_"&amp;TEXT(BW$39,"00")&amp;"_"&amp;$V31,'wk paste'!$AY:$AY,0)),"")</f>
        <v/>
      </c>
      <c r="BX67" s="24" t="str">
        <f>IFERROR(INDEX('wk paste'!$AX:$AX,MATCH($W$3&amp;"_"&amp;TEXT(BX$39,"00")&amp;"_"&amp;$V31,'wk paste'!$AY:$AY,0)),"")</f>
        <v/>
      </c>
      <c r="BY67" s="24" t="str">
        <f>IFERROR(INDEX('wk paste'!$AX:$AX,MATCH($W$3&amp;"_"&amp;TEXT(BY$39,"00")&amp;"_"&amp;$V31,'wk paste'!$AY:$AY,0)),"")</f>
        <v/>
      </c>
      <c r="BZ67" s="24" t="str">
        <f>IFERROR(INDEX('wk paste'!$AX:$AX,MATCH($W$3&amp;"_"&amp;TEXT(BZ$39,"00")&amp;"_"&amp;$V31,'wk paste'!$AY:$AY,0)),"")</f>
        <v/>
      </c>
      <c r="CA67" s="24" t="str">
        <f>IFERROR(INDEX('wk paste'!$AX:$AX,MATCH($W$3&amp;"_"&amp;TEXT(CA$39,"00")&amp;"_"&amp;$V31,'wk paste'!$AY:$AY,0)),"")</f>
        <v/>
      </c>
      <c r="CB67" s="25" t="str">
        <f>IFERROR(INDEX('wk paste'!$AX:$AX,MATCH($W$3&amp;"_"&amp;TEXT(CB$39,"00")&amp;"_"&amp;$V31,'wk paste'!$AY:$AY,0)),"")</f>
        <v/>
      </c>
    </row>
    <row r="68" spans="2:80" x14ac:dyDescent="0.25">
      <c r="B68" s="18" t="s">
        <v>95</v>
      </c>
      <c r="C68" s="18">
        <f t="shared" si="35"/>
        <v>145</v>
      </c>
      <c r="D68" s="23">
        <f>IFERROR(INDEX('wk paste'!$AR:$AR,MATCH($W$3&amp;"_"&amp;TEXT(D$39,"00")&amp;"_"&amp;$V32,'wk paste'!$AY:$AY,0)),"")</f>
        <v>28</v>
      </c>
      <c r="E68" s="24">
        <f>IFERROR(INDEX('wk paste'!$AR:$AR,MATCH($W$3&amp;"_"&amp;TEXT(E$39,"00")&amp;"_"&amp;$V32,'wk paste'!$AY:$AY,0)),"")</f>
        <v>38</v>
      </c>
      <c r="F68" s="24">
        <f>IFERROR(INDEX('wk paste'!$AR:$AR,MATCH($W$3&amp;"_"&amp;TEXT(F$39,"00")&amp;"_"&amp;$V32,'wk paste'!$AY:$AY,0)),"")</f>
        <v>21</v>
      </c>
      <c r="G68" s="24">
        <f>IFERROR(INDEX('wk paste'!$AR:$AR,MATCH($W$3&amp;"_"&amp;TEXT(G$39,"00")&amp;"_"&amp;$V32,'wk paste'!$AY:$AY,0)),"")</f>
        <v>30</v>
      </c>
      <c r="H68" s="24">
        <f>IFERROR(INDEX('wk paste'!$AR:$AR,MATCH($W$3&amp;"_"&amp;TEXT(H$39,"00")&amp;"_"&amp;$V32,'wk paste'!$AY:$AY,0)),"")</f>
        <v>28</v>
      </c>
      <c r="I68" s="24" t="str">
        <f>IFERROR(INDEX('wk paste'!$AR:$AR,MATCH($W$3&amp;"_"&amp;TEXT(I$39,"00")&amp;"_"&amp;$V32,'wk paste'!$AY:$AY,0)),"")</f>
        <v/>
      </c>
      <c r="J68" s="24" t="str">
        <f>IFERROR(INDEX('wk paste'!$AR:$AR,MATCH($W$3&amp;"_"&amp;TEXT(J$39,"00")&amp;"_"&amp;$V32,'wk paste'!$AY:$AY,0)),"")</f>
        <v/>
      </c>
      <c r="K68" s="24" t="str">
        <f>IFERROR(INDEX('wk paste'!$AR:$AR,MATCH($W$3&amp;"_"&amp;TEXT(K$39,"00")&amp;"_"&amp;$V32,'wk paste'!$AY:$AY,0)),"")</f>
        <v/>
      </c>
      <c r="L68" s="24" t="str">
        <f>IFERROR(INDEX('wk paste'!$AR:$AR,MATCH($W$3&amp;"_"&amp;TEXT(L$39,"00")&amp;"_"&amp;$V32,'wk paste'!$AY:$AY,0)),"")</f>
        <v/>
      </c>
      <c r="M68" s="24" t="str">
        <f>IFERROR(INDEX('wk paste'!$AR:$AR,MATCH($W$3&amp;"_"&amp;TEXT(M$39,"00")&amp;"_"&amp;$V32,'wk paste'!$AY:$AY,0)),"")</f>
        <v/>
      </c>
      <c r="N68" s="24" t="str">
        <f>IFERROR(INDEX('wk paste'!$AR:$AR,MATCH($W$3&amp;"_"&amp;TEXT(N$39,"00")&amp;"_"&amp;$V32,'wk paste'!$AY:$AY,0)),"")</f>
        <v/>
      </c>
      <c r="O68" s="24" t="str">
        <f>IFERROR(INDEX('wk paste'!$AR:$AR,MATCH($W$3&amp;"_"&amp;TEXT(O$39,"00")&amp;"_"&amp;$V32,'wk paste'!$AY:$AY,0)),"")</f>
        <v/>
      </c>
      <c r="P68" s="24" t="str">
        <f>IFERROR(INDEX('wk paste'!$AR:$AR,MATCH($W$3&amp;"_"&amp;TEXT(P$39,"00")&amp;"_"&amp;$V32,'wk paste'!$AY:$AY,0)),"")</f>
        <v/>
      </c>
      <c r="Q68" s="24" t="str">
        <f>IFERROR(INDEX('wk paste'!$AR:$AR,MATCH($W$3&amp;"_"&amp;TEXT(Q$39,"00")&amp;"_"&amp;$V32,'wk paste'!$AY:$AY,0)),"")</f>
        <v/>
      </c>
      <c r="R68" s="24" t="str">
        <f>IFERROR(INDEX('wk paste'!$AR:$AR,MATCH($W$3&amp;"_"&amp;TEXT(R$39,"00")&amp;"_"&amp;$V32,'wk paste'!$AY:$AY,0)),"")</f>
        <v/>
      </c>
      <c r="S68" s="24" t="str">
        <f>IFERROR(INDEX('wk paste'!$AR:$AR,MATCH($W$3&amp;"_"&amp;TEXT(S$39,"00")&amp;"_"&amp;$V32,'wk paste'!$AY:$AY,0)),"")</f>
        <v/>
      </c>
      <c r="T68" s="25" t="str">
        <f>IFERROR(INDEX('wk paste'!$AR:$AR,MATCH($W$3&amp;"_"&amp;TEXT(T$39,"00")&amp;"_"&amp;$V32,'wk paste'!$AY:$AY,0)),"")</f>
        <v/>
      </c>
      <c r="U68" s="6"/>
      <c r="V68" s="18" t="s">
        <v>95</v>
      </c>
      <c r="W68" s="31">
        <f t="shared" si="36"/>
        <v>606</v>
      </c>
      <c r="X68" s="23">
        <f>IFERROR(INDEX('wk paste'!$AV:$AV,MATCH($W$3&amp;"_"&amp;TEXT(X$39,"00")&amp;"_"&amp;$V32,'wk paste'!$AY:$AY,0)),"")</f>
        <v>131</v>
      </c>
      <c r="Y68" s="24">
        <f>IFERROR(INDEX('wk paste'!$AV:$AV,MATCH($W$3&amp;"_"&amp;TEXT(Y$39,"00")&amp;"_"&amp;$V32,'wk paste'!$AY:$AY,0)),"")</f>
        <v>117</v>
      </c>
      <c r="Z68" s="24">
        <f>IFERROR(INDEX('wk paste'!$AV:$AV,MATCH($W$3&amp;"_"&amp;TEXT(Z$39,"00")&amp;"_"&amp;$V32,'wk paste'!$AY:$AY,0)),"")</f>
        <v>63</v>
      </c>
      <c r="AA68" s="24">
        <f>IFERROR(INDEX('wk paste'!$AV:$AV,MATCH($W$3&amp;"_"&amp;TEXT(AA$39,"00")&amp;"_"&amp;$V32,'wk paste'!$AY:$AY,0)),"")</f>
        <v>143</v>
      </c>
      <c r="AB68" s="24">
        <f>IFERROR(INDEX('wk paste'!$AV:$AV,MATCH($W$3&amp;"_"&amp;TEXT(AB$39,"00")&amp;"_"&amp;$V32,'wk paste'!$AY:$AY,0)),"")</f>
        <v>152</v>
      </c>
      <c r="AC68" s="24" t="str">
        <f>IFERROR(INDEX('wk paste'!$AV:$AV,MATCH($W$3&amp;"_"&amp;TEXT(AC$39,"00")&amp;"_"&amp;$V32,'wk paste'!$AY:$AY,0)),"")</f>
        <v/>
      </c>
      <c r="AD68" s="24" t="str">
        <f>IFERROR(INDEX('wk paste'!$AV:$AV,MATCH($W$3&amp;"_"&amp;TEXT(AD$39,"00")&amp;"_"&amp;$V32,'wk paste'!$AY:$AY,0)),"")</f>
        <v/>
      </c>
      <c r="AE68" s="24" t="str">
        <f>IFERROR(INDEX('wk paste'!$AV:$AV,MATCH($W$3&amp;"_"&amp;TEXT(AE$39,"00")&amp;"_"&amp;$V32,'wk paste'!$AY:$AY,0)),"")</f>
        <v/>
      </c>
      <c r="AF68" s="24" t="str">
        <f>IFERROR(INDEX('wk paste'!$AV:$AV,MATCH($W$3&amp;"_"&amp;TEXT(AF$39,"00")&amp;"_"&amp;$V32,'wk paste'!$AY:$AY,0)),"")</f>
        <v/>
      </c>
      <c r="AG68" s="24" t="str">
        <f>IFERROR(INDEX('wk paste'!$AV:$AV,MATCH($W$3&amp;"_"&amp;TEXT(AG$39,"00")&amp;"_"&amp;$V32,'wk paste'!$AY:$AY,0)),"")</f>
        <v/>
      </c>
      <c r="AH68" s="24" t="str">
        <f>IFERROR(INDEX('wk paste'!$AV:$AV,MATCH($W$3&amp;"_"&amp;TEXT(AH$39,"00")&amp;"_"&amp;$V32,'wk paste'!$AY:$AY,0)),"")</f>
        <v/>
      </c>
      <c r="AI68" s="24" t="str">
        <f>IFERROR(INDEX('wk paste'!$AV:$AV,MATCH($W$3&amp;"_"&amp;TEXT(AI$39,"00")&amp;"_"&amp;$V32,'wk paste'!$AY:$AY,0)),"")</f>
        <v/>
      </c>
      <c r="AJ68" s="24" t="str">
        <f>IFERROR(INDEX('wk paste'!$AV:$AV,MATCH($W$3&amp;"_"&amp;TEXT(AJ$39,"00")&amp;"_"&amp;$V32,'wk paste'!$AY:$AY,0)),"")</f>
        <v/>
      </c>
      <c r="AK68" s="24" t="str">
        <f>IFERROR(INDEX('wk paste'!$AV:$AV,MATCH($W$3&amp;"_"&amp;TEXT(AK$39,"00")&amp;"_"&amp;$V32,'wk paste'!$AY:$AY,0)),"")</f>
        <v/>
      </c>
      <c r="AL68" s="24" t="str">
        <f>IFERROR(INDEX('wk paste'!$AV:$AV,MATCH($W$3&amp;"_"&amp;TEXT(AL$39,"00")&amp;"_"&amp;$V32,'wk paste'!$AY:$AY,0)),"")</f>
        <v/>
      </c>
      <c r="AM68" s="24" t="str">
        <f>IFERROR(INDEX('wk paste'!$AV:$AV,MATCH($W$3&amp;"_"&amp;TEXT(AM$39,"00")&amp;"_"&amp;$V32,'wk paste'!$AY:$AY,0)),"")</f>
        <v/>
      </c>
      <c r="AN68" s="25" t="str">
        <f>IFERROR(INDEX('wk paste'!$AV:$AV,MATCH($W$3&amp;"_"&amp;TEXT(AN$39,"00")&amp;"_"&amp;$V32,'wk paste'!$AY:$AY,0)),"")</f>
        <v/>
      </c>
      <c r="AP68" s="18" t="s">
        <v>95</v>
      </c>
      <c r="AQ68" s="18">
        <f t="shared" si="37"/>
        <v>17</v>
      </c>
      <c r="AR68" s="23">
        <f>IFERROR(INDEX('wk paste'!$AW:$AW,MATCH($W$3&amp;"_"&amp;TEXT(AR$39,"00")&amp;"_"&amp;$V32,'wk paste'!$AY:$AY,0)),"")</f>
        <v>4</v>
      </c>
      <c r="AS68" s="24">
        <f>IFERROR(INDEX('wk paste'!$AW:$AW,MATCH($W$3&amp;"_"&amp;TEXT(AS$39,"00")&amp;"_"&amp;$V32,'wk paste'!$AY:$AY,0)),"")</f>
        <v>3</v>
      </c>
      <c r="AT68" s="24">
        <f>IFERROR(INDEX('wk paste'!$AW:$AW,MATCH($W$3&amp;"_"&amp;TEXT(AT$39,"00")&amp;"_"&amp;$V32,'wk paste'!$AY:$AY,0)),"")</f>
        <v>5</v>
      </c>
      <c r="AU68" s="24">
        <f>IFERROR(INDEX('wk paste'!$AW:$AW,MATCH($W$3&amp;"_"&amp;TEXT(AU$39,"00")&amp;"_"&amp;$V32,'wk paste'!$AY:$AY,0)),"")</f>
        <v>1</v>
      </c>
      <c r="AV68" s="24">
        <f>IFERROR(INDEX('wk paste'!$AW:$AW,MATCH($W$3&amp;"_"&amp;TEXT(AV$39,"00")&amp;"_"&amp;$V32,'wk paste'!$AY:$AY,0)),"")</f>
        <v>4</v>
      </c>
      <c r="AW68" s="24" t="str">
        <f>IFERROR(INDEX('wk paste'!$AW:$AW,MATCH($W$3&amp;"_"&amp;TEXT(AW$39,"00")&amp;"_"&amp;$V32,'wk paste'!$AY:$AY,0)),"")</f>
        <v/>
      </c>
      <c r="AX68" s="24" t="str">
        <f>IFERROR(INDEX('wk paste'!$AW:$AW,MATCH($W$3&amp;"_"&amp;TEXT(AX$39,"00")&amp;"_"&amp;$V32,'wk paste'!$AY:$AY,0)),"")</f>
        <v/>
      </c>
      <c r="AY68" s="24" t="str">
        <f>IFERROR(INDEX('wk paste'!$AW:$AW,MATCH($W$3&amp;"_"&amp;TEXT(AY$39,"00")&amp;"_"&amp;$V32,'wk paste'!$AY:$AY,0)),"")</f>
        <v/>
      </c>
      <c r="AZ68" s="24" t="str">
        <f>IFERROR(INDEX('wk paste'!$AW:$AW,MATCH($W$3&amp;"_"&amp;TEXT(AZ$39,"00")&amp;"_"&amp;$V32,'wk paste'!$AY:$AY,0)),"")</f>
        <v/>
      </c>
      <c r="BA68" s="24" t="str">
        <f>IFERROR(INDEX('wk paste'!$AW:$AW,MATCH($W$3&amp;"_"&amp;TEXT(BA$39,"00")&amp;"_"&amp;$V32,'wk paste'!$AY:$AY,0)),"")</f>
        <v/>
      </c>
      <c r="BB68" s="24" t="str">
        <f>IFERROR(INDEX('wk paste'!$AW:$AW,MATCH($W$3&amp;"_"&amp;TEXT(BB$39,"00")&amp;"_"&amp;$V32,'wk paste'!$AY:$AY,0)),"")</f>
        <v/>
      </c>
      <c r="BC68" s="24" t="str">
        <f>IFERROR(INDEX('wk paste'!$AW:$AW,MATCH($W$3&amp;"_"&amp;TEXT(BC$39,"00")&amp;"_"&amp;$V32,'wk paste'!$AY:$AY,0)),"")</f>
        <v/>
      </c>
      <c r="BD68" s="24" t="str">
        <f>IFERROR(INDEX('wk paste'!$AW:$AW,MATCH($W$3&amp;"_"&amp;TEXT(BD$39,"00")&amp;"_"&amp;$V32,'wk paste'!$AY:$AY,0)),"")</f>
        <v/>
      </c>
      <c r="BE68" s="24" t="str">
        <f>IFERROR(INDEX('wk paste'!$AW:$AW,MATCH($W$3&amp;"_"&amp;TEXT(BE$39,"00")&amp;"_"&amp;$V32,'wk paste'!$AY:$AY,0)),"")</f>
        <v/>
      </c>
      <c r="BF68" s="24" t="str">
        <f>IFERROR(INDEX('wk paste'!$AW:$AW,MATCH($W$3&amp;"_"&amp;TEXT(BF$39,"00")&amp;"_"&amp;$V32,'wk paste'!$AY:$AY,0)),"")</f>
        <v/>
      </c>
      <c r="BG68" s="24" t="str">
        <f>IFERROR(INDEX('wk paste'!$AW:$AW,MATCH($W$3&amp;"_"&amp;TEXT(BG$39,"00")&amp;"_"&amp;$V32,'wk paste'!$AY:$AY,0)),"")</f>
        <v/>
      </c>
      <c r="BH68" s="25" t="str">
        <f>IFERROR(INDEX('wk paste'!$AW:$AW,MATCH($W$3&amp;"_"&amp;TEXT(BH$39,"00")&amp;"_"&amp;$V32,'wk paste'!$AY:$AY,0)),"")</f>
        <v/>
      </c>
      <c r="BJ68" s="18" t="s">
        <v>95</v>
      </c>
      <c r="BK68" s="18">
        <f t="shared" si="38"/>
        <v>11</v>
      </c>
      <c r="BL68" s="23">
        <f>IFERROR(INDEX('wk paste'!$AX:$AX,MATCH($W$3&amp;"_"&amp;TEXT(BL$39,"00")&amp;"_"&amp;$V32,'wk paste'!$AY:$AY,0)),"")</f>
        <v>1</v>
      </c>
      <c r="BM68" s="24">
        <f>IFERROR(INDEX('wk paste'!$AX:$AX,MATCH($W$3&amp;"_"&amp;TEXT(BM$39,"00")&amp;"_"&amp;$V32,'wk paste'!$AY:$AY,0)),"")</f>
        <v>3</v>
      </c>
      <c r="BN68" s="24">
        <f>IFERROR(INDEX('wk paste'!$AX:$AX,MATCH($W$3&amp;"_"&amp;TEXT(BN$39,"00")&amp;"_"&amp;$V32,'wk paste'!$AY:$AY,0)),"")</f>
        <v>5</v>
      </c>
      <c r="BO68" s="24">
        <f>IFERROR(INDEX('wk paste'!$AX:$AX,MATCH($W$3&amp;"_"&amp;TEXT(BO$39,"00")&amp;"_"&amp;$V32,'wk paste'!$AY:$AY,0)),"")</f>
        <v>1</v>
      </c>
      <c r="BP68" s="24">
        <f>IFERROR(INDEX('wk paste'!$AX:$AX,MATCH($W$3&amp;"_"&amp;TEXT(BP$39,"00")&amp;"_"&amp;$V32,'wk paste'!$AY:$AY,0)),"")</f>
        <v>1</v>
      </c>
      <c r="BQ68" s="24" t="str">
        <f>IFERROR(INDEX('wk paste'!$AX:$AX,MATCH($W$3&amp;"_"&amp;TEXT(BQ$39,"00")&amp;"_"&amp;$V32,'wk paste'!$AY:$AY,0)),"")</f>
        <v/>
      </c>
      <c r="BR68" s="24" t="str">
        <f>IFERROR(INDEX('wk paste'!$AX:$AX,MATCH($W$3&amp;"_"&amp;TEXT(BR$39,"00")&amp;"_"&amp;$V32,'wk paste'!$AY:$AY,0)),"")</f>
        <v/>
      </c>
      <c r="BS68" s="24" t="str">
        <f>IFERROR(INDEX('wk paste'!$AX:$AX,MATCH($W$3&amp;"_"&amp;TEXT(BS$39,"00")&amp;"_"&amp;$V32,'wk paste'!$AY:$AY,0)),"")</f>
        <v/>
      </c>
      <c r="BT68" s="24" t="str">
        <f>IFERROR(INDEX('wk paste'!$AX:$AX,MATCH($W$3&amp;"_"&amp;TEXT(BT$39,"00")&amp;"_"&amp;$V32,'wk paste'!$AY:$AY,0)),"")</f>
        <v/>
      </c>
      <c r="BU68" s="24" t="str">
        <f>IFERROR(INDEX('wk paste'!$AX:$AX,MATCH($W$3&amp;"_"&amp;TEXT(BU$39,"00")&amp;"_"&amp;$V32,'wk paste'!$AY:$AY,0)),"")</f>
        <v/>
      </c>
      <c r="BV68" s="24" t="str">
        <f>IFERROR(INDEX('wk paste'!$AX:$AX,MATCH($W$3&amp;"_"&amp;TEXT(BV$39,"00")&amp;"_"&amp;$V32,'wk paste'!$AY:$AY,0)),"")</f>
        <v/>
      </c>
      <c r="BW68" s="24" t="str">
        <f>IFERROR(INDEX('wk paste'!$AX:$AX,MATCH($W$3&amp;"_"&amp;TEXT(BW$39,"00")&amp;"_"&amp;$V32,'wk paste'!$AY:$AY,0)),"")</f>
        <v/>
      </c>
      <c r="BX68" s="24" t="str">
        <f>IFERROR(INDEX('wk paste'!$AX:$AX,MATCH($W$3&amp;"_"&amp;TEXT(BX$39,"00")&amp;"_"&amp;$V32,'wk paste'!$AY:$AY,0)),"")</f>
        <v/>
      </c>
      <c r="BY68" s="24" t="str">
        <f>IFERROR(INDEX('wk paste'!$AX:$AX,MATCH($W$3&amp;"_"&amp;TEXT(BY$39,"00")&amp;"_"&amp;$V32,'wk paste'!$AY:$AY,0)),"")</f>
        <v/>
      </c>
      <c r="BZ68" s="24" t="str">
        <f>IFERROR(INDEX('wk paste'!$AX:$AX,MATCH($W$3&amp;"_"&amp;TEXT(BZ$39,"00")&amp;"_"&amp;$V32,'wk paste'!$AY:$AY,0)),"")</f>
        <v/>
      </c>
      <c r="CA68" s="24" t="str">
        <f>IFERROR(INDEX('wk paste'!$AX:$AX,MATCH($W$3&amp;"_"&amp;TEXT(CA$39,"00")&amp;"_"&amp;$V32,'wk paste'!$AY:$AY,0)),"")</f>
        <v/>
      </c>
      <c r="CB68" s="25" t="str">
        <f>IFERROR(INDEX('wk paste'!$AX:$AX,MATCH($W$3&amp;"_"&amp;TEXT(CB$39,"00")&amp;"_"&amp;$V32,'wk paste'!$AY:$AY,0)),"")</f>
        <v/>
      </c>
    </row>
    <row r="69" spans="2:80" x14ac:dyDescent="0.25">
      <c r="B69" s="18" t="s">
        <v>68</v>
      </c>
      <c r="C69" s="18">
        <f t="shared" si="35"/>
        <v>134</v>
      </c>
      <c r="D69" s="23">
        <f>IFERROR(INDEX('wk paste'!$AR:$AR,MATCH($W$3&amp;"_"&amp;TEXT(D$39,"00")&amp;"_"&amp;$V33,'wk paste'!$AY:$AY,0)),"")</f>
        <v>14</v>
      </c>
      <c r="E69" s="24">
        <f>IFERROR(INDEX('wk paste'!$AR:$AR,MATCH($W$3&amp;"_"&amp;TEXT(E$39,"00")&amp;"_"&amp;$V33,'wk paste'!$AY:$AY,0)),"")</f>
        <v>21</v>
      </c>
      <c r="F69" s="24">
        <f>IFERROR(INDEX('wk paste'!$AR:$AR,MATCH($W$3&amp;"_"&amp;TEXT(F$39,"00")&amp;"_"&amp;$V33,'wk paste'!$AY:$AY,0)),"")</f>
        <v>13</v>
      </c>
      <c r="G69" s="24">
        <f>IFERROR(INDEX('wk paste'!$AR:$AR,MATCH($W$3&amp;"_"&amp;TEXT(G$39,"00")&amp;"_"&amp;$V33,'wk paste'!$AY:$AY,0)),"")</f>
        <v>30</v>
      </c>
      <c r="H69" s="24">
        <f>IFERROR(INDEX('wk paste'!$AR:$AR,MATCH($W$3&amp;"_"&amp;TEXT(H$39,"00")&amp;"_"&amp;$V33,'wk paste'!$AY:$AY,0)),"")</f>
        <v>25</v>
      </c>
      <c r="I69" s="24">
        <f>IFERROR(INDEX('wk paste'!$AR:$AR,MATCH($W$3&amp;"_"&amp;TEXT(I$39,"00")&amp;"_"&amp;$V33,'wk paste'!$AY:$AY,0)),"")</f>
        <v>31</v>
      </c>
      <c r="J69" s="24" t="str">
        <f>IFERROR(INDEX('wk paste'!$AR:$AR,MATCH($W$3&amp;"_"&amp;TEXT(J$39,"00")&amp;"_"&amp;$V33,'wk paste'!$AY:$AY,0)),"")</f>
        <v/>
      </c>
      <c r="K69" s="24" t="str">
        <f>IFERROR(INDEX('wk paste'!$AR:$AR,MATCH($W$3&amp;"_"&amp;TEXT(K$39,"00")&amp;"_"&amp;$V33,'wk paste'!$AY:$AY,0)),"")</f>
        <v/>
      </c>
      <c r="L69" s="24" t="str">
        <f>IFERROR(INDEX('wk paste'!$AR:$AR,MATCH($W$3&amp;"_"&amp;TEXT(L$39,"00")&amp;"_"&amp;$V33,'wk paste'!$AY:$AY,0)),"")</f>
        <v/>
      </c>
      <c r="M69" s="24" t="str">
        <f>IFERROR(INDEX('wk paste'!$AR:$AR,MATCH($W$3&amp;"_"&amp;TEXT(M$39,"00")&amp;"_"&amp;$V33,'wk paste'!$AY:$AY,0)),"")</f>
        <v/>
      </c>
      <c r="N69" s="24" t="str">
        <f>IFERROR(INDEX('wk paste'!$AR:$AR,MATCH($W$3&amp;"_"&amp;TEXT(N$39,"00")&amp;"_"&amp;$V33,'wk paste'!$AY:$AY,0)),"")</f>
        <v/>
      </c>
      <c r="O69" s="24" t="str">
        <f>IFERROR(INDEX('wk paste'!$AR:$AR,MATCH($W$3&amp;"_"&amp;TEXT(O$39,"00")&amp;"_"&amp;$V33,'wk paste'!$AY:$AY,0)),"")</f>
        <v/>
      </c>
      <c r="P69" s="24" t="str">
        <f>IFERROR(INDEX('wk paste'!$AR:$AR,MATCH($W$3&amp;"_"&amp;TEXT(P$39,"00")&amp;"_"&amp;$V33,'wk paste'!$AY:$AY,0)),"")</f>
        <v/>
      </c>
      <c r="Q69" s="24" t="str">
        <f>IFERROR(INDEX('wk paste'!$AR:$AR,MATCH($W$3&amp;"_"&amp;TEXT(Q$39,"00")&amp;"_"&amp;$V33,'wk paste'!$AY:$AY,0)),"")</f>
        <v/>
      </c>
      <c r="R69" s="24" t="str">
        <f>IFERROR(INDEX('wk paste'!$AR:$AR,MATCH($W$3&amp;"_"&amp;TEXT(R$39,"00")&amp;"_"&amp;$V33,'wk paste'!$AY:$AY,0)),"")</f>
        <v/>
      </c>
      <c r="S69" s="24" t="str">
        <f>IFERROR(INDEX('wk paste'!$AR:$AR,MATCH($W$3&amp;"_"&amp;TEXT(S$39,"00")&amp;"_"&amp;$V33,'wk paste'!$AY:$AY,0)),"")</f>
        <v/>
      </c>
      <c r="T69" s="25" t="str">
        <f>IFERROR(INDEX('wk paste'!$AR:$AR,MATCH($W$3&amp;"_"&amp;TEXT(T$39,"00")&amp;"_"&amp;$V33,'wk paste'!$AY:$AY,0)),"")</f>
        <v/>
      </c>
      <c r="U69" s="6"/>
      <c r="V69" s="18" t="s">
        <v>68</v>
      </c>
      <c r="W69" s="31">
        <f t="shared" si="36"/>
        <v>512</v>
      </c>
      <c r="X69" s="23">
        <f>IFERROR(INDEX('wk paste'!$AV:$AV,MATCH($W$3&amp;"_"&amp;TEXT(X$39,"00")&amp;"_"&amp;$V33,'wk paste'!$AY:$AY,0)),"")</f>
        <v>52</v>
      </c>
      <c r="Y69" s="24">
        <f>IFERROR(INDEX('wk paste'!$AV:$AV,MATCH($W$3&amp;"_"&amp;TEXT(Y$39,"00")&amp;"_"&amp;$V33,'wk paste'!$AY:$AY,0)),"")</f>
        <v>82</v>
      </c>
      <c r="Z69" s="24">
        <f>IFERROR(INDEX('wk paste'!$AV:$AV,MATCH($W$3&amp;"_"&amp;TEXT(Z$39,"00")&amp;"_"&amp;$V33,'wk paste'!$AY:$AY,0)),"")</f>
        <v>35</v>
      </c>
      <c r="AA69" s="24">
        <f>IFERROR(INDEX('wk paste'!$AV:$AV,MATCH($W$3&amp;"_"&amp;TEXT(AA$39,"00")&amp;"_"&amp;$V33,'wk paste'!$AY:$AY,0)),"")</f>
        <v>120</v>
      </c>
      <c r="AB69" s="24">
        <f>IFERROR(INDEX('wk paste'!$AV:$AV,MATCH($W$3&amp;"_"&amp;TEXT(AB$39,"00")&amp;"_"&amp;$V33,'wk paste'!$AY:$AY,0)),"")</f>
        <v>121</v>
      </c>
      <c r="AC69" s="24">
        <f>IFERROR(INDEX('wk paste'!$AV:$AV,MATCH($W$3&amp;"_"&amp;TEXT(AC$39,"00")&amp;"_"&amp;$V33,'wk paste'!$AY:$AY,0)),"")</f>
        <v>102</v>
      </c>
      <c r="AD69" s="24" t="str">
        <f>IFERROR(INDEX('wk paste'!$AV:$AV,MATCH($W$3&amp;"_"&amp;TEXT(AD$39,"00")&amp;"_"&amp;$V33,'wk paste'!$AY:$AY,0)),"")</f>
        <v/>
      </c>
      <c r="AE69" s="24" t="str">
        <f>IFERROR(INDEX('wk paste'!$AV:$AV,MATCH($W$3&amp;"_"&amp;TEXT(AE$39,"00")&amp;"_"&amp;$V33,'wk paste'!$AY:$AY,0)),"")</f>
        <v/>
      </c>
      <c r="AF69" s="24" t="str">
        <f>IFERROR(INDEX('wk paste'!$AV:$AV,MATCH($W$3&amp;"_"&amp;TEXT(AF$39,"00")&amp;"_"&amp;$V33,'wk paste'!$AY:$AY,0)),"")</f>
        <v/>
      </c>
      <c r="AG69" s="24" t="str">
        <f>IFERROR(INDEX('wk paste'!$AV:$AV,MATCH($W$3&amp;"_"&amp;TEXT(AG$39,"00")&amp;"_"&amp;$V33,'wk paste'!$AY:$AY,0)),"")</f>
        <v/>
      </c>
      <c r="AH69" s="24" t="str">
        <f>IFERROR(INDEX('wk paste'!$AV:$AV,MATCH($W$3&amp;"_"&amp;TEXT(AH$39,"00")&amp;"_"&amp;$V33,'wk paste'!$AY:$AY,0)),"")</f>
        <v/>
      </c>
      <c r="AI69" s="24" t="str">
        <f>IFERROR(INDEX('wk paste'!$AV:$AV,MATCH($W$3&amp;"_"&amp;TEXT(AI$39,"00")&amp;"_"&amp;$V33,'wk paste'!$AY:$AY,0)),"")</f>
        <v/>
      </c>
      <c r="AJ69" s="24" t="str">
        <f>IFERROR(INDEX('wk paste'!$AV:$AV,MATCH($W$3&amp;"_"&amp;TEXT(AJ$39,"00")&amp;"_"&amp;$V33,'wk paste'!$AY:$AY,0)),"")</f>
        <v/>
      </c>
      <c r="AK69" s="24" t="str">
        <f>IFERROR(INDEX('wk paste'!$AV:$AV,MATCH($W$3&amp;"_"&amp;TEXT(AK$39,"00")&amp;"_"&amp;$V33,'wk paste'!$AY:$AY,0)),"")</f>
        <v/>
      </c>
      <c r="AL69" s="24" t="str">
        <f>IFERROR(INDEX('wk paste'!$AV:$AV,MATCH($W$3&amp;"_"&amp;TEXT(AL$39,"00")&amp;"_"&amp;$V33,'wk paste'!$AY:$AY,0)),"")</f>
        <v/>
      </c>
      <c r="AM69" s="24" t="str">
        <f>IFERROR(INDEX('wk paste'!$AV:$AV,MATCH($W$3&amp;"_"&amp;TEXT(AM$39,"00")&amp;"_"&amp;$V33,'wk paste'!$AY:$AY,0)),"")</f>
        <v/>
      </c>
      <c r="AN69" s="25" t="str">
        <f>IFERROR(INDEX('wk paste'!$AV:$AV,MATCH($W$3&amp;"_"&amp;TEXT(AN$39,"00")&amp;"_"&amp;$V33,'wk paste'!$AY:$AY,0)),"")</f>
        <v/>
      </c>
      <c r="AP69" s="18" t="s">
        <v>68</v>
      </c>
      <c r="AQ69" s="18">
        <f t="shared" si="37"/>
        <v>30</v>
      </c>
      <c r="AR69" s="23">
        <f>IFERROR(INDEX('wk paste'!$AW:$AW,MATCH($W$3&amp;"_"&amp;TEXT(AR$39,"00")&amp;"_"&amp;$V33,'wk paste'!$AY:$AY,0)),"")</f>
        <v>4</v>
      </c>
      <c r="AS69" s="24">
        <f>IFERROR(INDEX('wk paste'!$AW:$AW,MATCH($W$3&amp;"_"&amp;TEXT(AS$39,"00")&amp;"_"&amp;$V33,'wk paste'!$AY:$AY,0)),"")</f>
        <v>4</v>
      </c>
      <c r="AT69" s="24">
        <f>IFERROR(INDEX('wk paste'!$AW:$AW,MATCH($W$3&amp;"_"&amp;TEXT(AT$39,"00")&amp;"_"&amp;$V33,'wk paste'!$AY:$AY,0)),"")</f>
        <v>3</v>
      </c>
      <c r="AU69" s="24">
        <f>IFERROR(INDEX('wk paste'!$AW:$AW,MATCH($W$3&amp;"_"&amp;TEXT(AU$39,"00")&amp;"_"&amp;$V33,'wk paste'!$AY:$AY,0)),"")</f>
        <v>3</v>
      </c>
      <c r="AV69" s="24">
        <f>IFERROR(INDEX('wk paste'!$AW:$AW,MATCH($W$3&amp;"_"&amp;TEXT(AV$39,"00")&amp;"_"&amp;$V33,'wk paste'!$AY:$AY,0)),"")</f>
        <v>7</v>
      </c>
      <c r="AW69" s="24">
        <f>IFERROR(INDEX('wk paste'!$AW:$AW,MATCH($W$3&amp;"_"&amp;TEXT(AW$39,"00")&amp;"_"&amp;$V33,'wk paste'!$AY:$AY,0)),"")</f>
        <v>9</v>
      </c>
      <c r="AX69" s="24" t="str">
        <f>IFERROR(INDEX('wk paste'!$AW:$AW,MATCH($W$3&amp;"_"&amp;TEXT(AX$39,"00")&amp;"_"&amp;$V33,'wk paste'!$AY:$AY,0)),"")</f>
        <v/>
      </c>
      <c r="AY69" s="24" t="str">
        <f>IFERROR(INDEX('wk paste'!$AW:$AW,MATCH($W$3&amp;"_"&amp;TEXT(AY$39,"00")&amp;"_"&amp;$V33,'wk paste'!$AY:$AY,0)),"")</f>
        <v/>
      </c>
      <c r="AZ69" s="24" t="str">
        <f>IFERROR(INDEX('wk paste'!$AW:$AW,MATCH($W$3&amp;"_"&amp;TEXT(AZ$39,"00")&amp;"_"&amp;$V33,'wk paste'!$AY:$AY,0)),"")</f>
        <v/>
      </c>
      <c r="BA69" s="24" t="str">
        <f>IFERROR(INDEX('wk paste'!$AW:$AW,MATCH($W$3&amp;"_"&amp;TEXT(BA$39,"00")&amp;"_"&amp;$V33,'wk paste'!$AY:$AY,0)),"")</f>
        <v/>
      </c>
      <c r="BB69" s="24" t="str">
        <f>IFERROR(INDEX('wk paste'!$AW:$AW,MATCH($W$3&amp;"_"&amp;TEXT(BB$39,"00")&amp;"_"&amp;$V33,'wk paste'!$AY:$AY,0)),"")</f>
        <v/>
      </c>
      <c r="BC69" s="24" t="str">
        <f>IFERROR(INDEX('wk paste'!$AW:$AW,MATCH($W$3&amp;"_"&amp;TEXT(BC$39,"00")&amp;"_"&amp;$V33,'wk paste'!$AY:$AY,0)),"")</f>
        <v/>
      </c>
      <c r="BD69" s="24" t="str">
        <f>IFERROR(INDEX('wk paste'!$AW:$AW,MATCH($W$3&amp;"_"&amp;TEXT(BD$39,"00")&amp;"_"&amp;$V33,'wk paste'!$AY:$AY,0)),"")</f>
        <v/>
      </c>
      <c r="BE69" s="24" t="str">
        <f>IFERROR(INDEX('wk paste'!$AW:$AW,MATCH($W$3&amp;"_"&amp;TEXT(BE$39,"00")&amp;"_"&amp;$V33,'wk paste'!$AY:$AY,0)),"")</f>
        <v/>
      </c>
      <c r="BF69" s="24" t="str">
        <f>IFERROR(INDEX('wk paste'!$AW:$AW,MATCH($W$3&amp;"_"&amp;TEXT(BF$39,"00")&amp;"_"&amp;$V33,'wk paste'!$AY:$AY,0)),"")</f>
        <v/>
      </c>
      <c r="BG69" s="24" t="str">
        <f>IFERROR(INDEX('wk paste'!$AW:$AW,MATCH($W$3&amp;"_"&amp;TEXT(BG$39,"00")&amp;"_"&amp;$V33,'wk paste'!$AY:$AY,0)),"")</f>
        <v/>
      </c>
      <c r="BH69" s="25" t="str">
        <f>IFERROR(INDEX('wk paste'!$AW:$AW,MATCH($W$3&amp;"_"&amp;TEXT(BH$39,"00")&amp;"_"&amp;$V33,'wk paste'!$AY:$AY,0)),"")</f>
        <v/>
      </c>
      <c r="BJ69" s="18" t="s">
        <v>68</v>
      </c>
      <c r="BK69" s="18">
        <f t="shared" si="38"/>
        <v>17</v>
      </c>
      <c r="BL69" s="23">
        <f>IFERROR(INDEX('wk paste'!$AX:$AX,MATCH($W$3&amp;"_"&amp;TEXT(BL$39,"00")&amp;"_"&amp;$V33,'wk paste'!$AY:$AY,0)),"")</f>
        <v>1</v>
      </c>
      <c r="BM69" s="24">
        <f>IFERROR(INDEX('wk paste'!$AX:$AX,MATCH($W$3&amp;"_"&amp;TEXT(BM$39,"00")&amp;"_"&amp;$V33,'wk paste'!$AY:$AY,0)),"")</f>
        <v>2</v>
      </c>
      <c r="BN69" s="24">
        <f>IFERROR(INDEX('wk paste'!$AX:$AX,MATCH($W$3&amp;"_"&amp;TEXT(BN$39,"00")&amp;"_"&amp;$V33,'wk paste'!$AY:$AY,0)),"")</f>
        <v>3</v>
      </c>
      <c r="BO69" s="24">
        <f>IFERROR(INDEX('wk paste'!$AX:$AX,MATCH($W$3&amp;"_"&amp;TEXT(BO$39,"00")&amp;"_"&amp;$V33,'wk paste'!$AY:$AY,0)),"")</f>
        <v>2</v>
      </c>
      <c r="BP69" s="24">
        <f>IFERROR(INDEX('wk paste'!$AX:$AX,MATCH($W$3&amp;"_"&amp;TEXT(BP$39,"00")&amp;"_"&amp;$V33,'wk paste'!$AY:$AY,0)),"")</f>
        <v>2</v>
      </c>
      <c r="BQ69" s="24">
        <f>IFERROR(INDEX('wk paste'!$AX:$AX,MATCH($W$3&amp;"_"&amp;TEXT(BQ$39,"00")&amp;"_"&amp;$V33,'wk paste'!$AY:$AY,0)),"")</f>
        <v>7</v>
      </c>
      <c r="BR69" s="24" t="str">
        <f>IFERROR(INDEX('wk paste'!$AX:$AX,MATCH($W$3&amp;"_"&amp;TEXT(BR$39,"00")&amp;"_"&amp;$V33,'wk paste'!$AY:$AY,0)),"")</f>
        <v/>
      </c>
      <c r="BS69" s="24" t="str">
        <f>IFERROR(INDEX('wk paste'!$AX:$AX,MATCH($W$3&amp;"_"&amp;TEXT(BS$39,"00")&amp;"_"&amp;$V33,'wk paste'!$AY:$AY,0)),"")</f>
        <v/>
      </c>
      <c r="BT69" s="24" t="str">
        <f>IFERROR(INDEX('wk paste'!$AX:$AX,MATCH($W$3&amp;"_"&amp;TEXT(BT$39,"00")&amp;"_"&amp;$V33,'wk paste'!$AY:$AY,0)),"")</f>
        <v/>
      </c>
      <c r="BU69" s="24" t="str">
        <f>IFERROR(INDEX('wk paste'!$AX:$AX,MATCH($W$3&amp;"_"&amp;TEXT(BU$39,"00")&amp;"_"&amp;$V33,'wk paste'!$AY:$AY,0)),"")</f>
        <v/>
      </c>
      <c r="BV69" s="24" t="str">
        <f>IFERROR(INDEX('wk paste'!$AX:$AX,MATCH($W$3&amp;"_"&amp;TEXT(BV$39,"00")&amp;"_"&amp;$V33,'wk paste'!$AY:$AY,0)),"")</f>
        <v/>
      </c>
      <c r="BW69" s="24" t="str">
        <f>IFERROR(INDEX('wk paste'!$AX:$AX,MATCH($W$3&amp;"_"&amp;TEXT(BW$39,"00")&amp;"_"&amp;$V33,'wk paste'!$AY:$AY,0)),"")</f>
        <v/>
      </c>
      <c r="BX69" s="24" t="str">
        <f>IFERROR(INDEX('wk paste'!$AX:$AX,MATCH($W$3&amp;"_"&amp;TEXT(BX$39,"00")&amp;"_"&amp;$V33,'wk paste'!$AY:$AY,0)),"")</f>
        <v/>
      </c>
      <c r="BY69" s="24" t="str">
        <f>IFERROR(INDEX('wk paste'!$AX:$AX,MATCH($W$3&amp;"_"&amp;TEXT(BY$39,"00")&amp;"_"&amp;$V33,'wk paste'!$AY:$AY,0)),"")</f>
        <v/>
      </c>
      <c r="BZ69" s="24" t="str">
        <f>IFERROR(INDEX('wk paste'!$AX:$AX,MATCH($W$3&amp;"_"&amp;TEXT(BZ$39,"00")&amp;"_"&amp;$V33,'wk paste'!$AY:$AY,0)),"")</f>
        <v/>
      </c>
      <c r="CA69" s="24" t="str">
        <f>IFERROR(INDEX('wk paste'!$AX:$AX,MATCH($W$3&amp;"_"&amp;TEXT(CA$39,"00")&amp;"_"&amp;$V33,'wk paste'!$AY:$AY,0)),"")</f>
        <v/>
      </c>
      <c r="CB69" s="25" t="str">
        <f>IFERROR(INDEX('wk paste'!$AX:$AX,MATCH($W$3&amp;"_"&amp;TEXT(CB$39,"00")&amp;"_"&amp;$V33,'wk paste'!$AY:$AY,0)),"")</f>
        <v/>
      </c>
    </row>
    <row r="70" spans="2:80" x14ac:dyDescent="0.25">
      <c r="B70" s="18" t="s">
        <v>74</v>
      </c>
      <c r="C70" s="18">
        <f t="shared" si="35"/>
        <v>195</v>
      </c>
      <c r="D70" s="23">
        <f>IFERROR(INDEX('wk paste'!$AR:$AR,MATCH($W$3&amp;"_"&amp;TEXT(D$39,"00")&amp;"_"&amp;$V34,'wk paste'!$AY:$AY,0)),"")</f>
        <v>22</v>
      </c>
      <c r="E70" s="24">
        <f>IFERROR(INDEX('wk paste'!$AR:$AR,MATCH($W$3&amp;"_"&amp;TEXT(E$39,"00")&amp;"_"&amp;$V34,'wk paste'!$AY:$AY,0)),"")</f>
        <v>40</v>
      </c>
      <c r="F70" s="24">
        <f>IFERROR(INDEX('wk paste'!$AR:$AR,MATCH($W$3&amp;"_"&amp;TEXT(F$39,"00")&amp;"_"&amp;$V34,'wk paste'!$AY:$AY,0)),"")</f>
        <v>38</v>
      </c>
      <c r="G70" s="24">
        <f>IFERROR(INDEX('wk paste'!$AR:$AR,MATCH($W$3&amp;"_"&amp;TEXT(G$39,"00")&amp;"_"&amp;$V34,'wk paste'!$AY:$AY,0)),"")</f>
        <v>37</v>
      </c>
      <c r="H70" s="24">
        <f>IFERROR(INDEX('wk paste'!$AR:$AR,MATCH($W$3&amp;"_"&amp;TEXT(H$39,"00")&amp;"_"&amp;$V34,'wk paste'!$AY:$AY,0)),"")</f>
        <v>36</v>
      </c>
      <c r="I70" s="24">
        <f>IFERROR(INDEX('wk paste'!$AR:$AR,MATCH($W$3&amp;"_"&amp;TEXT(I$39,"00")&amp;"_"&amp;$V34,'wk paste'!$AY:$AY,0)),"")</f>
        <v>22</v>
      </c>
      <c r="J70" s="24" t="str">
        <f>IFERROR(INDEX('wk paste'!$AR:$AR,MATCH($W$3&amp;"_"&amp;TEXT(J$39,"00")&amp;"_"&amp;$V34,'wk paste'!$AY:$AY,0)),"")</f>
        <v/>
      </c>
      <c r="K70" s="24" t="str">
        <f>IFERROR(INDEX('wk paste'!$AR:$AR,MATCH($W$3&amp;"_"&amp;TEXT(K$39,"00")&amp;"_"&amp;$V34,'wk paste'!$AY:$AY,0)),"")</f>
        <v/>
      </c>
      <c r="L70" s="24" t="str">
        <f>IFERROR(INDEX('wk paste'!$AR:$AR,MATCH($W$3&amp;"_"&amp;TEXT(L$39,"00")&amp;"_"&amp;$V34,'wk paste'!$AY:$AY,0)),"")</f>
        <v/>
      </c>
      <c r="M70" s="24" t="str">
        <f>IFERROR(INDEX('wk paste'!$AR:$AR,MATCH($W$3&amp;"_"&amp;TEXT(M$39,"00")&amp;"_"&amp;$V34,'wk paste'!$AY:$AY,0)),"")</f>
        <v/>
      </c>
      <c r="N70" s="24" t="str">
        <f>IFERROR(INDEX('wk paste'!$AR:$AR,MATCH($W$3&amp;"_"&amp;TEXT(N$39,"00")&amp;"_"&amp;$V34,'wk paste'!$AY:$AY,0)),"")</f>
        <v/>
      </c>
      <c r="O70" s="24" t="str">
        <f>IFERROR(INDEX('wk paste'!$AR:$AR,MATCH($W$3&amp;"_"&amp;TEXT(O$39,"00")&amp;"_"&amp;$V34,'wk paste'!$AY:$AY,0)),"")</f>
        <v/>
      </c>
      <c r="P70" s="24" t="str">
        <f>IFERROR(INDEX('wk paste'!$AR:$AR,MATCH($W$3&amp;"_"&amp;TEXT(P$39,"00")&amp;"_"&amp;$V34,'wk paste'!$AY:$AY,0)),"")</f>
        <v/>
      </c>
      <c r="Q70" s="24" t="str">
        <f>IFERROR(INDEX('wk paste'!$AR:$AR,MATCH($W$3&amp;"_"&amp;TEXT(Q$39,"00")&amp;"_"&amp;$V34,'wk paste'!$AY:$AY,0)),"")</f>
        <v/>
      </c>
      <c r="R70" s="24" t="str">
        <f>IFERROR(INDEX('wk paste'!$AR:$AR,MATCH($W$3&amp;"_"&amp;TEXT(R$39,"00")&amp;"_"&amp;$V34,'wk paste'!$AY:$AY,0)),"")</f>
        <v/>
      </c>
      <c r="S70" s="24" t="str">
        <f>IFERROR(INDEX('wk paste'!$AR:$AR,MATCH($W$3&amp;"_"&amp;TEXT(S$39,"00")&amp;"_"&amp;$V34,'wk paste'!$AY:$AY,0)),"")</f>
        <v/>
      </c>
      <c r="T70" s="25" t="str">
        <f>IFERROR(INDEX('wk paste'!$AR:$AR,MATCH($W$3&amp;"_"&amp;TEXT(T$39,"00")&amp;"_"&amp;$V34,'wk paste'!$AY:$AY,0)),"")</f>
        <v/>
      </c>
      <c r="U70" s="6"/>
      <c r="V70" s="18" t="s">
        <v>74</v>
      </c>
      <c r="W70" s="31">
        <f t="shared" si="36"/>
        <v>985</v>
      </c>
      <c r="X70" s="23">
        <f>IFERROR(INDEX('wk paste'!$AV:$AV,MATCH($W$3&amp;"_"&amp;TEXT(X$39,"00")&amp;"_"&amp;$V34,'wk paste'!$AY:$AY,0)),"")</f>
        <v>86</v>
      </c>
      <c r="Y70" s="24">
        <f>IFERROR(INDEX('wk paste'!$AV:$AV,MATCH($W$3&amp;"_"&amp;TEXT(Y$39,"00")&amp;"_"&amp;$V34,'wk paste'!$AY:$AY,0)),"")</f>
        <v>212</v>
      </c>
      <c r="Z70" s="24">
        <f>IFERROR(INDEX('wk paste'!$AV:$AV,MATCH($W$3&amp;"_"&amp;TEXT(Z$39,"00")&amp;"_"&amp;$V34,'wk paste'!$AY:$AY,0)),"")</f>
        <v>180</v>
      </c>
      <c r="AA70" s="24">
        <f>IFERROR(INDEX('wk paste'!$AV:$AV,MATCH($W$3&amp;"_"&amp;TEXT(AA$39,"00")&amp;"_"&amp;$V34,'wk paste'!$AY:$AY,0)),"")</f>
        <v>177</v>
      </c>
      <c r="AB70" s="24">
        <f>IFERROR(INDEX('wk paste'!$AV:$AV,MATCH($W$3&amp;"_"&amp;TEXT(AB$39,"00")&amp;"_"&amp;$V34,'wk paste'!$AY:$AY,0)),"")</f>
        <v>184</v>
      </c>
      <c r="AC70" s="24">
        <f>IFERROR(INDEX('wk paste'!$AV:$AV,MATCH($W$3&amp;"_"&amp;TEXT(AC$39,"00")&amp;"_"&amp;$V34,'wk paste'!$AY:$AY,0)),"")</f>
        <v>146</v>
      </c>
      <c r="AD70" s="24" t="str">
        <f>IFERROR(INDEX('wk paste'!$AV:$AV,MATCH($W$3&amp;"_"&amp;TEXT(AD$39,"00")&amp;"_"&amp;$V34,'wk paste'!$AY:$AY,0)),"")</f>
        <v/>
      </c>
      <c r="AE70" s="24" t="str">
        <f>IFERROR(INDEX('wk paste'!$AV:$AV,MATCH($W$3&amp;"_"&amp;TEXT(AE$39,"00")&amp;"_"&amp;$V34,'wk paste'!$AY:$AY,0)),"")</f>
        <v/>
      </c>
      <c r="AF70" s="24" t="str">
        <f>IFERROR(INDEX('wk paste'!$AV:$AV,MATCH($W$3&amp;"_"&amp;TEXT(AF$39,"00")&amp;"_"&amp;$V34,'wk paste'!$AY:$AY,0)),"")</f>
        <v/>
      </c>
      <c r="AG70" s="24" t="str">
        <f>IFERROR(INDEX('wk paste'!$AV:$AV,MATCH($W$3&amp;"_"&amp;TEXT(AG$39,"00")&amp;"_"&amp;$V34,'wk paste'!$AY:$AY,0)),"")</f>
        <v/>
      </c>
      <c r="AH70" s="24" t="str">
        <f>IFERROR(INDEX('wk paste'!$AV:$AV,MATCH($W$3&amp;"_"&amp;TEXT(AH$39,"00")&amp;"_"&amp;$V34,'wk paste'!$AY:$AY,0)),"")</f>
        <v/>
      </c>
      <c r="AI70" s="24" t="str">
        <f>IFERROR(INDEX('wk paste'!$AV:$AV,MATCH($W$3&amp;"_"&amp;TEXT(AI$39,"00")&amp;"_"&amp;$V34,'wk paste'!$AY:$AY,0)),"")</f>
        <v/>
      </c>
      <c r="AJ70" s="24" t="str">
        <f>IFERROR(INDEX('wk paste'!$AV:$AV,MATCH($W$3&amp;"_"&amp;TEXT(AJ$39,"00")&amp;"_"&amp;$V34,'wk paste'!$AY:$AY,0)),"")</f>
        <v/>
      </c>
      <c r="AK70" s="24" t="str">
        <f>IFERROR(INDEX('wk paste'!$AV:$AV,MATCH($W$3&amp;"_"&amp;TEXT(AK$39,"00")&amp;"_"&amp;$V34,'wk paste'!$AY:$AY,0)),"")</f>
        <v/>
      </c>
      <c r="AL70" s="24" t="str">
        <f>IFERROR(INDEX('wk paste'!$AV:$AV,MATCH($W$3&amp;"_"&amp;TEXT(AL$39,"00")&amp;"_"&amp;$V34,'wk paste'!$AY:$AY,0)),"")</f>
        <v/>
      </c>
      <c r="AM70" s="24" t="str">
        <f>IFERROR(INDEX('wk paste'!$AV:$AV,MATCH($W$3&amp;"_"&amp;TEXT(AM$39,"00")&amp;"_"&amp;$V34,'wk paste'!$AY:$AY,0)),"")</f>
        <v/>
      </c>
      <c r="AN70" s="25" t="str">
        <f>IFERROR(INDEX('wk paste'!$AV:$AV,MATCH($W$3&amp;"_"&amp;TEXT(AN$39,"00")&amp;"_"&amp;$V34,'wk paste'!$AY:$AY,0)),"")</f>
        <v/>
      </c>
      <c r="AP70" s="18" t="s">
        <v>74</v>
      </c>
      <c r="AQ70" s="18">
        <f t="shared" si="37"/>
        <v>32</v>
      </c>
      <c r="AR70" s="23">
        <f>IFERROR(INDEX('wk paste'!$AW:$AW,MATCH($W$3&amp;"_"&amp;TEXT(AR$39,"00")&amp;"_"&amp;$V34,'wk paste'!$AY:$AY,0)),"")</f>
        <v>3</v>
      </c>
      <c r="AS70" s="24">
        <f>IFERROR(INDEX('wk paste'!$AW:$AW,MATCH($W$3&amp;"_"&amp;TEXT(AS$39,"00")&amp;"_"&amp;$V34,'wk paste'!$AY:$AY,0)),"")</f>
        <v>9</v>
      </c>
      <c r="AT70" s="24">
        <f>IFERROR(INDEX('wk paste'!$AW:$AW,MATCH($W$3&amp;"_"&amp;TEXT(AT$39,"00")&amp;"_"&amp;$V34,'wk paste'!$AY:$AY,0)),"")</f>
        <v>4</v>
      </c>
      <c r="AU70" s="24">
        <f>IFERROR(INDEX('wk paste'!$AW:$AW,MATCH($W$3&amp;"_"&amp;TEXT(AU$39,"00")&amp;"_"&amp;$V34,'wk paste'!$AY:$AY,0)),"")</f>
        <v>6</v>
      </c>
      <c r="AV70" s="24">
        <f>IFERROR(INDEX('wk paste'!$AW:$AW,MATCH($W$3&amp;"_"&amp;TEXT(AV$39,"00")&amp;"_"&amp;$V34,'wk paste'!$AY:$AY,0)),"")</f>
        <v>5</v>
      </c>
      <c r="AW70" s="24">
        <f>IFERROR(INDEX('wk paste'!$AW:$AW,MATCH($W$3&amp;"_"&amp;TEXT(AW$39,"00")&amp;"_"&amp;$V34,'wk paste'!$AY:$AY,0)),"")</f>
        <v>5</v>
      </c>
      <c r="AX70" s="24" t="str">
        <f>IFERROR(INDEX('wk paste'!$AW:$AW,MATCH($W$3&amp;"_"&amp;TEXT(AX$39,"00")&amp;"_"&amp;$V34,'wk paste'!$AY:$AY,0)),"")</f>
        <v/>
      </c>
      <c r="AY70" s="24" t="str">
        <f>IFERROR(INDEX('wk paste'!$AW:$AW,MATCH($W$3&amp;"_"&amp;TEXT(AY$39,"00")&amp;"_"&amp;$V34,'wk paste'!$AY:$AY,0)),"")</f>
        <v/>
      </c>
      <c r="AZ70" s="24" t="str">
        <f>IFERROR(INDEX('wk paste'!$AW:$AW,MATCH($W$3&amp;"_"&amp;TEXT(AZ$39,"00")&amp;"_"&amp;$V34,'wk paste'!$AY:$AY,0)),"")</f>
        <v/>
      </c>
      <c r="BA70" s="24" t="str">
        <f>IFERROR(INDEX('wk paste'!$AW:$AW,MATCH($W$3&amp;"_"&amp;TEXT(BA$39,"00")&amp;"_"&amp;$V34,'wk paste'!$AY:$AY,0)),"")</f>
        <v/>
      </c>
      <c r="BB70" s="24" t="str">
        <f>IFERROR(INDEX('wk paste'!$AW:$AW,MATCH($W$3&amp;"_"&amp;TEXT(BB$39,"00")&amp;"_"&amp;$V34,'wk paste'!$AY:$AY,0)),"")</f>
        <v/>
      </c>
      <c r="BC70" s="24" t="str">
        <f>IFERROR(INDEX('wk paste'!$AW:$AW,MATCH($W$3&amp;"_"&amp;TEXT(BC$39,"00")&amp;"_"&amp;$V34,'wk paste'!$AY:$AY,0)),"")</f>
        <v/>
      </c>
      <c r="BD70" s="24" t="str">
        <f>IFERROR(INDEX('wk paste'!$AW:$AW,MATCH($W$3&amp;"_"&amp;TEXT(BD$39,"00")&amp;"_"&amp;$V34,'wk paste'!$AY:$AY,0)),"")</f>
        <v/>
      </c>
      <c r="BE70" s="24" t="str">
        <f>IFERROR(INDEX('wk paste'!$AW:$AW,MATCH($W$3&amp;"_"&amp;TEXT(BE$39,"00")&amp;"_"&amp;$V34,'wk paste'!$AY:$AY,0)),"")</f>
        <v/>
      </c>
      <c r="BF70" s="24" t="str">
        <f>IFERROR(INDEX('wk paste'!$AW:$AW,MATCH($W$3&amp;"_"&amp;TEXT(BF$39,"00")&amp;"_"&amp;$V34,'wk paste'!$AY:$AY,0)),"")</f>
        <v/>
      </c>
      <c r="BG70" s="24" t="str">
        <f>IFERROR(INDEX('wk paste'!$AW:$AW,MATCH($W$3&amp;"_"&amp;TEXT(BG$39,"00")&amp;"_"&amp;$V34,'wk paste'!$AY:$AY,0)),"")</f>
        <v/>
      </c>
      <c r="BH70" s="25" t="str">
        <f>IFERROR(INDEX('wk paste'!$AW:$AW,MATCH($W$3&amp;"_"&amp;TEXT(BH$39,"00")&amp;"_"&amp;$V34,'wk paste'!$AY:$AY,0)),"")</f>
        <v/>
      </c>
      <c r="BJ70" s="18" t="s">
        <v>74</v>
      </c>
      <c r="BK70" s="18">
        <f t="shared" si="38"/>
        <v>18</v>
      </c>
      <c r="BL70" s="23">
        <f>IFERROR(INDEX('wk paste'!$AX:$AX,MATCH($W$3&amp;"_"&amp;TEXT(BL$39,"00")&amp;"_"&amp;$V34,'wk paste'!$AY:$AY,0)),"")</f>
        <v>3</v>
      </c>
      <c r="BM70" s="24">
        <f>IFERROR(INDEX('wk paste'!$AX:$AX,MATCH($W$3&amp;"_"&amp;TEXT(BM$39,"00")&amp;"_"&amp;$V34,'wk paste'!$AY:$AY,0)),"")</f>
        <v>5</v>
      </c>
      <c r="BN70" s="24">
        <f>IFERROR(INDEX('wk paste'!$AX:$AX,MATCH($W$3&amp;"_"&amp;TEXT(BN$39,"00")&amp;"_"&amp;$V34,'wk paste'!$AY:$AY,0)),"")</f>
        <v>3</v>
      </c>
      <c r="BO70" s="24">
        <f>IFERROR(INDEX('wk paste'!$AX:$AX,MATCH($W$3&amp;"_"&amp;TEXT(BO$39,"00")&amp;"_"&amp;$V34,'wk paste'!$AY:$AY,0)),"")</f>
        <v>1</v>
      </c>
      <c r="BP70" s="24">
        <f>IFERROR(INDEX('wk paste'!$AX:$AX,MATCH($W$3&amp;"_"&amp;TEXT(BP$39,"00")&amp;"_"&amp;$V34,'wk paste'!$AY:$AY,0)),"")</f>
        <v>4</v>
      </c>
      <c r="BQ70" s="24">
        <f>IFERROR(INDEX('wk paste'!$AX:$AX,MATCH($W$3&amp;"_"&amp;TEXT(BQ$39,"00")&amp;"_"&amp;$V34,'wk paste'!$AY:$AY,0)),"")</f>
        <v>2</v>
      </c>
      <c r="BR70" s="24" t="str">
        <f>IFERROR(INDEX('wk paste'!$AX:$AX,MATCH($W$3&amp;"_"&amp;TEXT(BR$39,"00")&amp;"_"&amp;$V34,'wk paste'!$AY:$AY,0)),"")</f>
        <v/>
      </c>
      <c r="BS70" s="24" t="str">
        <f>IFERROR(INDEX('wk paste'!$AX:$AX,MATCH($W$3&amp;"_"&amp;TEXT(BS$39,"00")&amp;"_"&amp;$V34,'wk paste'!$AY:$AY,0)),"")</f>
        <v/>
      </c>
      <c r="BT70" s="24" t="str">
        <f>IFERROR(INDEX('wk paste'!$AX:$AX,MATCH($W$3&amp;"_"&amp;TEXT(BT$39,"00")&amp;"_"&amp;$V34,'wk paste'!$AY:$AY,0)),"")</f>
        <v/>
      </c>
      <c r="BU70" s="24" t="str">
        <f>IFERROR(INDEX('wk paste'!$AX:$AX,MATCH($W$3&amp;"_"&amp;TEXT(BU$39,"00")&amp;"_"&amp;$V34,'wk paste'!$AY:$AY,0)),"")</f>
        <v/>
      </c>
      <c r="BV70" s="24" t="str">
        <f>IFERROR(INDEX('wk paste'!$AX:$AX,MATCH($W$3&amp;"_"&amp;TEXT(BV$39,"00")&amp;"_"&amp;$V34,'wk paste'!$AY:$AY,0)),"")</f>
        <v/>
      </c>
      <c r="BW70" s="24" t="str">
        <f>IFERROR(INDEX('wk paste'!$AX:$AX,MATCH($W$3&amp;"_"&amp;TEXT(BW$39,"00")&amp;"_"&amp;$V34,'wk paste'!$AY:$AY,0)),"")</f>
        <v/>
      </c>
      <c r="BX70" s="24" t="str">
        <f>IFERROR(INDEX('wk paste'!$AX:$AX,MATCH($W$3&amp;"_"&amp;TEXT(BX$39,"00")&amp;"_"&amp;$V34,'wk paste'!$AY:$AY,0)),"")</f>
        <v/>
      </c>
      <c r="BY70" s="24" t="str">
        <f>IFERROR(INDEX('wk paste'!$AX:$AX,MATCH($W$3&amp;"_"&amp;TEXT(BY$39,"00")&amp;"_"&amp;$V34,'wk paste'!$AY:$AY,0)),"")</f>
        <v/>
      </c>
      <c r="BZ70" s="24" t="str">
        <f>IFERROR(INDEX('wk paste'!$AX:$AX,MATCH($W$3&amp;"_"&amp;TEXT(BZ$39,"00")&amp;"_"&amp;$V34,'wk paste'!$AY:$AY,0)),"")</f>
        <v/>
      </c>
      <c r="CA70" s="24" t="str">
        <f>IFERROR(INDEX('wk paste'!$AX:$AX,MATCH($W$3&amp;"_"&amp;TEXT(CA$39,"00")&amp;"_"&amp;$V34,'wk paste'!$AY:$AY,0)),"")</f>
        <v/>
      </c>
      <c r="CB70" s="25" t="str">
        <f>IFERROR(INDEX('wk paste'!$AX:$AX,MATCH($W$3&amp;"_"&amp;TEXT(CB$39,"00")&amp;"_"&amp;$V34,'wk paste'!$AY:$AY,0)),"")</f>
        <v/>
      </c>
    </row>
    <row r="71" spans="2:80" x14ac:dyDescent="0.25">
      <c r="B71" s="19" t="s">
        <v>70</v>
      </c>
      <c r="C71" s="19">
        <f t="shared" si="35"/>
        <v>155</v>
      </c>
      <c r="D71" s="26">
        <f>IFERROR(INDEX('wk paste'!$AR:$AR,MATCH($W$3&amp;"_"&amp;TEXT(D$39,"00")&amp;"_"&amp;$V35,'wk paste'!$AY:$AY,0)),"")</f>
        <v>27</v>
      </c>
      <c r="E71" s="27">
        <f>IFERROR(INDEX('wk paste'!$AR:$AR,MATCH($W$3&amp;"_"&amp;TEXT(E$39,"00")&amp;"_"&amp;$V35,'wk paste'!$AY:$AY,0)),"")</f>
        <v>22</v>
      </c>
      <c r="F71" s="27">
        <f>IFERROR(INDEX('wk paste'!$AR:$AR,MATCH($W$3&amp;"_"&amp;TEXT(F$39,"00")&amp;"_"&amp;$V35,'wk paste'!$AY:$AY,0)),"")</f>
        <v>25</v>
      </c>
      <c r="G71" s="27">
        <f>IFERROR(INDEX('wk paste'!$AR:$AR,MATCH($W$3&amp;"_"&amp;TEXT(G$39,"00")&amp;"_"&amp;$V35,'wk paste'!$AY:$AY,0)),"")</f>
        <v>29</v>
      </c>
      <c r="H71" s="27">
        <f>IFERROR(INDEX('wk paste'!$AR:$AR,MATCH($W$3&amp;"_"&amp;TEXT(H$39,"00")&amp;"_"&amp;$V35,'wk paste'!$AY:$AY,0)),"")</f>
        <v>33</v>
      </c>
      <c r="I71" s="27">
        <f>IFERROR(INDEX('wk paste'!$AR:$AR,MATCH($W$3&amp;"_"&amp;TEXT(I$39,"00")&amp;"_"&amp;$V35,'wk paste'!$AY:$AY,0)),"")</f>
        <v>19</v>
      </c>
      <c r="J71" s="27" t="str">
        <f>IFERROR(INDEX('wk paste'!$AR:$AR,MATCH($W$3&amp;"_"&amp;TEXT(J$39,"00")&amp;"_"&amp;$V35,'wk paste'!$AY:$AY,0)),"")</f>
        <v/>
      </c>
      <c r="K71" s="27" t="str">
        <f>IFERROR(INDEX('wk paste'!$AR:$AR,MATCH($W$3&amp;"_"&amp;TEXT(K$39,"00")&amp;"_"&amp;$V35,'wk paste'!$AY:$AY,0)),"")</f>
        <v/>
      </c>
      <c r="L71" s="27" t="str">
        <f>IFERROR(INDEX('wk paste'!$AR:$AR,MATCH($W$3&amp;"_"&amp;TEXT(L$39,"00")&amp;"_"&amp;$V35,'wk paste'!$AY:$AY,0)),"")</f>
        <v/>
      </c>
      <c r="M71" s="27" t="str">
        <f>IFERROR(INDEX('wk paste'!$AR:$AR,MATCH($W$3&amp;"_"&amp;TEXT(M$39,"00")&amp;"_"&amp;$V35,'wk paste'!$AY:$AY,0)),"")</f>
        <v/>
      </c>
      <c r="N71" s="27" t="str">
        <f>IFERROR(INDEX('wk paste'!$AR:$AR,MATCH($W$3&amp;"_"&amp;TEXT(N$39,"00")&amp;"_"&amp;$V35,'wk paste'!$AY:$AY,0)),"")</f>
        <v/>
      </c>
      <c r="O71" s="27" t="str">
        <f>IFERROR(INDEX('wk paste'!$AR:$AR,MATCH($W$3&amp;"_"&amp;TEXT(O$39,"00")&amp;"_"&amp;$V35,'wk paste'!$AY:$AY,0)),"")</f>
        <v/>
      </c>
      <c r="P71" s="27" t="str">
        <f>IFERROR(INDEX('wk paste'!$AR:$AR,MATCH($W$3&amp;"_"&amp;TEXT(P$39,"00")&amp;"_"&amp;$V35,'wk paste'!$AY:$AY,0)),"")</f>
        <v/>
      </c>
      <c r="Q71" s="27" t="str">
        <f>IFERROR(INDEX('wk paste'!$AR:$AR,MATCH($W$3&amp;"_"&amp;TEXT(Q$39,"00")&amp;"_"&amp;$V35,'wk paste'!$AY:$AY,0)),"")</f>
        <v/>
      </c>
      <c r="R71" s="27" t="str">
        <f>IFERROR(INDEX('wk paste'!$AR:$AR,MATCH($W$3&amp;"_"&amp;TEXT(R$39,"00")&amp;"_"&amp;$V35,'wk paste'!$AY:$AY,0)),"")</f>
        <v/>
      </c>
      <c r="S71" s="27" t="str">
        <f>IFERROR(INDEX('wk paste'!$AR:$AR,MATCH($W$3&amp;"_"&amp;TEXT(S$39,"00")&amp;"_"&amp;$V35,'wk paste'!$AY:$AY,0)),"")</f>
        <v/>
      </c>
      <c r="T71" s="28" t="str">
        <f>IFERROR(INDEX('wk paste'!$AR:$AR,MATCH($W$3&amp;"_"&amp;TEXT(T$39,"00")&amp;"_"&amp;$V35,'wk paste'!$AY:$AY,0)),"")</f>
        <v/>
      </c>
      <c r="U71" s="6"/>
      <c r="V71" s="19" t="s">
        <v>70</v>
      </c>
      <c r="W71" s="32">
        <f t="shared" si="36"/>
        <v>638</v>
      </c>
      <c r="X71" s="26">
        <f>IFERROR(INDEX('wk paste'!$AV:$AV,MATCH($W$3&amp;"_"&amp;TEXT(X$39,"00")&amp;"_"&amp;$V35,'wk paste'!$AY:$AY,0)),"")</f>
        <v>126</v>
      </c>
      <c r="Y71" s="27">
        <f>IFERROR(INDEX('wk paste'!$AV:$AV,MATCH($W$3&amp;"_"&amp;TEXT(Y$39,"00")&amp;"_"&amp;$V35,'wk paste'!$AY:$AY,0)),"")</f>
        <v>87</v>
      </c>
      <c r="Z71" s="27">
        <f>IFERROR(INDEX('wk paste'!$AV:$AV,MATCH($W$3&amp;"_"&amp;TEXT(Z$39,"00")&amp;"_"&amp;$V35,'wk paste'!$AY:$AY,0)),"")</f>
        <v>78</v>
      </c>
      <c r="AA71" s="27">
        <f>IFERROR(INDEX('wk paste'!$AV:$AV,MATCH($W$3&amp;"_"&amp;TEXT(AA$39,"00")&amp;"_"&amp;$V35,'wk paste'!$AY:$AY,0)),"")</f>
        <v>122</v>
      </c>
      <c r="AB71" s="27">
        <f>IFERROR(INDEX('wk paste'!$AV:$AV,MATCH($W$3&amp;"_"&amp;TEXT(AB$39,"00")&amp;"_"&amp;$V35,'wk paste'!$AY:$AY,0)),"")</f>
        <v>131</v>
      </c>
      <c r="AC71" s="27">
        <f>IFERROR(INDEX('wk paste'!$AV:$AV,MATCH($W$3&amp;"_"&amp;TEXT(AC$39,"00")&amp;"_"&amp;$V35,'wk paste'!$AY:$AY,0)),"")</f>
        <v>94</v>
      </c>
      <c r="AD71" s="27" t="str">
        <f>IFERROR(INDEX('wk paste'!$AV:$AV,MATCH($W$3&amp;"_"&amp;TEXT(AD$39,"00")&amp;"_"&amp;$V35,'wk paste'!$AY:$AY,0)),"")</f>
        <v/>
      </c>
      <c r="AE71" s="27" t="str">
        <f>IFERROR(INDEX('wk paste'!$AV:$AV,MATCH($W$3&amp;"_"&amp;TEXT(AE$39,"00")&amp;"_"&amp;$V35,'wk paste'!$AY:$AY,0)),"")</f>
        <v/>
      </c>
      <c r="AF71" s="27" t="str">
        <f>IFERROR(INDEX('wk paste'!$AV:$AV,MATCH($W$3&amp;"_"&amp;TEXT(AF$39,"00")&amp;"_"&amp;$V35,'wk paste'!$AY:$AY,0)),"")</f>
        <v/>
      </c>
      <c r="AG71" s="27" t="str">
        <f>IFERROR(INDEX('wk paste'!$AV:$AV,MATCH($W$3&amp;"_"&amp;TEXT(AG$39,"00")&amp;"_"&amp;$V35,'wk paste'!$AY:$AY,0)),"")</f>
        <v/>
      </c>
      <c r="AH71" s="27" t="str">
        <f>IFERROR(INDEX('wk paste'!$AV:$AV,MATCH($W$3&amp;"_"&amp;TEXT(AH$39,"00")&amp;"_"&amp;$V35,'wk paste'!$AY:$AY,0)),"")</f>
        <v/>
      </c>
      <c r="AI71" s="27" t="str">
        <f>IFERROR(INDEX('wk paste'!$AV:$AV,MATCH($W$3&amp;"_"&amp;TEXT(AI$39,"00")&amp;"_"&amp;$V35,'wk paste'!$AY:$AY,0)),"")</f>
        <v/>
      </c>
      <c r="AJ71" s="27" t="str">
        <f>IFERROR(INDEX('wk paste'!$AV:$AV,MATCH($W$3&amp;"_"&amp;TEXT(AJ$39,"00")&amp;"_"&amp;$V35,'wk paste'!$AY:$AY,0)),"")</f>
        <v/>
      </c>
      <c r="AK71" s="27" t="str">
        <f>IFERROR(INDEX('wk paste'!$AV:$AV,MATCH($W$3&amp;"_"&amp;TEXT(AK$39,"00")&amp;"_"&amp;$V35,'wk paste'!$AY:$AY,0)),"")</f>
        <v/>
      </c>
      <c r="AL71" s="27" t="str">
        <f>IFERROR(INDEX('wk paste'!$AV:$AV,MATCH($W$3&amp;"_"&amp;TEXT(AL$39,"00")&amp;"_"&amp;$V35,'wk paste'!$AY:$AY,0)),"")</f>
        <v/>
      </c>
      <c r="AM71" s="27" t="str">
        <f>IFERROR(INDEX('wk paste'!$AV:$AV,MATCH($W$3&amp;"_"&amp;TEXT(AM$39,"00")&amp;"_"&amp;$V35,'wk paste'!$AY:$AY,0)),"")</f>
        <v/>
      </c>
      <c r="AN71" s="28" t="str">
        <f>IFERROR(INDEX('wk paste'!$AV:$AV,MATCH($W$3&amp;"_"&amp;TEXT(AN$39,"00")&amp;"_"&amp;$V35,'wk paste'!$AY:$AY,0)),"")</f>
        <v/>
      </c>
      <c r="AP71" s="19" t="s">
        <v>70</v>
      </c>
      <c r="AQ71" s="19">
        <f t="shared" si="37"/>
        <v>23</v>
      </c>
      <c r="AR71" s="26">
        <f>IFERROR(INDEX('wk paste'!$AW:$AW,MATCH($W$3&amp;"_"&amp;TEXT(AR$39,"00")&amp;"_"&amp;$V35,'wk paste'!$AY:$AY,0)),"")</f>
        <v>2</v>
      </c>
      <c r="AS71" s="27">
        <f>IFERROR(INDEX('wk paste'!$AW:$AW,MATCH($W$3&amp;"_"&amp;TEXT(AS$39,"00")&amp;"_"&amp;$V35,'wk paste'!$AY:$AY,0)),"")</f>
        <v>2</v>
      </c>
      <c r="AT71" s="27">
        <f>IFERROR(INDEX('wk paste'!$AW:$AW,MATCH($W$3&amp;"_"&amp;TEXT(AT$39,"00")&amp;"_"&amp;$V35,'wk paste'!$AY:$AY,0)),"")</f>
        <v>4</v>
      </c>
      <c r="AU71" s="27">
        <f>IFERROR(INDEX('wk paste'!$AW:$AW,MATCH($W$3&amp;"_"&amp;TEXT(AU$39,"00")&amp;"_"&amp;$V35,'wk paste'!$AY:$AY,0)),"")</f>
        <v>5</v>
      </c>
      <c r="AV71" s="27">
        <f>IFERROR(INDEX('wk paste'!$AW:$AW,MATCH($W$3&amp;"_"&amp;TEXT(AV$39,"00")&amp;"_"&amp;$V35,'wk paste'!$AY:$AY,0)),"")</f>
        <v>10</v>
      </c>
      <c r="AW71" s="27">
        <f>IFERROR(INDEX('wk paste'!$AW:$AW,MATCH($W$3&amp;"_"&amp;TEXT(AW$39,"00")&amp;"_"&amp;$V35,'wk paste'!$AY:$AY,0)),"")</f>
        <v>0</v>
      </c>
      <c r="AX71" s="27" t="str">
        <f>IFERROR(INDEX('wk paste'!$AW:$AW,MATCH($W$3&amp;"_"&amp;TEXT(AX$39,"00")&amp;"_"&amp;$V35,'wk paste'!$AY:$AY,0)),"")</f>
        <v/>
      </c>
      <c r="AY71" s="27" t="str">
        <f>IFERROR(INDEX('wk paste'!$AW:$AW,MATCH($W$3&amp;"_"&amp;TEXT(AY$39,"00")&amp;"_"&amp;$V35,'wk paste'!$AY:$AY,0)),"")</f>
        <v/>
      </c>
      <c r="AZ71" s="27" t="str">
        <f>IFERROR(INDEX('wk paste'!$AW:$AW,MATCH($W$3&amp;"_"&amp;TEXT(AZ$39,"00")&amp;"_"&amp;$V35,'wk paste'!$AY:$AY,0)),"")</f>
        <v/>
      </c>
      <c r="BA71" s="27" t="str">
        <f>IFERROR(INDEX('wk paste'!$AW:$AW,MATCH($W$3&amp;"_"&amp;TEXT(BA$39,"00")&amp;"_"&amp;$V35,'wk paste'!$AY:$AY,0)),"")</f>
        <v/>
      </c>
      <c r="BB71" s="27" t="str">
        <f>IFERROR(INDEX('wk paste'!$AW:$AW,MATCH($W$3&amp;"_"&amp;TEXT(BB$39,"00")&amp;"_"&amp;$V35,'wk paste'!$AY:$AY,0)),"")</f>
        <v/>
      </c>
      <c r="BC71" s="27" t="str">
        <f>IFERROR(INDEX('wk paste'!$AW:$AW,MATCH($W$3&amp;"_"&amp;TEXT(BC$39,"00")&amp;"_"&amp;$V35,'wk paste'!$AY:$AY,0)),"")</f>
        <v/>
      </c>
      <c r="BD71" s="27" t="str">
        <f>IFERROR(INDEX('wk paste'!$AW:$AW,MATCH($W$3&amp;"_"&amp;TEXT(BD$39,"00")&amp;"_"&amp;$V35,'wk paste'!$AY:$AY,0)),"")</f>
        <v/>
      </c>
      <c r="BE71" s="27" t="str">
        <f>IFERROR(INDEX('wk paste'!$AW:$AW,MATCH($W$3&amp;"_"&amp;TEXT(BE$39,"00")&amp;"_"&amp;$V35,'wk paste'!$AY:$AY,0)),"")</f>
        <v/>
      </c>
      <c r="BF71" s="27" t="str">
        <f>IFERROR(INDEX('wk paste'!$AW:$AW,MATCH($W$3&amp;"_"&amp;TEXT(BF$39,"00")&amp;"_"&amp;$V35,'wk paste'!$AY:$AY,0)),"")</f>
        <v/>
      </c>
      <c r="BG71" s="27" t="str">
        <f>IFERROR(INDEX('wk paste'!$AW:$AW,MATCH($W$3&amp;"_"&amp;TEXT(BG$39,"00")&amp;"_"&amp;$V35,'wk paste'!$AY:$AY,0)),"")</f>
        <v/>
      </c>
      <c r="BH71" s="28" t="str">
        <f>IFERROR(INDEX('wk paste'!$AW:$AW,MATCH($W$3&amp;"_"&amp;TEXT(BH$39,"00")&amp;"_"&amp;$V35,'wk paste'!$AY:$AY,0)),"")</f>
        <v/>
      </c>
      <c r="BJ71" s="19" t="s">
        <v>70</v>
      </c>
      <c r="BK71" s="19">
        <f t="shared" si="38"/>
        <v>15</v>
      </c>
      <c r="BL71" s="26">
        <f>IFERROR(INDEX('wk paste'!$AX:$AX,MATCH($W$3&amp;"_"&amp;TEXT(BL$39,"00")&amp;"_"&amp;$V35,'wk paste'!$AY:$AY,0)),"")</f>
        <v>0</v>
      </c>
      <c r="BM71" s="27">
        <f>IFERROR(INDEX('wk paste'!$AX:$AX,MATCH($W$3&amp;"_"&amp;TEXT(BM$39,"00")&amp;"_"&amp;$V35,'wk paste'!$AY:$AY,0)),"")</f>
        <v>2</v>
      </c>
      <c r="BN71" s="27">
        <f>IFERROR(INDEX('wk paste'!$AX:$AX,MATCH($W$3&amp;"_"&amp;TEXT(BN$39,"00")&amp;"_"&amp;$V35,'wk paste'!$AY:$AY,0)),"")</f>
        <v>3</v>
      </c>
      <c r="BO71" s="27">
        <f>IFERROR(INDEX('wk paste'!$AX:$AX,MATCH($W$3&amp;"_"&amp;TEXT(BO$39,"00")&amp;"_"&amp;$V35,'wk paste'!$AY:$AY,0)),"")</f>
        <v>4</v>
      </c>
      <c r="BP71" s="27">
        <f>IFERROR(INDEX('wk paste'!$AX:$AX,MATCH($W$3&amp;"_"&amp;TEXT(BP$39,"00")&amp;"_"&amp;$V35,'wk paste'!$AY:$AY,0)),"")</f>
        <v>6</v>
      </c>
      <c r="BQ71" s="27">
        <f>IFERROR(INDEX('wk paste'!$AX:$AX,MATCH($W$3&amp;"_"&amp;TEXT(BQ$39,"00")&amp;"_"&amp;$V35,'wk paste'!$AY:$AY,0)),"")</f>
        <v>0</v>
      </c>
      <c r="BR71" s="27" t="str">
        <f>IFERROR(INDEX('wk paste'!$AX:$AX,MATCH($W$3&amp;"_"&amp;TEXT(BR$39,"00")&amp;"_"&amp;$V35,'wk paste'!$AY:$AY,0)),"")</f>
        <v/>
      </c>
      <c r="BS71" s="27" t="str">
        <f>IFERROR(INDEX('wk paste'!$AX:$AX,MATCH($W$3&amp;"_"&amp;TEXT(BS$39,"00")&amp;"_"&amp;$V35,'wk paste'!$AY:$AY,0)),"")</f>
        <v/>
      </c>
      <c r="BT71" s="27" t="str">
        <f>IFERROR(INDEX('wk paste'!$AX:$AX,MATCH($W$3&amp;"_"&amp;TEXT(BT$39,"00")&amp;"_"&amp;$V35,'wk paste'!$AY:$AY,0)),"")</f>
        <v/>
      </c>
      <c r="BU71" s="27" t="str">
        <f>IFERROR(INDEX('wk paste'!$AX:$AX,MATCH($W$3&amp;"_"&amp;TEXT(BU$39,"00")&amp;"_"&amp;$V35,'wk paste'!$AY:$AY,0)),"")</f>
        <v/>
      </c>
      <c r="BV71" s="27" t="str">
        <f>IFERROR(INDEX('wk paste'!$AX:$AX,MATCH($W$3&amp;"_"&amp;TEXT(BV$39,"00")&amp;"_"&amp;$V35,'wk paste'!$AY:$AY,0)),"")</f>
        <v/>
      </c>
      <c r="BW71" s="27" t="str">
        <f>IFERROR(INDEX('wk paste'!$AX:$AX,MATCH($W$3&amp;"_"&amp;TEXT(BW$39,"00")&amp;"_"&amp;$V35,'wk paste'!$AY:$AY,0)),"")</f>
        <v/>
      </c>
      <c r="BX71" s="27" t="str">
        <f>IFERROR(INDEX('wk paste'!$AX:$AX,MATCH($W$3&amp;"_"&amp;TEXT(BX$39,"00")&amp;"_"&amp;$V35,'wk paste'!$AY:$AY,0)),"")</f>
        <v/>
      </c>
      <c r="BY71" s="27" t="str">
        <f>IFERROR(INDEX('wk paste'!$AX:$AX,MATCH($W$3&amp;"_"&amp;TEXT(BY$39,"00")&amp;"_"&amp;$V35,'wk paste'!$AY:$AY,0)),"")</f>
        <v/>
      </c>
      <c r="BZ71" s="27" t="str">
        <f>IFERROR(INDEX('wk paste'!$AX:$AX,MATCH($W$3&amp;"_"&amp;TEXT(BZ$39,"00")&amp;"_"&amp;$V35,'wk paste'!$AY:$AY,0)),"")</f>
        <v/>
      </c>
      <c r="CA71" s="27" t="str">
        <f>IFERROR(INDEX('wk paste'!$AX:$AX,MATCH($W$3&amp;"_"&amp;TEXT(CA$39,"00")&amp;"_"&amp;$V35,'wk paste'!$AY:$AY,0)),"")</f>
        <v/>
      </c>
      <c r="CB71" s="28" t="str">
        <f>IFERROR(INDEX('wk paste'!$AX:$AX,MATCH($W$3&amp;"_"&amp;TEXT(CB$39,"00")&amp;"_"&amp;$V35,'wk paste'!$AY:$AY,0)),"")</f>
        <v/>
      </c>
    </row>
    <row r="73" spans="2:80" x14ac:dyDescent="0.25">
      <c r="B73" s="10" t="s">
        <v>334</v>
      </c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7"/>
      <c r="V73" s="10" t="s">
        <v>337</v>
      </c>
      <c r="W73" s="34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P73" s="10" t="s">
        <v>341</v>
      </c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</row>
    <row r="74" spans="2:80" x14ac:dyDescent="0.25">
      <c r="B74" s="14"/>
      <c r="C74" s="72">
        <f>$C$3</f>
        <v>2021</v>
      </c>
      <c r="D74" s="15">
        <v>1</v>
      </c>
      <c r="E74" s="15">
        <v>2</v>
      </c>
      <c r="F74" s="15">
        <v>3</v>
      </c>
      <c r="G74" s="15">
        <v>4</v>
      </c>
      <c r="H74" s="15">
        <v>5</v>
      </c>
      <c r="I74" s="15">
        <v>6</v>
      </c>
      <c r="J74" s="15">
        <v>7</v>
      </c>
      <c r="K74" s="15">
        <v>8</v>
      </c>
      <c r="L74" s="15">
        <v>9</v>
      </c>
      <c r="M74" s="15">
        <v>10</v>
      </c>
      <c r="N74" s="15">
        <v>11</v>
      </c>
      <c r="O74" s="15">
        <v>12</v>
      </c>
      <c r="P74" s="15">
        <v>13</v>
      </c>
      <c r="Q74" s="15">
        <v>14</v>
      </c>
      <c r="R74" s="15">
        <v>15</v>
      </c>
      <c r="S74" s="15">
        <v>16</v>
      </c>
      <c r="T74" s="16">
        <v>17</v>
      </c>
      <c r="U74" s="6"/>
      <c r="V74" s="14"/>
      <c r="W74" s="72">
        <f>$C$3</f>
        <v>2021</v>
      </c>
      <c r="X74" s="15">
        <v>1</v>
      </c>
      <c r="Y74" s="15">
        <v>2</v>
      </c>
      <c r="Z74" s="15">
        <v>3</v>
      </c>
      <c r="AA74" s="15">
        <v>4</v>
      </c>
      <c r="AB74" s="15">
        <v>5</v>
      </c>
      <c r="AC74" s="15">
        <v>6</v>
      </c>
      <c r="AD74" s="15">
        <v>7</v>
      </c>
      <c r="AE74" s="15">
        <v>8</v>
      </c>
      <c r="AF74" s="15">
        <v>9</v>
      </c>
      <c r="AG74" s="15">
        <v>10</v>
      </c>
      <c r="AH74" s="15">
        <v>11</v>
      </c>
      <c r="AI74" s="15">
        <v>12</v>
      </c>
      <c r="AJ74" s="15">
        <v>13</v>
      </c>
      <c r="AK74" s="15">
        <v>14</v>
      </c>
      <c r="AL74" s="15">
        <v>15</v>
      </c>
      <c r="AM74" s="15">
        <v>16</v>
      </c>
      <c r="AN74" s="16">
        <v>17</v>
      </c>
      <c r="AP74" s="14"/>
      <c r="AQ74" s="72">
        <f>$C$3</f>
        <v>2021</v>
      </c>
      <c r="AR74" s="15">
        <v>1</v>
      </c>
      <c r="AS74" s="15">
        <v>2</v>
      </c>
      <c r="AT74" s="15">
        <v>3</v>
      </c>
      <c r="AU74" s="15">
        <v>4</v>
      </c>
      <c r="AV74" s="15">
        <v>5</v>
      </c>
      <c r="AW74" s="15">
        <v>6</v>
      </c>
      <c r="AX74" s="15">
        <v>7</v>
      </c>
      <c r="AY74" s="15">
        <v>8</v>
      </c>
      <c r="AZ74" s="15">
        <v>9</v>
      </c>
      <c r="BA74" s="15">
        <v>10</v>
      </c>
      <c r="BB74" s="15">
        <v>11</v>
      </c>
      <c r="BC74" s="15">
        <v>12</v>
      </c>
      <c r="BD74" s="15">
        <v>13</v>
      </c>
      <c r="BE74" s="15">
        <v>14</v>
      </c>
      <c r="BF74" s="15">
        <v>15</v>
      </c>
      <c r="BG74" s="15">
        <v>16</v>
      </c>
      <c r="BH74" s="16">
        <v>17</v>
      </c>
    </row>
    <row r="75" spans="2:80" x14ac:dyDescent="0.25">
      <c r="B75" s="17" t="s">
        <v>62</v>
      </c>
      <c r="C75" s="17">
        <f>SUM(D75:T75)</f>
        <v>144</v>
      </c>
      <c r="D75" s="20">
        <f>IFERROR(INDEX('wk paste'!$AS:$AS,MATCH($W$3&amp;"_"&amp;TEXT(D$74,"00")&amp;"_"&amp;$V4,'wk paste'!$AY:$AY,0)),"")</f>
        <v>21</v>
      </c>
      <c r="E75" s="21">
        <f>IFERROR(INDEX('wk paste'!$AS:$AS,MATCH($W$3&amp;"_"&amp;TEXT(E$74,"00")&amp;"_"&amp;$V4,'wk paste'!$AY:$AY,0)),"")</f>
        <v>29</v>
      </c>
      <c r="F75" s="21">
        <f>IFERROR(INDEX('wk paste'!$AS:$AS,MATCH($W$3&amp;"_"&amp;TEXT(F$74,"00")&amp;"_"&amp;$V4,'wk paste'!$AY:$AY,0)),"")</f>
        <v>28</v>
      </c>
      <c r="G75" s="21">
        <f>IFERROR(INDEX('wk paste'!$AS:$AS,MATCH($W$3&amp;"_"&amp;TEXT(G$74,"00")&amp;"_"&amp;$V4,'wk paste'!$AY:$AY,0)),"")</f>
        <v>24</v>
      </c>
      <c r="H75" s="21">
        <f>IFERROR(INDEX('wk paste'!$AS:$AS,MATCH($W$3&amp;"_"&amp;TEXT(H$74,"00")&amp;"_"&amp;$V4,'wk paste'!$AY:$AY,0)),"")</f>
        <v>22</v>
      </c>
      <c r="I75" s="21">
        <f>IFERROR(INDEX('wk paste'!$AS:$AS,MATCH($W$3&amp;"_"&amp;TEXT(I$74,"00")&amp;"_"&amp;$V4,'wk paste'!$AY:$AY,0)),"")</f>
        <v>20</v>
      </c>
      <c r="J75" s="21" t="str">
        <f>IFERROR(INDEX('wk paste'!$AS:$AS,MATCH($W$3&amp;"_"&amp;TEXT(J$74,"00")&amp;"_"&amp;$V4,'wk paste'!$AY:$AY,0)),"")</f>
        <v/>
      </c>
      <c r="K75" s="21" t="str">
        <f>IFERROR(INDEX('wk paste'!$AS:$AS,MATCH($W$3&amp;"_"&amp;TEXT(K$74,"00")&amp;"_"&amp;$V4,'wk paste'!$AY:$AY,0)),"")</f>
        <v/>
      </c>
      <c r="L75" s="21" t="str">
        <f>IFERROR(INDEX('wk paste'!$AS:$AS,MATCH($W$3&amp;"_"&amp;TEXT(L$74,"00")&amp;"_"&amp;$V4,'wk paste'!$AY:$AY,0)),"")</f>
        <v/>
      </c>
      <c r="M75" s="21" t="str">
        <f>IFERROR(INDEX('wk paste'!$AS:$AS,MATCH($W$3&amp;"_"&amp;TEXT(M$74,"00")&amp;"_"&amp;$V4,'wk paste'!$AY:$AY,0)),"")</f>
        <v/>
      </c>
      <c r="N75" s="21" t="str">
        <f>IFERROR(INDEX('wk paste'!$AS:$AS,MATCH($W$3&amp;"_"&amp;TEXT(N$74,"00")&amp;"_"&amp;$V4,'wk paste'!$AY:$AY,0)),"")</f>
        <v/>
      </c>
      <c r="O75" s="21" t="str">
        <f>IFERROR(INDEX('wk paste'!$AS:$AS,MATCH($W$3&amp;"_"&amp;TEXT(O$74,"00")&amp;"_"&amp;$V4,'wk paste'!$AY:$AY,0)),"")</f>
        <v/>
      </c>
      <c r="P75" s="21" t="str">
        <f>IFERROR(INDEX('wk paste'!$AS:$AS,MATCH($W$3&amp;"_"&amp;TEXT(P$74,"00")&amp;"_"&amp;$V4,'wk paste'!$AY:$AY,0)),"")</f>
        <v/>
      </c>
      <c r="Q75" s="21" t="str">
        <f>IFERROR(INDEX('wk paste'!$AS:$AS,MATCH($W$3&amp;"_"&amp;TEXT(Q$74,"00")&amp;"_"&amp;$V4,'wk paste'!$AY:$AY,0)),"")</f>
        <v/>
      </c>
      <c r="R75" s="21" t="str">
        <f>IFERROR(INDEX('wk paste'!$AS:$AS,MATCH($W$3&amp;"_"&amp;TEXT(R$74,"00")&amp;"_"&amp;$V4,'wk paste'!$AY:$AY,0)),"")</f>
        <v/>
      </c>
      <c r="S75" s="21" t="str">
        <f>IFERROR(INDEX('wk paste'!$AS:$AS,MATCH($W$3&amp;"_"&amp;TEXT(S$74,"00")&amp;"_"&amp;$V4,'wk paste'!$AY:$AY,0)),"")</f>
        <v/>
      </c>
      <c r="T75" s="22" t="str">
        <f>IFERROR(INDEX('wk paste'!$AS:$AS,MATCH($W$3&amp;"_"&amp;TEXT(T$74,"00")&amp;"_"&amp;$V4,'wk paste'!$AY:$AY,0)),"")</f>
        <v/>
      </c>
      <c r="U75" s="6"/>
      <c r="V75" s="17" t="s">
        <v>62</v>
      </c>
      <c r="W75" s="30">
        <f>SUM(X75:AN75)</f>
        <v>1741</v>
      </c>
      <c r="X75" s="20">
        <f>IFERROR(INDEX('wk paste'!$AT:$AT,MATCH($W$3&amp;"_"&amp;TEXT(X$74,"00")&amp;"_"&amp;$V4,'wk paste'!$AY:$AY,0)),"")</f>
        <v>289</v>
      </c>
      <c r="Y75" s="21">
        <f>IFERROR(INDEX('wk paste'!$AT:$AT,MATCH($W$3&amp;"_"&amp;TEXT(Y$74,"00")&amp;"_"&amp;$V4,'wk paste'!$AY:$AY,0)),"")</f>
        <v>400</v>
      </c>
      <c r="Z75" s="21">
        <f>IFERROR(INDEX('wk paste'!$AT:$AT,MATCH($W$3&amp;"_"&amp;TEXT(Z$74,"00")&amp;"_"&amp;$V4,'wk paste'!$AY:$AY,0)),"")</f>
        <v>316</v>
      </c>
      <c r="AA75" s="21">
        <f>IFERROR(INDEX('wk paste'!$AT:$AT,MATCH($W$3&amp;"_"&amp;TEXT(AA$74,"00")&amp;"_"&amp;$V4,'wk paste'!$AY:$AY,0)),"")</f>
        <v>268</v>
      </c>
      <c r="AB75" s="21">
        <f>IFERROR(INDEX('wk paste'!$AT:$AT,MATCH($W$3&amp;"_"&amp;TEXT(AB$74,"00")&amp;"_"&amp;$V4,'wk paste'!$AY:$AY,0)),"")</f>
        <v>239</v>
      </c>
      <c r="AC75" s="21">
        <f>IFERROR(INDEX('wk paste'!$AT:$AT,MATCH($W$3&amp;"_"&amp;TEXT(AC$74,"00")&amp;"_"&amp;$V4,'wk paste'!$AY:$AY,0)),"")</f>
        <v>229</v>
      </c>
      <c r="AD75" s="21" t="str">
        <f>IFERROR(INDEX('wk paste'!$AT:$AT,MATCH($W$3&amp;"_"&amp;TEXT(AD$74,"00")&amp;"_"&amp;$V4,'wk paste'!$AY:$AY,0)),"")</f>
        <v/>
      </c>
      <c r="AE75" s="21" t="str">
        <f>IFERROR(INDEX('wk paste'!$AT:$AT,MATCH($W$3&amp;"_"&amp;TEXT(AE$74,"00")&amp;"_"&amp;$V4,'wk paste'!$AY:$AY,0)),"")</f>
        <v/>
      </c>
      <c r="AF75" s="21" t="str">
        <f>IFERROR(INDEX('wk paste'!$AT:$AT,MATCH($W$3&amp;"_"&amp;TEXT(AF$74,"00")&amp;"_"&amp;$V4,'wk paste'!$AY:$AY,0)),"")</f>
        <v/>
      </c>
      <c r="AG75" s="21" t="str">
        <f>IFERROR(INDEX('wk paste'!$AT:$AT,MATCH($W$3&amp;"_"&amp;TEXT(AG$74,"00")&amp;"_"&amp;$V4,'wk paste'!$AY:$AY,0)),"")</f>
        <v/>
      </c>
      <c r="AH75" s="21" t="str">
        <f>IFERROR(INDEX('wk paste'!$AT:$AT,MATCH($W$3&amp;"_"&amp;TEXT(AH$74,"00")&amp;"_"&amp;$V4,'wk paste'!$AY:$AY,0)),"")</f>
        <v/>
      </c>
      <c r="AI75" s="21" t="str">
        <f>IFERROR(INDEX('wk paste'!$AT:$AT,MATCH($W$3&amp;"_"&amp;TEXT(AI$74,"00")&amp;"_"&amp;$V4,'wk paste'!$AY:$AY,0)),"")</f>
        <v/>
      </c>
      <c r="AJ75" s="21" t="str">
        <f>IFERROR(INDEX('wk paste'!$AT:$AT,MATCH($W$3&amp;"_"&amp;TEXT(AJ$74,"00")&amp;"_"&amp;$V4,'wk paste'!$AY:$AY,0)),"")</f>
        <v/>
      </c>
      <c r="AK75" s="21" t="str">
        <f>IFERROR(INDEX('wk paste'!$AT:$AT,MATCH($W$3&amp;"_"&amp;TEXT(AK$74,"00")&amp;"_"&amp;$V4,'wk paste'!$AY:$AY,0)),"")</f>
        <v/>
      </c>
      <c r="AL75" s="21" t="str">
        <f>IFERROR(INDEX('wk paste'!$AT:$AT,MATCH($W$3&amp;"_"&amp;TEXT(AL$74,"00")&amp;"_"&amp;$V4,'wk paste'!$AY:$AY,0)),"")</f>
        <v/>
      </c>
      <c r="AM75" s="21" t="str">
        <f>IFERROR(INDEX('wk paste'!$AT:$AT,MATCH($W$3&amp;"_"&amp;TEXT(AM$74,"00")&amp;"_"&amp;$V4,'wk paste'!$AY:$AY,0)),"")</f>
        <v/>
      </c>
      <c r="AN75" s="22" t="str">
        <f>IFERROR(INDEX('wk paste'!$AT:$AT,MATCH($W$3&amp;"_"&amp;TEXT(AN$74,"00")&amp;"_"&amp;$V4,'wk paste'!$AY:$AY,0)),"")</f>
        <v/>
      </c>
      <c r="AP75" s="17" t="s">
        <v>62</v>
      </c>
      <c r="AQ75" s="30">
        <f>SUM(AR75:BH75)</f>
        <v>1539</v>
      </c>
      <c r="AR75" s="20">
        <f>IFERROR(INDEX('wk paste'!$AU:$AU,MATCH($W$3&amp;"_"&amp;TEXT(AR$74,"00")&amp;"_"&amp;$V4,'wk paste'!$AY:$AY,0)),"")</f>
        <v>262</v>
      </c>
      <c r="AS75" s="21">
        <f>IFERROR(INDEX('wk paste'!$AU:$AU,MATCH($W$3&amp;"_"&amp;TEXT(AS$74,"00")&amp;"_"&amp;$V4,'wk paste'!$AY:$AY,0)),"")</f>
        <v>296</v>
      </c>
      <c r="AT75" s="21">
        <f>IFERROR(INDEX('wk paste'!$AU:$AU,MATCH($W$3&amp;"_"&amp;TEXT(AT$74,"00")&amp;"_"&amp;$V4,'wk paste'!$AY:$AY,0)),"")</f>
        <v>262</v>
      </c>
      <c r="AU75" s="21">
        <f>IFERROR(INDEX('wk paste'!$AU:$AU,MATCH($W$3&amp;"_"&amp;TEXT(AU$74,"00")&amp;"_"&amp;$V4,'wk paste'!$AY:$AY,0)),"")</f>
        <v>230</v>
      </c>
      <c r="AV75" s="21">
        <f>IFERROR(INDEX('wk paste'!$AU:$AU,MATCH($W$3&amp;"_"&amp;TEXT(AV$74,"00")&amp;"_"&amp;$V4,'wk paste'!$AY:$AY,0)),"")</f>
        <v>218</v>
      </c>
      <c r="AW75" s="21">
        <f>IFERROR(INDEX('wk paste'!$AU:$AU,MATCH($W$3&amp;"_"&amp;TEXT(AW$74,"00")&amp;"_"&amp;$V4,'wk paste'!$AY:$AY,0)),"")</f>
        <v>271</v>
      </c>
      <c r="AX75" s="21" t="str">
        <f>IFERROR(INDEX('wk paste'!$AU:$AU,MATCH($W$3&amp;"_"&amp;TEXT(AX$74,"00")&amp;"_"&amp;$V4,'wk paste'!$AY:$AY,0)),"")</f>
        <v/>
      </c>
      <c r="AY75" s="21" t="str">
        <f>IFERROR(INDEX('wk paste'!$AU:$AU,MATCH($W$3&amp;"_"&amp;TEXT(AY$74,"00")&amp;"_"&amp;$V4,'wk paste'!$AY:$AY,0)),"")</f>
        <v/>
      </c>
      <c r="AZ75" s="21" t="str">
        <f>IFERROR(INDEX('wk paste'!$AU:$AU,MATCH($W$3&amp;"_"&amp;TEXT(AZ$74,"00")&amp;"_"&amp;$V4,'wk paste'!$AY:$AY,0)),"")</f>
        <v/>
      </c>
      <c r="BA75" s="21" t="str">
        <f>IFERROR(INDEX('wk paste'!$AU:$AU,MATCH($W$3&amp;"_"&amp;TEXT(BA$74,"00")&amp;"_"&amp;$V4,'wk paste'!$AY:$AY,0)),"")</f>
        <v/>
      </c>
      <c r="BB75" s="21" t="str">
        <f>IFERROR(INDEX('wk paste'!$AU:$AU,MATCH($W$3&amp;"_"&amp;TEXT(BB$74,"00")&amp;"_"&amp;$V4,'wk paste'!$AY:$AY,0)),"")</f>
        <v/>
      </c>
      <c r="BC75" s="21" t="str">
        <f>IFERROR(INDEX('wk paste'!$AU:$AU,MATCH($W$3&amp;"_"&amp;TEXT(BC$74,"00")&amp;"_"&amp;$V4,'wk paste'!$AY:$AY,0)),"")</f>
        <v/>
      </c>
      <c r="BD75" s="21" t="str">
        <f>IFERROR(INDEX('wk paste'!$AU:$AU,MATCH($W$3&amp;"_"&amp;TEXT(BD$74,"00")&amp;"_"&amp;$V4,'wk paste'!$AY:$AY,0)),"")</f>
        <v/>
      </c>
      <c r="BE75" s="21" t="str">
        <f>IFERROR(INDEX('wk paste'!$AU:$AU,MATCH($W$3&amp;"_"&amp;TEXT(BE$74,"00")&amp;"_"&amp;$V4,'wk paste'!$AY:$AY,0)),"")</f>
        <v/>
      </c>
      <c r="BF75" s="21" t="str">
        <f>IFERROR(INDEX('wk paste'!$AU:$AU,MATCH($W$3&amp;"_"&amp;TEXT(BF$74,"00")&amp;"_"&amp;$V4,'wk paste'!$AY:$AY,0)),"")</f>
        <v/>
      </c>
      <c r="BG75" s="21" t="str">
        <f>IFERROR(INDEX('wk paste'!$AU:$AU,MATCH($W$3&amp;"_"&amp;TEXT(BG$74,"00")&amp;"_"&amp;$V4,'wk paste'!$AY:$AY,0)),"")</f>
        <v/>
      </c>
      <c r="BH75" s="22" t="str">
        <f>IFERROR(INDEX('wk paste'!$AU:$AU,MATCH($W$3&amp;"_"&amp;TEXT(BH$74,"00")&amp;"_"&amp;$V4,'wk paste'!$AY:$AY,0)),"")</f>
        <v/>
      </c>
    </row>
    <row r="76" spans="2:80" x14ac:dyDescent="0.25">
      <c r="B76" s="18" t="s">
        <v>56</v>
      </c>
      <c r="C76" s="18">
        <f t="shared" ref="C76:C106" si="39">SUM(D76:T76)</f>
        <v>141</v>
      </c>
      <c r="D76" s="23">
        <f>IFERROR(INDEX('wk paste'!$AS:$AS,MATCH($W$3&amp;"_"&amp;TEXT(D$74,"00")&amp;"_"&amp;$V5,'wk paste'!$AY:$AY,0)),"")</f>
        <v>21</v>
      </c>
      <c r="E76" s="24">
        <f>IFERROR(INDEX('wk paste'!$AS:$AS,MATCH($W$3&amp;"_"&amp;TEXT(E$74,"00")&amp;"_"&amp;$V5,'wk paste'!$AY:$AY,0)),"")</f>
        <v>35</v>
      </c>
      <c r="F76" s="24">
        <f>IFERROR(INDEX('wk paste'!$AS:$AS,MATCH($W$3&amp;"_"&amp;TEXT(F$74,"00")&amp;"_"&amp;$V5,'wk paste'!$AY:$AY,0)),"")</f>
        <v>27</v>
      </c>
      <c r="G76" s="24">
        <f>IFERROR(INDEX('wk paste'!$AS:$AS,MATCH($W$3&amp;"_"&amp;TEXT(G$74,"00")&amp;"_"&amp;$V5,'wk paste'!$AY:$AY,0)),"")</f>
        <v>25</v>
      </c>
      <c r="H76" s="24">
        <f>IFERROR(INDEX('wk paste'!$AS:$AS,MATCH($W$3&amp;"_"&amp;TEXT(H$74,"00")&amp;"_"&amp;$V5,'wk paste'!$AY:$AY,0)),"")</f>
        <v>33</v>
      </c>
      <c r="I76" s="24" t="str">
        <f>IFERROR(INDEX('wk paste'!$AS:$AS,MATCH($W$3&amp;"_"&amp;TEXT(I$74,"00")&amp;"_"&amp;$V5,'wk paste'!$AY:$AY,0)),"")</f>
        <v/>
      </c>
      <c r="J76" s="24" t="str">
        <f>IFERROR(INDEX('wk paste'!$AS:$AS,MATCH($W$3&amp;"_"&amp;TEXT(J$74,"00")&amp;"_"&amp;$V5,'wk paste'!$AY:$AY,0)),"")</f>
        <v/>
      </c>
      <c r="K76" s="24" t="str">
        <f>IFERROR(INDEX('wk paste'!$AS:$AS,MATCH($W$3&amp;"_"&amp;TEXT(K$74,"00")&amp;"_"&amp;$V5,'wk paste'!$AY:$AY,0)),"")</f>
        <v/>
      </c>
      <c r="L76" s="24" t="str">
        <f>IFERROR(INDEX('wk paste'!$AS:$AS,MATCH($W$3&amp;"_"&amp;TEXT(L$74,"00")&amp;"_"&amp;$V5,'wk paste'!$AY:$AY,0)),"")</f>
        <v/>
      </c>
      <c r="M76" s="24" t="str">
        <f>IFERROR(INDEX('wk paste'!$AS:$AS,MATCH($W$3&amp;"_"&amp;TEXT(M$74,"00")&amp;"_"&amp;$V5,'wk paste'!$AY:$AY,0)),"")</f>
        <v/>
      </c>
      <c r="N76" s="24" t="str">
        <f>IFERROR(INDEX('wk paste'!$AS:$AS,MATCH($W$3&amp;"_"&amp;TEXT(N$74,"00")&amp;"_"&amp;$V5,'wk paste'!$AY:$AY,0)),"")</f>
        <v/>
      </c>
      <c r="O76" s="24" t="str">
        <f>IFERROR(INDEX('wk paste'!$AS:$AS,MATCH($W$3&amp;"_"&amp;TEXT(O$74,"00")&amp;"_"&amp;$V5,'wk paste'!$AY:$AY,0)),"")</f>
        <v/>
      </c>
      <c r="P76" s="24" t="str">
        <f>IFERROR(INDEX('wk paste'!$AS:$AS,MATCH($W$3&amp;"_"&amp;TEXT(P$74,"00")&amp;"_"&amp;$V5,'wk paste'!$AY:$AY,0)),"")</f>
        <v/>
      </c>
      <c r="Q76" s="24" t="str">
        <f>IFERROR(INDEX('wk paste'!$AS:$AS,MATCH($W$3&amp;"_"&amp;TEXT(Q$74,"00")&amp;"_"&amp;$V5,'wk paste'!$AY:$AY,0)),"")</f>
        <v/>
      </c>
      <c r="R76" s="24" t="str">
        <f>IFERROR(INDEX('wk paste'!$AS:$AS,MATCH($W$3&amp;"_"&amp;TEXT(R$74,"00")&amp;"_"&amp;$V5,'wk paste'!$AY:$AY,0)),"")</f>
        <v/>
      </c>
      <c r="S76" s="24" t="str">
        <f>IFERROR(INDEX('wk paste'!$AS:$AS,MATCH($W$3&amp;"_"&amp;TEXT(S$74,"00")&amp;"_"&amp;$V5,'wk paste'!$AY:$AY,0)),"")</f>
        <v/>
      </c>
      <c r="T76" s="25" t="str">
        <f>IFERROR(INDEX('wk paste'!$AS:$AS,MATCH($W$3&amp;"_"&amp;TEXT(T$74,"00")&amp;"_"&amp;$V5,'wk paste'!$AY:$AY,0)),"")</f>
        <v/>
      </c>
      <c r="U76" s="6"/>
      <c r="V76" s="18" t="s">
        <v>56</v>
      </c>
      <c r="W76" s="31">
        <f t="shared" ref="W76:W106" si="40">SUM(X76:AN76)</f>
        <v>1332</v>
      </c>
      <c r="X76" s="23">
        <f>IFERROR(INDEX('wk paste'!$AT:$AT,MATCH($W$3&amp;"_"&amp;TEXT(X$74,"00")&amp;"_"&amp;$V5,'wk paste'!$AY:$AY,0)),"")</f>
        <v>164</v>
      </c>
      <c r="Y76" s="24">
        <f>IFERROR(INDEX('wk paste'!$AT:$AT,MATCH($W$3&amp;"_"&amp;TEXT(Y$74,"00")&amp;"_"&amp;$V5,'wk paste'!$AY:$AY,0)),"")</f>
        <v>300</v>
      </c>
      <c r="Z76" s="24">
        <f>IFERROR(INDEX('wk paste'!$AT:$AT,MATCH($W$3&amp;"_"&amp;TEXT(Z$74,"00")&amp;"_"&amp;$V5,'wk paste'!$AY:$AY,0)),"")</f>
        <v>243</v>
      </c>
      <c r="AA76" s="24">
        <f>IFERROR(INDEX('wk paste'!$AT:$AT,MATCH($W$3&amp;"_"&amp;TEXT(AA$74,"00")&amp;"_"&amp;$V5,'wk paste'!$AY:$AY,0)),"")</f>
        <v>283</v>
      </c>
      <c r="AB76" s="24">
        <f>IFERROR(INDEX('wk paste'!$AT:$AT,MATCH($W$3&amp;"_"&amp;TEXT(AB$74,"00")&amp;"_"&amp;$V5,'wk paste'!$AY:$AY,0)),"")</f>
        <v>342</v>
      </c>
      <c r="AC76" s="24" t="str">
        <f>IFERROR(INDEX('wk paste'!$AT:$AT,MATCH($W$3&amp;"_"&amp;TEXT(AC$74,"00")&amp;"_"&amp;$V5,'wk paste'!$AY:$AY,0)),"")</f>
        <v/>
      </c>
      <c r="AD76" s="24" t="str">
        <f>IFERROR(INDEX('wk paste'!$AT:$AT,MATCH($W$3&amp;"_"&amp;TEXT(AD$74,"00")&amp;"_"&amp;$V5,'wk paste'!$AY:$AY,0)),"")</f>
        <v/>
      </c>
      <c r="AE76" s="24" t="str">
        <f>IFERROR(INDEX('wk paste'!$AT:$AT,MATCH($W$3&amp;"_"&amp;TEXT(AE$74,"00")&amp;"_"&amp;$V5,'wk paste'!$AY:$AY,0)),"")</f>
        <v/>
      </c>
      <c r="AF76" s="24" t="str">
        <f>IFERROR(INDEX('wk paste'!$AT:$AT,MATCH($W$3&amp;"_"&amp;TEXT(AF$74,"00")&amp;"_"&amp;$V5,'wk paste'!$AY:$AY,0)),"")</f>
        <v/>
      </c>
      <c r="AG76" s="24" t="str">
        <f>IFERROR(INDEX('wk paste'!$AT:$AT,MATCH($W$3&amp;"_"&amp;TEXT(AG$74,"00")&amp;"_"&amp;$V5,'wk paste'!$AY:$AY,0)),"")</f>
        <v/>
      </c>
      <c r="AH76" s="24" t="str">
        <f>IFERROR(INDEX('wk paste'!$AT:$AT,MATCH($W$3&amp;"_"&amp;TEXT(AH$74,"00")&amp;"_"&amp;$V5,'wk paste'!$AY:$AY,0)),"")</f>
        <v/>
      </c>
      <c r="AI76" s="24" t="str">
        <f>IFERROR(INDEX('wk paste'!$AT:$AT,MATCH($W$3&amp;"_"&amp;TEXT(AI$74,"00")&amp;"_"&amp;$V5,'wk paste'!$AY:$AY,0)),"")</f>
        <v/>
      </c>
      <c r="AJ76" s="24" t="str">
        <f>IFERROR(INDEX('wk paste'!$AT:$AT,MATCH($W$3&amp;"_"&amp;TEXT(AJ$74,"00")&amp;"_"&amp;$V5,'wk paste'!$AY:$AY,0)),"")</f>
        <v/>
      </c>
      <c r="AK76" s="24" t="str">
        <f>IFERROR(INDEX('wk paste'!$AT:$AT,MATCH($W$3&amp;"_"&amp;TEXT(AK$74,"00")&amp;"_"&amp;$V5,'wk paste'!$AY:$AY,0)),"")</f>
        <v/>
      </c>
      <c r="AL76" s="24" t="str">
        <f>IFERROR(INDEX('wk paste'!$AT:$AT,MATCH($W$3&amp;"_"&amp;TEXT(AL$74,"00")&amp;"_"&amp;$V5,'wk paste'!$AY:$AY,0)),"")</f>
        <v/>
      </c>
      <c r="AM76" s="24" t="str">
        <f>IFERROR(INDEX('wk paste'!$AT:$AT,MATCH($W$3&amp;"_"&amp;TEXT(AM$74,"00")&amp;"_"&amp;$V5,'wk paste'!$AY:$AY,0)),"")</f>
        <v/>
      </c>
      <c r="AN76" s="25" t="str">
        <f>IFERROR(INDEX('wk paste'!$AT:$AT,MATCH($W$3&amp;"_"&amp;TEXT(AN$74,"00")&amp;"_"&amp;$V5,'wk paste'!$AY:$AY,0)),"")</f>
        <v/>
      </c>
      <c r="AP76" s="18" t="s">
        <v>56</v>
      </c>
      <c r="AQ76" s="31">
        <f t="shared" ref="AQ76:AQ106" si="41">SUM(AR76:BH76)</f>
        <v>1307</v>
      </c>
      <c r="AR76" s="23">
        <f>IFERROR(INDEX('wk paste'!$AU:$AU,MATCH($W$3&amp;"_"&amp;TEXT(AR$74,"00")&amp;"_"&amp;$V5,'wk paste'!$AY:$AY,0)),"")</f>
        <v>179</v>
      </c>
      <c r="AS76" s="24">
        <f>IFERROR(INDEX('wk paste'!$AU:$AU,MATCH($W$3&amp;"_"&amp;TEXT(AS$74,"00")&amp;"_"&amp;$V5,'wk paste'!$AY:$AY,0)),"")</f>
        <v>186</v>
      </c>
      <c r="AT76" s="24">
        <f>IFERROR(INDEX('wk paste'!$AU:$AU,MATCH($W$3&amp;"_"&amp;TEXT(AT$74,"00")&amp;"_"&amp;$V5,'wk paste'!$AY:$AY,0)),"")</f>
        <v>148</v>
      </c>
      <c r="AU76" s="24">
        <f>IFERROR(INDEX('wk paste'!$AU:$AU,MATCH($W$3&amp;"_"&amp;TEXT(AU$74,"00")&amp;"_"&amp;$V5,'wk paste'!$AY:$AY,0)),"")</f>
        <v>440</v>
      </c>
      <c r="AV76" s="24">
        <f>IFERROR(INDEX('wk paste'!$AU:$AU,MATCH($W$3&amp;"_"&amp;TEXT(AV$74,"00")&amp;"_"&amp;$V5,'wk paste'!$AY:$AY,0)),"")</f>
        <v>354</v>
      </c>
      <c r="AW76" s="24" t="str">
        <f>IFERROR(INDEX('wk paste'!$AU:$AU,MATCH($W$3&amp;"_"&amp;TEXT(AW$74,"00")&amp;"_"&amp;$V5,'wk paste'!$AY:$AY,0)),"")</f>
        <v/>
      </c>
      <c r="AX76" s="24" t="str">
        <f>IFERROR(INDEX('wk paste'!$AU:$AU,MATCH($W$3&amp;"_"&amp;TEXT(AX$74,"00")&amp;"_"&amp;$V5,'wk paste'!$AY:$AY,0)),"")</f>
        <v/>
      </c>
      <c r="AY76" s="24" t="str">
        <f>IFERROR(INDEX('wk paste'!$AU:$AU,MATCH($W$3&amp;"_"&amp;TEXT(AY$74,"00")&amp;"_"&amp;$V5,'wk paste'!$AY:$AY,0)),"")</f>
        <v/>
      </c>
      <c r="AZ76" s="24" t="str">
        <f>IFERROR(INDEX('wk paste'!$AU:$AU,MATCH($W$3&amp;"_"&amp;TEXT(AZ$74,"00")&amp;"_"&amp;$V5,'wk paste'!$AY:$AY,0)),"")</f>
        <v/>
      </c>
      <c r="BA76" s="24" t="str">
        <f>IFERROR(INDEX('wk paste'!$AU:$AU,MATCH($W$3&amp;"_"&amp;TEXT(BA$74,"00")&amp;"_"&amp;$V5,'wk paste'!$AY:$AY,0)),"")</f>
        <v/>
      </c>
      <c r="BB76" s="24" t="str">
        <f>IFERROR(INDEX('wk paste'!$AU:$AU,MATCH($W$3&amp;"_"&amp;TEXT(BB$74,"00")&amp;"_"&amp;$V5,'wk paste'!$AY:$AY,0)),"")</f>
        <v/>
      </c>
      <c r="BC76" s="24" t="str">
        <f>IFERROR(INDEX('wk paste'!$AU:$AU,MATCH($W$3&amp;"_"&amp;TEXT(BC$74,"00")&amp;"_"&amp;$V5,'wk paste'!$AY:$AY,0)),"")</f>
        <v/>
      </c>
      <c r="BD76" s="24" t="str">
        <f>IFERROR(INDEX('wk paste'!$AU:$AU,MATCH($W$3&amp;"_"&amp;TEXT(BD$74,"00")&amp;"_"&amp;$V5,'wk paste'!$AY:$AY,0)),"")</f>
        <v/>
      </c>
      <c r="BE76" s="24" t="str">
        <f>IFERROR(INDEX('wk paste'!$AU:$AU,MATCH($W$3&amp;"_"&amp;TEXT(BE$74,"00")&amp;"_"&amp;$V5,'wk paste'!$AY:$AY,0)),"")</f>
        <v/>
      </c>
      <c r="BF76" s="24" t="str">
        <f>IFERROR(INDEX('wk paste'!$AU:$AU,MATCH($W$3&amp;"_"&amp;TEXT(BF$74,"00")&amp;"_"&amp;$V5,'wk paste'!$AY:$AY,0)),"")</f>
        <v/>
      </c>
      <c r="BG76" s="24" t="str">
        <f>IFERROR(INDEX('wk paste'!$AU:$AU,MATCH($W$3&amp;"_"&amp;TEXT(BG$74,"00")&amp;"_"&amp;$V5,'wk paste'!$AY:$AY,0)),"")</f>
        <v/>
      </c>
      <c r="BH76" s="25" t="str">
        <f>IFERROR(INDEX('wk paste'!$AU:$AU,MATCH($W$3&amp;"_"&amp;TEXT(BH$74,"00")&amp;"_"&amp;$V5,'wk paste'!$AY:$AY,0)),"")</f>
        <v/>
      </c>
    </row>
    <row r="77" spans="2:80" x14ac:dyDescent="0.25">
      <c r="B77" s="18" t="s">
        <v>108</v>
      </c>
      <c r="C77" s="18">
        <f t="shared" si="39"/>
        <v>131</v>
      </c>
      <c r="D77" s="23">
        <f>IFERROR(INDEX('wk paste'!$AS:$AS,MATCH($W$3&amp;"_"&amp;TEXT(D$74,"00")&amp;"_"&amp;$V6,'wk paste'!$AY:$AY,0)),"")</f>
        <v>19</v>
      </c>
      <c r="E77" s="24">
        <f>IFERROR(INDEX('wk paste'!$AS:$AS,MATCH($W$3&amp;"_"&amp;TEXT(E$74,"00")&amp;"_"&amp;$V6,'wk paste'!$AY:$AY,0)),"")</f>
        <v>18</v>
      </c>
      <c r="F77" s="24">
        <f>IFERROR(INDEX('wk paste'!$AS:$AS,MATCH($W$3&amp;"_"&amp;TEXT(F$74,"00")&amp;"_"&amp;$V6,'wk paste'!$AY:$AY,0)),"")</f>
        <v>16</v>
      </c>
      <c r="G77" s="24">
        <f>IFERROR(INDEX('wk paste'!$AS:$AS,MATCH($W$3&amp;"_"&amp;TEXT(G$74,"00")&amp;"_"&amp;$V6,'wk paste'!$AY:$AY,0)),"")</f>
        <v>22</v>
      </c>
      <c r="H77" s="24">
        <f>IFERROR(INDEX('wk paste'!$AS:$AS,MATCH($W$3&amp;"_"&amp;TEXT(H$74,"00")&amp;"_"&amp;$V6,'wk paste'!$AY:$AY,0)),"")</f>
        <v>37</v>
      </c>
      <c r="I77" s="24">
        <f>IFERROR(INDEX('wk paste'!$AS:$AS,MATCH($W$3&amp;"_"&amp;TEXT(I$74,"00")&amp;"_"&amp;$V6,'wk paste'!$AY:$AY,0)),"")</f>
        <v>19</v>
      </c>
      <c r="J77" s="24" t="str">
        <f>IFERROR(INDEX('wk paste'!$AS:$AS,MATCH($W$3&amp;"_"&amp;TEXT(J$74,"00")&amp;"_"&amp;$V6,'wk paste'!$AY:$AY,0)),"")</f>
        <v/>
      </c>
      <c r="K77" s="24" t="str">
        <f>IFERROR(INDEX('wk paste'!$AS:$AS,MATCH($W$3&amp;"_"&amp;TEXT(K$74,"00")&amp;"_"&amp;$V6,'wk paste'!$AY:$AY,0)),"")</f>
        <v/>
      </c>
      <c r="L77" s="24" t="str">
        <f>IFERROR(INDEX('wk paste'!$AS:$AS,MATCH($W$3&amp;"_"&amp;TEXT(L$74,"00")&amp;"_"&amp;$V6,'wk paste'!$AY:$AY,0)),"")</f>
        <v/>
      </c>
      <c r="M77" s="24" t="str">
        <f>IFERROR(INDEX('wk paste'!$AS:$AS,MATCH($W$3&amp;"_"&amp;TEXT(M$74,"00")&amp;"_"&amp;$V6,'wk paste'!$AY:$AY,0)),"")</f>
        <v/>
      </c>
      <c r="N77" s="24" t="str">
        <f>IFERROR(INDEX('wk paste'!$AS:$AS,MATCH($W$3&amp;"_"&amp;TEXT(N$74,"00")&amp;"_"&amp;$V6,'wk paste'!$AY:$AY,0)),"")</f>
        <v/>
      </c>
      <c r="O77" s="24" t="str">
        <f>IFERROR(INDEX('wk paste'!$AS:$AS,MATCH($W$3&amp;"_"&amp;TEXT(O$74,"00")&amp;"_"&amp;$V6,'wk paste'!$AY:$AY,0)),"")</f>
        <v/>
      </c>
      <c r="P77" s="24" t="str">
        <f>IFERROR(INDEX('wk paste'!$AS:$AS,MATCH($W$3&amp;"_"&amp;TEXT(P$74,"00")&amp;"_"&amp;$V6,'wk paste'!$AY:$AY,0)),"")</f>
        <v/>
      </c>
      <c r="Q77" s="24" t="str">
        <f>IFERROR(INDEX('wk paste'!$AS:$AS,MATCH($W$3&amp;"_"&amp;TEXT(Q$74,"00")&amp;"_"&amp;$V6,'wk paste'!$AY:$AY,0)),"")</f>
        <v/>
      </c>
      <c r="R77" s="24" t="str">
        <f>IFERROR(INDEX('wk paste'!$AS:$AS,MATCH($W$3&amp;"_"&amp;TEXT(R$74,"00")&amp;"_"&amp;$V6,'wk paste'!$AY:$AY,0)),"")</f>
        <v/>
      </c>
      <c r="S77" s="24" t="str">
        <f>IFERROR(INDEX('wk paste'!$AS:$AS,MATCH($W$3&amp;"_"&amp;TEXT(S$74,"00")&amp;"_"&amp;$V6,'wk paste'!$AY:$AY,0)),"")</f>
        <v/>
      </c>
      <c r="T77" s="25" t="str">
        <f>IFERROR(INDEX('wk paste'!$AS:$AS,MATCH($W$3&amp;"_"&amp;TEXT(T$74,"00")&amp;"_"&amp;$V6,'wk paste'!$AY:$AY,0)),"")</f>
        <v/>
      </c>
      <c r="U77" s="6"/>
      <c r="V77" s="18" t="s">
        <v>108</v>
      </c>
      <c r="W77" s="31">
        <f t="shared" si="40"/>
        <v>1686</v>
      </c>
      <c r="X77" s="23">
        <f>IFERROR(INDEX('wk paste'!$AT:$AT,MATCH($W$3&amp;"_"&amp;TEXT(X$74,"00")&amp;"_"&amp;$V6,'wk paste'!$AY:$AY,0)),"")</f>
        <v>235</v>
      </c>
      <c r="Y77" s="24">
        <f>IFERROR(INDEX('wk paste'!$AT:$AT,MATCH($W$3&amp;"_"&amp;TEXT(Y$74,"00")&amp;"_"&amp;$V6,'wk paste'!$AY:$AY,0)),"")</f>
        <v>239</v>
      </c>
      <c r="Z77" s="24">
        <f>IFERROR(INDEX('wk paste'!$AT:$AT,MATCH($W$3&amp;"_"&amp;TEXT(Z$74,"00")&amp;"_"&amp;$V6,'wk paste'!$AY:$AY,0)),"")</f>
        <v>287</v>
      </c>
      <c r="AA77" s="24">
        <f>IFERROR(INDEX('wk paste'!$AT:$AT,MATCH($W$3&amp;"_"&amp;TEXT(AA$74,"00")&amp;"_"&amp;$V6,'wk paste'!$AY:$AY,0)),"")</f>
        <v>316</v>
      </c>
      <c r="AB77" s="24">
        <f>IFERROR(INDEX('wk paste'!$AT:$AT,MATCH($W$3&amp;"_"&amp;TEXT(AB$74,"00")&amp;"_"&amp;$V6,'wk paste'!$AY:$AY,0)),"")</f>
        <v>442</v>
      </c>
      <c r="AC77" s="24">
        <f>IFERROR(INDEX('wk paste'!$AT:$AT,MATCH($W$3&amp;"_"&amp;TEXT(AC$74,"00")&amp;"_"&amp;$V6,'wk paste'!$AY:$AY,0)),"")</f>
        <v>167</v>
      </c>
      <c r="AD77" s="24" t="str">
        <f>IFERROR(INDEX('wk paste'!$AT:$AT,MATCH($W$3&amp;"_"&amp;TEXT(AD$74,"00")&amp;"_"&amp;$V6,'wk paste'!$AY:$AY,0)),"")</f>
        <v/>
      </c>
      <c r="AE77" s="24" t="str">
        <f>IFERROR(INDEX('wk paste'!$AT:$AT,MATCH($W$3&amp;"_"&amp;TEXT(AE$74,"00")&amp;"_"&amp;$V6,'wk paste'!$AY:$AY,0)),"")</f>
        <v/>
      </c>
      <c r="AF77" s="24" t="str">
        <f>IFERROR(INDEX('wk paste'!$AT:$AT,MATCH($W$3&amp;"_"&amp;TEXT(AF$74,"00")&amp;"_"&amp;$V6,'wk paste'!$AY:$AY,0)),"")</f>
        <v/>
      </c>
      <c r="AG77" s="24" t="str">
        <f>IFERROR(INDEX('wk paste'!$AT:$AT,MATCH($W$3&amp;"_"&amp;TEXT(AG$74,"00")&amp;"_"&amp;$V6,'wk paste'!$AY:$AY,0)),"")</f>
        <v/>
      </c>
      <c r="AH77" s="24" t="str">
        <f>IFERROR(INDEX('wk paste'!$AT:$AT,MATCH($W$3&amp;"_"&amp;TEXT(AH$74,"00")&amp;"_"&amp;$V6,'wk paste'!$AY:$AY,0)),"")</f>
        <v/>
      </c>
      <c r="AI77" s="24" t="str">
        <f>IFERROR(INDEX('wk paste'!$AT:$AT,MATCH($W$3&amp;"_"&amp;TEXT(AI$74,"00")&amp;"_"&amp;$V6,'wk paste'!$AY:$AY,0)),"")</f>
        <v/>
      </c>
      <c r="AJ77" s="24" t="str">
        <f>IFERROR(INDEX('wk paste'!$AT:$AT,MATCH($W$3&amp;"_"&amp;TEXT(AJ$74,"00")&amp;"_"&amp;$V6,'wk paste'!$AY:$AY,0)),"")</f>
        <v/>
      </c>
      <c r="AK77" s="24" t="str">
        <f>IFERROR(INDEX('wk paste'!$AT:$AT,MATCH($W$3&amp;"_"&amp;TEXT(AK$74,"00")&amp;"_"&amp;$V6,'wk paste'!$AY:$AY,0)),"")</f>
        <v/>
      </c>
      <c r="AL77" s="24" t="str">
        <f>IFERROR(INDEX('wk paste'!$AT:$AT,MATCH($W$3&amp;"_"&amp;TEXT(AL$74,"00")&amp;"_"&amp;$V6,'wk paste'!$AY:$AY,0)),"")</f>
        <v/>
      </c>
      <c r="AM77" s="24" t="str">
        <f>IFERROR(INDEX('wk paste'!$AT:$AT,MATCH($W$3&amp;"_"&amp;TEXT(AM$74,"00")&amp;"_"&amp;$V6,'wk paste'!$AY:$AY,0)),"")</f>
        <v/>
      </c>
      <c r="AN77" s="25" t="str">
        <f>IFERROR(INDEX('wk paste'!$AT:$AT,MATCH($W$3&amp;"_"&amp;TEXT(AN$74,"00")&amp;"_"&amp;$V6,'wk paste'!$AY:$AY,0)),"")</f>
        <v/>
      </c>
      <c r="AP77" s="18" t="s">
        <v>108</v>
      </c>
      <c r="AQ77" s="31">
        <f t="shared" si="41"/>
        <v>1920</v>
      </c>
      <c r="AR77" s="23">
        <f>IFERROR(INDEX('wk paste'!$AU:$AU,MATCH($W$3&amp;"_"&amp;TEXT(AR$74,"00")&amp;"_"&amp;$V6,'wk paste'!$AY:$AY,0)),"")</f>
        <v>237</v>
      </c>
      <c r="AS77" s="24">
        <f>IFERROR(INDEX('wk paste'!$AU:$AU,MATCH($W$3&amp;"_"&amp;TEXT(AS$74,"00")&amp;"_"&amp;$V6,'wk paste'!$AY:$AY,0)),"")</f>
        <v>247</v>
      </c>
      <c r="AT77" s="24">
        <f>IFERROR(INDEX('wk paste'!$AU:$AU,MATCH($W$3&amp;"_"&amp;TEXT(AT$74,"00")&amp;"_"&amp;$V6,'wk paste'!$AY:$AY,0)),"")</f>
        <v>529</v>
      </c>
      <c r="AU77" s="24">
        <f>IFERROR(INDEX('wk paste'!$AU:$AU,MATCH($W$3&amp;"_"&amp;TEXT(AU$74,"00")&amp;"_"&amp;$V6,'wk paste'!$AY:$AY,0)),"")</f>
        <v>420</v>
      </c>
      <c r="AV77" s="24">
        <f>IFERROR(INDEX('wk paste'!$AU:$AU,MATCH($W$3&amp;"_"&amp;TEXT(AV$74,"00")&amp;"_"&amp;$V6,'wk paste'!$AY:$AY,0)),"")</f>
        <v>308</v>
      </c>
      <c r="AW77" s="24">
        <f>IFERROR(INDEX('wk paste'!$AU:$AU,MATCH($W$3&amp;"_"&amp;TEXT(AW$74,"00")&amp;"_"&amp;$V6,'wk paste'!$AY:$AY,0)),"")</f>
        <v>179</v>
      </c>
      <c r="AX77" s="24" t="str">
        <f>IFERROR(INDEX('wk paste'!$AU:$AU,MATCH($W$3&amp;"_"&amp;TEXT(AX$74,"00")&amp;"_"&amp;$V6,'wk paste'!$AY:$AY,0)),"")</f>
        <v/>
      </c>
      <c r="AY77" s="24" t="str">
        <f>IFERROR(INDEX('wk paste'!$AU:$AU,MATCH($W$3&amp;"_"&amp;TEXT(AY$74,"00")&amp;"_"&amp;$V6,'wk paste'!$AY:$AY,0)),"")</f>
        <v/>
      </c>
      <c r="AZ77" s="24" t="str">
        <f>IFERROR(INDEX('wk paste'!$AU:$AU,MATCH($W$3&amp;"_"&amp;TEXT(AZ$74,"00")&amp;"_"&amp;$V6,'wk paste'!$AY:$AY,0)),"")</f>
        <v/>
      </c>
      <c r="BA77" s="24" t="str">
        <f>IFERROR(INDEX('wk paste'!$AU:$AU,MATCH($W$3&amp;"_"&amp;TEXT(BA$74,"00")&amp;"_"&amp;$V6,'wk paste'!$AY:$AY,0)),"")</f>
        <v/>
      </c>
      <c r="BB77" s="24" t="str">
        <f>IFERROR(INDEX('wk paste'!$AU:$AU,MATCH($W$3&amp;"_"&amp;TEXT(BB$74,"00")&amp;"_"&amp;$V6,'wk paste'!$AY:$AY,0)),"")</f>
        <v/>
      </c>
      <c r="BC77" s="24" t="str">
        <f>IFERROR(INDEX('wk paste'!$AU:$AU,MATCH($W$3&amp;"_"&amp;TEXT(BC$74,"00")&amp;"_"&amp;$V6,'wk paste'!$AY:$AY,0)),"")</f>
        <v/>
      </c>
      <c r="BD77" s="24" t="str">
        <f>IFERROR(INDEX('wk paste'!$AU:$AU,MATCH($W$3&amp;"_"&amp;TEXT(BD$74,"00")&amp;"_"&amp;$V6,'wk paste'!$AY:$AY,0)),"")</f>
        <v/>
      </c>
      <c r="BE77" s="24" t="str">
        <f>IFERROR(INDEX('wk paste'!$AU:$AU,MATCH($W$3&amp;"_"&amp;TEXT(BE$74,"00")&amp;"_"&amp;$V6,'wk paste'!$AY:$AY,0)),"")</f>
        <v/>
      </c>
      <c r="BF77" s="24" t="str">
        <f>IFERROR(INDEX('wk paste'!$AU:$AU,MATCH($W$3&amp;"_"&amp;TEXT(BF$74,"00")&amp;"_"&amp;$V6,'wk paste'!$AY:$AY,0)),"")</f>
        <v/>
      </c>
      <c r="BG77" s="24" t="str">
        <f>IFERROR(INDEX('wk paste'!$AU:$AU,MATCH($W$3&amp;"_"&amp;TEXT(BG$74,"00")&amp;"_"&amp;$V6,'wk paste'!$AY:$AY,0)),"")</f>
        <v/>
      </c>
      <c r="BH77" s="25" t="str">
        <f>IFERROR(INDEX('wk paste'!$AU:$AU,MATCH($W$3&amp;"_"&amp;TEXT(BH$74,"00")&amp;"_"&amp;$V6,'wk paste'!$AY:$AY,0)),"")</f>
        <v/>
      </c>
    </row>
    <row r="78" spans="2:80" x14ac:dyDescent="0.25">
      <c r="B78" s="18" t="s">
        <v>58</v>
      </c>
      <c r="C78" s="18">
        <f t="shared" si="39"/>
        <v>151</v>
      </c>
      <c r="D78" s="23">
        <f>IFERROR(INDEX('wk paste'!$AS:$AS,MATCH($W$3&amp;"_"&amp;TEXT(D$74,"00")&amp;"_"&amp;$V7,'wk paste'!$AY:$AY,0)),"")</f>
        <v>30</v>
      </c>
      <c r="E78" s="24">
        <f>IFERROR(INDEX('wk paste'!$AS:$AS,MATCH($W$3&amp;"_"&amp;TEXT(E$74,"00")&amp;"_"&amp;$V7,'wk paste'!$AY:$AY,0)),"")</f>
        <v>17</v>
      </c>
      <c r="F78" s="24">
        <f>IFERROR(INDEX('wk paste'!$AS:$AS,MATCH($W$3&amp;"_"&amp;TEXT(F$74,"00")&amp;"_"&amp;$V7,'wk paste'!$AY:$AY,0)),"")</f>
        <v>33</v>
      </c>
      <c r="G78" s="24">
        <f>IFERROR(INDEX('wk paste'!$AS:$AS,MATCH($W$3&amp;"_"&amp;TEXT(G$74,"00")&amp;"_"&amp;$V7,'wk paste'!$AY:$AY,0)),"")</f>
        <v>21</v>
      </c>
      <c r="H78" s="24">
        <f>IFERROR(INDEX('wk paste'!$AS:$AS,MATCH($W$3&amp;"_"&amp;TEXT(H$74,"00")&amp;"_"&amp;$V7,'wk paste'!$AY:$AY,0)),"")</f>
        <v>15</v>
      </c>
      <c r="I78" s="24">
        <f>IFERROR(INDEX('wk paste'!$AS:$AS,MATCH($W$3&amp;"_"&amp;TEXT(I$74,"00")&amp;"_"&amp;$V7,'wk paste'!$AY:$AY,0)),"")</f>
        <v>35</v>
      </c>
      <c r="J78" s="24" t="str">
        <f>IFERROR(INDEX('wk paste'!$AS:$AS,MATCH($W$3&amp;"_"&amp;TEXT(J$74,"00")&amp;"_"&amp;$V7,'wk paste'!$AY:$AY,0)),"")</f>
        <v/>
      </c>
      <c r="K78" s="24" t="str">
        <f>IFERROR(INDEX('wk paste'!$AS:$AS,MATCH($W$3&amp;"_"&amp;TEXT(K$74,"00")&amp;"_"&amp;$V7,'wk paste'!$AY:$AY,0)),"")</f>
        <v/>
      </c>
      <c r="L78" s="24" t="str">
        <f>IFERROR(INDEX('wk paste'!$AS:$AS,MATCH($W$3&amp;"_"&amp;TEXT(L$74,"00")&amp;"_"&amp;$V7,'wk paste'!$AY:$AY,0)),"")</f>
        <v/>
      </c>
      <c r="M78" s="24" t="str">
        <f>IFERROR(INDEX('wk paste'!$AS:$AS,MATCH($W$3&amp;"_"&amp;TEXT(M$74,"00")&amp;"_"&amp;$V7,'wk paste'!$AY:$AY,0)),"")</f>
        <v/>
      </c>
      <c r="N78" s="24" t="str">
        <f>IFERROR(INDEX('wk paste'!$AS:$AS,MATCH($W$3&amp;"_"&amp;TEXT(N$74,"00")&amp;"_"&amp;$V7,'wk paste'!$AY:$AY,0)),"")</f>
        <v/>
      </c>
      <c r="O78" s="24" t="str">
        <f>IFERROR(INDEX('wk paste'!$AS:$AS,MATCH($W$3&amp;"_"&amp;TEXT(O$74,"00")&amp;"_"&amp;$V7,'wk paste'!$AY:$AY,0)),"")</f>
        <v/>
      </c>
      <c r="P78" s="24" t="str">
        <f>IFERROR(INDEX('wk paste'!$AS:$AS,MATCH($W$3&amp;"_"&amp;TEXT(P$74,"00")&amp;"_"&amp;$V7,'wk paste'!$AY:$AY,0)),"")</f>
        <v/>
      </c>
      <c r="Q78" s="24" t="str">
        <f>IFERROR(INDEX('wk paste'!$AS:$AS,MATCH($W$3&amp;"_"&amp;TEXT(Q$74,"00")&amp;"_"&amp;$V7,'wk paste'!$AY:$AY,0)),"")</f>
        <v/>
      </c>
      <c r="R78" s="24" t="str">
        <f>IFERROR(INDEX('wk paste'!$AS:$AS,MATCH($W$3&amp;"_"&amp;TEXT(R$74,"00")&amp;"_"&amp;$V7,'wk paste'!$AY:$AY,0)),"")</f>
        <v/>
      </c>
      <c r="S78" s="24" t="str">
        <f>IFERROR(INDEX('wk paste'!$AS:$AS,MATCH($W$3&amp;"_"&amp;TEXT(S$74,"00")&amp;"_"&amp;$V7,'wk paste'!$AY:$AY,0)),"")</f>
        <v/>
      </c>
      <c r="T78" s="25" t="str">
        <f>IFERROR(INDEX('wk paste'!$AS:$AS,MATCH($W$3&amp;"_"&amp;TEXT(T$74,"00")&amp;"_"&amp;$V7,'wk paste'!$AY:$AY,0)),"")</f>
        <v/>
      </c>
      <c r="U78" s="6"/>
      <c r="V78" s="18" t="s">
        <v>58</v>
      </c>
      <c r="W78" s="31">
        <f t="shared" si="40"/>
        <v>1732</v>
      </c>
      <c r="X78" s="23">
        <f>IFERROR(INDEX('wk paste'!$AT:$AT,MATCH($W$3&amp;"_"&amp;TEXT(X$74,"00")&amp;"_"&amp;$V7,'wk paste'!$AY:$AY,0)),"")</f>
        <v>270</v>
      </c>
      <c r="Y78" s="24">
        <f>IFERROR(INDEX('wk paste'!$AT:$AT,MATCH($W$3&amp;"_"&amp;TEXT(Y$74,"00")&amp;"_"&amp;$V7,'wk paste'!$AY:$AY,0)),"")</f>
        <v>179</v>
      </c>
      <c r="Z78" s="24">
        <f>IFERROR(INDEX('wk paste'!$AT:$AT,MATCH($W$3&amp;"_"&amp;TEXT(Z$74,"00")&amp;"_"&amp;$V7,'wk paste'!$AY:$AY,0)),"")</f>
        <v>359</v>
      </c>
      <c r="AA78" s="24">
        <f>IFERROR(INDEX('wk paste'!$AT:$AT,MATCH($W$3&amp;"_"&amp;TEXT(AA$74,"00")&amp;"_"&amp;$V7,'wk paste'!$AY:$AY,0)),"")</f>
        <v>256</v>
      </c>
      <c r="AB78" s="24">
        <f>IFERROR(INDEX('wk paste'!$AT:$AT,MATCH($W$3&amp;"_"&amp;TEXT(AB$74,"00")&amp;"_"&amp;$V7,'wk paste'!$AY:$AY,0)),"")</f>
        <v>315</v>
      </c>
      <c r="AC78" s="24">
        <f>IFERROR(INDEX('wk paste'!$AT:$AT,MATCH($W$3&amp;"_"&amp;TEXT(AC$74,"00")&amp;"_"&amp;$V7,'wk paste'!$AY:$AY,0)),"")</f>
        <v>353</v>
      </c>
      <c r="AD78" s="24" t="str">
        <f>IFERROR(INDEX('wk paste'!$AT:$AT,MATCH($W$3&amp;"_"&amp;TEXT(AD$74,"00")&amp;"_"&amp;$V7,'wk paste'!$AY:$AY,0)),"")</f>
        <v/>
      </c>
      <c r="AE78" s="24" t="str">
        <f>IFERROR(INDEX('wk paste'!$AT:$AT,MATCH($W$3&amp;"_"&amp;TEXT(AE$74,"00")&amp;"_"&amp;$V7,'wk paste'!$AY:$AY,0)),"")</f>
        <v/>
      </c>
      <c r="AF78" s="24" t="str">
        <f>IFERROR(INDEX('wk paste'!$AT:$AT,MATCH($W$3&amp;"_"&amp;TEXT(AF$74,"00")&amp;"_"&amp;$V7,'wk paste'!$AY:$AY,0)),"")</f>
        <v/>
      </c>
      <c r="AG78" s="24" t="str">
        <f>IFERROR(INDEX('wk paste'!$AT:$AT,MATCH($W$3&amp;"_"&amp;TEXT(AG$74,"00")&amp;"_"&amp;$V7,'wk paste'!$AY:$AY,0)),"")</f>
        <v/>
      </c>
      <c r="AH78" s="24" t="str">
        <f>IFERROR(INDEX('wk paste'!$AT:$AT,MATCH($W$3&amp;"_"&amp;TEXT(AH$74,"00")&amp;"_"&amp;$V7,'wk paste'!$AY:$AY,0)),"")</f>
        <v/>
      </c>
      <c r="AI78" s="24" t="str">
        <f>IFERROR(INDEX('wk paste'!$AT:$AT,MATCH($W$3&amp;"_"&amp;TEXT(AI$74,"00")&amp;"_"&amp;$V7,'wk paste'!$AY:$AY,0)),"")</f>
        <v/>
      </c>
      <c r="AJ78" s="24" t="str">
        <f>IFERROR(INDEX('wk paste'!$AT:$AT,MATCH($W$3&amp;"_"&amp;TEXT(AJ$74,"00")&amp;"_"&amp;$V7,'wk paste'!$AY:$AY,0)),"")</f>
        <v/>
      </c>
      <c r="AK78" s="24" t="str">
        <f>IFERROR(INDEX('wk paste'!$AT:$AT,MATCH($W$3&amp;"_"&amp;TEXT(AK$74,"00")&amp;"_"&amp;$V7,'wk paste'!$AY:$AY,0)),"")</f>
        <v/>
      </c>
      <c r="AL78" s="24" t="str">
        <f>IFERROR(INDEX('wk paste'!$AT:$AT,MATCH($W$3&amp;"_"&amp;TEXT(AL$74,"00")&amp;"_"&amp;$V7,'wk paste'!$AY:$AY,0)),"")</f>
        <v/>
      </c>
      <c r="AM78" s="24" t="str">
        <f>IFERROR(INDEX('wk paste'!$AT:$AT,MATCH($W$3&amp;"_"&amp;TEXT(AM$74,"00")&amp;"_"&amp;$V7,'wk paste'!$AY:$AY,0)),"")</f>
        <v/>
      </c>
      <c r="AN78" s="25" t="str">
        <f>IFERROR(INDEX('wk paste'!$AT:$AT,MATCH($W$3&amp;"_"&amp;TEXT(AN$74,"00")&amp;"_"&amp;$V7,'wk paste'!$AY:$AY,0)),"")</f>
        <v/>
      </c>
      <c r="AP78" s="18" t="s">
        <v>58</v>
      </c>
      <c r="AQ78" s="31">
        <f t="shared" si="41"/>
        <v>2156</v>
      </c>
      <c r="AR78" s="23">
        <f>IFERROR(INDEX('wk paste'!$AU:$AU,MATCH($W$3&amp;"_"&amp;TEXT(AR$74,"00")&amp;"_"&amp;$V7,'wk paste'!$AY:$AY,0)),"")</f>
        <v>487</v>
      </c>
      <c r="AS78" s="24">
        <f>IFERROR(INDEX('wk paste'!$AU:$AU,MATCH($W$3&amp;"_"&amp;TEXT(AS$74,"00")&amp;"_"&amp;$V7,'wk paste'!$AY:$AY,0)),"")</f>
        <v>314</v>
      </c>
      <c r="AT78" s="24">
        <f>IFERROR(INDEX('wk paste'!$AU:$AU,MATCH($W$3&amp;"_"&amp;TEXT(AT$74,"00")&amp;"_"&amp;$V7,'wk paste'!$AY:$AY,0)),"")</f>
        <v>407</v>
      </c>
      <c r="AU78" s="24">
        <f>IFERROR(INDEX('wk paste'!$AU:$AU,MATCH($W$3&amp;"_"&amp;TEXT(AU$74,"00")&amp;"_"&amp;$V7,'wk paste'!$AY:$AY,0)),"")</f>
        <v>271</v>
      </c>
      <c r="AV78" s="24">
        <f>IFERROR(INDEX('wk paste'!$AU:$AU,MATCH($W$3&amp;"_"&amp;TEXT(AV$74,"00")&amp;"_"&amp;$V7,'wk paste'!$AY:$AY,0)),"")</f>
        <v>292</v>
      </c>
      <c r="AW78" s="24">
        <f>IFERROR(INDEX('wk paste'!$AU:$AU,MATCH($W$3&amp;"_"&amp;TEXT(AW$74,"00")&amp;"_"&amp;$V7,'wk paste'!$AY:$AY,0)),"")</f>
        <v>385</v>
      </c>
      <c r="AX78" s="24" t="str">
        <f>IFERROR(INDEX('wk paste'!$AU:$AU,MATCH($W$3&amp;"_"&amp;TEXT(AX$74,"00")&amp;"_"&amp;$V7,'wk paste'!$AY:$AY,0)),"")</f>
        <v/>
      </c>
      <c r="AY78" s="24" t="str">
        <f>IFERROR(INDEX('wk paste'!$AU:$AU,MATCH($W$3&amp;"_"&amp;TEXT(AY$74,"00")&amp;"_"&amp;$V7,'wk paste'!$AY:$AY,0)),"")</f>
        <v/>
      </c>
      <c r="AZ78" s="24" t="str">
        <f>IFERROR(INDEX('wk paste'!$AU:$AU,MATCH($W$3&amp;"_"&amp;TEXT(AZ$74,"00")&amp;"_"&amp;$V7,'wk paste'!$AY:$AY,0)),"")</f>
        <v/>
      </c>
      <c r="BA78" s="24" t="str">
        <f>IFERROR(INDEX('wk paste'!$AU:$AU,MATCH($W$3&amp;"_"&amp;TEXT(BA$74,"00")&amp;"_"&amp;$V7,'wk paste'!$AY:$AY,0)),"")</f>
        <v/>
      </c>
      <c r="BB78" s="24" t="str">
        <f>IFERROR(INDEX('wk paste'!$AU:$AU,MATCH($W$3&amp;"_"&amp;TEXT(BB$74,"00")&amp;"_"&amp;$V7,'wk paste'!$AY:$AY,0)),"")</f>
        <v/>
      </c>
      <c r="BC78" s="24" t="str">
        <f>IFERROR(INDEX('wk paste'!$AU:$AU,MATCH($W$3&amp;"_"&amp;TEXT(BC$74,"00")&amp;"_"&amp;$V7,'wk paste'!$AY:$AY,0)),"")</f>
        <v/>
      </c>
      <c r="BD78" s="24" t="str">
        <f>IFERROR(INDEX('wk paste'!$AU:$AU,MATCH($W$3&amp;"_"&amp;TEXT(BD$74,"00")&amp;"_"&amp;$V7,'wk paste'!$AY:$AY,0)),"")</f>
        <v/>
      </c>
      <c r="BE78" s="24" t="str">
        <f>IFERROR(INDEX('wk paste'!$AU:$AU,MATCH($W$3&amp;"_"&amp;TEXT(BE$74,"00")&amp;"_"&amp;$V7,'wk paste'!$AY:$AY,0)),"")</f>
        <v/>
      </c>
      <c r="BF78" s="24" t="str">
        <f>IFERROR(INDEX('wk paste'!$AU:$AU,MATCH($W$3&amp;"_"&amp;TEXT(BF$74,"00")&amp;"_"&amp;$V7,'wk paste'!$AY:$AY,0)),"")</f>
        <v/>
      </c>
      <c r="BG78" s="24" t="str">
        <f>IFERROR(INDEX('wk paste'!$AU:$AU,MATCH($W$3&amp;"_"&amp;TEXT(BG$74,"00")&amp;"_"&amp;$V7,'wk paste'!$AY:$AY,0)),"")</f>
        <v/>
      </c>
      <c r="BH78" s="25" t="str">
        <f>IFERROR(INDEX('wk paste'!$AU:$AU,MATCH($W$3&amp;"_"&amp;TEXT(BH$74,"00")&amp;"_"&amp;$V7,'wk paste'!$AY:$AY,0)),"")</f>
        <v/>
      </c>
    </row>
    <row r="79" spans="2:80" x14ac:dyDescent="0.25">
      <c r="B79" s="18" t="s">
        <v>83</v>
      </c>
      <c r="C79" s="18">
        <f t="shared" si="39"/>
        <v>137</v>
      </c>
      <c r="D79" s="23">
        <f>IFERROR(INDEX('wk paste'!$AS:$AS,MATCH($W$3&amp;"_"&amp;TEXT(D$74,"00")&amp;"_"&amp;$V8,'wk paste'!$AY:$AY,0)),"")</f>
        <v>24</v>
      </c>
      <c r="E79" s="24">
        <f>IFERROR(INDEX('wk paste'!$AS:$AS,MATCH($W$3&amp;"_"&amp;TEXT(E$74,"00")&amp;"_"&amp;$V8,'wk paste'!$AY:$AY,0)),"")</f>
        <v>26</v>
      </c>
      <c r="F79" s="24">
        <f>IFERROR(INDEX('wk paste'!$AS:$AS,MATCH($W$3&amp;"_"&amp;TEXT(F$74,"00")&amp;"_"&amp;$V8,'wk paste'!$AY:$AY,0)),"")</f>
        <v>23</v>
      </c>
      <c r="G79" s="24">
        <f>IFERROR(INDEX('wk paste'!$AS:$AS,MATCH($W$3&amp;"_"&amp;TEXT(G$74,"00")&amp;"_"&amp;$V8,'wk paste'!$AY:$AY,0)),"")</f>
        <v>26</v>
      </c>
      <c r="H79" s="24">
        <f>IFERROR(INDEX('wk paste'!$AS:$AS,MATCH($W$3&amp;"_"&amp;TEXT(H$74,"00")&amp;"_"&amp;$V8,'wk paste'!$AY:$AY,0)),"")</f>
        <v>21</v>
      </c>
      <c r="I79" s="24">
        <f>IFERROR(INDEX('wk paste'!$AS:$AS,MATCH($W$3&amp;"_"&amp;TEXT(I$74,"00")&amp;"_"&amp;$V8,'wk paste'!$AY:$AY,0)),"")</f>
        <v>17</v>
      </c>
      <c r="J79" s="24" t="str">
        <f>IFERROR(INDEX('wk paste'!$AS:$AS,MATCH($W$3&amp;"_"&amp;TEXT(J$74,"00")&amp;"_"&amp;$V8,'wk paste'!$AY:$AY,0)),"")</f>
        <v/>
      </c>
      <c r="K79" s="24" t="str">
        <f>IFERROR(INDEX('wk paste'!$AS:$AS,MATCH($W$3&amp;"_"&amp;TEXT(K$74,"00")&amp;"_"&amp;$V8,'wk paste'!$AY:$AY,0)),"")</f>
        <v/>
      </c>
      <c r="L79" s="24" t="str">
        <f>IFERROR(INDEX('wk paste'!$AS:$AS,MATCH($W$3&amp;"_"&amp;TEXT(L$74,"00")&amp;"_"&amp;$V8,'wk paste'!$AY:$AY,0)),"")</f>
        <v/>
      </c>
      <c r="M79" s="24" t="str">
        <f>IFERROR(INDEX('wk paste'!$AS:$AS,MATCH($W$3&amp;"_"&amp;TEXT(M$74,"00")&amp;"_"&amp;$V8,'wk paste'!$AY:$AY,0)),"")</f>
        <v/>
      </c>
      <c r="N79" s="24" t="str">
        <f>IFERROR(INDEX('wk paste'!$AS:$AS,MATCH($W$3&amp;"_"&amp;TEXT(N$74,"00")&amp;"_"&amp;$V8,'wk paste'!$AY:$AY,0)),"")</f>
        <v/>
      </c>
      <c r="O79" s="24" t="str">
        <f>IFERROR(INDEX('wk paste'!$AS:$AS,MATCH($W$3&amp;"_"&amp;TEXT(O$74,"00")&amp;"_"&amp;$V8,'wk paste'!$AY:$AY,0)),"")</f>
        <v/>
      </c>
      <c r="P79" s="24" t="str">
        <f>IFERROR(INDEX('wk paste'!$AS:$AS,MATCH($W$3&amp;"_"&amp;TEXT(P$74,"00")&amp;"_"&amp;$V8,'wk paste'!$AY:$AY,0)),"")</f>
        <v/>
      </c>
      <c r="Q79" s="24" t="str">
        <f>IFERROR(INDEX('wk paste'!$AS:$AS,MATCH($W$3&amp;"_"&amp;TEXT(Q$74,"00")&amp;"_"&amp;$V8,'wk paste'!$AY:$AY,0)),"")</f>
        <v/>
      </c>
      <c r="R79" s="24" t="str">
        <f>IFERROR(INDEX('wk paste'!$AS:$AS,MATCH($W$3&amp;"_"&amp;TEXT(R$74,"00")&amp;"_"&amp;$V8,'wk paste'!$AY:$AY,0)),"")</f>
        <v/>
      </c>
      <c r="S79" s="24" t="str">
        <f>IFERROR(INDEX('wk paste'!$AS:$AS,MATCH($W$3&amp;"_"&amp;TEXT(S$74,"00")&amp;"_"&amp;$V8,'wk paste'!$AY:$AY,0)),"")</f>
        <v/>
      </c>
      <c r="T79" s="25" t="str">
        <f>IFERROR(INDEX('wk paste'!$AS:$AS,MATCH($W$3&amp;"_"&amp;TEXT(T$74,"00")&amp;"_"&amp;$V8,'wk paste'!$AY:$AY,0)),"")</f>
        <v/>
      </c>
      <c r="U79" s="6"/>
      <c r="V79" s="18" t="s">
        <v>83</v>
      </c>
      <c r="W79" s="31">
        <f t="shared" si="40"/>
        <v>1573</v>
      </c>
      <c r="X79" s="23">
        <f>IFERROR(INDEX('wk paste'!$AT:$AT,MATCH($W$3&amp;"_"&amp;TEXT(X$74,"00")&amp;"_"&amp;$V8,'wk paste'!$AY:$AY,0)),"")</f>
        <v>279</v>
      </c>
      <c r="Y79" s="24">
        <f>IFERROR(INDEX('wk paste'!$AT:$AT,MATCH($W$3&amp;"_"&amp;TEXT(Y$74,"00")&amp;"_"&amp;$V8,'wk paste'!$AY:$AY,0)),"")</f>
        <v>305</v>
      </c>
      <c r="Z79" s="24">
        <f>IFERROR(INDEX('wk paste'!$AT:$AT,MATCH($W$3&amp;"_"&amp;TEXT(Z$74,"00")&amp;"_"&amp;$V8,'wk paste'!$AY:$AY,0)),"")</f>
        <v>304</v>
      </c>
      <c r="AA79" s="24">
        <f>IFERROR(INDEX('wk paste'!$AT:$AT,MATCH($W$3&amp;"_"&amp;TEXT(AA$74,"00")&amp;"_"&amp;$V8,'wk paste'!$AY:$AY,0)),"")</f>
        <v>301</v>
      </c>
      <c r="AB79" s="24">
        <f>IFERROR(INDEX('wk paste'!$AT:$AT,MATCH($W$3&amp;"_"&amp;TEXT(AB$74,"00")&amp;"_"&amp;$V8,'wk paste'!$AY:$AY,0)),"")</f>
        <v>177</v>
      </c>
      <c r="AC79" s="24">
        <f>IFERROR(INDEX('wk paste'!$AT:$AT,MATCH($W$3&amp;"_"&amp;TEXT(AC$74,"00")&amp;"_"&amp;$V8,'wk paste'!$AY:$AY,0)),"")</f>
        <v>207</v>
      </c>
      <c r="AD79" s="24" t="str">
        <f>IFERROR(INDEX('wk paste'!$AT:$AT,MATCH($W$3&amp;"_"&amp;TEXT(AD$74,"00")&amp;"_"&amp;$V8,'wk paste'!$AY:$AY,0)),"")</f>
        <v/>
      </c>
      <c r="AE79" s="24" t="str">
        <f>IFERROR(INDEX('wk paste'!$AT:$AT,MATCH($W$3&amp;"_"&amp;TEXT(AE$74,"00")&amp;"_"&amp;$V8,'wk paste'!$AY:$AY,0)),"")</f>
        <v/>
      </c>
      <c r="AF79" s="24" t="str">
        <f>IFERROR(INDEX('wk paste'!$AT:$AT,MATCH($W$3&amp;"_"&amp;TEXT(AF$74,"00")&amp;"_"&amp;$V8,'wk paste'!$AY:$AY,0)),"")</f>
        <v/>
      </c>
      <c r="AG79" s="24" t="str">
        <f>IFERROR(INDEX('wk paste'!$AT:$AT,MATCH($W$3&amp;"_"&amp;TEXT(AG$74,"00")&amp;"_"&amp;$V8,'wk paste'!$AY:$AY,0)),"")</f>
        <v/>
      </c>
      <c r="AH79" s="24" t="str">
        <f>IFERROR(INDEX('wk paste'!$AT:$AT,MATCH($W$3&amp;"_"&amp;TEXT(AH$74,"00")&amp;"_"&amp;$V8,'wk paste'!$AY:$AY,0)),"")</f>
        <v/>
      </c>
      <c r="AI79" s="24" t="str">
        <f>IFERROR(INDEX('wk paste'!$AT:$AT,MATCH($W$3&amp;"_"&amp;TEXT(AI$74,"00")&amp;"_"&amp;$V8,'wk paste'!$AY:$AY,0)),"")</f>
        <v/>
      </c>
      <c r="AJ79" s="24" t="str">
        <f>IFERROR(INDEX('wk paste'!$AT:$AT,MATCH($W$3&amp;"_"&amp;TEXT(AJ$74,"00")&amp;"_"&amp;$V8,'wk paste'!$AY:$AY,0)),"")</f>
        <v/>
      </c>
      <c r="AK79" s="24" t="str">
        <f>IFERROR(INDEX('wk paste'!$AT:$AT,MATCH($W$3&amp;"_"&amp;TEXT(AK$74,"00")&amp;"_"&amp;$V8,'wk paste'!$AY:$AY,0)),"")</f>
        <v/>
      </c>
      <c r="AL79" s="24" t="str">
        <f>IFERROR(INDEX('wk paste'!$AT:$AT,MATCH($W$3&amp;"_"&amp;TEXT(AL$74,"00")&amp;"_"&amp;$V8,'wk paste'!$AY:$AY,0)),"")</f>
        <v/>
      </c>
      <c r="AM79" s="24" t="str">
        <f>IFERROR(INDEX('wk paste'!$AT:$AT,MATCH($W$3&amp;"_"&amp;TEXT(AM$74,"00")&amp;"_"&amp;$V8,'wk paste'!$AY:$AY,0)),"")</f>
        <v/>
      </c>
      <c r="AN79" s="25" t="str">
        <f>IFERROR(INDEX('wk paste'!$AT:$AT,MATCH($W$3&amp;"_"&amp;TEXT(AN$74,"00")&amp;"_"&amp;$V8,'wk paste'!$AY:$AY,0)),"")</f>
        <v/>
      </c>
      <c r="AP79" s="18" t="s">
        <v>83</v>
      </c>
      <c r="AQ79" s="31">
        <f t="shared" si="41"/>
        <v>1873</v>
      </c>
      <c r="AR79" s="23">
        <f>IFERROR(INDEX('wk paste'!$AU:$AU,MATCH($W$3&amp;"_"&amp;TEXT(AR$74,"00")&amp;"_"&amp;$V8,'wk paste'!$AY:$AY,0)),"")</f>
        <v>273</v>
      </c>
      <c r="AS79" s="24">
        <f>IFERROR(INDEX('wk paste'!$AU:$AU,MATCH($W$3&amp;"_"&amp;TEXT(AS$74,"00")&amp;"_"&amp;$V8,'wk paste'!$AY:$AY,0)),"")</f>
        <v>268</v>
      </c>
      <c r="AT79" s="24">
        <f>IFERROR(INDEX('wk paste'!$AU:$AU,MATCH($W$3&amp;"_"&amp;TEXT(AT$74,"00")&amp;"_"&amp;$V8,'wk paste'!$AY:$AY,0)),"")</f>
        <v>269</v>
      </c>
      <c r="AU79" s="24">
        <f>IFERROR(INDEX('wk paste'!$AU:$AU,MATCH($W$3&amp;"_"&amp;TEXT(AU$74,"00")&amp;"_"&amp;$V8,'wk paste'!$AY:$AY,0)),"")</f>
        <v>350</v>
      </c>
      <c r="AV79" s="24">
        <f>IFERROR(INDEX('wk paste'!$AU:$AU,MATCH($W$3&amp;"_"&amp;TEXT(AV$74,"00")&amp;"_"&amp;$V8,'wk paste'!$AY:$AY,0)),"")</f>
        <v>290</v>
      </c>
      <c r="AW79" s="24">
        <f>IFERROR(INDEX('wk paste'!$AU:$AU,MATCH($W$3&amp;"_"&amp;TEXT(AW$74,"00")&amp;"_"&amp;$V8,'wk paste'!$AY:$AY,0)),"")</f>
        <v>423</v>
      </c>
      <c r="AX79" s="24" t="str">
        <f>IFERROR(INDEX('wk paste'!$AU:$AU,MATCH($W$3&amp;"_"&amp;TEXT(AX$74,"00")&amp;"_"&amp;$V8,'wk paste'!$AY:$AY,0)),"")</f>
        <v/>
      </c>
      <c r="AY79" s="24" t="str">
        <f>IFERROR(INDEX('wk paste'!$AU:$AU,MATCH($W$3&amp;"_"&amp;TEXT(AY$74,"00")&amp;"_"&amp;$V8,'wk paste'!$AY:$AY,0)),"")</f>
        <v/>
      </c>
      <c r="AZ79" s="24" t="str">
        <f>IFERROR(INDEX('wk paste'!$AU:$AU,MATCH($W$3&amp;"_"&amp;TEXT(AZ$74,"00")&amp;"_"&amp;$V8,'wk paste'!$AY:$AY,0)),"")</f>
        <v/>
      </c>
      <c r="BA79" s="24" t="str">
        <f>IFERROR(INDEX('wk paste'!$AU:$AU,MATCH($W$3&amp;"_"&amp;TEXT(BA$74,"00")&amp;"_"&amp;$V8,'wk paste'!$AY:$AY,0)),"")</f>
        <v/>
      </c>
      <c r="BB79" s="24" t="str">
        <f>IFERROR(INDEX('wk paste'!$AU:$AU,MATCH($W$3&amp;"_"&amp;TEXT(BB$74,"00")&amp;"_"&amp;$V8,'wk paste'!$AY:$AY,0)),"")</f>
        <v/>
      </c>
      <c r="BC79" s="24" t="str">
        <f>IFERROR(INDEX('wk paste'!$AU:$AU,MATCH($W$3&amp;"_"&amp;TEXT(BC$74,"00")&amp;"_"&amp;$V8,'wk paste'!$AY:$AY,0)),"")</f>
        <v/>
      </c>
      <c r="BD79" s="24" t="str">
        <f>IFERROR(INDEX('wk paste'!$AU:$AU,MATCH($W$3&amp;"_"&amp;TEXT(BD$74,"00")&amp;"_"&amp;$V8,'wk paste'!$AY:$AY,0)),"")</f>
        <v/>
      </c>
      <c r="BE79" s="24" t="str">
        <f>IFERROR(INDEX('wk paste'!$AU:$AU,MATCH($W$3&amp;"_"&amp;TEXT(BE$74,"00")&amp;"_"&amp;$V8,'wk paste'!$AY:$AY,0)),"")</f>
        <v/>
      </c>
      <c r="BF79" s="24" t="str">
        <f>IFERROR(INDEX('wk paste'!$AU:$AU,MATCH($W$3&amp;"_"&amp;TEXT(BF$74,"00")&amp;"_"&amp;$V8,'wk paste'!$AY:$AY,0)),"")</f>
        <v/>
      </c>
      <c r="BG79" s="24" t="str">
        <f>IFERROR(INDEX('wk paste'!$AU:$AU,MATCH($W$3&amp;"_"&amp;TEXT(BG$74,"00")&amp;"_"&amp;$V8,'wk paste'!$AY:$AY,0)),"")</f>
        <v/>
      </c>
      <c r="BH79" s="25" t="str">
        <f>IFERROR(INDEX('wk paste'!$AU:$AU,MATCH($W$3&amp;"_"&amp;TEXT(BH$74,"00")&amp;"_"&amp;$V8,'wk paste'!$AY:$AY,0)),"")</f>
        <v/>
      </c>
    </row>
    <row r="80" spans="2:80" x14ac:dyDescent="0.25">
      <c r="B80" s="18" t="s">
        <v>100</v>
      </c>
      <c r="C80" s="18">
        <f t="shared" si="39"/>
        <v>90</v>
      </c>
      <c r="D80" s="23">
        <f>IFERROR(INDEX('wk paste'!$AS:$AS,MATCH($W$3&amp;"_"&amp;TEXT(D$74,"00")&amp;"_"&amp;$V9,'wk paste'!$AY:$AY,0)),"")</f>
        <v>29</v>
      </c>
      <c r="E80" s="24">
        <f>IFERROR(INDEX('wk paste'!$AS:$AS,MATCH($W$3&amp;"_"&amp;TEXT(E$74,"00")&amp;"_"&amp;$V9,'wk paste'!$AY:$AY,0)),"")</f>
        <v>15</v>
      </c>
      <c r="F80" s="24">
        <f>IFERROR(INDEX('wk paste'!$AS:$AS,MATCH($W$3&amp;"_"&amp;TEXT(F$74,"00")&amp;"_"&amp;$V9,'wk paste'!$AY:$AY,0)),"")</f>
        <v>6</v>
      </c>
      <c r="G80" s="24">
        <f>IFERROR(INDEX('wk paste'!$AS:$AS,MATCH($W$3&amp;"_"&amp;TEXT(G$74,"00")&amp;"_"&amp;$V9,'wk paste'!$AY:$AY,0)),"")</f>
        <v>11</v>
      </c>
      <c r="H80" s="24">
        <f>IFERROR(INDEX('wk paste'!$AS:$AS,MATCH($W$3&amp;"_"&amp;TEXT(H$74,"00")&amp;"_"&amp;$V9,'wk paste'!$AY:$AY,0)),"")</f>
        <v>13</v>
      </c>
      <c r="I80" s="24">
        <f>IFERROR(INDEX('wk paste'!$AS:$AS,MATCH($W$3&amp;"_"&amp;TEXT(I$74,"00")&amp;"_"&amp;$V9,'wk paste'!$AY:$AY,0)),"")</f>
        <v>16</v>
      </c>
      <c r="J80" s="24" t="str">
        <f>IFERROR(INDEX('wk paste'!$AS:$AS,MATCH($W$3&amp;"_"&amp;TEXT(J$74,"00")&amp;"_"&amp;$V9,'wk paste'!$AY:$AY,0)),"")</f>
        <v/>
      </c>
      <c r="K80" s="24" t="str">
        <f>IFERROR(INDEX('wk paste'!$AS:$AS,MATCH($W$3&amp;"_"&amp;TEXT(K$74,"00")&amp;"_"&amp;$V9,'wk paste'!$AY:$AY,0)),"")</f>
        <v/>
      </c>
      <c r="L80" s="24" t="str">
        <f>IFERROR(INDEX('wk paste'!$AS:$AS,MATCH($W$3&amp;"_"&amp;TEXT(L$74,"00")&amp;"_"&amp;$V9,'wk paste'!$AY:$AY,0)),"")</f>
        <v/>
      </c>
      <c r="M80" s="24" t="str">
        <f>IFERROR(INDEX('wk paste'!$AS:$AS,MATCH($W$3&amp;"_"&amp;TEXT(M$74,"00")&amp;"_"&amp;$V9,'wk paste'!$AY:$AY,0)),"")</f>
        <v/>
      </c>
      <c r="N80" s="24" t="str">
        <f>IFERROR(INDEX('wk paste'!$AS:$AS,MATCH($W$3&amp;"_"&amp;TEXT(N$74,"00")&amp;"_"&amp;$V9,'wk paste'!$AY:$AY,0)),"")</f>
        <v/>
      </c>
      <c r="O80" s="24" t="str">
        <f>IFERROR(INDEX('wk paste'!$AS:$AS,MATCH($W$3&amp;"_"&amp;TEXT(O$74,"00")&amp;"_"&amp;$V9,'wk paste'!$AY:$AY,0)),"")</f>
        <v/>
      </c>
      <c r="P80" s="24" t="str">
        <f>IFERROR(INDEX('wk paste'!$AS:$AS,MATCH($W$3&amp;"_"&amp;TEXT(P$74,"00")&amp;"_"&amp;$V9,'wk paste'!$AY:$AY,0)),"")</f>
        <v/>
      </c>
      <c r="Q80" s="24" t="str">
        <f>IFERROR(INDEX('wk paste'!$AS:$AS,MATCH($W$3&amp;"_"&amp;TEXT(Q$74,"00")&amp;"_"&amp;$V9,'wk paste'!$AY:$AY,0)),"")</f>
        <v/>
      </c>
      <c r="R80" s="24" t="str">
        <f>IFERROR(INDEX('wk paste'!$AS:$AS,MATCH($W$3&amp;"_"&amp;TEXT(R$74,"00")&amp;"_"&amp;$V9,'wk paste'!$AY:$AY,0)),"")</f>
        <v/>
      </c>
      <c r="S80" s="24" t="str">
        <f>IFERROR(INDEX('wk paste'!$AS:$AS,MATCH($W$3&amp;"_"&amp;TEXT(S$74,"00")&amp;"_"&amp;$V9,'wk paste'!$AY:$AY,0)),"")</f>
        <v/>
      </c>
      <c r="T80" s="25" t="str">
        <f>IFERROR(INDEX('wk paste'!$AS:$AS,MATCH($W$3&amp;"_"&amp;TEXT(T$74,"00")&amp;"_"&amp;$V9,'wk paste'!$AY:$AY,0)),"")</f>
        <v/>
      </c>
      <c r="U80" s="6"/>
      <c r="V80" s="18" t="s">
        <v>100</v>
      </c>
      <c r="W80" s="31">
        <f t="shared" si="40"/>
        <v>902</v>
      </c>
      <c r="X80" s="23">
        <f>IFERROR(INDEX('wk paste'!$AT:$AT,MATCH($W$3&amp;"_"&amp;TEXT(X$74,"00")&amp;"_"&amp;$V9,'wk paste'!$AY:$AY,0)),"")</f>
        <v>216</v>
      </c>
      <c r="Y80" s="24">
        <f>IFERROR(INDEX('wk paste'!$AT:$AT,MATCH($W$3&amp;"_"&amp;TEXT(Y$74,"00")&amp;"_"&amp;$V9,'wk paste'!$AY:$AY,0)),"")</f>
        <v>116</v>
      </c>
      <c r="Z80" s="24">
        <f>IFERROR(INDEX('wk paste'!$AT:$AT,MATCH($W$3&amp;"_"&amp;TEXT(Z$74,"00")&amp;"_"&amp;$V9,'wk paste'!$AY:$AY,0)),"")</f>
        <v>68</v>
      </c>
      <c r="AA80" s="24">
        <f>IFERROR(INDEX('wk paste'!$AT:$AT,MATCH($W$3&amp;"_"&amp;TEXT(AA$74,"00")&amp;"_"&amp;$V9,'wk paste'!$AY:$AY,0)),"")</f>
        <v>209</v>
      </c>
      <c r="AB80" s="24">
        <f>IFERROR(INDEX('wk paste'!$AT:$AT,MATCH($W$3&amp;"_"&amp;TEXT(AB$74,"00")&amp;"_"&amp;$V9,'wk paste'!$AY:$AY,0)),"")</f>
        <v>119</v>
      </c>
      <c r="AC80" s="24">
        <f>IFERROR(INDEX('wk paste'!$AT:$AT,MATCH($W$3&amp;"_"&amp;TEXT(AC$74,"00")&amp;"_"&amp;$V9,'wk paste'!$AY:$AY,0)),"")</f>
        <v>174</v>
      </c>
      <c r="AD80" s="24" t="str">
        <f>IFERROR(INDEX('wk paste'!$AT:$AT,MATCH($W$3&amp;"_"&amp;TEXT(AD$74,"00")&amp;"_"&amp;$V9,'wk paste'!$AY:$AY,0)),"")</f>
        <v/>
      </c>
      <c r="AE80" s="24" t="str">
        <f>IFERROR(INDEX('wk paste'!$AT:$AT,MATCH($W$3&amp;"_"&amp;TEXT(AE$74,"00")&amp;"_"&amp;$V9,'wk paste'!$AY:$AY,0)),"")</f>
        <v/>
      </c>
      <c r="AF80" s="24" t="str">
        <f>IFERROR(INDEX('wk paste'!$AT:$AT,MATCH($W$3&amp;"_"&amp;TEXT(AF$74,"00")&amp;"_"&amp;$V9,'wk paste'!$AY:$AY,0)),"")</f>
        <v/>
      </c>
      <c r="AG80" s="24" t="str">
        <f>IFERROR(INDEX('wk paste'!$AT:$AT,MATCH($W$3&amp;"_"&amp;TEXT(AG$74,"00")&amp;"_"&amp;$V9,'wk paste'!$AY:$AY,0)),"")</f>
        <v/>
      </c>
      <c r="AH80" s="24" t="str">
        <f>IFERROR(INDEX('wk paste'!$AT:$AT,MATCH($W$3&amp;"_"&amp;TEXT(AH$74,"00")&amp;"_"&amp;$V9,'wk paste'!$AY:$AY,0)),"")</f>
        <v/>
      </c>
      <c r="AI80" s="24" t="str">
        <f>IFERROR(INDEX('wk paste'!$AT:$AT,MATCH($W$3&amp;"_"&amp;TEXT(AI$74,"00")&amp;"_"&amp;$V9,'wk paste'!$AY:$AY,0)),"")</f>
        <v/>
      </c>
      <c r="AJ80" s="24" t="str">
        <f>IFERROR(INDEX('wk paste'!$AT:$AT,MATCH($W$3&amp;"_"&amp;TEXT(AJ$74,"00")&amp;"_"&amp;$V9,'wk paste'!$AY:$AY,0)),"")</f>
        <v/>
      </c>
      <c r="AK80" s="24" t="str">
        <f>IFERROR(INDEX('wk paste'!$AT:$AT,MATCH($W$3&amp;"_"&amp;TEXT(AK$74,"00")&amp;"_"&amp;$V9,'wk paste'!$AY:$AY,0)),"")</f>
        <v/>
      </c>
      <c r="AL80" s="24" t="str">
        <f>IFERROR(INDEX('wk paste'!$AT:$AT,MATCH($W$3&amp;"_"&amp;TEXT(AL$74,"00")&amp;"_"&amp;$V9,'wk paste'!$AY:$AY,0)),"")</f>
        <v/>
      </c>
      <c r="AM80" s="24" t="str">
        <f>IFERROR(INDEX('wk paste'!$AT:$AT,MATCH($W$3&amp;"_"&amp;TEXT(AM$74,"00")&amp;"_"&amp;$V9,'wk paste'!$AY:$AY,0)),"")</f>
        <v/>
      </c>
      <c r="AN80" s="25" t="str">
        <f>IFERROR(INDEX('wk paste'!$AT:$AT,MATCH($W$3&amp;"_"&amp;TEXT(AN$74,"00")&amp;"_"&amp;$V9,'wk paste'!$AY:$AY,0)),"")</f>
        <v/>
      </c>
      <c r="AP80" s="18" t="s">
        <v>100</v>
      </c>
      <c r="AQ80" s="31">
        <f t="shared" si="41"/>
        <v>1208</v>
      </c>
      <c r="AR80" s="23">
        <f>IFERROR(INDEX('wk paste'!$AU:$AU,MATCH($W$3&amp;"_"&amp;TEXT(AR$74,"00")&amp;"_"&amp;$V9,'wk paste'!$AY:$AY,0)),"")</f>
        <v>169</v>
      </c>
      <c r="AS80" s="24">
        <f>IFERROR(INDEX('wk paste'!$AU:$AU,MATCH($W$3&amp;"_"&amp;TEXT(AS$74,"00")&amp;"_"&amp;$V9,'wk paste'!$AY:$AY,0)),"")</f>
        <v>175</v>
      </c>
      <c r="AT80" s="24">
        <f>IFERROR(INDEX('wk paste'!$AU:$AU,MATCH($W$3&amp;"_"&amp;TEXT(AT$74,"00")&amp;"_"&amp;$V9,'wk paste'!$AY:$AY,0)),"")</f>
        <v>105</v>
      </c>
      <c r="AU80" s="24">
        <f>IFERROR(INDEX('wk paste'!$AU:$AU,MATCH($W$3&amp;"_"&amp;TEXT(AU$74,"00")&amp;"_"&amp;$V9,'wk paste'!$AY:$AY,0)),"")</f>
        <v>232</v>
      </c>
      <c r="AV80" s="24">
        <f>IFERROR(INDEX('wk paste'!$AU:$AU,MATCH($W$3&amp;"_"&amp;TEXT(AV$74,"00")&amp;"_"&amp;$V9,'wk paste'!$AY:$AY,0)),"")</f>
        <v>200</v>
      </c>
      <c r="AW80" s="24">
        <f>IFERROR(INDEX('wk paste'!$AU:$AU,MATCH($W$3&amp;"_"&amp;TEXT(AW$74,"00")&amp;"_"&amp;$V9,'wk paste'!$AY:$AY,0)),"")</f>
        <v>327</v>
      </c>
      <c r="AX80" s="24" t="str">
        <f>IFERROR(INDEX('wk paste'!$AU:$AU,MATCH($W$3&amp;"_"&amp;TEXT(AX$74,"00")&amp;"_"&amp;$V9,'wk paste'!$AY:$AY,0)),"")</f>
        <v/>
      </c>
      <c r="AY80" s="24" t="str">
        <f>IFERROR(INDEX('wk paste'!$AU:$AU,MATCH($W$3&amp;"_"&amp;TEXT(AY$74,"00")&amp;"_"&amp;$V9,'wk paste'!$AY:$AY,0)),"")</f>
        <v/>
      </c>
      <c r="AZ80" s="24" t="str">
        <f>IFERROR(INDEX('wk paste'!$AU:$AU,MATCH($W$3&amp;"_"&amp;TEXT(AZ$74,"00")&amp;"_"&amp;$V9,'wk paste'!$AY:$AY,0)),"")</f>
        <v/>
      </c>
      <c r="BA80" s="24" t="str">
        <f>IFERROR(INDEX('wk paste'!$AU:$AU,MATCH($W$3&amp;"_"&amp;TEXT(BA$74,"00")&amp;"_"&amp;$V9,'wk paste'!$AY:$AY,0)),"")</f>
        <v/>
      </c>
      <c r="BB80" s="24" t="str">
        <f>IFERROR(INDEX('wk paste'!$AU:$AU,MATCH($W$3&amp;"_"&amp;TEXT(BB$74,"00")&amp;"_"&amp;$V9,'wk paste'!$AY:$AY,0)),"")</f>
        <v/>
      </c>
      <c r="BC80" s="24" t="str">
        <f>IFERROR(INDEX('wk paste'!$AU:$AU,MATCH($W$3&amp;"_"&amp;TEXT(BC$74,"00")&amp;"_"&amp;$V9,'wk paste'!$AY:$AY,0)),"")</f>
        <v/>
      </c>
      <c r="BD80" s="24" t="str">
        <f>IFERROR(INDEX('wk paste'!$AU:$AU,MATCH($W$3&amp;"_"&amp;TEXT(BD$74,"00")&amp;"_"&amp;$V9,'wk paste'!$AY:$AY,0)),"")</f>
        <v/>
      </c>
      <c r="BE80" s="24" t="str">
        <f>IFERROR(INDEX('wk paste'!$AU:$AU,MATCH($W$3&amp;"_"&amp;TEXT(BE$74,"00")&amp;"_"&amp;$V9,'wk paste'!$AY:$AY,0)),"")</f>
        <v/>
      </c>
      <c r="BF80" s="24" t="str">
        <f>IFERROR(INDEX('wk paste'!$AU:$AU,MATCH($W$3&amp;"_"&amp;TEXT(BF$74,"00")&amp;"_"&amp;$V9,'wk paste'!$AY:$AY,0)),"")</f>
        <v/>
      </c>
      <c r="BG80" s="24" t="str">
        <f>IFERROR(INDEX('wk paste'!$AU:$AU,MATCH($W$3&amp;"_"&amp;TEXT(BG$74,"00")&amp;"_"&amp;$V9,'wk paste'!$AY:$AY,0)),"")</f>
        <v/>
      </c>
      <c r="BH80" s="25" t="str">
        <f>IFERROR(INDEX('wk paste'!$AU:$AU,MATCH($W$3&amp;"_"&amp;TEXT(BH$74,"00")&amp;"_"&amp;$V9,'wk paste'!$AY:$AY,0)),"")</f>
        <v/>
      </c>
    </row>
    <row r="81" spans="2:60" x14ac:dyDescent="0.25">
      <c r="B81" s="18" t="s">
        <v>60</v>
      </c>
      <c r="C81" s="18">
        <f t="shared" si="39"/>
        <v>124</v>
      </c>
      <c r="D81" s="23">
        <f>IFERROR(INDEX('wk paste'!$AS:$AS,MATCH($W$3&amp;"_"&amp;TEXT(D$74,"00")&amp;"_"&amp;$V10,'wk paste'!$AY:$AY,0)),"")</f>
        <v>20</v>
      </c>
      <c r="E81" s="24">
        <f>IFERROR(INDEX('wk paste'!$AS:$AS,MATCH($W$3&amp;"_"&amp;TEXT(E$74,"00")&amp;"_"&amp;$V10,'wk paste'!$AY:$AY,0)),"")</f>
        <v>19</v>
      </c>
      <c r="F81" s="24">
        <f>IFERROR(INDEX('wk paste'!$AS:$AS,MATCH($W$3&amp;"_"&amp;TEXT(F$74,"00")&amp;"_"&amp;$V10,'wk paste'!$AY:$AY,0)),"")</f>
        <v>14</v>
      </c>
      <c r="G81" s="24">
        <f>IFERROR(INDEX('wk paste'!$AS:$AS,MATCH($W$3&amp;"_"&amp;TEXT(G$74,"00")&amp;"_"&amp;$V10,'wk paste'!$AY:$AY,0)),"")</f>
        <v>25</v>
      </c>
      <c r="H81" s="24">
        <f>IFERROR(INDEX('wk paste'!$AS:$AS,MATCH($W$3&amp;"_"&amp;TEXT(H$74,"00")&amp;"_"&amp;$V10,'wk paste'!$AY:$AY,0)),"")</f>
        <v>26</v>
      </c>
      <c r="I81" s="24">
        <f>IFERROR(INDEX('wk paste'!$AS:$AS,MATCH($W$3&amp;"_"&amp;TEXT(I$74,"00")&amp;"_"&amp;$V10,'wk paste'!$AY:$AY,0)),"")</f>
        <v>20</v>
      </c>
      <c r="J81" s="24" t="str">
        <f>IFERROR(INDEX('wk paste'!$AS:$AS,MATCH($W$3&amp;"_"&amp;TEXT(J$74,"00")&amp;"_"&amp;$V10,'wk paste'!$AY:$AY,0)),"")</f>
        <v/>
      </c>
      <c r="K81" s="24" t="str">
        <f>IFERROR(INDEX('wk paste'!$AS:$AS,MATCH($W$3&amp;"_"&amp;TEXT(K$74,"00")&amp;"_"&amp;$V10,'wk paste'!$AY:$AY,0)),"")</f>
        <v/>
      </c>
      <c r="L81" s="24" t="str">
        <f>IFERROR(INDEX('wk paste'!$AS:$AS,MATCH($W$3&amp;"_"&amp;TEXT(L$74,"00")&amp;"_"&amp;$V10,'wk paste'!$AY:$AY,0)),"")</f>
        <v/>
      </c>
      <c r="M81" s="24" t="str">
        <f>IFERROR(INDEX('wk paste'!$AS:$AS,MATCH($W$3&amp;"_"&amp;TEXT(M$74,"00")&amp;"_"&amp;$V10,'wk paste'!$AY:$AY,0)),"")</f>
        <v/>
      </c>
      <c r="N81" s="24" t="str">
        <f>IFERROR(INDEX('wk paste'!$AS:$AS,MATCH($W$3&amp;"_"&amp;TEXT(N$74,"00")&amp;"_"&amp;$V10,'wk paste'!$AY:$AY,0)),"")</f>
        <v/>
      </c>
      <c r="O81" s="24" t="str">
        <f>IFERROR(INDEX('wk paste'!$AS:$AS,MATCH($W$3&amp;"_"&amp;TEXT(O$74,"00")&amp;"_"&amp;$V10,'wk paste'!$AY:$AY,0)),"")</f>
        <v/>
      </c>
      <c r="P81" s="24" t="str">
        <f>IFERROR(INDEX('wk paste'!$AS:$AS,MATCH($W$3&amp;"_"&amp;TEXT(P$74,"00")&amp;"_"&amp;$V10,'wk paste'!$AY:$AY,0)),"")</f>
        <v/>
      </c>
      <c r="Q81" s="24" t="str">
        <f>IFERROR(INDEX('wk paste'!$AS:$AS,MATCH($W$3&amp;"_"&amp;TEXT(Q$74,"00")&amp;"_"&amp;$V10,'wk paste'!$AY:$AY,0)),"")</f>
        <v/>
      </c>
      <c r="R81" s="24" t="str">
        <f>IFERROR(INDEX('wk paste'!$AS:$AS,MATCH($W$3&amp;"_"&amp;TEXT(R$74,"00")&amp;"_"&amp;$V10,'wk paste'!$AY:$AY,0)),"")</f>
        <v/>
      </c>
      <c r="S81" s="24" t="str">
        <f>IFERROR(INDEX('wk paste'!$AS:$AS,MATCH($W$3&amp;"_"&amp;TEXT(S$74,"00")&amp;"_"&amp;$V10,'wk paste'!$AY:$AY,0)),"")</f>
        <v/>
      </c>
      <c r="T81" s="25" t="str">
        <f>IFERROR(INDEX('wk paste'!$AS:$AS,MATCH($W$3&amp;"_"&amp;TEXT(T$74,"00")&amp;"_"&amp;$V10,'wk paste'!$AY:$AY,0)),"")</f>
        <v/>
      </c>
      <c r="U81" s="6"/>
      <c r="V81" s="18" t="s">
        <v>60</v>
      </c>
      <c r="W81" s="31">
        <f t="shared" si="40"/>
        <v>1547</v>
      </c>
      <c r="X81" s="23">
        <f>IFERROR(INDEX('wk paste'!$AT:$AT,MATCH($W$3&amp;"_"&amp;TEXT(X$74,"00")&amp;"_"&amp;$V10,'wk paste'!$AY:$AY,0)),"")</f>
        <v>261</v>
      </c>
      <c r="Y81" s="24">
        <f>IFERROR(INDEX('wk paste'!$AT:$AT,MATCH($W$3&amp;"_"&amp;TEXT(Y$74,"00")&amp;"_"&amp;$V10,'wk paste'!$AY:$AY,0)),"")</f>
        <v>207</v>
      </c>
      <c r="Z81" s="24">
        <f>IFERROR(INDEX('wk paste'!$AT:$AT,MATCH($W$3&amp;"_"&amp;TEXT(Z$74,"00")&amp;"_"&amp;$V10,'wk paste'!$AY:$AY,0)),"")</f>
        <v>172</v>
      </c>
      <c r="AA81" s="24">
        <f>IFERROR(INDEX('wk paste'!$AT:$AT,MATCH($W$3&amp;"_"&amp;TEXT(AA$74,"00")&amp;"_"&amp;$V10,'wk paste'!$AY:$AY,0)),"")</f>
        <v>348</v>
      </c>
      <c r="AB81" s="24">
        <f>IFERROR(INDEX('wk paste'!$AT:$AT,MATCH($W$3&amp;"_"&amp;TEXT(AB$74,"00")&amp;"_"&amp;$V10,'wk paste'!$AY:$AY,0)),"")</f>
        <v>281</v>
      </c>
      <c r="AC81" s="24">
        <f>IFERROR(INDEX('wk paste'!$AT:$AT,MATCH($W$3&amp;"_"&amp;TEXT(AC$74,"00")&amp;"_"&amp;$V10,'wk paste'!$AY:$AY,0)),"")</f>
        <v>278</v>
      </c>
      <c r="AD81" s="24" t="str">
        <f>IFERROR(INDEX('wk paste'!$AT:$AT,MATCH($W$3&amp;"_"&amp;TEXT(AD$74,"00")&amp;"_"&amp;$V10,'wk paste'!$AY:$AY,0)),"")</f>
        <v/>
      </c>
      <c r="AE81" s="24" t="str">
        <f>IFERROR(INDEX('wk paste'!$AT:$AT,MATCH($W$3&amp;"_"&amp;TEXT(AE$74,"00")&amp;"_"&amp;$V10,'wk paste'!$AY:$AY,0)),"")</f>
        <v/>
      </c>
      <c r="AF81" s="24" t="str">
        <f>IFERROR(INDEX('wk paste'!$AT:$AT,MATCH($W$3&amp;"_"&amp;TEXT(AF$74,"00")&amp;"_"&amp;$V10,'wk paste'!$AY:$AY,0)),"")</f>
        <v/>
      </c>
      <c r="AG81" s="24" t="str">
        <f>IFERROR(INDEX('wk paste'!$AT:$AT,MATCH($W$3&amp;"_"&amp;TEXT(AG$74,"00")&amp;"_"&amp;$V10,'wk paste'!$AY:$AY,0)),"")</f>
        <v/>
      </c>
      <c r="AH81" s="24" t="str">
        <f>IFERROR(INDEX('wk paste'!$AT:$AT,MATCH($W$3&amp;"_"&amp;TEXT(AH$74,"00")&amp;"_"&amp;$V10,'wk paste'!$AY:$AY,0)),"")</f>
        <v/>
      </c>
      <c r="AI81" s="24" t="str">
        <f>IFERROR(INDEX('wk paste'!$AT:$AT,MATCH($W$3&amp;"_"&amp;TEXT(AI$74,"00")&amp;"_"&amp;$V10,'wk paste'!$AY:$AY,0)),"")</f>
        <v/>
      </c>
      <c r="AJ81" s="24" t="str">
        <f>IFERROR(INDEX('wk paste'!$AT:$AT,MATCH($W$3&amp;"_"&amp;TEXT(AJ$74,"00")&amp;"_"&amp;$V10,'wk paste'!$AY:$AY,0)),"")</f>
        <v/>
      </c>
      <c r="AK81" s="24" t="str">
        <f>IFERROR(INDEX('wk paste'!$AT:$AT,MATCH($W$3&amp;"_"&amp;TEXT(AK$74,"00")&amp;"_"&amp;$V10,'wk paste'!$AY:$AY,0)),"")</f>
        <v/>
      </c>
      <c r="AL81" s="24" t="str">
        <f>IFERROR(INDEX('wk paste'!$AT:$AT,MATCH($W$3&amp;"_"&amp;TEXT(AL$74,"00")&amp;"_"&amp;$V10,'wk paste'!$AY:$AY,0)),"")</f>
        <v/>
      </c>
      <c r="AM81" s="24" t="str">
        <f>IFERROR(INDEX('wk paste'!$AT:$AT,MATCH($W$3&amp;"_"&amp;TEXT(AM$74,"00")&amp;"_"&amp;$V10,'wk paste'!$AY:$AY,0)),"")</f>
        <v/>
      </c>
      <c r="AN81" s="25" t="str">
        <f>IFERROR(INDEX('wk paste'!$AT:$AT,MATCH($W$3&amp;"_"&amp;TEXT(AN$74,"00")&amp;"_"&amp;$V10,'wk paste'!$AY:$AY,0)),"")</f>
        <v/>
      </c>
      <c r="AP81" s="18" t="s">
        <v>60</v>
      </c>
      <c r="AQ81" s="31">
        <f t="shared" si="41"/>
        <v>1373</v>
      </c>
      <c r="AR81" s="23">
        <f>IFERROR(INDEX('wk paste'!$AU:$AU,MATCH($W$3&amp;"_"&amp;TEXT(AR$74,"00")&amp;"_"&amp;$V10,'wk paste'!$AY:$AY,0)),"")</f>
        <v>220</v>
      </c>
      <c r="AS81" s="24">
        <f>IFERROR(INDEX('wk paste'!$AU:$AU,MATCH($W$3&amp;"_"&amp;TEXT(AS$74,"00")&amp;"_"&amp;$V10,'wk paste'!$AY:$AY,0)),"")</f>
        <v>227</v>
      </c>
      <c r="AT81" s="24">
        <f>IFERROR(INDEX('wk paste'!$AU:$AU,MATCH($W$3&amp;"_"&amp;TEXT(AT$74,"00")&amp;"_"&amp;$V10,'wk paste'!$AY:$AY,0)),"")</f>
        <v>160</v>
      </c>
      <c r="AU81" s="24">
        <f>IFERROR(INDEX('wk paste'!$AU:$AU,MATCH($W$3&amp;"_"&amp;TEXT(AU$74,"00")&amp;"_"&amp;$V10,'wk paste'!$AY:$AY,0)),"")</f>
        <v>235</v>
      </c>
      <c r="AV81" s="24">
        <f>IFERROR(INDEX('wk paste'!$AU:$AU,MATCH($W$3&amp;"_"&amp;TEXT(AV$74,"00")&amp;"_"&amp;$V10,'wk paste'!$AY:$AY,0)),"")</f>
        <v>306</v>
      </c>
      <c r="AW81" s="24">
        <f>IFERROR(INDEX('wk paste'!$AU:$AU,MATCH($W$3&amp;"_"&amp;TEXT(AW$74,"00")&amp;"_"&amp;$V10,'wk paste'!$AY:$AY,0)),"")</f>
        <v>225</v>
      </c>
      <c r="AX81" s="24" t="str">
        <f>IFERROR(INDEX('wk paste'!$AU:$AU,MATCH($W$3&amp;"_"&amp;TEXT(AX$74,"00")&amp;"_"&amp;$V10,'wk paste'!$AY:$AY,0)),"")</f>
        <v/>
      </c>
      <c r="AY81" s="24" t="str">
        <f>IFERROR(INDEX('wk paste'!$AU:$AU,MATCH($W$3&amp;"_"&amp;TEXT(AY$74,"00")&amp;"_"&amp;$V10,'wk paste'!$AY:$AY,0)),"")</f>
        <v/>
      </c>
      <c r="AZ81" s="24" t="str">
        <f>IFERROR(INDEX('wk paste'!$AU:$AU,MATCH($W$3&amp;"_"&amp;TEXT(AZ$74,"00")&amp;"_"&amp;$V10,'wk paste'!$AY:$AY,0)),"")</f>
        <v/>
      </c>
      <c r="BA81" s="24" t="str">
        <f>IFERROR(INDEX('wk paste'!$AU:$AU,MATCH($W$3&amp;"_"&amp;TEXT(BA$74,"00")&amp;"_"&amp;$V10,'wk paste'!$AY:$AY,0)),"")</f>
        <v/>
      </c>
      <c r="BB81" s="24" t="str">
        <f>IFERROR(INDEX('wk paste'!$AU:$AU,MATCH($W$3&amp;"_"&amp;TEXT(BB$74,"00")&amp;"_"&amp;$V10,'wk paste'!$AY:$AY,0)),"")</f>
        <v/>
      </c>
      <c r="BC81" s="24" t="str">
        <f>IFERROR(INDEX('wk paste'!$AU:$AU,MATCH($W$3&amp;"_"&amp;TEXT(BC$74,"00")&amp;"_"&amp;$V10,'wk paste'!$AY:$AY,0)),"")</f>
        <v/>
      </c>
      <c r="BD81" s="24" t="str">
        <f>IFERROR(INDEX('wk paste'!$AU:$AU,MATCH($W$3&amp;"_"&amp;TEXT(BD$74,"00")&amp;"_"&amp;$V10,'wk paste'!$AY:$AY,0)),"")</f>
        <v/>
      </c>
      <c r="BE81" s="24" t="str">
        <f>IFERROR(INDEX('wk paste'!$AU:$AU,MATCH($W$3&amp;"_"&amp;TEXT(BE$74,"00")&amp;"_"&amp;$V10,'wk paste'!$AY:$AY,0)),"")</f>
        <v/>
      </c>
      <c r="BF81" s="24" t="str">
        <f>IFERROR(INDEX('wk paste'!$AU:$AU,MATCH($W$3&amp;"_"&amp;TEXT(BF$74,"00")&amp;"_"&amp;$V10,'wk paste'!$AY:$AY,0)),"")</f>
        <v/>
      </c>
      <c r="BG81" s="24" t="str">
        <f>IFERROR(INDEX('wk paste'!$AU:$AU,MATCH($W$3&amp;"_"&amp;TEXT(BG$74,"00")&amp;"_"&amp;$V10,'wk paste'!$AY:$AY,0)),"")</f>
        <v/>
      </c>
      <c r="BH81" s="25" t="str">
        <f>IFERROR(INDEX('wk paste'!$AU:$AU,MATCH($W$3&amp;"_"&amp;TEXT(BH$74,"00")&amp;"_"&amp;$V10,'wk paste'!$AY:$AY,0)),"")</f>
        <v/>
      </c>
    </row>
    <row r="82" spans="2:60" x14ac:dyDescent="0.25">
      <c r="B82" s="18" t="s">
        <v>94</v>
      </c>
      <c r="C82" s="18">
        <f t="shared" si="39"/>
        <v>117</v>
      </c>
      <c r="D82" s="23">
        <f>IFERROR(INDEX('wk paste'!$AS:$AS,MATCH($W$3&amp;"_"&amp;TEXT(D$74,"00")&amp;"_"&amp;$V11,'wk paste'!$AY:$AY,0)),"")</f>
        <v>21</v>
      </c>
      <c r="E82" s="24">
        <f>IFERROR(INDEX('wk paste'!$AS:$AS,MATCH($W$3&amp;"_"&amp;TEXT(E$74,"00")&amp;"_"&amp;$V11,'wk paste'!$AY:$AY,0)),"")</f>
        <v>19</v>
      </c>
      <c r="F82" s="24">
        <f>IFERROR(INDEX('wk paste'!$AS:$AS,MATCH($W$3&amp;"_"&amp;TEXT(F$74,"00")&amp;"_"&amp;$V11,'wk paste'!$AY:$AY,0)),"")</f>
        <v>19</v>
      </c>
      <c r="G82" s="24">
        <f>IFERROR(INDEX('wk paste'!$AS:$AS,MATCH($W$3&amp;"_"&amp;TEXT(G$74,"00")&amp;"_"&amp;$V11,'wk paste'!$AY:$AY,0)),"")</f>
        <v>15</v>
      </c>
      <c r="H82" s="24">
        <f>IFERROR(INDEX('wk paste'!$AS:$AS,MATCH($W$3&amp;"_"&amp;TEXT(H$74,"00")&amp;"_"&amp;$V11,'wk paste'!$AY:$AY,0)),"")</f>
        <v>23</v>
      </c>
      <c r="I82" s="24">
        <f>IFERROR(INDEX('wk paste'!$AS:$AS,MATCH($W$3&amp;"_"&amp;TEXT(I$74,"00")&amp;"_"&amp;$V11,'wk paste'!$AY:$AY,0)),"")</f>
        <v>20</v>
      </c>
      <c r="J82" s="24" t="str">
        <f>IFERROR(INDEX('wk paste'!$AS:$AS,MATCH($W$3&amp;"_"&amp;TEXT(J$74,"00")&amp;"_"&amp;$V11,'wk paste'!$AY:$AY,0)),"")</f>
        <v/>
      </c>
      <c r="K82" s="24" t="str">
        <f>IFERROR(INDEX('wk paste'!$AS:$AS,MATCH($W$3&amp;"_"&amp;TEXT(K$74,"00")&amp;"_"&amp;$V11,'wk paste'!$AY:$AY,0)),"")</f>
        <v/>
      </c>
      <c r="L82" s="24" t="str">
        <f>IFERROR(INDEX('wk paste'!$AS:$AS,MATCH($W$3&amp;"_"&amp;TEXT(L$74,"00")&amp;"_"&amp;$V11,'wk paste'!$AY:$AY,0)),"")</f>
        <v/>
      </c>
      <c r="M82" s="24" t="str">
        <f>IFERROR(INDEX('wk paste'!$AS:$AS,MATCH($W$3&amp;"_"&amp;TEXT(M$74,"00")&amp;"_"&amp;$V11,'wk paste'!$AY:$AY,0)),"")</f>
        <v/>
      </c>
      <c r="N82" s="24" t="str">
        <f>IFERROR(INDEX('wk paste'!$AS:$AS,MATCH($W$3&amp;"_"&amp;TEXT(N$74,"00")&amp;"_"&amp;$V11,'wk paste'!$AY:$AY,0)),"")</f>
        <v/>
      </c>
      <c r="O82" s="24" t="str">
        <f>IFERROR(INDEX('wk paste'!$AS:$AS,MATCH($W$3&amp;"_"&amp;TEXT(O$74,"00")&amp;"_"&amp;$V11,'wk paste'!$AY:$AY,0)),"")</f>
        <v/>
      </c>
      <c r="P82" s="24" t="str">
        <f>IFERROR(INDEX('wk paste'!$AS:$AS,MATCH($W$3&amp;"_"&amp;TEXT(P$74,"00")&amp;"_"&amp;$V11,'wk paste'!$AY:$AY,0)),"")</f>
        <v/>
      </c>
      <c r="Q82" s="24" t="str">
        <f>IFERROR(INDEX('wk paste'!$AS:$AS,MATCH($W$3&amp;"_"&amp;TEXT(Q$74,"00")&amp;"_"&amp;$V11,'wk paste'!$AY:$AY,0)),"")</f>
        <v/>
      </c>
      <c r="R82" s="24" t="str">
        <f>IFERROR(INDEX('wk paste'!$AS:$AS,MATCH($W$3&amp;"_"&amp;TEXT(R$74,"00")&amp;"_"&amp;$V11,'wk paste'!$AY:$AY,0)),"")</f>
        <v/>
      </c>
      <c r="S82" s="24" t="str">
        <f>IFERROR(INDEX('wk paste'!$AS:$AS,MATCH($W$3&amp;"_"&amp;TEXT(S$74,"00")&amp;"_"&amp;$V11,'wk paste'!$AY:$AY,0)),"")</f>
        <v/>
      </c>
      <c r="T82" s="25" t="str">
        <f>IFERROR(INDEX('wk paste'!$AS:$AS,MATCH($W$3&amp;"_"&amp;TEXT(T$74,"00")&amp;"_"&amp;$V11,'wk paste'!$AY:$AY,0)),"")</f>
        <v/>
      </c>
      <c r="U82" s="6"/>
      <c r="V82" s="18" t="s">
        <v>94</v>
      </c>
      <c r="W82" s="31">
        <f t="shared" si="40"/>
        <v>1480</v>
      </c>
      <c r="X82" s="23">
        <f>IFERROR(INDEX('wk paste'!$AT:$AT,MATCH($W$3&amp;"_"&amp;TEXT(X$74,"00")&amp;"_"&amp;$V11,'wk paste'!$AY:$AY,0)),"")</f>
        <v>321</v>
      </c>
      <c r="Y82" s="24">
        <f>IFERROR(INDEX('wk paste'!$AT:$AT,MATCH($W$3&amp;"_"&amp;TEXT(Y$74,"00")&amp;"_"&amp;$V11,'wk paste'!$AY:$AY,0)),"")</f>
        <v>213</v>
      </c>
      <c r="Z82" s="24">
        <f>IFERROR(INDEX('wk paste'!$AT:$AT,MATCH($W$3&amp;"_"&amp;TEXT(Z$74,"00")&amp;"_"&amp;$V11,'wk paste'!$AY:$AY,0)),"")</f>
        <v>246</v>
      </c>
      <c r="AA82" s="24">
        <f>IFERROR(INDEX('wk paste'!$AT:$AT,MATCH($W$3&amp;"_"&amp;TEXT(AA$74,"00")&amp;"_"&amp;$V11,'wk paste'!$AY:$AY,0)),"")</f>
        <v>155</v>
      </c>
      <c r="AB82" s="24">
        <f>IFERROR(INDEX('wk paste'!$AT:$AT,MATCH($W$3&amp;"_"&amp;TEXT(AB$74,"00")&amp;"_"&amp;$V11,'wk paste'!$AY:$AY,0)),"")</f>
        <v>305</v>
      </c>
      <c r="AC82" s="24">
        <f>IFERROR(INDEX('wk paste'!$AT:$AT,MATCH($W$3&amp;"_"&amp;TEXT(AC$74,"00")&amp;"_"&amp;$V11,'wk paste'!$AY:$AY,0)),"")</f>
        <v>240</v>
      </c>
      <c r="AD82" s="24" t="str">
        <f>IFERROR(INDEX('wk paste'!$AT:$AT,MATCH($W$3&amp;"_"&amp;TEXT(AD$74,"00")&amp;"_"&amp;$V11,'wk paste'!$AY:$AY,0)),"")</f>
        <v/>
      </c>
      <c r="AE82" s="24" t="str">
        <f>IFERROR(INDEX('wk paste'!$AT:$AT,MATCH($W$3&amp;"_"&amp;TEXT(AE$74,"00")&amp;"_"&amp;$V11,'wk paste'!$AY:$AY,0)),"")</f>
        <v/>
      </c>
      <c r="AF82" s="24" t="str">
        <f>IFERROR(INDEX('wk paste'!$AT:$AT,MATCH($W$3&amp;"_"&amp;TEXT(AF$74,"00")&amp;"_"&amp;$V11,'wk paste'!$AY:$AY,0)),"")</f>
        <v/>
      </c>
      <c r="AG82" s="24" t="str">
        <f>IFERROR(INDEX('wk paste'!$AT:$AT,MATCH($W$3&amp;"_"&amp;TEXT(AG$74,"00")&amp;"_"&amp;$V11,'wk paste'!$AY:$AY,0)),"")</f>
        <v/>
      </c>
      <c r="AH82" s="24" t="str">
        <f>IFERROR(INDEX('wk paste'!$AT:$AT,MATCH($W$3&amp;"_"&amp;TEXT(AH$74,"00")&amp;"_"&amp;$V11,'wk paste'!$AY:$AY,0)),"")</f>
        <v/>
      </c>
      <c r="AI82" s="24" t="str">
        <f>IFERROR(INDEX('wk paste'!$AT:$AT,MATCH($W$3&amp;"_"&amp;TEXT(AI$74,"00")&amp;"_"&amp;$V11,'wk paste'!$AY:$AY,0)),"")</f>
        <v/>
      </c>
      <c r="AJ82" s="24" t="str">
        <f>IFERROR(INDEX('wk paste'!$AT:$AT,MATCH($W$3&amp;"_"&amp;TEXT(AJ$74,"00")&amp;"_"&amp;$V11,'wk paste'!$AY:$AY,0)),"")</f>
        <v/>
      </c>
      <c r="AK82" s="24" t="str">
        <f>IFERROR(INDEX('wk paste'!$AT:$AT,MATCH($W$3&amp;"_"&amp;TEXT(AK$74,"00")&amp;"_"&amp;$V11,'wk paste'!$AY:$AY,0)),"")</f>
        <v/>
      </c>
      <c r="AL82" s="24" t="str">
        <f>IFERROR(INDEX('wk paste'!$AT:$AT,MATCH($W$3&amp;"_"&amp;TEXT(AL$74,"00")&amp;"_"&amp;$V11,'wk paste'!$AY:$AY,0)),"")</f>
        <v/>
      </c>
      <c r="AM82" s="24" t="str">
        <f>IFERROR(INDEX('wk paste'!$AT:$AT,MATCH($W$3&amp;"_"&amp;TEXT(AM$74,"00")&amp;"_"&amp;$V11,'wk paste'!$AY:$AY,0)),"")</f>
        <v/>
      </c>
      <c r="AN82" s="25" t="str">
        <f>IFERROR(INDEX('wk paste'!$AT:$AT,MATCH($W$3&amp;"_"&amp;TEXT(AN$74,"00")&amp;"_"&amp;$V11,'wk paste'!$AY:$AY,0)),"")</f>
        <v/>
      </c>
      <c r="AP82" s="18" t="s">
        <v>94</v>
      </c>
      <c r="AQ82" s="31">
        <f t="shared" si="41"/>
        <v>1638</v>
      </c>
      <c r="AR82" s="23">
        <f>IFERROR(INDEX('wk paste'!$AU:$AU,MATCH($W$3&amp;"_"&amp;TEXT(AR$74,"00")&amp;"_"&amp;$V11,'wk paste'!$AY:$AY,0)),"")</f>
        <v>284</v>
      </c>
      <c r="AS82" s="24">
        <f>IFERROR(INDEX('wk paste'!$AU:$AU,MATCH($W$3&amp;"_"&amp;TEXT(AS$74,"00")&amp;"_"&amp;$V11,'wk paste'!$AY:$AY,0)),"")</f>
        <v>131</v>
      </c>
      <c r="AT82" s="24">
        <f>IFERROR(INDEX('wk paste'!$AU:$AU,MATCH($W$3&amp;"_"&amp;TEXT(AT$74,"00")&amp;"_"&amp;$V11,'wk paste'!$AY:$AY,0)),"")</f>
        <v>306</v>
      </c>
      <c r="AU82" s="24">
        <f>IFERROR(INDEX('wk paste'!$AU:$AU,MATCH($W$3&amp;"_"&amp;TEXT(AU$74,"00")&amp;"_"&amp;$V11,'wk paste'!$AY:$AY,0)),"")</f>
        <v>346</v>
      </c>
      <c r="AV82" s="24">
        <f>IFERROR(INDEX('wk paste'!$AU:$AU,MATCH($W$3&amp;"_"&amp;TEXT(AV$74,"00")&amp;"_"&amp;$V11,'wk paste'!$AY:$AY,0)),"")</f>
        <v>330</v>
      </c>
      <c r="AW82" s="24">
        <f>IFERROR(INDEX('wk paste'!$AU:$AU,MATCH($W$3&amp;"_"&amp;TEXT(AW$74,"00")&amp;"_"&amp;$V11,'wk paste'!$AY:$AY,0)),"")</f>
        <v>241</v>
      </c>
      <c r="AX82" s="24" t="str">
        <f>IFERROR(INDEX('wk paste'!$AU:$AU,MATCH($W$3&amp;"_"&amp;TEXT(AX$74,"00")&amp;"_"&amp;$V11,'wk paste'!$AY:$AY,0)),"")</f>
        <v/>
      </c>
      <c r="AY82" s="24" t="str">
        <f>IFERROR(INDEX('wk paste'!$AU:$AU,MATCH($W$3&amp;"_"&amp;TEXT(AY$74,"00")&amp;"_"&amp;$V11,'wk paste'!$AY:$AY,0)),"")</f>
        <v/>
      </c>
      <c r="AZ82" s="24" t="str">
        <f>IFERROR(INDEX('wk paste'!$AU:$AU,MATCH($W$3&amp;"_"&amp;TEXT(AZ$74,"00")&amp;"_"&amp;$V11,'wk paste'!$AY:$AY,0)),"")</f>
        <v/>
      </c>
      <c r="BA82" s="24" t="str">
        <f>IFERROR(INDEX('wk paste'!$AU:$AU,MATCH($W$3&amp;"_"&amp;TEXT(BA$74,"00")&amp;"_"&amp;$V11,'wk paste'!$AY:$AY,0)),"")</f>
        <v/>
      </c>
      <c r="BB82" s="24" t="str">
        <f>IFERROR(INDEX('wk paste'!$AU:$AU,MATCH($W$3&amp;"_"&amp;TEXT(BB$74,"00")&amp;"_"&amp;$V11,'wk paste'!$AY:$AY,0)),"")</f>
        <v/>
      </c>
      <c r="BC82" s="24" t="str">
        <f>IFERROR(INDEX('wk paste'!$AU:$AU,MATCH($W$3&amp;"_"&amp;TEXT(BC$74,"00")&amp;"_"&amp;$V11,'wk paste'!$AY:$AY,0)),"")</f>
        <v/>
      </c>
      <c r="BD82" s="24" t="str">
        <f>IFERROR(INDEX('wk paste'!$AU:$AU,MATCH($W$3&amp;"_"&amp;TEXT(BD$74,"00")&amp;"_"&amp;$V11,'wk paste'!$AY:$AY,0)),"")</f>
        <v/>
      </c>
      <c r="BE82" s="24" t="str">
        <f>IFERROR(INDEX('wk paste'!$AU:$AU,MATCH($W$3&amp;"_"&amp;TEXT(BE$74,"00")&amp;"_"&amp;$V11,'wk paste'!$AY:$AY,0)),"")</f>
        <v/>
      </c>
      <c r="BF82" s="24" t="str">
        <f>IFERROR(INDEX('wk paste'!$AU:$AU,MATCH($W$3&amp;"_"&amp;TEXT(BF$74,"00")&amp;"_"&amp;$V11,'wk paste'!$AY:$AY,0)),"")</f>
        <v/>
      </c>
      <c r="BG82" s="24" t="str">
        <f>IFERROR(INDEX('wk paste'!$AU:$AU,MATCH($W$3&amp;"_"&amp;TEXT(BG$74,"00")&amp;"_"&amp;$V11,'wk paste'!$AY:$AY,0)),"")</f>
        <v/>
      </c>
      <c r="BH82" s="25" t="str">
        <f>IFERROR(INDEX('wk paste'!$AU:$AU,MATCH($W$3&amp;"_"&amp;TEXT(BH$74,"00")&amp;"_"&amp;$V11,'wk paste'!$AY:$AY,0)),"")</f>
        <v/>
      </c>
    </row>
    <row r="83" spans="2:60" x14ac:dyDescent="0.25">
      <c r="B83" s="18" t="s">
        <v>51</v>
      </c>
      <c r="C83" s="18">
        <f t="shared" si="39"/>
        <v>159</v>
      </c>
      <c r="D83" s="23">
        <f>IFERROR(INDEX('wk paste'!$AS:$AS,MATCH($W$3&amp;"_"&amp;TEXT(D$74,"00")&amp;"_"&amp;$V12,'wk paste'!$AY:$AY,0)),"")</f>
        <v>42</v>
      </c>
      <c r="E83" s="24">
        <f>IFERROR(INDEX('wk paste'!$AS:$AS,MATCH($W$3&amp;"_"&amp;TEXT(E$74,"00")&amp;"_"&amp;$V12,'wk paste'!$AY:$AY,0)),"")</f>
        <v>23</v>
      </c>
      <c r="F83" s="24">
        <f>IFERROR(INDEX('wk paste'!$AS:$AS,MATCH($W$3&amp;"_"&amp;TEXT(F$74,"00")&amp;"_"&amp;$V12,'wk paste'!$AY:$AY,0)),"")</f>
        <v>21</v>
      </c>
      <c r="G83" s="24">
        <f>IFERROR(INDEX('wk paste'!$AS:$AS,MATCH($W$3&amp;"_"&amp;TEXT(G$74,"00")&amp;"_"&amp;$V12,'wk paste'!$AY:$AY,0)),"")</f>
        <v>14</v>
      </c>
      <c r="H83" s="24">
        <f>IFERROR(INDEX('wk paste'!$AS:$AS,MATCH($W$3&amp;"_"&amp;TEXT(H$74,"00")&amp;"_"&amp;$V12,'wk paste'!$AY:$AY,0)),"")</f>
        <v>23</v>
      </c>
      <c r="I83" s="24">
        <f>IFERROR(INDEX('wk paste'!$AS:$AS,MATCH($W$3&amp;"_"&amp;TEXT(I$74,"00")&amp;"_"&amp;$V12,'wk paste'!$AY:$AY,0)),"")</f>
        <v>36</v>
      </c>
      <c r="J83" s="24" t="str">
        <f>IFERROR(INDEX('wk paste'!$AS:$AS,MATCH($W$3&amp;"_"&amp;TEXT(J$74,"00")&amp;"_"&amp;$V12,'wk paste'!$AY:$AY,0)),"")</f>
        <v/>
      </c>
      <c r="K83" s="24" t="str">
        <f>IFERROR(INDEX('wk paste'!$AS:$AS,MATCH($W$3&amp;"_"&amp;TEXT(K$74,"00")&amp;"_"&amp;$V12,'wk paste'!$AY:$AY,0)),"")</f>
        <v/>
      </c>
      <c r="L83" s="24" t="str">
        <f>IFERROR(INDEX('wk paste'!$AS:$AS,MATCH($W$3&amp;"_"&amp;TEXT(L$74,"00")&amp;"_"&amp;$V12,'wk paste'!$AY:$AY,0)),"")</f>
        <v/>
      </c>
      <c r="M83" s="24" t="str">
        <f>IFERROR(INDEX('wk paste'!$AS:$AS,MATCH($W$3&amp;"_"&amp;TEXT(M$74,"00")&amp;"_"&amp;$V12,'wk paste'!$AY:$AY,0)),"")</f>
        <v/>
      </c>
      <c r="N83" s="24" t="str">
        <f>IFERROR(INDEX('wk paste'!$AS:$AS,MATCH($W$3&amp;"_"&amp;TEXT(N$74,"00")&amp;"_"&amp;$V12,'wk paste'!$AY:$AY,0)),"")</f>
        <v/>
      </c>
      <c r="O83" s="24" t="str">
        <f>IFERROR(INDEX('wk paste'!$AS:$AS,MATCH($W$3&amp;"_"&amp;TEXT(O$74,"00")&amp;"_"&amp;$V12,'wk paste'!$AY:$AY,0)),"")</f>
        <v/>
      </c>
      <c r="P83" s="24" t="str">
        <f>IFERROR(INDEX('wk paste'!$AS:$AS,MATCH($W$3&amp;"_"&amp;TEXT(P$74,"00")&amp;"_"&amp;$V12,'wk paste'!$AY:$AY,0)),"")</f>
        <v/>
      </c>
      <c r="Q83" s="24" t="str">
        <f>IFERROR(INDEX('wk paste'!$AS:$AS,MATCH($W$3&amp;"_"&amp;TEXT(Q$74,"00")&amp;"_"&amp;$V12,'wk paste'!$AY:$AY,0)),"")</f>
        <v/>
      </c>
      <c r="R83" s="24" t="str">
        <f>IFERROR(INDEX('wk paste'!$AS:$AS,MATCH($W$3&amp;"_"&amp;TEXT(R$74,"00")&amp;"_"&amp;$V12,'wk paste'!$AY:$AY,0)),"")</f>
        <v/>
      </c>
      <c r="S83" s="24" t="str">
        <f>IFERROR(INDEX('wk paste'!$AS:$AS,MATCH($W$3&amp;"_"&amp;TEXT(S$74,"00")&amp;"_"&amp;$V12,'wk paste'!$AY:$AY,0)),"")</f>
        <v/>
      </c>
      <c r="T83" s="25" t="str">
        <f>IFERROR(INDEX('wk paste'!$AS:$AS,MATCH($W$3&amp;"_"&amp;TEXT(T$74,"00")&amp;"_"&amp;$V12,'wk paste'!$AY:$AY,0)),"")</f>
        <v/>
      </c>
      <c r="U83" s="6"/>
      <c r="V83" s="18" t="s">
        <v>51</v>
      </c>
      <c r="W83" s="31">
        <f t="shared" si="40"/>
        <v>1835</v>
      </c>
      <c r="X83" s="23">
        <f>IFERROR(INDEX('wk paste'!$AT:$AT,MATCH($W$3&amp;"_"&amp;TEXT(X$74,"00")&amp;"_"&amp;$V12,'wk paste'!$AY:$AY,0)),"")</f>
        <v>403</v>
      </c>
      <c r="Y83" s="24">
        <f>IFERROR(INDEX('wk paste'!$AT:$AT,MATCH($W$3&amp;"_"&amp;TEXT(Y$74,"00")&amp;"_"&amp;$V12,'wk paste'!$AY:$AY,0)),"")</f>
        <v>237</v>
      </c>
      <c r="Z83" s="24">
        <f>IFERROR(INDEX('wk paste'!$AT:$AT,MATCH($W$3&amp;"_"&amp;TEXT(Z$74,"00")&amp;"_"&amp;$V12,'wk paste'!$AY:$AY,0)),"")</f>
        <v>238</v>
      </c>
      <c r="AA83" s="24">
        <f>IFERROR(INDEX('wk paste'!$AT:$AT,MATCH($W$3&amp;"_"&amp;TEXT(AA$74,"00")&amp;"_"&amp;$V12,'wk paste'!$AY:$AY,0)),"")</f>
        <v>188</v>
      </c>
      <c r="AB83" s="24">
        <f>IFERROR(INDEX('wk paste'!$AT:$AT,MATCH($W$3&amp;"_"&amp;TEXT(AB$74,"00")&amp;"_"&amp;$V12,'wk paste'!$AY:$AY,0)),"")</f>
        <v>324</v>
      </c>
      <c r="AC83" s="24">
        <f>IFERROR(INDEX('wk paste'!$AT:$AT,MATCH($W$3&amp;"_"&amp;TEXT(AC$74,"00")&amp;"_"&amp;$V12,'wk paste'!$AY:$AY,0)),"")</f>
        <v>445</v>
      </c>
      <c r="AD83" s="24" t="str">
        <f>IFERROR(INDEX('wk paste'!$AT:$AT,MATCH($W$3&amp;"_"&amp;TEXT(AD$74,"00")&amp;"_"&amp;$V12,'wk paste'!$AY:$AY,0)),"")</f>
        <v/>
      </c>
      <c r="AE83" s="24" t="str">
        <f>IFERROR(INDEX('wk paste'!$AT:$AT,MATCH($W$3&amp;"_"&amp;TEXT(AE$74,"00")&amp;"_"&amp;$V12,'wk paste'!$AY:$AY,0)),"")</f>
        <v/>
      </c>
      <c r="AF83" s="24" t="str">
        <f>IFERROR(INDEX('wk paste'!$AT:$AT,MATCH($W$3&amp;"_"&amp;TEXT(AF$74,"00")&amp;"_"&amp;$V12,'wk paste'!$AY:$AY,0)),"")</f>
        <v/>
      </c>
      <c r="AG83" s="24" t="str">
        <f>IFERROR(INDEX('wk paste'!$AT:$AT,MATCH($W$3&amp;"_"&amp;TEXT(AG$74,"00")&amp;"_"&amp;$V12,'wk paste'!$AY:$AY,0)),"")</f>
        <v/>
      </c>
      <c r="AH83" s="24" t="str">
        <f>IFERROR(INDEX('wk paste'!$AT:$AT,MATCH($W$3&amp;"_"&amp;TEXT(AH$74,"00")&amp;"_"&amp;$V12,'wk paste'!$AY:$AY,0)),"")</f>
        <v/>
      </c>
      <c r="AI83" s="24" t="str">
        <f>IFERROR(INDEX('wk paste'!$AT:$AT,MATCH($W$3&amp;"_"&amp;TEXT(AI$74,"00")&amp;"_"&amp;$V12,'wk paste'!$AY:$AY,0)),"")</f>
        <v/>
      </c>
      <c r="AJ83" s="24" t="str">
        <f>IFERROR(INDEX('wk paste'!$AT:$AT,MATCH($W$3&amp;"_"&amp;TEXT(AJ$74,"00")&amp;"_"&amp;$V12,'wk paste'!$AY:$AY,0)),"")</f>
        <v/>
      </c>
      <c r="AK83" s="24" t="str">
        <f>IFERROR(INDEX('wk paste'!$AT:$AT,MATCH($W$3&amp;"_"&amp;TEXT(AK$74,"00")&amp;"_"&amp;$V12,'wk paste'!$AY:$AY,0)),"")</f>
        <v/>
      </c>
      <c r="AL83" s="24" t="str">
        <f>IFERROR(INDEX('wk paste'!$AT:$AT,MATCH($W$3&amp;"_"&amp;TEXT(AL$74,"00")&amp;"_"&amp;$V12,'wk paste'!$AY:$AY,0)),"")</f>
        <v/>
      </c>
      <c r="AM83" s="24" t="str">
        <f>IFERROR(INDEX('wk paste'!$AT:$AT,MATCH($W$3&amp;"_"&amp;TEXT(AM$74,"00")&amp;"_"&amp;$V12,'wk paste'!$AY:$AY,0)),"")</f>
        <v/>
      </c>
      <c r="AN83" s="25" t="str">
        <f>IFERROR(INDEX('wk paste'!$AT:$AT,MATCH($W$3&amp;"_"&amp;TEXT(AN$74,"00")&amp;"_"&amp;$V12,'wk paste'!$AY:$AY,0)),"")</f>
        <v/>
      </c>
      <c r="AP83" s="18" t="s">
        <v>51</v>
      </c>
      <c r="AQ83" s="31">
        <f t="shared" si="41"/>
        <v>1673</v>
      </c>
      <c r="AR83" s="23">
        <f>IFERROR(INDEX('wk paste'!$AU:$AU,MATCH($W$3&amp;"_"&amp;TEXT(AR$74,"00")&amp;"_"&amp;$V12,'wk paste'!$AY:$AY,0)),"")</f>
        <v>382</v>
      </c>
      <c r="AS83" s="24">
        <f>IFERROR(INDEX('wk paste'!$AU:$AU,MATCH($W$3&amp;"_"&amp;TEXT(AS$74,"00")&amp;"_"&amp;$V12,'wk paste'!$AY:$AY,0)),"")</f>
        <v>137</v>
      </c>
      <c r="AT83" s="24">
        <f>IFERROR(INDEX('wk paste'!$AU:$AU,MATCH($W$3&amp;"_"&amp;TEXT(AT$74,"00")&amp;"_"&amp;$V12,'wk paste'!$AY:$AY,0)),"")</f>
        <v>243</v>
      </c>
      <c r="AU83" s="24">
        <f>IFERROR(INDEX('wk paste'!$AU:$AU,MATCH($W$3&amp;"_"&amp;TEXT(AU$74,"00")&amp;"_"&amp;$V12,'wk paste'!$AY:$AY,0)),"")</f>
        <v>157</v>
      </c>
      <c r="AV83" s="24">
        <f>IFERROR(INDEX('wk paste'!$AU:$AU,MATCH($W$3&amp;"_"&amp;TEXT(AV$74,"00")&amp;"_"&amp;$V12,'wk paste'!$AY:$AY,0)),"")</f>
        <v>296</v>
      </c>
      <c r="AW83" s="24">
        <f>IFERROR(INDEX('wk paste'!$AU:$AU,MATCH($W$3&amp;"_"&amp;TEXT(AW$74,"00")&amp;"_"&amp;$V12,'wk paste'!$AY:$AY,0)),"")</f>
        <v>458</v>
      </c>
      <c r="AX83" s="24" t="str">
        <f>IFERROR(INDEX('wk paste'!$AU:$AU,MATCH($W$3&amp;"_"&amp;TEXT(AX$74,"00")&amp;"_"&amp;$V12,'wk paste'!$AY:$AY,0)),"")</f>
        <v/>
      </c>
      <c r="AY83" s="24" t="str">
        <f>IFERROR(INDEX('wk paste'!$AU:$AU,MATCH($W$3&amp;"_"&amp;TEXT(AY$74,"00")&amp;"_"&amp;$V12,'wk paste'!$AY:$AY,0)),"")</f>
        <v/>
      </c>
      <c r="AZ83" s="24" t="str">
        <f>IFERROR(INDEX('wk paste'!$AU:$AU,MATCH($W$3&amp;"_"&amp;TEXT(AZ$74,"00")&amp;"_"&amp;$V12,'wk paste'!$AY:$AY,0)),"")</f>
        <v/>
      </c>
      <c r="BA83" s="24" t="str">
        <f>IFERROR(INDEX('wk paste'!$AU:$AU,MATCH($W$3&amp;"_"&amp;TEXT(BA$74,"00")&amp;"_"&amp;$V12,'wk paste'!$AY:$AY,0)),"")</f>
        <v/>
      </c>
      <c r="BB83" s="24" t="str">
        <f>IFERROR(INDEX('wk paste'!$AU:$AU,MATCH($W$3&amp;"_"&amp;TEXT(BB$74,"00")&amp;"_"&amp;$V12,'wk paste'!$AY:$AY,0)),"")</f>
        <v/>
      </c>
      <c r="BC83" s="24" t="str">
        <f>IFERROR(INDEX('wk paste'!$AU:$AU,MATCH($W$3&amp;"_"&amp;TEXT(BC$74,"00")&amp;"_"&amp;$V12,'wk paste'!$AY:$AY,0)),"")</f>
        <v/>
      </c>
      <c r="BD83" s="24" t="str">
        <f>IFERROR(INDEX('wk paste'!$AU:$AU,MATCH($W$3&amp;"_"&amp;TEXT(BD$74,"00")&amp;"_"&amp;$V12,'wk paste'!$AY:$AY,0)),"")</f>
        <v/>
      </c>
      <c r="BE83" s="24" t="str">
        <f>IFERROR(INDEX('wk paste'!$AU:$AU,MATCH($W$3&amp;"_"&amp;TEXT(BE$74,"00")&amp;"_"&amp;$V12,'wk paste'!$AY:$AY,0)),"")</f>
        <v/>
      </c>
      <c r="BF83" s="24" t="str">
        <f>IFERROR(INDEX('wk paste'!$AU:$AU,MATCH($W$3&amp;"_"&amp;TEXT(BF$74,"00")&amp;"_"&amp;$V12,'wk paste'!$AY:$AY,0)),"")</f>
        <v/>
      </c>
      <c r="BG83" s="24" t="str">
        <f>IFERROR(INDEX('wk paste'!$AU:$AU,MATCH($W$3&amp;"_"&amp;TEXT(BG$74,"00")&amp;"_"&amp;$V12,'wk paste'!$AY:$AY,0)),"")</f>
        <v/>
      </c>
      <c r="BH83" s="25" t="str">
        <f>IFERROR(INDEX('wk paste'!$AU:$AU,MATCH($W$3&amp;"_"&amp;TEXT(BH$74,"00")&amp;"_"&amp;$V12,'wk paste'!$AY:$AY,0)),"")</f>
        <v/>
      </c>
    </row>
    <row r="84" spans="2:60" x14ac:dyDescent="0.25">
      <c r="B84" s="18" t="s">
        <v>99</v>
      </c>
      <c r="C84" s="18">
        <f t="shared" si="39"/>
        <v>151</v>
      </c>
      <c r="D84" s="23">
        <f>IFERROR(INDEX('wk paste'!$AS:$AS,MATCH($W$3&amp;"_"&amp;TEXT(D$74,"00")&amp;"_"&amp;$V13,'wk paste'!$AY:$AY,0)),"")</f>
        <v>28</v>
      </c>
      <c r="E84" s="24">
        <f>IFERROR(INDEX('wk paste'!$AS:$AS,MATCH($W$3&amp;"_"&amp;TEXT(E$74,"00")&amp;"_"&amp;$V13,'wk paste'!$AY:$AY,0)),"")</f>
        <v>26</v>
      </c>
      <c r="F84" s="24">
        <f>IFERROR(INDEX('wk paste'!$AS:$AS,MATCH($W$3&amp;"_"&amp;TEXT(F$74,"00")&amp;"_"&amp;$V13,'wk paste'!$AY:$AY,0)),"")</f>
        <v>19</v>
      </c>
      <c r="G84" s="24">
        <f>IFERROR(INDEX('wk paste'!$AS:$AS,MATCH($W$3&amp;"_"&amp;TEXT(G$74,"00")&amp;"_"&amp;$V13,'wk paste'!$AY:$AY,0)),"")</f>
        <v>19</v>
      </c>
      <c r="H84" s="24">
        <f>IFERROR(INDEX('wk paste'!$AS:$AS,MATCH($W$3&amp;"_"&amp;TEXT(H$74,"00")&amp;"_"&amp;$V13,'wk paste'!$AY:$AY,0)),"")</f>
        <v>24</v>
      </c>
      <c r="I84" s="24">
        <f>IFERROR(INDEX('wk paste'!$AS:$AS,MATCH($W$3&amp;"_"&amp;TEXT(I$74,"00")&amp;"_"&amp;$V13,'wk paste'!$AY:$AY,0)),"")</f>
        <v>35</v>
      </c>
      <c r="J84" s="24" t="str">
        <f>IFERROR(INDEX('wk paste'!$AS:$AS,MATCH($W$3&amp;"_"&amp;TEXT(J$74,"00")&amp;"_"&amp;$V13,'wk paste'!$AY:$AY,0)),"")</f>
        <v/>
      </c>
      <c r="K84" s="24" t="str">
        <f>IFERROR(INDEX('wk paste'!$AS:$AS,MATCH($W$3&amp;"_"&amp;TEXT(K$74,"00")&amp;"_"&amp;$V13,'wk paste'!$AY:$AY,0)),"")</f>
        <v/>
      </c>
      <c r="L84" s="24" t="str">
        <f>IFERROR(INDEX('wk paste'!$AS:$AS,MATCH($W$3&amp;"_"&amp;TEXT(L$74,"00")&amp;"_"&amp;$V13,'wk paste'!$AY:$AY,0)),"")</f>
        <v/>
      </c>
      <c r="M84" s="24" t="str">
        <f>IFERROR(INDEX('wk paste'!$AS:$AS,MATCH($W$3&amp;"_"&amp;TEXT(M$74,"00")&amp;"_"&amp;$V13,'wk paste'!$AY:$AY,0)),"")</f>
        <v/>
      </c>
      <c r="N84" s="24" t="str">
        <f>IFERROR(INDEX('wk paste'!$AS:$AS,MATCH($W$3&amp;"_"&amp;TEXT(N$74,"00")&amp;"_"&amp;$V13,'wk paste'!$AY:$AY,0)),"")</f>
        <v/>
      </c>
      <c r="O84" s="24" t="str">
        <f>IFERROR(INDEX('wk paste'!$AS:$AS,MATCH($W$3&amp;"_"&amp;TEXT(O$74,"00")&amp;"_"&amp;$V13,'wk paste'!$AY:$AY,0)),"")</f>
        <v/>
      </c>
      <c r="P84" s="24" t="str">
        <f>IFERROR(INDEX('wk paste'!$AS:$AS,MATCH($W$3&amp;"_"&amp;TEXT(P$74,"00")&amp;"_"&amp;$V13,'wk paste'!$AY:$AY,0)),"")</f>
        <v/>
      </c>
      <c r="Q84" s="24" t="str">
        <f>IFERROR(INDEX('wk paste'!$AS:$AS,MATCH($W$3&amp;"_"&amp;TEXT(Q$74,"00")&amp;"_"&amp;$V13,'wk paste'!$AY:$AY,0)),"")</f>
        <v/>
      </c>
      <c r="R84" s="24" t="str">
        <f>IFERROR(INDEX('wk paste'!$AS:$AS,MATCH($W$3&amp;"_"&amp;TEXT(R$74,"00")&amp;"_"&amp;$V13,'wk paste'!$AY:$AY,0)),"")</f>
        <v/>
      </c>
      <c r="S84" s="24" t="str">
        <f>IFERROR(INDEX('wk paste'!$AS:$AS,MATCH($W$3&amp;"_"&amp;TEXT(S$74,"00")&amp;"_"&amp;$V13,'wk paste'!$AY:$AY,0)),"")</f>
        <v/>
      </c>
      <c r="T84" s="25" t="str">
        <f>IFERROR(INDEX('wk paste'!$AS:$AS,MATCH($W$3&amp;"_"&amp;TEXT(T$74,"00")&amp;"_"&amp;$V13,'wk paste'!$AY:$AY,0)),"")</f>
        <v/>
      </c>
      <c r="U84" s="6"/>
      <c r="V84" s="18" t="s">
        <v>99</v>
      </c>
      <c r="W84" s="31">
        <f t="shared" si="40"/>
        <v>1627</v>
      </c>
      <c r="X84" s="23">
        <f>IFERROR(INDEX('wk paste'!$AT:$AT,MATCH($W$3&amp;"_"&amp;TEXT(X$74,"00")&amp;"_"&amp;$V13,'wk paste'!$AY:$AY,0)),"")</f>
        <v>264</v>
      </c>
      <c r="Y84" s="24">
        <f>IFERROR(INDEX('wk paste'!$AT:$AT,MATCH($W$3&amp;"_"&amp;TEXT(Y$74,"00")&amp;"_"&amp;$V13,'wk paste'!$AY:$AY,0)),"")</f>
        <v>328</v>
      </c>
      <c r="Z84" s="24">
        <f>IFERROR(INDEX('wk paste'!$AT:$AT,MATCH($W$3&amp;"_"&amp;TEXT(Z$74,"00")&amp;"_"&amp;$V13,'wk paste'!$AY:$AY,0)),"")</f>
        <v>235</v>
      </c>
      <c r="AA84" s="24">
        <f>IFERROR(INDEX('wk paste'!$AT:$AT,MATCH($W$3&amp;"_"&amp;TEXT(AA$74,"00")&amp;"_"&amp;$V13,'wk paste'!$AY:$AY,0)),"")</f>
        <v>178</v>
      </c>
      <c r="AB84" s="24">
        <f>IFERROR(INDEX('wk paste'!$AT:$AT,MATCH($W$3&amp;"_"&amp;TEXT(AB$74,"00")&amp;"_"&amp;$V13,'wk paste'!$AY:$AY,0)),"")</f>
        <v>288</v>
      </c>
      <c r="AC84" s="24">
        <f>IFERROR(INDEX('wk paste'!$AT:$AT,MATCH($W$3&amp;"_"&amp;TEXT(AC$74,"00")&amp;"_"&amp;$V13,'wk paste'!$AY:$AY,0)),"")</f>
        <v>334</v>
      </c>
      <c r="AD84" s="24" t="str">
        <f>IFERROR(INDEX('wk paste'!$AT:$AT,MATCH($W$3&amp;"_"&amp;TEXT(AD$74,"00")&amp;"_"&amp;$V13,'wk paste'!$AY:$AY,0)),"")</f>
        <v/>
      </c>
      <c r="AE84" s="24" t="str">
        <f>IFERROR(INDEX('wk paste'!$AT:$AT,MATCH($W$3&amp;"_"&amp;TEXT(AE$74,"00")&amp;"_"&amp;$V13,'wk paste'!$AY:$AY,0)),"")</f>
        <v/>
      </c>
      <c r="AF84" s="24" t="str">
        <f>IFERROR(INDEX('wk paste'!$AT:$AT,MATCH($W$3&amp;"_"&amp;TEXT(AF$74,"00")&amp;"_"&amp;$V13,'wk paste'!$AY:$AY,0)),"")</f>
        <v/>
      </c>
      <c r="AG84" s="24" t="str">
        <f>IFERROR(INDEX('wk paste'!$AT:$AT,MATCH($W$3&amp;"_"&amp;TEXT(AG$74,"00")&amp;"_"&amp;$V13,'wk paste'!$AY:$AY,0)),"")</f>
        <v/>
      </c>
      <c r="AH84" s="24" t="str">
        <f>IFERROR(INDEX('wk paste'!$AT:$AT,MATCH($W$3&amp;"_"&amp;TEXT(AH$74,"00")&amp;"_"&amp;$V13,'wk paste'!$AY:$AY,0)),"")</f>
        <v/>
      </c>
      <c r="AI84" s="24" t="str">
        <f>IFERROR(INDEX('wk paste'!$AT:$AT,MATCH($W$3&amp;"_"&amp;TEXT(AI$74,"00")&amp;"_"&amp;$V13,'wk paste'!$AY:$AY,0)),"")</f>
        <v/>
      </c>
      <c r="AJ84" s="24" t="str">
        <f>IFERROR(INDEX('wk paste'!$AT:$AT,MATCH($W$3&amp;"_"&amp;TEXT(AJ$74,"00")&amp;"_"&amp;$V13,'wk paste'!$AY:$AY,0)),"")</f>
        <v/>
      </c>
      <c r="AK84" s="24" t="str">
        <f>IFERROR(INDEX('wk paste'!$AT:$AT,MATCH($W$3&amp;"_"&amp;TEXT(AK$74,"00")&amp;"_"&amp;$V13,'wk paste'!$AY:$AY,0)),"")</f>
        <v/>
      </c>
      <c r="AL84" s="24" t="str">
        <f>IFERROR(INDEX('wk paste'!$AT:$AT,MATCH($W$3&amp;"_"&amp;TEXT(AL$74,"00")&amp;"_"&amp;$V13,'wk paste'!$AY:$AY,0)),"")</f>
        <v/>
      </c>
      <c r="AM84" s="24" t="str">
        <f>IFERROR(INDEX('wk paste'!$AT:$AT,MATCH($W$3&amp;"_"&amp;TEXT(AM$74,"00")&amp;"_"&amp;$V13,'wk paste'!$AY:$AY,0)),"")</f>
        <v/>
      </c>
      <c r="AN84" s="25" t="str">
        <f>IFERROR(INDEX('wk paste'!$AT:$AT,MATCH($W$3&amp;"_"&amp;TEXT(AN$74,"00")&amp;"_"&amp;$V13,'wk paste'!$AY:$AY,0)),"")</f>
        <v/>
      </c>
      <c r="AP84" s="18" t="s">
        <v>99</v>
      </c>
      <c r="AQ84" s="31">
        <f t="shared" si="41"/>
        <v>2093</v>
      </c>
      <c r="AR84" s="23">
        <f>IFERROR(INDEX('wk paste'!$AU:$AU,MATCH($W$3&amp;"_"&amp;TEXT(AR$74,"00")&amp;"_"&amp;$V13,'wk paste'!$AY:$AY,0)),"")</f>
        <v>312</v>
      </c>
      <c r="AS84" s="24">
        <f>IFERROR(INDEX('wk paste'!$AU:$AU,MATCH($W$3&amp;"_"&amp;TEXT(AS$74,"00")&amp;"_"&amp;$V13,'wk paste'!$AY:$AY,0)),"")</f>
        <v>389</v>
      </c>
      <c r="AT84" s="24">
        <f>IFERROR(INDEX('wk paste'!$AU:$AU,MATCH($W$3&amp;"_"&amp;TEXT(AT$74,"00")&amp;"_"&amp;$V13,'wk paste'!$AY:$AY,0)),"")</f>
        <v>200</v>
      </c>
      <c r="AU84" s="24">
        <f>IFERROR(INDEX('wk paste'!$AU:$AU,MATCH($W$3&amp;"_"&amp;TEXT(AU$74,"00")&amp;"_"&amp;$V13,'wk paste'!$AY:$AY,0)),"")</f>
        <v>365</v>
      </c>
      <c r="AV84" s="24">
        <f>IFERROR(INDEX('wk paste'!$AU:$AU,MATCH($W$3&amp;"_"&amp;TEXT(AV$74,"00")&amp;"_"&amp;$V13,'wk paste'!$AY:$AY,0)),"")</f>
        <v>336</v>
      </c>
      <c r="AW84" s="24">
        <f>IFERROR(INDEX('wk paste'!$AU:$AU,MATCH($W$3&amp;"_"&amp;TEXT(AW$74,"00")&amp;"_"&amp;$V13,'wk paste'!$AY:$AY,0)),"")</f>
        <v>491</v>
      </c>
      <c r="AX84" s="24" t="str">
        <f>IFERROR(INDEX('wk paste'!$AU:$AU,MATCH($W$3&amp;"_"&amp;TEXT(AX$74,"00")&amp;"_"&amp;$V13,'wk paste'!$AY:$AY,0)),"")</f>
        <v/>
      </c>
      <c r="AY84" s="24" t="str">
        <f>IFERROR(INDEX('wk paste'!$AU:$AU,MATCH($W$3&amp;"_"&amp;TEXT(AY$74,"00")&amp;"_"&amp;$V13,'wk paste'!$AY:$AY,0)),"")</f>
        <v/>
      </c>
      <c r="AZ84" s="24" t="str">
        <f>IFERROR(INDEX('wk paste'!$AU:$AU,MATCH($W$3&amp;"_"&amp;TEXT(AZ$74,"00")&amp;"_"&amp;$V13,'wk paste'!$AY:$AY,0)),"")</f>
        <v/>
      </c>
      <c r="BA84" s="24" t="str">
        <f>IFERROR(INDEX('wk paste'!$AU:$AU,MATCH($W$3&amp;"_"&amp;TEXT(BA$74,"00")&amp;"_"&amp;$V13,'wk paste'!$AY:$AY,0)),"")</f>
        <v/>
      </c>
      <c r="BB84" s="24" t="str">
        <f>IFERROR(INDEX('wk paste'!$AU:$AU,MATCH($W$3&amp;"_"&amp;TEXT(BB$74,"00")&amp;"_"&amp;$V13,'wk paste'!$AY:$AY,0)),"")</f>
        <v/>
      </c>
      <c r="BC84" s="24" t="str">
        <f>IFERROR(INDEX('wk paste'!$AU:$AU,MATCH($W$3&amp;"_"&amp;TEXT(BC$74,"00")&amp;"_"&amp;$V13,'wk paste'!$AY:$AY,0)),"")</f>
        <v/>
      </c>
      <c r="BD84" s="24" t="str">
        <f>IFERROR(INDEX('wk paste'!$AU:$AU,MATCH($W$3&amp;"_"&amp;TEXT(BD$74,"00")&amp;"_"&amp;$V13,'wk paste'!$AY:$AY,0)),"")</f>
        <v/>
      </c>
      <c r="BE84" s="24" t="str">
        <f>IFERROR(INDEX('wk paste'!$AU:$AU,MATCH($W$3&amp;"_"&amp;TEXT(BE$74,"00")&amp;"_"&amp;$V13,'wk paste'!$AY:$AY,0)),"")</f>
        <v/>
      </c>
      <c r="BF84" s="24" t="str">
        <f>IFERROR(INDEX('wk paste'!$AU:$AU,MATCH($W$3&amp;"_"&amp;TEXT(BF$74,"00")&amp;"_"&amp;$V13,'wk paste'!$AY:$AY,0)),"")</f>
        <v/>
      </c>
      <c r="BG84" s="24" t="str">
        <f>IFERROR(INDEX('wk paste'!$AU:$AU,MATCH($W$3&amp;"_"&amp;TEXT(BG$74,"00")&amp;"_"&amp;$V13,'wk paste'!$AY:$AY,0)),"")</f>
        <v/>
      </c>
      <c r="BH84" s="25" t="str">
        <f>IFERROR(INDEX('wk paste'!$AU:$AU,MATCH($W$3&amp;"_"&amp;TEXT(BH$74,"00")&amp;"_"&amp;$V13,'wk paste'!$AY:$AY,0)),"")</f>
        <v/>
      </c>
    </row>
    <row r="85" spans="2:60" x14ac:dyDescent="0.25">
      <c r="B85" s="18" t="s">
        <v>66</v>
      </c>
      <c r="C85" s="18">
        <f t="shared" si="39"/>
        <v>159</v>
      </c>
      <c r="D85" s="23">
        <f>IFERROR(INDEX('wk paste'!$AS:$AS,MATCH($W$3&amp;"_"&amp;TEXT(D$74,"00")&amp;"_"&amp;$V14,'wk paste'!$AY:$AY,0)),"")</f>
        <v>38</v>
      </c>
      <c r="E85" s="24">
        <f>IFERROR(INDEX('wk paste'!$AS:$AS,MATCH($W$3&amp;"_"&amp;TEXT(E$74,"00")&amp;"_"&amp;$V14,'wk paste'!$AY:$AY,0)),"")</f>
        <v>26</v>
      </c>
      <c r="F85" s="24">
        <f>IFERROR(INDEX('wk paste'!$AS:$AS,MATCH($W$3&amp;"_"&amp;TEXT(F$74,"00")&amp;"_"&amp;$V14,'wk paste'!$AY:$AY,0)),"")</f>
        <v>22</v>
      </c>
      <c r="G85" s="24">
        <f>IFERROR(INDEX('wk paste'!$AS:$AS,MATCH($W$3&amp;"_"&amp;TEXT(G$74,"00")&amp;"_"&amp;$V14,'wk paste'!$AY:$AY,0)),"")</f>
        <v>24</v>
      </c>
      <c r="H85" s="24">
        <f>IFERROR(INDEX('wk paste'!$AS:$AS,MATCH($W$3&amp;"_"&amp;TEXT(H$74,"00")&amp;"_"&amp;$V14,'wk paste'!$AY:$AY,0)),"")</f>
        <v>21</v>
      </c>
      <c r="I85" s="24">
        <f>IFERROR(INDEX('wk paste'!$AS:$AS,MATCH($W$3&amp;"_"&amp;TEXT(I$74,"00")&amp;"_"&amp;$V14,'wk paste'!$AY:$AY,0)),"")</f>
        <v>28</v>
      </c>
      <c r="J85" s="24" t="str">
        <f>IFERROR(INDEX('wk paste'!$AS:$AS,MATCH($W$3&amp;"_"&amp;TEXT(J$74,"00")&amp;"_"&amp;$V14,'wk paste'!$AY:$AY,0)),"")</f>
        <v/>
      </c>
      <c r="K85" s="24" t="str">
        <f>IFERROR(INDEX('wk paste'!$AS:$AS,MATCH($W$3&amp;"_"&amp;TEXT(K$74,"00")&amp;"_"&amp;$V14,'wk paste'!$AY:$AY,0)),"")</f>
        <v/>
      </c>
      <c r="L85" s="24" t="str">
        <f>IFERROR(INDEX('wk paste'!$AS:$AS,MATCH($W$3&amp;"_"&amp;TEXT(L$74,"00")&amp;"_"&amp;$V14,'wk paste'!$AY:$AY,0)),"")</f>
        <v/>
      </c>
      <c r="M85" s="24" t="str">
        <f>IFERROR(INDEX('wk paste'!$AS:$AS,MATCH($W$3&amp;"_"&amp;TEXT(M$74,"00")&amp;"_"&amp;$V14,'wk paste'!$AY:$AY,0)),"")</f>
        <v/>
      </c>
      <c r="N85" s="24" t="str">
        <f>IFERROR(INDEX('wk paste'!$AS:$AS,MATCH($W$3&amp;"_"&amp;TEXT(N$74,"00")&amp;"_"&amp;$V14,'wk paste'!$AY:$AY,0)),"")</f>
        <v/>
      </c>
      <c r="O85" s="24" t="str">
        <f>IFERROR(INDEX('wk paste'!$AS:$AS,MATCH($W$3&amp;"_"&amp;TEXT(O$74,"00")&amp;"_"&amp;$V14,'wk paste'!$AY:$AY,0)),"")</f>
        <v/>
      </c>
      <c r="P85" s="24" t="str">
        <f>IFERROR(INDEX('wk paste'!$AS:$AS,MATCH($W$3&amp;"_"&amp;TEXT(P$74,"00")&amp;"_"&amp;$V14,'wk paste'!$AY:$AY,0)),"")</f>
        <v/>
      </c>
      <c r="Q85" s="24" t="str">
        <f>IFERROR(INDEX('wk paste'!$AS:$AS,MATCH($W$3&amp;"_"&amp;TEXT(Q$74,"00")&amp;"_"&amp;$V14,'wk paste'!$AY:$AY,0)),"")</f>
        <v/>
      </c>
      <c r="R85" s="24" t="str">
        <f>IFERROR(INDEX('wk paste'!$AS:$AS,MATCH($W$3&amp;"_"&amp;TEXT(R$74,"00")&amp;"_"&amp;$V14,'wk paste'!$AY:$AY,0)),"")</f>
        <v/>
      </c>
      <c r="S85" s="24" t="str">
        <f>IFERROR(INDEX('wk paste'!$AS:$AS,MATCH($W$3&amp;"_"&amp;TEXT(S$74,"00")&amp;"_"&amp;$V14,'wk paste'!$AY:$AY,0)),"")</f>
        <v/>
      </c>
      <c r="T85" s="25" t="str">
        <f>IFERROR(INDEX('wk paste'!$AS:$AS,MATCH($W$3&amp;"_"&amp;TEXT(T$74,"00")&amp;"_"&amp;$V14,'wk paste'!$AY:$AY,0)),"")</f>
        <v/>
      </c>
      <c r="U85" s="6"/>
      <c r="V85" s="18" t="s">
        <v>66</v>
      </c>
      <c r="W85" s="31">
        <f t="shared" si="40"/>
        <v>1505</v>
      </c>
      <c r="X85" s="23">
        <f>IFERROR(INDEX('wk paste'!$AT:$AT,MATCH($W$3&amp;"_"&amp;TEXT(X$74,"00")&amp;"_"&amp;$V14,'wk paste'!$AY:$AY,0)),"")</f>
        <v>338</v>
      </c>
      <c r="Y85" s="24">
        <f>IFERROR(INDEX('wk paste'!$AT:$AT,MATCH($W$3&amp;"_"&amp;TEXT(Y$74,"00")&amp;"_"&amp;$V14,'wk paste'!$AY:$AY,0)),"")</f>
        <v>246</v>
      </c>
      <c r="Z85" s="24">
        <f>IFERROR(INDEX('wk paste'!$AT:$AT,MATCH($W$3&amp;"_"&amp;TEXT(Z$74,"00")&amp;"_"&amp;$V14,'wk paste'!$AY:$AY,0)),"")</f>
        <v>217</v>
      </c>
      <c r="AA85" s="24">
        <f>IFERROR(INDEX('wk paste'!$AT:$AT,MATCH($W$3&amp;"_"&amp;TEXT(AA$74,"00")&amp;"_"&amp;$V14,'wk paste'!$AY:$AY,0)),"")</f>
        <v>299</v>
      </c>
      <c r="AB85" s="24">
        <f>IFERROR(INDEX('wk paste'!$AT:$AT,MATCH($W$3&amp;"_"&amp;TEXT(AB$74,"00")&amp;"_"&amp;$V14,'wk paste'!$AY:$AY,0)),"")</f>
        <v>203</v>
      </c>
      <c r="AC85" s="24">
        <f>IFERROR(INDEX('wk paste'!$AT:$AT,MATCH($W$3&amp;"_"&amp;TEXT(AC$74,"00")&amp;"_"&amp;$V14,'wk paste'!$AY:$AY,0)),"")</f>
        <v>202</v>
      </c>
      <c r="AD85" s="24" t="str">
        <f>IFERROR(INDEX('wk paste'!$AT:$AT,MATCH($W$3&amp;"_"&amp;TEXT(AD$74,"00")&amp;"_"&amp;$V14,'wk paste'!$AY:$AY,0)),"")</f>
        <v/>
      </c>
      <c r="AE85" s="24" t="str">
        <f>IFERROR(INDEX('wk paste'!$AT:$AT,MATCH($W$3&amp;"_"&amp;TEXT(AE$74,"00")&amp;"_"&amp;$V14,'wk paste'!$AY:$AY,0)),"")</f>
        <v/>
      </c>
      <c r="AF85" s="24" t="str">
        <f>IFERROR(INDEX('wk paste'!$AT:$AT,MATCH($W$3&amp;"_"&amp;TEXT(AF$74,"00")&amp;"_"&amp;$V14,'wk paste'!$AY:$AY,0)),"")</f>
        <v/>
      </c>
      <c r="AG85" s="24" t="str">
        <f>IFERROR(INDEX('wk paste'!$AT:$AT,MATCH($W$3&amp;"_"&amp;TEXT(AG$74,"00")&amp;"_"&amp;$V14,'wk paste'!$AY:$AY,0)),"")</f>
        <v/>
      </c>
      <c r="AH85" s="24" t="str">
        <f>IFERROR(INDEX('wk paste'!$AT:$AT,MATCH($W$3&amp;"_"&amp;TEXT(AH$74,"00")&amp;"_"&amp;$V14,'wk paste'!$AY:$AY,0)),"")</f>
        <v/>
      </c>
      <c r="AI85" s="24" t="str">
        <f>IFERROR(INDEX('wk paste'!$AT:$AT,MATCH($W$3&amp;"_"&amp;TEXT(AI$74,"00")&amp;"_"&amp;$V14,'wk paste'!$AY:$AY,0)),"")</f>
        <v/>
      </c>
      <c r="AJ85" s="24" t="str">
        <f>IFERROR(INDEX('wk paste'!$AT:$AT,MATCH($W$3&amp;"_"&amp;TEXT(AJ$74,"00")&amp;"_"&amp;$V14,'wk paste'!$AY:$AY,0)),"")</f>
        <v/>
      </c>
      <c r="AK85" s="24" t="str">
        <f>IFERROR(INDEX('wk paste'!$AT:$AT,MATCH($W$3&amp;"_"&amp;TEXT(AK$74,"00")&amp;"_"&amp;$V14,'wk paste'!$AY:$AY,0)),"")</f>
        <v/>
      </c>
      <c r="AL85" s="24" t="str">
        <f>IFERROR(INDEX('wk paste'!$AT:$AT,MATCH($W$3&amp;"_"&amp;TEXT(AL$74,"00")&amp;"_"&amp;$V14,'wk paste'!$AY:$AY,0)),"")</f>
        <v/>
      </c>
      <c r="AM85" s="24" t="str">
        <f>IFERROR(INDEX('wk paste'!$AT:$AT,MATCH($W$3&amp;"_"&amp;TEXT(AM$74,"00")&amp;"_"&amp;$V14,'wk paste'!$AY:$AY,0)),"")</f>
        <v/>
      </c>
      <c r="AN85" s="25" t="str">
        <f>IFERROR(INDEX('wk paste'!$AT:$AT,MATCH($W$3&amp;"_"&amp;TEXT(AN$74,"00")&amp;"_"&amp;$V14,'wk paste'!$AY:$AY,0)),"")</f>
        <v/>
      </c>
      <c r="AP85" s="18" t="s">
        <v>66</v>
      </c>
      <c r="AQ85" s="31">
        <f t="shared" si="41"/>
        <v>1538</v>
      </c>
      <c r="AR85" s="23">
        <f>IFERROR(INDEX('wk paste'!$AU:$AU,MATCH($W$3&amp;"_"&amp;TEXT(AR$74,"00")&amp;"_"&amp;$V14,'wk paste'!$AY:$AY,0)),"")</f>
        <v>351</v>
      </c>
      <c r="AS85" s="24">
        <f>IFERROR(INDEX('wk paste'!$AU:$AU,MATCH($W$3&amp;"_"&amp;TEXT(AS$74,"00")&amp;"_"&amp;$V14,'wk paste'!$AY:$AY,0)),"")</f>
        <v>234</v>
      </c>
      <c r="AT85" s="24">
        <f>IFERROR(INDEX('wk paste'!$AU:$AU,MATCH($W$3&amp;"_"&amp;TEXT(AT$74,"00")&amp;"_"&amp;$V14,'wk paste'!$AY:$AY,0)),"")</f>
        <v>132</v>
      </c>
      <c r="AU85" s="24">
        <f>IFERROR(INDEX('wk paste'!$AU:$AU,MATCH($W$3&amp;"_"&amp;TEXT(AU$74,"00")&amp;"_"&amp;$V14,'wk paste'!$AY:$AY,0)),"")</f>
        <v>326</v>
      </c>
      <c r="AV85" s="24">
        <f>IFERROR(INDEX('wk paste'!$AU:$AU,MATCH($W$3&amp;"_"&amp;TEXT(AV$74,"00")&amp;"_"&amp;$V14,'wk paste'!$AY:$AY,0)),"")</f>
        <v>227</v>
      </c>
      <c r="AW85" s="24">
        <f>IFERROR(INDEX('wk paste'!$AU:$AU,MATCH($W$3&amp;"_"&amp;TEXT(AW$74,"00")&amp;"_"&amp;$V14,'wk paste'!$AY:$AY,0)),"")</f>
        <v>268</v>
      </c>
      <c r="AX85" s="24" t="str">
        <f>IFERROR(INDEX('wk paste'!$AU:$AU,MATCH($W$3&amp;"_"&amp;TEXT(AX$74,"00")&amp;"_"&amp;$V14,'wk paste'!$AY:$AY,0)),"")</f>
        <v/>
      </c>
      <c r="AY85" s="24" t="str">
        <f>IFERROR(INDEX('wk paste'!$AU:$AU,MATCH($W$3&amp;"_"&amp;TEXT(AY$74,"00")&amp;"_"&amp;$V14,'wk paste'!$AY:$AY,0)),"")</f>
        <v/>
      </c>
      <c r="AZ85" s="24" t="str">
        <f>IFERROR(INDEX('wk paste'!$AU:$AU,MATCH($W$3&amp;"_"&amp;TEXT(AZ$74,"00")&amp;"_"&amp;$V14,'wk paste'!$AY:$AY,0)),"")</f>
        <v/>
      </c>
      <c r="BA85" s="24" t="str">
        <f>IFERROR(INDEX('wk paste'!$AU:$AU,MATCH($W$3&amp;"_"&amp;TEXT(BA$74,"00")&amp;"_"&amp;$V14,'wk paste'!$AY:$AY,0)),"")</f>
        <v/>
      </c>
      <c r="BB85" s="24" t="str">
        <f>IFERROR(INDEX('wk paste'!$AU:$AU,MATCH($W$3&amp;"_"&amp;TEXT(BB$74,"00")&amp;"_"&amp;$V14,'wk paste'!$AY:$AY,0)),"")</f>
        <v/>
      </c>
      <c r="BC85" s="24" t="str">
        <f>IFERROR(INDEX('wk paste'!$AU:$AU,MATCH($W$3&amp;"_"&amp;TEXT(BC$74,"00")&amp;"_"&amp;$V14,'wk paste'!$AY:$AY,0)),"")</f>
        <v/>
      </c>
      <c r="BD85" s="24" t="str">
        <f>IFERROR(INDEX('wk paste'!$AU:$AU,MATCH($W$3&amp;"_"&amp;TEXT(BD$74,"00")&amp;"_"&amp;$V14,'wk paste'!$AY:$AY,0)),"")</f>
        <v/>
      </c>
      <c r="BE85" s="24" t="str">
        <f>IFERROR(INDEX('wk paste'!$AU:$AU,MATCH($W$3&amp;"_"&amp;TEXT(BE$74,"00")&amp;"_"&amp;$V14,'wk paste'!$AY:$AY,0)),"")</f>
        <v/>
      </c>
      <c r="BF85" s="24" t="str">
        <f>IFERROR(INDEX('wk paste'!$AU:$AU,MATCH($W$3&amp;"_"&amp;TEXT(BF$74,"00")&amp;"_"&amp;$V14,'wk paste'!$AY:$AY,0)),"")</f>
        <v/>
      </c>
      <c r="BG85" s="24" t="str">
        <f>IFERROR(INDEX('wk paste'!$AU:$AU,MATCH($W$3&amp;"_"&amp;TEXT(BG$74,"00")&amp;"_"&amp;$V14,'wk paste'!$AY:$AY,0)),"")</f>
        <v/>
      </c>
      <c r="BH85" s="25" t="str">
        <f>IFERROR(INDEX('wk paste'!$AU:$AU,MATCH($W$3&amp;"_"&amp;TEXT(BH$74,"00")&amp;"_"&amp;$V14,'wk paste'!$AY:$AY,0)),"")</f>
        <v/>
      </c>
    </row>
    <row r="86" spans="2:60" x14ac:dyDescent="0.25">
      <c r="B86" s="18" t="s">
        <v>86</v>
      </c>
      <c r="C86" s="18">
        <f t="shared" si="39"/>
        <v>129</v>
      </c>
      <c r="D86" s="23">
        <f>IFERROR(INDEX('wk paste'!$AS:$AS,MATCH($W$3&amp;"_"&amp;TEXT(D$74,"00")&amp;"_"&amp;$V15,'wk paste'!$AY:$AY,0)),"")</f>
        <v>20</v>
      </c>
      <c r="E86" s="24">
        <f>IFERROR(INDEX('wk paste'!$AS:$AS,MATCH($W$3&amp;"_"&amp;TEXT(E$74,"00")&amp;"_"&amp;$V15,'wk paste'!$AY:$AY,0)),"")</f>
        <v>22</v>
      </c>
      <c r="F86" s="24">
        <f>IFERROR(INDEX('wk paste'!$AS:$AS,MATCH($W$3&amp;"_"&amp;TEXT(F$74,"00")&amp;"_"&amp;$V15,'wk paste'!$AY:$AY,0)),"")</f>
        <v>23</v>
      </c>
      <c r="G86" s="24">
        <f>IFERROR(INDEX('wk paste'!$AS:$AS,MATCH($W$3&amp;"_"&amp;TEXT(G$74,"00")&amp;"_"&amp;$V15,'wk paste'!$AY:$AY,0)),"")</f>
        <v>20</v>
      </c>
      <c r="H86" s="24">
        <f>IFERROR(INDEX('wk paste'!$AS:$AS,MATCH($W$3&amp;"_"&amp;TEXT(H$74,"00")&amp;"_"&amp;$V15,'wk paste'!$AY:$AY,0)),"")</f>
        <v>27</v>
      </c>
      <c r="I86" s="24">
        <f>IFERROR(INDEX('wk paste'!$AS:$AS,MATCH($W$3&amp;"_"&amp;TEXT(I$74,"00")&amp;"_"&amp;$V15,'wk paste'!$AY:$AY,0)),"")</f>
        <v>17</v>
      </c>
      <c r="J86" s="24" t="str">
        <f>IFERROR(INDEX('wk paste'!$AS:$AS,MATCH($W$3&amp;"_"&amp;TEXT(J$74,"00")&amp;"_"&amp;$V15,'wk paste'!$AY:$AY,0)),"")</f>
        <v/>
      </c>
      <c r="K86" s="24" t="str">
        <f>IFERROR(INDEX('wk paste'!$AS:$AS,MATCH($W$3&amp;"_"&amp;TEXT(K$74,"00")&amp;"_"&amp;$V15,'wk paste'!$AY:$AY,0)),"")</f>
        <v/>
      </c>
      <c r="L86" s="24" t="str">
        <f>IFERROR(INDEX('wk paste'!$AS:$AS,MATCH($W$3&amp;"_"&amp;TEXT(L$74,"00")&amp;"_"&amp;$V15,'wk paste'!$AY:$AY,0)),"")</f>
        <v/>
      </c>
      <c r="M86" s="24" t="str">
        <f>IFERROR(INDEX('wk paste'!$AS:$AS,MATCH($W$3&amp;"_"&amp;TEXT(M$74,"00")&amp;"_"&amp;$V15,'wk paste'!$AY:$AY,0)),"")</f>
        <v/>
      </c>
      <c r="N86" s="24" t="str">
        <f>IFERROR(INDEX('wk paste'!$AS:$AS,MATCH($W$3&amp;"_"&amp;TEXT(N$74,"00")&amp;"_"&amp;$V15,'wk paste'!$AY:$AY,0)),"")</f>
        <v/>
      </c>
      <c r="O86" s="24" t="str">
        <f>IFERROR(INDEX('wk paste'!$AS:$AS,MATCH($W$3&amp;"_"&amp;TEXT(O$74,"00")&amp;"_"&amp;$V15,'wk paste'!$AY:$AY,0)),"")</f>
        <v/>
      </c>
      <c r="P86" s="24" t="str">
        <f>IFERROR(INDEX('wk paste'!$AS:$AS,MATCH($W$3&amp;"_"&amp;TEXT(P$74,"00")&amp;"_"&amp;$V15,'wk paste'!$AY:$AY,0)),"")</f>
        <v/>
      </c>
      <c r="Q86" s="24" t="str">
        <f>IFERROR(INDEX('wk paste'!$AS:$AS,MATCH($W$3&amp;"_"&amp;TEXT(Q$74,"00")&amp;"_"&amp;$V15,'wk paste'!$AY:$AY,0)),"")</f>
        <v/>
      </c>
      <c r="R86" s="24" t="str">
        <f>IFERROR(INDEX('wk paste'!$AS:$AS,MATCH($W$3&amp;"_"&amp;TEXT(R$74,"00")&amp;"_"&amp;$V15,'wk paste'!$AY:$AY,0)),"")</f>
        <v/>
      </c>
      <c r="S86" s="24" t="str">
        <f>IFERROR(INDEX('wk paste'!$AS:$AS,MATCH($W$3&amp;"_"&amp;TEXT(S$74,"00")&amp;"_"&amp;$V15,'wk paste'!$AY:$AY,0)),"")</f>
        <v/>
      </c>
      <c r="T86" s="25" t="str">
        <f>IFERROR(INDEX('wk paste'!$AS:$AS,MATCH($W$3&amp;"_"&amp;TEXT(T$74,"00")&amp;"_"&amp;$V15,'wk paste'!$AY:$AY,0)),"")</f>
        <v/>
      </c>
      <c r="U86" s="6"/>
      <c r="V86" s="18" t="s">
        <v>86</v>
      </c>
      <c r="W86" s="31">
        <f t="shared" si="40"/>
        <v>1504</v>
      </c>
      <c r="X86" s="23">
        <f>IFERROR(INDEX('wk paste'!$AT:$AT,MATCH($W$3&amp;"_"&amp;TEXT(X$74,"00")&amp;"_"&amp;$V15,'wk paste'!$AY:$AY,0)),"")</f>
        <v>201</v>
      </c>
      <c r="Y86" s="24">
        <f>IFERROR(INDEX('wk paste'!$AT:$AT,MATCH($W$3&amp;"_"&amp;TEXT(Y$74,"00")&amp;"_"&amp;$V15,'wk paste'!$AY:$AY,0)),"")</f>
        <v>255</v>
      </c>
      <c r="Z86" s="24">
        <f>IFERROR(INDEX('wk paste'!$AT:$AT,MATCH($W$3&amp;"_"&amp;TEXT(Z$74,"00")&amp;"_"&amp;$V15,'wk paste'!$AY:$AY,0)),"")</f>
        <v>261</v>
      </c>
      <c r="AA86" s="24">
        <f>IFERROR(INDEX('wk paste'!$AT:$AT,MATCH($W$3&amp;"_"&amp;TEXT(AA$74,"00")&amp;"_"&amp;$V15,'wk paste'!$AY:$AY,0)),"")</f>
        <v>248</v>
      </c>
      <c r="AB86" s="24">
        <f>IFERROR(INDEX('wk paste'!$AT:$AT,MATCH($W$3&amp;"_"&amp;TEXT(AB$74,"00")&amp;"_"&amp;$V15,'wk paste'!$AY:$AY,0)),"")</f>
        <v>344</v>
      </c>
      <c r="AC86" s="24">
        <f>IFERROR(INDEX('wk paste'!$AT:$AT,MATCH($W$3&amp;"_"&amp;TEXT(AC$74,"00")&amp;"_"&amp;$V15,'wk paste'!$AY:$AY,0)),"")</f>
        <v>195</v>
      </c>
      <c r="AD86" s="24" t="str">
        <f>IFERROR(INDEX('wk paste'!$AT:$AT,MATCH($W$3&amp;"_"&amp;TEXT(AD$74,"00")&amp;"_"&amp;$V15,'wk paste'!$AY:$AY,0)),"")</f>
        <v/>
      </c>
      <c r="AE86" s="24" t="str">
        <f>IFERROR(INDEX('wk paste'!$AT:$AT,MATCH($W$3&amp;"_"&amp;TEXT(AE$74,"00")&amp;"_"&amp;$V15,'wk paste'!$AY:$AY,0)),"")</f>
        <v/>
      </c>
      <c r="AF86" s="24" t="str">
        <f>IFERROR(INDEX('wk paste'!$AT:$AT,MATCH($W$3&amp;"_"&amp;TEXT(AF$74,"00")&amp;"_"&amp;$V15,'wk paste'!$AY:$AY,0)),"")</f>
        <v/>
      </c>
      <c r="AG86" s="24" t="str">
        <f>IFERROR(INDEX('wk paste'!$AT:$AT,MATCH($W$3&amp;"_"&amp;TEXT(AG$74,"00")&amp;"_"&amp;$V15,'wk paste'!$AY:$AY,0)),"")</f>
        <v/>
      </c>
      <c r="AH86" s="24" t="str">
        <f>IFERROR(INDEX('wk paste'!$AT:$AT,MATCH($W$3&amp;"_"&amp;TEXT(AH$74,"00")&amp;"_"&amp;$V15,'wk paste'!$AY:$AY,0)),"")</f>
        <v/>
      </c>
      <c r="AI86" s="24" t="str">
        <f>IFERROR(INDEX('wk paste'!$AT:$AT,MATCH($W$3&amp;"_"&amp;TEXT(AI$74,"00")&amp;"_"&amp;$V15,'wk paste'!$AY:$AY,0)),"")</f>
        <v/>
      </c>
      <c r="AJ86" s="24" t="str">
        <f>IFERROR(INDEX('wk paste'!$AT:$AT,MATCH($W$3&amp;"_"&amp;TEXT(AJ$74,"00")&amp;"_"&amp;$V15,'wk paste'!$AY:$AY,0)),"")</f>
        <v/>
      </c>
      <c r="AK86" s="24" t="str">
        <f>IFERROR(INDEX('wk paste'!$AT:$AT,MATCH($W$3&amp;"_"&amp;TEXT(AK$74,"00")&amp;"_"&amp;$V15,'wk paste'!$AY:$AY,0)),"")</f>
        <v/>
      </c>
      <c r="AL86" s="24" t="str">
        <f>IFERROR(INDEX('wk paste'!$AT:$AT,MATCH($W$3&amp;"_"&amp;TEXT(AL$74,"00")&amp;"_"&amp;$V15,'wk paste'!$AY:$AY,0)),"")</f>
        <v/>
      </c>
      <c r="AM86" s="24" t="str">
        <f>IFERROR(INDEX('wk paste'!$AT:$AT,MATCH($W$3&amp;"_"&amp;TEXT(AM$74,"00")&amp;"_"&amp;$V15,'wk paste'!$AY:$AY,0)),"")</f>
        <v/>
      </c>
      <c r="AN86" s="25" t="str">
        <f>IFERROR(INDEX('wk paste'!$AT:$AT,MATCH($W$3&amp;"_"&amp;TEXT(AN$74,"00")&amp;"_"&amp;$V15,'wk paste'!$AY:$AY,0)),"")</f>
        <v/>
      </c>
      <c r="AP86" s="18" t="s">
        <v>86</v>
      </c>
      <c r="AQ86" s="31">
        <f t="shared" si="41"/>
        <v>1817</v>
      </c>
      <c r="AR86" s="23">
        <f>IFERROR(INDEX('wk paste'!$AU:$AU,MATCH($W$3&amp;"_"&amp;TEXT(AR$74,"00")&amp;"_"&amp;$V15,'wk paste'!$AY:$AY,0)),"")</f>
        <v>335</v>
      </c>
      <c r="AS86" s="24">
        <f>IFERROR(INDEX('wk paste'!$AU:$AU,MATCH($W$3&amp;"_"&amp;TEXT(AS$74,"00")&amp;"_"&amp;$V15,'wk paste'!$AY:$AY,0)),"")</f>
        <v>258</v>
      </c>
      <c r="AT86" s="24">
        <f>IFERROR(INDEX('wk paste'!$AU:$AU,MATCH($W$3&amp;"_"&amp;TEXT(AT$74,"00")&amp;"_"&amp;$V15,'wk paste'!$AY:$AY,0)),"")</f>
        <v>354</v>
      </c>
      <c r="AU86" s="24">
        <f>IFERROR(INDEX('wk paste'!$AU:$AU,MATCH($W$3&amp;"_"&amp;TEXT(AU$74,"00")&amp;"_"&amp;$V15,'wk paste'!$AY:$AY,0)),"")</f>
        <v>344</v>
      </c>
      <c r="AV86" s="24">
        <f>IFERROR(INDEX('wk paste'!$AU:$AU,MATCH($W$3&amp;"_"&amp;TEXT(AV$74,"00")&amp;"_"&amp;$V15,'wk paste'!$AY:$AY,0)),"")</f>
        <v>331</v>
      </c>
      <c r="AW86" s="24">
        <f>IFERROR(INDEX('wk paste'!$AU:$AU,MATCH($W$3&amp;"_"&amp;TEXT(AW$74,"00")&amp;"_"&amp;$V15,'wk paste'!$AY:$AY,0)),"")</f>
        <v>195</v>
      </c>
      <c r="AX86" s="24" t="str">
        <f>IFERROR(INDEX('wk paste'!$AU:$AU,MATCH($W$3&amp;"_"&amp;TEXT(AX$74,"00")&amp;"_"&amp;$V15,'wk paste'!$AY:$AY,0)),"")</f>
        <v/>
      </c>
      <c r="AY86" s="24" t="str">
        <f>IFERROR(INDEX('wk paste'!$AU:$AU,MATCH($W$3&amp;"_"&amp;TEXT(AY$74,"00")&amp;"_"&amp;$V15,'wk paste'!$AY:$AY,0)),"")</f>
        <v/>
      </c>
      <c r="AZ86" s="24" t="str">
        <f>IFERROR(INDEX('wk paste'!$AU:$AU,MATCH($W$3&amp;"_"&amp;TEXT(AZ$74,"00")&amp;"_"&amp;$V15,'wk paste'!$AY:$AY,0)),"")</f>
        <v/>
      </c>
      <c r="BA86" s="24" t="str">
        <f>IFERROR(INDEX('wk paste'!$AU:$AU,MATCH($W$3&amp;"_"&amp;TEXT(BA$74,"00")&amp;"_"&amp;$V15,'wk paste'!$AY:$AY,0)),"")</f>
        <v/>
      </c>
      <c r="BB86" s="24" t="str">
        <f>IFERROR(INDEX('wk paste'!$AU:$AU,MATCH($W$3&amp;"_"&amp;TEXT(BB$74,"00")&amp;"_"&amp;$V15,'wk paste'!$AY:$AY,0)),"")</f>
        <v/>
      </c>
      <c r="BC86" s="24" t="str">
        <f>IFERROR(INDEX('wk paste'!$AU:$AU,MATCH($W$3&amp;"_"&amp;TEXT(BC$74,"00")&amp;"_"&amp;$V15,'wk paste'!$AY:$AY,0)),"")</f>
        <v/>
      </c>
      <c r="BD86" s="24" t="str">
        <f>IFERROR(INDEX('wk paste'!$AU:$AU,MATCH($W$3&amp;"_"&amp;TEXT(BD$74,"00")&amp;"_"&amp;$V15,'wk paste'!$AY:$AY,0)),"")</f>
        <v/>
      </c>
      <c r="BE86" s="24" t="str">
        <f>IFERROR(INDEX('wk paste'!$AU:$AU,MATCH($W$3&amp;"_"&amp;TEXT(BE$74,"00")&amp;"_"&amp;$V15,'wk paste'!$AY:$AY,0)),"")</f>
        <v/>
      </c>
      <c r="BF86" s="24" t="str">
        <f>IFERROR(INDEX('wk paste'!$AU:$AU,MATCH($W$3&amp;"_"&amp;TEXT(BF$74,"00")&amp;"_"&amp;$V15,'wk paste'!$AY:$AY,0)),"")</f>
        <v/>
      </c>
      <c r="BG86" s="24" t="str">
        <f>IFERROR(INDEX('wk paste'!$AU:$AU,MATCH($W$3&amp;"_"&amp;TEXT(BG$74,"00")&amp;"_"&amp;$V15,'wk paste'!$AY:$AY,0)),"")</f>
        <v/>
      </c>
      <c r="BH86" s="25" t="str">
        <f>IFERROR(INDEX('wk paste'!$AU:$AU,MATCH($W$3&amp;"_"&amp;TEXT(BH$74,"00")&amp;"_"&amp;$V15,'wk paste'!$AY:$AY,0)),"")</f>
        <v/>
      </c>
    </row>
    <row r="87" spans="2:60" x14ac:dyDescent="0.25">
      <c r="B87" s="18" t="s">
        <v>80</v>
      </c>
      <c r="C87" s="18">
        <f t="shared" si="39"/>
        <v>119</v>
      </c>
      <c r="D87" s="23">
        <f>IFERROR(INDEX('wk paste'!$AS:$AS,MATCH($W$3&amp;"_"&amp;TEXT(D$74,"00")&amp;"_"&amp;$V16,'wk paste'!$AY:$AY,0)),"")</f>
        <v>21</v>
      </c>
      <c r="E87" s="24">
        <f>IFERROR(INDEX('wk paste'!$AS:$AS,MATCH($W$3&amp;"_"&amp;TEXT(E$74,"00")&amp;"_"&amp;$V16,'wk paste'!$AY:$AY,0)),"")</f>
        <v>18</v>
      </c>
      <c r="F87" s="24">
        <f>IFERROR(INDEX('wk paste'!$AS:$AS,MATCH($W$3&amp;"_"&amp;TEXT(F$74,"00")&amp;"_"&amp;$V16,'wk paste'!$AY:$AY,0)),"")</f>
        <v>19</v>
      </c>
      <c r="G87" s="24">
        <f>IFERROR(INDEX('wk paste'!$AS:$AS,MATCH($W$3&amp;"_"&amp;TEXT(G$74,"00")&amp;"_"&amp;$V16,'wk paste'!$AY:$AY,0)),"")</f>
        <v>11</v>
      </c>
      <c r="H87" s="24">
        <f>IFERROR(INDEX('wk paste'!$AS:$AS,MATCH($W$3&amp;"_"&amp;TEXT(H$74,"00")&amp;"_"&amp;$V16,'wk paste'!$AY:$AY,0)),"")</f>
        <v>21</v>
      </c>
      <c r="I87" s="24">
        <f>IFERROR(INDEX('wk paste'!$AS:$AS,MATCH($W$3&amp;"_"&amp;TEXT(I$74,"00")&amp;"_"&amp;$V16,'wk paste'!$AY:$AY,0)),"")</f>
        <v>29</v>
      </c>
      <c r="J87" s="24" t="str">
        <f>IFERROR(INDEX('wk paste'!$AS:$AS,MATCH($W$3&amp;"_"&amp;TEXT(J$74,"00")&amp;"_"&amp;$V16,'wk paste'!$AY:$AY,0)),"")</f>
        <v/>
      </c>
      <c r="K87" s="24" t="str">
        <f>IFERROR(INDEX('wk paste'!$AS:$AS,MATCH($W$3&amp;"_"&amp;TEXT(K$74,"00")&amp;"_"&amp;$V16,'wk paste'!$AY:$AY,0)),"")</f>
        <v/>
      </c>
      <c r="L87" s="24" t="str">
        <f>IFERROR(INDEX('wk paste'!$AS:$AS,MATCH($W$3&amp;"_"&amp;TEXT(L$74,"00")&amp;"_"&amp;$V16,'wk paste'!$AY:$AY,0)),"")</f>
        <v/>
      </c>
      <c r="M87" s="24" t="str">
        <f>IFERROR(INDEX('wk paste'!$AS:$AS,MATCH($W$3&amp;"_"&amp;TEXT(M$74,"00")&amp;"_"&amp;$V16,'wk paste'!$AY:$AY,0)),"")</f>
        <v/>
      </c>
      <c r="N87" s="24" t="str">
        <f>IFERROR(INDEX('wk paste'!$AS:$AS,MATCH($W$3&amp;"_"&amp;TEXT(N$74,"00")&amp;"_"&amp;$V16,'wk paste'!$AY:$AY,0)),"")</f>
        <v/>
      </c>
      <c r="O87" s="24" t="str">
        <f>IFERROR(INDEX('wk paste'!$AS:$AS,MATCH($W$3&amp;"_"&amp;TEXT(O$74,"00")&amp;"_"&amp;$V16,'wk paste'!$AY:$AY,0)),"")</f>
        <v/>
      </c>
      <c r="P87" s="24" t="str">
        <f>IFERROR(INDEX('wk paste'!$AS:$AS,MATCH($W$3&amp;"_"&amp;TEXT(P$74,"00")&amp;"_"&amp;$V16,'wk paste'!$AY:$AY,0)),"")</f>
        <v/>
      </c>
      <c r="Q87" s="24" t="str">
        <f>IFERROR(INDEX('wk paste'!$AS:$AS,MATCH($W$3&amp;"_"&amp;TEXT(Q$74,"00")&amp;"_"&amp;$V16,'wk paste'!$AY:$AY,0)),"")</f>
        <v/>
      </c>
      <c r="R87" s="24" t="str">
        <f>IFERROR(INDEX('wk paste'!$AS:$AS,MATCH($W$3&amp;"_"&amp;TEXT(R$74,"00")&amp;"_"&amp;$V16,'wk paste'!$AY:$AY,0)),"")</f>
        <v/>
      </c>
      <c r="S87" s="24" t="str">
        <f>IFERROR(INDEX('wk paste'!$AS:$AS,MATCH($W$3&amp;"_"&amp;TEXT(S$74,"00")&amp;"_"&amp;$V16,'wk paste'!$AY:$AY,0)),"")</f>
        <v/>
      </c>
      <c r="T87" s="25" t="str">
        <f>IFERROR(INDEX('wk paste'!$AS:$AS,MATCH($W$3&amp;"_"&amp;TEXT(T$74,"00")&amp;"_"&amp;$V16,'wk paste'!$AY:$AY,0)),"")</f>
        <v/>
      </c>
      <c r="U87" s="6"/>
      <c r="V87" s="18" t="s">
        <v>80</v>
      </c>
      <c r="W87" s="31">
        <f t="shared" si="40"/>
        <v>1328</v>
      </c>
      <c r="X87" s="23">
        <f>IFERROR(INDEX('wk paste'!$AT:$AT,MATCH($W$3&amp;"_"&amp;TEXT(X$74,"00")&amp;"_"&amp;$V16,'wk paste'!$AY:$AY,0)),"")</f>
        <v>291</v>
      </c>
      <c r="Y87" s="24">
        <f>IFERROR(INDEX('wk paste'!$AT:$AT,MATCH($W$3&amp;"_"&amp;TEXT(Y$74,"00")&amp;"_"&amp;$V16,'wk paste'!$AY:$AY,0)),"")</f>
        <v>227</v>
      </c>
      <c r="Z87" s="24">
        <f>IFERROR(INDEX('wk paste'!$AT:$AT,MATCH($W$3&amp;"_"&amp;TEXT(Z$74,"00")&amp;"_"&amp;$V16,'wk paste'!$AY:$AY,0)),"")</f>
        <v>168</v>
      </c>
      <c r="AA87" s="24">
        <f>IFERROR(INDEX('wk paste'!$AT:$AT,MATCH($W$3&amp;"_"&amp;TEXT(AA$74,"00")&amp;"_"&amp;$V16,'wk paste'!$AY:$AY,0)),"")</f>
        <v>87</v>
      </c>
      <c r="AB87" s="24">
        <f>IFERROR(INDEX('wk paste'!$AT:$AT,MATCH($W$3&amp;"_"&amp;TEXT(AB$74,"00")&amp;"_"&amp;$V16,'wk paste'!$AY:$AY,0)),"")</f>
        <v>312</v>
      </c>
      <c r="AC87" s="24">
        <f>IFERROR(INDEX('wk paste'!$AT:$AT,MATCH($W$3&amp;"_"&amp;TEXT(AC$74,"00")&amp;"_"&amp;$V16,'wk paste'!$AY:$AY,0)),"")</f>
        <v>243</v>
      </c>
      <c r="AD87" s="24" t="str">
        <f>IFERROR(INDEX('wk paste'!$AT:$AT,MATCH($W$3&amp;"_"&amp;TEXT(AD$74,"00")&amp;"_"&amp;$V16,'wk paste'!$AY:$AY,0)),"")</f>
        <v/>
      </c>
      <c r="AE87" s="24" t="str">
        <f>IFERROR(INDEX('wk paste'!$AT:$AT,MATCH($W$3&amp;"_"&amp;TEXT(AE$74,"00")&amp;"_"&amp;$V16,'wk paste'!$AY:$AY,0)),"")</f>
        <v/>
      </c>
      <c r="AF87" s="24" t="str">
        <f>IFERROR(INDEX('wk paste'!$AT:$AT,MATCH($W$3&amp;"_"&amp;TEXT(AF$74,"00")&amp;"_"&amp;$V16,'wk paste'!$AY:$AY,0)),"")</f>
        <v/>
      </c>
      <c r="AG87" s="24" t="str">
        <f>IFERROR(INDEX('wk paste'!$AT:$AT,MATCH($W$3&amp;"_"&amp;TEXT(AG$74,"00")&amp;"_"&amp;$V16,'wk paste'!$AY:$AY,0)),"")</f>
        <v/>
      </c>
      <c r="AH87" s="24" t="str">
        <f>IFERROR(INDEX('wk paste'!$AT:$AT,MATCH($W$3&amp;"_"&amp;TEXT(AH$74,"00")&amp;"_"&amp;$V16,'wk paste'!$AY:$AY,0)),"")</f>
        <v/>
      </c>
      <c r="AI87" s="24" t="str">
        <f>IFERROR(INDEX('wk paste'!$AT:$AT,MATCH($W$3&amp;"_"&amp;TEXT(AI$74,"00")&amp;"_"&amp;$V16,'wk paste'!$AY:$AY,0)),"")</f>
        <v/>
      </c>
      <c r="AJ87" s="24" t="str">
        <f>IFERROR(INDEX('wk paste'!$AT:$AT,MATCH($W$3&amp;"_"&amp;TEXT(AJ$74,"00")&amp;"_"&amp;$V16,'wk paste'!$AY:$AY,0)),"")</f>
        <v/>
      </c>
      <c r="AK87" s="24" t="str">
        <f>IFERROR(INDEX('wk paste'!$AT:$AT,MATCH($W$3&amp;"_"&amp;TEXT(AK$74,"00")&amp;"_"&amp;$V16,'wk paste'!$AY:$AY,0)),"")</f>
        <v/>
      </c>
      <c r="AL87" s="24" t="str">
        <f>IFERROR(INDEX('wk paste'!$AT:$AT,MATCH($W$3&amp;"_"&amp;TEXT(AL$74,"00")&amp;"_"&amp;$V16,'wk paste'!$AY:$AY,0)),"")</f>
        <v/>
      </c>
      <c r="AM87" s="24" t="str">
        <f>IFERROR(INDEX('wk paste'!$AT:$AT,MATCH($W$3&amp;"_"&amp;TEXT(AM$74,"00")&amp;"_"&amp;$V16,'wk paste'!$AY:$AY,0)),"")</f>
        <v/>
      </c>
      <c r="AN87" s="25" t="str">
        <f>IFERROR(INDEX('wk paste'!$AT:$AT,MATCH($W$3&amp;"_"&amp;TEXT(AN$74,"00")&amp;"_"&amp;$V16,'wk paste'!$AY:$AY,0)),"")</f>
        <v/>
      </c>
      <c r="AP87" s="18" t="s">
        <v>80</v>
      </c>
      <c r="AQ87" s="31">
        <f t="shared" si="41"/>
        <v>1505</v>
      </c>
      <c r="AR87" s="23">
        <f>IFERROR(INDEX('wk paste'!$AU:$AU,MATCH($W$3&amp;"_"&amp;TEXT(AR$74,"00")&amp;"_"&amp;$V16,'wk paste'!$AY:$AY,0)),"")</f>
        <v>318</v>
      </c>
      <c r="AS87" s="24">
        <f>IFERROR(INDEX('wk paste'!$AU:$AU,MATCH($W$3&amp;"_"&amp;TEXT(AS$74,"00")&amp;"_"&amp;$V16,'wk paste'!$AY:$AY,0)),"")</f>
        <v>272</v>
      </c>
      <c r="AT87" s="24">
        <f>IFERROR(INDEX('wk paste'!$AU:$AU,MATCH($W$3&amp;"_"&amp;TEXT(AT$74,"00")&amp;"_"&amp;$V16,'wk paste'!$AY:$AY,0)),"")</f>
        <v>190</v>
      </c>
      <c r="AU87" s="24">
        <f>IFERROR(INDEX('wk paste'!$AU:$AU,MATCH($W$3&amp;"_"&amp;TEXT(AU$74,"00")&amp;"_"&amp;$V16,'wk paste'!$AY:$AY,0)),"")</f>
        <v>180</v>
      </c>
      <c r="AV87" s="24">
        <f>IFERROR(INDEX('wk paste'!$AU:$AU,MATCH($W$3&amp;"_"&amp;TEXT(AV$74,"00")&amp;"_"&amp;$V16,'wk paste'!$AY:$AY,0)),"")</f>
        <v>266</v>
      </c>
      <c r="AW87" s="24">
        <f>IFERROR(INDEX('wk paste'!$AU:$AU,MATCH($W$3&amp;"_"&amp;TEXT(AW$74,"00")&amp;"_"&amp;$V16,'wk paste'!$AY:$AY,0)),"")</f>
        <v>279</v>
      </c>
      <c r="AX87" s="24" t="str">
        <f>IFERROR(INDEX('wk paste'!$AU:$AU,MATCH($W$3&amp;"_"&amp;TEXT(AX$74,"00")&amp;"_"&amp;$V16,'wk paste'!$AY:$AY,0)),"")</f>
        <v/>
      </c>
      <c r="AY87" s="24" t="str">
        <f>IFERROR(INDEX('wk paste'!$AU:$AU,MATCH($W$3&amp;"_"&amp;TEXT(AY$74,"00")&amp;"_"&amp;$V16,'wk paste'!$AY:$AY,0)),"")</f>
        <v/>
      </c>
      <c r="AZ87" s="24" t="str">
        <f>IFERROR(INDEX('wk paste'!$AU:$AU,MATCH($W$3&amp;"_"&amp;TEXT(AZ$74,"00")&amp;"_"&amp;$V16,'wk paste'!$AY:$AY,0)),"")</f>
        <v/>
      </c>
      <c r="BA87" s="24" t="str">
        <f>IFERROR(INDEX('wk paste'!$AU:$AU,MATCH($W$3&amp;"_"&amp;TEXT(BA$74,"00")&amp;"_"&amp;$V16,'wk paste'!$AY:$AY,0)),"")</f>
        <v/>
      </c>
      <c r="BB87" s="24" t="str">
        <f>IFERROR(INDEX('wk paste'!$AU:$AU,MATCH($W$3&amp;"_"&amp;TEXT(BB$74,"00")&amp;"_"&amp;$V16,'wk paste'!$AY:$AY,0)),"")</f>
        <v/>
      </c>
      <c r="BC87" s="24" t="str">
        <f>IFERROR(INDEX('wk paste'!$AU:$AU,MATCH($W$3&amp;"_"&amp;TEXT(BC$74,"00")&amp;"_"&amp;$V16,'wk paste'!$AY:$AY,0)),"")</f>
        <v/>
      </c>
      <c r="BD87" s="24" t="str">
        <f>IFERROR(INDEX('wk paste'!$AU:$AU,MATCH($W$3&amp;"_"&amp;TEXT(BD$74,"00")&amp;"_"&amp;$V16,'wk paste'!$AY:$AY,0)),"")</f>
        <v/>
      </c>
      <c r="BE87" s="24" t="str">
        <f>IFERROR(INDEX('wk paste'!$AU:$AU,MATCH($W$3&amp;"_"&amp;TEXT(BE$74,"00")&amp;"_"&amp;$V16,'wk paste'!$AY:$AY,0)),"")</f>
        <v/>
      </c>
      <c r="BF87" s="24" t="str">
        <f>IFERROR(INDEX('wk paste'!$AU:$AU,MATCH($W$3&amp;"_"&amp;TEXT(BF$74,"00")&amp;"_"&amp;$V16,'wk paste'!$AY:$AY,0)),"")</f>
        <v/>
      </c>
      <c r="BG87" s="24" t="str">
        <f>IFERROR(INDEX('wk paste'!$AU:$AU,MATCH($W$3&amp;"_"&amp;TEXT(BG$74,"00")&amp;"_"&amp;$V16,'wk paste'!$AY:$AY,0)),"")</f>
        <v/>
      </c>
      <c r="BH87" s="25" t="str">
        <f>IFERROR(INDEX('wk paste'!$AU:$AU,MATCH($W$3&amp;"_"&amp;TEXT(BH$74,"00")&amp;"_"&amp;$V16,'wk paste'!$AY:$AY,0)),"")</f>
        <v/>
      </c>
    </row>
    <row r="88" spans="2:60" x14ac:dyDescent="0.25">
      <c r="B88" s="18" t="s">
        <v>81</v>
      </c>
      <c r="C88" s="18">
        <f t="shared" si="39"/>
        <v>126</v>
      </c>
      <c r="D88" s="23">
        <f>IFERROR(INDEX('wk paste'!$AS:$AS,MATCH($W$3&amp;"_"&amp;TEXT(D$74,"00")&amp;"_"&amp;$V17,'wk paste'!$AY:$AY,0)),"")</f>
        <v>25</v>
      </c>
      <c r="E88" s="24">
        <f>IFERROR(INDEX('wk paste'!$AS:$AS,MATCH($W$3&amp;"_"&amp;TEXT(E$74,"00")&amp;"_"&amp;$V17,'wk paste'!$AY:$AY,0)),"")</f>
        <v>22</v>
      </c>
      <c r="F88" s="24">
        <f>IFERROR(INDEX('wk paste'!$AS:$AS,MATCH($W$3&amp;"_"&amp;TEXT(F$74,"00")&amp;"_"&amp;$V17,'wk paste'!$AY:$AY,0)),"")</f>
        <v>19</v>
      </c>
      <c r="G88" s="24">
        <f>IFERROR(INDEX('wk paste'!$AS:$AS,MATCH($W$3&amp;"_"&amp;TEXT(G$74,"00")&amp;"_"&amp;$V17,'wk paste'!$AY:$AY,0)),"")</f>
        <v>24</v>
      </c>
      <c r="H88" s="24">
        <f>IFERROR(INDEX('wk paste'!$AS:$AS,MATCH($W$3&amp;"_"&amp;TEXT(H$74,"00")&amp;"_"&amp;$V17,'wk paste'!$AY:$AY,0)),"")</f>
        <v>25</v>
      </c>
      <c r="I88" s="24">
        <f>IFERROR(INDEX('wk paste'!$AS:$AS,MATCH($W$3&amp;"_"&amp;TEXT(I$74,"00")&amp;"_"&amp;$V17,'wk paste'!$AY:$AY,0)),"")</f>
        <v>11</v>
      </c>
      <c r="J88" s="24" t="str">
        <f>IFERROR(INDEX('wk paste'!$AS:$AS,MATCH($W$3&amp;"_"&amp;TEXT(J$74,"00")&amp;"_"&amp;$V17,'wk paste'!$AY:$AY,0)),"")</f>
        <v/>
      </c>
      <c r="K88" s="24" t="str">
        <f>IFERROR(INDEX('wk paste'!$AS:$AS,MATCH($W$3&amp;"_"&amp;TEXT(K$74,"00")&amp;"_"&amp;$V17,'wk paste'!$AY:$AY,0)),"")</f>
        <v/>
      </c>
      <c r="L88" s="24" t="str">
        <f>IFERROR(INDEX('wk paste'!$AS:$AS,MATCH($W$3&amp;"_"&amp;TEXT(L$74,"00")&amp;"_"&amp;$V17,'wk paste'!$AY:$AY,0)),"")</f>
        <v/>
      </c>
      <c r="M88" s="24" t="str">
        <f>IFERROR(INDEX('wk paste'!$AS:$AS,MATCH($W$3&amp;"_"&amp;TEXT(M$74,"00")&amp;"_"&amp;$V17,'wk paste'!$AY:$AY,0)),"")</f>
        <v/>
      </c>
      <c r="N88" s="24" t="str">
        <f>IFERROR(INDEX('wk paste'!$AS:$AS,MATCH($W$3&amp;"_"&amp;TEXT(N$74,"00")&amp;"_"&amp;$V17,'wk paste'!$AY:$AY,0)),"")</f>
        <v/>
      </c>
      <c r="O88" s="24" t="str">
        <f>IFERROR(INDEX('wk paste'!$AS:$AS,MATCH($W$3&amp;"_"&amp;TEXT(O$74,"00")&amp;"_"&amp;$V17,'wk paste'!$AY:$AY,0)),"")</f>
        <v/>
      </c>
      <c r="P88" s="24" t="str">
        <f>IFERROR(INDEX('wk paste'!$AS:$AS,MATCH($W$3&amp;"_"&amp;TEXT(P$74,"00")&amp;"_"&amp;$V17,'wk paste'!$AY:$AY,0)),"")</f>
        <v/>
      </c>
      <c r="Q88" s="24" t="str">
        <f>IFERROR(INDEX('wk paste'!$AS:$AS,MATCH($W$3&amp;"_"&amp;TEXT(Q$74,"00")&amp;"_"&amp;$V17,'wk paste'!$AY:$AY,0)),"")</f>
        <v/>
      </c>
      <c r="R88" s="24" t="str">
        <f>IFERROR(INDEX('wk paste'!$AS:$AS,MATCH($W$3&amp;"_"&amp;TEXT(R$74,"00")&amp;"_"&amp;$V17,'wk paste'!$AY:$AY,0)),"")</f>
        <v/>
      </c>
      <c r="S88" s="24" t="str">
        <f>IFERROR(INDEX('wk paste'!$AS:$AS,MATCH($W$3&amp;"_"&amp;TEXT(S$74,"00")&amp;"_"&amp;$V17,'wk paste'!$AY:$AY,0)),"")</f>
        <v/>
      </c>
      <c r="T88" s="25" t="str">
        <f>IFERROR(INDEX('wk paste'!$AS:$AS,MATCH($W$3&amp;"_"&amp;TEXT(T$74,"00")&amp;"_"&amp;$V17,'wk paste'!$AY:$AY,0)),"")</f>
        <v/>
      </c>
      <c r="U88" s="6"/>
      <c r="V88" s="18" t="s">
        <v>81</v>
      </c>
      <c r="W88" s="31">
        <f t="shared" si="40"/>
        <v>1570</v>
      </c>
      <c r="X88" s="23">
        <f>IFERROR(INDEX('wk paste'!$AT:$AT,MATCH($W$3&amp;"_"&amp;TEXT(X$74,"00")&amp;"_"&amp;$V17,'wk paste'!$AY:$AY,0)),"")</f>
        <v>251</v>
      </c>
      <c r="Y88" s="24">
        <f>IFERROR(INDEX('wk paste'!$AT:$AT,MATCH($W$3&amp;"_"&amp;TEXT(Y$74,"00")&amp;"_"&amp;$V17,'wk paste'!$AY:$AY,0)),"")</f>
        <v>272</v>
      </c>
      <c r="Z88" s="24">
        <f>IFERROR(INDEX('wk paste'!$AT:$AT,MATCH($W$3&amp;"_"&amp;TEXT(Z$74,"00")&amp;"_"&amp;$V17,'wk paste'!$AY:$AY,0)),"")</f>
        <v>194</v>
      </c>
      <c r="AA88" s="24">
        <f>IFERROR(INDEX('wk paste'!$AT:$AT,MATCH($W$3&amp;"_"&amp;TEXT(AA$74,"00")&amp;"_"&amp;$V17,'wk paste'!$AY:$AY,0)),"")</f>
        <v>228</v>
      </c>
      <c r="AB88" s="24">
        <f>IFERROR(INDEX('wk paste'!$AT:$AT,MATCH($W$3&amp;"_"&amp;TEXT(AB$74,"00")&amp;"_"&amp;$V17,'wk paste'!$AY:$AY,0)),"")</f>
        <v>402</v>
      </c>
      <c r="AC88" s="24">
        <f>IFERROR(INDEX('wk paste'!$AT:$AT,MATCH($W$3&amp;"_"&amp;TEXT(AC$74,"00")&amp;"_"&amp;$V17,'wk paste'!$AY:$AY,0)),"")</f>
        <v>223</v>
      </c>
      <c r="AD88" s="24" t="str">
        <f>IFERROR(INDEX('wk paste'!$AT:$AT,MATCH($W$3&amp;"_"&amp;TEXT(AD$74,"00")&amp;"_"&amp;$V17,'wk paste'!$AY:$AY,0)),"")</f>
        <v/>
      </c>
      <c r="AE88" s="24" t="str">
        <f>IFERROR(INDEX('wk paste'!$AT:$AT,MATCH($W$3&amp;"_"&amp;TEXT(AE$74,"00")&amp;"_"&amp;$V17,'wk paste'!$AY:$AY,0)),"")</f>
        <v/>
      </c>
      <c r="AF88" s="24" t="str">
        <f>IFERROR(INDEX('wk paste'!$AT:$AT,MATCH($W$3&amp;"_"&amp;TEXT(AF$74,"00")&amp;"_"&amp;$V17,'wk paste'!$AY:$AY,0)),"")</f>
        <v/>
      </c>
      <c r="AG88" s="24" t="str">
        <f>IFERROR(INDEX('wk paste'!$AT:$AT,MATCH($W$3&amp;"_"&amp;TEXT(AG$74,"00")&amp;"_"&amp;$V17,'wk paste'!$AY:$AY,0)),"")</f>
        <v/>
      </c>
      <c r="AH88" s="24" t="str">
        <f>IFERROR(INDEX('wk paste'!$AT:$AT,MATCH($W$3&amp;"_"&amp;TEXT(AH$74,"00")&amp;"_"&amp;$V17,'wk paste'!$AY:$AY,0)),"")</f>
        <v/>
      </c>
      <c r="AI88" s="24" t="str">
        <f>IFERROR(INDEX('wk paste'!$AT:$AT,MATCH($W$3&amp;"_"&amp;TEXT(AI$74,"00")&amp;"_"&amp;$V17,'wk paste'!$AY:$AY,0)),"")</f>
        <v/>
      </c>
      <c r="AJ88" s="24" t="str">
        <f>IFERROR(INDEX('wk paste'!$AT:$AT,MATCH($W$3&amp;"_"&amp;TEXT(AJ$74,"00")&amp;"_"&amp;$V17,'wk paste'!$AY:$AY,0)),"")</f>
        <v/>
      </c>
      <c r="AK88" s="24" t="str">
        <f>IFERROR(INDEX('wk paste'!$AT:$AT,MATCH($W$3&amp;"_"&amp;TEXT(AK$74,"00")&amp;"_"&amp;$V17,'wk paste'!$AY:$AY,0)),"")</f>
        <v/>
      </c>
      <c r="AL88" s="24" t="str">
        <f>IFERROR(INDEX('wk paste'!$AT:$AT,MATCH($W$3&amp;"_"&amp;TEXT(AL$74,"00")&amp;"_"&amp;$V17,'wk paste'!$AY:$AY,0)),"")</f>
        <v/>
      </c>
      <c r="AM88" s="24" t="str">
        <f>IFERROR(INDEX('wk paste'!$AT:$AT,MATCH($W$3&amp;"_"&amp;TEXT(AM$74,"00")&amp;"_"&amp;$V17,'wk paste'!$AY:$AY,0)),"")</f>
        <v/>
      </c>
      <c r="AN88" s="25" t="str">
        <f>IFERROR(INDEX('wk paste'!$AT:$AT,MATCH($W$3&amp;"_"&amp;TEXT(AN$74,"00")&amp;"_"&amp;$V17,'wk paste'!$AY:$AY,0)),"")</f>
        <v/>
      </c>
      <c r="AP88" s="18" t="s">
        <v>81</v>
      </c>
      <c r="AQ88" s="31">
        <f t="shared" si="41"/>
        <v>1430</v>
      </c>
      <c r="AR88" s="23">
        <f>IFERROR(INDEX('wk paste'!$AU:$AU,MATCH($W$3&amp;"_"&amp;TEXT(AR$74,"00")&amp;"_"&amp;$V17,'wk paste'!$AY:$AY,0)),"")</f>
        <v>208</v>
      </c>
      <c r="AS88" s="24">
        <f>IFERROR(INDEX('wk paste'!$AU:$AU,MATCH($W$3&amp;"_"&amp;TEXT(AS$74,"00")&amp;"_"&amp;$V17,'wk paste'!$AY:$AY,0)),"")</f>
        <v>294</v>
      </c>
      <c r="AT88" s="24">
        <f>IFERROR(INDEX('wk paste'!$AU:$AU,MATCH($W$3&amp;"_"&amp;TEXT(AT$74,"00")&amp;"_"&amp;$V17,'wk paste'!$AY:$AY,0)),"")</f>
        <v>198</v>
      </c>
      <c r="AU88" s="24">
        <f>IFERROR(INDEX('wk paste'!$AU:$AU,MATCH($W$3&amp;"_"&amp;TEXT(AU$74,"00")&amp;"_"&amp;$V17,'wk paste'!$AY:$AY,0)),"")</f>
        <v>282</v>
      </c>
      <c r="AV88" s="24">
        <f>IFERROR(INDEX('wk paste'!$AU:$AU,MATCH($W$3&amp;"_"&amp;TEXT(AV$74,"00")&amp;"_"&amp;$V17,'wk paste'!$AY:$AY,0)),"")</f>
        <v>204</v>
      </c>
      <c r="AW88" s="24">
        <f>IFERROR(INDEX('wk paste'!$AU:$AU,MATCH($W$3&amp;"_"&amp;TEXT(AW$74,"00")&amp;"_"&amp;$V17,'wk paste'!$AY:$AY,0)),"")</f>
        <v>244</v>
      </c>
      <c r="AX88" s="24" t="str">
        <f>IFERROR(INDEX('wk paste'!$AU:$AU,MATCH($W$3&amp;"_"&amp;TEXT(AX$74,"00")&amp;"_"&amp;$V17,'wk paste'!$AY:$AY,0)),"")</f>
        <v/>
      </c>
      <c r="AY88" s="24" t="str">
        <f>IFERROR(INDEX('wk paste'!$AU:$AU,MATCH($W$3&amp;"_"&amp;TEXT(AY$74,"00")&amp;"_"&amp;$V17,'wk paste'!$AY:$AY,0)),"")</f>
        <v/>
      </c>
      <c r="AZ88" s="24" t="str">
        <f>IFERROR(INDEX('wk paste'!$AU:$AU,MATCH($W$3&amp;"_"&amp;TEXT(AZ$74,"00")&amp;"_"&amp;$V17,'wk paste'!$AY:$AY,0)),"")</f>
        <v/>
      </c>
      <c r="BA88" s="24" t="str">
        <f>IFERROR(INDEX('wk paste'!$AU:$AU,MATCH($W$3&amp;"_"&amp;TEXT(BA$74,"00")&amp;"_"&amp;$V17,'wk paste'!$AY:$AY,0)),"")</f>
        <v/>
      </c>
      <c r="BB88" s="24" t="str">
        <f>IFERROR(INDEX('wk paste'!$AU:$AU,MATCH($W$3&amp;"_"&amp;TEXT(BB$74,"00")&amp;"_"&amp;$V17,'wk paste'!$AY:$AY,0)),"")</f>
        <v/>
      </c>
      <c r="BC88" s="24" t="str">
        <f>IFERROR(INDEX('wk paste'!$AU:$AU,MATCH($W$3&amp;"_"&amp;TEXT(BC$74,"00")&amp;"_"&amp;$V17,'wk paste'!$AY:$AY,0)),"")</f>
        <v/>
      </c>
      <c r="BD88" s="24" t="str">
        <f>IFERROR(INDEX('wk paste'!$AU:$AU,MATCH($W$3&amp;"_"&amp;TEXT(BD$74,"00")&amp;"_"&amp;$V17,'wk paste'!$AY:$AY,0)),"")</f>
        <v/>
      </c>
      <c r="BE88" s="24" t="str">
        <f>IFERROR(INDEX('wk paste'!$AU:$AU,MATCH($W$3&amp;"_"&amp;TEXT(BE$74,"00")&amp;"_"&amp;$V17,'wk paste'!$AY:$AY,0)),"")</f>
        <v/>
      </c>
      <c r="BF88" s="24" t="str">
        <f>IFERROR(INDEX('wk paste'!$AU:$AU,MATCH($W$3&amp;"_"&amp;TEXT(BF$74,"00")&amp;"_"&amp;$V17,'wk paste'!$AY:$AY,0)),"")</f>
        <v/>
      </c>
      <c r="BG88" s="24" t="str">
        <f>IFERROR(INDEX('wk paste'!$AU:$AU,MATCH($W$3&amp;"_"&amp;TEXT(BG$74,"00")&amp;"_"&amp;$V17,'wk paste'!$AY:$AY,0)),"")</f>
        <v/>
      </c>
      <c r="BH88" s="25" t="str">
        <f>IFERROR(INDEX('wk paste'!$AU:$AU,MATCH($W$3&amp;"_"&amp;TEXT(BH$74,"00")&amp;"_"&amp;$V17,'wk paste'!$AY:$AY,0)),"")</f>
        <v/>
      </c>
    </row>
    <row r="89" spans="2:60" x14ac:dyDescent="0.25">
      <c r="B89" s="18" t="s">
        <v>91</v>
      </c>
      <c r="C89" s="18">
        <f t="shared" si="39"/>
        <v>129</v>
      </c>
      <c r="D89" s="23">
        <f>IFERROR(INDEX('wk paste'!$AS:$AS,MATCH($W$3&amp;"_"&amp;TEXT(D$74,"00")&amp;"_"&amp;$V18,'wk paste'!$AY:$AY,0)),"")</f>
        <v>28</v>
      </c>
      <c r="E89" s="24">
        <f>IFERROR(INDEX('wk paste'!$AS:$AS,MATCH($W$3&amp;"_"&amp;TEXT(E$74,"00")&amp;"_"&amp;$V18,'wk paste'!$AY:$AY,0)),"")</f>
        <v>14</v>
      </c>
      <c r="F89" s="24">
        <f>IFERROR(INDEX('wk paste'!$AS:$AS,MATCH($W$3&amp;"_"&amp;TEXT(F$74,"00")&amp;"_"&amp;$V18,'wk paste'!$AY:$AY,0)),"")</f>
        <v>22</v>
      </c>
      <c r="G89" s="24">
        <f>IFERROR(INDEX('wk paste'!$AS:$AS,MATCH($W$3&amp;"_"&amp;TEXT(G$74,"00")&amp;"_"&amp;$V18,'wk paste'!$AY:$AY,0)),"")</f>
        <v>17</v>
      </c>
      <c r="H89" s="24">
        <f>IFERROR(INDEX('wk paste'!$AS:$AS,MATCH($W$3&amp;"_"&amp;TEXT(H$74,"00")&amp;"_"&amp;$V18,'wk paste'!$AY:$AY,0)),"")</f>
        <v>23</v>
      </c>
      <c r="I89" s="24">
        <f>IFERROR(INDEX('wk paste'!$AS:$AS,MATCH($W$3&amp;"_"&amp;TEXT(I$74,"00")&amp;"_"&amp;$V18,'wk paste'!$AY:$AY,0)),"")</f>
        <v>25</v>
      </c>
      <c r="J89" s="24" t="str">
        <f>IFERROR(INDEX('wk paste'!$AS:$AS,MATCH($W$3&amp;"_"&amp;TEXT(J$74,"00")&amp;"_"&amp;$V18,'wk paste'!$AY:$AY,0)),"")</f>
        <v/>
      </c>
      <c r="K89" s="24" t="str">
        <f>IFERROR(INDEX('wk paste'!$AS:$AS,MATCH($W$3&amp;"_"&amp;TEXT(K$74,"00")&amp;"_"&amp;$V18,'wk paste'!$AY:$AY,0)),"")</f>
        <v/>
      </c>
      <c r="L89" s="24" t="str">
        <f>IFERROR(INDEX('wk paste'!$AS:$AS,MATCH($W$3&amp;"_"&amp;TEXT(L$74,"00")&amp;"_"&amp;$V18,'wk paste'!$AY:$AY,0)),"")</f>
        <v/>
      </c>
      <c r="M89" s="24" t="str">
        <f>IFERROR(INDEX('wk paste'!$AS:$AS,MATCH($W$3&amp;"_"&amp;TEXT(M$74,"00")&amp;"_"&amp;$V18,'wk paste'!$AY:$AY,0)),"")</f>
        <v/>
      </c>
      <c r="N89" s="24" t="str">
        <f>IFERROR(INDEX('wk paste'!$AS:$AS,MATCH($W$3&amp;"_"&amp;TEXT(N$74,"00")&amp;"_"&amp;$V18,'wk paste'!$AY:$AY,0)),"")</f>
        <v/>
      </c>
      <c r="O89" s="24" t="str">
        <f>IFERROR(INDEX('wk paste'!$AS:$AS,MATCH($W$3&amp;"_"&amp;TEXT(O$74,"00")&amp;"_"&amp;$V18,'wk paste'!$AY:$AY,0)),"")</f>
        <v/>
      </c>
      <c r="P89" s="24" t="str">
        <f>IFERROR(INDEX('wk paste'!$AS:$AS,MATCH($W$3&amp;"_"&amp;TEXT(P$74,"00")&amp;"_"&amp;$V18,'wk paste'!$AY:$AY,0)),"")</f>
        <v/>
      </c>
      <c r="Q89" s="24" t="str">
        <f>IFERROR(INDEX('wk paste'!$AS:$AS,MATCH($W$3&amp;"_"&amp;TEXT(Q$74,"00")&amp;"_"&amp;$V18,'wk paste'!$AY:$AY,0)),"")</f>
        <v/>
      </c>
      <c r="R89" s="24" t="str">
        <f>IFERROR(INDEX('wk paste'!$AS:$AS,MATCH($W$3&amp;"_"&amp;TEXT(R$74,"00")&amp;"_"&amp;$V18,'wk paste'!$AY:$AY,0)),"")</f>
        <v/>
      </c>
      <c r="S89" s="24" t="str">
        <f>IFERROR(INDEX('wk paste'!$AS:$AS,MATCH($W$3&amp;"_"&amp;TEXT(S$74,"00")&amp;"_"&amp;$V18,'wk paste'!$AY:$AY,0)),"")</f>
        <v/>
      </c>
      <c r="T89" s="25" t="str">
        <f>IFERROR(INDEX('wk paste'!$AS:$AS,MATCH($W$3&amp;"_"&amp;TEXT(T$74,"00")&amp;"_"&amp;$V18,'wk paste'!$AY:$AY,0)),"")</f>
        <v/>
      </c>
      <c r="U89" s="6"/>
      <c r="V89" s="18" t="s">
        <v>91</v>
      </c>
      <c r="W89" s="31">
        <f t="shared" si="40"/>
        <v>1465</v>
      </c>
      <c r="X89" s="23">
        <f>IFERROR(INDEX('wk paste'!$AT:$AT,MATCH($W$3&amp;"_"&amp;TEXT(X$74,"00")&amp;"_"&amp;$V18,'wk paste'!$AY:$AY,0)),"")</f>
        <v>332</v>
      </c>
      <c r="Y89" s="24">
        <f>IFERROR(INDEX('wk paste'!$AT:$AT,MATCH($W$3&amp;"_"&amp;TEXT(Y$74,"00")&amp;"_"&amp;$V18,'wk paste'!$AY:$AY,0)),"")</f>
        <v>118</v>
      </c>
      <c r="Z89" s="24">
        <f>IFERROR(INDEX('wk paste'!$AT:$AT,MATCH($W$3&amp;"_"&amp;TEXT(Z$74,"00")&amp;"_"&amp;$V18,'wk paste'!$AY:$AY,0)),"")</f>
        <v>219</v>
      </c>
      <c r="AA89" s="24">
        <f>IFERROR(INDEX('wk paste'!$AT:$AT,MATCH($W$3&amp;"_"&amp;TEXT(AA$74,"00")&amp;"_"&amp;$V18,'wk paste'!$AY:$AY,0)),"")</f>
        <v>204</v>
      </c>
      <c r="AB89" s="24">
        <f>IFERROR(INDEX('wk paste'!$AT:$AT,MATCH($W$3&amp;"_"&amp;TEXT(AB$74,"00")&amp;"_"&amp;$V18,'wk paste'!$AY:$AY,0)),"")</f>
        <v>273</v>
      </c>
      <c r="AC89" s="24">
        <f>IFERROR(INDEX('wk paste'!$AT:$AT,MATCH($W$3&amp;"_"&amp;TEXT(AC$74,"00")&amp;"_"&amp;$V18,'wk paste'!$AY:$AY,0)),"")</f>
        <v>319</v>
      </c>
      <c r="AD89" s="24" t="str">
        <f>IFERROR(INDEX('wk paste'!$AT:$AT,MATCH($W$3&amp;"_"&amp;TEXT(AD$74,"00")&amp;"_"&amp;$V18,'wk paste'!$AY:$AY,0)),"")</f>
        <v/>
      </c>
      <c r="AE89" s="24" t="str">
        <f>IFERROR(INDEX('wk paste'!$AT:$AT,MATCH($W$3&amp;"_"&amp;TEXT(AE$74,"00")&amp;"_"&amp;$V18,'wk paste'!$AY:$AY,0)),"")</f>
        <v/>
      </c>
      <c r="AF89" s="24" t="str">
        <f>IFERROR(INDEX('wk paste'!$AT:$AT,MATCH($W$3&amp;"_"&amp;TEXT(AF$74,"00")&amp;"_"&amp;$V18,'wk paste'!$AY:$AY,0)),"")</f>
        <v/>
      </c>
      <c r="AG89" s="24" t="str">
        <f>IFERROR(INDEX('wk paste'!$AT:$AT,MATCH($W$3&amp;"_"&amp;TEXT(AG$74,"00")&amp;"_"&amp;$V18,'wk paste'!$AY:$AY,0)),"")</f>
        <v/>
      </c>
      <c r="AH89" s="24" t="str">
        <f>IFERROR(INDEX('wk paste'!$AT:$AT,MATCH($W$3&amp;"_"&amp;TEXT(AH$74,"00")&amp;"_"&amp;$V18,'wk paste'!$AY:$AY,0)),"")</f>
        <v/>
      </c>
      <c r="AI89" s="24" t="str">
        <f>IFERROR(INDEX('wk paste'!$AT:$AT,MATCH($W$3&amp;"_"&amp;TEXT(AI$74,"00")&amp;"_"&amp;$V18,'wk paste'!$AY:$AY,0)),"")</f>
        <v/>
      </c>
      <c r="AJ89" s="24" t="str">
        <f>IFERROR(INDEX('wk paste'!$AT:$AT,MATCH($W$3&amp;"_"&amp;TEXT(AJ$74,"00")&amp;"_"&amp;$V18,'wk paste'!$AY:$AY,0)),"")</f>
        <v/>
      </c>
      <c r="AK89" s="24" t="str">
        <f>IFERROR(INDEX('wk paste'!$AT:$AT,MATCH($W$3&amp;"_"&amp;TEXT(AK$74,"00")&amp;"_"&amp;$V18,'wk paste'!$AY:$AY,0)),"")</f>
        <v/>
      </c>
      <c r="AL89" s="24" t="str">
        <f>IFERROR(INDEX('wk paste'!$AT:$AT,MATCH($W$3&amp;"_"&amp;TEXT(AL$74,"00")&amp;"_"&amp;$V18,'wk paste'!$AY:$AY,0)),"")</f>
        <v/>
      </c>
      <c r="AM89" s="24" t="str">
        <f>IFERROR(INDEX('wk paste'!$AT:$AT,MATCH($W$3&amp;"_"&amp;TEXT(AM$74,"00")&amp;"_"&amp;$V18,'wk paste'!$AY:$AY,0)),"")</f>
        <v/>
      </c>
      <c r="AN89" s="25" t="str">
        <f>IFERROR(INDEX('wk paste'!$AT:$AT,MATCH($W$3&amp;"_"&amp;TEXT(AN$74,"00")&amp;"_"&amp;$V18,'wk paste'!$AY:$AY,0)),"")</f>
        <v/>
      </c>
      <c r="AP89" s="18" t="s">
        <v>91</v>
      </c>
      <c r="AQ89" s="31">
        <f t="shared" si="41"/>
        <v>1873</v>
      </c>
      <c r="AR89" s="23">
        <f>IFERROR(INDEX('wk paste'!$AU:$AU,MATCH($W$3&amp;"_"&amp;TEXT(AR$74,"00")&amp;"_"&amp;$V18,'wk paste'!$AY:$AY,0)),"")</f>
        <v>412</v>
      </c>
      <c r="AS89" s="24">
        <f>IFERROR(INDEX('wk paste'!$AU:$AU,MATCH($W$3&amp;"_"&amp;TEXT(AS$74,"00")&amp;"_"&amp;$V18,'wk paste'!$AY:$AY,0)),"")</f>
        <v>405</v>
      </c>
      <c r="AT89" s="24">
        <f>IFERROR(INDEX('wk paste'!$AU:$AU,MATCH($W$3&amp;"_"&amp;TEXT(AT$74,"00")&amp;"_"&amp;$V18,'wk paste'!$AY:$AY,0)),"")</f>
        <v>283</v>
      </c>
      <c r="AU89" s="24">
        <f>IFERROR(INDEX('wk paste'!$AU:$AU,MATCH($W$3&amp;"_"&amp;TEXT(AU$74,"00")&amp;"_"&amp;$V18,'wk paste'!$AY:$AY,0)),"")</f>
        <v>216</v>
      </c>
      <c r="AV89" s="24">
        <f>IFERROR(INDEX('wk paste'!$AU:$AU,MATCH($W$3&amp;"_"&amp;TEXT(AV$74,"00")&amp;"_"&amp;$V18,'wk paste'!$AY:$AY,0)),"")</f>
        <v>251</v>
      </c>
      <c r="AW89" s="24">
        <f>IFERROR(INDEX('wk paste'!$AU:$AU,MATCH($W$3&amp;"_"&amp;TEXT(AW$74,"00")&amp;"_"&amp;$V18,'wk paste'!$AY:$AY,0)),"")</f>
        <v>306</v>
      </c>
      <c r="AX89" s="24" t="str">
        <f>IFERROR(INDEX('wk paste'!$AU:$AU,MATCH($W$3&amp;"_"&amp;TEXT(AX$74,"00")&amp;"_"&amp;$V18,'wk paste'!$AY:$AY,0)),"")</f>
        <v/>
      </c>
      <c r="AY89" s="24" t="str">
        <f>IFERROR(INDEX('wk paste'!$AU:$AU,MATCH($W$3&amp;"_"&amp;TEXT(AY$74,"00")&amp;"_"&amp;$V18,'wk paste'!$AY:$AY,0)),"")</f>
        <v/>
      </c>
      <c r="AZ89" s="24" t="str">
        <f>IFERROR(INDEX('wk paste'!$AU:$AU,MATCH($W$3&amp;"_"&amp;TEXT(AZ$74,"00")&amp;"_"&amp;$V18,'wk paste'!$AY:$AY,0)),"")</f>
        <v/>
      </c>
      <c r="BA89" s="24" t="str">
        <f>IFERROR(INDEX('wk paste'!$AU:$AU,MATCH($W$3&amp;"_"&amp;TEXT(BA$74,"00")&amp;"_"&amp;$V18,'wk paste'!$AY:$AY,0)),"")</f>
        <v/>
      </c>
      <c r="BB89" s="24" t="str">
        <f>IFERROR(INDEX('wk paste'!$AU:$AU,MATCH($W$3&amp;"_"&amp;TEXT(BB$74,"00")&amp;"_"&amp;$V18,'wk paste'!$AY:$AY,0)),"")</f>
        <v/>
      </c>
      <c r="BC89" s="24" t="str">
        <f>IFERROR(INDEX('wk paste'!$AU:$AU,MATCH($W$3&amp;"_"&amp;TEXT(BC$74,"00")&amp;"_"&amp;$V18,'wk paste'!$AY:$AY,0)),"")</f>
        <v/>
      </c>
      <c r="BD89" s="24" t="str">
        <f>IFERROR(INDEX('wk paste'!$AU:$AU,MATCH($W$3&amp;"_"&amp;TEXT(BD$74,"00")&amp;"_"&amp;$V18,'wk paste'!$AY:$AY,0)),"")</f>
        <v/>
      </c>
      <c r="BE89" s="24" t="str">
        <f>IFERROR(INDEX('wk paste'!$AU:$AU,MATCH($W$3&amp;"_"&amp;TEXT(BE$74,"00")&amp;"_"&amp;$V18,'wk paste'!$AY:$AY,0)),"")</f>
        <v/>
      </c>
      <c r="BF89" s="24" t="str">
        <f>IFERROR(INDEX('wk paste'!$AU:$AU,MATCH($W$3&amp;"_"&amp;TEXT(BF$74,"00")&amp;"_"&amp;$V18,'wk paste'!$AY:$AY,0)),"")</f>
        <v/>
      </c>
      <c r="BG89" s="24" t="str">
        <f>IFERROR(INDEX('wk paste'!$AU:$AU,MATCH($W$3&amp;"_"&amp;TEXT(BG$74,"00")&amp;"_"&amp;$V18,'wk paste'!$AY:$AY,0)),"")</f>
        <v/>
      </c>
      <c r="BH89" s="25" t="str">
        <f>IFERROR(INDEX('wk paste'!$AU:$AU,MATCH($W$3&amp;"_"&amp;TEXT(BH$74,"00")&amp;"_"&amp;$V18,'wk paste'!$AY:$AY,0)),"")</f>
        <v/>
      </c>
    </row>
    <row r="90" spans="2:60" x14ac:dyDescent="0.25">
      <c r="B90" s="18" t="s">
        <v>54</v>
      </c>
      <c r="C90" s="18">
        <f t="shared" si="39"/>
        <v>168</v>
      </c>
      <c r="D90" s="23">
        <f>IFERROR(INDEX('wk paste'!$AS:$AS,MATCH($W$3&amp;"_"&amp;TEXT(D$74,"00")&amp;"_"&amp;$V19,'wk paste'!$AY:$AY,0)),"")</f>
        <v>27</v>
      </c>
      <c r="E90" s="24">
        <f>IFERROR(INDEX('wk paste'!$AS:$AS,MATCH($W$3&amp;"_"&amp;TEXT(E$74,"00")&amp;"_"&amp;$V19,'wk paste'!$AY:$AY,0)),"")</f>
        <v>24</v>
      </c>
      <c r="F90" s="24">
        <f>IFERROR(INDEX('wk paste'!$AS:$AS,MATCH($W$3&amp;"_"&amp;TEXT(F$74,"00")&amp;"_"&amp;$V19,'wk paste'!$AY:$AY,0)),"")</f>
        <v>27</v>
      </c>
      <c r="G90" s="24">
        <f>IFERROR(INDEX('wk paste'!$AS:$AS,MATCH($W$3&amp;"_"&amp;TEXT(G$74,"00")&amp;"_"&amp;$V19,'wk paste'!$AY:$AY,0)),"")</f>
        <v>24</v>
      </c>
      <c r="H90" s="24">
        <f>IFERROR(INDEX('wk paste'!$AS:$AS,MATCH($W$3&amp;"_"&amp;TEXT(H$74,"00")&amp;"_"&amp;$V19,'wk paste'!$AY:$AY,0)),"")</f>
        <v>33</v>
      </c>
      <c r="I90" s="24">
        <f>IFERROR(INDEX('wk paste'!$AS:$AS,MATCH($W$3&amp;"_"&amp;TEXT(I$74,"00")&amp;"_"&amp;$V19,'wk paste'!$AY:$AY,0)),"")</f>
        <v>33</v>
      </c>
      <c r="J90" s="24" t="str">
        <f>IFERROR(INDEX('wk paste'!$AS:$AS,MATCH($W$3&amp;"_"&amp;TEXT(J$74,"00")&amp;"_"&amp;$V19,'wk paste'!$AY:$AY,0)),"")</f>
        <v/>
      </c>
      <c r="K90" s="24" t="str">
        <f>IFERROR(INDEX('wk paste'!$AS:$AS,MATCH($W$3&amp;"_"&amp;TEXT(K$74,"00")&amp;"_"&amp;$V19,'wk paste'!$AY:$AY,0)),"")</f>
        <v/>
      </c>
      <c r="L90" s="24" t="str">
        <f>IFERROR(INDEX('wk paste'!$AS:$AS,MATCH($W$3&amp;"_"&amp;TEXT(L$74,"00")&amp;"_"&amp;$V19,'wk paste'!$AY:$AY,0)),"")</f>
        <v/>
      </c>
      <c r="M90" s="24" t="str">
        <f>IFERROR(INDEX('wk paste'!$AS:$AS,MATCH($W$3&amp;"_"&amp;TEXT(M$74,"00")&amp;"_"&amp;$V19,'wk paste'!$AY:$AY,0)),"")</f>
        <v/>
      </c>
      <c r="N90" s="24" t="str">
        <f>IFERROR(INDEX('wk paste'!$AS:$AS,MATCH($W$3&amp;"_"&amp;TEXT(N$74,"00")&amp;"_"&amp;$V19,'wk paste'!$AY:$AY,0)),"")</f>
        <v/>
      </c>
      <c r="O90" s="24" t="str">
        <f>IFERROR(INDEX('wk paste'!$AS:$AS,MATCH($W$3&amp;"_"&amp;TEXT(O$74,"00")&amp;"_"&amp;$V19,'wk paste'!$AY:$AY,0)),"")</f>
        <v/>
      </c>
      <c r="P90" s="24" t="str">
        <f>IFERROR(INDEX('wk paste'!$AS:$AS,MATCH($W$3&amp;"_"&amp;TEXT(P$74,"00")&amp;"_"&amp;$V19,'wk paste'!$AY:$AY,0)),"")</f>
        <v/>
      </c>
      <c r="Q90" s="24" t="str">
        <f>IFERROR(INDEX('wk paste'!$AS:$AS,MATCH($W$3&amp;"_"&amp;TEXT(Q$74,"00")&amp;"_"&amp;$V19,'wk paste'!$AY:$AY,0)),"")</f>
        <v/>
      </c>
      <c r="R90" s="24" t="str">
        <f>IFERROR(INDEX('wk paste'!$AS:$AS,MATCH($W$3&amp;"_"&amp;TEXT(R$74,"00")&amp;"_"&amp;$V19,'wk paste'!$AY:$AY,0)),"")</f>
        <v/>
      </c>
      <c r="S90" s="24" t="str">
        <f>IFERROR(INDEX('wk paste'!$AS:$AS,MATCH($W$3&amp;"_"&amp;TEXT(S$74,"00")&amp;"_"&amp;$V19,'wk paste'!$AY:$AY,0)),"")</f>
        <v/>
      </c>
      <c r="T90" s="25" t="str">
        <f>IFERROR(INDEX('wk paste'!$AS:$AS,MATCH($W$3&amp;"_"&amp;TEXT(T$74,"00")&amp;"_"&amp;$V19,'wk paste'!$AY:$AY,0)),"")</f>
        <v/>
      </c>
      <c r="U90" s="6"/>
      <c r="V90" s="18" t="s">
        <v>54</v>
      </c>
      <c r="W90" s="31">
        <f t="shared" si="40"/>
        <v>1887</v>
      </c>
      <c r="X90" s="23">
        <f>IFERROR(INDEX('wk paste'!$AT:$AT,MATCH($W$3&amp;"_"&amp;TEXT(X$74,"00")&amp;"_"&amp;$V19,'wk paste'!$AY:$AY,0)),"")</f>
        <v>337</v>
      </c>
      <c r="Y90" s="24">
        <f>IFERROR(INDEX('wk paste'!$AT:$AT,MATCH($W$3&amp;"_"&amp;TEXT(Y$74,"00")&amp;"_"&amp;$V19,'wk paste'!$AY:$AY,0)),"")</f>
        <v>343</v>
      </c>
      <c r="Z90" s="24">
        <f>IFERROR(INDEX('wk paste'!$AT:$AT,MATCH($W$3&amp;"_"&amp;TEXT(Z$74,"00")&amp;"_"&amp;$V19,'wk paste'!$AY:$AY,0)),"")</f>
        <v>260</v>
      </c>
      <c r="AA90" s="24">
        <f>IFERROR(INDEX('wk paste'!$AT:$AT,MATCH($W$3&amp;"_"&amp;TEXT(AA$74,"00")&amp;"_"&amp;$V19,'wk paste'!$AY:$AY,0)),"")</f>
        <v>278</v>
      </c>
      <c r="AB90" s="24">
        <f>IFERROR(INDEX('wk paste'!$AT:$AT,MATCH($W$3&amp;"_"&amp;TEXT(AB$74,"00")&amp;"_"&amp;$V19,'wk paste'!$AY:$AY,0)),"")</f>
        <v>272</v>
      </c>
      <c r="AC90" s="24">
        <f>IFERROR(INDEX('wk paste'!$AT:$AT,MATCH($W$3&amp;"_"&amp;TEXT(AC$74,"00")&amp;"_"&amp;$V19,'wk paste'!$AY:$AY,0)),"")</f>
        <v>397</v>
      </c>
      <c r="AD90" s="24" t="str">
        <f>IFERROR(INDEX('wk paste'!$AT:$AT,MATCH($W$3&amp;"_"&amp;TEXT(AD$74,"00")&amp;"_"&amp;$V19,'wk paste'!$AY:$AY,0)),"")</f>
        <v/>
      </c>
      <c r="AE90" s="24" t="str">
        <f>IFERROR(INDEX('wk paste'!$AT:$AT,MATCH($W$3&amp;"_"&amp;TEXT(AE$74,"00")&amp;"_"&amp;$V19,'wk paste'!$AY:$AY,0)),"")</f>
        <v/>
      </c>
      <c r="AF90" s="24" t="str">
        <f>IFERROR(INDEX('wk paste'!$AT:$AT,MATCH($W$3&amp;"_"&amp;TEXT(AF$74,"00")&amp;"_"&amp;$V19,'wk paste'!$AY:$AY,0)),"")</f>
        <v/>
      </c>
      <c r="AG90" s="24" t="str">
        <f>IFERROR(INDEX('wk paste'!$AT:$AT,MATCH($W$3&amp;"_"&amp;TEXT(AG$74,"00")&amp;"_"&amp;$V19,'wk paste'!$AY:$AY,0)),"")</f>
        <v/>
      </c>
      <c r="AH90" s="24" t="str">
        <f>IFERROR(INDEX('wk paste'!$AT:$AT,MATCH($W$3&amp;"_"&amp;TEXT(AH$74,"00")&amp;"_"&amp;$V19,'wk paste'!$AY:$AY,0)),"")</f>
        <v/>
      </c>
      <c r="AI90" s="24" t="str">
        <f>IFERROR(INDEX('wk paste'!$AT:$AT,MATCH($W$3&amp;"_"&amp;TEXT(AI$74,"00")&amp;"_"&amp;$V19,'wk paste'!$AY:$AY,0)),"")</f>
        <v/>
      </c>
      <c r="AJ90" s="24" t="str">
        <f>IFERROR(INDEX('wk paste'!$AT:$AT,MATCH($W$3&amp;"_"&amp;TEXT(AJ$74,"00")&amp;"_"&amp;$V19,'wk paste'!$AY:$AY,0)),"")</f>
        <v/>
      </c>
      <c r="AK90" s="24" t="str">
        <f>IFERROR(INDEX('wk paste'!$AT:$AT,MATCH($W$3&amp;"_"&amp;TEXT(AK$74,"00")&amp;"_"&amp;$V19,'wk paste'!$AY:$AY,0)),"")</f>
        <v/>
      </c>
      <c r="AL90" s="24" t="str">
        <f>IFERROR(INDEX('wk paste'!$AT:$AT,MATCH($W$3&amp;"_"&amp;TEXT(AL$74,"00")&amp;"_"&amp;$V19,'wk paste'!$AY:$AY,0)),"")</f>
        <v/>
      </c>
      <c r="AM90" s="24" t="str">
        <f>IFERROR(INDEX('wk paste'!$AT:$AT,MATCH($W$3&amp;"_"&amp;TEXT(AM$74,"00")&amp;"_"&amp;$V19,'wk paste'!$AY:$AY,0)),"")</f>
        <v/>
      </c>
      <c r="AN90" s="25" t="str">
        <f>IFERROR(INDEX('wk paste'!$AT:$AT,MATCH($W$3&amp;"_"&amp;TEXT(AN$74,"00")&amp;"_"&amp;$V19,'wk paste'!$AY:$AY,0)),"")</f>
        <v/>
      </c>
      <c r="AP90" s="18" t="s">
        <v>54</v>
      </c>
      <c r="AQ90" s="31">
        <f t="shared" si="41"/>
        <v>1908</v>
      </c>
      <c r="AR90" s="23">
        <f>IFERROR(INDEX('wk paste'!$AU:$AU,MATCH($W$3&amp;"_"&amp;TEXT(AR$74,"00")&amp;"_"&amp;$V19,'wk paste'!$AY:$AY,0)),"")</f>
        <v>335</v>
      </c>
      <c r="AS90" s="24">
        <f>IFERROR(INDEX('wk paste'!$AU:$AU,MATCH($W$3&amp;"_"&amp;TEXT(AS$74,"00")&amp;"_"&amp;$V19,'wk paste'!$AY:$AY,0)),"")</f>
        <v>245</v>
      </c>
      <c r="AT90" s="24">
        <f>IFERROR(INDEX('wk paste'!$AU:$AU,MATCH($W$3&amp;"_"&amp;TEXT(AT$74,"00")&amp;"_"&amp;$V19,'wk paste'!$AY:$AY,0)),"")</f>
        <v>383</v>
      </c>
      <c r="AU90" s="24">
        <f>IFERROR(INDEX('wk paste'!$AU:$AU,MATCH($W$3&amp;"_"&amp;TEXT(AU$74,"00")&amp;"_"&amp;$V19,'wk paste'!$AY:$AY,0)),"")</f>
        <v>219</v>
      </c>
      <c r="AV90" s="24">
        <f>IFERROR(INDEX('wk paste'!$AU:$AU,MATCH($W$3&amp;"_"&amp;TEXT(AV$74,"00")&amp;"_"&amp;$V19,'wk paste'!$AY:$AY,0)),"")</f>
        <v>363</v>
      </c>
      <c r="AW90" s="24">
        <f>IFERROR(INDEX('wk paste'!$AU:$AU,MATCH($W$3&amp;"_"&amp;TEXT(AW$74,"00")&amp;"_"&amp;$V19,'wk paste'!$AY:$AY,0)),"")</f>
        <v>363</v>
      </c>
      <c r="AX90" s="24" t="str">
        <f>IFERROR(INDEX('wk paste'!$AU:$AU,MATCH($W$3&amp;"_"&amp;TEXT(AX$74,"00")&amp;"_"&amp;$V19,'wk paste'!$AY:$AY,0)),"")</f>
        <v/>
      </c>
      <c r="AY90" s="24" t="str">
        <f>IFERROR(INDEX('wk paste'!$AU:$AU,MATCH($W$3&amp;"_"&amp;TEXT(AY$74,"00")&amp;"_"&amp;$V19,'wk paste'!$AY:$AY,0)),"")</f>
        <v/>
      </c>
      <c r="AZ90" s="24" t="str">
        <f>IFERROR(INDEX('wk paste'!$AU:$AU,MATCH($W$3&amp;"_"&amp;TEXT(AZ$74,"00")&amp;"_"&amp;$V19,'wk paste'!$AY:$AY,0)),"")</f>
        <v/>
      </c>
      <c r="BA90" s="24" t="str">
        <f>IFERROR(INDEX('wk paste'!$AU:$AU,MATCH($W$3&amp;"_"&amp;TEXT(BA$74,"00")&amp;"_"&amp;$V19,'wk paste'!$AY:$AY,0)),"")</f>
        <v/>
      </c>
      <c r="BB90" s="24" t="str">
        <f>IFERROR(INDEX('wk paste'!$AU:$AU,MATCH($W$3&amp;"_"&amp;TEXT(BB$74,"00")&amp;"_"&amp;$V19,'wk paste'!$AY:$AY,0)),"")</f>
        <v/>
      </c>
      <c r="BC90" s="24" t="str">
        <f>IFERROR(INDEX('wk paste'!$AU:$AU,MATCH($W$3&amp;"_"&amp;TEXT(BC$74,"00")&amp;"_"&amp;$V19,'wk paste'!$AY:$AY,0)),"")</f>
        <v/>
      </c>
      <c r="BD90" s="24" t="str">
        <f>IFERROR(INDEX('wk paste'!$AU:$AU,MATCH($W$3&amp;"_"&amp;TEXT(BD$74,"00")&amp;"_"&amp;$V19,'wk paste'!$AY:$AY,0)),"")</f>
        <v/>
      </c>
      <c r="BE90" s="24" t="str">
        <f>IFERROR(INDEX('wk paste'!$AU:$AU,MATCH($W$3&amp;"_"&amp;TEXT(BE$74,"00")&amp;"_"&amp;$V19,'wk paste'!$AY:$AY,0)),"")</f>
        <v/>
      </c>
      <c r="BF90" s="24" t="str">
        <f>IFERROR(INDEX('wk paste'!$AU:$AU,MATCH($W$3&amp;"_"&amp;TEXT(BF$74,"00")&amp;"_"&amp;$V19,'wk paste'!$AY:$AY,0)),"")</f>
        <v/>
      </c>
      <c r="BG90" s="24" t="str">
        <f>IFERROR(INDEX('wk paste'!$AU:$AU,MATCH($W$3&amp;"_"&amp;TEXT(BG$74,"00")&amp;"_"&amp;$V19,'wk paste'!$AY:$AY,0)),"")</f>
        <v/>
      </c>
      <c r="BH90" s="25" t="str">
        <f>IFERROR(INDEX('wk paste'!$AU:$AU,MATCH($W$3&amp;"_"&amp;TEXT(BH$74,"00")&amp;"_"&amp;$V19,'wk paste'!$AY:$AY,0)),"")</f>
        <v/>
      </c>
    </row>
    <row r="91" spans="2:60" x14ac:dyDescent="0.25">
      <c r="B91" s="18" t="s">
        <v>79</v>
      </c>
      <c r="C91" s="18">
        <f t="shared" si="39"/>
        <v>140</v>
      </c>
      <c r="D91" s="23">
        <f>IFERROR(INDEX('wk paste'!$AS:$AS,MATCH($W$3&amp;"_"&amp;TEXT(D$74,"00")&amp;"_"&amp;$V20,'wk paste'!$AY:$AY,0)),"")</f>
        <v>20</v>
      </c>
      <c r="E91" s="24">
        <f>IFERROR(INDEX('wk paste'!$AS:$AS,MATCH($W$3&amp;"_"&amp;TEXT(E$74,"00")&amp;"_"&amp;$V20,'wk paste'!$AY:$AY,0)),"")</f>
        <v>19</v>
      </c>
      <c r="F91" s="24">
        <f>IFERROR(INDEX('wk paste'!$AS:$AS,MATCH($W$3&amp;"_"&amp;TEXT(F$74,"00")&amp;"_"&amp;$V20,'wk paste'!$AY:$AY,0)),"")</f>
        <v>27</v>
      </c>
      <c r="G91" s="24">
        <f>IFERROR(INDEX('wk paste'!$AS:$AS,MATCH($W$3&amp;"_"&amp;TEXT(G$74,"00")&amp;"_"&amp;$V20,'wk paste'!$AY:$AY,0)),"")</f>
        <v>26</v>
      </c>
      <c r="H91" s="24">
        <f>IFERROR(INDEX('wk paste'!$AS:$AS,MATCH($W$3&amp;"_"&amp;TEXT(H$74,"00")&amp;"_"&amp;$V20,'wk paste'!$AY:$AY,0)),"")</f>
        <v>25</v>
      </c>
      <c r="I91" s="24">
        <f>IFERROR(INDEX('wk paste'!$AS:$AS,MATCH($W$3&amp;"_"&amp;TEXT(I$74,"00")&amp;"_"&amp;$V20,'wk paste'!$AY:$AY,0)),"")</f>
        <v>23</v>
      </c>
      <c r="J91" s="24" t="str">
        <f>IFERROR(INDEX('wk paste'!$AS:$AS,MATCH($W$3&amp;"_"&amp;TEXT(J$74,"00")&amp;"_"&amp;$V20,'wk paste'!$AY:$AY,0)),"")</f>
        <v/>
      </c>
      <c r="K91" s="24" t="str">
        <f>IFERROR(INDEX('wk paste'!$AS:$AS,MATCH($W$3&amp;"_"&amp;TEXT(K$74,"00")&amp;"_"&amp;$V20,'wk paste'!$AY:$AY,0)),"")</f>
        <v/>
      </c>
      <c r="L91" s="24" t="str">
        <f>IFERROR(INDEX('wk paste'!$AS:$AS,MATCH($W$3&amp;"_"&amp;TEXT(L$74,"00")&amp;"_"&amp;$V20,'wk paste'!$AY:$AY,0)),"")</f>
        <v/>
      </c>
      <c r="M91" s="24" t="str">
        <f>IFERROR(INDEX('wk paste'!$AS:$AS,MATCH($W$3&amp;"_"&amp;TEXT(M$74,"00")&amp;"_"&amp;$V20,'wk paste'!$AY:$AY,0)),"")</f>
        <v/>
      </c>
      <c r="N91" s="24" t="str">
        <f>IFERROR(INDEX('wk paste'!$AS:$AS,MATCH($W$3&amp;"_"&amp;TEXT(N$74,"00")&amp;"_"&amp;$V20,'wk paste'!$AY:$AY,0)),"")</f>
        <v/>
      </c>
      <c r="O91" s="24" t="str">
        <f>IFERROR(INDEX('wk paste'!$AS:$AS,MATCH($W$3&amp;"_"&amp;TEXT(O$74,"00")&amp;"_"&amp;$V20,'wk paste'!$AY:$AY,0)),"")</f>
        <v/>
      </c>
      <c r="P91" s="24" t="str">
        <f>IFERROR(INDEX('wk paste'!$AS:$AS,MATCH($W$3&amp;"_"&amp;TEXT(P$74,"00")&amp;"_"&amp;$V20,'wk paste'!$AY:$AY,0)),"")</f>
        <v/>
      </c>
      <c r="Q91" s="24" t="str">
        <f>IFERROR(INDEX('wk paste'!$AS:$AS,MATCH($W$3&amp;"_"&amp;TEXT(Q$74,"00")&amp;"_"&amp;$V20,'wk paste'!$AY:$AY,0)),"")</f>
        <v/>
      </c>
      <c r="R91" s="24" t="str">
        <f>IFERROR(INDEX('wk paste'!$AS:$AS,MATCH($W$3&amp;"_"&amp;TEXT(R$74,"00")&amp;"_"&amp;$V20,'wk paste'!$AY:$AY,0)),"")</f>
        <v/>
      </c>
      <c r="S91" s="24" t="str">
        <f>IFERROR(INDEX('wk paste'!$AS:$AS,MATCH($W$3&amp;"_"&amp;TEXT(S$74,"00")&amp;"_"&amp;$V20,'wk paste'!$AY:$AY,0)),"")</f>
        <v/>
      </c>
      <c r="T91" s="25" t="str">
        <f>IFERROR(INDEX('wk paste'!$AS:$AS,MATCH($W$3&amp;"_"&amp;TEXT(T$74,"00")&amp;"_"&amp;$V20,'wk paste'!$AY:$AY,0)),"")</f>
        <v/>
      </c>
      <c r="U91" s="6"/>
      <c r="V91" s="18" t="s">
        <v>79</v>
      </c>
      <c r="W91" s="31">
        <f t="shared" si="40"/>
        <v>1853</v>
      </c>
      <c r="X91" s="23">
        <f>IFERROR(INDEX('wk paste'!$AT:$AT,MATCH($W$3&amp;"_"&amp;TEXT(X$74,"00")&amp;"_"&amp;$V20,'wk paste'!$AY:$AY,0)),"")</f>
        <v>321</v>
      </c>
      <c r="Y91" s="24">
        <f>IFERROR(INDEX('wk paste'!$AT:$AT,MATCH($W$3&amp;"_"&amp;TEXT(Y$74,"00")&amp;"_"&amp;$V20,'wk paste'!$AY:$AY,0)),"")</f>
        <v>278</v>
      </c>
      <c r="Z91" s="24">
        <f>IFERROR(INDEX('wk paste'!$AT:$AT,MATCH($W$3&amp;"_"&amp;TEXT(Z$74,"00")&amp;"_"&amp;$V20,'wk paste'!$AY:$AY,0)),"")</f>
        <v>343</v>
      </c>
      <c r="AA91" s="24">
        <f>IFERROR(INDEX('wk paste'!$AT:$AT,MATCH($W$3&amp;"_"&amp;TEXT(AA$74,"00")&amp;"_"&amp;$V20,'wk paste'!$AY:$AY,0)),"")</f>
        <v>280</v>
      </c>
      <c r="AB91" s="24">
        <f>IFERROR(INDEX('wk paste'!$AT:$AT,MATCH($W$3&amp;"_"&amp;TEXT(AB$74,"00")&amp;"_"&amp;$V20,'wk paste'!$AY:$AY,0)),"")</f>
        <v>365</v>
      </c>
      <c r="AC91" s="24">
        <f>IFERROR(INDEX('wk paste'!$AT:$AT,MATCH($W$3&amp;"_"&amp;TEXT(AC$74,"00")&amp;"_"&amp;$V20,'wk paste'!$AY:$AY,0)),"")</f>
        <v>266</v>
      </c>
      <c r="AD91" s="24" t="str">
        <f>IFERROR(INDEX('wk paste'!$AT:$AT,MATCH($W$3&amp;"_"&amp;TEXT(AD$74,"00")&amp;"_"&amp;$V20,'wk paste'!$AY:$AY,0)),"")</f>
        <v/>
      </c>
      <c r="AE91" s="24" t="str">
        <f>IFERROR(INDEX('wk paste'!$AT:$AT,MATCH($W$3&amp;"_"&amp;TEXT(AE$74,"00")&amp;"_"&amp;$V20,'wk paste'!$AY:$AY,0)),"")</f>
        <v/>
      </c>
      <c r="AF91" s="24" t="str">
        <f>IFERROR(INDEX('wk paste'!$AT:$AT,MATCH($W$3&amp;"_"&amp;TEXT(AF$74,"00")&amp;"_"&amp;$V20,'wk paste'!$AY:$AY,0)),"")</f>
        <v/>
      </c>
      <c r="AG91" s="24" t="str">
        <f>IFERROR(INDEX('wk paste'!$AT:$AT,MATCH($W$3&amp;"_"&amp;TEXT(AG$74,"00")&amp;"_"&amp;$V20,'wk paste'!$AY:$AY,0)),"")</f>
        <v/>
      </c>
      <c r="AH91" s="24" t="str">
        <f>IFERROR(INDEX('wk paste'!$AT:$AT,MATCH($W$3&amp;"_"&amp;TEXT(AH$74,"00")&amp;"_"&amp;$V20,'wk paste'!$AY:$AY,0)),"")</f>
        <v/>
      </c>
      <c r="AI91" s="24" t="str">
        <f>IFERROR(INDEX('wk paste'!$AT:$AT,MATCH($W$3&amp;"_"&amp;TEXT(AI$74,"00")&amp;"_"&amp;$V20,'wk paste'!$AY:$AY,0)),"")</f>
        <v/>
      </c>
      <c r="AJ91" s="24" t="str">
        <f>IFERROR(INDEX('wk paste'!$AT:$AT,MATCH($W$3&amp;"_"&amp;TEXT(AJ$74,"00")&amp;"_"&amp;$V20,'wk paste'!$AY:$AY,0)),"")</f>
        <v/>
      </c>
      <c r="AK91" s="24" t="str">
        <f>IFERROR(INDEX('wk paste'!$AT:$AT,MATCH($W$3&amp;"_"&amp;TEXT(AK$74,"00")&amp;"_"&amp;$V20,'wk paste'!$AY:$AY,0)),"")</f>
        <v/>
      </c>
      <c r="AL91" s="24" t="str">
        <f>IFERROR(INDEX('wk paste'!$AT:$AT,MATCH($W$3&amp;"_"&amp;TEXT(AL$74,"00")&amp;"_"&amp;$V20,'wk paste'!$AY:$AY,0)),"")</f>
        <v/>
      </c>
      <c r="AM91" s="24" t="str">
        <f>IFERROR(INDEX('wk paste'!$AT:$AT,MATCH($W$3&amp;"_"&amp;TEXT(AM$74,"00")&amp;"_"&amp;$V20,'wk paste'!$AY:$AY,0)),"")</f>
        <v/>
      </c>
      <c r="AN91" s="25" t="str">
        <f>IFERROR(INDEX('wk paste'!$AT:$AT,MATCH($W$3&amp;"_"&amp;TEXT(AN$74,"00")&amp;"_"&amp;$V20,'wk paste'!$AY:$AY,0)),"")</f>
        <v/>
      </c>
      <c r="AP91" s="18" t="s">
        <v>79</v>
      </c>
      <c r="AQ91" s="31">
        <f t="shared" si="41"/>
        <v>1872</v>
      </c>
      <c r="AR91" s="23">
        <f>IFERROR(INDEX('wk paste'!$AU:$AU,MATCH($W$3&amp;"_"&amp;TEXT(AR$74,"00")&amp;"_"&amp;$V20,'wk paste'!$AY:$AY,0)),"")</f>
        <v>228</v>
      </c>
      <c r="AS91" s="24">
        <f>IFERROR(INDEX('wk paste'!$AU:$AU,MATCH($W$3&amp;"_"&amp;TEXT(AS$74,"00")&amp;"_"&amp;$V20,'wk paste'!$AY:$AY,0)),"")</f>
        <v>218</v>
      </c>
      <c r="AT91" s="24">
        <f>IFERROR(INDEX('wk paste'!$AU:$AU,MATCH($W$3&amp;"_"&amp;TEXT(AT$74,"00")&amp;"_"&amp;$V20,'wk paste'!$AY:$AY,0)),"")</f>
        <v>359</v>
      </c>
      <c r="AU91" s="24">
        <f>IFERROR(INDEX('wk paste'!$AU:$AU,MATCH($W$3&amp;"_"&amp;TEXT(AU$74,"00")&amp;"_"&amp;$V20,'wk paste'!$AY:$AY,0)),"")</f>
        <v>354</v>
      </c>
      <c r="AV91" s="24">
        <f>IFERROR(INDEX('wk paste'!$AU:$AU,MATCH($W$3&amp;"_"&amp;TEXT(AV$74,"00")&amp;"_"&amp;$V20,'wk paste'!$AY:$AY,0)),"")</f>
        <v>469</v>
      </c>
      <c r="AW91" s="24">
        <f>IFERROR(INDEX('wk paste'!$AU:$AU,MATCH($W$3&amp;"_"&amp;TEXT(AW$74,"00")&amp;"_"&amp;$V20,'wk paste'!$AY:$AY,0)),"")</f>
        <v>244</v>
      </c>
      <c r="AX91" s="24" t="str">
        <f>IFERROR(INDEX('wk paste'!$AU:$AU,MATCH($W$3&amp;"_"&amp;TEXT(AX$74,"00")&amp;"_"&amp;$V20,'wk paste'!$AY:$AY,0)),"")</f>
        <v/>
      </c>
      <c r="AY91" s="24" t="str">
        <f>IFERROR(INDEX('wk paste'!$AU:$AU,MATCH($W$3&amp;"_"&amp;TEXT(AY$74,"00")&amp;"_"&amp;$V20,'wk paste'!$AY:$AY,0)),"")</f>
        <v/>
      </c>
      <c r="AZ91" s="24" t="str">
        <f>IFERROR(INDEX('wk paste'!$AU:$AU,MATCH($W$3&amp;"_"&amp;TEXT(AZ$74,"00")&amp;"_"&amp;$V20,'wk paste'!$AY:$AY,0)),"")</f>
        <v/>
      </c>
      <c r="BA91" s="24" t="str">
        <f>IFERROR(INDEX('wk paste'!$AU:$AU,MATCH($W$3&amp;"_"&amp;TEXT(BA$74,"00")&amp;"_"&amp;$V20,'wk paste'!$AY:$AY,0)),"")</f>
        <v/>
      </c>
      <c r="BB91" s="24" t="str">
        <f>IFERROR(INDEX('wk paste'!$AU:$AU,MATCH($W$3&amp;"_"&amp;TEXT(BB$74,"00")&amp;"_"&amp;$V20,'wk paste'!$AY:$AY,0)),"")</f>
        <v/>
      </c>
      <c r="BC91" s="24" t="str">
        <f>IFERROR(INDEX('wk paste'!$AU:$AU,MATCH($W$3&amp;"_"&amp;TEXT(BC$74,"00")&amp;"_"&amp;$V20,'wk paste'!$AY:$AY,0)),"")</f>
        <v/>
      </c>
      <c r="BD91" s="24" t="str">
        <f>IFERROR(INDEX('wk paste'!$AU:$AU,MATCH($W$3&amp;"_"&amp;TEXT(BD$74,"00")&amp;"_"&amp;$V20,'wk paste'!$AY:$AY,0)),"")</f>
        <v/>
      </c>
      <c r="BE91" s="24" t="str">
        <f>IFERROR(INDEX('wk paste'!$AU:$AU,MATCH($W$3&amp;"_"&amp;TEXT(BE$74,"00")&amp;"_"&amp;$V20,'wk paste'!$AY:$AY,0)),"")</f>
        <v/>
      </c>
      <c r="BF91" s="24" t="str">
        <f>IFERROR(INDEX('wk paste'!$AU:$AU,MATCH($W$3&amp;"_"&amp;TEXT(BF$74,"00")&amp;"_"&amp;$V20,'wk paste'!$AY:$AY,0)),"")</f>
        <v/>
      </c>
      <c r="BG91" s="24" t="str">
        <f>IFERROR(INDEX('wk paste'!$AU:$AU,MATCH($W$3&amp;"_"&amp;TEXT(BG$74,"00")&amp;"_"&amp;$V20,'wk paste'!$AY:$AY,0)),"")</f>
        <v/>
      </c>
      <c r="BH91" s="25" t="str">
        <f>IFERROR(INDEX('wk paste'!$AU:$AU,MATCH($W$3&amp;"_"&amp;TEXT(BH$74,"00")&amp;"_"&amp;$V20,'wk paste'!$AY:$AY,0)),"")</f>
        <v/>
      </c>
    </row>
    <row r="92" spans="2:60" x14ac:dyDescent="0.25">
      <c r="B92" s="18" t="s">
        <v>85</v>
      </c>
      <c r="C92" s="18">
        <f t="shared" si="39"/>
        <v>161</v>
      </c>
      <c r="D92" s="23">
        <f>IFERROR(INDEX('wk paste'!$AS:$AS,MATCH($W$3&amp;"_"&amp;TEXT(D$74,"00")&amp;"_"&amp;$V21,'wk paste'!$AY:$AY,0)),"")</f>
        <v>31</v>
      </c>
      <c r="E92" s="24">
        <f>IFERROR(INDEX('wk paste'!$AS:$AS,MATCH($W$3&amp;"_"&amp;TEXT(E$74,"00")&amp;"_"&amp;$V21,'wk paste'!$AY:$AY,0)),"")</f>
        <v>31</v>
      </c>
      <c r="F92" s="24">
        <f>IFERROR(INDEX('wk paste'!$AS:$AS,MATCH($W$3&amp;"_"&amp;TEXT(F$74,"00")&amp;"_"&amp;$V21,'wk paste'!$AY:$AY,0)),"")</f>
        <v>26</v>
      </c>
      <c r="G92" s="24">
        <f>IFERROR(INDEX('wk paste'!$AS:$AS,MATCH($W$3&amp;"_"&amp;TEXT(G$74,"00")&amp;"_"&amp;$V21,'wk paste'!$AY:$AY,0)),"")</f>
        <v>25</v>
      </c>
      <c r="H92" s="24">
        <f>IFERROR(INDEX('wk paste'!$AS:$AS,MATCH($W$3&amp;"_"&amp;TEXT(H$74,"00")&amp;"_"&amp;$V21,'wk paste'!$AY:$AY,0)),"")</f>
        <v>26</v>
      </c>
      <c r="I92" s="24">
        <f>IFERROR(INDEX('wk paste'!$AS:$AS,MATCH($W$3&amp;"_"&amp;TEXT(I$74,"00")&amp;"_"&amp;$V21,'wk paste'!$AY:$AY,0)),"")</f>
        <v>22</v>
      </c>
      <c r="J92" s="24" t="str">
        <f>IFERROR(INDEX('wk paste'!$AS:$AS,MATCH($W$3&amp;"_"&amp;TEXT(J$74,"00")&amp;"_"&amp;$V21,'wk paste'!$AY:$AY,0)),"")</f>
        <v/>
      </c>
      <c r="K92" s="24" t="str">
        <f>IFERROR(INDEX('wk paste'!$AS:$AS,MATCH($W$3&amp;"_"&amp;TEXT(K$74,"00")&amp;"_"&amp;$V21,'wk paste'!$AY:$AY,0)),"")</f>
        <v/>
      </c>
      <c r="L92" s="24" t="str">
        <f>IFERROR(INDEX('wk paste'!$AS:$AS,MATCH($W$3&amp;"_"&amp;TEXT(L$74,"00")&amp;"_"&amp;$V21,'wk paste'!$AY:$AY,0)),"")</f>
        <v/>
      </c>
      <c r="M92" s="24" t="str">
        <f>IFERROR(INDEX('wk paste'!$AS:$AS,MATCH($W$3&amp;"_"&amp;TEXT(M$74,"00")&amp;"_"&amp;$V21,'wk paste'!$AY:$AY,0)),"")</f>
        <v/>
      </c>
      <c r="N92" s="24" t="str">
        <f>IFERROR(INDEX('wk paste'!$AS:$AS,MATCH($W$3&amp;"_"&amp;TEXT(N$74,"00")&amp;"_"&amp;$V21,'wk paste'!$AY:$AY,0)),"")</f>
        <v/>
      </c>
      <c r="O92" s="24" t="str">
        <f>IFERROR(INDEX('wk paste'!$AS:$AS,MATCH($W$3&amp;"_"&amp;TEXT(O$74,"00")&amp;"_"&amp;$V21,'wk paste'!$AY:$AY,0)),"")</f>
        <v/>
      </c>
      <c r="P92" s="24" t="str">
        <f>IFERROR(INDEX('wk paste'!$AS:$AS,MATCH($W$3&amp;"_"&amp;TEXT(P$74,"00")&amp;"_"&amp;$V21,'wk paste'!$AY:$AY,0)),"")</f>
        <v/>
      </c>
      <c r="Q92" s="24" t="str">
        <f>IFERROR(INDEX('wk paste'!$AS:$AS,MATCH($W$3&amp;"_"&amp;TEXT(Q$74,"00")&amp;"_"&amp;$V21,'wk paste'!$AY:$AY,0)),"")</f>
        <v/>
      </c>
      <c r="R92" s="24" t="str">
        <f>IFERROR(INDEX('wk paste'!$AS:$AS,MATCH($W$3&amp;"_"&amp;TEXT(R$74,"00")&amp;"_"&amp;$V21,'wk paste'!$AY:$AY,0)),"")</f>
        <v/>
      </c>
      <c r="S92" s="24" t="str">
        <f>IFERROR(INDEX('wk paste'!$AS:$AS,MATCH($W$3&amp;"_"&amp;TEXT(S$74,"00")&amp;"_"&amp;$V21,'wk paste'!$AY:$AY,0)),"")</f>
        <v/>
      </c>
      <c r="T92" s="25" t="str">
        <f>IFERROR(INDEX('wk paste'!$AS:$AS,MATCH($W$3&amp;"_"&amp;TEXT(T$74,"00")&amp;"_"&amp;$V21,'wk paste'!$AY:$AY,0)),"")</f>
        <v/>
      </c>
      <c r="U92" s="6"/>
      <c r="V92" s="18" t="s">
        <v>85</v>
      </c>
      <c r="W92" s="31">
        <f t="shared" si="40"/>
        <v>1771</v>
      </c>
      <c r="X92" s="23">
        <f>IFERROR(INDEX('wk paste'!$AT:$AT,MATCH($W$3&amp;"_"&amp;TEXT(X$74,"00")&amp;"_"&amp;$V21,'wk paste'!$AY:$AY,0)),"")</f>
        <v>337</v>
      </c>
      <c r="Y92" s="24">
        <f>IFERROR(INDEX('wk paste'!$AT:$AT,MATCH($W$3&amp;"_"&amp;TEXT(Y$74,"00")&amp;"_"&amp;$V21,'wk paste'!$AY:$AY,0)),"")</f>
        <v>338</v>
      </c>
      <c r="Z92" s="24">
        <f>IFERROR(INDEX('wk paste'!$AT:$AT,MATCH($W$3&amp;"_"&amp;TEXT(Z$74,"00")&amp;"_"&amp;$V21,'wk paste'!$AY:$AY,0)),"")</f>
        <v>281</v>
      </c>
      <c r="AA92" s="24">
        <f>IFERROR(INDEX('wk paste'!$AT:$AT,MATCH($W$3&amp;"_"&amp;TEXT(AA$74,"00")&amp;"_"&amp;$V21,'wk paste'!$AY:$AY,0)),"")</f>
        <v>222</v>
      </c>
      <c r="AB92" s="24">
        <f>IFERROR(INDEX('wk paste'!$AT:$AT,MATCH($W$3&amp;"_"&amp;TEXT(AB$74,"00")&amp;"_"&amp;$V21,'wk paste'!$AY:$AY,0)),"")</f>
        <v>398</v>
      </c>
      <c r="AC92" s="24">
        <f>IFERROR(INDEX('wk paste'!$AT:$AT,MATCH($W$3&amp;"_"&amp;TEXT(AC$74,"00")&amp;"_"&amp;$V21,'wk paste'!$AY:$AY,0)),"")</f>
        <v>195</v>
      </c>
      <c r="AD92" s="24" t="str">
        <f>IFERROR(INDEX('wk paste'!$AT:$AT,MATCH($W$3&amp;"_"&amp;TEXT(AD$74,"00")&amp;"_"&amp;$V21,'wk paste'!$AY:$AY,0)),"")</f>
        <v/>
      </c>
      <c r="AE92" s="24" t="str">
        <f>IFERROR(INDEX('wk paste'!$AT:$AT,MATCH($W$3&amp;"_"&amp;TEXT(AE$74,"00")&amp;"_"&amp;$V21,'wk paste'!$AY:$AY,0)),"")</f>
        <v/>
      </c>
      <c r="AF92" s="24" t="str">
        <f>IFERROR(INDEX('wk paste'!$AT:$AT,MATCH($W$3&amp;"_"&amp;TEXT(AF$74,"00")&amp;"_"&amp;$V21,'wk paste'!$AY:$AY,0)),"")</f>
        <v/>
      </c>
      <c r="AG92" s="24" t="str">
        <f>IFERROR(INDEX('wk paste'!$AT:$AT,MATCH($W$3&amp;"_"&amp;TEXT(AG$74,"00")&amp;"_"&amp;$V21,'wk paste'!$AY:$AY,0)),"")</f>
        <v/>
      </c>
      <c r="AH92" s="24" t="str">
        <f>IFERROR(INDEX('wk paste'!$AT:$AT,MATCH($W$3&amp;"_"&amp;TEXT(AH$74,"00")&amp;"_"&amp;$V21,'wk paste'!$AY:$AY,0)),"")</f>
        <v/>
      </c>
      <c r="AI92" s="24" t="str">
        <f>IFERROR(INDEX('wk paste'!$AT:$AT,MATCH($W$3&amp;"_"&amp;TEXT(AI$74,"00")&amp;"_"&amp;$V21,'wk paste'!$AY:$AY,0)),"")</f>
        <v/>
      </c>
      <c r="AJ92" s="24" t="str">
        <f>IFERROR(INDEX('wk paste'!$AT:$AT,MATCH($W$3&amp;"_"&amp;TEXT(AJ$74,"00")&amp;"_"&amp;$V21,'wk paste'!$AY:$AY,0)),"")</f>
        <v/>
      </c>
      <c r="AK92" s="24" t="str">
        <f>IFERROR(INDEX('wk paste'!$AT:$AT,MATCH($W$3&amp;"_"&amp;TEXT(AK$74,"00")&amp;"_"&amp;$V21,'wk paste'!$AY:$AY,0)),"")</f>
        <v/>
      </c>
      <c r="AL92" s="24" t="str">
        <f>IFERROR(INDEX('wk paste'!$AT:$AT,MATCH($W$3&amp;"_"&amp;TEXT(AL$74,"00")&amp;"_"&amp;$V21,'wk paste'!$AY:$AY,0)),"")</f>
        <v/>
      </c>
      <c r="AM92" s="24" t="str">
        <f>IFERROR(INDEX('wk paste'!$AT:$AT,MATCH($W$3&amp;"_"&amp;TEXT(AM$74,"00")&amp;"_"&amp;$V21,'wk paste'!$AY:$AY,0)),"")</f>
        <v/>
      </c>
      <c r="AN92" s="25" t="str">
        <f>IFERROR(INDEX('wk paste'!$AT:$AT,MATCH($W$3&amp;"_"&amp;TEXT(AN$74,"00")&amp;"_"&amp;$V21,'wk paste'!$AY:$AY,0)),"")</f>
        <v/>
      </c>
      <c r="AP92" s="18" t="s">
        <v>85</v>
      </c>
      <c r="AQ92" s="31">
        <f t="shared" si="41"/>
        <v>1830</v>
      </c>
      <c r="AR92" s="23">
        <f>IFERROR(INDEX('wk paste'!$AU:$AU,MATCH($W$3&amp;"_"&amp;TEXT(AR$74,"00")&amp;"_"&amp;$V21,'wk paste'!$AY:$AY,0)),"")</f>
        <v>364</v>
      </c>
      <c r="AS92" s="24">
        <f>IFERROR(INDEX('wk paste'!$AU:$AU,MATCH($W$3&amp;"_"&amp;TEXT(AS$74,"00")&amp;"_"&amp;$V21,'wk paste'!$AY:$AY,0)),"")</f>
        <v>254</v>
      </c>
      <c r="AT92" s="24">
        <f>IFERROR(INDEX('wk paste'!$AU:$AU,MATCH($W$3&amp;"_"&amp;TEXT(AT$74,"00")&amp;"_"&amp;$V21,'wk paste'!$AY:$AY,0)),"")</f>
        <v>237</v>
      </c>
      <c r="AU92" s="24">
        <f>IFERROR(INDEX('wk paste'!$AU:$AU,MATCH($W$3&amp;"_"&amp;TEXT(AU$74,"00")&amp;"_"&amp;$V21,'wk paste'!$AY:$AY,0)),"")</f>
        <v>311</v>
      </c>
      <c r="AV92" s="24">
        <f>IFERROR(INDEX('wk paste'!$AU:$AU,MATCH($W$3&amp;"_"&amp;TEXT(AV$74,"00")&amp;"_"&amp;$V21,'wk paste'!$AY:$AY,0)),"")</f>
        <v>410</v>
      </c>
      <c r="AW92" s="24">
        <f>IFERROR(INDEX('wk paste'!$AU:$AU,MATCH($W$3&amp;"_"&amp;TEXT(AW$74,"00")&amp;"_"&amp;$V21,'wk paste'!$AY:$AY,0)),"")</f>
        <v>254</v>
      </c>
      <c r="AX92" s="24" t="str">
        <f>IFERROR(INDEX('wk paste'!$AU:$AU,MATCH($W$3&amp;"_"&amp;TEXT(AX$74,"00")&amp;"_"&amp;$V21,'wk paste'!$AY:$AY,0)),"")</f>
        <v/>
      </c>
      <c r="AY92" s="24" t="str">
        <f>IFERROR(INDEX('wk paste'!$AU:$AU,MATCH($W$3&amp;"_"&amp;TEXT(AY$74,"00")&amp;"_"&amp;$V21,'wk paste'!$AY:$AY,0)),"")</f>
        <v/>
      </c>
      <c r="AZ92" s="24" t="str">
        <f>IFERROR(INDEX('wk paste'!$AU:$AU,MATCH($W$3&amp;"_"&amp;TEXT(AZ$74,"00")&amp;"_"&amp;$V21,'wk paste'!$AY:$AY,0)),"")</f>
        <v/>
      </c>
      <c r="BA92" s="24" t="str">
        <f>IFERROR(INDEX('wk paste'!$AU:$AU,MATCH($W$3&amp;"_"&amp;TEXT(BA$74,"00")&amp;"_"&amp;$V21,'wk paste'!$AY:$AY,0)),"")</f>
        <v/>
      </c>
      <c r="BB92" s="24" t="str">
        <f>IFERROR(INDEX('wk paste'!$AU:$AU,MATCH($W$3&amp;"_"&amp;TEXT(BB$74,"00")&amp;"_"&amp;$V21,'wk paste'!$AY:$AY,0)),"")</f>
        <v/>
      </c>
      <c r="BC92" s="24" t="str">
        <f>IFERROR(INDEX('wk paste'!$AU:$AU,MATCH($W$3&amp;"_"&amp;TEXT(BC$74,"00")&amp;"_"&amp;$V21,'wk paste'!$AY:$AY,0)),"")</f>
        <v/>
      </c>
      <c r="BD92" s="24" t="str">
        <f>IFERROR(INDEX('wk paste'!$AU:$AU,MATCH($W$3&amp;"_"&amp;TEXT(BD$74,"00")&amp;"_"&amp;$V21,'wk paste'!$AY:$AY,0)),"")</f>
        <v/>
      </c>
      <c r="BE92" s="24" t="str">
        <f>IFERROR(INDEX('wk paste'!$AU:$AU,MATCH($W$3&amp;"_"&amp;TEXT(BE$74,"00")&amp;"_"&amp;$V21,'wk paste'!$AY:$AY,0)),"")</f>
        <v/>
      </c>
      <c r="BF92" s="24" t="str">
        <f>IFERROR(INDEX('wk paste'!$AU:$AU,MATCH($W$3&amp;"_"&amp;TEXT(BF$74,"00")&amp;"_"&amp;$V21,'wk paste'!$AY:$AY,0)),"")</f>
        <v/>
      </c>
      <c r="BG92" s="24" t="str">
        <f>IFERROR(INDEX('wk paste'!$AU:$AU,MATCH($W$3&amp;"_"&amp;TEXT(BG$74,"00")&amp;"_"&amp;$V21,'wk paste'!$AY:$AY,0)),"")</f>
        <v/>
      </c>
      <c r="BH92" s="25" t="str">
        <f>IFERROR(INDEX('wk paste'!$AU:$AU,MATCH($W$3&amp;"_"&amp;TEXT(BH$74,"00")&amp;"_"&amp;$V21,'wk paste'!$AY:$AY,0)),"")</f>
        <v/>
      </c>
    </row>
    <row r="93" spans="2:60" x14ac:dyDescent="0.25">
      <c r="B93" s="18" t="s">
        <v>76</v>
      </c>
      <c r="C93" s="18">
        <f t="shared" si="39"/>
        <v>149</v>
      </c>
      <c r="D93" s="23">
        <f>IFERROR(INDEX('wk paste'!$AS:$AS,MATCH($W$3&amp;"_"&amp;TEXT(D$74,"00")&amp;"_"&amp;$V22,'wk paste'!$AY:$AY,0)),"")</f>
        <v>34</v>
      </c>
      <c r="E93" s="24">
        <f>IFERROR(INDEX('wk paste'!$AS:$AS,MATCH($W$3&amp;"_"&amp;TEXT(E$74,"00")&amp;"_"&amp;$V22,'wk paste'!$AY:$AY,0)),"")</f>
        <v>28</v>
      </c>
      <c r="F93" s="24">
        <f>IFERROR(INDEX('wk paste'!$AS:$AS,MATCH($W$3&amp;"_"&amp;TEXT(F$74,"00")&amp;"_"&amp;$V22,'wk paste'!$AY:$AY,0)),"")</f>
        <v>26</v>
      </c>
      <c r="G93" s="24">
        <f>IFERROR(INDEX('wk paste'!$AS:$AS,MATCH($W$3&amp;"_"&amp;TEXT(G$74,"00")&amp;"_"&amp;$V22,'wk paste'!$AY:$AY,0)),"")</f>
        <v>21</v>
      </c>
      <c r="H93" s="24">
        <f>IFERROR(INDEX('wk paste'!$AS:$AS,MATCH($W$3&amp;"_"&amp;TEXT(H$74,"00")&amp;"_"&amp;$V22,'wk paste'!$AY:$AY,0)),"")</f>
        <v>22</v>
      </c>
      <c r="I93" s="24">
        <f>IFERROR(INDEX('wk paste'!$AS:$AS,MATCH($W$3&amp;"_"&amp;TEXT(I$74,"00")&amp;"_"&amp;$V22,'wk paste'!$AY:$AY,0)),"")</f>
        <v>18</v>
      </c>
      <c r="J93" s="24" t="str">
        <f>IFERROR(INDEX('wk paste'!$AS:$AS,MATCH($W$3&amp;"_"&amp;TEXT(J$74,"00")&amp;"_"&amp;$V22,'wk paste'!$AY:$AY,0)),"")</f>
        <v/>
      </c>
      <c r="K93" s="24" t="str">
        <f>IFERROR(INDEX('wk paste'!$AS:$AS,MATCH($W$3&amp;"_"&amp;TEXT(K$74,"00")&amp;"_"&amp;$V22,'wk paste'!$AY:$AY,0)),"")</f>
        <v/>
      </c>
      <c r="L93" s="24" t="str">
        <f>IFERROR(INDEX('wk paste'!$AS:$AS,MATCH($W$3&amp;"_"&amp;TEXT(L$74,"00")&amp;"_"&amp;$V22,'wk paste'!$AY:$AY,0)),"")</f>
        <v/>
      </c>
      <c r="M93" s="24" t="str">
        <f>IFERROR(INDEX('wk paste'!$AS:$AS,MATCH($W$3&amp;"_"&amp;TEXT(M$74,"00")&amp;"_"&amp;$V22,'wk paste'!$AY:$AY,0)),"")</f>
        <v/>
      </c>
      <c r="N93" s="24" t="str">
        <f>IFERROR(INDEX('wk paste'!$AS:$AS,MATCH($W$3&amp;"_"&amp;TEXT(N$74,"00")&amp;"_"&amp;$V22,'wk paste'!$AY:$AY,0)),"")</f>
        <v/>
      </c>
      <c r="O93" s="24" t="str">
        <f>IFERROR(INDEX('wk paste'!$AS:$AS,MATCH($W$3&amp;"_"&amp;TEXT(O$74,"00")&amp;"_"&amp;$V22,'wk paste'!$AY:$AY,0)),"")</f>
        <v/>
      </c>
      <c r="P93" s="24" t="str">
        <f>IFERROR(INDEX('wk paste'!$AS:$AS,MATCH($W$3&amp;"_"&amp;TEXT(P$74,"00")&amp;"_"&amp;$V22,'wk paste'!$AY:$AY,0)),"")</f>
        <v/>
      </c>
      <c r="Q93" s="24" t="str">
        <f>IFERROR(INDEX('wk paste'!$AS:$AS,MATCH($W$3&amp;"_"&amp;TEXT(Q$74,"00")&amp;"_"&amp;$V22,'wk paste'!$AY:$AY,0)),"")</f>
        <v/>
      </c>
      <c r="R93" s="24" t="str">
        <f>IFERROR(INDEX('wk paste'!$AS:$AS,MATCH($W$3&amp;"_"&amp;TEXT(R$74,"00")&amp;"_"&amp;$V22,'wk paste'!$AY:$AY,0)),"")</f>
        <v/>
      </c>
      <c r="S93" s="24" t="str">
        <f>IFERROR(INDEX('wk paste'!$AS:$AS,MATCH($W$3&amp;"_"&amp;TEXT(S$74,"00")&amp;"_"&amp;$V22,'wk paste'!$AY:$AY,0)),"")</f>
        <v/>
      </c>
      <c r="T93" s="25" t="str">
        <f>IFERROR(INDEX('wk paste'!$AS:$AS,MATCH($W$3&amp;"_"&amp;TEXT(T$74,"00")&amp;"_"&amp;$V22,'wk paste'!$AY:$AY,0)),"")</f>
        <v/>
      </c>
      <c r="U93" s="6"/>
      <c r="V93" s="18" t="s">
        <v>76</v>
      </c>
      <c r="W93" s="31">
        <f t="shared" si="40"/>
        <v>1946</v>
      </c>
      <c r="X93" s="23">
        <f>IFERROR(INDEX('wk paste'!$AT:$AT,MATCH($W$3&amp;"_"&amp;TEXT(X$74,"00")&amp;"_"&amp;$V22,'wk paste'!$AY:$AY,0)),"")</f>
        <v>435</v>
      </c>
      <c r="Y93" s="24">
        <f>IFERROR(INDEX('wk paste'!$AT:$AT,MATCH($W$3&amp;"_"&amp;TEXT(Y$74,"00")&amp;"_"&amp;$V22,'wk paste'!$AY:$AY,0)),"")</f>
        <v>382</v>
      </c>
      <c r="Z93" s="24">
        <f>IFERROR(INDEX('wk paste'!$AT:$AT,MATCH($W$3&amp;"_"&amp;TEXT(Z$74,"00")&amp;"_"&amp;$V22,'wk paste'!$AY:$AY,0)),"")</f>
        <v>386</v>
      </c>
      <c r="AA93" s="24">
        <f>IFERROR(INDEX('wk paste'!$AT:$AT,MATCH($W$3&amp;"_"&amp;TEXT(AA$74,"00")&amp;"_"&amp;$V22,'wk paste'!$AY:$AY,0)),"")</f>
        <v>196</v>
      </c>
      <c r="AB93" s="24">
        <f>IFERROR(INDEX('wk paste'!$AT:$AT,MATCH($W$3&amp;"_"&amp;TEXT(AB$74,"00")&amp;"_"&amp;$V22,'wk paste'!$AY:$AY,0)),"")</f>
        <v>206</v>
      </c>
      <c r="AC93" s="24">
        <f>IFERROR(INDEX('wk paste'!$AT:$AT,MATCH($W$3&amp;"_"&amp;TEXT(AC$74,"00")&amp;"_"&amp;$V22,'wk paste'!$AY:$AY,0)),"")</f>
        <v>341</v>
      </c>
      <c r="AD93" s="24" t="str">
        <f>IFERROR(INDEX('wk paste'!$AT:$AT,MATCH($W$3&amp;"_"&amp;TEXT(AD$74,"00")&amp;"_"&amp;$V22,'wk paste'!$AY:$AY,0)),"")</f>
        <v/>
      </c>
      <c r="AE93" s="24" t="str">
        <f>IFERROR(INDEX('wk paste'!$AT:$AT,MATCH($W$3&amp;"_"&amp;TEXT(AE$74,"00")&amp;"_"&amp;$V22,'wk paste'!$AY:$AY,0)),"")</f>
        <v/>
      </c>
      <c r="AF93" s="24" t="str">
        <f>IFERROR(INDEX('wk paste'!$AT:$AT,MATCH($W$3&amp;"_"&amp;TEXT(AF$74,"00")&amp;"_"&amp;$V22,'wk paste'!$AY:$AY,0)),"")</f>
        <v/>
      </c>
      <c r="AG93" s="24" t="str">
        <f>IFERROR(INDEX('wk paste'!$AT:$AT,MATCH($W$3&amp;"_"&amp;TEXT(AG$74,"00")&amp;"_"&amp;$V22,'wk paste'!$AY:$AY,0)),"")</f>
        <v/>
      </c>
      <c r="AH93" s="24" t="str">
        <f>IFERROR(INDEX('wk paste'!$AT:$AT,MATCH($W$3&amp;"_"&amp;TEXT(AH$74,"00")&amp;"_"&amp;$V22,'wk paste'!$AY:$AY,0)),"")</f>
        <v/>
      </c>
      <c r="AI93" s="24" t="str">
        <f>IFERROR(INDEX('wk paste'!$AT:$AT,MATCH($W$3&amp;"_"&amp;TEXT(AI$74,"00")&amp;"_"&amp;$V22,'wk paste'!$AY:$AY,0)),"")</f>
        <v/>
      </c>
      <c r="AJ93" s="24" t="str">
        <f>IFERROR(INDEX('wk paste'!$AT:$AT,MATCH($W$3&amp;"_"&amp;TEXT(AJ$74,"00")&amp;"_"&amp;$V22,'wk paste'!$AY:$AY,0)),"")</f>
        <v/>
      </c>
      <c r="AK93" s="24" t="str">
        <f>IFERROR(INDEX('wk paste'!$AT:$AT,MATCH($W$3&amp;"_"&amp;TEXT(AK$74,"00")&amp;"_"&amp;$V22,'wk paste'!$AY:$AY,0)),"")</f>
        <v/>
      </c>
      <c r="AL93" s="24" t="str">
        <f>IFERROR(INDEX('wk paste'!$AT:$AT,MATCH($W$3&amp;"_"&amp;TEXT(AL$74,"00")&amp;"_"&amp;$V22,'wk paste'!$AY:$AY,0)),"")</f>
        <v/>
      </c>
      <c r="AM93" s="24" t="str">
        <f>IFERROR(INDEX('wk paste'!$AT:$AT,MATCH($W$3&amp;"_"&amp;TEXT(AM$74,"00")&amp;"_"&amp;$V22,'wk paste'!$AY:$AY,0)),"")</f>
        <v/>
      </c>
      <c r="AN93" s="25" t="str">
        <f>IFERROR(INDEX('wk paste'!$AT:$AT,MATCH($W$3&amp;"_"&amp;TEXT(AN$74,"00")&amp;"_"&amp;$V22,'wk paste'!$AY:$AY,0)),"")</f>
        <v/>
      </c>
      <c r="AP93" s="18" t="s">
        <v>76</v>
      </c>
      <c r="AQ93" s="31">
        <f t="shared" si="41"/>
        <v>2185</v>
      </c>
      <c r="AR93" s="23">
        <f>IFERROR(INDEX('wk paste'!$AU:$AU,MATCH($W$3&amp;"_"&amp;TEXT(AR$74,"00")&amp;"_"&amp;$V22,'wk paste'!$AY:$AY,0)),"")</f>
        <v>550</v>
      </c>
      <c r="AS93" s="24">
        <f>IFERROR(INDEX('wk paste'!$AU:$AU,MATCH($W$3&amp;"_"&amp;TEXT(AS$74,"00")&amp;"_"&amp;$V22,'wk paste'!$AY:$AY,0)),"")</f>
        <v>303</v>
      </c>
      <c r="AT93" s="24">
        <f>IFERROR(INDEX('wk paste'!$AU:$AU,MATCH($W$3&amp;"_"&amp;TEXT(AT$74,"00")&amp;"_"&amp;$V22,'wk paste'!$AY:$AY,0)),"")</f>
        <v>399</v>
      </c>
      <c r="AU93" s="24">
        <f>IFERROR(INDEX('wk paste'!$AU:$AU,MATCH($W$3&amp;"_"&amp;TEXT(AU$74,"00")&amp;"_"&amp;$V22,'wk paste'!$AY:$AY,0)),"")</f>
        <v>294</v>
      </c>
      <c r="AV93" s="24">
        <f>IFERROR(INDEX('wk paste'!$AU:$AU,MATCH($W$3&amp;"_"&amp;TEXT(AV$74,"00")&amp;"_"&amp;$V22,'wk paste'!$AY:$AY,0)),"")</f>
        <v>319</v>
      </c>
      <c r="AW93" s="24">
        <f>IFERROR(INDEX('wk paste'!$AU:$AU,MATCH($W$3&amp;"_"&amp;TEXT(AW$74,"00")&amp;"_"&amp;$V22,'wk paste'!$AY:$AY,0)),"")</f>
        <v>320</v>
      </c>
      <c r="AX93" s="24" t="str">
        <f>IFERROR(INDEX('wk paste'!$AU:$AU,MATCH($W$3&amp;"_"&amp;TEXT(AX$74,"00")&amp;"_"&amp;$V22,'wk paste'!$AY:$AY,0)),"")</f>
        <v/>
      </c>
      <c r="AY93" s="24" t="str">
        <f>IFERROR(INDEX('wk paste'!$AU:$AU,MATCH($W$3&amp;"_"&amp;TEXT(AY$74,"00")&amp;"_"&amp;$V22,'wk paste'!$AY:$AY,0)),"")</f>
        <v/>
      </c>
      <c r="AZ93" s="24" t="str">
        <f>IFERROR(INDEX('wk paste'!$AU:$AU,MATCH($W$3&amp;"_"&amp;TEXT(AZ$74,"00")&amp;"_"&amp;$V22,'wk paste'!$AY:$AY,0)),"")</f>
        <v/>
      </c>
      <c r="BA93" s="24" t="str">
        <f>IFERROR(INDEX('wk paste'!$AU:$AU,MATCH($W$3&amp;"_"&amp;TEXT(BA$74,"00")&amp;"_"&amp;$V22,'wk paste'!$AY:$AY,0)),"")</f>
        <v/>
      </c>
      <c r="BB93" s="24" t="str">
        <f>IFERROR(INDEX('wk paste'!$AU:$AU,MATCH($W$3&amp;"_"&amp;TEXT(BB$74,"00")&amp;"_"&amp;$V22,'wk paste'!$AY:$AY,0)),"")</f>
        <v/>
      </c>
      <c r="BC93" s="24" t="str">
        <f>IFERROR(INDEX('wk paste'!$AU:$AU,MATCH($W$3&amp;"_"&amp;TEXT(BC$74,"00")&amp;"_"&amp;$V22,'wk paste'!$AY:$AY,0)),"")</f>
        <v/>
      </c>
      <c r="BD93" s="24" t="str">
        <f>IFERROR(INDEX('wk paste'!$AU:$AU,MATCH($W$3&amp;"_"&amp;TEXT(BD$74,"00")&amp;"_"&amp;$V22,'wk paste'!$AY:$AY,0)),"")</f>
        <v/>
      </c>
      <c r="BE93" s="24" t="str">
        <f>IFERROR(INDEX('wk paste'!$AU:$AU,MATCH($W$3&amp;"_"&amp;TEXT(BE$74,"00")&amp;"_"&amp;$V22,'wk paste'!$AY:$AY,0)),"")</f>
        <v/>
      </c>
      <c r="BF93" s="24" t="str">
        <f>IFERROR(INDEX('wk paste'!$AU:$AU,MATCH($W$3&amp;"_"&amp;TEXT(BF$74,"00")&amp;"_"&amp;$V22,'wk paste'!$AY:$AY,0)),"")</f>
        <v/>
      </c>
      <c r="BG93" s="24" t="str">
        <f>IFERROR(INDEX('wk paste'!$AU:$AU,MATCH($W$3&amp;"_"&amp;TEXT(BG$74,"00")&amp;"_"&amp;$V22,'wk paste'!$AY:$AY,0)),"")</f>
        <v/>
      </c>
      <c r="BH93" s="25" t="str">
        <f>IFERROR(INDEX('wk paste'!$AU:$AU,MATCH($W$3&amp;"_"&amp;TEXT(BH$74,"00")&amp;"_"&amp;$V22,'wk paste'!$AY:$AY,0)),"")</f>
        <v/>
      </c>
    </row>
    <row r="94" spans="2:60" x14ac:dyDescent="0.25">
      <c r="B94" s="18" t="s">
        <v>88</v>
      </c>
      <c r="C94" s="18">
        <f t="shared" si="39"/>
        <v>154</v>
      </c>
      <c r="D94" s="23">
        <f>IFERROR(INDEX('wk paste'!$AS:$AS,MATCH($W$3&amp;"_"&amp;TEXT(D$74,"00")&amp;"_"&amp;$V23,'wk paste'!$AY:$AY,0)),"")</f>
        <v>16</v>
      </c>
      <c r="E94" s="24">
        <f>IFERROR(INDEX('wk paste'!$AS:$AS,MATCH($W$3&amp;"_"&amp;TEXT(E$74,"00")&amp;"_"&amp;$V23,'wk paste'!$AY:$AY,0)),"")</f>
        <v>25</v>
      </c>
      <c r="F94" s="24">
        <f>IFERROR(INDEX('wk paste'!$AS:$AS,MATCH($W$3&amp;"_"&amp;TEXT(F$74,"00")&amp;"_"&amp;$V23,'wk paste'!$AY:$AY,0)),"")</f>
        <v>32</v>
      </c>
      <c r="G94" s="24">
        <f>IFERROR(INDEX('wk paste'!$AS:$AS,MATCH($W$3&amp;"_"&amp;TEXT(G$74,"00")&amp;"_"&amp;$V23,'wk paste'!$AY:$AY,0)),"")</f>
        <v>20</v>
      </c>
      <c r="H94" s="24">
        <f>IFERROR(INDEX('wk paste'!$AS:$AS,MATCH($W$3&amp;"_"&amp;TEXT(H$74,"00")&amp;"_"&amp;$V23,'wk paste'!$AY:$AY,0)),"")</f>
        <v>27</v>
      </c>
      <c r="I94" s="24">
        <f>IFERROR(INDEX('wk paste'!$AS:$AS,MATCH($W$3&amp;"_"&amp;TEXT(I$74,"00")&amp;"_"&amp;$V23,'wk paste'!$AY:$AY,0)),"")</f>
        <v>34</v>
      </c>
      <c r="J94" s="24" t="str">
        <f>IFERROR(INDEX('wk paste'!$AS:$AS,MATCH($W$3&amp;"_"&amp;TEXT(J$74,"00")&amp;"_"&amp;$V23,'wk paste'!$AY:$AY,0)),"")</f>
        <v/>
      </c>
      <c r="K94" s="24" t="str">
        <f>IFERROR(INDEX('wk paste'!$AS:$AS,MATCH($W$3&amp;"_"&amp;TEXT(K$74,"00")&amp;"_"&amp;$V23,'wk paste'!$AY:$AY,0)),"")</f>
        <v/>
      </c>
      <c r="L94" s="24" t="str">
        <f>IFERROR(INDEX('wk paste'!$AS:$AS,MATCH($W$3&amp;"_"&amp;TEXT(L$74,"00")&amp;"_"&amp;$V23,'wk paste'!$AY:$AY,0)),"")</f>
        <v/>
      </c>
      <c r="M94" s="24" t="str">
        <f>IFERROR(INDEX('wk paste'!$AS:$AS,MATCH($W$3&amp;"_"&amp;TEXT(M$74,"00")&amp;"_"&amp;$V23,'wk paste'!$AY:$AY,0)),"")</f>
        <v/>
      </c>
      <c r="N94" s="24" t="str">
        <f>IFERROR(INDEX('wk paste'!$AS:$AS,MATCH($W$3&amp;"_"&amp;TEXT(N$74,"00")&amp;"_"&amp;$V23,'wk paste'!$AY:$AY,0)),"")</f>
        <v/>
      </c>
      <c r="O94" s="24" t="str">
        <f>IFERROR(INDEX('wk paste'!$AS:$AS,MATCH($W$3&amp;"_"&amp;TEXT(O$74,"00")&amp;"_"&amp;$V23,'wk paste'!$AY:$AY,0)),"")</f>
        <v/>
      </c>
      <c r="P94" s="24" t="str">
        <f>IFERROR(INDEX('wk paste'!$AS:$AS,MATCH($W$3&amp;"_"&amp;TEXT(P$74,"00")&amp;"_"&amp;$V23,'wk paste'!$AY:$AY,0)),"")</f>
        <v/>
      </c>
      <c r="Q94" s="24" t="str">
        <f>IFERROR(INDEX('wk paste'!$AS:$AS,MATCH($W$3&amp;"_"&amp;TEXT(Q$74,"00")&amp;"_"&amp;$V23,'wk paste'!$AY:$AY,0)),"")</f>
        <v/>
      </c>
      <c r="R94" s="24" t="str">
        <f>IFERROR(INDEX('wk paste'!$AS:$AS,MATCH($W$3&amp;"_"&amp;TEXT(R$74,"00")&amp;"_"&amp;$V23,'wk paste'!$AY:$AY,0)),"")</f>
        <v/>
      </c>
      <c r="S94" s="24" t="str">
        <f>IFERROR(INDEX('wk paste'!$AS:$AS,MATCH($W$3&amp;"_"&amp;TEXT(S$74,"00")&amp;"_"&amp;$V23,'wk paste'!$AY:$AY,0)),"")</f>
        <v/>
      </c>
      <c r="T94" s="25" t="str">
        <f>IFERROR(INDEX('wk paste'!$AS:$AS,MATCH($W$3&amp;"_"&amp;TEXT(T$74,"00")&amp;"_"&amp;$V23,'wk paste'!$AY:$AY,0)),"")</f>
        <v/>
      </c>
      <c r="U94" s="6"/>
      <c r="V94" s="18" t="s">
        <v>88</v>
      </c>
      <c r="W94" s="31">
        <f t="shared" si="40"/>
        <v>1427</v>
      </c>
      <c r="X94" s="23">
        <f>IFERROR(INDEX('wk paste'!$AT:$AT,MATCH($W$3&amp;"_"&amp;TEXT(X$74,"00")&amp;"_"&amp;$V23,'wk paste'!$AY:$AY,0)),"")</f>
        <v>202</v>
      </c>
      <c r="Y94" s="24">
        <f>IFERROR(INDEX('wk paste'!$AT:$AT,MATCH($W$3&amp;"_"&amp;TEXT(Y$74,"00")&amp;"_"&amp;$V23,'wk paste'!$AY:$AY,0)),"")</f>
        <v>182</v>
      </c>
      <c r="Z94" s="24">
        <f>IFERROR(INDEX('wk paste'!$AT:$AT,MATCH($W$3&amp;"_"&amp;TEXT(Z$74,"00")&amp;"_"&amp;$V23,'wk paste'!$AY:$AY,0)),"")</f>
        <v>215</v>
      </c>
      <c r="AA94" s="24">
        <f>IFERROR(INDEX('wk paste'!$AT:$AT,MATCH($W$3&amp;"_"&amp;TEXT(AA$74,"00")&amp;"_"&amp;$V23,'wk paste'!$AY:$AY,0)),"")</f>
        <v>199</v>
      </c>
      <c r="AB94" s="24">
        <f>IFERROR(INDEX('wk paste'!$AT:$AT,MATCH($W$3&amp;"_"&amp;TEXT(AB$74,"00")&amp;"_"&amp;$V23,'wk paste'!$AY:$AY,0)),"")</f>
        <v>275</v>
      </c>
      <c r="AC94" s="24">
        <f>IFERROR(INDEX('wk paste'!$AT:$AT,MATCH($W$3&amp;"_"&amp;TEXT(AC$74,"00")&amp;"_"&amp;$V23,'wk paste'!$AY:$AY,0)),"")</f>
        <v>354</v>
      </c>
      <c r="AD94" s="24" t="str">
        <f>IFERROR(INDEX('wk paste'!$AT:$AT,MATCH($W$3&amp;"_"&amp;TEXT(AD$74,"00")&amp;"_"&amp;$V23,'wk paste'!$AY:$AY,0)),"")</f>
        <v/>
      </c>
      <c r="AE94" s="24" t="str">
        <f>IFERROR(INDEX('wk paste'!$AT:$AT,MATCH($W$3&amp;"_"&amp;TEXT(AE$74,"00")&amp;"_"&amp;$V23,'wk paste'!$AY:$AY,0)),"")</f>
        <v/>
      </c>
      <c r="AF94" s="24" t="str">
        <f>IFERROR(INDEX('wk paste'!$AT:$AT,MATCH($W$3&amp;"_"&amp;TEXT(AF$74,"00")&amp;"_"&amp;$V23,'wk paste'!$AY:$AY,0)),"")</f>
        <v/>
      </c>
      <c r="AG94" s="24" t="str">
        <f>IFERROR(INDEX('wk paste'!$AT:$AT,MATCH($W$3&amp;"_"&amp;TEXT(AG$74,"00")&amp;"_"&amp;$V23,'wk paste'!$AY:$AY,0)),"")</f>
        <v/>
      </c>
      <c r="AH94" s="24" t="str">
        <f>IFERROR(INDEX('wk paste'!$AT:$AT,MATCH($W$3&amp;"_"&amp;TEXT(AH$74,"00")&amp;"_"&amp;$V23,'wk paste'!$AY:$AY,0)),"")</f>
        <v/>
      </c>
      <c r="AI94" s="24" t="str">
        <f>IFERROR(INDEX('wk paste'!$AT:$AT,MATCH($W$3&amp;"_"&amp;TEXT(AI$74,"00")&amp;"_"&amp;$V23,'wk paste'!$AY:$AY,0)),"")</f>
        <v/>
      </c>
      <c r="AJ94" s="24" t="str">
        <f>IFERROR(INDEX('wk paste'!$AT:$AT,MATCH($W$3&amp;"_"&amp;TEXT(AJ$74,"00")&amp;"_"&amp;$V23,'wk paste'!$AY:$AY,0)),"")</f>
        <v/>
      </c>
      <c r="AK94" s="24" t="str">
        <f>IFERROR(INDEX('wk paste'!$AT:$AT,MATCH($W$3&amp;"_"&amp;TEXT(AK$74,"00")&amp;"_"&amp;$V23,'wk paste'!$AY:$AY,0)),"")</f>
        <v/>
      </c>
      <c r="AL94" s="24" t="str">
        <f>IFERROR(INDEX('wk paste'!$AT:$AT,MATCH($W$3&amp;"_"&amp;TEXT(AL$74,"00")&amp;"_"&amp;$V23,'wk paste'!$AY:$AY,0)),"")</f>
        <v/>
      </c>
      <c r="AM94" s="24" t="str">
        <f>IFERROR(INDEX('wk paste'!$AT:$AT,MATCH($W$3&amp;"_"&amp;TEXT(AM$74,"00")&amp;"_"&amp;$V23,'wk paste'!$AY:$AY,0)),"")</f>
        <v/>
      </c>
      <c r="AN94" s="25" t="str">
        <f>IFERROR(INDEX('wk paste'!$AT:$AT,MATCH($W$3&amp;"_"&amp;TEXT(AN$74,"00")&amp;"_"&amp;$V23,'wk paste'!$AY:$AY,0)),"")</f>
        <v/>
      </c>
      <c r="AP94" s="18" t="s">
        <v>88</v>
      </c>
      <c r="AQ94" s="31">
        <f t="shared" si="41"/>
        <v>1733</v>
      </c>
      <c r="AR94" s="23">
        <f>IFERROR(INDEX('wk paste'!$AU:$AU,MATCH($W$3&amp;"_"&amp;TEXT(AR$74,"00")&amp;"_"&amp;$V23,'wk paste'!$AY:$AY,0)),"")</f>
        <v>251</v>
      </c>
      <c r="AS94" s="24">
        <f>IFERROR(INDEX('wk paste'!$AU:$AU,MATCH($W$3&amp;"_"&amp;TEXT(AS$74,"00")&amp;"_"&amp;$V23,'wk paste'!$AY:$AY,0)),"")</f>
        <v>206</v>
      </c>
      <c r="AT94" s="24">
        <f>IFERROR(INDEX('wk paste'!$AU:$AU,MATCH($W$3&amp;"_"&amp;TEXT(AT$74,"00")&amp;"_"&amp;$V23,'wk paste'!$AY:$AY,0)),"")</f>
        <v>391</v>
      </c>
      <c r="AU94" s="24">
        <f>IFERROR(INDEX('wk paste'!$AU:$AU,MATCH($W$3&amp;"_"&amp;TEXT(AU$74,"00")&amp;"_"&amp;$V23,'wk paste'!$AY:$AY,0)),"")</f>
        <v>230</v>
      </c>
      <c r="AV94" s="24">
        <f>IFERROR(INDEX('wk paste'!$AU:$AU,MATCH($W$3&amp;"_"&amp;TEXT(AV$74,"00")&amp;"_"&amp;$V23,'wk paste'!$AY:$AY,0)),"")</f>
        <v>250</v>
      </c>
      <c r="AW94" s="24">
        <f>IFERROR(INDEX('wk paste'!$AU:$AU,MATCH($W$3&amp;"_"&amp;TEXT(AW$74,"00")&amp;"_"&amp;$V23,'wk paste'!$AY:$AY,0)),"")</f>
        <v>405</v>
      </c>
      <c r="AX94" s="24" t="str">
        <f>IFERROR(INDEX('wk paste'!$AU:$AU,MATCH($W$3&amp;"_"&amp;TEXT(AX$74,"00")&amp;"_"&amp;$V23,'wk paste'!$AY:$AY,0)),"")</f>
        <v/>
      </c>
      <c r="AY94" s="24" t="str">
        <f>IFERROR(INDEX('wk paste'!$AU:$AU,MATCH($W$3&amp;"_"&amp;TEXT(AY$74,"00")&amp;"_"&amp;$V23,'wk paste'!$AY:$AY,0)),"")</f>
        <v/>
      </c>
      <c r="AZ94" s="24" t="str">
        <f>IFERROR(INDEX('wk paste'!$AU:$AU,MATCH($W$3&amp;"_"&amp;TEXT(AZ$74,"00")&amp;"_"&amp;$V23,'wk paste'!$AY:$AY,0)),"")</f>
        <v/>
      </c>
      <c r="BA94" s="24" t="str">
        <f>IFERROR(INDEX('wk paste'!$AU:$AU,MATCH($W$3&amp;"_"&amp;TEXT(BA$74,"00")&amp;"_"&amp;$V23,'wk paste'!$AY:$AY,0)),"")</f>
        <v/>
      </c>
      <c r="BB94" s="24" t="str">
        <f>IFERROR(INDEX('wk paste'!$AU:$AU,MATCH($W$3&amp;"_"&amp;TEXT(BB$74,"00")&amp;"_"&amp;$V23,'wk paste'!$AY:$AY,0)),"")</f>
        <v/>
      </c>
      <c r="BC94" s="24" t="str">
        <f>IFERROR(INDEX('wk paste'!$AU:$AU,MATCH($W$3&amp;"_"&amp;TEXT(BC$74,"00")&amp;"_"&amp;$V23,'wk paste'!$AY:$AY,0)),"")</f>
        <v/>
      </c>
      <c r="BD94" s="24" t="str">
        <f>IFERROR(INDEX('wk paste'!$AU:$AU,MATCH($W$3&amp;"_"&amp;TEXT(BD$74,"00")&amp;"_"&amp;$V23,'wk paste'!$AY:$AY,0)),"")</f>
        <v/>
      </c>
      <c r="BE94" s="24" t="str">
        <f>IFERROR(INDEX('wk paste'!$AU:$AU,MATCH($W$3&amp;"_"&amp;TEXT(BE$74,"00")&amp;"_"&amp;$V23,'wk paste'!$AY:$AY,0)),"")</f>
        <v/>
      </c>
      <c r="BF94" s="24" t="str">
        <f>IFERROR(INDEX('wk paste'!$AU:$AU,MATCH($W$3&amp;"_"&amp;TEXT(BF$74,"00")&amp;"_"&amp;$V23,'wk paste'!$AY:$AY,0)),"")</f>
        <v/>
      </c>
      <c r="BG94" s="24" t="str">
        <f>IFERROR(INDEX('wk paste'!$AU:$AU,MATCH($W$3&amp;"_"&amp;TEXT(BG$74,"00")&amp;"_"&amp;$V23,'wk paste'!$AY:$AY,0)),"")</f>
        <v/>
      </c>
      <c r="BH94" s="25" t="str">
        <f>IFERROR(INDEX('wk paste'!$AU:$AU,MATCH($W$3&amp;"_"&amp;TEXT(BH$74,"00")&amp;"_"&amp;$V23,'wk paste'!$AY:$AY,0)),"")</f>
        <v/>
      </c>
    </row>
    <row r="95" spans="2:60" x14ac:dyDescent="0.25">
      <c r="B95" s="18" t="s">
        <v>64</v>
      </c>
      <c r="C95" s="18">
        <f t="shared" si="39"/>
        <v>167</v>
      </c>
      <c r="D95" s="23">
        <f>IFERROR(INDEX('wk paste'!$AS:$AS,MATCH($W$3&amp;"_"&amp;TEXT(D$74,"00")&amp;"_"&amp;$V24,'wk paste'!$AY:$AY,0)),"")</f>
        <v>37</v>
      </c>
      <c r="E95" s="24">
        <f>IFERROR(INDEX('wk paste'!$AS:$AS,MATCH($W$3&amp;"_"&amp;TEXT(E$74,"00")&amp;"_"&amp;$V24,'wk paste'!$AY:$AY,0)),"")</f>
        <v>22</v>
      </c>
      <c r="F95" s="24">
        <f>IFERROR(INDEX('wk paste'!$AS:$AS,MATCH($W$3&amp;"_"&amp;TEXT(F$74,"00")&amp;"_"&amp;$V24,'wk paste'!$AY:$AY,0)),"")</f>
        <v>30</v>
      </c>
      <c r="G95" s="24">
        <f>IFERROR(INDEX('wk paste'!$AS:$AS,MATCH($W$3&amp;"_"&amp;TEXT(G$74,"00")&amp;"_"&amp;$V24,'wk paste'!$AY:$AY,0)),"")</f>
        <v>20</v>
      </c>
      <c r="H95" s="24">
        <f>IFERROR(INDEX('wk paste'!$AS:$AS,MATCH($W$3&amp;"_"&amp;TEXT(H$74,"00")&amp;"_"&amp;$V24,'wk paste'!$AY:$AY,0)),"")</f>
        <v>25</v>
      </c>
      <c r="I95" s="24">
        <f>IFERROR(INDEX('wk paste'!$AS:$AS,MATCH($W$3&amp;"_"&amp;TEXT(I$74,"00")&amp;"_"&amp;$V24,'wk paste'!$AY:$AY,0)),"")</f>
        <v>33</v>
      </c>
      <c r="J95" s="24" t="str">
        <f>IFERROR(INDEX('wk paste'!$AS:$AS,MATCH($W$3&amp;"_"&amp;TEXT(J$74,"00")&amp;"_"&amp;$V24,'wk paste'!$AY:$AY,0)),"")</f>
        <v/>
      </c>
      <c r="K95" s="24" t="str">
        <f>IFERROR(INDEX('wk paste'!$AS:$AS,MATCH($W$3&amp;"_"&amp;TEXT(K$74,"00")&amp;"_"&amp;$V24,'wk paste'!$AY:$AY,0)),"")</f>
        <v/>
      </c>
      <c r="L95" s="24" t="str">
        <f>IFERROR(INDEX('wk paste'!$AS:$AS,MATCH($W$3&amp;"_"&amp;TEXT(L$74,"00")&amp;"_"&amp;$V24,'wk paste'!$AY:$AY,0)),"")</f>
        <v/>
      </c>
      <c r="M95" s="24" t="str">
        <f>IFERROR(INDEX('wk paste'!$AS:$AS,MATCH($W$3&amp;"_"&amp;TEXT(M$74,"00")&amp;"_"&amp;$V24,'wk paste'!$AY:$AY,0)),"")</f>
        <v/>
      </c>
      <c r="N95" s="24" t="str">
        <f>IFERROR(INDEX('wk paste'!$AS:$AS,MATCH($W$3&amp;"_"&amp;TEXT(N$74,"00")&amp;"_"&amp;$V24,'wk paste'!$AY:$AY,0)),"")</f>
        <v/>
      </c>
      <c r="O95" s="24" t="str">
        <f>IFERROR(INDEX('wk paste'!$AS:$AS,MATCH($W$3&amp;"_"&amp;TEXT(O$74,"00")&amp;"_"&amp;$V24,'wk paste'!$AY:$AY,0)),"")</f>
        <v/>
      </c>
      <c r="P95" s="24" t="str">
        <f>IFERROR(INDEX('wk paste'!$AS:$AS,MATCH($W$3&amp;"_"&amp;TEXT(P$74,"00")&amp;"_"&amp;$V24,'wk paste'!$AY:$AY,0)),"")</f>
        <v/>
      </c>
      <c r="Q95" s="24" t="str">
        <f>IFERROR(INDEX('wk paste'!$AS:$AS,MATCH($W$3&amp;"_"&amp;TEXT(Q$74,"00")&amp;"_"&amp;$V24,'wk paste'!$AY:$AY,0)),"")</f>
        <v/>
      </c>
      <c r="R95" s="24" t="str">
        <f>IFERROR(INDEX('wk paste'!$AS:$AS,MATCH($W$3&amp;"_"&amp;TEXT(R$74,"00")&amp;"_"&amp;$V24,'wk paste'!$AY:$AY,0)),"")</f>
        <v/>
      </c>
      <c r="S95" s="24" t="str">
        <f>IFERROR(INDEX('wk paste'!$AS:$AS,MATCH($W$3&amp;"_"&amp;TEXT(S$74,"00")&amp;"_"&amp;$V24,'wk paste'!$AY:$AY,0)),"")</f>
        <v/>
      </c>
      <c r="T95" s="25" t="str">
        <f>IFERROR(INDEX('wk paste'!$AS:$AS,MATCH($W$3&amp;"_"&amp;TEXT(T$74,"00")&amp;"_"&amp;$V24,'wk paste'!$AY:$AY,0)),"")</f>
        <v/>
      </c>
      <c r="U95" s="6"/>
      <c r="V95" s="18" t="s">
        <v>64</v>
      </c>
      <c r="W95" s="31">
        <f t="shared" si="40"/>
        <v>1780</v>
      </c>
      <c r="X95" s="23">
        <f>IFERROR(INDEX('wk paste'!$AT:$AT,MATCH($W$3&amp;"_"&amp;TEXT(X$74,"00")&amp;"_"&amp;$V24,'wk paste'!$AY:$AY,0)),"")</f>
        <v>362</v>
      </c>
      <c r="Y95" s="24">
        <f>IFERROR(INDEX('wk paste'!$AT:$AT,MATCH($W$3&amp;"_"&amp;TEXT(Y$74,"00")&amp;"_"&amp;$V24,'wk paste'!$AY:$AY,0)),"")</f>
        <v>244</v>
      </c>
      <c r="Z95" s="24">
        <f>IFERROR(INDEX('wk paste'!$AT:$AT,MATCH($W$3&amp;"_"&amp;TEXT(Z$74,"00")&amp;"_"&amp;$V24,'wk paste'!$AY:$AY,0)),"")</f>
        <v>323</v>
      </c>
      <c r="AA95" s="24">
        <f>IFERROR(INDEX('wk paste'!$AT:$AT,MATCH($W$3&amp;"_"&amp;TEXT(AA$74,"00")&amp;"_"&amp;$V24,'wk paste'!$AY:$AY,0)),"")</f>
        <v>203</v>
      </c>
      <c r="AB95" s="24">
        <f>IFERROR(INDEX('wk paste'!$AT:$AT,MATCH($W$3&amp;"_"&amp;TEXT(AB$74,"00")&amp;"_"&amp;$V24,'wk paste'!$AY:$AY,0)),"")</f>
        <v>275</v>
      </c>
      <c r="AC95" s="24">
        <f>IFERROR(INDEX('wk paste'!$AT:$AT,MATCH($W$3&amp;"_"&amp;TEXT(AC$74,"00")&amp;"_"&amp;$V24,'wk paste'!$AY:$AY,0)),"")</f>
        <v>373</v>
      </c>
      <c r="AD95" s="24" t="str">
        <f>IFERROR(INDEX('wk paste'!$AT:$AT,MATCH($W$3&amp;"_"&amp;TEXT(AD$74,"00")&amp;"_"&amp;$V24,'wk paste'!$AY:$AY,0)),"")</f>
        <v/>
      </c>
      <c r="AE95" s="24" t="str">
        <f>IFERROR(INDEX('wk paste'!$AT:$AT,MATCH($W$3&amp;"_"&amp;TEXT(AE$74,"00")&amp;"_"&amp;$V24,'wk paste'!$AY:$AY,0)),"")</f>
        <v/>
      </c>
      <c r="AF95" s="24" t="str">
        <f>IFERROR(INDEX('wk paste'!$AT:$AT,MATCH($W$3&amp;"_"&amp;TEXT(AF$74,"00")&amp;"_"&amp;$V24,'wk paste'!$AY:$AY,0)),"")</f>
        <v/>
      </c>
      <c r="AG95" s="24" t="str">
        <f>IFERROR(INDEX('wk paste'!$AT:$AT,MATCH($W$3&amp;"_"&amp;TEXT(AG$74,"00")&amp;"_"&amp;$V24,'wk paste'!$AY:$AY,0)),"")</f>
        <v/>
      </c>
      <c r="AH95" s="24" t="str">
        <f>IFERROR(INDEX('wk paste'!$AT:$AT,MATCH($W$3&amp;"_"&amp;TEXT(AH$74,"00")&amp;"_"&amp;$V24,'wk paste'!$AY:$AY,0)),"")</f>
        <v/>
      </c>
      <c r="AI95" s="24" t="str">
        <f>IFERROR(INDEX('wk paste'!$AT:$AT,MATCH($W$3&amp;"_"&amp;TEXT(AI$74,"00")&amp;"_"&amp;$V24,'wk paste'!$AY:$AY,0)),"")</f>
        <v/>
      </c>
      <c r="AJ95" s="24" t="str">
        <f>IFERROR(INDEX('wk paste'!$AT:$AT,MATCH($W$3&amp;"_"&amp;TEXT(AJ$74,"00")&amp;"_"&amp;$V24,'wk paste'!$AY:$AY,0)),"")</f>
        <v/>
      </c>
      <c r="AK95" s="24" t="str">
        <f>IFERROR(INDEX('wk paste'!$AT:$AT,MATCH($W$3&amp;"_"&amp;TEXT(AK$74,"00")&amp;"_"&amp;$V24,'wk paste'!$AY:$AY,0)),"")</f>
        <v/>
      </c>
      <c r="AL95" s="24" t="str">
        <f>IFERROR(INDEX('wk paste'!$AT:$AT,MATCH($W$3&amp;"_"&amp;TEXT(AL$74,"00")&amp;"_"&amp;$V24,'wk paste'!$AY:$AY,0)),"")</f>
        <v/>
      </c>
      <c r="AM95" s="24" t="str">
        <f>IFERROR(INDEX('wk paste'!$AT:$AT,MATCH($W$3&amp;"_"&amp;TEXT(AM$74,"00")&amp;"_"&amp;$V24,'wk paste'!$AY:$AY,0)),"")</f>
        <v/>
      </c>
      <c r="AN95" s="25" t="str">
        <f>IFERROR(INDEX('wk paste'!$AT:$AT,MATCH($W$3&amp;"_"&amp;TEXT(AN$74,"00")&amp;"_"&amp;$V24,'wk paste'!$AY:$AY,0)),"")</f>
        <v/>
      </c>
      <c r="AP95" s="18" t="s">
        <v>64</v>
      </c>
      <c r="AQ95" s="31">
        <f t="shared" si="41"/>
        <v>1647</v>
      </c>
      <c r="AR95" s="23">
        <f>IFERROR(INDEX('wk paste'!$AU:$AU,MATCH($W$3&amp;"_"&amp;TEXT(AR$74,"00")&amp;"_"&amp;$V24,'wk paste'!$AY:$AY,0)),"")</f>
        <v>308</v>
      </c>
      <c r="AS95" s="24">
        <f>IFERROR(INDEX('wk paste'!$AU:$AU,MATCH($W$3&amp;"_"&amp;TEXT(AS$74,"00")&amp;"_"&amp;$V24,'wk paste'!$AY:$AY,0)),"")</f>
        <v>203</v>
      </c>
      <c r="AT95" s="24">
        <f>IFERROR(INDEX('wk paste'!$AU:$AU,MATCH($W$3&amp;"_"&amp;TEXT(AT$74,"00")&amp;"_"&amp;$V24,'wk paste'!$AY:$AY,0)),"")</f>
        <v>189</v>
      </c>
      <c r="AU95" s="24">
        <f>IFERROR(INDEX('wk paste'!$AU:$AU,MATCH($W$3&amp;"_"&amp;TEXT(AU$74,"00")&amp;"_"&amp;$V24,'wk paste'!$AY:$AY,0)),"")</f>
        <v>320</v>
      </c>
      <c r="AV95" s="24">
        <f>IFERROR(INDEX('wk paste'!$AU:$AU,MATCH($W$3&amp;"_"&amp;TEXT(AV$74,"00")&amp;"_"&amp;$V24,'wk paste'!$AY:$AY,0)),"")</f>
        <v>254</v>
      </c>
      <c r="AW95" s="24">
        <f>IFERROR(INDEX('wk paste'!$AU:$AU,MATCH($W$3&amp;"_"&amp;TEXT(AW$74,"00")&amp;"_"&amp;$V24,'wk paste'!$AY:$AY,0)),"")</f>
        <v>373</v>
      </c>
      <c r="AX95" s="24" t="str">
        <f>IFERROR(INDEX('wk paste'!$AU:$AU,MATCH($W$3&amp;"_"&amp;TEXT(AX$74,"00")&amp;"_"&amp;$V24,'wk paste'!$AY:$AY,0)),"")</f>
        <v/>
      </c>
      <c r="AY95" s="24" t="str">
        <f>IFERROR(INDEX('wk paste'!$AU:$AU,MATCH($W$3&amp;"_"&amp;TEXT(AY$74,"00")&amp;"_"&amp;$V24,'wk paste'!$AY:$AY,0)),"")</f>
        <v/>
      </c>
      <c r="AZ95" s="24" t="str">
        <f>IFERROR(INDEX('wk paste'!$AU:$AU,MATCH($W$3&amp;"_"&amp;TEXT(AZ$74,"00")&amp;"_"&amp;$V24,'wk paste'!$AY:$AY,0)),"")</f>
        <v/>
      </c>
      <c r="BA95" s="24" t="str">
        <f>IFERROR(INDEX('wk paste'!$AU:$AU,MATCH($W$3&amp;"_"&amp;TEXT(BA$74,"00")&amp;"_"&amp;$V24,'wk paste'!$AY:$AY,0)),"")</f>
        <v/>
      </c>
      <c r="BB95" s="24" t="str">
        <f>IFERROR(INDEX('wk paste'!$AU:$AU,MATCH($W$3&amp;"_"&amp;TEXT(BB$74,"00")&amp;"_"&amp;$V24,'wk paste'!$AY:$AY,0)),"")</f>
        <v/>
      </c>
      <c r="BC95" s="24" t="str">
        <f>IFERROR(INDEX('wk paste'!$AU:$AU,MATCH($W$3&amp;"_"&amp;TEXT(BC$74,"00")&amp;"_"&amp;$V24,'wk paste'!$AY:$AY,0)),"")</f>
        <v/>
      </c>
      <c r="BD95" s="24" t="str">
        <f>IFERROR(INDEX('wk paste'!$AU:$AU,MATCH($W$3&amp;"_"&amp;TEXT(BD$74,"00")&amp;"_"&amp;$V24,'wk paste'!$AY:$AY,0)),"")</f>
        <v/>
      </c>
      <c r="BE95" s="24" t="str">
        <f>IFERROR(INDEX('wk paste'!$AU:$AU,MATCH($W$3&amp;"_"&amp;TEXT(BE$74,"00")&amp;"_"&amp;$V24,'wk paste'!$AY:$AY,0)),"")</f>
        <v/>
      </c>
      <c r="BF95" s="24" t="str">
        <f>IFERROR(INDEX('wk paste'!$AU:$AU,MATCH($W$3&amp;"_"&amp;TEXT(BF$74,"00")&amp;"_"&amp;$V24,'wk paste'!$AY:$AY,0)),"")</f>
        <v/>
      </c>
      <c r="BG95" s="24" t="str">
        <f>IFERROR(INDEX('wk paste'!$AU:$AU,MATCH($W$3&amp;"_"&amp;TEXT(BG$74,"00")&amp;"_"&amp;$V24,'wk paste'!$AY:$AY,0)),"")</f>
        <v/>
      </c>
      <c r="BH95" s="25" t="str">
        <f>IFERROR(INDEX('wk paste'!$AU:$AU,MATCH($W$3&amp;"_"&amp;TEXT(BH$74,"00")&amp;"_"&amp;$V24,'wk paste'!$AY:$AY,0)),"")</f>
        <v/>
      </c>
    </row>
    <row r="96" spans="2:60" x14ac:dyDescent="0.25">
      <c r="B96" s="18" t="s">
        <v>69</v>
      </c>
      <c r="C96" s="18">
        <f t="shared" si="39"/>
        <v>152</v>
      </c>
      <c r="D96" s="23">
        <f>IFERROR(INDEX('wk paste'!$AS:$AS,MATCH($W$3&amp;"_"&amp;TEXT(D$74,"00")&amp;"_"&amp;$V25,'wk paste'!$AY:$AY,0)),"")</f>
        <v>29</v>
      </c>
      <c r="E96" s="24">
        <f>IFERROR(INDEX('wk paste'!$AS:$AS,MATCH($W$3&amp;"_"&amp;TEXT(E$74,"00")&amp;"_"&amp;$V25,'wk paste'!$AY:$AY,0)),"")</f>
        <v>22</v>
      </c>
      <c r="F96" s="24">
        <f>IFERROR(INDEX('wk paste'!$AS:$AS,MATCH($W$3&amp;"_"&amp;TEXT(F$74,"00")&amp;"_"&amp;$V25,'wk paste'!$AY:$AY,0)),"")</f>
        <v>30</v>
      </c>
      <c r="G96" s="24">
        <f>IFERROR(INDEX('wk paste'!$AS:$AS,MATCH($W$3&amp;"_"&amp;TEXT(G$74,"00")&amp;"_"&amp;$V25,'wk paste'!$AY:$AY,0)),"")</f>
        <v>33</v>
      </c>
      <c r="H96" s="24">
        <f>IFERROR(INDEX('wk paste'!$AS:$AS,MATCH($W$3&amp;"_"&amp;TEXT(H$74,"00")&amp;"_"&amp;$V25,'wk paste'!$AY:$AY,0)),"")</f>
        <v>23</v>
      </c>
      <c r="I96" s="24">
        <f>IFERROR(INDEX('wk paste'!$AS:$AS,MATCH($W$3&amp;"_"&amp;TEXT(I$74,"00")&amp;"_"&amp;$V25,'wk paste'!$AY:$AY,0)),"")</f>
        <v>15</v>
      </c>
      <c r="J96" s="24" t="str">
        <f>IFERROR(INDEX('wk paste'!$AS:$AS,MATCH($W$3&amp;"_"&amp;TEXT(J$74,"00")&amp;"_"&amp;$V25,'wk paste'!$AY:$AY,0)),"")</f>
        <v/>
      </c>
      <c r="K96" s="24" t="str">
        <f>IFERROR(INDEX('wk paste'!$AS:$AS,MATCH($W$3&amp;"_"&amp;TEXT(K$74,"00")&amp;"_"&amp;$V25,'wk paste'!$AY:$AY,0)),"")</f>
        <v/>
      </c>
      <c r="L96" s="24" t="str">
        <f>IFERROR(INDEX('wk paste'!$AS:$AS,MATCH($W$3&amp;"_"&amp;TEXT(L$74,"00")&amp;"_"&amp;$V25,'wk paste'!$AY:$AY,0)),"")</f>
        <v/>
      </c>
      <c r="M96" s="24" t="str">
        <f>IFERROR(INDEX('wk paste'!$AS:$AS,MATCH($W$3&amp;"_"&amp;TEXT(M$74,"00")&amp;"_"&amp;$V25,'wk paste'!$AY:$AY,0)),"")</f>
        <v/>
      </c>
      <c r="N96" s="24" t="str">
        <f>IFERROR(INDEX('wk paste'!$AS:$AS,MATCH($W$3&amp;"_"&amp;TEXT(N$74,"00")&amp;"_"&amp;$V25,'wk paste'!$AY:$AY,0)),"")</f>
        <v/>
      </c>
      <c r="O96" s="24" t="str">
        <f>IFERROR(INDEX('wk paste'!$AS:$AS,MATCH($W$3&amp;"_"&amp;TEXT(O$74,"00")&amp;"_"&amp;$V25,'wk paste'!$AY:$AY,0)),"")</f>
        <v/>
      </c>
      <c r="P96" s="24" t="str">
        <f>IFERROR(INDEX('wk paste'!$AS:$AS,MATCH($W$3&amp;"_"&amp;TEXT(P$74,"00")&amp;"_"&amp;$V25,'wk paste'!$AY:$AY,0)),"")</f>
        <v/>
      </c>
      <c r="Q96" s="24" t="str">
        <f>IFERROR(INDEX('wk paste'!$AS:$AS,MATCH($W$3&amp;"_"&amp;TEXT(Q$74,"00")&amp;"_"&amp;$V25,'wk paste'!$AY:$AY,0)),"")</f>
        <v/>
      </c>
      <c r="R96" s="24" t="str">
        <f>IFERROR(INDEX('wk paste'!$AS:$AS,MATCH($W$3&amp;"_"&amp;TEXT(R$74,"00")&amp;"_"&amp;$V25,'wk paste'!$AY:$AY,0)),"")</f>
        <v/>
      </c>
      <c r="S96" s="24" t="str">
        <f>IFERROR(INDEX('wk paste'!$AS:$AS,MATCH($W$3&amp;"_"&amp;TEXT(S$74,"00")&amp;"_"&amp;$V25,'wk paste'!$AY:$AY,0)),"")</f>
        <v/>
      </c>
      <c r="T96" s="25" t="str">
        <f>IFERROR(INDEX('wk paste'!$AS:$AS,MATCH($W$3&amp;"_"&amp;TEXT(T$74,"00")&amp;"_"&amp;$V25,'wk paste'!$AY:$AY,0)),"")</f>
        <v/>
      </c>
      <c r="U96" s="6"/>
      <c r="V96" s="18" t="s">
        <v>69</v>
      </c>
      <c r="W96" s="31">
        <f t="shared" si="40"/>
        <v>1517</v>
      </c>
      <c r="X96" s="23">
        <f>IFERROR(INDEX('wk paste'!$AT:$AT,MATCH($W$3&amp;"_"&amp;TEXT(X$74,"00")&amp;"_"&amp;$V25,'wk paste'!$AY:$AY,0)),"")</f>
        <v>281</v>
      </c>
      <c r="Y96" s="24">
        <f>IFERROR(INDEX('wk paste'!$AT:$AT,MATCH($W$3&amp;"_"&amp;TEXT(Y$74,"00")&amp;"_"&amp;$V25,'wk paste'!$AY:$AY,0)),"")</f>
        <v>186</v>
      </c>
      <c r="Z96" s="24">
        <f>IFERROR(INDEX('wk paste'!$AT:$AT,MATCH($W$3&amp;"_"&amp;TEXT(Z$74,"00")&amp;"_"&amp;$V25,'wk paste'!$AY:$AY,0)),"")</f>
        <v>270</v>
      </c>
      <c r="AA96" s="24">
        <f>IFERROR(INDEX('wk paste'!$AT:$AT,MATCH($W$3&amp;"_"&amp;TEXT(AA$74,"00")&amp;"_"&amp;$V25,'wk paste'!$AY:$AY,0)),"")</f>
        <v>320</v>
      </c>
      <c r="AB96" s="24">
        <f>IFERROR(INDEX('wk paste'!$AT:$AT,MATCH($W$3&amp;"_"&amp;TEXT(AB$74,"00")&amp;"_"&amp;$V25,'wk paste'!$AY:$AY,0)),"")</f>
        <v>231</v>
      </c>
      <c r="AC96" s="24">
        <f>IFERROR(INDEX('wk paste'!$AT:$AT,MATCH($W$3&amp;"_"&amp;TEXT(AC$74,"00")&amp;"_"&amp;$V25,'wk paste'!$AY:$AY,0)),"")</f>
        <v>229</v>
      </c>
      <c r="AD96" s="24" t="str">
        <f>IFERROR(INDEX('wk paste'!$AT:$AT,MATCH($W$3&amp;"_"&amp;TEXT(AD$74,"00")&amp;"_"&amp;$V25,'wk paste'!$AY:$AY,0)),"")</f>
        <v/>
      </c>
      <c r="AE96" s="24" t="str">
        <f>IFERROR(INDEX('wk paste'!$AT:$AT,MATCH($W$3&amp;"_"&amp;TEXT(AE$74,"00")&amp;"_"&amp;$V25,'wk paste'!$AY:$AY,0)),"")</f>
        <v/>
      </c>
      <c r="AF96" s="24" t="str">
        <f>IFERROR(INDEX('wk paste'!$AT:$AT,MATCH($W$3&amp;"_"&amp;TEXT(AF$74,"00")&amp;"_"&amp;$V25,'wk paste'!$AY:$AY,0)),"")</f>
        <v/>
      </c>
      <c r="AG96" s="24" t="str">
        <f>IFERROR(INDEX('wk paste'!$AT:$AT,MATCH($W$3&amp;"_"&amp;TEXT(AG$74,"00")&amp;"_"&amp;$V25,'wk paste'!$AY:$AY,0)),"")</f>
        <v/>
      </c>
      <c r="AH96" s="24" t="str">
        <f>IFERROR(INDEX('wk paste'!$AT:$AT,MATCH($W$3&amp;"_"&amp;TEXT(AH$74,"00")&amp;"_"&amp;$V25,'wk paste'!$AY:$AY,0)),"")</f>
        <v/>
      </c>
      <c r="AI96" s="24" t="str">
        <f>IFERROR(INDEX('wk paste'!$AT:$AT,MATCH($W$3&amp;"_"&amp;TEXT(AI$74,"00")&amp;"_"&amp;$V25,'wk paste'!$AY:$AY,0)),"")</f>
        <v/>
      </c>
      <c r="AJ96" s="24" t="str">
        <f>IFERROR(INDEX('wk paste'!$AT:$AT,MATCH($W$3&amp;"_"&amp;TEXT(AJ$74,"00")&amp;"_"&amp;$V25,'wk paste'!$AY:$AY,0)),"")</f>
        <v/>
      </c>
      <c r="AK96" s="24" t="str">
        <f>IFERROR(INDEX('wk paste'!$AT:$AT,MATCH($W$3&amp;"_"&amp;TEXT(AK$74,"00")&amp;"_"&amp;$V25,'wk paste'!$AY:$AY,0)),"")</f>
        <v/>
      </c>
      <c r="AL96" s="24" t="str">
        <f>IFERROR(INDEX('wk paste'!$AT:$AT,MATCH($W$3&amp;"_"&amp;TEXT(AL$74,"00")&amp;"_"&amp;$V25,'wk paste'!$AY:$AY,0)),"")</f>
        <v/>
      </c>
      <c r="AM96" s="24" t="str">
        <f>IFERROR(INDEX('wk paste'!$AT:$AT,MATCH($W$3&amp;"_"&amp;TEXT(AM$74,"00")&amp;"_"&amp;$V25,'wk paste'!$AY:$AY,0)),"")</f>
        <v/>
      </c>
      <c r="AN96" s="25" t="str">
        <f>IFERROR(INDEX('wk paste'!$AT:$AT,MATCH($W$3&amp;"_"&amp;TEXT(AN$74,"00")&amp;"_"&amp;$V25,'wk paste'!$AY:$AY,0)),"")</f>
        <v/>
      </c>
      <c r="AP96" s="18" t="s">
        <v>69</v>
      </c>
      <c r="AQ96" s="31">
        <f t="shared" si="41"/>
        <v>1636</v>
      </c>
      <c r="AR96" s="23">
        <f>IFERROR(INDEX('wk paste'!$AU:$AU,MATCH($W$3&amp;"_"&amp;TEXT(AR$74,"00")&amp;"_"&amp;$V25,'wk paste'!$AY:$AY,0)),"")</f>
        <v>239</v>
      </c>
      <c r="AS96" s="24">
        <f>IFERROR(INDEX('wk paste'!$AU:$AU,MATCH($W$3&amp;"_"&amp;TEXT(AS$74,"00")&amp;"_"&amp;$V25,'wk paste'!$AY:$AY,0)),"")</f>
        <v>140</v>
      </c>
      <c r="AT96" s="24">
        <f>IFERROR(INDEX('wk paste'!$AU:$AU,MATCH($W$3&amp;"_"&amp;TEXT(AT$74,"00")&amp;"_"&amp;$V25,'wk paste'!$AY:$AY,0)),"")</f>
        <v>633</v>
      </c>
      <c r="AU96" s="24">
        <f>IFERROR(INDEX('wk paste'!$AU:$AU,MATCH($W$3&amp;"_"&amp;TEXT(AU$74,"00")&amp;"_"&amp;$V25,'wk paste'!$AY:$AY,0)),"")</f>
        <v>217</v>
      </c>
      <c r="AV96" s="24">
        <f>IFERROR(INDEX('wk paste'!$AU:$AU,MATCH($W$3&amp;"_"&amp;TEXT(AV$74,"00")&amp;"_"&amp;$V25,'wk paste'!$AY:$AY,0)),"")</f>
        <v>235</v>
      </c>
      <c r="AW96" s="24">
        <f>IFERROR(INDEX('wk paste'!$AU:$AU,MATCH($W$3&amp;"_"&amp;TEXT(AW$74,"00")&amp;"_"&amp;$V25,'wk paste'!$AY:$AY,0)),"")</f>
        <v>172</v>
      </c>
      <c r="AX96" s="24" t="str">
        <f>IFERROR(INDEX('wk paste'!$AU:$AU,MATCH($W$3&amp;"_"&amp;TEXT(AX$74,"00")&amp;"_"&amp;$V25,'wk paste'!$AY:$AY,0)),"")</f>
        <v/>
      </c>
      <c r="AY96" s="24" t="str">
        <f>IFERROR(INDEX('wk paste'!$AU:$AU,MATCH($W$3&amp;"_"&amp;TEXT(AY$74,"00")&amp;"_"&amp;$V25,'wk paste'!$AY:$AY,0)),"")</f>
        <v/>
      </c>
      <c r="AZ96" s="24" t="str">
        <f>IFERROR(INDEX('wk paste'!$AU:$AU,MATCH($W$3&amp;"_"&amp;TEXT(AZ$74,"00")&amp;"_"&amp;$V25,'wk paste'!$AY:$AY,0)),"")</f>
        <v/>
      </c>
      <c r="BA96" s="24" t="str">
        <f>IFERROR(INDEX('wk paste'!$AU:$AU,MATCH($W$3&amp;"_"&amp;TEXT(BA$74,"00")&amp;"_"&amp;$V25,'wk paste'!$AY:$AY,0)),"")</f>
        <v/>
      </c>
      <c r="BB96" s="24" t="str">
        <f>IFERROR(INDEX('wk paste'!$AU:$AU,MATCH($W$3&amp;"_"&amp;TEXT(BB$74,"00")&amp;"_"&amp;$V25,'wk paste'!$AY:$AY,0)),"")</f>
        <v/>
      </c>
      <c r="BC96" s="24" t="str">
        <f>IFERROR(INDEX('wk paste'!$AU:$AU,MATCH($W$3&amp;"_"&amp;TEXT(BC$74,"00")&amp;"_"&amp;$V25,'wk paste'!$AY:$AY,0)),"")</f>
        <v/>
      </c>
      <c r="BD96" s="24" t="str">
        <f>IFERROR(INDEX('wk paste'!$AU:$AU,MATCH($W$3&amp;"_"&amp;TEXT(BD$74,"00")&amp;"_"&amp;$V25,'wk paste'!$AY:$AY,0)),"")</f>
        <v/>
      </c>
      <c r="BE96" s="24" t="str">
        <f>IFERROR(INDEX('wk paste'!$AU:$AU,MATCH($W$3&amp;"_"&amp;TEXT(BE$74,"00")&amp;"_"&amp;$V25,'wk paste'!$AY:$AY,0)),"")</f>
        <v/>
      </c>
      <c r="BF96" s="24" t="str">
        <f>IFERROR(INDEX('wk paste'!$AU:$AU,MATCH($W$3&amp;"_"&amp;TEXT(BF$74,"00")&amp;"_"&amp;$V25,'wk paste'!$AY:$AY,0)),"")</f>
        <v/>
      </c>
      <c r="BG96" s="24" t="str">
        <f>IFERROR(INDEX('wk paste'!$AU:$AU,MATCH($W$3&amp;"_"&amp;TEXT(BG$74,"00")&amp;"_"&amp;$V25,'wk paste'!$AY:$AY,0)),"")</f>
        <v/>
      </c>
      <c r="BH96" s="25" t="str">
        <f>IFERROR(INDEX('wk paste'!$AU:$AU,MATCH($W$3&amp;"_"&amp;TEXT(BH$74,"00")&amp;"_"&amp;$V25,'wk paste'!$AY:$AY,0)),"")</f>
        <v/>
      </c>
    </row>
    <row r="97" spans="2:60" x14ac:dyDescent="0.25">
      <c r="B97" s="18" t="s">
        <v>101</v>
      </c>
      <c r="C97" s="18">
        <f t="shared" si="39"/>
        <v>73</v>
      </c>
      <c r="D97" s="23">
        <f>IFERROR(INDEX('wk paste'!$AS:$AS,MATCH($W$3&amp;"_"&amp;TEXT(D$74,"00")&amp;"_"&amp;$V26,'wk paste'!$AY:$AY,0)),"")</f>
        <v>15</v>
      </c>
      <c r="E97" s="24">
        <f>IFERROR(INDEX('wk paste'!$AS:$AS,MATCH($W$3&amp;"_"&amp;TEXT(E$74,"00")&amp;"_"&amp;$V26,'wk paste'!$AY:$AY,0)),"")</f>
        <v>11</v>
      </c>
      <c r="F97" s="24">
        <f>IFERROR(INDEX('wk paste'!$AS:$AS,MATCH($W$3&amp;"_"&amp;TEXT(F$74,"00")&amp;"_"&amp;$V26,'wk paste'!$AY:$AY,0)),"")</f>
        <v>13</v>
      </c>
      <c r="G97" s="24">
        <f>IFERROR(INDEX('wk paste'!$AS:$AS,MATCH($W$3&amp;"_"&amp;TEXT(G$74,"00")&amp;"_"&amp;$V26,'wk paste'!$AY:$AY,0)),"")</f>
        <v>19</v>
      </c>
      <c r="H97" s="24">
        <f>IFERROR(INDEX('wk paste'!$AS:$AS,MATCH($W$3&amp;"_"&amp;TEXT(H$74,"00")&amp;"_"&amp;$V26,'wk paste'!$AY:$AY,0)),"")</f>
        <v>15</v>
      </c>
      <c r="I97" s="24" t="str">
        <f>IFERROR(INDEX('wk paste'!$AS:$AS,MATCH($W$3&amp;"_"&amp;TEXT(I$74,"00")&amp;"_"&amp;$V26,'wk paste'!$AY:$AY,0)),"")</f>
        <v/>
      </c>
      <c r="J97" s="24" t="str">
        <f>IFERROR(INDEX('wk paste'!$AS:$AS,MATCH($W$3&amp;"_"&amp;TEXT(J$74,"00")&amp;"_"&amp;$V26,'wk paste'!$AY:$AY,0)),"")</f>
        <v/>
      </c>
      <c r="K97" s="24" t="str">
        <f>IFERROR(INDEX('wk paste'!$AS:$AS,MATCH($W$3&amp;"_"&amp;TEXT(K$74,"00")&amp;"_"&amp;$V26,'wk paste'!$AY:$AY,0)),"")</f>
        <v/>
      </c>
      <c r="L97" s="24" t="str">
        <f>IFERROR(INDEX('wk paste'!$AS:$AS,MATCH($W$3&amp;"_"&amp;TEXT(L$74,"00")&amp;"_"&amp;$V26,'wk paste'!$AY:$AY,0)),"")</f>
        <v/>
      </c>
      <c r="M97" s="24" t="str">
        <f>IFERROR(INDEX('wk paste'!$AS:$AS,MATCH($W$3&amp;"_"&amp;TEXT(M$74,"00")&amp;"_"&amp;$V26,'wk paste'!$AY:$AY,0)),"")</f>
        <v/>
      </c>
      <c r="N97" s="24" t="str">
        <f>IFERROR(INDEX('wk paste'!$AS:$AS,MATCH($W$3&amp;"_"&amp;TEXT(N$74,"00")&amp;"_"&amp;$V26,'wk paste'!$AY:$AY,0)),"")</f>
        <v/>
      </c>
      <c r="O97" s="24" t="str">
        <f>IFERROR(INDEX('wk paste'!$AS:$AS,MATCH($W$3&amp;"_"&amp;TEXT(O$74,"00")&amp;"_"&amp;$V26,'wk paste'!$AY:$AY,0)),"")</f>
        <v/>
      </c>
      <c r="P97" s="24" t="str">
        <f>IFERROR(INDEX('wk paste'!$AS:$AS,MATCH($W$3&amp;"_"&amp;TEXT(P$74,"00")&amp;"_"&amp;$V26,'wk paste'!$AY:$AY,0)),"")</f>
        <v/>
      </c>
      <c r="Q97" s="24" t="str">
        <f>IFERROR(INDEX('wk paste'!$AS:$AS,MATCH($W$3&amp;"_"&amp;TEXT(Q$74,"00")&amp;"_"&amp;$V26,'wk paste'!$AY:$AY,0)),"")</f>
        <v/>
      </c>
      <c r="R97" s="24" t="str">
        <f>IFERROR(INDEX('wk paste'!$AS:$AS,MATCH($W$3&amp;"_"&amp;TEXT(R$74,"00")&amp;"_"&amp;$V26,'wk paste'!$AY:$AY,0)),"")</f>
        <v/>
      </c>
      <c r="S97" s="24" t="str">
        <f>IFERROR(INDEX('wk paste'!$AS:$AS,MATCH($W$3&amp;"_"&amp;TEXT(S$74,"00")&amp;"_"&amp;$V26,'wk paste'!$AY:$AY,0)),"")</f>
        <v/>
      </c>
      <c r="T97" s="25" t="str">
        <f>IFERROR(INDEX('wk paste'!$AS:$AS,MATCH($W$3&amp;"_"&amp;TEXT(T$74,"00")&amp;"_"&amp;$V26,'wk paste'!$AY:$AY,0)),"")</f>
        <v/>
      </c>
      <c r="U97" s="6"/>
      <c r="V97" s="18" t="s">
        <v>101</v>
      </c>
      <c r="W97" s="31">
        <f t="shared" si="40"/>
        <v>904</v>
      </c>
      <c r="X97" s="23">
        <f>IFERROR(INDEX('wk paste'!$AT:$AT,MATCH($W$3&amp;"_"&amp;TEXT(X$74,"00")&amp;"_"&amp;$V26,'wk paste'!$AY:$AY,0)),"")</f>
        <v>151</v>
      </c>
      <c r="Y97" s="24">
        <f>IFERROR(INDEX('wk paste'!$AT:$AT,MATCH($W$3&amp;"_"&amp;TEXT(Y$74,"00")&amp;"_"&amp;$V26,'wk paste'!$AY:$AY,0)),"")</f>
        <v>111</v>
      </c>
      <c r="Z97" s="24">
        <f>IFERROR(INDEX('wk paste'!$AT:$AT,MATCH($W$3&amp;"_"&amp;TEXT(Z$74,"00")&amp;"_"&amp;$V26,'wk paste'!$AY:$AY,0)),"")</f>
        <v>128</v>
      </c>
      <c r="AA97" s="24">
        <f>IFERROR(INDEX('wk paste'!$AT:$AT,MATCH($W$3&amp;"_"&amp;TEXT(AA$74,"00")&amp;"_"&amp;$V26,'wk paste'!$AY:$AY,0)),"")</f>
        <v>235</v>
      </c>
      <c r="AB97" s="24">
        <f>IFERROR(INDEX('wk paste'!$AT:$AT,MATCH($W$3&amp;"_"&amp;TEXT(AB$74,"00")&amp;"_"&amp;$V26,'wk paste'!$AY:$AY,0)),"")</f>
        <v>279</v>
      </c>
      <c r="AC97" s="24" t="str">
        <f>IFERROR(INDEX('wk paste'!$AT:$AT,MATCH($W$3&amp;"_"&amp;TEXT(AC$74,"00")&amp;"_"&amp;$V26,'wk paste'!$AY:$AY,0)),"")</f>
        <v/>
      </c>
      <c r="AD97" s="24" t="str">
        <f>IFERROR(INDEX('wk paste'!$AT:$AT,MATCH($W$3&amp;"_"&amp;TEXT(AD$74,"00")&amp;"_"&amp;$V26,'wk paste'!$AY:$AY,0)),"")</f>
        <v/>
      </c>
      <c r="AE97" s="24" t="str">
        <f>IFERROR(INDEX('wk paste'!$AT:$AT,MATCH($W$3&amp;"_"&amp;TEXT(AE$74,"00")&amp;"_"&amp;$V26,'wk paste'!$AY:$AY,0)),"")</f>
        <v/>
      </c>
      <c r="AF97" s="24" t="str">
        <f>IFERROR(INDEX('wk paste'!$AT:$AT,MATCH($W$3&amp;"_"&amp;TEXT(AF$74,"00")&amp;"_"&amp;$V26,'wk paste'!$AY:$AY,0)),"")</f>
        <v/>
      </c>
      <c r="AG97" s="24" t="str">
        <f>IFERROR(INDEX('wk paste'!$AT:$AT,MATCH($W$3&amp;"_"&amp;TEXT(AG$74,"00")&amp;"_"&amp;$V26,'wk paste'!$AY:$AY,0)),"")</f>
        <v/>
      </c>
      <c r="AH97" s="24" t="str">
        <f>IFERROR(INDEX('wk paste'!$AT:$AT,MATCH($W$3&amp;"_"&amp;TEXT(AH$74,"00")&amp;"_"&amp;$V26,'wk paste'!$AY:$AY,0)),"")</f>
        <v/>
      </c>
      <c r="AI97" s="24" t="str">
        <f>IFERROR(INDEX('wk paste'!$AT:$AT,MATCH($W$3&amp;"_"&amp;TEXT(AI$74,"00")&amp;"_"&amp;$V26,'wk paste'!$AY:$AY,0)),"")</f>
        <v/>
      </c>
      <c r="AJ97" s="24" t="str">
        <f>IFERROR(INDEX('wk paste'!$AT:$AT,MATCH($W$3&amp;"_"&amp;TEXT(AJ$74,"00")&amp;"_"&amp;$V26,'wk paste'!$AY:$AY,0)),"")</f>
        <v/>
      </c>
      <c r="AK97" s="24" t="str">
        <f>IFERROR(INDEX('wk paste'!$AT:$AT,MATCH($W$3&amp;"_"&amp;TEXT(AK$74,"00")&amp;"_"&amp;$V26,'wk paste'!$AY:$AY,0)),"")</f>
        <v/>
      </c>
      <c r="AL97" s="24" t="str">
        <f>IFERROR(INDEX('wk paste'!$AT:$AT,MATCH($W$3&amp;"_"&amp;TEXT(AL$74,"00")&amp;"_"&amp;$V26,'wk paste'!$AY:$AY,0)),"")</f>
        <v/>
      </c>
      <c r="AM97" s="24" t="str">
        <f>IFERROR(INDEX('wk paste'!$AT:$AT,MATCH($W$3&amp;"_"&amp;TEXT(AM$74,"00")&amp;"_"&amp;$V26,'wk paste'!$AY:$AY,0)),"")</f>
        <v/>
      </c>
      <c r="AN97" s="25" t="str">
        <f>IFERROR(INDEX('wk paste'!$AT:$AT,MATCH($W$3&amp;"_"&amp;TEXT(AN$74,"00")&amp;"_"&amp;$V26,'wk paste'!$AY:$AY,0)),"")</f>
        <v/>
      </c>
      <c r="AP97" s="18" t="s">
        <v>101</v>
      </c>
      <c r="AQ97" s="31">
        <f t="shared" si="41"/>
        <v>1072</v>
      </c>
      <c r="AR97" s="23">
        <f>IFERROR(INDEX('wk paste'!$AU:$AU,MATCH($W$3&amp;"_"&amp;TEXT(AR$74,"00")&amp;"_"&amp;$V26,'wk paste'!$AY:$AY,0)),"")</f>
        <v>152</v>
      </c>
      <c r="AS97" s="24">
        <f>IFERROR(INDEX('wk paste'!$AU:$AU,MATCH($W$3&amp;"_"&amp;TEXT(AS$74,"00")&amp;"_"&amp;$V26,'wk paste'!$AY:$AY,0)),"")</f>
        <v>159</v>
      </c>
      <c r="AT97" s="24">
        <f>IFERROR(INDEX('wk paste'!$AU:$AU,MATCH($W$3&amp;"_"&amp;TEXT(AT$74,"00")&amp;"_"&amp;$V26,'wk paste'!$AY:$AY,0)),"")</f>
        <v>203</v>
      </c>
      <c r="AU97" s="24">
        <f>IFERROR(INDEX('wk paste'!$AU:$AU,MATCH($W$3&amp;"_"&amp;TEXT(AU$74,"00")&amp;"_"&amp;$V26,'wk paste'!$AY:$AY,0)),"")</f>
        <v>193</v>
      </c>
      <c r="AV97" s="24">
        <f>IFERROR(INDEX('wk paste'!$AU:$AU,MATCH($W$3&amp;"_"&amp;TEXT(AV$74,"00")&amp;"_"&amp;$V26,'wk paste'!$AY:$AY,0)),"")</f>
        <v>365</v>
      </c>
      <c r="AW97" s="24" t="str">
        <f>IFERROR(INDEX('wk paste'!$AU:$AU,MATCH($W$3&amp;"_"&amp;TEXT(AW$74,"00")&amp;"_"&amp;$V26,'wk paste'!$AY:$AY,0)),"")</f>
        <v/>
      </c>
      <c r="AX97" s="24" t="str">
        <f>IFERROR(INDEX('wk paste'!$AU:$AU,MATCH($W$3&amp;"_"&amp;TEXT(AX$74,"00")&amp;"_"&amp;$V26,'wk paste'!$AY:$AY,0)),"")</f>
        <v/>
      </c>
      <c r="AY97" s="24" t="str">
        <f>IFERROR(INDEX('wk paste'!$AU:$AU,MATCH($W$3&amp;"_"&amp;TEXT(AY$74,"00")&amp;"_"&amp;$V26,'wk paste'!$AY:$AY,0)),"")</f>
        <v/>
      </c>
      <c r="AZ97" s="24" t="str">
        <f>IFERROR(INDEX('wk paste'!$AU:$AU,MATCH($W$3&amp;"_"&amp;TEXT(AZ$74,"00")&amp;"_"&amp;$V26,'wk paste'!$AY:$AY,0)),"")</f>
        <v/>
      </c>
      <c r="BA97" s="24" t="str">
        <f>IFERROR(INDEX('wk paste'!$AU:$AU,MATCH($W$3&amp;"_"&amp;TEXT(BA$74,"00")&amp;"_"&amp;$V26,'wk paste'!$AY:$AY,0)),"")</f>
        <v/>
      </c>
      <c r="BB97" s="24" t="str">
        <f>IFERROR(INDEX('wk paste'!$AU:$AU,MATCH($W$3&amp;"_"&amp;TEXT(BB$74,"00")&amp;"_"&amp;$V26,'wk paste'!$AY:$AY,0)),"")</f>
        <v/>
      </c>
      <c r="BC97" s="24" t="str">
        <f>IFERROR(INDEX('wk paste'!$AU:$AU,MATCH($W$3&amp;"_"&amp;TEXT(BC$74,"00")&amp;"_"&amp;$V26,'wk paste'!$AY:$AY,0)),"")</f>
        <v/>
      </c>
      <c r="BD97" s="24" t="str">
        <f>IFERROR(INDEX('wk paste'!$AU:$AU,MATCH($W$3&amp;"_"&amp;TEXT(BD$74,"00")&amp;"_"&amp;$V26,'wk paste'!$AY:$AY,0)),"")</f>
        <v/>
      </c>
      <c r="BE97" s="24" t="str">
        <f>IFERROR(INDEX('wk paste'!$AU:$AU,MATCH($W$3&amp;"_"&amp;TEXT(BE$74,"00")&amp;"_"&amp;$V26,'wk paste'!$AY:$AY,0)),"")</f>
        <v/>
      </c>
      <c r="BF97" s="24" t="str">
        <f>IFERROR(INDEX('wk paste'!$AU:$AU,MATCH($W$3&amp;"_"&amp;TEXT(BF$74,"00")&amp;"_"&amp;$V26,'wk paste'!$AY:$AY,0)),"")</f>
        <v/>
      </c>
      <c r="BG97" s="24" t="str">
        <f>IFERROR(INDEX('wk paste'!$AU:$AU,MATCH($W$3&amp;"_"&amp;TEXT(BG$74,"00")&amp;"_"&amp;$V26,'wk paste'!$AY:$AY,0)),"")</f>
        <v/>
      </c>
      <c r="BH97" s="25" t="str">
        <f>IFERROR(INDEX('wk paste'!$AU:$AU,MATCH($W$3&amp;"_"&amp;TEXT(BH$74,"00")&amp;"_"&amp;$V26,'wk paste'!$AY:$AY,0)),"")</f>
        <v/>
      </c>
    </row>
    <row r="98" spans="2:60" x14ac:dyDescent="0.25">
      <c r="B98" s="18" t="s">
        <v>105</v>
      </c>
      <c r="C98" s="18">
        <f t="shared" si="39"/>
        <v>146</v>
      </c>
      <c r="D98" s="23">
        <f>IFERROR(INDEX('wk paste'!$AS:$AS,MATCH($W$3&amp;"_"&amp;TEXT(D$74,"00")&amp;"_"&amp;$V27,'wk paste'!$AY:$AY,0)),"")</f>
        <v>22</v>
      </c>
      <c r="E98" s="24">
        <f>IFERROR(INDEX('wk paste'!$AS:$AS,MATCH($W$3&amp;"_"&amp;TEXT(E$74,"00")&amp;"_"&amp;$V27,'wk paste'!$AY:$AY,0)),"")</f>
        <v>22</v>
      </c>
      <c r="F98" s="24">
        <f>IFERROR(INDEX('wk paste'!$AS:$AS,MATCH($W$3&amp;"_"&amp;TEXT(F$74,"00")&amp;"_"&amp;$V27,'wk paste'!$AY:$AY,0)),"")</f>
        <v>24</v>
      </c>
      <c r="G98" s="24">
        <f>IFERROR(INDEX('wk paste'!$AS:$AS,MATCH($W$3&amp;"_"&amp;TEXT(G$74,"00")&amp;"_"&amp;$V27,'wk paste'!$AY:$AY,0)),"")</f>
        <v>28</v>
      </c>
      <c r="H98" s="24">
        <f>IFERROR(INDEX('wk paste'!$AS:$AS,MATCH($W$3&amp;"_"&amp;TEXT(H$74,"00")&amp;"_"&amp;$V27,'wk paste'!$AY:$AY,0)),"")</f>
        <v>21</v>
      </c>
      <c r="I98" s="24">
        <f>IFERROR(INDEX('wk paste'!$AS:$AS,MATCH($W$3&amp;"_"&amp;TEXT(I$74,"00")&amp;"_"&amp;$V27,'wk paste'!$AY:$AY,0)),"")</f>
        <v>29</v>
      </c>
      <c r="J98" s="24" t="str">
        <f>IFERROR(INDEX('wk paste'!$AS:$AS,MATCH($W$3&amp;"_"&amp;TEXT(J$74,"00")&amp;"_"&amp;$V27,'wk paste'!$AY:$AY,0)),"")</f>
        <v/>
      </c>
      <c r="K98" s="24" t="str">
        <f>IFERROR(INDEX('wk paste'!$AS:$AS,MATCH($W$3&amp;"_"&amp;TEXT(K$74,"00")&amp;"_"&amp;$V27,'wk paste'!$AY:$AY,0)),"")</f>
        <v/>
      </c>
      <c r="L98" s="24" t="str">
        <f>IFERROR(INDEX('wk paste'!$AS:$AS,MATCH($W$3&amp;"_"&amp;TEXT(L$74,"00")&amp;"_"&amp;$V27,'wk paste'!$AY:$AY,0)),"")</f>
        <v/>
      </c>
      <c r="M98" s="24" t="str">
        <f>IFERROR(INDEX('wk paste'!$AS:$AS,MATCH($W$3&amp;"_"&amp;TEXT(M$74,"00")&amp;"_"&amp;$V27,'wk paste'!$AY:$AY,0)),"")</f>
        <v/>
      </c>
      <c r="N98" s="24" t="str">
        <f>IFERROR(INDEX('wk paste'!$AS:$AS,MATCH($W$3&amp;"_"&amp;TEXT(N$74,"00")&amp;"_"&amp;$V27,'wk paste'!$AY:$AY,0)),"")</f>
        <v/>
      </c>
      <c r="O98" s="24" t="str">
        <f>IFERROR(INDEX('wk paste'!$AS:$AS,MATCH($W$3&amp;"_"&amp;TEXT(O$74,"00")&amp;"_"&amp;$V27,'wk paste'!$AY:$AY,0)),"")</f>
        <v/>
      </c>
      <c r="P98" s="24" t="str">
        <f>IFERROR(INDEX('wk paste'!$AS:$AS,MATCH($W$3&amp;"_"&amp;TEXT(P$74,"00")&amp;"_"&amp;$V27,'wk paste'!$AY:$AY,0)),"")</f>
        <v/>
      </c>
      <c r="Q98" s="24" t="str">
        <f>IFERROR(INDEX('wk paste'!$AS:$AS,MATCH($W$3&amp;"_"&amp;TEXT(Q$74,"00")&amp;"_"&amp;$V27,'wk paste'!$AY:$AY,0)),"")</f>
        <v/>
      </c>
      <c r="R98" s="24" t="str">
        <f>IFERROR(INDEX('wk paste'!$AS:$AS,MATCH($W$3&amp;"_"&amp;TEXT(R$74,"00")&amp;"_"&amp;$V27,'wk paste'!$AY:$AY,0)),"")</f>
        <v/>
      </c>
      <c r="S98" s="24" t="str">
        <f>IFERROR(INDEX('wk paste'!$AS:$AS,MATCH($W$3&amp;"_"&amp;TEXT(S$74,"00")&amp;"_"&amp;$V27,'wk paste'!$AY:$AY,0)),"")</f>
        <v/>
      </c>
      <c r="T98" s="25" t="str">
        <f>IFERROR(INDEX('wk paste'!$AS:$AS,MATCH($W$3&amp;"_"&amp;TEXT(T$74,"00")&amp;"_"&amp;$V27,'wk paste'!$AY:$AY,0)),"")</f>
        <v/>
      </c>
      <c r="U98" s="6"/>
      <c r="V98" s="18" t="s">
        <v>105</v>
      </c>
      <c r="W98" s="31">
        <f t="shared" si="40"/>
        <v>1720</v>
      </c>
      <c r="X98" s="23">
        <f>IFERROR(INDEX('wk paste'!$AT:$AT,MATCH($W$3&amp;"_"&amp;TEXT(X$74,"00")&amp;"_"&amp;$V27,'wk paste'!$AY:$AY,0)),"")</f>
        <v>267</v>
      </c>
      <c r="Y98" s="24">
        <f>IFERROR(INDEX('wk paste'!$AT:$AT,MATCH($W$3&amp;"_"&amp;TEXT(Y$74,"00")&amp;"_"&amp;$V27,'wk paste'!$AY:$AY,0)),"")</f>
        <v>249</v>
      </c>
      <c r="Z98" s="24">
        <f>IFERROR(INDEX('wk paste'!$AT:$AT,MATCH($W$3&amp;"_"&amp;TEXT(Z$74,"00")&amp;"_"&amp;$V27,'wk paste'!$AY:$AY,0)),"")</f>
        <v>266</v>
      </c>
      <c r="AA98" s="24">
        <f>IFERROR(INDEX('wk paste'!$AT:$AT,MATCH($W$3&amp;"_"&amp;TEXT(AA$74,"00")&amp;"_"&amp;$V27,'wk paste'!$AY:$AY,0)),"")</f>
        <v>402</v>
      </c>
      <c r="AB98" s="24">
        <f>IFERROR(INDEX('wk paste'!$AT:$AT,MATCH($W$3&amp;"_"&amp;TEXT(AB$74,"00")&amp;"_"&amp;$V27,'wk paste'!$AY:$AY,0)),"")</f>
        <v>294</v>
      </c>
      <c r="AC98" s="24">
        <f>IFERROR(INDEX('wk paste'!$AT:$AT,MATCH($W$3&amp;"_"&amp;TEXT(AC$74,"00")&amp;"_"&amp;$V27,'wk paste'!$AY:$AY,0)),"")</f>
        <v>242</v>
      </c>
      <c r="AD98" s="24" t="str">
        <f>IFERROR(INDEX('wk paste'!$AT:$AT,MATCH($W$3&amp;"_"&amp;TEXT(AD$74,"00")&amp;"_"&amp;$V27,'wk paste'!$AY:$AY,0)),"")</f>
        <v/>
      </c>
      <c r="AE98" s="24" t="str">
        <f>IFERROR(INDEX('wk paste'!$AT:$AT,MATCH($W$3&amp;"_"&amp;TEXT(AE$74,"00")&amp;"_"&amp;$V27,'wk paste'!$AY:$AY,0)),"")</f>
        <v/>
      </c>
      <c r="AF98" s="24" t="str">
        <f>IFERROR(INDEX('wk paste'!$AT:$AT,MATCH($W$3&amp;"_"&amp;TEXT(AF$74,"00")&amp;"_"&amp;$V27,'wk paste'!$AY:$AY,0)),"")</f>
        <v/>
      </c>
      <c r="AG98" s="24" t="str">
        <f>IFERROR(INDEX('wk paste'!$AT:$AT,MATCH($W$3&amp;"_"&amp;TEXT(AG$74,"00")&amp;"_"&amp;$V27,'wk paste'!$AY:$AY,0)),"")</f>
        <v/>
      </c>
      <c r="AH98" s="24" t="str">
        <f>IFERROR(INDEX('wk paste'!$AT:$AT,MATCH($W$3&amp;"_"&amp;TEXT(AH$74,"00")&amp;"_"&amp;$V27,'wk paste'!$AY:$AY,0)),"")</f>
        <v/>
      </c>
      <c r="AI98" s="24" t="str">
        <f>IFERROR(INDEX('wk paste'!$AT:$AT,MATCH($W$3&amp;"_"&amp;TEXT(AI$74,"00")&amp;"_"&amp;$V27,'wk paste'!$AY:$AY,0)),"")</f>
        <v/>
      </c>
      <c r="AJ98" s="24" t="str">
        <f>IFERROR(INDEX('wk paste'!$AT:$AT,MATCH($W$3&amp;"_"&amp;TEXT(AJ$74,"00")&amp;"_"&amp;$V27,'wk paste'!$AY:$AY,0)),"")</f>
        <v/>
      </c>
      <c r="AK98" s="24" t="str">
        <f>IFERROR(INDEX('wk paste'!$AT:$AT,MATCH($W$3&amp;"_"&amp;TEXT(AK$74,"00")&amp;"_"&amp;$V27,'wk paste'!$AY:$AY,0)),"")</f>
        <v/>
      </c>
      <c r="AL98" s="24" t="str">
        <f>IFERROR(INDEX('wk paste'!$AT:$AT,MATCH($W$3&amp;"_"&amp;TEXT(AL$74,"00")&amp;"_"&amp;$V27,'wk paste'!$AY:$AY,0)),"")</f>
        <v/>
      </c>
      <c r="AM98" s="24" t="str">
        <f>IFERROR(INDEX('wk paste'!$AT:$AT,MATCH($W$3&amp;"_"&amp;TEXT(AM$74,"00")&amp;"_"&amp;$V27,'wk paste'!$AY:$AY,0)),"")</f>
        <v/>
      </c>
      <c r="AN98" s="25" t="str">
        <f>IFERROR(INDEX('wk paste'!$AT:$AT,MATCH($W$3&amp;"_"&amp;TEXT(AN$74,"00")&amp;"_"&amp;$V27,'wk paste'!$AY:$AY,0)),"")</f>
        <v/>
      </c>
      <c r="AP98" s="18" t="s">
        <v>105</v>
      </c>
      <c r="AQ98" s="31">
        <f t="shared" si="41"/>
        <v>2022</v>
      </c>
      <c r="AR98" s="23">
        <f>IFERROR(INDEX('wk paste'!$AU:$AU,MATCH($W$3&amp;"_"&amp;TEXT(AR$74,"00")&amp;"_"&amp;$V27,'wk paste'!$AY:$AY,0)),"")</f>
        <v>306</v>
      </c>
      <c r="AS98" s="24">
        <f>IFERROR(INDEX('wk paste'!$AU:$AU,MATCH($W$3&amp;"_"&amp;TEXT(AS$74,"00")&amp;"_"&amp;$V27,'wk paste'!$AY:$AY,0)),"")</f>
        <v>359</v>
      </c>
      <c r="AT98" s="24">
        <f>IFERROR(INDEX('wk paste'!$AU:$AU,MATCH($W$3&amp;"_"&amp;TEXT(AT$74,"00")&amp;"_"&amp;$V27,'wk paste'!$AY:$AY,0)),"")</f>
        <v>238</v>
      </c>
      <c r="AU98" s="24">
        <f>IFERROR(INDEX('wk paste'!$AU:$AU,MATCH($W$3&amp;"_"&amp;TEXT(AU$74,"00")&amp;"_"&amp;$V27,'wk paste'!$AY:$AY,0)),"")</f>
        <v>375</v>
      </c>
      <c r="AV98" s="24">
        <f>IFERROR(INDEX('wk paste'!$AU:$AU,MATCH($W$3&amp;"_"&amp;TEXT(AV$74,"00")&amp;"_"&amp;$V27,'wk paste'!$AY:$AY,0)),"")</f>
        <v>394</v>
      </c>
      <c r="AW98" s="24">
        <f>IFERROR(INDEX('wk paste'!$AU:$AU,MATCH($W$3&amp;"_"&amp;TEXT(AW$74,"00")&amp;"_"&amp;$V27,'wk paste'!$AY:$AY,0)),"")</f>
        <v>350</v>
      </c>
      <c r="AX98" s="24" t="str">
        <f>IFERROR(INDEX('wk paste'!$AU:$AU,MATCH($W$3&amp;"_"&amp;TEXT(AX$74,"00")&amp;"_"&amp;$V27,'wk paste'!$AY:$AY,0)),"")</f>
        <v/>
      </c>
      <c r="AY98" s="24" t="str">
        <f>IFERROR(INDEX('wk paste'!$AU:$AU,MATCH($W$3&amp;"_"&amp;TEXT(AY$74,"00")&amp;"_"&amp;$V27,'wk paste'!$AY:$AY,0)),"")</f>
        <v/>
      </c>
      <c r="AZ98" s="24" t="str">
        <f>IFERROR(INDEX('wk paste'!$AU:$AU,MATCH($W$3&amp;"_"&amp;TEXT(AZ$74,"00")&amp;"_"&amp;$V27,'wk paste'!$AY:$AY,0)),"")</f>
        <v/>
      </c>
      <c r="BA98" s="24" t="str">
        <f>IFERROR(INDEX('wk paste'!$AU:$AU,MATCH($W$3&amp;"_"&amp;TEXT(BA$74,"00")&amp;"_"&amp;$V27,'wk paste'!$AY:$AY,0)),"")</f>
        <v/>
      </c>
      <c r="BB98" s="24" t="str">
        <f>IFERROR(INDEX('wk paste'!$AU:$AU,MATCH($W$3&amp;"_"&amp;TEXT(BB$74,"00")&amp;"_"&amp;$V27,'wk paste'!$AY:$AY,0)),"")</f>
        <v/>
      </c>
      <c r="BC98" s="24" t="str">
        <f>IFERROR(INDEX('wk paste'!$AU:$AU,MATCH($W$3&amp;"_"&amp;TEXT(BC$74,"00")&amp;"_"&amp;$V27,'wk paste'!$AY:$AY,0)),"")</f>
        <v/>
      </c>
      <c r="BD98" s="24" t="str">
        <f>IFERROR(INDEX('wk paste'!$AU:$AU,MATCH($W$3&amp;"_"&amp;TEXT(BD$74,"00")&amp;"_"&amp;$V27,'wk paste'!$AY:$AY,0)),"")</f>
        <v/>
      </c>
      <c r="BE98" s="24" t="str">
        <f>IFERROR(INDEX('wk paste'!$AU:$AU,MATCH($W$3&amp;"_"&amp;TEXT(BE$74,"00")&amp;"_"&amp;$V27,'wk paste'!$AY:$AY,0)),"")</f>
        <v/>
      </c>
      <c r="BF98" s="24" t="str">
        <f>IFERROR(INDEX('wk paste'!$AU:$AU,MATCH($W$3&amp;"_"&amp;TEXT(BF$74,"00")&amp;"_"&amp;$V27,'wk paste'!$AY:$AY,0)),"")</f>
        <v/>
      </c>
      <c r="BG98" s="24" t="str">
        <f>IFERROR(INDEX('wk paste'!$AU:$AU,MATCH($W$3&amp;"_"&amp;TEXT(BG$74,"00")&amp;"_"&amp;$V27,'wk paste'!$AY:$AY,0)),"")</f>
        <v/>
      </c>
      <c r="BH98" s="25" t="str">
        <f>IFERROR(INDEX('wk paste'!$AU:$AU,MATCH($W$3&amp;"_"&amp;TEXT(BH$74,"00")&amp;"_"&amp;$V27,'wk paste'!$AY:$AY,0)),"")</f>
        <v/>
      </c>
    </row>
    <row r="99" spans="2:60" x14ac:dyDescent="0.25">
      <c r="B99" s="18" t="s">
        <v>110</v>
      </c>
      <c r="C99" s="18">
        <f t="shared" si="39"/>
        <v>98</v>
      </c>
      <c r="D99" s="23">
        <f>IFERROR(INDEX('wk paste'!$AS:$AS,MATCH($W$3&amp;"_"&amp;TEXT(D$74,"00")&amp;"_"&amp;$V28,'wk paste'!$AY:$AY,0)),"")</f>
        <v>20</v>
      </c>
      <c r="E99" s="24">
        <f>IFERROR(INDEX('wk paste'!$AS:$AS,MATCH($W$3&amp;"_"&amp;TEXT(E$74,"00")&amp;"_"&amp;$V28,'wk paste'!$AY:$AY,0)),"")</f>
        <v>19</v>
      </c>
      <c r="F99" s="24">
        <f>IFERROR(INDEX('wk paste'!$AS:$AS,MATCH($W$3&amp;"_"&amp;TEXT(F$74,"00")&amp;"_"&amp;$V28,'wk paste'!$AY:$AY,0)),"")</f>
        <v>19</v>
      </c>
      <c r="G99" s="24">
        <f>IFERROR(INDEX('wk paste'!$AS:$AS,MATCH($W$3&amp;"_"&amp;TEXT(G$74,"00")&amp;"_"&amp;$V28,'wk paste'!$AY:$AY,0)),"")</f>
        <v>21</v>
      </c>
      <c r="H99" s="24">
        <f>IFERROR(INDEX('wk paste'!$AS:$AS,MATCH($W$3&amp;"_"&amp;TEXT(H$74,"00")&amp;"_"&amp;$V28,'wk paste'!$AY:$AY,0)),"")</f>
        <v>19</v>
      </c>
      <c r="I99" s="24" t="str">
        <f>IFERROR(INDEX('wk paste'!$AS:$AS,MATCH($W$3&amp;"_"&amp;TEXT(I$74,"00")&amp;"_"&amp;$V28,'wk paste'!$AY:$AY,0)),"")</f>
        <v/>
      </c>
      <c r="J99" s="24" t="str">
        <f>IFERROR(INDEX('wk paste'!$AS:$AS,MATCH($W$3&amp;"_"&amp;TEXT(J$74,"00")&amp;"_"&amp;$V28,'wk paste'!$AY:$AY,0)),"")</f>
        <v/>
      </c>
      <c r="K99" s="24" t="str">
        <f>IFERROR(INDEX('wk paste'!$AS:$AS,MATCH($W$3&amp;"_"&amp;TEXT(K$74,"00")&amp;"_"&amp;$V28,'wk paste'!$AY:$AY,0)),"")</f>
        <v/>
      </c>
      <c r="L99" s="24" t="str">
        <f>IFERROR(INDEX('wk paste'!$AS:$AS,MATCH($W$3&amp;"_"&amp;TEXT(L$74,"00")&amp;"_"&amp;$V28,'wk paste'!$AY:$AY,0)),"")</f>
        <v/>
      </c>
      <c r="M99" s="24" t="str">
        <f>IFERROR(INDEX('wk paste'!$AS:$AS,MATCH($W$3&amp;"_"&amp;TEXT(M$74,"00")&amp;"_"&amp;$V28,'wk paste'!$AY:$AY,0)),"")</f>
        <v/>
      </c>
      <c r="N99" s="24" t="str">
        <f>IFERROR(INDEX('wk paste'!$AS:$AS,MATCH($W$3&amp;"_"&amp;TEXT(N$74,"00")&amp;"_"&amp;$V28,'wk paste'!$AY:$AY,0)),"")</f>
        <v/>
      </c>
      <c r="O99" s="24" t="str">
        <f>IFERROR(INDEX('wk paste'!$AS:$AS,MATCH($W$3&amp;"_"&amp;TEXT(O$74,"00")&amp;"_"&amp;$V28,'wk paste'!$AY:$AY,0)),"")</f>
        <v/>
      </c>
      <c r="P99" s="24" t="str">
        <f>IFERROR(INDEX('wk paste'!$AS:$AS,MATCH($W$3&amp;"_"&amp;TEXT(P$74,"00")&amp;"_"&amp;$V28,'wk paste'!$AY:$AY,0)),"")</f>
        <v/>
      </c>
      <c r="Q99" s="24" t="str">
        <f>IFERROR(INDEX('wk paste'!$AS:$AS,MATCH($W$3&amp;"_"&amp;TEXT(Q$74,"00")&amp;"_"&amp;$V28,'wk paste'!$AY:$AY,0)),"")</f>
        <v/>
      </c>
      <c r="R99" s="24" t="str">
        <f>IFERROR(INDEX('wk paste'!$AS:$AS,MATCH($W$3&amp;"_"&amp;TEXT(R$74,"00")&amp;"_"&amp;$V28,'wk paste'!$AY:$AY,0)),"")</f>
        <v/>
      </c>
      <c r="S99" s="24" t="str">
        <f>IFERROR(INDEX('wk paste'!$AS:$AS,MATCH($W$3&amp;"_"&amp;TEXT(S$74,"00")&amp;"_"&amp;$V28,'wk paste'!$AY:$AY,0)),"")</f>
        <v/>
      </c>
      <c r="T99" s="25" t="str">
        <f>IFERROR(INDEX('wk paste'!$AS:$AS,MATCH($W$3&amp;"_"&amp;TEXT(T$74,"00")&amp;"_"&amp;$V28,'wk paste'!$AY:$AY,0)),"")</f>
        <v/>
      </c>
      <c r="U99" s="6"/>
      <c r="V99" s="18" t="s">
        <v>110</v>
      </c>
      <c r="W99" s="31">
        <f t="shared" si="40"/>
        <v>1117</v>
      </c>
      <c r="X99" s="23">
        <f>IFERROR(INDEX('wk paste'!$AT:$AT,MATCH($W$3&amp;"_"&amp;TEXT(X$74,"00")&amp;"_"&amp;$V28,'wk paste'!$AY:$AY,0)),"")</f>
        <v>258</v>
      </c>
      <c r="Y99" s="24">
        <f>IFERROR(INDEX('wk paste'!$AT:$AT,MATCH($W$3&amp;"_"&amp;TEXT(Y$74,"00")&amp;"_"&amp;$V28,'wk paste'!$AY:$AY,0)),"")</f>
        <v>210</v>
      </c>
      <c r="Z99" s="24">
        <f>IFERROR(INDEX('wk paste'!$AT:$AT,MATCH($W$3&amp;"_"&amp;TEXT(Z$74,"00")&amp;"_"&amp;$V28,'wk paste'!$AY:$AY,0)),"")</f>
        <v>160</v>
      </c>
      <c r="AA99" s="24">
        <f>IFERROR(INDEX('wk paste'!$AT:$AT,MATCH($W$3&amp;"_"&amp;TEXT(AA$74,"00")&amp;"_"&amp;$V28,'wk paste'!$AY:$AY,0)),"")</f>
        <v>297</v>
      </c>
      <c r="AB99" s="24">
        <f>IFERROR(INDEX('wk paste'!$AT:$AT,MATCH($W$3&amp;"_"&amp;TEXT(AB$74,"00")&amp;"_"&amp;$V28,'wk paste'!$AY:$AY,0)),"")</f>
        <v>192</v>
      </c>
      <c r="AC99" s="24" t="str">
        <f>IFERROR(INDEX('wk paste'!$AT:$AT,MATCH($W$3&amp;"_"&amp;TEXT(AC$74,"00")&amp;"_"&amp;$V28,'wk paste'!$AY:$AY,0)),"")</f>
        <v/>
      </c>
      <c r="AD99" s="24" t="str">
        <f>IFERROR(INDEX('wk paste'!$AT:$AT,MATCH($W$3&amp;"_"&amp;TEXT(AD$74,"00")&amp;"_"&amp;$V28,'wk paste'!$AY:$AY,0)),"")</f>
        <v/>
      </c>
      <c r="AE99" s="24" t="str">
        <f>IFERROR(INDEX('wk paste'!$AT:$AT,MATCH($W$3&amp;"_"&amp;TEXT(AE$74,"00")&amp;"_"&amp;$V28,'wk paste'!$AY:$AY,0)),"")</f>
        <v/>
      </c>
      <c r="AF99" s="24" t="str">
        <f>IFERROR(INDEX('wk paste'!$AT:$AT,MATCH($W$3&amp;"_"&amp;TEXT(AF$74,"00")&amp;"_"&amp;$V28,'wk paste'!$AY:$AY,0)),"")</f>
        <v/>
      </c>
      <c r="AG99" s="24" t="str">
        <f>IFERROR(INDEX('wk paste'!$AT:$AT,MATCH($W$3&amp;"_"&amp;TEXT(AG$74,"00")&amp;"_"&amp;$V28,'wk paste'!$AY:$AY,0)),"")</f>
        <v/>
      </c>
      <c r="AH99" s="24" t="str">
        <f>IFERROR(INDEX('wk paste'!$AT:$AT,MATCH($W$3&amp;"_"&amp;TEXT(AH$74,"00")&amp;"_"&amp;$V28,'wk paste'!$AY:$AY,0)),"")</f>
        <v/>
      </c>
      <c r="AI99" s="24" t="str">
        <f>IFERROR(INDEX('wk paste'!$AT:$AT,MATCH($W$3&amp;"_"&amp;TEXT(AI$74,"00")&amp;"_"&amp;$V28,'wk paste'!$AY:$AY,0)),"")</f>
        <v/>
      </c>
      <c r="AJ99" s="24" t="str">
        <f>IFERROR(INDEX('wk paste'!$AT:$AT,MATCH($W$3&amp;"_"&amp;TEXT(AJ$74,"00")&amp;"_"&amp;$V28,'wk paste'!$AY:$AY,0)),"")</f>
        <v/>
      </c>
      <c r="AK99" s="24" t="str">
        <f>IFERROR(INDEX('wk paste'!$AT:$AT,MATCH($W$3&amp;"_"&amp;TEXT(AK$74,"00")&amp;"_"&amp;$V28,'wk paste'!$AY:$AY,0)),"")</f>
        <v/>
      </c>
      <c r="AL99" s="24" t="str">
        <f>IFERROR(INDEX('wk paste'!$AT:$AT,MATCH($W$3&amp;"_"&amp;TEXT(AL$74,"00")&amp;"_"&amp;$V28,'wk paste'!$AY:$AY,0)),"")</f>
        <v/>
      </c>
      <c r="AM99" s="24" t="str">
        <f>IFERROR(INDEX('wk paste'!$AT:$AT,MATCH($W$3&amp;"_"&amp;TEXT(AM$74,"00")&amp;"_"&amp;$V28,'wk paste'!$AY:$AY,0)),"")</f>
        <v/>
      </c>
      <c r="AN99" s="25" t="str">
        <f>IFERROR(INDEX('wk paste'!$AT:$AT,MATCH($W$3&amp;"_"&amp;TEXT(AN$74,"00")&amp;"_"&amp;$V28,'wk paste'!$AY:$AY,0)),"")</f>
        <v/>
      </c>
      <c r="AP99" s="18" t="s">
        <v>110</v>
      </c>
      <c r="AQ99" s="31">
        <f t="shared" si="41"/>
        <v>1531</v>
      </c>
      <c r="AR99" s="23">
        <f>IFERROR(INDEX('wk paste'!$AU:$AU,MATCH($W$3&amp;"_"&amp;TEXT(AR$74,"00")&amp;"_"&amp;$V28,'wk paste'!$AY:$AY,0)),"")</f>
        <v>360</v>
      </c>
      <c r="AS99" s="24">
        <f>IFERROR(INDEX('wk paste'!$AU:$AU,MATCH($W$3&amp;"_"&amp;TEXT(AS$74,"00")&amp;"_"&amp;$V28,'wk paste'!$AY:$AY,0)),"")</f>
        <v>301</v>
      </c>
      <c r="AT99" s="24">
        <f>IFERROR(INDEX('wk paste'!$AU:$AU,MATCH($W$3&amp;"_"&amp;TEXT(AT$74,"00")&amp;"_"&amp;$V28,'wk paste'!$AY:$AY,0)),"")</f>
        <v>270</v>
      </c>
      <c r="AU99" s="24">
        <f>IFERROR(INDEX('wk paste'!$AU:$AU,MATCH($W$3&amp;"_"&amp;TEXT(AU$74,"00")&amp;"_"&amp;$V28,'wk paste'!$AY:$AY,0)),"")</f>
        <v>324</v>
      </c>
      <c r="AV99" s="24">
        <f>IFERROR(INDEX('wk paste'!$AU:$AU,MATCH($W$3&amp;"_"&amp;TEXT(AV$74,"00")&amp;"_"&amp;$V28,'wk paste'!$AY:$AY,0)),"")</f>
        <v>276</v>
      </c>
      <c r="AW99" s="24" t="str">
        <f>IFERROR(INDEX('wk paste'!$AU:$AU,MATCH($W$3&amp;"_"&amp;TEXT(AW$74,"00")&amp;"_"&amp;$V28,'wk paste'!$AY:$AY,0)),"")</f>
        <v/>
      </c>
      <c r="AX99" s="24" t="str">
        <f>IFERROR(INDEX('wk paste'!$AU:$AU,MATCH($W$3&amp;"_"&amp;TEXT(AX$74,"00")&amp;"_"&amp;$V28,'wk paste'!$AY:$AY,0)),"")</f>
        <v/>
      </c>
      <c r="AY99" s="24" t="str">
        <f>IFERROR(INDEX('wk paste'!$AU:$AU,MATCH($W$3&amp;"_"&amp;TEXT(AY$74,"00")&amp;"_"&amp;$V28,'wk paste'!$AY:$AY,0)),"")</f>
        <v/>
      </c>
      <c r="AZ99" s="24" t="str">
        <f>IFERROR(INDEX('wk paste'!$AU:$AU,MATCH($W$3&amp;"_"&amp;TEXT(AZ$74,"00")&amp;"_"&amp;$V28,'wk paste'!$AY:$AY,0)),"")</f>
        <v/>
      </c>
      <c r="BA99" s="24" t="str">
        <f>IFERROR(INDEX('wk paste'!$AU:$AU,MATCH($W$3&amp;"_"&amp;TEXT(BA$74,"00")&amp;"_"&amp;$V28,'wk paste'!$AY:$AY,0)),"")</f>
        <v/>
      </c>
      <c r="BB99" s="24" t="str">
        <f>IFERROR(INDEX('wk paste'!$AU:$AU,MATCH($W$3&amp;"_"&amp;TEXT(BB$74,"00")&amp;"_"&amp;$V28,'wk paste'!$AY:$AY,0)),"")</f>
        <v/>
      </c>
      <c r="BC99" s="24" t="str">
        <f>IFERROR(INDEX('wk paste'!$AU:$AU,MATCH($W$3&amp;"_"&amp;TEXT(BC$74,"00")&amp;"_"&amp;$V28,'wk paste'!$AY:$AY,0)),"")</f>
        <v/>
      </c>
      <c r="BD99" s="24" t="str">
        <f>IFERROR(INDEX('wk paste'!$AU:$AU,MATCH($W$3&amp;"_"&amp;TEXT(BD$74,"00")&amp;"_"&amp;$V28,'wk paste'!$AY:$AY,0)),"")</f>
        <v/>
      </c>
      <c r="BE99" s="24" t="str">
        <f>IFERROR(INDEX('wk paste'!$AU:$AU,MATCH($W$3&amp;"_"&amp;TEXT(BE$74,"00")&amp;"_"&amp;$V28,'wk paste'!$AY:$AY,0)),"")</f>
        <v/>
      </c>
      <c r="BF99" s="24" t="str">
        <f>IFERROR(INDEX('wk paste'!$AU:$AU,MATCH($W$3&amp;"_"&amp;TEXT(BF$74,"00")&amp;"_"&amp;$V28,'wk paste'!$AY:$AY,0)),"")</f>
        <v/>
      </c>
      <c r="BG99" s="24" t="str">
        <f>IFERROR(INDEX('wk paste'!$AU:$AU,MATCH($W$3&amp;"_"&amp;TEXT(BG$74,"00")&amp;"_"&amp;$V28,'wk paste'!$AY:$AY,0)),"")</f>
        <v/>
      </c>
      <c r="BH99" s="25" t="str">
        <f>IFERROR(INDEX('wk paste'!$AU:$AU,MATCH($W$3&amp;"_"&amp;TEXT(BH$74,"00")&amp;"_"&amp;$V28,'wk paste'!$AY:$AY,0)),"")</f>
        <v/>
      </c>
    </row>
    <row r="100" spans="2:60" x14ac:dyDescent="0.25">
      <c r="B100" s="18" t="s">
        <v>90</v>
      </c>
      <c r="C100" s="18">
        <f t="shared" si="39"/>
        <v>131</v>
      </c>
      <c r="D100" s="23">
        <f>IFERROR(INDEX('wk paste'!$AS:$AS,MATCH($W$3&amp;"_"&amp;TEXT(D$74,"00")&amp;"_"&amp;$V29,'wk paste'!$AY:$AY,0)),"")</f>
        <v>27</v>
      </c>
      <c r="E100" s="24">
        <f>IFERROR(INDEX('wk paste'!$AS:$AS,MATCH($W$3&amp;"_"&amp;TEXT(E$74,"00")&amp;"_"&amp;$V29,'wk paste'!$AY:$AY,0)),"")</f>
        <v>12</v>
      </c>
      <c r="F100" s="24">
        <f>IFERROR(INDEX('wk paste'!$AS:$AS,MATCH($W$3&amp;"_"&amp;TEXT(F$74,"00")&amp;"_"&amp;$V29,'wk paste'!$AY:$AY,0)),"")</f>
        <v>25</v>
      </c>
      <c r="G100" s="24">
        <f>IFERROR(INDEX('wk paste'!$AS:$AS,MATCH($W$3&amp;"_"&amp;TEXT(G$74,"00")&amp;"_"&amp;$V29,'wk paste'!$AY:$AY,0)),"")</f>
        <v>32</v>
      </c>
      <c r="H100" s="24">
        <f>IFERROR(INDEX('wk paste'!$AS:$AS,MATCH($W$3&amp;"_"&amp;TEXT(H$74,"00")&amp;"_"&amp;$V29,'wk paste'!$AY:$AY,0)),"")</f>
        <v>22</v>
      </c>
      <c r="I100" s="24">
        <f>IFERROR(INDEX('wk paste'!$AS:$AS,MATCH($W$3&amp;"_"&amp;TEXT(I$74,"00")&amp;"_"&amp;$V29,'wk paste'!$AY:$AY,0)),"")</f>
        <v>13</v>
      </c>
      <c r="J100" s="24" t="str">
        <f>IFERROR(INDEX('wk paste'!$AS:$AS,MATCH($W$3&amp;"_"&amp;TEXT(J$74,"00")&amp;"_"&amp;$V29,'wk paste'!$AY:$AY,0)),"")</f>
        <v/>
      </c>
      <c r="K100" s="24" t="str">
        <f>IFERROR(INDEX('wk paste'!$AS:$AS,MATCH($W$3&amp;"_"&amp;TEXT(K$74,"00")&amp;"_"&amp;$V29,'wk paste'!$AY:$AY,0)),"")</f>
        <v/>
      </c>
      <c r="L100" s="24" t="str">
        <f>IFERROR(INDEX('wk paste'!$AS:$AS,MATCH($W$3&amp;"_"&amp;TEXT(L$74,"00")&amp;"_"&amp;$V29,'wk paste'!$AY:$AY,0)),"")</f>
        <v/>
      </c>
      <c r="M100" s="24" t="str">
        <f>IFERROR(INDEX('wk paste'!$AS:$AS,MATCH($W$3&amp;"_"&amp;TEXT(M$74,"00")&amp;"_"&amp;$V29,'wk paste'!$AY:$AY,0)),"")</f>
        <v/>
      </c>
      <c r="N100" s="24" t="str">
        <f>IFERROR(INDEX('wk paste'!$AS:$AS,MATCH($W$3&amp;"_"&amp;TEXT(N$74,"00")&amp;"_"&amp;$V29,'wk paste'!$AY:$AY,0)),"")</f>
        <v/>
      </c>
      <c r="O100" s="24" t="str">
        <f>IFERROR(INDEX('wk paste'!$AS:$AS,MATCH($W$3&amp;"_"&amp;TEXT(O$74,"00")&amp;"_"&amp;$V29,'wk paste'!$AY:$AY,0)),"")</f>
        <v/>
      </c>
      <c r="P100" s="24" t="str">
        <f>IFERROR(INDEX('wk paste'!$AS:$AS,MATCH($W$3&amp;"_"&amp;TEXT(P$74,"00")&amp;"_"&amp;$V29,'wk paste'!$AY:$AY,0)),"")</f>
        <v/>
      </c>
      <c r="Q100" s="24" t="str">
        <f>IFERROR(INDEX('wk paste'!$AS:$AS,MATCH($W$3&amp;"_"&amp;TEXT(Q$74,"00")&amp;"_"&amp;$V29,'wk paste'!$AY:$AY,0)),"")</f>
        <v/>
      </c>
      <c r="R100" s="24" t="str">
        <f>IFERROR(INDEX('wk paste'!$AS:$AS,MATCH($W$3&amp;"_"&amp;TEXT(R$74,"00")&amp;"_"&amp;$V29,'wk paste'!$AY:$AY,0)),"")</f>
        <v/>
      </c>
      <c r="S100" s="24" t="str">
        <f>IFERROR(INDEX('wk paste'!$AS:$AS,MATCH($W$3&amp;"_"&amp;TEXT(S$74,"00")&amp;"_"&amp;$V29,'wk paste'!$AY:$AY,0)),"")</f>
        <v/>
      </c>
      <c r="T100" s="25" t="str">
        <f>IFERROR(INDEX('wk paste'!$AS:$AS,MATCH($W$3&amp;"_"&amp;TEXT(T$74,"00")&amp;"_"&amp;$V29,'wk paste'!$AY:$AY,0)),"")</f>
        <v/>
      </c>
      <c r="U100" s="6"/>
      <c r="V100" s="18" t="s">
        <v>90</v>
      </c>
      <c r="W100" s="31">
        <f t="shared" si="40"/>
        <v>1480</v>
      </c>
      <c r="X100" s="23">
        <f>IFERROR(INDEX('wk paste'!$AT:$AT,MATCH($W$3&amp;"_"&amp;TEXT(X$74,"00")&amp;"_"&amp;$V29,'wk paste'!$AY:$AY,0)),"")</f>
        <v>264</v>
      </c>
      <c r="Y100" s="24">
        <f>IFERROR(INDEX('wk paste'!$AT:$AT,MATCH($W$3&amp;"_"&amp;TEXT(Y$74,"00")&amp;"_"&amp;$V29,'wk paste'!$AY:$AY,0)),"")</f>
        <v>190</v>
      </c>
      <c r="Z100" s="24">
        <f>IFERROR(INDEX('wk paste'!$AT:$AT,MATCH($W$3&amp;"_"&amp;TEXT(Z$74,"00")&amp;"_"&amp;$V29,'wk paste'!$AY:$AY,0)),"")</f>
        <v>326</v>
      </c>
      <c r="AA100" s="24">
        <f>IFERROR(INDEX('wk paste'!$AT:$AT,MATCH($W$3&amp;"_"&amp;TEXT(AA$74,"00")&amp;"_"&amp;$V29,'wk paste'!$AY:$AY,0)),"")</f>
        <v>387</v>
      </c>
      <c r="AB100" s="24">
        <f>IFERROR(INDEX('wk paste'!$AT:$AT,MATCH($W$3&amp;"_"&amp;TEXT(AB$74,"00")&amp;"_"&amp;$V29,'wk paste'!$AY:$AY,0)),"")</f>
        <v>198</v>
      </c>
      <c r="AC100" s="24">
        <f>IFERROR(INDEX('wk paste'!$AT:$AT,MATCH($W$3&amp;"_"&amp;TEXT(AC$74,"00")&amp;"_"&amp;$V29,'wk paste'!$AY:$AY,0)),"")</f>
        <v>115</v>
      </c>
      <c r="AD100" s="24" t="str">
        <f>IFERROR(INDEX('wk paste'!$AT:$AT,MATCH($W$3&amp;"_"&amp;TEXT(AD$74,"00")&amp;"_"&amp;$V29,'wk paste'!$AY:$AY,0)),"")</f>
        <v/>
      </c>
      <c r="AE100" s="24" t="str">
        <f>IFERROR(INDEX('wk paste'!$AT:$AT,MATCH($W$3&amp;"_"&amp;TEXT(AE$74,"00")&amp;"_"&amp;$V29,'wk paste'!$AY:$AY,0)),"")</f>
        <v/>
      </c>
      <c r="AF100" s="24" t="str">
        <f>IFERROR(INDEX('wk paste'!$AT:$AT,MATCH($W$3&amp;"_"&amp;TEXT(AF$74,"00")&amp;"_"&amp;$V29,'wk paste'!$AY:$AY,0)),"")</f>
        <v/>
      </c>
      <c r="AG100" s="24" t="str">
        <f>IFERROR(INDEX('wk paste'!$AT:$AT,MATCH($W$3&amp;"_"&amp;TEXT(AG$74,"00")&amp;"_"&amp;$V29,'wk paste'!$AY:$AY,0)),"")</f>
        <v/>
      </c>
      <c r="AH100" s="24" t="str">
        <f>IFERROR(INDEX('wk paste'!$AT:$AT,MATCH($W$3&amp;"_"&amp;TEXT(AH$74,"00")&amp;"_"&amp;$V29,'wk paste'!$AY:$AY,0)),"")</f>
        <v/>
      </c>
      <c r="AI100" s="24" t="str">
        <f>IFERROR(INDEX('wk paste'!$AT:$AT,MATCH($W$3&amp;"_"&amp;TEXT(AI$74,"00")&amp;"_"&amp;$V29,'wk paste'!$AY:$AY,0)),"")</f>
        <v/>
      </c>
      <c r="AJ100" s="24" t="str">
        <f>IFERROR(INDEX('wk paste'!$AT:$AT,MATCH($W$3&amp;"_"&amp;TEXT(AJ$74,"00")&amp;"_"&amp;$V29,'wk paste'!$AY:$AY,0)),"")</f>
        <v/>
      </c>
      <c r="AK100" s="24" t="str">
        <f>IFERROR(INDEX('wk paste'!$AT:$AT,MATCH($W$3&amp;"_"&amp;TEXT(AK$74,"00")&amp;"_"&amp;$V29,'wk paste'!$AY:$AY,0)),"")</f>
        <v/>
      </c>
      <c r="AL100" s="24" t="str">
        <f>IFERROR(INDEX('wk paste'!$AT:$AT,MATCH($W$3&amp;"_"&amp;TEXT(AL$74,"00")&amp;"_"&amp;$V29,'wk paste'!$AY:$AY,0)),"")</f>
        <v/>
      </c>
      <c r="AM100" s="24" t="str">
        <f>IFERROR(INDEX('wk paste'!$AT:$AT,MATCH($W$3&amp;"_"&amp;TEXT(AM$74,"00")&amp;"_"&amp;$V29,'wk paste'!$AY:$AY,0)),"")</f>
        <v/>
      </c>
      <c r="AN100" s="25" t="str">
        <f>IFERROR(INDEX('wk paste'!$AT:$AT,MATCH($W$3&amp;"_"&amp;TEXT(AN$74,"00")&amp;"_"&amp;$V29,'wk paste'!$AY:$AY,0)),"")</f>
        <v/>
      </c>
      <c r="AP100" s="18" t="s">
        <v>90</v>
      </c>
      <c r="AQ100" s="31">
        <f t="shared" si="41"/>
        <v>1709</v>
      </c>
      <c r="AR100" s="23">
        <f>IFERROR(INDEX('wk paste'!$AU:$AU,MATCH($W$3&amp;"_"&amp;TEXT(AR$74,"00")&amp;"_"&amp;$V29,'wk paste'!$AY:$AY,0)),"")</f>
        <v>128</v>
      </c>
      <c r="AS100" s="24">
        <f>IFERROR(INDEX('wk paste'!$AU:$AU,MATCH($W$3&amp;"_"&amp;TEXT(AS$74,"00")&amp;"_"&amp;$V29,'wk paste'!$AY:$AY,0)),"")</f>
        <v>338</v>
      </c>
      <c r="AT100" s="24">
        <f>IFERROR(INDEX('wk paste'!$AU:$AU,MATCH($W$3&amp;"_"&amp;TEXT(AT$74,"00")&amp;"_"&amp;$V29,'wk paste'!$AY:$AY,0)),"")</f>
        <v>277</v>
      </c>
      <c r="AU100" s="24">
        <f>IFERROR(INDEX('wk paste'!$AU:$AU,MATCH($W$3&amp;"_"&amp;TEXT(AU$74,"00")&amp;"_"&amp;$V29,'wk paste'!$AY:$AY,0)),"")</f>
        <v>344</v>
      </c>
      <c r="AV100" s="24">
        <f>IFERROR(INDEX('wk paste'!$AU:$AU,MATCH($W$3&amp;"_"&amp;TEXT(AV$74,"00")&amp;"_"&amp;$V29,'wk paste'!$AY:$AY,0)),"")</f>
        <v>291</v>
      </c>
      <c r="AW100" s="24">
        <f>IFERROR(INDEX('wk paste'!$AU:$AU,MATCH($W$3&amp;"_"&amp;TEXT(AW$74,"00")&amp;"_"&amp;$V29,'wk paste'!$AY:$AY,0)),"")</f>
        <v>331</v>
      </c>
      <c r="AX100" s="24" t="str">
        <f>IFERROR(INDEX('wk paste'!$AU:$AU,MATCH($W$3&amp;"_"&amp;TEXT(AX$74,"00")&amp;"_"&amp;$V29,'wk paste'!$AY:$AY,0)),"")</f>
        <v/>
      </c>
      <c r="AY100" s="24" t="str">
        <f>IFERROR(INDEX('wk paste'!$AU:$AU,MATCH($W$3&amp;"_"&amp;TEXT(AY$74,"00")&amp;"_"&amp;$V29,'wk paste'!$AY:$AY,0)),"")</f>
        <v/>
      </c>
      <c r="AZ100" s="24" t="str">
        <f>IFERROR(INDEX('wk paste'!$AU:$AU,MATCH($W$3&amp;"_"&amp;TEXT(AZ$74,"00")&amp;"_"&amp;$V29,'wk paste'!$AY:$AY,0)),"")</f>
        <v/>
      </c>
      <c r="BA100" s="24" t="str">
        <f>IFERROR(INDEX('wk paste'!$AU:$AU,MATCH($W$3&amp;"_"&amp;TEXT(BA$74,"00")&amp;"_"&amp;$V29,'wk paste'!$AY:$AY,0)),"")</f>
        <v/>
      </c>
      <c r="BB100" s="24" t="str">
        <f>IFERROR(INDEX('wk paste'!$AU:$AU,MATCH($W$3&amp;"_"&amp;TEXT(BB$74,"00")&amp;"_"&amp;$V29,'wk paste'!$AY:$AY,0)),"")</f>
        <v/>
      </c>
      <c r="BC100" s="24" t="str">
        <f>IFERROR(INDEX('wk paste'!$AU:$AU,MATCH($W$3&amp;"_"&amp;TEXT(BC$74,"00")&amp;"_"&amp;$V29,'wk paste'!$AY:$AY,0)),"")</f>
        <v/>
      </c>
      <c r="BD100" s="24" t="str">
        <f>IFERROR(INDEX('wk paste'!$AU:$AU,MATCH($W$3&amp;"_"&amp;TEXT(BD$74,"00")&amp;"_"&amp;$V29,'wk paste'!$AY:$AY,0)),"")</f>
        <v/>
      </c>
      <c r="BE100" s="24" t="str">
        <f>IFERROR(INDEX('wk paste'!$AU:$AU,MATCH($W$3&amp;"_"&amp;TEXT(BE$74,"00")&amp;"_"&amp;$V29,'wk paste'!$AY:$AY,0)),"")</f>
        <v/>
      </c>
      <c r="BF100" s="24" t="str">
        <f>IFERROR(INDEX('wk paste'!$AU:$AU,MATCH($W$3&amp;"_"&amp;TEXT(BF$74,"00")&amp;"_"&amp;$V29,'wk paste'!$AY:$AY,0)),"")</f>
        <v/>
      </c>
      <c r="BG100" s="24" t="str">
        <f>IFERROR(INDEX('wk paste'!$AU:$AU,MATCH($W$3&amp;"_"&amp;TEXT(BG$74,"00")&amp;"_"&amp;$V29,'wk paste'!$AY:$AY,0)),"")</f>
        <v/>
      </c>
      <c r="BH100" s="25" t="str">
        <f>IFERROR(INDEX('wk paste'!$AU:$AU,MATCH($W$3&amp;"_"&amp;TEXT(BH$74,"00")&amp;"_"&amp;$V29,'wk paste'!$AY:$AY,0)),"")</f>
        <v/>
      </c>
    </row>
    <row r="101" spans="2:60" x14ac:dyDescent="0.25">
      <c r="B101" s="18" t="s">
        <v>98</v>
      </c>
      <c r="C101" s="18">
        <f t="shared" si="39"/>
        <v>153</v>
      </c>
      <c r="D101" s="23">
        <f>IFERROR(INDEX('wk paste'!$AS:$AS,MATCH($W$3&amp;"_"&amp;TEXT(D$74,"00")&amp;"_"&amp;$V30,'wk paste'!$AY:$AY,0)),"")</f>
        <v>18</v>
      </c>
      <c r="E101" s="24">
        <f>IFERROR(INDEX('wk paste'!$AS:$AS,MATCH($W$3&amp;"_"&amp;TEXT(E$74,"00")&amp;"_"&amp;$V30,'wk paste'!$AY:$AY,0)),"")</f>
        <v>27</v>
      </c>
      <c r="F101" s="24">
        <f>IFERROR(INDEX('wk paste'!$AS:$AS,MATCH($W$3&amp;"_"&amp;TEXT(F$74,"00")&amp;"_"&amp;$V30,'wk paste'!$AY:$AY,0)),"")</f>
        <v>38</v>
      </c>
      <c r="G101" s="24">
        <f>IFERROR(INDEX('wk paste'!$AS:$AS,MATCH($W$3&amp;"_"&amp;TEXT(G$74,"00")&amp;"_"&amp;$V30,'wk paste'!$AY:$AY,0)),"")</f>
        <v>26</v>
      </c>
      <c r="H101" s="24">
        <f>IFERROR(INDEX('wk paste'!$AS:$AS,MATCH($W$3&amp;"_"&amp;TEXT(H$74,"00")&amp;"_"&amp;$V30,'wk paste'!$AY:$AY,0)),"")</f>
        <v>15</v>
      </c>
      <c r="I101" s="24">
        <f>IFERROR(INDEX('wk paste'!$AS:$AS,MATCH($W$3&amp;"_"&amp;TEXT(I$74,"00")&amp;"_"&amp;$V30,'wk paste'!$AY:$AY,0)),"")</f>
        <v>29</v>
      </c>
      <c r="J101" s="24" t="str">
        <f>IFERROR(INDEX('wk paste'!$AS:$AS,MATCH($W$3&amp;"_"&amp;TEXT(J$74,"00")&amp;"_"&amp;$V30,'wk paste'!$AY:$AY,0)),"")</f>
        <v/>
      </c>
      <c r="K101" s="24" t="str">
        <f>IFERROR(INDEX('wk paste'!$AS:$AS,MATCH($W$3&amp;"_"&amp;TEXT(K$74,"00")&amp;"_"&amp;$V30,'wk paste'!$AY:$AY,0)),"")</f>
        <v/>
      </c>
      <c r="L101" s="24" t="str">
        <f>IFERROR(INDEX('wk paste'!$AS:$AS,MATCH($W$3&amp;"_"&amp;TEXT(L$74,"00")&amp;"_"&amp;$V30,'wk paste'!$AY:$AY,0)),"")</f>
        <v/>
      </c>
      <c r="M101" s="24" t="str">
        <f>IFERROR(INDEX('wk paste'!$AS:$AS,MATCH($W$3&amp;"_"&amp;TEXT(M$74,"00")&amp;"_"&amp;$V30,'wk paste'!$AY:$AY,0)),"")</f>
        <v/>
      </c>
      <c r="N101" s="24" t="str">
        <f>IFERROR(INDEX('wk paste'!$AS:$AS,MATCH($W$3&amp;"_"&amp;TEXT(N$74,"00")&amp;"_"&amp;$V30,'wk paste'!$AY:$AY,0)),"")</f>
        <v/>
      </c>
      <c r="O101" s="24" t="str">
        <f>IFERROR(INDEX('wk paste'!$AS:$AS,MATCH($W$3&amp;"_"&amp;TEXT(O$74,"00")&amp;"_"&amp;$V30,'wk paste'!$AY:$AY,0)),"")</f>
        <v/>
      </c>
      <c r="P101" s="24" t="str">
        <f>IFERROR(INDEX('wk paste'!$AS:$AS,MATCH($W$3&amp;"_"&amp;TEXT(P$74,"00")&amp;"_"&amp;$V30,'wk paste'!$AY:$AY,0)),"")</f>
        <v/>
      </c>
      <c r="Q101" s="24" t="str">
        <f>IFERROR(INDEX('wk paste'!$AS:$AS,MATCH($W$3&amp;"_"&amp;TEXT(Q$74,"00")&amp;"_"&amp;$V30,'wk paste'!$AY:$AY,0)),"")</f>
        <v/>
      </c>
      <c r="R101" s="24" t="str">
        <f>IFERROR(INDEX('wk paste'!$AS:$AS,MATCH($W$3&amp;"_"&amp;TEXT(R$74,"00")&amp;"_"&amp;$V30,'wk paste'!$AY:$AY,0)),"")</f>
        <v/>
      </c>
      <c r="S101" s="24" t="str">
        <f>IFERROR(INDEX('wk paste'!$AS:$AS,MATCH($W$3&amp;"_"&amp;TEXT(S$74,"00")&amp;"_"&amp;$V30,'wk paste'!$AY:$AY,0)),"")</f>
        <v/>
      </c>
      <c r="T101" s="25" t="str">
        <f>IFERROR(INDEX('wk paste'!$AS:$AS,MATCH($W$3&amp;"_"&amp;TEXT(T$74,"00")&amp;"_"&amp;$V30,'wk paste'!$AY:$AY,0)),"")</f>
        <v/>
      </c>
      <c r="U101" s="6"/>
      <c r="V101" s="18" t="s">
        <v>98</v>
      </c>
      <c r="W101" s="31">
        <f t="shared" si="40"/>
        <v>1515</v>
      </c>
      <c r="X101" s="23">
        <f>IFERROR(INDEX('wk paste'!$AT:$AT,MATCH($W$3&amp;"_"&amp;TEXT(X$74,"00")&amp;"_"&amp;$V30,'wk paste'!$AY:$AY,0)),"")</f>
        <v>188</v>
      </c>
      <c r="Y101" s="24">
        <f>IFERROR(INDEX('wk paste'!$AT:$AT,MATCH($W$3&amp;"_"&amp;TEXT(Y$74,"00")&amp;"_"&amp;$V30,'wk paste'!$AY:$AY,0)),"")</f>
        <v>295</v>
      </c>
      <c r="Z101" s="24">
        <f>IFERROR(INDEX('wk paste'!$AT:$AT,MATCH($W$3&amp;"_"&amp;TEXT(Z$74,"00")&amp;"_"&amp;$V30,'wk paste'!$AY:$AY,0)),"")</f>
        <v>318</v>
      </c>
      <c r="AA101" s="24">
        <f>IFERROR(INDEX('wk paste'!$AT:$AT,MATCH($W$3&amp;"_"&amp;TEXT(AA$74,"00")&amp;"_"&amp;$V30,'wk paste'!$AY:$AY,0)),"")</f>
        <v>232</v>
      </c>
      <c r="AB101" s="24">
        <f>IFERROR(INDEX('wk paste'!$AT:$AT,MATCH($W$3&amp;"_"&amp;TEXT(AB$74,"00")&amp;"_"&amp;$V30,'wk paste'!$AY:$AY,0)),"")</f>
        <v>253</v>
      </c>
      <c r="AC101" s="24">
        <f>IFERROR(INDEX('wk paste'!$AT:$AT,MATCH($W$3&amp;"_"&amp;TEXT(AC$74,"00")&amp;"_"&amp;$V30,'wk paste'!$AY:$AY,0)),"")</f>
        <v>229</v>
      </c>
      <c r="AD101" s="24" t="str">
        <f>IFERROR(INDEX('wk paste'!$AT:$AT,MATCH($W$3&amp;"_"&amp;TEXT(AD$74,"00")&amp;"_"&amp;$V30,'wk paste'!$AY:$AY,0)),"")</f>
        <v/>
      </c>
      <c r="AE101" s="24" t="str">
        <f>IFERROR(INDEX('wk paste'!$AT:$AT,MATCH($W$3&amp;"_"&amp;TEXT(AE$74,"00")&amp;"_"&amp;$V30,'wk paste'!$AY:$AY,0)),"")</f>
        <v/>
      </c>
      <c r="AF101" s="24" t="str">
        <f>IFERROR(INDEX('wk paste'!$AT:$AT,MATCH($W$3&amp;"_"&amp;TEXT(AF$74,"00")&amp;"_"&amp;$V30,'wk paste'!$AY:$AY,0)),"")</f>
        <v/>
      </c>
      <c r="AG101" s="24" t="str">
        <f>IFERROR(INDEX('wk paste'!$AT:$AT,MATCH($W$3&amp;"_"&amp;TEXT(AG$74,"00")&amp;"_"&amp;$V30,'wk paste'!$AY:$AY,0)),"")</f>
        <v/>
      </c>
      <c r="AH101" s="24" t="str">
        <f>IFERROR(INDEX('wk paste'!$AT:$AT,MATCH($W$3&amp;"_"&amp;TEXT(AH$74,"00")&amp;"_"&amp;$V30,'wk paste'!$AY:$AY,0)),"")</f>
        <v/>
      </c>
      <c r="AI101" s="24" t="str">
        <f>IFERROR(INDEX('wk paste'!$AT:$AT,MATCH($W$3&amp;"_"&amp;TEXT(AI$74,"00")&amp;"_"&amp;$V30,'wk paste'!$AY:$AY,0)),"")</f>
        <v/>
      </c>
      <c r="AJ101" s="24" t="str">
        <f>IFERROR(INDEX('wk paste'!$AT:$AT,MATCH($W$3&amp;"_"&amp;TEXT(AJ$74,"00")&amp;"_"&amp;$V30,'wk paste'!$AY:$AY,0)),"")</f>
        <v/>
      </c>
      <c r="AK101" s="24" t="str">
        <f>IFERROR(INDEX('wk paste'!$AT:$AT,MATCH($W$3&amp;"_"&amp;TEXT(AK$74,"00")&amp;"_"&amp;$V30,'wk paste'!$AY:$AY,0)),"")</f>
        <v/>
      </c>
      <c r="AL101" s="24" t="str">
        <f>IFERROR(INDEX('wk paste'!$AT:$AT,MATCH($W$3&amp;"_"&amp;TEXT(AL$74,"00")&amp;"_"&amp;$V30,'wk paste'!$AY:$AY,0)),"")</f>
        <v/>
      </c>
      <c r="AM101" s="24" t="str">
        <f>IFERROR(INDEX('wk paste'!$AT:$AT,MATCH($W$3&amp;"_"&amp;TEXT(AM$74,"00")&amp;"_"&amp;$V30,'wk paste'!$AY:$AY,0)),"")</f>
        <v/>
      </c>
      <c r="AN101" s="25" t="str">
        <f>IFERROR(INDEX('wk paste'!$AT:$AT,MATCH($W$3&amp;"_"&amp;TEXT(AN$74,"00")&amp;"_"&amp;$V30,'wk paste'!$AY:$AY,0)),"")</f>
        <v/>
      </c>
      <c r="AP101" s="18" t="s">
        <v>98</v>
      </c>
      <c r="AQ101" s="31">
        <f t="shared" si="41"/>
        <v>1658</v>
      </c>
      <c r="AR101" s="23">
        <f>IFERROR(INDEX('wk paste'!$AU:$AU,MATCH($W$3&amp;"_"&amp;TEXT(AR$74,"00")&amp;"_"&amp;$V30,'wk paste'!$AY:$AY,0)),"")</f>
        <v>196</v>
      </c>
      <c r="AS101" s="24">
        <f>IFERROR(INDEX('wk paste'!$AU:$AU,MATCH($W$3&amp;"_"&amp;TEXT(AS$74,"00")&amp;"_"&amp;$V30,'wk paste'!$AY:$AY,0)),"")</f>
        <v>388</v>
      </c>
      <c r="AT101" s="24">
        <f>IFERROR(INDEX('wk paste'!$AU:$AU,MATCH($W$3&amp;"_"&amp;TEXT(AT$74,"00")&amp;"_"&amp;$V30,'wk paste'!$AY:$AY,0)),"")</f>
        <v>314</v>
      </c>
      <c r="AU101" s="24">
        <f>IFERROR(INDEX('wk paste'!$AU:$AU,MATCH($W$3&amp;"_"&amp;TEXT(AU$74,"00")&amp;"_"&amp;$V30,'wk paste'!$AY:$AY,0)),"")</f>
        <v>294</v>
      </c>
      <c r="AV101" s="24">
        <f>IFERROR(INDEX('wk paste'!$AU:$AU,MATCH($W$3&amp;"_"&amp;TEXT(AV$74,"00")&amp;"_"&amp;$V30,'wk paste'!$AY:$AY,0)),"")</f>
        <v>193</v>
      </c>
      <c r="AW101" s="24">
        <f>IFERROR(INDEX('wk paste'!$AU:$AU,MATCH($W$3&amp;"_"&amp;TEXT(AW$74,"00")&amp;"_"&amp;$V30,'wk paste'!$AY:$AY,0)),"")</f>
        <v>273</v>
      </c>
      <c r="AX101" s="24" t="str">
        <f>IFERROR(INDEX('wk paste'!$AU:$AU,MATCH($W$3&amp;"_"&amp;TEXT(AX$74,"00")&amp;"_"&amp;$V30,'wk paste'!$AY:$AY,0)),"")</f>
        <v/>
      </c>
      <c r="AY101" s="24" t="str">
        <f>IFERROR(INDEX('wk paste'!$AU:$AU,MATCH($W$3&amp;"_"&amp;TEXT(AY$74,"00")&amp;"_"&amp;$V30,'wk paste'!$AY:$AY,0)),"")</f>
        <v/>
      </c>
      <c r="AZ101" s="24" t="str">
        <f>IFERROR(INDEX('wk paste'!$AU:$AU,MATCH($W$3&amp;"_"&amp;TEXT(AZ$74,"00")&amp;"_"&amp;$V30,'wk paste'!$AY:$AY,0)),"")</f>
        <v/>
      </c>
      <c r="BA101" s="24" t="str">
        <f>IFERROR(INDEX('wk paste'!$AU:$AU,MATCH($W$3&amp;"_"&amp;TEXT(BA$74,"00")&amp;"_"&amp;$V30,'wk paste'!$AY:$AY,0)),"")</f>
        <v/>
      </c>
      <c r="BB101" s="24" t="str">
        <f>IFERROR(INDEX('wk paste'!$AU:$AU,MATCH($W$3&amp;"_"&amp;TEXT(BB$74,"00")&amp;"_"&amp;$V30,'wk paste'!$AY:$AY,0)),"")</f>
        <v/>
      </c>
      <c r="BC101" s="24" t="str">
        <f>IFERROR(INDEX('wk paste'!$AU:$AU,MATCH($W$3&amp;"_"&amp;TEXT(BC$74,"00")&amp;"_"&amp;$V30,'wk paste'!$AY:$AY,0)),"")</f>
        <v/>
      </c>
      <c r="BD101" s="24" t="str">
        <f>IFERROR(INDEX('wk paste'!$AU:$AU,MATCH($W$3&amp;"_"&amp;TEXT(BD$74,"00")&amp;"_"&amp;$V30,'wk paste'!$AY:$AY,0)),"")</f>
        <v/>
      </c>
      <c r="BE101" s="24" t="str">
        <f>IFERROR(INDEX('wk paste'!$AU:$AU,MATCH($W$3&amp;"_"&amp;TEXT(BE$74,"00")&amp;"_"&amp;$V30,'wk paste'!$AY:$AY,0)),"")</f>
        <v/>
      </c>
      <c r="BF101" s="24" t="str">
        <f>IFERROR(INDEX('wk paste'!$AU:$AU,MATCH($W$3&amp;"_"&amp;TEXT(BF$74,"00")&amp;"_"&amp;$V30,'wk paste'!$AY:$AY,0)),"")</f>
        <v/>
      </c>
      <c r="BG101" s="24" t="str">
        <f>IFERROR(INDEX('wk paste'!$AU:$AU,MATCH($W$3&amp;"_"&amp;TEXT(BG$74,"00")&amp;"_"&amp;$V30,'wk paste'!$AY:$AY,0)),"")</f>
        <v/>
      </c>
      <c r="BH101" s="25" t="str">
        <f>IFERROR(INDEX('wk paste'!$AU:$AU,MATCH($W$3&amp;"_"&amp;TEXT(BH$74,"00")&amp;"_"&amp;$V30,'wk paste'!$AY:$AY,0)),"")</f>
        <v/>
      </c>
    </row>
    <row r="102" spans="2:60" x14ac:dyDescent="0.25">
      <c r="B102" s="18" t="s">
        <v>72</v>
      </c>
      <c r="C102" s="18">
        <f t="shared" si="39"/>
        <v>123</v>
      </c>
      <c r="D102" s="23">
        <f>IFERROR(INDEX('wk paste'!$AS:$AS,MATCH($W$3&amp;"_"&amp;TEXT(D$74,"00")&amp;"_"&amp;$V31,'wk paste'!$AY:$AY,0)),"")</f>
        <v>18</v>
      </c>
      <c r="E102" s="24">
        <f>IFERROR(INDEX('wk paste'!$AS:$AS,MATCH($W$3&amp;"_"&amp;TEXT(E$74,"00")&amp;"_"&amp;$V31,'wk paste'!$AY:$AY,0)),"")</f>
        <v>22</v>
      </c>
      <c r="F102" s="24">
        <f>IFERROR(INDEX('wk paste'!$AS:$AS,MATCH($W$3&amp;"_"&amp;TEXT(F$74,"00")&amp;"_"&amp;$V31,'wk paste'!$AY:$AY,0)),"")</f>
        <v>23</v>
      </c>
      <c r="G102" s="24">
        <f>IFERROR(INDEX('wk paste'!$AS:$AS,MATCH($W$3&amp;"_"&amp;TEXT(G$74,"00")&amp;"_"&amp;$V31,'wk paste'!$AY:$AY,0)),"")</f>
        <v>16</v>
      </c>
      <c r="H102" s="24">
        <f>IFERROR(INDEX('wk paste'!$AS:$AS,MATCH($W$3&amp;"_"&amp;TEXT(H$74,"00")&amp;"_"&amp;$V31,'wk paste'!$AY:$AY,0)),"")</f>
        <v>21</v>
      </c>
      <c r="I102" s="24">
        <f>IFERROR(INDEX('wk paste'!$AS:$AS,MATCH($W$3&amp;"_"&amp;TEXT(I$74,"00")&amp;"_"&amp;$V31,'wk paste'!$AY:$AY,0)),"")</f>
        <v>23</v>
      </c>
      <c r="J102" s="24" t="str">
        <f>IFERROR(INDEX('wk paste'!$AS:$AS,MATCH($W$3&amp;"_"&amp;TEXT(J$74,"00")&amp;"_"&amp;$V31,'wk paste'!$AY:$AY,0)),"")</f>
        <v/>
      </c>
      <c r="K102" s="24" t="str">
        <f>IFERROR(INDEX('wk paste'!$AS:$AS,MATCH($W$3&amp;"_"&amp;TEXT(K$74,"00")&amp;"_"&amp;$V31,'wk paste'!$AY:$AY,0)),"")</f>
        <v/>
      </c>
      <c r="L102" s="24" t="str">
        <f>IFERROR(INDEX('wk paste'!$AS:$AS,MATCH($W$3&amp;"_"&amp;TEXT(L$74,"00")&amp;"_"&amp;$V31,'wk paste'!$AY:$AY,0)),"")</f>
        <v/>
      </c>
      <c r="M102" s="24" t="str">
        <f>IFERROR(INDEX('wk paste'!$AS:$AS,MATCH($W$3&amp;"_"&amp;TEXT(M$74,"00")&amp;"_"&amp;$V31,'wk paste'!$AY:$AY,0)),"")</f>
        <v/>
      </c>
      <c r="N102" s="24" t="str">
        <f>IFERROR(INDEX('wk paste'!$AS:$AS,MATCH($W$3&amp;"_"&amp;TEXT(N$74,"00")&amp;"_"&amp;$V31,'wk paste'!$AY:$AY,0)),"")</f>
        <v/>
      </c>
      <c r="O102" s="24" t="str">
        <f>IFERROR(INDEX('wk paste'!$AS:$AS,MATCH($W$3&amp;"_"&amp;TEXT(O$74,"00")&amp;"_"&amp;$V31,'wk paste'!$AY:$AY,0)),"")</f>
        <v/>
      </c>
      <c r="P102" s="24" t="str">
        <f>IFERROR(INDEX('wk paste'!$AS:$AS,MATCH($W$3&amp;"_"&amp;TEXT(P$74,"00")&amp;"_"&amp;$V31,'wk paste'!$AY:$AY,0)),"")</f>
        <v/>
      </c>
      <c r="Q102" s="24" t="str">
        <f>IFERROR(INDEX('wk paste'!$AS:$AS,MATCH($W$3&amp;"_"&amp;TEXT(Q$74,"00")&amp;"_"&amp;$V31,'wk paste'!$AY:$AY,0)),"")</f>
        <v/>
      </c>
      <c r="R102" s="24" t="str">
        <f>IFERROR(INDEX('wk paste'!$AS:$AS,MATCH($W$3&amp;"_"&amp;TEXT(R$74,"00")&amp;"_"&amp;$V31,'wk paste'!$AY:$AY,0)),"")</f>
        <v/>
      </c>
      <c r="S102" s="24" t="str">
        <f>IFERROR(INDEX('wk paste'!$AS:$AS,MATCH($W$3&amp;"_"&amp;TEXT(S$74,"00")&amp;"_"&amp;$V31,'wk paste'!$AY:$AY,0)),"")</f>
        <v/>
      </c>
      <c r="T102" s="25" t="str">
        <f>IFERROR(INDEX('wk paste'!$AS:$AS,MATCH($W$3&amp;"_"&amp;TEXT(T$74,"00")&amp;"_"&amp;$V31,'wk paste'!$AY:$AY,0)),"")</f>
        <v/>
      </c>
      <c r="U102" s="6"/>
      <c r="V102" s="18" t="s">
        <v>72</v>
      </c>
      <c r="W102" s="31">
        <f t="shared" si="40"/>
        <v>1536</v>
      </c>
      <c r="X102" s="23">
        <f>IFERROR(INDEX('wk paste'!$AT:$AT,MATCH($W$3&amp;"_"&amp;TEXT(X$74,"00")&amp;"_"&amp;$V31,'wk paste'!$AY:$AY,0)),"")</f>
        <v>254</v>
      </c>
      <c r="Y102" s="24">
        <f>IFERROR(INDEX('wk paste'!$AT:$AT,MATCH($W$3&amp;"_"&amp;TEXT(Y$74,"00")&amp;"_"&amp;$V31,'wk paste'!$AY:$AY,0)),"")</f>
        <v>343</v>
      </c>
      <c r="Z102" s="24">
        <f>IFERROR(INDEX('wk paste'!$AT:$AT,MATCH($W$3&amp;"_"&amp;TEXT(Z$74,"00")&amp;"_"&amp;$V31,'wk paste'!$AY:$AY,0)),"")</f>
        <v>298</v>
      </c>
      <c r="AA102" s="24">
        <f>IFERROR(INDEX('wk paste'!$AT:$AT,MATCH($W$3&amp;"_"&amp;TEXT(AA$74,"00")&amp;"_"&amp;$V31,'wk paste'!$AY:$AY,0)),"")</f>
        <v>149</v>
      </c>
      <c r="AB102" s="24">
        <f>IFERROR(INDEX('wk paste'!$AT:$AT,MATCH($W$3&amp;"_"&amp;TEXT(AB$74,"00")&amp;"_"&amp;$V31,'wk paste'!$AY:$AY,0)),"")</f>
        <v>283</v>
      </c>
      <c r="AC102" s="24">
        <f>IFERROR(INDEX('wk paste'!$AT:$AT,MATCH($W$3&amp;"_"&amp;TEXT(AC$74,"00")&amp;"_"&amp;$V31,'wk paste'!$AY:$AY,0)),"")</f>
        <v>209</v>
      </c>
      <c r="AD102" s="24" t="str">
        <f>IFERROR(INDEX('wk paste'!$AT:$AT,MATCH($W$3&amp;"_"&amp;TEXT(AD$74,"00")&amp;"_"&amp;$V31,'wk paste'!$AY:$AY,0)),"")</f>
        <v/>
      </c>
      <c r="AE102" s="24" t="str">
        <f>IFERROR(INDEX('wk paste'!$AT:$AT,MATCH($W$3&amp;"_"&amp;TEXT(AE$74,"00")&amp;"_"&amp;$V31,'wk paste'!$AY:$AY,0)),"")</f>
        <v/>
      </c>
      <c r="AF102" s="24" t="str">
        <f>IFERROR(INDEX('wk paste'!$AT:$AT,MATCH($W$3&amp;"_"&amp;TEXT(AF$74,"00")&amp;"_"&amp;$V31,'wk paste'!$AY:$AY,0)),"")</f>
        <v/>
      </c>
      <c r="AG102" s="24" t="str">
        <f>IFERROR(INDEX('wk paste'!$AT:$AT,MATCH($W$3&amp;"_"&amp;TEXT(AG$74,"00")&amp;"_"&amp;$V31,'wk paste'!$AY:$AY,0)),"")</f>
        <v/>
      </c>
      <c r="AH102" s="24" t="str">
        <f>IFERROR(INDEX('wk paste'!$AT:$AT,MATCH($W$3&amp;"_"&amp;TEXT(AH$74,"00")&amp;"_"&amp;$V31,'wk paste'!$AY:$AY,0)),"")</f>
        <v/>
      </c>
      <c r="AI102" s="24" t="str">
        <f>IFERROR(INDEX('wk paste'!$AT:$AT,MATCH($W$3&amp;"_"&amp;TEXT(AI$74,"00")&amp;"_"&amp;$V31,'wk paste'!$AY:$AY,0)),"")</f>
        <v/>
      </c>
      <c r="AJ102" s="24" t="str">
        <f>IFERROR(INDEX('wk paste'!$AT:$AT,MATCH($W$3&amp;"_"&amp;TEXT(AJ$74,"00")&amp;"_"&amp;$V31,'wk paste'!$AY:$AY,0)),"")</f>
        <v/>
      </c>
      <c r="AK102" s="24" t="str">
        <f>IFERROR(INDEX('wk paste'!$AT:$AT,MATCH($W$3&amp;"_"&amp;TEXT(AK$74,"00")&amp;"_"&amp;$V31,'wk paste'!$AY:$AY,0)),"")</f>
        <v/>
      </c>
      <c r="AL102" s="24" t="str">
        <f>IFERROR(INDEX('wk paste'!$AT:$AT,MATCH($W$3&amp;"_"&amp;TEXT(AL$74,"00")&amp;"_"&amp;$V31,'wk paste'!$AY:$AY,0)),"")</f>
        <v/>
      </c>
      <c r="AM102" s="24" t="str">
        <f>IFERROR(INDEX('wk paste'!$AT:$AT,MATCH($W$3&amp;"_"&amp;TEXT(AM$74,"00")&amp;"_"&amp;$V31,'wk paste'!$AY:$AY,0)),"")</f>
        <v/>
      </c>
      <c r="AN102" s="25" t="str">
        <f>IFERROR(INDEX('wk paste'!$AT:$AT,MATCH($W$3&amp;"_"&amp;TEXT(AN$74,"00")&amp;"_"&amp;$V31,'wk paste'!$AY:$AY,0)),"")</f>
        <v/>
      </c>
      <c r="AP102" s="18" t="s">
        <v>72</v>
      </c>
      <c r="AQ102" s="31">
        <f t="shared" si="41"/>
        <v>1393</v>
      </c>
      <c r="AR102" s="23">
        <f>IFERROR(INDEX('wk paste'!$AU:$AU,MATCH($W$3&amp;"_"&amp;TEXT(AR$74,"00")&amp;"_"&amp;$V31,'wk paste'!$AY:$AY,0)),"")</f>
        <v>231</v>
      </c>
      <c r="AS102" s="24">
        <f>IFERROR(INDEX('wk paste'!$AU:$AU,MATCH($W$3&amp;"_"&amp;TEXT(AS$74,"00")&amp;"_"&amp;$V31,'wk paste'!$AY:$AY,0)),"")</f>
        <v>310</v>
      </c>
      <c r="AT102" s="24">
        <f>IFERROR(INDEX('wk paste'!$AU:$AU,MATCH($W$3&amp;"_"&amp;TEXT(AT$74,"00")&amp;"_"&amp;$V31,'wk paste'!$AY:$AY,0)),"")</f>
        <v>282</v>
      </c>
      <c r="AU102" s="24">
        <f>IFERROR(INDEX('wk paste'!$AU:$AU,MATCH($W$3&amp;"_"&amp;TEXT(AU$74,"00")&amp;"_"&amp;$V31,'wk paste'!$AY:$AY,0)),"")</f>
        <v>125</v>
      </c>
      <c r="AV102" s="24">
        <f>IFERROR(INDEX('wk paste'!$AU:$AU,MATCH($W$3&amp;"_"&amp;TEXT(AV$74,"00")&amp;"_"&amp;$V31,'wk paste'!$AY:$AY,0)),"")</f>
        <v>341</v>
      </c>
      <c r="AW102" s="24">
        <f>IFERROR(INDEX('wk paste'!$AU:$AU,MATCH($W$3&amp;"_"&amp;TEXT(AW$74,"00")&amp;"_"&amp;$V31,'wk paste'!$AY:$AY,0)),"")</f>
        <v>104</v>
      </c>
      <c r="AX102" s="24" t="str">
        <f>IFERROR(INDEX('wk paste'!$AU:$AU,MATCH($W$3&amp;"_"&amp;TEXT(AX$74,"00")&amp;"_"&amp;$V31,'wk paste'!$AY:$AY,0)),"")</f>
        <v/>
      </c>
      <c r="AY102" s="24" t="str">
        <f>IFERROR(INDEX('wk paste'!$AU:$AU,MATCH($W$3&amp;"_"&amp;TEXT(AY$74,"00")&amp;"_"&amp;$V31,'wk paste'!$AY:$AY,0)),"")</f>
        <v/>
      </c>
      <c r="AZ102" s="24" t="str">
        <f>IFERROR(INDEX('wk paste'!$AU:$AU,MATCH($W$3&amp;"_"&amp;TEXT(AZ$74,"00")&amp;"_"&amp;$V31,'wk paste'!$AY:$AY,0)),"")</f>
        <v/>
      </c>
      <c r="BA102" s="24" t="str">
        <f>IFERROR(INDEX('wk paste'!$AU:$AU,MATCH($W$3&amp;"_"&amp;TEXT(BA$74,"00")&amp;"_"&amp;$V31,'wk paste'!$AY:$AY,0)),"")</f>
        <v/>
      </c>
      <c r="BB102" s="24" t="str">
        <f>IFERROR(INDEX('wk paste'!$AU:$AU,MATCH($W$3&amp;"_"&amp;TEXT(BB$74,"00")&amp;"_"&amp;$V31,'wk paste'!$AY:$AY,0)),"")</f>
        <v/>
      </c>
      <c r="BC102" s="24" t="str">
        <f>IFERROR(INDEX('wk paste'!$AU:$AU,MATCH($W$3&amp;"_"&amp;TEXT(BC$74,"00")&amp;"_"&amp;$V31,'wk paste'!$AY:$AY,0)),"")</f>
        <v/>
      </c>
      <c r="BD102" s="24" t="str">
        <f>IFERROR(INDEX('wk paste'!$AU:$AU,MATCH($W$3&amp;"_"&amp;TEXT(BD$74,"00")&amp;"_"&amp;$V31,'wk paste'!$AY:$AY,0)),"")</f>
        <v/>
      </c>
      <c r="BE102" s="24" t="str">
        <f>IFERROR(INDEX('wk paste'!$AU:$AU,MATCH($W$3&amp;"_"&amp;TEXT(BE$74,"00")&amp;"_"&amp;$V31,'wk paste'!$AY:$AY,0)),"")</f>
        <v/>
      </c>
      <c r="BF102" s="24" t="str">
        <f>IFERROR(INDEX('wk paste'!$AU:$AU,MATCH($W$3&amp;"_"&amp;TEXT(BF$74,"00")&amp;"_"&amp;$V31,'wk paste'!$AY:$AY,0)),"")</f>
        <v/>
      </c>
      <c r="BG102" s="24" t="str">
        <f>IFERROR(INDEX('wk paste'!$AU:$AU,MATCH($W$3&amp;"_"&amp;TEXT(BG$74,"00")&amp;"_"&amp;$V31,'wk paste'!$AY:$AY,0)),"")</f>
        <v/>
      </c>
      <c r="BH102" s="25" t="str">
        <f>IFERROR(INDEX('wk paste'!$AU:$AU,MATCH($W$3&amp;"_"&amp;TEXT(BH$74,"00")&amp;"_"&amp;$V31,'wk paste'!$AY:$AY,0)),"")</f>
        <v/>
      </c>
    </row>
    <row r="103" spans="2:60" x14ac:dyDescent="0.25">
      <c r="B103" s="18" t="s">
        <v>95</v>
      </c>
      <c r="C103" s="18">
        <f t="shared" si="39"/>
        <v>103</v>
      </c>
      <c r="D103" s="23">
        <f>IFERROR(INDEX('wk paste'!$AS:$AS,MATCH($W$3&amp;"_"&amp;TEXT(D$74,"00")&amp;"_"&amp;$V32,'wk paste'!$AY:$AY,0)),"")</f>
        <v>18</v>
      </c>
      <c r="E103" s="24">
        <f>IFERROR(INDEX('wk paste'!$AS:$AS,MATCH($W$3&amp;"_"&amp;TEXT(E$74,"00")&amp;"_"&amp;$V32,'wk paste'!$AY:$AY,0)),"")</f>
        <v>22</v>
      </c>
      <c r="F103" s="24">
        <f>IFERROR(INDEX('wk paste'!$AS:$AS,MATCH($W$3&amp;"_"&amp;TEXT(F$74,"00")&amp;"_"&amp;$V32,'wk paste'!$AY:$AY,0)),"")</f>
        <v>25</v>
      </c>
      <c r="G103" s="24">
        <f>IFERROR(INDEX('wk paste'!$AS:$AS,MATCH($W$3&amp;"_"&amp;TEXT(G$74,"00")&amp;"_"&amp;$V32,'wk paste'!$AY:$AY,0)),"")</f>
        <v>23</v>
      </c>
      <c r="H103" s="24">
        <f>IFERROR(INDEX('wk paste'!$AS:$AS,MATCH($W$3&amp;"_"&amp;TEXT(H$74,"00")&amp;"_"&amp;$V32,'wk paste'!$AY:$AY,0)),"")</f>
        <v>15</v>
      </c>
      <c r="I103" s="24" t="str">
        <f>IFERROR(INDEX('wk paste'!$AS:$AS,MATCH($W$3&amp;"_"&amp;TEXT(I$74,"00")&amp;"_"&amp;$V32,'wk paste'!$AY:$AY,0)),"")</f>
        <v/>
      </c>
      <c r="J103" s="24" t="str">
        <f>IFERROR(INDEX('wk paste'!$AS:$AS,MATCH($W$3&amp;"_"&amp;TEXT(J$74,"00")&amp;"_"&amp;$V32,'wk paste'!$AY:$AY,0)),"")</f>
        <v/>
      </c>
      <c r="K103" s="24" t="str">
        <f>IFERROR(INDEX('wk paste'!$AS:$AS,MATCH($W$3&amp;"_"&amp;TEXT(K$74,"00")&amp;"_"&amp;$V32,'wk paste'!$AY:$AY,0)),"")</f>
        <v/>
      </c>
      <c r="L103" s="24" t="str">
        <f>IFERROR(INDEX('wk paste'!$AS:$AS,MATCH($W$3&amp;"_"&amp;TEXT(L$74,"00")&amp;"_"&amp;$V32,'wk paste'!$AY:$AY,0)),"")</f>
        <v/>
      </c>
      <c r="M103" s="24" t="str">
        <f>IFERROR(INDEX('wk paste'!$AS:$AS,MATCH($W$3&amp;"_"&amp;TEXT(M$74,"00")&amp;"_"&amp;$V32,'wk paste'!$AY:$AY,0)),"")</f>
        <v/>
      </c>
      <c r="N103" s="24" t="str">
        <f>IFERROR(INDEX('wk paste'!$AS:$AS,MATCH($W$3&amp;"_"&amp;TEXT(N$74,"00")&amp;"_"&amp;$V32,'wk paste'!$AY:$AY,0)),"")</f>
        <v/>
      </c>
      <c r="O103" s="24" t="str">
        <f>IFERROR(INDEX('wk paste'!$AS:$AS,MATCH($W$3&amp;"_"&amp;TEXT(O$74,"00")&amp;"_"&amp;$V32,'wk paste'!$AY:$AY,0)),"")</f>
        <v/>
      </c>
      <c r="P103" s="24" t="str">
        <f>IFERROR(INDEX('wk paste'!$AS:$AS,MATCH($W$3&amp;"_"&amp;TEXT(P$74,"00")&amp;"_"&amp;$V32,'wk paste'!$AY:$AY,0)),"")</f>
        <v/>
      </c>
      <c r="Q103" s="24" t="str">
        <f>IFERROR(INDEX('wk paste'!$AS:$AS,MATCH($W$3&amp;"_"&amp;TEXT(Q$74,"00")&amp;"_"&amp;$V32,'wk paste'!$AY:$AY,0)),"")</f>
        <v/>
      </c>
      <c r="R103" s="24" t="str">
        <f>IFERROR(INDEX('wk paste'!$AS:$AS,MATCH($W$3&amp;"_"&amp;TEXT(R$74,"00")&amp;"_"&amp;$V32,'wk paste'!$AY:$AY,0)),"")</f>
        <v/>
      </c>
      <c r="S103" s="24" t="str">
        <f>IFERROR(INDEX('wk paste'!$AS:$AS,MATCH($W$3&amp;"_"&amp;TEXT(S$74,"00")&amp;"_"&amp;$V32,'wk paste'!$AY:$AY,0)),"")</f>
        <v/>
      </c>
      <c r="T103" s="25" t="str">
        <f>IFERROR(INDEX('wk paste'!$AS:$AS,MATCH($W$3&amp;"_"&amp;TEXT(T$74,"00")&amp;"_"&amp;$V32,'wk paste'!$AY:$AY,0)),"")</f>
        <v/>
      </c>
      <c r="U103" s="6"/>
      <c r="V103" s="18" t="s">
        <v>95</v>
      </c>
      <c r="W103" s="31">
        <f t="shared" si="40"/>
        <v>1279</v>
      </c>
      <c r="X103" s="23">
        <f>IFERROR(INDEX('wk paste'!$AT:$AT,MATCH($W$3&amp;"_"&amp;TEXT(X$74,"00")&amp;"_"&amp;$V32,'wk paste'!$AY:$AY,0)),"")</f>
        <v>319</v>
      </c>
      <c r="Y103" s="24">
        <f>IFERROR(INDEX('wk paste'!$AT:$AT,MATCH($W$3&amp;"_"&amp;TEXT(Y$74,"00")&amp;"_"&amp;$V32,'wk paste'!$AY:$AY,0)),"")</f>
        <v>189</v>
      </c>
      <c r="Z103" s="24">
        <f>IFERROR(INDEX('wk paste'!$AT:$AT,MATCH($W$3&amp;"_"&amp;TEXT(Z$74,"00")&amp;"_"&amp;$V32,'wk paste'!$AY:$AY,0)),"")</f>
        <v>257</v>
      </c>
      <c r="AA103" s="24">
        <f>IFERROR(INDEX('wk paste'!$AT:$AT,MATCH($W$3&amp;"_"&amp;TEXT(AA$74,"00")&amp;"_"&amp;$V32,'wk paste'!$AY:$AY,0)),"")</f>
        <v>322</v>
      </c>
      <c r="AB103" s="24">
        <f>IFERROR(INDEX('wk paste'!$AT:$AT,MATCH($W$3&amp;"_"&amp;TEXT(AB$74,"00")&amp;"_"&amp;$V32,'wk paste'!$AY:$AY,0)),"")</f>
        <v>192</v>
      </c>
      <c r="AC103" s="24" t="str">
        <f>IFERROR(INDEX('wk paste'!$AT:$AT,MATCH($W$3&amp;"_"&amp;TEXT(AC$74,"00")&amp;"_"&amp;$V32,'wk paste'!$AY:$AY,0)),"")</f>
        <v/>
      </c>
      <c r="AD103" s="24" t="str">
        <f>IFERROR(INDEX('wk paste'!$AT:$AT,MATCH($W$3&amp;"_"&amp;TEXT(AD$74,"00")&amp;"_"&amp;$V32,'wk paste'!$AY:$AY,0)),"")</f>
        <v/>
      </c>
      <c r="AE103" s="24" t="str">
        <f>IFERROR(INDEX('wk paste'!$AT:$AT,MATCH($W$3&amp;"_"&amp;TEXT(AE$74,"00")&amp;"_"&amp;$V32,'wk paste'!$AY:$AY,0)),"")</f>
        <v/>
      </c>
      <c r="AF103" s="24" t="str">
        <f>IFERROR(INDEX('wk paste'!$AT:$AT,MATCH($W$3&amp;"_"&amp;TEXT(AF$74,"00")&amp;"_"&amp;$V32,'wk paste'!$AY:$AY,0)),"")</f>
        <v/>
      </c>
      <c r="AG103" s="24" t="str">
        <f>IFERROR(INDEX('wk paste'!$AT:$AT,MATCH($W$3&amp;"_"&amp;TEXT(AG$74,"00")&amp;"_"&amp;$V32,'wk paste'!$AY:$AY,0)),"")</f>
        <v/>
      </c>
      <c r="AH103" s="24" t="str">
        <f>IFERROR(INDEX('wk paste'!$AT:$AT,MATCH($W$3&amp;"_"&amp;TEXT(AH$74,"00")&amp;"_"&amp;$V32,'wk paste'!$AY:$AY,0)),"")</f>
        <v/>
      </c>
      <c r="AI103" s="24" t="str">
        <f>IFERROR(INDEX('wk paste'!$AT:$AT,MATCH($W$3&amp;"_"&amp;TEXT(AI$74,"00")&amp;"_"&amp;$V32,'wk paste'!$AY:$AY,0)),"")</f>
        <v/>
      </c>
      <c r="AJ103" s="24" t="str">
        <f>IFERROR(INDEX('wk paste'!$AT:$AT,MATCH($W$3&amp;"_"&amp;TEXT(AJ$74,"00")&amp;"_"&amp;$V32,'wk paste'!$AY:$AY,0)),"")</f>
        <v/>
      </c>
      <c r="AK103" s="24" t="str">
        <f>IFERROR(INDEX('wk paste'!$AT:$AT,MATCH($W$3&amp;"_"&amp;TEXT(AK$74,"00")&amp;"_"&amp;$V32,'wk paste'!$AY:$AY,0)),"")</f>
        <v/>
      </c>
      <c r="AL103" s="24" t="str">
        <f>IFERROR(INDEX('wk paste'!$AT:$AT,MATCH($W$3&amp;"_"&amp;TEXT(AL$74,"00")&amp;"_"&amp;$V32,'wk paste'!$AY:$AY,0)),"")</f>
        <v/>
      </c>
      <c r="AM103" s="24" t="str">
        <f>IFERROR(INDEX('wk paste'!$AT:$AT,MATCH($W$3&amp;"_"&amp;TEXT(AM$74,"00")&amp;"_"&amp;$V32,'wk paste'!$AY:$AY,0)),"")</f>
        <v/>
      </c>
      <c r="AN103" s="25" t="str">
        <f>IFERROR(INDEX('wk paste'!$AT:$AT,MATCH($W$3&amp;"_"&amp;TEXT(AN$74,"00")&amp;"_"&amp;$V32,'wk paste'!$AY:$AY,0)),"")</f>
        <v/>
      </c>
      <c r="AP103" s="18" t="s">
        <v>95</v>
      </c>
      <c r="AQ103" s="31">
        <f t="shared" si="41"/>
        <v>1158</v>
      </c>
      <c r="AR103" s="23">
        <f>IFERROR(INDEX('wk paste'!$AU:$AU,MATCH($W$3&amp;"_"&amp;TEXT(AR$74,"00")&amp;"_"&amp;$V32,'wk paste'!$AY:$AY,0)),"")</f>
        <v>165</v>
      </c>
      <c r="AS103" s="24">
        <f>IFERROR(INDEX('wk paste'!$AU:$AU,MATCH($W$3&amp;"_"&amp;TEXT(AS$74,"00")&amp;"_"&amp;$V32,'wk paste'!$AY:$AY,0)),"")</f>
        <v>119</v>
      </c>
      <c r="AT103" s="24">
        <f>IFERROR(INDEX('wk paste'!$AU:$AU,MATCH($W$3&amp;"_"&amp;TEXT(AT$74,"00")&amp;"_"&amp;$V32,'wk paste'!$AY:$AY,0)),"")</f>
        <v>261</v>
      </c>
      <c r="AU103" s="24">
        <f>IFERROR(INDEX('wk paste'!$AU:$AU,MATCH($W$3&amp;"_"&amp;TEXT(AU$74,"00")&amp;"_"&amp;$V32,'wk paste'!$AY:$AY,0)),"")</f>
        <v>352</v>
      </c>
      <c r="AV103" s="24">
        <f>IFERROR(INDEX('wk paste'!$AU:$AU,MATCH($W$3&amp;"_"&amp;TEXT(AV$74,"00")&amp;"_"&amp;$V32,'wk paste'!$AY:$AY,0)),"")</f>
        <v>261</v>
      </c>
      <c r="AW103" s="24" t="str">
        <f>IFERROR(INDEX('wk paste'!$AU:$AU,MATCH($W$3&amp;"_"&amp;TEXT(AW$74,"00")&amp;"_"&amp;$V32,'wk paste'!$AY:$AY,0)),"")</f>
        <v/>
      </c>
      <c r="AX103" s="24" t="str">
        <f>IFERROR(INDEX('wk paste'!$AU:$AU,MATCH($W$3&amp;"_"&amp;TEXT(AX$74,"00")&amp;"_"&amp;$V32,'wk paste'!$AY:$AY,0)),"")</f>
        <v/>
      </c>
      <c r="AY103" s="24" t="str">
        <f>IFERROR(INDEX('wk paste'!$AU:$AU,MATCH($W$3&amp;"_"&amp;TEXT(AY$74,"00")&amp;"_"&amp;$V32,'wk paste'!$AY:$AY,0)),"")</f>
        <v/>
      </c>
      <c r="AZ103" s="24" t="str">
        <f>IFERROR(INDEX('wk paste'!$AU:$AU,MATCH($W$3&amp;"_"&amp;TEXT(AZ$74,"00")&amp;"_"&amp;$V32,'wk paste'!$AY:$AY,0)),"")</f>
        <v/>
      </c>
      <c r="BA103" s="24" t="str">
        <f>IFERROR(INDEX('wk paste'!$AU:$AU,MATCH($W$3&amp;"_"&amp;TEXT(BA$74,"00")&amp;"_"&amp;$V32,'wk paste'!$AY:$AY,0)),"")</f>
        <v/>
      </c>
      <c r="BB103" s="24" t="str">
        <f>IFERROR(INDEX('wk paste'!$AU:$AU,MATCH($W$3&amp;"_"&amp;TEXT(BB$74,"00")&amp;"_"&amp;$V32,'wk paste'!$AY:$AY,0)),"")</f>
        <v/>
      </c>
      <c r="BC103" s="24" t="str">
        <f>IFERROR(INDEX('wk paste'!$AU:$AU,MATCH($W$3&amp;"_"&amp;TEXT(BC$74,"00")&amp;"_"&amp;$V32,'wk paste'!$AY:$AY,0)),"")</f>
        <v/>
      </c>
      <c r="BD103" s="24" t="str">
        <f>IFERROR(INDEX('wk paste'!$AU:$AU,MATCH($W$3&amp;"_"&amp;TEXT(BD$74,"00")&amp;"_"&amp;$V32,'wk paste'!$AY:$AY,0)),"")</f>
        <v/>
      </c>
      <c r="BE103" s="24" t="str">
        <f>IFERROR(INDEX('wk paste'!$AU:$AU,MATCH($W$3&amp;"_"&amp;TEXT(BE$74,"00")&amp;"_"&amp;$V32,'wk paste'!$AY:$AY,0)),"")</f>
        <v/>
      </c>
      <c r="BF103" s="24" t="str">
        <f>IFERROR(INDEX('wk paste'!$AU:$AU,MATCH($W$3&amp;"_"&amp;TEXT(BF$74,"00")&amp;"_"&amp;$V32,'wk paste'!$AY:$AY,0)),"")</f>
        <v/>
      </c>
      <c r="BG103" s="24" t="str">
        <f>IFERROR(INDEX('wk paste'!$AU:$AU,MATCH($W$3&amp;"_"&amp;TEXT(BG$74,"00")&amp;"_"&amp;$V32,'wk paste'!$AY:$AY,0)),"")</f>
        <v/>
      </c>
      <c r="BH103" s="25" t="str">
        <f>IFERROR(INDEX('wk paste'!$AU:$AU,MATCH($W$3&amp;"_"&amp;TEXT(BH$74,"00")&amp;"_"&amp;$V32,'wk paste'!$AY:$AY,0)),"")</f>
        <v/>
      </c>
    </row>
    <row r="104" spans="2:60" x14ac:dyDescent="0.25">
      <c r="B104" s="18" t="s">
        <v>68</v>
      </c>
      <c r="C104" s="18">
        <f t="shared" si="39"/>
        <v>186</v>
      </c>
      <c r="D104" s="23">
        <f>IFERROR(INDEX('wk paste'!$AS:$AS,MATCH($W$3&amp;"_"&amp;TEXT(D$74,"00")&amp;"_"&amp;$V33,'wk paste'!$AY:$AY,0)),"")</f>
        <v>32</v>
      </c>
      <c r="E104" s="24">
        <f>IFERROR(INDEX('wk paste'!$AS:$AS,MATCH($W$3&amp;"_"&amp;TEXT(E$74,"00")&amp;"_"&amp;$V33,'wk paste'!$AY:$AY,0)),"")</f>
        <v>24</v>
      </c>
      <c r="F104" s="24">
        <f>IFERROR(INDEX('wk paste'!$AS:$AS,MATCH($W$3&amp;"_"&amp;TEXT(F$74,"00")&amp;"_"&amp;$V33,'wk paste'!$AY:$AY,0)),"")</f>
        <v>41</v>
      </c>
      <c r="G104" s="24">
        <f>IFERROR(INDEX('wk paste'!$AS:$AS,MATCH($W$3&amp;"_"&amp;TEXT(G$74,"00")&amp;"_"&amp;$V33,'wk paste'!$AY:$AY,0)),"")</f>
        <v>22</v>
      </c>
      <c r="H104" s="24">
        <f>IFERROR(INDEX('wk paste'!$AS:$AS,MATCH($W$3&amp;"_"&amp;TEXT(H$74,"00")&amp;"_"&amp;$V33,'wk paste'!$AY:$AY,0)),"")</f>
        <v>33</v>
      </c>
      <c r="I104" s="24">
        <f>IFERROR(INDEX('wk paste'!$AS:$AS,MATCH($W$3&amp;"_"&amp;TEXT(I$74,"00")&amp;"_"&amp;$V33,'wk paste'!$AY:$AY,0)),"")</f>
        <v>34</v>
      </c>
      <c r="J104" s="24" t="str">
        <f>IFERROR(INDEX('wk paste'!$AS:$AS,MATCH($W$3&amp;"_"&amp;TEXT(J$74,"00")&amp;"_"&amp;$V33,'wk paste'!$AY:$AY,0)),"")</f>
        <v/>
      </c>
      <c r="K104" s="24" t="str">
        <f>IFERROR(INDEX('wk paste'!$AS:$AS,MATCH($W$3&amp;"_"&amp;TEXT(K$74,"00")&amp;"_"&amp;$V33,'wk paste'!$AY:$AY,0)),"")</f>
        <v/>
      </c>
      <c r="L104" s="24" t="str">
        <f>IFERROR(INDEX('wk paste'!$AS:$AS,MATCH($W$3&amp;"_"&amp;TEXT(L$74,"00")&amp;"_"&amp;$V33,'wk paste'!$AY:$AY,0)),"")</f>
        <v/>
      </c>
      <c r="M104" s="24" t="str">
        <f>IFERROR(INDEX('wk paste'!$AS:$AS,MATCH($W$3&amp;"_"&amp;TEXT(M$74,"00")&amp;"_"&amp;$V33,'wk paste'!$AY:$AY,0)),"")</f>
        <v/>
      </c>
      <c r="N104" s="24" t="str">
        <f>IFERROR(INDEX('wk paste'!$AS:$AS,MATCH($W$3&amp;"_"&amp;TEXT(N$74,"00")&amp;"_"&amp;$V33,'wk paste'!$AY:$AY,0)),"")</f>
        <v/>
      </c>
      <c r="O104" s="24" t="str">
        <f>IFERROR(INDEX('wk paste'!$AS:$AS,MATCH($W$3&amp;"_"&amp;TEXT(O$74,"00")&amp;"_"&amp;$V33,'wk paste'!$AY:$AY,0)),"")</f>
        <v/>
      </c>
      <c r="P104" s="24" t="str">
        <f>IFERROR(INDEX('wk paste'!$AS:$AS,MATCH($W$3&amp;"_"&amp;TEXT(P$74,"00")&amp;"_"&amp;$V33,'wk paste'!$AY:$AY,0)),"")</f>
        <v/>
      </c>
      <c r="Q104" s="24" t="str">
        <f>IFERROR(INDEX('wk paste'!$AS:$AS,MATCH($W$3&amp;"_"&amp;TEXT(Q$74,"00")&amp;"_"&amp;$V33,'wk paste'!$AY:$AY,0)),"")</f>
        <v/>
      </c>
      <c r="R104" s="24" t="str">
        <f>IFERROR(INDEX('wk paste'!$AS:$AS,MATCH($W$3&amp;"_"&amp;TEXT(R$74,"00")&amp;"_"&amp;$V33,'wk paste'!$AY:$AY,0)),"")</f>
        <v/>
      </c>
      <c r="S104" s="24" t="str">
        <f>IFERROR(INDEX('wk paste'!$AS:$AS,MATCH($W$3&amp;"_"&amp;TEXT(S$74,"00")&amp;"_"&amp;$V33,'wk paste'!$AY:$AY,0)),"")</f>
        <v/>
      </c>
      <c r="T104" s="25" t="str">
        <f>IFERROR(INDEX('wk paste'!$AS:$AS,MATCH($W$3&amp;"_"&amp;TEXT(T$74,"00")&amp;"_"&amp;$V33,'wk paste'!$AY:$AY,0)),"")</f>
        <v/>
      </c>
      <c r="U104" s="6"/>
      <c r="V104" s="18" t="s">
        <v>68</v>
      </c>
      <c r="W104" s="31">
        <f t="shared" si="40"/>
        <v>2105</v>
      </c>
      <c r="X104" s="23">
        <f>IFERROR(INDEX('wk paste'!$AT:$AT,MATCH($W$3&amp;"_"&amp;TEXT(X$74,"00")&amp;"_"&amp;$V33,'wk paste'!$AY:$AY,0)),"")</f>
        <v>379</v>
      </c>
      <c r="Y104" s="24">
        <f>IFERROR(INDEX('wk paste'!$AT:$AT,MATCH($W$3&amp;"_"&amp;TEXT(Y$74,"00")&amp;"_"&amp;$V33,'wk paste'!$AY:$AY,0)),"")</f>
        <v>276</v>
      </c>
      <c r="Z104" s="24">
        <f>IFERROR(INDEX('wk paste'!$AT:$AT,MATCH($W$3&amp;"_"&amp;TEXT(Z$74,"00")&amp;"_"&amp;$V33,'wk paste'!$AY:$AY,0)),"")</f>
        <v>432</v>
      </c>
      <c r="AA104" s="24">
        <f>IFERROR(INDEX('wk paste'!$AT:$AT,MATCH($W$3&amp;"_"&amp;TEXT(AA$74,"00")&amp;"_"&amp;$V33,'wk paste'!$AY:$AY,0)),"")</f>
        <v>269</v>
      </c>
      <c r="AB104" s="24">
        <f>IFERROR(INDEX('wk paste'!$AT:$AT,MATCH($W$3&amp;"_"&amp;TEXT(AB$74,"00")&amp;"_"&amp;$V33,'wk paste'!$AY:$AY,0)),"")</f>
        <v>452</v>
      </c>
      <c r="AC104" s="24">
        <f>IFERROR(INDEX('wk paste'!$AT:$AT,MATCH($W$3&amp;"_"&amp;TEXT(AC$74,"00")&amp;"_"&amp;$V33,'wk paste'!$AY:$AY,0)),"")</f>
        <v>297</v>
      </c>
      <c r="AD104" s="24" t="str">
        <f>IFERROR(INDEX('wk paste'!$AT:$AT,MATCH($W$3&amp;"_"&amp;TEXT(AD$74,"00")&amp;"_"&amp;$V33,'wk paste'!$AY:$AY,0)),"")</f>
        <v/>
      </c>
      <c r="AE104" s="24" t="str">
        <f>IFERROR(INDEX('wk paste'!$AT:$AT,MATCH($W$3&amp;"_"&amp;TEXT(AE$74,"00")&amp;"_"&amp;$V33,'wk paste'!$AY:$AY,0)),"")</f>
        <v/>
      </c>
      <c r="AF104" s="24" t="str">
        <f>IFERROR(INDEX('wk paste'!$AT:$AT,MATCH($W$3&amp;"_"&amp;TEXT(AF$74,"00")&amp;"_"&amp;$V33,'wk paste'!$AY:$AY,0)),"")</f>
        <v/>
      </c>
      <c r="AG104" s="24" t="str">
        <f>IFERROR(INDEX('wk paste'!$AT:$AT,MATCH($W$3&amp;"_"&amp;TEXT(AG$74,"00")&amp;"_"&amp;$V33,'wk paste'!$AY:$AY,0)),"")</f>
        <v/>
      </c>
      <c r="AH104" s="24" t="str">
        <f>IFERROR(INDEX('wk paste'!$AT:$AT,MATCH($W$3&amp;"_"&amp;TEXT(AH$74,"00")&amp;"_"&amp;$V33,'wk paste'!$AY:$AY,0)),"")</f>
        <v/>
      </c>
      <c r="AI104" s="24" t="str">
        <f>IFERROR(INDEX('wk paste'!$AT:$AT,MATCH($W$3&amp;"_"&amp;TEXT(AI$74,"00")&amp;"_"&amp;$V33,'wk paste'!$AY:$AY,0)),"")</f>
        <v/>
      </c>
      <c r="AJ104" s="24" t="str">
        <f>IFERROR(INDEX('wk paste'!$AT:$AT,MATCH($W$3&amp;"_"&amp;TEXT(AJ$74,"00")&amp;"_"&amp;$V33,'wk paste'!$AY:$AY,0)),"")</f>
        <v/>
      </c>
      <c r="AK104" s="24" t="str">
        <f>IFERROR(INDEX('wk paste'!$AT:$AT,MATCH($W$3&amp;"_"&amp;TEXT(AK$74,"00")&amp;"_"&amp;$V33,'wk paste'!$AY:$AY,0)),"")</f>
        <v/>
      </c>
      <c r="AL104" s="24" t="str">
        <f>IFERROR(INDEX('wk paste'!$AT:$AT,MATCH($W$3&amp;"_"&amp;TEXT(AL$74,"00")&amp;"_"&amp;$V33,'wk paste'!$AY:$AY,0)),"")</f>
        <v/>
      </c>
      <c r="AM104" s="24" t="str">
        <f>IFERROR(INDEX('wk paste'!$AT:$AT,MATCH($W$3&amp;"_"&amp;TEXT(AM$74,"00")&amp;"_"&amp;$V33,'wk paste'!$AY:$AY,0)),"")</f>
        <v/>
      </c>
      <c r="AN104" s="25" t="str">
        <f>IFERROR(INDEX('wk paste'!$AT:$AT,MATCH($W$3&amp;"_"&amp;TEXT(AN$74,"00")&amp;"_"&amp;$V33,'wk paste'!$AY:$AY,0)),"")</f>
        <v/>
      </c>
      <c r="AP104" s="18" t="s">
        <v>68</v>
      </c>
      <c r="AQ104" s="31">
        <f t="shared" si="41"/>
        <v>2366</v>
      </c>
      <c r="AR104" s="23">
        <f>IFERROR(INDEX('wk paste'!$AU:$AU,MATCH($W$3&amp;"_"&amp;TEXT(AR$74,"00")&amp;"_"&amp;$V33,'wk paste'!$AY:$AY,0)),"")</f>
        <v>446</v>
      </c>
      <c r="AS104" s="24">
        <f>IFERROR(INDEX('wk paste'!$AU:$AU,MATCH($W$3&amp;"_"&amp;TEXT(AS$74,"00")&amp;"_"&amp;$V33,'wk paste'!$AY:$AY,0)),"")</f>
        <v>347</v>
      </c>
      <c r="AT104" s="24">
        <f>IFERROR(INDEX('wk paste'!$AU:$AU,MATCH($W$3&amp;"_"&amp;TEXT(AT$74,"00")&amp;"_"&amp;$V33,'wk paste'!$AY:$AY,0)),"")</f>
        <v>382</v>
      </c>
      <c r="AU104" s="24">
        <f>IFERROR(INDEX('wk paste'!$AU:$AU,MATCH($W$3&amp;"_"&amp;TEXT(AU$74,"00")&amp;"_"&amp;$V33,'wk paste'!$AY:$AY,0)),"")</f>
        <v>459</v>
      </c>
      <c r="AV104" s="24">
        <f>IFERROR(INDEX('wk paste'!$AU:$AU,MATCH($W$3&amp;"_"&amp;TEXT(AV$74,"00")&amp;"_"&amp;$V33,'wk paste'!$AY:$AY,0)),"")</f>
        <v>449</v>
      </c>
      <c r="AW104" s="24">
        <f>IFERROR(INDEX('wk paste'!$AU:$AU,MATCH($W$3&amp;"_"&amp;TEXT(AW$74,"00")&amp;"_"&amp;$V33,'wk paste'!$AY:$AY,0)),"")</f>
        <v>283</v>
      </c>
      <c r="AX104" s="24" t="str">
        <f>IFERROR(INDEX('wk paste'!$AU:$AU,MATCH($W$3&amp;"_"&amp;TEXT(AX$74,"00")&amp;"_"&amp;$V33,'wk paste'!$AY:$AY,0)),"")</f>
        <v/>
      </c>
      <c r="AY104" s="24" t="str">
        <f>IFERROR(INDEX('wk paste'!$AU:$AU,MATCH($W$3&amp;"_"&amp;TEXT(AY$74,"00")&amp;"_"&amp;$V33,'wk paste'!$AY:$AY,0)),"")</f>
        <v/>
      </c>
      <c r="AZ104" s="24" t="str">
        <f>IFERROR(INDEX('wk paste'!$AU:$AU,MATCH($W$3&amp;"_"&amp;TEXT(AZ$74,"00")&amp;"_"&amp;$V33,'wk paste'!$AY:$AY,0)),"")</f>
        <v/>
      </c>
      <c r="BA104" s="24" t="str">
        <f>IFERROR(INDEX('wk paste'!$AU:$AU,MATCH($W$3&amp;"_"&amp;TEXT(BA$74,"00")&amp;"_"&amp;$V33,'wk paste'!$AY:$AY,0)),"")</f>
        <v/>
      </c>
      <c r="BB104" s="24" t="str">
        <f>IFERROR(INDEX('wk paste'!$AU:$AU,MATCH($W$3&amp;"_"&amp;TEXT(BB$74,"00")&amp;"_"&amp;$V33,'wk paste'!$AY:$AY,0)),"")</f>
        <v/>
      </c>
      <c r="BC104" s="24" t="str">
        <f>IFERROR(INDEX('wk paste'!$AU:$AU,MATCH($W$3&amp;"_"&amp;TEXT(BC$74,"00")&amp;"_"&amp;$V33,'wk paste'!$AY:$AY,0)),"")</f>
        <v/>
      </c>
      <c r="BD104" s="24" t="str">
        <f>IFERROR(INDEX('wk paste'!$AU:$AU,MATCH($W$3&amp;"_"&amp;TEXT(BD$74,"00")&amp;"_"&amp;$V33,'wk paste'!$AY:$AY,0)),"")</f>
        <v/>
      </c>
      <c r="BE104" s="24" t="str">
        <f>IFERROR(INDEX('wk paste'!$AU:$AU,MATCH($W$3&amp;"_"&amp;TEXT(BE$74,"00")&amp;"_"&amp;$V33,'wk paste'!$AY:$AY,0)),"")</f>
        <v/>
      </c>
      <c r="BF104" s="24" t="str">
        <f>IFERROR(INDEX('wk paste'!$AU:$AU,MATCH($W$3&amp;"_"&amp;TEXT(BF$74,"00")&amp;"_"&amp;$V33,'wk paste'!$AY:$AY,0)),"")</f>
        <v/>
      </c>
      <c r="BG104" s="24" t="str">
        <f>IFERROR(INDEX('wk paste'!$AU:$AU,MATCH($W$3&amp;"_"&amp;TEXT(BG$74,"00")&amp;"_"&amp;$V33,'wk paste'!$AY:$AY,0)),"")</f>
        <v/>
      </c>
      <c r="BH104" s="25" t="str">
        <f>IFERROR(INDEX('wk paste'!$AU:$AU,MATCH($W$3&amp;"_"&amp;TEXT(BH$74,"00")&amp;"_"&amp;$V33,'wk paste'!$AY:$AY,0)),"")</f>
        <v/>
      </c>
    </row>
    <row r="105" spans="2:60" x14ac:dyDescent="0.25">
      <c r="B105" s="18" t="s">
        <v>74</v>
      </c>
      <c r="C105" s="18">
        <f t="shared" si="39"/>
        <v>129</v>
      </c>
      <c r="D105" s="23">
        <f>IFERROR(INDEX('wk paste'!$AS:$AS,MATCH($W$3&amp;"_"&amp;TEXT(D$74,"00")&amp;"_"&amp;$V34,'wk paste'!$AY:$AY,0)),"")</f>
        <v>22</v>
      </c>
      <c r="E105" s="24">
        <f>IFERROR(INDEX('wk paste'!$AS:$AS,MATCH($W$3&amp;"_"&amp;TEXT(E$74,"00")&amp;"_"&amp;$V34,'wk paste'!$AY:$AY,0)),"")</f>
        <v>27</v>
      </c>
      <c r="F105" s="24">
        <f>IFERROR(INDEX('wk paste'!$AS:$AS,MATCH($W$3&amp;"_"&amp;TEXT(F$74,"00")&amp;"_"&amp;$V34,'wk paste'!$AY:$AY,0)),"")</f>
        <v>18</v>
      </c>
      <c r="G105" s="24">
        <f>IFERROR(INDEX('wk paste'!$AS:$AS,MATCH($W$3&amp;"_"&amp;TEXT(G$74,"00")&amp;"_"&amp;$V34,'wk paste'!$AY:$AY,0)),"")</f>
        <v>30</v>
      </c>
      <c r="H105" s="24">
        <f>IFERROR(INDEX('wk paste'!$AS:$AS,MATCH($W$3&amp;"_"&amp;TEXT(H$74,"00")&amp;"_"&amp;$V34,'wk paste'!$AY:$AY,0)),"")</f>
        <v>14</v>
      </c>
      <c r="I105" s="24">
        <f>IFERROR(INDEX('wk paste'!$AS:$AS,MATCH($W$3&amp;"_"&amp;TEXT(I$74,"00")&amp;"_"&amp;$V34,'wk paste'!$AY:$AY,0)),"")</f>
        <v>18</v>
      </c>
      <c r="J105" s="24" t="str">
        <f>IFERROR(INDEX('wk paste'!$AS:$AS,MATCH($W$3&amp;"_"&amp;TEXT(J$74,"00")&amp;"_"&amp;$V34,'wk paste'!$AY:$AY,0)),"")</f>
        <v/>
      </c>
      <c r="K105" s="24" t="str">
        <f>IFERROR(INDEX('wk paste'!$AS:$AS,MATCH($W$3&amp;"_"&amp;TEXT(K$74,"00")&amp;"_"&amp;$V34,'wk paste'!$AY:$AY,0)),"")</f>
        <v/>
      </c>
      <c r="L105" s="24" t="str">
        <f>IFERROR(INDEX('wk paste'!$AS:$AS,MATCH($W$3&amp;"_"&amp;TEXT(L$74,"00")&amp;"_"&amp;$V34,'wk paste'!$AY:$AY,0)),"")</f>
        <v/>
      </c>
      <c r="M105" s="24" t="str">
        <f>IFERROR(INDEX('wk paste'!$AS:$AS,MATCH($W$3&amp;"_"&amp;TEXT(M$74,"00")&amp;"_"&amp;$V34,'wk paste'!$AY:$AY,0)),"")</f>
        <v/>
      </c>
      <c r="N105" s="24" t="str">
        <f>IFERROR(INDEX('wk paste'!$AS:$AS,MATCH($W$3&amp;"_"&amp;TEXT(N$74,"00")&amp;"_"&amp;$V34,'wk paste'!$AY:$AY,0)),"")</f>
        <v/>
      </c>
      <c r="O105" s="24" t="str">
        <f>IFERROR(INDEX('wk paste'!$AS:$AS,MATCH($W$3&amp;"_"&amp;TEXT(O$74,"00")&amp;"_"&amp;$V34,'wk paste'!$AY:$AY,0)),"")</f>
        <v/>
      </c>
      <c r="P105" s="24" t="str">
        <f>IFERROR(INDEX('wk paste'!$AS:$AS,MATCH($W$3&amp;"_"&amp;TEXT(P$74,"00")&amp;"_"&amp;$V34,'wk paste'!$AY:$AY,0)),"")</f>
        <v/>
      </c>
      <c r="Q105" s="24" t="str">
        <f>IFERROR(INDEX('wk paste'!$AS:$AS,MATCH($W$3&amp;"_"&amp;TEXT(Q$74,"00")&amp;"_"&amp;$V34,'wk paste'!$AY:$AY,0)),"")</f>
        <v/>
      </c>
      <c r="R105" s="24" t="str">
        <f>IFERROR(INDEX('wk paste'!$AS:$AS,MATCH($W$3&amp;"_"&amp;TEXT(R$74,"00")&amp;"_"&amp;$V34,'wk paste'!$AY:$AY,0)),"")</f>
        <v/>
      </c>
      <c r="S105" s="24" t="str">
        <f>IFERROR(INDEX('wk paste'!$AS:$AS,MATCH($W$3&amp;"_"&amp;TEXT(S$74,"00")&amp;"_"&amp;$V34,'wk paste'!$AY:$AY,0)),"")</f>
        <v/>
      </c>
      <c r="T105" s="25" t="str">
        <f>IFERROR(INDEX('wk paste'!$AS:$AS,MATCH($W$3&amp;"_"&amp;TEXT(T$74,"00")&amp;"_"&amp;$V34,'wk paste'!$AY:$AY,0)),"")</f>
        <v/>
      </c>
      <c r="U105" s="6"/>
      <c r="V105" s="18" t="s">
        <v>74</v>
      </c>
      <c r="W105" s="31">
        <f t="shared" si="40"/>
        <v>1473</v>
      </c>
      <c r="X105" s="23">
        <f>IFERROR(INDEX('wk paste'!$AT:$AT,MATCH($W$3&amp;"_"&amp;TEXT(X$74,"00")&amp;"_"&amp;$V34,'wk paste'!$AY:$AY,0)),"")</f>
        <v>218</v>
      </c>
      <c r="Y105" s="24">
        <f>IFERROR(INDEX('wk paste'!$AT:$AT,MATCH($W$3&amp;"_"&amp;TEXT(Y$74,"00")&amp;"_"&amp;$V34,'wk paste'!$AY:$AY,0)),"")</f>
        <v>347</v>
      </c>
      <c r="Z105" s="24">
        <f>IFERROR(INDEX('wk paste'!$AT:$AT,MATCH($W$3&amp;"_"&amp;TEXT(Z$74,"00")&amp;"_"&amp;$V34,'wk paste'!$AY:$AY,0)),"")</f>
        <v>197</v>
      </c>
      <c r="AA105" s="24">
        <f>IFERROR(INDEX('wk paste'!$AT:$AT,MATCH($W$3&amp;"_"&amp;TEXT(AA$74,"00")&amp;"_"&amp;$V34,'wk paste'!$AY:$AY,0)),"")</f>
        <v>298</v>
      </c>
      <c r="AB105" s="24">
        <f>IFERROR(INDEX('wk paste'!$AT:$AT,MATCH($W$3&amp;"_"&amp;TEXT(AB$74,"00")&amp;"_"&amp;$V34,'wk paste'!$AY:$AY,0)),"")</f>
        <v>197</v>
      </c>
      <c r="AC105" s="24">
        <f>IFERROR(INDEX('wk paste'!$AT:$AT,MATCH($W$3&amp;"_"&amp;TEXT(AC$74,"00")&amp;"_"&amp;$V34,'wk paste'!$AY:$AY,0)),"")</f>
        <v>216</v>
      </c>
      <c r="AD105" s="24" t="str">
        <f>IFERROR(INDEX('wk paste'!$AT:$AT,MATCH($W$3&amp;"_"&amp;TEXT(AD$74,"00")&amp;"_"&amp;$V34,'wk paste'!$AY:$AY,0)),"")</f>
        <v/>
      </c>
      <c r="AE105" s="24" t="str">
        <f>IFERROR(INDEX('wk paste'!$AT:$AT,MATCH($W$3&amp;"_"&amp;TEXT(AE$74,"00")&amp;"_"&amp;$V34,'wk paste'!$AY:$AY,0)),"")</f>
        <v/>
      </c>
      <c r="AF105" s="24" t="str">
        <f>IFERROR(INDEX('wk paste'!$AT:$AT,MATCH($W$3&amp;"_"&amp;TEXT(AF$74,"00")&amp;"_"&amp;$V34,'wk paste'!$AY:$AY,0)),"")</f>
        <v/>
      </c>
      <c r="AG105" s="24" t="str">
        <f>IFERROR(INDEX('wk paste'!$AT:$AT,MATCH($W$3&amp;"_"&amp;TEXT(AG$74,"00")&amp;"_"&amp;$V34,'wk paste'!$AY:$AY,0)),"")</f>
        <v/>
      </c>
      <c r="AH105" s="24" t="str">
        <f>IFERROR(INDEX('wk paste'!$AT:$AT,MATCH($W$3&amp;"_"&amp;TEXT(AH$74,"00")&amp;"_"&amp;$V34,'wk paste'!$AY:$AY,0)),"")</f>
        <v/>
      </c>
      <c r="AI105" s="24" t="str">
        <f>IFERROR(INDEX('wk paste'!$AT:$AT,MATCH($W$3&amp;"_"&amp;TEXT(AI$74,"00")&amp;"_"&amp;$V34,'wk paste'!$AY:$AY,0)),"")</f>
        <v/>
      </c>
      <c r="AJ105" s="24" t="str">
        <f>IFERROR(INDEX('wk paste'!$AT:$AT,MATCH($W$3&amp;"_"&amp;TEXT(AJ$74,"00")&amp;"_"&amp;$V34,'wk paste'!$AY:$AY,0)),"")</f>
        <v/>
      </c>
      <c r="AK105" s="24" t="str">
        <f>IFERROR(INDEX('wk paste'!$AT:$AT,MATCH($W$3&amp;"_"&amp;TEXT(AK$74,"00")&amp;"_"&amp;$V34,'wk paste'!$AY:$AY,0)),"")</f>
        <v/>
      </c>
      <c r="AL105" s="24" t="str">
        <f>IFERROR(INDEX('wk paste'!$AT:$AT,MATCH($W$3&amp;"_"&amp;TEXT(AL$74,"00")&amp;"_"&amp;$V34,'wk paste'!$AY:$AY,0)),"")</f>
        <v/>
      </c>
      <c r="AM105" s="24" t="str">
        <f>IFERROR(INDEX('wk paste'!$AT:$AT,MATCH($W$3&amp;"_"&amp;TEXT(AM$74,"00")&amp;"_"&amp;$V34,'wk paste'!$AY:$AY,0)),"")</f>
        <v/>
      </c>
      <c r="AN105" s="25" t="str">
        <f>IFERROR(INDEX('wk paste'!$AT:$AT,MATCH($W$3&amp;"_"&amp;TEXT(AN$74,"00")&amp;"_"&amp;$V34,'wk paste'!$AY:$AY,0)),"")</f>
        <v/>
      </c>
      <c r="AP105" s="18" t="s">
        <v>74</v>
      </c>
      <c r="AQ105" s="31">
        <f t="shared" si="41"/>
        <v>1665</v>
      </c>
      <c r="AR105" s="23">
        <f>IFERROR(INDEX('wk paste'!$AU:$AU,MATCH($W$3&amp;"_"&amp;TEXT(AR$74,"00")&amp;"_"&amp;$V34,'wk paste'!$AY:$AY,0)),"")</f>
        <v>274</v>
      </c>
      <c r="AS105" s="24">
        <f>IFERROR(INDEX('wk paste'!$AU:$AU,MATCH($W$3&amp;"_"&amp;TEXT(AS$74,"00")&amp;"_"&amp;$V34,'wk paste'!$AY:$AY,0)),"")</f>
        <v>402</v>
      </c>
      <c r="AT105" s="24">
        <f>IFERROR(INDEX('wk paste'!$AU:$AU,MATCH($W$3&amp;"_"&amp;TEXT(AT$74,"00")&amp;"_"&amp;$V34,'wk paste'!$AY:$AY,0)),"")</f>
        <v>176</v>
      </c>
      <c r="AU105" s="24">
        <f>IFERROR(INDEX('wk paste'!$AU:$AU,MATCH($W$3&amp;"_"&amp;TEXT(AU$74,"00")&amp;"_"&amp;$V34,'wk paste'!$AY:$AY,0)),"")</f>
        <v>393</v>
      </c>
      <c r="AV105" s="24">
        <f>IFERROR(INDEX('wk paste'!$AU:$AU,MATCH($W$3&amp;"_"&amp;TEXT(AV$74,"00")&amp;"_"&amp;$V34,'wk paste'!$AY:$AY,0)),"")</f>
        <v>166</v>
      </c>
      <c r="AW105" s="24">
        <f>IFERROR(INDEX('wk paste'!$AU:$AU,MATCH($W$3&amp;"_"&amp;TEXT(AW$74,"00")&amp;"_"&amp;$V34,'wk paste'!$AY:$AY,0)),"")</f>
        <v>254</v>
      </c>
      <c r="AX105" s="24" t="str">
        <f>IFERROR(INDEX('wk paste'!$AU:$AU,MATCH($W$3&amp;"_"&amp;TEXT(AX$74,"00")&amp;"_"&amp;$V34,'wk paste'!$AY:$AY,0)),"")</f>
        <v/>
      </c>
      <c r="AY105" s="24" t="str">
        <f>IFERROR(INDEX('wk paste'!$AU:$AU,MATCH($W$3&amp;"_"&amp;TEXT(AY$74,"00")&amp;"_"&amp;$V34,'wk paste'!$AY:$AY,0)),"")</f>
        <v/>
      </c>
      <c r="AZ105" s="24" t="str">
        <f>IFERROR(INDEX('wk paste'!$AU:$AU,MATCH($W$3&amp;"_"&amp;TEXT(AZ$74,"00")&amp;"_"&amp;$V34,'wk paste'!$AY:$AY,0)),"")</f>
        <v/>
      </c>
      <c r="BA105" s="24" t="str">
        <f>IFERROR(INDEX('wk paste'!$AU:$AU,MATCH($W$3&amp;"_"&amp;TEXT(BA$74,"00")&amp;"_"&amp;$V34,'wk paste'!$AY:$AY,0)),"")</f>
        <v/>
      </c>
      <c r="BB105" s="24" t="str">
        <f>IFERROR(INDEX('wk paste'!$AU:$AU,MATCH($W$3&amp;"_"&amp;TEXT(BB$74,"00")&amp;"_"&amp;$V34,'wk paste'!$AY:$AY,0)),"")</f>
        <v/>
      </c>
      <c r="BC105" s="24" t="str">
        <f>IFERROR(INDEX('wk paste'!$AU:$AU,MATCH($W$3&amp;"_"&amp;TEXT(BC$74,"00")&amp;"_"&amp;$V34,'wk paste'!$AY:$AY,0)),"")</f>
        <v/>
      </c>
      <c r="BD105" s="24" t="str">
        <f>IFERROR(INDEX('wk paste'!$AU:$AU,MATCH($W$3&amp;"_"&amp;TEXT(BD$74,"00")&amp;"_"&amp;$V34,'wk paste'!$AY:$AY,0)),"")</f>
        <v/>
      </c>
      <c r="BE105" s="24" t="str">
        <f>IFERROR(INDEX('wk paste'!$AU:$AU,MATCH($W$3&amp;"_"&amp;TEXT(BE$74,"00")&amp;"_"&amp;$V34,'wk paste'!$AY:$AY,0)),"")</f>
        <v/>
      </c>
      <c r="BF105" s="24" t="str">
        <f>IFERROR(INDEX('wk paste'!$AU:$AU,MATCH($W$3&amp;"_"&amp;TEXT(BF$74,"00")&amp;"_"&amp;$V34,'wk paste'!$AY:$AY,0)),"")</f>
        <v/>
      </c>
      <c r="BG105" s="24" t="str">
        <f>IFERROR(INDEX('wk paste'!$AU:$AU,MATCH($W$3&amp;"_"&amp;TEXT(BG$74,"00")&amp;"_"&amp;$V34,'wk paste'!$AY:$AY,0)),"")</f>
        <v/>
      </c>
      <c r="BH105" s="25" t="str">
        <f>IFERROR(INDEX('wk paste'!$AU:$AU,MATCH($W$3&amp;"_"&amp;TEXT(BH$74,"00")&amp;"_"&amp;$V34,'wk paste'!$AY:$AY,0)),"")</f>
        <v/>
      </c>
    </row>
    <row r="106" spans="2:60" x14ac:dyDescent="0.25">
      <c r="B106" s="19" t="s">
        <v>70</v>
      </c>
      <c r="C106" s="19">
        <f t="shared" si="39"/>
        <v>129</v>
      </c>
      <c r="D106" s="26">
        <f>IFERROR(INDEX('wk paste'!$AS:$AS,MATCH($W$3&amp;"_"&amp;TEXT(D$74,"00")&amp;"_"&amp;$V35,'wk paste'!$AY:$AY,0)),"")</f>
        <v>14</v>
      </c>
      <c r="E106" s="27">
        <f>IFERROR(INDEX('wk paste'!$AS:$AS,MATCH($W$3&amp;"_"&amp;TEXT(E$74,"00")&amp;"_"&amp;$V35,'wk paste'!$AY:$AY,0)),"")</f>
        <v>34</v>
      </c>
      <c r="F106" s="27">
        <f>IFERROR(INDEX('wk paste'!$AS:$AS,MATCH($W$3&amp;"_"&amp;TEXT(F$74,"00")&amp;"_"&amp;$V35,'wk paste'!$AY:$AY,0)),"")</f>
        <v>14</v>
      </c>
      <c r="G106" s="27">
        <f>IFERROR(INDEX('wk paste'!$AS:$AS,MATCH($W$3&amp;"_"&amp;TEXT(G$74,"00")&amp;"_"&amp;$V35,'wk paste'!$AY:$AY,0)),"")</f>
        <v>23</v>
      </c>
      <c r="H106" s="27">
        <f>IFERROR(INDEX('wk paste'!$AS:$AS,MATCH($W$3&amp;"_"&amp;TEXT(H$74,"00")&amp;"_"&amp;$V35,'wk paste'!$AY:$AY,0)),"")</f>
        <v>20</v>
      </c>
      <c r="I106" s="27">
        <f>IFERROR(INDEX('wk paste'!$AS:$AS,MATCH($W$3&amp;"_"&amp;TEXT(I$74,"00")&amp;"_"&amp;$V35,'wk paste'!$AY:$AY,0)),"")</f>
        <v>24</v>
      </c>
      <c r="J106" s="27" t="str">
        <f>IFERROR(INDEX('wk paste'!$AS:$AS,MATCH($W$3&amp;"_"&amp;TEXT(J$74,"00")&amp;"_"&amp;$V35,'wk paste'!$AY:$AY,0)),"")</f>
        <v/>
      </c>
      <c r="K106" s="27" t="str">
        <f>IFERROR(INDEX('wk paste'!$AS:$AS,MATCH($W$3&amp;"_"&amp;TEXT(K$74,"00")&amp;"_"&amp;$V35,'wk paste'!$AY:$AY,0)),"")</f>
        <v/>
      </c>
      <c r="L106" s="27" t="str">
        <f>IFERROR(INDEX('wk paste'!$AS:$AS,MATCH($W$3&amp;"_"&amp;TEXT(L$74,"00")&amp;"_"&amp;$V35,'wk paste'!$AY:$AY,0)),"")</f>
        <v/>
      </c>
      <c r="M106" s="27" t="str">
        <f>IFERROR(INDEX('wk paste'!$AS:$AS,MATCH($W$3&amp;"_"&amp;TEXT(M$74,"00")&amp;"_"&amp;$V35,'wk paste'!$AY:$AY,0)),"")</f>
        <v/>
      </c>
      <c r="N106" s="27" t="str">
        <f>IFERROR(INDEX('wk paste'!$AS:$AS,MATCH($W$3&amp;"_"&amp;TEXT(N$74,"00")&amp;"_"&amp;$V35,'wk paste'!$AY:$AY,0)),"")</f>
        <v/>
      </c>
      <c r="O106" s="27" t="str">
        <f>IFERROR(INDEX('wk paste'!$AS:$AS,MATCH($W$3&amp;"_"&amp;TEXT(O$74,"00")&amp;"_"&amp;$V35,'wk paste'!$AY:$AY,0)),"")</f>
        <v/>
      </c>
      <c r="P106" s="27" t="str">
        <f>IFERROR(INDEX('wk paste'!$AS:$AS,MATCH($W$3&amp;"_"&amp;TEXT(P$74,"00")&amp;"_"&amp;$V35,'wk paste'!$AY:$AY,0)),"")</f>
        <v/>
      </c>
      <c r="Q106" s="27" t="str">
        <f>IFERROR(INDEX('wk paste'!$AS:$AS,MATCH($W$3&amp;"_"&amp;TEXT(Q$74,"00")&amp;"_"&amp;$V35,'wk paste'!$AY:$AY,0)),"")</f>
        <v/>
      </c>
      <c r="R106" s="27" t="str">
        <f>IFERROR(INDEX('wk paste'!$AS:$AS,MATCH($W$3&amp;"_"&amp;TEXT(R$74,"00")&amp;"_"&amp;$V35,'wk paste'!$AY:$AY,0)),"")</f>
        <v/>
      </c>
      <c r="S106" s="27" t="str">
        <f>IFERROR(INDEX('wk paste'!$AS:$AS,MATCH($W$3&amp;"_"&amp;TEXT(S$74,"00")&amp;"_"&amp;$V35,'wk paste'!$AY:$AY,0)),"")</f>
        <v/>
      </c>
      <c r="T106" s="28" t="str">
        <f>IFERROR(INDEX('wk paste'!$AS:$AS,MATCH($W$3&amp;"_"&amp;TEXT(T$74,"00")&amp;"_"&amp;$V35,'wk paste'!$AY:$AY,0)),"")</f>
        <v/>
      </c>
      <c r="U106" s="6"/>
      <c r="V106" s="19" t="s">
        <v>70</v>
      </c>
      <c r="W106" s="32">
        <f t="shared" si="40"/>
        <v>1403</v>
      </c>
      <c r="X106" s="26">
        <f>IFERROR(INDEX('wk paste'!$AT:$AT,MATCH($W$3&amp;"_"&amp;TEXT(X$74,"00")&amp;"_"&amp;$V35,'wk paste'!$AY:$AY,0)),"")</f>
        <v>135</v>
      </c>
      <c r="Y106" s="27">
        <f>IFERROR(INDEX('wk paste'!$AT:$AT,MATCH($W$3&amp;"_"&amp;TEXT(Y$74,"00")&amp;"_"&amp;$V35,'wk paste'!$AY:$AY,0)),"")</f>
        <v>336</v>
      </c>
      <c r="Z106" s="27">
        <f>IFERROR(INDEX('wk paste'!$AT:$AT,MATCH($W$3&amp;"_"&amp;TEXT(Z$74,"00")&amp;"_"&amp;$V35,'wk paste'!$AY:$AY,0)),"")</f>
        <v>212</v>
      </c>
      <c r="AA106" s="27">
        <f>IFERROR(INDEX('wk paste'!$AT:$AT,MATCH($W$3&amp;"_"&amp;TEXT(AA$74,"00")&amp;"_"&amp;$V35,'wk paste'!$AY:$AY,0)),"")</f>
        <v>290</v>
      </c>
      <c r="AB106" s="27">
        <f>IFERROR(INDEX('wk paste'!$AT:$AT,MATCH($W$3&amp;"_"&amp;TEXT(AB$74,"00")&amp;"_"&amp;$V35,'wk paste'!$AY:$AY,0)),"")</f>
        <v>248</v>
      </c>
      <c r="AC106" s="27">
        <f>IFERROR(INDEX('wk paste'!$AT:$AT,MATCH($W$3&amp;"_"&amp;TEXT(AC$74,"00")&amp;"_"&amp;$V35,'wk paste'!$AY:$AY,0)),"")</f>
        <v>182</v>
      </c>
      <c r="AD106" s="27" t="str">
        <f>IFERROR(INDEX('wk paste'!$AT:$AT,MATCH($W$3&amp;"_"&amp;TEXT(AD$74,"00")&amp;"_"&amp;$V35,'wk paste'!$AY:$AY,0)),"")</f>
        <v/>
      </c>
      <c r="AE106" s="27" t="str">
        <f>IFERROR(INDEX('wk paste'!$AT:$AT,MATCH($W$3&amp;"_"&amp;TEXT(AE$74,"00")&amp;"_"&amp;$V35,'wk paste'!$AY:$AY,0)),"")</f>
        <v/>
      </c>
      <c r="AF106" s="27" t="str">
        <f>IFERROR(INDEX('wk paste'!$AT:$AT,MATCH($W$3&amp;"_"&amp;TEXT(AF$74,"00")&amp;"_"&amp;$V35,'wk paste'!$AY:$AY,0)),"")</f>
        <v/>
      </c>
      <c r="AG106" s="27" t="str">
        <f>IFERROR(INDEX('wk paste'!$AT:$AT,MATCH($W$3&amp;"_"&amp;TEXT(AG$74,"00")&amp;"_"&amp;$V35,'wk paste'!$AY:$AY,0)),"")</f>
        <v/>
      </c>
      <c r="AH106" s="27" t="str">
        <f>IFERROR(INDEX('wk paste'!$AT:$AT,MATCH($W$3&amp;"_"&amp;TEXT(AH$74,"00")&amp;"_"&amp;$V35,'wk paste'!$AY:$AY,0)),"")</f>
        <v/>
      </c>
      <c r="AI106" s="27" t="str">
        <f>IFERROR(INDEX('wk paste'!$AT:$AT,MATCH($W$3&amp;"_"&amp;TEXT(AI$74,"00")&amp;"_"&amp;$V35,'wk paste'!$AY:$AY,0)),"")</f>
        <v/>
      </c>
      <c r="AJ106" s="27" t="str">
        <f>IFERROR(INDEX('wk paste'!$AT:$AT,MATCH($W$3&amp;"_"&amp;TEXT(AJ$74,"00")&amp;"_"&amp;$V35,'wk paste'!$AY:$AY,0)),"")</f>
        <v/>
      </c>
      <c r="AK106" s="27" t="str">
        <f>IFERROR(INDEX('wk paste'!$AT:$AT,MATCH($W$3&amp;"_"&amp;TEXT(AK$74,"00")&amp;"_"&amp;$V35,'wk paste'!$AY:$AY,0)),"")</f>
        <v/>
      </c>
      <c r="AL106" s="27" t="str">
        <f>IFERROR(INDEX('wk paste'!$AT:$AT,MATCH($W$3&amp;"_"&amp;TEXT(AL$74,"00")&amp;"_"&amp;$V35,'wk paste'!$AY:$AY,0)),"")</f>
        <v/>
      </c>
      <c r="AM106" s="27" t="str">
        <f>IFERROR(INDEX('wk paste'!$AT:$AT,MATCH($W$3&amp;"_"&amp;TEXT(AM$74,"00")&amp;"_"&amp;$V35,'wk paste'!$AY:$AY,0)),"")</f>
        <v/>
      </c>
      <c r="AN106" s="28" t="str">
        <f>IFERROR(INDEX('wk paste'!$AT:$AT,MATCH($W$3&amp;"_"&amp;TEXT(AN$74,"00")&amp;"_"&amp;$V35,'wk paste'!$AY:$AY,0)),"")</f>
        <v/>
      </c>
      <c r="AP106" s="19" t="s">
        <v>70</v>
      </c>
      <c r="AQ106" s="32">
        <f t="shared" si="41"/>
        <v>1605</v>
      </c>
      <c r="AR106" s="26">
        <f>IFERROR(INDEX('wk paste'!$AU:$AU,MATCH($W$3&amp;"_"&amp;TEXT(AR$74,"00")&amp;"_"&amp;$V35,'wk paste'!$AY:$AY,0)),"")</f>
        <v>128</v>
      </c>
      <c r="AS106" s="27">
        <f>IFERROR(INDEX('wk paste'!$AU:$AU,MATCH($W$3&amp;"_"&amp;TEXT(AS$74,"00")&amp;"_"&amp;$V35,'wk paste'!$AY:$AY,0)),"")</f>
        <v>344</v>
      </c>
      <c r="AT106" s="27">
        <f>IFERROR(INDEX('wk paste'!$AU:$AU,MATCH($W$3&amp;"_"&amp;TEXT(AT$74,"00")&amp;"_"&amp;$V35,'wk paste'!$AY:$AY,0)),"")</f>
        <v>165</v>
      </c>
      <c r="AU106" s="27">
        <f>IFERROR(INDEX('wk paste'!$AU:$AU,MATCH($W$3&amp;"_"&amp;TEXT(AU$74,"00")&amp;"_"&amp;$V35,'wk paste'!$AY:$AY,0)),"")</f>
        <v>295</v>
      </c>
      <c r="AV106" s="27">
        <f>IFERROR(INDEX('wk paste'!$AU:$AU,MATCH($W$3&amp;"_"&amp;TEXT(AV$74,"00")&amp;"_"&amp;$V35,'wk paste'!$AY:$AY,0)),"")</f>
        <v>398</v>
      </c>
      <c r="AW106" s="27">
        <f>IFERROR(INDEX('wk paste'!$AU:$AU,MATCH($W$3&amp;"_"&amp;TEXT(AW$74,"00")&amp;"_"&amp;$V35,'wk paste'!$AY:$AY,0)),"")</f>
        <v>275</v>
      </c>
      <c r="AX106" s="27" t="str">
        <f>IFERROR(INDEX('wk paste'!$AU:$AU,MATCH($W$3&amp;"_"&amp;TEXT(AX$74,"00")&amp;"_"&amp;$V35,'wk paste'!$AY:$AY,0)),"")</f>
        <v/>
      </c>
      <c r="AY106" s="27" t="str">
        <f>IFERROR(INDEX('wk paste'!$AU:$AU,MATCH($W$3&amp;"_"&amp;TEXT(AY$74,"00")&amp;"_"&amp;$V35,'wk paste'!$AY:$AY,0)),"")</f>
        <v/>
      </c>
      <c r="AZ106" s="27" t="str">
        <f>IFERROR(INDEX('wk paste'!$AU:$AU,MATCH($W$3&amp;"_"&amp;TEXT(AZ$74,"00")&amp;"_"&amp;$V35,'wk paste'!$AY:$AY,0)),"")</f>
        <v/>
      </c>
      <c r="BA106" s="27" t="str">
        <f>IFERROR(INDEX('wk paste'!$AU:$AU,MATCH($W$3&amp;"_"&amp;TEXT(BA$74,"00")&amp;"_"&amp;$V35,'wk paste'!$AY:$AY,0)),"")</f>
        <v/>
      </c>
      <c r="BB106" s="27" t="str">
        <f>IFERROR(INDEX('wk paste'!$AU:$AU,MATCH($W$3&amp;"_"&amp;TEXT(BB$74,"00")&amp;"_"&amp;$V35,'wk paste'!$AY:$AY,0)),"")</f>
        <v/>
      </c>
      <c r="BC106" s="27" t="str">
        <f>IFERROR(INDEX('wk paste'!$AU:$AU,MATCH($W$3&amp;"_"&amp;TEXT(BC$74,"00")&amp;"_"&amp;$V35,'wk paste'!$AY:$AY,0)),"")</f>
        <v/>
      </c>
      <c r="BD106" s="27" t="str">
        <f>IFERROR(INDEX('wk paste'!$AU:$AU,MATCH($W$3&amp;"_"&amp;TEXT(BD$74,"00")&amp;"_"&amp;$V35,'wk paste'!$AY:$AY,0)),"")</f>
        <v/>
      </c>
      <c r="BE106" s="27" t="str">
        <f>IFERROR(INDEX('wk paste'!$AU:$AU,MATCH($W$3&amp;"_"&amp;TEXT(BE$74,"00")&amp;"_"&amp;$V35,'wk paste'!$AY:$AY,0)),"")</f>
        <v/>
      </c>
      <c r="BF106" s="27" t="str">
        <f>IFERROR(INDEX('wk paste'!$AU:$AU,MATCH($W$3&amp;"_"&amp;TEXT(BF$74,"00")&amp;"_"&amp;$V35,'wk paste'!$AY:$AY,0)),"")</f>
        <v/>
      </c>
      <c r="BG106" s="27" t="str">
        <f>IFERROR(INDEX('wk paste'!$AU:$AU,MATCH($W$3&amp;"_"&amp;TEXT(BG$74,"00")&amp;"_"&amp;$V35,'wk paste'!$AY:$AY,0)),"")</f>
        <v/>
      </c>
      <c r="BH106" s="28" t="str">
        <f>IFERROR(INDEX('wk paste'!$AU:$AU,MATCH($W$3&amp;"_"&amp;TEXT(BH$74,"00")&amp;"_"&amp;$V35,'wk paste'!$AY:$AY,0)),"")</f>
        <v/>
      </c>
    </row>
  </sheetData>
  <sortState xmlns:xlrd2="http://schemas.microsoft.com/office/spreadsheetml/2017/richdata2" ref="V4:V4261">
    <sortCondition ref="V4:V4261"/>
  </sortState>
  <conditionalFormatting sqref="AR75:BH106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75:AN10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75:AQ106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75:W106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5:T106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75:C106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40:CB7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40:BH7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K40:BK7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40:AQ7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40:W7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40:AN7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0:T7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0:C7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4:BH3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4:AN3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T3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C3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4:W3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4:AQ3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F7E20-184A-4B48-81DF-E6A2EEEA03CF}">
  <sheetPr codeName="Sheet3">
    <tabColor theme="5"/>
  </sheetPr>
  <dimension ref="C2:BE515"/>
  <sheetViews>
    <sheetView topLeftCell="A3" zoomScale="70" zoomScaleNormal="70" workbookViewId="0">
      <selection activeCell="C4" sqref="C4:C222"/>
    </sheetView>
  </sheetViews>
  <sheetFormatPr defaultRowHeight="15" x14ac:dyDescent="0.25"/>
  <cols>
    <col min="3" max="3" width="15.85546875" bestFit="1" customWidth="1"/>
    <col min="4" max="5" width="19.140625" bestFit="1" customWidth="1"/>
    <col min="6" max="6" width="17.140625" bestFit="1" customWidth="1"/>
    <col min="7" max="7" width="14.5703125" bestFit="1" customWidth="1"/>
    <col min="8" max="8" width="13.42578125" bestFit="1" customWidth="1"/>
    <col min="9" max="9" width="10.28515625" bestFit="1" customWidth="1"/>
    <col min="10" max="10" width="10.28515625" customWidth="1"/>
    <col min="11" max="11" width="19.140625" bestFit="1" customWidth="1"/>
    <col min="12" max="14" width="20.28515625" bestFit="1" customWidth="1"/>
    <col min="15" max="15" width="18.28515625" bestFit="1" customWidth="1"/>
    <col min="16" max="18" width="20.28515625" bestFit="1" customWidth="1"/>
    <col min="19" max="19" width="14.42578125" bestFit="1" customWidth="1"/>
    <col min="20" max="20" width="9.5703125" bestFit="1" customWidth="1"/>
  </cols>
  <sheetData>
    <row r="2" spans="3:57" x14ac:dyDescent="0.25">
      <c r="D2" t="s">
        <v>343</v>
      </c>
      <c r="K2" t="s">
        <v>344</v>
      </c>
      <c r="Y2" t="s">
        <v>407</v>
      </c>
    </row>
    <row r="3" spans="3:57" x14ac:dyDescent="0.25">
      <c r="C3" t="s">
        <v>342</v>
      </c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1</v>
      </c>
      <c r="L3">
        <v>2</v>
      </c>
      <c r="M3">
        <v>3</v>
      </c>
      <c r="N3">
        <v>4</v>
      </c>
      <c r="O3">
        <v>5</v>
      </c>
      <c r="P3">
        <v>6</v>
      </c>
      <c r="Q3">
        <v>7</v>
      </c>
      <c r="R3">
        <v>8</v>
      </c>
      <c r="S3">
        <v>9</v>
      </c>
      <c r="T3">
        <v>10</v>
      </c>
      <c r="U3">
        <v>11</v>
      </c>
      <c r="V3">
        <v>12</v>
      </c>
      <c r="Z3" s="17" t="s">
        <v>62</v>
      </c>
      <c r="AA3" s="18" t="s">
        <v>56</v>
      </c>
      <c r="AB3" s="18" t="s">
        <v>108</v>
      </c>
      <c r="AC3" s="18" t="s">
        <v>58</v>
      </c>
      <c r="AD3" s="18" t="s">
        <v>83</v>
      </c>
      <c r="AE3" s="18" t="s">
        <v>100</v>
      </c>
      <c r="AF3" s="18" t="s">
        <v>60</v>
      </c>
      <c r="AG3" s="18" t="s">
        <v>94</v>
      </c>
      <c r="AH3" s="18" t="s">
        <v>51</v>
      </c>
      <c r="AI3" s="18" t="s">
        <v>99</v>
      </c>
      <c r="AJ3" s="18" t="s">
        <v>66</v>
      </c>
      <c r="AK3" s="18" t="s">
        <v>86</v>
      </c>
      <c r="AL3" s="18" t="s">
        <v>80</v>
      </c>
      <c r="AM3" s="18" t="s">
        <v>81</v>
      </c>
      <c r="AN3" s="18" t="s">
        <v>91</v>
      </c>
      <c r="AO3" s="18" t="s">
        <v>54</v>
      </c>
      <c r="AP3" s="18" t="s">
        <v>79</v>
      </c>
      <c r="AQ3" s="18" t="s">
        <v>85</v>
      </c>
      <c r="AR3" s="18" t="s">
        <v>76</v>
      </c>
      <c r="AS3" s="18" t="s">
        <v>88</v>
      </c>
      <c r="AT3" s="18" t="s">
        <v>64</v>
      </c>
      <c r="AU3" s="18" t="s">
        <v>69</v>
      </c>
      <c r="AV3" s="18" t="s">
        <v>101</v>
      </c>
      <c r="AW3" s="18" t="s">
        <v>105</v>
      </c>
      <c r="AX3" s="18" t="s">
        <v>110</v>
      </c>
      <c r="AY3" s="18" t="s">
        <v>90</v>
      </c>
      <c r="AZ3" s="18" t="s">
        <v>98</v>
      </c>
      <c r="BA3" s="18" t="s">
        <v>72</v>
      </c>
      <c r="BB3" s="18" t="s">
        <v>95</v>
      </c>
      <c r="BC3" s="18" t="s">
        <v>68</v>
      </c>
      <c r="BD3" s="18" t="s">
        <v>74</v>
      </c>
      <c r="BE3" s="19" t="s">
        <v>70</v>
      </c>
    </row>
    <row r="4" spans="3:57" x14ac:dyDescent="0.25">
      <c r="C4" t="s">
        <v>2739</v>
      </c>
      <c r="D4" t="str">
        <f>IFERROR(INDEX('wk paste'!$AZ:$AZ,MATCH("ru"&amp;'team weekly options'!D$3&amp;'team weekly options'!$C4,'wk paste'!$BG:$BG,0)),"")</f>
        <v>D.Prescott</v>
      </c>
      <c r="E4" t="str">
        <f>IFERROR(INDEX('wk paste'!$AZ:$AZ,MATCH("ru"&amp;'team weekly options'!E$3&amp;'team weekly options'!$C4,'wk paste'!$BG:$BG,0)),"")</f>
        <v>E.Elliott</v>
      </c>
      <c r="F4" t="str">
        <f>IFERROR(INDEX('wk paste'!$AZ:$AZ,MATCH("ru"&amp;'team weekly options'!F$3&amp;'team weekly options'!$C4,'wk paste'!$BG:$BG,0)),"")</f>
        <v>T.Pollard</v>
      </c>
      <c r="G4" t="str">
        <f>IFERROR(INDEX('wk paste'!$AZ:$AZ,MATCH("ru"&amp;'team weekly options'!G$3&amp;'team weekly options'!$C4,'wk paste'!$BG:$BG,0)),"")</f>
        <v>C.Lamb</v>
      </c>
      <c r="H4" t="str">
        <f>IFERROR(INDEX('wk paste'!$AZ:$AZ,MATCH("ru"&amp;'team weekly options'!H$3&amp;'team weekly options'!$C4,'wk paste'!$BG:$BG,0)),"")</f>
        <v/>
      </c>
      <c r="I4" t="str">
        <f>IFERROR(INDEX('wk paste'!$AZ:$AZ,MATCH("ru"&amp;'team weekly options'!I$3&amp;'team weekly options'!$C4,'wk paste'!$BG:$BG,0)),"")</f>
        <v/>
      </c>
      <c r="J4" t="str">
        <f>IFERROR(INDEX('wk paste'!$AZ:$AZ,MATCH("ru"&amp;'team weekly options'!J$3&amp;'team weekly options'!$C4,'wk paste'!$BG:$BG,0)),"")</f>
        <v/>
      </c>
      <c r="K4" t="str">
        <f>IFERROR(INDEX('wk paste'!$AZ:$AZ,MATCH("re"&amp;'team weekly options'!K$3&amp;'team weekly options'!$C4,'wk paste'!$BH:$BH,0)),"")</f>
        <v>E.Elliott</v>
      </c>
      <c r="L4" t="str">
        <f>IFERROR(INDEX('wk paste'!$AZ:$AZ,MATCH("re"&amp;'team weekly options'!L$3&amp;'team weekly options'!$C4,'wk paste'!$BH:$BH,0)),"")</f>
        <v>T.Pollard</v>
      </c>
      <c r="M4" t="str">
        <f>IFERROR(INDEX('wk paste'!$AZ:$AZ,MATCH("re"&amp;'team weekly options'!M$3&amp;'team weekly options'!$C4,'wk paste'!$BH:$BH,0)),"")</f>
        <v>C.Lamb</v>
      </c>
      <c r="N4" t="str">
        <f>IFERROR(INDEX('wk paste'!$AZ:$AZ,MATCH("re"&amp;'team weekly options'!N$3&amp;'team weekly options'!$C4,'wk paste'!$BH:$BH,0)),"")</f>
        <v>D.Schultz</v>
      </c>
      <c r="O4" t="str">
        <f>IFERROR(INDEX('wk paste'!$AZ:$AZ,MATCH("re"&amp;'team weekly options'!O$3&amp;'team weekly options'!$C4,'wk paste'!$BH:$BH,0)),"")</f>
        <v>A.Cooper</v>
      </c>
      <c r="P4" t="str">
        <f>IFERROR(INDEX('wk paste'!$AZ:$AZ,MATCH("re"&amp;'team weekly options'!P$3&amp;'team weekly options'!$C4,'wk paste'!$BH:$BH,0)),"")</f>
        <v>N.Brown</v>
      </c>
      <c r="Q4" t="str">
        <f>IFERROR(INDEX('wk paste'!$AZ:$AZ,MATCH("re"&amp;'team weekly options'!Q$3&amp;'team weekly options'!$C4,'wk paste'!$BH:$BH,0)),"")</f>
        <v>C.Wilson</v>
      </c>
      <c r="R4" t="str">
        <f>IFERROR(INDEX('wk paste'!$AZ:$AZ,MATCH("re"&amp;'team weekly options'!R$3&amp;'team weekly options'!$C4,'wk paste'!$BH:$BH,0)),"")</f>
        <v>B.Jarwin</v>
      </c>
      <c r="S4" t="str">
        <f>IFERROR(INDEX('wk paste'!$AZ:$AZ,MATCH("re"&amp;'team weekly options'!S$3&amp;'team weekly options'!$C4,'wk paste'!$BH:$BH,0)),"")</f>
        <v>M.Turner</v>
      </c>
      <c r="T4" t="str">
        <f>IFERROR(INDEX('wk paste'!$AZ:$AZ,MATCH("re"&amp;'team weekly options'!T$3&amp;'team weekly options'!$C4,'wk paste'!$BH:$BH,0)),"")</f>
        <v/>
      </c>
      <c r="U4" t="str">
        <f>IFERROR(INDEX('wk paste'!$AZ:$AZ,MATCH("re"&amp;'team weekly options'!U$3&amp;'team weekly options'!$C4,'wk paste'!$BH:$BH,0)),"")</f>
        <v/>
      </c>
      <c r="V4" t="str">
        <f>IFERROR(INDEX('wk paste'!$AZ:$AZ,MATCH("re"&amp;'team weekly options'!V$3&amp;'team weekly options'!$C4,'wk paste'!$BH:$BH,0)),"")</f>
        <v/>
      </c>
      <c r="Y4">
        <v>1</v>
      </c>
      <c r="Z4" t="str">
        <f>IFERROR(INDEX('wk paste'!$AZ:$AZ,MATCH(2021&amp;"_"&amp;Z$3&amp;$Y4,'wk paste'!$BM:$BM,0)),"")</f>
        <v>K.Murray</v>
      </c>
      <c r="AA4" t="str">
        <f>IFERROR(INDEX('wk paste'!$AZ:$AZ,MATCH(2021&amp;"_"&amp;AA$3&amp;$Y4,'wk paste'!$BM:$BM,0)),"")</f>
        <v>M.Ryan</v>
      </c>
      <c r="AB4" t="str">
        <f>IFERROR(INDEX('wk paste'!$AZ:$AZ,MATCH(2021&amp;"_"&amp;AB$3&amp;$Y4,'wk paste'!$BM:$BM,0)),"")</f>
        <v>L.Jackson</v>
      </c>
      <c r="AC4" t="str">
        <f>IFERROR(INDEX('wk paste'!$AZ:$AZ,MATCH(2021&amp;"_"&amp;AC$3&amp;$Y4,'wk paste'!$BM:$BM,0)),"")</f>
        <v>J.Allen</v>
      </c>
      <c r="AD4" t="str">
        <f>IFERROR(INDEX('wk paste'!$AZ:$AZ,MATCH(2021&amp;"_"&amp;AD$3&amp;$Y4,'wk paste'!$BM:$BM,0)),"")</f>
        <v>S.Darnold</v>
      </c>
      <c r="AE4" t="str">
        <f>IFERROR(INDEX('wk paste'!$AZ:$AZ,MATCH(2021&amp;"_"&amp;AE$3&amp;$Y4,'wk paste'!$BM:$BM,0)),"")</f>
        <v>J.Fields</v>
      </c>
      <c r="AF4" t="str">
        <f>IFERROR(INDEX('wk paste'!$AZ:$AZ,MATCH(2021&amp;"_"&amp;AF$3&amp;$Y4,'wk paste'!$BM:$BM,0)),"")</f>
        <v>J.Burrow</v>
      </c>
      <c r="AG4" t="str">
        <f>IFERROR(INDEX('wk paste'!$AZ:$AZ,MATCH(2021&amp;"_"&amp;AG$3&amp;$Y4,'wk paste'!$BM:$BM,0)),"")</f>
        <v>B.Mayfield</v>
      </c>
      <c r="AH4" t="str">
        <f>IFERROR(INDEX('wk paste'!$AZ:$AZ,MATCH(2021&amp;"_"&amp;AH$3&amp;$Y4,'wk paste'!$BM:$BM,0)),"")</f>
        <v>D.Prescott</v>
      </c>
      <c r="AI4" t="str">
        <f>IFERROR(INDEX('wk paste'!$AZ:$AZ,MATCH(2021&amp;"_"&amp;AI$3&amp;$Y4,'wk paste'!$BM:$BM,0)),"")</f>
        <v>T.Bridgewater</v>
      </c>
      <c r="AJ4" t="str">
        <f>IFERROR(INDEX('wk paste'!$AZ:$AZ,MATCH(2021&amp;"_"&amp;AJ$3&amp;$Y4,'wk paste'!$BM:$BM,0)),"")</f>
        <v>J.Goff</v>
      </c>
      <c r="AK4" t="str">
        <f>IFERROR(INDEX('wk paste'!$AZ:$AZ,MATCH(2021&amp;"_"&amp;AK$3&amp;$Y4,'wk paste'!$BM:$BM,0)),"")</f>
        <v>Aa.Rodgers</v>
      </c>
      <c r="AL4" t="str">
        <f>IFERROR(INDEX('wk paste'!$AZ:$AZ,MATCH(2021&amp;"_"&amp;AL$3&amp;$Y4,'wk paste'!$BM:$BM,0)),"")</f>
        <v>D.Mills</v>
      </c>
      <c r="AM4" t="str">
        <f>IFERROR(INDEX('wk paste'!$AZ:$AZ,MATCH(2021&amp;"_"&amp;AM$3&amp;$Y4,'wk paste'!$BM:$BM,0)),"")</f>
        <v>C.Wentz</v>
      </c>
      <c r="AN4" t="str">
        <f>IFERROR(INDEX('wk paste'!$AZ:$AZ,MATCH(2021&amp;"_"&amp;AN$3&amp;$Y4,'wk paste'!$BM:$BM,0)),"")</f>
        <v>T.Lawrence</v>
      </c>
      <c r="AO4" t="str">
        <f>IFERROR(INDEX('wk paste'!$AZ:$AZ,MATCH(2021&amp;"_"&amp;AO$3&amp;$Y4,'wk paste'!$BM:$BM,0)),"")</f>
        <v>P.Mahomes</v>
      </c>
      <c r="AP4" t="str">
        <f>IFERROR(INDEX('wk paste'!$AZ:$AZ,MATCH(2021&amp;"_"&amp;AP$3&amp;$Y4,'wk paste'!$BM:$BM,0)),"")</f>
        <v>M.Stafford</v>
      </c>
      <c r="AQ4" t="str">
        <f>IFERROR(INDEX('wk paste'!$AZ:$AZ,MATCH(2021&amp;"_"&amp;AQ$3&amp;$Y4,'wk paste'!$BM:$BM,0)),"")</f>
        <v>J.Herbert</v>
      </c>
      <c r="AR4" t="str">
        <f>IFERROR(INDEX('wk paste'!$AZ:$AZ,MATCH(2021&amp;"_"&amp;AR$3&amp;$Y4,'wk paste'!$BM:$BM,0)),"")</f>
        <v>D.Carr</v>
      </c>
      <c r="AS4" t="str">
        <f>IFERROR(INDEX('wk paste'!$AZ:$AZ,MATCH(2021&amp;"_"&amp;AS$3&amp;$Y4,'wk paste'!$BM:$BM,0)),"")</f>
        <v>T.Tagovailoa</v>
      </c>
      <c r="AT4" t="str">
        <f>IFERROR(INDEX('wk paste'!$AZ:$AZ,MATCH(2021&amp;"_"&amp;AT$3&amp;$Y4,'wk paste'!$BM:$BM,0)),"")</f>
        <v>K.Cousins</v>
      </c>
      <c r="AU4" t="str">
        <f>IFERROR(INDEX('wk paste'!$AZ:$AZ,MATCH(2021&amp;"_"&amp;AU$3&amp;$Y4,'wk paste'!$BM:$BM,0)),"")</f>
        <v>M.Jones</v>
      </c>
      <c r="AV4" t="str">
        <f>IFERROR(INDEX('wk paste'!$AZ:$AZ,MATCH(2021&amp;"_"&amp;AV$3&amp;$Y4,'wk paste'!$BM:$BM,0)),"")</f>
        <v>J.Winston</v>
      </c>
      <c r="AW4" t="str">
        <f>IFERROR(INDEX('wk paste'!$AZ:$AZ,MATCH(2021&amp;"_"&amp;AW$3&amp;$Y4,'wk paste'!$BM:$BM,0)),"")</f>
        <v>D.Jones</v>
      </c>
      <c r="AX4" t="str">
        <f>IFERROR(INDEX('wk paste'!$AZ:$AZ,MATCH(2021&amp;"_"&amp;AX$3&amp;$Y4,'wk paste'!$BM:$BM,0)),"")</f>
        <v>Z.Wilson</v>
      </c>
      <c r="AY4" t="str">
        <f>IFERROR(INDEX('wk paste'!$AZ:$AZ,MATCH(2021&amp;"_"&amp;AY$3&amp;$Y4,'wk paste'!$BM:$BM,0)),"")</f>
        <v>J.Hurts</v>
      </c>
      <c r="AZ4" t="str">
        <f>IFERROR(INDEX('wk paste'!$AZ:$AZ,MATCH(2021&amp;"_"&amp;AZ$3&amp;$Y4,'wk paste'!$BM:$BM,0)),"")</f>
        <v>B.Roethlisberger</v>
      </c>
      <c r="BA4" t="str">
        <f>IFERROR(INDEX('wk paste'!$AZ:$AZ,MATCH(2021&amp;"_"&amp;BA$3&amp;$Y4,'wk paste'!$BM:$BM,0)),"")</f>
        <v>R.Wilson</v>
      </c>
      <c r="BB4" t="str">
        <f>IFERROR(INDEX('wk paste'!$AZ:$AZ,MATCH(2021&amp;"_"&amp;BB$3&amp;$Y4,'wk paste'!$BM:$BM,0)),"")</f>
        <v>J.Garoppolo</v>
      </c>
      <c r="BC4" t="str">
        <f>IFERROR(INDEX('wk paste'!$AZ:$AZ,MATCH(2021&amp;"_"&amp;BC$3&amp;$Y4,'wk paste'!$BM:$BM,0)),"")</f>
        <v>T.Brady</v>
      </c>
      <c r="BD4" t="str">
        <f>IFERROR(INDEX('wk paste'!$AZ:$AZ,MATCH(2021&amp;"_"&amp;BD$3&amp;$Y4,'wk paste'!$BM:$BM,0)),"")</f>
        <v>R.Tannehill</v>
      </c>
      <c r="BE4" t="str">
        <f>IFERROR(INDEX('wk paste'!$AZ:$AZ,MATCH(2021&amp;"_"&amp;BE$3&amp;$Y4,'wk paste'!$BM:$BM,0)),"")</f>
        <v>T.Heinicke</v>
      </c>
    </row>
    <row r="5" spans="3:57" x14ac:dyDescent="0.25">
      <c r="C5" t="s">
        <v>2387</v>
      </c>
      <c r="D5" t="str">
        <f>IFERROR(INDEX('wk paste'!$AZ:$AZ,MATCH("ru"&amp;'team weekly options'!D$3&amp;'team weekly options'!$C5,'wk paste'!$BG:$BG,0)),"")</f>
        <v>L.Jackson</v>
      </c>
      <c r="E5" t="str">
        <f>IFERROR(INDEX('wk paste'!$AZ:$AZ,MATCH("ru"&amp;'team weekly options'!E$3&amp;'team weekly options'!$C5,'wk paste'!$BG:$BG,0)),"")</f>
        <v>L.Murray</v>
      </c>
      <c r="F5" t="str">
        <f>IFERROR(INDEX('wk paste'!$AZ:$AZ,MATCH("ru"&amp;'team weekly options'!F$3&amp;'team weekly options'!$C5,'wk paste'!$BG:$BG,0)),"")</f>
        <v>T.Williams</v>
      </c>
      <c r="G5" t="str">
        <f>IFERROR(INDEX('wk paste'!$AZ:$AZ,MATCH("ru"&amp;'team weekly options'!G$3&amp;'team weekly options'!$C5,'wk paste'!$BG:$BG,0)),"")</f>
        <v>D.Freeman</v>
      </c>
      <c r="H5" t="str">
        <f>IFERROR(INDEX('wk paste'!$AZ:$AZ,MATCH("ru"&amp;'team weekly options'!H$3&amp;'team weekly options'!$C5,'wk paste'!$BG:$BG,0)),"")</f>
        <v/>
      </c>
      <c r="I5" t="str">
        <f>IFERROR(INDEX('wk paste'!$AZ:$AZ,MATCH("ru"&amp;'team weekly options'!I$3&amp;'team weekly options'!$C5,'wk paste'!$BG:$BG,0)),"")</f>
        <v/>
      </c>
      <c r="J5" t="str">
        <f>IFERROR(INDEX('wk paste'!$AZ:$AZ,MATCH("ru"&amp;'team weekly options'!J$3&amp;'team weekly options'!$C5,'wk paste'!$BG:$BG,0)),"")</f>
        <v/>
      </c>
      <c r="K5" t="str">
        <f>IFERROR(INDEX('wk paste'!$AZ:$AZ,MATCH("re"&amp;'team weekly options'!K$3&amp;'team weekly options'!$C5,'wk paste'!$BH:$BH,0)),"")</f>
        <v>L.Murray</v>
      </c>
      <c r="L5" t="str">
        <f>IFERROR(INDEX('wk paste'!$AZ:$AZ,MATCH("re"&amp;'team weekly options'!L$3&amp;'team weekly options'!$C5,'wk paste'!$BH:$BH,0)),"")</f>
        <v>T.Williams</v>
      </c>
      <c r="M5" t="str">
        <f>IFERROR(INDEX('wk paste'!$AZ:$AZ,MATCH("re"&amp;'team weekly options'!M$3&amp;'team weekly options'!$C5,'wk paste'!$BH:$BH,0)),"")</f>
        <v>D.Freeman</v>
      </c>
      <c r="N5" t="str">
        <f>IFERROR(INDEX('wk paste'!$AZ:$AZ,MATCH("re"&amp;'team weekly options'!N$3&amp;'team weekly options'!$C5,'wk paste'!$BH:$BH,0)),"")</f>
        <v>M.Andrews</v>
      </c>
      <c r="O5" t="str">
        <f>IFERROR(INDEX('wk paste'!$AZ:$AZ,MATCH("re"&amp;'team weekly options'!O$3&amp;'team weekly options'!$C5,'wk paste'!$BH:$BH,0)),"")</f>
        <v>M.Brown</v>
      </c>
      <c r="P5" t="str">
        <f>IFERROR(INDEX('wk paste'!$AZ:$AZ,MATCH("re"&amp;'team weekly options'!P$3&amp;'team weekly options'!$C5,'wk paste'!$BH:$BH,0)),"")</f>
        <v>D.Duvernay</v>
      </c>
      <c r="Q5" t="str">
        <f>IFERROR(INDEX('wk paste'!$AZ:$AZ,MATCH("re"&amp;'team weekly options'!Q$3&amp;'team weekly options'!$C5,'wk paste'!$BH:$BH,0)),"")</f>
        <v>S.Watkins</v>
      </c>
      <c r="R5" t="str">
        <f>IFERROR(INDEX('wk paste'!$AZ:$AZ,MATCH("re"&amp;'team weekly options'!R$3&amp;'team weekly options'!$C5,'wk paste'!$BH:$BH,0)),"")</f>
        <v>J.Proche</v>
      </c>
      <c r="S5" t="str">
        <f>IFERROR(INDEX('wk paste'!$AZ:$AZ,MATCH("re"&amp;'team weekly options'!S$3&amp;'team weekly options'!$C5,'wk paste'!$BH:$BH,0)),"")</f>
        <v>J.Oliver</v>
      </c>
      <c r="T5" t="str">
        <f>IFERROR(INDEX('wk paste'!$AZ:$AZ,MATCH("re"&amp;'team weekly options'!T$3&amp;'team weekly options'!$C5,'wk paste'!$BH:$BH,0)),"")</f>
        <v/>
      </c>
      <c r="U5" t="str">
        <f>IFERROR(INDEX('wk paste'!$AZ:$AZ,MATCH("re"&amp;'team weekly options'!U$3&amp;'team weekly options'!$C5,'wk paste'!$BH:$BH,0)),"")</f>
        <v/>
      </c>
      <c r="V5" t="str">
        <f>IFERROR(INDEX('wk paste'!$AZ:$AZ,MATCH("re"&amp;'team weekly options'!V$3&amp;'team weekly options'!$C5,'wk paste'!$BH:$BH,0)),"")</f>
        <v/>
      </c>
      <c r="Y5">
        <v>2</v>
      </c>
      <c r="Z5" t="str">
        <f>IFERROR(INDEX('wk paste'!$AZ:$AZ,MATCH(2021&amp;"_"&amp;Z$3&amp;$Y5,'wk paste'!$BM:$BM,0)),"")</f>
        <v>C.Edmonds</v>
      </c>
      <c r="AA5" t="str">
        <f>IFERROR(INDEX('wk paste'!$AZ:$AZ,MATCH(2021&amp;"_"&amp;AA$3&amp;$Y5,'wk paste'!$BM:$BM,0)),"")</f>
        <v>J.Rosen</v>
      </c>
      <c r="AB5" t="str">
        <f>IFERROR(INDEX('wk paste'!$AZ:$AZ,MATCH(2021&amp;"_"&amp;AB$3&amp;$Y5,'wk paste'!$BM:$BM,0)),"")</f>
        <v>T.Williams</v>
      </c>
      <c r="AC5" t="str">
        <f>IFERROR(INDEX('wk paste'!$AZ:$AZ,MATCH(2021&amp;"_"&amp;AC$3&amp;$Y5,'wk paste'!$BM:$BM,0)),"")</f>
        <v>M.Trubisky</v>
      </c>
      <c r="AD5" t="str">
        <f>IFERROR(INDEX('wk paste'!$AZ:$AZ,MATCH(2021&amp;"_"&amp;AD$3&amp;$Y5,'wk paste'!$BM:$BM,0)),"")</f>
        <v>C.Hubbard</v>
      </c>
      <c r="AE5" t="str">
        <f>IFERROR(INDEX('wk paste'!$AZ:$AZ,MATCH(2021&amp;"_"&amp;AE$3&amp;$Y5,'wk paste'!$BM:$BM,0)),"")</f>
        <v>A.Dalton</v>
      </c>
      <c r="AF5" t="str">
        <f>IFERROR(INDEX('wk paste'!$AZ:$AZ,MATCH(2021&amp;"_"&amp;AF$3&amp;$Y5,'wk paste'!$BM:$BM,0)),"")</f>
        <v>B.Allen</v>
      </c>
      <c r="AG5" t="str">
        <f>IFERROR(INDEX('wk paste'!$AZ:$AZ,MATCH(2021&amp;"_"&amp;AG$3&amp;$Y5,'wk paste'!$BM:$BM,0)),"")</f>
        <v>C.Keenum</v>
      </c>
      <c r="AH5" t="str">
        <f>IFERROR(INDEX('wk paste'!$AZ:$AZ,MATCH(2021&amp;"_"&amp;AH$3&amp;$Y5,'wk paste'!$BM:$BM,0)),"")</f>
        <v>C.Wilson</v>
      </c>
      <c r="AI5" t="str">
        <f>IFERROR(INDEX('wk paste'!$AZ:$AZ,MATCH(2021&amp;"_"&amp;AI$3&amp;$Y5,'wk paste'!$BM:$BM,0)),"")</f>
        <v>D.Lock</v>
      </c>
      <c r="AJ5" t="str">
        <f>IFERROR(INDEX('wk paste'!$AZ:$AZ,MATCH(2021&amp;"_"&amp;AJ$3&amp;$Y5,'wk paste'!$BM:$BM,0)),"")</f>
        <v>J.Williams</v>
      </c>
      <c r="AK5" t="str">
        <f>IFERROR(INDEX('wk paste'!$AZ:$AZ,MATCH(2021&amp;"_"&amp;AK$3&amp;$Y5,'wk paste'!$BM:$BM,0)),"")</f>
        <v>J.Love</v>
      </c>
      <c r="AL5" t="str">
        <f>IFERROR(INDEX('wk paste'!$AZ:$AZ,MATCH(2021&amp;"_"&amp;AL$3&amp;$Y5,'wk paste'!$BM:$BM,0)),"")</f>
        <v>Ty.Taylor</v>
      </c>
      <c r="AM5" t="str">
        <f>IFERROR(INDEX('wk paste'!$AZ:$AZ,MATCH(2021&amp;"_"&amp;AM$3&amp;$Y5,'wk paste'!$BM:$BM,0)),"")</f>
        <v>J.Eason</v>
      </c>
      <c r="AN5" t="str">
        <f>IFERROR(INDEX('wk paste'!$AZ:$AZ,MATCH(2021&amp;"_"&amp;AN$3&amp;$Y5,'wk paste'!$BM:$BM,0)),"")</f>
        <v>J.Robinson</v>
      </c>
      <c r="AO5" t="str">
        <f>IFERROR(INDEX('wk paste'!$AZ:$AZ,MATCH(2021&amp;"_"&amp;AO$3&amp;$Y5,'wk paste'!$BM:$BM,0)),"")</f>
        <v>C.Edwards-Helaire</v>
      </c>
      <c r="AP5" t="str">
        <f>IFERROR(INDEX('wk paste'!$AZ:$AZ,MATCH(2021&amp;"_"&amp;AP$3&amp;$Y5,'wk paste'!$BM:$BM,0)),"")</f>
        <v>J.Hekker</v>
      </c>
      <c r="AQ5" t="str">
        <f>IFERROR(INDEX('wk paste'!$AZ:$AZ,MATCH(2021&amp;"_"&amp;AQ$3&amp;$Y5,'wk paste'!$BM:$BM,0)),"")</f>
        <v>T.Long</v>
      </c>
      <c r="AR5" t="str">
        <f>IFERROR(INDEX('wk paste'!$AZ:$AZ,MATCH(2021&amp;"_"&amp;AR$3&amp;$Y5,'wk paste'!$BM:$BM,0)),"")</f>
        <v>P.Barber</v>
      </c>
      <c r="AS5" t="str">
        <f>IFERROR(INDEX('wk paste'!$AZ:$AZ,MATCH(2021&amp;"_"&amp;AS$3&amp;$Y5,'wk paste'!$BM:$BM,0)),"")</f>
        <v>J.Brissett</v>
      </c>
      <c r="AT5" t="str">
        <f>IFERROR(INDEX('wk paste'!$AZ:$AZ,MATCH(2021&amp;"_"&amp;AT$3&amp;$Y5,'wk paste'!$BM:$BM,0)),"")</f>
        <v>J.Jefferson</v>
      </c>
      <c r="AU5" t="str">
        <f>IFERROR(INDEX('wk paste'!$AZ:$AZ,MATCH(2021&amp;"_"&amp;AU$3&amp;$Y5,'wk paste'!$BM:$BM,0)),"")</f>
        <v>J.Meyers</v>
      </c>
      <c r="AV5" t="str">
        <f>IFERROR(INDEX('wk paste'!$AZ:$AZ,MATCH(2021&amp;"_"&amp;AV$3&amp;$Y5,'wk paste'!$BM:$BM,0)),"")</f>
        <v>T.Hill</v>
      </c>
      <c r="AW5" t="str">
        <f>IFERROR(INDEX('wk paste'!$AZ:$AZ,MATCH(2021&amp;"_"&amp;AW$3&amp;$Y5,'wk paste'!$BM:$BM,0)),"")</f>
        <v>M.Glennon</v>
      </c>
      <c r="AX5" t="str">
        <f>IFERROR(INDEX('wk paste'!$AZ:$AZ,MATCH(2021&amp;"_"&amp;AX$3&amp;$Y5,'wk paste'!$BM:$BM,0)),"")</f>
        <v>Mi.Carter</v>
      </c>
      <c r="AY5" t="str">
        <f>IFERROR(INDEX('wk paste'!$AZ:$AZ,MATCH(2021&amp;"_"&amp;AY$3&amp;$Y5,'wk paste'!$BM:$BM,0)),"")</f>
        <v>G.Ward</v>
      </c>
      <c r="AZ5" t="str">
        <f>IFERROR(INDEX('wk paste'!$AZ:$AZ,MATCH(2021&amp;"_"&amp;AZ$3&amp;$Y5,'wk paste'!$BM:$BM,0)),"")</f>
        <v>N.Harris</v>
      </c>
      <c r="BA5" t="str">
        <f>IFERROR(INDEX('wk paste'!$AZ:$AZ,MATCH(2021&amp;"_"&amp;BA$3&amp;$Y5,'wk paste'!$BM:$BM,0)),"")</f>
        <v>G.Smith</v>
      </c>
      <c r="BB5" t="str">
        <f>IFERROR(INDEX('wk paste'!$AZ:$AZ,MATCH(2021&amp;"_"&amp;BB$3&amp;$Y5,'wk paste'!$BM:$BM,0)),"")</f>
        <v>T.Lance</v>
      </c>
      <c r="BC5" t="str">
        <f>IFERROR(INDEX('wk paste'!$AZ:$AZ,MATCH(2021&amp;"_"&amp;BC$3&amp;$Y5,'wk paste'!$BM:$BM,0)),"")</f>
        <v>B.Gabbert</v>
      </c>
      <c r="BD5" t="str">
        <f>IFERROR(INDEX('wk paste'!$AZ:$AZ,MATCH(2021&amp;"_"&amp;BD$3&amp;$Y5,'wk paste'!$BM:$BM,0)),"")</f>
        <v>M.Farley</v>
      </c>
      <c r="BE5" t="str">
        <f>IFERROR(INDEX('wk paste'!$AZ:$AZ,MATCH(2021&amp;"_"&amp;BE$3&amp;$Y5,'wk paste'!$BM:$BM,0)),"")</f>
        <v>R.Fitzpatrick</v>
      </c>
    </row>
    <row r="6" spans="3:57" x14ac:dyDescent="0.25">
      <c r="C6" t="s">
        <v>824</v>
      </c>
      <c r="D6" t="str">
        <f>IFERROR(INDEX('wk paste'!$AZ:$AZ,MATCH("ru"&amp;'team weekly options'!D$3&amp;'team weekly options'!$C6,'wk paste'!$BG:$BG,0)),"")</f>
        <v>D.Carr</v>
      </c>
      <c r="E6" t="str">
        <f>IFERROR(INDEX('wk paste'!$AZ:$AZ,MATCH("ru"&amp;'team weekly options'!E$3&amp;'team weekly options'!$C6,'wk paste'!$BG:$BG,0)),"")</f>
        <v>J.Jacobs</v>
      </c>
      <c r="F6" t="str">
        <f>IFERROR(INDEX('wk paste'!$AZ:$AZ,MATCH("ru"&amp;'team weekly options'!F$3&amp;'team weekly options'!$C6,'wk paste'!$BG:$BG,0)),"")</f>
        <v>M.Mariota</v>
      </c>
      <c r="G6" t="str">
        <f>IFERROR(INDEX('wk paste'!$AZ:$AZ,MATCH("ru"&amp;'team weekly options'!G$3&amp;'team weekly options'!$C6,'wk paste'!$BG:$BG,0)),"")</f>
        <v>K.Drake</v>
      </c>
      <c r="H6" t="str">
        <f>IFERROR(INDEX('wk paste'!$AZ:$AZ,MATCH("ru"&amp;'team weekly options'!H$3&amp;'team weekly options'!$C6,'wk paste'!$BG:$BG,0)),"")</f>
        <v/>
      </c>
      <c r="I6" t="str">
        <f>IFERROR(INDEX('wk paste'!$AZ:$AZ,MATCH("ru"&amp;'team weekly options'!I$3&amp;'team weekly options'!$C6,'wk paste'!$BG:$BG,0)),"")</f>
        <v/>
      </c>
      <c r="J6" t="str">
        <f>IFERROR(INDEX('wk paste'!$AZ:$AZ,MATCH("ru"&amp;'team weekly options'!J$3&amp;'team weekly options'!$C6,'wk paste'!$BG:$BG,0)),"")</f>
        <v/>
      </c>
      <c r="K6" t="str">
        <f>IFERROR(INDEX('wk paste'!$AZ:$AZ,MATCH("re"&amp;'team weekly options'!K$3&amp;'team weekly options'!$C6,'wk paste'!$BH:$BH,0)),"")</f>
        <v>J.Jacobs</v>
      </c>
      <c r="L6" t="str">
        <f>IFERROR(INDEX('wk paste'!$AZ:$AZ,MATCH("re"&amp;'team weekly options'!L$3&amp;'team weekly options'!$C6,'wk paste'!$BH:$BH,0)),"")</f>
        <v>K.Drake</v>
      </c>
      <c r="M6" t="str">
        <f>IFERROR(INDEX('wk paste'!$AZ:$AZ,MATCH("re"&amp;'team weekly options'!M$3&amp;'team weekly options'!$C6,'wk paste'!$BH:$BH,0)),"")</f>
        <v>D.Waller</v>
      </c>
      <c r="N6" t="str">
        <f>IFERROR(INDEX('wk paste'!$AZ:$AZ,MATCH("re"&amp;'team weekly options'!N$3&amp;'team weekly options'!$C6,'wk paste'!$BH:$BH,0)),"")</f>
        <v>B.Edwards</v>
      </c>
      <c r="O6" t="str">
        <f>IFERROR(INDEX('wk paste'!$AZ:$AZ,MATCH("re"&amp;'team weekly options'!O$3&amp;'team weekly options'!$C6,'wk paste'!$BH:$BH,0)),"")</f>
        <v>H.Renfrow</v>
      </c>
      <c r="P6" t="str">
        <f>IFERROR(INDEX('wk paste'!$AZ:$AZ,MATCH("re"&amp;'team weekly options'!P$3&amp;'team weekly options'!$C6,'wk paste'!$BH:$BH,0)),"")</f>
        <v>H.Ruggs</v>
      </c>
      <c r="Q6" t="str">
        <f>IFERROR(INDEX('wk paste'!$AZ:$AZ,MATCH("re"&amp;'team weekly options'!Q$3&amp;'team weekly options'!$C6,'wk paste'!$BH:$BH,0)),"")</f>
        <v>Z.Jones</v>
      </c>
      <c r="R6" t="str">
        <f>IFERROR(INDEX('wk paste'!$AZ:$AZ,MATCH("re"&amp;'team weekly options'!R$3&amp;'team weekly options'!$C6,'wk paste'!$BH:$BH,0)),"")</f>
        <v>A.Ingold</v>
      </c>
      <c r="S6" t="str">
        <f>IFERROR(INDEX('wk paste'!$AZ:$AZ,MATCH("re"&amp;'team weekly options'!S$3&amp;'team weekly options'!$C6,'wk paste'!$BH:$BH,0)),"")</f>
        <v>W.Snead</v>
      </c>
      <c r="T6" t="str">
        <f>IFERROR(INDEX('wk paste'!$AZ:$AZ,MATCH("re"&amp;'team weekly options'!T$3&amp;'team weekly options'!$C6,'wk paste'!$BH:$BH,0)),"")</f>
        <v/>
      </c>
      <c r="U6" t="str">
        <f>IFERROR(INDEX('wk paste'!$AZ:$AZ,MATCH("re"&amp;'team weekly options'!U$3&amp;'team weekly options'!$C6,'wk paste'!$BH:$BH,0)),"")</f>
        <v/>
      </c>
      <c r="V6" t="str">
        <f>IFERROR(INDEX('wk paste'!$AZ:$AZ,MATCH("re"&amp;'team weekly options'!V$3&amp;'team weekly options'!$C6,'wk paste'!$BH:$BH,0)),"")</f>
        <v/>
      </c>
      <c r="Y6">
        <v>3</v>
      </c>
      <c r="Z6" t="str">
        <f>IFERROR(INDEX('wk paste'!$AZ:$AZ,MATCH(2021&amp;"_"&amp;Z$3&amp;$Y6,'wk paste'!$BM:$BM,0)),"")</f>
        <v>J.Conner</v>
      </c>
      <c r="AA6" t="str">
        <f>IFERROR(INDEX('wk paste'!$AZ:$AZ,MATCH(2021&amp;"_"&amp;AA$3&amp;$Y6,'wk paste'!$BM:$BM,0)),"")</f>
        <v>C.Patterson</v>
      </c>
      <c r="AB6" t="str">
        <f>IFERROR(INDEX('wk paste'!$AZ:$AZ,MATCH(2021&amp;"_"&amp;AB$3&amp;$Y6,'wk paste'!$BM:$BM,0)),"")</f>
        <v>L.Murray</v>
      </c>
      <c r="AC6" t="str">
        <f>IFERROR(INDEX('wk paste'!$AZ:$AZ,MATCH(2021&amp;"_"&amp;AC$3&amp;$Y6,'wk paste'!$BM:$BM,0)),"")</f>
        <v>D.Singletary</v>
      </c>
      <c r="AD6" t="str">
        <f>IFERROR(INDEX('wk paste'!$AZ:$AZ,MATCH(2021&amp;"_"&amp;AD$3&amp;$Y6,'wk paste'!$BM:$BM,0)),"")</f>
        <v>C.McCaffrey</v>
      </c>
      <c r="AE6" t="str">
        <f>IFERROR(INDEX('wk paste'!$AZ:$AZ,MATCH(2021&amp;"_"&amp;AE$3&amp;$Y6,'wk paste'!$BM:$BM,0)),"")</f>
        <v>D.Montgomery</v>
      </c>
      <c r="AF6" t="str">
        <f>IFERROR(INDEX('wk paste'!$AZ:$AZ,MATCH(2021&amp;"_"&amp;AF$3&amp;$Y6,'wk paste'!$BM:$BM,0)),"")</f>
        <v>J.Mixon</v>
      </c>
      <c r="AG6" t="str">
        <f>IFERROR(INDEX('wk paste'!$AZ:$AZ,MATCH(2021&amp;"_"&amp;AG$3&amp;$Y6,'wk paste'!$BM:$BM,0)),"")</f>
        <v>N.Chubb</v>
      </c>
      <c r="AH6" t="str">
        <f>IFERROR(INDEX('wk paste'!$AZ:$AZ,MATCH(2021&amp;"_"&amp;AH$3&amp;$Y6,'wk paste'!$BM:$BM,0)),"")</f>
        <v>E.Elliott</v>
      </c>
      <c r="AI6" t="str">
        <f>IFERROR(INDEX('wk paste'!$AZ:$AZ,MATCH(2021&amp;"_"&amp;AI$3&amp;$Y6,'wk paste'!$BM:$BM,0)),"")</f>
        <v>M.Gordon</v>
      </c>
      <c r="AJ6" t="str">
        <f>IFERROR(INDEX('wk paste'!$AZ:$AZ,MATCH(2021&amp;"_"&amp;AJ$3&amp;$Y6,'wk paste'!$BM:$BM,0)),"")</f>
        <v>D.Swift</v>
      </c>
      <c r="AK6" t="str">
        <f>IFERROR(INDEX('wk paste'!$AZ:$AZ,MATCH(2021&amp;"_"&amp;AK$3&amp;$Y6,'wk paste'!$BM:$BM,0)),"")</f>
        <v>A.Jones</v>
      </c>
      <c r="AL6" t="str">
        <f>IFERROR(INDEX('wk paste'!$AZ:$AZ,MATCH(2021&amp;"_"&amp;AL$3&amp;$Y6,'wk paste'!$BM:$BM,0)),"")</f>
        <v>M.Ingram</v>
      </c>
      <c r="AM6" t="str">
        <f>IFERROR(INDEX('wk paste'!$AZ:$AZ,MATCH(2021&amp;"_"&amp;AM$3&amp;$Y6,'wk paste'!$BM:$BM,0)),"")</f>
        <v>J.Taylor</v>
      </c>
      <c r="AN6" t="str">
        <f>IFERROR(INDEX('wk paste'!$AZ:$AZ,MATCH(2021&amp;"_"&amp;AN$3&amp;$Y6,'wk paste'!$BM:$BM,0)),"")</f>
        <v>C.Hyde</v>
      </c>
      <c r="AO6" t="str">
        <f>IFERROR(INDEX('wk paste'!$AZ:$AZ,MATCH(2021&amp;"_"&amp;AO$3&amp;$Y6,'wk paste'!$BM:$BM,0)),"")</f>
        <v>Da.Williams</v>
      </c>
      <c r="AP6" t="str">
        <f>IFERROR(INDEX('wk paste'!$AZ:$AZ,MATCH(2021&amp;"_"&amp;AP$3&amp;$Y6,'wk paste'!$BM:$BM,0)),"")</f>
        <v>J.Wolford</v>
      </c>
      <c r="AQ6" t="str">
        <f>IFERROR(INDEX('wk paste'!$AZ:$AZ,MATCH(2021&amp;"_"&amp;AQ$3&amp;$Y6,'wk paste'!$BM:$BM,0)),"")</f>
        <v>A.Ekeler</v>
      </c>
      <c r="AR6" t="str">
        <f>IFERROR(INDEX('wk paste'!$AZ:$AZ,MATCH(2021&amp;"_"&amp;AR$3&amp;$Y6,'wk paste'!$BM:$BM,0)),"")</f>
        <v>J.Jacobs</v>
      </c>
      <c r="AS6" t="str">
        <f>IFERROR(INDEX('wk paste'!$AZ:$AZ,MATCH(2021&amp;"_"&amp;AS$3&amp;$Y6,'wk paste'!$BM:$BM,0)),"")</f>
        <v>M.Gaskin</v>
      </c>
      <c r="AT6" t="str">
        <f>IFERROR(INDEX('wk paste'!$AZ:$AZ,MATCH(2021&amp;"_"&amp;AT$3&amp;$Y6,'wk paste'!$BM:$BM,0)),"")</f>
        <v>D.Cook</v>
      </c>
      <c r="AU6" t="str">
        <f>IFERROR(INDEX('wk paste'!$AZ:$AZ,MATCH(2021&amp;"_"&amp;AU$3&amp;$Y6,'wk paste'!$BM:$BM,0)),"")</f>
        <v>D.Harris</v>
      </c>
      <c r="AV6" t="str">
        <f>IFERROR(INDEX('wk paste'!$AZ:$AZ,MATCH(2021&amp;"_"&amp;AV$3&amp;$Y6,'wk paste'!$BM:$BM,0)),"")</f>
        <v>A.Kamara</v>
      </c>
      <c r="AW6" t="str">
        <f>IFERROR(INDEX('wk paste'!$AZ:$AZ,MATCH(2021&amp;"_"&amp;AW$3&amp;$Y6,'wk paste'!$BM:$BM,0)),"")</f>
        <v>K.Toney</v>
      </c>
      <c r="AX6" t="str">
        <f>IFERROR(INDEX('wk paste'!$AZ:$AZ,MATCH(2021&amp;"_"&amp;AX$3&amp;$Y6,'wk paste'!$BM:$BM,0)),"")</f>
        <v>T.Johnson</v>
      </c>
      <c r="AY6" t="str">
        <f>IFERROR(INDEX('wk paste'!$AZ:$AZ,MATCH(2021&amp;"_"&amp;AY$3&amp;$Y6,'wk paste'!$BM:$BM,0)),"")</f>
        <v>M.Sanders</v>
      </c>
      <c r="AZ6" t="str">
        <f>IFERROR(INDEX('wk paste'!$AZ:$AZ,MATCH(2021&amp;"_"&amp;AZ$3&amp;$Y6,'wk paste'!$BM:$BM,0)),"")</f>
        <v>C.Claypool</v>
      </c>
      <c r="BA6" t="str">
        <f>IFERROR(INDEX('wk paste'!$AZ:$AZ,MATCH(2021&amp;"_"&amp;BA$3&amp;$Y6,'wk paste'!$BM:$BM,0)),"")</f>
        <v>A.Collins</v>
      </c>
      <c r="BB6" t="str">
        <f>IFERROR(INDEX('wk paste'!$AZ:$AZ,MATCH(2021&amp;"_"&amp;BB$3&amp;$Y6,'wk paste'!$BM:$BM,0)),"")</f>
        <v>E.Mitchell</v>
      </c>
      <c r="BC6" t="str">
        <f>IFERROR(INDEX('wk paste'!$AZ:$AZ,MATCH(2021&amp;"_"&amp;BC$3&amp;$Y6,'wk paste'!$BM:$BM,0)),"")</f>
        <v>L.Fournette</v>
      </c>
      <c r="BD6" t="str">
        <f>IFERROR(INDEX('wk paste'!$AZ:$AZ,MATCH(2021&amp;"_"&amp;BD$3&amp;$Y6,'wk paste'!$BM:$BM,0)),"")</f>
        <v>D.Henry</v>
      </c>
      <c r="BE6" t="str">
        <f>IFERROR(INDEX('wk paste'!$AZ:$AZ,MATCH(2021&amp;"_"&amp;BE$3&amp;$Y6,'wk paste'!$BM:$BM,0)),"")</f>
        <v>A.Gibson</v>
      </c>
    </row>
    <row r="7" spans="3:57" x14ac:dyDescent="0.25">
      <c r="C7" t="s">
        <v>1611</v>
      </c>
      <c r="D7" t="str">
        <f>IFERROR(INDEX('wk paste'!$AZ:$AZ,MATCH("ru"&amp;'team weekly options'!D$3&amp;'team weekly options'!$C7,'wk paste'!$BG:$BG,0)),"")</f>
        <v>T.Brady</v>
      </c>
      <c r="E7" t="str">
        <f>IFERROR(INDEX('wk paste'!$AZ:$AZ,MATCH("ru"&amp;'team weekly options'!E$3&amp;'team weekly options'!$C7,'wk paste'!$BG:$BG,0)),"")</f>
        <v>R.Jones</v>
      </c>
      <c r="F7" t="str">
        <f>IFERROR(INDEX('wk paste'!$AZ:$AZ,MATCH("ru"&amp;'team weekly options'!F$3&amp;'team weekly options'!$C7,'wk paste'!$BG:$BG,0)),"")</f>
        <v>L.Fournette</v>
      </c>
      <c r="G7" t="str">
        <f>IFERROR(INDEX('wk paste'!$AZ:$AZ,MATCH("ru"&amp;'team weekly options'!G$3&amp;'team weekly options'!$C7,'wk paste'!$BG:$BG,0)),"")</f>
        <v>C.Godwin</v>
      </c>
      <c r="H7" t="str">
        <f>IFERROR(INDEX('wk paste'!$AZ:$AZ,MATCH("ru"&amp;'team weekly options'!H$3&amp;'team weekly options'!$C7,'wk paste'!$BG:$BG,0)),"")</f>
        <v/>
      </c>
      <c r="I7" t="str">
        <f>IFERROR(INDEX('wk paste'!$AZ:$AZ,MATCH("ru"&amp;'team weekly options'!I$3&amp;'team weekly options'!$C7,'wk paste'!$BG:$BG,0)),"")</f>
        <v/>
      </c>
      <c r="J7" t="str">
        <f>IFERROR(INDEX('wk paste'!$AZ:$AZ,MATCH("ru"&amp;'team weekly options'!J$3&amp;'team weekly options'!$C7,'wk paste'!$BG:$BG,0)),"")</f>
        <v/>
      </c>
      <c r="K7" t="str">
        <f>IFERROR(INDEX('wk paste'!$AZ:$AZ,MATCH("re"&amp;'team weekly options'!K$3&amp;'team weekly options'!$C7,'wk paste'!$BH:$BH,0)),"")</f>
        <v>L.Fournette</v>
      </c>
      <c r="L7" t="str">
        <f>IFERROR(INDEX('wk paste'!$AZ:$AZ,MATCH("re"&amp;'team weekly options'!L$3&amp;'team weekly options'!$C7,'wk paste'!$BH:$BH,0)),"")</f>
        <v>C.Godwin</v>
      </c>
      <c r="M7" t="str">
        <f>IFERROR(INDEX('wk paste'!$AZ:$AZ,MATCH("re"&amp;'team weekly options'!M$3&amp;'team weekly options'!$C7,'wk paste'!$BH:$BH,0)),"")</f>
        <v>M.Evans</v>
      </c>
      <c r="N7" t="str">
        <f>IFERROR(INDEX('wk paste'!$AZ:$AZ,MATCH("re"&amp;'team weekly options'!N$3&amp;'team weekly options'!$C7,'wk paste'!$BH:$BH,0)),"")</f>
        <v>T.Johnson</v>
      </c>
      <c r="O7" t="str">
        <f>IFERROR(INDEX('wk paste'!$AZ:$AZ,MATCH("re"&amp;'team weekly options'!O$3&amp;'team weekly options'!$C7,'wk paste'!$BH:$BH,0)),"")</f>
        <v>R.Gronkowski</v>
      </c>
      <c r="P7" t="str">
        <f>IFERROR(INDEX('wk paste'!$AZ:$AZ,MATCH("re"&amp;'team weekly options'!P$3&amp;'team weekly options'!$C7,'wk paste'!$BH:$BH,0)),"")</f>
        <v>G.Bernard</v>
      </c>
      <c r="Q7" t="str">
        <f>IFERROR(INDEX('wk paste'!$AZ:$AZ,MATCH("re"&amp;'team weekly options'!Q$3&amp;'team weekly options'!$C7,'wk paste'!$BH:$BH,0)),"")</f>
        <v>C.Brate</v>
      </c>
      <c r="R7" t="str">
        <f>IFERROR(INDEX('wk paste'!$AZ:$AZ,MATCH("re"&amp;'team weekly options'!R$3&amp;'team weekly options'!$C7,'wk paste'!$BH:$BH,0)),"")</f>
        <v>O.Howard</v>
      </c>
      <c r="S7" t="str">
        <f>IFERROR(INDEX('wk paste'!$AZ:$AZ,MATCH("re"&amp;'team weekly options'!S$3&amp;'team weekly options'!$C7,'wk paste'!$BH:$BH,0)),"")</f>
        <v>S.Miller</v>
      </c>
      <c r="T7" t="str">
        <f>IFERROR(INDEX('wk paste'!$AZ:$AZ,MATCH("re"&amp;'team weekly options'!T$3&amp;'team weekly options'!$C7,'wk paste'!$BH:$BH,0)),"")</f>
        <v>J.Darden</v>
      </c>
      <c r="U7" t="str">
        <f>IFERROR(INDEX('wk paste'!$AZ:$AZ,MATCH("re"&amp;'team weekly options'!U$3&amp;'team weekly options'!$C7,'wk paste'!$BH:$BH,0)),"")</f>
        <v/>
      </c>
      <c r="V7" t="str">
        <f>IFERROR(INDEX('wk paste'!$AZ:$AZ,MATCH("re"&amp;'team weekly options'!V$3&amp;'team weekly options'!$C7,'wk paste'!$BH:$BH,0)),"")</f>
        <v/>
      </c>
      <c r="Y7">
        <v>4</v>
      </c>
      <c r="Z7" t="str">
        <f>IFERROR(INDEX('wk paste'!$AZ:$AZ,MATCH(2021&amp;"_"&amp;Z$3&amp;$Y7,'wk paste'!$BM:$BM,0)),"")</f>
        <v>R.Moore</v>
      </c>
      <c r="AA7" t="str">
        <f>IFERROR(INDEX('wk paste'!$AZ:$AZ,MATCH(2021&amp;"_"&amp;AA$3&amp;$Y7,'wk paste'!$BM:$BM,0)),"")</f>
        <v>M.Davis</v>
      </c>
      <c r="AB7" t="str">
        <f>IFERROR(INDEX('wk paste'!$AZ:$AZ,MATCH(2021&amp;"_"&amp;AB$3&amp;$Y7,'wk paste'!$BM:$BM,0)),"")</f>
        <v>D.Freeman</v>
      </c>
      <c r="AC7" t="str">
        <f>IFERROR(INDEX('wk paste'!$AZ:$AZ,MATCH(2021&amp;"_"&amp;AC$3&amp;$Y7,'wk paste'!$BM:$BM,0)),"")</f>
        <v>Z.Moss</v>
      </c>
      <c r="AD7" t="str">
        <f>IFERROR(INDEX('wk paste'!$AZ:$AZ,MATCH(2021&amp;"_"&amp;AD$3&amp;$Y7,'wk paste'!$BM:$BM,0)),"")</f>
        <v>R.Freeman</v>
      </c>
      <c r="AE7" t="str">
        <f>IFERROR(INDEX('wk paste'!$AZ:$AZ,MATCH(2021&amp;"_"&amp;AE$3&amp;$Y7,'wk paste'!$BM:$BM,0)),"")</f>
        <v>K.Herbert</v>
      </c>
      <c r="AF7" t="str">
        <f>IFERROR(INDEX('wk paste'!$AZ:$AZ,MATCH(2021&amp;"_"&amp;AF$3&amp;$Y7,'wk paste'!$BM:$BM,0)),"")</f>
        <v>S.Perine</v>
      </c>
      <c r="AG7" t="str">
        <f>IFERROR(INDEX('wk paste'!$AZ:$AZ,MATCH(2021&amp;"_"&amp;AG$3&amp;$Y7,'wk paste'!$BM:$BM,0)),"")</f>
        <v>K.Hunt</v>
      </c>
      <c r="AH7" t="str">
        <f>IFERROR(INDEX('wk paste'!$AZ:$AZ,MATCH(2021&amp;"_"&amp;AH$3&amp;$Y7,'wk paste'!$BM:$BM,0)),"")</f>
        <v>T.Pollard</v>
      </c>
      <c r="AI7" t="str">
        <f>IFERROR(INDEX('wk paste'!$AZ:$AZ,MATCH(2021&amp;"_"&amp;AI$3&amp;$Y7,'wk paste'!$BM:$BM,0)),"")</f>
        <v>J.Williams</v>
      </c>
      <c r="AJ7" t="str">
        <f>IFERROR(INDEX('wk paste'!$AZ:$AZ,MATCH(2021&amp;"_"&amp;AJ$3&amp;$Y7,'wk paste'!$BM:$BM,0)),"")</f>
        <v>K.Raymond</v>
      </c>
      <c r="AK7" t="str">
        <f>IFERROR(INDEX('wk paste'!$AZ:$AZ,MATCH(2021&amp;"_"&amp;AK$3&amp;$Y7,'wk paste'!$BM:$BM,0)),"")</f>
        <v>A.Dillon</v>
      </c>
      <c r="AL7" t="str">
        <f>IFERROR(INDEX('wk paste'!$AZ:$AZ,MATCH(2021&amp;"_"&amp;AL$3&amp;$Y7,'wk paste'!$BM:$BM,0)),"")</f>
        <v>P.Lindsay</v>
      </c>
      <c r="AM7" t="str">
        <f>IFERROR(INDEX('wk paste'!$AZ:$AZ,MATCH(2021&amp;"_"&amp;AM$3&amp;$Y7,'wk paste'!$BM:$BM,0)),"")</f>
        <v>M.Mack</v>
      </c>
      <c r="AN7" t="str">
        <f>IFERROR(INDEX('wk paste'!$AZ:$AZ,MATCH(2021&amp;"_"&amp;AN$3&amp;$Y7,'wk paste'!$BM:$BM,0)),"")</f>
        <v>J.Agnew</v>
      </c>
      <c r="AO7" t="str">
        <f>IFERROR(INDEX('wk paste'!$AZ:$AZ,MATCH(2021&amp;"_"&amp;AO$3&amp;$Y7,'wk paste'!$BM:$BM,0)),"")</f>
        <v>M.Hardman</v>
      </c>
      <c r="AP7" t="str">
        <f>IFERROR(INDEX('wk paste'!$AZ:$AZ,MATCH(2021&amp;"_"&amp;AP$3&amp;$Y7,'wk paste'!$BM:$BM,0)),"")</f>
        <v>D.Henderson</v>
      </c>
      <c r="AQ7" t="str">
        <f>IFERROR(INDEX('wk paste'!$AZ:$AZ,MATCH(2021&amp;"_"&amp;AQ$3&amp;$Y7,'wk paste'!$BM:$BM,0)),"")</f>
        <v>L.Rountree</v>
      </c>
      <c r="AR7" t="str">
        <f>IFERROR(INDEX('wk paste'!$AZ:$AZ,MATCH(2021&amp;"_"&amp;AR$3&amp;$Y7,'wk paste'!$BM:$BM,0)),"")</f>
        <v>K.Drake</v>
      </c>
      <c r="AS7" t="str">
        <f>IFERROR(INDEX('wk paste'!$AZ:$AZ,MATCH(2021&amp;"_"&amp;AS$3&amp;$Y7,'wk paste'!$BM:$BM,0)),"")</f>
        <v>M.Brown</v>
      </c>
      <c r="AT7" t="str">
        <f>IFERROR(INDEX('wk paste'!$AZ:$AZ,MATCH(2021&amp;"_"&amp;AT$3&amp;$Y7,'wk paste'!$BM:$BM,0)),"")</f>
        <v>A.Mattison</v>
      </c>
      <c r="AU7" t="str">
        <f>IFERROR(INDEX('wk paste'!$AZ:$AZ,MATCH(2021&amp;"_"&amp;AU$3&amp;$Y7,'wk paste'!$BM:$BM,0)),"")</f>
        <v>B.Bolden</v>
      </c>
      <c r="AV7" t="str">
        <f>IFERROR(INDEX('wk paste'!$AZ:$AZ,MATCH(2021&amp;"_"&amp;AV$3&amp;$Y7,'wk paste'!$BM:$BM,0)),"")</f>
        <v>T.Jones</v>
      </c>
      <c r="AW7" t="str">
        <f>IFERROR(INDEX('wk paste'!$AZ:$AZ,MATCH(2021&amp;"_"&amp;AW$3&amp;$Y7,'wk paste'!$BM:$BM,0)),"")</f>
        <v>S.Barkley</v>
      </c>
      <c r="AX7" t="str">
        <f>IFERROR(INDEX('wk paste'!$AZ:$AZ,MATCH(2021&amp;"_"&amp;AX$3&amp;$Y7,'wk paste'!$BM:$BM,0)),"")</f>
        <v>T.Coleman</v>
      </c>
      <c r="AY7" t="str">
        <f>IFERROR(INDEX('wk paste'!$AZ:$AZ,MATCH(2021&amp;"_"&amp;AY$3&amp;$Y7,'wk paste'!$BM:$BM,0)),"")</f>
        <v>K.Gainwell</v>
      </c>
      <c r="AZ7" t="str">
        <f>IFERROR(INDEX('wk paste'!$AZ:$AZ,MATCH(2021&amp;"_"&amp;AZ$3&amp;$Y7,'wk paste'!$BM:$BM,0)),"")</f>
        <v>D.Johnson</v>
      </c>
      <c r="BA7" t="str">
        <f>IFERROR(INDEX('wk paste'!$AZ:$AZ,MATCH(2021&amp;"_"&amp;BA$3&amp;$Y7,'wk paste'!$BM:$BM,0)),"")</f>
        <v>C.Carson</v>
      </c>
      <c r="BB7" t="str">
        <f>IFERROR(INDEX('wk paste'!$AZ:$AZ,MATCH(2021&amp;"_"&amp;BB$3&amp;$Y7,'wk paste'!$BM:$BM,0)),"")</f>
        <v>T.Sermon</v>
      </c>
      <c r="BC7" t="str">
        <f>IFERROR(INDEX('wk paste'!$AZ:$AZ,MATCH(2021&amp;"_"&amp;BC$3&amp;$Y7,'wk paste'!$BM:$BM,0)),"")</f>
        <v>R.Jones</v>
      </c>
      <c r="BD7" t="str">
        <f>IFERROR(INDEX('wk paste'!$AZ:$AZ,MATCH(2021&amp;"_"&amp;BD$3&amp;$Y7,'wk paste'!$BM:$BM,0)),"")</f>
        <v>C.Batson</v>
      </c>
      <c r="BE7" t="str">
        <f>IFERROR(INDEX('wk paste'!$AZ:$AZ,MATCH(2021&amp;"_"&amp;BE$3&amp;$Y7,'wk paste'!$BM:$BM,0)),"")</f>
        <v>J.McKissic</v>
      </c>
    </row>
    <row r="8" spans="3:57" x14ac:dyDescent="0.25">
      <c r="C8" t="s">
        <v>2388</v>
      </c>
      <c r="D8" t="str">
        <f>IFERROR(INDEX('wk paste'!$AZ:$AZ,MATCH("ru"&amp;'team weekly options'!D$3&amp;'team weekly options'!$C8,'wk paste'!$BG:$BG,0)),"")</f>
        <v>L.Fournette</v>
      </c>
      <c r="E8" t="str">
        <f>IFERROR(INDEX('wk paste'!$AZ:$AZ,MATCH("ru"&amp;'team weekly options'!E$3&amp;'team weekly options'!$C8,'wk paste'!$BG:$BG,0)),"")</f>
        <v>G.Bernard</v>
      </c>
      <c r="F8" t="str">
        <f>IFERROR(INDEX('wk paste'!$AZ:$AZ,MATCH("ru"&amp;'team weekly options'!F$3&amp;'team weekly options'!$C8,'wk paste'!$BG:$BG,0)),"")</f>
        <v>R.Jones</v>
      </c>
      <c r="G8" t="str">
        <f>IFERROR(INDEX('wk paste'!$AZ:$AZ,MATCH("ru"&amp;'team weekly options'!G$3&amp;'team weekly options'!$C8,'wk paste'!$BG:$BG,0)),"")</f>
        <v/>
      </c>
      <c r="H8" t="str">
        <f>IFERROR(INDEX('wk paste'!$AZ:$AZ,MATCH("ru"&amp;'team weekly options'!H$3&amp;'team weekly options'!$C8,'wk paste'!$BG:$BG,0)),"")</f>
        <v/>
      </c>
      <c r="I8" t="str">
        <f>IFERROR(INDEX('wk paste'!$AZ:$AZ,MATCH("ru"&amp;'team weekly options'!I$3&amp;'team weekly options'!$C8,'wk paste'!$BG:$BG,0)),"")</f>
        <v/>
      </c>
      <c r="J8" t="str">
        <f>IFERROR(INDEX('wk paste'!$AZ:$AZ,MATCH("ru"&amp;'team weekly options'!J$3&amp;'team weekly options'!$C8,'wk paste'!$BG:$BG,0)),"")</f>
        <v/>
      </c>
      <c r="K8" t="str">
        <f>IFERROR(INDEX('wk paste'!$AZ:$AZ,MATCH("re"&amp;'team weekly options'!K$3&amp;'team weekly options'!$C8,'wk paste'!$BH:$BH,0)),"")</f>
        <v>L.Fournette</v>
      </c>
      <c r="L8" t="str">
        <f>IFERROR(INDEX('wk paste'!$AZ:$AZ,MATCH("re"&amp;'team weekly options'!L$3&amp;'team weekly options'!$C8,'wk paste'!$BH:$BH,0)),"")</f>
        <v>G.Bernard</v>
      </c>
      <c r="M8" t="str">
        <f>IFERROR(INDEX('wk paste'!$AZ:$AZ,MATCH("re"&amp;'team weekly options'!M$3&amp;'team weekly options'!$C8,'wk paste'!$BH:$BH,0)),"")</f>
        <v>R.Jones</v>
      </c>
      <c r="N8" t="str">
        <f>IFERROR(INDEX('wk paste'!$AZ:$AZ,MATCH("re"&amp;'team weekly options'!N$3&amp;'team weekly options'!$C8,'wk paste'!$BH:$BH,0)),"")</f>
        <v>A.Brown</v>
      </c>
      <c r="O8" t="str">
        <f>IFERROR(INDEX('wk paste'!$AZ:$AZ,MATCH("re"&amp;'team weekly options'!O$3&amp;'team weekly options'!$C8,'wk paste'!$BH:$BH,0)),"")</f>
        <v>M.Evans</v>
      </c>
      <c r="P8" t="str">
        <f>IFERROR(INDEX('wk paste'!$AZ:$AZ,MATCH("re"&amp;'team weekly options'!P$3&amp;'team weekly options'!$C8,'wk paste'!$BH:$BH,0)),"")</f>
        <v>C.Godwin</v>
      </c>
      <c r="Q8" t="str">
        <f>IFERROR(INDEX('wk paste'!$AZ:$AZ,MATCH("re"&amp;'team weekly options'!Q$3&amp;'team weekly options'!$C8,'wk paste'!$BH:$BH,0)),"")</f>
        <v>T.Johnson</v>
      </c>
      <c r="R8" t="str">
        <f>IFERROR(INDEX('wk paste'!$AZ:$AZ,MATCH("re"&amp;'team weekly options'!R$3&amp;'team weekly options'!$C8,'wk paste'!$BH:$BH,0)),"")</f>
        <v>O.Howard</v>
      </c>
      <c r="S8" t="str">
        <f>IFERROR(INDEX('wk paste'!$AZ:$AZ,MATCH("re"&amp;'team weekly options'!S$3&amp;'team weekly options'!$C8,'wk paste'!$BH:$BH,0)),"")</f>
        <v>C.Brate</v>
      </c>
      <c r="T8" t="str">
        <f>IFERROR(INDEX('wk paste'!$AZ:$AZ,MATCH("re"&amp;'team weekly options'!T$3&amp;'team weekly options'!$C8,'wk paste'!$BH:$BH,0)),"")</f>
        <v/>
      </c>
      <c r="U8" t="str">
        <f>IFERROR(INDEX('wk paste'!$AZ:$AZ,MATCH("re"&amp;'team weekly options'!U$3&amp;'team weekly options'!$C8,'wk paste'!$BH:$BH,0)),"")</f>
        <v/>
      </c>
      <c r="V8" t="str">
        <f>IFERROR(INDEX('wk paste'!$AZ:$AZ,MATCH("re"&amp;'team weekly options'!V$3&amp;'team weekly options'!$C8,'wk paste'!$BH:$BH,0)),"")</f>
        <v/>
      </c>
      <c r="Y8">
        <v>5</v>
      </c>
      <c r="Z8" t="str">
        <f>IFERROR(INDEX('wk paste'!$AZ:$AZ,MATCH(2021&amp;"_"&amp;Z$3&amp;$Y8,'wk paste'!$BM:$BM,0)),"")</f>
        <v>J.Ward</v>
      </c>
      <c r="AA8" t="str">
        <f>IFERROR(INDEX('wk paste'!$AZ:$AZ,MATCH(2021&amp;"_"&amp;AA$3&amp;$Y8,'wk paste'!$BM:$BM,0)),"")</f>
        <v>W.Gallman</v>
      </c>
      <c r="AB8" t="str">
        <f>IFERROR(INDEX('wk paste'!$AZ:$AZ,MATCH(2021&amp;"_"&amp;AB$3&amp;$Y8,'wk paste'!$BM:$BM,0)),"")</f>
        <v>L.Bell</v>
      </c>
      <c r="AC8" t="str">
        <f>IFERROR(INDEX('wk paste'!$AZ:$AZ,MATCH(2021&amp;"_"&amp;AC$3&amp;$Y8,'wk paste'!$BM:$BM,0)),"")</f>
        <v>I.McKenzie</v>
      </c>
      <c r="AD8" t="str">
        <f>IFERROR(INDEX('wk paste'!$AZ:$AZ,MATCH(2021&amp;"_"&amp;AD$3&amp;$Y8,'wk paste'!$BM:$BM,0)),"")</f>
        <v>Dj.Moore</v>
      </c>
      <c r="AE8" t="str">
        <f>IFERROR(INDEX('wk paste'!$AZ:$AZ,MATCH(2021&amp;"_"&amp;AE$3&amp;$Y8,'wk paste'!$BM:$BM,0)),"")</f>
        <v>D.Williams</v>
      </c>
      <c r="AF8" t="str">
        <f>IFERROR(INDEX('wk paste'!$AZ:$AZ,MATCH(2021&amp;"_"&amp;AF$3&amp;$Y8,'wk paste'!$BM:$BM,0)),"")</f>
        <v>C.Evans</v>
      </c>
      <c r="AG8" t="str">
        <f>IFERROR(INDEX('wk paste'!$AZ:$AZ,MATCH(2021&amp;"_"&amp;AG$3&amp;$Y8,'wk paste'!$BM:$BM,0)),"")</f>
        <v>A.Schwartz</v>
      </c>
      <c r="AH8" t="str">
        <f>IFERROR(INDEX('wk paste'!$AZ:$AZ,MATCH(2021&amp;"_"&amp;AH$3&amp;$Y8,'wk paste'!$BM:$BM,0)),"")</f>
        <v>C.Lamb</v>
      </c>
      <c r="AI8" t="str">
        <f>IFERROR(INDEX('wk paste'!$AZ:$AZ,MATCH(2021&amp;"_"&amp;AI$3&amp;$Y8,'wk paste'!$BM:$BM,0)),"")</f>
        <v>D.Crockett</v>
      </c>
      <c r="AJ8" t="str">
        <f>IFERROR(INDEX('wk paste'!$AZ:$AZ,MATCH(2021&amp;"_"&amp;AJ$3&amp;$Y8,'wk paste'!$BM:$BM,0)),"")</f>
        <v>T.Hockenson</v>
      </c>
      <c r="AK8" t="str">
        <f>IFERROR(INDEX('wk paste'!$AZ:$AZ,MATCH(2021&amp;"_"&amp;AK$3&amp;$Y8,'wk paste'!$BM:$BM,0)),"")</f>
        <v>K.Hill</v>
      </c>
      <c r="AL8" t="str">
        <f>IFERROR(INDEX('wk paste'!$AZ:$AZ,MATCH(2021&amp;"_"&amp;AL$3&amp;$Y8,'wk paste'!$BM:$BM,0)),"")</f>
        <v>D.Johnson</v>
      </c>
      <c r="AM8" t="str">
        <f>IFERROR(INDEX('wk paste'!$AZ:$AZ,MATCH(2021&amp;"_"&amp;AM$3&amp;$Y8,'wk paste'!$BM:$BM,0)),"")</f>
        <v>N.Hines</v>
      </c>
      <c r="AN8" t="str">
        <f>IFERROR(INDEX('wk paste'!$AZ:$AZ,MATCH(2021&amp;"_"&amp;AN$3&amp;$Y8,'wk paste'!$BM:$BM,0)),"")</f>
        <v>L.Shenault</v>
      </c>
      <c r="AO8" t="str">
        <f>IFERROR(INDEX('wk paste'!$AZ:$AZ,MATCH(2021&amp;"_"&amp;AO$3&amp;$Y8,'wk paste'!$BM:$BM,0)),"")</f>
        <v>T.Hill</v>
      </c>
      <c r="AP8" t="str">
        <f>IFERROR(INDEX('wk paste'!$AZ:$AZ,MATCH(2021&amp;"_"&amp;AP$3&amp;$Y8,'wk paste'!$BM:$BM,0)),"")</f>
        <v>S.Michel</v>
      </c>
      <c r="AQ8" t="str">
        <f>IFERROR(INDEX('wk paste'!$AZ:$AZ,MATCH(2021&amp;"_"&amp;AQ$3&amp;$Y8,'wk paste'!$BM:$BM,0)),"")</f>
        <v>J.Jackson</v>
      </c>
      <c r="AR8" t="str">
        <f>IFERROR(INDEX('wk paste'!$AZ:$AZ,MATCH(2021&amp;"_"&amp;AR$3&amp;$Y8,'wk paste'!$BM:$BM,0)),"")</f>
        <v>M.Mariota</v>
      </c>
      <c r="AS8" t="str">
        <f>IFERROR(INDEX('wk paste'!$AZ:$AZ,MATCH(2021&amp;"_"&amp;AS$3&amp;$Y8,'wk paste'!$BM:$BM,0)),"")</f>
        <v>S.Ahmed</v>
      </c>
      <c r="AT8" t="str">
        <f>IFERROR(INDEX('wk paste'!$AZ:$AZ,MATCH(2021&amp;"_"&amp;AT$3&amp;$Y8,'wk paste'!$BM:$BM,0)),"")</f>
        <v>C.Ham</v>
      </c>
      <c r="AU8" t="str">
        <f>IFERROR(INDEX('wk paste'!$AZ:$AZ,MATCH(2021&amp;"_"&amp;AU$3&amp;$Y8,'wk paste'!$BM:$BM,0)),"")</f>
        <v>R.Stevenson</v>
      </c>
      <c r="AV8" t="str">
        <f>IFERROR(INDEX('wk paste'!$AZ:$AZ,MATCH(2021&amp;"_"&amp;AV$3&amp;$Y8,'wk paste'!$BM:$BM,0)),"")</f>
        <v>T.Montgomery</v>
      </c>
      <c r="AW8" t="str">
        <f>IFERROR(INDEX('wk paste'!$AZ:$AZ,MATCH(2021&amp;"_"&amp;AW$3&amp;$Y8,'wk paste'!$BM:$BM,0)),"")</f>
        <v>D.Booker</v>
      </c>
      <c r="AX8" t="str">
        <f>IFERROR(INDEX('wk paste'!$AZ:$AZ,MATCH(2021&amp;"_"&amp;AX$3&amp;$Y8,'wk paste'!$BM:$BM,0)),"")</f>
        <v>B.Berrios</v>
      </c>
      <c r="AY8" t="str">
        <f>IFERROR(INDEX('wk paste'!$AZ:$AZ,MATCH(2021&amp;"_"&amp;AY$3&amp;$Y8,'wk paste'!$BM:$BM,0)),"")</f>
        <v>J.Reagor</v>
      </c>
      <c r="AZ8" t="str">
        <f>IFERROR(INDEX('wk paste'!$AZ:$AZ,MATCH(2021&amp;"_"&amp;AZ$3&amp;$Y8,'wk paste'!$BM:$BM,0)),"")</f>
        <v>B.Snell</v>
      </c>
      <c r="BA8" t="str">
        <f>IFERROR(INDEX('wk paste'!$AZ:$AZ,MATCH(2021&amp;"_"&amp;BA$3&amp;$Y8,'wk paste'!$BM:$BM,0)),"")</f>
        <v>T.Homer</v>
      </c>
      <c r="BB8" t="str">
        <f>IFERROR(INDEX('wk paste'!$AZ:$AZ,MATCH(2021&amp;"_"&amp;BB$3&amp;$Y8,'wk paste'!$BM:$BM,0)),"")</f>
        <v>J.Hasty</v>
      </c>
      <c r="BC8" t="str">
        <f>IFERROR(INDEX('wk paste'!$AZ:$AZ,MATCH(2021&amp;"_"&amp;BC$3&amp;$Y8,'wk paste'!$BM:$BM,0)),"")</f>
        <v>G.Bernard</v>
      </c>
      <c r="BD8" t="str">
        <f>IFERROR(INDEX('wk paste'!$AZ:$AZ,MATCH(2021&amp;"_"&amp;BD$3&amp;$Y8,'wk paste'!$BM:$BM,0)),"")</f>
        <v>J.McNichols</v>
      </c>
      <c r="BE8" t="str">
        <f>IFERROR(INDEX('wk paste'!$AZ:$AZ,MATCH(2021&amp;"_"&amp;BE$3&amp;$Y8,'wk paste'!$BM:$BM,0)),"")</f>
        <v>J.Patterson</v>
      </c>
    </row>
    <row r="9" spans="3:57" x14ac:dyDescent="0.25">
      <c r="C9" t="s">
        <v>771</v>
      </c>
      <c r="D9" t="str">
        <f>IFERROR(INDEX('wk paste'!$AZ:$AZ,MATCH("ru"&amp;'team weekly options'!D$3&amp;'team weekly options'!$C9,'wk paste'!$BG:$BG,0)),"")</f>
        <v>D.Prescott</v>
      </c>
      <c r="E9" t="str">
        <f>IFERROR(INDEX('wk paste'!$AZ:$AZ,MATCH("ru"&amp;'team weekly options'!E$3&amp;'team weekly options'!$C9,'wk paste'!$BG:$BG,0)),"")</f>
        <v>E.Elliott</v>
      </c>
      <c r="F9" t="str">
        <f>IFERROR(INDEX('wk paste'!$AZ:$AZ,MATCH("ru"&amp;'team weekly options'!F$3&amp;'team weekly options'!$C9,'wk paste'!$BG:$BG,0)),"")</f>
        <v>T.Pollard</v>
      </c>
      <c r="G9" t="str">
        <f>IFERROR(INDEX('wk paste'!$AZ:$AZ,MATCH("ru"&amp;'team weekly options'!G$3&amp;'team weekly options'!$C9,'wk paste'!$BG:$BG,0)),"")</f>
        <v/>
      </c>
      <c r="H9" t="str">
        <f>IFERROR(INDEX('wk paste'!$AZ:$AZ,MATCH("ru"&amp;'team weekly options'!H$3&amp;'team weekly options'!$C9,'wk paste'!$BG:$BG,0)),"")</f>
        <v/>
      </c>
      <c r="I9" t="str">
        <f>IFERROR(INDEX('wk paste'!$AZ:$AZ,MATCH("ru"&amp;'team weekly options'!I$3&amp;'team weekly options'!$C9,'wk paste'!$BG:$BG,0)),"")</f>
        <v/>
      </c>
      <c r="J9" t="str">
        <f>IFERROR(INDEX('wk paste'!$AZ:$AZ,MATCH("ru"&amp;'team weekly options'!J$3&amp;'team weekly options'!$C9,'wk paste'!$BG:$BG,0)),"")</f>
        <v/>
      </c>
      <c r="K9" t="str">
        <f>IFERROR(INDEX('wk paste'!$AZ:$AZ,MATCH("re"&amp;'team weekly options'!K$3&amp;'team weekly options'!$C9,'wk paste'!$BH:$BH,0)),"")</f>
        <v>E.Elliott</v>
      </c>
      <c r="L9" t="str">
        <f>IFERROR(INDEX('wk paste'!$AZ:$AZ,MATCH("re"&amp;'team weekly options'!L$3&amp;'team weekly options'!$C9,'wk paste'!$BH:$BH,0)),"")</f>
        <v>T.Pollard</v>
      </c>
      <c r="M9" t="str">
        <f>IFERROR(INDEX('wk paste'!$AZ:$AZ,MATCH("re"&amp;'team weekly options'!M$3&amp;'team weekly options'!$C9,'wk paste'!$BH:$BH,0)),"")</f>
        <v>A.Cooper</v>
      </c>
      <c r="N9" t="str">
        <f>IFERROR(INDEX('wk paste'!$AZ:$AZ,MATCH("re"&amp;'team weekly options'!N$3&amp;'team weekly options'!$C9,'wk paste'!$BH:$BH,0)),"")</f>
        <v>C.Lamb</v>
      </c>
      <c r="O9" t="str">
        <f>IFERROR(INDEX('wk paste'!$AZ:$AZ,MATCH("re"&amp;'team weekly options'!O$3&amp;'team weekly options'!$C9,'wk paste'!$BH:$BH,0)),"")</f>
        <v>D.Schultz</v>
      </c>
      <c r="P9" t="str">
        <f>IFERROR(INDEX('wk paste'!$AZ:$AZ,MATCH("re"&amp;'team weekly options'!P$3&amp;'team weekly options'!$C9,'wk paste'!$BH:$BH,0)),"")</f>
        <v>M.Gallup</v>
      </c>
      <c r="Q9" t="str">
        <f>IFERROR(INDEX('wk paste'!$AZ:$AZ,MATCH("re"&amp;'team weekly options'!Q$3&amp;'team weekly options'!$C9,'wk paste'!$BH:$BH,0)),"")</f>
        <v>C.Wilson</v>
      </c>
      <c r="R9" t="str">
        <f>IFERROR(INDEX('wk paste'!$AZ:$AZ,MATCH("re"&amp;'team weekly options'!R$3&amp;'team weekly options'!$C9,'wk paste'!$BH:$BH,0)),"")</f>
        <v>B.Jarwin</v>
      </c>
      <c r="S9" t="str">
        <f>IFERROR(INDEX('wk paste'!$AZ:$AZ,MATCH("re"&amp;'team weekly options'!S$3&amp;'team weekly options'!$C9,'wk paste'!$BH:$BH,0)),"")</f>
        <v/>
      </c>
      <c r="T9" t="str">
        <f>IFERROR(INDEX('wk paste'!$AZ:$AZ,MATCH("re"&amp;'team weekly options'!T$3&amp;'team weekly options'!$C9,'wk paste'!$BH:$BH,0)),"")</f>
        <v/>
      </c>
      <c r="U9" t="str">
        <f>IFERROR(INDEX('wk paste'!$AZ:$AZ,MATCH("re"&amp;'team weekly options'!U$3&amp;'team weekly options'!$C9,'wk paste'!$BH:$BH,0)),"")</f>
        <v/>
      </c>
      <c r="V9" t="str">
        <f>IFERROR(INDEX('wk paste'!$AZ:$AZ,MATCH("re"&amp;'team weekly options'!V$3&amp;'team weekly options'!$C9,'wk paste'!$BH:$BH,0)),"")</f>
        <v/>
      </c>
      <c r="Y9">
        <v>6</v>
      </c>
      <c r="Z9" t="str">
        <f>IFERROR(INDEX('wk paste'!$AZ:$AZ,MATCH(2021&amp;"_"&amp;Z$3&amp;$Y9,'wk paste'!$BM:$BM,0)),"")</f>
        <v>C.Kirk</v>
      </c>
      <c r="AA9" t="str">
        <f>IFERROR(INDEX('wk paste'!$AZ:$AZ,MATCH(2021&amp;"_"&amp;AA$3&amp;$Y9,'wk paste'!$BM:$BM,0)),"")</f>
        <v>K.Smith</v>
      </c>
      <c r="AB9" t="str">
        <f>IFERROR(INDEX('wk paste'!$AZ:$AZ,MATCH(2021&amp;"_"&amp;AB$3&amp;$Y9,'wk paste'!$BM:$BM,0)),"")</f>
        <v>T.Huntley</v>
      </c>
      <c r="AC9" t="str">
        <f>IFERROR(INDEX('wk paste'!$AZ:$AZ,MATCH(2021&amp;"_"&amp;AC$3&amp;$Y9,'wk paste'!$BM:$BM,0)),"")</f>
        <v>E.Sanders</v>
      </c>
      <c r="AD9" t="str">
        <f>IFERROR(INDEX('wk paste'!$AZ:$AZ,MATCH(2021&amp;"_"&amp;AD$3&amp;$Y9,'wk paste'!$BM:$BM,0)),"")</f>
        <v>T.Tremble</v>
      </c>
      <c r="AE9" t="str">
        <f>IFERROR(INDEX('wk paste'!$AZ:$AZ,MATCH(2021&amp;"_"&amp;AE$3&amp;$Y9,'wk paste'!$BM:$BM,0)),"")</f>
        <v>D.Mooney</v>
      </c>
      <c r="AF9" t="str">
        <f>IFERROR(INDEX('wk paste'!$AZ:$AZ,MATCH(2021&amp;"_"&amp;AF$3&amp;$Y9,'wk paste'!$BM:$BM,0)),"")</f>
        <v>T.Williams</v>
      </c>
      <c r="AG9" t="str">
        <f>IFERROR(INDEX('wk paste'!$AZ:$AZ,MATCH(2021&amp;"_"&amp;AG$3&amp;$Y9,'wk paste'!$BM:$BM,0)),"")</f>
        <v>O.Beckham</v>
      </c>
      <c r="AH9" t="str">
        <f>IFERROR(INDEX('wk paste'!$AZ:$AZ,MATCH(2021&amp;"_"&amp;AH$3&amp;$Y9,'wk paste'!$BM:$BM,0)),"")</f>
        <v>C.Clement</v>
      </c>
      <c r="AI9" t="str">
        <f>IFERROR(INDEX('wk paste'!$AZ:$AZ,MATCH(2021&amp;"_"&amp;AI$3&amp;$Y9,'wk paste'!$BM:$BM,0)),"")</f>
        <v>C.Sutton</v>
      </c>
      <c r="AJ9" t="str">
        <f>IFERROR(INDEX('wk paste'!$AZ:$AZ,MATCH(2021&amp;"_"&amp;AJ$3&amp;$Y9,'wk paste'!$BM:$BM,0)),"")</f>
        <v>Q.Cephus</v>
      </c>
      <c r="AK9" t="str">
        <f>IFERROR(INDEX('wk paste'!$AZ:$AZ,MATCH(2021&amp;"_"&amp;AK$3&amp;$Y9,'wk paste'!$BM:$BM,0)),"")</f>
        <v>R.Cobb</v>
      </c>
      <c r="AL9" t="str">
        <f>IFERROR(INDEX('wk paste'!$AZ:$AZ,MATCH(2021&amp;"_"&amp;AL$3&amp;$Y9,'wk paste'!$BM:$BM,0)),"")</f>
        <v>B.Cooks</v>
      </c>
      <c r="AM9" t="str">
        <f>IFERROR(INDEX('wk paste'!$AZ:$AZ,MATCH(2021&amp;"_"&amp;AM$3&amp;$Y9,'wk paste'!$BM:$BM,0)),"")</f>
        <v>M.Pittman</v>
      </c>
      <c r="AN9" t="str">
        <f>IFERROR(INDEX('wk paste'!$AZ:$AZ,MATCH(2021&amp;"_"&amp;AN$3&amp;$Y9,'wk paste'!$BM:$BM,0)),"")</f>
        <v>D.Ogunbowale</v>
      </c>
      <c r="AO9" t="str">
        <f>IFERROR(INDEX('wk paste'!$AZ:$AZ,MATCH(2021&amp;"_"&amp;AO$3&amp;$Y9,'wk paste'!$BM:$BM,0)),"")</f>
        <v>J.McKinnon</v>
      </c>
      <c r="AP9" t="str">
        <f>IFERROR(INDEX('wk paste'!$AZ:$AZ,MATCH(2021&amp;"_"&amp;AP$3&amp;$Y9,'wk paste'!$BM:$BM,0)),"")</f>
        <v>R.Woods</v>
      </c>
      <c r="AQ9" t="str">
        <f>IFERROR(INDEX('wk paste'!$AZ:$AZ,MATCH(2021&amp;"_"&amp;AQ$3&amp;$Y9,'wk paste'!$BM:$BM,0)),"")</f>
        <v>J.Guyton</v>
      </c>
      <c r="AR9" t="str">
        <f>IFERROR(INDEX('wk paste'!$AZ:$AZ,MATCH(2021&amp;"_"&amp;AR$3&amp;$Y9,'wk paste'!$BM:$BM,0)),"")</f>
        <v>H.Ruggs</v>
      </c>
      <c r="AS9" t="str">
        <f>IFERROR(INDEX('wk paste'!$AZ:$AZ,MATCH(2021&amp;"_"&amp;AS$3&amp;$Y9,'wk paste'!$BM:$BM,0)),"")</f>
        <v>P.Williams</v>
      </c>
      <c r="AT9" t="str">
        <f>IFERROR(INDEX('wk paste'!$AZ:$AZ,MATCH(2021&amp;"_"&amp;AT$3&amp;$Y9,'wk paste'!$BM:$BM,0)),"")</f>
        <v>A.Abdullah</v>
      </c>
      <c r="AU9" t="str">
        <f>IFERROR(INDEX('wk paste'!$AZ:$AZ,MATCH(2021&amp;"_"&amp;AU$3&amp;$Y9,'wk paste'!$BM:$BM,0)),"")</f>
        <v>J.White</v>
      </c>
      <c r="AV9" t="str">
        <f>IFERROR(INDEX('wk paste'!$AZ:$AZ,MATCH(2021&amp;"_"&amp;AV$3&amp;$Y9,'wk paste'!$BM:$BM,0)),"")</f>
        <v>A.Armah</v>
      </c>
      <c r="AW9" t="str">
        <f>IFERROR(INDEX('wk paste'!$AZ:$AZ,MATCH(2021&amp;"_"&amp;AW$3&amp;$Y9,'wk paste'!$BM:$BM,0)),"")</f>
        <v>E.Penny</v>
      </c>
      <c r="AX9" t="str">
        <f>IFERROR(INDEX('wk paste'!$AZ:$AZ,MATCH(2021&amp;"_"&amp;AX$3&amp;$Y9,'wk paste'!$BM:$BM,0)),"")</f>
        <v>C.Davis</v>
      </c>
      <c r="AY9" t="str">
        <f>IFERROR(INDEX('wk paste'!$AZ:$AZ,MATCH(2021&amp;"_"&amp;AY$3&amp;$Y9,'wk paste'!$BM:$BM,0)),"")</f>
        <v>D.Smith</v>
      </c>
      <c r="AZ9" t="str">
        <f>IFERROR(INDEX('wk paste'!$AZ:$AZ,MATCH(2021&amp;"_"&amp;AZ$3&amp;$Y9,'wk paste'!$BM:$BM,0)),"")</f>
        <v>K.Ballage</v>
      </c>
      <c r="BA9" t="str">
        <f>IFERROR(INDEX('wk paste'!$AZ:$AZ,MATCH(2021&amp;"_"&amp;BA$3&amp;$Y9,'wk paste'!$BM:$BM,0)),"")</f>
        <v>D.Eskridge</v>
      </c>
      <c r="BB9" t="str">
        <f>IFERROR(INDEX('wk paste'!$AZ:$AZ,MATCH(2021&amp;"_"&amp;BB$3&amp;$Y9,'wk paste'!$BM:$BM,0)),"")</f>
        <v>R.Mostert</v>
      </c>
      <c r="BC9" t="str">
        <f>IFERROR(INDEX('wk paste'!$AZ:$AZ,MATCH(2021&amp;"_"&amp;BC$3&amp;$Y9,'wk paste'!$BM:$BM,0)),"")</f>
        <v>A.Brown</v>
      </c>
      <c r="BD9" t="str">
        <f>IFERROR(INDEX('wk paste'!$AZ:$AZ,MATCH(2021&amp;"_"&amp;BD$3&amp;$Y9,'wk paste'!$BM:$BM,0)),"")</f>
        <v>C.Rogers</v>
      </c>
      <c r="BE9" t="str">
        <f>IFERROR(INDEX('wk paste'!$AZ:$AZ,MATCH(2021&amp;"_"&amp;BE$3&amp;$Y9,'wk paste'!$BM:$BM,0)),"")</f>
        <v>D.Carter</v>
      </c>
    </row>
    <row r="10" spans="3:57" x14ac:dyDescent="0.25">
      <c r="C10" t="s">
        <v>2389</v>
      </c>
      <c r="D10" t="str">
        <f>IFERROR(INDEX('wk paste'!$AZ:$AZ,MATCH("ru"&amp;'team weekly options'!D$3&amp;'team weekly options'!$C10,'wk paste'!$BG:$BG,0)),"")</f>
        <v>C.Wentz</v>
      </c>
      <c r="E10" t="str">
        <f>IFERROR(INDEX('wk paste'!$AZ:$AZ,MATCH("ru"&amp;'team weekly options'!E$3&amp;'team weekly options'!$C10,'wk paste'!$BG:$BG,0)),"")</f>
        <v>J.Taylor</v>
      </c>
      <c r="F10" t="str">
        <f>IFERROR(INDEX('wk paste'!$AZ:$AZ,MATCH("ru"&amp;'team weekly options'!F$3&amp;'team weekly options'!$C10,'wk paste'!$BG:$BG,0)),"")</f>
        <v>M.Mack</v>
      </c>
      <c r="G10" t="str">
        <f>IFERROR(INDEX('wk paste'!$AZ:$AZ,MATCH("ru"&amp;'team weekly options'!G$3&amp;'team weekly options'!$C10,'wk paste'!$BG:$BG,0)),"")</f>
        <v>N.Hines</v>
      </c>
      <c r="H10" t="str">
        <f>IFERROR(INDEX('wk paste'!$AZ:$AZ,MATCH("ru"&amp;'team weekly options'!H$3&amp;'team weekly options'!$C10,'wk paste'!$BG:$BG,0)),"")</f>
        <v/>
      </c>
      <c r="I10" t="str">
        <f>IFERROR(INDEX('wk paste'!$AZ:$AZ,MATCH("ru"&amp;'team weekly options'!I$3&amp;'team weekly options'!$C10,'wk paste'!$BG:$BG,0)),"")</f>
        <v/>
      </c>
      <c r="J10" t="str">
        <f>IFERROR(INDEX('wk paste'!$AZ:$AZ,MATCH("ru"&amp;'team weekly options'!J$3&amp;'team weekly options'!$C10,'wk paste'!$BG:$BG,0)),"")</f>
        <v/>
      </c>
      <c r="K10" t="str">
        <f>IFERROR(INDEX('wk paste'!$AZ:$AZ,MATCH("re"&amp;'team weekly options'!K$3&amp;'team weekly options'!$C10,'wk paste'!$BH:$BH,0)),"")</f>
        <v>J.Taylor</v>
      </c>
      <c r="L10" t="str">
        <f>IFERROR(INDEX('wk paste'!$AZ:$AZ,MATCH("re"&amp;'team weekly options'!L$3&amp;'team weekly options'!$C10,'wk paste'!$BH:$BH,0)),"")</f>
        <v>M.Mack</v>
      </c>
      <c r="M10" t="str">
        <f>IFERROR(INDEX('wk paste'!$AZ:$AZ,MATCH("re"&amp;'team weekly options'!M$3&amp;'team weekly options'!$C10,'wk paste'!$BH:$BH,0)),"")</f>
        <v>N.Hines</v>
      </c>
      <c r="N10" t="str">
        <f>IFERROR(INDEX('wk paste'!$AZ:$AZ,MATCH("re"&amp;'team weekly options'!N$3&amp;'team weekly options'!$C10,'wk paste'!$BH:$BH,0)),"")</f>
        <v>M.Pittman</v>
      </c>
      <c r="O10" t="str">
        <f>IFERROR(INDEX('wk paste'!$AZ:$AZ,MATCH("re"&amp;'team weekly options'!O$3&amp;'team weekly options'!$C10,'wk paste'!$BH:$BH,0)),"")</f>
        <v>P.Campbell</v>
      </c>
      <c r="P10" t="str">
        <f>IFERROR(INDEX('wk paste'!$AZ:$AZ,MATCH("re"&amp;'team weekly options'!P$3&amp;'team weekly options'!$C10,'wk paste'!$BH:$BH,0)),"")</f>
        <v>M.Alie-Cox</v>
      </c>
      <c r="Q10" t="str">
        <f>IFERROR(INDEX('wk paste'!$AZ:$AZ,MATCH("re"&amp;'team weekly options'!Q$3&amp;'team weekly options'!$C10,'wk paste'!$BH:$BH,0)),"")</f>
        <v>Z.Pascal</v>
      </c>
      <c r="R10" t="str">
        <f>IFERROR(INDEX('wk paste'!$AZ:$AZ,MATCH("re"&amp;'team weekly options'!R$3&amp;'team weekly options'!$C10,'wk paste'!$BH:$BH,0)),"")</f>
        <v>K.Granson</v>
      </c>
      <c r="S10" t="str">
        <f>IFERROR(INDEX('wk paste'!$AZ:$AZ,MATCH("re"&amp;'team weekly options'!S$3&amp;'team weekly options'!$C10,'wk paste'!$BH:$BH,0)),"")</f>
        <v>A.Dulin</v>
      </c>
      <c r="T10" t="str">
        <f>IFERROR(INDEX('wk paste'!$AZ:$AZ,MATCH("re"&amp;'team weekly options'!T$3&amp;'team weekly options'!$C10,'wk paste'!$BH:$BH,0)),"")</f>
        <v>J.Doyle</v>
      </c>
      <c r="U10" t="str">
        <f>IFERROR(INDEX('wk paste'!$AZ:$AZ,MATCH("re"&amp;'team weekly options'!U$3&amp;'team weekly options'!$C10,'wk paste'!$BH:$BH,0)),"")</f>
        <v/>
      </c>
      <c r="V10" t="str">
        <f>IFERROR(INDEX('wk paste'!$AZ:$AZ,MATCH("re"&amp;'team weekly options'!V$3&amp;'team weekly options'!$C10,'wk paste'!$BH:$BH,0)),"")</f>
        <v/>
      </c>
      <c r="Y10">
        <v>7</v>
      </c>
      <c r="Z10" t="str">
        <f>IFERROR(INDEX('wk paste'!$AZ:$AZ,MATCH(2021&amp;"_"&amp;Z$3&amp;$Y10,'wk paste'!$BM:$BM,0)),"")</f>
        <v>A.Green</v>
      </c>
      <c r="AA10" t="str">
        <f>IFERROR(INDEX('wk paste'!$AZ:$AZ,MATCH(2021&amp;"_"&amp;AA$3&amp;$Y10,'wk paste'!$BM:$BM,0)),"")</f>
        <v>F.Franks</v>
      </c>
      <c r="AB10" t="str">
        <f>IFERROR(INDEX('wk paste'!$AZ:$AZ,MATCH(2021&amp;"_"&amp;AB$3&amp;$Y10,'wk paste'!$BM:$BM,0)),"")</f>
        <v>D.Duvernay</v>
      </c>
      <c r="AC10" t="str">
        <f>IFERROR(INDEX('wk paste'!$AZ:$AZ,MATCH(2021&amp;"_"&amp;AC$3&amp;$Y10,'wk paste'!$BM:$BM,0)),"")</f>
        <v>M.Breida</v>
      </c>
      <c r="AD10" t="str">
        <f>IFERROR(INDEX('wk paste'!$AZ:$AZ,MATCH(2021&amp;"_"&amp;AD$3&amp;$Y10,'wk paste'!$BM:$BM,0)),"")</f>
        <v>R.Anderson</v>
      </c>
      <c r="AE10" t="str">
        <f>IFERROR(INDEX('wk paste'!$AZ:$AZ,MATCH(2021&amp;"_"&amp;AE$3&amp;$Y10,'wk paste'!$BM:$BM,0)),"")</f>
        <v>M.Goodwin</v>
      </c>
      <c r="AF10" t="str">
        <f>IFERROR(INDEX('wk paste'!$AZ:$AZ,MATCH(2021&amp;"_"&amp;AF$3&amp;$Y10,'wk paste'!$BM:$BM,0)),"")</f>
        <v>J.Chase</v>
      </c>
      <c r="AG10" t="str">
        <f>IFERROR(INDEX('wk paste'!$AZ:$AZ,MATCH(2021&amp;"_"&amp;AG$3&amp;$Y10,'wk paste'!$BM:$BM,0)),"")</f>
        <v>D.Johnson</v>
      </c>
      <c r="AH10" t="str">
        <f>IFERROR(INDEX('wk paste'!$AZ:$AZ,MATCH(2021&amp;"_"&amp;AH$3&amp;$Y10,'wk paste'!$BM:$BM,0)),"")</f>
        <v>T.Biadasz</v>
      </c>
      <c r="AI10" t="str">
        <f>IFERROR(INDEX('wk paste'!$AZ:$AZ,MATCH(2021&amp;"_"&amp;AI$3&amp;$Y10,'wk paste'!$BM:$BM,0)),"")</f>
        <v>T.Patrick</v>
      </c>
      <c r="AJ10" t="str">
        <f>IFERROR(INDEX('wk paste'!$AZ:$AZ,MATCH(2021&amp;"_"&amp;AJ$3&amp;$Y10,'wk paste'!$BM:$BM,0)),"")</f>
        <v>A.St</v>
      </c>
      <c r="AK10" t="str">
        <f>IFERROR(INDEX('wk paste'!$AZ:$AZ,MATCH(2021&amp;"_"&amp;AK$3&amp;$Y10,'wk paste'!$BM:$BM,0)),"")</f>
        <v>D.Adams</v>
      </c>
      <c r="AL10" t="str">
        <f>IFERROR(INDEX('wk paste'!$AZ:$AZ,MATCH(2021&amp;"_"&amp;AL$3&amp;$Y10,'wk paste'!$BM:$BM,0)),"")</f>
        <v>J.Akins</v>
      </c>
      <c r="AM10" t="str">
        <f>IFERROR(INDEX('wk paste'!$AZ:$AZ,MATCH(2021&amp;"_"&amp;AM$3&amp;$Y10,'wk paste'!$BM:$BM,0)),"")</f>
        <v>A.Dulin</v>
      </c>
      <c r="AN10" t="str">
        <f>IFERROR(INDEX('wk paste'!$AZ:$AZ,MATCH(2021&amp;"_"&amp;AN$3&amp;$Y10,'wk paste'!$BM:$BM,0)),"")</f>
        <v>M.Jones</v>
      </c>
      <c r="AO10" t="str">
        <f>IFERROR(INDEX('wk paste'!$AZ:$AZ,MATCH(2021&amp;"_"&amp;AO$3&amp;$Y10,'wk paste'!$BM:$BM,0)),"")</f>
        <v>M.Burton</v>
      </c>
      <c r="AP10" t="str">
        <f>IFERROR(INDEX('wk paste'!$AZ:$AZ,MATCH(2021&amp;"_"&amp;AP$3&amp;$Y10,'wk paste'!$BM:$BM,0)),"")</f>
        <v>J.Funk</v>
      </c>
      <c r="AQ10" t="str">
        <f>IFERROR(INDEX('wk paste'!$AZ:$AZ,MATCH(2021&amp;"_"&amp;AQ$3&amp;$Y10,'wk paste'!$BM:$BM,0)),"")</f>
        <v>J.Kelley</v>
      </c>
      <c r="AR10" t="str">
        <f>IFERROR(INDEX('wk paste'!$AZ:$AZ,MATCH(2021&amp;"_"&amp;AR$3&amp;$Y10,'wk paste'!$BM:$BM,0)),"")</f>
        <v>N.Peterman</v>
      </c>
      <c r="AS10" t="str">
        <f>IFERROR(INDEX('wk paste'!$AZ:$AZ,MATCH(2021&amp;"_"&amp;AS$3&amp;$Y10,'wk paste'!$BM:$BM,0)),"")</f>
        <v>J.Waddle</v>
      </c>
      <c r="AT10" t="str">
        <f>IFERROR(INDEX('wk paste'!$AZ:$AZ,MATCH(2021&amp;"_"&amp;AT$3&amp;$Y10,'wk paste'!$BM:$BM,0)),"")</f>
        <v>K.Osborn</v>
      </c>
      <c r="AU10" t="str">
        <f>IFERROR(INDEX('wk paste'!$AZ:$AZ,MATCH(2021&amp;"_"&amp;AU$3&amp;$Y10,'wk paste'!$BM:$BM,0)),"")</f>
        <v>K.Bourne</v>
      </c>
      <c r="AV10" t="str">
        <f>IFERROR(INDEX('wk paste'!$AZ:$AZ,MATCH(2021&amp;"_"&amp;AV$3&amp;$Y10,'wk paste'!$BM:$BM,0)),"")</f>
        <v>D.Washington</v>
      </c>
      <c r="AW10" t="str">
        <f>IFERROR(INDEX('wk paste'!$AZ:$AZ,MATCH(2021&amp;"_"&amp;AW$3&amp;$Y10,'wk paste'!$BM:$BM,0)),"")</f>
        <v>C.Board</v>
      </c>
      <c r="AX10" t="str">
        <f>IFERROR(INDEX('wk paste'!$AZ:$AZ,MATCH(2021&amp;"_"&amp;AX$3&amp;$Y10,'wk paste'!$BM:$BM,0)),"")</f>
        <v>K.Cole</v>
      </c>
      <c r="AY10" t="str">
        <f>IFERROR(INDEX('wk paste'!$AZ:$AZ,MATCH(2021&amp;"_"&amp;AY$3&amp;$Y10,'wk paste'!$BM:$BM,0)),"")</f>
        <v>Q.Watkins</v>
      </c>
      <c r="AZ10" t="str">
        <f>IFERROR(INDEX('wk paste'!$AZ:$AZ,MATCH(2021&amp;"_"&amp;AZ$3&amp;$Y10,'wk paste'!$BM:$BM,0)),"")</f>
        <v>J.Smith-Schuster</v>
      </c>
      <c r="BA10" t="str">
        <f>IFERROR(INDEX('wk paste'!$AZ:$AZ,MATCH(2021&amp;"_"&amp;BA$3&amp;$Y10,'wk paste'!$BM:$BM,0)),"")</f>
        <v>D.Dallas</v>
      </c>
      <c r="BB10" t="str">
        <f>IFERROR(INDEX('wk paste'!$AZ:$AZ,MATCH(2021&amp;"_"&amp;BB$3&amp;$Y10,'wk paste'!$BM:$BM,0)),"")</f>
        <v>K.Juszczyk</v>
      </c>
      <c r="BC10" t="str">
        <f>IFERROR(INDEX('wk paste'!$AZ:$AZ,MATCH(2021&amp;"_"&amp;BC$3&amp;$Y10,'wk paste'!$BM:$BM,0)),"")</f>
        <v>C.Godwin</v>
      </c>
      <c r="BD10" t="str">
        <f>IFERROR(INDEX('wk paste'!$AZ:$AZ,MATCH(2021&amp;"_"&amp;BD$3&amp;$Y10,'wk paste'!$BM:$BM,0)),"")</f>
        <v>A.Brown</v>
      </c>
      <c r="BE10" t="str">
        <f>IFERROR(INDEX('wk paste'!$AZ:$AZ,MATCH(2021&amp;"_"&amp;BE$3&amp;$Y10,'wk paste'!$BM:$BM,0)),"")</f>
        <v>C.Samuel</v>
      </c>
    </row>
    <row r="11" spans="3:57" x14ac:dyDescent="0.25">
      <c r="C11" t="s">
        <v>2002</v>
      </c>
      <c r="D11" t="str">
        <f>IFERROR(INDEX('wk paste'!$AZ:$AZ,MATCH("ru"&amp;'team weekly options'!D$3&amp;'team weekly options'!$C11,'wk paste'!$BG:$BG,0)),"")</f>
        <v>D.Jones</v>
      </c>
      <c r="E11" t="str">
        <f>IFERROR(INDEX('wk paste'!$AZ:$AZ,MATCH("ru"&amp;'team weekly options'!E$3&amp;'team weekly options'!$C11,'wk paste'!$BG:$BG,0)),"")</f>
        <v>S.Barkley</v>
      </c>
      <c r="F11" t="str">
        <f>IFERROR(INDEX('wk paste'!$AZ:$AZ,MATCH("ru"&amp;'team weekly options'!F$3&amp;'team weekly options'!$C11,'wk paste'!$BG:$BG,0)),"")</f>
        <v>D.Booker</v>
      </c>
      <c r="G11" t="str">
        <f>IFERROR(INDEX('wk paste'!$AZ:$AZ,MATCH("ru"&amp;'team weekly options'!G$3&amp;'team weekly options'!$C11,'wk paste'!$BG:$BG,0)),"")</f>
        <v>K.Toney</v>
      </c>
      <c r="H11" t="str">
        <f>IFERROR(INDEX('wk paste'!$AZ:$AZ,MATCH("ru"&amp;'team weekly options'!H$3&amp;'team weekly options'!$C11,'wk paste'!$BG:$BG,0)),"")</f>
        <v>E.Engram</v>
      </c>
      <c r="I11" t="str">
        <f>IFERROR(INDEX('wk paste'!$AZ:$AZ,MATCH("ru"&amp;'team weekly options'!I$3&amp;'team weekly options'!$C11,'wk paste'!$BG:$BG,0)),"")</f>
        <v/>
      </c>
      <c r="J11" t="str">
        <f>IFERROR(INDEX('wk paste'!$AZ:$AZ,MATCH("ru"&amp;'team weekly options'!J$3&amp;'team weekly options'!$C11,'wk paste'!$BG:$BG,0)),"")</f>
        <v/>
      </c>
      <c r="K11" t="str">
        <f>IFERROR(INDEX('wk paste'!$AZ:$AZ,MATCH("re"&amp;'team weekly options'!K$3&amp;'team weekly options'!$C11,'wk paste'!$BH:$BH,0)),"")</f>
        <v>S.Barkley</v>
      </c>
      <c r="L11" t="str">
        <f>IFERROR(INDEX('wk paste'!$AZ:$AZ,MATCH("re"&amp;'team weekly options'!L$3&amp;'team weekly options'!$C11,'wk paste'!$BH:$BH,0)),"")</f>
        <v>D.Booker</v>
      </c>
      <c r="M11" t="str">
        <f>IFERROR(INDEX('wk paste'!$AZ:$AZ,MATCH("re"&amp;'team weekly options'!M$3&amp;'team weekly options'!$C11,'wk paste'!$BH:$BH,0)),"")</f>
        <v>K.Toney</v>
      </c>
      <c r="N11" t="str">
        <f>IFERROR(INDEX('wk paste'!$AZ:$AZ,MATCH("re"&amp;'team weekly options'!N$3&amp;'team weekly options'!$C11,'wk paste'!$BH:$BH,0)),"")</f>
        <v>E.Engram</v>
      </c>
      <c r="O11" t="str">
        <f>IFERROR(INDEX('wk paste'!$AZ:$AZ,MATCH("re"&amp;'team weekly options'!O$3&amp;'team weekly options'!$C11,'wk paste'!$BH:$BH,0)),"")</f>
        <v>K.Golladay</v>
      </c>
      <c r="P11" t="str">
        <f>IFERROR(INDEX('wk paste'!$AZ:$AZ,MATCH("re"&amp;'team weekly options'!P$3&amp;'team weekly options'!$C11,'wk paste'!$BH:$BH,0)),"")</f>
        <v>J.Ross</v>
      </c>
      <c r="Q11" t="str">
        <f>IFERROR(INDEX('wk paste'!$AZ:$AZ,MATCH("re"&amp;'team weekly options'!Q$3&amp;'team weekly options'!$C11,'wk paste'!$BH:$BH,0)),"")</f>
        <v>K.Rudolph</v>
      </c>
      <c r="R11" t="str">
        <f>IFERROR(INDEX('wk paste'!$AZ:$AZ,MATCH("re"&amp;'team weekly options'!R$3&amp;'team weekly options'!$C11,'wk paste'!$BH:$BH,0)),"")</f>
        <v/>
      </c>
      <c r="S11" t="str">
        <f>IFERROR(INDEX('wk paste'!$AZ:$AZ,MATCH("re"&amp;'team weekly options'!S$3&amp;'team weekly options'!$C11,'wk paste'!$BH:$BH,0)),"")</f>
        <v/>
      </c>
      <c r="T11" t="str">
        <f>IFERROR(INDEX('wk paste'!$AZ:$AZ,MATCH("re"&amp;'team weekly options'!T$3&amp;'team weekly options'!$C11,'wk paste'!$BH:$BH,0)),"")</f>
        <v/>
      </c>
      <c r="U11" t="str">
        <f>IFERROR(INDEX('wk paste'!$AZ:$AZ,MATCH("re"&amp;'team weekly options'!U$3&amp;'team weekly options'!$C11,'wk paste'!$BH:$BH,0)),"")</f>
        <v/>
      </c>
      <c r="V11" t="str">
        <f>IFERROR(INDEX('wk paste'!$AZ:$AZ,MATCH("re"&amp;'team weekly options'!V$3&amp;'team weekly options'!$C11,'wk paste'!$BH:$BH,0)),"")</f>
        <v/>
      </c>
      <c r="Y11">
        <v>8</v>
      </c>
      <c r="Z11" t="str">
        <f>IFERROR(INDEX('wk paste'!$AZ:$AZ,MATCH(2021&amp;"_"&amp;Z$3&amp;$Y11,'wk paste'!$BM:$BM,0)),"")</f>
        <v>M.Williams</v>
      </c>
      <c r="AA11" t="str">
        <f>IFERROR(INDEX('wk paste'!$AZ:$AZ,MATCH(2021&amp;"_"&amp;AA$3&amp;$Y11,'wk paste'!$BM:$BM,0)),"")</f>
        <v>K.Pitts</v>
      </c>
      <c r="AB11" t="str">
        <f>IFERROR(INDEX('wk paste'!$AZ:$AZ,MATCH(2021&amp;"_"&amp;AB$3&amp;$Y11,'wk paste'!$BM:$BM,0)),"")</f>
        <v>M.Brown</v>
      </c>
      <c r="AC11" t="str">
        <f>IFERROR(INDEX('wk paste'!$AZ:$AZ,MATCH(2021&amp;"_"&amp;AC$3&amp;$Y11,'wk paste'!$BM:$BM,0)),"")</f>
        <v>R.Gilliam</v>
      </c>
      <c r="AD11" t="str">
        <f>IFERROR(INDEX('wk paste'!$AZ:$AZ,MATCH(2021&amp;"_"&amp;AD$3&amp;$Y11,'wk paste'!$BM:$BM,0)),"")</f>
        <v>B.Zylstra</v>
      </c>
      <c r="AE11" t="str">
        <f>IFERROR(INDEX('wk paste'!$AZ:$AZ,MATCH(2021&amp;"_"&amp;AE$3&amp;$Y11,'wk paste'!$BM:$BM,0)),"")</f>
        <v>C.Kmet</v>
      </c>
      <c r="AF11" t="str">
        <f>IFERROR(INDEX('wk paste'!$AZ:$AZ,MATCH(2021&amp;"_"&amp;AF$3&amp;$Y11,'wk paste'!$BM:$BM,0)),"")</f>
        <v>T.Boyd</v>
      </c>
      <c r="AG11" t="str">
        <f>IFERROR(INDEX('wk paste'!$AZ:$AZ,MATCH(2021&amp;"_"&amp;AG$3&amp;$Y11,'wk paste'!$BM:$BM,0)),"")</f>
        <v>J.Landry</v>
      </c>
      <c r="AH11" t="str">
        <f>IFERROR(INDEX('wk paste'!$AZ:$AZ,MATCH(2021&amp;"_"&amp;AH$3&amp;$Y11,'wk paste'!$BM:$BM,0)),"")</f>
        <v>A.Cooper</v>
      </c>
      <c r="AI11" t="str">
        <f>IFERROR(INDEX('wk paste'!$AZ:$AZ,MATCH(2021&amp;"_"&amp;AI$3&amp;$Y11,'wk paste'!$BM:$BM,0)),"")</f>
        <v>N.Fant</v>
      </c>
      <c r="AJ11" t="str">
        <f>IFERROR(INDEX('wk paste'!$AZ:$AZ,MATCH(2021&amp;"_"&amp;AJ$3&amp;$Y11,'wk paste'!$BM:$BM,0)),"")</f>
        <v>D.Fells</v>
      </c>
      <c r="AK11" t="str">
        <f>IFERROR(INDEX('wk paste'!$AZ:$AZ,MATCH(2021&amp;"_"&amp;AK$3&amp;$Y11,'wk paste'!$BM:$BM,0)),"")</f>
        <v>M.Valdes-Scantling</v>
      </c>
      <c r="AL11" t="str">
        <f>IFERROR(INDEX('wk paste'!$AZ:$AZ,MATCH(2021&amp;"_"&amp;AL$3&amp;$Y11,'wk paste'!$BM:$BM,0)),"")</f>
        <v>J.Britt</v>
      </c>
      <c r="AM11" t="str">
        <f>IFERROR(INDEX('wk paste'!$AZ:$AZ,MATCH(2021&amp;"_"&amp;AM$3&amp;$Y11,'wk paste'!$BM:$BM,0)),"")</f>
        <v>T.Hilton</v>
      </c>
      <c r="AN11" t="str">
        <f>IFERROR(INDEX('wk paste'!$AZ:$AZ,MATCH(2021&amp;"_"&amp;AN$3&amp;$Y11,'wk paste'!$BM:$BM,0)),"")</f>
        <v>D.Chark</v>
      </c>
      <c r="AO11" t="str">
        <f>IFERROR(INDEX('wk paste'!$AZ:$AZ,MATCH(2021&amp;"_"&amp;AO$3&amp;$Y11,'wk paste'!$BM:$BM,0)),"")</f>
        <v>B.Bell</v>
      </c>
      <c r="AP11" t="str">
        <f>IFERROR(INDEX('wk paste'!$AZ:$AZ,MATCH(2021&amp;"_"&amp;AP$3&amp;$Y11,'wk paste'!$BM:$BM,0)),"")</f>
        <v>M.Orzech</v>
      </c>
      <c r="AQ11" t="str">
        <f>IFERROR(INDEX('wk paste'!$AZ:$AZ,MATCH(2021&amp;"_"&amp;AQ$3&amp;$Y11,'wk paste'!$BM:$BM,0)),"")</f>
        <v>G.Nabers</v>
      </c>
      <c r="AR11" t="str">
        <f>IFERROR(INDEX('wk paste'!$AZ:$AZ,MATCH(2021&amp;"_"&amp;AR$3&amp;$Y11,'wk paste'!$BM:$BM,0)),"")</f>
        <v>A.Ingold</v>
      </c>
      <c r="AS11" t="str">
        <f>IFERROR(INDEX('wk paste'!$AZ:$AZ,MATCH(2021&amp;"_"&amp;AS$3&amp;$Y11,'wk paste'!$BM:$BM,0)),"")</f>
        <v>M.Gesicki</v>
      </c>
      <c r="AT11" t="str">
        <f>IFERROR(INDEX('wk paste'!$AZ:$AZ,MATCH(2021&amp;"_"&amp;AT$3&amp;$Y11,'wk paste'!$BM:$BM,0)),"")</f>
        <v>A.Thielen</v>
      </c>
      <c r="AU11" t="str">
        <f>IFERROR(INDEX('wk paste'!$AZ:$AZ,MATCH(2021&amp;"_"&amp;AU$3&amp;$Y11,'wk paste'!$BM:$BM,0)),"")</f>
        <v>J.Smith</v>
      </c>
      <c r="AV11" t="str">
        <f>IFERROR(INDEX('wk paste'!$AZ:$AZ,MATCH(2021&amp;"_"&amp;AV$3&amp;$Y11,'wk paste'!$BM:$BM,0)),"")</f>
        <v>D.Harris</v>
      </c>
      <c r="AW11" t="str">
        <f>IFERROR(INDEX('wk paste'!$AZ:$AZ,MATCH(2021&amp;"_"&amp;AW$3&amp;$Y11,'wk paste'!$BM:$BM,0)),"")</f>
        <v>G.Brightwell</v>
      </c>
      <c r="AX11" t="str">
        <f>IFERROR(INDEX('wk paste'!$AZ:$AZ,MATCH(2021&amp;"_"&amp;AX$3&amp;$Y11,'wk paste'!$BM:$BM,0)),"")</f>
        <v>J.Crowder</v>
      </c>
      <c r="AY11" t="str">
        <f>IFERROR(INDEX('wk paste'!$AZ:$AZ,MATCH(2021&amp;"_"&amp;AY$3&amp;$Y11,'wk paste'!$BM:$BM,0)),"")</f>
        <v>D.Goedert</v>
      </c>
      <c r="AZ11" t="str">
        <f>IFERROR(INDEX('wk paste'!$AZ:$AZ,MATCH(2021&amp;"_"&amp;AZ$3&amp;$Y11,'wk paste'!$BM:$BM,0)),"")</f>
        <v>E.Ebron</v>
      </c>
      <c r="BA11" t="str">
        <f>IFERROR(INDEX('wk paste'!$AZ:$AZ,MATCH(2021&amp;"_"&amp;BA$3&amp;$Y11,'wk paste'!$BM:$BM,0)),"")</f>
        <v>F.Swain</v>
      </c>
      <c r="BB11" t="str">
        <f>IFERROR(INDEX('wk paste'!$AZ:$AZ,MATCH(2021&amp;"_"&amp;BB$3&amp;$Y11,'wk paste'!$BM:$BM,0)),"")</f>
        <v>D.Samuel</v>
      </c>
      <c r="BC11" t="str">
        <f>IFERROR(INDEX('wk paste'!$AZ:$AZ,MATCH(2021&amp;"_"&amp;BC$3&amp;$Y11,'wk paste'!$BM:$BM,0)),"")</f>
        <v>M.Evans</v>
      </c>
      <c r="BD11" t="str">
        <f>IFERROR(INDEX('wk paste'!$AZ:$AZ,MATCH(2021&amp;"_"&amp;BD$3&amp;$Y11,'wk paste'!$BM:$BM,0)),"")</f>
        <v>M.Sargent</v>
      </c>
      <c r="BE11" t="str">
        <f>IFERROR(INDEX('wk paste'!$AZ:$AZ,MATCH(2021&amp;"_"&amp;BE$3&amp;$Y11,'wk paste'!$BM:$BM,0)),"")</f>
        <v>C.Sims</v>
      </c>
    </row>
    <row r="12" spans="3:57" x14ac:dyDescent="0.25">
      <c r="C12" t="s">
        <v>1208</v>
      </c>
      <c r="D12" t="str">
        <f>IFERROR(INDEX('wk paste'!$AZ:$AZ,MATCH("ru"&amp;'team weekly options'!D$3&amp;'team weekly options'!$C12,'wk paste'!$BG:$BG,0)),"")</f>
        <v>K.Murray</v>
      </c>
      <c r="E12" t="str">
        <f>IFERROR(INDEX('wk paste'!$AZ:$AZ,MATCH("ru"&amp;'team weekly options'!E$3&amp;'team weekly options'!$C12,'wk paste'!$BG:$BG,0)),"")</f>
        <v>C.Edmonds</v>
      </c>
      <c r="F12" t="str">
        <f>IFERROR(INDEX('wk paste'!$AZ:$AZ,MATCH("ru"&amp;'team weekly options'!F$3&amp;'team weekly options'!$C12,'wk paste'!$BG:$BG,0)),"")</f>
        <v>J.Conner</v>
      </c>
      <c r="G12" t="str">
        <f>IFERROR(INDEX('wk paste'!$AZ:$AZ,MATCH("ru"&amp;'team weekly options'!G$3&amp;'team weekly options'!$C12,'wk paste'!$BG:$BG,0)),"")</f>
        <v/>
      </c>
      <c r="H12" t="str">
        <f>IFERROR(INDEX('wk paste'!$AZ:$AZ,MATCH("ru"&amp;'team weekly options'!H$3&amp;'team weekly options'!$C12,'wk paste'!$BG:$BG,0)),"")</f>
        <v/>
      </c>
      <c r="I12" t="str">
        <f>IFERROR(INDEX('wk paste'!$AZ:$AZ,MATCH("ru"&amp;'team weekly options'!I$3&amp;'team weekly options'!$C12,'wk paste'!$BG:$BG,0)),"")</f>
        <v/>
      </c>
      <c r="J12" t="str">
        <f>IFERROR(INDEX('wk paste'!$AZ:$AZ,MATCH("ru"&amp;'team weekly options'!J$3&amp;'team weekly options'!$C12,'wk paste'!$BG:$BG,0)),"")</f>
        <v/>
      </c>
      <c r="K12" t="str">
        <f>IFERROR(INDEX('wk paste'!$AZ:$AZ,MATCH("re"&amp;'team weekly options'!K$3&amp;'team weekly options'!$C12,'wk paste'!$BH:$BH,0)),"")</f>
        <v>C.Edmonds</v>
      </c>
      <c r="L12" t="str">
        <f>IFERROR(INDEX('wk paste'!$AZ:$AZ,MATCH("re"&amp;'team weekly options'!L$3&amp;'team weekly options'!$C12,'wk paste'!$BH:$BH,0)),"")</f>
        <v>R.Moore</v>
      </c>
      <c r="M12" t="str">
        <f>IFERROR(INDEX('wk paste'!$AZ:$AZ,MATCH("re"&amp;'team weekly options'!M$3&amp;'team weekly options'!$C12,'wk paste'!$BH:$BH,0)),"")</f>
        <v>M.Williams</v>
      </c>
      <c r="N12" t="str">
        <f>IFERROR(INDEX('wk paste'!$AZ:$AZ,MATCH("re"&amp;'team weekly options'!N$3&amp;'team weekly options'!$C12,'wk paste'!$BH:$BH,0)),"")</f>
        <v>C.Kirk</v>
      </c>
      <c r="O12" t="str">
        <f>IFERROR(INDEX('wk paste'!$AZ:$AZ,MATCH("re"&amp;'team weekly options'!O$3&amp;'team weekly options'!$C12,'wk paste'!$BH:$BH,0)),"")</f>
        <v>D.Hopkins</v>
      </c>
      <c r="P12" t="str">
        <f>IFERROR(INDEX('wk paste'!$AZ:$AZ,MATCH("re"&amp;'team weekly options'!P$3&amp;'team weekly options'!$C12,'wk paste'!$BH:$BH,0)),"")</f>
        <v>A.Green</v>
      </c>
      <c r="Q12" t="str">
        <f>IFERROR(INDEX('wk paste'!$AZ:$AZ,MATCH("re"&amp;'team weekly options'!Q$3&amp;'team weekly options'!$C12,'wk paste'!$BH:$BH,0)),"")</f>
        <v/>
      </c>
      <c r="R12" t="str">
        <f>IFERROR(INDEX('wk paste'!$AZ:$AZ,MATCH("re"&amp;'team weekly options'!R$3&amp;'team weekly options'!$C12,'wk paste'!$BH:$BH,0)),"")</f>
        <v/>
      </c>
      <c r="S12" t="str">
        <f>IFERROR(INDEX('wk paste'!$AZ:$AZ,MATCH("re"&amp;'team weekly options'!S$3&amp;'team weekly options'!$C12,'wk paste'!$BH:$BH,0)),"")</f>
        <v/>
      </c>
      <c r="T12" t="str">
        <f>IFERROR(INDEX('wk paste'!$AZ:$AZ,MATCH("re"&amp;'team weekly options'!T$3&amp;'team weekly options'!$C12,'wk paste'!$BH:$BH,0)),"")</f>
        <v/>
      </c>
      <c r="U12" t="str">
        <f>IFERROR(INDEX('wk paste'!$AZ:$AZ,MATCH("re"&amp;'team weekly options'!U$3&amp;'team weekly options'!$C12,'wk paste'!$BH:$BH,0)),"")</f>
        <v/>
      </c>
      <c r="V12" t="str">
        <f>IFERROR(INDEX('wk paste'!$AZ:$AZ,MATCH("re"&amp;'team weekly options'!V$3&amp;'team weekly options'!$C12,'wk paste'!$BH:$BH,0)),"")</f>
        <v/>
      </c>
      <c r="Y12">
        <v>9</v>
      </c>
      <c r="Z12" t="str">
        <f>IFERROR(INDEX('wk paste'!$AZ:$AZ,MATCH(2021&amp;"_"&amp;Z$3&amp;$Y12,'wk paste'!$BM:$BM,0)),"")</f>
        <v>D.Hopkins</v>
      </c>
      <c r="AA12" t="str">
        <f>IFERROR(INDEX('wk paste'!$AZ:$AZ,MATCH(2021&amp;"_"&amp;AA$3&amp;$Y12,'wk paste'!$BM:$BM,0)),"")</f>
        <v>C.Ridley</v>
      </c>
      <c r="AB12" t="str">
        <f>IFERROR(INDEX('wk paste'!$AZ:$AZ,MATCH(2021&amp;"_"&amp;AB$3&amp;$Y12,'wk paste'!$BM:$BM,0)),"")</f>
        <v>T.Cannon</v>
      </c>
      <c r="AC12" t="str">
        <f>IFERROR(INDEX('wk paste'!$AZ:$AZ,MATCH(2021&amp;"_"&amp;AC$3&amp;$Y12,'wk paste'!$BM:$BM,0)),"")</f>
        <v>D.Knox</v>
      </c>
      <c r="AD12" t="str">
        <f>IFERROR(INDEX('wk paste'!$AZ:$AZ,MATCH(2021&amp;"_"&amp;AD$3&amp;$Y12,'wk paste'!$BM:$BM,0)),"")</f>
        <v>D.Arnold</v>
      </c>
      <c r="AE12" t="str">
        <f>IFERROR(INDEX('wk paste'!$AZ:$AZ,MATCH(2021&amp;"_"&amp;AE$3&amp;$Y12,'wk paste'!$BM:$BM,0)),"")</f>
        <v>S.Mustipher</v>
      </c>
      <c r="AF12" t="str">
        <f>IFERROR(INDEX('wk paste'!$AZ:$AZ,MATCH(2021&amp;"_"&amp;AF$3&amp;$Y12,'wk paste'!$BM:$BM,0)),"")</f>
        <v>C.Uzomah</v>
      </c>
      <c r="AG12" t="str">
        <f>IFERROR(INDEX('wk paste'!$AZ:$AZ,MATCH(2021&amp;"_"&amp;AG$3&amp;$Y12,'wk paste'!$BM:$BM,0)),"")</f>
        <v>A.Janovich</v>
      </c>
      <c r="AH12" t="str">
        <f>IFERROR(INDEX('wk paste'!$AZ:$AZ,MATCH(2021&amp;"_"&amp;AH$3&amp;$Y12,'wk paste'!$BM:$BM,0)),"")</f>
        <v>D.Schultz</v>
      </c>
      <c r="AI12" t="str">
        <f>IFERROR(INDEX('wk paste'!$AZ:$AZ,MATCH(2021&amp;"_"&amp;AI$3&amp;$Y12,'wk paste'!$BM:$BM,0)),"")</f>
        <v>J.Jeudy</v>
      </c>
      <c r="AJ12" t="str">
        <f>IFERROR(INDEX('wk paste'!$AZ:$AZ,MATCH(2021&amp;"_"&amp;AJ$3&amp;$Y12,'wk paste'!$BM:$BM,0)),"")</f>
        <v>T.Benson</v>
      </c>
      <c r="AK12" t="str">
        <f>IFERROR(INDEX('wk paste'!$AZ:$AZ,MATCH(2021&amp;"_"&amp;AK$3&amp;$Y12,'wk paste'!$BM:$BM,0)),"")</f>
        <v>R.Tonyan</v>
      </c>
      <c r="AL12" t="str">
        <f>IFERROR(INDEX('wk paste'!$AZ:$AZ,MATCH(2021&amp;"_"&amp;AL$3&amp;$Y12,'wk paste'!$BM:$BM,0)),"")</f>
        <v>R.Burkhead</v>
      </c>
      <c r="AM12" t="str">
        <f>IFERROR(INDEX('wk paste'!$AZ:$AZ,MATCH(2021&amp;"_"&amp;AM$3&amp;$Y12,'wk paste'!$BM:$BM,0)),"")</f>
        <v>J.Doyle</v>
      </c>
      <c r="AN12" t="str">
        <f>IFERROR(INDEX('wk paste'!$AZ:$AZ,MATCH(2021&amp;"_"&amp;AN$3&amp;$Y12,'wk paste'!$BM:$BM,0)),"")</f>
        <v>D.Arnold</v>
      </c>
      <c r="AO12" t="str">
        <f>IFERROR(INDEX('wk paste'!$AZ:$AZ,MATCH(2021&amp;"_"&amp;AO$3&amp;$Y12,'wk paste'!$BM:$BM,0)),"")</f>
        <v>T.Kelce</v>
      </c>
      <c r="AP12" t="str">
        <f>IFERROR(INDEX('wk paste'!$AZ:$AZ,MATCH(2021&amp;"_"&amp;AP$3&amp;$Y12,'wk paste'!$BM:$BM,0)),"")</f>
        <v>C.Kupp</v>
      </c>
      <c r="AQ12" t="str">
        <f>IFERROR(INDEX('wk paste'!$AZ:$AZ,MATCH(2021&amp;"_"&amp;AQ$3&amp;$Y12,'wk paste'!$BM:$BM,0)),"")</f>
        <v>M.Williams</v>
      </c>
      <c r="AR12" t="str">
        <f>IFERROR(INDEX('wk paste'!$AZ:$AZ,MATCH(2021&amp;"_"&amp;AR$3&amp;$Y12,'wk paste'!$BM:$BM,0)),"")</f>
        <v>J.Richard</v>
      </c>
      <c r="AS12" t="str">
        <f>IFERROR(INDEX('wk paste'!$AZ:$AZ,MATCH(2021&amp;"_"&amp;AS$3&amp;$Y12,'wk paste'!$BM:$BM,0)),"")</f>
        <v>D.Parker</v>
      </c>
      <c r="AT12" t="str">
        <f>IFERROR(INDEX('wk paste'!$AZ:$AZ,MATCH(2021&amp;"_"&amp;AT$3&amp;$Y12,'wk paste'!$BM:$BM,0)),"")</f>
        <v>T.Conklin</v>
      </c>
      <c r="AU12" t="str">
        <f>IFERROR(INDEX('wk paste'!$AZ:$AZ,MATCH(2021&amp;"_"&amp;AU$3&amp;$Y12,'wk paste'!$BM:$BM,0)),"")</f>
        <v>N.Agholor</v>
      </c>
      <c r="AV12" t="str">
        <f>IFERROR(INDEX('wk paste'!$AZ:$AZ,MATCH(2021&amp;"_"&amp;AV$3&amp;$Y12,'wk paste'!$BM:$BM,0)),"")</f>
        <v>K.Stills</v>
      </c>
      <c r="AW12" t="str">
        <f>IFERROR(INDEX('wk paste'!$AZ:$AZ,MATCH(2021&amp;"_"&amp;AW$3&amp;$Y12,'wk paste'!$BM:$BM,0)),"")</f>
        <v>E.Engram</v>
      </c>
      <c r="AX12" t="str">
        <f>IFERROR(INDEX('wk paste'!$AZ:$AZ,MATCH(2021&amp;"_"&amp;AX$3&amp;$Y12,'wk paste'!$BM:$BM,0)),"")</f>
        <v>E.Moore</v>
      </c>
      <c r="AY12" t="str">
        <f>IFERROR(INDEX('wk paste'!$AZ:$AZ,MATCH(2021&amp;"_"&amp;AY$3&amp;$Y12,'wk paste'!$BM:$BM,0)),"")</f>
        <v>Z.Ertz</v>
      </c>
      <c r="AZ12" t="str">
        <f>IFERROR(INDEX('wk paste'!$AZ:$AZ,MATCH(2021&amp;"_"&amp;AZ$3&amp;$Y12,'wk paste'!$BM:$BM,0)),"")</f>
        <v>J.Washington</v>
      </c>
      <c r="BA12" t="str">
        <f>IFERROR(INDEX('wk paste'!$AZ:$AZ,MATCH(2021&amp;"_"&amp;BA$3&amp;$Y12,'wk paste'!$BM:$BM,0)),"")</f>
        <v>R.Penny</v>
      </c>
      <c r="BB12" t="str">
        <f>IFERROR(INDEX('wk paste'!$AZ:$AZ,MATCH(2021&amp;"_"&amp;BB$3&amp;$Y12,'wk paste'!$BM:$BM,0)),"")</f>
        <v>J.Patrick</v>
      </c>
      <c r="BC12" t="str">
        <f>IFERROR(INDEX('wk paste'!$AZ:$AZ,MATCH(2021&amp;"_"&amp;BC$3&amp;$Y12,'wk paste'!$BM:$BM,0)),"")</f>
        <v>R.Gronkowski</v>
      </c>
      <c r="BD12" t="str">
        <f>IFERROR(INDEX('wk paste'!$AZ:$AZ,MATCH(2021&amp;"_"&amp;BD$3&amp;$Y12,'wk paste'!$BM:$BM,0)),"")</f>
        <v>A.Brewer</v>
      </c>
      <c r="BE12" t="str">
        <f>IFERROR(INDEX('wk paste'!$AZ:$AZ,MATCH(2021&amp;"_"&amp;BE$3&amp;$Y12,'wk paste'!$BM:$BM,0)),"")</f>
        <v>C.Roullier</v>
      </c>
    </row>
    <row r="13" spans="3:57" x14ac:dyDescent="0.25">
      <c r="C13" t="s">
        <v>2390</v>
      </c>
      <c r="D13" t="str">
        <f>IFERROR(INDEX('wk paste'!$AZ:$AZ,MATCH("ru"&amp;'team weekly options'!D$3&amp;'team weekly options'!$C13,'wk paste'!$BG:$BG,0)),"")</f>
        <v>A.Ekeler</v>
      </c>
      <c r="E13" t="str">
        <f>IFERROR(INDEX('wk paste'!$AZ:$AZ,MATCH("ru"&amp;'team weekly options'!E$3&amp;'team weekly options'!$C13,'wk paste'!$BG:$BG,0)),"")</f>
        <v>J.Kelley</v>
      </c>
      <c r="F13" t="str">
        <f>IFERROR(INDEX('wk paste'!$AZ:$AZ,MATCH("ru"&amp;'team weekly options'!F$3&amp;'team weekly options'!$C13,'wk paste'!$BG:$BG,0)),"")</f>
        <v/>
      </c>
      <c r="G13" t="str">
        <f>IFERROR(INDEX('wk paste'!$AZ:$AZ,MATCH("ru"&amp;'team weekly options'!G$3&amp;'team weekly options'!$C13,'wk paste'!$BG:$BG,0)),"")</f>
        <v/>
      </c>
      <c r="H13" t="str">
        <f>IFERROR(INDEX('wk paste'!$AZ:$AZ,MATCH("ru"&amp;'team weekly options'!H$3&amp;'team weekly options'!$C13,'wk paste'!$BG:$BG,0)),"")</f>
        <v/>
      </c>
      <c r="I13" t="str">
        <f>IFERROR(INDEX('wk paste'!$AZ:$AZ,MATCH("ru"&amp;'team weekly options'!I$3&amp;'team weekly options'!$C13,'wk paste'!$BG:$BG,0)),"")</f>
        <v/>
      </c>
      <c r="J13" t="str">
        <f>IFERROR(INDEX('wk paste'!$AZ:$AZ,MATCH("ru"&amp;'team weekly options'!J$3&amp;'team weekly options'!$C13,'wk paste'!$BG:$BG,0)),"")</f>
        <v/>
      </c>
      <c r="K13" t="str">
        <f>IFERROR(INDEX('wk paste'!$AZ:$AZ,MATCH("re"&amp;'team weekly options'!K$3&amp;'team weekly options'!$C13,'wk paste'!$BH:$BH,0)),"")</f>
        <v>A.Ekeler</v>
      </c>
      <c r="L13" t="str">
        <f>IFERROR(INDEX('wk paste'!$AZ:$AZ,MATCH("re"&amp;'team weekly options'!L$3&amp;'team weekly options'!$C13,'wk paste'!$BH:$BH,0)),"")</f>
        <v>M.Williams</v>
      </c>
      <c r="M13" t="str">
        <f>IFERROR(INDEX('wk paste'!$AZ:$AZ,MATCH("re"&amp;'team weekly options'!M$3&amp;'team weekly options'!$C13,'wk paste'!$BH:$BH,0)),"")</f>
        <v>K.Allen</v>
      </c>
      <c r="N13" t="str">
        <f>IFERROR(INDEX('wk paste'!$AZ:$AZ,MATCH("re"&amp;'team weekly options'!N$3&amp;'team weekly options'!$C13,'wk paste'!$BH:$BH,0)),"")</f>
        <v>J.Guyton</v>
      </c>
      <c r="O13" t="str">
        <f>IFERROR(INDEX('wk paste'!$AZ:$AZ,MATCH("re"&amp;'team weekly options'!O$3&amp;'team weekly options'!$C13,'wk paste'!$BH:$BH,0)),"")</f>
        <v>D.Parham</v>
      </c>
      <c r="P13" t="str">
        <f>IFERROR(INDEX('wk paste'!$AZ:$AZ,MATCH("re"&amp;'team weekly options'!P$3&amp;'team weekly options'!$C13,'wk paste'!$BH:$BH,0)),"")</f>
        <v>J.Cook</v>
      </c>
      <c r="Q13" t="str">
        <f>IFERROR(INDEX('wk paste'!$AZ:$AZ,MATCH("re"&amp;'team weekly options'!Q$3&amp;'team weekly options'!$C13,'wk paste'!$BH:$BH,0)),"")</f>
        <v>J.Palmer</v>
      </c>
      <c r="R13" t="str">
        <f>IFERROR(INDEX('wk paste'!$AZ:$AZ,MATCH("re"&amp;'team weekly options'!R$3&amp;'team weekly options'!$C13,'wk paste'!$BH:$BH,0)),"")</f>
        <v>S.Anderson</v>
      </c>
      <c r="S13" t="str">
        <f>IFERROR(INDEX('wk paste'!$AZ:$AZ,MATCH("re"&amp;'team weekly options'!S$3&amp;'team weekly options'!$C13,'wk paste'!$BH:$BH,0)),"")</f>
        <v/>
      </c>
      <c r="T13" t="str">
        <f>IFERROR(INDEX('wk paste'!$AZ:$AZ,MATCH("re"&amp;'team weekly options'!T$3&amp;'team weekly options'!$C13,'wk paste'!$BH:$BH,0)),"")</f>
        <v/>
      </c>
      <c r="U13" t="str">
        <f>IFERROR(INDEX('wk paste'!$AZ:$AZ,MATCH("re"&amp;'team weekly options'!U$3&amp;'team weekly options'!$C13,'wk paste'!$BH:$BH,0)),"")</f>
        <v/>
      </c>
      <c r="V13" t="str">
        <f>IFERROR(INDEX('wk paste'!$AZ:$AZ,MATCH("re"&amp;'team weekly options'!V$3&amp;'team weekly options'!$C13,'wk paste'!$BH:$BH,0)),"")</f>
        <v/>
      </c>
      <c r="Y13">
        <v>10</v>
      </c>
      <c r="Z13" t="str">
        <f>IFERROR(INDEX('wk paste'!$AZ:$AZ,MATCH(2021&amp;"_"&amp;Z$3&amp;$Y13,'wk paste'!$BM:$BM,0)),"")</f>
        <v>D.Daniels</v>
      </c>
      <c r="AA13" t="str">
        <f>IFERROR(INDEX('wk paste'!$AZ:$AZ,MATCH(2021&amp;"_"&amp;AA$3&amp;$Y13,'wk paste'!$BM:$BM,0)),"")</f>
        <v>T.Sharpe</v>
      </c>
      <c r="AB13" t="str">
        <f>IFERROR(INDEX('wk paste'!$AZ:$AZ,MATCH(2021&amp;"_"&amp;AB$3&amp;$Y13,'wk paste'!$BM:$BM,0)),"")</f>
        <v>P.Ricard</v>
      </c>
      <c r="AC13" t="str">
        <f>IFERROR(INDEX('wk paste'!$AZ:$AZ,MATCH(2021&amp;"_"&amp;AC$3&amp;$Y13,'wk paste'!$BM:$BM,0)),"")</f>
        <v>S.Diggs</v>
      </c>
      <c r="AD13" t="str">
        <f>IFERROR(INDEX('wk paste'!$AZ:$AZ,MATCH(2021&amp;"_"&amp;AD$3&amp;$Y13,'wk paste'!$BM:$BM,0)),"")</f>
        <v>R.Smith</v>
      </c>
      <c r="AE13" t="str">
        <f>IFERROR(INDEX('wk paste'!$AZ:$AZ,MATCH(2021&amp;"_"&amp;AE$3&amp;$Y13,'wk paste'!$BM:$BM,0)),"")</f>
        <v>A.Robinson</v>
      </c>
      <c r="AF13" t="str">
        <f>IFERROR(INDEX('wk paste'!$AZ:$AZ,MATCH(2021&amp;"_"&amp;AF$3&amp;$Y13,'wk paste'!$BM:$BM,0)),"")</f>
        <v>T.Higgins</v>
      </c>
      <c r="AG13" t="str">
        <f>IFERROR(INDEX('wk paste'!$AZ:$AZ,MATCH(2021&amp;"_"&amp;AG$3&amp;$Y13,'wk paste'!$BM:$BM,0)),"")</f>
        <v>J.Gillan</v>
      </c>
      <c r="AH13" t="str">
        <f>IFERROR(INDEX('wk paste'!$AZ:$AZ,MATCH(2021&amp;"_"&amp;AH$3&amp;$Y13,'wk paste'!$BM:$BM,0)),"")</f>
        <v>N.Brown</v>
      </c>
      <c r="AI13" t="str">
        <f>IFERROR(INDEX('wk paste'!$AZ:$AZ,MATCH(2021&amp;"_"&amp;AI$3&amp;$Y13,'wk paste'!$BM:$BM,0)),"")</f>
        <v>K.Hamler</v>
      </c>
      <c r="AJ13" t="str">
        <f>IFERROR(INDEX('wk paste'!$AZ:$AZ,MATCH(2021&amp;"_"&amp;AJ$3&amp;$Y13,'wk paste'!$BM:$BM,0)),"")</f>
        <v>K.Hodge</v>
      </c>
      <c r="AK13" t="str">
        <f>IFERROR(INDEX('wk paste'!$AZ:$AZ,MATCH(2021&amp;"_"&amp;AK$3&amp;$Y13,'wk paste'!$BM:$BM,0)),"")</f>
        <v>A.Lazard</v>
      </c>
      <c r="AL13" t="str">
        <f>IFERROR(INDEX('wk paste'!$AZ:$AZ,MATCH(2021&amp;"_"&amp;AL$3&amp;$Y13,'wk paste'!$BM:$BM,0)),"")</f>
        <v>C.Moore</v>
      </c>
      <c r="AM13" t="str">
        <f>IFERROR(INDEX('wk paste'!$AZ:$AZ,MATCH(2021&amp;"_"&amp;AM$3&amp;$Y13,'wk paste'!$BM:$BM,0)),"")</f>
        <v>P.Campbell</v>
      </c>
      <c r="AN13" t="str">
        <f>IFERROR(INDEX('wk paste'!$AZ:$AZ,MATCH(2021&amp;"_"&amp;AN$3&amp;$Y13,'wk paste'!$BM:$BM,0)),"")</f>
        <v>T.Austin</v>
      </c>
      <c r="AO13" t="str">
        <f>IFERROR(INDEX('wk paste'!$AZ:$AZ,MATCH(2021&amp;"_"&amp;AO$3&amp;$Y13,'wk paste'!$BM:$BM,0)),"")</f>
        <v>B.Pringle</v>
      </c>
      <c r="AP13" t="str">
        <f>IFERROR(INDEX('wk paste'!$AZ:$AZ,MATCH(2021&amp;"_"&amp;AP$3&amp;$Y13,'wk paste'!$BM:$BM,0)),"")</f>
        <v>D.Jackson</v>
      </c>
      <c r="AQ13" t="str">
        <f>IFERROR(INDEX('wk paste'!$AZ:$AZ,MATCH(2021&amp;"_"&amp;AQ$3&amp;$Y13,'wk paste'!$BM:$BM,0)),"")</f>
        <v>K.Allen</v>
      </c>
      <c r="AR13" t="str">
        <f>IFERROR(INDEX('wk paste'!$AZ:$AZ,MATCH(2021&amp;"_"&amp;AR$3&amp;$Y13,'wk paste'!$BM:$BM,0)),"")</f>
        <v>D.Waller</v>
      </c>
      <c r="AS13" t="str">
        <f>IFERROR(INDEX('wk paste'!$AZ:$AZ,MATCH(2021&amp;"_"&amp;AS$3&amp;$Y13,'wk paste'!$BM:$BM,0)),"")</f>
        <v>M.Hollins</v>
      </c>
      <c r="AT13" t="str">
        <f>IFERROR(INDEX('wk paste'!$AZ:$AZ,MATCH(2021&amp;"_"&amp;AT$3&amp;$Y13,'wk paste'!$BM:$BM,0)),"")</f>
        <v>D.Westbrook</v>
      </c>
      <c r="AU13" t="str">
        <f>IFERROR(INDEX('wk paste'!$AZ:$AZ,MATCH(2021&amp;"_"&amp;AU$3&amp;$Y13,'wk paste'!$BM:$BM,0)),"")</f>
        <v>J.Taylor</v>
      </c>
      <c r="AV13" t="str">
        <f>IFERROR(INDEX('wk paste'!$AZ:$AZ,MATCH(2021&amp;"_"&amp;AV$3&amp;$Y13,'wk paste'!$BM:$BM,0)),"")</f>
        <v>M.Callaway</v>
      </c>
      <c r="AW13" t="str">
        <f>IFERROR(INDEX('wk paste'!$AZ:$AZ,MATCH(2021&amp;"_"&amp;AW$3&amp;$Y13,'wk paste'!$BM:$BM,0)),"")</f>
        <v>S.Shepard</v>
      </c>
      <c r="AX13" t="str">
        <f>IFERROR(INDEX('wk paste'!$AZ:$AZ,MATCH(2021&amp;"_"&amp;AX$3&amp;$Y13,'wk paste'!$BM:$BM,0)),"")</f>
        <v>D.Mims</v>
      </c>
      <c r="AY13" t="str">
        <f>IFERROR(INDEX('wk paste'!$AZ:$AZ,MATCH(2021&amp;"_"&amp;AY$3&amp;$Y13,'wk paste'!$BM:$BM,0)),"")</f>
        <v>B.Scott</v>
      </c>
      <c r="AZ13" t="str">
        <f>IFERROR(INDEX('wk paste'!$AZ:$AZ,MATCH(2021&amp;"_"&amp;AZ$3&amp;$Y13,'wk paste'!$BM:$BM,0)),"")</f>
        <v>P.Freiermuth</v>
      </c>
      <c r="BA13" t="str">
        <f>IFERROR(INDEX('wk paste'!$AZ:$AZ,MATCH(2021&amp;"_"&amp;BA$3&amp;$Y13,'wk paste'!$BM:$BM,0)),"")</f>
        <v>T.Lockett</v>
      </c>
      <c r="BB13" t="str">
        <f>IFERROR(INDEX('wk paste'!$AZ:$AZ,MATCH(2021&amp;"_"&amp;BB$3&amp;$Y13,'wk paste'!$BM:$BM,0)),"")</f>
        <v>G.Kittle</v>
      </c>
      <c r="BC13" t="str">
        <f>IFERROR(INDEX('wk paste'!$AZ:$AZ,MATCH(2021&amp;"_"&amp;BC$3&amp;$Y13,'wk paste'!$BM:$BM,0)),"")</f>
        <v>T.Johnson</v>
      </c>
      <c r="BD13" t="str">
        <f>IFERROR(INDEX('wk paste'!$AZ:$AZ,MATCH(2021&amp;"_"&amp;BD$3&amp;$Y13,'wk paste'!$BM:$BM,0)),"")</f>
        <v>J.Jones</v>
      </c>
      <c r="BE13" t="str">
        <f>IFERROR(INDEX('wk paste'!$AZ:$AZ,MATCH(2021&amp;"_"&amp;BE$3&amp;$Y13,'wk paste'!$BM:$BM,0)),"")</f>
        <v>D.Brown</v>
      </c>
    </row>
    <row r="14" spans="3:57" x14ac:dyDescent="0.25">
      <c r="C14" t="s">
        <v>2740</v>
      </c>
      <c r="D14" t="str">
        <f>IFERROR(INDEX('wk paste'!$AZ:$AZ,MATCH("ru"&amp;'team weekly options'!D$3&amp;'team weekly options'!$C14,'wk paste'!$BG:$BG,0)),"")</f>
        <v>Da.Williams</v>
      </c>
      <c r="E14" t="str">
        <f>IFERROR(INDEX('wk paste'!$AZ:$AZ,MATCH("ru"&amp;'team weekly options'!E$3&amp;'team weekly options'!$C14,'wk paste'!$BG:$BG,0)),"")</f>
        <v>J.McKinnon</v>
      </c>
      <c r="F14" t="str">
        <f>IFERROR(INDEX('wk paste'!$AZ:$AZ,MATCH("ru"&amp;'team weekly options'!F$3&amp;'team weekly options'!$C14,'wk paste'!$BG:$BG,0)),"")</f>
        <v>M.Hardman</v>
      </c>
      <c r="G14" t="str">
        <f>IFERROR(INDEX('wk paste'!$AZ:$AZ,MATCH("ru"&amp;'team weekly options'!G$3&amp;'team weekly options'!$C14,'wk paste'!$BG:$BG,0)),"")</f>
        <v/>
      </c>
      <c r="H14" t="str">
        <f>IFERROR(INDEX('wk paste'!$AZ:$AZ,MATCH("ru"&amp;'team weekly options'!H$3&amp;'team weekly options'!$C14,'wk paste'!$BG:$BG,0)),"")</f>
        <v/>
      </c>
      <c r="I14" t="str">
        <f>IFERROR(INDEX('wk paste'!$AZ:$AZ,MATCH("ru"&amp;'team weekly options'!I$3&amp;'team weekly options'!$C14,'wk paste'!$BG:$BG,0)),"")</f>
        <v/>
      </c>
      <c r="J14" t="str">
        <f>IFERROR(INDEX('wk paste'!$AZ:$AZ,MATCH("ru"&amp;'team weekly options'!J$3&amp;'team weekly options'!$C14,'wk paste'!$BG:$BG,0)),"")</f>
        <v/>
      </c>
      <c r="K14" t="str">
        <f>IFERROR(INDEX('wk paste'!$AZ:$AZ,MATCH("re"&amp;'team weekly options'!K$3&amp;'team weekly options'!$C14,'wk paste'!$BH:$BH,0)),"")</f>
        <v>Da.Williams</v>
      </c>
      <c r="L14" t="str">
        <f>IFERROR(INDEX('wk paste'!$AZ:$AZ,MATCH("re"&amp;'team weekly options'!L$3&amp;'team weekly options'!$C14,'wk paste'!$BH:$BH,0)),"")</f>
        <v>J.McKinnon</v>
      </c>
      <c r="M14" t="str">
        <f>IFERROR(INDEX('wk paste'!$AZ:$AZ,MATCH("re"&amp;'team weekly options'!M$3&amp;'team weekly options'!$C14,'wk paste'!$BH:$BH,0)),"")</f>
        <v>M.Hardman</v>
      </c>
      <c r="N14" t="str">
        <f>IFERROR(INDEX('wk paste'!$AZ:$AZ,MATCH("re"&amp;'team weekly options'!N$3&amp;'team weekly options'!$C14,'wk paste'!$BH:$BH,0)),"")</f>
        <v>T.Kelce</v>
      </c>
      <c r="O14" t="str">
        <f>IFERROR(INDEX('wk paste'!$AZ:$AZ,MATCH("re"&amp;'team weekly options'!O$3&amp;'team weekly options'!$C14,'wk paste'!$BH:$BH,0)),"")</f>
        <v>T.Hill</v>
      </c>
      <c r="P14" t="str">
        <f>IFERROR(INDEX('wk paste'!$AZ:$AZ,MATCH("re"&amp;'team weekly options'!P$3&amp;'team weekly options'!$C14,'wk paste'!$BH:$BH,0)),"")</f>
        <v>B.Pringle</v>
      </c>
      <c r="Q14" t="str">
        <f>IFERROR(INDEX('wk paste'!$AZ:$AZ,MATCH("re"&amp;'team weekly options'!Q$3&amp;'team weekly options'!$C14,'wk paste'!$BH:$BH,0)),"")</f>
        <v>D.Robinson</v>
      </c>
      <c r="R14" t="str">
        <f>IFERROR(INDEX('wk paste'!$AZ:$AZ,MATCH("re"&amp;'team weekly options'!R$3&amp;'team weekly options'!$C14,'wk paste'!$BH:$BH,0)),"")</f>
        <v>J.Fortson</v>
      </c>
      <c r="S14" t="str">
        <f>IFERROR(INDEX('wk paste'!$AZ:$AZ,MATCH("re"&amp;'team weekly options'!S$3&amp;'team weekly options'!$C14,'wk paste'!$BH:$BH,0)),"")</f>
        <v/>
      </c>
      <c r="T14" t="str">
        <f>IFERROR(INDEX('wk paste'!$AZ:$AZ,MATCH("re"&amp;'team weekly options'!T$3&amp;'team weekly options'!$C14,'wk paste'!$BH:$BH,0)),"")</f>
        <v/>
      </c>
      <c r="U14" t="str">
        <f>IFERROR(INDEX('wk paste'!$AZ:$AZ,MATCH("re"&amp;'team weekly options'!U$3&amp;'team weekly options'!$C14,'wk paste'!$BH:$BH,0)),"")</f>
        <v/>
      </c>
      <c r="V14" t="str">
        <f>IFERROR(INDEX('wk paste'!$AZ:$AZ,MATCH("re"&amp;'team weekly options'!V$3&amp;'team weekly options'!$C14,'wk paste'!$BH:$BH,0)),"")</f>
        <v/>
      </c>
      <c r="Y14">
        <v>11</v>
      </c>
      <c r="Z14" t="str">
        <f>IFERROR(INDEX('wk paste'!$AZ:$AZ,MATCH(2021&amp;"_"&amp;Z$3&amp;$Y14,'wk paste'!$BM:$BM,0)),"")</f>
        <v>D.Harris</v>
      </c>
      <c r="AA14" t="str">
        <f>IFERROR(INDEX('wk paste'!$AZ:$AZ,MATCH(2021&amp;"_"&amp;AA$3&amp;$Y14,'wk paste'!$BM:$BM,0)),"")</f>
        <v>H.Hurst</v>
      </c>
      <c r="AB14" t="str">
        <f>IFERROR(INDEX('wk paste'!$AZ:$AZ,MATCH(2021&amp;"_"&amp;AB$3&amp;$Y14,'wk paste'!$BM:$BM,0)),"")</f>
        <v>M.Andrews</v>
      </c>
      <c r="AC14" t="str">
        <f>IFERROR(INDEX('wk paste'!$AZ:$AZ,MATCH(2021&amp;"_"&amp;AC$3&amp;$Y14,'wk paste'!$BM:$BM,0)),"")</f>
        <v>C.Beasley</v>
      </c>
      <c r="AD14" t="str">
        <f>IFERROR(INDEX('wk paste'!$AZ:$AZ,MATCH(2021&amp;"_"&amp;AD$3&amp;$Y14,'wk paste'!$BM:$BM,0)),"")</f>
        <v>T.Marshall</v>
      </c>
      <c r="AE14" t="str">
        <f>IFERROR(INDEX('wk paste'!$AZ:$AZ,MATCH(2021&amp;"_"&amp;AE$3&amp;$Y14,'wk paste'!$BM:$BM,0)),"")</f>
        <v>D.Byrd</v>
      </c>
      <c r="AF14" t="str">
        <f>IFERROR(INDEX('wk paste'!$AZ:$AZ,MATCH(2021&amp;"_"&amp;AF$3&amp;$Y14,'wk paste'!$BM:$BM,0)),"")</f>
        <v>T.Irwin</v>
      </c>
      <c r="AG14" t="str">
        <f>IFERROR(INDEX('wk paste'!$AZ:$AZ,MATCH(2021&amp;"_"&amp;AG$3&amp;$Y14,'wk paste'!$BM:$BM,0)),"")</f>
        <v>D.Njoku</v>
      </c>
      <c r="AH14" t="str">
        <f>IFERROR(INDEX('wk paste'!$AZ:$AZ,MATCH(2021&amp;"_"&amp;AH$3&amp;$Y14,'wk paste'!$BM:$BM,0)),"")</f>
        <v>B.Jarwin</v>
      </c>
      <c r="AI14" t="str">
        <f>IFERROR(INDEX('wk paste'!$AZ:$AZ,MATCH(2021&amp;"_"&amp;AI$3&amp;$Y14,'wk paste'!$BM:$BM,0)),"")</f>
        <v>K.Hinton</v>
      </c>
      <c r="AJ14" t="str">
        <f>IFERROR(INDEX('wk paste'!$AZ:$AZ,MATCH(2021&amp;"_"&amp;AJ$3&amp;$Y14,'wk paste'!$BM:$BM,0)),"")</f>
        <v>T.Kennedy</v>
      </c>
      <c r="AK14" t="str">
        <f>IFERROR(INDEX('wk paste'!$AZ:$AZ,MATCH(2021&amp;"_"&amp;AK$3&amp;$Y14,'wk paste'!$BM:$BM,0)),"")</f>
        <v>M.Lewis</v>
      </c>
      <c r="AL14" t="str">
        <f>IFERROR(INDEX('wk paste'!$AZ:$AZ,MATCH(2021&amp;"_"&amp;AL$3&amp;$Y14,'wk paste'!$BM:$BM,0)),"")</f>
        <v>C.Conley</v>
      </c>
      <c r="AM14" t="str">
        <f>IFERROR(INDEX('wk paste'!$AZ:$AZ,MATCH(2021&amp;"_"&amp;AM$3&amp;$Y14,'wk paste'!$BM:$BM,0)),"")</f>
        <v>M.Alie-Cox</v>
      </c>
      <c r="AN14" t="str">
        <f>IFERROR(INDEX('wk paste'!$AZ:$AZ,MATCH(2021&amp;"_"&amp;AN$3&amp;$Y14,'wk paste'!$BM:$BM,0)),"")</f>
        <v>J.O'Shaughnessy</v>
      </c>
      <c r="AO14" t="str">
        <f>IFERROR(INDEX('wk paste'!$AZ:$AZ,MATCH(2021&amp;"_"&amp;AO$3&amp;$Y14,'wk paste'!$BM:$BM,0)),"")</f>
        <v>D.Robinson</v>
      </c>
      <c r="AP14" t="str">
        <f>IFERROR(INDEX('wk paste'!$AZ:$AZ,MATCH(2021&amp;"_"&amp;AP$3&amp;$Y14,'wk paste'!$BM:$BM,0)),"")</f>
        <v>V.Jefferson</v>
      </c>
      <c r="AQ14" t="str">
        <f>IFERROR(INDEX('wk paste'!$AZ:$AZ,MATCH(2021&amp;"_"&amp;AQ$3&amp;$Y14,'wk paste'!$BM:$BM,0)),"")</f>
        <v>J.Cook</v>
      </c>
      <c r="AR14" t="str">
        <f>IFERROR(INDEX('wk paste'!$AZ:$AZ,MATCH(2021&amp;"_"&amp;AR$3&amp;$Y14,'wk paste'!$BM:$BM,0)),"")</f>
        <v>B.Edwards</v>
      </c>
      <c r="AS14" t="str">
        <f>IFERROR(INDEX('wk paste'!$AZ:$AZ,MATCH(2021&amp;"_"&amp;AS$3&amp;$Y14,'wk paste'!$BM:$BM,0)),"")</f>
        <v>D.Smythe</v>
      </c>
      <c r="AT14" t="str">
        <f>IFERROR(INDEX('wk paste'!$AZ:$AZ,MATCH(2021&amp;"_"&amp;AT$3&amp;$Y14,'wk paste'!$BM:$BM,0)),"")</f>
        <v>C.Herndon</v>
      </c>
      <c r="AU14" t="str">
        <f>IFERROR(INDEX('wk paste'!$AZ:$AZ,MATCH(2021&amp;"_"&amp;AU$3&amp;$Y14,'wk paste'!$BM:$BM,0)),"")</f>
        <v>H.Henry</v>
      </c>
      <c r="AV14" t="str">
        <f>IFERROR(INDEX('wk paste'!$AZ:$AZ,MATCH(2021&amp;"_"&amp;AV$3&amp;$Y14,'wk paste'!$BM:$BM,0)),"")</f>
        <v>A.Trautman</v>
      </c>
      <c r="AW14" t="str">
        <f>IFERROR(INDEX('wk paste'!$AZ:$AZ,MATCH(2021&amp;"_"&amp;AW$3&amp;$Y14,'wk paste'!$BM:$BM,0)),"")</f>
        <v>K.Golladay</v>
      </c>
      <c r="AX14" t="str">
        <f>IFERROR(INDEX('wk paste'!$AZ:$AZ,MATCH(2021&amp;"_"&amp;AX$3&amp;$Y14,'wk paste'!$BM:$BM,0)),"")</f>
        <v>J.Smith</v>
      </c>
      <c r="AY14" t="str">
        <f>IFERROR(INDEX('wk paste'!$AZ:$AZ,MATCH(2021&amp;"_"&amp;AY$3&amp;$Y14,'wk paste'!$BM:$BM,0)),"")</f>
        <v/>
      </c>
      <c r="AZ14" t="str">
        <f>IFERROR(INDEX('wk paste'!$AZ:$AZ,MATCH(2021&amp;"_"&amp;AZ$3&amp;$Y14,'wk paste'!$BM:$BM,0)),"")</f>
        <v>R.McCloud</v>
      </c>
      <c r="BA14" t="str">
        <f>IFERROR(INDEX('wk paste'!$AZ:$AZ,MATCH(2021&amp;"_"&amp;BA$3&amp;$Y14,'wk paste'!$BM:$BM,0)),"")</f>
        <v>D.Metcalf</v>
      </c>
      <c r="BB14" t="str">
        <f>IFERROR(INDEX('wk paste'!$AZ:$AZ,MATCH(2021&amp;"_"&amp;BB$3&amp;$Y14,'wk paste'!$BM:$BM,0)),"")</f>
        <v>B.Aiyuk</v>
      </c>
      <c r="BC14" t="str">
        <f>IFERROR(INDEX('wk paste'!$AZ:$AZ,MATCH(2021&amp;"_"&amp;BC$3&amp;$Y14,'wk paste'!$BM:$BM,0)),"")</f>
        <v>O.Howard</v>
      </c>
      <c r="BD14" t="str">
        <f>IFERROR(INDEX('wk paste'!$AZ:$AZ,MATCH(2021&amp;"_"&amp;BD$3&amp;$Y14,'wk paste'!$BM:$BM,0)),"")</f>
        <v>J.Reynolds</v>
      </c>
      <c r="BE14" t="str">
        <f>IFERROR(INDEX('wk paste'!$AZ:$AZ,MATCH(2021&amp;"_"&amp;BE$3&amp;$Y14,'wk paste'!$BM:$BM,0)),"")</f>
        <v>T.McLaurin</v>
      </c>
    </row>
    <row r="15" spans="3:57" x14ac:dyDescent="0.25">
      <c r="C15" t="s">
        <v>2003</v>
      </c>
      <c r="D15" t="str">
        <f>IFERROR(INDEX('wk paste'!$AZ:$AZ,MATCH("ru"&amp;'team weekly options'!D$3&amp;'team weekly options'!$C15,'wk paste'!$BG:$BG,0)),"")</f>
        <v>J.Hurts</v>
      </c>
      <c r="E15" t="str">
        <f>IFERROR(INDEX('wk paste'!$AZ:$AZ,MATCH("ru"&amp;'team weekly options'!E$3&amp;'team weekly options'!$C15,'wk paste'!$BG:$BG,0)),"")</f>
        <v>K.Gainwell</v>
      </c>
      <c r="F15" t="str">
        <f>IFERROR(INDEX('wk paste'!$AZ:$AZ,MATCH("ru"&amp;'team weekly options'!F$3&amp;'team weekly options'!$C15,'wk paste'!$BG:$BG,0)),"")</f>
        <v>M.Sanders</v>
      </c>
      <c r="G15" t="str">
        <f>IFERROR(INDEX('wk paste'!$AZ:$AZ,MATCH("ru"&amp;'team weekly options'!G$3&amp;'team weekly options'!$C15,'wk paste'!$BG:$BG,0)),"")</f>
        <v>J.Reagor</v>
      </c>
      <c r="H15" t="str">
        <f>IFERROR(INDEX('wk paste'!$AZ:$AZ,MATCH("ru"&amp;'team weekly options'!H$3&amp;'team weekly options'!$C15,'wk paste'!$BG:$BG,0)),"")</f>
        <v/>
      </c>
      <c r="I15" t="str">
        <f>IFERROR(INDEX('wk paste'!$AZ:$AZ,MATCH("ru"&amp;'team weekly options'!I$3&amp;'team weekly options'!$C15,'wk paste'!$BG:$BG,0)),"")</f>
        <v/>
      </c>
      <c r="J15" t="str">
        <f>IFERROR(INDEX('wk paste'!$AZ:$AZ,MATCH("ru"&amp;'team weekly options'!J$3&amp;'team weekly options'!$C15,'wk paste'!$BG:$BG,0)),"")</f>
        <v/>
      </c>
      <c r="K15" t="str">
        <f>IFERROR(INDEX('wk paste'!$AZ:$AZ,MATCH("re"&amp;'team weekly options'!K$3&amp;'team weekly options'!$C15,'wk paste'!$BH:$BH,0)),"")</f>
        <v>K.Gainwell</v>
      </c>
      <c r="L15" t="str">
        <f>IFERROR(INDEX('wk paste'!$AZ:$AZ,MATCH("re"&amp;'team weekly options'!L$3&amp;'team weekly options'!$C15,'wk paste'!$BH:$BH,0)),"")</f>
        <v>M.Sanders</v>
      </c>
      <c r="M15" t="str">
        <f>IFERROR(INDEX('wk paste'!$AZ:$AZ,MATCH("re"&amp;'team weekly options'!M$3&amp;'team weekly options'!$C15,'wk paste'!$BH:$BH,0)),"")</f>
        <v>J.Reagor</v>
      </c>
      <c r="N15" t="str">
        <f>IFERROR(INDEX('wk paste'!$AZ:$AZ,MATCH("re"&amp;'team weekly options'!N$3&amp;'team weekly options'!$C15,'wk paste'!$BH:$BH,0)),"")</f>
        <v>D.Smith</v>
      </c>
      <c r="O15" t="str">
        <f>IFERROR(INDEX('wk paste'!$AZ:$AZ,MATCH("re"&amp;'team weekly options'!O$3&amp;'team weekly options'!$C15,'wk paste'!$BH:$BH,0)),"")</f>
        <v>Z.Ertz</v>
      </c>
      <c r="P15" t="str">
        <f>IFERROR(INDEX('wk paste'!$AZ:$AZ,MATCH("re"&amp;'team weekly options'!P$3&amp;'team weekly options'!$C15,'wk paste'!$BH:$BH,0)),"")</f>
        <v>D.Goedert</v>
      </c>
      <c r="Q15" t="str">
        <f>IFERROR(INDEX('wk paste'!$AZ:$AZ,MATCH("re"&amp;'team weekly options'!Q$3&amp;'team weekly options'!$C15,'wk paste'!$BH:$BH,0)),"")</f>
        <v>Q.Watkins</v>
      </c>
      <c r="R15" t="str">
        <f>IFERROR(INDEX('wk paste'!$AZ:$AZ,MATCH("re"&amp;'team weekly options'!R$3&amp;'team weekly options'!$C15,'wk paste'!$BH:$BH,0)),"")</f>
        <v>G.Ward</v>
      </c>
      <c r="S15" t="str">
        <f>IFERROR(INDEX('wk paste'!$AZ:$AZ,MATCH("re"&amp;'team weekly options'!S$3&amp;'team weekly options'!$C15,'wk paste'!$BH:$BH,0)),"")</f>
        <v/>
      </c>
      <c r="T15" t="str">
        <f>IFERROR(INDEX('wk paste'!$AZ:$AZ,MATCH("re"&amp;'team weekly options'!T$3&amp;'team weekly options'!$C15,'wk paste'!$BH:$BH,0)),"")</f>
        <v/>
      </c>
      <c r="U15" t="str">
        <f>IFERROR(INDEX('wk paste'!$AZ:$AZ,MATCH("re"&amp;'team weekly options'!U$3&amp;'team weekly options'!$C15,'wk paste'!$BH:$BH,0)),"")</f>
        <v/>
      </c>
      <c r="V15" t="str">
        <f>IFERROR(INDEX('wk paste'!$AZ:$AZ,MATCH("re"&amp;'team weekly options'!V$3&amp;'team weekly options'!$C15,'wk paste'!$BH:$BH,0)),"")</f>
        <v/>
      </c>
      <c r="Y15">
        <v>12</v>
      </c>
      <c r="Z15" t="str">
        <f>IFERROR(INDEX('wk paste'!$AZ:$AZ,MATCH(2021&amp;"_"&amp;Z$3&amp;$Y15,'wk paste'!$BM:$BM,0)),"")</f>
        <v/>
      </c>
      <c r="AA15" t="str">
        <f>IFERROR(INDEX('wk paste'!$AZ:$AZ,MATCH(2021&amp;"_"&amp;AA$3&amp;$Y15,'wk paste'!$BM:$BM,0)),"")</f>
        <v>O.Zaccheaus</v>
      </c>
      <c r="AB15" t="str">
        <f>IFERROR(INDEX('wk paste'!$AZ:$AZ,MATCH(2021&amp;"_"&amp;AB$3&amp;$Y15,'wk paste'!$BM:$BM,0)),"")</f>
        <v>S.Watkins</v>
      </c>
      <c r="AC15" t="str">
        <f>IFERROR(INDEX('wk paste'!$AZ:$AZ,MATCH(2021&amp;"_"&amp;AC$3&amp;$Y15,'wk paste'!$BM:$BM,0)),"")</f>
        <v>G.Davis</v>
      </c>
      <c r="AD15" t="str">
        <f>IFERROR(INDEX('wk paste'!$AZ:$AZ,MATCH(2021&amp;"_"&amp;AD$3&amp;$Y15,'wk paste'!$BM:$BM,0)),"")</f>
        <v>I.Thomas</v>
      </c>
      <c r="AE15" t="str">
        <f>IFERROR(INDEX('wk paste'!$AZ:$AZ,MATCH(2021&amp;"_"&amp;AE$3&amp;$Y15,'wk paste'!$BM:$BM,0)),"")</f>
        <v>J.Graham</v>
      </c>
      <c r="AF15" t="str">
        <f>IFERROR(INDEX('wk paste'!$AZ:$AZ,MATCH(2021&amp;"_"&amp;AF$3&amp;$Y15,'wk paste'!$BM:$BM,0)),"")</f>
        <v>M.Thomas</v>
      </c>
      <c r="AG15" t="str">
        <f>IFERROR(INDEX('wk paste'!$AZ:$AZ,MATCH(2021&amp;"_"&amp;AG$3&amp;$Y15,'wk paste'!$BM:$BM,0)),"")</f>
        <v>D.Peoples-Jones</v>
      </c>
      <c r="AH15" t="str">
        <f>IFERROR(INDEX('wk paste'!$AZ:$AZ,MATCH(2021&amp;"_"&amp;AH$3&amp;$Y15,'wk paste'!$BM:$BM,0)),"")</f>
        <v>M.Gallup</v>
      </c>
      <c r="AI15" t="str">
        <f>IFERROR(INDEX('wk paste'!$AZ:$AZ,MATCH(2021&amp;"_"&amp;AI$3&amp;$Y15,'wk paste'!$BM:$BM,0)),"")</f>
        <v>A.Okwuegbunam</v>
      </c>
      <c r="AJ15" t="str">
        <f>IFERROR(INDEX('wk paste'!$AZ:$AZ,MATCH(2021&amp;"_"&amp;AJ$3&amp;$Y15,'wk paste'!$BM:$BM,0)),"")</f>
        <v>T.Williams</v>
      </c>
      <c r="AK15" t="str">
        <f>IFERROR(INDEX('wk paste'!$AZ:$AZ,MATCH(2021&amp;"_"&amp;AK$3&amp;$Y15,'wk paste'!$BM:$BM,0)),"")</f>
        <v>Am.Rodgers</v>
      </c>
      <c r="AL15" t="str">
        <f>IFERROR(INDEX('wk paste'!$AZ:$AZ,MATCH(2021&amp;"_"&amp;AL$3&amp;$Y15,'wk paste'!$BM:$BM,0)),"")</f>
        <v>P.Brown</v>
      </c>
      <c r="AM15" t="str">
        <f>IFERROR(INDEX('wk paste'!$AZ:$AZ,MATCH(2021&amp;"_"&amp;AM$3&amp;$Y15,'wk paste'!$BM:$BM,0)),"")</f>
        <v>Z.Pascal</v>
      </c>
      <c r="AN15" t="str">
        <f>IFERROR(INDEX('wk paste'!$AZ:$AZ,MATCH(2021&amp;"_"&amp;AN$3&amp;$Y15,'wk paste'!$BM:$BM,0)),"")</f>
        <v>C.Manhertz</v>
      </c>
      <c r="AO15" t="str">
        <f>IFERROR(INDEX('wk paste'!$AZ:$AZ,MATCH(2021&amp;"_"&amp;AO$3&amp;$Y15,'wk paste'!$BM:$BM,0)),"")</f>
        <v>J.Fortson</v>
      </c>
      <c r="AP15" t="str">
        <f>IFERROR(INDEX('wk paste'!$AZ:$AZ,MATCH(2021&amp;"_"&amp;AP$3&amp;$Y15,'wk paste'!$BM:$BM,0)),"")</f>
        <v>T.Higbee</v>
      </c>
      <c r="AQ15" t="str">
        <f>IFERROR(INDEX('wk paste'!$AZ:$AZ,MATCH(2021&amp;"_"&amp;AQ$3&amp;$Y15,'wk paste'!$BM:$BM,0)),"")</f>
        <v>S.Anderson</v>
      </c>
      <c r="AR15" t="str">
        <f>IFERROR(INDEX('wk paste'!$AZ:$AZ,MATCH(2021&amp;"_"&amp;AR$3&amp;$Y15,'wk paste'!$BM:$BM,0)),"")</f>
        <v>H.Renfrow</v>
      </c>
      <c r="AS15" t="str">
        <f>IFERROR(INDEX('wk paste'!$AZ:$AZ,MATCH(2021&amp;"_"&amp;AS$3&amp;$Y15,'wk paste'!$BM:$BM,0)),"")</f>
        <v>A.Wilson</v>
      </c>
      <c r="AT15" t="str">
        <f>IFERROR(INDEX('wk paste'!$AZ:$AZ,MATCH(2021&amp;"_"&amp;AT$3&amp;$Y15,'wk paste'!$BM:$BM,0)),"")</f>
        <v>B.Ellefson</v>
      </c>
      <c r="AU15" t="str">
        <f>IFERROR(INDEX('wk paste'!$AZ:$AZ,MATCH(2021&amp;"_"&amp;AU$3&amp;$Y15,'wk paste'!$BM:$BM,0)),"")</f>
        <v>N.Harry</v>
      </c>
      <c r="AV15" t="str">
        <f>IFERROR(INDEX('wk paste'!$AZ:$AZ,MATCH(2021&amp;"_"&amp;AV$3&amp;$Y15,'wk paste'!$BM:$BM,0)),"")</f>
        <v>L.Humphrey</v>
      </c>
      <c r="AW15" t="str">
        <f>IFERROR(INDEX('wk paste'!$AZ:$AZ,MATCH(2021&amp;"_"&amp;AW$3&amp;$Y15,'wk paste'!$BM:$BM,0)),"")</f>
        <v>J.Ross</v>
      </c>
      <c r="AX15" t="str">
        <f>IFERROR(INDEX('wk paste'!$AZ:$AZ,MATCH(2021&amp;"_"&amp;AX$3&amp;$Y15,'wk paste'!$BM:$BM,0)),"")</f>
        <v>T.Kroft</v>
      </c>
      <c r="AY15" t="str">
        <f>IFERROR(INDEX('wk paste'!$AZ:$AZ,MATCH(2021&amp;"_"&amp;AY$3&amp;$Y15,'wk paste'!$BM:$BM,0)),"")</f>
        <v/>
      </c>
      <c r="AZ15" t="str">
        <f>IFERROR(INDEX('wk paste'!$AZ:$AZ,MATCH(2021&amp;"_"&amp;AZ$3&amp;$Y15,'wk paste'!$BM:$BM,0)),"")</f>
        <v>C.White</v>
      </c>
      <c r="BA15" t="str">
        <f>IFERROR(INDEX('wk paste'!$AZ:$AZ,MATCH(2021&amp;"_"&amp;BA$3&amp;$Y15,'wk paste'!$BM:$BM,0)),"")</f>
        <v>G.Everett</v>
      </c>
      <c r="BB15" t="str">
        <f>IFERROR(INDEX('wk paste'!$AZ:$AZ,MATCH(2021&amp;"_"&amp;BB$3&amp;$Y15,'wk paste'!$BM:$BM,0)),"")</f>
        <v>A.Mack</v>
      </c>
      <c r="BC15" t="str">
        <f>IFERROR(INDEX('wk paste'!$AZ:$AZ,MATCH(2021&amp;"_"&amp;BC$3&amp;$Y15,'wk paste'!$BM:$BM,0)),"")</f>
        <v>C.Brate</v>
      </c>
      <c r="BD15" t="str">
        <f>IFERROR(INDEX('wk paste'!$AZ:$AZ,MATCH(2021&amp;"_"&amp;BD$3&amp;$Y15,'wk paste'!$BM:$BM,0)),"")</f>
        <v>N.Westbrook-Ikhine</v>
      </c>
      <c r="BE15" t="str">
        <f>IFERROR(INDEX('wk paste'!$AZ:$AZ,MATCH(2021&amp;"_"&amp;BE$3&amp;$Y15,'wk paste'!$BM:$BM,0)),"")</f>
        <v>A.Humphries</v>
      </c>
    </row>
    <row r="16" spans="3:57" x14ac:dyDescent="0.25">
      <c r="C16" t="s">
        <v>1617</v>
      </c>
      <c r="D16" t="str">
        <f>IFERROR(INDEX('wk paste'!$AZ:$AZ,MATCH("ru"&amp;'team weekly options'!D$3&amp;'team weekly options'!$C16,'wk paste'!$BG:$BG,0)),"")</f>
        <v>P.Barber</v>
      </c>
      <c r="E16" t="str">
        <f>IFERROR(INDEX('wk paste'!$AZ:$AZ,MATCH("ru"&amp;'team weekly options'!E$3&amp;'team weekly options'!$C16,'wk paste'!$BG:$BG,0)),"")</f>
        <v>K.Drake</v>
      </c>
      <c r="F16" t="str">
        <f>IFERROR(INDEX('wk paste'!$AZ:$AZ,MATCH("ru"&amp;'team weekly options'!F$3&amp;'team weekly options'!$C16,'wk paste'!$BG:$BG,0)),"")</f>
        <v>H.Ruggs</v>
      </c>
      <c r="G16" t="str">
        <f>IFERROR(INDEX('wk paste'!$AZ:$AZ,MATCH("ru"&amp;'team weekly options'!G$3&amp;'team weekly options'!$C16,'wk paste'!$BG:$BG,0)),"")</f>
        <v>A.Ingold</v>
      </c>
      <c r="H16" t="str">
        <f>IFERROR(INDEX('wk paste'!$AZ:$AZ,MATCH("ru"&amp;'team weekly options'!H$3&amp;'team weekly options'!$C16,'wk paste'!$BG:$BG,0)),"")</f>
        <v/>
      </c>
      <c r="I16" t="str">
        <f>IFERROR(INDEX('wk paste'!$AZ:$AZ,MATCH("ru"&amp;'team weekly options'!I$3&amp;'team weekly options'!$C16,'wk paste'!$BG:$BG,0)),"")</f>
        <v/>
      </c>
      <c r="J16" t="str">
        <f>IFERROR(INDEX('wk paste'!$AZ:$AZ,MATCH("ru"&amp;'team weekly options'!J$3&amp;'team weekly options'!$C16,'wk paste'!$BG:$BG,0)),"")</f>
        <v/>
      </c>
      <c r="K16" t="str">
        <f>IFERROR(INDEX('wk paste'!$AZ:$AZ,MATCH("re"&amp;'team weekly options'!K$3&amp;'team weekly options'!$C16,'wk paste'!$BH:$BH,0)),"")</f>
        <v>P.Barber</v>
      </c>
      <c r="L16" t="str">
        <f>IFERROR(INDEX('wk paste'!$AZ:$AZ,MATCH("re"&amp;'team weekly options'!L$3&amp;'team weekly options'!$C16,'wk paste'!$BH:$BH,0)),"")</f>
        <v>K.Drake</v>
      </c>
      <c r="M16" t="str">
        <f>IFERROR(INDEX('wk paste'!$AZ:$AZ,MATCH("re"&amp;'team weekly options'!M$3&amp;'team weekly options'!$C16,'wk paste'!$BH:$BH,0)),"")</f>
        <v>H.Ruggs</v>
      </c>
      <c r="N16" t="str">
        <f>IFERROR(INDEX('wk paste'!$AZ:$AZ,MATCH("re"&amp;'team weekly options'!N$3&amp;'team weekly options'!$C16,'wk paste'!$BH:$BH,0)),"")</f>
        <v>A.Ingold</v>
      </c>
      <c r="O16" t="str">
        <f>IFERROR(INDEX('wk paste'!$AZ:$AZ,MATCH("re"&amp;'team weekly options'!O$3&amp;'team weekly options'!$C16,'wk paste'!$BH:$BH,0)),"")</f>
        <v>B.Edwards</v>
      </c>
      <c r="P16" t="str">
        <f>IFERROR(INDEX('wk paste'!$AZ:$AZ,MATCH("re"&amp;'team weekly options'!P$3&amp;'team weekly options'!$C16,'wk paste'!$BH:$BH,0)),"")</f>
        <v>H.Renfrow</v>
      </c>
      <c r="Q16" t="str">
        <f>IFERROR(INDEX('wk paste'!$AZ:$AZ,MATCH("re"&amp;'team weekly options'!Q$3&amp;'team weekly options'!$C16,'wk paste'!$BH:$BH,0)),"")</f>
        <v>D.Waller</v>
      </c>
      <c r="R16" t="str">
        <f>IFERROR(INDEX('wk paste'!$AZ:$AZ,MATCH("re"&amp;'team weekly options'!R$3&amp;'team weekly options'!$C16,'wk paste'!$BH:$BH,0)),"")</f>
        <v>Z.Jones</v>
      </c>
      <c r="S16" t="str">
        <f>IFERROR(INDEX('wk paste'!$AZ:$AZ,MATCH("re"&amp;'team weekly options'!S$3&amp;'team weekly options'!$C16,'wk paste'!$BH:$BH,0)),"")</f>
        <v>F.Moreau</v>
      </c>
      <c r="T16" t="str">
        <f>IFERROR(INDEX('wk paste'!$AZ:$AZ,MATCH("re"&amp;'team weekly options'!T$3&amp;'team weekly options'!$C16,'wk paste'!$BH:$BH,0)),"")</f>
        <v/>
      </c>
      <c r="U16" t="str">
        <f>IFERROR(INDEX('wk paste'!$AZ:$AZ,MATCH("re"&amp;'team weekly options'!U$3&amp;'team weekly options'!$C16,'wk paste'!$BH:$BH,0)),"")</f>
        <v/>
      </c>
      <c r="V16" t="str">
        <f>IFERROR(INDEX('wk paste'!$AZ:$AZ,MATCH("re"&amp;'team weekly options'!V$3&amp;'team weekly options'!$C16,'wk paste'!$BH:$BH,0)),"")</f>
        <v/>
      </c>
      <c r="Y16">
        <v>13</v>
      </c>
      <c r="Z16" t="str">
        <f>IFERROR(INDEX('wk paste'!$AZ:$AZ,MATCH(2021&amp;"_"&amp;Z$3&amp;$Y16,'wk paste'!$BM:$BM,0)),"")</f>
        <v/>
      </c>
      <c r="AA16" t="str">
        <f>IFERROR(INDEX('wk paste'!$AZ:$AZ,MATCH(2021&amp;"_"&amp;AA$3&amp;$Y16,'wk paste'!$BM:$BM,0)),"")</f>
        <v>L.Smith</v>
      </c>
      <c r="AB16" t="str">
        <f>IFERROR(INDEX('wk paste'!$AZ:$AZ,MATCH(2021&amp;"_"&amp;AB$3&amp;$Y16,'wk paste'!$BM:$BM,0)),"")</f>
        <v>J.Proche</v>
      </c>
      <c r="AC16" t="str">
        <f>IFERROR(INDEX('wk paste'!$AZ:$AZ,MATCH(2021&amp;"_"&amp;AC$3&amp;$Y16,'wk paste'!$BM:$BM,0)),"")</f>
        <v>T.Sweeney</v>
      </c>
      <c r="AD16" t="str">
        <f>IFERROR(INDEX('wk paste'!$AZ:$AZ,MATCH(2021&amp;"_"&amp;AD$3&amp;$Y16,'wk paste'!$BM:$BM,0)),"")</f>
        <v>A.Erickson</v>
      </c>
      <c r="AE16" t="str">
        <f>IFERROR(INDEX('wk paste'!$AZ:$AZ,MATCH(2021&amp;"_"&amp;AE$3&amp;$Y16,'wk paste'!$BM:$BM,0)),"")</f>
        <v>J.Horsted</v>
      </c>
      <c r="AF16" t="str">
        <f>IFERROR(INDEX('wk paste'!$AZ:$AZ,MATCH(2021&amp;"_"&amp;AF$3&amp;$Y16,'wk paste'!$BM:$BM,0)),"")</f>
        <v>A.Tate</v>
      </c>
      <c r="AG16" t="str">
        <f>IFERROR(INDEX('wk paste'!$AZ:$AZ,MATCH(2021&amp;"_"&amp;AG$3&amp;$Y16,'wk paste'!$BM:$BM,0)),"")</f>
        <v>R.Higgins</v>
      </c>
      <c r="AH16" t="str">
        <f>IFERROR(INDEX('wk paste'!$AZ:$AZ,MATCH(2021&amp;"_"&amp;AH$3&amp;$Y16,'wk paste'!$BM:$BM,0)),"")</f>
        <v>M.Turner</v>
      </c>
      <c r="AI16" t="str">
        <f>IFERROR(INDEX('wk paste'!$AZ:$AZ,MATCH(2021&amp;"_"&amp;AI$3&amp;$Y16,'wk paste'!$BM:$BM,0)),"")</f>
        <v>E.Saubert</v>
      </c>
      <c r="AJ16" t="str">
        <f>IFERROR(INDEX('wk paste'!$AZ:$AZ,MATCH(2021&amp;"_"&amp;AJ$3&amp;$Y16,'wk paste'!$BM:$BM,0)),"")</f>
        <v>J.Cabinda</v>
      </c>
      <c r="AK16" t="str">
        <f>IFERROR(INDEX('wk paste'!$AZ:$AZ,MATCH(2021&amp;"_"&amp;AK$3&amp;$Y16,'wk paste'!$BM:$BM,0)),"")</f>
        <v>M.Taylor</v>
      </c>
      <c r="AL16" t="str">
        <f>IFERROR(INDEX('wk paste'!$AZ:$AZ,MATCH(2021&amp;"_"&amp;AL$3&amp;$Y16,'wk paste'!$BM:$BM,0)),"")</f>
        <v>N.Collins</v>
      </c>
      <c r="AM16" t="str">
        <f>IFERROR(INDEX('wk paste'!$AZ:$AZ,MATCH(2021&amp;"_"&amp;AM$3&amp;$Y16,'wk paste'!$BM:$BM,0)),"")</f>
        <v>M.Strachan</v>
      </c>
      <c r="AN16" t="str">
        <f>IFERROR(INDEX('wk paste'!$AZ:$AZ,MATCH(2021&amp;"_"&amp;AN$3&amp;$Y16,'wk paste'!$BM:$BM,0)),"")</f>
        <v>L.Farrell</v>
      </c>
      <c r="AO16" t="str">
        <f>IFERROR(INDEX('wk paste'!$AZ:$AZ,MATCH(2021&amp;"_"&amp;AO$3&amp;$Y16,'wk paste'!$BM:$BM,0)),"")</f>
        <v>J.Gordon</v>
      </c>
      <c r="AP16" t="str">
        <f>IFERROR(INDEX('wk paste'!$AZ:$AZ,MATCH(2021&amp;"_"&amp;AP$3&amp;$Y16,'wk paste'!$BM:$BM,0)),"")</f>
        <v>B.Skowronek</v>
      </c>
      <c r="AQ16" t="str">
        <f>IFERROR(INDEX('wk paste'!$AZ:$AZ,MATCH(2021&amp;"_"&amp;AQ$3&amp;$Y16,'wk paste'!$BM:$BM,0)),"")</f>
        <v>K.Hill</v>
      </c>
      <c r="AR16" t="str">
        <f>IFERROR(INDEX('wk paste'!$AZ:$AZ,MATCH(2021&amp;"_"&amp;AR$3&amp;$Y16,'wk paste'!$BM:$BM,0)),"")</f>
        <v>Z.Jones</v>
      </c>
      <c r="AS16" t="str">
        <f>IFERROR(INDEX('wk paste'!$AZ:$AZ,MATCH(2021&amp;"_"&amp;AS$3&amp;$Y16,'wk paste'!$BM:$BM,0)),"")</f>
        <v>W.Fuller</v>
      </c>
      <c r="AT16" t="str">
        <f>IFERROR(INDEX('wk paste'!$AZ:$AZ,MATCH(2021&amp;"_"&amp;AT$3&amp;$Y16,'wk paste'!$BM:$BM,0)),"")</f>
        <v/>
      </c>
      <c r="AU16" t="str">
        <f>IFERROR(INDEX('wk paste'!$AZ:$AZ,MATCH(2021&amp;"_"&amp;AU$3&amp;$Y16,'wk paste'!$BM:$BM,0)),"")</f>
        <v/>
      </c>
      <c r="AV16" t="str">
        <f>IFERROR(INDEX('wk paste'!$AZ:$AZ,MATCH(2021&amp;"_"&amp;AV$3&amp;$Y16,'wk paste'!$BM:$BM,0)),"")</f>
        <v>J.Johnson</v>
      </c>
      <c r="AW16" t="str">
        <f>IFERROR(INDEX('wk paste'!$AZ:$AZ,MATCH(2021&amp;"_"&amp;AW$3&amp;$Y16,'wk paste'!$BM:$BM,0)),"")</f>
        <v>D.Slayton</v>
      </c>
      <c r="AX16" t="str">
        <f>IFERROR(INDEX('wk paste'!$AZ:$AZ,MATCH(2021&amp;"_"&amp;AX$3&amp;$Y16,'wk paste'!$BM:$BM,0)),"")</f>
        <v>R.Griffin</v>
      </c>
      <c r="AY16" t="str">
        <f>IFERROR(INDEX('wk paste'!$AZ:$AZ,MATCH(2021&amp;"_"&amp;AY$3&amp;$Y16,'wk paste'!$BM:$BM,0)),"")</f>
        <v/>
      </c>
      <c r="AZ16" t="str">
        <f>IFERROR(INDEX('wk paste'!$AZ:$AZ,MATCH(2021&amp;"_"&amp;AZ$3&amp;$Y16,'wk paste'!$BM:$BM,0)),"")</f>
        <v>Z.Gentry</v>
      </c>
      <c r="BA16" t="str">
        <f>IFERROR(INDEX('wk paste'!$AZ:$AZ,MATCH(2021&amp;"_"&amp;BA$3&amp;$Y16,'wk paste'!$BM:$BM,0)),"")</f>
        <v>W.Dissly</v>
      </c>
      <c r="BB16" t="str">
        <f>IFERROR(INDEX('wk paste'!$AZ:$AZ,MATCH(2021&amp;"_"&amp;BB$3&amp;$Y16,'wk paste'!$BM:$BM,0)),"")</f>
        <v>T.Cannon</v>
      </c>
      <c r="BC16" t="str">
        <f>IFERROR(INDEX('wk paste'!$AZ:$AZ,MATCH(2021&amp;"_"&amp;BC$3&amp;$Y16,'wk paste'!$BM:$BM,0)),"")</f>
        <v>S.Miller</v>
      </c>
      <c r="BD16" t="str">
        <f>IFERROR(INDEX('wk paste'!$AZ:$AZ,MATCH(2021&amp;"_"&amp;BD$3&amp;$Y16,'wk paste'!$BM:$BM,0)),"")</f>
        <v>M.Johnson</v>
      </c>
      <c r="BE16" t="str">
        <f>IFERROR(INDEX('wk paste'!$AZ:$AZ,MATCH(2021&amp;"_"&amp;BE$3&amp;$Y16,'wk paste'!$BM:$BM,0)),"")</f>
        <v>R.Seals-Jones</v>
      </c>
    </row>
    <row r="17" spans="3:57" x14ac:dyDescent="0.25">
      <c r="C17" t="s">
        <v>1222</v>
      </c>
      <c r="D17" t="str">
        <f>IFERROR(INDEX('wk paste'!$AZ:$AZ,MATCH("ru"&amp;'team weekly options'!D$3&amp;'team weekly options'!$C17,'wk paste'!$BG:$BG,0)),"")</f>
        <v>D.Carr</v>
      </c>
      <c r="E17" t="str">
        <f>IFERROR(INDEX('wk paste'!$AZ:$AZ,MATCH("ru"&amp;'team weekly options'!E$3&amp;'team weekly options'!$C17,'wk paste'!$BG:$BG,0)),"")</f>
        <v>P.Barber</v>
      </c>
      <c r="F17" t="str">
        <f>IFERROR(INDEX('wk paste'!$AZ:$AZ,MATCH("ru"&amp;'team weekly options'!F$3&amp;'team weekly options'!$C17,'wk paste'!$BG:$BG,0)),"")</f>
        <v>K.Drake</v>
      </c>
      <c r="G17" t="str">
        <f>IFERROR(INDEX('wk paste'!$AZ:$AZ,MATCH("ru"&amp;'team weekly options'!G$3&amp;'team weekly options'!$C17,'wk paste'!$BG:$BG,0)),"")</f>
        <v>H.Ruggs</v>
      </c>
      <c r="H17" t="str">
        <f>IFERROR(INDEX('wk paste'!$AZ:$AZ,MATCH("ru"&amp;'team weekly options'!H$3&amp;'team weekly options'!$C17,'wk paste'!$BG:$BG,0)),"")</f>
        <v/>
      </c>
      <c r="I17" t="str">
        <f>IFERROR(INDEX('wk paste'!$AZ:$AZ,MATCH("ru"&amp;'team weekly options'!I$3&amp;'team weekly options'!$C17,'wk paste'!$BG:$BG,0)),"")</f>
        <v/>
      </c>
      <c r="J17" t="str">
        <f>IFERROR(INDEX('wk paste'!$AZ:$AZ,MATCH("ru"&amp;'team weekly options'!J$3&amp;'team weekly options'!$C17,'wk paste'!$BG:$BG,0)),"")</f>
        <v/>
      </c>
      <c r="K17" t="str">
        <f>IFERROR(INDEX('wk paste'!$AZ:$AZ,MATCH("re"&amp;'team weekly options'!K$3&amp;'team weekly options'!$C17,'wk paste'!$BH:$BH,0)),"")</f>
        <v>K.Drake</v>
      </c>
      <c r="L17" t="str">
        <f>IFERROR(INDEX('wk paste'!$AZ:$AZ,MATCH("re"&amp;'team weekly options'!L$3&amp;'team weekly options'!$C17,'wk paste'!$BH:$BH,0)),"")</f>
        <v>H.Ruggs</v>
      </c>
      <c r="M17" t="str">
        <f>IFERROR(INDEX('wk paste'!$AZ:$AZ,MATCH("re"&amp;'team weekly options'!M$3&amp;'team weekly options'!$C17,'wk paste'!$BH:$BH,0)),"")</f>
        <v>D.Waller</v>
      </c>
      <c r="N17" t="str">
        <f>IFERROR(INDEX('wk paste'!$AZ:$AZ,MATCH("re"&amp;'team weekly options'!N$3&amp;'team weekly options'!$C17,'wk paste'!$BH:$BH,0)),"")</f>
        <v>H.Renfrow</v>
      </c>
      <c r="O17" t="str">
        <f>IFERROR(INDEX('wk paste'!$AZ:$AZ,MATCH("re"&amp;'team weekly options'!O$3&amp;'team weekly options'!$C17,'wk paste'!$BH:$BH,0)),"")</f>
        <v>B.Edwards</v>
      </c>
      <c r="P17" t="str">
        <f>IFERROR(INDEX('wk paste'!$AZ:$AZ,MATCH("re"&amp;'team weekly options'!P$3&amp;'team weekly options'!$C17,'wk paste'!$BH:$BH,0)),"")</f>
        <v>F.Moreau</v>
      </c>
      <c r="Q17" t="str">
        <f>IFERROR(INDEX('wk paste'!$AZ:$AZ,MATCH("re"&amp;'team weekly options'!Q$3&amp;'team weekly options'!$C17,'wk paste'!$BH:$BH,0)),"")</f>
        <v>W.Snead</v>
      </c>
      <c r="R17" t="str">
        <f>IFERROR(INDEX('wk paste'!$AZ:$AZ,MATCH("re"&amp;'team weekly options'!R$3&amp;'team weekly options'!$C17,'wk paste'!$BH:$BH,0)),"")</f>
        <v>D.Carrier</v>
      </c>
      <c r="S17" t="str">
        <f>IFERROR(INDEX('wk paste'!$AZ:$AZ,MATCH("re"&amp;'team weekly options'!S$3&amp;'team weekly options'!$C17,'wk paste'!$BH:$BH,0)),"")</f>
        <v>A.Ingold</v>
      </c>
      <c r="T17" t="str">
        <f>IFERROR(INDEX('wk paste'!$AZ:$AZ,MATCH("re"&amp;'team weekly options'!T$3&amp;'team weekly options'!$C17,'wk paste'!$BH:$BH,0)),"")</f>
        <v/>
      </c>
      <c r="U17" t="str">
        <f>IFERROR(INDEX('wk paste'!$AZ:$AZ,MATCH("re"&amp;'team weekly options'!U$3&amp;'team weekly options'!$C17,'wk paste'!$BH:$BH,0)),"")</f>
        <v/>
      </c>
      <c r="V17" t="str">
        <f>IFERROR(INDEX('wk paste'!$AZ:$AZ,MATCH("re"&amp;'team weekly options'!V$3&amp;'team weekly options'!$C17,'wk paste'!$BH:$BH,0)),"")</f>
        <v/>
      </c>
      <c r="Y17">
        <v>14</v>
      </c>
      <c r="Z17" t="str">
        <f>IFERROR(INDEX('wk paste'!$AZ:$AZ,MATCH(2021&amp;"_"&amp;Z$3&amp;$Y17,'wk paste'!$BM:$BM,0)),"")</f>
        <v/>
      </c>
      <c r="AA17" t="str">
        <f>IFERROR(INDEX('wk paste'!$AZ:$AZ,MATCH(2021&amp;"_"&amp;AA$3&amp;$Y17,'wk paste'!$BM:$BM,0)),"")</f>
        <v>R.Gage</v>
      </c>
      <c r="AB17" t="str">
        <f>IFERROR(INDEX('wk paste'!$AZ:$AZ,MATCH(2021&amp;"_"&amp;AB$3&amp;$Y17,'wk paste'!$BM:$BM,0)),"")</f>
        <v>R.Bateman</v>
      </c>
      <c r="AC17" t="str">
        <f>IFERROR(INDEX('wk paste'!$AZ:$AZ,MATCH(2021&amp;"_"&amp;AC$3&amp;$Y17,'wk paste'!$BM:$BM,0)),"")</f>
        <v>J.Kumerow</v>
      </c>
      <c r="AD17" t="str">
        <f>IFERROR(INDEX('wk paste'!$AZ:$AZ,MATCH(2021&amp;"_"&amp;AD$3&amp;$Y17,'wk paste'!$BM:$BM,0)),"")</f>
        <v>S.Smith</v>
      </c>
      <c r="AE17" t="str">
        <f>IFERROR(INDEX('wk paste'!$AZ:$AZ,MATCH(2021&amp;"_"&amp;AE$3&amp;$Y17,'wk paste'!$BM:$BM,0)),"")</f>
        <v/>
      </c>
      <c r="AF17" t="str">
        <f>IFERROR(INDEX('wk paste'!$AZ:$AZ,MATCH(2021&amp;"_"&amp;AF$3&amp;$Y17,'wk paste'!$BM:$BM,0)),"")</f>
        <v>D.Sample</v>
      </c>
      <c r="AG17" t="str">
        <f>IFERROR(INDEX('wk paste'!$AZ:$AZ,MATCH(2021&amp;"_"&amp;AG$3&amp;$Y17,'wk paste'!$BM:$BM,0)),"")</f>
        <v>D.Felton</v>
      </c>
      <c r="AH17" t="str">
        <f>IFERROR(INDEX('wk paste'!$AZ:$AZ,MATCH(2021&amp;"_"&amp;AH$3&amp;$Y17,'wk paste'!$BM:$BM,0)),"")</f>
        <v/>
      </c>
      <c r="AI17" t="str">
        <f>IFERROR(INDEX('wk paste'!$AZ:$AZ,MATCH(2021&amp;"_"&amp;AI$3&amp;$Y17,'wk paste'!$BM:$BM,0)),"")</f>
        <v>M.Boone</v>
      </c>
      <c r="AJ17" t="str">
        <f>IFERROR(INDEX('wk paste'!$AZ:$AZ,MATCH(2021&amp;"_"&amp;AJ$3&amp;$Y17,'wk paste'!$BM:$BM,0)),"")</f>
        <v/>
      </c>
      <c r="AK17" t="str">
        <f>IFERROR(INDEX('wk paste'!$AZ:$AZ,MATCH(2021&amp;"_"&amp;AK$3&amp;$Y17,'wk paste'!$BM:$BM,0)),"")</f>
        <v>J.Deguara</v>
      </c>
      <c r="AL17" t="str">
        <f>IFERROR(INDEX('wk paste'!$AZ:$AZ,MATCH(2021&amp;"_"&amp;AL$3&amp;$Y17,'wk paste'!$BM:$BM,0)),"")</f>
        <v>A.Roberts</v>
      </c>
      <c r="AM17" t="str">
        <f>IFERROR(INDEX('wk paste'!$AZ:$AZ,MATCH(2021&amp;"_"&amp;AM$3&amp;$Y17,'wk paste'!$BM:$BM,0)),"")</f>
        <v>K.Granson</v>
      </c>
      <c r="AN17" t="str">
        <f>IFERROR(INDEX('wk paste'!$AZ:$AZ,MATCH(2021&amp;"_"&amp;AN$3&amp;$Y17,'wk paste'!$BM:$BM,0)),"")</f>
        <v>J.Hollister</v>
      </c>
      <c r="AO17" t="str">
        <f>IFERROR(INDEX('wk paste'!$AZ:$AZ,MATCH(2021&amp;"_"&amp;AO$3&amp;$Y17,'wk paste'!$BM:$BM,0)),"")</f>
        <v>N.Gray</v>
      </c>
      <c r="AP17" t="str">
        <f>IFERROR(INDEX('wk paste'!$AZ:$AZ,MATCH(2021&amp;"_"&amp;AP$3&amp;$Y17,'wk paste'!$BM:$BM,0)),"")</f>
        <v>J.Mundt</v>
      </c>
      <c r="AQ17" t="str">
        <f>IFERROR(INDEX('wk paste'!$AZ:$AZ,MATCH(2021&amp;"_"&amp;AQ$3&amp;$Y17,'wk paste'!$BM:$BM,0)),"")</f>
        <v>D.Parham</v>
      </c>
      <c r="AR17" t="str">
        <f>IFERROR(INDEX('wk paste'!$AZ:$AZ,MATCH(2021&amp;"_"&amp;AR$3&amp;$Y17,'wk paste'!$BM:$BM,0)),"")</f>
        <v>F.Moreau</v>
      </c>
      <c r="AS17" t="str">
        <f>IFERROR(INDEX('wk paste'!$AZ:$AZ,MATCH(2021&amp;"_"&amp;AS$3&amp;$Y17,'wk paste'!$BM:$BM,0)),"")</f>
        <v>A.Shaheen</v>
      </c>
      <c r="AT17" t="str">
        <f>IFERROR(INDEX('wk paste'!$AZ:$AZ,MATCH(2021&amp;"_"&amp;AT$3&amp;$Y17,'wk paste'!$BM:$BM,0)),"")</f>
        <v/>
      </c>
      <c r="AU17" t="str">
        <f>IFERROR(INDEX('wk paste'!$AZ:$AZ,MATCH(2021&amp;"_"&amp;AU$3&amp;$Y17,'wk paste'!$BM:$BM,0)),"")</f>
        <v/>
      </c>
      <c r="AV17" t="str">
        <f>IFERROR(INDEX('wk paste'!$AZ:$AZ,MATCH(2021&amp;"_"&amp;AV$3&amp;$Y17,'wk paste'!$BM:$BM,0)),"")</f>
        <v>C.Hogan</v>
      </c>
      <c r="AW17" t="str">
        <f>IFERROR(INDEX('wk paste'!$AZ:$AZ,MATCH(2021&amp;"_"&amp;AW$3&amp;$Y17,'wk paste'!$BM:$BM,0)),"")</f>
        <v>C.Johnson</v>
      </c>
      <c r="AX17" t="str">
        <f>IFERROR(INDEX('wk paste'!$AZ:$AZ,MATCH(2021&amp;"_"&amp;AX$3&amp;$Y17,'wk paste'!$BM:$BM,0)),"")</f>
        <v>T.Wesco</v>
      </c>
      <c r="AY17" t="str">
        <f>IFERROR(INDEX('wk paste'!$AZ:$AZ,MATCH(2021&amp;"_"&amp;AY$3&amp;$Y17,'wk paste'!$BM:$BM,0)),"")</f>
        <v/>
      </c>
      <c r="AZ17" t="str">
        <f>IFERROR(INDEX('wk paste'!$AZ:$AZ,MATCH(2021&amp;"_"&amp;AZ$3&amp;$Y17,'wk paste'!$BM:$BM,0)),"")</f>
        <v>D.Watt</v>
      </c>
      <c r="BA17" t="str">
        <f>IFERROR(INDEX('wk paste'!$AZ:$AZ,MATCH(2021&amp;"_"&amp;BA$3&amp;$Y17,'wk paste'!$BM:$BM,0)),"")</f>
        <v>P.Hart</v>
      </c>
      <c r="BB17" t="str">
        <f>IFERROR(INDEX('wk paste'!$AZ:$AZ,MATCH(2021&amp;"_"&amp;BB$3&amp;$Y17,'wk paste'!$BM:$BM,0)),"")</f>
        <v>M.Sanu</v>
      </c>
      <c r="BC17" t="str">
        <f>IFERROR(INDEX('wk paste'!$AZ:$AZ,MATCH(2021&amp;"_"&amp;BC$3&amp;$Y17,'wk paste'!$BM:$BM,0)),"")</f>
        <v>C.McElroy</v>
      </c>
      <c r="BD17" t="str">
        <f>IFERROR(INDEX('wk paste'!$AZ:$AZ,MATCH(2021&amp;"_"&amp;BD$3&amp;$Y17,'wk paste'!$BM:$BM,0)),"")</f>
        <v>M.Pruitt</v>
      </c>
      <c r="BE17" t="str">
        <f>IFERROR(INDEX('wk paste'!$AZ:$AZ,MATCH(2021&amp;"_"&amp;BE$3&amp;$Y17,'wk paste'!$BM:$BM,0)),"")</f>
        <v>L.Thomas</v>
      </c>
    </row>
    <row r="18" spans="3:57" x14ac:dyDescent="0.25">
      <c r="C18" t="s">
        <v>772</v>
      </c>
      <c r="D18" t="str">
        <f>IFERROR(INDEX('wk paste'!$AZ:$AZ,MATCH("ru"&amp;'team weekly options'!D$3&amp;'team weekly options'!$C18,'wk paste'!$BG:$BG,0)),"")</f>
        <v>L.Fournette</v>
      </c>
      <c r="E18" t="str">
        <f>IFERROR(INDEX('wk paste'!$AZ:$AZ,MATCH("ru"&amp;'team weekly options'!E$3&amp;'team weekly options'!$C18,'wk paste'!$BG:$BG,0)),"")</f>
        <v>R.Jones</v>
      </c>
      <c r="F18" t="str">
        <f>IFERROR(INDEX('wk paste'!$AZ:$AZ,MATCH("ru"&amp;'team weekly options'!F$3&amp;'team weekly options'!$C18,'wk paste'!$BG:$BG,0)),"")</f>
        <v>A.Brown</v>
      </c>
      <c r="G18" t="str">
        <f>IFERROR(INDEX('wk paste'!$AZ:$AZ,MATCH("ru"&amp;'team weekly options'!G$3&amp;'team weekly options'!$C18,'wk paste'!$BG:$BG,0)),"")</f>
        <v/>
      </c>
      <c r="H18" t="str">
        <f>IFERROR(INDEX('wk paste'!$AZ:$AZ,MATCH("ru"&amp;'team weekly options'!H$3&amp;'team weekly options'!$C18,'wk paste'!$BG:$BG,0)),"")</f>
        <v/>
      </c>
      <c r="I18" t="str">
        <f>IFERROR(INDEX('wk paste'!$AZ:$AZ,MATCH("ru"&amp;'team weekly options'!I$3&amp;'team weekly options'!$C18,'wk paste'!$BG:$BG,0)),"")</f>
        <v/>
      </c>
      <c r="J18" t="str">
        <f>IFERROR(INDEX('wk paste'!$AZ:$AZ,MATCH("ru"&amp;'team weekly options'!J$3&amp;'team weekly options'!$C18,'wk paste'!$BG:$BG,0)),"")</f>
        <v/>
      </c>
      <c r="K18" t="str">
        <f>IFERROR(INDEX('wk paste'!$AZ:$AZ,MATCH("re"&amp;'team weekly options'!K$3&amp;'team weekly options'!$C18,'wk paste'!$BH:$BH,0)),"")</f>
        <v>L.Fournette</v>
      </c>
      <c r="L18" t="str">
        <f>IFERROR(INDEX('wk paste'!$AZ:$AZ,MATCH("re"&amp;'team weekly options'!L$3&amp;'team weekly options'!$C18,'wk paste'!$BH:$BH,0)),"")</f>
        <v>A.Brown</v>
      </c>
      <c r="M18" t="str">
        <f>IFERROR(INDEX('wk paste'!$AZ:$AZ,MATCH("re"&amp;'team weekly options'!M$3&amp;'team weekly options'!$C18,'wk paste'!$BH:$BH,0)),"")</f>
        <v>C.Godwin</v>
      </c>
      <c r="N18" t="str">
        <f>IFERROR(INDEX('wk paste'!$AZ:$AZ,MATCH("re"&amp;'team weekly options'!N$3&amp;'team weekly options'!$C18,'wk paste'!$BH:$BH,0)),"")</f>
        <v>R.Gronkowski</v>
      </c>
      <c r="O18" t="str">
        <f>IFERROR(INDEX('wk paste'!$AZ:$AZ,MATCH("re"&amp;'team weekly options'!O$3&amp;'team weekly options'!$C18,'wk paste'!$BH:$BH,0)),"")</f>
        <v>M.Evans</v>
      </c>
      <c r="P18" t="str">
        <f>IFERROR(INDEX('wk paste'!$AZ:$AZ,MATCH("re"&amp;'team weekly options'!P$3&amp;'team weekly options'!$C18,'wk paste'!$BH:$BH,0)),"")</f>
        <v>G.Bernard</v>
      </c>
      <c r="Q18" t="str">
        <f>IFERROR(INDEX('wk paste'!$AZ:$AZ,MATCH("re"&amp;'team weekly options'!Q$3&amp;'team weekly options'!$C18,'wk paste'!$BH:$BH,0)),"")</f>
        <v>T.Johnson</v>
      </c>
      <c r="R18" t="str">
        <f>IFERROR(INDEX('wk paste'!$AZ:$AZ,MATCH("re"&amp;'team weekly options'!R$3&amp;'team weekly options'!$C18,'wk paste'!$BH:$BH,0)),"")</f>
        <v/>
      </c>
      <c r="S18" t="str">
        <f>IFERROR(INDEX('wk paste'!$AZ:$AZ,MATCH("re"&amp;'team weekly options'!S$3&amp;'team weekly options'!$C18,'wk paste'!$BH:$BH,0)),"")</f>
        <v/>
      </c>
      <c r="T18" t="str">
        <f>IFERROR(INDEX('wk paste'!$AZ:$AZ,MATCH("re"&amp;'team weekly options'!T$3&amp;'team weekly options'!$C18,'wk paste'!$BH:$BH,0)),"")</f>
        <v/>
      </c>
      <c r="U18" t="str">
        <f>IFERROR(INDEX('wk paste'!$AZ:$AZ,MATCH("re"&amp;'team weekly options'!U$3&amp;'team weekly options'!$C18,'wk paste'!$BH:$BH,0)),"")</f>
        <v/>
      </c>
      <c r="V18" t="str">
        <f>IFERROR(INDEX('wk paste'!$AZ:$AZ,MATCH("re"&amp;'team weekly options'!V$3&amp;'team weekly options'!$C18,'wk paste'!$BH:$BH,0)),"")</f>
        <v/>
      </c>
      <c r="Y18">
        <v>15</v>
      </c>
      <c r="Z18" t="str">
        <f>IFERROR(INDEX('wk paste'!$AZ:$AZ,MATCH(2021&amp;"_"&amp;Z$3&amp;$Y18,'wk paste'!$BM:$BM,0)),"")</f>
        <v/>
      </c>
      <c r="AA18" t="str">
        <f>IFERROR(INDEX('wk paste'!$AZ:$AZ,MATCH(2021&amp;"_"&amp;AA$3&amp;$Y18,'wk paste'!$BM:$BM,0)),"")</f>
        <v>C.Blake</v>
      </c>
      <c r="AB18" t="str">
        <f>IFERROR(INDEX('wk paste'!$AZ:$AZ,MATCH(2021&amp;"_"&amp;AB$3&amp;$Y18,'wk paste'!$BM:$BM,0)),"")</f>
        <v>J.Oliver</v>
      </c>
      <c r="AC18" t="str">
        <f>IFERROR(INDEX('wk paste'!$AZ:$AZ,MATCH(2021&amp;"_"&amp;AC$3&amp;$Y18,'wk paste'!$BM:$BM,0)),"")</f>
        <v/>
      </c>
      <c r="AD18" t="str">
        <f>IFERROR(INDEX('wk paste'!$AZ:$AZ,MATCH(2021&amp;"_"&amp;AD$3&amp;$Y18,'wk paste'!$BM:$BM,0)),"")</f>
        <v/>
      </c>
      <c r="AE18" t="str">
        <f>IFERROR(INDEX('wk paste'!$AZ:$AZ,MATCH(2021&amp;"_"&amp;AE$3&amp;$Y18,'wk paste'!$BM:$BM,0)),"")</f>
        <v/>
      </c>
      <c r="AF18" t="str">
        <f>IFERROR(INDEX('wk paste'!$AZ:$AZ,MATCH(2021&amp;"_"&amp;AF$3&amp;$Y18,'wk paste'!$BM:$BM,0)),"")</f>
        <v/>
      </c>
      <c r="AG18" t="str">
        <f>IFERROR(INDEX('wk paste'!$AZ:$AZ,MATCH(2021&amp;"_"&amp;AG$3&amp;$Y18,'wk paste'!$BM:$BM,0)),"")</f>
        <v>H.Bryant</v>
      </c>
      <c r="AH18" t="str">
        <f>IFERROR(INDEX('wk paste'!$AZ:$AZ,MATCH(2021&amp;"_"&amp;AH$3&amp;$Y18,'wk paste'!$BM:$BM,0)),"")</f>
        <v/>
      </c>
      <c r="AI18" t="str">
        <f>IFERROR(INDEX('wk paste'!$AZ:$AZ,MATCH(2021&amp;"_"&amp;AI$3&amp;$Y18,'wk paste'!$BM:$BM,0)),"")</f>
        <v>D.Moore</v>
      </c>
      <c r="AJ18" t="str">
        <f>IFERROR(INDEX('wk paste'!$AZ:$AZ,MATCH(2021&amp;"_"&amp;AJ$3&amp;$Y18,'wk paste'!$BM:$BM,0)),"")</f>
        <v/>
      </c>
      <c r="AK18" t="str">
        <f>IFERROR(INDEX('wk paste'!$AZ:$AZ,MATCH(2021&amp;"_"&amp;AK$3&amp;$Y18,'wk paste'!$BM:$BM,0)),"")</f>
        <v>E.St</v>
      </c>
      <c r="AL18" t="str">
        <f>IFERROR(INDEX('wk paste'!$AZ:$AZ,MATCH(2021&amp;"_"&amp;AL$3&amp;$Y18,'wk paste'!$BM:$BM,0)),"")</f>
        <v>D.Amendola</v>
      </c>
      <c r="AM18" t="str">
        <f>IFERROR(INDEX('wk paste'!$AZ:$AZ,MATCH(2021&amp;"_"&amp;AM$3&amp;$Y18,'wk paste'!$BM:$BM,0)),"")</f>
        <v/>
      </c>
      <c r="AN18" t="str">
        <f>IFERROR(INDEX('wk paste'!$AZ:$AZ,MATCH(2021&amp;"_"&amp;AN$3&amp;$Y18,'wk paste'!$BM:$BM,0)),"")</f>
        <v>T.Johnson</v>
      </c>
      <c r="AO18" t="str">
        <f>IFERROR(INDEX('wk paste'!$AZ:$AZ,MATCH(2021&amp;"_"&amp;AO$3&amp;$Y18,'wk paste'!$BM:$BM,0)),"")</f>
        <v>M.Kemp</v>
      </c>
      <c r="AP18" t="str">
        <f>IFERROR(INDEX('wk paste'!$AZ:$AZ,MATCH(2021&amp;"_"&amp;AP$3&amp;$Y18,'wk paste'!$BM:$BM,0)),"")</f>
        <v/>
      </c>
      <c r="AQ18" t="str">
        <f>IFERROR(INDEX('wk paste'!$AZ:$AZ,MATCH(2021&amp;"_"&amp;AQ$3&amp;$Y18,'wk paste'!$BM:$BM,0)),"")</f>
        <v>J.Palmer</v>
      </c>
      <c r="AR18" t="str">
        <f>IFERROR(INDEX('wk paste'!$AZ:$AZ,MATCH(2021&amp;"_"&amp;AR$3&amp;$Y18,'wk paste'!$BM:$BM,0)),"")</f>
        <v>W.Snead</v>
      </c>
      <c r="AS18" t="str">
        <f>IFERROR(INDEX('wk paste'!$AZ:$AZ,MATCH(2021&amp;"_"&amp;AS$3&amp;$Y18,'wk paste'!$BM:$BM,0)),"")</f>
        <v>C.Carter</v>
      </c>
      <c r="AT18" t="str">
        <f>IFERROR(INDEX('wk paste'!$AZ:$AZ,MATCH(2021&amp;"_"&amp;AT$3&amp;$Y18,'wk paste'!$BM:$BM,0)),"")</f>
        <v/>
      </c>
      <c r="AU18" t="str">
        <f>IFERROR(INDEX('wk paste'!$AZ:$AZ,MATCH(2021&amp;"_"&amp;AU$3&amp;$Y18,'wk paste'!$BM:$BM,0)),"")</f>
        <v/>
      </c>
      <c r="AV18" t="str">
        <f>IFERROR(INDEX('wk paste'!$AZ:$AZ,MATCH(2021&amp;"_"&amp;AV$3&amp;$Y18,'wk paste'!$BM:$BM,0)),"")</f>
        <v/>
      </c>
      <c r="AW18" t="str">
        <f>IFERROR(INDEX('wk paste'!$AZ:$AZ,MATCH(2021&amp;"_"&amp;AW$3&amp;$Y18,'wk paste'!$BM:$BM,0)),"")</f>
        <v>D.Pettis</v>
      </c>
      <c r="AX18" t="str">
        <f>IFERROR(INDEX('wk paste'!$AZ:$AZ,MATCH(2021&amp;"_"&amp;AX$3&amp;$Y18,'wk paste'!$BM:$BM,0)),"")</f>
        <v/>
      </c>
      <c r="AY18" t="str">
        <f>IFERROR(INDEX('wk paste'!$AZ:$AZ,MATCH(2021&amp;"_"&amp;AY$3&amp;$Y18,'wk paste'!$BM:$BM,0)),"")</f>
        <v/>
      </c>
      <c r="AZ18" t="str">
        <f>IFERROR(INDEX('wk paste'!$AZ:$AZ,MATCH(2021&amp;"_"&amp;AZ$3&amp;$Y18,'wk paste'!$BM:$BM,0)),"")</f>
        <v/>
      </c>
      <c r="BA18" t="str">
        <f>IFERROR(INDEX('wk paste'!$AZ:$AZ,MATCH(2021&amp;"_"&amp;BA$3&amp;$Y18,'wk paste'!$BM:$BM,0)),"")</f>
        <v>P.Dorsett</v>
      </c>
      <c r="BB18" t="str">
        <f>IFERROR(INDEX('wk paste'!$AZ:$AZ,MATCH(2021&amp;"_"&amp;BB$3&amp;$Y18,'wk paste'!$BM:$BM,0)),"")</f>
        <v>R.Dwelley</v>
      </c>
      <c r="BC18" t="str">
        <f>IFERROR(INDEX('wk paste'!$AZ:$AZ,MATCH(2021&amp;"_"&amp;BC$3&amp;$Y18,'wk paste'!$BM:$BM,0)),"")</f>
        <v>J.Darden</v>
      </c>
      <c r="BD18" t="str">
        <f>IFERROR(INDEX('wk paste'!$AZ:$AZ,MATCH(2021&amp;"_"&amp;BD$3&amp;$Y18,'wk paste'!$BM:$BM,0)),"")</f>
        <v>A.Firkser</v>
      </c>
      <c r="BE18" t="str">
        <f>IFERROR(INDEX('wk paste'!$AZ:$AZ,MATCH(2021&amp;"_"&amp;BE$3&amp;$Y18,'wk paste'!$BM:$BM,0)),"")</f>
        <v>J.Bates</v>
      </c>
    </row>
    <row r="19" spans="3:57" x14ac:dyDescent="0.25">
      <c r="C19" t="s">
        <v>2741</v>
      </c>
      <c r="D19" t="str">
        <f>IFERROR(INDEX('wk paste'!$AZ:$AZ,MATCH("ru"&amp;'team weekly options'!D$3&amp;'team weekly options'!$C19,'wk paste'!$BG:$BG,0)),"")</f>
        <v>K.Cousins</v>
      </c>
      <c r="E19" t="str">
        <f>IFERROR(INDEX('wk paste'!$AZ:$AZ,MATCH("ru"&amp;'team weekly options'!E$3&amp;'team weekly options'!$C19,'wk paste'!$BG:$BG,0)),"")</f>
        <v>D.Cook</v>
      </c>
      <c r="F19" t="str">
        <f>IFERROR(INDEX('wk paste'!$AZ:$AZ,MATCH("ru"&amp;'team weekly options'!F$3&amp;'team weekly options'!$C19,'wk paste'!$BG:$BG,0)),"")</f>
        <v>C.Ham</v>
      </c>
      <c r="G19" t="str">
        <f>IFERROR(INDEX('wk paste'!$AZ:$AZ,MATCH("ru"&amp;'team weekly options'!G$3&amp;'team weekly options'!$C19,'wk paste'!$BG:$BG,0)),"")</f>
        <v>A.Mattison</v>
      </c>
      <c r="H19" t="str">
        <f>IFERROR(INDEX('wk paste'!$AZ:$AZ,MATCH("ru"&amp;'team weekly options'!H$3&amp;'team weekly options'!$C19,'wk paste'!$BG:$BG,0)),"")</f>
        <v>A.Thielen</v>
      </c>
      <c r="I19" t="str">
        <f>IFERROR(INDEX('wk paste'!$AZ:$AZ,MATCH("ru"&amp;'team weekly options'!I$3&amp;'team weekly options'!$C19,'wk paste'!$BG:$BG,0)),"")</f>
        <v/>
      </c>
      <c r="J19" t="str">
        <f>IFERROR(INDEX('wk paste'!$AZ:$AZ,MATCH("ru"&amp;'team weekly options'!J$3&amp;'team weekly options'!$C19,'wk paste'!$BG:$BG,0)),"")</f>
        <v/>
      </c>
      <c r="K19" t="str">
        <f>IFERROR(INDEX('wk paste'!$AZ:$AZ,MATCH("re"&amp;'team weekly options'!K$3&amp;'team weekly options'!$C19,'wk paste'!$BH:$BH,0)),"")</f>
        <v>D.Cook</v>
      </c>
      <c r="L19" t="str">
        <f>IFERROR(INDEX('wk paste'!$AZ:$AZ,MATCH("re"&amp;'team weekly options'!L$3&amp;'team weekly options'!$C19,'wk paste'!$BH:$BH,0)),"")</f>
        <v>A.Thielen</v>
      </c>
      <c r="M19" t="str">
        <f>IFERROR(INDEX('wk paste'!$AZ:$AZ,MATCH("re"&amp;'team weekly options'!M$3&amp;'team weekly options'!$C19,'wk paste'!$BH:$BH,0)),"")</f>
        <v>J.Jefferson</v>
      </c>
      <c r="N19" t="str">
        <f>IFERROR(INDEX('wk paste'!$AZ:$AZ,MATCH("re"&amp;'team weekly options'!N$3&amp;'team weekly options'!$C19,'wk paste'!$BH:$BH,0)),"")</f>
        <v>K.Osborn</v>
      </c>
      <c r="O19" t="str">
        <f>IFERROR(INDEX('wk paste'!$AZ:$AZ,MATCH("re"&amp;'team weekly options'!O$3&amp;'team weekly options'!$C19,'wk paste'!$BH:$BH,0)),"")</f>
        <v>T.Conklin</v>
      </c>
      <c r="P19" t="str">
        <f>IFERROR(INDEX('wk paste'!$AZ:$AZ,MATCH("re"&amp;'team weekly options'!P$3&amp;'team weekly options'!$C19,'wk paste'!$BH:$BH,0)),"")</f>
        <v>D.Westbrook</v>
      </c>
      <c r="Q19" t="str">
        <f>IFERROR(INDEX('wk paste'!$AZ:$AZ,MATCH("re"&amp;'team weekly options'!Q$3&amp;'team weekly options'!$C19,'wk paste'!$BH:$BH,0)),"")</f>
        <v>C.Herndon</v>
      </c>
      <c r="R19" t="str">
        <f>IFERROR(INDEX('wk paste'!$AZ:$AZ,MATCH("re"&amp;'team weekly options'!R$3&amp;'team weekly options'!$C19,'wk paste'!$BH:$BH,0)),"")</f>
        <v/>
      </c>
      <c r="S19" t="str">
        <f>IFERROR(INDEX('wk paste'!$AZ:$AZ,MATCH("re"&amp;'team weekly options'!S$3&amp;'team weekly options'!$C19,'wk paste'!$BH:$BH,0)),"")</f>
        <v/>
      </c>
      <c r="T19" t="str">
        <f>IFERROR(INDEX('wk paste'!$AZ:$AZ,MATCH("re"&amp;'team weekly options'!T$3&amp;'team weekly options'!$C19,'wk paste'!$BH:$BH,0)),"")</f>
        <v/>
      </c>
      <c r="U19" t="str">
        <f>IFERROR(INDEX('wk paste'!$AZ:$AZ,MATCH("re"&amp;'team weekly options'!U$3&amp;'team weekly options'!$C19,'wk paste'!$BH:$BH,0)),"")</f>
        <v/>
      </c>
      <c r="V19" t="str">
        <f>IFERROR(INDEX('wk paste'!$AZ:$AZ,MATCH("re"&amp;'team weekly options'!V$3&amp;'team weekly options'!$C19,'wk paste'!$BH:$BH,0)),"")</f>
        <v/>
      </c>
      <c r="Y19">
        <v>16</v>
      </c>
      <c r="Z19" t="str">
        <f>IFERROR(INDEX('wk paste'!$AZ:$AZ,MATCH(2021&amp;"_"&amp;Z$3&amp;$Y19,'wk paste'!$BM:$BM,0)),"")</f>
        <v/>
      </c>
      <c r="AA19" t="str">
        <f>IFERROR(INDEX('wk paste'!$AZ:$AZ,MATCH(2021&amp;"_"&amp;AA$3&amp;$Y19,'wk paste'!$BM:$BM,0)),"")</f>
        <v>P.Hesse</v>
      </c>
      <c r="AB19" t="str">
        <f>IFERROR(INDEX('wk paste'!$AZ:$AZ,MATCH(2021&amp;"_"&amp;AB$3&amp;$Y19,'wk paste'!$BM:$BM,0)),"")</f>
        <v>M.Boykin</v>
      </c>
      <c r="AC19" t="str">
        <f>IFERROR(INDEX('wk paste'!$AZ:$AZ,MATCH(2021&amp;"_"&amp;AC$3&amp;$Y19,'wk paste'!$BM:$BM,0)),"")</f>
        <v/>
      </c>
      <c r="AD19" t="str">
        <f>IFERROR(INDEX('wk paste'!$AZ:$AZ,MATCH(2021&amp;"_"&amp;AD$3&amp;$Y19,'wk paste'!$BM:$BM,0)),"")</f>
        <v/>
      </c>
      <c r="AE19" t="str">
        <f>IFERROR(INDEX('wk paste'!$AZ:$AZ,MATCH(2021&amp;"_"&amp;AE$3&amp;$Y19,'wk paste'!$BM:$BM,0)),"")</f>
        <v/>
      </c>
      <c r="AF19" t="str">
        <f>IFERROR(INDEX('wk paste'!$AZ:$AZ,MATCH(2021&amp;"_"&amp;AF$3&amp;$Y19,'wk paste'!$BM:$BM,0)),"")</f>
        <v/>
      </c>
      <c r="AG19" t="str">
        <f>IFERROR(INDEX('wk paste'!$AZ:$AZ,MATCH(2021&amp;"_"&amp;AG$3&amp;$Y19,'wk paste'!$BM:$BM,0)),"")</f>
        <v>A.Hooper</v>
      </c>
      <c r="AH19" t="str">
        <f>IFERROR(INDEX('wk paste'!$AZ:$AZ,MATCH(2021&amp;"_"&amp;AH$3&amp;$Y19,'wk paste'!$BM:$BM,0)),"")</f>
        <v/>
      </c>
      <c r="AI19" t="str">
        <f>IFERROR(INDEX('wk paste'!$AZ:$AZ,MATCH(2021&amp;"_"&amp;AI$3&amp;$Y19,'wk paste'!$BM:$BM,0)),"")</f>
        <v>D.Spencer</v>
      </c>
      <c r="AJ19" t="str">
        <f>IFERROR(INDEX('wk paste'!$AZ:$AZ,MATCH(2021&amp;"_"&amp;AJ$3&amp;$Y19,'wk paste'!$BM:$BM,0)),"")</f>
        <v/>
      </c>
      <c r="AK19" t="str">
        <f>IFERROR(INDEX('wk paste'!$AZ:$AZ,MATCH(2021&amp;"_"&amp;AK$3&amp;$Y19,'wk paste'!$BM:$BM,0)),"")</f>
        <v/>
      </c>
      <c r="AL19" t="str">
        <f>IFERROR(INDEX('wk paste'!$AZ:$AZ,MATCH(2021&amp;"_"&amp;AL$3&amp;$Y19,'wk paste'!$BM:$BM,0)),"")</f>
        <v>A.Miller</v>
      </c>
      <c r="AM19" t="str">
        <f>IFERROR(INDEX('wk paste'!$AZ:$AZ,MATCH(2021&amp;"_"&amp;AM$3&amp;$Y19,'wk paste'!$BM:$BM,0)),"")</f>
        <v/>
      </c>
      <c r="AN19" t="str">
        <f>IFERROR(INDEX('wk paste'!$AZ:$AZ,MATCH(2021&amp;"_"&amp;AN$3&amp;$Y19,'wk paste'!$BM:$BM,0)),"")</f>
        <v>D.Smith</v>
      </c>
      <c r="AO19" t="str">
        <f>IFERROR(INDEX('wk paste'!$AZ:$AZ,MATCH(2021&amp;"_"&amp;AO$3&amp;$Y19,'wk paste'!$BM:$BM,0)),"")</f>
        <v>M.Remmers</v>
      </c>
      <c r="AP19" t="str">
        <f>IFERROR(INDEX('wk paste'!$AZ:$AZ,MATCH(2021&amp;"_"&amp;AP$3&amp;$Y19,'wk paste'!$BM:$BM,0)),"")</f>
        <v/>
      </c>
      <c r="AQ19" t="str">
        <f>IFERROR(INDEX('wk paste'!$AZ:$AZ,MATCH(2021&amp;"_"&amp;AQ$3&amp;$Y19,'wk paste'!$BM:$BM,0)),"")</f>
        <v>T.Campbell</v>
      </c>
      <c r="AR19" t="str">
        <f>IFERROR(INDEX('wk paste'!$AZ:$AZ,MATCH(2021&amp;"_"&amp;AR$3&amp;$Y19,'wk paste'!$BM:$BM,0)),"")</f>
        <v>D.Carrier</v>
      </c>
      <c r="AS19" t="str">
        <f>IFERROR(INDEX('wk paste'!$AZ:$AZ,MATCH(2021&amp;"_"&amp;AS$3&amp;$Y19,'wk paste'!$BM:$BM,0)),"")</f>
        <v>I.Ford</v>
      </c>
      <c r="AT19" t="str">
        <f>IFERROR(INDEX('wk paste'!$AZ:$AZ,MATCH(2021&amp;"_"&amp;AT$3&amp;$Y19,'wk paste'!$BM:$BM,0)),"")</f>
        <v/>
      </c>
      <c r="AU19" t="str">
        <f>IFERROR(INDEX('wk paste'!$AZ:$AZ,MATCH(2021&amp;"_"&amp;AU$3&amp;$Y19,'wk paste'!$BM:$BM,0)),"")</f>
        <v/>
      </c>
      <c r="AV19" t="str">
        <f>IFERROR(INDEX('wk paste'!$AZ:$AZ,MATCH(2021&amp;"_"&amp;AV$3&amp;$Y19,'wk paste'!$BM:$BM,0)),"")</f>
        <v/>
      </c>
      <c r="AW19" t="str">
        <f>IFERROR(INDEX('wk paste'!$AZ:$AZ,MATCH(2021&amp;"_"&amp;AW$3&amp;$Y19,'wk paste'!$BM:$BM,0)),"")</f>
        <v>K.Rudolph</v>
      </c>
      <c r="AX19" t="str">
        <f>IFERROR(INDEX('wk paste'!$AZ:$AZ,MATCH(2021&amp;"_"&amp;AX$3&amp;$Y19,'wk paste'!$BM:$BM,0)),"")</f>
        <v/>
      </c>
      <c r="AY19" t="str">
        <f>IFERROR(INDEX('wk paste'!$AZ:$AZ,MATCH(2021&amp;"_"&amp;AY$3&amp;$Y19,'wk paste'!$BM:$BM,0)),"")</f>
        <v/>
      </c>
      <c r="AZ19" t="str">
        <f>IFERROR(INDEX('wk paste'!$AZ:$AZ,MATCH(2021&amp;"_"&amp;AZ$3&amp;$Y19,'wk paste'!$BM:$BM,0)),"")</f>
        <v/>
      </c>
      <c r="BA19" t="str">
        <f>IFERROR(INDEX('wk paste'!$AZ:$AZ,MATCH(2021&amp;"_"&amp;BA$3&amp;$Y19,'wk paste'!$BM:$BM,0)),"")</f>
        <v>C.Parkinson</v>
      </c>
      <c r="BB19" t="str">
        <f>IFERROR(INDEX('wk paste'!$AZ:$AZ,MATCH(2021&amp;"_"&amp;BB$3&amp;$Y19,'wk paste'!$BM:$BM,0)),"")</f>
        <v>T.Sherfield</v>
      </c>
      <c r="BC19" t="str">
        <f>IFERROR(INDEX('wk paste'!$AZ:$AZ,MATCH(2021&amp;"_"&amp;BC$3&amp;$Y19,'wk paste'!$BM:$BM,0)),"")</f>
        <v/>
      </c>
      <c r="BD19" t="str">
        <f>IFERROR(INDEX('wk paste'!$AZ:$AZ,MATCH(2021&amp;"_"&amp;BD$3&amp;$Y19,'wk paste'!$BM:$BM,0)),"")</f>
        <v>G.Swaim</v>
      </c>
      <c r="BE19" t="str">
        <f>IFERROR(INDEX('wk paste'!$AZ:$AZ,MATCH(2021&amp;"_"&amp;BE$3&amp;$Y19,'wk paste'!$BM:$BM,0)),"")</f>
        <v>D.Milne</v>
      </c>
    </row>
    <row r="20" spans="3:57" x14ac:dyDescent="0.25">
      <c r="C20" t="s">
        <v>2391</v>
      </c>
      <c r="D20" t="str">
        <f>IFERROR(INDEX('wk paste'!$AZ:$AZ,MATCH("ru"&amp;'team weekly options'!D$3&amp;'team weekly options'!$C20,'wk paste'!$BG:$BG,0)),"")</f>
        <v>D.Henderson</v>
      </c>
      <c r="E20" t="str">
        <f>IFERROR(INDEX('wk paste'!$AZ:$AZ,MATCH("ru"&amp;'team weekly options'!E$3&amp;'team weekly options'!$C20,'wk paste'!$BG:$BG,0)),"")</f>
        <v>S.Michel</v>
      </c>
      <c r="F20" t="str">
        <f>IFERROR(INDEX('wk paste'!$AZ:$AZ,MATCH("ru"&amp;'team weekly options'!F$3&amp;'team weekly options'!$C20,'wk paste'!$BG:$BG,0)),"")</f>
        <v/>
      </c>
      <c r="G20" t="str">
        <f>IFERROR(INDEX('wk paste'!$AZ:$AZ,MATCH("ru"&amp;'team weekly options'!G$3&amp;'team weekly options'!$C20,'wk paste'!$BG:$BG,0)),"")</f>
        <v/>
      </c>
      <c r="H20" t="str">
        <f>IFERROR(INDEX('wk paste'!$AZ:$AZ,MATCH("ru"&amp;'team weekly options'!H$3&amp;'team weekly options'!$C20,'wk paste'!$BG:$BG,0)),"")</f>
        <v/>
      </c>
      <c r="I20" t="str">
        <f>IFERROR(INDEX('wk paste'!$AZ:$AZ,MATCH("ru"&amp;'team weekly options'!I$3&amp;'team weekly options'!$C20,'wk paste'!$BG:$BG,0)),"")</f>
        <v/>
      </c>
      <c r="J20" t="str">
        <f>IFERROR(INDEX('wk paste'!$AZ:$AZ,MATCH("ru"&amp;'team weekly options'!J$3&amp;'team weekly options'!$C20,'wk paste'!$BG:$BG,0)),"")</f>
        <v/>
      </c>
      <c r="K20" t="str">
        <f>IFERROR(INDEX('wk paste'!$AZ:$AZ,MATCH("re"&amp;'team weekly options'!K$3&amp;'team weekly options'!$C20,'wk paste'!$BH:$BH,0)),"")</f>
        <v>D.Henderson</v>
      </c>
      <c r="L20" t="str">
        <f>IFERROR(INDEX('wk paste'!$AZ:$AZ,MATCH("re"&amp;'team weekly options'!L$3&amp;'team weekly options'!$C20,'wk paste'!$BH:$BH,0)),"")</f>
        <v>S.Michel</v>
      </c>
      <c r="M20" t="str">
        <f>IFERROR(INDEX('wk paste'!$AZ:$AZ,MATCH("re"&amp;'team weekly options'!M$3&amp;'team weekly options'!$C20,'wk paste'!$BH:$BH,0)),"")</f>
        <v>R.Woods</v>
      </c>
      <c r="N20" t="str">
        <f>IFERROR(INDEX('wk paste'!$AZ:$AZ,MATCH("re"&amp;'team weekly options'!N$3&amp;'team weekly options'!$C20,'wk paste'!$BH:$BH,0)),"")</f>
        <v>C.Kupp</v>
      </c>
      <c r="O20" t="str">
        <f>IFERROR(INDEX('wk paste'!$AZ:$AZ,MATCH("re"&amp;'team weekly options'!O$3&amp;'team weekly options'!$C20,'wk paste'!$BH:$BH,0)),"")</f>
        <v>D.Jackson</v>
      </c>
      <c r="P20" t="str">
        <f>IFERROR(INDEX('wk paste'!$AZ:$AZ,MATCH("re"&amp;'team weekly options'!P$3&amp;'team weekly options'!$C20,'wk paste'!$BH:$BH,0)),"")</f>
        <v>V.Jefferson</v>
      </c>
      <c r="Q20" t="str">
        <f>IFERROR(INDEX('wk paste'!$AZ:$AZ,MATCH("re"&amp;'team weekly options'!Q$3&amp;'team weekly options'!$C20,'wk paste'!$BH:$BH,0)),"")</f>
        <v>T.Higbee</v>
      </c>
      <c r="R20" t="str">
        <f>IFERROR(INDEX('wk paste'!$AZ:$AZ,MATCH("re"&amp;'team weekly options'!R$3&amp;'team weekly options'!$C20,'wk paste'!$BH:$BH,0)),"")</f>
        <v/>
      </c>
      <c r="S20" t="str">
        <f>IFERROR(INDEX('wk paste'!$AZ:$AZ,MATCH("re"&amp;'team weekly options'!S$3&amp;'team weekly options'!$C20,'wk paste'!$BH:$BH,0)),"")</f>
        <v/>
      </c>
      <c r="T20" t="str">
        <f>IFERROR(INDEX('wk paste'!$AZ:$AZ,MATCH("re"&amp;'team weekly options'!T$3&amp;'team weekly options'!$C20,'wk paste'!$BH:$BH,0)),"")</f>
        <v/>
      </c>
      <c r="U20" t="str">
        <f>IFERROR(INDEX('wk paste'!$AZ:$AZ,MATCH("re"&amp;'team weekly options'!U$3&amp;'team weekly options'!$C20,'wk paste'!$BH:$BH,0)),"")</f>
        <v/>
      </c>
      <c r="V20" t="str">
        <f>IFERROR(INDEX('wk paste'!$AZ:$AZ,MATCH("re"&amp;'team weekly options'!V$3&amp;'team weekly options'!$C20,'wk paste'!$BH:$BH,0)),"")</f>
        <v/>
      </c>
      <c r="Y20">
        <v>17</v>
      </c>
      <c r="Z20" t="str">
        <f>IFERROR(INDEX('wk paste'!$AZ:$AZ,MATCH(2021&amp;"_"&amp;Z$3&amp;$Y20,'wk paste'!$BM:$BM,0)),"")</f>
        <v/>
      </c>
      <c r="AA20" t="str">
        <f>IFERROR(INDEX('wk paste'!$AZ:$AZ,MATCH(2021&amp;"_"&amp;AA$3&amp;$Y20,'wk paste'!$BM:$BM,0)),"")</f>
        <v/>
      </c>
      <c r="AB20" t="str">
        <f>IFERROR(INDEX('wk paste'!$AZ:$AZ,MATCH(2021&amp;"_"&amp;AB$3&amp;$Y20,'wk paste'!$BM:$BM,0)),"")</f>
        <v/>
      </c>
      <c r="AC20" t="str">
        <f>IFERROR(INDEX('wk paste'!$AZ:$AZ,MATCH(2021&amp;"_"&amp;AC$3&amp;$Y20,'wk paste'!$BM:$BM,0)),"")</f>
        <v/>
      </c>
      <c r="AD20" t="str">
        <f>IFERROR(INDEX('wk paste'!$AZ:$AZ,MATCH(2021&amp;"_"&amp;AD$3&amp;$Y20,'wk paste'!$BM:$BM,0)),"")</f>
        <v/>
      </c>
      <c r="AE20" t="str">
        <f>IFERROR(INDEX('wk paste'!$AZ:$AZ,MATCH(2021&amp;"_"&amp;AE$3&amp;$Y20,'wk paste'!$BM:$BM,0)),"")</f>
        <v/>
      </c>
      <c r="AF20" t="str">
        <f>IFERROR(INDEX('wk paste'!$AZ:$AZ,MATCH(2021&amp;"_"&amp;AF$3&amp;$Y20,'wk paste'!$BM:$BM,0)),"")</f>
        <v/>
      </c>
      <c r="AG20" t="str">
        <f>IFERROR(INDEX('wk paste'!$AZ:$AZ,MATCH(2021&amp;"_"&amp;AG$3&amp;$Y20,'wk paste'!$BM:$BM,0)),"")</f>
        <v>J.Stanton</v>
      </c>
      <c r="AH20" t="str">
        <f>IFERROR(INDEX('wk paste'!$AZ:$AZ,MATCH(2021&amp;"_"&amp;AH$3&amp;$Y20,'wk paste'!$BM:$BM,0)),"")</f>
        <v/>
      </c>
      <c r="AI20" t="str">
        <f>IFERROR(INDEX('wk paste'!$AZ:$AZ,MATCH(2021&amp;"_"&amp;AI$3&amp;$Y20,'wk paste'!$BM:$BM,0)),"")</f>
        <v/>
      </c>
      <c r="AJ20" t="str">
        <f>IFERROR(INDEX('wk paste'!$AZ:$AZ,MATCH(2021&amp;"_"&amp;AJ$3&amp;$Y20,'wk paste'!$BM:$BM,0)),"")</f>
        <v/>
      </c>
      <c r="AK20" t="str">
        <f>IFERROR(INDEX('wk paste'!$AZ:$AZ,MATCH(2021&amp;"_"&amp;AK$3&amp;$Y20,'wk paste'!$BM:$BM,0)),"")</f>
        <v/>
      </c>
      <c r="AL20" t="str">
        <f>IFERROR(INDEX('wk paste'!$AZ:$AZ,MATCH(2021&amp;"_"&amp;AL$3&amp;$Y20,'wk paste'!$BM:$BM,0)),"")</f>
        <v>A.Auclair</v>
      </c>
      <c r="AM20" t="str">
        <f>IFERROR(INDEX('wk paste'!$AZ:$AZ,MATCH(2021&amp;"_"&amp;AM$3&amp;$Y20,'wk paste'!$BM:$BM,0)),"")</f>
        <v/>
      </c>
      <c r="AN20" t="str">
        <f>IFERROR(INDEX('wk paste'!$AZ:$AZ,MATCH(2021&amp;"_"&amp;AN$3&amp;$Y20,'wk paste'!$BM:$BM,0)),"")</f>
        <v>L.Treadwell</v>
      </c>
      <c r="AO20" t="str">
        <f>IFERROR(INDEX('wk paste'!$AZ:$AZ,MATCH(2021&amp;"_"&amp;AO$3&amp;$Y20,'wk paste'!$BM:$BM,0)),"")</f>
        <v/>
      </c>
      <c r="AP20" t="str">
        <f>IFERROR(INDEX('wk paste'!$AZ:$AZ,MATCH(2021&amp;"_"&amp;AP$3&amp;$Y20,'wk paste'!$BM:$BM,0)),"")</f>
        <v/>
      </c>
      <c r="AQ20" t="str">
        <f>IFERROR(INDEX('wk paste'!$AZ:$AZ,MATCH(2021&amp;"_"&amp;AQ$3&amp;$Y20,'wk paste'!$BM:$BM,0)),"")</f>
        <v/>
      </c>
      <c r="AR20" t="str">
        <f>IFERROR(INDEX('wk paste'!$AZ:$AZ,MATCH(2021&amp;"_"&amp;AR$3&amp;$Y20,'wk paste'!$BM:$BM,0)),"")</f>
        <v/>
      </c>
      <c r="AS20" t="str">
        <f>IFERROR(INDEX('wk paste'!$AZ:$AZ,MATCH(2021&amp;"_"&amp;AS$3&amp;$Y20,'wk paste'!$BM:$BM,0)),"")</f>
        <v>H.Long</v>
      </c>
      <c r="AT20" t="str">
        <f>IFERROR(INDEX('wk paste'!$AZ:$AZ,MATCH(2021&amp;"_"&amp;AT$3&amp;$Y20,'wk paste'!$BM:$BM,0)),"")</f>
        <v/>
      </c>
      <c r="AU20" t="str">
        <f>IFERROR(INDEX('wk paste'!$AZ:$AZ,MATCH(2021&amp;"_"&amp;AU$3&amp;$Y20,'wk paste'!$BM:$BM,0)),"")</f>
        <v/>
      </c>
      <c r="AV20" t="str">
        <f>IFERROR(INDEX('wk paste'!$AZ:$AZ,MATCH(2021&amp;"_"&amp;AV$3&amp;$Y20,'wk paste'!$BM:$BM,0)),"")</f>
        <v/>
      </c>
      <c r="AW20" t="str">
        <f>IFERROR(INDEX('wk paste'!$AZ:$AZ,MATCH(2021&amp;"_"&amp;AW$3&amp;$Y20,'wk paste'!$BM:$BM,0)),"")</f>
        <v>K.Smith</v>
      </c>
      <c r="AX20" t="str">
        <f>IFERROR(INDEX('wk paste'!$AZ:$AZ,MATCH(2021&amp;"_"&amp;AX$3&amp;$Y20,'wk paste'!$BM:$BM,0)),"")</f>
        <v/>
      </c>
      <c r="AY20" t="str">
        <f>IFERROR(INDEX('wk paste'!$AZ:$AZ,MATCH(2021&amp;"_"&amp;AY$3&amp;$Y20,'wk paste'!$BM:$BM,0)),"")</f>
        <v/>
      </c>
      <c r="AZ20" t="str">
        <f>IFERROR(INDEX('wk paste'!$AZ:$AZ,MATCH(2021&amp;"_"&amp;AZ$3&amp;$Y20,'wk paste'!$BM:$BM,0)),"")</f>
        <v/>
      </c>
      <c r="BA20" t="str">
        <f>IFERROR(INDEX('wk paste'!$AZ:$AZ,MATCH(2021&amp;"_"&amp;BA$3&amp;$Y20,'wk paste'!$BM:$BM,0)),"")</f>
        <v/>
      </c>
      <c r="BB20" t="str">
        <f>IFERROR(INDEX('wk paste'!$AZ:$AZ,MATCH(2021&amp;"_"&amp;BB$3&amp;$Y20,'wk paste'!$BM:$BM,0)),"")</f>
        <v>J.Jennings</v>
      </c>
      <c r="BC20" t="str">
        <f>IFERROR(INDEX('wk paste'!$AZ:$AZ,MATCH(2021&amp;"_"&amp;BC$3&amp;$Y20,'wk paste'!$BM:$BM,0)),"")</f>
        <v/>
      </c>
      <c r="BD20" t="str">
        <f>IFERROR(INDEX('wk paste'!$AZ:$AZ,MATCH(2021&amp;"_"&amp;BD$3&amp;$Y20,'wk paste'!$BM:$BM,0)),"")</f>
        <v>T.Hudson</v>
      </c>
      <c r="BE20" t="str">
        <f>IFERROR(INDEX('wk paste'!$AZ:$AZ,MATCH(2021&amp;"_"&amp;BE$3&amp;$Y20,'wk paste'!$BM:$BM,0)),"")</f>
        <v/>
      </c>
    </row>
    <row r="21" spans="3:57" x14ac:dyDescent="0.25">
      <c r="C21" t="s">
        <v>1613</v>
      </c>
      <c r="D21" t="str">
        <f>IFERROR(INDEX('wk paste'!$AZ:$AZ,MATCH("ru"&amp;'team weekly options'!D$3&amp;'team weekly options'!$C21,'wk paste'!$BG:$BG,0)),"")</f>
        <v>J.Allen</v>
      </c>
      <c r="E21" t="str">
        <f>IFERROR(INDEX('wk paste'!$AZ:$AZ,MATCH("ru"&amp;'team weekly options'!E$3&amp;'team weekly options'!$C21,'wk paste'!$BG:$BG,0)),"")</f>
        <v>Z.Moss</v>
      </c>
      <c r="F21" t="str">
        <f>IFERROR(INDEX('wk paste'!$AZ:$AZ,MATCH("ru"&amp;'team weekly options'!F$3&amp;'team weekly options'!$C21,'wk paste'!$BG:$BG,0)),"")</f>
        <v>D.Singletary</v>
      </c>
      <c r="G21" t="str">
        <f>IFERROR(INDEX('wk paste'!$AZ:$AZ,MATCH("ru"&amp;'team weekly options'!G$3&amp;'team weekly options'!$C21,'wk paste'!$BG:$BG,0)),"")</f>
        <v>I.McKenzie</v>
      </c>
      <c r="H21" t="str">
        <f>IFERROR(INDEX('wk paste'!$AZ:$AZ,MATCH("ru"&amp;'team weekly options'!H$3&amp;'team weekly options'!$C21,'wk paste'!$BG:$BG,0)),"")</f>
        <v/>
      </c>
      <c r="I21" t="str">
        <f>IFERROR(INDEX('wk paste'!$AZ:$AZ,MATCH("ru"&amp;'team weekly options'!I$3&amp;'team weekly options'!$C21,'wk paste'!$BG:$BG,0)),"")</f>
        <v/>
      </c>
      <c r="J21" t="str">
        <f>IFERROR(INDEX('wk paste'!$AZ:$AZ,MATCH("ru"&amp;'team weekly options'!J$3&amp;'team weekly options'!$C21,'wk paste'!$BG:$BG,0)),"")</f>
        <v/>
      </c>
      <c r="K21" t="str">
        <f>IFERROR(INDEX('wk paste'!$AZ:$AZ,MATCH("re"&amp;'team weekly options'!K$3&amp;'team weekly options'!$C21,'wk paste'!$BH:$BH,0)),"")</f>
        <v>Z.Moss</v>
      </c>
      <c r="L21" t="str">
        <f>IFERROR(INDEX('wk paste'!$AZ:$AZ,MATCH("re"&amp;'team weekly options'!L$3&amp;'team weekly options'!$C21,'wk paste'!$BH:$BH,0)),"")</f>
        <v>D.Singletary</v>
      </c>
      <c r="M21" t="str">
        <f>IFERROR(INDEX('wk paste'!$AZ:$AZ,MATCH("re"&amp;'team weekly options'!M$3&amp;'team weekly options'!$C21,'wk paste'!$BH:$BH,0)),"")</f>
        <v>C.Beasley</v>
      </c>
      <c r="N21" t="str">
        <f>IFERROR(INDEX('wk paste'!$AZ:$AZ,MATCH("re"&amp;'team weekly options'!N$3&amp;'team weekly options'!$C21,'wk paste'!$BH:$BH,0)),"")</f>
        <v>E.Sanders</v>
      </c>
      <c r="O21" t="str">
        <f>IFERROR(INDEX('wk paste'!$AZ:$AZ,MATCH("re"&amp;'team weekly options'!O$3&amp;'team weekly options'!$C21,'wk paste'!$BH:$BH,0)),"")</f>
        <v>S.Diggs</v>
      </c>
      <c r="P21" t="str">
        <f>IFERROR(INDEX('wk paste'!$AZ:$AZ,MATCH("re"&amp;'team weekly options'!P$3&amp;'team weekly options'!$C21,'wk paste'!$BH:$BH,0)),"")</f>
        <v>D.Knox</v>
      </c>
      <c r="Q21" t="str">
        <f>IFERROR(INDEX('wk paste'!$AZ:$AZ,MATCH("re"&amp;'team weekly options'!Q$3&amp;'team weekly options'!$C21,'wk paste'!$BH:$BH,0)),"")</f>
        <v>G.Davis</v>
      </c>
      <c r="R21" t="str">
        <f>IFERROR(INDEX('wk paste'!$AZ:$AZ,MATCH("re"&amp;'team weekly options'!R$3&amp;'team weekly options'!$C21,'wk paste'!$BH:$BH,0)),"")</f>
        <v>T.Sweeney</v>
      </c>
      <c r="S21" t="str">
        <f>IFERROR(INDEX('wk paste'!$AZ:$AZ,MATCH("re"&amp;'team weekly options'!S$3&amp;'team weekly options'!$C21,'wk paste'!$BH:$BH,0)),"")</f>
        <v>R.Gilliam</v>
      </c>
      <c r="T21" t="str">
        <f>IFERROR(INDEX('wk paste'!$AZ:$AZ,MATCH("re"&amp;'team weekly options'!T$3&amp;'team weekly options'!$C21,'wk paste'!$BH:$BH,0)),"")</f>
        <v/>
      </c>
      <c r="U21" t="str">
        <f>IFERROR(INDEX('wk paste'!$AZ:$AZ,MATCH("re"&amp;'team weekly options'!U$3&amp;'team weekly options'!$C21,'wk paste'!$BH:$BH,0)),"")</f>
        <v/>
      </c>
      <c r="V21" t="str">
        <f>IFERROR(INDEX('wk paste'!$AZ:$AZ,MATCH("re"&amp;'team weekly options'!V$3&amp;'team weekly options'!$C21,'wk paste'!$BH:$BH,0)),"")</f>
        <v/>
      </c>
      <c r="Y21">
        <v>18</v>
      </c>
      <c r="Z21" t="str">
        <f>IFERROR(INDEX('wk paste'!$AZ:$AZ,MATCH(2021&amp;"_"&amp;Z$3&amp;$Y21,'wk paste'!$BM:$BM,0)),"")</f>
        <v/>
      </c>
      <c r="AA21" t="str">
        <f>IFERROR(INDEX('wk paste'!$AZ:$AZ,MATCH(2021&amp;"_"&amp;AA$3&amp;$Y21,'wk paste'!$BM:$BM,0)),"")</f>
        <v/>
      </c>
      <c r="AB21" t="str">
        <f>IFERROR(INDEX('wk paste'!$AZ:$AZ,MATCH(2021&amp;"_"&amp;AB$3&amp;$Y21,'wk paste'!$BM:$BM,0)),"")</f>
        <v/>
      </c>
      <c r="AC21" t="str">
        <f>IFERROR(INDEX('wk paste'!$AZ:$AZ,MATCH(2021&amp;"_"&amp;AC$3&amp;$Y21,'wk paste'!$BM:$BM,0)),"")</f>
        <v/>
      </c>
      <c r="AD21" t="str">
        <f>IFERROR(INDEX('wk paste'!$AZ:$AZ,MATCH(2021&amp;"_"&amp;AD$3&amp;$Y21,'wk paste'!$BM:$BM,0)),"")</f>
        <v/>
      </c>
      <c r="AE21" t="str">
        <f>IFERROR(INDEX('wk paste'!$AZ:$AZ,MATCH(2021&amp;"_"&amp;AE$3&amp;$Y21,'wk paste'!$BM:$BM,0)),"")</f>
        <v/>
      </c>
      <c r="AF21" t="str">
        <f>IFERROR(INDEX('wk paste'!$AZ:$AZ,MATCH(2021&amp;"_"&amp;AF$3&amp;$Y21,'wk paste'!$BM:$BM,0)),"")</f>
        <v/>
      </c>
      <c r="AG21" t="str">
        <f>IFERROR(INDEX('wk paste'!$AZ:$AZ,MATCH(2021&amp;"_"&amp;AG$3&amp;$Y21,'wk paste'!$BM:$BM,0)),"")</f>
        <v/>
      </c>
      <c r="AH21" t="str">
        <f>IFERROR(INDEX('wk paste'!$AZ:$AZ,MATCH(2021&amp;"_"&amp;AH$3&amp;$Y21,'wk paste'!$BM:$BM,0)),"")</f>
        <v/>
      </c>
      <c r="AI21" t="str">
        <f>IFERROR(INDEX('wk paste'!$AZ:$AZ,MATCH(2021&amp;"_"&amp;AI$3&amp;$Y21,'wk paste'!$BM:$BM,0)),"")</f>
        <v/>
      </c>
      <c r="AJ21" t="str">
        <f>IFERROR(INDEX('wk paste'!$AZ:$AZ,MATCH(2021&amp;"_"&amp;AJ$3&amp;$Y21,'wk paste'!$BM:$BM,0)),"")</f>
        <v/>
      </c>
      <c r="AK21" t="str">
        <f>IFERROR(INDEX('wk paste'!$AZ:$AZ,MATCH(2021&amp;"_"&amp;AK$3&amp;$Y21,'wk paste'!$BM:$BM,0)),"")</f>
        <v/>
      </c>
      <c r="AL21" t="str">
        <f>IFERROR(INDEX('wk paste'!$AZ:$AZ,MATCH(2021&amp;"_"&amp;AL$3&amp;$Y21,'wk paste'!$BM:$BM,0)),"")</f>
        <v/>
      </c>
      <c r="AM21" t="str">
        <f>IFERROR(INDEX('wk paste'!$AZ:$AZ,MATCH(2021&amp;"_"&amp;AM$3&amp;$Y21,'wk paste'!$BM:$BM,0)),"")</f>
        <v/>
      </c>
      <c r="AN21" t="str">
        <f>IFERROR(INDEX('wk paste'!$AZ:$AZ,MATCH(2021&amp;"_"&amp;AN$3&amp;$Y21,'wk paste'!$BM:$BM,0)),"")</f>
        <v>P.Dorsett</v>
      </c>
      <c r="AO21" t="str">
        <f>IFERROR(INDEX('wk paste'!$AZ:$AZ,MATCH(2021&amp;"_"&amp;AO$3&amp;$Y21,'wk paste'!$BM:$BM,0)),"")</f>
        <v/>
      </c>
      <c r="AP21" t="str">
        <f>IFERROR(INDEX('wk paste'!$AZ:$AZ,MATCH(2021&amp;"_"&amp;AP$3&amp;$Y21,'wk paste'!$BM:$BM,0)),"")</f>
        <v/>
      </c>
      <c r="AQ21" t="str">
        <f>IFERROR(INDEX('wk paste'!$AZ:$AZ,MATCH(2021&amp;"_"&amp;AQ$3&amp;$Y21,'wk paste'!$BM:$BM,0)),"")</f>
        <v/>
      </c>
      <c r="AR21" t="str">
        <f>IFERROR(INDEX('wk paste'!$AZ:$AZ,MATCH(2021&amp;"_"&amp;AR$3&amp;$Y21,'wk paste'!$BM:$BM,0)),"")</f>
        <v/>
      </c>
      <c r="AS21" t="str">
        <f>IFERROR(INDEX('wk paste'!$AZ:$AZ,MATCH(2021&amp;"_"&amp;AS$3&amp;$Y21,'wk paste'!$BM:$BM,0)),"")</f>
        <v>J.Grant</v>
      </c>
      <c r="AT21" t="str">
        <f>IFERROR(INDEX('wk paste'!$AZ:$AZ,MATCH(2021&amp;"_"&amp;AT$3&amp;$Y21,'wk paste'!$BM:$BM,0)),"")</f>
        <v/>
      </c>
      <c r="AU21" t="str">
        <f>IFERROR(INDEX('wk paste'!$AZ:$AZ,MATCH(2021&amp;"_"&amp;AU$3&amp;$Y21,'wk paste'!$BM:$BM,0)),"")</f>
        <v/>
      </c>
      <c r="AV21" t="str">
        <f>IFERROR(INDEX('wk paste'!$AZ:$AZ,MATCH(2021&amp;"_"&amp;AV$3&amp;$Y21,'wk paste'!$BM:$BM,0)),"")</f>
        <v/>
      </c>
      <c r="AW21" t="str">
        <f>IFERROR(INDEX('wk paste'!$AZ:$AZ,MATCH(2021&amp;"_"&amp;AW$3&amp;$Y21,'wk paste'!$BM:$BM,0)),"")</f>
        <v/>
      </c>
      <c r="AX21" t="str">
        <f>IFERROR(INDEX('wk paste'!$AZ:$AZ,MATCH(2021&amp;"_"&amp;AX$3&amp;$Y21,'wk paste'!$BM:$BM,0)),"")</f>
        <v/>
      </c>
      <c r="AY21" t="str">
        <f>IFERROR(INDEX('wk paste'!$AZ:$AZ,MATCH(2021&amp;"_"&amp;AY$3&amp;$Y21,'wk paste'!$BM:$BM,0)),"")</f>
        <v/>
      </c>
      <c r="AZ21" t="str">
        <f>IFERROR(INDEX('wk paste'!$AZ:$AZ,MATCH(2021&amp;"_"&amp;AZ$3&amp;$Y21,'wk paste'!$BM:$BM,0)),"")</f>
        <v/>
      </c>
      <c r="BA21" t="str">
        <f>IFERROR(INDEX('wk paste'!$AZ:$AZ,MATCH(2021&amp;"_"&amp;BA$3&amp;$Y21,'wk paste'!$BM:$BM,0)),"")</f>
        <v/>
      </c>
      <c r="BB21" t="str">
        <f>IFERROR(INDEX('wk paste'!$AZ:$AZ,MATCH(2021&amp;"_"&amp;BB$3&amp;$Y21,'wk paste'!$BM:$BM,0)),"")</f>
        <v>C.Woerner</v>
      </c>
      <c r="BC21" t="str">
        <f>IFERROR(INDEX('wk paste'!$AZ:$AZ,MATCH(2021&amp;"_"&amp;BC$3&amp;$Y21,'wk paste'!$BM:$BM,0)),"")</f>
        <v/>
      </c>
      <c r="BD21" t="str">
        <f>IFERROR(INDEX('wk paste'!$AZ:$AZ,MATCH(2021&amp;"_"&amp;BD$3&amp;$Y21,'wk paste'!$BM:$BM,0)),"")</f>
        <v>A.Hooker</v>
      </c>
      <c r="BE21" t="str">
        <f>IFERROR(INDEX('wk paste'!$AZ:$AZ,MATCH(2021&amp;"_"&amp;BE$3&amp;$Y21,'wk paste'!$BM:$BM,0)),"")</f>
        <v/>
      </c>
    </row>
    <row r="22" spans="3:57" x14ac:dyDescent="0.25">
      <c r="C22" t="s">
        <v>2742</v>
      </c>
      <c r="D22" t="str">
        <f>IFERROR(INDEX('wk paste'!$AZ:$AZ,MATCH("ru"&amp;'team weekly options'!D$3&amp;'team weekly options'!$C22,'wk paste'!$BG:$BG,0)),"")</f>
        <v>J.Allen</v>
      </c>
      <c r="E22" t="str">
        <f>IFERROR(INDEX('wk paste'!$AZ:$AZ,MATCH("ru"&amp;'team weekly options'!E$3&amp;'team weekly options'!$C22,'wk paste'!$BG:$BG,0)),"")</f>
        <v>D.Singletary</v>
      </c>
      <c r="F22" t="str">
        <f>IFERROR(INDEX('wk paste'!$AZ:$AZ,MATCH("ru"&amp;'team weekly options'!F$3&amp;'team weekly options'!$C22,'wk paste'!$BG:$BG,0)),"")</f>
        <v>Z.Moss</v>
      </c>
      <c r="G22" t="str">
        <f>IFERROR(INDEX('wk paste'!$AZ:$AZ,MATCH("ru"&amp;'team weekly options'!G$3&amp;'team weekly options'!$C22,'wk paste'!$BG:$BG,0)),"")</f>
        <v>I.McKenzie</v>
      </c>
      <c r="H22" t="str">
        <f>IFERROR(INDEX('wk paste'!$AZ:$AZ,MATCH("ru"&amp;'team weekly options'!H$3&amp;'team weekly options'!$C22,'wk paste'!$BG:$BG,0)),"")</f>
        <v/>
      </c>
      <c r="I22" t="str">
        <f>IFERROR(INDEX('wk paste'!$AZ:$AZ,MATCH("ru"&amp;'team weekly options'!I$3&amp;'team weekly options'!$C22,'wk paste'!$BG:$BG,0)),"")</f>
        <v/>
      </c>
      <c r="J22" t="str">
        <f>IFERROR(INDEX('wk paste'!$AZ:$AZ,MATCH("ru"&amp;'team weekly options'!J$3&amp;'team weekly options'!$C22,'wk paste'!$BG:$BG,0)),"")</f>
        <v/>
      </c>
      <c r="K22" t="str">
        <f>IFERROR(INDEX('wk paste'!$AZ:$AZ,MATCH("re"&amp;'team weekly options'!K$3&amp;'team weekly options'!$C22,'wk paste'!$BH:$BH,0)),"")</f>
        <v>D.Singletary</v>
      </c>
      <c r="L22" t="str">
        <f>IFERROR(INDEX('wk paste'!$AZ:$AZ,MATCH("re"&amp;'team weekly options'!L$3&amp;'team weekly options'!$C22,'wk paste'!$BH:$BH,0)),"")</f>
        <v>Z.Moss</v>
      </c>
      <c r="M22" t="str">
        <f>IFERROR(INDEX('wk paste'!$AZ:$AZ,MATCH("re"&amp;'team weekly options'!M$3&amp;'team weekly options'!$C22,'wk paste'!$BH:$BH,0)),"")</f>
        <v>I.McKenzie</v>
      </c>
      <c r="N22" t="str">
        <f>IFERROR(INDEX('wk paste'!$AZ:$AZ,MATCH("re"&amp;'team weekly options'!N$3&amp;'team weekly options'!$C22,'wk paste'!$BH:$BH,0)),"")</f>
        <v>E.Sanders</v>
      </c>
      <c r="O22" t="str">
        <f>IFERROR(INDEX('wk paste'!$AZ:$AZ,MATCH("re"&amp;'team weekly options'!O$3&amp;'team weekly options'!$C22,'wk paste'!$BH:$BH,0)),"")</f>
        <v>S.Diggs</v>
      </c>
      <c r="P22" t="str">
        <f>IFERROR(INDEX('wk paste'!$AZ:$AZ,MATCH("re"&amp;'team weekly options'!P$3&amp;'team weekly options'!$C22,'wk paste'!$BH:$BH,0)),"")</f>
        <v>C.Beasley</v>
      </c>
      <c r="Q22" t="str">
        <f>IFERROR(INDEX('wk paste'!$AZ:$AZ,MATCH("re"&amp;'team weekly options'!Q$3&amp;'team weekly options'!$C22,'wk paste'!$BH:$BH,0)),"")</f>
        <v>D.Knox</v>
      </c>
      <c r="R22" t="str">
        <f>IFERROR(INDEX('wk paste'!$AZ:$AZ,MATCH("re"&amp;'team weekly options'!R$3&amp;'team weekly options'!$C22,'wk paste'!$BH:$BH,0)),"")</f>
        <v>G.Davis</v>
      </c>
      <c r="S22" t="str">
        <f>IFERROR(INDEX('wk paste'!$AZ:$AZ,MATCH("re"&amp;'team weekly options'!S$3&amp;'team weekly options'!$C22,'wk paste'!$BH:$BH,0)),"")</f>
        <v>T.Sweeney</v>
      </c>
      <c r="T22" t="str">
        <f>IFERROR(INDEX('wk paste'!$AZ:$AZ,MATCH("re"&amp;'team weekly options'!T$3&amp;'team weekly options'!$C22,'wk paste'!$BH:$BH,0)),"")</f>
        <v>J.Kumerow</v>
      </c>
      <c r="U22" t="str">
        <f>IFERROR(INDEX('wk paste'!$AZ:$AZ,MATCH("re"&amp;'team weekly options'!U$3&amp;'team weekly options'!$C22,'wk paste'!$BH:$BH,0)),"")</f>
        <v/>
      </c>
      <c r="V22" t="str">
        <f>IFERROR(INDEX('wk paste'!$AZ:$AZ,MATCH("re"&amp;'team weekly options'!V$3&amp;'team weekly options'!$C22,'wk paste'!$BH:$BH,0)),"")</f>
        <v/>
      </c>
      <c r="Y22">
        <v>19</v>
      </c>
      <c r="Z22" t="str">
        <f>IFERROR(INDEX('wk paste'!$AZ:$AZ,MATCH(2021&amp;"_"&amp;Z$3&amp;$Y22,'wk paste'!$BM:$BM,0)),"")</f>
        <v/>
      </c>
      <c r="AA22" t="str">
        <f>IFERROR(INDEX('wk paste'!$AZ:$AZ,MATCH(2021&amp;"_"&amp;AA$3&amp;$Y22,'wk paste'!$BM:$BM,0)),"")</f>
        <v/>
      </c>
      <c r="AB22" t="str">
        <f>IFERROR(INDEX('wk paste'!$AZ:$AZ,MATCH(2021&amp;"_"&amp;AB$3&amp;$Y22,'wk paste'!$BM:$BM,0)),"")</f>
        <v/>
      </c>
      <c r="AC22" t="str">
        <f>IFERROR(INDEX('wk paste'!$AZ:$AZ,MATCH(2021&amp;"_"&amp;AC$3&amp;$Y22,'wk paste'!$BM:$BM,0)),"")</f>
        <v/>
      </c>
      <c r="AD22" t="str">
        <f>IFERROR(INDEX('wk paste'!$AZ:$AZ,MATCH(2021&amp;"_"&amp;AD$3&amp;$Y22,'wk paste'!$BM:$BM,0)),"")</f>
        <v/>
      </c>
      <c r="AE22" t="str">
        <f>IFERROR(INDEX('wk paste'!$AZ:$AZ,MATCH(2021&amp;"_"&amp;AE$3&amp;$Y22,'wk paste'!$BM:$BM,0)),"")</f>
        <v/>
      </c>
      <c r="AF22" t="str">
        <f>IFERROR(INDEX('wk paste'!$AZ:$AZ,MATCH(2021&amp;"_"&amp;AF$3&amp;$Y22,'wk paste'!$BM:$BM,0)),"")</f>
        <v/>
      </c>
      <c r="AG22" t="str">
        <f>IFERROR(INDEX('wk paste'!$AZ:$AZ,MATCH(2021&amp;"_"&amp;AG$3&amp;$Y22,'wk paste'!$BM:$BM,0)),"")</f>
        <v/>
      </c>
      <c r="AH22" t="str">
        <f>IFERROR(INDEX('wk paste'!$AZ:$AZ,MATCH(2021&amp;"_"&amp;AH$3&amp;$Y22,'wk paste'!$BM:$BM,0)),"")</f>
        <v/>
      </c>
      <c r="AI22" t="str">
        <f>IFERROR(INDEX('wk paste'!$AZ:$AZ,MATCH(2021&amp;"_"&amp;AI$3&amp;$Y22,'wk paste'!$BM:$BM,0)),"")</f>
        <v/>
      </c>
      <c r="AJ22" t="str">
        <f>IFERROR(INDEX('wk paste'!$AZ:$AZ,MATCH(2021&amp;"_"&amp;AJ$3&amp;$Y22,'wk paste'!$BM:$BM,0)),"")</f>
        <v/>
      </c>
      <c r="AK22" t="str">
        <f>IFERROR(INDEX('wk paste'!$AZ:$AZ,MATCH(2021&amp;"_"&amp;AK$3&amp;$Y22,'wk paste'!$BM:$BM,0)),"")</f>
        <v/>
      </c>
      <c r="AL22" t="str">
        <f>IFERROR(INDEX('wk paste'!$AZ:$AZ,MATCH(2021&amp;"_"&amp;AL$3&amp;$Y22,'wk paste'!$BM:$BM,0)),"")</f>
        <v/>
      </c>
      <c r="AM22" t="str">
        <f>IFERROR(INDEX('wk paste'!$AZ:$AZ,MATCH(2021&amp;"_"&amp;AM$3&amp;$Y22,'wk paste'!$BM:$BM,0)),"")</f>
        <v/>
      </c>
      <c r="AN22" t="str">
        <f>IFERROR(INDEX('wk paste'!$AZ:$AZ,MATCH(2021&amp;"_"&amp;AN$3&amp;$Y22,'wk paste'!$BM:$BM,0)),"")</f>
        <v/>
      </c>
      <c r="AO22" t="str">
        <f>IFERROR(INDEX('wk paste'!$AZ:$AZ,MATCH(2021&amp;"_"&amp;AO$3&amp;$Y22,'wk paste'!$BM:$BM,0)),"")</f>
        <v/>
      </c>
      <c r="AP22" t="str">
        <f>IFERROR(INDEX('wk paste'!$AZ:$AZ,MATCH(2021&amp;"_"&amp;AP$3&amp;$Y22,'wk paste'!$BM:$BM,0)),"")</f>
        <v/>
      </c>
      <c r="AQ22" t="str">
        <f>IFERROR(INDEX('wk paste'!$AZ:$AZ,MATCH(2021&amp;"_"&amp;AQ$3&amp;$Y22,'wk paste'!$BM:$BM,0)),"")</f>
        <v/>
      </c>
      <c r="AR22" t="str">
        <f>IFERROR(INDEX('wk paste'!$AZ:$AZ,MATCH(2021&amp;"_"&amp;AR$3&amp;$Y22,'wk paste'!$BM:$BM,0)),"")</f>
        <v/>
      </c>
      <c r="AS22" t="str">
        <f>IFERROR(INDEX('wk paste'!$AZ:$AZ,MATCH(2021&amp;"_"&amp;AS$3&amp;$Y22,'wk paste'!$BM:$BM,0)),"")</f>
        <v/>
      </c>
      <c r="AT22" t="str">
        <f>IFERROR(INDEX('wk paste'!$AZ:$AZ,MATCH(2021&amp;"_"&amp;AT$3&amp;$Y22,'wk paste'!$BM:$BM,0)),"")</f>
        <v/>
      </c>
      <c r="AU22" t="str">
        <f>IFERROR(INDEX('wk paste'!$AZ:$AZ,MATCH(2021&amp;"_"&amp;AU$3&amp;$Y22,'wk paste'!$BM:$BM,0)),"")</f>
        <v/>
      </c>
      <c r="AV22" t="str">
        <f>IFERROR(INDEX('wk paste'!$AZ:$AZ,MATCH(2021&amp;"_"&amp;AV$3&amp;$Y22,'wk paste'!$BM:$BM,0)),"")</f>
        <v/>
      </c>
      <c r="AW22" t="str">
        <f>IFERROR(INDEX('wk paste'!$AZ:$AZ,MATCH(2021&amp;"_"&amp;AW$3&amp;$Y22,'wk paste'!$BM:$BM,0)),"")</f>
        <v/>
      </c>
      <c r="AX22" t="str">
        <f>IFERROR(INDEX('wk paste'!$AZ:$AZ,MATCH(2021&amp;"_"&amp;AX$3&amp;$Y22,'wk paste'!$BM:$BM,0)),"")</f>
        <v/>
      </c>
      <c r="AY22" t="str">
        <f>IFERROR(INDEX('wk paste'!$AZ:$AZ,MATCH(2021&amp;"_"&amp;AY$3&amp;$Y22,'wk paste'!$BM:$BM,0)),"")</f>
        <v/>
      </c>
      <c r="AZ22" t="str">
        <f>IFERROR(INDEX('wk paste'!$AZ:$AZ,MATCH(2021&amp;"_"&amp;AZ$3&amp;$Y22,'wk paste'!$BM:$BM,0)),"")</f>
        <v/>
      </c>
      <c r="BA22" t="str">
        <f>IFERROR(INDEX('wk paste'!$AZ:$AZ,MATCH(2021&amp;"_"&amp;BA$3&amp;$Y22,'wk paste'!$BM:$BM,0)),"")</f>
        <v/>
      </c>
      <c r="BB22" t="str">
        <f>IFERROR(INDEX('wk paste'!$AZ:$AZ,MATCH(2021&amp;"_"&amp;BB$3&amp;$Y22,'wk paste'!$BM:$BM,0)),"")</f>
        <v>T.Benjamin</v>
      </c>
      <c r="BC22" t="str">
        <f>IFERROR(INDEX('wk paste'!$AZ:$AZ,MATCH(2021&amp;"_"&amp;BC$3&amp;$Y22,'wk paste'!$BM:$BM,0)),"")</f>
        <v/>
      </c>
      <c r="BD22" t="str">
        <f>IFERROR(INDEX('wk paste'!$AZ:$AZ,MATCH(2021&amp;"_"&amp;BD$3&amp;$Y22,'wk paste'!$BM:$BM,0)),"")</f>
        <v>R.McMath</v>
      </c>
      <c r="BE22" t="str">
        <f>IFERROR(INDEX('wk paste'!$AZ:$AZ,MATCH(2021&amp;"_"&amp;BE$3&amp;$Y22,'wk paste'!$BM:$BM,0)),"")</f>
        <v/>
      </c>
    </row>
    <row r="23" spans="3:57" x14ac:dyDescent="0.25">
      <c r="C23" t="s">
        <v>773</v>
      </c>
      <c r="D23" t="str">
        <f>IFERROR(INDEX('wk paste'!$AZ:$AZ,MATCH("ru"&amp;'team weekly options'!D$3&amp;'team weekly options'!$C23,'wk paste'!$BG:$BG,0)),"")</f>
        <v>D.Cook</v>
      </c>
      <c r="E23" t="str">
        <f>IFERROR(INDEX('wk paste'!$AZ:$AZ,MATCH("ru"&amp;'team weekly options'!E$3&amp;'team weekly options'!$C23,'wk paste'!$BG:$BG,0)),"")</f>
        <v>A.Abdullah</v>
      </c>
      <c r="F23" t="str">
        <f>IFERROR(INDEX('wk paste'!$AZ:$AZ,MATCH("ru"&amp;'team weekly options'!F$3&amp;'team weekly options'!$C23,'wk paste'!$BG:$BG,0)),"")</f>
        <v>A.Mattison</v>
      </c>
      <c r="G23" t="str">
        <f>IFERROR(INDEX('wk paste'!$AZ:$AZ,MATCH("ru"&amp;'team weekly options'!G$3&amp;'team weekly options'!$C23,'wk paste'!$BG:$BG,0)),"")</f>
        <v/>
      </c>
      <c r="H23" t="str">
        <f>IFERROR(INDEX('wk paste'!$AZ:$AZ,MATCH("ru"&amp;'team weekly options'!H$3&amp;'team weekly options'!$C23,'wk paste'!$BG:$BG,0)),"")</f>
        <v/>
      </c>
      <c r="I23" t="str">
        <f>IFERROR(INDEX('wk paste'!$AZ:$AZ,MATCH("ru"&amp;'team weekly options'!I$3&amp;'team weekly options'!$C23,'wk paste'!$BG:$BG,0)),"")</f>
        <v/>
      </c>
      <c r="J23" t="str">
        <f>IFERROR(INDEX('wk paste'!$AZ:$AZ,MATCH("ru"&amp;'team weekly options'!J$3&amp;'team weekly options'!$C23,'wk paste'!$BG:$BG,0)),"")</f>
        <v/>
      </c>
      <c r="K23" t="str">
        <f>IFERROR(INDEX('wk paste'!$AZ:$AZ,MATCH("re"&amp;'team weekly options'!K$3&amp;'team weekly options'!$C23,'wk paste'!$BH:$BH,0)),"")</f>
        <v>J.Jefferson</v>
      </c>
      <c r="L23" t="str">
        <f>IFERROR(INDEX('wk paste'!$AZ:$AZ,MATCH("re"&amp;'team weekly options'!L$3&amp;'team weekly options'!$C23,'wk paste'!$BH:$BH,0)),"")</f>
        <v>D.Cook</v>
      </c>
      <c r="M23" t="str">
        <f>IFERROR(INDEX('wk paste'!$AZ:$AZ,MATCH("re"&amp;'team weekly options'!M$3&amp;'team weekly options'!$C23,'wk paste'!$BH:$BH,0)),"")</f>
        <v>A.Abdullah</v>
      </c>
      <c r="N23" t="str">
        <f>IFERROR(INDEX('wk paste'!$AZ:$AZ,MATCH("re"&amp;'team weekly options'!N$3&amp;'team weekly options'!$C23,'wk paste'!$BH:$BH,0)),"")</f>
        <v>A.Mattison</v>
      </c>
      <c r="O23" t="str">
        <f>IFERROR(INDEX('wk paste'!$AZ:$AZ,MATCH("re"&amp;'team weekly options'!O$3&amp;'team weekly options'!$C23,'wk paste'!$BH:$BH,0)),"")</f>
        <v>A.Thielen</v>
      </c>
      <c r="P23" t="str">
        <f>IFERROR(INDEX('wk paste'!$AZ:$AZ,MATCH("re"&amp;'team weekly options'!P$3&amp;'team weekly options'!$C23,'wk paste'!$BH:$BH,0)),"")</f>
        <v>K.Osborn</v>
      </c>
      <c r="Q23" t="str">
        <f>IFERROR(INDEX('wk paste'!$AZ:$AZ,MATCH("re"&amp;'team weekly options'!Q$3&amp;'team weekly options'!$C23,'wk paste'!$BH:$BH,0)),"")</f>
        <v>T.Conklin</v>
      </c>
      <c r="R23" t="str">
        <f>IFERROR(INDEX('wk paste'!$AZ:$AZ,MATCH("re"&amp;'team weekly options'!R$3&amp;'team weekly options'!$C23,'wk paste'!$BH:$BH,0)),"")</f>
        <v>D.Westbrook</v>
      </c>
      <c r="S23" t="str">
        <f>IFERROR(INDEX('wk paste'!$AZ:$AZ,MATCH("re"&amp;'team weekly options'!S$3&amp;'team weekly options'!$C23,'wk paste'!$BH:$BH,0)),"")</f>
        <v>C.Ham</v>
      </c>
      <c r="T23" t="str">
        <f>IFERROR(INDEX('wk paste'!$AZ:$AZ,MATCH("re"&amp;'team weekly options'!T$3&amp;'team weekly options'!$C23,'wk paste'!$BH:$BH,0)),"")</f>
        <v>C.Herndon</v>
      </c>
      <c r="U23" t="str">
        <f>IFERROR(INDEX('wk paste'!$AZ:$AZ,MATCH("re"&amp;'team weekly options'!U$3&amp;'team weekly options'!$C23,'wk paste'!$BH:$BH,0)),"")</f>
        <v/>
      </c>
      <c r="V23" t="str">
        <f>IFERROR(INDEX('wk paste'!$AZ:$AZ,MATCH("re"&amp;'team weekly options'!V$3&amp;'team weekly options'!$C23,'wk paste'!$BH:$BH,0)),"")</f>
        <v/>
      </c>
      <c r="Y23">
        <v>20</v>
      </c>
      <c r="Z23" t="str">
        <f>IFERROR(INDEX('wk paste'!$AZ:$AZ,MATCH(2021&amp;"_"&amp;Z$3&amp;$Y23,'wk paste'!$BM:$BM,0)),"")</f>
        <v/>
      </c>
      <c r="AA23" t="str">
        <f>IFERROR(INDEX('wk paste'!$AZ:$AZ,MATCH(2021&amp;"_"&amp;AA$3&amp;$Y23,'wk paste'!$BM:$BM,0)),"")</f>
        <v/>
      </c>
      <c r="AB23" t="str">
        <f>IFERROR(INDEX('wk paste'!$AZ:$AZ,MATCH(2021&amp;"_"&amp;AB$3&amp;$Y23,'wk paste'!$BM:$BM,0)),"")</f>
        <v/>
      </c>
      <c r="AC23" t="str">
        <f>IFERROR(INDEX('wk paste'!$AZ:$AZ,MATCH(2021&amp;"_"&amp;AC$3&amp;$Y23,'wk paste'!$BM:$BM,0)),"")</f>
        <v/>
      </c>
      <c r="AD23" t="str">
        <f>IFERROR(INDEX('wk paste'!$AZ:$AZ,MATCH(2021&amp;"_"&amp;AD$3&amp;$Y23,'wk paste'!$BM:$BM,0)),"")</f>
        <v/>
      </c>
      <c r="AE23" t="str">
        <f>IFERROR(INDEX('wk paste'!$AZ:$AZ,MATCH(2021&amp;"_"&amp;AE$3&amp;$Y23,'wk paste'!$BM:$BM,0)),"")</f>
        <v/>
      </c>
      <c r="AF23" t="str">
        <f>IFERROR(INDEX('wk paste'!$AZ:$AZ,MATCH(2021&amp;"_"&amp;AF$3&amp;$Y23,'wk paste'!$BM:$BM,0)),"")</f>
        <v/>
      </c>
      <c r="AG23" t="str">
        <f>IFERROR(INDEX('wk paste'!$AZ:$AZ,MATCH(2021&amp;"_"&amp;AG$3&amp;$Y23,'wk paste'!$BM:$BM,0)),"")</f>
        <v/>
      </c>
      <c r="AH23" t="str">
        <f>IFERROR(INDEX('wk paste'!$AZ:$AZ,MATCH(2021&amp;"_"&amp;AH$3&amp;$Y23,'wk paste'!$BM:$BM,0)),"")</f>
        <v/>
      </c>
      <c r="AI23" t="str">
        <f>IFERROR(INDEX('wk paste'!$AZ:$AZ,MATCH(2021&amp;"_"&amp;AI$3&amp;$Y23,'wk paste'!$BM:$BM,0)),"")</f>
        <v/>
      </c>
      <c r="AJ23" t="str">
        <f>IFERROR(INDEX('wk paste'!$AZ:$AZ,MATCH(2021&amp;"_"&amp;AJ$3&amp;$Y23,'wk paste'!$BM:$BM,0)),"")</f>
        <v/>
      </c>
      <c r="AK23" t="str">
        <f>IFERROR(INDEX('wk paste'!$AZ:$AZ,MATCH(2021&amp;"_"&amp;AK$3&amp;$Y23,'wk paste'!$BM:$BM,0)),"")</f>
        <v/>
      </c>
      <c r="AL23" t="str">
        <f>IFERROR(INDEX('wk paste'!$AZ:$AZ,MATCH(2021&amp;"_"&amp;AL$3&amp;$Y23,'wk paste'!$BM:$BM,0)),"")</f>
        <v/>
      </c>
      <c r="AM23" t="str">
        <f>IFERROR(INDEX('wk paste'!$AZ:$AZ,MATCH(2021&amp;"_"&amp;AM$3&amp;$Y23,'wk paste'!$BM:$BM,0)),"")</f>
        <v/>
      </c>
      <c r="AN23" t="str">
        <f>IFERROR(INDEX('wk paste'!$AZ:$AZ,MATCH(2021&amp;"_"&amp;AN$3&amp;$Y23,'wk paste'!$BM:$BM,0)),"")</f>
        <v/>
      </c>
      <c r="AO23" t="str">
        <f>IFERROR(INDEX('wk paste'!$AZ:$AZ,MATCH(2021&amp;"_"&amp;AO$3&amp;$Y23,'wk paste'!$BM:$BM,0)),"")</f>
        <v/>
      </c>
      <c r="AP23" t="str">
        <f>IFERROR(INDEX('wk paste'!$AZ:$AZ,MATCH(2021&amp;"_"&amp;AP$3&amp;$Y23,'wk paste'!$BM:$BM,0)),"")</f>
        <v/>
      </c>
      <c r="AQ23" t="str">
        <f>IFERROR(INDEX('wk paste'!$AZ:$AZ,MATCH(2021&amp;"_"&amp;AQ$3&amp;$Y23,'wk paste'!$BM:$BM,0)),"")</f>
        <v/>
      </c>
      <c r="AR23" t="str">
        <f>IFERROR(INDEX('wk paste'!$AZ:$AZ,MATCH(2021&amp;"_"&amp;AR$3&amp;$Y23,'wk paste'!$BM:$BM,0)),"")</f>
        <v/>
      </c>
      <c r="AS23" t="str">
        <f>IFERROR(INDEX('wk paste'!$AZ:$AZ,MATCH(2021&amp;"_"&amp;AS$3&amp;$Y23,'wk paste'!$BM:$BM,0)),"")</f>
        <v/>
      </c>
      <c r="AT23" t="str">
        <f>IFERROR(INDEX('wk paste'!$AZ:$AZ,MATCH(2021&amp;"_"&amp;AT$3&amp;$Y23,'wk paste'!$BM:$BM,0)),"")</f>
        <v/>
      </c>
      <c r="AU23" t="str">
        <f>IFERROR(INDEX('wk paste'!$AZ:$AZ,MATCH(2021&amp;"_"&amp;AU$3&amp;$Y23,'wk paste'!$BM:$BM,0)),"")</f>
        <v/>
      </c>
      <c r="AV23" t="str">
        <f>IFERROR(INDEX('wk paste'!$AZ:$AZ,MATCH(2021&amp;"_"&amp;AV$3&amp;$Y23,'wk paste'!$BM:$BM,0)),"")</f>
        <v/>
      </c>
      <c r="AW23" t="str">
        <f>IFERROR(INDEX('wk paste'!$AZ:$AZ,MATCH(2021&amp;"_"&amp;AW$3&amp;$Y23,'wk paste'!$BM:$BM,0)),"")</f>
        <v/>
      </c>
      <c r="AX23" t="str">
        <f>IFERROR(INDEX('wk paste'!$AZ:$AZ,MATCH(2021&amp;"_"&amp;AX$3&amp;$Y23,'wk paste'!$BM:$BM,0)),"")</f>
        <v/>
      </c>
      <c r="AY23" t="str">
        <f>IFERROR(INDEX('wk paste'!$AZ:$AZ,MATCH(2021&amp;"_"&amp;AY$3&amp;$Y23,'wk paste'!$BM:$BM,0)),"")</f>
        <v/>
      </c>
      <c r="AZ23" t="str">
        <f>IFERROR(INDEX('wk paste'!$AZ:$AZ,MATCH(2021&amp;"_"&amp;AZ$3&amp;$Y23,'wk paste'!$BM:$BM,0)),"")</f>
        <v/>
      </c>
      <c r="BA23" t="str">
        <f>IFERROR(INDEX('wk paste'!$AZ:$AZ,MATCH(2021&amp;"_"&amp;BA$3&amp;$Y23,'wk paste'!$BM:$BM,0)),"")</f>
        <v/>
      </c>
      <c r="BB23" t="str">
        <f>IFERROR(INDEX('wk paste'!$AZ:$AZ,MATCH(2021&amp;"_"&amp;BB$3&amp;$Y23,'wk paste'!$BM:$BM,0)),"")</f>
        <v/>
      </c>
      <c r="BC23" t="str">
        <f>IFERROR(INDEX('wk paste'!$AZ:$AZ,MATCH(2021&amp;"_"&amp;BC$3&amp;$Y23,'wk paste'!$BM:$BM,0)),"")</f>
        <v/>
      </c>
      <c r="BD23" t="str">
        <f>IFERROR(INDEX('wk paste'!$AZ:$AZ,MATCH(2021&amp;"_"&amp;BD$3&amp;$Y23,'wk paste'!$BM:$BM,0)),"")</f>
        <v/>
      </c>
      <c r="BE23" t="str">
        <f>IFERROR(INDEX('wk paste'!$AZ:$AZ,MATCH(2021&amp;"_"&amp;BE$3&amp;$Y23,'wk paste'!$BM:$BM,0)),"")</f>
        <v/>
      </c>
    </row>
    <row r="24" spans="3:57" x14ac:dyDescent="0.25">
      <c r="C24" t="s">
        <v>2004</v>
      </c>
      <c r="D24" t="str">
        <f>IFERROR(INDEX('wk paste'!$AZ:$AZ,MATCH("ru"&amp;'team weekly options'!D$3&amp;'team weekly options'!$C24,'wk paste'!$BG:$BG,0)),"")</f>
        <v>J.Burrow</v>
      </c>
      <c r="E24" t="str">
        <f>IFERROR(INDEX('wk paste'!$AZ:$AZ,MATCH("ru"&amp;'team weekly options'!E$3&amp;'team weekly options'!$C24,'wk paste'!$BG:$BG,0)),"")</f>
        <v>J.Mixon</v>
      </c>
      <c r="F24" t="str">
        <f>IFERROR(INDEX('wk paste'!$AZ:$AZ,MATCH("ru"&amp;'team weekly options'!F$3&amp;'team weekly options'!$C24,'wk paste'!$BG:$BG,0)),"")</f>
        <v>S.Perine</v>
      </c>
      <c r="G24" t="str">
        <f>IFERROR(INDEX('wk paste'!$AZ:$AZ,MATCH("ru"&amp;'team weekly options'!G$3&amp;'team weekly options'!$C24,'wk paste'!$BG:$BG,0)),"")</f>
        <v/>
      </c>
      <c r="H24" t="str">
        <f>IFERROR(INDEX('wk paste'!$AZ:$AZ,MATCH("ru"&amp;'team weekly options'!H$3&amp;'team weekly options'!$C24,'wk paste'!$BG:$BG,0)),"")</f>
        <v/>
      </c>
      <c r="I24" t="str">
        <f>IFERROR(INDEX('wk paste'!$AZ:$AZ,MATCH("ru"&amp;'team weekly options'!I$3&amp;'team weekly options'!$C24,'wk paste'!$BG:$BG,0)),"")</f>
        <v/>
      </c>
      <c r="J24" t="str">
        <f>IFERROR(INDEX('wk paste'!$AZ:$AZ,MATCH("ru"&amp;'team weekly options'!J$3&amp;'team weekly options'!$C24,'wk paste'!$BG:$BG,0)),"")</f>
        <v/>
      </c>
      <c r="K24" t="str">
        <f>IFERROR(INDEX('wk paste'!$AZ:$AZ,MATCH("re"&amp;'team weekly options'!K$3&amp;'team weekly options'!$C24,'wk paste'!$BH:$BH,0)),"")</f>
        <v>J.Mixon</v>
      </c>
      <c r="L24" t="str">
        <f>IFERROR(INDEX('wk paste'!$AZ:$AZ,MATCH("re"&amp;'team weekly options'!L$3&amp;'team weekly options'!$C24,'wk paste'!$BH:$BH,0)),"")</f>
        <v>S.Perine</v>
      </c>
      <c r="M24" t="str">
        <f>IFERROR(INDEX('wk paste'!$AZ:$AZ,MATCH("re"&amp;'team weekly options'!M$3&amp;'team weekly options'!$C24,'wk paste'!$BH:$BH,0)),"")</f>
        <v>T.Boyd</v>
      </c>
      <c r="N24" t="str">
        <f>IFERROR(INDEX('wk paste'!$AZ:$AZ,MATCH("re"&amp;'team weekly options'!N$3&amp;'team weekly options'!$C24,'wk paste'!$BH:$BH,0)),"")</f>
        <v>C.Uzomah</v>
      </c>
      <c r="O24" t="str">
        <f>IFERROR(INDEX('wk paste'!$AZ:$AZ,MATCH("re"&amp;'team weekly options'!O$3&amp;'team weekly options'!$C24,'wk paste'!$BH:$BH,0)),"")</f>
        <v>J.Chase</v>
      </c>
      <c r="P24" t="str">
        <f>IFERROR(INDEX('wk paste'!$AZ:$AZ,MATCH("re"&amp;'team weekly options'!P$3&amp;'team weekly options'!$C24,'wk paste'!$BH:$BH,0)),"")</f>
        <v>T.Irwin</v>
      </c>
      <c r="Q24" t="str">
        <f>IFERROR(INDEX('wk paste'!$AZ:$AZ,MATCH("re"&amp;'team weekly options'!Q$3&amp;'team weekly options'!$C24,'wk paste'!$BH:$BH,0)),"")</f>
        <v>A.Tate</v>
      </c>
      <c r="R24" t="str">
        <f>IFERROR(INDEX('wk paste'!$AZ:$AZ,MATCH("re"&amp;'team weekly options'!R$3&amp;'team weekly options'!$C24,'wk paste'!$BH:$BH,0)),"")</f>
        <v>M.Thomas</v>
      </c>
      <c r="S24" t="str">
        <f>IFERROR(INDEX('wk paste'!$AZ:$AZ,MATCH("re"&amp;'team weekly options'!S$3&amp;'team weekly options'!$C24,'wk paste'!$BH:$BH,0)),"")</f>
        <v/>
      </c>
      <c r="T24" t="str">
        <f>IFERROR(INDEX('wk paste'!$AZ:$AZ,MATCH("re"&amp;'team weekly options'!T$3&amp;'team weekly options'!$C24,'wk paste'!$BH:$BH,0)),"")</f>
        <v/>
      </c>
      <c r="U24" t="str">
        <f>IFERROR(INDEX('wk paste'!$AZ:$AZ,MATCH("re"&amp;'team weekly options'!U$3&amp;'team weekly options'!$C24,'wk paste'!$BH:$BH,0)),"")</f>
        <v/>
      </c>
      <c r="V24" t="str">
        <f>IFERROR(INDEX('wk paste'!$AZ:$AZ,MATCH("re"&amp;'team weekly options'!V$3&amp;'team weekly options'!$C24,'wk paste'!$BH:$BH,0)),"")</f>
        <v/>
      </c>
      <c r="Y24">
        <v>21</v>
      </c>
      <c r="Z24" t="str">
        <f>IFERROR(INDEX('wk paste'!$AZ:$AZ,MATCH(2021&amp;"_"&amp;Z$3&amp;$Y24,'wk paste'!$BM:$BM,0)),"")</f>
        <v/>
      </c>
      <c r="AA24" t="str">
        <f>IFERROR(INDEX('wk paste'!$AZ:$AZ,MATCH(2021&amp;"_"&amp;AA$3&amp;$Y24,'wk paste'!$BM:$BM,0)),"")</f>
        <v/>
      </c>
      <c r="AB24" t="str">
        <f>IFERROR(INDEX('wk paste'!$AZ:$AZ,MATCH(2021&amp;"_"&amp;AB$3&amp;$Y24,'wk paste'!$BM:$BM,0)),"")</f>
        <v/>
      </c>
      <c r="AC24" t="str">
        <f>IFERROR(INDEX('wk paste'!$AZ:$AZ,MATCH(2021&amp;"_"&amp;AC$3&amp;$Y24,'wk paste'!$BM:$BM,0)),"")</f>
        <v/>
      </c>
      <c r="AD24" t="str">
        <f>IFERROR(INDEX('wk paste'!$AZ:$AZ,MATCH(2021&amp;"_"&amp;AD$3&amp;$Y24,'wk paste'!$BM:$BM,0)),"")</f>
        <v/>
      </c>
      <c r="AE24" t="str">
        <f>IFERROR(INDEX('wk paste'!$AZ:$AZ,MATCH(2021&amp;"_"&amp;AE$3&amp;$Y24,'wk paste'!$BM:$BM,0)),"")</f>
        <v/>
      </c>
      <c r="AF24" t="str">
        <f>IFERROR(INDEX('wk paste'!$AZ:$AZ,MATCH(2021&amp;"_"&amp;AF$3&amp;$Y24,'wk paste'!$BM:$BM,0)),"")</f>
        <v/>
      </c>
      <c r="AG24" t="str">
        <f>IFERROR(INDEX('wk paste'!$AZ:$AZ,MATCH(2021&amp;"_"&amp;AG$3&amp;$Y24,'wk paste'!$BM:$BM,0)),"")</f>
        <v/>
      </c>
      <c r="AH24" t="str">
        <f>IFERROR(INDEX('wk paste'!$AZ:$AZ,MATCH(2021&amp;"_"&amp;AH$3&amp;$Y24,'wk paste'!$BM:$BM,0)),"")</f>
        <v/>
      </c>
      <c r="AI24" t="str">
        <f>IFERROR(INDEX('wk paste'!$AZ:$AZ,MATCH(2021&amp;"_"&amp;AI$3&amp;$Y24,'wk paste'!$BM:$BM,0)),"")</f>
        <v/>
      </c>
      <c r="AJ24" t="str">
        <f>IFERROR(INDEX('wk paste'!$AZ:$AZ,MATCH(2021&amp;"_"&amp;AJ$3&amp;$Y24,'wk paste'!$BM:$BM,0)),"")</f>
        <v/>
      </c>
      <c r="AK24" t="str">
        <f>IFERROR(INDEX('wk paste'!$AZ:$AZ,MATCH(2021&amp;"_"&amp;AK$3&amp;$Y24,'wk paste'!$BM:$BM,0)),"")</f>
        <v/>
      </c>
      <c r="AL24" t="str">
        <f>IFERROR(INDEX('wk paste'!$AZ:$AZ,MATCH(2021&amp;"_"&amp;AL$3&amp;$Y24,'wk paste'!$BM:$BM,0)),"")</f>
        <v/>
      </c>
      <c r="AM24" t="str">
        <f>IFERROR(INDEX('wk paste'!$AZ:$AZ,MATCH(2021&amp;"_"&amp;AM$3&amp;$Y24,'wk paste'!$BM:$BM,0)),"")</f>
        <v/>
      </c>
      <c r="AN24" t="str">
        <f>IFERROR(INDEX('wk paste'!$AZ:$AZ,MATCH(2021&amp;"_"&amp;AN$3&amp;$Y24,'wk paste'!$BM:$BM,0)),"")</f>
        <v/>
      </c>
      <c r="AO24" t="str">
        <f>IFERROR(INDEX('wk paste'!$AZ:$AZ,MATCH(2021&amp;"_"&amp;AO$3&amp;$Y24,'wk paste'!$BM:$BM,0)),"")</f>
        <v/>
      </c>
      <c r="AP24" t="str">
        <f>IFERROR(INDEX('wk paste'!$AZ:$AZ,MATCH(2021&amp;"_"&amp;AP$3&amp;$Y24,'wk paste'!$BM:$BM,0)),"")</f>
        <v/>
      </c>
      <c r="AQ24" t="str">
        <f>IFERROR(INDEX('wk paste'!$AZ:$AZ,MATCH(2021&amp;"_"&amp;AQ$3&amp;$Y24,'wk paste'!$BM:$BM,0)),"")</f>
        <v/>
      </c>
      <c r="AR24" t="str">
        <f>IFERROR(INDEX('wk paste'!$AZ:$AZ,MATCH(2021&amp;"_"&amp;AR$3&amp;$Y24,'wk paste'!$BM:$BM,0)),"")</f>
        <v/>
      </c>
      <c r="AS24" t="str">
        <f>IFERROR(INDEX('wk paste'!$AZ:$AZ,MATCH(2021&amp;"_"&amp;AS$3&amp;$Y24,'wk paste'!$BM:$BM,0)),"")</f>
        <v/>
      </c>
      <c r="AT24" t="str">
        <f>IFERROR(INDEX('wk paste'!$AZ:$AZ,MATCH(2021&amp;"_"&amp;AT$3&amp;$Y24,'wk paste'!$BM:$BM,0)),"")</f>
        <v/>
      </c>
      <c r="AU24" t="str">
        <f>IFERROR(INDEX('wk paste'!$AZ:$AZ,MATCH(2021&amp;"_"&amp;AU$3&amp;$Y24,'wk paste'!$BM:$BM,0)),"")</f>
        <v/>
      </c>
      <c r="AV24" t="str">
        <f>IFERROR(INDEX('wk paste'!$AZ:$AZ,MATCH(2021&amp;"_"&amp;AV$3&amp;$Y24,'wk paste'!$BM:$BM,0)),"")</f>
        <v/>
      </c>
      <c r="AW24" t="str">
        <f>IFERROR(INDEX('wk paste'!$AZ:$AZ,MATCH(2021&amp;"_"&amp;AW$3&amp;$Y24,'wk paste'!$BM:$BM,0)),"")</f>
        <v/>
      </c>
      <c r="AX24" t="str">
        <f>IFERROR(INDEX('wk paste'!$AZ:$AZ,MATCH(2021&amp;"_"&amp;AX$3&amp;$Y24,'wk paste'!$BM:$BM,0)),"")</f>
        <v/>
      </c>
      <c r="AY24" t="str">
        <f>IFERROR(INDEX('wk paste'!$AZ:$AZ,MATCH(2021&amp;"_"&amp;AY$3&amp;$Y24,'wk paste'!$BM:$BM,0)),"")</f>
        <v/>
      </c>
      <c r="AZ24" t="str">
        <f>IFERROR(INDEX('wk paste'!$AZ:$AZ,MATCH(2021&amp;"_"&amp;AZ$3&amp;$Y24,'wk paste'!$BM:$BM,0)),"")</f>
        <v/>
      </c>
      <c r="BA24" t="str">
        <f>IFERROR(INDEX('wk paste'!$AZ:$AZ,MATCH(2021&amp;"_"&amp;BA$3&amp;$Y24,'wk paste'!$BM:$BM,0)),"")</f>
        <v/>
      </c>
      <c r="BB24" t="str">
        <f>IFERROR(INDEX('wk paste'!$AZ:$AZ,MATCH(2021&amp;"_"&amp;BB$3&amp;$Y24,'wk paste'!$BM:$BM,0)),"")</f>
        <v/>
      </c>
      <c r="BC24" t="str">
        <f>IFERROR(INDEX('wk paste'!$AZ:$AZ,MATCH(2021&amp;"_"&amp;BC$3&amp;$Y24,'wk paste'!$BM:$BM,0)),"")</f>
        <v/>
      </c>
      <c r="BD24" t="str">
        <f>IFERROR(INDEX('wk paste'!$AZ:$AZ,MATCH(2021&amp;"_"&amp;BD$3&amp;$Y24,'wk paste'!$BM:$BM,0)),"")</f>
        <v/>
      </c>
      <c r="BE24" t="str">
        <f>IFERROR(INDEX('wk paste'!$AZ:$AZ,MATCH(2021&amp;"_"&amp;BE$3&amp;$Y24,'wk paste'!$BM:$BM,0)),"")</f>
        <v/>
      </c>
    </row>
    <row r="25" spans="3:57" x14ac:dyDescent="0.25">
      <c r="C25" t="s">
        <v>1204</v>
      </c>
      <c r="D25" t="str">
        <f>IFERROR(INDEX('wk paste'!$AZ:$AZ,MATCH("ru"&amp;'team weekly options'!D$3&amp;'team weekly options'!$C25,'wk paste'!$BG:$BG,0)),"")</f>
        <v>R.Tannehill</v>
      </c>
      <c r="E25" t="str">
        <f>IFERROR(INDEX('wk paste'!$AZ:$AZ,MATCH("ru"&amp;'team weekly options'!E$3&amp;'team weekly options'!$C25,'wk paste'!$BG:$BG,0)),"")</f>
        <v>D.Henry</v>
      </c>
      <c r="F25" t="str">
        <f>IFERROR(INDEX('wk paste'!$AZ:$AZ,MATCH("ru"&amp;'team weekly options'!F$3&amp;'team weekly options'!$C25,'wk paste'!$BG:$BG,0)),"")</f>
        <v>J.McNichols</v>
      </c>
      <c r="G25" t="str">
        <f>IFERROR(INDEX('wk paste'!$AZ:$AZ,MATCH("ru"&amp;'team weekly options'!G$3&amp;'team weekly options'!$C25,'wk paste'!$BG:$BG,0)),"")</f>
        <v/>
      </c>
      <c r="H25" t="str">
        <f>IFERROR(INDEX('wk paste'!$AZ:$AZ,MATCH("ru"&amp;'team weekly options'!H$3&amp;'team weekly options'!$C25,'wk paste'!$BG:$BG,0)),"")</f>
        <v/>
      </c>
      <c r="I25" t="str">
        <f>IFERROR(INDEX('wk paste'!$AZ:$AZ,MATCH("ru"&amp;'team weekly options'!I$3&amp;'team weekly options'!$C25,'wk paste'!$BG:$BG,0)),"")</f>
        <v/>
      </c>
      <c r="J25" t="str">
        <f>IFERROR(INDEX('wk paste'!$AZ:$AZ,MATCH("ru"&amp;'team weekly options'!J$3&amp;'team weekly options'!$C25,'wk paste'!$BG:$BG,0)),"")</f>
        <v/>
      </c>
      <c r="K25" t="str">
        <f>IFERROR(INDEX('wk paste'!$AZ:$AZ,MATCH("re"&amp;'team weekly options'!K$3&amp;'team weekly options'!$C25,'wk paste'!$BH:$BH,0)),"")</f>
        <v>D.Henry</v>
      </c>
      <c r="L25" t="str">
        <f>IFERROR(INDEX('wk paste'!$AZ:$AZ,MATCH("re"&amp;'team weekly options'!L$3&amp;'team weekly options'!$C25,'wk paste'!$BH:$BH,0)),"")</f>
        <v>J.McNichols</v>
      </c>
      <c r="M25" t="str">
        <f>IFERROR(INDEX('wk paste'!$AZ:$AZ,MATCH("re"&amp;'team weekly options'!M$3&amp;'team weekly options'!$C25,'wk paste'!$BH:$BH,0)),"")</f>
        <v>J.Jones</v>
      </c>
      <c r="N25" t="str">
        <f>IFERROR(INDEX('wk paste'!$AZ:$AZ,MATCH("re"&amp;'team weekly options'!N$3&amp;'team weekly options'!$C25,'wk paste'!$BH:$BH,0)),"")</f>
        <v>A.Brown</v>
      </c>
      <c r="O25" t="str">
        <f>IFERROR(INDEX('wk paste'!$AZ:$AZ,MATCH("re"&amp;'team weekly options'!O$3&amp;'team weekly options'!$C25,'wk paste'!$BH:$BH,0)),"")</f>
        <v>M.Pruitt</v>
      </c>
      <c r="P25" t="str">
        <f>IFERROR(INDEX('wk paste'!$AZ:$AZ,MATCH("re"&amp;'team weekly options'!P$3&amp;'team weekly options'!$C25,'wk paste'!$BH:$BH,0)),"")</f>
        <v>C.Rogers</v>
      </c>
      <c r="Q25" t="str">
        <f>IFERROR(INDEX('wk paste'!$AZ:$AZ,MATCH("re"&amp;'team weekly options'!Q$3&amp;'team weekly options'!$C25,'wk paste'!$BH:$BH,0)),"")</f>
        <v>T.Hudson</v>
      </c>
      <c r="R25" t="str">
        <f>IFERROR(INDEX('wk paste'!$AZ:$AZ,MATCH("re"&amp;'team weekly options'!R$3&amp;'team weekly options'!$C25,'wk paste'!$BH:$BH,0)),"")</f>
        <v>G.Swaim</v>
      </c>
      <c r="S25" t="str">
        <f>IFERROR(INDEX('wk paste'!$AZ:$AZ,MATCH("re"&amp;'team weekly options'!S$3&amp;'team weekly options'!$C25,'wk paste'!$BH:$BH,0)),"")</f>
        <v>N.Westbrook-Ikhine</v>
      </c>
      <c r="T25" t="str">
        <f>IFERROR(INDEX('wk paste'!$AZ:$AZ,MATCH("re"&amp;'team weekly options'!T$3&amp;'team weekly options'!$C25,'wk paste'!$BH:$BH,0)),"")</f>
        <v/>
      </c>
      <c r="U25" t="str">
        <f>IFERROR(INDEX('wk paste'!$AZ:$AZ,MATCH("re"&amp;'team weekly options'!U$3&amp;'team weekly options'!$C25,'wk paste'!$BH:$BH,0)),"")</f>
        <v/>
      </c>
      <c r="V25" t="str">
        <f>IFERROR(INDEX('wk paste'!$AZ:$AZ,MATCH("re"&amp;'team weekly options'!V$3&amp;'team weekly options'!$C25,'wk paste'!$BH:$BH,0)),"")</f>
        <v/>
      </c>
      <c r="Y25">
        <v>22</v>
      </c>
      <c r="Z25" t="str">
        <f>IFERROR(INDEX('wk paste'!$AZ:$AZ,MATCH(2021&amp;"_"&amp;Z$3&amp;$Y25,'wk paste'!$BM:$BM,0)),"")</f>
        <v/>
      </c>
      <c r="AA25" t="str">
        <f>IFERROR(INDEX('wk paste'!$AZ:$AZ,MATCH(2021&amp;"_"&amp;AA$3&amp;$Y25,'wk paste'!$BM:$BM,0)),"")</f>
        <v/>
      </c>
      <c r="AB25" t="str">
        <f>IFERROR(INDEX('wk paste'!$AZ:$AZ,MATCH(2021&amp;"_"&amp;AB$3&amp;$Y25,'wk paste'!$BM:$BM,0)),"")</f>
        <v/>
      </c>
      <c r="AC25" t="str">
        <f>IFERROR(INDEX('wk paste'!$AZ:$AZ,MATCH(2021&amp;"_"&amp;AC$3&amp;$Y25,'wk paste'!$BM:$BM,0)),"")</f>
        <v/>
      </c>
      <c r="AD25" t="str">
        <f>IFERROR(INDEX('wk paste'!$AZ:$AZ,MATCH(2021&amp;"_"&amp;AD$3&amp;$Y25,'wk paste'!$BM:$BM,0)),"")</f>
        <v/>
      </c>
      <c r="AE25" t="str">
        <f>IFERROR(INDEX('wk paste'!$AZ:$AZ,MATCH(2021&amp;"_"&amp;AE$3&amp;$Y25,'wk paste'!$BM:$BM,0)),"")</f>
        <v/>
      </c>
      <c r="AF25" t="str">
        <f>IFERROR(INDEX('wk paste'!$AZ:$AZ,MATCH(2021&amp;"_"&amp;AF$3&amp;$Y25,'wk paste'!$BM:$BM,0)),"")</f>
        <v/>
      </c>
      <c r="AG25" t="str">
        <f>IFERROR(INDEX('wk paste'!$AZ:$AZ,MATCH(2021&amp;"_"&amp;AG$3&amp;$Y25,'wk paste'!$BM:$BM,0)),"")</f>
        <v/>
      </c>
      <c r="AH25" t="str">
        <f>IFERROR(INDEX('wk paste'!$AZ:$AZ,MATCH(2021&amp;"_"&amp;AH$3&amp;$Y25,'wk paste'!$BM:$BM,0)),"")</f>
        <v/>
      </c>
      <c r="AI25" t="str">
        <f>IFERROR(INDEX('wk paste'!$AZ:$AZ,MATCH(2021&amp;"_"&amp;AI$3&amp;$Y25,'wk paste'!$BM:$BM,0)),"")</f>
        <v/>
      </c>
      <c r="AJ25" t="str">
        <f>IFERROR(INDEX('wk paste'!$AZ:$AZ,MATCH(2021&amp;"_"&amp;AJ$3&amp;$Y25,'wk paste'!$BM:$BM,0)),"")</f>
        <v/>
      </c>
      <c r="AK25" t="str">
        <f>IFERROR(INDEX('wk paste'!$AZ:$AZ,MATCH(2021&amp;"_"&amp;AK$3&amp;$Y25,'wk paste'!$BM:$BM,0)),"")</f>
        <v/>
      </c>
      <c r="AL25" t="str">
        <f>IFERROR(INDEX('wk paste'!$AZ:$AZ,MATCH(2021&amp;"_"&amp;AL$3&amp;$Y25,'wk paste'!$BM:$BM,0)),"")</f>
        <v/>
      </c>
      <c r="AM25" t="str">
        <f>IFERROR(INDEX('wk paste'!$AZ:$AZ,MATCH(2021&amp;"_"&amp;AM$3&amp;$Y25,'wk paste'!$BM:$BM,0)),"")</f>
        <v/>
      </c>
      <c r="AN25" t="str">
        <f>IFERROR(INDEX('wk paste'!$AZ:$AZ,MATCH(2021&amp;"_"&amp;AN$3&amp;$Y25,'wk paste'!$BM:$BM,0)),"")</f>
        <v/>
      </c>
      <c r="AO25" t="str">
        <f>IFERROR(INDEX('wk paste'!$AZ:$AZ,MATCH(2021&amp;"_"&amp;AO$3&amp;$Y25,'wk paste'!$BM:$BM,0)),"")</f>
        <v/>
      </c>
      <c r="AP25" t="str">
        <f>IFERROR(INDEX('wk paste'!$AZ:$AZ,MATCH(2021&amp;"_"&amp;AP$3&amp;$Y25,'wk paste'!$BM:$BM,0)),"")</f>
        <v/>
      </c>
      <c r="AQ25" t="str">
        <f>IFERROR(INDEX('wk paste'!$AZ:$AZ,MATCH(2021&amp;"_"&amp;AQ$3&amp;$Y25,'wk paste'!$BM:$BM,0)),"")</f>
        <v/>
      </c>
      <c r="AR25" t="str">
        <f>IFERROR(INDEX('wk paste'!$AZ:$AZ,MATCH(2021&amp;"_"&amp;AR$3&amp;$Y25,'wk paste'!$BM:$BM,0)),"")</f>
        <v/>
      </c>
      <c r="AS25" t="str">
        <f>IFERROR(INDEX('wk paste'!$AZ:$AZ,MATCH(2021&amp;"_"&amp;AS$3&amp;$Y25,'wk paste'!$BM:$BM,0)),"")</f>
        <v/>
      </c>
      <c r="AT25" t="str">
        <f>IFERROR(INDEX('wk paste'!$AZ:$AZ,MATCH(2021&amp;"_"&amp;AT$3&amp;$Y25,'wk paste'!$BM:$BM,0)),"")</f>
        <v/>
      </c>
      <c r="AU25" t="str">
        <f>IFERROR(INDEX('wk paste'!$AZ:$AZ,MATCH(2021&amp;"_"&amp;AU$3&amp;$Y25,'wk paste'!$BM:$BM,0)),"")</f>
        <v/>
      </c>
      <c r="AV25" t="str">
        <f>IFERROR(INDEX('wk paste'!$AZ:$AZ,MATCH(2021&amp;"_"&amp;AV$3&amp;$Y25,'wk paste'!$BM:$BM,0)),"")</f>
        <v/>
      </c>
      <c r="AW25" t="str">
        <f>IFERROR(INDEX('wk paste'!$AZ:$AZ,MATCH(2021&amp;"_"&amp;AW$3&amp;$Y25,'wk paste'!$BM:$BM,0)),"")</f>
        <v/>
      </c>
      <c r="AX25" t="str">
        <f>IFERROR(INDEX('wk paste'!$AZ:$AZ,MATCH(2021&amp;"_"&amp;AX$3&amp;$Y25,'wk paste'!$BM:$BM,0)),"")</f>
        <v/>
      </c>
      <c r="AY25" t="str">
        <f>IFERROR(INDEX('wk paste'!$AZ:$AZ,MATCH(2021&amp;"_"&amp;AY$3&amp;$Y25,'wk paste'!$BM:$BM,0)),"")</f>
        <v/>
      </c>
      <c r="AZ25" t="str">
        <f>IFERROR(INDEX('wk paste'!$AZ:$AZ,MATCH(2021&amp;"_"&amp;AZ$3&amp;$Y25,'wk paste'!$BM:$BM,0)),"")</f>
        <v/>
      </c>
      <c r="BA25" t="str">
        <f>IFERROR(INDEX('wk paste'!$AZ:$AZ,MATCH(2021&amp;"_"&amp;BA$3&amp;$Y25,'wk paste'!$BM:$BM,0)),"")</f>
        <v/>
      </c>
      <c r="BB25" t="str">
        <f>IFERROR(INDEX('wk paste'!$AZ:$AZ,MATCH(2021&amp;"_"&amp;BB$3&amp;$Y25,'wk paste'!$BM:$BM,0)),"")</f>
        <v/>
      </c>
      <c r="BC25" t="str">
        <f>IFERROR(INDEX('wk paste'!$AZ:$AZ,MATCH(2021&amp;"_"&amp;BC$3&amp;$Y25,'wk paste'!$BM:$BM,0)),"")</f>
        <v/>
      </c>
      <c r="BD25" t="str">
        <f>IFERROR(INDEX('wk paste'!$AZ:$AZ,MATCH(2021&amp;"_"&amp;BD$3&amp;$Y25,'wk paste'!$BM:$BM,0)),"")</f>
        <v/>
      </c>
      <c r="BE25" t="str">
        <f>IFERROR(INDEX('wk paste'!$AZ:$AZ,MATCH(2021&amp;"_"&amp;BE$3&amp;$Y25,'wk paste'!$BM:$BM,0)),"")</f>
        <v/>
      </c>
    </row>
    <row r="26" spans="3:57" x14ac:dyDescent="0.25">
      <c r="C26" t="s">
        <v>2392</v>
      </c>
      <c r="D26" t="str">
        <f>IFERROR(INDEX('wk paste'!$AZ:$AZ,MATCH("ru"&amp;'team weekly options'!D$3&amp;'team weekly options'!$C26,'wk paste'!$BG:$BG,0)),"")</f>
        <v>A.Jones</v>
      </c>
      <c r="E26" t="str">
        <f>IFERROR(INDEX('wk paste'!$AZ:$AZ,MATCH("ru"&amp;'team weekly options'!E$3&amp;'team weekly options'!$C26,'wk paste'!$BG:$BG,0)),"")</f>
        <v>A.Dillon</v>
      </c>
      <c r="F26" t="str">
        <f>IFERROR(INDEX('wk paste'!$AZ:$AZ,MATCH("ru"&amp;'team weekly options'!F$3&amp;'team weekly options'!$C26,'wk paste'!$BG:$BG,0)),"")</f>
        <v/>
      </c>
      <c r="G26" t="str">
        <f>IFERROR(INDEX('wk paste'!$AZ:$AZ,MATCH("ru"&amp;'team weekly options'!G$3&amp;'team weekly options'!$C26,'wk paste'!$BG:$BG,0)),"")</f>
        <v/>
      </c>
      <c r="H26" t="str">
        <f>IFERROR(INDEX('wk paste'!$AZ:$AZ,MATCH("ru"&amp;'team weekly options'!H$3&amp;'team weekly options'!$C26,'wk paste'!$BG:$BG,0)),"")</f>
        <v/>
      </c>
      <c r="I26" t="str">
        <f>IFERROR(INDEX('wk paste'!$AZ:$AZ,MATCH("ru"&amp;'team weekly options'!I$3&amp;'team weekly options'!$C26,'wk paste'!$BG:$BG,0)),"")</f>
        <v/>
      </c>
      <c r="J26" t="str">
        <f>IFERROR(INDEX('wk paste'!$AZ:$AZ,MATCH("ru"&amp;'team weekly options'!J$3&amp;'team weekly options'!$C26,'wk paste'!$BG:$BG,0)),"")</f>
        <v/>
      </c>
      <c r="K26" t="str">
        <f>IFERROR(INDEX('wk paste'!$AZ:$AZ,MATCH("re"&amp;'team weekly options'!K$3&amp;'team weekly options'!$C26,'wk paste'!$BH:$BH,0)),"")</f>
        <v>A.Jones</v>
      </c>
      <c r="L26" t="str">
        <f>IFERROR(INDEX('wk paste'!$AZ:$AZ,MATCH("re"&amp;'team weekly options'!L$3&amp;'team weekly options'!$C26,'wk paste'!$BH:$BH,0)),"")</f>
        <v>A.Dillon</v>
      </c>
      <c r="M26" t="str">
        <f>IFERROR(INDEX('wk paste'!$AZ:$AZ,MATCH("re"&amp;'team weekly options'!M$3&amp;'team weekly options'!$C26,'wk paste'!$BH:$BH,0)),"")</f>
        <v>D.Adams</v>
      </c>
      <c r="N26" t="str">
        <f>IFERROR(INDEX('wk paste'!$AZ:$AZ,MATCH("re"&amp;'team weekly options'!N$3&amp;'team weekly options'!$C26,'wk paste'!$BH:$BH,0)),"")</f>
        <v>M.Lewis</v>
      </c>
      <c r="O26" t="str">
        <f>IFERROR(INDEX('wk paste'!$AZ:$AZ,MATCH("re"&amp;'team weekly options'!O$3&amp;'team weekly options'!$C26,'wk paste'!$BH:$BH,0)),"")</f>
        <v>R.Cobb</v>
      </c>
      <c r="P26" t="str">
        <f>IFERROR(INDEX('wk paste'!$AZ:$AZ,MATCH("re"&amp;'team weekly options'!P$3&amp;'team weekly options'!$C26,'wk paste'!$BH:$BH,0)),"")</f>
        <v>R.Tonyan</v>
      </c>
      <c r="Q26" t="str">
        <f>IFERROR(INDEX('wk paste'!$AZ:$AZ,MATCH("re"&amp;'team weekly options'!Q$3&amp;'team weekly options'!$C26,'wk paste'!$BH:$BH,0)),"")</f>
        <v>A.Lazard</v>
      </c>
      <c r="R26" t="str">
        <f>IFERROR(INDEX('wk paste'!$AZ:$AZ,MATCH("re"&amp;'team weekly options'!R$3&amp;'team weekly options'!$C26,'wk paste'!$BH:$BH,0)),"")</f>
        <v>K.Hill</v>
      </c>
      <c r="S26" t="str">
        <f>IFERROR(INDEX('wk paste'!$AZ:$AZ,MATCH("re"&amp;'team weekly options'!S$3&amp;'team weekly options'!$C26,'wk paste'!$BH:$BH,0)),"")</f>
        <v/>
      </c>
      <c r="T26" t="str">
        <f>IFERROR(INDEX('wk paste'!$AZ:$AZ,MATCH("re"&amp;'team weekly options'!T$3&amp;'team weekly options'!$C26,'wk paste'!$BH:$BH,0)),"")</f>
        <v/>
      </c>
      <c r="U26" t="str">
        <f>IFERROR(INDEX('wk paste'!$AZ:$AZ,MATCH("re"&amp;'team weekly options'!U$3&amp;'team weekly options'!$C26,'wk paste'!$BH:$BH,0)),"")</f>
        <v/>
      </c>
      <c r="V26" t="str">
        <f>IFERROR(INDEX('wk paste'!$AZ:$AZ,MATCH("re"&amp;'team weekly options'!V$3&amp;'team weekly options'!$C26,'wk paste'!$BH:$BH,0)),"")</f>
        <v/>
      </c>
      <c r="Y26">
        <v>23</v>
      </c>
      <c r="Z26" t="str">
        <f>IFERROR(INDEX('wk paste'!$AZ:$AZ,MATCH(2021&amp;"_"&amp;Z$3&amp;$Y26,'wk paste'!$BM:$BM,0)),"")</f>
        <v/>
      </c>
      <c r="AA26" t="str">
        <f>IFERROR(INDEX('wk paste'!$AZ:$AZ,MATCH(2021&amp;"_"&amp;AA$3&amp;$Y26,'wk paste'!$BM:$BM,0)),"")</f>
        <v/>
      </c>
      <c r="AB26" t="str">
        <f>IFERROR(INDEX('wk paste'!$AZ:$AZ,MATCH(2021&amp;"_"&amp;AB$3&amp;$Y26,'wk paste'!$BM:$BM,0)),"")</f>
        <v/>
      </c>
      <c r="AC26" t="str">
        <f>IFERROR(INDEX('wk paste'!$AZ:$AZ,MATCH(2021&amp;"_"&amp;AC$3&amp;$Y26,'wk paste'!$BM:$BM,0)),"")</f>
        <v/>
      </c>
      <c r="AD26" t="str">
        <f>IFERROR(INDEX('wk paste'!$AZ:$AZ,MATCH(2021&amp;"_"&amp;AD$3&amp;$Y26,'wk paste'!$BM:$BM,0)),"")</f>
        <v/>
      </c>
      <c r="AE26" t="str">
        <f>IFERROR(INDEX('wk paste'!$AZ:$AZ,MATCH(2021&amp;"_"&amp;AE$3&amp;$Y26,'wk paste'!$BM:$BM,0)),"")</f>
        <v/>
      </c>
      <c r="AF26" t="str">
        <f>IFERROR(INDEX('wk paste'!$AZ:$AZ,MATCH(2021&amp;"_"&amp;AF$3&amp;$Y26,'wk paste'!$BM:$BM,0)),"")</f>
        <v/>
      </c>
      <c r="AG26" t="str">
        <f>IFERROR(INDEX('wk paste'!$AZ:$AZ,MATCH(2021&amp;"_"&amp;AG$3&amp;$Y26,'wk paste'!$BM:$BM,0)),"")</f>
        <v/>
      </c>
      <c r="AH26" t="str">
        <f>IFERROR(INDEX('wk paste'!$AZ:$AZ,MATCH(2021&amp;"_"&amp;AH$3&amp;$Y26,'wk paste'!$BM:$BM,0)),"")</f>
        <v/>
      </c>
      <c r="AI26" t="str">
        <f>IFERROR(INDEX('wk paste'!$AZ:$AZ,MATCH(2021&amp;"_"&amp;AI$3&amp;$Y26,'wk paste'!$BM:$BM,0)),"")</f>
        <v/>
      </c>
      <c r="AJ26" t="str">
        <f>IFERROR(INDEX('wk paste'!$AZ:$AZ,MATCH(2021&amp;"_"&amp;AJ$3&amp;$Y26,'wk paste'!$BM:$BM,0)),"")</f>
        <v/>
      </c>
      <c r="AK26" t="str">
        <f>IFERROR(INDEX('wk paste'!$AZ:$AZ,MATCH(2021&amp;"_"&amp;AK$3&amp;$Y26,'wk paste'!$BM:$BM,0)),"")</f>
        <v/>
      </c>
      <c r="AL26" t="str">
        <f>IFERROR(INDEX('wk paste'!$AZ:$AZ,MATCH(2021&amp;"_"&amp;AL$3&amp;$Y26,'wk paste'!$BM:$BM,0)),"")</f>
        <v/>
      </c>
      <c r="AM26" t="str">
        <f>IFERROR(INDEX('wk paste'!$AZ:$AZ,MATCH(2021&amp;"_"&amp;AM$3&amp;$Y26,'wk paste'!$BM:$BM,0)),"")</f>
        <v/>
      </c>
      <c r="AN26" t="str">
        <f>IFERROR(INDEX('wk paste'!$AZ:$AZ,MATCH(2021&amp;"_"&amp;AN$3&amp;$Y26,'wk paste'!$BM:$BM,0)),"")</f>
        <v/>
      </c>
      <c r="AO26" t="str">
        <f>IFERROR(INDEX('wk paste'!$AZ:$AZ,MATCH(2021&amp;"_"&amp;AO$3&amp;$Y26,'wk paste'!$BM:$BM,0)),"")</f>
        <v/>
      </c>
      <c r="AP26" t="str">
        <f>IFERROR(INDEX('wk paste'!$AZ:$AZ,MATCH(2021&amp;"_"&amp;AP$3&amp;$Y26,'wk paste'!$BM:$BM,0)),"")</f>
        <v/>
      </c>
      <c r="AQ26" t="str">
        <f>IFERROR(INDEX('wk paste'!$AZ:$AZ,MATCH(2021&amp;"_"&amp;AQ$3&amp;$Y26,'wk paste'!$BM:$BM,0)),"")</f>
        <v/>
      </c>
      <c r="AR26" t="str">
        <f>IFERROR(INDEX('wk paste'!$AZ:$AZ,MATCH(2021&amp;"_"&amp;AR$3&amp;$Y26,'wk paste'!$BM:$BM,0)),"")</f>
        <v/>
      </c>
      <c r="AS26" t="str">
        <f>IFERROR(INDEX('wk paste'!$AZ:$AZ,MATCH(2021&amp;"_"&amp;AS$3&amp;$Y26,'wk paste'!$BM:$BM,0)),"")</f>
        <v/>
      </c>
      <c r="AT26" t="str">
        <f>IFERROR(INDEX('wk paste'!$AZ:$AZ,MATCH(2021&amp;"_"&amp;AT$3&amp;$Y26,'wk paste'!$BM:$BM,0)),"")</f>
        <v/>
      </c>
      <c r="AU26" t="str">
        <f>IFERROR(INDEX('wk paste'!$AZ:$AZ,MATCH(2021&amp;"_"&amp;AU$3&amp;$Y26,'wk paste'!$BM:$BM,0)),"")</f>
        <v/>
      </c>
      <c r="AV26" t="str">
        <f>IFERROR(INDEX('wk paste'!$AZ:$AZ,MATCH(2021&amp;"_"&amp;AV$3&amp;$Y26,'wk paste'!$BM:$BM,0)),"")</f>
        <v/>
      </c>
      <c r="AW26" t="str">
        <f>IFERROR(INDEX('wk paste'!$AZ:$AZ,MATCH(2021&amp;"_"&amp;AW$3&amp;$Y26,'wk paste'!$BM:$BM,0)),"")</f>
        <v/>
      </c>
      <c r="AX26" t="str">
        <f>IFERROR(INDEX('wk paste'!$AZ:$AZ,MATCH(2021&amp;"_"&amp;AX$3&amp;$Y26,'wk paste'!$BM:$BM,0)),"")</f>
        <v/>
      </c>
      <c r="AY26" t="str">
        <f>IFERROR(INDEX('wk paste'!$AZ:$AZ,MATCH(2021&amp;"_"&amp;AY$3&amp;$Y26,'wk paste'!$BM:$BM,0)),"")</f>
        <v/>
      </c>
      <c r="AZ26" t="str">
        <f>IFERROR(INDEX('wk paste'!$AZ:$AZ,MATCH(2021&amp;"_"&amp;AZ$3&amp;$Y26,'wk paste'!$BM:$BM,0)),"")</f>
        <v/>
      </c>
      <c r="BA26" t="str">
        <f>IFERROR(INDEX('wk paste'!$AZ:$AZ,MATCH(2021&amp;"_"&amp;BA$3&amp;$Y26,'wk paste'!$BM:$BM,0)),"")</f>
        <v/>
      </c>
      <c r="BB26" t="str">
        <f>IFERROR(INDEX('wk paste'!$AZ:$AZ,MATCH(2021&amp;"_"&amp;BB$3&amp;$Y26,'wk paste'!$BM:$BM,0)),"")</f>
        <v/>
      </c>
      <c r="BC26" t="str">
        <f>IFERROR(INDEX('wk paste'!$AZ:$AZ,MATCH(2021&amp;"_"&amp;BC$3&amp;$Y26,'wk paste'!$BM:$BM,0)),"")</f>
        <v/>
      </c>
      <c r="BD26" t="str">
        <f>IFERROR(INDEX('wk paste'!$AZ:$AZ,MATCH(2021&amp;"_"&amp;BD$3&amp;$Y26,'wk paste'!$BM:$BM,0)),"")</f>
        <v/>
      </c>
      <c r="BE26" t="str">
        <f>IFERROR(INDEX('wk paste'!$AZ:$AZ,MATCH(2021&amp;"_"&amp;BE$3&amp;$Y26,'wk paste'!$BM:$BM,0)),"")</f>
        <v/>
      </c>
    </row>
    <row r="27" spans="3:57" x14ac:dyDescent="0.25">
      <c r="C27" t="s">
        <v>1606</v>
      </c>
      <c r="D27" t="str">
        <f>IFERROR(INDEX('wk paste'!$AZ:$AZ,MATCH("ru"&amp;'team weekly options'!D$3&amp;'team weekly options'!$C27,'wk paste'!$BG:$BG,0)),"")</f>
        <v>S.Michel</v>
      </c>
      <c r="E27" t="str">
        <f>IFERROR(INDEX('wk paste'!$AZ:$AZ,MATCH("ru"&amp;'team weekly options'!E$3&amp;'team weekly options'!$C27,'wk paste'!$BG:$BG,0)),"")</f>
        <v>J.Funk</v>
      </c>
      <c r="F27" t="str">
        <f>IFERROR(INDEX('wk paste'!$AZ:$AZ,MATCH("ru"&amp;'team weekly options'!F$3&amp;'team weekly options'!$C27,'wk paste'!$BG:$BG,0)),"")</f>
        <v>R.Woods</v>
      </c>
      <c r="G27" t="str">
        <f>IFERROR(INDEX('wk paste'!$AZ:$AZ,MATCH("ru"&amp;'team weekly options'!G$3&amp;'team weekly options'!$C27,'wk paste'!$BG:$BG,0)),"")</f>
        <v/>
      </c>
      <c r="H27" t="str">
        <f>IFERROR(INDEX('wk paste'!$AZ:$AZ,MATCH("ru"&amp;'team weekly options'!H$3&amp;'team weekly options'!$C27,'wk paste'!$BG:$BG,0)),"")</f>
        <v/>
      </c>
      <c r="I27" t="str">
        <f>IFERROR(INDEX('wk paste'!$AZ:$AZ,MATCH("ru"&amp;'team weekly options'!I$3&amp;'team weekly options'!$C27,'wk paste'!$BG:$BG,0)),"")</f>
        <v/>
      </c>
      <c r="J27" t="str">
        <f>IFERROR(INDEX('wk paste'!$AZ:$AZ,MATCH("ru"&amp;'team weekly options'!J$3&amp;'team weekly options'!$C27,'wk paste'!$BG:$BG,0)),"")</f>
        <v/>
      </c>
      <c r="K27" t="str">
        <f>IFERROR(INDEX('wk paste'!$AZ:$AZ,MATCH("re"&amp;'team weekly options'!K$3&amp;'team weekly options'!$C27,'wk paste'!$BH:$BH,0)),"")</f>
        <v>S.Michel</v>
      </c>
      <c r="L27" t="str">
        <f>IFERROR(INDEX('wk paste'!$AZ:$AZ,MATCH("re"&amp;'team weekly options'!L$3&amp;'team weekly options'!$C27,'wk paste'!$BH:$BH,0)),"")</f>
        <v>R.Woods</v>
      </c>
      <c r="M27" t="str">
        <f>IFERROR(INDEX('wk paste'!$AZ:$AZ,MATCH("re"&amp;'team weekly options'!M$3&amp;'team weekly options'!$C27,'wk paste'!$BH:$BH,0)),"")</f>
        <v>D.Jackson</v>
      </c>
      <c r="N27" t="str">
        <f>IFERROR(INDEX('wk paste'!$AZ:$AZ,MATCH("re"&amp;'team weekly options'!N$3&amp;'team weekly options'!$C27,'wk paste'!$BH:$BH,0)),"")</f>
        <v>C.Kupp</v>
      </c>
      <c r="O27" t="str">
        <f>IFERROR(INDEX('wk paste'!$AZ:$AZ,MATCH("re"&amp;'team weekly options'!O$3&amp;'team weekly options'!$C27,'wk paste'!$BH:$BH,0)),"")</f>
        <v>V.Jefferson</v>
      </c>
      <c r="P27" t="str">
        <f>IFERROR(INDEX('wk paste'!$AZ:$AZ,MATCH("re"&amp;'team weekly options'!P$3&amp;'team weekly options'!$C27,'wk paste'!$BH:$BH,0)),"")</f>
        <v>T.Higbee</v>
      </c>
      <c r="Q27" t="str">
        <f>IFERROR(INDEX('wk paste'!$AZ:$AZ,MATCH("re"&amp;'team weekly options'!Q$3&amp;'team weekly options'!$C27,'wk paste'!$BH:$BH,0)),"")</f>
        <v/>
      </c>
      <c r="R27" t="str">
        <f>IFERROR(INDEX('wk paste'!$AZ:$AZ,MATCH("re"&amp;'team weekly options'!R$3&amp;'team weekly options'!$C27,'wk paste'!$BH:$BH,0)),"")</f>
        <v/>
      </c>
      <c r="S27" t="str">
        <f>IFERROR(INDEX('wk paste'!$AZ:$AZ,MATCH("re"&amp;'team weekly options'!S$3&amp;'team weekly options'!$C27,'wk paste'!$BH:$BH,0)),"")</f>
        <v/>
      </c>
      <c r="T27" t="str">
        <f>IFERROR(INDEX('wk paste'!$AZ:$AZ,MATCH("re"&amp;'team weekly options'!T$3&amp;'team weekly options'!$C27,'wk paste'!$BH:$BH,0)),"")</f>
        <v/>
      </c>
      <c r="U27" t="str">
        <f>IFERROR(INDEX('wk paste'!$AZ:$AZ,MATCH("re"&amp;'team weekly options'!U$3&amp;'team weekly options'!$C27,'wk paste'!$BH:$BH,0)),"")</f>
        <v/>
      </c>
      <c r="V27" t="str">
        <f>IFERROR(INDEX('wk paste'!$AZ:$AZ,MATCH("re"&amp;'team weekly options'!V$3&amp;'team weekly options'!$C27,'wk paste'!$BH:$BH,0)),"")</f>
        <v/>
      </c>
      <c r="Y27">
        <v>24</v>
      </c>
      <c r="Z27" t="str">
        <f>IFERROR(INDEX('wk paste'!$AZ:$AZ,MATCH(2021&amp;"_"&amp;Z$3&amp;$Y27,'wk paste'!$BM:$BM,0)),"")</f>
        <v/>
      </c>
      <c r="AA27" t="str">
        <f>IFERROR(INDEX('wk paste'!$AZ:$AZ,MATCH(2021&amp;"_"&amp;AA$3&amp;$Y27,'wk paste'!$BM:$BM,0)),"")</f>
        <v/>
      </c>
      <c r="AB27" t="str">
        <f>IFERROR(INDEX('wk paste'!$AZ:$AZ,MATCH(2021&amp;"_"&amp;AB$3&amp;$Y27,'wk paste'!$BM:$BM,0)),"")</f>
        <v/>
      </c>
      <c r="AC27" t="str">
        <f>IFERROR(INDEX('wk paste'!$AZ:$AZ,MATCH(2021&amp;"_"&amp;AC$3&amp;$Y27,'wk paste'!$BM:$BM,0)),"")</f>
        <v/>
      </c>
      <c r="AD27" t="str">
        <f>IFERROR(INDEX('wk paste'!$AZ:$AZ,MATCH(2021&amp;"_"&amp;AD$3&amp;$Y27,'wk paste'!$BM:$BM,0)),"")</f>
        <v/>
      </c>
      <c r="AE27" t="str">
        <f>IFERROR(INDEX('wk paste'!$AZ:$AZ,MATCH(2021&amp;"_"&amp;AE$3&amp;$Y27,'wk paste'!$BM:$BM,0)),"")</f>
        <v/>
      </c>
      <c r="AF27" t="str">
        <f>IFERROR(INDEX('wk paste'!$AZ:$AZ,MATCH(2021&amp;"_"&amp;AF$3&amp;$Y27,'wk paste'!$BM:$BM,0)),"")</f>
        <v/>
      </c>
      <c r="AG27" t="str">
        <f>IFERROR(INDEX('wk paste'!$AZ:$AZ,MATCH(2021&amp;"_"&amp;AG$3&amp;$Y27,'wk paste'!$BM:$BM,0)),"")</f>
        <v/>
      </c>
      <c r="AH27" t="str">
        <f>IFERROR(INDEX('wk paste'!$AZ:$AZ,MATCH(2021&amp;"_"&amp;AH$3&amp;$Y27,'wk paste'!$BM:$BM,0)),"")</f>
        <v/>
      </c>
      <c r="AI27" t="str">
        <f>IFERROR(INDEX('wk paste'!$AZ:$AZ,MATCH(2021&amp;"_"&amp;AI$3&amp;$Y27,'wk paste'!$BM:$BM,0)),"")</f>
        <v/>
      </c>
      <c r="AJ27" t="str">
        <f>IFERROR(INDEX('wk paste'!$AZ:$AZ,MATCH(2021&amp;"_"&amp;AJ$3&amp;$Y27,'wk paste'!$BM:$BM,0)),"")</f>
        <v/>
      </c>
      <c r="AK27" t="str">
        <f>IFERROR(INDEX('wk paste'!$AZ:$AZ,MATCH(2021&amp;"_"&amp;AK$3&amp;$Y27,'wk paste'!$BM:$BM,0)),"")</f>
        <v/>
      </c>
      <c r="AL27" t="str">
        <f>IFERROR(INDEX('wk paste'!$AZ:$AZ,MATCH(2021&amp;"_"&amp;AL$3&amp;$Y27,'wk paste'!$BM:$BM,0)),"")</f>
        <v/>
      </c>
      <c r="AM27" t="str">
        <f>IFERROR(INDEX('wk paste'!$AZ:$AZ,MATCH(2021&amp;"_"&amp;AM$3&amp;$Y27,'wk paste'!$BM:$BM,0)),"")</f>
        <v/>
      </c>
      <c r="AN27" t="str">
        <f>IFERROR(INDEX('wk paste'!$AZ:$AZ,MATCH(2021&amp;"_"&amp;AN$3&amp;$Y27,'wk paste'!$BM:$BM,0)),"")</f>
        <v/>
      </c>
      <c r="AO27" t="str">
        <f>IFERROR(INDEX('wk paste'!$AZ:$AZ,MATCH(2021&amp;"_"&amp;AO$3&amp;$Y27,'wk paste'!$BM:$BM,0)),"")</f>
        <v/>
      </c>
      <c r="AP27" t="str">
        <f>IFERROR(INDEX('wk paste'!$AZ:$AZ,MATCH(2021&amp;"_"&amp;AP$3&amp;$Y27,'wk paste'!$BM:$BM,0)),"")</f>
        <v/>
      </c>
      <c r="AQ27" t="str">
        <f>IFERROR(INDEX('wk paste'!$AZ:$AZ,MATCH(2021&amp;"_"&amp;AQ$3&amp;$Y27,'wk paste'!$BM:$BM,0)),"")</f>
        <v/>
      </c>
      <c r="AR27" t="str">
        <f>IFERROR(INDEX('wk paste'!$AZ:$AZ,MATCH(2021&amp;"_"&amp;AR$3&amp;$Y27,'wk paste'!$BM:$BM,0)),"")</f>
        <v/>
      </c>
      <c r="AS27" t="str">
        <f>IFERROR(INDEX('wk paste'!$AZ:$AZ,MATCH(2021&amp;"_"&amp;AS$3&amp;$Y27,'wk paste'!$BM:$BM,0)),"")</f>
        <v/>
      </c>
      <c r="AT27" t="str">
        <f>IFERROR(INDEX('wk paste'!$AZ:$AZ,MATCH(2021&amp;"_"&amp;AT$3&amp;$Y27,'wk paste'!$BM:$BM,0)),"")</f>
        <v/>
      </c>
      <c r="AU27" t="str">
        <f>IFERROR(INDEX('wk paste'!$AZ:$AZ,MATCH(2021&amp;"_"&amp;AU$3&amp;$Y27,'wk paste'!$BM:$BM,0)),"")</f>
        <v/>
      </c>
      <c r="AV27" t="str">
        <f>IFERROR(INDEX('wk paste'!$AZ:$AZ,MATCH(2021&amp;"_"&amp;AV$3&amp;$Y27,'wk paste'!$BM:$BM,0)),"")</f>
        <v/>
      </c>
      <c r="AW27" t="str">
        <f>IFERROR(INDEX('wk paste'!$AZ:$AZ,MATCH(2021&amp;"_"&amp;AW$3&amp;$Y27,'wk paste'!$BM:$BM,0)),"")</f>
        <v/>
      </c>
      <c r="AX27" t="str">
        <f>IFERROR(INDEX('wk paste'!$AZ:$AZ,MATCH(2021&amp;"_"&amp;AX$3&amp;$Y27,'wk paste'!$BM:$BM,0)),"")</f>
        <v/>
      </c>
      <c r="AY27" t="str">
        <f>IFERROR(INDEX('wk paste'!$AZ:$AZ,MATCH(2021&amp;"_"&amp;AY$3&amp;$Y27,'wk paste'!$BM:$BM,0)),"")</f>
        <v/>
      </c>
      <c r="AZ27" t="str">
        <f>IFERROR(INDEX('wk paste'!$AZ:$AZ,MATCH(2021&amp;"_"&amp;AZ$3&amp;$Y27,'wk paste'!$BM:$BM,0)),"")</f>
        <v/>
      </c>
      <c r="BA27" t="str">
        <f>IFERROR(INDEX('wk paste'!$AZ:$AZ,MATCH(2021&amp;"_"&amp;BA$3&amp;$Y27,'wk paste'!$BM:$BM,0)),"")</f>
        <v/>
      </c>
      <c r="BB27" t="str">
        <f>IFERROR(INDEX('wk paste'!$AZ:$AZ,MATCH(2021&amp;"_"&amp;BB$3&amp;$Y27,'wk paste'!$BM:$BM,0)),"")</f>
        <v/>
      </c>
      <c r="BC27" t="str">
        <f>IFERROR(INDEX('wk paste'!$AZ:$AZ,MATCH(2021&amp;"_"&amp;BC$3&amp;$Y27,'wk paste'!$BM:$BM,0)),"")</f>
        <v/>
      </c>
      <c r="BD27" t="str">
        <f>IFERROR(INDEX('wk paste'!$AZ:$AZ,MATCH(2021&amp;"_"&amp;BD$3&amp;$Y27,'wk paste'!$BM:$BM,0)),"")</f>
        <v/>
      </c>
      <c r="BE27" t="str">
        <f>IFERROR(INDEX('wk paste'!$AZ:$AZ,MATCH(2021&amp;"_"&amp;BE$3&amp;$Y27,'wk paste'!$BM:$BM,0)),"")</f>
        <v/>
      </c>
    </row>
    <row r="28" spans="3:57" x14ac:dyDescent="0.25">
      <c r="C28" t="s">
        <v>1210</v>
      </c>
      <c r="D28" t="str">
        <f>IFERROR(INDEX('wk paste'!$AZ:$AZ,MATCH("ru"&amp;'team weekly options'!D$3&amp;'team weekly options'!$C28,'wk paste'!$BG:$BG,0)),"")</f>
        <v>C.Edwards-Helaire</v>
      </c>
      <c r="E28" t="str">
        <f>IFERROR(INDEX('wk paste'!$AZ:$AZ,MATCH("ru"&amp;'team weekly options'!E$3&amp;'team weekly options'!$C28,'wk paste'!$BG:$BG,0)),"")</f>
        <v>T.Hill</v>
      </c>
      <c r="F28" t="str">
        <f>IFERROR(INDEX('wk paste'!$AZ:$AZ,MATCH("ru"&amp;'team weekly options'!F$3&amp;'team weekly options'!$C28,'wk paste'!$BG:$BG,0)),"")</f>
        <v>Da.Williams</v>
      </c>
      <c r="G28" t="str">
        <f>IFERROR(INDEX('wk paste'!$AZ:$AZ,MATCH("ru"&amp;'team weekly options'!G$3&amp;'team weekly options'!$C28,'wk paste'!$BG:$BG,0)),"")</f>
        <v/>
      </c>
      <c r="H28" t="str">
        <f>IFERROR(INDEX('wk paste'!$AZ:$AZ,MATCH("ru"&amp;'team weekly options'!H$3&amp;'team weekly options'!$C28,'wk paste'!$BG:$BG,0)),"")</f>
        <v/>
      </c>
      <c r="I28" t="str">
        <f>IFERROR(INDEX('wk paste'!$AZ:$AZ,MATCH("ru"&amp;'team weekly options'!I$3&amp;'team weekly options'!$C28,'wk paste'!$BG:$BG,0)),"")</f>
        <v/>
      </c>
      <c r="J28" t="str">
        <f>IFERROR(INDEX('wk paste'!$AZ:$AZ,MATCH("ru"&amp;'team weekly options'!J$3&amp;'team weekly options'!$C28,'wk paste'!$BG:$BG,0)),"")</f>
        <v/>
      </c>
      <c r="K28" t="str">
        <f>IFERROR(INDEX('wk paste'!$AZ:$AZ,MATCH("re"&amp;'team weekly options'!K$3&amp;'team weekly options'!$C28,'wk paste'!$BH:$BH,0)),"")</f>
        <v>T.Hill</v>
      </c>
      <c r="L28" t="str">
        <f>IFERROR(INDEX('wk paste'!$AZ:$AZ,MATCH("re"&amp;'team weekly options'!L$3&amp;'team weekly options'!$C28,'wk paste'!$BH:$BH,0)),"")</f>
        <v>T.Kelce</v>
      </c>
      <c r="M28" t="str">
        <f>IFERROR(INDEX('wk paste'!$AZ:$AZ,MATCH("re"&amp;'team weekly options'!M$3&amp;'team weekly options'!$C28,'wk paste'!$BH:$BH,0)),"")</f>
        <v>B.Pringle</v>
      </c>
      <c r="N28" t="str">
        <f>IFERROR(INDEX('wk paste'!$AZ:$AZ,MATCH("re"&amp;'team weekly options'!N$3&amp;'team weekly options'!$C28,'wk paste'!$BH:$BH,0)),"")</f>
        <v>M.Hardman</v>
      </c>
      <c r="O28" t="str">
        <f>IFERROR(INDEX('wk paste'!$AZ:$AZ,MATCH("re"&amp;'team weekly options'!O$3&amp;'team weekly options'!$C28,'wk paste'!$BH:$BH,0)),"")</f>
        <v>D.Robinson</v>
      </c>
      <c r="P28" t="str">
        <f>IFERROR(INDEX('wk paste'!$AZ:$AZ,MATCH("re"&amp;'team weekly options'!P$3&amp;'team weekly options'!$C28,'wk paste'!$BH:$BH,0)),"")</f>
        <v>B.Bell</v>
      </c>
      <c r="Q28" t="str">
        <f>IFERROR(INDEX('wk paste'!$AZ:$AZ,MATCH("re"&amp;'team weekly options'!Q$3&amp;'team weekly options'!$C28,'wk paste'!$BH:$BH,0)),"")</f>
        <v>J.McKinnon</v>
      </c>
      <c r="R28" t="str">
        <f>IFERROR(INDEX('wk paste'!$AZ:$AZ,MATCH("re"&amp;'team weekly options'!R$3&amp;'team weekly options'!$C28,'wk paste'!$BH:$BH,0)),"")</f>
        <v>J.Fortson</v>
      </c>
      <c r="S28" t="str">
        <f>IFERROR(INDEX('wk paste'!$AZ:$AZ,MATCH("re"&amp;'team weekly options'!S$3&amp;'team weekly options'!$C28,'wk paste'!$BH:$BH,0)),"")</f>
        <v>M.Burton</v>
      </c>
      <c r="T28" t="str">
        <f>IFERROR(INDEX('wk paste'!$AZ:$AZ,MATCH("re"&amp;'team weekly options'!T$3&amp;'team weekly options'!$C28,'wk paste'!$BH:$BH,0)),"")</f>
        <v/>
      </c>
      <c r="U28" t="str">
        <f>IFERROR(INDEX('wk paste'!$AZ:$AZ,MATCH("re"&amp;'team weekly options'!U$3&amp;'team weekly options'!$C28,'wk paste'!$BH:$BH,0)),"")</f>
        <v/>
      </c>
      <c r="V28" t="str">
        <f>IFERROR(INDEX('wk paste'!$AZ:$AZ,MATCH("re"&amp;'team weekly options'!V$3&amp;'team weekly options'!$C28,'wk paste'!$BH:$BH,0)),"")</f>
        <v/>
      </c>
      <c r="Y28">
        <v>25</v>
      </c>
      <c r="Z28" t="str">
        <f>IFERROR(INDEX('wk paste'!$AZ:$AZ,MATCH(2021&amp;"_"&amp;Z$3&amp;$Y28,'wk paste'!$BM:$BM,0)),"")</f>
        <v/>
      </c>
      <c r="AA28" t="str">
        <f>IFERROR(INDEX('wk paste'!$AZ:$AZ,MATCH(2021&amp;"_"&amp;AA$3&amp;$Y28,'wk paste'!$BM:$BM,0)),"")</f>
        <v/>
      </c>
      <c r="AB28" t="str">
        <f>IFERROR(INDEX('wk paste'!$AZ:$AZ,MATCH(2021&amp;"_"&amp;AB$3&amp;$Y28,'wk paste'!$BM:$BM,0)),"")</f>
        <v/>
      </c>
      <c r="AC28" t="str">
        <f>IFERROR(INDEX('wk paste'!$AZ:$AZ,MATCH(2021&amp;"_"&amp;AC$3&amp;$Y28,'wk paste'!$BM:$BM,0)),"")</f>
        <v/>
      </c>
      <c r="AD28" t="str">
        <f>IFERROR(INDEX('wk paste'!$AZ:$AZ,MATCH(2021&amp;"_"&amp;AD$3&amp;$Y28,'wk paste'!$BM:$BM,0)),"")</f>
        <v/>
      </c>
      <c r="AE28" t="str">
        <f>IFERROR(INDEX('wk paste'!$AZ:$AZ,MATCH(2021&amp;"_"&amp;AE$3&amp;$Y28,'wk paste'!$BM:$BM,0)),"")</f>
        <v/>
      </c>
      <c r="AF28" t="str">
        <f>IFERROR(INDEX('wk paste'!$AZ:$AZ,MATCH(2021&amp;"_"&amp;AF$3&amp;$Y28,'wk paste'!$BM:$BM,0)),"")</f>
        <v/>
      </c>
      <c r="AG28" t="str">
        <f>IFERROR(INDEX('wk paste'!$AZ:$AZ,MATCH(2021&amp;"_"&amp;AG$3&amp;$Y28,'wk paste'!$BM:$BM,0)),"")</f>
        <v/>
      </c>
      <c r="AH28" t="str">
        <f>IFERROR(INDEX('wk paste'!$AZ:$AZ,MATCH(2021&amp;"_"&amp;AH$3&amp;$Y28,'wk paste'!$BM:$BM,0)),"")</f>
        <v/>
      </c>
      <c r="AI28" t="str">
        <f>IFERROR(INDEX('wk paste'!$AZ:$AZ,MATCH(2021&amp;"_"&amp;AI$3&amp;$Y28,'wk paste'!$BM:$BM,0)),"")</f>
        <v/>
      </c>
      <c r="AJ28" t="str">
        <f>IFERROR(INDEX('wk paste'!$AZ:$AZ,MATCH(2021&amp;"_"&amp;AJ$3&amp;$Y28,'wk paste'!$BM:$BM,0)),"")</f>
        <v/>
      </c>
      <c r="AK28" t="str">
        <f>IFERROR(INDEX('wk paste'!$AZ:$AZ,MATCH(2021&amp;"_"&amp;AK$3&amp;$Y28,'wk paste'!$BM:$BM,0)),"")</f>
        <v/>
      </c>
      <c r="AL28" t="str">
        <f>IFERROR(INDEX('wk paste'!$AZ:$AZ,MATCH(2021&amp;"_"&amp;AL$3&amp;$Y28,'wk paste'!$BM:$BM,0)),"")</f>
        <v/>
      </c>
      <c r="AM28" t="str">
        <f>IFERROR(INDEX('wk paste'!$AZ:$AZ,MATCH(2021&amp;"_"&amp;AM$3&amp;$Y28,'wk paste'!$BM:$BM,0)),"")</f>
        <v/>
      </c>
      <c r="AN28" t="str">
        <f>IFERROR(INDEX('wk paste'!$AZ:$AZ,MATCH(2021&amp;"_"&amp;AN$3&amp;$Y28,'wk paste'!$BM:$BM,0)),"")</f>
        <v/>
      </c>
      <c r="AO28" t="str">
        <f>IFERROR(INDEX('wk paste'!$AZ:$AZ,MATCH(2021&amp;"_"&amp;AO$3&amp;$Y28,'wk paste'!$BM:$BM,0)),"")</f>
        <v/>
      </c>
      <c r="AP28" t="str">
        <f>IFERROR(INDEX('wk paste'!$AZ:$AZ,MATCH(2021&amp;"_"&amp;AP$3&amp;$Y28,'wk paste'!$BM:$BM,0)),"")</f>
        <v/>
      </c>
      <c r="AQ28" t="str">
        <f>IFERROR(INDEX('wk paste'!$AZ:$AZ,MATCH(2021&amp;"_"&amp;AQ$3&amp;$Y28,'wk paste'!$BM:$BM,0)),"")</f>
        <v/>
      </c>
      <c r="AR28" t="str">
        <f>IFERROR(INDEX('wk paste'!$AZ:$AZ,MATCH(2021&amp;"_"&amp;AR$3&amp;$Y28,'wk paste'!$BM:$BM,0)),"")</f>
        <v/>
      </c>
      <c r="AS28" t="str">
        <f>IFERROR(INDEX('wk paste'!$AZ:$AZ,MATCH(2021&amp;"_"&amp;AS$3&amp;$Y28,'wk paste'!$BM:$BM,0)),"")</f>
        <v/>
      </c>
      <c r="AT28" t="str">
        <f>IFERROR(INDEX('wk paste'!$AZ:$AZ,MATCH(2021&amp;"_"&amp;AT$3&amp;$Y28,'wk paste'!$BM:$BM,0)),"")</f>
        <v/>
      </c>
      <c r="AU28" t="str">
        <f>IFERROR(INDEX('wk paste'!$AZ:$AZ,MATCH(2021&amp;"_"&amp;AU$3&amp;$Y28,'wk paste'!$BM:$BM,0)),"")</f>
        <v/>
      </c>
      <c r="AV28" t="str">
        <f>IFERROR(INDEX('wk paste'!$AZ:$AZ,MATCH(2021&amp;"_"&amp;AV$3&amp;$Y28,'wk paste'!$BM:$BM,0)),"")</f>
        <v/>
      </c>
      <c r="AW28" t="str">
        <f>IFERROR(INDEX('wk paste'!$AZ:$AZ,MATCH(2021&amp;"_"&amp;AW$3&amp;$Y28,'wk paste'!$BM:$BM,0)),"")</f>
        <v/>
      </c>
      <c r="AX28" t="str">
        <f>IFERROR(INDEX('wk paste'!$AZ:$AZ,MATCH(2021&amp;"_"&amp;AX$3&amp;$Y28,'wk paste'!$BM:$BM,0)),"")</f>
        <v/>
      </c>
      <c r="AY28" t="str">
        <f>IFERROR(INDEX('wk paste'!$AZ:$AZ,MATCH(2021&amp;"_"&amp;AY$3&amp;$Y28,'wk paste'!$BM:$BM,0)),"")</f>
        <v/>
      </c>
      <c r="AZ28" t="str">
        <f>IFERROR(INDEX('wk paste'!$AZ:$AZ,MATCH(2021&amp;"_"&amp;AZ$3&amp;$Y28,'wk paste'!$BM:$BM,0)),"")</f>
        <v/>
      </c>
      <c r="BA28" t="str">
        <f>IFERROR(INDEX('wk paste'!$AZ:$AZ,MATCH(2021&amp;"_"&amp;BA$3&amp;$Y28,'wk paste'!$BM:$BM,0)),"")</f>
        <v/>
      </c>
      <c r="BB28" t="str">
        <f>IFERROR(INDEX('wk paste'!$AZ:$AZ,MATCH(2021&amp;"_"&amp;BB$3&amp;$Y28,'wk paste'!$BM:$BM,0)),"")</f>
        <v/>
      </c>
      <c r="BC28" t="str">
        <f>IFERROR(INDEX('wk paste'!$AZ:$AZ,MATCH(2021&amp;"_"&amp;BC$3&amp;$Y28,'wk paste'!$BM:$BM,0)),"")</f>
        <v/>
      </c>
      <c r="BD28" t="str">
        <f>IFERROR(INDEX('wk paste'!$AZ:$AZ,MATCH(2021&amp;"_"&amp;BD$3&amp;$Y28,'wk paste'!$BM:$BM,0)),"")</f>
        <v/>
      </c>
      <c r="BE28" t="str">
        <f>IFERROR(INDEX('wk paste'!$AZ:$AZ,MATCH(2021&amp;"_"&amp;BE$3&amp;$Y28,'wk paste'!$BM:$BM,0)),"")</f>
        <v/>
      </c>
    </row>
    <row r="29" spans="3:57" x14ac:dyDescent="0.25">
      <c r="C29" t="s">
        <v>1202</v>
      </c>
      <c r="D29" t="str">
        <f>IFERROR(INDEX('wk paste'!$AZ:$AZ,MATCH("ru"&amp;'team weekly options'!D$3&amp;'team weekly options'!$C29,'wk paste'!$BG:$BG,0)),"")</f>
        <v>R.Wilson</v>
      </c>
      <c r="E29" t="str">
        <f>IFERROR(INDEX('wk paste'!$AZ:$AZ,MATCH("ru"&amp;'team weekly options'!E$3&amp;'team weekly options'!$C29,'wk paste'!$BG:$BG,0)),"")</f>
        <v>C.Carson</v>
      </c>
      <c r="F29" t="str">
        <f>IFERROR(INDEX('wk paste'!$AZ:$AZ,MATCH("ru"&amp;'team weekly options'!F$3&amp;'team weekly options'!$C29,'wk paste'!$BG:$BG,0)),"")</f>
        <v>A.Collins</v>
      </c>
      <c r="G29" t="str">
        <f>IFERROR(INDEX('wk paste'!$AZ:$AZ,MATCH("ru"&amp;'team weekly options'!G$3&amp;'team weekly options'!$C29,'wk paste'!$BG:$BG,0)),"")</f>
        <v>F.Swain</v>
      </c>
      <c r="H29" t="str">
        <f>IFERROR(INDEX('wk paste'!$AZ:$AZ,MATCH("ru"&amp;'team weekly options'!H$3&amp;'team weekly options'!$C29,'wk paste'!$BG:$BG,0)),"")</f>
        <v/>
      </c>
      <c r="I29" t="str">
        <f>IFERROR(INDEX('wk paste'!$AZ:$AZ,MATCH("ru"&amp;'team weekly options'!I$3&amp;'team weekly options'!$C29,'wk paste'!$BG:$BG,0)),"")</f>
        <v/>
      </c>
      <c r="J29" t="str">
        <f>IFERROR(INDEX('wk paste'!$AZ:$AZ,MATCH("ru"&amp;'team weekly options'!J$3&amp;'team weekly options'!$C29,'wk paste'!$BG:$BG,0)),"")</f>
        <v/>
      </c>
      <c r="K29" t="str">
        <f>IFERROR(INDEX('wk paste'!$AZ:$AZ,MATCH("re"&amp;'team weekly options'!K$3&amp;'team weekly options'!$C29,'wk paste'!$BH:$BH,0)),"")</f>
        <v>F.Swain</v>
      </c>
      <c r="L29" t="str">
        <f>IFERROR(INDEX('wk paste'!$AZ:$AZ,MATCH("re"&amp;'team weekly options'!L$3&amp;'team weekly options'!$C29,'wk paste'!$BH:$BH,0)),"")</f>
        <v>T.Lockett</v>
      </c>
      <c r="M29" t="str">
        <f>IFERROR(INDEX('wk paste'!$AZ:$AZ,MATCH("re"&amp;'team weekly options'!M$3&amp;'team weekly options'!$C29,'wk paste'!$BH:$BH,0)),"")</f>
        <v>D.Metcalf</v>
      </c>
      <c r="N29" t="str">
        <f>IFERROR(INDEX('wk paste'!$AZ:$AZ,MATCH("re"&amp;'team weekly options'!N$3&amp;'team weekly options'!$C29,'wk paste'!$BH:$BH,0)),"")</f>
        <v>T.Homer</v>
      </c>
      <c r="O29" t="str">
        <f>IFERROR(INDEX('wk paste'!$AZ:$AZ,MATCH("re"&amp;'team weekly options'!O$3&amp;'team weekly options'!$C29,'wk paste'!$BH:$BH,0)),"")</f>
        <v>G.Everett</v>
      </c>
      <c r="P29" t="str">
        <f>IFERROR(INDEX('wk paste'!$AZ:$AZ,MATCH("re"&amp;'team weekly options'!P$3&amp;'team weekly options'!$C29,'wk paste'!$BH:$BH,0)),"")</f>
        <v/>
      </c>
      <c r="Q29" t="str">
        <f>IFERROR(INDEX('wk paste'!$AZ:$AZ,MATCH("re"&amp;'team weekly options'!Q$3&amp;'team weekly options'!$C29,'wk paste'!$BH:$BH,0)),"")</f>
        <v/>
      </c>
      <c r="R29" t="str">
        <f>IFERROR(INDEX('wk paste'!$AZ:$AZ,MATCH("re"&amp;'team weekly options'!R$3&amp;'team weekly options'!$C29,'wk paste'!$BH:$BH,0)),"")</f>
        <v/>
      </c>
      <c r="S29" t="str">
        <f>IFERROR(INDEX('wk paste'!$AZ:$AZ,MATCH("re"&amp;'team weekly options'!S$3&amp;'team weekly options'!$C29,'wk paste'!$BH:$BH,0)),"")</f>
        <v/>
      </c>
      <c r="T29" t="str">
        <f>IFERROR(INDEX('wk paste'!$AZ:$AZ,MATCH("re"&amp;'team weekly options'!T$3&amp;'team weekly options'!$C29,'wk paste'!$BH:$BH,0)),"")</f>
        <v/>
      </c>
      <c r="U29" t="str">
        <f>IFERROR(INDEX('wk paste'!$AZ:$AZ,MATCH("re"&amp;'team weekly options'!U$3&amp;'team weekly options'!$C29,'wk paste'!$BH:$BH,0)),"")</f>
        <v/>
      </c>
      <c r="V29" t="str">
        <f>IFERROR(INDEX('wk paste'!$AZ:$AZ,MATCH("re"&amp;'team weekly options'!V$3&amp;'team weekly options'!$C29,'wk paste'!$BH:$BH,0)),"")</f>
        <v/>
      </c>
    </row>
    <row r="30" spans="3:57" x14ac:dyDescent="0.25">
      <c r="C30" t="s">
        <v>2393</v>
      </c>
      <c r="D30" t="str">
        <f>IFERROR(INDEX('wk paste'!$AZ:$AZ,MATCH("ru"&amp;'team weekly options'!D$3&amp;'team weekly options'!$C30,'wk paste'!$BG:$BG,0)),"")</f>
        <v>C.Patterson</v>
      </c>
      <c r="E30" t="str">
        <f>IFERROR(INDEX('wk paste'!$AZ:$AZ,MATCH("ru"&amp;'team weekly options'!E$3&amp;'team weekly options'!$C30,'wk paste'!$BG:$BG,0)),"")</f>
        <v>M.Davis</v>
      </c>
      <c r="F30" t="str">
        <f>IFERROR(INDEX('wk paste'!$AZ:$AZ,MATCH("ru"&amp;'team weekly options'!F$3&amp;'team weekly options'!$C30,'wk paste'!$BG:$BG,0)),"")</f>
        <v>W.Gallman</v>
      </c>
      <c r="G30" t="str">
        <f>IFERROR(INDEX('wk paste'!$AZ:$AZ,MATCH("ru"&amp;'team weekly options'!G$3&amp;'team weekly options'!$C30,'wk paste'!$BG:$BG,0)),"")</f>
        <v/>
      </c>
      <c r="H30" t="str">
        <f>IFERROR(INDEX('wk paste'!$AZ:$AZ,MATCH("ru"&amp;'team weekly options'!H$3&amp;'team weekly options'!$C30,'wk paste'!$BG:$BG,0)),"")</f>
        <v/>
      </c>
      <c r="I30" t="str">
        <f>IFERROR(INDEX('wk paste'!$AZ:$AZ,MATCH("ru"&amp;'team weekly options'!I$3&amp;'team weekly options'!$C30,'wk paste'!$BG:$BG,0)),"")</f>
        <v/>
      </c>
      <c r="J30" t="str">
        <f>IFERROR(INDEX('wk paste'!$AZ:$AZ,MATCH("ru"&amp;'team weekly options'!J$3&amp;'team weekly options'!$C30,'wk paste'!$BG:$BG,0)),"")</f>
        <v/>
      </c>
      <c r="K30" t="str">
        <f>IFERROR(INDEX('wk paste'!$AZ:$AZ,MATCH("re"&amp;'team weekly options'!K$3&amp;'team weekly options'!$C30,'wk paste'!$BH:$BH,0)),"")</f>
        <v>C.Patterson</v>
      </c>
      <c r="L30" t="str">
        <f>IFERROR(INDEX('wk paste'!$AZ:$AZ,MATCH("re"&amp;'team weekly options'!L$3&amp;'team weekly options'!$C30,'wk paste'!$BH:$BH,0)),"")</f>
        <v>M.Davis</v>
      </c>
      <c r="M30" t="str">
        <f>IFERROR(INDEX('wk paste'!$AZ:$AZ,MATCH("re"&amp;'team weekly options'!M$3&amp;'team weekly options'!$C30,'wk paste'!$BH:$BH,0)),"")</f>
        <v>K.Pitts</v>
      </c>
      <c r="N30" t="str">
        <f>IFERROR(INDEX('wk paste'!$AZ:$AZ,MATCH("re"&amp;'team weekly options'!N$3&amp;'team weekly options'!$C30,'wk paste'!$BH:$BH,0)),"")</f>
        <v>T.Sharpe</v>
      </c>
      <c r="O30" t="str">
        <f>IFERROR(INDEX('wk paste'!$AZ:$AZ,MATCH("re"&amp;'team weekly options'!O$3&amp;'team weekly options'!$C30,'wk paste'!$BH:$BH,0)),"")</f>
        <v>H.Hurst</v>
      </c>
      <c r="P30" t="str">
        <f>IFERROR(INDEX('wk paste'!$AZ:$AZ,MATCH("re"&amp;'team weekly options'!P$3&amp;'team weekly options'!$C30,'wk paste'!$BH:$BH,0)),"")</f>
        <v>L.Smith</v>
      </c>
      <c r="Q30" t="str">
        <f>IFERROR(INDEX('wk paste'!$AZ:$AZ,MATCH("re"&amp;'team weekly options'!Q$3&amp;'team weekly options'!$C30,'wk paste'!$BH:$BH,0)),"")</f>
        <v>O.Zaccheaus</v>
      </c>
      <c r="R30" t="str">
        <f>IFERROR(INDEX('wk paste'!$AZ:$AZ,MATCH("re"&amp;'team weekly options'!R$3&amp;'team weekly options'!$C30,'wk paste'!$BH:$BH,0)),"")</f>
        <v>C.Blake</v>
      </c>
      <c r="S30" t="str">
        <f>IFERROR(INDEX('wk paste'!$AZ:$AZ,MATCH("re"&amp;'team weekly options'!S$3&amp;'team weekly options'!$C30,'wk paste'!$BH:$BH,0)),"")</f>
        <v/>
      </c>
      <c r="T30" t="str">
        <f>IFERROR(INDEX('wk paste'!$AZ:$AZ,MATCH("re"&amp;'team weekly options'!T$3&amp;'team weekly options'!$C30,'wk paste'!$BH:$BH,0)),"")</f>
        <v/>
      </c>
      <c r="U30" t="str">
        <f>IFERROR(INDEX('wk paste'!$AZ:$AZ,MATCH("re"&amp;'team weekly options'!U$3&amp;'team weekly options'!$C30,'wk paste'!$BH:$BH,0)),"")</f>
        <v/>
      </c>
      <c r="V30" t="str">
        <f>IFERROR(INDEX('wk paste'!$AZ:$AZ,MATCH("re"&amp;'team weekly options'!V$3&amp;'team weekly options'!$C30,'wk paste'!$BH:$BH,0)),"")</f>
        <v/>
      </c>
    </row>
    <row r="31" spans="3:57" x14ac:dyDescent="0.25">
      <c r="C31" t="s">
        <v>2743</v>
      </c>
      <c r="D31" t="str">
        <f>IFERROR(INDEX('wk paste'!$AZ:$AZ,MATCH("ru"&amp;'team weekly options'!D$3&amp;'team weekly options'!$C31,'wk paste'!$BG:$BG,0)),"")</f>
        <v>D.Carr</v>
      </c>
      <c r="E31" t="str">
        <f>IFERROR(INDEX('wk paste'!$AZ:$AZ,MATCH("ru"&amp;'team weekly options'!E$3&amp;'team weekly options'!$C31,'wk paste'!$BG:$BG,0)),"")</f>
        <v>J.Jacobs</v>
      </c>
      <c r="F31" t="str">
        <f>IFERROR(INDEX('wk paste'!$AZ:$AZ,MATCH("ru"&amp;'team weekly options'!F$3&amp;'team weekly options'!$C31,'wk paste'!$BG:$BG,0)),"")</f>
        <v>K.Drake</v>
      </c>
      <c r="G31" t="str">
        <f>IFERROR(INDEX('wk paste'!$AZ:$AZ,MATCH("ru"&amp;'team weekly options'!G$3&amp;'team weekly options'!$C31,'wk paste'!$BG:$BG,0)),"")</f>
        <v>J.Richard</v>
      </c>
      <c r="H31" t="str">
        <f>IFERROR(INDEX('wk paste'!$AZ:$AZ,MATCH("ru"&amp;'team weekly options'!H$3&amp;'team weekly options'!$C31,'wk paste'!$BG:$BG,0)),"")</f>
        <v/>
      </c>
      <c r="I31" t="str">
        <f>IFERROR(INDEX('wk paste'!$AZ:$AZ,MATCH("ru"&amp;'team weekly options'!I$3&amp;'team weekly options'!$C31,'wk paste'!$BG:$BG,0)),"")</f>
        <v/>
      </c>
      <c r="J31" t="str">
        <f>IFERROR(INDEX('wk paste'!$AZ:$AZ,MATCH("ru"&amp;'team weekly options'!J$3&amp;'team weekly options'!$C31,'wk paste'!$BG:$BG,0)),"")</f>
        <v/>
      </c>
      <c r="K31" t="str">
        <f>IFERROR(INDEX('wk paste'!$AZ:$AZ,MATCH("re"&amp;'team weekly options'!K$3&amp;'team weekly options'!$C31,'wk paste'!$BH:$BH,0)),"")</f>
        <v>J.Jacobs</v>
      </c>
      <c r="L31" t="str">
        <f>IFERROR(INDEX('wk paste'!$AZ:$AZ,MATCH("re"&amp;'team weekly options'!L$3&amp;'team weekly options'!$C31,'wk paste'!$BH:$BH,0)),"")</f>
        <v>K.Drake</v>
      </c>
      <c r="M31" t="str">
        <f>IFERROR(INDEX('wk paste'!$AZ:$AZ,MATCH("re"&amp;'team weekly options'!M$3&amp;'team weekly options'!$C31,'wk paste'!$BH:$BH,0)),"")</f>
        <v>J.Richard</v>
      </c>
      <c r="N31" t="str">
        <f>IFERROR(INDEX('wk paste'!$AZ:$AZ,MATCH("re"&amp;'team weekly options'!N$3&amp;'team weekly options'!$C31,'wk paste'!$BH:$BH,0)),"")</f>
        <v>H.Ruggs</v>
      </c>
      <c r="O31" t="str">
        <f>IFERROR(INDEX('wk paste'!$AZ:$AZ,MATCH("re"&amp;'team weekly options'!O$3&amp;'team weekly options'!$C31,'wk paste'!$BH:$BH,0)),"")</f>
        <v>B.Edwards</v>
      </c>
      <c r="P31" t="str">
        <f>IFERROR(INDEX('wk paste'!$AZ:$AZ,MATCH("re"&amp;'team weekly options'!P$3&amp;'team weekly options'!$C31,'wk paste'!$BH:$BH,0)),"")</f>
        <v>D.Waller</v>
      </c>
      <c r="Q31" t="str">
        <f>IFERROR(INDEX('wk paste'!$AZ:$AZ,MATCH("re"&amp;'team weekly options'!Q$3&amp;'team weekly options'!$C31,'wk paste'!$BH:$BH,0)),"")</f>
        <v>H.Renfrow</v>
      </c>
      <c r="R31" t="str">
        <f>IFERROR(INDEX('wk paste'!$AZ:$AZ,MATCH("re"&amp;'team weekly options'!R$3&amp;'team weekly options'!$C31,'wk paste'!$BH:$BH,0)),"")</f>
        <v>F.Moreau</v>
      </c>
      <c r="S31" t="str">
        <f>IFERROR(INDEX('wk paste'!$AZ:$AZ,MATCH("re"&amp;'team weekly options'!S$3&amp;'team weekly options'!$C31,'wk paste'!$BH:$BH,0)),"")</f>
        <v>A.Ingold</v>
      </c>
      <c r="T31" t="str">
        <f>IFERROR(INDEX('wk paste'!$AZ:$AZ,MATCH("re"&amp;'team weekly options'!T$3&amp;'team weekly options'!$C31,'wk paste'!$BH:$BH,0)),"")</f>
        <v>W.Snead</v>
      </c>
      <c r="U31" t="str">
        <f>IFERROR(INDEX('wk paste'!$AZ:$AZ,MATCH("re"&amp;'team weekly options'!U$3&amp;'team weekly options'!$C31,'wk paste'!$BH:$BH,0)),"")</f>
        <v/>
      </c>
      <c r="V31" t="str">
        <f>IFERROR(INDEX('wk paste'!$AZ:$AZ,MATCH("re"&amp;'team weekly options'!V$3&amp;'team weekly options'!$C31,'wk paste'!$BH:$BH,0)),"")</f>
        <v/>
      </c>
    </row>
    <row r="32" spans="3:57" x14ac:dyDescent="0.25">
      <c r="C32" t="s">
        <v>774</v>
      </c>
      <c r="D32" t="str">
        <f>IFERROR(INDEX('wk paste'!$AZ:$AZ,MATCH("ru"&amp;'team weekly options'!D$3&amp;'team weekly options'!$C32,'wk paste'!$BG:$BG,0)),"")</f>
        <v>J.Williams</v>
      </c>
      <c r="E32" t="str">
        <f>IFERROR(INDEX('wk paste'!$AZ:$AZ,MATCH("ru"&amp;'team weekly options'!E$3&amp;'team weekly options'!$C32,'wk paste'!$BG:$BG,0)),"")</f>
        <v>D.Swift</v>
      </c>
      <c r="F32" t="str">
        <f>IFERROR(INDEX('wk paste'!$AZ:$AZ,MATCH("ru"&amp;'team weekly options'!F$3&amp;'team weekly options'!$C32,'wk paste'!$BG:$BG,0)),"")</f>
        <v>K.Raymond</v>
      </c>
      <c r="G32" t="str">
        <f>IFERROR(INDEX('wk paste'!$AZ:$AZ,MATCH("ru"&amp;'team weekly options'!G$3&amp;'team weekly options'!$C32,'wk paste'!$BG:$BG,0)),"")</f>
        <v/>
      </c>
      <c r="H32" t="str">
        <f>IFERROR(INDEX('wk paste'!$AZ:$AZ,MATCH("ru"&amp;'team weekly options'!H$3&amp;'team weekly options'!$C32,'wk paste'!$BG:$BG,0)),"")</f>
        <v/>
      </c>
      <c r="I32" t="str">
        <f>IFERROR(INDEX('wk paste'!$AZ:$AZ,MATCH("ru"&amp;'team weekly options'!I$3&amp;'team weekly options'!$C32,'wk paste'!$BG:$BG,0)),"")</f>
        <v/>
      </c>
      <c r="J32" t="str">
        <f>IFERROR(INDEX('wk paste'!$AZ:$AZ,MATCH("ru"&amp;'team weekly options'!J$3&amp;'team weekly options'!$C32,'wk paste'!$BG:$BG,0)),"")</f>
        <v/>
      </c>
      <c r="K32" t="str">
        <f>IFERROR(INDEX('wk paste'!$AZ:$AZ,MATCH("re"&amp;'team weekly options'!K$3&amp;'team weekly options'!$C32,'wk paste'!$BH:$BH,0)),"")</f>
        <v>J.Williams</v>
      </c>
      <c r="L32" t="str">
        <f>IFERROR(INDEX('wk paste'!$AZ:$AZ,MATCH("re"&amp;'team weekly options'!L$3&amp;'team weekly options'!$C32,'wk paste'!$BH:$BH,0)),"")</f>
        <v>D.Swift</v>
      </c>
      <c r="M32" t="str">
        <f>IFERROR(INDEX('wk paste'!$AZ:$AZ,MATCH("re"&amp;'team weekly options'!M$3&amp;'team weekly options'!$C32,'wk paste'!$BH:$BH,0)),"")</f>
        <v>K.Raymond</v>
      </c>
      <c r="N32" t="str">
        <f>IFERROR(INDEX('wk paste'!$AZ:$AZ,MATCH("re"&amp;'team weekly options'!N$3&amp;'team weekly options'!$C32,'wk paste'!$BH:$BH,0)),"")</f>
        <v>T.Hockenson</v>
      </c>
      <c r="O32" t="str">
        <f>IFERROR(INDEX('wk paste'!$AZ:$AZ,MATCH("re"&amp;'team weekly options'!O$3&amp;'team weekly options'!$C32,'wk paste'!$BH:$BH,0)),"")</f>
        <v>A.St</v>
      </c>
      <c r="P32" t="str">
        <f>IFERROR(INDEX('wk paste'!$AZ:$AZ,MATCH("re"&amp;'team weekly options'!P$3&amp;'team weekly options'!$C32,'wk paste'!$BH:$BH,0)),"")</f>
        <v>T.Benson</v>
      </c>
      <c r="Q32" t="str">
        <f>IFERROR(INDEX('wk paste'!$AZ:$AZ,MATCH("re"&amp;'team weekly options'!Q$3&amp;'team weekly options'!$C32,'wk paste'!$BH:$BH,0)),"")</f>
        <v>T.Williams</v>
      </c>
      <c r="R32" t="str">
        <f>IFERROR(INDEX('wk paste'!$AZ:$AZ,MATCH("re"&amp;'team weekly options'!R$3&amp;'team weekly options'!$C32,'wk paste'!$BH:$BH,0)),"")</f>
        <v>Q.Cephus</v>
      </c>
      <c r="S32" t="str">
        <f>IFERROR(INDEX('wk paste'!$AZ:$AZ,MATCH("re"&amp;'team weekly options'!S$3&amp;'team weekly options'!$C32,'wk paste'!$BH:$BH,0)),"")</f>
        <v>D.Fells</v>
      </c>
      <c r="T32" t="str">
        <f>IFERROR(INDEX('wk paste'!$AZ:$AZ,MATCH("re"&amp;'team weekly options'!T$3&amp;'team weekly options'!$C32,'wk paste'!$BH:$BH,0)),"")</f>
        <v>J.Cabinda</v>
      </c>
      <c r="U32" t="str">
        <f>IFERROR(INDEX('wk paste'!$AZ:$AZ,MATCH("re"&amp;'team weekly options'!U$3&amp;'team weekly options'!$C32,'wk paste'!$BH:$BH,0)),"")</f>
        <v/>
      </c>
      <c r="V32" t="str">
        <f>IFERROR(INDEX('wk paste'!$AZ:$AZ,MATCH("re"&amp;'team weekly options'!V$3&amp;'team weekly options'!$C32,'wk paste'!$BH:$BH,0)),"")</f>
        <v/>
      </c>
    </row>
    <row r="33" spans="3:22" x14ac:dyDescent="0.25">
      <c r="C33" t="s">
        <v>1211</v>
      </c>
      <c r="D33" t="str">
        <f>IFERROR(INDEX('wk paste'!$AZ:$AZ,MATCH("ru"&amp;'team weekly options'!D$3&amp;'team weekly options'!$C33,'wk paste'!$BG:$BG,0)),"")</f>
        <v>J.Herbert</v>
      </c>
      <c r="E33" t="str">
        <f>IFERROR(INDEX('wk paste'!$AZ:$AZ,MATCH("ru"&amp;'team weekly options'!E$3&amp;'team weekly options'!$C33,'wk paste'!$BG:$BG,0)),"")</f>
        <v>A.Ekeler</v>
      </c>
      <c r="F33" t="str">
        <f>IFERROR(INDEX('wk paste'!$AZ:$AZ,MATCH("ru"&amp;'team weekly options'!F$3&amp;'team weekly options'!$C33,'wk paste'!$BG:$BG,0)),"")</f>
        <v>J.Jackson</v>
      </c>
      <c r="G33" t="str">
        <f>IFERROR(INDEX('wk paste'!$AZ:$AZ,MATCH("ru"&amp;'team weekly options'!G$3&amp;'team weekly options'!$C33,'wk paste'!$BG:$BG,0)),"")</f>
        <v>J.Guyton</v>
      </c>
      <c r="H33" t="str">
        <f>IFERROR(INDEX('wk paste'!$AZ:$AZ,MATCH("ru"&amp;'team weekly options'!H$3&amp;'team weekly options'!$C33,'wk paste'!$BG:$BG,0)),"")</f>
        <v>L.Rountree</v>
      </c>
      <c r="I33" t="str">
        <f>IFERROR(INDEX('wk paste'!$AZ:$AZ,MATCH("ru"&amp;'team weekly options'!I$3&amp;'team weekly options'!$C33,'wk paste'!$BG:$BG,0)),"")</f>
        <v/>
      </c>
      <c r="J33" t="str">
        <f>IFERROR(INDEX('wk paste'!$AZ:$AZ,MATCH("ru"&amp;'team weekly options'!J$3&amp;'team weekly options'!$C33,'wk paste'!$BG:$BG,0)),"")</f>
        <v/>
      </c>
      <c r="K33" t="str">
        <f>IFERROR(INDEX('wk paste'!$AZ:$AZ,MATCH("re"&amp;'team weekly options'!K$3&amp;'team weekly options'!$C33,'wk paste'!$BH:$BH,0)),"")</f>
        <v>A.Ekeler</v>
      </c>
      <c r="L33" t="str">
        <f>IFERROR(INDEX('wk paste'!$AZ:$AZ,MATCH("re"&amp;'team weekly options'!L$3&amp;'team weekly options'!$C33,'wk paste'!$BH:$BH,0)),"")</f>
        <v>J.Jackson</v>
      </c>
      <c r="M33" t="str">
        <f>IFERROR(INDEX('wk paste'!$AZ:$AZ,MATCH("re"&amp;'team weekly options'!M$3&amp;'team weekly options'!$C33,'wk paste'!$BH:$BH,0)),"")</f>
        <v>J.Guyton</v>
      </c>
      <c r="N33" t="str">
        <f>IFERROR(INDEX('wk paste'!$AZ:$AZ,MATCH("re"&amp;'team weekly options'!N$3&amp;'team weekly options'!$C33,'wk paste'!$BH:$BH,0)),"")</f>
        <v>L.Rountree</v>
      </c>
      <c r="O33" t="str">
        <f>IFERROR(INDEX('wk paste'!$AZ:$AZ,MATCH("re"&amp;'team weekly options'!O$3&amp;'team weekly options'!$C33,'wk paste'!$BH:$BH,0)),"")</f>
        <v>K.Allen</v>
      </c>
      <c r="P33" t="str">
        <f>IFERROR(INDEX('wk paste'!$AZ:$AZ,MATCH("re"&amp;'team weekly options'!P$3&amp;'team weekly options'!$C33,'wk paste'!$BH:$BH,0)),"")</f>
        <v>M.Williams</v>
      </c>
      <c r="Q33" t="str">
        <f>IFERROR(INDEX('wk paste'!$AZ:$AZ,MATCH("re"&amp;'team weekly options'!Q$3&amp;'team weekly options'!$C33,'wk paste'!$BH:$BH,0)),"")</f>
        <v>J.Cook</v>
      </c>
      <c r="R33" t="str">
        <f>IFERROR(INDEX('wk paste'!$AZ:$AZ,MATCH("re"&amp;'team weekly options'!R$3&amp;'team weekly options'!$C33,'wk paste'!$BH:$BH,0)),"")</f>
        <v>J.Palmer</v>
      </c>
      <c r="S33" t="str">
        <f>IFERROR(INDEX('wk paste'!$AZ:$AZ,MATCH("re"&amp;'team weekly options'!S$3&amp;'team weekly options'!$C33,'wk paste'!$BH:$BH,0)),"")</f>
        <v>S.Anderson</v>
      </c>
      <c r="T33" t="str">
        <f>IFERROR(INDEX('wk paste'!$AZ:$AZ,MATCH("re"&amp;'team weekly options'!T$3&amp;'team weekly options'!$C33,'wk paste'!$BH:$BH,0)),"")</f>
        <v/>
      </c>
      <c r="U33" t="str">
        <f>IFERROR(INDEX('wk paste'!$AZ:$AZ,MATCH("re"&amp;'team weekly options'!U$3&amp;'team weekly options'!$C33,'wk paste'!$BH:$BH,0)),"")</f>
        <v/>
      </c>
      <c r="V33" t="str">
        <f>IFERROR(INDEX('wk paste'!$AZ:$AZ,MATCH("re"&amp;'team weekly options'!V$3&amp;'team weekly options'!$C33,'wk paste'!$BH:$BH,0)),"")</f>
        <v/>
      </c>
    </row>
    <row r="34" spans="3:22" x14ac:dyDescent="0.25">
      <c r="C34" t="s">
        <v>775</v>
      </c>
      <c r="D34" t="str">
        <f>IFERROR(INDEX('wk paste'!$AZ:$AZ,MATCH("ru"&amp;'team weekly options'!D$3&amp;'team weekly options'!$C34,'wk paste'!$BG:$BG,0)),"")</f>
        <v>J.Herbert</v>
      </c>
      <c r="E34" t="str">
        <f>IFERROR(INDEX('wk paste'!$AZ:$AZ,MATCH("ru"&amp;'team weekly options'!E$3&amp;'team weekly options'!$C34,'wk paste'!$BG:$BG,0)),"")</f>
        <v>A.Ekeler</v>
      </c>
      <c r="F34" t="str">
        <f>IFERROR(INDEX('wk paste'!$AZ:$AZ,MATCH("ru"&amp;'team weekly options'!F$3&amp;'team weekly options'!$C34,'wk paste'!$BG:$BG,0)),"")</f>
        <v>L.Rountree</v>
      </c>
      <c r="G34" t="str">
        <f>IFERROR(INDEX('wk paste'!$AZ:$AZ,MATCH("ru"&amp;'team weekly options'!G$3&amp;'team weekly options'!$C34,'wk paste'!$BG:$BG,0)),"")</f>
        <v>J.Jackson</v>
      </c>
      <c r="H34" t="str">
        <f>IFERROR(INDEX('wk paste'!$AZ:$AZ,MATCH("ru"&amp;'team weekly options'!H$3&amp;'team weekly options'!$C34,'wk paste'!$BG:$BG,0)),"")</f>
        <v>G.Nabers</v>
      </c>
      <c r="I34" t="str">
        <f>IFERROR(INDEX('wk paste'!$AZ:$AZ,MATCH("ru"&amp;'team weekly options'!I$3&amp;'team weekly options'!$C34,'wk paste'!$BG:$BG,0)),"")</f>
        <v/>
      </c>
      <c r="J34" t="str">
        <f>IFERROR(INDEX('wk paste'!$AZ:$AZ,MATCH("ru"&amp;'team weekly options'!J$3&amp;'team weekly options'!$C34,'wk paste'!$BG:$BG,0)),"")</f>
        <v/>
      </c>
      <c r="K34" t="str">
        <f>IFERROR(INDEX('wk paste'!$AZ:$AZ,MATCH("re"&amp;'team weekly options'!K$3&amp;'team weekly options'!$C34,'wk paste'!$BH:$BH,0)),"")</f>
        <v>J.Jackson</v>
      </c>
      <c r="L34" t="str">
        <f>IFERROR(INDEX('wk paste'!$AZ:$AZ,MATCH("re"&amp;'team weekly options'!L$3&amp;'team weekly options'!$C34,'wk paste'!$BH:$BH,0)),"")</f>
        <v>K.Allen</v>
      </c>
      <c r="M34" t="str">
        <f>IFERROR(INDEX('wk paste'!$AZ:$AZ,MATCH("re"&amp;'team weekly options'!M$3&amp;'team weekly options'!$C34,'wk paste'!$BH:$BH,0)),"")</f>
        <v>M.Williams</v>
      </c>
      <c r="N34" t="str">
        <f>IFERROR(INDEX('wk paste'!$AZ:$AZ,MATCH("re"&amp;'team weekly options'!N$3&amp;'team weekly options'!$C34,'wk paste'!$BH:$BH,0)),"")</f>
        <v>J.Cook</v>
      </c>
      <c r="O34" t="str">
        <f>IFERROR(INDEX('wk paste'!$AZ:$AZ,MATCH("re"&amp;'team weekly options'!O$3&amp;'team weekly options'!$C34,'wk paste'!$BH:$BH,0)),"")</f>
        <v>J.Guyton</v>
      </c>
      <c r="P34" t="str">
        <f>IFERROR(INDEX('wk paste'!$AZ:$AZ,MATCH("re"&amp;'team weekly options'!P$3&amp;'team weekly options'!$C34,'wk paste'!$BH:$BH,0)),"")</f>
        <v>K.Hill</v>
      </c>
      <c r="Q34" t="str">
        <f>IFERROR(INDEX('wk paste'!$AZ:$AZ,MATCH("re"&amp;'team weekly options'!Q$3&amp;'team weekly options'!$C34,'wk paste'!$BH:$BH,0)),"")</f>
        <v>J.Palmer</v>
      </c>
      <c r="R34" t="str">
        <f>IFERROR(INDEX('wk paste'!$AZ:$AZ,MATCH("re"&amp;'team weekly options'!R$3&amp;'team weekly options'!$C34,'wk paste'!$BH:$BH,0)),"")</f>
        <v>S.Anderson</v>
      </c>
      <c r="S34" t="str">
        <f>IFERROR(INDEX('wk paste'!$AZ:$AZ,MATCH("re"&amp;'team weekly options'!S$3&amp;'team weekly options'!$C34,'wk paste'!$BH:$BH,0)),"")</f>
        <v>D.Parham</v>
      </c>
      <c r="T34" t="str">
        <f>IFERROR(INDEX('wk paste'!$AZ:$AZ,MATCH("re"&amp;'team weekly options'!T$3&amp;'team weekly options'!$C34,'wk paste'!$BH:$BH,0)),"")</f>
        <v/>
      </c>
      <c r="U34" t="str">
        <f>IFERROR(INDEX('wk paste'!$AZ:$AZ,MATCH("re"&amp;'team weekly options'!U$3&amp;'team weekly options'!$C34,'wk paste'!$BH:$BH,0)),"")</f>
        <v/>
      </c>
      <c r="V34" t="str">
        <f>IFERROR(INDEX('wk paste'!$AZ:$AZ,MATCH("re"&amp;'team weekly options'!V$3&amp;'team weekly options'!$C34,'wk paste'!$BH:$BH,0)),"")</f>
        <v/>
      </c>
    </row>
    <row r="35" spans="3:22" x14ac:dyDescent="0.25">
      <c r="C35" t="s">
        <v>776</v>
      </c>
      <c r="D35" t="str">
        <f>IFERROR(INDEX('wk paste'!$AZ:$AZ,MATCH("ru"&amp;'team weekly options'!D$3&amp;'team weekly options'!$C35,'wk paste'!$BG:$BG,0)),"")</f>
        <v>C.Edwards-Helaire</v>
      </c>
      <c r="E35" t="str">
        <f>IFERROR(INDEX('wk paste'!$AZ:$AZ,MATCH("ru"&amp;'team weekly options'!E$3&amp;'team weekly options'!$C35,'wk paste'!$BG:$BG,0)),"")</f>
        <v>Da.Williams</v>
      </c>
      <c r="F35" t="str">
        <f>IFERROR(INDEX('wk paste'!$AZ:$AZ,MATCH("ru"&amp;'team weekly options'!F$3&amp;'team weekly options'!$C35,'wk paste'!$BG:$BG,0)),"")</f>
        <v>T.Hill</v>
      </c>
      <c r="G35" t="str">
        <f>IFERROR(INDEX('wk paste'!$AZ:$AZ,MATCH("ru"&amp;'team weekly options'!G$3&amp;'team weekly options'!$C35,'wk paste'!$BG:$BG,0)),"")</f>
        <v>B.Bell</v>
      </c>
      <c r="H35" t="str">
        <f>IFERROR(INDEX('wk paste'!$AZ:$AZ,MATCH("ru"&amp;'team weekly options'!H$3&amp;'team weekly options'!$C35,'wk paste'!$BG:$BG,0)),"")</f>
        <v>M.Burton</v>
      </c>
      <c r="I35" t="str">
        <f>IFERROR(INDEX('wk paste'!$AZ:$AZ,MATCH("ru"&amp;'team weekly options'!I$3&amp;'team weekly options'!$C35,'wk paste'!$BG:$BG,0)),"")</f>
        <v/>
      </c>
      <c r="J35" t="str">
        <f>IFERROR(INDEX('wk paste'!$AZ:$AZ,MATCH("ru"&amp;'team weekly options'!J$3&amp;'team weekly options'!$C35,'wk paste'!$BG:$BG,0)),"")</f>
        <v/>
      </c>
      <c r="K35" t="str">
        <f>IFERROR(INDEX('wk paste'!$AZ:$AZ,MATCH("re"&amp;'team weekly options'!K$3&amp;'team weekly options'!$C35,'wk paste'!$BH:$BH,0)),"")</f>
        <v>C.Edwards-Helaire</v>
      </c>
      <c r="L35" t="str">
        <f>IFERROR(INDEX('wk paste'!$AZ:$AZ,MATCH("re"&amp;'team weekly options'!L$3&amp;'team weekly options'!$C35,'wk paste'!$BH:$BH,0)),"")</f>
        <v>T.Hill</v>
      </c>
      <c r="M35" t="str">
        <f>IFERROR(INDEX('wk paste'!$AZ:$AZ,MATCH("re"&amp;'team weekly options'!M$3&amp;'team weekly options'!$C35,'wk paste'!$BH:$BH,0)),"")</f>
        <v>B.Bell</v>
      </c>
      <c r="N35" t="str">
        <f>IFERROR(INDEX('wk paste'!$AZ:$AZ,MATCH("re"&amp;'team weekly options'!N$3&amp;'team weekly options'!$C35,'wk paste'!$BH:$BH,0)),"")</f>
        <v>T.Kelce</v>
      </c>
      <c r="O35" t="str">
        <f>IFERROR(INDEX('wk paste'!$AZ:$AZ,MATCH("re"&amp;'team weekly options'!O$3&amp;'team weekly options'!$C35,'wk paste'!$BH:$BH,0)),"")</f>
        <v>M.Hardman</v>
      </c>
      <c r="P35" t="str">
        <f>IFERROR(INDEX('wk paste'!$AZ:$AZ,MATCH("re"&amp;'team weekly options'!P$3&amp;'team weekly options'!$C35,'wk paste'!$BH:$BH,0)),"")</f>
        <v>D.Robinson</v>
      </c>
      <c r="Q35" t="str">
        <f>IFERROR(INDEX('wk paste'!$AZ:$AZ,MATCH("re"&amp;'team weekly options'!Q$3&amp;'team weekly options'!$C35,'wk paste'!$BH:$BH,0)),"")</f>
        <v>B.Pringle</v>
      </c>
      <c r="R35" t="str">
        <f>IFERROR(INDEX('wk paste'!$AZ:$AZ,MATCH("re"&amp;'team weekly options'!R$3&amp;'team weekly options'!$C35,'wk paste'!$BH:$BH,0)),"")</f>
        <v>M.Remmers</v>
      </c>
      <c r="S35" t="str">
        <f>IFERROR(INDEX('wk paste'!$AZ:$AZ,MATCH("re"&amp;'team weekly options'!S$3&amp;'team weekly options'!$C35,'wk paste'!$BH:$BH,0)),"")</f>
        <v/>
      </c>
      <c r="T35" t="str">
        <f>IFERROR(INDEX('wk paste'!$AZ:$AZ,MATCH("re"&amp;'team weekly options'!T$3&amp;'team weekly options'!$C35,'wk paste'!$BH:$BH,0)),"")</f>
        <v/>
      </c>
      <c r="U35" t="str">
        <f>IFERROR(INDEX('wk paste'!$AZ:$AZ,MATCH("re"&amp;'team weekly options'!U$3&amp;'team weekly options'!$C35,'wk paste'!$BH:$BH,0)),"")</f>
        <v/>
      </c>
      <c r="V35" t="str">
        <f>IFERROR(INDEX('wk paste'!$AZ:$AZ,MATCH("re"&amp;'team weekly options'!V$3&amp;'team weekly options'!$C35,'wk paste'!$BH:$BH,0)),"")</f>
        <v/>
      </c>
    </row>
    <row r="36" spans="3:22" x14ac:dyDescent="0.25">
      <c r="C36" t="s">
        <v>1212</v>
      </c>
      <c r="D36" t="str">
        <f>IFERROR(INDEX('wk paste'!$AZ:$AZ,MATCH("ru"&amp;'team weekly options'!D$3&amp;'team weekly options'!$C36,'wk paste'!$BG:$BG,0)),"")</f>
        <v>T.Heinicke</v>
      </c>
      <c r="E36" t="str">
        <f>IFERROR(INDEX('wk paste'!$AZ:$AZ,MATCH("ru"&amp;'team weekly options'!E$3&amp;'team weekly options'!$C36,'wk paste'!$BG:$BG,0)),"")</f>
        <v>A.Gibson</v>
      </c>
      <c r="F36" t="str">
        <f>IFERROR(INDEX('wk paste'!$AZ:$AZ,MATCH("ru"&amp;'team weekly options'!F$3&amp;'team weekly options'!$C36,'wk paste'!$BG:$BG,0)),"")</f>
        <v>J.McKissic</v>
      </c>
      <c r="G36" t="str">
        <f>IFERROR(INDEX('wk paste'!$AZ:$AZ,MATCH("ru"&amp;'team weekly options'!G$3&amp;'team weekly options'!$C36,'wk paste'!$BG:$BG,0)),"")</f>
        <v>D.Carter</v>
      </c>
      <c r="H36" t="str">
        <f>IFERROR(INDEX('wk paste'!$AZ:$AZ,MATCH("ru"&amp;'team weekly options'!H$3&amp;'team weekly options'!$C36,'wk paste'!$BG:$BG,0)),"")</f>
        <v/>
      </c>
      <c r="I36" t="str">
        <f>IFERROR(INDEX('wk paste'!$AZ:$AZ,MATCH("ru"&amp;'team weekly options'!I$3&amp;'team weekly options'!$C36,'wk paste'!$BG:$BG,0)),"")</f>
        <v/>
      </c>
      <c r="J36" t="str">
        <f>IFERROR(INDEX('wk paste'!$AZ:$AZ,MATCH("ru"&amp;'team weekly options'!J$3&amp;'team weekly options'!$C36,'wk paste'!$BG:$BG,0)),"")</f>
        <v/>
      </c>
      <c r="K36" t="str">
        <f>IFERROR(INDEX('wk paste'!$AZ:$AZ,MATCH("re"&amp;'team weekly options'!K$3&amp;'team weekly options'!$C36,'wk paste'!$BH:$BH,0)),"")</f>
        <v>A.Gibson</v>
      </c>
      <c r="L36" t="str">
        <f>IFERROR(INDEX('wk paste'!$AZ:$AZ,MATCH("re"&amp;'team weekly options'!L$3&amp;'team weekly options'!$C36,'wk paste'!$BH:$BH,0)),"")</f>
        <v>J.McKissic</v>
      </c>
      <c r="M36" t="str">
        <f>IFERROR(INDEX('wk paste'!$AZ:$AZ,MATCH("re"&amp;'team weekly options'!M$3&amp;'team weekly options'!$C36,'wk paste'!$BH:$BH,0)),"")</f>
        <v>T.McLaurin</v>
      </c>
      <c r="N36" t="str">
        <f>IFERROR(INDEX('wk paste'!$AZ:$AZ,MATCH("re"&amp;'team weekly options'!N$3&amp;'team weekly options'!$C36,'wk paste'!$BH:$BH,0)),"")</f>
        <v>L.Thomas</v>
      </c>
      <c r="O36" t="str">
        <f>IFERROR(INDEX('wk paste'!$AZ:$AZ,MATCH("re"&amp;'team weekly options'!O$3&amp;'team weekly options'!$C36,'wk paste'!$BH:$BH,0)),"")</f>
        <v>A.Humphries</v>
      </c>
      <c r="P36" t="str">
        <f>IFERROR(INDEX('wk paste'!$AZ:$AZ,MATCH("re"&amp;'team weekly options'!P$3&amp;'team weekly options'!$C36,'wk paste'!$BH:$BH,0)),"")</f>
        <v>D.Brown</v>
      </c>
      <c r="Q36" t="str">
        <f>IFERROR(INDEX('wk paste'!$AZ:$AZ,MATCH("re"&amp;'team weekly options'!Q$3&amp;'team weekly options'!$C36,'wk paste'!$BH:$BH,0)),"")</f>
        <v>R.Seals-Jones</v>
      </c>
      <c r="R36" t="str">
        <f>IFERROR(INDEX('wk paste'!$AZ:$AZ,MATCH("re"&amp;'team weekly options'!R$3&amp;'team weekly options'!$C36,'wk paste'!$BH:$BH,0)),"")</f>
        <v/>
      </c>
      <c r="S36" t="str">
        <f>IFERROR(INDEX('wk paste'!$AZ:$AZ,MATCH("re"&amp;'team weekly options'!S$3&amp;'team weekly options'!$C36,'wk paste'!$BH:$BH,0)),"")</f>
        <v/>
      </c>
      <c r="T36" t="str">
        <f>IFERROR(INDEX('wk paste'!$AZ:$AZ,MATCH("re"&amp;'team weekly options'!T$3&amp;'team weekly options'!$C36,'wk paste'!$BH:$BH,0)),"")</f>
        <v/>
      </c>
      <c r="U36" t="str">
        <f>IFERROR(INDEX('wk paste'!$AZ:$AZ,MATCH("re"&amp;'team weekly options'!U$3&amp;'team weekly options'!$C36,'wk paste'!$BH:$BH,0)),"")</f>
        <v/>
      </c>
      <c r="V36" t="str">
        <f>IFERROR(INDEX('wk paste'!$AZ:$AZ,MATCH("re"&amp;'team weekly options'!V$3&amp;'team weekly options'!$C36,'wk paste'!$BH:$BH,0)),"")</f>
        <v/>
      </c>
    </row>
    <row r="37" spans="3:22" x14ac:dyDescent="0.25">
      <c r="C37" t="s">
        <v>2744</v>
      </c>
      <c r="D37" t="str">
        <f>IFERROR(INDEX('wk paste'!$AZ:$AZ,MATCH("ru"&amp;'team weekly options'!D$3&amp;'team weekly options'!$C37,'wk paste'!$BG:$BG,0)),"")</f>
        <v>J.Williams</v>
      </c>
      <c r="E37" t="str">
        <f>IFERROR(INDEX('wk paste'!$AZ:$AZ,MATCH("ru"&amp;'team weekly options'!E$3&amp;'team weekly options'!$C37,'wk paste'!$BG:$BG,0)),"")</f>
        <v>M.Gordon</v>
      </c>
      <c r="F37" t="str">
        <f>IFERROR(INDEX('wk paste'!$AZ:$AZ,MATCH("ru"&amp;'team weekly options'!F$3&amp;'team weekly options'!$C37,'wk paste'!$BG:$BG,0)),"")</f>
        <v/>
      </c>
      <c r="G37" t="str">
        <f>IFERROR(INDEX('wk paste'!$AZ:$AZ,MATCH("ru"&amp;'team weekly options'!G$3&amp;'team weekly options'!$C37,'wk paste'!$BG:$BG,0)),"")</f>
        <v/>
      </c>
      <c r="H37" t="str">
        <f>IFERROR(INDEX('wk paste'!$AZ:$AZ,MATCH("ru"&amp;'team weekly options'!H$3&amp;'team weekly options'!$C37,'wk paste'!$BG:$BG,0)),"")</f>
        <v/>
      </c>
      <c r="I37" t="str">
        <f>IFERROR(INDEX('wk paste'!$AZ:$AZ,MATCH("ru"&amp;'team weekly options'!I$3&amp;'team weekly options'!$C37,'wk paste'!$BG:$BG,0)),"")</f>
        <v/>
      </c>
      <c r="J37" t="str">
        <f>IFERROR(INDEX('wk paste'!$AZ:$AZ,MATCH("ru"&amp;'team weekly options'!J$3&amp;'team weekly options'!$C37,'wk paste'!$BG:$BG,0)),"")</f>
        <v/>
      </c>
      <c r="K37" t="str">
        <f>IFERROR(INDEX('wk paste'!$AZ:$AZ,MATCH("re"&amp;'team weekly options'!K$3&amp;'team weekly options'!$C37,'wk paste'!$BH:$BH,0)),"")</f>
        <v>J.Williams</v>
      </c>
      <c r="L37" t="str">
        <f>IFERROR(INDEX('wk paste'!$AZ:$AZ,MATCH("re"&amp;'team weekly options'!L$3&amp;'team weekly options'!$C37,'wk paste'!$BH:$BH,0)),"")</f>
        <v>M.Gordon</v>
      </c>
      <c r="M37" t="str">
        <f>IFERROR(INDEX('wk paste'!$AZ:$AZ,MATCH("re"&amp;'team weekly options'!M$3&amp;'team weekly options'!$C37,'wk paste'!$BH:$BH,0)),"")</f>
        <v>N.Fant</v>
      </c>
      <c r="N37" t="str">
        <f>IFERROR(INDEX('wk paste'!$AZ:$AZ,MATCH("re"&amp;'team weekly options'!N$3&amp;'team weekly options'!$C37,'wk paste'!$BH:$BH,0)),"")</f>
        <v>C.Sutton</v>
      </c>
      <c r="O37" t="str">
        <f>IFERROR(INDEX('wk paste'!$AZ:$AZ,MATCH("re"&amp;'team weekly options'!O$3&amp;'team weekly options'!$C37,'wk paste'!$BH:$BH,0)),"")</f>
        <v>T.Patrick</v>
      </c>
      <c r="P37" t="str">
        <f>IFERROR(INDEX('wk paste'!$AZ:$AZ,MATCH("re"&amp;'team weekly options'!P$3&amp;'team weekly options'!$C37,'wk paste'!$BH:$BH,0)),"")</f>
        <v>K.Hinton</v>
      </c>
      <c r="Q37" t="str">
        <f>IFERROR(INDEX('wk paste'!$AZ:$AZ,MATCH("re"&amp;'team weekly options'!Q$3&amp;'team weekly options'!$C37,'wk paste'!$BH:$BH,0)),"")</f>
        <v>E.Saubert</v>
      </c>
      <c r="R37" t="str">
        <f>IFERROR(INDEX('wk paste'!$AZ:$AZ,MATCH("re"&amp;'team weekly options'!R$3&amp;'team weekly options'!$C37,'wk paste'!$BH:$BH,0)),"")</f>
        <v>M.Boone</v>
      </c>
      <c r="S37" t="str">
        <f>IFERROR(INDEX('wk paste'!$AZ:$AZ,MATCH("re"&amp;'team weekly options'!S$3&amp;'team weekly options'!$C37,'wk paste'!$BH:$BH,0)),"")</f>
        <v/>
      </c>
      <c r="T37" t="str">
        <f>IFERROR(INDEX('wk paste'!$AZ:$AZ,MATCH("re"&amp;'team weekly options'!T$3&amp;'team weekly options'!$C37,'wk paste'!$BH:$BH,0)),"")</f>
        <v/>
      </c>
      <c r="U37" t="str">
        <f>IFERROR(INDEX('wk paste'!$AZ:$AZ,MATCH("re"&amp;'team weekly options'!U$3&amp;'team weekly options'!$C37,'wk paste'!$BH:$BH,0)),"")</f>
        <v/>
      </c>
      <c r="V37" t="str">
        <f>IFERROR(INDEX('wk paste'!$AZ:$AZ,MATCH("re"&amp;'team weekly options'!V$3&amp;'team weekly options'!$C37,'wk paste'!$BH:$BH,0)),"")</f>
        <v/>
      </c>
    </row>
    <row r="38" spans="3:22" x14ac:dyDescent="0.25">
      <c r="C38" t="s">
        <v>777</v>
      </c>
      <c r="D38" t="str">
        <f>IFERROR(INDEX('wk paste'!$AZ:$AZ,MATCH("ru"&amp;'team weekly options'!D$3&amp;'team weekly options'!$C38,'wk paste'!$BG:$BG,0)),"")</f>
        <v>C.Hyde</v>
      </c>
      <c r="E38" t="str">
        <f>IFERROR(INDEX('wk paste'!$AZ:$AZ,MATCH("ru"&amp;'team weekly options'!E$3&amp;'team weekly options'!$C38,'wk paste'!$BG:$BG,0)),"")</f>
        <v>J.Robinson</v>
      </c>
      <c r="F38" t="str">
        <f>IFERROR(INDEX('wk paste'!$AZ:$AZ,MATCH("ru"&amp;'team weekly options'!F$3&amp;'team weekly options'!$C38,'wk paste'!$BG:$BG,0)),"")</f>
        <v>L.Shenault</v>
      </c>
      <c r="G38" t="str">
        <f>IFERROR(INDEX('wk paste'!$AZ:$AZ,MATCH("ru"&amp;'team weekly options'!G$3&amp;'team weekly options'!$C38,'wk paste'!$BG:$BG,0)),"")</f>
        <v/>
      </c>
      <c r="H38" t="str">
        <f>IFERROR(INDEX('wk paste'!$AZ:$AZ,MATCH("ru"&amp;'team weekly options'!H$3&amp;'team weekly options'!$C38,'wk paste'!$BG:$BG,0)),"")</f>
        <v/>
      </c>
      <c r="I38" t="str">
        <f>IFERROR(INDEX('wk paste'!$AZ:$AZ,MATCH("ru"&amp;'team weekly options'!I$3&amp;'team weekly options'!$C38,'wk paste'!$BG:$BG,0)),"")</f>
        <v/>
      </c>
      <c r="J38" t="str">
        <f>IFERROR(INDEX('wk paste'!$AZ:$AZ,MATCH("ru"&amp;'team weekly options'!J$3&amp;'team weekly options'!$C38,'wk paste'!$BG:$BG,0)),"")</f>
        <v/>
      </c>
      <c r="K38" t="str">
        <f>IFERROR(INDEX('wk paste'!$AZ:$AZ,MATCH("re"&amp;'team weekly options'!K$3&amp;'team weekly options'!$C38,'wk paste'!$BH:$BH,0)),"")</f>
        <v>C.Hyde</v>
      </c>
      <c r="L38" t="str">
        <f>IFERROR(INDEX('wk paste'!$AZ:$AZ,MATCH("re"&amp;'team weekly options'!L$3&amp;'team weekly options'!$C38,'wk paste'!$BH:$BH,0)),"")</f>
        <v>J.Robinson</v>
      </c>
      <c r="M38" t="str">
        <f>IFERROR(INDEX('wk paste'!$AZ:$AZ,MATCH("re"&amp;'team weekly options'!M$3&amp;'team weekly options'!$C38,'wk paste'!$BH:$BH,0)),"")</f>
        <v>L.Shenault</v>
      </c>
      <c r="N38" t="str">
        <f>IFERROR(INDEX('wk paste'!$AZ:$AZ,MATCH("re"&amp;'team weekly options'!N$3&amp;'team weekly options'!$C38,'wk paste'!$BH:$BH,0)),"")</f>
        <v>D.Chark</v>
      </c>
      <c r="O38" t="str">
        <f>IFERROR(INDEX('wk paste'!$AZ:$AZ,MATCH("re"&amp;'team weekly options'!O$3&amp;'team weekly options'!$C38,'wk paste'!$BH:$BH,0)),"")</f>
        <v>M.Jones</v>
      </c>
      <c r="P38" t="str">
        <f>IFERROR(INDEX('wk paste'!$AZ:$AZ,MATCH("re"&amp;'team weekly options'!P$3&amp;'team weekly options'!$C38,'wk paste'!$BH:$BH,0)),"")</f>
        <v>J.O'Shaughnessy</v>
      </c>
      <c r="Q38" t="str">
        <f>IFERROR(INDEX('wk paste'!$AZ:$AZ,MATCH("re"&amp;'team weekly options'!Q$3&amp;'team weekly options'!$C38,'wk paste'!$BH:$BH,0)),"")</f>
        <v>C.Manhertz</v>
      </c>
      <c r="R38" t="str">
        <f>IFERROR(INDEX('wk paste'!$AZ:$AZ,MATCH("re"&amp;'team weekly options'!R$3&amp;'team weekly options'!$C38,'wk paste'!$BH:$BH,0)),"")</f>
        <v>T.Johnson</v>
      </c>
      <c r="S38" t="str">
        <f>IFERROR(INDEX('wk paste'!$AZ:$AZ,MATCH("re"&amp;'team weekly options'!S$3&amp;'team weekly options'!$C38,'wk paste'!$BH:$BH,0)),"")</f>
        <v>D.Smith</v>
      </c>
      <c r="T38" t="str">
        <f>IFERROR(INDEX('wk paste'!$AZ:$AZ,MATCH("re"&amp;'team weekly options'!T$3&amp;'team weekly options'!$C38,'wk paste'!$BH:$BH,0)),"")</f>
        <v/>
      </c>
      <c r="U38" t="str">
        <f>IFERROR(INDEX('wk paste'!$AZ:$AZ,MATCH("re"&amp;'team weekly options'!U$3&amp;'team weekly options'!$C38,'wk paste'!$BH:$BH,0)),"")</f>
        <v/>
      </c>
      <c r="V38" t="str">
        <f>IFERROR(INDEX('wk paste'!$AZ:$AZ,MATCH("re"&amp;'team weekly options'!V$3&amp;'team weekly options'!$C38,'wk paste'!$BH:$BH,0)),"")</f>
        <v/>
      </c>
    </row>
    <row r="39" spans="3:22" x14ac:dyDescent="0.25">
      <c r="C39" t="s">
        <v>2745</v>
      </c>
      <c r="D39" t="str">
        <f>IFERROR(INDEX('wk paste'!$AZ:$AZ,MATCH("ru"&amp;'team weekly options'!D$3&amp;'team weekly options'!$C39,'wk paste'!$BG:$BG,0)),"")</f>
        <v>M.Brown</v>
      </c>
      <c r="E39" t="str">
        <f>IFERROR(INDEX('wk paste'!$AZ:$AZ,MATCH("ru"&amp;'team weekly options'!E$3&amp;'team weekly options'!$C39,'wk paste'!$BG:$BG,0)),"")</f>
        <v>S.Ahmed</v>
      </c>
      <c r="F39" t="str">
        <f>IFERROR(INDEX('wk paste'!$AZ:$AZ,MATCH("ru"&amp;'team weekly options'!F$3&amp;'team weekly options'!$C39,'wk paste'!$BG:$BG,0)),"")</f>
        <v>M.Gaskin</v>
      </c>
      <c r="G39" t="str">
        <f>IFERROR(INDEX('wk paste'!$AZ:$AZ,MATCH("ru"&amp;'team weekly options'!G$3&amp;'team weekly options'!$C39,'wk paste'!$BG:$BG,0)),"")</f>
        <v/>
      </c>
      <c r="H39" t="str">
        <f>IFERROR(INDEX('wk paste'!$AZ:$AZ,MATCH("ru"&amp;'team weekly options'!H$3&amp;'team weekly options'!$C39,'wk paste'!$BG:$BG,0)),"")</f>
        <v/>
      </c>
      <c r="I39" t="str">
        <f>IFERROR(INDEX('wk paste'!$AZ:$AZ,MATCH("ru"&amp;'team weekly options'!I$3&amp;'team weekly options'!$C39,'wk paste'!$BG:$BG,0)),"")</f>
        <v/>
      </c>
      <c r="J39" t="str">
        <f>IFERROR(INDEX('wk paste'!$AZ:$AZ,MATCH("ru"&amp;'team weekly options'!J$3&amp;'team weekly options'!$C39,'wk paste'!$BG:$BG,0)),"")</f>
        <v/>
      </c>
      <c r="K39" t="str">
        <f>IFERROR(INDEX('wk paste'!$AZ:$AZ,MATCH("re"&amp;'team weekly options'!K$3&amp;'team weekly options'!$C39,'wk paste'!$BH:$BH,0)),"")</f>
        <v>M.Brown</v>
      </c>
      <c r="L39" t="str">
        <f>IFERROR(INDEX('wk paste'!$AZ:$AZ,MATCH("re"&amp;'team weekly options'!L$3&amp;'team weekly options'!$C39,'wk paste'!$BH:$BH,0)),"")</f>
        <v>S.Ahmed</v>
      </c>
      <c r="M39" t="str">
        <f>IFERROR(INDEX('wk paste'!$AZ:$AZ,MATCH("re"&amp;'team weekly options'!M$3&amp;'team weekly options'!$C39,'wk paste'!$BH:$BH,0)),"")</f>
        <v>M.Gaskin</v>
      </c>
      <c r="N39" t="str">
        <f>IFERROR(INDEX('wk paste'!$AZ:$AZ,MATCH("re"&amp;'team weekly options'!N$3&amp;'team weekly options'!$C39,'wk paste'!$BH:$BH,0)),"")</f>
        <v>M.Gesicki</v>
      </c>
      <c r="O39" t="str">
        <f>IFERROR(INDEX('wk paste'!$AZ:$AZ,MATCH("re"&amp;'team weekly options'!O$3&amp;'team weekly options'!$C39,'wk paste'!$BH:$BH,0)),"")</f>
        <v>J.Waddle</v>
      </c>
      <c r="P39" t="str">
        <f>IFERROR(INDEX('wk paste'!$AZ:$AZ,MATCH("re"&amp;'team weekly options'!P$3&amp;'team weekly options'!$C39,'wk paste'!$BH:$BH,0)),"")</f>
        <v>M.Hollins</v>
      </c>
      <c r="Q39" t="str">
        <f>IFERROR(INDEX('wk paste'!$AZ:$AZ,MATCH("re"&amp;'team weekly options'!Q$3&amp;'team weekly options'!$C39,'wk paste'!$BH:$BH,0)),"")</f>
        <v>D.Smythe</v>
      </c>
      <c r="R39" t="str">
        <f>IFERROR(INDEX('wk paste'!$AZ:$AZ,MATCH("re"&amp;'team weekly options'!R$3&amp;'team weekly options'!$C39,'wk paste'!$BH:$BH,0)),"")</f>
        <v>A.Wilson</v>
      </c>
      <c r="S39" t="str">
        <f>IFERROR(INDEX('wk paste'!$AZ:$AZ,MATCH("re"&amp;'team weekly options'!S$3&amp;'team weekly options'!$C39,'wk paste'!$BH:$BH,0)),"")</f>
        <v>C.Carter</v>
      </c>
      <c r="T39" t="str">
        <f>IFERROR(INDEX('wk paste'!$AZ:$AZ,MATCH("re"&amp;'team weekly options'!T$3&amp;'team weekly options'!$C39,'wk paste'!$BH:$BH,0)),"")</f>
        <v>H.Long</v>
      </c>
      <c r="U39" t="str">
        <f>IFERROR(INDEX('wk paste'!$AZ:$AZ,MATCH("re"&amp;'team weekly options'!U$3&amp;'team weekly options'!$C39,'wk paste'!$BH:$BH,0)),"")</f>
        <v>I.Ford</v>
      </c>
      <c r="V39" t="str">
        <f>IFERROR(INDEX('wk paste'!$AZ:$AZ,MATCH("re"&amp;'team weekly options'!V$3&amp;'team weekly options'!$C39,'wk paste'!$BH:$BH,0)),"")</f>
        <v/>
      </c>
    </row>
    <row r="40" spans="3:22" x14ac:dyDescent="0.25">
      <c r="C40" t="s">
        <v>1203</v>
      </c>
      <c r="D40" t="str">
        <f>IFERROR(INDEX('wk paste'!$AZ:$AZ,MATCH("ru"&amp;'team weekly options'!D$3&amp;'team weekly options'!$C40,'wk paste'!$BG:$BG,0)),"")</f>
        <v>T.Bridgewater</v>
      </c>
      <c r="E40" t="str">
        <f>IFERROR(INDEX('wk paste'!$AZ:$AZ,MATCH("ru"&amp;'team weekly options'!E$3&amp;'team weekly options'!$C40,'wk paste'!$BG:$BG,0)),"")</f>
        <v>J.Williams</v>
      </c>
      <c r="F40" t="str">
        <f>IFERROR(INDEX('wk paste'!$AZ:$AZ,MATCH("ru"&amp;'team weekly options'!F$3&amp;'team weekly options'!$C40,'wk paste'!$BG:$BG,0)),"")</f>
        <v>M.Gordon</v>
      </c>
      <c r="G40" t="str">
        <f>IFERROR(INDEX('wk paste'!$AZ:$AZ,MATCH("ru"&amp;'team weekly options'!G$3&amp;'team weekly options'!$C40,'wk paste'!$BG:$BG,0)),"")</f>
        <v/>
      </c>
      <c r="H40" t="str">
        <f>IFERROR(INDEX('wk paste'!$AZ:$AZ,MATCH("ru"&amp;'team weekly options'!H$3&amp;'team weekly options'!$C40,'wk paste'!$BG:$BG,0)),"")</f>
        <v/>
      </c>
      <c r="I40" t="str">
        <f>IFERROR(INDEX('wk paste'!$AZ:$AZ,MATCH("ru"&amp;'team weekly options'!I$3&amp;'team weekly options'!$C40,'wk paste'!$BG:$BG,0)),"")</f>
        <v/>
      </c>
      <c r="J40" t="str">
        <f>IFERROR(INDEX('wk paste'!$AZ:$AZ,MATCH("ru"&amp;'team weekly options'!J$3&amp;'team weekly options'!$C40,'wk paste'!$BG:$BG,0)),"")</f>
        <v/>
      </c>
      <c r="K40" t="str">
        <f>IFERROR(INDEX('wk paste'!$AZ:$AZ,MATCH("re"&amp;'team weekly options'!K$3&amp;'team weekly options'!$C40,'wk paste'!$BH:$BH,0)),"")</f>
        <v>J.Williams</v>
      </c>
      <c r="L40" t="str">
        <f>IFERROR(INDEX('wk paste'!$AZ:$AZ,MATCH("re"&amp;'team weekly options'!L$3&amp;'team weekly options'!$C40,'wk paste'!$BH:$BH,0)),"")</f>
        <v>M.Gordon</v>
      </c>
      <c r="M40" t="str">
        <f>IFERROR(INDEX('wk paste'!$AZ:$AZ,MATCH("re"&amp;'team weekly options'!M$3&amp;'team weekly options'!$C40,'wk paste'!$BH:$BH,0)),"")</f>
        <v>C.Sutton</v>
      </c>
      <c r="N40" t="str">
        <f>IFERROR(INDEX('wk paste'!$AZ:$AZ,MATCH("re"&amp;'team weekly options'!N$3&amp;'team weekly options'!$C40,'wk paste'!$BH:$BH,0)),"")</f>
        <v>T.Patrick</v>
      </c>
      <c r="O40" t="str">
        <f>IFERROR(INDEX('wk paste'!$AZ:$AZ,MATCH("re"&amp;'team weekly options'!O$3&amp;'team weekly options'!$C40,'wk paste'!$BH:$BH,0)),"")</f>
        <v>N.Fant</v>
      </c>
      <c r="P40" t="str">
        <f>IFERROR(INDEX('wk paste'!$AZ:$AZ,MATCH("re"&amp;'team weekly options'!P$3&amp;'team weekly options'!$C40,'wk paste'!$BH:$BH,0)),"")</f>
        <v>A.Okwuegbunam</v>
      </c>
      <c r="Q40" t="str">
        <f>IFERROR(INDEX('wk paste'!$AZ:$AZ,MATCH("re"&amp;'team weekly options'!Q$3&amp;'team weekly options'!$C40,'wk paste'!$BH:$BH,0)),"")</f>
        <v>K.Hinton</v>
      </c>
      <c r="R40" t="str">
        <f>IFERROR(INDEX('wk paste'!$AZ:$AZ,MATCH("re"&amp;'team weekly options'!R$3&amp;'team weekly options'!$C40,'wk paste'!$BH:$BH,0)),"")</f>
        <v>E.Saubert</v>
      </c>
      <c r="S40" t="str">
        <f>IFERROR(INDEX('wk paste'!$AZ:$AZ,MATCH("re"&amp;'team weekly options'!S$3&amp;'team weekly options'!$C40,'wk paste'!$BH:$BH,0)),"")</f>
        <v>K.Hamler</v>
      </c>
      <c r="T40" t="str">
        <f>IFERROR(INDEX('wk paste'!$AZ:$AZ,MATCH("re"&amp;'team weekly options'!T$3&amp;'team weekly options'!$C40,'wk paste'!$BH:$BH,0)),"")</f>
        <v/>
      </c>
      <c r="U40" t="str">
        <f>IFERROR(INDEX('wk paste'!$AZ:$AZ,MATCH("re"&amp;'team weekly options'!U$3&amp;'team weekly options'!$C40,'wk paste'!$BH:$BH,0)),"")</f>
        <v/>
      </c>
      <c r="V40" t="str">
        <f>IFERROR(INDEX('wk paste'!$AZ:$AZ,MATCH("re"&amp;'team weekly options'!V$3&amp;'team weekly options'!$C40,'wk paste'!$BH:$BH,0)),"")</f>
        <v/>
      </c>
    </row>
    <row r="41" spans="3:22" x14ac:dyDescent="0.25">
      <c r="C41" t="s">
        <v>1621</v>
      </c>
      <c r="D41" t="str">
        <f>IFERROR(INDEX('wk paste'!$AZ:$AZ,MATCH("ru"&amp;'team weekly options'!D$3&amp;'team weekly options'!$C41,'wk paste'!$BG:$BG,0)),"")</f>
        <v>J.Hurts</v>
      </c>
      <c r="E41" t="str">
        <f>IFERROR(INDEX('wk paste'!$AZ:$AZ,MATCH("ru"&amp;'team weekly options'!E$3&amp;'team weekly options'!$C41,'wk paste'!$BG:$BG,0)),"")</f>
        <v>M.Sanders</v>
      </c>
      <c r="F41" t="str">
        <f>IFERROR(INDEX('wk paste'!$AZ:$AZ,MATCH("ru"&amp;'team weekly options'!F$3&amp;'team weekly options'!$C41,'wk paste'!$BG:$BG,0)),"")</f>
        <v>K.Gainwell</v>
      </c>
      <c r="G41" t="str">
        <f>IFERROR(INDEX('wk paste'!$AZ:$AZ,MATCH("ru"&amp;'team weekly options'!G$3&amp;'team weekly options'!$C41,'wk paste'!$BG:$BG,0)),"")</f>
        <v/>
      </c>
      <c r="H41" t="str">
        <f>IFERROR(INDEX('wk paste'!$AZ:$AZ,MATCH("ru"&amp;'team weekly options'!H$3&amp;'team weekly options'!$C41,'wk paste'!$BG:$BG,0)),"")</f>
        <v/>
      </c>
      <c r="I41" t="str">
        <f>IFERROR(INDEX('wk paste'!$AZ:$AZ,MATCH("ru"&amp;'team weekly options'!I$3&amp;'team weekly options'!$C41,'wk paste'!$BG:$BG,0)),"")</f>
        <v/>
      </c>
      <c r="J41" t="str">
        <f>IFERROR(INDEX('wk paste'!$AZ:$AZ,MATCH("ru"&amp;'team weekly options'!J$3&amp;'team weekly options'!$C41,'wk paste'!$BG:$BG,0)),"")</f>
        <v/>
      </c>
      <c r="K41" t="str">
        <f>IFERROR(INDEX('wk paste'!$AZ:$AZ,MATCH("re"&amp;'team weekly options'!K$3&amp;'team weekly options'!$C41,'wk paste'!$BH:$BH,0)),"")</f>
        <v>M.Sanders</v>
      </c>
      <c r="L41" t="str">
        <f>IFERROR(INDEX('wk paste'!$AZ:$AZ,MATCH("re"&amp;'team weekly options'!L$3&amp;'team weekly options'!$C41,'wk paste'!$BH:$BH,0)),"")</f>
        <v>K.Gainwell</v>
      </c>
      <c r="M41" t="str">
        <f>IFERROR(INDEX('wk paste'!$AZ:$AZ,MATCH("re"&amp;'team weekly options'!M$3&amp;'team weekly options'!$C41,'wk paste'!$BH:$BH,0)),"")</f>
        <v>D.Goedert</v>
      </c>
      <c r="N41" t="str">
        <f>IFERROR(INDEX('wk paste'!$AZ:$AZ,MATCH("re"&amp;'team weekly options'!N$3&amp;'team weekly options'!$C41,'wk paste'!$BH:$BH,0)),"")</f>
        <v>J.Reagor</v>
      </c>
      <c r="O41" t="str">
        <f>IFERROR(INDEX('wk paste'!$AZ:$AZ,MATCH("re"&amp;'team weekly options'!O$3&amp;'team weekly options'!$C41,'wk paste'!$BH:$BH,0)),"")</f>
        <v>Z.Ertz</v>
      </c>
      <c r="P41" t="str">
        <f>IFERROR(INDEX('wk paste'!$AZ:$AZ,MATCH("re"&amp;'team weekly options'!P$3&amp;'team weekly options'!$C41,'wk paste'!$BH:$BH,0)),"")</f>
        <v>Q.Watkins</v>
      </c>
      <c r="Q41" t="str">
        <f>IFERROR(INDEX('wk paste'!$AZ:$AZ,MATCH("re"&amp;'team weekly options'!Q$3&amp;'team weekly options'!$C41,'wk paste'!$BH:$BH,0)),"")</f>
        <v>D.Smith</v>
      </c>
      <c r="R41" t="str">
        <f>IFERROR(INDEX('wk paste'!$AZ:$AZ,MATCH("re"&amp;'team weekly options'!R$3&amp;'team weekly options'!$C41,'wk paste'!$BH:$BH,0)),"")</f>
        <v>G.Ward</v>
      </c>
      <c r="S41" t="str">
        <f>IFERROR(INDEX('wk paste'!$AZ:$AZ,MATCH("re"&amp;'team weekly options'!S$3&amp;'team weekly options'!$C41,'wk paste'!$BH:$BH,0)),"")</f>
        <v>B.Scott</v>
      </c>
      <c r="T41" t="str">
        <f>IFERROR(INDEX('wk paste'!$AZ:$AZ,MATCH("re"&amp;'team weekly options'!T$3&amp;'team weekly options'!$C41,'wk paste'!$BH:$BH,0)),"")</f>
        <v/>
      </c>
      <c r="U41" t="str">
        <f>IFERROR(INDEX('wk paste'!$AZ:$AZ,MATCH("re"&amp;'team weekly options'!U$3&amp;'team weekly options'!$C41,'wk paste'!$BH:$BH,0)),"")</f>
        <v/>
      </c>
      <c r="V41" t="str">
        <f>IFERROR(INDEX('wk paste'!$AZ:$AZ,MATCH("re"&amp;'team weekly options'!V$3&amp;'team weekly options'!$C41,'wk paste'!$BH:$BH,0)),"")</f>
        <v/>
      </c>
    </row>
    <row r="42" spans="3:22" x14ac:dyDescent="0.25">
      <c r="C42" t="s">
        <v>1607</v>
      </c>
      <c r="D42" t="str">
        <f>IFERROR(INDEX('wk paste'!$AZ:$AZ,MATCH("ru"&amp;'team weekly options'!D$3&amp;'team weekly options'!$C42,'wk paste'!$BG:$BG,0)),"")</f>
        <v>K.Cousins</v>
      </c>
      <c r="E42" t="str">
        <f>IFERROR(INDEX('wk paste'!$AZ:$AZ,MATCH("ru"&amp;'team weekly options'!E$3&amp;'team weekly options'!$C42,'wk paste'!$BG:$BG,0)),"")</f>
        <v>A.Mattison</v>
      </c>
      <c r="F42" t="str">
        <f>IFERROR(INDEX('wk paste'!$AZ:$AZ,MATCH("ru"&amp;'team weekly options'!F$3&amp;'team weekly options'!$C42,'wk paste'!$BG:$BG,0)),"")</f>
        <v>A.Abdullah</v>
      </c>
      <c r="G42" t="str">
        <f>IFERROR(INDEX('wk paste'!$AZ:$AZ,MATCH("ru"&amp;'team weekly options'!G$3&amp;'team weekly options'!$C42,'wk paste'!$BG:$BG,0)),"")</f>
        <v>C.Ham</v>
      </c>
      <c r="H42" t="str">
        <f>IFERROR(INDEX('wk paste'!$AZ:$AZ,MATCH("ru"&amp;'team weekly options'!H$3&amp;'team weekly options'!$C42,'wk paste'!$BG:$BG,0)),"")</f>
        <v/>
      </c>
      <c r="I42" t="str">
        <f>IFERROR(INDEX('wk paste'!$AZ:$AZ,MATCH("ru"&amp;'team weekly options'!I$3&amp;'team weekly options'!$C42,'wk paste'!$BG:$BG,0)),"")</f>
        <v/>
      </c>
      <c r="J42" t="str">
        <f>IFERROR(INDEX('wk paste'!$AZ:$AZ,MATCH("ru"&amp;'team weekly options'!J$3&amp;'team weekly options'!$C42,'wk paste'!$BG:$BG,0)),"")</f>
        <v/>
      </c>
      <c r="K42" t="str">
        <f>IFERROR(INDEX('wk paste'!$AZ:$AZ,MATCH("re"&amp;'team weekly options'!K$3&amp;'team weekly options'!$C42,'wk paste'!$BH:$BH,0)),"")</f>
        <v>A.Mattison</v>
      </c>
      <c r="L42" t="str">
        <f>IFERROR(INDEX('wk paste'!$AZ:$AZ,MATCH("re"&amp;'team weekly options'!L$3&amp;'team weekly options'!$C42,'wk paste'!$BH:$BH,0)),"")</f>
        <v>J.Jefferson</v>
      </c>
      <c r="M42" t="str">
        <f>IFERROR(INDEX('wk paste'!$AZ:$AZ,MATCH("re"&amp;'team weekly options'!M$3&amp;'team weekly options'!$C42,'wk paste'!$BH:$BH,0)),"")</f>
        <v>T.Conklin</v>
      </c>
      <c r="N42" t="str">
        <f>IFERROR(INDEX('wk paste'!$AZ:$AZ,MATCH("re"&amp;'team weekly options'!N$3&amp;'team weekly options'!$C42,'wk paste'!$BH:$BH,0)),"")</f>
        <v>A.Thielen</v>
      </c>
      <c r="O42" t="str">
        <f>IFERROR(INDEX('wk paste'!$AZ:$AZ,MATCH("re"&amp;'team weekly options'!O$3&amp;'team weekly options'!$C42,'wk paste'!$BH:$BH,0)),"")</f>
        <v>K.Osborn</v>
      </c>
      <c r="P42" t="str">
        <f>IFERROR(INDEX('wk paste'!$AZ:$AZ,MATCH("re"&amp;'team weekly options'!P$3&amp;'team weekly options'!$C42,'wk paste'!$BH:$BH,0)),"")</f>
        <v/>
      </c>
      <c r="Q42" t="str">
        <f>IFERROR(INDEX('wk paste'!$AZ:$AZ,MATCH("re"&amp;'team weekly options'!Q$3&amp;'team weekly options'!$C42,'wk paste'!$BH:$BH,0)),"")</f>
        <v/>
      </c>
      <c r="R42" t="str">
        <f>IFERROR(INDEX('wk paste'!$AZ:$AZ,MATCH("re"&amp;'team weekly options'!R$3&amp;'team weekly options'!$C42,'wk paste'!$BH:$BH,0)),"")</f>
        <v/>
      </c>
      <c r="S42" t="str">
        <f>IFERROR(INDEX('wk paste'!$AZ:$AZ,MATCH("re"&amp;'team weekly options'!S$3&amp;'team weekly options'!$C42,'wk paste'!$BH:$BH,0)),"")</f>
        <v/>
      </c>
      <c r="T42" t="str">
        <f>IFERROR(INDEX('wk paste'!$AZ:$AZ,MATCH("re"&amp;'team weekly options'!T$3&amp;'team weekly options'!$C42,'wk paste'!$BH:$BH,0)),"")</f>
        <v/>
      </c>
      <c r="U42" t="str">
        <f>IFERROR(INDEX('wk paste'!$AZ:$AZ,MATCH("re"&amp;'team weekly options'!U$3&amp;'team weekly options'!$C42,'wk paste'!$BH:$BH,0)),"")</f>
        <v/>
      </c>
      <c r="V42" t="str">
        <f>IFERROR(INDEX('wk paste'!$AZ:$AZ,MATCH("re"&amp;'team weekly options'!V$3&amp;'team weekly options'!$C42,'wk paste'!$BH:$BH,0)),"")</f>
        <v/>
      </c>
    </row>
    <row r="43" spans="3:22" x14ac:dyDescent="0.25">
      <c r="C43" t="s">
        <v>778</v>
      </c>
      <c r="D43" t="str">
        <f>IFERROR(INDEX('wk paste'!$AZ:$AZ,MATCH("ru"&amp;'team weekly options'!D$3&amp;'team weekly options'!$C43,'wk paste'!$BG:$BG,0)),"")</f>
        <v>N.Chubb</v>
      </c>
      <c r="E43" t="str">
        <f>IFERROR(INDEX('wk paste'!$AZ:$AZ,MATCH("ru"&amp;'team weekly options'!E$3&amp;'team weekly options'!$C43,'wk paste'!$BG:$BG,0)),"")</f>
        <v>K.Hunt</v>
      </c>
      <c r="F43" t="str">
        <f>IFERROR(INDEX('wk paste'!$AZ:$AZ,MATCH("ru"&amp;'team weekly options'!F$3&amp;'team weekly options'!$C43,'wk paste'!$BG:$BG,0)),"")</f>
        <v>A.Schwartz</v>
      </c>
      <c r="G43" t="str">
        <f>IFERROR(INDEX('wk paste'!$AZ:$AZ,MATCH("ru"&amp;'team weekly options'!G$3&amp;'team weekly options'!$C43,'wk paste'!$BG:$BG,0)),"")</f>
        <v>J.Landry</v>
      </c>
      <c r="H43" t="str">
        <f>IFERROR(INDEX('wk paste'!$AZ:$AZ,MATCH("ru"&amp;'team weekly options'!H$3&amp;'team weekly options'!$C43,'wk paste'!$BG:$BG,0)),"")</f>
        <v>J.Gillan</v>
      </c>
      <c r="I43" t="str">
        <f>IFERROR(INDEX('wk paste'!$AZ:$AZ,MATCH("ru"&amp;'team weekly options'!I$3&amp;'team weekly options'!$C43,'wk paste'!$BG:$BG,0)),"")</f>
        <v/>
      </c>
      <c r="J43" t="str">
        <f>IFERROR(INDEX('wk paste'!$AZ:$AZ,MATCH("ru"&amp;'team weekly options'!J$3&amp;'team weekly options'!$C43,'wk paste'!$BG:$BG,0)),"")</f>
        <v/>
      </c>
      <c r="K43" t="str">
        <f>IFERROR(INDEX('wk paste'!$AZ:$AZ,MATCH("re"&amp;'team weekly options'!K$3&amp;'team weekly options'!$C43,'wk paste'!$BH:$BH,0)),"")</f>
        <v>N.Chubb</v>
      </c>
      <c r="L43" t="str">
        <f>IFERROR(INDEX('wk paste'!$AZ:$AZ,MATCH("re"&amp;'team weekly options'!L$3&amp;'team weekly options'!$C43,'wk paste'!$BH:$BH,0)),"")</f>
        <v>K.Hunt</v>
      </c>
      <c r="M43" t="str">
        <f>IFERROR(INDEX('wk paste'!$AZ:$AZ,MATCH("re"&amp;'team weekly options'!M$3&amp;'team weekly options'!$C43,'wk paste'!$BH:$BH,0)),"")</f>
        <v>A.Schwartz</v>
      </c>
      <c r="N43" t="str">
        <f>IFERROR(INDEX('wk paste'!$AZ:$AZ,MATCH("re"&amp;'team weekly options'!N$3&amp;'team weekly options'!$C43,'wk paste'!$BH:$BH,0)),"")</f>
        <v>J.Landry</v>
      </c>
      <c r="O43" t="str">
        <f>IFERROR(INDEX('wk paste'!$AZ:$AZ,MATCH("re"&amp;'team weekly options'!O$3&amp;'team weekly options'!$C43,'wk paste'!$BH:$BH,0)),"")</f>
        <v>D.Njoku</v>
      </c>
      <c r="P43" t="str">
        <f>IFERROR(INDEX('wk paste'!$AZ:$AZ,MATCH("re"&amp;'team weekly options'!P$3&amp;'team weekly options'!$C43,'wk paste'!$BH:$BH,0)),"")</f>
        <v>A.Hooper</v>
      </c>
      <c r="Q43" t="str">
        <f>IFERROR(INDEX('wk paste'!$AZ:$AZ,MATCH("re"&amp;'team weekly options'!Q$3&amp;'team weekly options'!$C43,'wk paste'!$BH:$BH,0)),"")</f>
        <v>H.Bryant</v>
      </c>
      <c r="R43" t="str">
        <f>IFERROR(INDEX('wk paste'!$AZ:$AZ,MATCH("re"&amp;'team weekly options'!R$3&amp;'team weekly options'!$C43,'wk paste'!$BH:$BH,0)),"")</f>
        <v>D.Peoples-Jones</v>
      </c>
      <c r="S43" t="str">
        <f>IFERROR(INDEX('wk paste'!$AZ:$AZ,MATCH("re"&amp;'team weekly options'!S$3&amp;'team weekly options'!$C43,'wk paste'!$BH:$BH,0)),"")</f>
        <v>A.Janovich</v>
      </c>
      <c r="T43" t="str">
        <f>IFERROR(INDEX('wk paste'!$AZ:$AZ,MATCH("re"&amp;'team weekly options'!T$3&amp;'team weekly options'!$C43,'wk paste'!$BH:$BH,0)),"")</f>
        <v/>
      </c>
      <c r="U43" t="str">
        <f>IFERROR(INDEX('wk paste'!$AZ:$AZ,MATCH("re"&amp;'team weekly options'!U$3&amp;'team weekly options'!$C43,'wk paste'!$BH:$BH,0)),"")</f>
        <v/>
      </c>
      <c r="V43" t="str">
        <f>IFERROR(INDEX('wk paste'!$AZ:$AZ,MATCH("re"&amp;'team weekly options'!V$3&amp;'team weekly options'!$C43,'wk paste'!$BH:$BH,0)),"")</f>
        <v/>
      </c>
    </row>
    <row r="44" spans="3:22" x14ac:dyDescent="0.25">
      <c r="C44" t="s">
        <v>779</v>
      </c>
      <c r="D44" t="str">
        <f>IFERROR(INDEX('wk paste'!$AZ:$AZ,MATCH("ru"&amp;'team weekly options'!D$3&amp;'team weekly options'!$C44,'wk paste'!$BG:$BG,0)),"")</f>
        <v>M.Stafford</v>
      </c>
      <c r="E44" t="str">
        <f>IFERROR(INDEX('wk paste'!$AZ:$AZ,MATCH("ru"&amp;'team weekly options'!E$3&amp;'team weekly options'!$C44,'wk paste'!$BG:$BG,0)),"")</f>
        <v>D.Henderson</v>
      </c>
      <c r="F44" t="str">
        <f>IFERROR(INDEX('wk paste'!$AZ:$AZ,MATCH("ru"&amp;'team weekly options'!F$3&amp;'team weekly options'!$C44,'wk paste'!$BG:$BG,0)),"")</f>
        <v>R.Woods</v>
      </c>
      <c r="G44" t="str">
        <f>IFERROR(INDEX('wk paste'!$AZ:$AZ,MATCH("ru"&amp;'team weekly options'!G$3&amp;'team weekly options'!$C44,'wk paste'!$BG:$BG,0)),"")</f>
        <v>S.Michel</v>
      </c>
      <c r="H44" t="str">
        <f>IFERROR(INDEX('wk paste'!$AZ:$AZ,MATCH("ru"&amp;'team weekly options'!H$3&amp;'team weekly options'!$C44,'wk paste'!$BG:$BG,0)),"")</f>
        <v/>
      </c>
      <c r="I44" t="str">
        <f>IFERROR(INDEX('wk paste'!$AZ:$AZ,MATCH("ru"&amp;'team weekly options'!I$3&amp;'team weekly options'!$C44,'wk paste'!$BG:$BG,0)),"")</f>
        <v/>
      </c>
      <c r="J44" t="str">
        <f>IFERROR(INDEX('wk paste'!$AZ:$AZ,MATCH("ru"&amp;'team weekly options'!J$3&amp;'team weekly options'!$C44,'wk paste'!$BG:$BG,0)),"")</f>
        <v/>
      </c>
      <c r="K44" t="str">
        <f>IFERROR(INDEX('wk paste'!$AZ:$AZ,MATCH("re"&amp;'team weekly options'!K$3&amp;'team weekly options'!$C44,'wk paste'!$BH:$BH,0)),"")</f>
        <v>D.Henderson</v>
      </c>
      <c r="L44" t="str">
        <f>IFERROR(INDEX('wk paste'!$AZ:$AZ,MATCH("re"&amp;'team weekly options'!L$3&amp;'team weekly options'!$C44,'wk paste'!$BH:$BH,0)),"")</f>
        <v>R.Woods</v>
      </c>
      <c r="M44" t="str">
        <f>IFERROR(INDEX('wk paste'!$AZ:$AZ,MATCH("re"&amp;'team weekly options'!M$3&amp;'team weekly options'!$C44,'wk paste'!$BH:$BH,0)),"")</f>
        <v>C.Kupp</v>
      </c>
      <c r="N44" t="str">
        <f>IFERROR(INDEX('wk paste'!$AZ:$AZ,MATCH("re"&amp;'team weekly options'!N$3&amp;'team weekly options'!$C44,'wk paste'!$BH:$BH,0)),"")</f>
        <v>V.Jefferson</v>
      </c>
      <c r="O44" t="str">
        <f>IFERROR(INDEX('wk paste'!$AZ:$AZ,MATCH("re"&amp;'team weekly options'!O$3&amp;'team weekly options'!$C44,'wk paste'!$BH:$BH,0)),"")</f>
        <v>T.Higbee</v>
      </c>
      <c r="P44" t="str">
        <f>IFERROR(INDEX('wk paste'!$AZ:$AZ,MATCH("re"&amp;'team weekly options'!P$3&amp;'team weekly options'!$C44,'wk paste'!$BH:$BH,0)),"")</f>
        <v>D.Jackson</v>
      </c>
      <c r="Q44" t="str">
        <f>IFERROR(INDEX('wk paste'!$AZ:$AZ,MATCH("re"&amp;'team weekly options'!Q$3&amp;'team weekly options'!$C44,'wk paste'!$BH:$BH,0)),"")</f>
        <v/>
      </c>
      <c r="R44" t="str">
        <f>IFERROR(INDEX('wk paste'!$AZ:$AZ,MATCH("re"&amp;'team weekly options'!R$3&amp;'team weekly options'!$C44,'wk paste'!$BH:$BH,0)),"")</f>
        <v/>
      </c>
      <c r="S44" t="str">
        <f>IFERROR(INDEX('wk paste'!$AZ:$AZ,MATCH("re"&amp;'team weekly options'!S$3&amp;'team weekly options'!$C44,'wk paste'!$BH:$BH,0)),"")</f>
        <v/>
      </c>
      <c r="T44" t="str">
        <f>IFERROR(INDEX('wk paste'!$AZ:$AZ,MATCH("re"&amp;'team weekly options'!T$3&amp;'team weekly options'!$C44,'wk paste'!$BH:$BH,0)),"")</f>
        <v/>
      </c>
      <c r="U44" t="str">
        <f>IFERROR(INDEX('wk paste'!$AZ:$AZ,MATCH("re"&amp;'team weekly options'!U$3&amp;'team weekly options'!$C44,'wk paste'!$BH:$BH,0)),"")</f>
        <v/>
      </c>
      <c r="V44" t="str">
        <f>IFERROR(INDEX('wk paste'!$AZ:$AZ,MATCH("re"&amp;'team weekly options'!V$3&amp;'team weekly options'!$C44,'wk paste'!$BH:$BH,0)),"")</f>
        <v/>
      </c>
    </row>
    <row r="45" spans="3:22" x14ac:dyDescent="0.25">
      <c r="C45" t="s">
        <v>2746</v>
      </c>
      <c r="D45" t="str">
        <f>IFERROR(INDEX('wk paste'!$AZ:$AZ,MATCH("ru"&amp;'team weekly options'!D$3&amp;'team weekly options'!$C45,'wk paste'!$BG:$BG,0)),"")</f>
        <v>T.Lawrence</v>
      </c>
      <c r="E45" t="str">
        <f>IFERROR(INDEX('wk paste'!$AZ:$AZ,MATCH("ru"&amp;'team weekly options'!E$3&amp;'team weekly options'!$C45,'wk paste'!$BG:$BG,0)),"")</f>
        <v>J.Robinson</v>
      </c>
      <c r="F45" t="str">
        <f>IFERROR(INDEX('wk paste'!$AZ:$AZ,MATCH("ru"&amp;'team weekly options'!F$3&amp;'team weekly options'!$C45,'wk paste'!$BG:$BG,0)),"")</f>
        <v/>
      </c>
      <c r="G45" t="str">
        <f>IFERROR(INDEX('wk paste'!$AZ:$AZ,MATCH("ru"&amp;'team weekly options'!G$3&amp;'team weekly options'!$C45,'wk paste'!$BG:$BG,0)),"")</f>
        <v/>
      </c>
      <c r="H45" t="str">
        <f>IFERROR(INDEX('wk paste'!$AZ:$AZ,MATCH("ru"&amp;'team weekly options'!H$3&amp;'team weekly options'!$C45,'wk paste'!$BG:$BG,0)),"")</f>
        <v/>
      </c>
      <c r="I45" t="str">
        <f>IFERROR(INDEX('wk paste'!$AZ:$AZ,MATCH("ru"&amp;'team weekly options'!I$3&amp;'team weekly options'!$C45,'wk paste'!$BG:$BG,0)),"")</f>
        <v/>
      </c>
      <c r="J45" t="str">
        <f>IFERROR(INDEX('wk paste'!$AZ:$AZ,MATCH("ru"&amp;'team weekly options'!J$3&amp;'team weekly options'!$C45,'wk paste'!$BG:$BG,0)),"")</f>
        <v/>
      </c>
      <c r="K45" t="str">
        <f>IFERROR(INDEX('wk paste'!$AZ:$AZ,MATCH("re"&amp;'team weekly options'!K$3&amp;'team weekly options'!$C45,'wk paste'!$BH:$BH,0)),"")</f>
        <v>J.Robinson</v>
      </c>
      <c r="L45" t="str">
        <f>IFERROR(INDEX('wk paste'!$AZ:$AZ,MATCH("re"&amp;'team weekly options'!L$3&amp;'team weekly options'!$C45,'wk paste'!$BH:$BH,0)),"")</f>
        <v>M.Jones</v>
      </c>
      <c r="M45" t="str">
        <f>IFERROR(INDEX('wk paste'!$AZ:$AZ,MATCH("re"&amp;'team weekly options'!M$3&amp;'team weekly options'!$C45,'wk paste'!$BH:$BH,0)),"")</f>
        <v>J.Agnew</v>
      </c>
      <c r="N45" t="str">
        <f>IFERROR(INDEX('wk paste'!$AZ:$AZ,MATCH("re"&amp;'team weekly options'!N$3&amp;'team weekly options'!$C45,'wk paste'!$BH:$BH,0)),"")</f>
        <v>L.Shenault</v>
      </c>
      <c r="O45" t="str">
        <f>IFERROR(INDEX('wk paste'!$AZ:$AZ,MATCH("re"&amp;'team weekly options'!O$3&amp;'team weekly options'!$C45,'wk paste'!$BH:$BH,0)),"")</f>
        <v>D.Arnold</v>
      </c>
      <c r="P45" t="str">
        <f>IFERROR(INDEX('wk paste'!$AZ:$AZ,MATCH("re"&amp;'team weekly options'!P$3&amp;'team weekly options'!$C45,'wk paste'!$BH:$BH,0)),"")</f>
        <v>L.Farrell</v>
      </c>
      <c r="Q45" t="str">
        <f>IFERROR(INDEX('wk paste'!$AZ:$AZ,MATCH("re"&amp;'team weekly options'!Q$3&amp;'team weekly options'!$C45,'wk paste'!$BH:$BH,0)),"")</f>
        <v>C.Manhertz</v>
      </c>
      <c r="R45" t="str">
        <f>IFERROR(INDEX('wk paste'!$AZ:$AZ,MATCH("re"&amp;'team weekly options'!R$3&amp;'team weekly options'!$C45,'wk paste'!$BH:$BH,0)),"")</f>
        <v>C.Hyde</v>
      </c>
      <c r="S45" t="str">
        <f>IFERROR(INDEX('wk paste'!$AZ:$AZ,MATCH("re"&amp;'team weekly options'!S$3&amp;'team weekly options'!$C45,'wk paste'!$BH:$BH,0)),"")</f>
        <v>J.Hollister</v>
      </c>
      <c r="T45" t="str">
        <f>IFERROR(INDEX('wk paste'!$AZ:$AZ,MATCH("re"&amp;'team weekly options'!T$3&amp;'team weekly options'!$C45,'wk paste'!$BH:$BH,0)),"")</f>
        <v>L.Treadwell</v>
      </c>
      <c r="U45" t="str">
        <f>IFERROR(INDEX('wk paste'!$AZ:$AZ,MATCH("re"&amp;'team weekly options'!U$3&amp;'team weekly options'!$C45,'wk paste'!$BH:$BH,0)),"")</f>
        <v>T.Austin</v>
      </c>
      <c r="V45" t="str">
        <f>IFERROR(INDEX('wk paste'!$AZ:$AZ,MATCH("re"&amp;'team weekly options'!V$3&amp;'team weekly options'!$C45,'wk paste'!$BH:$BH,0)),"")</f>
        <v/>
      </c>
    </row>
    <row r="46" spans="3:22" x14ac:dyDescent="0.25">
      <c r="C46" t="s">
        <v>1615</v>
      </c>
      <c r="D46" t="str">
        <f>IFERROR(INDEX('wk paste'!$AZ:$AZ,MATCH("ru"&amp;'team weekly options'!D$3&amp;'team weekly options'!$C46,'wk paste'!$BG:$BG,0)),"")</f>
        <v>N.Harris</v>
      </c>
      <c r="E46" t="str">
        <f>IFERROR(INDEX('wk paste'!$AZ:$AZ,MATCH("ru"&amp;'team weekly options'!E$3&amp;'team weekly options'!$C46,'wk paste'!$BG:$BG,0)),"")</f>
        <v/>
      </c>
      <c r="F46" t="str">
        <f>IFERROR(INDEX('wk paste'!$AZ:$AZ,MATCH("ru"&amp;'team weekly options'!F$3&amp;'team weekly options'!$C46,'wk paste'!$BG:$BG,0)),"")</f>
        <v/>
      </c>
      <c r="G46" t="str">
        <f>IFERROR(INDEX('wk paste'!$AZ:$AZ,MATCH("ru"&amp;'team weekly options'!G$3&amp;'team weekly options'!$C46,'wk paste'!$BG:$BG,0)),"")</f>
        <v/>
      </c>
      <c r="H46" t="str">
        <f>IFERROR(INDEX('wk paste'!$AZ:$AZ,MATCH("ru"&amp;'team weekly options'!H$3&amp;'team weekly options'!$C46,'wk paste'!$BG:$BG,0)),"")</f>
        <v/>
      </c>
      <c r="I46" t="str">
        <f>IFERROR(INDEX('wk paste'!$AZ:$AZ,MATCH("ru"&amp;'team weekly options'!I$3&amp;'team weekly options'!$C46,'wk paste'!$BG:$BG,0)),"")</f>
        <v/>
      </c>
      <c r="J46" t="str">
        <f>IFERROR(INDEX('wk paste'!$AZ:$AZ,MATCH("ru"&amp;'team weekly options'!J$3&amp;'team weekly options'!$C46,'wk paste'!$BG:$BG,0)),"")</f>
        <v/>
      </c>
      <c r="K46" t="str">
        <f>IFERROR(INDEX('wk paste'!$AZ:$AZ,MATCH("re"&amp;'team weekly options'!K$3&amp;'team weekly options'!$C46,'wk paste'!$BH:$BH,0)),"")</f>
        <v>N.Harris</v>
      </c>
      <c r="L46" t="str">
        <f>IFERROR(INDEX('wk paste'!$AZ:$AZ,MATCH("re"&amp;'team weekly options'!L$3&amp;'team weekly options'!$C46,'wk paste'!$BH:$BH,0)),"")</f>
        <v>C.Claypool</v>
      </c>
      <c r="M46" t="str">
        <f>IFERROR(INDEX('wk paste'!$AZ:$AZ,MATCH("re"&amp;'team weekly options'!M$3&amp;'team weekly options'!$C46,'wk paste'!$BH:$BH,0)),"")</f>
        <v>R.McCloud</v>
      </c>
      <c r="N46" t="str">
        <f>IFERROR(INDEX('wk paste'!$AZ:$AZ,MATCH("re"&amp;'team weekly options'!N$3&amp;'team weekly options'!$C46,'wk paste'!$BH:$BH,0)),"")</f>
        <v>J.Smith-Schuster</v>
      </c>
      <c r="O46" t="str">
        <f>IFERROR(INDEX('wk paste'!$AZ:$AZ,MATCH("re"&amp;'team weekly options'!O$3&amp;'team weekly options'!$C46,'wk paste'!$BH:$BH,0)),"")</f>
        <v>P.Freiermuth</v>
      </c>
      <c r="P46" t="str">
        <f>IFERROR(INDEX('wk paste'!$AZ:$AZ,MATCH("re"&amp;'team weekly options'!P$3&amp;'team weekly options'!$C46,'wk paste'!$BH:$BH,0)),"")</f>
        <v>J.Washington</v>
      </c>
      <c r="Q46" t="str">
        <f>IFERROR(INDEX('wk paste'!$AZ:$AZ,MATCH("re"&amp;'team weekly options'!Q$3&amp;'team weekly options'!$C46,'wk paste'!$BH:$BH,0)),"")</f>
        <v>C.White</v>
      </c>
      <c r="R46" t="str">
        <f>IFERROR(INDEX('wk paste'!$AZ:$AZ,MATCH("re"&amp;'team weekly options'!R$3&amp;'team weekly options'!$C46,'wk paste'!$BH:$BH,0)),"")</f>
        <v>D.Watt</v>
      </c>
      <c r="S46" t="str">
        <f>IFERROR(INDEX('wk paste'!$AZ:$AZ,MATCH("re"&amp;'team weekly options'!S$3&amp;'team weekly options'!$C46,'wk paste'!$BH:$BH,0)),"")</f>
        <v>E.Ebron</v>
      </c>
      <c r="T46" t="str">
        <f>IFERROR(INDEX('wk paste'!$AZ:$AZ,MATCH("re"&amp;'team weekly options'!T$3&amp;'team weekly options'!$C46,'wk paste'!$BH:$BH,0)),"")</f>
        <v/>
      </c>
      <c r="U46" t="str">
        <f>IFERROR(INDEX('wk paste'!$AZ:$AZ,MATCH("re"&amp;'team weekly options'!U$3&amp;'team weekly options'!$C46,'wk paste'!$BH:$BH,0)),"")</f>
        <v/>
      </c>
      <c r="V46" t="str">
        <f>IFERROR(INDEX('wk paste'!$AZ:$AZ,MATCH("re"&amp;'team weekly options'!V$3&amp;'team weekly options'!$C46,'wk paste'!$BH:$BH,0)),"")</f>
        <v/>
      </c>
    </row>
    <row r="47" spans="3:22" x14ac:dyDescent="0.25">
      <c r="C47" t="s">
        <v>1608</v>
      </c>
      <c r="D47" t="str">
        <f>IFERROR(INDEX('wk paste'!$AZ:$AZ,MATCH("ru"&amp;'team weekly options'!D$3&amp;'team weekly options'!$C47,'wk paste'!$BG:$BG,0)),"")</f>
        <v>K.Murray</v>
      </c>
      <c r="E47" t="str">
        <f>IFERROR(INDEX('wk paste'!$AZ:$AZ,MATCH("ru"&amp;'team weekly options'!E$3&amp;'team weekly options'!$C47,'wk paste'!$BG:$BG,0)),"")</f>
        <v>J.Conner</v>
      </c>
      <c r="F47" t="str">
        <f>IFERROR(INDEX('wk paste'!$AZ:$AZ,MATCH("ru"&amp;'team weekly options'!F$3&amp;'team weekly options'!$C47,'wk paste'!$BG:$BG,0)),"")</f>
        <v>C.Edmonds</v>
      </c>
      <c r="G47" t="str">
        <f>IFERROR(INDEX('wk paste'!$AZ:$AZ,MATCH("ru"&amp;'team weekly options'!G$3&amp;'team weekly options'!$C47,'wk paste'!$BG:$BG,0)),"")</f>
        <v>R.Moore</v>
      </c>
      <c r="H47" t="str">
        <f>IFERROR(INDEX('wk paste'!$AZ:$AZ,MATCH("ru"&amp;'team weekly options'!H$3&amp;'team weekly options'!$C47,'wk paste'!$BG:$BG,0)),"")</f>
        <v/>
      </c>
      <c r="I47" t="str">
        <f>IFERROR(INDEX('wk paste'!$AZ:$AZ,MATCH("ru"&amp;'team weekly options'!I$3&amp;'team weekly options'!$C47,'wk paste'!$BG:$BG,0)),"")</f>
        <v/>
      </c>
      <c r="J47" t="str">
        <f>IFERROR(INDEX('wk paste'!$AZ:$AZ,MATCH("ru"&amp;'team weekly options'!J$3&amp;'team weekly options'!$C47,'wk paste'!$BG:$BG,0)),"")</f>
        <v/>
      </c>
      <c r="K47" t="str">
        <f>IFERROR(INDEX('wk paste'!$AZ:$AZ,MATCH("re"&amp;'team weekly options'!K$3&amp;'team weekly options'!$C47,'wk paste'!$BH:$BH,0)),"")</f>
        <v>J.Conner</v>
      </c>
      <c r="L47" t="str">
        <f>IFERROR(INDEX('wk paste'!$AZ:$AZ,MATCH("re"&amp;'team weekly options'!L$3&amp;'team weekly options'!$C47,'wk paste'!$BH:$BH,0)),"")</f>
        <v>C.Edmonds</v>
      </c>
      <c r="M47" t="str">
        <f>IFERROR(INDEX('wk paste'!$AZ:$AZ,MATCH("re"&amp;'team weekly options'!M$3&amp;'team weekly options'!$C47,'wk paste'!$BH:$BH,0)),"")</f>
        <v>R.Moore</v>
      </c>
      <c r="N47" t="str">
        <f>IFERROR(INDEX('wk paste'!$AZ:$AZ,MATCH("re"&amp;'team weekly options'!N$3&amp;'team weekly options'!$C47,'wk paste'!$BH:$BH,0)),"")</f>
        <v>A.Green</v>
      </c>
      <c r="O47" t="str">
        <f>IFERROR(INDEX('wk paste'!$AZ:$AZ,MATCH("re"&amp;'team weekly options'!O$3&amp;'team weekly options'!$C47,'wk paste'!$BH:$BH,0)),"")</f>
        <v>C.Kirk</v>
      </c>
      <c r="P47" t="str">
        <f>IFERROR(INDEX('wk paste'!$AZ:$AZ,MATCH("re"&amp;'team weekly options'!P$3&amp;'team weekly options'!$C47,'wk paste'!$BH:$BH,0)),"")</f>
        <v>D.Hopkins</v>
      </c>
      <c r="Q47" t="str">
        <f>IFERROR(INDEX('wk paste'!$AZ:$AZ,MATCH("re"&amp;'team weekly options'!Q$3&amp;'team weekly options'!$C47,'wk paste'!$BH:$BH,0)),"")</f>
        <v>M.Williams</v>
      </c>
      <c r="R47" t="str">
        <f>IFERROR(INDEX('wk paste'!$AZ:$AZ,MATCH("re"&amp;'team weekly options'!R$3&amp;'team weekly options'!$C47,'wk paste'!$BH:$BH,0)),"")</f>
        <v/>
      </c>
      <c r="S47" t="str">
        <f>IFERROR(INDEX('wk paste'!$AZ:$AZ,MATCH("re"&amp;'team weekly options'!S$3&amp;'team weekly options'!$C47,'wk paste'!$BH:$BH,0)),"")</f>
        <v/>
      </c>
      <c r="T47" t="str">
        <f>IFERROR(INDEX('wk paste'!$AZ:$AZ,MATCH("re"&amp;'team weekly options'!T$3&amp;'team weekly options'!$C47,'wk paste'!$BH:$BH,0)),"")</f>
        <v/>
      </c>
      <c r="U47" t="str">
        <f>IFERROR(INDEX('wk paste'!$AZ:$AZ,MATCH("re"&amp;'team weekly options'!U$3&amp;'team weekly options'!$C47,'wk paste'!$BH:$BH,0)),"")</f>
        <v/>
      </c>
      <c r="V47" t="str">
        <f>IFERROR(INDEX('wk paste'!$AZ:$AZ,MATCH("re"&amp;'team weekly options'!V$3&amp;'team weekly options'!$C47,'wk paste'!$BH:$BH,0)),"")</f>
        <v/>
      </c>
    </row>
    <row r="48" spans="3:22" x14ac:dyDescent="0.25">
      <c r="C48" t="s">
        <v>2005</v>
      </c>
      <c r="D48" t="str">
        <f>IFERROR(INDEX('wk paste'!$AZ:$AZ,MATCH("ru"&amp;'team weekly options'!D$3&amp;'team weekly options'!$C48,'wk paste'!$BG:$BG,0)),"")</f>
        <v>L.Jackson</v>
      </c>
      <c r="E48" t="str">
        <f>IFERROR(INDEX('wk paste'!$AZ:$AZ,MATCH("ru"&amp;'team weekly options'!E$3&amp;'team weekly options'!$C48,'wk paste'!$BG:$BG,0)),"")</f>
        <v>L.Murray</v>
      </c>
      <c r="F48" t="str">
        <f>IFERROR(INDEX('wk paste'!$AZ:$AZ,MATCH("ru"&amp;'team weekly options'!F$3&amp;'team weekly options'!$C48,'wk paste'!$BG:$BG,0)),"")</f>
        <v>L.Bell</v>
      </c>
      <c r="G48" t="str">
        <f>IFERROR(INDEX('wk paste'!$AZ:$AZ,MATCH("ru"&amp;'team weekly options'!G$3&amp;'team weekly options'!$C48,'wk paste'!$BG:$BG,0)),"")</f>
        <v>D.Freeman</v>
      </c>
      <c r="H48" t="str">
        <f>IFERROR(INDEX('wk paste'!$AZ:$AZ,MATCH("ru"&amp;'team weekly options'!H$3&amp;'team weekly options'!$C48,'wk paste'!$BG:$BG,0)),"")</f>
        <v/>
      </c>
      <c r="I48" t="str">
        <f>IFERROR(INDEX('wk paste'!$AZ:$AZ,MATCH("ru"&amp;'team weekly options'!I$3&amp;'team weekly options'!$C48,'wk paste'!$BG:$BG,0)),"")</f>
        <v/>
      </c>
      <c r="J48" t="str">
        <f>IFERROR(INDEX('wk paste'!$AZ:$AZ,MATCH("ru"&amp;'team weekly options'!J$3&amp;'team weekly options'!$C48,'wk paste'!$BG:$BG,0)),"")</f>
        <v/>
      </c>
      <c r="K48" t="str">
        <f>IFERROR(INDEX('wk paste'!$AZ:$AZ,MATCH("re"&amp;'team weekly options'!K$3&amp;'team weekly options'!$C48,'wk paste'!$BH:$BH,0)),"")</f>
        <v>L.Bell</v>
      </c>
      <c r="L48" t="str">
        <f>IFERROR(INDEX('wk paste'!$AZ:$AZ,MATCH("re"&amp;'team weekly options'!L$3&amp;'team weekly options'!$C48,'wk paste'!$BH:$BH,0)),"")</f>
        <v>M.Brown</v>
      </c>
      <c r="M48" t="str">
        <f>IFERROR(INDEX('wk paste'!$AZ:$AZ,MATCH("re"&amp;'team weekly options'!M$3&amp;'team weekly options'!$C48,'wk paste'!$BH:$BH,0)),"")</f>
        <v>J.Proche</v>
      </c>
      <c r="N48" t="str">
        <f>IFERROR(INDEX('wk paste'!$AZ:$AZ,MATCH("re"&amp;'team weekly options'!N$3&amp;'team weekly options'!$C48,'wk paste'!$BH:$BH,0)),"")</f>
        <v>M.Andrews</v>
      </c>
      <c r="O48" t="str">
        <f>IFERROR(INDEX('wk paste'!$AZ:$AZ,MATCH("re"&amp;'team weekly options'!O$3&amp;'team weekly options'!$C48,'wk paste'!$BH:$BH,0)),"")</f>
        <v>S.Watkins</v>
      </c>
      <c r="P48" t="str">
        <f>IFERROR(INDEX('wk paste'!$AZ:$AZ,MATCH("re"&amp;'team weekly options'!P$3&amp;'team weekly options'!$C48,'wk paste'!$BH:$BH,0)),"")</f>
        <v>D.Duvernay</v>
      </c>
      <c r="Q48" t="str">
        <f>IFERROR(INDEX('wk paste'!$AZ:$AZ,MATCH("re"&amp;'team weekly options'!Q$3&amp;'team weekly options'!$C48,'wk paste'!$BH:$BH,0)),"")</f>
        <v>P.Ricard</v>
      </c>
      <c r="R48" t="str">
        <f>IFERROR(INDEX('wk paste'!$AZ:$AZ,MATCH("re"&amp;'team weekly options'!R$3&amp;'team weekly options'!$C48,'wk paste'!$BH:$BH,0)),"")</f>
        <v>J.Oliver</v>
      </c>
      <c r="S48" t="str">
        <f>IFERROR(INDEX('wk paste'!$AZ:$AZ,MATCH("re"&amp;'team weekly options'!S$3&amp;'team weekly options'!$C48,'wk paste'!$BH:$BH,0)),"")</f>
        <v/>
      </c>
      <c r="T48" t="str">
        <f>IFERROR(INDEX('wk paste'!$AZ:$AZ,MATCH("re"&amp;'team weekly options'!T$3&amp;'team weekly options'!$C48,'wk paste'!$BH:$BH,0)),"")</f>
        <v/>
      </c>
      <c r="U48" t="str">
        <f>IFERROR(INDEX('wk paste'!$AZ:$AZ,MATCH("re"&amp;'team weekly options'!U$3&amp;'team weekly options'!$C48,'wk paste'!$BH:$BH,0)),"")</f>
        <v/>
      </c>
      <c r="V48" t="str">
        <f>IFERROR(INDEX('wk paste'!$AZ:$AZ,MATCH("re"&amp;'team weekly options'!V$3&amp;'team weekly options'!$C48,'wk paste'!$BH:$BH,0)),"")</f>
        <v/>
      </c>
    </row>
    <row r="49" spans="3:22" x14ac:dyDescent="0.25">
      <c r="C49" t="s">
        <v>2394</v>
      </c>
      <c r="D49" t="str">
        <f>IFERROR(INDEX('wk paste'!$AZ:$AZ,MATCH("ru"&amp;'team weekly options'!D$3&amp;'team weekly options'!$C49,'wk paste'!$BG:$BG,0)),"")</f>
        <v>J.Allen</v>
      </c>
      <c r="E49" t="str">
        <f>IFERROR(INDEX('wk paste'!$AZ:$AZ,MATCH("ru"&amp;'team weekly options'!E$3&amp;'team weekly options'!$C49,'wk paste'!$BG:$BG,0)),"")</f>
        <v>Z.Moss</v>
      </c>
      <c r="F49" t="str">
        <f>IFERROR(INDEX('wk paste'!$AZ:$AZ,MATCH("ru"&amp;'team weekly options'!F$3&amp;'team weekly options'!$C49,'wk paste'!$BG:$BG,0)),"")</f>
        <v>D.Singletary</v>
      </c>
      <c r="G49" t="str">
        <f>IFERROR(INDEX('wk paste'!$AZ:$AZ,MATCH("ru"&amp;'team weekly options'!G$3&amp;'team weekly options'!$C49,'wk paste'!$BG:$BG,0)),"")</f>
        <v/>
      </c>
      <c r="H49" t="str">
        <f>IFERROR(INDEX('wk paste'!$AZ:$AZ,MATCH("ru"&amp;'team weekly options'!H$3&amp;'team weekly options'!$C49,'wk paste'!$BG:$BG,0)),"")</f>
        <v/>
      </c>
      <c r="I49" t="str">
        <f>IFERROR(INDEX('wk paste'!$AZ:$AZ,MATCH("ru"&amp;'team weekly options'!I$3&amp;'team weekly options'!$C49,'wk paste'!$BG:$BG,0)),"")</f>
        <v/>
      </c>
      <c r="J49" t="str">
        <f>IFERROR(INDEX('wk paste'!$AZ:$AZ,MATCH("ru"&amp;'team weekly options'!J$3&amp;'team weekly options'!$C49,'wk paste'!$BG:$BG,0)),"")</f>
        <v/>
      </c>
      <c r="K49" t="str">
        <f>IFERROR(INDEX('wk paste'!$AZ:$AZ,MATCH("re"&amp;'team weekly options'!K$3&amp;'team weekly options'!$C49,'wk paste'!$BH:$BH,0)),"")</f>
        <v>Z.Moss</v>
      </c>
      <c r="L49" t="str">
        <f>IFERROR(INDEX('wk paste'!$AZ:$AZ,MATCH("re"&amp;'team weekly options'!L$3&amp;'team weekly options'!$C49,'wk paste'!$BH:$BH,0)),"")</f>
        <v>D.Singletary</v>
      </c>
      <c r="M49" t="str">
        <f>IFERROR(INDEX('wk paste'!$AZ:$AZ,MATCH("re"&amp;'team weekly options'!M$3&amp;'team weekly options'!$C49,'wk paste'!$BH:$BH,0)),"")</f>
        <v>D.Knox</v>
      </c>
      <c r="N49" t="str">
        <f>IFERROR(INDEX('wk paste'!$AZ:$AZ,MATCH("re"&amp;'team weekly options'!N$3&amp;'team weekly options'!$C49,'wk paste'!$BH:$BH,0)),"")</f>
        <v>S.Diggs</v>
      </c>
      <c r="O49" t="str">
        <f>IFERROR(INDEX('wk paste'!$AZ:$AZ,MATCH("re"&amp;'team weekly options'!O$3&amp;'team weekly options'!$C49,'wk paste'!$BH:$BH,0)),"")</f>
        <v>E.Sanders</v>
      </c>
      <c r="P49" t="str">
        <f>IFERROR(INDEX('wk paste'!$AZ:$AZ,MATCH("re"&amp;'team weekly options'!P$3&amp;'team weekly options'!$C49,'wk paste'!$BH:$BH,0)),"")</f>
        <v>G.Davis</v>
      </c>
      <c r="Q49" t="str">
        <f>IFERROR(INDEX('wk paste'!$AZ:$AZ,MATCH("re"&amp;'team weekly options'!Q$3&amp;'team weekly options'!$C49,'wk paste'!$BH:$BH,0)),"")</f>
        <v>C.Beasley</v>
      </c>
      <c r="R49" t="str">
        <f>IFERROR(INDEX('wk paste'!$AZ:$AZ,MATCH("re"&amp;'team weekly options'!R$3&amp;'team weekly options'!$C49,'wk paste'!$BH:$BH,0)),"")</f>
        <v>T.Sweeney</v>
      </c>
      <c r="S49" t="str">
        <f>IFERROR(INDEX('wk paste'!$AZ:$AZ,MATCH("re"&amp;'team weekly options'!S$3&amp;'team weekly options'!$C49,'wk paste'!$BH:$BH,0)),"")</f>
        <v/>
      </c>
      <c r="T49" t="str">
        <f>IFERROR(INDEX('wk paste'!$AZ:$AZ,MATCH("re"&amp;'team weekly options'!T$3&amp;'team weekly options'!$C49,'wk paste'!$BH:$BH,0)),"")</f>
        <v/>
      </c>
      <c r="U49" t="str">
        <f>IFERROR(INDEX('wk paste'!$AZ:$AZ,MATCH("re"&amp;'team weekly options'!U$3&amp;'team weekly options'!$C49,'wk paste'!$BH:$BH,0)),"")</f>
        <v/>
      </c>
      <c r="V49" t="str">
        <f>IFERROR(INDEX('wk paste'!$AZ:$AZ,MATCH("re"&amp;'team weekly options'!V$3&amp;'team weekly options'!$C49,'wk paste'!$BH:$BH,0)),"")</f>
        <v/>
      </c>
    </row>
    <row r="50" spans="3:22" x14ac:dyDescent="0.25">
      <c r="C50" t="s">
        <v>780</v>
      </c>
      <c r="D50" t="str">
        <f>IFERROR(INDEX('wk paste'!$AZ:$AZ,MATCH("ru"&amp;'team weekly options'!D$3&amp;'team weekly options'!$C50,'wk paste'!$BG:$BG,0)),"")</f>
        <v>J.Garoppolo</v>
      </c>
      <c r="E50" t="str">
        <f>IFERROR(INDEX('wk paste'!$AZ:$AZ,MATCH("ru"&amp;'team weekly options'!E$3&amp;'team weekly options'!$C50,'wk paste'!$BG:$BG,0)),"")</f>
        <v>T.Lance</v>
      </c>
      <c r="F50" t="str">
        <f>IFERROR(INDEX('wk paste'!$AZ:$AZ,MATCH("ru"&amp;'team weekly options'!F$3&amp;'team weekly options'!$C50,'wk paste'!$BG:$BG,0)),"")</f>
        <v>E.Mitchell</v>
      </c>
      <c r="G50" t="str">
        <f>IFERROR(INDEX('wk paste'!$AZ:$AZ,MATCH("ru"&amp;'team weekly options'!G$3&amp;'team weekly options'!$C50,'wk paste'!$BG:$BG,0)),"")</f>
        <v>R.Mostert</v>
      </c>
      <c r="H50" t="str">
        <f>IFERROR(INDEX('wk paste'!$AZ:$AZ,MATCH("ru"&amp;'team weekly options'!H$3&amp;'team weekly options'!$C50,'wk paste'!$BG:$BG,0)),"")</f>
        <v>J.Hasty</v>
      </c>
      <c r="I50" t="str">
        <f>IFERROR(INDEX('wk paste'!$AZ:$AZ,MATCH("ru"&amp;'team weekly options'!I$3&amp;'team weekly options'!$C50,'wk paste'!$BG:$BG,0)),"")</f>
        <v/>
      </c>
      <c r="J50" t="str">
        <f>IFERROR(INDEX('wk paste'!$AZ:$AZ,MATCH("ru"&amp;'team weekly options'!J$3&amp;'team weekly options'!$C50,'wk paste'!$BG:$BG,0)),"")</f>
        <v/>
      </c>
      <c r="K50" t="str">
        <f>IFERROR(INDEX('wk paste'!$AZ:$AZ,MATCH("re"&amp;'team weekly options'!K$3&amp;'team weekly options'!$C50,'wk paste'!$BH:$BH,0)),"")</f>
        <v>J.Hasty</v>
      </c>
      <c r="L50" t="str">
        <f>IFERROR(INDEX('wk paste'!$AZ:$AZ,MATCH("re"&amp;'team weekly options'!L$3&amp;'team weekly options'!$C50,'wk paste'!$BH:$BH,0)),"")</f>
        <v>D.Samuel</v>
      </c>
      <c r="M50" t="str">
        <f>IFERROR(INDEX('wk paste'!$AZ:$AZ,MATCH("re"&amp;'team weekly options'!M$3&amp;'team weekly options'!$C50,'wk paste'!$BH:$BH,0)),"")</f>
        <v>G.Kittle</v>
      </c>
      <c r="N50" t="str">
        <f>IFERROR(INDEX('wk paste'!$AZ:$AZ,MATCH("re"&amp;'team weekly options'!N$3&amp;'team weekly options'!$C50,'wk paste'!$BH:$BH,0)),"")</f>
        <v>T.Sherfield</v>
      </c>
      <c r="O50" t="str">
        <f>IFERROR(INDEX('wk paste'!$AZ:$AZ,MATCH("re"&amp;'team weekly options'!O$3&amp;'team weekly options'!$C50,'wk paste'!$BH:$BH,0)),"")</f>
        <v>K.Juszczyk</v>
      </c>
      <c r="P50" t="str">
        <f>IFERROR(INDEX('wk paste'!$AZ:$AZ,MATCH("re"&amp;'team weekly options'!P$3&amp;'team weekly options'!$C50,'wk paste'!$BH:$BH,0)),"")</f>
        <v>M.Sanu</v>
      </c>
      <c r="Q50" t="str">
        <f>IFERROR(INDEX('wk paste'!$AZ:$AZ,MATCH("re"&amp;'team weekly options'!Q$3&amp;'team weekly options'!$C50,'wk paste'!$BH:$BH,0)),"")</f>
        <v/>
      </c>
      <c r="R50" t="str">
        <f>IFERROR(INDEX('wk paste'!$AZ:$AZ,MATCH("re"&amp;'team weekly options'!R$3&amp;'team weekly options'!$C50,'wk paste'!$BH:$BH,0)),"")</f>
        <v/>
      </c>
      <c r="S50" t="str">
        <f>IFERROR(INDEX('wk paste'!$AZ:$AZ,MATCH("re"&amp;'team weekly options'!S$3&amp;'team weekly options'!$C50,'wk paste'!$BH:$BH,0)),"")</f>
        <v/>
      </c>
      <c r="T50" t="str">
        <f>IFERROR(INDEX('wk paste'!$AZ:$AZ,MATCH("re"&amp;'team weekly options'!T$3&amp;'team weekly options'!$C50,'wk paste'!$BH:$BH,0)),"")</f>
        <v/>
      </c>
      <c r="U50" t="str">
        <f>IFERROR(INDEX('wk paste'!$AZ:$AZ,MATCH("re"&amp;'team weekly options'!U$3&amp;'team weekly options'!$C50,'wk paste'!$BH:$BH,0)),"")</f>
        <v/>
      </c>
      <c r="V50" t="str">
        <f>IFERROR(INDEX('wk paste'!$AZ:$AZ,MATCH("re"&amp;'team weekly options'!V$3&amp;'team weekly options'!$C50,'wk paste'!$BH:$BH,0)),"")</f>
        <v/>
      </c>
    </row>
    <row r="51" spans="3:22" x14ac:dyDescent="0.25">
      <c r="C51" t="s">
        <v>2395</v>
      </c>
      <c r="D51" t="str">
        <f>IFERROR(INDEX('wk paste'!$AZ:$AZ,MATCH("ru"&amp;'team weekly options'!D$3&amp;'team weekly options'!$C51,'wk paste'!$BG:$BG,0)),"")</f>
        <v>D.Mills</v>
      </c>
      <c r="E51" t="str">
        <f>IFERROR(INDEX('wk paste'!$AZ:$AZ,MATCH("ru"&amp;'team weekly options'!E$3&amp;'team weekly options'!$C51,'wk paste'!$BG:$BG,0)),"")</f>
        <v>M.Ingram</v>
      </c>
      <c r="F51" t="str">
        <f>IFERROR(INDEX('wk paste'!$AZ:$AZ,MATCH("ru"&amp;'team weekly options'!F$3&amp;'team weekly options'!$C51,'wk paste'!$BG:$BG,0)),"")</f>
        <v>P.Lindsay</v>
      </c>
      <c r="G51" t="str">
        <f>IFERROR(INDEX('wk paste'!$AZ:$AZ,MATCH("ru"&amp;'team weekly options'!G$3&amp;'team weekly options'!$C51,'wk paste'!$BG:$BG,0)),"")</f>
        <v>D.Johnson</v>
      </c>
      <c r="H51" t="str">
        <f>IFERROR(INDEX('wk paste'!$AZ:$AZ,MATCH("ru"&amp;'team weekly options'!H$3&amp;'team weekly options'!$C51,'wk paste'!$BG:$BG,0)),"")</f>
        <v/>
      </c>
      <c r="I51" t="str">
        <f>IFERROR(INDEX('wk paste'!$AZ:$AZ,MATCH("ru"&amp;'team weekly options'!I$3&amp;'team weekly options'!$C51,'wk paste'!$BG:$BG,0)),"")</f>
        <v/>
      </c>
      <c r="J51" t="str">
        <f>IFERROR(INDEX('wk paste'!$AZ:$AZ,MATCH("ru"&amp;'team weekly options'!J$3&amp;'team weekly options'!$C51,'wk paste'!$BG:$BG,0)),"")</f>
        <v/>
      </c>
      <c r="K51" t="str">
        <f>IFERROR(INDEX('wk paste'!$AZ:$AZ,MATCH("re"&amp;'team weekly options'!K$3&amp;'team weekly options'!$C51,'wk paste'!$BH:$BH,0)),"")</f>
        <v>D.Johnson</v>
      </c>
      <c r="L51" t="str">
        <f>IFERROR(INDEX('wk paste'!$AZ:$AZ,MATCH("re"&amp;'team weekly options'!L$3&amp;'team weekly options'!$C51,'wk paste'!$BH:$BH,0)),"")</f>
        <v>C.Moore</v>
      </c>
      <c r="M51" t="str">
        <f>IFERROR(INDEX('wk paste'!$AZ:$AZ,MATCH("re"&amp;'team weekly options'!M$3&amp;'team weekly options'!$C51,'wk paste'!$BH:$BH,0)),"")</f>
        <v>C.Conley</v>
      </c>
      <c r="N51" t="str">
        <f>IFERROR(INDEX('wk paste'!$AZ:$AZ,MATCH("re"&amp;'team weekly options'!N$3&amp;'team weekly options'!$C51,'wk paste'!$BH:$BH,0)),"")</f>
        <v>B.Cooks</v>
      </c>
      <c r="O51" t="str">
        <f>IFERROR(INDEX('wk paste'!$AZ:$AZ,MATCH("re"&amp;'team weekly options'!O$3&amp;'team weekly options'!$C51,'wk paste'!$BH:$BH,0)),"")</f>
        <v>P.Brown</v>
      </c>
      <c r="P51" t="str">
        <f>IFERROR(INDEX('wk paste'!$AZ:$AZ,MATCH("re"&amp;'team weekly options'!P$3&amp;'team weekly options'!$C51,'wk paste'!$BH:$BH,0)),"")</f>
        <v>J.Akins</v>
      </c>
      <c r="Q51" t="str">
        <f>IFERROR(INDEX('wk paste'!$AZ:$AZ,MATCH("re"&amp;'team weekly options'!Q$3&amp;'team weekly options'!$C51,'wk paste'!$BH:$BH,0)),"")</f>
        <v>A.Auclair</v>
      </c>
      <c r="R51" t="str">
        <f>IFERROR(INDEX('wk paste'!$AZ:$AZ,MATCH("re"&amp;'team weekly options'!R$3&amp;'team weekly options'!$C51,'wk paste'!$BH:$BH,0)),"")</f>
        <v/>
      </c>
      <c r="S51" t="str">
        <f>IFERROR(INDEX('wk paste'!$AZ:$AZ,MATCH("re"&amp;'team weekly options'!S$3&amp;'team weekly options'!$C51,'wk paste'!$BH:$BH,0)),"")</f>
        <v/>
      </c>
      <c r="T51" t="str">
        <f>IFERROR(INDEX('wk paste'!$AZ:$AZ,MATCH("re"&amp;'team weekly options'!T$3&amp;'team weekly options'!$C51,'wk paste'!$BH:$BH,0)),"")</f>
        <v/>
      </c>
      <c r="U51" t="str">
        <f>IFERROR(INDEX('wk paste'!$AZ:$AZ,MATCH("re"&amp;'team weekly options'!U$3&amp;'team weekly options'!$C51,'wk paste'!$BH:$BH,0)),"")</f>
        <v/>
      </c>
      <c r="V51" t="str">
        <f>IFERROR(INDEX('wk paste'!$AZ:$AZ,MATCH("re"&amp;'team weekly options'!V$3&amp;'team weekly options'!$C51,'wk paste'!$BH:$BH,0)),"")</f>
        <v/>
      </c>
    </row>
    <row r="52" spans="3:22" x14ac:dyDescent="0.25">
      <c r="C52" t="s">
        <v>2396</v>
      </c>
      <c r="D52" t="str">
        <f>IFERROR(INDEX('wk paste'!$AZ:$AZ,MATCH("ru"&amp;'team weekly options'!D$3&amp;'team weekly options'!$C52,'wk paste'!$BG:$BG,0)),"")</f>
        <v>N.Chubb</v>
      </c>
      <c r="E52" t="str">
        <f>IFERROR(INDEX('wk paste'!$AZ:$AZ,MATCH("ru"&amp;'team weekly options'!E$3&amp;'team weekly options'!$C52,'wk paste'!$BG:$BG,0)),"")</f>
        <v>K.Hunt</v>
      </c>
      <c r="F52" t="str">
        <f>IFERROR(INDEX('wk paste'!$AZ:$AZ,MATCH("ru"&amp;'team weekly options'!F$3&amp;'team weekly options'!$C52,'wk paste'!$BG:$BG,0)),"")</f>
        <v/>
      </c>
      <c r="G52" t="str">
        <f>IFERROR(INDEX('wk paste'!$AZ:$AZ,MATCH("ru"&amp;'team weekly options'!G$3&amp;'team weekly options'!$C52,'wk paste'!$BG:$BG,0)),"")</f>
        <v/>
      </c>
      <c r="H52" t="str">
        <f>IFERROR(INDEX('wk paste'!$AZ:$AZ,MATCH("ru"&amp;'team weekly options'!H$3&amp;'team weekly options'!$C52,'wk paste'!$BG:$BG,0)),"")</f>
        <v/>
      </c>
      <c r="I52" t="str">
        <f>IFERROR(INDEX('wk paste'!$AZ:$AZ,MATCH("ru"&amp;'team weekly options'!I$3&amp;'team weekly options'!$C52,'wk paste'!$BG:$BG,0)),"")</f>
        <v/>
      </c>
      <c r="J52" t="str">
        <f>IFERROR(INDEX('wk paste'!$AZ:$AZ,MATCH("ru"&amp;'team weekly options'!J$3&amp;'team weekly options'!$C52,'wk paste'!$BG:$BG,0)),"")</f>
        <v/>
      </c>
      <c r="K52" t="str">
        <f>IFERROR(INDEX('wk paste'!$AZ:$AZ,MATCH("re"&amp;'team weekly options'!K$3&amp;'team weekly options'!$C52,'wk paste'!$BH:$BH,0)),"")</f>
        <v>N.Chubb</v>
      </c>
      <c r="L52" t="str">
        <f>IFERROR(INDEX('wk paste'!$AZ:$AZ,MATCH("re"&amp;'team weekly options'!L$3&amp;'team weekly options'!$C52,'wk paste'!$BH:$BH,0)),"")</f>
        <v>K.Hunt</v>
      </c>
      <c r="M52" t="str">
        <f>IFERROR(INDEX('wk paste'!$AZ:$AZ,MATCH("re"&amp;'team weekly options'!M$3&amp;'team weekly options'!$C52,'wk paste'!$BH:$BH,0)),"")</f>
        <v>D.Njoku</v>
      </c>
      <c r="N52" t="str">
        <f>IFERROR(INDEX('wk paste'!$AZ:$AZ,MATCH("re"&amp;'team weekly options'!N$3&amp;'team weekly options'!$C52,'wk paste'!$BH:$BH,0)),"")</f>
        <v>D.Peoples-Jones</v>
      </c>
      <c r="O52" t="str">
        <f>IFERROR(INDEX('wk paste'!$AZ:$AZ,MATCH("re"&amp;'team weekly options'!O$3&amp;'team weekly options'!$C52,'wk paste'!$BH:$BH,0)),"")</f>
        <v>R.Higgins</v>
      </c>
      <c r="P52" t="str">
        <f>IFERROR(INDEX('wk paste'!$AZ:$AZ,MATCH("re"&amp;'team weekly options'!P$3&amp;'team weekly options'!$C52,'wk paste'!$BH:$BH,0)),"")</f>
        <v>O.Beckham</v>
      </c>
      <c r="Q52" t="str">
        <f>IFERROR(INDEX('wk paste'!$AZ:$AZ,MATCH("re"&amp;'team weekly options'!Q$3&amp;'team weekly options'!$C52,'wk paste'!$BH:$BH,0)),"")</f>
        <v>A.Schwartz</v>
      </c>
      <c r="R52" t="str">
        <f>IFERROR(INDEX('wk paste'!$AZ:$AZ,MATCH("re"&amp;'team weekly options'!R$3&amp;'team weekly options'!$C52,'wk paste'!$BH:$BH,0)),"")</f>
        <v/>
      </c>
      <c r="S52" t="str">
        <f>IFERROR(INDEX('wk paste'!$AZ:$AZ,MATCH("re"&amp;'team weekly options'!S$3&amp;'team weekly options'!$C52,'wk paste'!$BH:$BH,0)),"")</f>
        <v/>
      </c>
      <c r="T52" t="str">
        <f>IFERROR(INDEX('wk paste'!$AZ:$AZ,MATCH("re"&amp;'team weekly options'!T$3&amp;'team weekly options'!$C52,'wk paste'!$BH:$BH,0)),"")</f>
        <v/>
      </c>
      <c r="U52" t="str">
        <f>IFERROR(INDEX('wk paste'!$AZ:$AZ,MATCH("re"&amp;'team weekly options'!U$3&amp;'team weekly options'!$C52,'wk paste'!$BH:$BH,0)),"")</f>
        <v/>
      </c>
      <c r="V52" t="str">
        <f>IFERROR(INDEX('wk paste'!$AZ:$AZ,MATCH("re"&amp;'team weekly options'!V$3&amp;'team weekly options'!$C52,'wk paste'!$BH:$BH,0)),"")</f>
        <v/>
      </c>
    </row>
    <row r="53" spans="3:22" x14ac:dyDescent="0.25">
      <c r="C53" t="s">
        <v>1224</v>
      </c>
      <c r="D53" t="str">
        <f>IFERROR(INDEX('wk paste'!$AZ:$AZ,MATCH("ru"&amp;'team weekly options'!D$3&amp;'team weekly options'!$C53,'wk paste'!$BG:$BG,0)),"")</f>
        <v>C.McCaffrey</v>
      </c>
      <c r="E53" t="str">
        <f>IFERROR(INDEX('wk paste'!$AZ:$AZ,MATCH("ru"&amp;'team weekly options'!E$3&amp;'team weekly options'!$C53,'wk paste'!$BG:$BG,0)),"")</f>
        <v>C.Hubbard</v>
      </c>
      <c r="F53" t="str">
        <f>IFERROR(INDEX('wk paste'!$AZ:$AZ,MATCH("ru"&amp;'team weekly options'!F$3&amp;'team weekly options'!$C53,'wk paste'!$BG:$BG,0)),"")</f>
        <v/>
      </c>
      <c r="G53" t="str">
        <f>IFERROR(INDEX('wk paste'!$AZ:$AZ,MATCH("ru"&amp;'team weekly options'!G$3&amp;'team weekly options'!$C53,'wk paste'!$BG:$BG,0)),"")</f>
        <v/>
      </c>
      <c r="H53" t="str">
        <f>IFERROR(INDEX('wk paste'!$AZ:$AZ,MATCH("ru"&amp;'team weekly options'!H$3&amp;'team weekly options'!$C53,'wk paste'!$BG:$BG,0)),"")</f>
        <v/>
      </c>
      <c r="I53" t="str">
        <f>IFERROR(INDEX('wk paste'!$AZ:$AZ,MATCH("ru"&amp;'team weekly options'!I$3&amp;'team weekly options'!$C53,'wk paste'!$BG:$BG,0)),"")</f>
        <v/>
      </c>
      <c r="J53" t="str">
        <f>IFERROR(INDEX('wk paste'!$AZ:$AZ,MATCH("ru"&amp;'team weekly options'!J$3&amp;'team weekly options'!$C53,'wk paste'!$BG:$BG,0)),"")</f>
        <v/>
      </c>
      <c r="K53" t="str">
        <f>IFERROR(INDEX('wk paste'!$AZ:$AZ,MATCH("re"&amp;'team weekly options'!K$3&amp;'team weekly options'!$C53,'wk paste'!$BH:$BH,0)),"")</f>
        <v>C.McCaffrey</v>
      </c>
      <c r="L53" t="str">
        <f>IFERROR(INDEX('wk paste'!$AZ:$AZ,MATCH("re"&amp;'team weekly options'!L$3&amp;'team weekly options'!$C53,'wk paste'!$BH:$BH,0)),"")</f>
        <v>C.Hubbard</v>
      </c>
      <c r="M53" t="str">
        <f>IFERROR(INDEX('wk paste'!$AZ:$AZ,MATCH("re"&amp;'team weekly options'!M$3&amp;'team weekly options'!$C53,'wk paste'!$BH:$BH,0)),"")</f>
        <v>D.Arnold</v>
      </c>
      <c r="N53" t="str">
        <f>IFERROR(INDEX('wk paste'!$AZ:$AZ,MATCH("re"&amp;'team weekly options'!N$3&amp;'team weekly options'!$C53,'wk paste'!$BH:$BH,0)),"")</f>
        <v>B.Zylstra</v>
      </c>
      <c r="O53" t="str">
        <f>IFERROR(INDEX('wk paste'!$AZ:$AZ,MATCH("re"&amp;'team weekly options'!O$3&amp;'team weekly options'!$C53,'wk paste'!$BH:$BH,0)),"")</f>
        <v>R.Anderson</v>
      </c>
      <c r="P53" t="str">
        <f>IFERROR(INDEX('wk paste'!$AZ:$AZ,MATCH("re"&amp;'team weekly options'!P$3&amp;'team weekly options'!$C53,'wk paste'!$BH:$BH,0)),"")</f>
        <v>T.Marshall</v>
      </c>
      <c r="Q53" t="str">
        <f>IFERROR(INDEX('wk paste'!$AZ:$AZ,MATCH("re"&amp;'team weekly options'!Q$3&amp;'team weekly options'!$C53,'wk paste'!$BH:$BH,0)),"")</f>
        <v>I.Thomas</v>
      </c>
      <c r="R53" t="str">
        <f>IFERROR(INDEX('wk paste'!$AZ:$AZ,MATCH("re"&amp;'team weekly options'!R$3&amp;'team weekly options'!$C53,'wk paste'!$BH:$BH,0)),"")</f>
        <v/>
      </c>
      <c r="S53" t="str">
        <f>IFERROR(INDEX('wk paste'!$AZ:$AZ,MATCH("re"&amp;'team weekly options'!S$3&amp;'team weekly options'!$C53,'wk paste'!$BH:$BH,0)),"")</f>
        <v/>
      </c>
      <c r="T53" t="str">
        <f>IFERROR(INDEX('wk paste'!$AZ:$AZ,MATCH("re"&amp;'team weekly options'!T$3&amp;'team weekly options'!$C53,'wk paste'!$BH:$BH,0)),"")</f>
        <v/>
      </c>
      <c r="U53" t="str">
        <f>IFERROR(INDEX('wk paste'!$AZ:$AZ,MATCH("re"&amp;'team weekly options'!U$3&amp;'team weekly options'!$C53,'wk paste'!$BH:$BH,0)),"")</f>
        <v/>
      </c>
      <c r="V53" t="str">
        <f>IFERROR(INDEX('wk paste'!$AZ:$AZ,MATCH("re"&amp;'team weekly options'!V$3&amp;'team weekly options'!$C53,'wk paste'!$BH:$BH,0)),"")</f>
        <v/>
      </c>
    </row>
    <row r="54" spans="3:22" x14ac:dyDescent="0.25">
      <c r="C54" t="s">
        <v>1628</v>
      </c>
      <c r="D54" t="str">
        <f>IFERROR(INDEX('wk paste'!$AZ:$AZ,MATCH("ru"&amp;'team weekly options'!D$3&amp;'team weekly options'!$C54,'wk paste'!$BG:$BG,0)),"")</f>
        <v>S.Darnold</v>
      </c>
      <c r="E54" t="str">
        <f>IFERROR(INDEX('wk paste'!$AZ:$AZ,MATCH("ru"&amp;'team weekly options'!E$3&amp;'team weekly options'!$C54,'wk paste'!$BG:$BG,0)),"")</f>
        <v>C.Hubbard</v>
      </c>
      <c r="F54" t="str">
        <f>IFERROR(INDEX('wk paste'!$AZ:$AZ,MATCH("ru"&amp;'team weekly options'!F$3&amp;'team weekly options'!$C54,'wk paste'!$BG:$BG,0)),"")</f>
        <v>C.McCaffrey</v>
      </c>
      <c r="G54" t="str">
        <f>IFERROR(INDEX('wk paste'!$AZ:$AZ,MATCH("ru"&amp;'team weekly options'!G$3&amp;'team weekly options'!$C54,'wk paste'!$BG:$BG,0)),"")</f>
        <v>R.Freeman</v>
      </c>
      <c r="H54" t="str">
        <f>IFERROR(INDEX('wk paste'!$AZ:$AZ,MATCH("ru"&amp;'team weekly options'!H$3&amp;'team weekly options'!$C54,'wk paste'!$BG:$BG,0)),"")</f>
        <v>T.Tremble</v>
      </c>
      <c r="I54" t="str">
        <f>IFERROR(INDEX('wk paste'!$AZ:$AZ,MATCH("ru"&amp;'team weekly options'!I$3&amp;'team weekly options'!$C54,'wk paste'!$BG:$BG,0)),"")</f>
        <v>Dj.Moore</v>
      </c>
      <c r="J54" t="str">
        <f>IFERROR(INDEX('wk paste'!$AZ:$AZ,MATCH("ru"&amp;'team weekly options'!J$3&amp;'team weekly options'!$C54,'wk paste'!$BG:$BG,0)),"")</f>
        <v/>
      </c>
      <c r="K54" t="str">
        <f>IFERROR(INDEX('wk paste'!$AZ:$AZ,MATCH("re"&amp;'team weekly options'!K$3&amp;'team weekly options'!$C54,'wk paste'!$BH:$BH,0)),"")</f>
        <v>C.Hubbard</v>
      </c>
      <c r="L54" t="str">
        <f>IFERROR(INDEX('wk paste'!$AZ:$AZ,MATCH("re"&amp;'team weekly options'!L$3&amp;'team weekly options'!$C54,'wk paste'!$BH:$BH,0)),"")</f>
        <v>C.McCaffrey</v>
      </c>
      <c r="M54" t="str">
        <f>IFERROR(INDEX('wk paste'!$AZ:$AZ,MATCH("re"&amp;'team weekly options'!M$3&amp;'team weekly options'!$C54,'wk paste'!$BH:$BH,0)),"")</f>
        <v>R.Freeman</v>
      </c>
      <c r="N54" t="str">
        <f>IFERROR(INDEX('wk paste'!$AZ:$AZ,MATCH("re"&amp;'team weekly options'!N$3&amp;'team weekly options'!$C54,'wk paste'!$BH:$BH,0)),"")</f>
        <v>T.Tremble</v>
      </c>
      <c r="O54" t="str">
        <f>IFERROR(INDEX('wk paste'!$AZ:$AZ,MATCH("re"&amp;'team weekly options'!O$3&amp;'team weekly options'!$C54,'wk paste'!$BH:$BH,0)),"")</f>
        <v>Dj.Moore</v>
      </c>
      <c r="P54" t="str">
        <f>IFERROR(INDEX('wk paste'!$AZ:$AZ,MATCH("re"&amp;'team weekly options'!P$3&amp;'team weekly options'!$C54,'wk paste'!$BH:$BH,0)),"")</f>
        <v>T.Marshall</v>
      </c>
      <c r="Q54" t="str">
        <f>IFERROR(INDEX('wk paste'!$AZ:$AZ,MATCH("re"&amp;'team weekly options'!Q$3&amp;'team weekly options'!$C54,'wk paste'!$BH:$BH,0)),"")</f>
        <v>A.Erickson</v>
      </c>
      <c r="R54" t="str">
        <f>IFERROR(INDEX('wk paste'!$AZ:$AZ,MATCH("re"&amp;'team weekly options'!R$3&amp;'team weekly options'!$C54,'wk paste'!$BH:$BH,0)),"")</f>
        <v>D.Arnold</v>
      </c>
      <c r="S54" t="str">
        <f>IFERROR(INDEX('wk paste'!$AZ:$AZ,MATCH("re"&amp;'team weekly options'!S$3&amp;'team weekly options'!$C54,'wk paste'!$BH:$BH,0)),"")</f>
        <v>R.Anderson</v>
      </c>
      <c r="T54" t="str">
        <f>IFERROR(INDEX('wk paste'!$AZ:$AZ,MATCH("re"&amp;'team weekly options'!T$3&amp;'team weekly options'!$C54,'wk paste'!$BH:$BH,0)),"")</f>
        <v/>
      </c>
      <c r="U54" t="str">
        <f>IFERROR(INDEX('wk paste'!$AZ:$AZ,MATCH("re"&amp;'team weekly options'!U$3&amp;'team weekly options'!$C54,'wk paste'!$BH:$BH,0)),"")</f>
        <v/>
      </c>
      <c r="V54" t="str">
        <f>IFERROR(INDEX('wk paste'!$AZ:$AZ,MATCH("re"&amp;'team weekly options'!V$3&amp;'team weekly options'!$C54,'wk paste'!$BH:$BH,0)),"")</f>
        <v/>
      </c>
    </row>
    <row r="55" spans="3:22" x14ac:dyDescent="0.25">
      <c r="C55" t="s">
        <v>2397</v>
      </c>
      <c r="D55" t="str">
        <f>IFERROR(INDEX('wk paste'!$AZ:$AZ,MATCH("ru"&amp;'team weekly options'!D$3&amp;'team weekly options'!$C55,'wk paste'!$BG:$BG,0)),"")</f>
        <v>D.Prescott</v>
      </c>
      <c r="E55" t="str">
        <f>IFERROR(INDEX('wk paste'!$AZ:$AZ,MATCH("ru"&amp;'team weekly options'!E$3&amp;'team weekly options'!$C55,'wk paste'!$BG:$BG,0)),"")</f>
        <v>C.Wilson</v>
      </c>
      <c r="F55" t="str">
        <f>IFERROR(INDEX('wk paste'!$AZ:$AZ,MATCH("ru"&amp;'team weekly options'!F$3&amp;'team weekly options'!$C55,'wk paste'!$BG:$BG,0)),"")</f>
        <v>E.Elliott</v>
      </c>
      <c r="G55" t="str">
        <f>IFERROR(INDEX('wk paste'!$AZ:$AZ,MATCH("ru"&amp;'team weekly options'!G$3&amp;'team weekly options'!$C55,'wk paste'!$BG:$BG,0)),"")</f>
        <v>T.Pollard</v>
      </c>
      <c r="H55" t="str">
        <f>IFERROR(INDEX('wk paste'!$AZ:$AZ,MATCH("ru"&amp;'team weekly options'!H$3&amp;'team weekly options'!$C55,'wk paste'!$BG:$BG,0)),"")</f>
        <v>C.Lamb</v>
      </c>
      <c r="I55" t="str">
        <f>IFERROR(INDEX('wk paste'!$AZ:$AZ,MATCH("ru"&amp;'team weekly options'!I$3&amp;'team weekly options'!$C55,'wk paste'!$BG:$BG,0)),"")</f>
        <v/>
      </c>
      <c r="J55" t="str">
        <f>IFERROR(INDEX('wk paste'!$AZ:$AZ,MATCH("ru"&amp;'team weekly options'!J$3&amp;'team weekly options'!$C55,'wk paste'!$BG:$BG,0)),"")</f>
        <v/>
      </c>
      <c r="K55" t="str">
        <f>IFERROR(INDEX('wk paste'!$AZ:$AZ,MATCH("re"&amp;'team weekly options'!K$3&amp;'team weekly options'!$C55,'wk paste'!$BH:$BH,0)),"")</f>
        <v>C.Wilson</v>
      </c>
      <c r="L55" t="str">
        <f>IFERROR(INDEX('wk paste'!$AZ:$AZ,MATCH("re"&amp;'team weekly options'!L$3&amp;'team weekly options'!$C55,'wk paste'!$BH:$BH,0)),"")</f>
        <v>E.Elliott</v>
      </c>
      <c r="M55" t="str">
        <f>IFERROR(INDEX('wk paste'!$AZ:$AZ,MATCH("re"&amp;'team weekly options'!M$3&amp;'team weekly options'!$C55,'wk paste'!$BH:$BH,0)),"")</f>
        <v>T.Pollard</v>
      </c>
      <c r="N55" t="str">
        <f>IFERROR(INDEX('wk paste'!$AZ:$AZ,MATCH("re"&amp;'team weekly options'!N$3&amp;'team weekly options'!$C55,'wk paste'!$BH:$BH,0)),"")</f>
        <v>C.Lamb</v>
      </c>
      <c r="O55" t="str">
        <f>IFERROR(INDEX('wk paste'!$AZ:$AZ,MATCH("re"&amp;'team weekly options'!O$3&amp;'team weekly options'!$C55,'wk paste'!$BH:$BH,0)),"")</f>
        <v>D.Schultz</v>
      </c>
      <c r="P55" t="str">
        <f>IFERROR(INDEX('wk paste'!$AZ:$AZ,MATCH("re"&amp;'team weekly options'!P$3&amp;'team weekly options'!$C55,'wk paste'!$BH:$BH,0)),"")</f>
        <v>A.Cooper</v>
      </c>
      <c r="Q55" t="str">
        <f>IFERROR(INDEX('wk paste'!$AZ:$AZ,MATCH("re"&amp;'team weekly options'!Q$3&amp;'team weekly options'!$C55,'wk paste'!$BH:$BH,0)),"")</f>
        <v>N.Brown</v>
      </c>
      <c r="R55" t="str">
        <f>IFERROR(INDEX('wk paste'!$AZ:$AZ,MATCH("re"&amp;'team weekly options'!R$3&amp;'team weekly options'!$C55,'wk paste'!$BH:$BH,0)),"")</f>
        <v/>
      </c>
      <c r="S55" t="str">
        <f>IFERROR(INDEX('wk paste'!$AZ:$AZ,MATCH("re"&amp;'team weekly options'!S$3&amp;'team weekly options'!$C55,'wk paste'!$BH:$BH,0)),"")</f>
        <v/>
      </c>
      <c r="T55" t="str">
        <f>IFERROR(INDEX('wk paste'!$AZ:$AZ,MATCH("re"&amp;'team weekly options'!T$3&amp;'team weekly options'!$C55,'wk paste'!$BH:$BH,0)),"")</f>
        <v/>
      </c>
      <c r="U55" t="str">
        <f>IFERROR(INDEX('wk paste'!$AZ:$AZ,MATCH("re"&amp;'team weekly options'!U$3&amp;'team weekly options'!$C55,'wk paste'!$BH:$BH,0)),"")</f>
        <v/>
      </c>
      <c r="V55" t="str">
        <f>IFERROR(INDEX('wk paste'!$AZ:$AZ,MATCH("re"&amp;'team weekly options'!V$3&amp;'team weekly options'!$C55,'wk paste'!$BH:$BH,0)),"")</f>
        <v/>
      </c>
    </row>
    <row r="56" spans="3:22" x14ac:dyDescent="0.25">
      <c r="C56" t="s">
        <v>2006</v>
      </c>
      <c r="D56" t="str">
        <f>IFERROR(INDEX('wk paste'!$AZ:$AZ,MATCH("ru"&amp;'team weekly options'!D$3&amp;'team weekly options'!$C56,'wk paste'!$BG:$BG,0)),"")</f>
        <v>S.Darnold</v>
      </c>
      <c r="E56" t="str">
        <f>IFERROR(INDEX('wk paste'!$AZ:$AZ,MATCH("ru"&amp;'team weekly options'!E$3&amp;'team weekly options'!$C56,'wk paste'!$BG:$BG,0)),"")</f>
        <v>C.Hubbard</v>
      </c>
      <c r="F56" t="str">
        <f>IFERROR(INDEX('wk paste'!$AZ:$AZ,MATCH("ru"&amp;'team weekly options'!F$3&amp;'team weekly options'!$C56,'wk paste'!$BG:$BG,0)),"")</f>
        <v>R.Freeman</v>
      </c>
      <c r="G56" t="str">
        <f>IFERROR(INDEX('wk paste'!$AZ:$AZ,MATCH("ru"&amp;'team weekly options'!G$3&amp;'team weekly options'!$C56,'wk paste'!$BG:$BG,0)),"")</f>
        <v>Dj.Moore</v>
      </c>
      <c r="H56" t="str">
        <f>IFERROR(INDEX('wk paste'!$AZ:$AZ,MATCH("ru"&amp;'team weekly options'!H$3&amp;'team weekly options'!$C56,'wk paste'!$BG:$BG,0)),"")</f>
        <v>R.Anderson</v>
      </c>
      <c r="I56" t="str">
        <f>IFERROR(INDEX('wk paste'!$AZ:$AZ,MATCH("ru"&amp;'team weekly options'!I$3&amp;'team weekly options'!$C56,'wk paste'!$BG:$BG,0)),"")</f>
        <v/>
      </c>
      <c r="J56" t="str">
        <f>IFERROR(INDEX('wk paste'!$AZ:$AZ,MATCH("ru"&amp;'team weekly options'!J$3&amp;'team weekly options'!$C56,'wk paste'!$BG:$BG,0)),"")</f>
        <v/>
      </c>
      <c r="K56" t="str">
        <f>IFERROR(INDEX('wk paste'!$AZ:$AZ,MATCH("re"&amp;'team weekly options'!K$3&amp;'team weekly options'!$C56,'wk paste'!$BH:$BH,0)),"")</f>
        <v>C.Hubbard</v>
      </c>
      <c r="L56" t="str">
        <f>IFERROR(INDEX('wk paste'!$AZ:$AZ,MATCH("re"&amp;'team weekly options'!L$3&amp;'team weekly options'!$C56,'wk paste'!$BH:$BH,0)),"")</f>
        <v>Dj.Moore</v>
      </c>
      <c r="M56" t="str">
        <f>IFERROR(INDEX('wk paste'!$AZ:$AZ,MATCH("re"&amp;'team weekly options'!M$3&amp;'team weekly options'!$C56,'wk paste'!$BH:$BH,0)),"")</f>
        <v>R.Anderson</v>
      </c>
      <c r="N56" t="str">
        <f>IFERROR(INDEX('wk paste'!$AZ:$AZ,MATCH("re"&amp;'team weekly options'!N$3&amp;'team weekly options'!$C56,'wk paste'!$BH:$BH,0)),"")</f>
        <v>B.Zylstra</v>
      </c>
      <c r="O56" t="str">
        <f>IFERROR(INDEX('wk paste'!$AZ:$AZ,MATCH("re"&amp;'team weekly options'!O$3&amp;'team weekly options'!$C56,'wk paste'!$BH:$BH,0)),"")</f>
        <v>R.Smith</v>
      </c>
      <c r="P56" t="str">
        <f>IFERROR(INDEX('wk paste'!$AZ:$AZ,MATCH("re"&amp;'team weekly options'!P$3&amp;'team weekly options'!$C56,'wk paste'!$BH:$BH,0)),"")</f>
        <v>I.Thomas</v>
      </c>
      <c r="Q56" t="str">
        <f>IFERROR(INDEX('wk paste'!$AZ:$AZ,MATCH("re"&amp;'team weekly options'!Q$3&amp;'team weekly options'!$C56,'wk paste'!$BH:$BH,0)),"")</f>
        <v>T.Marshall</v>
      </c>
      <c r="R56" t="str">
        <f>IFERROR(INDEX('wk paste'!$AZ:$AZ,MATCH("re"&amp;'team weekly options'!R$3&amp;'team weekly options'!$C56,'wk paste'!$BH:$BH,0)),"")</f>
        <v>T.Tremble</v>
      </c>
      <c r="S56" t="str">
        <f>IFERROR(INDEX('wk paste'!$AZ:$AZ,MATCH("re"&amp;'team weekly options'!S$3&amp;'team weekly options'!$C56,'wk paste'!$BH:$BH,0)),"")</f>
        <v/>
      </c>
      <c r="T56" t="str">
        <f>IFERROR(INDEX('wk paste'!$AZ:$AZ,MATCH("re"&amp;'team weekly options'!T$3&amp;'team weekly options'!$C56,'wk paste'!$BH:$BH,0)),"")</f>
        <v/>
      </c>
      <c r="U56" t="str">
        <f>IFERROR(INDEX('wk paste'!$AZ:$AZ,MATCH("re"&amp;'team weekly options'!U$3&amp;'team weekly options'!$C56,'wk paste'!$BH:$BH,0)),"")</f>
        <v/>
      </c>
      <c r="V56" t="str">
        <f>IFERROR(INDEX('wk paste'!$AZ:$AZ,MATCH("re"&amp;'team weekly options'!V$3&amp;'team weekly options'!$C56,'wk paste'!$BH:$BH,0)),"")</f>
        <v/>
      </c>
    </row>
    <row r="57" spans="3:22" x14ac:dyDescent="0.25">
      <c r="C57" t="s">
        <v>1218</v>
      </c>
      <c r="D57" t="str">
        <f>IFERROR(INDEX('wk paste'!$AZ:$AZ,MATCH("ru"&amp;'team weekly options'!D$3&amp;'team weekly options'!$C57,'wk paste'!$BG:$BG,0)),"")</f>
        <v>M.Ryan</v>
      </c>
      <c r="E57" t="str">
        <f>IFERROR(INDEX('wk paste'!$AZ:$AZ,MATCH("ru"&amp;'team weekly options'!E$3&amp;'team weekly options'!$C57,'wk paste'!$BG:$BG,0)),"")</f>
        <v>M.Davis</v>
      </c>
      <c r="F57" t="str">
        <f>IFERROR(INDEX('wk paste'!$AZ:$AZ,MATCH("ru"&amp;'team weekly options'!F$3&amp;'team weekly options'!$C57,'wk paste'!$BG:$BG,0)),"")</f>
        <v>C.Patterson</v>
      </c>
      <c r="G57" t="str">
        <f>IFERROR(INDEX('wk paste'!$AZ:$AZ,MATCH("ru"&amp;'team weekly options'!G$3&amp;'team weekly options'!$C57,'wk paste'!$BG:$BG,0)),"")</f>
        <v>K.Smith</v>
      </c>
      <c r="H57" t="str">
        <f>IFERROR(INDEX('wk paste'!$AZ:$AZ,MATCH("ru"&amp;'team weekly options'!H$3&amp;'team weekly options'!$C57,'wk paste'!$BG:$BG,0)),"")</f>
        <v/>
      </c>
      <c r="I57" t="str">
        <f>IFERROR(INDEX('wk paste'!$AZ:$AZ,MATCH("ru"&amp;'team weekly options'!I$3&amp;'team weekly options'!$C57,'wk paste'!$BG:$BG,0)),"")</f>
        <v/>
      </c>
      <c r="J57" t="str">
        <f>IFERROR(INDEX('wk paste'!$AZ:$AZ,MATCH("ru"&amp;'team weekly options'!J$3&amp;'team weekly options'!$C57,'wk paste'!$BG:$BG,0)),"")</f>
        <v/>
      </c>
      <c r="K57" t="str">
        <f>IFERROR(INDEX('wk paste'!$AZ:$AZ,MATCH("re"&amp;'team weekly options'!K$3&amp;'team weekly options'!$C57,'wk paste'!$BH:$BH,0)),"")</f>
        <v>M.Davis</v>
      </c>
      <c r="L57" t="str">
        <f>IFERROR(INDEX('wk paste'!$AZ:$AZ,MATCH("re"&amp;'team weekly options'!L$3&amp;'team weekly options'!$C57,'wk paste'!$BH:$BH,0)),"")</f>
        <v>C.Patterson</v>
      </c>
      <c r="M57" t="str">
        <f>IFERROR(INDEX('wk paste'!$AZ:$AZ,MATCH("re"&amp;'team weekly options'!M$3&amp;'team weekly options'!$C57,'wk paste'!$BH:$BH,0)),"")</f>
        <v>K.Smith</v>
      </c>
      <c r="N57" t="str">
        <f>IFERROR(INDEX('wk paste'!$AZ:$AZ,MATCH("re"&amp;'team weekly options'!N$3&amp;'team weekly options'!$C57,'wk paste'!$BH:$BH,0)),"")</f>
        <v>K.Pitts</v>
      </c>
      <c r="O57" t="str">
        <f>IFERROR(INDEX('wk paste'!$AZ:$AZ,MATCH("re"&amp;'team weekly options'!O$3&amp;'team weekly options'!$C57,'wk paste'!$BH:$BH,0)),"")</f>
        <v>C.Ridley</v>
      </c>
      <c r="P57" t="str">
        <f>IFERROR(INDEX('wk paste'!$AZ:$AZ,MATCH("re"&amp;'team weekly options'!P$3&amp;'team weekly options'!$C57,'wk paste'!$BH:$BH,0)),"")</f>
        <v>R.Gage</v>
      </c>
      <c r="Q57" t="str">
        <f>IFERROR(INDEX('wk paste'!$AZ:$AZ,MATCH("re"&amp;'team weekly options'!Q$3&amp;'team weekly options'!$C57,'wk paste'!$BH:$BH,0)),"")</f>
        <v>O.Zaccheaus</v>
      </c>
      <c r="R57" t="str">
        <f>IFERROR(INDEX('wk paste'!$AZ:$AZ,MATCH("re"&amp;'team weekly options'!R$3&amp;'team weekly options'!$C57,'wk paste'!$BH:$BH,0)),"")</f>
        <v>L.Smith</v>
      </c>
      <c r="S57" t="str">
        <f>IFERROR(INDEX('wk paste'!$AZ:$AZ,MATCH("re"&amp;'team weekly options'!S$3&amp;'team weekly options'!$C57,'wk paste'!$BH:$BH,0)),"")</f>
        <v>C.Blake</v>
      </c>
      <c r="T57" t="str">
        <f>IFERROR(INDEX('wk paste'!$AZ:$AZ,MATCH("re"&amp;'team weekly options'!T$3&amp;'team weekly options'!$C57,'wk paste'!$BH:$BH,0)),"")</f>
        <v>T.Sharpe</v>
      </c>
      <c r="U57" t="str">
        <f>IFERROR(INDEX('wk paste'!$AZ:$AZ,MATCH("re"&amp;'team weekly options'!U$3&amp;'team weekly options'!$C57,'wk paste'!$BH:$BH,0)),"")</f>
        <v>H.Hurst</v>
      </c>
      <c r="V57" t="str">
        <f>IFERROR(INDEX('wk paste'!$AZ:$AZ,MATCH("re"&amp;'team weekly options'!V$3&amp;'team weekly options'!$C57,'wk paste'!$BH:$BH,0)),"")</f>
        <v>P.Hesse</v>
      </c>
    </row>
    <row r="58" spans="3:22" x14ac:dyDescent="0.25">
      <c r="C58" t="s">
        <v>2007</v>
      </c>
      <c r="D58" t="str">
        <f>IFERROR(INDEX('wk paste'!$AZ:$AZ,MATCH("ru"&amp;'team weekly options'!D$3&amp;'team weekly options'!$C58,'wk paste'!$BG:$BG,0)),"")</f>
        <v>J.Goff</v>
      </c>
      <c r="E58" t="str">
        <f>IFERROR(INDEX('wk paste'!$AZ:$AZ,MATCH("ru"&amp;'team weekly options'!E$3&amp;'team weekly options'!$C58,'wk paste'!$BG:$BG,0)),"")</f>
        <v>J.Williams</v>
      </c>
      <c r="F58" t="str">
        <f>IFERROR(INDEX('wk paste'!$AZ:$AZ,MATCH("ru"&amp;'team weekly options'!F$3&amp;'team weekly options'!$C58,'wk paste'!$BG:$BG,0)),"")</f>
        <v>D.Swift</v>
      </c>
      <c r="G58" t="str">
        <f>IFERROR(INDEX('wk paste'!$AZ:$AZ,MATCH("ru"&amp;'team weekly options'!G$3&amp;'team weekly options'!$C58,'wk paste'!$BG:$BG,0)),"")</f>
        <v/>
      </c>
      <c r="H58" t="str">
        <f>IFERROR(INDEX('wk paste'!$AZ:$AZ,MATCH("ru"&amp;'team weekly options'!H$3&amp;'team weekly options'!$C58,'wk paste'!$BG:$BG,0)),"")</f>
        <v/>
      </c>
      <c r="I58" t="str">
        <f>IFERROR(INDEX('wk paste'!$AZ:$AZ,MATCH("ru"&amp;'team weekly options'!I$3&amp;'team weekly options'!$C58,'wk paste'!$BG:$BG,0)),"")</f>
        <v/>
      </c>
      <c r="J58" t="str">
        <f>IFERROR(INDEX('wk paste'!$AZ:$AZ,MATCH("ru"&amp;'team weekly options'!J$3&amp;'team weekly options'!$C58,'wk paste'!$BG:$BG,0)),"")</f>
        <v/>
      </c>
      <c r="K58" t="str">
        <f>IFERROR(INDEX('wk paste'!$AZ:$AZ,MATCH("re"&amp;'team weekly options'!K$3&amp;'team weekly options'!$C58,'wk paste'!$BH:$BH,0)),"")</f>
        <v>D.Swift</v>
      </c>
      <c r="L58" t="str">
        <f>IFERROR(INDEX('wk paste'!$AZ:$AZ,MATCH("re"&amp;'team weekly options'!L$3&amp;'team weekly options'!$C58,'wk paste'!$BH:$BH,0)),"")</f>
        <v>Q.Cephus</v>
      </c>
      <c r="M58" t="str">
        <f>IFERROR(INDEX('wk paste'!$AZ:$AZ,MATCH("re"&amp;'team weekly options'!M$3&amp;'team weekly options'!$C58,'wk paste'!$BH:$BH,0)),"")</f>
        <v>A.St</v>
      </c>
      <c r="N58" t="str">
        <f>IFERROR(INDEX('wk paste'!$AZ:$AZ,MATCH("re"&amp;'team weekly options'!N$3&amp;'team weekly options'!$C58,'wk paste'!$BH:$BH,0)),"")</f>
        <v>K.Raymond</v>
      </c>
      <c r="O58" t="str">
        <f>IFERROR(INDEX('wk paste'!$AZ:$AZ,MATCH("re"&amp;'team weekly options'!O$3&amp;'team weekly options'!$C58,'wk paste'!$BH:$BH,0)),"")</f>
        <v>T.Hockenson</v>
      </c>
      <c r="P58" t="str">
        <f>IFERROR(INDEX('wk paste'!$AZ:$AZ,MATCH("re"&amp;'team weekly options'!P$3&amp;'team weekly options'!$C58,'wk paste'!$BH:$BH,0)),"")</f>
        <v>K.Hodge</v>
      </c>
      <c r="Q58" t="str">
        <f>IFERROR(INDEX('wk paste'!$AZ:$AZ,MATCH("re"&amp;'team weekly options'!Q$3&amp;'team weekly options'!$C58,'wk paste'!$BH:$BH,0)),"")</f>
        <v>T.Benson</v>
      </c>
      <c r="R58" t="str">
        <f>IFERROR(INDEX('wk paste'!$AZ:$AZ,MATCH("re"&amp;'team weekly options'!R$3&amp;'team weekly options'!$C58,'wk paste'!$BH:$BH,0)),"")</f>
        <v/>
      </c>
      <c r="S58" t="str">
        <f>IFERROR(INDEX('wk paste'!$AZ:$AZ,MATCH("re"&amp;'team weekly options'!S$3&amp;'team weekly options'!$C58,'wk paste'!$BH:$BH,0)),"")</f>
        <v/>
      </c>
      <c r="T58" t="str">
        <f>IFERROR(INDEX('wk paste'!$AZ:$AZ,MATCH("re"&amp;'team weekly options'!T$3&amp;'team weekly options'!$C58,'wk paste'!$BH:$BH,0)),"")</f>
        <v/>
      </c>
      <c r="U58" t="str">
        <f>IFERROR(INDEX('wk paste'!$AZ:$AZ,MATCH("re"&amp;'team weekly options'!U$3&amp;'team weekly options'!$C58,'wk paste'!$BH:$BH,0)),"")</f>
        <v/>
      </c>
      <c r="V58" t="str">
        <f>IFERROR(INDEX('wk paste'!$AZ:$AZ,MATCH("re"&amp;'team weekly options'!V$3&amp;'team weekly options'!$C58,'wk paste'!$BH:$BH,0)),"")</f>
        <v/>
      </c>
    </row>
    <row r="59" spans="3:22" x14ac:dyDescent="0.25">
      <c r="C59" t="s">
        <v>2008</v>
      </c>
      <c r="D59" t="str">
        <f>IFERROR(INDEX('wk paste'!$AZ:$AZ,MATCH("ru"&amp;'team weekly options'!D$3&amp;'team weekly options'!$C59,'wk paste'!$BG:$BG,0)),"")</f>
        <v>R.Tannehill</v>
      </c>
      <c r="E59" t="str">
        <f>IFERROR(INDEX('wk paste'!$AZ:$AZ,MATCH("ru"&amp;'team weekly options'!E$3&amp;'team weekly options'!$C59,'wk paste'!$BG:$BG,0)),"")</f>
        <v>D.Henry</v>
      </c>
      <c r="F59" t="str">
        <f>IFERROR(INDEX('wk paste'!$AZ:$AZ,MATCH("ru"&amp;'team weekly options'!F$3&amp;'team weekly options'!$C59,'wk paste'!$BG:$BG,0)),"")</f>
        <v>J.McNichols</v>
      </c>
      <c r="G59" t="str">
        <f>IFERROR(INDEX('wk paste'!$AZ:$AZ,MATCH("ru"&amp;'team weekly options'!G$3&amp;'team weekly options'!$C59,'wk paste'!$BG:$BG,0)),"")</f>
        <v>A.Brewer</v>
      </c>
      <c r="H59" t="str">
        <f>IFERROR(INDEX('wk paste'!$AZ:$AZ,MATCH("ru"&amp;'team weekly options'!H$3&amp;'team weekly options'!$C59,'wk paste'!$BG:$BG,0)),"")</f>
        <v/>
      </c>
      <c r="I59" t="str">
        <f>IFERROR(INDEX('wk paste'!$AZ:$AZ,MATCH("ru"&amp;'team weekly options'!I$3&amp;'team weekly options'!$C59,'wk paste'!$BG:$BG,0)),"")</f>
        <v/>
      </c>
      <c r="J59" t="str">
        <f>IFERROR(INDEX('wk paste'!$AZ:$AZ,MATCH("ru"&amp;'team weekly options'!J$3&amp;'team weekly options'!$C59,'wk paste'!$BG:$BG,0)),"")</f>
        <v/>
      </c>
      <c r="K59" t="str">
        <f>IFERROR(INDEX('wk paste'!$AZ:$AZ,MATCH("re"&amp;'team weekly options'!K$3&amp;'team weekly options'!$C59,'wk paste'!$BH:$BH,0)),"")</f>
        <v>D.Henry</v>
      </c>
      <c r="L59" t="str">
        <f>IFERROR(INDEX('wk paste'!$AZ:$AZ,MATCH("re"&amp;'team weekly options'!L$3&amp;'team weekly options'!$C59,'wk paste'!$BH:$BH,0)),"")</f>
        <v>J.McNichols</v>
      </c>
      <c r="M59" t="str">
        <f>IFERROR(INDEX('wk paste'!$AZ:$AZ,MATCH("re"&amp;'team weekly options'!M$3&amp;'team weekly options'!$C59,'wk paste'!$BH:$BH,0)),"")</f>
        <v>C.Rogers</v>
      </c>
      <c r="N59" t="str">
        <f>IFERROR(INDEX('wk paste'!$AZ:$AZ,MATCH("re"&amp;'team weekly options'!N$3&amp;'team weekly options'!$C59,'wk paste'!$BH:$BH,0)),"")</f>
        <v>J.Reynolds</v>
      </c>
      <c r="O59" t="str">
        <f>IFERROR(INDEX('wk paste'!$AZ:$AZ,MATCH("re"&amp;'team weekly options'!O$3&amp;'team weekly options'!$C59,'wk paste'!$BH:$BH,0)),"")</f>
        <v>N.Westbrook-Ikhine</v>
      </c>
      <c r="P59" t="str">
        <f>IFERROR(INDEX('wk paste'!$AZ:$AZ,MATCH("re"&amp;'team weekly options'!P$3&amp;'team weekly options'!$C59,'wk paste'!$BH:$BH,0)),"")</f>
        <v>A.Firkser</v>
      </c>
      <c r="Q59" t="str">
        <f>IFERROR(INDEX('wk paste'!$AZ:$AZ,MATCH("re"&amp;'team weekly options'!Q$3&amp;'team weekly options'!$C59,'wk paste'!$BH:$BH,0)),"")</f>
        <v>M.Pruitt</v>
      </c>
      <c r="R59" t="str">
        <f>IFERROR(INDEX('wk paste'!$AZ:$AZ,MATCH("re"&amp;'team weekly options'!R$3&amp;'team weekly options'!$C59,'wk paste'!$BH:$BH,0)),"")</f>
        <v>T.Hudson</v>
      </c>
      <c r="S59" t="str">
        <f>IFERROR(INDEX('wk paste'!$AZ:$AZ,MATCH("re"&amp;'team weekly options'!S$3&amp;'team weekly options'!$C59,'wk paste'!$BH:$BH,0)),"")</f>
        <v>C.Batson</v>
      </c>
      <c r="T59" t="str">
        <f>IFERROR(INDEX('wk paste'!$AZ:$AZ,MATCH("re"&amp;'team weekly options'!T$3&amp;'team weekly options'!$C59,'wk paste'!$BH:$BH,0)),"")</f>
        <v>G.Swaim</v>
      </c>
      <c r="U59" t="str">
        <f>IFERROR(INDEX('wk paste'!$AZ:$AZ,MATCH("re"&amp;'team weekly options'!U$3&amp;'team weekly options'!$C59,'wk paste'!$BH:$BH,0)),"")</f>
        <v/>
      </c>
      <c r="V59" t="str">
        <f>IFERROR(INDEX('wk paste'!$AZ:$AZ,MATCH("re"&amp;'team weekly options'!V$3&amp;'team weekly options'!$C59,'wk paste'!$BH:$BH,0)),"")</f>
        <v/>
      </c>
    </row>
    <row r="60" spans="3:22" x14ac:dyDescent="0.25">
      <c r="C60" t="s">
        <v>1610</v>
      </c>
      <c r="D60" t="str">
        <f>IFERROR(INDEX('wk paste'!$AZ:$AZ,MATCH("ru"&amp;'team weekly options'!D$3&amp;'team weekly options'!$C60,'wk paste'!$BG:$BG,0)),"")</f>
        <v>C.Carson</v>
      </c>
      <c r="E60" t="str">
        <f>IFERROR(INDEX('wk paste'!$AZ:$AZ,MATCH("ru"&amp;'team weekly options'!E$3&amp;'team weekly options'!$C60,'wk paste'!$BG:$BG,0)),"")</f>
        <v>F.Swain</v>
      </c>
      <c r="F60" t="str">
        <f>IFERROR(INDEX('wk paste'!$AZ:$AZ,MATCH("ru"&amp;'team weekly options'!F$3&amp;'team weekly options'!$C60,'wk paste'!$BG:$BG,0)),"")</f>
        <v>A.Collins</v>
      </c>
      <c r="G60" t="str">
        <f>IFERROR(INDEX('wk paste'!$AZ:$AZ,MATCH("ru"&amp;'team weekly options'!G$3&amp;'team weekly options'!$C60,'wk paste'!$BG:$BG,0)),"")</f>
        <v/>
      </c>
      <c r="H60" t="str">
        <f>IFERROR(INDEX('wk paste'!$AZ:$AZ,MATCH("ru"&amp;'team weekly options'!H$3&amp;'team weekly options'!$C60,'wk paste'!$BG:$BG,0)),"")</f>
        <v/>
      </c>
      <c r="I60" t="str">
        <f>IFERROR(INDEX('wk paste'!$AZ:$AZ,MATCH("ru"&amp;'team weekly options'!I$3&amp;'team weekly options'!$C60,'wk paste'!$BG:$BG,0)),"")</f>
        <v/>
      </c>
      <c r="J60" t="str">
        <f>IFERROR(INDEX('wk paste'!$AZ:$AZ,MATCH("ru"&amp;'team weekly options'!J$3&amp;'team weekly options'!$C60,'wk paste'!$BG:$BG,0)),"")</f>
        <v/>
      </c>
      <c r="K60" t="str">
        <f>IFERROR(INDEX('wk paste'!$AZ:$AZ,MATCH("re"&amp;'team weekly options'!K$3&amp;'team weekly options'!$C60,'wk paste'!$BH:$BH,0)),"")</f>
        <v>C.Carson</v>
      </c>
      <c r="L60" t="str">
        <f>IFERROR(INDEX('wk paste'!$AZ:$AZ,MATCH("re"&amp;'team weekly options'!L$3&amp;'team weekly options'!$C60,'wk paste'!$BH:$BH,0)),"")</f>
        <v>F.Swain</v>
      </c>
      <c r="M60" t="str">
        <f>IFERROR(INDEX('wk paste'!$AZ:$AZ,MATCH("re"&amp;'team weekly options'!M$3&amp;'team weekly options'!$C60,'wk paste'!$BH:$BH,0)),"")</f>
        <v>D.Metcalf</v>
      </c>
      <c r="N60" t="str">
        <f>IFERROR(INDEX('wk paste'!$AZ:$AZ,MATCH("re"&amp;'team weekly options'!N$3&amp;'team weekly options'!$C60,'wk paste'!$BH:$BH,0)),"")</f>
        <v>G.Everett</v>
      </c>
      <c r="O60" t="str">
        <f>IFERROR(INDEX('wk paste'!$AZ:$AZ,MATCH("re"&amp;'team weekly options'!O$3&amp;'team weekly options'!$C60,'wk paste'!$BH:$BH,0)),"")</f>
        <v>T.Homer</v>
      </c>
      <c r="P60" t="str">
        <f>IFERROR(INDEX('wk paste'!$AZ:$AZ,MATCH("re"&amp;'team weekly options'!P$3&amp;'team weekly options'!$C60,'wk paste'!$BH:$BH,0)),"")</f>
        <v>W.Dissly</v>
      </c>
      <c r="Q60" t="str">
        <f>IFERROR(INDEX('wk paste'!$AZ:$AZ,MATCH("re"&amp;'team weekly options'!Q$3&amp;'team weekly options'!$C60,'wk paste'!$BH:$BH,0)),"")</f>
        <v>T.Lockett</v>
      </c>
      <c r="R60" t="str">
        <f>IFERROR(INDEX('wk paste'!$AZ:$AZ,MATCH("re"&amp;'team weekly options'!R$3&amp;'team weekly options'!$C60,'wk paste'!$BH:$BH,0)),"")</f>
        <v>P.Hart</v>
      </c>
      <c r="S60" t="str">
        <f>IFERROR(INDEX('wk paste'!$AZ:$AZ,MATCH("re"&amp;'team weekly options'!S$3&amp;'team weekly options'!$C60,'wk paste'!$BH:$BH,0)),"")</f>
        <v/>
      </c>
      <c r="T60" t="str">
        <f>IFERROR(INDEX('wk paste'!$AZ:$AZ,MATCH("re"&amp;'team weekly options'!T$3&amp;'team weekly options'!$C60,'wk paste'!$BH:$BH,0)),"")</f>
        <v/>
      </c>
      <c r="U60" t="str">
        <f>IFERROR(INDEX('wk paste'!$AZ:$AZ,MATCH("re"&amp;'team weekly options'!U$3&amp;'team weekly options'!$C60,'wk paste'!$BH:$BH,0)),"")</f>
        <v/>
      </c>
      <c r="V60" t="str">
        <f>IFERROR(INDEX('wk paste'!$AZ:$AZ,MATCH("re"&amp;'team weekly options'!V$3&amp;'team weekly options'!$C60,'wk paste'!$BH:$BH,0)),"")</f>
        <v/>
      </c>
    </row>
    <row r="61" spans="3:22" x14ac:dyDescent="0.25">
      <c r="C61" t="s">
        <v>2747</v>
      </c>
      <c r="D61" t="str">
        <f>IFERROR(INDEX('wk paste'!$AZ:$AZ,MATCH("ru"&amp;'team weekly options'!D$3&amp;'team weekly options'!$C61,'wk paste'!$BG:$BG,0)),"")</f>
        <v>T.Brady</v>
      </c>
      <c r="E61" t="str">
        <f>IFERROR(INDEX('wk paste'!$AZ:$AZ,MATCH("ru"&amp;'team weekly options'!E$3&amp;'team weekly options'!$C61,'wk paste'!$BG:$BG,0)),"")</f>
        <v>L.Fournette</v>
      </c>
      <c r="F61" t="str">
        <f>IFERROR(INDEX('wk paste'!$AZ:$AZ,MATCH("ru"&amp;'team weekly options'!F$3&amp;'team weekly options'!$C61,'wk paste'!$BG:$BG,0)),"")</f>
        <v>R.Jones</v>
      </c>
      <c r="G61" t="str">
        <f>IFERROR(INDEX('wk paste'!$AZ:$AZ,MATCH("ru"&amp;'team weekly options'!G$3&amp;'team weekly options'!$C61,'wk paste'!$BG:$BG,0)),"")</f>
        <v/>
      </c>
      <c r="H61" t="str">
        <f>IFERROR(INDEX('wk paste'!$AZ:$AZ,MATCH("ru"&amp;'team weekly options'!H$3&amp;'team weekly options'!$C61,'wk paste'!$BG:$BG,0)),"")</f>
        <v/>
      </c>
      <c r="I61" t="str">
        <f>IFERROR(INDEX('wk paste'!$AZ:$AZ,MATCH("ru"&amp;'team weekly options'!I$3&amp;'team weekly options'!$C61,'wk paste'!$BG:$BG,0)),"")</f>
        <v/>
      </c>
      <c r="J61" t="str">
        <f>IFERROR(INDEX('wk paste'!$AZ:$AZ,MATCH("ru"&amp;'team weekly options'!J$3&amp;'team weekly options'!$C61,'wk paste'!$BG:$BG,0)),"")</f>
        <v/>
      </c>
      <c r="K61" t="str">
        <f>IFERROR(INDEX('wk paste'!$AZ:$AZ,MATCH("re"&amp;'team weekly options'!K$3&amp;'team weekly options'!$C61,'wk paste'!$BH:$BH,0)),"")</f>
        <v>L.Fournette</v>
      </c>
      <c r="L61" t="str">
        <f>IFERROR(INDEX('wk paste'!$AZ:$AZ,MATCH("re"&amp;'team weekly options'!L$3&amp;'team weekly options'!$C61,'wk paste'!$BH:$BH,0)),"")</f>
        <v>R.Jones</v>
      </c>
      <c r="M61" t="str">
        <f>IFERROR(INDEX('wk paste'!$AZ:$AZ,MATCH("re"&amp;'team weekly options'!M$3&amp;'team weekly options'!$C61,'wk paste'!$BH:$BH,0)),"")</f>
        <v>A.Brown</v>
      </c>
      <c r="N61" t="str">
        <f>IFERROR(INDEX('wk paste'!$AZ:$AZ,MATCH("re"&amp;'team weekly options'!N$3&amp;'team weekly options'!$C61,'wk paste'!$BH:$BH,0)),"")</f>
        <v>O.Howard</v>
      </c>
      <c r="O61" t="str">
        <f>IFERROR(INDEX('wk paste'!$AZ:$AZ,MATCH("re"&amp;'team weekly options'!O$3&amp;'team weekly options'!$C61,'wk paste'!$BH:$BH,0)),"")</f>
        <v>C.Godwin</v>
      </c>
      <c r="P61" t="str">
        <f>IFERROR(INDEX('wk paste'!$AZ:$AZ,MATCH("re"&amp;'team weekly options'!P$3&amp;'team weekly options'!$C61,'wk paste'!$BH:$BH,0)),"")</f>
        <v>M.Evans</v>
      </c>
      <c r="Q61" t="str">
        <f>IFERROR(INDEX('wk paste'!$AZ:$AZ,MATCH("re"&amp;'team weekly options'!Q$3&amp;'team weekly options'!$C61,'wk paste'!$BH:$BH,0)),"")</f>
        <v>C.Brate</v>
      </c>
      <c r="R61" t="str">
        <f>IFERROR(INDEX('wk paste'!$AZ:$AZ,MATCH("re"&amp;'team weekly options'!R$3&amp;'team weekly options'!$C61,'wk paste'!$BH:$BH,0)),"")</f>
        <v>G.Bernard</v>
      </c>
      <c r="S61" t="str">
        <f>IFERROR(INDEX('wk paste'!$AZ:$AZ,MATCH("re"&amp;'team weekly options'!S$3&amp;'team weekly options'!$C61,'wk paste'!$BH:$BH,0)),"")</f>
        <v/>
      </c>
      <c r="T61" t="str">
        <f>IFERROR(INDEX('wk paste'!$AZ:$AZ,MATCH("re"&amp;'team weekly options'!T$3&amp;'team weekly options'!$C61,'wk paste'!$BH:$BH,0)),"")</f>
        <v/>
      </c>
      <c r="U61" t="str">
        <f>IFERROR(INDEX('wk paste'!$AZ:$AZ,MATCH("re"&amp;'team weekly options'!U$3&amp;'team weekly options'!$C61,'wk paste'!$BH:$BH,0)),"")</f>
        <v/>
      </c>
      <c r="V61" t="str">
        <f>IFERROR(INDEX('wk paste'!$AZ:$AZ,MATCH("re"&amp;'team weekly options'!V$3&amp;'team weekly options'!$C61,'wk paste'!$BH:$BH,0)),"")</f>
        <v/>
      </c>
    </row>
    <row r="62" spans="3:22" x14ac:dyDescent="0.25">
      <c r="C62" t="s">
        <v>2009</v>
      </c>
      <c r="D62" t="str">
        <f>IFERROR(INDEX('wk paste'!$AZ:$AZ,MATCH("ru"&amp;'team weekly options'!D$3&amp;'team weekly options'!$C62,'wk paste'!$BG:$BG,0)),"")</f>
        <v>Z.Wilson</v>
      </c>
      <c r="E62" t="str">
        <f>IFERROR(INDEX('wk paste'!$AZ:$AZ,MATCH("ru"&amp;'team weekly options'!E$3&amp;'team weekly options'!$C62,'wk paste'!$BG:$BG,0)),"")</f>
        <v>Mi.Carter</v>
      </c>
      <c r="F62" t="str">
        <f>IFERROR(INDEX('wk paste'!$AZ:$AZ,MATCH("ru"&amp;'team weekly options'!F$3&amp;'team weekly options'!$C62,'wk paste'!$BG:$BG,0)),"")</f>
        <v>B.Berrios</v>
      </c>
      <c r="G62" t="str">
        <f>IFERROR(INDEX('wk paste'!$AZ:$AZ,MATCH("ru"&amp;'team weekly options'!G$3&amp;'team weekly options'!$C62,'wk paste'!$BG:$BG,0)),"")</f>
        <v>T.Coleman</v>
      </c>
      <c r="H62" t="str">
        <f>IFERROR(INDEX('wk paste'!$AZ:$AZ,MATCH("ru"&amp;'team weekly options'!H$3&amp;'team weekly options'!$C62,'wk paste'!$BG:$BG,0)),"")</f>
        <v>T.Johnson</v>
      </c>
      <c r="I62" t="str">
        <f>IFERROR(INDEX('wk paste'!$AZ:$AZ,MATCH("ru"&amp;'team weekly options'!I$3&amp;'team weekly options'!$C62,'wk paste'!$BG:$BG,0)),"")</f>
        <v/>
      </c>
      <c r="J62" t="str">
        <f>IFERROR(INDEX('wk paste'!$AZ:$AZ,MATCH("ru"&amp;'team weekly options'!J$3&amp;'team weekly options'!$C62,'wk paste'!$BG:$BG,0)),"")</f>
        <v/>
      </c>
      <c r="K62" t="str">
        <f>IFERROR(INDEX('wk paste'!$AZ:$AZ,MATCH("re"&amp;'team weekly options'!K$3&amp;'team weekly options'!$C62,'wk paste'!$BH:$BH,0)),"")</f>
        <v>Mi.Carter</v>
      </c>
      <c r="L62" t="str">
        <f>IFERROR(INDEX('wk paste'!$AZ:$AZ,MATCH("re"&amp;'team weekly options'!L$3&amp;'team weekly options'!$C62,'wk paste'!$BH:$BH,0)),"")</f>
        <v>B.Berrios</v>
      </c>
      <c r="M62" t="str">
        <f>IFERROR(INDEX('wk paste'!$AZ:$AZ,MATCH("re"&amp;'team weekly options'!M$3&amp;'team weekly options'!$C62,'wk paste'!$BH:$BH,0)),"")</f>
        <v>T.Coleman</v>
      </c>
      <c r="N62" t="str">
        <f>IFERROR(INDEX('wk paste'!$AZ:$AZ,MATCH("re"&amp;'team weekly options'!N$3&amp;'team weekly options'!$C62,'wk paste'!$BH:$BH,0)),"")</f>
        <v>T.Johnson</v>
      </c>
      <c r="O62" t="str">
        <f>IFERROR(INDEX('wk paste'!$AZ:$AZ,MATCH("re"&amp;'team weekly options'!O$3&amp;'team weekly options'!$C62,'wk paste'!$BH:$BH,0)),"")</f>
        <v>C.Davis</v>
      </c>
      <c r="P62" t="str">
        <f>IFERROR(INDEX('wk paste'!$AZ:$AZ,MATCH("re"&amp;'team weekly options'!P$3&amp;'team weekly options'!$C62,'wk paste'!$BH:$BH,0)),"")</f>
        <v>K.Cole</v>
      </c>
      <c r="Q62" t="str">
        <f>IFERROR(INDEX('wk paste'!$AZ:$AZ,MATCH("re"&amp;'team weekly options'!Q$3&amp;'team weekly options'!$C62,'wk paste'!$BH:$BH,0)),"")</f>
        <v>J.Crowder</v>
      </c>
      <c r="R62" t="str">
        <f>IFERROR(INDEX('wk paste'!$AZ:$AZ,MATCH("re"&amp;'team weekly options'!R$3&amp;'team weekly options'!$C62,'wk paste'!$BH:$BH,0)),"")</f>
        <v>R.Griffin</v>
      </c>
      <c r="S62" t="str">
        <f>IFERROR(INDEX('wk paste'!$AZ:$AZ,MATCH("re"&amp;'team weekly options'!S$3&amp;'team weekly options'!$C62,'wk paste'!$BH:$BH,0)),"")</f>
        <v>T.Kroft</v>
      </c>
      <c r="T62" t="str">
        <f>IFERROR(INDEX('wk paste'!$AZ:$AZ,MATCH("re"&amp;'team weekly options'!T$3&amp;'team weekly options'!$C62,'wk paste'!$BH:$BH,0)),"")</f>
        <v>T.Wesco</v>
      </c>
      <c r="U62" t="str">
        <f>IFERROR(INDEX('wk paste'!$AZ:$AZ,MATCH("re"&amp;'team weekly options'!U$3&amp;'team weekly options'!$C62,'wk paste'!$BH:$BH,0)),"")</f>
        <v/>
      </c>
      <c r="V62" t="str">
        <f>IFERROR(INDEX('wk paste'!$AZ:$AZ,MATCH("re"&amp;'team weekly options'!V$3&amp;'team weekly options'!$C62,'wk paste'!$BH:$BH,0)),"")</f>
        <v/>
      </c>
    </row>
    <row r="63" spans="3:22" x14ac:dyDescent="0.25">
      <c r="C63" t="s">
        <v>1213</v>
      </c>
      <c r="D63" t="str">
        <f>IFERROR(INDEX('wk paste'!$AZ:$AZ,MATCH("ru"&amp;'team weekly options'!D$3&amp;'team weekly options'!$C63,'wk paste'!$BG:$BG,0)),"")</f>
        <v>N.Harris</v>
      </c>
      <c r="E63" t="str">
        <f>IFERROR(INDEX('wk paste'!$AZ:$AZ,MATCH("ru"&amp;'team weekly options'!E$3&amp;'team weekly options'!$C63,'wk paste'!$BG:$BG,0)),"")</f>
        <v>J.Smith-Schuster</v>
      </c>
      <c r="F63" t="str">
        <f>IFERROR(INDEX('wk paste'!$AZ:$AZ,MATCH("ru"&amp;'team weekly options'!F$3&amp;'team weekly options'!$C63,'wk paste'!$BG:$BG,0)),"")</f>
        <v>B.Snell</v>
      </c>
      <c r="G63" t="str">
        <f>IFERROR(INDEX('wk paste'!$AZ:$AZ,MATCH("ru"&amp;'team weekly options'!G$3&amp;'team weekly options'!$C63,'wk paste'!$BG:$BG,0)),"")</f>
        <v>C.Claypool</v>
      </c>
      <c r="H63" t="str">
        <f>IFERROR(INDEX('wk paste'!$AZ:$AZ,MATCH("ru"&amp;'team weekly options'!H$3&amp;'team weekly options'!$C63,'wk paste'!$BG:$BG,0)),"")</f>
        <v/>
      </c>
      <c r="I63" t="str">
        <f>IFERROR(INDEX('wk paste'!$AZ:$AZ,MATCH("ru"&amp;'team weekly options'!I$3&amp;'team weekly options'!$C63,'wk paste'!$BG:$BG,0)),"")</f>
        <v/>
      </c>
      <c r="J63" t="str">
        <f>IFERROR(INDEX('wk paste'!$AZ:$AZ,MATCH("ru"&amp;'team weekly options'!J$3&amp;'team weekly options'!$C63,'wk paste'!$BG:$BG,0)),"")</f>
        <v/>
      </c>
      <c r="K63" t="str">
        <f>IFERROR(INDEX('wk paste'!$AZ:$AZ,MATCH("re"&amp;'team weekly options'!K$3&amp;'team weekly options'!$C63,'wk paste'!$BH:$BH,0)),"")</f>
        <v>N.Harris</v>
      </c>
      <c r="L63" t="str">
        <f>IFERROR(INDEX('wk paste'!$AZ:$AZ,MATCH("re"&amp;'team weekly options'!L$3&amp;'team weekly options'!$C63,'wk paste'!$BH:$BH,0)),"")</f>
        <v>J.Smith-Schuster</v>
      </c>
      <c r="M63" t="str">
        <f>IFERROR(INDEX('wk paste'!$AZ:$AZ,MATCH("re"&amp;'team weekly options'!M$3&amp;'team weekly options'!$C63,'wk paste'!$BH:$BH,0)),"")</f>
        <v>C.Claypool</v>
      </c>
      <c r="N63" t="str">
        <f>IFERROR(INDEX('wk paste'!$AZ:$AZ,MATCH("re"&amp;'team weekly options'!N$3&amp;'team weekly options'!$C63,'wk paste'!$BH:$BH,0)),"")</f>
        <v>D.Johnson</v>
      </c>
      <c r="O63" t="str">
        <f>IFERROR(INDEX('wk paste'!$AZ:$AZ,MATCH("re"&amp;'team weekly options'!O$3&amp;'team weekly options'!$C63,'wk paste'!$BH:$BH,0)),"")</f>
        <v>P.Freiermuth</v>
      </c>
      <c r="P63" t="str">
        <f>IFERROR(INDEX('wk paste'!$AZ:$AZ,MATCH("re"&amp;'team weekly options'!P$3&amp;'team weekly options'!$C63,'wk paste'!$BH:$BH,0)),"")</f>
        <v>E.Ebron</v>
      </c>
      <c r="Q63" t="str">
        <f>IFERROR(INDEX('wk paste'!$AZ:$AZ,MATCH("re"&amp;'team weekly options'!Q$3&amp;'team weekly options'!$C63,'wk paste'!$BH:$BH,0)),"")</f>
        <v>J.Washington</v>
      </c>
      <c r="R63" t="str">
        <f>IFERROR(INDEX('wk paste'!$AZ:$AZ,MATCH("re"&amp;'team weekly options'!R$3&amp;'team weekly options'!$C63,'wk paste'!$BH:$BH,0)),"")</f>
        <v/>
      </c>
      <c r="S63" t="str">
        <f>IFERROR(INDEX('wk paste'!$AZ:$AZ,MATCH("re"&amp;'team weekly options'!S$3&amp;'team weekly options'!$C63,'wk paste'!$BH:$BH,0)),"")</f>
        <v/>
      </c>
      <c r="T63" t="str">
        <f>IFERROR(INDEX('wk paste'!$AZ:$AZ,MATCH("re"&amp;'team weekly options'!T$3&amp;'team weekly options'!$C63,'wk paste'!$BH:$BH,0)),"")</f>
        <v/>
      </c>
      <c r="U63" t="str">
        <f>IFERROR(INDEX('wk paste'!$AZ:$AZ,MATCH("re"&amp;'team weekly options'!U$3&amp;'team weekly options'!$C63,'wk paste'!$BH:$BH,0)),"")</f>
        <v/>
      </c>
      <c r="V63" t="str">
        <f>IFERROR(INDEX('wk paste'!$AZ:$AZ,MATCH("re"&amp;'team weekly options'!V$3&amp;'team weekly options'!$C63,'wk paste'!$BH:$BH,0)),"")</f>
        <v/>
      </c>
    </row>
    <row r="64" spans="3:22" x14ac:dyDescent="0.25">
      <c r="C64" t="s">
        <v>781</v>
      </c>
      <c r="D64" t="str">
        <f>IFERROR(INDEX('wk paste'!$AZ:$AZ,MATCH("ru"&amp;'team weekly options'!D$3&amp;'team weekly options'!$C64,'wk paste'!$BG:$BG,0)),"")</f>
        <v>M.Ingram</v>
      </c>
      <c r="E64" t="str">
        <f>IFERROR(INDEX('wk paste'!$AZ:$AZ,MATCH("ru"&amp;'team weekly options'!E$3&amp;'team weekly options'!$C64,'wk paste'!$BG:$BG,0)),"")</f>
        <v>P.Lindsay</v>
      </c>
      <c r="F64" t="str">
        <f>IFERROR(INDEX('wk paste'!$AZ:$AZ,MATCH("ru"&amp;'team weekly options'!F$3&amp;'team weekly options'!$C64,'wk paste'!$BG:$BG,0)),"")</f>
        <v>D.Johnson</v>
      </c>
      <c r="G64" t="str">
        <f>IFERROR(INDEX('wk paste'!$AZ:$AZ,MATCH("ru"&amp;'team weekly options'!G$3&amp;'team weekly options'!$C64,'wk paste'!$BG:$BG,0)),"")</f>
        <v/>
      </c>
      <c r="H64" t="str">
        <f>IFERROR(INDEX('wk paste'!$AZ:$AZ,MATCH("ru"&amp;'team weekly options'!H$3&amp;'team weekly options'!$C64,'wk paste'!$BG:$BG,0)),"")</f>
        <v/>
      </c>
      <c r="I64" t="str">
        <f>IFERROR(INDEX('wk paste'!$AZ:$AZ,MATCH("ru"&amp;'team weekly options'!I$3&amp;'team weekly options'!$C64,'wk paste'!$BG:$BG,0)),"")</f>
        <v/>
      </c>
      <c r="J64" t="str">
        <f>IFERROR(INDEX('wk paste'!$AZ:$AZ,MATCH("ru"&amp;'team weekly options'!J$3&amp;'team weekly options'!$C64,'wk paste'!$BG:$BG,0)),"")</f>
        <v/>
      </c>
      <c r="K64" t="str">
        <f>IFERROR(INDEX('wk paste'!$AZ:$AZ,MATCH("re"&amp;'team weekly options'!K$3&amp;'team weekly options'!$C64,'wk paste'!$BH:$BH,0)),"")</f>
        <v>M.Ingram</v>
      </c>
      <c r="L64" t="str">
        <f>IFERROR(INDEX('wk paste'!$AZ:$AZ,MATCH("re"&amp;'team weekly options'!L$3&amp;'team weekly options'!$C64,'wk paste'!$BH:$BH,0)),"")</f>
        <v>P.Lindsay</v>
      </c>
      <c r="M64" t="str">
        <f>IFERROR(INDEX('wk paste'!$AZ:$AZ,MATCH("re"&amp;'team weekly options'!M$3&amp;'team weekly options'!$C64,'wk paste'!$BH:$BH,0)),"")</f>
        <v>D.Johnson</v>
      </c>
      <c r="N64" t="str">
        <f>IFERROR(INDEX('wk paste'!$AZ:$AZ,MATCH("re"&amp;'team weekly options'!N$3&amp;'team weekly options'!$C64,'wk paste'!$BH:$BH,0)),"")</f>
        <v>B.Cooks</v>
      </c>
      <c r="O64" t="str">
        <f>IFERROR(INDEX('wk paste'!$AZ:$AZ,MATCH("re"&amp;'team weekly options'!O$3&amp;'team weekly options'!$C64,'wk paste'!$BH:$BH,0)),"")</f>
        <v>P.Brown</v>
      </c>
      <c r="P64" t="str">
        <f>IFERROR(INDEX('wk paste'!$AZ:$AZ,MATCH("re"&amp;'team weekly options'!P$3&amp;'team weekly options'!$C64,'wk paste'!$BH:$BH,0)),"")</f>
        <v>D.Amendola</v>
      </c>
      <c r="Q64" t="str">
        <f>IFERROR(INDEX('wk paste'!$AZ:$AZ,MATCH("re"&amp;'team weekly options'!Q$3&amp;'team weekly options'!$C64,'wk paste'!$BH:$BH,0)),"")</f>
        <v>C.Conley</v>
      </c>
      <c r="R64" t="str">
        <f>IFERROR(INDEX('wk paste'!$AZ:$AZ,MATCH("re"&amp;'team weekly options'!R$3&amp;'team weekly options'!$C64,'wk paste'!$BH:$BH,0)),"")</f>
        <v>N.Collins</v>
      </c>
      <c r="S64" t="str">
        <f>IFERROR(INDEX('wk paste'!$AZ:$AZ,MATCH("re"&amp;'team weekly options'!S$3&amp;'team weekly options'!$C64,'wk paste'!$BH:$BH,0)),"")</f>
        <v>R.Burkhead</v>
      </c>
      <c r="T64" t="str">
        <f>IFERROR(INDEX('wk paste'!$AZ:$AZ,MATCH("re"&amp;'team weekly options'!T$3&amp;'team weekly options'!$C64,'wk paste'!$BH:$BH,0)),"")</f>
        <v>J.Akins</v>
      </c>
      <c r="U64" t="str">
        <f>IFERROR(INDEX('wk paste'!$AZ:$AZ,MATCH("re"&amp;'team weekly options'!U$3&amp;'team weekly options'!$C64,'wk paste'!$BH:$BH,0)),"")</f>
        <v/>
      </c>
      <c r="V64" t="str">
        <f>IFERROR(INDEX('wk paste'!$AZ:$AZ,MATCH("re"&amp;'team weekly options'!V$3&amp;'team weekly options'!$C64,'wk paste'!$BH:$BH,0)),"")</f>
        <v/>
      </c>
    </row>
    <row r="65" spans="3:22" x14ac:dyDescent="0.25">
      <c r="C65" t="s">
        <v>2010</v>
      </c>
      <c r="D65" t="str">
        <f>IFERROR(INDEX('wk paste'!$AZ:$AZ,MATCH("ru"&amp;'team weekly options'!D$3&amp;'team weekly options'!$C65,'wk paste'!$BG:$BG,0)),"")</f>
        <v>A.Gibson</v>
      </c>
      <c r="E65" t="str">
        <f>IFERROR(INDEX('wk paste'!$AZ:$AZ,MATCH("ru"&amp;'team weekly options'!E$3&amp;'team weekly options'!$C65,'wk paste'!$BG:$BG,0)),"")</f>
        <v>J.McKissic</v>
      </c>
      <c r="F65" t="str">
        <f>IFERROR(INDEX('wk paste'!$AZ:$AZ,MATCH("ru"&amp;'team weekly options'!F$3&amp;'team weekly options'!$C65,'wk paste'!$BG:$BG,0)),"")</f>
        <v>J.Patterson</v>
      </c>
      <c r="G65" t="str">
        <f>IFERROR(INDEX('wk paste'!$AZ:$AZ,MATCH("ru"&amp;'team weekly options'!G$3&amp;'team weekly options'!$C65,'wk paste'!$BG:$BG,0)),"")</f>
        <v/>
      </c>
      <c r="H65" t="str">
        <f>IFERROR(INDEX('wk paste'!$AZ:$AZ,MATCH("ru"&amp;'team weekly options'!H$3&amp;'team weekly options'!$C65,'wk paste'!$BG:$BG,0)),"")</f>
        <v/>
      </c>
      <c r="I65" t="str">
        <f>IFERROR(INDEX('wk paste'!$AZ:$AZ,MATCH("ru"&amp;'team weekly options'!I$3&amp;'team weekly options'!$C65,'wk paste'!$BG:$BG,0)),"")</f>
        <v/>
      </c>
      <c r="J65" t="str">
        <f>IFERROR(INDEX('wk paste'!$AZ:$AZ,MATCH("ru"&amp;'team weekly options'!J$3&amp;'team weekly options'!$C65,'wk paste'!$BG:$BG,0)),"")</f>
        <v/>
      </c>
      <c r="K65" t="str">
        <f>IFERROR(INDEX('wk paste'!$AZ:$AZ,MATCH("re"&amp;'team weekly options'!K$3&amp;'team weekly options'!$C65,'wk paste'!$BH:$BH,0)),"")</f>
        <v>A.Gibson</v>
      </c>
      <c r="L65" t="str">
        <f>IFERROR(INDEX('wk paste'!$AZ:$AZ,MATCH("re"&amp;'team weekly options'!L$3&amp;'team weekly options'!$C65,'wk paste'!$BH:$BH,0)),"")</f>
        <v>J.McKissic</v>
      </c>
      <c r="M65" t="str">
        <f>IFERROR(INDEX('wk paste'!$AZ:$AZ,MATCH("re"&amp;'team weekly options'!M$3&amp;'team weekly options'!$C65,'wk paste'!$BH:$BH,0)),"")</f>
        <v>J.Patterson</v>
      </c>
      <c r="N65" t="str">
        <f>IFERROR(INDEX('wk paste'!$AZ:$AZ,MATCH("re"&amp;'team weekly options'!N$3&amp;'team weekly options'!$C65,'wk paste'!$BH:$BH,0)),"")</f>
        <v>T.McLaurin</v>
      </c>
      <c r="O65" t="str">
        <f>IFERROR(INDEX('wk paste'!$AZ:$AZ,MATCH("re"&amp;'team weekly options'!O$3&amp;'team weekly options'!$C65,'wk paste'!$BH:$BH,0)),"")</f>
        <v>D.Carter</v>
      </c>
      <c r="P65" t="str">
        <f>IFERROR(INDEX('wk paste'!$AZ:$AZ,MATCH("re"&amp;'team weekly options'!P$3&amp;'team weekly options'!$C65,'wk paste'!$BH:$BH,0)),"")</f>
        <v>A.Humphries</v>
      </c>
      <c r="Q65" t="str">
        <f>IFERROR(INDEX('wk paste'!$AZ:$AZ,MATCH("re"&amp;'team weekly options'!Q$3&amp;'team weekly options'!$C65,'wk paste'!$BH:$BH,0)),"")</f>
        <v>C.Samuel</v>
      </c>
      <c r="R65" t="str">
        <f>IFERROR(INDEX('wk paste'!$AZ:$AZ,MATCH("re"&amp;'team weekly options'!R$3&amp;'team weekly options'!$C65,'wk paste'!$BH:$BH,0)),"")</f>
        <v>D.Brown</v>
      </c>
      <c r="S65" t="str">
        <f>IFERROR(INDEX('wk paste'!$AZ:$AZ,MATCH("re"&amp;'team weekly options'!S$3&amp;'team weekly options'!$C65,'wk paste'!$BH:$BH,0)),"")</f>
        <v>R.Seals-Jones</v>
      </c>
      <c r="T65" t="str">
        <f>IFERROR(INDEX('wk paste'!$AZ:$AZ,MATCH("re"&amp;'team weekly options'!T$3&amp;'team weekly options'!$C65,'wk paste'!$BH:$BH,0)),"")</f>
        <v/>
      </c>
      <c r="U65" t="str">
        <f>IFERROR(INDEX('wk paste'!$AZ:$AZ,MATCH("re"&amp;'team weekly options'!U$3&amp;'team weekly options'!$C65,'wk paste'!$BH:$BH,0)),"")</f>
        <v/>
      </c>
      <c r="V65" t="str">
        <f>IFERROR(INDEX('wk paste'!$AZ:$AZ,MATCH("re"&amp;'team weekly options'!V$3&amp;'team weekly options'!$C65,'wk paste'!$BH:$BH,0)),"")</f>
        <v/>
      </c>
    </row>
    <row r="66" spans="3:22" x14ac:dyDescent="0.25">
      <c r="C66" t="s">
        <v>782</v>
      </c>
      <c r="D66" t="str">
        <f>IFERROR(INDEX('wk paste'!$AZ:$AZ,MATCH("ru"&amp;'team weekly options'!D$3&amp;'team weekly options'!$C66,'wk paste'!$BG:$BG,0)),"")</f>
        <v>K.Murray</v>
      </c>
      <c r="E66" t="str">
        <f>IFERROR(INDEX('wk paste'!$AZ:$AZ,MATCH("ru"&amp;'team weekly options'!E$3&amp;'team weekly options'!$C66,'wk paste'!$BG:$BG,0)),"")</f>
        <v>C.Edmonds</v>
      </c>
      <c r="F66" t="str">
        <f>IFERROR(INDEX('wk paste'!$AZ:$AZ,MATCH("ru"&amp;'team weekly options'!F$3&amp;'team weekly options'!$C66,'wk paste'!$BG:$BG,0)),"")</f>
        <v>J.Conner</v>
      </c>
      <c r="G66" t="str">
        <f>IFERROR(INDEX('wk paste'!$AZ:$AZ,MATCH("ru"&amp;'team weekly options'!G$3&amp;'team weekly options'!$C66,'wk paste'!$BG:$BG,0)),"")</f>
        <v/>
      </c>
      <c r="H66" t="str">
        <f>IFERROR(INDEX('wk paste'!$AZ:$AZ,MATCH("ru"&amp;'team weekly options'!H$3&amp;'team weekly options'!$C66,'wk paste'!$BG:$BG,0)),"")</f>
        <v/>
      </c>
      <c r="I66" t="str">
        <f>IFERROR(INDEX('wk paste'!$AZ:$AZ,MATCH("ru"&amp;'team weekly options'!I$3&amp;'team weekly options'!$C66,'wk paste'!$BG:$BG,0)),"")</f>
        <v/>
      </c>
      <c r="J66" t="str">
        <f>IFERROR(INDEX('wk paste'!$AZ:$AZ,MATCH("ru"&amp;'team weekly options'!J$3&amp;'team weekly options'!$C66,'wk paste'!$BG:$BG,0)),"")</f>
        <v/>
      </c>
      <c r="K66" t="str">
        <f>IFERROR(INDEX('wk paste'!$AZ:$AZ,MATCH("re"&amp;'team weekly options'!K$3&amp;'team weekly options'!$C66,'wk paste'!$BH:$BH,0)),"")</f>
        <v>C.Edmonds</v>
      </c>
      <c r="L66" t="str">
        <f>IFERROR(INDEX('wk paste'!$AZ:$AZ,MATCH("re"&amp;'team weekly options'!L$3&amp;'team weekly options'!$C66,'wk paste'!$BH:$BH,0)),"")</f>
        <v>D.Hopkins</v>
      </c>
      <c r="M66" t="str">
        <f>IFERROR(INDEX('wk paste'!$AZ:$AZ,MATCH("re"&amp;'team weekly options'!M$3&amp;'team weekly options'!$C66,'wk paste'!$BH:$BH,0)),"")</f>
        <v>C.Kirk</v>
      </c>
      <c r="N66" t="str">
        <f>IFERROR(INDEX('wk paste'!$AZ:$AZ,MATCH("re"&amp;'team weekly options'!N$3&amp;'team weekly options'!$C66,'wk paste'!$BH:$BH,0)),"")</f>
        <v>R.Moore</v>
      </c>
      <c r="O66" t="str">
        <f>IFERROR(INDEX('wk paste'!$AZ:$AZ,MATCH("re"&amp;'team weekly options'!O$3&amp;'team weekly options'!$C66,'wk paste'!$BH:$BH,0)),"")</f>
        <v>A.Green</v>
      </c>
      <c r="P66" t="str">
        <f>IFERROR(INDEX('wk paste'!$AZ:$AZ,MATCH("re"&amp;'team weekly options'!P$3&amp;'team weekly options'!$C66,'wk paste'!$BH:$BH,0)),"")</f>
        <v>D.Harris</v>
      </c>
      <c r="Q66" t="str">
        <f>IFERROR(INDEX('wk paste'!$AZ:$AZ,MATCH("re"&amp;'team weekly options'!Q$3&amp;'team weekly options'!$C66,'wk paste'!$BH:$BH,0)),"")</f>
        <v>M.Williams</v>
      </c>
      <c r="R66" t="str">
        <f>IFERROR(INDEX('wk paste'!$AZ:$AZ,MATCH("re"&amp;'team weekly options'!R$3&amp;'team weekly options'!$C66,'wk paste'!$BH:$BH,0)),"")</f>
        <v/>
      </c>
      <c r="S66" t="str">
        <f>IFERROR(INDEX('wk paste'!$AZ:$AZ,MATCH("re"&amp;'team weekly options'!S$3&amp;'team weekly options'!$C66,'wk paste'!$BH:$BH,0)),"")</f>
        <v/>
      </c>
      <c r="T66" t="str">
        <f>IFERROR(INDEX('wk paste'!$AZ:$AZ,MATCH("re"&amp;'team weekly options'!T$3&amp;'team weekly options'!$C66,'wk paste'!$BH:$BH,0)),"")</f>
        <v/>
      </c>
      <c r="U66" t="str">
        <f>IFERROR(INDEX('wk paste'!$AZ:$AZ,MATCH("re"&amp;'team weekly options'!U$3&amp;'team weekly options'!$C66,'wk paste'!$BH:$BH,0)),"")</f>
        <v/>
      </c>
      <c r="V66" t="str">
        <f>IFERROR(INDEX('wk paste'!$AZ:$AZ,MATCH("re"&amp;'team weekly options'!V$3&amp;'team weekly options'!$C66,'wk paste'!$BH:$BH,0)),"")</f>
        <v/>
      </c>
    </row>
    <row r="67" spans="3:22" x14ac:dyDescent="0.25">
      <c r="C67" t="s">
        <v>2398</v>
      </c>
      <c r="D67" t="str">
        <f>IFERROR(INDEX('wk paste'!$AZ:$AZ,MATCH("ru"&amp;'team weekly options'!D$3&amp;'team weekly options'!$C67,'wk paste'!$BG:$BG,0)),"")</f>
        <v>J.Williams</v>
      </c>
      <c r="E67" t="str">
        <f>IFERROR(INDEX('wk paste'!$AZ:$AZ,MATCH("ru"&amp;'team weekly options'!E$3&amp;'team weekly options'!$C67,'wk paste'!$BG:$BG,0)),"")</f>
        <v>M.Gordon</v>
      </c>
      <c r="F67" t="str">
        <f>IFERROR(INDEX('wk paste'!$AZ:$AZ,MATCH("ru"&amp;'team weekly options'!F$3&amp;'team weekly options'!$C67,'wk paste'!$BG:$BG,0)),"")</f>
        <v/>
      </c>
      <c r="G67" t="str">
        <f>IFERROR(INDEX('wk paste'!$AZ:$AZ,MATCH("ru"&amp;'team weekly options'!G$3&amp;'team weekly options'!$C67,'wk paste'!$BG:$BG,0)),"")</f>
        <v/>
      </c>
      <c r="H67" t="str">
        <f>IFERROR(INDEX('wk paste'!$AZ:$AZ,MATCH("ru"&amp;'team weekly options'!H$3&amp;'team weekly options'!$C67,'wk paste'!$BG:$BG,0)),"")</f>
        <v/>
      </c>
      <c r="I67" t="str">
        <f>IFERROR(INDEX('wk paste'!$AZ:$AZ,MATCH("ru"&amp;'team weekly options'!I$3&amp;'team weekly options'!$C67,'wk paste'!$BG:$BG,0)),"")</f>
        <v/>
      </c>
      <c r="J67" t="str">
        <f>IFERROR(INDEX('wk paste'!$AZ:$AZ,MATCH("ru"&amp;'team weekly options'!J$3&amp;'team weekly options'!$C67,'wk paste'!$BG:$BG,0)),"")</f>
        <v/>
      </c>
      <c r="K67" t="str">
        <f>IFERROR(INDEX('wk paste'!$AZ:$AZ,MATCH("re"&amp;'team weekly options'!K$3&amp;'team weekly options'!$C67,'wk paste'!$BH:$BH,0)),"")</f>
        <v>J.Williams</v>
      </c>
      <c r="L67" t="str">
        <f>IFERROR(INDEX('wk paste'!$AZ:$AZ,MATCH("re"&amp;'team weekly options'!L$3&amp;'team weekly options'!$C67,'wk paste'!$BH:$BH,0)),"")</f>
        <v>M.Gordon</v>
      </c>
      <c r="M67" t="str">
        <f>IFERROR(INDEX('wk paste'!$AZ:$AZ,MATCH("re"&amp;'team weekly options'!M$3&amp;'team weekly options'!$C67,'wk paste'!$BH:$BH,0)),"")</f>
        <v>C.Sutton</v>
      </c>
      <c r="N67" t="str">
        <f>IFERROR(INDEX('wk paste'!$AZ:$AZ,MATCH("re"&amp;'team weekly options'!N$3&amp;'team weekly options'!$C67,'wk paste'!$BH:$BH,0)),"")</f>
        <v>T.Patrick</v>
      </c>
      <c r="O67" t="str">
        <f>IFERROR(INDEX('wk paste'!$AZ:$AZ,MATCH("re"&amp;'team weekly options'!O$3&amp;'team weekly options'!$C67,'wk paste'!$BH:$BH,0)),"")</f>
        <v>K.Hinton</v>
      </c>
      <c r="P67" t="str">
        <f>IFERROR(INDEX('wk paste'!$AZ:$AZ,MATCH("re"&amp;'team weekly options'!P$3&amp;'team weekly options'!$C67,'wk paste'!$BH:$BH,0)),"")</f>
        <v>N.Fant</v>
      </c>
      <c r="Q67" t="str">
        <f>IFERROR(INDEX('wk paste'!$AZ:$AZ,MATCH("re"&amp;'team weekly options'!Q$3&amp;'team weekly options'!$C67,'wk paste'!$BH:$BH,0)),"")</f>
        <v>D.Moore</v>
      </c>
      <c r="R67" t="str">
        <f>IFERROR(INDEX('wk paste'!$AZ:$AZ,MATCH("re"&amp;'team weekly options'!R$3&amp;'team weekly options'!$C67,'wk paste'!$BH:$BH,0)),"")</f>
        <v>D.Spencer</v>
      </c>
      <c r="S67" t="str">
        <f>IFERROR(INDEX('wk paste'!$AZ:$AZ,MATCH("re"&amp;'team weekly options'!S$3&amp;'team weekly options'!$C67,'wk paste'!$BH:$BH,0)),"")</f>
        <v/>
      </c>
      <c r="T67" t="str">
        <f>IFERROR(INDEX('wk paste'!$AZ:$AZ,MATCH("re"&amp;'team weekly options'!T$3&amp;'team weekly options'!$C67,'wk paste'!$BH:$BH,0)),"")</f>
        <v/>
      </c>
      <c r="U67" t="str">
        <f>IFERROR(INDEX('wk paste'!$AZ:$AZ,MATCH("re"&amp;'team weekly options'!U$3&amp;'team weekly options'!$C67,'wk paste'!$BH:$BH,0)),"")</f>
        <v/>
      </c>
      <c r="V67" t="str">
        <f>IFERROR(INDEX('wk paste'!$AZ:$AZ,MATCH("re"&amp;'team weekly options'!V$3&amp;'team weekly options'!$C67,'wk paste'!$BH:$BH,0)),"")</f>
        <v/>
      </c>
    </row>
    <row r="68" spans="3:22" x14ac:dyDescent="0.25">
      <c r="C68" t="s">
        <v>1609</v>
      </c>
      <c r="D68" t="str">
        <f>IFERROR(INDEX('wk paste'!$AZ:$AZ,MATCH("ru"&amp;'team weekly options'!D$3&amp;'team weekly options'!$C68,'wk paste'!$BG:$BG,0)),"")</f>
        <v>L.Jackson</v>
      </c>
      <c r="E68" t="str">
        <f>IFERROR(INDEX('wk paste'!$AZ:$AZ,MATCH("ru"&amp;'team weekly options'!E$3&amp;'team weekly options'!$C68,'wk paste'!$BG:$BG,0)),"")</f>
        <v>L.Murray</v>
      </c>
      <c r="F68" t="str">
        <f>IFERROR(INDEX('wk paste'!$AZ:$AZ,MATCH("ru"&amp;'team weekly options'!F$3&amp;'team weekly options'!$C68,'wk paste'!$BG:$BG,0)),"")</f>
        <v>T.Williams</v>
      </c>
      <c r="G68" t="str">
        <f>IFERROR(INDEX('wk paste'!$AZ:$AZ,MATCH("ru"&amp;'team weekly options'!G$3&amp;'team weekly options'!$C68,'wk paste'!$BG:$BG,0)),"")</f>
        <v>D.Freeman</v>
      </c>
      <c r="H68" t="str">
        <f>IFERROR(INDEX('wk paste'!$AZ:$AZ,MATCH("ru"&amp;'team weekly options'!H$3&amp;'team weekly options'!$C68,'wk paste'!$BG:$BG,0)),"")</f>
        <v/>
      </c>
      <c r="I68" t="str">
        <f>IFERROR(INDEX('wk paste'!$AZ:$AZ,MATCH("ru"&amp;'team weekly options'!I$3&amp;'team weekly options'!$C68,'wk paste'!$BG:$BG,0)),"")</f>
        <v/>
      </c>
      <c r="J68" t="str">
        <f>IFERROR(INDEX('wk paste'!$AZ:$AZ,MATCH("ru"&amp;'team weekly options'!J$3&amp;'team weekly options'!$C68,'wk paste'!$BG:$BG,0)),"")</f>
        <v/>
      </c>
      <c r="K68" t="str">
        <f>IFERROR(INDEX('wk paste'!$AZ:$AZ,MATCH("re"&amp;'team weekly options'!K$3&amp;'team weekly options'!$C68,'wk paste'!$BH:$BH,0)),"")</f>
        <v>T.Williams</v>
      </c>
      <c r="L68" t="str">
        <f>IFERROR(INDEX('wk paste'!$AZ:$AZ,MATCH("re"&amp;'team weekly options'!L$3&amp;'team weekly options'!$C68,'wk paste'!$BH:$BH,0)),"")</f>
        <v>M.Andrews</v>
      </c>
      <c r="M68" t="str">
        <f>IFERROR(INDEX('wk paste'!$AZ:$AZ,MATCH("re"&amp;'team weekly options'!M$3&amp;'team weekly options'!$C68,'wk paste'!$BH:$BH,0)),"")</f>
        <v>S.Watkins</v>
      </c>
      <c r="N68" t="str">
        <f>IFERROR(INDEX('wk paste'!$AZ:$AZ,MATCH("re"&amp;'team weekly options'!N$3&amp;'team weekly options'!$C68,'wk paste'!$BH:$BH,0)),"")</f>
        <v>M.Brown</v>
      </c>
      <c r="O68" t="str">
        <f>IFERROR(INDEX('wk paste'!$AZ:$AZ,MATCH("re"&amp;'team weekly options'!O$3&amp;'team weekly options'!$C68,'wk paste'!$BH:$BH,0)),"")</f>
        <v>J.Proche</v>
      </c>
      <c r="P68" t="str">
        <f>IFERROR(INDEX('wk paste'!$AZ:$AZ,MATCH("re"&amp;'team weekly options'!P$3&amp;'team weekly options'!$C68,'wk paste'!$BH:$BH,0)),"")</f>
        <v>D.Duvernay</v>
      </c>
      <c r="Q68" t="str">
        <f>IFERROR(INDEX('wk paste'!$AZ:$AZ,MATCH("re"&amp;'team weekly options'!Q$3&amp;'team weekly options'!$C68,'wk paste'!$BH:$BH,0)),"")</f>
        <v>J.Oliver</v>
      </c>
      <c r="R68" t="str">
        <f>IFERROR(INDEX('wk paste'!$AZ:$AZ,MATCH("re"&amp;'team weekly options'!R$3&amp;'team weekly options'!$C68,'wk paste'!$BH:$BH,0)),"")</f>
        <v/>
      </c>
      <c r="S68" t="str">
        <f>IFERROR(INDEX('wk paste'!$AZ:$AZ,MATCH("re"&amp;'team weekly options'!S$3&amp;'team weekly options'!$C68,'wk paste'!$BH:$BH,0)),"")</f>
        <v/>
      </c>
      <c r="T68" t="str">
        <f>IFERROR(INDEX('wk paste'!$AZ:$AZ,MATCH("re"&amp;'team weekly options'!T$3&amp;'team weekly options'!$C68,'wk paste'!$BH:$BH,0)),"")</f>
        <v/>
      </c>
      <c r="U68" t="str">
        <f>IFERROR(INDEX('wk paste'!$AZ:$AZ,MATCH("re"&amp;'team weekly options'!U$3&amp;'team weekly options'!$C68,'wk paste'!$BH:$BH,0)),"")</f>
        <v/>
      </c>
      <c r="V68" t="str">
        <f>IFERROR(INDEX('wk paste'!$AZ:$AZ,MATCH("re"&amp;'team weekly options'!V$3&amp;'team weekly options'!$C68,'wk paste'!$BH:$BH,0)),"")</f>
        <v/>
      </c>
    </row>
    <row r="69" spans="3:22" x14ac:dyDescent="0.25">
      <c r="C69" t="s">
        <v>2011</v>
      </c>
      <c r="D69" t="str">
        <f>IFERROR(INDEX('wk paste'!$AZ:$AZ,MATCH("ru"&amp;'team weekly options'!D$3&amp;'team weekly options'!$C69,'wk paste'!$BG:$BG,0)),"")</f>
        <v>C.Patterson</v>
      </c>
      <c r="E69" t="str">
        <f>IFERROR(INDEX('wk paste'!$AZ:$AZ,MATCH("ru"&amp;'team weekly options'!E$3&amp;'team weekly options'!$C69,'wk paste'!$BG:$BG,0)),"")</f>
        <v>W.Gallman</v>
      </c>
      <c r="F69" t="str">
        <f>IFERROR(INDEX('wk paste'!$AZ:$AZ,MATCH("ru"&amp;'team weekly options'!F$3&amp;'team weekly options'!$C69,'wk paste'!$BG:$BG,0)),"")</f>
        <v>M.Davis</v>
      </c>
      <c r="G69" t="str">
        <f>IFERROR(INDEX('wk paste'!$AZ:$AZ,MATCH("ru"&amp;'team weekly options'!G$3&amp;'team weekly options'!$C69,'wk paste'!$BG:$BG,0)),"")</f>
        <v>F.Franks</v>
      </c>
      <c r="H69" t="str">
        <f>IFERROR(INDEX('wk paste'!$AZ:$AZ,MATCH("ru"&amp;'team weekly options'!H$3&amp;'team weekly options'!$C69,'wk paste'!$BG:$BG,0)),"")</f>
        <v>K.Smith</v>
      </c>
      <c r="I69" t="str">
        <f>IFERROR(INDEX('wk paste'!$AZ:$AZ,MATCH("ru"&amp;'team weekly options'!I$3&amp;'team weekly options'!$C69,'wk paste'!$BG:$BG,0)),"")</f>
        <v/>
      </c>
      <c r="J69" t="str">
        <f>IFERROR(INDEX('wk paste'!$AZ:$AZ,MATCH("ru"&amp;'team weekly options'!J$3&amp;'team weekly options'!$C69,'wk paste'!$BG:$BG,0)),"")</f>
        <v/>
      </c>
      <c r="K69" t="str">
        <f>IFERROR(INDEX('wk paste'!$AZ:$AZ,MATCH("re"&amp;'team weekly options'!K$3&amp;'team weekly options'!$C69,'wk paste'!$BH:$BH,0)),"")</f>
        <v>C.Patterson</v>
      </c>
      <c r="L69" t="str">
        <f>IFERROR(INDEX('wk paste'!$AZ:$AZ,MATCH("re"&amp;'team weekly options'!L$3&amp;'team weekly options'!$C69,'wk paste'!$BH:$BH,0)),"")</f>
        <v>W.Gallman</v>
      </c>
      <c r="M69" t="str">
        <f>IFERROR(INDEX('wk paste'!$AZ:$AZ,MATCH("re"&amp;'team weekly options'!M$3&amp;'team weekly options'!$C69,'wk paste'!$BH:$BH,0)),"")</f>
        <v>M.Davis</v>
      </c>
      <c r="N69" t="str">
        <f>IFERROR(INDEX('wk paste'!$AZ:$AZ,MATCH("re"&amp;'team weekly options'!N$3&amp;'team weekly options'!$C69,'wk paste'!$BH:$BH,0)),"")</f>
        <v>C.Ridley</v>
      </c>
      <c r="O69" t="str">
        <f>IFERROR(INDEX('wk paste'!$AZ:$AZ,MATCH("re"&amp;'team weekly options'!O$3&amp;'team weekly options'!$C69,'wk paste'!$BH:$BH,0)),"")</f>
        <v>K.Pitts</v>
      </c>
      <c r="P69" t="str">
        <f>IFERROR(INDEX('wk paste'!$AZ:$AZ,MATCH("re"&amp;'team weekly options'!P$3&amp;'team weekly options'!$C69,'wk paste'!$BH:$BH,0)),"")</f>
        <v>H.Hurst</v>
      </c>
      <c r="Q69" t="str">
        <f>IFERROR(INDEX('wk paste'!$AZ:$AZ,MATCH("re"&amp;'team weekly options'!Q$3&amp;'team weekly options'!$C69,'wk paste'!$BH:$BH,0)),"")</f>
        <v>O.Zaccheaus</v>
      </c>
      <c r="R69" t="str">
        <f>IFERROR(INDEX('wk paste'!$AZ:$AZ,MATCH("re"&amp;'team weekly options'!R$3&amp;'team weekly options'!$C69,'wk paste'!$BH:$BH,0)),"")</f>
        <v>T.Sharpe</v>
      </c>
      <c r="S69" t="str">
        <f>IFERROR(INDEX('wk paste'!$AZ:$AZ,MATCH("re"&amp;'team weekly options'!S$3&amp;'team weekly options'!$C69,'wk paste'!$BH:$BH,0)),"")</f>
        <v/>
      </c>
      <c r="T69" t="str">
        <f>IFERROR(INDEX('wk paste'!$AZ:$AZ,MATCH("re"&amp;'team weekly options'!T$3&amp;'team weekly options'!$C69,'wk paste'!$BH:$BH,0)),"")</f>
        <v/>
      </c>
      <c r="U69" t="str">
        <f>IFERROR(INDEX('wk paste'!$AZ:$AZ,MATCH("re"&amp;'team weekly options'!U$3&amp;'team weekly options'!$C69,'wk paste'!$BH:$BH,0)),"")</f>
        <v/>
      </c>
      <c r="V69" t="str">
        <f>IFERROR(INDEX('wk paste'!$AZ:$AZ,MATCH("re"&amp;'team weekly options'!V$3&amp;'team weekly options'!$C69,'wk paste'!$BH:$BH,0)),"")</f>
        <v/>
      </c>
    </row>
    <row r="70" spans="3:22" x14ac:dyDescent="0.25">
      <c r="C70" t="s">
        <v>2399</v>
      </c>
      <c r="D70" t="str">
        <f>IFERROR(INDEX('wk paste'!$AZ:$AZ,MATCH("ru"&amp;'team weekly options'!D$3&amp;'team weekly options'!$C70,'wk paste'!$BG:$BG,0)),"")</f>
        <v>J.Burrow</v>
      </c>
      <c r="E70" t="str">
        <f>IFERROR(INDEX('wk paste'!$AZ:$AZ,MATCH("ru"&amp;'team weekly options'!E$3&amp;'team weekly options'!$C70,'wk paste'!$BG:$BG,0)),"")</f>
        <v>S.Perine</v>
      </c>
      <c r="F70" t="str">
        <f>IFERROR(INDEX('wk paste'!$AZ:$AZ,MATCH("ru"&amp;'team weekly options'!F$3&amp;'team weekly options'!$C70,'wk paste'!$BG:$BG,0)),"")</f>
        <v>J.Mixon</v>
      </c>
      <c r="G70" t="str">
        <f>IFERROR(INDEX('wk paste'!$AZ:$AZ,MATCH("ru"&amp;'team weekly options'!G$3&amp;'team weekly options'!$C70,'wk paste'!$BG:$BG,0)),"")</f>
        <v/>
      </c>
      <c r="H70" t="str">
        <f>IFERROR(INDEX('wk paste'!$AZ:$AZ,MATCH("ru"&amp;'team weekly options'!H$3&amp;'team weekly options'!$C70,'wk paste'!$BG:$BG,0)),"")</f>
        <v/>
      </c>
      <c r="I70" t="str">
        <f>IFERROR(INDEX('wk paste'!$AZ:$AZ,MATCH("ru"&amp;'team weekly options'!I$3&amp;'team weekly options'!$C70,'wk paste'!$BG:$BG,0)),"")</f>
        <v/>
      </c>
      <c r="J70" t="str">
        <f>IFERROR(INDEX('wk paste'!$AZ:$AZ,MATCH("ru"&amp;'team weekly options'!J$3&amp;'team weekly options'!$C70,'wk paste'!$BG:$BG,0)),"")</f>
        <v/>
      </c>
      <c r="K70" t="str">
        <f>IFERROR(INDEX('wk paste'!$AZ:$AZ,MATCH("re"&amp;'team weekly options'!K$3&amp;'team weekly options'!$C70,'wk paste'!$BH:$BH,0)),"")</f>
        <v>S.Perine</v>
      </c>
      <c r="L70" t="str">
        <f>IFERROR(INDEX('wk paste'!$AZ:$AZ,MATCH("re"&amp;'team weekly options'!L$3&amp;'team weekly options'!$C70,'wk paste'!$BH:$BH,0)),"")</f>
        <v>J.Mixon</v>
      </c>
      <c r="M70" t="str">
        <f>IFERROR(INDEX('wk paste'!$AZ:$AZ,MATCH("re"&amp;'team weekly options'!M$3&amp;'team weekly options'!$C70,'wk paste'!$BH:$BH,0)),"")</f>
        <v>J.Chase</v>
      </c>
      <c r="N70" t="str">
        <f>IFERROR(INDEX('wk paste'!$AZ:$AZ,MATCH("re"&amp;'team weekly options'!N$3&amp;'team weekly options'!$C70,'wk paste'!$BH:$BH,0)),"")</f>
        <v>T.Higgins</v>
      </c>
      <c r="O70" t="str">
        <f>IFERROR(INDEX('wk paste'!$AZ:$AZ,MATCH("re"&amp;'team weekly options'!O$3&amp;'team weekly options'!$C70,'wk paste'!$BH:$BH,0)),"")</f>
        <v>T.Boyd</v>
      </c>
      <c r="P70" t="str">
        <f>IFERROR(INDEX('wk paste'!$AZ:$AZ,MATCH("re"&amp;'team weekly options'!P$3&amp;'team weekly options'!$C70,'wk paste'!$BH:$BH,0)),"")</f>
        <v>C.Uzomah</v>
      </c>
      <c r="Q70" t="str">
        <f>IFERROR(INDEX('wk paste'!$AZ:$AZ,MATCH("re"&amp;'team weekly options'!Q$3&amp;'team weekly options'!$C70,'wk paste'!$BH:$BH,0)),"")</f>
        <v>C.Evans</v>
      </c>
      <c r="R70" t="str">
        <f>IFERROR(INDEX('wk paste'!$AZ:$AZ,MATCH("re"&amp;'team weekly options'!R$3&amp;'team weekly options'!$C70,'wk paste'!$BH:$BH,0)),"")</f>
        <v>D.Sample</v>
      </c>
      <c r="S70" t="str">
        <f>IFERROR(INDEX('wk paste'!$AZ:$AZ,MATCH("re"&amp;'team weekly options'!S$3&amp;'team weekly options'!$C70,'wk paste'!$BH:$BH,0)),"")</f>
        <v>A.Tate</v>
      </c>
      <c r="T70" t="str">
        <f>IFERROR(INDEX('wk paste'!$AZ:$AZ,MATCH("re"&amp;'team weekly options'!T$3&amp;'team weekly options'!$C70,'wk paste'!$BH:$BH,0)),"")</f>
        <v/>
      </c>
      <c r="U70" t="str">
        <f>IFERROR(INDEX('wk paste'!$AZ:$AZ,MATCH("re"&amp;'team weekly options'!U$3&amp;'team weekly options'!$C70,'wk paste'!$BH:$BH,0)),"")</f>
        <v/>
      </c>
      <c r="V70" t="str">
        <f>IFERROR(INDEX('wk paste'!$AZ:$AZ,MATCH("re"&amp;'team weekly options'!V$3&amp;'team weekly options'!$C70,'wk paste'!$BH:$BH,0)),"")</f>
        <v/>
      </c>
    </row>
    <row r="71" spans="3:22" x14ac:dyDescent="0.25">
      <c r="C71" t="s">
        <v>1605</v>
      </c>
      <c r="D71" t="str">
        <f>IFERROR(INDEX('wk paste'!$AZ:$AZ,MATCH("ru"&amp;'team weekly options'!D$3&amp;'team weekly options'!$C71,'wk paste'!$BG:$BG,0)),"")</f>
        <v>J.Herbert</v>
      </c>
      <c r="E71" t="str">
        <f>IFERROR(INDEX('wk paste'!$AZ:$AZ,MATCH("ru"&amp;'team weekly options'!E$3&amp;'team weekly options'!$C71,'wk paste'!$BG:$BG,0)),"")</f>
        <v>A.Ekeler</v>
      </c>
      <c r="F71" t="str">
        <f>IFERROR(INDEX('wk paste'!$AZ:$AZ,MATCH("ru"&amp;'team weekly options'!F$3&amp;'team weekly options'!$C71,'wk paste'!$BG:$BG,0)),"")</f>
        <v>J.Guyton</v>
      </c>
      <c r="G71" t="str">
        <f>IFERROR(INDEX('wk paste'!$AZ:$AZ,MATCH("ru"&amp;'team weekly options'!G$3&amp;'team weekly options'!$C71,'wk paste'!$BG:$BG,0)),"")</f>
        <v>L.Rountree</v>
      </c>
      <c r="H71" t="str">
        <f>IFERROR(INDEX('wk paste'!$AZ:$AZ,MATCH("ru"&amp;'team weekly options'!H$3&amp;'team weekly options'!$C71,'wk paste'!$BG:$BG,0)),"")</f>
        <v>J.Jackson</v>
      </c>
      <c r="I71" t="str">
        <f>IFERROR(INDEX('wk paste'!$AZ:$AZ,MATCH("ru"&amp;'team weekly options'!I$3&amp;'team weekly options'!$C71,'wk paste'!$BG:$BG,0)),"")</f>
        <v/>
      </c>
      <c r="J71" t="str">
        <f>IFERROR(INDEX('wk paste'!$AZ:$AZ,MATCH("ru"&amp;'team weekly options'!J$3&amp;'team weekly options'!$C71,'wk paste'!$BG:$BG,0)),"")</f>
        <v/>
      </c>
      <c r="K71" t="str">
        <f>IFERROR(INDEX('wk paste'!$AZ:$AZ,MATCH("re"&amp;'team weekly options'!K$3&amp;'team weekly options'!$C71,'wk paste'!$BH:$BH,0)),"")</f>
        <v>A.Ekeler</v>
      </c>
      <c r="L71" t="str">
        <f>IFERROR(INDEX('wk paste'!$AZ:$AZ,MATCH("re"&amp;'team weekly options'!L$3&amp;'team weekly options'!$C71,'wk paste'!$BH:$BH,0)),"")</f>
        <v>J.Guyton</v>
      </c>
      <c r="M71" t="str">
        <f>IFERROR(INDEX('wk paste'!$AZ:$AZ,MATCH("re"&amp;'team weekly options'!M$3&amp;'team weekly options'!$C71,'wk paste'!$BH:$BH,0)),"")</f>
        <v>L.Rountree</v>
      </c>
      <c r="N71" t="str">
        <f>IFERROR(INDEX('wk paste'!$AZ:$AZ,MATCH("re"&amp;'team weekly options'!N$3&amp;'team weekly options'!$C71,'wk paste'!$BH:$BH,0)),"")</f>
        <v>M.Williams</v>
      </c>
      <c r="O71" t="str">
        <f>IFERROR(INDEX('wk paste'!$AZ:$AZ,MATCH("re"&amp;'team weekly options'!O$3&amp;'team weekly options'!$C71,'wk paste'!$BH:$BH,0)),"")</f>
        <v>K.Allen</v>
      </c>
      <c r="P71" t="str">
        <f>IFERROR(INDEX('wk paste'!$AZ:$AZ,MATCH("re"&amp;'team weekly options'!P$3&amp;'team weekly options'!$C71,'wk paste'!$BH:$BH,0)),"")</f>
        <v>J.Cook</v>
      </c>
      <c r="Q71" t="str">
        <f>IFERROR(INDEX('wk paste'!$AZ:$AZ,MATCH("re"&amp;'team weekly options'!Q$3&amp;'team weekly options'!$C71,'wk paste'!$BH:$BH,0)),"")</f>
        <v>D.Parham</v>
      </c>
      <c r="R71" t="str">
        <f>IFERROR(INDEX('wk paste'!$AZ:$AZ,MATCH("re"&amp;'team weekly options'!R$3&amp;'team weekly options'!$C71,'wk paste'!$BH:$BH,0)),"")</f>
        <v>G.Nabers</v>
      </c>
      <c r="S71" t="str">
        <f>IFERROR(INDEX('wk paste'!$AZ:$AZ,MATCH("re"&amp;'team weekly options'!S$3&amp;'team weekly options'!$C71,'wk paste'!$BH:$BH,0)),"")</f>
        <v/>
      </c>
      <c r="T71" t="str">
        <f>IFERROR(INDEX('wk paste'!$AZ:$AZ,MATCH("re"&amp;'team weekly options'!T$3&amp;'team weekly options'!$C71,'wk paste'!$BH:$BH,0)),"")</f>
        <v/>
      </c>
      <c r="U71" t="str">
        <f>IFERROR(INDEX('wk paste'!$AZ:$AZ,MATCH("re"&amp;'team weekly options'!U$3&amp;'team weekly options'!$C71,'wk paste'!$BH:$BH,0)),"")</f>
        <v/>
      </c>
      <c r="V71" t="str">
        <f>IFERROR(INDEX('wk paste'!$AZ:$AZ,MATCH("re"&amp;'team weekly options'!V$3&amp;'team weekly options'!$C71,'wk paste'!$BH:$BH,0)),"")</f>
        <v/>
      </c>
    </row>
    <row r="72" spans="3:22" x14ac:dyDescent="0.25">
      <c r="C72" t="s">
        <v>783</v>
      </c>
      <c r="D72" t="str">
        <f>IFERROR(INDEX('wk paste'!$AZ:$AZ,MATCH("ru"&amp;'team weekly options'!D$3&amp;'team weekly options'!$C72,'wk paste'!$BG:$BG,0)),"")</f>
        <v>D.Harris</v>
      </c>
      <c r="E72" t="str">
        <f>IFERROR(INDEX('wk paste'!$AZ:$AZ,MATCH("ru"&amp;'team weekly options'!E$3&amp;'team weekly options'!$C72,'wk paste'!$BG:$BG,0)),"")</f>
        <v>J.White</v>
      </c>
      <c r="F72" t="str">
        <f>IFERROR(INDEX('wk paste'!$AZ:$AZ,MATCH("ru"&amp;'team weekly options'!F$3&amp;'team weekly options'!$C72,'wk paste'!$BG:$BG,0)),"")</f>
        <v>J.Smith</v>
      </c>
      <c r="G72" t="str">
        <f>IFERROR(INDEX('wk paste'!$AZ:$AZ,MATCH("ru"&amp;'team weekly options'!G$3&amp;'team weekly options'!$C72,'wk paste'!$BG:$BG,0)),"")</f>
        <v>B.Bolden</v>
      </c>
      <c r="H72" t="str">
        <f>IFERROR(INDEX('wk paste'!$AZ:$AZ,MATCH("ru"&amp;'team weekly options'!H$3&amp;'team weekly options'!$C72,'wk paste'!$BG:$BG,0)),"")</f>
        <v>R.Stevenson</v>
      </c>
      <c r="I72" t="str">
        <f>IFERROR(INDEX('wk paste'!$AZ:$AZ,MATCH("ru"&amp;'team weekly options'!I$3&amp;'team weekly options'!$C72,'wk paste'!$BG:$BG,0)),"")</f>
        <v/>
      </c>
      <c r="J72" t="str">
        <f>IFERROR(INDEX('wk paste'!$AZ:$AZ,MATCH("ru"&amp;'team weekly options'!J$3&amp;'team weekly options'!$C72,'wk paste'!$BG:$BG,0)),"")</f>
        <v/>
      </c>
      <c r="K72" t="str">
        <f>IFERROR(INDEX('wk paste'!$AZ:$AZ,MATCH("re"&amp;'team weekly options'!K$3&amp;'team weekly options'!$C72,'wk paste'!$BH:$BH,0)),"")</f>
        <v>D.Harris</v>
      </c>
      <c r="L72" t="str">
        <f>IFERROR(INDEX('wk paste'!$AZ:$AZ,MATCH("re"&amp;'team weekly options'!L$3&amp;'team weekly options'!$C72,'wk paste'!$BH:$BH,0)),"")</f>
        <v>J.White</v>
      </c>
      <c r="M72" t="str">
        <f>IFERROR(INDEX('wk paste'!$AZ:$AZ,MATCH("re"&amp;'team weekly options'!M$3&amp;'team weekly options'!$C72,'wk paste'!$BH:$BH,0)),"")</f>
        <v>J.Smith</v>
      </c>
      <c r="N72" t="str">
        <f>IFERROR(INDEX('wk paste'!$AZ:$AZ,MATCH("re"&amp;'team weekly options'!N$3&amp;'team weekly options'!$C72,'wk paste'!$BH:$BH,0)),"")</f>
        <v>R.Stevenson</v>
      </c>
      <c r="O72" t="str">
        <f>IFERROR(INDEX('wk paste'!$AZ:$AZ,MATCH("re"&amp;'team weekly options'!O$3&amp;'team weekly options'!$C72,'wk paste'!$BH:$BH,0)),"")</f>
        <v>N.Agholor</v>
      </c>
      <c r="P72" t="str">
        <f>IFERROR(INDEX('wk paste'!$AZ:$AZ,MATCH("re"&amp;'team weekly options'!P$3&amp;'team weekly options'!$C72,'wk paste'!$BH:$BH,0)),"")</f>
        <v>J.Meyers</v>
      </c>
      <c r="Q72" t="str">
        <f>IFERROR(INDEX('wk paste'!$AZ:$AZ,MATCH("re"&amp;'team weekly options'!Q$3&amp;'team weekly options'!$C72,'wk paste'!$BH:$BH,0)),"")</f>
        <v>H.Henry</v>
      </c>
      <c r="R72" t="str">
        <f>IFERROR(INDEX('wk paste'!$AZ:$AZ,MATCH("re"&amp;'team weekly options'!R$3&amp;'team weekly options'!$C72,'wk paste'!$BH:$BH,0)),"")</f>
        <v>K.Bourne</v>
      </c>
      <c r="S72" t="str">
        <f>IFERROR(INDEX('wk paste'!$AZ:$AZ,MATCH("re"&amp;'team weekly options'!S$3&amp;'team weekly options'!$C72,'wk paste'!$BH:$BH,0)),"")</f>
        <v/>
      </c>
      <c r="T72" t="str">
        <f>IFERROR(INDEX('wk paste'!$AZ:$AZ,MATCH("re"&amp;'team weekly options'!T$3&amp;'team weekly options'!$C72,'wk paste'!$BH:$BH,0)),"")</f>
        <v/>
      </c>
      <c r="U72" t="str">
        <f>IFERROR(INDEX('wk paste'!$AZ:$AZ,MATCH("re"&amp;'team weekly options'!U$3&amp;'team weekly options'!$C72,'wk paste'!$BH:$BH,0)),"")</f>
        <v/>
      </c>
      <c r="V72" t="str">
        <f>IFERROR(INDEX('wk paste'!$AZ:$AZ,MATCH("re"&amp;'team weekly options'!V$3&amp;'team weekly options'!$C72,'wk paste'!$BH:$BH,0)),"")</f>
        <v/>
      </c>
    </row>
    <row r="73" spans="3:22" x14ac:dyDescent="0.25">
      <c r="C73" t="s">
        <v>2012</v>
      </c>
      <c r="D73" t="str">
        <f>IFERROR(INDEX('wk paste'!$AZ:$AZ,MATCH("ru"&amp;'team weekly options'!D$3&amp;'team weekly options'!$C73,'wk paste'!$BG:$BG,0)),"")</f>
        <v>M.Stafford</v>
      </c>
      <c r="E73" t="str">
        <f>IFERROR(INDEX('wk paste'!$AZ:$AZ,MATCH("ru"&amp;'team weekly options'!E$3&amp;'team weekly options'!$C73,'wk paste'!$BG:$BG,0)),"")</f>
        <v>D.Henderson</v>
      </c>
      <c r="F73" t="str">
        <f>IFERROR(INDEX('wk paste'!$AZ:$AZ,MATCH("ru"&amp;'team weekly options'!F$3&amp;'team weekly options'!$C73,'wk paste'!$BG:$BG,0)),"")</f>
        <v>S.Michel</v>
      </c>
      <c r="G73" t="str">
        <f>IFERROR(INDEX('wk paste'!$AZ:$AZ,MATCH("ru"&amp;'team weekly options'!G$3&amp;'team weekly options'!$C73,'wk paste'!$BG:$BG,0)),"")</f>
        <v/>
      </c>
      <c r="H73" t="str">
        <f>IFERROR(INDEX('wk paste'!$AZ:$AZ,MATCH("ru"&amp;'team weekly options'!H$3&amp;'team weekly options'!$C73,'wk paste'!$BG:$BG,0)),"")</f>
        <v/>
      </c>
      <c r="I73" t="str">
        <f>IFERROR(INDEX('wk paste'!$AZ:$AZ,MATCH("ru"&amp;'team weekly options'!I$3&amp;'team weekly options'!$C73,'wk paste'!$BG:$BG,0)),"")</f>
        <v/>
      </c>
      <c r="J73" t="str">
        <f>IFERROR(INDEX('wk paste'!$AZ:$AZ,MATCH("ru"&amp;'team weekly options'!J$3&amp;'team weekly options'!$C73,'wk paste'!$BG:$BG,0)),"")</f>
        <v/>
      </c>
      <c r="K73" t="str">
        <f>IFERROR(INDEX('wk paste'!$AZ:$AZ,MATCH("re"&amp;'team weekly options'!K$3&amp;'team weekly options'!$C73,'wk paste'!$BH:$BH,0)),"")</f>
        <v>D.Henderson</v>
      </c>
      <c r="L73" t="str">
        <f>IFERROR(INDEX('wk paste'!$AZ:$AZ,MATCH("re"&amp;'team weekly options'!L$3&amp;'team weekly options'!$C73,'wk paste'!$BH:$BH,0)),"")</f>
        <v>V.Jefferson</v>
      </c>
      <c r="M73" t="str">
        <f>IFERROR(INDEX('wk paste'!$AZ:$AZ,MATCH("re"&amp;'team weekly options'!M$3&amp;'team weekly options'!$C73,'wk paste'!$BH:$BH,0)),"")</f>
        <v>C.Kupp</v>
      </c>
      <c r="N73" t="str">
        <f>IFERROR(INDEX('wk paste'!$AZ:$AZ,MATCH("re"&amp;'team weekly options'!N$3&amp;'team weekly options'!$C73,'wk paste'!$BH:$BH,0)),"")</f>
        <v>R.Woods</v>
      </c>
      <c r="O73" t="str">
        <f>IFERROR(INDEX('wk paste'!$AZ:$AZ,MATCH("re"&amp;'team weekly options'!O$3&amp;'team weekly options'!$C73,'wk paste'!$BH:$BH,0)),"")</f>
        <v>T.Higbee</v>
      </c>
      <c r="P73" t="str">
        <f>IFERROR(INDEX('wk paste'!$AZ:$AZ,MATCH("re"&amp;'team weekly options'!P$3&amp;'team weekly options'!$C73,'wk paste'!$BH:$BH,0)),"")</f>
        <v>J.Mundt</v>
      </c>
      <c r="Q73" t="str">
        <f>IFERROR(INDEX('wk paste'!$AZ:$AZ,MATCH("re"&amp;'team weekly options'!Q$3&amp;'team weekly options'!$C73,'wk paste'!$BH:$BH,0)),"")</f>
        <v>D.Jackson</v>
      </c>
      <c r="R73" t="str">
        <f>IFERROR(INDEX('wk paste'!$AZ:$AZ,MATCH("re"&amp;'team weekly options'!R$3&amp;'team weekly options'!$C73,'wk paste'!$BH:$BH,0)),"")</f>
        <v/>
      </c>
      <c r="S73" t="str">
        <f>IFERROR(INDEX('wk paste'!$AZ:$AZ,MATCH("re"&amp;'team weekly options'!S$3&amp;'team weekly options'!$C73,'wk paste'!$BH:$BH,0)),"")</f>
        <v/>
      </c>
      <c r="T73" t="str">
        <f>IFERROR(INDEX('wk paste'!$AZ:$AZ,MATCH("re"&amp;'team weekly options'!T$3&amp;'team weekly options'!$C73,'wk paste'!$BH:$BH,0)),"")</f>
        <v/>
      </c>
      <c r="U73" t="str">
        <f>IFERROR(INDEX('wk paste'!$AZ:$AZ,MATCH("re"&amp;'team weekly options'!U$3&amp;'team weekly options'!$C73,'wk paste'!$BH:$BH,0)),"")</f>
        <v/>
      </c>
      <c r="V73" t="str">
        <f>IFERROR(INDEX('wk paste'!$AZ:$AZ,MATCH("re"&amp;'team weekly options'!V$3&amp;'team weekly options'!$C73,'wk paste'!$BH:$BH,0)),"")</f>
        <v/>
      </c>
    </row>
    <row r="74" spans="3:22" x14ac:dyDescent="0.25">
      <c r="C74" t="s">
        <v>2400</v>
      </c>
      <c r="D74" t="str">
        <f>IFERROR(INDEX('wk paste'!$AZ:$AZ,MATCH("ru"&amp;'team weekly options'!D$3&amp;'team weekly options'!$C74,'wk paste'!$BG:$BG,0)),"")</f>
        <v>J.Winston</v>
      </c>
      <c r="E74" t="str">
        <f>IFERROR(INDEX('wk paste'!$AZ:$AZ,MATCH("ru"&amp;'team weekly options'!E$3&amp;'team weekly options'!$C74,'wk paste'!$BG:$BG,0)),"")</f>
        <v>A.Kamara</v>
      </c>
      <c r="F74" t="str">
        <f>IFERROR(INDEX('wk paste'!$AZ:$AZ,MATCH("ru"&amp;'team weekly options'!F$3&amp;'team weekly options'!$C74,'wk paste'!$BG:$BG,0)),"")</f>
        <v>K.Stills</v>
      </c>
      <c r="G74" t="str">
        <f>IFERROR(INDEX('wk paste'!$AZ:$AZ,MATCH("ru"&amp;'team weekly options'!G$3&amp;'team weekly options'!$C74,'wk paste'!$BG:$BG,0)),"")</f>
        <v/>
      </c>
      <c r="H74" t="str">
        <f>IFERROR(INDEX('wk paste'!$AZ:$AZ,MATCH("ru"&amp;'team weekly options'!H$3&amp;'team weekly options'!$C74,'wk paste'!$BG:$BG,0)),"")</f>
        <v/>
      </c>
      <c r="I74" t="str">
        <f>IFERROR(INDEX('wk paste'!$AZ:$AZ,MATCH("ru"&amp;'team weekly options'!I$3&amp;'team weekly options'!$C74,'wk paste'!$BG:$BG,0)),"")</f>
        <v/>
      </c>
      <c r="J74" t="str">
        <f>IFERROR(INDEX('wk paste'!$AZ:$AZ,MATCH("ru"&amp;'team weekly options'!J$3&amp;'team weekly options'!$C74,'wk paste'!$BG:$BG,0)),"")</f>
        <v/>
      </c>
      <c r="K74" t="str">
        <f>IFERROR(INDEX('wk paste'!$AZ:$AZ,MATCH("re"&amp;'team weekly options'!K$3&amp;'team weekly options'!$C74,'wk paste'!$BH:$BH,0)),"")</f>
        <v>A.Kamara</v>
      </c>
      <c r="L74" t="str">
        <f>IFERROR(INDEX('wk paste'!$AZ:$AZ,MATCH("re"&amp;'team weekly options'!L$3&amp;'team weekly options'!$C74,'wk paste'!$BH:$BH,0)),"")</f>
        <v>K.Stills</v>
      </c>
      <c r="M74" t="str">
        <f>IFERROR(INDEX('wk paste'!$AZ:$AZ,MATCH("re"&amp;'team weekly options'!M$3&amp;'team weekly options'!$C74,'wk paste'!$BH:$BH,0)),"")</f>
        <v>M.Callaway</v>
      </c>
      <c r="N74" t="str">
        <f>IFERROR(INDEX('wk paste'!$AZ:$AZ,MATCH("re"&amp;'team weekly options'!N$3&amp;'team weekly options'!$C74,'wk paste'!$BH:$BH,0)),"")</f>
        <v>D.Harris</v>
      </c>
      <c r="O74" t="str">
        <f>IFERROR(INDEX('wk paste'!$AZ:$AZ,MATCH("re"&amp;'team weekly options'!O$3&amp;'team weekly options'!$C74,'wk paste'!$BH:$BH,0)),"")</f>
        <v>A.Trautman</v>
      </c>
      <c r="P74" t="str">
        <f>IFERROR(INDEX('wk paste'!$AZ:$AZ,MATCH("re"&amp;'team weekly options'!P$3&amp;'team weekly options'!$C74,'wk paste'!$BH:$BH,0)),"")</f>
        <v>T.Hill</v>
      </c>
      <c r="Q74" t="str">
        <f>IFERROR(INDEX('wk paste'!$AZ:$AZ,MATCH("re"&amp;'team weekly options'!Q$3&amp;'team weekly options'!$C74,'wk paste'!$BH:$BH,0)),"")</f>
        <v>C.Hogan</v>
      </c>
      <c r="R74" t="str">
        <f>IFERROR(INDEX('wk paste'!$AZ:$AZ,MATCH("re"&amp;'team weekly options'!R$3&amp;'team weekly options'!$C74,'wk paste'!$BH:$BH,0)),"")</f>
        <v>J.Johnson</v>
      </c>
      <c r="S74" t="str">
        <f>IFERROR(INDEX('wk paste'!$AZ:$AZ,MATCH("re"&amp;'team weekly options'!S$3&amp;'team weekly options'!$C74,'wk paste'!$BH:$BH,0)),"")</f>
        <v/>
      </c>
      <c r="T74" t="str">
        <f>IFERROR(INDEX('wk paste'!$AZ:$AZ,MATCH("re"&amp;'team weekly options'!T$3&amp;'team weekly options'!$C74,'wk paste'!$BH:$BH,0)),"")</f>
        <v/>
      </c>
      <c r="U74" t="str">
        <f>IFERROR(INDEX('wk paste'!$AZ:$AZ,MATCH("re"&amp;'team weekly options'!U$3&amp;'team weekly options'!$C74,'wk paste'!$BH:$BH,0)),"")</f>
        <v/>
      </c>
      <c r="V74" t="str">
        <f>IFERROR(INDEX('wk paste'!$AZ:$AZ,MATCH("re"&amp;'team weekly options'!V$3&amp;'team weekly options'!$C74,'wk paste'!$BH:$BH,0)),"")</f>
        <v/>
      </c>
    </row>
    <row r="75" spans="3:22" x14ac:dyDescent="0.25">
      <c r="C75" t="s">
        <v>784</v>
      </c>
      <c r="D75" t="str">
        <f>IFERROR(INDEX('wk paste'!$AZ:$AZ,MATCH("ru"&amp;'team weekly options'!D$3&amp;'team weekly options'!$C75,'wk paste'!$BG:$BG,0)),"")</f>
        <v>S.Darnold</v>
      </c>
      <c r="E75" t="str">
        <f>IFERROR(INDEX('wk paste'!$AZ:$AZ,MATCH("ru"&amp;'team weekly options'!E$3&amp;'team weekly options'!$C75,'wk paste'!$BG:$BG,0)),"")</f>
        <v>C.McCaffrey</v>
      </c>
      <c r="F75" t="str">
        <f>IFERROR(INDEX('wk paste'!$AZ:$AZ,MATCH("ru"&amp;'team weekly options'!F$3&amp;'team weekly options'!$C75,'wk paste'!$BG:$BG,0)),"")</f>
        <v>Dj.Moore</v>
      </c>
      <c r="G75" t="str">
        <f>IFERROR(INDEX('wk paste'!$AZ:$AZ,MATCH("ru"&amp;'team weekly options'!G$3&amp;'team weekly options'!$C75,'wk paste'!$BG:$BG,0)),"")</f>
        <v/>
      </c>
      <c r="H75" t="str">
        <f>IFERROR(INDEX('wk paste'!$AZ:$AZ,MATCH("ru"&amp;'team weekly options'!H$3&amp;'team weekly options'!$C75,'wk paste'!$BG:$BG,0)),"")</f>
        <v/>
      </c>
      <c r="I75" t="str">
        <f>IFERROR(INDEX('wk paste'!$AZ:$AZ,MATCH("ru"&amp;'team weekly options'!I$3&amp;'team weekly options'!$C75,'wk paste'!$BG:$BG,0)),"")</f>
        <v/>
      </c>
      <c r="J75" t="str">
        <f>IFERROR(INDEX('wk paste'!$AZ:$AZ,MATCH("ru"&amp;'team weekly options'!J$3&amp;'team weekly options'!$C75,'wk paste'!$BG:$BG,0)),"")</f>
        <v/>
      </c>
      <c r="K75" t="str">
        <f>IFERROR(INDEX('wk paste'!$AZ:$AZ,MATCH("re"&amp;'team weekly options'!K$3&amp;'team weekly options'!$C75,'wk paste'!$BH:$BH,0)),"")</f>
        <v>C.McCaffrey</v>
      </c>
      <c r="L75" t="str">
        <f>IFERROR(INDEX('wk paste'!$AZ:$AZ,MATCH("re"&amp;'team weekly options'!L$3&amp;'team weekly options'!$C75,'wk paste'!$BH:$BH,0)),"")</f>
        <v>Dj.Moore</v>
      </c>
      <c r="M75" t="str">
        <f>IFERROR(INDEX('wk paste'!$AZ:$AZ,MATCH("re"&amp;'team weekly options'!M$3&amp;'team weekly options'!$C75,'wk paste'!$BH:$BH,0)),"")</f>
        <v>R.Anderson</v>
      </c>
      <c r="N75" t="str">
        <f>IFERROR(INDEX('wk paste'!$AZ:$AZ,MATCH("re"&amp;'team weekly options'!N$3&amp;'team weekly options'!$C75,'wk paste'!$BH:$BH,0)),"")</f>
        <v>T.Marshall</v>
      </c>
      <c r="O75" t="str">
        <f>IFERROR(INDEX('wk paste'!$AZ:$AZ,MATCH("re"&amp;'team weekly options'!O$3&amp;'team weekly options'!$C75,'wk paste'!$BH:$BH,0)),"")</f>
        <v>I.Thomas</v>
      </c>
      <c r="P75" t="str">
        <f>IFERROR(INDEX('wk paste'!$AZ:$AZ,MATCH("re"&amp;'team weekly options'!P$3&amp;'team weekly options'!$C75,'wk paste'!$BH:$BH,0)),"")</f>
        <v>D.Arnold</v>
      </c>
      <c r="Q75" t="str">
        <f>IFERROR(INDEX('wk paste'!$AZ:$AZ,MATCH("re"&amp;'team weekly options'!Q$3&amp;'team weekly options'!$C75,'wk paste'!$BH:$BH,0)),"")</f>
        <v>C.Hubbard</v>
      </c>
      <c r="R75" t="str">
        <f>IFERROR(INDEX('wk paste'!$AZ:$AZ,MATCH("re"&amp;'team weekly options'!R$3&amp;'team weekly options'!$C75,'wk paste'!$BH:$BH,0)),"")</f>
        <v/>
      </c>
      <c r="S75" t="str">
        <f>IFERROR(INDEX('wk paste'!$AZ:$AZ,MATCH("re"&amp;'team weekly options'!S$3&amp;'team weekly options'!$C75,'wk paste'!$BH:$BH,0)),"")</f>
        <v/>
      </c>
      <c r="T75" t="str">
        <f>IFERROR(INDEX('wk paste'!$AZ:$AZ,MATCH("re"&amp;'team weekly options'!T$3&amp;'team weekly options'!$C75,'wk paste'!$BH:$BH,0)),"")</f>
        <v/>
      </c>
      <c r="U75" t="str">
        <f>IFERROR(INDEX('wk paste'!$AZ:$AZ,MATCH("re"&amp;'team weekly options'!U$3&amp;'team weekly options'!$C75,'wk paste'!$BH:$BH,0)),"")</f>
        <v/>
      </c>
      <c r="V75" t="str">
        <f>IFERROR(INDEX('wk paste'!$AZ:$AZ,MATCH("re"&amp;'team weekly options'!V$3&amp;'team weekly options'!$C75,'wk paste'!$BH:$BH,0)),"")</f>
        <v/>
      </c>
    </row>
    <row r="76" spans="3:22" x14ac:dyDescent="0.25">
      <c r="C76" t="s">
        <v>1233</v>
      </c>
      <c r="D76" t="str">
        <f>IFERROR(INDEX('wk paste'!$AZ:$AZ,MATCH("ru"&amp;'team weekly options'!D$3&amp;'team weekly options'!$C76,'wk paste'!$BG:$BG,0)),"")</f>
        <v>M.Stafford</v>
      </c>
      <c r="E76" t="str">
        <f>IFERROR(INDEX('wk paste'!$AZ:$AZ,MATCH("ru"&amp;'team weekly options'!E$3&amp;'team weekly options'!$C76,'wk paste'!$BG:$BG,0)),"")</f>
        <v>D.Henderson</v>
      </c>
      <c r="F76" t="str">
        <f>IFERROR(INDEX('wk paste'!$AZ:$AZ,MATCH("ru"&amp;'team weekly options'!F$3&amp;'team weekly options'!$C76,'wk paste'!$BG:$BG,0)),"")</f>
        <v>S.Michel</v>
      </c>
      <c r="G76" t="str">
        <f>IFERROR(INDEX('wk paste'!$AZ:$AZ,MATCH("ru"&amp;'team weekly options'!G$3&amp;'team weekly options'!$C76,'wk paste'!$BG:$BG,0)),"")</f>
        <v>R.Woods</v>
      </c>
      <c r="H76" t="str">
        <f>IFERROR(INDEX('wk paste'!$AZ:$AZ,MATCH("ru"&amp;'team weekly options'!H$3&amp;'team weekly options'!$C76,'wk paste'!$BG:$BG,0)),"")</f>
        <v>M.Orzech</v>
      </c>
      <c r="I76" t="str">
        <f>IFERROR(INDEX('wk paste'!$AZ:$AZ,MATCH("ru"&amp;'team weekly options'!I$3&amp;'team weekly options'!$C76,'wk paste'!$BG:$BG,0)),"")</f>
        <v>C.Kupp</v>
      </c>
      <c r="J76" t="str">
        <f>IFERROR(INDEX('wk paste'!$AZ:$AZ,MATCH("ru"&amp;'team weekly options'!J$3&amp;'team weekly options'!$C76,'wk paste'!$BG:$BG,0)),"")</f>
        <v/>
      </c>
      <c r="K76" t="str">
        <f>IFERROR(INDEX('wk paste'!$AZ:$AZ,MATCH("re"&amp;'team weekly options'!K$3&amp;'team weekly options'!$C76,'wk paste'!$BH:$BH,0)),"")</f>
        <v>D.Henderson</v>
      </c>
      <c r="L76" t="str">
        <f>IFERROR(INDEX('wk paste'!$AZ:$AZ,MATCH("re"&amp;'team weekly options'!L$3&amp;'team weekly options'!$C76,'wk paste'!$BH:$BH,0)),"")</f>
        <v>R.Woods</v>
      </c>
      <c r="M76" t="str">
        <f>IFERROR(INDEX('wk paste'!$AZ:$AZ,MATCH("re"&amp;'team weekly options'!M$3&amp;'team weekly options'!$C76,'wk paste'!$BH:$BH,0)),"")</f>
        <v>C.Kupp</v>
      </c>
      <c r="N76" t="str">
        <f>IFERROR(INDEX('wk paste'!$AZ:$AZ,MATCH("re"&amp;'team weekly options'!N$3&amp;'team weekly options'!$C76,'wk paste'!$BH:$BH,0)),"")</f>
        <v>V.Jefferson</v>
      </c>
      <c r="O76" t="str">
        <f>IFERROR(INDEX('wk paste'!$AZ:$AZ,MATCH("re"&amp;'team weekly options'!O$3&amp;'team weekly options'!$C76,'wk paste'!$BH:$BH,0)),"")</f>
        <v>T.Higbee</v>
      </c>
      <c r="P76" t="str">
        <f>IFERROR(INDEX('wk paste'!$AZ:$AZ,MATCH("re"&amp;'team weekly options'!P$3&amp;'team weekly options'!$C76,'wk paste'!$BH:$BH,0)),"")</f>
        <v/>
      </c>
      <c r="Q76" t="str">
        <f>IFERROR(INDEX('wk paste'!$AZ:$AZ,MATCH("re"&amp;'team weekly options'!Q$3&amp;'team weekly options'!$C76,'wk paste'!$BH:$BH,0)),"")</f>
        <v/>
      </c>
      <c r="R76" t="str">
        <f>IFERROR(INDEX('wk paste'!$AZ:$AZ,MATCH("re"&amp;'team weekly options'!R$3&amp;'team weekly options'!$C76,'wk paste'!$BH:$BH,0)),"")</f>
        <v/>
      </c>
      <c r="S76" t="str">
        <f>IFERROR(INDEX('wk paste'!$AZ:$AZ,MATCH("re"&amp;'team weekly options'!S$3&amp;'team weekly options'!$C76,'wk paste'!$BH:$BH,0)),"")</f>
        <v/>
      </c>
      <c r="T76" t="str">
        <f>IFERROR(INDEX('wk paste'!$AZ:$AZ,MATCH("re"&amp;'team weekly options'!T$3&amp;'team weekly options'!$C76,'wk paste'!$BH:$BH,0)),"")</f>
        <v/>
      </c>
      <c r="U76" t="str">
        <f>IFERROR(INDEX('wk paste'!$AZ:$AZ,MATCH("re"&amp;'team weekly options'!U$3&amp;'team weekly options'!$C76,'wk paste'!$BH:$BH,0)),"")</f>
        <v/>
      </c>
      <c r="V76" t="str">
        <f>IFERROR(INDEX('wk paste'!$AZ:$AZ,MATCH("re"&amp;'team weekly options'!V$3&amp;'team weekly options'!$C76,'wk paste'!$BH:$BH,0)),"")</f>
        <v/>
      </c>
    </row>
    <row r="77" spans="3:22" x14ac:dyDescent="0.25">
      <c r="C77" t="s">
        <v>2013</v>
      </c>
      <c r="D77" t="str">
        <f>IFERROR(INDEX('wk paste'!$AZ:$AZ,MATCH("ru"&amp;'team weekly options'!D$3&amp;'team weekly options'!$C77,'wk paste'!$BG:$BG,0)),"")</f>
        <v>C.Edwards-Helaire</v>
      </c>
      <c r="E77" t="str">
        <f>IFERROR(INDEX('wk paste'!$AZ:$AZ,MATCH("ru"&amp;'team weekly options'!E$3&amp;'team weekly options'!$C77,'wk paste'!$BG:$BG,0)),"")</f>
        <v>Da.Williams</v>
      </c>
      <c r="F77" t="str">
        <f>IFERROR(INDEX('wk paste'!$AZ:$AZ,MATCH("ru"&amp;'team weekly options'!F$3&amp;'team weekly options'!$C77,'wk paste'!$BG:$BG,0)),"")</f>
        <v>M.Hardman</v>
      </c>
      <c r="G77" t="str">
        <f>IFERROR(INDEX('wk paste'!$AZ:$AZ,MATCH("ru"&amp;'team weekly options'!G$3&amp;'team weekly options'!$C77,'wk paste'!$BG:$BG,0)),"")</f>
        <v>M.Burton</v>
      </c>
      <c r="H77" t="str">
        <f>IFERROR(INDEX('wk paste'!$AZ:$AZ,MATCH("ru"&amp;'team weekly options'!H$3&amp;'team weekly options'!$C77,'wk paste'!$BG:$BG,0)),"")</f>
        <v/>
      </c>
      <c r="I77" t="str">
        <f>IFERROR(INDEX('wk paste'!$AZ:$AZ,MATCH("ru"&amp;'team weekly options'!I$3&amp;'team weekly options'!$C77,'wk paste'!$BG:$BG,0)),"")</f>
        <v/>
      </c>
      <c r="J77" t="str">
        <f>IFERROR(INDEX('wk paste'!$AZ:$AZ,MATCH("ru"&amp;'team weekly options'!J$3&amp;'team weekly options'!$C77,'wk paste'!$BG:$BG,0)),"")</f>
        <v/>
      </c>
      <c r="K77" t="str">
        <f>IFERROR(INDEX('wk paste'!$AZ:$AZ,MATCH("re"&amp;'team weekly options'!K$3&amp;'team weekly options'!$C77,'wk paste'!$BH:$BH,0)),"")</f>
        <v>C.Edwards-Helaire</v>
      </c>
      <c r="L77" t="str">
        <f>IFERROR(INDEX('wk paste'!$AZ:$AZ,MATCH("re"&amp;'team weekly options'!L$3&amp;'team weekly options'!$C77,'wk paste'!$BH:$BH,0)),"")</f>
        <v>Da.Williams</v>
      </c>
      <c r="M77" t="str">
        <f>IFERROR(INDEX('wk paste'!$AZ:$AZ,MATCH("re"&amp;'team weekly options'!M$3&amp;'team weekly options'!$C77,'wk paste'!$BH:$BH,0)),"")</f>
        <v>M.Hardman</v>
      </c>
      <c r="N77" t="str">
        <f>IFERROR(INDEX('wk paste'!$AZ:$AZ,MATCH("re"&amp;'team weekly options'!N$3&amp;'team weekly options'!$C77,'wk paste'!$BH:$BH,0)),"")</f>
        <v>T.Hill</v>
      </c>
      <c r="O77" t="str">
        <f>IFERROR(INDEX('wk paste'!$AZ:$AZ,MATCH("re"&amp;'team weekly options'!O$3&amp;'team weekly options'!$C77,'wk paste'!$BH:$BH,0)),"")</f>
        <v>B.Pringle</v>
      </c>
      <c r="P77" t="str">
        <f>IFERROR(INDEX('wk paste'!$AZ:$AZ,MATCH("re"&amp;'team weekly options'!P$3&amp;'team weekly options'!$C77,'wk paste'!$BH:$BH,0)),"")</f>
        <v>T.Kelce</v>
      </c>
      <c r="Q77" t="str">
        <f>IFERROR(INDEX('wk paste'!$AZ:$AZ,MATCH("re"&amp;'team weekly options'!Q$3&amp;'team weekly options'!$C77,'wk paste'!$BH:$BH,0)),"")</f>
        <v>J.Fortson</v>
      </c>
      <c r="R77" t="str">
        <f>IFERROR(INDEX('wk paste'!$AZ:$AZ,MATCH("re"&amp;'team weekly options'!R$3&amp;'team weekly options'!$C77,'wk paste'!$BH:$BH,0)),"")</f>
        <v>N.Gray</v>
      </c>
      <c r="S77" t="str">
        <f>IFERROR(INDEX('wk paste'!$AZ:$AZ,MATCH("re"&amp;'team weekly options'!S$3&amp;'team weekly options'!$C77,'wk paste'!$BH:$BH,0)),"")</f>
        <v/>
      </c>
      <c r="T77" t="str">
        <f>IFERROR(INDEX('wk paste'!$AZ:$AZ,MATCH("re"&amp;'team weekly options'!T$3&amp;'team weekly options'!$C77,'wk paste'!$BH:$BH,0)),"")</f>
        <v/>
      </c>
      <c r="U77" t="str">
        <f>IFERROR(INDEX('wk paste'!$AZ:$AZ,MATCH("re"&amp;'team weekly options'!U$3&amp;'team weekly options'!$C77,'wk paste'!$BH:$BH,0)),"")</f>
        <v/>
      </c>
      <c r="V77" t="str">
        <f>IFERROR(INDEX('wk paste'!$AZ:$AZ,MATCH("re"&amp;'team weekly options'!V$3&amp;'team weekly options'!$C77,'wk paste'!$BH:$BH,0)),"")</f>
        <v/>
      </c>
    </row>
    <row r="78" spans="3:22" x14ac:dyDescent="0.25">
      <c r="C78" t="s">
        <v>1216</v>
      </c>
      <c r="D78" t="str">
        <f>IFERROR(INDEX('wk paste'!$AZ:$AZ,MATCH("ru"&amp;'team weekly options'!D$3&amp;'team weekly options'!$C78,'wk paste'!$BG:$BG,0)),"")</f>
        <v>L.Fournette</v>
      </c>
      <c r="E78" t="str">
        <f>IFERROR(INDEX('wk paste'!$AZ:$AZ,MATCH("ru"&amp;'team weekly options'!E$3&amp;'team weekly options'!$C78,'wk paste'!$BG:$BG,0)),"")</f>
        <v>R.Jones</v>
      </c>
      <c r="F78" t="str">
        <f>IFERROR(INDEX('wk paste'!$AZ:$AZ,MATCH("ru"&amp;'team weekly options'!F$3&amp;'team weekly options'!$C78,'wk paste'!$BG:$BG,0)),"")</f>
        <v/>
      </c>
      <c r="G78" t="str">
        <f>IFERROR(INDEX('wk paste'!$AZ:$AZ,MATCH("ru"&amp;'team weekly options'!G$3&amp;'team weekly options'!$C78,'wk paste'!$BG:$BG,0)),"")</f>
        <v/>
      </c>
      <c r="H78" t="str">
        <f>IFERROR(INDEX('wk paste'!$AZ:$AZ,MATCH("ru"&amp;'team weekly options'!H$3&amp;'team weekly options'!$C78,'wk paste'!$BG:$BG,0)),"")</f>
        <v/>
      </c>
      <c r="I78" t="str">
        <f>IFERROR(INDEX('wk paste'!$AZ:$AZ,MATCH("ru"&amp;'team weekly options'!I$3&amp;'team weekly options'!$C78,'wk paste'!$BG:$BG,0)),"")</f>
        <v/>
      </c>
      <c r="J78" t="str">
        <f>IFERROR(INDEX('wk paste'!$AZ:$AZ,MATCH("ru"&amp;'team weekly options'!J$3&amp;'team weekly options'!$C78,'wk paste'!$BG:$BG,0)),"")</f>
        <v/>
      </c>
      <c r="K78" t="str">
        <f>IFERROR(INDEX('wk paste'!$AZ:$AZ,MATCH("re"&amp;'team weekly options'!K$3&amp;'team weekly options'!$C78,'wk paste'!$BH:$BH,0)),"")</f>
        <v>L.Fournette</v>
      </c>
      <c r="L78" t="str">
        <f>IFERROR(INDEX('wk paste'!$AZ:$AZ,MATCH("re"&amp;'team weekly options'!L$3&amp;'team weekly options'!$C78,'wk paste'!$BH:$BH,0)),"")</f>
        <v>R.Jones</v>
      </c>
      <c r="M78" t="str">
        <f>IFERROR(INDEX('wk paste'!$AZ:$AZ,MATCH("re"&amp;'team weekly options'!M$3&amp;'team weekly options'!$C78,'wk paste'!$BH:$BH,0)),"")</f>
        <v>M.Evans</v>
      </c>
      <c r="N78" t="str">
        <f>IFERROR(INDEX('wk paste'!$AZ:$AZ,MATCH("re"&amp;'team weekly options'!N$3&amp;'team weekly options'!$C78,'wk paste'!$BH:$BH,0)),"")</f>
        <v>C.Godwin</v>
      </c>
      <c r="O78" t="str">
        <f>IFERROR(INDEX('wk paste'!$AZ:$AZ,MATCH("re"&amp;'team weekly options'!O$3&amp;'team weekly options'!$C78,'wk paste'!$BH:$BH,0)),"")</f>
        <v>R.Gronkowski</v>
      </c>
      <c r="P78" t="str">
        <f>IFERROR(INDEX('wk paste'!$AZ:$AZ,MATCH("re"&amp;'team weekly options'!P$3&amp;'team weekly options'!$C78,'wk paste'!$BH:$BH,0)),"")</f>
        <v>O.Howard</v>
      </c>
      <c r="Q78" t="str">
        <f>IFERROR(INDEX('wk paste'!$AZ:$AZ,MATCH("re"&amp;'team weekly options'!Q$3&amp;'team weekly options'!$C78,'wk paste'!$BH:$BH,0)),"")</f>
        <v>A.Brown</v>
      </c>
      <c r="R78" t="str">
        <f>IFERROR(INDEX('wk paste'!$AZ:$AZ,MATCH("re"&amp;'team weekly options'!R$3&amp;'team weekly options'!$C78,'wk paste'!$BH:$BH,0)),"")</f>
        <v>G.Bernard</v>
      </c>
      <c r="S78" t="str">
        <f>IFERROR(INDEX('wk paste'!$AZ:$AZ,MATCH("re"&amp;'team weekly options'!S$3&amp;'team weekly options'!$C78,'wk paste'!$BH:$BH,0)),"")</f>
        <v>C.Brate</v>
      </c>
      <c r="T78" t="str">
        <f>IFERROR(INDEX('wk paste'!$AZ:$AZ,MATCH("re"&amp;'team weekly options'!T$3&amp;'team weekly options'!$C78,'wk paste'!$BH:$BH,0)),"")</f>
        <v>T.Johnson</v>
      </c>
      <c r="U78" t="str">
        <f>IFERROR(INDEX('wk paste'!$AZ:$AZ,MATCH("re"&amp;'team weekly options'!U$3&amp;'team weekly options'!$C78,'wk paste'!$BH:$BH,0)),"")</f>
        <v/>
      </c>
      <c r="V78" t="str">
        <f>IFERROR(INDEX('wk paste'!$AZ:$AZ,MATCH("re"&amp;'team weekly options'!V$3&amp;'team weekly options'!$C78,'wk paste'!$BH:$BH,0)),"")</f>
        <v/>
      </c>
    </row>
    <row r="79" spans="3:22" x14ac:dyDescent="0.25">
      <c r="C79" t="s">
        <v>2401</v>
      </c>
      <c r="D79" t="str">
        <f>IFERROR(INDEX('wk paste'!$AZ:$AZ,MATCH("ru"&amp;'team weekly options'!D$3&amp;'team weekly options'!$C79,'wk paste'!$BG:$BG,0)),"")</f>
        <v>M.Gaskin</v>
      </c>
      <c r="E79" t="str">
        <f>IFERROR(INDEX('wk paste'!$AZ:$AZ,MATCH("ru"&amp;'team weekly options'!E$3&amp;'team weekly options'!$C79,'wk paste'!$BG:$BG,0)),"")</f>
        <v>P.Williams</v>
      </c>
      <c r="F79" t="str">
        <f>IFERROR(INDEX('wk paste'!$AZ:$AZ,MATCH("ru"&amp;'team weekly options'!F$3&amp;'team weekly options'!$C79,'wk paste'!$BG:$BG,0)),"")</f>
        <v>S.Ahmed</v>
      </c>
      <c r="G79" t="str">
        <f>IFERROR(INDEX('wk paste'!$AZ:$AZ,MATCH("ru"&amp;'team weekly options'!G$3&amp;'team weekly options'!$C79,'wk paste'!$BG:$BG,0)),"")</f>
        <v>J.Waddle</v>
      </c>
      <c r="H79" t="str">
        <f>IFERROR(INDEX('wk paste'!$AZ:$AZ,MATCH("ru"&amp;'team weekly options'!H$3&amp;'team weekly options'!$C79,'wk paste'!$BG:$BG,0)),"")</f>
        <v/>
      </c>
      <c r="I79" t="str">
        <f>IFERROR(INDEX('wk paste'!$AZ:$AZ,MATCH("ru"&amp;'team weekly options'!I$3&amp;'team weekly options'!$C79,'wk paste'!$BG:$BG,0)),"")</f>
        <v/>
      </c>
      <c r="J79" t="str">
        <f>IFERROR(INDEX('wk paste'!$AZ:$AZ,MATCH("ru"&amp;'team weekly options'!J$3&amp;'team weekly options'!$C79,'wk paste'!$BG:$BG,0)),"")</f>
        <v/>
      </c>
      <c r="K79" t="str">
        <f>IFERROR(INDEX('wk paste'!$AZ:$AZ,MATCH("re"&amp;'team weekly options'!K$3&amp;'team weekly options'!$C79,'wk paste'!$BH:$BH,0)),"")</f>
        <v>M.Gaskin</v>
      </c>
      <c r="L79" t="str">
        <f>IFERROR(INDEX('wk paste'!$AZ:$AZ,MATCH("re"&amp;'team weekly options'!L$3&amp;'team weekly options'!$C79,'wk paste'!$BH:$BH,0)),"")</f>
        <v>P.Williams</v>
      </c>
      <c r="M79" t="str">
        <f>IFERROR(INDEX('wk paste'!$AZ:$AZ,MATCH("re"&amp;'team weekly options'!M$3&amp;'team weekly options'!$C79,'wk paste'!$BH:$BH,0)),"")</f>
        <v>S.Ahmed</v>
      </c>
      <c r="N79" t="str">
        <f>IFERROR(INDEX('wk paste'!$AZ:$AZ,MATCH("re"&amp;'team weekly options'!N$3&amp;'team weekly options'!$C79,'wk paste'!$BH:$BH,0)),"")</f>
        <v>J.Waddle</v>
      </c>
      <c r="O79" t="str">
        <f>IFERROR(INDEX('wk paste'!$AZ:$AZ,MATCH("re"&amp;'team weekly options'!O$3&amp;'team weekly options'!$C79,'wk paste'!$BH:$BH,0)),"")</f>
        <v>M.Gesicki</v>
      </c>
      <c r="P79" t="str">
        <f>IFERROR(INDEX('wk paste'!$AZ:$AZ,MATCH("re"&amp;'team weekly options'!P$3&amp;'team weekly options'!$C79,'wk paste'!$BH:$BH,0)),"")</f>
        <v>D.Smythe</v>
      </c>
      <c r="Q79" t="str">
        <f>IFERROR(INDEX('wk paste'!$AZ:$AZ,MATCH("re"&amp;'team weekly options'!Q$3&amp;'team weekly options'!$C79,'wk paste'!$BH:$BH,0)),"")</f>
        <v>A.Shaheen</v>
      </c>
      <c r="R79" t="str">
        <f>IFERROR(INDEX('wk paste'!$AZ:$AZ,MATCH("re"&amp;'team weekly options'!R$3&amp;'team weekly options'!$C79,'wk paste'!$BH:$BH,0)),"")</f>
        <v>M.Hollins</v>
      </c>
      <c r="S79" t="str">
        <f>IFERROR(INDEX('wk paste'!$AZ:$AZ,MATCH("re"&amp;'team weekly options'!S$3&amp;'team weekly options'!$C79,'wk paste'!$BH:$BH,0)),"")</f>
        <v>I.Ford</v>
      </c>
      <c r="T79" t="str">
        <f>IFERROR(INDEX('wk paste'!$AZ:$AZ,MATCH("re"&amp;'team weekly options'!T$3&amp;'team weekly options'!$C79,'wk paste'!$BH:$BH,0)),"")</f>
        <v/>
      </c>
      <c r="U79" t="str">
        <f>IFERROR(INDEX('wk paste'!$AZ:$AZ,MATCH("re"&amp;'team weekly options'!U$3&amp;'team weekly options'!$C79,'wk paste'!$BH:$BH,0)),"")</f>
        <v/>
      </c>
      <c r="V79" t="str">
        <f>IFERROR(INDEX('wk paste'!$AZ:$AZ,MATCH("re"&amp;'team weekly options'!V$3&amp;'team weekly options'!$C79,'wk paste'!$BH:$BH,0)),"")</f>
        <v/>
      </c>
    </row>
    <row r="80" spans="3:22" x14ac:dyDescent="0.25">
      <c r="C80" t="s">
        <v>2402</v>
      </c>
      <c r="D80" t="str">
        <f>IFERROR(INDEX('wk paste'!$AZ:$AZ,MATCH("ru"&amp;'team weekly options'!D$3&amp;'team weekly options'!$C80,'wk paste'!$BG:$BG,0)),"")</f>
        <v>A.Mattison</v>
      </c>
      <c r="E80" t="str">
        <f>IFERROR(INDEX('wk paste'!$AZ:$AZ,MATCH("ru"&amp;'team weekly options'!E$3&amp;'team weekly options'!$C80,'wk paste'!$BG:$BG,0)),"")</f>
        <v>A.Abdullah</v>
      </c>
      <c r="F80" t="str">
        <f>IFERROR(INDEX('wk paste'!$AZ:$AZ,MATCH("ru"&amp;'team weekly options'!F$3&amp;'team weekly options'!$C80,'wk paste'!$BG:$BG,0)),"")</f>
        <v>C.Ham</v>
      </c>
      <c r="G80" t="str">
        <f>IFERROR(INDEX('wk paste'!$AZ:$AZ,MATCH("ru"&amp;'team weekly options'!G$3&amp;'team weekly options'!$C80,'wk paste'!$BG:$BG,0)),"")</f>
        <v/>
      </c>
      <c r="H80" t="str">
        <f>IFERROR(INDEX('wk paste'!$AZ:$AZ,MATCH("ru"&amp;'team weekly options'!H$3&amp;'team weekly options'!$C80,'wk paste'!$BG:$BG,0)),"")</f>
        <v/>
      </c>
      <c r="I80" t="str">
        <f>IFERROR(INDEX('wk paste'!$AZ:$AZ,MATCH("ru"&amp;'team weekly options'!I$3&amp;'team weekly options'!$C80,'wk paste'!$BG:$BG,0)),"")</f>
        <v/>
      </c>
      <c r="J80" t="str">
        <f>IFERROR(INDEX('wk paste'!$AZ:$AZ,MATCH("ru"&amp;'team weekly options'!J$3&amp;'team weekly options'!$C80,'wk paste'!$BG:$BG,0)),"")</f>
        <v/>
      </c>
      <c r="K80" t="str">
        <f>IFERROR(INDEX('wk paste'!$AZ:$AZ,MATCH("re"&amp;'team weekly options'!K$3&amp;'team weekly options'!$C80,'wk paste'!$BH:$BH,0)),"")</f>
        <v>A.Mattison</v>
      </c>
      <c r="L80" t="str">
        <f>IFERROR(INDEX('wk paste'!$AZ:$AZ,MATCH("re"&amp;'team weekly options'!L$3&amp;'team weekly options'!$C80,'wk paste'!$BH:$BH,0)),"")</f>
        <v>C.Ham</v>
      </c>
      <c r="M80" t="str">
        <f>IFERROR(INDEX('wk paste'!$AZ:$AZ,MATCH("re"&amp;'team weekly options'!M$3&amp;'team weekly options'!$C80,'wk paste'!$BH:$BH,0)),"")</f>
        <v>J.Jefferson</v>
      </c>
      <c r="N80" t="str">
        <f>IFERROR(INDEX('wk paste'!$AZ:$AZ,MATCH("re"&amp;'team weekly options'!N$3&amp;'team weekly options'!$C80,'wk paste'!$BH:$BH,0)),"")</f>
        <v>A.Thielen</v>
      </c>
      <c r="O80" t="str">
        <f>IFERROR(INDEX('wk paste'!$AZ:$AZ,MATCH("re"&amp;'team weekly options'!O$3&amp;'team weekly options'!$C80,'wk paste'!$BH:$BH,0)),"")</f>
        <v>T.Conklin</v>
      </c>
      <c r="P80" t="str">
        <f>IFERROR(INDEX('wk paste'!$AZ:$AZ,MATCH("re"&amp;'team weekly options'!P$3&amp;'team weekly options'!$C80,'wk paste'!$BH:$BH,0)),"")</f>
        <v>D.Westbrook</v>
      </c>
      <c r="Q80" t="str">
        <f>IFERROR(INDEX('wk paste'!$AZ:$AZ,MATCH("re"&amp;'team weekly options'!Q$3&amp;'team weekly options'!$C80,'wk paste'!$BH:$BH,0)),"")</f>
        <v>K.Osborn</v>
      </c>
      <c r="R80" t="str">
        <f>IFERROR(INDEX('wk paste'!$AZ:$AZ,MATCH("re"&amp;'team weekly options'!R$3&amp;'team weekly options'!$C80,'wk paste'!$BH:$BH,0)),"")</f>
        <v>B.Ellefson</v>
      </c>
      <c r="S80" t="str">
        <f>IFERROR(INDEX('wk paste'!$AZ:$AZ,MATCH("re"&amp;'team weekly options'!S$3&amp;'team weekly options'!$C80,'wk paste'!$BH:$BH,0)),"")</f>
        <v/>
      </c>
      <c r="T80" t="str">
        <f>IFERROR(INDEX('wk paste'!$AZ:$AZ,MATCH("re"&amp;'team weekly options'!T$3&amp;'team weekly options'!$C80,'wk paste'!$BH:$BH,0)),"")</f>
        <v/>
      </c>
      <c r="U80" t="str">
        <f>IFERROR(INDEX('wk paste'!$AZ:$AZ,MATCH("re"&amp;'team weekly options'!U$3&amp;'team weekly options'!$C80,'wk paste'!$BH:$BH,0)),"")</f>
        <v/>
      </c>
      <c r="V80" t="str">
        <f>IFERROR(INDEX('wk paste'!$AZ:$AZ,MATCH("re"&amp;'team weekly options'!V$3&amp;'team weekly options'!$C80,'wk paste'!$BH:$BH,0)),"")</f>
        <v/>
      </c>
    </row>
    <row r="81" spans="3:22" x14ac:dyDescent="0.25">
      <c r="C81" t="s">
        <v>2014</v>
      </c>
      <c r="D81" t="str">
        <f>IFERROR(INDEX('wk paste'!$AZ:$AZ,MATCH("ru"&amp;'team weekly options'!D$3&amp;'team weekly options'!$C81,'wk paste'!$BG:$BG,0)),"")</f>
        <v>N.Agholor</v>
      </c>
      <c r="E81" t="str">
        <f>IFERROR(INDEX('wk paste'!$AZ:$AZ,MATCH("ru"&amp;'team weekly options'!E$3&amp;'team weekly options'!$C81,'wk paste'!$BG:$BG,0)),"")</f>
        <v>B.Bolden</v>
      </c>
      <c r="F81" t="str">
        <f>IFERROR(INDEX('wk paste'!$AZ:$AZ,MATCH("ru"&amp;'team weekly options'!F$3&amp;'team weekly options'!$C81,'wk paste'!$BG:$BG,0)),"")</f>
        <v>J.Taylor</v>
      </c>
      <c r="G81" t="str">
        <f>IFERROR(INDEX('wk paste'!$AZ:$AZ,MATCH("ru"&amp;'team weekly options'!G$3&amp;'team weekly options'!$C81,'wk paste'!$BG:$BG,0)),"")</f>
        <v>D.Harris</v>
      </c>
      <c r="H81" t="str">
        <f>IFERROR(INDEX('wk paste'!$AZ:$AZ,MATCH("ru"&amp;'team weekly options'!H$3&amp;'team weekly options'!$C81,'wk paste'!$BG:$BG,0)),"")</f>
        <v/>
      </c>
      <c r="I81" t="str">
        <f>IFERROR(INDEX('wk paste'!$AZ:$AZ,MATCH("ru"&amp;'team weekly options'!I$3&amp;'team weekly options'!$C81,'wk paste'!$BG:$BG,0)),"")</f>
        <v/>
      </c>
      <c r="J81" t="str">
        <f>IFERROR(INDEX('wk paste'!$AZ:$AZ,MATCH("ru"&amp;'team weekly options'!J$3&amp;'team weekly options'!$C81,'wk paste'!$BG:$BG,0)),"")</f>
        <v/>
      </c>
      <c r="K81" t="str">
        <f>IFERROR(INDEX('wk paste'!$AZ:$AZ,MATCH("re"&amp;'team weekly options'!K$3&amp;'team weekly options'!$C81,'wk paste'!$BH:$BH,0)),"")</f>
        <v>J.Meyers</v>
      </c>
      <c r="L81" t="str">
        <f>IFERROR(INDEX('wk paste'!$AZ:$AZ,MATCH("re"&amp;'team weekly options'!L$3&amp;'team weekly options'!$C81,'wk paste'!$BH:$BH,0)),"")</f>
        <v>N.Agholor</v>
      </c>
      <c r="M81" t="str">
        <f>IFERROR(INDEX('wk paste'!$AZ:$AZ,MATCH("re"&amp;'team weekly options'!M$3&amp;'team weekly options'!$C81,'wk paste'!$BH:$BH,0)),"")</f>
        <v>B.Bolden</v>
      </c>
      <c r="N81" t="str">
        <f>IFERROR(INDEX('wk paste'!$AZ:$AZ,MATCH("re"&amp;'team weekly options'!N$3&amp;'team weekly options'!$C81,'wk paste'!$BH:$BH,0)),"")</f>
        <v>J.Taylor</v>
      </c>
      <c r="O81" t="str">
        <f>IFERROR(INDEX('wk paste'!$AZ:$AZ,MATCH("re"&amp;'team weekly options'!O$3&amp;'team weekly options'!$C81,'wk paste'!$BH:$BH,0)),"")</f>
        <v>D.Harris</v>
      </c>
      <c r="P81" t="str">
        <f>IFERROR(INDEX('wk paste'!$AZ:$AZ,MATCH("re"&amp;'team weekly options'!P$3&amp;'team weekly options'!$C81,'wk paste'!$BH:$BH,0)),"")</f>
        <v>K.Bourne</v>
      </c>
      <c r="Q81" t="str">
        <f>IFERROR(INDEX('wk paste'!$AZ:$AZ,MATCH("re"&amp;'team weekly options'!Q$3&amp;'team weekly options'!$C81,'wk paste'!$BH:$BH,0)),"")</f>
        <v>H.Henry</v>
      </c>
      <c r="R81" t="str">
        <f>IFERROR(INDEX('wk paste'!$AZ:$AZ,MATCH("re"&amp;'team weekly options'!R$3&amp;'team weekly options'!$C81,'wk paste'!$BH:$BH,0)),"")</f>
        <v>J.Smith</v>
      </c>
      <c r="S81" t="str">
        <f>IFERROR(INDEX('wk paste'!$AZ:$AZ,MATCH("re"&amp;'team weekly options'!S$3&amp;'team weekly options'!$C81,'wk paste'!$BH:$BH,0)),"")</f>
        <v>N.Harry</v>
      </c>
      <c r="T81" t="str">
        <f>IFERROR(INDEX('wk paste'!$AZ:$AZ,MATCH("re"&amp;'team weekly options'!T$3&amp;'team weekly options'!$C81,'wk paste'!$BH:$BH,0)),"")</f>
        <v/>
      </c>
      <c r="U81" t="str">
        <f>IFERROR(INDEX('wk paste'!$AZ:$AZ,MATCH("re"&amp;'team weekly options'!U$3&amp;'team weekly options'!$C81,'wk paste'!$BH:$BH,0)),"")</f>
        <v/>
      </c>
      <c r="V81" t="str">
        <f>IFERROR(INDEX('wk paste'!$AZ:$AZ,MATCH("re"&amp;'team weekly options'!V$3&amp;'team weekly options'!$C81,'wk paste'!$BH:$BH,0)),"")</f>
        <v/>
      </c>
    </row>
    <row r="82" spans="3:22" x14ac:dyDescent="0.25">
      <c r="C82" t="s">
        <v>2403</v>
      </c>
      <c r="D82" t="str">
        <f>IFERROR(INDEX('wk paste'!$AZ:$AZ,MATCH("ru"&amp;'team weekly options'!D$3&amp;'team weekly options'!$C82,'wk paste'!$BG:$BG,0)),"")</f>
        <v>T.Lawrence</v>
      </c>
      <c r="E82" t="str">
        <f>IFERROR(INDEX('wk paste'!$AZ:$AZ,MATCH("ru"&amp;'team weekly options'!E$3&amp;'team weekly options'!$C82,'wk paste'!$BG:$BG,0)),"")</f>
        <v>J.Robinson</v>
      </c>
      <c r="F82" t="str">
        <f>IFERROR(INDEX('wk paste'!$AZ:$AZ,MATCH("ru"&amp;'team weekly options'!F$3&amp;'team weekly options'!$C82,'wk paste'!$BG:$BG,0)),"")</f>
        <v>C.Hyde</v>
      </c>
      <c r="G82" t="str">
        <f>IFERROR(INDEX('wk paste'!$AZ:$AZ,MATCH("ru"&amp;'team weekly options'!G$3&amp;'team weekly options'!$C82,'wk paste'!$BG:$BG,0)),"")</f>
        <v>J.Agnew</v>
      </c>
      <c r="H82" t="str">
        <f>IFERROR(INDEX('wk paste'!$AZ:$AZ,MATCH("ru"&amp;'team weekly options'!H$3&amp;'team weekly options'!$C82,'wk paste'!$BG:$BG,0)),"")</f>
        <v/>
      </c>
      <c r="I82" t="str">
        <f>IFERROR(INDEX('wk paste'!$AZ:$AZ,MATCH("ru"&amp;'team weekly options'!I$3&amp;'team weekly options'!$C82,'wk paste'!$BG:$BG,0)),"")</f>
        <v/>
      </c>
      <c r="J82" t="str">
        <f>IFERROR(INDEX('wk paste'!$AZ:$AZ,MATCH("ru"&amp;'team weekly options'!J$3&amp;'team weekly options'!$C82,'wk paste'!$BG:$BG,0)),"")</f>
        <v/>
      </c>
      <c r="K82" t="str">
        <f>IFERROR(INDEX('wk paste'!$AZ:$AZ,MATCH("re"&amp;'team weekly options'!K$3&amp;'team weekly options'!$C82,'wk paste'!$BH:$BH,0)),"")</f>
        <v>J.Robinson</v>
      </c>
      <c r="L82" t="str">
        <f>IFERROR(INDEX('wk paste'!$AZ:$AZ,MATCH("re"&amp;'team weekly options'!L$3&amp;'team weekly options'!$C82,'wk paste'!$BH:$BH,0)),"")</f>
        <v>J.Agnew</v>
      </c>
      <c r="M82" t="str">
        <f>IFERROR(INDEX('wk paste'!$AZ:$AZ,MATCH("re"&amp;'team weekly options'!M$3&amp;'team weekly options'!$C82,'wk paste'!$BH:$BH,0)),"")</f>
        <v>D.Arnold</v>
      </c>
      <c r="N82" t="str">
        <f>IFERROR(INDEX('wk paste'!$AZ:$AZ,MATCH("re"&amp;'team weekly options'!N$3&amp;'team weekly options'!$C82,'wk paste'!$BH:$BH,0)),"")</f>
        <v>L.Shenault</v>
      </c>
      <c r="O82" t="str">
        <f>IFERROR(INDEX('wk paste'!$AZ:$AZ,MATCH("re"&amp;'team weekly options'!O$3&amp;'team weekly options'!$C82,'wk paste'!$BH:$BH,0)),"")</f>
        <v>T.Austin</v>
      </c>
      <c r="P82" t="str">
        <f>IFERROR(INDEX('wk paste'!$AZ:$AZ,MATCH("re"&amp;'team weekly options'!P$3&amp;'team weekly options'!$C82,'wk paste'!$BH:$BH,0)),"")</f>
        <v>M.Jones</v>
      </c>
      <c r="Q82" t="str">
        <f>IFERROR(INDEX('wk paste'!$AZ:$AZ,MATCH("re"&amp;'team weekly options'!Q$3&amp;'team weekly options'!$C82,'wk paste'!$BH:$BH,0)),"")</f>
        <v>D.Ogunbowale</v>
      </c>
      <c r="R82" t="str">
        <f>IFERROR(INDEX('wk paste'!$AZ:$AZ,MATCH("re"&amp;'team weekly options'!R$3&amp;'team weekly options'!$C82,'wk paste'!$BH:$BH,0)),"")</f>
        <v>L.Farrell</v>
      </c>
      <c r="S82" t="str">
        <f>IFERROR(INDEX('wk paste'!$AZ:$AZ,MATCH("re"&amp;'team weekly options'!S$3&amp;'team weekly options'!$C82,'wk paste'!$BH:$BH,0)),"")</f>
        <v>J.Hollister</v>
      </c>
      <c r="T82" t="str">
        <f>IFERROR(INDEX('wk paste'!$AZ:$AZ,MATCH("re"&amp;'team weekly options'!T$3&amp;'team weekly options'!$C82,'wk paste'!$BH:$BH,0)),"")</f>
        <v/>
      </c>
      <c r="U82" t="str">
        <f>IFERROR(INDEX('wk paste'!$AZ:$AZ,MATCH("re"&amp;'team weekly options'!U$3&amp;'team weekly options'!$C82,'wk paste'!$BH:$BH,0)),"")</f>
        <v/>
      </c>
      <c r="V82" t="str">
        <f>IFERROR(INDEX('wk paste'!$AZ:$AZ,MATCH("re"&amp;'team weekly options'!V$3&amp;'team weekly options'!$C82,'wk paste'!$BH:$BH,0)),"")</f>
        <v/>
      </c>
    </row>
    <row r="83" spans="3:22" x14ac:dyDescent="0.25">
      <c r="C83" t="s">
        <v>2404</v>
      </c>
      <c r="D83" t="str">
        <f>IFERROR(INDEX('wk paste'!$AZ:$AZ,MATCH("ru"&amp;'team weekly options'!D$3&amp;'team weekly options'!$C83,'wk paste'!$BG:$BG,0)),"")</f>
        <v>P.Mahomes</v>
      </c>
      <c r="E83" t="str">
        <f>IFERROR(INDEX('wk paste'!$AZ:$AZ,MATCH("ru"&amp;'team weekly options'!E$3&amp;'team weekly options'!$C83,'wk paste'!$BG:$BG,0)),"")</f>
        <v>Da.Williams</v>
      </c>
      <c r="F83" t="str">
        <f>IFERROR(INDEX('wk paste'!$AZ:$AZ,MATCH("ru"&amp;'team weekly options'!F$3&amp;'team weekly options'!$C83,'wk paste'!$BG:$BG,0)),"")</f>
        <v>T.Hill</v>
      </c>
      <c r="G83" t="str">
        <f>IFERROR(INDEX('wk paste'!$AZ:$AZ,MATCH("ru"&amp;'team weekly options'!G$3&amp;'team weekly options'!$C83,'wk paste'!$BG:$BG,0)),"")</f>
        <v>C.Edwards-Helaire</v>
      </c>
      <c r="H83" t="str">
        <f>IFERROR(INDEX('wk paste'!$AZ:$AZ,MATCH("ru"&amp;'team weekly options'!H$3&amp;'team weekly options'!$C83,'wk paste'!$BG:$BG,0)),"")</f>
        <v>J.McKinnon</v>
      </c>
      <c r="I83" t="str">
        <f>IFERROR(INDEX('wk paste'!$AZ:$AZ,MATCH("ru"&amp;'team weekly options'!I$3&amp;'team weekly options'!$C83,'wk paste'!$BG:$BG,0)),"")</f>
        <v>M.Burton</v>
      </c>
      <c r="J83" t="str">
        <f>IFERROR(INDEX('wk paste'!$AZ:$AZ,MATCH("ru"&amp;'team weekly options'!J$3&amp;'team weekly options'!$C83,'wk paste'!$BG:$BG,0)),"")</f>
        <v/>
      </c>
      <c r="K83" t="str">
        <f>IFERROR(INDEX('wk paste'!$AZ:$AZ,MATCH("re"&amp;'team weekly options'!K$3&amp;'team weekly options'!$C83,'wk paste'!$BH:$BH,0)),"")</f>
        <v>Da.Williams</v>
      </c>
      <c r="L83" t="str">
        <f>IFERROR(INDEX('wk paste'!$AZ:$AZ,MATCH("re"&amp;'team weekly options'!L$3&amp;'team weekly options'!$C83,'wk paste'!$BH:$BH,0)),"")</f>
        <v>T.Hill</v>
      </c>
      <c r="M83" t="str">
        <f>IFERROR(INDEX('wk paste'!$AZ:$AZ,MATCH("re"&amp;'team weekly options'!M$3&amp;'team weekly options'!$C83,'wk paste'!$BH:$BH,0)),"")</f>
        <v>C.Edwards-Helaire</v>
      </c>
      <c r="N83" t="str">
        <f>IFERROR(INDEX('wk paste'!$AZ:$AZ,MATCH("re"&amp;'team weekly options'!N$3&amp;'team weekly options'!$C83,'wk paste'!$BH:$BH,0)),"")</f>
        <v>J.McKinnon</v>
      </c>
      <c r="O83" t="str">
        <f>IFERROR(INDEX('wk paste'!$AZ:$AZ,MATCH("re"&amp;'team weekly options'!O$3&amp;'team weekly options'!$C83,'wk paste'!$BH:$BH,0)),"")</f>
        <v>M.Hardman</v>
      </c>
      <c r="P83" t="str">
        <f>IFERROR(INDEX('wk paste'!$AZ:$AZ,MATCH("re"&amp;'team weekly options'!P$3&amp;'team weekly options'!$C83,'wk paste'!$BH:$BH,0)),"")</f>
        <v>T.Kelce</v>
      </c>
      <c r="Q83" t="str">
        <f>IFERROR(INDEX('wk paste'!$AZ:$AZ,MATCH("re"&amp;'team weekly options'!Q$3&amp;'team weekly options'!$C83,'wk paste'!$BH:$BH,0)),"")</f>
        <v>B.Pringle</v>
      </c>
      <c r="R83" t="str">
        <f>IFERROR(INDEX('wk paste'!$AZ:$AZ,MATCH("re"&amp;'team weekly options'!R$3&amp;'team weekly options'!$C83,'wk paste'!$BH:$BH,0)),"")</f>
        <v>J.Gordon</v>
      </c>
      <c r="S83" t="str">
        <f>IFERROR(INDEX('wk paste'!$AZ:$AZ,MATCH("re"&amp;'team weekly options'!S$3&amp;'team weekly options'!$C83,'wk paste'!$BH:$BH,0)),"")</f>
        <v>D.Robinson</v>
      </c>
      <c r="T83" t="str">
        <f>IFERROR(INDEX('wk paste'!$AZ:$AZ,MATCH("re"&amp;'team weekly options'!T$3&amp;'team weekly options'!$C83,'wk paste'!$BH:$BH,0)),"")</f>
        <v>B.Bell</v>
      </c>
      <c r="U83" t="str">
        <f>IFERROR(INDEX('wk paste'!$AZ:$AZ,MATCH("re"&amp;'team weekly options'!U$3&amp;'team weekly options'!$C83,'wk paste'!$BH:$BH,0)),"")</f>
        <v/>
      </c>
      <c r="V83" t="str">
        <f>IFERROR(INDEX('wk paste'!$AZ:$AZ,MATCH("re"&amp;'team weekly options'!V$3&amp;'team weekly options'!$C83,'wk paste'!$BH:$BH,0)),"")</f>
        <v/>
      </c>
    </row>
    <row r="84" spans="3:22" x14ac:dyDescent="0.25">
      <c r="C84" t="s">
        <v>2748</v>
      </c>
      <c r="D84" t="str">
        <f>IFERROR(INDEX('wk paste'!$AZ:$AZ,MATCH("ru"&amp;'team weekly options'!D$3&amp;'team weekly options'!$C84,'wk paste'!$BG:$BG,0)),"")</f>
        <v>J.Mixon</v>
      </c>
      <c r="E84" t="str">
        <f>IFERROR(INDEX('wk paste'!$AZ:$AZ,MATCH("ru"&amp;'team weekly options'!E$3&amp;'team weekly options'!$C84,'wk paste'!$BG:$BG,0)),"")</f>
        <v>C.Evans</v>
      </c>
      <c r="F84" t="str">
        <f>IFERROR(INDEX('wk paste'!$AZ:$AZ,MATCH("ru"&amp;'team weekly options'!F$3&amp;'team weekly options'!$C84,'wk paste'!$BG:$BG,0)),"")</f>
        <v>T.Williams</v>
      </c>
      <c r="G84" t="str">
        <f>IFERROR(INDEX('wk paste'!$AZ:$AZ,MATCH("ru"&amp;'team weekly options'!G$3&amp;'team weekly options'!$C84,'wk paste'!$BG:$BG,0)),"")</f>
        <v/>
      </c>
      <c r="H84" t="str">
        <f>IFERROR(INDEX('wk paste'!$AZ:$AZ,MATCH("ru"&amp;'team weekly options'!H$3&amp;'team weekly options'!$C84,'wk paste'!$BG:$BG,0)),"")</f>
        <v/>
      </c>
      <c r="I84" t="str">
        <f>IFERROR(INDEX('wk paste'!$AZ:$AZ,MATCH("ru"&amp;'team weekly options'!I$3&amp;'team weekly options'!$C84,'wk paste'!$BG:$BG,0)),"")</f>
        <v/>
      </c>
      <c r="J84" t="str">
        <f>IFERROR(INDEX('wk paste'!$AZ:$AZ,MATCH("ru"&amp;'team weekly options'!J$3&amp;'team weekly options'!$C84,'wk paste'!$BG:$BG,0)),"")</f>
        <v/>
      </c>
      <c r="K84" t="str">
        <f>IFERROR(INDEX('wk paste'!$AZ:$AZ,MATCH("re"&amp;'team weekly options'!K$3&amp;'team weekly options'!$C84,'wk paste'!$BH:$BH,0)),"")</f>
        <v>J.Mixon</v>
      </c>
      <c r="L84" t="str">
        <f>IFERROR(INDEX('wk paste'!$AZ:$AZ,MATCH("re"&amp;'team weekly options'!L$3&amp;'team weekly options'!$C84,'wk paste'!$BH:$BH,0)),"")</f>
        <v>C.Evans</v>
      </c>
      <c r="M84" t="str">
        <f>IFERROR(INDEX('wk paste'!$AZ:$AZ,MATCH("re"&amp;'team weekly options'!M$3&amp;'team weekly options'!$C84,'wk paste'!$BH:$BH,0)),"")</f>
        <v>J.Chase</v>
      </c>
      <c r="N84" t="str">
        <f>IFERROR(INDEX('wk paste'!$AZ:$AZ,MATCH("re"&amp;'team weekly options'!N$3&amp;'team weekly options'!$C84,'wk paste'!$BH:$BH,0)),"")</f>
        <v>T.Higgins</v>
      </c>
      <c r="O84" t="str">
        <f>IFERROR(INDEX('wk paste'!$AZ:$AZ,MATCH("re"&amp;'team weekly options'!O$3&amp;'team weekly options'!$C84,'wk paste'!$BH:$BH,0)),"")</f>
        <v>C.Uzomah</v>
      </c>
      <c r="P84" t="str">
        <f>IFERROR(INDEX('wk paste'!$AZ:$AZ,MATCH("re"&amp;'team weekly options'!P$3&amp;'team weekly options'!$C84,'wk paste'!$BH:$BH,0)),"")</f>
        <v>A.Tate</v>
      </c>
      <c r="Q84" t="str">
        <f>IFERROR(INDEX('wk paste'!$AZ:$AZ,MATCH("re"&amp;'team weekly options'!Q$3&amp;'team weekly options'!$C84,'wk paste'!$BH:$BH,0)),"")</f>
        <v>T.Boyd</v>
      </c>
      <c r="R84" t="str">
        <f>IFERROR(INDEX('wk paste'!$AZ:$AZ,MATCH("re"&amp;'team weekly options'!R$3&amp;'team weekly options'!$C84,'wk paste'!$BH:$BH,0)),"")</f>
        <v>D.Sample</v>
      </c>
      <c r="S84" t="str">
        <f>IFERROR(INDEX('wk paste'!$AZ:$AZ,MATCH("re"&amp;'team weekly options'!S$3&amp;'team weekly options'!$C84,'wk paste'!$BH:$BH,0)),"")</f>
        <v/>
      </c>
      <c r="T84" t="str">
        <f>IFERROR(INDEX('wk paste'!$AZ:$AZ,MATCH("re"&amp;'team weekly options'!T$3&amp;'team weekly options'!$C84,'wk paste'!$BH:$BH,0)),"")</f>
        <v/>
      </c>
      <c r="U84" t="str">
        <f>IFERROR(INDEX('wk paste'!$AZ:$AZ,MATCH("re"&amp;'team weekly options'!U$3&amp;'team weekly options'!$C84,'wk paste'!$BH:$BH,0)),"")</f>
        <v/>
      </c>
      <c r="V84" t="str">
        <f>IFERROR(INDEX('wk paste'!$AZ:$AZ,MATCH("re"&amp;'team weekly options'!V$3&amp;'team weekly options'!$C84,'wk paste'!$BH:$BH,0)),"")</f>
        <v/>
      </c>
    </row>
    <row r="85" spans="3:22" x14ac:dyDescent="0.25">
      <c r="C85" t="s">
        <v>785</v>
      </c>
      <c r="D85" t="str">
        <f>IFERROR(INDEX('wk paste'!$AZ:$AZ,MATCH("ru"&amp;'team weekly options'!D$3&amp;'team weekly options'!$C85,'wk paste'!$BG:$BG,0)),"")</f>
        <v>J.Allen</v>
      </c>
      <c r="E85" t="str">
        <f>IFERROR(INDEX('wk paste'!$AZ:$AZ,MATCH("ru"&amp;'team weekly options'!E$3&amp;'team weekly options'!$C85,'wk paste'!$BG:$BG,0)),"")</f>
        <v>D.Singletary</v>
      </c>
      <c r="F85" t="str">
        <f>IFERROR(INDEX('wk paste'!$AZ:$AZ,MATCH("ru"&amp;'team weekly options'!F$3&amp;'team weekly options'!$C85,'wk paste'!$BG:$BG,0)),"")</f>
        <v>M.Breida</v>
      </c>
      <c r="G85" t="str">
        <f>IFERROR(INDEX('wk paste'!$AZ:$AZ,MATCH("ru"&amp;'team weekly options'!G$3&amp;'team weekly options'!$C85,'wk paste'!$BG:$BG,0)),"")</f>
        <v>I.McKenzie</v>
      </c>
      <c r="H85" t="str">
        <f>IFERROR(INDEX('wk paste'!$AZ:$AZ,MATCH("ru"&amp;'team weekly options'!H$3&amp;'team weekly options'!$C85,'wk paste'!$BG:$BG,0)),"")</f>
        <v/>
      </c>
      <c r="I85" t="str">
        <f>IFERROR(INDEX('wk paste'!$AZ:$AZ,MATCH("ru"&amp;'team weekly options'!I$3&amp;'team weekly options'!$C85,'wk paste'!$BG:$BG,0)),"")</f>
        <v/>
      </c>
      <c r="J85" t="str">
        <f>IFERROR(INDEX('wk paste'!$AZ:$AZ,MATCH("ru"&amp;'team weekly options'!J$3&amp;'team weekly options'!$C85,'wk paste'!$BG:$BG,0)),"")</f>
        <v/>
      </c>
      <c r="K85" t="str">
        <f>IFERROR(INDEX('wk paste'!$AZ:$AZ,MATCH("re"&amp;'team weekly options'!K$3&amp;'team weekly options'!$C85,'wk paste'!$BH:$BH,0)),"")</f>
        <v>D.Singletary</v>
      </c>
      <c r="L85" t="str">
        <f>IFERROR(INDEX('wk paste'!$AZ:$AZ,MATCH("re"&amp;'team weekly options'!L$3&amp;'team weekly options'!$C85,'wk paste'!$BH:$BH,0)),"")</f>
        <v>S.Diggs</v>
      </c>
      <c r="M85" t="str">
        <f>IFERROR(INDEX('wk paste'!$AZ:$AZ,MATCH("re"&amp;'team weekly options'!M$3&amp;'team weekly options'!$C85,'wk paste'!$BH:$BH,0)),"")</f>
        <v>C.Beasley</v>
      </c>
      <c r="N85" t="str">
        <f>IFERROR(INDEX('wk paste'!$AZ:$AZ,MATCH("re"&amp;'team weekly options'!N$3&amp;'team weekly options'!$C85,'wk paste'!$BH:$BH,0)),"")</f>
        <v>E.Sanders</v>
      </c>
      <c r="O85" t="str">
        <f>IFERROR(INDEX('wk paste'!$AZ:$AZ,MATCH("re"&amp;'team weekly options'!O$3&amp;'team weekly options'!$C85,'wk paste'!$BH:$BH,0)),"")</f>
        <v>D.Knox</v>
      </c>
      <c r="P85" t="str">
        <f>IFERROR(INDEX('wk paste'!$AZ:$AZ,MATCH("re"&amp;'team weekly options'!P$3&amp;'team weekly options'!$C85,'wk paste'!$BH:$BH,0)),"")</f>
        <v>G.Davis</v>
      </c>
      <c r="Q85" t="str">
        <f>IFERROR(INDEX('wk paste'!$AZ:$AZ,MATCH("re"&amp;'team weekly options'!Q$3&amp;'team weekly options'!$C85,'wk paste'!$BH:$BH,0)),"")</f>
        <v/>
      </c>
      <c r="R85" t="str">
        <f>IFERROR(INDEX('wk paste'!$AZ:$AZ,MATCH("re"&amp;'team weekly options'!R$3&amp;'team weekly options'!$C85,'wk paste'!$BH:$BH,0)),"")</f>
        <v/>
      </c>
      <c r="S85" t="str">
        <f>IFERROR(INDEX('wk paste'!$AZ:$AZ,MATCH("re"&amp;'team weekly options'!S$3&amp;'team weekly options'!$C85,'wk paste'!$BH:$BH,0)),"")</f>
        <v/>
      </c>
      <c r="T85" t="str">
        <f>IFERROR(INDEX('wk paste'!$AZ:$AZ,MATCH("re"&amp;'team weekly options'!T$3&amp;'team weekly options'!$C85,'wk paste'!$BH:$BH,0)),"")</f>
        <v/>
      </c>
      <c r="U85" t="str">
        <f>IFERROR(INDEX('wk paste'!$AZ:$AZ,MATCH("re"&amp;'team weekly options'!U$3&amp;'team weekly options'!$C85,'wk paste'!$BH:$BH,0)),"")</f>
        <v/>
      </c>
      <c r="V85" t="str">
        <f>IFERROR(INDEX('wk paste'!$AZ:$AZ,MATCH("re"&amp;'team weekly options'!V$3&amp;'team weekly options'!$C85,'wk paste'!$BH:$BH,0)),"")</f>
        <v/>
      </c>
    </row>
    <row r="86" spans="3:22" x14ac:dyDescent="0.25">
      <c r="C86" t="s">
        <v>1616</v>
      </c>
      <c r="D86" t="str">
        <f>IFERROR(INDEX('wk paste'!$AZ:$AZ,MATCH("ru"&amp;'team weekly options'!D$3&amp;'team weekly options'!$C86,'wk paste'!$BG:$BG,0)),"")</f>
        <v>M.Jones</v>
      </c>
      <c r="E86" t="str">
        <f>IFERROR(INDEX('wk paste'!$AZ:$AZ,MATCH("ru"&amp;'team weekly options'!E$3&amp;'team weekly options'!$C86,'wk paste'!$BG:$BG,0)),"")</f>
        <v>D.Harris</v>
      </c>
      <c r="F86" t="str">
        <f>IFERROR(INDEX('wk paste'!$AZ:$AZ,MATCH("ru"&amp;'team weekly options'!F$3&amp;'team weekly options'!$C86,'wk paste'!$BG:$BG,0)),"")</f>
        <v>D.Harris</v>
      </c>
      <c r="G86" t="str">
        <f>IFERROR(INDEX('wk paste'!$AZ:$AZ,MATCH("ru"&amp;'team weekly options'!G$3&amp;'team weekly options'!$C86,'wk paste'!$BG:$BG,0)),"")</f>
        <v>J.White</v>
      </c>
      <c r="H86" t="str">
        <f>IFERROR(INDEX('wk paste'!$AZ:$AZ,MATCH("ru"&amp;'team weekly options'!H$3&amp;'team weekly options'!$C86,'wk paste'!$BG:$BG,0)),"")</f>
        <v>J.Taylor</v>
      </c>
      <c r="I86" t="str">
        <f>IFERROR(INDEX('wk paste'!$AZ:$AZ,MATCH("ru"&amp;'team weekly options'!I$3&amp;'team weekly options'!$C86,'wk paste'!$BG:$BG,0)),"")</f>
        <v>B.Bolden</v>
      </c>
      <c r="J86" t="str">
        <f>IFERROR(INDEX('wk paste'!$AZ:$AZ,MATCH("ru"&amp;'team weekly options'!J$3&amp;'team weekly options'!$C86,'wk paste'!$BG:$BG,0)),"")</f>
        <v/>
      </c>
      <c r="K86" t="str">
        <f>IFERROR(INDEX('wk paste'!$AZ:$AZ,MATCH("re"&amp;'team weekly options'!K$3&amp;'team weekly options'!$C86,'wk paste'!$BH:$BH,0)),"")</f>
        <v>D.Harris</v>
      </c>
      <c r="L86" t="str">
        <f>IFERROR(INDEX('wk paste'!$AZ:$AZ,MATCH("re"&amp;'team weekly options'!L$3&amp;'team weekly options'!$C86,'wk paste'!$BH:$BH,0)),"")</f>
        <v>D.Harris</v>
      </c>
      <c r="M86" t="str">
        <f>IFERROR(INDEX('wk paste'!$AZ:$AZ,MATCH("re"&amp;'team weekly options'!M$3&amp;'team weekly options'!$C86,'wk paste'!$BH:$BH,0)),"")</f>
        <v>J.White</v>
      </c>
      <c r="N86" t="str">
        <f>IFERROR(INDEX('wk paste'!$AZ:$AZ,MATCH("re"&amp;'team weekly options'!N$3&amp;'team weekly options'!$C86,'wk paste'!$BH:$BH,0)),"")</f>
        <v>J.Taylor</v>
      </c>
      <c r="O86" t="str">
        <f>IFERROR(INDEX('wk paste'!$AZ:$AZ,MATCH("re"&amp;'team weekly options'!O$3&amp;'team weekly options'!$C86,'wk paste'!$BH:$BH,0)),"")</f>
        <v>B.Bolden</v>
      </c>
      <c r="P86" t="str">
        <f>IFERROR(INDEX('wk paste'!$AZ:$AZ,MATCH("re"&amp;'team weekly options'!P$3&amp;'team weekly options'!$C86,'wk paste'!$BH:$BH,0)),"")</f>
        <v>K.Bourne</v>
      </c>
      <c r="Q86" t="str">
        <f>IFERROR(INDEX('wk paste'!$AZ:$AZ,MATCH("re"&amp;'team weekly options'!Q$3&amp;'team weekly options'!$C86,'wk paste'!$BH:$BH,0)),"")</f>
        <v>J.Meyers</v>
      </c>
      <c r="R86" t="str">
        <f>IFERROR(INDEX('wk paste'!$AZ:$AZ,MATCH("re"&amp;'team weekly options'!R$3&amp;'team weekly options'!$C86,'wk paste'!$BH:$BH,0)),"")</f>
        <v>H.Henry</v>
      </c>
      <c r="S86" t="str">
        <f>IFERROR(INDEX('wk paste'!$AZ:$AZ,MATCH("re"&amp;'team weekly options'!S$3&amp;'team weekly options'!$C86,'wk paste'!$BH:$BH,0)),"")</f>
        <v>N.Agholor</v>
      </c>
      <c r="T86" t="str">
        <f>IFERROR(INDEX('wk paste'!$AZ:$AZ,MATCH("re"&amp;'team weekly options'!T$3&amp;'team weekly options'!$C86,'wk paste'!$BH:$BH,0)),"")</f>
        <v>J.Smith</v>
      </c>
      <c r="U86" t="str">
        <f>IFERROR(INDEX('wk paste'!$AZ:$AZ,MATCH("re"&amp;'team weekly options'!U$3&amp;'team weekly options'!$C86,'wk paste'!$BH:$BH,0)),"")</f>
        <v/>
      </c>
      <c r="V86" t="str">
        <f>IFERROR(INDEX('wk paste'!$AZ:$AZ,MATCH("re"&amp;'team weekly options'!V$3&amp;'team weekly options'!$C86,'wk paste'!$BH:$BH,0)),"")</f>
        <v/>
      </c>
    </row>
    <row r="87" spans="3:22" x14ac:dyDescent="0.25">
      <c r="C87" t="s">
        <v>2015</v>
      </c>
      <c r="D87" t="str">
        <f>IFERROR(INDEX('wk paste'!$AZ:$AZ,MATCH("ru"&amp;'team weekly options'!D$3&amp;'team weekly options'!$C87,'wk paste'!$BG:$BG,0)),"")</f>
        <v>L.Fournette</v>
      </c>
      <c r="E87" t="str">
        <f>IFERROR(INDEX('wk paste'!$AZ:$AZ,MATCH("ru"&amp;'team weekly options'!E$3&amp;'team weekly options'!$C87,'wk paste'!$BG:$BG,0)),"")</f>
        <v>R.Jones</v>
      </c>
      <c r="F87" t="str">
        <f>IFERROR(INDEX('wk paste'!$AZ:$AZ,MATCH("ru"&amp;'team weekly options'!F$3&amp;'team weekly options'!$C87,'wk paste'!$BG:$BG,0)),"")</f>
        <v/>
      </c>
      <c r="G87" t="str">
        <f>IFERROR(INDEX('wk paste'!$AZ:$AZ,MATCH("ru"&amp;'team weekly options'!G$3&amp;'team weekly options'!$C87,'wk paste'!$BG:$BG,0)),"")</f>
        <v/>
      </c>
      <c r="H87" t="str">
        <f>IFERROR(INDEX('wk paste'!$AZ:$AZ,MATCH("ru"&amp;'team weekly options'!H$3&amp;'team weekly options'!$C87,'wk paste'!$BG:$BG,0)),"")</f>
        <v/>
      </c>
      <c r="I87" t="str">
        <f>IFERROR(INDEX('wk paste'!$AZ:$AZ,MATCH("ru"&amp;'team weekly options'!I$3&amp;'team weekly options'!$C87,'wk paste'!$BG:$BG,0)),"")</f>
        <v/>
      </c>
      <c r="J87" t="str">
        <f>IFERROR(INDEX('wk paste'!$AZ:$AZ,MATCH("ru"&amp;'team weekly options'!J$3&amp;'team weekly options'!$C87,'wk paste'!$BG:$BG,0)),"")</f>
        <v/>
      </c>
      <c r="K87" t="str">
        <f>IFERROR(INDEX('wk paste'!$AZ:$AZ,MATCH("re"&amp;'team weekly options'!K$3&amp;'team weekly options'!$C87,'wk paste'!$BH:$BH,0)),"")</f>
        <v>L.Fournette</v>
      </c>
      <c r="L87" t="str">
        <f>IFERROR(INDEX('wk paste'!$AZ:$AZ,MATCH("re"&amp;'team weekly options'!L$3&amp;'team weekly options'!$C87,'wk paste'!$BH:$BH,0)),"")</f>
        <v>M.Evans</v>
      </c>
      <c r="M87" t="str">
        <f>IFERROR(INDEX('wk paste'!$AZ:$AZ,MATCH("re"&amp;'team weekly options'!M$3&amp;'team weekly options'!$C87,'wk paste'!$BH:$BH,0)),"")</f>
        <v>A.Brown</v>
      </c>
      <c r="N87" t="str">
        <f>IFERROR(INDEX('wk paste'!$AZ:$AZ,MATCH("re"&amp;'team weekly options'!N$3&amp;'team weekly options'!$C87,'wk paste'!$BH:$BH,0)),"")</f>
        <v>C.Godwin</v>
      </c>
      <c r="O87" t="str">
        <f>IFERROR(INDEX('wk paste'!$AZ:$AZ,MATCH("re"&amp;'team weekly options'!O$3&amp;'team weekly options'!$C87,'wk paste'!$BH:$BH,0)),"")</f>
        <v>C.Brate</v>
      </c>
      <c r="P87" t="str">
        <f>IFERROR(INDEX('wk paste'!$AZ:$AZ,MATCH("re"&amp;'team weekly options'!P$3&amp;'team weekly options'!$C87,'wk paste'!$BH:$BH,0)),"")</f>
        <v>C.McElroy</v>
      </c>
      <c r="Q87" t="str">
        <f>IFERROR(INDEX('wk paste'!$AZ:$AZ,MATCH("re"&amp;'team weekly options'!Q$3&amp;'team weekly options'!$C87,'wk paste'!$BH:$BH,0)),"")</f>
        <v>O.Howard</v>
      </c>
      <c r="R87" t="str">
        <f>IFERROR(INDEX('wk paste'!$AZ:$AZ,MATCH("re"&amp;'team weekly options'!R$3&amp;'team weekly options'!$C87,'wk paste'!$BH:$BH,0)),"")</f>
        <v>T.Johnson</v>
      </c>
      <c r="S87" t="str">
        <f>IFERROR(INDEX('wk paste'!$AZ:$AZ,MATCH("re"&amp;'team weekly options'!S$3&amp;'team weekly options'!$C87,'wk paste'!$BH:$BH,0)),"")</f>
        <v/>
      </c>
      <c r="T87" t="str">
        <f>IFERROR(INDEX('wk paste'!$AZ:$AZ,MATCH("re"&amp;'team weekly options'!T$3&amp;'team weekly options'!$C87,'wk paste'!$BH:$BH,0)),"")</f>
        <v/>
      </c>
      <c r="U87" t="str">
        <f>IFERROR(INDEX('wk paste'!$AZ:$AZ,MATCH("re"&amp;'team weekly options'!U$3&amp;'team weekly options'!$C87,'wk paste'!$BH:$BH,0)),"")</f>
        <v/>
      </c>
      <c r="V87" t="str">
        <f>IFERROR(INDEX('wk paste'!$AZ:$AZ,MATCH("re"&amp;'team weekly options'!V$3&amp;'team weekly options'!$C87,'wk paste'!$BH:$BH,0)),"")</f>
        <v/>
      </c>
    </row>
    <row r="88" spans="3:22" x14ac:dyDescent="0.25">
      <c r="C88" t="s">
        <v>2016</v>
      </c>
      <c r="D88" t="str">
        <f>IFERROR(INDEX('wk paste'!$AZ:$AZ,MATCH("ru"&amp;'team weekly options'!D$3&amp;'team weekly options'!$C88,'wk paste'!$BG:$BG,0)),"")</f>
        <v>K.Murray</v>
      </c>
      <c r="E88" t="str">
        <f>IFERROR(INDEX('wk paste'!$AZ:$AZ,MATCH("ru"&amp;'team weekly options'!E$3&amp;'team weekly options'!$C88,'wk paste'!$BG:$BG,0)),"")</f>
        <v>C.Edmonds</v>
      </c>
      <c r="F88" t="str">
        <f>IFERROR(INDEX('wk paste'!$AZ:$AZ,MATCH("ru"&amp;'team weekly options'!F$3&amp;'team weekly options'!$C88,'wk paste'!$BG:$BG,0)),"")</f>
        <v>J.Conner</v>
      </c>
      <c r="G88" t="str">
        <f>IFERROR(INDEX('wk paste'!$AZ:$AZ,MATCH("ru"&amp;'team weekly options'!G$3&amp;'team weekly options'!$C88,'wk paste'!$BG:$BG,0)),"")</f>
        <v>R.Moore</v>
      </c>
      <c r="H88" t="str">
        <f>IFERROR(INDEX('wk paste'!$AZ:$AZ,MATCH("ru"&amp;'team weekly options'!H$3&amp;'team weekly options'!$C88,'wk paste'!$BG:$BG,0)),"")</f>
        <v/>
      </c>
      <c r="I88" t="str">
        <f>IFERROR(INDEX('wk paste'!$AZ:$AZ,MATCH("ru"&amp;'team weekly options'!I$3&amp;'team weekly options'!$C88,'wk paste'!$BG:$BG,0)),"")</f>
        <v/>
      </c>
      <c r="J88" t="str">
        <f>IFERROR(INDEX('wk paste'!$AZ:$AZ,MATCH("ru"&amp;'team weekly options'!J$3&amp;'team weekly options'!$C88,'wk paste'!$BG:$BG,0)),"")</f>
        <v/>
      </c>
      <c r="K88" t="str">
        <f>IFERROR(INDEX('wk paste'!$AZ:$AZ,MATCH("re"&amp;'team weekly options'!K$3&amp;'team weekly options'!$C88,'wk paste'!$BH:$BH,0)),"")</f>
        <v>C.Edmonds</v>
      </c>
      <c r="L88" t="str">
        <f>IFERROR(INDEX('wk paste'!$AZ:$AZ,MATCH("re"&amp;'team weekly options'!L$3&amp;'team weekly options'!$C88,'wk paste'!$BH:$BH,0)),"")</f>
        <v>J.Conner</v>
      </c>
      <c r="M88" t="str">
        <f>IFERROR(INDEX('wk paste'!$AZ:$AZ,MATCH("re"&amp;'team weekly options'!M$3&amp;'team weekly options'!$C88,'wk paste'!$BH:$BH,0)),"")</f>
        <v>R.Moore</v>
      </c>
      <c r="N88" t="str">
        <f>IFERROR(INDEX('wk paste'!$AZ:$AZ,MATCH("re"&amp;'team weekly options'!N$3&amp;'team weekly options'!$C88,'wk paste'!$BH:$BH,0)),"")</f>
        <v>A.Green</v>
      </c>
      <c r="O88" t="str">
        <f>IFERROR(INDEX('wk paste'!$AZ:$AZ,MATCH("re"&amp;'team weekly options'!O$3&amp;'team weekly options'!$C88,'wk paste'!$BH:$BH,0)),"")</f>
        <v>D.Hopkins</v>
      </c>
      <c r="P88" t="str">
        <f>IFERROR(INDEX('wk paste'!$AZ:$AZ,MATCH("re"&amp;'team weekly options'!P$3&amp;'team weekly options'!$C88,'wk paste'!$BH:$BH,0)),"")</f>
        <v>M.Williams</v>
      </c>
      <c r="Q88" t="str">
        <f>IFERROR(INDEX('wk paste'!$AZ:$AZ,MATCH("re"&amp;'team weekly options'!Q$3&amp;'team weekly options'!$C88,'wk paste'!$BH:$BH,0)),"")</f>
        <v>C.Kirk</v>
      </c>
      <c r="R88" t="str">
        <f>IFERROR(INDEX('wk paste'!$AZ:$AZ,MATCH("re"&amp;'team weekly options'!R$3&amp;'team weekly options'!$C88,'wk paste'!$BH:$BH,0)),"")</f>
        <v/>
      </c>
      <c r="S88" t="str">
        <f>IFERROR(INDEX('wk paste'!$AZ:$AZ,MATCH("re"&amp;'team weekly options'!S$3&amp;'team weekly options'!$C88,'wk paste'!$BH:$BH,0)),"")</f>
        <v/>
      </c>
      <c r="T88" t="str">
        <f>IFERROR(INDEX('wk paste'!$AZ:$AZ,MATCH("re"&amp;'team weekly options'!T$3&amp;'team weekly options'!$C88,'wk paste'!$BH:$BH,0)),"")</f>
        <v/>
      </c>
      <c r="U88" t="str">
        <f>IFERROR(INDEX('wk paste'!$AZ:$AZ,MATCH("re"&amp;'team weekly options'!U$3&amp;'team weekly options'!$C88,'wk paste'!$BH:$BH,0)),"")</f>
        <v/>
      </c>
      <c r="V88" t="str">
        <f>IFERROR(INDEX('wk paste'!$AZ:$AZ,MATCH("re"&amp;'team weekly options'!V$3&amp;'team weekly options'!$C88,'wk paste'!$BH:$BH,0)),"")</f>
        <v/>
      </c>
    </row>
    <row r="89" spans="3:22" x14ac:dyDescent="0.25">
      <c r="C89" t="s">
        <v>786</v>
      </c>
      <c r="D89" t="str">
        <f>IFERROR(INDEX('wk paste'!$AZ:$AZ,MATCH("ru"&amp;'team weekly options'!D$3&amp;'team weekly options'!$C89,'wk paste'!$BG:$BG,0)),"")</f>
        <v>D.Jones</v>
      </c>
      <c r="E89" t="str">
        <f>IFERROR(INDEX('wk paste'!$AZ:$AZ,MATCH("ru"&amp;'team weekly options'!E$3&amp;'team weekly options'!$C89,'wk paste'!$BG:$BG,0)),"")</f>
        <v>S.Barkley</v>
      </c>
      <c r="F89" t="str">
        <f>IFERROR(INDEX('wk paste'!$AZ:$AZ,MATCH("ru"&amp;'team weekly options'!F$3&amp;'team weekly options'!$C89,'wk paste'!$BG:$BG,0)),"")</f>
        <v>D.Booker</v>
      </c>
      <c r="G89" t="str">
        <f>IFERROR(INDEX('wk paste'!$AZ:$AZ,MATCH("ru"&amp;'team weekly options'!G$3&amp;'team weekly options'!$C89,'wk paste'!$BG:$BG,0)),"")</f>
        <v/>
      </c>
      <c r="H89" t="str">
        <f>IFERROR(INDEX('wk paste'!$AZ:$AZ,MATCH("ru"&amp;'team weekly options'!H$3&amp;'team weekly options'!$C89,'wk paste'!$BG:$BG,0)),"")</f>
        <v/>
      </c>
      <c r="I89" t="str">
        <f>IFERROR(INDEX('wk paste'!$AZ:$AZ,MATCH("ru"&amp;'team weekly options'!I$3&amp;'team weekly options'!$C89,'wk paste'!$BG:$BG,0)),"")</f>
        <v/>
      </c>
      <c r="J89" t="str">
        <f>IFERROR(INDEX('wk paste'!$AZ:$AZ,MATCH("ru"&amp;'team weekly options'!J$3&amp;'team weekly options'!$C89,'wk paste'!$BG:$BG,0)),"")</f>
        <v/>
      </c>
      <c r="K89" t="str">
        <f>IFERROR(INDEX('wk paste'!$AZ:$AZ,MATCH("re"&amp;'team weekly options'!K$3&amp;'team weekly options'!$C89,'wk paste'!$BH:$BH,0)),"")</f>
        <v>S.Barkley</v>
      </c>
      <c r="L89" t="str">
        <f>IFERROR(INDEX('wk paste'!$AZ:$AZ,MATCH("re"&amp;'team weekly options'!L$3&amp;'team weekly options'!$C89,'wk paste'!$BH:$BH,0)),"")</f>
        <v>D.Booker</v>
      </c>
      <c r="M89" t="str">
        <f>IFERROR(INDEX('wk paste'!$AZ:$AZ,MATCH("re"&amp;'team weekly options'!M$3&amp;'team weekly options'!$C89,'wk paste'!$BH:$BH,0)),"")</f>
        <v>S.Shepard</v>
      </c>
      <c r="N89" t="str">
        <f>IFERROR(INDEX('wk paste'!$AZ:$AZ,MATCH("re"&amp;'team weekly options'!N$3&amp;'team weekly options'!$C89,'wk paste'!$BH:$BH,0)),"")</f>
        <v>D.Slayton</v>
      </c>
      <c r="O89" t="str">
        <f>IFERROR(INDEX('wk paste'!$AZ:$AZ,MATCH("re"&amp;'team weekly options'!O$3&amp;'team weekly options'!$C89,'wk paste'!$BH:$BH,0)),"")</f>
        <v>K.Golladay</v>
      </c>
      <c r="P89" t="str">
        <f>IFERROR(INDEX('wk paste'!$AZ:$AZ,MATCH("re"&amp;'team weekly options'!P$3&amp;'team weekly options'!$C89,'wk paste'!$BH:$BH,0)),"")</f>
        <v>K.Rudolph</v>
      </c>
      <c r="Q89" t="str">
        <f>IFERROR(INDEX('wk paste'!$AZ:$AZ,MATCH("re"&amp;'team weekly options'!Q$3&amp;'team weekly options'!$C89,'wk paste'!$BH:$BH,0)),"")</f>
        <v>C.Board</v>
      </c>
      <c r="R89" t="str">
        <f>IFERROR(INDEX('wk paste'!$AZ:$AZ,MATCH("re"&amp;'team weekly options'!R$3&amp;'team weekly options'!$C89,'wk paste'!$BH:$BH,0)),"")</f>
        <v>G.Brightwell</v>
      </c>
      <c r="S89" t="str">
        <f>IFERROR(INDEX('wk paste'!$AZ:$AZ,MATCH("re"&amp;'team weekly options'!S$3&amp;'team weekly options'!$C89,'wk paste'!$BH:$BH,0)),"")</f>
        <v>E.Penny</v>
      </c>
      <c r="T89" t="str">
        <f>IFERROR(INDEX('wk paste'!$AZ:$AZ,MATCH("re"&amp;'team weekly options'!T$3&amp;'team weekly options'!$C89,'wk paste'!$BH:$BH,0)),"")</f>
        <v>K.Toney</v>
      </c>
      <c r="U89" t="str">
        <f>IFERROR(INDEX('wk paste'!$AZ:$AZ,MATCH("re"&amp;'team weekly options'!U$3&amp;'team weekly options'!$C89,'wk paste'!$BH:$BH,0)),"")</f>
        <v/>
      </c>
      <c r="V89" t="str">
        <f>IFERROR(INDEX('wk paste'!$AZ:$AZ,MATCH("re"&amp;'team weekly options'!V$3&amp;'team weekly options'!$C89,'wk paste'!$BH:$BH,0)),"")</f>
        <v/>
      </c>
    </row>
    <row r="90" spans="3:22" x14ac:dyDescent="0.25">
      <c r="C90" t="s">
        <v>1623</v>
      </c>
      <c r="D90" t="str">
        <f>IFERROR(INDEX('wk paste'!$AZ:$AZ,MATCH("ru"&amp;'team weekly options'!D$3&amp;'team weekly options'!$C90,'wk paste'!$BG:$BG,0)),"")</f>
        <v>D.Jones</v>
      </c>
      <c r="E90" t="str">
        <f>IFERROR(INDEX('wk paste'!$AZ:$AZ,MATCH("ru"&amp;'team weekly options'!E$3&amp;'team weekly options'!$C90,'wk paste'!$BG:$BG,0)),"")</f>
        <v>S.Barkley</v>
      </c>
      <c r="F90" t="str">
        <f>IFERROR(INDEX('wk paste'!$AZ:$AZ,MATCH("ru"&amp;'team weekly options'!F$3&amp;'team weekly options'!$C90,'wk paste'!$BG:$BG,0)),"")</f>
        <v>E.Penny</v>
      </c>
      <c r="G90" t="str">
        <f>IFERROR(INDEX('wk paste'!$AZ:$AZ,MATCH("ru"&amp;'team weekly options'!G$3&amp;'team weekly options'!$C90,'wk paste'!$BG:$BG,0)),"")</f>
        <v>G.Brightwell</v>
      </c>
      <c r="H90" t="str">
        <f>IFERROR(INDEX('wk paste'!$AZ:$AZ,MATCH("ru"&amp;'team weekly options'!H$3&amp;'team weekly options'!$C90,'wk paste'!$BG:$BG,0)),"")</f>
        <v/>
      </c>
      <c r="I90" t="str">
        <f>IFERROR(INDEX('wk paste'!$AZ:$AZ,MATCH("ru"&amp;'team weekly options'!I$3&amp;'team weekly options'!$C90,'wk paste'!$BG:$BG,0)),"")</f>
        <v/>
      </c>
      <c r="J90" t="str">
        <f>IFERROR(INDEX('wk paste'!$AZ:$AZ,MATCH("ru"&amp;'team weekly options'!J$3&amp;'team weekly options'!$C90,'wk paste'!$BG:$BG,0)),"")</f>
        <v/>
      </c>
      <c r="K90" t="str">
        <f>IFERROR(INDEX('wk paste'!$AZ:$AZ,MATCH("re"&amp;'team weekly options'!K$3&amp;'team weekly options'!$C90,'wk paste'!$BH:$BH,0)),"")</f>
        <v>S.Barkley</v>
      </c>
      <c r="L90" t="str">
        <f>IFERROR(INDEX('wk paste'!$AZ:$AZ,MATCH("re"&amp;'team weekly options'!L$3&amp;'team weekly options'!$C90,'wk paste'!$BH:$BH,0)),"")</f>
        <v>K.Golladay</v>
      </c>
      <c r="M90" t="str">
        <f>IFERROR(INDEX('wk paste'!$AZ:$AZ,MATCH("re"&amp;'team weekly options'!M$3&amp;'team weekly options'!$C90,'wk paste'!$BH:$BH,0)),"")</f>
        <v>C.Johnson</v>
      </c>
      <c r="N90" t="str">
        <f>IFERROR(INDEX('wk paste'!$AZ:$AZ,MATCH("re"&amp;'team weekly options'!N$3&amp;'team weekly options'!$C90,'wk paste'!$BH:$BH,0)),"")</f>
        <v>C.Board</v>
      </c>
      <c r="O90" t="str">
        <f>IFERROR(INDEX('wk paste'!$AZ:$AZ,MATCH("re"&amp;'team weekly options'!O$3&amp;'team weekly options'!$C90,'wk paste'!$BH:$BH,0)),"")</f>
        <v>E.Engram</v>
      </c>
      <c r="P90" t="str">
        <f>IFERROR(INDEX('wk paste'!$AZ:$AZ,MATCH("re"&amp;'team weekly options'!P$3&amp;'team weekly options'!$C90,'wk paste'!$BH:$BH,0)),"")</f>
        <v>K.Toney</v>
      </c>
      <c r="Q90" t="str">
        <f>IFERROR(INDEX('wk paste'!$AZ:$AZ,MATCH("re"&amp;'team weekly options'!Q$3&amp;'team weekly options'!$C90,'wk paste'!$BH:$BH,0)),"")</f>
        <v>S.Shepard</v>
      </c>
      <c r="R90" t="str">
        <f>IFERROR(INDEX('wk paste'!$AZ:$AZ,MATCH("re"&amp;'team weekly options'!R$3&amp;'team weekly options'!$C90,'wk paste'!$BH:$BH,0)),"")</f>
        <v>K.Smith</v>
      </c>
      <c r="S90" t="str">
        <f>IFERROR(INDEX('wk paste'!$AZ:$AZ,MATCH("re"&amp;'team weekly options'!S$3&amp;'team weekly options'!$C90,'wk paste'!$BH:$BH,0)),"")</f>
        <v>D.Slayton</v>
      </c>
      <c r="T90" t="str">
        <f>IFERROR(INDEX('wk paste'!$AZ:$AZ,MATCH("re"&amp;'team weekly options'!T$3&amp;'team weekly options'!$C90,'wk paste'!$BH:$BH,0)),"")</f>
        <v/>
      </c>
      <c r="U90" t="str">
        <f>IFERROR(INDEX('wk paste'!$AZ:$AZ,MATCH("re"&amp;'team weekly options'!U$3&amp;'team weekly options'!$C90,'wk paste'!$BH:$BH,0)),"")</f>
        <v/>
      </c>
      <c r="V90" t="str">
        <f>IFERROR(INDEX('wk paste'!$AZ:$AZ,MATCH("re"&amp;'team weekly options'!V$3&amp;'team weekly options'!$C90,'wk paste'!$BH:$BH,0)),"")</f>
        <v/>
      </c>
    </row>
    <row r="91" spans="3:22" x14ac:dyDescent="0.25">
      <c r="C91" t="s">
        <v>787</v>
      </c>
      <c r="D91" t="str">
        <f>IFERROR(INDEX('wk paste'!$AZ:$AZ,MATCH("ru"&amp;'team weekly options'!D$3&amp;'team weekly options'!$C91,'wk paste'!$BG:$BG,0)),"")</f>
        <v>J.Hurts</v>
      </c>
      <c r="E91" t="str">
        <f>IFERROR(INDEX('wk paste'!$AZ:$AZ,MATCH("ru"&amp;'team weekly options'!E$3&amp;'team weekly options'!$C91,'wk paste'!$BG:$BG,0)),"")</f>
        <v>M.Sanders</v>
      </c>
      <c r="F91" t="str">
        <f>IFERROR(INDEX('wk paste'!$AZ:$AZ,MATCH("ru"&amp;'team weekly options'!F$3&amp;'team weekly options'!$C91,'wk paste'!$BG:$BG,0)),"")</f>
        <v>K.Gainwell</v>
      </c>
      <c r="G91" t="str">
        <f>IFERROR(INDEX('wk paste'!$AZ:$AZ,MATCH("ru"&amp;'team weekly options'!G$3&amp;'team weekly options'!$C91,'wk paste'!$BG:$BG,0)),"")</f>
        <v/>
      </c>
      <c r="H91" t="str">
        <f>IFERROR(INDEX('wk paste'!$AZ:$AZ,MATCH("ru"&amp;'team weekly options'!H$3&amp;'team weekly options'!$C91,'wk paste'!$BG:$BG,0)),"")</f>
        <v/>
      </c>
      <c r="I91" t="str">
        <f>IFERROR(INDEX('wk paste'!$AZ:$AZ,MATCH("ru"&amp;'team weekly options'!I$3&amp;'team weekly options'!$C91,'wk paste'!$BG:$BG,0)),"")</f>
        <v/>
      </c>
      <c r="J91" t="str">
        <f>IFERROR(INDEX('wk paste'!$AZ:$AZ,MATCH("ru"&amp;'team weekly options'!J$3&amp;'team weekly options'!$C91,'wk paste'!$BG:$BG,0)),"")</f>
        <v/>
      </c>
      <c r="K91" t="str">
        <f>IFERROR(INDEX('wk paste'!$AZ:$AZ,MATCH("re"&amp;'team weekly options'!K$3&amp;'team weekly options'!$C91,'wk paste'!$BH:$BH,0)),"")</f>
        <v>M.Sanders</v>
      </c>
      <c r="L91" t="str">
        <f>IFERROR(INDEX('wk paste'!$AZ:$AZ,MATCH("re"&amp;'team weekly options'!L$3&amp;'team weekly options'!$C91,'wk paste'!$BH:$BH,0)),"")</f>
        <v>K.Gainwell</v>
      </c>
      <c r="M91" t="str">
        <f>IFERROR(INDEX('wk paste'!$AZ:$AZ,MATCH("re"&amp;'team weekly options'!M$3&amp;'team weekly options'!$C91,'wk paste'!$BH:$BH,0)),"")</f>
        <v>D.Smith</v>
      </c>
      <c r="N91" t="str">
        <f>IFERROR(INDEX('wk paste'!$AZ:$AZ,MATCH("re"&amp;'team weekly options'!N$3&amp;'team weekly options'!$C91,'wk paste'!$BH:$BH,0)),"")</f>
        <v>J.Reagor</v>
      </c>
      <c r="O91" t="str">
        <f>IFERROR(INDEX('wk paste'!$AZ:$AZ,MATCH("re"&amp;'team weekly options'!O$3&amp;'team weekly options'!$C91,'wk paste'!$BH:$BH,0)),"")</f>
        <v>D.Goedert</v>
      </c>
      <c r="P91" t="str">
        <f>IFERROR(INDEX('wk paste'!$AZ:$AZ,MATCH("re"&amp;'team weekly options'!P$3&amp;'team weekly options'!$C91,'wk paste'!$BH:$BH,0)),"")</f>
        <v>Z.Ertz</v>
      </c>
      <c r="Q91" t="str">
        <f>IFERROR(INDEX('wk paste'!$AZ:$AZ,MATCH("re"&amp;'team weekly options'!Q$3&amp;'team weekly options'!$C91,'wk paste'!$BH:$BH,0)),"")</f>
        <v>Q.Watkins</v>
      </c>
      <c r="R91" t="str">
        <f>IFERROR(INDEX('wk paste'!$AZ:$AZ,MATCH("re"&amp;'team weekly options'!R$3&amp;'team weekly options'!$C91,'wk paste'!$BH:$BH,0)),"")</f>
        <v/>
      </c>
      <c r="S91" t="str">
        <f>IFERROR(INDEX('wk paste'!$AZ:$AZ,MATCH("re"&amp;'team weekly options'!S$3&amp;'team weekly options'!$C91,'wk paste'!$BH:$BH,0)),"")</f>
        <v/>
      </c>
      <c r="T91" t="str">
        <f>IFERROR(INDEX('wk paste'!$AZ:$AZ,MATCH("re"&amp;'team weekly options'!T$3&amp;'team weekly options'!$C91,'wk paste'!$BH:$BH,0)),"")</f>
        <v/>
      </c>
      <c r="U91" t="str">
        <f>IFERROR(INDEX('wk paste'!$AZ:$AZ,MATCH("re"&amp;'team weekly options'!U$3&amp;'team weekly options'!$C91,'wk paste'!$BH:$BH,0)),"")</f>
        <v/>
      </c>
      <c r="V91" t="str">
        <f>IFERROR(INDEX('wk paste'!$AZ:$AZ,MATCH("re"&amp;'team weekly options'!V$3&amp;'team weekly options'!$C91,'wk paste'!$BH:$BH,0)),"")</f>
        <v/>
      </c>
    </row>
    <row r="92" spans="3:22" x14ac:dyDescent="0.25">
      <c r="C92" t="s">
        <v>788</v>
      </c>
      <c r="D92" t="str">
        <f>IFERROR(INDEX('wk paste'!$AZ:$AZ,MATCH("ru"&amp;'team weekly options'!D$3&amp;'team weekly options'!$C92,'wk paste'!$BG:$BG,0)),"")</f>
        <v>M.Gordon</v>
      </c>
      <c r="E92" t="str">
        <f>IFERROR(INDEX('wk paste'!$AZ:$AZ,MATCH("ru"&amp;'team weekly options'!E$3&amp;'team weekly options'!$C92,'wk paste'!$BG:$BG,0)),"")</f>
        <v>J.Williams</v>
      </c>
      <c r="F92" t="str">
        <f>IFERROR(INDEX('wk paste'!$AZ:$AZ,MATCH("ru"&amp;'team weekly options'!F$3&amp;'team weekly options'!$C92,'wk paste'!$BG:$BG,0)),"")</f>
        <v/>
      </c>
      <c r="G92" t="str">
        <f>IFERROR(INDEX('wk paste'!$AZ:$AZ,MATCH("ru"&amp;'team weekly options'!G$3&amp;'team weekly options'!$C92,'wk paste'!$BG:$BG,0)),"")</f>
        <v/>
      </c>
      <c r="H92" t="str">
        <f>IFERROR(INDEX('wk paste'!$AZ:$AZ,MATCH("ru"&amp;'team weekly options'!H$3&amp;'team weekly options'!$C92,'wk paste'!$BG:$BG,0)),"")</f>
        <v/>
      </c>
      <c r="I92" t="str">
        <f>IFERROR(INDEX('wk paste'!$AZ:$AZ,MATCH("ru"&amp;'team weekly options'!I$3&amp;'team weekly options'!$C92,'wk paste'!$BG:$BG,0)),"")</f>
        <v/>
      </c>
      <c r="J92" t="str">
        <f>IFERROR(INDEX('wk paste'!$AZ:$AZ,MATCH("ru"&amp;'team weekly options'!J$3&amp;'team weekly options'!$C92,'wk paste'!$BG:$BG,0)),"")</f>
        <v/>
      </c>
      <c r="K92" t="str">
        <f>IFERROR(INDEX('wk paste'!$AZ:$AZ,MATCH("re"&amp;'team weekly options'!K$3&amp;'team weekly options'!$C92,'wk paste'!$BH:$BH,0)),"")</f>
        <v>M.Gordon</v>
      </c>
      <c r="L92" t="str">
        <f>IFERROR(INDEX('wk paste'!$AZ:$AZ,MATCH("re"&amp;'team weekly options'!L$3&amp;'team weekly options'!$C92,'wk paste'!$BH:$BH,0)),"")</f>
        <v>J.Williams</v>
      </c>
      <c r="M92" t="str">
        <f>IFERROR(INDEX('wk paste'!$AZ:$AZ,MATCH("re"&amp;'team weekly options'!M$3&amp;'team weekly options'!$C92,'wk paste'!$BH:$BH,0)),"")</f>
        <v>J.Jeudy</v>
      </c>
      <c r="N92" t="str">
        <f>IFERROR(INDEX('wk paste'!$AZ:$AZ,MATCH("re"&amp;'team weekly options'!N$3&amp;'team weekly options'!$C92,'wk paste'!$BH:$BH,0)),"")</f>
        <v>N.Fant</v>
      </c>
      <c r="O92" t="str">
        <f>IFERROR(INDEX('wk paste'!$AZ:$AZ,MATCH("re"&amp;'team weekly options'!O$3&amp;'team weekly options'!$C92,'wk paste'!$BH:$BH,0)),"")</f>
        <v>K.Hamler</v>
      </c>
      <c r="P92" t="str">
        <f>IFERROR(INDEX('wk paste'!$AZ:$AZ,MATCH("re"&amp;'team weekly options'!P$3&amp;'team weekly options'!$C92,'wk paste'!$BH:$BH,0)),"")</f>
        <v>T.Patrick</v>
      </c>
      <c r="Q92" t="str">
        <f>IFERROR(INDEX('wk paste'!$AZ:$AZ,MATCH("re"&amp;'team weekly options'!Q$3&amp;'team weekly options'!$C92,'wk paste'!$BH:$BH,0)),"")</f>
        <v>A.Okwuegbunam</v>
      </c>
      <c r="R92" t="str">
        <f>IFERROR(INDEX('wk paste'!$AZ:$AZ,MATCH("re"&amp;'team weekly options'!R$3&amp;'team weekly options'!$C92,'wk paste'!$BH:$BH,0)),"")</f>
        <v>C.Sutton</v>
      </c>
      <c r="S92" t="str">
        <f>IFERROR(INDEX('wk paste'!$AZ:$AZ,MATCH("re"&amp;'team weekly options'!S$3&amp;'team weekly options'!$C92,'wk paste'!$BH:$BH,0)),"")</f>
        <v>E.Saubert</v>
      </c>
      <c r="T92" t="str">
        <f>IFERROR(INDEX('wk paste'!$AZ:$AZ,MATCH("re"&amp;'team weekly options'!T$3&amp;'team weekly options'!$C92,'wk paste'!$BH:$BH,0)),"")</f>
        <v/>
      </c>
      <c r="U92" t="str">
        <f>IFERROR(INDEX('wk paste'!$AZ:$AZ,MATCH("re"&amp;'team weekly options'!U$3&amp;'team weekly options'!$C92,'wk paste'!$BH:$BH,0)),"")</f>
        <v/>
      </c>
      <c r="V92" t="str">
        <f>IFERROR(INDEX('wk paste'!$AZ:$AZ,MATCH("re"&amp;'team weekly options'!V$3&amp;'team weekly options'!$C92,'wk paste'!$BH:$BH,0)),"")</f>
        <v/>
      </c>
    </row>
    <row r="93" spans="3:22" x14ac:dyDescent="0.25">
      <c r="C93" t="s">
        <v>1604</v>
      </c>
      <c r="D93" t="str">
        <f>IFERROR(INDEX('wk paste'!$AZ:$AZ,MATCH("ru"&amp;'team weekly options'!D$3&amp;'team weekly options'!$C93,'wk paste'!$BG:$BG,0)),"")</f>
        <v>A.Jones</v>
      </c>
      <c r="E93" t="str">
        <f>IFERROR(INDEX('wk paste'!$AZ:$AZ,MATCH("ru"&amp;'team weekly options'!E$3&amp;'team weekly options'!$C93,'wk paste'!$BG:$BG,0)),"")</f>
        <v>A.Dillon</v>
      </c>
      <c r="F93" t="str">
        <f>IFERROR(INDEX('wk paste'!$AZ:$AZ,MATCH("ru"&amp;'team weekly options'!F$3&amp;'team weekly options'!$C93,'wk paste'!$BG:$BG,0)),"")</f>
        <v/>
      </c>
      <c r="G93" t="str">
        <f>IFERROR(INDEX('wk paste'!$AZ:$AZ,MATCH("ru"&amp;'team weekly options'!G$3&amp;'team weekly options'!$C93,'wk paste'!$BG:$BG,0)),"")</f>
        <v/>
      </c>
      <c r="H93" t="str">
        <f>IFERROR(INDEX('wk paste'!$AZ:$AZ,MATCH("ru"&amp;'team weekly options'!H$3&amp;'team weekly options'!$C93,'wk paste'!$BG:$BG,0)),"")</f>
        <v/>
      </c>
      <c r="I93" t="str">
        <f>IFERROR(INDEX('wk paste'!$AZ:$AZ,MATCH("ru"&amp;'team weekly options'!I$3&amp;'team weekly options'!$C93,'wk paste'!$BG:$BG,0)),"")</f>
        <v/>
      </c>
      <c r="J93" t="str">
        <f>IFERROR(INDEX('wk paste'!$AZ:$AZ,MATCH("ru"&amp;'team weekly options'!J$3&amp;'team weekly options'!$C93,'wk paste'!$BG:$BG,0)),"")</f>
        <v/>
      </c>
      <c r="K93" t="str">
        <f>IFERROR(INDEX('wk paste'!$AZ:$AZ,MATCH("re"&amp;'team weekly options'!K$3&amp;'team weekly options'!$C93,'wk paste'!$BH:$BH,0)),"")</f>
        <v>Aa.Rodgers</v>
      </c>
      <c r="L93" t="str">
        <f>IFERROR(INDEX('wk paste'!$AZ:$AZ,MATCH("re"&amp;'team weekly options'!L$3&amp;'team weekly options'!$C93,'wk paste'!$BH:$BH,0)),"")</f>
        <v>A.Jones</v>
      </c>
      <c r="M93" t="str">
        <f>IFERROR(INDEX('wk paste'!$AZ:$AZ,MATCH("re"&amp;'team weekly options'!M$3&amp;'team weekly options'!$C93,'wk paste'!$BH:$BH,0)),"")</f>
        <v>A.Dillon</v>
      </c>
      <c r="N93" t="str">
        <f>IFERROR(INDEX('wk paste'!$AZ:$AZ,MATCH("re"&amp;'team weekly options'!N$3&amp;'team weekly options'!$C93,'wk paste'!$BH:$BH,0)),"")</f>
        <v>D.Adams</v>
      </c>
      <c r="O93" t="str">
        <f>IFERROR(INDEX('wk paste'!$AZ:$AZ,MATCH("re"&amp;'team weekly options'!O$3&amp;'team weekly options'!$C93,'wk paste'!$BH:$BH,0)),"")</f>
        <v>M.Valdes-Scantling</v>
      </c>
      <c r="P93" t="str">
        <f>IFERROR(INDEX('wk paste'!$AZ:$AZ,MATCH("re"&amp;'team weekly options'!P$3&amp;'team weekly options'!$C93,'wk paste'!$BH:$BH,0)),"")</f>
        <v>A.Lazard</v>
      </c>
      <c r="Q93" t="str">
        <f>IFERROR(INDEX('wk paste'!$AZ:$AZ,MATCH("re"&amp;'team weekly options'!Q$3&amp;'team weekly options'!$C93,'wk paste'!$BH:$BH,0)),"")</f>
        <v>R.Tonyan</v>
      </c>
      <c r="R93" t="str">
        <f>IFERROR(INDEX('wk paste'!$AZ:$AZ,MATCH("re"&amp;'team weekly options'!R$3&amp;'team weekly options'!$C93,'wk paste'!$BH:$BH,0)),"")</f>
        <v>J.Deguara</v>
      </c>
      <c r="S93" t="str">
        <f>IFERROR(INDEX('wk paste'!$AZ:$AZ,MATCH("re"&amp;'team weekly options'!S$3&amp;'team weekly options'!$C93,'wk paste'!$BH:$BH,0)),"")</f>
        <v>R.Cobb</v>
      </c>
      <c r="T93" t="str">
        <f>IFERROR(INDEX('wk paste'!$AZ:$AZ,MATCH("re"&amp;'team weekly options'!T$3&amp;'team weekly options'!$C93,'wk paste'!$BH:$BH,0)),"")</f>
        <v/>
      </c>
      <c r="U93" t="str">
        <f>IFERROR(INDEX('wk paste'!$AZ:$AZ,MATCH("re"&amp;'team weekly options'!U$3&amp;'team weekly options'!$C93,'wk paste'!$BH:$BH,0)),"")</f>
        <v/>
      </c>
      <c r="V93" t="str">
        <f>IFERROR(INDEX('wk paste'!$AZ:$AZ,MATCH("re"&amp;'team weekly options'!V$3&amp;'team weekly options'!$C93,'wk paste'!$BH:$BH,0)),"")</f>
        <v/>
      </c>
    </row>
    <row r="94" spans="3:22" x14ac:dyDescent="0.25">
      <c r="C94" t="s">
        <v>789</v>
      </c>
      <c r="D94" t="str">
        <f>IFERROR(INDEX('wk paste'!$AZ:$AZ,MATCH("ru"&amp;'team weekly options'!D$3&amp;'team weekly options'!$C94,'wk paste'!$BG:$BG,0)),"")</f>
        <v>J.Burrow</v>
      </c>
      <c r="E94" t="str">
        <f>IFERROR(INDEX('wk paste'!$AZ:$AZ,MATCH("ru"&amp;'team weekly options'!E$3&amp;'team weekly options'!$C94,'wk paste'!$BG:$BG,0)),"")</f>
        <v>J.Mixon</v>
      </c>
      <c r="F94" t="str">
        <f>IFERROR(INDEX('wk paste'!$AZ:$AZ,MATCH("ru"&amp;'team weekly options'!F$3&amp;'team weekly options'!$C94,'wk paste'!$BG:$BG,0)),"")</f>
        <v>S.Perine</v>
      </c>
      <c r="G94" t="str">
        <f>IFERROR(INDEX('wk paste'!$AZ:$AZ,MATCH("ru"&amp;'team weekly options'!G$3&amp;'team weekly options'!$C94,'wk paste'!$BG:$BG,0)),"")</f>
        <v>J.Chase</v>
      </c>
      <c r="H94" t="str">
        <f>IFERROR(INDEX('wk paste'!$AZ:$AZ,MATCH("ru"&amp;'team weekly options'!H$3&amp;'team weekly options'!$C94,'wk paste'!$BG:$BG,0)),"")</f>
        <v/>
      </c>
      <c r="I94" t="str">
        <f>IFERROR(INDEX('wk paste'!$AZ:$AZ,MATCH("ru"&amp;'team weekly options'!I$3&amp;'team weekly options'!$C94,'wk paste'!$BG:$BG,0)),"")</f>
        <v/>
      </c>
      <c r="J94" t="str">
        <f>IFERROR(INDEX('wk paste'!$AZ:$AZ,MATCH("ru"&amp;'team weekly options'!J$3&amp;'team weekly options'!$C94,'wk paste'!$BG:$BG,0)),"")</f>
        <v/>
      </c>
      <c r="K94" t="str">
        <f>IFERROR(INDEX('wk paste'!$AZ:$AZ,MATCH("re"&amp;'team weekly options'!K$3&amp;'team weekly options'!$C94,'wk paste'!$BH:$BH,0)),"")</f>
        <v>J.Mixon</v>
      </c>
      <c r="L94" t="str">
        <f>IFERROR(INDEX('wk paste'!$AZ:$AZ,MATCH("re"&amp;'team weekly options'!L$3&amp;'team weekly options'!$C94,'wk paste'!$BH:$BH,0)),"")</f>
        <v>S.Perine</v>
      </c>
      <c r="M94" t="str">
        <f>IFERROR(INDEX('wk paste'!$AZ:$AZ,MATCH("re"&amp;'team weekly options'!M$3&amp;'team weekly options'!$C94,'wk paste'!$BH:$BH,0)),"")</f>
        <v>J.Chase</v>
      </c>
      <c r="N94" t="str">
        <f>IFERROR(INDEX('wk paste'!$AZ:$AZ,MATCH("re"&amp;'team weekly options'!N$3&amp;'team weekly options'!$C94,'wk paste'!$BH:$BH,0)),"")</f>
        <v>T.Higgins</v>
      </c>
      <c r="O94" t="str">
        <f>IFERROR(INDEX('wk paste'!$AZ:$AZ,MATCH("re"&amp;'team weekly options'!O$3&amp;'team weekly options'!$C94,'wk paste'!$BH:$BH,0)),"")</f>
        <v>C.Uzomah</v>
      </c>
      <c r="P94" t="str">
        <f>IFERROR(INDEX('wk paste'!$AZ:$AZ,MATCH("re"&amp;'team weekly options'!P$3&amp;'team weekly options'!$C94,'wk paste'!$BH:$BH,0)),"")</f>
        <v>T.Boyd</v>
      </c>
      <c r="Q94" t="str">
        <f>IFERROR(INDEX('wk paste'!$AZ:$AZ,MATCH("re"&amp;'team weekly options'!Q$3&amp;'team weekly options'!$C94,'wk paste'!$BH:$BH,0)),"")</f>
        <v>M.Thomas</v>
      </c>
      <c r="R94" t="str">
        <f>IFERROR(INDEX('wk paste'!$AZ:$AZ,MATCH("re"&amp;'team weekly options'!R$3&amp;'team weekly options'!$C94,'wk paste'!$BH:$BH,0)),"")</f>
        <v/>
      </c>
      <c r="S94" t="str">
        <f>IFERROR(INDEX('wk paste'!$AZ:$AZ,MATCH("re"&amp;'team weekly options'!S$3&amp;'team weekly options'!$C94,'wk paste'!$BH:$BH,0)),"")</f>
        <v/>
      </c>
      <c r="T94" t="str">
        <f>IFERROR(INDEX('wk paste'!$AZ:$AZ,MATCH("re"&amp;'team weekly options'!T$3&amp;'team weekly options'!$C94,'wk paste'!$BH:$BH,0)),"")</f>
        <v/>
      </c>
      <c r="U94" t="str">
        <f>IFERROR(INDEX('wk paste'!$AZ:$AZ,MATCH("re"&amp;'team weekly options'!U$3&amp;'team weekly options'!$C94,'wk paste'!$BH:$BH,0)),"")</f>
        <v/>
      </c>
      <c r="V94" t="str">
        <f>IFERROR(INDEX('wk paste'!$AZ:$AZ,MATCH("re"&amp;'team weekly options'!V$3&amp;'team weekly options'!$C94,'wk paste'!$BH:$BH,0)),"")</f>
        <v/>
      </c>
    </row>
    <row r="95" spans="3:22" x14ac:dyDescent="0.25">
      <c r="C95" t="s">
        <v>1612</v>
      </c>
      <c r="D95" t="str">
        <f>IFERROR(INDEX('wk paste'!$AZ:$AZ,MATCH("ru"&amp;'team weekly options'!D$3&amp;'team weekly options'!$C95,'wk paste'!$BG:$BG,0)),"")</f>
        <v>C.Edwards-Helaire</v>
      </c>
      <c r="E95" t="str">
        <f>IFERROR(INDEX('wk paste'!$AZ:$AZ,MATCH("ru"&amp;'team weekly options'!E$3&amp;'team weekly options'!$C95,'wk paste'!$BG:$BG,0)),"")</f>
        <v>Da.Williams</v>
      </c>
      <c r="F95" t="str">
        <f>IFERROR(INDEX('wk paste'!$AZ:$AZ,MATCH("ru"&amp;'team weekly options'!F$3&amp;'team weekly options'!$C95,'wk paste'!$BG:$BG,0)),"")</f>
        <v>T.Hill</v>
      </c>
      <c r="G95" t="str">
        <f>IFERROR(INDEX('wk paste'!$AZ:$AZ,MATCH("ru"&amp;'team weekly options'!G$3&amp;'team weekly options'!$C95,'wk paste'!$BG:$BG,0)),"")</f>
        <v>M.Hardman</v>
      </c>
      <c r="H95" t="str">
        <f>IFERROR(INDEX('wk paste'!$AZ:$AZ,MATCH("ru"&amp;'team weekly options'!H$3&amp;'team weekly options'!$C95,'wk paste'!$BG:$BG,0)),"")</f>
        <v/>
      </c>
      <c r="I95" t="str">
        <f>IFERROR(INDEX('wk paste'!$AZ:$AZ,MATCH("ru"&amp;'team weekly options'!I$3&amp;'team weekly options'!$C95,'wk paste'!$BG:$BG,0)),"")</f>
        <v/>
      </c>
      <c r="J95" t="str">
        <f>IFERROR(INDEX('wk paste'!$AZ:$AZ,MATCH("ru"&amp;'team weekly options'!J$3&amp;'team weekly options'!$C95,'wk paste'!$BG:$BG,0)),"")</f>
        <v/>
      </c>
      <c r="K95" t="str">
        <f>IFERROR(INDEX('wk paste'!$AZ:$AZ,MATCH("re"&amp;'team weekly options'!K$3&amp;'team weekly options'!$C95,'wk paste'!$BH:$BH,0)),"")</f>
        <v>C.Edwards-Helaire</v>
      </c>
      <c r="L95" t="str">
        <f>IFERROR(INDEX('wk paste'!$AZ:$AZ,MATCH("re"&amp;'team weekly options'!L$3&amp;'team weekly options'!$C95,'wk paste'!$BH:$BH,0)),"")</f>
        <v>Da.Williams</v>
      </c>
      <c r="M95" t="str">
        <f>IFERROR(INDEX('wk paste'!$AZ:$AZ,MATCH("re"&amp;'team weekly options'!M$3&amp;'team weekly options'!$C95,'wk paste'!$BH:$BH,0)),"")</f>
        <v>T.Hill</v>
      </c>
      <c r="N95" t="str">
        <f>IFERROR(INDEX('wk paste'!$AZ:$AZ,MATCH("re"&amp;'team weekly options'!N$3&amp;'team weekly options'!$C95,'wk paste'!$BH:$BH,0)),"")</f>
        <v>M.Hardman</v>
      </c>
      <c r="O95" t="str">
        <f>IFERROR(INDEX('wk paste'!$AZ:$AZ,MATCH("re"&amp;'team weekly options'!O$3&amp;'team weekly options'!$C95,'wk paste'!$BH:$BH,0)),"")</f>
        <v>T.Kelce</v>
      </c>
      <c r="P95" t="str">
        <f>IFERROR(INDEX('wk paste'!$AZ:$AZ,MATCH("re"&amp;'team weekly options'!P$3&amp;'team weekly options'!$C95,'wk paste'!$BH:$BH,0)),"")</f>
        <v>D.Robinson</v>
      </c>
      <c r="Q95" t="str">
        <f>IFERROR(INDEX('wk paste'!$AZ:$AZ,MATCH("re"&amp;'team weekly options'!Q$3&amp;'team weekly options'!$C95,'wk paste'!$BH:$BH,0)),"")</f>
        <v>B.Pringle</v>
      </c>
      <c r="R95" t="str">
        <f>IFERROR(INDEX('wk paste'!$AZ:$AZ,MATCH("re"&amp;'team weekly options'!R$3&amp;'team weekly options'!$C95,'wk paste'!$BH:$BH,0)),"")</f>
        <v>J.Fortson</v>
      </c>
      <c r="S95" t="str">
        <f>IFERROR(INDEX('wk paste'!$AZ:$AZ,MATCH("re"&amp;'team weekly options'!S$3&amp;'team weekly options'!$C95,'wk paste'!$BH:$BH,0)),"")</f>
        <v>B.Bell</v>
      </c>
      <c r="T95" t="str">
        <f>IFERROR(INDEX('wk paste'!$AZ:$AZ,MATCH("re"&amp;'team weekly options'!T$3&amp;'team weekly options'!$C95,'wk paste'!$BH:$BH,0)),"")</f>
        <v>N.Gray</v>
      </c>
      <c r="U95" t="str">
        <f>IFERROR(INDEX('wk paste'!$AZ:$AZ,MATCH("re"&amp;'team weekly options'!U$3&amp;'team weekly options'!$C95,'wk paste'!$BH:$BH,0)),"")</f>
        <v>M.Kemp</v>
      </c>
      <c r="V95" t="str">
        <f>IFERROR(INDEX('wk paste'!$AZ:$AZ,MATCH("re"&amp;'team weekly options'!V$3&amp;'team weekly options'!$C95,'wk paste'!$BH:$BH,0)),"")</f>
        <v/>
      </c>
    </row>
    <row r="96" spans="3:22" x14ac:dyDescent="0.25">
      <c r="C96" t="s">
        <v>790</v>
      </c>
      <c r="D96" t="str">
        <f>IFERROR(INDEX('wk paste'!$AZ:$AZ,MATCH("ru"&amp;'team weekly options'!D$3&amp;'team weekly options'!$C96,'wk paste'!$BG:$BG,0)),"")</f>
        <v>Z.Wilson</v>
      </c>
      <c r="E96" t="str">
        <f>IFERROR(INDEX('wk paste'!$AZ:$AZ,MATCH("ru"&amp;'team weekly options'!E$3&amp;'team weekly options'!$C96,'wk paste'!$BG:$BG,0)),"")</f>
        <v>T.Coleman</v>
      </c>
      <c r="F96" t="str">
        <f>IFERROR(INDEX('wk paste'!$AZ:$AZ,MATCH("ru"&amp;'team weekly options'!F$3&amp;'team weekly options'!$C96,'wk paste'!$BG:$BG,0)),"")</f>
        <v>T.Johnson</v>
      </c>
      <c r="G96" t="str">
        <f>IFERROR(INDEX('wk paste'!$AZ:$AZ,MATCH("ru"&amp;'team weekly options'!G$3&amp;'team weekly options'!$C96,'wk paste'!$BG:$BG,0)),"")</f>
        <v>Mi.Carter</v>
      </c>
      <c r="H96" t="str">
        <f>IFERROR(INDEX('wk paste'!$AZ:$AZ,MATCH("ru"&amp;'team weekly options'!H$3&amp;'team weekly options'!$C96,'wk paste'!$BG:$BG,0)),"")</f>
        <v/>
      </c>
      <c r="I96" t="str">
        <f>IFERROR(INDEX('wk paste'!$AZ:$AZ,MATCH("ru"&amp;'team weekly options'!I$3&amp;'team weekly options'!$C96,'wk paste'!$BG:$BG,0)),"")</f>
        <v/>
      </c>
      <c r="J96" t="str">
        <f>IFERROR(INDEX('wk paste'!$AZ:$AZ,MATCH("ru"&amp;'team weekly options'!J$3&amp;'team weekly options'!$C96,'wk paste'!$BG:$BG,0)),"")</f>
        <v/>
      </c>
      <c r="K96" t="str">
        <f>IFERROR(INDEX('wk paste'!$AZ:$AZ,MATCH("re"&amp;'team weekly options'!K$3&amp;'team weekly options'!$C96,'wk paste'!$BH:$BH,0)),"")</f>
        <v>T.Johnson</v>
      </c>
      <c r="L96" t="str">
        <f>IFERROR(INDEX('wk paste'!$AZ:$AZ,MATCH("re"&amp;'team weekly options'!L$3&amp;'team weekly options'!$C96,'wk paste'!$BH:$BH,0)),"")</f>
        <v>Mi.Carter</v>
      </c>
      <c r="M96" t="str">
        <f>IFERROR(INDEX('wk paste'!$AZ:$AZ,MATCH("re"&amp;'team weekly options'!M$3&amp;'team weekly options'!$C96,'wk paste'!$BH:$BH,0)),"")</f>
        <v>C.Davis</v>
      </c>
      <c r="N96" t="str">
        <f>IFERROR(INDEX('wk paste'!$AZ:$AZ,MATCH("re"&amp;'team weekly options'!N$3&amp;'team weekly options'!$C96,'wk paste'!$BH:$BH,0)),"")</f>
        <v>B.Berrios</v>
      </c>
      <c r="O96" t="str">
        <f>IFERROR(INDEX('wk paste'!$AZ:$AZ,MATCH("re"&amp;'team weekly options'!O$3&amp;'team weekly options'!$C96,'wk paste'!$BH:$BH,0)),"")</f>
        <v>D.Mims</v>
      </c>
      <c r="P96" t="str">
        <f>IFERROR(INDEX('wk paste'!$AZ:$AZ,MATCH("re"&amp;'team weekly options'!P$3&amp;'team weekly options'!$C96,'wk paste'!$BH:$BH,0)),"")</f>
        <v>T.Kroft</v>
      </c>
      <c r="Q96" t="str">
        <f>IFERROR(INDEX('wk paste'!$AZ:$AZ,MATCH("re"&amp;'team weekly options'!Q$3&amp;'team weekly options'!$C96,'wk paste'!$BH:$BH,0)),"")</f>
        <v>R.Griffin</v>
      </c>
      <c r="R96" t="str">
        <f>IFERROR(INDEX('wk paste'!$AZ:$AZ,MATCH("re"&amp;'team weekly options'!R$3&amp;'team weekly options'!$C96,'wk paste'!$BH:$BH,0)),"")</f>
        <v>J.Smith</v>
      </c>
      <c r="S96" t="str">
        <f>IFERROR(INDEX('wk paste'!$AZ:$AZ,MATCH("re"&amp;'team weekly options'!S$3&amp;'team weekly options'!$C96,'wk paste'!$BH:$BH,0)),"")</f>
        <v>E.Moore</v>
      </c>
      <c r="T96" t="str">
        <f>IFERROR(INDEX('wk paste'!$AZ:$AZ,MATCH("re"&amp;'team weekly options'!T$3&amp;'team weekly options'!$C96,'wk paste'!$BH:$BH,0)),"")</f>
        <v/>
      </c>
      <c r="U96" t="str">
        <f>IFERROR(INDEX('wk paste'!$AZ:$AZ,MATCH("re"&amp;'team weekly options'!U$3&amp;'team weekly options'!$C96,'wk paste'!$BH:$BH,0)),"")</f>
        <v/>
      </c>
      <c r="V96" t="str">
        <f>IFERROR(INDEX('wk paste'!$AZ:$AZ,MATCH("re"&amp;'team weekly options'!V$3&amp;'team weekly options'!$C96,'wk paste'!$BH:$BH,0)),"")</f>
        <v/>
      </c>
    </row>
    <row r="97" spans="3:22" x14ac:dyDescent="0.25">
      <c r="C97" t="s">
        <v>1632</v>
      </c>
      <c r="D97" t="str">
        <f>IFERROR(INDEX('wk paste'!$AZ:$AZ,MATCH("ru"&amp;'team weekly options'!D$3&amp;'team weekly options'!$C97,'wk paste'!$BG:$BG,0)),"")</f>
        <v>T.Sermon</v>
      </c>
      <c r="E97" t="str">
        <f>IFERROR(INDEX('wk paste'!$AZ:$AZ,MATCH("ru"&amp;'team weekly options'!E$3&amp;'team weekly options'!$C97,'wk paste'!$BG:$BG,0)),"")</f>
        <v>K.Juszczyk</v>
      </c>
      <c r="F97" t="str">
        <f>IFERROR(INDEX('wk paste'!$AZ:$AZ,MATCH("ru"&amp;'team weekly options'!F$3&amp;'team weekly options'!$C97,'wk paste'!$BG:$BG,0)),"")</f>
        <v>G.Kittle</v>
      </c>
      <c r="G97" t="str">
        <f>IFERROR(INDEX('wk paste'!$AZ:$AZ,MATCH("ru"&amp;'team weekly options'!G$3&amp;'team weekly options'!$C97,'wk paste'!$BG:$BG,0)),"")</f>
        <v>B.Aiyuk</v>
      </c>
      <c r="H97" t="str">
        <f>IFERROR(INDEX('wk paste'!$AZ:$AZ,MATCH("ru"&amp;'team weekly options'!H$3&amp;'team weekly options'!$C97,'wk paste'!$BG:$BG,0)),"")</f>
        <v>T.Lance</v>
      </c>
      <c r="I97" t="str">
        <f>IFERROR(INDEX('wk paste'!$AZ:$AZ,MATCH("ru"&amp;'team weekly options'!I$3&amp;'team weekly options'!$C97,'wk paste'!$BG:$BG,0)),"")</f>
        <v>A.Mack</v>
      </c>
      <c r="J97" t="str">
        <f>IFERROR(INDEX('wk paste'!$AZ:$AZ,MATCH("ru"&amp;'team weekly options'!J$3&amp;'team weekly options'!$C97,'wk paste'!$BG:$BG,0)),"")</f>
        <v>D.Samuel</v>
      </c>
      <c r="K97" t="str">
        <f>IFERROR(INDEX('wk paste'!$AZ:$AZ,MATCH("re"&amp;'team weekly options'!K$3&amp;'team weekly options'!$C97,'wk paste'!$BH:$BH,0)),"")</f>
        <v>T.Sermon</v>
      </c>
      <c r="L97" t="str">
        <f>IFERROR(INDEX('wk paste'!$AZ:$AZ,MATCH("re"&amp;'team weekly options'!L$3&amp;'team weekly options'!$C97,'wk paste'!$BH:$BH,0)),"")</f>
        <v>K.Juszczyk</v>
      </c>
      <c r="M97" t="str">
        <f>IFERROR(INDEX('wk paste'!$AZ:$AZ,MATCH("re"&amp;'team weekly options'!M$3&amp;'team weekly options'!$C97,'wk paste'!$BH:$BH,0)),"")</f>
        <v>G.Kittle</v>
      </c>
      <c r="N97" t="str">
        <f>IFERROR(INDEX('wk paste'!$AZ:$AZ,MATCH("re"&amp;'team weekly options'!N$3&amp;'team weekly options'!$C97,'wk paste'!$BH:$BH,0)),"")</f>
        <v>B.Aiyuk</v>
      </c>
      <c r="O97" t="str">
        <f>IFERROR(INDEX('wk paste'!$AZ:$AZ,MATCH("re"&amp;'team weekly options'!O$3&amp;'team weekly options'!$C97,'wk paste'!$BH:$BH,0)),"")</f>
        <v>D.Samuel</v>
      </c>
      <c r="P97" t="str">
        <f>IFERROR(INDEX('wk paste'!$AZ:$AZ,MATCH("re"&amp;'team weekly options'!P$3&amp;'team weekly options'!$C97,'wk paste'!$BH:$BH,0)),"")</f>
        <v>M.Sanu</v>
      </c>
      <c r="Q97" t="str">
        <f>IFERROR(INDEX('wk paste'!$AZ:$AZ,MATCH("re"&amp;'team weekly options'!Q$3&amp;'team weekly options'!$C97,'wk paste'!$BH:$BH,0)),"")</f>
        <v/>
      </c>
      <c r="R97" t="str">
        <f>IFERROR(INDEX('wk paste'!$AZ:$AZ,MATCH("re"&amp;'team weekly options'!R$3&amp;'team weekly options'!$C97,'wk paste'!$BH:$BH,0)),"")</f>
        <v/>
      </c>
      <c r="S97" t="str">
        <f>IFERROR(INDEX('wk paste'!$AZ:$AZ,MATCH("re"&amp;'team weekly options'!S$3&amp;'team weekly options'!$C97,'wk paste'!$BH:$BH,0)),"")</f>
        <v/>
      </c>
      <c r="T97" t="str">
        <f>IFERROR(INDEX('wk paste'!$AZ:$AZ,MATCH("re"&amp;'team weekly options'!T$3&amp;'team weekly options'!$C97,'wk paste'!$BH:$BH,0)),"")</f>
        <v/>
      </c>
      <c r="U97" t="str">
        <f>IFERROR(INDEX('wk paste'!$AZ:$AZ,MATCH("re"&amp;'team weekly options'!U$3&amp;'team weekly options'!$C97,'wk paste'!$BH:$BH,0)),"")</f>
        <v/>
      </c>
      <c r="V97" t="str">
        <f>IFERROR(INDEX('wk paste'!$AZ:$AZ,MATCH("re"&amp;'team weekly options'!V$3&amp;'team weekly options'!$C97,'wk paste'!$BH:$BH,0)),"")</f>
        <v/>
      </c>
    </row>
    <row r="98" spans="3:22" x14ac:dyDescent="0.25">
      <c r="C98" t="s">
        <v>1206</v>
      </c>
      <c r="D98" t="str">
        <f>IFERROR(INDEX('wk paste'!$AZ:$AZ,MATCH("ru"&amp;'team weekly options'!D$3&amp;'team weekly options'!$C98,'wk paste'!$BG:$BG,0)),"")</f>
        <v>A.Jones</v>
      </c>
      <c r="E98" t="str">
        <f>IFERROR(INDEX('wk paste'!$AZ:$AZ,MATCH("ru"&amp;'team weekly options'!E$3&amp;'team weekly options'!$C98,'wk paste'!$BG:$BG,0)),"")</f>
        <v>A.Dillon</v>
      </c>
      <c r="F98" t="str">
        <f>IFERROR(INDEX('wk paste'!$AZ:$AZ,MATCH("ru"&amp;'team weekly options'!F$3&amp;'team weekly options'!$C98,'wk paste'!$BG:$BG,0)),"")</f>
        <v>K.Hill</v>
      </c>
      <c r="G98" t="str">
        <f>IFERROR(INDEX('wk paste'!$AZ:$AZ,MATCH("ru"&amp;'team weekly options'!G$3&amp;'team weekly options'!$C98,'wk paste'!$BG:$BG,0)),"")</f>
        <v/>
      </c>
      <c r="H98" t="str">
        <f>IFERROR(INDEX('wk paste'!$AZ:$AZ,MATCH("ru"&amp;'team weekly options'!H$3&amp;'team weekly options'!$C98,'wk paste'!$BG:$BG,0)),"")</f>
        <v/>
      </c>
      <c r="I98" t="str">
        <f>IFERROR(INDEX('wk paste'!$AZ:$AZ,MATCH("ru"&amp;'team weekly options'!I$3&amp;'team weekly options'!$C98,'wk paste'!$BG:$BG,0)),"")</f>
        <v/>
      </c>
      <c r="J98" t="str">
        <f>IFERROR(INDEX('wk paste'!$AZ:$AZ,MATCH("ru"&amp;'team weekly options'!J$3&amp;'team weekly options'!$C98,'wk paste'!$BG:$BG,0)),"")</f>
        <v/>
      </c>
      <c r="K98" t="str">
        <f>IFERROR(INDEX('wk paste'!$AZ:$AZ,MATCH("re"&amp;'team weekly options'!K$3&amp;'team weekly options'!$C98,'wk paste'!$BH:$BH,0)),"")</f>
        <v>A.Jones</v>
      </c>
      <c r="L98" t="str">
        <f>IFERROR(INDEX('wk paste'!$AZ:$AZ,MATCH("re"&amp;'team weekly options'!L$3&amp;'team weekly options'!$C98,'wk paste'!$BH:$BH,0)),"")</f>
        <v>A.Dillon</v>
      </c>
      <c r="M98" t="str">
        <f>IFERROR(INDEX('wk paste'!$AZ:$AZ,MATCH("re"&amp;'team weekly options'!M$3&amp;'team weekly options'!$C98,'wk paste'!$BH:$BH,0)),"")</f>
        <v>D.Adams</v>
      </c>
      <c r="N98" t="str">
        <f>IFERROR(INDEX('wk paste'!$AZ:$AZ,MATCH("re"&amp;'team weekly options'!N$3&amp;'team weekly options'!$C98,'wk paste'!$BH:$BH,0)),"")</f>
        <v>R.Tonyan</v>
      </c>
      <c r="O98" t="str">
        <f>IFERROR(INDEX('wk paste'!$AZ:$AZ,MATCH("re"&amp;'team weekly options'!O$3&amp;'team weekly options'!$C98,'wk paste'!$BH:$BH,0)),"")</f>
        <v>R.Cobb</v>
      </c>
      <c r="P98" t="str">
        <f>IFERROR(INDEX('wk paste'!$AZ:$AZ,MATCH("re"&amp;'team weekly options'!P$3&amp;'team weekly options'!$C98,'wk paste'!$BH:$BH,0)),"")</f>
        <v>E.St</v>
      </c>
      <c r="Q98" t="str">
        <f>IFERROR(INDEX('wk paste'!$AZ:$AZ,MATCH("re"&amp;'team weekly options'!Q$3&amp;'team weekly options'!$C98,'wk paste'!$BH:$BH,0)),"")</f>
        <v>M.Valdes-Scantling</v>
      </c>
      <c r="R98" t="str">
        <f>IFERROR(INDEX('wk paste'!$AZ:$AZ,MATCH("re"&amp;'team weekly options'!R$3&amp;'team weekly options'!$C98,'wk paste'!$BH:$BH,0)),"")</f>
        <v/>
      </c>
      <c r="S98" t="str">
        <f>IFERROR(INDEX('wk paste'!$AZ:$AZ,MATCH("re"&amp;'team weekly options'!S$3&amp;'team weekly options'!$C98,'wk paste'!$BH:$BH,0)),"")</f>
        <v/>
      </c>
      <c r="T98" t="str">
        <f>IFERROR(INDEX('wk paste'!$AZ:$AZ,MATCH("re"&amp;'team weekly options'!T$3&amp;'team weekly options'!$C98,'wk paste'!$BH:$BH,0)),"")</f>
        <v/>
      </c>
      <c r="U98" t="str">
        <f>IFERROR(INDEX('wk paste'!$AZ:$AZ,MATCH("re"&amp;'team weekly options'!U$3&amp;'team weekly options'!$C98,'wk paste'!$BH:$BH,0)),"")</f>
        <v/>
      </c>
      <c r="V98" t="str">
        <f>IFERROR(INDEX('wk paste'!$AZ:$AZ,MATCH("re"&amp;'team weekly options'!V$3&amp;'team weekly options'!$C98,'wk paste'!$BH:$BH,0)),"")</f>
        <v/>
      </c>
    </row>
    <row r="99" spans="3:22" x14ac:dyDescent="0.25">
      <c r="C99" t="s">
        <v>791</v>
      </c>
      <c r="D99" t="str">
        <f>IFERROR(INDEX('wk paste'!$AZ:$AZ,MATCH("ru"&amp;'team weekly options'!D$3&amp;'team weekly options'!$C99,'wk paste'!$BG:$BG,0)),"")</f>
        <v>R.Wilson</v>
      </c>
      <c r="E99" t="str">
        <f>IFERROR(INDEX('wk paste'!$AZ:$AZ,MATCH("ru"&amp;'team weekly options'!E$3&amp;'team weekly options'!$C99,'wk paste'!$BG:$BG,0)),"")</f>
        <v>C.Carson</v>
      </c>
      <c r="F99" t="str">
        <f>IFERROR(INDEX('wk paste'!$AZ:$AZ,MATCH("ru"&amp;'team weekly options'!F$3&amp;'team weekly options'!$C99,'wk paste'!$BG:$BG,0)),"")</f>
        <v>D.Eskridge</v>
      </c>
      <c r="G99" t="str">
        <f>IFERROR(INDEX('wk paste'!$AZ:$AZ,MATCH("ru"&amp;'team weekly options'!G$3&amp;'team weekly options'!$C99,'wk paste'!$BG:$BG,0)),"")</f>
        <v>R.Penny</v>
      </c>
      <c r="H99" t="str">
        <f>IFERROR(INDEX('wk paste'!$AZ:$AZ,MATCH("ru"&amp;'team weekly options'!H$3&amp;'team weekly options'!$C99,'wk paste'!$BG:$BG,0)),"")</f>
        <v>D.Dallas</v>
      </c>
      <c r="I99" t="str">
        <f>IFERROR(INDEX('wk paste'!$AZ:$AZ,MATCH("ru"&amp;'team weekly options'!I$3&amp;'team weekly options'!$C99,'wk paste'!$BG:$BG,0)),"")</f>
        <v>F.Swain</v>
      </c>
      <c r="J99" t="str">
        <f>IFERROR(INDEX('wk paste'!$AZ:$AZ,MATCH("ru"&amp;'team weekly options'!J$3&amp;'team weekly options'!$C99,'wk paste'!$BG:$BG,0)),"")</f>
        <v/>
      </c>
      <c r="K99" t="str">
        <f>IFERROR(INDEX('wk paste'!$AZ:$AZ,MATCH("re"&amp;'team weekly options'!K$3&amp;'team weekly options'!$C99,'wk paste'!$BH:$BH,0)),"")</f>
        <v>C.Carson</v>
      </c>
      <c r="L99" t="str">
        <f>IFERROR(INDEX('wk paste'!$AZ:$AZ,MATCH("re"&amp;'team weekly options'!L$3&amp;'team weekly options'!$C99,'wk paste'!$BH:$BH,0)),"")</f>
        <v>D.Eskridge</v>
      </c>
      <c r="M99" t="str">
        <f>IFERROR(INDEX('wk paste'!$AZ:$AZ,MATCH("re"&amp;'team weekly options'!M$3&amp;'team weekly options'!$C99,'wk paste'!$BH:$BH,0)),"")</f>
        <v>D.Dallas</v>
      </c>
      <c r="N99" t="str">
        <f>IFERROR(INDEX('wk paste'!$AZ:$AZ,MATCH("re"&amp;'team weekly options'!N$3&amp;'team weekly options'!$C99,'wk paste'!$BH:$BH,0)),"")</f>
        <v>F.Swain</v>
      </c>
      <c r="O99" t="str">
        <f>IFERROR(INDEX('wk paste'!$AZ:$AZ,MATCH("re"&amp;'team weekly options'!O$3&amp;'team weekly options'!$C99,'wk paste'!$BH:$BH,0)),"")</f>
        <v>T.Lockett</v>
      </c>
      <c r="P99" t="str">
        <f>IFERROR(INDEX('wk paste'!$AZ:$AZ,MATCH("re"&amp;'team weekly options'!P$3&amp;'team weekly options'!$C99,'wk paste'!$BH:$BH,0)),"")</f>
        <v>D.Metcalf</v>
      </c>
      <c r="Q99" t="str">
        <f>IFERROR(INDEX('wk paste'!$AZ:$AZ,MATCH("re"&amp;'team weekly options'!Q$3&amp;'team weekly options'!$C99,'wk paste'!$BH:$BH,0)),"")</f>
        <v>W.Dissly</v>
      </c>
      <c r="R99" t="str">
        <f>IFERROR(INDEX('wk paste'!$AZ:$AZ,MATCH("re"&amp;'team weekly options'!R$3&amp;'team weekly options'!$C99,'wk paste'!$BH:$BH,0)),"")</f>
        <v>G.Everett</v>
      </c>
      <c r="S99" t="str">
        <f>IFERROR(INDEX('wk paste'!$AZ:$AZ,MATCH("re"&amp;'team weekly options'!S$3&amp;'team weekly options'!$C99,'wk paste'!$BH:$BH,0)),"")</f>
        <v/>
      </c>
      <c r="T99" t="str">
        <f>IFERROR(INDEX('wk paste'!$AZ:$AZ,MATCH("re"&amp;'team weekly options'!T$3&amp;'team weekly options'!$C99,'wk paste'!$BH:$BH,0)),"")</f>
        <v/>
      </c>
      <c r="U99" t="str">
        <f>IFERROR(INDEX('wk paste'!$AZ:$AZ,MATCH("re"&amp;'team weekly options'!U$3&amp;'team weekly options'!$C99,'wk paste'!$BH:$BH,0)),"")</f>
        <v/>
      </c>
      <c r="V99" t="str">
        <f>IFERROR(INDEX('wk paste'!$AZ:$AZ,MATCH("re"&amp;'team weekly options'!V$3&amp;'team weekly options'!$C99,'wk paste'!$BH:$BH,0)),"")</f>
        <v/>
      </c>
    </row>
    <row r="100" spans="3:22" x14ac:dyDescent="0.25">
      <c r="C100" t="s">
        <v>2405</v>
      </c>
      <c r="D100" t="str">
        <f>IFERROR(INDEX('wk paste'!$AZ:$AZ,MATCH("ru"&amp;'team weekly options'!D$3&amp;'team weekly options'!$C100,'wk paste'!$BG:$BG,0)),"")</f>
        <v>N.Harris</v>
      </c>
      <c r="E100" t="str">
        <f>IFERROR(INDEX('wk paste'!$AZ:$AZ,MATCH("ru"&amp;'team weekly options'!E$3&amp;'team weekly options'!$C100,'wk paste'!$BG:$BG,0)),"")</f>
        <v>B.Snell</v>
      </c>
      <c r="F100" t="str">
        <f>IFERROR(INDEX('wk paste'!$AZ:$AZ,MATCH("ru"&amp;'team weekly options'!F$3&amp;'team weekly options'!$C100,'wk paste'!$BG:$BG,0)),"")</f>
        <v>J.Smith-Schuster</v>
      </c>
      <c r="G100" t="str">
        <f>IFERROR(INDEX('wk paste'!$AZ:$AZ,MATCH("ru"&amp;'team weekly options'!G$3&amp;'team weekly options'!$C100,'wk paste'!$BG:$BG,0)),"")</f>
        <v>K.Ballage</v>
      </c>
      <c r="H100" t="str">
        <f>IFERROR(INDEX('wk paste'!$AZ:$AZ,MATCH("ru"&amp;'team weekly options'!H$3&amp;'team weekly options'!$C100,'wk paste'!$BG:$BG,0)),"")</f>
        <v/>
      </c>
      <c r="I100" t="str">
        <f>IFERROR(INDEX('wk paste'!$AZ:$AZ,MATCH("ru"&amp;'team weekly options'!I$3&amp;'team weekly options'!$C100,'wk paste'!$BG:$BG,0)),"")</f>
        <v/>
      </c>
      <c r="J100" t="str">
        <f>IFERROR(INDEX('wk paste'!$AZ:$AZ,MATCH("ru"&amp;'team weekly options'!J$3&amp;'team weekly options'!$C100,'wk paste'!$BG:$BG,0)),"")</f>
        <v/>
      </c>
      <c r="K100" t="str">
        <f>IFERROR(INDEX('wk paste'!$AZ:$AZ,MATCH("re"&amp;'team weekly options'!K$3&amp;'team weekly options'!$C100,'wk paste'!$BH:$BH,0)),"")</f>
        <v>N.Harris</v>
      </c>
      <c r="L100" t="str">
        <f>IFERROR(INDEX('wk paste'!$AZ:$AZ,MATCH("re"&amp;'team weekly options'!L$3&amp;'team weekly options'!$C100,'wk paste'!$BH:$BH,0)),"")</f>
        <v>B.Snell</v>
      </c>
      <c r="M100" t="str">
        <f>IFERROR(INDEX('wk paste'!$AZ:$AZ,MATCH("re"&amp;'team weekly options'!M$3&amp;'team weekly options'!$C100,'wk paste'!$BH:$BH,0)),"")</f>
        <v>J.Smith-Schuster</v>
      </c>
      <c r="N100" t="str">
        <f>IFERROR(INDEX('wk paste'!$AZ:$AZ,MATCH("re"&amp;'team weekly options'!N$3&amp;'team weekly options'!$C100,'wk paste'!$BH:$BH,0)),"")</f>
        <v>K.Ballage</v>
      </c>
      <c r="O100" t="str">
        <f>IFERROR(INDEX('wk paste'!$AZ:$AZ,MATCH("re"&amp;'team weekly options'!O$3&amp;'team weekly options'!$C100,'wk paste'!$BH:$BH,0)),"")</f>
        <v>C.Claypool</v>
      </c>
      <c r="P100" t="str">
        <f>IFERROR(INDEX('wk paste'!$AZ:$AZ,MATCH("re"&amp;'team weekly options'!P$3&amp;'team weekly options'!$C100,'wk paste'!$BH:$BH,0)),"")</f>
        <v>D.Johnson</v>
      </c>
      <c r="Q100" t="str">
        <f>IFERROR(INDEX('wk paste'!$AZ:$AZ,MATCH("re"&amp;'team weekly options'!Q$3&amp;'team weekly options'!$C100,'wk paste'!$BH:$BH,0)),"")</f>
        <v>Z.Gentry</v>
      </c>
      <c r="R100" t="str">
        <f>IFERROR(INDEX('wk paste'!$AZ:$AZ,MATCH("re"&amp;'team weekly options'!R$3&amp;'team weekly options'!$C100,'wk paste'!$BH:$BH,0)),"")</f>
        <v>E.Ebron</v>
      </c>
      <c r="S100" t="str">
        <f>IFERROR(INDEX('wk paste'!$AZ:$AZ,MATCH("re"&amp;'team weekly options'!S$3&amp;'team weekly options'!$C100,'wk paste'!$BH:$BH,0)),"")</f>
        <v>P.Freiermuth</v>
      </c>
      <c r="T100" t="str">
        <f>IFERROR(INDEX('wk paste'!$AZ:$AZ,MATCH("re"&amp;'team weekly options'!T$3&amp;'team weekly options'!$C100,'wk paste'!$BH:$BH,0)),"")</f>
        <v>R.McCloud</v>
      </c>
      <c r="U100" t="str">
        <f>IFERROR(INDEX('wk paste'!$AZ:$AZ,MATCH("re"&amp;'team weekly options'!U$3&amp;'team weekly options'!$C100,'wk paste'!$BH:$BH,0)),"")</f>
        <v>C.White</v>
      </c>
      <c r="V100" t="str">
        <f>IFERROR(INDEX('wk paste'!$AZ:$AZ,MATCH("re"&amp;'team weekly options'!V$3&amp;'team weekly options'!$C100,'wk paste'!$BH:$BH,0)),"")</f>
        <v/>
      </c>
    </row>
    <row r="101" spans="3:22" x14ac:dyDescent="0.25">
      <c r="C101" t="s">
        <v>792</v>
      </c>
      <c r="D101" t="str">
        <f>IFERROR(INDEX('wk paste'!$AZ:$AZ,MATCH("ru"&amp;'team weekly options'!D$3&amp;'team weekly options'!$C101,'wk paste'!$BG:$BG,0)),"")</f>
        <v>C.Wentz</v>
      </c>
      <c r="E101" t="str">
        <f>IFERROR(INDEX('wk paste'!$AZ:$AZ,MATCH("ru"&amp;'team weekly options'!E$3&amp;'team weekly options'!$C101,'wk paste'!$BG:$BG,0)),"")</f>
        <v>J.Taylor</v>
      </c>
      <c r="F101" t="str">
        <f>IFERROR(INDEX('wk paste'!$AZ:$AZ,MATCH("ru"&amp;'team weekly options'!F$3&amp;'team weekly options'!$C101,'wk paste'!$BG:$BG,0)),"")</f>
        <v>N.Hines</v>
      </c>
      <c r="G101" t="str">
        <f>IFERROR(INDEX('wk paste'!$AZ:$AZ,MATCH("ru"&amp;'team weekly options'!G$3&amp;'team weekly options'!$C101,'wk paste'!$BG:$BG,0)),"")</f>
        <v/>
      </c>
      <c r="H101" t="str">
        <f>IFERROR(INDEX('wk paste'!$AZ:$AZ,MATCH("ru"&amp;'team weekly options'!H$3&amp;'team weekly options'!$C101,'wk paste'!$BG:$BG,0)),"")</f>
        <v/>
      </c>
      <c r="I101" t="str">
        <f>IFERROR(INDEX('wk paste'!$AZ:$AZ,MATCH("ru"&amp;'team weekly options'!I$3&amp;'team weekly options'!$C101,'wk paste'!$BG:$BG,0)),"")</f>
        <v/>
      </c>
      <c r="J101" t="str">
        <f>IFERROR(INDEX('wk paste'!$AZ:$AZ,MATCH("ru"&amp;'team weekly options'!J$3&amp;'team weekly options'!$C101,'wk paste'!$BG:$BG,0)),"")</f>
        <v/>
      </c>
      <c r="K101" t="str">
        <f>IFERROR(INDEX('wk paste'!$AZ:$AZ,MATCH("re"&amp;'team weekly options'!K$3&amp;'team weekly options'!$C101,'wk paste'!$BH:$BH,0)),"")</f>
        <v>J.Taylor</v>
      </c>
      <c r="L101" t="str">
        <f>IFERROR(INDEX('wk paste'!$AZ:$AZ,MATCH("re"&amp;'team weekly options'!L$3&amp;'team weekly options'!$C101,'wk paste'!$BH:$BH,0)),"")</f>
        <v>N.Hines</v>
      </c>
      <c r="M101" t="str">
        <f>IFERROR(INDEX('wk paste'!$AZ:$AZ,MATCH("re"&amp;'team weekly options'!M$3&amp;'team weekly options'!$C101,'wk paste'!$BH:$BH,0)),"")</f>
        <v>Z.Pascal</v>
      </c>
      <c r="N101" t="str">
        <f>IFERROR(INDEX('wk paste'!$AZ:$AZ,MATCH("re"&amp;'team weekly options'!N$3&amp;'team weekly options'!$C101,'wk paste'!$BH:$BH,0)),"")</f>
        <v>M.Pittman</v>
      </c>
      <c r="O101" t="str">
        <f>IFERROR(INDEX('wk paste'!$AZ:$AZ,MATCH("re"&amp;'team weekly options'!O$3&amp;'team weekly options'!$C101,'wk paste'!$BH:$BH,0)),"")</f>
        <v>M.Strachan</v>
      </c>
      <c r="P101" t="str">
        <f>IFERROR(INDEX('wk paste'!$AZ:$AZ,MATCH("re"&amp;'team weekly options'!P$3&amp;'team weekly options'!$C101,'wk paste'!$BH:$BH,0)),"")</f>
        <v>P.Campbell</v>
      </c>
      <c r="Q101" t="str">
        <f>IFERROR(INDEX('wk paste'!$AZ:$AZ,MATCH("re"&amp;'team weekly options'!Q$3&amp;'team weekly options'!$C101,'wk paste'!$BH:$BH,0)),"")</f>
        <v>J.Doyle</v>
      </c>
      <c r="R101" t="str">
        <f>IFERROR(INDEX('wk paste'!$AZ:$AZ,MATCH("re"&amp;'team weekly options'!R$3&amp;'team weekly options'!$C101,'wk paste'!$BH:$BH,0)),"")</f>
        <v>M.Alie-Cox</v>
      </c>
      <c r="S101" t="str">
        <f>IFERROR(INDEX('wk paste'!$AZ:$AZ,MATCH("re"&amp;'team weekly options'!S$3&amp;'team weekly options'!$C101,'wk paste'!$BH:$BH,0)),"")</f>
        <v/>
      </c>
      <c r="T101" t="str">
        <f>IFERROR(INDEX('wk paste'!$AZ:$AZ,MATCH("re"&amp;'team weekly options'!T$3&amp;'team weekly options'!$C101,'wk paste'!$BH:$BH,0)),"")</f>
        <v/>
      </c>
      <c r="U101" t="str">
        <f>IFERROR(INDEX('wk paste'!$AZ:$AZ,MATCH("re"&amp;'team weekly options'!U$3&amp;'team weekly options'!$C101,'wk paste'!$BH:$BH,0)),"")</f>
        <v/>
      </c>
      <c r="V101" t="str">
        <f>IFERROR(INDEX('wk paste'!$AZ:$AZ,MATCH("re"&amp;'team weekly options'!V$3&amp;'team weekly options'!$C101,'wk paste'!$BH:$BH,0)),"")</f>
        <v/>
      </c>
    </row>
    <row r="102" spans="3:22" x14ac:dyDescent="0.25">
      <c r="C102" t="s">
        <v>2749</v>
      </c>
      <c r="D102" t="str">
        <f>IFERROR(INDEX('wk paste'!$AZ:$AZ,MATCH("ru"&amp;'team weekly options'!D$3&amp;'team weekly options'!$C102,'wk paste'!$BG:$BG,0)),"")</f>
        <v>J.Wolford</v>
      </c>
      <c r="E102" t="str">
        <f>IFERROR(INDEX('wk paste'!$AZ:$AZ,MATCH("ru"&amp;'team weekly options'!E$3&amp;'team weekly options'!$C102,'wk paste'!$BG:$BG,0)),"")</f>
        <v>D.Henderson</v>
      </c>
      <c r="F102" t="str">
        <f>IFERROR(INDEX('wk paste'!$AZ:$AZ,MATCH("ru"&amp;'team weekly options'!F$3&amp;'team weekly options'!$C102,'wk paste'!$BG:$BG,0)),"")</f>
        <v>S.Michel</v>
      </c>
      <c r="G102" t="str">
        <f>IFERROR(INDEX('wk paste'!$AZ:$AZ,MATCH("ru"&amp;'team weekly options'!G$3&amp;'team weekly options'!$C102,'wk paste'!$BG:$BG,0)),"")</f>
        <v/>
      </c>
      <c r="H102" t="str">
        <f>IFERROR(INDEX('wk paste'!$AZ:$AZ,MATCH("ru"&amp;'team weekly options'!H$3&amp;'team weekly options'!$C102,'wk paste'!$BG:$BG,0)),"")</f>
        <v/>
      </c>
      <c r="I102" t="str">
        <f>IFERROR(INDEX('wk paste'!$AZ:$AZ,MATCH("ru"&amp;'team weekly options'!I$3&amp;'team weekly options'!$C102,'wk paste'!$BG:$BG,0)),"")</f>
        <v/>
      </c>
      <c r="J102" t="str">
        <f>IFERROR(INDEX('wk paste'!$AZ:$AZ,MATCH("ru"&amp;'team weekly options'!J$3&amp;'team weekly options'!$C102,'wk paste'!$BG:$BG,0)),"")</f>
        <v/>
      </c>
      <c r="K102" t="str">
        <f>IFERROR(INDEX('wk paste'!$AZ:$AZ,MATCH("re"&amp;'team weekly options'!K$3&amp;'team weekly options'!$C102,'wk paste'!$BH:$BH,0)),"")</f>
        <v>D.Henderson</v>
      </c>
      <c r="L102" t="str">
        <f>IFERROR(INDEX('wk paste'!$AZ:$AZ,MATCH("re"&amp;'team weekly options'!L$3&amp;'team weekly options'!$C102,'wk paste'!$BH:$BH,0)),"")</f>
        <v>C.Kupp</v>
      </c>
      <c r="M102" t="str">
        <f>IFERROR(INDEX('wk paste'!$AZ:$AZ,MATCH("re"&amp;'team weekly options'!M$3&amp;'team weekly options'!$C102,'wk paste'!$BH:$BH,0)),"")</f>
        <v>T.Higbee</v>
      </c>
      <c r="N102" t="str">
        <f>IFERROR(INDEX('wk paste'!$AZ:$AZ,MATCH("re"&amp;'team weekly options'!N$3&amp;'team weekly options'!$C102,'wk paste'!$BH:$BH,0)),"")</f>
        <v>R.Woods</v>
      </c>
      <c r="O102" t="str">
        <f>IFERROR(INDEX('wk paste'!$AZ:$AZ,MATCH("re"&amp;'team weekly options'!O$3&amp;'team weekly options'!$C102,'wk paste'!$BH:$BH,0)),"")</f>
        <v>V.Jefferson</v>
      </c>
      <c r="P102" t="str">
        <f>IFERROR(INDEX('wk paste'!$AZ:$AZ,MATCH("re"&amp;'team weekly options'!P$3&amp;'team weekly options'!$C102,'wk paste'!$BH:$BH,0)),"")</f>
        <v>B.Skowronek</v>
      </c>
      <c r="Q102" t="str">
        <f>IFERROR(INDEX('wk paste'!$AZ:$AZ,MATCH("re"&amp;'team weekly options'!Q$3&amp;'team weekly options'!$C102,'wk paste'!$BH:$BH,0)),"")</f>
        <v>D.Jackson</v>
      </c>
      <c r="R102" t="str">
        <f>IFERROR(INDEX('wk paste'!$AZ:$AZ,MATCH("re"&amp;'team weekly options'!R$3&amp;'team weekly options'!$C102,'wk paste'!$BH:$BH,0)),"")</f>
        <v/>
      </c>
      <c r="S102" t="str">
        <f>IFERROR(INDEX('wk paste'!$AZ:$AZ,MATCH("re"&amp;'team weekly options'!S$3&amp;'team weekly options'!$C102,'wk paste'!$BH:$BH,0)),"")</f>
        <v/>
      </c>
      <c r="T102" t="str">
        <f>IFERROR(INDEX('wk paste'!$AZ:$AZ,MATCH("re"&amp;'team weekly options'!T$3&amp;'team weekly options'!$C102,'wk paste'!$BH:$BH,0)),"")</f>
        <v/>
      </c>
      <c r="U102" t="str">
        <f>IFERROR(INDEX('wk paste'!$AZ:$AZ,MATCH("re"&amp;'team weekly options'!U$3&amp;'team weekly options'!$C102,'wk paste'!$BH:$BH,0)),"")</f>
        <v/>
      </c>
      <c r="V102" t="str">
        <f>IFERROR(INDEX('wk paste'!$AZ:$AZ,MATCH("re"&amp;'team weekly options'!V$3&amp;'team weekly options'!$C102,'wk paste'!$BH:$BH,0)),"")</f>
        <v/>
      </c>
    </row>
    <row r="103" spans="3:22" x14ac:dyDescent="0.25">
      <c r="C103" t="s">
        <v>1226</v>
      </c>
      <c r="D103" t="str">
        <f>IFERROR(INDEX('wk paste'!$AZ:$AZ,MATCH("ru"&amp;'team weekly options'!D$3&amp;'team weekly options'!$C103,'wk paste'!$BG:$BG,0)),"")</f>
        <v>D.Jones</v>
      </c>
      <c r="E103" t="str">
        <f>IFERROR(INDEX('wk paste'!$AZ:$AZ,MATCH("ru"&amp;'team weekly options'!E$3&amp;'team weekly options'!$C103,'wk paste'!$BG:$BG,0)),"")</f>
        <v>S.Barkley</v>
      </c>
      <c r="F103" t="str">
        <f>IFERROR(INDEX('wk paste'!$AZ:$AZ,MATCH("ru"&amp;'team weekly options'!F$3&amp;'team weekly options'!$C103,'wk paste'!$BG:$BG,0)),"")</f>
        <v>D.Booker</v>
      </c>
      <c r="G103" t="str">
        <f>IFERROR(INDEX('wk paste'!$AZ:$AZ,MATCH("ru"&amp;'team weekly options'!G$3&amp;'team weekly options'!$C103,'wk paste'!$BG:$BG,0)),"")</f>
        <v>C.Board</v>
      </c>
      <c r="H103" t="str">
        <f>IFERROR(INDEX('wk paste'!$AZ:$AZ,MATCH("ru"&amp;'team weekly options'!H$3&amp;'team weekly options'!$C103,'wk paste'!$BG:$BG,0)),"")</f>
        <v>E.Penny</v>
      </c>
      <c r="I103" t="str">
        <f>IFERROR(INDEX('wk paste'!$AZ:$AZ,MATCH("ru"&amp;'team weekly options'!I$3&amp;'team weekly options'!$C103,'wk paste'!$BG:$BG,0)),"")</f>
        <v>S.Shepard</v>
      </c>
      <c r="J103" t="str">
        <f>IFERROR(INDEX('wk paste'!$AZ:$AZ,MATCH("ru"&amp;'team weekly options'!J$3&amp;'team weekly options'!$C103,'wk paste'!$BG:$BG,0)),"")</f>
        <v/>
      </c>
      <c r="K103" t="str">
        <f>IFERROR(INDEX('wk paste'!$AZ:$AZ,MATCH("re"&amp;'team weekly options'!K$3&amp;'team weekly options'!$C103,'wk paste'!$BH:$BH,0)),"")</f>
        <v>S.Barkley</v>
      </c>
      <c r="L103" t="str">
        <f>IFERROR(INDEX('wk paste'!$AZ:$AZ,MATCH("re"&amp;'team weekly options'!L$3&amp;'team weekly options'!$C103,'wk paste'!$BH:$BH,0)),"")</f>
        <v>D.Booker</v>
      </c>
      <c r="M103" t="str">
        <f>IFERROR(INDEX('wk paste'!$AZ:$AZ,MATCH("re"&amp;'team weekly options'!M$3&amp;'team weekly options'!$C103,'wk paste'!$BH:$BH,0)),"")</f>
        <v>S.Shepard</v>
      </c>
      <c r="N103" t="str">
        <f>IFERROR(INDEX('wk paste'!$AZ:$AZ,MATCH("re"&amp;'team weekly options'!N$3&amp;'team weekly options'!$C103,'wk paste'!$BH:$BH,0)),"")</f>
        <v>D.Slayton</v>
      </c>
      <c r="O103" t="str">
        <f>IFERROR(INDEX('wk paste'!$AZ:$AZ,MATCH("re"&amp;'team weekly options'!O$3&amp;'team weekly options'!$C103,'wk paste'!$BH:$BH,0)),"")</f>
        <v>K.Golladay</v>
      </c>
      <c r="P103" t="str">
        <f>IFERROR(INDEX('wk paste'!$AZ:$AZ,MATCH("re"&amp;'team weekly options'!P$3&amp;'team weekly options'!$C103,'wk paste'!$BH:$BH,0)),"")</f>
        <v>K.Rudolph</v>
      </c>
      <c r="Q103" t="str">
        <f>IFERROR(INDEX('wk paste'!$AZ:$AZ,MATCH("re"&amp;'team weekly options'!Q$3&amp;'team weekly options'!$C103,'wk paste'!$BH:$BH,0)),"")</f>
        <v>K.Smith</v>
      </c>
      <c r="R103" t="str">
        <f>IFERROR(INDEX('wk paste'!$AZ:$AZ,MATCH("re"&amp;'team weekly options'!R$3&amp;'team weekly options'!$C103,'wk paste'!$BH:$BH,0)),"")</f>
        <v/>
      </c>
      <c r="S103" t="str">
        <f>IFERROR(INDEX('wk paste'!$AZ:$AZ,MATCH("re"&amp;'team weekly options'!S$3&amp;'team weekly options'!$C103,'wk paste'!$BH:$BH,0)),"")</f>
        <v/>
      </c>
      <c r="T103" t="str">
        <f>IFERROR(INDEX('wk paste'!$AZ:$AZ,MATCH("re"&amp;'team weekly options'!T$3&amp;'team weekly options'!$C103,'wk paste'!$BH:$BH,0)),"")</f>
        <v/>
      </c>
      <c r="U103" t="str">
        <f>IFERROR(INDEX('wk paste'!$AZ:$AZ,MATCH("re"&amp;'team weekly options'!U$3&amp;'team weekly options'!$C103,'wk paste'!$BH:$BH,0)),"")</f>
        <v/>
      </c>
      <c r="V103" t="str">
        <f>IFERROR(INDEX('wk paste'!$AZ:$AZ,MATCH("re"&amp;'team weekly options'!V$3&amp;'team weekly options'!$C103,'wk paste'!$BH:$BH,0)),"")</f>
        <v/>
      </c>
    </row>
    <row r="104" spans="3:22" x14ac:dyDescent="0.25">
      <c r="C104" t="s">
        <v>2017</v>
      </c>
      <c r="D104" t="str">
        <f>IFERROR(INDEX('wk paste'!$AZ:$AZ,MATCH("ru"&amp;'team weekly options'!D$3&amp;'team weekly options'!$C104,'wk paste'!$BG:$BG,0)),"")</f>
        <v>A.Dillon</v>
      </c>
      <c r="E104" t="str">
        <f>IFERROR(INDEX('wk paste'!$AZ:$AZ,MATCH("ru"&amp;'team weekly options'!E$3&amp;'team weekly options'!$C104,'wk paste'!$BG:$BG,0)),"")</f>
        <v>A.Jones</v>
      </c>
      <c r="F104" t="str">
        <f>IFERROR(INDEX('wk paste'!$AZ:$AZ,MATCH("ru"&amp;'team weekly options'!F$3&amp;'team weekly options'!$C104,'wk paste'!$BG:$BG,0)),"")</f>
        <v/>
      </c>
      <c r="G104" t="str">
        <f>IFERROR(INDEX('wk paste'!$AZ:$AZ,MATCH("ru"&amp;'team weekly options'!G$3&amp;'team weekly options'!$C104,'wk paste'!$BG:$BG,0)),"")</f>
        <v/>
      </c>
      <c r="H104" t="str">
        <f>IFERROR(INDEX('wk paste'!$AZ:$AZ,MATCH("ru"&amp;'team weekly options'!H$3&amp;'team weekly options'!$C104,'wk paste'!$BG:$BG,0)),"")</f>
        <v/>
      </c>
      <c r="I104" t="str">
        <f>IFERROR(INDEX('wk paste'!$AZ:$AZ,MATCH("ru"&amp;'team weekly options'!I$3&amp;'team weekly options'!$C104,'wk paste'!$BG:$BG,0)),"")</f>
        <v/>
      </c>
      <c r="J104" t="str">
        <f>IFERROR(INDEX('wk paste'!$AZ:$AZ,MATCH("ru"&amp;'team weekly options'!J$3&amp;'team weekly options'!$C104,'wk paste'!$BG:$BG,0)),"")</f>
        <v/>
      </c>
      <c r="K104" t="str">
        <f>IFERROR(INDEX('wk paste'!$AZ:$AZ,MATCH("re"&amp;'team weekly options'!K$3&amp;'team weekly options'!$C104,'wk paste'!$BH:$BH,0)),"")</f>
        <v>A.Dillon</v>
      </c>
      <c r="L104" t="str">
        <f>IFERROR(INDEX('wk paste'!$AZ:$AZ,MATCH("re"&amp;'team weekly options'!L$3&amp;'team weekly options'!$C104,'wk paste'!$BH:$BH,0)),"")</f>
        <v>A.Jones</v>
      </c>
      <c r="M104" t="str">
        <f>IFERROR(INDEX('wk paste'!$AZ:$AZ,MATCH("re"&amp;'team weekly options'!M$3&amp;'team weekly options'!$C104,'wk paste'!$BH:$BH,0)),"")</f>
        <v>R.Cobb</v>
      </c>
      <c r="N104" t="str">
        <f>IFERROR(INDEX('wk paste'!$AZ:$AZ,MATCH("re"&amp;'team weekly options'!N$3&amp;'team weekly options'!$C104,'wk paste'!$BH:$BH,0)),"")</f>
        <v>D.Adams</v>
      </c>
      <c r="O104" t="str">
        <f>IFERROR(INDEX('wk paste'!$AZ:$AZ,MATCH("re"&amp;'team weekly options'!O$3&amp;'team weekly options'!$C104,'wk paste'!$BH:$BH,0)),"")</f>
        <v>A.Lazard</v>
      </c>
      <c r="P104" t="str">
        <f>IFERROR(INDEX('wk paste'!$AZ:$AZ,MATCH("re"&amp;'team weekly options'!P$3&amp;'team weekly options'!$C104,'wk paste'!$BH:$BH,0)),"")</f>
        <v>R.Tonyan</v>
      </c>
      <c r="Q104" t="str">
        <f>IFERROR(INDEX('wk paste'!$AZ:$AZ,MATCH("re"&amp;'team weekly options'!Q$3&amp;'team weekly options'!$C104,'wk paste'!$BH:$BH,0)),"")</f>
        <v>M.Lewis</v>
      </c>
      <c r="R104" t="str">
        <f>IFERROR(INDEX('wk paste'!$AZ:$AZ,MATCH("re"&amp;'team weekly options'!R$3&amp;'team weekly options'!$C104,'wk paste'!$BH:$BH,0)),"")</f>
        <v>E.St</v>
      </c>
      <c r="S104" t="str">
        <f>IFERROR(INDEX('wk paste'!$AZ:$AZ,MATCH("re"&amp;'team weekly options'!S$3&amp;'team weekly options'!$C104,'wk paste'!$BH:$BH,0)),"")</f>
        <v/>
      </c>
      <c r="T104" t="str">
        <f>IFERROR(INDEX('wk paste'!$AZ:$AZ,MATCH("re"&amp;'team weekly options'!T$3&amp;'team weekly options'!$C104,'wk paste'!$BH:$BH,0)),"")</f>
        <v/>
      </c>
      <c r="U104" t="str">
        <f>IFERROR(INDEX('wk paste'!$AZ:$AZ,MATCH("re"&amp;'team weekly options'!U$3&amp;'team weekly options'!$C104,'wk paste'!$BH:$BH,0)),"")</f>
        <v/>
      </c>
      <c r="V104" t="str">
        <f>IFERROR(INDEX('wk paste'!$AZ:$AZ,MATCH("re"&amp;'team weekly options'!V$3&amp;'team weekly options'!$C104,'wk paste'!$BH:$BH,0)),"")</f>
        <v/>
      </c>
    </row>
    <row r="105" spans="3:22" x14ac:dyDescent="0.25">
      <c r="C105" t="s">
        <v>2018</v>
      </c>
      <c r="D105" t="str">
        <f>IFERROR(INDEX('wk paste'!$AZ:$AZ,MATCH("ru"&amp;'team weekly options'!D$3&amp;'team weekly options'!$C105,'wk paste'!$BG:$BG,0)),"")</f>
        <v>J.Allen</v>
      </c>
      <c r="E105" t="str">
        <f>IFERROR(INDEX('wk paste'!$AZ:$AZ,MATCH("ru"&amp;'team weekly options'!E$3&amp;'team weekly options'!$C105,'wk paste'!$BG:$BG,0)),"")</f>
        <v>M.Trubisky</v>
      </c>
      <c r="F105" t="str">
        <f>IFERROR(INDEX('wk paste'!$AZ:$AZ,MATCH("ru"&amp;'team weekly options'!F$3&amp;'team weekly options'!$C105,'wk paste'!$BG:$BG,0)),"")</f>
        <v>D.Singletary</v>
      </c>
      <c r="G105" t="str">
        <f>IFERROR(INDEX('wk paste'!$AZ:$AZ,MATCH("ru"&amp;'team weekly options'!G$3&amp;'team weekly options'!$C105,'wk paste'!$BG:$BG,0)),"")</f>
        <v>Z.Moss</v>
      </c>
      <c r="H105" t="str">
        <f>IFERROR(INDEX('wk paste'!$AZ:$AZ,MATCH("ru"&amp;'team weekly options'!H$3&amp;'team weekly options'!$C105,'wk paste'!$BG:$BG,0)),"")</f>
        <v>E.Sanders</v>
      </c>
      <c r="I105" t="str">
        <f>IFERROR(INDEX('wk paste'!$AZ:$AZ,MATCH("ru"&amp;'team weekly options'!I$3&amp;'team weekly options'!$C105,'wk paste'!$BG:$BG,0)),"")</f>
        <v>R.Gilliam</v>
      </c>
      <c r="J105" t="str">
        <f>IFERROR(INDEX('wk paste'!$AZ:$AZ,MATCH("ru"&amp;'team weekly options'!J$3&amp;'team weekly options'!$C105,'wk paste'!$BG:$BG,0)),"")</f>
        <v/>
      </c>
      <c r="K105" t="str">
        <f>IFERROR(INDEX('wk paste'!$AZ:$AZ,MATCH("re"&amp;'team weekly options'!K$3&amp;'team weekly options'!$C105,'wk paste'!$BH:$BH,0)),"")</f>
        <v>D.Singletary</v>
      </c>
      <c r="L105" t="str">
        <f>IFERROR(INDEX('wk paste'!$AZ:$AZ,MATCH("re"&amp;'team weekly options'!L$3&amp;'team weekly options'!$C105,'wk paste'!$BH:$BH,0)),"")</f>
        <v>Z.Moss</v>
      </c>
      <c r="M105" t="str">
        <f>IFERROR(INDEX('wk paste'!$AZ:$AZ,MATCH("re"&amp;'team weekly options'!M$3&amp;'team weekly options'!$C105,'wk paste'!$BH:$BH,0)),"")</f>
        <v>E.Sanders</v>
      </c>
      <c r="N105" t="str">
        <f>IFERROR(INDEX('wk paste'!$AZ:$AZ,MATCH("re"&amp;'team weekly options'!N$3&amp;'team weekly options'!$C105,'wk paste'!$BH:$BH,0)),"")</f>
        <v>R.Gilliam</v>
      </c>
      <c r="O105" t="str">
        <f>IFERROR(INDEX('wk paste'!$AZ:$AZ,MATCH("re"&amp;'team weekly options'!O$3&amp;'team weekly options'!$C105,'wk paste'!$BH:$BH,0)),"")</f>
        <v>S.Diggs</v>
      </c>
      <c r="P105" t="str">
        <f>IFERROR(INDEX('wk paste'!$AZ:$AZ,MATCH("re"&amp;'team weekly options'!P$3&amp;'team weekly options'!$C105,'wk paste'!$BH:$BH,0)),"")</f>
        <v>D.Knox</v>
      </c>
      <c r="Q105" t="str">
        <f>IFERROR(INDEX('wk paste'!$AZ:$AZ,MATCH("re"&amp;'team weekly options'!Q$3&amp;'team weekly options'!$C105,'wk paste'!$BH:$BH,0)),"")</f>
        <v>C.Beasley</v>
      </c>
      <c r="R105" t="str">
        <f>IFERROR(INDEX('wk paste'!$AZ:$AZ,MATCH("re"&amp;'team weekly options'!R$3&amp;'team weekly options'!$C105,'wk paste'!$BH:$BH,0)),"")</f>
        <v>G.Davis</v>
      </c>
      <c r="S105" t="str">
        <f>IFERROR(INDEX('wk paste'!$AZ:$AZ,MATCH("re"&amp;'team weekly options'!S$3&amp;'team weekly options'!$C105,'wk paste'!$BH:$BH,0)),"")</f>
        <v/>
      </c>
      <c r="T105" t="str">
        <f>IFERROR(INDEX('wk paste'!$AZ:$AZ,MATCH("re"&amp;'team weekly options'!T$3&amp;'team weekly options'!$C105,'wk paste'!$BH:$BH,0)),"")</f>
        <v/>
      </c>
      <c r="U105" t="str">
        <f>IFERROR(INDEX('wk paste'!$AZ:$AZ,MATCH("re"&amp;'team weekly options'!U$3&amp;'team weekly options'!$C105,'wk paste'!$BH:$BH,0)),"")</f>
        <v/>
      </c>
      <c r="V105" t="str">
        <f>IFERROR(INDEX('wk paste'!$AZ:$AZ,MATCH("re"&amp;'team weekly options'!V$3&amp;'team weekly options'!$C105,'wk paste'!$BH:$BH,0)),"")</f>
        <v/>
      </c>
    </row>
    <row r="106" spans="3:22" x14ac:dyDescent="0.25">
      <c r="C106" t="s">
        <v>2406</v>
      </c>
      <c r="D106" t="str">
        <f>IFERROR(INDEX('wk paste'!$AZ:$AZ,MATCH("ru"&amp;'team weekly options'!D$3&amp;'team weekly options'!$C106,'wk paste'!$BG:$BG,0)),"")</f>
        <v>A.Gibson</v>
      </c>
      <c r="E106" t="str">
        <f>IFERROR(INDEX('wk paste'!$AZ:$AZ,MATCH("ru"&amp;'team weekly options'!E$3&amp;'team weekly options'!$C106,'wk paste'!$BG:$BG,0)),"")</f>
        <v>J.Patterson</v>
      </c>
      <c r="F106" t="str">
        <f>IFERROR(INDEX('wk paste'!$AZ:$AZ,MATCH("ru"&amp;'team weekly options'!F$3&amp;'team weekly options'!$C106,'wk paste'!$BG:$BG,0)),"")</f>
        <v>D.Carter</v>
      </c>
      <c r="G106" t="str">
        <f>IFERROR(INDEX('wk paste'!$AZ:$AZ,MATCH("ru"&amp;'team weekly options'!G$3&amp;'team weekly options'!$C106,'wk paste'!$BG:$BG,0)),"")</f>
        <v>C.Samuel</v>
      </c>
      <c r="H106" t="str">
        <f>IFERROR(INDEX('wk paste'!$AZ:$AZ,MATCH("ru"&amp;'team weekly options'!H$3&amp;'team weekly options'!$C106,'wk paste'!$BG:$BG,0)),"")</f>
        <v>J.McKissic</v>
      </c>
      <c r="I106" t="str">
        <f>IFERROR(INDEX('wk paste'!$AZ:$AZ,MATCH("ru"&amp;'team weekly options'!I$3&amp;'team weekly options'!$C106,'wk paste'!$BG:$BG,0)),"")</f>
        <v/>
      </c>
      <c r="J106" t="str">
        <f>IFERROR(INDEX('wk paste'!$AZ:$AZ,MATCH("ru"&amp;'team weekly options'!J$3&amp;'team weekly options'!$C106,'wk paste'!$BG:$BG,0)),"")</f>
        <v/>
      </c>
      <c r="K106" t="str">
        <f>IFERROR(INDEX('wk paste'!$AZ:$AZ,MATCH("re"&amp;'team weekly options'!K$3&amp;'team weekly options'!$C106,'wk paste'!$BH:$BH,0)),"")</f>
        <v>A.Gibson</v>
      </c>
      <c r="L106" t="str">
        <f>IFERROR(INDEX('wk paste'!$AZ:$AZ,MATCH("re"&amp;'team weekly options'!L$3&amp;'team weekly options'!$C106,'wk paste'!$BH:$BH,0)),"")</f>
        <v>D.Carter</v>
      </c>
      <c r="M106" t="str">
        <f>IFERROR(INDEX('wk paste'!$AZ:$AZ,MATCH("re"&amp;'team weekly options'!M$3&amp;'team weekly options'!$C106,'wk paste'!$BH:$BH,0)),"")</f>
        <v>C.Samuel</v>
      </c>
      <c r="N106" t="str">
        <f>IFERROR(INDEX('wk paste'!$AZ:$AZ,MATCH("re"&amp;'team weekly options'!N$3&amp;'team weekly options'!$C106,'wk paste'!$BH:$BH,0)),"")</f>
        <v>J.McKissic</v>
      </c>
      <c r="O106" t="str">
        <f>IFERROR(INDEX('wk paste'!$AZ:$AZ,MATCH("re"&amp;'team weekly options'!O$3&amp;'team weekly options'!$C106,'wk paste'!$BH:$BH,0)),"")</f>
        <v>A.Humphries</v>
      </c>
      <c r="P106" t="str">
        <f>IFERROR(INDEX('wk paste'!$AZ:$AZ,MATCH("re"&amp;'team weekly options'!P$3&amp;'team weekly options'!$C106,'wk paste'!$BH:$BH,0)),"")</f>
        <v>T.McLaurin</v>
      </c>
      <c r="Q106" t="str">
        <f>IFERROR(INDEX('wk paste'!$AZ:$AZ,MATCH("re"&amp;'team weekly options'!Q$3&amp;'team weekly options'!$C106,'wk paste'!$BH:$BH,0)),"")</f>
        <v>R.Seals-Jones</v>
      </c>
      <c r="R106" t="str">
        <f>IFERROR(INDEX('wk paste'!$AZ:$AZ,MATCH("re"&amp;'team weekly options'!R$3&amp;'team weekly options'!$C106,'wk paste'!$BH:$BH,0)),"")</f>
        <v>D.Milne</v>
      </c>
      <c r="S106" t="str">
        <f>IFERROR(INDEX('wk paste'!$AZ:$AZ,MATCH("re"&amp;'team weekly options'!S$3&amp;'team weekly options'!$C106,'wk paste'!$BH:$BH,0)),"")</f>
        <v/>
      </c>
      <c r="T106" t="str">
        <f>IFERROR(INDEX('wk paste'!$AZ:$AZ,MATCH("re"&amp;'team weekly options'!T$3&amp;'team weekly options'!$C106,'wk paste'!$BH:$BH,0)),"")</f>
        <v/>
      </c>
      <c r="U106" t="str">
        <f>IFERROR(INDEX('wk paste'!$AZ:$AZ,MATCH("re"&amp;'team weekly options'!U$3&amp;'team weekly options'!$C106,'wk paste'!$BH:$BH,0)),"")</f>
        <v/>
      </c>
      <c r="V106" t="str">
        <f>IFERROR(INDEX('wk paste'!$AZ:$AZ,MATCH("re"&amp;'team weekly options'!V$3&amp;'team weekly options'!$C106,'wk paste'!$BH:$BH,0)),"")</f>
        <v/>
      </c>
    </row>
    <row r="107" spans="3:22" x14ac:dyDescent="0.25">
      <c r="C107" t="s">
        <v>1205</v>
      </c>
      <c r="D107" t="str">
        <f>IFERROR(INDEX('wk paste'!$AZ:$AZ,MATCH("ru"&amp;'team weekly options'!D$3&amp;'team weekly options'!$C107,'wk paste'!$BG:$BG,0)),"")</f>
        <v>J.Taylor</v>
      </c>
      <c r="E107" t="str">
        <f>IFERROR(INDEX('wk paste'!$AZ:$AZ,MATCH("ru"&amp;'team weekly options'!E$3&amp;'team weekly options'!$C107,'wk paste'!$BG:$BG,0)),"")</f>
        <v>M.Mack</v>
      </c>
      <c r="F107" t="str">
        <f>IFERROR(INDEX('wk paste'!$AZ:$AZ,MATCH("ru"&amp;'team weekly options'!F$3&amp;'team weekly options'!$C107,'wk paste'!$BG:$BG,0)),"")</f>
        <v>N.Hines</v>
      </c>
      <c r="G107" t="str">
        <f>IFERROR(INDEX('wk paste'!$AZ:$AZ,MATCH("ru"&amp;'team weekly options'!G$3&amp;'team weekly options'!$C107,'wk paste'!$BG:$BG,0)),"")</f>
        <v/>
      </c>
      <c r="H107" t="str">
        <f>IFERROR(INDEX('wk paste'!$AZ:$AZ,MATCH("ru"&amp;'team weekly options'!H$3&amp;'team weekly options'!$C107,'wk paste'!$BG:$BG,0)),"")</f>
        <v/>
      </c>
      <c r="I107" t="str">
        <f>IFERROR(INDEX('wk paste'!$AZ:$AZ,MATCH("ru"&amp;'team weekly options'!I$3&amp;'team weekly options'!$C107,'wk paste'!$BG:$BG,0)),"")</f>
        <v/>
      </c>
      <c r="J107" t="str">
        <f>IFERROR(INDEX('wk paste'!$AZ:$AZ,MATCH("ru"&amp;'team weekly options'!J$3&amp;'team weekly options'!$C107,'wk paste'!$BG:$BG,0)),"")</f>
        <v/>
      </c>
      <c r="K107" t="str">
        <f>IFERROR(INDEX('wk paste'!$AZ:$AZ,MATCH("re"&amp;'team weekly options'!K$3&amp;'team weekly options'!$C107,'wk paste'!$BH:$BH,0)),"")</f>
        <v>J.Taylor</v>
      </c>
      <c r="L107" t="str">
        <f>IFERROR(INDEX('wk paste'!$AZ:$AZ,MATCH("re"&amp;'team weekly options'!L$3&amp;'team weekly options'!$C107,'wk paste'!$BH:$BH,0)),"")</f>
        <v>M.Mack</v>
      </c>
      <c r="M107" t="str">
        <f>IFERROR(INDEX('wk paste'!$AZ:$AZ,MATCH("re"&amp;'team weekly options'!M$3&amp;'team weekly options'!$C107,'wk paste'!$BH:$BH,0)),"")</f>
        <v>N.Hines</v>
      </c>
      <c r="N107" t="str">
        <f>IFERROR(INDEX('wk paste'!$AZ:$AZ,MATCH("re"&amp;'team weekly options'!N$3&amp;'team weekly options'!$C107,'wk paste'!$BH:$BH,0)),"")</f>
        <v>M.Pittman</v>
      </c>
      <c r="O107" t="str">
        <f>IFERROR(INDEX('wk paste'!$AZ:$AZ,MATCH("re"&amp;'team weekly options'!O$3&amp;'team weekly options'!$C107,'wk paste'!$BH:$BH,0)),"")</f>
        <v>J.Doyle</v>
      </c>
      <c r="P107" t="str">
        <f>IFERROR(INDEX('wk paste'!$AZ:$AZ,MATCH("re"&amp;'team weekly options'!P$3&amp;'team weekly options'!$C107,'wk paste'!$BH:$BH,0)),"")</f>
        <v>Z.Pascal</v>
      </c>
      <c r="Q107" t="str">
        <f>IFERROR(INDEX('wk paste'!$AZ:$AZ,MATCH("re"&amp;'team weekly options'!Q$3&amp;'team weekly options'!$C107,'wk paste'!$BH:$BH,0)),"")</f>
        <v>M.Alie-Cox</v>
      </c>
      <c r="R107" t="str">
        <f>IFERROR(INDEX('wk paste'!$AZ:$AZ,MATCH("re"&amp;'team weekly options'!R$3&amp;'team weekly options'!$C107,'wk paste'!$BH:$BH,0)),"")</f>
        <v>A.Dulin</v>
      </c>
      <c r="S107" t="str">
        <f>IFERROR(INDEX('wk paste'!$AZ:$AZ,MATCH("re"&amp;'team weekly options'!S$3&amp;'team weekly options'!$C107,'wk paste'!$BH:$BH,0)),"")</f>
        <v>M.Strachan</v>
      </c>
      <c r="T107" t="str">
        <f>IFERROR(INDEX('wk paste'!$AZ:$AZ,MATCH("re"&amp;'team weekly options'!T$3&amp;'team weekly options'!$C107,'wk paste'!$BH:$BH,0)),"")</f>
        <v/>
      </c>
      <c r="U107" t="str">
        <f>IFERROR(INDEX('wk paste'!$AZ:$AZ,MATCH("re"&amp;'team weekly options'!U$3&amp;'team weekly options'!$C107,'wk paste'!$BH:$BH,0)),"")</f>
        <v/>
      </c>
      <c r="V107" t="str">
        <f>IFERROR(INDEX('wk paste'!$AZ:$AZ,MATCH("re"&amp;'team weekly options'!V$3&amp;'team weekly options'!$C107,'wk paste'!$BH:$BH,0)),"")</f>
        <v/>
      </c>
    </row>
    <row r="108" spans="3:22" x14ac:dyDescent="0.25">
      <c r="C108" t="s">
        <v>1631</v>
      </c>
      <c r="D108" t="str">
        <f>IFERROR(INDEX('wk paste'!$AZ:$AZ,MATCH("ru"&amp;'team weekly options'!D$3&amp;'team weekly options'!$C108,'wk paste'!$BG:$BG,0)),"")</f>
        <v>N.Chubb</v>
      </c>
      <c r="E108" t="str">
        <f>IFERROR(INDEX('wk paste'!$AZ:$AZ,MATCH("ru"&amp;'team weekly options'!E$3&amp;'team weekly options'!$C108,'wk paste'!$BG:$BG,0)),"")</f>
        <v>K.Hunt</v>
      </c>
      <c r="F108" t="str">
        <f>IFERROR(INDEX('wk paste'!$AZ:$AZ,MATCH("ru"&amp;'team weekly options'!F$3&amp;'team weekly options'!$C108,'wk paste'!$BG:$BG,0)),"")</f>
        <v>O.Beckham</v>
      </c>
      <c r="G108" t="str">
        <f>IFERROR(INDEX('wk paste'!$AZ:$AZ,MATCH("ru"&amp;'team weekly options'!G$3&amp;'team weekly options'!$C108,'wk paste'!$BG:$BG,0)),"")</f>
        <v>D.Johnson</v>
      </c>
      <c r="H108" t="str">
        <f>IFERROR(INDEX('wk paste'!$AZ:$AZ,MATCH("ru"&amp;'team weekly options'!H$3&amp;'team weekly options'!$C108,'wk paste'!$BG:$BG,0)),"")</f>
        <v>C.Keenum</v>
      </c>
      <c r="I108" t="str">
        <f>IFERROR(INDEX('wk paste'!$AZ:$AZ,MATCH("ru"&amp;'team weekly options'!I$3&amp;'team weekly options'!$C108,'wk paste'!$BG:$BG,0)),"")</f>
        <v/>
      </c>
      <c r="J108" t="str">
        <f>IFERROR(INDEX('wk paste'!$AZ:$AZ,MATCH("ru"&amp;'team weekly options'!J$3&amp;'team weekly options'!$C108,'wk paste'!$BG:$BG,0)),"")</f>
        <v/>
      </c>
      <c r="K108" t="str">
        <f>IFERROR(INDEX('wk paste'!$AZ:$AZ,MATCH("re"&amp;'team weekly options'!K$3&amp;'team weekly options'!$C108,'wk paste'!$BH:$BH,0)),"")</f>
        <v>K.Hunt</v>
      </c>
      <c r="L108" t="str">
        <f>IFERROR(INDEX('wk paste'!$AZ:$AZ,MATCH("re"&amp;'team weekly options'!L$3&amp;'team weekly options'!$C108,'wk paste'!$BH:$BH,0)),"")</f>
        <v>O.Beckham</v>
      </c>
      <c r="M108" t="str">
        <f>IFERROR(INDEX('wk paste'!$AZ:$AZ,MATCH("re"&amp;'team weekly options'!M$3&amp;'team weekly options'!$C108,'wk paste'!$BH:$BH,0)),"")</f>
        <v>D.Peoples-Jones</v>
      </c>
      <c r="N108" t="str">
        <f>IFERROR(INDEX('wk paste'!$AZ:$AZ,MATCH("re"&amp;'team weekly options'!N$3&amp;'team weekly options'!$C108,'wk paste'!$BH:$BH,0)),"")</f>
        <v>R.Higgins</v>
      </c>
      <c r="O108" t="str">
        <f>IFERROR(INDEX('wk paste'!$AZ:$AZ,MATCH("re"&amp;'team weekly options'!O$3&amp;'team weekly options'!$C108,'wk paste'!$BH:$BH,0)),"")</f>
        <v>A.Hooper</v>
      </c>
      <c r="P108" t="str">
        <f>IFERROR(INDEX('wk paste'!$AZ:$AZ,MATCH("re"&amp;'team weekly options'!P$3&amp;'team weekly options'!$C108,'wk paste'!$BH:$BH,0)),"")</f>
        <v>D.Felton</v>
      </c>
      <c r="Q108" t="str">
        <f>IFERROR(INDEX('wk paste'!$AZ:$AZ,MATCH("re"&amp;'team weekly options'!Q$3&amp;'team weekly options'!$C108,'wk paste'!$BH:$BH,0)),"")</f>
        <v>A.Schwartz</v>
      </c>
      <c r="R108" t="str">
        <f>IFERROR(INDEX('wk paste'!$AZ:$AZ,MATCH("re"&amp;'team weekly options'!R$3&amp;'team weekly options'!$C108,'wk paste'!$BH:$BH,0)),"")</f>
        <v>H.Bryant</v>
      </c>
      <c r="S108" t="str">
        <f>IFERROR(INDEX('wk paste'!$AZ:$AZ,MATCH("re"&amp;'team weekly options'!S$3&amp;'team weekly options'!$C108,'wk paste'!$BH:$BH,0)),"")</f>
        <v/>
      </c>
      <c r="T108" t="str">
        <f>IFERROR(INDEX('wk paste'!$AZ:$AZ,MATCH("re"&amp;'team weekly options'!T$3&amp;'team weekly options'!$C108,'wk paste'!$BH:$BH,0)),"")</f>
        <v/>
      </c>
      <c r="U108" t="str">
        <f>IFERROR(INDEX('wk paste'!$AZ:$AZ,MATCH("re"&amp;'team weekly options'!U$3&amp;'team weekly options'!$C108,'wk paste'!$BH:$BH,0)),"")</f>
        <v/>
      </c>
      <c r="V108" t="str">
        <f>IFERROR(INDEX('wk paste'!$AZ:$AZ,MATCH("re"&amp;'team weekly options'!V$3&amp;'team weekly options'!$C108,'wk paste'!$BH:$BH,0)),"")</f>
        <v/>
      </c>
    </row>
    <row r="109" spans="3:22" x14ac:dyDescent="0.25">
      <c r="C109" t="s">
        <v>1221</v>
      </c>
      <c r="D109" t="str">
        <f>IFERROR(INDEX('wk paste'!$AZ:$AZ,MATCH("ru"&amp;'team weekly options'!D$3&amp;'team weekly options'!$C109,'wk paste'!$BG:$BG,0)),"")</f>
        <v>J.Goff</v>
      </c>
      <c r="E109" t="str">
        <f>IFERROR(INDEX('wk paste'!$AZ:$AZ,MATCH("ru"&amp;'team weekly options'!E$3&amp;'team weekly options'!$C109,'wk paste'!$BG:$BG,0)),"")</f>
        <v>D.Swift</v>
      </c>
      <c r="F109" t="str">
        <f>IFERROR(INDEX('wk paste'!$AZ:$AZ,MATCH("ru"&amp;'team weekly options'!F$3&amp;'team weekly options'!$C109,'wk paste'!$BG:$BG,0)),"")</f>
        <v>J.Williams</v>
      </c>
      <c r="G109" t="str">
        <f>IFERROR(INDEX('wk paste'!$AZ:$AZ,MATCH("ru"&amp;'team weekly options'!G$3&amp;'team weekly options'!$C109,'wk paste'!$BG:$BG,0)),"")</f>
        <v/>
      </c>
      <c r="H109" t="str">
        <f>IFERROR(INDEX('wk paste'!$AZ:$AZ,MATCH("ru"&amp;'team weekly options'!H$3&amp;'team weekly options'!$C109,'wk paste'!$BG:$BG,0)),"")</f>
        <v/>
      </c>
      <c r="I109" t="str">
        <f>IFERROR(INDEX('wk paste'!$AZ:$AZ,MATCH("ru"&amp;'team weekly options'!I$3&amp;'team weekly options'!$C109,'wk paste'!$BG:$BG,0)),"")</f>
        <v/>
      </c>
      <c r="J109" t="str">
        <f>IFERROR(INDEX('wk paste'!$AZ:$AZ,MATCH("ru"&amp;'team weekly options'!J$3&amp;'team weekly options'!$C109,'wk paste'!$BG:$BG,0)),"")</f>
        <v/>
      </c>
      <c r="K109" t="str">
        <f>IFERROR(INDEX('wk paste'!$AZ:$AZ,MATCH("re"&amp;'team weekly options'!K$3&amp;'team weekly options'!$C109,'wk paste'!$BH:$BH,0)),"")</f>
        <v>D.Swift</v>
      </c>
      <c r="L109" t="str">
        <f>IFERROR(INDEX('wk paste'!$AZ:$AZ,MATCH("re"&amp;'team weekly options'!L$3&amp;'team weekly options'!$C109,'wk paste'!$BH:$BH,0)),"")</f>
        <v>J.Williams</v>
      </c>
      <c r="M109" t="str">
        <f>IFERROR(INDEX('wk paste'!$AZ:$AZ,MATCH("re"&amp;'team weekly options'!M$3&amp;'team weekly options'!$C109,'wk paste'!$BH:$BH,0)),"")</f>
        <v>T.Hockenson</v>
      </c>
      <c r="N109" t="str">
        <f>IFERROR(INDEX('wk paste'!$AZ:$AZ,MATCH("re"&amp;'team weekly options'!N$3&amp;'team weekly options'!$C109,'wk paste'!$BH:$BH,0)),"")</f>
        <v>Q.Cephus</v>
      </c>
      <c r="O109" t="str">
        <f>IFERROR(INDEX('wk paste'!$AZ:$AZ,MATCH("re"&amp;'team weekly options'!O$3&amp;'team weekly options'!$C109,'wk paste'!$BH:$BH,0)),"")</f>
        <v>T.Benson</v>
      </c>
      <c r="P109" t="str">
        <f>IFERROR(INDEX('wk paste'!$AZ:$AZ,MATCH("re"&amp;'team weekly options'!P$3&amp;'team weekly options'!$C109,'wk paste'!$BH:$BH,0)),"")</f>
        <v>A.St</v>
      </c>
      <c r="Q109" t="str">
        <f>IFERROR(INDEX('wk paste'!$AZ:$AZ,MATCH("re"&amp;'team weekly options'!Q$3&amp;'team weekly options'!$C109,'wk paste'!$BH:$BH,0)),"")</f>
        <v>K.Raymond</v>
      </c>
      <c r="R109" t="str">
        <f>IFERROR(INDEX('wk paste'!$AZ:$AZ,MATCH("re"&amp;'team weekly options'!R$3&amp;'team weekly options'!$C109,'wk paste'!$BH:$BH,0)),"")</f>
        <v>J.Cabinda</v>
      </c>
      <c r="S109" t="str">
        <f>IFERROR(INDEX('wk paste'!$AZ:$AZ,MATCH("re"&amp;'team weekly options'!S$3&amp;'team weekly options'!$C109,'wk paste'!$BH:$BH,0)),"")</f>
        <v/>
      </c>
      <c r="T109" t="str">
        <f>IFERROR(INDEX('wk paste'!$AZ:$AZ,MATCH("re"&amp;'team weekly options'!T$3&amp;'team weekly options'!$C109,'wk paste'!$BH:$BH,0)),"")</f>
        <v/>
      </c>
      <c r="U109" t="str">
        <f>IFERROR(INDEX('wk paste'!$AZ:$AZ,MATCH("re"&amp;'team weekly options'!U$3&amp;'team weekly options'!$C109,'wk paste'!$BH:$BH,0)),"")</f>
        <v/>
      </c>
      <c r="V109" t="str">
        <f>IFERROR(INDEX('wk paste'!$AZ:$AZ,MATCH("re"&amp;'team weekly options'!V$3&amp;'team weekly options'!$C109,'wk paste'!$BH:$BH,0)),"")</f>
        <v/>
      </c>
    </row>
    <row r="110" spans="3:22" x14ac:dyDescent="0.25">
      <c r="C110" t="s">
        <v>1214</v>
      </c>
      <c r="D110" t="str">
        <f>IFERROR(INDEX('wk paste'!$AZ:$AZ,MATCH("ru"&amp;'team weekly options'!D$3&amp;'team weekly options'!$C110,'wk paste'!$BG:$BG,0)),"")</f>
        <v>D.Cook</v>
      </c>
      <c r="E110" t="str">
        <f>IFERROR(INDEX('wk paste'!$AZ:$AZ,MATCH("ru"&amp;'team weekly options'!E$3&amp;'team weekly options'!$C110,'wk paste'!$BG:$BG,0)),"")</f>
        <v>A.Mattison</v>
      </c>
      <c r="F110" t="str">
        <f>IFERROR(INDEX('wk paste'!$AZ:$AZ,MATCH("ru"&amp;'team weekly options'!F$3&amp;'team weekly options'!$C110,'wk paste'!$BG:$BG,0)),"")</f>
        <v/>
      </c>
      <c r="G110" t="str">
        <f>IFERROR(INDEX('wk paste'!$AZ:$AZ,MATCH("ru"&amp;'team weekly options'!G$3&amp;'team weekly options'!$C110,'wk paste'!$BG:$BG,0)),"")</f>
        <v/>
      </c>
      <c r="H110" t="str">
        <f>IFERROR(INDEX('wk paste'!$AZ:$AZ,MATCH("ru"&amp;'team weekly options'!H$3&amp;'team weekly options'!$C110,'wk paste'!$BG:$BG,0)),"")</f>
        <v/>
      </c>
      <c r="I110" t="str">
        <f>IFERROR(INDEX('wk paste'!$AZ:$AZ,MATCH("ru"&amp;'team weekly options'!I$3&amp;'team weekly options'!$C110,'wk paste'!$BG:$BG,0)),"")</f>
        <v/>
      </c>
      <c r="J110" t="str">
        <f>IFERROR(INDEX('wk paste'!$AZ:$AZ,MATCH("ru"&amp;'team weekly options'!J$3&amp;'team weekly options'!$C110,'wk paste'!$BG:$BG,0)),"")</f>
        <v/>
      </c>
      <c r="K110" t="str">
        <f>IFERROR(INDEX('wk paste'!$AZ:$AZ,MATCH("re"&amp;'team weekly options'!K$3&amp;'team weekly options'!$C110,'wk paste'!$BH:$BH,0)),"")</f>
        <v>D.Cook</v>
      </c>
      <c r="L110" t="str">
        <f>IFERROR(INDEX('wk paste'!$AZ:$AZ,MATCH("re"&amp;'team weekly options'!L$3&amp;'team weekly options'!$C110,'wk paste'!$BH:$BH,0)),"")</f>
        <v>A.Mattison</v>
      </c>
      <c r="M110" t="str">
        <f>IFERROR(INDEX('wk paste'!$AZ:$AZ,MATCH("re"&amp;'team weekly options'!M$3&amp;'team weekly options'!$C110,'wk paste'!$BH:$BH,0)),"")</f>
        <v>K.Osborn</v>
      </c>
      <c r="N110" t="str">
        <f>IFERROR(INDEX('wk paste'!$AZ:$AZ,MATCH("re"&amp;'team weekly options'!N$3&amp;'team weekly options'!$C110,'wk paste'!$BH:$BH,0)),"")</f>
        <v>J.Jefferson</v>
      </c>
      <c r="O110" t="str">
        <f>IFERROR(INDEX('wk paste'!$AZ:$AZ,MATCH("re"&amp;'team weekly options'!O$3&amp;'team weekly options'!$C110,'wk paste'!$BH:$BH,0)),"")</f>
        <v>A.Thielen</v>
      </c>
      <c r="P110" t="str">
        <f>IFERROR(INDEX('wk paste'!$AZ:$AZ,MATCH("re"&amp;'team weekly options'!P$3&amp;'team weekly options'!$C110,'wk paste'!$BH:$BH,0)),"")</f>
        <v>T.Conklin</v>
      </c>
      <c r="Q110" t="str">
        <f>IFERROR(INDEX('wk paste'!$AZ:$AZ,MATCH("re"&amp;'team weekly options'!Q$3&amp;'team weekly options'!$C110,'wk paste'!$BH:$BH,0)),"")</f>
        <v>A.Abdullah</v>
      </c>
      <c r="R110" t="str">
        <f>IFERROR(INDEX('wk paste'!$AZ:$AZ,MATCH("re"&amp;'team weekly options'!R$3&amp;'team weekly options'!$C110,'wk paste'!$BH:$BH,0)),"")</f>
        <v/>
      </c>
      <c r="S110" t="str">
        <f>IFERROR(INDEX('wk paste'!$AZ:$AZ,MATCH("re"&amp;'team weekly options'!S$3&amp;'team weekly options'!$C110,'wk paste'!$BH:$BH,0)),"")</f>
        <v/>
      </c>
      <c r="T110" t="str">
        <f>IFERROR(INDEX('wk paste'!$AZ:$AZ,MATCH("re"&amp;'team weekly options'!T$3&amp;'team weekly options'!$C110,'wk paste'!$BH:$BH,0)),"")</f>
        <v/>
      </c>
      <c r="U110" t="str">
        <f>IFERROR(INDEX('wk paste'!$AZ:$AZ,MATCH("re"&amp;'team weekly options'!U$3&amp;'team weekly options'!$C110,'wk paste'!$BH:$BH,0)),"")</f>
        <v/>
      </c>
      <c r="V110" t="str">
        <f>IFERROR(INDEX('wk paste'!$AZ:$AZ,MATCH("re"&amp;'team weekly options'!V$3&amp;'team weekly options'!$C110,'wk paste'!$BH:$BH,0)),"")</f>
        <v/>
      </c>
    </row>
    <row r="111" spans="3:22" x14ac:dyDescent="0.25">
      <c r="C111" t="s">
        <v>2750</v>
      </c>
      <c r="D111" t="str">
        <f>IFERROR(INDEX('wk paste'!$AZ:$AZ,MATCH("ru"&amp;'team weekly options'!D$3&amp;'team weekly options'!$C111,'wk paste'!$BG:$BG,0)),"")</f>
        <v>D.Mills</v>
      </c>
      <c r="E111" t="str">
        <f>IFERROR(INDEX('wk paste'!$AZ:$AZ,MATCH("ru"&amp;'team weekly options'!E$3&amp;'team weekly options'!$C111,'wk paste'!$BG:$BG,0)),"")</f>
        <v>M.Ingram</v>
      </c>
      <c r="F111" t="str">
        <f>IFERROR(INDEX('wk paste'!$AZ:$AZ,MATCH("ru"&amp;'team weekly options'!F$3&amp;'team weekly options'!$C111,'wk paste'!$BG:$BG,0)),"")</f>
        <v>P.Lindsay</v>
      </c>
      <c r="G111" t="str">
        <f>IFERROR(INDEX('wk paste'!$AZ:$AZ,MATCH("ru"&amp;'team weekly options'!G$3&amp;'team weekly options'!$C111,'wk paste'!$BG:$BG,0)),"")</f>
        <v>D.Johnson</v>
      </c>
      <c r="H111" t="str">
        <f>IFERROR(INDEX('wk paste'!$AZ:$AZ,MATCH("ru"&amp;'team weekly options'!H$3&amp;'team weekly options'!$C111,'wk paste'!$BG:$BG,0)),"")</f>
        <v/>
      </c>
      <c r="I111" t="str">
        <f>IFERROR(INDEX('wk paste'!$AZ:$AZ,MATCH("ru"&amp;'team weekly options'!I$3&amp;'team weekly options'!$C111,'wk paste'!$BG:$BG,0)),"")</f>
        <v/>
      </c>
      <c r="J111" t="str">
        <f>IFERROR(INDEX('wk paste'!$AZ:$AZ,MATCH("ru"&amp;'team weekly options'!J$3&amp;'team weekly options'!$C111,'wk paste'!$BG:$BG,0)),"")</f>
        <v/>
      </c>
      <c r="K111" t="str">
        <f>IFERROR(INDEX('wk paste'!$AZ:$AZ,MATCH("re"&amp;'team weekly options'!K$3&amp;'team weekly options'!$C111,'wk paste'!$BH:$BH,0)),"")</f>
        <v>M.Ingram</v>
      </c>
      <c r="L111" t="str">
        <f>IFERROR(INDEX('wk paste'!$AZ:$AZ,MATCH("re"&amp;'team weekly options'!L$3&amp;'team weekly options'!$C111,'wk paste'!$BH:$BH,0)),"")</f>
        <v>P.Lindsay</v>
      </c>
      <c r="M111" t="str">
        <f>IFERROR(INDEX('wk paste'!$AZ:$AZ,MATCH("re"&amp;'team weekly options'!M$3&amp;'team weekly options'!$C111,'wk paste'!$BH:$BH,0)),"")</f>
        <v>D.Johnson</v>
      </c>
      <c r="N111" t="str">
        <f>IFERROR(INDEX('wk paste'!$AZ:$AZ,MATCH("re"&amp;'team weekly options'!N$3&amp;'team weekly options'!$C111,'wk paste'!$BH:$BH,0)),"")</f>
        <v>B.Cooks</v>
      </c>
      <c r="O111" t="str">
        <f>IFERROR(INDEX('wk paste'!$AZ:$AZ,MATCH("re"&amp;'team weekly options'!O$3&amp;'team weekly options'!$C111,'wk paste'!$BH:$BH,0)),"")</f>
        <v>N.Collins</v>
      </c>
      <c r="P111" t="str">
        <f>IFERROR(INDEX('wk paste'!$AZ:$AZ,MATCH("re"&amp;'team weekly options'!P$3&amp;'team weekly options'!$C111,'wk paste'!$BH:$BH,0)),"")</f>
        <v>J.Akins</v>
      </c>
      <c r="Q111" t="str">
        <f>IFERROR(INDEX('wk paste'!$AZ:$AZ,MATCH("re"&amp;'team weekly options'!Q$3&amp;'team weekly options'!$C111,'wk paste'!$BH:$BH,0)),"")</f>
        <v>C.Moore</v>
      </c>
      <c r="R111" t="str">
        <f>IFERROR(INDEX('wk paste'!$AZ:$AZ,MATCH("re"&amp;'team weekly options'!R$3&amp;'team weekly options'!$C111,'wk paste'!$BH:$BH,0)),"")</f>
        <v>C.Conley</v>
      </c>
      <c r="S111" t="str">
        <f>IFERROR(INDEX('wk paste'!$AZ:$AZ,MATCH("re"&amp;'team weekly options'!S$3&amp;'team weekly options'!$C111,'wk paste'!$BH:$BH,0)),"")</f>
        <v>P.Brown</v>
      </c>
      <c r="T111" t="str">
        <f>IFERROR(INDEX('wk paste'!$AZ:$AZ,MATCH("re"&amp;'team weekly options'!T$3&amp;'team weekly options'!$C111,'wk paste'!$BH:$BH,0)),"")</f>
        <v>R.Burkhead</v>
      </c>
      <c r="U111" t="str">
        <f>IFERROR(INDEX('wk paste'!$AZ:$AZ,MATCH("re"&amp;'team weekly options'!U$3&amp;'team weekly options'!$C111,'wk paste'!$BH:$BH,0)),"")</f>
        <v/>
      </c>
      <c r="V111" t="str">
        <f>IFERROR(INDEX('wk paste'!$AZ:$AZ,MATCH("re"&amp;'team weekly options'!V$3&amp;'team weekly options'!$C111,'wk paste'!$BH:$BH,0)),"")</f>
        <v/>
      </c>
    </row>
    <row r="112" spans="3:22" x14ac:dyDescent="0.25">
      <c r="C112" t="s">
        <v>1626</v>
      </c>
      <c r="D112" t="str">
        <f>IFERROR(INDEX('wk paste'!$AZ:$AZ,MATCH("ru"&amp;'team weekly options'!D$3&amp;'team weekly options'!$C112,'wk paste'!$BG:$BG,0)),"")</f>
        <v>M.Ryan</v>
      </c>
      <c r="E112" t="str">
        <f>IFERROR(INDEX('wk paste'!$AZ:$AZ,MATCH("ru"&amp;'team weekly options'!E$3&amp;'team weekly options'!$C112,'wk paste'!$BG:$BG,0)),"")</f>
        <v>M.Davis</v>
      </c>
      <c r="F112" t="str">
        <f>IFERROR(INDEX('wk paste'!$AZ:$AZ,MATCH("ru"&amp;'team weekly options'!F$3&amp;'team weekly options'!$C112,'wk paste'!$BG:$BG,0)),"")</f>
        <v>C.Patterson</v>
      </c>
      <c r="G112" t="str">
        <f>IFERROR(INDEX('wk paste'!$AZ:$AZ,MATCH("ru"&amp;'team weekly options'!G$3&amp;'team weekly options'!$C112,'wk paste'!$BG:$BG,0)),"")</f>
        <v/>
      </c>
      <c r="H112" t="str">
        <f>IFERROR(INDEX('wk paste'!$AZ:$AZ,MATCH("ru"&amp;'team weekly options'!H$3&amp;'team weekly options'!$C112,'wk paste'!$BG:$BG,0)),"")</f>
        <v/>
      </c>
      <c r="I112" t="str">
        <f>IFERROR(INDEX('wk paste'!$AZ:$AZ,MATCH("ru"&amp;'team weekly options'!I$3&amp;'team weekly options'!$C112,'wk paste'!$BG:$BG,0)),"")</f>
        <v/>
      </c>
      <c r="J112" t="str">
        <f>IFERROR(INDEX('wk paste'!$AZ:$AZ,MATCH("ru"&amp;'team weekly options'!J$3&amp;'team weekly options'!$C112,'wk paste'!$BG:$BG,0)),"")</f>
        <v/>
      </c>
      <c r="K112" t="str">
        <f>IFERROR(INDEX('wk paste'!$AZ:$AZ,MATCH("re"&amp;'team weekly options'!K$3&amp;'team weekly options'!$C112,'wk paste'!$BH:$BH,0)),"")</f>
        <v>M.Davis</v>
      </c>
      <c r="L112" t="str">
        <f>IFERROR(INDEX('wk paste'!$AZ:$AZ,MATCH("re"&amp;'team weekly options'!L$3&amp;'team weekly options'!$C112,'wk paste'!$BH:$BH,0)),"")</f>
        <v>C.Patterson</v>
      </c>
      <c r="M112" t="str">
        <f>IFERROR(INDEX('wk paste'!$AZ:$AZ,MATCH("re"&amp;'team weekly options'!M$3&amp;'team weekly options'!$C112,'wk paste'!$BH:$BH,0)),"")</f>
        <v>C.Ridley</v>
      </c>
      <c r="N112" t="str">
        <f>IFERROR(INDEX('wk paste'!$AZ:$AZ,MATCH("re"&amp;'team weekly options'!N$3&amp;'team weekly options'!$C112,'wk paste'!$BH:$BH,0)),"")</f>
        <v>K.Pitts</v>
      </c>
      <c r="O112" t="str">
        <f>IFERROR(INDEX('wk paste'!$AZ:$AZ,MATCH("re"&amp;'team weekly options'!O$3&amp;'team weekly options'!$C112,'wk paste'!$BH:$BH,0)),"")</f>
        <v>O.Zaccheaus</v>
      </c>
      <c r="P112" t="str">
        <f>IFERROR(INDEX('wk paste'!$AZ:$AZ,MATCH("re"&amp;'team weekly options'!P$3&amp;'team weekly options'!$C112,'wk paste'!$BH:$BH,0)),"")</f>
        <v>L.Smith</v>
      </c>
      <c r="Q112" t="str">
        <f>IFERROR(INDEX('wk paste'!$AZ:$AZ,MATCH("re"&amp;'team weekly options'!Q$3&amp;'team weekly options'!$C112,'wk paste'!$BH:$BH,0)),"")</f>
        <v>T.Sharpe</v>
      </c>
      <c r="R112" t="str">
        <f>IFERROR(INDEX('wk paste'!$AZ:$AZ,MATCH("re"&amp;'team weekly options'!R$3&amp;'team weekly options'!$C112,'wk paste'!$BH:$BH,0)),"")</f>
        <v>H.Hurst</v>
      </c>
      <c r="S112" t="str">
        <f>IFERROR(INDEX('wk paste'!$AZ:$AZ,MATCH("re"&amp;'team weekly options'!S$3&amp;'team weekly options'!$C112,'wk paste'!$BH:$BH,0)),"")</f>
        <v/>
      </c>
      <c r="T112" t="str">
        <f>IFERROR(INDEX('wk paste'!$AZ:$AZ,MATCH("re"&amp;'team weekly options'!T$3&amp;'team weekly options'!$C112,'wk paste'!$BH:$BH,0)),"")</f>
        <v/>
      </c>
      <c r="U112" t="str">
        <f>IFERROR(INDEX('wk paste'!$AZ:$AZ,MATCH("re"&amp;'team weekly options'!U$3&amp;'team weekly options'!$C112,'wk paste'!$BH:$BH,0)),"")</f>
        <v/>
      </c>
      <c r="V112" t="str">
        <f>IFERROR(INDEX('wk paste'!$AZ:$AZ,MATCH("re"&amp;'team weekly options'!V$3&amp;'team weekly options'!$C112,'wk paste'!$BH:$BH,0)),"")</f>
        <v/>
      </c>
    </row>
    <row r="113" spans="3:22" x14ac:dyDescent="0.25">
      <c r="C113" t="s">
        <v>2751</v>
      </c>
      <c r="D113" t="str">
        <f>IFERROR(INDEX('wk paste'!$AZ:$AZ,MATCH("ru"&amp;'team weekly options'!D$3&amp;'team weekly options'!$C113,'wk paste'!$BG:$BG,0)),"")</f>
        <v>D.Jones</v>
      </c>
      <c r="E113" t="str">
        <f>IFERROR(INDEX('wk paste'!$AZ:$AZ,MATCH("ru"&amp;'team weekly options'!E$3&amp;'team weekly options'!$C113,'wk paste'!$BG:$BG,0)),"")</f>
        <v>D.Booker</v>
      </c>
      <c r="F113" t="str">
        <f>IFERROR(INDEX('wk paste'!$AZ:$AZ,MATCH("ru"&amp;'team weekly options'!F$3&amp;'team weekly options'!$C113,'wk paste'!$BG:$BG,0)),"")</f>
        <v>E.Penny</v>
      </c>
      <c r="G113" t="str">
        <f>IFERROR(INDEX('wk paste'!$AZ:$AZ,MATCH("ru"&amp;'team weekly options'!G$3&amp;'team weekly options'!$C113,'wk paste'!$BG:$BG,0)),"")</f>
        <v/>
      </c>
      <c r="H113" t="str">
        <f>IFERROR(INDEX('wk paste'!$AZ:$AZ,MATCH("ru"&amp;'team weekly options'!H$3&amp;'team weekly options'!$C113,'wk paste'!$BG:$BG,0)),"")</f>
        <v/>
      </c>
      <c r="I113" t="str">
        <f>IFERROR(INDEX('wk paste'!$AZ:$AZ,MATCH("ru"&amp;'team weekly options'!I$3&amp;'team weekly options'!$C113,'wk paste'!$BG:$BG,0)),"")</f>
        <v/>
      </c>
      <c r="J113" t="str">
        <f>IFERROR(INDEX('wk paste'!$AZ:$AZ,MATCH("ru"&amp;'team weekly options'!J$3&amp;'team weekly options'!$C113,'wk paste'!$BG:$BG,0)),"")</f>
        <v/>
      </c>
      <c r="K113" t="str">
        <f>IFERROR(INDEX('wk paste'!$AZ:$AZ,MATCH("re"&amp;'team weekly options'!K$3&amp;'team weekly options'!$C113,'wk paste'!$BH:$BH,0)),"")</f>
        <v>D.Booker</v>
      </c>
      <c r="L113" t="str">
        <f>IFERROR(INDEX('wk paste'!$AZ:$AZ,MATCH("re"&amp;'team weekly options'!L$3&amp;'team weekly options'!$C113,'wk paste'!$BH:$BH,0)),"")</f>
        <v>E.Penny</v>
      </c>
      <c r="M113" t="str">
        <f>IFERROR(INDEX('wk paste'!$AZ:$AZ,MATCH("re"&amp;'team weekly options'!M$3&amp;'team weekly options'!$C113,'wk paste'!$BH:$BH,0)),"")</f>
        <v>S.Shepard</v>
      </c>
      <c r="N113" t="str">
        <f>IFERROR(INDEX('wk paste'!$AZ:$AZ,MATCH("re"&amp;'team weekly options'!N$3&amp;'team weekly options'!$C113,'wk paste'!$BH:$BH,0)),"")</f>
        <v>D.Pettis</v>
      </c>
      <c r="O113" t="str">
        <f>IFERROR(INDEX('wk paste'!$AZ:$AZ,MATCH("re"&amp;'team weekly options'!O$3&amp;'team weekly options'!$C113,'wk paste'!$BH:$BH,0)),"")</f>
        <v>K.Toney</v>
      </c>
      <c r="P113" t="str">
        <f>IFERROR(INDEX('wk paste'!$AZ:$AZ,MATCH("re"&amp;'team weekly options'!P$3&amp;'team weekly options'!$C113,'wk paste'!$BH:$BH,0)),"")</f>
        <v>E.Engram</v>
      </c>
      <c r="Q113" t="str">
        <f>IFERROR(INDEX('wk paste'!$AZ:$AZ,MATCH("re"&amp;'team weekly options'!Q$3&amp;'team weekly options'!$C113,'wk paste'!$BH:$BH,0)),"")</f>
        <v>C.Johnson</v>
      </c>
      <c r="R113" t="str">
        <f>IFERROR(INDEX('wk paste'!$AZ:$AZ,MATCH("re"&amp;'team weekly options'!R$3&amp;'team weekly options'!$C113,'wk paste'!$BH:$BH,0)),"")</f>
        <v>K.Rudolph</v>
      </c>
      <c r="S113" t="str">
        <f>IFERROR(INDEX('wk paste'!$AZ:$AZ,MATCH("re"&amp;'team weekly options'!S$3&amp;'team weekly options'!$C113,'wk paste'!$BH:$BH,0)),"")</f>
        <v>J.Ross</v>
      </c>
      <c r="T113" t="str">
        <f>IFERROR(INDEX('wk paste'!$AZ:$AZ,MATCH("re"&amp;'team weekly options'!T$3&amp;'team weekly options'!$C113,'wk paste'!$BH:$BH,0)),"")</f>
        <v/>
      </c>
      <c r="U113" t="str">
        <f>IFERROR(INDEX('wk paste'!$AZ:$AZ,MATCH("re"&amp;'team weekly options'!U$3&amp;'team weekly options'!$C113,'wk paste'!$BH:$BH,0)),"")</f>
        <v/>
      </c>
      <c r="V113" t="str">
        <f>IFERROR(INDEX('wk paste'!$AZ:$AZ,MATCH("re"&amp;'team weekly options'!V$3&amp;'team weekly options'!$C113,'wk paste'!$BH:$BH,0)),"")</f>
        <v/>
      </c>
    </row>
    <row r="114" spans="3:22" x14ac:dyDescent="0.25">
      <c r="C114" t="s">
        <v>2407</v>
      </c>
      <c r="D114" t="str">
        <f>IFERROR(INDEX('wk paste'!$AZ:$AZ,MATCH("ru"&amp;'team weekly options'!D$3&amp;'team weekly options'!$C114,'wk paste'!$BG:$BG,0)),"")</f>
        <v>K.Murray</v>
      </c>
      <c r="E114" t="str">
        <f>IFERROR(INDEX('wk paste'!$AZ:$AZ,MATCH("ru"&amp;'team weekly options'!E$3&amp;'team weekly options'!$C114,'wk paste'!$BG:$BG,0)),"")</f>
        <v>R.Moore</v>
      </c>
      <c r="F114" t="str">
        <f>IFERROR(INDEX('wk paste'!$AZ:$AZ,MATCH("ru"&amp;'team weekly options'!F$3&amp;'team weekly options'!$C114,'wk paste'!$BG:$BG,0)),"")</f>
        <v>J.Conner</v>
      </c>
      <c r="G114" t="str">
        <f>IFERROR(INDEX('wk paste'!$AZ:$AZ,MATCH("ru"&amp;'team weekly options'!G$3&amp;'team weekly options'!$C114,'wk paste'!$BG:$BG,0)),"")</f>
        <v>C.Edmonds</v>
      </c>
      <c r="H114" t="str">
        <f>IFERROR(INDEX('wk paste'!$AZ:$AZ,MATCH("ru"&amp;'team weekly options'!H$3&amp;'team weekly options'!$C114,'wk paste'!$BG:$BG,0)),"")</f>
        <v>C.Kirk</v>
      </c>
      <c r="I114" t="str">
        <f>IFERROR(INDEX('wk paste'!$AZ:$AZ,MATCH("ru"&amp;'team weekly options'!I$3&amp;'team weekly options'!$C114,'wk paste'!$BG:$BG,0)),"")</f>
        <v/>
      </c>
      <c r="J114" t="str">
        <f>IFERROR(INDEX('wk paste'!$AZ:$AZ,MATCH("ru"&amp;'team weekly options'!J$3&amp;'team weekly options'!$C114,'wk paste'!$BG:$BG,0)),"")</f>
        <v/>
      </c>
      <c r="K114" t="str">
        <f>IFERROR(INDEX('wk paste'!$AZ:$AZ,MATCH("re"&amp;'team weekly options'!K$3&amp;'team weekly options'!$C114,'wk paste'!$BH:$BH,0)),"")</f>
        <v>R.Moore</v>
      </c>
      <c r="L114" t="str">
        <f>IFERROR(INDEX('wk paste'!$AZ:$AZ,MATCH("re"&amp;'team weekly options'!L$3&amp;'team weekly options'!$C114,'wk paste'!$BH:$BH,0)),"")</f>
        <v>J.Conner</v>
      </c>
      <c r="M114" t="str">
        <f>IFERROR(INDEX('wk paste'!$AZ:$AZ,MATCH("re"&amp;'team weekly options'!M$3&amp;'team weekly options'!$C114,'wk paste'!$BH:$BH,0)),"")</f>
        <v>C.Edmonds</v>
      </c>
      <c r="N114" t="str">
        <f>IFERROR(INDEX('wk paste'!$AZ:$AZ,MATCH("re"&amp;'team weekly options'!N$3&amp;'team weekly options'!$C114,'wk paste'!$BH:$BH,0)),"")</f>
        <v>C.Kirk</v>
      </c>
      <c r="O114" t="str">
        <f>IFERROR(INDEX('wk paste'!$AZ:$AZ,MATCH("re"&amp;'team weekly options'!O$3&amp;'team weekly options'!$C114,'wk paste'!$BH:$BH,0)),"")</f>
        <v>D.Hopkins</v>
      </c>
      <c r="P114" t="str">
        <f>IFERROR(INDEX('wk paste'!$AZ:$AZ,MATCH("re"&amp;'team weekly options'!P$3&amp;'team weekly options'!$C114,'wk paste'!$BH:$BH,0)),"")</f>
        <v>M.Williams</v>
      </c>
      <c r="Q114" t="str">
        <f>IFERROR(INDEX('wk paste'!$AZ:$AZ,MATCH("re"&amp;'team weekly options'!Q$3&amp;'team weekly options'!$C114,'wk paste'!$BH:$BH,0)),"")</f>
        <v>A.Green</v>
      </c>
      <c r="R114" t="str">
        <f>IFERROR(INDEX('wk paste'!$AZ:$AZ,MATCH("re"&amp;'team weekly options'!R$3&amp;'team weekly options'!$C114,'wk paste'!$BH:$BH,0)),"")</f>
        <v/>
      </c>
      <c r="S114" t="str">
        <f>IFERROR(INDEX('wk paste'!$AZ:$AZ,MATCH("re"&amp;'team weekly options'!S$3&amp;'team weekly options'!$C114,'wk paste'!$BH:$BH,0)),"")</f>
        <v/>
      </c>
      <c r="T114" t="str">
        <f>IFERROR(INDEX('wk paste'!$AZ:$AZ,MATCH("re"&amp;'team weekly options'!T$3&amp;'team weekly options'!$C114,'wk paste'!$BH:$BH,0)),"")</f>
        <v/>
      </c>
      <c r="U114" t="str">
        <f>IFERROR(INDEX('wk paste'!$AZ:$AZ,MATCH("re"&amp;'team weekly options'!U$3&amp;'team weekly options'!$C114,'wk paste'!$BH:$BH,0)),"")</f>
        <v/>
      </c>
      <c r="V114" t="str">
        <f>IFERROR(INDEX('wk paste'!$AZ:$AZ,MATCH("re"&amp;'team weekly options'!V$3&amp;'team weekly options'!$C114,'wk paste'!$BH:$BH,0)),"")</f>
        <v/>
      </c>
    </row>
    <row r="115" spans="3:22" x14ac:dyDescent="0.25">
      <c r="C115" t="s">
        <v>1209</v>
      </c>
      <c r="D115" t="str">
        <f>IFERROR(INDEX('wk paste'!$AZ:$AZ,MATCH("ru"&amp;'team weekly options'!D$3&amp;'team weekly options'!$C115,'wk paste'!$BG:$BG,0)),"")</f>
        <v>L.Jackson</v>
      </c>
      <c r="E115" t="str">
        <f>IFERROR(INDEX('wk paste'!$AZ:$AZ,MATCH("ru"&amp;'team weekly options'!E$3&amp;'team weekly options'!$C115,'wk paste'!$BG:$BG,0)),"")</f>
        <v>T.Williams</v>
      </c>
      <c r="F115" t="str">
        <f>IFERROR(INDEX('wk paste'!$AZ:$AZ,MATCH("ru"&amp;'team weekly options'!F$3&amp;'team weekly options'!$C115,'wk paste'!$BG:$BG,0)),"")</f>
        <v>L.Murray</v>
      </c>
      <c r="G115" t="str">
        <f>IFERROR(INDEX('wk paste'!$AZ:$AZ,MATCH("ru"&amp;'team weekly options'!G$3&amp;'team weekly options'!$C115,'wk paste'!$BG:$BG,0)),"")</f>
        <v>D.Freeman</v>
      </c>
      <c r="H115" t="str">
        <f>IFERROR(INDEX('wk paste'!$AZ:$AZ,MATCH("ru"&amp;'team weekly options'!H$3&amp;'team weekly options'!$C115,'wk paste'!$BG:$BG,0)),"")</f>
        <v>P.Ricard</v>
      </c>
      <c r="I115" t="str">
        <f>IFERROR(INDEX('wk paste'!$AZ:$AZ,MATCH("ru"&amp;'team weekly options'!I$3&amp;'team weekly options'!$C115,'wk paste'!$BG:$BG,0)),"")</f>
        <v/>
      </c>
      <c r="J115" t="str">
        <f>IFERROR(INDEX('wk paste'!$AZ:$AZ,MATCH("ru"&amp;'team weekly options'!J$3&amp;'team weekly options'!$C115,'wk paste'!$BG:$BG,0)),"")</f>
        <v/>
      </c>
      <c r="K115" t="str">
        <f>IFERROR(INDEX('wk paste'!$AZ:$AZ,MATCH("re"&amp;'team weekly options'!K$3&amp;'team weekly options'!$C115,'wk paste'!$BH:$BH,0)),"")</f>
        <v>T.Williams</v>
      </c>
      <c r="L115" t="str">
        <f>IFERROR(INDEX('wk paste'!$AZ:$AZ,MATCH("re"&amp;'team weekly options'!L$3&amp;'team weekly options'!$C115,'wk paste'!$BH:$BH,0)),"")</f>
        <v>M.Brown</v>
      </c>
      <c r="M115" t="str">
        <f>IFERROR(INDEX('wk paste'!$AZ:$AZ,MATCH("re"&amp;'team weekly options'!M$3&amp;'team weekly options'!$C115,'wk paste'!$BH:$BH,0)),"")</f>
        <v>M.Andrews</v>
      </c>
      <c r="N115" t="str">
        <f>IFERROR(INDEX('wk paste'!$AZ:$AZ,MATCH("re"&amp;'team weekly options'!N$3&amp;'team weekly options'!$C115,'wk paste'!$BH:$BH,0)),"")</f>
        <v>S.Watkins</v>
      </c>
      <c r="O115" t="str">
        <f>IFERROR(INDEX('wk paste'!$AZ:$AZ,MATCH("re"&amp;'team weekly options'!O$3&amp;'team weekly options'!$C115,'wk paste'!$BH:$BH,0)),"")</f>
        <v>J.Oliver</v>
      </c>
      <c r="P115" t="str">
        <f>IFERROR(INDEX('wk paste'!$AZ:$AZ,MATCH("re"&amp;'team weekly options'!P$3&amp;'team weekly options'!$C115,'wk paste'!$BH:$BH,0)),"")</f>
        <v/>
      </c>
      <c r="Q115" t="str">
        <f>IFERROR(INDEX('wk paste'!$AZ:$AZ,MATCH("re"&amp;'team weekly options'!Q$3&amp;'team weekly options'!$C115,'wk paste'!$BH:$BH,0)),"")</f>
        <v/>
      </c>
      <c r="R115" t="str">
        <f>IFERROR(INDEX('wk paste'!$AZ:$AZ,MATCH("re"&amp;'team weekly options'!R$3&amp;'team weekly options'!$C115,'wk paste'!$BH:$BH,0)),"")</f>
        <v/>
      </c>
      <c r="S115" t="str">
        <f>IFERROR(INDEX('wk paste'!$AZ:$AZ,MATCH("re"&amp;'team weekly options'!S$3&amp;'team weekly options'!$C115,'wk paste'!$BH:$BH,0)),"")</f>
        <v/>
      </c>
      <c r="T115" t="str">
        <f>IFERROR(INDEX('wk paste'!$AZ:$AZ,MATCH("re"&amp;'team weekly options'!T$3&amp;'team weekly options'!$C115,'wk paste'!$BH:$BH,0)),"")</f>
        <v/>
      </c>
      <c r="U115" t="str">
        <f>IFERROR(INDEX('wk paste'!$AZ:$AZ,MATCH("re"&amp;'team weekly options'!U$3&amp;'team weekly options'!$C115,'wk paste'!$BH:$BH,0)),"")</f>
        <v/>
      </c>
      <c r="V115" t="str">
        <f>IFERROR(INDEX('wk paste'!$AZ:$AZ,MATCH("re"&amp;'team weekly options'!V$3&amp;'team weekly options'!$C115,'wk paste'!$BH:$BH,0)),"")</f>
        <v/>
      </c>
    </row>
    <row r="116" spans="3:22" x14ac:dyDescent="0.25">
      <c r="C116" t="s">
        <v>1619</v>
      </c>
      <c r="D116" t="str">
        <f>IFERROR(INDEX('wk paste'!$AZ:$AZ,MATCH("ru"&amp;'team weekly options'!D$3&amp;'team weekly options'!$C116,'wk paste'!$BG:$BG,0)),"")</f>
        <v>D.Prescott</v>
      </c>
      <c r="E116" t="str">
        <f>IFERROR(INDEX('wk paste'!$AZ:$AZ,MATCH("ru"&amp;'team weekly options'!E$3&amp;'team weekly options'!$C116,'wk paste'!$BG:$BG,0)),"")</f>
        <v>E.Elliott</v>
      </c>
      <c r="F116" t="str">
        <f>IFERROR(INDEX('wk paste'!$AZ:$AZ,MATCH("ru"&amp;'team weekly options'!F$3&amp;'team weekly options'!$C116,'wk paste'!$BG:$BG,0)),"")</f>
        <v>T.Pollard</v>
      </c>
      <c r="G116" t="str">
        <f>IFERROR(INDEX('wk paste'!$AZ:$AZ,MATCH("ru"&amp;'team weekly options'!G$3&amp;'team weekly options'!$C116,'wk paste'!$BG:$BG,0)),"")</f>
        <v>C.Clement</v>
      </c>
      <c r="H116" t="str">
        <f>IFERROR(INDEX('wk paste'!$AZ:$AZ,MATCH("ru"&amp;'team weekly options'!H$3&amp;'team weekly options'!$C116,'wk paste'!$BG:$BG,0)),"")</f>
        <v>C.Lamb</v>
      </c>
      <c r="I116" t="str">
        <f>IFERROR(INDEX('wk paste'!$AZ:$AZ,MATCH("ru"&amp;'team weekly options'!I$3&amp;'team weekly options'!$C116,'wk paste'!$BG:$BG,0)),"")</f>
        <v/>
      </c>
      <c r="J116" t="str">
        <f>IFERROR(INDEX('wk paste'!$AZ:$AZ,MATCH("ru"&amp;'team weekly options'!J$3&amp;'team weekly options'!$C116,'wk paste'!$BG:$BG,0)),"")</f>
        <v/>
      </c>
      <c r="K116" t="str">
        <f>IFERROR(INDEX('wk paste'!$AZ:$AZ,MATCH("re"&amp;'team weekly options'!K$3&amp;'team weekly options'!$C116,'wk paste'!$BH:$BH,0)),"")</f>
        <v>E.Elliott</v>
      </c>
      <c r="L116" t="str">
        <f>IFERROR(INDEX('wk paste'!$AZ:$AZ,MATCH("re"&amp;'team weekly options'!L$3&amp;'team weekly options'!$C116,'wk paste'!$BH:$BH,0)),"")</f>
        <v>T.Pollard</v>
      </c>
      <c r="M116" t="str">
        <f>IFERROR(INDEX('wk paste'!$AZ:$AZ,MATCH("re"&amp;'team weekly options'!M$3&amp;'team weekly options'!$C116,'wk paste'!$BH:$BH,0)),"")</f>
        <v>C.Lamb</v>
      </c>
      <c r="N116" t="str">
        <f>IFERROR(INDEX('wk paste'!$AZ:$AZ,MATCH("re"&amp;'team weekly options'!N$3&amp;'team weekly options'!$C116,'wk paste'!$BH:$BH,0)),"")</f>
        <v>D.Schultz</v>
      </c>
      <c r="O116" t="str">
        <f>IFERROR(INDEX('wk paste'!$AZ:$AZ,MATCH("re"&amp;'team weekly options'!O$3&amp;'team weekly options'!$C116,'wk paste'!$BH:$BH,0)),"")</f>
        <v>A.Cooper</v>
      </c>
      <c r="P116" t="str">
        <f>IFERROR(INDEX('wk paste'!$AZ:$AZ,MATCH("re"&amp;'team weekly options'!P$3&amp;'team weekly options'!$C116,'wk paste'!$BH:$BH,0)),"")</f>
        <v>C.Wilson</v>
      </c>
      <c r="Q116" t="str">
        <f>IFERROR(INDEX('wk paste'!$AZ:$AZ,MATCH("re"&amp;'team weekly options'!Q$3&amp;'team weekly options'!$C116,'wk paste'!$BH:$BH,0)),"")</f>
        <v>B.Jarwin</v>
      </c>
      <c r="R116" t="str">
        <f>IFERROR(INDEX('wk paste'!$AZ:$AZ,MATCH("re"&amp;'team weekly options'!R$3&amp;'team weekly options'!$C116,'wk paste'!$BH:$BH,0)),"")</f>
        <v>N.Brown</v>
      </c>
      <c r="S116" t="str">
        <f>IFERROR(INDEX('wk paste'!$AZ:$AZ,MATCH("re"&amp;'team weekly options'!S$3&amp;'team weekly options'!$C116,'wk paste'!$BH:$BH,0)),"")</f>
        <v/>
      </c>
      <c r="T116" t="str">
        <f>IFERROR(INDEX('wk paste'!$AZ:$AZ,MATCH("re"&amp;'team weekly options'!T$3&amp;'team weekly options'!$C116,'wk paste'!$BH:$BH,0)),"")</f>
        <v/>
      </c>
      <c r="U116" t="str">
        <f>IFERROR(INDEX('wk paste'!$AZ:$AZ,MATCH("re"&amp;'team weekly options'!U$3&amp;'team weekly options'!$C116,'wk paste'!$BH:$BH,0)),"")</f>
        <v/>
      </c>
      <c r="V116" t="str">
        <f>IFERROR(INDEX('wk paste'!$AZ:$AZ,MATCH("re"&amp;'team weekly options'!V$3&amp;'team weekly options'!$C116,'wk paste'!$BH:$BH,0)),"")</f>
        <v/>
      </c>
    </row>
    <row r="117" spans="3:22" x14ac:dyDescent="0.25">
      <c r="C117" t="s">
        <v>1230</v>
      </c>
      <c r="D117" t="str">
        <f>IFERROR(INDEX('wk paste'!$AZ:$AZ,MATCH("ru"&amp;'team weekly options'!D$3&amp;'team weekly options'!$C117,'wk paste'!$BG:$BG,0)),"")</f>
        <v>T.Pollard</v>
      </c>
      <c r="E117" t="str">
        <f>IFERROR(INDEX('wk paste'!$AZ:$AZ,MATCH("ru"&amp;'team weekly options'!E$3&amp;'team weekly options'!$C117,'wk paste'!$BG:$BG,0)),"")</f>
        <v>E.Elliott</v>
      </c>
      <c r="F117" t="str">
        <f>IFERROR(INDEX('wk paste'!$AZ:$AZ,MATCH("ru"&amp;'team weekly options'!F$3&amp;'team weekly options'!$C117,'wk paste'!$BG:$BG,0)),"")</f>
        <v>C.Lamb</v>
      </c>
      <c r="G117" t="str">
        <f>IFERROR(INDEX('wk paste'!$AZ:$AZ,MATCH("ru"&amp;'team weekly options'!G$3&amp;'team weekly options'!$C117,'wk paste'!$BG:$BG,0)),"")</f>
        <v>C.Wilson</v>
      </c>
      <c r="H117" t="str">
        <f>IFERROR(INDEX('wk paste'!$AZ:$AZ,MATCH("ru"&amp;'team weekly options'!H$3&amp;'team weekly options'!$C117,'wk paste'!$BG:$BG,0)),"")</f>
        <v/>
      </c>
      <c r="I117" t="str">
        <f>IFERROR(INDEX('wk paste'!$AZ:$AZ,MATCH("ru"&amp;'team weekly options'!I$3&amp;'team weekly options'!$C117,'wk paste'!$BG:$BG,0)),"")</f>
        <v/>
      </c>
      <c r="J117" t="str">
        <f>IFERROR(INDEX('wk paste'!$AZ:$AZ,MATCH("ru"&amp;'team weekly options'!J$3&amp;'team weekly options'!$C117,'wk paste'!$BG:$BG,0)),"")</f>
        <v/>
      </c>
      <c r="K117" t="str">
        <f>IFERROR(INDEX('wk paste'!$AZ:$AZ,MATCH("re"&amp;'team weekly options'!K$3&amp;'team weekly options'!$C117,'wk paste'!$BH:$BH,0)),"")</f>
        <v>T.Pollard</v>
      </c>
      <c r="L117" t="str">
        <f>IFERROR(INDEX('wk paste'!$AZ:$AZ,MATCH("re"&amp;'team weekly options'!L$3&amp;'team weekly options'!$C117,'wk paste'!$BH:$BH,0)),"")</f>
        <v>E.Elliott</v>
      </c>
      <c r="M117" t="str">
        <f>IFERROR(INDEX('wk paste'!$AZ:$AZ,MATCH("re"&amp;'team weekly options'!M$3&amp;'team weekly options'!$C117,'wk paste'!$BH:$BH,0)),"")</f>
        <v>C.Lamb</v>
      </c>
      <c r="N117" t="str">
        <f>IFERROR(INDEX('wk paste'!$AZ:$AZ,MATCH("re"&amp;'team weekly options'!N$3&amp;'team weekly options'!$C117,'wk paste'!$BH:$BH,0)),"")</f>
        <v>C.Wilson</v>
      </c>
      <c r="O117" t="str">
        <f>IFERROR(INDEX('wk paste'!$AZ:$AZ,MATCH("re"&amp;'team weekly options'!O$3&amp;'team weekly options'!$C117,'wk paste'!$BH:$BH,0)),"")</f>
        <v>B.Jarwin</v>
      </c>
      <c r="P117" t="str">
        <f>IFERROR(INDEX('wk paste'!$AZ:$AZ,MATCH("re"&amp;'team weekly options'!P$3&amp;'team weekly options'!$C117,'wk paste'!$BH:$BH,0)),"")</f>
        <v>A.Cooper</v>
      </c>
      <c r="Q117" t="str">
        <f>IFERROR(INDEX('wk paste'!$AZ:$AZ,MATCH("re"&amp;'team weekly options'!Q$3&amp;'team weekly options'!$C117,'wk paste'!$BH:$BH,0)),"")</f>
        <v>D.Schultz</v>
      </c>
      <c r="R117" t="str">
        <f>IFERROR(INDEX('wk paste'!$AZ:$AZ,MATCH("re"&amp;'team weekly options'!R$3&amp;'team weekly options'!$C117,'wk paste'!$BH:$BH,0)),"")</f>
        <v/>
      </c>
      <c r="S117" t="str">
        <f>IFERROR(INDEX('wk paste'!$AZ:$AZ,MATCH("re"&amp;'team weekly options'!S$3&amp;'team weekly options'!$C117,'wk paste'!$BH:$BH,0)),"")</f>
        <v/>
      </c>
      <c r="T117" t="str">
        <f>IFERROR(INDEX('wk paste'!$AZ:$AZ,MATCH("re"&amp;'team weekly options'!T$3&amp;'team weekly options'!$C117,'wk paste'!$BH:$BH,0)),"")</f>
        <v/>
      </c>
      <c r="U117" t="str">
        <f>IFERROR(INDEX('wk paste'!$AZ:$AZ,MATCH("re"&amp;'team weekly options'!U$3&amp;'team weekly options'!$C117,'wk paste'!$BH:$BH,0)),"")</f>
        <v/>
      </c>
      <c r="V117" t="str">
        <f>IFERROR(INDEX('wk paste'!$AZ:$AZ,MATCH("re"&amp;'team weekly options'!V$3&amp;'team weekly options'!$C117,'wk paste'!$BH:$BH,0)),"")</f>
        <v/>
      </c>
    </row>
    <row r="118" spans="3:22" x14ac:dyDescent="0.25">
      <c r="C118" t="s">
        <v>825</v>
      </c>
      <c r="D118" t="str">
        <f>IFERROR(INDEX('wk paste'!$AZ:$AZ,MATCH("ru"&amp;'team weekly options'!D$3&amp;'team weekly options'!$C118,'wk paste'!$BG:$BG,0)),"")</f>
        <v>L.Jackson</v>
      </c>
      <c r="E118" t="str">
        <f>IFERROR(INDEX('wk paste'!$AZ:$AZ,MATCH("ru"&amp;'team weekly options'!E$3&amp;'team weekly options'!$C118,'wk paste'!$BG:$BG,0)),"")</f>
        <v>T.Williams</v>
      </c>
      <c r="F118" t="str">
        <f>IFERROR(INDEX('wk paste'!$AZ:$AZ,MATCH("ru"&amp;'team weekly options'!F$3&amp;'team weekly options'!$C118,'wk paste'!$BG:$BG,0)),"")</f>
        <v>L.Murray</v>
      </c>
      <c r="G118" t="str">
        <f>IFERROR(INDEX('wk paste'!$AZ:$AZ,MATCH("ru"&amp;'team weekly options'!G$3&amp;'team weekly options'!$C118,'wk paste'!$BG:$BG,0)),"")</f>
        <v>M.Brown</v>
      </c>
      <c r="H118" t="str">
        <f>IFERROR(INDEX('wk paste'!$AZ:$AZ,MATCH("ru"&amp;'team weekly options'!H$3&amp;'team weekly options'!$C118,'wk paste'!$BG:$BG,0)),"")</f>
        <v>T.Cannon</v>
      </c>
      <c r="I118" t="str">
        <f>IFERROR(INDEX('wk paste'!$AZ:$AZ,MATCH("ru"&amp;'team weekly options'!I$3&amp;'team weekly options'!$C118,'wk paste'!$BG:$BG,0)),"")</f>
        <v/>
      </c>
      <c r="J118" t="str">
        <f>IFERROR(INDEX('wk paste'!$AZ:$AZ,MATCH("ru"&amp;'team weekly options'!J$3&amp;'team weekly options'!$C118,'wk paste'!$BG:$BG,0)),"")</f>
        <v/>
      </c>
      <c r="K118" t="str">
        <f>IFERROR(INDEX('wk paste'!$AZ:$AZ,MATCH("re"&amp;'team weekly options'!K$3&amp;'team weekly options'!$C118,'wk paste'!$BH:$BH,0)),"")</f>
        <v>T.Williams</v>
      </c>
      <c r="L118" t="str">
        <f>IFERROR(INDEX('wk paste'!$AZ:$AZ,MATCH("re"&amp;'team weekly options'!L$3&amp;'team weekly options'!$C118,'wk paste'!$BH:$BH,0)),"")</f>
        <v>M.Brown</v>
      </c>
      <c r="M118" t="str">
        <f>IFERROR(INDEX('wk paste'!$AZ:$AZ,MATCH("re"&amp;'team weekly options'!M$3&amp;'team weekly options'!$C118,'wk paste'!$BH:$BH,0)),"")</f>
        <v>S.Watkins</v>
      </c>
      <c r="N118" t="str">
        <f>IFERROR(INDEX('wk paste'!$AZ:$AZ,MATCH("re"&amp;'team weekly options'!N$3&amp;'team weekly options'!$C118,'wk paste'!$BH:$BH,0)),"")</f>
        <v>M.Andrews</v>
      </c>
      <c r="O118" t="str">
        <f>IFERROR(INDEX('wk paste'!$AZ:$AZ,MATCH("re"&amp;'team weekly options'!O$3&amp;'team weekly options'!$C118,'wk paste'!$BH:$BH,0)),"")</f>
        <v>P.Ricard</v>
      </c>
      <c r="P118" t="str">
        <f>IFERROR(INDEX('wk paste'!$AZ:$AZ,MATCH("re"&amp;'team weekly options'!P$3&amp;'team weekly options'!$C118,'wk paste'!$BH:$BH,0)),"")</f>
        <v>D.Duvernay</v>
      </c>
      <c r="Q118" t="str">
        <f>IFERROR(INDEX('wk paste'!$AZ:$AZ,MATCH("re"&amp;'team weekly options'!Q$3&amp;'team weekly options'!$C118,'wk paste'!$BH:$BH,0)),"")</f>
        <v>J.Oliver</v>
      </c>
      <c r="R118" t="str">
        <f>IFERROR(INDEX('wk paste'!$AZ:$AZ,MATCH("re"&amp;'team weekly options'!R$3&amp;'team weekly options'!$C118,'wk paste'!$BH:$BH,0)),"")</f>
        <v/>
      </c>
      <c r="S118" t="str">
        <f>IFERROR(INDEX('wk paste'!$AZ:$AZ,MATCH("re"&amp;'team weekly options'!S$3&amp;'team weekly options'!$C118,'wk paste'!$BH:$BH,0)),"")</f>
        <v/>
      </c>
      <c r="T118" t="str">
        <f>IFERROR(INDEX('wk paste'!$AZ:$AZ,MATCH("re"&amp;'team weekly options'!T$3&amp;'team weekly options'!$C118,'wk paste'!$BH:$BH,0)),"")</f>
        <v/>
      </c>
      <c r="U118" t="str">
        <f>IFERROR(INDEX('wk paste'!$AZ:$AZ,MATCH("re"&amp;'team weekly options'!U$3&amp;'team weekly options'!$C118,'wk paste'!$BH:$BH,0)),"")</f>
        <v/>
      </c>
      <c r="V118" t="str">
        <f>IFERROR(INDEX('wk paste'!$AZ:$AZ,MATCH("re"&amp;'team weekly options'!V$3&amp;'team weekly options'!$C118,'wk paste'!$BH:$BH,0)),"")</f>
        <v/>
      </c>
    </row>
    <row r="119" spans="3:22" x14ac:dyDescent="0.25">
      <c r="C119" t="s">
        <v>1614</v>
      </c>
      <c r="D119" t="str">
        <f>IFERROR(INDEX('wk paste'!$AZ:$AZ,MATCH("ru"&amp;'team weekly options'!D$3&amp;'team weekly options'!$C119,'wk paste'!$BG:$BG,0)),"")</f>
        <v>T.Bridgewater</v>
      </c>
      <c r="E119" t="str">
        <f>IFERROR(INDEX('wk paste'!$AZ:$AZ,MATCH("ru"&amp;'team weekly options'!E$3&amp;'team weekly options'!$C119,'wk paste'!$BG:$BG,0)),"")</f>
        <v>M.Gordon</v>
      </c>
      <c r="F119" t="str">
        <f>IFERROR(INDEX('wk paste'!$AZ:$AZ,MATCH("ru"&amp;'team weekly options'!F$3&amp;'team weekly options'!$C119,'wk paste'!$BG:$BG,0)),"")</f>
        <v>J.Williams</v>
      </c>
      <c r="G119" t="str">
        <f>IFERROR(INDEX('wk paste'!$AZ:$AZ,MATCH("ru"&amp;'team weekly options'!G$3&amp;'team weekly options'!$C119,'wk paste'!$BG:$BG,0)),"")</f>
        <v>D.Crockett</v>
      </c>
      <c r="H119" t="str">
        <f>IFERROR(INDEX('wk paste'!$AZ:$AZ,MATCH("ru"&amp;'team weekly options'!H$3&amp;'team weekly options'!$C119,'wk paste'!$BG:$BG,0)),"")</f>
        <v/>
      </c>
      <c r="I119" t="str">
        <f>IFERROR(INDEX('wk paste'!$AZ:$AZ,MATCH("ru"&amp;'team weekly options'!I$3&amp;'team weekly options'!$C119,'wk paste'!$BG:$BG,0)),"")</f>
        <v/>
      </c>
      <c r="J119" t="str">
        <f>IFERROR(INDEX('wk paste'!$AZ:$AZ,MATCH("ru"&amp;'team weekly options'!J$3&amp;'team weekly options'!$C119,'wk paste'!$BG:$BG,0)),"")</f>
        <v/>
      </c>
      <c r="K119" t="str">
        <f>IFERROR(INDEX('wk paste'!$AZ:$AZ,MATCH("re"&amp;'team weekly options'!K$3&amp;'team weekly options'!$C119,'wk paste'!$BH:$BH,0)),"")</f>
        <v>M.Gordon</v>
      </c>
      <c r="L119" t="str">
        <f>IFERROR(INDEX('wk paste'!$AZ:$AZ,MATCH("re"&amp;'team weekly options'!L$3&amp;'team weekly options'!$C119,'wk paste'!$BH:$BH,0)),"")</f>
        <v>J.Williams</v>
      </c>
      <c r="M119" t="str">
        <f>IFERROR(INDEX('wk paste'!$AZ:$AZ,MATCH("re"&amp;'team weekly options'!M$3&amp;'team weekly options'!$C119,'wk paste'!$BH:$BH,0)),"")</f>
        <v>T.Patrick</v>
      </c>
      <c r="N119" t="str">
        <f>IFERROR(INDEX('wk paste'!$AZ:$AZ,MATCH("re"&amp;'team weekly options'!N$3&amp;'team weekly options'!$C119,'wk paste'!$BH:$BH,0)),"")</f>
        <v>C.Sutton</v>
      </c>
      <c r="O119" t="str">
        <f>IFERROR(INDEX('wk paste'!$AZ:$AZ,MATCH("re"&amp;'team weekly options'!O$3&amp;'team weekly options'!$C119,'wk paste'!$BH:$BH,0)),"")</f>
        <v>K.Hamler</v>
      </c>
      <c r="P119" t="str">
        <f>IFERROR(INDEX('wk paste'!$AZ:$AZ,MATCH("re"&amp;'team weekly options'!P$3&amp;'team weekly options'!$C119,'wk paste'!$BH:$BH,0)),"")</f>
        <v>N.Fant</v>
      </c>
      <c r="Q119" t="str">
        <f>IFERROR(INDEX('wk paste'!$AZ:$AZ,MATCH("re"&amp;'team weekly options'!Q$3&amp;'team weekly options'!$C119,'wk paste'!$BH:$BH,0)),"")</f>
        <v>A.Okwuegbunam</v>
      </c>
      <c r="R119" t="str">
        <f>IFERROR(INDEX('wk paste'!$AZ:$AZ,MATCH("re"&amp;'team weekly options'!R$3&amp;'team weekly options'!$C119,'wk paste'!$BH:$BH,0)),"")</f>
        <v>D.Spencer</v>
      </c>
      <c r="S119" t="str">
        <f>IFERROR(INDEX('wk paste'!$AZ:$AZ,MATCH("re"&amp;'team weekly options'!S$3&amp;'team weekly options'!$C119,'wk paste'!$BH:$BH,0)),"")</f>
        <v/>
      </c>
      <c r="T119" t="str">
        <f>IFERROR(INDEX('wk paste'!$AZ:$AZ,MATCH("re"&amp;'team weekly options'!T$3&amp;'team weekly options'!$C119,'wk paste'!$BH:$BH,0)),"")</f>
        <v/>
      </c>
      <c r="U119" t="str">
        <f>IFERROR(INDEX('wk paste'!$AZ:$AZ,MATCH("re"&amp;'team weekly options'!U$3&amp;'team weekly options'!$C119,'wk paste'!$BH:$BH,0)),"")</f>
        <v/>
      </c>
      <c r="V119" t="str">
        <f>IFERROR(INDEX('wk paste'!$AZ:$AZ,MATCH("re"&amp;'team weekly options'!V$3&amp;'team weekly options'!$C119,'wk paste'!$BH:$BH,0)),"")</f>
        <v/>
      </c>
    </row>
    <row r="120" spans="3:22" x14ac:dyDescent="0.25">
      <c r="C120" t="s">
        <v>2752</v>
      </c>
      <c r="D120" t="str">
        <f>IFERROR(INDEX('wk paste'!$AZ:$AZ,MATCH("ru"&amp;'team weekly options'!D$3&amp;'team weekly options'!$C120,'wk paste'!$BG:$BG,0)),"")</f>
        <v>K.Hunt</v>
      </c>
      <c r="E120" t="str">
        <f>IFERROR(INDEX('wk paste'!$AZ:$AZ,MATCH("ru"&amp;'team weekly options'!E$3&amp;'team weekly options'!$C120,'wk paste'!$BG:$BG,0)),"")</f>
        <v>D.Johnson</v>
      </c>
      <c r="F120" t="str">
        <f>IFERROR(INDEX('wk paste'!$AZ:$AZ,MATCH("ru"&amp;'team weekly options'!F$3&amp;'team weekly options'!$C120,'wk paste'!$BG:$BG,0)),"")</f>
        <v>A.Schwartz</v>
      </c>
      <c r="G120" t="str">
        <f>IFERROR(INDEX('wk paste'!$AZ:$AZ,MATCH("ru"&amp;'team weekly options'!G$3&amp;'team weekly options'!$C120,'wk paste'!$BG:$BG,0)),"")</f>
        <v/>
      </c>
      <c r="H120" t="str">
        <f>IFERROR(INDEX('wk paste'!$AZ:$AZ,MATCH("ru"&amp;'team weekly options'!H$3&amp;'team weekly options'!$C120,'wk paste'!$BG:$BG,0)),"")</f>
        <v/>
      </c>
      <c r="I120" t="str">
        <f>IFERROR(INDEX('wk paste'!$AZ:$AZ,MATCH("ru"&amp;'team weekly options'!I$3&amp;'team weekly options'!$C120,'wk paste'!$BG:$BG,0)),"")</f>
        <v/>
      </c>
      <c r="J120" t="str">
        <f>IFERROR(INDEX('wk paste'!$AZ:$AZ,MATCH("ru"&amp;'team weekly options'!J$3&amp;'team weekly options'!$C120,'wk paste'!$BG:$BG,0)),"")</f>
        <v/>
      </c>
      <c r="K120" t="str">
        <f>IFERROR(INDEX('wk paste'!$AZ:$AZ,MATCH("re"&amp;'team weekly options'!K$3&amp;'team weekly options'!$C120,'wk paste'!$BH:$BH,0)),"")</f>
        <v>K.Hunt</v>
      </c>
      <c r="L120" t="str">
        <f>IFERROR(INDEX('wk paste'!$AZ:$AZ,MATCH("re"&amp;'team weekly options'!L$3&amp;'team weekly options'!$C120,'wk paste'!$BH:$BH,0)),"")</f>
        <v>D.Johnson</v>
      </c>
      <c r="M120" t="str">
        <f>IFERROR(INDEX('wk paste'!$AZ:$AZ,MATCH("re"&amp;'team weekly options'!M$3&amp;'team weekly options'!$C120,'wk paste'!$BH:$BH,0)),"")</f>
        <v>A.Schwartz</v>
      </c>
      <c r="N120" t="str">
        <f>IFERROR(INDEX('wk paste'!$AZ:$AZ,MATCH("re"&amp;'team weekly options'!N$3&amp;'team weekly options'!$C120,'wk paste'!$BH:$BH,0)),"")</f>
        <v>D.Peoples-Jones</v>
      </c>
      <c r="O120" t="str">
        <f>IFERROR(INDEX('wk paste'!$AZ:$AZ,MATCH("re"&amp;'team weekly options'!O$3&amp;'team weekly options'!$C120,'wk paste'!$BH:$BH,0)),"")</f>
        <v>O.Beckham</v>
      </c>
      <c r="P120" t="str">
        <f>IFERROR(INDEX('wk paste'!$AZ:$AZ,MATCH("re"&amp;'team weekly options'!P$3&amp;'team weekly options'!$C120,'wk paste'!$BH:$BH,0)),"")</f>
        <v>D.Felton</v>
      </c>
      <c r="Q120" t="str">
        <f>IFERROR(INDEX('wk paste'!$AZ:$AZ,MATCH("re"&amp;'team weekly options'!Q$3&amp;'team weekly options'!$C120,'wk paste'!$BH:$BH,0)),"")</f>
        <v>D.Njoku</v>
      </c>
      <c r="R120" t="str">
        <f>IFERROR(INDEX('wk paste'!$AZ:$AZ,MATCH("re"&amp;'team weekly options'!R$3&amp;'team weekly options'!$C120,'wk paste'!$BH:$BH,0)),"")</f>
        <v>J.Stanton</v>
      </c>
      <c r="S120" t="str">
        <f>IFERROR(INDEX('wk paste'!$AZ:$AZ,MATCH("re"&amp;'team weekly options'!S$3&amp;'team weekly options'!$C120,'wk paste'!$BH:$BH,0)),"")</f>
        <v>A.Hooper</v>
      </c>
      <c r="T120" t="str">
        <f>IFERROR(INDEX('wk paste'!$AZ:$AZ,MATCH("re"&amp;'team weekly options'!T$3&amp;'team weekly options'!$C120,'wk paste'!$BH:$BH,0)),"")</f>
        <v>R.Higgins</v>
      </c>
      <c r="U120" t="str">
        <f>IFERROR(INDEX('wk paste'!$AZ:$AZ,MATCH("re"&amp;'team weekly options'!U$3&amp;'team weekly options'!$C120,'wk paste'!$BH:$BH,0)),"")</f>
        <v/>
      </c>
      <c r="V120" t="str">
        <f>IFERROR(INDEX('wk paste'!$AZ:$AZ,MATCH("re"&amp;'team weekly options'!V$3&amp;'team weekly options'!$C120,'wk paste'!$BH:$BH,0)),"")</f>
        <v/>
      </c>
    </row>
    <row r="121" spans="3:22" x14ac:dyDescent="0.25">
      <c r="C121" t="s">
        <v>2019</v>
      </c>
      <c r="D121" t="str">
        <f>IFERROR(INDEX('wk paste'!$AZ:$AZ,MATCH("ru"&amp;'team weekly options'!D$3&amp;'team weekly options'!$C121,'wk paste'!$BG:$BG,0)),"")</f>
        <v>N.Harris</v>
      </c>
      <c r="E121" t="str">
        <f>IFERROR(INDEX('wk paste'!$AZ:$AZ,MATCH("ru"&amp;'team weekly options'!E$3&amp;'team weekly options'!$C121,'wk paste'!$BG:$BG,0)),"")</f>
        <v>B.Snell</v>
      </c>
      <c r="F121" t="str">
        <f>IFERROR(INDEX('wk paste'!$AZ:$AZ,MATCH("ru"&amp;'team weekly options'!F$3&amp;'team weekly options'!$C121,'wk paste'!$BG:$BG,0)),"")</f>
        <v/>
      </c>
      <c r="G121" t="str">
        <f>IFERROR(INDEX('wk paste'!$AZ:$AZ,MATCH("ru"&amp;'team weekly options'!G$3&amp;'team weekly options'!$C121,'wk paste'!$BG:$BG,0)),"")</f>
        <v/>
      </c>
      <c r="H121" t="str">
        <f>IFERROR(INDEX('wk paste'!$AZ:$AZ,MATCH("ru"&amp;'team weekly options'!H$3&amp;'team weekly options'!$C121,'wk paste'!$BG:$BG,0)),"")</f>
        <v/>
      </c>
      <c r="I121" t="str">
        <f>IFERROR(INDEX('wk paste'!$AZ:$AZ,MATCH("ru"&amp;'team weekly options'!I$3&amp;'team weekly options'!$C121,'wk paste'!$BG:$BG,0)),"")</f>
        <v/>
      </c>
      <c r="J121" t="str">
        <f>IFERROR(INDEX('wk paste'!$AZ:$AZ,MATCH("ru"&amp;'team weekly options'!J$3&amp;'team weekly options'!$C121,'wk paste'!$BG:$BG,0)),"")</f>
        <v/>
      </c>
      <c r="K121" t="str">
        <f>IFERROR(INDEX('wk paste'!$AZ:$AZ,MATCH("re"&amp;'team weekly options'!K$3&amp;'team weekly options'!$C121,'wk paste'!$BH:$BH,0)),"")</f>
        <v>N.Harris</v>
      </c>
      <c r="L121" t="str">
        <f>IFERROR(INDEX('wk paste'!$AZ:$AZ,MATCH("re"&amp;'team weekly options'!L$3&amp;'team weekly options'!$C121,'wk paste'!$BH:$BH,0)),"")</f>
        <v>B.Snell</v>
      </c>
      <c r="M121" t="str">
        <f>IFERROR(INDEX('wk paste'!$AZ:$AZ,MATCH("re"&amp;'team weekly options'!M$3&amp;'team weekly options'!$C121,'wk paste'!$BH:$BH,0)),"")</f>
        <v>D.Johnson</v>
      </c>
      <c r="N121" t="str">
        <f>IFERROR(INDEX('wk paste'!$AZ:$AZ,MATCH("re"&amp;'team weekly options'!N$3&amp;'team weekly options'!$C121,'wk paste'!$BH:$BH,0)),"")</f>
        <v>J.Washington</v>
      </c>
      <c r="O121" t="str">
        <f>IFERROR(INDEX('wk paste'!$AZ:$AZ,MATCH("re"&amp;'team weekly options'!O$3&amp;'team weekly options'!$C121,'wk paste'!$BH:$BH,0)),"")</f>
        <v>J.Smith-Schuster</v>
      </c>
      <c r="P121" t="str">
        <f>IFERROR(INDEX('wk paste'!$AZ:$AZ,MATCH("re"&amp;'team weekly options'!P$3&amp;'team weekly options'!$C121,'wk paste'!$BH:$BH,0)),"")</f>
        <v>P.Freiermuth</v>
      </c>
      <c r="Q121" t="str">
        <f>IFERROR(INDEX('wk paste'!$AZ:$AZ,MATCH("re"&amp;'team weekly options'!Q$3&amp;'team weekly options'!$C121,'wk paste'!$BH:$BH,0)),"")</f>
        <v>Z.Gentry</v>
      </c>
      <c r="R121" t="str">
        <f>IFERROR(INDEX('wk paste'!$AZ:$AZ,MATCH("re"&amp;'team weekly options'!R$3&amp;'team weekly options'!$C121,'wk paste'!$BH:$BH,0)),"")</f>
        <v>E.Ebron</v>
      </c>
      <c r="S121" t="str">
        <f>IFERROR(INDEX('wk paste'!$AZ:$AZ,MATCH("re"&amp;'team weekly options'!S$3&amp;'team weekly options'!$C121,'wk paste'!$BH:$BH,0)),"")</f>
        <v>R.McCloud</v>
      </c>
      <c r="T121" t="str">
        <f>IFERROR(INDEX('wk paste'!$AZ:$AZ,MATCH("re"&amp;'team weekly options'!T$3&amp;'team weekly options'!$C121,'wk paste'!$BH:$BH,0)),"")</f>
        <v/>
      </c>
      <c r="U121" t="str">
        <f>IFERROR(INDEX('wk paste'!$AZ:$AZ,MATCH("re"&amp;'team weekly options'!U$3&amp;'team weekly options'!$C121,'wk paste'!$BH:$BH,0)),"")</f>
        <v/>
      </c>
      <c r="V121" t="str">
        <f>IFERROR(INDEX('wk paste'!$AZ:$AZ,MATCH("re"&amp;'team weekly options'!V$3&amp;'team weekly options'!$C121,'wk paste'!$BH:$BH,0)),"")</f>
        <v/>
      </c>
    </row>
    <row r="122" spans="3:22" x14ac:dyDescent="0.25">
      <c r="C122" t="s">
        <v>2408</v>
      </c>
      <c r="D122" t="str">
        <f>IFERROR(INDEX('wk paste'!$AZ:$AZ,MATCH("ru"&amp;'team weekly options'!D$3&amp;'team weekly options'!$C122,'wk paste'!$BG:$BG,0)),"")</f>
        <v>M.Jones</v>
      </c>
      <c r="E122" t="str">
        <f>IFERROR(INDEX('wk paste'!$AZ:$AZ,MATCH("ru"&amp;'team weekly options'!E$3&amp;'team weekly options'!$C122,'wk paste'!$BG:$BG,0)),"")</f>
        <v>D.Harris</v>
      </c>
      <c r="F122" t="str">
        <f>IFERROR(INDEX('wk paste'!$AZ:$AZ,MATCH("ru"&amp;'team weekly options'!F$3&amp;'team weekly options'!$C122,'wk paste'!$BG:$BG,0)),"")</f>
        <v>B.Bolden</v>
      </c>
      <c r="G122" t="str">
        <f>IFERROR(INDEX('wk paste'!$AZ:$AZ,MATCH("ru"&amp;'team weekly options'!G$3&amp;'team weekly options'!$C122,'wk paste'!$BG:$BG,0)),"")</f>
        <v>R.Stevenson</v>
      </c>
      <c r="H122" t="str">
        <f>IFERROR(INDEX('wk paste'!$AZ:$AZ,MATCH("ru"&amp;'team weekly options'!H$3&amp;'team weekly options'!$C122,'wk paste'!$BG:$BG,0)),"")</f>
        <v>K.Bourne</v>
      </c>
      <c r="I122" t="str">
        <f>IFERROR(INDEX('wk paste'!$AZ:$AZ,MATCH("ru"&amp;'team weekly options'!I$3&amp;'team weekly options'!$C122,'wk paste'!$BG:$BG,0)),"")</f>
        <v>J.Smith</v>
      </c>
      <c r="J122" t="str">
        <f>IFERROR(INDEX('wk paste'!$AZ:$AZ,MATCH("ru"&amp;'team weekly options'!J$3&amp;'team weekly options'!$C122,'wk paste'!$BG:$BG,0)),"")</f>
        <v/>
      </c>
      <c r="K122" t="str">
        <f>IFERROR(INDEX('wk paste'!$AZ:$AZ,MATCH("re"&amp;'team weekly options'!K$3&amp;'team weekly options'!$C122,'wk paste'!$BH:$BH,0)),"")</f>
        <v>B.Bolden</v>
      </c>
      <c r="L122" t="str">
        <f>IFERROR(INDEX('wk paste'!$AZ:$AZ,MATCH("re"&amp;'team weekly options'!L$3&amp;'team weekly options'!$C122,'wk paste'!$BH:$BH,0)),"")</f>
        <v>K.Bourne</v>
      </c>
      <c r="M122" t="str">
        <f>IFERROR(INDEX('wk paste'!$AZ:$AZ,MATCH("re"&amp;'team weekly options'!M$3&amp;'team weekly options'!$C122,'wk paste'!$BH:$BH,0)),"")</f>
        <v>J.Smith</v>
      </c>
      <c r="N122" t="str">
        <f>IFERROR(INDEX('wk paste'!$AZ:$AZ,MATCH("re"&amp;'team weekly options'!N$3&amp;'team weekly options'!$C122,'wk paste'!$BH:$BH,0)),"")</f>
        <v>H.Henry</v>
      </c>
      <c r="O122" t="str">
        <f>IFERROR(INDEX('wk paste'!$AZ:$AZ,MATCH("re"&amp;'team weekly options'!O$3&amp;'team weekly options'!$C122,'wk paste'!$BH:$BH,0)),"")</f>
        <v>J.Meyers</v>
      </c>
      <c r="P122" t="str">
        <f>IFERROR(INDEX('wk paste'!$AZ:$AZ,MATCH("re"&amp;'team weekly options'!P$3&amp;'team weekly options'!$C122,'wk paste'!$BH:$BH,0)),"")</f>
        <v>N.Agholor</v>
      </c>
      <c r="Q122" t="str">
        <f>IFERROR(INDEX('wk paste'!$AZ:$AZ,MATCH("re"&amp;'team weekly options'!Q$3&amp;'team weekly options'!$C122,'wk paste'!$BH:$BH,0)),"")</f>
        <v>N.Harry</v>
      </c>
      <c r="R122" t="str">
        <f>IFERROR(INDEX('wk paste'!$AZ:$AZ,MATCH("re"&amp;'team weekly options'!R$3&amp;'team weekly options'!$C122,'wk paste'!$BH:$BH,0)),"")</f>
        <v/>
      </c>
      <c r="S122" t="str">
        <f>IFERROR(INDEX('wk paste'!$AZ:$AZ,MATCH("re"&amp;'team weekly options'!S$3&amp;'team weekly options'!$C122,'wk paste'!$BH:$BH,0)),"")</f>
        <v/>
      </c>
      <c r="T122" t="str">
        <f>IFERROR(INDEX('wk paste'!$AZ:$AZ,MATCH("re"&amp;'team weekly options'!T$3&amp;'team weekly options'!$C122,'wk paste'!$BH:$BH,0)),"")</f>
        <v/>
      </c>
      <c r="U122" t="str">
        <f>IFERROR(INDEX('wk paste'!$AZ:$AZ,MATCH("re"&amp;'team weekly options'!U$3&amp;'team weekly options'!$C122,'wk paste'!$BH:$BH,0)),"")</f>
        <v/>
      </c>
      <c r="V122" t="str">
        <f>IFERROR(INDEX('wk paste'!$AZ:$AZ,MATCH("re"&amp;'team weekly options'!V$3&amp;'team weekly options'!$C122,'wk paste'!$BH:$BH,0)),"")</f>
        <v/>
      </c>
    </row>
    <row r="123" spans="3:22" x14ac:dyDescent="0.25">
      <c r="C123" t="s">
        <v>2753</v>
      </c>
      <c r="D123" t="str">
        <f>IFERROR(INDEX('wk paste'!$AZ:$AZ,MATCH("ru"&amp;'team weekly options'!D$3&amp;'team weekly options'!$C123,'wk paste'!$BG:$BG,0)),"")</f>
        <v>B.Roethlisberger</v>
      </c>
      <c r="E123" t="str">
        <f>IFERROR(INDEX('wk paste'!$AZ:$AZ,MATCH("ru"&amp;'team weekly options'!E$3&amp;'team weekly options'!$C123,'wk paste'!$BG:$BG,0)),"")</f>
        <v>N.Harris</v>
      </c>
      <c r="F123" t="str">
        <f>IFERROR(INDEX('wk paste'!$AZ:$AZ,MATCH("ru"&amp;'team weekly options'!F$3&amp;'team weekly options'!$C123,'wk paste'!$BG:$BG,0)),"")</f>
        <v>D.Johnson</v>
      </c>
      <c r="G123" t="str">
        <f>IFERROR(INDEX('wk paste'!$AZ:$AZ,MATCH("ru"&amp;'team weekly options'!G$3&amp;'team weekly options'!$C123,'wk paste'!$BG:$BG,0)),"")</f>
        <v>K.Ballage</v>
      </c>
      <c r="H123" t="str">
        <f>IFERROR(INDEX('wk paste'!$AZ:$AZ,MATCH("ru"&amp;'team weekly options'!H$3&amp;'team weekly options'!$C123,'wk paste'!$BG:$BG,0)),"")</f>
        <v>E.Ebron</v>
      </c>
      <c r="I123" t="str">
        <f>IFERROR(INDEX('wk paste'!$AZ:$AZ,MATCH("ru"&amp;'team weekly options'!I$3&amp;'team weekly options'!$C123,'wk paste'!$BG:$BG,0)),"")</f>
        <v/>
      </c>
      <c r="J123" t="str">
        <f>IFERROR(INDEX('wk paste'!$AZ:$AZ,MATCH("ru"&amp;'team weekly options'!J$3&amp;'team weekly options'!$C123,'wk paste'!$BG:$BG,0)),"")</f>
        <v/>
      </c>
      <c r="K123" t="str">
        <f>IFERROR(INDEX('wk paste'!$AZ:$AZ,MATCH("re"&amp;'team weekly options'!K$3&amp;'team weekly options'!$C123,'wk paste'!$BH:$BH,0)),"")</f>
        <v>N.Harris</v>
      </c>
      <c r="L123" t="str">
        <f>IFERROR(INDEX('wk paste'!$AZ:$AZ,MATCH("re"&amp;'team weekly options'!L$3&amp;'team weekly options'!$C123,'wk paste'!$BH:$BH,0)),"")</f>
        <v>D.Johnson</v>
      </c>
      <c r="M123" t="str">
        <f>IFERROR(INDEX('wk paste'!$AZ:$AZ,MATCH("re"&amp;'team weekly options'!M$3&amp;'team weekly options'!$C123,'wk paste'!$BH:$BH,0)),"")</f>
        <v>E.Ebron</v>
      </c>
      <c r="N123" t="str">
        <f>IFERROR(INDEX('wk paste'!$AZ:$AZ,MATCH("re"&amp;'team weekly options'!N$3&amp;'team weekly options'!$C123,'wk paste'!$BH:$BH,0)),"")</f>
        <v>P.Freiermuth</v>
      </c>
      <c r="O123" t="str">
        <f>IFERROR(INDEX('wk paste'!$AZ:$AZ,MATCH("re"&amp;'team weekly options'!O$3&amp;'team weekly options'!$C123,'wk paste'!$BH:$BH,0)),"")</f>
        <v>R.McCloud</v>
      </c>
      <c r="P123" t="str">
        <f>IFERROR(INDEX('wk paste'!$AZ:$AZ,MATCH("re"&amp;'team weekly options'!P$3&amp;'team weekly options'!$C123,'wk paste'!$BH:$BH,0)),"")</f>
        <v>C.Claypool</v>
      </c>
      <c r="Q123" t="str">
        <f>IFERROR(INDEX('wk paste'!$AZ:$AZ,MATCH("re"&amp;'team weekly options'!Q$3&amp;'team weekly options'!$C123,'wk paste'!$BH:$BH,0)),"")</f>
        <v>J.Washington</v>
      </c>
      <c r="R123" t="str">
        <f>IFERROR(INDEX('wk paste'!$AZ:$AZ,MATCH("re"&amp;'team weekly options'!R$3&amp;'team weekly options'!$C123,'wk paste'!$BH:$BH,0)),"")</f>
        <v/>
      </c>
      <c r="S123" t="str">
        <f>IFERROR(INDEX('wk paste'!$AZ:$AZ,MATCH("re"&amp;'team weekly options'!S$3&amp;'team weekly options'!$C123,'wk paste'!$BH:$BH,0)),"")</f>
        <v/>
      </c>
      <c r="T123" t="str">
        <f>IFERROR(INDEX('wk paste'!$AZ:$AZ,MATCH("re"&amp;'team weekly options'!T$3&amp;'team weekly options'!$C123,'wk paste'!$BH:$BH,0)),"")</f>
        <v/>
      </c>
      <c r="U123" t="str">
        <f>IFERROR(INDEX('wk paste'!$AZ:$AZ,MATCH("re"&amp;'team weekly options'!U$3&amp;'team weekly options'!$C123,'wk paste'!$BH:$BH,0)),"")</f>
        <v/>
      </c>
      <c r="V123" t="str">
        <f>IFERROR(INDEX('wk paste'!$AZ:$AZ,MATCH("re"&amp;'team weekly options'!V$3&amp;'team weekly options'!$C123,'wk paste'!$BH:$BH,0)),"")</f>
        <v/>
      </c>
    </row>
    <row r="124" spans="3:22" x14ac:dyDescent="0.25">
      <c r="C124" t="s">
        <v>2754</v>
      </c>
      <c r="D124" t="str">
        <f>IFERROR(INDEX('wk paste'!$AZ:$AZ,MATCH("ru"&amp;'team weekly options'!D$3&amp;'team weekly options'!$C124,'wk paste'!$BG:$BG,0)),"")</f>
        <v>K.Murray</v>
      </c>
      <c r="E124" t="str">
        <f>IFERROR(INDEX('wk paste'!$AZ:$AZ,MATCH("ru"&amp;'team weekly options'!E$3&amp;'team weekly options'!$C124,'wk paste'!$BG:$BG,0)),"")</f>
        <v>J.Conner</v>
      </c>
      <c r="F124" t="str">
        <f>IFERROR(INDEX('wk paste'!$AZ:$AZ,MATCH("ru"&amp;'team weekly options'!F$3&amp;'team weekly options'!$C124,'wk paste'!$BG:$BG,0)),"")</f>
        <v>C.Edmonds</v>
      </c>
      <c r="G124" t="str">
        <f>IFERROR(INDEX('wk paste'!$AZ:$AZ,MATCH("ru"&amp;'team weekly options'!G$3&amp;'team weekly options'!$C124,'wk paste'!$BG:$BG,0)),"")</f>
        <v>J.Ward</v>
      </c>
      <c r="H124" t="str">
        <f>IFERROR(INDEX('wk paste'!$AZ:$AZ,MATCH("ru"&amp;'team weekly options'!H$3&amp;'team weekly options'!$C124,'wk paste'!$BG:$BG,0)),"")</f>
        <v>R.Moore</v>
      </c>
      <c r="I124" t="str">
        <f>IFERROR(INDEX('wk paste'!$AZ:$AZ,MATCH("ru"&amp;'team weekly options'!I$3&amp;'team weekly options'!$C124,'wk paste'!$BG:$BG,0)),"")</f>
        <v/>
      </c>
      <c r="J124" t="str">
        <f>IFERROR(INDEX('wk paste'!$AZ:$AZ,MATCH("ru"&amp;'team weekly options'!J$3&amp;'team weekly options'!$C124,'wk paste'!$BG:$BG,0)),"")</f>
        <v/>
      </c>
      <c r="K124" t="str">
        <f>IFERROR(INDEX('wk paste'!$AZ:$AZ,MATCH("re"&amp;'team weekly options'!K$3&amp;'team weekly options'!$C124,'wk paste'!$BH:$BH,0)),"")</f>
        <v>J.Conner</v>
      </c>
      <c r="L124" t="str">
        <f>IFERROR(INDEX('wk paste'!$AZ:$AZ,MATCH("re"&amp;'team weekly options'!L$3&amp;'team weekly options'!$C124,'wk paste'!$BH:$BH,0)),"")</f>
        <v>C.Edmonds</v>
      </c>
      <c r="M124" t="str">
        <f>IFERROR(INDEX('wk paste'!$AZ:$AZ,MATCH("re"&amp;'team weekly options'!M$3&amp;'team weekly options'!$C124,'wk paste'!$BH:$BH,0)),"")</f>
        <v>R.Moore</v>
      </c>
      <c r="N124" t="str">
        <f>IFERROR(INDEX('wk paste'!$AZ:$AZ,MATCH("re"&amp;'team weekly options'!N$3&amp;'team weekly options'!$C124,'wk paste'!$BH:$BH,0)),"")</f>
        <v>A.Green</v>
      </c>
      <c r="O124" t="str">
        <f>IFERROR(INDEX('wk paste'!$AZ:$AZ,MATCH("re"&amp;'team weekly options'!O$3&amp;'team weekly options'!$C124,'wk paste'!$BH:$BH,0)),"")</f>
        <v>C.Kirk</v>
      </c>
      <c r="P124" t="str">
        <f>IFERROR(INDEX('wk paste'!$AZ:$AZ,MATCH("re"&amp;'team weekly options'!P$3&amp;'team weekly options'!$C124,'wk paste'!$BH:$BH,0)),"")</f>
        <v>D.Hopkins</v>
      </c>
      <c r="Q124" t="str">
        <f>IFERROR(INDEX('wk paste'!$AZ:$AZ,MATCH("re"&amp;'team weekly options'!Q$3&amp;'team weekly options'!$C124,'wk paste'!$BH:$BH,0)),"")</f>
        <v>D.Daniels</v>
      </c>
      <c r="R124" t="str">
        <f>IFERROR(INDEX('wk paste'!$AZ:$AZ,MATCH("re"&amp;'team weekly options'!R$3&amp;'team weekly options'!$C124,'wk paste'!$BH:$BH,0)),"")</f>
        <v/>
      </c>
      <c r="S124" t="str">
        <f>IFERROR(INDEX('wk paste'!$AZ:$AZ,MATCH("re"&amp;'team weekly options'!S$3&amp;'team weekly options'!$C124,'wk paste'!$BH:$BH,0)),"")</f>
        <v/>
      </c>
      <c r="T124" t="str">
        <f>IFERROR(INDEX('wk paste'!$AZ:$AZ,MATCH("re"&amp;'team weekly options'!T$3&amp;'team weekly options'!$C124,'wk paste'!$BH:$BH,0)),"")</f>
        <v/>
      </c>
      <c r="U124" t="str">
        <f>IFERROR(INDEX('wk paste'!$AZ:$AZ,MATCH("re"&amp;'team weekly options'!U$3&amp;'team weekly options'!$C124,'wk paste'!$BH:$BH,0)),"")</f>
        <v/>
      </c>
      <c r="V124" t="str">
        <f>IFERROR(INDEX('wk paste'!$AZ:$AZ,MATCH("re"&amp;'team weekly options'!V$3&amp;'team weekly options'!$C124,'wk paste'!$BH:$BH,0)),"")</f>
        <v/>
      </c>
    </row>
    <row r="125" spans="3:22" x14ac:dyDescent="0.25">
      <c r="C125" t="s">
        <v>2755</v>
      </c>
      <c r="D125" t="str">
        <f>IFERROR(INDEX('wk paste'!$AZ:$AZ,MATCH("ru"&amp;'team weekly options'!D$3&amp;'team weekly options'!$C125,'wk paste'!$BG:$BG,0)),"")</f>
        <v>D.Harris</v>
      </c>
      <c r="E125" t="str">
        <f>IFERROR(INDEX('wk paste'!$AZ:$AZ,MATCH("ru"&amp;'team weekly options'!E$3&amp;'team weekly options'!$C125,'wk paste'!$BG:$BG,0)),"")</f>
        <v>R.Stevenson</v>
      </c>
      <c r="F125" t="str">
        <f>IFERROR(INDEX('wk paste'!$AZ:$AZ,MATCH("ru"&amp;'team weekly options'!F$3&amp;'team weekly options'!$C125,'wk paste'!$BG:$BG,0)),"")</f>
        <v>N.Agholor</v>
      </c>
      <c r="G125" t="str">
        <f>IFERROR(INDEX('wk paste'!$AZ:$AZ,MATCH("ru"&amp;'team weekly options'!G$3&amp;'team weekly options'!$C125,'wk paste'!$BG:$BG,0)),"")</f>
        <v>B.Bolden</v>
      </c>
      <c r="H125" t="str">
        <f>IFERROR(INDEX('wk paste'!$AZ:$AZ,MATCH("ru"&amp;'team weekly options'!H$3&amp;'team weekly options'!$C125,'wk paste'!$BG:$BG,0)),"")</f>
        <v/>
      </c>
      <c r="I125" t="str">
        <f>IFERROR(INDEX('wk paste'!$AZ:$AZ,MATCH("ru"&amp;'team weekly options'!I$3&amp;'team weekly options'!$C125,'wk paste'!$BG:$BG,0)),"")</f>
        <v/>
      </c>
      <c r="J125" t="str">
        <f>IFERROR(INDEX('wk paste'!$AZ:$AZ,MATCH("ru"&amp;'team weekly options'!J$3&amp;'team weekly options'!$C125,'wk paste'!$BG:$BG,0)),"")</f>
        <v/>
      </c>
      <c r="K125" t="str">
        <f>IFERROR(INDEX('wk paste'!$AZ:$AZ,MATCH("re"&amp;'team weekly options'!K$3&amp;'team weekly options'!$C125,'wk paste'!$BH:$BH,0)),"")</f>
        <v>D.Harris</v>
      </c>
      <c r="L125" t="str">
        <f>IFERROR(INDEX('wk paste'!$AZ:$AZ,MATCH("re"&amp;'team weekly options'!L$3&amp;'team weekly options'!$C125,'wk paste'!$BH:$BH,0)),"")</f>
        <v>R.Stevenson</v>
      </c>
      <c r="M125" t="str">
        <f>IFERROR(INDEX('wk paste'!$AZ:$AZ,MATCH("re"&amp;'team weekly options'!M$3&amp;'team weekly options'!$C125,'wk paste'!$BH:$BH,0)),"")</f>
        <v>N.Agholor</v>
      </c>
      <c r="N125" t="str">
        <f>IFERROR(INDEX('wk paste'!$AZ:$AZ,MATCH("re"&amp;'team weekly options'!N$3&amp;'team weekly options'!$C125,'wk paste'!$BH:$BH,0)),"")</f>
        <v>B.Bolden</v>
      </c>
      <c r="O125" t="str">
        <f>IFERROR(INDEX('wk paste'!$AZ:$AZ,MATCH("re"&amp;'team weekly options'!O$3&amp;'team weekly options'!$C125,'wk paste'!$BH:$BH,0)),"")</f>
        <v>K.Bourne</v>
      </c>
      <c r="P125" t="str">
        <f>IFERROR(INDEX('wk paste'!$AZ:$AZ,MATCH("re"&amp;'team weekly options'!P$3&amp;'team weekly options'!$C125,'wk paste'!$BH:$BH,0)),"")</f>
        <v>J.Meyers</v>
      </c>
      <c r="Q125" t="str">
        <f>IFERROR(INDEX('wk paste'!$AZ:$AZ,MATCH("re"&amp;'team weekly options'!Q$3&amp;'team weekly options'!$C125,'wk paste'!$BH:$BH,0)),"")</f>
        <v>H.Henry</v>
      </c>
      <c r="R125" t="str">
        <f>IFERROR(INDEX('wk paste'!$AZ:$AZ,MATCH("re"&amp;'team weekly options'!R$3&amp;'team weekly options'!$C125,'wk paste'!$BH:$BH,0)),"")</f>
        <v>J.Smith</v>
      </c>
      <c r="S125" t="str">
        <f>IFERROR(INDEX('wk paste'!$AZ:$AZ,MATCH("re"&amp;'team weekly options'!S$3&amp;'team weekly options'!$C125,'wk paste'!$BH:$BH,0)),"")</f>
        <v/>
      </c>
      <c r="T125" t="str">
        <f>IFERROR(INDEX('wk paste'!$AZ:$AZ,MATCH("re"&amp;'team weekly options'!T$3&amp;'team weekly options'!$C125,'wk paste'!$BH:$BH,0)),"")</f>
        <v/>
      </c>
      <c r="U125" t="str">
        <f>IFERROR(INDEX('wk paste'!$AZ:$AZ,MATCH("re"&amp;'team weekly options'!U$3&amp;'team weekly options'!$C125,'wk paste'!$BH:$BH,0)),"")</f>
        <v/>
      </c>
      <c r="V125" t="str">
        <f>IFERROR(INDEX('wk paste'!$AZ:$AZ,MATCH("re"&amp;'team weekly options'!V$3&amp;'team weekly options'!$C125,'wk paste'!$BH:$BH,0)),"")</f>
        <v/>
      </c>
    </row>
    <row r="126" spans="3:22" x14ac:dyDescent="0.25">
      <c r="C126" t="s">
        <v>2020</v>
      </c>
      <c r="D126" t="str">
        <f>IFERROR(INDEX('wk paste'!$AZ:$AZ,MATCH("ru"&amp;'team weekly options'!D$3&amp;'team weekly options'!$C126,'wk paste'!$BG:$BG,0)),"")</f>
        <v>C.Wentz</v>
      </c>
      <c r="E126" t="str">
        <f>IFERROR(INDEX('wk paste'!$AZ:$AZ,MATCH("ru"&amp;'team weekly options'!E$3&amp;'team weekly options'!$C126,'wk paste'!$BG:$BG,0)),"")</f>
        <v>J.Taylor</v>
      </c>
      <c r="F126" t="str">
        <f>IFERROR(INDEX('wk paste'!$AZ:$AZ,MATCH("ru"&amp;'team weekly options'!F$3&amp;'team weekly options'!$C126,'wk paste'!$BG:$BG,0)),"")</f>
        <v>M.Mack</v>
      </c>
      <c r="G126" t="str">
        <f>IFERROR(INDEX('wk paste'!$AZ:$AZ,MATCH("ru"&amp;'team weekly options'!G$3&amp;'team weekly options'!$C126,'wk paste'!$BG:$BG,0)),"")</f>
        <v>N.Hines</v>
      </c>
      <c r="H126" t="str">
        <f>IFERROR(INDEX('wk paste'!$AZ:$AZ,MATCH("ru"&amp;'team weekly options'!H$3&amp;'team weekly options'!$C126,'wk paste'!$BG:$BG,0)),"")</f>
        <v/>
      </c>
      <c r="I126" t="str">
        <f>IFERROR(INDEX('wk paste'!$AZ:$AZ,MATCH("ru"&amp;'team weekly options'!I$3&amp;'team weekly options'!$C126,'wk paste'!$BG:$BG,0)),"")</f>
        <v/>
      </c>
      <c r="J126" t="str">
        <f>IFERROR(INDEX('wk paste'!$AZ:$AZ,MATCH("ru"&amp;'team weekly options'!J$3&amp;'team weekly options'!$C126,'wk paste'!$BG:$BG,0)),"")</f>
        <v/>
      </c>
      <c r="K126" t="str">
        <f>IFERROR(INDEX('wk paste'!$AZ:$AZ,MATCH("re"&amp;'team weekly options'!K$3&amp;'team weekly options'!$C126,'wk paste'!$BH:$BH,0)),"")</f>
        <v>J.Taylor</v>
      </c>
      <c r="L126" t="str">
        <f>IFERROR(INDEX('wk paste'!$AZ:$AZ,MATCH("re"&amp;'team weekly options'!L$3&amp;'team weekly options'!$C126,'wk paste'!$BH:$BH,0)),"")</f>
        <v>M.Mack</v>
      </c>
      <c r="M126" t="str">
        <f>IFERROR(INDEX('wk paste'!$AZ:$AZ,MATCH("re"&amp;'team weekly options'!M$3&amp;'team weekly options'!$C126,'wk paste'!$BH:$BH,0)),"")</f>
        <v>N.Hines</v>
      </c>
      <c r="N126" t="str">
        <f>IFERROR(INDEX('wk paste'!$AZ:$AZ,MATCH("re"&amp;'team weekly options'!N$3&amp;'team weekly options'!$C126,'wk paste'!$BH:$BH,0)),"")</f>
        <v>M.Pittman</v>
      </c>
      <c r="O126" t="str">
        <f>IFERROR(INDEX('wk paste'!$AZ:$AZ,MATCH("re"&amp;'team weekly options'!O$3&amp;'team weekly options'!$C126,'wk paste'!$BH:$BH,0)),"")</f>
        <v>Z.Pascal</v>
      </c>
      <c r="P126" t="str">
        <f>IFERROR(INDEX('wk paste'!$AZ:$AZ,MATCH("re"&amp;'team weekly options'!P$3&amp;'team weekly options'!$C126,'wk paste'!$BH:$BH,0)),"")</f>
        <v>M.Alie-Cox</v>
      </c>
      <c r="Q126" t="str">
        <f>IFERROR(INDEX('wk paste'!$AZ:$AZ,MATCH("re"&amp;'team weekly options'!Q$3&amp;'team weekly options'!$C126,'wk paste'!$BH:$BH,0)),"")</f>
        <v>J.Doyle</v>
      </c>
      <c r="R126" t="str">
        <f>IFERROR(INDEX('wk paste'!$AZ:$AZ,MATCH("re"&amp;'team weekly options'!R$3&amp;'team weekly options'!$C126,'wk paste'!$BH:$BH,0)),"")</f>
        <v>P.Campbell</v>
      </c>
      <c r="S126" t="str">
        <f>IFERROR(INDEX('wk paste'!$AZ:$AZ,MATCH("re"&amp;'team weekly options'!S$3&amp;'team weekly options'!$C126,'wk paste'!$BH:$BH,0)),"")</f>
        <v>A.Dulin</v>
      </c>
      <c r="T126" t="str">
        <f>IFERROR(INDEX('wk paste'!$AZ:$AZ,MATCH("re"&amp;'team weekly options'!T$3&amp;'team weekly options'!$C126,'wk paste'!$BH:$BH,0)),"")</f>
        <v>K.Granson</v>
      </c>
      <c r="U126" t="str">
        <f>IFERROR(INDEX('wk paste'!$AZ:$AZ,MATCH("re"&amp;'team weekly options'!U$3&amp;'team weekly options'!$C126,'wk paste'!$BH:$BH,0)),"")</f>
        <v/>
      </c>
      <c r="V126" t="str">
        <f>IFERROR(INDEX('wk paste'!$AZ:$AZ,MATCH("re"&amp;'team weekly options'!V$3&amp;'team weekly options'!$C126,'wk paste'!$BH:$BH,0)),"")</f>
        <v/>
      </c>
    </row>
    <row r="127" spans="3:22" x14ac:dyDescent="0.25">
      <c r="C127" t="s">
        <v>2021</v>
      </c>
      <c r="D127" t="str">
        <f>IFERROR(INDEX('wk paste'!$AZ:$AZ,MATCH("ru"&amp;'team weekly options'!D$3&amp;'team weekly options'!$C127,'wk paste'!$BG:$BG,0)),"")</f>
        <v>T.Hill</v>
      </c>
      <c r="E127" t="str">
        <f>IFERROR(INDEX('wk paste'!$AZ:$AZ,MATCH("ru"&amp;'team weekly options'!E$3&amp;'team weekly options'!$C127,'wk paste'!$BG:$BG,0)),"")</f>
        <v>A.Kamara</v>
      </c>
      <c r="F127" t="str">
        <f>IFERROR(INDEX('wk paste'!$AZ:$AZ,MATCH("ru"&amp;'team weekly options'!F$3&amp;'team weekly options'!$C127,'wk paste'!$BG:$BG,0)),"")</f>
        <v>T.Jones</v>
      </c>
      <c r="G127" t="str">
        <f>IFERROR(INDEX('wk paste'!$AZ:$AZ,MATCH("ru"&amp;'team weekly options'!G$3&amp;'team weekly options'!$C127,'wk paste'!$BG:$BG,0)),"")</f>
        <v>T.Montgomery</v>
      </c>
      <c r="H127" t="str">
        <f>IFERROR(INDEX('wk paste'!$AZ:$AZ,MATCH("ru"&amp;'team weekly options'!H$3&amp;'team weekly options'!$C127,'wk paste'!$BG:$BG,0)),"")</f>
        <v>D.Washington</v>
      </c>
      <c r="I127" t="str">
        <f>IFERROR(INDEX('wk paste'!$AZ:$AZ,MATCH("ru"&amp;'team weekly options'!I$3&amp;'team weekly options'!$C127,'wk paste'!$BG:$BG,0)),"")</f>
        <v>A.Armah</v>
      </c>
      <c r="J127" t="str">
        <f>IFERROR(INDEX('wk paste'!$AZ:$AZ,MATCH("ru"&amp;'team weekly options'!J$3&amp;'team weekly options'!$C127,'wk paste'!$BG:$BG,0)),"")</f>
        <v/>
      </c>
      <c r="K127" t="str">
        <f>IFERROR(INDEX('wk paste'!$AZ:$AZ,MATCH("re"&amp;'team weekly options'!K$3&amp;'team weekly options'!$C127,'wk paste'!$BH:$BH,0)),"")</f>
        <v>T.Hill</v>
      </c>
      <c r="L127" t="str">
        <f>IFERROR(INDEX('wk paste'!$AZ:$AZ,MATCH("re"&amp;'team weekly options'!L$3&amp;'team weekly options'!$C127,'wk paste'!$BH:$BH,0)),"")</f>
        <v>T.Jones</v>
      </c>
      <c r="M127" t="str">
        <f>IFERROR(INDEX('wk paste'!$AZ:$AZ,MATCH("re"&amp;'team weekly options'!M$3&amp;'team weekly options'!$C127,'wk paste'!$BH:$BH,0)),"")</f>
        <v>T.Montgomery</v>
      </c>
      <c r="N127" t="str">
        <f>IFERROR(INDEX('wk paste'!$AZ:$AZ,MATCH("re"&amp;'team weekly options'!N$3&amp;'team weekly options'!$C127,'wk paste'!$BH:$BH,0)),"")</f>
        <v>D.Washington</v>
      </c>
      <c r="O127" t="str">
        <f>IFERROR(INDEX('wk paste'!$AZ:$AZ,MATCH("re"&amp;'team weekly options'!O$3&amp;'team weekly options'!$C127,'wk paste'!$BH:$BH,0)),"")</f>
        <v>M.Callaway</v>
      </c>
      <c r="P127" t="str">
        <f>IFERROR(INDEX('wk paste'!$AZ:$AZ,MATCH("re"&amp;'team weekly options'!P$3&amp;'team weekly options'!$C127,'wk paste'!$BH:$BH,0)),"")</f>
        <v>D.Harris</v>
      </c>
      <c r="Q127" t="str">
        <f>IFERROR(INDEX('wk paste'!$AZ:$AZ,MATCH("re"&amp;'team weekly options'!Q$3&amp;'team weekly options'!$C127,'wk paste'!$BH:$BH,0)),"")</f>
        <v>J.Johnson</v>
      </c>
      <c r="R127" t="str">
        <f>IFERROR(INDEX('wk paste'!$AZ:$AZ,MATCH("re"&amp;'team weekly options'!R$3&amp;'team weekly options'!$C127,'wk paste'!$BH:$BH,0)),"")</f>
        <v>C.Hogan</v>
      </c>
      <c r="S127" t="str">
        <f>IFERROR(INDEX('wk paste'!$AZ:$AZ,MATCH("re"&amp;'team weekly options'!S$3&amp;'team weekly options'!$C127,'wk paste'!$BH:$BH,0)),"")</f>
        <v>A.Trautman</v>
      </c>
      <c r="T127" t="str">
        <f>IFERROR(INDEX('wk paste'!$AZ:$AZ,MATCH("re"&amp;'team weekly options'!T$3&amp;'team weekly options'!$C127,'wk paste'!$BH:$BH,0)),"")</f>
        <v>K.Stills</v>
      </c>
      <c r="U127" t="str">
        <f>IFERROR(INDEX('wk paste'!$AZ:$AZ,MATCH("re"&amp;'team weekly options'!U$3&amp;'team weekly options'!$C127,'wk paste'!$BH:$BH,0)),"")</f>
        <v/>
      </c>
      <c r="V127" t="str">
        <f>IFERROR(INDEX('wk paste'!$AZ:$AZ,MATCH("re"&amp;'team weekly options'!V$3&amp;'team weekly options'!$C127,'wk paste'!$BH:$BH,0)),"")</f>
        <v/>
      </c>
    </row>
    <row r="128" spans="3:22" x14ac:dyDescent="0.25">
      <c r="C128" t="s">
        <v>2756</v>
      </c>
      <c r="D128" t="str">
        <f>IFERROR(INDEX('wk paste'!$AZ:$AZ,MATCH("ru"&amp;'team weekly options'!D$3&amp;'team weekly options'!$C128,'wk paste'!$BG:$BG,0)),"")</f>
        <v>J.Taylor</v>
      </c>
      <c r="E128" t="str">
        <f>IFERROR(INDEX('wk paste'!$AZ:$AZ,MATCH("ru"&amp;'team weekly options'!E$3&amp;'team weekly options'!$C128,'wk paste'!$BG:$BG,0)),"")</f>
        <v>N.Hines</v>
      </c>
      <c r="F128" t="str">
        <f>IFERROR(INDEX('wk paste'!$AZ:$AZ,MATCH("ru"&amp;'team weekly options'!F$3&amp;'team weekly options'!$C128,'wk paste'!$BG:$BG,0)),"")</f>
        <v>M.Mack</v>
      </c>
      <c r="G128" t="str">
        <f>IFERROR(INDEX('wk paste'!$AZ:$AZ,MATCH("ru"&amp;'team weekly options'!G$3&amp;'team weekly options'!$C128,'wk paste'!$BG:$BG,0)),"")</f>
        <v>M.Pittman</v>
      </c>
      <c r="H128" t="str">
        <f>IFERROR(INDEX('wk paste'!$AZ:$AZ,MATCH("ru"&amp;'team weekly options'!H$3&amp;'team weekly options'!$C128,'wk paste'!$BG:$BG,0)),"")</f>
        <v/>
      </c>
      <c r="I128" t="str">
        <f>IFERROR(INDEX('wk paste'!$AZ:$AZ,MATCH("ru"&amp;'team weekly options'!I$3&amp;'team weekly options'!$C128,'wk paste'!$BG:$BG,0)),"")</f>
        <v/>
      </c>
      <c r="J128" t="str">
        <f>IFERROR(INDEX('wk paste'!$AZ:$AZ,MATCH("ru"&amp;'team weekly options'!J$3&amp;'team weekly options'!$C128,'wk paste'!$BG:$BG,0)),"")</f>
        <v/>
      </c>
      <c r="K128" t="str">
        <f>IFERROR(INDEX('wk paste'!$AZ:$AZ,MATCH("re"&amp;'team weekly options'!K$3&amp;'team weekly options'!$C128,'wk paste'!$BH:$BH,0)),"")</f>
        <v>J.Taylor</v>
      </c>
      <c r="L128" t="str">
        <f>IFERROR(INDEX('wk paste'!$AZ:$AZ,MATCH("re"&amp;'team weekly options'!L$3&amp;'team weekly options'!$C128,'wk paste'!$BH:$BH,0)),"")</f>
        <v>N.Hines</v>
      </c>
      <c r="M128" t="str">
        <f>IFERROR(INDEX('wk paste'!$AZ:$AZ,MATCH("re"&amp;'team weekly options'!M$3&amp;'team weekly options'!$C128,'wk paste'!$BH:$BH,0)),"")</f>
        <v>M.Pittman</v>
      </c>
      <c r="N128" t="str">
        <f>IFERROR(INDEX('wk paste'!$AZ:$AZ,MATCH("re"&amp;'team weekly options'!N$3&amp;'team weekly options'!$C128,'wk paste'!$BH:$BH,0)),"")</f>
        <v>T.Hilton</v>
      </c>
      <c r="O128" t="str">
        <f>IFERROR(INDEX('wk paste'!$AZ:$AZ,MATCH("re"&amp;'team weekly options'!O$3&amp;'team weekly options'!$C128,'wk paste'!$BH:$BH,0)),"")</f>
        <v>P.Campbell</v>
      </c>
      <c r="P128" t="str">
        <f>IFERROR(INDEX('wk paste'!$AZ:$AZ,MATCH("re"&amp;'team weekly options'!P$3&amp;'team weekly options'!$C128,'wk paste'!$BH:$BH,0)),"")</f>
        <v>M.Alie-Cox</v>
      </c>
      <c r="Q128" t="str">
        <f>IFERROR(INDEX('wk paste'!$AZ:$AZ,MATCH("re"&amp;'team weekly options'!Q$3&amp;'team weekly options'!$C128,'wk paste'!$BH:$BH,0)),"")</f>
        <v>A.Dulin</v>
      </c>
      <c r="R128" t="str">
        <f>IFERROR(INDEX('wk paste'!$AZ:$AZ,MATCH("re"&amp;'team weekly options'!R$3&amp;'team weekly options'!$C128,'wk paste'!$BH:$BH,0)),"")</f>
        <v>J.Doyle</v>
      </c>
      <c r="S128" t="str">
        <f>IFERROR(INDEX('wk paste'!$AZ:$AZ,MATCH("re"&amp;'team weekly options'!S$3&amp;'team weekly options'!$C128,'wk paste'!$BH:$BH,0)),"")</f>
        <v>Z.Pascal</v>
      </c>
      <c r="T128" t="str">
        <f>IFERROR(INDEX('wk paste'!$AZ:$AZ,MATCH("re"&amp;'team weekly options'!T$3&amp;'team weekly options'!$C128,'wk paste'!$BH:$BH,0)),"")</f>
        <v/>
      </c>
      <c r="U128" t="str">
        <f>IFERROR(INDEX('wk paste'!$AZ:$AZ,MATCH("re"&amp;'team weekly options'!U$3&amp;'team weekly options'!$C128,'wk paste'!$BH:$BH,0)),"")</f>
        <v/>
      </c>
      <c r="V128" t="str">
        <f>IFERROR(INDEX('wk paste'!$AZ:$AZ,MATCH("re"&amp;'team weekly options'!V$3&amp;'team weekly options'!$C128,'wk paste'!$BH:$BH,0)),"")</f>
        <v/>
      </c>
    </row>
    <row r="129" spans="3:22" x14ac:dyDescent="0.25">
      <c r="C129" t="s">
        <v>2022</v>
      </c>
      <c r="D129" t="str">
        <f>IFERROR(INDEX('wk paste'!$AZ:$AZ,MATCH("ru"&amp;'team weekly options'!D$3&amp;'team weekly options'!$C129,'wk paste'!$BG:$BG,0)),"")</f>
        <v>A.Ekeler</v>
      </c>
      <c r="E129" t="str">
        <f>IFERROR(INDEX('wk paste'!$AZ:$AZ,MATCH("ru"&amp;'team weekly options'!E$3&amp;'team weekly options'!$C129,'wk paste'!$BG:$BG,0)),"")</f>
        <v>L.Rountree</v>
      </c>
      <c r="F129" t="str">
        <f>IFERROR(INDEX('wk paste'!$AZ:$AZ,MATCH("ru"&amp;'team weekly options'!F$3&amp;'team weekly options'!$C129,'wk paste'!$BG:$BG,0)),"")</f>
        <v>J.Guyton</v>
      </c>
      <c r="G129" t="str">
        <f>IFERROR(INDEX('wk paste'!$AZ:$AZ,MATCH("ru"&amp;'team weekly options'!G$3&amp;'team weekly options'!$C129,'wk paste'!$BG:$BG,0)),"")</f>
        <v>J.Jackson</v>
      </c>
      <c r="H129" t="str">
        <f>IFERROR(INDEX('wk paste'!$AZ:$AZ,MATCH("ru"&amp;'team weekly options'!H$3&amp;'team weekly options'!$C129,'wk paste'!$BG:$BG,0)),"")</f>
        <v/>
      </c>
      <c r="I129" t="str">
        <f>IFERROR(INDEX('wk paste'!$AZ:$AZ,MATCH("ru"&amp;'team weekly options'!I$3&amp;'team weekly options'!$C129,'wk paste'!$BG:$BG,0)),"")</f>
        <v/>
      </c>
      <c r="J129" t="str">
        <f>IFERROR(INDEX('wk paste'!$AZ:$AZ,MATCH("ru"&amp;'team weekly options'!J$3&amp;'team weekly options'!$C129,'wk paste'!$BG:$BG,0)),"")</f>
        <v/>
      </c>
      <c r="K129" t="str">
        <f>IFERROR(INDEX('wk paste'!$AZ:$AZ,MATCH("re"&amp;'team weekly options'!K$3&amp;'team weekly options'!$C129,'wk paste'!$BH:$BH,0)),"")</f>
        <v>A.Ekeler</v>
      </c>
      <c r="L129" t="str">
        <f>IFERROR(INDEX('wk paste'!$AZ:$AZ,MATCH("re"&amp;'team weekly options'!L$3&amp;'team weekly options'!$C129,'wk paste'!$BH:$BH,0)),"")</f>
        <v>J.Guyton</v>
      </c>
      <c r="M129" t="str">
        <f>IFERROR(INDEX('wk paste'!$AZ:$AZ,MATCH("re"&amp;'team weekly options'!M$3&amp;'team weekly options'!$C129,'wk paste'!$BH:$BH,0)),"")</f>
        <v>J.Jackson</v>
      </c>
      <c r="N129" t="str">
        <f>IFERROR(INDEX('wk paste'!$AZ:$AZ,MATCH("re"&amp;'team weekly options'!N$3&amp;'team weekly options'!$C129,'wk paste'!$BH:$BH,0)),"")</f>
        <v>J.Cook</v>
      </c>
      <c r="O129" t="str">
        <f>IFERROR(INDEX('wk paste'!$AZ:$AZ,MATCH("re"&amp;'team weekly options'!O$3&amp;'team weekly options'!$C129,'wk paste'!$BH:$BH,0)),"")</f>
        <v>K.Allen</v>
      </c>
      <c r="P129" t="str">
        <f>IFERROR(INDEX('wk paste'!$AZ:$AZ,MATCH("re"&amp;'team weekly options'!P$3&amp;'team weekly options'!$C129,'wk paste'!$BH:$BH,0)),"")</f>
        <v>S.Anderson</v>
      </c>
      <c r="Q129" t="str">
        <f>IFERROR(INDEX('wk paste'!$AZ:$AZ,MATCH("re"&amp;'team weekly options'!Q$3&amp;'team weekly options'!$C129,'wk paste'!$BH:$BH,0)),"")</f>
        <v>D.Parham</v>
      </c>
      <c r="R129" t="str">
        <f>IFERROR(INDEX('wk paste'!$AZ:$AZ,MATCH("re"&amp;'team weekly options'!R$3&amp;'team weekly options'!$C129,'wk paste'!$BH:$BH,0)),"")</f>
        <v>M.Williams</v>
      </c>
      <c r="S129" t="str">
        <f>IFERROR(INDEX('wk paste'!$AZ:$AZ,MATCH("re"&amp;'team weekly options'!S$3&amp;'team weekly options'!$C129,'wk paste'!$BH:$BH,0)),"")</f>
        <v>T.Campbell</v>
      </c>
      <c r="T129" t="str">
        <f>IFERROR(INDEX('wk paste'!$AZ:$AZ,MATCH("re"&amp;'team weekly options'!T$3&amp;'team weekly options'!$C129,'wk paste'!$BH:$BH,0)),"")</f>
        <v/>
      </c>
      <c r="U129" t="str">
        <f>IFERROR(INDEX('wk paste'!$AZ:$AZ,MATCH("re"&amp;'team weekly options'!U$3&amp;'team weekly options'!$C129,'wk paste'!$BH:$BH,0)),"")</f>
        <v/>
      </c>
      <c r="V129" t="str">
        <f>IFERROR(INDEX('wk paste'!$AZ:$AZ,MATCH("re"&amp;'team weekly options'!V$3&amp;'team weekly options'!$C129,'wk paste'!$BH:$BH,0)),"")</f>
        <v/>
      </c>
    </row>
    <row r="130" spans="3:22" x14ac:dyDescent="0.25">
      <c r="C130" t="s">
        <v>1624</v>
      </c>
      <c r="D130" t="str">
        <f>IFERROR(INDEX('wk paste'!$AZ:$AZ,MATCH("ru"&amp;'team weekly options'!D$3&amp;'team weekly options'!$C130,'wk paste'!$BG:$BG,0)),"")</f>
        <v>T.Lawrence</v>
      </c>
      <c r="E130" t="str">
        <f>IFERROR(INDEX('wk paste'!$AZ:$AZ,MATCH("ru"&amp;'team weekly options'!E$3&amp;'team weekly options'!$C130,'wk paste'!$BG:$BG,0)),"")</f>
        <v>J.Robinson</v>
      </c>
      <c r="F130" t="str">
        <f>IFERROR(INDEX('wk paste'!$AZ:$AZ,MATCH("ru"&amp;'team weekly options'!F$3&amp;'team weekly options'!$C130,'wk paste'!$BG:$BG,0)),"")</f>
        <v>C.Hyde</v>
      </c>
      <c r="G130" t="str">
        <f>IFERROR(INDEX('wk paste'!$AZ:$AZ,MATCH("ru"&amp;'team weekly options'!G$3&amp;'team weekly options'!$C130,'wk paste'!$BG:$BG,0)),"")</f>
        <v/>
      </c>
      <c r="H130" t="str">
        <f>IFERROR(INDEX('wk paste'!$AZ:$AZ,MATCH("ru"&amp;'team weekly options'!H$3&amp;'team weekly options'!$C130,'wk paste'!$BG:$BG,0)),"")</f>
        <v/>
      </c>
      <c r="I130" t="str">
        <f>IFERROR(INDEX('wk paste'!$AZ:$AZ,MATCH("ru"&amp;'team weekly options'!I$3&amp;'team weekly options'!$C130,'wk paste'!$BG:$BG,0)),"")</f>
        <v/>
      </c>
      <c r="J130" t="str">
        <f>IFERROR(INDEX('wk paste'!$AZ:$AZ,MATCH("ru"&amp;'team weekly options'!J$3&amp;'team weekly options'!$C130,'wk paste'!$BG:$BG,0)),"")</f>
        <v/>
      </c>
      <c r="K130" t="str">
        <f>IFERROR(INDEX('wk paste'!$AZ:$AZ,MATCH("re"&amp;'team weekly options'!K$3&amp;'team weekly options'!$C130,'wk paste'!$BH:$BH,0)),"")</f>
        <v>J.Robinson</v>
      </c>
      <c r="L130" t="str">
        <f>IFERROR(INDEX('wk paste'!$AZ:$AZ,MATCH("re"&amp;'team weekly options'!L$3&amp;'team weekly options'!$C130,'wk paste'!$BH:$BH,0)),"")</f>
        <v>M.Jones</v>
      </c>
      <c r="M130" t="str">
        <f>IFERROR(INDEX('wk paste'!$AZ:$AZ,MATCH("re"&amp;'team weekly options'!M$3&amp;'team weekly options'!$C130,'wk paste'!$BH:$BH,0)),"")</f>
        <v>D.Chark</v>
      </c>
      <c r="N130" t="str">
        <f>IFERROR(INDEX('wk paste'!$AZ:$AZ,MATCH("re"&amp;'team weekly options'!N$3&amp;'team weekly options'!$C130,'wk paste'!$BH:$BH,0)),"")</f>
        <v>L.Shenault</v>
      </c>
      <c r="O130" t="str">
        <f>IFERROR(INDEX('wk paste'!$AZ:$AZ,MATCH("re"&amp;'team weekly options'!O$3&amp;'team weekly options'!$C130,'wk paste'!$BH:$BH,0)),"")</f>
        <v>J.Hollister</v>
      </c>
      <c r="P130" t="str">
        <f>IFERROR(INDEX('wk paste'!$AZ:$AZ,MATCH("re"&amp;'team weekly options'!P$3&amp;'team weekly options'!$C130,'wk paste'!$BH:$BH,0)),"")</f>
        <v>P.Dorsett</v>
      </c>
      <c r="Q130" t="str">
        <f>IFERROR(INDEX('wk paste'!$AZ:$AZ,MATCH("re"&amp;'team weekly options'!Q$3&amp;'team weekly options'!$C130,'wk paste'!$BH:$BH,0)),"")</f>
        <v>L.Farrell</v>
      </c>
      <c r="R130" t="str">
        <f>IFERROR(INDEX('wk paste'!$AZ:$AZ,MATCH("re"&amp;'team weekly options'!R$3&amp;'team weekly options'!$C130,'wk paste'!$BH:$BH,0)),"")</f>
        <v/>
      </c>
      <c r="S130" t="str">
        <f>IFERROR(INDEX('wk paste'!$AZ:$AZ,MATCH("re"&amp;'team weekly options'!S$3&amp;'team weekly options'!$C130,'wk paste'!$BH:$BH,0)),"")</f>
        <v/>
      </c>
      <c r="T130" t="str">
        <f>IFERROR(INDEX('wk paste'!$AZ:$AZ,MATCH("re"&amp;'team weekly options'!T$3&amp;'team weekly options'!$C130,'wk paste'!$BH:$BH,0)),"")</f>
        <v/>
      </c>
      <c r="U130" t="str">
        <f>IFERROR(INDEX('wk paste'!$AZ:$AZ,MATCH("re"&amp;'team weekly options'!U$3&amp;'team weekly options'!$C130,'wk paste'!$BH:$BH,0)),"")</f>
        <v/>
      </c>
      <c r="V130" t="str">
        <f>IFERROR(INDEX('wk paste'!$AZ:$AZ,MATCH("re"&amp;'team weekly options'!V$3&amp;'team weekly options'!$C130,'wk paste'!$BH:$BH,0)),"")</f>
        <v/>
      </c>
    </row>
    <row r="131" spans="3:22" x14ac:dyDescent="0.25">
      <c r="C131" t="s">
        <v>1620</v>
      </c>
      <c r="D131" t="str">
        <f>IFERROR(INDEX('wk paste'!$AZ:$AZ,MATCH("ru"&amp;'team weekly options'!D$3&amp;'team weekly options'!$C131,'wk paste'!$BG:$BG,0)),"")</f>
        <v>D.Swift</v>
      </c>
      <c r="E131" t="str">
        <f>IFERROR(INDEX('wk paste'!$AZ:$AZ,MATCH("ru"&amp;'team weekly options'!E$3&amp;'team weekly options'!$C131,'wk paste'!$BG:$BG,0)),"")</f>
        <v>J.Williams</v>
      </c>
      <c r="F131" t="str">
        <f>IFERROR(INDEX('wk paste'!$AZ:$AZ,MATCH("ru"&amp;'team weekly options'!F$3&amp;'team weekly options'!$C131,'wk paste'!$BG:$BG,0)),"")</f>
        <v/>
      </c>
      <c r="G131" t="str">
        <f>IFERROR(INDEX('wk paste'!$AZ:$AZ,MATCH("ru"&amp;'team weekly options'!G$3&amp;'team weekly options'!$C131,'wk paste'!$BG:$BG,0)),"")</f>
        <v/>
      </c>
      <c r="H131" t="str">
        <f>IFERROR(INDEX('wk paste'!$AZ:$AZ,MATCH("ru"&amp;'team weekly options'!H$3&amp;'team weekly options'!$C131,'wk paste'!$BG:$BG,0)),"")</f>
        <v/>
      </c>
      <c r="I131" t="str">
        <f>IFERROR(INDEX('wk paste'!$AZ:$AZ,MATCH("ru"&amp;'team weekly options'!I$3&amp;'team weekly options'!$C131,'wk paste'!$BG:$BG,0)),"")</f>
        <v/>
      </c>
      <c r="J131" t="str">
        <f>IFERROR(INDEX('wk paste'!$AZ:$AZ,MATCH("ru"&amp;'team weekly options'!J$3&amp;'team weekly options'!$C131,'wk paste'!$BG:$BG,0)),"")</f>
        <v/>
      </c>
      <c r="K131" t="str">
        <f>IFERROR(INDEX('wk paste'!$AZ:$AZ,MATCH("re"&amp;'team weekly options'!K$3&amp;'team weekly options'!$C131,'wk paste'!$BH:$BH,0)),"")</f>
        <v>D.Swift</v>
      </c>
      <c r="L131" t="str">
        <f>IFERROR(INDEX('wk paste'!$AZ:$AZ,MATCH("re"&amp;'team weekly options'!L$3&amp;'team weekly options'!$C131,'wk paste'!$BH:$BH,0)),"")</f>
        <v>J.Williams</v>
      </c>
      <c r="M131" t="str">
        <f>IFERROR(INDEX('wk paste'!$AZ:$AZ,MATCH("re"&amp;'team weekly options'!M$3&amp;'team weekly options'!$C131,'wk paste'!$BH:$BH,0)),"")</f>
        <v>K.Raymond</v>
      </c>
      <c r="N131" t="str">
        <f>IFERROR(INDEX('wk paste'!$AZ:$AZ,MATCH("re"&amp;'team weekly options'!N$3&amp;'team weekly options'!$C131,'wk paste'!$BH:$BH,0)),"")</f>
        <v>D.Fells</v>
      </c>
      <c r="O131" t="str">
        <f>IFERROR(INDEX('wk paste'!$AZ:$AZ,MATCH("re"&amp;'team weekly options'!O$3&amp;'team weekly options'!$C131,'wk paste'!$BH:$BH,0)),"")</f>
        <v>T.Hockenson</v>
      </c>
      <c r="P131" t="str">
        <f>IFERROR(INDEX('wk paste'!$AZ:$AZ,MATCH("re"&amp;'team weekly options'!P$3&amp;'team weekly options'!$C131,'wk paste'!$BH:$BH,0)),"")</f>
        <v>K.Hodge</v>
      </c>
      <c r="Q131" t="str">
        <f>IFERROR(INDEX('wk paste'!$AZ:$AZ,MATCH("re"&amp;'team weekly options'!Q$3&amp;'team weekly options'!$C131,'wk paste'!$BH:$BH,0)),"")</f>
        <v>Q.Cephus</v>
      </c>
      <c r="R131" t="str">
        <f>IFERROR(INDEX('wk paste'!$AZ:$AZ,MATCH("re"&amp;'team weekly options'!R$3&amp;'team weekly options'!$C131,'wk paste'!$BH:$BH,0)),"")</f>
        <v>A.St</v>
      </c>
      <c r="S131" t="str">
        <f>IFERROR(INDEX('wk paste'!$AZ:$AZ,MATCH("re"&amp;'team weekly options'!S$3&amp;'team weekly options'!$C131,'wk paste'!$BH:$BH,0)),"")</f>
        <v>T.Benson</v>
      </c>
      <c r="T131" t="str">
        <f>IFERROR(INDEX('wk paste'!$AZ:$AZ,MATCH("re"&amp;'team weekly options'!T$3&amp;'team weekly options'!$C131,'wk paste'!$BH:$BH,0)),"")</f>
        <v/>
      </c>
      <c r="U131" t="str">
        <f>IFERROR(INDEX('wk paste'!$AZ:$AZ,MATCH("re"&amp;'team weekly options'!U$3&amp;'team weekly options'!$C131,'wk paste'!$BH:$BH,0)),"")</f>
        <v/>
      </c>
      <c r="V131" t="str">
        <f>IFERROR(INDEX('wk paste'!$AZ:$AZ,MATCH("re"&amp;'team weekly options'!V$3&amp;'team weekly options'!$C131,'wk paste'!$BH:$BH,0)),"")</f>
        <v/>
      </c>
    </row>
    <row r="132" spans="3:22" x14ac:dyDescent="0.25">
      <c r="C132" t="s">
        <v>2757</v>
      </c>
      <c r="D132" t="str">
        <f>IFERROR(INDEX('wk paste'!$AZ:$AZ,MATCH("ru"&amp;'team weekly options'!D$3&amp;'team weekly options'!$C132,'wk paste'!$BG:$BG,0)),"")</f>
        <v>R.Tannehill</v>
      </c>
      <c r="E132" t="str">
        <f>IFERROR(INDEX('wk paste'!$AZ:$AZ,MATCH("ru"&amp;'team weekly options'!E$3&amp;'team weekly options'!$C132,'wk paste'!$BG:$BG,0)),"")</f>
        <v>D.Henry</v>
      </c>
      <c r="F132" t="str">
        <f>IFERROR(INDEX('wk paste'!$AZ:$AZ,MATCH("ru"&amp;'team weekly options'!F$3&amp;'team weekly options'!$C132,'wk paste'!$BG:$BG,0)),"")</f>
        <v/>
      </c>
      <c r="G132" t="str">
        <f>IFERROR(INDEX('wk paste'!$AZ:$AZ,MATCH("ru"&amp;'team weekly options'!G$3&amp;'team weekly options'!$C132,'wk paste'!$BG:$BG,0)),"")</f>
        <v/>
      </c>
      <c r="H132" t="str">
        <f>IFERROR(INDEX('wk paste'!$AZ:$AZ,MATCH("ru"&amp;'team weekly options'!H$3&amp;'team weekly options'!$C132,'wk paste'!$BG:$BG,0)),"")</f>
        <v/>
      </c>
      <c r="I132" t="str">
        <f>IFERROR(INDEX('wk paste'!$AZ:$AZ,MATCH("ru"&amp;'team weekly options'!I$3&amp;'team weekly options'!$C132,'wk paste'!$BG:$BG,0)),"")</f>
        <v/>
      </c>
      <c r="J132" t="str">
        <f>IFERROR(INDEX('wk paste'!$AZ:$AZ,MATCH("ru"&amp;'team weekly options'!J$3&amp;'team weekly options'!$C132,'wk paste'!$BG:$BG,0)),"")</f>
        <v/>
      </c>
      <c r="K132" t="str">
        <f>IFERROR(INDEX('wk paste'!$AZ:$AZ,MATCH("re"&amp;'team weekly options'!K$3&amp;'team weekly options'!$C132,'wk paste'!$BH:$BH,0)),"")</f>
        <v>D.Henry</v>
      </c>
      <c r="L132" t="str">
        <f>IFERROR(INDEX('wk paste'!$AZ:$AZ,MATCH("re"&amp;'team weekly options'!L$3&amp;'team weekly options'!$C132,'wk paste'!$BH:$BH,0)),"")</f>
        <v>A.Brown</v>
      </c>
      <c r="M132" t="str">
        <f>IFERROR(INDEX('wk paste'!$AZ:$AZ,MATCH("re"&amp;'team weekly options'!M$3&amp;'team weekly options'!$C132,'wk paste'!$BH:$BH,0)),"")</f>
        <v>J.Jones</v>
      </c>
      <c r="N132" t="str">
        <f>IFERROR(INDEX('wk paste'!$AZ:$AZ,MATCH("re"&amp;'team weekly options'!N$3&amp;'team weekly options'!$C132,'wk paste'!$BH:$BH,0)),"")</f>
        <v>N.Westbrook-Ikhine</v>
      </c>
      <c r="O132" t="str">
        <f>IFERROR(INDEX('wk paste'!$AZ:$AZ,MATCH("re"&amp;'team weekly options'!O$3&amp;'team weekly options'!$C132,'wk paste'!$BH:$BH,0)),"")</f>
        <v>A.Firkser</v>
      </c>
      <c r="P132" t="str">
        <f>IFERROR(INDEX('wk paste'!$AZ:$AZ,MATCH("re"&amp;'team weekly options'!P$3&amp;'team weekly options'!$C132,'wk paste'!$BH:$BH,0)),"")</f>
        <v>G.Swaim</v>
      </c>
      <c r="Q132" t="str">
        <f>IFERROR(INDEX('wk paste'!$AZ:$AZ,MATCH("re"&amp;'team weekly options'!Q$3&amp;'team weekly options'!$C132,'wk paste'!$BH:$BH,0)),"")</f>
        <v>C.Rogers</v>
      </c>
      <c r="R132" t="str">
        <f>IFERROR(INDEX('wk paste'!$AZ:$AZ,MATCH("re"&amp;'team weekly options'!R$3&amp;'team weekly options'!$C132,'wk paste'!$BH:$BH,0)),"")</f>
        <v>M.Johnson</v>
      </c>
      <c r="S132" t="str">
        <f>IFERROR(INDEX('wk paste'!$AZ:$AZ,MATCH("re"&amp;'team weekly options'!S$3&amp;'team weekly options'!$C132,'wk paste'!$BH:$BH,0)),"")</f>
        <v>M.Pruitt</v>
      </c>
      <c r="T132" t="str">
        <f>IFERROR(INDEX('wk paste'!$AZ:$AZ,MATCH("re"&amp;'team weekly options'!T$3&amp;'team weekly options'!$C132,'wk paste'!$BH:$BH,0)),"")</f>
        <v/>
      </c>
      <c r="U132" t="str">
        <f>IFERROR(INDEX('wk paste'!$AZ:$AZ,MATCH("re"&amp;'team weekly options'!U$3&amp;'team weekly options'!$C132,'wk paste'!$BH:$BH,0)),"")</f>
        <v/>
      </c>
      <c r="V132" t="str">
        <f>IFERROR(INDEX('wk paste'!$AZ:$AZ,MATCH("re"&amp;'team weekly options'!V$3&amp;'team weekly options'!$C132,'wk paste'!$BH:$BH,0)),"")</f>
        <v/>
      </c>
    </row>
    <row r="133" spans="3:22" x14ac:dyDescent="0.25">
      <c r="C133" t="s">
        <v>1618</v>
      </c>
      <c r="D133" t="str">
        <f>IFERROR(INDEX('wk paste'!$AZ:$AZ,MATCH("ru"&amp;'team weekly options'!D$3&amp;'team weekly options'!$C133,'wk paste'!$BG:$BG,0)),"")</f>
        <v>J.Brissett</v>
      </c>
      <c r="E133" t="str">
        <f>IFERROR(INDEX('wk paste'!$AZ:$AZ,MATCH("ru"&amp;'team weekly options'!E$3&amp;'team weekly options'!$C133,'wk paste'!$BG:$BG,0)),"")</f>
        <v>M.Gaskin</v>
      </c>
      <c r="F133" t="str">
        <f>IFERROR(INDEX('wk paste'!$AZ:$AZ,MATCH("ru"&amp;'team weekly options'!F$3&amp;'team weekly options'!$C133,'wk paste'!$BG:$BG,0)),"")</f>
        <v>M.Brown</v>
      </c>
      <c r="G133" t="str">
        <f>IFERROR(INDEX('wk paste'!$AZ:$AZ,MATCH("ru"&amp;'team weekly options'!G$3&amp;'team weekly options'!$C133,'wk paste'!$BG:$BG,0)),"")</f>
        <v/>
      </c>
      <c r="H133" t="str">
        <f>IFERROR(INDEX('wk paste'!$AZ:$AZ,MATCH("ru"&amp;'team weekly options'!H$3&amp;'team weekly options'!$C133,'wk paste'!$BG:$BG,0)),"")</f>
        <v/>
      </c>
      <c r="I133" t="str">
        <f>IFERROR(INDEX('wk paste'!$AZ:$AZ,MATCH("ru"&amp;'team weekly options'!I$3&amp;'team weekly options'!$C133,'wk paste'!$BG:$BG,0)),"")</f>
        <v/>
      </c>
      <c r="J133" t="str">
        <f>IFERROR(INDEX('wk paste'!$AZ:$AZ,MATCH("ru"&amp;'team weekly options'!J$3&amp;'team weekly options'!$C133,'wk paste'!$BG:$BG,0)),"")</f>
        <v/>
      </c>
      <c r="K133" t="str">
        <f>IFERROR(INDEX('wk paste'!$AZ:$AZ,MATCH("re"&amp;'team weekly options'!K$3&amp;'team weekly options'!$C133,'wk paste'!$BH:$BH,0)),"")</f>
        <v>M.Gaskin</v>
      </c>
      <c r="L133" t="str">
        <f>IFERROR(INDEX('wk paste'!$AZ:$AZ,MATCH("re"&amp;'team weekly options'!L$3&amp;'team weekly options'!$C133,'wk paste'!$BH:$BH,0)),"")</f>
        <v>M.Brown</v>
      </c>
      <c r="M133" t="str">
        <f>IFERROR(INDEX('wk paste'!$AZ:$AZ,MATCH("re"&amp;'team weekly options'!M$3&amp;'team weekly options'!$C133,'wk paste'!$BH:$BH,0)),"")</f>
        <v>M.Gesicki</v>
      </c>
      <c r="N133" t="str">
        <f>IFERROR(INDEX('wk paste'!$AZ:$AZ,MATCH("re"&amp;'team weekly options'!N$3&amp;'team weekly options'!$C133,'wk paste'!$BH:$BH,0)),"")</f>
        <v>J.Waddle</v>
      </c>
      <c r="O133" t="str">
        <f>IFERROR(INDEX('wk paste'!$AZ:$AZ,MATCH("re"&amp;'team weekly options'!O$3&amp;'team weekly options'!$C133,'wk paste'!$BH:$BH,0)),"")</f>
        <v>D.Parker</v>
      </c>
      <c r="P133" t="str">
        <f>IFERROR(INDEX('wk paste'!$AZ:$AZ,MATCH("re"&amp;'team weekly options'!P$3&amp;'team weekly options'!$C133,'wk paste'!$BH:$BH,0)),"")</f>
        <v>W.Fuller</v>
      </c>
      <c r="Q133" t="str">
        <f>IFERROR(INDEX('wk paste'!$AZ:$AZ,MATCH("re"&amp;'team weekly options'!Q$3&amp;'team weekly options'!$C133,'wk paste'!$BH:$BH,0)),"")</f>
        <v>D.Smythe</v>
      </c>
      <c r="R133" t="str">
        <f>IFERROR(INDEX('wk paste'!$AZ:$AZ,MATCH("re"&amp;'team weekly options'!R$3&amp;'team weekly options'!$C133,'wk paste'!$BH:$BH,0)),"")</f>
        <v/>
      </c>
      <c r="S133" t="str">
        <f>IFERROR(INDEX('wk paste'!$AZ:$AZ,MATCH("re"&amp;'team weekly options'!S$3&amp;'team weekly options'!$C133,'wk paste'!$BH:$BH,0)),"")</f>
        <v/>
      </c>
      <c r="T133" t="str">
        <f>IFERROR(INDEX('wk paste'!$AZ:$AZ,MATCH("re"&amp;'team weekly options'!T$3&amp;'team weekly options'!$C133,'wk paste'!$BH:$BH,0)),"")</f>
        <v/>
      </c>
      <c r="U133" t="str">
        <f>IFERROR(INDEX('wk paste'!$AZ:$AZ,MATCH("re"&amp;'team weekly options'!U$3&amp;'team weekly options'!$C133,'wk paste'!$BH:$BH,0)),"")</f>
        <v/>
      </c>
      <c r="V133" t="str">
        <f>IFERROR(INDEX('wk paste'!$AZ:$AZ,MATCH("re"&amp;'team weekly options'!V$3&amp;'team weekly options'!$C133,'wk paste'!$BH:$BH,0)),"")</f>
        <v/>
      </c>
    </row>
    <row r="134" spans="3:22" x14ac:dyDescent="0.25">
      <c r="C134" t="s">
        <v>1227</v>
      </c>
      <c r="D134" t="str">
        <f>IFERROR(INDEX('wk paste'!$AZ:$AZ,MATCH("ru"&amp;'team weekly options'!D$3&amp;'team weekly options'!$C134,'wk paste'!$BG:$BG,0)),"")</f>
        <v>N.Chubb</v>
      </c>
      <c r="E134" t="str">
        <f>IFERROR(INDEX('wk paste'!$AZ:$AZ,MATCH("ru"&amp;'team weekly options'!E$3&amp;'team weekly options'!$C134,'wk paste'!$BG:$BG,0)),"")</f>
        <v>K.Hunt</v>
      </c>
      <c r="F134" t="str">
        <f>IFERROR(INDEX('wk paste'!$AZ:$AZ,MATCH("ru"&amp;'team weekly options'!F$3&amp;'team weekly options'!$C134,'wk paste'!$BG:$BG,0)),"")</f>
        <v>A.Janovich</v>
      </c>
      <c r="G134" t="str">
        <f>IFERROR(INDEX('wk paste'!$AZ:$AZ,MATCH("ru"&amp;'team weekly options'!G$3&amp;'team weekly options'!$C134,'wk paste'!$BG:$BG,0)),"")</f>
        <v/>
      </c>
      <c r="H134" t="str">
        <f>IFERROR(INDEX('wk paste'!$AZ:$AZ,MATCH("ru"&amp;'team weekly options'!H$3&amp;'team weekly options'!$C134,'wk paste'!$BG:$BG,0)),"")</f>
        <v/>
      </c>
      <c r="I134" t="str">
        <f>IFERROR(INDEX('wk paste'!$AZ:$AZ,MATCH("ru"&amp;'team weekly options'!I$3&amp;'team weekly options'!$C134,'wk paste'!$BG:$BG,0)),"")</f>
        <v/>
      </c>
      <c r="J134" t="str">
        <f>IFERROR(INDEX('wk paste'!$AZ:$AZ,MATCH("ru"&amp;'team weekly options'!J$3&amp;'team weekly options'!$C134,'wk paste'!$BG:$BG,0)),"")</f>
        <v/>
      </c>
      <c r="K134" t="str">
        <f>IFERROR(INDEX('wk paste'!$AZ:$AZ,MATCH("re"&amp;'team weekly options'!K$3&amp;'team weekly options'!$C134,'wk paste'!$BH:$BH,0)),"")</f>
        <v>N.Chubb</v>
      </c>
      <c r="L134" t="str">
        <f>IFERROR(INDEX('wk paste'!$AZ:$AZ,MATCH("re"&amp;'team weekly options'!L$3&amp;'team weekly options'!$C134,'wk paste'!$BH:$BH,0)),"")</f>
        <v>K.Hunt</v>
      </c>
      <c r="M134" t="str">
        <f>IFERROR(INDEX('wk paste'!$AZ:$AZ,MATCH("re"&amp;'team weekly options'!M$3&amp;'team weekly options'!$C134,'wk paste'!$BH:$BH,0)),"")</f>
        <v>D.Felton</v>
      </c>
      <c r="N134" t="str">
        <f>IFERROR(INDEX('wk paste'!$AZ:$AZ,MATCH("re"&amp;'team weekly options'!N$3&amp;'team weekly options'!$C134,'wk paste'!$BH:$BH,0)),"")</f>
        <v>H.Bryant</v>
      </c>
      <c r="O134" t="str">
        <f>IFERROR(INDEX('wk paste'!$AZ:$AZ,MATCH("re"&amp;'team weekly options'!O$3&amp;'team weekly options'!$C134,'wk paste'!$BH:$BH,0)),"")</f>
        <v>A.Hooper</v>
      </c>
      <c r="P134" t="str">
        <f>IFERROR(INDEX('wk paste'!$AZ:$AZ,MATCH("re"&amp;'team weekly options'!P$3&amp;'team weekly options'!$C134,'wk paste'!$BH:$BH,0)),"")</f>
        <v>R.Higgins</v>
      </c>
      <c r="Q134" t="str">
        <f>IFERROR(INDEX('wk paste'!$AZ:$AZ,MATCH("re"&amp;'team weekly options'!Q$3&amp;'team weekly options'!$C134,'wk paste'!$BH:$BH,0)),"")</f>
        <v>D.Njoku</v>
      </c>
      <c r="R134" t="str">
        <f>IFERROR(INDEX('wk paste'!$AZ:$AZ,MATCH("re"&amp;'team weekly options'!R$3&amp;'team weekly options'!$C134,'wk paste'!$BH:$BH,0)),"")</f>
        <v>D.Peoples-Jones</v>
      </c>
      <c r="S134" t="str">
        <f>IFERROR(INDEX('wk paste'!$AZ:$AZ,MATCH("re"&amp;'team weekly options'!S$3&amp;'team weekly options'!$C134,'wk paste'!$BH:$BH,0)),"")</f>
        <v>J.Landry</v>
      </c>
      <c r="T134" t="str">
        <f>IFERROR(INDEX('wk paste'!$AZ:$AZ,MATCH("re"&amp;'team weekly options'!T$3&amp;'team weekly options'!$C134,'wk paste'!$BH:$BH,0)),"")</f>
        <v>A.Schwartz</v>
      </c>
      <c r="U134" t="str">
        <f>IFERROR(INDEX('wk paste'!$AZ:$AZ,MATCH("re"&amp;'team weekly options'!U$3&amp;'team weekly options'!$C134,'wk paste'!$BH:$BH,0)),"")</f>
        <v/>
      </c>
      <c r="V134" t="str">
        <f>IFERROR(INDEX('wk paste'!$AZ:$AZ,MATCH("re"&amp;'team weekly options'!V$3&amp;'team weekly options'!$C134,'wk paste'!$BH:$BH,0)),"")</f>
        <v/>
      </c>
    </row>
    <row r="135" spans="3:22" x14ac:dyDescent="0.25">
      <c r="C135" t="s">
        <v>793</v>
      </c>
      <c r="D135" t="str">
        <f>IFERROR(INDEX('wk paste'!$AZ:$AZ,MATCH("ru"&amp;'team weekly options'!D$3&amp;'team weekly options'!$C135,'wk paste'!$BG:$BG,0)),"")</f>
        <v>D.Henry</v>
      </c>
      <c r="E135" t="str">
        <f>IFERROR(INDEX('wk paste'!$AZ:$AZ,MATCH("ru"&amp;'team weekly options'!E$3&amp;'team weekly options'!$C135,'wk paste'!$BG:$BG,0)),"")</f>
        <v>J.McNichols</v>
      </c>
      <c r="F135" t="str">
        <f>IFERROR(INDEX('wk paste'!$AZ:$AZ,MATCH("ru"&amp;'team weekly options'!F$3&amp;'team weekly options'!$C135,'wk paste'!$BG:$BG,0)),"")</f>
        <v>M.Sargent</v>
      </c>
      <c r="G135" t="str">
        <f>IFERROR(INDEX('wk paste'!$AZ:$AZ,MATCH("ru"&amp;'team weekly options'!G$3&amp;'team weekly options'!$C135,'wk paste'!$BG:$BG,0)),"")</f>
        <v/>
      </c>
      <c r="H135" t="str">
        <f>IFERROR(INDEX('wk paste'!$AZ:$AZ,MATCH("ru"&amp;'team weekly options'!H$3&amp;'team weekly options'!$C135,'wk paste'!$BG:$BG,0)),"")</f>
        <v/>
      </c>
      <c r="I135" t="str">
        <f>IFERROR(INDEX('wk paste'!$AZ:$AZ,MATCH("ru"&amp;'team weekly options'!I$3&amp;'team weekly options'!$C135,'wk paste'!$BG:$BG,0)),"")</f>
        <v/>
      </c>
      <c r="J135" t="str">
        <f>IFERROR(INDEX('wk paste'!$AZ:$AZ,MATCH("ru"&amp;'team weekly options'!J$3&amp;'team weekly options'!$C135,'wk paste'!$BG:$BG,0)),"")</f>
        <v/>
      </c>
      <c r="K135" t="str">
        <f>IFERROR(INDEX('wk paste'!$AZ:$AZ,MATCH("re"&amp;'team weekly options'!K$3&amp;'team weekly options'!$C135,'wk paste'!$BH:$BH,0)),"")</f>
        <v>D.Henry</v>
      </c>
      <c r="L135" t="str">
        <f>IFERROR(INDEX('wk paste'!$AZ:$AZ,MATCH("re"&amp;'team weekly options'!L$3&amp;'team weekly options'!$C135,'wk paste'!$BH:$BH,0)),"")</f>
        <v>J.McNichols</v>
      </c>
      <c r="M135" t="str">
        <f>IFERROR(INDEX('wk paste'!$AZ:$AZ,MATCH("re"&amp;'team weekly options'!M$3&amp;'team weekly options'!$C135,'wk paste'!$BH:$BH,0)),"")</f>
        <v>C.Rogers</v>
      </c>
      <c r="N135" t="str">
        <f>IFERROR(INDEX('wk paste'!$AZ:$AZ,MATCH("re"&amp;'team weekly options'!N$3&amp;'team weekly options'!$C135,'wk paste'!$BH:$BH,0)),"")</f>
        <v>A.Brown</v>
      </c>
      <c r="O135" t="str">
        <f>IFERROR(INDEX('wk paste'!$AZ:$AZ,MATCH("re"&amp;'team weekly options'!O$3&amp;'team weekly options'!$C135,'wk paste'!$BH:$BH,0)),"")</f>
        <v>J.Jones</v>
      </c>
      <c r="P135" t="str">
        <f>IFERROR(INDEX('wk paste'!$AZ:$AZ,MATCH("re"&amp;'team weekly options'!P$3&amp;'team weekly options'!$C135,'wk paste'!$BH:$BH,0)),"")</f>
        <v>A.Firkser</v>
      </c>
      <c r="Q135" t="str">
        <f>IFERROR(INDEX('wk paste'!$AZ:$AZ,MATCH("re"&amp;'team weekly options'!Q$3&amp;'team weekly options'!$C135,'wk paste'!$BH:$BH,0)),"")</f>
        <v>N.Westbrook-Ikhine</v>
      </c>
      <c r="R135" t="str">
        <f>IFERROR(INDEX('wk paste'!$AZ:$AZ,MATCH("re"&amp;'team weekly options'!R$3&amp;'team weekly options'!$C135,'wk paste'!$BH:$BH,0)),"")</f>
        <v>A.Hooker</v>
      </c>
      <c r="S135" t="str">
        <f>IFERROR(INDEX('wk paste'!$AZ:$AZ,MATCH("re"&amp;'team weekly options'!S$3&amp;'team weekly options'!$C135,'wk paste'!$BH:$BH,0)),"")</f>
        <v>G.Swaim</v>
      </c>
      <c r="T135" t="str">
        <f>IFERROR(INDEX('wk paste'!$AZ:$AZ,MATCH("re"&amp;'team weekly options'!T$3&amp;'team weekly options'!$C135,'wk paste'!$BH:$BH,0)),"")</f>
        <v/>
      </c>
      <c r="U135" t="str">
        <f>IFERROR(INDEX('wk paste'!$AZ:$AZ,MATCH("re"&amp;'team weekly options'!U$3&amp;'team weekly options'!$C135,'wk paste'!$BH:$BH,0)),"")</f>
        <v/>
      </c>
      <c r="V135" t="str">
        <f>IFERROR(INDEX('wk paste'!$AZ:$AZ,MATCH("re"&amp;'team weekly options'!V$3&amp;'team weekly options'!$C135,'wk paste'!$BH:$BH,0)),"")</f>
        <v/>
      </c>
    </row>
    <row r="136" spans="3:22" x14ac:dyDescent="0.25">
      <c r="C136" t="s">
        <v>1625</v>
      </c>
      <c r="D136" t="str">
        <f>IFERROR(INDEX('wk paste'!$AZ:$AZ,MATCH("ru"&amp;'team weekly options'!D$3&amp;'team weekly options'!$C136,'wk paste'!$BG:$BG,0)),"")</f>
        <v>T.Heinicke</v>
      </c>
      <c r="E136" t="str">
        <f>IFERROR(INDEX('wk paste'!$AZ:$AZ,MATCH("ru"&amp;'team weekly options'!E$3&amp;'team weekly options'!$C136,'wk paste'!$BG:$BG,0)),"")</f>
        <v>A.Gibson</v>
      </c>
      <c r="F136" t="str">
        <f>IFERROR(INDEX('wk paste'!$AZ:$AZ,MATCH("ru"&amp;'team weekly options'!F$3&amp;'team weekly options'!$C136,'wk paste'!$BG:$BG,0)),"")</f>
        <v>J.McKissic</v>
      </c>
      <c r="G136" t="str">
        <f>IFERROR(INDEX('wk paste'!$AZ:$AZ,MATCH("ru"&amp;'team weekly options'!G$3&amp;'team weekly options'!$C136,'wk paste'!$BG:$BG,0)),"")</f>
        <v>C.Sims</v>
      </c>
      <c r="H136" t="str">
        <f>IFERROR(INDEX('wk paste'!$AZ:$AZ,MATCH("ru"&amp;'team weekly options'!H$3&amp;'team weekly options'!$C136,'wk paste'!$BG:$BG,0)),"")</f>
        <v>C.Roullier</v>
      </c>
      <c r="I136" t="str">
        <f>IFERROR(INDEX('wk paste'!$AZ:$AZ,MATCH("ru"&amp;'team weekly options'!I$3&amp;'team weekly options'!$C136,'wk paste'!$BG:$BG,0)),"")</f>
        <v>D.Brown</v>
      </c>
      <c r="J136" t="str">
        <f>IFERROR(INDEX('wk paste'!$AZ:$AZ,MATCH("ru"&amp;'team weekly options'!J$3&amp;'team weekly options'!$C136,'wk paste'!$BG:$BG,0)),"")</f>
        <v/>
      </c>
      <c r="K136" t="str">
        <f>IFERROR(INDEX('wk paste'!$AZ:$AZ,MATCH("re"&amp;'team weekly options'!K$3&amp;'team weekly options'!$C136,'wk paste'!$BH:$BH,0)),"")</f>
        <v>T.Heinicke</v>
      </c>
      <c r="L136" t="str">
        <f>IFERROR(INDEX('wk paste'!$AZ:$AZ,MATCH("re"&amp;'team weekly options'!L$3&amp;'team weekly options'!$C136,'wk paste'!$BH:$BH,0)),"")</f>
        <v>A.Gibson</v>
      </c>
      <c r="M136" t="str">
        <f>IFERROR(INDEX('wk paste'!$AZ:$AZ,MATCH("re"&amp;'team weekly options'!M$3&amp;'team weekly options'!$C136,'wk paste'!$BH:$BH,0)),"")</f>
        <v>J.McKissic</v>
      </c>
      <c r="N136" t="str">
        <f>IFERROR(INDEX('wk paste'!$AZ:$AZ,MATCH("re"&amp;'team weekly options'!N$3&amp;'team weekly options'!$C136,'wk paste'!$BH:$BH,0)),"")</f>
        <v>C.Sims</v>
      </c>
      <c r="O136" t="str">
        <f>IFERROR(INDEX('wk paste'!$AZ:$AZ,MATCH("re"&amp;'team weekly options'!O$3&amp;'team weekly options'!$C136,'wk paste'!$BH:$BH,0)),"")</f>
        <v>D.Brown</v>
      </c>
      <c r="P136" t="str">
        <f>IFERROR(INDEX('wk paste'!$AZ:$AZ,MATCH("re"&amp;'team weekly options'!P$3&amp;'team weekly options'!$C136,'wk paste'!$BH:$BH,0)),"")</f>
        <v>T.McLaurin</v>
      </c>
      <c r="Q136" t="str">
        <f>IFERROR(INDEX('wk paste'!$AZ:$AZ,MATCH("re"&amp;'team weekly options'!Q$3&amp;'team weekly options'!$C136,'wk paste'!$BH:$BH,0)),"")</f>
        <v>L.Thomas</v>
      </c>
      <c r="R136" t="str">
        <f>IFERROR(INDEX('wk paste'!$AZ:$AZ,MATCH("re"&amp;'team weekly options'!R$3&amp;'team weekly options'!$C136,'wk paste'!$BH:$BH,0)),"")</f>
        <v>A.Humphries</v>
      </c>
      <c r="S136" t="str">
        <f>IFERROR(INDEX('wk paste'!$AZ:$AZ,MATCH("re"&amp;'team weekly options'!S$3&amp;'team weekly options'!$C136,'wk paste'!$BH:$BH,0)),"")</f>
        <v/>
      </c>
      <c r="T136" t="str">
        <f>IFERROR(INDEX('wk paste'!$AZ:$AZ,MATCH("re"&amp;'team weekly options'!T$3&amp;'team weekly options'!$C136,'wk paste'!$BH:$BH,0)),"")</f>
        <v/>
      </c>
      <c r="U136" t="str">
        <f>IFERROR(INDEX('wk paste'!$AZ:$AZ,MATCH("re"&amp;'team weekly options'!U$3&amp;'team weekly options'!$C136,'wk paste'!$BH:$BH,0)),"")</f>
        <v/>
      </c>
      <c r="V136" t="str">
        <f>IFERROR(INDEX('wk paste'!$AZ:$AZ,MATCH("re"&amp;'team weekly options'!V$3&amp;'team weekly options'!$C136,'wk paste'!$BH:$BH,0)),"")</f>
        <v/>
      </c>
    </row>
    <row r="137" spans="3:22" x14ac:dyDescent="0.25">
      <c r="C137" t="s">
        <v>1217</v>
      </c>
      <c r="D137" t="str">
        <f>IFERROR(INDEX('wk paste'!$AZ:$AZ,MATCH("ru"&amp;'team weekly options'!D$3&amp;'team weekly options'!$C137,'wk paste'!$BG:$BG,0)),"")</f>
        <v>Mi.Carter</v>
      </c>
      <c r="E137" t="str">
        <f>IFERROR(INDEX('wk paste'!$AZ:$AZ,MATCH("ru"&amp;'team weekly options'!E$3&amp;'team weekly options'!$C137,'wk paste'!$BG:$BG,0)),"")</f>
        <v>T.Johnson</v>
      </c>
      <c r="F137" t="str">
        <f>IFERROR(INDEX('wk paste'!$AZ:$AZ,MATCH("ru"&amp;'team weekly options'!F$3&amp;'team weekly options'!$C137,'wk paste'!$BG:$BG,0)),"")</f>
        <v>T.Coleman</v>
      </c>
      <c r="G137" t="str">
        <f>IFERROR(INDEX('wk paste'!$AZ:$AZ,MATCH("ru"&amp;'team weekly options'!G$3&amp;'team weekly options'!$C137,'wk paste'!$BG:$BG,0)),"")</f>
        <v/>
      </c>
      <c r="H137" t="str">
        <f>IFERROR(INDEX('wk paste'!$AZ:$AZ,MATCH("ru"&amp;'team weekly options'!H$3&amp;'team weekly options'!$C137,'wk paste'!$BG:$BG,0)),"")</f>
        <v/>
      </c>
      <c r="I137" t="str">
        <f>IFERROR(INDEX('wk paste'!$AZ:$AZ,MATCH("ru"&amp;'team weekly options'!I$3&amp;'team weekly options'!$C137,'wk paste'!$BG:$BG,0)),"")</f>
        <v/>
      </c>
      <c r="J137" t="str">
        <f>IFERROR(INDEX('wk paste'!$AZ:$AZ,MATCH("ru"&amp;'team weekly options'!J$3&amp;'team weekly options'!$C137,'wk paste'!$BG:$BG,0)),"")</f>
        <v/>
      </c>
      <c r="K137" t="str">
        <f>IFERROR(INDEX('wk paste'!$AZ:$AZ,MATCH("re"&amp;'team weekly options'!K$3&amp;'team weekly options'!$C137,'wk paste'!$BH:$BH,0)),"")</f>
        <v>Mi.Carter</v>
      </c>
      <c r="L137" t="str">
        <f>IFERROR(INDEX('wk paste'!$AZ:$AZ,MATCH("re"&amp;'team weekly options'!L$3&amp;'team weekly options'!$C137,'wk paste'!$BH:$BH,0)),"")</f>
        <v>B.Berrios</v>
      </c>
      <c r="M137" t="str">
        <f>IFERROR(INDEX('wk paste'!$AZ:$AZ,MATCH("re"&amp;'team weekly options'!M$3&amp;'team weekly options'!$C137,'wk paste'!$BH:$BH,0)),"")</f>
        <v>E.Moore</v>
      </c>
      <c r="N137" t="str">
        <f>IFERROR(INDEX('wk paste'!$AZ:$AZ,MATCH("re"&amp;'team weekly options'!N$3&amp;'team weekly options'!$C137,'wk paste'!$BH:$BH,0)),"")</f>
        <v>J.Smith</v>
      </c>
      <c r="O137" t="str">
        <f>IFERROR(INDEX('wk paste'!$AZ:$AZ,MATCH("re"&amp;'team weekly options'!O$3&amp;'team weekly options'!$C137,'wk paste'!$BH:$BH,0)),"")</f>
        <v>R.Griffin</v>
      </c>
      <c r="P137" t="str">
        <f>IFERROR(INDEX('wk paste'!$AZ:$AZ,MATCH("re"&amp;'team weekly options'!P$3&amp;'team weekly options'!$C137,'wk paste'!$BH:$BH,0)),"")</f>
        <v>C.Davis</v>
      </c>
      <c r="Q137" t="str">
        <f>IFERROR(INDEX('wk paste'!$AZ:$AZ,MATCH("re"&amp;'team weekly options'!Q$3&amp;'team weekly options'!$C137,'wk paste'!$BH:$BH,0)),"")</f>
        <v>T.Kroft</v>
      </c>
      <c r="R137" t="str">
        <f>IFERROR(INDEX('wk paste'!$AZ:$AZ,MATCH("re"&amp;'team weekly options'!R$3&amp;'team weekly options'!$C137,'wk paste'!$BH:$BH,0)),"")</f>
        <v/>
      </c>
      <c r="S137" t="str">
        <f>IFERROR(INDEX('wk paste'!$AZ:$AZ,MATCH("re"&amp;'team weekly options'!S$3&amp;'team weekly options'!$C137,'wk paste'!$BH:$BH,0)),"")</f>
        <v/>
      </c>
      <c r="T137" t="str">
        <f>IFERROR(INDEX('wk paste'!$AZ:$AZ,MATCH("re"&amp;'team weekly options'!T$3&amp;'team weekly options'!$C137,'wk paste'!$BH:$BH,0)),"")</f>
        <v/>
      </c>
      <c r="U137" t="str">
        <f>IFERROR(INDEX('wk paste'!$AZ:$AZ,MATCH("re"&amp;'team weekly options'!U$3&amp;'team weekly options'!$C137,'wk paste'!$BH:$BH,0)),"")</f>
        <v/>
      </c>
      <c r="V137" t="str">
        <f>IFERROR(INDEX('wk paste'!$AZ:$AZ,MATCH("re"&amp;'team weekly options'!V$3&amp;'team weekly options'!$C137,'wk paste'!$BH:$BH,0)),"")</f>
        <v/>
      </c>
    </row>
    <row r="138" spans="3:22" x14ac:dyDescent="0.25">
      <c r="C138" t="s">
        <v>2758</v>
      </c>
      <c r="D138" t="str">
        <f>IFERROR(INDEX('wk paste'!$AZ:$AZ,MATCH("ru"&amp;'team weekly options'!D$3&amp;'team weekly options'!$C138,'wk paste'!$BG:$BG,0)),"")</f>
        <v>A.Collins</v>
      </c>
      <c r="E138" t="str">
        <f>IFERROR(INDEX('wk paste'!$AZ:$AZ,MATCH("ru"&amp;'team weekly options'!E$3&amp;'team weekly options'!$C138,'wk paste'!$BG:$BG,0)),"")</f>
        <v>T.Homer</v>
      </c>
      <c r="F138" t="str">
        <f>IFERROR(INDEX('wk paste'!$AZ:$AZ,MATCH("ru"&amp;'team weekly options'!F$3&amp;'team weekly options'!$C138,'wk paste'!$BG:$BG,0)),"")</f>
        <v>D.Dallas</v>
      </c>
      <c r="G138" t="str">
        <f>IFERROR(INDEX('wk paste'!$AZ:$AZ,MATCH("ru"&amp;'team weekly options'!G$3&amp;'team weekly options'!$C138,'wk paste'!$BG:$BG,0)),"")</f>
        <v/>
      </c>
      <c r="H138" t="str">
        <f>IFERROR(INDEX('wk paste'!$AZ:$AZ,MATCH("ru"&amp;'team weekly options'!H$3&amp;'team weekly options'!$C138,'wk paste'!$BG:$BG,0)),"")</f>
        <v/>
      </c>
      <c r="I138" t="str">
        <f>IFERROR(INDEX('wk paste'!$AZ:$AZ,MATCH("ru"&amp;'team weekly options'!I$3&amp;'team weekly options'!$C138,'wk paste'!$BG:$BG,0)),"")</f>
        <v/>
      </c>
      <c r="J138" t="str">
        <f>IFERROR(INDEX('wk paste'!$AZ:$AZ,MATCH("ru"&amp;'team weekly options'!J$3&amp;'team weekly options'!$C138,'wk paste'!$BG:$BG,0)),"")</f>
        <v/>
      </c>
      <c r="K138" t="str">
        <f>IFERROR(INDEX('wk paste'!$AZ:$AZ,MATCH("re"&amp;'team weekly options'!K$3&amp;'team weekly options'!$C138,'wk paste'!$BH:$BH,0)),"")</f>
        <v>A.Collins</v>
      </c>
      <c r="L138" t="str">
        <f>IFERROR(INDEX('wk paste'!$AZ:$AZ,MATCH("re"&amp;'team weekly options'!L$3&amp;'team weekly options'!$C138,'wk paste'!$BH:$BH,0)),"")</f>
        <v>T.Homer</v>
      </c>
      <c r="M138" t="str">
        <f>IFERROR(INDEX('wk paste'!$AZ:$AZ,MATCH("re"&amp;'team weekly options'!M$3&amp;'team weekly options'!$C138,'wk paste'!$BH:$BH,0)),"")</f>
        <v>D.Dallas</v>
      </c>
      <c r="N138" t="str">
        <f>IFERROR(INDEX('wk paste'!$AZ:$AZ,MATCH("re"&amp;'team weekly options'!N$3&amp;'team weekly options'!$C138,'wk paste'!$BH:$BH,0)),"")</f>
        <v>D.Metcalf</v>
      </c>
      <c r="O138" t="str">
        <f>IFERROR(INDEX('wk paste'!$AZ:$AZ,MATCH("re"&amp;'team weekly options'!O$3&amp;'team weekly options'!$C138,'wk paste'!$BH:$BH,0)),"")</f>
        <v>G.Everett</v>
      </c>
      <c r="P138" t="str">
        <f>IFERROR(INDEX('wk paste'!$AZ:$AZ,MATCH("re"&amp;'team weekly options'!P$3&amp;'team weekly options'!$C138,'wk paste'!$BH:$BH,0)),"")</f>
        <v>T.Lockett</v>
      </c>
      <c r="Q138" t="str">
        <f>IFERROR(INDEX('wk paste'!$AZ:$AZ,MATCH("re"&amp;'team weekly options'!Q$3&amp;'team weekly options'!$C138,'wk paste'!$BH:$BH,0)),"")</f>
        <v>P.Hart</v>
      </c>
      <c r="R138" t="str">
        <f>IFERROR(INDEX('wk paste'!$AZ:$AZ,MATCH("re"&amp;'team weekly options'!R$3&amp;'team weekly options'!$C138,'wk paste'!$BH:$BH,0)),"")</f>
        <v>W.Dissly</v>
      </c>
      <c r="S138" t="str">
        <f>IFERROR(INDEX('wk paste'!$AZ:$AZ,MATCH("re"&amp;'team weekly options'!S$3&amp;'team weekly options'!$C138,'wk paste'!$BH:$BH,0)),"")</f>
        <v>P.Dorsett</v>
      </c>
      <c r="T138" t="str">
        <f>IFERROR(INDEX('wk paste'!$AZ:$AZ,MATCH("re"&amp;'team weekly options'!T$3&amp;'team weekly options'!$C138,'wk paste'!$BH:$BH,0)),"")</f>
        <v>F.Swain</v>
      </c>
      <c r="U138" t="str">
        <f>IFERROR(INDEX('wk paste'!$AZ:$AZ,MATCH("re"&amp;'team weekly options'!U$3&amp;'team weekly options'!$C138,'wk paste'!$BH:$BH,0)),"")</f>
        <v/>
      </c>
      <c r="V138" t="str">
        <f>IFERROR(INDEX('wk paste'!$AZ:$AZ,MATCH("re"&amp;'team weekly options'!V$3&amp;'team weekly options'!$C138,'wk paste'!$BH:$BH,0)),"")</f>
        <v/>
      </c>
    </row>
    <row r="139" spans="3:22" x14ac:dyDescent="0.25">
      <c r="C139" t="s">
        <v>2023</v>
      </c>
      <c r="D139" t="str">
        <f>IFERROR(INDEX('wk paste'!$AZ:$AZ,MATCH("ru"&amp;'team weekly options'!D$3&amp;'team weekly options'!$C139,'wk paste'!$BG:$BG,0)),"")</f>
        <v>D.Montgomery</v>
      </c>
      <c r="E139" t="str">
        <f>IFERROR(INDEX('wk paste'!$AZ:$AZ,MATCH("ru"&amp;'team weekly options'!E$3&amp;'team weekly options'!$C139,'wk paste'!$BG:$BG,0)),"")</f>
        <v>D.Williams</v>
      </c>
      <c r="F139" t="str">
        <f>IFERROR(INDEX('wk paste'!$AZ:$AZ,MATCH("ru"&amp;'team weekly options'!F$3&amp;'team weekly options'!$C139,'wk paste'!$BG:$BG,0)),"")</f>
        <v>D.Mooney</v>
      </c>
      <c r="G139" t="str">
        <f>IFERROR(INDEX('wk paste'!$AZ:$AZ,MATCH("ru"&amp;'team weekly options'!G$3&amp;'team weekly options'!$C139,'wk paste'!$BG:$BG,0)),"")</f>
        <v>K.Herbert</v>
      </c>
      <c r="H139" t="str">
        <f>IFERROR(INDEX('wk paste'!$AZ:$AZ,MATCH("ru"&amp;'team weekly options'!H$3&amp;'team weekly options'!$C139,'wk paste'!$BG:$BG,0)),"")</f>
        <v>M.Goodwin</v>
      </c>
      <c r="I139" t="str">
        <f>IFERROR(INDEX('wk paste'!$AZ:$AZ,MATCH("ru"&amp;'team weekly options'!I$3&amp;'team weekly options'!$C139,'wk paste'!$BG:$BG,0)),"")</f>
        <v/>
      </c>
      <c r="J139" t="str">
        <f>IFERROR(INDEX('wk paste'!$AZ:$AZ,MATCH("ru"&amp;'team weekly options'!J$3&amp;'team weekly options'!$C139,'wk paste'!$BG:$BG,0)),"")</f>
        <v/>
      </c>
      <c r="K139" t="str">
        <f>IFERROR(INDEX('wk paste'!$AZ:$AZ,MATCH("re"&amp;'team weekly options'!K$3&amp;'team weekly options'!$C139,'wk paste'!$BH:$BH,0)),"")</f>
        <v>D.Williams</v>
      </c>
      <c r="L139" t="str">
        <f>IFERROR(INDEX('wk paste'!$AZ:$AZ,MATCH("re"&amp;'team weekly options'!L$3&amp;'team weekly options'!$C139,'wk paste'!$BH:$BH,0)),"")</f>
        <v>D.Mooney</v>
      </c>
      <c r="M139" t="str">
        <f>IFERROR(INDEX('wk paste'!$AZ:$AZ,MATCH("re"&amp;'team weekly options'!M$3&amp;'team weekly options'!$C139,'wk paste'!$BH:$BH,0)),"")</f>
        <v>M.Goodwin</v>
      </c>
      <c r="N139" t="str">
        <f>IFERROR(INDEX('wk paste'!$AZ:$AZ,MATCH("re"&amp;'team weekly options'!N$3&amp;'team weekly options'!$C139,'wk paste'!$BH:$BH,0)),"")</f>
        <v>A.Robinson</v>
      </c>
      <c r="O139" t="str">
        <f>IFERROR(INDEX('wk paste'!$AZ:$AZ,MATCH("re"&amp;'team weekly options'!O$3&amp;'team weekly options'!$C139,'wk paste'!$BH:$BH,0)),"")</f>
        <v>C.Kmet</v>
      </c>
      <c r="P139" t="str">
        <f>IFERROR(INDEX('wk paste'!$AZ:$AZ,MATCH("re"&amp;'team weekly options'!P$3&amp;'team weekly options'!$C139,'wk paste'!$BH:$BH,0)),"")</f>
        <v/>
      </c>
      <c r="Q139" t="str">
        <f>IFERROR(INDEX('wk paste'!$AZ:$AZ,MATCH("re"&amp;'team weekly options'!Q$3&amp;'team weekly options'!$C139,'wk paste'!$BH:$BH,0)),"")</f>
        <v/>
      </c>
      <c r="R139" t="str">
        <f>IFERROR(INDEX('wk paste'!$AZ:$AZ,MATCH("re"&amp;'team weekly options'!R$3&amp;'team weekly options'!$C139,'wk paste'!$BH:$BH,0)),"")</f>
        <v/>
      </c>
      <c r="S139" t="str">
        <f>IFERROR(INDEX('wk paste'!$AZ:$AZ,MATCH("re"&amp;'team weekly options'!S$3&amp;'team weekly options'!$C139,'wk paste'!$BH:$BH,0)),"")</f>
        <v/>
      </c>
      <c r="T139" t="str">
        <f>IFERROR(INDEX('wk paste'!$AZ:$AZ,MATCH("re"&amp;'team weekly options'!T$3&amp;'team weekly options'!$C139,'wk paste'!$BH:$BH,0)),"")</f>
        <v/>
      </c>
      <c r="U139" t="str">
        <f>IFERROR(INDEX('wk paste'!$AZ:$AZ,MATCH("re"&amp;'team weekly options'!U$3&amp;'team weekly options'!$C139,'wk paste'!$BH:$BH,0)),"")</f>
        <v/>
      </c>
      <c r="V139" t="str">
        <f>IFERROR(INDEX('wk paste'!$AZ:$AZ,MATCH("re"&amp;'team weekly options'!V$3&amp;'team weekly options'!$C139,'wk paste'!$BH:$BH,0)),"")</f>
        <v/>
      </c>
    </row>
    <row r="140" spans="3:22" x14ac:dyDescent="0.25">
      <c r="C140" t="s">
        <v>1219</v>
      </c>
      <c r="D140" t="str">
        <f>IFERROR(INDEX('wk paste'!$AZ:$AZ,MATCH("ru"&amp;'team weekly options'!D$3&amp;'team weekly options'!$C140,'wk paste'!$BG:$BG,0)),"")</f>
        <v>J.Mixon</v>
      </c>
      <c r="E140" t="str">
        <f>IFERROR(INDEX('wk paste'!$AZ:$AZ,MATCH("ru"&amp;'team weekly options'!E$3&amp;'team weekly options'!$C140,'wk paste'!$BG:$BG,0)),"")</f>
        <v/>
      </c>
      <c r="F140" t="str">
        <f>IFERROR(INDEX('wk paste'!$AZ:$AZ,MATCH("ru"&amp;'team weekly options'!F$3&amp;'team weekly options'!$C140,'wk paste'!$BG:$BG,0)),"")</f>
        <v/>
      </c>
      <c r="G140" t="str">
        <f>IFERROR(INDEX('wk paste'!$AZ:$AZ,MATCH("ru"&amp;'team weekly options'!G$3&amp;'team weekly options'!$C140,'wk paste'!$BG:$BG,0)),"")</f>
        <v/>
      </c>
      <c r="H140" t="str">
        <f>IFERROR(INDEX('wk paste'!$AZ:$AZ,MATCH("ru"&amp;'team weekly options'!H$3&amp;'team weekly options'!$C140,'wk paste'!$BG:$BG,0)),"")</f>
        <v/>
      </c>
      <c r="I140" t="str">
        <f>IFERROR(INDEX('wk paste'!$AZ:$AZ,MATCH("ru"&amp;'team weekly options'!I$3&amp;'team weekly options'!$C140,'wk paste'!$BG:$BG,0)),"")</f>
        <v/>
      </c>
      <c r="J140" t="str">
        <f>IFERROR(INDEX('wk paste'!$AZ:$AZ,MATCH("ru"&amp;'team weekly options'!J$3&amp;'team weekly options'!$C140,'wk paste'!$BG:$BG,0)),"")</f>
        <v/>
      </c>
      <c r="K140" t="str">
        <f>IFERROR(INDEX('wk paste'!$AZ:$AZ,MATCH("re"&amp;'team weekly options'!K$3&amp;'team weekly options'!$C140,'wk paste'!$BH:$BH,0)),"")</f>
        <v>J.Mixon</v>
      </c>
      <c r="L140" t="str">
        <f>IFERROR(INDEX('wk paste'!$AZ:$AZ,MATCH("re"&amp;'team weekly options'!L$3&amp;'team weekly options'!$C140,'wk paste'!$BH:$BH,0)),"")</f>
        <v>T.Boyd</v>
      </c>
      <c r="M140" t="str">
        <f>IFERROR(INDEX('wk paste'!$AZ:$AZ,MATCH("re"&amp;'team weekly options'!M$3&amp;'team weekly options'!$C140,'wk paste'!$BH:$BH,0)),"")</f>
        <v>T.Higgins</v>
      </c>
      <c r="N140" t="str">
        <f>IFERROR(INDEX('wk paste'!$AZ:$AZ,MATCH("re"&amp;'team weekly options'!N$3&amp;'team weekly options'!$C140,'wk paste'!$BH:$BH,0)),"")</f>
        <v>J.Chase</v>
      </c>
      <c r="O140" t="str">
        <f>IFERROR(INDEX('wk paste'!$AZ:$AZ,MATCH("re"&amp;'team weekly options'!O$3&amp;'team weekly options'!$C140,'wk paste'!$BH:$BH,0)),"")</f>
        <v>C.Evans</v>
      </c>
      <c r="P140" t="str">
        <f>IFERROR(INDEX('wk paste'!$AZ:$AZ,MATCH("re"&amp;'team weekly options'!P$3&amp;'team weekly options'!$C140,'wk paste'!$BH:$BH,0)),"")</f>
        <v>C.Uzomah</v>
      </c>
      <c r="Q140" t="str">
        <f>IFERROR(INDEX('wk paste'!$AZ:$AZ,MATCH("re"&amp;'team weekly options'!Q$3&amp;'team weekly options'!$C140,'wk paste'!$BH:$BH,0)),"")</f>
        <v>S.Perine</v>
      </c>
      <c r="R140" t="str">
        <f>IFERROR(INDEX('wk paste'!$AZ:$AZ,MATCH("re"&amp;'team weekly options'!R$3&amp;'team weekly options'!$C140,'wk paste'!$BH:$BH,0)),"")</f>
        <v/>
      </c>
      <c r="S140" t="str">
        <f>IFERROR(INDEX('wk paste'!$AZ:$AZ,MATCH("re"&amp;'team weekly options'!S$3&amp;'team weekly options'!$C140,'wk paste'!$BH:$BH,0)),"")</f>
        <v/>
      </c>
      <c r="T140" t="str">
        <f>IFERROR(INDEX('wk paste'!$AZ:$AZ,MATCH("re"&amp;'team weekly options'!T$3&amp;'team weekly options'!$C140,'wk paste'!$BH:$BH,0)),"")</f>
        <v/>
      </c>
      <c r="U140" t="str">
        <f>IFERROR(INDEX('wk paste'!$AZ:$AZ,MATCH("re"&amp;'team weekly options'!U$3&amp;'team weekly options'!$C140,'wk paste'!$BH:$BH,0)),"")</f>
        <v/>
      </c>
      <c r="V140" t="str">
        <f>IFERROR(INDEX('wk paste'!$AZ:$AZ,MATCH("re"&amp;'team weekly options'!V$3&amp;'team weekly options'!$C140,'wk paste'!$BH:$BH,0)),"")</f>
        <v/>
      </c>
    </row>
    <row r="141" spans="3:22" x14ac:dyDescent="0.25">
      <c r="C141" t="s">
        <v>2759</v>
      </c>
      <c r="D141" t="str">
        <f>IFERROR(INDEX('wk paste'!$AZ:$AZ,MATCH("ru"&amp;'team weekly options'!D$3&amp;'team weekly options'!$C141,'wk paste'!$BG:$BG,0)),"")</f>
        <v>C.Hubbard</v>
      </c>
      <c r="E141" t="str">
        <f>IFERROR(INDEX('wk paste'!$AZ:$AZ,MATCH("ru"&amp;'team weekly options'!E$3&amp;'team weekly options'!$C141,'wk paste'!$BG:$BG,0)),"")</f>
        <v>Dj.Moore</v>
      </c>
      <c r="F141" t="str">
        <f>IFERROR(INDEX('wk paste'!$AZ:$AZ,MATCH("ru"&amp;'team weekly options'!F$3&amp;'team weekly options'!$C141,'wk paste'!$BG:$BG,0)),"")</f>
        <v>R.Freeman</v>
      </c>
      <c r="G141" t="str">
        <f>IFERROR(INDEX('wk paste'!$AZ:$AZ,MATCH("ru"&amp;'team weekly options'!G$3&amp;'team weekly options'!$C141,'wk paste'!$BG:$BG,0)),"")</f>
        <v>T.Tremble</v>
      </c>
      <c r="H141" t="str">
        <f>IFERROR(INDEX('wk paste'!$AZ:$AZ,MATCH("ru"&amp;'team weekly options'!H$3&amp;'team weekly options'!$C141,'wk paste'!$BG:$BG,0)),"")</f>
        <v/>
      </c>
      <c r="I141" t="str">
        <f>IFERROR(INDEX('wk paste'!$AZ:$AZ,MATCH("ru"&amp;'team weekly options'!I$3&amp;'team weekly options'!$C141,'wk paste'!$BG:$BG,0)),"")</f>
        <v/>
      </c>
      <c r="J141" t="str">
        <f>IFERROR(INDEX('wk paste'!$AZ:$AZ,MATCH("ru"&amp;'team weekly options'!J$3&amp;'team weekly options'!$C141,'wk paste'!$BG:$BG,0)),"")</f>
        <v/>
      </c>
      <c r="K141" t="str">
        <f>IFERROR(INDEX('wk paste'!$AZ:$AZ,MATCH("re"&amp;'team weekly options'!K$3&amp;'team weekly options'!$C141,'wk paste'!$BH:$BH,0)),"")</f>
        <v>C.Hubbard</v>
      </c>
      <c r="L141" t="str">
        <f>IFERROR(INDEX('wk paste'!$AZ:$AZ,MATCH("re"&amp;'team weekly options'!L$3&amp;'team weekly options'!$C141,'wk paste'!$BH:$BH,0)),"")</f>
        <v>Dj.Moore</v>
      </c>
      <c r="M141" t="str">
        <f>IFERROR(INDEX('wk paste'!$AZ:$AZ,MATCH("re"&amp;'team weekly options'!M$3&amp;'team weekly options'!$C141,'wk paste'!$BH:$BH,0)),"")</f>
        <v>T.Tremble</v>
      </c>
      <c r="N141" t="str">
        <f>IFERROR(INDEX('wk paste'!$AZ:$AZ,MATCH("re"&amp;'team weekly options'!N$3&amp;'team weekly options'!$C141,'wk paste'!$BH:$BH,0)),"")</f>
        <v>I.Thomas</v>
      </c>
      <c r="O141" t="str">
        <f>IFERROR(INDEX('wk paste'!$AZ:$AZ,MATCH("re"&amp;'team weekly options'!O$3&amp;'team weekly options'!$C141,'wk paste'!$BH:$BH,0)),"")</f>
        <v>B.Zylstra</v>
      </c>
      <c r="P141" t="str">
        <f>IFERROR(INDEX('wk paste'!$AZ:$AZ,MATCH("re"&amp;'team weekly options'!P$3&amp;'team weekly options'!$C141,'wk paste'!$BH:$BH,0)),"")</f>
        <v>S.Smith</v>
      </c>
      <c r="Q141" t="str">
        <f>IFERROR(INDEX('wk paste'!$AZ:$AZ,MATCH("re"&amp;'team weekly options'!Q$3&amp;'team weekly options'!$C141,'wk paste'!$BH:$BH,0)),"")</f>
        <v>A.Erickson</v>
      </c>
      <c r="R141" t="str">
        <f>IFERROR(INDEX('wk paste'!$AZ:$AZ,MATCH("re"&amp;'team weekly options'!R$3&amp;'team weekly options'!$C141,'wk paste'!$BH:$BH,0)),"")</f>
        <v>R.Anderson</v>
      </c>
      <c r="S141" t="str">
        <f>IFERROR(INDEX('wk paste'!$AZ:$AZ,MATCH("re"&amp;'team weekly options'!S$3&amp;'team weekly options'!$C141,'wk paste'!$BH:$BH,0)),"")</f>
        <v>T.Marshall</v>
      </c>
      <c r="T141" t="str">
        <f>IFERROR(INDEX('wk paste'!$AZ:$AZ,MATCH("re"&amp;'team weekly options'!T$3&amp;'team weekly options'!$C141,'wk paste'!$BH:$BH,0)),"")</f>
        <v/>
      </c>
      <c r="U141" t="str">
        <f>IFERROR(INDEX('wk paste'!$AZ:$AZ,MATCH("re"&amp;'team weekly options'!U$3&amp;'team weekly options'!$C141,'wk paste'!$BH:$BH,0)),"")</f>
        <v/>
      </c>
      <c r="V141" t="str">
        <f>IFERROR(INDEX('wk paste'!$AZ:$AZ,MATCH("re"&amp;'team weekly options'!V$3&amp;'team weekly options'!$C141,'wk paste'!$BH:$BH,0)),"")</f>
        <v/>
      </c>
    </row>
    <row r="142" spans="3:22" x14ac:dyDescent="0.25">
      <c r="C142" t="s">
        <v>794</v>
      </c>
      <c r="D142" t="str">
        <f>IFERROR(INDEX('wk paste'!$AZ:$AZ,MATCH("ru"&amp;'team weekly options'!D$3&amp;'team weekly options'!$C142,'wk paste'!$BG:$BG,0)),"")</f>
        <v>J.Fields</v>
      </c>
      <c r="E142" t="str">
        <f>IFERROR(INDEX('wk paste'!$AZ:$AZ,MATCH("ru"&amp;'team weekly options'!E$3&amp;'team weekly options'!$C142,'wk paste'!$BG:$BG,0)),"")</f>
        <v>D.Montgomery</v>
      </c>
      <c r="F142" t="str">
        <f>IFERROR(INDEX('wk paste'!$AZ:$AZ,MATCH("ru"&amp;'team weekly options'!F$3&amp;'team weekly options'!$C142,'wk paste'!$BG:$BG,0)),"")</f>
        <v>D.Williams</v>
      </c>
      <c r="G142" t="str">
        <f>IFERROR(INDEX('wk paste'!$AZ:$AZ,MATCH("ru"&amp;'team weekly options'!G$3&amp;'team weekly options'!$C142,'wk paste'!$BG:$BG,0)),"")</f>
        <v>M.Goodwin</v>
      </c>
      <c r="H142" t="str">
        <f>IFERROR(INDEX('wk paste'!$AZ:$AZ,MATCH("ru"&amp;'team weekly options'!H$3&amp;'team weekly options'!$C142,'wk paste'!$BG:$BG,0)),"")</f>
        <v/>
      </c>
      <c r="I142" t="str">
        <f>IFERROR(INDEX('wk paste'!$AZ:$AZ,MATCH("ru"&amp;'team weekly options'!I$3&amp;'team weekly options'!$C142,'wk paste'!$BG:$BG,0)),"")</f>
        <v/>
      </c>
      <c r="J142" t="str">
        <f>IFERROR(INDEX('wk paste'!$AZ:$AZ,MATCH("ru"&amp;'team weekly options'!J$3&amp;'team weekly options'!$C142,'wk paste'!$BG:$BG,0)),"")</f>
        <v/>
      </c>
      <c r="K142" t="str">
        <f>IFERROR(INDEX('wk paste'!$AZ:$AZ,MATCH("re"&amp;'team weekly options'!K$3&amp;'team weekly options'!$C142,'wk paste'!$BH:$BH,0)),"")</f>
        <v>D.Montgomery</v>
      </c>
      <c r="L142" t="str">
        <f>IFERROR(INDEX('wk paste'!$AZ:$AZ,MATCH("re"&amp;'team weekly options'!L$3&amp;'team weekly options'!$C142,'wk paste'!$BH:$BH,0)),"")</f>
        <v>D.Williams</v>
      </c>
      <c r="M142" t="str">
        <f>IFERROR(INDEX('wk paste'!$AZ:$AZ,MATCH("re"&amp;'team weekly options'!M$3&amp;'team weekly options'!$C142,'wk paste'!$BH:$BH,0)),"")</f>
        <v>M.Goodwin</v>
      </c>
      <c r="N142" t="str">
        <f>IFERROR(INDEX('wk paste'!$AZ:$AZ,MATCH("re"&amp;'team weekly options'!N$3&amp;'team weekly options'!$C142,'wk paste'!$BH:$BH,0)),"")</f>
        <v>C.Kmet</v>
      </c>
      <c r="O142" t="str">
        <f>IFERROR(INDEX('wk paste'!$AZ:$AZ,MATCH("re"&amp;'team weekly options'!O$3&amp;'team weekly options'!$C142,'wk paste'!$BH:$BH,0)),"")</f>
        <v>A.Robinson</v>
      </c>
      <c r="P142" t="str">
        <f>IFERROR(INDEX('wk paste'!$AZ:$AZ,MATCH("re"&amp;'team weekly options'!P$3&amp;'team weekly options'!$C142,'wk paste'!$BH:$BH,0)),"")</f>
        <v>D.Mooney</v>
      </c>
      <c r="Q142" t="str">
        <f>IFERROR(INDEX('wk paste'!$AZ:$AZ,MATCH("re"&amp;'team weekly options'!Q$3&amp;'team weekly options'!$C142,'wk paste'!$BH:$BH,0)),"")</f>
        <v>D.Byrd</v>
      </c>
      <c r="R142" t="str">
        <f>IFERROR(INDEX('wk paste'!$AZ:$AZ,MATCH("re"&amp;'team weekly options'!R$3&amp;'team weekly options'!$C142,'wk paste'!$BH:$BH,0)),"")</f>
        <v>J.Graham</v>
      </c>
      <c r="S142" t="str">
        <f>IFERROR(INDEX('wk paste'!$AZ:$AZ,MATCH("re"&amp;'team weekly options'!S$3&amp;'team weekly options'!$C142,'wk paste'!$BH:$BH,0)),"")</f>
        <v/>
      </c>
      <c r="T142" t="str">
        <f>IFERROR(INDEX('wk paste'!$AZ:$AZ,MATCH("re"&amp;'team weekly options'!T$3&amp;'team weekly options'!$C142,'wk paste'!$BH:$BH,0)),"")</f>
        <v/>
      </c>
      <c r="U142" t="str">
        <f>IFERROR(INDEX('wk paste'!$AZ:$AZ,MATCH("re"&amp;'team weekly options'!U$3&amp;'team weekly options'!$C142,'wk paste'!$BH:$BH,0)),"")</f>
        <v/>
      </c>
      <c r="V142" t="str">
        <f>IFERROR(INDEX('wk paste'!$AZ:$AZ,MATCH("re"&amp;'team weekly options'!V$3&amp;'team weekly options'!$C142,'wk paste'!$BH:$BH,0)),"")</f>
        <v/>
      </c>
    </row>
    <row r="143" spans="3:22" x14ac:dyDescent="0.25">
      <c r="C143" t="s">
        <v>2409</v>
      </c>
      <c r="D143" t="str">
        <f>IFERROR(INDEX('wk paste'!$AZ:$AZ,MATCH("ru"&amp;'team weekly options'!D$3&amp;'team weekly options'!$C143,'wk paste'!$BG:$BG,0)),"")</f>
        <v>D.Carr</v>
      </c>
      <c r="E143" t="str">
        <f>IFERROR(INDEX('wk paste'!$AZ:$AZ,MATCH("ru"&amp;'team weekly options'!E$3&amp;'team weekly options'!$C143,'wk paste'!$BG:$BG,0)),"")</f>
        <v>J.Jacobs</v>
      </c>
      <c r="F143" t="str">
        <f>IFERROR(INDEX('wk paste'!$AZ:$AZ,MATCH("ru"&amp;'team weekly options'!F$3&amp;'team weekly options'!$C143,'wk paste'!$BG:$BG,0)),"")</f>
        <v>K.Drake</v>
      </c>
      <c r="G143" t="str">
        <f>IFERROR(INDEX('wk paste'!$AZ:$AZ,MATCH("ru"&amp;'team weekly options'!G$3&amp;'team weekly options'!$C143,'wk paste'!$BG:$BG,0)),"")</f>
        <v>N.Peterman</v>
      </c>
      <c r="H143" t="str">
        <f>IFERROR(INDEX('wk paste'!$AZ:$AZ,MATCH("ru"&amp;'team weekly options'!H$3&amp;'team weekly options'!$C143,'wk paste'!$BG:$BG,0)),"")</f>
        <v/>
      </c>
      <c r="I143" t="str">
        <f>IFERROR(INDEX('wk paste'!$AZ:$AZ,MATCH("ru"&amp;'team weekly options'!I$3&amp;'team weekly options'!$C143,'wk paste'!$BG:$BG,0)),"")</f>
        <v/>
      </c>
      <c r="J143" t="str">
        <f>IFERROR(INDEX('wk paste'!$AZ:$AZ,MATCH("ru"&amp;'team weekly options'!J$3&amp;'team weekly options'!$C143,'wk paste'!$BG:$BG,0)),"")</f>
        <v/>
      </c>
      <c r="K143" t="str">
        <f>IFERROR(INDEX('wk paste'!$AZ:$AZ,MATCH("re"&amp;'team weekly options'!K$3&amp;'team weekly options'!$C143,'wk paste'!$BH:$BH,0)),"")</f>
        <v>J.Jacobs</v>
      </c>
      <c r="L143" t="str">
        <f>IFERROR(INDEX('wk paste'!$AZ:$AZ,MATCH("re"&amp;'team weekly options'!L$3&amp;'team weekly options'!$C143,'wk paste'!$BH:$BH,0)),"")</f>
        <v>K.Drake</v>
      </c>
      <c r="M143" t="str">
        <f>IFERROR(INDEX('wk paste'!$AZ:$AZ,MATCH("re"&amp;'team weekly options'!M$3&amp;'team weekly options'!$C143,'wk paste'!$BH:$BH,0)),"")</f>
        <v>H.Renfrow</v>
      </c>
      <c r="N143" t="str">
        <f>IFERROR(INDEX('wk paste'!$AZ:$AZ,MATCH("re"&amp;'team weekly options'!N$3&amp;'team weekly options'!$C143,'wk paste'!$BH:$BH,0)),"")</f>
        <v>H.Ruggs</v>
      </c>
      <c r="O143" t="str">
        <f>IFERROR(INDEX('wk paste'!$AZ:$AZ,MATCH("re"&amp;'team weekly options'!O$3&amp;'team weekly options'!$C143,'wk paste'!$BH:$BH,0)),"")</f>
        <v>D.Waller</v>
      </c>
      <c r="P143" t="str">
        <f>IFERROR(INDEX('wk paste'!$AZ:$AZ,MATCH("re"&amp;'team weekly options'!P$3&amp;'team weekly options'!$C143,'wk paste'!$BH:$BH,0)),"")</f>
        <v>B.Edwards</v>
      </c>
      <c r="Q143" t="str">
        <f>IFERROR(INDEX('wk paste'!$AZ:$AZ,MATCH("re"&amp;'team weekly options'!Q$3&amp;'team weekly options'!$C143,'wk paste'!$BH:$BH,0)),"")</f>
        <v>Z.Jones</v>
      </c>
      <c r="R143" t="str">
        <f>IFERROR(INDEX('wk paste'!$AZ:$AZ,MATCH("re"&amp;'team weekly options'!R$3&amp;'team weekly options'!$C143,'wk paste'!$BH:$BH,0)),"")</f>
        <v>J.Richard</v>
      </c>
      <c r="S143" t="str">
        <f>IFERROR(INDEX('wk paste'!$AZ:$AZ,MATCH("re"&amp;'team weekly options'!S$3&amp;'team weekly options'!$C143,'wk paste'!$BH:$BH,0)),"")</f>
        <v>W.Snead</v>
      </c>
      <c r="T143" t="str">
        <f>IFERROR(INDEX('wk paste'!$AZ:$AZ,MATCH("re"&amp;'team weekly options'!T$3&amp;'team weekly options'!$C143,'wk paste'!$BH:$BH,0)),"")</f>
        <v/>
      </c>
      <c r="U143" t="str">
        <f>IFERROR(INDEX('wk paste'!$AZ:$AZ,MATCH("re"&amp;'team weekly options'!U$3&amp;'team weekly options'!$C143,'wk paste'!$BH:$BH,0)),"")</f>
        <v/>
      </c>
      <c r="V143" t="str">
        <f>IFERROR(INDEX('wk paste'!$AZ:$AZ,MATCH("re"&amp;'team weekly options'!V$3&amp;'team weekly options'!$C143,'wk paste'!$BH:$BH,0)),"")</f>
        <v/>
      </c>
    </row>
    <row r="144" spans="3:22" x14ac:dyDescent="0.25">
      <c r="C144" t="s">
        <v>2024</v>
      </c>
      <c r="D144" t="str">
        <f>IFERROR(INDEX('wk paste'!$AZ:$AZ,MATCH("ru"&amp;'team weekly options'!D$3&amp;'team weekly options'!$C144,'wk paste'!$BG:$BG,0)),"")</f>
        <v>T.Lawrence</v>
      </c>
      <c r="E144" t="str">
        <f>IFERROR(INDEX('wk paste'!$AZ:$AZ,MATCH("ru"&amp;'team weekly options'!E$3&amp;'team weekly options'!$C144,'wk paste'!$BG:$BG,0)),"")</f>
        <v>J.Robinson</v>
      </c>
      <c r="F144" t="str">
        <f>IFERROR(INDEX('wk paste'!$AZ:$AZ,MATCH("ru"&amp;'team weekly options'!F$3&amp;'team weekly options'!$C144,'wk paste'!$BG:$BG,0)),"")</f>
        <v>J.Agnew</v>
      </c>
      <c r="G144" t="str">
        <f>IFERROR(INDEX('wk paste'!$AZ:$AZ,MATCH("ru"&amp;'team weekly options'!G$3&amp;'team weekly options'!$C144,'wk paste'!$BG:$BG,0)),"")</f>
        <v>L.Shenault</v>
      </c>
      <c r="H144" t="str">
        <f>IFERROR(INDEX('wk paste'!$AZ:$AZ,MATCH("ru"&amp;'team weekly options'!H$3&amp;'team weekly options'!$C144,'wk paste'!$BG:$BG,0)),"")</f>
        <v>D.Ogunbowale</v>
      </c>
      <c r="I144" t="str">
        <f>IFERROR(INDEX('wk paste'!$AZ:$AZ,MATCH("ru"&amp;'team weekly options'!I$3&amp;'team weekly options'!$C144,'wk paste'!$BG:$BG,0)),"")</f>
        <v/>
      </c>
      <c r="J144" t="str">
        <f>IFERROR(INDEX('wk paste'!$AZ:$AZ,MATCH("ru"&amp;'team weekly options'!J$3&amp;'team weekly options'!$C144,'wk paste'!$BG:$BG,0)),"")</f>
        <v/>
      </c>
      <c r="K144" t="str">
        <f>IFERROR(INDEX('wk paste'!$AZ:$AZ,MATCH("re"&amp;'team weekly options'!K$3&amp;'team weekly options'!$C144,'wk paste'!$BH:$BH,0)),"")</f>
        <v>J.Robinson</v>
      </c>
      <c r="L144" t="str">
        <f>IFERROR(INDEX('wk paste'!$AZ:$AZ,MATCH("re"&amp;'team weekly options'!L$3&amp;'team weekly options'!$C144,'wk paste'!$BH:$BH,0)),"")</f>
        <v>J.Agnew</v>
      </c>
      <c r="M144" t="str">
        <f>IFERROR(INDEX('wk paste'!$AZ:$AZ,MATCH("re"&amp;'team weekly options'!M$3&amp;'team weekly options'!$C144,'wk paste'!$BH:$BH,0)),"")</f>
        <v>L.Shenault</v>
      </c>
      <c r="N144" t="str">
        <f>IFERROR(INDEX('wk paste'!$AZ:$AZ,MATCH("re"&amp;'team weekly options'!N$3&amp;'team weekly options'!$C144,'wk paste'!$BH:$BH,0)),"")</f>
        <v>D.Arnold</v>
      </c>
      <c r="O144" t="str">
        <f>IFERROR(INDEX('wk paste'!$AZ:$AZ,MATCH("re"&amp;'team weekly options'!O$3&amp;'team weekly options'!$C144,'wk paste'!$BH:$BH,0)),"")</f>
        <v>M.Jones</v>
      </c>
      <c r="P144" t="str">
        <f>IFERROR(INDEX('wk paste'!$AZ:$AZ,MATCH("re"&amp;'team weekly options'!P$3&amp;'team weekly options'!$C144,'wk paste'!$BH:$BH,0)),"")</f>
        <v>T.Austin</v>
      </c>
      <c r="Q144" t="str">
        <f>IFERROR(INDEX('wk paste'!$AZ:$AZ,MATCH("re"&amp;'team weekly options'!Q$3&amp;'team weekly options'!$C144,'wk paste'!$BH:$BH,0)),"")</f>
        <v>C.Manhertz</v>
      </c>
      <c r="R144" t="str">
        <f>IFERROR(INDEX('wk paste'!$AZ:$AZ,MATCH("re"&amp;'team weekly options'!R$3&amp;'team weekly options'!$C144,'wk paste'!$BH:$BH,0)),"")</f>
        <v>L.Farrell</v>
      </c>
      <c r="S144" t="str">
        <f>IFERROR(INDEX('wk paste'!$AZ:$AZ,MATCH("re"&amp;'team weekly options'!S$3&amp;'team weekly options'!$C144,'wk paste'!$BH:$BH,0)),"")</f>
        <v>J.Hollister</v>
      </c>
      <c r="T144" t="str">
        <f>IFERROR(INDEX('wk paste'!$AZ:$AZ,MATCH("re"&amp;'team weekly options'!T$3&amp;'team weekly options'!$C144,'wk paste'!$BH:$BH,0)),"")</f>
        <v>T.Johnson</v>
      </c>
      <c r="U144" t="str">
        <f>IFERROR(INDEX('wk paste'!$AZ:$AZ,MATCH("re"&amp;'team weekly options'!U$3&amp;'team weekly options'!$C144,'wk paste'!$BH:$BH,0)),"")</f>
        <v/>
      </c>
      <c r="V144" t="str">
        <f>IFERROR(INDEX('wk paste'!$AZ:$AZ,MATCH("re"&amp;'team weekly options'!V$3&amp;'team weekly options'!$C144,'wk paste'!$BH:$BH,0)),"")</f>
        <v/>
      </c>
    </row>
    <row r="145" spans="3:22" x14ac:dyDescent="0.25">
      <c r="C145" t="s">
        <v>2410</v>
      </c>
      <c r="D145" t="str">
        <f>IFERROR(INDEX('wk paste'!$AZ:$AZ,MATCH("ru"&amp;'team weekly options'!D$3&amp;'team weekly options'!$C145,'wk paste'!$BG:$BG,0)),"")</f>
        <v>J.Williams</v>
      </c>
      <c r="E145" t="str">
        <f>IFERROR(INDEX('wk paste'!$AZ:$AZ,MATCH("ru"&amp;'team weekly options'!E$3&amp;'team weekly options'!$C145,'wk paste'!$BG:$BG,0)),"")</f>
        <v>D.Swift</v>
      </c>
      <c r="F145" t="str">
        <f>IFERROR(INDEX('wk paste'!$AZ:$AZ,MATCH("ru"&amp;'team weekly options'!F$3&amp;'team weekly options'!$C145,'wk paste'!$BG:$BG,0)),"")</f>
        <v/>
      </c>
      <c r="G145" t="str">
        <f>IFERROR(INDEX('wk paste'!$AZ:$AZ,MATCH("ru"&amp;'team weekly options'!G$3&amp;'team weekly options'!$C145,'wk paste'!$BG:$BG,0)),"")</f>
        <v/>
      </c>
      <c r="H145" t="str">
        <f>IFERROR(INDEX('wk paste'!$AZ:$AZ,MATCH("ru"&amp;'team weekly options'!H$3&amp;'team weekly options'!$C145,'wk paste'!$BG:$BG,0)),"")</f>
        <v/>
      </c>
      <c r="I145" t="str">
        <f>IFERROR(INDEX('wk paste'!$AZ:$AZ,MATCH("ru"&amp;'team weekly options'!I$3&amp;'team weekly options'!$C145,'wk paste'!$BG:$BG,0)),"")</f>
        <v/>
      </c>
      <c r="J145" t="str">
        <f>IFERROR(INDEX('wk paste'!$AZ:$AZ,MATCH("ru"&amp;'team weekly options'!J$3&amp;'team weekly options'!$C145,'wk paste'!$BG:$BG,0)),"")</f>
        <v/>
      </c>
      <c r="K145" t="str">
        <f>IFERROR(INDEX('wk paste'!$AZ:$AZ,MATCH("re"&amp;'team weekly options'!K$3&amp;'team weekly options'!$C145,'wk paste'!$BH:$BH,0)),"")</f>
        <v>J.Williams</v>
      </c>
      <c r="L145" t="str">
        <f>IFERROR(INDEX('wk paste'!$AZ:$AZ,MATCH("re"&amp;'team weekly options'!L$3&amp;'team weekly options'!$C145,'wk paste'!$BH:$BH,0)),"")</f>
        <v>D.Swift</v>
      </c>
      <c r="M145" t="str">
        <f>IFERROR(INDEX('wk paste'!$AZ:$AZ,MATCH("re"&amp;'team weekly options'!M$3&amp;'team weekly options'!$C145,'wk paste'!$BH:$BH,0)),"")</f>
        <v>A.St</v>
      </c>
      <c r="N145" t="str">
        <f>IFERROR(INDEX('wk paste'!$AZ:$AZ,MATCH("re"&amp;'team weekly options'!N$3&amp;'team weekly options'!$C145,'wk paste'!$BH:$BH,0)),"")</f>
        <v>Q.Cephus</v>
      </c>
      <c r="O145" t="str">
        <f>IFERROR(INDEX('wk paste'!$AZ:$AZ,MATCH("re"&amp;'team weekly options'!O$3&amp;'team weekly options'!$C145,'wk paste'!$BH:$BH,0)),"")</f>
        <v>T.Hockenson</v>
      </c>
      <c r="P145" t="str">
        <f>IFERROR(INDEX('wk paste'!$AZ:$AZ,MATCH("re"&amp;'team weekly options'!P$3&amp;'team weekly options'!$C145,'wk paste'!$BH:$BH,0)),"")</f>
        <v>K.Hodge</v>
      </c>
      <c r="Q145" t="str">
        <f>IFERROR(INDEX('wk paste'!$AZ:$AZ,MATCH("re"&amp;'team weekly options'!Q$3&amp;'team weekly options'!$C145,'wk paste'!$BH:$BH,0)),"")</f>
        <v>K.Raymond</v>
      </c>
      <c r="R145" t="str">
        <f>IFERROR(INDEX('wk paste'!$AZ:$AZ,MATCH("re"&amp;'team weekly options'!R$3&amp;'team weekly options'!$C145,'wk paste'!$BH:$BH,0)),"")</f>
        <v>T.Benson</v>
      </c>
      <c r="S145" t="str">
        <f>IFERROR(INDEX('wk paste'!$AZ:$AZ,MATCH("re"&amp;'team weekly options'!S$3&amp;'team weekly options'!$C145,'wk paste'!$BH:$BH,0)),"")</f>
        <v/>
      </c>
      <c r="T145" t="str">
        <f>IFERROR(INDEX('wk paste'!$AZ:$AZ,MATCH("re"&amp;'team weekly options'!T$3&amp;'team weekly options'!$C145,'wk paste'!$BH:$BH,0)),"")</f>
        <v/>
      </c>
      <c r="U145" t="str">
        <f>IFERROR(INDEX('wk paste'!$AZ:$AZ,MATCH("re"&amp;'team weekly options'!U$3&amp;'team weekly options'!$C145,'wk paste'!$BH:$BH,0)),"")</f>
        <v/>
      </c>
      <c r="V145" t="str">
        <f>IFERROR(INDEX('wk paste'!$AZ:$AZ,MATCH("re"&amp;'team weekly options'!V$3&amp;'team weekly options'!$C145,'wk paste'!$BH:$BH,0)),"")</f>
        <v/>
      </c>
    </row>
    <row r="146" spans="3:22" x14ac:dyDescent="0.25">
      <c r="C146" t="s">
        <v>2025</v>
      </c>
      <c r="D146" t="str">
        <f>IFERROR(INDEX('wk paste'!$AZ:$AZ,MATCH("ru"&amp;'team weekly options'!D$3&amp;'team weekly options'!$C146,'wk paste'!$BG:$BG,0)),"")</f>
        <v>D.Cook</v>
      </c>
      <c r="E146" t="str">
        <f>IFERROR(INDEX('wk paste'!$AZ:$AZ,MATCH("ru"&amp;'team weekly options'!E$3&amp;'team weekly options'!$C146,'wk paste'!$BG:$BG,0)),"")</f>
        <v>A.Mattison</v>
      </c>
      <c r="F146" t="str">
        <f>IFERROR(INDEX('wk paste'!$AZ:$AZ,MATCH("ru"&amp;'team weekly options'!F$3&amp;'team weekly options'!$C146,'wk paste'!$BG:$BG,0)),"")</f>
        <v>K.Osborn</v>
      </c>
      <c r="G146" t="str">
        <f>IFERROR(INDEX('wk paste'!$AZ:$AZ,MATCH("ru"&amp;'team weekly options'!G$3&amp;'team weekly options'!$C146,'wk paste'!$BG:$BG,0)),"")</f>
        <v>C.Ham</v>
      </c>
      <c r="H146" t="str">
        <f>IFERROR(INDEX('wk paste'!$AZ:$AZ,MATCH("ru"&amp;'team weekly options'!H$3&amp;'team weekly options'!$C146,'wk paste'!$BG:$BG,0)),"")</f>
        <v/>
      </c>
      <c r="I146" t="str">
        <f>IFERROR(INDEX('wk paste'!$AZ:$AZ,MATCH("ru"&amp;'team weekly options'!I$3&amp;'team weekly options'!$C146,'wk paste'!$BG:$BG,0)),"")</f>
        <v/>
      </c>
      <c r="J146" t="str">
        <f>IFERROR(INDEX('wk paste'!$AZ:$AZ,MATCH("ru"&amp;'team weekly options'!J$3&amp;'team weekly options'!$C146,'wk paste'!$BG:$BG,0)),"")</f>
        <v/>
      </c>
      <c r="K146" t="str">
        <f>IFERROR(INDEX('wk paste'!$AZ:$AZ,MATCH("re"&amp;'team weekly options'!K$3&amp;'team weekly options'!$C146,'wk paste'!$BH:$BH,0)),"")</f>
        <v>D.Cook</v>
      </c>
      <c r="L146" t="str">
        <f>IFERROR(INDEX('wk paste'!$AZ:$AZ,MATCH("re"&amp;'team weekly options'!L$3&amp;'team weekly options'!$C146,'wk paste'!$BH:$BH,0)),"")</f>
        <v>K.Osborn</v>
      </c>
      <c r="M146" t="str">
        <f>IFERROR(INDEX('wk paste'!$AZ:$AZ,MATCH("re"&amp;'team weekly options'!M$3&amp;'team weekly options'!$C146,'wk paste'!$BH:$BH,0)),"")</f>
        <v>J.Jefferson</v>
      </c>
      <c r="N146" t="str">
        <f>IFERROR(INDEX('wk paste'!$AZ:$AZ,MATCH("re"&amp;'team weekly options'!N$3&amp;'team weekly options'!$C146,'wk paste'!$BH:$BH,0)),"")</f>
        <v>A.Thielen</v>
      </c>
      <c r="O146" t="str">
        <f>IFERROR(INDEX('wk paste'!$AZ:$AZ,MATCH("re"&amp;'team weekly options'!O$3&amp;'team weekly options'!$C146,'wk paste'!$BH:$BH,0)),"")</f>
        <v>T.Conklin</v>
      </c>
      <c r="P146" t="str">
        <f>IFERROR(INDEX('wk paste'!$AZ:$AZ,MATCH("re"&amp;'team weekly options'!P$3&amp;'team weekly options'!$C146,'wk paste'!$BH:$BH,0)),"")</f>
        <v>D.Westbrook</v>
      </c>
      <c r="Q146" t="str">
        <f>IFERROR(INDEX('wk paste'!$AZ:$AZ,MATCH("re"&amp;'team weekly options'!Q$3&amp;'team weekly options'!$C146,'wk paste'!$BH:$BH,0)),"")</f>
        <v>A.Abdullah</v>
      </c>
      <c r="R146" t="str">
        <f>IFERROR(INDEX('wk paste'!$AZ:$AZ,MATCH("re"&amp;'team weekly options'!R$3&amp;'team weekly options'!$C146,'wk paste'!$BH:$BH,0)),"")</f>
        <v/>
      </c>
      <c r="S146" t="str">
        <f>IFERROR(INDEX('wk paste'!$AZ:$AZ,MATCH("re"&amp;'team weekly options'!S$3&amp;'team weekly options'!$C146,'wk paste'!$BH:$BH,0)),"")</f>
        <v/>
      </c>
      <c r="T146" t="str">
        <f>IFERROR(INDEX('wk paste'!$AZ:$AZ,MATCH("re"&amp;'team weekly options'!T$3&amp;'team weekly options'!$C146,'wk paste'!$BH:$BH,0)),"")</f>
        <v/>
      </c>
      <c r="U146" t="str">
        <f>IFERROR(INDEX('wk paste'!$AZ:$AZ,MATCH("re"&amp;'team weekly options'!U$3&amp;'team weekly options'!$C146,'wk paste'!$BH:$BH,0)),"")</f>
        <v/>
      </c>
      <c r="V146" t="str">
        <f>IFERROR(INDEX('wk paste'!$AZ:$AZ,MATCH("re"&amp;'team weekly options'!V$3&amp;'team weekly options'!$C146,'wk paste'!$BH:$BH,0)),"")</f>
        <v/>
      </c>
    </row>
    <row r="147" spans="3:22" x14ac:dyDescent="0.25">
      <c r="C147" t="s">
        <v>2760</v>
      </c>
      <c r="D147" t="str">
        <f>IFERROR(INDEX('wk paste'!$AZ:$AZ,MATCH("ru"&amp;'team weekly options'!D$3&amp;'team weekly options'!$C147,'wk paste'!$BG:$BG,0)),"")</f>
        <v>D.Swift</v>
      </c>
      <c r="E147" t="str">
        <f>IFERROR(INDEX('wk paste'!$AZ:$AZ,MATCH("ru"&amp;'team weekly options'!E$3&amp;'team weekly options'!$C147,'wk paste'!$BG:$BG,0)),"")</f>
        <v>J.Williams</v>
      </c>
      <c r="F147" t="str">
        <f>IFERROR(INDEX('wk paste'!$AZ:$AZ,MATCH("ru"&amp;'team weekly options'!F$3&amp;'team weekly options'!$C147,'wk paste'!$BG:$BG,0)),"")</f>
        <v/>
      </c>
      <c r="G147" t="str">
        <f>IFERROR(INDEX('wk paste'!$AZ:$AZ,MATCH("ru"&amp;'team weekly options'!G$3&amp;'team weekly options'!$C147,'wk paste'!$BG:$BG,0)),"")</f>
        <v/>
      </c>
      <c r="H147" t="str">
        <f>IFERROR(INDEX('wk paste'!$AZ:$AZ,MATCH("ru"&amp;'team weekly options'!H$3&amp;'team weekly options'!$C147,'wk paste'!$BG:$BG,0)),"")</f>
        <v/>
      </c>
      <c r="I147" t="str">
        <f>IFERROR(INDEX('wk paste'!$AZ:$AZ,MATCH("ru"&amp;'team weekly options'!I$3&amp;'team weekly options'!$C147,'wk paste'!$BG:$BG,0)),"")</f>
        <v/>
      </c>
      <c r="J147" t="str">
        <f>IFERROR(INDEX('wk paste'!$AZ:$AZ,MATCH("ru"&amp;'team weekly options'!J$3&amp;'team weekly options'!$C147,'wk paste'!$BG:$BG,0)),"")</f>
        <v/>
      </c>
      <c r="K147" t="str">
        <f>IFERROR(INDEX('wk paste'!$AZ:$AZ,MATCH("re"&amp;'team weekly options'!K$3&amp;'team weekly options'!$C147,'wk paste'!$BH:$BH,0)),"")</f>
        <v>D.Swift</v>
      </c>
      <c r="L147" t="str">
        <f>IFERROR(INDEX('wk paste'!$AZ:$AZ,MATCH("re"&amp;'team weekly options'!L$3&amp;'team weekly options'!$C147,'wk paste'!$BH:$BH,0)),"")</f>
        <v>J.Williams</v>
      </c>
      <c r="M147" t="str">
        <f>IFERROR(INDEX('wk paste'!$AZ:$AZ,MATCH("re"&amp;'team weekly options'!M$3&amp;'team weekly options'!$C147,'wk paste'!$BH:$BH,0)),"")</f>
        <v>T.Hockenson</v>
      </c>
      <c r="N147" t="str">
        <f>IFERROR(INDEX('wk paste'!$AZ:$AZ,MATCH("re"&amp;'team weekly options'!N$3&amp;'team weekly options'!$C147,'wk paste'!$BH:$BH,0)),"")</f>
        <v>K.Raymond</v>
      </c>
      <c r="O147" t="str">
        <f>IFERROR(INDEX('wk paste'!$AZ:$AZ,MATCH("re"&amp;'team weekly options'!O$3&amp;'team weekly options'!$C147,'wk paste'!$BH:$BH,0)),"")</f>
        <v>A.St</v>
      </c>
      <c r="P147" t="str">
        <f>IFERROR(INDEX('wk paste'!$AZ:$AZ,MATCH("re"&amp;'team weekly options'!P$3&amp;'team weekly options'!$C147,'wk paste'!$BH:$BH,0)),"")</f>
        <v>T.Kennedy</v>
      </c>
      <c r="Q147" t="str">
        <f>IFERROR(INDEX('wk paste'!$AZ:$AZ,MATCH("re"&amp;'team weekly options'!Q$3&amp;'team weekly options'!$C147,'wk paste'!$BH:$BH,0)),"")</f>
        <v>K.Hodge</v>
      </c>
      <c r="R147" t="str">
        <f>IFERROR(INDEX('wk paste'!$AZ:$AZ,MATCH("re"&amp;'team weekly options'!R$3&amp;'team weekly options'!$C147,'wk paste'!$BH:$BH,0)),"")</f>
        <v/>
      </c>
      <c r="S147" t="str">
        <f>IFERROR(INDEX('wk paste'!$AZ:$AZ,MATCH("re"&amp;'team weekly options'!S$3&amp;'team weekly options'!$C147,'wk paste'!$BH:$BH,0)),"")</f>
        <v/>
      </c>
      <c r="T147" t="str">
        <f>IFERROR(INDEX('wk paste'!$AZ:$AZ,MATCH("re"&amp;'team weekly options'!T$3&amp;'team weekly options'!$C147,'wk paste'!$BH:$BH,0)),"")</f>
        <v/>
      </c>
      <c r="U147" t="str">
        <f>IFERROR(INDEX('wk paste'!$AZ:$AZ,MATCH("re"&amp;'team weekly options'!U$3&amp;'team weekly options'!$C147,'wk paste'!$BH:$BH,0)),"")</f>
        <v/>
      </c>
      <c r="V147" t="str">
        <f>IFERROR(INDEX('wk paste'!$AZ:$AZ,MATCH("re"&amp;'team weekly options'!V$3&amp;'team weekly options'!$C147,'wk paste'!$BH:$BH,0)),"")</f>
        <v/>
      </c>
    </row>
    <row r="148" spans="3:22" x14ac:dyDescent="0.25">
      <c r="C148" t="s">
        <v>795</v>
      </c>
      <c r="D148" t="str">
        <f>IFERROR(INDEX('wk paste'!$AZ:$AZ,MATCH("ru"&amp;'team weekly options'!D$3&amp;'team weekly options'!$C148,'wk paste'!$BG:$BG,0)),"")</f>
        <v>T.Tagovailoa</v>
      </c>
      <c r="E148" t="str">
        <f>IFERROR(INDEX('wk paste'!$AZ:$AZ,MATCH("ru"&amp;'team weekly options'!E$3&amp;'team weekly options'!$C148,'wk paste'!$BG:$BG,0)),"")</f>
        <v>M.Gaskin</v>
      </c>
      <c r="F148" t="str">
        <f>IFERROR(INDEX('wk paste'!$AZ:$AZ,MATCH("ru"&amp;'team weekly options'!F$3&amp;'team weekly options'!$C148,'wk paste'!$BG:$BG,0)),"")</f>
        <v>M.Brown</v>
      </c>
      <c r="G148" t="str">
        <f>IFERROR(INDEX('wk paste'!$AZ:$AZ,MATCH("ru"&amp;'team weekly options'!G$3&amp;'team weekly options'!$C148,'wk paste'!$BG:$BG,0)),"")</f>
        <v>J.Brissett</v>
      </c>
      <c r="H148" t="str">
        <f>IFERROR(INDEX('wk paste'!$AZ:$AZ,MATCH("ru"&amp;'team weekly options'!H$3&amp;'team weekly options'!$C148,'wk paste'!$BG:$BG,0)),"")</f>
        <v>S.Ahmed</v>
      </c>
      <c r="I148" t="str">
        <f>IFERROR(INDEX('wk paste'!$AZ:$AZ,MATCH("ru"&amp;'team weekly options'!I$3&amp;'team weekly options'!$C148,'wk paste'!$BG:$BG,0)),"")</f>
        <v/>
      </c>
      <c r="J148" t="str">
        <f>IFERROR(INDEX('wk paste'!$AZ:$AZ,MATCH("ru"&amp;'team weekly options'!J$3&amp;'team weekly options'!$C148,'wk paste'!$BG:$BG,0)),"")</f>
        <v/>
      </c>
      <c r="K148" t="str">
        <f>IFERROR(INDEX('wk paste'!$AZ:$AZ,MATCH("re"&amp;'team weekly options'!K$3&amp;'team weekly options'!$C148,'wk paste'!$BH:$BH,0)),"")</f>
        <v>M.Gaskin</v>
      </c>
      <c r="L148" t="str">
        <f>IFERROR(INDEX('wk paste'!$AZ:$AZ,MATCH("re"&amp;'team weekly options'!L$3&amp;'team weekly options'!$C148,'wk paste'!$BH:$BH,0)),"")</f>
        <v>S.Ahmed</v>
      </c>
      <c r="M148" t="str">
        <f>IFERROR(INDEX('wk paste'!$AZ:$AZ,MATCH("re"&amp;'team weekly options'!M$3&amp;'team weekly options'!$C148,'wk paste'!$BH:$BH,0)),"")</f>
        <v>D.Parker</v>
      </c>
      <c r="N148" t="str">
        <f>IFERROR(INDEX('wk paste'!$AZ:$AZ,MATCH("re"&amp;'team weekly options'!N$3&amp;'team weekly options'!$C148,'wk paste'!$BH:$BH,0)),"")</f>
        <v>J.Waddle</v>
      </c>
      <c r="O148" t="str">
        <f>IFERROR(INDEX('wk paste'!$AZ:$AZ,MATCH("re"&amp;'team weekly options'!O$3&amp;'team weekly options'!$C148,'wk paste'!$BH:$BH,0)),"")</f>
        <v>D.Smythe</v>
      </c>
      <c r="P148" t="str">
        <f>IFERROR(INDEX('wk paste'!$AZ:$AZ,MATCH("re"&amp;'team weekly options'!P$3&amp;'team weekly options'!$C148,'wk paste'!$BH:$BH,0)),"")</f>
        <v>A.Wilson</v>
      </c>
      <c r="Q148" t="str">
        <f>IFERROR(INDEX('wk paste'!$AZ:$AZ,MATCH("re"&amp;'team weekly options'!Q$3&amp;'team weekly options'!$C148,'wk paste'!$BH:$BH,0)),"")</f>
        <v>M.Gesicki</v>
      </c>
      <c r="R148" t="str">
        <f>IFERROR(INDEX('wk paste'!$AZ:$AZ,MATCH("re"&amp;'team weekly options'!R$3&amp;'team weekly options'!$C148,'wk paste'!$BH:$BH,0)),"")</f>
        <v/>
      </c>
      <c r="S148" t="str">
        <f>IFERROR(INDEX('wk paste'!$AZ:$AZ,MATCH("re"&amp;'team weekly options'!S$3&amp;'team weekly options'!$C148,'wk paste'!$BH:$BH,0)),"")</f>
        <v/>
      </c>
      <c r="T148" t="str">
        <f>IFERROR(INDEX('wk paste'!$AZ:$AZ,MATCH("re"&amp;'team weekly options'!T$3&amp;'team weekly options'!$C148,'wk paste'!$BH:$BH,0)),"")</f>
        <v/>
      </c>
      <c r="U148" t="str">
        <f>IFERROR(INDEX('wk paste'!$AZ:$AZ,MATCH("re"&amp;'team weekly options'!U$3&amp;'team weekly options'!$C148,'wk paste'!$BH:$BH,0)),"")</f>
        <v/>
      </c>
      <c r="V148" t="str">
        <f>IFERROR(INDEX('wk paste'!$AZ:$AZ,MATCH("re"&amp;'team weekly options'!V$3&amp;'team weekly options'!$C148,'wk paste'!$BH:$BH,0)),"")</f>
        <v/>
      </c>
    </row>
    <row r="149" spans="3:22" x14ac:dyDescent="0.25">
      <c r="C149" t="s">
        <v>2026</v>
      </c>
      <c r="D149" t="str">
        <f>IFERROR(INDEX('wk paste'!$AZ:$AZ,MATCH("ru"&amp;'team weekly options'!D$3&amp;'team weekly options'!$C149,'wk paste'!$BG:$BG,0)),"")</f>
        <v>J.Brissett</v>
      </c>
      <c r="E149" t="str">
        <f>IFERROR(INDEX('wk paste'!$AZ:$AZ,MATCH("ru"&amp;'team weekly options'!E$3&amp;'team weekly options'!$C149,'wk paste'!$BG:$BG,0)),"")</f>
        <v>M.Brown</v>
      </c>
      <c r="F149" t="str">
        <f>IFERROR(INDEX('wk paste'!$AZ:$AZ,MATCH("ru"&amp;'team weekly options'!F$3&amp;'team weekly options'!$C149,'wk paste'!$BG:$BG,0)),"")</f>
        <v>M.Gaskin</v>
      </c>
      <c r="G149" t="str">
        <f>IFERROR(INDEX('wk paste'!$AZ:$AZ,MATCH("ru"&amp;'team weekly options'!G$3&amp;'team weekly options'!$C149,'wk paste'!$BG:$BG,0)),"")</f>
        <v>S.Ahmed</v>
      </c>
      <c r="H149" t="str">
        <f>IFERROR(INDEX('wk paste'!$AZ:$AZ,MATCH("ru"&amp;'team weekly options'!H$3&amp;'team weekly options'!$C149,'wk paste'!$BG:$BG,0)),"")</f>
        <v/>
      </c>
      <c r="I149" t="str">
        <f>IFERROR(INDEX('wk paste'!$AZ:$AZ,MATCH("ru"&amp;'team weekly options'!I$3&amp;'team weekly options'!$C149,'wk paste'!$BG:$BG,0)),"")</f>
        <v/>
      </c>
      <c r="J149" t="str">
        <f>IFERROR(INDEX('wk paste'!$AZ:$AZ,MATCH("ru"&amp;'team weekly options'!J$3&amp;'team weekly options'!$C149,'wk paste'!$BG:$BG,0)),"")</f>
        <v/>
      </c>
      <c r="K149" t="str">
        <f>IFERROR(INDEX('wk paste'!$AZ:$AZ,MATCH("re"&amp;'team weekly options'!K$3&amp;'team weekly options'!$C149,'wk paste'!$BH:$BH,0)),"")</f>
        <v>M.Brown</v>
      </c>
      <c r="L149" t="str">
        <f>IFERROR(INDEX('wk paste'!$AZ:$AZ,MATCH("re"&amp;'team weekly options'!L$3&amp;'team weekly options'!$C149,'wk paste'!$BH:$BH,0)),"")</f>
        <v>S.Ahmed</v>
      </c>
      <c r="M149" t="str">
        <f>IFERROR(INDEX('wk paste'!$AZ:$AZ,MATCH("re"&amp;'team weekly options'!M$3&amp;'team weekly options'!$C149,'wk paste'!$BH:$BH,0)),"")</f>
        <v>D.Parker</v>
      </c>
      <c r="N149" t="str">
        <f>IFERROR(INDEX('wk paste'!$AZ:$AZ,MATCH("re"&amp;'team weekly options'!N$3&amp;'team weekly options'!$C149,'wk paste'!$BH:$BH,0)),"")</f>
        <v>M.Gesicki</v>
      </c>
      <c r="O149" t="str">
        <f>IFERROR(INDEX('wk paste'!$AZ:$AZ,MATCH("re"&amp;'team weekly options'!O$3&amp;'team weekly options'!$C149,'wk paste'!$BH:$BH,0)),"")</f>
        <v>J.Waddle</v>
      </c>
      <c r="P149" t="str">
        <f>IFERROR(INDEX('wk paste'!$AZ:$AZ,MATCH("re"&amp;'team weekly options'!P$3&amp;'team weekly options'!$C149,'wk paste'!$BH:$BH,0)),"")</f>
        <v>A.Wilson</v>
      </c>
      <c r="Q149" t="str">
        <f>IFERROR(INDEX('wk paste'!$AZ:$AZ,MATCH("re"&amp;'team weekly options'!Q$3&amp;'team weekly options'!$C149,'wk paste'!$BH:$BH,0)),"")</f>
        <v>D.Smythe</v>
      </c>
      <c r="R149" t="str">
        <f>IFERROR(INDEX('wk paste'!$AZ:$AZ,MATCH("re"&amp;'team weekly options'!R$3&amp;'team weekly options'!$C149,'wk paste'!$BH:$BH,0)),"")</f>
        <v>W.Fuller</v>
      </c>
      <c r="S149" t="str">
        <f>IFERROR(INDEX('wk paste'!$AZ:$AZ,MATCH("re"&amp;'team weekly options'!S$3&amp;'team weekly options'!$C149,'wk paste'!$BH:$BH,0)),"")</f>
        <v>A.Shaheen</v>
      </c>
      <c r="T149" t="str">
        <f>IFERROR(INDEX('wk paste'!$AZ:$AZ,MATCH("re"&amp;'team weekly options'!T$3&amp;'team weekly options'!$C149,'wk paste'!$BH:$BH,0)),"")</f>
        <v>J.Grant</v>
      </c>
      <c r="U149" t="str">
        <f>IFERROR(INDEX('wk paste'!$AZ:$AZ,MATCH("re"&amp;'team weekly options'!U$3&amp;'team weekly options'!$C149,'wk paste'!$BH:$BH,0)),"")</f>
        <v/>
      </c>
      <c r="V149" t="str">
        <f>IFERROR(INDEX('wk paste'!$AZ:$AZ,MATCH("re"&amp;'team weekly options'!V$3&amp;'team weekly options'!$C149,'wk paste'!$BH:$BH,0)),"")</f>
        <v/>
      </c>
    </row>
    <row r="150" spans="3:22" x14ac:dyDescent="0.25">
      <c r="C150" t="s">
        <v>2411</v>
      </c>
      <c r="D150" t="str">
        <f>IFERROR(INDEX('wk paste'!$AZ:$AZ,MATCH("ru"&amp;'team weekly options'!D$3&amp;'team weekly options'!$C150,'wk paste'!$BG:$BG,0)),"")</f>
        <v>J.Hurts</v>
      </c>
      <c r="E150" t="str">
        <f>IFERROR(INDEX('wk paste'!$AZ:$AZ,MATCH("ru"&amp;'team weekly options'!E$3&amp;'team weekly options'!$C150,'wk paste'!$BG:$BG,0)),"")</f>
        <v>M.Sanders</v>
      </c>
      <c r="F150" t="str">
        <f>IFERROR(INDEX('wk paste'!$AZ:$AZ,MATCH("ru"&amp;'team weekly options'!F$3&amp;'team weekly options'!$C150,'wk paste'!$BG:$BG,0)),"")</f>
        <v>K.Gainwell</v>
      </c>
      <c r="G150" t="str">
        <f>IFERROR(INDEX('wk paste'!$AZ:$AZ,MATCH("ru"&amp;'team weekly options'!G$3&amp;'team weekly options'!$C150,'wk paste'!$BG:$BG,0)),"")</f>
        <v/>
      </c>
      <c r="H150" t="str">
        <f>IFERROR(INDEX('wk paste'!$AZ:$AZ,MATCH("ru"&amp;'team weekly options'!H$3&amp;'team weekly options'!$C150,'wk paste'!$BG:$BG,0)),"")</f>
        <v/>
      </c>
      <c r="I150" t="str">
        <f>IFERROR(INDEX('wk paste'!$AZ:$AZ,MATCH("ru"&amp;'team weekly options'!I$3&amp;'team weekly options'!$C150,'wk paste'!$BG:$BG,0)),"")</f>
        <v/>
      </c>
      <c r="J150" t="str">
        <f>IFERROR(INDEX('wk paste'!$AZ:$AZ,MATCH("ru"&amp;'team weekly options'!J$3&amp;'team weekly options'!$C150,'wk paste'!$BG:$BG,0)),"")</f>
        <v/>
      </c>
      <c r="K150" t="str">
        <f>IFERROR(INDEX('wk paste'!$AZ:$AZ,MATCH("re"&amp;'team weekly options'!K$3&amp;'team weekly options'!$C150,'wk paste'!$BH:$BH,0)),"")</f>
        <v>M.Sanders</v>
      </c>
      <c r="L150" t="str">
        <f>IFERROR(INDEX('wk paste'!$AZ:$AZ,MATCH("re"&amp;'team weekly options'!L$3&amp;'team weekly options'!$C150,'wk paste'!$BH:$BH,0)),"")</f>
        <v>K.Gainwell</v>
      </c>
      <c r="M150" t="str">
        <f>IFERROR(INDEX('wk paste'!$AZ:$AZ,MATCH("re"&amp;'team weekly options'!M$3&amp;'team weekly options'!$C150,'wk paste'!$BH:$BH,0)),"")</f>
        <v>D.Smith</v>
      </c>
      <c r="N150" t="str">
        <f>IFERROR(INDEX('wk paste'!$AZ:$AZ,MATCH("re"&amp;'team weekly options'!N$3&amp;'team weekly options'!$C150,'wk paste'!$BH:$BH,0)),"")</f>
        <v>Q.Watkins</v>
      </c>
      <c r="O150" t="str">
        <f>IFERROR(INDEX('wk paste'!$AZ:$AZ,MATCH("re"&amp;'team weekly options'!O$3&amp;'team weekly options'!$C150,'wk paste'!$BH:$BH,0)),"")</f>
        <v>D.Goedert</v>
      </c>
      <c r="P150" t="str">
        <f>IFERROR(INDEX('wk paste'!$AZ:$AZ,MATCH("re"&amp;'team weekly options'!P$3&amp;'team weekly options'!$C150,'wk paste'!$BH:$BH,0)),"")</f>
        <v>J.Reagor</v>
      </c>
      <c r="Q150" t="str">
        <f>IFERROR(INDEX('wk paste'!$AZ:$AZ,MATCH("re"&amp;'team weekly options'!Q$3&amp;'team weekly options'!$C150,'wk paste'!$BH:$BH,0)),"")</f>
        <v>Z.Ertz</v>
      </c>
      <c r="R150" t="str">
        <f>IFERROR(INDEX('wk paste'!$AZ:$AZ,MATCH("re"&amp;'team weekly options'!R$3&amp;'team weekly options'!$C150,'wk paste'!$BH:$BH,0)),"")</f>
        <v/>
      </c>
      <c r="S150" t="str">
        <f>IFERROR(INDEX('wk paste'!$AZ:$AZ,MATCH("re"&amp;'team weekly options'!S$3&amp;'team weekly options'!$C150,'wk paste'!$BH:$BH,0)),"")</f>
        <v/>
      </c>
      <c r="T150" t="str">
        <f>IFERROR(INDEX('wk paste'!$AZ:$AZ,MATCH("re"&amp;'team weekly options'!T$3&amp;'team weekly options'!$C150,'wk paste'!$BH:$BH,0)),"")</f>
        <v/>
      </c>
      <c r="U150" t="str">
        <f>IFERROR(INDEX('wk paste'!$AZ:$AZ,MATCH("re"&amp;'team weekly options'!U$3&amp;'team weekly options'!$C150,'wk paste'!$BH:$BH,0)),"")</f>
        <v/>
      </c>
      <c r="V150" t="str">
        <f>IFERROR(INDEX('wk paste'!$AZ:$AZ,MATCH("re"&amp;'team weekly options'!V$3&amp;'team weekly options'!$C150,'wk paste'!$BH:$BH,0)),"")</f>
        <v/>
      </c>
    </row>
    <row r="151" spans="3:22" x14ac:dyDescent="0.25">
      <c r="C151" t="s">
        <v>1627</v>
      </c>
      <c r="D151" t="str">
        <f>IFERROR(INDEX('wk paste'!$AZ:$AZ,MATCH("ru"&amp;'team weekly options'!D$3&amp;'team weekly options'!$C151,'wk paste'!$BG:$BG,0)),"")</f>
        <v>R.Tannehill</v>
      </c>
      <c r="E151" t="str">
        <f>IFERROR(INDEX('wk paste'!$AZ:$AZ,MATCH("ru"&amp;'team weekly options'!E$3&amp;'team weekly options'!$C151,'wk paste'!$BG:$BG,0)),"")</f>
        <v>D.Henry</v>
      </c>
      <c r="F151" t="str">
        <f>IFERROR(INDEX('wk paste'!$AZ:$AZ,MATCH("ru"&amp;'team weekly options'!F$3&amp;'team weekly options'!$C151,'wk paste'!$BG:$BG,0)),"")</f>
        <v>J.McNichols</v>
      </c>
      <c r="G151" t="str">
        <f>IFERROR(INDEX('wk paste'!$AZ:$AZ,MATCH("ru"&amp;'team weekly options'!G$3&amp;'team weekly options'!$C151,'wk paste'!$BG:$BG,0)),"")</f>
        <v>A.Brown</v>
      </c>
      <c r="H151" t="str">
        <f>IFERROR(INDEX('wk paste'!$AZ:$AZ,MATCH("ru"&amp;'team weekly options'!H$3&amp;'team weekly options'!$C151,'wk paste'!$BG:$BG,0)),"")</f>
        <v>M.Sargent</v>
      </c>
      <c r="I151" t="str">
        <f>IFERROR(INDEX('wk paste'!$AZ:$AZ,MATCH("ru"&amp;'team weekly options'!I$3&amp;'team weekly options'!$C151,'wk paste'!$BG:$BG,0)),"")</f>
        <v/>
      </c>
      <c r="J151" t="str">
        <f>IFERROR(INDEX('wk paste'!$AZ:$AZ,MATCH("ru"&amp;'team weekly options'!J$3&amp;'team weekly options'!$C151,'wk paste'!$BG:$BG,0)),"")</f>
        <v/>
      </c>
      <c r="K151" t="str">
        <f>IFERROR(INDEX('wk paste'!$AZ:$AZ,MATCH("re"&amp;'team weekly options'!K$3&amp;'team weekly options'!$C151,'wk paste'!$BH:$BH,0)),"")</f>
        <v>D.Henry</v>
      </c>
      <c r="L151" t="str">
        <f>IFERROR(INDEX('wk paste'!$AZ:$AZ,MATCH("re"&amp;'team weekly options'!L$3&amp;'team weekly options'!$C151,'wk paste'!$BH:$BH,0)),"")</f>
        <v>J.McNichols</v>
      </c>
      <c r="M151" t="str">
        <f>IFERROR(INDEX('wk paste'!$AZ:$AZ,MATCH("re"&amp;'team weekly options'!M$3&amp;'team weekly options'!$C151,'wk paste'!$BH:$BH,0)),"")</f>
        <v>A.Brown</v>
      </c>
      <c r="N151" t="str">
        <f>IFERROR(INDEX('wk paste'!$AZ:$AZ,MATCH("re"&amp;'team weekly options'!N$3&amp;'team weekly options'!$C151,'wk paste'!$BH:$BH,0)),"")</f>
        <v>N.Westbrook-Ikhine</v>
      </c>
      <c r="O151" t="str">
        <f>IFERROR(INDEX('wk paste'!$AZ:$AZ,MATCH("re"&amp;'team weekly options'!O$3&amp;'team weekly options'!$C151,'wk paste'!$BH:$BH,0)),"")</f>
        <v>J.Jones</v>
      </c>
      <c r="P151" t="str">
        <f>IFERROR(INDEX('wk paste'!$AZ:$AZ,MATCH("re"&amp;'team weekly options'!P$3&amp;'team weekly options'!$C151,'wk paste'!$BH:$BH,0)),"")</f>
        <v>G.Swaim</v>
      </c>
      <c r="Q151" t="str">
        <f>IFERROR(INDEX('wk paste'!$AZ:$AZ,MATCH("re"&amp;'team weekly options'!Q$3&amp;'team weekly options'!$C151,'wk paste'!$BH:$BH,0)),"")</f>
        <v>C.Batson</v>
      </c>
      <c r="R151" t="str">
        <f>IFERROR(INDEX('wk paste'!$AZ:$AZ,MATCH("re"&amp;'team weekly options'!R$3&amp;'team weekly options'!$C151,'wk paste'!$BH:$BH,0)),"")</f>
        <v>M.Pruitt</v>
      </c>
      <c r="S151" t="str">
        <f>IFERROR(INDEX('wk paste'!$AZ:$AZ,MATCH("re"&amp;'team weekly options'!S$3&amp;'team weekly options'!$C151,'wk paste'!$BH:$BH,0)),"")</f>
        <v>C.Rogers</v>
      </c>
      <c r="T151" t="str">
        <f>IFERROR(INDEX('wk paste'!$AZ:$AZ,MATCH("re"&amp;'team weekly options'!T$3&amp;'team weekly options'!$C151,'wk paste'!$BH:$BH,0)),"")</f>
        <v>T.Hudson</v>
      </c>
      <c r="U151" t="str">
        <f>IFERROR(INDEX('wk paste'!$AZ:$AZ,MATCH("re"&amp;'team weekly options'!U$3&amp;'team weekly options'!$C151,'wk paste'!$BH:$BH,0)),"")</f>
        <v>R.McMath</v>
      </c>
      <c r="V151" t="str">
        <f>IFERROR(INDEX('wk paste'!$AZ:$AZ,MATCH("re"&amp;'team weekly options'!V$3&amp;'team weekly options'!$C151,'wk paste'!$BH:$BH,0)),"")</f>
        <v/>
      </c>
    </row>
    <row r="152" spans="3:22" x14ac:dyDescent="0.25">
      <c r="C152" t="s">
        <v>2412</v>
      </c>
      <c r="D152" t="str">
        <f>IFERROR(INDEX('wk paste'!$AZ:$AZ,MATCH("ru"&amp;'team weekly options'!D$3&amp;'team weekly options'!$C152,'wk paste'!$BG:$BG,0)),"")</f>
        <v>R.Tannehill</v>
      </c>
      <c r="E152" t="str">
        <f>IFERROR(INDEX('wk paste'!$AZ:$AZ,MATCH("ru"&amp;'team weekly options'!E$3&amp;'team weekly options'!$C152,'wk paste'!$BG:$BG,0)),"")</f>
        <v>D.Henry</v>
      </c>
      <c r="F152" t="str">
        <f>IFERROR(INDEX('wk paste'!$AZ:$AZ,MATCH("ru"&amp;'team weekly options'!F$3&amp;'team weekly options'!$C152,'wk paste'!$BG:$BG,0)),"")</f>
        <v>C.Batson</v>
      </c>
      <c r="G152" t="str">
        <f>IFERROR(INDEX('wk paste'!$AZ:$AZ,MATCH("ru"&amp;'team weekly options'!G$3&amp;'team weekly options'!$C152,'wk paste'!$BG:$BG,0)),"")</f>
        <v>C.Rogers</v>
      </c>
      <c r="H152" t="str">
        <f>IFERROR(INDEX('wk paste'!$AZ:$AZ,MATCH("ru"&amp;'team weekly options'!H$3&amp;'team weekly options'!$C152,'wk paste'!$BG:$BG,0)),"")</f>
        <v>J.McNichols</v>
      </c>
      <c r="I152" t="str">
        <f>IFERROR(INDEX('wk paste'!$AZ:$AZ,MATCH("ru"&amp;'team weekly options'!I$3&amp;'team weekly options'!$C152,'wk paste'!$BG:$BG,0)),"")</f>
        <v/>
      </c>
      <c r="J152" t="str">
        <f>IFERROR(INDEX('wk paste'!$AZ:$AZ,MATCH("ru"&amp;'team weekly options'!J$3&amp;'team weekly options'!$C152,'wk paste'!$BG:$BG,0)),"")</f>
        <v/>
      </c>
      <c r="K152" t="str">
        <f>IFERROR(INDEX('wk paste'!$AZ:$AZ,MATCH("re"&amp;'team weekly options'!K$3&amp;'team weekly options'!$C152,'wk paste'!$BH:$BH,0)),"")</f>
        <v>C.Rogers</v>
      </c>
      <c r="L152" t="str">
        <f>IFERROR(INDEX('wk paste'!$AZ:$AZ,MATCH("re"&amp;'team weekly options'!L$3&amp;'team weekly options'!$C152,'wk paste'!$BH:$BH,0)),"")</f>
        <v>J.McNichols</v>
      </c>
      <c r="M152" t="str">
        <f>IFERROR(INDEX('wk paste'!$AZ:$AZ,MATCH("re"&amp;'team weekly options'!M$3&amp;'team weekly options'!$C152,'wk paste'!$BH:$BH,0)),"")</f>
        <v>M.Johnson</v>
      </c>
      <c r="N152" t="str">
        <f>IFERROR(INDEX('wk paste'!$AZ:$AZ,MATCH("re"&amp;'team weekly options'!N$3&amp;'team weekly options'!$C152,'wk paste'!$BH:$BH,0)),"")</f>
        <v>A.Brown</v>
      </c>
      <c r="O152" t="str">
        <f>IFERROR(INDEX('wk paste'!$AZ:$AZ,MATCH("re"&amp;'team weekly options'!O$3&amp;'team weekly options'!$C152,'wk paste'!$BH:$BH,0)),"")</f>
        <v>A.Firkser</v>
      </c>
      <c r="P152" t="str">
        <f>IFERROR(INDEX('wk paste'!$AZ:$AZ,MATCH("re"&amp;'team weekly options'!P$3&amp;'team weekly options'!$C152,'wk paste'!$BH:$BH,0)),"")</f>
        <v>M.Pruitt</v>
      </c>
      <c r="Q152" t="str">
        <f>IFERROR(INDEX('wk paste'!$AZ:$AZ,MATCH("re"&amp;'team weekly options'!Q$3&amp;'team weekly options'!$C152,'wk paste'!$BH:$BH,0)),"")</f>
        <v>J.Reynolds</v>
      </c>
      <c r="R152" t="str">
        <f>IFERROR(INDEX('wk paste'!$AZ:$AZ,MATCH("re"&amp;'team weekly options'!R$3&amp;'team weekly options'!$C152,'wk paste'!$BH:$BH,0)),"")</f>
        <v>G.Swaim</v>
      </c>
      <c r="S152" t="str">
        <f>IFERROR(INDEX('wk paste'!$AZ:$AZ,MATCH("re"&amp;'team weekly options'!S$3&amp;'team weekly options'!$C152,'wk paste'!$BH:$BH,0)),"")</f>
        <v/>
      </c>
      <c r="T152" t="str">
        <f>IFERROR(INDEX('wk paste'!$AZ:$AZ,MATCH("re"&amp;'team weekly options'!T$3&amp;'team weekly options'!$C152,'wk paste'!$BH:$BH,0)),"")</f>
        <v/>
      </c>
      <c r="U152" t="str">
        <f>IFERROR(INDEX('wk paste'!$AZ:$AZ,MATCH("re"&amp;'team weekly options'!U$3&amp;'team weekly options'!$C152,'wk paste'!$BH:$BH,0)),"")</f>
        <v/>
      </c>
      <c r="V152" t="str">
        <f>IFERROR(INDEX('wk paste'!$AZ:$AZ,MATCH("re"&amp;'team weekly options'!V$3&amp;'team weekly options'!$C152,'wk paste'!$BH:$BH,0)),"")</f>
        <v/>
      </c>
    </row>
    <row r="153" spans="3:22" x14ac:dyDescent="0.25">
      <c r="C153" t="s">
        <v>2027</v>
      </c>
      <c r="D153" t="str">
        <f>IFERROR(INDEX('wk paste'!$AZ:$AZ,MATCH("ru"&amp;'team weekly options'!D$3&amp;'team weekly options'!$C153,'wk paste'!$BG:$BG,0)),"")</f>
        <v>D.Carr</v>
      </c>
      <c r="E153" t="str">
        <f>IFERROR(INDEX('wk paste'!$AZ:$AZ,MATCH("ru"&amp;'team weekly options'!E$3&amp;'team weekly options'!$C153,'wk paste'!$BG:$BG,0)),"")</f>
        <v>J.Jacobs</v>
      </c>
      <c r="F153" t="str">
        <f>IFERROR(INDEX('wk paste'!$AZ:$AZ,MATCH("ru"&amp;'team weekly options'!F$3&amp;'team weekly options'!$C153,'wk paste'!$BG:$BG,0)),"")</f>
        <v>K.Drake</v>
      </c>
      <c r="G153" t="str">
        <f>IFERROR(INDEX('wk paste'!$AZ:$AZ,MATCH("ru"&amp;'team weekly options'!G$3&amp;'team weekly options'!$C153,'wk paste'!$BG:$BG,0)),"")</f>
        <v>P.Barber</v>
      </c>
      <c r="H153" t="str">
        <f>IFERROR(INDEX('wk paste'!$AZ:$AZ,MATCH("ru"&amp;'team weekly options'!H$3&amp;'team weekly options'!$C153,'wk paste'!$BG:$BG,0)),"")</f>
        <v/>
      </c>
      <c r="I153" t="str">
        <f>IFERROR(INDEX('wk paste'!$AZ:$AZ,MATCH("ru"&amp;'team weekly options'!I$3&amp;'team weekly options'!$C153,'wk paste'!$BG:$BG,0)),"")</f>
        <v/>
      </c>
      <c r="J153" t="str">
        <f>IFERROR(INDEX('wk paste'!$AZ:$AZ,MATCH("ru"&amp;'team weekly options'!J$3&amp;'team weekly options'!$C153,'wk paste'!$BG:$BG,0)),"")</f>
        <v/>
      </c>
      <c r="K153" t="str">
        <f>IFERROR(INDEX('wk paste'!$AZ:$AZ,MATCH("re"&amp;'team weekly options'!K$3&amp;'team weekly options'!$C153,'wk paste'!$BH:$BH,0)),"")</f>
        <v>J.Jacobs</v>
      </c>
      <c r="L153" t="str">
        <f>IFERROR(INDEX('wk paste'!$AZ:$AZ,MATCH("re"&amp;'team weekly options'!L$3&amp;'team weekly options'!$C153,'wk paste'!$BH:$BH,0)),"")</f>
        <v>H.Ruggs</v>
      </c>
      <c r="M153" t="str">
        <f>IFERROR(INDEX('wk paste'!$AZ:$AZ,MATCH("re"&amp;'team weekly options'!M$3&amp;'team weekly options'!$C153,'wk paste'!$BH:$BH,0)),"")</f>
        <v>D.Waller</v>
      </c>
      <c r="N153" t="str">
        <f>IFERROR(INDEX('wk paste'!$AZ:$AZ,MATCH("re"&amp;'team weekly options'!N$3&amp;'team weekly options'!$C153,'wk paste'!$BH:$BH,0)),"")</f>
        <v>H.Renfrow</v>
      </c>
      <c r="O153" t="str">
        <f>IFERROR(INDEX('wk paste'!$AZ:$AZ,MATCH("re"&amp;'team weekly options'!O$3&amp;'team weekly options'!$C153,'wk paste'!$BH:$BH,0)),"")</f>
        <v>W.Snead</v>
      </c>
      <c r="P153" t="str">
        <f>IFERROR(INDEX('wk paste'!$AZ:$AZ,MATCH("re"&amp;'team weekly options'!P$3&amp;'team weekly options'!$C153,'wk paste'!$BH:$BH,0)),"")</f>
        <v>Z.Jones</v>
      </c>
      <c r="Q153" t="str">
        <f>IFERROR(INDEX('wk paste'!$AZ:$AZ,MATCH("re"&amp;'team weekly options'!Q$3&amp;'team weekly options'!$C153,'wk paste'!$BH:$BH,0)),"")</f>
        <v>B.Edwards</v>
      </c>
      <c r="R153" t="str">
        <f>IFERROR(INDEX('wk paste'!$AZ:$AZ,MATCH("re"&amp;'team weekly options'!R$3&amp;'team weekly options'!$C153,'wk paste'!$BH:$BH,0)),"")</f>
        <v/>
      </c>
      <c r="S153" t="str">
        <f>IFERROR(INDEX('wk paste'!$AZ:$AZ,MATCH("re"&amp;'team weekly options'!S$3&amp;'team weekly options'!$C153,'wk paste'!$BH:$BH,0)),"")</f>
        <v/>
      </c>
      <c r="T153" t="str">
        <f>IFERROR(INDEX('wk paste'!$AZ:$AZ,MATCH("re"&amp;'team weekly options'!T$3&amp;'team weekly options'!$C153,'wk paste'!$BH:$BH,0)),"")</f>
        <v/>
      </c>
      <c r="U153" t="str">
        <f>IFERROR(INDEX('wk paste'!$AZ:$AZ,MATCH("re"&amp;'team weekly options'!U$3&amp;'team weekly options'!$C153,'wk paste'!$BH:$BH,0)),"")</f>
        <v/>
      </c>
      <c r="V153" t="str">
        <f>IFERROR(INDEX('wk paste'!$AZ:$AZ,MATCH("re"&amp;'team weekly options'!V$3&amp;'team weekly options'!$C153,'wk paste'!$BH:$BH,0)),"")</f>
        <v/>
      </c>
    </row>
    <row r="154" spans="3:22" x14ac:dyDescent="0.25">
      <c r="C154" t="s">
        <v>2413</v>
      </c>
      <c r="D154" t="str">
        <f>IFERROR(INDEX('wk paste'!$AZ:$AZ,MATCH("ru"&amp;'team weekly options'!D$3&amp;'team weekly options'!$C154,'wk paste'!$BG:$BG,0)),"")</f>
        <v>M.Glennon</v>
      </c>
      <c r="E154" t="str">
        <f>IFERROR(INDEX('wk paste'!$AZ:$AZ,MATCH("ru"&amp;'team weekly options'!E$3&amp;'team weekly options'!$C154,'wk paste'!$BG:$BG,0)),"")</f>
        <v>D.Jones</v>
      </c>
      <c r="F154" t="str">
        <f>IFERROR(INDEX('wk paste'!$AZ:$AZ,MATCH("ru"&amp;'team weekly options'!F$3&amp;'team weekly options'!$C154,'wk paste'!$BG:$BG,0)),"")</f>
        <v>K.Toney</v>
      </c>
      <c r="G154" t="str">
        <f>IFERROR(INDEX('wk paste'!$AZ:$AZ,MATCH("ru"&amp;'team weekly options'!G$3&amp;'team weekly options'!$C154,'wk paste'!$BG:$BG,0)),"")</f>
        <v>D.Booker</v>
      </c>
      <c r="H154" t="str">
        <f>IFERROR(INDEX('wk paste'!$AZ:$AZ,MATCH("ru"&amp;'team weekly options'!H$3&amp;'team weekly options'!$C154,'wk paste'!$BG:$BG,0)),"")</f>
        <v>S.Barkley</v>
      </c>
      <c r="I154" t="str">
        <f>IFERROR(INDEX('wk paste'!$AZ:$AZ,MATCH("ru"&amp;'team weekly options'!I$3&amp;'team weekly options'!$C154,'wk paste'!$BG:$BG,0)),"")</f>
        <v>E.Penny</v>
      </c>
      <c r="J154" t="str">
        <f>IFERROR(INDEX('wk paste'!$AZ:$AZ,MATCH("ru"&amp;'team weekly options'!J$3&amp;'team weekly options'!$C154,'wk paste'!$BG:$BG,0)),"")</f>
        <v/>
      </c>
      <c r="K154" t="str">
        <f>IFERROR(INDEX('wk paste'!$AZ:$AZ,MATCH("re"&amp;'team weekly options'!K$3&amp;'team weekly options'!$C154,'wk paste'!$BH:$BH,0)),"")</f>
        <v>K.Toney</v>
      </c>
      <c r="L154" t="str">
        <f>IFERROR(INDEX('wk paste'!$AZ:$AZ,MATCH("re"&amp;'team weekly options'!L$3&amp;'team weekly options'!$C154,'wk paste'!$BH:$BH,0)),"")</f>
        <v>D.Booker</v>
      </c>
      <c r="M154" t="str">
        <f>IFERROR(INDEX('wk paste'!$AZ:$AZ,MATCH("re"&amp;'team weekly options'!M$3&amp;'team weekly options'!$C154,'wk paste'!$BH:$BH,0)),"")</f>
        <v>S.Barkley</v>
      </c>
      <c r="N154" t="str">
        <f>IFERROR(INDEX('wk paste'!$AZ:$AZ,MATCH("re"&amp;'team weekly options'!N$3&amp;'team weekly options'!$C154,'wk paste'!$BH:$BH,0)),"")</f>
        <v>E.Engram</v>
      </c>
      <c r="O154" t="str">
        <f>IFERROR(INDEX('wk paste'!$AZ:$AZ,MATCH("re"&amp;'team weekly options'!O$3&amp;'team weekly options'!$C154,'wk paste'!$BH:$BH,0)),"")</f>
        <v>K.Rudolph</v>
      </c>
      <c r="P154" t="str">
        <f>IFERROR(INDEX('wk paste'!$AZ:$AZ,MATCH("re"&amp;'team weekly options'!P$3&amp;'team weekly options'!$C154,'wk paste'!$BH:$BH,0)),"")</f>
        <v>J.Ross</v>
      </c>
      <c r="Q154" t="str">
        <f>IFERROR(INDEX('wk paste'!$AZ:$AZ,MATCH("re"&amp;'team weekly options'!Q$3&amp;'team weekly options'!$C154,'wk paste'!$BH:$BH,0)),"")</f>
        <v>C.Board</v>
      </c>
      <c r="R154" t="str">
        <f>IFERROR(INDEX('wk paste'!$AZ:$AZ,MATCH("re"&amp;'team weekly options'!R$3&amp;'team weekly options'!$C154,'wk paste'!$BH:$BH,0)),"")</f>
        <v>C.Johnson</v>
      </c>
      <c r="S154" t="str">
        <f>IFERROR(INDEX('wk paste'!$AZ:$AZ,MATCH("re"&amp;'team weekly options'!S$3&amp;'team weekly options'!$C154,'wk paste'!$BH:$BH,0)),"")</f>
        <v>K.Golladay</v>
      </c>
      <c r="T154" t="str">
        <f>IFERROR(INDEX('wk paste'!$AZ:$AZ,MATCH("re"&amp;'team weekly options'!T$3&amp;'team weekly options'!$C154,'wk paste'!$BH:$BH,0)),"")</f>
        <v/>
      </c>
      <c r="U154" t="str">
        <f>IFERROR(INDEX('wk paste'!$AZ:$AZ,MATCH("re"&amp;'team weekly options'!U$3&amp;'team weekly options'!$C154,'wk paste'!$BH:$BH,0)),"")</f>
        <v/>
      </c>
      <c r="V154" t="str">
        <f>IFERROR(INDEX('wk paste'!$AZ:$AZ,MATCH("re"&amp;'team weekly options'!V$3&amp;'team weekly options'!$C154,'wk paste'!$BH:$BH,0)),"")</f>
        <v/>
      </c>
    </row>
    <row r="155" spans="3:22" x14ac:dyDescent="0.25">
      <c r="C155" t="s">
        <v>2761</v>
      </c>
      <c r="D155" t="str">
        <f>IFERROR(INDEX('wk paste'!$AZ:$AZ,MATCH("ru"&amp;'team weekly options'!D$3&amp;'team weekly options'!$C155,'wk paste'!$BG:$BG,0)),"")</f>
        <v>Aa.Rodgers</v>
      </c>
      <c r="E155" t="str">
        <f>IFERROR(INDEX('wk paste'!$AZ:$AZ,MATCH("ru"&amp;'team weekly options'!E$3&amp;'team weekly options'!$C155,'wk paste'!$BG:$BG,0)),"")</f>
        <v>A.Jones</v>
      </c>
      <c r="F155" t="str">
        <f>IFERROR(INDEX('wk paste'!$AZ:$AZ,MATCH("ru"&amp;'team weekly options'!F$3&amp;'team weekly options'!$C155,'wk paste'!$BG:$BG,0)),"")</f>
        <v>A.Dillon</v>
      </c>
      <c r="G155" t="str">
        <f>IFERROR(INDEX('wk paste'!$AZ:$AZ,MATCH("ru"&amp;'team weekly options'!G$3&amp;'team weekly options'!$C155,'wk paste'!$BG:$BG,0)),"")</f>
        <v/>
      </c>
      <c r="H155" t="str">
        <f>IFERROR(INDEX('wk paste'!$AZ:$AZ,MATCH("ru"&amp;'team weekly options'!H$3&amp;'team weekly options'!$C155,'wk paste'!$BG:$BG,0)),"")</f>
        <v/>
      </c>
      <c r="I155" t="str">
        <f>IFERROR(INDEX('wk paste'!$AZ:$AZ,MATCH("ru"&amp;'team weekly options'!I$3&amp;'team weekly options'!$C155,'wk paste'!$BG:$BG,0)),"")</f>
        <v/>
      </c>
      <c r="J155" t="str">
        <f>IFERROR(INDEX('wk paste'!$AZ:$AZ,MATCH("ru"&amp;'team weekly options'!J$3&amp;'team weekly options'!$C155,'wk paste'!$BG:$BG,0)),"")</f>
        <v/>
      </c>
      <c r="K155" t="str">
        <f>IFERROR(INDEX('wk paste'!$AZ:$AZ,MATCH("re"&amp;'team weekly options'!K$3&amp;'team weekly options'!$C155,'wk paste'!$BH:$BH,0)),"")</f>
        <v>A.Jones</v>
      </c>
      <c r="L155" t="str">
        <f>IFERROR(INDEX('wk paste'!$AZ:$AZ,MATCH("re"&amp;'team weekly options'!L$3&amp;'team weekly options'!$C155,'wk paste'!$BH:$BH,0)),"")</f>
        <v>D.Adams</v>
      </c>
      <c r="M155" t="str">
        <f>IFERROR(INDEX('wk paste'!$AZ:$AZ,MATCH("re"&amp;'team weekly options'!M$3&amp;'team weekly options'!$C155,'wk paste'!$BH:$BH,0)),"")</f>
        <v>A.Lazard</v>
      </c>
      <c r="N155" t="str">
        <f>IFERROR(INDEX('wk paste'!$AZ:$AZ,MATCH("re"&amp;'team weekly options'!N$3&amp;'team weekly options'!$C155,'wk paste'!$BH:$BH,0)),"")</f>
        <v>M.Lewis</v>
      </c>
      <c r="O155" t="str">
        <f>IFERROR(INDEX('wk paste'!$AZ:$AZ,MATCH("re"&amp;'team weekly options'!O$3&amp;'team weekly options'!$C155,'wk paste'!$BH:$BH,0)),"")</f>
        <v>Am.Rodgers</v>
      </c>
      <c r="P155" t="str">
        <f>IFERROR(INDEX('wk paste'!$AZ:$AZ,MATCH("re"&amp;'team weekly options'!P$3&amp;'team weekly options'!$C155,'wk paste'!$BH:$BH,0)),"")</f>
        <v>R.Tonyan</v>
      </c>
      <c r="Q155" t="str">
        <f>IFERROR(INDEX('wk paste'!$AZ:$AZ,MATCH("re"&amp;'team weekly options'!Q$3&amp;'team weekly options'!$C155,'wk paste'!$BH:$BH,0)),"")</f>
        <v>J.Deguara</v>
      </c>
      <c r="R155" t="str">
        <f>IFERROR(INDEX('wk paste'!$AZ:$AZ,MATCH("re"&amp;'team weekly options'!R$3&amp;'team weekly options'!$C155,'wk paste'!$BH:$BH,0)),"")</f>
        <v/>
      </c>
      <c r="S155" t="str">
        <f>IFERROR(INDEX('wk paste'!$AZ:$AZ,MATCH("re"&amp;'team weekly options'!S$3&amp;'team weekly options'!$C155,'wk paste'!$BH:$BH,0)),"")</f>
        <v/>
      </c>
      <c r="T155" t="str">
        <f>IFERROR(INDEX('wk paste'!$AZ:$AZ,MATCH("re"&amp;'team weekly options'!T$3&amp;'team weekly options'!$C155,'wk paste'!$BH:$BH,0)),"")</f>
        <v/>
      </c>
      <c r="U155" t="str">
        <f>IFERROR(INDEX('wk paste'!$AZ:$AZ,MATCH("re"&amp;'team weekly options'!U$3&amp;'team weekly options'!$C155,'wk paste'!$BH:$BH,0)),"")</f>
        <v/>
      </c>
      <c r="V155" t="str">
        <f>IFERROR(INDEX('wk paste'!$AZ:$AZ,MATCH("re"&amp;'team weekly options'!V$3&amp;'team weekly options'!$C155,'wk paste'!$BH:$BH,0)),"")</f>
        <v/>
      </c>
    </row>
    <row r="156" spans="3:22" x14ac:dyDescent="0.25">
      <c r="C156" t="s">
        <v>2762</v>
      </c>
      <c r="D156" t="str">
        <f>IFERROR(INDEX('wk paste'!$AZ:$AZ,MATCH("ru"&amp;'team weekly options'!D$3&amp;'team weekly options'!$C156,'wk paste'!$BG:$BG,0)),"")</f>
        <v>J.Herbert</v>
      </c>
      <c r="E156" t="str">
        <f>IFERROR(INDEX('wk paste'!$AZ:$AZ,MATCH("ru"&amp;'team weekly options'!E$3&amp;'team weekly options'!$C156,'wk paste'!$BG:$BG,0)),"")</f>
        <v>A.Ekeler</v>
      </c>
      <c r="F156" t="str">
        <f>IFERROR(INDEX('wk paste'!$AZ:$AZ,MATCH("ru"&amp;'team weekly options'!F$3&amp;'team weekly options'!$C156,'wk paste'!$BG:$BG,0)),"")</f>
        <v>J.Kelley</v>
      </c>
      <c r="G156" t="str">
        <f>IFERROR(INDEX('wk paste'!$AZ:$AZ,MATCH("ru"&amp;'team weekly options'!G$3&amp;'team weekly options'!$C156,'wk paste'!$BG:$BG,0)),"")</f>
        <v/>
      </c>
      <c r="H156" t="str">
        <f>IFERROR(INDEX('wk paste'!$AZ:$AZ,MATCH("ru"&amp;'team weekly options'!H$3&amp;'team weekly options'!$C156,'wk paste'!$BG:$BG,0)),"")</f>
        <v/>
      </c>
      <c r="I156" t="str">
        <f>IFERROR(INDEX('wk paste'!$AZ:$AZ,MATCH("ru"&amp;'team weekly options'!I$3&amp;'team weekly options'!$C156,'wk paste'!$BG:$BG,0)),"")</f>
        <v/>
      </c>
      <c r="J156" t="str">
        <f>IFERROR(INDEX('wk paste'!$AZ:$AZ,MATCH("ru"&amp;'team weekly options'!J$3&amp;'team weekly options'!$C156,'wk paste'!$BG:$BG,0)),"")</f>
        <v/>
      </c>
      <c r="K156" t="str">
        <f>IFERROR(INDEX('wk paste'!$AZ:$AZ,MATCH("re"&amp;'team weekly options'!K$3&amp;'team weekly options'!$C156,'wk paste'!$BH:$BH,0)),"")</f>
        <v>A.Ekeler</v>
      </c>
      <c r="L156" t="str">
        <f>IFERROR(INDEX('wk paste'!$AZ:$AZ,MATCH("re"&amp;'team weekly options'!L$3&amp;'team weekly options'!$C156,'wk paste'!$BH:$BH,0)),"")</f>
        <v>K.Allen</v>
      </c>
      <c r="M156" t="str">
        <f>IFERROR(INDEX('wk paste'!$AZ:$AZ,MATCH("re"&amp;'team weekly options'!M$3&amp;'team weekly options'!$C156,'wk paste'!$BH:$BH,0)),"")</f>
        <v>M.Williams</v>
      </c>
      <c r="N156" t="str">
        <f>IFERROR(INDEX('wk paste'!$AZ:$AZ,MATCH("re"&amp;'team weekly options'!N$3&amp;'team weekly options'!$C156,'wk paste'!$BH:$BH,0)),"")</f>
        <v>J.Cook</v>
      </c>
      <c r="O156" t="str">
        <f>IFERROR(INDEX('wk paste'!$AZ:$AZ,MATCH("re"&amp;'team weekly options'!O$3&amp;'team weekly options'!$C156,'wk paste'!$BH:$BH,0)),"")</f>
        <v>J.Guyton</v>
      </c>
      <c r="P156" t="str">
        <f>IFERROR(INDEX('wk paste'!$AZ:$AZ,MATCH("re"&amp;'team weekly options'!P$3&amp;'team weekly options'!$C156,'wk paste'!$BH:$BH,0)),"")</f>
        <v>D.Parham</v>
      </c>
      <c r="Q156" t="str">
        <f>IFERROR(INDEX('wk paste'!$AZ:$AZ,MATCH("re"&amp;'team weekly options'!Q$3&amp;'team weekly options'!$C156,'wk paste'!$BH:$BH,0)),"")</f>
        <v>J.Palmer</v>
      </c>
      <c r="R156" t="str">
        <f>IFERROR(INDEX('wk paste'!$AZ:$AZ,MATCH("re"&amp;'team weekly options'!R$3&amp;'team weekly options'!$C156,'wk paste'!$BH:$BH,0)),"")</f>
        <v>J.Jackson</v>
      </c>
      <c r="S156" t="str">
        <f>IFERROR(INDEX('wk paste'!$AZ:$AZ,MATCH("re"&amp;'team weekly options'!S$3&amp;'team weekly options'!$C156,'wk paste'!$BH:$BH,0)),"")</f>
        <v>G.Nabers</v>
      </c>
      <c r="T156" t="str">
        <f>IFERROR(INDEX('wk paste'!$AZ:$AZ,MATCH("re"&amp;'team weekly options'!T$3&amp;'team weekly options'!$C156,'wk paste'!$BH:$BH,0)),"")</f>
        <v>S.Anderson</v>
      </c>
      <c r="U156" t="str">
        <f>IFERROR(INDEX('wk paste'!$AZ:$AZ,MATCH("re"&amp;'team weekly options'!U$3&amp;'team weekly options'!$C156,'wk paste'!$BH:$BH,0)),"")</f>
        <v/>
      </c>
      <c r="V156" t="str">
        <f>IFERROR(INDEX('wk paste'!$AZ:$AZ,MATCH("re"&amp;'team weekly options'!V$3&amp;'team weekly options'!$C156,'wk paste'!$BH:$BH,0)),"")</f>
        <v/>
      </c>
    </row>
    <row r="157" spans="3:22" x14ac:dyDescent="0.25">
      <c r="C157" t="s">
        <v>1634</v>
      </c>
      <c r="D157" t="str">
        <f>IFERROR(INDEX('wk paste'!$AZ:$AZ,MATCH("ru"&amp;'team weekly options'!D$3&amp;'team weekly options'!$C157,'wk paste'!$BG:$BG,0)),"")</f>
        <v>J.Taylor</v>
      </c>
      <c r="E157" t="str">
        <f>IFERROR(INDEX('wk paste'!$AZ:$AZ,MATCH("ru"&amp;'team weekly options'!E$3&amp;'team weekly options'!$C157,'wk paste'!$BG:$BG,0)),"")</f>
        <v>N.Hines</v>
      </c>
      <c r="F157" t="str">
        <f>IFERROR(INDEX('wk paste'!$AZ:$AZ,MATCH("ru"&amp;'team weekly options'!F$3&amp;'team weekly options'!$C157,'wk paste'!$BG:$BG,0)),"")</f>
        <v>M.Pittman</v>
      </c>
      <c r="G157" t="str">
        <f>IFERROR(INDEX('wk paste'!$AZ:$AZ,MATCH("ru"&amp;'team weekly options'!G$3&amp;'team weekly options'!$C157,'wk paste'!$BG:$BG,0)),"")</f>
        <v>A.Dulin</v>
      </c>
      <c r="H157" t="str">
        <f>IFERROR(INDEX('wk paste'!$AZ:$AZ,MATCH("ru"&amp;'team weekly options'!H$3&amp;'team weekly options'!$C157,'wk paste'!$BG:$BG,0)),"")</f>
        <v/>
      </c>
      <c r="I157" t="str">
        <f>IFERROR(INDEX('wk paste'!$AZ:$AZ,MATCH("ru"&amp;'team weekly options'!I$3&amp;'team weekly options'!$C157,'wk paste'!$BG:$BG,0)),"")</f>
        <v/>
      </c>
      <c r="J157" t="str">
        <f>IFERROR(INDEX('wk paste'!$AZ:$AZ,MATCH("ru"&amp;'team weekly options'!J$3&amp;'team weekly options'!$C157,'wk paste'!$BG:$BG,0)),"")</f>
        <v/>
      </c>
      <c r="K157" t="str">
        <f>IFERROR(INDEX('wk paste'!$AZ:$AZ,MATCH("re"&amp;'team weekly options'!K$3&amp;'team weekly options'!$C157,'wk paste'!$BH:$BH,0)),"")</f>
        <v>J.Taylor</v>
      </c>
      <c r="L157" t="str">
        <f>IFERROR(INDEX('wk paste'!$AZ:$AZ,MATCH("re"&amp;'team weekly options'!L$3&amp;'team weekly options'!$C157,'wk paste'!$BH:$BH,0)),"")</f>
        <v>N.Hines</v>
      </c>
      <c r="M157" t="str">
        <f>IFERROR(INDEX('wk paste'!$AZ:$AZ,MATCH("re"&amp;'team weekly options'!M$3&amp;'team weekly options'!$C157,'wk paste'!$BH:$BH,0)),"")</f>
        <v>M.Pittman</v>
      </c>
      <c r="N157" t="str">
        <f>IFERROR(INDEX('wk paste'!$AZ:$AZ,MATCH("re"&amp;'team weekly options'!N$3&amp;'team weekly options'!$C157,'wk paste'!$BH:$BH,0)),"")</f>
        <v>Z.Pascal</v>
      </c>
      <c r="O157" t="str">
        <f>IFERROR(INDEX('wk paste'!$AZ:$AZ,MATCH("re"&amp;'team weekly options'!O$3&amp;'team weekly options'!$C157,'wk paste'!$BH:$BH,0)),"")</f>
        <v>M.Alie-Cox</v>
      </c>
      <c r="P157" t="str">
        <f>IFERROR(INDEX('wk paste'!$AZ:$AZ,MATCH("re"&amp;'team weekly options'!P$3&amp;'team weekly options'!$C157,'wk paste'!$BH:$BH,0)),"")</f>
        <v>J.Doyle</v>
      </c>
      <c r="Q157" t="str">
        <f>IFERROR(INDEX('wk paste'!$AZ:$AZ,MATCH("re"&amp;'team weekly options'!Q$3&amp;'team weekly options'!$C157,'wk paste'!$BH:$BH,0)),"")</f>
        <v>P.Campbell</v>
      </c>
      <c r="R157" t="str">
        <f>IFERROR(INDEX('wk paste'!$AZ:$AZ,MATCH("re"&amp;'team weekly options'!R$3&amp;'team weekly options'!$C157,'wk paste'!$BH:$BH,0)),"")</f>
        <v/>
      </c>
      <c r="S157" t="str">
        <f>IFERROR(INDEX('wk paste'!$AZ:$AZ,MATCH("re"&amp;'team weekly options'!S$3&amp;'team weekly options'!$C157,'wk paste'!$BH:$BH,0)),"")</f>
        <v/>
      </c>
      <c r="T157" t="str">
        <f>IFERROR(INDEX('wk paste'!$AZ:$AZ,MATCH("re"&amp;'team weekly options'!T$3&amp;'team weekly options'!$C157,'wk paste'!$BH:$BH,0)),"")</f>
        <v/>
      </c>
      <c r="U157" t="str">
        <f>IFERROR(INDEX('wk paste'!$AZ:$AZ,MATCH("re"&amp;'team weekly options'!U$3&amp;'team weekly options'!$C157,'wk paste'!$BH:$BH,0)),"")</f>
        <v/>
      </c>
      <c r="V157" t="str">
        <f>IFERROR(INDEX('wk paste'!$AZ:$AZ,MATCH("re"&amp;'team weekly options'!V$3&amp;'team weekly options'!$C157,'wk paste'!$BH:$BH,0)),"")</f>
        <v/>
      </c>
    </row>
    <row r="158" spans="3:22" x14ac:dyDescent="0.25">
      <c r="C158" t="s">
        <v>2414</v>
      </c>
      <c r="D158" t="str">
        <f>IFERROR(INDEX('wk paste'!$AZ:$AZ,MATCH("ru"&amp;'team weekly options'!D$3&amp;'team weekly options'!$C158,'wk paste'!$BG:$BG,0)),"")</f>
        <v>T.Lance</v>
      </c>
      <c r="E158" t="str">
        <f>IFERROR(INDEX('wk paste'!$AZ:$AZ,MATCH("ru"&amp;'team weekly options'!E$3&amp;'team weekly options'!$C158,'wk paste'!$BG:$BG,0)),"")</f>
        <v>E.Mitchell</v>
      </c>
      <c r="F158" t="str">
        <f>IFERROR(INDEX('wk paste'!$AZ:$AZ,MATCH("ru"&amp;'team weekly options'!F$3&amp;'team weekly options'!$C158,'wk paste'!$BG:$BG,0)),"")</f>
        <v>D.Samuel</v>
      </c>
      <c r="G158" t="str">
        <f>IFERROR(INDEX('wk paste'!$AZ:$AZ,MATCH("ru"&amp;'team weekly options'!G$3&amp;'team weekly options'!$C158,'wk paste'!$BG:$BG,0)),"")</f>
        <v>T.Sermon</v>
      </c>
      <c r="H158" t="str">
        <f>IFERROR(INDEX('wk paste'!$AZ:$AZ,MATCH("ru"&amp;'team weekly options'!H$3&amp;'team weekly options'!$C158,'wk paste'!$BG:$BG,0)),"")</f>
        <v>K.Juszczyk</v>
      </c>
      <c r="I158" t="str">
        <f>IFERROR(INDEX('wk paste'!$AZ:$AZ,MATCH("ru"&amp;'team weekly options'!I$3&amp;'team weekly options'!$C158,'wk paste'!$BG:$BG,0)),"")</f>
        <v/>
      </c>
      <c r="J158" t="str">
        <f>IFERROR(INDEX('wk paste'!$AZ:$AZ,MATCH("ru"&amp;'team weekly options'!J$3&amp;'team weekly options'!$C158,'wk paste'!$BG:$BG,0)),"")</f>
        <v/>
      </c>
      <c r="K158" t="str">
        <f>IFERROR(INDEX('wk paste'!$AZ:$AZ,MATCH("re"&amp;'team weekly options'!K$3&amp;'team weekly options'!$C158,'wk paste'!$BH:$BH,0)),"")</f>
        <v>E.Mitchell</v>
      </c>
      <c r="L158" t="str">
        <f>IFERROR(INDEX('wk paste'!$AZ:$AZ,MATCH("re"&amp;'team weekly options'!L$3&amp;'team weekly options'!$C158,'wk paste'!$BH:$BH,0)),"")</f>
        <v>D.Samuel</v>
      </c>
      <c r="M158" t="str">
        <f>IFERROR(INDEX('wk paste'!$AZ:$AZ,MATCH("re"&amp;'team weekly options'!M$3&amp;'team weekly options'!$C158,'wk paste'!$BH:$BH,0)),"")</f>
        <v>K.Juszczyk</v>
      </c>
      <c r="N158" t="str">
        <f>IFERROR(INDEX('wk paste'!$AZ:$AZ,MATCH("re"&amp;'team weekly options'!N$3&amp;'team weekly options'!$C158,'wk paste'!$BH:$BH,0)),"")</f>
        <v>B.Aiyuk</v>
      </c>
      <c r="O158" t="str">
        <f>IFERROR(INDEX('wk paste'!$AZ:$AZ,MATCH("re"&amp;'team weekly options'!O$3&amp;'team weekly options'!$C158,'wk paste'!$BH:$BH,0)),"")</f>
        <v>R.Dwelley</v>
      </c>
      <c r="P158" t="str">
        <f>IFERROR(INDEX('wk paste'!$AZ:$AZ,MATCH("re"&amp;'team weekly options'!P$3&amp;'team weekly options'!$C158,'wk paste'!$BH:$BH,0)),"")</f>
        <v>M.Sanu</v>
      </c>
      <c r="Q158" t="str">
        <f>IFERROR(INDEX('wk paste'!$AZ:$AZ,MATCH("re"&amp;'team weekly options'!Q$3&amp;'team weekly options'!$C158,'wk paste'!$BH:$BH,0)),"")</f>
        <v>C.Woerner</v>
      </c>
      <c r="R158" t="str">
        <f>IFERROR(INDEX('wk paste'!$AZ:$AZ,MATCH("re"&amp;'team weekly options'!R$3&amp;'team weekly options'!$C158,'wk paste'!$BH:$BH,0)),"")</f>
        <v>T.Benjamin</v>
      </c>
      <c r="S158" t="str">
        <f>IFERROR(INDEX('wk paste'!$AZ:$AZ,MATCH("re"&amp;'team weekly options'!S$3&amp;'team weekly options'!$C158,'wk paste'!$BH:$BH,0)),"")</f>
        <v/>
      </c>
      <c r="T158" t="str">
        <f>IFERROR(INDEX('wk paste'!$AZ:$AZ,MATCH("re"&amp;'team weekly options'!T$3&amp;'team weekly options'!$C158,'wk paste'!$BH:$BH,0)),"")</f>
        <v/>
      </c>
      <c r="U158" t="str">
        <f>IFERROR(INDEX('wk paste'!$AZ:$AZ,MATCH("re"&amp;'team weekly options'!U$3&amp;'team weekly options'!$C158,'wk paste'!$BH:$BH,0)),"")</f>
        <v/>
      </c>
      <c r="V158" t="str">
        <f>IFERROR(INDEX('wk paste'!$AZ:$AZ,MATCH("re"&amp;'team weekly options'!V$3&amp;'team weekly options'!$C158,'wk paste'!$BH:$BH,0)),"")</f>
        <v/>
      </c>
    </row>
    <row r="159" spans="3:22" x14ac:dyDescent="0.25">
      <c r="C159" t="s">
        <v>2415</v>
      </c>
      <c r="D159" t="str">
        <f>IFERROR(INDEX('wk paste'!$AZ:$AZ,MATCH("ru"&amp;'team weekly options'!D$3&amp;'team weekly options'!$C159,'wk paste'!$BG:$BG,0)),"")</f>
        <v>Mi.Carter</v>
      </c>
      <c r="E159" t="str">
        <f>IFERROR(INDEX('wk paste'!$AZ:$AZ,MATCH("ru"&amp;'team weekly options'!E$3&amp;'team weekly options'!$C159,'wk paste'!$BG:$BG,0)),"")</f>
        <v>T.Johnson</v>
      </c>
      <c r="F159" t="str">
        <f>IFERROR(INDEX('wk paste'!$AZ:$AZ,MATCH("ru"&amp;'team weekly options'!F$3&amp;'team weekly options'!$C159,'wk paste'!$BG:$BG,0)),"")</f>
        <v>T.Coleman</v>
      </c>
      <c r="G159" t="str">
        <f>IFERROR(INDEX('wk paste'!$AZ:$AZ,MATCH("ru"&amp;'team weekly options'!G$3&amp;'team weekly options'!$C159,'wk paste'!$BG:$BG,0)),"")</f>
        <v/>
      </c>
      <c r="H159" t="str">
        <f>IFERROR(INDEX('wk paste'!$AZ:$AZ,MATCH("ru"&amp;'team weekly options'!H$3&amp;'team weekly options'!$C159,'wk paste'!$BG:$BG,0)),"")</f>
        <v/>
      </c>
      <c r="I159" t="str">
        <f>IFERROR(INDEX('wk paste'!$AZ:$AZ,MATCH("ru"&amp;'team weekly options'!I$3&amp;'team weekly options'!$C159,'wk paste'!$BG:$BG,0)),"")</f>
        <v/>
      </c>
      <c r="J159" t="str">
        <f>IFERROR(INDEX('wk paste'!$AZ:$AZ,MATCH("ru"&amp;'team weekly options'!J$3&amp;'team weekly options'!$C159,'wk paste'!$BG:$BG,0)),"")</f>
        <v/>
      </c>
      <c r="K159" t="str">
        <f>IFERROR(INDEX('wk paste'!$AZ:$AZ,MATCH("re"&amp;'team weekly options'!K$3&amp;'team weekly options'!$C159,'wk paste'!$BH:$BH,0)),"")</f>
        <v>Mi.Carter</v>
      </c>
      <c r="L159" t="str">
        <f>IFERROR(INDEX('wk paste'!$AZ:$AZ,MATCH("re"&amp;'team weekly options'!L$3&amp;'team weekly options'!$C159,'wk paste'!$BH:$BH,0)),"")</f>
        <v>T.Johnson</v>
      </c>
      <c r="M159" t="str">
        <f>IFERROR(INDEX('wk paste'!$AZ:$AZ,MATCH("re"&amp;'team weekly options'!M$3&amp;'team weekly options'!$C159,'wk paste'!$BH:$BH,0)),"")</f>
        <v>T.Coleman</v>
      </c>
      <c r="N159" t="str">
        <f>IFERROR(INDEX('wk paste'!$AZ:$AZ,MATCH("re"&amp;'team weekly options'!N$3&amp;'team weekly options'!$C159,'wk paste'!$BH:$BH,0)),"")</f>
        <v>C.Davis</v>
      </c>
      <c r="O159" t="str">
        <f>IFERROR(INDEX('wk paste'!$AZ:$AZ,MATCH("re"&amp;'team weekly options'!O$3&amp;'team weekly options'!$C159,'wk paste'!$BH:$BH,0)),"")</f>
        <v>K.Cole</v>
      </c>
      <c r="P159" t="str">
        <f>IFERROR(INDEX('wk paste'!$AZ:$AZ,MATCH("re"&amp;'team weekly options'!P$3&amp;'team weekly options'!$C159,'wk paste'!$BH:$BH,0)),"")</f>
        <v>D.Mims</v>
      </c>
      <c r="Q159" t="str">
        <f>IFERROR(INDEX('wk paste'!$AZ:$AZ,MATCH("re"&amp;'team weekly options'!Q$3&amp;'team weekly options'!$C159,'wk paste'!$BH:$BH,0)),"")</f>
        <v>J.Crowder</v>
      </c>
      <c r="R159" t="str">
        <f>IFERROR(INDEX('wk paste'!$AZ:$AZ,MATCH("re"&amp;'team weekly options'!R$3&amp;'team weekly options'!$C159,'wk paste'!$BH:$BH,0)),"")</f>
        <v>B.Berrios</v>
      </c>
      <c r="S159" t="str">
        <f>IFERROR(INDEX('wk paste'!$AZ:$AZ,MATCH("re"&amp;'team weekly options'!S$3&amp;'team weekly options'!$C159,'wk paste'!$BH:$BH,0)),"")</f>
        <v>R.Griffin</v>
      </c>
      <c r="T159" t="str">
        <f>IFERROR(INDEX('wk paste'!$AZ:$AZ,MATCH("re"&amp;'team weekly options'!T$3&amp;'team weekly options'!$C159,'wk paste'!$BH:$BH,0)),"")</f>
        <v>E.Moore</v>
      </c>
      <c r="U159" t="str">
        <f>IFERROR(INDEX('wk paste'!$AZ:$AZ,MATCH("re"&amp;'team weekly options'!U$3&amp;'team weekly options'!$C159,'wk paste'!$BH:$BH,0)),"")</f>
        <v/>
      </c>
      <c r="V159" t="str">
        <f>IFERROR(INDEX('wk paste'!$AZ:$AZ,MATCH("re"&amp;'team weekly options'!V$3&amp;'team weekly options'!$C159,'wk paste'!$BH:$BH,0)),"")</f>
        <v/>
      </c>
    </row>
    <row r="160" spans="3:22" x14ac:dyDescent="0.25">
      <c r="C160" t="s">
        <v>1207</v>
      </c>
      <c r="D160" t="str">
        <f>IFERROR(INDEX('wk paste'!$AZ:$AZ,MATCH("ru"&amp;'team weekly options'!D$3&amp;'team weekly options'!$C160,'wk paste'!$BG:$BG,0)),"")</f>
        <v>J.Hurts</v>
      </c>
      <c r="E160" t="str">
        <f>IFERROR(INDEX('wk paste'!$AZ:$AZ,MATCH("ru"&amp;'team weekly options'!E$3&amp;'team weekly options'!$C160,'wk paste'!$BG:$BG,0)),"")</f>
        <v>M.Sanders</v>
      </c>
      <c r="F160" t="str">
        <f>IFERROR(INDEX('wk paste'!$AZ:$AZ,MATCH("ru"&amp;'team weekly options'!F$3&amp;'team weekly options'!$C160,'wk paste'!$BG:$BG,0)),"")</f>
        <v>K.Gainwell</v>
      </c>
      <c r="G160" t="str">
        <f>IFERROR(INDEX('wk paste'!$AZ:$AZ,MATCH("ru"&amp;'team weekly options'!G$3&amp;'team weekly options'!$C160,'wk paste'!$BG:$BG,0)),"")</f>
        <v/>
      </c>
      <c r="H160" t="str">
        <f>IFERROR(INDEX('wk paste'!$AZ:$AZ,MATCH("ru"&amp;'team weekly options'!H$3&amp;'team weekly options'!$C160,'wk paste'!$BG:$BG,0)),"")</f>
        <v/>
      </c>
      <c r="I160" t="str">
        <f>IFERROR(INDEX('wk paste'!$AZ:$AZ,MATCH("ru"&amp;'team weekly options'!I$3&amp;'team weekly options'!$C160,'wk paste'!$BG:$BG,0)),"")</f>
        <v/>
      </c>
      <c r="J160" t="str">
        <f>IFERROR(INDEX('wk paste'!$AZ:$AZ,MATCH("ru"&amp;'team weekly options'!J$3&amp;'team weekly options'!$C160,'wk paste'!$BG:$BG,0)),"")</f>
        <v/>
      </c>
      <c r="K160" t="str">
        <f>IFERROR(INDEX('wk paste'!$AZ:$AZ,MATCH("re"&amp;'team weekly options'!K$3&amp;'team weekly options'!$C160,'wk paste'!$BH:$BH,0)),"")</f>
        <v>J.Hurts</v>
      </c>
      <c r="L160" t="str">
        <f>IFERROR(INDEX('wk paste'!$AZ:$AZ,MATCH("re"&amp;'team weekly options'!L$3&amp;'team weekly options'!$C160,'wk paste'!$BH:$BH,0)),"")</f>
        <v>M.Sanders</v>
      </c>
      <c r="M160" t="str">
        <f>IFERROR(INDEX('wk paste'!$AZ:$AZ,MATCH("re"&amp;'team weekly options'!M$3&amp;'team weekly options'!$C160,'wk paste'!$BH:$BH,0)),"")</f>
        <v>K.Gainwell</v>
      </c>
      <c r="N160" t="str">
        <f>IFERROR(INDEX('wk paste'!$AZ:$AZ,MATCH("re"&amp;'team weekly options'!N$3&amp;'team weekly options'!$C160,'wk paste'!$BH:$BH,0)),"")</f>
        <v>Q.Watkins</v>
      </c>
      <c r="O160" t="str">
        <f>IFERROR(INDEX('wk paste'!$AZ:$AZ,MATCH("re"&amp;'team weekly options'!O$3&amp;'team weekly options'!$C160,'wk paste'!$BH:$BH,0)),"")</f>
        <v>D.Goedert</v>
      </c>
      <c r="P160" t="str">
        <f>IFERROR(INDEX('wk paste'!$AZ:$AZ,MATCH("re"&amp;'team weekly options'!P$3&amp;'team weekly options'!$C160,'wk paste'!$BH:$BH,0)),"")</f>
        <v>D.Smith</v>
      </c>
      <c r="Q160" t="str">
        <f>IFERROR(INDEX('wk paste'!$AZ:$AZ,MATCH("re"&amp;'team weekly options'!Q$3&amp;'team weekly options'!$C160,'wk paste'!$BH:$BH,0)),"")</f>
        <v>Z.Ertz</v>
      </c>
      <c r="R160" t="str">
        <f>IFERROR(INDEX('wk paste'!$AZ:$AZ,MATCH("re"&amp;'team weekly options'!R$3&amp;'team weekly options'!$C160,'wk paste'!$BH:$BH,0)),"")</f>
        <v>J.Reagor</v>
      </c>
      <c r="S160" t="str">
        <f>IFERROR(INDEX('wk paste'!$AZ:$AZ,MATCH("re"&amp;'team weekly options'!S$3&amp;'team weekly options'!$C160,'wk paste'!$BH:$BH,0)),"")</f>
        <v/>
      </c>
      <c r="T160" t="str">
        <f>IFERROR(INDEX('wk paste'!$AZ:$AZ,MATCH("re"&amp;'team weekly options'!T$3&amp;'team weekly options'!$C160,'wk paste'!$BH:$BH,0)),"")</f>
        <v/>
      </c>
      <c r="U160" t="str">
        <f>IFERROR(INDEX('wk paste'!$AZ:$AZ,MATCH("re"&amp;'team weekly options'!U$3&amp;'team weekly options'!$C160,'wk paste'!$BH:$BH,0)),"")</f>
        <v/>
      </c>
      <c r="V160" t="str">
        <f>IFERROR(INDEX('wk paste'!$AZ:$AZ,MATCH("re"&amp;'team weekly options'!V$3&amp;'team weekly options'!$C160,'wk paste'!$BH:$BH,0)),"")</f>
        <v/>
      </c>
    </row>
    <row r="161" spans="3:22" x14ac:dyDescent="0.25">
      <c r="C161" t="s">
        <v>1232</v>
      </c>
      <c r="D161" t="str">
        <f>IFERROR(INDEX('wk paste'!$AZ:$AZ,MATCH("ru"&amp;'team weekly options'!D$3&amp;'team weekly options'!$C161,'wk paste'!$BG:$BG,0)),"")</f>
        <v>J.Garoppolo</v>
      </c>
      <c r="E161" t="str">
        <f>IFERROR(INDEX('wk paste'!$AZ:$AZ,MATCH("ru"&amp;'team weekly options'!E$3&amp;'team weekly options'!$C161,'wk paste'!$BG:$BG,0)),"")</f>
        <v>E.Mitchell</v>
      </c>
      <c r="F161" t="str">
        <f>IFERROR(INDEX('wk paste'!$AZ:$AZ,MATCH("ru"&amp;'team weekly options'!F$3&amp;'team weekly options'!$C161,'wk paste'!$BG:$BG,0)),"")</f>
        <v>J.Hasty</v>
      </c>
      <c r="G161" t="str">
        <f>IFERROR(INDEX('wk paste'!$AZ:$AZ,MATCH("ru"&amp;'team weekly options'!G$3&amp;'team weekly options'!$C161,'wk paste'!$BG:$BG,0)),"")</f>
        <v>D.Samuel</v>
      </c>
      <c r="H161" t="str">
        <f>IFERROR(INDEX('wk paste'!$AZ:$AZ,MATCH("ru"&amp;'team weekly options'!H$3&amp;'team weekly options'!$C161,'wk paste'!$BG:$BG,0)),"")</f>
        <v>T.Sermon</v>
      </c>
      <c r="I161" t="str">
        <f>IFERROR(INDEX('wk paste'!$AZ:$AZ,MATCH("ru"&amp;'team weekly options'!I$3&amp;'team weekly options'!$C161,'wk paste'!$BG:$BG,0)),"")</f>
        <v>K.Juszczyk</v>
      </c>
      <c r="J161" t="str">
        <f>IFERROR(INDEX('wk paste'!$AZ:$AZ,MATCH("ru"&amp;'team weekly options'!J$3&amp;'team weekly options'!$C161,'wk paste'!$BG:$BG,0)),"")</f>
        <v>T.Cannon</v>
      </c>
      <c r="K161" t="str">
        <f>IFERROR(INDEX('wk paste'!$AZ:$AZ,MATCH("re"&amp;'team weekly options'!K$3&amp;'team weekly options'!$C161,'wk paste'!$BH:$BH,0)),"")</f>
        <v>E.Mitchell</v>
      </c>
      <c r="L161" t="str">
        <f>IFERROR(INDEX('wk paste'!$AZ:$AZ,MATCH("re"&amp;'team weekly options'!L$3&amp;'team weekly options'!$C161,'wk paste'!$BH:$BH,0)),"")</f>
        <v>J.Hasty</v>
      </c>
      <c r="M161" t="str">
        <f>IFERROR(INDEX('wk paste'!$AZ:$AZ,MATCH("re"&amp;'team weekly options'!M$3&amp;'team weekly options'!$C161,'wk paste'!$BH:$BH,0)),"")</f>
        <v>D.Samuel</v>
      </c>
      <c r="N161" t="str">
        <f>IFERROR(INDEX('wk paste'!$AZ:$AZ,MATCH("re"&amp;'team weekly options'!N$3&amp;'team weekly options'!$C161,'wk paste'!$BH:$BH,0)),"")</f>
        <v>K.Juszczyk</v>
      </c>
      <c r="O161" t="str">
        <f>IFERROR(INDEX('wk paste'!$AZ:$AZ,MATCH("re"&amp;'team weekly options'!O$3&amp;'team weekly options'!$C161,'wk paste'!$BH:$BH,0)),"")</f>
        <v>G.Kittle</v>
      </c>
      <c r="P161" t="str">
        <f>IFERROR(INDEX('wk paste'!$AZ:$AZ,MATCH("re"&amp;'team weekly options'!P$3&amp;'team weekly options'!$C161,'wk paste'!$BH:$BH,0)),"")</f>
        <v>J.Jennings</v>
      </c>
      <c r="Q161" t="str">
        <f>IFERROR(INDEX('wk paste'!$AZ:$AZ,MATCH("re"&amp;'team weekly options'!Q$3&amp;'team weekly options'!$C161,'wk paste'!$BH:$BH,0)),"")</f>
        <v>T.Sherfield</v>
      </c>
      <c r="R161" t="str">
        <f>IFERROR(INDEX('wk paste'!$AZ:$AZ,MATCH("re"&amp;'team weekly options'!R$3&amp;'team weekly options'!$C161,'wk paste'!$BH:$BH,0)),"")</f>
        <v>B.Aiyuk</v>
      </c>
      <c r="S161" t="str">
        <f>IFERROR(INDEX('wk paste'!$AZ:$AZ,MATCH("re"&amp;'team weekly options'!S$3&amp;'team weekly options'!$C161,'wk paste'!$BH:$BH,0)),"")</f>
        <v>M.Sanu</v>
      </c>
      <c r="T161" t="str">
        <f>IFERROR(INDEX('wk paste'!$AZ:$AZ,MATCH("re"&amp;'team weekly options'!T$3&amp;'team weekly options'!$C161,'wk paste'!$BH:$BH,0)),"")</f>
        <v/>
      </c>
      <c r="U161" t="str">
        <f>IFERROR(INDEX('wk paste'!$AZ:$AZ,MATCH("re"&amp;'team weekly options'!U$3&amp;'team weekly options'!$C161,'wk paste'!$BH:$BH,0)),"")</f>
        <v/>
      </c>
      <c r="V161" t="str">
        <f>IFERROR(INDEX('wk paste'!$AZ:$AZ,MATCH("re"&amp;'team weekly options'!V$3&amp;'team weekly options'!$C161,'wk paste'!$BH:$BH,0)),"")</f>
        <v/>
      </c>
    </row>
    <row r="162" spans="3:22" x14ac:dyDescent="0.25">
      <c r="C162" t="s">
        <v>796</v>
      </c>
      <c r="D162" t="str">
        <f>IFERROR(INDEX('wk paste'!$AZ:$AZ,MATCH("ru"&amp;'team weekly options'!D$3&amp;'team weekly options'!$C162,'wk paste'!$BG:$BG,0)),"")</f>
        <v>N.Harris</v>
      </c>
      <c r="E162" t="str">
        <f>IFERROR(INDEX('wk paste'!$AZ:$AZ,MATCH("ru"&amp;'team weekly options'!E$3&amp;'team weekly options'!$C162,'wk paste'!$BG:$BG,0)),"")</f>
        <v>C.Claypool</v>
      </c>
      <c r="F162" t="str">
        <f>IFERROR(INDEX('wk paste'!$AZ:$AZ,MATCH("ru"&amp;'team weekly options'!F$3&amp;'team weekly options'!$C162,'wk paste'!$BG:$BG,0)),"")</f>
        <v/>
      </c>
      <c r="G162" t="str">
        <f>IFERROR(INDEX('wk paste'!$AZ:$AZ,MATCH("ru"&amp;'team weekly options'!G$3&amp;'team weekly options'!$C162,'wk paste'!$BG:$BG,0)),"")</f>
        <v/>
      </c>
      <c r="H162" t="str">
        <f>IFERROR(INDEX('wk paste'!$AZ:$AZ,MATCH("ru"&amp;'team weekly options'!H$3&amp;'team weekly options'!$C162,'wk paste'!$BG:$BG,0)),"")</f>
        <v/>
      </c>
      <c r="I162" t="str">
        <f>IFERROR(INDEX('wk paste'!$AZ:$AZ,MATCH("ru"&amp;'team weekly options'!I$3&amp;'team weekly options'!$C162,'wk paste'!$BG:$BG,0)),"")</f>
        <v/>
      </c>
      <c r="J162" t="str">
        <f>IFERROR(INDEX('wk paste'!$AZ:$AZ,MATCH("ru"&amp;'team weekly options'!J$3&amp;'team weekly options'!$C162,'wk paste'!$BG:$BG,0)),"")</f>
        <v/>
      </c>
      <c r="K162" t="str">
        <f>IFERROR(INDEX('wk paste'!$AZ:$AZ,MATCH("re"&amp;'team weekly options'!K$3&amp;'team weekly options'!$C162,'wk paste'!$BH:$BH,0)),"")</f>
        <v>N.Harris</v>
      </c>
      <c r="L162" t="str">
        <f>IFERROR(INDEX('wk paste'!$AZ:$AZ,MATCH("re"&amp;'team weekly options'!L$3&amp;'team weekly options'!$C162,'wk paste'!$BH:$BH,0)),"")</f>
        <v>C.Claypool</v>
      </c>
      <c r="M162" t="str">
        <f>IFERROR(INDEX('wk paste'!$AZ:$AZ,MATCH("re"&amp;'team weekly options'!M$3&amp;'team weekly options'!$C162,'wk paste'!$BH:$BH,0)),"")</f>
        <v>J.Smith-Schuster</v>
      </c>
      <c r="N162" t="str">
        <f>IFERROR(INDEX('wk paste'!$AZ:$AZ,MATCH("re"&amp;'team weekly options'!N$3&amp;'team weekly options'!$C162,'wk paste'!$BH:$BH,0)),"")</f>
        <v>D.Johnson</v>
      </c>
      <c r="O162" t="str">
        <f>IFERROR(INDEX('wk paste'!$AZ:$AZ,MATCH("re"&amp;'team weekly options'!O$3&amp;'team weekly options'!$C162,'wk paste'!$BH:$BH,0)),"")</f>
        <v>P.Freiermuth</v>
      </c>
      <c r="P162" t="str">
        <f>IFERROR(INDEX('wk paste'!$AZ:$AZ,MATCH("re"&amp;'team weekly options'!P$3&amp;'team weekly options'!$C162,'wk paste'!$BH:$BH,0)),"")</f>
        <v>E.Ebron</v>
      </c>
      <c r="Q162" t="str">
        <f>IFERROR(INDEX('wk paste'!$AZ:$AZ,MATCH("re"&amp;'team weekly options'!Q$3&amp;'team weekly options'!$C162,'wk paste'!$BH:$BH,0)),"")</f>
        <v>J.Washington</v>
      </c>
      <c r="R162" t="str">
        <f>IFERROR(INDEX('wk paste'!$AZ:$AZ,MATCH("re"&amp;'team weekly options'!R$3&amp;'team weekly options'!$C162,'wk paste'!$BH:$BH,0)),"")</f>
        <v>Z.Gentry</v>
      </c>
      <c r="S162" t="str">
        <f>IFERROR(INDEX('wk paste'!$AZ:$AZ,MATCH("re"&amp;'team weekly options'!S$3&amp;'team weekly options'!$C162,'wk paste'!$BH:$BH,0)),"")</f>
        <v/>
      </c>
      <c r="T162" t="str">
        <f>IFERROR(INDEX('wk paste'!$AZ:$AZ,MATCH("re"&amp;'team weekly options'!T$3&amp;'team weekly options'!$C162,'wk paste'!$BH:$BH,0)),"")</f>
        <v/>
      </c>
      <c r="U162" t="str">
        <f>IFERROR(INDEX('wk paste'!$AZ:$AZ,MATCH("re"&amp;'team weekly options'!U$3&amp;'team weekly options'!$C162,'wk paste'!$BH:$BH,0)),"")</f>
        <v/>
      </c>
      <c r="V162" t="str">
        <f>IFERROR(INDEX('wk paste'!$AZ:$AZ,MATCH("re"&amp;'team weekly options'!V$3&amp;'team weekly options'!$C162,'wk paste'!$BH:$BH,0)),"")</f>
        <v/>
      </c>
    </row>
    <row r="163" spans="3:22" x14ac:dyDescent="0.25">
      <c r="C163" t="s">
        <v>2028</v>
      </c>
      <c r="D163" t="str">
        <f>IFERROR(INDEX('wk paste'!$AZ:$AZ,MATCH("ru"&amp;'team weekly options'!D$3&amp;'team weekly options'!$C163,'wk paste'!$BG:$BG,0)),"")</f>
        <v>E.Elliott</v>
      </c>
      <c r="E163" t="str">
        <f>IFERROR(INDEX('wk paste'!$AZ:$AZ,MATCH("ru"&amp;'team weekly options'!E$3&amp;'team weekly options'!$C163,'wk paste'!$BG:$BG,0)),"")</f>
        <v>T.Pollard</v>
      </c>
      <c r="F163" t="str">
        <f>IFERROR(INDEX('wk paste'!$AZ:$AZ,MATCH("ru"&amp;'team weekly options'!F$3&amp;'team weekly options'!$C163,'wk paste'!$BG:$BG,0)),"")</f>
        <v>T.Biadasz</v>
      </c>
      <c r="G163" t="str">
        <f>IFERROR(INDEX('wk paste'!$AZ:$AZ,MATCH("ru"&amp;'team weekly options'!G$3&amp;'team weekly options'!$C163,'wk paste'!$BG:$BG,0)),"")</f>
        <v/>
      </c>
      <c r="H163" t="str">
        <f>IFERROR(INDEX('wk paste'!$AZ:$AZ,MATCH("ru"&amp;'team weekly options'!H$3&amp;'team weekly options'!$C163,'wk paste'!$BG:$BG,0)),"")</f>
        <v/>
      </c>
      <c r="I163" t="str">
        <f>IFERROR(INDEX('wk paste'!$AZ:$AZ,MATCH("ru"&amp;'team weekly options'!I$3&amp;'team weekly options'!$C163,'wk paste'!$BG:$BG,0)),"")</f>
        <v/>
      </c>
      <c r="J163" t="str">
        <f>IFERROR(INDEX('wk paste'!$AZ:$AZ,MATCH("ru"&amp;'team weekly options'!J$3&amp;'team weekly options'!$C163,'wk paste'!$BG:$BG,0)),"")</f>
        <v/>
      </c>
      <c r="K163" t="str">
        <f>IFERROR(INDEX('wk paste'!$AZ:$AZ,MATCH("re"&amp;'team weekly options'!K$3&amp;'team weekly options'!$C163,'wk paste'!$BH:$BH,0)),"")</f>
        <v>E.Elliott</v>
      </c>
      <c r="L163" t="str">
        <f>IFERROR(INDEX('wk paste'!$AZ:$AZ,MATCH("re"&amp;'team weekly options'!L$3&amp;'team weekly options'!$C163,'wk paste'!$BH:$BH,0)),"")</f>
        <v>A.Cooper</v>
      </c>
      <c r="M163" t="str">
        <f>IFERROR(INDEX('wk paste'!$AZ:$AZ,MATCH("re"&amp;'team weekly options'!M$3&amp;'team weekly options'!$C163,'wk paste'!$BH:$BH,0)),"")</f>
        <v>D.Schultz</v>
      </c>
      <c r="N163" t="str">
        <f>IFERROR(INDEX('wk paste'!$AZ:$AZ,MATCH("re"&amp;'team weekly options'!N$3&amp;'team weekly options'!$C163,'wk paste'!$BH:$BH,0)),"")</f>
        <v>C.Wilson</v>
      </c>
      <c r="O163" t="str">
        <f>IFERROR(INDEX('wk paste'!$AZ:$AZ,MATCH("re"&amp;'team weekly options'!O$3&amp;'team weekly options'!$C163,'wk paste'!$BH:$BH,0)),"")</f>
        <v>B.Jarwin</v>
      </c>
      <c r="P163" t="str">
        <f>IFERROR(INDEX('wk paste'!$AZ:$AZ,MATCH("re"&amp;'team weekly options'!P$3&amp;'team weekly options'!$C163,'wk paste'!$BH:$BH,0)),"")</f>
        <v>C.Lamb</v>
      </c>
      <c r="Q163" t="str">
        <f>IFERROR(INDEX('wk paste'!$AZ:$AZ,MATCH("re"&amp;'team weekly options'!Q$3&amp;'team weekly options'!$C163,'wk paste'!$BH:$BH,0)),"")</f>
        <v/>
      </c>
      <c r="R163" t="str">
        <f>IFERROR(INDEX('wk paste'!$AZ:$AZ,MATCH("re"&amp;'team weekly options'!R$3&amp;'team weekly options'!$C163,'wk paste'!$BH:$BH,0)),"")</f>
        <v/>
      </c>
      <c r="S163" t="str">
        <f>IFERROR(INDEX('wk paste'!$AZ:$AZ,MATCH("re"&amp;'team weekly options'!S$3&amp;'team weekly options'!$C163,'wk paste'!$BH:$BH,0)),"")</f>
        <v/>
      </c>
      <c r="T163" t="str">
        <f>IFERROR(INDEX('wk paste'!$AZ:$AZ,MATCH("re"&amp;'team weekly options'!T$3&amp;'team weekly options'!$C163,'wk paste'!$BH:$BH,0)),"")</f>
        <v/>
      </c>
      <c r="U163" t="str">
        <f>IFERROR(INDEX('wk paste'!$AZ:$AZ,MATCH("re"&amp;'team weekly options'!U$3&amp;'team weekly options'!$C163,'wk paste'!$BH:$BH,0)),"")</f>
        <v/>
      </c>
      <c r="V163" t="str">
        <f>IFERROR(INDEX('wk paste'!$AZ:$AZ,MATCH("re"&amp;'team weekly options'!V$3&amp;'team weekly options'!$C163,'wk paste'!$BH:$BH,0)),"")</f>
        <v/>
      </c>
    </row>
    <row r="164" spans="3:22" x14ac:dyDescent="0.25">
      <c r="C164" t="s">
        <v>1229</v>
      </c>
      <c r="D164" t="str">
        <f>IFERROR(INDEX('wk paste'!$AZ:$AZ,MATCH("ru"&amp;'team weekly options'!D$3&amp;'team weekly options'!$C164,'wk paste'!$BG:$BG,0)),"")</f>
        <v>D.Harris</v>
      </c>
      <c r="E164" t="str">
        <f>IFERROR(INDEX('wk paste'!$AZ:$AZ,MATCH("ru"&amp;'team weekly options'!E$3&amp;'team weekly options'!$C164,'wk paste'!$BG:$BG,0)),"")</f>
        <v>J.White</v>
      </c>
      <c r="F164" t="str">
        <f>IFERROR(INDEX('wk paste'!$AZ:$AZ,MATCH("ru"&amp;'team weekly options'!F$3&amp;'team weekly options'!$C164,'wk paste'!$BG:$BG,0)),"")</f>
        <v>K.Bourne</v>
      </c>
      <c r="G164" t="str">
        <f>IFERROR(INDEX('wk paste'!$AZ:$AZ,MATCH("ru"&amp;'team weekly options'!G$3&amp;'team weekly options'!$C164,'wk paste'!$BG:$BG,0)),"")</f>
        <v>J.Taylor</v>
      </c>
      <c r="H164" t="str">
        <f>IFERROR(INDEX('wk paste'!$AZ:$AZ,MATCH("ru"&amp;'team weekly options'!H$3&amp;'team weekly options'!$C164,'wk paste'!$BG:$BG,0)),"")</f>
        <v/>
      </c>
      <c r="I164" t="str">
        <f>IFERROR(INDEX('wk paste'!$AZ:$AZ,MATCH("ru"&amp;'team weekly options'!I$3&amp;'team weekly options'!$C164,'wk paste'!$BG:$BG,0)),"")</f>
        <v/>
      </c>
      <c r="J164" t="str">
        <f>IFERROR(INDEX('wk paste'!$AZ:$AZ,MATCH("ru"&amp;'team weekly options'!J$3&amp;'team weekly options'!$C164,'wk paste'!$BG:$BG,0)),"")</f>
        <v/>
      </c>
      <c r="K164" t="str">
        <f>IFERROR(INDEX('wk paste'!$AZ:$AZ,MATCH("re"&amp;'team weekly options'!K$3&amp;'team weekly options'!$C164,'wk paste'!$BH:$BH,0)),"")</f>
        <v>D.Harris</v>
      </c>
      <c r="L164" t="str">
        <f>IFERROR(INDEX('wk paste'!$AZ:$AZ,MATCH("re"&amp;'team weekly options'!L$3&amp;'team weekly options'!$C164,'wk paste'!$BH:$BH,0)),"")</f>
        <v>J.White</v>
      </c>
      <c r="M164" t="str">
        <f>IFERROR(INDEX('wk paste'!$AZ:$AZ,MATCH("re"&amp;'team weekly options'!M$3&amp;'team weekly options'!$C164,'wk paste'!$BH:$BH,0)),"")</f>
        <v>K.Bourne</v>
      </c>
      <c r="N164" t="str">
        <f>IFERROR(INDEX('wk paste'!$AZ:$AZ,MATCH("re"&amp;'team weekly options'!N$3&amp;'team weekly options'!$C164,'wk paste'!$BH:$BH,0)),"")</f>
        <v>H.Henry</v>
      </c>
      <c r="O164" t="str">
        <f>IFERROR(INDEX('wk paste'!$AZ:$AZ,MATCH("re"&amp;'team weekly options'!O$3&amp;'team weekly options'!$C164,'wk paste'!$BH:$BH,0)),"")</f>
        <v>J.Meyers</v>
      </c>
      <c r="P164" t="str">
        <f>IFERROR(INDEX('wk paste'!$AZ:$AZ,MATCH("re"&amp;'team weekly options'!P$3&amp;'team weekly options'!$C164,'wk paste'!$BH:$BH,0)),"")</f>
        <v>J.Smith</v>
      </c>
      <c r="Q164" t="str">
        <f>IFERROR(INDEX('wk paste'!$AZ:$AZ,MATCH("re"&amp;'team weekly options'!Q$3&amp;'team weekly options'!$C164,'wk paste'!$BH:$BH,0)),"")</f>
        <v>N.Agholor</v>
      </c>
      <c r="R164" t="str">
        <f>IFERROR(INDEX('wk paste'!$AZ:$AZ,MATCH("re"&amp;'team weekly options'!R$3&amp;'team weekly options'!$C164,'wk paste'!$BH:$BH,0)),"")</f>
        <v/>
      </c>
      <c r="S164" t="str">
        <f>IFERROR(INDEX('wk paste'!$AZ:$AZ,MATCH("re"&amp;'team weekly options'!S$3&amp;'team weekly options'!$C164,'wk paste'!$BH:$BH,0)),"")</f>
        <v/>
      </c>
      <c r="T164" t="str">
        <f>IFERROR(INDEX('wk paste'!$AZ:$AZ,MATCH("re"&amp;'team weekly options'!T$3&amp;'team weekly options'!$C164,'wk paste'!$BH:$BH,0)),"")</f>
        <v/>
      </c>
      <c r="U164" t="str">
        <f>IFERROR(INDEX('wk paste'!$AZ:$AZ,MATCH("re"&amp;'team weekly options'!U$3&amp;'team weekly options'!$C164,'wk paste'!$BH:$BH,0)),"")</f>
        <v/>
      </c>
      <c r="V164" t="str">
        <f>IFERROR(INDEX('wk paste'!$AZ:$AZ,MATCH("re"&amp;'team weekly options'!V$3&amp;'team weekly options'!$C164,'wk paste'!$BH:$BH,0)),"")</f>
        <v/>
      </c>
    </row>
    <row r="165" spans="3:22" x14ac:dyDescent="0.25">
      <c r="C165" t="s">
        <v>2763</v>
      </c>
      <c r="D165" t="str">
        <f>IFERROR(INDEX('wk paste'!$AZ:$AZ,MATCH("ru"&amp;'team weekly options'!D$3&amp;'team weekly options'!$C165,'wk paste'!$BG:$BG,0)),"")</f>
        <v>J.McKissic</v>
      </c>
      <c r="E165" t="str">
        <f>IFERROR(INDEX('wk paste'!$AZ:$AZ,MATCH("ru"&amp;'team weekly options'!E$3&amp;'team weekly options'!$C165,'wk paste'!$BG:$BG,0)),"")</f>
        <v>A.Gibson</v>
      </c>
      <c r="F165" t="str">
        <f>IFERROR(INDEX('wk paste'!$AZ:$AZ,MATCH("ru"&amp;'team weekly options'!F$3&amp;'team weekly options'!$C165,'wk paste'!$BG:$BG,0)),"")</f>
        <v>J.Patterson</v>
      </c>
      <c r="G165" t="str">
        <f>IFERROR(INDEX('wk paste'!$AZ:$AZ,MATCH("ru"&amp;'team weekly options'!G$3&amp;'team weekly options'!$C165,'wk paste'!$BG:$BG,0)),"")</f>
        <v/>
      </c>
      <c r="H165" t="str">
        <f>IFERROR(INDEX('wk paste'!$AZ:$AZ,MATCH("ru"&amp;'team weekly options'!H$3&amp;'team weekly options'!$C165,'wk paste'!$BG:$BG,0)),"")</f>
        <v/>
      </c>
      <c r="I165" t="str">
        <f>IFERROR(INDEX('wk paste'!$AZ:$AZ,MATCH("ru"&amp;'team weekly options'!I$3&amp;'team weekly options'!$C165,'wk paste'!$BG:$BG,0)),"")</f>
        <v/>
      </c>
      <c r="J165" t="str">
        <f>IFERROR(INDEX('wk paste'!$AZ:$AZ,MATCH("ru"&amp;'team weekly options'!J$3&amp;'team weekly options'!$C165,'wk paste'!$BG:$BG,0)),"")</f>
        <v/>
      </c>
      <c r="K165" t="str">
        <f>IFERROR(INDEX('wk paste'!$AZ:$AZ,MATCH("re"&amp;'team weekly options'!K$3&amp;'team weekly options'!$C165,'wk paste'!$BH:$BH,0)),"")</f>
        <v>J.McKissic</v>
      </c>
      <c r="L165" t="str">
        <f>IFERROR(INDEX('wk paste'!$AZ:$AZ,MATCH("re"&amp;'team weekly options'!L$3&amp;'team weekly options'!$C165,'wk paste'!$BH:$BH,0)),"")</f>
        <v>A.Gibson</v>
      </c>
      <c r="M165" t="str">
        <f>IFERROR(INDEX('wk paste'!$AZ:$AZ,MATCH("re"&amp;'team weekly options'!M$3&amp;'team weekly options'!$C165,'wk paste'!$BH:$BH,0)),"")</f>
        <v>J.Patterson</v>
      </c>
      <c r="N165" t="str">
        <f>IFERROR(INDEX('wk paste'!$AZ:$AZ,MATCH("re"&amp;'team weekly options'!N$3&amp;'team weekly options'!$C165,'wk paste'!$BH:$BH,0)),"")</f>
        <v>R.Seals-Jones</v>
      </c>
      <c r="O165" t="str">
        <f>IFERROR(INDEX('wk paste'!$AZ:$AZ,MATCH("re"&amp;'team weekly options'!O$3&amp;'team weekly options'!$C165,'wk paste'!$BH:$BH,0)),"")</f>
        <v>D.Brown</v>
      </c>
      <c r="P165" t="str">
        <f>IFERROR(INDEX('wk paste'!$AZ:$AZ,MATCH("re"&amp;'team weekly options'!P$3&amp;'team weekly options'!$C165,'wk paste'!$BH:$BH,0)),"")</f>
        <v>T.McLaurin</v>
      </c>
      <c r="Q165" t="str">
        <f>IFERROR(INDEX('wk paste'!$AZ:$AZ,MATCH("re"&amp;'team weekly options'!Q$3&amp;'team weekly options'!$C165,'wk paste'!$BH:$BH,0)),"")</f>
        <v>J.Bates</v>
      </c>
      <c r="R165" t="str">
        <f>IFERROR(INDEX('wk paste'!$AZ:$AZ,MATCH("re"&amp;'team weekly options'!R$3&amp;'team weekly options'!$C165,'wk paste'!$BH:$BH,0)),"")</f>
        <v>D.Carter</v>
      </c>
      <c r="S165" t="str">
        <f>IFERROR(INDEX('wk paste'!$AZ:$AZ,MATCH("re"&amp;'team weekly options'!S$3&amp;'team weekly options'!$C165,'wk paste'!$BH:$BH,0)),"")</f>
        <v>D.Milne</v>
      </c>
      <c r="T165" t="str">
        <f>IFERROR(INDEX('wk paste'!$AZ:$AZ,MATCH("re"&amp;'team weekly options'!T$3&amp;'team weekly options'!$C165,'wk paste'!$BH:$BH,0)),"")</f>
        <v>A.Humphries</v>
      </c>
      <c r="U165" t="str">
        <f>IFERROR(INDEX('wk paste'!$AZ:$AZ,MATCH("re"&amp;'team weekly options'!U$3&amp;'team weekly options'!$C165,'wk paste'!$BH:$BH,0)),"")</f>
        <v/>
      </c>
      <c r="V165" t="str">
        <f>IFERROR(INDEX('wk paste'!$AZ:$AZ,MATCH("re"&amp;'team weekly options'!V$3&amp;'team weekly options'!$C165,'wk paste'!$BH:$BH,0)),"")</f>
        <v/>
      </c>
    </row>
    <row r="166" spans="3:22" x14ac:dyDescent="0.25">
      <c r="C166" t="s">
        <v>1223</v>
      </c>
      <c r="D166" t="str">
        <f>IFERROR(INDEX('wk paste'!$AZ:$AZ,MATCH("ru"&amp;'team weekly options'!D$3&amp;'team weekly options'!$C166,'wk paste'!$BG:$BG,0)),"")</f>
        <v>J.Allen</v>
      </c>
      <c r="E166" t="str">
        <f>IFERROR(INDEX('wk paste'!$AZ:$AZ,MATCH("ru"&amp;'team weekly options'!E$3&amp;'team weekly options'!$C166,'wk paste'!$BG:$BG,0)),"")</f>
        <v>D.Singletary</v>
      </c>
      <c r="F166" t="str">
        <f>IFERROR(INDEX('wk paste'!$AZ:$AZ,MATCH("ru"&amp;'team weekly options'!F$3&amp;'team weekly options'!$C166,'wk paste'!$BG:$BG,0)),"")</f>
        <v>Z.Moss</v>
      </c>
      <c r="G166" t="str">
        <f>IFERROR(INDEX('wk paste'!$AZ:$AZ,MATCH("ru"&amp;'team weekly options'!G$3&amp;'team weekly options'!$C166,'wk paste'!$BG:$BG,0)),"")</f>
        <v>R.Gilliam</v>
      </c>
      <c r="H166" t="str">
        <f>IFERROR(INDEX('wk paste'!$AZ:$AZ,MATCH("ru"&amp;'team weekly options'!H$3&amp;'team weekly options'!$C166,'wk paste'!$BG:$BG,0)),"")</f>
        <v/>
      </c>
      <c r="I166" t="str">
        <f>IFERROR(INDEX('wk paste'!$AZ:$AZ,MATCH("ru"&amp;'team weekly options'!I$3&amp;'team weekly options'!$C166,'wk paste'!$BG:$BG,0)),"")</f>
        <v/>
      </c>
      <c r="J166" t="str">
        <f>IFERROR(INDEX('wk paste'!$AZ:$AZ,MATCH("ru"&amp;'team weekly options'!J$3&amp;'team weekly options'!$C166,'wk paste'!$BG:$BG,0)),"")</f>
        <v/>
      </c>
      <c r="K166" t="str">
        <f>IFERROR(INDEX('wk paste'!$AZ:$AZ,MATCH("re"&amp;'team weekly options'!K$3&amp;'team weekly options'!$C166,'wk paste'!$BH:$BH,0)),"")</f>
        <v>D.Singletary</v>
      </c>
      <c r="L166" t="str">
        <f>IFERROR(INDEX('wk paste'!$AZ:$AZ,MATCH("re"&amp;'team weekly options'!L$3&amp;'team weekly options'!$C166,'wk paste'!$BH:$BH,0)),"")</f>
        <v>Z.Moss</v>
      </c>
      <c r="M166" t="str">
        <f>IFERROR(INDEX('wk paste'!$AZ:$AZ,MATCH("re"&amp;'team weekly options'!M$3&amp;'team weekly options'!$C166,'wk paste'!$BH:$BH,0)),"")</f>
        <v>S.Diggs</v>
      </c>
      <c r="N166" t="str">
        <f>IFERROR(INDEX('wk paste'!$AZ:$AZ,MATCH("re"&amp;'team weekly options'!N$3&amp;'team weekly options'!$C166,'wk paste'!$BH:$BH,0)),"")</f>
        <v>E.Sanders</v>
      </c>
      <c r="O166" t="str">
        <f>IFERROR(INDEX('wk paste'!$AZ:$AZ,MATCH("re"&amp;'team weekly options'!O$3&amp;'team weekly options'!$C166,'wk paste'!$BH:$BH,0)),"")</f>
        <v>C.Beasley</v>
      </c>
      <c r="P166" t="str">
        <f>IFERROR(INDEX('wk paste'!$AZ:$AZ,MATCH("re"&amp;'team weekly options'!P$3&amp;'team weekly options'!$C166,'wk paste'!$BH:$BH,0)),"")</f>
        <v>D.Knox</v>
      </c>
      <c r="Q166" t="str">
        <f>IFERROR(INDEX('wk paste'!$AZ:$AZ,MATCH("re"&amp;'team weekly options'!Q$3&amp;'team weekly options'!$C166,'wk paste'!$BH:$BH,0)),"")</f>
        <v>I.McKenzie</v>
      </c>
      <c r="R166" t="str">
        <f>IFERROR(INDEX('wk paste'!$AZ:$AZ,MATCH("re"&amp;'team weekly options'!R$3&amp;'team weekly options'!$C166,'wk paste'!$BH:$BH,0)),"")</f>
        <v>J.Kumerow</v>
      </c>
      <c r="S166" t="str">
        <f>IFERROR(INDEX('wk paste'!$AZ:$AZ,MATCH("re"&amp;'team weekly options'!S$3&amp;'team weekly options'!$C166,'wk paste'!$BH:$BH,0)),"")</f>
        <v/>
      </c>
      <c r="T166" t="str">
        <f>IFERROR(INDEX('wk paste'!$AZ:$AZ,MATCH("re"&amp;'team weekly options'!T$3&amp;'team weekly options'!$C166,'wk paste'!$BH:$BH,0)),"")</f>
        <v/>
      </c>
      <c r="U166" t="str">
        <f>IFERROR(INDEX('wk paste'!$AZ:$AZ,MATCH("re"&amp;'team weekly options'!U$3&amp;'team weekly options'!$C166,'wk paste'!$BH:$BH,0)),"")</f>
        <v/>
      </c>
      <c r="V166" t="str">
        <f>IFERROR(INDEX('wk paste'!$AZ:$AZ,MATCH("re"&amp;'team weekly options'!V$3&amp;'team weekly options'!$C166,'wk paste'!$BH:$BH,0)),"")</f>
        <v/>
      </c>
    </row>
    <row r="167" spans="3:22" x14ac:dyDescent="0.25">
      <c r="C167" t="s">
        <v>2416</v>
      </c>
      <c r="D167" t="str">
        <f>IFERROR(INDEX('wk paste'!$AZ:$AZ,MATCH("ru"&amp;'team weekly options'!D$3&amp;'team weekly options'!$C167,'wk paste'!$BG:$BG,0)),"")</f>
        <v>C.Hubbard</v>
      </c>
      <c r="E167" t="str">
        <f>IFERROR(INDEX('wk paste'!$AZ:$AZ,MATCH("ru"&amp;'team weekly options'!E$3&amp;'team weekly options'!$C167,'wk paste'!$BG:$BG,0)),"")</f>
        <v>R.Freeman</v>
      </c>
      <c r="F167" t="str">
        <f>IFERROR(INDEX('wk paste'!$AZ:$AZ,MATCH("ru"&amp;'team weekly options'!F$3&amp;'team weekly options'!$C167,'wk paste'!$BG:$BG,0)),"")</f>
        <v>Dj.Moore</v>
      </c>
      <c r="G167" t="str">
        <f>IFERROR(INDEX('wk paste'!$AZ:$AZ,MATCH("ru"&amp;'team weekly options'!G$3&amp;'team weekly options'!$C167,'wk paste'!$BG:$BG,0)),"")</f>
        <v/>
      </c>
      <c r="H167" t="str">
        <f>IFERROR(INDEX('wk paste'!$AZ:$AZ,MATCH("ru"&amp;'team weekly options'!H$3&amp;'team weekly options'!$C167,'wk paste'!$BG:$BG,0)),"")</f>
        <v/>
      </c>
      <c r="I167" t="str">
        <f>IFERROR(INDEX('wk paste'!$AZ:$AZ,MATCH("ru"&amp;'team weekly options'!I$3&amp;'team weekly options'!$C167,'wk paste'!$BG:$BG,0)),"")</f>
        <v/>
      </c>
      <c r="J167" t="str">
        <f>IFERROR(INDEX('wk paste'!$AZ:$AZ,MATCH("ru"&amp;'team weekly options'!J$3&amp;'team weekly options'!$C167,'wk paste'!$BG:$BG,0)),"")</f>
        <v/>
      </c>
      <c r="K167" t="str">
        <f>IFERROR(INDEX('wk paste'!$AZ:$AZ,MATCH("re"&amp;'team weekly options'!K$3&amp;'team weekly options'!$C167,'wk paste'!$BH:$BH,0)),"")</f>
        <v>C.Hubbard</v>
      </c>
      <c r="L167" t="str">
        <f>IFERROR(INDEX('wk paste'!$AZ:$AZ,MATCH("re"&amp;'team weekly options'!L$3&amp;'team weekly options'!$C167,'wk paste'!$BH:$BH,0)),"")</f>
        <v>R.Freeman</v>
      </c>
      <c r="M167" t="str">
        <f>IFERROR(INDEX('wk paste'!$AZ:$AZ,MATCH("re"&amp;'team weekly options'!M$3&amp;'team weekly options'!$C167,'wk paste'!$BH:$BH,0)),"")</f>
        <v>Dj.Moore</v>
      </c>
      <c r="N167" t="str">
        <f>IFERROR(INDEX('wk paste'!$AZ:$AZ,MATCH("re"&amp;'team weekly options'!N$3&amp;'team weekly options'!$C167,'wk paste'!$BH:$BH,0)),"")</f>
        <v>I.Thomas</v>
      </c>
      <c r="O167" t="str">
        <f>IFERROR(INDEX('wk paste'!$AZ:$AZ,MATCH("re"&amp;'team weekly options'!O$3&amp;'team weekly options'!$C167,'wk paste'!$BH:$BH,0)),"")</f>
        <v>R.Anderson</v>
      </c>
      <c r="P167" t="str">
        <f>IFERROR(INDEX('wk paste'!$AZ:$AZ,MATCH("re"&amp;'team weekly options'!P$3&amp;'team weekly options'!$C167,'wk paste'!$BH:$BH,0)),"")</f>
        <v>T.Marshall</v>
      </c>
      <c r="Q167" t="str">
        <f>IFERROR(INDEX('wk paste'!$AZ:$AZ,MATCH("re"&amp;'team weekly options'!Q$3&amp;'team weekly options'!$C167,'wk paste'!$BH:$BH,0)),"")</f>
        <v>T.Tremble</v>
      </c>
      <c r="R167" t="str">
        <f>IFERROR(INDEX('wk paste'!$AZ:$AZ,MATCH("re"&amp;'team weekly options'!R$3&amp;'team weekly options'!$C167,'wk paste'!$BH:$BH,0)),"")</f>
        <v/>
      </c>
      <c r="S167" t="str">
        <f>IFERROR(INDEX('wk paste'!$AZ:$AZ,MATCH("re"&amp;'team weekly options'!S$3&amp;'team weekly options'!$C167,'wk paste'!$BH:$BH,0)),"")</f>
        <v/>
      </c>
      <c r="T167" t="str">
        <f>IFERROR(INDEX('wk paste'!$AZ:$AZ,MATCH("re"&amp;'team weekly options'!T$3&amp;'team weekly options'!$C167,'wk paste'!$BH:$BH,0)),"")</f>
        <v/>
      </c>
      <c r="U167" t="str">
        <f>IFERROR(INDEX('wk paste'!$AZ:$AZ,MATCH("re"&amp;'team weekly options'!U$3&amp;'team weekly options'!$C167,'wk paste'!$BH:$BH,0)),"")</f>
        <v/>
      </c>
      <c r="V167" t="str">
        <f>IFERROR(INDEX('wk paste'!$AZ:$AZ,MATCH("re"&amp;'team weekly options'!V$3&amp;'team weekly options'!$C167,'wk paste'!$BH:$BH,0)),"")</f>
        <v/>
      </c>
    </row>
    <row r="168" spans="3:22" x14ac:dyDescent="0.25">
      <c r="C168" t="s">
        <v>2764</v>
      </c>
      <c r="D168" t="str">
        <f>IFERROR(INDEX('wk paste'!$AZ:$AZ,MATCH("ru"&amp;'team weekly options'!D$3&amp;'team weekly options'!$C168,'wk paste'!$BG:$BG,0)),"")</f>
        <v>K.Herbert</v>
      </c>
      <c r="E168" t="str">
        <f>IFERROR(INDEX('wk paste'!$AZ:$AZ,MATCH("ru"&amp;'team weekly options'!E$3&amp;'team weekly options'!$C168,'wk paste'!$BG:$BG,0)),"")</f>
        <v>C.Kmet</v>
      </c>
      <c r="F168" t="str">
        <f>IFERROR(INDEX('wk paste'!$AZ:$AZ,MATCH("ru"&amp;'team weekly options'!F$3&amp;'team weekly options'!$C168,'wk paste'!$BG:$BG,0)),"")</f>
        <v>S.Mustipher</v>
      </c>
      <c r="G168" t="str">
        <f>IFERROR(INDEX('wk paste'!$AZ:$AZ,MATCH("ru"&amp;'team weekly options'!G$3&amp;'team weekly options'!$C168,'wk paste'!$BG:$BG,0)),"")</f>
        <v/>
      </c>
      <c r="H168" t="str">
        <f>IFERROR(INDEX('wk paste'!$AZ:$AZ,MATCH("ru"&amp;'team weekly options'!H$3&amp;'team weekly options'!$C168,'wk paste'!$BG:$BG,0)),"")</f>
        <v/>
      </c>
      <c r="I168" t="str">
        <f>IFERROR(INDEX('wk paste'!$AZ:$AZ,MATCH("ru"&amp;'team weekly options'!I$3&amp;'team weekly options'!$C168,'wk paste'!$BG:$BG,0)),"")</f>
        <v/>
      </c>
      <c r="J168" t="str">
        <f>IFERROR(INDEX('wk paste'!$AZ:$AZ,MATCH("ru"&amp;'team weekly options'!J$3&amp;'team weekly options'!$C168,'wk paste'!$BG:$BG,0)),"")</f>
        <v/>
      </c>
      <c r="K168" t="str">
        <f>IFERROR(INDEX('wk paste'!$AZ:$AZ,MATCH("re"&amp;'team weekly options'!K$3&amp;'team weekly options'!$C168,'wk paste'!$BH:$BH,0)),"")</f>
        <v>K.Herbert</v>
      </c>
      <c r="L168" t="str">
        <f>IFERROR(INDEX('wk paste'!$AZ:$AZ,MATCH("re"&amp;'team weekly options'!L$3&amp;'team weekly options'!$C168,'wk paste'!$BH:$BH,0)),"")</f>
        <v>C.Kmet</v>
      </c>
      <c r="M168" t="str">
        <f>IFERROR(INDEX('wk paste'!$AZ:$AZ,MATCH("re"&amp;'team weekly options'!M$3&amp;'team weekly options'!$C168,'wk paste'!$BH:$BH,0)),"")</f>
        <v>A.Robinson</v>
      </c>
      <c r="N168" t="str">
        <f>IFERROR(INDEX('wk paste'!$AZ:$AZ,MATCH("re"&amp;'team weekly options'!N$3&amp;'team weekly options'!$C168,'wk paste'!$BH:$BH,0)),"")</f>
        <v>D.Mooney</v>
      </c>
      <c r="O168" t="str">
        <f>IFERROR(INDEX('wk paste'!$AZ:$AZ,MATCH("re"&amp;'team weekly options'!O$3&amp;'team weekly options'!$C168,'wk paste'!$BH:$BH,0)),"")</f>
        <v>M.Goodwin</v>
      </c>
      <c r="P168" t="str">
        <f>IFERROR(INDEX('wk paste'!$AZ:$AZ,MATCH("re"&amp;'team weekly options'!P$3&amp;'team weekly options'!$C168,'wk paste'!$BH:$BH,0)),"")</f>
        <v>D.Byrd</v>
      </c>
      <c r="Q168" t="str">
        <f>IFERROR(INDEX('wk paste'!$AZ:$AZ,MATCH("re"&amp;'team weekly options'!Q$3&amp;'team weekly options'!$C168,'wk paste'!$BH:$BH,0)),"")</f>
        <v/>
      </c>
      <c r="R168" t="str">
        <f>IFERROR(INDEX('wk paste'!$AZ:$AZ,MATCH("re"&amp;'team weekly options'!R$3&amp;'team weekly options'!$C168,'wk paste'!$BH:$BH,0)),"")</f>
        <v/>
      </c>
      <c r="S168" t="str">
        <f>IFERROR(INDEX('wk paste'!$AZ:$AZ,MATCH("re"&amp;'team weekly options'!S$3&amp;'team weekly options'!$C168,'wk paste'!$BH:$BH,0)),"")</f>
        <v/>
      </c>
      <c r="T168" t="str">
        <f>IFERROR(INDEX('wk paste'!$AZ:$AZ,MATCH("re"&amp;'team weekly options'!T$3&amp;'team weekly options'!$C168,'wk paste'!$BH:$BH,0)),"")</f>
        <v/>
      </c>
      <c r="U168" t="str">
        <f>IFERROR(INDEX('wk paste'!$AZ:$AZ,MATCH("re"&amp;'team weekly options'!U$3&amp;'team weekly options'!$C168,'wk paste'!$BH:$BH,0)),"")</f>
        <v/>
      </c>
      <c r="V168" t="str">
        <f>IFERROR(INDEX('wk paste'!$AZ:$AZ,MATCH("re"&amp;'team weekly options'!V$3&amp;'team weekly options'!$C168,'wk paste'!$BH:$BH,0)),"")</f>
        <v/>
      </c>
    </row>
    <row r="169" spans="3:22" x14ac:dyDescent="0.25">
      <c r="C169" t="s">
        <v>1622</v>
      </c>
      <c r="D169" t="str">
        <f>IFERROR(INDEX('wk paste'!$AZ:$AZ,MATCH("ru"&amp;'team weekly options'!D$3&amp;'team weekly options'!$C169,'wk paste'!$BG:$BG,0)),"")</f>
        <v>J.Burrow</v>
      </c>
      <c r="E169" t="str">
        <f>IFERROR(INDEX('wk paste'!$AZ:$AZ,MATCH("ru"&amp;'team weekly options'!E$3&amp;'team weekly options'!$C169,'wk paste'!$BG:$BG,0)),"")</f>
        <v>J.Mixon</v>
      </c>
      <c r="F169" t="str">
        <f>IFERROR(INDEX('wk paste'!$AZ:$AZ,MATCH("ru"&amp;'team weekly options'!F$3&amp;'team weekly options'!$C169,'wk paste'!$BG:$BG,0)),"")</f>
        <v>S.Perine</v>
      </c>
      <c r="G169" t="str">
        <f>IFERROR(INDEX('wk paste'!$AZ:$AZ,MATCH("ru"&amp;'team weekly options'!G$3&amp;'team weekly options'!$C169,'wk paste'!$BG:$BG,0)),"")</f>
        <v/>
      </c>
      <c r="H169" t="str">
        <f>IFERROR(INDEX('wk paste'!$AZ:$AZ,MATCH("ru"&amp;'team weekly options'!H$3&amp;'team weekly options'!$C169,'wk paste'!$BG:$BG,0)),"")</f>
        <v/>
      </c>
      <c r="I169" t="str">
        <f>IFERROR(INDEX('wk paste'!$AZ:$AZ,MATCH("ru"&amp;'team weekly options'!I$3&amp;'team weekly options'!$C169,'wk paste'!$BG:$BG,0)),"")</f>
        <v/>
      </c>
      <c r="J169" t="str">
        <f>IFERROR(INDEX('wk paste'!$AZ:$AZ,MATCH("ru"&amp;'team weekly options'!J$3&amp;'team weekly options'!$C169,'wk paste'!$BG:$BG,0)),"")</f>
        <v/>
      </c>
      <c r="K169" t="str">
        <f>IFERROR(INDEX('wk paste'!$AZ:$AZ,MATCH("re"&amp;'team weekly options'!K$3&amp;'team weekly options'!$C169,'wk paste'!$BH:$BH,0)),"")</f>
        <v>J.Mixon</v>
      </c>
      <c r="L169" t="str">
        <f>IFERROR(INDEX('wk paste'!$AZ:$AZ,MATCH("re"&amp;'team weekly options'!L$3&amp;'team weekly options'!$C169,'wk paste'!$BH:$BH,0)),"")</f>
        <v>S.Perine</v>
      </c>
      <c r="M169" t="str">
        <f>IFERROR(INDEX('wk paste'!$AZ:$AZ,MATCH("re"&amp;'team weekly options'!M$3&amp;'team weekly options'!$C169,'wk paste'!$BH:$BH,0)),"")</f>
        <v>J.Chase</v>
      </c>
      <c r="N169" t="str">
        <f>IFERROR(INDEX('wk paste'!$AZ:$AZ,MATCH("re"&amp;'team weekly options'!N$3&amp;'team weekly options'!$C169,'wk paste'!$BH:$BH,0)),"")</f>
        <v>T.Boyd</v>
      </c>
      <c r="O169" t="str">
        <f>IFERROR(INDEX('wk paste'!$AZ:$AZ,MATCH("re"&amp;'team weekly options'!O$3&amp;'team weekly options'!$C169,'wk paste'!$BH:$BH,0)),"")</f>
        <v>C.Evans</v>
      </c>
      <c r="P169" t="str">
        <f>IFERROR(INDEX('wk paste'!$AZ:$AZ,MATCH("re"&amp;'team weekly options'!P$3&amp;'team weekly options'!$C169,'wk paste'!$BH:$BH,0)),"")</f>
        <v>M.Thomas</v>
      </c>
      <c r="Q169" t="str">
        <f>IFERROR(INDEX('wk paste'!$AZ:$AZ,MATCH("re"&amp;'team weekly options'!Q$3&amp;'team weekly options'!$C169,'wk paste'!$BH:$BH,0)),"")</f>
        <v>A.Tate</v>
      </c>
      <c r="R169" t="str">
        <f>IFERROR(INDEX('wk paste'!$AZ:$AZ,MATCH("re"&amp;'team weekly options'!R$3&amp;'team weekly options'!$C169,'wk paste'!$BH:$BH,0)),"")</f>
        <v>C.Uzomah</v>
      </c>
      <c r="S169" t="str">
        <f>IFERROR(INDEX('wk paste'!$AZ:$AZ,MATCH("re"&amp;'team weekly options'!S$3&amp;'team weekly options'!$C169,'wk paste'!$BH:$BH,0)),"")</f>
        <v/>
      </c>
      <c r="T169" t="str">
        <f>IFERROR(INDEX('wk paste'!$AZ:$AZ,MATCH("re"&amp;'team weekly options'!T$3&amp;'team weekly options'!$C169,'wk paste'!$BH:$BH,0)),"")</f>
        <v/>
      </c>
      <c r="U169" t="str">
        <f>IFERROR(INDEX('wk paste'!$AZ:$AZ,MATCH("re"&amp;'team weekly options'!U$3&amp;'team weekly options'!$C169,'wk paste'!$BH:$BH,0)),"")</f>
        <v/>
      </c>
      <c r="V169" t="str">
        <f>IFERROR(INDEX('wk paste'!$AZ:$AZ,MATCH("re"&amp;'team weekly options'!V$3&amp;'team weekly options'!$C169,'wk paste'!$BH:$BH,0)),"")</f>
        <v/>
      </c>
    </row>
    <row r="170" spans="3:22" x14ac:dyDescent="0.25">
      <c r="C170" t="s">
        <v>1228</v>
      </c>
      <c r="D170" t="str">
        <f>IFERROR(INDEX('wk paste'!$AZ:$AZ,MATCH("ru"&amp;'team weekly options'!D$3&amp;'team weekly options'!$C170,'wk paste'!$BG:$BG,0)),"")</f>
        <v>M.Gaskin</v>
      </c>
      <c r="E170" t="str">
        <f>IFERROR(INDEX('wk paste'!$AZ:$AZ,MATCH("ru"&amp;'team weekly options'!E$3&amp;'team weekly options'!$C170,'wk paste'!$BG:$BG,0)),"")</f>
        <v>M.Brown</v>
      </c>
      <c r="F170" t="str">
        <f>IFERROR(INDEX('wk paste'!$AZ:$AZ,MATCH("ru"&amp;'team weekly options'!F$3&amp;'team weekly options'!$C170,'wk paste'!$BG:$BG,0)),"")</f>
        <v>S.Ahmed</v>
      </c>
      <c r="G170" t="str">
        <f>IFERROR(INDEX('wk paste'!$AZ:$AZ,MATCH("ru"&amp;'team weekly options'!G$3&amp;'team weekly options'!$C170,'wk paste'!$BG:$BG,0)),"")</f>
        <v/>
      </c>
      <c r="H170" t="str">
        <f>IFERROR(INDEX('wk paste'!$AZ:$AZ,MATCH("ru"&amp;'team weekly options'!H$3&amp;'team weekly options'!$C170,'wk paste'!$BG:$BG,0)),"")</f>
        <v/>
      </c>
      <c r="I170" t="str">
        <f>IFERROR(INDEX('wk paste'!$AZ:$AZ,MATCH("ru"&amp;'team weekly options'!I$3&amp;'team weekly options'!$C170,'wk paste'!$BG:$BG,0)),"")</f>
        <v/>
      </c>
      <c r="J170" t="str">
        <f>IFERROR(INDEX('wk paste'!$AZ:$AZ,MATCH("ru"&amp;'team weekly options'!J$3&amp;'team weekly options'!$C170,'wk paste'!$BG:$BG,0)),"")</f>
        <v/>
      </c>
      <c r="K170" t="str">
        <f>IFERROR(INDEX('wk paste'!$AZ:$AZ,MATCH("re"&amp;'team weekly options'!K$3&amp;'team weekly options'!$C170,'wk paste'!$BH:$BH,0)),"")</f>
        <v>M.Gaskin</v>
      </c>
      <c r="L170" t="str">
        <f>IFERROR(INDEX('wk paste'!$AZ:$AZ,MATCH("re"&amp;'team weekly options'!L$3&amp;'team weekly options'!$C170,'wk paste'!$BH:$BH,0)),"")</f>
        <v>S.Ahmed</v>
      </c>
      <c r="M170" t="str">
        <f>IFERROR(INDEX('wk paste'!$AZ:$AZ,MATCH("re"&amp;'team weekly options'!M$3&amp;'team weekly options'!$C170,'wk paste'!$BH:$BH,0)),"")</f>
        <v>J.Waddle</v>
      </c>
      <c r="N170" t="str">
        <f>IFERROR(INDEX('wk paste'!$AZ:$AZ,MATCH("re"&amp;'team weekly options'!N$3&amp;'team weekly options'!$C170,'wk paste'!$BH:$BH,0)),"")</f>
        <v>D.Parker</v>
      </c>
      <c r="O170" t="str">
        <f>IFERROR(INDEX('wk paste'!$AZ:$AZ,MATCH("re"&amp;'team weekly options'!O$3&amp;'team weekly options'!$C170,'wk paste'!$BH:$BH,0)),"")</f>
        <v>M.Gesicki</v>
      </c>
      <c r="P170" t="str">
        <f>IFERROR(INDEX('wk paste'!$AZ:$AZ,MATCH("re"&amp;'team weekly options'!P$3&amp;'team weekly options'!$C170,'wk paste'!$BH:$BH,0)),"")</f>
        <v>A.Wilson</v>
      </c>
      <c r="Q170" t="str">
        <f>IFERROR(INDEX('wk paste'!$AZ:$AZ,MATCH("re"&amp;'team weekly options'!Q$3&amp;'team weekly options'!$C170,'wk paste'!$BH:$BH,0)),"")</f>
        <v>C.Carter</v>
      </c>
      <c r="R170" t="str">
        <f>IFERROR(INDEX('wk paste'!$AZ:$AZ,MATCH("re"&amp;'team weekly options'!R$3&amp;'team weekly options'!$C170,'wk paste'!$BH:$BH,0)),"")</f>
        <v>P.Williams</v>
      </c>
      <c r="S170" t="str">
        <f>IFERROR(INDEX('wk paste'!$AZ:$AZ,MATCH("re"&amp;'team weekly options'!S$3&amp;'team weekly options'!$C170,'wk paste'!$BH:$BH,0)),"")</f>
        <v>J.Grant</v>
      </c>
      <c r="T170" t="str">
        <f>IFERROR(INDEX('wk paste'!$AZ:$AZ,MATCH("re"&amp;'team weekly options'!T$3&amp;'team weekly options'!$C170,'wk paste'!$BH:$BH,0)),"")</f>
        <v/>
      </c>
      <c r="U170" t="str">
        <f>IFERROR(INDEX('wk paste'!$AZ:$AZ,MATCH("re"&amp;'team weekly options'!U$3&amp;'team weekly options'!$C170,'wk paste'!$BH:$BH,0)),"")</f>
        <v/>
      </c>
      <c r="V170" t="str">
        <f>IFERROR(INDEX('wk paste'!$AZ:$AZ,MATCH("re"&amp;'team weekly options'!V$3&amp;'team weekly options'!$C170,'wk paste'!$BH:$BH,0)),"")</f>
        <v/>
      </c>
    </row>
    <row r="171" spans="3:22" x14ac:dyDescent="0.25">
      <c r="C171" t="s">
        <v>1633</v>
      </c>
      <c r="D171" t="str">
        <f>IFERROR(INDEX('wk paste'!$AZ:$AZ,MATCH("ru"&amp;'team weekly options'!D$3&amp;'team weekly options'!$C171,'wk paste'!$BG:$BG,0)),"")</f>
        <v>M.Ingram</v>
      </c>
      <c r="E171" t="str">
        <f>IFERROR(INDEX('wk paste'!$AZ:$AZ,MATCH("ru"&amp;'team weekly options'!E$3&amp;'team weekly options'!$C171,'wk paste'!$BG:$BG,0)),"")</f>
        <v>D.Johnson</v>
      </c>
      <c r="F171" t="str">
        <f>IFERROR(INDEX('wk paste'!$AZ:$AZ,MATCH("ru"&amp;'team weekly options'!F$3&amp;'team weekly options'!$C171,'wk paste'!$BG:$BG,0)),"")</f>
        <v>B.Cooks</v>
      </c>
      <c r="G171" t="str">
        <f>IFERROR(INDEX('wk paste'!$AZ:$AZ,MATCH("ru"&amp;'team weekly options'!G$3&amp;'team weekly options'!$C171,'wk paste'!$BG:$BG,0)),"")</f>
        <v>P.Lindsay</v>
      </c>
      <c r="H171" t="str">
        <f>IFERROR(INDEX('wk paste'!$AZ:$AZ,MATCH("ru"&amp;'team weekly options'!H$3&amp;'team weekly options'!$C171,'wk paste'!$BG:$BG,0)),"")</f>
        <v>J.Britt</v>
      </c>
      <c r="I171" t="str">
        <f>IFERROR(INDEX('wk paste'!$AZ:$AZ,MATCH("ru"&amp;'team weekly options'!I$3&amp;'team weekly options'!$C171,'wk paste'!$BG:$BG,0)),"")</f>
        <v/>
      </c>
      <c r="J171" t="str">
        <f>IFERROR(INDEX('wk paste'!$AZ:$AZ,MATCH("ru"&amp;'team weekly options'!J$3&amp;'team weekly options'!$C171,'wk paste'!$BG:$BG,0)),"")</f>
        <v/>
      </c>
      <c r="K171" t="str">
        <f>IFERROR(INDEX('wk paste'!$AZ:$AZ,MATCH("re"&amp;'team weekly options'!K$3&amp;'team weekly options'!$C171,'wk paste'!$BH:$BH,0)),"")</f>
        <v>M.Ingram</v>
      </c>
      <c r="L171" t="str">
        <f>IFERROR(INDEX('wk paste'!$AZ:$AZ,MATCH("re"&amp;'team weekly options'!L$3&amp;'team weekly options'!$C171,'wk paste'!$BH:$BH,0)),"")</f>
        <v>B.Cooks</v>
      </c>
      <c r="M171" t="str">
        <f>IFERROR(INDEX('wk paste'!$AZ:$AZ,MATCH("re"&amp;'team weekly options'!M$3&amp;'team weekly options'!$C171,'wk paste'!$BH:$BH,0)),"")</f>
        <v>J.Akins</v>
      </c>
      <c r="N171" t="str">
        <f>IFERROR(INDEX('wk paste'!$AZ:$AZ,MATCH("re"&amp;'team weekly options'!N$3&amp;'team weekly options'!$C171,'wk paste'!$BH:$BH,0)),"")</f>
        <v>A.Miller</v>
      </c>
      <c r="O171" t="str">
        <f>IFERROR(INDEX('wk paste'!$AZ:$AZ,MATCH("re"&amp;'team weekly options'!O$3&amp;'team weekly options'!$C171,'wk paste'!$BH:$BH,0)),"")</f>
        <v>R.Burkhead</v>
      </c>
      <c r="P171" t="str">
        <f>IFERROR(INDEX('wk paste'!$AZ:$AZ,MATCH("re"&amp;'team weekly options'!P$3&amp;'team weekly options'!$C171,'wk paste'!$BH:$BH,0)),"")</f>
        <v>C.Conley</v>
      </c>
      <c r="Q171" t="str">
        <f>IFERROR(INDEX('wk paste'!$AZ:$AZ,MATCH("re"&amp;'team weekly options'!Q$3&amp;'team weekly options'!$C171,'wk paste'!$BH:$BH,0)),"")</f>
        <v/>
      </c>
      <c r="R171" t="str">
        <f>IFERROR(INDEX('wk paste'!$AZ:$AZ,MATCH("re"&amp;'team weekly options'!R$3&amp;'team weekly options'!$C171,'wk paste'!$BH:$BH,0)),"")</f>
        <v/>
      </c>
      <c r="S171" t="str">
        <f>IFERROR(INDEX('wk paste'!$AZ:$AZ,MATCH("re"&amp;'team weekly options'!S$3&amp;'team weekly options'!$C171,'wk paste'!$BH:$BH,0)),"")</f>
        <v/>
      </c>
      <c r="T171" t="str">
        <f>IFERROR(INDEX('wk paste'!$AZ:$AZ,MATCH("re"&amp;'team weekly options'!T$3&amp;'team weekly options'!$C171,'wk paste'!$BH:$BH,0)),"")</f>
        <v/>
      </c>
      <c r="U171" t="str">
        <f>IFERROR(INDEX('wk paste'!$AZ:$AZ,MATCH("re"&amp;'team weekly options'!U$3&amp;'team weekly options'!$C171,'wk paste'!$BH:$BH,0)),"")</f>
        <v/>
      </c>
      <c r="V171" t="str">
        <f>IFERROR(INDEX('wk paste'!$AZ:$AZ,MATCH("re"&amp;'team weekly options'!V$3&amp;'team weekly options'!$C171,'wk paste'!$BH:$BH,0)),"")</f>
        <v/>
      </c>
    </row>
    <row r="172" spans="3:22" x14ac:dyDescent="0.25">
      <c r="C172" t="s">
        <v>2765</v>
      </c>
      <c r="D172" t="str">
        <f>IFERROR(INDEX('wk paste'!$AZ:$AZ,MATCH("ru"&amp;'team weekly options'!D$3&amp;'team weekly options'!$C172,'wk paste'!$BG:$BG,0)),"")</f>
        <v>L.Jackson</v>
      </c>
      <c r="E172" t="str">
        <f>IFERROR(INDEX('wk paste'!$AZ:$AZ,MATCH("ru"&amp;'team weekly options'!E$3&amp;'team weekly options'!$C172,'wk paste'!$BG:$BG,0)),"")</f>
        <v>D.Freeman</v>
      </c>
      <c r="F172" t="str">
        <f>IFERROR(INDEX('wk paste'!$AZ:$AZ,MATCH("ru"&amp;'team weekly options'!F$3&amp;'team weekly options'!$C172,'wk paste'!$BG:$BG,0)),"")</f>
        <v>L.Murray</v>
      </c>
      <c r="G172" t="str">
        <f>IFERROR(INDEX('wk paste'!$AZ:$AZ,MATCH("ru"&amp;'team weekly options'!G$3&amp;'team weekly options'!$C172,'wk paste'!$BG:$BG,0)),"")</f>
        <v>L.Bell</v>
      </c>
      <c r="H172" t="str">
        <f>IFERROR(INDEX('wk paste'!$AZ:$AZ,MATCH("ru"&amp;'team weekly options'!H$3&amp;'team weekly options'!$C172,'wk paste'!$BG:$BG,0)),"")</f>
        <v>T.Huntley</v>
      </c>
      <c r="I172" t="str">
        <f>IFERROR(INDEX('wk paste'!$AZ:$AZ,MATCH("ru"&amp;'team weekly options'!I$3&amp;'team weekly options'!$C172,'wk paste'!$BG:$BG,0)),"")</f>
        <v>D.Duvernay</v>
      </c>
      <c r="J172" t="str">
        <f>IFERROR(INDEX('wk paste'!$AZ:$AZ,MATCH("ru"&amp;'team weekly options'!J$3&amp;'team weekly options'!$C172,'wk paste'!$BG:$BG,0)),"")</f>
        <v/>
      </c>
      <c r="K172" t="str">
        <f>IFERROR(INDEX('wk paste'!$AZ:$AZ,MATCH("re"&amp;'team weekly options'!K$3&amp;'team weekly options'!$C172,'wk paste'!$BH:$BH,0)),"")</f>
        <v>D.Freeman</v>
      </c>
      <c r="L172" t="str">
        <f>IFERROR(INDEX('wk paste'!$AZ:$AZ,MATCH("re"&amp;'team weekly options'!L$3&amp;'team weekly options'!$C172,'wk paste'!$BH:$BH,0)),"")</f>
        <v>L.Murray</v>
      </c>
      <c r="M172" t="str">
        <f>IFERROR(INDEX('wk paste'!$AZ:$AZ,MATCH("re"&amp;'team weekly options'!M$3&amp;'team weekly options'!$C172,'wk paste'!$BH:$BH,0)),"")</f>
        <v>D.Duvernay</v>
      </c>
      <c r="N172" t="str">
        <f>IFERROR(INDEX('wk paste'!$AZ:$AZ,MATCH("re"&amp;'team weekly options'!N$3&amp;'team weekly options'!$C172,'wk paste'!$BH:$BH,0)),"")</f>
        <v>M.Andrews</v>
      </c>
      <c r="O172" t="str">
        <f>IFERROR(INDEX('wk paste'!$AZ:$AZ,MATCH("re"&amp;'team weekly options'!O$3&amp;'team weekly options'!$C172,'wk paste'!$BH:$BH,0)),"")</f>
        <v>M.Brown</v>
      </c>
      <c r="P172" t="str">
        <f>IFERROR(INDEX('wk paste'!$AZ:$AZ,MATCH("re"&amp;'team weekly options'!P$3&amp;'team weekly options'!$C172,'wk paste'!$BH:$BH,0)),"")</f>
        <v>R.Bateman</v>
      </c>
      <c r="Q172" t="str">
        <f>IFERROR(INDEX('wk paste'!$AZ:$AZ,MATCH("re"&amp;'team weekly options'!Q$3&amp;'team weekly options'!$C172,'wk paste'!$BH:$BH,0)),"")</f>
        <v>M.Boykin</v>
      </c>
      <c r="R172" t="str">
        <f>IFERROR(INDEX('wk paste'!$AZ:$AZ,MATCH("re"&amp;'team weekly options'!R$3&amp;'team weekly options'!$C172,'wk paste'!$BH:$BH,0)),"")</f>
        <v>J.Oliver</v>
      </c>
      <c r="S172" t="str">
        <f>IFERROR(INDEX('wk paste'!$AZ:$AZ,MATCH("re"&amp;'team weekly options'!S$3&amp;'team weekly options'!$C172,'wk paste'!$BH:$BH,0)),"")</f>
        <v>J.Proche</v>
      </c>
      <c r="T172" t="str">
        <f>IFERROR(INDEX('wk paste'!$AZ:$AZ,MATCH("re"&amp;'team weekly options'!T$3&amp;'team weekly options'!$C172,'wk paste'!$BH:$BH,0)),"")</f>
        <v/>
      </c>
      <c r="U172" t="str">
        <f>IFERROR(INDEX('wk paste'!$AZ:$AZ,MATCH("re"&amp;'team weekly options'!U$3&amp;'team weekly options'!$C172,'wk paste'!$BH:$BH,0)),"")</f>
        <v/>
      </c>
      <c r="V172" t="str">
        <f>IFERROR(INDEX('wk paste'!$AZ:$AZ,MATCH("re"&amp;'team weekly options'!V$3&amp;'team weekly options'!$C172,'wk paste'!$BH:$BH,0)),"")</f>
        <v/>
      </c>
    </row>
    <row r="173" spans="3:22" x14ac:dyDescent="0.25">
      <c r="C173" t="s">
        <v>2029</v>
      </c>
      <c r="D173" t="str">
        <f>IFERROR(INDEX('wk paste'!$AZ:$AZ,MATCH("ru"&amp;'team weekly options'!D$3&amp;'team weekly options'!$C173,'wk paste'!$BG:$BG,0)),"")</f>
        <v>T.Lance</v>
      </c>
      <c r="E173" t="str">
        <f>IFERROR(INDEX('wk paste'!$AZ:$AZ,MATCH("ru"&amp;'team weekly options'!E$3&amp;'team weekly options'!$C173,'wk paste'!$BG:$BG,0)),"")</f>
        <v>T.Sermon</v>
      </c>
      <c r="F173" t="str">
        <f>IFERROR(INDEX('wk paste'!$AZ:$AZ,MATCH("ru"&amp;'team weekly options'!F$3&amp;'team weekly options'!$C173,'wk paste'!$BG:$BG,0)),"")</f>
        <v>J.Patrick</v>
      </c>
      <c r="G173" t="str">
        <f>IFERROR(INDEX('wk paste'!$AZ:$AZ,MATCH("ru"&amp;'team weekly options'!G$3&amp;'team weekly options'!$C173,'wk paste'!$BG:$BG,0)),"")</f>
        <v>D.Samuel</v>
      </c>
      <c r="H173" t="str">
        <f>IFERROR(INDEX('wk paste'!$AZ:$AZ,MATCH("ru"&amp;'team weekly options'!H$3&amp;'team weekly options'!$C173,'wk paste'!$BG:$BG,0)),"")</f>
        <v/>
      </c>
      <c r="I173" t="str">
        <f>IFERROR(INDEX('wk paste'!$AZ:$AZ,MATCH("ru"&amp;'team weekly options'!I$3&amp;'team weekly options'!$C173,'wk paste'!$BG:$BG,0)),"")</f>
        <v/>
      </c>
      <c r="J173" t="str">
        <f>IFERROR(INDEX('wk paste'!$AZ:$AZ,MATCH("ru"&amp;'team weekly options'!J$3&amp;'team weekly options'!$C173,'wk paste'!$BG:$BG,0)),"")</f>
        <v/>
      </c>
      <c r="K173" t="str">
        <f>IFERROR(INDEX('wk paste'!$AZ:$AZ,MATCH("re"&amp;'team weekly options'!K$3&amp;'team weekly options'!$C173,'wk paste'!$BH:$BH,0)),"")</f>
        <v>D.Samuel</v>
      </c>
      <c r="L173" t="str">
        <f>IFERROR(INDEX('wk paste'!$AZ:$AZ,MATCH("re"&amp;'team weekly options'!L$3&amp;'team weekly options'!$C173,'wk paste'!$BH:$BH,0)),"")</f>
        <v>K.Juszczyk</v>
      </c>
      <c r="M173" t="str">
        <f>IFERROR(INDEX('wk paste'!$AZ:$AZ,MATCH("re"&amp;'team weekly options'!M$3&amp;'team weekly options'!$C173,'wk paste'!$BH:$BH,0)),"")</f>
        <v>G.Kittle</v>
      </c>
      <c r="N173" t="str">
        <f>IFERROR(INDEX('wk paste'!$AZ:$AZ,MATCH("re"&amp;'team weekly options'!N$3&amp;'team weekly options'!$C173,'wk paste'!$BH:$BH,0)),"")</f>
        <v>M.Sanu</v>
      </c>
      <c r="O173" t="str">
        <f>IFERROR(INDEX('wk paste'!$AZ:$AZ,MATCH("re"&amp;'team weekly options'!O$3&amp;'team weekly options'!$C173,'wk paste'!$BH:$BH,0)),"")</f>
        <v>R.Dwelley</v>
      </c>
      <c r="P173" t="str">
        <f>IFERROR(INDEX('wk paste'!$AZ:$AZ,MATCH("re"&amp;'team weekly options'!P$3&amp;'team weekly options'!$C173,'wk paste'!$BH:$BH,0)),"")</f>
        <v>B.Aiyuk</v>
      </c>
      <c r="Q173" t="str">
        <f>IFERROR(INDEX('wk paste'!$AZ:$AZ,MATCH("re"&amp;'team weekly options'!Q$3&amp;'team weekly options'!$C173,'wk paste'!$BH:$BH,0)),"")</f>
        <v>J.Jennings</v>
      </c>
      <c r="R173" t="str">
        <f>IFERROR(INDEX('wk paste'!$AZ:$AZ,MATCH("re"&amp;'team weekly options'!R$3&amp;'team weekly options'!$C173,'wk paste'!$BH:$BH,0)),"")</f>
        <v>T.Sherfield</v>
      </c>
      <c r="S173" t="str">
        <f>IFERROR(INDEX('wk paste'!$AZ:$AZ,MATCH("re"&amp;'team weekly options'!S$3&amp;'team weekly options'!$C173,'wk paste'!$BH:$BH,0)),"")</f>
        <v/>
      </c>
      <c r="T173" t="str">
        <f>IFERROR(INDEX('wk paste'!$AZ:$AZ,MATCH("re"&amp;'team weekly options'!T$3&amp;'team weekly options'!$C173,'wk paste'!$BH:$BH,0)),"")</f>
        <v/>
      </c>
      <c r="U173" t="str">
        <f>IFERROR(INDEX('wk paste'!$AZ:$AZ,MATCH("re"&amp;'team weekly options'!U$3&amp;'team weekly options'!$C173,'wk paste'!$BH:$BH,0)),"")</f>
        <v/>
      </c>
      <c r="V173" t="str">
        <f>IFERROR(INDEX('wk paste'!$AZ:$AZ,MATCH("re"&amp;'team weekly options'!V$3&amp;'team weekly options'!$C173,'wk paste'!$BH:$BH,0)),"")</f>
        <v/>
      </c>
    </row>
    <row r="174" spans="3:22" x14ac:dyDescent="0.25">
      <c r="C174" t="s">
        <v>797</v>
      </c>
      <c r="D174" t="str">
        <f>IFERROR(INDEX('wk paste'!$AZ:$AZ,MATCH("ru"&amp;'team weekly options'!D$3&amp;'team weekly options'!$C174,'wk paste'!$BG:$BG,0)),"")</f>
        <v>M.Ryan</v>
      </c>
      <c r="E174" t="str">
        <f>IFERROR(INDEX('wk paste'!$AZ:$AZ,MATCH("ru"&amp;'team weekly options'!E$3&amp;'team weekly options'!$C174,'wk paste'!$BG:$BG,0)),"")</f>
        <v>C.Patterson</v>
      </c>
      <c r="F174" t="str">
        <f>IFERROR(INDEX('wk paste'!$AZ:$AZ,MATCH("ru"&amp;'team weekly options'!F$3&amp;'team weekly options'!$C174,'wk paste'!$BG:$BG,0)),"")</f>
        <v>M.Davis</v>
      </c>
      <c r="G174" t="str">
        <f>IFERROR(INDEX('wk paste'!$AZ:$AZ,MATCH("ru"&amp;'team weekly options'!G$3&amp;'team weekly options'!$C174,'wk paste'!$BG:$BG,0)),"")</f>
        <v>K.Smith</v>
      </c>
      <c r="H174" t="str">
        <f>IFERROR(INDEX('wk paste'!$AZ:$AZ,MATCH("ru"&amp;'team weekly options'!H$3&amp;'team weekly options'!$C174,'wk paste'!$BG:$BG,0)),"")</f>
        <v/>
      </c>
      <c r="I174" t="str">
        <f>IFERROR(INDEX('wk paste'!$AZ:$AZ,MATCH("ru"&amp;'team weekly options'!I$3&amp;'team weekly options'!$C174,'wk paste'!$BG:$BG,0)),"")</f>
        <v/>
      </c>
      <c r="J174" t="str">
        <f>IFERROR(INDEX('wk paste'!$AZ:$AZ,MATCH("ru"&amp;'team weekly options'!J$3&amp;'team weekly options'!$C174,'wk paste'!$BG:$BG,0)),"")</f>
        <v/>
      </c>
      <c r="K174" t="str">
        <f>IFERROR(INDEX('wk paste'!$AZ:$AZ,MATCH("re"&amp;'team weekly options'!K$3&amp;'team weekly options'!$C174,'wk paste'!$BH:$BH,0)),"")</f>
        <v>C.Patterson</v>
      </c>
      <c r="L174" t="str">
        <f>IFERROR(INDEX('wk paste'!$AZ:$AZ,MATCH("re"&amp;'team weekly options'!L$3&amp;'team weekly options'!$C174,'wk paste'!$BH:$BH,0)),"")</f>
        <v>M.Davis</v>
      </c>
      <c r="M174" t="str">
        <f>IFERROR(INDEX('wk paste'!$AZ:$AZ,MATCH("re"&amp;'team weekly options'!M$3&amp;'team weekly options'!$C174,'wk paste'!$BH:$BH,0)),"")</f>
        <v>K.Smith</v>
      </c>
      <c r="N174" t="str">
        <f>IFERROR(INDEX('wk paste'!$AZ:$AZ,MATCH("re"&amp;'team weekly options'!N$3&amp;'team weekly options'!$C174,'wk paste'!$BH:$BH,0)),"")</f>
        <v>C.Ridley</v>
      </c>
      <c r="O174" t="str">
        <f>IFERROR(INDEX('wk paste'!$AZ:$AZ,MATCH("re"&amp;'team weekly options'!O$3&amp;'team weekly options'!$C174,'wk paste'!$BH:$BH,0)),"")</f>
        <v>K.Pitts</v>
      </c>
      <c r="P174" t="str">
        <f>IFERROR(INDEX('wk paste'!$AZ:$AZ,MATCH("re"&amp;'team weekly options'!P$3&amp;'team weekly options'!$C174,'wk paste'!$BH:$BH,0)),"")</f>
        <v>H.Hurst</v>
      </c>
      <c r="Q174" t="str">
        <f>IFERROR(INDEX('wk paste'!$AZ:$AZ,MATCH("re"&amp;'team weekly options'!Q$3&amp;'team weekly options'!$C174,'wk paste'!$BH:$BH,0)),"")</f>
        <v>R.Gage</v>
      </c>
      <c r="R174" t="str">
        <f>IFERROR(INDEX('wk paste'!$AZ:$AZ,MATCH("re"&amp;'team weekly options'!R$3&amp;'team weekly options'!$C174,'wk paste'!$BH:$BH,0)),"")</f>
        <v/>
      </c>
      <c r="S174" t="str">
        <f>IFERROR(INDEX('wk paste'!$AZ:$AZ,MATCH("re"&amp;'team weekly options'!S$3&amp;'team weekly options'!$C174,'wk paste'!$BH:$BH,0)),"")</f>
        <v/>
      </c>
      <c r="T174" t="str">
        <f>IFERROR(INDEX('wk paste'!$AZ:$AZ,MATCH("re"&amp;'team weekly options'!T$3&amp;'team weekly options'!$C174,'wk paste'!$BH:$BH,0)),"")</f>
        <v/>
      </c>
      <c r="U174" t="str">
        <f>IFERROR(INDEX('wk paste'!$AZ:$AZ,MATCH("re"&amp;'team weekly options'!U$3&amp;'team weekly options'!$C174,'wk paste'!$BH:$BH,0)),"")</f>
        <v/>
      </c>
      <c r="V174" t="str">
        <f>IFERROR(INDEX('wk paste'!$AZ:$AZ,MATCH("re"&amp;'team weekly options'!V$3&amp;'team weekly options'!$C174,'wk paste'!$BH:$BH,0)),"")</f>
        <v/>
      </c>
    </row>
    <row r="175" spans="3:22" x14ac:dyDescent="0.25">
      <c r="C175" t="s">
        <v>1629</v>
      </c>
      <c r="D175" t="str">
        <f>IFERROR(INDEX('wk paste'!$AZ:$AZ,MATCH("ru"&amp;'team weekly options'!D$3&amp;'team weekly options'!$C175,'wk paste'!$BG:$BG,0)),"")</f>
        <v>Z.Wilson</v>
      </c>
      <c r="E175" t="str">
        <f>IFERROR(INDEX('wk paste'!$AZ:$AZ,MATCH("ru"&amp;'team weekly options'!E$3&amp;'team weekly options'!$C175,'wk paste'!$BG:$BG,0)),"")</f>
        <v>Mi.Carter</v>
      </c>
      <c r="F175" t="str">
        <f>IFERROR(INDEX('wk paste'!$AZ:$AZ,MATCH("ru"&amp;'team weekly options'!F$3&amp;'team weekly options'!$C175,'wk paste'!$BG:$BG,0)),"")</f>
        <v>T.Johnson</v>
      </c>
      <c r="G175" t="str">
        <f>IFERROR(INDEX('wk paste'!$AZ:$AZ,MATCH("ru"&amp;'team weekly options'!G$3&amp;'team weekly options'!$C175,'wk paste'!$BG:$BG,0)),"")</f>
        <v/>
      </c>
      <c r="H175" t="str">
        <f>IFERROR(INDEX('wk paste'!$AZ:$AZ,MATCH("ru"&amp;'team weekly options'!H$3&amp;'team weekly options'!$C175,'wk paste'!$BG:$BG,0)),"")</f>
        <v/>
      </c>
      <c r="I175" t="str">
        <f>IFERROR(INDEX('wk paste'!$AZ:$AZ,MATCH("ru"&amp;'team weekly options'!I$3&amp;'team weekly options'!$C175,'wk paste'!$BG:$BG,0)),"")</f>
        <v/>
      </c>
      <c r="J175" t="str">
        <f>IFERROR(INDEX('wk paste'!$AZ:$AZ,MATCH("ru"&amp;'team weekly options'!J$3&amp;'team weekly options'!$C175,'wk paste'!$BG:$BG,0)),"")</f>
        <v/>
      </c>
      <c r="K175" t="str">
        <f>IFERROR(INDEX('wk paste'!$AZ:$AZ,MATCH("re"&amp;'team weekly options'!K$3&amp;'team weekly options'!$C175,'wk paste'!$BH:$BH,0)),"")</f>
        <v>Mi.Carter</v>
      </c>
      <c r="L175" t="str">
        <f>IFERROR(INDEX('wk paste'!$AZ:$AZ,MATCH("re"&amp;'team weekly options'!L$3&amp;'team weekly options'!$C175,'wk paste'!$BH:$BH,0)),"")</f>
        <v>T.Johnson</v>
      </c>
      <c r="M175" t="str">
        <f>IFERROR(INDEX('wk paste'!$AZ:$AZ,MATCH("re"&amp;'team weekly options'!M$3&amp;'team weekly options'!$C175,'wk paste'!$BH:$BH,0)),"")</f>
        <v>C.Davis</v>
      </c>
      <c r="N175" t="str">
        <f>IFERROR(INDEX('wk paste'!$AZ:$AZ,MATCH("re"&amp;'team weekly options'!N$3&amp;'team weekly options'!$C175,'wk paste'!$BH:$BH,0)),"")</f>
        <v>K.Cole</v>
      </c>
      <c r="O175" t="str">
        <f>IFERROR(INDEX('wk paste'!$AZ:$AZ,MATCH("re"&amp;'team weekly options'!O$3&amp;'team weekly options'!$C175,'wk paste'!$BH:$BH,0)),"")</f>
        <v>B.Berrios</v>
      </c>
      <c r="P175" t="str">
        <f>IFERROR(INDEX('wk paste'!$AZ:$AZ,MATCH("re"&amp;'team weekly options'!P$3&amp;'team weekly options'!$C175,'wk paste'!$BH:$BH,0)),"")</f>
        <v>E.Moore</v>
      </c>
      <c r="Q175" t="str">
        <f>IFERROR(INDEX('wk paste'!$AZ:$AZ,MATCH("re"&amp;'team weekly options'!Q$3&amp;'team weekly options'!$C175,'wk paste'!$BH:$BH,0)),"")</f>
        <v>J.Smith</v>
      </c>
      <c r="R175" t="str">
        <f>IFERROR(INDEX('wk paste'!$AZ:$AZ,MATCH("re"&amp;'team weekly options'!R$3&amp;'team weekly options'!$C175,'wk paste'!$BH:$BH,0)),"")</f>
        <v>T.Kroft</v>
      </c>
      <c r="S175" t="str">
        <f>IFERROR(INDEX('wk paste'!$AZ:$AZ,MATCH("re"&amp;'team weekly options'!S$3&amp;'team weekly options'!$C175,'wk paste'!$BH:$BH,0)),"")</f>
        <v>R.Griffin</v>
      </c>
      <c r="T175" t="str">
        <f>IFERROR(INDEX('wk paste'!$AZ:$AZ,MATCH("re"&amp;'team weekly options'!T$3&amp;'team weekly options'!$C175,'wk paste'!$BH:$BH,0)),"")</f>
        <v/>
      </c>
      <c r="U175" t="str">
        <f>IFERROR(INDEX('wk paste'!$AZ:$AZ,MATCH("re"&amp;'team weekly options'!U$3&amp;'team weekly options'!$C175,'wk paste'!$BH:$BH,0)),"")</f>
        <v/>
      </c>
      <c r="V175" t="str">
        <f>IFERROR(INDEX('wk paste'!$AZ:$AZ,MATCH("re"&amp;'team weekly options'!V$3&amp;'team weekly options'!$C175,'wk paste'!$BH:$BH,0)),"")</f>
        <v/>
      </c>
    </row>
    <row r="176" spans="3:22" x14ac:dyDescent="0.25">
      <c r="C176" t="s">
        <v>2030</v>
      </c>
      <c r="D176" t="str">
        <f>IFERROR(INDEX('wk paste'!$AZ:$AZ,MATCH("ru"&amp;'team weekly options'!D$3&amp;'team weekly options'!$C176,'wk paste'!$BG:$BG,0)),"")</f>
        <v>B.Mayfield</v>
      </c>
      <c r="E176" t="str">
        <f>IFERROR(INDEX('wk paste'!$AZ:$AZ,MATCH("ru"&amp;'team weekly options'!E$3&amp;'team weekly options'!$C176,'wk paste'!$BG:$BG,0)),"")</f>
        <v>N.Chubb</v>
      </c>
      <c r="F176" t="str">
        <f>IFERROR(INDEX('wk paste'!$AZ:$AZ,MATCH("ru"&amp;'team weekly options'!F$3&amp;'team weekly options'!$C176,'wk paste'!$BG:$BG,0)),"")</f>
        <v>K.Hunt</v>
      </c>
      <c r="G176" t="str">
        <f>IFERROR(INDEX('wk paste'!$AZ:$AZ,MATCH("ru"&amp;'team weekly options'!G$3&amp;'team weekly options'!$C176,'wk paste'!$BG:$BG,0)),"")</f>
        <v>O.Beckham</v>
      </c>
      <c r="H176" t="str">
        <f>IFERROR(INDEX('wk paste'!$AZ:$AZ,MATCH("ru"&amp;'team weekly options'!H$3&amp;'team weekly options'!$C176,'wk paste'!$BG:$BG,0)),"")</f>
        <v/>
      </c>
      <c r="I176" t="str">
        <f>IFERROR(INDEX('wk paste'!$AZ:$AZ,MATCH("ru"&amp;'team weekly options'!I$3&amp;'team weekly options'!$C176,'wk paste'!$BG:$BG,0)),"")</f>
        <v/>
      </c>
      <c r="J176" t="str">
        <f>IFERROR(INDEX('wk paste'!$AZ:$AZ,MATCH("ru"&amp;'team weekly options'!J$3&amp;'team weekly options'!$C176,'wk paste'!$BG:$BG,0)),"")</f>
        <v/>
      </c>
      <c r="K176" t="str">
        <f>IFERROR(INDEX('wk paste'!$AZ:$AZ,MATCH("re"&amp;'team weekly options'!K$3&amp;'team weekly options'!$C176,'wk paste'!$BH:$BH,0)),"")</f>
        <v>N.Chubb</v>
      </c>
      <c r="L176" t="str">
        <f>IFERROR(INDEX('wk paste'!$AZ:$AZ,MATCH("re"&amp;'team weekly options'!L$3&amp;'team weekly options'!$C176,'wk paste'!$BH:$BH,0)),"")</f>
        <v>K.Hunt</v>
      </c>
      <c r="M176" t="str">
        <f>IFERROR(INDEX('wk paste'!$AZ:$AZ,MATCH("re"&amp;'team weekly options'!M$3&amp;'team weekly options'!$C176,'wk paste'!$BH:$BH,0)),"")</f>
        <v>O.Beckham</v>
      </c>
      <c r="N176" t="str">
        <f>IFERROR(INDEX('wk paste'!$AZ:$AZ,MATCH("re"&amp;'team weekly options'!N$3&amp;'team weekly options'!$C176,'wk paste'!$BH:$BH,0)),"")</f>
        <v>R.Higgins</v>
      </c>
      <c r="O176" t="str">
        <f>IFERROR(INDEX('wk paste'!$AZ:$AZ,MATCH("re"&amp;'team weekly options'!O$3&amp;'team weekly options'!$C176,'wk paste'!$BH:$BH,0)),"")</f>
        <v>D.Njoku</v>
      </c>
      <c r="P176" t="str">
        <f>IFERROR(INDEX('wk paste'!$AZ:$AZ,MATCH("re"&amp;'team weekly options'!P$3&amp;'team weekly options'!$C176,'wk paste'!$BH:$BH,0)),"")</f>
        <v>D.Felton</v>
      </c>
      <c r="Q176" t="str">
        <f>IFERROR(INDEX('wk paste'!$AZ:$AZ,MATCH("re"&amp;'team weekly options'!Q$3&amp;'team weekly options'!$C176,'wk paste'!$BH:$BH,0)),"")</f>
        <v>A.Hooper</v>
      </c>
      <c r="R176" t="str">
        <f>IFERROR(INDEX('wk paste'!$AZ:$AZ,MATCH("re"&amp;'team weekly options'!R$3&amp;'team weekly options'!$C176,'wk paste'!$BH:$BH,0)),"")</f>
        <v>H.Bryant</v>
      </c>
      <c r="S176" t="str">
        <f>IFERROR(INDEX('wk paste'!$AZ:$AZ,MATCH("re"&amp;'team weekly options'!S$3&amp;'team weekly options'!$C176,'wk paste'!$BH:$BH,0)),"")</f>
        <v>A.Schwartz</v>
      </c>
      <c r="T176" t="str">
        <f>IFERROR(INDEX('wk paste'!$AZ:$AZ,MATCH("re"&amp;'team weekly options'!T$3&amp;'team weekly options'!$C176,'wk paste'!$BH:$BH,0)),"")</f>
        <v/>
      </c>
      <c r="U176" t="str">
        <f>IFERROR(INDEX('wk paste'!$AZ:$AZ,MATCH("re"&amp;'team weekly options'!U$3&amp;'team weekly options'!$C176,'wk paste'!$BH:$BH,0)),"")</f>
        <v/>
      </c>
      <c r="V176" t="str">
        <f>IFERROR(INDEX('wk paste'!$AZ:$AZ,MATCH("re"&amp;'team weekly options'!V$3&amp;'team weekly options'!$C176,'wk paste'!$BH:$BH,0)),"")</f>
        <v/>
      </c>
    </row>
    <row r="177" spans="3:22" x14ac:dyDescent="0.25">
      <c r="C177" t="s">
        <v>2417</v>
      </c>
      <c r="D177" t="str">
        <f>IFERROR(INDEX('wk paste'!$AZ:$AZ,MATCH("ru"&amp;'team weekly options'!D$3&amp;'team weekly options'!$C177,'wk paste'!$BG:$BG,0)),"")</f>
        <v>R.Wilson</v>
      </c>
      <c r="E177" t="str">
        <f>IFERROR(INDEX('wk paste'!$AZ:$AZ,MATCH("ru"&amp;'team weekly options'!E$3&amp;'team weekly options'!$C177,'wk paste'!$BG:$BG,0)),"")</f>
        <v>G.Smith</v>
      </c>
      <c r="F177" t="str">
        <f>IFERROR(INDEX('wk paste'!$AZ:$AZ,MATCH("ru"&amp;'team weekly options'!F$3&amp;'team weekly options'!$C177,'wk paste'!$BG:$BG,0)),"")</f>
        <v>A.Collins</v>
      </c>
      <c r="G177" t="str">
        <f>IFERROR(INDEX('wk paste'!$AZ:$AZ,MATCH("ru"&amp;'team weekly options'!G$3&amp;'team weekly options'!$C177,'wk paste'!$BG:$BG,0)),"")</f>
        <v>D.Dallas</v>
      </c>
      <c r="H177" t="str">
        <f>IFERROR(INDEX('wk paste'!$AZ:$AZ,MATCH("ru"&amp;'team weekly options'!H$3&amp;'team weekly options'!$C177,'wk paste'!$BG:$BG,0)),"")</f>
        <v>T.Homer</v>
      </c>
      <c r="I177" t="str">
        <f>IFERROR(INDEX('wk paste'!$AZ:$AZ,MATCH("ru"&amp;'team weekly options'!I$3&amp;'team weekly options'!$C177,'wk paste'!$BG:$BG,0)),"")</f>
        <v/>
      </c>
      <c r="J177" t="str">
        <f>IFERROR(INDEX('wk paste'!$AZ:$AZ,MATCH("ru"&amp;'team weekly options'!J$3&amp;'team weekly options'!$C177,'wk paste'!$BG:$BG,0)),"")</f>
        <v/>
      </c>
      <c r="K177" t="str">
        <f>IFERROR(INDEX('wk paste'!$AZ:$AZ,MATCH("re"&amp;'team weekly options'!K$3&amp;'team weekly options'!$C177,'wk paste'!$BH:$BH,0)),"")</f>
        <v>A.Collins</v>
      </c>
      <c r="L177" t="str">
        <f>IFERROR(INDEX('wk paste'!$AZ:$AZ,MATCH("re"&amp;'team weekly options'!L$3&amp;'team weekly options'!$C177,'wk paste'!$BH:$BH,0)),"")</f>
        <v>D.Dallas</v>
      </c>
      <c r="M177" t="str">
        <f>IFERROR(INDEX('wk paste'!$AZ:$AZ,MATCH("re"&amp;'team weekly options'!M$3&amp;'team weekly options'!$C177,'wk paste'!$BH:$BH,0)),"")</f>
        <v>T.Homer</v>
      </c>
      <c r="N177" t="str">
        <f>IFERROR(INDEX('wk paste'!$AZ:$AZ,MATCH("re"&amp;'team weekly options'!N$3&amp;'team weekly options'!$C177,'wk paste'!$BH:$BH,0)),"")</f>
        <v>D.Metcalf</v>
      </c>
      <c r="O177" t="str">
        <f>IFERROR(INDEX('wk paste'!$AZ:$AZ,MATCH("re"&amp;'team weekly options'!O$3&amp;'team weekly options'!$C177,'wk paste'!$BH:$BH,0)),"")</f>
        <v>T.Lockett</v>
      </c>
      <c r="P177" t="str">
        <f>IFERROR(INDEX('wk paste'!$AZ:$AZ,MATCH("re"&amp;'team weekly options'!P$3&amp;'team weekly options'!$C177,'wk paste'!$BH:$BH,0)),"")</f>
        <v>W.Dissly</v>
      </c>
      <c r="Q177" t="str">
        <f>IFERROR(INDEX('wk paste'!$AZ:$AZ,MATCH("re"&amp;'team weekly options'!Q$3&amp;'team weekly options'!$C177,'wk paste'!$BH:$BH,0)),"")</f>
        <v>P.Hart</v>
      </c>
      <c r="R177" t="str">
        <f>IFERROR(INDEX('wk paste'!$AZ:$AZ,MATCH("re"&amp;'team weekly options'!R$3&amp;'team weekly options'!$C177,'wk paste'!$BH:$BH,0)),"")</f>
        <v>F.Swain</v>
      </c>
      <c r="S177" t="str">
        <f>IFERROR(INDEX('wk paste'!$AZ:$AZ,MATCH("re"&amp;'team weekly options'!S$3&amp;'team weekly options'!$C177,'wk paste'!$BH:$BH,0)),"")</f>
        <v>C.Parkinson</v>
      </c>
      <c r="T177" t="str">
        <f>IFERROR(INDEX('wk paste'!$AZ:$AZ,MATCH("re"&amp;'team weekly options'!T$3&amp;'team weekly options'!$C177,'wk paste'!$BH:$BH,0)),"")</f>
        <v/>
      </c>
      <c r="U177" t="str">
        <f>IFERROR(INDEX('wk paste'!$AZ:$AZ,MATCH("re"&amp;'team weekly options'!U$3&amp;'team weekly options'!$C177,'wk paste'!$BH:$BH,0)),"")</f>
        <v/>
      </c>
      <c r="V177" t="str">
        <f>IFERROR(INDEX('wk paste'!$AZ:$AZ,MATCH("re"&amp;'team weekly options'!V$3&amp;'team weekly options'!$C177,'wk paste'!$BH:$BH,0)),"")</f>
        <v/>
      </c>
    </row>
    <row r="178" spans="3:22" x14ac:dyDescent="0.25">
      <c r="C178" t="s">
        <v>2031</v>
      </c>
      <c r="D178" t="str">
        <f>IFERROR(INDEX('wk paste'!$AZ:$AZ,MATCH("ru"&amp;'team weekly options'!D$3&amp;'team weekly options'!$C178,'wk paste'!$BG:$BG,0)),"")</f>
        <v>A.Collins</v>
      </c>
      <c r="E178" t="str">
        <f>IFERROR(INDEX('wk paste'!$AZ:$AZ,MATCH("ru"&amp;'team weekly options'!E$3&amp;'team weekly options'!$C178,'wk paste'!$BG:$BG,0)),"")</f>
        <v>C.Carson</v>
      </c>
      <c r="F178" t="str">
        <f>IFERROR(INDEX('wk paste'!$AZ:$AZ,MATCH("ru"&amp;'team weekly options'!F$3&amp;'team weekly options'!$C178,'wk paste'!$BG:$BG,0)),"")</f>
        <v>T.Homer</v>
      </c>
      <c r="G178" t="str">
        <f>IFERROR(INDEX('wk paste'!$AZ:$AZ,MATCH("ru"&amp;'team weekly options'!G$3&amp;'team weekly options'!$C178,'wk paste'!$BG:$BG,0)),"")</f>
        <v/>
      </c>
      <c r="H178" t="str">
        <f>IFERROR(INDEX('wk paste'!$AZ:$AZ,MATCH("ru"&amp;'team weekly options'!H$3&amp;'team weekly options'!$C178,'wk paste'!$BG:$BG,0)),"")</f>
        <v/>
      </c>
      <c r="I178" t="str">
        <f>IFERROR(INDEX('wk paste'!$AZ:$AZ,MATCH("ru"&amp;'team weekly options'!I$3&amp;'team weekly options'!$C178,'wk paste'!$BG:$BG,0)),"")</f>
        <v/>
      </c>
      <c r="J178" t="str">
        <f>IFERROR(INDEX('wk paste'!$AZ:$AZ,MATCH("ru"&amp;'team weekly options'!J$3&amp;'team weekly options'!$C178,'wk paste'!$BG:$BG,0)),"")</f>
        <v/>
      </c>
      <c r="K178" t="str">
        <f>IFERROR(INDEX('wk paste'!$AZ:$AZ,MATCH("re"&amp;'team weekly options'!K$3&amp;'team weekly options'!$C178,'wk paste'!$BH:$BH,0)),"")</f>
        <v>A.Collins</v>
      </c>
      <c r="L178" t="str">
        <f>IFERROR(INDEX('wk paste'!$AZ:$AZ,MATCH("re"&amp;'team weekly options'!L$3&amp;'team weekly options'!$C178,'wk paste'!$BH:$BH,0)),"")</f>
        <v>C.Carson</v>
      </c>
      <c r="M178" t="str">
        <f>IFERROR(INDEX('wk paste'!$AZ:$AZ,MATCH("re"&amp;'team weekly options'!M$3&amp;'team weekly options'!$C178,'wk paste'!$BH:$BH,0)),"")</f>
        <v>D.Metcalf</v>
      </c>
      <c r="N178" t="str">
        <f>IFERROR(INDEX('wk paste'!$AZ:$AZ,MATCH("re"&amp;'team weekly options'!N$3&amp;'team weekly options'!$C178,'wk paste'!$BH:$BH,0)),"")</f>
        <v>T.Lockett</v>
      </c>
      <c r="O178" t="str">
        <f>IFERROR(INDEX('wk paste'!$AZ:$AZ,MATCH("re"&amp;'team weekly options'!O$3&amp;'team weekly options'!$C178,'wk paste'!$BH:$BH,0)),"")</f>
        <v>F.Swain</v>
      </c>
      <c r="P178" t="str">
        <f>IFERROR(INDEX('wk paste'!$AZ:$AZ,MATCH("re"&amp;'team weekly options'!P$3&amp;'team weekly options'!$C178,'wk paste'!$BH:$BH,0)),"")</f>
        <v>W.Dissly</v>
      </c>
      <c r="Q178" t="str">
        <f>IFERROR(INDEX('wk paste'!$AZ:$AZ,MATCH("re"&amp;'team weekly options'!Q$3&amp;'team weekly options'!$C178,'wk paste'!$BH:$BH,0)),"")</f>
        <v/>
      </c>
      <c r="R178" t="str">
        <f>IFERROR(INDEX('wk paste'!$AZ:$AZ,MATCH("re"&amp;'team weekly options'!R$3&amp;'team weekly options'!$C178,'wk paste'!$BH:$BH,0)),"")</f>
        <v/>
      </c>
      <c r="S178" t="str">
        <f>IFERROR(INDEX('wk paste'!$AZ:$AZ,MATCH("re"&amp;'team weekly options'!S$3&amp;'team weekly options'!$C178,'wk paste'!$BH:$BH,0)),"")</f>
        <v/>
      </c>
      <c r="T178" t="str">
        <f>IFERROR(INDEX('wk paste'!$AZ:$AZ,MATCH("re"&amp;'team weekly options'!T$3&amp;'team weekly options'!$C178,'wk paste'!$BH:$BH,0)),"")</f>
        <v/>
      </c>
      <c r="U178" t="str">
        <f>IFERROR(INDEX('wk paste'!$AZ:$AZ,MATCH("re"&amp;'team weekly options'!U$3&amp;'team weekly options'!$C178,'wk paste'!$BH:$BH,0)),"")</f>
        <v/>
      </c>
      <c r="V178" t="str">
        <f>IFERROR(INDEX('wk paste'!$AZ:$AZ,MATCH("re"&amp;'team weekly options'!V$3&amp;'team weekly options'!$C178,'wk paste'!$BH:$BH,0)),"")</f>
        <v/>
      </c>
    </row>
    <row r="179" spans="3:22" x14ac:dyDescent="0.25">
      <c r="C179" t="s">
        <v>798</v>
      </c>
      <c r="D179" t="str">
        <f>IFERROR(INDEX('wk paste'!$AZ:$AZ,MATCH("ru"&amp;'team weekly options'!D$3&amp;'team weekly options'!$C179,'wk paste'!$BG:$BG,0)),"")</f>
        <v>J.Winston</v>
      </c>
      <c r="E179" t="str">
        <f>IFERROR(INDEX('wk paste'!$AZ:$AZ,MATCH("ru"&amp;'team weekly options'!E$3&amp;'team weekly options'!$C179,'wk paste'!$BG:$BG,0)),"")</f>
        <v>T.Hill</v>
      </c>
      <c r="F179" t="str">
        <f>IFERROR(INDEX('wk paste'!$AZ:$AZ,MATCH("ru"&amp;'team weekly options'!F$3&amp;'team weekly options'!$C179,'wk paste'!$BG:$BG,0)),"")</f>
        <v>A.Kamara</v>
      </c>
      <c r="G179" t="str">
        <f>IFERROR(INDEX('wk paste'!$AZ:$AZ,MATCH("ru"&amp;'team weekly options'!G$3&amp;'team weekly options'!$C179,'wk paste'!$BG:$BG,0)),"")</f>
        <v>T.Jones</v>
      </c>
      <c r="H179" t="str">
        <f>IFERROR(INDEX('wk paste'!$AZ:$AZ,MATCH("ru"&amp;'team weekly options'!H$3&amp;'team weekly options'!$C179,'wk paste'!$BG:$BG,0)),"")</f>
        <v/>
      </c>
      <c r="I179" t="str">
        <f>IFERROR(INDEX('wk paste'!$AZ:$AZ,MATCH("ru"&amp;'team weekly options'!I$3&amp;'team weekly options'!$C179,'wk paste'!$BG:$BG,0)),"")</f>
        <v/>
      </c>
      <c r="J179" t="str">
        <f>IFERROR(INDEX('wk paste'!$AZ:$AZ,MATCH("ru"&amp;'team weekly options'!J$3&amp;'team weekly options'!$C179,'wk paste'!$BG:$BG,0)),"")</f>
        <v/>
      </c>
      <c r="K179" t="str">
        <f>IFERROR(INDEX('wk paste'!$AZ:$AZ,MATCH("re"&amp;'team weekly options'!K$3&amp;'team weekly options'!$C179,'wk paste'!$BH:$BH,0)),"")</f>
        <v>A.Kamara</v>
      </c>
      <c r="L179" t="str">
        <f>IFERROR(INDEX('wk paste'!$AZ:$AZ,MATCH("re"&amp;'team weekly options'!L$3&amp;'team weekly options'!$C179,'wk paste'!$BH:$BH,0)),"")</f>
        <v>T.Jones</v>
      </c>
      <c r="M179" t="str">
        <f>IFERROR(INDEX('wk paste'!$AZ:$AZ,MATCH("re"&amp;'team weekly options'!M$3&amp;'team weekly options'!$C179,'wk paste'!$BH:$BH,0)),"")</f>
        <v>D.Harris</v>
      </c>
      <c r="N179" t="str">
        <f>IFERROR(INDEX('wk paste'!$AZ:$AZ,MATCH("re"&amp;'team weekly options'!N$3&amp;'team weekly options'!$C179,'wk paste'!$BH:$BH,0)),"")</f>
        <v>J.Johnson</v>
      </c>
      <c r="O179" t="str">
        <f>IFERROR(INDEX('wk paste'!$AZ:$AZ,MATCH("re"&amp;'team weekly options'!O$3&amp;'team weekly options'!$C179,'wk paste'!$BH:$BH,0)),"")</f>
        <v>A.Trautman</v>
      </c>
      <c r="P179" t="str">
        <f>IFERROR(INDEX('wk paste'!$AZ:$AZ,MATCH("re"&amp;'team weekly options'!P$3&amp;'team weekly options'!$C179,'wk paste'!$BH:$BH,0)),"")</f>
        <v>M.Callaway</v>
      </c>
      <c r="Q179" t="str">
        <f>IFERROR(INDEX('wk paste'!$AZ:$AZ,MATCH("re"&amp;'team weekly options'!Q$3&amp;'team weekly options'!$C179,'wk paste'!$BH:$BH,0)),"")</f>
        <v>C.Hogan</v>
      </c>
      <c r="R179" t="str">
        <f>IFERROR(INDEX('wk paste'!$AZ:$AZ,MATCH("re"&amp;'team weekly options'!R$3&amp;'team weekly options'!$C179,'wk paste'!$BH:$BH,0)),"")</f>
        <v>T.Montgomery</v>
      </c>
      <c r="S179" t="str">
        <f>IFERROR(INDEX('wk paste'!$AZ:$AZ,MATCH("re"&amp;'team weekly options'!S$3&amp;'team weekly options'!$C179,'wk paste'!$BH:$BH,0)),"")</f>
        <v/>
      </c>
      <c r="T179" t="str">
        <f>IFERROR(INDEX('wk paste'!$AZ:$AZ,MATCH("re"&amp;'team weekly options'!T$3&amp;'team weekly options'!$C179,'wk paste'!$BH:$BH,0)),"")</f>
        <v/>
      </c>
      <c r="U179" t="str">
        <f>IFERROR(INDEX('wk paste'!$AZ:$AZ,MATCH("re"&amp;'team weekly options'!U$3&amp;'team weekly options'!$C179,'wk paste'!$BH:$BH,0)),"")</f>
        <v/>
      </c>
      <c r="V179" t="str">
        <f>IFERROR(INDEX('wk paste'!$AZ:$AZ,MATCH("re"&amp;'team weekly options'!V$3&amp;'team weekly options'!$C179,'wk paste'!$BH:$BH,0)),"")</f>
        <v/>
      </c>
    </row>
    <row r="180" spans="3:22" x14ac:dyDescent="0.25">
      <c r="C180" t="s">
        <v>799</v>
      </c>
      <c r="D180" t="str">
        <f>IFERROR(INDEX('wk paste'!$AZ:$AZ,MATCH("ru"&amp;'team weekly options'!D$3&amp;'team weekly options'!$C180,'wk paste'!$BG:$BG,0)),"")</f>
        <v>A.Dillon</v>
      </c>
      <c r="E180" t="str">
        <f>IFERROR(INDEX('wk paste'!$AZ:$AZ,MATCH("ru"&amp;'team weekly options'!E$3&amp;'team weekly options'!$C180,'wk paste'!$BG:$BG,0)),"")</f>
        <v>K.Hill</v>
      </c>
      <c r="F180" t="str">
        <f>IFERROR(INDEX('wk paste'!$AZ:$AZ,MATCH("ru"&amp;'team weekly options'!F$3&amp;'team weekly options'!$C180,'wk paste'!$BG:$BG,0)),"")</f>
        <v>A.Jones</v>
      </c>
      <c r="G180" t="str">
        <f>IFERROR(INDEX('wk paste'!$AZ:$AZ,MATCH("ru"&amp;'team weekly options'!G$3&amp;'team weekly options'!$C180,'wk paste'!$BG:$BG,0)),"")</f>
        <v>R.Cobb</v>
      </c>
      <c r="H180" t="str">
        <f>IFERROR(INDEX('wk paste'!$AZ:$AZ,MATCH("ru"&amp;'team weekly options'!H$3&amp;'team weekly options'!$C180,'wk paste'!$BG:$BG,0)),"")</f>
        <v/>
      </c>
      <c r="I180" t="str">
        <f>IFERROR(INDEX('wk paste'!$AZ:$AZ,MATCH("ru"&amp;'team weekly options'!I$3&amp;'team weekly options'!$C180,'wk paste'!$BG:$BG,0)),"")</f>
        <v/>
      </c>
      <c r="J180" t="str">
        <f>IFERROR(INDEX('wk paste'!$AZ:$AZ,MATCH("ru"&amp;'team weekly options'!J$3&amp;'team weekly options'!$C180,'wk paste'!$BG:$BG,0)),"")</f>
        <v/>
      </c>
      <c r="K180" t="str">
        <f>IFERROR(INDEX('wk paste'!$AZ:$AZ,MATCH("re"&amp;'team weekly options'!K$3&amp;'team weekly options'!$C180,'wk paste'!$BH:$BH,0)),"")</f>
        <v>A.Dillon</v>
      </c>
      <c r="L180" t="str">
        <f>IFERROR(INDEX('wk paste'!$AZ:$AZ,MATCH("re"&amp;'team weekly options'!L$3&amp;'team weekly options'!$C180,'wk paste'!$BH:$BH,0)),"")</f>
        <v>A.Jones</v>
      </c>
      <c r="M180" t="str">
        <f>IFERROR(INDEX('wk paste'!$AZ:$AZ,MATCH("re"&amp;'team weekly options'!M$3&amp;'team weekly options'!$C180,'wk paste'!$BH:$BH,0)),"")</f>
        <v>R.Cobb</v>
      </c>
      <c r="N180" t="str">
        <f>IFERROR(INDEX('wk paste'!$AZ:$AZ,MATCH("re"&amp;'team weekly options'!N$3&amp;'team weekly options'!$C180,'wk paste'!$BH:$BH,0)),"")</f>
        <v>D.Adams</v>
      </c>
      <c r="O180" t="str">
        <f>IFERROR(INDEX('wk paste'!$AZ:$AZ,MATCH("re"&amp;'team weekly options'!O$3&amp;'team weekly options'!$C180,'wk paste'!$BH:$BH,0)),"")</f>
        <v>Am.Rodgers</v>
      </c>
      <c r="P180" t="str">
        <f>IFERROR(INDEX('wk paste'!$AZ:$AZ,MATCH("re"&amp;'team weekly options'!P$3&amp;'team weekly options'!$C180,'wk paste'!$BH:$BH,0)),"")</f>
        <v>M.Lewis</v>
      </c>
      <c r="Q180" t="str">
        <f>IFERROR(INDEX('wk paste'!$AZ:$AZ,MATCH("re"&amp;'team weekly options'!Q$3&amp;'team weekly options'!$C180,'wk paste'!$BH:$BH,0)),"")</f>
        <v>M.Valdes-Scantling</v>
      </c>
      <c r="R180" t="str">
        <f>IFERROR(INDEX('wk paste'!$AZ:$AZ,MATCH("re"&amp;'team weekly options'!R$3&amp;'team weekly options'!$C180,'wk paste'!$BH:$BH,0)),"")</f>
        <v>A.Lazard</v>
      </c>
      <c r="S180" t="str">
        <f>IFERROR(INDEX('wk paste'!$AZ:$AZ,MATCH("re"&amp;'team weekly options'!S$3&amp;'team weekly options'!$C180,'wk paste'!$BH:$BH,0)),"")</f>
        <v>M.Taylor</v>
      </c>
      <c r="T180" t="str">
        <f>IFERROR(INDEX('wk paste'!$AZ:$AZ,MATCH("re"&amp;'team weekly options'!T$3&amp;'team weekly options'!$C180,'wk paste'!$BH:$BH,0)),"")</f>
        <v>R.Tonyan</v>
      </c>
      <c r="U180" t="str">
        <f>IFERROR(INDEX('wk paste'!$AZ:$AZ,MATCH("re"&amp;'team weekly options'!U$3&amp;'team weekly options'!$C180,'wk paste'!$BH:$BH,0)),"")</f>
        <v/>
      </c>
      <c r="V180" t="str">
        <f>IFERROR(INDEX('wk paste'!$AZ:$AZ,MATCH("re"&amp;'team weekly options'!V$3&amp;'team weekly options'!$C180,'wk paste'!$BH:$BH,0)),"")</f>
        <v/>
      </c>
    </row>
    <row r="181" spans="3:22" x14ac:dyDescent="0.25">
      <c r="C181" t="s">
        <v>1630</v>
      </c>
      <c r="D181" t="str">
        <f>IFERROR(INDEX('wk paste'!$AZ:$AZ,MATCH("ru"&amp;'team weekly options'!D$3&amp;'team weekly options'!$C181,'wk paste'!$BG:$BG,0)),"")</f>
        <v>J.Winston</v>
      </c>
      <c r="E181" t="str">
        <f>IFERROR(INDEX('wk paste'!$AZ:$AZ,MATCH("ru"&amp;'team weekly options'!E$3&amp;'team weekly options'!$C181,'wk paste'!$BG:$BG,0)),"")</f>
        <v>A.Kamara</v>
      </c>
      <c r="F181" t="str">
        <f>IFERROR(INDEX('wk paste'!$AZ:$AZ,MATCH("ru"&amp;'team weekly options'!F$3&amp;'team weekly options'!$C181,'wk paste'!$BG:$BG,0)),"")</f>
        <v>T.Hill</v>
      </c>
      <c r="G181" t="str">
        <f>IFERROR(INDEX('wk paste'!$AZ:$AZ,MATCH("ru"&amp;'team weekly options'!G$3&amp;'team weekly options'!$C181,'wk paste'!$BG:$BG,0)),"")</f>
        <v>T.Jones</v>
      </c>
      <c r="H181" t="str">
        <f>IFERROR(INDEX('wk paste'!$AZ:$AZ,MATCH("ru"&amp;'team weekly options'!H$3&amp;'team weekly options'!$C181,'wk paste'!$BG:$BG,0)),"")</f>
        <v>A.Armah</v>
      </c>
      <c r="I181" t="str">
        <f>IFERROR(INDEX('wk paste'!$AZ:$AZ,MATCH("ru"&amp;'team weekly options'!I$3&amp;'team weekly options'!$C181,'wk paste'!$BG:$BG,0)),"")</f>
        <v/>
      </c>
      <c r="J181" t="str">
        <f>IFERROR(INDEX('wk paste'!$AZ:$AZ,MATCH("ru"&amp;'team weekly options'!J$3&amp;'team weekly options'!$C181,'wk paste'!$BG:$BG,0)),"")</f>
        <v/>
      </c>
      <c r="K181" t="str">
        <f>IFERROR(INDEX('wk paste'!$AZ:$AZ,MATCH("re"&amp;'team weekly options'!K$3&amp;'team weekly options'!$C181,'wk paste'!$BH:$BH,0)),"")</f>
        <v>A.Kamara</v>
      </c>
      <c r="L181" t="str">
        <f>IFERROR(INDEX('wk paste'!$AZ:$AZ,MATCH("re"&amp;'team weekly options'!L$3&amp;'team weekly options'!$C181,'wk paste'!$BH:$BH,0)),"")</f>
        <v>T.Jones</v>
      </c>
      <c r="M181" t="str">
        <f>IFERROR(INDEX('wk paste'!$AZ:$AZ,MATCH("re"&amp;'team weekly options'!M$3&amp;'team weekly options'!$C181,'wk paste'!$BH:$BH,0)),"")</f>
        <v>M.Callaway</v>
      </c>
      <c r="N181" t="str">
        <f>IFERROR(INDEX('wk paste'!$AZ:$AZ,MATCH("re"&amp;'team weekly options'!N$3&amp;'team weekly options'!$C181,'wk paste'!$BH:$BH,0)),"")</f>
        <v>K.Stills</v>
      </c>
      <c r="O181" t="str">
        <f>IFERROR(INDEX('wk paste'!$AZ:$AZ,MATCH("re"&amp;'team weekly options'!O$3&amp;'team weekly options'!$C181,'wk paste'!$BH:$BH,0)),"")</f>
        <v>A.Trautman</v>
      </c>
      <c r="P181" t="str">
        <f>IFERROR(INDEX('wk paste'!$AZ:$AZ,MATCH("re"&amp;'team weekly options'!P$3&amp;'team weekly options'!$C181,'wk paste'!$BH:$BH,0)),"")</f>
        <v>C.Hogan</v>
      </c>
      <c r="Q181" t="str">
        <f>IFERROR(INDEX('wk paste'!$AZ:$AZ,MATCH("re"&amp;'team weekly options'!Q$3&amp;'team weekly options'!$C181,'wk paste'!$BH:$BH,0)),"")</f>
        <v>J.Johnson</v>
      </c>
      <c r="R181" t="str">
        <f>IFERROR(INDEX('wk paste'!$AZ:$AZ,MATCH("re"&amp;'team weekly options'!R$3&amp;'team weekly options'!$C181,'wk paste'!$BH:$BH,0)),"")</f>
        <v/>
      </c>
      <c r="S181" t="str">
        <f>IFERROR(INDEX('wk paste'!$AZ:$AZ,MATCH("re"&amp;'team weekly options'!S$3&amp;'team weekly options'!$C181,'wk paste'!$BH:$BH,0)),"")</f>
        <v/>
      </c>
      <c r="T181" t="str">
        <f>IFERROR(INDEX('wk paste'!$AZ:$AZ,MATCH("re"&amp;'team weekly options'!T$3&amp;'team weekly options'!$C181,'wk paste'!$BH:$BH,0)),"")</f>
        <v/>
      </c>
      <c r="U181" t="str">
        <f>IFERROR(INDEX('wk paste'!$AZ:$AZ,MATCH("re"&amp;'team weekly options'!U$3&amp;'team weekly options'!$C181,'wk paste'!$BH:$BH,0)),"")</f>
        <v/>
      </c>
      <c r="V181" t="str">
        <f>IFERROR(INDEX('wk paste'!$AZ:$AZ,MATCH("re"&amp;'team weekly options'!V$3&amp;'team weekly options'!$C181,'wk paste'!$BH:$BH,0)),"")</f>
        <v/>
      </c>
    </row>
    <row r="182" spans="3:22" x14ac:dyDescent="0.25">
      <c r="C182" t="s">
        <v>1215</v>
      </c>
      <c r="D182" t="str">
        <f>IFERROR(INDEX('wk paste'!$AZ:$AZ,MATCH("ru"&amp;'team weekly options'!D$3&amp;'team weekly options'!$C182,'wk paste'!$BG:$BG,0)),"")</f>
        <v>D.Mills</v>
      </c>
      <c r="E182" t="str">
        <f>IFERROR(INDEX('wk paste'!$AZ:$AZ,MATCH("ru"&amp;'team weekly options'!E$3&amp;'team weekly options'!$C182,'wk paste'!$BG:$BG,0)),"")</f>
        <v>M.Ingram</v>
      </c>
      <c r="F182" t="str">
        <f>IFERROR(INDEX('wk paste'!$AZ:$AZ,MATCH("ru"&amp;'team weekly options'!F$3&amp;'team weekly options'!$C182,'wk paste'!$BG:$BG,0)),"")</f>
        <v>D.Johnson</v>
      </c>
      <c r="G182" t="str">
        <f>IFERROR(INDEX('wk paste'!$AZ:$AZ,MATCH("ru"&amp;'team weekly options'!G$3&amp;'team weekly options'!$C182,'wk paste'!$BG:$BG,0)),"")</f>
        <v>P.Lindsay</v>
      </c>
      <c r="H182" t="str">
        <f>IFERROR(INDEX('wk paste'!$AZ:$AZ,MATCH("ru"&amp;'team weekly options'!H$3&amp;'team weekly options'!$C182,'wk paste'!$BG:$BG,0)),"")</f>
        <v/>
      </c>
      <c r="I182" t="str">
        <f>IFERROR(INDEX('wk paste'!$AZ:$AZ,MATCH("ru"&amp;'team weekly options'!I$3&amp;'team weekly options'!$C182,'wk paste'!$BG:$BG,0)),"")</f>
        <v/>
      </c>
      <c r="J182" t="str">
        <f>IFERROR(INDEX('wk paste'!$AZ:$AZ,MATCH("ru"&amp;'team weekly options'!J$3&amp;'team weekly options'!$C182,'wk paste'!$BG:$BG,0)),"")</f>
        <v/>
      </c>
      <c r="K182" t="str">
        <f>IFERROR(INDEX('wk paste'!$AZ:$AZ,MATCH("re"&amp;'team weekly options'!K$3&amp;'team weekly options'!$C182,'wk paste'!$BH:$BH,0)),"")</f>
        <v>M.Ingram</v>
      </c>
      <c r="L182" t="str">
        <f>IFERROR(INDEX('wk paste'!$AZ:$AZ,MATCH("re"&amp;'team weekly options'!L$3&amp;'team weekly options'!$C182,'wk paste'!$BH:$BH,0)),"")</f>
        <v>D.Johnson</v>
      </c>
      <c r="M182" t="str">
        <f>IFERROR(INDEX('wk paste'!$AZ:$AZ,MATCH("re"&amp;'team weekly options'!M$3&amp;'team weekly options'!$C182,'wk paste'!$BH:$BH,0)),"")</f>
        <v>P.Lindsay</v>
      </c>
      <c r="N182" t="str">
        <f>IFERROR(INDEX('wk paste'!$AZ:$AZ,MATCH("re"&amp;'team weekly options'!N$3&amp;'team weekly options'!$C182,'wk paste'!$BH:$BH,0)),"")</f>
        <v>B.Cooks</v>
      </c>
      <c r="O182" t="str">
        <f>IFERROR(INDEX('wk paste'!$AZ:$AZ,MATCH("re"&amp;'team weekly options'!O$3&amp;'team weekly options'!$C182,'wk paste'!$BH:$BH,0)),"")</f>
        <v>A.Roberts</v>
      </c>
      <c r="P182" t="str">
        <f>IFERROR(INDEX('wk paste'!$AZ:$AZ,MATCH("re"&amp;'team weekly options'!P$3&amp;'team weekly options'!$C182,'wk paste'!$BH:$BH,0)),"")</f>
        <v>N.Collins</v>
      </c>
      <c r="Q182" t="str">
        <f>IFERROR(INDEX('wk paste'!$AZ:$AZ,MATCH("re"&amp;'team weekly options'!Q$3&amp;'team weekly options'!$C182,'wk paste'!$BH:$BH,0)),"")</f>
        <v>J.Akins</v>
      </c>
      <c r="R182" t="str">
        <f>IFERROR(INDEX('wk paste'!$AZ:$AZ,MATCH("re"&amp;'team weekly options'!R$3&amp;'team weekly options'!$C182,'wk paste'!$BH:$BH,0)),"")</f>
        <v>C.Conley</v>
      </c>
      <c r="S182" t="str">
        <f>IFERROR(INDEX('wk paste'!$AZ:$AZ,MATCH("re"&amp;'team weekly options'!S$3&amp;'team weekly options'!$C182,'wk paste'!$BH:$BH,0)),"")</f>
        <v>D.Amendola</v>
      </c>
      <c r="T182" t="str">
        <f>IFERROR(INDEX('wk paste'!$AZ:$AZ,MATCH("re"&amp;'team weekly options'!T$3&amp;'team weekly options'!$C182,'wk paste'!$BH:$BH,0)),"")</f>
        <v>P.Brown</v>
      </c>
      <c r="U182" t="str">
        <f>IFERROR(INDEX('wk paste'!$AZ:$AZ,MATCH("re"&amp;'team weekly options'!U$3&amp;'team weekly options'!$C182,'wk paste'!$BH:$BH,0)),"")</f>
        <v/>
      </c>
      <c r="V182" t="str">
        <f>IFERROR(INDEX('wk paste'!$AZ:$AZ,MATCH("re"&amp;'team weekly options'!V$3&amp;'team weekly options'!$C182,'wk paste'!$BH:$BH,0)),"")</f>
        <v/>
      </c>
    </row>
    <row r="183" spans="3:22" x14ac:dyDescent="0.25">
      <c r="C183" t="s">
        <v>800</v>
      </c>
      <c r="D183" t="str">
        <f>IFERROR(INDEX('wk paste'!$AZ:$AZ,MATCH("ru"&amp;'team weekly options'!D$3&amp;'team weekly options'!$C183,'wk paste'!$BG:$BG,0)),"")</f>
        <v>A.Gibson</v>
      </c>
      <c r="E183" t="str">
        <f>IFERROR(INDEX('wk paste'!$AZ:$AZ,MATCH("ru"&amp;'team weekly options'!E$3&amp;'team weekly options'!$C183,'wk paste'!$BG:$BG,0)),"")</f>
        <v>J.Patterson</v>
      </c>
      <c r="F183" t="str">
        <f>IFERROR(INDEX('wk paste'!$AZ:$AZ,MATCH("ru"&amp;'team weekly options'!F$3&amp;'team weekly options'!$C183,'wk paste'!$BG:$BG,0)),"")</f>
        <v>J.McKissic</v>
      </c>
      <c r="G183" t="str">
        <f>IFERROR(INDEX('wk paste'!$AZ:$AZ,MATCH("ru"&amp;'team weekly options'!G$3&amp;'team weekly options'!$C183,'wk paste'!$BG:$BG,0)),"")</f>
        <v/>
      </c>
      <c r="H183" t="str">
        <f>IFERROR(INDEX('wk paste'!$AZ:$AZ,MATCH("ru"&amp;'team weekly options'!H$3&amp;'team weekly options'!$C183,'wk paste'!$BG:$BG,0)),"")</f>
        <v/>
      </c>
      <c r="I183" t="str">
        <f>IFERROR(INDEX('wk paste'!$AZ:$AZ,MATCH("ru"&amp;'team weekly options'!I$3&amp;'team weekly options'!$C183,'wk paste'!$BG:$BG,0)),"")</f>
        <v/>
      </c>
      <c r="J183" t="str">
        <f>IFERROR(INDEX('wk paste'!$AZ:$AZ,MATCH("ru"&amp;'team weekly options'!J$3&amp;'team weekly options'!$C183,'wk paste'!$BG:$BG,0)),"")</f>
        <v/>
      </c>
      <c r="K183" t="str">
        <f>IFERROR(INDEX('wk paste'!$AZ:$AZ,MATCH("re"&amp;'team weekly options'!K$3&amp;'team weekly options'!$C183,'wk paste'!$BH:$BH,0)),"")</f>
        <v>A.Gibson</v>
      </c>
      <c r="L183" t="str">
        <f>IFERROR(INDEX('wk paste'!$AZ:$AZ,MATCH("re"&amp;'team weekly options'!L$3&amp;'team weekly options'!$C183,'wk paste'!$BH:$BH,0)),"")</f>
        <v>J.McKissic</v>
      </c>
      <c r="M183" t="str">
        <f>IFERROR(INDEX('wk paste'!$AZ:$AZ,MATCH("re"&amp;'team weekly options'!M$3&amp;'team weekly options'!$C183,'wk paste'!$BH:$BH,0)),"")</f>
        <v>T.McLaurin</v>
      </c>
      <c r="N183" t="str">
        <f>IFERROR(INDEX('wk paste'!$AZ:$AZ,MATCH("re"&amp;'team weekly options'!N$3&amp;'team weekly options'!$C183,'wk paste'!$BH:$BH,0)),"")</f>
        <v>L.Thomas</v>
      </c>
      <c r="O183" t="str">
        <f>IFERROR(INDEX('wk paste'!$AZ:$AZ,MATCH("re"&amp;'team weekly options'!O$3&amp;'team weekly options'!$C183,'wk paste'!$BH:$BH,0)),"")</f>
        <v>C.Sims</v>
      </c>
      <c r="P183" t="str">
        <f>IFERROR(INDEX('wk paste'!$AZ:$AZ,MATCH("re"&amp;'team weekly options'!P$3&amp;'team weekly options'!$C183,'wk paste'!$BH:$BH,0)),"")</f>
        <v>A.Humphries</v>
      </c>
      <c r="Q183" t="str">
        <f>IFERROR(INDEX('wk paste'!$AZ:$AZ,MATCH("re"&amp;'team weekly options'!Q$3&amp;'team weekly options'!$C183,'wk paste'!$BH:$BH,0)),"")</f>
        <v>D.Brown</v>
      </c>
      <c r="R183" t="str">
        <f>IFERROR(INDEX('wk paste'!$AZ:$AZ,MATCH("re"&amp;'team weekly options'!R$3&amp;'team weekly options'!$C183,'wk paste'!$BH:$BH,0)),"")</f>
        <v/>
      </c>
      <c r="S183" t="str">
        <f>IFERROR(INDEX('wk paste'!$AZ:$AZ,MATCH("re"&amp;'team weekly options'!S$3&amp;'team weekly options'!$C183,'wk paste'!$BH:$BH,0)),"")</f>
        <v/>
      </c>
      <c r="T183" t="str">
        <f>IFERROR(INDEX('wk paste'!$AZ:$AZ,MATCH("re"&amp;'team weekly options'!T$3&amp;'team weekly options'!$C183,'wk paste'!$BH:$BH,0)),"")</f>
        <v/>
      </c>
      <c r="U183" t="str">
        <f>IFERROR(INDEX('wk paste'!$AZ:$AZ,MATCH("re"&amp;'team weekly options'!U$3&amp;'team weekly options'!$C183,'wk paste'!$BH:$BH,0)),"")</f>
        <v/>
      </c>
      <c r="V183" t="str">
        <f>IFERROR(INDEX('wk paste'!$AZ:$AZ,MATCH("re"&amp;'team weekly options'!V$3&amp;'team weekly options'!$C183,'wk paste'!$BH:$BH,0)),"")</f>
        <v/>
      </c>
    </row>
    <row r="184" spans="3:22" x14ac:dyDescent="0.25">
      <c r="C184" t="s">
        <v>1225</v>
      </c>
      <c r="D184" t="str">
        <f>IFERROR(INDEX('wk paste'!$AZ:$AZ,MATCH("ru"&amp;'team weekly options'!D$3&amp;'team weekly options'!$C184,'wk paste'!$BG:$BG,0)),"")</f>
        <v>J.Robinson</v>
      </c>
      <c r="E184" t="str">
        <f>IFERROR(INDEX('wk paste'!$AZ:$AZ,MATCH("ru"&amp;'team weekly options'!E$3&amp;'team weekly options'!$C184,'wk paste'!$BG:$BG,0)),"")</f>
        <v>C.Hyde</v>
      </c>
      <c r="F184" t="str">
        <f>IFERROR(INDEX('wk paste'!$AZ:$AZ,MATCH("ru"&amp;'team weekly options'!F$3&amp;'team weekly options'!$C184,'wk paste'!$BG:$BG,0)),"")</f>
        <v>L.Shenault</v>
      </c>
      <c r="G184" t="str">
        <f>IFERROR(INDEX('wk paste'!$AZ:$AZ,MATCH("ru"&amp;'team weekly options'!G$3&amp;'team weekly options'!$C184,'wk paste'!$BG:$BG,0)),"")</f>
        <v/>
      </c>
      <c r="H184" t="str">
        <f>IFERROR(INDEX('wk paste'!$AZ:$AZ,MATCH("ru"&amp;'team weekly options'!H$3&amp;'team weekly options'!$C184,'wk paste'!$BG:$BG,0)),"")</f>
        <v/>
      </c>
      <c r="I184" t="str">
        <f>IFERROR(INDEX('wk paste'!$AZ:$AZ,MATCH("ru"&amp;'team weekly options'!I$3&amp;'team weekly options'!$C184,'wk paste'!$BG:$BG,0)),"")</f>
        <v/>
      </c>
      <c r="J184" t="str">
        <f>IFERROR(INDEX('wk paste'!$AZ:$AZ,MATCH("ru"&amp;'team weekly options'!J$3&amp;'team weekly options'!$C184,'wk paste'!$BG:$BG,0)),"")</f>
        <v/>
      </c>
      <c r="K184" t="str">
        <f>IFERROR(INDEX('wk paste'!$AZ:$AZ,MATCH("re"&amp;'team weekly options'!K$3&amp;'team weekly options'!$C184,'wk paste'!$BH:$BH,0)),"")</f>
        <v>J.Robinson</v>
      </c>
      <c r="L184" t="str">
        <f>IFERROR(INDEX('wk paste'!$AZ:$AZ,MATCH("re"&amp;'team weekly options'!L$3&amp;'team weekly options'!$C184,'wk paste'!$BH:$BH,0)),"")</f>
        <v>C.Hyde</v>
      </c>
      <c r="M184" t="str">
        <f>IFERROR(INDEX('wk paste'!$AZ:$AZ,MATCH("re"&amp;'team weekly options'!M$3&amp;'team weekly options'!$C184,'wk paste'!$BH:$BH,0)),"")</f>
        <v>L.Shenault</v>
      </c>
      <c r="N184" t="str">
        <f>IFERROR(INDEX('wk paste'!$AZ:$AZ,MATCH("re"&amp;'team weekly options'!N$3&amp;'team weekly options'!$C184,'wk paste'!$BH:$BH,0)),"")</f>
        <v>M.Jones</v>
      </c>
      <c r="O184" t="str">
        <f>IFERROR(INDEX('wk paste'!$AZ:$AZ,MATCH("re"&amp;'team weekly options'!O$3&amp;'team weekly options'!$C184,'wk paste'!$BH:$BH,0)),"")</f>
        <v>J.O'Shaughnessy</v>
      </c>
      <c r="P184" t="str">
        <f>IFERROR(INDEX('wk paste'!$AZ:$AZ,MATCH("re"&amp;'team weekly options'!P$3&amp;'team weekly options'!$C184,'wk paste'!$BH:$BH,0)),"")</f>
        <v>D.Chark</v>
      </c>
      <c r="Q184" t="str">
        <f>IFERROR(INDEX('wk paste'!$AZ:$AZ,MATCH("re"&amp;'team weekly options'!Q$3&amp;'team weekly options'!$C184,'wk paste'!$BH:$BH,0)),"")</f>
        <v>L.Farrell</v>
      </c>
      <c r="R184" t="str">
        <f>IFERROR(INDEX('wk paste'!$AZ:$AZ,MATCH("re"&amp;'team weekly options'!R$3&amp;'team weekly options'!$C184,'wk paste'!$BH:$BH,0)),"")</f>
        <v>C.Manhertz</v>
      </c>
      <c r="S184" t="str">
        <f>IFERROR(INDEX('wk paste'!$AZ:$AZ,MATCH("re"&amp;'team weekly options'!S$3&amp;'team weekly options'!$C184,'wk paste'!$BH:$BH,0)),"")</f>
        <v>L.Treadwell</v>
      </c>
      <c r="T184" t="str">
        <f>IFERROR(INDEX('wk paste'!$AZ:$AZ,MATCH("re"&amp;'team weekly options'!T$3&amp;'team weekly options'!$C184,'wk paste'!$BH:$BH,0)),"")</f>
        <v>T.Johnson</v>
      </c>
      <c r="U184" t="str">
        <f>IFERROR(INDEX('wk paste'!$AZ:$AZ,MATCH("re"&amp;'team weekly options'!U$3&amp;'team weekly options'!$C184,'wk paste'!$BH:$BH,0)),"")</f>
        <v/>
      </c>
      <c r="V184" t="str">
        <f>IFERROR(INDEX('wk paste'!$AZ:$AZ,MATCH("re"&amp;'team weekly options'!V$3&amp;'team weekly options'!$C184,'wk paste'!$BH:$BH,0)),"")</f>
        <v/>
      </c>
    </row>
    <row r="185" spans="3:22" x14ac:dyDescent="0.25">
      <c r="C185" t="s">
        <v>2766</v>
      </c>
      <c r="D185" t="str">
        <f>IFERROR(INDEX('wk paste'!$AZ:$AZ,MATCH("ru"&amp;'team weekly options'!D$3&amp;'team weekly options'!$C185,'wk paste'!$BG:$BG,0)),"")</f>
        <v>J.Hurts</v>
      </c>
      <c r="E185" t="str">
        <f>IFERROR(INDEX('wk paste'!$AZ:$AZ,MATCH("ru"&amp;'team weekly options'!E$3&amp;'team weekly options'!$C185,'wk paste'!$BG:$BG,0)),"")</f>
        <v>M.Sanders</v>
      </c>
      <c r="F185" t="str">
        <f>IFERROR(INDEX('wk paste'!$AZ:$AZ,MATCH("ru"&amp;'team weekly options'!F$3&amp;'team weekly options'!$C185,'wk paste'!$BG:$BG,0)),"")</f>
        <v/>
      </c>
      <c r="G185" t="str">
        <f>IFERROR(INDEX('wk paste'!$AZ:$AZ,MATCH("ru"&amp;'team weekly options'!G$3&amp;'team weekly options'!$C185,'wk paste'!$BG:$BG,0)),"")</f>
        <v/>
      </c>
      <c r="H185" t="str">
        <f>IFERROR(INDEX('wk paste'!$AZ:$AZ,MATCH("ru"&amp;'team weekly options'!H$3&amp;'team weekly options'!$C185,'wk paste'!$BG:$BG,0)),"")</f>
        <v/>
      </c>
      <c r="I185" t="str">
        <f>IFERROR(INDEX('wk paste'!$AZ:$AZ,MATCH("ru"&amp;'team weekly options'!I$3&amp;'team weekly options'!$C185,'wk paste'!$BG:$BG,0)),"")</f>
        <v/>
      </c>
      <c r="J185" t="str">
        <f>IFERROR(INDEX('wk paste'!$AZ:$AZ,MATCH("ru"&amp;'team weekly options'!J$3&amp;'team weekly options'!$C185,'wk paste'!$BG:$BG,0)),"")</f>
        <v/>
      </c>
      <c r="K185" t="str">
        <f>IFERROR(INDEX('wk paste'!$AZ:$AZ,MATCH("re"&amp;'team weekly options'!K$3&amp;'team weekly options'!$C185,'wk paste'!$BH:$BH,0)),"")</f>
        <v>M.Sanders</v>
      </c>
      <c r="L185" t="str">
        <f>IFERROR(INDEX('wk paste'!$AZ:$AZ,MATCH("re"&amp;'team weekly options'!L$3&amp;'team weekly options'!$C185,'wk paste'!$BH:$BH,0)),"")</f>
        <v>Q.Watkins</v>
      </c>
      <c r="M185" t="str">
        <f>IFERROR(INDEX('wk paste'!$AZ:$AZ,MATCH("re"&amp;'team weekly options'!M$3&amp;'team weekly options'!$C185,'wk paste'!$BH:$BH,0)),"")</f>
        <v>D.Smith</v>
      </c>
      <c r="N185" t="str">
        <f>IFERROR(INDEX('wk paste'!$AZ:$AZ,MATCH("re"&amp;'team weekly options'!N$3&amp;'team weekly options'!$C185,'wk paste'!$BH:$BH,0)),"")</f>
        <v>Z.Ertz</v>
      </c>
      <c r="O185" t="str">
        <f>IFERROR(INDEX('wk paste'!$AZ:$AZ,MATCH("re"&amp;'team weekly options'!O$3&amp;'team weekly options'!$C185,'wk paste'!$BH:$BH,0)),"")</f>
        <v>K.Gainwell</v>
      </c>
      <c r="P185" t="str">
        <f>IFERROR(INDEX('wk paste'!$AZ:$AZ,MATCH("re"&amp;'team weekly options'!P$3&amp;'team weekly options'!$C185,'wk paste'!$BH:$BH,0)),"")</f>
        <v>J.Reagor</v>
      </c>
      <c r="Q185" t="str">
        <f>IFERROR(INDEX('wk paste'!$AZ:$AZ,MATCH("re"&amp;'team weekly options'!Q$3&amp;'team weekly options'!$C185,'wk paste'!$BH:$BH,0)),"")</f>
        <v/>
      </c>
      <c r="R185" t="str">
        <f>IFERROR(INDEX('wk paste'!$AZ:$AZ,MATCH("re"&amp;'team weekly options'!R$3&amp;'team weekly options'!$C185,'wk paste'!$BH:$BH,0)),"")</f>
        <v/>
      </c>
      <c r="S185" t="str">
        <f>IFERROR(INDEX('wk paste'!$AZ:$AZ,MATCH("re"&amp;'team weekly options'!S$3&amp;'team weekly options'!$C185,'wk paste'!$BH:$BH,0)),"")</f>
        <v/>
      </c>
      <c r="T185" t="str">
        <f>IFERROR(INDEX('wk paste'!$AZ:$AZ,MATCH("re"&amp;'team weekly options'!T$3&amp;'team weekly options'!$C185,'wk paste'!$BH:$BH,0)),"")</f>
        <v/>
      </c>
      <c r="U185" t="str">
        <f>IFERROR(INDEX('wk paste'!$AZ:$AZ,MATCH("re"&amp;'team weekly options'!U$3&amp;'team weekly options'!$C185,'wk paste'!$BH:$BH,0)),"")</f>
        <v/>
      </c>
      <c r="V185" t="str">
        <f>IFERROR(INDEX('wk paste'!$AZ:$AZ,MATCH("re"&amp;'team weekly options'!V$3&amp;'team weekly options'!$C185,'wk paste'!$BH:$BH,0)),"")</f>
        <v/>
      </c>
    </row>
    <row r="186" spans="3:22" x14ac:dyDescent="0.25">
      <c r="C186" t="s">
        <v>2032</v>
      </c>
      <c r="D186" t="str">
        <f>IFERROR(INDEX('wk paste'!$AZ:$AZ,MATCH("ru"&amp;'team weekly options'!D$3&amp;'team weekly options'!$C186,'wk paste'!$BG:$BG,0)),"")</f>
        <v>M.Gordon</v>
      </c>
      <c r="E186" t="str">
        <f>IFERROR(INDEX('wk paste'!$AZ:$AZ,MATCH("ru"&amp;'team weekly options'!E$3&amp;'team weekly options'!$C186,'wk paste'!$BG:$BG,0)),"")</f>
        <v>J.Williams</v>
      </c>
      <c r="F186" t="str">
        <f>IFERROR(INDEX('wk paste'!$AZ:$AZ,MATCH("ru"&amp;'team weekly options'!F$3&amp;'team weekly options'!$C186,'wk paste'!$BG:$BG,0)),"")</f>
        <v/>
      </c>
      <c r="G186" t="str">
        <f>IFERROR(INDEX('wk paste'!$AZ:$AZ,MATCH("ru"&amp;'team weekly options'!G$3&amp;'team weekly options'!$C186,'wk paste'!$BG:$BG,0)),"")</f>
        <v/>
      </c>
      <c r="H186" t="str">
        <f>IFERROR(INDEX('wk paste'!$AZ:$AZ,MATCH("ru"&amp;'team weekly options'!H$3&amp;'team weekly options'!$C186,'wk paste'!$BG:$BG,0)),"")</f>
        <v/>
      </c>
      <c r="I186" t="str">
        <f>IFERROR(INDEX('wk paste'!$AZ:$AZ,MATCH("ru"&amp;'team weekly options'!I$3&amp;'team weekly options'!$C186,'wk paste'!$BG:$BG,0)),"")</f>
        <v/>
      </c>
      <c r="J186" t="str">
        <f>IFERROR(INDEX('wk paste'!$AZ:$AZ,MATCH("ru"&amp;'team weekly options'!J$3&amp;'team weekly options'!$C186,'wk paste'!$BG:$BG,0)),"")</f>
        <v/>
      </c>
      <c r="K186" t="str">
        <f>IFERROR(INDEX('wk paste'!$AZ:$AZ,MATCH("re"&amp;'team weekly options'!K$3&amp;'team weekly options'!$C186,'wk paste'!$BH:$BH,0)),"")</f>
        <v>M.Gordon</v>
      </c>
      <c r="L186" t="str">
        <f>IFERROR(INDEX('wk paste'!$AZ:$AZ,MATCH("re"&amp;'team weekly options'!L$3&amp;'team weekly options'!$C186,'wk paste'!$BH:$BH,0)),"")</f>
        <v>J.Williams</v>
      </c>
      <c r="M186" t="str">
        <f>IFERROR(INDEX('wk paste'!$AZ:$AZ,MATCH("re"&amp;'team weekly options'!M$3&amp;'team weekly options'!$C186,'wk paste'!$BH:$BH,0)),"")</f>
        <v>C.Sutton</v>
      </c>
      <c r="N186" t="str">
        <f>IFERROR(INDEX('wk paste'!$AZ:$AZ,MATCH("re"&amp;'team weekly options'!N$3&amp;'team weekly options'!$C186,'wk paste'!$BH:$BH,0)),"")</f>
        <v>N.Fant</v>
      </c>
      <c r="O186" t="str">
        <f>IFERROR(INDEX('wk paste'!$AZ:$AZ,MATCH("re"&amp;'team weekly options'!O$3&amp;'team weekly options'!$C186,'wk paste'!$BH:$BH,0)),"")</f>
        <v>T.Patrick</v>
      </c>
      <c r="P186" t="str">
        <f>IFERROR(INDEX('wk paste'!$AZ:$AZ,MATCH("re"&amp;'team weekly options'!P$3&amp;'team weekly options'!$C186,'wk paste'!$BH:$BH,0)),"")</f>
        <v>K.Hinton</v>
      </c>
      <c r="Q186" t="str">
        <f>IFERROR(INDEX('wk paste'!$AZ:$AZ,MATCH("re"&amp;'team weekly options'!Q$3&amp;'team weekly options'!$C186,'wk paste'!$BH:$BH,0)),"")</f>
        <v>A.Okwuegbunam</v>
      </c>
      <c r="R186" t="str">
        <f>IFERROR(INDEX('wk paste'!$AZ:$AZ,MATCH("re"&amp;'team weekly options'!R$3&amp;'team weekly options'!$C186,'wk paste'!$BH:$BH,0)),"")</f>
        <v>D.Spencer</v>
      </c>
      <c r="S186" t="str">
        <f>IFERROR(INDEX('wk paste'!$AZ:$AZ,MATCH("re"&amp;'team weekly options'!S$3&amp;'team weekly options'!$C186,'wk paste'!$BH:$BH,0)),"")</f>
        <v/>
      </c>
      <c r="T186" t="str">
        <f>IFERROR(INDEX('wk paste'!$AZ:$AZ,MATCH("re"&amp;'team weekly options'!T$3&amp;'team weekly options'!$C186,'wk paste'!$BH:$BH,0)),"")</f>
        <v/>
      </c>
      <c r="U186" t="str">
        <f>IFERROR(INDEX('wk paste'!$AZ:$AZ,MATCH("re"&amp;'team weekly options'!U$3&amp;'team weekly options'!$C186,'wk paste'!$BH:$BH,0)),"")</f>
        <v/>
      </c>
      <c r="V186" t="str">
        <f>IFERROR(INDEX('wk paste'!$AZ:$AZ,MATCH("re"&amp;'team weekly options'!V$3&amp;'team weekly options'!$C186,'wk paste'!$BH:$BH,0)),"")</f>
        <v/>
      </c>
    </row>
    <row r="187" spans="3:22" x14ac:dyDescent="0.25">
      <c r="C187" t="s">
        <v>2418</v>
      </c>
      <c r="D187" t="str">
        <f>IFERROR(INDEX('wk paste'!$AZ:$AZ,MATCH("ru"&amp;'team weekly options'!D$3&amp;'team weekly options'!$C187,'wk paste'!$BG:$BG,0)),"")</f>
        <v>J.Fields</v>
      </c>
      <c r="E187" t="str">
        <f>IFERROR(INDEX('wk paste'!$AZ:$AZ,MATCH("ru"&amp;'team weekly options'!E$3&amp;'team weekly options'!$C187,'wk paste'!$BG:$BG,0)),"")</f>
        <v>K.Herbert</v>
      </c>
      <c r="F187" t="str">
        <f>IFERROR(INDEX('wk paste'!$AZ:$AZ,MATCH("ru"&amp;'team weekly options'!F$3&amp;'team weekly options'!$C187,'wk paste'!$BG:$BG,0)),"")</f>
        <v>D.Williams</v>
      </c>
      <c r="G187" t="str">
        <f>IFERROR(INDEX('wk paste'!$AZ:$AZ,MATCH("ru"&amp;'team weekly options'!G$3&amp;'team weekly options'!$C187,'wk paste'!$BG:$BG,0)),"")</f>
        <v/>
      </c>
      <c r="H187" t="str">
        <f>IFERROR(INDEX('wk paste'!$AZ:$AZ,MATCH("ru"&amp;'team weekly options'!H$3&amp;'team weekly options'!$C187,'wk paste'!$BG:$BG,0)),"")</f>
        <v/>
      </c>
      <c r="I187" t="str">
        <f>IFERROR(INDEX('wk paste'!$AZ:$AZ,MATCH("ru"&amp;'team weekly options'!I$3&amp;'team weekly options'!$C187,'wk paste'!$BG:$BG,0)),"")</f>
        <v/>
      </c>
      <c r="J187" t="str">
        <f>IFERROR(INDEX('wk paste'!$AZ:$AZ,MATCH("ru"&amp;'team weekly options'!J$3&amp;'team weekly options'!$C187,'wk paste'!$BG:$BG,0)),"")</f>
        <v/>
      </c>
      <c r="K187" t="str">
        <f>IFERROR(INDEX('wk paste'!$AZ:$AZ,MATCH("re"&amp;'team weekly options'!K$3&amp;'team weekly options'!$C187,'wk paste'!$BH:$BH,0)),"")</f>
        <v>D.Williams</v>
      </c>
      <c r="L187" t="str">
        <f>IFERROR(INDEX('wk paste'!$AZ:$AZ,MATCH("re"&amp;'team weekly options'!L$3&amp;'team weekly options'!$C187,'wk paste'!$BH:$BH,0)),"")</f>
        <v>D.Mooney</v>
      </c>
      <c r="M187" t="str">
        <f>IFERROR(INDEX('wk paste'!$AZ:$AZ,MATCH("re"&amp;'team weekly options'!M$3&amp;'team weekly options'!$C187,'wk paste'!$BH:$BH,0)),"")</f>
        <v>A.Robinson</v>
      </c>
      <c r="N187" t="str">
        <f>IFERROR(INDEX('wk paste'!$AZ:$AZ,MATCH("re"&amp;'team weekly options'!N$3&amp;'team weekly options'!$C187,'wk paste'!$BH:$BH,0)),"")</f>
        <v>C.Kmet</v>
      </c>
      <c r="O187" t="str">
        <f>IFERROR(INDEX('wk paste'!$AZ:$AZ,MATCH("re"&amp;'team weekly options'!O$3&amp;'team weekly options'!$C187,'wk paste'!$BH:$BH,0)),"")</f>
        <v>M.Goodwin</v>
      </c>
      <c r="P187" t="str">
        <f>IFERROR(INDEX('wk paste'!$AZ:$AZ,MATCH("re"&amp;'team weekly options'!P$3&amp;'team weekly options'!$C187,'wk paste'!$BH:$BH,0)),"")</f>
        <v>J.Horsted</v>
      </c>
      <c r="Q187" t="str">
        <f>IFERROR(INDEX('wk paste'!$AZ:$AZ,MATCH("re"&amp;'team weekly options'!Q$3&amp;'team weekly options'!$C187,'wk paste'!$BH:$BH,0)),"")</f>
        <v/>
      </c>
      <c r="R187" t="str">
        <f>IFERROR(INDEX('wk paste'!$AZ:$AZ,MATCH("re"&amp;'team weekly options'!R$3&amp;'team weekly options'!$C187,'wk paste'!$BH:$BH,0)),"")</f>
        <v/>
      </c>
      <c r="S187" t="str">
        <f>IFERROR(INDEX('wk paste'!$AZ:$AZ,MATCH("re"&amp;'team weekly options'!S$3&amp;'team weekly options'!$C187,'wk paste'!$BH:$BH,0)),"")</f>
        <v/>
      </c>
      <c r="T187" t="str">
        <f>IFERROR(INDEX('wk paste'!$AZ:$AZ,MATCH("re"&amp;'team weekly options'!T$3&amp;'team weekly options'!$C187,'wk paste'!$BH:$BH,0)),"")</f>
        <v/>
      </c>
      <c r="U187" t="str">
        <f>IFERROR(INDEX('wk paste'!$AZ:$AZ,MATCH("re"&amp;'team weekly options'!U$3&amp;'team weekly options'!$C187,'wk paste'!$BH:$BH,0)),"")</f>
        <v/>
      </c>
      <c r="V187" t="str">
        <f>IFERROR(INDEX('wk paste'!$AZ:$AZ,MATCH("re"&amp;'team weekly options'!V$3&amp;'team weekly options'!$C187,'wk paste'!$BH:$BH,0)),"")</f>
        <v/>
      </c>
    </row>
    <row r="188" spans="3:22" x14ac:dyDescent="0.25">
      <c r="C188" t="s">
        <v>1231</v>
      </c>
      <c r="D188" t="str">
        <f>IFERROR(INDEX('wk paste'!$AZ:$AZ,MATCH("ru"&amp;'team weekly options'!D$3&amp;'team weekly options'!$C188,'wk paste'!$BG:$BG,0)),"")</f>
        <v>T.Hill</v>
      </c>
      <c r="E188" t="str">
        <f>IFERROR(INDEX('wk paste'!$AZ:$AZ,MATCH("ru"&amp;'team weekly options'!E$3&amp;'team weekly options'!$C188,'wk paste'!$BG:$BG,0)),"")</f>
        <v>T.Jones</v>
      </c>
      <c r="F188" t="str">
        <f>IFERROR(INDEX('wk paste'!$AZ:$AZ,MATCH("ru"&amp;'team weekly options'!F$3&amp;'team weekly options'!$C188,'wk paste'!$BG:$BG,0)),"")</f>
        <v>A.Kamara</v>
      </c>
      <c r="G188" t="str">
        <f>IFERROR(INDEX('wk paste'!$AZ:$AZ,MATCH("ru"&amp;'team weekly options'!G$3&amp;'team weekly options'!$C188,'wk paste'!$BG:$BG,0)),"")</f>
        <v>D.Harris</v>
      </c>
      <c r="H188" t="str">
        <f>IFERROR(INDEX('wk paste'!$AZ:$AZ,MATCH("ru"&amp;'team weekly options'!H$3&amp;'team weekly options'!$C188,'wk paste'!$BG:$BG,0)),"")</f>
        <v/>
      </c>
      <c r="I188" t="str">
        <f>IFERROR(INDEX('wk paste'!$AZ:$AZ,MATCH("ru"&amp;'team weekly options'!I$3&amp;'team weekly options'!$C188,'wk paste'!$BG:$BG,0)),"")</f>
        <v/>
      </c>
      <c r="J188" t="str">
        <f>IFERROR(INDEX('wk paste'!$AZ:$AZ,MATCH("ru"&amp;'team weekly options'!J$3&amp;'team weekly options'!$C188,'wk paste'!$BG:$BG,0)),"")</f>
        <v/>
      </c>
      <c r="K188" t="str">
        <f>IFERROR(INDEX('wk paste'!$AZ:$AZ,MATCH("re"&amp;'team weekly options'!K$3&amp;'team weekly options'!$C188,'wk paste'!$BH:$BH,0)),"")</f>
        <v>A.Kamara</v>
      </c>
      <c r="L188" t="str">
        <f>IFERROR(INDEX('wk paste'!$AZ:$AZ,MATCH("re"&amp;'team weekly options'!L$3&amp;'team weekly options'!$C188,'wk paste'!$BH:$BH,0)),"")</f>
        <v>D.Harris</v>
      </c>
      <c r="M188" t="str">
        <f>IFERROR(INDEX('wk paste'!$AZ:$AZ,MATCH("re"&amp;'team weekly options'!M$3&amp;'team weekly options'!$C188,'wk paste'!$BH:$BH,0)),"")</f>
        <v>L.Humphrey</v>
      </c>
      <c r="N188" t="str">
        <f>IFERROR(INDEX('wk paste'!$AZ:$AZ,MATCH("re"&amp;'team weekly options'!N$3&amp;'team weekly options'!$C188,'wk paste'!$BH:$BH,0)),"")</f>
        <v>J.Johnson</v>
      </c>
      <c r="O188" t="str">
        <f>IFERROR(INDEX('wk paste'!$AZ:$AZ,MATCH("re"&amp;'team weekly options'!O$3&amp;'team weekly options'!$C188,'wk paste'!$BH:$BH,0)),"")</f>
        <v>C.Hogan</v>
      </c>
      <c r="P188" t="str">
        <f>IFERROR(INDEX('wk paste'!$AZ:$AZ,MATCH("re"&amp;'team weekly options'!P$3&amp;'team weekly options'!$C188,'wk paste'!$BH:$BH,0)),"")</f>
        <v>M.Callaway</v>
      </c>
      <c r="Q188" t="str">
        <f>IFERROR(INDEX('wk paste'!$AZ:$AZ,MATCH("re"&amp;'team weekly options'!Q$3&amp;'team weekly options'!$C188,'wk paste'!$BH:$BH,0)),"")</f>
        <v>T.Montgomery</v>
      </c>
      <c r="R188" t="str">
        <f>IFERROR(INDEX('wk paste'!$AZ:$AZ,MATCH("re"&amp;'team weekly options'!R$3&amp;'team weekly options'!$C188,'wk paste'!$BH:$BH,0)),"")</f>
        <v/>
      </c>
      <c r="S188" t="str">
        <f>IFERROR(INDEX('wk paste'!$AZ:$AZ,MATCH("re"&amp;'team weekly options'!S$3&amp;'team weekly options'!$C188,'wk paste'!$BH:$BH,0)),"")</f>
        <v/>
      </c>
      <c r="T188" t="str">
        <f>IFERROR(INDEX('wk paste'!$AZ:$AZ,MATCH("re"&amp;'team weekly options'!T$3&amp;'team weekly options'!$C188,'wk paste'!$BH:$BH,0)),"")</f>
        <v/>
      </c>
      <c r="U188" t="str">
        <f>IFERROR(INDEX('wk paste'!$AZ:$AZ,MATCH("re"&amp;'team weekly options'!U$3&amp;'team weekly options'!$C188,'wk paste'!$BH:$BH,0)),"")</f>
        <v/>
      </c>
      <c r="V188" t="str">
        <f>IFERROR(INDEX('wk paste'!$AZ:$AZ,MATCH("re"&amp;'team weekly options'!V$3&amp;'team weekly options'!$C188,'wk paste'!$BH:$BH,0)),"")</f>
        <v/>
      </c>
    </row>
    <row r="189" spans="3:22" x14ac:dyDescent="0.25">
      <c r="C189" t="s">
        <v>2033</v>
      </c>
      <c r="D189" t="str">
        <f>IFERROR(INDEX('wk paste'!$AZ:$AZ,MATCH("ru"&amp;'team weekly options'!D$3&amp;'team weekly options'!$C189,'wk paste'!$BG:$BG,0)),"")</f>
        <v>M.Ingram</v>
      </c>
      <c r="E189" t="str">
        <f>IFERROR(INDEX('wk paste'!$AZ:$AZ,MATCH("ru"&amp;'team weekly options'!E$3&amp;'team weekly options'!$C189,'wk paste'!$BG:$BG,0)),"")</f>
        <v>D.Johnson</v>
      </c>
      <c r="F189" t="str">
        <f>IFERROR(INDEX('wk paste'!$AZ:$AZ,MATCH("ru"&amp;'team weekly options'!F$3&amp;'team weekly options'!$C189,'wk paste'!$BG:$BG,0)),"")</f>
        <v>J.Akins</v>
      </c>
      <c r="G189" t="str">
        <f>IFERROR(INDEX('wk paste'!$AZ:$AZ,MATCH("ru"&amp;'team weekly options'!G$3&amp;'team weekly options'!$C189,'wk paste'!$BG:$BG,0)),"")</f>
        <v>P.Lindsay</v>
      </c>
      <c r="H189" t="str">
        <f>IFERROR(INDEX('wk paste'!$AZ:$AZ,MATCH("ru"&amp;'team weekly options'!H$3&amp;'team weekly options'!$C189,'wk paste'!$BG:$BG,0)),"")</f>
        <v>R.Burkhead</v>
      </c>
      <c r="I189" t="str">
        <f>IFERROR(INDEX('wk paste'!$AZ:$AZ,MATCH("ru"&amp;'team weekly options'!I$3&amp;'team weekly options'!$C189,'wk paste'!$BG:$BG,0)),"")</f>
        <v/>
      </c>
      <c r="J189" t="str">
        <f>IFERROR(INDEX('wk paste'!$AZ:$AZ,MATCH("ru"&amp;'team weekly options'!J$3&amp;'team weekly options'!$C189,'wk paste'!$BG:$BG,0)),"")</f>
        <v/>
      </c>
      <c r="K189" t="str">
        <f>IFERROR(INDEX('wk paste'!$AZ:$AZ,MATCH("re"&amp;'team weekly options'!K$3&amp;'team weekly options'!$C189,'wk paste'!$BH:$BH,0)),"")</f>
        <v>D.Johnson</v>
      </c>
      <c r="L189" t="str">
        <f>IFERROR(INDEX('wk paste'!$AZ:$AZ,MATCH("re"&amp;'team weekly options'!L$3&amp;'team weekly options'!$C189,'wk paste'!$BH:$BH,0)),"")</f>
        <v>J.Akins</v>
      </c>
      <c r="M189" t="str">
        <f>IFERROR(INDEX('wk paste'!$AZ:$AZ,MATCH("re"&amp;'team weekly options'!M$3&amp;'team weekly options'!$C189,'wk paste'!$BH:$BH,0)),"")</f>
        <v>B.Cooks</v>
      </c>
      <c r="N189" t="str">
        <f>IFERROR(INDEX('wk paste'!$AZ:$AZ,MATCH("re"&amp;'team weekly options'!N$3&amp;'team weekly options'!$C189,'wk paste'!$BH:$BH,0)),"")</f>
        <v>P.Brown</v>
      </c>
      <c r="O189" t="str">
        <f>IFERROR(INDEX('wk paste'!$AZ:$AZ,MATCH("re"&amp;'team weekly options'!O$3&amp;'team weekly options'!$C189,'wk paste'!$BH:$BH,0)),"")</f>
        <v>A.Miller</v>
      </c>
      <c r="P189" t="str">
        <f>IFERROR(INDEX('wk paste'!$AZ:$AZ,MATCH("re"&amp;'team weekly options'!P$3&amp;'team weekly options'!$C189,'wk paste'!$BH:$BH,0)),"")</f>
        <v>C.Conley</v>
      </c>
      <c r="Q189" t="str">
        <f>IFERROR(INDEX('wk paste'!$AZ:$AZ,MATCH("re"&amp;'team weekly options'!Q$3&amp;'team weekly options'!$C189,'wk paste'!$BH:$BH,0)),"")</f>
        <v/>
      </c>
      <c r="R189" t="str">
        <f>IFERROR(INDEX('wk paste'!$AZ:$AZ,MATCH("re"&amp;'team weekly options'!R$3&amp;'team weekly options'!$C189,'wk paste'!$BH:$BH,0)),"")</f>
        <v/>
      </c>
      <c r="S189" t="str">
        <f>IFERROR(INDEX('wk paste'!$AZ:$AZ,MATCH("re"&amp;'team weekly options'!S$3&amp;'team weekly options'!$C189,'wk paste'!$BH:$BH,0)),"")</f>
        <v/>
      </c>
      <c r="T189" t="str">
        <f>IFERROR(INDEX('wk paste'!$AZ:$AZ,MATCH("re"&amp;'team weekly options'!T$3&amp;'team weekly options'!$C189,'wk paste'!$BH:$BH,0)),"")</f>
        <v/>
      </c>
      <c r="U189" t="str">
        <f>IFERROR(INDEX('wk paste'!$AZ:$AZ,MATCH("re"&amp;'team weekly options'!U$3&amp;'team weekly options'!$C189,'wk paste'!$BH:$BH,0)),"")</f>
        <v/>
      </c>
      <c r="V189" t="str">
        <f>IFERROR(INDEX('wk paste'!$AZ:$AZ,MATCH("re"&amp;'team weekly options'!V$3&amp;'team weekly options'!$C189,'wk paste'!$BH:$BH,0)),"")</f>
        <v/>
      </c>
    </row>
    <row r="190" spans="3:22" x14ac:dyDescent="0.25">
      <c r="C190" t="s">
        <v>1635</v>
      </c>
      <c r="D190" t="str">
        <f>IFERROR(INDEX('wk paste'!$AZ:$AZ,MATCH("ru"&amp;'team weekly options'!D$3&amp;'team weekly options'!$C190,'wk paste'!$BG:$BG,0)),"")</f>
        <v>J.Fields</v>
      </c>
      <c r="E190" t="str">
        <f>IFERROR(INDEX('wk paste'!$AZ:$AZ,MATCH("ru"&amp;'team weekly options'!E$3&amp;'team weekly options'!$C190,'wk paste'!$BG:$BG,0)),"")</f>
        <v>D.Montgomery</v>
      </c>
      <c r="F190" t="str">
        <f>IFERROR(INDEX('wk paste'!$AZ:$AZ,MATCH("ru"&amp;'team weekly options'!F$3&amp;'team weekly options'!$C190,'wk paste'!$BG:$BG,0)),"")</f>
        <v/>
      </c>
      <c r="G190" t="str">
        <f>IFERROR(INDEX('wk paste'!$AZ:$AZ,MATCH("ru"&amp;'team weekly options'!G$3&amp;'team weekly options'!$C190,'wk paste'!$BG:$BG,0)),"")</f>
        <v/>
      </c>
      <c r="H190" t="str">
        <f>IFERROR(INDEX('wk paste'!$AZ:$AZ,MATCH("ru"&amp;'team weekly options'!H$3&amp;'team weekly options'!$C190,'wk paste'!$BG:$BG,0)),"")</f>
        <v/>
      </c>
      <c r="I190" t="str">
        <f>IFERROR(INDEX('wk paste'!$AZ:$AZ,MATCH("ru"&amp;'team weekly options'!I$3&amp;'team weekly options'!$C190,'wk paste'!$BG:$BG,0)),"")</f>
        <v/>
      </c>
      <c r="J190" t="str">
        <f>IFERROR(INDEX('wk paste'!$AZ:$AZ,MATCH("ru"&amp;'team weekly options'!J$3&amp;'team weekly options'!$C190,'wk paste'!$BG:$BG,0)),"")</f>
        <v/>
      </c>
      <c r="K190" t="str">
        <f>IFERROR(INDEX('wk paste'!$AZ:$AZ,MATCH("re"&amp;'team weekly options'!K$3&amp;'team weekly options'!$C190,'wk paste'!$BH:$BH,0)),"")</f>
        <v>D.Montgomery</v>
      </c>
      <c r="L190" t="str">
        <f>IFERROR(INDEX('wk paste'!$AZ:$AZ,MATCH("re"&amp;'team weekly options'!L$3&amp;'team weekly options'!$C190,'wk paste'!$BH:$BH,0)),"")</f>
        <v>A.Robinson</v>
      </c>
      <c r="M190" t="str">
        <f>IFERROR(INDEX('wk paste'!$AZ:$AZ,MATCH("re"&amp;'team weekly options'!M$3&amp;'team weekly options'!$C190,'wk paste'!$BH:$BH,0)),"")</f>
        <v>C.Kmet</v>
      </c>
      <c r="N190" t="str">
        <f>IFERROR(INDEX('wk paste'!$AZ:$AZ,MATCH("re"&amp;'team weekly options'!N$3&amp;'team weekly options'!$C190,'wk paste'!$BH:$BH,0)),"")</f>
        <v>D.Mooney</v>
      </c>
      <c r="O190" t="str">
        <f>IFERROR(INDEX('wk paste'!$AZ:$AZ,MATCH("re"&amp;'team weekly options'!O$3&amp;'team weekly options'!$C190,'wk paste'!$BH:$BH,0)),"")</f>
        <v>J.Graham</v>
      </c>
      <c r="P190" t="str">
        <f>IFERROR(INDEX('wk paste'!$AZ:$AZ,MATCH("re"&amp;'team weekly options'!P$3&amp;'team weekly options'!$C190,'wk paste'!$BH:$BH,0)),"")</f>
        <v>M.Goodwin</v>
      </c>
      <c r="Q190" t="str">
        <f>IFERROR(INDEX('wk paste'!$AZ:$AZ,MATCH("re"&amp;'team weekly options'!Q$3&amp;'team weekly options'!$C190,'wk paste'!$BH:$BH,0)),"")</f>
        <v/>
      </c>
      <c r="R190" t="str">
        <f>IFERROR(INDEX('wk paste'!$AZ:$AZ,MATCH("re"&amp;'team weekly options'!R$3&amp;'team weekly options'!$C190,'wk paste'!$BH:$BH,0)),"")</f>
        <v/>
      </c>
      <c r="S190" t="str">
        <f>IFERROR(INDEX('wk paste'!$AZ:$AZ,MATCH("re"&amp;'team weekly options'!S$3&amp;'team weekly options'!$C190,'wk paste'!$BH:$BH,0)),"")</f>
        <v/>
      </c>
      <c r="T190" t="str">
        <f>IFERROR(INDEX('wk paste'!$AZ:$AZ,MATCH("re"&amp;'team weekly options'!T$3&amp;'team weekly options'!$C190,'wk paste'!$BH:$BH,0)),"")</f>
        <v/>
      </c>
      <c r="U190" t="str">
        <f>IFERROR(INDEX('wk paste'!$AZ:$AZ,MATCH("re"&amp;'team weekly options'!U$3&amp;'team weekly options'!$C190,'wk paste'!$BH:$BH,0)),"")</f>
        <v/>
      </c>
      <c r="V190" t="str">
        <f>IFERROR(INDEX('wk paste'!$AZ:$AZ,MATCH("re"&amp;'team weekly options'!V$3&amp;'team weekly options'!$C190,'wk paste'!$BH:$BH,0)),"")</f>
        <v/>
      </c>
    </row>
    <row r="191" spans="3:22" x14ac:dyDescent="0.25">
      <c r="C191" t="s">
        <v>1220</v>
      </c>
      <c r="D191" t="str">
        <f>IFERROR(INDEX('wk paste'!$AZ:$AZ,MATCH("ru"&amp;'team weekly options'!D$3&amp;'team weekly options'!$C191,'wk paste'!$BG:$BG,0)),"")</f>
        <v>J.Fields</v>
      </c>
      <c r="E191" t="str">
        <f>IFERROR(INDEX('wk paste'!$AZ:$AZ,MATCH("ru"&amp;'team weekly options'!E$3&amp;'team weekly options'!$C191,'wk paste'!$BG:$BG,0)),"")</f>
        <v>D.Montgomery</v>
      </c>
      <c r="F191" t="str">
        <f>IFERROR(INDEX('wk paste'!$AZ:$AZ,MATCH("ru"&amp;'team weekly options'!F$3&amp;'team weekly options'!$C191,'wk paste'!$BG:$BG,0)),"")</f>
        <v>D.Williams</v>
      </c>
      <c r="G191" t="str">
        <f>IFERROR(INDEX('wk paste'!$AZ:$AZ,MATCH("ru"&amp;'team weekly options'!G$3&amp;'team weekly options'!$C191,'wk paste'!$BG:$BG,0)),"")</f>
        <v/>
      </c>
      <c r="H191" t="str">
        <f>IFERROR(INDEX('wk paste'!$AZ:$AZ,MATCH("ru"&amp;'team weekly options'!H$3&amp;'team weekly options'!$C191,'wk paste'!$BG:$BG,0)),"")</f>
        <v/>
      </c>
      <c r="I191" t="str">
        <f>IFERROR(INDEX('wk paste'!$AZ:$AZ,MATCH("ru"&amp;'team weekly options'!I$3&amp;'team weekly options'!$C191,'wk paste'!$BG:$BG,0)),"")</f>
        <v/>
      </c>
      <c r="J191" t="str">
        <f>IFERROR(INDEX('wk paste'!$AZ:$AZ,MATCH("ru"&amp;'team weekly options'!J$3&amp;'team weekly options'!$C191,'wk paste'!$BG:$BG,0)),"")</f>
        <v/>
      </c>
      <c r="K191" t="str">
        <f>IFERROR(INDEX('wk paste'!$AZ:$AZ,MATCH("re"&amp;'team weekly options'!K$3&amp;'team weekly options'!$C191,'wk paste'!$BH:$BH,0)),"")</f>
        <v>D.Montgomery</v>
      </c>
      <c r="L191" t="str">
        <f>IFERROR(INDEX('wk paste'!$AZ:$AZ,MATCH("re"&amp;'team weekly options'!L$3&amp;'team weekly options'!$C191,'wk paste'!$BH:$BH,0)),"")</f>
        <v>D.Williams</v>
      </c>
      <c r="M191" t="str">
        <f>IFERROR(INDEX('wk paste'!$AZ:$AZ,MATCH("re"&amp;'team weekly options'!M$3&amp;'team weekly options'!$C191,'wk paste'!$BH:$BH,0)),"")</f>
        <v>D.Mooney</v>
      </c>
      <c r="N191" t="str">
        <f>IFERROR(INDEX('wk paste'!$AZ:$AZ,MATCH("re"&amp;'team weekly options'!N$3&amp;'team weekly options'!$C191,'wk paste'!$BH:$BH,0)),"")</f>
        <v>A.Robinson</v>
      </c>
      <c r="O191" t="str">
        <f>IFERROR(INDEX('wk paste'!$AZ:$AZ,MATCH("re"&amp;'team weekly options'!O$3&amp;'team weekly options'!$C191,'wk paste'!$BH:$BH,0)),"")</f>
        <v>M.Goodwin</v>
      </c>
      <c r="P191" t="str">
        <f>IFERROR(INDEX('wk paste'!$AZ:$AZ,MATCH("re"&amp;'team weekly options'!P$3&amp;'team weekly options'!$C191,'wk paste'!$BH:$BH,0)),"")</f>
        <v>C.Kmet</v>
      </c>
      <c r="Q191" t="str">
        <f>IFERROR(INDEX('wk paste'!$AZ:$AZ,MATCH("re"&amp;'team weekly options'!Q$3&amp;'team weekly options'!$C191,'wk paste'!$BH:$BH,0)),"")</f>
        <v/>
      </c>
      <c r="R191" t="str">
        <f>IFERROR(INDEX('wk paste'!$AZ:$AZ,MATCH("re"&amp;'team weekly options'!R$3&amp;'team weekly options'!$C191,'wk paste'!$BH:$BH,0)),"")</f>
        <v/>
      </c>
      <c r="S191" t="str">
        <f>IFERROR(INDEX('wk paste'!$AZ:$AZ,MATCH("re"&amp;'team weekly options'!S$3&amp;'team weekly options'!$C191,'wk paste'!$BH:$BH,0)),"")</f>
        <v/>
      </c>
      <c r="T191" t="str">
        <f>IFERROR(INDEX('wk paste'!$AZ:$AZ,MATCH("re"&amp;'team weekly options'!T$3&amp;'team weekly options'!$C191,'wk paste'!$BH:$BH,0)),"")</f>
        <v/>
      </c>
      <c r="U191" t="str">
        <f>IFERROR(INDEX('wk paste'!$AZ:$AZ,MATCH("re"&amp;'team weekly options'!U$3&amp;'team weekly options'!$C191,'wk paste'!$BH:$BH,0)),"")</f>
        <v/>
      </c>
      <c r="V191" t="str">
        <f>IFERROR(INDEX('wk paste'!$AZ:$AZ,MATCH("re"&amp;'team weekly options'!V$3&amp;'team weekly options'!$C191,'wk paste'!$BH:$BH,0)),"")</f>
        <v/>
      </c>
    </row>
    <row r="192" spans="3:22" x14ac:dyDescent="0.25">
      <c r="D192" t="str">
        <f>IFERROR(INDEX('wk paste'!$AZ:$AZ,MATCH("ru"&amp;'team weekly options'!D$3&amp;'team weekly options'!$C192,'wk paste'!$BG:$BG,0)),"")</f>
        <v/>
      </c>
      <c r="E192" t="str">
        <f>IFERROR(INDEX('wk paste'!$AZ:$AZ,MATCH("ru"&amp;'team weekly options'!E$3&amp;'team weekly options'!$C192,'wk paste'!$BG:$BG,0)),"")</f>
        <v/>
      </c>
      <c r="F192" t="str">
        <f>IFERROR(INDEX('wk paste'!$AZ:$AZ,MATCH("ru"&amp;'team weekly options'!F$3&amp;'team weekly options'!$C192,'wk paste'!$BG:$BG,0)),"")</f>
        <v/>
      </c>
      <c r="G192" t="str">
        <f>IFERROR(INDEX('wk paste'!$AZ:$AZ,MATCH("ru"&amp;'team weekly options'!G$3&amp;'team weekly options'!$C192,'wk paste'!$BG:$BG,0)),"")</f>
        <v/>
      </c>
      <c r="H192" t="str">
        <f>IFERROR(INDEX('wk paste'!$AZ:$AZ,MATCH("ru"&amp;'team weekly options'!H$3&amp;'team weekly options'!$C192,'wk paste'!$BG:$BG,0)),"")</f>
        <v/>
      </c>
      <c r="I192" t="str">
        <f>IFERROR(INDEX('wk paste'!$AZ:$AZ,MATCH("ru"&amp;'team weekly options'!I$3&amp;'team weekly options'!$C192,'wk paste'!$BG:$BG,0)),"")</f>
        <v/>
      </c>
      <c r="J192" t="str">
        <f>IFERROR(INDEX('wk paste'!$AZ:$AZ,MATCH("ru"&amp;'team weekly options'!J$3&amp;'team weekly options'!$C192,'wk paste'!$BG:$BG,0)),"")</f>
        <v/>
      </c>
      <c r="K192" t="str">
        <f>IFERROR(INDEX('wk paste'!$AZ:$AZ,MATCH("re"&amp;'team weekly options'!K$3&amp;'team weekly options'!$C192,'wk paste'!$BH:$BH,0)),"")</f>
        <v/>
      </c>
      <c r="L192" t="str">
        <f>IFERROR(INDEX('wk paste'!$AZ:$AZ,MATCH("re"&amp;'team weekly options'!L$3&amp;'team weekly options'!$C192,'wk paste'!$BH:$BH,0)),"")</f>
        <v/>
      </c>
      <c r="M192" t="str">
        <f>IFERROR(INDEX('wk paste'!$AZ:$AZ,MATCH("re"&amp;'team weekly options'!M$3&amp;'team weekly options'!$C192,'wk paste'!$BH:$BH,0)),"")</f>
        <v/>
      </c>
      <c r="N192" t="str">
        <f>IFERROR(INDEX('wk paste'!$AZ:$AZ,MATCH("re"&amp;'team weekly options'!N$3&amp;'team weekly options'!$C192,'wk paste'!$BH:$BH,0)),"")</f>
        <v/>
      </c>
      <c r="O192" t="str">
        <f>IFERROR(INDEX('wk paste'!$AZ:$AZ,MATCH("re"&amp;'team weekly options'!O$3&amp;'team weekly options'!$C192,'wk paste'!$BH:$BH,0)),"")</f>
        <v/>
      </c>
      <c r="P192" t="str">
        <f>IFERROR(INDEX('wk paste'!$AZ:$AZ,MATCH("re"&amp;'team weekly options'!P$3&amp;'team weekly options'!$C192,'wk paste'!$BH:$BH,0)),"")</f>
        <v/>
      </c>
      <c r="Q192" t="str">
        <f>IFERROR(INDEX('wk paste'!$AZ:$AZ,MATCH("re"&amp;'team weekly options'!Q$3&amp;'team weekly options'!$C192,'wk paste'!$BH:$BH,0)),"")</f>
        <v/>
      </c>
      <c r="R192" t="str">
        <f>IFERROR(INDEX('wk paste'!$AZ:$AZ,MATCH("re"&amp;'team weekly options'!R$3&amp;'team weekly options'!$C192,'wk paste'!$BH:$BH,0)),"")</f>
        <v/>
      </c>
      <c r="S192" t="str">
        <f>IFERROR(INDEX('wk paste'!$AZ:$AZ,MATCH("re"&amp;'team weekly options'!S$3&amp;'team weekly options'!$C192,'wk paste'!$BH:$BH,0)),"")</f>
        <v/>
      </c>
      <c r="T192" t="str">
        <f>IFERROR(INDEX('wk paste'!$AZ:$AZ,MATCH("re"&amp;'team weekly options'!T$3&amp;'team weekly options'!$C192,'wk paste'!$BH:$BH,0)),"")</f>
        <v/>
      </c>
      <c r="U192" t="str">
        <f>IFERROR(INDEX('wk paste'!$AZ:$AZ,MATCH("re"&amp;'team weekly options'!U$3&amp;'team weekly options'!$C192,'wk paste'!$BH:$BH,0)),"")</f>
        <v/>
      </c>
      <c r="V192" t="str">
        <f>IFERROR(INDEX('wk paste'!$AZ:$AZ,MATCH("re"&amp;'team weekly options'!V$3&amp;'team weekly options'!$C192,'wk paste'!$BH:$BH,0)),"")</f>
        <v/>
      </c>
    </row>
    <row r="193" spans="4:22" x14ac:dyDescent="0.25">
      <c r="D193" t="str">
        <f>IFERROR(INDEX('wk paste'!$AZ:$AZ,MATCH("ru"&amp;'team weekly options'!D$3&amp;'team weekly options'!$C193,'wk paste'!$BG:$BG,0)),"")</f>
        <v/>
      </c>
      <c r="E193" t="str">
        <f>IFERROR(INDEX('wk paste'!$AZ:$AZ,MATCH("ru"&amp;'team weekly options'!E$3&amp;'team weekly options'!$C193,'wk paste'!$BG:$BG,0)),"")</f>
        <v/>
      </c>
      <c r="F193" t="str">
        <f>IFERROR(INDEX('wk paste'!$AZ:$AZ,MATCH("ru"&amp;'team weekly options'!F$3&amp;'team weekly options'!$C193,'wk paste'!$BG:$BG,0)),"")</f>
        <v/>
      </c>
      <c r="G193" t="str">
        <f>IFERROR(INDEX('wk paste'!$AZ:$AZ,MATCH("ru"&amp;'team weekly options'!G$3&amp;'team weekly options'!$C193,'wk paste'!$BG:$BG,0)),"")</f>
        <v/>
      </c>
      <c r="H193" t="str">
        <f>IFERROR(INDEX('wk paste'!$AZ:$AZ,MATCH("ru"&amp;'team weekly options'!H$3&amp;'team weekly options'!$C193,'wk paste'!$BG:$BG,0)),"")</f>
        <v/>
      </c>
      <c r="I193" t="str">
        <f>IFERROR(INDEX('wk paste'!$AZ:$AZ,MATCH("ru"&amp;'team weekly options'!I$3&amp;'team weekly options'!$C193,'wk paste'!$BG:$BG,0)),"")</f>
        <v/>
      </c>
      <c r="J193" t="str">
        <f>IFERROR(INDEX('wk paste'!$AZ:$AZ,MATCH("ru"&amp;'team weekly options'!J$3&amp;'team weekly options'!$C193,'wk paste'!$BG:$BG,0)),"")</f>
        <v/>
      </c>
      <c r="K193" t="str">
        <f>IFERROR(INDEX('wk paste'!$AZ:$AZ,MATCH("re"&amp;'team weekly options'!K$3&amp;'team weekly options'!$C193,'wk paste'!$BH:$BH,0)),"")</f>
        <v/>
      </c>
      <c r="L193" t="str">
        <f>IFERROR(INDEX('wk paste'!$AZ:$AZ,MATCH("re"&amp;'team weekly options'!L$3&amp;'team weekly options'!$C193,'wk paste'!$BH:$BH,0)),"")</f>
        <v/>
      </c>
      <c r="M193" t="str">
        <f>IFERROR(INDEX('wk paste'!$AZ:$AZ,MATCH("re"&amp;'team weekly options'!M$3&amp;'team weekly options'!$C193,'wk paste'!$BH:$BH,0)),"")</f>
        <v/>
      </c>
      <c r="N193" t="str">
        <f>IFERROR(INDEX('wk paste'!$AZ:$AZ,MATCH("re"&amp;'team weekly options'!N$3&amp;'team weekly options'!$C193,'wk paste'!$BH:$BH,0)),"")</f>
        <v/>
      </c>
      <c r="O193" t="str">
        <f>IFERROR(INDEX('wk paste'!$AZ:$AZ,MATCH("re"&amp;'team weekly options'!O$3&amp;'team weekly options'!$C193,'wk paste'!$BH:$BH,0)),"")</f>
        <v/>
      </c>
      <c r="P193" t="str">
        <f>IFERROR(INDEX('wk paste'!$AZ:$AZ,MATCH("re"&amp;'team weekly options'!P$3&amp;'team weekly options'!$C193,'wk paste'!$BH:$BH,0)),"")</f>
        <v/>
      </c>
      <c r="Q193" t="str">
        <f>IFERROR(INDEX('wk paste'!$AZ:$AZ,MATCH("re"&amp;'team weekly options'!Q$3&amp;'team weekly options'!$C193,'wk paste'!$BH:$BH,0)),"")</f>
        <v/>
      </c>
      <c r="R193" t="str">
        <f>IFERROR(INDEX('wk paste'!$AZ:$AZ,MATCH("re"&amp;'team weekly options'!R$3&amp;'team weekly options'!$C193,'wk paste'!$BH:$BH,0)),"")</f>
        <v/>
      </c>
      <c r="S193" t="str">
        <f>IFERROR(INDEX('wk paste'!$AZ:$AZ,MATCH("re"&amp;'team weekly options'!S$3&amp;'team weekly options'!$C193,'wk paste'!$BH:$BH,0)),"")</f>
        <v/>
      </c>
      <c r="T193" t="str">
        <f>IFERROR(INDEX('wk paste'!$AZ:$AZ,MATCH("re"&amp;'team weekly options'!T$3&amp;'team weekly options'!$C193,'wk paste'!$BH:$BH,0)),"")</f>
        <v/>
      </c>
      <c r="U193" t="str">
        <f>IFERROR(INDEX('wk paste'!$AZ:$AZ,MATCH("re"&amp;'team weekly options'!U$3&amp;'team weekly options'!$C193,'wk paste'!$BH:$BH,0)),"")</f>
        <v/>
      </c>
      <c r="V193" t="str">
        <f>IFERROR(INDEX('wk paste'!$AZ:$AZ,MATCH("re"&amp;'team weekly options'!V$3&amp;'team weekly options'!$C193,'wk paste'!$BH:$BH,0)),"")</f>
        <v/>
      </c>
    </row>
    <row r="194" spans="4:22" x14ac:dyDescent="0.25">
      <c r="D194" t="str">
        <f>IFERROR(INDEX('wk paste'!$AZ:$AZ,MATCH("ru"&amp;'team weekly options'!D$3&amp;'team weekly options'!$C194,'wk paste'!$BG:$BG,0)),"")</f>
        <v/>
      </c>
      <c r="E194" t="str">
        <f>IFERROR(INDEX('wk paste'!$AZ:$AZ,MATCH("ru"&amp;'team weekly options'!E$3&amp;'team weekly options'!$C194,'wk paste'!$BG:$BG,0)),"")</f>
        <v/>
      </c>
      <c r="F194" t="str">
        <f>IFERROR(INDEX('wk paste'!$AZ:$AZ,MATCH("ru"&amp;'team weekly options'!F$3&amp;'team weekly options'!$C194,'wk paste'!$BG:$BG,0)),"")</f>
        <v/>
      </c>
      <c r="G194" t="str">
        <f>IFERROR(INDEX('wk paste'!$AZ:$AZ,MATCH("ru"&amp;'team weekly options'!G$3&amp;'team weekly options'!$C194,'wk paste'!$BG:$BG,0)),"")</f>
        <v/>
      </c>
      <c r="H194" t="str">
        <f>IFERROR(INDEX('wk paste'!$AZ:$AZ,MATCH("ru"&amp;'team weekly options'!H$3&amp;'team weekly options'!$C194,'wk paste'!$BG:$BG,0)),"")</f>
        <v/>
      </c>
      <c r="I194" t="str">
        <f>IFERROR(INDEX('wk paste'!$AZ:$AZ,MATCH("ru"&amp;'team weekly options'!I$3&amp;'team weekly options'!$C194,'wk paste'!$BG:$BG,0)),"")</f>
        <v/>
      </c>
      <c r="J194" t="str">
        <f>IFERROR(INDEX('wk paste'!$AZ:$AZ,MATCH("ru"&amp;'team weekly options'!J$3&amp;'team weekly options'!$C194,'wk paste'!$BG:$BG,0)),"")</f>
        <v/>
      </c>
      <c r="K194" t="str">
        <f>IFERROR(INDEX('wk paste'!$AZ:$AZ,MATCH("re"&amp;'team weekly options'!K$3&amp;'team weekly options'!$C194,'wk paste'!$BH:$BH,0)),"")</f>
        <v/>
      </c>
      <c r="L194" t="str">
        <f>IFERROR(INDEX('wk paste'!$AZ:$AZ,MATCH("re"&amp;'team weekly options'!L$3&amp;'team weekly options'!$C194,'wk paste'!$BH:$BH,0)),"")</f>
        <v/>
      </c>
      <c r="M194" t="str">
        <f>IFERROR(INDEX('wk paste'!$AZ:$AZ,MATCH("re"&amp;'team weekly options'!M$3&amp;'team weekly options'!$C194,'wk paste'!$BH:$BH,0)),"")</f>
        <v/>
      </c>
      <c r="N194" t="str">
        <f>IFERROR(INDEX('wk paste'!$AZ:$AZ,MATCH("re"&amp;'team weekly options'!N$3&amp;'team weekly options'!$C194,'wk paste'!$BH:$BH,0)),"")</f>
        <v/>
      </c>
      <c r="O194" t="str">
        <f>IFERROR(INDEX('wk paste'!$AZ:$AZ,MATCH("re"&amp;'team weekly options'!O$3&amp;'team weekly options'!$C194,'wk paste'!$BH:$BH,0)),"")</f>
        <v/>
      </c>
      <c r="P194" t="str">
        <f>IFERROR(INDEX('wk paste'!$AZ:$AZ,MATCH("re"&amp;'team weekly options'!P$3&amp;'team weekly options'!$C194,'wk paste'!$BH:$BH,0)),"")</f>
        <v/>
      </c>
      <c r="Q194" t="str">
        <f>IFERROR(INDEX('wk paste'!$AZ:$AZ,MATCH("re"&amp;'team weekly options'!Q$3&amp;'team weekly options'!$C194,'wk paste'!$BH:$BH,0)),"")</f>
        <v/>
      </c>
      <c r="R194" t="str">
        <f>IFERROR(INDEX('wk paste'!$AZ:$AZ,MATCH("re"&amp;'team weekly options'!R$3&amp;'team weekly options'!$C194,'wk paste'!$BH:$BH,0)),"")</f>
        <v/>
      </c>
      <c r="S194" t="str">
        <f>IFERROR(INDEX('wk paste'!$AZ:$AZ,MATCH("re"&amp;'team weekly options'!S$3&amp;'team weekly options'!$C194,'wk paste'!$BH:$BH,0)),"")</f>
        <v/>
      </c>
      <c r="T194" t="str">
        <f>IFERROR(INDEX('wk paste'!$AZ:$AZ,MATCH("re"&amp;'team weekly options'!T$3&amp;'team weekly options'!$C194,'wk paste'!$BH:$BH,0)),"")</f>
        <v/>
      </c>
      <c r="U194" t="str">
        <f>IFERROR(INDEX('wk paste'!$AZ:$AZ,MATCH("re"&amp;'team weekly options'!U$3&amp;'team weekly options'!$C194,'wk paste'!$BH:$BH,0)),"")</f>
        <v/>
      </c>
      <c r="V194" t="str">
        <f>IFERROR(INDEX('wk paste'!$AZ:$AZ,MATCH("re"&amp;'team weekly options'!V$3&amp;'team weekly options'!$C194,'wk paste'!$BH:$BH,0)),"")</f>
        <v/>
      </c>
    </row>
    <row r="195" spans="4:22" x14ac:dyDescent="0.25">
      <c r="D195" t="str">
        <f>IFERROR(INDEX('wk paste'!$AZ:$AZ,MATCH("ru"&amp;'team weekly options'!D$3&amp;'team weekly options'!$C195,'wk paste'!$BG:$BG,0)),"")</f>
        <v/>
      </c>
      <c r="E195" t="str">
        <f>IFERROR(INDEX('wk paste'!$AZ:$AZ,MATCH("ru"&amp;'team weekly options'!E$3&amp;'team weekly options'!$C195,'wk paste'!$BG:$BG,0)),"")</f>
        <v/>
      </c>
      <c r="F195" t="str">
        <f>IFERROR(INDEX('wk paste'!$AZ:$AZ,MATCH("ru"&amp;'team weekly options'!F$3&amp;'team weekly options'!$C195,'wk paste'!$BG:$BG,0)),"")</f>
        <v/>
      </c>
      <c r="G195" t="str">
        <f>IFERROR(INDEX('wk paste'!$AZ:$AZ,MATCH("ru"&amp;'team weekly options'!G$3&amp;'team weekly options'!$C195,'wk paste'!$BG:$BG,0)),"")</f>
        <v/>
      </c>
      <c r="H195" t="str">
        <f>IFERROR(INDEX('wk paste'!$AZ:$AZ,MATCH("ru"&amp;'team weekly options'!H$3&amp;'team weekly options'!$C195,'wk paste'!$BG:$BG,0)),"")</f>
        <v/>
      </c>
      <c r="I195" t="str">
        <f>IFERROR(INDEX('wk paste'!$AZ:$AZ,MATCH("ru"&amp;'team weekly options'!I$3&amp;'team weekly options'!$C195,'wk paste'!$BG:$BG,0)),"")</f>
        <v/>
      </c>
      <c r="J195" t="str">
        <f>IFERROR(INDEX('wk paste'!$AZ:$AZ,MATCH("ru"&amp;'team weekly options'!J$3&amp;'team weekly options'!$C195,'wk paste'!$BG:$BG,0)),"")</f>
        <v/>
      </c>
      <c r="K195" t="str">
        <f>IFERROR(INDEX('wk paste'!$AZ:$AZ,MATCH("re"&amp;'team weekly options'!K$3&amp;'team weekly options'!$C195,'wk paste'!$BH:$BH,0)),"")</f>
        <v/>
      </c>
      <c r="L195" t="str">
        <f>IFERROR(INDEX('wk paste'!$AZ:$AZ,MATCH("re"&amp;'team weekly options'!L$3&amp;'team weekly options'!$C195,'wk paste'!$BH:$BH,0)),"")</f>
        <v/>
      </c>
      <c r="M195" t="str">
        <f>IFERROR(INDEX('wk paste'!$AZ:$AZ,MATCH("re"&amp;'team weekly options'!M$3&amp;'team weekly options'!$C195,'wk paste'!$BH:$BH,0)),"")</f>
        <v/>
      </c>
      <c r="N195" t="str">
        <f>IFERROR(INDEX('wk paste'!$AZ:$AZ,MATCH("re"&amp;'team weekly options'!N$3&amp;'team weekly options'!$C195,'wk paste'!$BH:$BH,0)),"")</f>
        <v/>
      </c>
      <c r="O195" t="str">
        <f>IFERROR(INDEX('wk paste'!$AZ:$AZ,MATCH("re"&amp;'team weekly options'!O$3&amp;'team weekly options'!$C195,'wk paste'!$BH:$BH,0)),"")</f>
        <v/>
      </c>
      <c r="P195" t="str">
        <f>IFERROR(INDEX('wk paste'!$AZ:$AZ,MATCH("re"&amp;'team weekly options'!P$3&amp;'team weekly options'!$C195,'wk paste'!$BH:$BH,0)),"")</f>
        <v/>
      </c>
      <c r="Q195" t="str">
        <f>IFERROR(INDEX('wk paste'!$AZ:$AZ,MATCH("re"&amp;'team weekly options'!Q$3&amp;'team weekly options'!$C195,'wk paste'!$BH:$BH,0)),"")</f>
        <v/>
      </c>
      <c r="R195" t="str">
        <f>IFERROR(INDEX('wk paste'!$AZ:$AZ,MATCH("re"&amp;'team weekly options'!R$3&amp;'team weekly options'!$C195,'wk paste'!$BH:$BH,0)),"")</f>
        <v/>
      </c>
      <c r="S195" t="str">
        <f>IFERROR(INDEX('wk paste'!$AZ:$AZ,MATCH("re"&amp;'team weekly options'!S$3&amp;'team weekly options'!$C195,'wk paste'!$BH:$BH,0)),"")</f>
        <v/>
      </c>
      <c r="T195" t="str">
        <f>IFERROR(INDEX('wk paste'!$AZ:$AZ,MATCH("re"&amp;'team weekly options'!T$3&amp;'team weekly options'!$C195,'wk paste'!$BH:$BH,0)),"")</f>
        <v/>
      </c>
      <c r="U195" t="str">
        <f>IFERROR(INDEX('wk paste'!$AZ:$AZ,MATCH("re"&amp;'team weekly options'!U$3&amp;'team weekly options'!$C195,'wk paste'!$BH:$BH,0)),"")</f>
        <v/>
      </c>
      <c r="V195" t="str">
        <f>IFERROR(INDEX('wk paste'!$AZ:$AZ,MATCH("re"&amp;'team weekly options'!V$3&amp;'team weekly options'!$C195,'wk paste'!$BH:$BH,0)),"")</f>
        <v/>
      </c>
    </row>
    <row r="196" spans="4:22" x14ac:dyDescent="0.25">
      <c r="D196" t="str">
        <f>IFERROR(INDEX('wk paste'!$AZ:$AZ,MATCH("ru"&amp;'team weekly options'!D$3&amp;'team weekly options'!$C196,'wk paste'!$BG:$BG,0)),"")</f>
        <v/>
      </c>
      <c r="E196" t="str">
        <f>IFERROR(INDEX('wk paste'!$AZ:$AZ,MATCH("ru"&amp;'team weekly options'!E$3&amp;'team weekly options'!$C196,'wk paste'!$BG:$BG,0)),"")</f>
        <v/>
      </c>
      <c r="F196" t="str">
        <f>IFERROR(INDEX('wk paste'!$AZ:$AZ,MATCH("ru"&amp;'team weekly options'!F$3&amp;'team weekly options'!$C196,'wk paste'!$BG:$BG,0)),"")</f>
        <v/>
      </c>
      <c r="G196" t="str">
        <f>IFERROR(INDEX('wk paste'!$AZ:$AZ,MATCH("ru"&amp;'team weekly options'!G$3&amp;'team weekly options'!$C196,'wk paste'!$BG:$BG,0)),"")</f>
        <v/>
      </c>
      <c r="H196" t="str">
        <f>IFERROR(INDEX('wk paste'!$AZ:$AZ,MATCH("ru"&amp;'team weekly options'!H$3&amp;'team weekly options'!$C196,'wk paste'!$BG:$BG,0)),"")</f>
        <v/>
      </c>
      <c r="I196" t="str">
        <f>IFERROR(INDEX('wk paste'!$AZ:$AZ,MATCH("ru"&amp;'team weekly options'!I$3&amp;'team weekly options'!$C196,'wk paste'!$BG:$BG,0)),"")</f>
        <v/>
      </c>
      <c r="J196" t="str">
        <f>IFERROR(INDEX('wk paste'!$AZ:$AZ,MATCH("ru"&amp;'team weekly options'!J$3&amp;'team weekly options'!$C196,'wk paste'!$BG:$BG,0)),"")</f>
        <v/>
      </c>
      <c r="K196" t="str">
        <f>IFERROR(INDEX('wk paste'!$AZ:$AZ,MATCH("re"&amp;'team weekly options'!K$3&amp;'team weekly options'!$C196,'wk paste'!$BH:$BH,0)),"")</f>
        <v/>
      </c>
      <c r="L196" t="str">
        <f>IFERROR(INDEX('wk paste'!$AZ:$AZ,MATCH("re"&amp;'team weekly options'!L$3&amp;'team weekly options'!$C196,'wk paste'!$BH:$BH,0)),"")</f>
        <v/>
      </c>
      <c r="M196" t="str">
        <f>IFERROR(INDEX('wk paste'!$AZ:$AZ,MATCH("re"&amp;'team weekly options'!M$3&amp;'team weekly options'!$C196,'wk paste'!$BH:$BH,0)),"")</f>
        <v/>
      </c>
      <c r="N196" t="str">
        <f>IFERROR(INDEX('wk paste'!$AZ:$AZ,MATCH("re"&amp;'team weekly options'!N$3&amp;'team weekly options'!$C196,'wk paste'!$BH:$BH,0)),"")</f>
        <v/>
      </c>
      <c r="O196" t="str">
        <f>IFERROR(INDEX('wk paste'!$AZ:$AZ,MATCH("re"&amp;'team weekly options'!O$3&amp;'team weekly options'!$C196,'wk paste'!$BH:$BH,0)),"")</f>
        <v/>
      </c>
      <c r="P196" t="str">
        <f>IFERROR(INDEX('wk paste'!$AZ:$AZ,MATCH("re"&amp;'team weekly options'!P$3&amp;'team weekly options'!$C196,'wk paste'!$BH:$BH,0)),"")</f>
        <v/>
      </c>
      <c r="Q196" t="str">
        <f>IFERROR(INDEX('wk paste'!$AZ:$AZ,MATCH("re"&amp;'team weekly options'!Q$3&amp;'team weekly options'!$C196,'wk paste'!$BH:$BH,0)),"")</f>
        <v/>
      </c>
      <c r="R196" t="str">
        <f>IFERROR(INDEX('wk paste'!$AZ:$AZ,MATCH("re"&amp;'team weekly options'!R$3&amp;'team weekly options'!$C196,'wk paste'!$BH:$BH,0)),"")</f>
        <v/>
      </c>
      <c r="S196" t="str">
        <f>IFERROR(INDEX('wk paste'!$AZ:$AZ,MATCH("re"&amp;'team weekly options'!S$3&amp;'team weekly options'!$C196,'wk paste'!$BH:$BH,0)),"")</f>
        <v/>
      </c>
      <c r="T196" t="str">
        <f>IFERROR(INDEX('wk paste'!$AZ:$AZ,MATCH("re"&amp;'team weekly options'!T$3&amp;'team weekly options'!$C196,'wk paste'!$BH:$BH,0)),"")</f>
        <v/>
      </c>
      <c r="U196" t="str">
        <f>IFERROR(INDEX('wk paste'!$AZ:$AZ,MATCH("re"&amp;'team weekly options'!U$3&amp;'team weekly options'!$C196,'wk paste'!$BH:$BH,0)),"")</f>
        <v/>
      </c>
      <c r="V196" t="str">
        <f>IFERROR(INDEX('wk paste'!$AZ:$AZ,MATCH("re"&amp;'team weekly options'!V$3&amp;'team weekly options'!$C196,'wk paste'!$BH:$BH,0)),"")</f>
        <v/>
      </c>
    </row>
    <row r="197" spans="4:22" x14ac:dyDescent="0.25">
      <c r="D197" t="str">
        <f>IFERROR(INDEX('wk paste'!$AZ:$AZ,MATCH("ru"&amp;'team weekly options'!D$3&amp;'team weekly options'!$C197,'wk paste'!$BG:$BG,0)),"")</f>
        <v/>
      </c>
      <c r="E197" t="str">
        <f>IFERROR(INDEX('wk paste'!$AZ:$AZ,MATCH("ru"&amp;'team weekly options'!E$3&amp;'team weekly options'!$C197,'wk paste'!$BG:$BG,0)),"")</f>
        <v/>
      </c>
      <c r="F197" t="str">
        <f>IFERROR(INDEX('wk paste'!$AZ:$AZ,MATCH("ru"&amp;'team weekly options'!F$3&amp;'team weekly options'!$C197,'wk paste'!$BG:$BG,0)),"")</f>
        <v/>
      </c>
      <c r="G197" t="str">
        <f>IFERROR(INDEX('wk paste'!$AZ:$AZ,MATCH("ru"&amp;'team weekly options'!G$3&amp;'team weekly options'!$C197,'wk paste'!$BG:$BG,0)),"")</f>
        <v/>
      </c>
      <c r="H197" t="str">
        <f>IFERROR(INDEX('wk paste'!$AZ:$AZ,MATCH("ru"&amp;'team weekly options'!H$3&amp;'team weekly options'!$C197,'wk paste'!$BG:$BG,0)),"")</f>
        <v/>
      </c>
      <c r="I197" t="str">
        <f>IFERROR(INDEX('wk paste'!$AZ:$AZ,MATCH("ru"&amp;'team weekly options'!I$3&amp;'team weekly options'!$C197,'wk paste'!$BG:$BG,0)),"")</f>
        <v/>
      </c>
      <c r="J197" t="str">
        <f>IFERROR(INDEX('wk paste'!$AZ:$AZ,MATCH("ru"&amp;'team weekly options'!J$3&amp;'team weekly options'!$C197,'wk paste'!$BG:$BG,0)),"")</f>
        <v/>
      </c>
      <c r="K197" t="str">
        <f>IFERROR(INDEX('wk paste'!$AZ:$AZ,MATCH("re"&amp;'team weekly options'!K$3&amp;'team weekly options'!$C197,'wk paste'!$BH:$BH,0)),"")</f>
        <v/>
      </c>
      <c r="L197" t="str">
        <f>IFERROR(INDEX('wk paste'!$AZ:$AZ,MATCH("re"&amp;'team weekly options'!L$3&amp;'team weekly options'!$C197,'wk paste'!$BH:$BH,0)),"")</f>
        <v/>
      </c>
      <c r="M197" t="str">
        <f>IFERROR(INDEX('wk paste'!$AZ:$AZ,MATCH("re"&amp;'team weekly options'!M$3&amp;'team weekly options'!$C197,'wk paste'!$BH:$BH,0)),"")</f>
        <v/>
      </c>
      <c r="N197" t="str">
        <f>IFERROR(INDEX('wk paste'!$AZ:$AZ,MATCH("re"&amp;'team weekly options'!N$3&amp;'team weekly options'!$C197,'wk paste'!$BH:$BH,0)),"")</f>
        <v/>
      </c>
      <c r="O197" t="str">
        <f>IFERROR(INDEX('wk paste'!$AZ:$AZ,MATCH("re"&amp;'team weekly options'!O$3&amp;'team weekly options'!$C197,'wk paste'!$BH:$BH,0)),"")</f>
        <v/>
      </c>
      <c r="P197" t="str">
        <f>IFERROR(INDEX('wk paste'!$AZ:$AZ,MATCH("re"&amp;'team weekly options'!P$3&amp;'team weekly options'!$C197,'wk paste'!$BH:$BH,0)),"")</f>
        <v/>
      </c>
      <c r="Q197" t="str">
        <f>IFERROR(INDEX('wk paste'!$AZ:$AZ,MATCH("re"&amp;'team weekly options'!Q$3&amp;'team weekly options'!$C197,'wk paste'!$BH:$BH,0)),"")</f>
        <v/>
      </c>
      <c r="R197" t="str">
        <f>IFERROR(INDEX('wk paste'!$AZ:$AZ,MATCH("re"&amp;'team weekly options'!R$3&amp;'team weekly options'!$C197,'wk paste'!$BH:$BH,0)),"")</f>
        <v/>
      </c>
      <c r="S197" t="str">
        <f>IFERROR(INDEX('wk paste'!$AZ:$AZ,MATCH("re"&amp;'team weekly options'!S$3&amp;'team weekly options'!$C197,'wk paste'!$BH:$BH,0)),"")</f>
        <v/>
      </c>
      <c r="T197" t="str">
        <f>IFERROR(INDEX('wk paste'!$AZ:$AZ,MATCH("re"&amp;'team weekly options'!T$3&amp;'team weekly options'!$C197,'wk paste'!$BH:$BH,0)),"")</f>
        <v/>
      </c>
      <c r="U197" t="str">
        <f>IFERROR(INDEX('wk paste'!$AZ:$AZ,MATCH("re"&amp;'team weekly options'!U$3&amp;'team weekly options'!$C197,'wk paste'!$BH:$BH,0)),"")</f>
        <v/>
      </c>
      <c r="V197" t="str">
        <f>IFERROR(INDEX('wk paste'!$AZ:$AZ,MATCH("re"&amp;'team weekly options'!V$3&amp;'team weekly options'!$C197,'wk paste'!$BH:$BH,0)),"")</f>
        <v/>
      </c>
    </row>
    <row r="198" spans="4:22" x14ac:dyDescent="0.25">
      <c r="D198" t="str">
        <f>IFERROR(INDEX('wk paste'!$AZ:$AZ,MATCH("ru"&amp;'team weekly options'!D$3&amp;'team weekly options'!$C198,'wk paste'!$BG:$BG,0)),"")</f>
        <v/>
      </c>
      <c r="E198" t="str">
        <f>IFERROR(INDEX('wk paste'!$AZ:$AZ,MATCH("ru"&amp;'team weekly options'!E$3&amp;'team weekly options'!$C198,'wk paste'!$BG:$BG,0)),"")</f>
        <v/>
      </c>
      <c r="F198" t="str">
        <f>IFERROR(INDEX('wk paste'!$AZ:$AZ,MATCH("ru"&amp;'team weekly options'!F$3&amp;'team weekly options'!$C198,'wk paste'!$BG:$BG,0)),"")</f>
        <v/>
      </c>
      <c r="G198" t="str">
        <f>IFERROR(INDEX('wk paste'!$AZ:$AZ,MATCH("ru"&amp;'team weekly options'!G$3&amp;'team weekly options'!$C198,'wk paste'!$BG:$BG,0)),"")</f>
        <v/>
      </c>
      <c r="H198" t="str">
        <f>IFERROR(INDEX('wk paste'!$AZ:$AZ,MATCH("ru"&amp;'team weekly options'!H$3&amp;'team weekly options'!$C198,'wk paste'!$BG:$BG,0)),"")</f>
        <v/>
      </c>
      <c r="I198" t="str">
        <f>IFERROR(INDEX('wk paste'!$AZ:$AZ,MATCH("ru"&amp;'team weekly options'!I$3&amp;'team weekly options'!$C198,'wk paste'!$BG:$BG,0)),"")</f>
        <v/>
      </c>
      <c r="J198" t="str">
        <f>IFERROR(INDEX('wk paste'!$AZ:$AZ,MATCH("ru"&amp;'team weekly options'!J$3&amp;'team weekly options'!$C198,'wk paste'!$BG:$BG,0)),"")</f>
        <v/>
      </c>
      <c r="K198" t="str">
        <f>IFERROR(INDEX('wk paste'!$AZ:$AZ,MATCH("re"&amp;'team weekly options'!K$3&amp;'team weekly options'!$C198,'wk paste'!$BH:$BH,0)),"")</f>
        <v/>
      </c>
      <c r="L198" t="str">
        <f>IFERROR(INDEX('wk paste'!$AZ:$AZ,MATCH("re"&amp;'team weekly options'!L$3&amp;'team weekly options'!$C198,'wk paste'!$BH:$BH,0)),"")</f>
        <v/>
      </c>
      <c r="M198" t="str">
        <f>IFERROR(INDEX('wk paste'!$AZ:$AZ,MATCH("re"&amp;'team weekly options'!M$3&amp;'team weekly options'!$C198,'wk paste'!$BH:$BH,0)),"")</f>
        <v/>
      </c>
      <c r="N198" t="str">
        <f>IFERROR(INDEX('wk paste'!$AZ:$AZ,MATCH("re"&amp;'team weekly options'!N$3&amp;'team weekly options'!$C198,'wk paste'!$BH:$BH,0)),"")</f>
        <v/>
      </c>
      <c r="O198" t="str">
        <f>IFERROR(INDEX('wk paste'!$AZ:$AZ,MATCH("re"&amp;'team weekly options'!O$3&amp;'team weekly options'!$C198,'wk paste'!$BH:$BH,0)),"")</f>
        <v/>
      </c>
      <c r="P198" t="str">
        <f>IFERROR(INDEX('wk paste'!$AZ:$AZ,MATCH("re"&amp;'team weekly options'!P$3&amp;'team weekly options'!$C198,'wk paste'!$BH:$BH,0)),"")</f>
        <v/>
      </c>
      <c r="Q198" t="str">
        <f>IFERROR(INDEX('wk paste'!$AZ:$AZ,MATCH("re"&amp;'team weekly options'!Q$3&amp;'team weekly options'!$C198,'wk paste'!$BH:$BH,0)),"")</f>
        <v/>
      </c>
      <c r="R198" t="str">
        <f>IFERROR(INDEX('wk paste'!$AZ:$AZ,MATCH("re"&amp;'team weekly options'!R$3&amp;'team weekly options'!$C198,'wk paste'!$BH:$BH,0)),"")</f>
        <v/>
      </c>
      <c r="S198" t="str">
        <f>IFERROR(INDEX('wk paste'!$AZ:$AZ,MATCH("re"&amp;'team weekly options'!S$3&amp;'team weekly options'!$C198,'wk paste'!$BH:$BH,0)),"")</f>
        <v/>
      </c>
      <c r="T198" t="str">
        <f>IFERROR(INDEX('wk paste'!$AZ:$AZ,MATCH("re"&amp;'team weekly options'!T$3&amp;'team weekly options'!$C198,'wk paste'!$BH:$BH,0)),"")</f>
        <v/>
      </c>
      <c r="U198" t="str">
        <f>IFERROR(INDEX('wk paste'!$AZ:$AZ,MATCH("re"&amp;'team weekly options'!U$3&amp;'team weekly options'!$C198,'wk paste'!$BH:$BH,0)),"")</f>
        <v/>
      </c>
      <c r="V198" t="str">
        <f>IFERROR(INDEX('wk paste'!$AZ:$AZ,MATCH("re"&amp;'team weekly options'!V$3&amp;'team weekly options'!$C198,'wk paste'!$BH:$BH,0)),"")</f>
        <v/>
      </c>
    </row>
    <row r="199" spans="4:22" x14ac:dyDescent="0.25">
      <c r="D199" t="str">
        <f>IFERROR(INDEX('wk paste'!$AZ:$AZ,MATCH("ru"&amp;'team weekly options'!D$3&amp;'team weekly options'!$C199,'wk paste'!$BG:$BG,0)),"")</f>
        <v/>
      </c>
      <c r="E199" t="str">
        <f>IFERROR(INDEX('wk paste'!$AZ:$AZ,MATCH("ru"&amp;'team weekly options'!E$3&amp;'team weekly options'!$C199,'wk paste'!$BG:$BG,0)),"")</f>
        <v/>
      </c>
      <c r="F199" t="str">
        <f>IFERROR(INDEX('wk paste'!$AZ:$AZ,MATCH("ru"&amp;'team weekly options'!F$3&amp;'team weekly options'!$C199,'wk paste'!$BG:$BG,0)),"")</f>
        <v/>
      </c>
      <c r="G199" t="str">
        <f>IFERROR(INDEX('wk paste'!$AZ:$AZ,MATCH("ru"&amp;'team weekly options'!G$3&amp;'team weekly options'!$C199,'wk paste'!$BG:$BG,0)),"")</f>
        <v/>
      </c>
      <c r="H199" t="str">
        <f>IFERROR(INDEX('wk paste'!$AZ:$AZ,MATCH("ru"&amp;'team weekly options'!H$3&amp;'team weekly options'!$C199,'wk paste'!$BG:$BG,0)),"")</f>
        <v/>
      </c>
      <c r="I199" t="str">
        <f>IFERROR(INDEX('wk paste'!$AZ:$AZ,MATCH("ru"&amp;'team weekly options'!I$3&amp;'team weekly options'!$C199,'wk paste'!$BG:$BG,0)),"")</f>
        <v/>
      </c>
      <c r="J199" t="str">
        <f>IFERROR(INDEX('wk paste'!$AZ:$AZ,MATCH("ru"&amp;'team weekly options'!J$3&amp;'team weekly options'!$C199,'wk paste'!$BG:$BG,0)),"")</f>
        <v/>
      </c>
      <c r="K199" t="str">
        <f>IFERROR(INDEX('wk paste'!$AZ:$AZ,MATCH("re"&amp;'team weekly options'!K$3&amp;'team weekly options'!$C199,'wk paste'!$BH:$BH,0)),"")</f>
        <v/>
      </c>
      <c r="L199" t="str">
        <f>IFERROR(INDEX('wk paste'!$AZ:$AZ,MATCH("re"&amp;'team weekly options'!L$3&amp;'team weekly options'!$C199,'wk paste'!$BH:$BH,0)),"")</f>
        <v/>
      </c>
      <c r="M199" t="str">
        <f>IFERROR(INDEX('wk paste'!$AZ:$AZ,MATCH("re"&amp;'team weekly options'!M$3&amp;'team weekly options'!$C199,'wk paste'!$BH:$BH,0)),"")</f>
        <v/>
      </c>
      <c r="N199" t="str">
        <f>IFERROR(INDEX('wk paste'!$AZ:$AZ,MATCH("re"&amp;'team weekly options'!N$3&amp;'team weekly options'!$C199,'wk paste'!$BH:$BH,0)),"")</f>
        <v/>
      </c>
      <c r="O199" t="str">
        <f>IFERROR(INDEX('wk paste'!$AZ:$AZ,MATCH("re"&amp;'team weekly options'!O$3&amp;'team weekly options'!$C199,'wk paste'!$BH:$BH,0)),"")</f>
        <v/>
      </c>
      <c r="P199" t="str">
        <f>IFERROR(INDEX('wk paste'!$AZ:$AZ,MATCH("re"&amp;'team weekly options'!P$3&amp;'team weekly options'!$C199,'wk paste'!$BH:$BH,0)),"")</f>
        <v/>
      </c>
      <c r="Q199" t="str">
        <f>IFERROR(INDEX('wk paste'!$AZ:$AZ,MATCH("re"&amp;'team weekly options'!Q$3&amp;'team weekly options'!$C199,'wk paste'!$BH:$BH,0)),"")</f>
        <v/>
      </c>
      <c r="R199" t="str">
        <f>IFERROR(INDEX('wk paste'!$AZ:$AZ,MATCH("re"&amp;'team weekly options'!R$3&amp;'team weekly options'!$C199,'wk paste'!$BH:$BH,0)),"")</f>
        <v/>
      </c>
      <c r="S199" t="str">
        <f>IFERROR(INDEX('wk paste'!$AZ:$AZ,MATCH("re"&amp;'team weekly options'!S$3&amp;'team weekly options'!$C199,'wk paste'!$BH:$BH,0)),"")</f>
        <v/>
      </c>
      <c r="T199" t="str">
        <f>IFERROR(INDEX('wk paste'!$AZ:$AZ,MATCH("re"&amp;'team weekly options'!T$3&amp;'team weekly options'!$C199,'wk paste'!$BH:$BH,0)),"")</f>
        <v/>
      </c>
      <c r="U199" t="str">
        <f>IFERROR(INDEX('wk paste'!$AZ:$AZ,MATCH("re"&amp;'team weekly options'!U$3&amp;'team weekly options'!$C199,'wk paste'!$BH:$BH,0)),"")</f>
        <v/>
      </c>
      <c r="V199" t="str">
        <f>IFERROR(INDEX('wk paste'!$AZ:$AZ,MATCH("re"&amp;'team weekly options'!V$3&amp;'team weekly options'!$C199,'wk paste'!$BH:$BH,0)),"")</f>
        <v/>
      </c>
    </row>
    <row r="200" spans="4:22" x14ac:dyDescent="0.25">
      <c r="D200" t="str">
        <f>IFERROR(INDEX('wk paste'!$AZ:$AZ,MATCH("ru"&amp;'team weekly options'!D$3&amp;'team weekly options'!$C200,'wk paste'!$BG:$BG,0)),"")</f>
        <v/>
      </c>
      <c r="E200" t="str">
        <f>IFERROR(INDEX('wk paste'!$AZ:$AZ,MATCH("ru"&amp;'team weekly options'!E$3&amp;'team weekly options'!$C200,'wk paste'!$BG:$BG,0)),"")</f>
        <v/>
      </c>
      <c r="F200" t="str">
        <f>IFERROR(INDEX('wk paste'!$AZ:$AZ,MATCH("ru"&amp;'team weekly options'!F$3&amp;'team weekly options'!$C200,'wk paste'!$BG:$BG,0)),"")</f>
        <v/>
      </c>
      <c r="G200" t="str">
        <f>IFERROR(INDEX('wk paste'!$AZ:$AZ,MATCH("ru"&amp;'team weekly options'!G$3&amp;'team weekly options'!$C200,'wk paste'!$BG:$BG,0)),"")</f>
        <v/>
      </c>
      <c r="H200" t="str">
        <f>IFERROR(INDEX('wk paste'!$AZ:$AZ,MATCH("ru"&amp;'team weekly options'!H$3&amp;'team weekly options'!$C200,'wk paste'!$BG:$BG,0)),"")</f>
        <v/>
      </c>
      <c r="I200" t="str">
        <f>IFERROR(INDEX('wk paste'!$AZ:$AZ,MATCH("ru"&amp;'team weekly options'!I$3&amp;'team weekly options'!$C200,'wk paste'!$BG:$BG,0)),"")</f>
        <v/>
      </c>
      <c r="J200" t="str">
        <f>IFERROR(INDEX('wk paste'!$AZ:$AZ,MATCH("ru"&amp;'team weekly options'!J$3&amp;'team weekly options'!$C200,'wk paste'!$BG:$BG,0)),"")</f>
        <v/>
      </c>
      <c r="K200" t="str">
        <f>IFERROR(INDEX('wk paste'!$AZ:$AZ,MATCH("re"&amp;'team weekly options'!K$3&amp;'team weekly options'!$C200,'wk paste'!$BH:$BH,0)),"")</f>
        <v/>
      </c>
      <c r="L200" t="str">
        <f>IFERROR(INDEX('wk paste'!$AZ:$AZ,MATCH("re"&amp;'team weekly options'!L$3&amp;'team weekly options'!$C200,'wk paste'!$BH:$BH,0)),"")</f>
        <v/>
      </c>
      <c r="M200" t="str">
        <f>IFERROR(INDEX('wk paste'!$AZ:$AZ,MATCH("re"&amp;'team weekly options'!M$3&amp;'team weekly options'!$C200,'wk paste'!$BH:$BH,0)),"")</f>
        <v/>
      </c>
      <c r="N200" t="str">
        <f>IFERROR(INDEX('wk paste'!$AZ:$AZ,MATCH("re"&amp;'team weekly options'!N$3&amp;'team weekly options'!$C200,'wk paste'!$BH:$BH,0)),"")</f>
        <v/>
      </c>
      <c r="O200" t="str">
        <f>IFERROR(INDEX('wk paste'!$AZ:$AZ,MATCH("re"&amp;'team weekly options'!O$3&amp;'team weekly options'!$C200,'wk paste'!$BH:$BH,0)),"")</f>
        <v/>
      </c>
      <c r="P200" t="str">
        <f>IFERROR(INDEX('wk paste'!$AZ:$AZ,MATCH("re"&amp;'team weekly options'!P$3&amp;'team weekly options'!$C200,'wk paste'!$BH:$BH,0)),"")</f>
        <v/>
      </c>
      <c r="Q200" t="str">
        <f>IFERROR(INDEX('wk paste'!$AZ:$AZ,MATCH("re"&amp;'team weekly options'!Q$3&amp;'team weekly options'!$C200,'wk paste'!$BH:$BH,0)),"")</f>
        <v/>
      </c>
      <c r="R200" t="str">
        <f>IFERROR(INDEX('wk paste'!$AZ:$AZ,MATCH("re"&amp;'team weekly options'!R$3&amp;'team weekly options'!$C200,'wk paste'!$BH:$BH,0)),"")</f>
        <v/>
      </c>
      <c r="S200" t="str">
        <f>IFERROR(INDEX('wk paste'!$AZ:$AZ,MATCH("re"&amp;'team weekly options'!S$3&amp;'team weekly options'!$C200,'wk paste'!$BH:$BH,0)),"")</f>
        <v/>
      </c>
      <c r="T200" t="str">
        <f>IFERROR(INDEX('wk paste'!$AZ:$AZ,MATCH("re"&amp;'team weekly options'!T$3&amp;'team weekly options'!$C200,'wk paste'!$BH:$BH,0)),"")</f>
        <v/>
      </c>
      <c r="U200" t="str">
        <f>IFERROR(INDEX('wk paste'!$AZ:$AZ,MATCH("re"&amp;'team weekly options'!U$3&amp;'team weekly options'!$C200,'wk paste'!$BH:$BH,0)),"")</f>
        <v/>
      </c>
      <c r="V200" t="str">
        <f>IFERROR(INDEX('wk paste'!$AZ:$AZ,MATCH("re"&amp;'team weekly options'!V$3&amp;'team weekly options'!$C200,'wk paste'!$BH:$BH,0)),"")</f>
        <v/>
      </c>
    </row>
    <row r="201" spans="4:22" x14ac:dyDescent="0.25">
      <c r="D201" t="str">
        <f>IFERROR(INDEX('wk paste'!$AZ:$AZ,MATCH("ru"&amp;'team weekly options'!D$3&amp;'team weekly options'!$C201,'wk paste'!$BG:$BG,0)),"")</f>
        <v/>
      </c>
      <c r="E201" t="str">
        <f>IFERROR(INDEX('wk paste'!$AZ:$AZ,MATCH("ru"&amp;'team weekly options'!E$3&amp;'team weekly options'!$C201,'wk paste'!$BG:$BG,0)),"")</f>
        <v/>
      </c>
      <c r="F201" t="str">
        <f>IFERROR(INDEX('wk paste'!$AZ:$AZ,MATCH("ru"&amp;'team weekly options'!F$3&amp;'team weekly options'!$C201,'wk paste'!$BG:$BG,0)),"")</f>
        <v/>
      </c>
      <c r="G201" t="str">
        <f>IFERROR(INDEX('wk paste'!$AZ:$AZ,MATCH("ru"&amp;'team weekly options'!G$3&amp;'team weekly options'!$C201,'wk paste'!$BG:$BG,0)),"")</f>
        <v/>
      </c>
      <c r="H201" t="str">
        <f>IFERROR(INDEX('wk paste'!$AZ:$AZ,MATCH("ru"&amp;'team weekly options'!H$3&amp;'team weekly options'!$C201,'wk paste'!$BG:$BG,0)),"")</f>
        <v/>
      </c>
      <c r="I201" t="str">
        <f>IFERROR(INDEX('wk paste'!$AZ:$AZ,MATCH("ru"&amp;'team weekly options'!I$3&amp;'team weekly options'!$C201,'wk paste'!$BG:$BG,0)),"")</f>
        <v/>
      </c>
      <c r="J201" t="str">
        <f>IFERROR(INDEX('wk paste'!$AZ:$AZ,MATCH("ru"&amp;'team weekly options'!J$3&amp;'team weekly options'!$C201,'wk paste'!$BG:$BG,0)),"")</f>
        <v/>
      </c>
      <c r="K201" t="str">
        <f>IFERROR(INDEX('wk paste'!$AZ:$AZ,MATCH("re"&amp;'team weekly options'!K$3&amp;'team weekly options'!$C201,'wk paste'!$BH:$BH,0)),"")</f>
        <v/>
      </c>
      <c r="L201" t="str">
        <f>IFERROR(INDEX('wk paste'!$AZ:$AZ,MATCH("re"&amp;'team weekly options'!L$3&amp;'team weekly options'!$C201,'wk paste'!$BH:$BH,0)),"")</f>
        <v/>
      </c>
      <c r="M201" t="str">
        <f>IFERROR(INDEX('wk paste'!$AZ:$AZ,MATCH("re"&amp;'team weekly options'!M$3&amp;'team weekly options'!$C201,'wk paste'!$BH:$BH,0)),"")</f>
        <v/>
      </c>
      <c r="N201" t="str">
        <f>IFERROR(INDEX('wk paste'!$AZ:$AZ,MATCH("re"&amp;'team weekly options'!N$3&amp;'team weekly options'!$C201,'wk paste'!$BH:$BH,0)),"")</f>
        <v/>
      </c>
      <c r="O201" t="str">
        <f>IFERROR(INDEX('wk paste'!$AZ:$AZ,MATCH("re"&amp;'team weekly options'!O$3&amp;'team weekly options'!$C201,'wk paste'!$BH:$BH,0)),"")</f>
        <v/>
      </c>
      <c r="P201" t="str">
        <f>IFERROR(INDEX('wk paste'!$AZ:$AZ,MATCH("re"&amp;'team weekly options'!P$3&amp;'team weekly options'!$C201,'wk paste'!$BH:$BH,0)),"")</f>
        <v/>
      </c>
      <c r="Q201" t="str">
        <f>IFERROR(INDEX('wk paste'!$AZ:$AZ,MATCH("re"&amp;'team weekly options'!Q$3&amp;'team weekly options'!$C201,'wk paste'!$BH:$BH,0)),"")</f>
        <v/>
      </c>
      <c r="R201" t="str">
        <f>IFERROR(INDEX('wk paste'!$AZ:$AZ,MATCH("re"&amp;'team weekly options'!R$3&amp;'team weekly options'!$C201,'wk paste'!$BH:$BH,0)),"")</f>
        <v/>
      </c>
      <c r="S201" t="str">
        <f>IFERROR(INDEX('wk paste'!$AZ:$AZ,MATCH("re"&amp;'team weekly options'!S$3&amp;'team weekly options'!$C201,'wk paste'!$BH:$BH,0)),"")</f>
        <v/>
      </c>
      <c r="T201" t="str">
        <f>IFERROR(INDEX('wk paste'!$AZ:$AZ,MATCH("re"&amp;'team weekly options'!T$3&amp;'team weekly options'!$C201,'wk paste'!$BH:$BH,0)),"")</f>
        <v/>
      </c>
      <c r="U201" t="str">
        <f>IFERROR(INDEX('wk paste'!$AZ:$AZ,MATCH("re"&amp;'team weekly options'!U$3&amp;'team weekly options'!$C201,'wk paste'!$BH:$BH,0)),"")</f>
        <v/>
      </c>
      <c r="V201" t="str">
        <f>IFERROR(INDEX('wk paste'!$AZ:$AZ,MATCH("re"&amp;'team weekly options'!V$3&amp;'team weekly options'!$C201,'wk paste'!$BH:$BH,0)),"")</f>
        <v/>
      </c>
    </row>
    <row r="202" spans="4:22" x14ac:dyDescent="0.25">
      <c r="D202" t="str">
        <f>IFERROR(INDEX('wk paste'!$AZ:$AZ,MATCH("ru"&amp;'team weekly options'!D$3&amp;'team weekly options'!$C202,'wk paste'!$BG:$BG,0)),"")</f>
        <v/>
      </c>
      <c r="E202" t="str">
        <f>IFERROR(INDEX('wk paste'!$AZ:$AZ,MATCH("ru"&amp;'team weekly options'!E$3&amp;'team weekly options'!$C202,'wk paste'!$BG:$BG,0)),"")</f>
        <v/>
      </c>
      <c r="F202" t="str">
        <f>IFERROR(INDEX('wk paste'!$AZ:$AZ,MATCH("ru"&amp;'team weekly options'!F$3&amp;'team weekly options'!$C202,'wk paste'!$BG:$BG,0)),"")</f>
        <v/>
      </c>
      <c r="G202" t="str">
        <f>IFERROR(INDEX('wk paste'!$AZ:$AZ,MATCH("ru"&amp;'team weekly options'!G$3&amp;'team weekly options'!$C202,'wk paste'!$BG:$BG,0)),"")</f>
        <v/>
      </c>
      <c r="H202" t="str">
        <f>IFERROR(INDEX('wk paste'!$AZ:$AZ,MATCH("ru"&amp;'team weekly options'!H$3&amp;'team weekly options'!$C202,'wk paste'!$BG:$BG,0)),"")</f>
        <v/>
      </c>
      <c r="I202" t="str">
        <f>IFERROR(INDEX('wk paste'!$AZ:$AZ,MATCH("ru"&amp;'team weekly options'!I$3&amp;'team weekly options'!$C202,'wk paste'!$BG:$BG,0)),"")</f>
        <v/>
      </c>
      <c r="J202" t="str">
        <f>IFERROR(INDEX('wk paste'!$AZ:$AZ,MATCH("ru"&amp;'team weekly options'!J$3&amp;'team weekly options'!$C202,'wk paste'!$BG:$BG,0)),"")</f>
        <v/>
      </c>
      <c r="K202" t="str">
        <f>IFERROR(INDEX('wk paste'!$AZ:$AZ,MATCH("re"&amp;'team weekly options'!K$3&amp;'team weekly options'!$C202,'wk paste'!$BH:$BH,0)),"")</f>
        <v/>
      </c>
      <c r="L202" t="str">
        <f>IFERROR(INDEX('wk paste'!$AZ:$AZ,MATCH("re"&amp;'team weekly options'!L$3&amp;'team weekly options'!$C202,'wk paste'!$BH:$BH,0)),"")</f>
        <v/>
      </c>
      <c r="M202" t="str">
        <f>IFERROR(INDEX('wk paste'!$AZ:$AZ,MATCH("re"&amp;'team weekly options'!M$3&amp;'team weekly options'!$C202,'wk paste'!$BH:$BH,0)),"")</f>
        <v/>
      </c>
      <c r="N202" t="str">
        <f>IFERROR(INDEX('wk paste'!$AZ:$AZ,MATCH("re"&amp;'team weekly options'!N$3&amp;'team weekly options'!$C202,'wk paste'!$BH:$BH,0)),"")</f>
        <v/>
      </c>
      <c r="O202" t="str">
        <f>IFERROR(INDEX('wk paste'!$AZ:$AZ,MATCH("re"&amp;'team weekly options'!O$3&amp;'team weekly options'!$C202,'wk paste'!$BH:$BH,0)),"")</f>
        <v/>
      </c>
      <c r="P202" t="str">
        <f>IFERROR(INDEX('wk paste'!$AZ:$AZ,MATCH("re"&amp;'team weekly options'!P$3&amp;'team weekly options'!$C202,'wk paste'!$BH:$BH,0)),"")</f>
        <v/>
      </c>
      <c r="Q202" t="str">
        <f>IFERROR(INDEX('wk paste'!$AZ:$AZ,MATCH("re"&amp;'team weekly options'!Q$3&amp;'team weekly options'!$C202,'wk paste'!$BH:$BH,0)),"")</f>
        <v/>
      </c>
      <c r="R202" t="str">
        <f>IFERROR(INDEX('wk paste'!$AZ:$AZ,MATCH("re"&amp;'team weekly options'!R$3&amp;'team weekly options'!$C202,'wk paste'!$BH:$BH,0)),"")</f>
        <v/>
      </c>
      <c r="S202" t="str">
        <f>IFERROR(INDEX('wk paste'!$AZ:$AZ,MATCH("re"&amp;'team weekly options'!S$3&amp;'team weekly options'!$C202,'wk paste'!$BH:$BH,0)),"")</f>
        <v/>
      </c>
      <c r="T202" t="str">
        <f>IFERROR(INDEX('wk paste'!$AZ:$AZ,MATCH("re"&amp;'team weekly options'!T$3&amp;'team weekly options'!$C202,'wk paste'!$BH:$BH,0)),"")</f>
        <v/>
      </c>
      <c r="U202" t="str">
        <f>IFERROR(INDEX('wk paste'!$AZ:$AZ,MATCH("re"&amp;'team weekly options'!U$3&amp;'team weekly options'!$C202,'wk paste'!$BH:$BH,0)),"")</f>
        <v/>
      </c>
      <c r="V202" t="str">
        <f>IFERROR(INDEX('wk paste'!$AZ:$AZ,MATCH("re"&amp;'team weekly options'!V$3&amp;'team weekly options'!$C202,'wk paste'!$BH:$BH,0)),"")</f>
        <v/>
      </c>
    </row>
    <row r="203" spans="4:22" x14ac:dyDescent="0.25">
      <c r="D203" t="str">
        <f>IFERROR(INDEX('wk paste'!$AZ:$AZ,MATCH("ru"&amp;'team weekly options'!D$3&amp;'team weekly options'!$C203,'wk paste'!$BG:$BG,0)),"")</f>
        <v/>
      </c>
      <c r="E203" t="str">
        <f>IFERROR(INDEX('wk paste'!$AZ:$AZ,MATCH("ru"&amp;'team weekly options'!E$3&amp;'team weekly options'!$C203,'wk paste'!$BG:$BG,0)),"")</f>
        <v/>
      </c>
      <c r="F203" t="str">
        <f>IFERROR(INDEX('wk paste'!$AZ:$AZ,MATCH("ru"&amp;'team weekly options'!F$3&amp;'team weekly options'!$C203,'wk paste'!$BG:$BG,0)),"")</f>
        <v/>
      </c>
      <c r="G203" t="str">
        <f>IFERROR(INDEX('wk paste'!$AZ:$AZ,MATCH("ru"&amp;'team weekly options'!G$3&amp;'team weekly options'!$C203,'wk paste'!$BG:$BG,0)),"")</f>
        <v/>
      </c>
      <c r="H203" t="str">
        <f>IFERROR(INDEX('wk paste'!$AZ:$AZ,MATCH("ru"&amp;'team weekly options'!H$3&amp;'team weekly options'!$C203,'wk paste'!$BG:$BG,0)),"")</f>
        <v/>
      </c>
      <c r="I203" t="str">
        <f>IFERROR(INDEX('wk paste'!$AZ:$AZ,MATCH("ru"&amp;'team weekly options'!I$3&amp;'team weekly options'!$C203,'wk paste'!$BG:$BG,0)),"")</f>
        <v/>
      </c>
      <c r="J203" t="str">
        <f>IFERROR(INDEX('wk paste'!$AZ:$AZ,MATCH("ru"&amp;'team weekly options'!J$3&amp;'team weekly options'!$C203,'wk paste'!$BG:$BG,0)),"")</f>
        <v/>
      </c>
      <c r="K203" t="str">
        <f>IFERROR(INDEX('wk paste'!$AZ:$AZ,MATCH("re"&amp;'team weekly options'!K$3&amp;'team weekly options'!$C203,'wk paste'!$BH:$BH,0)),"")</f>
        <v/>
      </c>
      <c r="L203" t="str">
        <f>IFERROR(INDEX('wk paste'!$AZ:$AZ,MATCH("re"&amp;'team weekly options'!L$3&amp;'team weekly options'!$C203,'wk paste'!$BH:$BH,0)),"")</f>
        <v/>
      </c>
      <c r="M203" t="str">
        <f>IFERROR(INDEX('wk paste'!$AZ:$AZ,MATCH("re"&amp;'team weekly options'!M$3&amp;'team weekly options'!$C203,'wk paste'!$BH:$BH,0)),"")</f>
        <v/>
      </c>
      <c r="N203" t="str">
        <f>IFERROR(INDEX('wk paste'!$AZ:$AZ,MATCH("re"&amp;'team weekly options'!N$3&amp;'team weekly options'!$C203,'wk paste'!$BH:$BH,0)),"")</f>
        <v/>
      </c>
      <c r="O203" t="str">
        <f>IFERROR(INDEX('wk paste'!$AZ:$AZ,MATCH("re"&amp;'team weekly options'!O$3&amp;'team weekly options'!$C203,'wk paste'!$BH:$BH,0)),"")</f>
        <v/>
      </c>
      <c r="P203" t="str">
        <f>IFERROR(INDEX('wk paste'!$AZ:$AZ,MATCH("re"&amp;'team weekly options'!P$3&amp;'team weekly options'!$C203,'wk paste'!$BH:$BH,0)),"")</f>
        <v/>
      </c>
      <c r="Q203" t="str">
        <f>IFERROR(INDEX('wk paste'!$AZ:$AZ,MATCH("re"&amp;'team weekly options'!Q$3&amp;'team weekly options'!$C203,'wk paste'!$BH:$BH,0)),"")</f>
        <v/>
      </c>
      <c r="R203" t="str">
        <f>IFERROR(INDEX('wk paste'!$AZ:$AZ,MATCH("re"&amp;'team weekly options'!R$3&amp;'team weekly options'!$C203,'wk paste'!$BH:$BH,0)),"")</f>
        <v/>
      </c>
      <c r="S203" t="str">
        <f>IFERROR(INDEX('wk paste'!$AZ:$AZ,MATCH("re"&amp;'team weekly options'!S$3&amp;'team weekly options'!$C203,'wk paste'!$BH:$BH,0)),"")</f>
        <v/>
      </c>
      <c r="T203" t="str">
        <f>IFERROR(INDEX('wk paste'!$AZ:$AZ,MATCH("re"&amp;'team weekly options'!T$3&amp;'team weekly options'!$C203,'wk paste'!$BH:$BH,0)),"")</f>
        <v/>
      </c>
      <c r="U203" t="str">
        <f>IFERROR(INDEX('wk paste'!$AZ:$AZ,MATCH("re"&amp;'team weekly options'!U$3&amp;'team weekly options'!$C203,'wk paste'!$BH:$BH,0)),"")</f>
        <v/>
      </c>
      <c r="V203" t="str">
        <f>IFERROR(INDEX('wk paste'!$AZ:$AZ,MATCH("re"&amp;'team weekly options'!V$3&amp;'team weekly options'!$C203,'wk paste'!$BH:$BH,0)),"")</f>
        <v/>
      </c>
    </row>
    <row r="204" spans="4:22" x14ac:dyDescent="0.25">
      <c r="D204" t="str">
        <f>IFERROR(INDEX('wk paste'!$AZ:$AZ,MATCH("ru"&amp;'team weekly options'!D$3&amp;'team weekly options'!$C204,'wk paste'!$BG:$BG,0)),"")</f>
        <v/>
      </c>
      <c r="E204" t="str">
        <f>IFERROR(INDEX('wk paste'!$AZ:$AZ,MATCH("ru"&amp;'team weekly options'!E$3&amp;'team weekly options'!$C204,'wk paste'!$BG:$BG,0)),"")</f>
        <v/>
      </c>
      <c r="F204" t="str">
        <f>IFERROR(INDEX('wk paste'!$AZ:$AZ,MATCH("ru"&amp;'team weekly options'!F$3&amp;'team weekly options'!$C204,'wk paste'!$BG:$BG,0)),"")</f>
        <v/>
      </c>
      <c r="G204" t="str">
        <f>IFERROR(INDEX('wk paste'!$AZ:$AZ,MATCH("ru"&amp;'team weekly options'!G$3&amp;'team weekly options'!$C204,'wk paste'!$BG:$BG,0)),"")</f>
        <v/>
      </c>
      <c r="H204" t="str">
        <f>IFERROR(INDEX('wk paste'!$AZ:$AZ,MATCH("ru"&amp;'team weekly options'!H$3&amp;'team weekly options'!$C204,'wk paste'!$BG:$BG,0)),"")</f>
        <v/>
      </c>
      <c r="I204" t="str">
        <f>IFERROR(INDEX('wk paste'!$AZ:$AZ,MATCH("ru"&amp;'team weekly options'!I$3&amp;'team weekly options'!$C204,'wk paste'!$BG:$BG,0)),"")</f>
        <v/>
      </c>
      <c r="J204" t="str">
        <f>IFERROR(INDEX('wk paste'!$AZ:$AZ,MATCH("ru"&amp;'team weekly options'!J$3&amp;'team weekly options'!$C204,'wk paste'!$BG:$BG,0)),"")</f>
        <v/>
      </c>
      <c r="K204" t="str">
        <f>IFERROR(INDEX('wk paste'!$AZ:$AZ,MATCH("re"&amp;'team weekly options'!K$3&amp;'team weekly options'!$C204,'wk paste'!$BH:$BH,0)),"")</f>
        <v/>
      </c>
      <c r="L204" t="str">
        <f>IFERROR(INDEX('wk paste'!$AZ:$AZ,MATCH("re"&amp;'team weekly options'!L$3&amp;'team weekly options'!$C204,'wk paste'!$BH:$BH,0)),"")</f>
        <v/>
      </c>
      <c r="M204" t="str">
        <f>IFERROR(INDEX('wk paste'!$AZ:$AZ,MATCH("re"&amp;'team weekly options'!M$3&amp;'team weekly options'!$C204,'wk paste'!$BH:$BH,0)),"")</f>
        <v/>
      </c>
      <c r="N204" t="str">
        <f>IFERROR(INDEX('wk paste'!$AZ:$AZ,MATCH("re"&amp;'team weekly options'!N$3&amp;'team weekly options'!$C204,'wk paste'!$BH:$BH,0)),"")</f>
        <v/>
      </c>
      <c r="O204" t="str">
        <f>IFERROR(INDEX('wk paste'!$AZ:$AZ,MATCH("re"&amp;'team weekly options'!O$3&amp;'team weekly options'!$C204,'wk paste'!$BH:$BH,0)),"")</f>
        <v/>
      </c>
      <c r="P204" t="str">
        <f>IFERROR(INDEX('wk paste'!$AZ:$AZ,MATCH("re"&amp;'team weekly options'!P$3&amp;'team weekly options'!$C204,'wk paste'!$BH:$BH,0)),"")</f>
        <v/>
      </c>
      <c r="Q204" t="str">
        <f>IFERROR(INDEX('wk paste'!$AZ:$AZ,MATCH("re"&amp;'team weekly options'!Q$3&amp;'team weekly options'!$C204,'wk paste'!$BH:$BH,0)),"")</f>
        <v/>
      </c>
      <c r="R204" t="str">
        <f>IFERROR(INDEX('wk paste'!$AZ:$AZ,MATCH("re"&amp;'team weekly options'!R$3&amp;'team weekly options'!$C204,'wk paste'!$BH:$BH,0)),"")</f>
        <v/>
      </c>
      <c r="S204" t="str">
        <f>IFERROR(INDEX('wk paste'!$AZ:$AZ,MATCH("re"&amp;'team weekly options'!S$3&amp;'team weekly options'!$C204,'wk paste'!$BH:$BH,0)),"")</f>
        <v/>
      </c>
      <c r="T204" t="str">
        <f>IFERROR(INDEX('wk paste'!$AZ:$AZ,MATCH("re"&amp;'team weekly options'!T$3&amp;'team weekly options'!$C204,'wk paste'!$BH:$BH,0)),"")</f>
        <v/>
      </c>
      <c r="U204" t="str">
        <f>IFERROR(INDEX('wk paste'!$AZ:$AZ,MATCH("re"&amp;'team weekly options'!U$3&amp;'team weekly options'!$C204,'wk paste'!$BH:$BH,0)),"")</f>
        <v/>
      </c>
      <c r="V204" t="str">
        <f>IFERROR(INDEX('wk paste'!$AZ:$AZ,MATCH("re"&amp;'team weekly options'!V$3&amp;'team weekly options'!$C204,'wk paste'!$BH:$BH,0)),"")</f>
        <v/>
      </c>
    </row>
    <row r="205" spans="4:22" x14ac:dyDescent="0.25">
      <c r="D205" t="str">
        <f>IFERROR(INDEX('wk paste'!$AZ:$AZ,MATCH("ru"&amp;'team weekly options'!D$3&amp;'team weekly options'!$C205,'wk paste'!$BG:$BG,0)),"")</f>
        <v/>
      </c>
      <c r="E205" t="str">
        <f>IFERROR(INDEX('wk paste'!$AZ:$AZ,MATCH("ru"&amp;'team weekly options'!E$3&amp;'team weekly options'!$C205,'wk paste'!$BG:$BG,0)),"")</f>
        <v/>
      </c>
      <c r="F205" t="str">
        <f>IFERROR(INDEX('wk paste'!$AZ:$AZ,MATCH("ru"&amp;'team weekly options'!F$3&amp;'team weekly options'!$C205,'wk paste'!$BG:$BG,0)),"")</f>
        <v/>
      </c>
      <c r="G205" t="str">
        <f>IFERROR(INDEX('wk paste'!$AZ:$AZ,MATCH("ru"&amp;'team weekly options'!G$3&amp;'team weekly options'!$C205,'wk paste'!$BG:$BG,0)),"")</f>
        <v/>
      </c>
      <c r="H205" t="str">
        <f>IFERROR(INDEX('wk paste'!$AZ:$AZ,MATCH("ru"&amp;'team weekly options'!H$3&amp;'team weekly options'!$C205,'wk paste'!$BG:$BG,0)),"")</f>
        <v/>
      </c>
      <c r="I205" t="str">
        <f>IFERROR(INDEX('wk paste'!$AZ:$AZ,MATCH("ru"&amp;'team weekly options'!I$3&amp;'team weekly options'!$C205,'wk paste'!$BG:$BG,0)),"")</f>
        <v/>
      </c>
      <c r="J205" t="str">
        <f>IFERROR(INDEX('wk paste'!$AZ:$AZ,MATCH("ru"&amp;'team weekly options'!J$3&amp;'team weekly options'!$C205,'wk paste'!$BG:$BG,0)),"")</f>
        <v/>
      </c>
      <c r="K205" t="str">
        <f>IFERROR(INDEX('wk paste'!$AZ:$AZ,MATCH("re"&amp;'team weekly options'!K$3&amp;'team weekly options'!$C205,'wk paste'!$BH:$BH,0)),"")</f>
        <v/>
      </c>
      <c r="L205" t="str">
        <f>IFERROR(INDEX('wk paste'!$AZ:$AZ,MATCH("re"&amp;'team weekly options'!L$3&amp;'team weekly options'!$C205,'wk paste'!$BH:$BH,0)),"")</f>
        <v/>
      </c>
      <c r="M205" t="str">
        <f>IFERROR(INDEX('wk paste'!$AZ:$AZ,MATCH("re"&amp;'team weekly options'!M$3&amp;'team weekly options'!$C205,'wk paste'!$BH:$BH,0)),"")</f>
        <v/>
      </c>
      <c r="N205" t="str">
        <f>IFERROR(INDEX('wk paste'!$AZ:$AZ,MATCH("re"&amp;'team weekly options'!N$3&amp;'team weekly options'!$C205,'wk paste'!$BH:$BH,0)),"")</f>
        <v/>
      </c>
      <c r="O205" t="str">
        <f>IFERROR(INDEX('wk paste'!$AZ:$AZ,MATCH("re"&amp;'team weekly options'!O$3&amp;'team weekly options'!$C205,'wk paste'!$BH:$BH,0)),"")</f>
        <v/>
      </c>
      <c r="P205" t="str">
        <f>IFERROR(INDEX('wk paste'!$AZ:$AZ,MATCH("re"&amp;'team weekly options'!P$3&amp;'team weekly options'!$C205,'wk paste'!$BH:$BH,0)),"")</f>
        <v/>
      </c>
      <c r="Q205" t="str">
        <f>IFERROR(INDEX('wk paste'!$AZ:$AZ,MATCH("re"&amp;'team weekly options'!Q$3&amp;'team weekly options'!$C205,'wk paste'!$BH:$BH,0)),"")</f>
        <v/>
      </c>
      <c r="R205" t="str">
        <f>IFERROR(INDEX('wk paste'!$AZ:$AZ,MATCH("re"&amp;'team weekly options'!R$3&amp;'team weekly options'!$C205,'wk paste'!$BH:$BH,0)),"")</f>
        <v/>
      </c>
      <c r="S205" t="str">
        <f>IFERROR(INDEX('wk paste'!$AZ:$AZ,MATCH("re"&amp;'team weekly options'!S$3&amp;'team weekly options'!$C205,'wk paste'!$BH:$BH,0)),"")</f>
        <v/>
      </c>
      <c r="T205" t="str">
        <f>IFERROR(INDEX('wk paste'!$AZ:$AZ,MATCH("re"&amp;'team weekly options'!T$3&amp;'team weekly options'!$C205,'wk paste'!$BH:$BH,0)),"")</f>
        <v/>
      </c>
      <c r="U205" t="str">
        <f>IFERROR(INDEX('wk paste'!$AZ:$AZ,MATCH("re"&amp;'team weekly options'!U$3&amp;'team weekly options'!$C205,'wk paste'!$BH:$BH,0)),"")</f>
        <v/>
      </c>
      <c r="V205" t="str">
        <f>IFERROR(INDEX('wk paste'!$AZ:$AZ,MATCH("re"&amp;'team weekly options'!V$3&amp;'team weekly options'!$C205,'wk paste'!$BH:$BH,0)),"")</f>
        <v/>
      </c>
    </row>
    <row r="206" spans="4:22" x14ac:dyDescent="0.25">
      <c r="D206" t="str">
        <f>IFERROR(INDEX('wk paste'!$AZ:$AZ,MATCH("ru"&amp;'team weekly options'!D$3&amp;'team weekly options'!$C206,'wk paste'!$BG:$BG,0)),"")</f>
        <v/>
      </c>
      <c r="E206" t="str">
        <f>IFERROR(INDEX('wk paste'!$AZ:$AZ,MATCH("ru"&amp;'team weekly options'!E$3&amp;'team weekly options'!$C206,'wk paste'!$BG:$BG,0)),"")</f>
        <v/>
      </c>
      <c r="F206" t="str">
        <f>IFERROR(INDEX('wk paste'!$AZ:$AZ,MATCH("ru"&amp;'team weekly options'!F$3&amp;'team weekly options'!$C206,'wk paste'!$BG:$BG,0)),"")</f>
        <v/>
      </c>
      <c r="G206" t="str">
        <f>IFERROR(INDEX('wk paste'!$AZ:$AZ,MATCH("ru"&amp;'team weekly options'!G$3&amp;'team weekly options'!$C206,'wk paste'!$BG:$BG,0)),"")</f>
        <v/>
      </c>
      <c r="H206" t="str">
        <f>IFERROR(INDEX('wk paste'!$AZ:$AZ,MATCH("ru"&amp;'team weekly options'!H$3&amp;'team weekly options'!$C206,'wk paste'!$BG:$BG,0)),"")</f>
        <v/>
      </c>
      <c r="I206" t="str">
        <f>IFERROR(INDEX('wk paste'!$AZ:$AZ,MATCH("ru"&amp;'team weekly options'!I$3&amp;'team weekly options'!$C206,'wk paste'!$BG:$BG,0)),"")</f>
        <v/>
      </c>
      <c r="J206" t="str">
        <f>IFERROR(INDEX('wk paste'!$AZ:$AZ,MATCH("ru"&amp;'team weekly options'!J$3&amp;'team weekly options'!$C206,'wk paste'!$BG:$BG,0)),"")</f>
        <v/>
      </c>
      <c r="K206" t="str">
        <f>IFERROR(INDEX('wk paste'!$AZ:$AZ,MATCH("re"&amp;'team weekly options'!K$3&amp;'team weekly options'!$C206,'wk paste'!$BH:$BH,0)),"")</f>
        <v/>
      </c>
      <c r="L206" t="str">
        <f>IFERROR(INDEX('wk paste'!$AZ:$AZ,MATCH("re"&amp;'team weekly options'!L$3&amp;'team weekly options'!$C206,'wk paste'!$BH:$BH,0)),"")</f>
        <v/>
      </c>
      <c r="M206" t="str">
        <f>IFERROR(INDEX('wk paste'!$AZ:$AZ,MATCH("re"&amp;'team weekly options'!M$3&amp;'team weekly options'!$C206,'wk paste'!$BH:$BH,0)),"")</f>
        <v/>
      </c>
      <c r="N206" t="str">
        <f>IFERROR(INDEX('wk paste'!$AZ:$AZ,MATCH("re"&amp;'team weekly options'!N$3&amp;'team weekly options'!$C206,'wk paste'!$BH:$BH,0)),"")</f>
        <v/>
      </c>
      <c r="O206" t="str">
        <f>IFERROR(INDEX('wk paste'!$AZ:$AZ,MATCH("re"&amp;'team weekly options'!O$3&amp;'team weekly options'!$C206,'wk paste'!$BH:$BH,0)),"")</f>
        <v/>
      </c>
      <c r="P206" t="str">
        <f>IFERROR(INDEX('wk paste'!$AZ:$AZ,MATCH("re"&amp;'team weekly options'!P$3&amp;'team weekly options'!$C206,'wk paste'!$BH:$BH,0)),"")</f>
        <v/>
      </c>
      <c r="Q206" t="str">
        <f>IFERROR(INDEX('wk paste'!$AZ:$AZ,MATCH("re"&amp;'team weekly options'!Q$3&amp;'team weekly options'!$C206,'wk paste'!$BH:$BH,0)),"")</f>
        <v/>
      </c>
      <c r="R206" t="str">
        <f>IFERROR(INDEX('wk paste'!$AZ:$AZ,MATCH("re"&amp;'team weekly options'!R$3&amp;'team weekly options'!$C206,'wk paste'!$BH:$BH,0)),"")</f>
        <v/>
      </c>
      <c r="S206" t="str">
        <f>IFERROR(INDEX('wk paste'!$AZ:$AZ,MATCH("re"&amp;'team weekly options'!S$3&amp;'team weekly options'!$C206,'wk paste'!$BH:$BH,0)),"")</f>
        <v/>
      </c>
      <c r="T206" t="str">
        <f>IFERROR(INDEX('wk paste'!$AZ:$AZ,MATCH("re"&amp;'team weekly options'!T$3&amp;'team weekly options'!$C206,'wk paste'!$BH:$BH,0)),"")</f>
        <v/>
      </c>
      <c r="U206" t="str">
        <f>IFERROR(INDEX('wk paste'!$AZ:$AZ,MATCH("re"&amp;'team weekly options'!U$3&amp;'team weekly options'!$C206,'wk paste'!$BH:$BH,0)),"")</f>
        <v/>
      </c>
      <c r="V206" t="str">
        <f>IFERROR(INDEX('wk paste'!$AZ:$AZ,MATCH("re"&amp;'team weekly options'!V$3&amp;'team weekly options'!$C206,'wk paste'!$BH:$BH,0)),"")</f>
        <v/>
      </c>
    </row>
    <row r="207" spans="4:22" x14ac:dyDescent="0.25">
      <c r="D207" t="str">
        <f>IFERROR(INDEX('wk paste'!$AZ:$AZ,MATCH("ru"&amp;'team weekly options'!D$3&amp;'team weekly options'!$C207,'wk paste'!$BG:$BG,0)),"")</f>
        <v/>
      </c>
      <c r="E207" t="str">
        <f>IFERROR(INDEX('wk paste'!$AZ:$AZ,MATCH("ru"&amp;'team weekly options'!E$3&amp;'team weekly options'!$C207,'wk paste'!$BG:$BG,0)),"")</f>
        <v/>
      </c>
      <c r="F207" t="str">
        <f>IFERROR(INDEX('wk paste'!$AZ:$AZ,MATCH("ru"&amp;'team weekly options'!F$3&amp;'team weekly options'!$C207,'wk paste'!$BG:$BG,0)),"")</f>
        <v/>
      </c>
      <c r="G207" t="str">
        <f>IFERROR(INDEX('wk paste'!$AZ:$AZ,MATCH("ru"&amp;'team weekly options'!G$3&amp;'team weekly options'!$C207,'wk paste'!$BG:$BG,0)),"")</f>
        <v/>
      </c>
      <c r="H207" t="str">
        <f>IFERROR(INDEX('wk paste'!$AZ:$AZ,MATCH("ru"&amp;'team weekly options'!H$3&amp;'team weekly options'!$C207,'wk paste'!$BG:$BG,0)),"")</f>
        <v/>
      </c>
      <c r="I207" t="str">
        <f>IFERROR(INDEX('wk paste'!$AZ:$AZ,MATCH("ru"&amp;'team weekly options'!I$3&amp;'team weekly options'!$C207,'wk paste'!$BG:$BG,0)),"")</f>
        <v/>
      </c>
      <c r="J207" t="str">
        <f>IFERROR(INDEX('wk paste'!$AZ:$AZ,MATCH("ru"&amp;'team weekly options'!J$3&amp;'team weekly options'!$C207,'wk paste'!$BG:$BG,0)),"")</f>
        <v/>
      </c>
      <c r="K207" t="str">
        <f>IFERROR(INDEX('wk paste'!$AZ:$AZ,MATCH("re"&amp;'team weekly options'!K$3&amp;'team weekly options'!$C207,'wk paste'!$BH:$BH,0)),"")</f>
        <v/>
      </c>
      <c r="L207" t="str">
        <f>IFERROR(INDEX('wk paste'!$AZ:$AZ,MATCH("re"&amp;'team weekly options'!L$3&amp;'team weekly options'!$C207,'wk paste'!$BH:$BH,0)),"")</f>
        <v/>
      </c>
      <c r="M207" t="str">
        <f>IFERROR(INDEX('wk paste'!$AZ:$AZ,MATCH("re"&amp;'team weekly options'!M$3&amp;'team weekly options'!$C207,'wk paste'!$BH:$BH,0)),"")</f>
        <v/>
      </c>
      <c r="N207" t="str">
        <f>IFERROR(INDEX('wk paste'!$AZ:$AZ,MATCH("re"&amp;'team weekly options'!N$3&amp;'team weekly options'!$C207,'wk paste'!$BH:$BH,0)),"")</f>
        <v/>
      </c>
      <c r="O207" t="str">
        <f>IFERROR(INDEX('wk paste'!$AZ:$AZ,MATCH("re"&amp;'team weekly options'!O$3&amp;'team weekly options'!$C207,'wk paste'!$BH:$BH,0)),"")</f>
        <v/>
      </c>
      <c r="P207" t="str">
        <f>IFERROR(INDEX('wk paste'!$AZ:$AZ,MATCH("re"&amp;'team weekly options'!P$3&amp;'team weekly options'!$C207,'wk paste'!$BH:$BH,0)),"")</f>
        <v/>
      </c>
      <c r="Q207" t="str">
        <f>IFERROR(INDEX('wk paste'!$AZ:$AZ,MATCH("re"&amp;'team weekly options'!Q$3&amp;'team weekly options'!$C207,'wk paste'!$BH:$BH,0)),"")</f>
        <v/>
      </c>
      <c r="R207" t="str">
        <f>IFERROR(INDEX('wk paste'!$AZ:$AZ,MATCH("re"&amp;'team weekly options'!R$3&amp;'team weekly options'!$C207,'wk paste'!$BH:$BH,0)),"")</f>
        <v/>
      </c>
      <c r="S207" t="str">
        <f>IFERROR(INDEX('wk paste'!$AZ:$AZ,MATCH("re"&amp;'team weekly options'!S$3&amp;'team weekly options'!$C207,'wk paste'!$BH:$BH,0)),"")</f>
        <v/>
      </c>
      <c r="T207" t="str">
        <f>IFERROR(INDEX('wk paste'!$AZ:$AZ,MATCH("re"&amp;'team weekly options'!T$3&amp;'team weekly options'!$C207,'wk paste'!$BH:$BH,0)),"")</f>
        <v/>
      </c>
      <c r="U207" t="str">
        <f>IFERROR(INDEX('wk paste'!$AZ:$AZ,MATCH("re"&amp;'team weekly options'!U$3&amp;'team weekly options'!$C207,'wk paste'!$BH:$BH,0)),"")</f>
        <v/>
      </c>
      <c r="V207" t="str">
        <f>IFERROR(INDEX('wk paste'!$AZ:$AZ,MATCH("re"&amp;'team weekly options'!V$3&amp;'team weekly options'!$C207,'wk paste'!$BH:$BH,0)),"")</f>
        <v/>
      </c>
    </row>
    <row r="208" spans="4:22" x14ac:dyDescent="0.25">
      <c r="D208" t="str">
        <f>IFERROR(INDEX('wk paste'!$AZ:$AZ,MATCH("ru"&amp;'team weekly options'!D$3&amp;'team weekly options'!$C208,'wk paste'!$BG:$BG,0)),"")</f>
        <v/>
      </c>
      <c r="E208" t="str">
        <f>IFERROR(INDEX('wk paste'!$AZ:$AZ,MATCH("ru"&amp;'team weekly options'!E$3&amp;'team weekly options'!$C208,'wk paste'!$BG:$BG,0)),"")</f>
        <v/>
      </c>
      <c r="F208" t="str">
        <f>IFERROR(INDEX('wk paste'!$AZ:$AZ,MATCH("ru"&amp;'team weekly options'!F$3&amp;'team weekly options'!$C208,'wk paste'!$BG:$BG,0)),"")</f>
        <v/>
      </c>
      <c r="G208" t="str">
        <f>IFERROR(INDEX('wk paste'!$AZ:$AZ,MATCH("ru"&amp;'team weekly options'!G$3&amp;'team weekly options'!$C208,'wk paste'!$BG:$BG,0)),"")</f>
        <v/>
      </c>
      <c r="H208" t="str">
        <f>IFERROR(INDEX('wk paste'!$AZ:$AZ,MATCH("ru"&amp;'team weekly options'!H$3&amp;'team weekly options'!$C208,'wk paste'!$BG:$BG,0)),"")</f>
        <v/>
      </c>
      <c r="I208" t="str">
        <f>IFERROR(INDEX('wk paste'!$AZ:$AZ,MATCH("ru"&amp;'team weekly options'!I$3&amp;'team weekly options'!$C208,'wk paste'!$BG:$BG,0)),"")</f>
        <v/>
      </c>
      <c r="J208" t="str">
        <f>IFERROR(INDEX('wk paste'!$AZ:$AZ,MATCH("ru"&amp;'team weekly options'!J$3&amp;'team weekly options'!$C208,'wk paste'!$BG:$BG,0)),"")</f>
        <v/>
      </c>
      <c r="K208" t="str">
        <f>IFERROR(INDEX('wk paste'!$AZ:$AZ,MATCH("re"&amp;'team weekly options'!K$3&amp;'team weekly options'!$C208,'wk paste'!$BH:$BH,0)),"")</f>
        <v/>
      </c>
      <c r="L208" t="str">
        <f>IFERROR(INDEX('wk paste'!$AZ:$AZ,MATCH("re"&amp;'team weekly options'!L$3&amp;'team weekly options'!$C208,'wk paste'!$BH:$BH,0)),"")</f>
        <v/>
      </c>
      <c r="M208" t="str">
        <f>IFERROR(INDEX('wk paste'!$AZ:$AZ,MATCH("re"&amp;'team weekly options'!M$3&amp;'team weekly options'!$C208,'wk paste'!$BH:$BH,0)),"")</f>
        <v/>
      </c>
      <c r="N208" t="str">
        <f>IFERROR(INDEX('wk paste'!$AZ:$AZ,MATCH("re"&amp;'team weekly options'!N$3&amp;'team weekly options'!$C208,'wk paste'!$BH:$BH,0)),"")</f>
        <v/>
      </c>
      <c r="O208" t="str">
        <f>IFERROR(INDEX('wk paste'!$AZ:$AZ,MATCH("re"&amp;'team weekly options'!O$3&amp;'team weekly options'!$C208,'wk paste'!$BH:$BH,0)),"")</f>
        <v/>
      </c>
      <c r="P208" t="str">
        <f>IFERROR(INDEX('wk paste'!$AZ:$AZ,MATCH("re"&amp;'team weekly options'!P$3&amp;'team weekly options'!$C208,'wk paste'!$BH:$BH,0)),"")</f>
        <v/>
      </c>
      <c r="Q208" t="str">
        <f>IFERROR(INDEX('wk paste'!$AZ:$AZ,MATCH("re"&amp;'team weekly options'!Q$3&amp;'team weekly options'!$C208,'wk paste'!$BH:$BH,0)),"")</f>
        <v/>
      </c>
      <c r="R208" t="str">
        <f>IFERROR(INDEX('wk paste'!$AZ:$AZ,MATCH("re"&amp;'team weekly options'!R$3&amp;'team weekly options'!$C208,'wk paste'!$BH:$BH,0)),"")</f>
        <v/>
      </c>
      <c r="S208" t="str">
        <f>IFERROR(INDEX('wk paste'!$AZ:$AZ,MATCH("re"&amp;'team weekly options'!S$3&amp;'team weekly options'!$C208,'wk paste'!$BH:$BH,0)),"")</f>
        <v/>
      </c>
      <c r="T208" t="str">
        <f>IFERROR(INDEX('wk paste'!$AZ:$AZ,MATCH("re"&amp;'team weekly options'!T$3&amp;'team weekly options'!$C208,'wk paste'!$BH:$BH,0)),"")</f>
        <v/>
      </c>
      <c r="U208" t="str">
        <f>IFERROR(INDEX('wk paste'!$AZ:$AZ,MATCH("re"&amp;'team weekly options'!U$3&amp;'team weekly options'!$C208,'wk paste'!$BH:$BH,0)),"")</f>
        <v/>
      </c>
      <c r="V208" t="str">
        <f>IFERROR(INDEX('wk paste'!$AZ:$AZ,MATCH("re"&amp;'team weekly options'!V$3&amp;'team weekly options'!$C208,'wk paste'!$BH:$BH,0)),"")</f>
        <v/>
      </c>
    </row>
    <row r="209" spans="4:22" x14ac:dyDescent="0.25">
      <c r="D209" t="str">
        <f>IFERROR(INDEX('wk paste'!$AZ:$AZ,MATCH("ru"&amp;'team weekly options'!D$3&amp;'team weekly options'!$C209,'wk paste'!$BG:$BG,0)),"")</f>
        <v/>
      </c>
      <c r="E209" t="str">
        <f>IFERROR(INDEX('wk paste'!$AZ:$AZ,MATCH("ru"&amp;'team weekly options'!E$3&amp;'team weekly options'!$C209,'wk paste'!$BG:$BG,0)),"")</f>
        <v/>
      </c>
      <c r="F209" t="str">
        <f>IFERROR(INDEX('wk paste'!$AZ:$AZ,MATCH("ru"&amp;'team weekly options'!F$3&amp;'team weekly options'!$C209,'wk paste'!$BG:$BG,0)),"")</f>
        <v/>
      </c>
      <c r="G209" t="str">
        <f>IFERROR(INDEX('wk paste'!$AZ:$AZ,MATCH("ru"&amp;'team weekly options'!G$3&amp;'team weekly options'!$C209,'wk paste'!$BG:$BG,0)),"")</f>
        <v/>
      </c>
      <c r="H209" t="str">
        <f>IFERROR(INDEX('wk paste'!$AZ:$AZ,MATCH("ru"&amp;'team weekly options'!H$3&amp;'team weekly options'!$C209,'wk paste'!$BG:$BG,0)),"")</f>
        <v/>
      </c>
      <c r="I209" t="str">
        <f>IFERROR(INDEX('wk paste'!$AZ:$AZ,MATCH("ru"&amp;'team weekly options'!I$3&amp;'team weekly options'!$C209,'wk paste'!$BG:$BG,0)),"")</f>
        <v/>
      </c>
      <c r="J209" t="str">
        <f>IFERROR(INDEX('wk paste'!$AZ:$AZ,MATCH("ru"&amp;'team weekly options'!J$3&amp;'team weekly options'!$C209,'wk paste'!$BG:$BG,0)),"")</f>
        <v/>
      </c>
      <c r="K209" t="str">
        <f>IFERROR(INDEX('wk paste'!$AZ:$AZ,MATCH("re"&amp;'team weekly options'!K$3&amp;'team weekly options'!$C209,'wk paste'!$BH:$BH,0)),"")</f>
        <v/>
      </c>
      <c r="L209" t="str">
        <f>IFERROR(INDEX('wk paste'!$AZ:$AZ,MATCH("re"&amp;'team weekly options'!L$3&amp;'team weekly options'!$C209,'wk paste'!$BH:$BH,0)),"")</f>
        <v/>
      </c>
      <c r="M209" t="str">
        <f>IFERROR(INDEX('wk paste'!$AZ:$AZ,MATCH("re"&amp;'team weekly options'!M$3&amp;'team weekly options'!$C209,'wk paste'!$BH:$BH,0)),"")</f>
        <v/>
      </c>
      <c r="N209" t="str">
        <f>IFERROR(INDEX('wk paste'!$AZ:$AZ,MATCH("re"&amp;'team weekly options'!N$3&amp;'team weekly options'!$C209,'wk paste'!$BH:$BH,0)),"")</f>
        <v/>
      </c>
      <c r="O209" t="str">
        <f>IFERROR(INDEX('wk paste'!$AZ:$AZ,MATCH("re"&amp;'team weekly options'!O$3&amp;'team weekly options'!$C209,'wk paste'!$BH:$BH,0)),"")</f>
        <v/>
      </c>
      <c r="P209" t="str">
        <f>IFERROR(INDEX('wk paste'!$AZ:$AZ,MATCH("re"&amp;'team weekly options'!P$3&amp;'team weekly options'!$C209,'wk paste'!$BH:$BH,0)),"")</f>
        <v/>
      </c>
      <c r="Q209" t="str">
        <f>IFERROR(INDEX('wk paste'!$AZ:$AZ,MATCH("re"&amp;'team weekly options'!Q$3&amp;'team weekly options'!$C209,'wk paste'!$BH:$BH,0)),"")</f>
        <v/>
      </c>
      <c r="R209" t="str">
        <f>IFERROR(INDEX('wk paste'!$AZ:$AZ,MATCH("re"&amp;'team weekly options'!R$3&amp;'team weekly options'!$C209,'wk paste'!$BH:$BH,0)),"")</f>
        <v/>
      </c>
      <c r="S209" t="str">
        <f>IFERROR(INDEX('wk paste'!$AZ:$AZ,MATCH("re"&amp;'team weekly options'!S$3&amp;'team weekly options'!$C209,'wk paste'!$BH:$BH,0)),"")</f>
        <v/>
      </c>
      <c r="T209" t="str">
        <f>IFERROR(INDEX('wk paste'!$AZ:$AZ,MATCH("re"&amp;'team weekly options'!T$3&amp;'team weekly options'!$C209,'wk paste'!$BH:$BH,0)),"")</f>
        <v/>
      </c>
      <c r="U209" t="str">
        <f>IFERROR(INDEX('wk paste'!$AZ:$AZ,MATCH("re"&amp;'team weekly options'!U$3&amp;'team weekly options'!$C209,'wk paste'!$BH:$BH,0)),"")</f>
        <v/>
      </c>
      <c r="V209" t="str">
        <f>IFERROR(INDEX('wk paste'!$AZ:$AZ,MATCH("re"&amp;'team weekly options'!V$3&amp;'team weekly options'!$C209,'wk paste'!$BH:$BH,0)),"")</f>
        <v/>
      </c>
    </row>
    <row r="210" spans="4:22" x14ac:dyDescent="0.25">
      <c r="D210" t="str">
        <f>IFERROR(INDEX('wk paste'!$AZ:$AZ,MATCH("ru"&amp;'team weekly options'!D$3&amp;'team weekly options'!$C210,'wk paste'!$BG:$BG,0)),"")</f>
        <v/>
      </c>
      <c r="E210" t="str">
        <f>IFERROR(INDEX('wk paste'!$AZ:$AZ,MATCH("ru"&amp;'team weekly options'!E$3&amp;'team weekly options'!$C210,'wk paste'!$BG:$BG,0)),"")</f>
        <v/>
      </c>
      <c r="F210" t="str">
        <f>IFERROR(INDEX('wk paste'!$AZ:$AZ,MATCH("ru"&amp;'team weekly options'!F$3&amp;'team weekly options'!$C210,'wk paste'!$BG:$BG,0)),"")</f>
        <v/>
      </c>
      <c r="G210" t="str">
        <f>IFERROR(INDEX('wk paste'!$AZ:$AZ,MATCH("ru"&amp;'team weekly options'!G$3&amp;'team weekly options'!$C210,'wk paste'!$BG:$BG,0)),"")</f>
        <v/>
      </c>
      <c r="H210" t="str">
        <f>IFERROR(INDEX('wk paste'!$AZ:$AZ,MATCH("ru"&amp;'team weekly options'!H$3&amp;'team weekly options'!$C210,'wk paste'!$BG:$BG,0)),"")</f>
        <v/>
      </c>
      <c r="I210" t="str">
        <f>IFERROR(INDEX('wk paste'!$AZ:$AZ,MATCH("ru"&amp;'team weekly options'!I$3&amp;'team weekly options'!$C210,'wk paste'!$BG:$BG,0)),"")</f>
        <v/>
      </c>
      <c r="J210" t="str">
        <f>IFERROR(INDEX('wk paste'!$AZ:$AZ,MATCH("ru"&amp;'team weekly options'!J$3&amp;'team weekly options'!$C210,'wk paste'!$BG:$BG,0)),"")</f>
        <v/>
      </c>
      <c r="K210" t="str">
        <f>IFERROR(INDEX('wk paste'!$AZ:$AZ,MATCH("re"&amp;'team weekly options'!K$3&amp;'team weekly options'!$C210,'wk paste'!$BH:$BH,0)),"")</f>
        <v/>
      </c>
      <c r="L210" t="str">
        <f>IFERROR(INDEX('wk paste'!$AZ:$AZ,MATCH("re"&amp;'team weekly options'!L$3&amp;'team weekly options'!$C210,'wk paste'!$BH:$BH,0)),"")</f>
        <v/>
      </c>
      <c r="M210" t="str">
        <f>IFERROR(INDEX('wk paste'!$AZ:$AZ,MATCH("re"&amp;'team weekly options'!M$3&amp;'team weekly options'!$C210,'wk paste'!$BH:$BH,0)),"")</f>
        <v/>
      </c>
      <c r="N210" t="str">
        <f>IFERROR(INDEX('wk paste'!$AZ:$AZ,MATCH("re"&amp;'team weekly options'!N$3&amp;'team weekly options'!$C210,'wk paste'!$BH:$BH,0)),"")</f>
        <v/>
      </c>
      <c r="O210" t="str">
        <f>IFERROR(INDEX('wk paste'!$AZ:$AZ,MATCH("re"&amp;'team weekly options'!O$3&amp;'team weekly options'!$C210,'wk paste'!$BH:$BH,0)),"")</f>
        <v/>
      </c>
      <c r="P210" t="str">
        <f>IFERROR(INDEX('wk paste'!$AZ:$AZ,MATCH("re"&amp;'team weekly options'!P$3&amp;'team weekly options'!$C210,'wk paste'!$BH:$BH,0)),"")</f>
        <v/>
      </c>
      <c r="Q210" t="str">
        <f>IFERROR(INDEX('wk paste'!$AZ:$AZ,MATCH("re"&amp;'team weekly options'!Q$3&amp;'team weekly options'!$C210,'wk paste'!$BH:$BH,0)),"")</f>
        <v/>
      </c>
      <c r="R210" t="str">
        <f>IFERROR(INDEX('wk paste'!$AZ:$AZ,MATCH("re"&amp;'team weekly options'!R$3&amp;'team weekly options'!$C210,'wk paste'!$BH:$BH,0)),"")</f>
        <v/>
      </c>
      <c r="S210" t="str">
        <f>IFERROR(INDEX('wk paste'!$AZ:$AZ,MATCH("re"&amp;'team weekly options'!S$3&amp;'team weekly options'!$C210,'wk paste'!$BH:$BH,0)),"")</f>
        <v/>
      </c>
      <c r="T210" t="str">
        <f>IFERROR(INDEX('wk paste'!$AZ:$AZ,MATCH("re"&amp;'team weekly options'!T$3&amp;'team weekly options'!$C210,'wk paste'!$BH:$BH,0)),"")</f>
        <v/>
      </c>
      <c r="U210" t="str">
        <f>IFERROR(INDEX('wk paste'!$AZ:$AZ,MATCH("re"&amp;'team weekly options'!U$3&amp;'team weekly options'!$C210,'wk paste'!$BH:$BH,0)),"")</f>
        <v/>
      </c>
      <c r="V210" t="str">
        <f>IFERROR(INDEX('wk paste'!$AZ:$AZ,MATCH("re"&amp;'team weekly options'!V$3&amp;'team weekly options'!$C210,'wk paste'!$BH:$BH,0)),"")</f>
        <v/>
      </c>
    </row>
    <row r="211" spans="4:22" x14ac:dyDescent="0.25">
      <c r="D211" t="str">
        <f>IFERROR(INDEX('wk paste'!$AZ:$AZ,MATCH("ru"&amp;'team weekly options'!D$3&amp;'team weekly options'!$C211,'wk paste'!$BG:$BG,0)),"")</f>
        <v/>
      </c>
      <c r="E211" t="str">
        <f>IFERROR(INDEX('wk paste'!$AZ:$AZ,MATCH("ru"&amp;'team weekly options'!E$3&amp;'team weekly options'!$C211,'wk paste'!$BG:$BG,0)),"")</f>
        <v/>
      </c>
      <c r="F211" t="str">
        <f>IFERROR(INDEX('wk paste'!$AZ:$AZ,MATCH("ru"&amp;'team weekly options'!F$3&amp;'team weekly options'!$C211,'wk paste'!$BG:$BG,0)),"")</f>
        <v/>
      </c>
      <c r="G211" t="str">
        <f>IFERROR(INDEX('wk paste'!$AZ:$AZ,MATCH("ru"&amp;'team weekly options'!G$3&amp;'team weekly options'!$C211,'wk paste'!$BG:$BG,0)),"")</f>
        <v/>
      </c>
      <c r="H211" t="str">
        <f>IFERROR(INDEX('wk paste'!$AZ:$AZ,MATCH("ru"&amp;'team weekly options'!H$3&amp;'team weekly options'!$C211,'wk paste'!$BG:$BG,0)),"")</f>
        <v/>
      </c>
      <c r="I211" t="str">
        <f>IFERROR(INDEX('wk paste'!$AZ:$AZ,MATCH("ru"&amp;'team weekly options'!I$3&amp;'team weekly options'!$C211,'wk paste'!$BG:$BG,0)),"")</f>
        <v/>
      </c>
      <c r="J211" t="str">
        <f>IFERROR(INDEX('wk paste'!$AZ:$AZ,MATCH("ru"&amp;'team weekly options'!J$3&amp;'team weekly options'!$C211,'wk paste'!$BG:$BG,0)),"")</f>
        <v/>
      </c>
      <c r="K211" t="str">
        <f>IFERROR(INDEX('wk paste'!$AZ:$AZ,MATCH("re"&amp;'team weekly options'!K$3&amp;'team weekly options'!$C211,'wk paste'!$BH:$BH,0)),"")</f>
        <v/>
      </c>
      <c r="L211" t="str">
        <f>IFERROR(INDEX('wk paste'!$AZ:$AZ,MATCH("re"&amp;'team weekly options'!L$3&amp;'team weekly options'!$C211,'wk paste'!$BH:$BH,0)),"")</f>
        <v/>
      </c>
      <c r="M211" t="str">
        <f>IFERROR(INDEX('wk paste'!$AZ:$AZ,MATCH("re"&amp;'team weekly options'!M$3&amp;'team weekly options'!$C211,'wk paste'!$BH:$BH,0)),"")</f>
        <v/>
      </c>
      <c r="N211" t="str">
        <f>IFERROR(INDEX('wk paste'!$AZ:$AZ,MATCH("re"&amp;'team weekly options'!N$3&amp;'team weekly options'!$C211,'wk paste'!$BH:$BH,0)),"")</f>
        <v/>
      </c>
      <c r="O211" t="str">
        <f>IFERROR(INDEX('wk paste'!$AZ:$AZ,MATCH("re"&amp;'team weekly options'!O$3&amp;'team weekly options'!$C211,'wk paste'!$BH:$BH,0)),"")</f>
        <v/>
      </c>
      <c r="P211" t="str">
        <f>IFERROR(INDEX('wk paste'!$AZ:$AZ,MATCH("re"&amp;'team weekly options'!P$3&amp;'team weekly options'!$C211,'wk paste'!$BH:$BH,0)),"")</f>
        <v/>
      </c>
      <c r="Q211" t="str">
        <f>IFERROR(INDEX('wk paste'!$AZ:$AZ,MATCH("re"&amp;'team weekly options'!Q$3&amp;'team weekly options'!$C211,'wk paste'!$BH:$BH,0)),"")</f>
        <v/>
      </c>
      <c r="R211" t="str">
        <f>IFERROR(INDEX('wk paste'!$AZ:$AZ,MATCH("re"&amp;'team weekly options'!R$3&amp;'team weekly options'!$C211,'wk paste'!$BH:$BH,0)),"")</f>
        <v/>
      </c>
      <c r="S211" t="str">
        <f>IFERROR(INDEX('wk paste'!$AZ:$AZ,MATCH("re"&amp;'team weekly options'!S$3&amp;'team weekly options'!$C211,'wk paste'!$BH:$BH,0)),"")</f>
        <v/>
      </c>
      <c r="T211" t="str">
        <f>IFERROR(INDEX('wk paste'!$AZ:$AZ,MATCH("re"&amp;'team weekly options'!T$3&amp;'team weekly options'!$C211,'wk paste'!$BH:$BH,0)),"")</f>
        <v/>
      </c>
      <c r="U211" t="str">
        <f>IFERROR(INDEX('wk paste'!$AZ:$AZ,MATCH("re"&amp;'team weekly options'!U$3&amp;'team weekly options'!$C211,'wk paste'!$BH:$BH,0)),"")</f>
        <v/>
      </c>
      <c r="V211" t="str">
        <f>IFERROR(INDEX('wk paste'!$AZ:$AZ,MATCH("re"&amp;'team weekly options'!V$3&amp;'team weekly options'!$C211,'wk paste'!$BH:$BH,0)),"")</f>
        <v/>
      </c>
    </row>
    <row r="212" spans="4:22" x14ac:dyDescent="0.25">
      <c r="D212" t="str">
        <f>IFERROR(INDEX('wk paste'!$AZ:$AZ,MATCH("ru"&amp;'team weekly options'!D$3&amp;'team weekly options'!$C212,'wk paste'!$BG:$BG,0)),"")</f>
        <v/>
      </c>
      <c r="E212" t="str">
        <f>IFERROR(INDEX('wk paste'!$AZ:$AZ,MATCH("ru"&amp;'team weekly options'!E$3&amp;'team weekly options'!$C212,'wk paste'!$BG:$BG,0)),"")</f>
        <v/>
      </c>
      <c r="F212" t="str">
        <f>IFERROR(INDEX('wk paste'!$AZ:$AZ,MATCH("ru"&amp;'team weekly options'!F$3&amp;'team weekly options'!$C212,'wk paste'!$BG:$BG,0)),"")</f>
        <v/>
      </c>
      <c r="G212" t="str">
        <f>IFERROR(INDEX('wk paste'!$AZ:$AZ,MATCH("ru"&amp;'team weekly options'!G$3&amp;'team weekly options'!$C212,'wk paste'!$BG:$BG,0)),"")</f>
        <v/>
      </c>
      <c r="H212" t="str">
        <f>IFERROR(INDEX('wk paste'!$AZ:$AZ,MATCH("ru"&amp;'team weekly options'!H$3&amp;'team weekly options'!$C212,'wk paste'!$BG:$BG,0)),"")</f>
        <v/>
      </c>
      <c r="I212" t="str">
        <f>IFERROR(INDEX('wk paste'!$AZ:$AZ,MATCH("ru"&amp;'team weekly options'!I$3&amp;'team weekly options'!$C212,'wk paste'!$BG:$BG,0)),"")</f>
        <v/>
      </c>
      <c r="J212" t="str">
        <f>IFERROR(INDEX('wk paste'!$AZ:$AZ,MATCH("ru"&amp;'team weekly options'!J$3&amp;'team weekly options'!$C212,'wk paste'!$BG:$BG,0)),"")</f>
        <v/>
      </c>
      <c r="K212" t="str">
        <f>IFERROR(INDEX('wk paste'!$AZ:$AZ,MATCH("re"&amp;'team weekly options'!K$3&amp;'team weekly options'!$C212,'wk paste'!$BH:$BH,0)),"")</f>
        <v/>
      </c>
      <c r="L212" t="str">
        <f>IFERROR(INDEX('wk paste'!$AZ:$AZ,MATCH("re"&amp;'team weekly options'!L$3&amp;'team weekly options'!$C212,'wk paste'!$BH:$BH,0)),"")</f>
        <v/>
      </c>
      <c r="M212" t="str">
        <f>IFERROR(INDEX('wk paste'!$AZ:$AZ,MATCH("re"&amp;'team weekly options'!M$3&amp;'team weekly options'!$C212,'wk paste'!$BH:$BH,0)),"")</f>
        <v/>
      </c>
      <c r="N212" t="str">
        <f>IFERROR(INDEX('wk paste'!$AZ:$AZ,MATCH("re"&amp;'team weekly options'!N$3&amp;'team weekly options'!$C212,'wk paste'!$BH:$BH,0)),"")</f>
        <v/>
      </c>
      <c r="O212" t="str">
        <f>IFERROR(INDEX('wk paste'!$AZ:$AZ,MATCH("re"&amp;'team weekly options'!O$3&amp;'team weekly options'!$C212,'wk paste'!$BH:$BH,0)),"")</f>
        <v/>
      </c>
      <c r="P212" t="str">
        <f>IFERROR(INDEX('wk paste'!$AZ:$AZ,MATCH("re"&amp;'team weekly options'!P$3&amp;'team weekly options'!$C212,'wk paste'!$BH:$BH,0)),"")</f>
        <v/>
      </c>
      <c r="Q212" t="str">
        <f>IFERROR(INDEX('wk paste'!$AZ:$AZ,MATCH("re"&amp;'team weekly options'!Q$3&amp;'team weekly options'!$C212,'wk paste'!$BH:$BH,0)),"")</f>
        <v/>
      </c>
      <c r="R212" t="str">
        <f>IFERROR(INDEX('wk paste'!$AZ:$AZ,MATCH("re"&amp;'team weekly options'!R$3&amp;'team weekly options'!$C212,'wk paste'!$BH:$BH,0)),"")</f>
        <v/>
      </c>
      <c r="S212" t="str">
        <f>IFERROR(INDEX('wk paste'!$AZ:$AZ,MATCH("re"&amp;'team weekly options'!S$3&amp;'team weekly options'!$C212,'wk paste'!$BH:$BH,0)),"")</f>
        <v/>
      </c>
      <c r="T212" t="str">
        <f>IFERROR(INDEX('wk paste'!$AZ:$AZ,MATCH("re"&amp;'team weekly options'!T$3&amp;'team weekly options'!$C212,'wk paste'!$BH:$BH,0)),"")</f>
        <v/>
      </c>
      <c r="U212" t="str">
        <f>IFERROR(INDEX('wk paste'!$AZ:$AZ,MATCH("re"&amp;'team weekly options'!U$3&amp;'team weekly options'!$C212,'wk paste'!$BH:$BH,0)),"")</f>
        <v/>
      </c>
      <c r="V212" t="str">
        <f>IFERROR(INDEX('wk paste'!$AZ:$AZ,MATCH("re"&amp;'team weekly options'!V$3&amp;'team weekly options'!$C212,'wk paste'!$BH:$BH,0)),"")</f>
        <v/>
      </c>
    </row>
    <row r="213" spans="4:22" x14ac:dyDescent="0.25">
      <c r="D213" t="str">
        <f>IFERROR(INDEX('wk paste'!$AZ:$AZ,MATCH("ru"&amp;'team weekly options'!D$3&amp;'team weekly options'!$C213,'wk paste'!$BG:$BG,0)),"")</f>
        <v/>
      </c>
      <c r="E213" t="str">
        <f>IFERROR(INDEX('wk paste'!$AZ:$AZ,MATCH("ru"&amp;'team weekly options'!E$3&amp;'team weekly options'!$C213,'wk paste'!$BG:$BG,0)),"")</f>
        <v/>
      </c>
      <c r="F213" t="str">
        <f>IFERROR(INDEX('wk paste'!$AZ:$AZ,MATCH("ru"&amp;'team weekly options'!F$3&amp;'team weekly options'!$C213,'wk paste'!$BG:$BG,0)),"")</f>
        <v/>
      </c>
      <c r="G213" t="str">
        <f>IFERROR(INDEX('wk paste'!$AZ:$AZ,MATCH("ru"&amp;'team weekly options'!G$3&amp;'team weekly options'!$C213,'wk paste'!$BG:$BG,0)),"")</f>
        <v/>
      </c>
      <c r="H213" t="str">
        <f>IFERROR(INDEX('wk paste'!$AZ:$AZ,MATCH("ru"&amp;'team weekly options'!H$3&amp;'team weekly options'!$C213,'wk paste'!$BG:$BG,0)),"")</f>
        <v/>
      </c>
      <c r="I213" t="str">
        <f>IFERROR(INDEX('wk paste'!$AZ:$AZ,MATCH("ru"&amp;'team weekly options'!I$3&amp;'team weekly options'!$C213,'wk paste'!$BG:$BG,0)),"")</f>
        <v/>
      </c>
      <c r="J213" t="str">
        <f>IFERROR(INDEX('wk paste'!$AZ:$AZ,MATCH("ru"&amp;'team weekly options'!J$3&amp;'team weekly options'!$C213,'wk paste'!$BG:$BG,0)),"")</f>
        <v/>
      </c>
      <c r="K213" t="str">
        <f>IFERROR(INDEX('wk paste'!$AZ:$AZ,MATCH("re"&amp;'team weekly options'!K$3&amp;'team weekly options'!$C213,'wk paste'!$BH:$BH,0)),"")</f>
        <v/>
      </c>
      <c r="L213" t="str">
        <f>IFERROR(INDEX('wk paste'!$AZ:$AZ,MATCH("re"&amp;'team weekly options'!L$3&amp;'team weekly options'!$C213,'wk paste'!$BH:$BH,0)),"")</f>
        <v/>
      </c>
      <c r="M213" t="str">
        <f>IFERROR(INDEX('wk paste'!$AZ:$AZ,MATCH("re"&amp;'team weekly options'!M$3&amp;'team weekly options'!$C213,'wk paste'!$BH:$BH,0)),"")</f>
        <v/>
      </c>
      <c r="N213" t="str">
        <f>IFERROR(INDEX('wk paste'!$AZ:$AZ,MATCH("re"&amp;'team weekly options'!N$3&amp;'team weekly options'!$C213,'wk paste'!$BH:$BH,0)),"")</f>
        <v/>
      </c>
      <c r="O213" t="str">
        <f>IFERROR(INDEX('wk paste'!$AZ:$AZ,MATCH("re"&amp;'team weekly options'!O$3&amp;'team weekly options'!$C213,'wk paste'!$BH:$BH,0)),"")</f>
        <v/>
      </c>
      <c r="P213" t="str">
        <f>IFERROR(INDEX('wk paste'!$AZ:$AZ,MATCH("re"&amp;'team weekly options'!P$3&amp;'team weekly options'!$C213,'wk paste'!$BH:$BH,0)),"")</f>
        <v/>
      </c>
      <c r="Q213" t="str">
        <f>IFERROR(INDEX('wk paste'!$AZ:$AZ,MATCH("re"&amp;'team weekly options'!Q$3&amp;'team weekly options'!$C213,'wk paste'!$BH:$BH,0)),"")</f>
        <v/>
      </c>
      <c r="R213" t="str">
        <f>IFERROR(INDEX('wk paste'!$AZ:$AZ,MATCH("re"&amp;'team weekly options'!R$3&amp;'team weekly options'!$C213,'wk paste'!$BH:$BH,0)),"")</f>
        <v/>
      </c>
      <c r="S213" t="str">
        <f>IFERROR(INDEX('wk paste'!$AZ:$AZ,MATCH("re"&amp;'team weekly options'!S$3&amp;'team weekly options'!$C213,'wk paste'!$BH:$BH,0)),"")</f>
        <v/>
      </c>
      <c r="T213" t="str">
        <f>IFERROR(INDEX('wk paste'!$AZ:$AZ,MATCH("re"&amp;'team weekly options'!T$3&amp;'team weekly options'!$C213,'wk paste'!$BH:$BH,0)),"")</f>
        <v/>
      </c>
      <c r="U213" t="str">
        <f>IFERROR(INDEX('wk paste'!$AZ:$AZ,MATCH("re"&amp;'team weekly options'!U$3&amp;'team weekly options'!$C213,'wk paste'!$BH:$BH,0)),"")</f>
        <v/>
      </c>
      <c r="V213" t="str">
        <f>IFERROR(INDEX('wk paste'!$AZ:$AZ,MATCH("re"&amp;'team weekly options'!V$3&amp;'team weekly options'!$C213,'wk paste'!$BH:$BH,0)),"")</f>
        <v/>
      </c>
    </row>
    <row r="214" spans="4:22" x14ac:dyDescent="0.25">
      <c r="D214" t="str">
        <f>IFERROR(INDEX('wk paste'!$AZ:$AZ,MATCH("ru"&amp;'team weekly options'!D$3&amp;'team weekly options'!$C214,'wk paste'!$BG:$BG,0)),"")</f>
        <v/>
      </c>
      <c r="E214" t="str">
        <f>IFERROR(INDEX('wk paste'!$AZ:$AZ,MATCH("ru"&amp;'team weekly options'!E$3&amp;'team weekly options'!$C214,'wk paste'!$BG:$BG,0)),"")</f>
        <v/>
      </c>
      <c r="F214" t="str">
        <f>IFERROR(INDEX('wk paste'!$AZ:$AZ,MATCH("ru"&amp;'team weekly options'!F$3&amp;'team weekly options'!$C214,'wk paste'!$BG:$BG,0)),"")</f>
        <v/>
      </c>
      <c r="G214" t="str">
        <f>IFERROR(INDEX('wk paste'!$AZ:$AZ,MATCH("ru"&amp;'team weekly options'!G$3&amp;'team weekly options'!$C214,'wk paste'!$BG:$BG,0)),"")</f>
        <v/>
      </c>
      <c r="H214" t="str">
        <f>IFERROR(INDEX('wk paste'!$AZ:$AZ,MATCH("ru"&amp;'team weekly options'!H$3&amp;'team weekly options'!$C214,'wk paste'!$BG:$BG,0)),"")</f>
        <v/>
      </c>
      <c r="I214" t="str">
        <f>IFERROR(INDEX('wk paste'!$AZ:$AZ,MATCH("ru"&amp;'team weekly options'!I$3&amp;'team weekly options'!$C214,'wk paste'!$BG:$BG,0)),"")</f>
        <v/>
      </c>
      <c r="J214" t="str">
        <f>IFERROR(INDEX('wk paste'!$AZ:$AZ,MATCH("ru"&amp;'team weekly options'!J$3&amp;'team weekly options'!$C214,'wk paste'!$BG:$BG,0)),"")</f>
        <v/>
      </c>
      <c r="K214" t="str">
        <f>IFERROR(INDEX('wk paste'!$AZ:$AZ,MATCH("re"&amp;'team weekly options'!K$3&amp;'team weekly options'!$C214,'wk paste'!$BH:$BH,0)),"")</f>
        <v/>
      </c>
      <c r="L214" t="str">
        <f>IFERROR(INDEX('wk paste'!$AZ:$AZ,MATCH("re"&amp;'team weekly options'!L$3&amp;'team weekly options'!$C214,'wk paste'!$BH:$BH,0)),"")</f>
        <v/>
      </c>
      <c r="M214" t="str">
        <f>IFERROR(INDEX('wk paste'!$AZ:$AZ,MATCH("re"&amp;'team weekly options'!M$3&amp;'team weekly options'!$C214,'wk paste'!$BH:$BH,0)),"")</f>
        <v/>
      </c>
      <c r="N214" t="str">
        <f>IFERROR(INDEX('wk paste'!$AZ:$AZ,MATCH("re"&amp;'team weekly options'!N$3&amp;'team weekly options'!$C214,'wk paste'!$BH:$BH,0)),"")</f>
        <v/>
      </c>
      <c r="O214" t="str">
        <f>IFERROR(INDEX('wk paste'!$AZ:$AZ,MATCH("re"&amp;'team weekly options'!O$3&amp;'team weekly options'!$C214,'wk paste'!$BH:$BH,0)),"")</f>
        <v/>
      </c>
      <c r="P214" t="str">
        <f>IFERROR(INDEX('wk paste'!$AZ:$AZ,MATCH("re"&amp;'team weekly options'!P$3&amp;'team weekly options'!$C214,'wk paste'!$BH:$BH,0)),"")</f>
        <v/>
      </c>
      <c r="Q214" t="str">
        <f>IFERROR(INDEX('wk paste'!$AZ:$AZ,MATCH("re"&amp;'team weekly options'!Q$3&amp;'team weekly options'!$C214,'wk paste'!$BH:$BH,0)),"")</f>
        <v/>
      </c>
      <c r="R214" t="str">
        <f>IFERROR(INDEX('wk paste'!$AZ:$AZ,MATCH("re"&amp;'team weekly options'!R$3&amp;'team weekly options'!$C214,'wk paste'!$BH:$BH,0)),"")</f>
        <v/>
      </c>
      <c r="S214" t="str">
        <f>IFERROR(INDEX('wk paste'!$AZ:$AZ,MATCH("re"&amp;'team weekly options'!S$3&amp;'team weekly options'!$C214,'wk paste'!$BH:$BH,0)),"")</f>
        <v/>
      </c>
      <c r="T214" t="str">
        <f>IFERROR(INDEX('wk paste'!$AZ:$AZ,MATCH("re"&amp;'team weekly options'!T$3&amp;'team weekly options'!$C214,'wk paste'!$BH:$BH,0)),"")</f>
        <v/>
      </c>
      <c r="U214" t="str">
        <f>IFERROR(INDEX('wk paste'!$AZ:$AZ,MATCH("re"&amp;'team weekly options'!U$3&amp;'team weekly options'!$C214,'wk paste'!$BH:$BH,0)),"")</f>
        <v/>
      </c>
      <c r="V214" t="str">
        <f>IFERROR(INDEX('wk paste'!$AZ:$AZ,MATCH("re"&amp;'team weekly options'!V$3&amp;'team weekly options'!$C214,'wk paste'!$BH:$BH,0)),"")</f>
        <v/>
      </c>
    </row>
    <row r="215" spans="4:22" x14ac:dyDescent="0.25">
      <c r="D215" t="str">
        <f>IFERROR(INDEX('wk paste'!$AZ:$AZ,MATCH("ru"&amp;'team weekly options'!D$3&amp;'team weekly options'!$C215,'wk paste'!$BG:$BG,0)),"")</f>
        <v/>
      </c>
      <c r="E215" t="str">
        <f>IFERROR(INDEX('wk paste'!$AZ:$AZ,MATCH("ru"&amp;'team weekly options'!E$3&amp;'team weekly options'!$C215,'wk paste'!$BG:$BG,0)),"")</f>
        <v/>
      </c>
      <c r="F215" t="str">
        <f>IFERROR(INDEX('wk paste'!$AZ:$AZ,MATCH("ru"&amp;'team weekly options'!F$3&amp;'team weekly options'!$C215,'wk paste'!$BG:$BG,0)),"")</f>
        <v/>
      </c>
      <c r="G215" t="str">
        <f>IFERROR(INDEX('wk paste'!$AZ:$AZ,MATCH("ru"&amp;'team weekly options'!G$3&amp;'team weekly options'!$C215,'wk paste'!$BG:$BG,0)),"")</f>
        <v/>
      </c>
      <c r="H215" t="str">
        <f>IFERROR(INDEX('wk paste'!$AZ:$AZ,MATCH("ru"&amp;'team weekly options'!H$3&amp;'team weekly options'!$C215,'wk paste'!$BG:$BG,0)),"")</f>
        <v/>
      </c>
      <c r="I215" t="str">
        <f>IFERROR(INDEX('wk paste'!$AZ:$AZ,MATCH("ru"&amp;'team weekly options'!I$3&amp;'team weekly options'!$C215,'wk paste'!$BG:$BG,0)),"")</f>
        <v/>
      </c>
      <c r="J215" t="str">
        <f>IFERROR(INDEX('wk paste'!$AZ:$AZ,MATCH("ru"&amp;'team weekly options'!J$3&amp;'team weekly options'!$C215,'wk paste'!$BG:$BG,0)),"")</f>
        <v/>
      </c>
      <c r="K215" t="str">
        <f>IFERROR(INDEX('wk paste'!$AZ:$AZ,MATCH("re"&amp;'team weekly options'!K$3&amp;'team weekly options'!$C215,'wk paste'!$BH:$BH,0)),"")</f>
        <v/>
      </c>
      <c r="L215" t="str">
        <f>IFERROR(INDEX('wk paste'!$AZ:$AZ,MATCH("re"&amp;'team weekly options'!L$3&amp;'team weekly options'!$C215,'wk paste'!$BH:$BH,0)),"")</f>
        <v/>
      </c>
      <c r="M215" t="str">
        <f>IFERROR(INDEX('wk paste'!$AZ:$AZ,MATCH("re"&amp;'team weekly options'!M$3&amp;'team weekly options'!$C215,'wk paste'!$BH:$BH,0)),"")</f>
        <v/>
      </c>
      <c r="N215" t="str">
        <f>IFERROR(INDEX('wk paste'!$AZ:$AZ,MATCH("re"&amp;'team weekly options'!N$3&amp;'team weekly options'!$C215,'wk paste'!$BH:$BH,0)),"")</f>
        <v/>
      </c>
      <c r="O215" t="str">
        <f>IFERROR(INDEX('wk paste'!$AZ:$AZ,MATCH("re"&amp;'team weekly options'!O$3&amp;'team weekly options'!$C215,'wk paste'!$BH:$BH,0)),"")</f>
        <v/>
      </c>
      <c r="P215" t="str">
        <f>IFERROR(INDEX('wk paste'!$AZ:$AZ,MATCH("re"&amp;'team weekly options'!P$3&amp;'team weekly options'!$C215,'wk paste'!$BH:$BH,0)),"")</f>
        <v/>
      </c>
      <c r="Q215" t="str">
        <f>IFERROR(INDEX('wk paste'!$AZ:$AZ,MATCH("re"&amp;'team weekly options'!Q$3&amp;'team weekly options'!$C215,'wk paste'!$BH:$BH,0)),"")</f>
        <v/>
      </c>
      <c r="R215" t="str">
        <f>IFERROR(INDEX('wk paste'!$AZ:$AZ,MATCH("re"&amp;'team weekly options'!R$3&amp;'team weekly options'!$C215,'wk paste'!$BH:$BH,0)),"")</f>
        <v/>
      </c>
      <c r="S215" t="str">
        <f>IFERROR(INDEX('wk paste'!$AZ:$AZ,MATCH("re"&amp;'team weekly options'!S$3&amp;'team weekly options'!$C215,'wk paste'!$BH:$BH,0)),"")</f>
        <v/>
      </c>
      <c r="T215" t="str">
        <f>IFERROR(INDEX('wk paste'!$AZ:$AZ,MATCH("re"&amp;'team weekly options'!T$3&amp;'team weekly options'!$C215,'wk paste'!$BH:$BH,0)),"")</f>
        <v/>
      </c>
      <c r="U215" t="str">
        <f>IFERROR(INDEX('wk paste'!$AZ:$AZ,MATCH("re"&amp;'team weekly options'!U$3&amp;'team weekly options'!$C215,'wk paste'!$BH:$BH,0)),"")</f>
        <v/>
      </c>
      <c r="V215" t="str">
        <f>IFERROR(INDEX('wk paste'!$AZ:$AZ,MATCH("re"&amp;'team weekly options'!V$3&amp;'team weekly options'!$C215,'wk paste'!$BH:$BH,0)),"")</f>
        <v/>
      </c>
    </row>
    <row r="216" spans="4:22" x14ac:dyDescent="0.25">
      <c r="D216" t="str">
        <f>IFERROR(INDEX('wk paste'!$AZ:$AZ,MATCH("ru"&amp;'team weekly options'!D$3&amp;'team weekly options'!$C216,'wk paste'!$BG:$BG,0)),"")</f>
        <v/>
      </c>
      <c r="E216" t="str">
        <f>IFERROR(INDEX('wk paste'!$AZ:$AZ,MATCH("ru"&amp;'team weekly options'!E$3&amp;'team weekly options'!$C216,'wk paste'!$BG:$BG,0)),"")</f>
        <v/>
      </c>
      <c r="F216" t="str">
        <f>IFERROR(INDEX('wk paste'!$AZ:$AZ,MATCH("ru"&amp;'team weekly options'!F$3&amp;'team weekly options'!$C216,'wk paste'!$BG:$BG,0)),"")</f>
        <v/>
      </c>
      <c r="G216" t="str">
        <f>IFERROR(INDEX('wk paste'!$AZ:$AZ,MATCH("ru"&amp;'team weekly options'!G$3&amp;'team weekly options'!$C216,'wk paste'!$BG:$BG,0)),"")</f>
        <v/>
      </c>
      <c r="H216" t="str">
        <f>IFERROR(INDEX('wk paste'!$AZ:$AZ,MATCH("ru"&amp;'team weekly options'!H$3&amp;'team weekly options'!$C216,'wk paste'!$BG:$BG,0)),"")</f>
        <v/>
      </c>
      <c r="I216" t="str">
        <f>IFERROR(INDEX('wk paste'!$AZ:$AZ,MATCH("ru"&amp;'team weekly options'!I$3&amp;'team weekly options'!$C216,'wk paste'!$BG:$BG,0)),"")</f>
        <v/>
      </c>
      <c r="J216" t="str">
        <f>IFERROR(INDEX('wk paste'!$AZ:$AZ,MATCH("ru"&amp;'team weekly options'!J$3&amp;'team weekly options'!$C216,'wk paste'!$BG:$BG,0)),"")</f>
        <v/>
      </c>
      <c r="K216" t="str">
        <f>IFERROR(INDEX('wk paste'!$AZ:$AZ,MATCH("re"&amp;'team weekly options'!K$3&amp;'team weekly options'!$C216,'wk paste'!$BH:$BH,0)),"")</f>
        <v/>
      </c>
      <c r="L216" t="str">
        <f>IFERROR(INDEX('wk paste'!$AZ:$AZ,MATCH("re"&amp;'team weekly options'!L$3&amp;'team weekly options'!$C216,'wk paste'!$BH:$BH,0)),"")</f>
        <v/>
      </c>
      <c r="M216" t="str">
        <f>IFERROR(INDEX('wk paste'!$AZ:$AZ,MATCH("re"&amp;'team weekly options'!M$3&amp;'team weekly options'!$C216,'wk paste'!$BH:$BH,0)),"")</f>
        <v/>
      </c>
      <c r="N216" t="str">
        <f>IFERROR(INDEX('wk paste'!$AZ:$AZ,MATCH("re"&amp;'team weekly options'!N$3&amp;'team weekly options'!$C216,'wk paste'!$BH:$BH,0)),"")</f>
        <v/>
      </c>
      <c r="O216" t="str">
        <f>IFERROR(INDEX('wk paste'!$AZ:$AZ,MATCH("re"&amp;'team weekly options'!O$3&amp;'team weekly options'!$C216,'wk paste'!$BH:$BH,0)),"")</f>
        <v/>
      </c>
      <c r="P216" t="str">
        <f>IFERROR(INDEX('wk paste'!$AZ:$AZ,MATCH("re"&amp;'team weekly options'!P$3&amp;'team weekly options'!$C216,'wk paste'!$BH:$BH,0)),"")</f>
        <v/>
      </c>
      <c r="Q216" t="str">
        <f>IFERROR(INDEX('wk paste'!$AZ:$AZ,MATCH("re"&amp;'team weekly options'!Q$3&amp;'team weekly options'!$C216,'wk paste'!$BH:$BH,0)),"")</f>
        <v/>
      </c>
      <c r="R216" t="str">
        <f>IFERROR(INDEX('wk paste'!$AZ:$AZ,MATCH("re"&amp;'team weekly options'!R$3&amp;'team weekly options'!$C216,'wk paste'!$BH:$BH,0)),"")</f>
        <v/>
      </c>
      <c r="S216" t="str">
        <f>IFERROR(INDEX('wk paste'!$AZ:$AZ,MATCH("re"&amp;'team weekly options'!S$3&amp;'team weekly options'!$C216,'wk paste'!$BH:$BH,0)),"")</f>
        <v/>
      </c>
      <c r="T216" t="str">
        <f>IFERROR(INDEX('wk paste'!$AZ:$AZ,MATCH("re"&amp;'team weekly options'!T$3&amp;'team weekly options'!$C216,'wk paste'!$BH:$BH,0)),"")</f>
        <v/>
      </c>
      <c r="U216" t="str">
        <f>IFERROR(INDEX('wk paste'!$AZ:$AZ,MATCH("re"&amp;'team weekly options'!U$3&amp;'team weekly options'!$C216,'wk paste'!$BH:$BH,0)),"")</f>
        <v/>
      </c>
      <c r="V216" t="str">
        <f>IFERROR(INDEX('wk paste'!$AZ:$AZ,MATCH("re"&amp;'team weekly options'!V$3&amp;'team weekly options'!$C216,'wk paste'!$BH:$BH,0)),"")</f>
        <v/>
      </c>
    </row>
    <row r="217" spans="4:22" x14ac:dyDescent="0.25">
      <c r="D217" t="str">
        <f>IFERROR(INDEX('wk paste'!$AZ:$AZ,MATCH("ru"&amp;'team weekly options'!D$3&amp;'team weekly options'!$C217,'wk paste'!$BG:$BG,0)),"")</f>
        <v/>
      </c>
      <c r="E217" t="str">
        <f>IFERROR(INDEX('wk paste'!$AZ:$AZ,MATCH("ru"&amp;'team weekly options'!E$3&amp;'team weekly options'!$C217,'wk paste'!$BG:$BG,0)),"")</f>
        <v/>
      </c>
      <c r="F217" t="str">
        <f>IFERROR(INDEX('wk paste'!$AZ:$AZ,MATCH("ru"&amp;'team weekly options'!F$3&amp;'team weekly options'!$C217,'wk paste'!$BG:$BG,0)),"")</f>
        <v/>
      </c>
      <c r="G217" t="str">
        <f>IFERROR(INDEX('wk paste'!$AZ:$AZ,MATCH("ru"&amp;'team weekly options'!G$3&amp;'team weekly options'!$C217,'wk paste'!$BG:$BG,0)),"")</f>
        <v/>
      </c>
      <c r="H217" t="str">
        <f>IFERROR(INDEX('wk paste'!$AZ:$AZ,MATCH("ru"&amp;'team weekly options'!H$3&amp;'team weekly options'!$C217,'wk paste'!$BG:$BG,0)),"")</f>
        <v/>
      </c>
      <c r="I217" t="str">
        <f>IFERROR(INDEX('wk paste'!$AZ:$AZ,MATCH("ru"&amp;'team weekly options'!I$3&amp;'team weekly options'!$C217,'wk paste'!$BG:$BG,0)),"")</f>
        <v/>
      </c>
      <c r="J217" t="str">
        <f>IFERROR(INDEX('wk paste'!$AZ:$AZ,MATCH("ru"&amp;'team weekly options'!J$3&amp;'team weekly options'!$C217,'wk paste'!$BG:$BG,0)),"")</f>
        <v/>
      </c>
      <c r="K217" t="str">
        <f>IFERROR(INDEX('wk paste'!$AZ:$AZ,MATCH("re"&amp;'team weekly options'!K$3&amp;'team weekly options'!$C217,'wk paste'!$BH:$BH,0)),"")</f>
        <v/>
      </c>
      <c r="L217" t="str">
        <f>IFERROR(INDEX('wk paste'!$AZ:$AZ,MATCH("re"&amp;'team weekly options'!L$3&amp;'team weekly options'!$C217,'wk paste'!$BH:$BH,0)),"")</f>
        <v/>
      </c>
      <c r="M217" t="str">
        <f>IFERROR(INDEX('wk paste'!$AZ:$AZ,MATCH("re"&amp;'team weekly options'!M$3&amp;'team weekly options'!$C217,'wk paste'!$BH:$BH,0)),"")</f>
        <v/>
      </c>
      <c r="N217" t="str">
        <f>IFERROR(INDEX('wk paste'!$AZ:$AZ,MATCH("re"&amp;'team weekly options'!N$3&amp;'team weekly options'!$C217,'wk paste'!$BH:$BH,0)),"")</f>
        <v/>
      </c>
      <c r="O217" t="str">
        <f>IFERROR(INDEX('wk paste'!$AZ:$AZ,MATCH("re"&amp;'team weekly options'!O$3&amp;'team weekly options'!$C217,'wk paste'!$BH:$BH,0)),"")</f>
        <v/>
      </c>
      <c r="P217" t="str">
        <f>IFERROR(INDEX('wk paste'!$AZ:$AZ,MATCH("re"&amp;'team weekly options'!P$3&amp;'team weekly options'!$C217,'wk paste'!$BH:$BH,0)),"")</f>
        <v/>
      </c>
      <c r="Q217" t="str">
        <f>IFERROR(INDEX('wk paste'!$AZ:$AZ,MATCH("re"&amp;'team weekly options'!Q$3&amp;'team weekly options'!$C217,'wk paste'!$BH:$BH,0)),"")</f>
        <v/>
      </c>
      <c r="R217" t="str">
        <f>IFERROR(INDEX('wk paste'!$AZ:$AZ,MATCH("re"&amp;'team weekly options'!R$3&amp;'team weekly options'!$C217,'wk paste'!$BH:$BH,0)),"")</f>
        <v/>
      </c>
      <c r="S217" t="str">
        <f>IFERROR(INDEX('wk paste'!$AZ:$AZ,MATCH("re"&amp;'team weekly options'!S$3&amp;'team weekly options'!$C217,'wk paste'!$BH:$BH,0)),"")</f>
        <v/>
      </c>
      <c r="T217" t="str">
        <f>IFERROR(INDEX('wk paste'!$AZ:$AZ,MATCH("re"&amp;'team weekly options'!T$3&amp;'team weekly options'!$C217,'wk paste'!$BH:$BH,0)),"")</f>
        <v/>
      </c>
      <c r="U217" t="str">
        <f>IFERROR(INDEX('wk paste'!$AZ:$AZ,MATCH("re"&amp;'team weekly options'!U$3&amp;'team weekly options'!$C217,'wk paste'!$BH:$BH,0)),"")</f>
        <v/>
      </c>
      <c r="V217" t="str">
        <f>IFERROR(INDEX('wk paste'!$AZ:$AZ,MATCH("re"&amp;'team weekly options'!V$3&amp;'team weekly options'!$C217,'wk paste'!$BH:$BH,0)),"")</f>
        <v/>
      </c>
    </row>
    <row r="218" spans="4:22" x14ac:dyDescent="0.25">
      <c r="D218" t="str">
        <f>IFERROR(INDEX('wk paste'!$AZ:$AZ,MATCH("ru"&amp;'team weekly options'!D$3&amp;'team weekly options'!$C218,'wk paste'!$BG:$BG,0)),"")</f>
        <v/>
      </c>
      <c r="E218" t="str">
        <f>IFERROR(INDEX('wk paste'!$AZ:$AZ,MATCH("ru"&amp;'team weekly options'!E$3&amp;'team weekly options'!$C218,'wk paste'!$BG:$BG,0)),"")</f>
        <v/>
      </c>
      <c r="F218" t="str">
        <f>IFERROR(INDEX('wk paste'!$AZ:$AZ,MATCH("ru"&amp;'team weekly options'!F$3&amp;'team weekly options'!$C218,'wk paste'!$BG:$BG,0)),"")</f>
        <v/>
      </c>
      <c r="G218" t="str">
        <f>IFERROR(INDEX('wk paste'!$AZ:$AZ,MATCH("ru"&amp;'team weekly options'!G$3&amp;'team weekly options'!$C218,'wk paste'!$BG:$BG,0)),"")</f>
        <v/>
      </c>
      <c r="H218" t="str">
        <f>IFERROR(INDEX('wk paste'!$AZ:$AZ,MATCH("ru"&amp;'team weekly options'!H$3&amp;'team weekly options'!$C218,'wk paste'!$BG:$BG,0)),"")</f>
        <v/>
      </c>
      <c r="I218" t="str">
        <f>IFERROR(INDEX('wk paste'!$AZ:$AZ,MATCH("ru"&amp;'team weekly options'!I$3&amp;'team weekly options'!$C218,'wk paste'!$BG:$BG,0)),"")</f>
        <v/>
      </c>
      <c r="J218" t="str">
        <f>IFERROR(INDEX('wk paste'!$AZ:$AZ,MATCH("ru"&amp;'team weekly options'!J$3&amp;'team weekly options'!$C218,'wk paste'!$BG:$BG,0)),"")</f>
        <v/>
      </c>
      <c r="K218" t="str">
        <f>IFERROR(INDEX('wk paste'!$AZ:$AZ,MATCH("re"&amp;'team weekly options'!K$3&amp;'team weekly options'!$C218,'wk paste'!$BH:$BH,0)),"")</f>
        <v/>
      </c>
      <c r="L218" t="str">
        <f>IFERROR(INDEX('wk paste'!$AZ:$AZ,MATCH("re"&amp;'team weekly options'!L$3&amp;'team weekly options'!$C218,'wk paste'!$BH:$BH,0)),"")</f>
        <v/>
      </c>
      <c r="M218" t="str">
        <f>IFERROR(INDEX('wk paste'!$AZ:$AZ,MATCH("re"&amp;'team weekly options'!M$3&amp;'team weekly options'!$C218,'wk paste'!$BH:$BH,0)),"")</f>
        <v/>
      </c>
      <c r="N218" t="str">
        <f>IFERROR(INDEX('wk paste'!$AZ:$AZ,MATCH("re"&amp;'team weekly options'!N$3&amp;'team weekly options'!$C218,'wk paste'!$BH:$BH,0)),"")</f>
        <v/>
      </c>
      <c r="O218" t="str">
        <f>IFERROR(INDEX('wk paste'!$AZ:$AZ,MATCH("re"&amp;'team weekly options'!O$3&amp;'team weekly options'!$C218,'wk paste'!$BH:$BH,0)),"")</f>
        <v/>
      </c>
      <c r="P218" t="str">
        <f>IFERROR(INDEX('wk paste'!$AZ:$AZ,MATCH("re"&amp;'team weekly options'!P$3&amp;'team weekly options'!$C218,'wk paste'!$BH:$BH,0)),"")</f>
        <v/>
      </c>
      <c r="Q218" t="str">
        <f>IFERROR(INDEX('wk paste'!$AZ:$AZ,MATCH("re"&amp;'team weekly options'!Q$3&amp;'team weekly options'!$C218,'wk paste'!$BH:$BH,0)),"")</f>
        <v/>
      </c>
      <c r="R218" t="str">
        <f>IFERROR(INDEX('wk paste'!$AZ:$AZ,MATCH("re"&amp;'team weekly options'!R$3&amp;'team weekly options'!$C218,'wk paste'!$BH:$BH,0)),"")</f>
        <v/>
      </c>
      <c r="S218" t="str">
        <f>IFERROR(INDEX('wk paste'!$AZ:$AZ,MATCH("re"&amp;'team weekly options'!S$3&amp;'team weekly options'!$C218,'wk paste'!$BH:$BH,0)),"")</f>
        <v/>
      </c>
      <c r="T218" t="str">
        <f>IFERROR(INDEX('wk paste'!$AZ:$AZ,MATCH("re"&amp;'team weekly options'!T$3&amp;'team weekly options'!$C218,'wk paste'!$BH:$BH,0)),"")</f>
        <v/>
      </c>
      <c r="U218" t="str">
        <f>IFERROR(INDEX('wk paste'!$AZ:$AZ,MATCH("re"&amp;'team weekly options'!U$3&amp;'team weekly options'!$C218,'wk paste'!$BH:$BH,0)),"")</f>
        <v/>
      </c>
      <c r="V218" t="str">
        <f>IFERROR(INDEX('wk paste'!$AZ:$AZ,MATCH("re"&amp;'team weekly options'!V$3&amp;'team weekly options'!$C218,'wk paste'!$BH:$BH,0)),"")</f>
        <v/>
      </c>
    </row>
    <row r="219" spans="4:22" x14ac:dyDescent="0.25">
      <c r="D219" t="str">
        <f>IFERROR(INDEX('wk paste'!$AZ:$AZ,MATCH("ru"&amp;'team weekly options'!D$3&amp;'team weekly options'!$C219,'wk paste'!$BG:$BG,0)),"")</f>
        <v/>
      </c>
      <c r="E219" t="str">
        <f>IFERROR(INDEX('wk paste'!$AZ:$AZ,MATCH("ru"&amp;'team weekly options'!E$3&amp;'team weekly options'!$C219,'wk paste'!$BG:$BG,0)),"")</f>
        <v/>
      </c>
      <c r="F219" t="str">
        <f>IFERROR(INDEX('wk paste'!$AZ:$AZ,MATCH("ru"&amp;'team weekly options'!F$3&amp;'team weekly options'!$C219,'wk paste'!$BG:$BG,0)),"")</f>
        <v/>
      </c>
      <c r="G219" t="str">
        <f>IFERROR(INDEX('wk paste'!$AZ:$AZ,MATCH("ru"&amp;'team weekly options'!G$3&amp;'team weekly options'!$C219,'wk paste'!$BG:$BG,0)),"")</f>
        <v/>
      </c>
      <c r="H219" t="str">
        <f>IFERROR(INDEX('wk paste'!$AZ:$AZ,MATCH("ru"&amp;'team weekly options'!H$3&amp;'team weekly options'!$C219,'wk paste'!$BG:$BG,0)),"")</f>
        <v/>
      </c>
      <c r="I219" t="str">
        <f>IFERROR(INDEX('wk paste'!$AZ:$AZ,MATCH("ru"&amp;'team weekly options'!I$3&amp;'team weekly options'!$C219,'wk paste'!$BG:$BG,0)),"")</f>
        <v/>
      </c>
      <c r="J219" t="str">
        <f>IFERROR(INDEX('wk paste'!$AZ:$AZ,MATCH("ru"&amp;'team weekly options'!J$3&amp;'team weekly options'!$C219,'wk paste'!$BG:$BG,0)),"")</f>
        <v/>
      </c>
      <c r="K219" t="str">
        <f>IFERROR(INDEX('wk paste'!$AZ:$AZ,MATCH("re"&amp;'team weekly options'!K$3&amp;'team weekly options'!$C219,'wk paste'!$BH:$BH,0)),"")</f>
        <v/>
      </c>
      <c r="L219" t="str">
        <f>IFERROR(INDEX('wk paste'!$AZ:$AZ,MATCH("re"&amp;'team weekly options'!L$3&amp;'team weekly options'!$C219,'wk paste'!$BH:$BH,0)),"")</f>
        <v/>
      </c>
      <c r="M219" t="str">
        <f>IFERROR(INDEX('wk paste'!$AZ:$AZ,MATCH("re"&amp;'team weekly options'!M$3&amp;'team weekly options'!$C219,'wk paste'!$BH:$BH,0)),"")</f>
        <v/>
      </c>
      <c r="N219" t="str">
        <f>IFERROR(INDEX('wk paste'!$AZ:$AZ,MATCH("re"&amp;'team weekly options'!N$3&amp;'team weekly options'!$C219,'wk paste'!$BH:$BH,0)),"")</f>
        <v/>
      </c>
      <c r="O219" t="str">
        <f>IFERROR(INDEX('wk paste'!$AZ:$AZ,MATCH("re"&amp;'team weekly options'!O$3&amp;'team weekly options'!$C219,'wk paste'!$BH:$BH,0)),"")</f>
        <v/>
      </c>
      <c r="P219" t="str">
        <f>IFERROR(INDEX('wk paste'!$AZ:$AZ,MATCH("re"&amp;'team weekly options'!P$3&amp;'team weekly options'!$C219,'wk paste'!$BH:$BH,0)),"")</f>
        <v/>
      </c>
      <c r="Q219" t="str">
        <f>IFERROR(INDEX('wk paste'!$AZ:$AZ,MATCH("re"&amp;'team weekly options'!Q$3&amp;'team weekly options'!$C219,'wk paste'!$BH:$BH,0)),"")</f>
        <v/>
      </c>
      <c r="R219" t="str">
        <f>IFERROR(INDEX('wk paste'!$AZ:$AZ,MATCH("re"&amp;'team weekly options'!R$3&amp;'team weekly options'!$C219,'wk paste'!$BH:$BH,0)),"")</f>
        <v/>
      </c>
      <c r="S219" t="str">
        <f>IFERROR(INDEX('wk paste'!$AZ:$AZ,MATCH("re"&amp;'team weekly options'!S$3&amp;'team weekly options'!$C219,'wk paste'!$BH:$BH,0)),"")</f>
        <v/>
      </c>
      <c r="T219" t="str">
        <f>IFERROR(INDEX('wk paste'!$AZ:$AZ,MATCH("re"&amp;'team weekly options'!T$3&amp;'team weekly options'!$C219,'wk paste'!$BH:$BH,0)),"")</f>
        <v/>
      </c>
      <c r="U219" t="str">
        <f>IFERROR(INDEX('wk paste'!$AZ:$AZ,MATCH("re"&amp;'team weekly options'!U$3&amp;'team weekly options'!$C219,'wk paste'!$BH:$BH,0)),"")</f>
        <v/>
      </c>
      <c r="V219" t="str">
        <f>IFERROR(INDEX('wk paste'!$AZ:$AZ,MATCH("re"&amp;'team weekly options'!V$3&amp;'team weekly options'!$C219,'wk paste'!$BH:$BH,0)),"")</f>
        <v/>
      </c>
    </row>
    <row r="220" spans="4:22" x14ac:dyDescent="0.25">
      <c r="D220" t="str">
        <f>IFERROR(INDEX('wk paste'!$AZ:$AZ,MATCH("ru"&amp;'team weekly options'!D$3&amp;'team weekly options'!$C220,'wk paste'!$BG:$BG,0)),"")</f>
        <v/>
      </c>
      <c r="E220" t="str">
        <f>IFERROR(INDEX('wk paste'!$AZ:$AZ,MATCH("ru"&amp;'team weekly options'!E$3&amp;'team weekly options'!$C220,'wk paste'!$BG:$BG,0)),"")</f>
        <v/>
      </c>
      <c r="F220" t="str">
        <f>IFERROR(INDEX('wk paste'!$AZ:$AZ,MATCH("ru"&amp;'team weekly options'!F$3&amp;'team weekly options'!$C220,'wk paste'!$BG:$BG,0)),"")</f>
        <v/>
      </c>
      <c r="G220" t="str">
        <f>IFERROR(INDEX('wk paste'!$AZ:$AZ,MATCH("ru"&amp;'team weekly options'!G$3&amp;'team weekly options'!$C220,'wk paste'!$BG:$BG,0)),"")</f>
        <v/>
      </c>
      <c r="H220" t="str">
        <f>IFERROR(INDEX('wk paste'!$AZ:$AZ,MATCH("ru"&amp;'team weekly options'!H$3&amp;'team weekly options'!$C220,'wk paste'!$BG:$BG,0)),"")</f>
        <v/>
      </c>
      <c r="I220" t="str">
        <f>IFERROR(INDEX('wk paste'!$AZ:$AZ,MATCH("ru"&amp;'team weekly options'!I$3&amp;'team weekly options'!$C220,'wk paste'!$BG:$BG,0)),"")</f>
        <v/>
      </c>
      <c r="J220" t="str">
        <f>IFERROR(INDEX('wk paste'!$AZ:$AZ,MATCH("ru"&amp;'team weekly options'!J$3&amp;'team weekly options'!$C220,'wk paste'!$BG:$BG,0)),"")</f>
        <v/>
      </c>
      <c r="K220" t="str">
        <f>IFERROR(INDEX('wk paste'!$AZ:$AZ,MATCH("re"&amp;'team weekly options'!K$3&amp;'team weekly options'!$C220,'wk paste'!$BH:$BH,0)),"")</f>
        <v/>
      </c>
      <c r="L220" t="str">
        <f>IFERROR(INDEX('wk paste'!$AZ:$AZ,MATCH("re"&amp;'team weekly options'!L$3&amp;'team weekly options'!$C220,'wk paste'!$BH:$BH,0)),"")</f>
        <v/>
      </c>
      <c r="M220" t="str">
        <f>IFERROR(INDEX('wk paste'!$AZ:$AZ,MATCH("re"&amp;'team weekly options'!M$3&amp;'team weekly options'!$C220,'wk paste'!$BH:$BH,0)),"")</f>
        <v/>
      </c>
      <c r="N220" t="str">
        <f>IFERROR(INDEX('wk paste'!$AZ:$AZ,MATCH("re"&amp;'team weekly options'!N$3&amp;'team weekly options'!$C220,'wk paste'!$BH:$BH,0)),"")</f>
        <v/>
      </c>
      <c r="O220" t="str">
        <f>IFERROR(INDEX('wk paste'!$AZ:$AZ,MATCH("re"&amp;'team weekly options'!O$3&amp;'team weekly options'!$C220,'wk paste'!$BH:$BH,0)),"")</f>
        <v/>
      </c>
      <c r="P220" t="str">
        <f>IFERROR(INDEX('wk paste'!$AZ:$AZ,MATCH("re"&amp;'team weekly options'!P$3&amp;'team weekly options'!$C220,'wk paste'!$BH:$BH,0)),"")</f>
        <v/>
      </c>
      <c r="Q220" t="str">
        <f>IFERROR(INDEX('wk paste'!$AZ:$AZ,MATCH("re"&amp;'team weekly options'!Q$3&amp;'team weekly options'!$C220,'wk paste'!$BH:$BH,0)),"")</f>
        <v/>
      </c>
      <c r="R220" t="str">
        <f>IFERROR(INDEX('wk paste'!$AZ:$AZ,MATCH("re"&amp;'team weekly options'!R$3&amp;'team weekly options'!$C220,'wk paste'!$BH:$BH,0)),"")</f>
        <v/>
      </c>
      <c r="S220" t="str">
        <f>IFERROR(INDEX('wk paste'!$AZ:$AZ,MATCH("re"&amp;'team weekly options'!S$3&amp;'team weekly options'!$C220,'wk paste'!$BH:$BH,0)),"")</f>
        <v/>
      </c>
      <c r="T220" t="str">
        <f>IFERROR(INDEX('wk paste'!$AZ:$AZ,MATCH("re"&amp;'team weekly options'!T$3&amp;'team weekly options'!$C220,'wk paste'!$BH:$BH,0)),"")</f>
        <v/>
      </c>
      <c r="U220" t="str">
        <f>IFERROR(INDEX('wk paste'!$AZ:$AZ,MATCH("re"&amp;'team weekly options'!U$3&amp;'team weekly options'!$C220,'wk paste'!$BH:$BH,0)),"")</f>
        <v/>
      </c>
      <c r="V220" t="str">
        <f>IFERROR(INDEX('wk paste'!$AZ:$AZ,MATCH("re"&amp;'team weekly options'!V$3&amp;'team weekly options'!$C220,'wk paste'!$BH:$BH,0)),"")</f>
        <v/>
      </c>
    </row>
    <row r="221" spans="4:22" x14ac:dyDescent="0.25">
      <c r="D221" t="str">
        <f>IFERROR(INDEX('wk paste'!$AZ:$AZ,MATCH("ru"&amp;'team weekly options'!D$3&amp;'team weekly options'!$C221,'wk paste'!$BG:$BG,0)),"")</f>
        <v/>
      </c>
      <c r="E221" t="str">
        <f>IFERROR(INDEX('wk paste'!$AZ:$AZ,MATCH("ru"&amp;'team weekly options'!E$3&amp;'team weekly options'!$C221,'wk paste'!$BG:$BG,0)),"")</f>
        <v/>
      </c>
      <c r="F221" t="str">
        <f>IFERROR(INDEX('wk paste'!$AZ:$AZ,MATCH("ru"&amp;'team weekly options'!F$3&amp;'team weekly options'!$C221,'wk paste'!$BG:$BG,0)),"")</f>
        <v/>
      </c>
      <c r="G221" t="str">
        <f>IFERROR(INDEX('wk paste'!$AZ:$AZ,MATCH("ru"&amp;'team weekly options'!G$3&amp;'team weekly options'!$C221,'wk paste'!$BG:$BG,0)),"")</f>
        <v/>
      </c>
      <c r="H221" t="str">
        <f>IFERROR(INDEX('wk paste'!$AZ:$AZ,MATCH("ru"&amp;'team weekly options'!H$3&amp;'team weekly options'!$C221,'wk paste'!$BG:$BG,0)),"")</f>
        <v/>
      </c>
      <c r="I221" t="str">
        <f>IFERROR(INDEX('wk paste'!$AZ:$AZ,MATCH("ru"&amp;'team weekly options'!I$3&amp;'team weekly options'!$C221,'wk paste'!$BG:$BG,0)),"")</f>
        <v/>
      </c>
      <c r="J221" t="str">
        <f>IFERROR(INDEX('wk paste'!$AZ:$AZ,MATCH("ru"&amp;'team weekly options'!J$3&amp;'team weekly options'!$C221,'wk paste'!$BG:$BG,0)),"")</f>
        <v/>
      </c>
      <c r="K221" t="str">
        <f>IFERROR(INDEX('wk paste'!$AZ:$AZ,MATCH("re"&amp;'team weekly options'!K$3&amp;'team weekly options'!$C221,'wk paste'!$BH:$BH,0)),"")</f>
        <v/>
      </c>
      <c r="L221" t="str">
        <f>IFERROR(INDEX('wk paste'!$AZ:$AZ,MATCH("re"&amp;'team weekly options'!L$3&amp;'team weekly options'!$C221,'wk paste'!$BH:$BH,0)),"")</f>
        <v/>
      </c>
      <c r="M221" t="str">
        <f>IFERROR(INDEX('wk paste'!$AZ:$AZ,MATCH("re"&amp;'team weekly options'!M$3&amp;'team weekly options'!$C221,'wk paste'!$BH:$BH,0)),"")</f>
        <v/>
      </c>
      <c r="N221" t="str">
        <f>IFERROR(INDEX('wk paste'!$AZ:$AZ,MATCH("re"&amp;'team weekly options'!N$3&amp;'team weekly options'!$C221,'wk paste'!$BH:$BH,0)),"")</f>
        <v/>
      </c>
      <c r="O221" t="str">
        <f>IFERROR(INDEX('wk paste'!$AZ:$AZ,MATCH("re"&amp;'team weekly options'!O$3&amp;'team weekly options'!$C221,'wk paste'!$BH:$BH,0)),"")</f>
        <v/>
      </c>
      <c r="P221" t="str">
        <f>IFERROR(INDEX('wk paste'!$AZ:$AZ,MATCH("re"&amp;'team weekly options'!P$3&amp;'team weekly options'!$C221,'wk paste'!$BH:$BH,0)),"")</f>
        <v/>
      </c>
      <c r="Q221" t="str">
        <f>IFERROR(INDEX('wk paste'!$AZ:$AZ,MATCH("re"&amp;'team weekly options'!Q$3&amp;'team weekly options'!$C221,'wk paste'!$BH:$BH,0)),"")</f>
        <v/>
      </c>
      <c r="R221" t="str">
        <f>IFERROR(INDEX('wk paste'!$AZ:$AZ,MATCH("re"&amp;'team weekly options'!R$3&amp;'team weekly options'!$C221,'wk paste'!$BH:$BH,0)),"")</f>
        <v/>
      </c>
      <c r="S221" t="str">
        <f>IFERROR(INDEX('wk paste'!$AZ:$AZ,MATCH("re"&amp;'team weekly options'!S$3&amp;'team weekly options'!$C221,'wk paste'!$BH:$BH,0)),"")</f>
        <v/>
      </c>
      <c r="T221" t="str">
        <f>IFERROR(INDEX('wk paste'!$AZ:$AZ,MATCH("re"&amp;'team weekly options'!T$3&amp;'team weekly options'!$C221,'wk paste'!$BH:$BH,0)),"")</f>
        <v/>
      </c>
      <c r="U221" t="str">
        <f>IFERROR(INDEX('wk paste'!$AZ:$AZ,MATCH("re"&amp;'team weekly options'!U$3&amp;'team weekly options'!$C221,'wk paste'!$BH:$BH,0)),"")</f>
        <v/>
      </c>
      <c r="V221" t="str">
        <f>IFERROR(INDEX('wk paste'!$AZ:$AZ,MATCH("re"&amp;'team weekly options'!V$3&amp;'team weekly options'!$C221,'wk paste'!$BH:$BH,0)),"")</f>
        <v/>
      </c>
    </row>
    <row r="222" spans="4:22" x14ac:dyDescent="0.25">
      <c r="D222" t="str">
        <f>IFERROR(INDEX('wk paste'!$AZ:$AZ,MATCH("ru"&amp;'team weekly options'!D$3&amp;'team weekly options'!$C222,'wk paste'!$BG:$BG,0)),"")</f>
        <v/>
      </c>
      <c r="E222" t="str">
        <f>IFERROR(INDEX('wk paste'!$AZ:$AZ,MATCH("ru"&amp;'team weekly options'!E$3&amp;'team weekly options'!$C222,'wk paste'!$BG:$BG,0)),"")</f>
        <v/>
      </c>
      <c r="F222" t="str">
        <f>IFERROR(INDEX('wk paste'!$AZ:$AZ,MATCH("ru"&amp;'team weekly options'!F$3&amp;'team weekly options'!$C222,'wk paste'!$BG:$BG,0)),"")</f>
        <v/>
      </c>
      <c r="G222" t="str">
        <f>IFERROR(INDEX('wk paste'!$AZ:$AZ,MATCH("ru"&amp;'team weekly options'!G$3&amp;'team weekly options'!$C222,'wk paste'!$BG:$BG,0)),"")</f>
        <v/>
      </c>
      <c r="H222" t="str">
        <f>IFERROR(INDEX('wk paste'!$AZ:$AZ,MATCH("ru"&amp;'team weekly options'!H$3&amp;'team weekly options'!$C222,'wk paste'!$BG:$BG,0)),"")</f>
        <v/>
      </c>
      <c r="I222" t="str">
        <f>IFERROR(INDEX('wk paste'!$AZ:$AZ,MATCH("ru"&amp;'team weekly options'!I$3&amp;'team weekly options'!$C222,'wk paste'!$BG:$BG,0)),"")</f>
        <v/>
      </c>
      <c r="J222" t="str">
        <f>IFERROR(INDEX('wk paste'!$AZ:$AZ,MATCH("ru"&amp;'team weekly options'!J$3&amp;'team weekly options'!$C222,'wk paste'!$BG:$BG,0)),"")</f>
        <v/>
      </c>
      <c r="K222" t="str">
        <f>IFERROR(INDEX('wk paste'!$AZ:$AZ,MATCH("re"&amp;'team weekly options'!K$3&amp;'team weekly options'!$C222,'wk paste'!$BH:$BH,0)),"")</f>
        <v/>
      </c>
      <c r="L222" t="str">
        <f>IFERROR(INDEX('wk paste'!$AZ:$AZ,MATCH("re"&amp;'team weekly options'!L$3&amp;'team weekly options'!$C222,'wk paste'!$BH:$BH,0)),"")</f>
        <v/>
      </c>
      <c r="M222" t="str">
        <f>IFERROR(INDEX('wk paste'!$AZ:$AZ,MATCH("re"&amp;'team weekly options'!M$3&amp;'team weekly options'!$C222,'wk paste'!$BH:$BH,0)),"")</f>
        <v/>
      </c>
      <c r="N222" t="str">
        <f>IFERROR(INDEX('wk paste'!$AZ:$AZ,MATCH("re"&amp;'team weekly options'!N$3&amp;'team weekly options'!$C222,'wk paste'!$BH:$BH,0)),"")</f>
        <v/>
      </c>
      <c r="O222" t="str">
        <f>IFERROR(INDEX('wk paste'!$AZ:$AZ,MATCH("re"&amp;'team weekly options'!O$3&amp;'team weekly options'!$C222,'wk paste'!$BH:$BH,0)),"")</f>
        <v/>
      </c>
      <c r="P222" t="str">
        <f>IFERROR(INDEX('wk paste'!$AZ:$AZ,MATCH("re"&amp;'team weekly options'!P$3&amp;'team weekly options'!$C222,'wk paste'!$BH:$BH,0)),"")</f>
        <v/>
      </c>
      <c r="Q222" t="str">
        <f>IFERROR(INDEX('wk paste'!$AZ:$AZ,MATCH("re"&amp;'team weekly options'!Q$3&amp;'team weekly options'!$C222,'wk paste'!$BH:$BH,0)),"")</f>
        <v/>
      </c>
      <c r="R222" t="str">
        <f>IFERROR(INDEX('wk paste'!$AZ:$AZ,MATCH("re"&amp;'team weekly options'!R$3&amp;'team weekly options'!$C222,'wk paste'!$BH:$BH,0)),"")</f>
        <v/>
      </c>
      <c r="S222" t="str">
        <f>IFERROR(INDEX('wk paste'!$AZ:$AZ,MATCH("re"&amp;'team weekly options'!S$3&amp;'team weekly options'!$C222,'wk paste'!$BH:$BH,0)),"")</f>
        <v/>
      </c>
      <c r="T222" t="str">
        <f>IFERROR(INDEX('wk paste'!$AZ:$AZ,MATCH("re"&amp;'team weekly options'!T$3&amp;'team weekly options'!$C222,'wk paste'!$BH:$BH,0)),"")</f>
        <v/>
      </c>
      <c r="U222" t="str">
        <f>IFERROR(INDEX('wk paste'!$AZ:$AZ,MATCH("re"&amp;'team weekly options'!U$3&amp;'team weekly options'!$C222,'wk paste'!$BH:$BH,0)),"")</f>
        <v/>
      </c>
      <c r="V222" t="str">
        <f>IFERROR(INDEX('wk paste'!$AZ:$AZ,MATCH("re"&amp;'team weekly options'!V$3&amp;'team weekly options'!$C222,'wk paste'!$BH:$BH,0)),"")</f>
        <v/>
      </c>
    </row>
    <row r="223" spans="4:22" x14ac:dyDescent="0.25">
      <c r="D223" t="str">
        <f>IFERROR(INDEX('wk paste'!$AZ:$AZ,MATCH("ru"&amp;'team weekly options'!D$3&amp;'team weekly options'!$C223,'wk paste'!$BG:$BG,0)),"")</f>
        <v/>
      </c>
      <c r="E223" t="str">
        <f>IFERROR(INDEX('wk paste'!$AZ:$AZ,MATCH("ru"&amp;'team weekly options'!E$3&amp;'team weekly options'!$C223,'wk paste'!$BG:$BG,0)),"")</f>
        <v/>
      </c>
      <c r="F223" t="str">
        <f>IFERROR(INDEX('wk paste'!$AZ:$AZ,MATCH("ru"&amp;'team weekly options'!F$3&amp;'team weekly options'!$C223,'wk paste'!$BG:$BG,0)),"")</f>
        <v/>
      </c>
      <c r="G223" t="str">
        <f>IFERROR(INDEX('wk paste'!$AZ:$AZ,MATCH("ru"&amp;'team weekly options'!G$3&amp;'team weekly options'!$C223,'wk paste'!$BG:$BG,0)),"")</f>
        <v/>
      </c>
      <c r="H223" t="str">
        <f>IFERROR(INDEX('wk paste'!$AZ:$AZ,MATCH("ru"&amp;'team weekly options'!H$3&amp;'team weekly options'!$C223,'wk paste'!$BG:$BG,0)),"")</f>
        <v/>
      </c>
      <c r="I223" t="str">
        <f>IFERROR(INDEX('wk paste'!$AZ:$AZ,MATCH("ru"&amp;'team weekly options'!I$3&amp;'team weekly options'!$C223,'wk paste'!$BG:$BG,0)),"")</f>
        <v/>
      </c>
      <c r="J223" t="str">
        <f>IFERROR(INDEX('wk paste'!$AZ:$AZ,MATCH("ru"&amp;'team weekly options'!J$3&amp;'team weekly options'!$C223,'wk paste'!$BG:$BG,0)),"")</f>
        <v/>
      </c>
      <c r="K223" t="str">
        <f>IFERROR(INDEX('wk paste'!$AZ:$AZ,MATCH("re"&amp;'team weekly options'!K$3&amp;'team weekly options'!$C223,'wk paste'!$BH:$BH,0)),"")</f>
        <v/>
      </c>
      <c r="L223" t="str">
        <f>IFERROR(INDEX('wk paste'!$AZ:$AZ,MATCH("re"&amp;'team weekly options'!L$3&amp;'team weekly options'!$C223,'wk paste'!$BH:$BH,0)),"")</f>
        <v/>
      </c>
      <c r="M223" t="str">
        <f>IFERROR(INDEX('wk paste'!$AZ:$AZ,MATCH("re"&amp;'team weekly options'!M$3&amp;'team weekly options'!$C223,'wk paste'!$BH:$BH,0)),"")</f>
        <v/>
      </c>
      <c r="N223" t="str">
        <f>IFERROR(INDEX('wk paste'!$AZ:$AZ,MATCH("re"&amp;'team weekly options'!N$3&amp;'team weekly options'!$C223,'wk paste'!$BH:$BH,0)),"")</f>
        <v/>
      </c>
      <c r="O223" t="str">
        <f>IFERROR(INDEX('wk paste'!$AZ:$AZ,MATCH("re"&amp;'team weekly options'!O$3&amp;'team weekly options'!$C223,'wk paste'!$BH:$BH,0)),"")</f>
        <v/>
      </c>
      <c r="P223" t="str">
        <f>IFERROR(INDEX('wk paste'!$AZ:$AZ,MATCH("re"&amp;'team weekly options'!P$3&amp;'team weekly options'!$C223,'wk paste'!$BH:$BH,0)),"")</f>
        <v/>
      </c>
      <c r="Q223" t="str">
        <f>IFERROR(INDEX('wk paste'!$AZ:$AZ,MATCH("re"&amp;'team weekly options'!Q$3&amp;'team weekly options'!$C223,'wk paste'!$BH:$BH,0)),"")</f>
        <v/>
      </c>
      <c r="R223" t="str">
        <f>IFERROR(INDEX('wk paste'!$AZ:$AZ,MATCH("re"&amp;'team weekly options'!R$3&amp;'team weekly options'!$C223,'wk paste'!$BH:$BH,0)),"")</f>
        <v/>
      </c>
      <c r="S223" t="str">
        <f>IFERROR(INDEX('wk paste'!$AZ:$AZ,MATCH("re"&amp;'team weekly options'!S$3&amp;'team weekly options'!$C223,'wk paste'!$BH:$BH,0)),"")</f>
        <v/>
      </c>
      <c r="T223" t="str">
        <f>IFERROR(INDEX('wk paste'!$AZ:$AZ,MATCH("re"&amp;'team weekly options'!T$3&amp;'team weekly options'!$C223,'wk paste'!$BH:$BH,0)),"")</f>
        <v/>
      </c>
      <c r="U223" t="str">
        <f>IFERROR(INDEX('wk paste'!$AZ:$AZ,MATCH("re"&amp;'team weekly options'!U$3&amp;'team weekly options'!$C223,'wk paste'!$BH:$BH,0)),"")</f>
        <v/>
      </c>
      <c r="V223" t="str">
        <f>IFERROR(INDEX('wk paste'!$AZ:$AZ,MATCH("re"&amp;'team weekly options'!V$3&amp;'team weekly options'!$C223,'wk paste'!$BH:$BH,0)),"")</f>
        <v/>
      </c>
    </row>
    <row r="224" spans="4:22" x14ac:dyDescent="0.25">
      <c r="D224" t="str">
        <f>IFERROR(INDEX('wk paste'!$AZ:$AZ,MATCH("ru"&amp;'team weekly options'!D$3&amp;'team weekly options'!$C224,'wk paste'!$BG:$BG,0)),"")</f>
        <v/>
      </c>
      <c r="E224" t="str">
        <f>IFERROR(INDEX('wk paste'!$AZ:$AZ,MATCH("ru"&amp;'team weekly options'!E$3&amp;'team weekly options'!$C224,'wk paste'!$BG:$BG,0)),"")</f>
        <v/>
      </c>
      <c r="F224" t="str">
        <f>IFERROR(INDEX('wk paste'!$AZ:$AZ,MATCH("ru"&amp;'team weekly options'!F$3&amp;'team weekly options'!$C224,'wk paste'!$BG:$BG,0)),"")</f>
        <v/>
      </c>
      <c r="G224" t="str">
        <f>IFERROR(INDEX('wk paste'!$AZ:$AZ,MATCH("ru"&amp;'team weekly options'!G$3&amp;'team weekly options'!$C224,'wk paste'!$BG:$BG,0)),"")</f>
        <v/>
      </c>
      <c r="H224" t="str">
        <f>IFERROR(INDEX('wk paste'!$AZ:$AZ,MATCH("ru"&amp;'team weekly options'!H$3&amp;'team weekly options'!$C224,'wk paste'!$BG:$BG,0)),"")</f>
        <v/>
      </c>
      <c r="I224" t="str">
        <f>IFERROR(INDEX('wk paste'!$AZ:$AZ,MATCH("ru"&amp;'team weekly options'!I$3&amp;'team weekly options'!$C224,'wk paste'!$BG:$BG,0)),"")</f>
        <v/>
      </c>
      <c r="J224" t="str">
        <f>IFERROR(INDEX('wk paste'!$AZ:$AZ,MATCH("ru"&amp;'team weekly options'!J$3&amp;'team weekly options'!$C224,'wk paste'!$BG:$BG,0)),"")</f>
        <v/>
      </c>
      <c r="K224" t="str">
        <f>IFERROR(INDEX('wk paste'!$AZ:$AZ,MATCH("re"&amp;'team weekly options'!K$3&amp;'team weekly options'!$C224,'wk paste'!$BH:$BH,0)),"")</f>
        <v/>
      </c>
      <c r="L224" t="str">
        <f>IFERROR(INDEX('wk paste'!$AZ:$AZ,MATCH("re"&amp;'team weekly options'!L$3&amp;'team weekly options'!$C224,'wk paste'!$BH:$BH,0)),"")</f>
        <v/>
      </c>
      <c r="M224" t="str">
        <f>IFERROR(INDEX('wk paste'!$AZ:$AZ,MATCH("re"&amp;'team weekly options'!M$3&amp;'team weekly options'!$C224,'wk paste'!$BH:$BH,0)),"")</f>
        <v/>
      </c>
      <c r="N224" t="str">
        <f>IFERROR(INDEX('wk paste'!$AZ:$AZ,MATCH("re"&amp;'team weekly options'!N$3&amp;'team weekly options'!$C224,'wk paste'!$BH:$BH,0)),"")</f>
        <v/>
      </c>
      <c r="O224" t="str">
        <f>IFERROR(INDEX('wk paste'!$AZ:$AZ,MATCH("re"&amp;'team weekly options'!O$3&amp;'team weekly options'!$C224,'wk paste'!$BH:$BH,0)),"")</f>
        <v/>
      </c>
      <c r="P224" t="str">
        <f>IFERROR(INDEX('wk paste'!$AZ:$AZ,MATCH("re"&amp;'team weekly options'!P$3&amp;'team weekly options'!$C224,'wk paste'!$BH:$BH,0)),"")</f>
        <v/>
      </c>
      <c r="Q224" t="str">
        <f>IFERROR(INDEX('wk paste'!$AZ:$AZ,MATCH("re"&amp;'team weekly options'!Q$3&amp;'team weekly options'!$C224,'wk paste'!$BH:$BH,0)),"")</f>
        <v/>
      </c>
      <c r="R224" t="str">
        <f>IFERROR(INDEX('wk paste'!$AZ:$AZ,MATCH("re"&amp;'team weekly options'!R$3&amp;'team weekly options'!$C224,'wk paste'!$BH:$BH,0)),"")</f>
        <v/>
      </c>
      <c r="S224" t="str">
        <f>IFERROR(INDEX('wk paste'!$AZ:$AZ,MATCH("re"&amp;'team weekly options'!S$3&amp;'team weekly options'!$C224,'wk paste'!$BH:$BH,0)),"")</f>
        <v/>
      </c>
      <c r="T224" t="str">
        <f>IFERROR(INDEX('wk paste'!$AZ:$AZ,MATCH("re"&amp;'team weekly options'!T$3&amp;'team weekly options'!$C224,'wk paste'!$BH:$BH,0)),"")</f>
        <v/>
      </c>
      <c r="U224" t="str">
        <f>IFERROR(INDEX('wk paste'!$AZ:$AZ,MATCH("re"&amp;'team weekly options'!U$3&amp;'team weekly options'!$C224,'wk paste'!$BH:$BH,0)),"")</f>
        <v/>
      </c>
      <c r="V224" t="str">
        <f>IFERROR(INDEX('wk paste'!$AZ:$AZ,MATCH("re"&amp;'team weekly options'!V$3&amp;'team weekly options'!$C224,'wk paste'!$BH:$BH,0)),"")</f>
        <v/>
      </c>
    </row>
    <row r="225" spans="4:22" x14ac:dyDescent="0.25">
      <c r="D225" t="str">
        <f>IFERROR(INDEX('wk paste'!$AZ:$AZ,MATCH("ru"&amp;'team weekly options'!D$3&amp;'team weekly options'!$C225,'wk paste'!$BG:$BG,0)),"")</f>
        <v/>
      </c>
      <c r="E225" t="str">
        <f>IFERROR(INDEX('wk paste'!$AZ:$AZ,MATCH("ru"&amp;'team weekly options'!E$3&amp;'team weekly options'!$C225,'wk paste'!$BG:$BG,0)),"")</f>
        <v/>
      </c>
      <c r="F225" t="str">
        <f>IFERROR(INDEX('wk paste'!$AZ:$AZ,MATCH("ru"&amp;'team weekly options'!F$3&amp;'team weekly options'!$C225,'wk paste'!$BG:$BG,0)),"")</f>
        <v/>
      </c>
      <c r="G225" t="str">
        <f>IFERROR(INDEX('wk paste'!$AZ:$AZ,MATCH("ru"&amp;'team weekly options'!G$3&amp;'team weekly options'!$C225,'wk paste'!$BG:$BG,0)),"")</f>
        <v/>
      </c>
      <c r="H225" t="str">
        <f>IFERROR(INDEX('wk paste'!$AZ:$AZ,MATCH("ru"&amp;'team weekly options'!H$3&amp;'team weekly options'!$C225,'wk paste'!$BG:$BG,0)),"")</f>
        <v/>
      </c>
      <c r="I225" t="str">
        <f>IFERROR(INDEX('wk paste'!$AZ:$AZ,MATCH("ru"&amp;'team weekly options'!I$3&amp;'team weekly options'!$C225,'wk paste'!$BG:$BG,0)),"")</f>
        <v/>
      </c>
      <c r="J225" t="str">
        <f>IFERROR(INDEX('wk paste'!$AZ:$AZ,MATCH("ru"&amp;'team weekly options'!J$3&amp;'team weekly options'!$C225,'wk paste'!$BG:$BG,0)),"")</f>
        <v/>
      </c>
      <c r="K225" t="str">
        <f>IFERROR(INDEX('wk paste'!$AZ:$AZ,MATCH("re"&amp;'team weekly options'!K$3&amp;'team weekly options'!$C225,'wk paste'!$BH:$BH,0)),"")</f>
        <v/>
      </c>
      <c r="L225" t="str">
        <f>IFERROR(INDEX('wk paste'!$AZ:$AZ,MATCH("re"&amp;'team weekly options'!L$3&amp;'team weekly options'!$C225,'wk paste'!$BH:$BH,0)),"")</f>
        <v/>
      </c>
      <c r="M225" t="str">
        <f>IFERROR(INDEX('wk paste'!$AZ:$AZ,MATCH("re"&amp;'team weekly options'!M$3&amp;'team weekly options'!$C225,'wk paste'!$BH:$BH,0)),"")</f>
        <v/>
      </c>
      <c r="N225" t="str">
        <f>IFERROR(INDEX('wk paste'!$AZ:$AZ,MATCH("re"&amp;'team weekly options'!N$3&amp;'team weekly options'!$C225,'wk paste'!$BH:$BH,0)),"")</f>
        <v/>
      </c>
      <c r="O225" t="str">
        <f>IFERROR(INDEX('wk paste'!$AZ:$AZ,MATCH("re"&amp;'team weekly options'!O$3&amp;'team weekly options'!$C225,'wk paste'!$BH:$BH,0)),"")</f>
        <v/>
      </c>
      <c r="P225" t="str">
        <f>IFERROR(INDEX('wk paste'!$AZ:$AZ,MATCH("re"&amp;'team weekly options'!P$3&amp;'team weekly options'!$C225,'wk paste'!$BH:$BH,0)),"")</f>
        <v/>
      </c>
      <c r="Q225" t="str">
        <f>IFERROR(INDEX('wk paste'!$AZ:$AZ,MATCH("re"&amp;'team weekly options'!Q$3&amp;'team weekly options'!$C225,'wk paste'!$BH:$BH,0)),"")</f>
        <v/>
      </c>
      <c r="R225" t="str">
        <f>IFERROR(INDEX('wk paste'!$AZ:$AZ,MATCH("re"&amp;'team weekly options'!R$3&amp;'team weekly options'!$C225,'wk paste'!$BH:$BH,0)),"")</f>
        <v/>
      </c>
      <c r="S225" t="str">
        <f>IFERROR(INDEX('wk paste'!$AZ:$AZ,MATCH("re"&amp;'team weekly options'!S$3&amp;'team weekly options'!$C225,'wk paste'!$BH:$BH,0)),"")</f>
        <v/>
      </c>
      <c r="T225" t="str">
        <f>IFERROR(INDEX('wk paste'!$AZ:$AZ,MATCH("re"&amp;'team weekly options'!T$3&amp;'team weekly options'!$C225,'wk paste'!$BH:$BH,0)),"")</f>
        <v/>
      </c>
      <c r="U225" t="str">
        <f>IFERROR(INDEX('wk paste'!$AZ:$AZ,MATCH("re"&amp;'team weekly options'!U$3&amp;'team weekly options'!$C225,'wk paste'!$BH:$BH,0)),"")</f>
        <v/>
      </c>
      <c r="V225" t="str">
        <f>IFERROR(INDEX('wk paste'!$AZ:$AZ,MATCH("re"&amp;'team weekly options'!V$3&amp;'team weekly options'!$C225,'wk paste'!$BH:$BH,0)),"")</f>
        <v/>
      </c>
    </row>
    <row r="226" spans="4:22" x14ac:dyDescent="0.25">
      <c r="D226" t="str">
        <f>IFERROR(INDEX('wk paste'!$AZ:$AZ,MATCH("ru"&amp;'team weekly options'!D$3&amp;'team weekly options'!$C226,'wk paste'!$BG:$BG,0)),"")</f>
        <v/>
      </c>
      <c r="E226" t="str">
        <f>IFERROR(INDEX('wk paste'!$AZ:$AZ,MATCH("ru"&amp;'team weekly options'!E$3&amp;'team weekly options'!$C226,'wk paste'!$BG:$BG,0)),"")</f>
        <v/>
      </c>
      <c r="F226" t="str">
        <f>IFERROR(INDEX('wk paste'!$AZ:$AZ,MATCH("ru"&amp;'team weekly options'!F$3&amp;'team weekly options'!$C226,'wk paste'!$BG:$BG,0)),"")</f>
        <v/>
      </c>
      <c r="G226" t="str">
        <f>IFERROR(INDEX('wk paste'!$AZ:$AZ,MATCH("ru"&amp;'team weekly options'!G$3&amp;'team weekly options'!$C226,'wk paste'!$BG:$BG,0)),"")</f>
        <v/>
      </c>
      <c r="H226" t="str">
        <f>IFERROR(INDEX('wk paste'!$AZ:$AZ,MATCH("ru"&amp;'team weekly options'!H$3&amp;'team weekly options'!$C226,'wk paste'!$BG:$BG,0)),"")</f>
        <v/>
      </c>
      <c r="I226" t="str">
        <f>IFERROR(INDEX('wk paste'!$AZ:$AZ,MATCH("ru"&amp;'team weekly options'!I$3&amp;'team weekly options'!$C226,'wk paste'!$BG:$BG,0)),"")</f>
        <v/>
      </c>
      <c r="J226" t="str">
        <f>IFERROR(INDEX('wk paste'!$AZ:$AZ,MATCH("ru"&amp;'team weekly options'!J$3&amp;'team weekly options'!$C226,'wk paste'!$BG:$BG,0)),"")</f>
        <v/>
      </c>
      <c r="K226" t="str">
        <f>IFERROR(INDEX('wk paste'!$AZ:$AZ,MATCH("re"&amp;'team weekly options'!K$3&amp;'team weekly options'!$C226,'wk paste'!$BH:$BH,0)),"")</f>
        <v/>
      </c>
      <c r="L226" t="str">
        <f>IFERROR(INDEX('wk paste'!$AZ:$AZ,MATCH("re"&amp;'team weekly options'!L$3&amp;'team weekly options'!$C226,'wk paste'!$BH:$BH,0)),"")</f>
        <v/>
      </c>
      <c r="M226" t="str">
        <f>IFERROR(INDEX('wk paste'!$AZ:$AZ,MATCH("re"&amp;'team weekly options'!M$3&amp;'team weekly options'!$C226,'wk paste'!$BH:$BH,0)),"")</f>
        <v/>
      </c>
      <c r="N226" t="str">
        <f>IFERROR(INDEX('wk paste'!$AZ:$AZ,MATCH("re"&amp;'team weekly options'!N$3&amp;'team weekly options'!$C226,'wk paste'!$BH:$BH,0)),"")</f>
        <v/>
      </c>
      <c r="O226" t="str">
        <f>IFERROR(INDEX('wk paste'!$AZ:$AZ,MATCH("re"&amp;'team weekly options'!O$3&amp;'team weekly options'!$C226,'wk paste'!$BH:$BH,0)),"")</f>
        <v/>
      </c>
      <c r="P226" t="str">
        <f>IFERROR(INDEX('wk paste'!$AZ:$AZ,MATCH("re"&amp;'team weekly options'!P$3&amp;'team weekly options'!$C226,'wk paste'!$BH:$BH,0)),"")</f>
        <v/>
      </c>
      <c r="Q226" t="str">
        <f>IFERROR(INDEX('wk paste'!$AZ:$AZ,MATCH("re"&amp;'team weekly options'!Q$3&amp;'team weekly options'!$C226,'wk paste'!$BH:$BH,0)),"")</f>
        <v/>
      </c>
      <c r="R226" t="str">
        <f>IFERROR(INDEX('wk paste'!$AZ:$AZ,MATCH("re"&amp;'team weekly options'!R$3&amp;'team weekly options'!$C226,'wk paste'!$BH:$BH,0)),"")</f>
        <v/>
      </c>
      <c r="S226" t="str">
        <f>IFERROR(INDEX('wk paste'!$AZ:$AZ,MATCH("re"&amp;'team weekly options'!S$3&amp;'team weekly options'!$C226,'wk paste'!$BH:$BH,0)),"")</f>
        <v/>
      </c>
      <c r="T226" t="str">
        <f>IFERROR(INDEX('wk paste'!$AZ:$AZ,MATCH("re"&amp;'team weekly options'!T$3&amp;'team weekly options'!$C226,'wk paste'!$BH:$BH,0)),"")</f>
        <v/>
      </c>
      <c r="U226" t="str">
        <f>IFERROR(INDEX('wk paste'!$AZ:$AZ,MATCH("re"&amp;'team weekly options'!U$3&amp;'team weekly options'!$C226,'wk paste'!$BH:$BH,0)),"")</f>
        <v/>
      </c>
      <c r="V226" t="str">
        <f>IFERROR(INDEX('wk paste'!$AZ:$AZ,MATCH("re"&amp;'team weekly options'!V$3&amp;'team weekly options'!$C226,'wk paste'!$BH:$BH,0)),"")</f>
        <v/>
      </c>
    </row>
    <row r="227" spans="4:22" x14ac:dyDescent="0.25">
      <c r="D227" t="str">
        <f>IFERROR(INDEX('wk paste'!$AZ:$AZ,MATCH("ru"&amp;'team weekly options'!D$3&amp;'team weekly options'!$C227,'wk paste'!$BG:$BG,0)),"")</f>
        <v/>
      </c>
      <c r="E227" t="str">
        <f>IFERROR(INDEX('wk paste'!$AZ:$AZ,MATCH("ru"&amp;'team weekly options'!E$3&amp;'team weekly options'!$C227,'wk paste'!$BG:$BG,0)),"")</f>
        <v/>
      </c>
      <c r="F227" t="str">
        <f>IFERROR(INDEX('wk paste'!$AZ:$AZ,MATCH("ru"&amp;'team weekly options'!F$3&amp;'team weekly options'!$C227,'wk paste'!$BG:$BG,0)),"")</f>
        <v/>
      </c>
      <c r="G227" t="str">
        <f>IFERROR(INDEX('wk paste'!$AZ:$AZ,MATCH("ru"&amp;'team weekly options'!G$3&amp;'team weekly options'!$C227,'wk paste'!$BG:$BG,0)),"")</f>
        <v/>
      </c>
      <c r="H227" t="str">
        <f>IFERROR(INDEX('wk paste'!$AZ:$AZ,MATCH("ru"&amp;'team weekly options'!H$3&amp;'team weekly options'!$C227,'wk paste'!$BG:$BG,0)),"")</f>
        <v/>
      </c>
      <c r="I227" t="str">
        <f>IFERROR(INDEX('wk paste'!$AZ:$AZ,MATCH("ru"&amp;'team weekly options'!I$3&amp;'team weekly options'!$C227,'wk paste'!$BG:$BG,0)),"")</f>
        <v/>
      </c>
      <c r="J227" t="str">
        <f>IFERROR(INDEX('wk paste'!$AZ:$AZ,MATCH("ru"&amp;'team weekly options'!J$3&amp;'team weekly options'!$C227,'wk paste'!$BG:$BG,0)),"")</f>
        <v/>
      </c>
      <c r="K227" t="str">
        <f>IFERROR(INDEX('wk paste'!$AZ:$AZ,MATCH("re"&amp;'team weekly options'!K$3&amp;'team weekly options'!$C227,'wk paste'!$BH:$BH,0)),"")</f>
        <v/>
      </c>
      <c r="L227" t="str">
        <f>IFERROR(INDEX('wk paste'!$AZ:$AZ,MATCH("re"&amp;'team weekly options'!L$3&amp;'team weekly options'!$C227,'wk paste'!$BH:$BH,0)),"")</f>
        <v/>
      </c>
      <c r="M227" t="str">
        <f>IFERROR(INDEX('wk paste'!$AZ:$AZ,MATCH("re"&amp;'team weekly options'!M$3&amp;'team weekly options'!$C227,'wk paste'!$BH:$BH,0)),"")</f>
        <v/>
      </c>
      <c r="N227" t="str">
        <f>IFERROR(INDEX('wk paste'!$AZ:$AZ,MATCH("re"&amp;'team weekly options'!N$3&amp;'team weekly options'!$C227,'wk paste'!$BH:$BH,0)),"")</f>
        <v/>
      </c>
      <c r="O227" t="str">
        <f>IFERROR(INDEX('wk paste'!$AZ:$AZ,MATCH("re"&amp;'team weekly options'!O$3&amp;'team weekly options'!$C227,'wk paste'!$BH:$BH,0)),"")</f>
        <v/>
      </c>
      <c r="P227" t="str">
        <f>IFERROR(INDEX('wk paste'!$AZ:$AZ,MATCH("re"&amp;'team weekly options'!P$3&amp;'team weekly options'!$C227,'wk paste'!$BH:$BH,0)),"")</f>
        <v/>
      </c>
      <c r="Q227" t="str">
        <f>IFERROR(INDEX('wk paste'!$AZ:$AZ,MATCH("re"&amp;'team weekly options'!Q$3&amp;'team weekly options'!$C227,'wk paste'!$BH:$BH,0)),"")</f>
        <v/>
      </c>
      <c r="R227" t="str">
        <f>IFERROR(INDEX('wk paste'!$AZ:$AZ,MATCH("re"&amp;'team weekly options'!R$3&amp;'team weekly options'!$C227,'wk paste'!$BH:$BH,0)),"")</f>
        <v/>
      </c>
      <c r="S227" t="str">
        <f>IFERROR(INDEX('wk paste'!$AZ:$AZ,MATCH("re"&amp;'team weekly options'!S$3&amp;'team weekly options'!$C227,'wk paste'!$BH:$BH,0)),"")</f>
        <v/>
      </c>
      <c r="T227" t="str">
        <f>IFERROR(INDEX('wk paste'!$AZ:$AZ,MATCH("re"&amp;'team weekly options'!T$3&amp;'team weekly options'!$C227,'wk paste'!$BH:$BH,0)),"")</f>
        <v/>
      </c>
      <c r="U227" t="str">
        <f>IFERROR(INDEX('wk paste'!$AZ:$AZ,MATCH("re"&amp;'team weekly options'!U$3&amp;'team weekly options'!$C227,'wk paste'!$BH:$BH,0)),"")</f>
        <v/>
      </c>
      <c r="V227" t="str">
        <f>IFERROR(INDEX('wk paste'!$AZ:$AZ,MATCH("re"&amp;'team weekly options'!V$3&amp;'team weekly options'!$C227,'wk paste'!$BH:$BH,0)),"")</f>
        <v/>
      </c>
    </row>
    <row r="228" spans="4:22" x14ac:dyDescent="0.25">
      <c r="D228" t="str">
        <f>IFERROR(INDEX('wk paste'!$AZ:$AZ,MATCH("ru"&amp;'team weekly options'!D$3&amp;'team weekly options'!$C228,'wk paste'!$BG:$BG,0)),"")</f>
        <v/>
      </c>
      <c r="E228" t="str">
        <f>IFERROR(INDEX('wk paste'!$AZ:$AZ,MATCH("ru"&amp;'team weekly options'!E$3&amp;'team weekly options'!$C228,'wk paste'!$BG:$BG,0)),"")</f>
        <v/>
      </c>
      <c r="F228" t="str">
        <f>IFERROR(INDEX('wk paste'!$AZ:$AZ,MATCH("ru"&amp;'team weekly options'!F$3&amp;'team weekly options'!$C228,'wk paste'!$BG:$BG,0)),"")</f>
        <v/>
      </c>
      <c r="G228" t="str">
        <f>IFERROR(INDEX('wk paste'!$AZ:$AZ,MATCH("ru"&amp;'team weekly options'!G$3&amp;'team weekly options'!$C228,'wk paste'!$BG:$BG,0)),"")</f>
        <v/>
      </c>
      <c r="H228" t="str">
        <f>IFERROR(INDEX('wk paste'!$AZ:$AZ,MATCH("ru"&amp;'team weekly options'!H$3&amp;'team weekly options'!$C228,'wk paste'!$BG:$BG,0)),"")</f>
        <v/>
      </c>
      <c r="I228" t="str">
        <f>IFERROR(INDEX('wk paste'!$AZ:$AZ,MATCH("ru"&amp;'team weekly options'!I$3&amp;'team weekly options'!$C228,'wk paste'!$BG:$BG,0)),"")</f>
        <v/>
      </c>
      <c r="J228" t="str">
        <f>IFERROR(INDEX('wk paste'!$AZ:$AZ,MATCH("ru"&amp;'team weekly options'!J$3&amp;'team weekly options'!$C228,'wk paste'!$BG:$BG,0)),"")</f>
        <v/>
      </c>
      <c r="K228" t="str">
        <f>IFERROR(INDEX('wk paste'!$AZ:$AZ,MATCH("re"&amp;'team weekly options'!K$3&amp;'team weekly options'!$C228,'wk paste'!$BH:$BH,0)),"")</f>
        <v/>
      </c>
      <c r="L228" t="str">
        <f>IFERROR(INDEX('wk paste'!$AZ:$AZ,MATCH("re"&amp;'team weekly options'!L$3&amp;'team weekly options'!$C228,'wk paste'!$BH:$BH,0)),"")</f>
        <v/>
      </c>
      <c r="M228" t="str">
        <f>IFERROR(INDEX('wk paste'!$AZ:$AZ,MATCH("re"&amp;'team weekly options'!M$3&amp;'team weekly options'!$C228,'wk paste'!$BH:$BH,0)),"")</f>
        <v/>
      </c>
      <c r="N228" t="str">
        <f>IFERROR(INDEX('wk paste'!$AZ:$AZ,MATCH("re"&amp;'team weekly options'!N$3&amp;'team weekly options'!$C228,'wk paste'!$BH:$BH,0)),"")</f>
        <v/>
      </c>
      <c r="O228" t="str">
        <f>IFERROR(INDEX('wk paste'!$AZ:$AZ,MATCH("re"&amp;'team weekly options'!O$3&amp;'team weekly options'!$C228,'wk paste'!$BH:$BH,0)),"")</f>
        <v/>
      </c>
      <c r="P228" t="str">
        <f>IFERROR(INDEX('wk paste'!$AZ:$AZ,MATCH("re"&amp;'team weekly options'!P$3&amp;'team weekly options'!$C228,'wk paste'!$BH:$BH,0)),"")</f>
        <v/>
      </c>
      <c r="Q228" t="str">
        <f>IFERROR(INDEX('wk paste'!$AZ:$AZ,MATCH("re"&amp;'team weekly options'!Q$3&amp;'team weekly options'!$C228,'wk paste'!$BH:$BH,0)),"")</f>
        <v/>
      </c>
      <c r="R228" t="str">
        <f>IFERROR(INDEX('wk paste'!$AZ:$AZ,MATCH("re"&amp;'team weekly options'!R$3&amp;'team weekly options'!$C228,'wk paste'!$BH:$BH,0)),"")</f>
        <v/>
      </c>
      <c r="S228" t="str">
        <f>IFERROR(INDEX('wk paste'!$AZ:$AZ,MATCH("re"&amp;'team weekly options'!S$3&amp;'team weekly options'!$C228,'wk paste'!$BH:$BH,0)),"")</f>
        <v/>
      </c>
      <c r="T228" t="str">
        <f>IFERROR(INDEX('wk paste'!$AZ:$AZ,MATCH("re"&amp;'team weekly options'!T$3&amp;'team weekly options'!$C228,'wk paste'!$BH:$BH,0)),"")</f>
        <v/>
      </c>
      <c r="U228" t="str">
        <f>IFERROR(INDEX('wk paste'!$AZ:$AZ,MATCH("re"&amp;'team weekly options'!U$3&amp;'team weekly options'!$C228,'wk paste'!$BH:$BH,0)),"")</f>
        <v/>
      </c>
      <c r="V228" t="str">
        <f>IFERROR(INDEX('wk paste'!$AZ:$AZ,MATCH("re"&amp;'team weekly options'!V$3&amp;'team weekly options'!$C228,'wk paste'!$BH:$BH,0)),"")</f>
        <v/>
      </c>
    </row>
    <row r="229" spans="4:22" x14ac:dyDescent="0.25">
      <c r="D229" t="str">
        <f>IFERROR(INDEX('wk paste'!$AZ:$AZ,MATCH("ru"&amp;'team weekly options'!D$3&amp;'team weekly options'!$C229,'wk paste'!$BG:$BG,0)),"")</f>
        <v/>
      </c>
      <c r="E229" t="str">
        <f>IFERROR(INDEX('wk paste'!$AZ:$AZ,MATCH("ru"&amp;'team weekly options'!E$3&amp;'team weekly options'!$C229,'wk paste'!$BG:$BG,0)),"")</f>
        <v/>
      </c>
      <c r="F229" t="str">
        <f>IFERROR(INDEX('wk paste'!$AZ:$AZ,MATCH("ru"&amp;'team weekly options'!F$3&amp;'team weekly options'!$C229,'wk paste'!$BG:$BG,0)),"")</f>
        <v/>
      </c>
      <c r="G229" t="str">
        <f>IFERROR(INDEX('wk paste'!$AZ:$AZ,MATCH("ru"&amp;'team weekly options'!G$3&amp;'team weekly options'!$C229,'wk paste'!$BG:$BG,0)),"")</f>
        <v/>
      </c>
      <c r="H229" t="str">
        <f>IFERROR(INDEX('wk paste'!$AZ:$AZ,MATCH("ru"&amp;'team weekly options'!H$3&amp;'team weekly options'!$C229,'wk paste'!$BG:$BG,0)),"")</f>
        <v/>
      </c>
      <c r="I229" t="str">
        <f>IFERROR(INDEX('wk paste'!$AZ:$AZ,MATCH("ru"&amp;'team weekly options'!I$3&amp;'team weekly options'!$C229,'wk paste'!$BG:$BG,0)),"")</f>
        <v/>
      </c>
      <c r="J229" t="str">
        <f>IFERROR(INDEX('wk paste'!$AZ:$AZ,MATCH("ru"&amp;'team weekly options'!J$3&amp;'team weekly options'!$C229,'wk paste'!$BG:$BG,0)),"")</f>
        <v/>
      </c>
      <c r="K229" t="str">
        <f>IFERROR(INDEX('wk paste'!$AZ:$AZ,MATCH("re"&amp;'team weekly options'!K$3&amp;'team weekly options'!$C229,'wk paste'!$BH:$BH,0)),"")</f>
        <v/>
      </c>
      <c r="L229" t="str">
        <f>IFERROR(INDEX('wk paste'!$AZ:$AZ,MATCH("re"&amp;'team weekly options'!L$3&amp;'team weekly options'!$C229,'wk paste'!$BH:$BH,0)),"")</f>
        <v/>
      </c>
      <c r="M229" t="str">
        <f>IFERROR(INDEX('wk paste'!$AZ:$AZ,MATCH("re"&amp;'team weekly options'!M$3&amp;'team weekly options'!$C229,'wk paste'!$BH:$BH,0)),"")</f>
        <v/>
      </c>
      <c r="N229" t="str">
        <f>IFERROR(INDEX('wk paste'!$AZ:$AZ,MATCH("re"&amp;'team weekly options'!N$3&amp;'team weekly options'!$C229,'wk paste'!$BH:$BH,0)),"")</f>
        <v/>
      </c>
      <c r="O229" t="str">
        <f>IFERROR(INDEX('wk paste'!$AZ:$AZ,MATCH("re"&amp;'team weekly options'!O$3&amp;'team weekly options'!$C229,'wk paste'!$BH:$BH,0)),"")</f>
        <v/>
      </c>
      <c r="P229" t="str">
        <f>IFERROR(INDEX('wk paste'!$AZ:$AZ,MATCH("re"&amp;'team weekly options'!P$3&amp;'team weekly options'!$C229,'wk paste'!$BH:$BH,0)),"")</f>
        <v/>
      </c>
      <c r="Q229" t="str">
        <f>IFERROR(INDEX('wk paste'!$AZ:$AZ,MATCH("re"&amp;'team weekly options'!Q$3&amp;'team weekly options'!$C229,'wk paste'!$BH:$BH,0)),"")</f>
        <v/>
      </c>
      <c r="R229" t="str">
        <f>IFERROR(INDEX('wk paste'!$AZ:$AZ,MATCH("re"&amp;'team weekly options'!R$3&amp;'team weekly options'!$C229,'wk paste'!$BH:$BH,0)),"")</f>
        <v/>
      </c>
      <c r="S229" t="str">
        <f>IFERROR(INDEX('wk paste'!$AZ:$AZ,MATCH("re"&amp;'team weekly options'!S$3&amp;'team weekly options'!$C229,'wk paste'!$BH:$BH,0)),"")</f>
        <v/>
      </c>
      <c r="T229" t="str">
        <f>IFERROR(INDEX('wk paste'!$AZ:$AZ,MATCH("re"&amp;'team weekly options'!T$3&amp;'team weekly options'!$C229,'wk paste'!$BH:$BH,0)),"")</f>
        <v/>
      </c>
      <c r="U229" t="str">
        <f>IFERROR(INDEX('wk paste'!$AZ:$AZ,MATCH("re"&amp;'team weekly options'!U$3&amp;'team weekly options'!$C229,'wk paste'!$BH:$BH,0)),"")</f>
        <v/>
      </c>
      <c r="V229" t="str">
        <f>IFERROR(INDEX('wk paste'!$AZ:$AZ,MATCH("re"&amp;'team weekly options'!V$3&amp;'team weekly options'!$C229,'wk paste'!$BH:$BH,0)),"")</f>
        <v/>
      </c>
    </row>
    <row r="230" spans="4:22" x14ac:dyDescent="0.25">
      <c r="D230" t="str">
        <f>IFERROR(INDEX('wk paste'!$AZ:$AZ,MATCH("ru"&amp;'team weekly options'!D$3&amp;'team weekly options'!$C230,'wk paste'!$BG:$BG,0)),"")</f>
        <v/>
      </c>
      <c r="E230" t="str">
        <f>IFERROR(INDEX('wk paste'!$AZ:$AZ,MATCH("ru"&amp;'team weekly options'!E$3&amp;'team weekly options'!$C230,'wk paste'!$BG:$BG,0)),"")</f>
        <v/>
      </c>
      <c r="F230" t="str">
        <f>IFERROR(INDEX('wk paste'!$AZ:$AZ,MATCH("ru"&amp;'team weekly options'!F$3&amp;'team weekly options'!$C230,'wk paste'!$BG:$BG,0)),"")</f>
        <v/>
      </c>
      <c r="G230" t="str">
        <f>IFERROR(INDEX('wk paste'!$AZ:$AZ,MATCH("ru"&amp;'team weekly options'!G$3&amp;'team weekly options'!$C230,'wk paste'!$BG:$BG,0)),"")</f>
        <v/>
      </c>
      <c r="H230" t="str">
        <f>IFERROR(INDEX('wk paste'!$AZ:$AZ,MATCH("ru"&amp;'team weekly options'!H$3&amp;'team weekly options'!$C230,'wk paste'!$BG:$BG,0)),"")</f>
        <v/>
      </c>
      <c r="I230" t="str">
        <f>IFERROR(INDEX('wk paste'!$AZ:$AZ,MATCH("ru"&amp;'team weekly options'!I$3&amp;'team weekly options'!$C230,'wk paste'!$BG:$BG,0)),"")</f>
        <v/>
      </c>
      <c r="J230" t="str">
        <f>IFERROR(INDEX('wk paste'!$AZ:$AZ,MATCH("ru"&amp;'team weekly options'!J$3&amp;'team weekly options'!$C230,'wk paste'!$BG:$BG,0)),"")</f>
        <v/>
      </c>
      <c r="K230" t="str">
        <f>IFERROR(INDEX('wk paste'!$AZ:$AZ,MATCH("re"&amp;'team weekly options'!K$3&amp;'team weekly options'!$C230,'wk paste'!$BH:$BH,0)),"")</f>
        <v/>
      </c>
      <c r="L230" t="str">
        <f>IFERROR(INDEX('wk paste'!$AZ:$AZ,MATCH("re"&amp;'team weekly options'!L$3&amp;'team weekly options'!$C230,'wk paste'!$BH:$BH,0)),"")</f>
        <v/>
      </c>
      <c r="M230" t="str">
        <f>IFERROR(INDEX('wk paste'!$AZ:$AZ,MATCH("re"&amp;'team weekly options'!M$3&amp;'team weekly options'!$C230,'wk paste'!$BH:$BH,0)),"")</f>
        <v/>
      </c>
      <c r="N230" t="str">
        <f>IFERROR(INDEX('wk paste'!$AZ:$AZ,MATCH("re"&amp;'team weekly options'!N$3&amp;'team weekly options'!$C230,'wk paste'!$BH:$BH,0)),"")</f>
        <v/>
      </c>
      <c r="O230" t="str">
        <f>IFERROR(INDEX('wk paste'!$AZ:$AZ,MATCH("re"&amp;'team weekly options'!O$3&amp;'team weekly options'!$C230,'wk paste'!$BH:$BH,0)),"")</f>
        <v/>
      </c>
      <c r="P230" t="str">
        <f>IFERROR(INDEX('wk paste'!$AZ:$AZ,MATCH("re"&amp;'team weekly options'!P$3&amp;'team weekly options'!$C230,'wk paste'!$BH:$BH,0)),"")</f>
        <v/>
      </c>
      <c r="Q230" t="str">
        <f>IFERROR(INDEX('wk paste'!$AZ:$AZ,MATCH("re"&amp;'team weekly options'!Q$3&amp;'team weekly options'!$C230,'wk paste'!$BH:$BH,0)),"")</f>
        <v/>
      </c>
      <c r="R230" t="str">
        <f>IFERROR(INDEX('wk paste'!$AZ:$AZ,MATCH("re"&amp;'team weekly options'!R$3&amp;'team weekly options'!$C230,'wk paste'!$BH:$BH,0)),"")</f>
        <v/>
      </c>
      <c r="S230" t="str">
        <f>IFERROR(INDEX('wk paste'!$AZ:$AZ,MATCH("re"&amp;'team weekly options'!S$3&amp;'team weekly options'!$C230,'wk paste'!$BH:$BH,0)),"")</f>
        <v/>
      </c>
      <c r="T230" t="str">
        <f>IFERROR(INDEX('wk paste'!$AZ:$AZ,MATCH("re"&amp;'team weekly options'!T$3&amp;'team weekly options'!$C230,'wk paste'!$BH:$BH,0)),"")</f>
        <v/>
      </c>
      <c r="U230" t="str">
        <f>IFERROR(INDEX('wk paste'!$AZ:$AZ,MATCH("re"&amp;'team weekly options'!U$3&amp;'team weekly options'!$C230,'wk paste'!$BH:$BH,0)),"")</f>
        <v/>
      </c>
      <c r="V230" t="str">
        <f>IFERROR(INDEX('wk paste'!$AZ:$AZ,MATCH("re"&amp;'team weekly options'!V$3&amp;'team weekly options'!$C230,'wk paste'!$BH:$BH,0)),"")</f>
        <v/>
      </c>
    </row>
    <row r="231" spans="4:22" x14ac:dyDescent="0.25">
      <c r="D231" t="str">
        <f>IFERROR(INDEX('wk paste'!$AZ:$AZ,MATCH("ru"&amp;'team weekly options'!D$3&amp;'team weekly options'!$C231,'wk paste'!$BG:$BG,0)),"")</f>
        <v/>
      </c>
      <c r="E231" t="str">
        <f>IFERROR(INDEX('wk paste'!$AZ:$AZ,MATCH("ru"&amp;'team weekly options'!E$3&amp;'team weekly options'!$C231,'wk paste'!$BG:$BG,0)),"")</f>
        <v/>
      </c>
      <c r="F231" t="str">
        <f>IFERROR(INDEX('wk paste'!$AZ:$AZ,MATCH("ru"&amp;'team weekly options'!F$3&amp;'team weekly options'!$C231,'wk paste'!$BG:$BG,0)),"")</f>
        <v/>
      </c>
      <c r="G231" t="str">
        <f>IFERROR(INDEX('wk paste'!$AZ:$AZ,MATCH("ru"&amp;'team weekly options'!G$3&amp;'team weekly options'!$C231,'wk paste'!$BG:$BG,0)),"")</f>
        <v/>
      </c>
      <c r="H231" t="str">
        <f>IFERROR(INDEX('wk paste'!$AZ:$AZ,MATCH("ru"&amp;'team weekly options'!H$3&amp;'team weekly options'!$C231,'wk paste'!$BG:$BG,0)),"")</f>
        <v/>
      </c>
      <c r="I231" t="str">
        <f>IFERROR(INDEX('wk paste'!$AZ:$AZ,MATCH("ru"&amp;'team weekly options'!I$3&amp;'team weekly options'!$C231,'wk paste'!$BG:$BG,0)),"")</f>
        <v/>
      </c>
      <c r="J231" t="str">
        <f>IFERROR(INDEX('wk paste'!$AZ:$AZ,MATCH("ru"&amp;'team weekly options'!J$3&amp;'team weekly options'!$C231,'wk paste'!$BG:$BG,0)),"")</f>
        <v/>
      </c>
      <c r="K231" t="str">
        <f>IFERROR(INDEX('wk paste'!$AZ:$AZ,MATCH("re"&amp;'team weekly options'!K$3&amp;'team weekly options'!$C231,'wk paste'!$BH:$BH,0)),"")</f>
        <v/>
      </c>
      <c r="L231" t="str">
        <f>IFERROR(INDEX('wk paste'!$AZ:$AZ,MATCH("re"&amp;'team weekly options'!L$3&amp;'team weekly options'!$C231,'wk paste'!$BH:$BH,0)),"")</f>
        <v/>
      </c>
      <c r="M231" t="str">
        <f>IFERROR(INDEX('wk paste'!$AZ:$AZ,MATCH("re"&amp;'team weekly options'!M$3&amp;'team weekly options'!$C231,'wk paste'!$BH:$BH,0)),"")</f>
        <v/>
      </c>
      <c r="N231" t="str">
        <f>IFERROR(INDEX('wk paste'!$AZ:$AZ,MATCH("re"&amp;'team weekly options'!N$3&amp;'team weekly options'!$C231,'wk paste'!$BH:$BH,0)),"")</f>
        <v/>
      </c>
      <c r="O231" t="str">
        <f>IFERROR(INDEX('wk paste'!$AZ:$AZ,MATCH("re"&amp;'team weekly options'!O$3&amp;'team weekly options'!$C231,'wk paste'!$BH:$BH,0)),"")</f>
        <v/>
      </c>
      <c r="P231" t="str">
        <f>IFERROR(INDEX('wk paste'!$AZ:$AZ,MATCH("re"&amp;'team weekly options'!P$3&amp;'team weekly options'!$C231,'wk paste'!$BH:$BH,0)),"")</f>
        <v/>
      </c>
      <c r="Q231" t="str">
        <f>IFERROR(INDEX('wk paste'!$AZ:$AZ,MATCH("re"&amp;'team weekly options'!Q$3&amp;'team weekly options'!$C231,'wk paste'!$BH:$BH,0)),"")</f>
        <v/>
      </c>
      <c r="R231" t="str">
        <f>IFERROR(INDEX('wk paste'!$AZ:$AZ,MATCH("re"&amp;'team weekly options'!R$3&amp;'team weekly options'!$C231,'wk paste'!$BH:$BH,0)),"")</f>
        <v/>
      </c>
      <c r="S231" t="str">
        <f>IFERROR(INDEX('wk paste'!$AZ:$AZ,MATCH("re"&amp;'team weekly options'!S$3&amp;'team weekly options'!$C231,'wk paste'!$BH:$BH,0)),"")</f>
        <v/>
      </c>
      <c r="T231" t="str">
        <f>IFERROR(INDEX('wk paste'!$AZ:$AZ,MATCH("re"&amp;'team weekly options'!T$3&amp;'team weekly options'!$C231,'wk paste'!$BH:$BH,0)),"")</f>
        <v/>
      </c>
      <c r="U231" t="str">
        <f>IFERROR(INDEX('wk paste'!$AZ:$AZ,MATCH("re"&amp;'team weekly options'!U$3&amp;'team weekly options'!$C231,'wk paste'!$BH:$BH,0)),"")</f>
        <v/>
      </c>
      <c r="V231" t="str">
        <f>IFERROR(INDEX('wk paste'!$AZ:$AZ,MATCH("re"&amp;'team weekly options'!V$3&amp;'team weekly options'!$C231,'wk paste'!$BH:$BH,0)),"")</f>
        <v/>
      </c>
    </row>
    <row r="232" spans="4:22" x14ac:dyDescent="0.25">
      <c r="D232" t="str">
        <f>IFERROR(INDEX('wk paste'!$AZ:$AZ,MATCH("ru"&amp;'team weekly options'!D$3&amp;'team weekly options'!$C232,'wk paste'!$BG:$BG,0)),"")</f>
        <v/>
      </c>
      <c r="E232" t="str">
        <f>IFERROR(INDEX('wk paste'!$AZ:$AZ,MATCH("ru"&amp;'team weekly options'!E$3&amp;'team weekly options'!$C232,'wk paste'!$BG:$BG,0)),"")</f>
        <v/>
      </c>
      <c r="F232" t="str">
        <f>IFERROR(INDEX('wk paste'!$AZ:$AZ,MATCH("ru"&amp;'team weekly options'!F$3&amp;'team weekly options'!$C232,'wk paste'!$BG:$BG,0)),"")</f>
        <v/>
      </c>
      <c r="G232" t="str">
        <f>IFERROR(INDEX('wk paste'!$AZ:$AZ,MATCH("ru"&amp;'team weekly options'!G$3&amp;'team weekly options'!$C232,'wk paste'!$BG:$BG,0)),"")</f>
        <v/>
      </c>
      <c r="H232" t="str">
        <f>IFERROR(INDEX('wk paste'!$AZ:$AZ,MATCH("ru"&amp;'team weekly options'!H$3&amp;'team weekly options'!$C232,'wk paste'!$BG:$BG,0)),"")</f>
        <v/>
      </c>
      <c r="I232" t="str">
        <f>IFERROR(INDEX('wk paste'!$AZ:$AZ,MATCH("ru"&amp;'team weekly options'!I$3&amp;'team weekly options'!$C232,'wk paste'!$BG:$BG,0)),"")</f>
        <v/>
      </c>
      <c r="J232" t="str">
        <f>IFERROR(INDEX('wk paste'!$AZ:$AZ,MATCH("ru"&amp;'team weekly options'!J$3&amp;'team weekly options'!$C232,'wk paste'!$BG:$BG,0)),"")</f>
        <v/>
      </c>
      <c r="K232" t="str">
        <f>IFERROR(INDEX('wk paste'!$AZ:$AZ,MATCH("re"&amp;'team weekly options'!K$3&amp;'team weekly options'!$C232,'wk paste'!$BH:$BH,0)),"")</f>
        <v/>
      </c>
      <c r="L232" t="str">
        <f>IFERROR(INDEX('wk paste'!$AZ:$AZ,MATCH("re"&amp;'team weekly options'!L$3&amp;'team weekly options'!$C232,'wk paste'!$BH:$BH,0)),"")</f>
        <v/>
      </c>
      <c r="M232" t="str">
        <f>IFERROR(INDEX('wk paste'!$AZ:$AZ,MATCH("re"&amp;'team weekly options'!M$3&amp;'team weekly options'!$C232,'wk paste'!$BH:$BH,0)),"")</f>
        <v/>
      </c>
      <c r="N232" t="str">
        <f>IFERROR(INDEX('wk paste'!$AZ:$AZ,MATCH("re"&amp;'team weekly options'!N$3&amp;'team weekly options'!$C232,'wk paste'!$BH:$BH,0)),"")</f>
        <v/>
      </c>
      <c r="O232" t="str">
        <f>IFERROR(INDEX('wk paste'!$AZ:$AZ,MATCH("re"&amp;'team weekly options'!O$3&amp;'team weekly options'!$C232,'wk paste'!$BH:$BH,0)),"")</f>
        <v/>
      </c>
      <c r="P232" t="str">
        <f>IFERROR(INDEX('wk paste'!$AZ:$AZ,MATCH("re"&amp;'team weekly options'!P$3&amp;'team weekly options'!$C232,'wk paste'!$BH:$BH,0)),"")</f>
        <v/>
      </c>
      <c r="Q232" t="str">
        <f>IFERROR(INDEX('wk paste'!$AZ:$AZ,MATCH("re"&amp;'team weekly options'!Q$3&amp;'team weekly options'!$C232,'wk paste'!$BH:$BH,0)),"")</f>
        <v/>
      </c>
      <c r="R232" t="str">
        <f>IFERROR(INDEX('wk paste'!$AZ:$AZ,MATCH("re"&amp;'team weekly options'!R$3&amp;'team weekly options'!$C232,'wk paste'!$BH:$BH,0)),"")</f>
        <v/>
      </c>
      <c r="S232" t="str">
        <f>IFERROR(INDEX('wk paste'!$AZ:$AZ,MATCH("re"&amp;'team weekly options'!S$3&amp;'team weekly options'!$C232,'wk paste'!$BH:$BH,0)),"")</f>
        <v/>
      </c>
      <c r="T232" t="str">
        <f>IFERROR(INDEX('wk paste'!$AZ:$AZ,MATCH("re"&amp;'team weekly options'!T$3&amp;'team weekly options'!$C232,'wk paste'!$BH:$BH,0)),"")</f>
        <v/>
      </c>
      <c r="U232" t="str">
        <f>IFERROR(INDEX('wk paste'!$AZ:$AZ,MATCH("re"&amp;'team weekly options'!U$3&amp;'team weekly options'!$C232,'wk paste'!$BH:$BH,0)),"")</f>
        <v/>
      </c>
      <c r="V232" t="str">
        <f>IFERROR(INDEX('wk paste'!$AZ:$AZ,MATCH("re"&amp;'team weekly options'!V$3&amp;'team weekly options'!$C232,'wk paste'!$BH:$BH,0)),"")</f>
        <v/>
      </c>
    </row>
    <row r="233" spans="4:22" x14ac:dyDescent="0.25">
      <c r="D233" t="str">
        <f>IFERROR(INDEX('wk paste'!$AZ:$AZ,MATCH("ru"&amp;'team weekly options'!D$3&amp;'team weekly options'!$C233,'wk paste'!$BG:$BG,0)),"")</f>
        <v/>
      </c>
      <c r="E233" t="str">
        <f>IFERROR(INDEX('wk paste'!$AZ:$AZ,MATCH("ru"&amp;'team weekly options'!E$3&amp;'team weekly options'!$C233,'wk paste'!$BG:$BG,0)),"")</f>
        <v/>
      </c>
      <c r="F233" t="str">
        <f>IFERROR(INDEX('wk paste'!$AZ:$AZ,MATCH("ru"&amp;'team weekly options'!F$3&amp;'team weekly options'!$C233,'wk paste'!$BG:$BG,0)),"")</f>
        <v/>
      </c>
      <c r="G233" t="str">
        <f>IFERROR(INDEX('wk paste'!$AZ:$AZ,MATCH("ru"&amp;'team weekly options'!G$3&amp;'team weekly options'!$C233,'wk paste'!$BG:$BG,0)),"")</f>
        <v/>
      </c>
      <c r="H233" t="str">
        <f>IFERROR(INDEX('wk paste'!$AZ:$AZ,MATCH("ru"&amp;'team weekly options'!H$3&amp;'team weekly options'!$C233,'wk paste'!$BG:$BG,0)),"")</f>
        <v/>
      </c>
      <c r="I233" t="str">
        <f>IFERROR(INDEX('wk paste'!$AZ:$AZ,MATCH("ru"&amp;'team weekly options'!I$3&amp;'team weekly options'!$C233,'wk paste'!$BG:$BG,0)),"")</f>
        <v/>
      </c>
      <c r="J233" t="str">
        <f>IFERROR(INDEX('wk paste'!$AZ:$AZ,MATCH("ru"&amp;'team weekly options'!J$3&amp;'team weekly options'!$C233,'wk paste'!$BG:$BG,0)),"")</f>
        <v/>
      </c>
      <c r="K233" t="str">
        <f>IFERROR(INDEX('wk paste'!$AZ:$AZ,MATCH("re"&amp;'team weekly options'!K$3&amp;'team weekly options'!$C233,'wk paste'!$BH:$BH,0)),"")</f>
        <v/>
      </c>
      <c r="L233" t="str">
        <f>IFERROR(INDEX('wk paste'!$AZ:$AZ,MATCH("re"&amp;'team weekly options'!L$3&amp;'team weekly options'!$C233,'wk paste'!$BH:$BH,0)),"")</f>
        <v/>
      </c>
      <c r="M233" t="str">
        <f>IFERROR(INDEX('wk paste'!$AZ:$AZ,MATCH("re"&amp;'team weekly options'!M$3&amp;'team weekly options'!$C233,'wk paste'!$BH:$BH,0)),"")</f>
        <v/>
      </c>
      <c r="N233" t="str">
        <f>IFERROR(INDEX('wk paste'!$AZ:$AZ,MATCH("re"&amp;'team weekly options'!N$3&amp;'team weekly options'!$C233,'wk paste'!$BH:$BH,0)),"")</f>
        <v/>
      </c>
      <c r="O233" t="str">
        <f>IFERROR(INDEX('wk paste'!$AZ:$AZ,MATCH("re"&amp;'team weekly options'!O$3&amp;'team weekly options'!$C233,'wk paste'!$BH:$BH,0)),"")</f>
        <v/>
      </c>
      <c r="P233" t="str">
        <f>IFERROR(INDEX('wk paste'!$AZ:$AZ,MATCH("re"&amp;'team weekly options'!P$3&amp;'team weekly options'!$C233,'wk paste'!$BH:$BH,0)),"")</f>
        <v/>
      </c>
      <c r="Q233" t="str">
        <f>IFERROR(INDEX('wk paste'!$AZ:$AZ,MATCH("re"&amp;'team weekly options'!Q$3&amp;'team weekly options'!$C233,'wk paste'!$BH:$BH,0)),"")</f>
        <v/>
      </c>
      <c r="R233" t="str">
        <f>IFERROR(INDEX('wk paste'!$AZ:$AZ,MATCH("re"&amp;'team weekly options'!R$3&amp;'team weekly options'!$C233,'wk paste'!$BH:$BH,0)),"")</f>
        <v/>
      </c>
      <c r="S233" t="str">
        <f>IFERROR(INDEX('wk paste'!$AZ:$AZ,MATCH("re"&amp;'team weekly options'!S$3&amp;'team weekly options'!$C233,'wk paste'!$BH:$BH,0)),"")</f>
        <v/>
      </c>
      <c r="T233" t="str">
        <f>IFERROR(INDEX('wk paste'!$AZ:$AZ,MATCH("re"&amp;'team weekly options'!T$3&amp;'team weekly options'!$C233,'wk paste'!$BH:$BH,0)),"")</f>
        <v/>
      </c>
      <c r="U233" t="str">
        <f>IFERROR(INDEX('wk paste'!$AZ:$AZ,MATCH("re"&amp;'team weekly options'!U$3&amp;'team weekly options'!$C233,'wk paste'!$BH:$BH,0)),"")</f>
        <v/>
      </c>
      <c r="V233" t="str">
        <f>IFERROR(INDEX('wk paste'!$AZ:$AZ,MATCH("re"&amp;'team weekly options'!V$3&amp;'team weekly options'!$C233,'wk paste'!$BH:$BH,0)),"")</f>
        <v/>
      </c>
    </row>
    <row r="234" spans="4:22" x14ac:dyDescent="0.25">
      <c r="D234" t="str">
        <f>IFERROR(INDEX('wk paste'!$AZ:$AZ,MATCH("ru"&amp;'team weekly options'!D$3&amp;'team weekly options'!$C234,'wk paste'!$BG:$BG,0)),"")</f>
        <v/>
      </c>
      <c r="E234" t="str">
        <f>IFERROR(INDEX('wk paste'!$AZ:$AZ,MATCH("ru"&amp;'team weekly options'!E$3&amp;'team weekly options'!$C234,'wk paste'!$BG:$BG,0)),"")</f>
        <v/>
      </c>
      <c r="F234" t="str">
        <f>IFERROR(INDEX('wk paste'!$AZ:$AZ,MATCH("ru"&amp;'team weekly options'!F$3&amp;'team weekly options'!$C234,'wk paste'!$BG:$BG,0)),"")</f>
        <v/>
      </c>
      <c r="G234" t="str">
        <f>IFERROR(INDEX('wk paste'!$AZ:$AZ,MATCH("ru"&amp;'team weekly options'!G$3&amp;'team weekly options'!$C234,'wk paste'!$BG:$BG,0)),"")</f>
        <v/>
      </c>
      <c r="H234" t="str">
        <f>IFERROR(INDEX('wk paste'!$AZ:$AZ,MATCH("ru"&amp;'team weekly options'!H$3&amp;'team weekly options'!$C234,'wk paste'!$BG:$BG,0)),"")</f>
        <v/>
      </c>
      <c r="I234" t="str">
        <f>IFERROR(INDEX('wk paste'!$AZ:$AZ,MATCH("ru"&amp;'team weekly options'!I$3&amp;'team weekly options'!$C234,'wk paste'!$BG:$BG,0)),"")</f>
        <v/>
      </c>
      <c r="J234" t="str">
        <f>IFERROR(INDEX('wk paste'!$AZ:$AZ,MATCH("ru"&amp;'team weekly options'!J$3&amp;'team weekly options'!$C234,'wk paste'!$BG:$BG,0)),"")</f>
        <v/>
      </c>
      <c r="K234" t="str">
        <f>IFERROR(INDEX('wk paste'!$AZ:$AZ,MATCH("re"&amp;'team weekly options'!K$3&amp;'team weekly options'!$C234,'wk paste'!$BH:$BH,0)),"")</f>
        <v/>
      </c>
      <c r="L234" t="str">
        <f>IFERROR(INDEX('wk paste'!$AZ:$AZ,MATCH("re"&amp;'team weekly options'!L$3&amp;'team weekly options'!$C234,'wk paste'!$BH:$BH,0)),"")</f>
        <v/>
      </c>
      <c r="M234" t="str">
        <f>IFERROR(INDEX('wk paste'!$AZ:$AZ,MATCH("re"&amp;'team weekly options'!M$3&amp;'team weekly options'!$C234,'wk paste'!$BH:$BH,0)),"")</f>
        <v/>
      </c>
      <c r="N234" t="str">
        <f>IFERROR(INDEX('wk paste'!$AZ:$AZ,MATCH("re"&amp;'team weekly options'!N$3&amp;'team weekly options'!$C234,'wk paste'!$BH:$BH,0)),"")</f>
        <v/>
      </c>
      <c r="O234" t="str">
        <f>IFERROR(INDEX('wk paste'!$AZ:$AZ,MATCH("re"&amp;'team weekly options'!O$3&amp;'team weekly options'!$C234,'wk paste'!$BH:$BH,0)),"")</f>
        <v/>
      </c>
      <c r="P234" t="str">
        <f>IFERROR(INDEX('wk paste'!$AZ:$AZ,MATCH("re"&amp;'team weekly options'!P$3&amp;'team weekly options'!$C234,'wk paste'!$BH:$BH,0)),"")</f>
        <v/>
      </c>
      <c r="Q234" t="str">
        <f>IFERROR(INDEX('wk paste'!$AZ:$AZ,MATCH("re"&amp;'team weekly options'!Q$3&amp;'team weekly options'!$C234,'wk paste'!$BH:$BH,0)),"")</f>
        <v/>
      </c>
      <c r="R234" t="str">
        <f>IFERROR(INDEX('wk paste'!$AZ:$AZ,MATCH("re"&amp;'team weekly options'!R$3&amp;'team weekly options'!$C234,'wk paste'!$BH:$BH,0)),"")</f>
        <v/>
      </c>
      <c r="S234" t="str">
        <f>IFERROR(INDEX('wk paste'!$AZ:$AZ,MATCH("re"&amp;'team weekly options'!S$3&amp;'team weekly options'!$C234,'wk paste'!$BH:$BH,0)),"")</f>
        <v/>
      </c>
      <c r="T234" t="str">
        <f>IFERROR(INDEX('wk paste'!$AZ:$AZ,MATCH("re"&amp;'team weekly options'!T$3&amp;'team weekly options'!$C234,'wk paste'!$BH:$BH,0)),"")</f>
        <v/>
      </c>
      <c r="U234" t="str">
        <f>IFERROR(INDEX('wk paste'!$AZ:$AZ,MATCH("re"&amp;'team weekly options'!U$3&amp;'team weekly options'!$C234,'wk paste'!$BH:$BH,0)),"")</f>
        <v/>
      </c>
      <c r="V234" t="str">
        <f>IFERROR(INDEX('wk paste'!$AZ:$AZ,MATCH("re"&amp;'team weekly options'!V$3&amp;'team weekly options'!$C234,'wk paste'!$BH:$BH,0)),"")</f>
        <v/>
      </c>
    </row>
    <row r="235" spans="4:22" x14ac:dyDescent="0.25">
      <c r="D235" t="str">
        <f>IFERROR(INDEX('wk paste'!$AZ:$AZ,MATCH("ru"&amp;'team weekly options'!D$3&amp;'team weekly options'!$C235,'wk paste'!$BG:$BG,0)),"")</f>
        <v/>
      </c>
      <c r="E235" t="str">
        <f>IFERROR(INDEX('wk paste'!$AZ:$AZ,MATCH("ru"&amp;'team weekly options'!E$3&amp;'team weekly options'!$C235,'wk paste'!$BG:$BG,0)),"")</f>
        <v/>
      </c>
      <c r="F235" t="str">
        <f>IFERROR(INDEX('wk paste'!$AZ:$AZ,MATCH("ru"&amp;'team weekly options'!F$3&amp;'team weekly options'!$C235,'wk paste'!$BG:$BG,0)),"")</f>
        <v/>
      </c>
      <c r="G235" t="str">
        <f>IFERROR(INDEX('wk paste'!$AZ:$AZ,MATCH("ru"&amp;'team weekly options'!G$3&amp;'team weekly options'!$C235,'wk paste'!$BG:$BG,0)),"")</f>
        <v/>
      </c>
      <c r="H235" t="str">
        <f>IFERROR(INDEX('wk paste'!$AZ:$AZ,MATCH("ru"&amp;'team weekly options'!H$3&amp;'team weekly options'!$C235,'wk paste'!$BG:$BG,0)),"")</f>
        <v/>
      </c>
      <c r="I235" t="str">
        <f>IFERROR(INDEX('wk paste'!$AZ:$AZ,MATCH("ru"&amp;'team weekly options'!I$3&amp;'team weekly options'!$C235,'wk paste'!$BG:$BG,0)),"")</f>
        <v/>
      </c>
      <c r="J235" t="str">
        <f>IFERROR(INDEX('wk paste'!$AZ:$AZ,MATCH("ru"&amp;'team weekly options'!J$3&amp;'team weekly options'!$C235,'wk paste'!$BG:$BG,0)),"")</f>
        <v/>
      </c>
      <c r="K235" t="str">
        <f>IFERROR(INDEX('wk paste'!$AZ:$AZ,MATCH("re"&amp;'team weekly options'!K$3&amp;'team weekly options'!$C235,'wk paste'!$BH:$BH,0)),"")</f>
        <v/>
      </c>
      <c r="L235" t="str">
        <f>IFERROR(INDEX('wk paste'!$AZ:$AZ,MATCH("re"&amp;'team weekly options'!L$3&amp;'team weekly options'!$C235,'wk paste'!$BH:$BH,0)),"")</f>
        <v/>
      </c>
      <c r="M235" t="str">
        <f>IFERROR(INDEX('wk paste'!$AZ:$AZ,MATCH("re"&amp;'team weekly options'!M$3&amp;'team weekly options'!$C235,'wk paste'!$BH:$BH,0)),"")</f>
        <v/>
      </c>
      <c r="N235" t="str">
        <f>IFERROR(INDEX('wk paste'!$AZ:$AZ,MATCH("re"&amp;'team weekly options'!N$3&amp;'team weekly options'!$C235,'wk paste'!$BH:$BH,0)),"")</f>
        <v/>
      </c>
      <c r="O235" t="str">
        <f>IFERROR(INDEX('wk paste'!$AZ:$AZ,MATCH("re"&amp;'team weekly options'!O$3&amp;'team weekly options'!$C235,'wk paste'!$BH:$BH,0)),"")</f>
        <v/>
      </c>
      <c r="P235" t="str">
        <f>IFERROR(INDEX('wk paste'!$AZ:$AZ,MATCH("re"&amp;'team weekly options'!P$3&amp;'team weekly options'!$C235,'wk paste'!$BH:$BH,0)),"")</f>
        <v/>
      </c>
      <c r="Q235" t="str">
        <f>IFERROR(INDEX('wk paste'!$AZ:$AZ,MATCH("re"&amp;'team weekly options'!Q$3&amp;'team weekly options'!$C235,'wk paste'!$BH:$BH,0)),"")</f>
        <v/>
      </c>
      <c r="R235" t="str">
        <f>IFERROR(INDEX('wk paste'!$AZ:$AZ,MATCH("re"&amp;'team weekly options'!R$3&amp;'team weekly options'!$C235,'wk paste'!$BH:$BH,0)),"")</f>
        <v/>
      </c>
      <c r="S235" t="str">
        <f>IFERROR(INDEX('wk paste'!$AZ:$AZ,MATCH("re"&amp;'team weekly options'!S$3&amp;'team weekly options'!$C235,'wk paste'!$BH:$BH,0)),"")</f>
        <v/>
      </c>
      <c r="T235" t="str">
        <f>IFERROR(INDEX('wk paste'!$AZ:$AZ,MATCH("re"&amp;'team weekly options'!T$3&amp;'team weekly options'!$C235,'wk paste'!$BH:$BH,0)),"")</f>
        <v/>
      </c>
      <c r="U235" t="str">
        <f>IFERROR(INDEX('wk paste'!$AZ:$AZ,MATCH("re"&amp;'team weekly options'!U$3&amp;'team weekly options'!$C235,'wk paste'!$BH:$BH,0)),"")</f>
        <v/>
      </c>
      <c r="V235" t="str">
        <f>IFERROR(INDEX('wk paste'!$AZ:$AZ,MATCH("re"&amp;'team weekly options'!V$3&amp;'team weekly options'!$C235,'wk paste'!$BH:$BH,0)),"")</f>
        <v/>
      </c>
    </row>
    <row r="236" spans="4:22" x14ac:dyDescent="0.25">
      <c r="D236" t="str">
        <f>IFERROR(INDEX('wk paste'!$AZ:$AZ,MATCH("ru"&amp;'team weekly options'!D$3&amp;'team weekly options'!$C236,'wk paste'!$BG:$BG,0)),"")</f>
        <v/>
      </c>
      <c r="E236" t="str">
        <f>IFERROR(INDEX('wk paste'!$AZ:$AZ,MATCH("ru"&amp;'team weekly options'!E$3&amp;'team weekly options'!$C236,'wk paste'!$BG:$BG,0)),"")</f>
        <v/>
      </c>
      <c r="F236" t="str">
        <f>IFERROR(INDEX('wk paste'!$AZ:$AZ,MATCH("ru"&amp;'team weekly options'!F$3&amp;'team weekly options'!$C236,'wk paste'!$BG:$BG,0)),"")</f>
        <v/>
      </c>
      <c r="G236" t="str">
        <f>IFERROR(INDEX('wk paste'!$AZ:$AZ,MATCH("ru"&amp;'team weekly options'!G$3&amp;'team weekly options'!$C236,'wk paste'!$BG:$BG,0)),"")</f>
        <v/>
      </c>
      <c r="H236" t="str">
        <f>IFERROR(INDEX('wk paste'!$AZ:$AZ,MATCH("ru"&amp;'team weekly options'!H$3&amp;'team weekly options'!$C236,'wk paste'!$BG:$BG,0)),"")</f>
        <v/>
      </c>
      <c r="I236" t="str">
        <f>IFERROR(INDEX('wk paste'!$AZ:$AZ,MATCH("ru"&amp;'team weekly options'!I$3&amp;'team weekly options'!$C236,'wk paste'!$BG:$BG,0)),"")</f>
        <v/>
      </c>
      <c r="J236" t="str">
        <f>IFERROR(INDEX('wk paste'!$AZ:$AZ,MATCH("ru"&amp;'team weekly options'!J$3&amp;'team weekly options'!$C236,'wk paste'!$BG:$BG,0)),"")</f>
        <v/>
      </c>
      <c r="K236" t="str">
        <f>IFERROR(INDEX('wk paste'!$AZ:$AZ,MATCH("re"&amp;'team weekly options'!K$3&amp;'team weekly options'!$C236,'wk paste'!$BH:$BH,0)),"")</f>
        <v/>
      </c>
      <c r="L236" t="str">
        <f>IFERROR(INDEX('wk paste'!$AZ:$AZ,MATCH("re"&amp;'team weekly options'!L$3&amp;'team weekly options'!$C236,'wk paste'!$BH:$BH,0)),"")</f>
        <v/>
      </c>
      <c r="M236" t="str">
        <f>IFERROR(INDEX('wk paste'!$AZ:$AZ,MATCH("re"&amp;'team weekly options'!M$3&amp;'team weekly options'!$C236,'wk paste'!$BH:$BH,0)),"")</f>
        <v/>
      </c>
      <c r="N236" t="str">
        <f>IFERROR(INDEX('wk paste'!$AZ:$AZ,MATCH("re"&amp;'team weekly options'!N$3&amp;'team weekly options'!$C236,'wk paste'!$BH:$BH,0)),"")</f>
        <v/>
      </c>
      <c r="O236" t="str">
        <f>IFERROR(INDEX('wk paste'!$AZ:$AZ,MATCH("re"&amp;'team weekly options'!O$3&amp;'team weekly options'!$C236,'wk paste'!$BH:$BH,0)),"")</f>
        <v/>
      </c>
      <c r="P236" t="str">
        <f>IFERROR(INDEX('wk paste'!$AZ:$AZ,MATCH("re"&amp;'team weekly options'!P$3&amp;'team weekly options'!$C236,'wk paste'!$BH:$BH,0)),"")</f>
        <v/>
      </c>
      <c r="Q236" t="str">
        <f>IFERROR(INDEX('wk paste'!$AZ:$AZ,MATCH("re"&amp;'team weekly options'!Q$3&amp;'team weekly options'!$C236,'wk paste'!$BH:$BH,0)),"")</f>
        <v/>
      </c>
      <c r="R236" t="str">
        <f>IFERROR(INDEX('wk paste'!$AZ:$AZ,MATCH("re"&amp;'team weekly options'!R$3&amp;'team weekly options'!$C236,'wk paste'!$BH:$BH,0)),"")</f>
        <v/>
      </c>
      <c r="S236" t="str">
        <f>IFERROR(INDEX('wk paste'!$AZ:$AZ,MATCH("re"&amp;'team weekly options'!S$3&amp;'team weekly options'!$C236,'wk paste'!$BH:$BH,0)),"")</f>
        <v/>
      </c>
      <c r="T236" t="str">
        <f>IFERROR(INDEX('wk paste'!$AZ:$AZ,MATCH("re"&amp;'team weekly options'!T$3&amp;'team weekly options'!$C236,'wk paste'!$BH:$BH,0)),"")</f>
        <v/>
      </c>
      <c r="U236" t="str">
        <f>IFERROR(INDEX('wk paste'!$AZ:$AZ,MATCH("re"&amp;'team weekly options'!U$3&amp;'team weekly options'!$C236,'wk paste'!$BH:$BH,0)),"")</f>
        <v/>
      </c>
      <c r="V236" t="str">
        <f>IFERROR(INDEX('wk paste'!$AZ:$AZ,MATCH("re"&amp;'team weekly options'!V$3&amp;'team weekly options'!$C236,'wk paste'!$BH:$BH,0)),"")</f>
        <v/>
      </c>
    </row>
    <row r="237" spans="4:22" x14ac:dyDescent="0.25">
      <c r="D237" t="str">
        <f>IFERROR(INDEX('wk paste'!$AZ:$AZ,MATCH("ru"&amp;'team weekly options'!D$3&amp;'team weekly options'!$C237,'wk paste'!$BG:$BG,0)),"")</f>
        <v/>
      </c>
      <c r="E237" t="str">
        <f>IFERROR(INDEX('wk paste'!$AZ:$AZ,MATCH("ru"&amp;'team weekly options'!E$3&amp;'team weekly options'!$C237,'wk paste'!$BG:$BG,0)),"")</f>
        <v/>
      </c>
      <c r="F237" t="str">
        <f>IFERROR(INDEX('wk paste'!$AZ:$AZ,MATCH("ru"&amp;'team weekly options'!F$3&amp;'team weekly options'!$C237,'wk paste'!$BG:$BG,0)),"")</f>
        <v/>
      </c>
      <c r="G237" t="str">
        <f>IFERROR(INDEX('wk paste'!$AZ:$AZ,MATCH("ru"&amp;'team weekly options'!G$3&amp;'team weekly options'!$C237,'wk paste'!$BG:$BG,0)),"")</f>
        <v/>
      </c>
      <c r="H237" t="str">
        <f>IFERROR(INDEX('wk paste'!$AZ:$AZ,MATCH("ru"&amp;'team weekly options'!H$3&amp;'team weekly options'!$C237,'wk paste'!$BG:$BG,0)),"")</f>
        <v/>
      </c>
      <c r="I237" t="str">
        <f>IFERROR(INDEX('wk paste'!$AZ:$AZ,MATCH("ru"&amp;'team weekly options'!I$3&amp;'team weekly options'!$C237,'wk paste'!$BG:$BG,0)),"")</f>
        <v/>
      </c>
      <c r="J237" t="str">
        <f>IFERROR(INDEX('wk paste'!$AZ:$AZ,MATCH("ru"&amp;'team weekly options'!J$3&amp;'team weekly options'!$C237,'wk paste'!$BG:$BG,0)),"")</f>
        <v/>
      </c>
      <c r="K237" t="str">
        <f>IFERROR(INDEX('wk paste'!$AZ:$AZ,MATCH("re"&amp;'team weekly options'!K$3&amp;'team weekly options'!$C237,'wk paste'!$BH:$BH,0)),"")</f>
        <v/>
      </c>
      <c r="L237" t="str">
        <f>IFERROR(INDEX('wk paste'!$AZ:$AZ,MATCH("re"&amp;'team weekly options'!L$3&amp;'team weekly options'!$C237,'wk paste'!$BH:$BH,0)),"")</f>
        <v/>
      </c>
      <c r="M237" t="str">
        <f>IFERROR(INDEX('wk paste'!$AZ:$AZ,MATCH("re"&amp;'team weekly options'!M$3&amp;'team weekly options'!$C237,'wk paste'!$BH:$BH,0)),"")</f>
        <v/>
      </c>
      <c r="N237" t="str">
        <f>IFERROR(INDEX('wk paste'!$AZ:$AZ,MATCH("re"&amp;'team weekly options'!N$3&amp;'team weekly options'!$C237,'wk paste'!$BH:$BH,0)),"")</f>
        <v/>
      </c>
      <c r="O237" t="str">
        <f>IFERROR(INDEX('wk paste'!$AZ:$AZ,MATCH("re"&amp;'team weekly options'!O$3&amp;'team weekly options'!$C237,'wk paste'!$BH:$BH,0)),"")</f>
        <v/>
      </c>
      <c r="P237" t="str">
        <f>IFERROR(INDEX('wk paste'!$AZ:$AZ,MATCH("re"&amp;'team weekly options'!P$3&amp;'team weekly options'!$C237,'wk paste'!$BH:$BH,0)),"")</f>
        <v/>
      </c>
      <c r="Q237" t="str">
        <f>IFERROR(INDEX('wk paste'!$AZ:$AZ,MATCH("re"&amp;'team weekly options'!Q$3&amp;'team weekly options'!$C237,'wk paste'!$BH:$BH,0)),"")</f>
        <v/>
      </c>
      <c r="R237" t="str">
        <f>IFERROR(INDEX('wk paste'!$AZ:$AZ,MATCH("re"&amp;'team weekly options'!R$3&amp;'team weekly options'!$C237,'wk paste'!$BH:$BH,0)),"")</f>
        <v/>
      </c>
      <c r="S237" t="str">
        <f>IFERROR(INDEX('wk paste'!$AZ:$AZ,MATCH("re"&amp;'team weekly options'!S$3&amp;'team weekly options'!$C237,'wk paste'!$BH:$BH,0)),"")</f>
        <v/>
      </c>
      <c r="T237" t="str">
        <f>IFERROR(INDEX('wk paste'!$AZ:$AZ,MATCH("re"&amp;'team weekly options'!T$3&amp;'team weekly options'!$C237,'wk paste'!$BH:$BH,0)),"")</f>
        <v/>
      </c>
      <c r="U237" t="str">
        <f>IFERROR(INDEX('wk paste'!$AZ:$AZ,MATCH("re"&amp;'team weekly options'!U$3&amp;'team weekly options'!$C237,'wk paste'!$BH:$BH,0)),"")</f>
        <v/>
      </c>
      <c r="V237" t="str">
        <f>IFERROR(INDEX('wk paste'!$AZ:$AZ,MATCH("re"&amp;'team weekly options'!V$3&amp;'team weekly options'!$C237,'wk paste'!$BH:$BH,0)),"")</f>
        <v/>
      </c>
    </row>
    <row r="238" spans="4:22" x14ac:dyDescent="0.25">
      <c r="D238" t="str">
        <f>IFERROR(INDEX('wk paste'!$AZ:$AZ,MATCH("ru"&amp;'team weekly options'!D$3&amp;'team weekly options'!$C238,'wk paste'!$BG:$BG,0)),"")</f>
        <v/>
      </c>
      <c r="E238" t="str">
        <f>IFERROR(INDEX('wk paste'!$AZ:$AZ,MATCH("ru"&amp;'team weekly options'!E$3&amp;'team weekly options'!$C238,'wk paste'!$BG:$BG,0)),"")</f>
        <v/>
      </c>
      <c r="F238" t="str">
        <f>IFERROR(INDEX('wk paste'!$AZ:$AZ,MATCH("ru"&amp;'team weekly options'!F$3&amp;'team weekly options'!$C238,'wk paste'!$BG:$BG,0)),"")</f>
        <v/>
      </c>
      <c r="G238" t="str">
        <f>IFERROR(INDEX('wk paste'!$AZ:$AZ,MATCH("ru"&amp;'team weekly options'!G$3&amp;'team weekly options'!$C238,'wk paste'!$BG:$BG,0)),"")</f>
        <v/>
      </c>
      <c r="H238" t="str">
        <f>IFERROR(INDEX('wk paste'!$AZ:$AZ,MATCH("ru"&amp;'team weekly options'!H$3&amp;'team weekly options'!$C238,'wk paste'!$BG:$BG,0)),"")</f>
        <v/>
      </c>
      <c r="I238" t="str">
        <f>IFERROR(INDEX('wk paste'!$AZ:$AZ,MATCH("ru"&amp;'team weekly options'!I$3&amp;'team weekly options'!$C238,'wk paste'!$BG:$BG,0)),"")</f>
        <v/>
      </c>
      <c r="J238" t="str">
        <f>IFERROR(INDEX('wk paste'!$AZ:$AZ,MATCH("ru"&amp;'team weekly options'!J$3&amp;'team weekly options'!$C238,'wk paste'!$BG:$BG,0)),"")</f>
        <v/>
      </c>
      <c r="K238" t="str">
        <f>IFERROR(INDEX('wk paste'!$AZ:$AZ,MATCH("re"&amp;'team weekly options'!K$3&amp;'team weekly options'!$C238,'wk paste'!$BH:$BH,0)),"")</f>
        <v/>
      </c>
      <c r="L238" t="str">
        <f>IFERROR(INDEX('wk paste'!$AZ:$AZ,MATCH("re"&amp;'team weekly options'!L$3&amp;'team weekly options'!$C238,'wk paste'!$BH:$BH,0)),"")</f>
        <v/>
      </c>
      <c r="M238" t="str">
        <f>IFERROR(INDEX('wk paste'!$AZ:$AZ,MATCH("re"&amp;'team weekly options'!M$3&amp;'team weekly options'!$C238,'wk paste'!$BH:$BH,0)),"")</f>
        <v/>
      </c>
      <c r="N238" t="str">
        <f>IFERROR(INDEX('wk paste'!$AZ:$AZ,MATCH("re"&amp;'team weekly options'!N$3&amp;'team weekly options'!$C238,'wk paste'!$BH:$BH,0)),"")</f>
        <v/>
      </c>
      <c r="O238" t="str">
        <f>IFERROR(INDEX('wk paste'!$AZ:$AZ,MATCH("re"&amp;'team weekly options'!O$3&amp;'team weekly options'!$C238,'wk paste'!$BH:$BH,0)),"")</f>
        <v/>
      </c>
      <c r="P238" t="str">
        <f>IFERROR(INDEX('wk paste'!$AZ:$AZ,MATCH("re"&amp;'team weekly options'!P$3&amp;'team weekly options'!$C238,'wk paste'!$BH:$BH,0)),"")</f>
        <v/>
      </c>
      <c r="Q238" t="str">
        <f>IFERROR(INDEX('wk paste'!$AZ:$AZ,MATCH("re"&amp;'team weekly options'!Q$3&amp;'team weekly options'!$C238,'wk paste'!$BH:$BH,0)),"")</f>
        <v/>
      </c>
      <c r="R238" t="str">
        <f>IFERROR(INDEX('wk paste'!$AZ:$AZ,MATCH("re"&amp;'team weekly options'!R$3&amp;'team weekly options'!$C238,'wk paste'!$BH:$BH,0)),"")</f>
        <v/>
      </c>
      <c r="S238" t="str">
        <f>IFERROR(INDEX('wk paste'!$AZ:$AZ,MATCH("re"&amp;'team weekly options'!S$3&amp;'team weekly options'!$C238,'wk paste'!$BH:$BH,0)),"")</f>
        <v/>
      </c>
      <c r="T238" t="str">
        <f>IFERROR(INDEX('wk paste'!$AZ:$AZ,MATCH("re"&amp;'team weekly options'!T$3&amp;'team weekly options'!$C238,'wk paste'!$BH:$BH,0)),"")</f>
        <v/>
      </c>
      <c r="U238" t="str">
        <f>IFERROR(INDEX('wk paste'!$AZ:$AZ,MATCH("re"&amp;'team weekly options'!U$3&amp;'team weekly options'!$C238,'wk paste'!$BH:$BH,0)),"")</f>
        <v/>
      </c>
      <c r="V238" t="str">
        <f>IFERROR(INDEX('wk paste'!$AZ:$AZ,MATCH("re"&amp;'team weekly options'!V$3&amp;'team weekly options'!$C238,'wk paste'!$BH:$BH,0)),"")</f>
        <v/>
      </c>
    </row>
    <row r="239" spans="4:22" x14ac:dyDescent="0.25">
      <c r="D239" t="str">
        <f>IFERROR(INDEX('wk paste'!$AZ:$AZ,MATCH("ru"&amp;'team weekly options'!D$3&amp;'team weekly options'!$C239,'wk paste'!$BG:$BG,0)),"")</f>
        <v/>
      </c>
      <c r="E239" t="str">
        <f>IFERROR(INDEX('wk paste'!$AZ:$AZ,MATCH("ru"&amp;'team weekly options'!E$3&amp;'team weekly options'!$C239,'wk paste'!$BG:$BG,0)),"")</f>
        <v/>
      </c>
      <c r="F239" t="str">
        <f>IFERROR(INDEX('wk paste'!$AZ:$AZ,MATCH("ru"&amp;'team weekly options'!F$3&amp;'team weekly options'!$C239,'wk paste'!$BG:$BG,0)),"")</f>
        <v/>
      </c>
      <c r="G239" t="str">
        <f>IFERROR(INDEX('wk paste'!$AZ:$AZ,MATCH("ru"&amp;'team weekly options'!G$3&amp;'team weekly options'!$C239,'wk paste'!$BG:$BG,0)),"")</f>
        <v/>
      </c>
      <c r="H239" t="str">
        <f>IFERROR(INDEX('wk paste'!$AZ:$AZ,MATCH("ru"&amp;'team weekly options'!H$3&amp;'team weekly options'!$C239,'wk paste'!$BG:$BG,0)),"")</f>
        <v/>
      </c>
      <c r="I239" t="str">
        <f>IFERROR(INDEX('wk paste'!$AZ:$AZ,MATCH("ru"&amp;'team weekly options'!I$3&amp;'team weekly options'!$C239,'wk paste'!$BG:$BG,0)),"")</f>
        <v/>
      </c>
      <c r="J239" t="str">
        <f>IFERROR(INDEX('wk paste'!$AZ:$AZ,MATCH("ru"&amp;'team weekly options'!J$3&amp;'team weekly options'!$C239,'wk paste'!$BG:$BG,0)),"")</f>
        <v/>
      </c>
      <c r="K239" t="str">
        <f>IFERROR(INDEX('wk paste'!$AZ:$AZ,MATCH("re"&amp;'team weekly options'!K$3&amp;'team weekly options'!$C239,'wk paste'!$BH:$BH,0)),"")</f>
        <v/>
      </c>
      <c r="L239" t="str">
        <f>IFERROR(INDEX('wk paste'!$AZ:$AZ,MATCH("re"&amp;'team weekly options'!L$3&amp;'team weekly options'!$C239,'wk paste'!$BH:$BH,0)),"")</f>
        <v/>
      </c>
      <c r="M239" t="str">
        <f>IFERROR(INDEX('wk paste'!$AZ:$AZ,MATCH("re"&amp;'team weekly options'!M$3&amp;'team weekly options'!$C239,'wk paste'!$BH:$BH,0)),"")</f>
        <v/>
      </c>
      <c r="N239" t="str">
        <f>IFERROR(INDEX('wk paste'!$AZ:$AZ,MATCH("re"&amp;'team weekly options'!N$3&amp;'team weekly options'!$C239,'wk paste'!$BH:$BH,0)),"")</f>
        <v/>
      </c>
      <c r="O239" t="str">
        <f>IFERROR(INDEX('wk paste'!$AZ:$AZ,MATCH("re"&amp;'team weekly options'!O$3&amp;'team weekly options'!$C239,'wk paste'!$BH:$BH,0)),"")</f>
        <v/>
      </c>
      <c r="P239" t="str">
        <f>IFERROR(INDEX('wk paste'!$AZ:$AZ,MATCH("re"&amp;'team weekly options'!P$3&amp;'team weekly options'!$C239,'wk paste'!$BH:$BH,0)),"")</f>
        <v/>
      </c>
      <c r="Q239" t="str">
        <f>IFERROR(INDEX('wk paste'!$AZ:$AZ,MATCH("re"&amp;'team weekly options'!Q$3&amp;'team weekly options'!$C239,'wk paste'!$BH:$BH,0)),"")</f>
        <v/>
      </c>
      <c r="R239" t="str">
        <f>IFERROR(INDEX('wk paste'!$AZ:$AZ,MATCH("re"&amp;'team weekly options'!R$3&amp;'team weekly options'!$C239,'wk paste'!$BH:$BH,0)),"")</f>
        <v/>
      </c>
      <c r="S239" t="str">
        <f>IFERROR(INDEX('wk paste'!$AZ:$AZ,MATCH("re"&amp;'team weekly options'!S$3&amp;'team weekly options'!$C239,'wk paste'!$BH:$BH,0)),"")</f>
        <v/>
      </c>
      <c r="T239" t="str">
        <f>IFERROR(INDEX('wk paste'!$AZ:$AZ,MATCH("re"&amp;'team weekly options'!T$3&amp;'team weekly options'!$C239,'wk paste'!$BH:$BH,0)),"")</f>
        <v/>
      </c>
      <c r="U239" t="str">
        <f>IFERROR(INDEX('wk paste'!$AZ:$AZ,MATCH("re"&amp;'team weekly options'!U$3&amp;'team weekly options'!$C239,'wk paste'!$BH:$BH,0)),"")</f>
        <v/>
      </c>
      <c r="V239" t="str">
        <f>IFERROR(INDEX('wk paste'!$AZ:$AZ,MATCH("re"&amp;'team weekly options'!V$3&amp;'team weekly options'!$C239,'wk paste'!$BH:$BH,0)),"")</f>
        <v/>
      </c>
    </row>
    <row r="240" spans="4:22" x14ac:dyDescent="0.25">
      <c r="D240" t="str">
        <f>IFERROR(INDEX('wk paste'!$AZ:$AZ,MATCH("ru"&amp;'team weekly options'!D$3&amp;'team weekly options'!$C240,'wk paste'!$BG:$BG,0)),"")</f>
        <v/>
      </c>
      <c r="E240" t="str">
        <f>IFERROR(INDEX('wk paste'!$AZ:$AZ,MATCH("ru"&amp;'team weekly options'!E$3&amp;'team weekly options'!$C240,'wk paste'!$BG:$BG,0)),"")</f>
        <v/>
      </c>
      <c r="F240" t="str">
        <f>IFERROR(INDEX('wk paste'!$AZ:$AZ,MATCH("ru"&amp;'team weekly options'!F$3&amp;'team weekly options'!$C240,'wk paste'!$BG:$BG,0)),"")</f>
        <v/>
      </c>
      <c r="G240" t="str">
        <f>IFERROR(INDEX('wk paste'!$AZ:$AZ,MATCH("ru"&amp;'team weekly options'!G$3&amp;'team weekly options'!$C240,'wk paste'!$BG:$BG,0)),"")</f>
        <v/>
      </c>
      <c r="H240" t="str">
        <f>IFERROR(INDEX('wk paste'!$AZ:$AZ,MATCH("ru"&amp;'team weekly options'!H$3&amp;'team weekly options'!$C240,'wk paste'!$BG:$BG,0)),"")</f>
        <v/>
      </c>
      <c r="I240" t="str">
        <f>IFERROR(INDEX('wk paste'!$AZ:$AZ,MATCH("ru"&amp;'team weekly options'!I$3&amp;'team weekly options'!$C240,'wk paste'!$BG:$BG,0)),"")</f>
        <v/>
      </c>
      <c r="J240" t="str">
        <f>IFERROR(INDEX('wk paste'!$AZ:$AZ,MATCH("ru"&amp;'team weekly options'!J$3&amp;'team weekly options'!$C240,'wk paste'!$BG:$BG,0)),"")</f>
        <v/>
      </c>
      <c r="K240" t="str">
        <f>IFERROR(INDEX('wk paste'!$AZ:$AZ,MATCH("re"&amp;'team weekly options'!K$3&amp;'team weekly options'!$C240,'wk paste'!$BH:$BH,0)),"")</f>
        <v/>
      </c>
      <c r="L240" t="str">
        <f>IFERROR(INDEX('wk paste'!$AZ:$AZ,MATCH("re"&amp;'team weekly options'!L$3&amp;'team weekly options'!$C240,'wk paste'!$BH:$BH,0)),"")</f>
        <v/>
      </c>
      <c r="M240" t="str">
        <f>IFERROR(INDEX('wk paste'!$AZ:$AZ,MATCH("re"&amp;'team weekly options'!M$3&amp;'team weekly options'!$C240,'wk paste'!$BH:$BH,0)),"")</f>
        <v/>
      </c>
      <c r="N240" t="str">
        <f>IFERROR(INDEX('wk paste'!$AZ:$AZ,MATCH("re"&amp;'team weekly options'!N$3&amp;'team weekly options'!$C240,'wk paste'!$BH:$BH,0)),"")</f>
        <v/>
      </c>
      <c r="O240" t="str">
        <f>IFERROR(INDEX('wk paste'!$AZ:$AZ,MATCH("re"&amp;'team weekly options'!O$3&amp;'team weekly options'!$C240,'wk paste'!$BH:$BH,0)),"")</f>
        <v/>
      </c>
      <c r="P240" t="str">
        <f>IFERROR(INDEX('wk paste'!$AZ:$AZ,MATCH("re"&amp;'team weekly options'!P$3&amp;'team weekly options'!$C240,'wk paste'!$BH:$BH,0)),"")</f>
        <v/>
      </c>
      <c r="Q240" t="str">
        <f>IFERROR(INDEX('wk paste'!$AZ:$AZ,MATCH("re"&amp;'team weekly options'!Q$3&amp;'team weekly options'!$C240,'wk paste'!$BH:$BH,0)),"")</f>
        <v/>
      </c>
      <c r="R240" t="str">
        <f>IFERROR(INDEX('wk paste'!$AZ:$AZ,MATCH("re"&amp;'team weekly options'!R$3&amp;'team weekly options'!$C240,'wk paste'!$BH:$BH,0)),"")</f>
        <v/>
      </c>
      <c r="S240" t="str">
        <f>IFERROR(INDEX('wk paste'!$AZ:$AZ,MATCH("re"&amp;'team weekly options'!S$3&amp;'team weekly options'!$C240,'wk paste'!$BH:$BH,0)),"")</f>
        <v/>
      </c>
      <c r="T240" t="str">
        <f>IFERROR(INDEX('wk paste'!$AZ:$AZ,MATCH("re"&amp;'team weekly options'!T$3&amp;'team weekly options'!$C240,'wk paste'!$BH:$BH,0)),"")</f>
        <v/>
      </c>
      <c r="U240" t="str">
        <f>IFERROR(INDEX('wk paste'!$AZ:$AZ,MATCH("re"&amp;'team weekly options'!U$3&amp;'team weekly options'!$C240,'wk paste'!$BH:$BH,0)),"")</f>
        <v/>
      </c>
      <c r="V240" t="str">
        <f>IFERROR(INDEX('wk paste'!$AZ:$AZ,MATCH("re"&amp;'team weekly options'!V$3&amp;'team weekly options'!$C240,'wk paste'!$BH:$BH,0)),"")</f>
        <v/>
      </c>
    </row>
    <row r="241" spans="4:22" x14ac:dyDescent="0.25">
      <c r="D241" t="str">
        <f>IFERROR(INDEX('wk paste'!$AZ:$AZ,MATCH("ru"&amp;'team weekly options'!D$3&amp;'team weekly options'!$C241,'wk paste'!$BG:$BG,0)),"")</f>
        <v/>
      </c>
      <c r="E241" t="str">
        <f>IFERROR(INDEX('wk paste'!$AZ:$AZ,MATCH("ru"&amp;'team weekly options'!E$3&amp;'team weekly options'!$C241,'wk paste'!$BG:$BG,0)),"")</f>
        <v/>
      </c>
      <c r="F241" t="str">
        <f>IFERROR(INDEX('wk paste'!$AZ:$AZ,MATCH("ru"&amp;'team weekly options'!F$3&amp;'team weekly options'!$C241,'wk paste'!$BG:$BG,0)),"")</f>
        <v/>
      </c>
      <c r="G241" t="str">
        <f>IFERROR(INDEX('wk paste'!$AZ:$AZ,MATCH("ru"&amp;'team weekly options'!G$3&amp;'team weekly options'!$C241,'wk paste'!$BG:$BG,0)),"")</f>
        <v/>
      </c>
      <c r="H241" t="str">
        <f>IFERROR(INDEX('wk paste'!$AZ:$AZ,MATCH("ru"&amp;'team weekly options'!H$3&amp;'team weekly options'!$C241,'wk paste'!$BG:$BG,0)),"")</f>
        <v/>
      </c>
      <c r="I241" t="str">
        <f>IFERROR(INDEX('wk paste'!$AZ:$AZ,MATCH("ru"&amp;'team weekly options'!I$3&amp;'team weekly options'!$C241,'wk paste'!$BG:$BG,0)),"")</f>
        <v/>
      </c>
      <c r="J241" t="str">
        <f>IFERROR(INDEX('wk paste'!$AZ:$AZ,MATCH("ru"&amp;'team weekly options'!J$3&amp;'team weekly options'!$C241,'wk paste'!$BG:$BG,0)),"")</f>
        <v/>
      </c>
      <c r="K241" t="str">
        <f>IFERROR(INDEX('wk paste'!$AZ:$AZ,MATCH("re"&amp;'team weekly options'!K$3&amp;'team weekly options'!$C241,'wk paste'!$BH:$BH,0)),"")</f>
        <v/>
      </c>
      <c r="L241" t="str">
        <f>IFERROR(INDEX('wk paste'!$AZ:$AZ,MATCH("re"&amp;'team weekly options'!L$3&amp;'team weekly options'!$C241,'wk paste'!$BH:$BH,0)),"")</f>
        <v/>
      </c>
      <c r="M241" t="str">
        <f>IFERROR(INDEX('wk paste'!$AZ:$AZ,MATCH("re"&amp;'team weekly options'!M$3&amp;'team weekly options'!$C241,'wk paste'!$BH:$BH,0)),"")</f>
        <v/>
      </c>
      <c r="N241" t="str">
        <f>IFERROR(INDEX('wk paste'!$AZ:$AZ,MATCH("re"&amp;'team weekly options'!N$3&amp;'team weekly options'!$C241,'wk paste'!$BH:$BH,0)),"")</f>
        <v/>
      </c>
      <c r="O241" t="str">
        <f>IFERROR(INDEX('wk paste'!$AZ:$AZ,MATCH("re"&amp;'team weekly options'!O$3&amp;'team weekly options'!$C241,'wk paste'!$BH:$BH,0)),"")</f>
        <v/>
      </c>
      <c r="P241" t="str">
        <f>IFERROR(INDEX('wk paste'!$AZ:$AZ,MATCH("re"&amp;'team weekly options'!P$3&amp;'team weekly options'!$C241,'wk paste'!$BH:$BH,0)),"")</f>
        <v/>
      </c>
      <c r="Q241" t="str">
        <f>IFERROR(INDEX('wk paste'!$AZ:$AZ,MATCH("re"&amp;'team weekly options'!Q$3&amp;'team weekly options'!$C241,'wk paste'!$BH:$BH,0)),"")</f>
        <v/>
      </c>
      <c r="R241" t="str">
        <f>IFERROR(INDEX('wk paste'!$AZ:$AZ,MATCH("re"&amp;'team weekly options'!R$3&amp;'team weekly options'!$C241,'wk paste'!$BH:$BH,0)),"")</f>
        <v/>
      </c>
      <c r="S241" t="str">
        <f>IFERROR(INDEX('wk paste'!$AZ:$AZ,MATCH("re"&amp;'team weekly options'!S$3&amp;'team weekly options'!$C241,'wk paste'!$BH:$BH,0)),"")</f>
        <v/>
      </c>
      <c r="T241" t="str">
        <f>IFERROR(INDEX('wk paste'!$AZ:$AZ,MATCH("re"&amp;'team weekly options'!T$3&amp;'team weekly options'!$C241,'wk paste'!$BH:$BH,0)),"")</f>
        <v/>
      </c>
      <c r="U241" t="str">
        <f>IFERROR(INDEX('wk paste'!$AZ:$AZ,MATCH("re"&amp;'team weekly options'!U$3&amp;'team weekly options'!$C241,'wk paste'!$BH:$BH,0)),"")</f>
        <v/>
      </c>
      <c r="V241" t="str">
        <f>IFERROR(INDEX('wk paste'!$AZ:$AZ,MATCH("re"&amp;'team weekly options'!V$3&amp;'team weekly options'!$C241,'wk paste'!$BH:$BH,0)),"")</f>
        <v/>
      </c>
    </row>
    <row r="242" spans="4:22" x14ac:dyDescent="0.25">
      <c r="D242" t="str">
        <f>IFERROR(INDEX('wk paste'!$AZ:$AZ,MATCH("ru"&amp;'team weekly options'!D$3&amp;'team weekly options'!$C242,'wk paste'!$BG:$BG,0)),"")</f>
        <v/>
      </c>
      <c r="E242" t="str">
        <f>IFERROR(INDEX('wk paste'!$AZ:$AZ,MATCH("ru"&amp;'team weekly options'!E$3&amp;'team weekly options'!$C242,'wk paste'!$BG:$BG,0)),"")</f>
        <v/>
      </c>
      <c r="F242" t="str">
        <f>IFERROR(INDEX('wk paste'!$AZ:$AZ,MATCH("ru"&amp;'team weekly options'!F$3&amp;'team weekly options'!$C242,'wk paste'!$BG:$BG,0)),"")</f>
        <v/>
      </c>
      <c r="G242" t="str">
        <f>IFERROR(INDEX('wk paste'!$AZ:$AZ,MATCH("ru"&amp;'team weekly options'!G$3&amp;'team weekly options'!$C242,'wk paste'!$BG:$BG,0)),"")</f>
        <v/>
      </c>
      <c r="H242" t="str">
        <f>IFERROR(INDEX('wk paste'!$AZ:$AZ,MATCH("ru"&amp;'team weekly options'!H$3&amp;'team weekly options'!$C242,'wk paste'!$BG:$BG,0)),"")</f>
        <v/>
      </c>
      <c r="I242" t="str">
        <f>IFERROR(INDEX('wk paste'!$AZ:$AZ,MATCH("ru"&amp;'team weekly options'!I$3&amp;'team weekly options'!$C242,'wk paste'!$BG:$BG,0)),"")</f>
        <v/>
      </c>
      <c r="J242" t="str">
        <f>IFERROR(INDEX('wk paste'!$AZ:$AZ,MATCH("ru"&amp;'team weekly options'!J$3&amp;'team weekly options'!$C242,'wk paste'!$BG:$BG,0)),"")</f>
        <v/>
      </c>
      <c r="K242" t="str">
        <f>IFERROR(INDEX('wk paste'!$AZ:$AZ,MATCH("re"&amp;'team weekly options'!K$3&amp;'team weekly options'!$C242,'wk paste'!$BH:$BH,0)),"")</f>
        <v/>
      </c>
      <c r="L242" t="str">
        <f>IFERROR(INDEX('wk paste'!$AZ:$AZ,MATCH("re"&amp;'team weekly options'!L$3&amp;'team weekly options'!$C242,'wk paste'!$BH:$BH,0)),"")</f>
        <v/>
      </c>
      <c r="M242" t="str">
        <f>IFERROR(INDEX('wk paste'!$AZ:$AZ,MATCH("re"&amp;'team weekly options'!M$3&amp;'team weekly options'!$C242,'wk paste'!$BH:$BH,0)),"")</f>
        <v/>
      </c>
      <c r="N242" t="str">
        <f>IFERROR(INDEX('wk paste'!$AZ:$AZ,MATCH("re"&amp;'team weekly options'!N$3&amp;'team weekly options'!$C242,'wk paste'!$BH:$BH,0)),"")</f>
        <v/>
      </c>
      <c r="O242" t="str">
        <f>IFERROR(INDEX('wk paste'!$AZ:$AZ,MATCH("re"&amp;'team weekly options'!O$3&amp;'team weekly options'!$C242,'wk paste'!$BH:$BH,0)),"")</f>
        <v/>
      </c>
      <c r="P242" t="str">
        <f>IFERROR(INDEX('wk paste'!$AZ:$AZ,MATCH("re"&amp;'team weekly options'!P$3&amp;'team weekly options'!$C242,'wk paste'!$BH:$BH,0)),"")</f>
        <v/>
      </c>
      <c r="Q242" t="str">
        <f>IFERROR(INDEX('wk paste'!$AZ:$AZ,MATCH("re"&amp;'team weekly options'!Q$3&amp;'team weekly options'!$C242,'wk paste'!$BH:$BH,0)),"")</f>
        <v/>
      </c>
      <c r="R242" t="str">
        <f>IFERROR(INDEX('wk paste'!$AZ:$AZ,MATCH("re"&amp;'team weekly options'!R$3&amp;'team weekly options'!$C242,'wk paste'!$BH:$BH,0)),"")</f>
        <v/>
      </c>
      <c r="S242" t="str">
        <f>IFERROR(INDEX('wk paste'!$AZ:$AZ,MATCH("re"&amp;'team weekly options'!S$3&amp;'team weekly options'!$C242,'wk paste'!$BH:$BH,0)),"")</f>
        <v/>
      </c>
      <c r="T242" t="str">
        <f>IFERROR(INDEX('wk paste'!$AZ:$AZ,MATCH("re"&amp;'team weekly options'!T$3&amp;'team weekly options'!$C242,'wk paste'!$BH:$BH,0)),"")</f>
        <v/>
      </c>
      <c r="U242" t="str">
        <f>IFERROR(INDEX('wk paste'!$AZ:$AZ,MATCH("re"&amp;'team weekly options'!U$3&amp;'team weekly options'!$C242,'wk paste'!$BH:$BH,0)),"")</f>
        <v/>
      </c>
      <c r="V242" t="str">
        <f>IFERROR(INDEX('wk paste'!$AZ:$AZ,MATCH("re"&amp;'team weekly options'!V$3&amp;'team weekly options'!$C242,'wk paste'!$BH:$BH,0)),"")</f>
        <v/>
      </c>
    </row>
    <row r="243" spans="4:22" x14ac:dyDescent="0.25">
      <c r="D243" t="str">
        <f>IFERROR(INDEX('wk paste'!$AZ:$AZ,MATCH("ru"&amp;'team weekly options'!D$3&amp;'team weekly options'!$C243,'wk paste'!$BG:$BG,0)),"")</f>
        <v/>
      </c>
      <c r="E243" t="str">
        <f>IFERROR(INDEX('wk paste'!$AZ:$AZ,MATCH("ru"&amp;'team weekly options'!E$3&amp;'team weekly options'!$C243,'wk paste'!$BG:$BG,0)),"")</f>
        <v/>
      </c>
      <c r="F243" t="str">
        <f>IFERROR(INDEX('wk paste'!$AZ:$AZ,MATCH("ru"&amp;'team weekly options'!F$3&amp;'team weekly options'!$C243,'wk paste'!$BG:$BG,0)),"")</f>
        <v/>
      </c>
      <c r="G243" t="str">
        <f>IFERROR(INDEX('wk paste'!$AZ:$AZ,MATCH("ru"&amp;'team weekly options'!G$3&amp;'team weekly options'!$C243,'wk paste'!$BG:$BG,0)),"")</f>
        <v/>
      </c>
      <c r="H243" t="str">
        <f>IFERROR(INDEX('wk paste'!$AZ:$AZ,MATCH("ru"&amp;'team weekly options'!H$3&amp;'team weekly options'!$C243,'wk paste'!$BG:$BG,0)),"")</f>
        <v/>
      </c>
      <c r="I243" t="str">
        <f>IFERROR(INDEX('wk paste'!$AZ:$AZ,MATCH("ru"&amp;'team weekly options'!I$3&amp;'team weekly options'!$C243,'wk paste'!$BG:$BG,0)),"")</f>
        <v/>
      </c>
      <c r="J243" t="str">
        <f>IFERROR(INDEX('wk paste'!$AZ:$AZ,MATCH("ru"&amp;'team weekly options'!J$3&amp;'team weekly options'!$C243,'wk paste'!$BG:$BG,0)),"")</f>
        <v/>
      </c>
      <c r="K243" t="str">
        <f>IFERROR(INDEX('wk paste'!$AZ:$AZ,MATCH("re"&amp;'team weekly options'!K$3&amp;'team weekly options'!$C243,'wk paste'!$BH:$BH,0)),"")</f>
        <v/>
      </c>
      <c r="L243" t="str">
        <f>IFERROR(INDEX('wk paste'!$AZ:$AZ,MATCH("re"&amp;'team weekly options'!L$3&amp;'team weekly options'!$C243,'wk paste'!$BH:$BH,0)),"")</f>
        <v/>
      </c>
      <c r="M243" t="str">
        <f>IFERROR(INDEX('wk paste'!$AZ:$AZ,MATCH("re"&amp;'team weekly options'!M$3&amp;'team weekly options'!$C243,'wk paste'!$BH:$BH,0)),"")</f>
        <v/>
      </c>
      <c r="N243" t="str">
        <f>IFERROR(INDEX('wk paste'!$AZ:$AZ,MATCH("re"&amp;'team weekly options'!N$3&amp;'team weekly options'!$C243,'wk paste'!$BH:$BH,0)),"")</f>
        <v/>
      </c>
      <c r="O243" t="str">
        <f>IFERROR(INDEX('wk paste'!$AZ:$AZ,MATCH("re"&amp;'team weekly options'!O$3&amp;'team weekly options'!$C243,'wk paste'!$BH:$BH,0)),"")</f>
        <v/>
      </c>
      <c r="P243" t="str">
        <f>IFERROR(INDEX('wk paste'!$AZ:$AZ,MATCH("re"&amp;'team weekly options'!P$3&amp;'team weekly options'!$C243,'wk paste'!$BH:$BH,0)),"")</f>
        <v/>
      </c>
      <c r="Q243" t="str">
        <f>IFERROR(INDEX('wk paste'!$AZ:$AZ,MATCH("re"&amp;'team weekly options'!Q$3&amp;'team weekly options'!$C243,'wk paste'!$BH:$BH,0)),"")</f>
        <v/>
      </c>
      <c r="R243" t="str">
        <f>IFERROR(INDEX('wk paste'!$AZ:$AZ,MATCH("re"&amp;'team weekly options'!R$3&amp;'team weekly options'!$C243,'wk paste'!$BH:$BH,0)),"")</f>
        <v/>
      </c>
      <c r="S243" t="str">
        <f>IFERROR(INDEX('wk paste'!$AZ:$AZ,MATCH("re"&amp;'team weekly options'!S$3&amp;'team weekly options'!$C243,'wk paste'!$BH:$BH,0)),"")</f>
        <v/>
      </c>
      <c r="T243" t="str">
        <f>IFERROR(INDEX('wk paste'!$AZ:$AZ,MATCH("re"&amp;'team weekly options'!T$3&amp;'team weekly options'!$C243,'wk paste'!$BH:$BH,0)),"")</f>
        <v/>
      </c>
      <c r="U243" t="str">
        <f>IFERROR(INDEX('wk paste'!$AZ:$AZ,MATCH("re"&amp;'team weekly options'!U$3&amp;'team weekly options'!$C243,'wk paste'!$BH:$BH,0)),"")</f>
        <v/>
      </c>
      <c r="V243" t="str">
        <f>IFERROR(INDEX('wk paste'!$AZ:$AZ,MATCH("re"&amp;'team weekly options'!V$3&amp;'team weekly options'!$C243,'wk paste'!$BH:$BH,0)),"")</f>
        <v/>
      </c>
    </row>
    <row r="244" spans="4:22" x14ac:dyDescent="0.25">
      <c r="D244" t="str">
        <f>IFERROR(INDEX('wk paste'!$AZ:$AZ,MATCH("ru"&amp;'team weekly options'!D$3&amp;'team weekly options'!$C244,'wk paste'!$BG:$BG,0)),"")</f>
        <v/>
      </c>
      <c r="E244" t="str">
        <f>IFERROR(INDEX('wk paste'!$AZ:$AZ,MATCH("ru"&amp;'team weekly options'!E$3&amp;'team weekly options'!$C244,'wk paste'!$BG:$BG,0)),"")</f>
        <v/>
      </c>
      <c r="F244" t="str">
        <f>IFERROR(INDEX('wk paste'!$AZ:$AZ,MATCH("ru"&amp;'team weekly options'!F$3&amp;'team weekly options'!$C244,'wk paste'!$BG:$BG,0)),"")</f>
        <v/>
      </c>
      <c r="G244" t="str">
        <f>IFERROR(INDEX('wk paste'!$AZ:$AZ,MATCH("ru"&amp;'team weekly options'!G$3&amp;'team weekly options'!$C244,'wk paste'!$BG:$BG,0)),"")</f>
        <v/>
      </c>
      <c r="H244" t="str">
        <f>IFERROR(INDEX('wk paste'!$AZ:$AZ,MATCH("ru"&amp;'team weekly options'!H$3&amp;'team weekly options'!$C244,'wk paste'!$BG:$BG,0)),"")</f>
        <v/>
      </c>
      <c r="I244" t="str">
        <f>IFERROR(INDEX('wk paste'!$AZ:$AZ,MATCH("ru"&amp;'team weekly options'!I$3&amp;'team weekly options'!$C244,'wk paste'!$BG:$BG,0)),"")</f>
        <v/>
      </c>
      <c r="J244" t="str">
        <f>IFERROR(INDEX('wk paste'!$AZ:$AZ,MATCH("ru"&amp;'team weekly options'!J$3&amp;'team weekly options'!$C244,'wk paste'!$BG:$BG,0)),"")</f>
        <v/>
      </c>
      <c r="K244" t="str">
        <f>IFERROR(INDEX('wk paste'!$AZ:$AZ,MATCH("re"&amp;'team weekly options'!K$3&amp;'team weekly options'!$C244,'wk paste'!$BH:$BH,0)),"")</f>
        <v/>
      </c>
      <c r="L244" t="str">
        <f>IFERROR(INDEX('wk paste'!$AZ:$AZ,MATCH("re"&amp;'team weekly options'!L$3&amp;'team weekly options'!$C244,'wk paste'!$BH:$BH,0)),"")</f>
        <v/>
      </c>
      <c r="M244" t="str">
        <f>IFERROR(INDEX('wk paste'!$AZ:$AZ,MATCH("re"&amp;'team weekly options'!M$3&amp;'team weekly options'!$C244,'wk paste'!$BH:$BH,0)),"")</f>
        <v/>
      </c>
      <c r="N244" t="str">
        <f>IFERROR(INDEX('wk paste'!$AZ:$AZ,MATCH("re"&amp;'team weekly options'!N$3&amp;'team weekly options'!$C244,'wk paste'!$BH:$BH,0)),"")</f>
        <v/>
      </c>
      <c r="O244" t="str">
        <f>IFERROR(INDEX('wk paste'!$AZ:$AZ,MATCH("re"&amp;'team weekly options'!O$3&amp;'team weekly options'!$C244,'wk paste'!$BH:$BH,0)),"")</f>
        <v/>
      </c>
      <c r="P244" t="str">
        <f>IFERROR(INDEX('wk paste'!$AZ:$AZ,MATCH("re"&amp;'team weekly options'!P$3&amp;'team weekly options'!$C244,'wk paste'!$BH:$BH,0)),"")</f>
        <v/>
      </c>
      <c r="Q244" t="str">
        <f>IFERROR(INDEX('wk paste'!$AZ:$AZ,MATCH("re"&amp;'team weekly options'!Q$3&amp;'team weekly options'!$C244,'wk paste'!$BH:$BH,0)),"")</f>
        <v/>
      </c>
      <c r="R244" t="str">
        <f>IFERROR(INDEX('wk paste'!$AZ:$AZ,MATCH("re"&amp;'team weekly options'!R$3&amp;'team weekly options'!$C244,'wk paste'!$BH:$BH,0)),"")</f>
        <v/>
      </c>
      <c r="S244" t="str">
        <f>IFERROR(INDEX('wk paste'!$AZ:$AZ,MATCH("re"&amp;'team weekly options'!S$3&amp;'team weekly options'!$C244,'wk paste'!$BH:$BH,0)),"")</f>
        <v/>
      </c>
      <c r="T244" t="str">
        <f>IFERROR(INDEX('wk paste'!$AZ:$AZ,MATCH("re"&amp;'team weekly options'!T$3&amp;'team weekly options'!$C244,'wk paste'!$BH:$BH,0)),"")</f>
        <v/>
      </c>
      <c r="U244" t="str">
        <f>IFERROR(INDEX('wk paste'!$AZ:$AZ,MATCH("re"&amp;'team weekly options'!U$3&amp;'team weekly options'!$C244,'wk paste'!$BH:$BH,0)),"")</f>
        <v/>
      </c>
      <c r="V244" t="str">
        <f>IFERROR(INDEX('wk paste'!$AZ:$AZ,MATCH("re"&amp;'team weekly options'!V$3&amp;'team weekly options'!$C244,'wk paste'!$BH:$BH,0)),"")</f>
        <v/>
      </c>
    </row>
    <row r="245" spans="4:22" x14ac:dyDescent="0.25">
      <c r="D245" t="str">
        <f>IFERROR(INDEX('wk paste'!$AZ:$AZ,MATCH("ru"&amp;'team weekly options'!D$3&amp;'team weekly options'!$C245,'wk paste'!$BG:$BG,0)),"")</f>
        <v/>
      </c>
      <c r="E245" t="str">
        <f>IFERROR(INDEX('wk paste'!$AZ:$AZ,MATCH("ru"&amp;'team weekly options'!E$3&amp;'team weekly options'!$C245,'wk paste'!$BG:$BG,0)),"")</f>
        <v/>
      </c>
      <c r="F245" t="str">
        <f>IFERROR(INDEX('wk paste'!$AZ:$AZ,MATCH("ru"&amp;'team weekly options'!F$3&amp;'team weekly options'!$C245,'wk paste'!$BG:$BG,0)),"")</f>
        <v/>
      </c>
      <c r="G245" t="str">
        <f>IFERROR(INDEX('wk paste'!$AZ:$AZ,MATCH("ru"&amp;'team weekly options'!G$3&amp;'team weekly options'!$C245,'wk paste'!$BG:$BG,0)),"")</f>
        <v/>
      </c>
      <c r="H245" t="str">
        <f>IFERROR(INDEX('wk paste'!$AZ:$AZ,MATCH("ru"&amp;'team weekly options'!H$3&amp;'team weekly options'!$C245,'wk paste'!$BG:$BG,0)),"")</f>
        <v/>
      </c>
      <c r="I245" t="str">
        <f>IFERROR(INDEX('wk paste'!$AZ:$AZ,MATCH("ru"&amp;'team weekly options'!I$3&amp;'team weekly options'!$C245,'wk paste'!$BG:$BG,0)),"")</f>
        <v/>
      </c>
      <c r="J245" t="str">
        <f>IFERROR(INDEX('wk paste'!$AZ:$AZ,MATCH("ru"&amp;'team weekly options'!J$3&amp;'team weekly options'!$C245,'wk paste'!$BG:$BG,0)),"")</f>
        <v/>
      </c>
      <c r="K245" t="str">
        <f>IFERROR(INDEX('wk paste'!$AZ:$AZ,MATCH("re"&amp;'team weekly options'!K$3&amp;'team weekly options'!$C245,'wk paste'!$BH:$BH,0)),"")</f>
        <v/>
      </c>
      <c r="L245" t="str">
        <f>IFERROR(INDEX('wk paste'!$AZ:$AZ,MATCH("re"&amp;'team weekly options'!L$3&amp;'team weekly options'!$C245,'wk paste'!$BH:$BH,0)),"")</f>
        <v/>
      </c>
      <c r="M245" t="str">
        <f>IFERROR(INDEX('wk paste'!$AZ:$AZ,MATCH("re"&amp;'team weekly options'!M$3&amp;'team weekly options'!$C245,'wk paste'!$BH:$BH,0)),"")</f>
        <v/>
      </c>
      <c r="N245" t="str">
        <f>IFERROR(INDEX('wk paste'!$AZ:$AZ,MATCH("re"&amp;'team weekly options'!N$3&amp;'team weekly options'!$C245,'wk paste'!$BH:$BH,0)),"")</f>
        <v/>
      </c>
      <c r="O245" t="str">
        <f>IFERROR(INDEX('wk paste'!$AZ:$AZ,MATCH("re"&amp;'team weekly options'!O$3&amp;'team weekly options'!$C245,'wk paste'!$BH:$BH,0)),"")</f>
        <v/>
      </c>
      <c r="P245" t="str">
        <f>IFERROR(INDEX('wk paste'!$AZ:$AZ,MATCH("re"&amp;'team weekly options'!P$3&amp;'team weekly options'!$C245,'wk paste'!$BH:$BH,0)),"")</f>
        <v/>
      </c>
      <c r="Q245" t="str">
        <f>IFERROR(INDEX('wk paste'!$AZ:$AZ,MATCH("re"&amp;'team weekly options'!Q$3&amp;'team weekly options'!$C245,'wk paste'!$BH:$BH,0)),"")</f>
        <v/>
      </c>
      <c r="R245" t="str">
        <f>IFERROR(INDEX('wk paste'!$AZ:$AZ,MATCH("re"&amp;'team weekly options'!R$3&amp;'team weekly options'!$C245,'wk paste'!$BH:$BH,0)),"")</f>
        <v/>
      </c>
      <c r="S245" t="str">
        <f>IFERROR(INDEX('wk paste'!$AZ:$AZ,MATCH("re"&amp;'team weekly options'!S$3&amp;'team weekly options'!$C245,'wk paste'!$BH:$BH,0)),"")</f>
        <v/>
      </c>
      <c r="T245" t="str">
        <f>IFERROR(INDEX('wk paste'!$AZ:$AZ,MATCH("re"&amp;'team weekly options'!T$3&amp;'team weekly options'!$C245,'wk paste'!$BH:$BH,0)),"")</f>
        <v/>
      </c>
      <c r="U245" t="str">
        <f>IFERROR(INDEX('wk paste'!$AZ:$AZ,MATCH("re"&amp;'team weekly options'!U$3&amp;'team weekly options'!$C245,'wk paste'!$BH:$BH,0)),"")</f>
        <v/>
      </c>
      <c r="V245" t="str">
        <f>IFERROR(INDEX('wk paste'!$AZ:$AZ,MATCH("re"&amp;'team weekly options'!V$3&amp;'team weekly options'!$C245,'wk paste'!$BH:$BH,0)),"")</f>
        <v/>
      </c>
    </row>
    <row r="246" spans="4:22" x14ac:dyDescent="0.25">
      <c r="D246" t="str">
        <f>IFERROR(INDEX('wk paste'!$AZ:$AZ,MATCH("ru"&amp;'team weekly options'!D$3&amp;'team weekly options'!$C246,'wk paste'!$BG:$BG,0)),"")</f>
        <v/>
      </c>
      <c r="E246" t="str">
        <f>IFERROR(INDEX('wk paste'!$AZ:$AZ,MATCH("ru"&amp;'team weekly options'!E$3&amp;'team weekly options'!$C246,'wk paste'!$BG:$BG,0)),"")</f>
        <v/>
      </c>
      <c r="F246" t="str">
        <f>IFERROR(INDEX('wk paste'!$AZ:$AZ,MATCH("ru"&amp;'team weekly options'!F$3&amp;'team weekly options'!$C246,'wk paste'!$BG:$BG,0)),"")</f>
        <v/>
      </c>
      <c r="G246" t="str">
        <f>IFERROR(INDEX('wk paste'!$AZ:$AZ,MATCH("ru"&amp;'team weekly options'!G$3&amp;'team weekly options'!$C246,'wk paste'!$BG:$BG,0)),"")</f>
        <v/>
      </c>
      <c r="H246" t="str">
        <f>IFERROR(INDEX('wk paste'!$AZ:$AZ,MATCH("ru"&amp;'team weekly options'!H$3&amp;'team weekly options'!$C246,'wk paste'!$BG:$BG,0)),"")</f>
        <v/>
      </c>
      <c r="I246" t="str">
        <f>IFERROR(INDEX('wk paste'!$AZ:$AZ,MATCH("ru"&amp;'team weekly options'!I$3&amp;'team weekly options'!$C246,'wk paste'!$BG:$BG,0)),"")</f>
        <v/>
      </c>
      <c r="J246" t="str">
        <f>IFERROR(INDEX('wk paste'!$AZ:$AZ,MATCH("ru"&amp;'team weekly options'!J$3&amp;'team weekly options'!$C246,'wk paste'!$BG:$BG,0)),"")</f>
        <v/>
      </c>
      <c r="K246" t="str">
        <f>IFERROR(INDEX('wk paste'!$AZ:$AZ,MATCH("re"&amp;'team weekly options'!K$3&amp;'team weekly options'!$C246,'wk paste'!$BH:$BH,0)),"")</f>
        <v/>
      </c>
      <c r="L246" t="str">
        <f>IFERROR(INDEX('wk paste'!$AZ:$AZ,MATCH("re"&amp;'team weekly options'!L$3&amp;'team weekly options'!$C246,'wk paste'!$BH:$BH,0)),"")</f>
        <v/>
      </c>
      <c r="M246" t="str">
        <f>IFERROR(INDEX('wk paste'!$AZ:$AZ,MATCH("re"&amp;'team weekly options'!M$3&amp;'team weekly options'!$C246,'wk paste'!$BH:$BH,0)),"")</f>
        <v/>
      </c>
      <c r="N246" t="str">
        <f>IFERROR(INDEX('wk paste'!$AZ:$AZ,MATCH("re"&amp;'team weekly options'!N$3&amp;'team weekly options'!$C246,'wk paste'!$BH:$BH,0)),"")</f>
        <v/>
      </c>
      <c r="O246" t="str">
        <f>IFERROR(INDEX('wk paste'!$AZ:$AZ,MATCH("re"&amp;'team weekly options'!O$3&amp;'team weekly options'!$C246,'wk paste'!$BH:$BH,0)),"")</f>
        <v/>
      </c>
      <c r="P246" t="str">
        <f>IFERROR(INDEX('wk paste'!$AZ:$AZ,MATCH("re"&amp;'team weekly options'!P$3&amp;'team weekly options'!$C246,'wk paste'!$BH:$BH,0)),"")</f>
        <v/>
      </c>
      <c r="Q246" t="str">
        <f>IFERROR(INDEX('wk paste'!$AZ:$AZ,MATCH("re"&amp;'team weekly options'!Q$3&amp;'team weekly options'!$C246,'wk paste'!$BH:$BH,0)),"")</f>
        <v/>
      </c>
      <c r="R246" t="str">
        <f>IFERROR(INDEX('wk paste'!$AZ:$AZ,MATCH("re"&amp;'team weekly options'!R$3&amp;'team weekly options'!$C246,'wk paste'!$BH:$BH,0)),"")</f>
        <v/>
      </c>
      <c r="S246" t="str">
        <f>IFERROR(INDEX('wk paste'!$AZ:$AZ,MATCH("re"&amp;'team weekly options'!S$3&amp;'team weekly options'!$C246,'wk paste'!$BH:$BH,0)),"")</f>
        <v/>
      </c>
      <c r="T246" t="str">
        <f>IFERROR(INDEX('wk paste'!$AZ:$AZ,MATCH("re"&amp;'team weekly options'!T$3&amp;'team weekly options'!$C246,'wk paste'!$BH:$BH,0)),"")</f>
        <v/>
      </c>
      <c r="U246" t="str">
        <f>IFERROR(INDEX('wk paste'!$AZ:$AZ,MATCH("re"&amp;'team weekly options'!U$3&amp;'team weekly options'!$C246,'wk paste'!$BH:$BH,0)),"")</f>
        <v/>
      </c>
      <c r="V246" t="str">
        <f>IFERROR(INDEX('wk paste'!$AZ:$AZ,MATCH("re"&amp;'team weekly options'!V$3&amp;'team weekly options'!$C246,'wk paste'!$BH:$BH,0)),"")</f>
        <v/>
      </c>
    </row>
    <row r="247" spans="4:22" x14ac:dyDescent="0.25">
      <c r="D247" t="str">
        <f>IFERROR(INDEX('wk paste'!$AZ:$AZ,MATCH("ru"&amp;'team weekly options'!D$3&amp;'team weekly options'!$C247,'wk paste'!$BG:$BG,0)),"")</f>
        <v/>
      </c>
      <c r="E247" t="str">
        <f>IFERROR(INDEX('wk paste'!$AZ:$AZ,MATCH("ru"&amp;'team weekly options'!E$3&amp;'team weekly options'!$C247,'wk paste'!$BG:$BG,0)),"")</f>
        <v/>
      </c>
      <c r="F247" t="str">
        <f>IFERROR(INDEX('wk paste'!$AZ:$AZ,MATCH("ru"&amp;'team weekly options'!F$3&amp;'team weekly options'!$C247,'wk paste'!$BG:$BG,0)),"")</f>
        <v/>
      </c>
      <c r="G247" t="str">
        <f>IFERROR(INDEX('wk paste'!$AZ:$AZ,MATCH("ru"&amp;'team weekly options'!G$3&amp;'team weekly options'!$C247,'wk paste'!$BG:$BG,0)),"")</f>
        <v/>
      </c>
      <c r="H247" t="str">
        <f>IFERROR(INDEX('wk paste'!$AZ:$AZ,MATCH("ru"&amp;'team weekly options'!H$3&amp;'team weekly options'!$C247,'wk paste'!$BG:$BG,0)),"")</f>
        <v/>
      </c>
      <c r="I247" t="str">
        <f>IFERROR(INDEX('wk paste'!$AZ:$AZ,MATCH("ru"&amp;'team weekly options'!I$3&amp;'team weekly options'!$C247,'wk paste'!$BG:$BG,0)),"")</f>
        <v/>
      </c>
      <c r="J247" t="str">
        <f>IFERROR(INDEX('wk paste'!$AZ:$AZ,MATCH("ru"&amp;'team weekly options'!J$3&amp;'team weekly options'!$C247,'wk paste'!$BG:$BG,0)),"")</f>
        <v/>
      </c>
      <c r="K247" t="str">
        <f>IFERROR(INDEX('wk paste'!$AZ:$AZ,MATCH("re"&amp;'team weekly options'!K$3&amp;'team weekly options'!$C247,'wk paste'!$BH:$BH,0)),"")</f>
        <v/>
      </c>
      <c r="L247" t="str">
        <f>IFERROR(INDEX('wk paste'!$AZ:$AZ,MATCH("re"&amp;'team weekly options'!L$3&amp;'team weekly options'!$C247,'wk paste'!$BH:$BH,0)),"")</f>
        <v/>
      </c>
      <c r="M247" t="str">
        <f>IFERROR(INDEX('wk paste'!$AZ:$AZ,MATCH("re"&amp;'team weekly options'!M$3&amp;'team weekly options'!$C247,'wk paste'!$BH:$BH,0)),"")</f>
        <v/>
      </c>
      <c r="N247" t="str">
        <f>IFERROR(INDEX('wk paste'!$AZ:$AZ,MATCH("re"&amp;'team weekly options'!N$3&amp;'team weekly options'!$C247,'wk paste'!$BH:$BH,0)),"")</f>
        <v/>
      </c>
      <c r="O247" t="str">
        <f>IFERROR(INDEX('wk paste'!$AZ:$AZ,MATCH("re"&amp;'team weekly options'!O$3&amp;'team weekly options'!$C247,'wk paste'!$BH:$BH,0)),"")</f>
        <v/>
      </c>
      <c r="P247" t="str">
        <f>IFERROR(INDEX('wk paste'!$AZ:$AZ,MATCH("re"&amp;'team weekly options'!P$3&amp;'team weekly options'!$C247,'wk paste'!$BH:$BH,0)),"")</f>
        <v/>
      </c>
      <c r="Q247" t="str">
        <f>IFERROR(INDEX('wk paste'!$AZ:$AZ,MATCH("re"&amp;'team weekly options'!Q$3&amp;'team weekly options'!$C247,'wk paste'!$BH:$BH,0)),"")</f>
        <v/>
      </c>
      <c r="R247" t="str">
        <f>IFERROR(INDEX('wk paste'!$AZ:$AZ,MATCH("re"&amp;'team weekly options'!R$3&amp;'team weekly options'!$C247,'wk paste'!$BH:$BH,0)),"")</f>
        <v/>
      </c>
      <c r="S247" t="str">
        <f>IFERROR(INDEX('wk paste'!$AZ:$AZ,MATCH("re"&amp;'team weekly options'!S$3&amp;'team weekly options'!$C247,'wk paste'!$BH:$BH,0)),"")</f>
        <v/>
      </c>
      <c r="T247" t="str">
        <f>IFERROR(INDEX('wk paste'!$AZ:$AZ,MATCH("re"&amp;'team weekly options'!T$3&amp;'team weekly options'!$C247,'wk paste'!$BH:$BH,0)),"")</f>
        <v/>
      </c>
      <c r="U247" t="str">
        <f>IFERROR(INDEX('wk paste'!$AZ:$AZ,MATCH("re"&amp;'team weekly options'!U$3&amp;'team weekly options'!$C247,'wk paste'!$BH:$BH,0)),"")</f>
        <v/>
      </c>
      <c r="V247" t="str">
        <f>IFERROR(INDEX('wk paste'!$AZ:$AZ,MATCH("re"&amp;'team weekly options'!V$3&amp;'team weekly options'!$C247,'wk paste'!$BH:$BH,0)),"")</f>
        <v/>
      </c>
    </row>
    <row r="248" spans="4:22" x14ac:dyDescent="0.25">
      <c r="D248" t="str">
        <f>IFERROR(INDEX('wk paste'!$AZ:$AZ,MATCH("ru"&amp;'team weekly options'!D$3&amp;'team weekly options'!$C248,'wk paste'!$BG:$BG,0)),"")</f>
        <v/>
      </c>
      <c r="E248" t="str">
        <f>IFERROR(INDEX('wk paste'!$AZ:$AZ,MATCH("ru"&amp;'team weekly options'!E$3&amp;'team weekly options'!$C248,'wk paste'!$BG:$BG,0)),"")</f>
        <v/>
      </c>
      <c r="F248" t="str">
        <f>IFERROR(INDEX('wk paste'!$AZ:$AZ,MATCH("ru"&amp;'team weekly options'!F$3&amp;'team weekly options'!$C248,'wk paste'!$BG:$BG,0)),"")</f>
        <v/>
      </c>
      <c r="G248" t="str">
        <f>IFERROR(INDEX('wk paste'!$AZ:$AZ,MATCH("ru"&amp;'team weekly options'!G$3&amp;'team weekly options'!$C248,'wk paste'!$BG:$BG,0)),"")</f>
        <v/>
      </c>
      <c r="H248" t="str">
        <f>IFERROR(INDEX('wk paste'!$AZ:$AZ,MATCH("ru"&amp;'team weekly options'!H$3&amp;'team weekly options'!$C248,'wk paste'!$BG:$BG,0)),"")</f>
        <v/>
      </c>
      <c r="I248" t="str">
        <f>IFERROR(INDEX('wk paste'!$AZ:$AZ,MATCH("ru"&amp;'team weekly options'!I$3&amp;'team weekly options'!$C248,'wk paste'!$BG:$BG,0)),"")</f>
        <v/>
      </c>
      <c r="J248" t="str">
        <f>IFERROR(INDEX('wk paste'!$AZ:$AZ,MATCH("ru"&amp;'team weekly options'!J$3&amp;'team weekly options'!$C248,'wk paste'!$BG:$BG,0)),"")</f>
        <v/>
      </c>
      <c r="K248" t="str">
        <f>IFERROR(INDEX('wk paste'!$AZ:$AZ,MATCH("re"&amp;'team weekly options'!K$3&amp;'team weekly options'!$C248,'wk paste'!$BH:$BH,0)),"")</f>
        <v/>
      </c>
      <c r="L248" t="str">
        <f>IFERROR(INDEX('wk paste'!$AZ:$AZ,MATCH("re"&amp;'team weekly options'!L$3&amp;'team weekly options'!$C248,'wk paste'!$BH:$BH,0)),"")</f>
        <v/>
      </c>
      <c r="M248" t="str">
        <f>IFERROR(INDEX('wk paste'!$AZ:$AZ,MATCH("re"&amp;'team weekly options'!M$3&amp;'team weekly options'!$C248,'wk paste'!$BH:$BH,0)),"")</f>
        <v/>
      </c>
      <c r="N248" t="str">
        <f>IFERROR(INDEX('wk paste'!$AZ:$AZ,MATCH("re"&amp;'team weekly options'!N$3&amp;'team weekly options'!$C248,'wk paste'!$BH:$BH,0)),"")</f>
        <v/>
      </c>
      <c r="O248" t="str">
        <f>IFERROR(INDEX('wk paste'!$AZ:$AZ,MATCH("re"&amp;'team weekly options'!O$3&amp;'team weekly options'!$C248,'wk paste'!$BH:$BH,0)),"")</f>
        <v/>
      </c>
      <c r="P248" t="str">
        <f>IFERROR(INDEX('wk paste'!$AZ:$AZ,MATCH("re"&amp;'team weekly options'!P$3&amp;'team weekly options'!$C248,'wk paste'!$BH:$BH,0)),"")</f>
        <v/>
      </c>
      <c r="Q248" t="str">
        <f>IFERROR(INDEX('wk paste'!$AZ:$AZ,MATCH("re"&amp;'team weekly options'!Q$3&amp;'team weekly options'!$C248,'wk paste'!$BH:$BH,0)),"")</f>
        <v/>
      </c>
      <c r="R248" t="str">
        <f>IFERROR(INDEX('wk paste'!$AZ:$AZ,MATCH("re"&amp;'team weekly options'!R$3&amp;'team weekly options'!$C248,'wk paste'!$BH:$BH,0)),"")</f>
        <v/>
      </c>
      <c r="S248" t="str">
        <f>IFERROR(INDEX('wk paste'!$AZ:$AZ,MATCH("re"&amp;'team weekly options'!S$3&amp;'team weekly options'!$C248,'wk paste'!$BH:$BH,0)),"")</f>
        <v/>
      </c>
      <c r="T248" t="str">
        <f>IFERROR(INDEX('wk paste'!$AZ:$AZ,MATCH("re"&amp;'team weekly options'!T$3&amp;'team weekly options'!$C248,'wk paste'!$BH:$BH,0)),"")</f>
        <v/>
      </c>
      <c r="U248" t="str">
        <f>IFERROR(INDEX('wk paste'!$AZ:$AZ,MATCH("re"&amp;'team weekly options'!U$3&amp;'team weekly options'!$C248,'wk paste'!$BH:$BH,0)),"")</f>
        <v/>
      </c>
      <c r="V248" t="str">
        <f>IFERROR(INDEX('wk paste'!$AZ:$AZ,MATCH("re"&amp;'team weekly options'!V$3&amp;'team weekly options'!$C248,'wk paste'!$BH:$BH,0)),"")</f>
        <v/>
      </c>
    </row>
    <row r="249" spans="4:22" x14ac:dyDescent="0.25">
      <c r="D249" t="str">
        <f>IFERROR(INDEX('wk paste'!$AZ:$AZ,MATCH("ru"&amp;'team weekly options'!D$3&amp;'team weekly options'!$C249,'wk paste'!$BG:$BG,0)),"")</f>
        <v/>
      </c>
      <c r="E249" t="str">
        <f>IFERROR(INDEX('wk paste'!$AZ:$AZ,MATCH("ru"&amp;'team weekly options'!E$3&amp;'team weekly options'!$C249,'wk paste'!$BG:$BG,0)),"")</f>
        <v/>
      </c>
      <c r="F249" t="str">
        <f>IFERROR(INDEX('wk paste'!$AZ:$AZ,MATCH("ru"&amp;'team weekly options'!F$3&amp;'team weekly options'!$C249,'wk paste'!$BG:$BG,0)),"")</f>
        <v/>
      </c>
      <c r="G249" t="str">
        <f>IFERROR(INDEX('wk paste'!$AZ:$AZ,MATCH("ru"&amp;'team weekly options'!G$3&amp;'team weekly options'!$C249,'wk paste'!$BG:$BG,0)),"")</f>
        <v/>
      </c>
      <c r="H249" t="str">
        <f>IFERROR(INDEX('wk paste'!$AZ:$AZ,MATCH("ru"&amp;'team weekly options'!H$3&amp;'team weekly options'!$C249,'wk paste'!$BG:$BG,0)),"")</f>
        <v/>
      </c>
      <c r="I249" t="str">
        <f>IFERROR(INDEX('wk paste'!$AZ:$AZ,MATCH("ru"&amp;'team weekly options'!I$3&amp;'team weekly options'!$C249,'wk paste'!$BG:$BG,0)),"")</f>
        <v/>
      </c>
      <c r="J249" t="str">
        <f>IFERROR(INDEX('wk paste'!$AZ:$AZ,MATCH("ru"&amp;'team weekly options'!J$3&amp;'team weekly options'!$C249,'wk paste'!$BG:$BG,0)),"")</f>
        <v/>
      </c>
      <c r="K249" t="str">
        <f>IFERROR(INDEX('wk paste'!$AZ:$AZ,MATCH("re"&amp;'team weekly options'!K$3&amp;'team weekly options'!$C249,'wk paste'!$BH:$BH,0)),"")</f>
        <v/>
      </c>
      <c r="L249" t="str">
        <f>IFERROR(INDEX('wk paste'!$AZ:$AZ,MATCH("re"&amp;'team weekly options'!L$3&amp;'team weekly options'!$C249,'wk paste'!$BH:$BH,0)),"")</f>
        <v/>
      </c>
      <c r="M249" t="str">
        <f>IFERROR(INDEX('wk paste'!$AZ:$AZ,MATCH("re"&amp;'team weekly options'!M$3&amp;'team weekly options'!$C249,'wk paste'!$BH:$BH,0)),"")</f>
        <v/>
      </c>
      <c r="N249" t="str">
        <f>IFERROR(INDEX('wk paste'!$AZ:$AZ,MATCH("re"&amp;'team weekly options'!N$3&amp;'team weekly options'!$C249,'wk paste'!$BH:$BH,0)),"")</f>
        <v/>
      </c>
      <c r="O249" t="str">
        <f>IFERROR(INDEX('wk paste'!$AZ:$AZ,MATCH("re"&amp;'team weekly options'!O$3&amp;'team weekly options'!$C249,'wk paste'!$BH:$BH,0)),"")</f>
        <v/>
      </c>
      <c r="P249" t="str">
        <f>IFERROR(INDEX('wk paste'!$AZ:$AZ,MATCH("re"&amp;'team weekly options'!P$3&amp;'team weekly options'!$C249,'wk paste'!$BH:$BH,0)),"")</f>
        <v/>
      </c>
      <c r="Q249" t="str">
        <f>IFERROR(INDEX('wk paste'!$AZ:$AZ,MATCH("re"&amp;'team weekly options'!Q$3&amp;'team weekly options'!$C249,'wk paste'!$BH:$BH,0)),"")</f>
        <v/>
      </c>
      <c r="R249" t="str">
        <f>IFERROR(INDEX('wk paste'!$AZ:$AZ,MATCH("re"&amp;'team weekly options'!R$3&amp;'team weekly options'!$C249,'wk paste'!$BH:$BH,0)),"")</f>
        <v/>
      </c>
      <c r="S249" t="str">
        <f>IFERROR(INDEX('wk paste'!$AZ:$AZ,MATCH("re"&amp;'team weekly options'!S$3&amp;'team weekly options'!$C249,'wk paste'!$BH:$BH,0)),"")</f>
        <v/>
      </c>
      <c r="T249" t="str">
        <f>IFERROR(INDEX('wk paste'!$AZ:$AZ,MATCH("re"&amp;'team weekly options'!T$3&amp;'team weekly options'!$C249,'wk paste'!$BH:$BH,0)),"")</f>
        <v/>
      </c>
      <c r="U249" t="str">
        <f>IFERROR(INDEX('wk paste'!$AZ:$AZ,MATCH("re"&amp;'team weekly options'!U$3&amp;'team weekly options'!$C249,'wk paste'!$BH:$BH,0)),"")</f>
        <v/>
      </c>
      <c r="V249" t="str">
        <f>IFERROR(INDEX('wk paste'!$AZ:$AZ,MATCH("re"&amp;'team weekly options'!V$3&amp;'team weekly options'!$C249,'wk paste'!$BH:$BH,0)),"")</f>
        <v/>
      </c>
    </row>
    <row r="250" spans="4:22" x14ac:dyDescent="0.25">
      <c r="D250" t="str">
        <f>IFERROR(INDEX('wk paste'!$AZ:$AZ,MATCH("ru"&amp;'team weekly options'!D$3&amp;'team weekly options'!$C250,'wk paste'!$BG:$BG,0)),"")</f>
        <v/>
      </c>
      <c r="E250" t="str">
        <f>IFERROR(INDEX('wk paste'!$AZ:$AZ,MATCH("ru"&amp;'team weekly options'!E$3&amp;'team weekly options'!$C250,'wk paste'!$BG:$BG,0)),"")</f>
        <v/>
      </c>
      <c r="F250" t="str">
        <f>IFERROR(INDEX('wk paste'!$AZ:$AZ,MATCH("ru"&amp;'team weekly options'!F$3&amp;'team weekly options'!$C250,'wk paste'!$BG:$BG,0)),"")</f>
        <v/>
      </c>
      <c r="G250" t="str">
        <f>IFERROR(INDEX('wk paste'!$AZ:$AZ,MATCH("ru"&amp;'team weekly options'!G$3&amp;'team weekly options'!$C250,'wk paste'!$BG:$BG,0)),"")</f>
        <v/>
      </c>
      <c r="H250" t="str">
        <f>IFERROR(INDEX('wk paste'!$AZ:$AZ,MATCH("ru"&amp;'team weekly options'!H$3&amp;'team weekly options'!$C250,'wk paste'!$BG:$BG,0)),"")</f>
        <v/>
      </c>
      <c r="I250" t="str">
        <f>IFERROR(INDEX('wk paste'!$AZ:$AZ,MATCH("ru"&amp;'team weekly options'!I$3&amp;'team weekly options'!$C250,'wk paste'!$BG:$BG,0)),"")</f>
        <v/>
      </c>
      <c r="J250" t="str">
        <f>IFERROR(INDEX('wk paste'!$AZ:$AZ,MATCH("ru"&amp;'team weekly options'!J$3&amp;'team weekly options'!$C250,'wk paste'!$BG:$BG,0)),"")</f>
        <v/>
      </c>
      <c r="K250" t="str">
        <f>IFERROR(INDEX('wk paste'!$AZ:$AZ,MATCH("re"&amp;'team weekly options'!K$3&amp;'team weekly options'!$C250,'wk paste'!$BH:$BH,0)),"")</f>
        <v/>
      </c>
      <c r="L250" t="str">
        <f>IFERROR(INDEX('wk paste'!$AZ:$AZ,MATCH("re"&amp;'team weekly options'!L$3&amp;'team weekly options'!$C250,'wk paste'!$BH:$BH,0)),"")</f>
        <v/>
      </c>
      <c r="M250" t="str">
        <f>IFERROR(INDEX('wk paste'!$AZ:$AZ,MATCH("re"&amp;'team weekly options'!M$3&amp;'team weekly options'!$C250,'wk paste'!$BH:$BH,0)),"")</f>
        <v/>
      </c>
      <c r="N250" t="str">
        <f>IFERROR(INDEX('wk paste'!$AZ:$AZ,MATCH("re"&amp;'team weekly options'!N$3&amp;'team weekly options'!$C250,'wk paste'!$BH:$BH,0)),"")</f>
        <v/>
      </c>
      <c r="O250" t="str">
        <f>IFERROR(INDEX('wk paste'!$AZ:$AZ,MATCH("re"&amp;'team weekly options'!O$3&amp;'team weekly options'!$C250,'wk paste'!$BH:$BH,0)),"")</f>
        <v/>
      </c>
      <c r="P250" t="str">
        <f>IFERROR(INDEX('wk paste'!$AZ:$AZ,MATCH("re"&amp;'team weekly options'!P$3&amp;'team weekly options'!$C250,'wk paste'!$BH:$BH,0)),"")</f>
        <v/>
      </c>
      <c r="Q250" t="str">
        <f>IFERROR(INDEX('wk paste'!$AZ:$AZ,MATCH("re"&amp;'team weekly options'!Q$3&amp;'team weekly options'!$C250,'wk paste'!$BH:$BH,0)),"")</f>
        <v/>
      </c>
      <c r="R250" t="str">
        <f>IFERROR(INDEX('wk paste'!$AZ:$AZ,MATCH("re"&amp;'team weekly options'!R$3&amp;'team weekly options'!$C250,'wk paste'!$BH:$BH,0)),"")</f>
        <v/>
      </c>
      <c r="S250" t="str">
        <f>IFERROR(INDEX('wk paste'!$AZ:$AZ,MATCH("re"&amp;'team weekly options'!S$3&amp;'team weekly options'!$C250,'wk paste'!$BH:$BH,0)),"")</f>
        <v/>
      </c>
      <c r="T250" t="str">
        <f>IFERROR(INDEX('wk paste'!$AZ:$AZ,MATCH("re"&amp;'team weekly options'!T$3&amp;'team weekly options'!$C250,'wk paste'!$BH:$BH,0)),"")</f>
        <v/>
      </c>
      <c r="U250" t="str">
        <f>IFERROR(INDEX('wk paste'!$AZ:$AZ,MATCH("re"&amp;'team weekly options'!U$3&amp;'team weekly options'!$C250,'wk paste'!$BH:$BH,0)),"")</f>
        <v/>
      </c>
      <c r="V250" t="str">
        <f>IFERROR(INDEX('wk paste'!$AZ:$AZ,MATCH("re"&amp;'team weekly options'!V$3&amp;'team weekly options'!$C250,'wk paste'!$BH:$BH,0)),"")</f>
        <v/>
      </c>
    </row>
    <row r="251" spans="4:22" x14ac:dyDescent="0.25">
      <c r="D251" t="str">
        <f>IFERROR(INDEX('wk paste'!$AZ:$AZ,MATCH("ru"&amp;'team weekly options'!D$3&amp;'team weekly options'!$C251,'wk paste'!$BG:$BG,0)),"")</f>
        <v/>
      </c>
      <c r="E251" t="str">
        <f>IFERROR(INDEX('wk paste'!$AZ:$AZ,MATCH("ru"&amp;'team weekly options'!E$3&amp;'team weekly options'!$C251,'wk paste'!$BG:$BG,0)),"")</f>
        <v/>
      </c>
      <c r="F251" t="str">
        <f>IFERROR(INDEX('wk paste'!$AZ:$AZ,MATCH("ru"&amp;'team weekly options'!F$3&amp;'team weekly options'!$C251,'wk paste'!$BG:$BG,0)),"")</f>
        <v/>
      </c>
      <c r="G251" t="str">
        <f>IFERROR(INDEX('wk paste'!$AZ:$AZ,MATCH("ru"&amp;'team weekly options'!G$3&amp;'team weekly options'!$C251,'wk paste'!$BG:$BG,0)),"")</f>
        <v/>
      </c>
      <c r="H251" t="str">
        <f>IFERROR(INDEX('wk paste'!$AZ:$AZ,MATCH("ru"&amp;'team weekly options'!H$3&amp;'team weekly options'!$C251,'wk paste'!$BG:$BG,0)),"")</f>
        <v/>
      </c>
      <c r="I251" t="str">
        <f>IFERROR(INDEX('wk paste'!$AZ:$AZ,MATCH("ru"&amp;'team weekly options'!I$3&amp;'team weekly options'!$C251,'wk paste'!$BG:$BG,0)),"")</f>
        <v/>
      </c>
      <c r="J251" t="str">
        <f>IFERROR(INDEX('wk paste'!$AZ:$AZ,MATCH("ru"&amp;'team weekly options'!J$3&amp;'team weekly options'!$C251,'wk paste'!$BG:$BG,0)),"")</f>
        <v/>
      </c>
      <c r="K251" t="str">
        <f>IFERROR(INDEX('wk paste'!$AZ:$AZ,MATCH("re"&amp;'team weekly options'!K$3&amp;'team weekly options'!$C251,'wk paste'!$BH:$BH,0)),"")</f>
        <v/>
      </c>
      <c r="L251" t="str">
        <f>IFERROR(INDEX('wk paste'!$AZ:$AZ,MATCH("re"&amp;'team weekly options'!L$3&amp;'team weekly options'!$C251,'wk paste'!$BH:$BH,0)),"")</f>
        <v/>
      </c>
      <c r="M251" t="str">
        <f>IFERROR(INDEX('wk paste'!$AZ:$AZ,MATCH("re"&amp;'team weekly options'!M$3&amp;'team weekly options'!$C251,'wk paste'!$BH:$BH,0)),"")</f>
        <v/>
      </c>
      <c r="N251" t="str">
        <f>IFERROR(INDEX('wk paste'!$AZ:$AZ,MATCH("re"&amp;'team weekly options'!N$3&amp;'team weekly options'!$C251,'wk paste'!$BH:$BH,0)),"")</f>
        <v/>
      </c>
      <c r="O251" t="str">
        <f>IFERROR(INDEX('wk paste'!$AZ:$AZ,MATCH("re"&amp;'team weekly options'!O$3&amp;'team weekly options'!$C251,'wk paste'!$BH:$BH,0)),"")</f>
        <v/>
      </c>
      <c r="P251" t="str">
        <f>IFERROR(INDEX('wk paste'!$AZ:$AZ,MATCH("re"&amp;'team weekly options'!P$3&amp;'team weekly options'!$C251,'wk paste'!$BH:$BH,0)),"")</f>
        <v/>
      </c>
      <c r="Q251" t="str">
        <f>IFERROR(INDEX('wk paste'!$AZ:$AZ,MATCH("re"&amp;'team weekly options'!Q$3&amp;'team weekly options'!$C251,'wk paste'!$BH:$BH,0)),"")</f>
        <v/>
      </c>
      <c r="R251" t="str">
        <f>IFERROR(INDEX('wk paste'!$AZ:$AZ,MATCH("re"&amp;'team weekly options'!R$3&amp;'team weekly options'!$C251,'wk paste'!$BH:$BH,0)),"")</f>
        <v/>
      </c>
      <c r="S251" t="str">
        <f>IFERROR(INDEX('wk paste'!$AZ:$AZ,MATCH("re"&amp;'team weekly options'!S$3&amp;'team weekly options'!$C251,'wk paste'!$BH:$BH,0)),"")</f>
        <v/>
      </c>
      <c r="T251" t="str">
        <f>IFERROR(INDEX('wk paste'!$AZ:$AZ,MATCH("re"&amp;'team weekly options'!T$3&amp;'team weekly options'!$C251,'wk paste'!$BH:$BH,0)),"")</f>
        <v/>
      </c>
      <c r="U251" t="str">
        <f>IFERROR(INDEX('wk paste'!$AZ:$AZ,MATCH("re"&amp;'team weekly options'!U$3&amp;'team weekly options'!$C251,'wk paste'!$BH:$BH,0)),"")</f>
        <v/>
      </c>
      <c r="V251" t="str">
        <f>IFERROR(INDEX('wk paste'!$AZ:$AZ,MATCH("re"&amp;'team weekly options'!V$3&amp;'team weekly options'!$C251,'wk paste'!$BH:$BH,0)),"")</f>
        <v/>
      </c>
    </row>
    <row r="252" spans="4:22" x14ac:dyDescent="0.25">
      <c r="D252" t="str">
        <f>IFERROR(INDEX('wk paste'!$AZ:$AZ,MATCH("ru"&amp;'team weekly options'!D$3&amp;'team weekly options'!$C252,'wk paste'!$BG:$BG,0)),"")</f>
        <v/>
      </c>
      <c r="E252" t="str">
        <f>IFERROR(INDEX('wk paste'!$AZ:$AZ,MATCH("ru"&amp;'team weekly options'!E$3&amp;'team weekly options'!$C252,'wk paste'!$BG:$BG,0)),"")</f>
        <v/>
      </c>
      <c r="F252" t="str">
        <f>IFERROR(INDEX('wk paste'!$AZ:$AZ,MATCH("ru"&amp;'team weekly options'!F$3&amp;'team weekly options'!$C252,'wk paste'!$BG:$BG,0)),"")</f>
        <v/>
      </c>
      <c r="G252" t="str">
        <f>IFERROR(INDEX('wk paste'!$AZ:$AZ,MATCH("ru"&amp;'team weekly options'!G$3&amp;'team weekly options'!$C252,'wk paste'!$BG:$BG,0)),"")</f>
        <v/>
      </c>
      <c r="H252" t="str">
        <f>IFERROR(INDEX('wk paste'!$AZ:$AZ,MATCH("ru"&amp;'team weekly options'!H$3&amp;'team weekly options'!$C252,'wk paste'!$BG:$BG,0)),"")</f>
        <v/>
      </c>
      <c r="I252" t="str">
        <f>IFERROR(INDEX('wk paste'!$AZ:$AZ,MATCH("ru"&amp;'team weekly options'!I$3&amp;'team weekly options'!$C252,'wk paste'!$BG:$BG,0)),"")</f>
        <v/>
      </c>
      <c r="J252" t="str">
        <f>IFERROR(INDEX('wk paste'!$AZ:$AZ,MATCH("ru"&amp;'team weekly options'!J$3&amp;'team weekly options'!$C252,'wk paste'!$BG:$BG,0)),"")</f>
        <v/>
      </c>
      <c r="K252" t="str">
        <f>IFERROR(INDEX('wk paste'!$AZ:$AZ,MATCH("re"&amp;'team weekly options'!K$3&amp;'team weekly options'!$C252,'wk paste'!$BH:$BH,0)),"")</f>
        <v/>
      </c>
      <c r="L252" t="str">
        <f>IFERROR(INDEX('wk paste'!$AZ:$AZ,MATCH("re"&amp;'team weekly options'!L$3&amp;'team weekly options'!$C252,'wk paste'!$BH:$BH,0)),"")</f>
        <v/>
      </c>
      <c r="M252" t="str">
        <f>IFERROR(INDEX('wk paste'!$AZ:$AZ,MATCH("re"&amp;'team weekly options'!M$3&amp;'team weekly options'!$C252,'wk paste'!$BH:$BH,0)),"")</f>
        <v/>
      </c>
      <c r="N252" t="str">
        <f>IFERROR(INDEX('wk paste'!$AZ:$AZ,MATCH("re"&amp;'team weekly options'!N$3&amp;'team weekly options'!$C252,'wk paste'!$BH:$BH,0)),"")</f>
        <v/>
      </c>
      <c r="O252" t="str">
        <f>IFERROR(INDEX('wk paste'!$AZ:$AZ,MATCH("re"&amp;'team weekly options'!O$3&amp;'team weekly options'!$C252,'wk paste'!$BH:$BH,0)),"")</f>
        <v/>
      </c>
      <c r="P252" t="str">
        <f>IFERROR(INDEX('wk paste'!$AZ:$AZ,MATCH("re"&amp;'team weekly options'!P$3&amp;'team weekly options'!$C252,'wk paste'!$BH:$BH,0)),"")</f>
        <v/>
      </c>
      <c r="Q252" t="str">
        <f>IFERROR(INDEX('wk paste'!$AZ:$AZ,MATCH("re"&amp;'team weekly options'!Q$3&amp;'team weekly options'!$C252,'wk paste'!$BH:$BH,0)),"")</f>
        <v/>
      </c>
      <c r="R252" t="str">
        <f>IFERROR(INDEX('wk paste'!$AZ:$AZ,MATCH("re"&amp;'team weekly options'!R$3&amp;'team weekly options'!$C252,'wk paste'!$BH:$BH,0)),"")</f>
        <v/>
      </c>
      <c r="S252" t="str">
        <f>IFERROR(INDEX('wk paste'!$AZ:$AZ,MATCH("re"&amp;'team weekly options'!S$3&amp;'team weekly options'!$C252,'wk paste'!$BH:$BH,0)),"")</f>
        <v/>
      </c>
      <c r="T252" t="str">
        <f>IFERROR(INDEX('wk paste'!$AZ:$AZ,MATCH("re"&amp;'team weekly options'!T$3&amp;'team weekly options'!$C252,'wk paste'!$BH:$BH,0)),"")</f>
        <v/>
      </c>
      <c r="U252" t="str">
        <f>IFERROR(INDEX('wk paste'!$AZ:$AZ,MATCH("re"&amp;'team weekly options'!U$3&amp;'team weekly options'!$C252,'wk paste'!$BH:$BH,0)),"")</f>
        <v/>
      </c>
      <c r="V252" t="str">
        <f>IFERROR(INDEX('wk paste'!$AZ:$AZ,MATCH("re"&amp;'team weekly options'!V$3&amp;'team weekly options'!$C252,'wk paste'!$BH:$BH,0)),"")</f>
        <v/>
      </c>
    </row>
    <row r="253" spans="4:22" x14ac:dyDescent="0.25">
      <c r="D253" t="str">
        <f>IFERROR(INDEX('wk paste'!$AZ:$AZ,MATCH("ru"&amp;'team weekly options'!D$3&amp;'team weekly options'!$C253,'wk paste'!$BG:$BG,0)),"")</f>
        <v/>
      </c>
      <c r="E253" t="str">
        <f>IFERROR(INDEX('wk paste'!$AZ:$AZ,MATCH("ru"&amp;'team weekly options'!E$3&amp;'team weekly options'!$C253,'wk paste'!$BG:$BG,0)),"")</f>
        <v/>
      </c>
      <c r="F253" t="str">
        <f>IFERROR(INDEX('wk paste'!$AZ:$AZ,MATCH("ru"&amp;'team weekly options'!F$3&amp;'team weekly options'!$C253,'wk paste'!$BG:$BG,0)),"")</f>
        <v/>
      </c>
      <c r="G253" t="str">
        <f>IFERROR(INDEX('wk paste'!$AZ:$AZ,MATCH("ru"&amp;'team weekly options'!G$3&amp;'team weekly options'!$C253,'wk paste'!$BG:$BG,0)),"")</f>
        <v/>
      </c>
      <c r="H253" t="str">
        <f>IFERROR(INDEX('wk paste'!$AZ:$AZ,MATCH("ru"&amp;'team weekly options'!H$3&amp;'team weekly options'!$C253,'wk paste'!$BG:$BG,0)),"")</f>
        <v/>
      </c>
      <c r="I253" t="str">
        <f>IFERROR(INDEX('wk paste'!$AZ:$AZ,MATCH("ru"&amp;'team weekly options'!I$3&amp;'team weekly options'!$C253,'wk paste'!$BG:$BG,0)),"")</f>
        <v/>
      </c>
      <c r="J253" t="str">
        <f>IFERROR(INDEX('wk paste'!$AZ:$AZ,MATCH("ru"&amp;'team weekly options'!J$3&amp;'team weekly options'!$C253,'wk paste'!$BG:$BG,0)),"")</f>
        <v/>
      </c>
      <c r="K253" t="str">
        <f>IFERROR(INDEX('wk paste'!$AZ:$AZ,MATCH("re"&amp;'team weekly options'!K$3&amp;'team weekly options'!$C253,'wk paste'!$BH:$BH,0)),"")</f>
        <v/>
      </c>
      <c r="L253" t="str">
        <f>IFERROR(INDEX('wk paste'!$AZ:$AZ,MATCH("re"&amp;'team weekly options'!L$3&amp;'team weekly options'!$C253,'wk paste'!$BH:$BH,0)),"")</f>
        <v/>
      </c>
      <c r="M253" t="str">
        <f>IFERROR(INDEX('wk paste'!$AZ:$AZ,MATCH("re"&amp;'team weekly options'!M$3&amp;'team weekly options'!$C253,'wk paste'!$BH:$BH,0)),"")</f>
        <v/>
      </c>
      <c r="N253" t="str">
        <f>IFERROR(INDEX('wk paste'!$AZ:$AZ,MATCH("re"&amp;'team weekly options'!N$3&amp;'team weekly options'!$C253,'wk paste'!$BH:$BH,0)),"")</f>
        <v/>
      </c>
      <c r="O253" t="str">
        <f>IFERROR(INDEX('wk paste'!$AZ:$AZ,MATCH("re"&amp;'team weekly options'!O$3&amp;'team weekly options'!$C253,'wk paste'!$BH:$BH,0)),"")</f>
        <v/>
      </c>
      <c r="P253" t="str">
        <f>IFERROR(INDEX('wk paste'!$AZ:$AZ,MATCH("re"&amp;'team weekly options'!P$3&amp;'team weekly options'!$C253,'wk paste'!$BH:$BH,0)),"")</f>
        <v/>
      </c>
      <c r="Q253" t="str">
        <f>IFERROR(INDEX('wk paste'!$AZ:$AZ,MATCH("re"&amp;'team weekly options'!Q$3&amp;'team weekly options'!$C253,'wk paste'!$BH:$BH,0)),"")</f>
        <v/>
      </c>
      <c r="R253" t="str">
        <f>IFERROR(INDEX('wk paste'!$AZ:$AZ,MATCH("re"&amp;'team weekly options'!R$3&amp;'team weekly options'!$C253,'wk paste'!$BH:$BH,0)),"")</f>
        <v/>
      </c>
      <c r="S253" t="str">
        <f>IFERROR(INDEX('wk paste'!$AZ:$AZ,MATCH("re"&amp;'team weekly options'!S$3&amp;'team weekly options'!$C253,'wk paste'!$BH:$BH,0)),"")</f>
        <v/>
      </c>
      <c r="T253" t="str">
        <f>IFERROR(INDEX('wk paste'!$AZ:$AZ,MATCH("re"&amp;'team weekly options'!T$3&amp;'team weekly options'!$C253,'wk paste'!$BH:$BH,0)),"")</f>
        <v/>
      </c>
      <c r="U253" t="str">
        <f>IFERROR(INDEX('wk paste'!$AZ:$AZ,MATCH("re"&amp;'team weekly options'!U$3&amp;'team weekly options'!$C253,'wk paste'!$BH:$BH,0)),"")</f>
        <v/>
      </c>
      <c r="V253" t="str">
        <f>IFERROR(INDEX('wk paste'!$AZ:$AZ,MATCH("re"&amp;'team weekly options'!V$3&amp;'team weekly options'!$C253,'wk paste'!$BH:$BH,0)),"")</f>
        <v/>
      </c>
    </row>
    <row r="254" spans="4:22" x14ac:dyDescent="0.25">
      <c r="D254" t="str">
        <f>IFERROR(INDEX('wk paste'!$AZ:$AZ,MATCH("ru"&amp;'team weekly options'!D$3&amp;'team weekly options'!$C254,'wk paste'!$BG:$BG,0)),"")</f>
        <v/>
      </c>
      <c r="E254" t="str">
        <f>IFERROR(INDEX('wk paste'!$AZ:$AZ,MATCH("ru"&amp;'team weekly options'!E$3&amp;'team weekly options'!$C254,'wk paste'!$BG:$BG,0)),"")</f>
        <v/>
      </c>
      <c r="F254" t="str">
        <f>IFERROR(INDEX('wk paste'!$AZ:$AZ,MATCH("ru"&amp;'team weekly options'!F$3&amp;'team weekly options'!$C254,'wk paste'!$BG:$BG,0)),"")</f>
        <v/>
      </c>
      <c r="G254" t="str">
        <f>IFERROR(INDEX('wk paste'!$AZ:$AZ,MATCH("ru"&amp;'team weekly options'!G$3&amp;'team weekly options'!$C254,'wk paste'!$BG:$BG,0)),"")</f>
        <v/>
      </c>
      <c r="H254" t="str">
        <f>IFERROR(INDEX('wk paste'!$AZ:$AZ,MATCH("ru"&amp;'team weekly options'!H$3&amp;'team weekly options'!$C254,'wk paste'!$BG:$BG,0)),"")</f>
        <v/>
      </c>
      <c r="I254" t="str">
        <f>IFERROR(INDEX('wk paste'!$AZ:$AZ,MATCH("ru"&amp;'team weekly options'!I$3&amp;'team weekly options'!$C254,'wk paste'!$BG:$BG,0)),"")</f>
        <v/>
      </c>
      <c r="J254" t="str">
        <f>IFERROR(INDEX('wk paste'!$AZ:$AZ,MATCH("ru"&amp;'team weekly options'!J$3&amp;'team weekly options'!$C254,'wk paste'!$BG:$BG,0)),"")</f>
        <v/>
      </c>
      <c r="K254" t="str">
        <f>IFERROR(INDEX('wk paste'!$AZ:$AZ,MATCH("re"&amp;'team weekly options'!K$3&amp;'team weekly options'!$C254,'wk paste'!$BH:$BH,0)),"")</f>
        <v/>
      </c>
      <c r="L254" t="str">
        <f>IFERROR(INDEX('wk paste'!$AZ:$AZ,MATCH("re"&amp;'team weekly options'!L$3&amp;'team weekly options'!$C254,'wk paste'!$BH:$BH,0)),"")</f>
        <v/>
      </c>
      <c r="M254" t="str">
        <f>IFERROR(INDEX('wk paste'!$AZ:$AZ,MATCH("re"&amp;'team weekly options'!M$3&amp;'team weekly options'!$C254,'wk paste'!$BH:$BH,0)),"")</f>
        <v/>
      </c>
      <c r="N254" t="str">
        <f>IFERROR(INDEX('wk paste'!$AZ:$AZ,MATCH("re"&amp;'team weekly options'!N$3&amp;'team weekly options'!$C254,'wk paste'!$BH:$BH,0)),"")</f>
        <v/>
      </c>
      <c r="O254" t="str">
        <f>IFERROR(INDEX('wk paste'!$AZ:$AZ,MATCH("re"&amp;'team weekly options'!O$3&amp;'team weekly options'!$C254,'wk paste'!$BH:$BH,0)),"")</f>
        <v/>
      </c>
      <c r="P254" t="str">
        <f>IFERROR(INDEX('wk paste'!$AZ:$AZ,MATCH("re"&amp;'team weekly options'!P$3&amp;'team weekly options'!$C254,'wk paste'!$BH:$BH,0)),"")</f>
        <v/>
      </c>
      <c r="Q254" t="str">
        <f>IFERROR(INDEX('wk paste'!$AZ:$AZ,MATCH("re"&amp;'team weekly options'!Q$3&amp;'team weekly options'!$C254,'wk paste'!$BH:$BH,0)),"")</f>
        <v/>
      </c>
      <c r="R254" t="str">
        <f>IFERROR(INDEX('wk paste'!$AZ:$AZ,MATCH("re"&amp;'team weekly options'!R$3&amp;'team weekly options'!$C254,'wk paste'!$BH:$BH,0)),"")</f>
        <v/>
      </c>
      <c r="S254" t="str">
        <f>IFERROR(INDEX('wk paste'!$AZ:$AZ,MATCH("re"&amp;'team weekly options'!S$3&amp;'team weekly options'!$C254,'wk paste'!$BH:$BH,0)),"")</f>
        <v/>
      </c>
      <c r="T254" t="str">
        <f>IFERROR(INDEX('wk paste'!$AZ:$AZ,MATCH("re"&amp;'team weekly options'!T$3&amp;'team weekly options'!$C254,'wk paste'!$BH:$BH,0)),"")</f>
        <v/>
      </c>
      <c r="U254" t="str">
        <f>IFERROR(INDEX('wk paste'!$AZ:$AZ,MATCH("re"&amp;'team weekly options'!U$3&amp;'team weekly options'!$C254,'wk paste'!$BH:$BH,0)),"")</f>
        <v/>
      </c>
      <c r="V254" t="str">
        <f>IFERROR(INDEX('wk paste'!$AZ:$AZ,MATCH("re"&amp;'team weekly options'!V$3&amp;'team weekly options'!$C254,'wk paste'!$BH:$BH,0)),"")</f>
        <v/>
      </c>
    </row>
    <row r="255" spans="4:22" x14ac:dyDescent="0.25">
      <c r="D255" t="str">
        <f>IFERROR(INDEX('wk paste'!$AZ:$AZ,MATCH("ru"&amp;'team weekly options'!D$3&amp;'team weekly options'!$C255,'wk paste'!$BG:$BG,0)),"")</f>
        <v/>
      </c>
      <c r="E255" t="str">
        <f>IFERROR(INDEX('wk paste'!$AZ:$AZ,MATCH("ru"&amp;'team weekly options'!E$3&amp;'team weekly options'!$C255,'wk paste'!$BG:$BG,0)),"")</f>
        <v/>
      </c>
      <c r="F255" t="str">
        <f>IFERROR(INDEX('wk paste'!$AZ:$AZ,MATCH("ru"&amp;'team weekly options'!F$3&amp;'team weekly options'!$C255,'wk paste'!$BG:$BG,0)),"")</f>
        <v/>
      </c>
      <c r="G255" t="str">
        <f>IFERROR(INDEX('wk paste'!$AZ:$AZ,MATCH("ru"&amp;'team weekly options'!G$3&amp;'team weekly options'!$C255,'wk paste'!$BG:$BG,0)),"")</f>
        <v/>
      </c>
      <c r="H255" t="str">
        <f>IFERROR(INDEX('wk paste'!$AZ:$AZ,MATCH("ru"&amp;'team weekly options'!H$3&amp;'team weekly options'!$C255,'wk paste'!$BG:$BG,0)),"")</f>
        <v/>
      </c>
      <c r="I255" t="str">
        <f>IFERROR(INDEX('wk paste'!$AZ:$AZ,MATCH("ru"&amp;'team weekly options'!I$3&amp;'team weekly options'!$C255,'wk paste'!$BG:$BG,0)),"")</f>
        <v/>
      </c>
      <c r="J255" t="str">
        <f>IFERROR(INDEX('wk paste'!$AZ:$AZ,MATCH("ru"&amp;'team weekly options'!J$3&amp;'team weekly options'!$C255,'wk paste'!$BG:$BG,0)),"")</f>
        <v/>
      </c>
      <c r="K255" t="str">
        <f>IFERROR(INDEX('wk paste'!$AZ:$AZ,MATCH("re"&amp;'team weekly options'!K$3&amp;'team weekly options'!$C255,'wk paste'!$BH:$BH,0)),"")</f>
        <v/>
      </c>
      <c r="L255" t="str">
        <f>IFERROR(INDEX('wk paste'!$AZ:$AZ,MATCH("re"&amp;'team weekly options'!L$3&amp;'team weekly options'!$C255,'wk paste'!$BH:$BH,0)),"")</f>
        <v/>
      </c>
      <c r="M255" t="str">
        <f>IFERROR(INDEX('wk paste'!$AZ:$AZ,MATCH("re"&amp;'team weekly options'!M$3&amp;'team weekly options'!$C255,'wk paste'!$BH:$BH,0)),"")</f>
        <v/>
      </c>
      <c r="N255" t="str">
        <f>IFERROR(INDEX('wk paste'!$AZ:$AZ,MATCH("re"&amp;'team weekly options'!N$3&amp;'team weekly options'!$C255,'wk paste'!$BH:$BH,0)),"")</f>
        <v/>
      </c>
      <c r="O255" t="str">
        <f>IFERROR(INDEX('wk paste'!$AZ:$AZ,MATCH("re"&amp;'team weekly options'!O$3&amp;'team weekly options'!$C255,'wk paste'!$BH:$BH,0)),"")</f>
        <v/>
      </c>
      <c r="P255" t="str">
        <f>IFERROR(INDEX('wk paste'!$AZ:$AZ,MATCH("re"&amp;'team weekly options'!P$3&amp;'team weekly options'!$C255,'wk paste'!$BH:$BH,0)),"")</f>
        <v/>
      </c>
      <c r="Q255" t="str">
        <f>IFERROR(INDEX('wk paste'!$AZ:$AZ,MATCH("re"&amp;'team weekly options'!Q$3&amp;'team weekly options'!$C255,'wk paste'!$BH:$BH,0)),"")</f>
        <v/>
      </c>
      <c r="R255" t="str">
        <f>IFERROR(INDEX('wk paste'!$AZ:$AZ,MATCH("re"&amp;'team weekly options'!R$3&amp;'team weekly options'!$C255,'wk paste'!$BH:$BH,0)),"")</f>
        <v/>
      </c>
      <c r="S255" t="str">
        <f>IFERROR(INDEX('wk paste'!$AZ:$AZ,MATCH("re"&amp;'team weekly options'!S$3&amp;'team weekly options'!$C255,'wk paste'!$BH:$BH,0)),"")</f>
        <v/>
      </c>
      <c r="T255" t="str">
        <f>IFERROR(INDEX('wk paste'!$AZ:$AZ,MATCH("re"&amp;'team weekly options'!T$3&amp;'team weekly options'!$C255,'wk paste'!$BH:$BH,0)),"")</f>
        <v/>
      </c>
      <c r="U255" t="str">
        <f>IFERROR(INDEX('wk paste'!$AZ:$AZ,MATCH("re"&amp;'team weekly options'!U$3&amp;'team weekly options'!$C255,'wk paste'!$BH:$BH,0)),"")</f>
        <v/>
      </c>
      <c r="V255" t="str">
        <f>IFERROR(INDEX('wk paste'!$AZ:$AZ,MATCH("re"&amp;'team weekly options'!V$3&amp;'team weekly options'!$C255,'wk paste'!$BH:$BH,0)),"")</f>
        <v/>
      </c>
    </row>
    <row r="256" spans="4:22" x14ac:dyDescent="0.25">
      <c r="D256" t="str">
        <f>IFERROR(INDEX('wk paste'!$AZ:$AZ,MATCH("ru"&amp;'team weekly options'!D$3&amp;'team weekly options'!$C256,'wk paste'!$BG:$BG,0)),"")</f>
        <v/>
      </c>
      <c r="E256" t="str">
        <f>IFERROR(INDEX('wk paste'!$AZ:$AZ,MATCH("ru"&amp;'team weekly options'!E$3&amp;'team weekly options'!$C256,'wk paste'!$BG:$BG,0)),"")</f>
        <v/>
      </c>
      <c r="F256" t="str">
        <f>IFERROR(INDEX('wk paste'!$AZ:$AZ,MATCH("ru"&amp;'team weekly options'!F$3&amp;'team weekly options'!$C256,'wk paste'!$BG:$BG,0)),"")</f>
        <v/>
      </c>
      <c r="G256" t="str">
        <f>IFERROR(INDEX('wk paste'!$AZ:$AZ,MATCH("ru"&amp;'team weekly options'!G$3&amp;'team weekly options'!$C256,'wk paste'!$BG:$BG,0)),"")</f>
        <v/>
      </c>
      <c r="H256" t="str">
        <f>IFERROR(INDEX('wk paste'!$AZ:$AZ,MATCH("ru"&amp;'team weekly options'!H$3&amp;'team weekly options'!$C256,'wk paste'!$BG:$BG,0)),"")</f>
        <v/>
      </c>
      <c r="I256" t="str">
        <f>IFERROR(INDEX('wk paste'!$AZ:$AZ,MATCH("ru"&amp;'team weekly options'!I$3&amp;'team weekly options'!$C256,'wk paste'!$BG:$BG,0)),"")</f>
        <v/>
      </c>
      <c r="J256" t="str">
        <f>IFERROR(INDEX('wk paste'!$AZ:$AZ,MATCH("ru"&amp;'team weekly options'!J$3&amp;'team weekly options'!$C256,'wk paste'!$BG:$BG,0)),"")</f>
        <v/>
      </c>
      <c r="K256" t="str">
        <f>IFERROR(INDEX('wk paste'!$AZ:$AZ,MATCH("re"&amp;'team weekly options'!K$3&amp;'team weekly options'!$C256,'wk paste'!$BH:$BH,0)),"")</f>
        <v/>
      </c>
      <c r="L256" t="str">
        <f>IFERROR(INDEX('wk paste'!$AZ:$AZ,MATCH("re"&amp;'team weekly options'!L$3&amp;'team weekly options'!$C256,'wk paste'!$BH:$BH,0)),"")</f>
        <v/>
      </c>
      <c r="M256" t="str">
        <f>IFERROR(INDEX('wk paste'!$AZ:$AZ,MATCH("re"&amp;'team weekly options'!M$3&amp;'team weekly options'!$C256,'wk paste'!$BH:$BH,0)),"")</f>
        <v/>
      </c>
      <c r="N256" t="str">
        <f>IFERROR(INDEX('wk paste'!$AZ:$AZ,MATCH("re"&amp;'team weekly options'!N$3&amp;'team weekly options'!$C256,'wk paste'!$BH:$BH,0)),"")</f>
        <v/>
      </c>
      <c r="O256" t="str">
        <f>IFERROR(INDEX('wk paste'!$AZ:$AZ,MATCH("re"&amp;'team weekly options'!O$3&amp;'team weekly options'!$C256,'wk paste'!$BH:$BH,0)),"")</f>
        <v/>
      </c>
      <c r="P256" t="str">
        <f>IFERROR(INDEX('wk paste'!$AZ:$AZ,MATCH("re"&amp;'team weekly options'!P$3&amp;'team weekly options'!$C256,'wk paste'!$BH:$BH,0)),"")</f>
        <v/>
      </c>
      <c r="Q256" t="str">
        <f>IFERROR(INDEX('wk paste'!$AZ:$AZ,MATCH("re"&amp;'team weekly options'!Q$3&amp;'team weekly options'!$C256,'wk paste'!$BH:$BH,0)),"")</f>
        <v/>
      </c>
      <c r="R256" t="str">
        <f>IFERROR(INDEX('wk paste'!$AZ:$AZ,MATCH("re"&amp;'team weekly options'!R$3&amp;'team weekly options'!$C256,'wk paste'!$BH:$BH,0)),"")</f>
        <v/>
      </c>
      <c r="S256" t="str">
        <f>IFERROR(INDEX('wk paste'!$AZ:$AZ,MATCH("re"&amp;'team weekly options'!S$3&amp;'team weekly options'!$C256,'wk paste'!$BH:$BH,0)),"")</f>
        <v/>
      </c>
      <c r="T256" t="str">
        <f>IFERROR(INDEX('wk paste'!$AZ:$AZ,MATCH("re"&amp;'team weekly options'!T$3&amp;'team weekly options'!$C256,'wk paste'!$BH:$BH,0)),"")</f>
        <v/>
      </c>
      <c r="U256" t="str">
        <f>IFERROR(INDEX('wk paste'!$AZ:$AZ,MATCH("re"&amp;'team weekly options'!U$3&amp;'team weekly options'!$C256,'wk paste'!$BH:$BH,0)),"")</f>
        <v/>
      </c>
      <c r="V256" t="str">
        <f>IFERROR(INDEX('wk paste'!$AZ:$AZ,MATCH("re"&amp;'team weekly options'!V$3&amp;'team weekly options'!$C256,'wk paste'!$BH:$BH,0)),"")</f>
        <v/>
      </c>
    </row>
    <row r="257" spans="4:22" x14ac:dyDescent="0.25">
      <c r="D257" t="str">
        <f>IFERROR(INDEX('wk paste'!$AZ:$AZ,MATCH("ru"&amp;'team weekly options'!D$3&amp;'team weekly options'!$C257,'wk paste'!$BG:$BG,0)),"")</f>
        <v/>
      </c>
      <c r="E257" t="str">
        <f>IFERROR(INDEX('wk paste'!$AZ:$AZ,MATCH("ru"&amp;'team weekly options'!E$3&amp;'team weekly options'!$C257,'wk paste'!$BG:$BG,0)),"")</f>
        <v/>
      </c>
      <c r="F257" t="str">
        <f>IFERROR(INDEX('wk paste'!$AZ:$AZ,MATCH("ru"&amp;'team weekly options'!F$3&amp;'team weekly options'!$C257,'wk paste'!$BG:$BG,0)),"")</f>
        <v/>
      </c>
      <c r="G257" t="str">
        <f>IFERROR(INDEX('wk paste'!$AZ:$AZ,MATCH("ru"&amp;'team weekly options'!G$3&amp;'team weekly options'!$C257,'wk paste'!$BG:$BG,0)),"")</f>
        <v/>
      </c>
      <c r="H257" t="str">
        <f>IFERROR(INDEX('wk paste'!$AZ:$AZ,MATCH("ru"&amp;'team weekly options'!H$3&amp;'team weekly options'!$C257,'wk paste'!$BG:$BG,0)),"")</f>
        <v/>
      </c>
      <c r="I257" t="str">
        <f>IFERROR(INDEX('wk paste'!$AZ:$AZ,MATCH("ru"&amp;'team weekly options'!I$3&amp;'team weekly options'!$C257,'wk paste'!$BG:$BG,0)),"")</f>
        <v/>
      </c>
      <c r="J257" t="str">
        <f>IFERROR(INDEX('wk paste'!$AZ:$AZ,MATCH("ru"&amp;'team weekly options'!J$3&amp;'team weekly options'!$C257,'wk paste'!$BG:$BG,0)),"")</f>
        <v/>
      </c>
      <c r="K257" t="str">
        <f>IFERROR(INDEX('wk paste'!$AZ:$AZ,MATCH("re"&amp;'team weekly options'!K$3&amp;'team weekly options'!$C257,'wk paste'!$BH:$BH,0)),"")</f>
        <v/>
      </c>
      <c r="L257" t="str">
        <f>IFERROR(INDEX('wk paste'!$AZ:$AZ,MATCH("re"&amp;'team weekly options'!L$3&amp;'team weekly options'!$C257,'wk paste'!$BH:$BH,0)),"")</f>
        <v/>
      </c>
      <c r="M257" t="str">
        <f>IFERROR(INDEX('wk paste'!$AZ:$AZ,MATCH("re"&amp;'team weekly options'!M$3&amp;'team weekly options'!$C257,'wk paste'!$BH:$BH,0)),"")</f>
        <v/>
      </c>
      <c r="N257" t="str">
        <f>IFERROR(INDEX('wk paste'!$AZ:$AZ,MATCH("re"&amp;'team weekly options'!N$3&amp;'team weekly options'!$C257,'wk paste'!$BH:$BH,0)),"")</f>
        <v/>
      </c>
      <c r="O257" t="str">
        <f>IFERROR(INDEX('wk paste'!$AZ:$AZ,MATCH("re"&amp;'team weekly options'!O$3&amp;'team weekly options'!$C257,'wk paste'!$BH:$BH,0)),"")</f>
        <v/>
      </c>
      <c r="P257" t="str">
        <f>IFERROR(INDEX('wk paste'!$AZ:$AZ,MATCH("re"&amp;'team weekly options'!P$3&amp;'team weekly options'!$C257,'wk paste'!$BH:$BH,0)),"")</f>
        <v/>
      </c>
      <c r="Q257" t="str">
        <f>IFERROR(INDEX('wk paste'!$AZ:$AZ,MATCH("re"&amp;'team weekly options'!Q$3&amp;'team weekly options'!$C257,'wk paste'!$BH:$BH,0)),"")</f>
        <v/>
      </c>
      <c r="R257" t="str">
        <f>IFERROR(INDEX('wk paste'!$AZ:$AZ,MATCH("re"&amp;'team weekly options'!R$3&amp;'team weekly options'!$C257,'wk paste'!$BH:$BH,0)),"")</f>
        <v/>
      </c>
      <c r="S257" t="str">
        <f>IFERROR(INDEX('wk paste'!$AZ:$AZ,MATCH("re"&amp;'team weekly options'!S$3&amp;'team weekly options'!$C257,'wk paste'!$BH:$BH,0)),"")</f>
        <v/>
      </c>
      <c r="T257" t="str">
        <f>IFERROR(INDEX('wk paste'!$AZ:$AZ,MATCH("re"&amp;'team weekly options'!T$3&amp;'team weekly options'!$C257,'wk paste'!$BH:$BH,0)),"")</f>
        <v/>
      </c>
      <c r="U257" t="str">
        <f>IFERROR(INDEX('wk paste'!$AZ:$AZ,MATCH("re"&amp;'team weekly options'!U$3&amp;'team weekly options'!$C257,'wk paste'!$BH:$BH,0)),"")</f>
        <v/>
      </c>
      <c r="V257" t="str">
        <f>IFERROR(INDEX('wk paste'!$AZ:$AZ,MATCH("re"&amp;'team weekly options'!V$3&amp;'team weekly options'!$C257,'wk paste'!$BH:$BH,0)),"")</f>
        <v/>
      </c>
    </row>
    <row r="258" spans="4:22" x14ac:dyDescent="0.25">
      <c r="D258" t="str">
        <f>IFERROR(INDEX('wk paste'!$AZ:$AZ,MATCH("ru"&amp;'team weekly options'!D$3&amp;'team weekly options'!$C258,'wk paste'!$BG:$BG,0)),"")</f>
        <v/>
      </c>
      <c r="E258" t="str">
        <f>IFERROR(INDEX('wk paste'!$AZ:$AZ,MATCH("ru"&amp;'team weekly options'!E$3&amp;'team weekly options'!$C258,'wk paste'!$BG:$BG,0)),"")</f>
        <v/>
      </c>
      <c r="F258" t="str">
        <f>IFERROR(INDEX('wk paste'!$AZ:$AZ,MATCH("ru"&amp;'team weekly options'!F$3&amp;'team weekly options'!$C258,'wk paste'!$BG:$BG,0)),"")</f>
        <v/>
      </c>
      <c r="G258" t="str">
        <f>IFERROR(INDEX('wk paste'!$AZ:$AZ,MATCH("ru"&amp;'team weekly options'!G$3&amp;'team weekly options'!$C258,'wk paste'!$BG:$BG,0)),"")</f>
        <v/>
      </c>
      <c r="H258" t="str">
        <f>IFERROR(INDEX('wk paste'!$AZ:$AZ,MATCH("ru"&amp;'team weekly options'!H$3&amp;'team weekly options'!$C258,'wk paste'!$BG:$BG,0)),"")</f>
        <v/>
      </c>
      <c r="I258" t="str">
        <f>IFERROR(INDEX('wk paste'!$AZ:$AZ,MATCH("ru"&amp;'team weekly options'!I$3&amp;'team weekly options'!$C258,'wk paste'!$BG:$BG,0)),"")</f>
        <v/>
      </c>
      <c r="J258" t="str">
        <f>IFERROR(INDEX('wk paste'!$AZ:$AZ,MATCH("ru"&amp;'team weekly options'!J$3&amp;'team weekly options'!$C258,'wk paste'!$BG:$BG,0)),"")</f>
        <v/>
      </c>
      <c r="K258" t="str">
        <f>IFERROR(INDEX('wk paste'!$AZ:$AZ,MATCH("re"&amp;'team weekly options'!K$3&amp;'team weekly options'!$C258,'wk paste'!$BH:$BH,0)),"")</f>
        <v/>
      </c>
      <c r="L258" t="str">
        <f>IFERROR(INDEX('wk paste'!$AZ:$AZ,MATCH("re"&amp;'team weekly options'!L$3&amp;'team weekly options'!$C258,'wk paste'!$BH:$BH,0)),"")</f>
        <v/>
      </c>
      <c r="M258" t="str">
        <f>IFERROR(INDEX('wk paste'!$AZ:$AZ,MATCH("re"&amp;'team weekly options'!M$3&amp;'team weekly options'!$C258,'wk paste'!$BH:$BH,0)),"")</f>
        <v/>
      </c>
      <c r="N258" t="str">
        <f>IFERROR(INDEX('wk paste'!$AZ:$AZ,MATCH("re"&amp;'team weekly options'!N$3&amp;'team weekly options'!$C258,'wk paste'!$BH:$BH,0)),"")</f>
        <v/>
      </c>
      <c r="O258" t="str">
        <f>IFERROR(INDEX('wk paste'!$AZ:$AZ,MATCH("re"&amp;'team weekly options'!O$3&amp;'team weekly options'!$C258,'wk paste'!$BH:$BH,0)),"")</f>
        <v/>
      </c>
      <c r="P258" t="str">
        <f>IFERROR(INDEX('wk paste'!$AZ:$AZ,MATCH("re"&amp;'team weekly options'!P$3&amp;'team weekly options'!$C258,'wk paste'!$BH:$BH,0)),"")</f>
        <v/>
      </c>
      <c r="Q258" t="str">
        <f>IFERROR(INDEX('wk paste'!$AZ:$AZ,MATCH("re"&amp;'team weekly options'!Q$3&amp;'team weekly options'!$C258,'wk paste'!$BH:$BH,0)),"")</f>
        <v/>
      </c>
      <c r="R258" t="str">
        <f>IFERROR(INDEX('wk paste'!$AZ:$AZ,MATCH("re"&amp;'team weekly options'!R$3&amp;'team weekly options'!$C258,'wk paste'!$BH:$BH,0)),"")</f>
        <v/>
      </c>
      <c r="S258" t="str">
        <f>IFERROR(INDEX('wk paste'!$AZ:$AZ,MATCH("re"&amp;'team weekly options'!S$3&amp;'team weekly options'!$C258,'wk paste'!$BH:$BH,0)),"")</f>
        <v/>
      </c>
      <c r="T258" t="str">
        <f>IFERROR(INDEX('wk paste'!$AZ:$AZ,MATCH("re"&amp;'team weekly options'!T$3&amp;'team weekly options'!$C258,'wk paste'!$BH:$BH,0)),"")</f>
        <v/>
      </c>
      <c r="U258" t="str">
        <f>IFERROR(INDEX('wk paste'!$AZ:$AZ,MATCH("re"&amp;'team weekly options'!U$3&amp;'team weekly options'!$C258,'wk paste'!$BH:$BH,0)),"")</f>
        <v/>
      </c>
      <c r="V258" t="str">
        <f>IFERROR(INDEX('wk paste'!$AZ:$AZ,MATCH("re"&amp;'team weekly options'!V$3&amp;'team weekly options'!$C258,'wk paste'!$BH:$BH,0)),"")</f>
        <v/>
      </c>
    </row>
    <row r="259" spans="4:22" x14ac:dyDescent="0.25">
      <c r="D259" t="str">
        <f>IFERROR(INDEX('wk paste'!$AZ:$AZ,MATCH("ru"&amp;'team weekly options'!D$3&amp;'team weekly options'!$C259,'wk paste'!$BG:$BG,0)),"")</f>
        <v/>
      </c>
      <c r="E259" t="str">
        <f>IFERROR(INDEX('wk paste'!$AZ:$AZ,MATCH("ru"&amp;'team weekly options'!E$3&amp;'team weekly options'!$C259,'wk paste'!$BG:$BG,0)),"")</f>
        <v/>
      </c>
      <c r="F259" t="str">
        <f>IFERROR(INDEX('wk paste'!$AZ:$AZ,MATCH("ru"&amp;'team weekly options'!F$3&amp;'team weekly options'!$C259,'wk paste'!$BG:$BG,0)),"")</f>
        <v/>
      </c>
      <c r="G259" t="str">
        <f>IFERROR(INDEX('wk paste'!$AZ:$AZ,MATCH("ru"&amp;'team weekly options'!G$3&amp;'team weekly options'!$C259,'wk paste'!$BG:$BG,0)),"")</f>
        <v/>
      </c>
      <c r="H259" t="str">
        <f>IFERROR(INDEX('wk paste'!$AZ:$AZ,MATCH("ru"&amp;'team weekly options'!H$3&amp;'team weekly options'!$C259,'wk paste'!$BG:$BG,0)),"")</f>
        <v/>
      </c>
      <c r="I259" t="str">
        <f>IFERROR(INDEX('wk paste'!$AZ:$AZ,MATCH("ru"&amp;'team weekly options'!I$3&amp;'team weekly options'!$C259,'wk paste'!$BG:$BG,0)),"")</f>
        <v/>
      </c>
      <c r="J259" t="str">
        <f>IFERROR(INDEX('wk paste'!$AZ:$AZ,MATCH("ru"&amp;'team weekly options'!J$3&amp;'team weekly options'!$C259,'wk paste'!$BG:$BG,0)),"")</f>
        <v/>
      </c>
      <c r="K259" t="str">
        <f>IFERROR(INDEX('wk paste'!$AZ:$AZ,MATCH("re"&amp;'team weekly options'!K$3&amp;'team weekly options'!$C259,'wk paste'!$BH:$BH,0)),"")</f>
        <v/>
      </c>
      <c r="L259" t="str">
        <f>IFERROR(INDEX('wk paste'!$AZ:$AZ,MATCH("re"&amp;'team weekly options'!L$3&amp;'team weekly options'!$C259,'wk paste'!$BH:$BH,0)),"")</f>
        <v/>
      </c>
      <c r="M259" t="str">
        <f>IFERROR(INDEX('wk paste'!$AZ:$AZ,MATCH("re"&amp;'team weekly options'!M$3&amp;'team weekly options'!$C259,'wk paste'!$BH:$BH,0)),"")</f>
        <v/>
      </c>
      <c r="N259" t="str">
        <f>IFERROR(INDEX('wk paste'!$AZ:$AZ,MATCH("re"&amp;'team weekly options'!N$3&amp;'team weekly options'!$C259,'wk paste'!$BH:$BH,0)),"")</f>
        <v/>
      </c>
      <c r="O259" t="str">
        <f>IFERROR(INDEX('wk paste'!$AZ:$AZ,MATCH("re"&amp;'team weekly options'!O$3&amp;'team weekly options'!$C259,'wk paste'!$BH:$BH,0)),"")</f>
        <v/>
      </c>
      <c r="P259" t="str">
        <f>IFERROR(INDEX('wk paste'!$AZ:$AZ,MATCH("re"&amp;'team weekly options'!P$3&amp;'team weekly options'!$C259,'wk paste'!$BH:$BH,0)),"")</f>
        <v/>
      </c>
      <c r="Q259" t="str">
        <f>IFERROR(INDEX('wk paste'!$AZ:$AZ,MATCH("re"&amp;'team weekly options'!Q$3&amp;'team weekly options'!$C259,'wk paste'!$BH:$BH,0)),"")</f>
        <v/>
      </c>
      <c r="R259" t="str">
        <f>IFERROR(INDEX('wk paste'!$AZ:$AZ,MATCH("re"&amp;'team weekly options'!R$3&amp;'team weekly options'!$C259,'wk paste'!$BH:$BH,0)),"")</f>
        <v/>
      </c>
      <c r="S259" t="str">
        <f>IFERROR(INDEX('wk paste'!$AZ:$AZ,MATCH("re"&amp;'team weekly options'!S$3&amp;'team weekly options'!$C259,'wk paste'!$BH:$BH,0)),"")</f>
        <v/>
      </c>
      <c r="T259" t="str">
        <f>IFERROR(INDEX('wk paste'!$AZ:$AZ,MATCH("re"&amp;'team weekly options'!T$3&amp;'team weekly options'!$C259,'wk paste'!$BH:$BH,0)),"")</f>
        <v/>
      </c>
      <c r="U259" t="str">
        <f>IFERROR(INDEX('wk paste'!$AZ:$AZ,MATCH("re"&amp;'team weekly options'!U$3&amp;'team weekly options'!$C259,'wk paste'!$BH:$BH,0)),"")</f>
        <v/>
      </c>
      <c r="V259" t="str">
        <f>IFERROR(INDEX('wk paste'!$AZ:$AZ,MATCH("re"&amp;'team weekly options'!V$3&amp;'team weekly options'!$C259,'wk paste'!$BH:$BH,0)),"")</f>
        <v/>
      </c>
    </row>
    <row r="260" spans="4:22" x14ac:dyDescent="0.25">
      <c r="D260" t="str">
        <f>IFERROR(INDEX('wk paste'!$AZ:$AZ,MATCH("ru"&amp;'team weekly options'!D$3&amp;'team weekly options'!$C260,'wk paste'!$BG:$BG,0)),"")</f>
        <v/>
      </c>
      <c r="E260" t="str">
        <f>IFERROR(INDEX('wk paste'!$AZ:$AZ,MATCH("ru"&amp;'team weekly options'!E$3&amp;'team weekly options'!$C260,'wk paste'!$BG:$BG,0)),"")</f>
        <v/>
      </c>
      <c r="F260" t="str">
        <f>IFERROR(INDEX('wk paste'!$AZ:$AZ,MATCH("ru"&amp;'team weekly options'!F$3&amp;'team weekly options'!$C260,'wk paste'!$BG:$BG,0)),"")</f>
        <v/>
      </c>
      <c r="G260" t="str">
        <f>IFERROR(INDEX('wk paste'!$AZ:$AZ,MATCH("ru"&amp;'team weekly options'!G$3&amp;'team weekly options'!$C260,'wk paste'!$BG:$BG,0)),"")</f>
        <v/>
      </c>
      <c r="H260" t="str">
        <f>IFERROR(INDEX('wk paste'!$AZ:$AZ,MATCH("ru"&amp;'team weekly options'!H$3&amp;'team weekly options'!$C260,'wk paste'!$BG:$BG,0)),"")</f>
        <v/>
      </c>
      <c r="I260" t="str">
        <f>IFERROR(INDEX('wk paste'!$AZ:$AZ,MATCH("ru"&amp;'team weekly options'!I$3&amp;'team weekly options'!$C260,'wk paste'!$BG:$BG,0)),"")</f>
        <v/>
      </c>
      <c r="J260" t="str">
        <f>IFERROR(INDEX('wk paste'!$AZ:$AZ,MATCH("ru"&amp;'team weekly options'!J$3&amp;'team weekly options'!$C260,'wk paste'!$BG:$BG,0)),"")</f>
        <v/>
      </c>
      <c r="K260" t="str">
        <f>IFERROR(INDEX('wk paste'!$AZ:$AZ,MATCH("re"&amp;'team weekly options'!K$3&amp;'team weekly options'!$C260,'wk paste'!$BH:$BH,0)),"")</f>
        <v/>
      </c>
      <c r="L260" t="str">
        <f>IFERROR(INDEX('wk paste'!$AZ:$AZ,MATCH("re"&amp;'team weekly options'!L$3&amp;'team weekly options'!$C260,'wk paste'!$BH:$BH,0)),"")</f>
        <v/>
      </c>
      <c r="M260" t="str">
        <f>IFERROR(INDEX('wk paste'!$AZ:$AZ,MATCH("re"&amp;'team weekly options'!M$3&amp;'team weekly options'!$C260,'wk paste'!$BH:$BH,0)),"")</f>
        <v/>
      </c>
      <c r="N260" t="str">
        <f>IFERROR(INDEX('wk paste'!$AZ:$AZ,MATCH("re"&amp;'team weekly options'!N$3&amp;'team weekly options'!$C260,'wk paste'!$BH:$BH,0)),"")</f>
        <v/>
      </c>
      <c r="O260" t="str">
        <f>IFERROR(INDEX('wk paste'!$AZ:$AZ,MATCH("re"&amp;'team weekly options'!O$3&amp;'team weekly options'!$C260,'wk paste'!$BH:$BH,0)),"")</f>
        <v/>
      </c>
      <c r="P260" t="str">
        <f>IFERROR(INDEX('wk paste'!$AZ:$AZ,MATCH("re"&amp;'team weekly options'!P$3&amp;'team weekly options'!$C260,'wk paste'!$BH:$BH,0)),"")</f>
        <v/>
      </c>
      <c r="Q260" t="str">
        <f>IFERROR(INDEX('wk paste'!$AZ:$AZ,MATCH("re"&amp;'team weekly options'!Q$3&amp;'team weekly options'!$C260,'wk paste'!$BH:$BH,0)),"")</f>
        <v/>
      </c>
      <c r="R260" t="str">
        <f>IFERROR(INDEX('wk paste'!$AZ:$AZ,MATCH("re"&amp;'team weekly options'!R$3&amp;'team weekly options'!$C260,'wk paste'!$BH:$BH,0)),"")</f>
        <v/>
      </c>
      <c r="S260" t="str">
        <f>IFERROR(INDEX('wk paste'!$AZ:$AZ,MATCH("re"&amp;'team weekly options'!S$3&amp;'team weekly options'!$C260,'wk paste'!$BH:$BH,0)),"")</f>
        <v/>
      </c>
      <c r="T260" t="str">
        <f>IFERROR(INDEX('wk paste'!$AZ:$AZ,MATCH("re"&amp;'team weekly options'!T$3&amp;'team weekly options'!$C260,'wk paste'!$BH:$BH,0)),"")</f>
        <v/>
      </c>
      <c r="U260" t="str">
        <f>IFERROR(INDEX('wk paste'!$AZ:$AZ,MATCH("re"&amp;'team weekly options'!U$3&amp;'team weekly options'!$C260,'wk paste'!$BH:$BH,0)),"")</f>
        <v/>
      </c>
      <c r="V260" t="str">
        <f>IFERROR(INDEX('wk paste'!$AZ:$AZ,MATCH("re"&amp;'team weekly options'!V$3&amp;'team weekly options'!$C260,'wk paste'!$BH:$BH,0)),"")</f>
        <v/>
      </c>
    </row>
    <row r="261" spans="4:22" x14ac:dyDescent="0.25">
      <c r="D261" t="str">
        <f>IFERROR(INDEX('wk paste'!$AZ:$AZ,MATCH("ru"&amp;'team weekly options'!D$3&amp;'team weekly options'!$C261,'wk paste'!$BG:$BG,0)),"")</f>
        <v/>
      </c>
      <c r="E261" t="str">
        <f>IFERROR(INDEX('wk paste'!$AZ:$AZ,MATCH("ru"&amp;'team weekly options'!E$3&amp;'team weekly options'!$C261,'wk paste'!$BG:$BG,0)),"")</f>
        <v/>
      </c>
      <c r="F261" t="str">
        <f>IFERROR(INDEX('wk paste'!$AZ:$AZ,MATCH("ru"&amp;'team weekly options'!F$3&amp;'team weekly options'!$C261,'wk paste'!$BG:$BG,0)),"")</f>
        <v/>
      </c>
      <c r="G261" t="str">
        <f>IFERROR(INDEX('wk paste'!$AZ:$AZ,MATCH("ru"&amp;'team weekly options'!G$3&amp;'team weekly options'!$C261,'wk paste'!$BG:$BG,0)),"")</f>
        <v/>
      </c>
      <c r="H261" t="str">
        <f>IFERROR(INDEX('wk paste'!$AZ:$AZ,MATCH("ru"&amp;'team weekly options'!H$3&amp;'team weekly options'!$C261,'wk paste'!$BG:$BG,0)),"")</f>
        <v/>
      </c>
      <c r="I261" t="str">
        <f>IFERROR(INDEX('wk paste'!$AZ:$AZ,MATCH("ru"&amp;'team weekly options'!I$3&amp;'team weekly options'!$C261,'wk paste'!$BG:$BG,0)),"")</f>
        <v/>
      </c>
      <c r="J261" t="str">
        <f>IFERROR(INDEX('wk paste'!$AZ:$AZ,MATCH("ru"&amp;'team weekly options'!J$3&amp;'team weekly options'!$C261,'wk paste'!$BG:$BG,0)),"")</f>
        <v/>
      </c>
      <c r="K261" t="str">
        <f>IFERROR(INDEX('wk paste'!$AZ:$AZ,MATCH("re"&amp;'team weekly options'!K$3&amp;'team weekly options'!$C261,'wk paste'!$BH:$BH,0)),"")</f>
        <v/>
      </c>
      <c r="L261" t="str">
        <f>IFERROR(INDEX('wk paste'!$AZ:$AZ,MATCH("re"&amp;'team weekly options'!L$3&amp;'team weekly options'!$C261,'wk paste'!$BH:$BH,0)),"")</f>
        <v/>
      </c>
      <c r="M261" t="str">
        <f>IFERROR(INDEX('wk paste'!$AZ:$AZ,MATCH("re"&amp;'team weekly options'!M$3&amp;'team weekly options'!$C261,'wk paste'!$BH:$BH,0)),"")</f>
        <v/>
      </c>
      <c r="N261" t="str">
        <f>IFERROR(INDEX('wk paste'!$AZ:$AZ,MATCH("re"&amp;'team weekly options'!N$3&amp;'team weekly options'!$C261,'wk paste'!$BH:$BH,0)),"")</f>
        <v/>
      </c>
      <c r="O261" t="str">
        <f>IFERROR(INDEX('wk paste'!$AZ:$AZ,MATCH("re"&amp;'team weekly options'!O$3&amp;'team weekly options'!$C261,'wk paste'!$BH:$BH,0)),"")</f>
        <v/>
      </c>
      <c r="P261" t="str">
        <f>IFERROR(INDEX('wk paste'!$AZ:$AZ,MATCH("re"&amp;'team weekly options'!P$3&amp;'team weekly options'!$C261,'wk paste'!$BH:$BH,0)),"")</f>
        <v/>
      </c>
      <c r="Q261" t="str">
        <f>IFERROR(INDEX('wk paste'!$AZ:$AZ,MATCH("re"&amp;'team weekly options'!Q$3&amp;'team weekly options'!$C261,'wk paste'!$BH:$BH,0)),"")</f>
        <v/>
      </c>
      <c r="R261" t="str">
        <f>IFERROR(INDEX('wk paste'!$AZ:$AZ,MATCH("re"&amp;'team weekly options'!R$3&amp;'team weekly options'!$C261,'wk paste'!$BH:$BH,0)),"")</f>
        <v/>
      </c>
      <c r="S261" t="str">
        <f>IFERROR(INDEX('wk paste'!$AZ:$AZ,MATCH("re"&amp;'team weekly options'!S$3&amp;'team weekly options'!$C261,'wk paste'!$BH:$BH,0)),"")</f>
        <v/>
      </c>
      <c r="T261" t="str">
        <f>IFERROR(INDEX('wk paste'!$AZ:$AZ,MATCH("re"&amp;'team weekly options'!T$3&amp;'team weekly options'!$C261,'wk paste'!$BH:$BH,0)),"")</f>
        <v/>
      </c>
      <c r="U261" t="str">
        <f>IFERROR(INDEX('wk paste'!$AZ:$AZ,MATCH("re"&amp;'team weekly options'!U$3&amp;'team weekly options'!$C261,'wk paste'!$BH:$BH,0)),"")</f>
        <v/>
      </c>
      <c r="V261" t="str">
        <f>IFERROR(INDEX('wk paste'!$AZ:$AZ,MATCH("re"&amp;'team weekly options'!V$3&amp;'team weekly options'!$C261,'wk paste'!$BH:$BH,0)),"")</f>
        <v/>
      </c>
    </row>
    <row r="262" spans="4:22" x14ac:dyDescent="0.25">
      <c r="D262" t="str">
        <f>IFERROR(INDEX('wk paste'!$AZ:$AZ,MATCH("ru"&amp;'team weekly options'!D$3&amp;'team weekly options'!$C262,'wk paste'!$BG:$BG,0)),"")</f>
        <v/>
      </c>
      <c r="E262" t="str">
        <f>IFERROR(INDEX('wk paste'!$AZ:$AZ,MATCH("ru"&amp;'team weekly options'!E$3&amp;'team weekly options'!$C262,'wk paste'!$BG:$BG,0)),"")</f>
        <v/>
      </c>
      <c r="F262" t="str">
        <f>IFERROR(INDEX('wk paste'!$AZ:$AZ,MATCH("ru"&amp;'team weekly options'!F$3&amp;'team weekly options'!$C262,'wk paste'!$BG:$BG,0)),"")</f>
        <v/>
      </c>
      <c r="G262" t="str">
        <f>IFERROR(INDEX('wk paste'!$AZ:$AZ,MATCH("ru"&amp;'team weekly options'!G$3&amp;'team weekly options'!$C262,'wk paste'!$BG:$BG,0)),"")</f>
        <v/>
      </c>
      <c r="H262" t="str">
        <f>IFERROR(INDEX('wk paste'!$AZ:$AZ,MATCH("ru"&amp;'team weekly options'!H$3&amp;'team weekly options'!$C262,'wk paste'!$BG:$BG,0)),"")</f>
        <v/>
      </c>
      <c r="I262" t="str">
        <f>IFERROR(INDEX('wk paste'!$AZ:$AZ,MATCH("ru"&amp;'team weekly options'!I$3&amp;'team weekly options'!$C262,'wk paste'!$BG:$BG,0)),"")</f>
        <v/>
      </c>
      <c r="J262" t="str">
        <f>IFERROR(INDEX('wk paste'!$AZ:$AZ,MATCH("ru"&amp;'team weekly options'!J$3&amp;'team weekly options'!$C262,'wk paste'!$BG:$BG,0)),"")</f>
        <v/>
      </c>
      <c r="K262" t="str">
        <f>IFERROR(INDEX('wk paste'!$AZ:$AZ,MATCH("re"&amp;'team weekly options'!K$3&amp;'team weekly options'!$C262,'wk paste'!$BH:$BH,0)),"")</f>
        <v/>
      </c>
      <c r="L262" t="str">
        <f>IFERROR(INDEX('wk paste'!$AZ:$AZ,MATCH("re"&amp;'team weekly options'!L$3&amp;'team weekly options'!$C262,'wk paste'!$BH:$BH,0)),"")</f>
        <v/>
      </c>
      <c r="M262" t="str">
        <f>IFERROR(INDEX('wk paste'!$AZ:$AZ,MATCH("re"&amp;'team weekly options'!M$3&amp;'team weekly options'!$C262,'wk paste'!$BH:$BH,0)),"")</f>
        <v/>
      </c>
      <c r="N262" t="str">
        <f>IFERROR(INDEX('wk paste'!$AZ:$AZ,MATCH("re"&amp;'team weekly options'!N$3&amp;'team weekly options'!$C262,'wk paste'!$BH:$BH,0)),"")</f>
        <v/>
      </c>
      <c r="O262" t="str">
        <f>IFERROR(INDEX('wk paste'!$AZ:$AZ,MATCH("re"&amp;'team weekly options'!O$3&amp;'team weekly options'!$C262,'wk paste'!$BH:$BH,0)),"")</f>
        <v/>
      </c>
      <c r="P262" t="str">
        <f>IFERROR(INDEX('wk paste'!$AZ:$AZ,MATCH("re"&amp;'team weekly options'!P$3&amp;'team weekly options'!$C262,'wk paste'!$BH:$BH,0)),"")</f>
        <v/>
      </c>
      <c r="Q262" t="str">
        <f>IFERROR(INDEX('wk paste'!$AZ:$AZ,MATCH("re"&amp;'team weekly options'!Q$3&amp;'team weekly options'!$C262,'wk paste'!$BH:$BH,0)),"")</f>
        <v/>
      </c>
      <c r="R262" t="str">
        <f>IFERROR(INDEX('wk paste'!$AZ:$AZ,MATCH("re"&amp;'team weekly options'!R$3&amp;'team weekly options'!$C262,'wk paste'!$BH:$BH,0)),"")</f>
        <v/>
      </c>
      <c r="S262" t="str">
        <f>IFERROR(INDEX('wk paste'!$AZ:$AZ,MATCH("re"&amp;'team weekly options'!S$3&amp;'team weekly options'!$C262,'wk paste'!$BH:$BH,0)),"")</f>
        <v/>
      </c>
      <c r="T262" t="str">
        <f>IFERROR(INDEX('wk paste'!$AZ:$AZ,MATCH("re"&amp;'team weekly options'!T$3&amp;'team weekly options'!$C262,'wk paste'!$BH:$BH,0)),"")</f>
        <v/>
      </c>
      <c r="U262" t="str">
        <f>IFERROR(INDEX('wk paste'!$AZ:$AZ,MATCH("re"&amp;'team weekly options'!U$3&amp;'team weekly options'!$C262,'wk paste'!$BH:$BH,0)),"")</f>
        <v/>
      </c>
      <c r="V262" t="str">
        <f>IFERROR(INDEX('wk paste'!$AZ:$AZ,MATCH("re"&amp;'team weekly options'!V$3&amp;'team weekly options'!$C262,'wk paste'!$BH:$BH,0)),"")</f>
        <v/>
      </c>
    </row>
    <row r="263" spans="4:22" x14ac:dyDescent="0.25">
      <c r="D263" t="str">
        <f>IFERROR(INDEX('wk paste'!$AZ:$AZ,MATCH("ru"&amp;'team weekly options'!D$3&amp;'team weekly options'!$C263,'wk paste'!$BG:$BG,0)),"")</f>
        <v/>
      </c>
      <c r="E263" t="str">
        <f>IFERROR(INDEX('wk paste'!$AZ:$AZ,MATCH("ru"&amp;'team weekly options'!E$3&amp;'team weekly options'!$C263,'wk paste'!$BG:$BG,0)),"")</f>
        <v/>
      </c>
      <c r="F263" t="str">
        <f>IFERROR(INDEX('wk paste'!$AZ:$AZ,MATCH("ru"&amp;'team weekly options'!F$3&amp;'team weekly options'!$C263,'wk paste'!$BG:$BG,0)),"")</f>
        <v/>
      </c>
      <c r="G263" t="str">
        <f>IFERROR(INDEX('wk paste'!$AZ:$AZ,MATCH("ru"&amp;'team weekly options'!G$3&amp;'team weekly options'!$C263,'wk paste'!$BG:$BG,0)),"")</f>
        <v/>
      </c>
      <c r="H263" t="str">
        <f>IFERROR(INDEX('wk paste'!$AZ:$AZ,MATCH("ru"&amp;'team weekly options'!H$3&amp;'team weekly options'!$C263,'wk paste'!$BG:$BG,0)),"")</f>
        <v/>
      </c>
      <c r="I263" t="str">
        <f>IFERROR(INDEX('wk paste'!$AZ:$AZ,MATCH("ru"&amp;'team weekly options'!I$3&amp;'team weekly options'!$C263,'wk paste'!$BG:$BG,0)),"")</f>
        <v/>
      </c>
      <c r="J263" t="str">
        <f>IFERROR(INDEX('wk paste'!$AZ:$AZ,MATCH("ru"&amp;'team weekly options'!J$3&amp;'team weekly options'!$C263,'wk paste'!$BG:$BG,0)),"")</f>
        <v/>
      </c>
      <c r="K263" t="str">
        <f>IFERROR(INDEX('wk paste'!$AZ:$AZ,MATCH("re"&amp;'team weekly options'!K$3&amp;'team weekly options'!$C263,'wk paste'!$BH:$BH,0)),"")</f>
        <v/>
      </c>
      <c r="L263" t="str">
        <f>IFERROR(INDEX('wk paste'!$AZ:$AZ,MATCH("re"&amp;'team weekly options'!L$3&amp;'team weekly options'!$C263,'wk paste'!$BH:$BH,0)),"")</f>
        <v/>
      </c>
      <c r="M263" t="str">
        <f>IFERROR(INDEX('wk paste'!$AZ:$AZ,MATCH("re"&amp;'team weekly options'!M$3&amp;'team weekly options'!$C263,'wk paste'!$BH:$BH,0)),"")</f>
        <v/>
      </c>
      <c r="N263" t="str">
        <f>IFERROR(INDEX('wk paste'!$AZ:$AZ,MATCH("re"&amp;'team weekly options'!N$3&amp;'team weekly options'!$C263,'wk paste'!$BH:$BH,0)),"")</f>
        <v/>
      </c>
      <c r="O263" t="str">
        <f>IFERROR(INDEX('wk paste'!$AZ:$AZ,MATCH("re"&amp;'team weekly options'!O$3&amp;'team weekly options'!$C263,'wk paste'!$BH:$BH,0)),"")</f>
        <v/>
      </c>
      <c r="P263" t="str">
        <f>IFERROR(INDEX('wk paste'!$AZ:$AZ,MATCH("re"&amp;'team weekly options'!P$3&amp;'team weekly options'!$C263,'wk paste'!$BH:$BH,0)),"")</f>
        <v/>
      </c>
      <c r="Q263" t="str">
        <f>IFERROR(INDEX('wk paste'!$AZ:$AZ,MATCH("re"&amp;'team weekly options'!Q$3&amp;'team weekly options'!$C263,'wk paste'!$BH:$BH,0)),"")</f>
        <v/>
      </c>
      <c r="R263" t="str">
        <f>IFERROR(INDEX('wk paste'!$AZ:$AZ,MATCH("re"&amp;'team weekly options'!R$3&amp;'team weekly options'!$C263,'wk paste'!$BH:$BH,0)),"")</f>
        <v/>
      </c>
      <c r="S263" t="str">
        <f>IFERROR(INDEX('wk paste'!$AZ:$AZ,MATCH("re"&amp;'team weekly options'!S$3&amp;'team weekly options'!$C263,'wk paste'!$BH:$BH,0)),"")</f>
        <v/>
      </c>
      <c r="T263" t="str">
        <f>IFERROR(INDEX('wk paste'!$AZ:$AZ,MATCH("re"&amp;'team weekly options'!T$3&amp;'team weekly options'!$C263,'wk paste'!$BH:$BH,0)),"")</f>
        <v/>
      </c>
      <c r="U263" t="str">
        <f>IFERROR(INDEX('wk paste'!$AZ:$AZ,MATCH("re"&amp;'team weekly options'!U$3&amp;'team weekly options'!$C263,'wk paste'!$BH:$BH,0)),"")</f>
        <v/>
      </c>
      <c r="V263" t="str">
        <f>IFERROR(INDEX('wk paste'!$AZ:$AZ,MATCH("re"&amp;'team weekly options'!V$3&amp;'team weekly options'!$C263,'wk paste'!$BH:$BH,0)),"")</f>
        <v/>
      </c>
    </row>
    <row r="264" spans="4:22" x14ac:dyDescent="0.25">
      <c r="D264" t="str">
        <f>IFERROR(INDEX('wk paste'!$AZ:$AZ,MATCH("ru"&amp;'team weekly options'!D$3&amp;'team weekly options'!$C264,'wk paste'!$BG:$BG,0)),"")</f>
        <v/>
      </c>
      <c r="E264" t="str">
        <f>IFERROR(INDEX('wk paste'!$AZ:$AZ,MATCH("ru"&amp;'team weekly options'!E$3&amp;'team weekly options'!$C264,'wk paste'!$BG:$BG,0)),"")</f>
        <v/>
      </c>
      <c r="F264" t="str">
        <f>IFERROR(INDEX('wk paste'!$AZ:$AZ,MATCH("ru"&amp;'team weekly options'!F$3&amp;'team weekly options'!$C264,'wk paste'!$BG:$BG,0)),"")</f>
        <v/>
      </c>
      <c r="G264" t="str">
        <f>IFERROR(INDEX('wk paste'!$AZ:$AZ,MATCH("ru"&amp;'team weekly options'!G$3&amp;'team weekly options'!$C264,'wk paste'!$BG:$BG,0)),"")</f>
        <v/>
      </c>
      <c r="H264" t="str">
        <f>IFERROR(INDEX('wk paste'!$AZ:$AZ,MATCH("ru"&amp;'team weekly options'!H$3&amp;'team weekly options'!$C264,'wk paste'!$BG:$BG,0)),"")</f>
        <v/>
      </c>
      <c r="I264" t="str">
        <f>IFERROR(INDEX('wk paste'!$AZ:$AZ,MATCH("ru"&amp;'team weekly options'!I$3&amp;'team weekly options'!$C264,'wk paste'!$BG:$BG,0)),"")</f>
        <v/>
      </c>
      <c r="J264" t="str">
        <f>IFERROR(INDEX('wk paste'!$AZ:$AZ,MATCH("ru"&amp;'team weekly options'!J$3&amp;'team weekly options'!$C264,'wk paste'!$BG:$BG,0)),"")</f>
        <v/>
      </c>
      <c r="K264" t="str">
        <f>IFERROR(INDEX('wk paste'!$AZ:$AZ,MATCH("re"&amp;'team weekly options'!K$3&amp;'team weekly options'!$C264,'wk paste'!$BH:$BH,0)),"")</f>
        <v/>
      </c>
      <c r="L264" t="str">
        <f>IFERROR(INDEX('wk paste'!$AZ:$AZ,MATCH("re"&amp;'team weekly options'!L$3&amp;'team weekly options'!$C264,'wk paste'!$BH:$BH,0)),"")</f>
        <v/>
      </c>
      <c r="M264" t="str">
        <f>IFERROR(INDEX('wk paste'!$AZ:$AZ,MATCH("re"&amp;'team weekly options'!M$3&amp;'team weekly options'!$C264,'wk paste'!$BH:$BH,0)),"")</f>
        <v/>
      </c>
      <c r="N264" t="str">
        <f>IFERROR(INDEX('wk paste'!$AZ:$AZ,MATCH("re"&amp;'team weekly options'!N$3&amp;'team weekly options'!$C264,'wk paste'!$BH:$BH,0)),"")</f>
        <v/>
      </c>
      <c r="O264" t="str">
        <f>IFERROR(INDEX('wk paste'!$AZ:$AZ,MATCH("re"&amp;'team weekly options'!O$3&amp;'team weekly options'!$C264,'wk paste'!$BH:$BH,0)),"")</f>
        <v/>
      </c>
      <c r="P264" t="str">
        <f>IFERROR(INDEX('wk paste'!$AZ:$AZ,MATCH("re"&amp;'team weekly options'!P$3&amp;'team weekly options'!$C264,'wk paste'!$BH:$BH,0)),"")</f>
        <v/>
      </c>
      <c r="Q264" t="str">
        <f>IFERROR(INDEX('wk paste'!$AZ:$AZ,MATCH("re"&amp;'team weekly options'!Q$3&amp;'team weekly options'!$C264,'wk paste'!$BH:$BH,0)),"")</f>
        <v/>
      </c>
      <c r="R264" t="str">
        <f>IFERROR(INDEX('wk paste'!$AZ:$AZ,MATCH("re"&amp;'team weekly options'!R$3&amp;'team weekly options'!$C264,'wk paste'!$BH:$BH,0)),"")</f>
        <v/>
      </c>
      <c r="S264" t="str">
        <f>IFERROR(INDEX('wk paste'!$AZ:$AZ,MATCH("re"&amp;'team weekly options'!S$3&amp;'team weekly options'!$C264,'wk paste'!$BH:$BH,0)),"")</f>
        <v/>
      </c>
      <c r="T264" t="str">
        <f>IFERROR(INDEX('wk paste'!$AZ:$AZ,MATCH("re"&amp;'team weekly options'!T$3&amp;'team weekly options'!$C264,'wk paste'!$BH:$BH,0)),"")</f>
        <v/>
      </c>
      <c r="U264" t="str">
        <f>IFERROR(INDEX('wk paste'!$AZ:$AZ,MATCH("re"&amp;'team weekly options'!U$3&amp;'team weekly options'!$C264,'wk paste'!$BH:$BH,0)),"")</f>
        <v/>
      </c>
      <c r="V264" t="str">
        <f>IFERROR(INDEX('wk paste'!$AZ:$AZ,MATCH("re"&amp;'team weekly options'!V$3&amp;'team weekly options'!$C264,'wk paste'!$BH:$BH,0)),"")</f>
        <v/>
      </c>
    </row>
    <row r="265" spans="4:22" x14ac:dyDescent="0.25">
      <c r="D265" t="str">
        <f>IFERROR(INDEX('wk paste'!$AZ:$AZ,MATCH("ru"&amp;'team weekly options'!D$3&amp;'team weekly options'!$C265,'wk paste'!$BG:$BG,0)),"")</f>
        <v/>
      </c>
      <c r="E265" t="str">
        <f>IFERROR(INDEX('wk paste'!$AZ:$AZ,MATCH("ru"&amp;'team weekly options'!E$3&amp;'team weekly options'!$C265,'wk paste'!$BG:$BG,0)),"")</f>
        <v/>
      </c>
      <c r="F265" t="str">
        <f>IFERROR(INDEX('wk paste'!$AZ:$AZ,MATCH("ru"&amp;'team weekly options'!F$3&amp;'team weekly options'!$C265,'wk paste'!$BG:$BG,0)),"")</f>
        <v/>
      </c>
      <c r="G265" t="str">
        <f>IFERROR(INDEX('wk paste'!$AZ:$AZ,MATCH("ru"&amp;'team weekly options'!G$3&amp;'team weekly options'!$C265,'wk paste'!$BG:$BG,0)),"")</f>
        <v/>
      </c>
      <c r="H265" t="str">
        <f>IFERROR(INDEX('wk paste'!$AZ:$AZ,MATCH("ru"&amp;'team weekly options'!H$3&amp;'team weekly options'!$C265,'wk paste'!$BG:$BG,0)),"")</f>
        <v/>
      </c>
      <c r="I265" t="str">
        <f>IFERROR(INDEX('wk paste'!$AZ:$AZ,MATCH("ru"&amp;'team weekly options'!I$3&amp;'team weekly options'!$C265,'wk paste'!$BG:$BG,0)),"")</f>
        <v/>
      </c>
      <c r="J265" t="str">
        <f>IFERROR(INDEX('wk paste'!$AZ:$AZ,MATCH("ru"&amp;'team weekly options'!J$3&amp;'team weekly options'!$C265,'wk paste'!$BG:$BG,0)),"")</f>
        <v/>
      </c>
      <c r="K265" t="str">
        <f>IFERROR(INDEX('wk paste'!$AZ:$AZ,MATCH("re"&amp;'team weekly options'!K$3&amp;'team weekly options'!$C265,'wk paste'!$BH:$BH,0)),"")</f>
        <v/>
      </c>
      <c r="L265" t="str">
        <f>IFERROR(INDEX('wk paste'!$AZ:$AZ,MATCH("re"&amp;'team weekly options'!L$3&amp;'team weekly options'!$C265,'wk paste'!$BH:$BH,0)),"")</f>
        <v/>
      </c>
      <c r="M265" t="str">
        <f>IFERROR(INDEX('wk paste'!$AZ:$AZ,MATCH("re"&amp;'team weekly options'!M$3&amp;'team weekly options'!$C265,'wk paste'!$BH:$BH,0)),"")</f>
        <v/>
      </c>
      <c r="N265" t="str">
        <f>IFERROR(INDEX('wk paste'!$AZ:$AZ,MATCH("re"&amp;'team weekly options'!N$3&amp;'team weekly options'!$C265,'wk paste'!$BH:$BH,0)),"")</f>
        <v/>
      </c>
      <c r="O265" t="str">
        <f>IFERROR(INDEX('wk paste'!$AZ:$AZ,MATCH("re"&amp;'team weekly options'!O$3&amp;'team weekly options'!$C265,'wk paste'!$BH:$BH,0)),"")</f>
        <v/>
      </c>
      <c r="P265" t="str">
        <f>IFERROR(INDEX('wk paste'!$AZ:$AZ,MATCH("re"&amp;'team weekly options'!P$3&amp;'team weekly options'!$C265,'wk paste'!$BH:$BH,0)),"")</f>
        <v/>
      </c>
      <c r="Q265" t="str">
        <f>IFERROR(INDEX('wk paste'!$AZ:$AZ,MATCH("re"&amp;'team weekly options'!Q$3&amp;'team weekly options'!$C265,'wk paste'!$BH:$BH,0)),"")</f>
        <v/>
      </c>
      <c r="R265" t="str">
        <f>IFERROR(INDEX('wk paste'!$AZ:$AZ,MATCH("re"&amp;'team weekly options'!R$3&amp;'team weekly options'!$C265,'wk paste'!$BH:$BH,0)),"")</f>
        <v/>
      </c>
      <c r="S265" t="str">
        <f>IFERROR(INDEX('wk paste'!$AZ:$AZ,MATCH("re"&amp;'team weekly options'!S$3&amp;'team weekly options'!$C265,'wk paste'!$BH:$BH,0)),"")</f>
        <v/>
      </c>
      <c r="T265" t="str">
        <f>IFERROR(INDEX('wk paste'!$AZ:$AZ,MATCH("re"&amp;'team weekly options'!T$3&amp;'team weekly options'!$C265,'wk paste'!$BH:$BH,0)),"")</f>
        <v/>
      </c>
      <c r="U265" t="str">
        <f>IFERROR(INDEX('wk paste'!$AZ:$AZ,MATCH("re"&amp;'team weekly options'!U$3&amp;'team weekly options'!$C265,'wk paste'!$BH:$BH,0)),"")</f>
        <v/>
      </c>
      <c r="V265" t="str">
        <f>IFERROR(INDEX('wk paste'!$AZ:$AZ,MATCH("re"&amp;'team weekly options'!V$3&amp;'team weekly options'!$C265,'wk paste'!$BH:$BH,0)),"")</f>
        <v/>
      </c>
    </row>
    <row r="266" spans="4:22" x14ac:dyDescent="0.25">
      <c r="D266" t="str">
        <f>IFERROR(INDEX('wk paste'!$AZ:$AZ,MATCH("ru"&amp;'team weekly options'!D$3&amp;'team weekly options'!$C266,'wk paste'!$BG:$BG,0)),"")</f>
        <v/>
      </c>
      <c r="E266" t="str">
        <f>IFERROR(INDEX('wk paste'!$AZ:$AZ,MATCH("ru"&amp;'team weekly options'!E$3&amp;'team weekly options'!$C266,'wk paste'!$BG:$BG,0)),"")</f>
        <v/>
      </c>
      <c r="F266" t="str">
        <f>IFERROR(INDEX('wk paste'!$AZ:$AZ,MATCH("ru"&amp;'team weekly options'!F$3&amp;'team weekly options'!$C266,'wk paste'!$BG:$BG,0)),"")</f>
        <v/>
      </c>
      <c r="G266" t="str">
        <f>IFERROR(INDEX('wk paste'!$AZ:$AZ,MATCH("ru"&amp;'team weekly options'!G$3&amp;'team weekly options'!$C266,'wk paste'!$BG:$BG,0)),"")</f>
        <v/>
      </c>
      <c r="H266" t="str">
        <f>IFERROR(INDEX('wk paste'!$AZ:$AZ,MATCH("ru"&amp;'team weekly options'!H$3&amp;'team weekly options'!$C266,'wk paste'!$BG:$BG,0)),"")</f>
        <v/>
      </c>
      <c r="I266" t="str">
        <f>IFERROR(INDEX('wk paste'!$AZ:$AZ,MATCH("ru"&amp;'team weekly options'!I$3&amp;'team weekly options'!$C266,'wk paste'!$BG:$BG,0)),"")</f>
        <v/>
      </c>
      <c r="J266" t="str">
        <f>IFERROR(INDEX('wk paste'!$AZ:$AZ,MATCH("ru"&amp;'team weekly options'!J$3&amp;'team weekly options'!$C266,'wk paste'!$BG:$BG,0)),"")</f>
        <v/>
      </c>
      <c r="K266" t="str">
        <f>IFERROR(INDEX('wk paste'!$AZ:$AZ,MATCH("re"&amp;'team weekly options'!K$3&amp;'team weekly options'!$C266,'wk paste'!$BH:$BH,0)),"")</f>
        <v/>
      </c>
      <c r="L266" t="str">
        <f>IFERROR(INDEX('wk paste'!$AZ:$AZ,MATCH("re"&amp;'team weekly options'!L$3&amp;'team weekly options'!$C266,'wk paste'!$BH:$BH,0)),"")</f>
        <v/>
      </c>
      <c r="M266" t="str">
        <f>IFERROR(INDEX('wk paste'!$AZ:$AZ,MATCH("re"&amp;'team weekly options'!M$3&amp;'team weekly options'!$C266,'wk paste'!$BH:$BH,0)),"")</f>
        <v/>
      </c>
      <c r="N266" t="str">
        <f>IFERROR(INDEX('wk paste'!$AZ:$AZ,MATCH("re"&amp;'team weekly options'!N$3&amp;'team weekly options'!$C266,'wk paste'!$BH:$BH,0)),"")</f>
        <v/>
      </c>
      <c r="O266" t="str">
        <f>IFERROR(INDEX('wk paste'!$AZ:$AZ,MATCH("re"&amp;'team weekly options'!O$3&amp;'team weekly options'!$C266,'wk paste'!$BH:$BH,0)),"")</f>
        <v/>
      </c>
      <c r="P266" t="str">
        <f>IFERROR(INDEX('wk paste'!$AZ:$AZ,MATCH("re"&amp;'team weekly options'!P$3&amp;'team weekly options'!$C266,'wk paste'!$BH:$BH,0)),"")</f>
        <v/>
      </c>
      <c r="Q266" t="str">
        <f>IFERROR(INDEX('wk paste'!$AZ:$AZ,MATCH("re"&amp;'team weekly options'!Q$3&amp;'team weekly options'!$C266,'wk paste'!$BH:$BH,0)),"")</f>
        <v/>
      </c>
      <c r="R266" t="str">
        <f>IFERROR(INDEX('wk paste'!$AZ:$AZ,MATCH("re"&amp;'team weekly options'!R$3&amp;'team weekly options'!$C266,'wk paste'!$BH:$BH,0)),"")</f>
        <v/>
      </c>
      <c r="S266" t="str">
        <f>IFERROR(INDEX('wk paste'!$AZ:$AZ,MATCH("re"&amp;'team weekly options'!S$3&amp;'team weekly options'!$C266,'wk paste'!$BH:$BH,0)),"")</f>
        <v/>
      </c>
      <c r="T266" t="str">
        <f>IFERROR(INDEX('wk paste'!$AZ:$AZ,MATCH("re"&amp;'team weekly options'!T$3&amp;'team weekly options'!$C266,'wk paste'!$BH:$BH,0)),"")</f>
        <v/>
      </c>
      <c r="U266" t="str">
        <f>IFERROR(INDEX('wk paste'!$AZ:$AZ,MATCH("re"&amp;'team weekly options'!U$3&amp;'team weekly options'!$C266,'wk paste'!$BH:$BH,0)),"")</f>
        <v/>
      </c>
      <c r="V266" t="str">
        <f>IFERROR(INDEX('wk paste'!$AZ:$AZ,MATCH("re"&amp;'team weekly options'!V$3&amp;'team weekly options'!$C266,'wk paste'!$BH:$BH,0)),"")</f>
        <v/>
      </c>
    </row>
    <row r="267" spans="4:22" x14ac:dyDescent="0.25">
      <c r="D267" t="str">
        <f>IFERROR(INDEX('wk paste'!$AZ:$AZ,MATCH("ru"&amp;'team weekly options'!D$3&amp;'team weekly options'!$C267,'wk paste'!$BG:$BG,0)),"")</f>
        <v/>
      </c>
      <c r="E267" t="str">
        <f>IFERROR(INDEX('wk paste'!$AZ:$AZ,MATCH("ru"&amp;'team weekly options'!E$3&amp;'team weekly options'!$C267,'wk paste'!$BG:$BG,0)),"")</f>
        <v/>
      </c>
      <c r="F267" t="str">
        <f>IFERROR(INDEX('wk paste'!$AZ:$AZ,MATCH("ru"&amp;'team weekly options'!F$3&amp;'team weekly options'!$C267,'wk paste'!$BG:$BG,0)),"")</f>
        <v/>
      </c>
      <c r="G267" t="str">
        <f>IFERROR(INDEX('wk paste'!$AZ:$AZ,MATCH("ru"&amp;'team weekly options'!G$3&amp;'team weekly options'!$C267,'wk paste'!$BG:$BG,0)),"")</f>
        <v/>
      </c>
      <c r="H267" t="str">
        <f>IFERROR(INDEX('wk paste'!$AZ:$AZ,MATCH("ru"&amp;'team weekly options'!H$3&amp;'team weekly options'!$C267,'wk paste'!$BG:$BG,0)),"")</f>
        <v/>
      </c>
      <c r="I267" t="str">
        <f>IFERROR(INDEX('wk paste'!$AZ:$AZ,MATCH("ru"&amp;'team weekly options'!I$3&amp;'team weekly options'!$C267,'wk paste'!$BG:$BG,0)),"")</f>
        <v/>
      </c>
      <c r="J267" t="str">
        <f>IFERROR(INDEX('wk paste'!$AZ:$AZ,MATCH("ru"&amp;'team weekly options'!J$3&amp;'team weekly options'!$C267,'wk paste'!$BG:$BG,0)),"")</f>
        <v/>
      </c>
      <c r="K267" t="str">
        <f>IFERROR(INDEX('wk paste'!$AZ:$AZ,MATCH("re"&amp;'team weekly options'!K$3&amp;'team weekly options'!$C267,'wk paste'!$BH:$BH,0)),"")</f>
        <v/>
      </c>
      <c r="L267" t="str">
        <f>IFERROR(INDEX('wk paste'!$AZ:$AZ,MATCH("re"&amp;'team weekly options'!L$3&amp;'team weekly options'!$C267,'wk paste'!$BH:$BH,0)),"")</f>
        <v/>
      </c>
      <c r="M267" t="str">
        <f>IFERROR(INDEX('wk paste'!$AZ:$AZ,MATCH("re"&amp;'team weekly options'!M$3&amp;'team weekly options'!$C267,'wk paste'!$BH:$BH,0)),"")</f>
        <v/>
      </c>
      <c r="N267" t="str">
        <f>IFERROR(INDEX('wk paste'!$AZ:$AZ,MATCH("re"&amp;'team weekly options'!N$3&amp;'team weekly options'!$C267,'wk paste'!$BH:$BH,0)),"")</f>
        <v/>
      </c>
      <c r="O267" t="str">
        <f>IFERROR(INDEX('wk paste'!$AZ:$AZ,MATCH("re"&amp;'team weekly options'!O$3&amp;'team weekly options'!$C267,'wk paste'!$BH:$BH,0)),"")</f>
        <v/>
      </c>
      <c r="P267" t="str">
        <f>IFERROR(INDEX('wk paste'!$AZ:$AZ,MATCH("re"&amp;'team weekly options'!P$3&amp;'team weekly options'!$C267,'wk paste'!$BH:$BH,0)),"")</f>
        <v/>
      </c>
      <c r="Q267" t="str">
        <f>IFERROR(INDEX('wk paste'!$AZ:$AZ,MATCH("re"&amp;'team weekly options'!Q$3&amp;'team weekly options'!$C267,'wk paste'!$BH:$BH,0)),"")</f>
        <v/>
      </c>
      <c r="R267" t="str">
        <f>IFERROR(INDEX('wk paste'!$AZ:$AZ,MATCH("re"&amp;'team weekly options'!R$3&amp;'team weekly options'!$C267,'wk paste'!$BH:$BH,0)),"")</f>
        <v/>
      </c>
      <c r="S267" t="str">
        <f>IFERROR(INDEX('wk paste'!$AZ:$AZ,MATCH("re"&amp;'team weekly options'!S$3&amp;'team weekly options'!$C267,'wk paste'!$BH:$BH,0)),"")</f>
        <v/>
      </c>
      <c r="T267" t="str">
        <f>IFERROR(INDEX('wk paste'!$AZ:$AZ,MATCH("re"&amp;'team weekly options'!T$3&amp;'team weekly options'!$C267,'wk paste'!$BH:$BH,0)),"")</f>
        <v/>
      </c>
      <c r="U267" t="str">
        <f>IFERROR(INDEX('wk paste'!$AZ:$AZ,MATCH("re"&amp;'team weekly options'!U$3&amp;'team weekly options'!$C267,'wk paste'!$BH:$BH,0)),"")</f>
        <v/>
      </c>
      <c r="V267" t="str">
        <f>IFERROR(INDEX('wk paste'!$AZ:$AZ,MATCH("re"&amp;'team weekly options'!V$3&amp;'team weekly options'!$C267,'wk paste'!$BH:$BH,0)),"")</f>
        <v/>
      </c>
    </row>
    <row r="268" spans="4:22" x14ac:dyDescent="0.25">
      <c r="D268" t="str">
        <f>IFERROR(INDEX('wk paste'!$AZ:$AZ,MATCH("ru"&amp;'team weekly options'!D$3&amp;'team weekly options'!$C268,'wk paste'!$BG:$BG,0)),"")</f>
        <v/>
      </c>
      <c r="E268" t="str">
        <f>IFERROR(INDEX('wk paste'!$AZ:$AZ,MATCH("ru"&amp;'team weekly options'!E$3&amp;'team weekly options'!$C268,'wk paste'!$BG:$BG,0)),"")</f>
        <v/>
      </c>
      <c r="F268" t="str">
        <f>IFERROR(INDEX('wk paste'!$AZ:$AZ,MATCH("ru"&amp;'team weekly options'!F$3&amp;'team weekly options'!$C268,'wk paste'!$BG:$BG,0)),"")</f>
        <v/>
      </c>
      <c r="G268" t="str">
        <f>IFERROR(INDEX('wk paste'!$AZ:$AZ,MATCH("ru"&amp;'team weekly options'!G$3&amp;'team weekly options'!$C268,'wk paste'!$BG:$BG,0)),"")</f>
        <v/>
      </c>
      <c r="H268" t="str">
        <f>IFERROR(INDEX('wk paste'!$AZ:$AZ,MATCH("ru"&amp;'team weekly options'!H$3&amp;'team weekly options'!$C268,'wk paste'!$BG:$BG,0)),"")</f>
        <v/>
      </c>
      <c r="I268" t="str">
        <f>IFERROR(INDEX('wk paste'!$AZ:$AZ,MATCH("ru"&amp;'team weekly options'!I$3&amp;'team weekly options'!$C268,'wk paste'!$BG:$BG,0)),"")</f>
        <v/>
      </c>
      <c r="J268" t="str">
        <f>IFERROR(INDEX('wk paste'!$AZ:$AZ,MATCH("ru"&amp;'team weekly options'!J$3&amp;'team weekly options'!$C268,'wk paste'!$BG:$BG,0)),"")</f>
        <v/>
      </c>
      <c r="K268" t="str">
        <f>IFERROR(INDEX('wk paste'!$AZ:$AZ,MATCH("re"&amp;'team weekly options'!K$3&amp;'team weekly options'!$C268,'wk paste'!$BH:$BH,0)),"")</f>
        <v/>
      </c>
      <c r="L268" t="str">
        <f>IFERROR(INDEX('wk paste'!$AZ:$AZ,MATCH("re"&amp;'team weekly options'!L$3&amp;'team weekly options'!$C268,'wk paste'!$BH:$BH,0)),"")</f>
        <v/>
      </c>
      <c r="M268" t="str">
        <f>IFERROR(INDEX('wk paste'!$AZ:$AZ,MATCH("re"&amp;'team weekly options'!M$3&amp;'team weekly options'!$C268,'wk paste'!$BH:$BH,0)),"")</f>
        <v/>
      </c>
      <c r="N268" t="str">
        <f>IFERROR(INDEX('wk paste'!$AZ:$AZ,MATCH("re"&amp;'team weekly options'!N$3&amp;'team weekly options'!$C268,'wk paste'!$BH:$BH,0)),"")</f>
        <v/>
      </c>
      <c r="O268" t="str">
        <f>IFERROR(INDEX('wk paste'!$AZ:$AZ,MATCH("re"&amp;'team weekly options'!O$3&amp;'team weekly options'!$C268,'wk paste'!$BH:$BH,0)),"")</f>
        <v/>
      </c>
      <c r="P268" t="str">
        <f>IFERROR(INDEX('wk paste'!$AZ:$AZ,MATCH("re"&amp;'team weekly options'!P$3&amp;'team weekly options'!$C268,'wk paste'!$BH:$BH,0)),"")</f>
        <v/>
      </c>
      <c r="Q268" t="str">
        <f>IFERROR(INDEX('wk paste'!$AZ:$AZ,MATCH("re"&amp;'team weekly options'!Q$3&amp;'team weekly options'!$C268,'wk paste'!$BH:$BH,0)),"")</f>
        <v/>
      </c>
      <c r="R268" t="str">
        <f>IFERROR(INDEX('wk paste'!$AZ:$AZ,MATCH("re"&amp;'team weekly options'!R$3&amp;'team weekly options'!$C268,'wk paste'!$BH:$BH,0)),"")</f>
        <v/>
      </c>
      <c r="S268" t="str">
        <f>IFERROR(INDEX('wk paste'!$AZ:$AZ,MATCH("re"&amp;'team weekly options'!S$3&amp;'team weekly options'!$C268,'wk paste'!$BH:$BH,0)),"")</f>
        <v/>
      </c>
      <c r="T268" t="str">
        <f>IFERROR(INDEX('wk paste'!$AZ:$AZ,MATCH("re"&amp;'team weekly options'!T$3&amp;'team weekly options'!$C268,'wk paste'!$BH:$BH,0)),"")</f>
        <v/>
      </c>
      <c r="U268" t="str">
        <f>IFERROR(INDEX('wk paste'!$AZ:$AZ,MATCH("re"&amp;'team weekly options'!U$3&amp;'team weekly options'!$C268,'wk paste'!$BH:$BH,0)),"")</f>
        <v/>
      </c>
      <c r="V268" t="str">
        <f>IFERROR(INDEX('wk paste'!$AZ:$AZ,MATCH("re"&amp;'team weekly options'!V$3&amp;'team weekly options'!$C268,'wk paste'!$BH:$BH,0)),"")</f>
        <v/>
      </c>
    </row>
    <row r="269" spans="4:22" x14ac:dyDescent="0.25">
      <c r="D269" t="str">
        <f>IFERROR(INDEX('wk paste'!$AZ:$AZ,MATCH("ru"&amp;'team weekly options'!D$3&amp;'team weekly options'!$C269,'wk paste'!$BG:$BG,0)),"")</f>
        <v/>
      </c>
      <c r="E269" t="str">
        <f>IFERROR(INDEX('wk paste'!$AZ:$AZ,MATCH("ru"&amp;'team weekly options'!E$3&amp;'team weekly options'!$C269,'wk paste'!$BG:$BG,0)),"")</f>
        <v/>
      </c>
      <c r="F269" t="str">
        <f>IFERROR(INDEX('wk paste'!$AZ:$AZ,MATCH("ru"&amp;'team weekly options'!F$3&amp;'team weekly options'!$C269,'wk paste'!$BG:$BG,0)),"")</f>
        <v/>
      </c>
      <c r="G269" t="str">
        <f>IFERROR(INDEX('wk paste'!$AZ:$AZ,MATCH("ru"&amp;'team weekly options'!G$3&amp;'team weekly options'!$C269,'wk paste'!$BG:$BG,0)),"")</f>
        <v/>
      </c>
      <c r="H269" t="str">
        <f>IFERROR(INDEX('wk paste'!$AZ:$AZ,MATCH("ru"&amp;'team weekly options'!H$3&amp;'team weekly options'!$C269,'wk paste'!$BG:$BG,0)),"")</f>
        <v/>
      </c>
      <c r="I269" t="str">
        <f>IFERROR(INDEX('wk paste'!$AZ:$AZ,MATCH("ru"&amp;'team weekly options'!I$3&amp;'team weekly options'!$C269,'wk paste'!$BG:$BG,0)),"")</f>
        <v/>
      </c>
      <c r="J269" t="str">
        <f>IFERROR(INDEX('wk paste'!$AZ:$AZ,MATCH("ru"&amp;'team weekly options'!J$3&amp;'team weekly options'!$C269,'wk paste'!$BG:$BG,0)),"")</f>
        <v/>
      </c>
      <c r="K269" t="str">
        <f>IFERROR(INDEX('wk paste'!$AZ:$AZ,MATCH("re"&amp;'team weekly options'!K$3&amp;'team weekly options'!$C269,'wk paste'!$BH:$BH,0)),"")</f>
        <v/>
      </c>
      <c r="L269" t="str">
        <f>IFERROR(INDEX('wk paste'!$AZ:$AZ,MATCH("re"&amp;'team weekly options'!L$3&amp;'team weekly options'!$C269,'wk paste'!$BH:$BH,0)),"")</f>
        <v/>
      </c>
      <c r="M269" t="str">
        <f>IFERROR(INDEX('wk paste'!$AZ:$AZ,MATCH("re"&amp;'team weekly options'!M$3&amp;'team weekly options'!$C269,'wk paste'!$BH:$BH,0)),"")</f>
        <v/>
      </c>
      <c r="N269" t="str">
        <f>IFERROR(INDEX('wk paste'!$AZ:$AZ,MATCH("re"&amp;'team weekly options'!N$3&amp;'team weekly options'!$C269,'wk paste'!$BH:$BH,0)),"")</f>
        <v/>
      </c>
      <c r="O269" t="str">
        <f>IFERROR(INDEX('wk paste'!$AZ:$AZ,MATCH("re"&amp;'team weekly options'!O$3&amp;'team weekly options'!$C269,'wk paste'!$BH:$BH,0)),"")</f>
        <v/>
      </c>
      <c r="P269" t="str">
        <f>IFERROR(INDEX('wk paste'!$AZ:$AZ,MATCH("re"&amp;'team weekly options'!P$3&amp;'team weekly options'!$C269,'wk paste'!$BH:$BH,0)),"")</f>
        <v/>
      </c>
      <c r="Q269" t="str">
        <f>IFERROR(INDEX('wk paste'!$AZ:$AZ,MATCH("re"&amp;'team weekly options'!Q$3&amp;'team weekly options'!$C269,'wk paste'!$BH:$BH,0)),"")</f>
        <v/>
      </c>
      <c r="R269" t="str">
        <f>IFERROR(INDEX('wk paste'!$AZ:$AZ,MATCH("re"&amp;'team weekly options'!R$3&amp;'team weekly options'!$C269,'wk paste'!$BH:$BH,0)),"")</f>
        <v/>
      </c>
      <c r="S269" t="str">
        <f>IFERROR(INDEX('wk paste'!$AZ:$AZ,MATCH("re"&amp;'team weekly options'!S$3&amp;'team weekly options'!$C269,'wk paste'!$BH:$BH,0)),"")</f>
        <v/>
      </c>
      <c r="T269" t="str">
        <f>IFERROR(INDEX('wk paste'!$AZ:$AZ,MATCH("re"&amp;'team weekly options'!T$3&amp;'team weekly options'!$C269,'wk paste'!$BH:$BH,0)),"")</f>
        <v/>
      </c>
      <c r="U269" t="str">
        <f>IFERROR(INDEX('wk paste'!$AZ:$AZ,MATCH("re"&amp;'team weekly options'!U$3&amp;'team weekly options'!$C269,'wk paste'!$BH:$BH,0)),"")</f>
        <v/>
      </c>
      <c r="V269" t="str">
        <f>IFERROR(INDEX('wk paste'!$AZ:$AZ,MATCH("re"&amp;'team weekly options'!V$3&amp;'team weekly options'!$C269,'wk paste'!$BH:$BH,0)),"")</f>
        <v/>
      </c>
    </row>
    <row r="270" spans="4:22" x14ac:dyDescent="0.25">
      <c r="D270" t="str">
        <f>IFERROR(INDEX('wk paste'!$AZ:$AZ,MATCH("ru"&amp;'team weekly options'!D$3&amp;'team weekly options'!$C270,'wk paste'!$BG:$BG,0)),"")</f>
        <v/>
      </c>
      <c r="E270" t="str">
        <f>IFERROR(INDEX('wk paste'!$AZ:$AZ,MATCH("ru"&amp;'team weekly options'!E$3&amp;'team weekly options'!$C270,'wk paste'!$BG:$BG,0)),"")</f>
        <v/>
      </c>
      <c r="F270" t="str">
        <f>IFERROR(INDEX('wk paste'!$AZ:$AZ,MATCH("ru"&amp;'team weekly options'!F$3&amp;'team weekly options'!$C270,'wk paste'!$BG:$BG,0)),"")</f>
        <v/>
      </c>
      <c r="G270" t="str">
        <f>IFERROR(INDEX('wk paste'!$AZ:$AZ,MATCH("ru"&amp;'team weekly options'!G$3&amp;'team weekly options'!$C270,'wk paste'!$BG:$BG,0)),"")</f>
        <v/>
      </c>
      <c r="H270" t="str">
        <f>IFERROR(INDEX('wk paste'!$AZ:$AZ,MATCH("ru"&amp;'team weekly options'!H$3&amp;'team weekly options'!$C270,'wk paste'!$BG:$BG,0)),"")</f>
        <v/>
      </c>
      <c r="I270" t="str">
        <f>IFERROR(INDEX('wk paste'!$AZ:$AZ,MATCH("ru"&amp;'team weekly options'!I$3&amp;'team weekly options'!$C270,'wk paste'!$BG:$BG,0)),"")</f>
        <v/>
      </c>
      <c r="J270" t="str">
        <f>IFERROR(INDEX('wk paste'!$AZ:$AZ,MATCH("ru"&amp;'team weekly options'!J$3&amp;'team weekly options'!$C270,'wk paste'!$BG:$BG,0)),"")</f>
        <v/>
      </c>
      <c r="K270" t="str">
        <f>IFERROR(INDEX('wk paste'!$AZ:$AZ,MATCH("re"&amp;'team weekly options'!K$3&amp;'team weekly options'!$C270,'wk paste'!$BH:$BH,0)),"")</f>
        <v/>
      </c>
      <c r="L270" t="str">
        <f>IFERROR(INDEX('wk paste'!$AZ:$AZ,MATCH("re"&amp;'team weekly options'!L$3&amp;'team weekly options'!$C270,'wk paste'!$BH:$BH,0)),"")</f>
        <v/>
      </c>
      <c r="M270" t="str">
        <f>IFERROR(INDEX('wk paste'!$AZ:$AZ,MATCH("re"&amp;'team weekly options'!M$3&amp;'team weekly options'!$C270,'wk paste'!$BH:$BH,0)),"")</f>
        <v/>
      </c>
      <c r="N270" t="str">
        <f>IFERROR(INDEX('wk paste'!$AZ:$AZ,MATCH("re"&amp;'team weekly options'!N$3&amp;'team weekly options'!$C270,'wk paste'!$BH:$BH,0)),"")</f>
        <v/>
      </c>
      <c r="O270" t="str">
        <f>IFERROR(INDEX('wk paste'!$AZ:$AZ,MATCH("re"&amp;'team weekly options'!O$3&amp;'team weekly options'!$C270,'wk paste'!$BH:$BH,0)),"")</f>
        <v/>
      </c>
      <c r="P270" t="str">
        <f>IFERROR(INDEX('wk paste'!$AZ:$AZ,MATCH("re"&amp;'team weekly options'!P$3&amp;'team weekly options'!$C270,'wk paste'!$BH:$BH,0)),"")</f>
        <v/>
      </c>
      <c r="Q270" t="str">
        <f>IFERROR(INDEX('wk paste'!$AZ:$AZ,MATCH("re"&amp;'team weekly options'!Q$3&amp;'team weekly options'!$C270,'wk paste'!$BH:$BH,0)),"")</f>
        <v/>
      </c>
      <c r="R270" t="str">
        <f>IFERROR(INDEX('wk paste'!$AZ:$AZ,MATCH("re"&amp;'team weekly options'!R$3&amp;'team weekly options'!$C270,'wk paste'!$BH:$BH,0)),"")</f>
        <v/>
      </c>
      <c r="S270" t="str">
        <f>IFERROR(INDEX('wk paste'!$AZ:$AZ,MATCH("re"&amp;'team weekly options'!S$3&amp;'team weekly options'!$C270,'wk paste'!$BH:$BH,0)),"")</f>
        <v/>
      </c>
      <c r="T270" t="str">
        <f>IFERROR(INDEX('wk paste'!$AZ:$AZ,MATCH("re"&amp;'team weekly options'!T$3&amp;'team weekly options'!$C270,'wk paste'!$BH:$BH,0)),"")</f>
        <v/>
      </c>
      <c r="U270" t="str">
        <f>IFERROR(INDEX('wk paste'!$AZ:$AZ,MATCH("re"&amp;'team weekly options'!U$3&amp;'team weekly options'!$C270,'wk paste'!$BH:$BH,0)),"")</f>
        <v/>
      </c>
      <c r="V270" t="str">
        <f>IFERROR(INDEX('wk paste'!$AZ:$AZ,MATCH("re"&amp;'team weekly options'!V$3&amp;'team weekly options'!$C270,'wk paste'!$BH:$BH,0)),"")</f>
        <v/>
      </c>
    </row>
    <row r="271" spans="4:22" x14ac:dyDescent="0.25">
      <c r="D271" t="str">
        <f>IFERROR(INDEX('wk paste'!$AZ:$AZ,MATCH("ru"&amp;'team weekly options'!D$3&amp;'team weekly options'!$C271,'wk paste'!$BG:$BG,0)),"")</f>
        <v/>
      </c>
      <c r="E271" t="str">
        <f>IFERROR(INDEX('wk paste'!$AZ:$AZ,MATCH("ru"&amp;'team weekly options'!E$3&amp;'team weekly options'!$C271,'wk paste'!$BG:$BG,0)),"")</f>
        <v/>
      </c>
      <c r="F271" t="str">
        <f>IFERROR(INDEX('wk paste'!$AZ:$AZ,MATCH("ru"&amp;'team weekly options'!F$3&amp;'team weekly options'!$C271,'wk paste'!$BG:$BG,0)),"")</f>
        <v/>
      </c>
      <c r="G271" t="str">
        <f>IFERROR(INDEX('wk paste'!$AZ:$AZ,MATCH("ru"&amp;'team weekly options'!G$3&amp;'team weekly options'!$C271,'wk paste'!$BG:$BG,0)),"")</f>
        <v/>
      </c>
      <c r="H271" t="str">
        <f>IFERROR(INDEX('wk paste'!$AZ:$AZ,MATCH("ru"&amp;'team weekly options'!H$3&amp;'team weekly options'!$C271,'wk paste'!$BG:$BG,0)),"")</f>
        <v/>
      </c>
      <c r="I271" t="str">
        <f>IFERROR(INDEX('wk paste'!$AZ:$AZ,MATCH("ru"&amp;'team weekly options'!I$3&amp;'team weekly options'!$C271,'wk paste'!$BG:$BG,0)),"")</f>
        <v/>
      </c>
      <c r="J271" t="str">
        <f>IFERROR(INDEX('wk paste'!$AZ:$AZ,MATCH("ru"&amp;'team weekly options'!J$3&amp;'team weekly options'!$C271,'wk paste'!$BG:$BG,0)),"")</f>
        <v/>
      </c>
      <c r="K271" t="str">
        <f>IFERROR(INDEX('wk paste'!$AZ:$AZ,MATCH("re"&amp;'team weekly options'!K$3&amp;'team weekly options'!$C271,'wk paste'!$BH:$BH,0)),"")</f>
        <v/>
      </c>
      <c r="L271" t="str">
        <f>IFERROR(INDEX('wk paste'!$AZ:$AZ,MATCH("re"&amp;'team weekly options'!L$3&amp;'team weekly options'!$C271,'wk paste'!$BH:$BH,0)),"")</f>
        <v/>
      </c>
      <c r="M271" t="str">
        <f>IFERROR(INDEX('wk paste'!$AZ:$AZ,MATCH("re"&amp;'team weekly options'!M$3&amp;'team weekly options'!$C271,'wk paste'!$BH:$BH,0)),"")</f>
        <v/>
      </c>
      <c r="N271" t="str">
        <f>IFERROR(INDEX('wk paste'!$AZ:$AZ,MATCH("re"&amp;'team weekly options'!N$3&amp;'team weekly options'!$C271,'wk paste'!$BH:$BH,0)),"")</f>
        <v/>
      </c>
      <c r="O271" t="str">
        <f>IFERROR(INDEX('wk paste'!$AZ:$AZ,MATCH("re"&amp;'team weekly options'!O$3&amp;'team weekly options'!$C271,'wk paste'!$BH:$BH,0)),"")</f>
        <v/>
      </c>
      <c r="P271" t="str">
        <f>IFERROR(INDEX('wk paste'!$AZ:$AZ,MATCH("re"&amp;'team weekly options'!P$3&amp;'team weekly options'!$C271,'wk paste'!$BH:$BH,0)),"")</f>
        <v/>
      </c>
      <c r="Q271" t="str">
        <f>IFERROR(INDEX('wk paste'!$AZ:$AZ,MATCH("re"&amp;'team weekly options'!Q$3&amp;'team weekly options'!$C271,'wk paste'!$BH:$BH,0)),"")</f>
        <v/>
      </c>
      <c r="R271" t="str">
        <f>IFERROR(INDEX('wk paste'!$AZ:$AZ,MATCH("re"&amp;'team weekly options'!R$3&amp;'team weekly options'!$C271,'wk paste'!$BH:$BH,0)),"")</f>
        <v/>
      </c>
      <c r="S271" t="str">
        <f>IFERROR(INDEX('wk paste'!$AZ:$AZ,MATCH("re"&amp;'team weekly options'!S$3&amp;'team weekly options'!$C271,'wk paste'!$BH:$BH,0)),"")</f>
        <v/>
      </c>
      <c r="T271" t="str">
        <f>IFERROR(INDEX('wk paste'!$AZ:$AZ,MATCH("re"&amp;'team weekly options'!T$3&amp;'team weekly options'!$C271,'wk paste'!$BH:$BH,0)),"")</f>
        <v/>
      </c>
      <c r="U271" t="str">
        <f>IFERROR(INDEX('wk paste'!$AZ:$AZ,MATCH("re"&amp;'team weekly options'!U$3&amp;'team weekly options'!$C271,'wk paste'!$BH:$BH,0)),"")</f>
        <v/>
      </c>
      <c r="V271" t="str">
        <f>IFERROR(INDEX('wk paste'!$AZ:$AZ,MATCH("re"&amp;'team weekly options'!V$3&amp;'team weekly options'!$C271,'wk paste'!$BH:$BH,0)),"")</f>
        <v/>
      </c>
    </row>
    <row r="272" spans="4:22" x14ac:dyDescent="0.25">
      <c r="D272" t="str">
        <f>IFERROR(INDEX('wk paste'!$AZ:$AZ,MATCH("ru"&amp;'team weekly options'!D$3&amp;'team weekly options'!$C272,'wk paste'!$BG:$BG,0)),"")</f>
        <v/>
      </c>
      <c r="E272" t="str">
        <f>IFERROR(INDEX('wk paste'!$AZ:$AZ,MATCH("ru"&amp;'team weekly options'!E$3&amp;'team weekly options'!$C272,'wk paste'!$BG:$BG,0)),"")</f>
        <v/>
      </c>
      <c r="F272" t="str">
        <f>IFERROR(INDEX('wk paste'!$AZ:$AZ,MATCH("ru"&amp;'team weekly options'!F$3&amp;'team weekly options'!$C272,'wk paste'!$BG:$BG,0)),"")</f>
        <v/>
      </c>
      <c r="G272" t="str">
        <f>IFERROR(INDEX('wk paste'!$AZ:$AZ,MATCH("ru"&amp;'team weekly options'!G$3&amp;'team weekly options'!$C272,'wk paste'!$BG:$BG,0)),"")</f>
        <v/>
      </c>
      <c r="H272" t="str">
        <f>IFERROR(INDEX('wk paste'!$AZ:$AZ,MATCH("ru"&amp;'team weekly options'!H$3&amp;'team weekly options'!$C272,'wk paste'!$BG:$BG,0)),"")</f>
        <v/>
      </c>
      <c r="I272" t="str">
        <f>IFERROR(INDEX('wk paste'!$AZ:$AZ,MATCH("ru"&amp;'team weekly options'!I$3&amp;'team weekly options'!$C272,'wk paste'!$BG:$BG,0)),"")</f>
        <v/>
      </c>
      <c r="J272" t="str">
        <f>IFERROR(INDEX('wk paste'!$AZ:$AZ,MATCH("ru"&amp;'team weekly options'!J$3&amp;'team weekly options'!$C272,'wk paste'!$BG:$BG,0)),"")</f>
        <v/>
      </c>
      <c r="K272" t="str">
        <f>IFERROR(INDEX('wk paste'!$AZ:$AZ,MATCH("re"&amp;'team weekly options'!K$3&amp;'team weekly options'!$C272,'wk paste'!$BH:$BH,0)),"")</f>
        <v/>
      </c>
      <c r="L272" t="str">
        <f>IFERROR(INDEX('wk paste'!$AZ:$AZ,MATCH("re"&amp;'team weekly options'!L$3&amp;'team weekly options'!$C272,'wk paste'!$BH:$BH,0)),"")</f>
        <v/>
      </c>
      <c r="M272" t="str">
        <f>IFERROR(INDEX('wk paste'!$AZ:$AZ,MATCH("re"&amp;'team weekly options'!M$3&amp;'team weekly options'!$C272,'wk paste'!$BH:$BH,0)),"")</f>
        <v/>
      </c>
      <c r="N272" t="str">
        <f>IFERROR(INDEX('wk paste'!$AZ:$AZ,MATCH("re"&amp;'team weekly options'!N$3&amp;'team weekly options'!$C272,'wk paste'!$BH:$BH,0)),"")</f>
        <v/>
      </c>
      <c r="O272" t="str">
        <f>IFERROR(INDEX('wk paste'!$AZ:$AZ,MATCH("re"&amp;'team weekly options'!O$3&amp;'team weekly options'!$C272,'wk paste'!$BH:$BH,0)),"")</f>
        <v/>
      </c>
      <c r="P272" t="str">
        <f>IFERROR(INDEX('wk paste'!$AZ:$AZ,MATCH("re"&amp;'team weekly options'!P$3&amp;'team weekly options'!$C272,'wk paste'!$BH:$BH,0)),"")</f>
        <v/>
      </c>
      <c r="Q272" t="str">
        <f>IFERROR(INDEX('wk paste'!$AZ:$AZ,MATCH("re"&amp;'team weekly options'!Q$3&amp;'team weekly options'!$C272,'wk paste'!$BH:$BH,0)),"")</f>
        <v/>
      </c>
      <c r="R272" t="str">
        <f>IFERROR(INDEX('wk paste'!$AZ:$AZ,MATCH("re"&amp;'team weekly options'!R$3&amp;'team weekly options'!$C272,'wk paste'!$BH:$BH,0)),"")</f>
        <v/>
      </c>
      <c r="S272" t="str">
        <f>IFERROR(INDEX('wk paste'!$AZ:$AZ,MATCH("re"&amp;'team weekly options'!S$3&amp;'team weekly options'!$C272,'wk paste'!$BH:$BH,0)),"")</f>
        <v/>
      </c>
      <c r="T272" t="str">
        <f>IFERROR(INDEX('wk paste'!$AZ:$AZ,MATCH("re"&amp;'team weekly options'!T$3&amp;'team weekly options'!$C272,'wk paste'!$BH:$BH,0)),"")</f>
        <v/>
      </c>
      <c r="U272" t="str">
        <f>IFERROR(INDEX('wk paste'!$AZ:$AZ,MATCH("re"&amp;'team weekly options'!U$3&amp;'team weekly options'!$C272,'wk paste'!$BH:$BH,0)),"")</f>
        <v/>
      </c>
      <c r="V272" t="str">
        <f>IFERROR(INDEX('wk paste'!$AZ:$AZ,MATCH("re"&amp;'team weekly options'!V$3&amp;'team weekly options'!$C272,'wk paste'!$BH:$BH,0)),"")</f>
        <v/>
      </c>
    </row>
    <row r="273" spans="4:22" x14ac:dyDescent="0.25">
      <c r="D273" t="str">
        <f>IFERROR(INDEX('wk paste'!$AZ:$AZ,MATCH("ru"&amp;'team weekly options'!D$3&amp;'team weekly options'!$C273,'wk paste'!$BG:$BG,0)),"")</f>
        <v/>
      </c>
      <c r="E273" t="str">
        <f>IFERROR(INDEX('wk paste'!$AZ:$AZ,MATCH("ru"&amp;'team weekly options'!E$3&amp;'team weekly options'!$C273,'wk paste'!$BG:$BG,0)),"")</f>
        <v/>
      </c>
      <c r="F273" t="str">
        <f>IFERROR(INDEX('wk paste'!$AZ:$AZ,MATCH("ru"&amp;'team weekly options'!F$3&amp;'team weekly options'!$C273,'wk paste'!$BG:$BG,0)),"")</f>
        <v/>
      </c>
      <c r="G273" t="str">
        <f>IFERROR(INDEX('wk paste'!$AZ:$AZ,MATCH("ru"&amp;'team weekly options'!G$3&amp;'team weekly options'!$C273,'wk paste'!$BG:$BG,0)),"")</f>
        <v/>
      </c>
      <c r="H273" t="str">
        <f>IFERROR(INDEX('wk paste'!$AZ:$AZ,MATCH("ru"&amp;'team weekly options'!H$3&amp;'team weekly options'!$C273,'wk paste'!$BG:$BG,0)),"")</f>
        <v/>
      </c>
      <c r="I273" t="str">
        <f>IFERROR(INDEX('wk paste'!$AZ:$AZ,MATCH("ru"&amp;'team weekly options'!I$3&amp;'team weekly options'!$C273,'wk paste'!$BG:$BG,0)),"")</f>
        <v/>
      </c>
      <c r="J273" t="str">
        <f>IFERROR(INDEX('wk paste'!$AZ:$AZ,MATCH("ru"&amp;'team weekly options'!J$3&amp;'team weekly options'!$C273,'wk paste'!$BG:$BG,0)),"")</f>
        <v/>
      </c>
      <c r="K273" t="str">
        <f>IFERROR(INDEX('wk paste'!$AZ:$AZ,MATCH("re"&amp;'team weekly options'!K$3&amp;'team weekly options'!$C273,'wk paste'!$BH:$BH,0)),"")</f>
        <v/>
      </c>
      <c r="L273" t="str">
        <f>IFERROR(INDEX('wk paste'!$AZ:$AZ,MATCH("re"&amp;'team weekly options'!L$3&amp;'team weekly options'!$C273,'wk paste'!$BH:$BH,0)),"")</f>
        <v/>
      </c>
      <c r="M273" t="str">
        <f>IFERROR(INDEX('wk paste'!$AZ:$AZ,MATCH("re"&amp;'team weekly options'!M$3&amp;'team weekly options'!$C273,'wk paste'!$BH:$BH,0)),"")</f>
        <v/>
      </c>
      <c r="N273" t="str">
        <f>IFERROR(INDEX('wk paste'!$AZ:$AZ,MATCH("re"&amp;'team weekly options'!N$3&amp;'team weekly options'!$C273,'wk paste'!$BH:$BH,0)),"")</f>
        <v/>
      </c>
      <c r="O273" t="str">
        <f>IFERROR(INDEX('wk paste'!$AZ:$AZ,MATCH("re"&amp;'team weekly options'!O$3&amp;'team weekly options'!$C273,'wk paste'!$BH:$BH,0)),"")</f>
        <v/>
      </c>
      <c r="P273" t="str">
        <f>IFERROR(INDEX('wk paste'!$AZ:$AZ,MATCH("re"&amp;'team weekly options'!P$3&amp;'team weekly options'!$C273,'wk paste'!$BH:$BH,0)),"")</f>
        <v/>
      </c>
      <c r="Q273" t="str">
        <f>IFERROR(INDEX('wk paste'!$AZ:$AZ,MATCH("re"&amp;'team weekly options'!Q$3&amp;'team weekly options'!$C273,'wk paste'!$BH:$BH,0)),"")</f>
        <v/>
      </c>
      <c r="R273" t="str">
        <f>IFERROR(INDEX('wk paste'!$AZ:$AZ,MATCH("re"&amp;'team weekly options'!R$3&amp;'team weekly options'!$C273,'wk paste'!$BH:$BH,0)),"")</f>
        <v/>
      </c>
      <c r="S273" t="str">
        <f>IFERROR(INDEX('wk paste'!$AZ:$AZ,MATCH("re"&amp;'team weekly options'!S$3&amp;'team weekly options'!$C273,'wk paste'!$BH:$BH,0)),"")</f>
        <v/>
      </c>
      <c r="T273" t="str">
        <f>IFERROR(INDEX('wk paste'!$AZ:$AZ,MATCH("re"&amp;'team weekly options'!T$3&amp;'team weekly options'!$C273,'wk paste'!$BH:$BH,0)),"")</f>
        <v/>
      </c>
      <c r="U273" t="str">
        <f>IFERROR(INDEX('wk paste'!$AZ:$AZ,MATCH("re"&amp;'team weekly options'!U$3&amp;'team weekly options'!$C273,'wk paste'!$BH:$BH,0)),"")</f>
        <v/>
      </c>
      <c r="V273" t="str">
        <f>IFERROR(INDEX('wk paste'!$AZ:$AZ,MATCH("re"&amp;'team weekly options'!V$3&amp;'team weekly options'!$C273,'wk paste'!$BH:$BH,0)),"")</f>
        <v/>
      </c>
    </row>
    <row r="274" spans="4:22" x14ac:dyDescent="0.25">
      <c r="D274" t="str">
        <f>IFERROR(INDEX('wk paste'!$AZ:$AZ,MATCH("ru"&amp;'team weekly options'!D$3&amp;'team weekly options'!$C274,'wk paste'!$BG:$BG,0)),"")</f>
        <v/>
      </c>
      <c r="E274" t="str">
        <f>IFERROR(INDEX('wk paste'!$AZ:$AZ,MATCH("ru"&amp;'team weekly options'!E$3&amp;'team weekly options'!$C274,'wk paste'!$BG:$BG,0)),"")</f>
        <v/>
      </c>
      <c r="F274" t="str">
        <f>IFERROR(INDEX('wk paste'!$AZ:$AZ,MATCH("ru"&amp;'team weekly options'!F$3&amp;'team weekly options'!$C274,'wk paste'!$BG:$BG,0)),"")</f>
        <v/>
      </c>
      <c r="G274" t="str">
        <f>IFERROR(INDEX('wk paste'!$AZ:$AZ,MATCH("ru"&amp;'team weekly options'!G$3&amp;'team weekly options'!$C274,'wk paste'!$BG:$BG,0)),"")</f>
        <v/>
      </c>
      <c r="H274" t="str">
        <f>IFERROR(INDEX('wk paste'!$AZ:$AZ,MATCH("ru"&amp;'team weekly options'!H$3&amp;'team weekly options'!$C274,'wk paste'!$BG:$BG,0)),"")</f>
        <v/>
      </c>
      <c r="I274" t="str">
        <f>IFERROR(INDEX('wk paste'!$AZ:$AZ,MATCH("ru"&amp;'team weekly options'!I$3&amp;'team weekly options'!$C274,'wk paste'!$BG:$BG,0)),"")</f>
        <v/>
      </c>
      <c r="J274" t="str">
        <f>IFERROR(INDEX('wk paste'!$AZ:$AZ,MATCH("ru"&amp;'team weekly options'!J$3&amp;'team weekly options'!$C274,'wk paste'!$BG:$BG,0)),"")</f>
        <v/>
      </c>
      <c r="K274" t="str">
        <f>IFERROR(INDEX('wk paste'!$AZ:$AZ,MATCH("re"&amp;'team weekly options'!K$3&amp;'team weekly options'!$C274,'wk paste'!$BH:$BH,0)),"")</f>
        <v/>
      </c>
      <c r="L274" t="str">
        <f>IFERROR(INDEX('wk paste'!$AZ:$AZ,MATCH("re"&amp;'team weekly options'!L$3&amp;'team weekly options'!$C274,'wk paste'!$BH:$BH,0)),"")</f>
        <v/>
      </c>
      <c r="M274" t="str">
        <f>IFERROR(INDEX('wk paste'!$AZ:$AZ,MATCH("re"&amp;'team weekly options'!M$3&amp;'team weekly options'!$C274,'wk paste'!$BH:$BH,0)),"")</f>
        <v/>
      </c>
      <c r="N274" t="str">
        <f>IFERROR(INDEX('wk paste'!$AZ:$AZ,MATCH("re"&amp;'team weekly options'!N$3&amp;'team weekly options'!$C274,'wk paste'!$BH:$BH,0)),"")</f>
        <v/>
      </c>
      <c r="O274" t="str">
        <f>IFERROR(INDEX('wk paste'!$AZ:$AZ,MATCH("re"&amp;'team weekly options'!O$3&amp;'team weekly options'!$C274,'wk paste'!$BH:$BH,0)),"")</f>
        <v/>
      </c>
      <c r="P274" t="str">
        <f>IFERROR(INDEX('wk paste'!$AZ:$AZ,MATCH("re"&amp;'team weekly options'!P$3&amp;'team weekly options'!$C274,'wk paste'!$BH:$BH,0)),"")</f>
        <v/>
      </c>
      <c r="Q274" t="str">
        <f>IFERROR(INDEX('wk paste'!$AZ:$AZ,MATCH("re"&amp;'team weekly options'!Q$3&amp;'team weekly options'!$C274,'wk paste'!$BH:$BH,0)),"")</f>
        <v/>
      </c>
      <c r="R274" t="str">
        <f>IFERROR(INDEX('wk paste'!$AZ:$AZ,MATCH("re"&amp;'team weekly options'!R$3&amp;'team weekly options'!$C274,'wk paste'!$BH:$BH,0)),"")</f>
        <v/>
      </c>
      <c r="S274" t="str">
        <f>IFERROR(INDEX('wk paste'!$AZ:$AZ,MATCH("re"&amp;'team weekly options'!S$3&amp;'team weekly options'!$C274,'wk paste'!$BH:$BH,0)),"")</f>
        <v/>
      </c>
      <c r="T274" t="str">
        <f>IFERROR(INDEX('wk paste'!$AZ:$AZ,MATCH("re"&amp;'team weekly options'!T$3&amp;'team weekly options'!$C274,'wk paste'!$BH:$BH,0)),"")</f>
        <v/>
      </c>
      <c r="U274" t="str">
        <f>IFERROR(INDEX('wk paste'!$AZ:$AZ,MATCH("re"&amp;'team weekly options'!U$3&amp;'team weekly options'!$C274,'wk paste'!$BH:$BH,0)),"")</f>
        <v/>
      </c>
      <c r="V274" t="str">
        <f>IFERROR(INDEX('wk paste'!$AZ:$AZ,MATCH("re"&amp;'team weekly options'!V$3&amp;'team weekly options'!$C274,'wk paste'!$BH:$BH,0)),"")</f>
        <v/>
      </c>
    </row>
    <row r="275" spans="4:22" x14ac:dyDescent="0.25">
      <c r="D275" t="str">
        <f>IFERROR(INDEX('wk paste'!$AZ:$AZ,MATCH("ru"&amp;'team weekly options'!D$3&amp;'team weekly options'!$C275,'wk paste'!$BG:$BG,0)),"")</f>
        <v/>
      </c>
      <c r="E275" t="str">
        <f>IFERROR(INDEX('wk paste'!$AZ:$AZ,MATCH("ru"&amp;'team weekly options'!E$3&amp;'team weekly options'!$C275,'wk paste'!$BG:$BG,0)),"")</f>
        <v/>
      </c>
      <c r="F275" t="str">
        <f>IFERROR(INDEX('wk paste'!$AZ:$AZ,MATCH("ru"&amp;'team weekly options'!F$3&amp;'team weekly options'!$C275,'wk paste'!$BG:$BG,0)),"")</f>
        <v/>
      </c>
      <c r="G275" t="str">
        <f>IFERROR(INDEX('wk paste'!$AZ:$AZ,MATCH("ru"&amp;'team weekly options'!G$3&amp;'team weekly options'!$C275,'wk paste'!$BG:$BG,0)),"")</f>
        <v/>
      </c>
      <c r="H275" t="str">
        <f>IFERROR(INDEX('wk paste'!$AZ:$AZ,MATCH("ru"&amp;'team weekly options'!H$3&amp;'team weekly options'!$C275,'wk paste'!$BG:$BG,0)),"")</f>
        <v/>
      </c>
      <c r="I275" t="str">
        <f>IFERROR(INDEX('wk paste'!$AZ:$AZ,MATCH("ru"&amp;'team weekly options'!I$3&amp;'team weekly options'!$C275,'wk paste'!$BG:$BG,0)),"")</f>
        <v/>
      </c>
      <c r="J275" t="str">
        <f>IFERROR(INDEX('wk paste'!$AZ:$AZ,MATCH("ru"&amp;'team weekly options'!J$3&amp;'team weekly options'!$C275,'wk paste'!$BG:$BG,0)),"")</f>
        <v/>
      </c>
      <c r="K275" t="str">
        <f>IFERROR(INDEX('wk paste'!$AZ:$AZ,MATCH("re"&amp;'team weekly options'!K$3&amp;'team weekly options'!$C275,'wk paste'!$BH:$BH,0)),"")</f>
        <v/>
      </c>
      <c r="L275" t="str">
        <f>IFERROR(INDEX('wk paste'!$AZ:$AZ,MATCH("re"&amp;'team weekly options'!L$3&amp;'team weekly options'!$C275,'wk paste'!$BH:$BH,0)),"")</f>
        <v/>
      </c>
      <c r="M275" t="str">
        <f>IFERROR(INDEX('wk paste'!$AZ:$AZ,MATCH("re"&amp;'team weekly options'!M$3&amp;'team weekly options'!$C275,'wk paste'!$BH:$BH,0)),"")</f>
        <v/>
      </c>
      <c r="N275" t="str">
        <f>IFERROR(INDEX('wk paste'!$AZ:$AZ,MATCH("re"&amp;'team weekly options'!N$3&amp;'team weekly options'!$C275,'wk paste'!$BH:$BH,0)),"")</f>
        <v/>
      </c>
      <c r="O275" t="str">
        <f>IFERROR(INDEX('wk paste'!$AZ:$AZ,MATCH("re"&amp;'team weekly options'!O$3&amp;'team weekly options'!$C275,'wk paste'!$BH:$BH,0)),"")</f>
        <v/>
      </c>
      <c r="P275" t="str">
        <f>IFERROR(INDEX('wk paste'!$AZ:$AZ,MATCH("re"&amp;'team weekly options'!P$3&amp;'team weekly options'!$C275,'wk paste'!$BH:$BH,0)),"")</f>
        <v/>
      </c>
      <c r="Q275" t="str">
        <f>IFERROR(INDEX('wk paste'!$AZ:$AZ,MATCH("re"&amp;'team weekly options'!Q$3&amp;'team weekly options'!$C275,'wk paste'!$BH:$BH,0)),"")</f>
        <v/>
      </c>
      <c r="R275" t="str">
        <f>IFERROR(INDEX('wk paste'!$AZ:$AZ,MATCH("re"&amp;'team weekly options'!R$3&amp;'team weekly options'!$C275,'wk paste'!$BH:$BH,0)),"")</f>
        <v/>
      </c>
      <c r="S275" t="str">
        <f>IFERROR(INDEX('wk paste'!$AZ:$AZ,MATCH("re"&amp;'team weekly options'!S$3&amp;'team weekly options'!$C275,'wk paste'!$BH:$BH,0)),"")</f>
        <v/>
      </c>
      <c r="T275" t="str">
        <f>IFERROR(INDEX('wk paste'!$AZ:$AZ,MATCH("re"&amp;'team weekly options'!T$3&amp;'team weekly options'!$C275,'wk paste'!$BH:$BH,0)),"")</f>
        <v/>
      </c>
      <c r="U275" t="str">
        <f>IFERROR(INDEX('wk paste'!$AZ:$AZ,MATCH("re"&amp;'team weekly options'!U$3&amp;'team weekly options'!$C275,'wk paste'!$BH:$BH,0)),"")</f>
        <v/>
      </c>
      <c r="V275" t="str">
        <f>IFERROR(INDEX('wk paste'!$AZ:$AZ,MATCH("re"&amp;'team weekly options'!V$3&amp;'team weekly options'!$C275,'wk paste'!$BH:$BH,0)),"")</f>
        <v/>
      </c>
    </row>
    <row r="276" spans="4:22" x14ac:dyDescent="0.25">
      <c r="D276" t="str">
        <f>IFERROR(INDEX('wk paste'!$AZ:$AZ,MATCH("ru"&amp;'team weekly options'!D$3&amp;'team weekly options'!$C276,'wk paste'!$BG:$BG,0)),"")</f>
        <v/>
      </c>
      <c r="E276" t="str">
        <f>IFERROR(INDEX('wk paste'!$AZ:$AZ,MATCH("ru"&amp;'team weekly options'!E$3&amp;'team weekly options'!$C276,'wk paste'!$BG:$BG,0)),"")</f>
        <v/>
      </c>
      <c r="F276" t="str">
        <f>IFERROR(INDEX('wk paste'!$AZ:$AZ,MATCH("ru"&amp;'team weekly options'!F$3&amp;'team weekly options'!$C276,'wk paste'!$BG:$BG,0)),"")</f>
        <v/>
      </c>
      <c r="G276" t="str">
        <f>IFERROR(INDEX('wk paste'!$AZ:$AZ,MATCH("ru"&amp;'team weekly options'!G$3&amp;'team weekly options'!$C276,'wk paste'!$BG:$BG,0)),"")</f>
        <v/>
      </c>
      <c r="H276" t="str">
        <f>IFERROR(INDEX('wk paste'!$AZ:$AZ,MATCH("ru"&amp;'team weekly options'!H$3&amp;'team weekly options'!$C276,'wk paste'!$BG:$BG,0)),"")</f>
        <v/>
      </c>
      <c r="I276" t="str">
        <f>IFERROR(INDEX('wk paste'!$AZ:$AZ,MATCH("ru"&amp;'team weekly options'!I$3&amp;'team weekly options'!$C276,'wk paste'!$BG:$BG,0)),"")</f>
        <v/>
      </c>
      <c r="J276" t="str">
        <f>IFERROR(INDEX('wk paste'!$AZ:$AZ,MATCH("ru"&amp;'team weekly options'!J$3&amp;'team weekly options'!$C276,'wk paste'!$BG:$BG,0)),"")</f>
        <v/>
      </c>
      <c r="K276" t="str">
        <f>IFERROR(INDEX('wk paste'!$AZ:$AZ,MATCH("re"&amp;'team weekly options'!K$3&amp;'team weekly options'!$C276,'wk paste'!$BH:$BH,0)),"")</f>
        <v/>
      </c>
      <c r="L276" t="str">
        <f>IFERROR(INDEX('wk paste'!$AZ:$AZ,MATCH("re"&amp;'team weekly options'!L$3&amp;'team weekly options'!$C276,'wk paste'!$BH:$BH,0)),"")</f>
        <v/>
      </c>
      <c r="M276" t="str">
        <f>IFERROR(INDEX('wk paste'!$AZ:$AZ,MATCH("re"&amp;'team weekly options'!M$3&amp;'team weekly options'!$C276,'wk paste'!$BH:$BH,0)),"")</f>
        <v/>
      </c>
      <c r="N276" t="str">
        <f>IFERROR(INDEX('wk paste'!$AZ:$AZ,MATCH("re"&amp;'team weekly options'!N$3&amp;'team weekly options'!$C276,'wk paste'!$BH:$BH,0)),"")</f>
        <v/>
      </c>
      <c r="O276" t="str">
        <f>IFERROR(INDEX('wk paste'!$AZ:$AZ,MATCH("re"&amp;'team weekly options'!O$3&amp;'team weekly options'!$C276,'wk paste'!$BH:$BH,0)),"")</f>
        <v/>
      </c>
      <c r="P276" t="str">
        <f>IFERROR(INDEX('wk paste'!$AZ:$AZ,MATCH("re"&amp;'team weekly options'!P$3&amp;'team weekly options'!$C276,'wk paste'!$BH:$BH,0)),"")</f>
        <v/>
      </c>
      <c r="Q276" t="str">
        <f>IFERROR(INDEX('wk paste'!$AZ:$AZ,MATCH("re"&amp;'team weekly options'!Q$3&amp;'team weekly options'!$C276,'wk paste'!$BH:$BH,0)),"")</f>
        <v/>
      </c>
      <c r="R276" t="str">
        <f>IFERROR(INDEX('wk paste'!$AZ:$AZ,MATCH("re"&amp;'team weekly options'!R$3&amp;'team weekly options'!$C276,'wk paste'!$BH:$BH,0)),"")</f>
        <v/>
      </c>
      <c r="S276" t="str">
        <f>IFERROR(INDEX('wk paste'!$AZ:$AZ,MATCH("re"&amp;'team weekly options'!S$3&amp;'team weekly options'!$C276,'wk paste'!$BH:$BH,0)),"")</f>
        <v/>
      </c>
      <c r="T276" t="str">
        <f>IFERROR(INDEX('wk paste'!$AZ:$AZ,MATCH("re"&amp;'team weekly options'!T$3&amp;'team weekly options'!$C276,'wk paste'!$BH:$BH,0)),"")</f>
        <v/>
      </c>
      <c r="U276" t="str">
        <f>IFERROR(INDEX('wk paste'!$AZ:$AZ,MATCH("re"&amp;'team weekly options'!U$3&amp;'team weekly options'!$C276,'wk paste'!$BH:$BH,0)),"")</f>
        <v/>
      </c>
      <c r="V276" t="str">
        <f>IFERROR(INDEX('wk paste'!$AZ:$AZ,MATCH("re"&amp;'team weekly options'!V$3&amp;'team weekly options'!$C276,'wk paste'!$BH:$BH,0)),"")</f>
        <v/>
      </c>
    </row>
    <row r="277" spans="4:22" x14ac:dyDescent="0.25">
      <c r="D277" t="str">
        <f>IFERROR(INDEX('wk paste'!$AZ:$AZ,MATCH("ru"&amp;'team weekly options'!D$3&amp;'team weekly options'!$C277,'wk paste'!$BG:$BG,0)),"")</f>
        <v/>
      </c>
      <c r="E277" t="str">
        <f>IFERROR(INDEX('wk paste'!$AZ:$AZ,MATCH("ru"&amp;'team weekly options'!E$3&amp;'team weekly options'!$C277,'wk paste'!$BG:$BG,0)),"")</f>
        <v/>
      </c>
      <c r="F277" t="str">
        <f>IFERROR(INDEX('wk paste'!$AZ:$AZ,MATCH("ru"&amp;'team weekly options'!F$3&amp;'team weekly options'!$C277,'wk paste'!$BG:$BG,0)),"")</f>
        <v/>
      </c>
      <c r="G277" t="str">
        <f>IFERROR(INDEX('wk paste'!$AZ:$AZ,MATCH("ru"&amp;'team weekly options'!G$3&amp;'team weekly options'!$C277,'wk paste'!$BG:$BG,0)),"")</f>
        <v/>
      </c>
      <c r="H277" t="str">
        <f>IFERROR(INDEX('wk paste'!$AZ:$AZ,MATCH("ru"&amp;'team weekly options'!H$3&amp;'team weekly options'!$C277,'wk paste'!$BG:$BG,0)),"")</f>
        <v/>
      </c>
      <c r="I277" t="str">
        <f>IFERROR(INDEX('wk paste'!$AZ:$AZ,MATCH("ru"&amp;'team weekly options'!I$3&amp;'team weekly options'!$C277,'wk paste'!$BG:$BG,0)),"")</f>
        <v/>
      </c>
      <c r="J277" t="str">
        <f>IFERROR(INDEX('wk paste'!$AZ:$AZ,MATCH("ru"&amp;'team weekly options'!J$3&amp;'team weekly options'!$C277,'wk paste'!$BG:$BG,0)),"")</f>
        <v/>
      </c>
      <c r="K277" t="str">
        <f>IFERROR(INDEX('wk paste'!$AZ:$AZ,MATCH("re"&amp;'team weekly options'!K$3&amp;'team weekly options'!$C277,'wk paste'!$BH:$BH,0)),"")</f>
        <v/>
      </c>
      <c r="L277" t="str">
        <f>IFERROR(INDEX('wk paste'!$AZ:$AZ,MATCH("re"&amp;'team weekly options'!L$3&amp;'team weekly options'!$C277,'wk paste'!$BH:$BH,0)),"")</f>
        <v/>
      </c>
      <c r="M277" t="str">
        <f>IFERROR(INDEX('wk paste'!$AZ:$AZ,MATCH("re"&amp;'team weekly options'!M$3&amp;'team weekly options'!$C277,'wk paste'!$BH:$BH,0)),"")</f>
        <v/>
      </c>
      <c r="N277" t="str">
        <f>IFERROR(INDEX('wk paste'!$AZ:$AZ,MATCH("re"&amp;'team weekly options'!N$3&amp;'team weekly options'!$C277,'wk paste'!$BH:$BH,0)),"")</f>
        <v/>
      </c>
      <c r="O277" t="str">
        <f>IFERROR(INDEX('wk paste'!$AZ:$AZ,MATCH("re"&amp;'team weekly options'!O$3&amp;'team weekly options'!$C277,'wk paste'!$BH:$BH,0)),"")</f>
        <v/>
      </c>
      <c r="P277" t="str">
        <f>IFERROR(INDEX('wk paste'!$AZ:$AZ,MATCH("re"&amp;'team weekly options'!P$3&amp;'team weekly options'!$C277,'wk paste'!$BH:$BH,0)),"")</f>
        <v/>
      </c>
      <c r="Q277" t="str">
        <f>IFERROR(INDEX('wk paste'!$AZ:$AZ,MATCH("re"&amp;'team weekly options'!Q$3&amp;'team weekly options'!$C277,'wk paste'!$BH:$BH,0)),"")</f>
        <v/>
      </c>
      <c r="R277" t="str">
        <f>IFERROR(INDEX('wk paste'!$AZ:$AZ,MATCH("re"&amp;'team weekly options'!R$3&amp;'team weekly options'!$C277,'wk paste'!$BH:$BH,0)),"")</f>
        <v/>
      </c>
      <c r="S277" t="str">
        <f>IFERROR(INDEX('wk paste'!$AZ:$AZ,MATCH("re"&amp;'team weekly options'!S$3&amp;'team weekly options'!$C277,'wk paste'!$BH:$BH,0)),"")</f>
        <v/>
      </c>
      <c r="T277" t="str">
        <f>IFERROR(INDEX('wk paste'!$AZ:$AZ,MATCH("re"&amp;'team weekly options'!T$3&amp;'team weekly options'!$C277,'wk paste'!$BH:$BH,0)),"")</f>
        <v/>
      </c>
      <c r="U277" t="str">
        <f>IFERROR(INDEX('wk paste'!$AZ:$AZ,MATCH("re"&amp;'team weekly options'!U$3&amp;'team weekly options'!$C277,'wk paste'!$BH:$BH,0)),"")</f>
        <v/>
      </c>
      <c r="V277" t="str">
        <f>IFERROR(INDEX('wk paste'!$AZ:$AZ,MATCH("re"&amp;'team weekly options'!V$3&amp;'team weekly options'!$C277,'wk paste'!$BH:$BH,0)),"")</f>
        <v/>
      </c>
    </row>
    <row r="278" spans="4:22" x14ac:dyDescent="0.25">
      <c r="D278" t="str">
        <f>IFERROR(INDEX('wk paste'!$AZ:$AZ,MATCH("ru"&amp;'team weekly options'!D$3&amp;'team weekly options'!$C278,'wk paste'!$BG:$BG,0)),"")</f>
        <v/>
      </c>
      <c r="E278" t="str">
        <f>IFERROR(INDEX('wk paste'!$AZ:$AZ,MATCH("ru"&amp;'team weekly options'!E$3&amp;'team weekly options'!$C278,'wk paste'!$BG:$BG,0)),"")</f>
        <v/>
      </c>
      <c r="F278" t="str">
        <f>IFERROR(INDEX('wk paste'!$AZ:$AZ,MATCH("ru"&amp;'team weekly options'!F$3&amp;'team weekly options'!$C278,'wk paste'!$BG:$BG,0)),"")</f>
        <v/>
      </c>
      <c r="G278" t="str">
        <f>IFERROR(INDEX('wk paste'!$AZ:$AZ,MATCH("ru"&amp;'team weekly options'!G$3&amp;'team weekly options'!$C278,'wk paste'!$BG:$BG,0)),"")</f>
        <v/>
      </c>
      <c r="H278" t="str">
        <f>IFERROR(INDEX('wk paste'!$AZ:$AZ,MATCH("ru"&amp;'team weekly options'!H$3&amp;'team weekly options'!$C278,'wk paste'!$BG:$BG,0)),"")</f>
        <v/>
      </c>
      <c r="I278" t="str">
        <f>IFERROR(INDEX('wk paste'!$AZ:$AZ,MATCH("ru"&amp;'team weekly options'!I$3&amp;'team weekly options'!$C278,'wk paste'!$BG:$BG,0)),"")</f>
        <v/>
      </c>
      <c r="J278" t="str">
        <f>IFERROR(INDEX('wk paste'!$AZ:$AZ,MATCH("ru"&amp;'team weekly options'!J$3&amp;'team weekly options'!$C278,'wk paste'!$BG:$BG,0)),"")</f>
        <v/>
      </c>
      <c r="K278" t="str">
        <f>IFERROR(INDEX('wk paste'!$AZ:$AZ,MATCH("re"&amp;'team weekly options'!K$3&amp;'team weekly options'!$C278,'wk paste'!$BH:$BH,0)),"")</f>
        <v/>
      </c>
      <c r="L278" t="str">
        <f>IFERROR(INDEX('wk paste'!$AZ:$AZ,MATCH("re"&amp;'team weekly options'!L$3&amp;'team weekly options'!$C278,'wk paste'!$BH:$BH,0)),"")</f>
        <v/>
      </c>
      <c r="M278" t="str">
        <f>IFERROR(INDEX('wk paste'!$AZ:$AZ,MATCH("re"&amp;'team weekly options'!M$3&amp;'team weekly options'!$C278,'wk paste'!$BH:$BH,0)),"")</f>
        <v/>
      </c>
      <c r="N278" t="str">
        <f>IFERROR(INDEX('wk paste'!$AZ:$AZ,MATCH("re"&amp;'team weekly options'!N$3&amp;'team weekly options'!$C278,'wk paste'!$BH:$BH,0)),"")</f>
        <v/>
      </c>
      <c r="O278" t="str">
        <f>IFERROR(INDEX('wk paste'!$AZ:$AZ,MATCH("re"&amp;'team weekly options'!O$3&amp;'team weekly options'!$C278,'wk paste'!$BH:$BH,0)),"")</f>
        <v/>
      </c>
      <c r="P278" t="str">
        <f>IFERROR(INDEX('wk paste'!$AZ:$AZ,MATCH("re"&amp;'team weekly options'!P$3&amp;'team weekly options'!$C278,'wk paste'!$BH:$BH,0)),"")</f>
        <v/>
      </c>
      <c r="Q278" t="str">
        <f>IFERROR(INDEX('wk paste'!$AZ:$AZ,MATCH("re"&amp;'team weekly options'!Q$3&amp;'team weekly options'!$C278,'wk paste'!$BH:$BH,0)),"")</f>
        <v/>
      </c>
      <c r="R278" t="str">
        <f>IFERROR(INDEX('wk paste'!$AZ:$AZ,MATCH("re"&amp;'team weekly options'!R$3&amp;'team weekly options'!$C278,'wk paste'!$BH:$BH,0)),"")</f>
        <v/>
      </c>
      <c r="S278" t="str">
        <f>IFERROR(INDEX('wk paste'!$AZ:$AZ,MATCH("re"&amp;'team weekly options'!S$3&amp;'team weekly options'!$C278,'wk paste'!$BH:$BH,0)),"")</f>
        <v/>
      </c>
      <c r="T278" t="str">
        <f>IFERROR(INDEX('wk paste'!$AZ:$AZ,MATCH("re"&amp;'team weekly options'!T$3&amp;'team weekly options'!$C278,'wk paste'!$BH:$BH,0)),"")</f>
        <v/>
      </c>
      <c r="U278" t="str">
        <f>IFERROR(INDEX('wk paste'!$AZ:$AZ,MATCH("re"&amp;'team weekly options'!U$3&amp;'team weekly options'!$C278,'wk paste'!$BH:$BH,0)),"")</f>
        <v/>
      </c>
      <c r="V278" t="str">
        <f>IFERROR(INDEX('wk paste'!$AZ:$AZ,MATCH("re"&amp;'team weekly options'!V$3&amp;'team weekly options'!$C278,'wk paste'!$BH:$BH,0)),"")</f>
        <v/>
      </c>
    </row>
    <row r="279" spans="4:22" x14ac:dyDescent="0.25">
      <c r="D279" t="str">
        <f>IFERROR(INDEX('wk paste'!$AZ:$AZ,MATCH("ru"&amp;'team weekly options'!D$3&amp;'team weekly options'!$C279,'wk paste'!$BG:$BG,0)),"")</f>
        <v/>
      </c>
      <c r="E279" t="str">
        <f>IFERROR(INDEX('wk paste'!$AZ:$AZ,MATCH("ru"&amp;'team weekly options'!E$3&amp;'team weekly options'!$C279,'wk paste'!$BG:$BG,0)),"")</f>
        <v/>
      </c>
      <c r="F279" t="str">
        <f>IFERROR(INDEX('wk paste'!$AZ:$AZ,MATCH("ru"&amp;'team weekly options'!F$3&amp;'team weekly options'!$C279,'wk paste'!$BG:$BG,0)),"")</f>
        <v/>
      </c>
      <c r="G279" t="str">
        <f>IFERROR(INDEX('wk paste'!$AZ:$AZ,MATCH("ru"&amp;'team weekly options'!G$3&amp;'team weekly options'!$C279,'wk paste'!$BG:$BG,0)),"")</f>
        <v/>
      </c>
      <c r="H279" t="str">
        <f>IFERROR(INDEX('wk paste'!$AZ:$AZ,MATCH("ru"&amp;'team weekly options'!H$3&amp;'team weekly options'!$C279,'wk paste'!$BG:$BG,0)),"")</f>
        <v/>
      </c>
      <c r="I279" t="str">
        <f>IFERROR(INDEX('wk paste'!$AZ:$AZ,MATCH("ru"&amp;'team weekly options'!I$3&amp;'team weekly options'!$C279,'wk paste'!$BG:$BG,0)),"")</f>
        <v/>
      </c>
      <c r="J279" t="str">
        <f>IFERROR(INDEX('wk paste'!$AZ:$AZ,MATCH("ru"&amp;'team weekly options'!J$3&amp;'team weekly options'!$C279,'wk paste'!$BG:$BG,0)),"")</f>
        <v/>
      </c>
      <c r="K279" t="str">
        <f>IFERROR(INDEX('wk paste'!$AZ:$AZ,MATCH("re"&amp;'team weekly options'!K$3&amp;'team weekly options'!$C279,'wk paste'!$BH:$BH,0)),"")</f>
        <v/>
      </c>
      <c r="L279" t="str">
        <f>IFERROR(INDEX('wk paste'!$AZ:$AZ,MATCH("re"&amp;'team weekly options'!L$3&amp;'team weekly options'!$C279,'wk paste'!$BH:$BH,0)),"")</f>
        <v/>
      </c>
      <c r="M279" t="str">
        <f>IFERROR(INDEX('wk paste'!$AZ:$AZ,MATCH("re"&amp;'team weekly options'!M$3&amp;'team weekly options'!$C279,'wk paste'!$BH:$BH,0)),"")</f>
        <v/>
      </c>
      <c r="N279" t="str">
        <f>IFERROR(INDEX('wk paste'!$AZ:$AZ,MATCH("re"&amp;'team weekly options'!N$3&amp;'team weekly options'!$C279,'wk paste'!$BH:$BH,0)),"")</f>
        <v/>
      </c>
      <c r="O279" t="str">
        <f>IFERROR(INDEX('wk paste'!$AZ:$AZ,MATCH("re"&amp;'team weekly options'!O$3&amp;'team weekly options'!$C279,'wk paste'!$BH:$BH,0)),"")</f>
        <v/>
      </c>
      <c r="P279" t="str">
        <f>IFERROR(INDEX('wk paste'!$AZ:$AZ,MATCH("re"&amp;'team weekly options'!P$3&amp;'team weekly options'!$C279,'wk paste'!$BH:$BH,0)),"")</f>
        <v/>
      </c>
      <c r="Q279" t="str">
        <f>IFERROR(INDEX('wk paste'!$AZ:$AZ,MATCH("re"&amp;'team weekly options'!Q$3&amp;'team weekly options'!$C279,'wk paste'!$BH:$BH,0)),"")</f>
        <v/>
      </c>
      <c r="R279" t="str">
        <f>IFERROR(INDEX('wk paste'!$AZ:$AZ,MATCH("re"&amp;'team weekly options'!R$3&amp;'team weekly options'!$C279,'wk paste'!$BH:$BH,0)),"")</f>
        <v/>
      </c>
      <c r="S279" t="str">
        <f>IFERROR(INDEX('wk paste'!$AZ:$AZ,MATCH("re"&amp;'team weekly options'!S$3&amp;'team weekly options'!$C279,'wk paste'!$BH:$BH,0)),"")</f>
        <v/>
      </c>
      <c r="T279" t="str">
        <f>IFERROR(INDEX('wk paste'!$AZ:$AZ,MATCH("re"&amp;'team weekly options'!T$3&amp;'team weekly options'!$C279,'wk paste'!$BH:$BH,0)),"")</f>
        <v/>
      </c>
      <c r="U279" t="str">
        <f>IFERROR(INDEX('wk paste'!$AZ:$AZ,MATCH("re"&amp;'team weekly options'!U$3&amp;'team weekly options'!$C279,'wk paste'!$BH:$BH,0)),"")</f>
        <v/>
      </c>
      <c r="V279" t="str">
        <f>IFERROR(INDEX('wk paste'!$AZ:$AZ,MATCH("re"&amp;'team weekly options'!V$3&amp;'team weekly options'!$C279,'wk paste'!$BH:$BH,0)),"")</f>
        <v/>
      </c>
    </row>
    <row r="280" spans="4:22" x14ac:dyDescent="0.25">
      <c r="D280" t="str">
        <f>IFERROR(INDEX('wk paste'!$AZ:$AZ,MATCH("ru"&amp;'team weekly options'!D$3&amp;'team weekly options'!$C280,'wk paste'!$BG:$BG,0)),"")</f>
        <v/>
      </c>
      <c r="E280" t="str">
        <f>IFERROR(INDEX('wk paste'!$AZ:$AZ,MATCH("ru"&amp;'team weekly options'!E$3&amp;'team weekly options'!$C280,'wk paste'!$BG:$BG,0)),"")</f>
        <v/>
      </c>
      <c r="F280" t="str">
        <f>IFERROR(INDEX('wk paste'!$AZ:$AZ,MATCH("ru"&amp;'team weekly options'!F$3&amp;'team weekly options'!$C280,'wk paste'!$BG:$BG,0)),"")</f>
        <v/>
      </c>
      <c r="G280" t="str">
        <f>IFERROR(INDEX('wk paste'!$AZ:$AZ,MATCH("ru"&amp;'team weekly options'!G$3&amp;'team weekly options'!$C280,'wk paste'!$BG:$BG,0)),"")</f>
        <v/>
      </c>
      <c r="H280" t="str">
        <f>IFERROR(INDEX('wk paste'!$AZ:$AZ,MATCH("ru"&amp;'team weekly options'!H$3&amp;'team weekly options'!$C280,'wk paste'!$BG:$BG,0)),"")</f>
        <v/>
      </c>
      <c r="I280" t="str">
        <f>IFERROR(INDEX('wk paste'!$AZ:$AZ,MATCH("ru"&amp;'team weekly options'!I$3&amp;'team weekly options'!$C280,'wk paste'!$BG:$BG,0)),"")</f>
        <v/>
      </c>
      <c r="J280" t="str">
        <f>IFERROR(INDEX('wk paste'!$AZ:$AZ,MATCH("ru"&amp;'team weekly options'!J$3&amp;'team weekly options'!$C280,'wk paste'!$BG:$BG,0)),"")</f>
        <v/>
      </c>
      <c r="K280" t="str">
        <f>IFERROR(INDEX('wk paste'!$AZ:$AZ,MATCH("re"&amp;'team weekly options'!K$3&amp;'team weekly options'!$C280,'wk paste'!$BH:$BH,0)),"")</f>
        <v/>
      </c>
      <c r="L280" t="str">
        <f>IFERROR(INDEX('wk paste'!$AZ:$AZ,MATCH("re"&amp;'team weekly options'!L$3&amp;'team weekly options'!$C280,'wk paste'!$BH:$BH,0)),"")</f>
        <v/>
      </c>
      <c r="M280" t="str">
        <f>IFERROR(INDEX('wk paste'!$AZ:$AZ,MATCH("re"&amp;'team weekly options'!M$3&amp;'team weekly options'!$C280,'wk paste'!$BH:$BH,0)),"")</f>
        <v/>
      </c>
      <c r="N280" t="str">
        <f>IFERROR(INDEX('wk paste'!$AZ:$AZ,MATCH("re"&amp;'team weekly options'!N$3&amp;'team weekly options'!$C280,'wk paste'!$BH:$BH,0)),"")</f>
        <v/>
      </c>
      <c r="O280" t="str">
        <f>IFERROR(INDEX('wk paste'!$AZ:$AZ,MATCH("re"&amp;'team weekly options'!O$3&amp;'team weekly options'!$C280,'wk paste'!$BH:$BH,0)),"")</f>
        <v/>
      </c>
      <c r="P280" t="str">
        <f>IFERROR(INDEX('wk paste'!$AZ:$AZ,MATCH("re"&amp;'team weekly options'!P$3&amp;'team weekly options'!$C280,'wk paste'!$BH:$BH,0)),"")</f>
        <v/>
      </c>
      <c r="Q280" t="str">
        <f>IFERROR(INDEX('wk paste'!$AZ:$AZ,MATCH("re"&amp;'team weekly options'!Q$3&amp;'team weekly options'!$C280,'wk paste'!$BH:$BH,0)),"")</f>
        <v/>
      </c>
      <c r="R280" t="str">
        <f>IFERROR(INDEX('wk paste'!$AZ:$AZ,MATCH("re"&amp;'team weekly options'!R$3&amp;'team weekly options'!$C280,'wk paste'!$BH:$BH,0)),"")</f>
        <v/>
      </c>
      <c r="S280" t="str">
        <f>IFERROR(INDEX('wk paste'!$AZ:$AZ,MATCH("re"&amp;'team weekly options'!S$3&amp;'team weekly options'!$C280,'wk paste'!$BH:$BH,0)),"")</f>
        <v/>
      </c>
      <c r="T280" t="str">
        <f>IFERROR(INDEX('wk paste'!$AZ:$AZ,MATCH("re"&amp;'team weekly options'!T$3&amp;'team weekly options'!$C280,'wk paste'!$BH:$BH,0)),"")</f>
        <v/>
      </c>
      <c r="U280" t="str">
        <f>IFERROR(INDEX('wk paste'!$AZ:$AZ,MATCH("re"&amp;'team weekly options'!U$3&amp;'team weekly options'!$C280,'wk paste'!$BH:$BH,0)),"")</f>
        <v/>
      </c>
      <c r="V280" t="str">
        <f>IFERROR(INDEX('wk paste'!$AZ:$AZ,MATCH("re"&amp;'team weekly options'!V$3&amp;'team weekly options'!$C280,'wk paste'!$BH:$BH,0)),"")</f>
        <v/>
      </c>
    </row>
    <row r="281" spans="4:22" x14ac:dyDescent="0.25">
      <c r="D281" t="str">
        <f>IFERROR(INDEX('wk paste'!$AZ:$AZ,MATCH("ru"&amp;'team weekly options'!D$3&amp;'team weekly options'!$C281,'wk paste'!$BG:$BG,0)),"")</f>
        <v/>
      </c>
      <c r="E281" t="str">
        <f>IFERROR(INDEX('wk paste'!$AZ:$AZ,MATCH("ru"&amp;'team weekly options'!E$3&amp;'team weekly options'!$C281,'wk paste'!$BG:$BG,0)),"")</f>
        <v/>
      </c>
      <c r="F281" t="str">
        <f>IFERROR(INDEX('wk paste'!$AZ:$AZ,MATCH("ru"&amp;'team weekly options'!F$3&amp;'team weekly options'!$C281,'wk paste'!$BG:$BG,0)),"")</f>
        <v/>
      </c>
      <c r="G281" t="str">
        <f>IFERROR(INDEX('wk paste'!$AZ:$AZ,MATCH("ru"&amp;'team weekly options'!G$3&amp;'team weekly options'!$C281,'wk paste'!$BG:$BG,0)),"")</f>
        <v/>
      </c>
      <c r="H281" t="str">
        <f>IFERROR(INDEX('wk paste'!$AZ:$AZ,MATCH("ru"&amp;'team weekly options'!H$3&amp;'team weekly options'!$C281,'wk paste'!$BG:$BG,0)),"")</f>
        <v/>
      </c>
      <c r="I281" t="str">
        <f>IFERROR(INDEX('wk paste'!$AZ:$AZ,MATCH("ru"&amp;'team weekly options'!I$3&amp;'team weekly options'!$C281,'wk paste'!$BG:$BG,0)),"")</f>
        <v/>
      </c>
      <c r="J281" t="str">
        <f>IFERROR(INDEX('wk paste'!$AZ:$AZ,MATCH("ru"&amp;'team weekly options'!J$3&amp;'team weekly options'!$C281,'wk paste'!$BG:$BG,0)),"")</f>
        <v/>
      </c>
      <c r="K281" t="str">
        <f>IFERROR(INDEX('wk paste'!$AZ:$AZ,MATCH("re"&amp;'team weekly options'!K$3&amp;'team weekly options'!$C281,'wk paste'!$BH:$BH,0)),"")</f>
        <v/>
      </c>
      <c r="L281" t="str">
        <f>IFERROR(INDEX('wk paste'!$AZ:$AZ,MATCH("re"&amp;'team weekly options'!L$3&amp;'team weekly options'!$C281,'wk paste'!$BH:$BH,0)),"")</f>
        <v/>
      </c>
      <c r="M281" t="str">
        <f>IFERROR(INDEX('wk paste'!$AZ:$AZ,MATCH("re"&amp;'team weekly options'!M$3&amp;'team weekly options'!$C281,'wk paste'!$BH:$BH,0)),"")</f>
        <v/>
      </c>
      <c r="N281" t="str">
        <f>IFERROR(INDEX('wk paste'!$AZ:$AZ,MATCH("re"&amp;'team weekly options'!N$3&amp;'team weekly options'!$C281,'wk paste'!$BH:$BH,0)),"")</f>
        <v/>
      </c>
      <c r="O281" t="str">
        <f>IFERROR(INDEX('wk paste'!$AZ:$AZ,MATCH("re"&amp;'team weekly options'!O$3&amp;'team weekly options'!$C281,'wk paste'!$BH:$BH,0)),"")</f>
        <v/>
      </c>
      <c r="P281" t="str">
        <f>IFERROR(INDEX('wk paste'!$AZ:$AZ,MATCH("re"&amp;'team weekly options'!P$3&amp;'team weekly options'!$C281,'wk paste'!$BH:$BH,0)),"")</f>
        <v/>
      </c>
      <c r="Q281" t="str">
        <f>IFERROR(INDEX('wk paste'!$AZ:$AZ,MATCH("re"&amp;'team weekly options'!Q$3&amp;'team weekly options'!$C281,'wk paste'!$BH:$BH,0)),"")</f>
        <v/>
      </c>
      <c r="R281" t="str">
        <f>IFERROR(INDEX('wk paste'!$AZ:$AZ,MATCH("re"&amp;'team weekly options'!R$3&amp;'team weekly options'!$C281,'wk paste'!$BH:$BH,0)),"")</f>
        <v/>
      </c>
      <c r="S281" t="str">
        <f>IFERROR(INDEX('wk paste'!$AZ:$AZ,MATCH("re"&amp;'team weekly options'!S$3&amp;'team weekly options'!$C281,'wk paste'!$BH:$BH,0)),"")</f>
        <v/>
      </c>
      <c r="T281" t="str">
        <f>IFERROR(INDEX('wk paste'!$AZ:$AZ,MATCH("re"&amp;'team weekly options'!T$3&amp;'team weekly options'!$C281,'wk paste'!$BH:$BH,0)),"")</f>
        <v/>
      </c>
      <c r="U281" t="str">
        <f>IFERROR(INDEX('wk paste'!$AZ:$AZ,MATCH("re"&amp;'team weekly options'!U$3&amp;'team weekly options'!$C281,'wk paste'!$BH:$BH,0)),"")</f>
        <v/>
      </c>
      <c r="V281" t="str">
        <f>IFERROR(INDEX('wk paste'!$AZ:$AZ,MATCH("re"&amp;'team weekly options'!V$3&amp;'team weekly options'!$C281,'wk paste'!$BH:$BH,0)),"")</f>
        <v/>
      </c>
    </row>
    <row r="282" spans="4:22" x14ac:dyDescent="0.25">
      <c r="D282" t="str">
        <f>IFERROR(INDEX('wk paste'!$AZ:$AZ,MATCH("ru"&amp;'team weekly options'!D$3&amp;'team weekly options'!$C282,'wk paste'!$BG:$BG,0)),"")</f>
        <v/>
      </c>
      <c r="E282" t="str">
        <f>IFERROR(INDEX('wk paste'!$AZ:$AZ,MATCH("ru"&amp;'team weekly options'!E$3&amp;'team weekly options'!$C282,'wk paste'!$BG:$BG,0)),"")</f>
        <v/>
      </c>
      <c r="F282" t="str">
        <f>IFERROR(INDEX('wk paste'!$AZ:$AZ,MATCH("ru"&amp;'team weekly options'!F$3&amp;'team weekly options'!$C282,'wk paste'!$BG:$BG,0)),"")</f>
        <v/>
      </c>
      <c r="G282" t="str">
        <f>IFERROR(INDEX('wk paste'!$AZ:$AZ,MATCH("ru"&amp;'team weekly options'!G$3&amp;'team weekly options'!$C282,'wk paste'!$BG:$BG,0)),"")</f>
        <v/>
      </c>
      <c r="H282" t="str">
        <f>IFERROR(INDEX('wk paste'!$AZ:$AZ,MATCH("ru"&amp;'team weekly options'!H$3&amp;'team weekly options'!$C282,'wk paste'!$BG:$BG,0)),"")</f>
        <v/>
      </c>
      <c r="I282" t="str">
        <f>IFERROR(INDEX('wk paste'!$AZ:$AZ,MATCH("ru"&amp;'team weekly options'!I$3&amp;'team weekly options'!$C282,'wk paste'!$BG:$BG,0)),"")</f>
        <v/>
      </c>
      <c r="J282" t="str">
        <f>IFERROR(INDEX('wk paste'!$AZ:$AZ,MATCH("ru"&amp;'team weekly options'!J$3&amp;'team weekly options'!$C282,'wk paste'!$BG:$BG,0)),"")</f>
        <v/>
      </c>
      <c r="K282" t="str">
        <f>IFERROR(INDEX('wk paste'!$AZ:$AZ,MATCH("re"&amp;'team weekly options'!K$3&amp;'team weekly options'!$C282,'wk paste'!$BH:$BH,0)),"")</f>
        <v/>
      </c>
      <c r="L282" t="str">
        <f>IFERROR(INDEX('wk paste'!$AZ:$AZ,MATCH("re"&amp;'team weekly options'!L$3&amp;'team weekly options'!$C282,'wk paste'!$BH:$BH,0)),"")</f>
        <v/>
      </c>
      <c r="M282" t="str">
        <f>IFERROR(INDEX('wk paste'!$AZ:$AZ,MATCH("re"&amp;'team weekly options'!M$3&amp;'team weekly options'!$C282,'wk paste'!$BH:$BH,0)),"")</f>
        <v/>
      </c>
      <c r="N282" t="str">
        <f>IFERROR(INDEX('wk paste'!$AZ:$AZ,MATCH("re"&amp;'team weekly options'!N$3&amp;'team weekly options'!$C282,'wk paste'!$BH:$BH,0)),"")</f>
        <v/>
      </c>
      <c r="O282" t="str">
        <f>IFERROR(INDEX('wk paste'!$AZ:$AZ,MATCH("re"&amp;'team weekly options'!O$3&amp;'team weekly options'!$C282,'wk paste'!$BH:$BH,0)),"")</f>
        <v/>
      </c>
      <c r="P282" t="str">
        <f>IFERROR(INDEX('wk paste'!$AZ:$AZ,MATCH("re"&amp;'team weekly options'!P$3&amp;'team weekly options'!$C282,'wk paste'!$BH:$BH,0)),"")</f>
        <v/>
      </c>
      <c r="Q282" t="str">
        <f>IFERROR(INDEX('wk paste'!$AZ:$AZ,MATCH("re"&amp;'team weekly options'!Q$3&amp;'team weekly options'!$C282,'wk paste'!$BH:$BH,0)),"")</f>
        <v/>
      </c>
      <c r="R282" t="str">
        <f>IFERROR(INDEX('wk paste'!$AZ:$AZ,MATCH("re"&amp;'team weekly options'!R$3&amp;'team weekly options'!$C282,'wk paste'!$BH:$BH,0)),"")</f>
        <v/>
      </c>
      <c r="S282" t="str">
        <f>IFERROR(INDEX('wk paste'!$AZ:$AZ,MATCH("re"&amp;'team weekly options'!S$3&amp;'team weekly options'!$C282,'wk paste'!$BH:$BH,0)),"")</f>
        <v/>
      </c>
      <c r="T282" t="str">
        <f>IFERROR(INDEX('wk paste'!$AZ:$AZ,MATCH("re"&amp;'team weekly options'!T$3&amp;'team weekly options'!$C282,'wk paste'!$BH:$BH,0)),"")</f>
        <v/>
      </c>
      <c r="U282" t="str">
        <f>IFERROR(INDEX('wk paste'!$AZ:$AZ,MATCH("re"&amp;'team weekly options'!U$3&amp;'team weekly options'!$C282,'wk paste'!$BH:$BH,0)),"")</f>
        <v/>
      </c>
      <c r="V282" t="str">
        <f>IFERROR(INDEX('wk paste'!$AZ:$AZ,MATCH("re"&amp;'team weekly options'!V$3&amp;'team weekly options'!$C282,'wk paste'!$BH:$BH,0)),"")</f>
        <v/>
      </c>
    </row>
    <row r="283" spans="4:22" x14ac:dyDescent="0.25">
      <c r="D283" t="str">
        <f>IFERROR(INDEX('wk paste'!$AZ:$AZ,MATCH("ru"&amp;'team weekly options'!D$3&amp;'team weekly options'!$C283,'wk paste'!$BG:$BG,0)),"")</f>
        <v/>
      </c>
      <c r="E283" t="str">
        <f>IFERROR(INDEX('wk paste'!$AZ:$AZ,MATCH("ru"&amp;'team weekly options'!E$3&amp;'team weekly options'!$C283,'wk paste'!$BG:$BG,0)),"")</f>
        <v/>
      </c>
      <c r="F283" t="str">
        <f>IFERROR(INDEX('wk paste'!$AZ:$AZ,MATCH("ru"&amp;'team weekly options'!F$3&amp;'team weekly options'!$C283,'wk paste'!$BG:$BG,0)),"")</f>
        <v/>
      </c>
      <c r="G283" t="str">
        <f>IFERROR(INDEX('wk paste'!$AZ:$AZ,MATCH("ru"&amp;'team weekly options'!G$3&amp;'team weekly options'!$C283,'wk paste'!$BG:$BG,0)),"")</f>
        <v/>
      </c>
      <c r="H283" t="str">
        <f>IFERROR(INDEX('wk paste'!$AZ:$AZ,MATCH("ru"&amp;'team weekly options'!H$3&amp;'team weekly options'!$C283,'wk paste'!$BG:$BG,0)),"")</f>
        <v/>
      </c>
      <c r="I283" t="str">
        <f>IFERROR(INDEX('wk paste'!$AZ:$AZ,MATCH("ru"&amp;'team weekly options'!I$3&amp;'team weekly options'!$C283,'wk paste'!$BG:$BG,0)),"")</f>
        <v/>
      </c>
      <c r="J283" t="str">
        <f>IFERROR(INDEX('wk paste'!$AZ:$AZ,MATCH("ru"&amp;'team weekly options'!J$3&amp;'team weekly options'!$C283,'wk paste'!$BG:$BG,0)),"")</f>
        <v/>
      </c>
      <c r="K283" t="str">
        <f>IFERROR(INDEX('wk paste'!$AZ:$AZ,MATCH("re"&amp;'team weekly options'!K$3&amp;'team weekly options'!$C283,'wk paste'!$BH:$BH,0)),"")</f>
        <v/>
      </c>
      <c r="L283" t="str">
        <f>IFERROR(INDEX('wk paste'!$AZ:$AZ,MATCH("re"&amp;'team weekly options'!L$3&amp;'team weekly options'!$C283,'wk paste'!$BH:$BH,0)),"")</f>
        <v/>
      </c>
      <c r="M283" t="str">
        <f>IFERROR(INDEX('wk paste'!$AZ:$AZ,MATCH("re"&amp;'team weekly options'!M$3&amp;'team weekly options'!$C283,'wk paste'!$BH:$BH,0)),"")</f>
        <v/>
      </c>
      <c r="N283" t="str">
        <f>IFERROR(INDEX('wk paste'!$AZ:$AZ,MATCH("re"&amp;'team weekly options'!N$3&amp;'team weekly options'!$C283,'wk paste'!$BH:$BH,0)),"")</f>
        <v/>
      </c>
      <c r="O283" t="str">
        <f>IFERROR(INDEX('wk paste'!$AZ:$AZ,MATCH("re"&amp;'team weekly options'!O$3&amp;'team weekly options'!$C283,'wk paste'!$BH:$BH,0)),"")</f>
        <v/>
      </c>
      <c r="P283" t="str">
        <f>IFERROR(INDEX('wk paste'!$AZ:$AZ,MATCH("re"&amp;'team weekly options'!P$3&amp;'team weekly options'!$C283,'wk paste'!$BH:$BH,0)),"")</f>
        <v/>
      </c>
      <c r="Q283" t="str">
        <f>IFERROR(INDEX('wk paste'!$AZ:$AZ,MATCH("re"&amp;'team weekly options'!Q$3&amp;'team weekly options'!$C283,'wk paste'!$BH:$BH,0)),"")</f>
        <v/>
      </c>
      <c r="R283" t="str">
        <f>IFERROR(INDEX('wk paste'!$AZ:$AZ,MATCH("re"&amp;'team weekly options'!R$3&amp;'team weekly options'!$C283,'wk paste'!$BH:$BH,0)),"")</f>
        <v/>
      </c>
      <c r="S283" t="str">
        <f>IFERROR(INDEX('wk paste'!$AZ:$AZ,MATCH("re"&amp;'team weekly options'!S$3&amp;'team weekly options'!$C283,'wk paste'!$BH:$BH,0)),"")</f>
        <v/>
      </c>
      <c r="T283" t="str">
        <f>IFERROR(INDEX('wk paste'!$AZ:$AZ,MATCH("re"&amp;'team weekly options'!T$3&amp;'team weekly options'!$C283,'wk paste'!$BH:$BH,0)),"")</f>
        <v/>
      </c>
      <c r="U283" t="str">
        <f>IFERROR(INDEX('wk paste'!$AZ:$AZ,MATCH("re"&amp;'team weekly options'!U$3&amp;'team weekly options'!$C283,'wk paste'!$BH:$BH,0)),"")</f>
        <v/>
      </c>
      <c r="V283" t="str">
        <f>IFERROR(INDEX('wk paste'!$AZ:$AZ,MATCH("re"&amp;'team weekly options'!V$3&amp;'team weekly options'!$C283,'wk paste'!$BH:$BH,0)),"")</f>
        <v/>
      </c>
    </row>
    <row r="284" spans="4:22" x14ac:dyDescent="0.25">
      <c r="D284" t="str">
        <f>IFERROR(INDEX('wk paste'!$AZ:$AZ,MATCH("ru"&amp;'team weekly options'!D$3&amp;'team weekly options'!$C284,'wk paste'!$BG:$BG,0)),"")</f>
        <v/>
      </c>
      <c r="E284" t="str">
        <f>IFERROR(INDEX('wk paste'!$AZ:$AZ,MATCH("ru"&amp;'team weekly options'!E$3&amp;'team weekly options'!$C284,'wk paste'!$BG:$BG,0)),"")</f>
        <v/>
      </c>
      <c r="F284" t="str">
        <f>IFERROR(INDEX('wk paste'!$AZ:$AZ,MATCH("ru"&amp;'team weekly options'!F$3&amp;'team weekly options'!$C284,'wk paste'!$BG:$BG,0)),"")</f>
        <v/>
      </c>
      <c r="G284" t="str">
        <f>IFERROR(INDEX('wk paste'!$AZ:$AZ,MATCH("ru"&amp;'team weekly options'!G$3&amp;'team weekly options'!$C284,'wk paste'!$BG:$BG,0)),"")</f>
        <v/>
      </c>
      <c r="H284" t="str">
        <f>IFERROR(INDEX('wk paste'!$AZ:$AZ,MATCH("ru"&amp;'team weekly options'!H$3&amp;'team weekly options'!$C284,'wk paste'!$BG:$BG,0)),"")</f>
        <v/>
      </c>
      <c r="I284" t="str">
        <f>IFERROR(INDEX('wk paste'!$AZ:$AZ,MATCH("ru"&amp;'team weekly options'!I$3&amp;'team weekly options'!$C284,'wk paste'!$BG:$BG,0)),"")</f>
        <v/>
      </c>
      <c r="J284" t="str">
        <f>IFERROR(INDEX('wk paste'!$AZ:$AZ,MATCH("ru"&amp;'team weekly options'!J$3&amp;'team weekly options'!$C284,'wk paste'!$BG:$BG,0)),"")</f>
        <v/>
      </c>
      <c r="K284" t="str">
        <f>IFERROR(INDEX('wk paste'!$AZ:$AZ,MATCH("re"&amp;'team weekly options'!K$3&amp;'team weekly options'!$C284,'wk paste'!$BH:$BH,0)),"")</f>
        <v/>
      </c>
      <c r="L284" t="str">
        <f>IFERROR(INDEX('wk paste'!$AZ:$AZ,MATCH("re"&amp;'team weekly options'!L$3&amp;'team weekly options'!$C284,'wk paste'!$BH:$BH,0)),"")</f>
        <v/>
      </c>
      <c r="M284" t="str">
        <f>IFERROR(INDEX('wk paste'!$AZ:$AZ,MATCH("re"&amp;'team weekly options'!M$3&amp;'team weekly options'!$C284,'wk paste'!$BH:$BH,0)),"")</f>
        <v/>
      </c>
      <c r="N284" t="str">
        <f>IFERROR(INDEX('wk paste'!$AZ:$AZ,MATCH("re"&amp;'team weekly options'!N$3&amp;'team weekly options'!$C284,'wk paste'!$BH:$BH,0)),"")</f>
        <v/>
      </c>
      <c r="O284" t="str">
        <f>IFERROR(INDEX('wk paste'!$AZ:$AZ,MATCH("re"&amp;'team weekly options'!O$3&amp;'team weekly options'!$C284,'wk paste'!$BH:$BH,0)),"")</f>
        <v/>
      </c>
      <c r="P284" t="str">
        <f>IFERROR(INDEX('wk paste'!$AZ:$AZ,MATCH("re"&amp;'team weekly options'!P$3&amp;'team weekly options'!$C284,'wk paste'!$BH:$BH,0)),"")</f>
        <v/>
      </c>
      <c r="Q284" t="str">
        <f>IFERROR(INDEX('wk paste'!$AZ:$AZ,MATCH("re"&amp;'team weekly options'!Q$3&amp;'team weekly options'!$C284,'wk paste'!$BH:$BH,0)),"")</f>
        <v/>
      </c>
      <c r="R284" t="str">
        <f>IFERROR(INDEX('wk paste'!$AZ:$AZ,MATCH("re"&amp;'team weekly options'!R$3&amp;'team weekly options'!$C284,'wk paste'!$BH:$BH,0)),"")</f>
        <v/>
      </c>
      <c r="S284" t="str">
        <f>IFERROR(INDEX('wk paste'!$AZ:$AZ,MATCH("re"&amp;'team weekly options'!S$3&amp;'team weekly options'!$C284,'wk paste'!$BH:$BH,0)),"")</f>
        <v/>
      </c>
      <c r="T284" t="str">
        <f>IFERROR(INDEX('wk paste'!$AZ:$AZ,MATCH("re"&amp;'team weekly options'!T$3&amp;'team weekly options'!$C284,'wk paste'!$BH:$BH,0)),"")</f>
        <v/>
      </c>
      <c r="U284" t="str">
        <f>IFERROR(INDEX('wk paste'!$AZ:$AZ,MATCH("re"&amp;'team weekly options'!U$3&amp;'team weekly options'!$C284,'wk paste'!$BH:$BH,0)),"")</f>
        <v/>
      </c>
      <c r="V284" t="str">
        <f>IFERROR(INDEX('wk paste'!$AZ:$AZ,MATCH("re"&amp;'team weekly options'!V$3&amp;'team weekly options'!$C284,'wk paste'!$BH:$BH,0)),"")</f>
        <v/>
      </c>
    </row>
    <row r="285" spans="4:22" x14ac:dyDescent="0.25">
      <c r="D285" t="str">
        <f>IFERROR(INDEX('wk paste'!$AZ:$AZ,MATCH("ru"&amp;'team weekly options'!D$3&amp;'team weekly options'!$C285,'wk paste'!$BG:$BG,0)),"")</f>
        <v/>
      </c>
      <c r="E285" t="str">
        <f>IFERROR(INDEX('wk paste'!$AZ:$AZ,MATCH("ru"&amp;'team weekly options'!E$3&amp;'team weekly options'!$C285,'wk paste'!$BG:$BG,0)),"")</f>
        <v/>
      </c>
      <c r="F285" t="str">
        <f>IFERROR(INDEX('wk paste'!$AZ:$AZ,MATCH("ru"&amp;'team weekly options'!F$3&amp;'team weekly options'!$C285,'wk paste'!$BG:$BG,0)),"")</f>
        <v/>
      </c>
      <c r="G285" t="str">
        <f>IFERROR(INDEX('wk paste'!$AZ:$AZ,MATCH("ru"&amp;'team weekly options'!G$3&amp;'team weekly options'!$C285,'wk paste'!$BG:$BG,0)),"")</f>
        <v/>
      </c>
      <c r="H285" t="str">
        <f>IFERROR(INDEX('wk paste'!$AZ:$AZ,MATCH("ru"&amp;'team weekly options'!H$3&amp;'team weekly options'!$C285,'wk paste'!$BG:$BG,0)),"")</f>
        <v/>
      </c>
      <c r="I285" t="str">
        <f>IFERROR(INDEX('wk paste'!$AZ:$AZ,MATCH("ru"&amp;'team weekly options'!I$3&amp;'team weekly options'!$C285,'wk paste'!$BG:$BG,0)),"")</f>
        <v/>
      </c>
      <c r="J285" t="str">
        <f>IFERROR(INDEX('wk paste'!$AZ:$AZ,MATCH("ru"&amp;'team weekly options'!J$3&amp;'team weekly options'!$C285,'wk paste'!$BG:$BG,0)),"")</f>
        <v/>
      </c>
      <c r="K285" t="str">
        <f>IFERROR(INDEX('wk paste'!$AZ:$AZ,MATCH("re"&amp;'team weekly options'!K$3&amp;'team weekly options'!$C285,'wk paste'!$BH:$BH,0)),"")</f>
        <v/>
      </c>
      <c r="L285" t="str">
        <f>IFERROR(INDEX('wk paste'!$AZ:$AZ,MATCH("re"&amp;'team weekly options'!L$3&amp;'team weekly options'!$C285,'wk paste'!$BH:$BH,0)),"")</f>
        <v/>
      </c>
      <c r="M285" t="str">
        <f>IFERROR(INDEX('wk paste'!$AZ:$AZ,MATCH("re"&amp;'team weekly options'!M$3&amp;'team weekly options'!$C285,'wk paste'!$BH:$BH,0)),"")</f>
        <v/>
      </c>
      <c r="N285" t="str">
        <f>IFERROR(INDEX('wk paste'!$AZ:$AZ,MATCH("re"&amp;'team weekly options'!N$3&amp;'team weekly options'!$C285,'wk paste'!$BH:$BH,0)),"")</f>
        <v/>
      </c>
      <c r="O285" t="str">
        <f>IFERROR(INDEX('wk paste'!$AZ:$AZ,MATCH("re"&amp;'team weekly options'!O$3&amp;'team weekly options'!$C285,'wk paste'!$BH:$BH,0)),"")</f>
        <v/>
      </c>
      <c r="P285" t="str">
        <f>IFERROR(INDEX('wk paste'!$AZ:$AZ,MATCH("re"&amp;'team weekly options'!P$3&amp;'team weekly options'!$C285,'wk paste'!$BH:$BH,0)),"")</f>
        <v/>
      </c>
      <c r="Q285" t="str">
        <f>IFERROR(INDEX('wk paste'!$AZ:$AZ,MATCH("re"&amp;'team weekly options'!Q$3&amp;'team weekly options'!$C285,'wk paste'!$BH:$BH,0)),"")</f>
        <v/>
      </c>
      <c r="R285" t="str">
        <f>IFERROR(INDEX('wk paste'!$AZ:$AZ,MATCH("re"&amp;'team weekly options'!R$3&amp;'team weekly options'!$C285,'wk paste'!$BH:$BH,0)),"")</f>
        <v/>
      </c>
      <c r="S285" t="str">
        <f>IFERROR(INDEX('wk paste'!$AZ:$AZ,MATCH("re"&amp;'team weekly options'!S$3&amp;'team weekly options'!$C285,'wk paste'!$BH:$BH,0)),"")</f>
        <v/>
      </c>
      <c r="T285" t="str">
        <f>IFERROR(INDEX('wk paste'!$AZ:$AZ,MATCH("re"&amp;'team weekly options'!T$3&amp;'team weekly options'!$C285,'wk paste'!$BH:$BH,0)),"")</f>
        <v/>
      </c>
      <c r="U285" t="str">
        <f>IFERROR(INDEX('wk paste'!$AZ:$AZ,MATCH("re"&amp;'team weekly options'!U$3&amp;'team weekly options'!$C285,'wk paste'!$BH:$BH,0)),"")</f>
        <v/>
      </c>
      <c r="V285" t="str">
        <f>IFERROR(INDEX('wk paste'!$AZ:$AZ,MATCH("re"&amp;'team weekly options'!V$3&amp;'team weekly options'!$C285,'wk paste'!$BH:$BH,0)),"")</f>
        <v/>
      </c>
    </row>
    <row r="286" spans="4:22" x14ac:dyDescent="0.25">
      <c r="D286" t="str">
        <f>IFERROR(INDEX('wk paste'!$AZ:$AZ,MATCH("ru"&amp;'team weekly options'!D$3&amp;'team weekly options'!$C286,'wk paste'!$BG:$BG,0)),"")</f>
        <v/>
      </c>
      <c r="E286" t="str">
        <f>IFERROR(INDEX('wk paste'!$AZ:$AZ,MATCH("ru"&amp;'team weekly options'!E$3&amp;'team weekly options'!$C286,'wk paste'!$BG:$BG,0)),"")</f>
        <v/>
      </c>
      <c r="F286" t="str">
        <f>IFERROR(INDEX('wk paste'!$AZ:$AZ,MATCH("ru"&amp;'team weekly options'!F$3&amp;'team weekly options'!$C286,'wk paste'!$BG:$BG,0)),"")</f>
        <v/>
      </c>
      <c r="G286" t="str">
        <f>IFERROR(INDEX('wk paste'!$AZ:$AZ,MATCH("ru"&amp;'team weekly options'!G$3&amp;'team weekly options'!$C286,'wk paste'!$BG:$BG,0)),"")</f>
        <v/>
      </c>
      <c r="H286" t="str">
        <f>IFERROR(INDEX('wk paste'!$AZ:$AZ,MATCH("ru"&amp;'team weekly options'!H$3&amp;'team weekly options'!$C286,'wk paste'!$BG:$BG,0)),"")</f>
        <v/>
      </c>
      <c r="I286" t="str">
        <f>IFERROR(INDEX('wk paste'!$AZ:$AZ,MATCH("ru"&amp;'team weekly options'!I$3&amp;'team weekly options'!$C286,'wk paste'!$BG:$BG,0)),"")</f>
        <v/>
      </c>
      <c r="J286" t="str">
        <f>IFERROR(INDEX('wk paste'!$AZ:$AZ,MATCH("ru"&amp;'team weekly options'!J$3&amp;'team weekly options'!$C286,'wk paste'!$BG:$BG,0)),"")</f>
        <v/>
      </c>
      <c r="K286" t="str">
        <f>IFERROR(INDEX('wk paste'!$AZ:$AZ,MATCH("re"&amp;'team weekly options'!K$3&amp;'team weekly options'!$C286,'wk paste'!$BH:$BH,0)),"")</f>
        <v/>
      </c>
      <c r="L286" t="str">
        <f>IFERROR(INDEX('wk paste'!$AZ:$AZ,MATCH("re"&amp;'team weekly options'!L$3&amp;'team weekly options'!$C286,'wk paste'!$BH:$BH,0)),"")</f>
        <v/>
      </c>
      <c r="M286" t="str">
        <f>IFERROR(INDEX('wk paste'!$AZ:$AZ,MATCH("re"&amp;'team weekly options'!M$3&amp;'team weekly options'!$C286,'wk paste'!$BH:$BH,0)),"")</f>
        <v/>
      </c>
      <c r="N286" t="str">
        <f>IFERROR(INDEX('wk paste'!$AZ:$AZ,MATCH("re"&amp;'team weekly options'!N$3&amp;'team weekly options'!$C286,'wk paste'!$BH:$BH,0)),"")</f>
        <v/>
      </c>
      <c r="O286" t="str">
        <f>IFERROR(INDEX('wk paste'!$AZ:$AZ,MATCH("re"&amp;'team weekly options'!O$3&amp;'team weekly options'!$C286,'wk paste'!$BH:$BH,0)),"")</f>
        <v/>
      </c>
      <c r="P286" t="str">
        <f>IFERROR(INDEX('wk paste'!$AZ:$AZ,MATCH("re"&amp;'team weekly options'!P$3&amp;'team weekly options'!$C286,'wk paste'!$BH:$BH,0)),"")</f>
        <v/>
      </c>
      <c r="Q286" t="str">
        <f>IFERROR(INDEX('wk paste'!$AZ:$AZ,MATCH("re"&amp;'team weekly options'!Q$3&amp;'team weekly options'!$C286,'wk paste'!$BH:$BH,0)),"")</f>
        <v/>
      </c>
      <c r="R286" t="str">
        <f>IFERROR(INDEX('wk paste'!$AZ:$AZ,MATCH("re"&amp;'team weekly options'!R$3&amp;'team weekly options'!$C286,'wk paste'!$BH:$BH,0)),"")</f>
        <v/>
      </c>
      <c r="S286" t="str">
        <f>IFERROR(INDEX('wk paste'!$AZ:$AZ,MATCH("re"&amp;'team weekly options'!S$3&amp;'team weekly options'!$C286,'wk paste'!$BH:$BH,0)),"")</f>
        <v/>
      </c>
      <c r="T286" t="str">
        <f>IFERROR(INDEX('wk paste'!$AZ:$AZ,MATCH("re"&amp;'team weekly options'!T$3&amp;'team weekly options'!$C286,'wk paste'!$BH:$BH,0)),"")</f>
        <v/>
      </c>
      <c r="U286" t="str">
        <f>IFERROR(INDEX('wk paste'!$AZ:$AZ,MATCH("re"&amp;'team weekly options'!U$3&amp;'team weekly options'!$C286,'wk paste'!$BH:$BH,0)),"")</f>
        <v/>
      </c>
      <c r="V286" t="str">
        <f>IFERROR(INDEX('wk paste'!$AZ:$AZ,MATCH("re"&amp;'team weekly options'!V$3&amp;'team weekly options'!$C286,'wk paste'!$BH:$BH,0)),"")</f>
        <v/>
      </c>
    </row>
    <row r="287" spans="4:22" x14ac:dyDescent="0.25">
      <c r="D287" t="str">
        <f>IFERROR(INDEX('wk paste'!$AZ:$AZ,MATCH("ru"&amp;'team weekly options'!D$3&amp;'team weekly options'!$C287,'wk paste'!$BG:$BG,0)),"")</f>
        <v/>
      </c>
      <c r="E287" t="str">
        <f>IFERROR(INDEX('wk paste'!$AZ:$AZ,MATCH("ru"&amp;'team weekly options'!E$3&amp;'team weekly options'!$C287,'wk paste'!$BG:$BG,0)),"")</f>
        <v/>
      </c>
      <c r="F287" t="str">
        <f>IFERROR(INDEX('wk paste'!$AZ:$AZ,MATCH("ru"&amp;'team weekly options'!F$3&amp;'team weekly options'!$C287,'wk paste'!$BG:$BG,0)),"")</f>
        <v/>
      </c>
      <c r="G287" t="str">
        <f>IFERROR(INDEX('wk paste'!$AZ:$AZ,MATCH("ru"&amp;'team weekly options'!G$3&amp;'team weekly options'!$C287,'wk paste'!$BG:$BG,0)),"")</f>
        <v/>
      </c>
      <c r="H287" t="str">
        <f>IFERROR(INDEX('wk paste'!$AZ:$AZ,MATCH("ru"&amp;'team weekly options'!H$3&amp;'team weekly options'!$C287,'wk paste'!$BG:$BG,0)),"")</f>
        <v/>
      </c>
      <c r="I287" t="str">
        <f>IFERROR(INDEX('wk paste'!$AZ:$AZ,MATCH("ru"&amp;'team weekly options'!I$3&amp;'team weekly options'!$C287,'wk paste'!$BG:$BG,0)),"")</f>
        <v/>
      </c>
      <c r="J287" t="str">
        <f>IFERROR(INDEX('wk paste'!$AZ:$AZ,MATCH("ru"&amp;'team weekly options'!J$3&amp;'team weekly options'!$C287,'wk paste'!$BG:$BG,0)),"")</f>
        <v/>
      </c>
      <c r="K287" t="str">
        <f>IFERROR(INDEX('wk paste'!$AZ:$AZ,MATCH("re"&amp;'team weekly options'!K$3&amp;'team weekly options'!$C287,'wk paste'!$BH:$BH,0)),"")</f>
        <v/>
      </c>
      <c r="L287" t="str">
        <f>IFERROR(INDEX('wk paste'!$AZ:$AZ,MATCH("re"&amp;'team weekly options'!L$3&amp;'team weekly options'!$C287,'wk paste'!$BH:$BH,0)),"")</f>
        <v/>
      </c>
      <c r="M287" t="str">
        <f>IFERROR(INDEX('wk paste'!$AZ:$AZ,MATCH("re"&amp;'team weekly options'!M$3&amp;'team weekly options'!$C287,'wk paste'!$BH:$BH,0)),"")</f>
        <v/>
      </c>
      <c r="N287" t="str">
        <f>IFERROR(INDEX('wk paste'!$AZ:$AZ,MATCH("re"&amp;'team weekly options'!N$3&amp;'team weekly options'!$C287,'wk paste'!$BH:$BH,0)),"")</f>
        <v/>
      </c>
      <c r="O287" t="str">
        <f>IFERROR(INDEX('wk paste'!$AZ:$AZ,MATCH("re"&amp;'team weekly options'!O$3&amp;'team weekly options'!$C287,'wk paste'!$BH:$BH,0)),"")</f>
        <v/>
      </c>
      <c r="P287" t="str">
        <f>IFERROR(INDEX('wk paste'!$AZ:$AZ,MATCH("re"&amp;'team weekly options'!P$3&amp;'team weekly options'!$C287,'wk paste'!$BH:$BH,0)),"")</f>
        <v/>
      </c>
      <c r="Q287" t="str">
        <f>IFERROR(INDEX('wk paste'!$AZ:$AZ,MATCH("re"&amp;'team weekly options'!Q$3&amp;'team weekly options'!$C287,'wk paste'!$BH:$BH,0)),"")</f>
        <v/>
      </c>
      <c r="R287" t="str">
        <f>IFERROR(INDEX('wk paste'!$AZ:$AZ,MATCH("re"&amp;'team weekly options'!R$3&amp;'team weekly options'!$C287,'wk paste'!$BH:$BH,0)),"")</f>
        <v/>
      </c>
      <c r="S287" t="str">
        <f>IFERROR(INDEX('wk paste'!$AZ:$AZ,MATCH("re"&amp;'team weekly options'!S$3&amp;'team weekly options'!$C287,'wk paste'!$BH:$BH,0)),"")</f>
        <v/>
      </c>
      <c r="T287" t="str">
        <f>IFERROR(INDEX('wk paste'!$AZ:$AZ,MATCH("re"&amp;'team weekly options'!T$3&amp;'team weekly options'!$C287,'wk paste'!$BH:$BH,0)),"")</f>
        <v/>
      </c>
      <c r="U287" t="str">
        <f>IFERROR(INDEX('wk paste'!$AZ:$AZ,MATCH("re"&amp;'team weekly options'!U$3&amp;'team weekly options'!$C287,'wk paste'!$BH:$BH,0)),"")</f>
        <v/>
      </c>
      <c r="V287" t="str">
        <f>IFERROR(INDEX('wk paste'!$AZ:$AZ,MATCH("re"&amp;'team weekly options'!V$3&amp;'team weekly options'!$C287,'wk paste'!$BH:$BH,0)),"")</f>
        <v/>
      </c>
    </row>
    <row r="288" spans="4:22" x14ac:dyDescent="0.25">
      <c r="D288" t="str">
        <f>IFERROR(INDEX('wk paste'!$AZ:$AZ,MATCH("ru"&amp;'team weekly options'!D$3&amp;'team weekly options'!$C288,'wk paste'!$BG:$BG,0)),"")</f>
        <v/>
      </c>
      <c r="E288" t="str">
        <f>IFERROR(INDEX('wk paste'!$AZ:$AZ,MATCH("ru"&amp;'team weekly options'!E$3&amp;'team weekly options'!$C288,'wk paste'!$BG:$BG,0)),"")</f>
        <v/>
      </c>
      <c r="F288" t="str">
        <f>IFERROR(INDEX('wk paste'!$AZ:$AZ,MATCH("ru"&amp;'team weekly options'!F$3&amp;'team weekly options'!$C288,'wk paste'!$BG:$BG,0)),"")</f>
        <v/>
      </c>
      <c r="G288" t="str">
        <f>IFERROR(INDEX('wk paste'!$AZ:$AZ,MATCH("ru"&amp;'team weekly options'!G$3&amp;'team weekly options'!$C288,'wk paste'!$BG:$BG,0)),"")</f>
        <v/>
      </c>
      <c r="H288" t="str">
        <f>IFERROR(INDEX('wk paste'!$AZ:$AZ,MATCH("ru"&amp;'team weekly options'!H$3&amp;'team weekly options'!$C288,'wk paste'!$BG:$BG,0)),"")</f>
        <v/>
      </c>
      <c r="I288" t="str">
        <f>IFERROR(INDEX('wk paste'!$AZ:$AZ,MATCH("ru"&amp;'team weekly options'!I$3&amp;'team weekly options'!$C288,'wk paste'!$BG:$BG,0)),"")</f>
        <v/>
      </c>
      <c r="J288" t="str">
        <f>IFERROR(INDEX('wk paste'!$AZ:$AZ,MATCH("ru"&amp;'team weekly options'!J$3&amp;'team weekly options'!$C288,'wk paste'!$BG:$BG,0)),"")</f>
        <v/>
      </c>
      <c r="K288" t="str">
        <f>IFERROR(INDEX('wk paste'!$AZ:$AZ,MATCH("re"&amp;'team weekly options'!K$3&amp;'team weekly options'!$C288,'wk paste'!$BH:$BH,0)),"")</f>
        <v/>
      </c>
      <c r="L288" t="str">
        <f>IFERROR(INDEX('wk paste'!$AZ:$AZ,MATCH("re"&amp;'team weekly options'!L$3&amp;'team weekly options'!$C288,'wk paste'!$BH:$BH,0)),"")</f>
        <v/>
      </c>
      <c r="M288" t="str">
        <f>IFERROR(INDEX('wk paste'!$AZ:$AZ,MATCH("re"&amp;'team weekly options'!M$3&amp;'team weekly options'!$C288,'wk paste'!$BH:$BH,0)),"")</f>
        <v/>
      </c>
      <c r="N288" t="str">
        <f>IFERROR(INDEX('wk paste'!$AZ:$AZ,MATCH("re"&amp;'team weekly options'!N$3&amp;'team weekly options'!$C288,'wk paste'!$BH:$BH,0)),"")</f>
        <v/>
      </c>
      <c r="O288" t="str">
        <f>IFERROR(INDEX('wk paste'!$AZ:$AZ,MATCH("re"&amp;'team weekly options'!O$3&amp;'team weekly options'!$C288,'wk paste'!$BH:$BH,0)),"")</f>
        <v/>
      </c>
      <c r="P288" t="str">
        <f>IFERROR(INDEX('wk paste'!$AZ:$AZ,MATCH("re"&amp;'team weekly options'!P$3&amp;'team weekly options'!$C288,'wk paste'!$BH:$BH,0)),"")</f>
        <v/>
      </c>
      <c r="Q288" t="str">
        <f>IFERROR(INDEX('wk paste'!$AZ:$AZ,MATCH("re"&amp;'team weekly options'!Q$3&amp;'team weekly options'!$C288,'wk paste'!$BH:$BH,0)),"")</f>
        <v/>
      </c>
      <c r="R288" t="str">
        <f>IFERROR(INDEX('wk paste'!$AZ:$AZ,MATCH("re"&amp;'team weekly options'!R$3&amp;'team weekly options'!$C288,'wk paste'!$BH:$BH,0)),"")</f>
        <v/>
      </c>
      <c r="S288" t="str">
        <f>IFERROR(INDEX('wk paste'!$AZ:$AZ,MATCH("re"&amp;'team weekly options'!S$3&amp;'team weekly options'!$C288,'wk paste'!$BH:$BH,0)),"")</f>
        <v/>
      </c>
      <c r="T288" t="str">
        <f>IFERROR(INDEX('wk paste'!$AZ:$AZ,MATCH("re"&amp;'team weekly options'!T$3&amp;'team weekly options'!$C288,'wk paste'!$BH:$BH,0)),"")</f>
        <v/>
      </c>
      <c r="U288" t="str">
        <f>IFERROR(INDEX('wk paste'!$AZ:$AZ,MATCH("re"&amp;'team weekly options'!U$3&amp;'team weekly options'!$C288,'wk paste'!$BH:$BH,0)),"")</f>
        <v/>
      </c>
      <c r="V288" t="str">
        <f>IFERROR(INDEX('wk paste'!$AZ:$AZ,MATCH("re"&amp;'team weekly options'!V$3&amp;'team weekly options'!$C288,'wk paste'!$BH:$BH,0)),"")</f>
        <v/>
      </c>
    </row>
    <row r="289" spans="4:22" x14ac:dyDescent="0.25">
      <c r="D289" t="str">
        <f>IFERROR(INDEX('wk paste'!$AZ:$AZ,MATCH("ru"&amp;'team weekly options'!D$3&amp;'team weekly options'!$C289,'wk paste'!$BG:$BG,0)),"")</f>
        <v/>
      </c>
      <c r="E289" t="str">
        <f>IFERROR(INDEX('wk paste'!$AZ:$AZ,MATCH("ru"&amp;'team weekly options'!E$3&amp;'team weekly options'!$C289,'wk paste'!$BG:$BG,0)),"")</f>
        <v/>
      </c>
      <c r="F289" t="str">
        <f>IFERROR(INDEX('wk paste'!$AZ:$AZ,MATCH("ru"&amp;'team weekly options'!F$3&amp;'team weekly options'!$C289,'wk paste'!$BG:$BG,0)),"")</f>
        <v/>
      </c>
      <c r="G289" t="str">
        <f>IFERROR(INDEX('wk paste'!$AZ:$AZ,MATCH("ru"&amp;'team weekly options'!G$3&amp;'team weekly options'!$C289,'wk paste'!$BG:$BG,0)),"")</f>
        <v/>
      </c>
      <c r="H289" t="str">
        <f>IFERROR(INDEX('wk paste'!$AZ:$AZ,MATCH("ru"&amp;'team weekly options'!H$3&amp;'team weekly options'!$C289,'wk paste'!$BG:$BG,0)),"")</f>
        <v/>
      </c>
      <c r="I289" t="str">
        <f>IFERROR(INDEX('wk paste'!$AZ:$AZ,MATCH("ru"&amp;'team weekly options'!I$3&amp;'team weekly options'!$C289,'wk paste'!$BG:$BG,0)),"")</f>
        <v/>
      </c>
      <c r="J289" t="str">
        <f>IFERROR(INDEX('wk paste'!$AZ:$AZ,MATCH("ru"&amp;'team weekly options'!J$3&amp;'team weekly options'!$C289,'wk paste'!$BG:$BG,0)),"")</f>
        <v/>
      </c>
      <c r="K289" t="str">
        <f>IFERROR(INDEX('wk paste'!$AZ:$AZ,MATCH("re"&amp;'team weekly options'!K$3&amp;'team weekly options'!$C289,'wk paste'!$BH:$BH,0)),"")</f>
        <v/>
      </c>
      <c r="L289" t="str">
        <f>IFERROR(INDEX('wk paste'!$AZ:$AZ,MATCH("re"&amp;'team weekly options'!L$3&amp;'team weekly options'!$C289,'wk paste'!$BH:$BH,0)),"")</f>
        <v/>
      </c>
      <c r="M289" t="str">
        <f>IFERROR(INDEX('wk paste'!$AZ:$AZ,MATCH("re"&amp;'team weekly options'!M$3&amp;'team weekly options'!$C289,'wk paste'!$BH:$BH,0)),"")</f>
        <v/>
      </c>
      <c r="N289" t="str">
        <f>IFERROR(INDEX('wk paste'!$AZ:$AZ,MATCH("re"&amp;'team weekly options'!N$3&amp;'team weekly options'!$C289,'wk paste'!$BH:$BH,0)),"")</f>
        <v/>
      </c>
      <c r="O289" t="str">
        <f>IFERROR(INDEX('wk paste'!$AZ:$AZ,MATCH("re"&amp;'team weekly options'!O$3&amp;'team weekly options'!$C289,'wk paste'!$BH:$BH,0)),"")</f>
        <v/>
      </c>
      <c r="P289" t="str">
        <f>IFERROR(INDEX('wk paste'!$AZ:$AZ,MATCH("re"&amp;'team weekly options'!P$3&amp;'team weekly options'!$C289,'wk paste'!$BH:$BH,0)),"")</f>
        <v/>
      </c>
      <c r="Q289" t="str">
        <f>IFERROR(INDEX('wk paste'!$AZ:$AZ,MATCH("re"&amp;'team weekly options'!Q$3&amp;'team weekly options'!$C289,'wk paste'!$BH:$BH,0)),"")</f>
        <v/>
      </c>
      <c r="R289" t="str">
        <f>IFERROR(INDEX('wk paste'!$AZ:$AZ,MATCH("re"&amp;'team weekly options'!R$3&amp;'team weekly options'!$C289,'wk paste'!$BH:$BH,0)),"")</f>
        <v/>
      </c>
      <c r="S289" t="str">
        <f>IFERROR(INDEX('wk paste'!$AZ:$AZ,MATCH("re"&amp;'team weekly options'!S$3&amp;'team weekly options'!$C289,'wk paste'!$BH:$BH,0)),"")</f>
        <v/>
      </c>
      <c r="T289" t="str">
        <f>IFERROR(INDEX('wk paste'!$AZ:$AZ,MATCH("re"&amp;'team weekly options'!T$3&amp;'team weekly options'!$C289,'wk paste'!$BH:$BH,0)),"")</f>
        <v/>
      </c>
      <c r="U289" t="str">
        <f>IFERROR(INDEX('wk paste'!$AZ:$AZ,MATCH("re"&amp;'team weekly options'!U$3&amp;'team weekly options'!$C289,'wk paste'!$BH:$BH,0)),"")</f>
        <v/>
      </c>
      <c r="V289" t="str">
        <f>IFERROR(INDEX('wk paste'!$AZ:$AZ,MATCH("re"&amp;'team weekly options'!V$3&amp;'team weekly options'!$C289,'wk paste'!$BH:$BH,0)),"")</f>
        <v/>
      </c>
    </row>
    <row r="290" spans="4:22" x14ac:dyDescent="0.25">
      <c r="D290" t="str">
        <f>IFERROR(INDEX('wk paste'!$AZ:$AZ,MATCH("ru"&amp;'team weekly options'!D$3&amp;'team weekly options'!$C290,'wk paste'!$BG:$BG,0)),"")</f>
        <v/>
      </c>
      <c r="E290" t="str">
        <f>IFERROR(INDEX('wk paste'!$AZ:$AZ,MATCH("ru"&amp;'team weekly options'!E$3&amp;'team weekly options'!$C290,'wk paste'!$BG:$BG,0)),"")</f>
        <v/>
      </c>
      <c r="F290" t="str">
        <f>IFERROR(INDEX('wk paste'!$AZ:$AZ,MATCH("ru"&amp;'team weekly options'!F$3&amp;'team weekly options'!$C290,'wk paste'!$BG:$BG,0)),"")</f>
        <v/>
      </c>
      <c r="G290" t="str">
        <f>IFERROR(INDEX('wk paste'!$AZ:$AZ,MATCH("ru"&amp;'team weekly options'!G$3&amp;'team weekly options'!$C290,'wk paste'!$BG:$BG,0)),"")</f>
        <v/>
      </c>
      <c r="H290" t="str">
        <f>IFERROR(INDEX('wk paste'!$AZ:$AZ,MATCH("ru"&amp;'team weekly options'!H$3&amp;'team weekly options'!$C290,'wk paste'!$BG:$BG,0)),"")</f>
        <v/>
      </c>
      <c r="I290" t="str">
        <f>IFERROR(INDEX('wk paste'!$AZ:$AZ,MATCH("ru"&amp;'team weekly options'!I$3&amp;'team weekly options'!$C290,'wk paste'!$BG:$BG,0)),"")</f>
        <v/>
      </c>
      <c r="J290" t="str">
        <f>IFERROR(INDEX('wk paste'!$AZ:$AZ,MATCH("ru"&amp;'team weekly options'!J$3&amp;'team weekly options'!$C290,'wk paste'!$BG:$BG,0)),"")</f>
        <v/>
      </c>
      <c r="K290" t="str">
        <f>IFERROR(INDEX('wk paste'!$AZ:$AZ,MATCH("re"&amp;'team weekly options'!K$3&amp;'team weekly options'!$C290,'wk paste'!$BH:$BH,0)),"")</f>
        <v/>
      </c>
      <c r="L290" t="str">
        <f>IFERROR(INDEX('wk paste'!$AZ:$AZ,MATCH("re"&amp;'team weekly options'!L$3&amp;'team weekly options'!$C290,'wk paste'!$BH:$BH,0)),"")</f>
        <v/>
      </c>
      <c r="M290" t="str">
        <f>IFERROR(INDEX('wk paste'!$AZ:$AZ,MATCH("re"&amp;'team weekly options'!M$3&amp;'team weekly options'!$C290,'wk paste'!$BH:$BH,0)),"")</f>
        <v/>
      </c>
      <c r="N290" t="str">
        <f>IFERROR(INDEX('wk paste'!$AZ:$AZ,MATCH("re"&amp;'team weekly options'!N$3&amp;'team weekly options'!$C290,'wk paste'!$BH:$BH,0)),"")</f>
        <v/>
      </c>
      <c r="O290" t="str">
        <f>IFERROR(INDEX('wk paste'!$AZ:$AZ,MATCH("re"&amp;'team weekly options'!O$3&amp;'team weekly options'!$C290,'wk paste'!$BH:$BH,0)),"")</f>
        <v/>
      </c>
      <c r="P290" t="str">
        <f>IFERROR(INDEX('wk paste'!$AZ:$AZ,MATCH("re"&amp;'team weekly options'!P$3&amp;'team weekly options'!$C290,'wk paste'!$BH:$BH,0)),"")</f>
        <v/>
      </c>
      <c r="Q290" t="str">
        <f>IFERROR(INDEX('wk paste'!$AZ:$AZ,MATCH("re"&amp;'team weekly options'!Q$3&amp;'team weekly options'!$C290,'wk paste'!$BH:$BH,0)),"")</f>
        <v/>
      </c>
      <c r="R290" t="str">
        <f>IFERROR(INDEX('wk paste'!$AZ:$AZ,MATCH("re"&amp;'team weekly options'!R$3&amp;'team weekly options'!$C290,'wk paste'!$BH:$BH,0)),"")</f>
        <v/>
      </c>
      <c r="S290" t="str">
        <f>IFERROR(INDEX('wk paste'!$AZ:$AZ,MATCH("re"&amp;'team weekly options'!S$3&amp;'team weekly options'!$C290,'wk paste'!$BH:$BH,0)),"")</f>
        <v/>
      </c>
      <c r="T290" t="str">
        <f>IFERROR(INDEX('wk paste'!$AZ:$AZ,MATCH("re"&amp;'team weekly options'!T$3&amp;'team weekly options'!$C290,'wk paste'!$BH:$BH,0)),"")</f>
        <v/>
      </c>
      <c r="U290" t="str">
        <f>IFERROR(INDEX('wk paste'!$AZ:$AZ,MATCH("re"&amp;'team weekly options'!U$3&amp;'team weekly options'!$C290,'wk paste'!$BH:$BH,0)),"")</f>
        <v/>
      </c>
      <c r="V290" t="str">
        <f>IFERROR(INDEX('wk paste'!$AZ:$AZ,MATCH("re"&amp;'team weekly options'!V$3&amp;'team weekly options'!$C290,'wk paste'!$BH:$BH,0)),"")</f>
        <v/>
      </c>
    </row>
    <row r="291" spans="4:22" x14ac:dyDescent="0.25">
      <c r="D291" t="str">
        <f>IFERROR(INDEX('wk paste'!$AZ:$AZ,MATCH("ru"&amp;'team weekly options'!D$3&amp;'team weekly options'!$C291,'wk paste'!$BG:$BG,0)),"")</f>
        <v/>
      </c>
      <c r="E291" t="str">
        <f>IFERROR(INDEX('wk paste'!$AZ:$AZ,MATCH("ru"&amp;'team weekly options'!E$3&amp;'team weekly options'!$C291,'wk paste'!$BG:$BG,0)),"")</f>
        <v/>
      </c>
      <c r="F291" t="str">
        <f>IFERROR(INDEX('wk paste'!$AZ:$AZ,MATCH("ru"&amp;'team weekly options'!F$3&amp;'team weekly options'!$C291,'wk paste'!$BG:$BG,0)),"")</f>
        <v/>
      </c>
      <c r="G291" t="str">
        <f>IFERROR(INDEX('wk paste'!$AZ:$AZ,MATCH("ru"&amp;'team weekly options'!G$3&amp;'team weekly options'!$C291,'wk paste'!$BG:$BG,0)),"")</f>
        <v/>
      </c>
      <c r="H291" t="str">
        <f>IFERROR(INDEX('wk paste'!$AZ:$AZ,MATCH("ru"&amp;'team weekly options'!H$3&amp;'team weekly options'!$C291,'wk paste'!$BG:$BG,0)),"")</f>
        <v/>
      </c>
      <c r="I291" t="str">
        <f>IFERROR(INDEX('wk paste'!$AZ:$AZ,MATCH("ru"&amp;'team weekly options'!I$3&amp;'team weekly options'!$C291,'wk paste'!$BG:$BG,0)),"")</f>
        <v/>
      </c>
      <c r="J291" t="str">
        <f>IFERROR(INDEX('wk paste'!$AZ:$AZ,MATCH("ru"&amp;'team weekly options'!J$3&amp;'team weekly options'!$C291,'wk paste'!$BG:$BG,0)),"")</f>
        <v/>
      </c>
      <c r="K291" t="str">
        <f>IFERROR(INDEX('wk paste'!$AZ:$AZ,MATCH("re"&amp;'team weekly options'!K$3&amp;'team weekly options'!$C291,'wk paste'!$BH:$BH,0)),"")</f>
        <v/>
      </c>
      <c r="L291" t="str">
        <f>IFERROR(INDEX('wk paste'!$AZ:$AZ,MATCH("re"&amp;'team weekly options'!L$3&amp;'team weekly options'!$C291,'wk paste'!$BH:$BH,0)),"")</f>
        <v/>
      </c>
      <c r="M291" t="str">
        <f>IFERROR(INDEX('wk paste'!$AZ:$AZ,MATCH("re"&amp;'team weekly options'!M$3&amp;'team weekly options'!$C291,'wk paste'!$BH:$BH,0)),"")</f>
        <v/>
      </c>
      <c r="N291" t="str">
        <f>IFERROR(INDEX('wk paste'!$AZ:$AZ,MATCH("re"&amp;'team weekly options'!N$3&amp;'team weekly options'!$C291,'wk paste'!$BH:$BH,0)),"")</f>
        <v/>
      </c>
      <c r="O291" t="str">
        <f>IFERROR(INDEX('wk paste'!$AZ:$AZ,MATCH("re"&amp;'team weekly options'!O$3&amp;'team weekly options'!$C291,'wk paste'!$BH:$BH,0)),"")</f>
        <v/>
      </c>
      <c r="P291" t="str">
        <f>IFERROR(INDEX('wk paste'!$AZ:$AZ,MATCH("re"&amp;'team weekly options'!P$3&amp;'team weekly options'!$C291,'wk paste'!$BH:$BH,0)),"")</f>
        <v/>
      </c>
      <c r="Q291" t="str">
        <f>IFERROR(INDEX('wk paste'!$AZ:$AZ,MATCH("re"&amp;'team weekly options'!Q$3&amp;'team weekly options'!$C291,'wk paste'!$BH:$BH,0)),"")</f>
        <v/>
      </c>
      <c r="R291" t="str">
        <f>IFERROR(INDEX('wk paste'!$AZ:$AZ,MATCH("re"&amp;'team weekly options'!R$3&amp;'team weekly options'!$C291,'wk paste'!$BH:$BH,0)),"")</f>
        <v/>
      </c>
      <c r="S291" t="str">
        <f>IFERROR(INDEX('wk paste'!$AZ:$AZ,MATCH("re"&amp;'team weekly options'!S$3&amp;'team weekly options'!$C291,'wk paste'!$BH:$BH,0)),"")</f>
        <v/>
      </c>
      <c r="T291" t="str">
        <f>IFERROR(INDEX('wk paste'!$AZ:$AZ,MATCH("re"&amp;'team weekly options'!T$3&amp;'team weekly options'!$C291,'wk paste'!$BH:$BH,0)),"")</f>
        <v/>
      </c>
      <c r="U291" t="str">
        <f>IFERROR(INDEX('wk paste'!$AZ:$AZ,MATCH("re"&amp;'team weekly options'!U$3&amp;'team weekly options'!$C291,'wk paste'!$BH:$BH,0)),"")</f>
        <v/>
      </c>
      <c r="V291" t="str">
        <f>IFERROR(INDEX('wk paste'!$AZ:$AZ,MATCH("re"&amp;'team weekly options'!V$3&amp;'team weekly options'!$C291,'wk paste'!$BH:$BH,0)),"")</f>
        <v/>
      </c>
    </row>
    <row r="292" spans="4:22" x14ac:dyDescent="0.25">
      <c r="D292" t="str">
        <f>IFERROR(INDEX('wk paste'!$AZ:$AZ,MATCH("ru"&amp;'team weekly options'!D$3&amp;'team weekly options'!$C292,'wk paste'!$BG:$BG,0)),"")</f>
        <v/>
      </c>
      <c r="E292" t="str">
        <f>IFERROR(INDEX('wk paste'!$AZ:$AZ,MATCH("ru"&amp;'team weekly options'!E$3&amp;'team weekly options'!$C292,'wk paste'!$BG:$BG,0)),"")</f>
        <v/>
      </c>
      <c r="F292" t="str">
        <f>IFERROR(INDEX('wk paste'!$AZ:$AZ,MATCH("ru"&amp;'team weekly options'!F$3&amp;'team weekly options'!$C292,'wk paste'!$BG:$BG,0)),"")</f>
        <v/>
      </c>
      <c r="G292" t="str">
        <f>IFERROR(INDEX('wk paste'!$AZ:$AZ,MATCH("ru"&amp;'team weekly options'!G$3&amp;'team weekly options'!$C292,'wk paste'!$BG:$BG,0)),"")</f>
        <v/>
      </c>
      <c r="H292" t="str">
        <f>IFERROR(INDEX('wk paste'!$AZ:$AZ,MATCH("ru"&amp;'team weekly options'!H$3&amp;'team weekly options'!$C292,'wk paste'!$BG:$BG,0)),"")</f>
        <v/>
      </c>
      <c r="I292" t="str">
        <f>IFERROR(INDEX('wk paste'!$AZ:$AZ,MATCH("ru"&amp;'team weekly options'!I$3&amp;'team weekly options'!$C292,'wk paste'!$BG:$BG,0)),"")</f>
        <v/>
      </c>
      <c r="J292" t="str">
        <f>IFERROR(INDEX('wk paste'!$AZ:$AZ,MATCH("ru"&amp;'team weekly options'!J$3&amp;'team weekly options'!$C292,'wk paste'!$BG:$BG,0)),"")</f>
        <v/>
      </c>
      <c r="K292" t="str">
        <f>IFERROR(INDEX('wk paste'!$AZ:$AZ,MATCH("re"&amp;'team weekly options'!K$3&amp;'team weekly options'!$C292,'wk paste'!$BH:$BH,0)),"")</f>
        <v/>
      </c>
      <c r="L292" t="str">
        <f>IFERROR(INDEX('wk paste'!$AZ:$AZ,MATCH("re"&amp;'team weekly options'!L$3&amp;'team weekly options'!$C292,'wk paste'!$BH:$BH,0)),"")</f>
        <v/>
      </c>
      <c r="M292" t="str">
        <f>IFERROR(INDEX('wk paste'!$AZ:$AZ,MATCH("re"&amp;'team weekly options'!M$3&amp;'team weekly options'!$C292,'wk paste'!$BH:$BH,0)),"")</f>
        <v/>
      </c>
      <c r="N292" t="str">
        <f>IFERROR(INDEX('wk paste'!$AZ:$AZ,MATCH("re"&amp;'team weekly options'!N$3&amp;'team weekly options'!$C292,'wk paste'!$BH:$BH,0)),"")</f>
        <v/>
      </c>
      <c r="O292" t="str">
        <f>IFERROR(INDEX('wk paste'!$AZ:$AZ,MATCH("re"&amp;'team weekly options'!O$3&amp;'team weekly options'!$C292,'wk paste'!$BH:$BH,0)),"")</f>
        <v/>
      </c>
      <c r="P292" t="str">
        <f>IFERROR(INDEX('wk paste'!$AZ:$AZ,MATCH("re"&amp;'team weekly options'!P$3&amp;'team weekly options'!$C292,'wk paste'!$BH:$BH,0)),"")</f>
        <v/>
      </c>
      <c r="Q292" t="str">
        <f>IFERROR(INDEX('wk paste'!$AZ:$AZ,MATCH("re"&amp;'team weekly options'!Q$3&amp;'team weekly options'!$C292,'wk paste'!$BH:$BH,0)),"")</f>
        <v/>
      </c>
      <c r="R292" t="str">
        <f>IFERROR(INDEX('wk paste'!$AZ:$AZ,MATCH("re"&amp;'team weekly options'!R$3&amp;'team weekly options'!$C292,'wk paste'!$BH:$BH,0)),"")</f>
        <v/>
      </c>
      <c r="S292" t="str">
        <f>IFERROR(INDEX('wk paste'!$AZ:$AZ,MATCH("re"&amp;'team weekly options'!S$3&amp;'team weekly options'!$C292,'wk paste'!$BH:$BH,0)),"")</f>
        <v/>
      </c>
      <c r="T292" t="str">
        <f>IFERROR(INDEX('wk paste'!$AZ:$AZ,MATCH("re"&amp;'team weekly options'!T$3&amp;'team weekly options'!$C292,'wk paste'!$BH:$BH,0)),"")</f>
        <v/>
      </c>
      <c r="U292" t="str">
        <f>IFERROR(INDEX('wk paste'!$AZ:$AZ,MATCH("re"&amp;'team weekly options'!U$3&amp;'team weekly options'!$C292,'wk paste'!$BH:$BH,0)),"")</f>
        <v/>
      </c>
      <c r="V292" t="str">
        <f>IFERROR(INDEX('wk paste'!$AZ:$AZ,MATCH("re"&amp;'team weekly options'!V$3&amp;'team weekly options'!$C292,'wk paste'!$BH:$BH,0)),"")</f>
        <v/>
      </c>
    </row>
    <row r="293" spans="4:22" x14ac:dyDescent="0.25">
      <c r="D293" t="str">
        <f>IFERROR(INDEX('wk paste'!$AZ:$AZ,MATCH("ru"&amp;'team weekly options'!D$3&amp;'team weekly options'!$C293,'wk paste'!$BG:$BG,0)),"")</f>
        <v/>
      </c>
      <c r="E293" t="str">
        <f>IFERROR(INDEX('wk paste'!$AZ:$AZ,MATCH("ru"&amp;'team weekly options'!E$3&amp;'team weekly options'!$C293,'wk paste'!$BG:$BG,0)),"")</f>
        <v/>
      </c>
      <c r="F293" t="str">
        <f>IFERROR(INDEX('wk paste'!$AZ:$AZ,MATCH("ru"&amp;'team weekly options'!F$3&amp;'team weekly options'!$C293,'wk paste'!$BG:$BG,0)),"")</f>
        <v/>
      </c>
      <c r="G293" t="str">
        <f>IFERROR(INDEX('wk paste'!$AZ:$AZ,MATCH("ru"&amp;'team weekly options'!G$3&amp;'team weekly options'!$C293,'wk paste'!$BG:$BG,0)),"")</f>
        <v/>
      </c>
      <c r="H293" t="str">
        <f>IFERROR(INDEX('wk paste'!$AZ:$AZ,MATCH("ru"&amp;'team weekly options'!H$3&amp;'team weekly options'!$C293,'wk paste'!$BG:$BG,0)),"")</f>
        <v/>
      </c>
      <c r="I293" t="str">
        <f>IFERROR(INDEX('wk paste'!$AZ:$AZ,MATCH("ru"&amp;'team weekly options'!I$3&amp;'team weekly options'!$C293,'wk paste'!$BG:$BG,0)),"")</f>
        <v/>
      </c>
      <c r="J293" t="str">
        <f>IFERROR(INDEX('wk paste'!$AZ:$AZ,MATCH("ru"&amp;'team weekly options'!J$3&amp;'team weekly options'!$C293,'wk paste'!$BG:$BG,0)),"")</f>
        <v/>
      </c>
      <c r="K293" t="str">
        <f>IFERROR(INDEX('wk paste'!$AZ:$AZ,MATCH("re"&amp;'team weekly options'!K$3&amp;'team weekly options'!$C293,'wk paste'!$BH:$BH,0)),"")</f>
        <v/>
      </c>
      <c r="L293" t="str">
        <f>IFERROR(INDEX('wk paste'!$AZ:$AZ,MATCH("re"&amp;'team weekly options'!L$3&amp;'team weekly options'!$C293,'wk paste'!$BH:$BH,0)),"")</f>
        <v/>
      </c>
      <c r="M293" t="str">
        <f>IFERROR(INDEX('wk paste'!$AZ:$AZ,MATCH("re"&amp;'team weekly options'!M$3&amp;'team weekly options'!$C293,'wk paste'!$BH:$BH,0)),"")</f>
        <v/>
      </c>
      <c r="N293" t="str">
        <f>IFERROR(INDEX('wk paste'!$AZ:$AZ,MATCH("re"&amp;'team weekly options'!N$3&amp;'team weekly options'!$C293,'wk paste'!$BH:$BH,0)),"")</f>
        <v/>
      </c>
      <c r="O293" t="str">
        <f>IFERROR(INDEX('wk paste'!$AZ:$AZ,MATCH("re"&amp;'team weekly options'!O$3&amp;'team weekly options'!$C293,'wk paste'!$BH:$BH,0)),"")</f>
        <v/>
      </c>
      <c r="P293" t="str">
        <f>IFERROR(INDEX('wk paste'!$AZ:$AZ,MATCH("re"&amp;'team weekly options'!P$3&amp;'team weekly options'!$C293,'wk paste'!$BH:$BH,0)),"")</f>
        <v/>
      </c>
      <c r="Q293" t="str">
        <f>IFERROR(INDEX('wk paste'!$AZ:$AZ,MATCH("re"&amp;'team weekly options'!Q$3&amp;'team weekly options'!$C293,'wk paste'!$BH:$BH,0)),"")</f>
        <v/>
      </c>
      <c r="R293" t="str">
        <f>IFERROR(INDEX('wk paste'!$AZ:$AZ,MATCH("re"&amp;'team weekly options'!R$3&amp;'team weekly options'!$C293,'wk paste'!$BH:$BH,0)),"")</f>
        <v/>
      </c>
      <c r="S293" t="str">
        <f>IFERROR(INDEX('wk paste'!$AZ:$AZ,MATCH("re"&amp;'team weekly options'!S$3&amp;'team weekly options'!$C293,'wk paste'!$BH:$BH,0)),"")</f>
        <v/>
      </c>
      <c r="T293" t="str">
        <f>IFERROR(INDEX('wk paste'!$AZ:$AZ,MATCH("re"&amp;'team weekly options'!T$3&amp;'team weekly options'!$C293,'wk paste'!$BH:$BH,0)),"")</f>
        <v/>
      </c>
      <c r="U293" t="str">
        <f>IFERROR(INDEX('wk paste'!$AZ:$AZ,MATCH("re"&amp;'team weekly options'!U$3&amp;'team weekly options'!$C293,'wk paste'!$BH:$BH,0)),"")</f>
        <v/>
      </c>
      <c r="V293" t="str">
        <f>IFERROR(INDEX('wk paste'!$AZ:$AZ,MATCH("re"&amp;'team weekly options'!V$3&amp;'team weekly options'!$C293,'wk paste'!$BH:$BH,0)),"")</f>
        <v/>
      </c>
    </row>
    <row r="294" spans="4:22" x14ac:dyDescent="0.25">
      <c r="D294" t="str">
        <f>IFERROR(INDEX('wk paste'!$AZ:$AZ,MATCH("ru"&amp;'team weekly options'!D$3&amp;'team weekly options'!$C294,'wk paste'!$BG:$BG,0)),"")</f>
        <v/>
      </c>
      <c r="E294" t="str">
        <f>IFERROR(INDEX('wk paste'!$AZ:$AZ,MATCH("ru"&amp;'team weekly options'!E$3&amp;'team weekly options'!$C294,'wk paste'!$BG:$BG,0)),"")</f>
        <v/>
      </c>
      <c r="F294" t="str">
        <f>IFERROR(INDEX('wk paste'!$AZ:$AZ,MATCH("ru"&amp;'team weekly options'!F$3&amp;'team weekly options'!$C294,'wk paste'!$BG:$BG,0)),"")</f>
        <v/>
      </c>
      <c r="G294" t="str">
        <f>IFERROR(INDEX('wk paste'!$AZ:$AZ,MATCH("ru"&amp;'team weekly options'!G$3&amp;'team weekly options'!$C294,'wk paste'!$BG:$BG,0)),"")</f>
        <v/>
      </c>
      <c r="H294" t="str">
        <f>IFERROR(INDEX('wk paste'!$AZ:$AZ,MATCH("ru"&amp;'team weekly options'!H$3&amp;'team weekly options'!$C294,'wk paste'!$BG:$BG,0)),"")</f>
        <v/>
      </c>
      <c r="I294" t="str">
        <f>IFERROR(INDEX('wk paste'!$AZ:$AZ,MATCH("ru"&amp;'team weekly options'!I$3&amp;'team weekly options'!$C294,'wk paste'!$BG:$BG,0)),"")</f>
        <v/>
      </c>
      <c r="J294" t="str">
        <f>IFERROR(INDEX('wk paste'!$AZ:$AZ,MATCH("ru"&amp;'team weekly options'!J$3&amp;'team weekly options'!$C294,'wk paste'!$BG:$BG,0)),"")</f>
        <v/>
      </c>
      <c r="K294" t="str">
        <f>IFERROR(INDEX('wk paste'!$AZ:$AZ,MATCH("re"&amp;'team weekly options'!K$3&amp;'team weekly options'!$C294,'wk paste'!$BH:$BH,0)),"")</f>
        <v/>
      </c>
      <c r="L294" t="str">
        <f>IFERROR(INDEX('wk paste'!$AZ:$AZ,MATCH("re"&amp;'team weekly options'!L$3&amp;'team weekly options'!$C294,'wk paste'!$BH:$BH,0)),"")</f>
        <v/>
      </c>
      <c r="M294" t="str">
        <f>IFERROR(INDEX('wk paste'!$AZ:$AZ,MATCH("re"&amp;'team weekly options'!M$3&amp;'team weekly options'!$C294,'wk paste'!$BH:$BH,0)),"")</f>
        <v/>
      </c>
      <c r="N294" t="str">
        <f>IFERROR(INDEX('wk paste'!$AZ:$AZ,MATCH("re"&amp;'team weekly options'!N$3&amp;'team weekly options'!$C294,'wk paste'!$BH:$BH,0)),"")</f>
        <v/>
      </c>
      <c r="O294" t="str">
        <f>IFERROR(INDEX('wk paste'!$AZ:$AZ,MATCH("re"&amp;'team weekly options'!O$3&amp;'team weekly options'!$C294,'wk paste'!$BH:$BH,0)),"")</f>
        <v/>
      </c>
      <c r="P294" t="str">
        <f>IFERROR(INDEX('wk paste'!$AZ:$AZ,MATCH("re"&amp;'team weekly options'!P$3&amp;'team weekly options'!$C294,'wk paste'!$BH:$BH,0)),"")</f>
        <v/>
      </c>
      <c r="Q294" t="str">
        <f>IFERROR(INDEX('wk paste'!$AZ:$AZ,MATCH("re"&amp;'team weekly options'!Q$3&amp;'team weekly options'!$C294,'wk paste'!$BH:$BH,0)),"")</f>
        <v/>
      </c>
      <c r="R294" t="str">
        <f>IFERROR(INDEX('wk paste'!$AZ:$AZ,MATCH("re"&amp;'team weekly options'!R$3&amp;'team weekly options'!$C294,'wk paste'!$BH:$BH,0)),"")</f>
        <v/>
      </c>
      <c r="S294" t="str">
        <f>IFERROR(INDEX('wk paste'!$AZ:$AZ,MATCH("re"&amp;'team weekly options'!S$3&amp;'team weekly options'!$C294,'wk paste'!$BH:$BH,0)),"")</f>
        <v/>
      </c>
      <c r="T294" t="str">
        <f>IFERROR(INDEX('wk paste'!$AZ:$AZ,MATCH("re"&amp;'team weekly options'!T$3&amp;'team weekly options'!$C294,'wk paste'!$BH:$BH,0)),"")</f>
        <v/>
      </c>
      <c r="U294" t="str">
        <f>IFERROR(INDEX('wk paste'!$AZ:$AZ,MATCH("re"&amp;'team weekly options'!U$3&amp;'team weekly options'!$C294,'wk paste'!$BH:$BH,0)),"")</f>
        <v/>
      </c>
      <c r="V294" t="str">
        <f>IFERROR(INDEX('wk paste'!$AZ:$AZ,MATCH("re"&amp;'team weekly options'!V$3&amp;'team weekly options'!$C294,'wk paste'!$BH:$BH,0)),"")</f>
        <v/>
      </c>
    </row>
    <row r="295" spans="4:22" x14ac:dyDescent="0.25">
      <c r="D295" t="str">
        <f>IFERROR(INDEX('wk paste'!$AZ:$AZ,MATCH("ru"&amp;'team weekly options'!D$3&amp;'team weekly options'!$C295,'wk paste'!$BG:$BG,0)),"")</f>
        <v/>
      </c>
      <c r="E295" t="str">
        <f>IFERROR(INDEX('wk paste'!$AZ:$AZ,MATCH("ru"&amp;'team weekly options'!E$3&amp;'team weekly options'!$C295,'wk paste'!$BG:$BG,0)),"")</f>
        <v/>
      </c>
      <c r="F295" t="str">
        <f>IFERROR(INDEX('wk paste'!$AZ:$AZ,MATCH("ru"&amp;'team weekly options'!F$3&amp;'team weekly options'!$C295,'wk paste'!$BG:$BG,0)),"")</f>
        <v/>
      </c>
      <c r="G295" t="str">
        <f>IFERROR(INDEX('wk paste'!$AZ:$AZ,MATCH("ru"&amp;'team weekly options'!G$3&amp;'team weekly options'!$C295,'wk paste'!$BG:$BG,0)),"")</f>
        <v/>
      </c>
      <c r="H295" t="str">
        <f>IFERROR(INDEX('wk paste'!$AZ:$AZ,MATCH("ru"&amp;'team weekly options'!H$3&amp;'team weekly options'!$C295,'wk paste'!$BG:$BG,0)),"")</f>
        <v/>
      </c>
      <c r="I295" t="str">
        <f>IFERROR(INDEX('wk paste'!$AZ:$AZ,MATCH("ru"&amp;'team weekly options'!I$3&amp;'team weekly options'!$C295,'wk paste'!$BG:$BG,0)),"")</f>
        <v/>
      </c>
      <c r="J295" t="str">
        <f>IFERROR(INDEX('wk paste'!$AZ:$AZ,MATCH("ru"&amp;'team weekly options'!J$3&amp;'team weekly options'!$C295,'wk paste'!$BG:$BG,0)),"")</f>
        <v/>
      </c>
      <c r="K295" t="str">
        <f>IFERROR(INDEX('wk paste'!$AZ:$AZ,MATCH("re"&amp;'team weekly options'!K$3&amp;'team weekly options'!$C295,'wk paste'!$BH:$BH,0)),"")</f>
        <v/>
      </c>
      <c r="L295" t="str">
        <f>IFERROR(INDEX('wk paste'!$AZ:$AZ,MATCH("re"&amp;'team weekly options'!L$3&amp;'team weekly options'!$C295,'wk paste'!$BH:$BH,0)),"")</f>
        <v/>
      </c>
      <c r="M295" t="str">
        <f>IFERROR(INDEX('wk paste'!$AZ:$AZ,MATCH("re"&amp;'team weekly options'!M$3&amp;'team weekly options'!$C295,'wk paste'!$BH:$BH,0)),"")</f>
        <v/>
      </c>
      <c r="N295" t="str">
        <f>IFERROR(INDEX('wk paste'!$AZ:$AZ,MATCH("re"&amp;'team weekly options'!N$3&amp;'team weekly options'!$C295,'wk paste'!$BH:$BH,0)),"")</f>
        <v/>
      </c>
      <c r="O295" t="str">
        <f>IFERROR(INDEX('wk paste'!$AZ:$AZ,MATCH("re"&amp;'team weekly options'!O$3&amp;'team weekly options'!$C295,'wk paste'!$BH:$BH,0)),"")</f>
        <v/>
      </c>
      <c r="P295" t="str">
        <f>IFERROR(INDEX('wk paste'!$AZ:$AZ,MATCH("re"&amp;'team weekly options'!P$3&amp;'team weekly options'!$C295,'wk paste'!$BH:$BH,0)),"")</f>
        <v/>
      </c>
      <c r="Q295" t="str">
        <f>IFERROR(INDEX('wk paste'!$AZ:$AZ,MATCH("re"&amp;'team weekly options'!Q$3&amp;'team weekly options'!$C295,'wk paste'!$BH:$BH,0)),"")</f>
        <v/>
      </c>
      <c r="R295" t="str">
        <f>IFERROR(INDEX('wk paste'!$AZ:$AZ,MATCH("re"&amp;'team weekly options'!R$3&amp;'team weekly options'!$C295,'wk paste'!$BH:$BH,0)),"")</f>
        <v/>
      </c>
      <c r="S295" t="str">
        <f>IFERROR(INDEX('wk paste'!$AZ:$AZ,MATCH("re"&amp;'team weekly options'!S$3&amp;'team weekly options'!$C295,'wk paste'!$BH:$BH,0)),"")</f>
        <v/>
      </c>
      <c r="T295" t="str">
        <f>IFERROR(INDEX('wk paste'!$AZ:$AZ,MATCH("re"&amp;'team weekly options'!T$3&amp;'team weekly options'!$C295,'wk paste'!$BH:$BH,0)),"")</f>
        <v/>
      </c>
      <c r="U295" t="str">
        <f>IFERROR(INDEX('wk paste'!$AZ:$AZ,MATCH("re"&amp;'team weekly options'!U$3&amp;'team weekly options'!$C295,'wk paste'!$BH:$BH,0)),"")</f>
        <v/>
      </c>
      <c r="V295" t="str">
        <f>IFERROR(INDEX('wk paste'!$AZ:$AZ,MATCH("re"&amp;'team weekly options'!V$3&amp;'team weekly options'!$C295,'wk paste'!$BH:$BH,0)),"")</f>
        <v/>
      </c>
    </row>
    <row r="296" spans="4:22" x14ac:dyDescent="0.25">
      <c r="D296" t="str">
        <f>IFERROR(INDEX('wk paste'!$AZ:$AZ,MATCH("ru"&amp;'team weekly options'!D$3&amp;'team weekly options'!$C296,'wk paste'!$BG:$BG,0)),"")</f>
        <v/>
      </c>
      <c r="E296" t="str">
        <f>IFERROR(INDEX('wk paste'!$AZ:$AZ,MATCH("ru"&amp;'team weekly options'!E$3&amp;'team weekly options'!$C296,'wk paste'!$BG:$BG,0)),"")</f>
        <v/>
      </c>
      <c r="F296" t="str">
        <f>IFERROR(INDEX('wk paste'!$AZ:$AZ,MATCH("ru"&amp;'team weekly options'!F$3&amp;'team weekly options'!$C296,'wk paste'!$BG:$BG,0)),"")</f>
        <v/>
      </c>
      <c r="G296" t="str">
        <f>IFERROR(INDEX('wk paste'!$AZ:$AZ,MATCH("ru"&amp;'team weekly options'!G$3&amp;'team weekly options'!$C296,'wk paste'!$BG:$BG,0)),"")</f>
        <v/>
      </c>
      <c r="H296" t="str">
        <f>IFERROR(INDEX('wk paste'!$AZ:$AZ,MATCH("ru"&amp;'team weekly options'!H$3&amp;'team weekly options'!$C296,'wk paste'!$BG:$BG,0)),"")</f>
        <v/>
      </c>
      <c r="I296" t="str">
        <f>IFERROR(INDEX('wk paste'!$AZ:$AZ,MATCH("ru"&amp;'team weekly options'!I$3&amp;'team weekly options'!$C296,'wk paste'!$BG:$BG,0)),"")</f>
        <v/>
      </c>
      <c r="J296" t="str">
        <f>IFERROR(INDEX('wk paste'!$AZ:$AZ,MATCH("ru"&amp;'team weekly options'!J$3&amp;'team weekly options'!$C296,'wk paste'!$BG:$BG,0)),"")</f>
        <v/>
      </c>
      <c r="K296" t="str">
        <f>IFERROR(INDEX('wk paste'!$AZ:$AZ,MATCH("re"&amp;'team weekly options'!K$3&amp;'team weekly options'!$C296,'wk paste'!$BH:$BH,0)),"")</f>
        <v/>
      </c>
      <c r="L296" t="str">
        <f>IFERROR(INDEX('wk paste'!$AZ:$AZ,MATCH("re"&amp;'team weekly options'!L$3&amp;'team weekly options'!$C296,'wk paste'!$BH:$BH,0)),"")</f>
        <v/>
      </c>
      <c r="M296" t="str">
        <f>IFERROR(INDEX('wk paste'!$AZ:$AZ,MATCH("re"&amp;'team weekly options'!M$3&amp;'team weekly options'!$C296,'wk paste'!$BH:$BH,0)),"")</f>
        <v/>
      </c>
      <c r="N296" t="str">
        <f>IFERROR(INDEX('wk paste'!$AZ:$AZ,MATCH("re"&amp;'team weekly options'!N$3&amp;'team weekly options'!$C296,'wk paste'!$BH:$BH,0)),"")</f>
        <v/>
      </c>
      <c r="O296" t="str">
        <f>IFERROR(INDEX('wk paste'!$AZ:$AZ,MATCH("re"&amp;'team weekly options'!O$3&amp;'team weekly options'!$C296,'wk paste'!$BH:$BH,0)),"")</f>
        <v/>
      </c>
      <c r="P296" t="str">
        <f>IFERROR(INDEX('wk paste'!$AZ:$AZ,MATCH("re"&amp;'team weekly options'!P$3&amp;'team weekly options'!$C296,'wk paste'!$BH:$BH,0)),"")</f>
        <v/>
      </c>
      <c r="Q296" t="str">
        <f>IFERROR(INDEX('wk paste'!$AZ:$AZ,MATCH("re"&amp;'team weekly options'!Q$3&amp;'team weekly options'!$C296,'wk paste'!$BH:$BH,0)),"")</f>
        <v/>
      </c>
      <c r="R296" t="str">
        <f>IFERROR(INDEX('wk paste'!$AZ:$AZ,MATCH("re"&amp;'team weekly options'!R$3&amp;'team weekly options'!$C296,'wk paste'!$BH:$BH,0)),"")</f>
        <v/>
      </c>
      <c r="S296" t="str">
        <f>IFERROR(INDEX('wk paste'!$AZ:$AZ,MATCH("re"&amp;'team weekly options'!S$3&amp;'team weekly options'!$C296,'wk paste'!$BH:$BH,0)),"")</f>
        <v/>
      </c>
      <c r="T296" t="str">
        <f>IFERROR(INDEX('wk paste'!$AZ:$AZ,MATCH("re"&amp;'team weekly options'!T$3&amp;'team weekly options'!$C296,'wk paste'!$BH:$BH,0)),"")</f>
        <v/>
      </c>
      <c r="U296" t="str">
        <f>IFERROR(INDEX('wk paste'!$AZ:$AZ,MATCH("re"&amp;'team weekly options'!U$3&amp;'team weekly options'!$C296,'wk paste'!$BH:$BH,0)),"")</f>
        <v/>
      </c>
      <c r="V296" t="str">
        <f>IFERROR(INDEX('wk paste'!$AZ:$AZ,MATCH("re"&amp;'team weekly options'!V$3&amp;'team weekly options'!$C296,'wk paste'!$BH:$BH,0)),"")</f>
        <v/>
      </c>
    </row>
    <row r="297" spans="4:22" x14ac:dyDescent="0.25">
      <c r="D297" t="str">
        <f>IFERROR(INDEX('wk paste'!$AZ:$AZ,MATCH("ru"&amp;'team weekly options'!D$3&amp;'team weekly options'!$C297,'wk paste'!$BG:$BG,0)),"")</f>
        <v/>
      </c>
      <c r="E297" t="str">
        <f>IFERROR(INDEX('wk paste'!$AZ:$AZ,MATCH("ru"&amp;'team weekly options'!E$3&amp;'team weekly options'!$C297,'wk paste'!$BG:$BG,0)),"")</f>
        <v/>
      </c>
      <c r="F297" t="str">
        <f>IFERROR(INDEX('wk paste'!$AZ:$AZ,MATCH("ru"&amp;'team weekly options'!F$3&amp;'team weekly options'!$C297,'wk paste'!$BG:$BG,0)),"")</f>
        <v/>
      </c>
      <c r="G297" t="str">
        <f>IFERROR(INDEX('wk paste'!$AZ:$AZ,MATCH("ru"&amp;'team weekly options'!G$3&amp;'team weekly options'!$C297,'wk paste'!$BG:$BG,0)),"")</f>
        <v/>
      </c>
      <c r="H297" t="str">
        <f>IFERROR(INDEX('wk paste'!$AZ:$AZ,MATCH("ru"&amp;'team weekly options'!H$3&amp;'team weekly options'!$C297,'wk paste'!$BG:$BG,0)),"")</f>
        <v/>
      </c>
      <c r="I297" t="str">
        <f>IFERROR(INDEX('wk paste'!$AZ:$AZ,MATCH("ru"&amp;'team weekly options'!I$3&amp;'team weekly options'!$C297,'wk paste'!$BG:$BG,0)),"")</f>
        <v/>
      </c>
      <c r="J297" t="str">
        <f>IFERROR(INDEX('wk paste'!$AZ:$AZ,MATCH("ru"&amp;'team weekly options'!J$3&amp;'team weekly options'!$C297,'wk paste'!$BG:$BG,0)),"")</f>
        <v/>
      </c>
      <c r="K297" t="str">
        <f>IFERROR(INDEX('wk paste'!$AZ:$AZ,MATCH("re"&amp;'team weekly options'!K$3&amp;'team weekly options'!$C297,'wk paste'!$BH:$BH,0)),"")</f>
        <v/>
      </c>
      <c r="L297" t="str">
        <f>IFERROR(INDEX('wk paste'!$AZ:$AZ,MATCH("re"&amp;'team weekly options'!L$3&amp;'team weekly options'!$C297,'wk paste'!$BH:$BH,0)),"")</f>
        <v/>
      </c>
      <c r="M297" t="str">
        <f>IFERROR(INDEX('wk paste'!$AZ:$AZ,MATCH("re"&amp;'team weekly options'!M$3&amp;'team weekly options'!$C297,'wk paste'!$BH:$BH,0)),"")</f>
        <v/>
      </c>
      <c r="N297" t="str">
        <f>IFERROR(INDEX('wk paste'!$AZ:$AZ,MATCH("re"&amp;'team weekly options'!N$3&amp;'team weekly options'!$C297,'wk paste'!$BH:$BH,0)),"")</f>
        <v/>
      </c>
      <c r="O297" t="str">
        <f>IFERROR(INDEX('wk paste'!$AZ:$AZ,MATCH("re"&amp;'team weekly options'!O$3&amp;'team weekly options'!$C297,'wk paste'!$BH:$BH,0)),"")</f>
        <v/>
      </c>
      <c r="P297" t="str">
        <f>IFERROR(INDEX('wk paste'!$AZ:$AZ,MATCH("re"&amp;'team weekly options'!P$3&amp;'team weekly options'!$C297,'wk paste'!$BH:$BH,0)),"")</f>
        <v/>
      </c>
      <c r="Q297" t="str">
        <f>IFERROR(INDEX('wk paste'!$AZ:$AZ,MATCH("re"&amp;'team weekly options'!Q$3&amp;'team weekly options'!$C297,'wk paste'!$BH:$BH,0)),"")</f>
        <v/>
      </c>
      <c r="R297" t="str">
        <f>IFERROR(INDEX('wk paste'!$AZ:$AZ,MATCH("re"&amp;'team weekly options'!R$3&amp;'team weekly options'!$C297,'wk paste'!$BH:$BH,0)),"")</f>
        <v/>
      </c>
      <c r="S297" t="str">
        <f>IFERROR(INDEX('wk paste'!$AZ:$AZ,MATCH("re"&amp;'team weekly options'!S$3&amp;'team weekly options'!$C297,'wk paste'!$BH:$BH,0)),"")</f>
        <v/>
      </c>
      <c r="T297" t="str">
        <f>IFERROR(INDEX('wk paste'!$AZ:$AZ,MATCH("re"&amp;'team weekly options'!T$3&amp;'team weekly options'!$C297,'wk paste'!$BH:$BH,0)),"")</f>
        <v/>
      </c>
      <c r="U297" t="str">
        <f>IFERROR(INDEX('wk paste'!$AZ:$AZ,MATCH("re"&amp;'team weekly options'!U$3&amp;'team weekly options'!$C297,'wk paste'!$BH:$BH,0)),"")</f>
        <v/>
      </c>
      <c r="V297" t="str">
        <f>IFERROR(INDEX('wk paste'!$AZ:$AZ,MATCH("re"&amp;'team weekly options'!V$3&amp;'team weekly options'!$C297,'wk paste'!$BH:$BH,0)),"")</f>
        <v/>
      </c>
    </row>
    <row r="298" spans="4:22" x14ac:dyDescent="0.25">
      <c r="D298" t="str">
        <f>IFERROR(INDEX('wk paste'!$AZ:$AZ,MATCH("ru"&amp;'team weekly options'!D$3&amp;'team weekly options'!$C298,'wk paste'!$BG:$BG,0)),"")</f>
        <v/>
      </c>
      <c r="E298" t="str">
        <f>IFERROR(INDEX('wk paste'!$AZ:$AZ,MATCH("ru"&amp;'team weekly options'!E$3&amp;'team weekly options'!$C298,'wk paste'!$BG:$BG,0)),"")</f>
        <v/>
      </c>
      <c r="F298" t="str">
        <f>IFERROR(INDEX('wk paste'!$AZ:$AZ,MATCH("ru"&amp;'team weekly options'!F$3&amp;'team weekly options'!$C298,'wk paste'!$BG:$BG,0)),"")</f>
        <v/>
      </c>
      <c r="G298" t="str">
        <f>IFERROR(INDEX('wk paste'!$AZ:$AZ,MATCH("ru"&amp;'team weekly options'!G$3&amp;'team weekly options'!$C298,'wk paste'!$BG:$BG,0)),"")</f>
        <v/>
      </c>
      <c r="H298" t="str">
        <f>IFERROR(INDEX('wk paste'!$AZ:$AZ,MATCH("ru"&amp;'team weekly options'!H$3&amp;'team weekly options'!$C298,'wk paste'!$BG:$BG,0)),"")</f>
        <v/>
      </c>
      <c r="I298" t="str">
        <f>IFERROR(INDEX('wk paste'!$AZ:$AZ,MATCH("ru"&amp;'team weekly options'!I$3&amp;'team weekly options'!$C298,'wk paste'!$BG:$BG,0)),"")</f>
        <v/>
      </c>
      <c r="J298" t="str">
        <f>IFERROR(INDEX('wk paste'!$AZ:$AZ,MATCH("ru"&amp;'team weekly options'!J$3&amp;'team weekly options'!$C298,'wk paste'!$BG:$BG,0)),"")</f>
        <v/>
      </c>
      <c r="K298" t="str">
        <f>IFERROR(INDEX('wk paste'!$AZ:$AZ,MATCH("re"&amp;'team weekly options'!K$3&amp;'team weekly options'!$C298,'wk paste'!$BH:$BH,0)),"")</f>
        <v/>
      </c>
      <c r="L298" t="str">
        <f>IFERROR(INDEX('wk paste'!$AZ:$AZ,MATCH("re"&amp;'team weekly options'!L$3&amp;'team weekly options'!$C298,'wk paste'!$BH:$BH,0)),"")</f>
        <v/>
      </c>
      <c r="M298" t="str">
        <f>IFERROR(INDEX('wk paste'!$AZ:$AZ,MATCH("re"&amp;'team weekly options'!M$3&amp;'team weekly options'!$C298,'wk paste'!$BH:$BH,0)),"")</f>
        <v/>
      </c>
      <c r="N298" t="str">
        <f>IFERROR(INDEX('wk paste'!$AZ:$AZ,MATCH("re"&amp;'team weekly options'!N$3&amp;'team weekly options'!$C298,'wk paste'!$BH:$BH,0)),"")</f>
        <v/>
      </c>
      <c r="O298" t="str">
        <f>IFERROR(INDEX('wk paste'!$AZ:$AZ,MATCH("re"&amp;'team weekly options'!O$3&amp;'team weekly options'!$C298,'wk paste'!$BH:$BH,0)),"")</f>
        <v/>
      </c>
      <c r="P298" t="str">
        <f>IFERROR(INDEX('wk paste'!$AZ:$AZ,MATCH("re"&amp;'team weekly options'!P$3&amp;'team weekly options'!$C298,'wk paste'!$BH:$BH,0)),"")</f>
        <v/>
      </c>
      <c r="Q298" t="str">
        <f>IFERROR(INDEX('wk paste'!$AZ:$AZ,MATCH("re"&amp;'team weekly options'!Q$3&amp;'team weekly options'!$C298,'wk paste'!$BH:$BH,0)),"")</f>
        <v/>
      </c>
      <c r="R298" t="str">
        <f>IFERROR(INDEX('wk paste'!$AZ:$AZ,MATCH("re"&amp;'team weekly options'!R$3&amp;'team weekly options'!$C298,'wk paste'!$BH:$BH,0)),"")</f>
        <v/>
      </c>
      <c r="S298" t="str">
        <f>IFERROR(INDEX('wk paste'!$AZ:$AZ,MATCH("re"&amp;'team weekly options'!S$3&amp;'team weekly options'!$C298,'wk paste'!$BH:$BH,0)),"")</f>
        <v/>
      </c>
      <c r="T298" t="str">
        <f>IFERROR(INDEX('wk paste'!$AZ:$AZ,MATCH("re"&amp;'team weekly options'!T$3&amp;'team weekly options'!$C298,'wk paste'!$BH:$BH,0)),"")</f>
        <v/>
      </c>
      <c r="U298" t="str">
        <f>IFERROR(INDEX('wk paste'!$AZ:$AZ,MATCH("re"&amp;'team weekly options'!U$3&amp;'team weekly options'!$C298,'wk paste'!$BH:$BH,0)),"")</f>
        <v/>
      </c>
      <c r="V298" t="str">
        <f>IFERROR(INDEX('wk paste'!$AZ:$AZ,MATCH("re"&amp;'team weekly options'!V$3&amp;'team weekly options'!$C298,'wk paste'!$BH:$BH,0)),"")</f>
        <v/>
      </c>
    </row>
    <row r="299" spans="4:22" x14ac:dyDescent="0.25">
      <c r="D299" t="str">
        <f>IFERROR(INDEX('wk paste'!$AZ:$AZ,MATCH("ru"&amp;'team weekly options'!D$3&amp;'team weekly options'!$C299,'wk paste'!$BG:$BG,0)),"")</f>
        <v/>
      </c>
      <c r="E299" t="str">
        <f>IFERROR(INDEX('wk paste'!$AZ:$AZ,MATCH("ru"&amp;'team weekly options'!E$3&amp;'team weekly options'!$C299,'wk paste'!$BG:$BG,0)),"")</f>
        <v/>
      </c>
      <c r="F299" t="str">
        <f>IFERROR(INDEX('wk paste'!$AZ:$AZ,MATCH("ru"&amp;'team weekly options'!F$3&amp;'team weekly options'!$C299,'wk paste'!$BG:$BG,0)),"")</f>
        <v/>
      </c>
      <c r="G299" t="str">
        <f>IFERROR(INDEX('wk paste'!$AZ:$AZ,MATCH("ru"&amp;'team weekly options'!G$3&amp;'team weekly options'!$C299,'wk paste'!$BG:$BG,0)),"")</f>
        <v/>
      </c>
      <c r="H299" t="str">
        <f>IFERROR(INDEX('wk paste'!$AZ:$AZ,MATCH("ru"&amp;'team weekly options'!H$3&amp;'team weekly options'!$C299,'wk paste'!$BG:$BG,0)),"")</f>
        <v/>
      </c>
      <c r="I299" t="str">
        <f>IFERROR(INDEX('wk paste'!$AZ:$AZ,MATCH("ru"&amp;'team weekly options'!I$3&amp;'team weekly options'!$C299,'wk paste'!$BG:$BG,0)),"")</f>
        <v/>
      </c>
      <c r="J299" t="str">
        <f>IFERROR(INDEX('wk paste'!$AZ:$AZ,MATCH("ru"&amp;'team weekly options'!J$3&amp;'team weekly options'!$C299,'wk paste'!$BG:$BG,0)),"")</f>
        <v/>
      </c>
      <c r="K299" t="str">
        <f>IFERROR(INDEX('wk paste'!$AZ:$AZ,MATCH("re"&amp;'team weekly options'!K$3&amp;'team weekly options'!$C299,'wk paste'!$BH:$BH,0)),"")</f>
        <v/>
      </c>
      <c r="L299" t="str">
        <f>IFERROR(INDEX('wk paste'!$AZ:$AZ,MATCH("re"&amp;'team weekly options'!L$3&amp;'team weekly options'!$C299,'wk paste'!$BH:$BH,0)),"")</f>
        <v/>
      </c>
      <c r="M299" t="str">
        <f>IFERROR(INDEX('wk paste'!$AZ:$AZ,MATCH("re"&amp;'team weekly options'!M$3&amp;'team weekly options'!$C299,'wk paste'!$BH:$BH,0)),"")</f>
        <v/>
      </c>
      <c r="N299" t="str">
        <f>IFERROR(INDEX('wk paste'!$AZ:$AZ,MATCH("re"&amp;'team weekly options'!N$3&amp;'team weekly options'!$C299,'wk paste'!$BH:$BH,0)),"")</f>
        <v/>
      </c>
      <c r="O299" t="str">
        <f>IFERROR(INDEX('wk paste'!$AZ:$AZ,MATCH("re"&amp;'team weekly options'!O$3&amp;'team weekly options'!$C299,'wk paste'!$BH:$BH,0)),"")</f>
        <v/>
      </c>
      <c r="P299" t="str">
        <f>IFERROR(INDEX('wk paste'!$AZ:$AZ,MATCH("re"&amp;'team weekly options'!P$3&amp;'team weekly options'!$C299,'wk paste'!$BH:$BH,0)),"")</f>
        <v/>
      </c>
      <c r="Q299" t="str">
        <f>IFERROR(INDEX('wk paste'!$AZ:$AZ,MATCH("re"&amp;'team weekly options'!Q$3&amp;'team weekly options'!$C299,'wk paste'!$BH:$BH,0)),"")</f>
        <v/>
      </c>
      <c r="R299" t="str">
        <f>IFERROR(INDEX('wk paste'!$AZ:$AZ,MATCH("re"&amp;'team weekly options'!R$3&amp;'team weekly options'!$C299,'wk paste'!$BH:$BH,0)),"")</f>
        <v/>
      </c>
      <c r="S299" t="str">
        <f>IFERROR(INDEX('wk paste'!$AZ:$AZ,MATCH("re"&amp;'team weekly options'!S$3&amp;'team weekly options'!$C299,'wk paste'!$BH:$BH,0)),"")</f>
        <v/>
      </c>
      <c r="T299" t="str">
        <f>IFERROR(INDEX('wk paste'!$AZ:$AZ,MATCH("re"&amp;'team weekly options'!T$3&amp;'team weekly options'!$C299,'wk paste'!$BH:$BH,0)),"")</f>
        <v/>
      </c>
      <c r="U299" t="str">
        <f>IFERROR(INDEX('wk paste'!$AZ:$AZ,MATCH("re"&amp;'team weekly options'!U$3&amp;'team weekly options'!$C299,'wk paste'!$BH:$BH,0)),"")</f>
        <v/>
      </c>
      <c r="V299" t="str">
        <f>IFERROR(INDEX('wk paste'!$AZ:$AZ,MATCH("re"&amp;'team weekly options'!V$3&amp;'team weekly options'!$C299,'wk paste'!$BH:$BH,0)),"")</f>
        <v/>
      </c>
    </row>
    <row r="300" spans="4:22" x14ac:dyDescent="0.25">
      <c r="D300" t="str">
        <f>IFERROR(INDEX('wk paste'!$AZ:$AZ,MATCH("ru"&amp;'team weekly options'!D$3&amp;'team weekly options'!$C300,'wk paste'!$BG:$BG,0)),"")</f>
        <v/>
      </c>
      <c r="E300" t="str">
        <f>IFERROR(INDEX('wk paste'!$AZ:$AZ,MATCH("ru"&amp;'team weekly options'!E$3&amp;'team weekly options'!$C300,'wk paste'!$BG:$BG,0)),"")</f>
        <v/>
      </c>
      <c r="F300" t="str">
        <f>IFERROR(INDEX('wk paste'!$AZ:$AZ,MATCH("ru"&amp;'team weekly options'!F$3&amp;'team weekly options'!$C300,'wk paste'!$BG:$BG,0)),"")</f>
        <v/>
      </c>
      <c r="G300" t="str">
        <f>IFERROR(INDEX('wk paste'!$AZ:$AZ,MATCH("ru"&amp;'team weekly options'!G$3&amp;'team weekly options'!$C300,'wk paste'!$BG:$BG,0)),"")</f>
        <v/>
      </c>
      <c r="H300" t="str">
        <f>IFERROR(INDEX('wk paste'!$AZ:$AZ,MATCH("ru"&amp;'team weekly options'!H$3&amp;'team weekly options'!$C300,'wk paste'!$BG:$BG,0)),"")</f>
        <v/>
      </c>
      <c r="I300" t="str">
        <f>IFERROR(INDEX('wk paste'!$AZ:$AZ,MATCH("ru"&amp;'team weekly options'!I$3&amp;'team weekly options'!$C300,'wk paste'!$BG:$BG,0)),"")</f>
        <v/>
      </c>
      <c r="J300" t="str">
        <f>IFERROR(INDEX('wk paste'!$AZ:$AZ,MATCH("ru"&amp;'team weekly options'!J$3&amp;'team weekly options'!$C300,'wk paste'!$BG:$BG,0)),"")</f>
        <v/>
      </c>
      <c r="K300" t="str">
        <f>IFERROR(INDEX('wk paste'!$AZ:$AZ,MATCH("re"&amp;'team weekly options'!K$3&amp;'team weekly options'!$C300,'wk paste'!$BH:$BH,0)),"")</f>
        <v/>
      </c>
      <c r="L300" t="str">
        <f>IFERROR(INDEX('wk paste'!$AZ:$AZ,MATCH("re"&amp;'team weekly options'!L$3&amp;'team weekly options'!$C300,'wk paste'!$BH:$BH,0)),"")</f>
        <v/>
      </c>
      <c r="M300" t="str">
        <f>IFERROR(INDEX('wk paste'!$AZ:$AZ,MATCH("re"&amp;'team weekly options'!M$3&amp;'team weekly options'!$C300,'wk paste'!$BH:$BH,0)),"")</f>
        <v/>
      </c>
      <c r="N300" t="str">
        <f>IFERROR(INDEX('wk paste'!$AZ:$AZ,MATCH("re"&amp;'team weekly options'!N$3&amp;'team weekly options'!$C300,'wk paste'!$BH:$BH,0)),"")</f>
        <v/>
      </c>
      <c r="O300" t="str">
        <f>IFERROR(INDEX('wk paste'!$AZ:$AZ,MATCH("re"&amp;'team weekly options'!O$3&amp;'team weekly options'!$C300,'wk paste'!$BH:$BH,0)),"")</f>
        <v/>
      </c>
      <c r="P300" t="str">
        <f>IFERROR(INDEX('wk paste'!$AZ:$AZ,MATCH("re"&amp;'team weekly options'!P$3&amp;'team weekly options'!$C300,'wk paste'!$BH:$BH,0)),"")</f>
        <v/>
      </c>
      <c r="Q300" t="str">
        <f>IFERROR(INDEX('wk paste'!$AZ:$AZ,MATCH("re"&amp;'team weekly options'!Q$3&amp;'team weekly options'!$C300,'wk paste'!$BH:$BH,0)),"")</f>
        <v/>
      </c>
      <c r="R300" t="str">
        <f>IFERROR(INDEX('wk paste'!$AZ:$AZ,MATCH("re"&amp;'team weekly options'!R$3&amp;'team weekly options'!$C300,'wk paste'!$BH:$BH,0)),"")</f>
        <v/>
      </c>
      <c r="S300" t="str">
        <f>IFERROR(INDEX('wk paste'!$AZ:$AZ,MATCH("re"&amp;'team weekly options'!S$3&amp;'team weekly options'!$C300,'wk paste'!$BH:$BH,0)),"")</f>
        <v/>
      </c>
      <c r="T300" t="str">
        <f>IFERROR(INDEX('wk paste'!$AZ:$AZ,MATCH("re"&amp;'team weekly options'!T$3&amp;'team weekly options'!$C300,'wk paste'!$BH:$BH,0)),"")</f>
        <v/>
      </c>
      <c r="U300" t="str">
        <f>IFERROR(INDEX('wk paste'!$AZ:$AZ,MATCH("re"&amp;'team weekly options'!U$3&amp;'team weekly options'!$C300,'wk paste'!$BH:$BH,0)),"")</f>
        <v/>
      </c>
      <c r="V300" t="str">
        <f>IFERROR(INDEX('wk paste'!$AZ:$AZ,MATCH("re"&amp;'team weekly options'!V$3&amp;'team weekly options'!$C300,'wk paste'!$BH:$BH,0)),"")</f>
        <v/>
      </c>
    </row>
    <row r="301" spans="4:22" x14ac:dyDescent="0.25">
      <c r="D301" t="str">
        <f>IFERROR(INDEX('wk paste'!$AZ:$AZ,MATCH("ru"&amp;'team weekly options'!D$3&amp;'team weekly options'!$C301,'wk paste'!$BG:$BG,0)),"")</f>
        <v/>
      </c>
      <c r="E301" t="str">
        <f>IFERROR(INDEX('wk paste'!$AZ:$AZ,MATCH("ru"&amp;'team weekly options'!E$3&amp;'team weekly options'!$C301,'wk paste'!$BG:$BG,0)),"")</f>
        <v/>
      </c>
      <c r="F301" t="str">
        <f>IFERROR(INDEX('wk paste'!$AZ:$AZ,MATCH("ru"&amp;'team weekly options'!F$3&amp;'team weekly options'!$C301,'wk paste'!$BG:$BG,0)),"")</f>
        <v/>
      </c>
      <c r="G301" t="str">
        <f>IFERROR(INDEX('wk paste'!$AZ:$AZ,MATCH("ru"&amp;'team weekly options'!G$3&amp;'team weekly options'!$C301,'wk paste'!$BG:$BG,0)),"")</f>
        <v/>
      </c>
      <c r="H301" t="str">
        <f>IFERROR(INDEX('wk paste'!$AZ:$AZ,MATCH("ru"&amp;'team weekly options'!H$3&amp;'team weekly options'!$C301,'wk paste'!$BG:$BG,0)),"")</f>
        <v/>
      </c>
      <c r="I301" t="str">
        <f>IFERROR(INDEX('wk paste'!$AZ:$AZ,MATCH("ru"&amp;'team weekly options'!I$3&amp;'team weekly options'!$C301,'wk paste'!$BG:$BG,0)),"")</f>
        <v/>
      </c>
      <c r="J301" t="str">
        <f>IFERROR(INDEX('wk paste'!$AZ:$AZ,MATCH("ru"&amp;'team weekly options'!J$3&amp;'team weekly options'!$C301,'wk paste'!$BG:$BG,0)),"")</f>
        <v/>
      </c>
      <c r="K301" t="str">
        <f>IFERROR(INDEX('wk paste'!$AZ:$AZ,MATCH("re"&amp;'team weekly options'!K$3&amp;'team weekly options'!$C301,'wk paste'!$BH:$BH,0)),"")</f>
        <v/>
      </c>
      <c r="L301" t="str">
        <f>IFERROR(INDEX('wk paste'!$AZ:$AZ,MATCH("re"&amp;'team weekly options'!L$3&amp;'team weekly options'!$C301,'wk paste'!$BH:$BH,0)),"")</f>
        <v/>
      </c>
      <c r="M301" t="str">
        <f>IFERROR(INDEX('wk paste'!$AZ:$AZ,MATCH("re"&amp;'team weekly options'!M$3&amp;'team weekly options'!$C301,'wk paste'!$BH:$BH,0)),"")</f>
        <v/>
      </c>
      <c r="N301" t="str">
        <f>IFERROR(INDEX('wk paste'!$AZ:$AZ,MATCH("re"&amp;'team weekly options'!N$3&amp;'team weekly options'!$C301,'wk paste'!$BH:$BH,0)),"")</f>
        <v/>
      </c>
      <c r="O301" t="str">
        <f>IFERROR(INDEX('wk paste'!$AZ:$AZ,MATCH("re"&amp;'team weekly options'!O$3&amp;'team weekly options'!$C301,'wk paste'!$BH:$BH,0)),"")</f>
        <v/>
      </c>
      <c r="P301" t="str">
        <f>IFERROR(INDEX('wk paste'!$AZ:$AZ,MATCH("re"&amp;'team weekly options'!P$3&amp;'team weekly options'!$C301,'wk paste'!$BH:$BH,0)),"")</f>
        <v/>
      </c>
      <c r="Q301" t="str">
        <f>IFERROR(INDEX('wk paste'!$AZ:$AZ,MATCH("re"&amp;'team weekly options'!Q$3&amp;'team weekly options'!$C301,'wk paste'!$BH:$BH,0)),"")</f>
        <v/>
      </c>
      <c r="R301" t="str">
        <f>IFERROR(INDEX('wk paste'!$AZ:$AZ,MATCH("re"&amp;'team weekly options'!R$3&amp;'team weekly options'!$C301,'wk paste'!$BH:$BH,0)),"")</f>
        <v/>
      </c>
      <c r="S301" t="str">
        <f>IFERROR(INDEX('wk paste'!$AZ:$AZ,MATCH("re"&amp;'team weekly options'!S$3&amp;'team weekly options'!$C301,'wk paste'!$BH:$BH,0)),"")</f>
        <v/>
      </c>
      <c r="T301" t="str">
        <f>IFERROR(INDEX('wk paste'!$AZ:$AZ,MATCH("re"&amp;'team weekly options'!T$3&amp;'team weekly options'!$C301,'wk paste'!$BH:$BH,0)),"")</f>
        <v/>
      </c>
      <c r="U301" t="str">
        <f>IFERROR(INDEX('wk paste'!$AZ:$AZ,MATCH("re"&amp;'team weekly options'!U$3&amp;'team weekly options'!$C301,'wk paste'!$BH:$BH,0)),"")</f>
        <v/>
      </c>
      <c r="V301" t="str">
        <f>IFERROR(INDEX('wk paste'!$AZ:$AZ,MATCH("re"&amp;'team weekly options'!V$3&amp;'team weekly options'!$C301,'wk paste'!$BH:$BH,0)),"")</f>
        <v/>
      </c>
    </row>
    <row r="302" spans="4:22" x14ac:dyDescent="0.25">
      <c r="D302" t="str">
        <f>IFERROR(INDEX('wk paste'!$AZ:$AZ,MATCH("ru"&amp;'team weekly options'!D$3&amp;'team weekly options'!$C302,'wk paste'!$BG:$BG,0)),"")</f>
        <v/>
      </c>
      <c r="E302" t="str">
        <f>IFERROR(INDEX('wk paste'!$AZ:$AZ,MATCH("ru"&amp;'team weekly options'!E$3&amp;'team weekly options'!$C302,'wk paste'!$BG:$BG,0)),"")</f>
        <v/>
      </c>
      <c r="F302" t="str">
        <f>IFERROR(INDEX('wk paste'!$AZ:$AZ,MATCH("ru"&amp;'team weekly options'!F$3&amp;'team weekly options'!$C302,'wk paste'!$BG:$BG,0)),"")</f>
        <v/>
      </c>
      <c r="G302" t="str">
        <f>IFERROR(INDEX('wk paste'!$AZ:$AZ,MATCH("ru"&amp;'team weekly options'!G$3&amp;'team weekly options'!$C302,'wk paste'!$BG:$BG,0)),"")</f>
        <v/>
      </c>
      <c r="H302" t="str">
        <f>IFERROR(INDEX('wk paste'!$AZ:$AZ,MATCH("ru"&amp;'team weekly options'!H$3&amp;'team weekly options'!$C302,'wk paste'!$BG:$BG,0)),"")</f>
        <v/>
      </c>
      <c r="I302" t="str">
        <f>IFERROR(INDEX('wk paste'!$AZ:$AZ,MATCH("ru"&amp;'team weekly options'!I$3&amp;'team weekly options'!$C302,'wk paste'!$BG:$BG,0)),"")</f>
        <v/>
      </c>
      <c r="J302" t="str">
        <f>IFERROR(INDEX('wk paste'!$AZ:$AZ,MATCH("ru"&amp;'team weekly options'!J$3&amp;'team weekly options'!$C302,'wk paste'!$BG:$BG,0)),"")</f>
        <v/>
      </c>
      <c r="K302" t="str">
        <f>IFERROR(INDEX('wk paste'!$AZ:$AZ,MATCH("re"&amp;'team weekly options'!K$3&amp;'team weekly options'!$C302,'wk paste'!$BH:$BH,0)),"")</f>
        <v/>
      </c>
      <c r="L302" t="str">
        <f>IFERROR(INDEX('wk paste'!$AZ:$AZ,MATCH("re"&amp;'team weekly options'!L$3&amp;'team weekly options'!$C302,'wk paste'!$BH:$BH,0)),"")</f>
        <v/>
      </c>
      <c r="M302" t="str">
        <f>IFERROR(INDEX('wk paste'!$AZ:$AZ,MATCH("re"&amp;'team weekly options'!M$3&amp;'team weekly options'!$C302,'wk paste'!$BH:$BH,0)),"")</f>
        <v/>
      </c>
      <c r="N302" t="str">
        <f>IFERROR(INDEX('wk paste'!$AZ:$AZ,MATCH("re"&amp;'team weekly options'!N$3&amp;'team weekly options'!$C302,'wk paste'!$BH:$BH,0)),"")</f>
        <v/>
      </c>
      <c r="O302" t="str">
        <f>IFERROR(INDEX('wk paste'!$AZ:$AZ,MATCH("re"&amp;'team weekly options'!O$3&amp;'team weekly options'!$C302,'wk paste'!$BH:$BH,0)),"")</f>
        <v/>
      </c>
      <c r="P302" t="str">
        <f>IFERROR(INDEX('wk paste'!$AZ:$AZ,MATCH("re"&amp;'team weekly options'!P$3&amp;'team weekly options'!$C302,'wk paste'!$BH:$BH,0)),"")</f>
        <v/>
      </c>
      <c r="Q302" t="str">
        <f>IFERROR(INDEX('wk paste'!$AZ:$AZ,MATCH("re"&amp;'team weekly options'!Q$3&amp;'team weekly options'!$C302,'wk paste'!$BH:$BH,0)),"")</f>
        <v/>
      </c>
      <c r="R302" t="str">
        <f>IFERROR(INDEX('wk paste'!$AZ:$AZ,MATCH("re"&amp;'team weekly options'!R$3&amp;'team weekly options'!$C302,'wk paste'!$BH:$BH,0)),"")</f>
        <v/>
      </c>
      <c r="S302" t="str">
        <f>IFERROR(INDEX('wk paste'!$AZ:$AZ,MATCH("re"&amp;'team weekly options'!S$3&amp;'team weekly options'!$C302,'wk paste'!$BH:$BH,0)),"")</f>
        <v/>
      </c>
      <c r="T302" t="str">
        <f>IFERROR(INDEX('wk paste'!$AZ:$AZ,MATCH("re"&amp;'team weekly options'!T$3&amp;'team weekly options'!$C302,'wk paste'!$BH:$BH,0)),"")</f>
        <v/>
      </c>
      <c r="U302" t="str">
        <f>IFERROR(INDEX('wk paste'!$AZ:$AZ,MATCH("re"&amp;'team weekly options'!U$3&amp;'team weekly options'!$C302,'wk paste'!$BH:$BH,0)),"")</f>
        <v/>
      </c>
      <c r="V302" t="str">
        <f>IFERROR(INDEX('wk paste'!$AZ:$AZ,MATCH("re"&amp;'team weekly options'!V$3&amp;'team weekly options'!$C302,'wk paste'!$BH:$BH,0)),"")</f>
        <v/>
      </c>
    </row>
    <row r="303" spans="4:22" x14ac:dyDescent="0.25">
      <c r="D303" t="str">
        <f>IFERROR(INDEX('wk paste'!$AZ:$AZ,MATCH("ru"&amp;'team weekly options'!D$3&amp;'team weekly options'!$C303,'wk paste'!$BG:$BG,0)),"")</f>
        <v/>
      </c>
      <c r="E303" t="str">
        <f>IFERROR(INDEX('wk paste'!$AZ:$AZ,MATCH("ru"&amp;'team weekly options'!E$3&amp;'team weekly options'!$C303,'wk paste'!$BG:$BG,0)),"")</f>
        <v/>
      </c>
      <c r="F303" t="str">
        <f>IFERROR(INDEX('wk paste'!$AZ:$AZ,MATCH("ru"&amp;'team weekly options'!F$3&amp;'team weekly options'!$C303,'wk paste'!$BG:$BG,0)),"")</f>
        <v/>
      </c>
      <c r="G303" t="str">
        <f>IFERROR(INDEX('wk paste'!$AZ:$AZ,MATCH("ru"&amp;'team weekly options'!G$3&amp;'team weekly options'!$C303,'wk paste'!$BG:$BG,0)),"")</f>
        <v/>
      </c>
      <c r="H303" t="str">
        <f>IFERROR(INDEX('wk paste'!$AZ:$AZ,MATCH("ru"&amp;'team weekly options'!H$3&amp;'team weekly options'!$C303,'wk paste'!$BG:$BG,0)),"")</f>
        <v/>
      </c>
      <c r="I303" t="str">
        <f>IFERROR(INDEX('wk paste'!$AZ:$AZ,MATCH("ru"&amp;'team weekly options'!I$3&amp;'team weekly options'!$C303,'wk paste'!$BG:$BG,0)),"")</f>
        <v/>
      </c>
      <c r="J303" t="str">
        <f>IFERROR(INDEX('wk paste'!$AZ:$AZ,MATCH("ru"&amp;'team weekly options'!J$3&amp;'team weekly options'!$C303,'wk paste'!$BG:$BG,0)),"")</f>
        <v/>
      </c>
      <c r="K303" t="str">
        <f>IFERROR(INDEX('wk paste'!$AZ:$AZ,MATCH("re"&amp;'team weekly options'!K$3&amp;'team weekly options'!$C303,'wk paste'!$BH:$BH,0)),"")</f>
        <v/>
      </c>
      <c r="L303" t="str">
        <f>IFERROR(INDEX('wk paste'!$AZ:$AZ,MATCH("re"&amp;'team weekly options'!L$3&amp;'team weekly options'!$C303,'wk paste'!$BH:$BH,0)),"")</f>
        <v/>
      </c>
      <c r="M303" t="str">
        <f>IFERROR(INDEX('wk paste'!$AZ:$AZ,MATCH("re"&amp;'team weekly options'!M$3&amp;'team weekly options'!$C303,'wk paste'!$BH:$BH,0)),"")</f>
        <v/>
      </c>
      <c r="N303" t="str">
        <f>IFERROR(INDEX('wk paste'!$AZ:$AZ,MATCH("re"&amp;'team weekly options'!N$3&amp;'team weekly options'!$C303,'wk paste'!$BH:$BH,0)),"")</f>
        <v/>
      </c>
      <c r="O303" t="str">
        <f>IFERROR(INDEX('wk paste'!$AZ:$AZ,MATCH("re"&amp;'team weekly options'!O$3&amp;'team weekly options'!$C303,'wk paste'!$BH:$BH,0)),"")</f>
        <v/>
      </c>
      <c r="P303" t="str">
        <f>IFERROR(INDEX('wk paste'!$AZ:$AZ,MATCH("re"&amp;'team weekly options'!P$3&amp;'team weekly options'!$C303,'wk paste'!$BH:$BH,0)),"")</f>
        <v/>
      </c>
      <c r="Q303" t="str">
        <f>IFERROR(INDEX('wk paste'!$AZ:$AZ,MATCH("re"&amp;'team weekly options'!Q$3&amp;'team weekly options'!$C303,'wk paste'!$BH:$BH,0)),"")</f>
        <v/>
      </c>
      <c r="R303" t="str">
        <f>IFERROR(INDEX('wk paste'!$AZ:$AZ,MATCH("re"&amp;'team weekly options'!R$3&amp;'team weekly options'!$C303,'wk paste'!$BH:$BH,0)),"")</f>
        <v/>
      </c>
      <c r="S303" t="str">
        <f>IFERROR(INDEX('wk paste'!$AZ:$AZ,MATCH("re"&amp;'team weekly options'!S$3&amp;'team weekly options'!$C303,'wk paste'!$BH:$BH,0)),"")</f>
        <v/>
      </c>
      <c r="T303" t="str">
        <f>IFERROR(INDEX('wk paste'!$AZ:$AZ,MATCH("re"&amp;'team weekly options'!T$3&amp;'team weekly options'!$C303,'wk paste'!$BH:$BH,0)),"")</f>
        <v/>
      </c>
      <c r="U303" t="str">
        <f>IFERROR(INDEX('wk paste'!$AZ:$AZ,MATCH("re"&amp;'team weekly options'!U$3&amp;'team weekly options'!$C303,'wk paste'!$BH:$BH,0)),"")</f>
        <v/>
      </c>
      <c r="V303" t="str">
        <f>IFERROR(INDEX('wk paste'!$AZ:$AZ,MATCH("re"&amp;'team weekly options'!V$3&amp;'team weekly options'!$C303,'wk paste'!$BH:$BH,0)),"")</f>
        <v/>
      </c>
    </row>
    <row r="304" spans="4:22" x14ac:dyDescent="0.25">
      <c r="D304" t="str">
        <f>IFERROR(INDEX('wk paste'!$AZ:$AZ,MATCH("ru"&amp;'team weekly options'!D$3&amp;'team weekly options'!$C304,'wk paste'!$BG:$BG,0)),"")</f>
        <v/>
      </c>
      <c r="E304" t="str">
        <f>IFERROR(INDEX('wk paste'!$AZ:$AZ,MATCH("ru"&amp;'team weekly options'!E$3&amp;'team weekly options'!$C304,'wk paste'!$BG:$BG,0)),"")</f>
        <v/>
      </c>
      <c r="F304" t="str">
        <f>IFERROR(INDEX('wk paste'!$AZ:$AZ,MATCH("ru"&amp;'team weekly options'!F$3&amp;'team weekly options'!$C304,'wk paste'!$BG:$BG,0)),"")</f>
        <v/>
      </c>
      <c r="G304" t="str">
        <f>IFERROR(INDEX('wk paste'!$AZ:$AZ,MATCH("ru"&amp;'team weekly options'!G$3&amp;'team weekly options'!$C304,'wk paste'!$BG:$BG,0)),"")</f>
        <v/>
      </c>
      <c r="H304" t="str">
        <f>IFERROR(INDEX('wk paste'!$AZ:$AZ,MATCH("ru"&amp;'team weekly options'!H$3&amp;'team weekly options'!$C304,'wk paste'!$BG:$BG,0)),"")</f>
        <v/>
      </c>
      <c r="I304" t="str">
        <f>IFERROR(INDEX('wk paste'!$AZ:$AZ,MATCH("ru"&amp;'team weekly options'!I$3&amp;'team weekly options'!$C304,'wk paste'!$BG:$BG,0)),"")</f>
        <v/>
      </c>
      <c r="J304" t="str">
        <f>IFERROR(INDEX('wk paste'!$AZ:$AZ,MATCH("ru"&amp;'team weekly options'!J$3&amp;'team weekly options'!$C304,'wk paste'!$BG:$BG,0)),"")</f>
        <v/>
      </c>
      <c r="K304" t="str">
        <f>IFERROR(INDEX('wk paste'!$AZ:$AZ,MATCH("re"&amp;'team weekly options'!K$3&amp;'team weekly options'!$C304,'wk paste'!$BH:$BH,0)),"")</f>
        <v/>
      </c>
      <c r="L304" t="str">
        <f>IFERROR(INDEX('wk paste'!$AZ:$AZ,MATCH("re"&amp;'team weekly options'!L$3&amp;'team weekly options'!$C304,'wk paste'!$BH:$BH,0)),"")</f>
        <v/>
      </c>
      <c r="M304" t="str">
        <f>IFERROR(INDEX('wk paste'!$AZ:$AZ,MATCH("re"&amp;'team weekly options'!M$3&amp;'team weekly options'!$C304,'wk paste'!$BH:$BH,0)),"")</f>
        <v/>
      </c>
      <c r="N304" t="str">
        <f>IFERROR(INDEX('wk paste'!$AZ:$AZ,MATCH("re"&amp;'team weekly options'!N$3&amp;'team weekly options'!$C304,'wk paste'!$BH:$BH,0)),"")</f>
        <v/>
      </c>
      <c r="O304" t="str">
        <f>IFERROR(INDEX('wk paste'!$AZ:$AZ,MATCH("re"&amp;'team weekly options'!O$3&amp;'team weekly options'!$C304,'wk paste'!$BH:$BH,0)),"")</f>
        <v/>
      </c>
      <c r="P304" t="str">
        <f>IFERROR(INDEX('wk paste'!$AZ:$AZ,MATCH("re"&amp;'team weekly options'!P$3&amp;'team weekly options'!$C304,'wk paste'!$BH:$BH,0)),"")</f>
        <v/>
      </c>
      <c r="Q304" t="str">
        <f>IFERROR(INDEX('wk paste'!$AZ:$AZ,MATCH("re"&amp;'team weekly options'!Q$3&amp;'team weekly options'!$C304,'wk paste'!$BH:$BH,0)),"")</f>
        <v/>
      </c>
      <c r="R304" t="str">
        <f>IFERROR(INDEX('wk paste'!$AZ:$AZ,MATCH("re"&amp;'team weekly options'!R$3&amp;'team weekly options'!$C304,'wk paste'!$BH:$BH,0)),"")</f>
        <v/>
      </c>
      <c r="S304" t="str">
        <f>IFERROR(INDEX('wk paste'!$AZ:$AZ,MATCH("re"&amp;'team weekly options'!S$3&amp;'team weekly options'!$C304,'wk paste'!$BH:$BH,0)),"")</f>
        <v/>
      </c>
      <c r="T304" t="str">
        <f>IFERROR(INDEX('wk paste'!$AZ:$AZ,MATCH("re"&amp;'team weekly options'!T$3&amp;'team weekly options'!$C304,'wk paste'!$BH:$BH,0)),"")</f>
        <v/>
      </c>
      <c r="U304" t="str">
        <f>IFERROR(INDEX('wk paste'!$AZ:$AZ,MATCH("re"&amp;'team weekly options'!U$3&amp;'team weekly options'!$C304,'wk paste'!$BH:$BH,0)),"")</f>
        <v/>
      </c>
      <c r="V304" t="str">
        <f>IFERROR(INDEX('wk paste'!$AZ:$AZ,MATCH("re"&amp;'team weekly options'!V$3&amp;'team weekly options'!$C304,'wk paste'!$BH:$BH,0)),"")</f>
        <v/>
      </c>
    </row>
    <row r="305" spans="4:22" x14ac:dyDescent="0.25">
      <c r="D305" t="str">
        <f>IFERROR(INDEX('wk paste'!$AZ:$AZ,MATCH("ru"&amp;'team weekly options'!D$3&amp;'team weekly options'!$C305,'wk paste'!$BG:$BG,0)),"")</f>
        <v/>
      </c>
      <c r="E305" t="str">
        <f>IFERROR(INDEX('wk paste'!$AZ:$AZ,MATCH("ru"&amp;'team weekly options'!E$3&amp;'team weekly options'!$C305,'wk paste'!$BG:$BG,0)),"")</f>
        <v/>
      </c>
      <c r="F305" t="str">
        <f>IFERROR(INDEX('wk paste'!$AZ:$AZ,MATCH("ru"&amp;'team weekly options'!F$3&amp;'team weekly options'!$C305,'wk paste'!$BG:$BG,0)),"")</f>
        <v/>
      </c>
      <c r="G305" t="str">
        <f>IFERROR(INDEX('wk paste'!$AZ:$AZ,MATCH("ru"&amp;'team weekly options'!G$3&amp;'team weekly options'!$C305,'wk paste'!$BG:$BG,0)),"")</f>
        <v/>
      </c>
      <c r="H305" t="str">
        <f>IFERROR(INDEX('wk paste'!$AZ:$AZ,MATCH("ru"&amp;'team weekly options'!H$3&amp;'team weekly options'!$C305,'wk paste'!$BG:$BG,0)),"")</f>
        <v/>
      </c>
      <c r="I305" t="str">
        <f>IFERROR(INDEX('wk paste'!$AZ:$AZ,MATCH("ru"&amp;'team weekly options'!I$3&amp;'team weekly options'!$C305,'wk paste'!$BG:$BG,0)),"")</f>
        <v/>
      </c>
      <c r="J305" t="str">
        <f>IFERROR(INDEX('wk paste'!$AZ:$AZ,MATCH("ru"&amp;'team weekly options'!J$3&amp;'team weekly options'!$C305,'wk paste'!$BG:$BG,0)),"")</f>
        <v/>
      </c>
      <c r="K305" t="str">
        <f>IFERROR(INDEX('wk paste'!$AZ:$AZ,MATCH("re"&amp;'team weekly options'!K$3&amp;'team weekly options'!$C305,'wk paste'!$BH:$BH,0)),"")</f>
        <v/>
      </c>
      <c r="L305" t="str">
        <f>IFERROR(INDEX('wk paste'!$AZ:$AZ,MATCH("re"&amp;'team weekly options'!L$3&amp;'team weekly options'!$C305,'wk paste'!$BH:$BH,0)),"")</f>
        <v/>
      </c>
      <c r="M305" t="str">
        <f>IFERROR(INDEX('wk paste'!$AZ:$AZ,MATCH("re"&amp;'team weekly options'!M$3&amp;'team weekly options'!$C305,'wk paste'!$BH:$BH,0)),"")</f>
        <v/>
      </c>
      <c r="N305" t="str">
        <f>IFERROR(INDEX('wk paste'!$AZ:$AZ,MATCH("re"&amp;'team weekly options'!N$3&amp;'team weekly options'!$C305,'wk paste'!$BH:$BH,0)),"")</f>
        <v/>
      </c>
      <c r="O305" t="str">
        <f>IFERROR(INDEX('wk paste'!$AZ:$AZ,MATCH("re"&amp;'team weekly options'!O$3&amp;'team weekly options'!$C305,'wk paste'!$BH:$BH,0)),"")</f>
        <v/>
      </c>
      <c r="P305" t="str">
        <f>IFERROR(INDEX('wk paste'!$AZ:$AZ,MATCH("re"&amp;'team weekly options'!P$3&amp;'team weekly options'!$C305,'wk paste'!$BH:$BH,0)),"")</f>
        <v/>
      </c>
      <c r="Q305" t="str">
        <f>IFERROR(INDEX('wk paste'!$AZ:$AZ,MATCH("re"&amp;'team weekly options'!Q$3&amp;'team weekly options'!$C305,'wk paste'!$BH:$BH,0)),"")</f>
        <v/>
      </c>
      <c r="R305" t="str">
        <f>IFERROR(INDEX('wk paste'!$AZ:$AZ,MATCH("re"&amp;'team weekly options'!R$3&amp;'team weekly options'!$C305,'wk paste'!$BH:$BH,0)),"")</f>
        <v/>
      </c>
      <c r="S305" t="str">
        <f>IFERROR(INDEX('wk paste'!$AZ:$AZ,MATCH("re"&amp;'team weekly options'!S$3&amp;'team weekly options'!$C305,'wk paste'!$BH:$BH,0)),"")</f>
        <v/>
      </c>
      <c r="T305" t="str">
        <f>IFERROR(INDEX('wk paste'!$AZ:$AZ,MATCH("re"&amp;'team weekly options'!T$3&amp;'team weekly options'!$C305,'wk paste'!$BH:$BH,0)),"")</f>
        <v/>
      </c>
      <c r="U305" t="str">
        <f>IFERROR(INDEX('wk paste'!$AZ:$AZ,MATCH("re"&amp;'team weekly options'!U$3&amp;'team weekly options'!$C305,'wk paste'!$BH:$BH,0)),"")</f>
        <v/>
      </c>
      <c r="V305" t="str">
        <f>IFERROR(INDEX('wk paste'!$AZ:$AZ,MATCH("re"&amp;'team weekly options'!V$3&amp;'team weekly options'!$C305,'wk paste'!$BH:$BH,0)),"")</f>
        <v/>
      </c>
    </row>
    <row r="306" spans="4:22" x14ac:dyDescent="0.25">
      <c r="D306" t="str">
        <f>IFERROR(INDEX('wk paste'!$AZ:$AZ,MATCH("ru"&amp;'team weekly options'!D$3&amp;'team weekly options'!$C306,'wk paste'!$BG:$BG,0)),"")</f>
        <v/>
      </c>
      <c r="E306" t="str">
        <f>IFERROR(INDEX('wk paste'!$AZ:$AZ,MATCH("ru"&amp;'team weekly options'!E$3&amp;'team weekly options'!$C306,'wk paste'!$BG:$BG,0)),"")</f>
        <v/>
      </c>
      <c r="F306" t="str">
        <f>IFERROR(INDEX('wk paste'!$AZ:$AZ,MATCH("ru"&amp;'team weekly options'!F$3&amp;'team weekly options'!$C306,'wk paste'!$BG:$BG,0)),"")</f>
        <v/>
      </c>
      <c r="G306" t="str">
        <f>IFERROR(INDEX('wk paste'!$AZ:$AZ,MATCH("ru"&amp;'team weekly options'!G$3&amp;'team weekly options'!$C306,'wk paste'!$BG:$BG,0)),"")</f>
        <v/>
      </c>
      <c r="H306" t="str">
        <f>IFERROR(INDEX('wk paste'!$AZ:$AZ,MATCH("ru"&amp;'team weekly options'!H$3&amp;'team weekly options'!$C306,'wk paste'!$BG:$BG,0)),"")</f>
        <v/>
      </c>
      <c r="I306" t="str">
        <f>IFERROR(INDEX('wk paste'!$AZ:$AZ,MATCH("ru"&amp;'team weekly options'!I$3&amp;'team weekly options'!$C306,'wk paste'!$BG:$BG,0)),"")</f>
        <v/>
      </c>
      <c r="J306" t="str">
        <f>IFERROR(INDEX('wk paste'!$AZ:$AZ,MATCH("ru"&amp;'team weekly options'!J$3&amp;'team weekly options'!$C306,'wk paste'!$BG:$BG,0)),"")</f>
        <v/>
      </c>
      <c r="K306" t="str">
        <f>IFERROR(INDEX('wk paste'!$AZ:$AZ,MATCH("re"&amp;'team weekly options'!K$3&amp;'team weekly options'!$C306,'wk paste'!$BH:$BH,0)),"")</f>
        <v/>
      </c>
      <c r="L306" t="str">
        <f>IFERROR(INDEX('wk paste'!$AZ:$AZ,MATCH("re"&amp;'team weekly options'!L$3&amp;'team weekly options'!$C306,'wk paste'!$BH:$BH,0)),"")</f>
        <v/>
      </c>
      <c r="M306" t="str">
        <f>IFERROR(INDEX('wk paste'!$AZ:$AZ,MATCH("re"&amp;'team weekly options'!M$3&amp;'team weekly options'!$C306,'wk paste'!$BH:$BH,0)),"")</f>
        <v/>
      </c>
      <c r="N306" t="str">
        <f>IFERROR(INDEX('wk paste'!$AZ:$AZ,MATCH("re"&amp;'team weekly options'!N$3&amp;'team weekly options'!$C306,'wk paste'!$BH:$BH,0)),"")</f>
        <v/>
      </c>
      <c r="O306" t="str">
        <f>IFERROR(INDEX('wk paste'!$AZ:$AZ,MATCH("re"&amp;'team weekly options'!O$3&amp;'team weekly options'!$C306,'wk paste'!$BH:$BH,0)),"")</f>
        <v/>
      </c>
      <c r="P306" t="str">
        <f>IFERROR(INDEX('wk paste'!$AZ:$AZ,MATCH("re"&amp;'team weekly options'!P$3&amp;'team weekly options'!$C306,'wk paste'!$BH:$BH,0)),"")</f>
        <v/>
      </c>
      <c r="Q306" t="str">
        <f>IFERROR(INDEX('wk paste'!$AZ:$AZ,MATCH("re"&amp;'team weekly options'!Q$3&amp;'team weekly options'!$C306,'wk paste'!$BH:$BH,0)),"")</f>
        <v/>
      </c>
      <c r="R306" t="str">
        <f>IFERROR(INDEX('wk paste'!$AZ:$AZ,MATCH("re"&amp;'team weekly options'!R$3&amp;'team weekly options'!$C306,'wk paste'!$BH:$BH,0)),"")</f>
        <v/>
      </c>
      <c r="S306" t="str">
        <f>IFERROR(INDEX('wk paste'!$AZ:$AZ,MATCH("re"&amp;'team weekly options'!S$3&amp;'team weekly options'!$C306,'wk paste'!$BH:$BH,0)),"")</f>
        <v/>
      </c>
      <c r="T306" t="str">
        <f>IFERROR(INDEX('wk paste'!$AZ:$AZ,MATCH("re"&amp;'team weekly options'!T$3&amp;'team weekly options'!$C306,'wk paste'!$BH:$BH,0)),"")</f>
        <v/>
      </c>
      <c r="U306" t="str">
        <f>IFERROR(INDEX('wk paste'!$AZ:$AZ,MATCH("re"&amp;'team weekly options'!U$3&amp;'team weekly options'!$C306,'wk paste'!$BH:$BH,0)),"")</f>
        <v/>
      </c>
      <c r="V306" t="str">
        <f>IFERROR(INDEX('wk paste'!$AZ:$AZ,MATCH("re"&amp;'team weekly options'!V$3&amp;'team weekly options'!$C306,'wk paste'!$BH:$BH,0)),"")</f>
        <v/>
      </c>
    </row>
    <row r="307" spans="4:22" x14ac:dyDescent="0.25">
      <c r="D307" t="str">
        <f>IFERROR(INDEX('wk paste'!$AZ:$AZ,MATCH("ru"&amp;'team weekly options'!D$3&amp;'team weekly options'!$C307,'wk paste'!$BG:$BG,0)),"")</f>
        <v/>
      </c>
      <c r="E307" t="str">
        <f>IFERROR(INDEX('wk paste'!$AZ:$AZ,MATCH("ru"&amp;'team weekly options'!E$3&amp;'team weekly options'!$C307,'wk paste'!$BG:$BG,0)),"")</f>
        <v/>
      </c>
      <c r="F307" t="str">
        <f>IFERROR(INDEX('wk paste'!$AZ:$AZ,MATCH("ru"&amp;'team weekly options'!F$3&amp;'team weekly options'!$C307,'wk paste'!$BG:$BG,0)),"")</f>
        <v/>
      </c>
      <c r="G307" t="str">
        <f>IFERROR(INDEX('wk paste'!$AZ:$AZ,MATCH("ru"&amp;'team weekly options'!G$3&amp;'team weekly options'!$C307,'wk paste'!$BG:$BG,0)),"")</f>
        <v/>
      </c>
      <c r="H307" t="str">
        <f>IFERROR(INDEX('wk paste'!$AZ:$AZ,MATCH("ru"&amp;'team weekly options'!H$3&amp;'team weekly options'!$C307,'wk paste'!$BG:$BG,0)),"")</f>
        <v/>
      </c>
      <c r="I307" t="str">
        <f>IFERROR(INDEX('wk paste'!$AZ:$AZ,MATCH("ru"&amp;'team weekly options'!I$3&amp;'team weekly options'!$C307,'wk paste'!$BG:$BG,0)),"")</f>
        <v/>
      </c>
      <c r="J307" t="str">
        <f>IFERROR(INDEX('wk paste'!$AZ:$AZ,MATCH("ru"&amp;'team weekly options'!J$3&amp;'team weekly options'!$C307,'wk paste'!$BG:$BG,0)),"")</f>
        <v/>
      </c>
      <c r="K307" t="str">
        <f>IFERROR(INDEX('wk paste'!$AZ:$AZ,MATCH("re"&amp;'team weekly options'!K$3&amp;'team weekly options'!$C307,'wk paste'!$BH:$BH,0)),"")</f>
        <v/>
      </c>
      <c r="L307" t="str">
        <f>IFERROR(INDEX('wk paste'!$AZ:$AZ,MATCH("re"&amp;'team weekly options'!L$3&amp;'team weekly options'!$C307,'wk paste'!$BH:$BH,0)),"")</f>
        <v/>
      </c>
      <c r="M307" t="str">
        <f>IFERROR(INDEX('wk paste'!$AZ:$AZ,MATCH("re"&amp;'team weekly options'!M$3&amp;'team weekly options'!$C307,'wk paste'!$BH:$BH,0)),"")</f>
        <v/>
      </c>
      <c r="N307" t="str">
        <f>IFERROR(INDEX('wk paste'!$AZ:$AZ,MATCH("re"&amp;'team weekly options'!N$3&amp;'team weekly options'!$C307,'wk paste'!$BH:$BH,0)),"")</f>
        <v/>
      </c>
      <c r="O307" t="str">
        <f>IFERROR(INDEX('wk paste'!$AZ:$AZ,MATCH("re"&amp;'team weekly options'!O$3&amp;'team weekly options'!$C307,'wk paste'!$BH:$BH,0)),"")</f>
        <v/>
      </c>
      <c r="P307" t="str">
        <f>IFERROR(INDEX('wk paste'!$AZ:$AZ,MATCH("re"&amp;'team weekly options'!P$3&amp;'team weekly options'!$C307,'wk paste'!$BH:$BH,0)),"")</f>
        <v/>
      </c>
      <c r="Q307" t="str">
        <f>IFERROR(INDEX('wk paste'!$AZ:$AZ,MATCH("re"&amp;'team weekly options'!Q$3&amp;'team weekly options'!$C307,'wk paste'!$BH:$BH,0)),"")</f>
        <v/>
      </c>
      <c r="R307" t="str">
        <f>IFERROR(INDEX('wk paste'!$AZ:$AZ,MATCH("re"&amp;'team weekly options'!R$3&amp;'team weekly options'!$C307,'wk paste'!$BH:$BH,0)),"")</f>
        <v/>
      </c>
      <c r="S307" t="str">
        <f>IFERROR(INDEX('wk paste'!$AZ:$AZ,MATCH("re"&amp;'team weekly options'!S$3&amp;'team weekly options'!$C307,'wk paste'!$BH:$BH,0)),"")</f>
        <v/>
      </c>
      <c r="T307" t="str">
        <f>IFERROR(INDEX('wk paste'!$AZ:$AZ,MATCH("re"&amp;'team weekly options'!T$3&amp;'team weekly options'!$C307,'wk paste'!$BH:$BH,0)),"")</f>
        <v/>
      </c>
      <c r="U307" t="str">
        <f>IFERROR(INDEX('wk paste'!$AZ:$AZ,MATCH("re"&amp;'team weekly options'!U$3&amp;'team weekly options'!$C307,'wk paste'!$BH:$BH,0)),"")</f>
        <v/>
      </c>
      <c r="V307" t="str">
        <f>IFERROR(INDEX('wk paste'!$AZ:$AZ,MATCH("re"&amp;'team weekly options'!V$3&amp;'team weekly options'!$C307,'wk paste'!$BH:$BH,0)),"")</f>
        <v/>
      </c>
    </row>
    <row r="308" spans="4:22" x14ac:dyDescent="0.25">
      <c r="D308" t="str">
        <f>IFERROR(INDEX('wk paste'!$AZ:$AZ,MATCH("ru"&amp;'team weekly options'!D$3&amp;'team weekly options'!$C308,'wk paste'!$BG:$BG,0)),"")</f>
        <v/>
      </c>
      <c r="E308" t="str">
        <f>IFERROR(INDEX('wk paste'!$AZ:$AZ,MATCH("ru"&amp;'team weekly options'!E$3&amp;'team weekly options'!$C308,'wk paste'!$BG:$BG,0)),"")</f>
        <v/>
      </c>
      <c r="F308" t="str">
        <f>IFERROR(INDEX('wk paste'!$AZ:$AZ,MATCH("ru"&amp;'team weekly options'!F$3&amp;'team weekly options'!$C308,'wk paste'!$BG:$BG,0)),"")</f>
        <v/>
      </c>
      <c r="G308" t="str">
        <f>IFERROR(INDEX('wk paste'!$AZ:$AZ,MATCH("ru"&amp;'team weekly options'!G$3&amp;'team weekly options'!$C308,'wk paste'!$BG:$BG,0)),"")</f>
        <v/>
      </c>
      <c r="H308" t="str">
        <f>IFERROR(INDEX('wk paste'!$AZ:$AZ,MATCH("ru"&amp;'team weekly options'!H$3&amp;'team weekly options'!$C308,'wk paste'!$BG:$BG,0)),"")</f>
        <v/>
      </c>
      <c r="I308" t="str">
        <f>IFERROR(INDEX('wk paste'!$AZ:$AZ,MATCH("ru"&amp;'team weekly options'!I$3&amp;'team weekly options'!$C308,'wk paste'!$BG:$BG,0)),"")</f>
        <v/>
      </c>
      <c r="J308" t="str">
        <f>IFERROR(INDEX('wk paste'!$AZ:$AZ,MATCH("ru"&amp;'team weekly options'!J$3&amp;'team weekly options'!$C308,'wk paste'!$BG:$BG,0)),"")</f>
        <v/>
      </c>
      <c r="K308" t="str">
        <f>IFERROR(INDEX('wk paste'!$AZ:$AZ,MATCH("re"&amp;'team weekly options'!K$3&amp;'team weekly options'!$C308,'wk paste'!$BH:$BH,0)),"")</f>
        <v/>
      </c>
      <c r="L308" t="str">
        <f>IFERROR(INDEX('wk paste'!$AZ:$AZ,MATCH("re"&amp;'team weekly options'!L$3&amp;'team weekly options'!$C308,'wk paste'!$BH:$BH,0)),"")</f>
        <v/>
      </c>
      <c r="M308" t="str">
        <f>IFERROR(INDEX('wk paste'!$AZ:$AZ,MATCH("re"&amp;'team weekly options'!M$3&amp;'team weekly options'!$C308,'wk paste'!$BH:$BH,0)),"")</f>
        <v/>
      </c>
      <c r="N308" t="str">
        <f>IFERROR(INDEX('wk paste'!$AZ:$AZ,MATCH("re"&amp;'team weekly options'!N$3&amp;'team weekly options'!$C308,'wk paste'!$BH:$BH,0)),"")</f>
        <v/>
      </c>
      <c r="O308" t="str">
        <f>IFERROR(INDEX('wk paste'!$AZ:$AZ,MATCH("re"&amp;'team weekly options'!O$3&amp;'team weekly options'!$C308,'wk paste'!$BH:$BH,0)),"")</f>
        <v/>
      </c>
      <c r="P308" t="str">
        <f>IFERROR(INDEX('wk paste'!$AZ:$AZ,MATCH("re"&amp;'team weekly options'!P$3&amp;'team weekly options'!$C308,'wk paste'!$BH:$BH,0)),"")</f>
        <v/>
      </c>
      <c r="Q308" t="str">
        <f>IFERROR(INDEX('wk paste'!$AZ:$AZ,MATCH("re"&amp;'team weekly options'!Q$3&amp;'team weekly options'!$C308,'wk paste'!$BH:$BH,0)),"")</f>
        <v/>
      </c>
      <c r="R308" t="str">
        <f>IFERROR(INDEX('wk paste'!$AZ:$AZ,MATCH("re"&amp;'team weekly options'!R$3&amp;'team weekly options'!$C308,'wk paste'!$BH:$BH,0)),"")</f>
        <v/>
      </c>
      <c r="S308" t="str">
        <f>IFERROR(INDEX('wk paste'!$AZ:$AZ,MATCH("re"&amp;'team weekly options'!S$3&amp;'team weekly options'!$C308,'wk paste'!$BH:$BH,0)),"")</f>
        <v/>
      </c>
      <c r="T308" t="str">
        <f>IFERROR(INDEX('wk paste'!$AZ:$AZ,MATCH("re"&amp;'team weekly options'!T$3&amp;'team weekly options'!$C308,'wk paste'!$BH:$BH,0)),"")</f>
        <v/>
      </c>
      <c r="U308" t="str">
        <f>IFERROR(INDEX('wk paste'!$AZ:$AZ,MATCH("re"&amp;'team weekly options'!U$3&amp;'team weekly options'!$C308,'wk paste'!$BH:$BH,0)),"")</f>
        <v/>
      </c>
      <c r="V308" t="str">
        <f>IFERROR(INDEX('wk paste'!$AZ:$AZ,MATCH("re"&amp;'team weekly options'!V$3&amp;'team weekly options'!$C308,'wk paste'!$BH:$BH,0)),"")</f>
        <v/>
      </c>
    </row>
    <row r="309" spans="4:22" x14ac:dyDescent="0.25">
      <c r="D309" t="str">
        <f>IFERROR(INDEX('wk paste'!$AZ:$AZ,MATCH("ru"&amp;'team weekly options'!D$3&amp;'team weekly options'!$C309,'wk paste'!$BG:$BG,0)),"")</f>
        <v/>
      </c>
      <c r="E309" t="str">
        <f>IFERROR(INDEX('wk paste'!$AZ:$AZ,MATCH("ru"&amp;'team weekly options'!E$3&amp;'team weekly options'!$C309,'wk paste'!$BG:$BG,0)),"")</f>
        <v/>
      </c>
      <c r="F309" t="str">
        <f>IFERROR(INDEX('wk paste'!$AZ:$AZ,MATCH("ru"&amp;'team weekly options'!F$3&amp;'team weekly options'!$C309,'wk paste'!$BG:$BG,0)),"")</f>
        <v/>
      </c>
      <c r="G309" t="str">
        <f>IFERROR(INDEX('wk paste'!$AZ:$AZ,MATCH("ru"&amp;'team weekly options'!G$3&amp;'team weekly options'!$C309,'wk paste'!$BG:$BG,0)),"")</f>
        <v/>
      </c>
      <c r="H309" t="str">
        <f>IFERROR(INDEX('wk paste'!$AZ:$AZ,MATCH("ru"&amp;'team weekly options'!H$3&amp;'team weekly options'!$C309,'wk paste'!$BG:$BG,0)),"")</f>
        <v/>
      </c>
      <c r="I309" t="str">
        <f>IFERROR(INDEX('wk paste'!$AZ:$AZ,MATCH("ru"&amp;'team weekly options'!I$3&amp;'team weekly options'!$C309,'wk paste'!$BG:$BG,0)),"")</f>
        <v/>
      </c>
      <c r="J309" t="str">
        <f>IFERROR(INDEX('wk paste'!$AZ:$AZ,MATCH("ru"&amp;'team weekly options'!J$3&amp;'team weekly options'!$C309,'wk paste'!$BG:$BG,0)),"")</f>
        <v/>
      </c>
      <c r="K309" t="str">
        <f>IFERROR(INDEX('wk paste'!$AZ:$AZ,MATCH("re"&amp;'team weekly options'!K$3&amp;'team weekly options'!$C309,'wk paste'!$BH:$BH,0)),"")</f>
        <v/>
      </c>
      <c r="L309" t="str">
        <f>IFERROR(INDEX('wk paste'!$AZ:$AZ,MATCH("re"&amp;'team weekly options'!L$3&amp;'team weekly options'!$C309,'wk paste'!$BH:$BH,0)),"")</f>
        <v/>
      </c>
      <c r="M309" t="str">
        <f>IFERROR(INDEX('wk paste'!$AZ:$AZ,MATCH("re"&amp;'team weekly options'!M$3&amp;'team weekly options'!$C309,'wk paste'!$BH:$BH,0)),"")</f>
        <v/>
      </c>
      <c r="N309" t="str">
        <f>IFERROR(INDEX('wk paste'!$AZ:$AZ,MATCH("re"&amp;'team weekly options'!N$3&amp;'team weekly options'!$C309,'wk paste'!$BH:$BH,0)),"")</f>
        <v/>
      </c>
      <c r="O309" t="str">
        <f>IFERROR(INDEX('wk paste'!$AZ:$AZ,MATCH("re"&amp;'team weekly options'!O$3&amp;'team weekly options'!$C309,'wk paste'!$BH:$BH,0)),"")</f>
        <v/>
      </c>
      <c r="P309" t="str">
        <f>IFERROR(INDEX('wk paste'!$AZ:$AZ,MATCH("re"&amp;'team weekly options'!P$3&amp;'team weekly options'!$C309,'wk paste'!$BH:$BH,0)),"")</f>
        <v/>
      </c>
      <c r="Q309" t="str">
        <f>IFERROR(INDEX('wk paste'!$AZ:$AZ,MATCH("re"&amp;'team weekly options'!Q$3&amp;'team weekly options'!$C309,'wk paste'!$BH:$BH,0)),"")</f>
        <v/>
      </c>
      <c r="R309" t="str">
        <f>IFERROR(INDEX('wk paste'!$AZ:$AZ,MATCH("re"&amp;'team weekly options'!R$3&amp;'team weekly options'!$C309,'wk paste'!$BH:$BH,0)),"")</f>
        <v/>
      </c>
      <c r="S309" t="str">
        <f>IFERROR(INDEX('wk paste'!$AZ:$AZ,MATCH("re"&amp;'team weekly options'!S$3&amp;'team weekly options'!$C309,'wk paste'!$BH:$BH,0)),"")</f>
        <v/>
      </c>
      <c r="T309" t="str">
        <f>IFERROR(INDEX('wk paste'!$AZ:$AZ,MATCH("re"&amp;'team weekly options'!T$3&amp;'team weekly options'!$C309,'wk paste'!$BH:$BH,0)),"")</f>
        <v/>
      </c>
      <c r="U309" t="str">
        <f>IFERROR(INDEX('wk paste'!$AZ:$AZ,MATCH("re"&amp;'team weekly options'!U$3&amp;'team weekly options'!$C309,'wk paste'!$BH:$BH,0)),"")</f>
        <v/>
      </c>
      <c r="V309" t="str">
        <f>IFERROR(INDEX('wk paste'!$AZ:$AZ,MATCH("re"&amp;'team weekly options'!V$3&amp;'team weekly options'!$C309,'wk paste'!$BH:$BH,0)),"")</f>
        <v/>
      </c>
    </row>
    <row r="310" spans="4:22" x14ac:dyDescent="0.25">
      <c r="D310" t="str">
        <f>IFERROR(INDEX('wk paste'!$AZ:$AZ,MATCH("ru"&amp;'team weekly options'!D$3&amp;'team weekly options'!$C310,'wk paste'!$BG:$BG,0)),"")</f>
        <v/>
      </c>
      <c r="E310" t="str">
        <f>IFERROR(INDEX('wk paste'!$AZ:$AZ,MATCH("ru"&amp;'team weekly options'!E$3&amp;'team weekly options'!$C310,'wk paste'!$BG:$BG,0)),"")</f>
        <v/>
      </c>
      <c r="F310" t="str">
        <f>IFERROR(INDEX('wk paste'!$AZ:$AZ,MATCH("ru"&amp;'team weekly options'!F$3&amp;'team weekly options'!$C310,'wk paste'!$BG:$BG,0)),"")</f>
        <v/>
      </c>
      <c r="G310" t="str">
        <f>IFERROR(INDEX('wk paste'!$AZ:$AZ,MATCH("ru"&amp;'team weekly options'!G$3&amp;'team weekly options'!$C310,'wk paste'!$BG:$BG,0)),"")</f>
        <v/>
      </c>
      <c r="H310" t="str">
        <f>IFERROR(INDEX('wk paste'!$AZ:$AZ,MATCH("ru"&amp;'team weekly options'!H$3&amp;'team weekly options'!$C310,'wk paste'!$BG:$BG,0)),"")</f>
        <v/>
      </c>
      <c r="I310" t="str">
        <f>IFERROR(INDEX('wk paste'!$AZ:$AZ,MATCH("ru"&amp;'team weekly options'!I$3&amp;'team weekly options'!$C310,'wk paste'!$BG:$BG,0)),"")</f>
        <v/>
      </c>
      <c r="J310" t="str">
        <f>IFERROR(INDEX('wk paste'!$AZ:$AZ,MATCH("ru"&amp;'team weekly options'!J$3&amp;'team weekly options'!$C310,'wk paste'!$BG:$BG,0)),"")</f>
        <v/>
      </c>
      <c r="K310" t="str">
        <f>IFERROR(INDEX('wk paste'!$AZ:$AZ,MATCH("re"&amp;'team weekly options'!K$3&amp;'team weekly options'!$C310,'wk paste'!$BH:$BH,0)),"")</f>
        <v/>
      </c>
      <c r="L310" t="str">
        <f>IFERROR(INDEX('wk paste'!$AZ:$AZ,MATCH("re"&amp;'team weekly options'!L$3&amp;'team weekly options'!$C310,'wk paste'!$BH:$BH,0)),"")</f>
        <v/>
      </c>
      <c r="M310" t="str">
        <f>IFERROR(INDEX('wk paste'!$AZ:$AZ,MATCH("re"&amp;'team weekly options'!M$3&amp;'team weekly options'!$C310,'wk paste'!$BH:$BH,0)),"")</f>
        <v/>
      </c>
      <c r="N310" t="str">
        <f>IFERROR(INDEX('wk paste'!$AZ:$AZ,MATCH("re"&amp;'team weekly options'!N$3&amp;'team weekly options'!$C310,'wk paste'!$BH:$BH,0)),"")</f>
        <v/>
      </c>
      <c r="O310" t="str">
        <f>IFERROR(INDEX('wk paste'!$AZ:$AZ,MATCH("re"&amp;'team weekly options'!O$3&amp;'team weekly options'!$C310,'wk paste'!$BH:$BH,0)),"")</f>
        <v/>
      </c>
      <c r="P310" t="str">
        <f>IFERROR(INDEX('wk paste'!$AZ:$AZ,MATCH("re"&amp;'team weekly options'!P$3&amp;'team weekly options'!$C310,'wk paste'!$BH:$BH,0)),"")</f>
        <v/>
      </c>
      <c r="Q310" t="str">
        <f>IFERROR(INDEX('wk paste'!$AZ:$AZ,MATCH("re"&amp;'team weekly options'!Q$3&amp;'team weekly options'!$C310,'wk paste'!$BH:$BH,0)),"")</f>
        <v/>
      </c>
      <c r="R310" t="str">
        <f>IFERROR(INDEX('wk paste'!$AZ:$AZ,MATCH("re"&amp;'team weekly options'!R$3&amp;'team weekly options'!$C310,'wk paste'!$BH:$BH,0)),"")</f>
        <v/>
      </c>
      <c r="S310" t="str">
        <f>IFERROR(INDEX('wk paste'!$AZ:$AZ,MATCH("re"&amp;'team weekly options'!S$3&amp;'team weekly options'!$C310,'wk paste'!$BH:$BH,0)),"")</f>
        <v/>
      </c>
      <c r="T310" t="str">
        <f>IFERROR(INDEX('wk paste'!$AZ:$AZ,MATCH("re"&amp;'team weekly options'!T$3&amp;'team weekly options'!$C310,'wk paste'!$BH:$BH,0)),"")</f>
        <v/>
      </c>
      <c r="U310" t="str">
        <f>IFERROR(INDEX('wk paste'!$AZ:$AZ,MATCH("re"&amp;'team weekly options'!U$3&amp;'team weekly options'!$C310,'wk paste'!$BH:$BH,0)),"")</f>
        <v/>
      </c>
      <c r="V310" t="str">
        <f>IFERROR(INDEX('wk paste'!$AZ:$AZ,MATCH("re"&amp;'team weekly options'!V$3&amp;'team weekly options'!$C310,'wk paste'!$BH:$BH,0)),"")</f>
        <v/>
      </c>
    </row>
    <row r="311" spans="4:22" x14ac:dyDescent="0.25">
      <c r="D311" t="str">
        <f>IFERROR(INDEX('wk paste'!$AZ:$AZ,MATCH("ru"&amp;'team weekly options'!D$3&amp;'team weekly options'!$C311,'wk paste'!$BG:$BG,0)),"")</f>
        <v/>
      </c>
      <c r="E311" t="str">
        <f>IFERROR(INDEX('wk paste'!$AZ:$AZ,MATCH("ru"&amp;'team weekly options'!E$3&amp;'team weekly options'!$C311,'wk paste'!$BG:$BG,0)),"")</f>
        <v/>
      </c>
      <c r="F311" t="str">
        <f>IFERROR(INDEX('wk paste'!$AZ:$AZ,MATCH("ru"&amp;'team weekly options'!F$3&amp;'team weekly options'!$C311,'wk paste'!$BG:$BG,0)),"")</f>
        <v/>
      </c>
      <c r="G311" t="str">
        <f>IFERROR(INDEX('wk paste'!$AZ:$AZ,MATCH("ru"&amp;'team weekly options'!G$3&amp;'team weekly options'!$C311,'wk paste'!$BG:$BG,0)),"")</f>
        <v/>
      </c>
      <c r="H311" t="str">
        <f>IFERROR(INDEX('wk paste'!$AZ:$AZ,MATCH("ru"&amp;'team weekly options'!H$3&amp;'team weekly options'!$C311,'wk paste'!$BG:$BG,0)),"")</f>
        <v/>
      </c>
      <c r="I311" t="str">
        <f>IFERROR(INDEX('wk paste'!$AZ:$AZ,MATCH("ru"&amp;'team weekly options'!I$3&amp;'team weekly options'!$C311,'wk paste'!$BG:$BG,0)),"")</f>
        <v/>
      </c>
      <c r="J311" t="str">
        <f>IFERROR(INDEX('wk paste'!$AZ:$AZ,MATCH("ru"&amp;'team weekly options'!J$3&amp;'team weekly options'!$C311,'wk paste'!$BG:$BG,0)),"")</f>
        <v/>
      </c>
      <c r="K311" t="str">
        <f>IFERROR(INDEX('wk paste'!$AZ:$AZ,MATCH("re"&amp;'team weekly options'!K$3&amp;'team weekly options'!$C311,'wk paste'!$BH:$BH,0)),"")</f>
        <v/>
      </c>
      <c r="L311" t="str">
        <f>IFERROR(INDEX('wk paste'!$AZ:$AZ,MATCH("re"&amp;'team weekly options'!L$3&amp;'team weekly options'!$C311,'wk paste'!$BH:$BH,0)),"")</f>
        <v/>
      </c>
      <c r="M311" t="str">
        <f>IFERROR(INDEX('wk paste'!$AZ:$AZ,MATCH("re"&amp;'team weekly options'!M$3&amp;'team weekly options'!$C311,'wk paste'!$BH:$BH,0)),"")</f>
        <v/>
      </c>
      <c r="N311" t="str">
        <f>IFERROR(INDEX('wk paste'!$AZ:$AZ,MATCH("re"&amp;'team weekly options'!N$3&amp;'team weekly options'!$C311,'wk paste'!$BH:$BH,0)),"")</f>
        <v/>
      </c>
      <c r="O311" t="str">
        <f>IFERROR(INDEX('wk paste'!$AZ:$AZ,MATCH("re"&amp;'team weekly options'!O$3&amp;'team weekly options'!$C311,'wk paste'!$BH:$BH,0)),"")</f>
        <v/>
      </c>
      <c r="P311" t="str">
        <f>IFERROR(INDEX('wk paste'!$AZ:$AZ,MATCH("re"&amp;'team weekly options'!P$3&amp;'team weekly options'!$C311,'wk paste'!$BH:$BH,0)),"")</f>
        <v/>
      </c>
      <c r="Q311" t="str">
        <f>IFERROR(INDEX('wk paste'!$AZ:$AZ,MATCH("re"&amp;'team weekly options'!Q$3&amp;'team weekly options'!$C311,'wk paste'!$BH:$BH,0)),"")</f>
        <v/>
      </c>
      <c r="R311" t="str">
        <f>IFERROR(INDEX('wk paste'!$AZ:$AZ,MATCH("re"&amp;'team weekly options'!R$3&amp;'team weekly options'!$C311,'wk paste'!$BH:$BH,0)),"")</f>
        <v/>
      </c>
      <c r="S311" t="str">
        <f>IFERROR(INDEX('wk paste'!$AZ:$AZ,MATCH("re"&amp;'team weekly options'!S$3&amp;'team weekly options'!$C311,'wk paste'!$BH:$BH,0)),"")</f>
        <v/>
      </c>
      <c r="T311" t="str">
        <f>IFERROR(INDEX('wk paste'!$AZ:$AZ,MATCH("re"&amp;'team weekly options'!T$3&amp;'team weekly options'!$C311,'wk paste'!$BH:$BH,0)),"")</f>
        <v/>
      </c>
      <c r="U311" t="str">
        <f>IFERROR(INDEX('wk paste'!$AZ:$AZ,MATCH("re"&amp;'team weekly options'!U$3&amp;'team weekly options'!$C311,'wk paste'!$BH:$BH,0)),"")</f>
        <v/>
      </c>
      <c r="V311" t="str">
        <f>IFERROR(INDEX('wk paste'!$AZ:$AZ,MATCH("re"&amp;'team weekly options'!V$3&amp;'team weekly options'!$C311,'wk paste'!$BH:$BH,0)),"")</f>
        <v/>
      </c>
    </row>
    <row r="312" spans="4:22" x14ac:dyDescent="0.25">
      <c r="D312" t="str">
        <f>IFERROR(INDEX('wk paste'!$AZ:$AZ,MATCH("ru"&amp;'team weekly options'!D$3&amp;'team weekly options'!$C312,'wk paste'!$BG:$BG,0)),"")</f>
        <v/>
      </c>
      <c r="E312" t="str">
        <f>IFERROR(INDEX('wk paste'!$AZ:$AZ,MATCH("ru"&amp;'team weekly options'!E$3&amp;'team weekly options'!$C312,'wk paste'!$BG:$BG,0)),"")</f>
        <v/>
      </c>
      <c r="F312" t="str">
        <f>IFERROR(INDEX('wk paste'!$AZ:$AZ,MATCH("ru"&amp;'team weekly options'!F$3&amp;'team weekly options'!$C312,'wk paste'!$BG:$BG,0)),"")</f>
        <v/>
      </c>
      <c r="G312" t="str">
        <f>IFERROR(INDEX('wk paste'!$AZ:$AZ,MATCH("ru"&amp;'team weekly options'!G$3&amp;'team weekly options'!$C312,'wk paste'!$BG:$BG,0)),"")</f>
        <v/>
      </c>
      <c r="H312" t="str">
        <f>IFERROR(INDEX('wk paste'!$AZ:$AZ,MATCH("ru"&amp;'team weekly options'!H$3&amp;'team weekly options'!$C312,'wk paste'!$BG:$BG,0)),"")</f>
        <v/>
      </c>
      <c r="I312" t="str">
        <f>IFERROR(INDEX('wk paste'!$AZ:$AZ,MATCH("ru"&amp;'team weekly options'!I$3&amp;'team weekly options'!$C312,'wk paste'!$BG:$BG,0)),"")</f>
        <v/>
      </c>
      <c r="J312" t="str">
        <f>IFERROR(INDEX('wk paste'!$AZ:$AZ,MATCH("ru"&amp;'team weekly options'!J$3&amp;'team weekly options'!$C312,'wk paste'!$BG:$BG,0)),"")</f>
        <v/>
      </c>
      <c r="K312" t="str">
        <f>IFERROR(INDEX('wk paste'!$AZ:$AZ,MATCH("re"&amp;'team weekly options'!K$3&amp;'team weekly options'!$C312,'wk paste'!$BH:$BH,0)),"")</f>
        <v/>
      </c>
      <c r="L312" t="str">
        <f>IFERROR(INDEX('wk paste'!$AZ:$AZ,MATCH("re"&amp;'team weekly options'!L$3&amp;'team weekly options'!$C312,'wk paste'!$BH:$BH,0)),"")</f>
        <v/>
      </c>
      <c r="M312" t="str">
        <f>IFERROR(INDEX('wk paste'!$AZ:$AZ,MATCH("re"&amp;'team weekly options'!M$3&amp;'team weekly options'!$C312,'wk paste'!$BH:$BH,0)),"")</f>
        <v/>
      </c>
      <c r="N312" t="str">
        <f>IFERROR(INDEX('wk paste'!$AZ:$AZ,MATCH("re"&amp;'team weekly options'!N$3&amp;'team weekly options'!$C312,'wk paste'!$BH:$BH,0)),"")</f>
        <v/>
      </c>
      <c r="O312" t="str">
        <f>IFERROR(INDEX('wk paste'!$AZ:$AZ,MATCH("re"&amp;'team weekly options'!O$3&amp;'team weekly options'!$C312,'wk paste'!$BH:$BH,0)),"")</f>
        <v/>
      </c>
      <c r="P312" t="str">
        <f>IFERROR(INDEX('wk paste'!$AZ:$AZ,MATCH("re"&amp;'team weekly options'!P$3&amp;'team weekly options'!$C312,'wk paste'!$BH:$BH,0)),"")</f>
        <v/>
      </c>
      <c r="Q312" t="str">
        <f>IFERROR(INDEX('wk paste'!$AZ:$AZ,MATCH("re"&amp;'team weekly options'!Q$3&amp;'team weekly options'!$C312,'wk paste'!$BH:$BH,0)),"")</f>
        <v/>
      </c>
      <c r="R312" t="str">
        <f>IFERROR(INDEX('wk paste'!$AZ:$AZ,MATCH("re"&amp;'team weekly options'!R$3&amp;'team weekly options'!$C312,'wk paste'!$BH:$BH,0)),"")</f>
        <v/>
      </c>
      <c r="S312" t="str">
        <f>IFERROR(INDEX('wk paste'!$AZ:$AZ,MATCH("re"&amp;'team weekly options'!S$3&amp;'team weekly options'!$C312,'wk paste'!$BH:$BH,0)),"")</f>
        <v/>
      </c>
      <c r="T312" t="str">
        <f>IFERROR(INDEX('wk paste'!$AZ:$AZ,MATCH("re"&amp;'team weekly options'!T$3&amp;'team weekly options'!$C312,'wk paste'!$BH:$BH,0)),"")</f>
        <v/>
      </c>
      <c r="U312" t="str">
        <f>IFERROR(INDEX('wk paste'!$AZ:$AZ,MATCH("re"&amp;'team weekly options'!U$3&amp;'team weekly options'!$C312,'wk paste'!$BH:$BH,0)),"")</f>
        <v/>
      </c>
      <c r="V312" t="str">
        <f>IFERROR(INDEX('wk paste'!$AZ:$AZ,MATCH("re"&amp;'team weekly options'!V$3&amp;'team weekly options'!$C312,'wk paste'!$BH:$BH,0)),"")</f>
        <v/>
      </c>
    </row>
    <row r="313" spans="4:22" x14ac:dyDescent="0.25">
      <c r="D313" t="str">
        <f>IFERROR(INDEX('wk paste'!$AZ:$AZ,MATCH("ru"&amp;'team weekly options'!D$3&amp;'team weekly options'!$C313,'wk paste'!$BG:$BG,0)),"")</f>
        <v/>
      </c>
      <c r="E313" t="str">
        <f>IFERROR(INDEX('wk paste'!$AZ:$AZ,MATCH("ru"&amp;'team weekly options'!E$3&amp;'team weekly options'!$C313,'wk paste'!$BG:$BG,0)),"")</f>
        <v/>
      </c>
      <c r="F313" t="str">
        <f>IFERROR(INDEX('wk paste'!$AZ:$AZ,MATCH("ru"&amp;'team weekly options'!F$3&amp;'team weekly options'!$C313,'wk paste'!$BG:$BG,0)),"")</f>
        <v/>
      </c>
      <c r="G313" t="str">
        <f>IFERROR(INDEX('wk paste'!$AZ:$AZ,MATCH("ru"&amp;'team weekly options'!G$3&amp;'team weekly options'!$C313,'wk paste'!$BG:$BG,0)),"")</f>
        <v/>
      </c>
      <c r="H313" t="str">
        <f>IFERROR(INDEX('wk paste'!$AZ:$AZ,MATCH("ru"&amp;'team weekly options'!H$3&amp;'team weekly options'!$C313,'wk paste'!$BG:$BG,0)),"")</f>
        <v/>
      </c>
      <c r="I313" t="str">
        <f>IFERROR(INDEX('wk paste'!$AZ:$AZ,MATCH("ru"&amp;'team weekly options'!I$3&amp;'team weekly options'!$C313,'wk paste'!$BG:$BG,0)),"")</f>
        <v/>
      </c>
      <c r="J313" t="str">
        <f>IFERROR(INDEX('wk paste'!$AZ:$AZ,MATCH("ru"&amp;'team weekly options'!J$3&amp;'team weekly options'!$C313,'wk paste'!$BG:$BG,0)),"")</f>
        <v/>
      </c>
      <c r="K313" t="str">
        <f>IFERROR(INDEX('wk paste'!$AZ:$AZ,MATCH("re"&amp;'team weekly options'!K$3&amp;'team weekly options'!$C313,'wk paste'!$BH:$BH,0)),"")</f>
        <v/>
      </c>
      <c r="L313" t="str">
        <f>IFERROR(INDEX('wk paste'!$AZ:$AZ,MATCH("re"&amp;'team weekly options'!L$3&amp;'team weekly options'!$C313,'wk paste'!$BH:$BH,0)),"")</f>
        <v/>
      </c>
      <c r="M313" t="str">
        <f>IFERROR(INDEX('wk paste'!$AZ:$AZ,MATCH("re"&amp;'team weekly options'!M$3&amp;'team weekly options'!$C313,'wk paste'!$BH:$BH,0)),"")</f>
        <v/>
      </c>
      <c r="N313" t="str">
        <f>IFERROR(INDEX('wk paste'!$AZ:$AZ,MATCH("re"&amp;'team weekly options'!N$3&amp;'team weekly options'!$C313,'wk paste'!$BH:$BH,0)),"")</f>
        <v/>
      </c>
      <c r="O313" t="str">
        <f>IFERROR(INDEX('wk paste'!$AZ:$AZ,MATCH("re"&amp;'team weekly options'!O$3&amp;'team weekly options'!$C313,'wk paste'!$BH:$BH,0)),"")</f>
        <v/>
      </c>
      <c r="P313" t="str">
        <f>IFERROR(INDEX('wk paste'!$AZ:$AZ,MATCH("re"&amp;'team weekly options'!P$3&amp;'team weekly options'!$C313,'wk paste'!$BH:$BH,0)),"")</f>
        <v/>
      </c>
      <c r="Q313" t="str">
        <f>IFERROR(INDEX('wk paste'!$AZ:$AZ,MATCH("re"&amp;'team weekly options'!Q$3&amp;'team weekly options'!$C313,'wk paste'!$BH:$BH,0)),"")</f>
        <v/>
      </c>
      <c r="R313" t="str">
        <f>IFERROR(INDEX('wk paste'!$AZ:$AZ,MATCH("re"&amp;'team weekly options'!R$3&amp;'team weekly options'!$C313,'wk paste'!$BH:$BH,0)),"")</f>
        <v/>
      </c>
      <c r="S313" t="str">
        <f>IFERROR(INDEX('wk paste'!$AZ:$AZ,MATCH("re"&amp;'team weekly options'!S$3&amp;'team weekly options'!$C313,'wk paste'!$BH:$BH,0)),"")</f>
        <v/>
      </c>
      <c r="T313" t="str">
        <f>IFERROR(INDEX('wk paste'!$AZ:$AZ,MATCH("re"&amp;'team weekly options'!T$3&amp;'team weekly options'!$C313,'wk paste'!$BH:$BH,0)),"")</f>
        <v/>
      </c>
      <c r="U313" t="str">
        <f>IFERROR(INDEX('wk paste'!$AZ:$AZ,MATCH("re"&amp;'team weekly options'!U$3&amp;'team weekly options'!$C313,'wk paste'!$BH:$BH,0)),"")</f>
        <v/>
      </c>
      <c r="V313" t="str">
        <f>IFERROR(INDEX('wk paste'!$AZ:$AZ,MATCH("re"&amp;'team weekly options'!V$3&amp;'team weekly options'!$C313,'wk paste'!$BH:$BH,0)),"")</f>
        <v/>
      </c>
    </row>
    <row r="314" spans="4:22" x14ac:dyDescent="0.25">
      <c r="D314" t="str">
        <f>IFERROR(INDEX('wk paste'!$AZ:$AZ,MATCH("ru"&amp;'team weekly options'!D$3&amp;'team weekly options'!$C314,'wk paste'!$BG:$BG,0)),"")</f>
        <v/>
      </c>
      <c r="E314" t="str">
        <f>IFERROR(INDEX('wk paste'!$AZ:$AZ,MATCH("ru"&amp;'team weekly options'!E$3&amp;'team weekly options'!$C314,'wk paste'!$BG:$BG,0)),"")</f>
        <v/>
      </c>
      <c r="F314" t="str">
        <f>IFERROR(INDEX('wk paste'!$AZ:$AZ,MATCH("ru"&amp;'team weekly options'!F$3&amp;'team weekly options'!$C314,'wk paste'!$BG:$BG,0)),"")</f>
        <v/>
      </c>
      <c r="G314" t="str">
        <f>IFERROR(INDEX('wk paste'!$AZ:$AZ,MATCH("ru"&amp;'team weekly options'!G$3&amp;'team weekly options'!$C314,'wk paste'!$BG:$BG,0)),"")</f>
        <v/>
      </c>
      <c r="H314" t="str">
        <f>IFERROR(INDEX('wk paste'!$AZ:$AZ,MATCH("ru"&amp;'team weekly options'!H$3&amp;'team weekly options'!$C314,'wk paste'!$BG:$BG,0)),"")</f>
        <v/>
      </c>
      <c r="I314" t="str">
        <f>IFERROR(INDEX('wk paste'!$AZ:$AZ,MATCH("ru"&amp;'team weekly options'!I$3&amp;'team weekly options'!$C314,'wk paste'!$BG:$BG,0)),"")</f>
        <v/>
      </c>
      <c r="J314" t="str">
        <f>IFERROR(INDEX('wk paste'!$AZ:$AZ,MATCH("ru"&amp;'team weekly options'!J$3&amp;'team weekly options'!$C314,'wk paste'!$BG:$BG,0)),"")</f>
        <v/>
      </c>
      <c r="K314" t="str">
        <f>IFERROR(INDEX('wk paste'!$AZ:$AZ,MATCH("re"&amp;'team weekly options'!K$3&amp;'team weekly options'!$C314,'wk paste'!$BH:$BH,0)),"")</f>
        <v/>
      </c>
      <c r="L314" t="str">
        <f>IFERROR(INDEX('wk paste'!$AZ:$AZ,MATCH("re"&amp;'team weekly options'!L$3&amp;'team weekly options'!$C314,'wk paste'!$BH:$BH,0)),"")</f>
        <v/>
      </c>
      <c r="M314" t="str">
        <f>IFERROR(INDEX('wk paste'!$AZ:$AZ,MATCH("re"&amp;'team weekly options'!M$3&amp;'team weekly options'!$C314,'wk paste'!$BH:$BH,0)),"")</f>
        <v/>
      </c>
      <c r="N314" t="str">
        <f>IFERROR(INDEX('wk paste'!$AZ:$AZ,MATCH("re"&amp;'team weekly options'!N$3&amp;'team weekly options'!$C314,'wk paste'!$BH:$BH,0)),"")</f>
        <v/>
      </c>
      <c r="O314" t="str">
        <f>IFERROR(INDEX('wk paste'!$AZ:$AZ,MATCH("re"&amp;'team weekly options'!O$3&amp;'team weekly options'!$C314,'wk paste'!$BH:$BH,0)),"")</f>
        <v/>
      </c>
      <c r="P314" t="str">
        <f>IFERROR(INDEX('wk paste'!$AZ:$AZ,MATCH("re"&amp;'team weekly options'!P$3&amp;'team weekly options'!$C314,'wk paste'!$BH:$BH,0)),"")</f>
        <v/>
      </c>
      <c r="Q314" t="str">
        <f>IFERROR(INDEX('wk paste'!$AZ:$AZ,MATCH("re"&amp;'team weekly options'!Q$3&amp;'team weekly options'!$C314,'wk paste'!$BH:$BH,0)),"")</f>
        <v/>
      </c>
      <c r="R314" t="str">
        <f>IFERROR(INDEX('wk paste'!$AZ:$AZ,MATCH("re"&amp;'team weekly options'!R$3&amp;'team weekly options'!$C314,'wk paste'!$BH:$BH,0)),"")</f>
        <v/>
      </c>
      <c r="S314" t="str">
        <f>IFERROR(INDEX('wk paste'!$AZ:$AZ,MATCH("re"&amp;'team weekly options'!S$3&amp;'team weekly options'!$C314,'wk paste'!$BH:$BH,0)),"")</f>
        <v/>
      </c>
      <c r="T314" t="str">
        <f>IFERROR(INDEX('wk paste'!$AZ:$AZ,MATCH("re"&amp;'team weekly options'!T$3&amp;'team weekly options'!$C314,'wk paste'!$BH:$BH,0)),"")</f>
        <v/>
      </c>
      <c r="U314" t="str">
        <f>IFERROR(INDEX('wk paste'!$AZ:$AZ,MATCH("re"&amp;'team weekly options'!U$3&amp;'team weekly options'!$C314,'wk paste'!$BH:$BH,0)),"")</f>
        <v/>
      </c>
      <c r="V314" t="str">
        <f>IFERROR(INDEX('wk paste'!$AZ:$AZ,MATCH("re"&amp;'team weekly options'!V$3&amp;'team weekly options'!$C314,'wk paste'!$BH:$BH,0)),"")</f>
        <v/>
      </c>
    </row>
    <row r="315" spans="4:22" x14ac:dyDescent="0.25">
      <c r="D315" t="str">
        <f>IFERROR(INDEX('wk paste'!$AZ:$AZ,MATCH("ru"&amp;'team weekly options'!D$3&amp;'team weekly options'!$C315,'wk paste'!$BG:$BG,0)),"")</f>
        <v/>
      </c>
      <c r="E315" t="str">
        <f>IFERROR(INDEX('wk paste'!$AZ:$AZ,MATCH("ru"&amp;'team weekly options'!E$3&amp;'team weekly options'!$C315,'wk paste'!$BG:$BG,0)),"")</f>
        <v/>
      </c>
      <c r="F315" t="str">
        <f>IFERROR(INDEX('wk paste'!$AZ:$AZ,MATCH("ru"&amp;'team weekly options'!F$3&amp;'team weekly options'!$C315,'wk paste'!$BG:$BG,0)),"")</f>
        <v/>
      </c>
      <c r="G315" t="str">
        <f>IFERROR(INDEX('wk paste'!$AZ:$AZ,MATCH("ru"&amp;'team weekly options'!G$3&amp;'team weekly options'!$C315,'wk paste'!$BG:$BG,0)),"")</f>
        <v/>
      </c>
      <c r="H315" t="str">
        <f>IFERROR(INDEX('wk paste'!$AZ:$AZ,MATCH("ru"&amp;'team weekly options'!H$3&amp;'team weekly options'!$C315,'wk paste'!$BG:$BG,0)),"")</f>
        <v/>
      </c>
      <c r="I315" t="str">
        <f>IFERROR(INDEX('wk paste'!$AZ:$AZ,MATCH("ru"&amp;'team weekly options'!I$3&amp;'team weekly options'!$C315,'wk paste'!$BG:$BG,0)),"")</f>
        <v/>
      </c>
      <c r="J315" t="str">
        <f>IFERROR(INDEX('wk paste'!$AZ:$AZ,MATCH("ru"&amp;'team weekly options'!J$3&amp;'team weekly options'!$C315,'wk paste'!$BG:$BG,0)),"")</f>
        <v/>
      </c>
      <c r="K315" t="str">
        <f>IFERROR(INDEX('wk paste'!$AZ:$AZ,MATCH("re"&amp;'team weekly options'!K$3&amp;'team weekly options'!$C315,'wk paste'!$BH:$BH,0)),"")</f>
        <v/>
      </c>
      <c r="L315" t="str">
        <f>IFERROR(INDEX('wk paste'!$AZ:$AZ,MATCH("re"&amp;'team weekly options'!L$3&amp;'team weekly options'!$C315,'wk paste'!$BH:$BH,0)),"")</f>
        <v/>
      </c>
      <c r="M315" t="str">
        <f>IFERROR(INDEX('wk paste'!$AZ:$AZ,MATCH("re"&amp;'team weekly options'!M$3&amp;'team weekly options'!$C315,'wk paste'!$BH:$BH,0)),"")</f>
        <v/>
      </c>
      <c r="N315" t="str">
        <f>IFERROR(INDEX('wk paste'!$AZ:$AZ,MATCH("re"&amp;'team weekly options'!N$3&amp;'team weekly options'!$C315,'wk paste'!$BH:$BH,0)),"")</f>
        <v/>
      </c>
      <c r="O315" t="str">
        <f>IFERROR(INDEX('wk paste'!$AZ:$AZ,MATCH("re"&amp;'team weekly options'!O$3&amp;'team weekly options'!$C315,'wk paste'!$BH:$BH,0)),"")</f>
        <v/>
      </c>
      <c r="P315" t="str">
        <f>IFERROR(INDEX('wk paste'!$AZ:$AZ,MATCH("re"&amp;'team weekly options'!P$3&amp;'team weekly options'!$C315,'wk paste'!$BH:$BH,0)),"")</f>
        <v/>
      </c>
      <c r="Q315" t="str">
        <f>IFERROR(INDEX('wk paste'!$AZ:$AZ,MATCH("re"&amp;'team weekly options'!Q$3&amp;'team weekly options'!$C315,'wk paste'!$BH:$BH,0)),"")</f>
        <v/>
      </c>
      <c r="R315" t="str">
        <f>IFERROR(INDEX('wk paste'!$AZ:$AZ,MATCH("re"&amp;'team weekly options'!R$3&amp;'team weekly options'!$C315,'wk paste'!$BH:$BH,0)),"")</f>
        <v/>
      </c>
      <c r="S315" t="str">
        <f>IFERROR(INDEX('wk paste'!$AZ:$AZ,MATCH("re"&amp;'team weekly options'!S$3&amp;'team weekly options'!$C315,'wk paste'!$BH:$BH,0)),"")</f>
        <v/>
      </c>
      <c r="T315" t="str">
        <f>IFERROR(INDEX('wk paste'!$AZ:$AZ,MATCH("re"&amp;'team weekly options'!T$3&amp;'team weekly options'!$C315,'wk paste'!$BH:$BH,0)),"")</f>
        <v/>
      </c>
      <c r="U315" t="str">
        <f>IFERROR(INDEX('wk paste'!$AZ:$AZ,MATCH("re"&amp;'team weekly options'!U$3&amp;'team weekly options'!$C315,'wk paste'!$BH:$BH,0)),"")</f>
        <v/>
      </c>
      <c r="V315" t="str">
        <f>IFERROR(INDEX('wk paste'!$AZ:$AZ,MATCH("re"&amp;'team weekly options'!V$3&amp;'team weekly options'!$C315,'wk paste'!$BH:$BH,0)),"")</f>
        <v/>
      </c>
    </row>
    <row r="316" spans="4:22" x14ac:dyDescent="0.25">
      <c r="D316" t="str">
        <f>IFERROR(INDEX('wk paste'!$AZ:$AZ,MATCH("ru"&amp;'team weekly options'!D$3&amp;'team weekly options'!$C316,'wk paste'!$BG:$BG,0)),"")</f>
        <v/>
      </c>
      <c r="E316" t="str">
        <f>IFERROR(INDEX('wk paste'!$AZ:$AZ,MATCH("ru"&amp;'team weekly options'!E$3&amp;'team weekly options'!$C316,'wk paste'!$BG:$BG,0)),"")</f>
        <v/>
      </c>
      <c r="F316" t="str">
        <f>IFERROR(INDEX('wk paste'!$AZ:$AZ,MATCH("ru"&amp;'team weekly options'!F$3&amp;'team weekly options'!$C316,'wk paste'!$BG:$BG,0)),"")</f>
        <v/>
      </c>
      <c r="G316" t="str">
        <f>IFERROR(INDEX('wk paste'!$AZ:$AZ,MATCH("ru"&amp;'team weekly options'!G$3&amp;'team weekly options'!$C316,'wk paste'!$BG:$BG,0)),"")</f>
        <v/>
      </c>
      <c r="H316" t="str">
        <f>IFERROR(INDEX('wk paste'!$AZ:$AZ,MATCH("ru"&amp;'team weekly options'!H$3&amp;'team weekly options'!$C316,'wk paste'!$BG:$BG,0)),"")</f>
        <v/>
      </c>
      <c r="I316" t="str">
        <f>IFERROR(INDEX('wk paste'!$AZ:$AZ,MATCH("ru"&amp;'team weekly options'!I$3&amp;'team weekly options'!$C316,'wk paste'!$BG:$BG,0)),"")</f>
        <v/>
      </c>
      <c r="J316" t="str">
        <f>IFERROR(INDEX('wk paste'!$AZ:$AZ,MATCH("ru"&amp;'team weekly options'!J$3&amp;'team weekly options'!$C316,'wk paste'!$BG:$BG,0)),"")</f>
        <v/>
      </c>
      <c r="K316" t="str">
        <f>IFERROR(INDEX('wk paste'!$AZ:$AZ,MATCH("re"&amp;'team weekly options'!K$3&amp;'team weekly options'!$C316,'wk paste'!$BH:$BH,0)),"")</f>
        <v/>
      </c>
      <c r="L316" t="str">
        <f>IFERROR(INDEX('wk paste'!$AZ:$AZ,MATCH("re"&amp;'team weekly options'!L$3&amp;'team weekly options'!$C316,'wk paste'!$BH:$BH,0)),"")</f>
        <v/>
      </c>
      <c r="M316" t="str">
        <f>IFERROR(INDEX('wk paste'!$AZ:$AZ,MATCH("re"&amp;'team weekly options'!M$3&amp;'team weekly options'!$C316,'wk paste'!$BH:$BH,0)),"")</f>
        <v/>
      </c>
      <c r="N316" t="str">
        <f>IFERROR(INDEX('wk paste'!$AZ:$AZ,MATCH("re"&amp;'team weekly options'!N$3&amp;'team weekly options'!$C316,'wk paste'!$BH:$BH,0)),"")</f>
        <v/>
      </c>
      <c r="O316" t="str">
        <f>IFERROR(INDEX('wk paste'!$AZ:$AZ,MATCH("re"&amp;'team weekly options'!O$3&amp;'team weekly options'!$C316,'wk paste'!$BH:$BH,0)),"")</f>
        <v/>
      </c>
      <c r="P316" t="str">
        <f>IFERROR(INDEX('wk paste'!$AZ:$AZ,MATCH("re"&amp;'team weekly options'!P$3&amp;'team weekly options'!$C316,'wk paste'!$BH:$BH,0)),"")</f>
        <v/>
      </c>
      <c r="Q316" t="str">
        <f>IFERROR(INDEX('wk paste'!$AZ:$AZ,MATCH("re"&amp;'team weekly options'!Q$3&amp;'team weekly options'!$C316,'wk paste'!$BH:$BH,0)),"")</f>
        <v/>
      </c>
      <c r="R316" t="str">
        <f>IFERROR(INDEX('wk paste'!$AZ:$AZ,MATCH("re"&amp;'team weekly options'!R$3&amp;'team weekly options'!$C316,'wk paste'!$BH:$BH,0)),"")</f>
        <v/>
      </c>
      <c r="S316" t="str">
        <f>IFERROR(INDEX('wk paste'!$AZ:$AZ,MATCH("re"&amp;'team weekly options'!S$3&amp;'team weekly options'!$C316,'wk paste'!$BH:$BH,0)),"")</f>
        <v/>
      </c>
      <c r="T316" t="str">
        <f>IFERROR(INDEX('wk paste'!$AZ:$AZ,MATCH("re"&amp;'team weekly options'!T$3&amp;'team weekly options'!$C316,'wk paste'!$BH:$BH,0)),"")</f>
        <v/>
      </c>
      <c r="U316" t="str">
        <f>IFERROR(INDEX('wk paste'!$AZ:$AZ,MATCH("re"&amp;'team weekly options'!U$3&amp;'team weekly options'!$C316,'wk paste'!$BH:$BH,0)),"")</f>
        <v/>
      </c>
      <c r="V316" t="str">
        <f>IFERROR(INDEX('wk paste'!$AZ:$AZ,MATCH("re"&amp;'team weekly options'!V$3&amp;'team weekly options'!$C316,'wk paste'!$BH:$BH,0)),"")</f>
        <v/>
      </c>
    </row>
    <row r="317" spans="4:22" x14ac:dyDescent="0.25">
      <c r="D317" t="str">
        <f>IFERROR(INDEX('wk paste'!$AZ:$AZ,MATCH("ru"&amp;'team weekly options'!D$3&amp;'team weekly options'!$C317,'wk paste'!$BG:$BG,0)),"")</f>
        <v/>
      </c>
      <c r="E317" t="str">
        <f>IFERROR(INDEX('wk paste'!$AZ:$AZ,MATCH("ru"&amp;'team weekly options'!E$3&amp;'team weekly options'!$C317,'wk paste'!$BG:$BG,0)),"")</f>
        <v/>
      </c>
      <c r="F317" t="str">
        <f>IFERROR(INDEX('wk paste'!$AZ:$AZ,MATCH("ru"&amp;'team weekly options'!F$3&amp;'team weekly options'!$C317,'wk paste'!$BG:$BG,0)),"")</f>
        <v/>
      </c>
      <c r="G317" t="str">
        <f>IFERROR(INDEX('wk paste'!$AZ:$AZ,MATCH("ru"&amp;'team weekly options'!G$3&amp;'team weekly options'!$C317,'wk paste'!$BG:$BG,0)),"")</f>
        <v/>
      </c>
      <c r="H317" t="str">
        <f>IFERROR(INDEX('wk paste'!$AZ:$AZ,MATCH("ru"&amp;'team weekly options'!H$3&amp;'team weekly options'!$C317,'wk paste'!$BG:$BG,0)),"")</f>
        <v/>
      </c>
      <c r="I317" t="str">
        <f>IFERROR(INDEX('wk paste'!$AZ:$AZ,MATCH("ru"&amp;'team weekly options'!I$3&amp;'team weekly options'!$C317,'wk paste'!$BG:$BG,0)),"")</f>
        <v/>
      </c>
      <c r="J317" t="str">
        <f>IFERROR(INDEX('wk paste'!$AZ:$AZ,MATCH("ru"&amp;'team weekly options'!J$3&amp;'team weekly options'!$C317,'wk paste'!$BG:$BG,0)),"")</f>
        <v/>
      </c>
      <c r="K317" t="str">
        <f>IFERROR(INDEX('wk paste'!$AZ:$AZ,MATCH("re"&amp;'team weekly options'!K$3&amp;'team weekly options'!$C317,'wk paste'!$BH:$BH,0)),"")</f>
        <v/>
      </c>
      <c r="L317" t="str">
        <f>IFERROR(INDEX('wk paste'!$AZ:$AZ,MATCH("re"&amp;'team weekly options'!L$3&amp;'team weekly options'!$C317,'wk paste'!$BH:$BH,0)),"")</f>
        <v/>
      </c>
      <c r="M317" t="str">
        <f>IFERROR(INDEX('wk paste'!$AZ:$AZ,MATCH("re"&amp;'team weekly options'!M$3&amp;'team weekly options'!$C317,'wk paste'!$BH:$BH,0)),"")</f>
        <v/>
      </c>
      <c r="N317" t="str">
        <f>IFERROR(INDEX('wk paste'!$AZ:$AZ,MATCH("re"&amp;'team weekly options'!N$3&amp;'team weekly options'!$C317,'wk paste'!$BH:$BH,0)),"")</f>
        <v/>
      </c>
      <c r="O317" t="str">
        <f>IFERROR(INDEX('wk paste'!$AZ:$AZ,MATCH("re"&amp;'team weekly options'!O$3&amp;'team weekly options'!$C317,'wk paste'!$BH:$BH,0)),"")</f>
        <v/>
      </c>
      <c r="P317" t="str">
        <f>IFERROR(INDEX('wk paste'!$AZ:$AZ,MATCH("re"&amp;'team weekly options'!P$3&amp;'team weekly options'!$C317,'wk paste'!$BH:$BH,0)),"")</f>
        <v/>
      </c>
      <c r="Q317" t="str">
        <f>IFERROR(INDEX('wk paste'!$AZ:$AZ,MATCH("re"&amp;'team weekly options'!Q$3&amp;'team weekly options'!$C317,'wk paste'!$BH:$BH,0)),"")</f>
        <v/>
      </c>
      <c r="R317" t="str">
        <f>IFERROR(INDEX('wk paste'!$AZ:$AZ,MATCH("re"&amp;'team weekly options'!R$3&amp;'team weekly options'!$C317,'wk paste'!$BH:$BH,0)),"")</f>
        <v/>
      </c>
      <c r="S317" t="str">
        <f>IFERROR(INDEX('wk paste'!$AZ:$AZ,MATCH("re"&amp;'team weekly options'!S$3&amp;'team weekly options'!$C317,'wk paste'!$BH:$BH,0)),"")</f>
        <v/>
      </c>
      <c r="T317" t="str">
        <f>IFERROR(INDEX('wk paste'!$AZ:$AZ,MATCH("re"&amp;'team weekly options'!T$3&amp;'team weekly options'!$C317,'wk paste'!$BH:$BH,0)),"")</f>
        <v/>
      </c>
      <c r="U317" t="str">
        <f>IFERROR(INDEX('wk paste'!$AZ:$AZ,MATCH("re"&amp;'team weekly options'!U$3&amp;'team weekly options'!$C317,'wk paste'!$BH:$BH,0)),"")</f>
        <v/>
      </c>
      <c r="V317" t="str">
        <f>IFERROR(INDEX('wk paste'!$AZ:$AZ,MATCH("re"&amp;'team weekly options'!V$3&amp;'team weekly options'!$C317,'wk paste'!$BH:$BH,0)),"")</f>
        <v/>
      </c>
    </row>
    <row r="318" spans="4:22" x14ac:dyDescent="0.25">
      <c r="D318" t="str">
        <f>IFERROR(INDEX('wk paste'!$AZ:$AZ,MATCH("ru"&amp;'team weekly options'!D$3&amp;'team weekly options'!$C318,'wk paste'!$BG:$BG,0)),"")</f>
        <v/>
      </c>
      <c r="E318" t="str">
        <f>IFERROR(INDEX('wk paste'!$AZ:$AZ,MATCH("ru"&amp;'team weekly options'!E$3&amp;'team weekly options'!$C318,'wk paste'!$BG:$BG,0)),"")</f>
        <v/>
      </c>
      <c r="F318" t="str">
        <f>IFERROR(INDEX('wk paste'!$AZ:$AZ,MATCH("ru"&amp;'team weekly options'!F$3&amp;'team weekly options'!$C318,'wk paste'!$BG:$BG,0)),"")</f>
        <v/>
      </c>
      <c r="G318" t="str">
        <f>IFERROR(INDEX('wk paste'!$AZ:$AZ,MATCH("ru"&amp;'team weekly options'!G$3&amp;'team weekly options'!$C318,'wk paste'!$BG:$BG,0)),"")</f>
        <v/>
      </c>
      <c r="H318" t="str">
        <f>IFERROR(INDEX('wk paste'!$AZ:$AZ,MATCH("ru"&amp;'team weekly options'!H$3&amp;'team weekly options'!$C318,'wk paste'!$BG:$BG,0)),"")</f>
        <v/>
      </c>
      <c r="I318" t="str">
        <f>IFERROR(INDEX('wk paste'!$AZ:$AZ,MATCH("ru"&amp;'team weekly options'!I$3&amp;'team weekly options'!$C318,'wk paste'!$BG:$BG,0)),"")</f>
        <v/>
      </c>
      <c r="J318" t="str">
        <f>IFERROR(INDEX('wk paste'!$AZ:$AZ,MATCH("ru"&amp;'team weekly options'!J$3&amp;'team weekly options'!$C318,'wk paste'!$BG:$BG,0)),"")</f>
        <v/>
      </c>
      <c r="K318" t="str">
        <f>IFERROR(INDEX('wk paste'!$AZ:$AZ,MATCH("re"&amp;'team weekly options'!K$3&amp;'team weekly options'!$C318,'wk paste'!$BH:$BH,0)),"")</f>
        <v/>
      </c>
      <c r="L318" t="str">
        <f>IFERROR(INDEX('wk paste'!$AZ:$AZ,MATCH("re"&amp;'team weekly options'!L$3&amp;'team weekly options'!$C318,'wk paste'!$BH:$BH,0)),"")</f>
        <v/>
      </c>
      <c r="M318" t="str">
        <f>IFERROR(INDEX('wk paste'!$AZ:$AZ,MATCH("re"&amp;'team weekly options'!M$3&amp;'team weekly options'!$C318,'wk paste'!$BH:$BH,0)),"")</f>
        <v/>
      </c>
      <c r="N318" t="str">
        <f>IFERROR(INDEX('wk paste'!$AZ:$AZ,MATCH("re"&amp;'team weekly options'!N$3&amp;'team weekly options'!$C318,'wk paste'!$BH:$BH,0)),"")</f>
        <v/>
      </c>
      <c r="O318" t="str">
        <f>IFERROR(INDEX('wk paste'!$AZ:$AZ,MATCH("re"&amp;'team weekly options'!O$3&amp;'team weekly options'!$C318,'wk paste'!$BH:$BH,0)),"")</f>
        <v/>
      </c>
      <c r="P318" t="str">
        <f>IFERROR(INDEX('wk paste'!$AZ:$AZ,MATCH("re"&amp;'team weekly options'!P$3&amp;'team weekly options'!$C318,'wk paste'!$BH:$BH,0)),"")</f>
        <v/>
      </c>
      <c r="Q318" t="str">
        <f>IFERROR(INDEX('wk paste'!$AZ:$AZ,MATCH("re"&amp;'team weekly options'!Q$3&amp;'team weekly options'!$C318,'wk paste'!$BH:$BH,0)),"")</f>
        <v/>
      </c>
      <c r="R318" t="str">
        <f>IFERROR(INDEX('wk paste'!$AZ:$AZ,MATCH("re"&amp;'team weekly options'!R$3&amp;'team weekly options'!$C318,'wk paste'!$BH:$BH,0)),"")</f>
        <v/>
      </c>
      <c r="S318" t="str">
        <f>IFERROR(INDEX('wk paste'!$AZ:$AZ,MATCH("re"&amp;'team weekly options'!S$3&amp;'team weekly options'!$C318,'wk paste'!$BH:$BH,0)),"")</f>
        <v/>
      </c>
      <c r="T318" t="str">
        <f>IFERROR(INDEX('wk paste'!$AZ:$AZ,MATCH("re"&amp;'team weekly options'!T$3&amp;'team weekly options'!$C318,'wk paste'!$BH:$BH,0)),"")</f>
        <v/>
      </c>
      <c r="U318" t="str">
        <f>IFERROR(INDEX('wk paste'!$AZ:$AZ,MATCH("re"&amp;'team weekly options'!U$3&amp;'team weekly options'!$C318,'wk paste'!$BH:$BH,0)),"")</f>
        <v/>
      </c>
      <c r="V318" t="str">
        <f>IFERROR(INDEX('wk paste'!$AZ:$AZ,MATCH("re"&amp;'team weekly options'!V$3&amp;'team weekly options'!$C318,'wk paste'!$BH:$BH,0)),"")</f>
        <v/>
      </c>
    </row>
    <row r="319" spans="4:22" x14ac:dyDescent="0.25">
      <c r="D319" t="str">
        <f>IFERROR(INDEX('wk paste'!$AZ:$AZ,MATCH("ru"&amp;'team weekly options'!D$3&amp;'team weekly options'!$C319,'wk paste'!$BG:$BG,0)),"")</f>
        <v/>
      </c>
      <c r="E319" t="str">
        <f>IFERROR(INDEX('wk paste'!$AZ:$AZ,MATCH("ru"&amp;'team weekly options'!E$3&amp;'team weekly options'!$C319,'wk paste'!$BG:$BG,0)),"")</f>
        <v/>
      </c>
      <c r="F319" t="str">
        <f>IFERROR(INDEX('wk paste'!$AZ:$AZ,MATCH("ru"&amp;'team weekly options'!F$3&amp;'team weekly options'!$C319,'wk paste'!$BG:$BG,0)),"")</f>
        <v/>
      </c>
      <c r="G319" t="str">
        <f>IFERROR(INDEX('wk paste'!$AZ:$AZ,MATCH("ru"&amp;'team weekly options'!G$3&amp;'team weekly options'!$C319,'wk paste'!$BG:$BG,0)),"")</f>
        <v/>
      </c>
      <c r="H319" t="str">
        <f>IFERROR(INDEX('wk paste'!$AZ:$AZ,MATCH("ru"&amp;'team weekly options'!H$3&amp;'team weekly options'!$C319,'wk paste'!$BG:$BG,0)),"")</f>
        <v/>
      </c>
      <c r="I319" t="str">
        <f>IFERROR(INDEX('wk paste'!$AZ:$AZ,MATCH("ru"&amp;'team weekly options'!I$3&amp;'team weekly options'!$C319,'wk paste'!$BG:$BG,0)),"")</f>
        <v/>
      </c>
      <c r="J319" t="str">
        <f>IFERROR(INDEX('wk paste'!$AZ:$AZ,MATCH("ru"&amp;'team weekly options'!J$3&amp;'team weekly options'!$C319,'wk paste'!$BG:$BG,0)),"")</f>
        <v/>
      </c>
      <c r="K319" t="str">
        <f>IFERROR(INDEX('wk paste'!$AZ:$AZ,MATCH("re"&amp;'team weekly options'!K$3&amp;'team weekly options'!$C319,'wk paste'!$BH:$BH,0)),"")</f>
        <v/>
      </c>
      <c r="L319" t="str">
        <f>IFERROR(INDEX('wk paste'!$AZ:$AZ,MATCH("re"&amp;'team weekly options'!L$3&amp;'team weekly options'!$C319,'wk paste'!$BH:$BH,0)),"")</f>
        <v/>
      </c>
      <c r="M319" t="str">
        <f>IFERROR(INDEX('wk paste'!$AZ:$AZ,MATCH("re"&amp;'team weekly options'!M$3&amp;'team weekly options'!$C319,'wk paste'!$BH:$BH,0)),"")</f>
        <v/>
      </c>
      <c r="N319" t="str">
        <f>IFERROR(INDEX('wk paste'!$AZ:$AZ,MATCH("re"&amp;'team weekly options'!N$3&amp;'team weekly options'!$C319,'wk paste'!$BH:$BH,0)),"")</f>
        <v/>
      </c>
      <c r="O319" t="str">
        <f>IFERROR(INDEX('wk paste'!$AZ:$AZ,MATCH("re"&amp;'team weekly options'!O$3&amp;'team weekly options'!$C319,'wk paste'!$BH:$BH,0)),"")</f>
        <v/>
      </c>
      <c r="P319" t="str">
        <f>IFERROR(INDEX('wk paste'!$AZ:$AZ,MATCH("re"&amp;'team weekly options'!P$3&amp;'team weekly options'!$C319,'wk paste'!$BH:$BH,0)),"")</f>
        <v/>
      </c>
      <c r="Q319" t="str">
        <f>IFERROR(INDEX('wk paste'!$AZ:$AZ,MATCH("re"&amp;'team weekly options'!Q$3&amp;'team weekly options'!$C319,'wk paste'!$BH:$BH,0)),"")</f>
        <v/>
      </c>
      <c r="R319" t="str">
        <f>IFERROR(INDEX('wk paste'!$AZ:$AZ,MATCH("re"&amp;'team weekly options'!R$3&amp;'team weekly options'!$C319,'wk paste'!$BH:$BH,0)),"")</f>
        <v/>
      </c>
      <c r="S319" t="str">
        <f>IFERROR(INDEX('wk paste'!$AZ:$AZ,MATCH("re"&amp;'team weekly options'!S$3&amp;'team weekly options'!$C319,'wk paste'!$BH:$BH,0)),"")</f>
        <v/>
      </c>
      <c r="T319" t="str">
        <f>IFERROR(INDEX('wk paste'!$AZ:$AZ,MATCH("re"&amp;'team weekly options'!T$3&amp;'team weekly options'!$C319,'wk paste'!$BH:$BH,0)),"")</f>
        <v/>
      </c>
      <c r="U319" t="str">
        <f>IFERROR(INDEX('wk paste'!$AZ:$AZ,MATCH("re"&amp;'team weekly options'!U$3&amp;'team weekly options'!$C319,'wk paste'!$BH:$BH,0)),"")</f>
        <v/>
      </c>
      <c r="V319" t="str">
        <f>IFERROR(INDEX('wk paste'!$AZ:$AZ,MATCH("re"&amp;'team weekly options'!V$3&amp;'team weekly options'!$C319,'wk paste'!$BH:$BH,0)),"")</f>
        <v/>
      </c>
    </row>
    <row r="320" spans="4:22" x14ac:dyDescent="0.25">
      <c r="D320" t="str">
        <f>IFERROR(INDEX('wk paste'!$AZ:$AZ,MATCH("ru"&amp;'team weekly options'!D$3&amp;'team weekly options'!$C320,'wk paste'!$BG:$BG,0)),"")</f>
        <v/>
      </c>
      <c r="E320" t="str">
        <f>IFERROR(INDEX('wk paste'!$AZ:$AZ,MATCH("ru"&amp;'team weekly options'!E$3&amp;'team weekly options'!$C320,'wk paste'!$BG:$BG,0)),"")</f>
        <v/>
      </c>
      <c r="F320" t="str">
        <f>IFERROR(INDEX('wk paste'!$AZ:$AZ,MATCH("ru"&amp;'team weekly options'!F$3&amp;'team weekly options'!$C320,'wk paste'!$BG:$BG,0)),"")</f>
        <v/>
      </c>
      <c r="G320" t="str">
        <f>IFERROR(INDEX('wk paste'!$AZ:$AZ,MATCH("ru"&amp;'team weekly options'!G$3&amp;'team weekly options'!$C320,'wk paste'!$BG:$BG,0)),"")</f>
        <v/>
      </c>
      <c r="H320" t="str">
        <f>IFERROR(INDEX('wk paste'!$AZ:$AZ,MATCH("ru"&amp;'team weekly options'!H$3&amp;'team weekly options'!$C320,'wk paste'!$BG:$BG,0)),"")</f>
        <v/>
      </c>
      <c r="I320" t="str">
        <f>IFERROR(INDEX('wk paste'!$AZ:$AZ,MATCH("ru"&amp;'team weekly options'!I$3&amp;'team weekly options'!$C320,'wk paste'!$BG:$BG,0)),"")</f>
        <v/>
      </c>
      <c r="J320" t="str">
        <f>IFERROR(INDEX('wk paste'!$AZ:$AZ,MATCH("ru"&amp;'team weekly options'!J$3&amp;'team weekly options'!$C320,'wk paste'!$BG:$BG,0)),"")</f>
        <v/>
      </c>
      <c r="K320" t="str">
        <f>IFERROR(INDEX('wk paste'!$AZ:$AZ,MATCH("re"&amp;'team weekly options'!K$3&amp;'team weekly options'!$C320,'wk paste'!$BH:$BH,0)),"")</f>
        <v/>
      </c>
      <c r="L320" t="str">
        <f>IFERROR(INDEX('wk paste'!$AZ:$AZ,MATCH("re"&amp;'team weekly options'!L$3&amp;'team weekly options'!$C320,'wk paste'!$BH:$BH,0)),"")</f>
        <v/>
      </c>
      <c r="M320" t="str">
        <f>IFERROR(INDEX('wk paste'!$AZ:$AZ,MATCH("re"&amp;'team weekly options'!M$3&amp;'team weekly options'!$C320,'wk paste'!$BH:$BH,0)),"")</f>
        <v/>
      </c>
      <c r="N320" t="str">
        <f>IFERROR(INDEX('wk paste'!$AZ:$AZ,MATCH("re"&amp;'team weekly options'!N$3&amp;'team weekly options'!$C320,'wk paste'!$BH:$BH,0)),"")</f>
        <v/>
      </c>
      <c r="O320" t="str">
        <f>IFERROR(INDEX('wk paste'!$AZ:$AZ,MATCH("re"&amp;'team weekly options'!O$3&amp;'team weekly options'!$C320,'wk paste'!$BH:$BH,0)),"")</f>
        <v/>
      </c>
      <c r="P320" t="str">
        <f>IFERROR(INDEX('wk paste'!$AZ:$AZ,MATCH("re"&amp;'team weekly options'!P$3&amp;'team weekly options'!$C320,'wk paste'!$BH:$BH,0)),"")</f>
        <v/>
      </c>
      <c r="Q320" t="str">
        <f>IFERROR(INDEX('wk paste'!$AZ:$AZ,MATCH("re"&amp;'team weekly options'!Q$3&amp;'team weekly options'!$C320,'wk paste'!$BH:$BH,0)),"")</f>
        <v/>
      </c>
      <c r="R320" t="str">
        <f>IFERROR(INDEX('wk paste'!$AZ:$AZ,MATCH("re"&amp;'team weekly options'!R$3&amp;'team weekly options'!$C320,'wk paste'!$BH:$BH,0)),"")</f>
        <v/>
      </c>
      <c r="S320" t="str">
        <f>IFERROR(INDEX('wk paste'!$AZ:$AZ,MATCH("re"&amp;'team weekly options'!S$3&amp;'team weekly options'!$C320,'wk paste'!$BH:$BH,0)),"")</f>
        <v/>
      </c>
      <c r="T320" t="str">
        <f>IFERROR(INDEX('wk paste'!$AZ:$AZ,MATCH("re"&amp;'team weekly options'!T$3&amp;'team weekly options'!$C320,'wk paste'!$BH:$BH,0)),"")</f>
        <v/>
      </c>
      <c r="U320" t="str">
        <f>IFERROR(INDEX('wk paste'!$AZ:$AZ,MATCH("re"&amp;'team weekly options'!U$3&amp;'team weekly options'!$C320,'wk paste'!$BH:$BH,0)),"")</f>
        <v/>
      </c>
      <c r="V320" t="str">
        <f>IFERROR(INDEX('wk paste'!$AZ:$AZ,MATCH("re"&amp;'team weekly options'!V$3&amp;'team weekly options'!$C320,'wk paste'!$BH:$BH,0)),"")</f>
        <v/>
      </c>
    </row>
    <row r="321" spans="4:22" x14ac:dyDescent="0.25">
      <c r="D321" t="str">
        <f>IFERROR(INDEX('wk paste'!$AZ:$AZ,MATCH("ru"&amp;'team weekly options'!D$3&amp;'team weekly options'!$C321,'wk paste'!$BG:$BG,0)),"")</f>
        <v/>
      </c>
      <c r="E321" t="str">
        <f>IFERROR(INDEX('wk paste'!$AZ:$AZ,MATCH("ru"&amp;'team weekly options'!E$3&amp;'team weekly options'!$C321,'wk paste'!$BG:$BG,0)),"")</f>
        <v/>
      </c>
      <c r="F321" t="str">
        <f>IFERROR(INDEX('wk paste'!$AZ:$AZ,MATCH("ru"&amp;'team weekly options'!F$3&amp;'team weekly options'!$C321,'wk paste'!$BG:$BG,0)),"")</f>
        <v/>
      </c>
      <c r="G321" t="str">
        <f>IFERROR(INDEX('wk paste'!$AZ:$AZ,MATCH("ru"&amp;'team weekly options'!G$3&amp;'team weekly options'!$C321,'wk paste'!$BG:$BG,0)),"")</f>
        <v/>
      </c>
      <c r="H321" t="str">
        <f>IFERROR(INDEX('wk paste'!$AZ:$AZ,MATCH("ru"&amp;'team weekly options'!H$3&amp;'team weekly options'!$C321,'wk paste'!$BG:$BG,0)),"")</f>
        <v/>
      </c>
      <c r="I321" t="str">
        <f>IFERROR(INDEX('wk paste'!$AZ:$AZ,MATCH("ru"&amp;'team weekly options'!I$3&amp;'team weekly options'!$C321,'wk paste'!$BG:$BG,0)),"")</f>
        <v/>
      </c>
      <c r="J321" t="str">
        <f>IFERROR(INDEX('wk paste'!$AZ:$AZ,MATCH("ru"&amp;'team weekly options'!J$3&amp;'team weekly options'!$C321,'wk paste'!$BG:$BG,0)),"")</f>
        <v/>
      </c>
      <c r="K321" t="str">
        <f>IFERROR(INDEX('wk paste'!$AZ:$AZ,MATCH("re"&amp;'team weekly options'!K$3&amp;'team weekly options'!$C321,'wk paste'!$BH:$BH,0)),"")</f>
        <v/>
      </c>
      <c r="L321" t="str">
        <f>IFERROR(INDEX('wk paste'!$AZ:$AZ,MATCH("re"&amp;'team weekly options'!L$3&amp;'team weekly options'!$C321,'wk paste'!$BH:$BH,0)),"")</f>
        <v/>
      </c>
      <c r="M321" t="str">
        <f>IFERROR(INDEX('wk paste'!$AZ:$AZ,MATCH("re"&amp;'team weekly options'!M$3&amp;'team weekly options'!$C321,'wk paste'!$BH:$BH,0)),"")</f>
        <v/>
      </c>
      <c r="N321" t="str">
        <f>IFERROR(INDEX('wk paste'!$AZ:$AZ,MATCH("re"&amp;'team weekly options'!N$3&amp;'team weekly options'!$C321,'wk paste'!$BH:$BH,0)),"")</f>
        <v/>
      </c>
      <c r="O321" t="str">
        <f>IFERROR(INDEX('wk paste'!$AZ:$AZ,MATCH("re"&amp;'team weekly options'!O$3&amp;'team weekly options'!$C321,'wk paste'!$BH:$BH,0)),"")</f>
        <v/>
      </c>
      <c r="P321" t="str">
        <f>IFERROR(INDEX('wk paste'!$AZ:$AZ,MATCH("re"&amp;'team weekly options'!P$3&amp;'team weekly options'!$C321,'wk paste'!$BH:$BH,0)),"")</f>
        <v/>
      </c>
      <c r="Q321" t="str">
        <f>IFERROR(INDEX('wk paste'!$AZ:$AZ,MATCH("re"&amp;'team weekly options'!Q$3&amp;'team weekly options'!$C321,'wk paste'!$BH:$BH,0)),"")</f>
        <v/>
      </c>
      <c r="R321" t="str">
        <f>IFERROR(INDEX('wk paste'!$AZ:$AZ,MATCH("re"&amp;'team weekly options'!R$3&amp;'team weekly options'!$C321,'wk paste'!$BH:$BH,0)),"")</f>
        <v/>
      </c>
      <c r="S321" t="str">
        <f>IFERROR(INDEX('wk paste'!$AZ:$AZ,MATCH("re"&amp;'team weekly options'!S$3&amp;'team weekly options'!$C321,'wk paste'!$BH:$BH,0)),"")</f>
        <v/>
      </c>
      <c r="T321" t="str">
        <f>IFERROR(INDEX('wk paste'!$AZ:$AZ,MATCH("re"&amp;'team weekly options'!T$3&amp;'team weekly options'!$C321,'wk paste'!$BH:$BH,0)),"")</f>
        <v/>
      </c>
      <c r="U321" t="str">
        <f>IFERROR(INDEX('wk paste'!$AZ:$AZ,MATCH("re"&amp;'team weekly options'!U$3&amp;'team weekly options'!$C321,'wk paste'!$BH:$BH,0)),"")</f>
        <v/>
      </c>
      <c r="V321" t="str">
        <f>IFERROR(INDEX('wk paste'!$AZ:$AZ,MATCH("re"&amp;'team weekly options'!V$3&amp;'team weekly options'!$C321,'wk paste'!$BH:$BH,0)),"")</f>
        <v/>
      </c>
    </row>
    <row r="322" spans="4:22" x14ac:dyDescent="0.25">
      <c r="D322" t="str">
        <f>IFERROR(INDEX('wk paste'!$AZ:$AZ,MATCH("ru"&amp;'team weekly options'!D$3&amp;'team weekly options'!$C322,'wk paste'!$BG:$BG,0)),"")</f>
        <v/>
      </c>
      <c r="E322" t="str">
        <f>IFERROR(INDEX('wk paste'!$AZ:$AZ,MATCH("ru"&amp;'team weekly options'!E$3&amp;'team weekly options'!$C322,'wk paste'!$BG:$BG,0)),"")</f>
        <v/>
      </c>
      <c r="F322" t="str">
        <f>IFERROR(INDEX('wk paste'!$AZ:$AZ,MATCH("ru"&amp;'team weekly options'!F$3&amp;'team weekly options'!$C322,'wk paste'!$BG:$BG,0)),"")</f>
        <v/>
      </c>
      <c r="G322" t="str">
        <f>IFERROR(INDEX('wk paste'!$AZ:$AZ,MATCH("ru"&amp;'team weekly options'!G$3&amp;'team weekly options'!$C322,'wk paste'!$BG:$BG,0)),"")</f>
        <v/>
      </c>
      <c r="H322" t="str">
        <f>IFERROR(INDEX('wk paste'!$AZ:$AZ,MATCH("ru"&amp;'team weekly options'!H$3&amp;'team weekly options'!$C322,'wk paste'!$BG:$BG,0)),"")</f>
        <v/>
      </c>
      <c r="I322" t="str">
        <f>IFERROR(INDEX('wk paste'!$AZ:$AZ,MATCH("ru"&amp;'team weekly options'!I$3&amp;'team weekly options'!$C322,'wk paste'!$BG:$BG,0)),"")</f>
        <v/>
      </c>
      <c r="J322" t="str">
        <f>IFERROR(INDEX('wk paste'!$AZ:$AZ,MATCH("ru"&amp;'team weekly options'!J$3&amp;'team weekly options'!$C322,'wk paste'!$BG:$BG,0)),"")</f>
        <v/>
      </c>
      <c r="K322" t="str">
        <f>IFERROR(INDEX('wk paste'!$AZ:$AZ,MATCH("re"&amp;'team weekly options'!K$3&amp;'team weekly options'!$C322,'wk paste'!$BH:$BH,0)),"")</f>
        <v/>
      </c>
      <c r="L322" t="str">
        <f>IFERROR(INDEX('wk paste'!$AZ:$AZ,MATCH("re"&amp;'team weekly options'!L$3&amp;'team weekly options'!$C322,'wk paste'!$BH:$BH,0)),"")</f>
        <v/>
      </c>
      <c r="M322" t="str">
        <f>IFERROR(INDEX('wk paste'!$AZ:$AZ,MATCH("re"&amp;'team weekly options'!M$3&amp;'team weekly options'!$C322,'wk paste'!$BH:$BH,0)),"")</f>
        <v/>
      </c>
      <c r="N322" t="str">
        <f>IFERROR(INDEX('wk paste'!$AZ:$AZ,MATCH("re"&amp;'team weekly options'!N$3&amp;'team weekly options'!$C322,'wk paste'!$BH:$BH,0)),"")</f>
        <v/>
      </c>
      <c r="O322" t="str">
        <f>IFERROR(INDEX('wk paste'!$AZ:$AZ,MATCH("re"&amp;'team weekly options'!O$3&amp;'team weekly options'!$C322,'wk paste'!$BH:$BH,0)),"")</f>
        <v/>
      </c>
      <c r="P322" t="str">
        <f>IFERROR(INDEX('wk paste'!$AZ:$AZ,MATCH("re"&amp;'team weekly options'!P$3&amp;'team weekly options'!$C322,'wk paste'!$BH:$BH,0)),"")</f>
        <v/>
      </c>
      <c r="Q322" t="str">
        <f>IFERROR(INDEX('wk paste'!$AZ:$AZ,MATCH("re"&amp;'team weekly options'!Q$3&amp;'team weekly options'!$C322,'wk paste'!$BH:$BH,0)),"")</f>
        <v/>
      </c>
      <c r="R322" t="str">
        <f>IFERROR(INDEX('wk paste'!$AZ:$AZ,MATCH("re"&amp;'team weekly options'!R$3&amp;'team weekly options'!$C322,'wk paste'!$BH:$BH,0)),"")</f>
        <v/>
      </c>
      <c r="S322" t="str">
        <f>IFERROR(INDEX('wk paste'!$AZ:$AZ,MATCH("re"&amp;'team weekly options'!S$3&amp;'team weekly options'!$C322,'wk paste'!$BH:$BH,0)),"")</f>
        <v/>
      </c>
      <c r="T322" t="str">
        <f>IFERROR(INDEX('wk paste'!$AZ:$AZ,MATCH("re"&amp;'team weekly options'!T$3&amp;'team weekly options'!$C322,'wk paste'!$BH:$BH,0)),"")</f>
        <v/>
      </c>
      <c r="U322" t="str">
        <f>IFERROR(INDEX('wk paste'!$AZ:$AZ,MATCH("re"&amp;'team weekly options'!U$3&amp;'team weekly options'!$C322,'wk paste'!$BH:$BH,0)),"")</f>
        <v/>
      </c>
      <c r="V322" t="str">
        <f>IFERROR(INDEX('wk paste'!$AZ:$AZ,MATCH("re"&amp;'team weekly options'!V$3&amp;'team weekly options'!$C322,'wk paste'!$BH:$BH,0)),"")</f>
        <v/>
      </c>
    </row>
    <row r="323" spans="4:22" x14ac:dyDescent="0.25">
      <c r="D323" t="str">
        <f>IFERROR(INDEX('wk paste'!$AZ:$AZ,MATCH("ru"&amp;'team weekly options'!D$3&amp;'team weekly options'!$C323,'wk paste'!$BG:$BG,0)),"")</f>
        <v/>
      </c>
      <c r="E323" t="str">
        <f>IFERROR(INDEX('wk paste'!$AZ:$AZ,MATCH("ru"&amp;'team weekly options'!E$3&amp;'team weekly options'!$C323,'wk paste'!$BG:$BG,0)),"")</f>
        <v/>
      </c>
      <c r="F323" t="str">
        <f>IFERROR(INDEX('wk paste'!$AZ:$AZ,MATCH("ru"&amp;'team weekly options'!F$3&amp;'team weekly options'!$C323,'wk paste'!$BG:$BG,0)),"")</f>
        <v/>
      </c>
      <c r="G323" t="str">
        <f>IFERROR(INDEX('wk paste'!$AZ:$AZ,MATCH("ru"&amp;'team weekly options'!G$3&amp;'team weekly options'!$C323,'wk paste'!$BG:$BG,0)),"")</f>
        <v/>
      </c>
      <c r="H323" t="str">
        <f>IFERROR(INDEX('wk paste'!$AZ:$AZ,MATCH("ru"&amp;'team weekly options'!H$3&amp;'team weekly options'!$C323,'wk paste'!$BG:$BG,0)),"")</f>
        <v/>
      </c>
      <c r="I323" t="str">
        <f>IFERROR(INDEX('wk paste'!$AZ:$AZ,MATCH("ru"&amp;'team weekly options'!I$3&amp;'team weekly options'!$C323,'wk paste'!$BG:$BG,0)),"")</f>
        <v/>
      </c>
      <c r="J323" t="str">
        <f>IFERROR(INDEX('wk paste'!$AZ:$AZ,MATCH("ru"&amp;'team weekly options'!J$3&amp;'team weekly options'!$C323,'wk paste'!$BG:$BG,0)),"")</f>
        <v/>
      </c>
      <c r="K323" t="str">
        <f>IFERROR(INDEX('wk paste'!$AZ:$AZ,MATCH("re"&amp;'team weekly options'!K$3&amp;'team weekly options'!$C323,'wk paste'!$BH:$BH,0)),"")</f>
        <v/>
      </c>
      <c r="L323" t="str">
        <f>IFERROR(INDEX('wk paste'!$AZ:$AZ,MATCH("re"&amp;'team weekly options'!L$3&amp;'team weekly options'!$C323,'wk paste'!$BH:$BH,0)),"")</f>
        <v/>
      </c>
      <c r="M323" t="str">
        <f>IFERROR(INDEX('wk paste'!$AZ:$AZ,MATCH("re"&amp;'team weekly options'!M$3&amp;'team weekly options'!$C323,'wk paste'!$BH:$BH,0)),"")</f>
        <v/>
      </c>
      <c r="N323" t="str">
        <f>IFERROR(INDEX('wk paste'!$AZ:$AZ,MATCH("re"&amp;'team weekly options'!N$3&amp;'team weekly options'!$C323,'wk paste'!$BH:$BH,0)),"")</f>
        <v/>
      </c>
      <c r="O323" t="str">
        <f>IFERROR(INDEX('wk paste'!$AZ:$AZ,MATCH("re"&amp;'team weekly options'!O$3&amp;'team weekly options'!$C323,'wk paste'!$BH:$BH,0)),"")</f>
        <v/>
      </c>
      <c r="P323" t="str">
        <f>IFERROR(INDEX('wk paste'!$AZ:$AZ,MATCH("re"&amp;'team weekly options'!P$3&amp;'team weekly options'!$C323,'wk paste'!$BH:$BH,0)),"")</f>
        <v/>
      </c>
      <c r="Q323" t="str">
        <f>IFERROR(INDEX('wk paste'!$AZ:$AZ,MATCH("re"&amp;'team weekly options'!Q$3&amp;'team weekly options'!$C323,'wk paste'!$BH:$BH,0)),"")</f>
        <v/>
      </c>
      <c r="R323" t="str">
        <f>IFERROR(INDEX('wk paste'!$AZ:$AZ,MATCH("re"&amp;'team weekly options'!R$3&amp;'team weekly options'!$C323,'wk paste'!$BH:$BH,0)),"")</f>
        <v/>
      </c>
      <c r="S323" t="str">
        <f>IFERROR(INDEX('wk paste'!$AZ:$AZ,MATCH("re"&amp;'team weekly options'!S$3&amp;'team weekly options'!$C323,'wk paste'!$BH:$BH,0)),"")</f>
        <v/>
      </c>
      <c r="T323" t="str">
        <f>IFERROR(INDEX('wk paste'!$AZ:$AZ,MATCH("re"&amp;'team weekly options'!T$3&amp;'team weekly options'!$C323,'wk paste'!$BH:$BH,0)),"")</f>
        <v/>
      </c>
      <c r="U323" t="str">
        <f>IFERROR(INDEX('wk paste'!$AZ:$AZ,MATCH("re"&amp;'team weekly options'!U$3&amp;'team weekly options'!$C323,'wk paste'!$BH:$BH,0)),"")</f>
        <v/>
      </c>
      <c r="V323" t="str">
        <f>IFERROR(INDEX('wk paste'!$AZ:$AZ,MATCH("re"&amp;'team weekly options'!V$3&amp;'team weekly options'!$C323,'wk paste'!$BH:$BH,0)),"")</f>
        <v/>
      </c>
    </row>
    <row r="324" spans="4:22" x14ac:dyDescent="0.25">
      <c r="D324" t="str">
        <f>IFERROR(INDEX('wk paste'!$AZ:$AZ,MATCH("ru"&amp;'team weekly options'!D$3&amp;'team weekly options'!$C324,'wk paste'!$BG:$BG,0)),"")</f>
        <v/>
      </c>
      <c r="E324" t="str">
        <f>IFERROR(INDEX('wk paste'!$AZ:$AZ,MATCH("ru"&amp;'team weekly options'!E$3&amp;'team weekly options'!$C324,'wk paste'!$BG:$BG,0)),"")</f>
        <v/>
      </c>
      <c r="F324" t="str">
        <f>IFERROR(INDEX('wk paste'!$AZ:$AZ,MATCH("ru"&amp;'team weekly options'!F$3&amp;'team weekly options'!$C324,'wk paste'!$BG:$BG,0)),"")</f>
        <v/>
      </c>
      <c r="G324" t="str">
        <f>IFERROR(INDEX('wk paste'!$AZ:$AZ,MATCH("ru"&amp;'team weekly options'!G$3&amp;'team weekly options'!$C324,'wk paste'!$BG:$BG,0)),"")</f>
        <v/>
      </c>
      <c r="H324" t="str">
        <f>IFERROR(INDEX('wk paste'!$AZ:$AZ,MATCH("ru"&amp;'team weekly options'!H$3&amp;'team weekly options'!$C324,'wk paste'!$BG:$BG,0)),"")</f>
        <v/>
      </c>
      <c r="I324" t="str">
        <f>IFERROR(INDEX('wk paste'!$AZ:$AZ,MATCH("ru"&amp;'team weekly options'!I$3&amp;'team weekly options'!$C324,'wk paste'!$BG:$BG,0)),"")</f>
        <v/>
      </c>
      <c r="J324" t="str">
        <f>IFERROR(INDEX('wk paste'!$AZ:$AZ,MATCH("ru"&amp;'team weekly options'!J$3&amp;'team weekly options'!$C324,'wk paste'!$BG:$BG,0)),"")</f>
        <v/>
      </c>
      <c r="K324" t="str">
        <f>IFERROR(INDEX('wk paste'!$AZ:$AZ,MATCH("re"&amp;'team weekly options'!K$3&amp;'team weekly options'!$C324,'wk paste'!$BH:$BH,0)),"")</f>
        <v/>
      </c>
      <c r="L324" t="str">
        <f>IFERROR(INDEX('wk paste'!$AZ:$AZ,MATCH("re"&amp;'team weekly options'!L$3&amp;'team weekly options'!$C324,'wk paste'!$BH:$BH,0)),"")</f>
        <v/>
      </c>
      <c r="M324" t="str">
        <f>IFERROR(INDEX('wk paste'!$AZ:$AZ,MATCH("re"&amp;'team weekly options'!M$3&amp;'team weekly options'!$C324,'wk paste'!$BH:$BH,0)),"")</f>
        <v/>
      </c>
      <c r="N324" t="str">
        <f>IFERROR(INDEX('wk paste'!$AZ:$AZ,MATCH("re"&amp;'team weekly options'!N$3&amp;'team weekly options'!$C324,'wk paste'!$BH:$BH,0)),"")</f>
        <v/>
      </c>
      <c r="O324" t="str">
        <f>IFERROR(INDEX('wk paste'!$AZ:$AZ,MATCH("re"&amp;'team weekly options'!O$3&amp;'team weekly options'!$C324,'wk paste'!$BH:$BH,0)),"")</f>
        <v/>
      </c>
      <c r="P324" t="str">
        <f>IFERROR(INDEX('wk paste'!$AZ:$AZ,MATCH("re"&amp;'team weekly options'!P$3&amp;'team weekly options'!$C324,'wk paste'!$BH:$BH,0)),"")</f>
        <v/>
      </c>
      <c r="Q324" t="str">
        <f>IFERROR(INDEX('wk paste'!$AZ:$AZ,MATCH("re"&amp;'team weekly options'!Q$3&amp;'team weekly options'!$C324,'wk paste'!$BH:$BH,0)),"")</f>
        <v/>
      </c>
      <c r="R324" t="str">
        <f>IFERROR(INDEX('wk paste'!$AZ:$AZ,MATCH("re"&amp;'team weekly options'!R$3&amp;'team weekly options'!$C324,'wk paste'!$BH:$BH,0)),"")</f>
        <v/>
      </c>
      <c r="S324" t="str">
        <f>IFERROR(INDEX('wk paste'!$AZ:$AZ,MATCH("re"&amp;'team weekly options'!S$3&amp;'team weekly options'!$C324,'wk paste'!$BH:$BH,0)),"")</f>
        <v/>
      </c>
      <c r="T324" t="str">
        <f>IFERROR(INDEX('wk paste'!$AZ:$AZ,MATCH("re"&amp;'team weekly options'!T$3&amp;'team weekly options'!$C324,'wk paste'!$BH:$BH,0)),"")</f>
        <v/>
      </c>
      <c r="U324" t="str">
        <f>IFERROR(INDEX('wk paste'!$AZ:$AZ,MATCH("re"&amp;'team weekly options'!U$3&amp;'team weekly options'!$C324,'wk paste'!$BH:$BH,0)),"")</f>
        <v/>
      </c>
      <c r="V324" t="str">
        <f>IFERROR(INDEX('wk paste'!$AZ:$AZ,MATCH("re"&amp;'team weekly options'!V$3&amp;'team weekly options'!$C324,'wk paste'!$BH:$BH,0)),"")</f>
        <v/>
      </c>
    </row>
    <row r="325" spans="4:22" x14ac:dyDescent="0.25">
      <c r="D325" t="str">
        <f>IFERROR(INDEX('wk paste'!$AZ:$AZ,MATCH("ru"&amp;'team weekly options'!D$3&amp;'team weekly options'!$C325,'wk paste'!$BG:$BG,0)),"")</f>
        <v/>
      </c>
      <c r="E325" t="str">
        <f>IFERROR(INDEX('wk paste'!$AZ:$AZ,MATCH("ru"&amp;'team weekly options'!E$3&amp;'team weekly options'!$C325,'wk paste'!$BG:$BG,0)),"")</f>
        <v/>
      </c>
      <c r="F325" t="str">
        <f>IFERROR(INDEX('wk paste'!$AZ:$AZ,MATCH("ru"&amp;'team weekly options'!F$3&amp;'team weekly options'!$C325,'wk paste'!$BG:$BG,0)),"")</f>
        <v/>
      </c>
      <c r="G325" t="str">
        <f>IFERROR(INDEX('wk paste'!$AZ:$AZ,MATCH("ru"&amp;'team weekly options'!G$3&amp;'team weekly options'!$C325,'wk paste'!$BG:$BG,0)),"")</f>
        <v/>
      </c>
      <c r="H325" t="str">
        <f>IFERROR(INDEX('wk paste'!$AZ:$AZ,MATCH("ru"&amp;'team weekly options'!H$3&amp;'team weekly options'!$C325,'wk paste'!$BG:$BG,0)),"")</f>
        <v/>
      </c>
      <c r="I325" t="str">
        <f>IFERROR(INDEX('wk paste'!$AZ:$AZ,MATCH("ru"&amp;'team weekly options'!I$3&amp;'team weekly options'!$C325,'wk paste'!$BG:$BG,0)),"")</f>
        <v/>
      </c>
      <c r="J325" t="str">
        <f>IFERROR(INDEX('wk paste'!$AZ:$AZ,MATCH("ru"&amp;'team weekly options'!J$3&amp;'team weekly options'!$C325,'wk paste'!$BG:$BG,0)),"")</f>
        <v/>
      </c>
      <c r="K325" t="str">
        <f>IFERROR(INDEX('wk paste'!$AZ:$AZ,MATCH("re"&amp;'team weekly options'!K$3&amp;'team weekly options'!$C325,'wk paste'!$BH:$BH,0)),"")</f>
        <v/>
      </c>
      <c r="L325" t="str">
        <f>IFERROR(INDEX('wk paste'!$AZ:$AZ,MATCH("re"&amp;'team weekly options'!L$3&amp;'team weekly options'!$C325,'wk paste'!$BH:$BH,0)),"")</f>
        <v/>
      </c>
      <c r="M325" t="str">
        <f>IFERROR(INDEX('wk paste'!$AZ:$AZ,MATCH("re"&amp;'team weekly options'!M$3&amp;'team weekly options'!$C325,'wk paste'!$BH:$BH,0)),"")</f>
        <v/>
      </c>
      <c r="N325" t="str">
        <f>IFERROR(INDEX('wk paste'!$AZ:$AZ,MATCH("re"&amp;'team weekly options'!N$3&amp;'team weekly options'!$C325,'wk paste'!$BH:$BH,0)),"")</f>
        <v/>
      </c>
      <c r="O325" t="str">
        <f>IFERROR(INDEX('wk paste'!$AZ:$AZ,MATCH("re"&amp;'team weekly options'!O$3&amp;'team weekly options'!$C325,'wk paste'!$BH:$BH,0)),"")</f>
        <v/>
      </c>
      <c r="P325" t="str">
        <f>IFERROR(INDEX('wk paste'!$AZ:$AZ,MATCH("re"&amp;'team weekly options'!P$3&amp;'team weekly options'!$C325,'wk paste'!$BH:$BH,0)),"")</f>
        <v/>
      </c>
      <c r="Q325" t="str">
        <f>IFERROR(INDEX('wk paste'!$AZ:$AZ,MATCH("re"&amp;'team weekly options'!Q$3&amp;'team weekly options'!$C325,'wk paste'!$BH:$BH,0)),"")</f>
        <v/>
      </c>
      <c r="R325" t="str">
        <f>IFERROR(INDEX('wk paste'!$AZ:$AZ,MATCH("re"&amp;'team weekly options'!R$3&amp;'team weekly options'!$C325,'wk paste'!$BH:$BH,0)),"")</f>
        <v/>
      </c>
      <c r="S325" t="str">
        <f>IFERROR(INDEX('wk paste'!$AZ:$AZ,MATCH("re"&amp;'team weekly options'!S$3&amp;'team weekly options'!$C325,'wk paste'!$BH:$BH,0)),"")</f>
        <v/>
      </c>
      <c r="T325" t="str">
        <f>IFERROR(INDEX('wk paste'!$AZ:$AZ,MATCH("re"&amp;'team weekly options'!T$3&amp;'team weekly options'!$C325,'wk paste'!$BH:$BH,0)),"")</f>
        <v/>
      </c>
      <c r="U325" t="str">
        <f>IFERROR(INDEX('wk paste'!$AZ:$AZ,MATCH("re"&amp;'team weekly options'!U$3&amp;'team weekly options'!$C325,'wk paste'!$BH:$BH,0)),"")</f>
        <v/>
      </c>
      <c r="V325" t="str">
        <f>IFERROR(INDEX('wk paste'!$AZ:$AZ,MATCH("re"&amp;'team weekly options'!V$3&amp;'team weekly options'!$C325,'wk paste'!$BH:$BH,0)),"")</f>
        <v/>
      </c>
    </row>
    <row r="326" spans="4:22" x14ac:dyDescent="0.25">
      <c r="D326" t="str">
        <f>IFERROR(INDEX('wk paste'!$AZ:$AZ,MATCH("ru"&amp;'team weekly options'!D$3&amp;'team weekly options'!$C326,'wk paste'!$BG:$BG,0)),"")</f>
        <v/>
      </c>
      <c r="E326" t="str">
        <f>IFERROR(INDEX('wk paste'!$AZ:$AZ,MATCH("ru"&amp;'team weekly options'!E$3&amp;'team weekly options'!$C326,'wk paste'!$BG:$BG,0)),"")</f>
        <v/>
      </c>
      <c r="F326" t="str">
        <f>IFERROR(INDEX('wk paste'!$AZ:$AZ,MATCH("ru"&amp;'team weekly options'!F$3&amp;'team weekly options'!$C326,'wk paste'!$BG:$BG,0)),"")</f>
        <v/>
      </c>
      <c r="G326" t="str">
        <f>IFERROR(INDEX('wk paste'!$AZ:$AZ,MATCH("ru"&amp;'team weekly options'!G$3&amp;'team weekly options'!$C326,'wk paste'!$BG:$BG,0)),"")</f>
        <v/>
      </c>
      <c r="H326" t="str">
        <f>IFERROR(INDEX('wk paste'!$AZ:$AZ,MATCH("ru"&amp;'team weekly options'!H$3&amp;'team weekly options'!$C326,'wk paste'!$BG:$BG,0)),"")</f>
        <v/>
      </c>
      <c r="I326" t="str">
        <f>IFERROR(INDEX('wk paste'!$AZ:$AZ,MATCH("ru"&amp;'team weekly options'!I$3&amp;'team weekly options'!$C326,'wk paste'!$BG:$BG,0)),"")</f>
        <v/>
      </c>
      <c r="J326" t="str">
        <f>IFERROR(INDEX('wk paste'!$AZ:$AZ,MATCH("ru"&amp;'team weekly options'!J$3&amp;'team weekly options'!$C326,'wk paste'!$BG:$BG,0)),"")</f>
        <v/>
      </c>
      <c r="K326" t="str">
        <f>IFERROR(INDEX('wk paste'!$AZ:$AZ,MATCH("re"&amp;'team weekly options'!K$3&amp;'team weekly options'!$C326,'wk paste'!$BH:$BH,0)),"")</f>
        <v/>
      </c>
      <c r="L326" t="str">
        <f>IFERROR(INDEX('wk paste'!$AZ:$AZ,MATCH("re"&amp;'team weekly options'!L$3&amp;'team weekly options'!$C326,'wk paste'!$BH:$BH,0)),"")</f>
        <v/>
      </c>
      <c r="M326" t="str">
        <f>IFERROR(INDEX('wk paste'!$AZ:$AZ,MATCH("re"&amp;'team weekly options'!M$3&amp;'team weekly options'!$C326,'wk paste'!$BH:$BH,0)),"")</f>
        <v/>
      </c>
      <c r="N326" t="str">
        <f>IFERROR(INDEX('wk paste'!$AZ:$AZ,MATCH("re"&amp;'team weekly options'!N$3&amp;'team weekly options'!$C326,'wk paste'!$BH:$BH,0)),"")</f>
        <v/>
      </c>
      <c r="O326" t="str">
        <f>IFERROR(INDEX('wk paste'!$AZ:$AZ,MATCH("re"&amp;'team weekly options'!O$3&amp;'team weekly options'!$C326,'wk paste'!$BH:$BH,0)),"")</f>
        <v/>
      </c>
      <c r="P326" t="str">
        <f>IFERROR(INDEX('wk paste'!$AZ:$AZ,MATCH("re"&amp;'team weekly options'!P$3&amp;'team weekly options'!$C326,'wk paste'!$BH:$BH,0)),"")</f>
        <v/>
      </c>
      <c r="Q326" t="str">
        <f>IFERROR(INDEX('wk paste'!$AZ:$AZ,MATCH("re"&amp;'team weekly options'!Q$3&amp;'team weekly options'!$C326,'wk paste'!$BH:$BH,0)),"")</f>
        <v/>
      </c>
      <c r="R326" t="str">
        <f>IFERROR(INDEX('wk paste'!$AZ:$AZ,MATCH("re"&amp;'team weekly options'!R$3&amp;'team weekly options'!$C326,'wk paste'!$BH:$BH,0)),"")</f>
        <v/>
      </c>
      <c r="S326" t="str">
        <f>IFERROR(INDEX('wk paste'!$AZ:$AZ,MATCH("re"&amp;'team weekly options'!S$3&amp;'team weekly options'!$C326,'wk paste'!$BH:$BH,0)),"")</f>
        <v/>
      </c>
      <c r="T326" t="str">
        <f>IFERROR(INDEX('wk paste'!$AZ:$AZ,MATCH("re"&amp;'team weekly options'!T$3&amp;'team weekly options'!$C326,'wk paste'!$BH:$BH,0)),"")</f>
        <v/>
      </c>
      <c r="U326" t="str">
        <f>IFERROR(INDEX('wk paste'!$AZ:$AZ,MATCH("re"&amp;'team weekly options'!U$3&amp;'team weekly options'!$C326,'wk paste'!$BH:$BH,0)),"")</f>
        <v/>
      </c>
      <c r="V326" t="str">
        <f>IFERROR(INDEX('wk paste'!$AZ:$AZ,MATCH("re"&amp;'team weekly options'!V$3&amp;'team weekly options'!$C326,'wk paste'!$BH:$BH,0)),"")</f>
        <v/>
      </c>
    </row>
    <row r="327" spans="4:22" x14ac:dyDescent="0.25">
      <c r="D327" t="str">
        <f>IFERROR(INDEX('wk paste'!$AZ:$AZ,MATCH("ru"&amp;'team weekly options'!D$3&amp;'team weekly options'!$C327,'wk paste'!$BG:$BG,0)),"")</f>
        <v/>
      </c>
      <c r="E327" t="str">
        <f>IFERROR(INDEX('wk paste'!$AZ:$AZ,MATCH("ru"&amp;'team weekly options'!E$3&amp;'team weekly options'!$C327,'wk paste'!$BG:$BG,0)),"")</f>
        <v/>
      </c>
      <c r="F327" t="str">
        <f>IFERROR(INDEX('wk paste'!$AZ:$AZ,MATCH("ru"&amp;'team weekly options'!F$3&amp;'team weekly options'!$C327,'wk paste'!$BG:$BG,0)),"")</f>
        <v/>
      </c>
      <c r="G327" t="str">
        <f>IFERROR(INDEX('wk paste'!$AZ:$AZ,MATCH("ru"&amp;'team weekly options'!G$3&amp;'team weekly options'!$C327,'wk paste'!$BG:$BG,0)),"")</f>
        <v/>
      </c>
      <c r="H327" t="str">
        <f>IFERROR(INDEX('wk paste'!$AZ:$AZ,MATCH("ru"&amp;'team weekly options'!H$3&amp;'team weekly options'!$C327,'wk paste'!$BG:$BG,0)),"")</f>
        <v/>
      </c>
      <c r="I327" t="str">
        <f>IFERROR(INDEX('wk paste'!$AZ:$AZ,MATCH("ru"&amp;'team weekly options'!I$3&amp;'team weekly options'!$C327,'wk paste'!$BG:$BG,0)),"")</f>
        <v/>
      </c>
      <c r="J327" t="str">
        <f>IFERROR(INDEX('wk paste'!$AZ:$AZ,MATCH("ru"&amp;'team weekly options'!J$3&amp;'team weekly options'!$C327,'wk paste'!$BG:$BG,0)),"")</f>
        <v/>
      </c>
      <c r="K327" t="str">
        <f>IFERROR(INDEX('wk paste'!$AZ:$AZ,MATCH("re"&amp;'team weekly options'!K$3&amp;'team weekly options'!$C327,'wk paste'!$BH:$BH,0)),"")</f>
        <v/>
      </c>
      <c r="L327" t="str">
        <f>IFERROR(INDEX('wk paste'!$AZ:$AZ,MATCH("re"&amp;'team weekly options'!L$3&amp;'team weekly options'!$C327,'wk paste'!$BH:$BH,0)),"")</f>
        <v/>
      </c>
      <c r="M327" t="str">
        <f>IFERROR(INDEX('wk paste'!$AZ:$AZ,MATCH("re"&amp;'team weekly options'!M$3&amp;'team weekly options'!$C327,'wk paste'!$BH:$BH,0)),"")</f>
        <v/>
      </c>
      <c r="N327" t="str">
        <f>IFERROR(INDEX('wk paste'!$AZ:$AZ,MATCH("re"&amp;'team weekly options'!N$3&amp;'team weekly options'!$C327,'wk paste'!$BH:$BH,0)),"")</f>
        <v/>
      </c>
      <c r="O327" t="str">
        <f>IFERROR(INDEX('wk paste'!$AZ:$AZ,MATCH("re"&amp;'team weekly options'!O$3&amp;'team weekly options'!$C327,'wk paste'!$BH:$BH,0)),"")</f>
        <v/>
      </c>
      <c r="P327" t="str">
        <f>IFERROR(INDEX('wk paste'!$AZ:$AZ,MATCH("re"&amp;'team weekly options'!P$3&amp;'team weekly options'!$C327,'wk paste'!$BH:$BH,0)),"")</f>
        <v/>
      </c>
      <c r="Q327" t="str">
        <f>IFERROR(INDEX('wk paste'!$AZ:$AZ,MATCH("re"&amp;'team weekly options'!Q$3&amp;'team weekly options'!$C327,'wk paste'!$BH:$BH,0)),"")</f>
        <v/>
      </c>
      <c r="R327" t="str">
        <f>IFERROR(INDEX('wk paste'!$AZ:$AZ,MATCH("re"&amp;'team weekly options'!R$3&amp;'team weekly options'!$C327,'wk paste'!$BH:$BH,0)),"")</f>
        <v/>
      </c>
      <c r="S327" t="str">
        <f>IFERROR(INDEX('wk paste'!$AZ:$AZ,MATCH("re"&amp;'team weekly options'!S$3&amp;'team weekly options'!$C327,'wk paste'!$BH:$BH,0)),"")</f>
        <v/>
      </c>
      <c r="T327" t="str">
        <f>IFERROR(INDEX('wk paste'!$AZ:$AZ,MATCH("re"&amp;'team weekly options'!T$3&amp;'team weekly options'!$C327,'wk paste'!$BH:$BH,0)),"")</f>
        <v/>
      </c>
      <c r="U327" t="str">
        <f>IFERROR(INDEX('wk paste'!$AZ:$AZ,MATCH("re"&amp;'team weekly options'!U$3&amp;'team weekly options'!$C327,'wk paste'!$BH:$BH,0)),"")</f>
        <v/>
      </c>
      <c r="V327" t="str">
        <f>IFERROR(INDEX('wk paste'!$AZ:$AZ,MATCH("re"&amp;'team weekly options'!V$3&amp;'team weekly options'!$C327,'wk paste'!$BH:$BH,0)),"")</f>
        <v/>
      </c>
    </row>
    <row r="328" spans="4:22" x14ac:dyDescent="0.25">
      <c r="D328" t="str">
        <f>IFERROR(INDEX('wk paste'!$AZ:$AZ,MATCH("ru"&amp;'team weekly options'!D$3&amp;'team weekly options'!$C328,'wk paste'!$BG:$BG,0)),"")</f>
        <v/>
      </c>
      <c r="E328" t="str">
        <f>IFERROR(INDEX('wk paste'!$AZ:$AZ,MATCH("ru"&amp;'team weekly options'!E$3&amp;'team weekly options'!$C328,'wk paste'!$BG:$BG,0)),"")</f>
        <v/>
      </c>
      <c r="F328" t="str">
        <f>IFERROR(INDEX('wk paste'!$AZ:$AZ,MATCH("ru"&amp;'team weekly options'!F$3&amp;'team weekly options'!$C328,'wk paste'!$BG:$BG,0)),"")</f>
        <v/>
      </c>
      <c r="G328" t="str">
        <f>IFERROR(INDEX('wk paste'!$AZ:$AZ,MATCH("ru"&amp;'team weekly options'!G$3&amp;'team weekly options'!$C328,'wk paste'!$BG:$BG,0)),"")</f>
        <v/>
      </c>
      <c r="H328" t="str">
        <f>IFERROR(INDEX('wk paste'!$AZ:$AZ,MATCH("ru"&amp;'team weekly options'!H$3&amp;'team weekly options'!$C328,'wk paste'!$BG:$BG,0)),"")</f>
        <v/>
      </c>
      <c r="I328" t="str">
        <f>IFERROR(INDEX('wk paste'!$AZ:$AZ,MATCH("ru"&amp;'team weekly options'!I$3&amp;'team weekly options'!$C328,'wk paste'!$BG:$BG,0)),"")</f>
        <v/>
      </c>
      <c r="J328" t="str">
        <f>IFERROR(INDEX('wk paste'!$AZ:$AZ,MATCH("ru"&amp;'team weekly options'!J$3&amp;'team weekly options'!$C328,'wk paste'!$BG:$BG,0)),"")</f>
        <v/>
      </c>
      <c r="K328" t="str">
        <f>IFERROR(INDEX('wk paste'!$AZ:$AZ,MATCH("re"&amp;'team weekly options'!K$3&amp;'team weekly options'!$C328,'wk paste'!$BH:$BH,0)),"")</f>
        <v/>
      </c>
      <c r="L328" t="str">
        <f>IFERROR(INDEX('wk paste'!$AZ:$AZ,MATCH("re"&amp;'team weekly options'!L$3&amp;'team weekly options'!$C328,'wk paste'!$BH:$BH,0)),"")</f>
        <v/>
      </c>
      <c r="M328" t="str">
        <f>IFERROR(INDEX('wk paste'!$AZ:$AZ,MATCH("re"&amp;'team weekly options'!M$3&amp;'team weekly options'!$C328,'wk paste'!$BH:$BH,0)),"")</f>
        <v/>
      </c>
      <c r="N328" t="str">
        <f>IFERROR(INDEX('wk paste'!$AZ:$AZ,MATCH("re"&amp;'team weekly options'!N$3&amp;'team weekly options'!$C328,'wk paste'!$BH:$BH,0)),"")</f>
        <v/>
      </c>
      <c r="O328" t="str">
        <f>IFERROR(INDEX('wk paste'!$AZ:$AZ,MATCH("re"&amp;'team weekly options'!O$3&amp;'team weekly options'!$C328,'wk paste'!$BH:$BH,0)),"")</f>
        <v/>
      </c>
      <c r="P328" t="str">
        <f>IFERROR(INDEX('wk paste'!$AZ:$AZ,MATCH("re"&amp;'team weekly options'!P$3&amp;'team weekly options'!$C328,'wk paste'!$BH:$BH,0)),"")</f>
        <v/>
      </c>
      <c r="Q328" t="str">
        <f>IFERROR(INDEX('wk paste'!$AZ:$AZ,MATCH("re"&amp;'team weekly options'!Q$3&amp;'team weekly options'!$C328,'wk paste'!$BH:$BH,0)),"")</f>
        <v/>
      </c>
      <c r="R328" t="str">
        <f>IFERROR(INDEX('wk paste'!$AZ:$AZ,MATCH("re"&amp;'team weekly options'!R$3&amp;'team weekly options'!$C328,'wk paste'!$BH:$BH,0)),"")</f>
        <v/>
      </c>
      <c r="S328" t="str">
        <f>IFERROR(INDEX('wk paste'!$AZ:$AZ,MATCH("re"&amp;'team weekly options'!S$3&amp;'team weekly options'!$C328,'wk paste'!$BH:$BH,0)),"")</f>
        <v/>
      </c>
      <c r="T328" t="str">
        <f>IFERROR(INDEX('wk paste'!$AZ:$AZ,MATCH("re"&amp;'team weekly options'!T$3&amp;'team weekly options'!$C328,'wk paste'!$BH:$BH,0)),"")</f>
        <v/>
      </c>
      <c r="U328" t="str">
        <f>IFERROR(INDEX('wk paste'!$AZ:$AZ,MATCH("re"&amp;'team weekly options'!U$3&amp;'team weekly options'!$C328,'wk paste'!$BH:$BH,0)),"")</f>
        <v/>
      </c>
      <c r="V328" t="str">
        <f>IFERROR(INDEX('wk paste'!$AZ:$AZ,MATCH("re"&amp;'team weekly options'!V$3&amp;'team weekly options'!$C328,'wk paste'!$BH:$BH,0)),"")</f>
        <v/>
      </c>
    </row>
    <row r="329" spans="4:22" x14ac:dyDescent="0.25">
      <c r="D329" t="str">
        <f>IFERROR(INDEX('wk paste'!$AZ:$AZ,MATCH("ru"&amp;'team weekly options'!D$3&amp;'team weekly options'!$C329,'wk paste'!$BG:$BG,0)),"")</f>
        <v/>
      </c>
      <c r="E329" t="str">
        <f>IFERROR(INDEX('wk paste'!$AZ:$AZ,MATCH("ru"&amp;'team weekly options'!E$3&amp;'team weekly options'!$C329,'wk paste'!$BG:$BG,0)),"")</f>
        <v/>
      </c>
      <c r="F329" t="str">
        <f>IFERROR(INDEX('wk paste'!$AZ:$AZ,MATCH("ru"&amp;'team weekly options'!F$3&amp;'team weekly options'!$C329,'wk paste'!$BG:$BG,0)),"")</f>
        <v/>
      </c>
      <c r="G329" t="str">
        <f>IFERROR(INDEX('wk paste'!$AZ:$AZ,MATCH("ru"&amp;'team weekly options'!G$3&amp;'team weekly options'!$C329,'wk paste'!$BG:$BG,0)),"")</f>
        <v/>
      </c>
      <c r="H329" t="str">
        <f>IFERROR(INDEX('wk paste'!$AZ:$AZ,MATCH("ru"&amp;'team weekly options'!H$3&amp;'team weekly options'!$C329,'wk paste'!$BG:$BG,0)),"")</f>
        <v/>
      </c>
      <c r="I329" t="str">
        <f>IFERROR(INDEX('wk paste'!$AZ:$AZ,MATCH("ru"&amp;'team weekly options'!I$3&amp;'team weekly options'!$C329,'wk paste'!$BG:$BG,0)),"")</f>
        <v/>
      </c>
      <c r="J329" t="str">
        <f>IFERROR(INDEX('wk paste'!$AZ:$AZ,MATCH("ru"&amp;'team weekly options'!J$3&amp;'team weekly options'!$C329,'wk paste'!$BG:$BG,0)),"")</f>
        <v/>
      </c>
      <c r="K329" t="str">
        <f>IFERROR(INDEX('wk paste'!$AZ:$AZ,MATCH("re"&amp;'team weekly options'!K$3&amp;'team weekly options'!$C329,'wk paste'!$BH:$BH,0)),"")</f>
        <v/>
      </c>
      <c r="L329" t="str">
        <f>IFERROR(INDEX('wk paste'!$AZ:$AZ,MATCH("re"&amp;'team weekly options'!L$3&amp;'team weekly options'!$C329,'wk paste'!$BH:$BH,0)),"")</f>
        <v/>
      </c>
      <c r="M329" t="str">
        <f>IFERROR(INDEX('wk paste'!$AZ:$AZ,MATCH("re"&amp;'team weekly options'!M$3&amp;'team weekly options'!$C329,'wk paste'!$BH:$BH,0)),"")</f>
        <v/>
      </c>
      <c r="N329" t="str">
        <f>IFERROR(INDEX('wk paste'!$AZ:$AZ,MATCH("re"&amp;'team weekly options'!N$3&amp;'team weekly options'!$C329,'wk paste'!$BH:$BH,0)),"")</f>
        <v/>
      </c>
      <c r="O329" t="str">
        <f>IFERROR(INDEX('wk paste'!$AZ:$AZ,MATCH("re"&amp;'team weekly options'!O$3&amp;'team weekly options'!$C329,'wk paste'!$BH:$BH,0)),"")</f>
        <v/>
      </c>
      <c r="P329" t="str">
        <f>IFERROR(INDEX('wk paste'!$AZ:$AZ,MATCH("re"&amp;'team weekly options'!P$3&amp;'team weekly options'!$C329,'wk paste'!$BH:$BH,0)),"")</f>
        <v/>
      </c>
      <c r="Q329" t="str">
        <f>IFERROR(INDEX('wk paste'!$AZ:$AZ,MATCH("re"&amp;'team weekly options'!Q$3&amp;'team weekly options'!$C329,'wk paste'!$BH:$BH,0)),"")</f>
        <v/>
      </c>
      <c r="R329" t="str">
        <f>IFERROR(INDEX('wk paste'!$AZ:$AZ,MATCH("re"&amp;'team weekly options'!R$3&amp;'team weekly options'!$C329,'wk paste'!$BH:$BH,0)),"")</f>
        <v/>
      </c>
      <c r="S329" t="str">
        <f>IFERROR(INDEX('wk paste'!$AZ:$AZ,MATCH("re"&amp;'team weekly options'!S$3&amp;'team weekly options'!$C329,'wk paste'!$BH:$BH,0)),"")</f>
        <v/>
      </c>
      <c r="T329" t="str">
        <f>IFERROR(INDEX('wk paste'!$AZ:$AZ,MATCH("re"&amp;'team weekly options'!T$3&amp;'team weekly options'!$C329,'wk paste'!$BH:$BH,0)),"")</f>
        <v/>
      </c>
      <c r="U329" t="str">
        <f>IFERROR(INDEX('wk paste'!$AZ:$AZ,MATCH("re"&amp;'team weekly options'!U$3&amp;'team weekly options'!$C329,'wk paste'!$BH:$BH,0)),"")</f>
        <v/>
      </c>
      <c r="V329" t="str">
        <f>IFERROR(INDEX('wk paste'!$AZ:$AZ,MATCH("re"&amp;'team weekly options'!V$3&amp;'team weekly options'!$C329,'wk paste'!$BH:$BH,0)),"")</f>
        <v/>
      </c>
    </row>
    <row r="330" spans="4:22" x14ac:dyDescent="0.25">
      <c r="D330" t="str">
        <f>IFERROR(INDEX('wk paste'!$AZ:$AZ,MATCH("ru"&amp;'team weekly options'!D$3&amp;'team weekly options'!$C330,'wk paste'!$BG:$BG,0)),"")</f>
        <v/>
      </c>
      <c r="E330" t="str">
        <f>IFERROR(INDEX('wk paste'!$AZ:$AZ,MATCH("ru"&amp;'team weekly options'!E$3&amp;'team weekly options'!$C330,'wk paste'!$BG:$BG,0)),"")</f>
        <v/>
      </c>
      <c r="F330" t="str">
        <f>IFERROR(INDEX('wk paste'!$AZ:$AZ,MATCH("ru"&amp;'team weekly options'!F$3&amp;'team weekly options'!$C330,'wk paste'!$BG:$BG,0)),"")</f>
        <v/>
      </c>
      <c r="G330" t="str">
        <f>IFERROR(INDEX('wk paste'!$AZ:$AZ,MATCH("ru"&amp;'team weekly options'!G$3&amp;'team weekly options'!$C330,'wk paste'!$BG:$BG,0)),"")</f>
        <v/>
      </c>
      <c r="H330" t="str">
        <f>IFERROR(INDEX('wk paste'!$AZ:$AZ,MATCH("ru"&amp;'team weekly options'!H$3&amp;'team weekly options'!$C330,'wk paste'!$BG:$BG,0)),"")</f>
        <v/>
      </c>
      <c r="I330" t="str">
        <f>IFERROR(INDEX('wk paste'!$AZ:$AZ,MATCH("ru"&amp;'team weekly options'!I$3&amp;'team weekly options'!$C330,'wk paste'!$BG:$BG,0)),"")</f>
        <v/>
      </c>
      <c r="J330" t="str">
        <f>IFERROR(INDEX('wk paste'!$AZ:$AZ,MATCH("ru"&amp;'team weekly options'!J$3&amp;'team weekly options'!$C330,'wk paste'!$BG:$BG,0)),"")</f>
        <v/>
      </c>
      <c r="K330" t="str">
        <f>IFERROR(INDEX('wk paste'!$AZ:$AZ,MATCH("re"&amp;'team weekly options'!K$3&amp;'team weekly options'!$C330,'wk paste'!$BH:$BH,0)),"")</f>
        <v/>
      </c>
      <c r="L330" t="str">
        <f>IFERROR(INDEX('wk paste'!$AZ:$AZ,MATCH("re"&amp;'team weekly options'!L$3&amp;'team weekly options'!$C330,'wk paste'!$BH:$BH,0)),"")</f>
        <v/>
      </c>
      <c r="M330" t="str">
        <f>IFERROR(INDEX('wk paste'!$AZ:$AZ,MATCH("re"&amp;'team weekly options'!M$3&amp;'team weekly options'!$C330,'wk paste'!$BH:$BH,0)),"")</f>
        <v/>
      </c>
      <c r="N330" t="str">
        <f>IFERROR(INDEX('wk paste'!$AZ:$AZ,MATCH("re"&amp;'team weekly options'!N$3&amp;'team weekly options'!$C330,'wk paste'!$BH:$BH,0)),"")</f>
        <v/>
      </c>
      <c r="O330" t="str">
        <f>IFERROR(INDEX('wk paste'!$AZ:$AZ,MATCH("re"&amp;'team weekly options'!O$3&amp;'team weekly options'!$C330,'wk paste'!$BH:$BH,0)),"")</f>
        <v/>
      </c>
      <c r="P330" t="str">
        <f>IFERROR(INDEX('wk paste'!$AZ:$AZ,MATCH("re"&amp;'team weekly options'!P$3&amp;'team weekly options'!$C330,'wk paste'!$BH:$BH,0)),"")</f>
        <v/>
      </c>
      <c r="Q330" t="str">
        <f>IFERROR(INDEX('wk paste'!$AZ:$AZ,MATCH("re"&amp;'team weekly options'!Q$3&amp;'team weekly options'!$C330,'wk paste'!$BH:$BH,0)),"")</f>
        <v/>
      </c>
      <c r="R330" t="str">
        <f>IFERROR(INDEX('wk paste'!$AZ:$AZ,MATCH("re"&amp;'team weekly options'!R$3&amp;'team weekly options'!$C330,'wk paste'!$BH:$BH,0)),"")</f>
        <v/>
      </c>
      <c r="S330" t="str">
        <f>IFERROR(INDEX('wk paste'!$AZ:$AZ,MATCH("re"&amp;'team weekly options'!S$3&amp;'team weekly options'!$C330,'wk paste'!$BH:$BH,0)),"")</f>
        <v/>
      </c>
      <c r="T330" t="str">
        <f>IFERROR(INDEX('wk paste'!$AZ:$AZ,MATCH("re"&amp;'team weekly options'!T$3&amp;'team weekly options'!$C330,'wk paste'!$BH:$BH,0)),"")</f>
        <v/>
      </c>
      <c r="U330" t="str">
        <f>IFERROR(INDEX('wk paste'!$AZ:$AZ,MATCH("re"&amp;'team weekly options'!U$3&amp;'team weekly options'!$C330,'wk paste'!$BH:$BH,0)),"")</f>
        <v/>
      </c>
      <c r="V330" t="str">
        <f>IFERROR(INDEX('wk paste'!$AZ:$AZ,MATCH("re"&amp;'team weekly options'!V$3&amp;'team weekly options'!$C330,'wk paste'!$BH:$BH,0)),"")</f>
        <v/>
      </c>
    </row>
    <row r="331" spans="4:22" x14ac:dyDescent="0.25">
      <c r="D331" t="str">
        <f>IFERROR(INDEX('wk paste'!$AZ:$AZ,MATCH("ru"&amp;'team weekly options'!D$3&amp;'team weekly options'!$C331,'wk paste'!$BG:$BG,0)),"")</f>
        <v/>
      </c>
      <c r="E331" t="str">
        <f>IFERROR(INDEX('wk paste'!$AZ:$AZ,MATCH("ru"&amp;'team weekly options'!E$3&amp;'team weekly options'!$C331,'wk paste'!$BG:$BG,0)),"")</f>
        <v/>
      </c>
      <c r="F331" t="str">
        <f>IFERROR(INDEX('wk paste'!$AZ:$AZ,MATCH("ru"&amp;'team weekly options'!F$3&amp;'team weekly options'!$C331,'wk paste'!$BG:$BG,0)),"")</f>
        <v/>
      </c>
      <c r="G331" t="str">
        <f>IFERROR(INDEX('wk paste'!$AZ:$AZ,MATCH("ru"&amp;'team weekly options'!G$3&amp;'team weekly options'!$C331,'wk paste'!$BG:$BG,0)),"")</f>
        <v/>
      </c>
      <c r="H331" t="str">
        <f>IFERROR(INDEX('wk paste'!$AZ:$AZ,MATCH("ru"&amp;'team weekly options'!H$3&amp;'team weekly options'!$C331,'wk paste'!$BG:$BG,0)),"")</f>
        <v/>
      </c>
      <c r="I331" t="str">
        <f>IFERROR(INDEX('wk paste'!$AZ:$AZ,MATCH("ru"&amp;'team weekly options'!I$3&amp;'team weekly options'!$C331,'wk paste'!$BG:$BG,0)),"")</f>
        <v/>
      </c>
      <c r="J331" t="str">
        <f>IFERROR(INDEX('wk paste'!$AZ:$AZ,MATCH("ru"&amp;'team weekly options'!J$3&amp;'team weekly options'!$C331,'wk paste'!$BG:$BG,0)),"")</f>
        <v/>
      </c>
      <c r="K331" t="str">
        <f>IFERROR(INDEX('wk paste'!$AZ:$AZ,MATCH("re"&amp;'team weekly options'!K$3&amp;'team weekly options'!$C331,'wk paste'!$BH:$BH,0)),"")</f>
        <v/>
      </c>
      <c r="L331" t="str">
        <f>IFERROR(INDEX('wk paste'!$AZ:$AZ,MATCH("re"&amp;'team weekly options'!L$3&amp;'team weekly options'!$C331,'wk paste'!$BH:$BH,0)),"")</f>
        <v/>
      </c>
      <c r="M331" t="str">
        <f>IFERROR(INDEX('wk paste'!$AZ:$AZ,MATCH("re"&amp;'team weekly options'!M$3&amp;'team weekly options'!$C331,'wk paste'!$BH:$BH,0)),"")</f>
        <v/>
      </c>
      <c r="N331" t="str">
        <f>IFERROR(INDEX('wk paste'!$AZ:$AZ,MATCH("re"&amp;'team weekly options'!N$3&amp;'team weekly options'!$C331,'wk paste'!$BH:$BH,0)),"")</f>
        <v/>
      </c>
      <c r="O331" t="str">
        <f>IFERROR(INDEX('wk paste'!$AZ:$AZ,MATCH("re"&amp;'team weekly options'!O$3&amp;'team weekly options'!$C331,'wk paste'!$BH:$BH,0)),"")</f>
        <v/>
      </c>
      <c r="P331" t="str">
        <f>IFERROR(INDEX('wk paste'!$AZ:$AZ,MATCH("re"&amp;'team weekly options'!P$3&amp;'team weekly options'!$C331,'wk paste'!$BH:$BH,0)),"")</f>
        <v/>
      </c>
      <c r="Q331" t="str">
        <f>IFERROR(INDEX('wk paste'!$AZ:$AZ,MATCH("re"&amp;'team weekly options'!Q$3&amp;'team weekly options'!$C331,'wk paste'!$BH:$BH,0)),"")</f>
        <v/>
      </c>
      <c r="R331" t="str">
        <f>IFERROR(INDEX('wk paste'!$AZ:$AZ,MATCH("re"&amp;'team weekly options'!R$3&amp;'team weekly options'!$C331,'wk paste'!$BH:$BH,0)),"")</f>
        <v/>
      </c>
      <c r="S331" t="str">
        <f>IFERROR(INDEX('wk paste'!$AZ:$AZ,MATCH("re"&amp;'team weekly options'!S$3&amp;'team weekly options'!$C331,'wk paste'!$BH:$BH,0)),"")</f>
        <v/>
      </c>
      <c r="T331" t="str">
        <f>IFERROR(INDEX('wk paste'!$AZ:$AZ,MATCH("re"&amp;'team weekly options'!T$3&amp;'team weekly options'!$C331,'wk paste'!$BH:$BH,0)),"")</f>
        <v/>
      </c>
      <c r="U331" t="str">
        <f>IFERROR(INDEX('wk paste'!$AZ:$AZ,MATCH("re"&amp;'team weekly options'!U$3&amp;'team weekly options'!$C331,'wk paste'!$BH:$BH,0)),"")</f>
        <v/>
      </c>
      <c r="V331" t="str">
        <f>IFERROR(INDEX('wk paste'!$AZ:$AZ,MATCH("re"&amp;'team weekly options'!V$3&amp;'team weekly options'!$C331,'wk paste'!$BH:$BH,0)),"")</f>
        <v/>
      </c>
    </row>
    <row r="332" spans="4:22" x14ac:dyDescent="0.25">
      <c r="D332" t="str">
        <f>IFERROR(INDEX('wk paste'!$AZ:$AZ,MATCH("ru"&amp;'team weekly options'!D$3&amp;'team weekly options'!$C332,'wk paste'!$BG:$BG,0)),"")</f>
        <v/>
      </c>
      <c r="E332" t="str">
        <f>IFERROR(INDEX('wk paste'!$AZ:$AZ,MATCH("ru"&amp;'team weekly options'!E$3&amp;'team weekly options'!$C332,'wk paste'!$BG:$BG,0)),"")</f>
        <v/>
      </c>
      <c r="F332" t="str">
        <f>IFERROR(INDEX('wk paste'!$AZ:$AZ,MATCH("ru"&amp;'team weekly options'!F$3&amp;'team weekly options'!$C332,'wk paste'!$BG:$BG,0)),"")</f>
        <v/>
      </c>
      <c r="G332" t="str">
        <f>IFERROR(INDEX('wk paste'!$AZ:$AZ,MATCH("ru"&amp;'team weekly options'!G$3&amp;'team weekly options'!$C332,'wk paste'!$BG:$BG,0)),"")</f>
        <v/>
      </c>
      <c r="H332" t="str">
        <f>IFERROR(INDEX('wk paste'!$AZ:$AZ,MATCH("ru"&amp;'team weekly options'!H$3&amp;'team weekly options'!$C332,'wk paste'!$BG:$BG,0)),"")</f>
        <v/>
      </c>
      <c r="I332" t="str">
        <f>IFERROR(INDEX('wk paste'!$AZ:$AZ,MATCH("ru"&amp;'team weekly options'!I$3&amp;'team weekly options'!$C332,'wk paste'!$BG:$BG,0)),"")</f>
        <v/>
      </c>
      <c r="J332" t="str">
        <f>IFERROR(INDEX('wk paste'!$AZ:$AZ,MATCH("ru"&amp;'team weekly options'!J$3&amp;'team weekly options'!$C332,'wk paste'!$BG:$BG,0)),"")</f>
        <v/>
      </c>
      <c r="K332" t="str">
        <f>IFERROR(INDEX('wk paste'!$AZ:$AZ,MATCH("re"&amp;'team weekly options'!K$3&amp;'team weekly options'!$C332,'wk paste'!$BH:$BH,0)),"")</f>
        <v/>
      </c>
      <c r="L332" t="str">
        <f>IFERROR(INDEX('wk paste'!$AZ:$AZ,MATCH("re"&amp;'team weekly options'!L$3&amp;'team weekly options'!$C332,'wk paste'!$BH:$BH,0)),"")</f>
        <v/>
      </c>
      <c r="M332" t="str">
        <f>IFERROR(INDEX('wk paste'!$AZ:$AZ,MATCH("re"&amp;'team weekly options'!M$3&amp;'team weekly options'!$C332,'wk paste'!$BH:$BH,0)),"")</f>
        <v/>
      </c>
      <c r="N332" t="str">
        <f>IFERROR(INDEX('wk paste'!$AZ:$AZ,MATCH("re"&amp;'team weekly options'!N$3&amp;'team weekly options'!$C332,'wk paste'!$BH:$BH,0)),"")</f>
        <v/>
      </c>
      <c r="O332" t="str">
        <f>IFERROR(INDEX('wk paste'!$AZ:$AZ,MATCH("re"&amp;'team weekly options'!O$3&amp;'team weekly options'!$C332,'wk paste'!$BH:$BH,0)),"")</f>
        <v/>
      </c>
      <c r="P332" t="str">
        <f>IFERROR(INDEX('wk paste'!$AZ:$AZ,MATCH("re"&amp;'team weekly options'!P$3&amp;'team weekly options'!$C332,'wk paste'!$BH:$BH,0)),"")</f>
        <v/>
      </c>
      <c r="Q332" t="str">
        <f>IFERROR(INDEX('wk paste'!$AZ:$AZ,MATCH("re"&amp;'team weekly options'!Q$3&amp;'team weekly options'!$C332,'wk paste'!$BH:$BH,0)),"")</f>
        <v/>
      </c>
      <c r="R332" t="str">
        <f>IFERROR(INDEX('wk paste'!$AZ:$AZ,MATCH("re"&amp;'team weekly options'!R$3&amp;'team weekly options'!$C332,'wk paste'!$BH:$BH,0)),"")</f>
        <v/>
      </c>
      <c r="S332" t="str">
        <f>IFERROR(INDEX('wk paste'!$AZ:$AZ,MATCH("re"&amp;'team weekly options'!S$3&amp;'team weekly options'!$C332,'wk paste'!$BH:$BH,0)),"")</f>
        <v/>
      </c>
      <c r="T332" t="str">
        <f>IFERROR(INDEX('wk paste'!$AZ:$AZ,MATCH("re"&amp;'team weekly options'!T$3&amp;'team weekly options'!$C332,'wk paste'!$BH:$BH,0)),"")</f>
        <v/>
      </c>
      <c r="U332" t="str">
        <f>IFERROR(INDEX('wk paste'!$AZ:$AZ,MATCH("re"&amp;'team weekly options'!U$3&amp;'team weekly options'!$C332,'wk paste'!$BH:$BH,0)),"")</f>
        <v/>
      </c>
      <c r="V332" t="str">
        <f>IFERROR(INDEX('wk paste'!$AZ:$AZ,MATCH("re"&amp;'team weekly options'!V$3&amp;'team weekly options'!$C332,'wk paste'!$BH:$BH,0)),"")</f>
        <v/>
      </c>
    </row>
    <row r="333" spans="4:22" x14ac:dyDescent="0.25">
      <c r="D333" t="str">
        <f>IFERROR(INDEX('wk paste'!$AZ:$AZ,MATCH("ru"&amp;'team weekly options'!D$3&amp;'team weekly options'!$C333,'wk paste'!$BG:$BG,0)),"")</f>
        <v/>
      </c>
      <c r="E333" t="str">
        <f>IFERROR(INDEX('wk paste'!$AZ:$AZ,MATCH("ru"&amp;'team weekly options'!E$3&amp;'team weekly options'!$C333,'wk paste'!$BG:$BG,0)),"")</f>
        <v/>
      </c>
      <c r="F333" t="str">
        <f>IFERROR(INDEX('wk paste'!$AZ:$AZ,MATCH("ru"&amp;'team weekly options'!F$3&amp;'team weekly options'!$C333,'wk paste'!$BG:$BG,0)),"")</f>
        <v/>
      </c>
      <c r="G333" t="str">
        <f>IFERROR(INDEX('wk paste'!$AZ:$AZ,MATCH("ru"&amp;'team weekly options'!G$3&amp;'team weekly options'!$C333,'wk paste'!$BG:$BG,0)),"")</f>
        <v/>
      </c>
      <c r="H333" t="str">
        <f>IFERROR(INDEX('wk paste'!$AZ:$AZ,MATCH("ru"&amp;'team weekly options'!H$3&amp;'team weekly options'!$C333,'wk paste'!$BG:$BG,0)),"")</f>
        <v/>
      </c>
      <c r="I333" t="str">
        <f>IFERROR(INDEX('wk paste'!$AZ:$AZ,MATCH("ru"&amp;'team weekly options'!I$3&amp;'team weekly options'!$C333,'wk paste'!$BG:$BG,0)),"")</f>
        <v/>
      </c>
      <c r="J333" t="str">
        <f>IFERROR(INDEX('wk paste'!$AZ:$AZ,MATCH("ru"&amp;'team weekly options'!J$3&amp;'team weekly options'!$C333,'wk paste'!$BG:$BG,0)),"")</f>
        <v/>
      </c>
      <c r="K333" t="str">
        <f>IFERROR(INDEX('wk paste'!$AZ:$AZ,MATCH("re"&amp;'team weekly options'!K$3&amp;'team weekly options'!$C333,'wk paste'!$BH:$BH,0)),"")</f>
        <v/>
      </c>
      <c r="L333" t="str">
        <f>IFERROR(INDEX('wk paste'!$AZ:$AZ,MATCH("re"&amp;'team weekly options'!L$3&amp;'team weekly options'!$C333,'wk paste'!$BH:$BH,0)),"")</f>
        <v/>
      </c>
      <c r="M333" t="str">
        <f>IFERROR(INDEX('wk paste'!$AZ:$AZ,MATCH("re"&amp;'team weekly options'!M$3&amp;'team weekly options'!$C333,'wk paste'!$BH:$BH,0)),"")</f>
        <v/>
      </c>
      <c r="N333" t="str">
        <f>IFERROR(INDEX('wk paste'!$AZ:$AZ,MATCH("re"&amp;'team weekly options'!N$3&amp;'team weekly options'!$C333,'wk paste'!$BH:$BH,0)),"")</f>
        <v/>
      </c>
      <c r="O333" t="str">
        <f>IFERROR(INDEX('wk paste'!$AZ:$AZ,MATCH("re"&amp;'team weekly options'!O$3&amp;'team weekly options'!$C333,'wk paste'!$BH:$BH,0)),"")</f>
        <v/>
      </c>
      <c r="P333" t="str">
        <f>IFERROR(INDEX('wk paste'!$AZ:$AZ,MATCH("re"&amp;'team weekly options'!P$3&amp;'team weekly options'!$C333,'wk paste'!$BH:$BH,0)),"")</f>
        <v/>
      </c>
      <c r="Q333" t="str">
        <f>IFERROR(INDEX('wk paste'!$AZ:$AZ,MATCH("re"&amp;'team weekly options'!Q$3&amp;'team weekly options'!$C333,'wk paste'!$BH:$BH,0)),"")</f>
        <v/>
      </c>
      <c r="R333" t="str">
        <f>IFERROR(INDEX('wk paste'!$AZ:$AZ,MATCH("re"&amp;'team weekly options'!R$3&amp;'team weekly options'!$C333,'wk paste'!$BH:$BH,0)),"")</f>
        <v/>
      </c>
      <c r="S333" t="str">
        <f>IFERROR(INDEX('wk paste'!$AZ:$AZ,MATCH("re"&amp;'team weekly options'!S$3&amp;'team weekly options'!$C333,'wk paste'!$BH:$BH,0)),"")</f>
        <v/>
      </c>
      <c r="T333" t="str">
        <f>IFERROR(INDEX('wk paste'!$AZ:$AZ,MATCH("re"&amp;'team weekly options'!T$3&amp;'team weekly options'!$C333,'wk paste'!$BH:$BH,0)),"")</f>
        <v/>
      </c>
      <c r="U333" t="str">
        <f>IFERROR(INDEX('wk paste'!$AZ:$AZ,MATCH("re"&amp;'team weekly options'!U$3&amp;'team weekly options'!$C333,'wk paste'!$BH:$BH,0)),"")</f>
        <v/>
      </c>
      <c r="V333" t="str">
        <f>IFERROR(INDEX('wk paste'!$AZ:$AZ,MATCH("re"&amp;'team weekly options'!V$3&amp;'team weekly options'!$C333,'wk paste'!$BH:$BH,0)),"")</f>
        <v/>
      </c>
    </row>
    <row r="334" spans="4:22" x14ac:dyDescent="0.25">
      <c r="D334" t="str">
        <f>IFERROR(INDEX('wk paste'!$AZ:$AZ,MATCH("ru"&amp;'team weekly options'!D$3&amp;'team weekly options'!$C334,'wk paste'!$BG:$BG,0)),"")</f>
        <v/>
      </c>
      <c r="E334" t="str">
        <f>IFERROR(INDEX('wk paste'!$AZ:$AZ,MATCH("ru"&amp;'team weekly options'!E$3&amp;'team weekly options'!$C334,'wk paste'!$BG:$BG,0)),"")</f>
        <v/>
      </c>
      <c r="F334" t="str">
        <f>IFERROR(INDEX('wk paste'!$AZ:$AZ,MATCH("ru"&amp;'team weekly options'!F$3&amp;'team weekly options'!$C334,'wk paste'!$BG:$BG,0)),"")</f>
        <v/>
      </c>
      <c r="G334" t="str">
        <f>IFERROR(INDEX('wk paste'!$AZ:$AZ,MATCH("ru"&amp;'team weekly options'!G$3&amp;'team weekly options'!$C334,'wk paste'!$BG:$BG,0)),"")</f>
        <v/>
      </c>
      <c r="H334" t="str">
        <f>IFERROR(INDEX('wk paste'!$AZ:$AZ,MATCH("ru"&amp;'team weekly options'!H$3&amp;'team weekly options'!$C334,'wk paste'!$BG:$BG,0)),"")</f>
        <v/>
      </c>
      <c r="I334" t="str">
        <f>IFERROR(INDEX('wk paste'!$AZ:$AZ,MATCH("ru"&amp;'team weekly options'!I$3&amp;'team weekly options'!$C334,'wk paste'!$BG:$BG,0)),"")</f>
        <v/>
      </c>
      <c r="J334" t="str">
        <f>IFERROR(INDEX('wk paste'!$AZ:$AZ,MATCH("ru"&amp;'team weekly options'!J$3&amp;'team weekly options'!$C334,'wk paste'!$BG:$BG,0)),"")</f>
        <v/>
      </c>
      <c r="K334" t="str">
        <f>IFERROR(INDEX('wk paste'!$AZ:$AZ,MATCH("re"&amp;'team weekly options'!K$3&amp;'team weekly options'!$C334,'wk paste'!$BH:$BH,0)),"")</f>
        <v/>
      </c>
      <c r="L334" t="str">
        <f>IFERROR(INDEX('wk paste'!$AZ:$AZ,MATCH("re"&amp;'team weekly options'!L$3&amp;'team weekly options'!$C334,'wk paste'!$BH:$BH,0)),"")</f>
        <v/>
      </c>
      <c r="M334" t="str">
        <f>IFERROR(INDEX('wk paste'!$AZ:$AZ,MATCH("re"&amp;'team weekly options'!M$3&amp;'team weekly options'!$C334,'wk paste'!$BH:$BH,0)),"")</f>
        <v/>
      </c>
      <c r="N334" t="str">
        <f>IFERROR(INDEX('wk paste'!$AZ:$AZ,MATCH("re"&amp;'team weekly options'!N$3&amp;'team weekly options'!$C334,'wk paste'!$BH:$BH,0)),"")</f>
        <v/>
      </c>
      <c r="O334" t="str">
        <f>IFERROR(INDEX('wk paste'!$AZ:$AZ,MATCH("re"&amp;'team weekly options'!O$3&amp;'team weekly options'!$C334,'wk paste'!$BH:$BH,0)),"")</f>
        <v/>
      </c>
      <c r="P334" t="str">
        <f>IFERROR(INDEX('wk paste'!$AZ:$AZ,MATCH("re"&amp;'team weekly options'!P$3&amp;'team weekly options'!$C334,'wk paste'!$BH:$BH,0)),"")</f>
        <v/>
      </c>
      <c r="Q334" t="str">
        <f>IFERROR(INDEX('wk paste'!$AZ:$AZ,MATCH("re"&amp;'team weekly options'!Q$3&amp;'team weekly options'!$C334,'wk paste'!$BH:$BH,0)),"")</f>
        <v/>
      </c>
      <c r="R334" t="str">
        <f>IFERROR(INDEX('wk paste'!$AZ:$AZ,MATCH("re"&amp;'team weekly options'!R$3&amp;'team weekly options'!$C334,'wk paste'!$BH:$BH,0)),"")</f>
        <v/>
      </c>
      <c r="S334" t="str">
        <f>IFERROR(INDEX('wk paste'!$AZ:$AZ,MATCH("re"&amp;'team weekly options'!S$3&amp;'team weekly options'!$C334,'wk paste'!$BH:$BH,0)),"")</f>
        <v/>
      </c>
      <c r="T334" t="str">
        <f>IFERROR(INDEX('wk paste'!$AZ:$AZ,MATCH("re"&amp;'team weekly options'!T$3&amp;'team weekly options'!$C334,'wk paste'!$BH:$BH,0)),"")</f>
        <v/>
      </c>
      <c r="U334" t="str">
        <f>IFERROR(INDEX('wk paste'!$AZ:$AZ,MATCH("re"&amp;'team weekly options'!U$3&amp;'team weekly options'!$C334,'wk paste'!$BH:$BH,0)),"")</f>
        <v/>
      </c>
      <c r="V334" t="str">
        <f>IFERROR(INDEX('wk paste'!$AZ:$AZ,MATCH("re"&amp;'team weekly options'!V$3&amp;'team weekly options'!$C334,'wk paste'!$BH:$BH,0)),"")</f>
        <v/>
      </c>
    </row>
    <row r="335" spans="4:22" x14ac:dyDescent="0.25">
      <c r="D335" t="str">
        <f>IFERROR(INDEX('wk paste'!$AZ:$AZ,MATCH("ru"&amp;'team weekly options'!D$3&amp;'team weekly options'!$C335,'wk paste'!$BG:$BG,0)),"")</f>
        <v/>
      </c>
      <c r="E335" t="str">
        <f>IFERROR(INDEX('wk paste'!$AZ:$AZ,MATCH("ru"&amp;'team weekly options'!E$3&amp;'team weekly options'!$C335,'wk paste'!$BG:$BG,0)),"")</f>
        <v/>
      </c>
      <c r="F335" t="str">
        <f>IFERROR(INDEX('wk paste'!$AZ:$AZ,MATCH("ru"&amp;'team weekly options'!F$3&amp;'team weekly options'!$C335,'wk paste'!$BG:$BG,0)),"")</f>
        <v/>
      </c>
      <c r="G335" t="str">
        <f>IFERROR(INDEX('wk paste'!$AZ:$AZ,MATCH("ru"&amp;'team weekly options'!G$3&amp;'team weekly options'!$C335,'wk paste'!$BG:$BG,0)),"")</f>
        <v/>
      </c>
      <c r="H335" t="str">
        <f>IFERROR(INDEX('wk paste'!$AZ:$AZ,MATCH("ru"&amp;'team weekly options'!H$3&amp;'team weekly options'!$C335,'wk paste'!$BG:$BG,0)),"")</f>
        <v/>
      </c>
      <c r="I335" t="str">
        <f>IFERROR(INDEX('wk paste'!$AZ:$AZ,MATCH("ru"&amp;'team weekly options'!I$3&amp;'team weekly options'!$C335,'wk paste'!$BG:$BG,0)),"")</f>
        <v/>
      </c>
      <c r="J335" t="str">
        <f>IFERROR(INDEX('wk paste'!$AZ:$AZ,MATCH("ru"&amp;'team weekly options'!J$3&amp;'team weekly options'!$C335,'wk paste'!$BG:$BG,0)),"")</f>
        <v/>
      </c>
      <c r="K335" t="str">
        <f>IFERROR(INDEX('wk paste'!$AZ:$AZ,MATCH("re"&amp;'team weekly options'!K$3&amp;'team weekly options'!$C335,'wk paste'!$BH:$BH,0)),"")</f>
        <v/>
      </c>
      <c r="L335" t="str">
        <f>IFERROR(INDEX('wk paste'!$AZ:$AZ,MATCH("re"&amp;'team weekly options'!L$3&amp;'team weekly options'!$C335,'wk paste'!$BH:$BH,0)),"")</f>
        <v/>
      </c>
      <c r="M335" t="str">
        <f>IFERROR(INDEX('wk paste'!$AZ:$AZ,MATCH("re"&amp;'team weekly options'!M$3&amp;'team weekly options'!$C335,'wk paste'!$BH:$BH,0)),"")</f>
        <v/>
      </c>
      <c r="N335" t="str">
        <f>IFERROR(INDEX('wk paste'!$AZ:$AZ,MATCH("re"&amp;'team weekly options'!N$3&amp;'team weekly options'!$C335,'wk paste'!$BH:$BH,0)),"")</f>
        <v/>
      </c>
      <c r="O335" t="str">
        <f>IFERROR(INDEX('wk paste'!$AZ:$AZ,MATCH("re"&amp;'team weekly options'!O$3&amp;'team weekly options'!$C335,'wk paste'!$BH:$BH,0)),"")</f>
        <v/>
      </c>
      <c r="P335" t="str">
        <f>IFERROR(INDEX('wk paste'!$AZ:$AZ,MATCH("re"&amp;'team weekly options'!P$3&amp;'team weekly options'!$C335,'wk paste'!$BH:$BH,0)),"")</f>
        <v/>
      </c>
      <c r="Q335" t="str">
        <f>IFERROR(INDEX('wk paste'!$AZ:$AZ,MATCH("re"&amp;'team weekly options'!Q$3&amp;'team weekly options'!$C335,'wk paste'!$BH:$BH,0)),"")</f>
        <v/>
      </c>
      <c r="R335" t="str">
        <f>IFERROR(INDEX('wk paste'!$AZ:$AZ,MATCH("re"&amp;'team weekly options'!R$3&amp;'team weekly options'!$C335,'wk paste'!$BH:$BH,0)),"")</f>
        <v/>
      </c>
      <c r="S335" t="str">
        <f>IFERROR(INDEX('wk paste'!$AZ:$AZ,MATCH("re"&amp;'team weekly options'!S$3&amp;'team weekly options'!$C335,'wk paste'!$BH:$BH,0)),"")</f>
        <v/>
      </c>
      <c r="T335" t="str">
        <f>IFERROR(INDEX('wk paste'!$AZ:$AZ,MATCH("re"&amp;'team weekly options'!T$3&amp;'team weekly options'!$C335,'wk paste'!$BH:$BH,0)),"")</f>
        <v/>
      </c>
      <c r="U335" t="str">
        <f>IFERROR(INDEX('wk paste'!$AZ:$AZ,MATCH("re"&amp;'team weekly options'!U$3&amp;'team weekly options'!$C335,'wk paste'!$BH:$BH,0)),"")</f>
        <v/>
      </c>
      <c r="V335" t="str">
        <f>IFERROR(INDEX('wk paste'!$AZ:$AZ,MATCH("re"&amp;'team weekly options'!V$3&amp;'team weekly options'!$C335,'wk paste'!$BH:$BH,0)),"")</f>
        <v/>
      </c>
    </row>
    <row r="336" spans="4:22" x14ac:dyDescent="0.25">
      <c r="D336" t="str">
        <f>IFERROR(INDEX('wk paste'!$AZ:$AZ,MATCH("ru"&amp;'team weekly options'!D$3&amp;'team weekly options'!$C336,'wk paste'!$BG:$BG,0)),"")</f>
        <v/>
      </c>
      <c r="E336" t="str">
        <f>IFERROR(INDEX('wk paste'!$AZ:$AZ,MATCH("ru"&amp;'team weekly options'!E$3&amp;'team weekly options'!$C336,'wk paste'!$BG:$BG,0)),"")</f>
        <v/>
      </c>
      <c r="F336" t="str">
        <f>IFERROR(INDEX('wk paste'!$AZ:$AZ,MATCH("ru"&amp;'team weekly options'!F$3&amp;'team weekly options'!$C336,'wk paste'!$BG:$BG,0)),"")</f>
        <v/>
      </c>
      <c r="G336" t="str">
        <f>IFERROR(INDEX('wk paste'!$AZ:$AZ,MATCH("ru"&amp;'team weekly options'!G$3&amp;'team weekly options'!$C336,'wk paste'!$BG:$BG,0)),"")</f>
        <v/>
      </c>
      <c r="H336" t="str">
        <f>IFERROR(INDEX('wk paste'!$AZ:$AZ,MATCH("ru"&amp;'team weekly options'!H$3&amp;'team weekly options'!$C336,'wk paste'!$BG:$BG,0)),"")</f>
        <v/>
      </c>
      <c r="I336" t="str">
        <f>IFERROR(INDEX('wk paste'!$AZ:$AZ,MATCH("ru"&amp;'team weekly options'!I$3&amp;'team weekly options'!$C336,'wk paste'!$BG:$BG,0)),"")</f>
        <v/>
      </c>
      <c r="J336" t="str">
        <f>IFERROR(INDEX('wk paste'!$AZ:$AZ,MATCH("ru"&amp;'team weekly options'!J$3&amp;'team weekly options'!$C336,'wk paste'!$BG:$BG,0)),"")</f>
        <v/>
      </c>
      <c r="K336" t="str">
        <f>IFERROR(INDEX('wk paste'!$AZ:$AZ,MATCH("re"&amp;'team weekly options'!K$3&amp;'team weekly options'!$C336,'wk paste'!$BH:$BH,0)),"")</f>
        <v/>
      </c>
      <c r="L336" t="str">
        <f>IFERROR(INDEX('wk paste'!$AZ:$AZ,MATCH("re"&amp;'team weekly options'!L$3&amp;'team weekly options'!$C336,'wk paste'!$BH:$BH,0)),"")</f>
        <v/>
      </c>
      <c r="M336" t="str">
        <f>IFERROR(INDEX('wk paste'!$AZ:$AZ,MATCH("re"&amp;'team weekly options'!M$3&amp;'team weekly options'!$C336,'wk paste'!$BH:$BH,0)),"")</f>
        <v/>
      </c>
      <c r="N336" t="str">
        <f>IFERROR(INDEX('wk paste'!$AZ:$AZ,MATCH("re"&amp;'team weekly options'!N$3&amp;'team weekly options'!$C336,'wk paste'!$BH:$BH,0)),"")</f>
        <v/>
      </c>
      <c r="O336" t="str">
        <f>IFERROR(INDEX('wk paste'!$AZ:$AZ,MATCH("re"&amp;'team weekly options'!O$3&amp;'team weekly options'!$C336,'wk paste'!$BH:$BH,0)),"")</f>
        <v/>
      </c>
      <c r="P336" t="str">
        <f>IFERROR(INDEX('wk paste'!$AZ:$AZ,MATCH("re"&amp;'team weekly options'!P$3&amp;'team weekly options'!$C336,'wk paste'!$BH:$BH,0)),"")</f>
        <v/>
      </c>
      <c r="Q336" t="str">
        <f>IFERROR(INDEX('wk paste'!$AZ:$AZ,MATCH("re"&amp;'team weekly options'!Q$3&amp;'team weekly options'!$C336,'wk paste'!$BH:$BH,0)),"")</f>
        <v/>
      </c>
      <c r="R336" t="str">
        <f>IFERROR(INDEX('wk paste'!$AZ:$AZ,MATCH("re"&amp;'team weekly options'!R$3&amp;'team weekly options'!$C336,'wk paste'!$BH:$BH,0)),"")</f>
        <v/>
      </c>
      <c r="S336" t="str">
        <f>IFERROR(INDEX('wk paste'!$AZ:$AZ,MATCH("re"&amp;'team weekly options'!S$3&amp;'team weekly options'!$C336,'wk paste'!$BH:$BH,0)),"")</f>
        <v/>
      </c>
      <c r="T336" t="str">
        <f>IFERROR(INDEX('wk paste'!$AZ:$AZ,MATCH("re"&amp;'team weekly options'!T$3&amp;'team weekly options'!$C336,'wk paste'!$BH:$BH,0)),"")</f>
        <v/>
      </c>
      <c r="U336" t="str">
        <f>IFERROR(INDEX('wk paste'!$AZ:$AZ,MATCH("re"&amp;'team weekly options'!U$3&amp;'team weekly options'!$C336,'wk paste'!$BH:$BH,0)),"")</f>
        <v/>
      </c>
      <c r="V336" t="str">
        <f>IFERROR(INDEX('wk paste'!$AZ:$AZ,MATCH("re"&amp;'team weekly options'!V$3&amp;'team weekly options'!$C336,'wk paste'!$BH:$BH,0)),"")</f>
        <v/>
      </c>
    </row>
    <row r="337" spans="4:22" x14ac:dyDescent="0.25">
      <c r="D337" t="str">
        <f>IFERROR(INDEX('wk paste'!$AZ:$AZ,MATCH("ru"&amp;'team weekly options'!D$3&amp;'team weekly options'!$C337,'wk paste'!$BG:$BG,0)),"")</f>
        <v/>
      </c>
      <c r="E337" t="str">
        <f>IFERROR(INDEX('wk paste'!$AZ:$AZ,MATCH("ru"&amp;'team weekly options'!E$3&amp;'team weekly options'!$C337,'wk paste'!$BG:$BG,0)),"")</f>
        <v/>
      </c>
      <c r="F337" t="str">
        <f>IFERROR(INDEX('wk paste'!$AZ:$AZ,MATCH("ru"&amp;'team weekly options'!F$3&amp;'team weekly options'!$C337,'wk paste'!$BG:$BG,0)),"")</f>
        <v/>
      </c>
      <c r="G337" t="str">
        <f>IFERROR(INDEX('wk paste'!$AZ:$AZ,MATCH("ru"&amp;'team weekly options'!G$3&amp;'team weekly options'!$C337,'wk paste'!$BG:$BG,0)),"")</f>
        <v/>
      </c>
      <c r="H337" t="str">
        <f>IFERROR(INDEX('wk paste'!$AZ:$AZ,MATCH("ru"&amp;'team weekly options'!H$3&amp;'team weekly options'!$C337,'wk paste'!$BG:$BG,0)),"")</f>
        <v/>
      </c>
      <c r="I337" t="str">
        <f>IFERROR(INDEX('wk paste'!$AZ:$AZ,MATCH("ru"&amp;'team weekly options'!I$3&amp;'team weekly options'!$C337,'wk paste'!$BG:$BG,0)),"")</f>
        <v/>
      </c>
      <c r="J337" t="str">
        <f>IFERROR(INDEX('wk paste'!$AZ:$AZ,MATCH("ru"&amp;'team weekly options'!J$3&amp;'team weekly options'!$C337,'wk paste'!$BG:$BG,0)),"")</f>
        <v/>
      </c>
      <c r="K337" t="str">
        <f>IFERROR(INDEX('wk paste'!$AZ:$AZ,MATCH("re"&amp;'team weekly options'!K$3&amp;'team weekly options'!$C337,'wk paste'!$BH:$BH,0)),"")</f>
        <v/>
      </c>
      <c r="L337" t="str">
        <f>IFERROR(INDEX('wk paste'!$AZ:$AZ,MATCH("re"&amp;'team weekly options'!L$3&amp;'team weekly options'!$C337,'wk paste'!$BH:$BH,0)),"")</f>
        <v/>
      </c>
      <c r="M337" t="str">
        <f>IFERROR(INDEX('wk paste'!$AZ:$AZ,MATCH("re"&amp;'team weekly options'!M$3&amp;'team weekly options'!$C337,'wk paste'!$BH:$BH,0)),"")</f>
        <v/>
      </c>
      <c r="N337" t="str">
        <f>IFERROR(INDEX('wk paste'!$AZ:$AZ,MATCH("re"&amp;'team weekly options'!N$3&amp;'team weekly options'!$C337,'wk paste'!$BH:$BH,0)),"")</f>
        <v/>
      </c>
      <c r="O337" t="str">
        <f>IFERROR(INDEX('wk paste'!$AZ:$AZ,MATCH("re"&amp;'team weekly options'!O$3&amp;'team weekly options'!$C337,'wk paste'!$BH:$BH,0)),"")</f>
        <v/>
      </c>
      <c r="P337" t="str">
        <f>IFERROR(INDEX('wk paste'!$AZ:$AZ,MATCH("re"&amp;'team weekly options'!P$3&amp;'team weekly options'!$C337,'wk paste'!$BH:$BH,0)),"")</f>
        <v/>
      </c>
      <c r="Q337" t="str">
        <f>IFERROR(INDEX('wk paste'!$AZ:$AZ,MATCH("re"&amp;'team weekly options'!Q$3&amp;'team weekly options'!$C337,'wk paste'!$BH:$BH,0)),"")</f>
        <v/>
      </c>
      <c r="R337" t="str">
        <f>IFERROR(INDEX('wk paste'!$AZ:$AZ,MATCH("re"&amp;'team weekly options'!R$3&amp;'team weekly options'!$C337,'wk paste'!$BH:$BH,0)),"")</f>
        <v/>
      </c>
      <c r="S337" t="str">
        <f>IFERROR(INDEX('wk paste'!$AZ:$AZ,MATCH("re"&amp;'team weekly options'!S$3&amp;'team weekly options'!$C337,'wk paste'!$BH:$BH,0)),"")</f>
        <v/>
      </c>
      <c r="T337" t="str">
        <f>IFERROR(INDEX('wk paste'!$AZ:$AZ,MATCH("re"&amp;'team weekly options'!T$3&amp;'team weekly options'!$C337,'wk paste'!$BH:$BH,0)),"")</f>
        <v/>
      </c>
      <c r="U337" t="str">
        <f>IFERROR(INDEX('wk paste'!$AZ:$AZ,MATCH("re"&amp;'team weekly options'!U$3&amp;'team weekly options'!$C337,'wk paste'!$BH:$BH,0)),"")</f>
        <v/>
      </c>
      <c r="V337" t="str">
        <f>IFERROR(INDEX('wk paste'!$AZ:$AZ,MATCH("re"&amp;'team weekly options'!V$3&amp;'team weekly options'!$C337,'wk paste'!$BH:$BH,0)),"")</f>
        <v/>
      </c>
    </row>
    <row r="338" spans="4:22" x14ac:dyDescent="0.25">
      <c r="D338" t="str">
        <f>IFERROR(INDEX('wk paste'!$AZ:$AZ,MATCH("ru"&amp;'team weekly options'!D$3&amp;'team weekly options'!$C338,'wk paste'!$BG:$BG,0)),"")</f>
        <v/>
      </c>
      <c r="E338" t="str">
        <f>IFERROR(INDEX('wk paste'!$AZ:$AZ,MATCH("ru"&amp;'team weekly options'!E$3&amp;'team weekly options'!$C338,'wk paste'!$BG:$BG,0)),"")</f>
        <v/>
      </c>
      <c r="F338" t="str">
        <f>IFERROR(INDEX('wk paste'!$AZ:$AZ,MATCH("ru"&amp;'team weekly options'!F$3&amp;'team weekly options'!$C338,'wk paste'!$BG:$BG,0)),"")</f>
        <v/>
      </c>
      <c r="G338" t="str">
        <f>IFERROR(INDEX('wk paste'!$AZ:$AZ,MATCH("ru"&amp;'team weekly options'!G$3&amp;'team weekly options'!$C338,'wk paste'!$BG:$BG,0)),"")</f>
        <v/>
      </c>
      <c r="H338" t="str">
        <f>IFERROR(INDEX('wk paste'!$AZ:$AZ,MATCH("ru"&amp;'team weekly options'!H$3&amp;'team weekly options'!$C338,'wk paste'!$BG:$BG,0)),"")</f>
        <v/>
      </c>
      <c r="I338" t="str">
        <f>IFERROR(INDEX('wk paste'!$AZ:$AZ,MATCH("ru"&amp;'team weekly options'!I$3&amp;'team weekly options'!$C338,'wk paste'!$BG:$BG,0)),"")</f>
        <v/>
      </c>
      <c r="J338" t="str">
        <f>IFERROR(INDEX('wk paste'!$AZ:$AZ,MATCH("ru"&amp;'team weekly options'!J$3&amp;'team weekly options'!$C338,'wk paste'!$BG:$BG,0)),"")</f>
        <v/>
      </c>
      <c r="K338" t="str">
        <f>IFERROR(INDEX('wk paste'!$AZ:$AZ,MATCH("re"&amp;'team weekly options'!K$3&amp;'team weekly options'!$C338,'wk paste'!$BH:$BH,0)),"")</f>
        <v/>
      </c>
      <c r="L338" t="str">
        <f>IFERROR(INDEX('wk paste'!$AZ:$AZ,MATCH("re"&amp;'team weekly options'!L$3&amp;'team weekly options'!$C338,'wk paste'!$BH:$BH,0)),"")</f>
        <v/>
      </c>
      <c r="M338" t="str">
        <f>IFERROR(INDEX('wk paste'!$AZ:$AZ,MATCH("re"&amp;'team weekly options'!M$3&amp;'team weekly options'!$C338,'wk paste'!$BH:$BH,0)),"")</f>
        <v/>
      </c>
      <c r="N338" t="str">
        <f>IFERROR(INDEX('wk paste'!$AZ:$AZ,MATCH("re"&amp;'team weekly options'!N$3&amp;'team weekly options'!$C338,'wk paste'!$BH:$BH,0)),"")</f>
        <v/>
      </c>
      <c r="O338" t="str">
        <f>IFERROR(INDEX('wk paste'!$AZ:$AZ,MATCH("re"&amp;'team weekly options'!O$3&amp;'team weekly options'!$C338,'wk paste'!$BH:$BH,0)),"")</f>
        <v/>
      </c>
      <c r="P338" t="str">
        <f>IFERROR(INDEX('wk paste'!$AZ:$AZ,MATCH("re"&amp;'team weekly options'!P$3&amp;'team weekly options'!$C338,'wk paste'!$BH:$BH,0)),"")</f>
        <v/>
      </c>
      <c r="Q338" t="str">
        <f>IFERROR(INDEX('wk paste'!$AZ:$AZ,MATCH("re"&amp;'team weekly options'!Q$3&amp;'team weekly options'!$C338,'wk paste'!$BH:$BH,0)),"")</f>
        <v/>
      </c>
      <c r="R338" t="str">
        <f>IFERROR(INDEX('wk paste'!$AZ:$AZ,MATCH("re"&amp;'team weekly options'!R$3&amp;'team weekly options'!$C338,'wk paste'!$BH:$BH,0)),"")</f>
        <v/>
      </c>
      <c r="S338" t="str">
        <f>IFERROR(INDEX('wk paste'!$AZ:$AZ,MATCH("re"&amp;'team weekly options'!S$3&amp;'team weekly options'!$C338,'wk paste'!$BH:$BH,0)),"")</f>
        <v/>
      </c>
      <c r="T338" t="str">
        <f>IFERROR(INDEX('wk paste'!$AZ:$AZ,MATCH("re"&amp;'team weekly options'!T$3&amp;'team weekly options'!$C338,'wk paste'!$BH:$BH,0)),"")</f>
        <v/>
      </c>
      <c r="U338" t="str">
        <f>IFERROR(INDEX('wk paste'!$AZ:$AZ,MATCH("re"&amp;'team weekly options'!U$3&amp;'team weekly options'!$C338,'wk paste'!$BH:$BH,0)),"")</f>
        <v/>
      </c>
      <c r="V338" t="str">
        <f>IFERROR(INDEX('wk paste'!$AZ:$AZ,MATCH("re"&amp;'team weekly options'!V$3&amp;'team weekly options'!$C338,'wk paste'!$BH:$BH,0)),"")</f>
        <v/>
      </c>
    </row>
    <row r="339" spans="4:22" x14ac:dyDescent="0.25">
      <c r="D339" t="str">
        <f>IFERROR(INDEX('wk paste'!$AZ:$AZ,MATCH("ru"&amp;'team weekly options'!D$3&amp;'team weekly options'!$C339,'wk paste'!$BG:$BG,0)),"")</f>
        <v/>
      </c>
      <c r="E339" t="str">
        <f>IFERROR(INDEX('wk paste'!$AZ:$AZ,MATCH("ru"&amp;'team weekly options'!E$3&amp;'team weekly options'!$C339,'wk paste'!$BG:$BG,0)),"")</f>
        <v/>
      </c>
      <c r="F339" t="str">
        <f>IFERROR(INDEX('wk paste'!$AZ:$AZ,MATCH("ru"&amp;'team weekly options'!F$3&amp;'team weekly options'!$C339,'wk paste'!$BG:$BG,0)),"")</f>
        <v/>
      </c>
      <c r="G339" t="str">
        <f>IFERROR(INDEX('wk paste'!$AZ:$AZ,MATCH("ru"&amp;'team weekly options'!G$3&amp;'team weekly options'!$C339,'wk paste'!$BG:$BG,0)),"")</f>
        <v/>
      </c>
      <c r="H339" t="str">
        <f>IFERROR(INDEX('wk paste'!$AZ:$AZ,MATCH("ru"&amp;'team weekly options'!H$3&amp;'team weekly options'!$C339,'wk paste'!$BG:$BG,0)),"")</f>
        <v/>
      </c>
      <c r="I339" t="str">
        <f>IFERROR(INDEX('wk paste'!$AZ:$AZ,MATCH("ru"&amp;'team weekly options'!I$3&amp;'team weekly options'!$C339,'wk paste'!$BG:$BG,0)),"")</f>
        <v/>
      </c>
      <c r="J339" t="str">
        <f>IFERROR(INDEX('wk paste'!$AZ:$AZ,MATCH("ru"&amp;'team weekly options'!J$3&amp;'team weekly options'!$C339,'wk paste'!$BG:$BG,0)),"")</f>
        <v/>
      </c>
      <c r="K339" t="str">
        <f>IFERROR(INDEX('wk paste'!$AZ:$AZ,MATCH("re"&amp;'team weekly options'!K$3&amp;'team weekly options'!$C339,'wk paste'!$BH:$BH,0)),"")</f>
        <v/>
      </c>
      <c r="L339" t="str">
        <f>IFERROR(INDEX('wk paste'!$AZ:$AZ,MATCH("re"&amp;'team weekly options'!L$3&amp;'team weekly options'!$C339,'wk paste'!$BH:$BH,0)),"")</f>
        <v/>
      </c>
      <c r="M339" t="str">
        <f>IFERROR(INDEX('wk paste'!$AZ:$AZ,MATCH("re"&amp;'team weekly options'!M$3&amp;'team weekly options'!$C339,'wk paste'!$BH:$BH,0)),"")</f>
        <v/>
      </c>
      <c r="N339" t="str">
        <f>IFERROR(INDEX('wk paste'!$AZ:$AZ,MATCH("re"&amp;'team weekly options'!N$3&amp;'team weekly options'!$C339,'wk paste'!$BH:$BH,0)),"")</f>
        <v/>
      </c>
      <c r="O339" t="str">
        <f>IFERROR(INDEX('wk paste'!$AZ:$AZ,MATCH("re"&amp;'team weekly options'!O$3&amp;'team weekly options'!$C339,'wk paste'!$BH:$BH,0)),"")</f>
        <v/>
      </c>
      <c r="P339" t="str">
        <f>IFERROR(INDEX('wk paste'!$AZ:$AZ,MATCH("re"&amp;'team weekly options'!P$3&amp;'team weekly options'!$C339,'wk paste'!$BH:$BH,0)),"")</f>
        <v/>
      </c>
      <c r="Q339" t="str">
        <f>IFERROR(INDEX('wk paste'!$AZ:$AZ,MATCH("re"&amp;'team weekly options'!Q$3&amp;'team weekly options'!$C339,'wk paste'!$BH:$BH,0)),"")</f>
        <v/>
      </c>
      <c r="R339" t="str">
        <f>IFERROR(INDEX('wk paste'!$AZ:$AZ,MATCH("re"&amp;'team weekly options'!R$3&amp;'team weekly options'!$C339,'wk paste'!$BH:$BH,0)),"")</f>
        <v/>
      </c>
      <c r="S339" t="str">
        <f>IFERROR(INDEX('wk paste'!$AZ:$AZ,MATCH("re"&amp;'team weekly options'!S$3&amp;'team weekly options'!$C339,'wk paste'!$BH:$BH,0)),"")</f>
        <v/>
      </c>
      <c r="T339" t="str">
        <f>IFERROR(INDEX('wk paste'!$AZ:$AZ,MATCH("re"&amp;'team weekly options'!T$3&amp;'team weekly options'!$C339,'wk paste'!$BH:$BH,0)),"")</f>
        <v/>
      </c>
      <c r="U339" t="str">
        <f>IFERROR(INDEX('wk paste'!$AZ:$AZ,MATCH("re"&amp;'team weekly options'!U$3&amp;'team weekly options'!$C339,'wk paste'!$BH:$BH,0)),"")</f>
        <v/>
      </c>
      <c r="V339" t="str">
        <f>IFERROR(INDEX('wk paste'!$AZ:$AZ,MATCH("re"&amp;'team weekly options'!V$3&amp;'team weekly options'!$C339,'wk paste'!$BH:$BH,0)),"")</f>
        <v/>
      </c>
    </row>
    <row r="340" spans="4:22" x14ac:dyDescent="0.25">
      <c r="D340" t="str">
        <f>IFERROR(INDEX('wk paste'!$AZ:$AZ,MATCH("ru"&amp;'team weekly options'!D$3&amp;'team weekly options'!$C340,'wk paste'!$BG:$BG,0)),"")</f>
        <v/>
      </c>
      <c r="E340" t="str">
        <f>IFERROR(INDEX('wk paste'!$AZ:$AZ,MATCH("ru"&amp;'team weekly options'!E$3&amp;'team weekly options'!$C340,'wk paste'!$BG:$BG,0)),"")</f>
        <v/>
      </c>
      <c r="F340" t="str">
        <f>IFERROR(INDEX('wk paste'!$AZ:$AZ,MATCH("ru"&amp;'team weekly options'!F$3&amp;'team weekly options'!$C340,'wk paste'!$BG:$BG,0)),"")</f>
        <v/>
      </c>
      <c r="G340" t="str">
        <f>IFERROR(INDEX('wk paste'!$AZ:$AZ,MATCH("ru"&amp;'team weekly options'!G$3&amp;'team weekly options'!$C340,'wk paste'!$BG:$BG,0)),"")</f>
        <v/>
      </c>
      <c r="H340" t="str">
        <f>IFERROR(INDEX('wk paste'!$AZ:$AZ,MATCH("ru"&amp;'team weekly options'!H$3&amp;'team weekly options'!$C340,'wk paste'!$BG:$BG,0)),"")</f>
        <v/>
      </c>
      <c r="I340" t="str">
        <f>IFERROR(INDEX('wk paste'!$AZ:$AZ,MATCH("ru"&amp;'team weekly options'!I$3&amp;'team weekly options'!$C340,'wk paste'!$BG:$BG,0)),"")</f>
        <v/>
      </c>
      <c r="J340" t="str">
        <f>IFERROR(INDEX('wk paste'!$AZ:$AZ,MATCH("ru"&amp;'team weekly options'!J$3&amp;'team weekly options'!$C340,'wk paste'!$BG:$BG,0)),"")</f>
        <v/>
      </c>
      <c r="K340" t="str">
        <f>IFERROR(INDEX('wk paste'!$AZ:$AZ,MATCH("re"&amp;'team weekly options'!K$3&amp;'team weekly options'!$C340,'wk paste'!$BH:$BH,0)),"")</f>
        <v/>
      </c>
      <c r="L340" t="str">
        <f>IFERROR(INDEX('wk paste'!$AZ:$AZ,MATCH("re"&amp;'team weekly options'!L$3&amp;'team weekly options'!$C340,'wk paste'!$BH:$BH,0)),"")</f>
        <v/>
      </c>
      <c r="M340" t="str">
        <f>IFERROR(INDEX('wk paste'!$AZ:$AZ,MATCH("re"&amp;'team weekly options'!M$3&amp;'team weekly options'!$C340,'wk paste'!$BH:$BH,0)),"")</f>
        <v/>
      </c>
      <c r="N340" t="str">
        <f>IFERROR(INDEX('wk paste'!$AZ:$AZ,MATCH("re"&amp;'team weekly options'!N$3&amp;'team weekly options'!$C340,'wk paste'!$BH:$BH,0)),"")</f>
        <v/>
      </c>
      <c r="O340" t="str">
        <f>IFERROR(INDEX('wk paste'!$AZ:$AZ,MATCH("re"&amp;'team weekly options'!O$3&amp;'team weekly options'!$C340,'wk paste'!$BH:$BH,0)),"")</f>
        <v/>
      </c>
      <c r="P340" t="str">
        <f>IFERROR(INDEX('wk paste'!$AZ:$AZ,MATCH("re"&amp;'team weekly options'!P$3&amp;'team weekly options'!$C340,'wk paste'!$BH:$BH,0)),"")</f>
        <v/>
      </c>
      <c r="Q340" t="str">
        <f>IFERROR(INDEX('wk paste'!$AZ:$AZ,MATCH("re"&amp;'team weekly options'!Q$3&amp;'team weekly options'!$C340,'wk paste'!$BH:$BH,0)),"")</f>
        <v/>
      </c>
      <c r="R340" t="str">
        <f>IFERROR(INDEX('wk paste'!$AZ:$AZ,MATCH("re"&amp;'team weekly options'!R$3&amp;'team weekly options'!$C340,'wk paste'!$BH:$BH,0)),"")</f>
        <v/>
      </c>
      <c r="S340" t="str">
        <f>IFERROR(INDEX('wk paste'!$AZ:$AZ,MATCH("re"&amp;'team weekly options'!S$3&amp;'team weekly options'!$C340,'wk paste'!$BH:$BH,0)),"")</f>
        <v/>
      </c>
      <c r="T340" t="str">
        <f>IFERROR(INDEX('wk paste'!$AZ:$AZ,MATCH("re"&amp;'team weekly options'!T$3&amp;'team weekly options'!$C340,'wk paste'!$BH:$BH,0)),"")</f>
        <v/>
      </c>
      <c r="U340" t="str">
        <f>IFERROR(INDEX('wk paste'!$AZ:$AZ,MATCH("re"&amp;'team weekly options'!U$3&amp;'team weekly options'!$C340,'wk paste'!$BH:$BH,0)),"")</f>
        <v/>
      </c>
      <c r="V340" t="str">
        <f>IFERROR(INDEX('wk paste'!$AZ:$AZ,MATCH("re"&amp;'team weekly options'!V$3&amp;'team weekly options'!$C340,'wk paste'!$BH:$BH,0)),"")</f>
        <v/>
      </c>
    </row>
    <row r="341" spans="4:22" x14ac:dyDescent="0.25">
      <c r="D341" t="str">
        <f>IFERROR(INDEX('wk paste'!$AZ:$AZ,MATCH("ru"&amp;'team weekly options'!D$3&amp;'team weekly options'!$C341,'wk paste'!$BG:$BG,0)),"")</f>
        <v/>
      </c>
      <c r="E341" t="str">
        <f>IFERROR(INDEX('wk paste'!$AZ:$AZ,MATCH("ru"&amp;'team weekly options'!E$3&amp;'team weekly options'!$C341,'wk paste'!$BG:$BG,0)),"")</f>
        <v/>
      </c>
      <c r="F341" t="str">
        <f>IFERROR(INDEX('wk paste'!$AZ:$AZ,MATCH("ru"&amp;'team weekly options'!F$3&amp;'team weekly options'!$C341,'wk paste'!$BG:$BG,0)),"")</f>
        <v/>
      </c>
      <c r="G341" t="str">
        <f>IFERROR(INDEX('wk paste'!$AZ:$AZ,MATCH("ru"&amp;'team weekly options'!G$3&amp;'team weekly options'!$C341,'wk paste'!$BG:$BG,0)),"")</f>
        <v/>
      </c>
      <c r="H341" t="str">
        <f>IFERROR(INDEX('wk paste'!$AZ:$AZ,MATCH("ru"&amp;'team weekly options'!H$3&amp;'team weekly options'!$C341,'wk paste'!$BG:$BG,0)),"")</f>
        <v/>
      </c>
      <c r="I341" t="str">
        <f>IFERROR(INDEX('wk paste'!$AZ:$AZ,MATCH("ru"&amp;'team weekly options'!I$3&amp;'team weekly options'!$C341,'wk paste'!$BG:$BG,0)),"")</f>
        <v/>
      </c>
      <c r="J341" t="str">
        <f>IFERROR(INDEX('wk paste'!$AZ:$AZ,MATCH("ru"&amp;'team weekly options'!J$3&amp;'team weekly options'!$C341,'wk paste'!$BG:$BG,0)),"")</f>
        <v/>
      </c>
      <c r="K341" t="str">
        <f>IFERROR(INDEX('wk paste'!$AZ:$AZ,MATCH("re"&amp;'team weekly options'!K$3&amp;'team weekly options'!$C341,'wk paste'!$BH:$BH,0)),"")</f>
        <v/>
      </c>
      <c r="L341" t="str">
        <f>IFERROR(INDEX('wk paste'!$AZ:$AZ,MATCH("re"&amp;'team weekly options'!L$3&amp;'team weekly options'!$C341,'wk paste'!$BH:$BH,0)),"")</f>
        <v/>
      </c>
      <c r="M341" t="str">
        <f>IFERROR(INDEX('wk paste'!$AZ:$AZ,MATCH("re"&amp;'team weekly options'!M$3&amp;'team weekly options'!$C341,'wk paste'!$BH:$BH,0)),"")</f>
        <v/>
      </c>
      <c r="N341" t="str">
        <f>IFERROR(INDEX('wk paste'!$AZ:$AZ,MATCH("re"&amp;'team weekly options'!N$3&amp;'team weekly options'!$C341,'wk paste'!$BH:$BH,0)),"")</f>
        <v/>
      </c>
      <c r="O341" t="str">
        <f>IFERROR(INDEX('wk paste'!$AZ:$AZ,MATCH("re"&amp;'team weekly options'!O$3&amp;'team weekly options'!$C341,'wk paste'!$BH:$BH,0)),"")</f>
        <v/>
      </c>
      <c r="P341" t="str">
        <f>IFERROR(INDEX('wk paste'!$AZ:$AZ,MATCH("re"&amp;'team weekly options'!P$3&amp;'team weekly options'!$C341,'wk paste'!$BH:$BH,0)),"")</f>
        <v/>
      </c>
      <c r="Q341" t="str">
        <f>IFERROR(INDEX('wk paste'!$AZ:$AZ,MATCH("re"&amp;'team weekly options'!Q$3&amp;'team weekly options'!$C341,'wk paste'!$BH:$BH,0)),"")</f>
        <v/>
      </c>
      <c r="R341" t="str">
        <f>IFERROR(INDEX('wk paste'!$AZ:$AZ,MATCH("re"&amp;'team weekly options'!R$3&amp;'team weekly options'!$C341,'wk paste'!$BH:$BH,0)),"")</f>
        <v/>
      </c>
      <c r="S341" t="str">
        <f>IFERROR(INDEX('wk paste'!$AZ:$AZ,MATCH("re"&amp;'team weekly options'!S$3&amp;'team weekly options'!$C341,'wk paste'!$BH:$BH,0)),"")</f>
        <v/>
      </c>
      <c r="T341" t="str">
        <f>IFERROR(INDEX('wk paste'!$AZ:$AZ,MATCH("re"&amp;'team weekly options'!T$3&amp;'team weekly options'!$C341,'wk paste'!$BH:$BH,0)),"")</f>
        <v/>
      </c>
      <c r="U341" t="str">
        <f>IFERROR(INDEX('wk paste'!$AZ:$AZ,MATCH("re"&amp;'team weekly options'!U$3&amp;'team weekly options'!$C341,'wk paste'!$BH:$BH,0)),"")</f>
        <v/>
      </c>
      <c r="V341" t="str">
        <f>IFERROR(INDEX('wk paste'!$AZ:$AZ,MATCH("re"&amp;'team weekly options'!V$3&amp;'team weekly options'!$C341,'wk paste'!$BH:$BH,0)),"")</f>
        <v/>
      </c>
    </row>
    <row r="342" spans="4:22" x14ac:dyDescent="0.25">
      <c r="D342" t="str">
        <f>IFERROR(INDEX('wk paste'!$AZ:$AZ,MATCH("ru"&amp;'team weekly options'!D$3&amp;'team weekly options'!$C342,'wk paste'!$BG:$BG,0)),"")</f>
        <v/>
      </c>
      <c r="E342" t="str">
        <f>IFERROR(INDEX('wk paste'!$AZ:$AZ,MATCH("ru"&amp;'team weekly options'!E$3&amp;'team weekly options'!$C342,'wk paste'!$BG:$BG,0)),"")</f>
        <v/>
      </c>
      <c r="F342" t="str">
        <f>IFERROR(INDEX('wk paste'!$AZ:$AZ,MATCH("ru"&amp;'team weekly options'!F$3&amp;'team weekly options'!$C342,'wk paste'!$BG:$BG,0)),"")</f>
        <v/>
      </c>
      <c r="G342" t="str">
        <f>IFERROR(INDEX('wk paste'!$AZ:$AZ,MATCH("ru"&amp;'team weekly options'!G$3&amp;'team weekly options'!$C342,'wk paste'!$BG:$BG,0)),"")</f>
        <v/>
      </c>
      <c r="H342" t="str">
        <f>IFERROR(INDEX('wk paste'!$AZ:$AZ,MATCH("ru"&amp;'team weekly options'!H$3&amp;'team weekly options'!$C342,'wk paste'!$BG:$BG,0)),"")</f>
        <v/>
      </c>
      <c r="I342" t="str">
        <f>IFERROR(INDEX('wk paste'!$AZ:$AZ,MATCH("ru"&amp;'team weekly options'!I$3&amp;'team weekly options'!$C342,'wk paste'!$BG:$BG,0)),"")</f>
        <v/>
      </c>
      <c r="J342" t="str">
        <f>IFERROR(INDEX('wk paste'!$AZ:$AZ,MATCH("ru"&amp;'team weekly options'!J$3&amp;'team weekly options'!$C342,'wk paste'!$BG:$BG,0)),"")</f>
        <v/>
      </c>
      <c r="K342" t="str">
        <f>IFERROR(INDEX('wk paste'!$AZ:$AZ,MATCH("re"&amp;'team weekly options'!K$3&amp;'team weekly options'!$C342,'wk paste'!$BH:$BH,0)),"")</f>
        <v/>
      </c>
      <c r="L342" t="str">
        <f>IFERROR(INDEX('wk paste'!$AZ:$AZ,MATCH("re"&amp;'team weekly options'!L$3&amp;'team weekly options'!$C342,'wk paste'!$BH:$BH,0)),"")</f>
        <v/>
      </c>
      <c r="M342" t="str">
        <f>IFERROR(INDEX('wk paste'!$AZ:$AZ,MATCH("re"&amp;'team weekly options'!M$3&amp;'team weekly options'!$C342,'wk paste'!$BH:$BH,0)),"")</f>
        <v/>
      </c>
      <c r="N342" t="str">
        <f>IFERROR(INDEX('wk paste'!$AZ:$AZ,MATCH("re"&amp;'team weekly options'!N$3&amp;'team weekly options'!$C342,'wk paste'!$BH:$BH,0)),"")</f>
        <v/>
      </c>
      <c r="O342" t="str">
        <f>IFERROR(INDEX('wk paste'!$AZ:$AZ,MATCH("re"&amp;'team weekly options'!O$3&amp;'team weekly options'!$C342,'wk paste'!$BH:$BH,0)),"")</f>
        <v/>
      </c>
      <c r="P342" t="str">
        <f>IFERROR(INDEX('wk paste'!$AZ:$AZ,MATCH("re"&amp;'team weekly options'!P$3&amp;'team weekly options'!$C342,'wk paste'!$BH:$BH,0)),"")</f>
        <v/>
      </c>
      <c r="Q342" t="str">
        <f>IFERROR(INDEX('wk paste'!$AZ:$AZ,MATCH("re"&amp;'team weekly options'!Q$3&amp;'team weekly options'!$C342,'wk paste'!$BH:$BH,0)),"")</f>
        <v/>
      </c>
      <c r="R342" t="str">
        <f>IFERROR(INDEX('wk paste'!$AZ:$AZ,MATCH("re"&amp;'team weekly options'!R$3&amp;'team weekly options'!$C342,'wk paste'!$BH:$BH,0)),"")</f>
        <v/>
      </c>
      <c r="S342" t="str">
        <f>IFERROR(INDEX('wk paste'!$AZ:$AZ,MATCH("re"&amp;'team weekly options'!S$3&amp;'team weekly options'!$C342,'wk paste'!$BH:$BH,0)),"")</f>
        <v/>
      </c>
      <c r="T342" t="str">
        <f>IFERROR(INDEX('wk paste'!$AZ:$AZ,MATCH("re"&amp;'team weekly options'!T$3&amp;'team weekly options'!$C342,'wk paste'!$BH:$BH,0)),"")</f>
        <v/>
      </c>
      <c r="U342" t="str">
        <f>IFERROR(INDEX('wk paste'!$AZ:$AZ,MATCH("re"&amp;'team weekly options'!U$3&amp;'team weekly options'!$C342,'wk paste'!$BH:$BH,0)),"")</f>
        <v/>
      </c>
      <c r="V342" t="str">
        <f>IFERROR(INDEX('wk paste'!$AZ:$AZ,MATCH("re"&amp;'team weekly options'!V$3&amp;'team weekly options'!$C342,'wk paste'!$BH:$BH,0)),"")</f>
        <v/>
      </c>
    </row>
    <row r="343" spans="4:22" x14ac:dyDescent="0.25">
      <c r="D343" t="str">
        <f>IFERROR(INDEX('wk paste'!$AZ:$AZ,MATCH("ru"&amp;'team weekly options'!D$3&amp;'team weekly options'!$C343,'wk paste'!$BG:$BG,0)),"")</f>
        <v/>
      </c>
      <c r="E343" t="str">
        <f>IFERROR(INDEX('wk paste'!$AZ:$AZ,MATCH("ru"&amp;'team weekly options'!E$3&amp;'team weekly options'!$C343,'wk paste'!$BG:$BG,0)),"")</f>
        <v/>
      </c>
      <c r="F343" t="str">
        <f>IFERROR(INDEX('wk paste'!$AZ:$AZ,MATCH("ru"&amp;'team weekly options'!F$3&amp;'team weekly options'!$C343,'wk paste'!$BG:$BG,0)),"")</f>
        <v/>
      </c>
      <c r="G343" t="str">
        <f>IFERROR(INDEX('wk paste'!$AZ:$AZ,MATCH("ru"&amp;'team weekly options'!G$3&amp;'team weekly options'!$C343,'wk paste'!$BG:$BG,0)),"")</f>
        <v/>
      </c>
      <c r="H343" t="str">
        <f>IFERROR(INDEX('wk paste'!$AZ:$AZ,MATCH("ru"&amp;'team weekly options'!H$3&amp;'team weekly options'!$C343,'wk paste'!$BG:$BG,0)),"")</f>
        <v/>
      </c>
      <c r="I343" t="str">
        <f>IFERROR(INDEX('wk paste'!$AZ:$AZ,MATCH("ru"&amp;'team weekly options'!I$3&amp;'team weekly options'!$C343,'wk paste'!$BG:$BG,0)),"")</f>
        <v/>
      </c>
      <c r="J343" t="str">
        <f>IFERROR(INDEX('wk paste'!$AZ:$AZ,MATCH("ru"&amp;'team weekly options'!J$3&amp;'team weekly options'!$C343,'wk paste'!$BG:$BG,0)),"")</f>
        <v/>
      </c>
      <c r="K343" t="str">
        <f>IFERROR(INDEX('wk paste'!$AZ:$AZ,MATCH("re"&amp;'team weekly options'!K$3&amp;'team weekly options'!$C343,'wk paste'!$BH:$BH,0)),"")</f>
        <v/>
      </c>
      <c r="L343" t="str">
        <f>IFERROR(INDEX('wk paste'!$AZ:$AZ,MATCH("re"&amp;'team weekly options'!L$3&amp;'team weekly options'!$C343,'wk paste'!$BH:$BH,0)),"")</f>
        <v/>
      </c>
      <c r="M343" t="str">
        <f>IFERROR(INDEX('wk paste'!$AZ:$AZ,MATCH("re"&amp;'team weekly options'!M$3&amp;'team weekly options'!$C343,'wk paste'!$BH:$BH,0)),"")</f>
        <v/>
      </c>
      <c r="N343" t="str">
        <f>IFERROR(INDEX('wk paste'!$AZ:$AZ,MATCH("re"&amp;'team weekly options'!N$3&amp;'team weekly options'!$C343,'wk paste'!$BH:$BH,0)),"")</f>
        <v/>
      </c>
      <c r="O343" t="str">
        <f>IFERROR(INDEX('wk paste'!$AZ:$AZ,MATCH("re"&amp;'team weekly options'!O$3&amp;'team weekly options'!$C343,'wk paste'!$BH:$BH,0)),"")</f>
        <v/>
      </c>
      <c r="P343" t="str">
        <f>IFERROR(INDEX('wk paste'!$AZ:$AZ,MATCH("re"&amp;'team weekly options'!P$3&amp;'team weekly options'!$C343,'wk paste'!$BH:$BH,0)),"")</f>
        <v/>
      </c>
      <c r="Q343" t="str">
        <f>IFERROR(INDEX('wk paste'!$AZ:$AZ,MATCH("re"&amp;'team weekly options'!Q$3&amp;'team weekly options'!$C343,'wk paste'!$BH:$BH,0)),"")</f>
        <v/>
      </c>
      <c r="R343" t="str">
        <f>IFERROR(INDEX('wk paste'!$AZ:$AZ,MATCH("re"&amp;'team weekly options'!R$3&amp;'team weekly options'!$C343,'wk paste'!$BH:$BH,0)),"")</f>
        <v/>
      </c>
      <c r="S343" t="str">
        <f>IFERROR(INDEX('wk paste'!$AZ:$AZ,MATCH("re"&amp;'team weekly options'!S$3&amp;'team weekly options'!$C343,'wk paste'!$BH:$BH,0)),"")</f>
        <v/>
      </c>
      <c r="T343" t="str">
        <f>IFERROR(INDEX('wk paste'!$AZ:$AZ,MATCH("re"&amp;'team weekly options'!T$3&amp;'team weekly options'!$C343,'wk paste'!$BH:$BH,0)),"")</f>
        <v/>
      </c>
      <c r="U343" t="str">
        <f>IFERROR(INDEX('wk paste'!$AZ:$AZ,MATCH("re"&amp;'team weekly options'!U$3&amp;'team weekly options'!$C343,'wk paste'!$BH:$BH,0)),"")</f>
        <v/>
      </c>
      <c r="V343" t="str">
        <f>IFERROR(INDEX('wk paste'!$AZ:$AZ,MATCH("re"&amp;'team weekly options'!V$3&amp;'team weekly options'!$C343,'wk paste'!$BH:$BH,0)),"")</f>
        <v/>
      </c>
    </row>
    <row r="344" spans="4:22" x14ac:dyDescent="0.25">
      <c r="D344" t="str">
        <f>IFERROR(INDEX('wk paste'!$AZ:$AZ,MATCH("ru"&amp;'team weekly options'!D$3&amp;'team weekly options'!$C344,'wk paste'!$BG:$BG,0)),"")</f>
        <v/>
      </c>
      <c r="E344" t="str">
        <f>IFERROR(INDEX('wk paste'!$AZ:$AZ,MATCH("ru"&amp;'team weekly options'!E$3&amp;'team weekly options'!$C344,'wk paste'!$BG:$BG,0)),"")</f>
        <v/>
      </c>
      <c r="F344" t="str">
        <f>IFERROR(INDEX('wk paste'!$AZ:$AZ,MATCH("ru"&amp;'team weekly options'!F$3&amp;'team weekly options'!$C344,'wk paste'!$BG:$BG,0)),"")</f>
        <v/>
      </c>
      <c r="G344" t="str">
        <f>IFERROR(INDEX('wk paste'!$AZ:$AZ,MATCH("ru"&amp;'team weekly options'!G$3&amp;'team weekly options'!$C344,'wk paste'!$BG:$BG,0)),"")</f>
        <v/>
      </c>
      <c r="H344" t="str">
        <f>IFERROR(INDEX('wk paste'!$AZ:$AZ,MATCH("ru"&amp;'team weekly options'!H$3&amp;'team weekly options'!$C344,'wk paste'!$BG:$BG,0)),"")</f>
        <v/>
      </c>
      <c r="I344" t="str">
        <f>IFERROR(INDEX('wk paste'!$AZ:$AZ,MATCH("ru"&amp;'team weekly options'!I$3&amp;'team weekly options'!$C344,'wk paste'!$BG:$BG,0)),"")</f>
        <v/>
      </c>
      <c r="J344" t="str">
        <f>IFERROR(INDEX('wk paste'!$AZ:$AZ,MATCH("ru"&amp;'team weekly options'!J$3&amp;'team weekly options'!$C344,'wk paste'!$BG:$BG,0)),"")</f>
        <v/>
      </c>
      <c r="K344" t="str">
        <f>IFERROR(INDEX('wk paste'!$AZ:$AZ,MATCH("re"&amp;'team weekly options'!K$3&amp;'team weekly options'!$C344,'wk paste'!$BH:$BH,0)),"")</f>
        <v/>
      </c>
      <c r="L344" t="str">
        <f>IFERROR(INDEX('wk paste'!$AZ:$AZ,MATCH("re"&amp;'team weekly options'!L$3&amp;'team weekly options'!$C344,'wk paste'!$BH:$BH,0)),"")</f>
        <v/>
      </c>
      <c r="M344" t="str">
        <f>IFERROR(INDEX('wk paste'!$AZ:$AZ,MATCH("re"&amp;'team weekly options'!M$3&amp;'team weekly options'!$C344,'wk paste'!$BH:$BH,0)),"")</f>
        <v/>
      </c>
      <c r="N344" t="str">
        <f>IFERROR(INDEX('wk paste'!$AZ:$AZ,MATCH("re"&amp;'team weekly options'!N$3&amp;'team weekly options'!$C344,'wk paste'!$BH:$BH,0)),"")</f>
        <v/>
      </c>
      <c r="O344" t="str">
        <f>IFERROR(INDEX('wk paste'!$AZ:$AZ,MATCH("re"&amp;'team weekly options'!O$3&amp;'team weekly options'!$C344,'wk paste'!$BH:$BH,0)),"")</f>
        <v/>
      </c>
      <c r="P344" t="str">
        <f>IFERROR(INDEX('wk paste'!$AZ:$AZ,MATCH("re"&amp;'team weekly options'!P$3&amp;'team weekly options'!$C344,'wk paste'!$BH:$BH,0)),"")</f>
        <v/>
      </c>
      <c r="Q344" t="str">
        <f>IFERROR(INDEX('wk paste'!$AZ:$AZ,MATCH("re"&amp;'team weekly options'!Q$3&amp;'team weekly options'!$C344,'wk paste'!$BH:$BH,0)),"")</f>
        <v/>
      </c>
      <c r="R344" t="str">
        <f>IFERROR(INDEX('wk paste'!$AZ:$AZ,MATCH("re"&amp;'team weekly options'!R$3&amp;'team weekly options'!$C344,'wk paste'!$BH:$BH,0)),"")</f>
        <v/>
      </c>
      <c r="S344" t="str">
        <f>IFERROR(INDEX('wk paste'!$AZ:$AZ,MATCH("re"&amp;'team weekly options'!S$3&amp;'team weekly options'!$C344,'wk paste'!$BH:$BH,0)),"")</f>
        <v/>
      </c>
      <c r="T344" t="str">
        <f>IFERROR(INDEX('wk paste'!$AZ:$AZ,MATCH("re"&amp;'team weekly options'!T$3&amp;'team weekly options'!$C344,'wk paste'!$BH:$BH,0)),"")</f>
        <v/>
      </c>
      <c r="U344" t="str">
        <f>IFERROR(INDEX('wk paste'!$AZ:$AZ,MATCH("re"&amp;'team weekly options'!U$3&amp;'team weekly options'!$C344,'wk paste'!$BH:$BH,0)),"")</f>
        <v/>
      </c>
      <c r="V344" t="str">
        <f>IFERROR(INDEX('wk paste'!$AZ:$AZ,MATCH("re"&amp;'team weekly options'!V$3&amp;'team weekly options'!$C344,'wk paste'!$BH:$BH,0)),"")</f>
        <v/>
      </c>
    </row>
    <row r="345" spans="4:22" x14ac:dyDescent="0.25">
      <c r="D345" t="str">
        <f>IFERROR(INDEX('wk paste'!$AZ:$AZ,MATCH("ru"&amp;'team weekly options'!D$3&amp;'team weekly options'!$C345,'wk paste'!$BG:$BG,0)),"")</f>
        <v/>
      </c>
      <c r="E345" t="str">
        <f>IFERROR(INDEX('wk paste'!$AZ:$AZ,MATCH("ru"&amp;'team weekly options'!E$3&amp;'team weekly options'!$C345,'wk paste'!$BG:$BG,0)),"")</f>
        <v/>
      </c>
      <c r="F345" t="str">
        <f>IFERROR(INDEX('wk paste'!$AZ:$AZ,MATCH("ru"&amp;'team weekly options'!F$3&amp;'team weekly options'!$C345,'wk paste'!$BG:$BG,0)),"")</f>
        <v/>
      </c>
      <c r="G345" t="str">
        <f>IFERROR(INDEX('wk paste'!$AZ:$AZ,MATCH("ru"&amp;'team weekly options'!G$3&amp;'team weekly options'!$C345,'wk paste'!$BG:$BG,0)),"")</f>
        <v/>
      </c>
      <c r="H345" t="str">
        <f>IFERROR(INDEX('wk paste'!$AZ:$AZ,MATCH("ru"&amp;'team weekly options'!H$3&amp;'team weekly options'!$C345,'wk paste'!$BG:$BG,0)),"")</f>
        <v/>
      </c>
      <c r="I345" t="str">
        <f>IFERROR(INDEX('wk paste'!$AZ:$AZ,MATCH("ru"&amp;'team weekly options'!I$3&amp;'team weekly options'!$C345,'wk paste'!$BG:$BG,0)),"")</f>
        <v/>
      </c>
      <c r="J345" t="str">
        <f>IFERROR(INDEX('wk paste'!$AZ:$AZ,MATCH("ru"&amp;'team weekly options'!J$3&amp;'team weekly options'!$C345,'wk paste'!$BG:$BG,0)),"")</f>
        <v/>
      </c>
      <c r="K345" t="str">
        <f>IFERROR(INDEX('wk paste'!$AZ:$AZ,MATCH("re"&amp;'team weekly options'!K$3&amp;'team weekly options'!$C345,'wk paste'!$BH:$BH,0)),"")</f>
        <v/>
      </c>
      <c r="L345" t="str">
        <f>IFERROR(INDEX('wk paste'!$AZ:$AZ,MATCH("re"&amp;'team weekly options'!L$3&amp;'team weekly options'!$C345,'wk paste'!$BH:$BH,0)),"")</f>
        <v/>
      </c>
      <c r="M345" t="str">
        <f>IFERROR(INDEX('wk paste'!$AZ:$AZ,MATCH("re"&amp;'team weekly options'!M$3&amp;'team weekly options'!$C345,'wk paste'!$BH:$BH,0)),"")</f>
        <v/>
      </c>
      <c r="N345" t="str">
        <f>IFERROR(INDEX('wk paste'!$AZ:$AZ,MATCH("re"&amp;'team weekly options'!N$3&amp;'team weekly options'!$C345,'wk paste'!$BH:$BH,0)),"")</f>
        <v/>
      </c>
      <c r="O345" t="str">
        <f>IFERROR(INDEX('wk paste'!$AZ:$AZ,MATCH("re"&amp;'team weekly options'!O$3&amp;'team weekly options'!$C345,'wk paste'!$BH:$BH,0)),"")</f>
        <v/>
      </c>
      <c r="P345" t="str">
        <f>IFERROR(INDEX('wk paste'!$AZ:$AZ,MATCH("re"&amp;'team weekly options'!P$3&amp;'team weekly options'!$C345,'wk paste'!$BH:$BH,0)),"")</f>
        <v/>
      </c>
      <c r="Q345" t="str">
        <f>IFERROR(INDEX('wk paste'!$AZ:$AZ,MATCH("re"&amp;'team weekly options'!Q$3&amp;'team weekly options'!$C345,'wk paste'!$BH:$BH,0)),"")</f>
        <v/>
      </c>
      <c r="R345" t="str">
        <f>IFERROR(INDEX('wk paste'!$AZ:$AZ,MATCH("re"&amp;'team weekly options'!R$3&amp;'team weekly options'!$C345,'wk paste'!$BH:$BH,0)),"")</f>
        <v/>
      </c>
      <c r="S345" t="str">
        <f>IFERROR(INDEX('wk paste'!$AZ:$AZ,MATCH("re"&amp;'team weekly options'!S$3&amp;'team weekly options'!$C345,'wk paste'!$BH:$BH,0)),"")</f>
        <v/>
      </c>
      <c r="T345" t="str">
        <f>IFERROR(INDEX('wk paste'!$AZ:$AZ,MATCH("re"&amp;'team weekly options'!T$3&amp;'team weekly options'!$C345,'wk paste'!$BH:$BH,0)),"")</f>
        <v/>
      </c>
      <c r="U345" t="str">
        <f>IFERROR(INDEX('wk paste'!$AZ:$AZ,MATCH("re"&amp;'team weekly options'!U$3&amp;'team weekly options'!$C345,'wk paste'!$BH:$BH,0)),"")</f>
        <v/>
      </c>
      <c r="V345" t="str">
        <f>IFERROR(INDEX('wk paste'!$AZ:$AZ,MATCH("re"&amp;'team weekly options'!V$3&amp;'team weekly options'!$C345,'wk paste'!$BH:$BH,0)),"")</f>
        <v/>
      </c>
    </row>
    <row r="346" spans="4:22" x14ac:dyDescent="0.25">
      <c r="D346" t="str">
        <f>IFERROR(INDEX('wk paste'!$AZ:$AZ,MATCH("ru"&amp;'team weekly options'!D$3&amp;'team weekly options'!$C346,'wk paste'!$BG:$BG,0)),"")</f>
        <v/>
      </c>
      <c r="E346" t="str">
        <f>IFERROR(INDEX('wk paste'!$AZ:$AZ,MATCH("ru"&amp;'team weekly options'!E$3&amp;'team weekly options'!$C346,'wk paste'!$BG:$BG,0)),"")</f>
        <v/>
      </c>
      <c r="F346" t="str">
        <f>IFERROR(INDEX('wk paste'!$AZ:$AZ,MATCH("ru"&amp;'team weekly options'!F$3&amp;'team weekly options'!$C346,'wk paste'!$BG:$BG,0)),"")</f>
        <v/>
      </c>
      <c r="G346" t="str">
        <f>IFERROR(INDEX('wk paste'!$AZ:$AZ,MATCH("ru"&amp;'team weekly options'!G$3&amp;'team weekly options'!$C346,'wk paste'!$BG:$BG,0)),"")</f>
        <v/>
      </c>
      <c r="H346" t="str">
        <f>IFERROR(INDEX('wk paste'!$AZ:$AZ,MATCH("ru"&amp;'team weekly options'!H$3&amp;'team weekly options'!$C346,'wk paste'!$BG:$BG,0)),"")</f>
        <v/>
      </c>
      <c r="I346" t="str">
        <f>IFERROR(INDEX('wk paste'!$AZ:$AZ,MATCH("ru"&amp;'team weekly options'!I$3&amp;'team weekly options'!$C346,'wk paste'!$BG:$BG,0)),"")</f>
        <v/>
      </c>
      <c r="J346" t="str">
        <f>IFERROR(INDEX('wk paste'!$AZ:$AZ,MATCH("ru"&amp;'team weekly options'!J$3&amp;'team weekly options'!$C346,'wk paste'!$BG:$BG,0)),"")</f>
        <v/>
      </c>
      <c r="K346" t="str">
        <f>IFERROR(INDEX('wk paste'!$AZ:$AZ,MATCH("re"&amp;'team weekly options'!K$3&amp;'team weekly options'!$C346,'wk paste'!$BH:$BH,0)),"")</f>
        <v/>
      </c>
      <c r="L346" t="str">
        <f>IFERROR(INDEX('wk paste'!$AZ:$AZ,MATCH("re"&amp;'team weekly options'!L$3&amp;'team weekly options'!$C346,'wk paste'!$BH:$BH,0)),"")</f>
        <v/>
      </c>
      <c r="M346" t="str">
        <f>IFERROR(INDEX('wk paste'!$AZ:$AZ,MATCH("re"&amp;'team weekly options'!M$3&amp;'team weekly options'!$C346,'wk paste'!$BH:$BH,0)),"")</f>
        <v/>
      </c>
      <c r="N346" t="str">
        <f>IFERROR(INDEX('wk paste'!$AZ:$AZ,MATCH("re"&amp;'team weekly options'!N$3&amp;'team weekly options'!$C346,'wk paste'!$BH:$BH,0)),"")</f>
        <v/>
      </c>
      <c r="O346" t="str">
        <f>IFERROR(INDEX('wk paste'!$AZ:$AZ,MATCH("re"&amp;'team weekly options'!O$3&amp;'team weekly options'!$C346,'wk paste'!$BH:$BH,0)),"")</f>
        <v/>
      </c>
      <c r="P346" t="str">
        <f>IFERROR(INDEX('wk paste'!$AZ:$AZ,MATCH("re"&amp;'team weekly options'!P$3&amp;'team weekly options'!$C346,'wk paste'!$BH:$BH,0)),"")</f>
        <v/>
      </c>
      <c r="Q346" t="str">
        <f>IFERROR(INDEX('wk paste'!$AZ:$AZ,MATCH("re"&amp;'team weekly options'!Q$3&amp;'team weekly options'!$C346,'wk paste'!$BH:$BH,0)),"")</f>
        <v/>
      </c>
      <c r="R346" t="str">
        <f>IFERROR(INDEX('wk paste'!$AZ:$AZ,MATCH("re"&amp;'team weekly options'!R$3&amp;'team weekly options'!$C346,'wk paste'!$BH:$BH,0)),"")</f>
        <v/>
      </c>
      <c r="S346" t="str">
        <f>IFERROR(INDEX('wk paste'!$AZ:$AZ,MATCH("re"&amp;'team weekly options'!S$3&amp;'team weekly options'!$C346,'wk paste'!$BH:$BH,0)),"")</f>
        <v/>
      </c>
      <c r="T346" t="str">
        <f>IFERROR(INDEX('wk paste'!$AZ:$AZ,MATCH("re"&amp;'team weekly options'!T$3&amp;'team weekly options'!$C346,'wk paste'!$BH:$BH,0)),"")</f>
        <v/>
      </c>
      <c r="U346" t="str">
        <f>IFERROR(INDEX('wk paste'!$AZ:$AZ,MATCH("re"&amp;'team weekly options'!U$3&amp;'team weekly options'!$C346,'wk paste'!$BH:$BH,0)),"")</f>
        <v/>
      </c>
      <c r="V346" t="str">
        <f>IFERROR(INDEX('wk paste'!$AZ:$AZ,MATCH("re"&amp;'team weekly options'!V$3&amp;'team weekly options'!$C346,'wk paste'!$BH:$BH,0)),"")</f>
        <v/>
      </c>
    </row>
    <row r="347" spans="4:22" x14ac:dyDescent="0.25">
      <c r="D347" t="str">
        <f>IFERROR(INDEX('wk paste'!$AZ:$AZ,MATCH("ru"&amp;'team weekly options'!D$3&amp;'team weekly options'!$C347,'wk paste'!$BG:$BG,0)),"")</f>
        <v/>
      </c>
      <c r="E347" t="str">
        <f>IFERROR(INDEX('wk paste'!$AZ:$AZ,MATCH("ru"&amp;'team weekly options'!E$3&amp;'team weekly options'!$C347,'wk paste'!$BG:$BG,0)),"")</f>
        <v/>
      </c>
      <c r="F347" t="str">
        <f>IFERROR(INDEX('wk paste'!$AZ:$AZ,MATCH("ru"&amp;'team weekly options'!F$3&amp;'team weekly options'!$C347,'wk paste'!$BG:$BG,0)),"")</f>
        <v/>
      </c>
      <c r="G347" t="str">
        <f>IFERROR(INDEX('wk paste'!$AZ:$AZ,MATCH("ru"&amp;'team weekly options'!G$3&amp;'team weekly options'!$C347,'wk paste'!$BG:$BG,0)),"")</f>
        <v/>
      </c>
      <c r="H347" t="str">
        <f>IFERROR(INDEX('wk paste'!$AZ:$AZ,MATCH("ru"&amp;'team weekly options'!H$3&amp;'team weekly options'!$C347,'wk paste'!$BG:$BG,0)),"")</f>
        <v/>
      </c>
      <c r="I347" t="str">
        <f>IFERROR(INDEX('wk paste'!$AZ:$AZ,MATCH("ru"&amp;'team weekly options'!I$3&amp;'team weekly options'!$C347,'wk paste'!$BG:$BG,0)),"")</f>
        <v/>
      </c>
      <c r="J347" t="str">
        <f>IFERROR(INDEX('wk paste'!$AZ:$AZ,MATCH("ru"&amp;'team weekly options'!J$3&amp;'team weekly options'!$C347,'wk paste'!$BG:$BG,0)),"")</f>
        <v/>
      </c>
      <c r="K347" t="str">
        <f>IFERROR(INDEX('wk paste'!$AZ:$AZ,MATCH("re"&amp;'team weekly options'!K$3&amp;'team weekly options'!$C347,'wk paste'!$BH:$BH,0)),"")</f>
        <v/>
      </c>
      <c r="L347" t="str">
        <f>IFERROR(INDEX('wk paste'!$AZ:$AZ,MATCH("re"&amp;'team weekly options'!L$3&amp;'team weekly options'!$C347,'wk paste'!$BH:$BH,0)),"")</f>
        <v/>
      </c>
      <c r="M347" t="str">
        <f>IFERROR(INDEX('wk paste'!$AZ:$AZ,MATCH("re"&amp;'team weekly options'!M$3&amp;'team weekly options'!$C347,'wk paste'!$BH:$BH,0)),"")</f>
        <v/>
      </c>
      <c r="N347" t="str">
        <f>IFERROR(INDEX('wk paste'!$AZ:$AZ,MATCH("re"&amp;'team weekly options'!N$3&amp;'team weekly options'!$C347,'wk paste'!$BH:$BH,0)),"")</f>
        <v/>
      </c>
      <c r="O347" t="str">
        <f>IFERROR(INDEX('wk paste'!$AZ:$AZ,MATCH("re"&amp;'team weekly options'!O$3&amp;'team weekly options'!$C347,'wk paste'!$BH:$BH,0)),"")</f>
        <v/>
      </c>
      <c r="P347" t="str">
        <f>IFERROR(INDEX('wk paste'!$AZ:$AZ,MATCH("re"&amp;'team weekly options'!P$3&amp;'team weekly options'!$C347,'wk paste'!$BH:$BH,0)),"")</f>
        <v/>
      </c>
      <c r="Q347" t="str">
        <f>IFERROR(INDEX('wk paste'!$AZ:$AZ,MATCH("re"&amp;'team weekly options'!Q$3&amp;'team weekly options'!$C347,'wk paste'!$BH:$BH,0)),"")</f>
        <v/>
      </c>
      <c r="R347" t="str">
        <f>IFERROR(INDEX('wk paste'!$AZ:$AZ,MATCH("re"&amp;'team weekly options'!R$3&amp;'team weekly options'!$C347,'wk paste'!$BH:$BH,0)),"")</f>
        <v/>
      </c>
      <c r="S347" t="str">
        <f>IFERROR(INDEX('wk paste'!$AZ:$AZ,MATCH("re"&amp;'team weekly options'!S$3&amp;'team weekly options'!$C347,'wk paste'!$BH:$BH,0)),"")</f>
        <v/>
      </c>
      <c r="T347" t="str">
        <f>IFERROR(INDEX('wk paste'!$AZ:$AZ,MATCH("re"&amp;'team weekly options'!T$3&amp;'team weekly options'!$C347,'wk paste'!$BH:$BH,0)),"")</f>
        <v/>
      </c>
      <c r="U347" t="str">
        <f>IFERROR(INDEX('wk paste'!$AZ:$AZ,MATCH("re"&amp;'team weekly options'!U$3&amp;'team weekly options'!$C347,'wk paste'!$BH:$BH,0)),"")</f>
        <v/>
      </c>
      <c r="V347" t="str">
        <f>IFERROR(INDEX('wk paste'!$AZ:$AZ,MATCH("re"&amp;'team weekly options'!V$3&amp;'team weekly options'!$C347,'wk paste'!$BH:$BH,0)),"")</f>
        <v/>
      </c>
    </row>
    <row r="348" spans="4:22" x14ac:dyDescent="0.25">
      <c r="D348" t="str">
        <f>IFERROR(INDEX('wk paste'!$AZ:$AZ,MATCH("ru"&amp;'team weekly options'!D$3&amp;'team weekly options'!$C348,'wk paste'!$BG:$BG,0)),"")</f>
        <v/>
      </c>
      <c r="E348" t="str">
        <f>IFERROR(INDEX('wk paste'!$AZ:$AZ,MATCH("ru"&amp;'team weekly options'!E$3&amp;'team weekly options'!$C348,'wk paste'!$BG:$BG,0)),"")</f>
        <v/>
      </c>
      <c r="F348" t="str">
        <f>IFERROR(INDEX('wk paste'!$AZ:$AZ,MATCH("ru"&amp;'team weekly options'!F$3&amp;'team weekly options'!$C348,'wk paste'!$BG:$BG,0)),"")</f>
        <v/>
      </c>
      <c r="G348" t="str">
        <f>IFERROR(INDEX('wk paste'!$AZ:$AZ,MATCH("ru"&amp;'team weekly options'!G$3&amp;'team weekly options'!$C348,'wk paste'!$BG:$BG,0)),"")</f>
        <v/>
      </c>
      <c r="H348" t="str">
        <f>IFERROR(INDEX('wk paste'!$AZ:$AZ,MATCH("ru"&amp;'team weekly options'!H$3&amp;'team weekly options'!$C348,'wk paste'!$BG:$BG,0)),"")</f>
        <v/>
      </c>
      <c r="I348" t="str">
        <f>IFERROR(INDEX('wk paste'!$AZ:$AZ,MATCH("ru"&amp;'team weekly options'!I$3&amp;'team weekly options'!$C348,'wk paste'!$BG:$BG,0)),"")</f>
        <v/>
      </c>
      <c r="J348" t="str">
        <f>IFERROR(INDEX('wk paste'!$AZ:$AZ,MATCH("ru"&amp;'team weekly options'!J$3&amp;'team weekly options'!$C348,'wk paste'!$BG:$BG,0)),"")</f>
        <v/>
      </c>
      <c r="K348" t="str">
        <f>IFERROR(INDEX('wk paste'!$AZ:$AZ,MATCH("re"&amp;'team weekly options'!K$3&amp;'team weekly options'!$C348,'wk paste'!$BH:$BH,0)),"")</f>
        <v/>
      </c>
      <c r="L348" t="str">
        <f>IFERROR(INDEX('wk paste'!$AZ:$AZ,MATCH("re"&amp;'team weekly options'!L$3&amp;'team weekly options'!$C348,'wk paste'!$BH:$BH,0)),"")</f>
        <v/>
      </c>
      <c r="M348" t="str">
        <f>IFERROR(INDEX('wk paste'!$AZ:$AZ,MATCH("re"&amp;'team weekly options'!M$3&amp;'team weekly options'!$C348,'wk paste'!$BH:$BH,0)),"")</f>
        <v/>
      </c>
      <c r="N348" t="str">
        <f>IFERROR(INDEX('wk paste'!$AZ:$AZ,MATCH("re"&amp;'team weekly options'!N$3&amp;'team weekly options'!$C348,'wk paste'!$BH:$BH,0)),"")</f>
        <v/>
      </c>
      <c r="O348" t="str">
        <f>IFERROR(INDEX('wk paste'!$AZ:$AZ,MATCH("re"&amp;'team weekly options'!O$3&amp;'team weekly options'!$C348,'wk paste'!$BH:$BH,0)),"")</f>
        <v/>
      </c>
      <c r="P348" t="str">
        <f>IFERROR(INDEX('wk paste'!$AZ:$AZ,MATCH("re"&amp;'team weekly options'!P$3&amp;'team weekly options'!$C348,'wk paste'!$BH:$BH,0)),"")</f>
        <v/>
      </c>
      <c r="Q348" t="str">
        <f>IFERROR(INDEX('wk paste'!$AZ:$AZ,MATCH("re"&amp;'team weekly options'!Q$3&amp;'team weekly options'!$C348,'wk paste'!$BH:$BH,0)),"")</f>
        <v/>
      </c>
      <c r="R348" t="str">
        <f>IFERROR(INDEX('wk paste'!$AZ:$AZ,MATCH("re"&amp;'team weekly options'!R$3&amp;'team weekly options'!$C348,'wk paste'!$BH:$BH,0)),"")</f>
        <v/>
      </c>
      <c r="S348" t="str">
        <f>IFERROR(INDEX('wk paste'!$AZ:$AZ,MATCH("re"&amp;'team weekly options'!S$3&amp;'team weekly options'!$C348,'wk paste'!$BH:$BH,0)),"")</f>
        <v/>
      </c>
      <c r="T348" t="str">
        <f>IFERROR(INDEX('wk paste'!$AZ:$AZ,MATCH("re"&amp;'team weekly options'!T$3&amp;'team weekly options'!$C348,'wk paste'!$BH:$BH,0)),"")</f>
        <v/>
      </c>
      <c r="U348" t="str">
        <f>IFERROR(INDEX('wk paste'!$AZ:$AZ,MATCH("re"&amp;'team weekly options'!U$3&amp;'team weekly options'!$C348,'wk paste'!$BH:$BH,0)),"")</f>
        <v/>
      </c>
      <c r="V348" t="str">
        <f>IFERROR(INDEX('wk paste'!$AZ:$AZ,MATCH("re"&amp;'team weekly options'!V$3&amp;'team weekly options'!$C348,'wk paste'!$BH:$BH,0)),"")</f>
        <v/>
      </c>
    </row>
    <row r="349" spans="4:22" x14ac:dyDescent="0.25">
      <c r="D349" t="str">
        <f>IFERROR(INDEX('wk paste'!$AZ:$AZ,MATCH("ru"&amp;'team weekly options'!D$3&amp;'team weekly options'!$C349,'wk paste'!$BG:$BG,0)),"")</f>
        <v/>
      </c>
      <c r="E349" t="str">
        <f>IFERROR(INDEX('wk paste'!$AZ:$AZ,MATCH("ru"&amp;'team weekly options'!E$3&amp;'team weekly options'!$C349,'wk paste'!$BG:$BG,0)),"")</f>
        <v/>
      </c>
      <c r="F349" t="str">
        <f>IFERROR(INDEX('wk paste'!$AZ:$AZ,MATCH("ru"&amp;'team weekly options'!F$3&amp;'team weekly options'!$C349,'wk paste'!$BG:$BG,0)),"")</f>
        <v/>
      </c>
      <c r="G349" t="str">
        <f>IFERROR(INDEX('wk paste'!$AZ:$AZ,MATCH("ru"&amp;'team weekly options'!G$3&amp;'team weekly options'!$C349,'wk paste'!$BG:$BG,0)),"")</f>
        <v/>
      </c>
      <c r="H349" t="str">
        <f>IFERROR(INDEX('wk paste'!$AZ:$AZ,MATCH("ru"&amp;'team weekly options'!H$3&amp;'team weekly options'!$C349,'wk paste'!$BG:$BG,0)),"")</f>
        <v/>
      </c>
      <c r="I349" t="str">
        <f>IFERROR(INDEX('wk paste'!$AZ:$AZ,MATCH("ru"&amp;'team weekly options'!I$3&amp;'team weekly options'!$C349,'wk paste'!$BG:$BG,0)),"")</f>
        <v/>
      </c>
      <c r="J349" t="str">
        <f>IFERROR(INDEX('wk paste'!$AZ:$AZ,MATCH("ru"&amp;'team weekly options'!J$3&amp;'team weekly options'!$C349,'wk paste'!$BG:$BG,0)),"")</f>
        <v/>
      </c>
      <c r="K349" t="str">
        <f>IFERROR(INDEX('wk paste'!$AZ:$AZ,MATCH("re"&amp;'team weekly options'!K$3&amp;'team weekly options'!$C349,'wk paste'!$BH:$BH,0)),"")</f>
        <v/>
      </c>
      <c r="L349" t="str">
        <f>IFERROR(INDEX('wk paste'!$AZ:$AZ,MATCH("re"&amp;'team weekly options'!L$3&amp;'team weekly options'!$C349,'wk paste'!$BH:$BH,0)),"")</f>
        <v/>
      </c>
      <c r="M349" t="str">
        <f>IFERROR(INDEX('wk paste'!$AZ:$AZ,MATCH("re"&amp;'team weekly options'!M$3&amp;'team weekly options'!$C349,'wk paste'!$BH:$BH,0)),"")</f>
        <v/>
      </c>
      <c r="N349" t="str">
        <f>IFERROR(INDEX('wk paste'!$AZ:$AZ,MATCH("re"&amp;'team weekly options'!N$3&amp;'team weekly options'!$C349,'wk paste'!$BH:$BH,0)),"")</f>
        <v/>
      </c>
      <c r="O349" t="str">
        <f>IFERROR(INDEX('wk paste'!$AZ:$AZ,MATCH("re"&amp;'team weekly options'!O$3&amp;'team weekly options'!$C349,'wk paste'!$BH:$BH,0)),"")</f>
        <v/>
      </c>
      <c r="P349" t="str">
        <f>IFERROR(INDEX('wk paste'!$AZ:$AZ,MATCH("re"&amp;'team weekly options'!P$3&amp;'team weekly options'!$C349,'wk paste'!$BH:$BH,0)),"")</f>
        <v/>
      </c>
      <c r="Q349" t="str">
        <f>IFERROR(INDEX('wk paste'!$AZ:$AZ,MATCH("re"&amp;'team weekly options'!Q$3&amp;'team weekly options'!$C349,'wk paste'!$BH:$BH,0)),"")</f>
        <v/>
      </c>
      <c r="R349" t="str">
        <f>IFERROR(INDEX('wk paste'!$AZ:$AZ,MATCH("re"&amp;'team weekly options'!R$3&amp;'team weekly options'!$C349,'wk paste'!$BH:$BH,0)),"")</f>
        <v/>
      </c>
      <c r="S349" t="str">
        <f>IFERROR(INDEX('wk paste'!$AZ:$AZ,MATCH("re"&amp;'team weekly options'!S$3&amp;'team weekly options'!$C349,'wk paste'!$BH:$BH,0)),"")</f>
        <v/>
      </c>
      <c r="T349" t="str">
        <f>IFERROR(INDEX('wk paste'!$AZ:$AZ,MATCH("re"&amp;'team weekly options'!T$3&amp;'team weekly options'!$C349,'wk paste'!$BH:$BH,0)),"")</f>
        <v/>
      </c>
      <c r="U349" t="str">
        <f>IFERROR(INDEX('wk paste'!$AZ:$AZ,MATCH("re"&amp;'team weekly options'!U$3&amp;'team weekly options'!$C349,'wk paste'!$BH:$BH,0)),"")</f>
        <v/>
      </c>
      <c r="V349" t="str">
        <f>IFERROR(INDEX('wk paste'!$AZ:$AZ,MATCH("re"&amp;'team weekly options'!V$3&amp;'team weekly options'!$C349,'wk paste'!$BH:$BH,0)),"")</f>
        <v/>
      </c>
    </row>
    <row r="350" spans="4:22" x14ac:dyDescent="0.25">
      <c r="D350" t="str">
        <f>IFERROR(INDEX('wk paste'!$AZ:$AZ,MATCH("ru"&amp;'team weekly options'!D$3&amp;'team weekly options'!$C350,'wk paste'!$BG:$BG,0)),"")</f>
        <v/>
      </c>
      <c r="E350" t="str">
        <f>IFERROR(INDEX('wk paste'!$AZ:$AZ,MATCH("ru"&amp;'team weekly options'!E$3&amp;'team weekly options'!$C350,'wk paste'!$BG:$BG,0)),"")</f>
        <v/>
      </c>
      <c r="F350" t="str">
        <f>IFERROR(INDEX('wk paste'!$AZ:$AZ,MATCH("ru"&amp;'team weekly options'!F$3&amp;'team weekly options'!$C350,'wk paste'!$BG:$BG,0)),"")</f>
        <v/>
      </c>
      <c r="G350" t="str">
        <f>IFERROR(INDEX('wk paste'!$AZ:$AZ,MATCH("ru"&amp;'team weekly options'!G$3&amp;'team weekly options'!$C350,'wk paste'!$BG:$BG,0)),"")</f>
        <v/>
      </c>
      <c r="H350" t="str">
        <f>IFERROR(INDEX('wk paste'!$AZ:$AZ,MATCH("ru"&amp;'team weekly options'!H$3&amp;'team weekly options'!$C350,'wk paste'!$BG:$BG,0)),"")</f>
        <v/>
      </c>
      <c r="I350" t="str">
        <f>IFERROR(INDEX('wk paste'!$AZ:$AZ,MATCH("ru"&amp;'team weekly options'!I$3&amp;'team weekly options'!$C350,'wk paste'!$BG:$BG,0)),"")</f>
        <v/>
      </c>
      <c r="J350" t="str">
        <f>IFERROR(INDEX('wk paste'!$AZ:$AZ,MATCH("ru"&amp;'team weekly options'!J$3&amp;'team weekly options'!$C350,'wk paste'!$BG:$BG,0)),"")</f>
        <v/>
      </c>
      <c r="K350" t="str">
        <f>IFERROR(INDEX('wk paste'!$AZ:$AZ,MATCH("re"&amp;'team weekly options'!K$3&amp;'team weekly options'!$C350,'wk paste'!$BH:$BH,0)),"")</f>
        <v/>
      </c>
      <c r="L350" t="str">
        <f>IFERROR(INDEX('wk paste'!$AZ:$AZ,MATCH("re"&amp;'team weekly options'!L$3&amp;'team weekly options'!$C350,'wk paste'!$BH:$BH,0)),"")</f>
        <v/>
      </c>
      <c r="M350" t="str">
        <f>IFERROR(INDEX('wk paste'!$AZ:$AZ,MATCH("re"&amp;'team weekly options'!M$3&amp;'team weekly options'!$C350,'wk paste'!$BH:$BH,0)),"")</f>
        <v/>
      </c>
      <c r="N350" t="str">
        <f>IFERROR(INDEX('wk paste'!$AZ:$AZ,MATCH("re"&amp;'team weekly options'!N$3&amp;'team weekly options'!$C350,'wk paste'!$BH:$BH,0)),"")</f>
        <v/>
      </c>
      <c r="O350" t="str">
        <f>IFERROR(INDEX('wk paste'!$AZ:$AZ,MATCH("re"&amp;'team weekly options'!O$3&amp;'team weekly options'!$C350,'wk paste'!$BH:$BH,0)),"")</f>
        <v/>
      </c>
      <c r="P350" t="str">
        <f>IFERROR(INDEX('wk paste'!$AZ:$AZ,MATCH("re"&amp;'team weekly options'!P$3&amp;'team weekly options'!$C350,'wk paste'!$BH:$BH,0)),"")</f>
        <v/>
      </c>
      <c r="Q350" t="str">
        <f>IFERROR(INDEX('wk paste'!$AZ:$AZ,MATCH("re"&amp;'team weekly options'!Q$3&amp;'team weekly options'!$C350,'wk paste'!$BH:$BH,0)),"")</f>
        <v/>
      </c>
      <c r="R350" t="str">
        <f>IFERROR(INDEX('wk paste'!$AZ:$AZ,MATCH("re"&amp;'team weekly options'!R$3&amp;'team weekly options'!$C350,'wk paste'!$BH:$BH,0)),"")</f>
        <v/>
      </c>
      <c r="S350" t="str">
        <f>IFERROR(INDEX('wk paste'!$AZ:$AZ,MATCH("re"&amp;'team weekly options'!S$3&amp;'team weekly options'!$C350,'wk paste'!$BH:$BH,0)),"")</f>
        <v/>
      </c>
      <c r="T350" t="str">
        <f>IFERROR(INDEX('wk paste'!$AZ:$AZ,MATCH("re"&amp;'team weekly options'!T$3&amp;'team weekly options'!$C350,'wk paste'!$BH:$BH,0)),"")</f>
        <v/>
      </c>
      <c r="U350" t="str">
        <f>IFERROR(INDEX('wk paste'!$AZ:$AZ,MATCH("re"&amp;'team weekly options'!U$3&amp;'team weekly options'!$C350,'wk paste'!$BH:$BH,0)),"")</f>
        <v/>
      </c>
      <c r="V350" t="str">
        <f>IFERROR(INDEX('wk paste'!$AZ:$AZ,MATCH("re"&amp;'team weekly options'!V$3&amp;'team weekly options'!$C350,'wk paste'!$BH:$BH,0)),"")</f>
        <v/>
      </c>
    </row>
    <row r="351" spans="4:22" x14ac:dyDescent="0.25">
      <c r="D351" t="str">
        <f>IFERROR(INDEX('wk paste'!$AZ:$AZ,MATCH("ru"&amp;'team weekly options'!D$3&amp;'team weekly options'!$C351,'wk paste'!$BG:$BG,0)),"")</f>
        <v/>
      </c>
      <c r="E351" t="str">
        <f>IFERROR(INDEX('wk paste'!$AZ:$AZ,MATCH("ru"&amp;'team weekly options'!E$3&amp;'team weekly options'!$C351,'wk paste'!$BG:$BG,0)),"")</f>
        <v/>
      </c>
      <c r="F351" t="str">
        <f>IFERROR(INDEX('wk paste'!$AZ:$AZ,MATCH("ru"&amp;'team weekly options'!F$3&amp;'team weekly options'!$C351,'wk paste'!$BG:$BG,0)),"")</f>
        <v/>
      </c>
      <c r="G351" t="str">
        <f>IFERROR(INDEX('wk paste'!$AZ:$AZ,MATCH("ru"&amp;'team weekly options'!G$3&amp;'team weekly options'!$C351,'wk paste'!$BG:$BG,0)),"")</f>
        <v/>
      </c>
      <c r="H351" t="str">
        <f>IFERROR(INDEX('wk paste'!$AZ:$AZ,MATCH("ru"&amp;'team weekly options'!H$3&amp;'team weekly options'!$C351,'wk paste'!$BG:$BG,0)),"")</f>
        <v/>
      </c>
      <c r="I351" t="str">
        <f>IFERROR(INDEX('wk paste'!$AZ:$AZ,MATCH("ru"&amp;'team weekly options'!I$3&amp;'team weekly options'!$C351,'wk paste'!$BG:$BG,0)),"")</f>
        <v/>
      </c>
      <c r="J351" t="str">
        <f>IFERROR(INDEX('wk paste'!$AZ:$AZ,MATCH("ru"&amp;'team weekly options'!J$3&amp;'team weekly options'!$C351,'wk paste'!$BG:$BG,0)),"")</f>
        <v/>
      </c>
      <c r="K351" t="str">
        <f>IFERROR(INDEX('wk paste'!$AZ:$AZ,MATCH("re"&amp;'team weekly options'!K$3&amp;'team weekly options'!$C351,'wk paste'!$BH:$BH,0)),"")</f>
        <v/>
      </c>
      <c r="L351" t="str">
        <f>IFERROR(INDEX('wk paste'!$AZ:$AZ,MATCH("re"&amp;'team weekly options'!L$3&amp;'team weekly options'!$C351,'wk paste'!$BH:$BH,0)),"")</f>
        <v/>
      </c>
      <c r="M351" t="str">
        <f>IFERROR(INDEX('wk paste'!$AZ:$AZ,MATCH("re"&amp;'team weekly options'!M$3&amp;'team weekly options'!$C351,'wk paste'!$BH:$BH,0)),"")</f>
        <v/>
      </c>
      <c r="N351" t="str">
        <f>IFERROR(INDEX('wk paste'!$AZ:$AZ,MATCH("re"&amp;'team weekly options'!N$3&amp;'team weekly options'!$C351,'wk paste'!$BH:$BH,0)),"")</f>
        <v/>
      </c>
      <c r="O351" t="str">
        <f>IFERROR(INDEX('wk paste'!$AZ:$AZ,MATCH("re"&amp;'team weekly options'!O$3&amp;'team weekly options'!$C351,'wk paste'!$BH:$BH,0)),"")</f>
        <v/>
      </c>
      <c r="P351" t="str">
        <f>IFERROR(INDEX('wk paste'!$AZ:$AZ,MATCH("re"&amp;'team weekly options'!P$3&amp;'team weekly options'!$C351,'wk paste'!$BH:$BH,0)),"")</f>
        <v/>
      </c>
      <c r="Q351" t="str">
        <f>IFERROR(INDEX('wk paste'!$AZ:$AZ,MATCH("re"&amp;'team weekly options'!Q$3&amp;'team weekly options'!$C351,'wk paste'!$BH:$BH,0)),"")</f>
        <v/>
      </c>
      <c r="R351" t="str">
        <f>IFERROR(INDEX('wk paste'!$AZ:$AZ,MATCH("re"&amp;'team weekly options'!R$3&amp;'team weekly options'!$C351,'wk paste'!$BH:$BH,0)),"")</f>
        <v/>
      </c>
      <c r="S351" t="str">
        <f>IFERROR(INDEX('wk paste'!$AZ:$AZ,MATCH("re"&amp;'team weekly options'!S$3&amp;'team weekly options'!$C351,'wk paste'!$BH:$BH,0)),"")</f>
        <v/>
      </c>
      <c r="T351" t="str">
        <f>IFERROR(INDEX('wk paste'!$AZ:$AZ,MATCH("re"&amp;'team weekly options'!T$3&amp;'team weekly options'!$C351,'wk paste'!$BH:$BH,0)),"")</f>
        <v/>
      </c>
      <c r="U351" t="str">
        <f>IFERROR(INDEX('wk paste'!$AZ:$AZ,MATCH("re"&amp;'team weekly options'!U$3&amp;'team weekly options'!$C351,'wk paste'!$BH:$BH,0)),"")</f>
        <v/>
      </c>
      <c r="V351" t="str">
        <f>IFERROR(INDEX('wk paste'!$AZ:$AZ,MATCH("re"&amp;'team weekly options'!V$3&amp;'team weekly options'!$C351,'wk paste'!$BH:$BH,0)),"")</f>
        <v/>
      </c>
    </row>
    <row r="352" spans="4:22" x14ac:dyDescent="0.25">
      <c r="D352" t="str">
        <f>IFERROR(INDEX('wk paste'!$AZ:$AZ,MATCH("ru"&amp;'team weekly options'!D$3&amp;'team weekly options'!$C352,'wk paste'!$BG:$BG,0)),"")</f>
        <v/>
      </c>
      <c r="E352" t="str">
        <f>IFERROR(INDEX('wk paste'!$AZ:$AZ,MATCH("ru"&amp;'team weekly options'!E$3&amp;'team weekly options'!$C352,'wk paste'!$BG:$BG,0)),"")</f>
        <v/>
      </c>
      <c r="F352" t="str">
        <f>IFERROR(INDEX('wk paste'!$AZ:$AZ,MATCH("ru"&amp;'team weekly options'!F$3&amp;'team weekly options'!$C352,'wk paste'!$BG:$BG,0)),"")</f>
        <v/>
      </c>
      <c r="G352" t="str">
        <f>IFERROR(INDEX('wk paste'!$AZ:$AZ,MATCH("ru"&amp;'team weekly options'!G$3&amp;'team weekly options'!$C352,'wk paste'!$BG:$BG,0)),"")</f>
        <v/>
      </c>
      <c r="H352" t="str">
        <f>IFERROR(INDEX('wk paste'!$AZ:$AZ,MATCH("ru"&amp;'team weekly options'!H$3&amp;'team weekly options'!$C352,'wk paste'!$BG:$BG,0)),"")</f>
        <v/>
      </c>
      <c r="I352" t="str">
        <f>IFERROR(INDEX('wk paste'!$AZ:$AZ,MATCH("ru"&amp;'team weekly options'!I$3&amp;'team weekly options'!$C352,'wk paste'!$BG:$BG,0)),"")</f>
        <v/>
      </c>
      <c r="J352" t="str">
        <f>IFERROR(INDEX('wk paste'!$AZ:$AZ,MATCH("ru"&amp;'team weekly options'!J$3&amp;'team weekly options'!$C352,'wk paste'!$BG:$BG,0)),"")</f>
        <v/>
      </c>
      <c r="K352" t="str">
        <f>IFERROR(INDEX('wk paste'!$AZ:$AZ,MATCH("re"&amp;'team weekly options'!K$3&amp;'team weekly options'!$C352,'wk paste'!$BH:$BH,0)),"")</f>
        <v/>
      </c>
      <c r="L352" t="str">
        <f>IFERROR(INDEX('wk paste'!$AZ:$AZ,MATCH("re"&amp;'team weekly options'!L$3&amp;'team weekly options'!$C352,'wk paste'!$BH:$BH,0)),"")</f>
        <v/>
      </c>
      <c r="M352" t="str">
        <f>IFERROR(INDEX('wk paste'!$AZ:$AZ,MATCH("re"&amp;'team weekly options'!M$3&amp;'team weekly options'!$C352,'wk paste'!$BH:$BH,0)),"")</f>
        <v/>
      </c>
      <c r="N352" t="str">
        <f>IFERROR(INDEX('wk paste'!$AZ:$AZ,MATCH("re"&amp;'team weekly options'!N$3&amp;'team weekly options'!$C352,'wk paste'!$BH:$BH,0)),"")</f>
        <v/>
      </c>
      <c r="O352" t="str">
        <f>IFERROR(INDEX('wk paste'!$AZ:$AZ,MATCH("re"&amp;'team weekly options'!O$3&amp;'team weekly options'!$C352,'wk paste'!$BH:$BH,0)),"")</f>
        <v/>
      </c>
      <c r="P352" t="str">
        <f>IFERROR(INDEX('wk paste'!$AZ:$AZ,MATCH("re"&amp;'team weekly options'!P$3&amp;'team weekly options'!$C352,'wk paste'!$BH:$BH,0)),"")</f>
        <v/>
      </c>
      <c r="Q352" t="str">
        <f>IFERROR(INDEX('wk paste'!$AZ:$AZ,MATCH("re"&amp;'team weekly options'!Q$3&amp;'team weekly options'!$C352,'wk paste'!$BH:$BH,0)),"")</f>
        <v/>
      </c>
      <c r="R352" t="str">
        <f>IFERROR(INDEX('wk paste'!$AZ:$AZ,MATCH("re"&amp;'team weekly options'!R$3&amp;'team weekly options'!$C352,'wk paste'!$BH:$BH,0)),"")</f>
        <v/>
      </c>
      <c r="S352" t="str">
        <f>IFERROR(INDEX('wk paste'!$AZ:$AZ,MATCH("re"&amp;'team weekly options'!S$3&amp;'team weekly options'!$C352,'wk paste'!$BH:$BH,0)),"")</f>
        <v/>
      </c>
      <c r="T352" t="str">
        <f>IFERROR(INDEX('wk paste'!$AZ:$AZ,MATCH("re"&amp;'team weekly options'!T$3&amp;'team weekly options'!$C352,'wk paste'!$BH:$BH,0)),"")</f>
        <v/>
      </c>
      <c r="U352" t="str">
        <f>IFERROR(INDEX('wk paste'!$AZ:$AZ,MATCH("re"&amp;'team weekly options'!U$3&amp;'team weekly options'!$C352,'wk paste'!$BH:$BH,0)),"")</f>
        <v/>
      </c>
      <c r="V352" t="str">
        <f>IFERROR(INDEX('wk paste'!$AZ:$AZ,MATCH("re"&amp;'team weekly options'!V$3&amp;'team weekly options'!$C352,'wk paste'!$BH:$BH,0)),"")</f>
        <v/>
      </c>
    </row>
    <row r="353" spans="4:22" x14ac:dyDescent="0.25">
      <c r="D353" t="str">
        <f>IFERROR(INDEX('wk paste'!$AZ:$AZ,MATCH("ru"&amp;'team weekly options'!D$3&amp;'team weekly options'!$C353,'wk paste'!$BG:$BG,0)),"")</f>
        <v/>
      </c>
      <c r="E353" t="str">
        <f>IFERROR(INDEX('wk paste'!$AZ:$AZ,MATCH("ru"&amp;'team weekly options'!E$3&amp;'team weekly options'!$C353,'wk paste'!$BG:$BG,0)),"")</f>
        <v/>
      </c>
      <c r="F353" t="str">
        <f>IFERROR(INDEX('wk paste'!$AZ:$AZ,MATCH("ru"&amp;'team weekly options'!F$3&amp;'team weekly options'!$C353,'wk paste'!$BG:$BG,0)),"")</f>
        <v/>
      </c>
      <c r="G353" t="str">
        <f>IFERROR(INDEX('wk paste'!$AZ:$AZ,MATCH("ru"&amp;'team weekly options'!G$3&amp;'team weekly options'!$C353,'wk paste'!$BG:$BG,0)),"")</f>
        <v/>
      </c>
      <c r="H353" t="str">
        <f>IFERROR(INDEX('wk paste'!$AZ:$AZ,MATCH("ru"&amp;'team weekly options'!H$3&amp;'team weekly options'!$C353,'wk paste'!$BG:$BG,0)),"")</f>
        <v/>
      </c>
      <c r="I353" t="str">
        <f>IFERROR(INDEX('wk paste'!$AZ:$AZ,MATCH("ru"&amp;'team weekly options'!I$3&amp;'team weekly options'!$C353,'wk paste'!$BG:$BG,0)),"")</f>
        <v/>
      </c>
      <c r="J353" t="str">
        <f>IFERROR(INDEX('wk paste'!$AZ:$AZ,MATCH("ru"&amp;'team weekly options'!J$3&amp;'team weekly options'!$C353,'wk paste'!$BG:$BG,0)),"")</f>
        <v/>
      </c>
      <c r="K353" t="str">
        <f>IFERROR(INDEX('wk paste'!$AZ:$AZ,MATCH("re"&amp;'team weekly options'!K$3&amp;'team weekly options'!$C353,'wk paste'!$BH:$BH,0)),"")</f>
        <v/>
      </c>
      <c r="L353" t="str">
        <f>IFERROR(INDEX('wk paste'!$AZ:$AZ,MATCH("re"&amp;'team weekly options'!L$3&amp;'team weekly options'!$C353,'wk paste'!$BH:$BH,0)),"")</f>
        <v/>
      </c>
      <c r="M353" t="str">
        <f>IFERROR(INDEX('wk paste'!$AZ:$AZ,MATCH("re"&amp;'team weekly options'!M$3&amp;'team weekly options'!$C353,'wk paste'!$BH:$BH,0)),"")</f>
        <v/>
      </c>
      <c r="N353" t="str">
        <f>IFERROR(INDEX('wk paste'!$AZ:$AZ,MATCH("re"&amp;'team weekly options'!N$3&amp;'team weekly options'!$C353,'wk paste'!$BH:$BH,0)),"")</f>
        <v/>
      </c>
      <c r="O353" t="str">
        <f>IFERROR(INDEX('wk paste'!$AZ:$AZ,MATCH("re"&amp;'team weekly options'!O$3&amp;'team weekly options'!$C353,'wk paste'!$BH:$BH,0)),"")</f>
        <v/>
      </c>
      <c r="P353" t="str">
        <f>IFERROR(INDEX('wk paste'!$AZ:$AZ,MATCH("re"&amp;'team weekly options'!P$3&amp;'team weekly options'!$C353,'wk paste'!$BH:$BH,0)),"")</f>
        <v/>
      </c>
      <c r="Q353" t="str">
        <f>IFERROR(INDEX('wk paste'!$AZ:$AZ,MATCH("re"&amp;'team weekly options'!Q$3&amp;'team weekly options'!$C353,'wk paste'!$BH:$BH,0)),"")</f>
        <v/>
      </c>
      <c r="R353" t="str">
        <f>IFERROR(INDEX('wk paste'!$AZ:$AZ,MATCH("re"&amp;'team weekly options'!R$3&amp;'team weekly options'!$C353,'wk paste'!$BH:$BH,0)),"")</f>
        <v/>
      </c>
      <c r="S353" t="str">
        <f>IFERROR(INDEX('wk paste'!$AZ:$AZ,MATCH("re"&amp;'team weekly options'!S$3&amp;'team weekly options'!$C353,'wk paste'!$BH:$BH,0)),"")</f>
        <v/>
      </c>
      <c r="T353" t="str">
        <f>IFERROR(INDEX('wk paste'!$AZ:$AZ,MATCH("re"&amp;'team weekly options'!T$3&amp;'team weekly options'!$C353,'wk paste'!$BH:$BH,0)),"")</f>
        <v/>
      </c>
      <c r="U353" t="str">
        <f>IFERROR(INDEX('wk paste'!$AZ:$AZ,MATCH("re"&amp;'team weekly options'!U$3&amp;'team weekly options'!$C353,'wk paste'!$BH:$BH,0)),"")</f>
        <v/>
      </c>
      <c r="V353" t="str">
        <f>IFERROR(INDEX('wk paste'!$AZ:$AZ,MATCH("re"&amp;'team weekly options'!V$3&amp;'team weekly options'!$C353,'wk paste'!$BH:$BH,0)),"")</f>
        <v/>
      </c>
    </row>
    <row r="354" spans="4:22" x14ac:dyDescent="0.25">
      <c r="D354" t="str">
        <f>IFERROR(INDEX('wk paste'!$AZ:$AZ,MATCH("ru"&amp;'team weekly options'!D$3&amp;'team weekly options'!$C354,'wk paste'!$BG:$BG,0)),"")</f>
        <v/>
      </c>
      <c r="E354" t="str">
        <f>IFERROR(INDEX('wk paste'!$AZ:$AZ,MATCH("ru"&amp;'team weekly options'!E$3&amp;'team weekly options'!$C354,'wk paste'!$BG:$BG,0)),"")</f>
        <v/>
      </c>
      <c r="F354" t="str">
        <f>IFERROR(INDEX('wk paste'!$AZ:$AZ,MATCH("ru"&amp;'team weekly options'!F$3&amp;'team weekly options'!$C354,'wk paste'!$BG:$BG,0)),"")</f>
        <v/>
      </c>
      <c r="G354" t="str">
        <f>IFERROR(INDEX('wk paste'!$AZ:$AZ,MATCH("ru"&amp;'team weekly options'!G$3&amp;'team weekly options'!$C354,'wk paste'!$BG:$BG,0)),"")</f>
        <v/>
      </c>
      <c r="H354" t="str">
        <f>IFERROR(INDEX('wk paste'!$AZ:$AZ,MATCH("ru"&amp;'team weekly options'!H$3&amp;'team weekly options'!$C354,'wk paste'!$BG:$BG,0)),"")</f>
        <v/>
      </c>
      <c r="I354" t="str">
        <f>IFERROR(INDEX('wk paste'!$AZ:$AZ,MATCH("ru"&amp;'team weekly options'!I$3&amp;'team weekly options'!$C354,'wk paste'!$BG:$BG,0)),"")</f>
        <v/>
      </c>
      <c r="J354" t="str">
        <f>IFERROR(INDEX('wk paste'!$AZ:$AZ,MATCH("ru"&amp;'team weekly options'!J$3&amp;'team weekly options'!$C354,'wk paste'!$BG:$BG,0)),"")</f>
        <v/>
      </c>
      <c r="K354" t="str">
        <f>IFERROR(INDEX('wk paste'!$AZ:$AZ,MATCH("re"&amp;'team weekly options'!K$3&amp;'team weekly options'!$C354,'wk paste'!$BH:$BH,0)),"")</f>
        <v/>
      </c>
      <c r="L354" t="str">
        <f>IFERROR(INDEX('wk paste'!$AZ:$AZ,MATCH("re"&amp;'team weekly options'!L$3&amp;'team weekly options'!$C354,'wk paste'!$BH:$BH,0)),"")</f>
        <v/>
      </c>
      <c r="M354" t="str">
        <f>IFERROR(INDEX('wk paste'!$AZ:$AZ,MATCH("re"&amp;'team weekly options'!M$3&amp;'team weekly options'!$C354,'wk paste'!$BH:$BH,0)),"")</f>
        <v/>
      </c>
      <c r="N354" t="str">
        <f>IFERROR(INDEX('wk paste'!$AZ:$AZ,MATCH("re"&amp;'team weekly options'!N$3&amp;'team weekly options'!$C354,'wk paste'!$BH:$BH,0)),"")</f>
        <v/>
      </c>
      <c r="O354" t="str">
        <f>IFERROR(INDEX('wk paste'!$AZ:$AZ,MATCH("re"&amp;'team weekly options'!O$3&amp;'team weekly options'!$C354,'wk paste'!$BH:$BH,0)),"")</f>
        <v/>
      </c>
      <c r="P354" t="str">
        <f>IFERROR(INDEX('wk paste'!$AZ:$AZ,MATCH("re"&amp;'team weekly options'!P$3&amp;'team weekly options'!$C354,'wk paste'!$BH:$BH,0)),"")</f>
        <v/>
      </c>
      <c r="Q354" t="str">
        <f>IFERROR(INDEX('wk paste'!$AZ:$AZ,MATCH("re"&amp;'team weekly options'!Q$3&amp;'team weekly options'!$C354,'wk paste'!$BH:$BH,0)),"")</f>
        <v/>
      </c>
      <c r="R354" t="str">
        <f>IFERROR(INDEX('wk paste'!$AZ:$AZ,MATCH("re"&amp;'team weekly options'!R$3&amp;'team weekly options'!$C354,'wk paste'!$BH:$BH,0)),"")</f>
        <v/>
      </c>
      <c r="S354" t="str">
        <f>IFERROR(INDEX('wk paste'!$AZ:$AZ,MATCH("re"&amp;'team weekly options'!S$3&amp;'team weekly options'!$C354,'wk paste'!$BH:$BH,0)),"")</f>
        <v/>
      </c>
      <c r="T354" t="str">
        <f>IFERROR(INDEX('wk paste'!$AZ:$AZ,MATCH("re"&amp;'team weekly options'!T$3&amp;'team weekly options'!$C354,'wk paste'!$BH:$BH,0)),"")</f>
        <v/>
      </c>
      <c r="U354" t="str">
        <f>IFERROR(INDEX('wk paste'!$AZ:$AZ,MATCH("re"&amp;'team weekly options'!U$3&amp;'team weekly options'!$C354,'wk paste'!$BH:$BH,0)),"")</f>
        <v/>
      </c>
      <c r="V354" t="str">
        <f>IFERROR(INDEX('wk paste'!$AZ:$AZ,MATCH("re"&amp;'team weekly options'!V$3&amp;'team weekly options'!$C354,'wk paste'!$BH:$BH,0)),"")</f>
        <v/>
      </c>
    </row>
    <row r="355" spans="4:22" x14ac:dyDescent="0.25">
      <c r="D355" t="str">
        <f>IFERROR(INDEX('wk paste'!$AZ:$AZ,MATCH("ru"&amp;'team weekly options'!D$3&amp;'team weekly options'!$C355,'wk paste'!$BG:$BG,0)),"")</f>
        <v/>
      </c>
      <c r="E355" t="str">
        <f>IFERROR(INDEX('wk paste'!$AZ:$AZ,MATCH("ru"&amp;'team weekly options'!E$3&amp;'team weekly options'!$C355,'wk paste'!$BG:$BG,0)),"")</f>
        <v/>
      </c>
      <c r="F355" t="str">
        <f>IFERROR(INDEX('wk paste'!$AZ:$AZ,MATCH("ru"&amp;'team weekly options'!F$3&amp;'team weekly options'!$C355,'wk paste'!$BG:$BG,0)),"")</f>
        <v/>
      </c>
      <c r="G355" t="str">
        <f>IFERROR(INDEX('wk paste'!$AZ:$AZ,MATCH("ru"&amp;'team weekly options'!G$3&amp;'team weekly options'!$C355,'wk paste'!$BG:$BG,0)),"")</f>
        <v/>
      </c>
      <c r="H355" t="str">
        <f>IFERROR(INDEX('wk paste'!$AZ:$AZ,MATCH("ru"&amp;'team weekly options'!H$3&amp;'team weekly options'!$C355,'wk paste'!$BG:$BG,0)),"")</f>
        <v/>
      </c>
      <c r="I355" t="str">
        <f>IFERROR(INDEX('wk paste'!$AZ:$AZ,MATCH("ru"&amp;'team weekly options'!I$3&amp;'team weekly options'!$C355,'wk paste'!$BG:$BG,0)),"")</f>
        <v/>
      </c>
      <c r="J355" t="str">
        <f>IFERROR(INDEX('wk paste'!$AZ:$AZ,MATCH("ru"&amp;'team weekly options'!J$3&amp;'team weekly options'!$C355,'wk paste'!$BG:$BG,0)),"")</f>
        <v/>
      </c>
      <c r="K355" t="str">
        <f>IFERROR(INDEX('wk paste'!$AZ:$AZ,MATCH("re"&amp;'team weekly options'!K$3&amp;'team weekly options'!$C355,'wk paste'!$BH:$BH,0)),"")</f>
        <v/>
      </c>
      <c r="L355" t="str">
        <f>IFERROR(INDEX('wk paste'!$AZ:$AZ,MATCH("re"&amp;'team weekly options'!L$3&amp;'team weekly options'!$C355,'wk paste'!$BH:$BH,0)),"")</f>
        <v/>
      </c>
      <c r="M355" t="str">
        <f>IFERROR(INDEX('wk paste'!$AZ:$AZ,MATCH("re"&amp;'team weekly options'!M$3&amp;'team weekly options'!$C355,'wk paste'!$BH:$BH,0)),"")</f>
        <v/>
      </c>
      <c r="N355" t="str">
        <f>IFERROR(INDEX('wk paste'!$AZ:$AZ,MATCH("re"&amp;'team weekly options'!N$3&amp;'team weekly options'!$C355,'wk paste'!$BH:$BH,0)),"")</f>
        <v/>
      </c>
      <c r="O355" t="str">
        <f>IFERROR(INDEX('wk paste'!$AZ:$AZ,MATCH("re"&amp;'team weekly options'!O$3&amp;'team weekly options'!$C355,'wk paste'!$BH:$BH,0)),"")</f>
        <v/>
      </c>
      <c r="P355" t="str">
        <f>IFERROR(INDEX('wk paste'!$AZ:$AZ,MATCH("re"&amp;'team weekly options'!P$3&amp;'team weekly options'!$C355,'wk paste'!$BH:$BH,0)),"")</f>
        <v/>
      </c>
      <c r="Q355" t="str">
        <f>IFERROR(INDEX('wk paste'!$AZ:$AZ,MATCH("re"&amp;'team weekly options'!Q$3&amp;'team weekly options'!$C355,'wk paste'!$BH:$BH,0)),"")</f>
        <v/>
      </c>
      <c r="R355" t="str">
        <f>IFERROR(INDEX('wk paste'!$AZ:$AZ,MATCH("re"&amp;'team weekly options'!R$3&amp;'team weekly options'!$C355,'wk paste'!$BH:$BH,0)),"")</f>
        <v/>
      </c>
      <c r="S355" t="str">
        <f>IFERROR(INDEX('wk paste'!$AZ:$AZ,MATCH("re"&amp;'team weekly options'!S$3&amp;'team weekly options'!$C355,'wk paste'!$BH:$BH,0)),"")</f>
        <v/>
      </c>
      <c r="T355" t="str">
        <f>IFERROR(INDEX('wk paste'!$AZ:$AZ,MATCH("re"&amp;'team weekly options'!T$3&amp;'team weekly options'!$C355,'wk paste'!$BH:$BH,0)),"")</f>
        <v/>
      </c>
      <c r="U355" t="str">
        <f>IFERROR(INDEX('wk paste'!$AZ:$AZ,MATCH("re"&amp;'team weekly options'!U$3&amp;'team weekly options'!$C355,'wk paste'!$BH:$BH,0)),"")</f>
        <v/>
      </c>
      <c r="V355" t="str">
        <f>IFERROR(INDEX('wk paste'!$AZ:$AZ,MATCH("re"&amp;'team weekly options'!V$3&amp;'team weekly options'!$C355,'wk paste'!$BH:$BH,0)),"")</f>
        <v/>
      </c>
    </row>
    <row r="356" spans="4:22" x14ac:dyDescent="0.25">
      <c r="D356" t="str">
        <f>IFERROR(INDEX('wk paste'!$AZ:$AZ,MATCH("ru"&amp;'team weekly options'!D$3&amp;'team weekly options'!$C356,'wk paste'!$BG:$BG,0)),"")</f>
        <v/>
      </c>
      <c r="E356" t="str">
        <f>IFERROR(INDEX('wk paste'!$AZ:$AZ,MATCH("ru"&amp;'team weekly options'!E$3&amp;'team weekly options'!$C356,'wk paste'!$BG:$BG,0)),"")</f>
        <v/>
      </c>
      <c r="F356" t="str">
        <f>IFERROR(INDEX('wk paste'!$AZ:$AZ,MATCH("ru"&amp;'team weekly options'!F$3&amp;'team weekly options'!$C356,'wk paste'!$BG:$BG,0)),"")</f>
        <v/>
      </c>
      <c r="G356" t="str">
        <f>IFERROR(INDEX('wk paste'!$AZ:$AZ,MATCH("ru"&amp;'team weekly options'!G$3&amp;'team weekly options'!$C356,'wk paste'!$BG:$BG,0)),"")</f>
        <v/>
      </c>
      <c r="H356" t="str">
        <f>IFERROR(INDEX('wk paste'!$AZ:$AZ,MATCH("ru"&amp;'team weekly options'!H$3&amp;'team weekly options'!$C356,'wk paste'!$BG:$BG,0)),"")</f>
        <v/>
      </c>
      <c r="I356" t="str">
        <f>IFERROR(INDEX('wk paste'!$AZ:$AZ,MATCH("ru"&amp;'team weekly options'!I$3&amp;'team weekly options'!$C356,'wk paste'!$BG:$BG,0)),"")</f>
        <v/>
      </c>
      <c r="J356" t="str">
        <f>IFERROR(INDEX('wk paste'!$AZ:$AZ,MATCH("ru"&amp;'team weekly options'!J$3&amp;'team weekly options'!$C356,'wk paste'!$BG:$BG,0)),"")</f>
        <v/>
      </c>
      <c r="K356" t="str">
        <f>IFERROR(INDEX('wk paste'!$AZ:$AZ,MATCH("re"&amp;'team weekly options'!K$3&amp;'team weekly options'!$C356,'wk paste'!$BH:$BH,0)),"")</f>
        <v/>
      </c>
      <c r="L356" t="str">
        <f>IFERROR(INDEX('wk paste'!$AZ:$AZ,MATCH("re"&amp;'team weekly options'!L$3&amp;'team weekly options'!$C356,'wk paste'!$BH:$BH,0)),"")</f>
        <v/>
      </c>
      <c r="M356" t="str">
        <f>IFERROR(INDEX('wk paste'!$AZ:$AZ,MATCH("re"&amp;'team weekly options'!M$3&amp;'team weekly options'!$C356,'wk paste'!$BH:$BH,0)),"")</f>
        <v/>
      </c>
      <c r="N356" t="str">
        <f>IFERROR(INDEX('wk paste'!$AZ:$AZ,MATCH("re"&amp;'team weekly options'!N$3&amp;'team weekly options'!$C356,'wk paste'!$BH:$BH,0)),"")</f>
        <v/>
      </c>
      <c r="O356" t="str">
        <f>IFERROR(INDEX('wk paste'!$AZ:$AZ,MATCH("re"&amp;'team weekly options'!O$3&amp;'team weekly options'!$C356,'wk paste'!$BH:$BH,0)),"")</f>
        <v/>
      </c>
      <c r="P356" t="str">
        <f>IFERROR(INDEX('wk paste'!$AZ:$AZ,MATCH("re"&amp;'team weekly options'!P$3&amp;'team weekly options'!$C356,'wk paste'!$BH:$BH,0)),"")</f>
        <v/>
      </c>
      <c r="Q356" t="str">
        <f>IFERROR(INDEX('wk paste'!$AZ:$AZ,MATCH("re"&amp;'team weekly options'!Q$3&amp;'team weekly options'!$C356,'wk paste'!$BH:$BH,0)),"")</f>
        <v/>
      </c>
      <c r="R356" t="str">
        <f>IFERROR(INDEX('wk paste'!$AZ:$AZ,MATCH("re"&amp;'team weekly options'!R$3&amp;'team weekly options'!$C356,'wk paste'!$BH:$BH,0)),"")</f>
        <v/>
      </c>
      <c r="S356" t="str">
        <f>IFERROR(INDEX('wk paste'!$AZ:$AZ,MATCH("re"&amp;'team weekly options'!S$3&amp;'team weekly options'!$C356,'wk paste'!$BH:$BH,0)),"")</f>
        <v/>
      </c>
      <c r="T356" t="str">
        <f>IFERROR(INDEX('wk paste'!$AZ:$AZ,MATCH("re"&amp;'team weekly options'!T$3&amp;'team weekly options'!$C356,'wk paste'!$BH:$BH,0)),"")</f>
        <v/>
      </c>
      <c r="U356" t="str">
        <f>IFERROR(INDEX('wk paste'!$AZ:$AZ,MATCH("re"&amp;'team weekly options'!U$3&amp;'team weekly options'!$C356,'wk paste'!$BH:$BH,0)),"")</f>
        <v/>
      </c>
      <c r="V356" t="str">
        <f>IFERROR(INDEX('wk paste'!$AZ:$AZ,MATCH("re"&amp;'team weekly options'!V$3&amp;'team weekly options'!$C356,'wk paste'!$BH:$BH,0)),"")</f>
        <v/>
      </c>
    </row>
    <row r="357" spans="4:22" x14ac:dyDescent="0.25">
      <c r="D357" t="str">
        <f>IFERROR(INDEX('wk paste'!$AZ:$AZ,MATCH("ru"&amp;'team weekly options'!D$3&amp;'team weekly options'!$C357,'wk paste'!$BG:$BG,0)),"")</f>
        <v/>
      </c>
      <c r="E357" t="str">
        <f>IFERROR(INDEX('wk paste'!$AZ:$AZ,MATCH("ru"&amp;'team weekly options'!E$3&amp;'team weekly options'!$C357,'wk paste'!$BG:$BG,0)),"")</f>
        <v/>
      </c>
      <c r="F357" t="str">
        <f>IFERROR(INDEX('wk paste'!$AZ:$AZ,MATCH("ru"&amp;'team weekly options'!F$3&amp;'team weekly options'!$C357,'wk paste'!$BG:$BG,0)),"")</f>
        <v/>
      </c>
      <c r="G357" t="str">
        <f>IFERROR(INDEX('wk paste'!$AZ:$AZ,MATCH("ru"&amp;'team weekly options'!G$3&amp;'team weekly options'!$C357,'wk paste'!$BG:$BG,0)),"")</f>
        <v/>
      </c>
      <c r="H357" t="str">
        <f>IFERROR(INDEX('wk paste'!$AZ:$AZ,MATCH("ru"&amp;'team weekly options'!H$3&amp;'team weekly options'!$C357,'wk paste'!$BG:$BG,0)),"")</f>
        <v/>
      </c>
      <c r="I357" t="str">
        <f>IFERROR(INDEX('wk paste'!$AZ:$AZ,MATCH("ru"&amp;'team weekly options'!I$3&amp;'team weekly options'!$C357,'wk paste'!$BG:$BG,0)),"")</f>
        <v/>
      </c>
      <c r="J357" t="str">
        <f>IFERROR(INDEX('wk paste'!$AZ:$AZ,MATCH("ru"&amp;'team weekly options'!J$3&amp;'team weekly options'!$C357,'wk paste'!$BG:$BG,0)),"")</f>
        <v/>
      </c>
      <c r="K357" t="str">
        <f>IFERROR(INDEX('wk paste'!$AZ:$AZ,MATCH("re"&amp;'team weekly options'!K$3&amp;'team weekly options'!$C357,'wk paste'!$BH:$BH,0)),"")</f>
        <v/>
      </c>
      <c r="L357" t="str">
        <f>IFERROR(INDEX('wk paste'!$AZ:$AZ,MATCH("re"&amp;'team weekly options'!L$3&amp;'team weekly options'!$C357,'wk paste'!$BH:$BH,0)),"")</f>
        <v/>
      </c>
      <c r="M357" t="str">
        <f>IFERROR(INDEX('wk paste'!$AZ:$AZ,MATCH("re"&amp;'team weekly options'!M$3&amp;'team weekly options'!$C357,'wk paste'!$BH:$BH,0)),"")</f>
        <v/>
      </c>
      <c r="N357" t="str">
        <f>IFERROR(INDEX('wk paste'!$AZ:$AZ,MATCH("re"&amp;'team weekly options'!N$3&amp;'team weekly options'!$C357,'wk paste'!$BH:$BH,0)),"")</f>
        <v/>
      </c>
      <c r="O357" t="str">
        <f>IFERROR(INDEX('wk paste'!$AZ:$AZ,MATCH("re"&amp;'team weekly options'!O$3&amp;'team weekly options'!$C357,'wk paste'!$BH:$BH,0)),"")</f>
        <v/>
      </c>
      <c r="P357" t="str">
        <f>IFERROR(INDEX('wk paste'!$AZ:$AZ,MATCH("re"&amp;'team weekly options'!P$3&amp;'team weekly options'!$C357,'wk paste'!$BH:$BH,0)),"")</f>
        <v/>
      </c>
      <c r="Q357" t="str">
        <f>IFERROR(INDEX('wk paste'!$AZ:$AZ,MATCH("re"&amp;'team weekly options'!Q$3&amp;'team weekly options'!$C357,'wk paste'!$BH:$BH,0)),"")</f>
        <v/>
      </c>
      <c r="R357" t="str">
        <f>IFERROR(INDEX('wk paste'!$AZ:$AZ,MATCH("re"&amp;'team weekly options'!R$3&amp;'team weekly options'!$C357,'wk paste'!$BH:$BH,0)),"")</f>
        <v/>
      </c>
      <c r="S357" t="str">
        <f>IFERROR(INDEX('wk paste'!$AZ:$AZ,MATCH("re"&amp;'team weekly options'!S$3&amp;'team weekly options'!$C357,'wk paste'!$BH:$BH,0)),"")</f>
        <v/>
      </c>
      <c r="T357" t="str">
        <f>IFERROR(INDEX('wk paste'!$AZ:$AZ,MATCH("re"&amp;'team weekly options'!T$3&amp;'team weekly options'!$C357,'wk paste'!$BH:$BH,0)),"")</f>
        <v/>
      </c>
      <c r="U357" t="str">
        <f>IFERROR(INDEX('wk paste'!$AZ:$AZ,MATCH("re"&amp;'team weekly options'!U$3&amp;'team weekly options'!$C357,'wk paste'!$BH:$BH,0)),"")</f>
        <v/>
      </c>
      <c r="V357" t="str">
        <f>IFERROR(INDEX('wk paste'!$AZ:$AZ,MATCH("re"&amp;'team weekly options'!V$3&amp;'team weekly options'!$C357,'wk paste'!$BH:$BH,0)),"")</f>
        <v/>
      </c>
    </row>
    <row r="358" spans="4:22" x14ac:dyDescent="0.25">
      <c r="D358" t="str">
        <f>IFERROR(INDEX('wk paste'!$AZ:$AZ,MATCH("ru"&amp;'team weekly options'!D$3&amp;'team weekly options'!$C358,'wk paste'!$BG:$BG,0)),"")</f>
        <v/>
      </c>
      <c r="E358" t="str">
        <f>IFERROR(INDEX('wk paste'!$AZ:$AZ,MATCH("ru"&amp;'team weekly options'!E$3&amp;'team weekly options'!$C358,'wk paste'!$BG:$BG,0)),"")</f>
        <v/>
      </c>
      <c r="F358" t="str">
        <f>IFERROR(INDEX('wk paste'!$AZ:$AZ,MATCH("ru"&amp;'team weekly options'!F$3&amp;'team weekly options'!$C358,'wk paste'!$BG:$BG,0)),"")</f>
        <v/>
      </c>
      <c r="G358" t="str">
        <f>IFERROR(INDEX('wk paste'!$AZ:$AZ,MATCH("ru"&amp;'team weekly options'!G$3&amp;'team weekly options'!$C358,'wk paste'!$BG:$BG,0)),"")</f>
        <v/>
      </c>
      <c r="H358" t="str">
        <f>IFERROR(INDEX('wk paste'!$AZ:$AZ,MATCH("ru"&amp;'team weekly options'!H$3&amp;'team weekly options'!$C358,'wk paste'!$BG:$BG,0)),"")</f>
        <v/>
      </c>
      <c r="I358" t="str">
        <f>IFERROR(INDEX('wk paste'!$AZ:$AZ,MATCH("ru"&amp;'team weekly options'!I$3&amp;'team weekly options'!$C358,'wk paste'!$BG:$BG,0)),"")</f>
        <v/>
      </c>
      <c r="J358" t="str">
        <f>IFERROR(INDEX('wk paste'!$AZ:$AZ,MATCH("ru"&amp;'team weekly options'!J$3&amp;'team weekly options'!$C358,'wk paste'!$BG:$BG,0)),"")</f>
        <v/>
      </c>
      <c r="K358" t="str">
        <f>IFERROR(INDEX('wk paste'!$AZ:$AZ,MATCH("re"&amp;'team weekly options'!K$3&amp;'team weekly options'!$C358,'wk paste'!$BH:$BH,0)),"")</f>
        <v/>
      </c>
      <c r="L358" t="str">
        <f>IFERROR(INDEX('wk paste'!$AZ:$AZ,MATCH("re"&amp;'team weekly options'!L$3&amp;'team weekly options'!$C358,'wk paste'!$BH:$BH,0)),"")</f>
        <v/>
      </c>
      <c r="M358" t="str">
        <f>IFERROR(INDEX('wk paste'!$AZ:$AZ,MATCH("re"&amp;'team weekly options'!M$3&amp;'team weekly options'!$C358,'wk paste'!$BH:$BH,0)),"")</f>
        <v/>
      </c>
      <c r="N358" t="str">
        <f>IFERROR(INDEX('wk paste'!$AZ:$AZ,MATCH("re"&amp;'team weekly options'!N$3&amp;'team weekly options'!$C358,'wk paste'!$BH:$BH,0)),"")</f>
        <v/>
      </c>
      <c r="O358" t="str">
        <f>IFERROR(INDEX('wk paste'!$AZ:$AZ,MATCH("re"&amp;'team weekly options'!O$3&amp;'team weekly options'!$C358,'wk paste'!$BH:$BH,0)),"")</f>
        <v/>
      </c>
      <c r="P358" t="str">
        <f>IFERROR(INDEX('wk paste'!$AZ:$AZ,MATCH("re"&amp;'team weekly options'!P$3&amp;'team weekly options'!$C358,'wk paste'!$BH:$BH,0)),"")</f>
        <v/>
      </c>
      <c r="Q358" t="str">
        <f>IFERROR(INDEX('wk paste'!$AZ:$AZ,MATCH("re"&amp;'team weekly options'!Q$3&amp;'team weekly options'!$C358,'wk paste'!$BH:$BH,0)),"")</f>
        <v/>
      </c>
      <c r="R358" t="str">
        <f>IFERROR(INDEX('wk paste'!$AZ:$AZ,MATCH("re"&amp;'team weekly options'!R$3&amp;'team weekly options'!$C358,'wk paste'!$BH:$BH,0)),"")</f>
        <v/>
      </c>
      <c r="S358" t="str">
        <f>IFERROR(INDEX('wk paste'!$AZ:$AZ,MATCH("re"&amp;'team weekly options'!S$3&amp;'team weekly options'!$C358,'wk paste'!$BH:$BH,0)),"")</f>
        <v/>
      </c>
      <c r="T358" t="str">
        <f>IFERROR(INDEX('wk paste'!$AZ:$AZ,MATCH("re"&amp;'team weekly options'!T$3&amp;'team weekly options'!$C358,'wk paste'!$BH:$BH,0)),"")</f>
        <v/>
      </c>
      <c r="U358" t="str">
        <f>IFERROR(INDEX('wk paste'!$AZ:$AZ,MATCH("re"&amp;'team weekly options'!U$3&amp;'team weekly options'!$C358,'wk paste'!$BH:$BH,0)),"")</f>
        <v/>
      </c>
      <c r="V358" t="str">
        <f>IFERROR(INDEX('wk paste'!$AZ:$AZ,MATCH("re"&amp;'team weekly options'!V$3&amp;'team weekly options'!$C358,'wk paste'!$BH:$BH,0)),"")</f>
        <v/>
      </c>
    </row>
    <row r="359" spans="4:22" x14ac:dyDescent="0.25">
      <c r="D359" t="str">
        <f>IFERROR(INDEX('wk paste'!$AZ:$AZ,MATCH("ru"&amp;'team weekly options'!D$3&amp;'team weekly options'!$C359,'wk paste'!$BG:$BG,0)),"")</f>
        <v/>
      </c>
      <c r="E359" t="str">
        <f>IFERROR(INDEX('wk paste'!$AZ:$AZ,MATCH("ru"&amp;'team weekly options'!E$3&amp;'team weekly options'!$C359,'wk paste'!$BG:$BG,0)),"")</f>
        <v/>
      </c>
      <c r="F359" t="str">
        <f>IFERROR(INDEX('wk paste'!$AZ:$AZ,MATCH("ru"&amp;'team weekly options'!F$3&amp;'team weekly options'!$C359,'wk paste'!$BG:$BG,0)),"")</f>
        <v/>
      </c>
      <c r="G359" t="str">
        <f>IFERROR(INDEX('wk paste'!$AZ:$AZ,MATCH("ru"&amp;'team weekly options'!G$3&amp;'team weekly options'!$C359,'wk paste'!$BG:$BG,0)),"")</f>
        <v/>
      </c>
      <c r="H359" t="str">
        <f>IFERROR(INDEX('wk paste'!$AZ:$AZ,MATCH("ru"&amp;'team weekly options'!H$3&amp;'team weekly options'!$C359,'wk paste'!$BG:$BG,0)),"")</f>
        <v/>
      </c>
      <c r="I359" t="str">
        <f>IFERROR(INDEX('wk paste'!$AZ:$AZ,MATCH("ru"&amp;'team weekly options'!I$3&amp;'team weekly options'!$C359,'wk paste'!$BG:$BG,0)),"")</f>
        <v/>
      </c>
      <c r="J359" t="str">
        <f>IFERROR(INDEX('wk paste'!$AZ:$AZ,MATCH("ru"&amp;'team weekly options'!J$3&amp;'team weekly options'!$C359,'wk paste'!$BG:$BG,0)),"")</f>
        <v/>
      </c>
      <c r="K359" t="str">
        <f>IFERROR(INDEX('wk paste'!$AZ:$AZ,MATCH("re"&amp;'team weekly options'!K$3&amp;'team weekly options'!$C359,'wk paste'!$BH:$BH,0)),"")</f>
        <v/>
      </c>
      <c r="L359" t="str">
        <f>IFERROR(INDEX('wk paste'!$AZ:$AZ,MATCH("re"&amp;'team weekly options'!L$3&amp;'team weekly options'!$C359,'wk paste'!$BH:$BH,0)),"")</f>
        <v/>
      </c>
      <c r="M359" t="str">
        <f>IFERROR(INDEX('wk paste'!$AZ:$AZ,MATCH("re"&amp;'team weekly options'!M$3&amp;'team weekly options'!$C359,'wk paste'!$BH:$BH,0)),"")</f>
        <v/>
      </c>
      <c r="N359" t="str">
        <f>IFERROR(INDEX('wk paste'!$AZ:$AZ,MATCH("re"&amp;'team weekly options'!N$3&amp;'team weekly options'!$C359,'wk paste'!$BH:$BH,0)),"")</f>
        <v/>
      </c>
      <c r="O359" t="str">
        <f>IFERROR(INDEX('wk paste'!$AZ:$AZ,MATCH("re"&amp;'team weekly options'!O$3&amp;'team weekly options'!$C359,'wk paste'!$BH:$BH,0)),"")</f>
        <v/>
      </c>
      <c r="P359" t="str">
        <f>IFERROR(INDEX('wk paste'!$AZ:$AZ,MATCH("re"&amp;'team weekly options'!P$3&amp;'team weekly options'!$C359,'wk paste'!$BH:$BH,0)),"")</f>
        <v/>
      </c>
      <c r="Q359" t="str">
        <f>IFERROR(INDEX('wk paste'!$AZ:$AZ,MATCH("re"&amp;'team weekly options'!Q$3&amp;'team weekly options'!$C359,'wk paste'!$BH:$BH,0)),"")</f>
        <v/>
      </c>
      <c r="R359" t="str">
        <f>IFERROR(INDEX('wk paste'!$AZ:$AZ,MATCH("re"&amp;'team weekly options'!R$3&amp;'team weekly options'!$C359,'wk paste'!$BH:$BH,0)),"")</f>
        <v/>
      </c>
      <c r="S359" t="str">
        <f>IFERROR(INDEX('wk paste'!$AZ:$AZ,MATCH("re"&amp;'team weekly options'!S$3&amp;'team weekly options'!$C359,'wk paste'!$BH:$BH,0)),"")</f>
        <v/>
      </c>
      <c r="T359" t="str">
        <f>IFERROR(INDEX('wk paste'!$AZ:$AZ,MATCH("re"&amp;'team weekly options'!T$3&amp;'team weekly options'!$C359,'wk paste'!$BH:$BH,0)),"")</f>
        <v/>
      </c>
      <c r="U359" t="str">
        <f>IFERROR(INDEX('wk paste'!$AZ:$AZ,MATCH("re"&amp;'team weekly options'!U$3&amp;'team weekly options'!$C359,'wk paste'!$BH:$BH,0)),"")</f>
        <v/>
      </c>
      <c r="V359" t="str">
        <f>IFERROR(INDEX('wk paste'!$AZ:$AZ,MATCH("re"&amp;'team weekly options'!V$3&amp;'team weekly options'!$C359,'wk paste'!$BH:$BH,0)),"")</f>
        <v/>
      </c>
    </row>
    <row r="360" spans="4:22" x14ac:dyDescent="0.25">
      <c r="D360" t="str">
        <f>IFERROR(INDEX('wk paste'!$AZ:$AZ,MATCH("ru"&amp;'team weekly options'!D$3&amp;'team weekly options'!$C360,'wk paste'!$BG:$BG,0)),"")</f>
        <v/>
      </c>
      <c r="E360" t="str">
        <f>IFERROR(INDEX('wk paste'!$AZ:$AZ,MATCH("ru"&amp;'team weekly options'!E$3&amp;'team weekly options'!$C360,'wk paste'!$BG:$BG,0)),"")</f>
        <v/>
      </c>
      <c r="F360" t="str">
        <f>IFERROR(INDEX('wk paste'!$AZ:$AZ,MATCH("ru"&amp;'team weekly options'!F$3&amp;'team weekly options'!$C360,'wk paste'!$BG:$BG,0)),"")</f>
        <v/>
      </c>
      <c r="G360" t="str">
        <f>IFERROR(INDEX('wk paste'!$AZ:$AZ,MATCH("ru"&amp;'team weekly options'!G$3&amp;'team weekly options'!$C360,'wk paste'!$BG:$BG,0)),"")</f>
        <v/>
      </c>
      <c r="H360" t="str">
        <f>IFERROR(INDEX('wk paste'!$AZ:$AZ,MATCH("ru"&amp;'team weekly options'!H$3&amp;'team weekly options'!$C360,'wk paste'!$BG:$BG,0)),"")</f>
        <v/>
      </c>
      <c r="I360" t="str">
        <f>IFERROR(INDEX('wk paste'!$AZ:$AZ,MATCH("ru"&amp;'team weekly options'!I$3&amp;'team weekly options'!$C360,'wk paste'!$BG:$BG,0)),"")</f>
        <v/>
      </c>
      <c r="J360" t="str">
        <f>IFERROR(INDEX('wk paste'!$AZ:$AZ,MATCH("ru"&amp;'team weekly options'!J$3&amp;'team weekly options'!$C360,'wk paste'!$BG:$BG,0)),"")</f>
        <v/>
      </c>
      <c r="K360" t="str">
        <f>IFERROR(INDEX('wk paste'!$AZ:$AZ,MATCH("re"&amp;'team weekly options'!K$3&amp;'team weekly options'!$C360,'wk paste'!$BH:$BH,0)),"")</f>
        <v/>
      </c>
      <c r="L360" t="str">
        <f>IFERROR(INDEX('wk paste'!$AZ:$AZ,MATCH("re"&amp;'team weekly options'!L$3&amp;'team weekly options'!$C360,'wk paste'!$BH:$BH,0)),"")</f>
        <v/>
      </c>
      <c r="M360" t="str">
        <f>IFERROR(INDEX('wk paste'!$AZ:$AZ,MATCH("re"&amp;'team weekly options'!M$3&amp;'team weekly options'!$C360,'wk paste'!$BH:$BH,0)),"")</f>
        <v/>
      </c>
      <c r="N360" t="str">
        <f>IFERROR(INDEX('wk paste'!$AZ:$AZ,MATCH("re"&amp;'team weekly options'!N$3&amp;'team weekly options'!$C360,'wk paste'!$BH:$BH,0)),"")</f>
        <v/>
      </c>
      <c r="O360" t="str">
        <f>IFERROR(INDEX('wk paste'!$AZ:$AZ,MATCH("re"&amp;'team weekly options'!O$3&amp;'team weekly options'!$C360,'wk paste'!$BH:$BH,0)),"")</f>
        <v/>
      </c>
      <c r="P360" t="str">
        <f>IFERROR(INDEX('wk paste'!$AZ:$AZ,MATCH("re"&amp;'team weekly options'!P$3&amp;'team weekly options'!$C360,'wk paste'!$BH:$BH,0)),"")</f>
        <v/>
      </c>
      <c r="Q360" t="str">
        <f>IFERROR(INDEX('wk paste'!$AZ:$AZ,MATCH("re"&amp;'team weekly options'!Q$3&amp;'team weekly options'!$C360,'wk paste'!$BH:$BH,0)),"")</f>
        <v/>
      </c>
      <c r="R360" t="str">
        <f>IFERROR(INDEX('wk paste'!$AZ:$AZ,MATCH("re"&amp;'team weekly options'!R$3&amp;'team weekly options'!$C360,'wk paste'!$BH:$BH,0)),"")</f>
        <v/>
      </c>
      <c r="S360" t="str">
        <f>IFERROR(INDEX('wk paste'!$AZ:$AZ,MATCH("re"&amp;'team weekly options'!S$3&amp;'team weekly options'!$C360,'wk paste'!$BH:$BH,0)),"")</f>
        <v/>
      </c>
      <c r="T360" t="str">
        <f>IFERROR(INDEX('wk paste'!$AZ:$AZ,MATCH("re"&amp;'team weekly options'!T$3&amp;'team weekly options'!$C360,'wk paste'!$BH:$BH,0)),"")</f>
        <v/>
      </c>
      <c r="U360" t="str">
        <f>IFERROR(INDEX('wk paste'!$AZ:$AZ,MATCH("re"&amp;'team weekly options'!U$3&amp;'team weekly options'!$C360,'wk paste'!$BH:$BH,0)),"")</f>
        <v/>
      </c>
      <c r="V360" t="str">
        <f>IFERROR(INDEX('wk paste'!$AZ:$AZ,MATCH("re"&amp;'team weekly options'!V$3&amp;'team weekly options'!$C360,'wk paste'!$BH:$BH,0)),"")</f>
        <v/>
      </c>
    </row>
    <row r="361" spans="4:22" x14ac:dyDescent="0.25">
      <c r="D361" t="str">
        <f>IFERROR(INDEX('wk paste'!$AZ:$AZ,MATCH("ru"&amp;'team weekly options'!D$3&amp;'team weekly options'!$C361,'wk paste'!$BG:$BG,0)),"")</f>
        <v/>
      </c>
      <c r="E361" t="str">
        <f>IFERROR(INDEX('wk paste'!$AZ:$AZ,MATCH("ru"&amp;'team weekly options'!E$3&amp;'team weekly options'!$C361,'wk paste'!$BG:$BG,0)),"")</f>
        <v/>
      </c>
      <c r="F361" t="str">
        <f>IFERROR(INDEX('wk paste'!$AZ:$AZ,MATCH("ru"&amp;'team weekly options'!F$3&amp;'team weekly options'!$C361,'wk paste'!$BG:$BG,0)),"")</f>
        <v/>
      </c>
      <c r="G361" t="str">
        <f>IFERROR(INDEX('wk paste'!$AZ:$AZ,MATCH("ru"&amp;'team weekly options'!G$3&amp;'team weekly options'!$C361,'wk paste'!$BG:$BG,0)),"")</f>
        <v/>
      </c>
      <c r="H361" t="str">
        <f>IFERROR(INDEX('wk paste'!$AZ:$AZ,MATCH("ru"&amp;'team weekly options'!H$3&amp;'team weekly options'!$C361,'wk paste'!$BG:$BG,0)),"")</f>
        <v/>
      </c>
      <c r="I361" t="str">
        <f>IFERROR(INDEX('wk paste'!$AZ:$AZ,MATCH("ru"&amp;'team weekly options'!I$3&amp;'team weekly options'!$C361,'wk paste'!$BG:$BG,0)),"")</f>
        <v/>
      </c>
      <c r="J361" t="str">
        <f>IFERROR(INDEX('wk paste'!$AZ:$AZ,MATCH("ru"&amp;'team weekly options'!J$3&amp;'team weekly options'!$C361,'wk paste'!$BG:$BG,0)),"")</f>
        <v/>
      </c>
      <c r="K361" t="str">
        <f>IFERROR(INDEX('wk paste'!$AZ:$AZ,MATCH("re"&amp;'team weekly options'!K$3&amp;'team weekly options'!$C361,'wk paste'!$BH:$BH,0)),"")</f>
        <v/>
      </c>
      <c r="L361" t="str">
        <f>IFERROR(INDEX('wk paste'!$AZ:$AZ,MATCH("re"&amp;'team weekly options'!L$3&amp;'team weekly options'!$C361,'wk paste'!$BH:$BH,0)),"")</f>
        <v/>
      </c>
      <c r="M361" t="str">
        <f>IFERROR(INDEX('wk paste'!$AZ:$AZ,MATCH("re"&amp;'team weekly options'!M$3&amp;'team weekly options'!$C361,'wk paste'!$BH:$BH,0)),"")</f>
        <v/>
      </c>
      <c r="N361" t="str">
        <f>IFERROR(INDEX('wk paste'!$AZ:$AZ,MATCH("re"&amp;'team weekly options'!N$3&amp;'team weekly options'!$C361,'wk paste'!$BH:$BH,0)),"")</f>
        <v/>
      </c>
      <c r="O361" t="str">
        <f>IFERROR(INDEX('wk paste'!$AZ:$AZ,MATCH("re"&amp;'team weekly options'!O$3&amp;'team weekly options'!$C361,'wk paste'!$BH:$BH,0)),"")</f>
        <v/>
      </c>
      <c r="P361" t="str">
        <f>IFERROR(INDEX('wk paste'!$AZ:$AZ,MATCH("re"&amp;'team weekly options'!P$3&amp;'team weekly options'!$C361,'wk paste'!$BH:$BH,0)),"")</f>
        <v/>
      </c>
      <c r="Q361" t="str">
        <f>IFERROR(INDEX('wk paste'!$AZ:$AZ,MATCH("re"&amp;'team weekly options'!Q$3&amp;'team weekly options'!$C361,'wk paste'!$BH:$BH,0)),"")</f>
        <v/>
      </c>
      <c r="R361" t="str">
        <f>IFERROR(INDEX('wk paste'!$AZ:$AZ,MATCH("re"&amp;'team weekly options'!R$3&amp;'team weekly options'!$C361,'wk paste'!$BH:$BH,0)),"")</f>
        <v/>
      </c>
      <c r="S361" t="str">
        <f>IFERROR(INDEX('wk paste'!$AZ:$AZ,MATCH("re"&amp;'team weekly options'!S$3&amp;'team weekly options'!$C361,'wk paste'!$BH:$BH,0)),"")</f>
        <v/>
      </c>
      <c r="T361" t="str">
        <f>IFERROR(INDEX('wk paste'!$AZ:$AZ,MATCH("re"&amp;'team weekly options'!T$3&amp;'team weekly options'!$C361,'wk paste'!$BH:$BH,0)),"")</f>
        <v/>
      </c>
      <c r="U361" t="str">
        <f>IFERROR(INDEX('wk paste'!$AZ:$AZ,MATCH("re"&amp;'team weekly options'!U$3&amp;'team weekly options'!$C361,'wk paste'!$BH:$BH,0)),"")</f>
        <v/>
      </c>
      <c r="V361" t="str">
        <f>IFERROR(INDEX('wk paste'!$AZ:$AZ,MATCH("re"&amp;'team weekly options'!V$3&amp;'team weekly options'!$C361,'wk paste'!$BH:$BH,0)),"")</f>
        <v/>
      </c>
    </row>
    <row r="362" spans="4:22" x14ac:dyDescent="0.25">
      <c r="D362" t="str">
        <f>IFERROR(INDEX('wk paste'!$AZ:$AZ,MATCH("ru"&amp;'team weekly options'!D$3&amp;'team weekly options'!$C362,'wk paste'!$BG:$BG,0)),"")</f>
        <v/>
      </c>
      <c r="E362" t="str">
        <f>IFERROR(INDEX('wk paste'!$AZ:$AZ,MATCH("ru"&amp;'team weekly options'!E$3&amp;'team weekly options'!$C362,'wk paste'!$BG:$BG,0)),"")</f>
        <v/>
      </c>
      <c r="F362" t="str">
        <f>IFERROR(INDEX('wk paste'!$AZ:$AZ,MATCH("ru"&amp;'team weekly options'!F$3&amp;'team weekly options'!$C362,'wk paste'!$BG:$BG,0)),"")</f>
        <v/>
      </c>
      <c r="G362" t="str">
        <f>IFERROR(INDEX('wk paste'!$AZ:$AZ,MATCH("ru"&amp;'team weekly options'!G$3&amp;'team weekly options'!$C362,'wk paste'!$BG:$BG,0)),"")</f>
        <v/>
      </c>
      <c r="H362" t="str">
        <f>IFERROR(INDEX('wk paste'!$AZ:$AZ,MATCH("ru"&amp;'team weekly options'!H$3&amp;'team weekly options'!$C362,'wk paste'!$BG:$BG,0)),"")</f>
        <v/>
      </c>
      <c r="I362" t="str">
        <f>IFERROR(INDEX('wk paste'!$AZ:$AZ,MATCH("ru"&amp;'team weekly options'!I$3&amp;'team weekly options'!$C362,'wk paste'!$BG:$BG,0)),"")</f>
        <v/>
      </c>
      <c r="J362" t="str">
        <f>IFERROR(INDEX('wk paste'!$AZ:$AZ,MATCH("ru"&amp;'team weekly options'!J$3&amp;'team weekly options'!$C362,'wk paste'!$BG:$BG,0)),"")</f>
        <v/>
      </c>
      <c r="K362" t="str">
        <f>IFERROR(INDEX('wk paste'!$AZ:$AZ,MATCH("re"&amp;'team weekly options'!K$3&amp;'team weekly options'!$C362,'wk paste'!$BH:$BH,0)),"")</f>
        <v/>
      </c>
      <c r="L362" t="str">
        <f>IFERROR(INDEX('wk paste'!$AZ:$AZ,MATCH("re"&amp;'team weekly options'!L$3&amp;'team weekly options'!$C362,'wk paste'!$BH:$BH,0)),"")</f>
        <v/>
      </c>
      <c r="M362" t="str">
        <f>IFERROR(INDEX('wk paste'!$AZ:$AZ,MATCH("re"&amp;'team weekly options'!M$3&amp;'team weekly options'!$C362,'wk paste'!$BH:$BH,0)),"")</f>
        <v/>
      </c>
      <c r="N362" t="str">
        <f>IFERROR(INDEX('wk paste'!$AZ:$AZ,MATCH("re"&amp;'team weekly options'!N$3&amp;'team weekly options'!$C362,'wk paste'!$BH:$BH,0)),"")</f>
        <v/>
      </c>
      <c r="O362" t="str">
        <f>IFERROR(INDEX('wk paste'!$AZ:$AZ,MATCH("re"&amp;'team weekly options'!O$3&amp;'team weekly options'!$C362,'wk paste'!$BH:$BH,0)),"")</f>
        <v/>
      </c>
      <c r="P362" t="str">
        <f>IFERROR(INDEX('wk paste'!$AZ:$AZ,MATCH("re"&amp;'team weekly options'!P$3&amp;'team weekly options'!$C362,'wk paste'!$BH:$BH,0)),"")</f>
        <v/>
      </c>
      <c r="Q362" t="str">
        <f>IFERROR(INDEX('wk paste'!$AZ:$AZ,MATCH("re"&amp;'team weekly options'!Q$3&amp;'team weekly options'!$C362,'wk paste'!$BH:$BH,0)),"")</f>
        <v/>
      </c>
      <c r="R362" t="str">
        <f>IFERROR(INDEX('wk paste'!$AZ:$AZ,MATCH("re"&amp;'team weekly options'!R$3&amp;'team weekly options'!$C362,'wk paste'!$BH:$BH,0)),"")</f>
        <v/>
      </c>
      <c r="S362" t="str">
        <f>IFERROR(INDEX('wk paste'!$AZ:$AZ,MATCH("re"&amp;'team weekly options'!S$3&amp;'team weekly options'!$C362,'wk paste'!$BH:$BH,0)),"")</f>
        <v/>
      </c>
      <c r="T362" t="str">
        <f>IFERROR(INDEX('wk paste'!$AZ:$AZ,MATCH("re"&amp;'team weekly options'!T$3&amp;'team weekly options'!$C362,'wk paste'!$BH:$BH,0)),"")</f>
        <v/>
      </c>
      <c r="U362" t="str">
        <f>IFERROR(INDEX('wk paste'!$AZ:$AZ,MATCH("re"&amp;'team weekly options'!U$3&amp;'team weekly options'!$C362,'wk paste'!$BH:$BH,0)),"")</f>
        <v/>
      </c>
      <c r="V362" t="str">
        <f>IFERROR(INDEX('wk paste'!$AZ:$AZ,MATCH("re"&amp;'team weekly options'!V$3&amp;'team weekly options'!$C362,'wk paste'!$BH:$BH,0)),"")</f>
        <v/>
      </c>
    </row>
    <row r="363" spans="4:22" x14ac:dyDescent="0.25">
      <c r="D363" t="str">
        <f>IFERROR(INDEX('wk paste'!$AZ:$AZ,MATCH("ru"&amp;'team weekly options'!D$3&amp;'team weekly options'!$C363,'wk paste'!$BG:$BG,0)),"")</f>
        <v/>
      </c>
      <c r="E363" t="str">
        <f>IFERROR(INDEX('wk paste'!$AZ:$AZ,MATCH("ru"&amp;'team weekly options'!E$3&amp;'team weekly options'!$C363,'wk paste'!$BG:$BG,0)),"")</f>
        <v/>
      </c>
      <c r="F363" t="str">
        <f>IFERROR(INDEX('wk paste'!$AZ:$AZ,MATCH("ru"&amp;'team weekly options'!F$3&amp;'team weekly options'!$C363,'wk paste'!$BG:$BG,0)),"")</f>
        <v/>
      </c>
      <c r="G363" t="str">
        <f>IFERROR(INDEX('wk paste'!$AZ:$AZ,MATCH("ru"&amp;'team weekly options'!G$3&amp;'team weekly options'!$C363,'wk paste'!$BG:$BG,0)),"")</f>
        <v/>
      </c>
      <c r="H363" t="str">
        <f>IFERROR(INDEX('wk paste'!$AZ:$AZ,MATCH("ru"&amp;'team weekly options'!H$3&amp;'team weekly options'!$C363,'wk paste'!$BG:$BG,0)),"")</f>
        <v/>
      </c>
      <c r="I363" t="str">
        <f>IFERROR(INDEX('wk paste'!$AZ:$AZ,MATCH("ru"&amp;'team weekly options'!I$3&amp;'team weekly options'!$C363,'wk paste'!$BG:$BG,0)),"")</f>
        <v/>
      </c>
      <c r="J363" t="str">
        <f>IFERROR(INDEX('wk paste'!$AZ:$AZ,MATCH("ru"&amp;'team weekly options'!J$3&amp;'team weekly options'!$C363,'wk paste'!$BG:$BG,0)),"")</f>
        <v/>
      </c>
      <c r="K363" t="str">
        <f>IFERROR(INDEX('wk paste'!$AZ:$AZ,MATCH("re"&amp;'team weekly options'!K$3&amp;'team weekly options'!$C363,'wk paste'!$BH:$BH,0)),"")</f>
        <v/>
      </c>
      <c r="L363" t="str">
        <f>IFERROR(INDEX('wk paste'!$AZ:$AZ,MATCH("re"&amp;'team weekly options'!L$3&amp;'team weekly options'!$C363,'wk paste'!$BH:$BH,0)),"")</f>
        <v/>
      </c>
      <c r="M363" t="str">
        <f>IFERROR(INDEX('wk paste'!$AZ:$AZ,MATCH("re"&amp;'team weekly options'!M$3&amp;'team weekly options'!$C363,'wk paste'!$BH:$BH,0)),"")</f>
        <v/>
      </c>
      <c r="N363" t="str">
        <f>IFERROR(INDEX('wk paste'!$AZ:$AZ,MATCH("re"&amp;'team weekly options'!N$3&amp;'team weekly options'!$C363,'wk paste'!$BH:$BH,0)),"")</f>
        <v/>
      </c>
      <c r="O363" t="str">
        <f>IFERROR(INDEX('wk paste'!$AZ:$AZ,MATCH("re"&amp;'team weekly options'!O$3&amp;'team weekly options'!$C363,'wk paste'!$BH:$BH,0)),"")</f>
        <v/>
      </c>
      <c r="P363" t="str">
        <f>IFERROR(INDEX('wk paste'!$AZ:$AZ,MATCH("re"&amp;'team weekly options'!P$3&amp;'team weekly options'!$C363,'wk paste'!$BH:$BH,0)),"")</f>
        <v/>
      </c>
      <c r="Q363" t="str">
        <f>IFERROR(INDEX('wk paste'!$AZ:$AZ,MATCH("re"&amp;'team weekly options'!Q$3&amp;'team weekly options'!$C363,'wk paste'!$BH:$BH,0)),"")</f>
        <v/>
      </c>
      <c r="R363" t="str">
        <f>IFERROR(INDEX('wk paste'!$AZ:$AZ,MATCH("re"&amp;'team weekly options'!R$3&amp;'team weekly options'!$C363,'wk paste'!$BH:$BH,0)),"")</f>
        <v/>
      </c>
      <c r="S363" t="str">
        <f>IFERROR(INDEX('wk paste'!$AZ:$AZ,MATCH("re"&amp;'team weekly options'!S$3&amp;'team weekly options'!$C363,'wk paste'!$BH:$BH,0)),"")</f>
        <v/>
      </c>
      <c r="T363" t="str">
        <f>IFERROR(INDEX('wk paste'!$AZ:$AZ,MATCH("re"&amp;'team weekly options'!T$3&amp;'team weekly options'!$C363,'wk paste'!$BH:$BH,0)),"")</f>
        <v/>
      </c>
      <c r="U363" t="str">
        <f>IFERROR(INDEX('wk paste'!$AZ:$AZ,MATCH("re"&amp;'team weekly options'!U$3&amp;'team weekly options'!$C363,'wk paste'!$BH:$BH,0)),"")</f>
        <v/>
      </c>
      <c r="V363" t="str">
        <f>IFERROR(INDEX('wk paste'!$AZ:$AZ,MATCH("re"&amp;'team weekly options'!V$3&amp;'team weekly options'!$C363,'wk paste'!$BH:$BH,0)),"")</f>
        <v/>
      </c>
    </row>
    <row r="364" spans="4:22" x14ac:dyDescent="0.25">
      <c r="D364" t="str">
        <f>IFERROR(INDEX('wk paste'!$AZ:$AZ,MATCH("ru"&amp;'team weekly options'!D$3&amp;'team weekly options'!$C364,'wk paste'!$BG:$BG,0)),"")</f>
        <v/>
      </c>
      <c r="E364" t="str">
        <f>IFERROR(INDEX('wk paste'!$AZ:$AZ,MATCH("ru"&amp;'team weekly options'!E$3&amp;'team weekly options'!$C364,'wk paste'!$BG:$BG,0)),"")</f>
        <v/>
      </c>
      <c r="F364" t="str">
        <f>IFERROR(INDEX('wk paste'!$AZ:$AZ,MATCH("ru"&amp;'team weekly options'!F$3&amp;'team weekly options'!$C364,'wk paste'!$BG:$BG,0)),"")</f>
        <v/>
      </c>
      <c r="G364" t="str">
        <f>IFERROR(INDEX('wk paste'!$AZ:$AZ,MATCH("ru"&amp;'team weekly options'!G$3&amp;'team weekly options'!$C364,'wk paste'!$BG:$BG,0)),"")</f>
        <v/>
      </c>
      <c r="H364" t="str">
        <f>IFERROR(INDEX('wk paste'!$AZ:$AZ,MATCH("ru"&amp;'team weekly options'!H$3&amp;'team weekly options'!$C364,'wk paste'!$BG:$BG,0)),"")</f>
        <v/>
      </c>
      <c r="I364" t="str">
        <f>IFERROR(INDEX('wk paste'!$AZ:$AZ,MATCH("ru"&amp;'team weekly options'!I$3&amp;'team weekly options'!$C364,'wk paste'!$BG:$BG,0)),"")</f>
        <v/>
      </c>
      <c r="J364" t="str">
        <f>IFERROR(INDEX('wk paste'!$AZ:$AZ,MATCH("ru"&amp;'team weekly options'!J$3&amp;'team weekly options'!$C364,'wk paste'!$BG:$BG,0)),"")</f>
        <v/>
      </c>
      <c r="K364" t="str">
        <f>IFERROR(INDEX('wk paste'!$AZ:$AZ,MATCH("re"&amp;'team weekly options'!K$3&amp;'team weekly options'!$C364,'wk paste'!$BH:$BH,0)),"")</f>
        <v/>
      </c>
      <c r="L364" t="str">
        <f>IFERROR(INDEX('wk paste'!$AZ:$AZ,MATCH("re"&amp;'team weekly options'!L$3&amp;'team weekly options'!$C364,'wk paste'!$BH:$BH,0)),"")</f>
        <v/>
      </c>
      <c r="M364" t="str">
        <f>IFERROR(INDEX('wk paste'!$AZ:$AZ,MATCH("re"&amp;'team weekly options'!M$3&amp;'team weekly options'!$C364,'wk paste'!$BH:$BH,0)),"")</f>
        <v/>
      </c>
      <c r="N364" t="str">
        <f>IFERROR(INDEX('wk paste'!$AZ:$AZ,MATCH("re"&amp;'team weekly options'!N$3&amp;'team weekly options'!$C364,'wk paste'!$BH:$BH,0)),"")</f>
        <v/>
      </c>
      <c r="O364" t="str">
        <f>IFERROR(INDEX('wk paste'!$AZ:$AZ,MATCH("re"&amp;'team weekly options'!O$3&amp;'team weekly options'!$C364,'wk paste'!$BH:$BH,0)),"")</f>
        <v/>
      </c>
      <c r="P364" t="str">
        <f>IFERROR(INDEX('wk paste'!$AZ:$AZ,MATCH("re"&amp;'team weekly options'!P$3&amp;'team weekly options'!$C364,'wk paste'!$BH:$BH,0)),"")</f>
        <v/>
      </c>
      <c r="Q364" t="str">
        <f>IFERROR(INDEX('wk paste'!$AZ:$AZ,MATCH("re"&amp;'team weekly options'!Q$3&amp;'team weekly options'!$C364,'wk paste'!$BH:$BH,0)),"")</f>
        <v/>
      </c>
      <c r="R364" t="str">
        <f>IFERROR(INDEX('wk paste'!$AZ:$AZ,MATCH("re"&amp;'team weekly options'!R$3&amp;'team weekly options'!$C364,'wk paste'!$BH:$BH,0)),"")</f>
        <v/>
      </c>
      <c r="S364" t="str">
        <f>IFERROR(INDEX('wk paste'!$AZ:$AZ,MATCH("re"&amp;'team weekly options'!S$3&amp;'team weekly options'!$C364,'wk paste'!$BH:$BH,0)),"")</f>
        <v/>
      </c>
      <c r="T364" t="str">
        <f>IFERROR(INDEX('wk paste'!$AZ:$AZ,MATCH("re"&amp;'team weekly options'!T$3&amp;'team weekly options'!$C364,'wk paste'!$BH:$BH,0)),"")</f>
        <v/>
      </c>
      <c r="U364" t="str">
        <f>IFERROR(INDEX('wk paste'!$AZ:$AZ,MATCH("re"&amp;'team weekly options'!U$3&amp;'team weekly options'!$C364,'wk paste'!$BH:$BH,0)),"")</f>
        <v/>
      </c>
      <c r="V364" t="str">
        <f>IFERROR(INDEX('wk paste'!$AZ:$AZ,MATCH("re"&amp;'team weekly options'!V$3&amp;'team weekly options'!$C364,'wk paste'!$BH:$BH,0)),"")</f>
        <v/>
      </c>
    </row>
    <row r="365" spans="4:22" x14ac:dyDescent="0.25">
      <c r="D365" t="str">
        <f>IFERROR(INDEX('wk paste'!$AZ:$AZ,MATCH("ru"&amp;'team weekly options'!D$3&amp;'team weekly options'!$C365,'wk paste'!$BG:$BG,0)),"")</f>
        <v/>
      </c>
      <c r="E365" t="str">
        <f>IFERROR(INDEX('wk paste'!$AZ:$AZ,MATCH("ru"&amp;'team weekly options'!E$3&amp;'team weekly options'!$C365,'wk paste'!$BG:$BG,0)),"")</f>
        <v/>
      </c>
      <c r="F365" t="str">
        <f>IFERROR(INDEX('wk paste'!$AZ:$AZ,MATCH("ru"&amp;'team weekly options'!F$3&amp;'team weekly options'!$C365,'wk paste'!$BG:$BG,0)),"")</f>
        <v/>
      </c>
      <c r="G365" t="str">
        <f>IFERROR(INDEX('wk paste'!$AZ:$AZ,MATCH("ru"&amp;'team weekly options'!G$3&amp;'team weekly options'!$C365,'wk paste'!$BG:$BG,0)),"")</f>
        <v/>
      </c>
      <c r="H365" t="str">
        <f>IFERROR(INDEX('wk paste'!$AZ:$AZ,MATCH("ru"&amp;'team weekly options'!H$3&amp;'team weekly options'!$C365,'wk paste'!$BG:$BG,0)),"")</f>
        <v/>
      </c>
      <c r="I365" t="str">
        <f>IFERROR(INDEX('wk paste'!$AZ:$AZ,MATCH("ru"&amp;'team weekly options'!I$3&amp;'team weekly options'!$C365,'wk paste'!$BG:$BG,0)),"")</f>
        <v/>
      </c>
      <c r="J365" t="str">
        <f>IFERROR(INDEX('wk paste'!$AZ:$AZ,MATCH("ru"&amp;'team weekly options'!J$3&amp;'team weekly options'!$C365,'wk paste'!$BG:$BG,0)),"")</f>
        <v/>
      </c>
      <c r="K365" t="str">
        <f>IFERROR(INDEX('wk paste'!$AZ:$AZ,MATCH("re"&amp;'team weekly options'!K$3&amp;'team weekly options'!$C365,'wk paste'!$BH:$BH,0)),"")</f>
        <v/>
      </c>
      <c r="L365" t="str">
        <f>IFERROR(INDEX('wk paste'!$AZ:$AZ,MATCH("re"&amp;'team weekly options'!L$3&amp;'team weekly options'!$C365,'wk paste'!$BH:$BH,0)),"")</f>
        <v/>
      </c>
      <c r="M365" t="str">
        <f>IFERROR(INDEX('wk paste'!$AZ:$AZ,MATCH("re"&amp;'team weekly options'!M$3&amp;'team weekly options'!$C365,'wk paste'!$BH:$BH,0)),"")</f>
        <v/>
      </c>
      <c r="N365" t="str">
        <f>IFERROR(INDEX('wk paste'!$AZ:$AZ,MATCH("re"&amp;'team weekly options'!N$3&amp;'team weekly options'!$C365,'wk paste'!$BH:$BH,0)),"")</f>
        <v/>
      </c>
      <c r="O365" t="str">
        <f>IFERROR(INDEX('wk paste'!$AZ:$AZ,MATCH("re"&amp;'team weekly options'!O$3&amp;'team weekly options'!$C365,'wk paste'!$BH:$BH,0)),"")</f>
        <v/>
      </c>
      <c r="P365" t="str">
        <f>IFERROR(INDEX('wk paste'!$AZ:$AZ,MATCH("re"&amp;'team weekly options'!P$3&amp;'team weekly options'!$C365,'wk paste'!$BH:$BH,0)),"")</f>
        <v/>
      </c>
      <c r="Q365" t="str">
        <f>IFERROR(INDEX('wk paste'!$AZ:$AZ,MATCH("re"&amp;'team weekly options'!Q$3&amp;'team weekly options'!$C365,'wk paste'!$BH:$BH,0)),"")</f>
        <v/>
      </c>
      <c r="R365" t="str">
        <f>IFERROR(INDEX('wk paste'!$AZ:$AZ,MATCH("re"&amp;'team weekly options'!R$3&amp;'team weekly options'!$C365,'wk paste'!$BH:$BH,0)),"")</f>
        <v/>
      </c>
      <c r="S365" t="str">
        <f>IFERROR(INDEX('wk paste'!$AZ:$AZ,MATCH("re"&amp;'team weekly options'!S$3&amp;'team weekly options'!$C365,'wk paste'!$BH:$BH,0)),"")</f>
        <v/>
      </c>
      <c r="T365" t="str">
        <f>IFERROR(INDEX('wk paste'!$AZ:$AZ,MATCH("re"&amp;'team weekly options'!T$3&amp;'team weekly options'!$C365,'wk paste'!$BH:$BH,0)),"")</f>
        <v/>
      </c>
      <c r="U365" t="str">
        <f>IFERROR(INDEX('wk paste'!$AZ:$AZ,MATCH("re"&amp;'team weekly options'!U$3&amp;'team weekly options'!$C365,'wk paste'!$BH:$BH,0)),"")</f>
        <v/>
      </c>
      <c r="V365" t="str">
        <f>IFERROR(INDEX('wk paste'!$AZ:$AZ,MATCH("re"&amp;'team weekly options'!V$3&amp;'team weekly options'!$C365,'wk paste'!$BH:$BH,0)),"")</f>
        <v/>
      </c>
    </row>
    <row r="366" spans="4:22" x14ac:dyDescent="0.25">
      <c r="D366" t="str">
        <f>IFERROR(INDEX('wk paste'!$AZ:$AZ,MATCH("ru"&amp;'team weekly options'!D$3&amp;'team weekly options'!$C366,'wk paste'!$BG:$BG,0)),"")</f>
        <v/>
      </c>
      <c r="E366" t="str">
        <f>IFERROR(INDEX('wk paste'!$AZ:$AZ,MATCH("ru"&amp;'team weekly options'!E$3&amp;'team weekly options'!$C366,'wk paste'!$BG:$BG,0)),"")</f>
        <v/>
      </c>
      <c r="F366" t="str">
        <f>IFERROR(INDEX('wk paste'!$AZ:$AZ,MATCH("ru"&amp;'team weekly options'!F$3&amp;'team weekly options'!$C366,'wk paste'!$BG:$BG,0)),"")</f>
        <v/>
      </c>
      <c r="G366" t="str">
        <f>IFERROR(INDEX('wk paste'!$AZ:$AZ,MATCH("ru"&amp;'team weekly options'!G$3&amp;'team weekly options'!$C366,'wk paste'!$BG:$BG,0)),"")</f>
        <v/>
      </c>
      <c r="H366" t="str">
        <f>IFERROR(INDEX('wk paste'!$AZ:$AZ,MATCH("ru"&amp;'team weekly options'!H$3&amp;'team weekly options'!$C366,'wk paste'!$BG:$BG,0)),"")</f>
        <v/>
      </c>
      <c r="I366" t="str">
        <f>IFERROR(INDEX('wk paste'!$AZ:$AZ,MATCH("ru"&amp;'team weekly options'!I$3&amp;'team weekly options'!$C366,'wk paste'!$BG:$BG,0)),"")</f>
        <v/>
      </c>
      <c r="J366" t="str">
        <f>IFERROR(INDEX('wk paste'!$AZ:$AZ,MATCH("ru"&amp;'team weekly options'!J$3&amp;'team weekly options'!$C366,'wk paste'!$BG:$BG,0)),"")</f>
        <v/>
      </c>
      <c r="K366" t="str">
        <f>IFERROR(INDEX('wk paste'!$AZ:$AZ,MATCH("re"&amp;'team weekly options'!K$3&amp;'team weekly options'!$C366,'wk paste'!$BH:$BH,0)),"")</f>
        <v/>
      </c>
      <c r="L366" t="str">
        <f>IFERROR(INDEX('wk paste'!$AZ:$AZ,MATCH("re"&amp;'team weekly options'!L$3&amp;'team weekly options'!$C366,'wk paste'!$BH:$BH,0)),"")</f>
        <v/>
      </c>
      <c r="M366" t="str">
        <f>IFERROR(INDEX('wk paste'!$AZ:$AZ,MATCH("re"&amp;'team weekly options'!M$3&amp;'team weekly options'!$C366,'wk paste'!$BH:$BH,0)),"")</f>
        <v/>
      </c>
      <c r="N366" t="str">
        <f>IFERROR(INDEX('wk paste'!$AZ:$AZ,MATCH("re"&amp;'team weekly options'!N$3&amp;'team weekly options'!$C366,'wk paste'!$BH:$BH,0)),"")</f>
        <v/>
      </c>
      <c r="O366" t="str">
        <f>IFERROR(INDEX('wk paste'!$AZ:$AZ,MATCH("re"&amp;'team weekly options'!O$3&amp;'team weekly options'!$C366,'wk paste'!$BH:$BH,0)),"")</f>
        <v/>
      </c>
      <c r="P366" t="str">
        <f>IFERROR(INDEX('wk paste'!$AZ:$AZ,MATCH("re"&amp;'team weekly options'!P$3&amp;'team weekly options'!$C366,'wk paste'!$BH:$BH,0)),"")</f>
        <v/>
      </c>
      <c r="Q366" t="str">
        <f>IFERROR(INDEX('wk paste'!$AZ:$AZ,MATCH("re"&amp;'team weekly options'!Q$3&amp;'team weekly options'!$C366,'wk paste'!$BH:$BH,0)),"")</f>
        <v/>
      </c>
      <c r="R366" t="str">
        <f>IFERROR(INDEX('wk paste'!$AZ:$AZ,MATCH("re"&amp;'team weekly options'!R$3&amp;'team weekly options'!$C366,'wk paste'!$BH:$BH,0)),"")</f>
        <v/>
      </c>
      <c r="S366" t="str">
        <f>IFERROR(INDEX('wk paste'!$AZ:$AZ,MATCH("re"&amp;'team weekly options'!S$3&amp;'team weekly options'!$C366,'wk paste'!$BH:$BH,0)),"")</f>
        <v/>
      </c>
      <c r="T366" t="str">
        <f>IFERROR(INDEX('wk paste'!$AZ:$AZ,MATCH("re"&amp;'team weekly options'!T$3&amp;'team weekly options'!$C366,'wk paste'!$BH:$BH,0)),"")</f>
        <v/>
      </c>
      <c r="U366" t="str">
        <f>IFERROR(INDEX('wk paste'!$AZ:$AZ,MATCH("re"&amp;'team weekly options'!U$3&amp;'team weekly options'!$C366,'wk paste'!$BH:$BH,0)),"")</f>
        <v/>
      </c>
      <c r="V366" t="str">
        <f>IFERROR(INDEX('wk paste'!$AZ:$AZ,MATCH("re"&amp;'team weekly options'!V$3&amp;'team weekly options'!$C366,'wk paste'!$BH:$BH,0)),"")</f>
        <v/>
      </c>
    </row>
    <row r="367" spans="4:22" x14ac:dyDescent="0.25">
      <c r="D367" t="str">
        <f>IFERROR(INDEX('wk paste'!$AZ:$AZ,MATCH("ru"&amp;'team weekly options'!D$3&amp;'team weekly options'!$C367,'wk paste'!$BG:$BG,0)),"")</f>
        <v/>
      </c>
      <c r="E367" t="str">
        <f>IFERROR(INDEX('wk paste'!$AZ:$AZ,MATCH("ru"&amp;'team weekly options'!E$3&amp;'team weekly options'!$C367,'wk paste'!$BG:$BG,0)),"")</f>
        <v/>
      </c>
      <c r="F367" t="str">
        <f>IFERROR(INDEX('wk paste'!$AZ:$AZ,MATCH("ru"&amp;'team weekly options'!F$3&amp;'team weekly options'!$C367,'wk paste'!$BG:$BG,0)),"")</f>
        <v/>
      </c>
      <c r="G367" t="str">
        <f>IFERROR(INDEX('wk paste'!$AZ:$AZ,MATCH("ru"&amp;'team weekly options'!G$3&amp;'team weekly options'!$C367,'wk paste'!$BG:$BG,0)),"")</f>
        <v/>
      </c>
      <c r="H367" t="str">
        <f>IFERROR(INDEX('wk paste'!$AZ:$AZ,MATCH("ru"&amp;'team weekly options'!H$3&amp;'team weekly options'!$C367,'wk paste'!$BG:$BG,0)),"")</f>
        <v/>
      </c>
      <c r="I367" t="str">
        <f>IFERROR(INDEX('wk paste'!$AZ:$AZ,MATCH("ru"&amp;'team weekly options'!I$3&amp;'team weekly options'!$C367,'wk paste'!$BG:$BG,0)),"")</f>
        <v/>
      </c>
      <c r="J367" t="str">
        <f>IFERROR(INDEX('wk paste'!$AZ:$AZ,MATCH("ru"&amp;'team weekly options'!J$3&amp;'team weekly options'!$C367,'wk paste'!$BG:$BG,0)),"")</f>
        <v/>
      </c>
      <c r="K367" t="str">
        <f>IFERROR(INDEX('wk paste'!$AZ:$AZ,MATCH("re"&amp;'team weekly options'!K$3&amp;'team weekly options'!$C367,'wk paste'!$BH:$BH,0)),"")</f>
        <v/>
      </c>
      <c r="L367" t="str">
        <f>IFERROR(INDEX('wk paste'!$AZ:$AZ,MATCH("re"&amp;'team weekly options'!L$3&amp;'team weekly options'!$C367,'wk paste'!$BH:$BH,0)),"")</f>
        <v/>
      </c>
      <c r="M367" t="str">
        <f>IFERROR(INDEX('wk paste'!$AZ:$AZ,MATCH("re"&amp;'team weekly options'!M$3&amp;'team weekly options'!$C367,'wk paste'!$BH:$BH,0)),"")</f>
        <v/>
      </c>
      <c r="N367" t="str">
        <f>IFERROR(INDEX('wk paste'!$AZ:$AZ,MATCH("re"&amp;'team weekly options'!N$3&amp;'team weekly options'!$C367,'wk paste'!$BH:$BH,0)),"")</f>
        <v/>
      </c>
      <c r="O367" t="str">
        <f>IFERROR(INDEX('wk paste'!$AZ:$AZ,MATCH("re"&amp;'team weekly options'!O$3&amp;'team weekly options'!$C367,'wk paste'!$BH:$BH,0)),"")</f>
        <v/>
      </c>
      <c r="P367" t="str">
        <f>IFERROR(INDEX('wk paste'!$AZ:$AZ,MATCH("re"&amp;'team weekly options'!P$3&amp;'team weekly options'!$C367,'wk paste'!$BH:$BH,0)),"")</f>
        <v/>
      </c>
      <c r="Q367" t="str">
        <f>IFERROR(INDEX('wk paste'!$AZ:$AZ,MATCH("re"&amp;'team weekly options'!Q$3&amp;'team weekly options'!$C367,'wk paste'!$BH:$BH,0)),"")</f>
        <v/>
      </c>
      <c r="R367" t="str">
        <f>IFERROR(INDEX('wk paste'!$AZ:$AZ,MATCH("re"&amp;'team weekly options'!R$3&amp;'team weekly options'!$C367,'wk paste'!$BH:$BH,0)),"")</f>
        <v/>
      </c>
      <c r="S367" t="str">
        <f>IFERROR(INDEX('wk paste'!$AZ:$AZ,MATCH("re"&amp;'team weekly options'!S$3&amp;'team weekly options'!$C367,'wk paste'!$BH:$BH,0)),"")</f>
        <v/>
      </c>
      <c r="T367" t="str">
        <f>IFERROR(INDEX('wk paste'!$AZ:$AZ,MATCH("re"&amp;'team weekly options'!T$3&amp;'team weekly options'!$C367,'wk paste'!$BH:$BH,0)),"")</f>
        <v/>
      </c>
      <c r="U367" t="str">
        <f>IFERROR(INDEX('wk paste'!$AZ:$AZ,MATCH("re"&amp;'team weekly options'!U$3&amp;'team weekly options'!$C367,'wk paste'!$BH:$BH,0)),"")</f>
        <v/>
      </c>
      <c r="V367" t="str">
        <f>IFERROR(INDEX('wk paste'!$AZ:$AZ,MATCH("re"&amp;'team weekly options'!V$3&amp;'team weekly options'!$C367,'wk paste'!$BH:$BH,0)),"")</f>
        <v/>
      </c>
    </row>
    <row r="368" spans="4:22" x14ac:dyDescent="0.25">
      <c r="D368" t="str">
        <f>IFERROR(INDEX('wk paste'!$AZ:$AZ,MATCH("ru"&amp;'team weekly options'!D$3&amp;'team weekly options'!$C368,'wk paste'!$BG:$BG,0)),"")</f>
        <v/>
      </c>
      <c r="E368" t="str">
        <f>IFERROR(INDEX('wk paste'!$AZ:$AZ,MATCH("ru"&amp;'team weekly options'!E$3&amp;'team weekly options'!$C368,'wk paste'!$BG:$BG,0)),"")</f>
        <v/>
      </c>
      <c r="F368" t="str">
        <f>IFERROR(INDEX('wk paste'!$AZ:$AZ,MATCH("ru"&amp;'team weekly options'!F$3&amp;'team weekly options'!$C368,'wk paste'!$BG:$BG,0)),"")</f>
        <v/>
      </c>
      <c r="G368" t="str">
        <f>IFERROR(INDEX('wk paste'!$AZ:$AZ,MATCH("ru"&amp;'team weekly options'!G$3&amp;'team weekly options'!$C368,'wk paste'!$BG:$BG,0)),"")</f>
        <v/>
      </c>
      <c r="H368" t="str">
        <f>IFERROR(INDEX('wk paste'!$AZ:$AZ,MATCH("ru"&amp;'team weekly options'!H$3&amp;'team weekly options'!$C368,'wk paste'!$BG:$BG,0)),"")</f>
        <v/>
      </c>
      <c r="I368" t="str">
        <f>IFERROR(INDEX('wk paste'!$AZ:$AZ,MATCH("ru"&amp;'team weekly options'!I$3&amp;'team weekly options'!$C368,'wk paste'!$BG:$BG,0)),"")</f>
        <v/>
      </c>
      <c r="J368" t="str">
        <f>IFERROR(INDEX('wk paste'!$AZ:$AZ,MATCH("ru"&amp;'team weekly options'!J$3&amp;'team weekly options'!$C368,'wk paste'!$BG:$BG,0)),"")</f>
        <v/>
      </c>
      <c r="K368" t="str">
        <f>IFERROR(INDEX('wk paste'!$AZ:$AZ,MATCH("re"&amp;'team weekly options'!K$3&amp;'team weekly options'!$C368,'wk paste'!$BH:$BH,0)),"")</f>
        <v/>
      </c>
      <c r="L368" t="str">
        <f>IFERROR(INDEX('wk paste'!$AZ:$AZ,MATCH("re"&amp;'team weekly options'!L$3&amp;'team weekly options'!$C368,'wk paste'!$BH:$BH,0)),"")</f>
        <v/>
      </c>
      <c r="M368" t="str">
        <f>IFERROR(INDEX('wk paste'!$AZ:$AZ,MATCH("re"&amp;'team weekly options'!M$3&amp;'team weekly options'!$C368,'wk paste'!$BH:$BH,0)),"")</f>
        <v/>
      </c>
      <c r="N368" t="str">
        <f>IFERROR(INDEX('wk paste'!$AZ:$AZ,MATCH("re"&amp;'team weekly options'!N$3&amp;'team weekly options'!$C368,'wk paste'!$BH:$BH,0)),"")</f>
        <v/>
      </c>
      <c r="O368" t="str">
        <f>IFERROR(INDEX('wk paste'!$AZ:$AZ,MATCH("re"&amp;'team weekly options'!O$3&amp;'team weekly options'!$C368,'wk paste'!$BH:$BH,0)),"")</f>
        <v/>
      </c>
      <c r="P368" t="str">
        <f>IFERROR(INDEX('wk paste'!$AZ:$AZ,MATCH("re"&amp;'team weekly options'!P$3&amp;'team weekly options'!$C368,'wk paste'!$BH:$BH,0)),"")</f>
        <v/>
      </c>
      <c r="Q368" t="str">
        <f>IFERROR(INDEX('wk paste'!$AZ:$AZ,MATCH("re"&amp;'team weekly options'!Q$3&amp;'team weekly options'!$C368,'wk paste'!$BH:$BH,0)),"")</f>
        <v/>
      </c>
      <c r="R368" t="str">
        <f>IFERROR(INDEX('wk paste'!$AZ:$AZ,MATCH("re"&amp;'team weekly options'!R$3&amp;'team weekly options'!$C368,'wk paste'!$BH:$BH,0)),"")</f>
        <v/>
      </c>
      <c r="S368" t="str">
        <f>IFERROR(INDEX('wk paste'!$AZ:$AZ,MATCH("re"&amp;'team weekly options'!S$3&amp;'team weekly options'!$C368,'wk paste'!$BH:$BH,0)),"")</f>
        <v/>
      </c>
      <c r="T368" t="str">
        <f>IFERROR(INDEX('wk paste'!$AZ:$AZ,MATCH("re"&amp;'team weekly options'!T$3&amp;'team weekly options'!$C368,'wk paste'!$BH:$BH,0)),"")</f>
        <v/>
      </c>
      <c r="U368" t="str">
        <f>IFERROR(INDEX('wk paste'!$AZ:$AZ,MATCH("re"&amp;'team weekly options'!U$3&amp;'team weekly options'!$C368,'wk paste'!$BH:$BH,0)),"")</f>
        <v/>
      </c>
      <c r="V368" t="str">
        <f>IFERROR(INDEX('wk paste'!$AZ:$AZ,MATCH("re"&amp;'team weekly options'!V$3&amp;'team weekly options'!$C368,'wk paste'!$BH:$BH,0)),"")</f>
        <v/>
      </c>
    </row>
    <row r="369" spans="4:22" x14ac:dyDescent="0.25">
      <c r="D369" t="str">
        <f>IFERROR(INDEX('wk paste'!$AZ:$AZ,MATCH("ru"&amp;'team weekly options'!D$3&amp;'team weekly options'!$C369,'wk paste'!$BG:$BG,0)),"")</f>
        <v/>
      </c>
      <c r="E369" t="str">
        <f>IFERROR(INDEX('wk paste'!$AZ:$AZ,MATCH("ru"&amp;'team weekly options'!E$3&amp;'team weekly options'!$C369,'wk paste'!$BG:$BG,0)),"")</f>
        <v/>
      </c>
      <c r="F369" t="str">
        <f>IFERROR(INDEX('wk paste'!$AZ:$AZ,MATCH("ru"&amp;'team weekly options'!F$3&amp;'team weekly options'!$C369,'wk paste'!$BG:$BG,0)),"")</f>
        <v/>
      </c>
      <c r="G369" t="str">
        <f>IFERROR(INDEX('wk paste'!$AZ:$AZ,MATCH("ru"&amp;'team weekly options'!G$3&amp;'team weekly options'!$C369,'wk paste'!$BG:$BG,0)),"")</f>
        <v/>
      </c>
      <c r="H369" t="str">
        <f>IFERROR(INDEX('wk paste'!$AZ:$AZ,MATCH("ru"&amp;'team weekly options'!H$3&amp;'team weekly options'!$C369,'wk paste'!$BG:$BG,0)),"")</f>
        <v/>
      </c>
      <c r="I369" t="str">
        <f>IFERROR(INDEX('wk paste'!$AZ:$AZ,MATCH("ru"&amp;'team weekly options'!I$3&amp;'team weekly options'!$C369,'wk paste'!$BG:$BG,0)),"")</f>
        <v/>
      </c>
      <c r="J369" t="str">
        <f>IFERROR(INDEX('wk paste'!$AZ:$AZ,MATCH("ru"&amp;'team weekly options'!J$3&amp;'team weekly options'!$C369,'wk paste'!$BG:$BG,0)),"")</f>
        <v/>
      </c>
      <c r="K369" t="str">
        <f>IFERROR(INDEX('wk paste'!$AZ:$AZ,MATCH("re"&amp;'team weekly options'!K$3&amp;'team weekly options'!$C369,'wk paste'!$BH:$BH,0)),"")</f>
        <v/>
      </c>
      <c r="L369" t="str">
        <f>IFERROR(INDEX('wk paste'!$AZ:$AZ,MATCH("re"&amp;'team weekly options'!L$3&amp;'team weekly options'!$C369,'wk paste'!$BH:$BH,0)),"")</f>
        <v/>
      </c>
      <c r="M369" t="str">
        <f>IFERROR(INDEX('wk paste'!$AZ:$AZ,MATCH("re"&amp;'team weekly options'!M$3&amp;'team weekly options'!$C369,'wk paste'!$BH:$BH,0)),"")</f>
        <v/>
      </c>
      <c r="N369" t="str">
        <f>IFERROR(INDEX('wk paste'!$AZ:$AZ,MATCH("re"&amp;'team weekly options'!N$3&amp;'team weekly options'!$C369,'wk paste'!$BH:$BH,0)),"")</f>
        <v/>
      </c>
      <c r="O369" t="str">
        <f>IFERROR(INDEX('wk paste'!$AZ:$AZ,MATCH("re"&amp;'team weekly options'!O$3&amp;'team weekly options'!$C369,'wk paste'!$BH:$BH,0)),"")</f>
        <v/>
      </c>
      <c r="P369" t="str">
        <f>IFERROR(INDEX('wk paste'!$AZ:$AZ,MATCH("re"&amp;'team weekly options'!P$3&amp;'team weekly options'!$C369,'wk paste'!$BH:$BH,0)),"")</f>
        <v/>
      </c>
      <c r="Q369" t="str">
        <f>IFERROR(INDEX('wk paste'!$AZ:$AZ,MATCH("re"&amp;'team weekly options'!Q$3&amp;'team weekly options'!$C369,'wk paste'!$BH:$BH,0)),"")</f>
        <v/>
      </c>
      <c r="R369" t="str">
        <f>IFERROR(INDEX('wk paste'!$AZ:$AZ,MATCH("re"&amp;'team weekly options'!R$3&amp;'team weekly options'!$C369,'wk paste'!$BH:$BH,0)),"")</f>
        <v/>
      </c>
      <c r="S369" t="str">
        <f>IFERROR(INDEX('wk paste'!$AZ:$AZ,MATCH("re"&amp;'team weekly options'!S$3&amp;'team weekly options'!$C369,'wk paste'!$BH:$BH,0)),"")</f>
        <v/>
      </c>
      <c r="T369" t="str">
        <f>IFERROR(INDEX('wk paste'!$AZ:$AZ,MATCH("re"&amp;'team weekly options'!T$3&amp;'team weekly options'!$C369,'wk paste'!$BH:$BH,0)),"")</f>
        <v/>
      </c>
      <c r="U369" t="str">
        <f>IFERROR(INDEX('wk paste'!$AZ:$AZ,MATCH("re"&amp;'team weekly options'!U$3&amp;'team weekly options'!$C369,'wk paste'!$BH:$BH,0)),"")</f>
        <v/>
      </c>
      <c r="V369" t="str">
        <f>IFERROR(INDEX('wk paste'!$AZ:$AZ,MATCH("re"&amp;'team weekly options'!V$3&amp;'team weekly options'!$C369,'wk paste'!$BH:$BH,0)),"")</f>
        <v/>
      </c>
    </row>
    <row r="370" spans="4:22" x14ac:dyDescent="0.25">
      <c r="D370" t="str">
        <f>IFERROR(INDEX('wk paste'!$AZ:$AZ,MATCH("ru"&amp;'team weekly options'!D$3&amp;'team weekly options'!$C370,'wk paste'!$BG:$BG,0)),"")</f>
        <v/>
      </c>
      <c r="E370" t="str">
        <f>IFERROR(INDEX('wk paste'!$AZ:$AZ,MATCH("ru"&amp;'team weekly options'!E$3&amp;'team weekly options'!$C370,'wk paste'!$BG:$BG,0)),"")</f>
        <v/>
      </c>
      <c r="F370" t="str">
        <f>IFERROR(INDEX('wk paste'!$AZ:$AZ,MATCH("ru"&amp;'team weekly options'!F$3&amp;'team weekly options'!$C370,'wk paste'!$BG:$BG,0)),"")</f>
        <v/>
      </c>
      <c r="G370" t="str">
        <f>IFERROR(INDEX('wk paste'!$AZ:$AZ,MATCH("ru"&amp;'team weekly options'!G$3&amp;'team weekly options'!$C370,'wk paste'!$BG:$BG,0)),"")</f>
        <v/>
      </c>
      <c r="H370" t="str">
        <f>IFERROR(INDEX('wk paste'!$AZ:$AZ,MATCH("ru"&amp;'team weekly options'!H$3&amp;'team weekly options'!$C370,'wk paste'!$BG:$BG,0)),"")</f>
        <v/>
      </c>
      <c r="I370" t="str">
        <f>IFERROR(INDEX('wk paste'!$AZ:$AZ,MATCH("ru"&amp;'team weekly options'!I$3&amp;'team weekly options'!$C370,'wk paste'!$BG:$BG,0)),"")</f>
        <v/>
      </c>
      <c r="J370" t="str">
        <f>IFERROR(INDEX('wk paste'!$AZ:$AZ,MATCH("ru"&amp;'team weekly options'!J$3&amp;'team weekly options'!$C370,'wk paste'!$BG:$BG,0)),"")</f>
        <v/>
      </c>
      <c r="K370" t="str">
        <f>IFERROR(INDEX('wk paste'!$AZ:$AZ,MATCH("re"&amp;'team weekly options'!K$3&amp;'team weekly options'!$C370,'wk paste'!$BH:$BH,0)),"")</f>
        <v/>
      </c>
      <c r="L370" t="str">
        <f>IFERROR(INDEX('wk paste'!$AZ:$AZ,MATCH("re"&amp;'team weekly options'!L$3&amp;'team weekly options'!$C370,'wk paste'!$BH:$BH,0)),"")</f>
        <v/>
      </c>
      <c r="M370" t="str">
        <f>IFERROR(INDEX('wk paste'!$AZ:$AZ,MATCH("re"&amp;'team weekly options'!M$3&amp;'team weekly options'!$C370,'wk paste'!$BH:$BH,0)),"")</f>
        <v/>
      </c>
      <c r="N370" t="str">
        <f>IFERROR(INDEX('wk paste'!$AZ:$AZ,MATCH("re"&amp;'team weekly options'!N$3&amp;'team weekly options'!$C370,'wk paste'!$BH:$BH,0)),"")</f>
        <v/>
      </c>
      <c r="O370" t="str">
        <f>IFERROR(INDEX('wk paste'!$AZ:$AZ,MATCH("re"&amp;'team weekly options'!O$3&amp;'team weekly options'!$C370,'wk paste'!$BH:$BH,0)),"")</f>
        <v/>
      </c>
      <c r="P370" t="str">
        <f>IFERROR(INDEX('wk paste'!$AZ:$AZ,MATCH("re"&amp;'team weekly options'!P$3&amp;'team weekly options'!$C370,'wk paste'!$BH:$BH,0)),"")</f>
        <v/>
      </c>
      <c r="Q370" t="str">
        <f>IFERROR(INDEX('wk paste'!$AZ:$AZ,MATCH("re"&amp;'team weekly options'!Q$3&amp;'team weekly options'!$C370,'wk paste'!$BH:$BH,0)),"")</f>
        <v/>
      </c>
      <c r="R370" t="str">
        <f>IFERROR(INDEX('wk paste'!$AZ:$AZ,MATCH("re"&amp;'team weekly options'!R$3&amp;'team weekly options'!$C370,'wk paste'!$BH:$BH,0)),"")</f>
        <v/>
      </c>
      <c r="S370" t="str">
        <f>IFERROR(INDEX('wk paste'!$AZ:$AZ,MATCH("re"&amp;'team weekly options'!S$3&amp;'team weekly options'!$C370,'wk paste'!$BH:$BH,0)),"")</f>
        <v/>
      </c>
      <c r="T370" t="str">
        <f>IFERROR(INDEX('wk paste'!$AZ:$AZ,MATCH("re"&amp;'team weekly options'!T$3&amp;'team weekly options'!$C370,'wk paste'!$BH:$BH,0)),"")</f>
        <v/>
      </c>
      <c r="U370" t="str">
        <f>IFERROR(INDEX('wk paste'!$AZ:$AZ,MATCH("re"&amp;'team weekly options'!U$3&amp;'team weekly options'!$C370,'wk paste'!$BH:$BH,0)),"")</f>
        <v/>
      </c>
      <c r="V370" t="str">
        <f>IFERROR(INDEX('wk paste'!$AZ:$AZ,MATCH("re"&amp;'team weekly options'!V$3&amp;'team weekly options'!$C370,'wk paste'!$BH:$BH,0)),"")</f>
        <v/>
      </c>
    </row>
    <row r="371" spans="4:22" x14ac:dyDescent="0.25">
      <c r="D371" t="str">
        <f>IFERROR(INDEX('wk paste'!$AZ:$AZ,MATCH("ru"&amp;'team weekly options'!D$3&amp;'team weekly options'!$C371,'wk paste'!$BG:$BG,0)),"")</f>
        <v/>
      </c>
      <c r="E371" t="str">
        <f>IFERROR(INDEX('wk paste'!$AZ:$AZ,MATCH("ru"&amp;'team weekly options'!E$3&amp;'team weekly options'!$C371,'wk paste'!$BG:$BG,0)),"")</f>
        <v/>
      </c>
      <c r="F371" t="str">
        <f>IFERROR(INDEX('wk paste'!$AZ:$AZ,MATCH("ru"&amp;'team weekly options'!F$3&amp;'team weekly options'!$C371,'wk paste'!$BG:$BG,0)),"")</f>
        <v/>
      </c>
      <c r="G371" t="str">
        <f>IFERROR(INDEX('wk paste'!$AZ:$AZ,MATCH("ru"&amp;'team weekly options'!G$3&amp;'team weekly options'!$C371,'wk paste'!$BG:$BG,0)),"")</f>
        <v/>
      </c>
      <c r="H371" t="str">
        <f>IFERROR(INDEX('wk paste'!$AZ:$AZ,MATCH("ru"&amp;'team weekly options'!H$3&amp;'team weekly options'!$C371,'wk paste'!$BG:$BG,0)),"")</f>
        <v/>
      </c>
      <c r="I371" t="str">
        <f>IFERROR(INDEX('wk paste'!$AZ:$AZ,MATCH("ru"&amp;'team weekly options'!I$3&amp;'team weekly options'!$C371,'wk paste'!$BG:$BG,0)),"")</f>
        <v/>
      </c>
      <c r="J371" t="str">
        <f>IFERROR(INDEX('wk paste'!$AZ:$AZ,MATCH("ru"&amp;'team weekly options'!J$3&amp;'team weekly options'!$C371,'wk paste'!$BG:$BG,0)),"")</f>
        <v/>
      </c>
      <c r="K371" t="str">
        <f>IFERROR(INDEX('wk paste'!$AZ:$AZ,MATCH("re"&amp;'team weekly options'!K$3&amp;'team weekly options'!$C371,'wk paste'!$BH:$BH,0)),"")</f>
        <v/>
      </c>
      <c r="L371" t="str">
        <f>IFERROR(INDEX('wk paste'!$AZ:$AZ,MATCH("re"&amp;'team weekly options'!L$3&amp;'team weekly options'!$C371,'wk paste'!$BH:$BH,0)),"")</f>
        <v/>
      </c>
      <c r="M371" t="str">
        <f>IFERROR(INDEX('wk paste'!$AZ:$AZ,MATCH("re"&amp;'team weekly options'!M$3&amp;'team weekly options'!$C371,'wk paste'!$BH:$BH,0)),"")</f>
        <v/>
      </c>
      <c r="N371" t="str">
        <f>IFERROR(INDEX('wk paste'!$AZ:$AZ,MATCH("re"&amp;'team weekly options'!N$3&amp;'team weekly options'!$C371,'wk paste'!$BH:$BH,0)),"")</f>
        <v/>
      </c>
      <c r="O371" t="str">
        <f>IFERROR(INDEX('wk paste'!$AZ:$AZ,MATCH("re"&amp;'team weekly options'!O$3&amp;'team weekly options'!$C371,'wk paste'!$BH:$BH,0)),"")</f>
        <v/>
      </c>
      <c r="P371" t="str">
        <f>IFERROR(INDEX('wk paste'!$AZ:$AZ,MATCH("re"&amp;'team weekly options'!P$3&amp;'team weekly options'!$C371,'wk paste'!$BH:$BH,0)),"")</f>
        <v/>
      </c>
      <c r="Q371" t="str">
        <f>IFERROR(INDEX('wk paste'!$AZ:$AZ,MATCH("re"&amp;'team weekly options'!Q$3&amp;'team weekly options'!$C371,'wk paste'!$BH:$BH,0)),"")</f>
        <v/>
      </c>
      <c r="R371" t="str">
        <f>IFERROR(INDEX('wk paste'!$AZ:$AZ,MATCH("re"&amp;'team weekly options'!R$3&amp;'team weekly options'!$C371,'wk paste'!$BH:$BH,0)),"")</f>
        <v/>
      </c>
      <c r="S371" t="str">
        <f>IFERROR(INDEX('wk paste'!$AZ:$AZ,MATCH("re"&amp;'team weekly options'!S$3&amp;'team weekly options'!$C371,'wk paste'!$BH:$BH,0)),"")</f>
        <v/>
      </c>
      <c r="T371" t="str">
        <f>IFERROR(INDEX('wk paste'!$AZ:$AZ,MATCH("re"&amp;'team weekly options'!T$3&amp;'team weekly options'!$C371,'wk paste'!$BH:$BH,0)),"")</f>
        <v/>
      </c>
      <c r="U371" t="str">
        <f>IFERROR(INDEX('wk paste'!$AZ:$AZ,MATCH("re"&amp;'team weekly options'!U$3&amp;'team weekly options'!$C371,'wk paste'!$BH:$BH,0)),"")</f>
        <v/>
      </c>
      <c r="V371" t="str">
        <f>IFERROR(INDEX('wk paste'!$AZ:$AZ,MATCH("re"&amp;'team weekly options'!V$3&amp;'team weekly options'!$C371,'wk paste'!$BH:$BH,0)),"")</f>
        <v/>
      </c>
    </row>
    <row r="372" spans="4:22" x14ac:dyDescent="0.25">
      <c r="D372" t="str">
        <f>IFERROR(INDEX('wk paste'!$AZ:$AZ,MATCH("ru"&amp;'team weekly options'!D$3&amp;'team weekly options'!$C372,'wk paste'!$BG:$BG,0)),"")</f>
        <v/>
      </c>
      <c r="E372" t="str">
        <f>IFERROR(INDEX('wk paste'!$AZ:$AZ,MATCH("ru"&amp;'team weekly options'!E$3&amp;'team weekly options'!$C372,'wk paste'!$BG:$BG,0)),"")</f>
        <v/>
      </c>
      <c r="F372" t="str">
        <f>IFERROR(INDEX('wk paste'!$AZ:$AZ,MATCH("ru"&amp;'team weekly options'!F$3&amp;'team weekly options'!$C372,'wk paste'!$BG:$BG,0)),"")</f>
        <v/>
      </c>
      <c r="G372" t="str">
        <f>IFERROR(INDEX('wk paste'!$AZ:$AZ,MATCH("ru"&amp;'team weekly options'!G$3&amp;'team weekly options'!$C372,'wk paste'!$BG:$BG,0)),"")</f>
        <v/>
      </c>
      <c r="H372" t="str">
        <f>IFERROR(INDEX('wk paste'!$AZ:$AZ,MATCH("ru"&amp;'team weekly options'!H$3&amp;'team weekly options'!$C372,'wk paste'!$BG:$BG,0)),"")</f>
        <v/>
      </c>
      <c r="I372" t="str">
        <f>IFERROR(INDEX('wk paste'!$AZ:$AZ,MATCH("ru"&amp;'team weekly options'!I$3&amp;'team weekly options'!$C372,'wk paste'!$BG:$BG,0)),"")</f>
        <v/>
      </c>
      <c r="J372" t="str">
        <f>IFERROR(INDEX('wk paste'!$AZ:$AZ,MATCH("ru"&amp;'team weekly options'!J$3&amp;'team weekly options'!$C372,'wk paste'!$BG:$BG,0)),"")</f>
        <v/>
      </c>
      <c r="K372" t="str">
        <f>IFERROR(INDEX('wk paste'!$AZ:$AZ,MATCH("re"&amp;'team weekly options'!K$3&amp;'team weekly options'!$C372,'wk paste'!$BH:$BH,0)),"")</f>
        <v/>
      </c>
      <c r="L372" t="str">
        <f>IFERROR(INDEX('wk paste'!$AZ:$AZ,MATCH("re"&amp;'team weekly options'!L$3&amp;'team weekly options'!$C372,'wk paste'!$BH:$BH,0)),"")</f>
        <v/>
      </c>
      <c r="M372" t="str">
        <f>IFERROR(INDEX('wk paste'!$AZ:$AZ,MATCH("re"&amp;'team weekly options'!M$3&amp;'team weekly options'!$C372,'wk paste'!$BH:$BH,0)),"")</f>
        <v/>
      </c>
      <c r="N372" t="str">
        <f>IFERROR(INDEX('wk paste'!$AZ:$AZ,MATCH("re"&amp;'team weekly options'!N$3&amp;'team weekly options'!$C372,'wk paste'!$BH:$BH,0)),"")</f>
        <v/>
      </c>
      <c r="O372" t="str">
        <f>IFERROR(INDEX('wk paste'!$AZ:$AZ,MATCH("re"&amp;'team weekly options'!O$3&amp;'team weekly options'!$C372,'wk paste'!$BH:$BH,0)),"")</f>
        <v/>
      </c>
      <c r="P372" t="str">
        <f>IFERROR(INDEX('wk paste'!$AZ:$AZ,MATCH("re"&amp;'team weekly options'!P$3&amp;'team weekly options'!$C372,'wk paste'!$BH:$BH,0)),"")</f>
        <v/>
      </c>
      <c r="Q372" t="str">
        <f>IFERROR(INDEX('wk paste'!$AZ:$AZ,MATCH("re"&amp;'team weekly options'!Q$3&amp;'team weekly options'!$C372,'wk paste'!$BH:$BH,0)),"")</f>
        <v/>
      </c>
      <c r="R372" t="str">
        <f>IFERROR(INDEX('wk paste'!$AZ:$AZ,MATCH("re"&amp;'team weekly options'!R$3&amp;'team weekly options'!$C372,'wk paste'!$BH:$BH,0)),"")</f>
        <v/>
      </c>
      <c r="S372" t="str">
        <f>IFERROR(INDEX('wk paste'!$AZ:$AZ,MATCH("re"&amp;'team weekly options'!S$3&amp;'team weekly options'!$C372,'wk paste'!$BH:$BH,0)),"")</f>
        <v/>
      </c>
      <c r="T372" t="str">
        <f>IFERROR(INDEX('wk paste'!$AZ:$AZ,MATCH("re"&amp;'team weekly options'!T$3&amp;'team weekly options'!$C372,'wk paste'!$BH:$BH,0)),"")</f>
        <v/>
      </c>
      <c r="U372" t="str">
        <f>IFERROR(INDEX('wk paste'!$AZ:$AZ,MATCH("re"&amp;'team weekly options'!U$3&amp;'team weekly options'!$C372,'wk paste'!$BH:$BH,0)),"")</f>
        <v/>
      </c>
      <c r="V372" t="str">
        <f>IFERROR(INDEX('wk paste'!$AZ:$AZ,MATCH("re"&amp;'team weekly options'!V$3&amp;'team weekly options'!$C372,'wk paste'!$BH:$BH,0)),"")</f>
        <v/>
      </c>
    </row>
    <row r="373" spans="4:22" x14ac:dyDescent="0.25">
      <c r="D373" t="str">
        <f>IFERROR(INDEX('wk paste'!$AZ:$AZ,MATCH("ru"&amp;'team weekly options'!D$3&amp;'team weekly options'!$C373,'wk paste'!$BG:$BG,0)),"")</f>
        <v/>
      </c>
      <c r="E373" t="str">
        <f>IFERROR(INDEX('wk paste'!$AZ:$AZ,MATCH("ru"&amp;'team weekly options'!E$3&amp;'team weekly options'!$C373,'wk paste'!$BG:$BG,0)),"")</f>
        <v/>
      </c>
      <c r="F373" t="str">
        <f>IFERROR(INDEX('wk paste'!$AZ:$AZ,MATCH("ru"&amp;'team weekly options'!F$3&amp;'team weekly options'!$C373,'wk paste'!$BG:$BG,0)),"")</f>
        <v/>
      </c>
      <c r="G373" t="str">
        <f>IFERROR(INDEX('wk paste'!$AZ:$AZ,MATCH("ru"&amp;'team weekly options'!G$3&amp;'team weekly options'!$C373,'wk paste'!$BG:$BG,0)),"")</f>
        <v/>
      </c>
      <c r="H373" t="str">
        <f>IFERROR(INDEX('wk paste'!$AZ:$AZ,MATCH("ru"&amp;'team weekly options'!H$3&amp;'team weekly options'!$C373,'wk paste'!$BG:$BG,0)),"")</f>
        <v/>
      </c>
      <c r="I373" t="str">
        <f>IFERROR(INDEX('wk paste'!$AZ:$AZ,MATCH("ru"&amp;'team weekly options'!I$3&amp;'team weekly options'!$C373,'wk paste'!$BG:$BG,0)),"")</f>
        <v/>
      </c>
      <c r="J373" t="str">
        <f>IFERROR(INDEX('wk paste'!$AZ:$AZ,MATCH("ru"&amp;'team weekly options'!J$3&amp;'team weekly options'!$C373,'wk paste'!$BG:$BG,0)),"")</f>
        <v/>
      </c>
      <c r="K373" t="str">
        <f>IFERROR(INDEX('wk paste'!$AZ:$AZ,MATCH("re"&amp;'team weekly options'!K$3&amp;'team weekly options'!$C373,'wk paste'!$BH:$BH,0)),"")</f>
        <v/>
      </c>
      <c r="L373" t="str">
        <f>IFERROR(INDEX('wk paste'!$AZ:$AZ,MATCH("re"&amp;'team weekly options'!L$3&amp;'team weekly options'!$C373,'wk paste'!$BH:$BH,0)),"")</f>
        <v/>
      </c>
      <c r="M373" t="str">
        <f>IFERROR(INDEX('wk paste'!$AZ:$AZ,MATCH("re"&amp;'team weekly options'!M$3&amp;'team weekly options'!$C373,'wk paste'!$BH:$BH,0)),"")</f>
        <v/>
      </c>
      <c r="N373" t="str">
        <f>IFERROR(INDEX('wk paste'!$AZ:$AZ,MATCH("re"&amp;'team weekly options'!N$3&amp;'team weekly options'!$C373,'wk paste'!$BH:$BH,0)),"")</f>
        <v/>
      </c>
      <c r="O373" t="str">
        <f>IFERROR(INDEX('wk paste'!$AZ:$AZ,MATCH("re"&amp;'team weekly options'!O$3&amp;'team weekly options'!$C373,'wk paste'!$BH:$BH,0)),"")</f>
        <v/>
      </c>
      <c r="P373" t="str">
        <f>IFERROR(INDEX('wk paste'!$AZ:$AZ,MATCH("re"&amp;'team weekly options'!P$3&amp;'team weekly options'!$C373,'wk paste'!$BH:$BH,0)),"")</f>
        <v/>
      </c>
      <c r="Q373" t="str">
        <f>IFERROR(INDEX('wk paste'!$AZ:$AZ,MATCH("re"&amp;'team weekly options'!Q$3&amp;'team weekly options'!$C373,'wk paste'!$BH:$BH,0)),"")</f>
        <v/>
      </c>
      <c r="R373" t="str">
        <f>IFERROR(INDEX('wk paste'!$AZ:$AZ,MATCH("re"&amp;'team weekly options'!R$3&amp;'team weekly options'!$C373,'wk paste'!$BH:$BH,0)),"")</f>
        <v/>
      </c>
      <c r="S373" t="str">
        <f>IFERROR(INDEX('wk paste'!$AZ:$AZ,MATCH("re"&amp;'team weekly options'!S$3&amp;'team weekly options'!$C373,'wk paste'!$BH:$BH,0)),"")</f>
        <v/>
      </c>
      <c r="T373" t="str">
        <f>IFERROR(INDEX('wk paste'!$AZ:$AZ,MATCH("re"&amp;'team weekly options'!T$3&amp;'team weekly options'!$C373,'wk paste'!$BH:$BH,0)),"")</f>
        <v/>
      </c>
      <c r="U373" t="str">
        <f>IFERROR(INDEX('wk paste'!$AZ:$AZ,MATCH("re"&amp;'team weekly options'!U$3&amp;'team weekly options'!$C373,'wk paste'!$BH:$BH,0)),"")</f>
        <v/>
      </c>
      <c r="V373" t="str">
        <f>IFERROR(INDEX('wk paste'!$AZ:$AZ,MATCH("re"&amp;'team weekly options'!V$3&amp;'team weekly options'!$C373,'wk paste'!$BH:$BH,0)),"")</f>
        <v/>
      </c>
    </row>
    <row r="374" spans="4:22" x14ac:dyDescent="0.25">
      <c r="D374" t="str">
        <f>IFERROR(INDEX('wk paste'!$AZ:$AZ,MATCH("ru"&amp;'team weekly options'!D$3&amp;'team weekly options'!$C374,'wk paste'!$BG:$BG,0)),"")</f>
        <v/>
      </c>
      <c r="E374" t="str">
        <f>IFERROR(INDEX('wk paste'!$AZ:$AZ,MATCH("ru"&amp;'team weekly options'!E$3&amp;'team weekly options'!$C374,'wk paste'!$BG:$BG,0)),"")</f>
        <v/>
      </c>
      <c r="F374" t="str">
        <f>IFERROR(INDEX('wk paste'!$AZ:$AZ,MATCH("ru"&amp;'team weekly options'!F$3&amp;'team weekly options'!$C374,'wk paste'!$BG:$BG,0)),"")</f>
        <v/>
      </c>
      <c r="G374" t="str">
        <f>IFERROR(INDEX('wk paste'!$AZ:$AZ,MATCH("ru"&amp;'team weekly options'!G$3&amp;'team weekly options'!$C374,'wk paste'!$BG:$BG,0)),"")</f>
        <v/>
      </c>
      <c r="H374" t="str">
        <f>IFERROR(INDEX('wk paste'!$AZ:$AZ,MATCH("ru"&amp;'team weekly options'!H$3&amp;'team weekly options'!$C374,'wk paste'!$BG:$BG,0)),"")</f>
        <v/>
      </c>
      <c r="I374" t="str">
        <f>IFERROR(INDEX('wk paste'!$AZ:$AZ,MATCH("ru"&amp;'team weekly options'!I$3&amp;'team weekly options'!$C374,'wk paste'!$BG:$BG,0)),"")</f>
        <v/>
      </c>
      <c r="J374" t="str">
        <f>IFERROR(INDEX('wk paste'!$AZ:$AZ,MATCH("ru"&amp;'team weekly options'!J$3&amp;'team weekly options'!$C374,'wk paste'!$BG:$BG,0)),"")</f>
        <v/>
      </c>
      <c r="K374" t="str">
        <f>IFERROR(INDEX('wk paste'!$AZ:$AZ,MATCH("re"&amp;'team weekly options'!K$3&amp;'team weekly options'!$C374,'wk paste'!$BH:$BH,0)),"")</f>
        <v/>
      </c>
      <c r="L374" t="str">
        <f>IFERROR(INDEX('wk paste'!$AZ:$AZ,MATCH("re"&amp;'team weekly options'!L$3&amp;'team weekly options'!$C374,'wk paste'!$BH:$BH,0)),"")</f>
        <v/>
      </c>
      <c r="M374" t="str">
        <f>IFERROR(INDEX('wk paste'!$AZ:$AZ,MATCH("re"&amp;'team weekly options'!M$3&amp;'team weekly options'!$C374,'wk paste'!$BH:$BH,0)),"")</f>
        <v/>
      </c>
      <c r="N374" t="str">
        <f>IFERROR(INDEX('wk paste'!$AZ:$AZ,MATCH("re"&amp;'team weekly options'!N$3&amp;'team weekly options'!$C374,'wk paste'!$BH:$BH,0)),"")</f>
        <v/>
      </c>
      <c r="O374" t="str">
        <f>IFERROR(INDEX('wk paste'!$AZ:$AZ,MATCH("re"&amp;'team weekly options'!O$3&amp;'team weekly options'!$C374,'wk paste'!$BH:$BH,0)),"")</f>
        <v/>
      </c>
      <c r="P374" t="str">
        <f>IFERROR(INDEX('wk paste'!$AZ:$AZ,MATCH("re"&amp;'team weekly options'!P$3&amp;'team weekly options'!$C374,'wk paste'!$BH:$BH,0)),"")</f>
        <v/>
      </c>
      <c r="Q374" t="str">
        <f>IFERROR(INDEX('wk paste'!$AZ:$AZ,MATCH("re"&amp;'team weekly options'!Q$3&amp;'team weekly options'!$C374,'wk paste'!$BH:$BH,0)),"")</f>
        <v/>
      </c>
      <c r="R374" t="str">
        <f>IFERROR(INDEX('wk paste'!$AZ:$AZ,MATCH("re"&amp;'team weekly options'!R$3&amp;'team weekly options'!$C374,'wk paste'!$BH:$BH,0)),"")</f>
        <v/>
      </c>
      <c r="S374" t="str">
        <f>IFERROR(INDEX('wk paste'!$AZ:$AZ,MATCH("re"&amp;'team weekly options'!S$3&amp;'team weekly options'!$C374,'wk paste'!$BH:$BH,0)),"")</f>
        <v/>
      </c>
      <c r="T374" t="str">
        <f>IFERROR(INDEX('wk paste'!$AZ:$AZ,MATCH("re"&amp;'team weekly options'!T$3&amp;'team weekly options'!$C374,'wk paste'!$BH:$BH,0)),"")</f>
        <v/>
      </c>
      <c r="U374" t="str">
        <f>IFERROR(INDEX('wk paste'!$AZ:$AZ,MATCH("re"&amp;'team weekly options'!U$3&amp;'team weekly options'!$C374,'wk paste'!$BH:$BH,0)),"")</f>
        <v/>
      </c>
      <c r="V374" t="str">
        <f>IFERROR(INDEX('wk paste'!$AZ:$AZ,MATCH("re"&amp;'team weekly options'!V$3&amp;'team weekly options'!$C374,'wk paste'!$BH:$BH,0)),"")</f>
        <v/>
      </c>
    </row>
    <row r="375" spans="4:22" x14ac:dyDescent="0.25">
      <c r="D375" t="str">
        <f>IFERROR(INDEX('wk paste'!$AZ:$AZ,MATCH("ru"&amp;'team weekly options'!D$3&amp;'team weekly options'!$C375,'wk paste'!$BG:$BG,0)),"")</f>
        <v/>
      </c>
      <c r="E375" t="str">
        <f>IFERROR(INDEX('wk paste'!$AZ:$AZ,MATCH("ru"&amp;'team weekly options'!E$3&amp;'team weekly options'!$C375,'wk paste'!$BG:$BG,0)),"")</f>
        <v/>
      </c>
      <c r="F375" t="str">
        <f>IFERROR(INDEX('wk paste'!$AZ:$AZ,MATCH("ru"&amp;'team weekly options'!F$3&amp;'team weekly options'!$C375,'wk paste'!$BG:$BG,0)),"")</f>
        <v/>
      </c>
      <c r="G375" t="str">
        <f>IFERROR(INDEX('wk paste'!$AZ:$AZ,MATCH("ru"&amp;'team weekly options'!G$3&amp;'team weekly options'!$C375,'wk paste'!$BG:$BG,0)),"")</f>
        <v/>
      </c>
      <c r="H375" t="str">
        <f>IFERROR(INDEX('wk paste'!$AZ:$AZ,MATCH("ru"&amp;'team weekly options'!H$3&amp;'team weekly options'!$C375,'wk paste'!$BG:$BG,0)),"")</f>
        <v/>
      </c>
      <c r="I375" t="str">
        <f>IFERROR(INDEX('wk paste'!$AZ:$AZ,MATCH("ru"&amp;'team weekly options'!I$3&amp;'team weekly options'!$C375,'wk paste'!$BG:$BG,0)),"")</f>
        <v/>
      </c>
      <c r="J375" t="str">
        <f>IFERROR(INDEX('wk paste'!$AZ:$AZ,MATCH("ru"&amp;'team weekly options'!J$3&amp;'team weekly options'!$C375,'wk paste'!$BG:$BG,0)),"")</f>
        <v/>
      </c>
      <c r="K375" t="str">
        <f>IFERROR(INDEX('wk paste'!$AZ:$AZ,MATCH("re"&amp;'team weekly options'!K$3&amp;'team weekly options'!$C375,'wk paste'!$BH:$BH,0)),"")</f>
        <v/>
      </c>
      <c r="L375" t="str">
        <f>IFERROR(INDEX('wk paste'!$AZ:$AZ,MATCH("re"&amp;'team weekly options'!L$3&amp;'team weekly options'!$C375,'wk paste'!$BH:$BH,0)),"")</f>
        <v/>
      </c>
      <c r="M375" t="str">
        <f>IFERROR(INDEX('wk paste'!$AZ:$AZ,MATCH("re"&amp;'team weekly options'!M$3&amp;'team weekly options'!$C375,'wk paste'!$BH:$BH,0)),"")</f>
        <v/>
      </c>
      <c r="N375" t="str">
        <f>IFERROR(INDEX('wk paste'!$AZ:$AZ,MATCH("re"&amp;'team weekly options'!N$3&amp;'team weekly options'!$C375,'wk paste'!$BH:$BH,0)),"")</f>
        <v/>
      </c>
      <c r="O375" t="str">
        <f>IFERROR(INDEX('wk paste'!$AZ:$AZ,MATCH("re"&amp;'team weekly options'!O$3&amp;'team weekly options'!$C375,'wk paste'!$BH:$BH,0)),"")</f>
        <v/>
      </c>
      <c r="P375" t="str">
        <f>IFERROR(INDEX('wk paste'!$AZ:$AZ,MATCH("re"&amp;'team weekly options'!P$3&amp;'team weekly options'!$C375,'wk paste'!$BH:$BH,0)),"")</f>
        <v/>
      </c>
      <c r="Q375" t="str">
        <f>IFERROR(INDEX('wk paste'!$AZ:$AZ,MATCH("re"&amp;'team weekly options'!Q$3&amp;'team weekly options'!$C375,'wk paste'!$BH:$BH,0)),"")</f>
        <v/>
      </c>
      <c r="R375" t="str">
        <f>IFERROR(INDEX('wk paste'!$AZ:$AZ,MATCH("re"&amp;'team weekly options'!R$3&amp;'team weekly options'!$C375,'wk paste'!$BH:$BH,0)),"")</f>
        <v/>
      </c>
      <c r="S375" t="str">
        <f>IFERROR(INDEX('wk paste'!$AZ:$AZ,MATCH("re"&amp;'team weekly options'!S$3&amp;'team weekly options'!$C375,'wk paste'!$BH:$BH,0)),"")</f>
        <v/>
      </c>
      <c r="T375" t="str">
        <f>IFERROR(INDEX('wk paste'!$AZ:$AZ,MATCH("re"&amp;'team weekly options'!T$3&amp;'team weekly options'!$C375,'wk paste'!$BH:$BH,0)),"")</f>
        <v/>
      </c>
      <c r="U375" t="str">
        <f>IFERROR(INDEX('wk paste'!$AZ:$AZ,MATCH("re"&amp;'team weekly options'!U$3&amp;'team weekly options'!$C375,'wk paste'!$BH:$BH,0)),"")</f>
        <v/>
      </c>
      <c r="V375" t="str">
        <f>IFERROR(INDEX('wk paste'!$AZ:$AZ,MATCH("re"&amp;'team weekly options'!V$3&amp;'team weekly options'!$C375,'wk paste'!$BH:$BH,0)),"")</f>
        <v/>
      </c>
    </row>
    <row r="376" spans="4:22" x14ac:dyDescent="0.25">
      <c r="D376" t="str">
        <f>IFERROR(INDEX('wk paste'!$AZ:$AZ,MATCH("ru"&amp;'team weekly options'!D$3&amp;'team weekly options'!$C376,'wk paste'!$BG:$BG,0)),"")</f>
        <v/>
      </c>
      <c r="E376" t="str">
        <f>IFERROR(INDEX('wk paste'!$AZ:$AZ,MATCH("ru"&amp;'team weekly options'!E$3&amp;'team weekly options'!$C376,'wk paste'!$BG:$BG,0)),"")</f>
        <v/>
      </c>
      <c r="F376" t="str">
        <f>IFERROR(INDEX('wk paste'!$AZ:$AZ,MATCH("ru"&amp;'team weekly options'!F$3&amp;'team weekly options'!$C376,'wk paste'!$BG:$BG,0)),"")</f>
        <v/>
      </c>
      <c r="G376" t="str">
        <f>IFERROR(INDEX('wk paste'!$AZ:$AZ,MATCH("ru"&amp;'team weekly options'!G$3&amp;'team weekly options'!$C376,'wk paste'!$BG:$BG,0)),"")</f>
        <v/>
      </c>
      <c r="H376" t="str">
        <f>IFERROR(INDEX('wk paste'!$AZ:$AZ,MATCH("ru"&amp;'team weekly options'!H$3&amp;'team weekly options'!$C376,'wk paste'!$BG:$BG,0)),"")</f>
        <v/>
      </c>
      <c r="I376" t="str">
        <f>IFERROR(INDEX('wk paste'!$AZ:$AZ,MATCH("ru"&amp;'team weekly options'!I$3&amp;'team weekly options'!$C376,'wk paste'!$BG:$BG,0)),"")</f>
        <v/>
      </c>
      <c r="J376" t="str">
        <f>IFERROR(INDEX('wk paste'!$AZ:$AZ,MATCH("ru"&amp;'team weekly options'!J$3&amp;'team weekly options'!$C376,'wk paste'!$BG:$BG,0)),"")</f>
        <v/>
      </c>
      <c r="K376" t="str">
        <f>IFERROR(INDEX('wk paste'!$AZ:$AZ,MATCH("re"&amp;'team weekly options'!K$3&amp;'team weekly options'!$C376,'wk paste'!$BH:$BH,0)),"")</f>
        <v/>
      </c>
      <c r="L376" t="str">
        <f>IFERROR(INDEX('wk paste'!$AZ:$AZ,MATCH("re"&amp;'team weekly options'!L$3&amp;'team weekly options'!$C376,'wk paste'!$BH:$BH,0)),"")</f>
        <v/>
      </c>
      <c r="M376" t="str">
        <f>IFERROR(INDEX('wk paste'!$AZ:$AZ,MATCH("re"&amp;'team weekly options'!M$3&amp;'team weekly options'!$C376,'wk paste'!$BH:$BH,0)),"")</f>
        <v/>
      </c>
      <c r="N376" t="str">
        <f>IFERROR(INDEX('wk paste'!$AZ:$AZ,MATCH("re"&amp;'team weekly options'!N$3&amp;'team weekly options'!$C376,'wk paste'!$BH:$BH,0)),"")</f>
        <v/>
      </c>
      <c r="O376" t="str">
        <f>IFERROR(INDEX('wk paste'!$AZ:$AZ,MATCH("re"&amp;'team weekly options'!O$3&amp;'team weekly options'!$C376,'wk paste'!$BH:$BH,0)),"")</f>
        <v/>
      </c>
      <c r="P376" t="str">
        <f>IFERROR(INDEX('wk paste'!$AZ:$AZ,MATCH("re"&amp;'team weekly options'!P$3&amp;'team weekly options'!$C376,'wk paste'!$BH:$BH,0)),"")</f>
        <v/>
      </c>
      <c r="Q376" t="str">
        <f>IFERROR(INDEX('wk paste'!$AZ:$AZ,MATCH("re"&amp;'team weekly options'!Q$3&amp;'team weekly options'!$C376,'wk paste'!$BH:$BH,0)),"")</f>
        <v/>
      </c>
      <c r="R376" t="str">
        <f>IFERROR(INDEX('wk paste'!$AZ:$AZ,MATCH("re"&amp;'team weekly options'!R$3&amp;'team weekly options'!$C376,'wk paste'!$BH:$BH,0)),"")</f>
        <v/>
      </c>
      <c r="S376" t="str">
        <f>IFERROR(INDEX('wk paste'!$AZ:$AZ,MATCH("re"&amp;'team weekly options'!S$3&amp;'team weekly options'!$C376,'wk paste'!$BH:$BH,0)),"")</f>
        <v/>
      </c>
      <c r="T376" t="str">
        <f>IFERROR(INDEX('wk paste'!$AZ:$AZ,MATCH("re"&amp;'team weekly options'!T$3&amp;'team weekly options'!$C376,'wk paste'!$BH:$BH,0)),"")</f>
        <v/>
      </c>
      <c r="U376" t="str">
        <f>IFERROR(INDEX('wk paste'!$AZ:$AZ,MATCH("re"&amp;'team weekly options'!U$3&amp;'team weekly options'!$C376,'wk paste'!$BH:$BH,0)),"")</f>
        <v/>
      </c>
      <c r="V376" t="str">
        <f>IFERROR(INDEX('wk paste'!$AZ:$AZ,MATCH("re"&amp;'team weekly options'!V$3&amp;'team weekly options'!$C376,'wk paste'!$BH:$BH,0)),"")</f>
        <v/>
      </c>
    </row>
    <row r="377" spans="4:22" x14ac:dyDescent="0.25">
      <c r="D377" t="str">
        <f>IFERROR(INDEX('wk paste'!$AZ:$AZ,MATCH("ru"&amp;'team weekly options'!D$3&amp;'team weekly options'!$C377,'wk paste'!$BG:$BG,0)),"")</f>
        <v/>
      </c>
      <c r="E377" t="str">
        <f>IFERROR(INDEX('wk paste'!$AZ:$AZ,MATCH("ru"&amp;'team weekly options'!E$3&amp;'team weekly options'!$C377,'wk paste'!$BG:$BG,0)),"")</f>
        <v/>
      </c>
      <c r="F377" t="str">
        <f>IFERROR(INDEX('wk paste'!$AZ:$AZ,MATCH("ru"&amp;'team weekly options'!F$3&amp;'team weekly options'!$C377,'wk paste'!$BG:$BG,0)),"")</f>
        <v/>
      </c>
      <c r="G377" t="str">
        <f>IFERROR(INDEX('wk paste'!$AZ:$AZ,MATCH("ru"&amp;'team weekly options'!G$3&amp;'team weekly options'!$C377,'wk paste'!$BG:$BG,0)),"")</f>
        <v/>
      </c>
      <c r="H377" t="str">
        <f>IFERROR(INDEX('wk paste'!$AZ:$AZ,MATCH("ru"&amp;'team weekly options'!H$3&amp;'team weekly options'!$C377,'wk paste'!$BG:$BG,0)),"")</f>
        <v/>
      </c>
      <c r="I377" t="str">
        <f>IFERROR(INDEX('wk paste'!$AZ:$AZ,MATCH("ru"&amp;'team weekly options'!I$3&amp;'team weekly options'!$C377,'wk paste'!$BG:$BG,0)),"")</f>
        <v/>
      </c>
      <c r="J377" t="str">
        <f>IFERROR(INDEX('wk paste'!$AZ:$AZ,MATCH("ru"&amp;'team weekly options'!J$3&amp;'team weekly options'!$C377,'wk paste'!$BG:$BG,0)),"")</f>
        <v/>
      </c>
      <c r="K377" t="str">
        <f>IFERROR(INDEX('wk paste'!$AZ:$AZ,MATCH("re"&amp;'team weekly options'!K$3&amp;'team weekly options'!$C377,'wk paste'!$BH:$BH,0)),"")</f>
        <v/>
      </c>
      <c r="L377" t="str">
        <f>IFERROR(INDEX('wk paste'!$AZ:$AZ,MATCH("re"&amp;'team weekly options'!L$3&amp;'team weekly options'!$C377,'wk paste'!$BH:$BH,0)),"")</f>
        <v/>
      </c>
      <c r="M377" t="str">
        <f>IFERROR(INDEX('wk paste'!$AZ:$AZ,MATCH("re"&amp;'team weekly options'!M$3&amp;'team weekly options'!$C377,'wk paste'!$BH:$BH,0)),"")</f>
        <v/>
      </c>
      <c r="N377" t="str">
        <f>IFERROR(INDEX('wk paste'!$AZ:$AZ,MATCH("re"&amp;'team weekly options'!N$3&amp;'team weekly options'!$C377,'wk paste'!$BH:$BH,0)),"")</f>
        <v/>
      </c>
      <c r="O377" t="str">
        <f>IFERROR(INDEX('wk paste'!$AZ:$AZ,MATCH("re"&amp;'team weekly options'!O$3&amp;'team weekly options'!$C377,'wk paste'!$BH:$BH,0)),"")</f>
        <v/>
      </c>
      <c r="P377" t="str">
        <f>IFERROR(INDEX('wk paste'!$AZ:$AZ,MATCH("re"&amp;'team weekly options'!P$3&amp;'team weekly options'!$C377,'wk paste'!$BH:$BH,0)),"")</f>
        <v/>
      </c>
      <c r="Q377" t="str">
        <f>IFERROR(INDEX('wk paste'!$AZ:$AZ,MATCH("re"&amp;'team weekly options'!Q$3&amp;'team weekly options'!$C377,'wk paste'!$BH:$BH,0)),"")</f>
        <v/>
      </c>
      <c r="R377" t="str">
        <f>IFERROR(INDEX('wk paste'!$AZ:$AZ,MATCH("re"&amp;'team weekly options'!R$3&amp;'team weekly options'!$C377,'wk paste'!$BH:$BH,0)),"")</f>
        <v/>
      </c>
      <c r="S377" t="str">
        <f>IFERROR(INDEX('wk paste'!$AZ:$AZ,MATCH("re"&amp;'team weekly options'!S$3&amp;'team weekly options'!$C377,'wk paste'!$BH:$BH,0)),"")</f>
        <v/>
      </c>
      <c r="T377" t="str">
        <f>IFERROR(INDEX('wk paste'!$AZ:$AZ,MATCH("re"&amp;'team weekly options'!T$3&amp;'team weekly options'!$C377,'wk paste'!$BH:$BH,0)),"")</f>
        <v/>
      </c>
      <c r="U377" t="str">
        <f>IFERROR(INDEX('wk paste'!$AZ:$AZ,MATCH("re"&amp;'team weekly options'!U$3&amp;'team weekly options'!$C377,'wk paste'!$BH:$BH,0)),"")</f>
        <v/>
      </c>
      <c r="V377" t="str">
        <f>IFERROR(INDEX('wk paste'!$AZ:$AZ,MATCH("re"&amp;'team weekly options'!V$3&amp;'team weekly options'!$C377,'wk paste'!$BH:$BH,0)),"")</f>
        <v/>
      </c>
    </row>
    <row r="378" spans="4:22" x14ac:dyDescent="0.25">
      <c r="D378" t="str">
        <f>IFERROR(INDEX('wk paste'!$AZ:$AZ,MATCH("ru"&amp;'team weekly options'!D$3&amp;'team weekly options'!$C378,'wk paste'!$BG:$BG,0)),"")</f>
        <v/>
      </c>
      <c r="E378" t="str">
        <f>IFERROR(INDEX('wk paste'!$AZ:$AZ,MATCH("ru"&amp;'team weekly options'!E$3&amp;'team weekly options'!$C378,'wk paste'!$BG:$BG,0)),"")</f>
        <v/>
      </c>
      <c r="F378" t="str">
        <f>IFERROR(INDEX('wk paste'!$AZ:$AZ,MATCH("ru"&amp;'team weekly options'!F$3&amp;'team weekly options'!$C378,'wk paste'!$BG:$BG,0)),"")</f>
        <v/>
      </c>
      <c r="G378" t="str">
        <f>IFERROR(INDEX('wk paste'!$AZ:$AZ,MATCH("ru"&amp;'team weekly options'!G$3&amp;'team weekly options'!$C378,'wk paste'!$BG:$BG,0)),"")</f>
        <v/>
      </c>
      <c r="H378" t="str">
        <f>IFERROR(INDEX('wk paste'!$AZ:$AZ,MATCH("ru"&amp;'team weekly options'!H$3&amp;'team weekly options'!$C378,'wk paste'!$BG:$BG,0)),"")</f>
        <v/>
      </c>
      <c r="I378" t="str">
        <f>IFERROR(INDEX('wk paste'!$AZ:$AZ,MATCH("ru"&amp;'team weekly options'!I$3&amp;'team weekly options'!$C378,'wk paste'!$BG:$BG,0)),"")</f>
        <v/>
      </c>
      <c r="J378" t="str">
        <f>IFERROR(INDEX('wk paste'!$AZ:$AZ,MATCH("ru"&amp;'team weekly options'!J$3&amp;'team weekly options'!$C378,'wk paste'!$BG:$BG,0)),"")</f>
        <v/>
      </c>
      <c r="K378" t="str">
        <f>IFERROR(INDEX('wk paste'!$AZ:$AZ,MATCH("re"&amp;'team weekly options'!K$3&amp;'team weekly options'!$C378,'wk paste'!$BH:$BH,0)),"")</f>
        <v/>
      </c>
      <c r="L378" t="str">
        <f>IFERROR(INDEX('wk paste'!$AZ:$AZ,MATCH("re"&amp;'team weekly options'!L$3&amp;'team weekly options'!$C378,'wk paste'!$BH:$BH,0)),"")</f>
        <v/>
      </c>
      <c r="M378" t="str">
        <f>IFERROR(INDEX('wk paste'!$AZ:$AZ,MATCH("re"&amp;'team weekly options'!M$3&amp;'team weekly options'!$C378,'wk paste'!$BH:$BH,0)),"")</f>
        <v/>
      </c>
      <c r="N378" t="str">
        <f>IFERROR(INDEX('wk paste'!$AZ:$AZ,MATCH("re"&amp;'team weekly options'!N$3&amp;'team weekly options'!$C378,'wk paste'!$BH:$BH,0)),"")</f>
        <v/>
      </c>
      <c r="O378" t="str">
        <f>IFERROR(INDEX('wk paste'!$AZ:$AZ,MATCH("re"&amp;'team weekly options'!O$3&amp;'team weekly options'!$C378,'wk paste'!$BH:$BH,0)),"")</f>
        <v/>
      </c>
      <c r="P378" t="str">
        <f>IFERROR(INDEX('wk paste'!$AZ:$AZ,MATCH("re"&amp;'team weekly options'!P$3&amp;'team weekly options'!$C378,'wk paste'!$BH:$BH,0)),"")</f>
        <v/>
      </c>
      <c r="Q378" t="str">
        <f>IFERROR(INDEX('wk paste'!$AZ:$AZ,MATCH("re"&amp;'team weekly options'!Q$3&amp;'team weekly options'!$C378,'wk paste'!$BH:$BH,0)),"")</f>
        <v/>
      </c>
      <c r="R378" t="str">
        <f>IFERROR(INDEX('wk paste'!$AZ:$AZ,MATCH("re"&amp;'team weekly options'!R$3&amp;'team weekly options'!$C378,'wk paste'!$BH:$BH,0)),"")</f>
        <v/>
      </c>
      <c r="S378" t="str">
        <f>IFERROR(INDEX('wk paste'!$AZ:$AZ,MATCH("re"&amp;'team weekly options'!S$3&amp;'team weekly options'!$C378,'wk paste'!$BH:$BH,0)),"")</f>
        <v/>
      </c>
      <c r="T378" t="str">
        <f>IFERROR(INDEX('wk paste'!$AZ:$AZ,MATCH("re"&amp;'team weekly options'!T$3&amp;'team weekly options'!$C378,'wk paste'!$BH:$BH,0)),"")</f>
        <v/>
      </c>
      <c r="U378" t="str">
        <f>IFERROR(INDEX('wk paste'!$AZ:$AZ,MATCH("re"&amp;'team weekly options'!U$3&amp;'team weekly options'!$C378,'wk paste'!$BH:$BH,0)),"")</f>
        <v/>
      </c>
      <c r="V378" t="str">
        <f>IFERROR(INDEX('wk paste'!$AZ:$AZ,MATCH("re"&amp;'team weekly options'!V$3&amp;'team weekly options'!$C378,'wk paste'!$BH:$BH,0)),"")</f>
        <v/>
      </c>
    </row>
    <row r="379" spans="4:22" x14ac:dyDescent="0.25">
      <c r="D379" t="str">
        <f>IFERROR(INDEX('wk paste'!$AZ:$AZ,MATCH("ru"&amp;'team weekly options'!D$3&amp;'team weekly options'!$C379,'wk paste'!$BG:$BG,0)),"")</f>
        <v/>
      </c>
      <c r="E379" t="str">
        <f>IFERROR(INDEX('wk paste'!$AZ:$AZ,MATCH("ru"&amp;'team weekly options'!E$3&amp;'team weekly options'!$C379,'wk paste'!$BG:$BG,0)),"")</f>
        <v/>
      </c>
      <c r="F379" t="str">
        <f>IFERROR(INDEX('wk paste'!$AZ:$AZ,MATCH("ru"&amp;'team weekly options'!F$3&amp;'team weekly options'!$C379,'wk paste'!$BG:$BG,0)),"")</f>
        <v/>
      </c>
      <c r="G379" t="str">
        <f>IFERROR(INDEX('wk paste'!$AZ:$AZ,MATCH("ru"&amp;'team weekly options'!G$3&amp;'team weekly options'!$C379,'wk paste'!$BG:$BG,0)),"")</f>
        <v/>
      </c>
      <c r="H379" t="str">
        <f>IFERROR(INDEX('wk paste'!$AZ:$AZ,MATCH("ru"&amp;'team weekly options'!H$3&amp;'team weekly options'!$C379,'wk paste'!$BG:$BG,0)),"")</f>
        <v/>
      </c>
      <c r="I379" t="str">
        <f>IFERROR(INDEX('wk paste'!$AZ:$AZ,MATCH("ru"&amp;'team weekly options'!I$3&amp;'team weekly options'!$C379,'wk paste'!$BG:$BG,0)),"")</f>
        <v/>
      </c>
      <c r="J379" t="str">
        <f>IFERROR(INDEX('wk paste'!$AZ:$AZ,MATCH("ru"&amp;'team weekly options'!J$3&amp;'team weekly options'!$C379,'wk paste'!$BG:$BG,0)),"")</f>
        <v/>
      </c>
      <c r="K379" t="str">
        <f>IFERROR(INDEX('wk paste'!$AZ:$AZ,MATCH("re"&amp;'team weekly options'!K$3&amp;'team weekly options'!$C379,'wk paste'!$BH:$BH,0)),"")</f>
        <v/>
      </c>
      <c r="L379" t="str">
        <f>IFERROR(INDEX('wk paste'!$AZ:$AZ,MATCH("re"&amp;'team weekly options'!L$3&amp;'team weekly options'!$C379,'wk paste'!$BH:$BH,0)),"")</f>
        <v/>
      </c>
      <c r="M379" t="str">
        <f>IFERROR(INDEX('wk paste'!$AZ:$AZ,MATCH("re"&amp;'team weekly options'!M$3&amp;'team weekly options'!$C379,'wk paste'!$BH:$BH,0)),"")</f>
        <v/>
      </c>
      <c r="N379" t="str">
        <f>IFERROR(INDEX('wk paste'!$AZ:$AZ,MATCH("re"&amp;'team weekly options'!N$3&amp;'team weekly options'!$C379,'wk paste'!$BH:$BH,0)),"")</f>
        <v/>
      </c>
      <c r="O379" t="str">
        <f>IFERROR(INDEX('wk paste'!$AZ:$AZ,MATCH("re"&amp;'team weekly options'!O$3&amp;'team weekly options'!$C379,'wk paste'!$BH:$BH,0)),"")</f>
        <v/>
      </c>
      <c r="P379" t="str">
        <f>IFERROR(INDEX('wk paste'!$AZ:$AZ,MATCH("re"&amp;'team weekly options'!P$3&amp;'team weekly options'!$C379,'wk paste'!$BH:$BH,0)),"")</f>
        <v/>
      </c>
      <c r="Q379" t="str">
        <f>IFERROR(INDEX('wk paste'!$AZ:$AZ,MATCH("re"&amp;'team weekly options'!Q$3&amp;'team weekly options'!$C379,'wk paste'!$BH:$BH,0)),"")</f>
        <v/>
      </c>
      <c r="R379" t="str">
        <f>IFERROR(INDEX('wk paste'!$AZ:$AZ,MATCH("re"&amp;'team weekly options'!R$3&amp;'team weekly options'!$C379,'wk paste'!$BH:$BH,0)),"")</f>
        <v/>
      </c>
      <c r="S379" t="str">
        <f>IFERROR(INDEX('wk paste'!$AZ:$AZ,MATCH("re"&amp;'team weekly options'!S$3&amp;'team weekly options'!$C379,'wk paste'!$BH:$BH,0)),"")</f>
        <v/>
      </c>
      <c r="T379" t="str">
        <f>IFERROR(INDEX('wk paste'!$AZ:$AZ,MATCH("re"&amp;'team weekly options'!T$3&amp;'team weekly options'!$C379,'wk paste'!$BH:$BH,0)),"")</f>
        <v/>
      </c>
      <c r="U379" t="str">
        <f>IFERROR(INDEX('wk paste'!$AZ:$AZ,MATCH("re"&amp;'team weekly options'!U$3&amp;'team weekly options'!$C379,'wk paste'!$BH:$BH,0)),"")</f>
        <v/>
      </c>
      <c r="V379" t="str">
        <f>IFERROR(INDEX('wk paste'!$AZ:$AZ,MATCH("re"&amp;'team weekly options'!V$3&amp;'team weekly options'!$C379,'wk paste'!$BH:$BH,0)),"")</f>
        <v/>
      </c>
    </row>
    <row r="380" spans="4:22" x14ac:dyDescent="0.25">
      <c r="D380" t="str">
        <f>IFERROR(INDEX('wk paste'!$AZ:$AZ,MATCH("ru"&amp;'team weekly options'!D$3&amp;'team weekly options'!$C380,'wk paste'!$BG:$BG,0)),"")</f>
        <v/>
      </c>
      <c r="E380" t="str">
        <f>IFERROR(INDEX('wk paste'!$AZ:$AZ,MATCH("ru"&amp;'team weekly options'!E$3&amp;'team weekly options'!$C380,'wk paste'!$BG:$BG,0)),"")</f>
        <v/>
      </c>
      <c r="F380" t="str">
        <f>IFERROR(INDEX('wk paste'!$AZ:$AZ,MATCH("ru"&amp;'team weekly options'!F$3&amp;'team weekly options'!$C380,'wk paste'!$BG:$BG,0)),"")</f>
        <v/>
      </c>
      <c r="G380" t="str">
        <f>IFERROR(INDEX('wk paste'!$AZ:$AZ,MATCH("ru"&amp;'team weekly options'!G$3&amp;'team weekly options'!$C380,'wk paste'!$BG:$BG,0)),"")</f>
        <v/>
      </c>
      <c r="H380" t="str">
        <f>IFERROR(INDEX('wk paste'!$AZ:$AZ,MATCH("ru"&amp;'team weekly options'!H$3&amp;'team weekly options'!$C380,'wk paste'!$BG:$BG,0)),"")</f>
        <v/>
      </c>
      <c r="I380" t="str">
        <f>IFERROR(INDEX('wk paste'!$AZ:$AZ,MATCH("ru"&amp;'team weekly options'!I$3&amp;'team weekly options'!$C380,'wk paste'!$BG:$BG,0)),"")</f>
        <v/>
      </c>
      <c r="J380" t="str">
        <f>IFERROR(INDEX('wk paste'!$AZ:$AZ,MATCH("ru"&amp;'team weekly options'!J$3&amp;'team weekly options'!$C380,'wk paste'!$BG:$BG,0)),"")</f>
        <v/>
      </c>
      <c r="K380" t="str">
        <f>IFERROR(INDEX('wk paste'!$AZ:$AZ,MATCH("re"&amp;'team weekly options'!K$3&amp;'team weekly options'!$C380,'wk paste'!$BH:$BH,0)),"")</f>
        <v/>
      </c>
      <c r="L380" t="str">
        <f>IFERROR(INDEX('wk paste'!$AZ:$AZ,MATCH("re"&amp;'team weekly options'!L$3&amp;'team weekly options'!$C380,'wk paste'!$BH:$BH,0)),"")</f>
        <v/>
      </c>
      <c r="M380" t="str">
        <f>IFERROR(INDEX('wk paste'!$AZ:$AZ,MATCH("re"&amp;'team weekly options'!M$3&amp;'team weekly options'!$C380,'wk paste'!$BH:$BH,0)),"")</f>
        <v/>
      </c>
      <c r="N380" t="str">
        <f>IFERROR(INDEX('wk paste'!$AZ:$AZ,MATCH("re"&amp;'team weekly options'!N$3&amp;'team weekly options'!$C380,'wk paste'!$BH:$BH,0)),"")</f>
        <v/>
      </c>
      <c r="O380" t="str">
        <f>IFERROR(INDEX('wk paste'!$AZ:$AZ,MATCH("re"&amp;'team weekly options'!O$3&amp;'team weekly options'!$C380,'wk paste'!$BH:$BH,0)),"")</f>
        <v/>
      </c>
      <c r="P380" t="str">
        <f>IFERROR(INDEX('wk paste'!$AZ:$AZ,MATCH("re"&amp;'team weekly options'!P$3&amp;'team weekly options'!$C380,'wk paste'!$BH:$BH,0)),"")</f>
        <v/>
      </c>
      <c r="Q380" t="str">
        <f>IFERROR(INDEX('wk paste'!$AZ:$AZ,MATCH("re"&amp;'team weekly options'!Q$3&amp;'team weekly options'!$C380,'wk paste'!$BH:$BH,0)),"")</f>
        <v/>
      </c>
      <c r="R380" t="str">
        <f>IFERROR(INDEX('wk paste'!$AZ:$AZ,MATCH("re"&amp;'team weekly options'!R$3&amp;'team weekly options'!$C380,'wk paste'!$BH:$BH,0)),"")</f>
        <v/>
      </c>
      <c r="S380" t="str">
        <f>IFERROR(INDEX('wk paste'!$AZ:$AZ,MATCH("re"&amp;'team weekly options'!S$3&amp;'team weekly options'!$C380,'wk paste'!$BH:$BH,0)),"")</f>
        <v/>
      </c>
      <c r="T380" t="str">
        <f>IFERROR(INDEX('wk paste'!$AZ:$AZ,MATCH("re"&amp;'team weekly options'!T$3&amp;'team weekly options'!$C380,'wk paste'!$BH:$BH,0)),"")</f>
        <v/>
      </c>
      <c r="U380" t="str">
        <f>IFERROR(INDEX('wk paste'!$AZ:$AZ,MATCH("re"&amp;'team weekly options'!U$3&amp;'team weekly options'!$C380,'wk paste'!$BH:$BH,0)),"")</f>
        <v/>
      </c>
      <c r="V380" t="str">
        <f>IFERROR(INDEX('wk paste'!$AZ:$AZ,MATCH("re"&amp;'team weekly options'!V$3&amp;'team weekly options'!$C380,'wk paste'!$BH:$BH,0)),"")</f>
        <v/>
      </c>
    </row>
    <row r="381" spans="4:22" x14ac:dyDescent="0.25">
      <c r="D381" t="str">
        <f>IFERROR(INDEX('wk paste'!$AZ:$AZ,MATCH("ru"&amp;'team weekly options'!D$3&amp;'team weekly options'!$C381,'wk paste'!$BG:$BG,0)),"")</f>
        <v/>
      </c>
      <c r="E381" t="str">
        <f>IFERROR(INDEX('wk paste'!$AZ:$AZ,MATCH("ru"&amp;'team weekly options'!E$3&amp;'team weekly options'!$C381,'wk paste'!$BG:$BG,0)),"")</f>
        <v/>
      </c>
      <c r="F381" t="str">
        <f>IFERROR(INDEX('wk paste'!$AZ:$AZ,MATCH("ru"&amp;'team weekly options'!F$3&amp;'team weekly options'!$C381,'wk paste'!$BG:$BG,0)),"")</f>
        <v/>
      </c>
      <c r="G381" t="str">
        <f>IFERROR(INDEX('wk paste'!$AZ:$AZ,MATCH("ru"&amp;'team weekly options'!G$3&amp;'team weekly options'!$C381,'wk paste'!$BG:$BG,0)),"")</f>
        <v/>
      </c>
      <c r="H381" t="str">
        <f>IFERROR(INDEX('wk paste'!$AZ:$AZ,MATCH("ru"&amp;'team weekly options'!H$3&amp;'team weekly options'!$C381,'wk paste'!$BG:$BG,0)),"")</f>
        <v/>
      </c>
      <c r="I381" t="str">
        <f>IFERROR(INDEX('wk paste'!$AZ:$AZ,MATCH("ru"&amp;'team weekly options'!I$3&amp;'team weekly options'!$C381,'wk paste'!$BG:$BG,0)),"")</f>
        <v/>
      </c>
      <c r="J381" t="str">
        <f>IFERROR(INDEX('wk paste'!$AZ:$AZ,MATCH("ru"&amp;'team weekly options'!J$3&amp;'team weekly options'!$C381,'wk paste'!$BG:$BG,0)),"")</f>
        <v/>
      </c>
      <c r="K381" t="str">
        <f>IFERROR(INDEX('wk paste'!$AZ:$AZ,MATCH("re"&amp;'team weekly options'!K$3&amp;'team weekly options'!$C381,'wk paste'!$BH:$BH,0)),"")</f>
        <v/>
      </c>
      <c r="L381" t="str">
        <f>IFERROR(INDEX('wk paste'!$AZ:$AZ,MATCH("re"&amp;'team weekly options'!L$3&amp;'team weekly options'!$C381,'wk paste'!$BH:$BH,0)),"")</f>
        <v/>
      </c>
      <c r="M381" t="str">
        <f>IFERROR(INDEX('wk paste'!$AZ:$AZ,MATCH("re"&amp;'team weekly options'!M$3&amp;'team weekly options'!$C381,'wk paste'!$BH:$BH,0)),"")</f>
        <v/>
      </c>
      <c r="N381" t="str">
        <f>IFERROR(INDEX('wk paste'!$AZ:$AZ,MATCH("re"&amp;'team weekly options'!N$3&amp;'team weekly options'!$C381,'wk paste'!$BH:$BH,0)),"")</f>
        <v/>
      </c>
      <c r="O381" t="str">
        <f>IFERROR(INDEX('wk paste'!$AZ:$AZ,MATCH("re"&amp;'team weekly options'!O$3&amp;'team weekly options'!$C381,'wk paste'!$BH:$BH,0)),"")</f>
        <v/>
      </c>
      <c r="P381" t="str">
        <f>IFERROR(INDEX('wk paste'!$AZ:$AZ,MATCH("re"&amp;'team weekly options'!P$3&amp;'team weekly options'!$C381,'wk paste'!$BH:$BH,0)),"")</f>
        <v/>
      </c>
      <c r="Q381" t="str">
        <f>IFERROR(INDEX('wk paste'!$AZ:$AZ,MATCH("re"&amp;'team weekly options'!Q$3&amp;'team weekly options'!$C381,'wk paste'!$BH:$BH,0)),"")</f>
        <v/>
      </c>
      <c r="R381" t="str">
        <f>IFERROR(INDEX('wk paste'!$AZ:$AZ,MATCH("re"&amp;'team weekly options'!R$3&amp;'team weekly options'!$C381,'wk paste'!$BH:$BH,0)),"")</f>
        <v/>
      </c>
      <c r="S381" t="str">
        <f>IFERROR(INDEX('wk paste'!$AZ:$AZ,MATCH("re"&amp;'team weekly options'!S$3&amp;'team weekly options'!$C381,'wk paste'!$BH:$BH,0)),"")</f>
        <v/>
      </c>
      <c r="T381" t="str">
        <f>IFERROR(INDEX('wk paste'!$AZ:$AZ,MATCH("re"&amp;'team weekly options'!T$3&amp;'team weekly options'!$C381,'wk paste'!$BH:$BH,0)),"")</f>
        <v/>
      </c>
      <c r="U381" t="str">
        <f>IFERROR(INDEX('wk paste'!$AZ:$AZ,MATCH("re"&amp;'team weekly options'!U$3&amp;'team weekly options'!$C381,'wk paste'!$BH:$BH,0)),"")</f>
        <v/>
      </c>
      <c r="V381" t="str">
        <f>IFERROR(INDEX('wk paste'!$AZ:$AZ,MATCH("re"&amp;'team weekly options'!V$3&amp;'team weekly options'!$C381,'wk paste'!$BH:$BH,0)),"")</f>
        <v/>
      </c>
    </row>
    <row r="382" spans="4:22" x14ac:dyDescent="0.25">
      <c r="D382" t="str">
        <f>IFERROR(INDEX('wk paste'!$AZ:$AZ,MATCH("ru"&amp;'team weekly options'!D$3&amp;'team weekly options'!$C382,'wk paste'!$BG:$BG,0)),"")</f>
        <v/>
      </c>
      <c r="E382" t="str">
        <f>IFERROR(INDEX('wk paste'!$AZ:$AZ,MATCH("ru"&amp;'team weekly options'!E$3&amp;'team weekly options'!$C382,'wk paste'!$BG:$BG,0)),"")</f>
        <v/>
      </c>
      <c r="F382" t="str">
        <f>IFERROR(INDEX('wk paste'!$AZ:$AZ,MATCH("ru"&amp;'team weekly options'!F$3&amp;'team weekly options'!$C382,'wk paste'!$BG:$BG,0)),"")</f>
        <v/>
      </c>
      <c r="G382" t="str">
        <f>IFERROR(INDEX('wk paste'!$AZ:$AZ,MATCH("ru"&amp;'team weekly options'!G$3&amp;'team weekly options'!$C382,'wk paste'!$BG:$BG,0)),"")</f>
        <v/>
      </c>
      <c r="H382" t="str">
        <f>IFERROR(INDEX('wk paste'!$AZ:$AZ,MATCH("ru"&amp;'team weekly options'!H$3&amp;'team weekly options'!$C382,'wk paste'!$BG:$BG,0)),"")</f>
        <v/>
      </c>
      <c r="I382" t="str">
        <f>IFERROR(INDEX('wk paste'!$AZ:$AZ,MATCH("ru"&amp;'team weekly options'!I$3&amp;'team weekly options'!$C382,'wk paste'!$BG:$BG,0)),"")</f>
        <v/>
      </c>
      <c r="J382" t="str">
        <f>IFERROR(INDEX('wk paste'!$AZ:$AZ,MATCH("ru"&amp;'team weekly options'!J$3&amp;'team weekly options'!$C382,'wk paste'!$BG:$BG,0)),"")</f>
        <v/>
      </c>
      <c r="K382" t="str">
        <f>IFERROR(INDEX('wk paste'!$AZ:$AZ,MATCH("re"&amp;'team weekly options'!K$3&amp;'team weekly options'!$C382,'wk paste'!$BH:$BH,0)),"")</f>
        <v/>
      </c>
      <c r="L382" t="str">
        <f>IFERROR(INDEX('wk paste'!$AZ:$AZ,MATCH("re"&amp;'team weekly options'!L$3&amp;'team weekly options'!$C382,'wk paste'!$BH:$BH,0)),"")</f>
        <v/>
      </c>
      <c r="M382" t="str">
        <f>IFERROR(INDEX('wk paste'!$AZ:$AZ,MATCH("re"&amp;'team weekly options'!M$3&amp;'team weekly options'!$C382,'wk paste'!$BH:$BH,0)),"")</f>
        <v/>
      </c>
      <c r="N382" t="str">
        <f>IFERROR(INDEX('wk paste'!$AZ:$AZ,MATCH("re"&amp;'team weekly options'!N$3&amp;'team weekly options'!$C382,'wk paste'!$BH:$BH,0)),"")</f>
        <v/>
      </c>
      <c r="O382" t="str">
        <f>IFERROR(INDEX('wk paste'!$AZ:$AZ,MATCH("re"&amp;'team weekly options'!O$3&amp;'team weekly options'!$C382,'wk paste'!$BH:$BH,0)),"")</f>
        <v/>
      </c>
      <c r="P382" t="str">
        <f>IFERROR(INDEX('wk paste'!$AZ:$AZ,MATCH("re"&amp;'team weekly options'!P$3&amp;'team weekly options'!$C382,'wk paste'!$BH:$BH,0)),"")</f>
        <v/>
      </c>
      <c r="Q382" t="str">
        <f>IFERROR(INDEX('wk paste'!$AZ:$AZ,MATCH("re"&amp;'team weekly options'!Q$3&amp;'team weekly options'!$C382,'wk paste'!$BH:$BH,0)),"")</f>
        <v/>
      </c>
      <c r="R382" t="str">
        <f>IFERROR(INDEX('wk paste'!$AZ:$AZ,MATCH("re"&amp;'team weekly options'!R$3&amp;'team weekly options'!$C382,'wk paste'!$BH:$BH,0)),"")</f>
        <v/>
      </c>
      <c r="S382" t="str">
        <f>IFERROR(INDEX('wk paste'!$AZ:$AZ,MATCH("re"&amp;'team weekly options'!S$3&amp;'team weekly options'!$C382,'wk paste'!$BH:$BH,0)),"")</f>
        <v/>
      </c>
      <c r="T382" t="str">
        <f>IFERROR(INDEX('wk paste'!$AZ:$AZ,MATCH("re"&amp;'team weekly options'!T$3&amp;'team weekly options'!$C382,'wk paste'!$BH:$BH,0)),"")</f>
        <v/>
      </c>
      <c r="U382" t="str">
        <f>IFERROR(INDEX('wk paste'!$AZ:$AZ,MATCH("re"&amp;'team weekly options'!U$3&amp;'team weekly options'!$C382,'wk paste'!$BH:$BH,0)),"")</f>
        <v/>
      </c>
      <c r="V382" t="str">
        <f>IFERROR(INDEX('wk paste'!$AZ:$AZ,MATCH("re"&amp;'team weekly options'!V$3&amp;'team weekly options'!$C382,'wk paste'!$BH:$BH,0)),"")</f>
        <v/>
      </c>
    </row>
    <row r="383" spans="4:22" x14ac:dyDescent="0.25">
      <c r="D383" t="str">
        <f>IFERROR(INDEX('wk paste'!$AZ:$AZ,MATCH("ru"&amp;'team weekly options'!D$3&amp;'team weekly options'!$C383,'wk paste'!$BG:$BG,0)),"")</f>
        <v/>
      </c>
      <c r="E383" t="str">
        <f>IFERROR(INDEX('wk paste'!$AZ:$AZ,MATCH("ru"&amp;'team weekly options'!E$3&amp;'team weekly options'!$C383,'wk paste'!$BG:$BG,0)),"")</f>
        <v/>
      </c>
      <c r="F383" t="str">
        <f>IFERROR(INDEX('wk paste'!$AZ:$AZ,MATCH("ru"&amp;'team weekly options'!F$3&amp;'team weekly options'!$C383,'wk paste'!$BG:$BG,0)),"")</f>
        <v/>
      </c>
      <c r="G383" t="str">
        <f>IFERROR(INDEX('wk paste'!$AZ:$AZ,MATCH("ru"&amp;'team weekly options'!G$3&amp;'team weekly options'!$C383,'wk paste'!$BG:$BG,0)),"")</f>
        <v/>
      </c>
      <c r="H383" t="str">
        <f>IFERROR(INDEX('wk paste'!$AZ:$AZ,MATCH("ru"&amp;'team weekly options'!H$3&amp;'team weekly options'!$C383,'wk paste'!$BG:$BG,0)),"")</f>
        <v/>
      </c>
      <c r="I383" t="str">
        <f>IFERROR(INDEX('wk paste'!$AZ:$AZ,MATCH("ru"&amp;'team weekly options'!I$3&amp;'team weekly options'!$C383,'wk paste'!$BG:$BG,0)),"")</f>
        <v/>
      </c>
      <c r="J383" t="str">
        <f>IFERROR(INDEX('wk paste'!$AZ:$AZ,MATCH("ru"&amp;'team weekly options'!J$3&amp;'team weekly options'!$C383,'wk paste'!$BG:$BG,0)),"")</f>
        <v/>
      </c>
      <c r="K383" t="str">
        <f>IFERROR(INDEX('wk paste'!$AZ:$AZ,MATCH("re"&amp;'team weekly options'!K$3&amp;'team weekly options'!$C383,'wk paste'!$BH:$BH,0)),"")</f>
        <v/>
      </c>
      <c r="L383" t="str">
        <f>IFERROR(INDEX('wk paste'!$AZ:$AZ,MATCH("re"&amp;'team weekly options'!L$3&amp;'team weekly options'!$C383,'wk paste'!$BH:$BH,0)),"")</f>
        <v/>
      </c>
      <c r="M383" t="str">
        <f>IFERROR(INDEX('wk paste'!$AZ:$AZ,MATCH("re"&amp;'team weekly options'!M$3&amp;'team weekly options'!$C383,'wk paste'!$BH:$BH,0)),"")</f>
        <v/>
      </c>
      <c r="N383" t="str">
        <f>IFERROR(INDEX('wk paste'!$AZ:$AZ,MATCH("re"&amp;'team weekly options'!N$3&amp;'team weekly options'!$C383,'wk paste'!$BH:$BH,0)),"")</f>
        <v/>
      </c>
      <c r="O383" t="str">
        <f>IFERROR(INDEX('wk paste'!$AZ:$AZ,MATCH("re"&amp;'team weekly options'!O$3&amp;'team weekly options'!$C383,'wk paste'!$BH:$BH,0)),"")</f>
        <v/>
      </c>
      <c r="P383" t="str">
        <f>IFERROR(INDEX('wk paste'!$AZ:$AZ,MATCH("re"&amp;'team weekly options'!P$3&amp;'team weekly options'!$C383,'wk paste'!$BH:$BH,0)),"")</f>
        <v/>
      </c>
      <c r="Q383" t="str">
        <f>IFERROR(INDEX('wk paste'!$AZ:$AZ,MATCH("re"&amp;'team weekly options'!Q$3&amp;'team weekly options'!$C383,'wk paste'!$BH:$BH,0)),"")</f>
        <v/>
      </c>
      <c r="R383" t="str">
        <f>IFERROR(INDEX('wk paste'!$AZ:$AZ,MATCH("re"&amp;'team weekly options'!R$3&amp;'team weekly options'!$C383,'wk paste'!$BH:$BH,0)),"")</f>
        <v/>
      </c>
      <c r="S383" t="str">
        <f>IFERROR(INDEX('wk paste'!$AZ:$AZ,MATCH("re"&amp;'team weekly options'!S$3&amp;'team weekly options'!$C383,'wk paste'!$BH:$BH,0)),"")</f>
        <v/>
      </c>
      <c r="T383" t="str">
        <f>IFERROR(INDEX('wk paste'!$AZ:$AZ,MATCH("re"&amp;'team weekly options'!T$3&amp;'team weekly options'!$C383,'wk paste'!$BH:$BH,0)),"")</f>
        <v/>
      </c>
      <c r="U383" t="str">
        <f>IFERROR(INDEX('wk paste'!$AZ:$AZ,MATCH("re"&amp;'team weekly options'!U$3&amp;'team weekly options'!$C383,'wk paste'!$BH:$BH,0)),"")</f>
        <v/>
      </c>
      <c r="V383" t="str">
        <f>IFERROR(INDEX('wk paste'!$AZ:$AZ,MATCH("re"&amp;'team weekly options'!V$3&amp;'team weekly options'!$C383,'wk paste'!$BH:$BH,0)),"")</f>
        <v/>
      </c>
    </row>
    <row r="384" spans="4:22" x14ac:dyDescent="0.25">
      <c r="D384" t="str">
        <f>IFERROR(INDEX('wk paste'!$AZ:$AZ,MATCH("ru"&amp;'team weekly options'!D$3&amp;'team weekly options'!$C384,'wk paste'!$BG:$BG,0)),"")</f>
        <v/>
      </c>
      <c r="E384" t="str">
        <f>IFERROR(INDEX('wk paste'!$AZ:$AZ,MATCH("ru"&amp;'team weekly options'!E$3&amp;'team weekly options'!$C384,'wk paste'!$BG:$BG,0)),"")</f>
        <v/>
      </c>
      <c r="F384" t="str">
        <f>IFERROR(INDEX('wk paste'!$AZ:$AZ,MATCH("ru"&amp;'team weekly options'!F$3&amp;'team weekly options'!$C384,'wk paste'!$BG:$BG,0)),"")</f>
        <v/>
      </c>
      <c r="G384" t="str">
        <f>IFERROR(INDEX('wk paste'!$AZ:$AZ,MATCH("ru"&amp;'team weekly options'!G$3&amp;'team weekly options'!$C384,'wk paste'!$BG:$BG,0)),"")</f>
        <v/>
      </c>
      <c r="H384" t="str">
        <f>IFERROR(INDEX('wk paste'!$AZ:$AZ,MATCH("ru"&amp;'team weekly options'!H$3&amp;'team weekly options'!$C384,'wk paste'!$BG:$BG,0)),"")</f>
        <v/>
      </c>
      <c r="I384" t="str">
        <f>IFERROR(INDEX('wk paste'!$AZ:$AZ,MATCH("ru"&amp;'team weekly options'!I$3&amp;'team weekly options'!$C384,'wk paste'!$BG:$BG,0)),"")</f>
        <v/>
      </c>
      <c r="J384" t="str">
        <f>IFERROR(INDEX('wk paste'!$AZ:$AZ,MATCH("ru"&amp;'team weekly options'!J$3&amp;'team weekly options'!$C384,'wk paste'!$BG:$BG,0)),"")</f>
        <v/>
      </c>
      <c r="K384" t="str">
        <f>IFERROR(INDEX('wk paste'!$AZ:$AZ,MATCH("re"&amp;'team weekly options'!K$3&amp;'team weekly options'!$C384,'wk paste'!$BH:$BH,0)),"")</f>
        <v/>
      </c>
      <c r="L384" t="str">
        <f>IFERROR(INDEX('wk paste'!$AZ:$AZ,MATCH("re"&amp;'team weekly options'!L$3&amp;'team weekly options'!$C384,'wk paste'!$BH:$BH,0)),"")</f>
        <v/>
      </c>
      <c r="M384" t="str">
        <f>IFERROR(INDEX('wk paste'!$AZ:$AZ,MATCH("re"&amp;'team weekly options'!M$3&amp;'team weekly options'!$C384,'wk paste'!$BH:$BH,0)),"")</f>
        <v/>
      </c>
      <c r="N384" t="str">
        <f>IFERROR(INDEX('wk paste'!$AZ:$AZ,MATCH("re"&amp;'team weekly options'!N$3&amp;'team weekly options'!$C384,'wk paste'!$BH:$BH,0)),"")</f>
        <v/>
      </c>
      <c r="O384" t="str">
        <f>IFERROR(INDEX('wk paste'!$AZ:$AZ,MATCH("re"&amp;'team weekly options'!O$3&amp;'team weekly options'!$C384,'wk paste'!$BH:$BH,0)),"")</f>
        <v/>
      </c>
      <c r="P384" t="str">
        <f>IFERROR(INDEX('wk paste'!$AZ:$AZ,MATCH("re"&amp;'team weekly options'!P$3&amp;'team weekly options'!$C384,'wk paste'!$BH:$BH,0)),"")</f>
        <v/>
      </c>
      <c r="Q384" t="str">
        <f>IFERROR(INDEX('wk paste'!$AZ:$AZ,MATCH("re"&amp;'team weekly options'!Q$3&amp;'team weekly options'!$C384,'wk paste'!$BH:$BH,0)),"")</f>
        <v/>
      </c>
      <c r="R384" t="str">
        <f>IFERROR(INDEX('wk paste'!$AZ:$AZ,MATCH("re"&amp;'team weekly options'!R$3&amp;'team weekly options'!$C384,'wk paste'!$BH:$BH,0)),"")</f>
        <v/>
      </c>
      <c r="S384" t="str">
        <f>IFERROR(INDEX('wk paste'!$AZ:$AZ,MATCH("re"&amp;'team weekly options'!S$3&amp;'team weekly options'!$C384,'wk paste'!$BH:$BH,0)),"")</f>
        <v/>
      </c>
      <c r="T384" t="str">
        <f>IFERROR(INDEX('wk paste'!$AZ:$AZ,MATCH("re"&amp;'team weekly options'!T$3&amp;'team weekly options'!$C384,'wk paste'!$BH:$BH,0)),"")</f>
        <v/>
      </c>
      <c r="U384" t="str">
        <f>IFERROR(INDEX('wk paste'!$AZ:$AZ,MATCH("re"&amp;'team weekly options'!U$3&amp;'team weekly options'!$C384,'wk paste'!$BH:$BH,0)),"")</f>
        <v/>
      </c>
      <c r="V384" t="str">
        <f>IFERROR(INDEX('wk paste'!$AZ:$AZ,MATCH("re"&amp;'team weekly options'!V$3&amp;'team weekly options'!$C384,'wk paste'!$BH:$BH,0)),"")</f>
        <v/>
      </c>
    </row>
    <row r="385" spans="4:22" x14ac:dyDescent="0.25">
      <c r="D385" t="str">
        <f>IFERROR(INDEX('wk paste'!$AZ:$AZ,MATCH("ru"&amp;'team weekly options'!D$3&amp;'team weekly options'!$C385,'wk paste'!$BG:$BG,0)),"")</f>
        <v/>
      </c>
      <c r="E385" t="str">
        <f>IFERROR(INDEX('wk paste'!$AZ:$AZ,MATCH("ru"&amp;'team weekly options'!E$3&amp;'team weekly options'!$C385,'wk paste'!$BG:$BG,0)),"")</f>
        <v/>
      </c>
      <c r="F385" t="str">
        <f>IFERROR(INDEX('wk paste'!$AZ:$AZ,MATCH("ru"&amp;'team weekly options'!F$3&amp;'team weekly options'!$C385,'wk paste'!$BG:$BG,0)),"")</f>
        <v/>
      </c>
      <c r="G385" t="str">
        <f>IFERROR(INDEX('wk paste'!$AZ:$AZ,MATCH("ru"&amp;'team weekly options'!G$3&amp;'team weekly options'!$C385,'wk paste'!$BG:$BG,0)),"")</f>
        <v/>
      </c>
      <c r="H385" t="str">
        <f>IFERROR(INDEX('wk paste'!$AZ:$AZ,MATCH("ru"&amp;'team weekly options'!H$3&amp;'team weekly options'!$C385,'wk paste'!$BG:$BG,0)),"")</f>
        <v/>
      </c>
      <c r="I385" t="str">
        <f>IFERROR(INDEX('wk paste'!$AZ:$AZ,MATCH("ru"&amp;'team weekly options'!I$3&amp;'team weekly options'!$C385,'wk paste'!$BG:$BG,0)),"")</f>
        <v/>
      </c>
      <c r="J385" t="str">
        <f>IFERROR(INDEX('wk paste'!$AZ:$AZ,MATCH("ru"&amp;'team weekly options'!J$3&amp;'team weekly options'!$C385,'wk paste'!$BG:$BG,0)),"")</f>
        <v/>
      </c>
      <c r="K385" t="str">
        <f>IFERROR(INDEX('wk paste'!$AZ:$AZ,MATCH("re"&amp;'team weekly options'!K$3&amp;'team weekly options'!$C385,'wk paste'!$BH:$BH,0)),"")</f>
        <v/>
      </c>
      <c r="L385" t="str">
        <f>IFERROR(INDEX('wk paste'!$AZ:$AZ,MATCH("re"&amp;'team weekly options'!L$3&amp;'team weekly options'!$C385,'wk paste'!$BH:$BH,0)),"")</f>
        <v/>
      </c>
      <c r="M385" t="str">
        <f>IFERROR(INDEX('wk paste'!$AZ:$AZ,MATCH("re"&amp;'team weekly options'!M$3&amp;'team weekly options'!$C385,'wk paste'!$BH:$BH,0)),"")</f>
        <v/>
      </c>
      <c r="N385" t="str">
        <f>IFERROR(INDEX('wk paste'!$AZ:$AZ,MATCH("re"&amp;'team weekly options'!N$3&amp;'team weekly options'!$C385,'wk paste'!$BH:$BH,0)),"")</f>
        <v/>
      </c>
      <c r="O385" t="str">
        <f>IFERROR(INDEX('wk paste'!$AZ:$AZ,MATCH("re"&amp;'team weekly options'!O$3&amp;'team weekly options'!$C385,'wk paste'!$BH:$BH,0)),"")</f>
        <v/>
      </c>
      <c r="P385" t="str">
        <f>IFERROR(INDEX('wk paste'!$AZ:$AZ,MATCH("re"&amp;'team weekly options'!P$3&amp;'team weekly options'!$C385,'wk paste'!$BH:$BH,0)),"")</f>
        <v/>
      </c>
      <c r="Q385" t="str">
        <f>IFERROR(INDEX('wk paste'!$AZ:$AZ,MATCH("re"&amp;'team weekly options'!Q$3&amp;'team weekly options'!$C385,'wk paste'!$BH:$BH,0)),"")</f>
        <v/>
      </c>
      <c r="R385" t="str">
        <f>IFERROR(INDEX('wk paste'!$AZ:$AZ,MATCH("re"&amp;'team weekly options'!R$3&amp;'team weekly options'!$C385,'wk paste'!$BH:$BH,0)),"")</f>
        <v/>
      </c>
      <c r="S385" t="str">
        <f>IFERROR(INDEX('wk paste'!$AZ:$AZ,MATCH("re"&amp;'team weekly options'!S$3&amp;'team weekly options'!$C385,'wk paste'!$BH:$BH,0)),"")</f>
        <v/>
      </c>
      <c r="T385" t="str">
        <f>IFERROR(INDEX('wk paste'!$AZ:$AZ,MATCH("re"&amp;'team weekly options'!T$3&amp;'team weekly options'!$C385,'wk paste'!$BH:$BH,0)),"")</f>
        <v/>
      </c>
      <c r="U385" t="str">
        <f>IFERROR(INDEX('wk paste'!$AZ:$AZ,MATCH("re"&amp;'team weekly options'!U$3&amp;'team weekly options'!$C385,'wk paste'!$BH:$BH,0)),"")</f>
        <v/>
      </c>
      <c r="V385" t="str">
        <f>IFERROR(INDEX('wk paste'!$AZ:$AZ,MATCH("re"&amp;'team weekly options'!V$3&amp;'team weekly options'!$C385,'wk paste'!$BH:$BH,0)),"")</f>
        <v/>
      </c>
    </row>
    <row r="386" spans="4:22" x14ac:dyDescent="0.25">
      <c r="D386" t="str">
        <f>IFERROR(INDEX('wk paste'!$AZ:$AZ,MATCH("ru"&amp;'team weekly options'!D$3&amp;'team weekly options'!$C386,'wk paste'!$BG:$BG,0)),"")</f>
        <v/>
      </c>
      <c r="E386" t="str">
        <f>IFERROR(INDEX('wk paste'!$AZ:$AZ,MATCH("ru"&amp;'team weekly options'!E$3&amp;'team weekly options'!$C386,'wk paste'!$BG:$BG,0)),"")</f>
        <v/>
      </c>
      <c r="F386" t="str">
        <f>IFERROR(INDEX('wk paste'!$AZ:$AZ,MATCH("ru"&amp;'team weekly options'!F$3&amp;'team weekly options'!$C386,'wk paste'!$BG:$BG,0)),"")</f>
        <v/>
      </c>
      <c r="G386" t="str">
        <f>IFERROR(INDEX('wk paste'!$AZ:$AZ,MATCH("ru"&amp;'team weekly options'!G$3&amp;'team weekly options'!$C386,'wk paste'!$BG:$BG,0)),"")</f>
        <v/>
      </c>
      <c r="H386" t="str">
        <f>IFERROR(INDEX('wk paste'!$AZ:$AZ,MATCH("ru"&amp;'team weekly options'!H$3&amp;'team weekly options'!$C386,'wk paste'!$BG:$BG,0)),"")</f>
        <v/>
      </c>
      <c r="I386" t="str">
        <f>IFERROR(INDEX('wk paste'!$AZ:$AZ,MATCH("ru"&amp;'team weekly options'!I$3&amp;'team weekly options'!$C386,'wk paste'!$BG:$BG,0)),"")</f>
        <v/>
      </c>
      <c r="J386" t="str">
        <f>IFERROR(INDEX('wk paste'!$AZ:$AZ,MATCH("ru"&amp;'team weekly options'!J$3&amp;'team weekly options'!$C386,'wk paste'!$BG:$BG,0)),"")</f>
        <v/>
      </c>
      <c r="K386" t="str">
        <f>IFERROR(INDEX('wk paste'!$AZ:$AZ,MATCH("re"&amp;'team weekly options'!K$3&amp;'team weekly options'!$C386,'wk paste'!$BH:$BH,0)),"")</f>
        <v/>
      </c>
      <c r="L386" t="str">
        <f>IFERROR(INDEX('wk paste'!$AZ:$AZ,MATCH("re"&amp;'team weekly options'!L$3&amp;'team weekly options'!$C386,'wk paste'!$BH:$BH,0)),"")</f>
        <v/>
      </c>
      <c r="M386" t="str">
        <f>IFERROR(INDEX('wk paste'!$AZ:$AZ,MATCH("re"&amp;'team weekly options'!M$3&amp;'team weekly options'!$C386,'wk paste'!$BH:$BH,0)),"")</f>
        <v/>
      </c>
      <c r="N386" t="str">
        <f>IFERROR(INDEX('wk paste'!$AZ:$AZ,MATCH("re"&amp;'team weekly options'!N$3&amp;'team weekly options'!$C386,'wk paste'!$BH:$BH,0)),"")</f>
        <v/>
      </c>
      <c r="O386" t="str">
        <f>IFERROR(INDEX('wk paste'!$AZ:$AZ,MATCH("re"&amp;'team weekly options'!O$3&amp;'team weekly options'!$C386,'wk paste'!$BH:$BH,0)),"")</f>
        <v/>
      </c>
      <c r="P386" t="str">
        <f>IFERROR(INDEX('wk paste'!$AZ:$AZ,MATCH("re"&amp;'team weekly options'!P$3&amp;'team weekly options'!$C386,'wk paste'!$BH:$BH,0)),"")</f>
        <v/>
      </c>
      <c r="Q386" t="str">
        <f>IFERROR(INDEX('wk paste'!$AZ:$AZ,MATCH("re"&amp;'team weekly options'!Q$3&amp;'team weekly options'!$C386,'wk paste'!$BH:$BH,0)),"")</f>
        <v/>
      </c>
      <c r="R386" t="str">
        <f>IFERROR(INDEX('wk paste'!$AZ:$AZ,MATCH("re"&amp;'team weekly options'!R$3&amp;'team weekly options'!$C386,'wk paste'!$BH:$BH,0)),"")</f>
        <v/>
      </c>
      <c r="S386" t="str">
        <f>IFERROR(INDEX('wk paste'!$AZ:$AZ,MATCH("re"&amp;'team weekly options'!S$3&amp;'team weekly options'!$C386,'wk paste'!$BH:$BH,0)),"")</f>
        <v/>
      </c>
      <c r="T386" t="str">
        <f>IFERROR(INDEX('wk paste'!$AZ:$AZ,MATCH("re"&amp;'team weekly options'!T$3&amp;'team weekly options'!$C386,'wk paste'!$BH:$BH,0)),"")</f>
        <v/>
      </c>
      <c r="U386" t="str">
        <f>IFERROR(INDEX('wk paste'!$AZ:$AZ,MATCH("re"&amp;'team weekly options'!U$3&amp;'team weekly options'!$C386,'wk paste'!$BH:$BH,0)),"")</f>
        <v/>
      </c>
      <c r="V386" t="str">
        <f>IFERROR(INDEX('wk paste'!$AZ:$AZ,MATCH("re"&amp;'team weekly options'!V$3&amp;'team weekly options'!$C386,'wk paste'!$BH:$BH,0)),"")</f>
        <v/>
      </c>
    </row>
    <row r="387" spans="4:22" x14ac:dyDescent="0.25">
      <c r="D387" t="str">
        <f>IFERROR(INDEX('wk paste'!$AZ:$AZ,MATCH("ru"&amp;'team weekly options'!D$3&amp;'team weekly options'!$C387,'wk paste'!$BG:$BG,0)),"")</f>
        <v/>
      </c>
      <c r="E387" t="str">
        <f>IFERROR(INDEX('wk paste'!$AZ:$AZ,MATCH("ru"&amp;'team weekly options'!E$3&amp;'team weekly options'!$C387,'wk paste'!$BG:$BG,0)),"")</f>
        <v/>
      </c>
      <c r="F387" t="str">
        <f>IFERROR(INDEX('wk paste'!$AZ:$AZ,MATCH("ru"&amp;'team weekly options'!F$3&amp;'team weekly options'!$C387,'wk paste'!$BG:$BG,0)),"")</f>
        <v/>
      </c>
      <c r="G387" t="str">
        <f>IFERROR(INDEX('wk paste'!$AZ:$AZ,MATCH("ru"&amp;'team weekly options'!G$3&amp;'team weekly options'!$C387,'wk paste'!$BG:$BG,0)),"")</f>
        <v/>
      </c>
      <c r="H387" t="str">
        <f>IFERROR(INDEX('wk paste'!$AZ:$AZ,MATCH("ru"&amp;'team weekly options'!H$3&amp;'team weekly options'!$C387,'wk paste'!$BG:$BG,0)),"")</f>
        <v/>
      </c>
      <c r="I387" t="str">
        <f>IFERROR(INDEX('wk paste'!$AZ:$AZ,MATCH("ru"&amp;'team weekly options'!I$3&amp;'team weekly options'!$C387,'wk paste'!$BG:$BG,0)),"")</f>
        <v/>
      </c>
      <c r="J387" t="str">
        <f>IFERROR(INDEX('wk paste'!$AZ:$AZ,MATCH("ru"&amp;'team weekly options'!J$3&amp;'team weekly options'!$C387,'wk paste'!$BG:$BG,0)),"")</f>
        <v/>
      </c>
      <c r="K387" t="str">
        <f>IFERROR(INDEX('wk paste'!$AZ:$AZ,MATCH("re"&amp;'team weekly options'!K$3&amp;'team weekly options'!$C387,'wk paste'!$BH:$BH,0)),"")</f>
        <v/>
      </c>
      <c r="L387" t="str">
        <f>IFERROR(INDEX('wk paste'!$AZ:$AZ,MATCH("re"&amp;'team weekly options'!L$3&amp;'team weekly options'!$C387,'wk paste'!$BH:$BH,0)),"")</f>
        <v/>
      </c>
      <c r="M387" t="str">
        <f>IFERROR(INDEX('wk paste'!$AZ:$AZ,MATCH("re"&amp;'team weekly options'!M$3&amp;'team weekly options'!$C387,'wk paste'!$BH:$BH,0)),"")</f>
        <v/>
      </c>
      <c r="N387" t="str">
        <f>IFERROR(INDEX('wk paste'!$AZ:$AZ,MATCH("re"&amp;'team weekly options'!N$3&amp;'team weekly options'!$C387,'wk paste'!$BH:$BH,0)),"")</f>
        <v/>
      </c>
      <c r="O387" t="str">
        <f>IFERROR(INDEX('wk paste'!$AZ:$AZ,MATCH("re"&amp;'team weekly options'!O$3&amp;'team weekly options'!$C387,'wk paste'!$BH:$BH,0)),"")</f>
        <v/>
      </c>
      <c r="P387" t="str">
        <f>IFERROR(INDEX('wk paste'!$AZ:$AZ,MATCH("re"&amp;'team weekly options'!P$3&amp;'team weekly options'!$C387,'wk paste'!$BH:$BH,0)),"")</f>
        <v/>
      </c>
      <c r="Q387" t="str">
        <f>IFERROR(INDEX('wk paste'!$AZ:$AZ,MATCH("re"&amp;'team weekly options'!Q$3&amp;'team weekly options'!$C387,'wk paste'!$BH:$BH,0)),"")</f>
        <v/>
      </c>
      <c r="R387" t="str">
        <f>IFERROR(INDEX('wk paste'!$AZ:$AZ,MATCH("re"&amp;'team weekly options'!R$3&amp;'team weekly options'!$C387,'wk paste'!$BH:$BH,0)),"")</f>
        <v/>
      </c>
      <c r="S387" t="str">
        <f>IFERROR(INDEX('wk paste'!$AZ:$AZ,MATCH("re"&amp;'team weekly options'!S$3&amp;'team weekly options'!$C387,'wk paste'!$BH:$BH,0)),"")</f>
        <v/>
      </c>
      <c r="T387" t="str">
        <f>IFERROR(INDEX('wk paste'!$AZ:$AZ,MATCH("re"&amp;'team weekly options'!T$3&amp;'team weekly options'!$C387,'wk paste'!$BH:$BH,0)),"")</f>
        <v/>
      </c>
      <c r="U387" t="str">
        <f>IFERROR(INDEX('wk paste'!$AZ:$AZ,MATCH("re"&amp;'team weekly options'!U$3&amp;'team weekly options'!$C387,'wk paste'!$BH:$BH,0)),"")</f>
        <v/>
      </c>
      <c r="V387" t="str">
        <f>IFERROR(INDEX('wk paste'!$AZ:$AZ,MATCH("re"&amp;'team weekly options'!V$3&amp;'team weekly options'!$C387,'wk paste'!$BH:$BH,0)),"")</f>
        <v/>
      </c>
    </row>
    <row r="388" spans="4:22" x14ac:dyDescent="0.25">
      <c r="D388" t="str">
        <f>IFERROR(INDEX('wk paste'!$AZ:$AZ,MATCH("ru"&amp;'team weekly options'!D$3&amp;'team weekly options'!$C388,'wk paste'!$BG:$BG,0)),"")</f>
        <v/>
      </c>
      <c r="E388" t="str">
        <f>IFERROR(INDEX('wk paste'!$AZ:$AZ,MATCH("ru"&amp;'team weekly options'!E$3&amp;'team weekly options'!$C388,'wk paste'!$BG:$BG,0)),"")</f>
        <v/>
      </c>
      <c r="F388" t="str">
        <f>IFERROR(INDEX('wk paste'!$AZ:$AZ,MATCH("ru"&amp;'team weekly options'!F$3&amp;'team weekly options'!$C388,'wk paste'!$BG:$BG,0)),"")</f>
        <v/>
      </c>
      <c r="G388" t="str">
        <f>IFERROR(INDEX('wk paste'!$AZ:$AZ,MATCH("ru"&amp;'team weekly options'!G$3&amp;'team weekly options'!$C388,'wk paste'!$BG:$BG,0)),"")</f>
        <v/>
      </c>
      <c r="H388" t="str">
        <f>IFERROR(INDEX('wk paste'!$AZ:$AZ,MATCH("ru"&amp;'team weekly options'!H$3&amp;'team weekly options'!$C388,'wk paste'!$BG:$BG,0)),"")</f>
        <v/>
      </c>
      <c r="I388" t="str">
        <f>IFERROR(INDEX('wk paste'!$AZ:$AZ,MATCH("ru"&amp;'team weekly options'!I$3&amp;'team weekly options'!$C388,'wk paste'!$BG:$BG,0)),"")</f>
        <v/>
      </c>
      <c r="J388" t="str">
        <f>IFERROR(INDEX('wk paste'!$AZ:$AZ,MATCH("ru"&amp;'team weekly options'!J$3&amp;'team weekly options'!$C388,'wk paste'!$BG:$BG,0)),"")</f>
        <v/>
      </c>
      <c r="K388" t="str">
        <f>IFERROR(INDEX('wk paste'!$AZ:$AZ,MATCH("re"&amp;'team weekly options'!K$3&amp;'team weekly options'!$C388,'wk paste'!$BH:$BH,0)),"")</f>
        <v/>
      </c>
      <c r="L388" t="str">
        <f>IFERROR(INDEX('wk paste'!$AZ:$AZ,MATCH("re"&amp;'team weekly options'!L$3&amp;'team weekly options'!$C388,'wk paste'!$BH:$BH,0)),"")</f>
        <v/>
      </c>
      <c r="M388" t="str">
        <f>IFERROR(INDEX('wk paste'!$AZ:$AZ,MATCH("re"&amp;'team weekly options'!M$3&amp;'team weekly options'!$C388,'wk paste'!$BH:$BH,0)),"")</f>
        <v/>
      </c>
      <c r="N388" t="str">
        <f>IFERROR(INDEX('wk paste'!$AZ:$AZ,MATCH("re"&amp;'team weekly options'!N$3&amp;'team weekly options'!$C388,'wk paste'!$BH:$BH,0)),"")</f>
        <v/>
      </c>
      <c r="O388" t="str">
        <f>IFERROR(INDEX('wk paste'!$AZ:$AZ,MATCH("re"&amp;'team weekly options'!O$3&amp;'team weekly options'!$C388,'wk paste'!$BH:$BH,0)),"")</f>
        <v/>
      </c>
      <c r="P388" t="str">
        <f>IFERROR(INDEX('wk paste'!$AZ:$AZ,MATCH("re"&amp;'team weekly options'!P$3&amp;'team weekly options'!$C388,'wk paste'!$BH:$BH,0)),"")</f>
        <v/>
      </c>
      <c r="Q388" t="str">
        <f>IFERROR(INDEX('wk paste'!$AZ:$AZ,MATCH("re"&amp;'team weekly options'!Q$3&amp;'team weekly options'!$C388,'wk paste'!$BH:$BH,0)),"")</f>
        <v/>
      </c>
      <c r="R388" t="str">
        <f>IFERROR(INDEX('wk paste'!$AZ:$AZ,MATCH("re"&amp;'team weekly options'!R$3&amp;'team weekly options'!$C388,'wk paste'!$BH:$BH,0)),"")</f>
        <v/>
      </c>
      <c r="S388" t="str">
        <f>IFERROR(INDEX('wk paste'!$AZ:$AZ,MATCH("re"&amp;'team weekly options'!S$3&amp;'team weekly options'!$C388,'wk paste'!$BH:$BH,0)),"")</f>
        <v/>
      </c>
      <c r="T388" t="str">
        <f>IFERROR(INDEX('wk paste'!$AZ:$AZ,MATCH("re"&amp;'team weekly options'!T$3&amp;'team weekly options'!$C388,'wk paste'!$BH:$BH,0)),"")</f>
        <v/>
      </c>
      <c r="U388" t="str">
        <f>IFERROR(INDEX('wk paste'!$AZ:$AZ,MATCH("re"&amp;'team weekly options'!U$3&amp;'team weekly options'!$C388,'wk paste'!$BH:$BH,0)),"")</f>
        <v/>
      </c>
      <c r="V388" t="str">
        <f>IFERROR(INDEX('wk paste'!$AZ:$AZ,MATCH("re"&amp;'team weekly options'!V$3&amp;'team weekly options'!$C388,'wk paste'!$BH:$BH,0)),"")</f>
        <v/>
      </c>
    </row>
    <row r="389" spans="4:22" x14ac:dyDescent="0.25">
      <c r="D389" t="str">
        <f>IFERROR(INDEX('wk paste'!$AZ:$AZ,MATCH("ru"&amp;'team weekly options'!D$3&amp;'team weekly options'!$C389,'wk paste'!$BG:$BG,0)),"")</f>
        <v/>
      </c>
      <c r="E389" t="str">
        <f>IFERROR(INDEX('wk paste'!$AZ:$AZ,MATCH("ru"&amp;'team weekly options'!E$3&amp;'team weekly options'!$C389,'wk paste'!$BG:$BG,0)),"")</f>
        <v/>
      </c>
      <c r="F389" t="str">
        <f>IFERROR(INDEX('wk paste'!$AZ:$AZ,MATCH("ru"&amp;'team weekly options'!F$3&amp;'team weekly options'!$C389,'wk paste'!$BG:$BG,0)),"")</f>
        <v/>
      </c>
      <c r="G389" t="str">
        <f>IFERROR(INDEX('wk paste'!$AZ:$AZ,MATCH("ru"&amp;'team weekly options'!G$3&amp;'team weekly options'!$C389,'wk paste'!$BG:$BG,0)),"")</f>
        <v/>
      </c>
      <c r="H389" t="str">
        <f>IFERROR(INDEX('wk paste'!$AZ:$AZ,MATCH("ru"&amp;'team weekly options'!H$3&amp;'team weekly options'!$C389,'wk paste'!$BG:$BG,0)),"")</f>
        <v/>
      </c>
      <c r="I389" t="str">
        <f>IFERROR(INDEX('wk paste'!$AZ:$AZ,MATCH("ru"&amp;'team weekly options'!I$3&amp;'team weekly options'!$C389,'wk paste'!$BG:$BG,0)),"")</f>
        <v/>
      </c>
      <c r="J389" t="str">
        <f>IFERROR(INDEX('wk paste'!$AZ:$AZ,MATCH("ru"&amp;'team weekly options'!J$3&amp;'team weekly options'!$C389,'wk paste'!$BG:$BG,0)),"")</f>
        <v/>
      </c>
      <c r="K389" t="str">
        <f>IFERROR(INDEX('wk paste'!$AZ:$AZ,MATCH("re"&amp;'team weekly options'!K$3&amp;'team weekly options'!$C389,'wk paste'!$BH:$BH,0)),"")</f>
        <v/>
      </c>
      <c r="L389" t="str">
        <f>IFERROR(INDEX('wk paste'!$AZ:$AZ,MATCH("re"&amp;'team weekly options'!L$3&amp;'team weekly options'!$C389,'wk paste'!$BH:$BH,0)),"")</f>
        <v/>
      </c>
      <c r="M389" t="str">
        <f>IFERROR(INDEX('wk paste'!$AZ:$AZ,MATCH("re"&amp;'team weekly options'!M$3&amp;'team weekly options'!$C389,'wk paste'!$BH:$BH,0)),"")</f>
        <v/>
      </c>
      <c r="N389" t="str">
        <f>IFERROR(INDEX('wk paste'!$AZ:$AZ,MATCH("re"&amp;'team weekly options'!N$3&amp;'team weekly options'!$C389,'wk paste'!$BH:$BH,0)),"")</f>
        <v/>
      </c>
      <c r="O389" t="str">
        <f>IFERROR(INDEX('wk paste'!$AZ:$AZ,MATCH("re"&amp;'team weekly options'!O$3&amp;'team weekly options'!$C389,'wk paste'!$BH:$BH,0)),"")</f>
        <v/>
      </c>
      <c r="P389" t="str">
        <f>IFERROR(INDEX('wk paste'!$AZ:$AZ,MATCH("re"&amp;'team weekly options'!P$3&amp;'team weekly options'!$C389,'wk paste'!$BH:$BH,0)),"")</f>
        <v/>
      </c>
      <c r="Q389" t="str">
        <f>IFERROR(INDEX('wk paste'!$AZ:$AZ,MATCH("re"&amp;'team weekly options'!Q$3&amp;'team weekly options'!$C389,'wk paste'!$BH:$BH,0)),"")</f>
        <v/>
      </c>
      <c r="R389" t="str">
        <f>IFERROR(INDEX('wk paste'!$AZ:$AZ,MATCH("re"&amp;'team weekly options'!R$3&amp;'team weekly options'!$C389,'wk paste'!$BH:$BH,0)),"")</f>
        <v/>
      </c>
      <c r="S389" t="str">
        <f>IFERROR(INDEX('wk paste'!$AZ:$AZ,MATCH("re"&amp;'team weekly options'!S$3&amp;'team weekly options'!$C389,'wk paste'!$BH:$BH,0)),"")</f>
        <v/>
      </c>
      <c r="T389" t="str">
        <f>IFERROR(INDEX('wk paste'!$AZ:$AZ,MATCH("re"&amp;'team weekly options'!T$3&amp;'team weekly options'!$C389,'wk paste'!$BH:$BH,0)),"")</f>
        <v/>
      </c>
      <c r="U389" t="str">
        <f>IFERROR(INDEX('wk paste'!$AZ:$AZ,MATCH("re"&amp;'team weekly options'!U$3&amp;'team weekly options'!$C389,'wk paste'!$BH:$BH,0)),"")</f>
        <v/>
      </c>
      <c r="V389" t="str">
        <f>IFERROR(INDEX('wk paste'!$AZ:$AZ,MATCH("re"&amp;'team weekly options'!V$3&amp;'team weekly options'!$C389,'wk paste'!$BH:$BH,0)),"")</f>
        <v/>
      </c>
    </row>
    <row r="390" spans="4:22" x14ac:dyDescent="0.25">
      <c r="D390" t="str">
        <f>IFERROR(INDEX('wk paste'!$AZ:$AZ,MATCH("ru"&amp;'team weekly options'!D$3&amp;'team weekly options'!$C390,'wk paste'!$BG:$BG,0)),"")</f>
        <v/>
      </c>
      <c r="E390" t="str">
        <f>IFERROR(INDEX('wk paste'!$AZ:$AZ,MATCH("ru"&amp;'team weekly options'!E$3&amp;'team weekly options'!$C390,'wk paste'!$BG:$BG,0)),"")</f>
        <v/>
      </c>
      <c r="F390" t="str">
        <f>IFERROR(INDEX('wk paste'!$AZ:$AZ,MATCH("ru"&amp;'team weekly options'!F$3&amp;'team weekly options'!$C390,'wk paste'!$BG:$BG,0)),"")</f>
        <v/>
      </c>
      <c r="G390" t="str">
        <f>IFERROR(INDEX('wk paste'!$AZ:$AZ,MATCH("ru"&amp;'team weekly options'!G$3&amp;'team weekly options'!$C390,'wk paste'!$BG:$BG,0)),"")</f>
        <v/>
      </c>
      <c r="H390" t="str">
        <f>IFERROR(INDEX('wk paste'!$AZ:$AZ,MATCH("ru"&amp;'team weekly options'!H$3&amp;'team weekly options'!$C390,'wk paste'!$BG:$BG,0)),"")</f>
        <v/>
      </c>
      <c r="I390" t="str">
        <f>IFERROR(INDEX('wk paste'!$AZ:$AZ,MATCH("ru"&amp;'team weekly options'!I$3&amp;'team weekly options'!$C390,'wk paste'!$BG:$BG,0)),"")</f>
        <v/>
      </c>
      <c r="J390" t="str">
        <f>IFERROR(INDEX('wk paste'!$AZ:$AZ,MATCH("ru"&amp;'team weekly options'!J$3&amp;'team weekly options'!$C390,'wk paste'!$BG:$BG,0)),"")</f>
        <v/>
      </c>
      <c r="K390" t="str">
        <f>IFERROR(INDEX('wk paste'!$AZ:$AZ,MATCH("re"&amp;'team weekly options'!K$3&amp;'team weekly options'!$C390,'wk paste'!$BH:$BH,0)),"")</f>
        <v/>
      </c>
      <c r="L390" t="str">
        <f>IFERROR(INDEX('wk paste'!$AZ:$AZ,MATCH("re"&amp;'team weekly options'!L$3&amp;'team weekly options'!$C390,'wk paste'!$BH:$BH,0)),"")</f>
        <v/>
      </c>
      <c r="M390" t="str">
        <f>IFERROR(INDEX('wk paste'!$AZ:$AZ,MATCH("re"&amp;'team weekly options'!M$3&amp;'team weekly options'!$C390,'wk paste'!$BH:$BH,0)),"")</f>
        <v/>
      </c>
      <c r="N390" t="str">
        <f>IFERROR(INDEX('wk paste'!$AZ:$AZ,MATCH("re"&amp;'team weekly options'!N$3&amp;'team weekly options'!$C390,'wk paste'!$BH:$BH,0)),"")</f>
        <v/>
      </c>
      <c r="O390" t="str">
        <f>IFERROR(INDEX('wk paste'!$AZ:$AZ,MATCH("re"&amp;'team weekly options'!O$3&amp;'team weekly options'!$C390,'wk paste'!$BH:$BH,0)),"")</f>
        <v/>
      </c>
      <c r="P390" t="str">
        <f>IFERROR(INDEX('wk paste'!$AZ:$AZ,MATCH("re"&amp;'team weekly options'!P$3&amp;'team weekly options'!$C390,'wk paste'!$BH:$BH,0)),"")</f>
        <v/>
      </c>
      <c r="Q390" t="str">
        <f>IFERROR(INDEX('wk paste'!$AZ:$AZ,MATCH("re"&amp;'team weekly options'!Q$3&amp;'team weekly options'!$C390,'wk paste'!$BH:$BH,0)),"")</f>
        <v/>
      </c>
      <c r="R390" t="str">
        <f>IFERROR(INDEX('wk paste'!$AZ:$AZ,MATCH("re"&amp;'team weekly options'!R$3&amp;'team weekly options'!$C390,'wk paste'!$BH:$BH,0)),"")</f>
        <v/>
      </c>
      <c r="S390" t="str">
        <f>IFERROR(INDEX('wk paste'!$AZ:$AZ,MATCH("re"&amp;'team weekly options'!S$3&amp;'team weekly options'!$C390,'wk paste'!$BH:$BH,0)),"")</f>
        <v/>
      </c>
      <c r="T390" t="str">
        <f>IFERROR(INDEX('wk paste'!$AZ:$AZ,MATCH("re"&amp;'team weekly options'!T$3&amp;'team weekly options'!$C390,'wk paste'!$BH:$BH,0)),"")</f>
        <v/>
      </c>
      <c r="U390" t="str">
        <f>IFERROR(INDEX('wk paste'!$AZ:$AZ,MATCH("re"&amp;'team weekly options'!U$3&amp;'team weekly options'!$C390,'wk paste'!$BH:$BH,0)),"")</f>
        <v/>
      </c>
      <c r="V390" t="str">
        <f>IFERROR(INDEX('wk paste'!$AZ:$AZ,MATCH("re"&amp;'team weekly options'!V$3&amp;'team weekly options'!$C390,'wk paste'!$BH:$BH,0)),"")</f>
        <v/>
      </c>
    </row>
    <row r="391" spans="4:22" x14ac:dyDescent="0.25">
      <c r="D391" t="str">
        <f>IFERROR(INDEX('wk paste'!$AZ:$AZ,MATCH("ru"&amp;'team weekly options'!D$3&amp;'team weekly options'!$C391,'wk paste'!$BG:$BG,0)),"")</f>
        <v/>
      </c>
      <c r="E391" t="str">
        <f>IFERROR(INDEX('wk paste'!$AZ:$AZ,MATCH("ru"&amp;'team weekly options'!E$3&amp;'team weekly options'!$C391,'wk paste'!$BG:$BG,0)),"")</f>
        <v/>
      </c>
      <c r="F391" t="str">
        <f>IFERROR(INDEX('wk paste'!$AZ:$AZ,MATCH("ru"&amp;'team weekly options'!F$3&amp;'team weekly options'!$C391,'wk paste'!$BG:$BG,0)),"")</f>
        <v/>
      </c>
      <c r="G391" t="str">
        <f>IFERROR(INDEX('wk paste'!$AZ:$AZ,MATCH("ru"&amp;'team weekly options'!G$3&amp;'team weekly options'!$C391,'wk paste'!$BG:$BG,0)),"")</f>
        <v/>
      </c>
      <c r="H391" t="str">
        <f>IFERROR(INDEX('wk paste'!$AZ:$AZ,MATCH("ru"&amp;'team weekly options'!H$3&amp;'team weekly options'!$C391,'wk paste'!$BG:$BG,0)),"")</f>
        <v/>
      </c>
      <c r="I391" t="str">
        <f>IFERROR(INDEX('wk paste'!$AZ:$AZ,MATCH("ru"&amp;'team weekly options'!I$3&amp;'team weekly options'!$C391,'wk paste'!$BG:$BG,0)),"")</f>
        <v/>
      </c>
      <c r="J391" t="str">
        <f>IFERROR(INDEX('wk paste'!$AZ:$AZ,MATCH("ru"&amp;'team weekly options'!J$3&amp;'team weekly options'!$C391,'wk paste'!$BG:$BG,0)),"")</f>
        <v/>
      </c>
      <c r="K391" t="str">
        <f>IFERROR(INDEX('wk paste'!$AZ:$AZ,MATCH("re"&amp;'team weekly options'!K$3&amp;'team weekly options'!$C391,'wk paste'!$BH:$BH,0)),"")</f>
        <v/>
      </c>
      <c r="L391" t="str">
        <f>IFERROR(INDEX('wk paste'!$AZ:$AZ,MATCH("re"&amp;'team weekly options'!L$3&amp;'team weekly options'!$C391,'wk paste'!$BH:$BH,0)),"")</f>
        <v/>
      </c>
      <c r="M391" t="str">
        <f>IFERROR(INDEX('wk paste'!$AZ:$AZ,MATCH("re"&amp;'team weekly options'!M$3&amp;'team weekly options'!$C391,'wk paste'!$BH:$BH,0)),"")</f>
        <v/>
      </c>
      <c r="N391" t="str">
        <f>IFERROR(INDEX('wk paste'!$AZ:$AZ,MATCH("re"&amp;'team weekly options'!N$3&amp;'team weekly options'!$C391,'wk paste'!$BH:$BH,0)),"")</f>
        <v/>
      </c>
      <c r="O391" t="str">
        <f>IFERROR(INDEX('wk paste'!$AZ:$AZ,MATCH("re"&amp;'team weekly options'!O$3&amp;'team weekly options'!$C391,'wk paste'!$BH:$BH,0)),"")</f>
        <v/>
      </c>
      <c r="P391" t="str">
        <f>IFERROR(INDEX('wk paste'!$AZ:$AZ,MATCH("re"&amp;'team weekly options'!P$3&amp;'team weekly options'!$C391,'wk paste'!$BH:$BH,0)),"")</f>
        <v/>
      </c>
      <c r="Q391" t="str">
        <f>IFERROR(INDEX('wk paste'!$AZ:$AZ,MATCH("re"&amp;'team weekly options'!Q$3&amp;'team weekly options'!$C391,'wk paste'!$BH:$BH,0)),"")</f>
        <v/>
      </c>
      <c r="R391" t="str">
        <f>IFERROR(INDEX('wk paste'!$AZ:$AZ,MATCH("re"&amp;'team weekly options'!R$3&amp;'team weekly options'!$C391,'wk paste'!$BH:$BH,0)),"")</f>
        <v/>
      </c>
      <c r="S391" t="str">
        <f>IFERROR(INDEX('wk paste'!$AZ:$AZ,MATCH("re"&amp;'team weekly options'!S$3&amp;'team weekly options'!$C391,'wk paste'!$BH:$BH,0)),"")</f>
        <v/>
      </c>
      <c r="T391" t="str">
        <f>IFERROR(INDEX('wk paste'!$AZ:$AZ,MATCH("re"&amp;'team weekly options'!T$3&amp;'team weekly options'!$C391,'wk paste'!$BH:$BH,0)),"")</f>
        <v/>
      </c>
      <c r="U391" t="str">
        <f>IFERROR(INDEX('wk paste'!$AZ:$AZ,MATCH("re"&amp;'team weekly options'!U$3&amp;'team weekly options'!$C391,'wk paste'!$BH:$BH,0)),"")</f>
        <v/>
      </c>
      <c r="V391" t="str">
        <f>IFERROR(INDEX('wk paste'!$AZ:$AZ,MATCH("re"&amp;'team weekly options'!V$3&amp;'team weekly options'!$C391,'wk paste'!$BH:$BH,0)),"")</f>
        <v/>
      </c>
    </row>
    <row r="392" spans="4:22" x14ac:dyDescent="0.25">
      <c r="D392" t="str">
        <f>IFERROR(INDEX('wk paste'!$AZ:$AZ,MATCH("ru"&amp;'team weekly options'!D$3&amp;'team weekly options'!$C392,'wk paste'!$BG:$BG,0)),"")</f>
        <v/>
      </c>
      <c r="E392" t="str">
        <f>IFERROR(INDEX('wk paste'!$AZ:$AZ,MATCH("ru"&amp;'team weekly options'!E$3&amp;'team weekly options'!$C392,'wk paste'!$BG:$BG,0)),"")</f>
        <v/>
      </c>
      <c r="F392" t="str">
        <f>IFERROR(INDEX('wk paste'!$AZ:$AZ,MATCH("ru"&amp;'team weekly options'!F$3&amp;'team weekly options'!$C392,'wk paste'!$BG:$BG,0)),"")</f>
        <v/>
      </c>
      <c r="G392" t="str">
        <f>IFERROR(INDEX('wk paste'!$AZ:$AZ,MATCH("ru"&amp;'team weekly options'!G$3&amp;'team weekly options'!$C392,'wk paste'!$BG:$BG,0)),"")</f>
        <v/>
      </c>
      <c r="H392" t="str">
        <f>IFERROR(INDEX('wk paste'!$AZ:$AZ,MATCH("ru"&amp;'team weekly options'!H$3&amp;'team weekly options'!$C392,'wk paste'!$BG:$BG,0)),"")</f>
        <v/>
      </c>
      <c r="I392" t="str">
        <f>IFERROR(INDEX('wk paste'!$AZ:$AZ,MATCH("ru"&amp;'team weekly options'!I$3&amp;'team weekly options'!$C392,'wk paste'!$BG:$BG,0)),"")</f>
        <v/>
      </c>
      <c r="J392" t="str">
        <f>IFERROR(INDEX('wk paste'!$AZ:$AZ,MATCH("ru"&amp;'team weekly options'!J$3&amp;'team weekly options'!$C392,'wk paste'!$BG:$BG,0)),"")</f>
        <v/>
      </c>
      <c r="K392" t="str">
        <f>IFERROR(INDEX('wk paste'!$AZ:$AZ,MATCH("re"&amp;'team weekly options'!K$3&amp;'team weekly options'!$C392,'wk paste'!$BH:$BH,0)),"")</f>
        <v/>
      </c>
      <c r="L392" t="str">
        <f>IFERROR(INDEX('wk paste'!$AZ:$AZ,MATCH("re"&amp;'team weekly options'!L$3&amp;'team weekly options'!$C392,'wk paste'!$BH:$BH,0)),"")</f>
        <v/>
      </c>
      <c r="M392" t="str">
        <f>IFERROR(INDEX('wk paste'!$AZ:$AZ,MATCH("re"&amp;'team weekly options'!M$3&amp;'team weekly options'!$C392,'wk paste'!$BH:$BH,0)),"")</f>
        <v/>
      </c>
      <c r="N392" t="str">
        <f>IFERROR(INDEX('wk paste'!$AZ:$AZ,MATCH("re"&amp;'team weekly options'!N$3&amp;'team weekly options'!$C392,'wk paste'!$BH:$BH,0)),"")</f>
        <v/>
      </c>
      <c r="O392" t="str">
        <f>IFERROR(INDEX('wk paste'!$AZ:$AZ,MATCH("re"&amp;'team weekly options'!O$3&amp;'team weekly options'!$C392,'wk paste'!$BH:$BH,0)),"")</f>
        <v/>
      </c>
      <c r="P392" t="str">
        <f>IFERROR(INDEX('wk paste'!$AZ:$AZ,MATCH("re"&amp;'team weekly options'!P$3&amp;'team weekly options'!$C392,'wk paste'!$BH:$BH,0)),"")</f>
        <v/>
      </c>
      <c r="Q392" t="str">
        <f>IFERROR(INDEX('wk paste'!$AZ:$AZ,MATCH("re"&amp;'team weekly options'!Q$3&amp;'team weekly options'!$C392,'wk paste'!$BH:$BH,0)),"")</f>
        <v/>
      </c>
      <c r="R392" t="str">
        <f>IFERROR(INDEX('wk paste'!$AZ:$AZ,MATCH("re"&amp;'team weekly options'!R$3&amp;'team weekly options'!$C392,'wk paste'!$BH:$BH,0)),"")</f>
        <v/>
      </c>
      <c r="S392" t="str">
        <f>IFERROR(INDEX('wk paste'!$AZ:$AZ,MATCH("re"&amp;'team weekly options'!S$3&amp;'team weekly options'!$C392,'wk paste'!$BH:$BH,0)),"")</f>
        <v/>
      </c>
      <c r="T392" t="str">
        <f>IFERROR(INDEX('wk paste'!$AZ:$AZ,MATCH("re"&amp;'team weekly options'!T$3&amp;'team weekly options'!$C392,'wk paste'!$BH:$BH,0)),"")</f>
        <v/>
      </c>
      <c r="U392" t="str">
        <f>IFERROR(INDEX('wk paste'!$AZ:$AZ,MATCH("re"&amp;'team weekly options'!U$3&amp;'team weekly options'!$C392,'wk paste'!$BH:$BH,0)),"")</f>
        <v/>
      </c>
      <c r="V392" t="str">
        <f>IFERROR(INDEX('wk paste'!$AZ:$AZ,MATCH("re"&amp;'team weekly options'!V$3&amp;'team weekly options'!$C392,'wk paste'!$BH:$BH,0)),"")</f>
        <v/>
      </c>
    </row>
    <row r="393" spans="4:22" x14ac:dyDescent="0.25">
      <c r="D393" t="str">
        <f>IFERROR(INDEX('wk paste'!$AZ:$AZ,MATCH("ru"&amp;'team weekly options'!D$3&amp;'team weekly options'!$C393,'wk paste'!$BG:$BG,0)),"")</f>
        <v/>
      </c>
      <c r="E393" t="str">
        <f>IFERROR(INDEX('wk paste'!$AZ:$AZ,MATCH("ru"&amp;'team weekly options'!E$3&amp;'team weekly options'!$C393,'wk paste'!$BG:$BG,0)),"")</f>
        <v/>
      </c>
      <c r="F393" t="str">
        <f>IFERROR(INDEX('wk paste'!$AZ:$AZ,MATCH("ru"&amp;'team weekly options'!F$3&amp;'team weekly options'!$C393,'wk paste'!$BG:$BG,0)),"")</f>
        <v/>
      </c>
      <c r="G393" t="str">
        <f>IFERROR(INDEX('wk paste'!$AZ:$AZ,MATCH("ru"&amp;'team weekly options'!G$3&amp;'team weekly options'!$C393,'wk paste'!$BG:$BG,0)),"")</f>
        <v/>
      </c>
      <c r="H393" t="str">
        <f>IFERROR(INDEX('wk paste'!$AZ:$AZ,MATCH("ru"&amp;'team weekly options'!H$3&amp;'team weekly options'!$C393,'wk paste'!$BG:$BG,0)),"")</f>
        <v/>
      </c>
      <c r="I393" t="str">
        <f>IFERROR(INDEX('wk paste'!$AZ:$AZ,MATCH("ru"&amp;'team weekly options'!I$3&amp;'team weekly options'!$C393,'wk paste'!$BG:$BG,0)),"")</f>
        <v/>
      </c>
      <c r="J393" t="str">
        <f>IFERROR(INDEX('wk paste'!$AZ:$AZ,MATCH("ru"&amp;'team weekly options'!J$3&amp;'team weekly options'!$C393,'wk paste'!$BG:$BG,0)),"")</f>
        <v/>
      </c>
      <c r="K393" t="str">
        <f>IFERROR(INDEX('wk paste'!$AZ:$AZ,MATCH("re"&amp;'team weekly options'!K$3&amp;'team weekly options'!$C393,'wk paste'!$BH:$BH,0)),"")</f>
        <v/>
      </c>
      <c r="L393" t="str">
        <f>IFERROR(INDEX('wk paste'!$AZ:$AZ,MATCH("re"&amp;'team weekly options'!L$3&amp;'team weekly options'!$C393,'wk paste'!$BH:$BH,0)),"")</f>
        <v/>
      </c>
      <c r="M393" t="str">
        <f>IFERROR(INDEX('wk paste'!$AZ:$AZ,MATCH("re"&amp;'team weekly options'!M$3&amp;'team weekly options'!$C393,'wk paste'!$BH:$BH,0)),"")</f>
        <v/>
      </c>
      <c r="N393" t="str">
        <f>IFERROR(INDEX('wk paste'!$AZ:$AZ,MATCH("re"&amp;'team weekly options'!N$3&amp;'team weekly options'!$C393,'wk paste'!$BH:$BH,0)),"")</f>
        <v/>
      </c>
      <c r="O393" t="str">
        <f>IFERROR(INDEX('wk paste'!$AZ:$AZ,MATCH("re"&amp;'team weekly options'!O$3&amp;'team weekly options'!$C393,'wk paste'!$BH:$BH,0)),"")</f>
        <v/>
      </c>
      <c r="P393" t="str">
        <f>IFERROR(INDEX('wk paste'!$AZ:$AZ,MATCH("re"&amp;'team weekly options'!P$3&amp;'team weekly options'!$C393,'wk paste'!$BH:$BH,0)),"")</f>
        <v/>
      </c>
      <c r="Q393" t="str">
        <f>IFERROR(INDEX('wk paste'!$AZ:$AZ,MATCH("re"&amp;'team weekly options'!Q$3&amp;'team weekly options'!$C393,'wk paste'!$BH:$BH,0)),"")</f>
        <v/>
      </c>
      <c r="R393" t="str">
        <f>IFERROR(INDEX('wk paste'!$AZ:$AZ,MATCH("re"&amp;'team weekly options'!R$3&amp;'team weekly options'!$C393,'wk paste'!$BH:$BH,0)),"")</f>
        <v/>
      </c>
      <c r="S393" t="str">
        <f>IFERROR(INDEX('wk paste'!$AZ:$AZ,MATCH("re"&amp;'team weekly options'!S$3&amp;'team weekly options'!$C393,'wk paste'!$BH:$BH,0)),"")</f>
        <v/>
      </c>
      <c r="T393" t="str">
        <f>IFERROR(INDEX('wk paste'!$AZ:$AZ,MATCH("re"&amp;'team weekly options'!T$3&amp;'team weekly options'!$C393,'wk paste'!$BH:$BH,0)),"")</f>
        <v/>
      </c>
      <c r="U393" t="str">
        <f>IFERROR(INDEX('wk paste'!$AZ:$AZ,MATCH("re"&amp;'team weekly options'!U$3&amp;'team weekly options'!$C393,'wk paste'!$BH:$BH,0)),"")</f>
        <v/>
      </c>
      <c r="V393" t="str">
        <f>IFERROR(INDEX('wk paste'!$AZ:$AZ,MATCH("re"&amp;'team weekly options'!V$3&amp;'team weekly options'!$C393,'wk paste'!$BH:$BH,0)),"")</f>
        <v/>
      </c>
    </row>
    <row r="394" spans="4:22" x14ac:dyDescent="0.25">
      <c r="D394" t="str">
        <f>IFERROR(INDEX('wk paste'!$AZ:$AZ,MATCH("ru"&amp;'team weekly options'!D$3&amp;'team weekly options'!$C394,'wk paste'!$BG:$BG,0)),"")</f>
        <v/>
      </c>
      <c r="E394" t="str">
        <f>IFERROR(INDEX('wk paste'!$AZ:$AZ,MATCH("ru"&amp;'team weekly options'!E$3&amp;'team weekly options'!$C394,'wk paste'!$BG:$BG,0)),"")</f>
        <v/>
      </c>
      <c r="F394" t="str">
        <f>IFERROR(INDEX('wk paste'!$AZ:$AZ,MATCH("ru"&amp;'team weekly options'!F$3&amp;'team weekly options'!$C394,'wk paste'!$BG:$BG,0)),"")</f>
        <v/>
      </c>
      <c r="G394" t="str">
        <f>IFERROR(INDEX('wk paste'!$AZ:$AZ,MATCH("ru"&amp;'team weekly options'!G$3&amp;'team weekly options'!$C394,'wk paste'!$BG:$BG,0)),"")</f>
        <v/>
      </c>
      <c r="H394" t="str">
        <f>IFERROR(INDEX('wk paste'!$AZ:$AZ,MATCH("ru"&amp;'team weekly options'!H$3&amp;'team weekly options'!$C394,'wk paste'!$BG:$BG,0)),"")</f>
        <v/>
      </c>
      <c r="I394" t="str">
        <f>IFERROR(INDEX('wk paste'!$AZ:$AZ,MATCH("ru"&amp;'team weekly options'!I$3&amp;'team weekly options'!$C394,'wk paste'!$BG:$BG,0)),"")</f>
        <v/>
      </c>
      <c r="J394" t="str">
        <f>IFERROR(INDEX('wk paste'!$AZ:$AZ,MATCH("ru"&amp;'team weekly options'!J$3&amp;'team weekly options'!$C394,'wk paste'!$BG:$BG,0)),"")</f>
        <v/>
      </c>
      <c r="K394" t="str">
        <f>IFERROR(INDEX('wk paste'!$AZ:$AZ,MATCH("re"&amp;'team weekly options'!K$3&amp;'team weekly options'!$C394,'wk paste'!$BH:$BH,0)),"")</f>
        <v/>
      </c>
      <c r="L394" t="str">
        <f>IFERROR(INDEX('wk paste'!$AZ:$AZ,MATCH("re"&amp;'team weekly options'!L$3&amp;'team weekly options'!$C394,'wk paste'!$BH:$BH,0)),"")</f>
        <v/>
      </c>
      <c r="M394" t="str">
        <f>IFERROR(INDEX('wk paste'!$AZ:$AZ,MATCH("re"&amp;'team weekly options'!M$3&amp;'team weekly options'!$C394,'wk paste'!$BH:$BH,0)),"")</f>
        <v/>
      </c>
      <c r="N394" t="str">
        <f>IFERROR(INDEX('wk paste'!$AZ:$AZ,MATCH("re"&amp;'team weekly options'!N$3&amp;'team weekly options'!$C394,'wk paste'!$BH:$BH,0)),"")</f>
        <v/>
      </c>
      <c r="O394" t="str">
        <f>IFERROR(INDEX('wk paste'!$AZ:$AZ,MATCH("re"&amp;'team weekly options'!O$3&amp;'team weekly options'!$C394,'wk paste'!$BH:$BH,0)),"")</f>
        <v/>
      </c>
      <c r="P394" t="str">
        <f>IFERROR(INDEX('wk paste'!$AZ:$AZ,MATCH("re"&amp;'team weekly options'!P$3&amp;'team weekly options'!$C394,'wk paste'!$BH:$BH,0)),"")</f>
        <v/>
      </c>
      <c r="Q394" t="str">
        <f>IFERROR(INDEX('wk paste'!$AZ:$AZ,MATCH("re"&amp;'team weekly options'!Q$3&amp;'team weekly options'!$C394,'wk paste'!$BH:$BH,0)),"")</f>
        <v/>
      </c>
      <c r="R394" t="str">
        <f>IFERROR(INDEX('wk paste'!$AZ:$AZ,MATCH("re"&amp;'team weekly options'!R$3&amp;'team weekly options'!$C394,'wk paste'!$BH:$BH,0)),"")</f>
        <v/>
      </c>
      <c r="S394" t="str">
        <f>IFERROR(INDEX('wk paste'!$AZ:$AZ,MATCH("re"&amp;'team weekly options'!S$3&amp;'team weekly options'!$C394,'wk paste'!$BH:$BH,0)),"")</f>
        <v/>
      </c>
      <c r="T394" t="str">
        <f>IFERROR(INDEX('wk paste'!$AZ:$AZ,MATCH("re"&amp;'team weekly options'!T$3&amp;'team weekly options'!$C394,'wk paste'!$BH:$BH,0)),"")</f>
        <v/>
      </c>
      <c r="U394" t="str">
        <f>IFERROR(INDEX('wk paste'!$AZ:$AZ,MATCH("re"&amp;'team weekly options'!U$3&amp;'team weekly options'!$C394,'wk paste'!$BH:$BH,0)),"")</f>
        <v/>
      </c>
      <c r="V394" t="str">
        <f>IFERROR(INDEX('wk paste'!$AZ:$AZ,MATCH("re"&amp;'team weekly options'!V$3&amp;'team weekly options'!$C394,'wk paste'!$BH:$BH,0)),"")</f>
        <v/>
      </c>
    </row>
    <row r="395" spans="4:22" x14ac:dyDescent="0.25">
      <c r="D395" t="str">
        <f>IFERROR(INDEX('wk paste'!$AZ:$AZ,MATCH("ru"&amp;'team weekly options'!D$3&amp;'team weekly options'!$C395,'wk paste'!$BG:$BG,0)),"")</f>
        <v/>
      </c>
      <c r="E395" t="str">
        <f>IFERROR(INDEX('wk paste'!$AZ:$AZ,MATCH("ru"&amp;'team weekly options'!E$3&amp;'team weekly options'!$C395,'wk paste'!$BG:$BG,0)),"")</f>
        <v/>
      </c>
      <c r="F395" t="str">
        <f>IFERROR(INDEX('wk paste'!$AZ:$AZ,MATCH("ru"&amp;'team weekly options'!F$3&amp;'team weekly options'!$C395,'wk paste'!$BG:$BG,0)),"")</f>
        <v/>
      </c>
      <c r="G395" t="str">
        <f>IFERROR(INDEX('wk paste'!$AZ:$AZ,MATCH("ru"&amp;'team weekly options'!G$3&amp;'team weekly options'!$C395,'wk paste'!$BG:$BG,0)),"")</f>
        <v/>
      </c>
      <c r="H395" t="str">
        <f>IFERROR(INDEX('wk paste'!$AZ:$AZ,MATCH("ru"&amp;'team weekly options'!H$3&amp;'team weekly options'!$C395,'wk paste'!$BG:$BG,0)),"")</f>
        <v/>
      </c>
      <c r="I395" t="str">
        <f>IFERROR(INDEX('wk paste'!$AZ:$AZ,MATCH("ru"&amp;'team weekly options'!I$3&amp;'team weekly options'!$C395,'wk paste'!$BG:$BG,0)),"")</f>
        <v/>
      </c>
      <c r="J395" t="str">
        <f>IFERROR(INDEX('wk paste'!$AZ:$AZ,MATCH("ru"&amp;'team weekly options'!J$3&amp;'team weekly options'!$C395,'wk paste'!$BG:$BG,0)),"")</f>
        <v/>
      </c>
      <c r="K395" t="str">
        <f>IFERROR(INDEX('wk paste'!$AZ:$AZ,MATCH("re"&amp;'team weekly options'!K$3&amp;'team weekly options'!$C395,'wk paste'!$BH:$BH,0)),"")</f>
        <v/>
      </c>
      <c r="L395" t="str">
        <f>IFERROR(INDEX('wk paste'!$AZ:$AZ,MATCH("re"&amp;'team weekly options'!L$3&amp;'team weekly options'!$C395,'wk paste'!$BH:$BH,0)),"")</f>
        <v/>
      </c>
      <c r="M395" t="str">
        <f>IFERROR(INDEX('wk paste'!$AZ:$AZ,MATCH("re"&amp;'team weekly options'!M$3&amp;'team weekly options'!$C395,'wk paste'!$BH:$BH,0)),"")</f>
        <v/>
      </c>
      <c r="N395" t="str">
        <f>IFERROR(INDEX('wk paste'!$AZ:$AZ,MATCH("re"&amp;'team weekly options'!N$3&amp;'team weekly options'!$C395,'wk paste'!$BH:$BH,0)),"")</f>
        <v/>
      </c>
      <c r="O395" t="str">
        <f>IFERROR(INDEX('wk paste'!$AZ:$AZ,MATCH("re"&amp;'team weekly options'!O$3&amp;'team weekly options'!$C395,'wk paste'!$BH:$BH,0)),"")</f>
        <v/>
      </c>
      <c r="P395" t="str">
        <f>IFERROR(INDEX('wk paste'!$AZ:$AZ,MATCH("re"&amp;'team weekly options'!P$3&amp;'team weekly options'!$C395,'wk paste'!$BH:$BH,0)),"")</f>
        <v/>
      </c>
      <c r="Q395" t="str">
        <f>IFERROR(INDEX('wk paste'!$AZ:$AZ,MATCH("re"&amp;'team weekly options'!Q$3&amp;'team weekly options'!$C395,'wk paste'!$BH:$BH,0)),"")</f>
        <v/>
      </c>
      <c r="R395" t="str">
        <f>IFERROR(INDEX('wk paste'!$AZ:$AZ,MATCH("re"&amp;'team weekly options'!R$3&amp;'team weekly options'!$C395,'wk paste'!$BH:$BH,0)),"")</f>
        <v/>
      </c>
      <c r="S395" t="str">
        <f>IFERROR(INDEX('wk paste'!$AZ:$AZ,MATCH("re"&amp;'team weekly options'!S$3&amp;'team weekly options'!$C395,'wk paste'!$BH:$BH,0)),"")</f>
        <v/>
      </c>
      <c r="T395" t="str">
        <f>IFERROR(INDEX('wk paste'!$AZ:$AZ,MATCH("re"&amp;'team weekly options'!T$3&amp;'team weekly options'!$C395,'wk paste'!$BH:$BH,0)),"")</f>
        <v/>
      </c>
      <c r="U395" t="str">
        <f>IFERROR(INDEX('wk paste'!$AZ:$AZ,MATCH("re"&amp;'team weekly options'!U$3&amp;'team weekly options'!$C395,'wk paste'!$BH:$BH,0)),"")</f>
        <v/>
      </c>
      <c r="V395" t="str">
        <f>IFERROR(INDEX('wk paste'!$AZ:$AZ,MATCH("re"&amp;'team weekly options'!V$3&amp;'team weekly options'!$C395,'wk paste'!$BH:$BH,0)),"")</f>
        <v/>
      </c>
    </row>
    <row r="396" spans="4:22" x14ac:dyDescent="0.25">
      <c r="D396" t="str">
        <f>IFERROR(INDEX('wk paste'!$AZ:$AZ,MATCH("ru"&amp;'team weekly options'!D$3&amp;'team weekly options'!$C396,'wk paste'!$BG:$BG,0)),"")</f>
        <v/>
      </c>
      <c r="E396" t="str">
        <f>IFERROR(INDEX('wk paste'!$AZ:$AZ,MATCH("ru"&amp;'team weekly options'!E$3&amp;'team weekly options'!$C396,'wk paste'!$BG:$BG,0)),"")</f>
        <v/>
      </c>
      <c r="F396" t="str">
        <f>IFERROR(INDEX('wk paste'!$AZ:$AZ,MATCH("ru"&amp;'team weekly options'!F$3&amp;'team weekly options'!$C396,'wk paste'!$BG:$BG,0)),"")</f>
        <v/>
      </c>
      <c r="G396" t="str">
        <f>IFERROR(INDEX('wk paste'!$AZ:$AZ,MATCH("ru"&amp;'team weekly options'!G$3&amp;'team weekly options'!$C396,'wk paste'!$BG:$BG,0)),"")</f>
        <v/>
      </c>
      <c r="H396" t="str">
        <f>IFERROR(INDEX('wk paste'!$AZ:$AZ,MATCH("ru"&amp;'team weekly options'!H$3&amp;'team weekly options'!$C396,'wk paste'!$BG:$BG,0)),"")</f>
        <v/>
      </c>
      <c r="I396" t="str">
        <f>IFERROR(INDEX('wk paste'!$AZ:$AZ,MATCH("ru"&amp;'team weekly options'!I$3&amp;'team weekly options'!$C396,'wk paste'!$BG:$BG,0)),"")</f>
        <v/>
      </c>
      <c r="J396" t="str">
        <f>IFERROR(INDEX('wk paste'!$AZ:$AZ,MATCH("ru"&amp;'team weekly options'!J$3&amp;'team weekly options'!$C396,'wk paste'!$BG:$BG,0)),"")</f>
        <v/>
      </c>
      <c r="K396" t="str">
        <f>IFERROR(INDEX('wk paste'!$AZ:$AZ,MATCH("re"&amp;'team weekly options'!K$3&amp;'team weekly options'!$C396,'wk paste'!$BH:$BH,0)),"")</f>
        <v/>
      </c>
      <c r="L396" t="str">
        <f>IFERROR(INDEX('wk paste'!$AZ:$AZ,MATCH("re"&amp;'team weekly options'!L$3&amp;'team weekly options'!$C396,'wk paste'!$BH:$BH,0)),"")</f>
        <v/>
      </c>
      <c r="M396" t="str">
        <f>IFERROR(INDEX('wk paste'!$AZ:$AZ,MATCH("re"&amp;'team weekly options'!M$3&amp;'team weekly options'!$C396,'wk paste'!$BH:$BH,0)),"")</f>
        <v/>
      </c>
      <c r="N396" t="str">
        <f>IFERROR(INDEX('wk paste'!$AZ:$AZ,MATCH("re"&amp;'team weekly options'!N$3&amp;'team weekly options'!$C396,'wk paste'!$BH:$BH,0)),"")</f>
        <v/>
      </c>
      <c r="O396" t="str">
        <f>IFERROR(INDEX('wk paste'!$AZ:$AZ,MATCH("re"&amp;'team weekly options'!O$3&amp;'team weekly options'!$C396,'wk paste'!$BH:$BH,0)),"")</f>
        <v/>
      </c>
      <c r="P396" t="str">
        <f>IFERROR(INDEX('wk paste'!$AZ:$AZ,MATCH("re"&amp;'team weekly options'!P$3&amp;'team weekly options'!$C396,'wk paste'!$BH:$BH,0)),"")</f>
        <v/>
      </c>
      <c r="Q396" t="str">
        <f>IFERROR(INDEX('wk paste'!$AZ:$AZ,MATCH("re"&amp;'team weekly options'!Q$3&amp;'team weekly options'!$C396,'wk paste'!$BH:$BH,0)),"")</f>
        <v/>
      </c>
      <c r="R396" t="str">
        <f>IFERROR(INDEX('wk paste'!$AZ:$AZ,MATCH("re"&amp;'team weekly options'!R$3&amp;'team weekly options'!$C396,'wk paste'!$BH:$BH,0)),"")</f>
        <v/>
      </c>
      <c r="S396" t="str">
        <f>IFERROR(INDEX('wk paste'!$AZ:$AZ,MATCH("re"&amp;'team weekly options'!S$3&amp;'team weekly options'!$C396,'wk paste'!$BH:$BH,0)),"")</f>
        <v/>
      </c>
      <c r="T396" t="str">
        <f>IFERROR(INDEX('wk paste'!$AZ:$AZ,MATCH("re"&amp;'team weekly options'!T$3&amp;'team weekly options'!$C396,'wk paste'!$BH:$BH,0)),"")</f>
        <v/>
      </c>
      <c r="U396" t="str">
        <f>IFERROR(INDEX('wk paste'!$AZ:$AZ,MATCH("re"&amp;'team weekly options'!U$3&amp;'team weekly options'!$C396,'wk paste'!$BH:$BH,0)),"")</f>
        <v/>
      </c>
      <c r="V396" t="str">
        <f>IFERROR(INDEX('wk paste'!$AZ:$AZ,MATCH("re"&amp;'team weekly options'!V$3&amp;'team weekly options'!$C396,'wk paste'!$BH:$BH,0)),"")</f>
        <v/>
      </c>
    </row>
    <row r="397" spans="4:22" x14ac:dyDescent="0.25">
      <c r="D397" t="str">
        <f>IFERROR(INDEX('wk paste'!$AZ:$AZ,MATCH("ru"&amp;'team weekly options'!D$3&amp;'team weekly options'!$C397,'wk paste'!$BG:$BG,0)),"")</f>
        <v/>
      </c>
      <c r="E397" t="str">
        <f>IFERROR(INDEX('wk paste'!$AZ:$AZ,MATCH("ru"&amp;'team weekly options'!E$3&amp;'team weekly options'!$C397,'wk paste'!$BG:$BG,0)),"")</f>
        <v/>
      </c>
      <c r="F397" t="str">
        <f>IFERROR(INDEX('wk paste'!$AZ:$AZ,MATCH("ru"&amp;'team weekly options'!F$3&amp;'team weekly options'!$C397,'wk paste'!$BG:$BG,0)),"")</f>
        <v/>
      </c>
      <c r="G397" t="str">
        <f>IFERROR(INDEX('wk paste'!$AZ:$AZ,MATCH("ru"&amp;'team weekly options'!G$3&amp;'team weekly options'!$C397,'wk paste'!$BG:$BG,0)),"")</f>
        <v/>
      </c>
      <c r="H397" t="str">
        <f>IFERROR(INDEX('wk paste'!$AZ:$AZ,MATCH("ru"&amp;'team weekly options'!H$3&amp;'team weekly options'!$C397,'wk paste'!$BG:$BG,0)),"")</f>
        <v/>
      </c>
      <c r="I397" t="str">
        <f>IFERROR(INDEX('wk paste'!$AZ:$AZ,MATCH("ru"&amp;'team weekly options'!I$3&amp;'team weekly options'!$C397,'wk paste'!$BG:$BG,0)),"")</f>
        <v/>
      </c>
      <c r="J397" t="str">
        <f>IFERROR(INDEX('wk paste'!$AZ:$AZ,MATCH("ru"&amp;'team weekly options'!J$3&amp;'team weekly options'!$C397,'wk paste'!$BG:$BG,0)),"")</f>
        <v/>
      </c>
      <c r="K397" t="str">
        <f>IFERROR(INDEX('wk paste'!$AZ:$AZ,MATCH("re"&amp;'team weekly options'!K$3&amp;'team weekly options'!$C397,'wk paste'!$BH:$BH,0)),"")</f>
        <v/>
      </c>
      <c r="L397" t="str">
        <f>IFERROR(INDEX('wk paste'!$AZ:$AZ,MATCH("re"&amp;'team weekly options'!L$3&amp;'team weekly options'!$C397,'wk paste'!$BH:$BH,0)),"")</f>
        <v/>
      </c>
      <c r="M397" t="str">
        <f>IFERROR(INDEX('wk paste'!$AZ:$AZ,MATCH("re"&amp;'team weekly options'!M$3&amp;'team weekly options'!$C397,'wk paste'!$BH:$BH,0)),"")</f>
        <v/>
      </c>
      <c r="N397" t="str">
        <f>IFERROR(INDEX('wk paste'!$AZ:$AZ,MATCH("re"&amp;'team weekly options'!N$3&amp;'team weekly options'!$C397,'wk paste'!$BH:$BH,0)),"")</f>
        <v/>
      </c>
      <c r="O397" t="str">
        <f>IFERROR(INDEX('wk paste'!$AZ:$AZ,MATCH("re"&amp;'team weekly options'!O$3&amp;'team weekly options'!$C397,'wk paste'!$BH:$BH,0)),"")</f>
        <v/>
      </c>
      <c r="P397" t="str">
        <f>IFERROR(INDEX('wk paste'!$AZ:$AZ,MATCH("re"&amp;'team weekly options'!P$3&amp;'team weekly options'!$C397,'wk paste'!$BH:$BH,0)),"")</f>
        <v/>
      </c>
      <c r="Q397" t="str">
        <f>IFERROR(INDEX('wk paste'!$AZ:$AZ,MATCH("re"&amp;'team weekly options'!Q$3&amp;'team weekly options'!$C397,'wk paste'!$BH:$BH,0)),"")</f>
        <v/>
      </c>
      <c r="R397" t="str">
        <f>IFERROR(INDEX('wk paste'!$AZ:$AZ,MATCH("re"&amp;'team weekly options'!R$3&amp;'team weekly options'!$C397,'wk paste'!$BH:$BH,0)),"")</f>
        <v/>
      </c>
      <c r="S397" t="str">
        <f>IFERROR(INDEX('wk paste'!$AZ:$AZ,MATCH("re"&amp;'team weekly options'!S$3&amp;'team weekly options'!$C397,'wk paste'!$BH:$BH,0)),"")</f>
        <v/>
      </c>
      <c r="T397" t="str">
        <f>IFERROR(INDEX('wk paste'!$AZ:$AZ,MATCH("re"&amp;'team weekly options'!T$3&amp;'team weekly options'!$C397,'wk paste'!$BH:$BH,0)),"")</f>
        <v/>
      </c>
      <c r="U397" t="str">
        <f>IFERROR(INDEX('wk paste'!$AZ:$AZ,MATCH("re"&amp;'team weekly options'!U$3&amp;'team weekly options'!$C397,'wk paste'!$BH:$BH,0)),"")</f>
        <v/>
      </c>
      <c r="V397" t="str">
        <f>IFERROR(INDEX('wk paste'!$AZ:$AZ,MATCH("re"&amp;'team weekly options'!V$3&amp;'team weekly options'!$C397,'wk paste'!$BH:$BH,0)),"")</f>
        <v/>
      </c>
    </row>
    <row r="398" spans="4:22" x14ac:dyDescent="0.25">
      <c r="D398" t="str">
        <f>IFERROR(INDEX('wk paste'!$AZ:$AZ,MATCH("ru"&amp;'team weekly options'!D$3&amp;'team weekly options'!$C398,'wk paste'!$BG:$BG,0)),"")</f>
        <v/>
      </c>
      <c r="E398" t="str">
        <f>IFERROR(INDEX('wk paste'!$AZ:$AZ,MATCH("ru"&amp;'team weekly options'!E$3&amp;'team weekly options'!$C398,'wk paste'!$BG:$BG,0)),"")</f>
        <v/>
      </c>
      <c r="F398" t="str">
        <f>IFERROR(INDEX('wk paste'!$AZ:$AZ,MATCH("ru"&amp;'team weekly options'!F$3&amp;'team weekly options'!$C398,'wk paste'!$BG:$BG,0)),"")</f>
        <v/>
      </c>
      <c r="G398" t="str">
        <f>IFERROR(INDEX('wk paste'!$AZ:$AZ,MATCH("ru"&amp;'team weekly options'!G$3&amp;'team weekly options'!$C398,'wk paste'!$BG:$BG,0)),"")</f>
        <v/>
      </c>
      <c r="H398" t="str">
        <f>IFERROR(INDEX('wk paste'!$AZ:$AZ,MATCH("ru"&amp;'team weekly options'!H$3&amp;'team weekly options'!$C398,'wk paste'!$BG:$BG,0)),"")</f>
        <v/>
      </c>
      <c r="I398" t="str">
        <f>IFERROR(INDEX('wk paste'!$AZ:$AZ,MATCH("ru"&amp;'team weekly options'!I$3&amp;'team weekly options'!$C398,'wk paste'!$BG:$BG,0)),"")</f>
        <v/>
      </c>
      <c r="J398" t="str">
        <f>IFERROR(INDEX('wk paste'!$AZ:$AZ,MATCH("ru"&amp;'team weekly options'!J$3&amp;'team weekly options'!$C398,'wk paste'!$BG:$BG,0)),"")</f>
        <v/>
      </c>
      <c r="K398" t="str">
        <f>IFERROR(INDEX('wk paste'!$AZ:$AZ,MATCH("re"&amp;'team weekly options'!K$3&amp;'team weekly options'!$C398,'wk paste'!$BH:$BH,0)),"")</f>
        <v/>
      </c>
      <c r="L398" t="str">
        <f>IFERROR(INDEX('wk paste'!$AZ:$AZ,MATCH("re"&amp;'team weekly options'!L$3&amp;'team weekly options'!$C398,'wk paste'!$BH:$BH,0)),"")</f>
        <v/>
      </c>
      <c r="M398" t="str">
        <f>IFERROR(INDEX('wk paste'!$AZ:$AZ,MATCH("re"&amp;'team weekly options'!M$3&amp;'team weekly options'!$C398,'wk paste'!$BH:$BH,0)),"")</f>
        <v/>
      </c>
      <c r="N398" t="str">
        <f>IFERROR(INDEX('wk paste'!$AZ:$AZ,MATCH("re"&amp;'team weekly options'!N$3&amp;'team weekly options'!$C398,'wk paste'!$BH:$BH,0)),"")</f>
        <v/>
      </c>
      <c r="O398" t="str">
        <f>IFERROR(INDEX('wk paste'!$AZ:$AZ,MATCH("re"&amp;'team weekly options'!O$3&amp;'team weekly options'!$C398,'wk paste'!$BH:$BH,0)),"")</f>
        <v/>
      </c>
      <c r="P398" t="str">
        <f>IFERROR(INDEX('wk paste'!$AZ:$AZ,MATCH("re"&amp;'team weekly options'!P$3&amp;'team weekly options'!$C398,'wk paste'!$BH:$BH,0)),"")</f>
        <v/>
      </c>
      <c r="Q398" t="str">
        <f>IFERROR(INDEX('wk paste'!$AZ:$AZ,MATCH("re"&amp;'team weekly options'!Q$3&amp;'team weekly options'!$C398,'wk paste'!$BH:$BH,0)),"")</f>
        <v/>
      </c>
      <c r="R398" t="str">
        <f>IFERROR(INDEX('wk paste'!$AZ:$AZ,MATCH("re"&amp;'team weekly options'!R$3&amp;'team weekly options'!$C398,'wk paste'!$BH:$BH,0)),"")</f>
        <v/>
      </c>
      <c r="S398" t="str">
        <f>IFERROR(INDEX('wk paste'!$AZ:$AZ,MATCH("re"&amp;'team weekly options'!S$3&amp;'team weekly options'!$C398,'wk paste'!$BH:$BH,0)),"")</f>
        <v/>
      </c>
      <c r="T398" t="str">
        <f>IFERROR(INDEX('wk paste'!$AZ:$AZ,MATCH("re"&amp;'team weekly options'!T$3&amp;'team weekly options'!$C398,'wk paste'!$BH:$BH,0)),"")</f>
        <v/>
      </c>
      <c r="U398" t="str">
        <f>IFERROR(INDEX('wk paste'!$AZ:$AZ,MATCH("re"&amp;'team weekly options'!U$3&amp;'team weekly options'!$C398,'wk paste'!$BH:$BH,0)),"")</f>
        <v/>
      </c>
      <c r="V398" t="str">
        <f>IFERROR(INDEX('wk paste'!$AZ:$AZ,MATCH("re"&amp;'team weekly options'!V$3&amp;'team weekly options'!$C398,'wk paste'!$BH:$BH,0)),"")</f>
        <v/>
      </c>
    </row>
    <row r="399" spans="4:22" x14ac:dyDescent="0.25">
      <c r="D399" t="str">
        <f>IFERROR(INDEX('wk paste'!$AZ:$AZ,MATCH("ru"&amp;'team weekly options'!D$3&amp;'team weekly options'!$C399,'wk paste'!$BG:$BG,0)),"")</f>
        <v/>
      </c>
      <c r="E399" t="str">
        <f>IFERROR(INDEX('wk paste'!$AZ:$AZ,MATCH("ru"&amp;'team weekly options'!E$3&amp;'team weekly options'!$C399,'wk paste'!$BG:$BG,0)),"")</f>
        <v/>
      </c>
      <c r="F399" t="str">
        <f>IFERROR(INDEX('wk paste'!$AZ:$AZ,MATCH("ru"&amp;'team weekly options'!F$3&amp;'team weekly options'!$C399,'wk paste'!$BG:$BG,0)),"")</f>
        <v/>
      </c>
      <c r="G399" t="str">
        <f>IFERROR(INDEX('wk paste'!$AZ:$AZ,MATCH("ru"&amp;'team weekly options'!G$3&amp;'team weekly options'!$C399,'wk paste'!$BG:$BG,0)),"")</f>
        <v/>
      </c>
      <c r="H399" t="str">
        <f>IFERROR(INDEX('wk paste'!$AZ:$AZ,MATCH("ru"&amp;'team weekly options'!H$3&amp;'team weekly options'!$C399,'wk paste'!$BG:$BG,0)),"")</f>
        <v/>
      </c>
      <c r="I399" t="str">
        <f>IFERROR(INDEX('wk paste'!$AZ:$AZ,MATCH("ru"&amp;'team weekly options'!I$3&amp;'team weekly options'!$C399,'wk paste'!$BG:$BG,0)),"")</f>
        <v/>
      </c>
      <c r="J399" t="str">
        <f>IFERROR(INDEX('wk paste'!$AZ:$AZ,MATCH("ru"&amp;'team weekly options'!J$3&amp;'team weekly options'!$C399,'wk paste'!$BG:$BG,0)),"")</f>
        <v/>
      </c>
      <c r="K399" t="str">
        <f>IFERROR(INDEX('wk paste'!$AZ:$AZ,MATCH("re"&amp;'team weekly options'!K$3&amp;'team weekly options'!$C399,'wk paste'!$BH:$BH,0)),"")</f>
        <v/>
      </c>
      <c r="L399" t="str">
        <f>IFERROR(INDEX('wk paste'!$AZ:$AZ,MATCH("re"&amp;'team weekly options'!L$3&amp;'team weekly options'!$C399,'wk paste'!$BH:$BH,0)),"")</f>
        <v/>
      </c>
      <c r="M399" t="str">
        <f>IFERROR(INDEX('wk paste'!$AZ:$AZ,MATCH("re"&amp;'team weekly options'!M$3&amp;'team weekly options'!$C399,'wk paste'!$BH:$BH,0)),"")</f>
        <v/>
      </c>
      <c r="N399" t="str">
        <f>IFERROR(INDEX('wk paste'!$AZ:$AZ,MATCH("re"&amp;'team weekly options'!N$3&amp;'team weekly options'!$C399,'wk paste'!$BH:$BH,0)),"")</f>
        <v/>
      </c>
      <c r="O399" t="str">
        <f>IFERROR(INDEX('wk paste'!$AZ:$AZ,MATCH("re"&amp;'team weekly options'!O$3&amp;'team weekly options'!$C399,'wk paste'!$BH:$BH,0)),"")</f>
        <v/>
      </c>
      <c r="P399" t="str">
        <f>IFERROR(INDEX('wk paste'!$AZ:$AZ,MATCH("re"&amp;'team weekly options'!P$3&amp;'team weekly options'!$C399,'wk paste'!$BH:$BH,0)),"")</f>
        <v/>
      </c>
      <c r="Q399" t="str">
        <f>IFERROR(INDEX('wk paste'!$AZ:$AZ,MATCH("re"&amp;'team weekly options'!Q$3&amp;'team weekly options'!$C399,'wk paste'!$BH:$BH,0)),"")</f>
        <v/>
      </c>
      <c r="R399" t="str">
        <f>IFERROR(INDEX('wk paste'!$AZ:$AZ,MATCH("re"&amp;'team weekly options'!R$3&amp;'team weekly options'!$C399,'wk paste'!$BH:$BH,0)),"")</f>
        <v/>
      </c>
      <c r="S399" t="str">
        <f>IFERROR(INDEX('wk paste'!$AZ:$AZ,MATCH("re"&amp;'team weekly options'!S$3&amp;'team weekly options'!$C399,'wk paste'!$BH:$BH,0)),"")</f>
        <v/>
      </c>
      <c r="T399" t="str">
        <f>IFERROR(INDEX('wk paste'!$AZ:$AZ,MATCH("re"&amp;'team weekly options'!T$3&amp;'team weekly options'!$C399,'wk paste'!$BH:$BH,0)),"")</f>
        <v/>
      </c>
      <c r="U399" t="str">
        <f>IFERROR(INDEX('wk paste'!$AZ:$AZ,MATCH("re"&amp;'team weekly options'!U$3&amp;'team weekly options'!$C399,'wk paste'!$BH:$BH,0)),"")</f>
        <v/>
      </c>
      <c r="V399" t="str">
        <f>IFERROR(INDEX('wk paste'!$AZ:$AZ,MATCH("re"&amp;'team weekly options'!V$3&amp;'team weekly options'!$C399,'wk paste'!$BH:$BH,0)),"")</f>
        <v/>
      </c>
    </row>
    <row r="400" spans="4:22" x14ac:dyDescent="0.25">
      <c r="D400" t="str">
        <f>IFERROR(INDEX('wk paste'!$AZ:$AZ,MATCH("ru"&amp;'team weekly options'!D$3&amp;'team weekly options'!$C400,'wk paste'!$BG:$BG,0)),"")</f>
        <v/>
      </c>
      <c r="E400" t="str">
        <f>IFERROR(INDEX('wk paste'!$AZ:$AZ,MATCH("ru"&amp;'team weekly options'!E$3&amp;'team weekly options'!$C400,'wk paste'!$BG:$BG,0)),"")</f>
        <v/>
      </c>
      <c r="F400" t="str">
        <f>IFERROR(INDEX('wk paste'!$AZ:$AZ,MATCH("ru"&amp;'team weekly options'!F$3&amp;'team weekly options'!$C400,'wk paste'!$BG:$BG,0)),"")</f>
        <v/>
      </c>
      <c r="G400" t="str">
        <f>IFERROR(INDEX('wk paste'!$AZ:$AZ,MATCH("ru"&amp;'team weekly options'!G$3&amp;'team weekly options'!$C400,'wk paste'!$BG:$BG,0)),"")</f>
        <v/>
      </c>
      <c r="H400" t="str">
        <f>IFERROR(INDEX('wk paste'!$AZ:$AZ,MATCH("ru"&amp;'team weekly options'!H$3&amp;'team weekly options'!$C400,'wk paste'!$BG:$BG,0)),"")</f>
        <v/>
      </c>
      <c r="I400" t="str">
        <f>IFERROR(INDEX('wk paste'!$AZ:$AZ,MATCH("ru"&amp;'team weekly options'!I$3&amp;'team weekly options'!$C400,'wk paste'!$BG:$BG,0)),"")</f>
        <v/>
      </c>
      <c r="J400" t="str">
        <f>IFERROR(INDEX('wk paste'!$AZ:$AZ,MATCH("ru"&amp;'team weekly options'!J$3&amp;'team weekly options'!$C400,'wk paste'!$BG:$BG,0)),"")</f>
        <v/>
      </c>
      <c r="K400" t="str">
        <f>IFERROR(INDEX('wk paste'!$AZ:$AZ,MATCH("re"&amp;'team weekly options'!K$3&amp;'team weekly options'!$C400,'wk paste'!$BH:$BH,0)),"")</f>
        <v/>
      </c>
      <c r="L400" t="str">
        <f>IFERROR(INDEX('wk paste'!$AZ:$AZ,MATCH("re"&amp;'team weekly options'!L$3&amp;'team weekly options'!$C400,'wk paste'!$BH:$BH,0)),"")</f>
        <v/>
      </c>
      <c r="M400" t="str">
        <f>IFERROR(INDEX('wk paste'!$AZ:$AZ,MATCH("re"&amp;'team weekly options'!M$3&amp;'team weekly options'!$C400,'wk paste'!$BH:$BH,0)),"")</f>
        <v/>
      </c>
      <c r="N400" t="str">
        <f>IFERROR(INDEX('wk paste'!$AZ:$AZ,MATCH("re"&amp;'team weekly options'!N$3&amp;'team weekly options'!$C400,'wk paste'!$BH:$BH,0)),"")</f>
        <v/>
      </c>
      <c r="O400" t="str">
        <f>IFERROR(INDEX('wk paste'!$AZ:$AZ,MATCH("re"&amp;'team weekly options'!O$3&amp;'team weekly options'!$C400,'wk paste'!$BH:$BH,0)),"")</f>
        <v/>
      </c>
      <c r="P400" t="str">
        <f>IFERROR(INDEX('wk paste'!$AZ:$AZ,MATCH("re"&amp;'team weekly options'!P$3&amp;'team weekly options'!$C400,'wk paste'!$BH:$BH,0)),"")</f>
        <v/>
      </c>
      <c r="Q400" t="str">
        <f>IFERROR(INDEX('wk paste'!$AZ:$AZ,MATCH("re"&amp;'team weekly options'!Q$3&amp;'team weekly options'!$C400,'wk paste'!$BH:$BH,0)),"")</f>
        <v/>
      </c>
      <c r="R400" t="str">
        <f>IFERROR(INDEX('wk paste'!$AZ:$AZ,MATCH("re"&amp;'team weekly options'!R$3&amp;'team weekly options'!$C400,'wk paste'!$BH:$BH,0)),"")</f>
        <v/>
      </c>
      <c r="S400" t="str">
        <f>IFERROR(INDEX('wk paste'!$AZ:$AZ,MATCH("re"&amp;'team weekly options'!S$3&amp;'team weekly options'!$C400,'wk paste'!$BH:$BH,0)),"")</f>
        <v/>
      </c>
      <c r="T400" t="str">
        <f>IFERROR(INDEX('wk paste'!$AZ:$AZ,MATCH("re"&amp;'team weekly options'!T$3&amp;'team weekly options'!$C400,'wk paste'!$BH:$BH,0)),"")</f>
        <v/>
      </c>
      <c r="U400" t="str">
        <f>IFERROR(INDEX('wk paste'!$AZ:$AZ,MATCH("re"&amp;'team weekly options'!U$3&amp;'team weekly options'!$C400,'wk paste'!$BH:$BH,0)),"")</f>
        <v/>
      </c>
      <c r="V400" t="str">
        <f>IFERROR(INDEX('wk paste'!$AZ:$AZ,MATCH("re"&amp;'team weekly options'!V$3&amp;'team weekly options'!$C400,'wk paste'!$BH:$BH,0)),"")</f>
        <v/>
      </c>
    </row>
    <row r="401" spans="4:22" x14ac:dyDescent="0.25">
      <c r="D401" t="str">
        <f>IFERROR(INDEX('wk paste'!$AZ:$AZ,MATCH("ru"&amp;'team weekly options'!D$3&amp;'team weekly options'!$C401,'wk paste'!$BG:$BG,0)),"")</f>
        <v/>
      </c>
      <c r="E401" t="str">
        <f>IFERROR(INDEX('wk paste'!$AZ:$AZ,MATCH("ru"&amp;'team weekly options'!E$3&amp;'team weekly options'!$C401,'wk paste'!$BG:$BG,0)),"")</f>
        <v/>
      </c>
      <c r="F401" t="str">
        <f>IFERROR(INDEX('wk paste'!$AZ:$AZ,MATCH("ru"&amp;'team weekly options'!F$3&amp;'team weekly options'!$C401,'wk paste'!$BG:$BG,0)),"")</f>
        <v/>
      </c>
      <c r="G401" t="str">
        <f>IFERROR(INDEX('wk paste'!$AZ:$AZ,MATCH("ru"&amp;'team weekly options'!G$3&amp;'team weekly options'!$C401,'wk paste'!$BG:$BG,0)),"")</f>
        <v/>
      </c>
      <c r="H401" t="str">
        <f>IFERROR(INDEX('wk paste'!$AZ:$AZ,MATCH("ru"&amp;'team weekly options'!H$3&amp;'team weekly options'!$C401,'wk paste'!$BG:$BG,0)),"")</f>
        <v/>
      </c>
      <c r="I401" t="str">
        <f>IFERROR(INDEX('wk paste'!$AZ:$AZ,MATCH("ru"&amp;'team weekly options'!I$3&amp;'team weekly options'!$C401,'wk paste'!$BG:$BG,0)),"")</f>
        <v/>
      </c>
      <c r="J401" t="str">
        <f>IFERROR(INDEX('wk paste'!$AZ:$AZ,MATCH("ru"&amp;'team weekly options'!J$3&amp;'team weekly options'!$C401,'wk paste'!$BG:$BG,0)),"")</f>
        <v/>
      </c>
      <c r="K401" t="str">
        <f>IFERROR(INDEX('wk paste'!$AZ:$AZ,MATCH("re"&amp;'team weekly options'!K$3&amp;'team weekly options'!$C401,'wk paste'!$BH:$BH,0)),"")</f>
        <v/>
      </c>
      <c r="L401" t="str">
        <f>IFERROR(INDEX('wk paste'!$AZ:$AZ,MATCH("re"&amp;'team weekly options'!L$3&amp;'team weekly options'!$C401,'wk paste'!$BH:$BH,0)),"")</f>
        <v/>
      </c>
      <c r="M401" t="str">
        <f>IFERROR(INDEX('wk paste'!$AZ:$AZ,MATCH("re"&amp;'team weekly options'!M$3&amp;'team weekly options'!$C401,'wk paste'!$BH:$BH,0)),"")</f>
        <v/>
      </c>
      <c r="N401" t="str">
        <f>IFERROR(INDEX('wk paste'!$AZ:$AZ,MATCH("re"&amp;'team weekly options'!N$3&amp;'team weekly options'!$C401,'wk paste'!$BH:$BH,0)),"")</f>
        <v/>
      </c>
      <c r="O401" t="str">
        <f>IFERROR(INDEX('wk paste'!$AZ:$AZ,MATCH("re"&amp;'team weekly options'!O$3&amp;'team weekly options'!$C401,'wk paste'!$BH:$BH,0)),"")</f>
        <v/>
      </c>
      <c r="P401" t="str">
        <f>IFERROR(INDEX('wk paste'!$AZ:$AZ,MATCH("re"&amp;'team weekly options'!P$3&amp;'team weekly options'!$C401,'wk paste'!$BH:$BH,0)),"")</f>
        <v/>
      </c>
      <c r="Q401" t="str">
        <f>IFERROR(INDEX('wk paste'!$AZ:$AZ,MATCH("re"&amp;'team weekly options'!Q$3&amp;'team weekly options'!$C401,'wk paste'!$BH:$BH,0)),"")</f>
        <v/>
      </c>
      <c r="R401" t="str">
        <f>IFERROR(INDEX('wk paste'!$AZ:$AZ,MATCH("re"&amp;'team weekly options'!R$3&amp;'team weekly options'!$C401,'wk paste'!$BH:$BH,0)),"")</f>
        <v/>
      </c>
      <c r="S401" t="str">
        <f>IFERROR(INDEX('wk paste'!$AZ:$AZ,MATCH("re"&amp;'team weekly options'!S$3&amp;'team weekly options'!$C401,'wk paste'!$BH:$BH,0)),"")</f>
        <v/>
      </c>
      <c r="T401" t="str">
        <f>IFERROR(INDEX('wk paste'!$AZ:$AZ,MATCH("re"&amp;'team weekly options'!T$3&amp;'team weekly options'!$C401,'wk paste'!$BH:$BH,0)),"")</f>
        <v/>
      </c>
      <c r="U401" t="str">
        <f>IFERROR(INDEX('wk paste'!$AZ:$AZ,MATCH("re"&amp;'team weekly options'!U$3&amp;'team weekly options'!$C401,'wk paste'!$BH:$BH,0)),"")</f>
        <v/>
      </c>
      <c r="V401" t="str">
        <f>IFERROR(INDEX('wk paste'!$AZ:$AZ,MATCH("re"&amp;'team weekly options'!V$3&amp;'team weekly options'!$C401,'wk paste'!$BH:$BH,0)),"")</f>
        <v/>
      </c>
    </row>
    <row r="402" spans="4:22" x14ac:dyDescent="0.25">
      <c r="D402" t="str">
        <f>IFERROR(INDEX('wk paste'!$AZ:$AZ,MATCH("ru"&amp;'team weekly options'!D$3&amp;'team weekly options'!$C402,'wk paste'!$BG:$BG,0)),"")</f>
        <v/>
      </c>
      <c r="E402" t="str">
        <f>IFERROR(INDEX('wk paste'!$AZ:$AZ,MATCH("ru"&amp;'team weekly options'!E$3&amp;'team weekly options'!$C402,'wk paste'!$BG:$BG,0)),"")</f>
        <v/>
      </c>
      <c r="F402" t="str">
        <f>IFERROR(INDEX('wk paste'!$AZ:$AZ,MATCH("ru"&amp;'team weekly options'!F$3&amp;'team weekly options'!$C402,'wk paste'!$BG:$BG,0)),"")</f>
        <v/>
      </c>
      <c r="G402" t="str">
        <f>IFERROR(INDEX('wk paste'!$AZ:$AZ,MATCH("ru"&amp;'team weekly options'!G$3&amp;'team weekly options'!$C402,'wk paste'!$BG:$BG,0)),"")</f>
        <v/>
      </c>
      <c r="H402" t="str">
        <f>IFERROR(INDEX('wk paste'!$AZ:$AZ,MATCH("ru"&amp;'team weekly options'!H$3&amp;'team weekly options'!$C402,'wk paste'!$BG:$BG,0)),"")</f>
        <v/>
      </c>
      <c r="I402" t="str">
        <f>IFERROR(INDEX('wk paste'!$AZ:$AZ,MATCH("ru"&amp;'team weekly options'!I$3&amp;'team weekly options'!$C402,'wk paste'!$BG:$BG,0)),"")</f>
        <v/>
      </c>
      <c r="J402" t="str">
        <f>IFERROR(INDEX('wk paste'!$AZ:$AZ,MATCH("ru"&amp;'team weekly options'!J$3&amp;'team weekly options'!$C402,'wk paste'!$BG:$BG,0)),"")</f>
        <v/>
      </c>
      <c r="K402" t="str">
        <f>IFERROR(INDEX('wk paste'!$AZ:$AZ,MATCH("re"&amp;'team weekly options'!K$3&amp;'team weekly options'!$C402,'wk paste'!$BH:$BH,0)),"")</f>
        <v/>
      </c>
      <c r="L402" t="str">
        <f>IFERROR(INDEX('wk paste'!$AZ:$AZ,MATCH("re"&amp;'team weekly options'!L$3&amp;'team weekly options'!$C402,'wk paste'!$BH:$BH,0)),"")</f>
        <v/>
      </c>
      <c r="M402" t="str">
        <f>IFERROR(INDEX('wk paste'!$AZ:$AZ,MATCH("re"&amp;'team weekly options'!M$3&amp;'team weekly options'!$C402,'wk paste'!$BH:$BH,0)),"")</f>
        <v/>
      </c>
      <c r="N402" t="str">
        <f>IFERROR(INDEX('wk paste'!$AZ:$AZ,MATCH("re"&amp;'team weekly options'!N$3&amp;'team weekly options'!$C402,'wk paste'!$BH:$BH,0)),"")</f>
        <v/>
      </c>
      <c r="O402" t="str">
        <f>IFERROR(INDEX('wk paste'!$AZ:$AZ,MATCH("re"&amp;'team weekly options'!O$3&amp;'team weekly options'!$C402,'wk paste'!$BH:$BH,0)),"")</f>
        <v/>
      </c>
      <c r="P402" t="str">
        <f>IFERROR(INDEX('wk paste'!$AZ:$AZ,MATCH("re"&amp;'team weekly options'!P$3&amp;'team weekly options'!$C402,'wk paste'!$BH:$BH,0)),"")</f>
        <v/>
      </c>
      <c r="Q402" t="str">
        <f>IFERROR(INDEX('wk paste'!$AZ:$AZ,MATCH("re"&amp;'team weekly options'!Q$3&amp;'team weekly options'!$C402,'wk paste'!$BH:$BH,0)),"")</f>
        <v/>
      </c>
      <c r="R402" t="str">
        <f>IFERROR(INDEX('wk paste'!$AZ:$AZ,MATCH("re"&amp;'team weekly options'!R$3&amp;'team weekly options'!$C402,'wk paste'!$BH:$BH,0)),"")</f>
        <v/>
      </c>
      <c r="S402" t="str">
        <f>IFERROR(INDEX('wk paste'!$AZ:$AZ,MATCH("re"&amp;'team weekly options'!S$3&amp;'team weekly options'!$C402,'wk paste'!$BH:$BH,0)),"")</f>
        <v/>
      </c>
      <c r="T402" t="str">
        <f>IFERROR(INDEX('wk paste'!$AZ:$AZ,MATCH("re"&amp;'team weekly options'!T$3&amp;'team weekly options'!$C402,'wk paste'!$BH:$BH,0)),"")</f>
        <v/>
      </c>
      <c r="U402" t="str">
        <f>IFERROR(INDEX('wk paste'!$AZ:$AZ,MATCH("re"&amp;'team weekly options'!U$3&amp;'team weekly options'!$C402,'wk paste'!$BH:$BH,0)),"")</f>
        <v/>
      </c>
      <c r="V402" t="str">
        <f>IFERROR(INDEX('wk paste'!$AZ:$AZ,MATCH("re"&amp;'team weekly options'!V$3&amp;'team weekly options'!$C402,'wk paste'!$BH:$BH,0)),"")</f>
        <v/>
      </c>
    </row>
    <row r="403" spans="4:22" x14ac:dyDescent="0.25">
      <c r="D403" t="str">
        <f>IFERROR(INDEX('wk paste'!$AZ:$AZ,MATCH("ru"&amp;'team weekly options'!D$3&amp;'team weekly options'!$C403,'wk paste'!$BG:$BG,0)),"")</f>
        <v/>
      </c>
      <c r="E403" t="str">
        <f>IFERROR(INDEX('wk paste'!$AZ:$AZ,MATCH("ru"&amp;'team weekly options'!E$3&amp;'team weekly options'!$C403,'wk paste'!$BG:$BG,0)),"")</f>
        <v/>
      </c>
      <c r="F403" t="str">
        <f>IFERROR(INDEX('wk paste'!$AZ:$AZ,MATCH("ru"&amp;'team weekly options'!F$3&amp;'team weekly options'!$C403,'wk paste'!$BG:$BG,0)),"")</f>
        <v/>
      </c>
      <c r="G403" t="str">
        <f>IFERROR(INDEX('wk paste'!$AZ:$AZ,MATCH("ru"&amp;'team weekly options'!G$3&amp;'team weekly options'!$C403,'wk paste'!$BG:$BG,0)),"")</f>
        <v/>
      </c>
      <c r="H403" t="str">
        <f>IFERROR(INDEX('wk paste'!$AZ:$AZ,MATCH("ru"&amp;'team weekly options'!H$3&amp;'team weekly options'!$C403,'wk paste'!$BG:$BG,0)),"")</f>
        <v/>
      </c>
      <c r="I403" t="str">
        <f>IFERROR(INDEX('wk paste'!$AZ:$AZ,MATCH("ru"&amp;'team weekly options'!I$3&amp;'team weekly options'!$C403,'wk paste'!$BG:$BG,0)),"")</f>
        <v/>
      </c>
      <c r="J403" t="str">
        <f>IFERROR(INDEX('wk paste'!$AZ:$AZ,MATCH("ru"&amp;'team weekly options'!J$3&amp;'team weekly options'!$C403,'wk paste'!$BG:$BG,0)),"")</f>
        <v/>
      </c>
      <c r="K403" t="str">
        <f>IFERROR(INDEX('wk paste'!$AZ:$AZ,MATCH("re"&amp;'team weekly options'!K$3&amp;'team weekly options'!$C403,'wk paste'!$BH:$BH,0)),"")</f>
        <v/>
      </c>
      <c r="L403" t="str">
        <f>IFERROR(INDEX('wk paste'!$AZ:$AZ,MATCH("re"&amp;'team weekly options'!L$3&amp;'team weekly options'!$C403,'wk paste'!$BH:$BH,0)),"")</f>
        <v/>
      </c>
      <c r="M403" t="str">
        <f>IFERROR(INDEX('wk paste'!$AZ:$AZ,MATCH("re"&amp;'team weekly options'!M$3&amp;'team weekly options'!$C403,'wk paste'!$BH:$BH,0)),"")</f>
        <v/>
      </c>
      <c r="N403" t="str">
        <f>IFERROR(INDEX('wk paste'!$AZ:$AZ,MATCH("re"&amp;'team weekly options'!N$3&amp;'team weekly options'!$C403,'wk paste'!$BH:$BH,0)),"")</f>
        <v/>
      </c>
      <c r="O403" t="str">
        <f>IFERROR(INDEX('wk paste'!$AZ:$AZ,MATCH("re"&amp;'team weekly options'!O$3&amp;'team weekly options'!$C403,'wk paste'!$BH:$BH,0)),"")</f>
        <v/>
      </c>
      <c r="P403" t="str">
        <f>IFERROR(INDEX('wk paste'!$AZ:$AZ,MATCH("re"&amp;'team weekly options'!P$3&amp;'team weekly options'!$C403,'wk paste'!$BH:$BH,0)),"")</f>
        <v/>
      </c>
      <c r="Q403" t="str">
        <f>IFERROR(INDEX('wk paste'!$AZ:$AZ,MATCH("re"&amp;'team weekly options'!Q$3&amp;'team weekly options'!$C403,'wk paste'!$BH:$BH,0)),"")</f>
        <v/>
      </c>
      <c r="R403" t="str">
        <f>IFERROR(INDEX('wk paste'!$AZ:$AZ,MATCH("re"&amp;'team weekly options'!R$3&amp;'team weekly options'!$C403,'wk paste'!$BH:$BH,0)),"")</f>
        <v/>
      </c>
      <c r="S403" t="str">
        <f>IFERROR(INDEX('wk paste'!$AZ:$AZ,MATCH("re"&amp;'team weekly options'!S$3&amp;'team weekly options'!$C403,'wk paste'!$BH:$BH,0)),"")</f>
        <v/>
      </c>
      <c r="T403" t="str">
        <f>IFERROR(INDEX('wk paste'!$AZ:$AZ,MATCH("re"&amp;'team weekly options'!T$3&amp;'team weekly options'!$C403,'wk paste'!$BH:$BH,0)),"")</f>
        <v/>
      </c>
      <c r="U403" t="str">
        <f>IFERROR(INDEX('wk paste'!$AZ:$AZ,MATCH("re"&amp;'team weekly options'!U$3&amp;'team weekly options'!$C403,'wk paste'!$BH:$BH,0)),"")</f>
        <v/>
      </c>
      <c r="V403" t="str">
        <f>IFERROR(INDEX('wk paste'!$AZ:$AZ,MATCH("re"&amp;'team weekly options'!V$3&amp;'team weekly options'!$C403,'wk paste'!$BH:$BH,0)),"")</f>
        <v/>
      </c>
    </row>
    <row r="404" spans="4:22" x14ac:dyDescent="0.25">
      <c r="D404" t="str">
        <f>IFERROR(INDEX('wk paste'!$AZ:$AZ,MATCH("ru"&amp;'team weekly options'!D$3&amp;'team weekly options'!$C404,'wk paste'!$BG:$BG,0)),"")</f>
        <v/>
      </c>
      <c r="E404" t="str">
        <f>IFERROR(INDEX('wk paste'!$AZ:$AZ,MATCH("ru"&amp;'team weekly options'!E$3&amp;'team weekly options'!$C404,'wk paste'!$BG:$BG,0)),"")</f>
        <v/>
      </c>
      <c r="F404" t="str">
        <f>IFERROR(INDEX('wk paste'!$AZ:$AZ,MATCH("ru"&amp;'team weekly options'!F$3&amp;'team weekly options'!$C404,'wk paste'!$BG:$BG,0)),"")</f>
        <v/>
      </c>
      <c r="G404" t="str">
        <f>IFERROR(INDEX('wk paste'!$AZ:$AZ,MATCH("ru"&amp;'team weekly options'!G$3&amp;'team weekly options'!$C404,'wk paste'!$BG:$BG,0)),"")</f>
        <v/>
      </c>
      <c r="H404" t="str">
        <f>IFERROR(INDEX('wk paste'!$AZ:$AZ,MATCH("ru"&amp;'team weekly options'!H$3&amp;'team weekly options'!$C404,'wk paste'!$BG:$BG,0)),"")</f>
        <v/>
      </c>
      <c r="I404" t="str">
        <f>IFERROR(INDEX('wk paste'!$AZ:$AZ,MATCH("ru"&amp;'team weekly options'!I$3&amp;'team weekly options'!$C404,'wk paste'!$BG:$BG,0)),"")</f>
        <v/>
      </c>
      <c r="J404" t="str">
        <f>IFERROR(INDEX('wk paste'!$AZ:$AZ,MATCH("ru"&amp;'team weekly options'!J$3&amp;'team weekly options'!$C404,'wk paste'!$BG:$BG,0)),"")</f>
        <v/>
      </c>
      <c r="K404" t="str">
        <f>IFERROR(INDEX('wk paste'!$AZ:$AZ,MATCH("re"&amp;'team weekly options'!K$3&amp;'team weekly options'!$C404,'wk paste'!$BH:$BH,0)),"")</f>
        <v/>
      </c>
      <c r="L404" t="str">
        <f>IFERROR(INDEX('wk paste'!$AZ:$AZ,MATCH("re"&amp;'team weekly options'!L$3&amp;'team weekly options'!$C404,'wk paste'!$BH:$BH,0)),"")</f>
        <v/>
      </c>
      <c r="M404" t="str">
        <f>IFERROR(INDEX('wk paste'!$AZ:$AZ,MATCH("re"&amp;'team weekly options'!M$3&amp;'team weekly options'!$C404,'wk paste'!$BH:$BH,0)),"")</f>
        <v/>
      </c>
      <c r="N404" t="str">
        <f>IFERROR(INDEX('wk paste'!$AZ:$AZ,MATCH("re"&amp;'team weekly options'!N$3&amp;'team weekly options'!$C404,'wk paste'!$BH:$BH,0)),"")</f>
        <v/>
      </c>
      <c r="O404" t="str">
        <f>IFERROR(INDEX('wk paste'!$AZ:$AZ,MATCH("re"&amp;'team weekly options'!O$3&amp;'team weekly options'!$C404,'wk paste'!$BH:$BH,0)),"")</f>
        <v/>
      </c>
      <c r="P404" t="str">
        <f>IFERROR(INDEX('wk paste'!$AZ:$AZ,MATCH("re"&amp;'team weekly options'!P$3&amp;'team weekly options'!$C404,'wk paste'!$BH:$BH,0)),"")</f>
        <v/>
      </c>
      <c r="Q404" t="str">
        <f>IFERROR(INDEX('wk paste'!$AZ:$AZ,MATCH("re"&amp;'team weekly options'!Q$3&amp;'team weekly options'!$C404,'wk paste'!$BH:$BH,0)),"")</f>
        <v/>
      </c>
      <c r="R404" t="str">
        <f>IFERROR(INDEX('wk paste'!$AZ:$AZ,MATCH("re"&amp;'team weekly options'!R$3&amp;'team weekly options'!$C404,'wk paste'!$BH:$BH,0)),"")</f>
        <v/>
      </c>
      <c r="S404" t="str">
        <f>IFERROR(INDEX('wk paste'!$AZ:$AZ,MATCH("re"&amp;'team weekly options'!S$3&amp;'team weekly options'!$C404,'wk paste'!$BH:$BH,0)),"")</f>
        <v/>
      </c>
      <c r="T404" t="str">
        <f>IFERROR(INDEX('wk paste'!$AZ:$AZ,MATCH("re"&amp;'team weekly options'!T$3&amp;'team weekly options'!$C404,'wk paste'!$BH:$BH,0)),"")</f>
        <v/>
      </c>
      <c r="U404" t="str">
        <f>IFERROR(INDEX('wk paste'!$AZ:$AZ,MATCH("re"&amp;'team weekly options'!U$3&amp;'team weekly options'!$C404,'wk paste'!$BH:$BH,0)),"")</f>
        <v/>
      </c>
      <c r="V404" t="str">
        <f>IFERROR(INDEX('wk paste'!$AZ:$AZ,MATCH("re"&amp;'team weekly options'!V$3&amp;'team weekly options'!$C404,'wk paste'!$BH:$BH,0)),"")</f>
        <v/>
      </c>
    </row>
    <row r="405" spans="4:22" x14ac:dyDescent="0.25">
      <c r="D405" t="str">
        <f>IFERROR(INDEX('wk paste'!$AZ:$AZ,MATCH("ru"&amp;'team weekly options'!D$3&amp;'team weekly options'!$C405,'wk paste'!$BG:$BG,0)),"")</f>
        <v/>
      </c>
      <c r="E405" t="str">
        <f>IFERROR(INDEX('wk paste'!$AZ:$AZ,MATCH("ru"&amp;'team weekly options'!E$3&amp;'team weekly options'!$C405,'wk paste'!$BG:$BG,0)),"")</f>
        <v/>
      </c>
      <c r="F405" t="str">
        <f>IFERROR(INDEX('wk paste'!$AZ:$AZ,MATCH("ru"&amp;'team weekly options'!F$3&amp;'team weekly options'!$C405,'wk paste'!$BG:$BG,0)),"")</f>
        <v/>
      </c>
      <c r="G405" t="str">
        <f>IFERROR(INDEX('wk paste'!$AZ:$AZ,MATCH("ru"&amp;'team weekly options'!G$3&amp;'team weekly options'!$C405,'wk paste'!$BG:$BG,0)),"")</f>
        <v/>
      </c>
      <c r="H405" t="str">
        <f>IFERROR(INDEX('wk paste'!$AZ:$AZ,MATCH("ru"&amp;'team weekly options'!H$3&amp;'team weekly options'!$C405,'wk paste'!$BG:$BG,0)),"")</f>
        <v/>
      </c>
      <c r="I405" t="str">
        <f>IFERROR(INDEX('wk paste'!$AZ:$AZ,MATCH("ru"&amp;'team weekly options'!I$3&amp;'team weekly options'!$C405,'wk paste'!$BG:$BG,0)),"")</f>
        <v/>
      </c>
      <c r="J405" t="str">
        <f>IFERROR(INDEX('wk paste'!$AZ:$AZ,MATCH("ru"&amp;'team weekly options'!J$3&amp;'team weekly options'!$C405,'wk paste'!$BG:$BG,0)),"")</f>
        <v/>
      </c>
      <c r="K405" t="str">
        <f>IFERROR(INDEX('wk paste'!$AZ:$AZ,MATCH("re"&amp;'team weekly options'!K$3&amp;'team weekly options'!$C405,'wk paste'!$BH:$BH,0)),"")</f>
        <v/>
      </c>
      <c r="L405" t="str">
        <f>IFERROR(INDEX('wk paste'!$AZ:$AZ,MATCH("re"&amp;'team weekly options'!L$3&amp;'team weekly options'!$C405,'wk paste'!$BH:$BH,0)),"")</f>
        <v/>
      </c>
      <c r="M405" t="str">
        <f>IFERROR(INDEX('wk paste'!$AZ:$AZ,MATCH("re"&amp;'team weekly options'!M$3&amp;'team weekly options'!$C405,'wk paste'!$BH:$BH,0)),"")</f>
        <v/>
      </c>
      <c r="N405" t="str">
        <f>IFERROR(INDEX('wk paste'!$AZ:$AZ,MATCH("re"&amp;'team weekly options'!N$3&amp;'team weekly options'!$C405,'wk paste'!$BH:$BH,0)),"")</f>
        <v/>
      </c>
      <c r="O405" t="str">
        <f>IFERROR(INDEX('wk paste'!$AZ:$AZ,MATCH("re"&amp;'team weekly options'!O$3&amp;'team weekly options'!$C405,'wk paste'!$BH:$BH,0)),"")</f>
        <v/>
      </c>
      <c r="P405" t="str">
        <f>IFERROR(INDEX('wk paste'!$AZ:$AZ,MATCH("re"&amp;'team weekly options'!P$3&amp;'team weekly options'!$C405,'wk paste'!$BH:$BH,0)),"")</f>
        <v/>
      </c>
      <c r="Q405" t="str">
        <f>IFERROR(INDEX('wk paste'!$AZ:$AZ,MATCH("re"&amp;'team weekly options'!Q$3&amp;'team weekly options'!$C405,'wk paste'!$BH:$BH,0)),"")</f>
        <v/>
      </c>
      <c r="R405" t="str">
        <f>IFERROR(INDEX('wk paste'!$AZ:$AZ,MATCH("re"&amp;'team weekly options'!R$3&amp;'team weekly options'!$C405,'wk paste'!$BH:$BH,0)),"")</f>
        <v/>
      </c>
      <c r="S405" t="str">
        <f>IFERROR(INDEX('wk paste'!$AZ:$AZ,MATCH("re"&amp;'team weekly options'!S$3&amp;'team weekly options'!$C405,'wk paste'!$BH:$BH,0)),"")</f>
        <v/>
      </c>
      <c r="T405" t="str">
        <f>IFERROR(INDEX('wk paste'!$AZ:$AZ,MATCH("re"&amp;'team weekly options'!T$3&amp;'team weekly options'!$C405,'wk paste'!$BH:$BH,0)),"")</f>
        <v/>
      </c>
      <c r="U405" t="str">
        <f>IFERROR(INDEX('wk paste'!$AZ:$AZ,MATCH("re"&amp;'team weekly options'!U$3&amp;'team weekly options'!$C405,'wk paste'!$BH:$BH,0)),"")</f>
        <v/>
      </c>
      <c r="V405" t="str">
        <f>IFERROR(INDEX('wk paste'!$AZ:$AZ,MATCH("re"&amp;'team weekly options'!V$3&amp;'team weekly options'!$C405,'wk paste'!$BH:$BH,0)),"")</f>
        <v/>
      </c>
    </row>
    <row r="406" spans="4:22" x14ac:dyDescent="0.25">
      <c r="D406" t="str">
        <f>IFERROR(INDEX('wk paste'!$AZ:$AZ,MATCH("ru"&amp;'team weekly options'!D$3&amp;'team weekly options'!$C406,'wk paste'!$BG:$BG,0)),"")</f>
        <v/>
      </c>
      <c r="E406" t="str">
        <f>IFERROR(INDEX('wk paste'!$AZ:$AZ,MATCH("ru"&amp;'team weekly options'!E$3&amp;'team weekly options'!$C406,'wk paste'!$BG:$BG,0)),"")</f>
        <v/>
      </c>
      <c r="F406" t="str">
        <f>IFERROR(INDEX('wk paste'!$AZ:$AZ,MATCH("ru"&amp;'team weekly options'!F$3&amp;'team weekly options'!$C406,'wk paste'!$BG:$BG,0)),"")</f>
        <v/>
      </c>
      <c r="G406" t="str">
        <f>IFERROR(INDEX('wk paste'!$AZ:$AZ,MATCH("ru"&amp;'team weekly options'!G$3&amp;'team weekly options'!$C406,'wk paste'!$BG:$BG,0)),"")</f>
        <v/>
      </c>
      <c r="H406" t="str">
        <f>IFERROR(INDEX('wk paste'!$AZ:$AZ,MATCH("ru"&amp;'team weekly options'!H$3&amp;'team weekly options'!$C406,'wk paste'!$BG:$BG,0)),"")</f>
        <v/>
      </c>
      <c r="I406" t="str">
        <f>IFERROR(INDEX('wk paste'!$AZ:$AZ,MATCH("ru"&amp;'team weekly options'!I$3&amp;'team weekly options'!$C406,'wk paste'!$BG:$BG,0)),"")</f>
        <v/>
      </c>
      <c r="J406" t="str">
        <f>IFERROR(INDEX('wk paste'!$AZ:$AZ,MATCH("ru"&amp;'team weekly options'!J$3&amp;'team weekly options'!$C406,'wk paste'!$BG:$BG,0)),"")</f>
        <v/>
      </c>
      <c r="K406" t="str">
        <f>IFERROR(INDEX('wk paste'!$AZ:$AZ,MATCH("re"&amp;'team weekly options'!K$3&amp;'team weekly options'!$C406,'wk paste'!$BH:$BH,0)),"")</f>
        <v/>
      </c>
      <c r="L406" t="str">
        <f>IFERROR(INDEX('wk paste'!$AZ:$AZ,MATCH("re"&amp;'team weekly options'!L$3&amp;'team weekly options'!$C406,'wk paste'!$BH:$BH,0)),"")</f>
        <v/>
      </c>
      <c r="M406" t="str">
        <f>IFERROR(INDEX('wk paste'!$AZ:$AZ,MATCH("re"&amp;'team weekly options'!M$3&amp;'team weekly options'!$C406,'wk paste'!$BH:$BH,0)),"")</f>
        <v/>
      </c>
      <c r="N406" t="str">
        <f>IFERROR(INDEX('wk paste'!$AZ:$AZ,MATCH("re"&amp;'team weekly options'!N$3&amp;'team weekly options'!$C406,'wk paste'!$BH:$BH,0)),"")</f>
        <v/>
      </c>
      <c r="O406" t="str">
        <f>IFERROR(INDEX('wk paste'!$AZ:$AZ,MATCH("re"&amp;'team weekly options'!O$3&amp;'team weekly options'!$C406,'wk paste'!$BH:$BH,0)),"")</f>
        <v/>
      </c>
      <c r="P406" t="str">
        <f>IFERROR(INDEX('wk paste'!$AZ:$AZ,MATCH("re"&amp;'team weekly options'!P$3&amp;'team weekly options'!$C406,'wk paste'!$BH:$BH,0)),"")</f>
        <v/>
      </c>
      <c r="Q406" t="str">
        <f>IFERROR(INDEX('wk paste'!$AZ:$AZ,MATCH("re"&amp;'team weekly options'!Q$3&amp;'team weekly options'!$C406,'wk paste'!$BH:$BH,0)),"")</f>
        <v/>
      </c>
      <c r="R406" t="str">
        <f>IFERROR(INDEX('wk paste'!$AZ:$AZ,MATCH("re"&amp;'team weekly options'!R$3&amp;'team weekly options'!$C406,'wk paste'!$BH:$BH,0)),"")</f>
        <v/>
      </c>
      <c r="S406" t="str">
        <f>IFERROR(INDEX('wk paste'!$AZ:$AZ,MATCH("re"&amp;'team weekly options'!S$3&amp;'team weekly options'!$C406,'wk paste'!$BH:$BH,0)),"")</f>
        <v/>
      </c>
      <c r="T406" t="str">
        <f>IFERROR(INDEX('wk paste'!$AZ:$AZ,MATCH("re"&amp;'team weekly options'!T$3&amp;'team weekly options'!$C406,'wk paste'!$BH:$BH,0)),"")</f>
        <v/>
      </c>
      <c r="U406" t="str">
        <f>IFERROR(INDEX('wk paste'!$AZ:$AZ,MATCH("re"&amp;'team weekly options'!U$3&amp;'team weekly options'!$C406,'wk paste'!$BH:$BH,0)),"")</f>
        <v/>
      </c>
      <c r="V406" t="str">
        <f>IFERROR(INDEX('wk paste'!$AZ:$AZ,MATCH("re"&amp;'team weekly options'!V$3&amp;'team weekly options'!$C406,'wk paste'!$BH:$BH,0)),"")</f>
        <v/>
      </c>
    </row>
    <row r="407" spans="4:22" x14ac:dyDescent="0.25">
      <c r="D407" t="str">
        <f>IFERROR(INDEX('wk paste'!$AZ:$AZ,MATCH("ru"&amp;'team weekly options'!D$3&amp;'team weekly options'!$C407,'wk paste'!$BG:$BG,0)),"")</f>
        <v/>
      </c>
      <c r="E407" t="str">
        <f>IFERROR(INDEX('wk paste'!$AZ:$AZ,MATCH("ru"&amp;'team weekly options'!E$3&amp;'team weekly options'!$C407,'wk paste'!$BG:$BG,0)),"")</f>
        <v/>
      </c>
      <c r="F407" t="str">
        <f>IFERROR(INDEX('wk paste'!$AZ:$AZ,MATCH("ru"&amp;'team weekly options'!F$3&amp;'team weekly options'!$C407,'wk paste'!$BG:$BG,0)),"")</f>
        <v/>
      </c>
      <c r="G407" t="str">
        <f>IFERROR(INDEX('wk paste'!$AZ:$AZ,MATCH("ru"&amp;'team weekly options'!G$3&amp;'team weekly options'!$C407,'wk paste'!$BG:$BG,0)),"")</f>
        <v/>
      </c>
      <c r="H407" t="str">
        <f>IFERROR(INDEX('wk paste'!$AZ:$AZ,MATCH("ru"&amp;'team weekly options'!H$3&amp;'team weekly options'!$C407,'wk paste'!$BG:$BG,0)),"")</f>
        <v/>
      </c>
      <c r="I407" t="str">
        <f>IFERROR(INDEX('wk paste'!$AZ:$AZ,MATCH("ru"&amp;'team weekly options'!I$3&amp;'team weekly options'!$C407,'wk paste'!$BG:$BG,0)),"")</f>
        <v/>
      </c>
      <c r="J407" t="str">
        <f>IFERROR(INDEX('wk paste'!$AZ:$AZ,MATCH("ru"&amp;'team weekly options'!J$3&amp;'team weekly options'!$C407,'wk paste'!$BG:$BG,0)),"")</f>
        <v/>
      </c>
      <c r="K407" t="str">
        <f>IFERROR(INDEX('wk paste'!$AZ:$AZ,MATCH("re"&amp;'team weekly options'!K$3&amp;'team weekly options'!$C407,'wk paste'!$BH:$BH,0)),"")</f>
        <v/>
      </c>
      <c r="L407" t="str">
        <f>IFERROR(INDEX('wk paste'!$AZ:$AZ,MATCH("re"&amp;'team weekly options'!L$3&amp;'team weekly options'!$C407,'wk paste'!$BH:$BH,0)),"")</f>
        <v/>
      </c>
      <c r="M407" t="str">
        <f>IFERROR(INDEX('wk paste'!$AZ:$AZ,MATCH("re"&amp;'team weekly options'!M$3&amp;'team weekly options'!$C407,'wk paste'!$BH:$BH,0)),"")</f>
        <v/>
      </c>
      <c r="N407" t="str">
        <f>IFERROR(INDEX('wk paste'!$AZ:$AZ,MATCH("re"&amp;'team weekly options'!N$3&amp;'team weekly options'!$C407,'wk paste'!$BH:$BH,0)),"")</f>
        <v/>
      </c>
      <c r="O407" t="str">
        <f>IFERROR(INDEX('wk paste'!$AZ:$AZ,MATCH("re"&amp;'team weekly options'!O$3&amp;'team weekly options'!$C407,'wk paste'!$BH:$BH,0)),"")</f>
        <v/>
      </c>
      <c r="P407" t="str">
        <f>IFERROR(INDEX('wk paste'!$AZ:$AZ,MATCH("re"&amp;'team weekly options'!P$3&amp;'team weekly options'!$C407,'wk paste'!$BH:$BH,0)),"")</f>
        <v/>
      </c>
      <c r="Q407" t="str">
        <f>IFERROR(INDEX('wk paste'!$AZ:$AZ,MATCH("re"&amp;'team weekly options'!Q$3&amp;'team weekly options'!$C407,'wk paste'!$BH:$BH,0)),"")</f>
        <v/>
      </c>
      <c r="R407" t="str">
        <f>IFERROR(INDEX('wk paste'!$AZ:$AZ,MATCH("re"&amp;'team weekly options'!R$3&amp;'team weekly options'!$C407,'wk paste'!$BH:$BH,0)),"")</f>
        <v/>
      </c>
      <c r="S407" t="str">
        <f>IFERROR(INDEX('wk paste'!$AZ:$AZ,MATCH("re"&amp;'team weekly options'!S$3&amp;'team weekly options'!$C407,'wk paste'!$BH:$BH,0)),"")</f>
        <v/>
      </c>
      <c r="T407" t="str">
        <f>IFERROR(INDEX('wk paste'!$AZ:$AZ,MATCH("re"&amp;'team weekly options'!T$3&amp;'team weekly options'!$C407,'wk paste'!$BH:$BH,0)),"")</f>
        <v/>
      </c>
      <c r="U407" t="str">
        <f>IFERROR(INDEX('wk paste'!$AZ:$AZ,MATCH("re"&amp;'team weekly options'!U$3&amp;'team weekly options'!$C407,'wk paste'!$BH:$BH,0)),"")</f>
        <v/>
      </c>
      <c r="V407" t="str">
        <f>IFERROR(INDEX('wk paste'!$AZ:$AZ,MATCH("re"&amp;'team weekly options'!V$3&amp;'team weekly options'!$C407,'wk paste'!$BH:$BH,0)),"")</f>
        <v/>
      </c>
    </row>
    <row r="408" spans="4:22" x14ac:dyDescent="0.25">
      <c r="D408" t="str">
        <f>IFERROR(INDEX('wk paste'!$AZ:$AZ,MATCH("ru"&amp;'team weekly options'!D$3&amp;'team weekly options'!$C408,'wk paste'!$BG:$BG,0)),"")</f>
        <v/>
      </c>
      <c r="E408" t="str">
        <f>IFERROR(INDEX('wk paste'!$AZ:$AZ,MATCH("ru"&amp;'team weekly options'!E$3&amp;'team weekly options'!$C408,'wk paste'!$BG:$BG,0)),"")</f>
        <v/>
      </c>
      <c r="F408" t="str">
        <f>IFERROR(INDEX('wk paste'!$AZ:$AZ,MATCH("ru"&amp;'team weekly options'!F$3&amp;'team weekly options'!$C408,'wk paste'!$BG:$BG,0)),"")</f>
        <v/>
      </c>
      <c r="G408" t="str">
        <f>IFERROR(INDEX('wk paste'!$AZ:$AZ,MATCH("ru"&amp;'team weekly options'!G$3&amp;'team weekly options'!$C408,'wk paste'!$BG:$BG,0)),"")</f>
        <v/>
      </c>
      <c r="H408" t="str">
        <f>IFERROR(INDEX('wk paste'!$AZ:$AZ,MATCH("ru"&amp;'team weekly options'!H$3&amp;'team weekly options'!$C408,'wk paste'!$BG:$BG,0)),"")</f>
        <v/>
      </c>
      <c r="I408" t="str">
        <f>IFERROR(INDEX('wk paste'!$AZ:$AZ,MATCH("ru"&amp;'team weekly options'!I$3&amp;'team weekly options'!$C408,'wk paste'!$BG:$BG,0)),"")</f>
        <v/>
      </c>
      <c r="J408" t="str">
        <f>IFERROR(INDEX('wk paste'!$AZ:$AZ,MATCH("ru"&amp;'team weekly options'!J$3&amp;'team weekly options'!$C408,'wk paste'!$BG:$BG,0)),"")</f>
        <v/>
      </c>
      <c r="K408" t="str">
        <f>IFERROR(INDEX('wk paste'!$AZ:$AZ,MATCH("re"&amp;'team weekly options'!K$3&amp;'team weekly options'!$C408,'wk paste'!$BH:$BH,0)),"")</f>
        <v/>
      </c>
      <c r="L408" t="str">
        <f>IFERROR(INDEX('wk paste'!$AZ:$AZ,MATCH("re"&amp;'team weekly options'!L$3&amp;'team weekly options'!$C408,'wk paste'!$BH:$BH,0)),"")</f>
        <v/>
      </c>
      <c r="M408" t="str">
        <f>IFERROR(INDEX('wk paste'!$AZ:$AZ,MATCH("re"&amp;'team weekly options'!M$3&amp;'team weekly options'!$C408,'wk paste'!$BH:$BH,0)),"")</f>
        <v/>
      </c>
      <c r="N408" t="str">
        <f>IFERROR(INDEX('wk paste'!$AZ:$AZ,MATCH("re"&amp;'team weekly options'!N$3&amp;'team weekly options'!$C408,'wk paste'!$BH:$BH,0)),"")</f>
        <v/>
      </c>
      <c r="O408" t="str">
        <f>IFERROR(INDEX('wk paste'!$AZ:$AZ,MATCH("re"&amp;'team weekly options'!O$3&amp;'team weekly options'!$C408,'wk paste'!$BH:$BH,0)),"")</f>
        <v/>
      </c>
      <c r="P408" t="str">
        <f>IFERROR(INDEX('wk paste'!$AZ:$AZ,MATCH("re"&amp;'team weekly options'!P$3&amp;'team weekly options'!$C408,'wk paste'!$BH:$BH,0)),"")</f>
        <v/>
      </c>
      <c r="Q408" t="str">
        <f>IFERROR(INDEX('wk paste'!$AZ:$AZ,MATCH("re"&amp;'team weekly options'!Q$3&amp;'team weekly options'!$C408,'wk paste'!$BH:$BH,0)),"")</f>
        <v/>
      </c>
      <c r="R408" t="str">
        <f>IFERROR(INDEX('wk paste'!$AZ:$AZ,MATCH("re"&amp;'team weekly options'!R$3&amp;'team weekly options'!$C408,'wk paste'!$BH:$BH,0)),"")</f>
        <v/>
      </c>
      <c r="S408" t="str">
        <f>IFERROR(INDEX('wk paste'!$AZ:$AZ,MATCH("re"&amp;'team weekly options'!S$3&amp;'team weekly options'!$C408,'wk paste'!$BH:$BH,0)),"")</f>
        <v/>
      </c>
      <c r="T408" t="str">
        <f>IFERROR(INDEX('wk paste'!$AZ:$AZ,MATCH("re"&amp;'team weekly options'!T$3&amp;'team weekly options'!$C408,'wk paste'!$BH:$BH,0)),"")</f>
        <v/>
      </c>
      <c r="U408" t="str">
        <f>IFERROR(INDEX('wk paste'!$AZ:$AZ,MATCH("re"&amp;'team weekly options'!U$3&amp;'team weekly options'!$C408,'wk paste'!$BH:$BH,0)),"")</f>
        <v/>
      </c>
      <c r="V408" t="str">
        <f>IFERROR(INDEX('wk paste'!$AZ:$AZ,MATCH("re"&amp;'team weekly options'!V$3&amp;'team weekly options'!$C408,'wk paste'!$BH:$BH,0)),"")</f>
        <v/>
      </c>
    </row>
    <row r="409" spans="4:22" x14ac:dyDescent="0.25">
      <c r="D409" t="str">
        <f>IFERROR(INDEX('wk paste'!$AZ:$AZ,MATCH("ru"&amp;'team weekly options'!D$3&amp;'team weekly options'!$C409,'wk paste'!$BG:$BG,0)),"")</f>
        <v/>
      </c>
      <c r="E409" t="str">
        <f>IFERROR(INDEX('wk paste'!$AZ:$AZ,MATCH("ru"&amp;'team weekly options'!E$3&amp;'team weekly options'!$C409,'wk paste'!$BG:$BG,0)),"")</f>
        <v/>
      </c>
      <c r="F409" t="str">
        <f>IFERROR(INDEX('wk paste'!$AZ:$AZ,MATCH("ru"&amp;'team weekly options'!F$3&amp;'team weekly options'!$C409,'wk paste'!$BG:$BG,0)),"")</f>
        <v/>
      </c>
      <c r="G409" t="str">
        <f>IFERROR(INDEX('wk paste'!$AZ:$AZ,MATCH("ru"&amp;'team weekly options'!G$3&amp;'team weekly options'!$C409,'wk paste'!$BG:$BG,0)),"")</f>
        <v/>
      </c>
      <c r="H409" t="str">
        <f>IFERROR(INDEX('wk paste'!$AZ:$AZ,MATCH("ru"&amp;'team weekly options'!H$3&amp;'team weekly options'!$C409,'wk paste'!$BG:$BG,0)),"")</f>
        <v/>
      </c>
      <c r="I409" t="str">
        <f>IFERROR(INDEX('wk paste'!$AZ:$AZ,MATCH("ru"&amp;'team weekly options'!I$3&amp;'team weekly options'!$C409,'wk paste'!$BG:$BG,0)),"")</f>
        <v/>
      </c>
      <c r="J409" t="str">
        <f>IFERROR(INDEX('wk paste'!$AZ:$AZ,MATCH("ru"&amp;'team weekly options'!J$3&amp;'team weekly options'!$C409,'wk paste'!$BG:$BG,0)),"")</f>
        <v/>
      </c>
      <c r="K409" t="str">
        <f>IFERROR(INDEX('wk paste'!$AZ:$AZ,MATCH("re"&amp;'team weekly options'!K$3&amp;'team weekly options'!$C409,'wk paste'!$BH:$BH,0)),"")</f>
        <v/>
      </c>
      <c r="L409" t="str">
        <f>IFERROR(INDEX('wk paste'!$AZ:$AZ,MATCH("re"&amp;'team weekly options'!L$3&amp;'team weekly options'!$C409,'wk paste'!$BH:$BH,0)),"")</f>
        <v/>
      </c>
      <c r="M409" t="str">
        <f>IFERROR(INDEX('wk paste'!$AZ:$AZ,MATCH("re"&amp;'team weekly options'!M$3&amp;'team weekly options'!$C409,'wk paste'!$BH:$BH,0)),"")</f>
        <v/>
      </c>
      <c r="N409" t="str">
        <f>IFERROR(INDEX('wk paste'!$AZ:$AZ,MATCH("re"&amp;'team weekly options'!N$3&amp;'team weekly options'!$C409,'wk paste'!$BH:$BH,0)),"")</f>
        <v/>
      </c>
      <c r="O409" t="str">
        <f>IFERROR(INDEX('wk paste'!$AZ:$AZ,MATCH("re"&amp;'team weekly options'!O$3&amp;'team weekly options'!$C409,'wk paste'!$BH:$BH,0)),"")</f>
        <v/>
      </c>
      <c r="P409" t="str">
        <f>IFERROR(INDEX('wk paste'!$AZ:$AZ,MATCH("re"&amp;'team weekly options'!P$3&amp;'team weekly options'!$C409,'wk paste'!$BH:$BH,0)),"")</f>
        <v/>
      </c>
      <c r="Q409" t="str">
        <f>IFERROR(INDEX('wk paste'!$AZ:$AZ,MATCH("re"&amp;'team weekly options'!Q$3&amp;'team weekly options'!$C409,'wk paste'!$BH:$BH,0)),"")</f>
        <v/>
      </c>
      <c r="R409" t="str">
        <f>IFERROR(INDEX('wk paste'!$AZ:$AZ,MATCH("re"&amp;'team weekly options'!R$3&amp;'team weekly options'!$C409,'wk paste'!$BH:$BH,0)),"")</f>
        <v/>
      </c>
      <c r="S409" t="str">
        <f>IFERROR(INDEX('wk paste'!$AZ:$AZ,MATCH("re"&amp;'team weekly options'!S$3&amp;'team weekly options'!$C409,'wk paste'!$BH:$BH,0)),"")</f>
        <v/>
      </c>
      <c r="T409" t="str">
        <f>IFERROR(INDEX('wk paste'!$AZ:$AZ,MATCH("re"&amp;'team weekly options'!T$3&amp;'team weekly options'!$C409,'wk paste'!$BH:$BH,0)),"")</f>
        <v/>
      </c>
      <c r="U409" t="str">
        <f>IFERROR(INDEX('wk paste'!$AZ:$AZ,MATCH("re"&amp;'team weekly options'!U$3&amp;'team weekly options'!$C409,'wk paste'!$BH:$BH,0)),"")</f>
        <v/>
      </c>
      <c r="V409" t="str">
        <f>IFERROR(INDEX('wk paste'!$AZ:$AZ,MATCH("re"&amp;'team weekly options'!V$3&amp;'team weekly options'!$C409,'wk paste'!$BH:$BH,0)),"")</f>
        <v/>
      </c>
    </row>
    <row r="410" spans="4:22" x14ac:dyDescent="0.25">
      <c r="D410" t="str">
        <f>IFERROR(INDEX('wk paste'!$AZ:$AZ,MATCH("ru"&amp;'team weekly options'!D$3&amp;'team weekly options'!$C410,'wk paste'!$BG:$BG,0)),"")</f>
        <v/>
      </c>
      <c r="E410" t="str">
        <f>IFERROR(INDEX('wk paste'!$AZ:$AZ,MATCH("ru"&amp;'team weekly options'!E$3&amp;'team weekly options'!$C410,'wk paste'!$BG:$BG,0)),"")</f>
        <v/>
      </c>
      <c r="F410" t="str">
        <f>IFERROR(INDEX('wk paste'!$AZ:$AZ,MATCH("ru"&amp;'team weekly options'!F$3&amp;'team weekly options'!$C410,'wk paste'!$BG:$BG,0)),"")</f>
        <v/>
      </c>
      <c r="G410" t="str">
        <f>IFERROR(INDEX('wk paste'!$AZ:$AZ,MATCH("ru"&amp;'team weekly options'!G$3&amp;'team weekly options'!$C410,'wk paste'!$BG:$BG,0)),"")</f>
        <v/>
      </c>
      <c r="H410" t="str">
        <f>IFERROR(INDEX('wk paste'!$AZ:$AZ,MATCH("ru"&amp;'team weekly options'!H$3&amp;'team weekly options'!$C410,'wk paste'!$BG:$BG,0)),"")</f>
        <v/>
      </c>
      <c r="I410" t="str">
        <f>IFERROR(INDEX('wk paste'!$AZ:$AZ,MATCH("ru"&amp;'team weekly options'!I$3&amp;'team weekly options'!$C410,'wk paste'!$BG:$BG,0)),"")</f>
        <v/>
      </c>
      <c r="J410" t="str">
        <f>IFERROR(INDEX('wk paste'!$AZ:$AZ,MATCH("ru"&amp;'team weekly options'!J$3&amp;'team weekly options'!$C410,'wk paste'!$BG:$BG,0)),"")</f>
        <v/>
      </c>
      <c r="K410" t="str">
        <f>IFERROR(INDEX('wk paste'!$AZ:$AZ,MATCH("re"&amp;'team weekly options'!K$3&amp;'team weekly options'!$C410,'wk paste'!$BH:$BH,0)),"")</f>
        <v/>
      </c>
      <c r="L410" t="str">
        <f>IFERROR(INDEX('wk paste'!$AZ:$AZ,MATCH("re"&amp;'team weekly options'!L$3&amp;'team weekly options'!$C410,'wk paste'!$BH:$BH,0)),"")</f>
        <v/>
      </c>
      <c r="M410" t="str">
        <f>IFERROR(INDEX('wk paste'!$AZ:$AZ,MATCH("re"&amp;'team weekly options'!M$3&amp;'team weekly options'!$C410,'wk paste'!$BH:$BH,0)),"")</f>
        <v/>
      </c>
      <c r="N410" t="str">
        <f>IFERROR(INDEX('wk paste'!$AZ:$AZ,MATCH("re"&amp;'team weekly options'!N$3&amp;'team weekly options'!$C410,'wk paste'!$BH:$BH,0)),"")</f>
        <v/>
      </c>
      <c r="O410" t="str">
        <f>IFERROR(INDEX('wk paste'!$AZ:$AZ,MATCH("re"&amp;'team weekly options'!O$3&amp;'team weekly options'!$C410,'wk paste'!$BH:$BH,0)),"")</f>
        <v/>
      </c>
      <c r="P410" t="str">
        <f>IFERROR(INDEX('wk paste'!$AZ:$AZ,MATCH("re"&amp;'team weekly options'!P$3&amp;'team weekly options'!$C410,'wk paste'!$BH:$BH,0)),"")</f>
        <v/>
      </c>
      <c r="Q410" t="str">
        <f>IFERROR(INDEX('wk paste'!$AZ:$AZ,MATCH("re"&amp;'team weekly options'!Q$3&amp;'team weekly options'!$C410,'wk paste'!$BH:$BH,0)),"")</f>
        <v/>
      </c>
      <c r="R410" t="str">
        <f>IFERROR(INDEX('wk paste'!$AZ:$AZ,MATCH("re"&amp;'team weekly options'!R$3&amp;'team weekly options'!$C410,'wk paste'!$BH:$BH,0)),"")</f>
        <v/>
      </c>
      <c r="S410" t="str">
        <f>IFERROR(INDEX('wk paste'!$AZ:$AZ,MATCH("re"&amp;'team weekly options'!S$3&amp;'team weekly options'!$C410,'wk paste'!$BH:$BH,0)),"")</f>
        <v/>
      </c>
      <c r="T410" t="str">
        <f>IFERROR(INDEX('wk paste'!$AZ:$AZ,MATCH("re"&amp;'team weekly options'!T$3&amp;'team weekly options'!$C410,'wk paste'!$BH:$BH,0)),"")</f>
        <v/>
      </c>
      <c r="U410" t="str">
        <f>IFERROR(INDEX('wk paste'!$AZ:$AZ,MATCH("re"&amp;'team weekly options'!U$3&amp;'team weekly options'!$C410,'wk paste'!$BH:$BH,0)),"")</f>
        <v/>
      </c>
      <c r="V410" t="str">
        <f>IFERROR(INDEX('wk paste'!$AZ:$AZ,MATCH("re"&amp;'team weekly options'!V$3&amp;'team weekly options'!$C410,'wk paste'!$BH:$BH,0)),"")</f>
        <v/>
      </c>
    </row>
    <row r="411" spans="4:22" x14ac:dyDescent="0.25">
      <c r="D411" t="str">
        <f>IFERROR(INDEX('wk paste'!$AZ:$AZ,MATCH("ru"&amp;'team weekly options'!D$3&amp;'team weekly options'!$C411,'wk paste'!$BG:$BG,0)),"")</f>
        <v/>
      </c>
      <c r="E411" t="str">
        <f>IFERROR(INDEX('wk paste'!$AZ:$AZ,MATCH("ru"&amp;'team weekly options'!E$3&amp;'team weekly options'!$C411,'wk paste'!$BG:$BG,0)),"")</f>
        <v/>
      </c>
      <c r="F411" t="str">
        <f>IFERROR(INDEX('wk paste'!$AZ:$AZ,MATCH("ru"&amp;'team weekly options'!F$3&amp;'team weekly options'!$C411,'wk paste'!$BG:$BG,0)),"")</f>
        <v/>
      </c>
      <c r="G411" t="str">
        <f>IFERROR(INDEX('wk paste'!$AZ:$AZ,MATCH("ru"&amp;'team weekly options'!G$3&amp;'team weekly options'!$C411,'wk paste'!$BG:$BG,0)),"")</f>
        <v/>
      </c>
      <c r="H411" t="str">
        <f>IFERROR(INDEX('wk paste'!$AZ:$AZ,MATCH("ru"&amp;'team weekly options'!H$3&amp;'team weekly options'!$C411,'wk paste'!$BG:$BG,0)),"")</f>
        <v/>
      </c>
      <c r="I411" t="str">
        <f>IFERROR(INDEX('wk paste'!$AZ:$AZ,MATCH("ru"&amp;'team weekly options'!I$3&amp;'team weekly options'!$C411,'wk paste'!$BG:$BG,0)),"")</f>
        <v/>
      </c>
      <c r="J411" t="str">
        <f>IFERROR(INDEX('wk paste'!$AZ:$AZ,MATCH("ru"&amp;'team weekly options'!J$3&amp;'team weekly options'!$C411,'wk paste'!$BG:$BG,0)),"")</f>
        <v/>
      </c>
      <c r="K411" t="str">
        <f>IFERROR(INDEX('wk paste'!$AZ:$AZ,MATCH("re"&amp;'team weekly options'!K$3&amp;'team weekly options'!$C411,'wk paste'!$BH:$BH,0)),"")</f>
        <v/>
      </c>
      <c r="L411" t="str">
        <f>IFERROR(INDEX('wk paste'!$AZ:$AZ,MATCH("re"&amp;'team weekly options'!L$3&amp;'team weekly options'!$C411,'wk paste'!$BH:$BH,0)),"")</f>
        <v/>
      </c>
      <c r="M411" t="str">
        <f>IFERROR(INDEX('wk paste'!$AZ:$AZ,MATCH("re"&amp;'team weekly options'!M$3&amp;'team weekly options'!$C411,'wk paste'!$BH:$BH,0)),"")</f>
        <v/>
      </c>
      <c r="N411" t="str">
        <f>IFERROR(INDEX('wk paste'!$AZ:$AZ,MATCH("re"&amp;'team weekly options'!N$3&amp;'team weekly options'!$C411,'wk paste'!$BH:$BH,0)),"")</f>
        <v/>
      </c>
      <c r="O411" t="str">
        <f>IFERROR(INDEX('wk paste'!$AZ:$AZ,MATCH("re"&amp;'team weekly options'!O$3&amp;'team weekly options'!$C411,'wk paste'!$BH:$BH,0)),"")</f>
        <v/>
      </c>
      <c r="P411" t="str">
        <f>IFERROR(INDEX('wk paste'!$AZ:$AZ,MATCH("re"&amp;'team weekly options'!P$3&amp;'team weekly options'!$C411,'wk paste'!$BH:$BH,0)),"")</f>
        <v/>
      </c>
      <c r="Q411" t="str">
        <f>IFERROR(INDEX('wk paste'!$AZ:$AZ,MATCH("re"&amp;'team weekly options'!Q$3&amp;'team weekly options'!$C411,'wk paste'!$BH:$BH,0)),"")</f>
        <v/>
      </c>
      <c r="R411" t="str">
        <f>IFERROR(INDEX('wk paste'!$AZ:$AZ,MATCH("re"&amp;'team weekly options'!R$3&amp;'team weekly options'!$C411,'wk paste'!$BH:$BH,0)),"")</f>
        <v/>
      </c>
      <c r="S411" t="str">
        <f>IFERROR(INDEX('wk paste'!$AZ:$AZ,MATCH("re"&amp;'team weekly options'!S$3&amp;'team weekly options'!$C411,'wk paste'!$BH:$BH,0)),"")</f>
        <v/>
      </c>
      <c r="T411" t="str">
        <f>IFERROR(INDEX('wk paste'!$AZ:$AZ,MATCH("re"&amp;'team weekly options'!T$3&amp;'team weekly options'!$C411,'wk paste'!$BH:$BH,0)),"")</f>
        <v/>
      </c>
      <c r="U411" t="str">
        <f>IFERROR(INDEX('wk paste'!$AZ:$AZ,MATCH("re"&amp;'team weekly options'!U$3&amp;'team weekly options'!$C411,'wk paste'!$BH:$BH,0)),"")</f>
        <v/>
      </c>
      <c r="V411" t="str">
        <f>IFERROR(INDEX('wk paste'!$AZ:$AZ,MATCH("re"&amp;'team weekly options'!V$3&amp;'team weekly options'!$C411,'wk paste'!$BH:$BH,0)),"")</f>
        <v/>
      </c>
    </row>
    <row r="412" spans="4:22" x14ac:dyDescent="0.25">
      <c r="D412" t="str">
        <f>IFERROR(INDEX('wk paste'!$AZ:$AZ,MATCH("ru"&amp;'team weekly options'!D$3&amp;'team weekly options'!$C412,'wk paste'!$BG:$BG,0)),"")</f>
        <v/>
      </c>
      <c r="E412" t="str">
        <f>IFERROR(INDEX('wk paste'!$AZ:$AZ,MATCH("ru"&amp;'team weekly options'!E$3&amp;'team weekly options'!$C412,'wk paste'!$BG:$BG,0)),"")</f>
        <v/>
      </c>
      <c r="F412" t="str">
        <f>IFERROR(INDEX('wk paste'!$AZ:$AZ,MATCH("ru"&amp;'team weekly options'!F$3&amp;'team weekly options'!$C412,'wk paste'!$BG:$BG,0)),"")</f>
        <v/>
      </c>
      <c r="G412" t="str">
        <f>IFERROR(INDEX('wk paste'!$AZ:$AZ,MATCH("ru"&amp;'team weekly options'!G$3&amp;'team weekly options'!$C412,'wk paste'!$BG:$BG,0)),"")</f>
        <v/>
      </c>
      <c r="H412" t="str">
        <f>IFERROR(INDEX('wk paste'!$AZ:$AZ,MATCH("ru"&amp;'team weekly options'!H$3&amp;'team weekly options'!$C412,'wk paste'!$BG:$BG,0)),"")</f>
        <v/>
      </c>
      <c r="I412" t="str">
        <f>IFERROR(INDEX('wk paste'!$AZ:$AZ,MATCH("ru"&amp;'team weekly options'!I$3&amp;'team weekly options'!$C412,'wk paste'!$BG:$BG,0)),"")</f>
        <v/>
      </c>
      <c r="J412" t="str">
        <f>IFERROR(INDEX('wk paste'!$AZ:$AZ,MATCH("ru"&amp;'team weekly options'!J$3&amp;'team weekly options'!$C412,'wk paste'!$BG:$BG,0)),"")</f>
        <v/>
      </c>
      <c r="K412" t="str">
        <f>IFERROR(INDEX('wk paste'!$AZ:$AZ,MATCH("re"&amp;'team weekly options'!K$3&amp;'team weekly options'!$C412,'wk paste'!$BH:$BH,0)),"")</f>
        <v/>
      </c>
      <c r="L412" t="str">
        <f>IFERROR(INDEX('wk paste'!$AZ:$AZ,MATCH("re"&amp;'team weekly options'!L$3&amp;'team weekly options'!$C412,'wk paste'!$BH:$BH,0)),"")</f>
        <v/>
      </c>
      <c r="M412" t="str">
        <f>IFERROR(INDEX('wk paste'!$AZ:$AZ,MATCH("re"&amp;'team weekly options'!M$3&amp;'team weekly options'!$C412,'wk paste'!$BH:$BH,0)),"")</f>
        <v/>
      </c>
      <c r="N412" t="str">
        <f>IFERROR(INDEX('wk paste'!$AZ:$AZ,MATCH("re"&amp;'team weekly options'!N$3&amp;'team weekly options'!$C412,'wk paste'!$BH:$BH,0)),"")</f>
        <v/>
      </c>
      <c r="O412" t="str">
        <f>IFERROR(INDEX('wk paste'!$AZ:$AZ,MATCH("re"&amp;'team weekly options'!O$3&amp;'team weekly options'!$C412,'wk paste'!$BH:$BH,0)),"")</f>
        <v/>
      </c>
      <c r="P412" t="str">
        <f>IFERROR(INDEX('wk paste'!$AZ:$AZ,MATCH("re"&amp;'team weekly options'!P$3&amp;'team weekly options'!$C412,'wk paste'!$BH:$BH,0)),"")</f>
        <v/>
      </c>
      <c r="Q412" t="str">
        <f>IFERROR(INDEX('wk paste'!$AZ:$AZ,MATCH("re"&amp;'team weekly options'!Q$3&amp;'team weekly options'!$C412,'wk paste'!$BH:$BH,0)),"")</f>
        <v/>
      </c>
      <c r="R412" t="str">
        <f>IFERROR(INDEX('wk paste'!$AZ:$AZ,MATCH("re"&amp;'team weekly options'!R$3&amp;'team weekly options'!$C412,'wk paste'!$BH:$BH,0)),"")</f>
        <v/>
      </c>
      <c r="S412" t="str">
        <f>IFERROR(INDEX('wk paste'!$AZ:$AZ,MATCH("re"&amp;'team weekly options'!S$3&amp;'team weekly options'!$C412,'wk paste'!$BH:$BH,0)),"")</f>
        <v/>
      </c>
      <c r="T412" t="str">
        <f>IFERROR(INDEX('wk paste'!$AZ:$AZ,MATCH("re"&amp;'team weekly options'!T$3&amp;'team weekly options'!$C412,'wk paste'!$BH:$BH,0)),"")</f>
        <v/>
      </c>
      <c r="U412" t="str">
        <f>IFERROR(INDEX('wk paste'!$AZ:$AZ,MATCH("re"&amp;'team weekly options'!U$3&amp;'team weekly options'!$C412,'wk paste'!$BH:$BH,0)),"")</f>
        <v/>
      </c>
      <c r="V412" t="str">
        <f>IFERROR(INDEX('wk paste'!$AZ:$AZ,MATCH("re"&amp;'team weekly options'!V$3&amp;'team weekly options'!$C412,'wk paste'!$BH:$BH,0)),"")</f>
        <v/>
      </c>
    </row>
    <row r="413" spans="4:22" x14ac:dyDescent="0.25">
      <c r="D413" t="str">
        <f>IFERROR(INDEX('wk paste'!$AZ:$AZ,MATCH("ru"&amp;'team weekly options'!D$3&amp;'team weekly options'!$C413,'wk paste'!$BG:$BG,0)),"")</f>
        <v/>
      </c>
      <c r="E413" t="str">
        <f>IFERROR(INDEX('wk paste'!$AZ:$AZ,MATCH("ru"&amp;'team weekly options'!E$3&amp;'team weekly options'!$C413,'wk paste'!$BG:$BG,0)),"")</f>
        <v/>
      </c>
      <c r="F413" t="str">
        <f>IFERROR(INDEX('wk paste'!$AZ:$AZ,MATCH("ru"&amp;'team weekly options'!F$3&amp;'team weekly options'!$C413,'wk paste'!$BG:$BG,0)),"")</f>
        <v/>
      </c>
      <c r="G413" t="str">
        <f>IFERROR(INDEX('wk paste'!$AZ:$AZ,MATCH("ru"&amp;'team weekly options'!G$3&amp;'team weekly options'!$C413,'wk paste'!$BG:$BG,0)),"")</f>
        <v/>
      </c>
      <c r="H413" t="str">
        <f>IFERROR(INDEX('wk paste'!$AZ:$AZ,MATCH("ru"&amp;'team weekly options'!H$3&amp;'team weekly options'!$C413,'wk paste'!$BG:$BG,0)),"")</f>
        <v/>
      </c>
      <c r="I413" t="str">
        <f>IFERROR(INDEX('wk paste'!$AZ:$AZ,MATCH("ru"&amp;'team weekly options'!I$3&amp;'team weekly options'!$C413,'wk paste'!$BG:$BG,0)),"")</f>
        <v/>
      </c>
      <c r="J413" t="str">
        <f>IFERROR(INDEX('wk paste'!$AZ:$AZ,MATCH("ru"&amp;'team weekly options'!J$3&amp;'team weekly options'!$C413,'wk paste'!$BG:$BG,0)),"")</f>
        <v/>
      </c>
      <c r="K413" t="str">
        <f>IFERROR(INDEX('wk paste'!$AZ:$AZ,MATCH("re"&amp;'team weekly options'!K$3&amp;'team weekly options'!$C413,'wk paste'!$BH:$BH,0)),"")</f>
        <v/>
      </c>
      <c r="L413" t="str">
        <f>IFERROR(INDEX('wk paste'!$AZ:$AZ,MATCH("re"&amp;'team weekly options'!L$3&amp;'team weekly options'!$C413,'wk paste'!$BH:$BH,0)),"")</f>
        <v/>
      </c>
      <c r="M413" t="str">
        <f>IFERROR(INDEX('wk paste'!$AZ:$AZ,MATCH("re"&amp;'team weekly options'!M$3&amp;'team weekly options'!$C413,'wk paste'!$BH:$BH,0)),"")</f>
        <v/>
      </c>
      <c r="N413" t="str">
        <f>IFERROR(INDEX('wk paste'!$AZ:$AZ,MATCH("re"&amp;'team weekly options'!N$3&amp;'team weekly options'!$C413,'wk paste'!$BH:$BH,0)),"")</f>
        <v/>
      </c>
      <c r="O413" t="str">
        <f>IFERROR(INDEX('wk paste'!$AZ:$AZ,MATCH("re"&amp;'team weekly options'!O$3&amp;'team weekly options'!$C413,'wk paste'!$BH:$BH,0)),"")</f>
        <v/>
      </c>
      <c r="P413" t="str">
        <f>IFERROR(INDEX('wk paste'!$AZ:$AZ,MATCH("re"&amp;'team weekly options'!P$3&amp;'team weekly options'!$C413,'wk paste'!$BH:$BH,0)),"")</f>
        <v/>
      </c>
      <c r="Q413" t="str">
        <f>IFERROR(INDEX('wk paste'!$AZ:$AZ,MATCH("re"&amp;'team weekly options'!Q$3&amp;'team weekly options'!$C413,'wk paste'!$BH:$BH,0)),"")</f>
        <v/>
      </c>
      <c r="R413" t="str">
        <f>IFERROR(INDEX('wk paste'!$AZ:$AZ,MATCH("re"&amp;'team weekly options'!R$3&amp;'team weekly options'!$C413,'wk paste'!$BH:$BH,0)),"")</f>
        <v/>
      </c>
      <c r="S413" t="str">
        <f>IFERROR(INDEX('wk paste'!$AZ:$AZ,MATCH("re"&amp;'team weekly options'!S$3&amp;'team weekly options'!$C413,'wk paste'!$BH:$BH,0)),"")</f>
        <v/>
      </c>
      <c r="T413" t="str">
        <f>IFERROR(INDEX('wk paste'!$AZ:$AZ,MATCH("re"&amp;'team weekly options'!T$3&amp;'team weekly options'!$C413,'wk paste'!$BH:$BH,0)),"")</f>
        <v/>
      </c>
      <c r="U413" t="str">
        <f>IFERROR(INDEX('wk paste'!$AZ:$AZ,MATCH("re"&amp;'team weekly options'!U$3&amp;'team weekly options'!$C413,'wk paste'!$BH:$BH,0)),"")</f>
        <v/>
      </c>
      <c r="V413" t="str">
        <f>IFERROR(INDEX('wk paste'!$AZ:$AZ,MATCH("re"&amp;'team weekly options'!V$3&amp;'team weekly options'!$C413,'wk paste'!$BH:$BH,0)),"")</f>
        <v/>
      </c>
    </row>
    <row r="414" spans="4:22" x14ac:dyDescent="0.25">
      <c r="D414" t="str">
        <f>IFERROR(INDEX('wk paste'!$AZ:$AZ,MATCH("ru"&amp;'team weekly options'!D$3&amp;'team weekly options'!$C414,'wk paste'!$BG:$BG,0)),"")</f>
        <v/>
      </c>
      <c r="E414" t="str">
        <f>IFERROR(INDEX('wk paste'!$AZ:$AZ,MATCH("ru"&amp;'team weekly options'!E$3&amp;'team weekly options'!$C414,'wk paste'!$BG:$BG,0)),"")</f>
        <v/>
      </c>
      <c r="F414" t="str">
        <f>IFERROR(INDEX('wk paste'!$AZ:$AZ,MATCH("ru"&amp;'team weekly options'!F$3&amp;'team weekly options'!$C414,'wk paste'!$BG:$BG,0)),"")</f>
        <v/>
      </c>
      <c r="G414" t="str">
        <f>IFERROR(INDEX('wk paste'!$AZ:$AZ,MATCH("ru"&amp;'team weekly options'!G$3&amp;'team weekly options'!$C414,'wk paste'!$BG:$BG,0)),"")</f>
        <v/>
      </c>
      <c r="H414" t="str">
        <f>IFERROR(INDEX('wk paste'!$AZ:$AZ,MATCH("ru"&amp;'team weekly options'!H$3&amp;'team weekly options'!$C414,'wk paste'!$BG:$BG,0)),"")</f>
        <v/>
      </c>
      <c r="I414" t="str">
        <f>IFERROR(INDEX('wk paste'!$AZ:$AZ,MATCH("ru"&amp;'team weekly options'!I$3&amp;'team weekly options'!$C414,'wk paste'!$BG:$BG,0)),"")</f>
        <v/>
      </c>
      <c r="J414" t="str">
        <f>IFERROR(INDEX('wk paste'!$AZ:$AZ,MATCH("ru"&amp;'team weekly options'!J$3&amp;'team weekly options'!$C414,'wk paste'!$BG:$BG,0)),"")</f>
        <v/>
      </c>
      <c r="K414" t="str">
        <f>IFERROR(INDEX('wk paste'!$AZ:$AZ,MATCH("re"&amp;'team weekly options'!K$3&amp;'team weekly options'!$C414,'wk paste'!$BH:$BH,0)),"")</f>
        <v/>
      </c>
      <c r="L414" t="str">
        <f>IFERROR(INDEX('wk paste'!$AZ:$AZ,MATCH("re"&amp;'team weekly options'!L$3&amp;'team weekly options'!$C414,'wk paste'!$BH:$BH,0)),"")</f>
        <v/>
      </c>
      <c r="M414" t="str">
        <f>IFERROR(INDEX('wk paste'!$AZ:$AZ,MATCH("re"&amp;'team weekly options'!M$3&amp;'team weekly options'!$C414,'wk paste'!$BH:$BH,0)),"")</f>
        <v/>
      </c>
      <c r="N414" t="str">
        <f>IFERROR(INDEX('wk paste'!$AZ:$AZ,MATCH("re"&amp;'team weekly options'!N$3&amp;'team weekly options'!$C414,'wk paste'!$BH:$BH,0)),"")</f>
        <v/>
      </c>
      <c r="O414" t="str">
        <f>IFERROR(INDEX('wk paste'!$AZ:$AZ,MATCH("re"&amp;'team weekly options'!O$3&amp;'team weekly options'!$C414,'wk paste'!$BH:$BH,0)),"")</f>
        <v/>
      </c>
      <c r="P414" t="str">
        <f>IFERROR(INDEX('wk paste'!$AZ:$AZ,MATCH("re"&amp;'team weekly options'!P$3&amp;'team weekly options'!$C414,'wk paste'!$BH:$BH,0)),"")</f>
        <v/>
      </c>
      <c r="Q414" t="str">
        <f>IFERROR(INDEX('wk paste'!$AZ:$AZ,MATCH("re"&amp;'team weekly options'!Q$3&amp;'team weekly options'!$C414,'wk paste'!$BH:$BH,0)),"")</f>
        <v/>
      </c>
      <c r="R414" t="str">
        <f>IFERROR(INDEX('wk paste'!$AZ:$AZ,MATCH("re"&amp;'team weekly options'!R$3&amp;'team weekly options'!$C414,'wk paste'!$BH:$BH,0)),"")</f>
        <v/>
      </c>
      <c r="S414" t="str">
        <f>IFERROR(INDEX('wk paste'!$AZ:$AZ,MATCH("re"&amp;'team weekly options'!S$3&amp;'team weekly options'!$C414,'wk paste'!$BH:$BH,0)),"")</f>
        <v/>
      </c>
      <c r="T414" t="str">
        <f>IFERROR(INDEX('wk paste'!$AZ:$AZ,MATCH("re"&amp;'team weekly options'!T$3&amp;'team weekly options'!$C414,'wk paste'!$BH:$BH,0)),"")</f>
        <v/>
      </c>
      <c r="U414" t="str">
        <f>IFERROR(INDEX('wk paste'!$AZ:$AZ,MATCH("re"&amp;'team weekly options'!U$3&amp;'team weekly options'!$C414,'wk paste'!$BH:$BH,0)),"")</f>
        <v/>
      </c>
      <c r="V414" t="str">
        <f>IFERROR(INDEX('wk paste'!$AZ:$AZ,MATCH("re"&amp;'team weekly options'!V$3&amp;'team weekly options'!$C414,'wk paste'!$BH:$BH,0)),"")</f>
        <v/>
      </c>
    </row>
    <row r="415" spans="4:22" x14ac:dyDescent="0.25">
      <c r="D415" t="str">
        <f>IFERROR(INDEX('wk paste'!$AZ:$AZ,MATCH("ru"&amp;'team weekly options'!D$3&amp;'team weekly options'!$C415,'wk paste'!$BG:$BG,0)),"")</f>
        <v/>
      </c>
      <c r="E415" t="str">
        <f>IFERROR(INDEX('wk paste'!$AZ:$AZ,MATCH("ru"&amp;'team weekly options'!E$3&amp;'team weekly options'!$C415,'wk paste'!$BG:$BG,0)),"")</f>
        <v/>
      </c>
      <c r="F415" t="str">
        <f>IFERROR(INDEX('wk paste'!$AZ:$AZ,MATCH("ru"&amp;'team weekly options'!F$3&amp;'team weekly options'!$C415,'wk paste'!$BG:$BG,0)),"")</f>
        <v/>
      </c>
      <c r="G415" t="str">
        <f>IFERROR(INDEX('wk paste'!$AZ:$AZ,MATCH("ru"&amp;'team weekly options'!G$3&amp;'team weekly options'!$C415,'wk paste'!$BG:$BG,0)),"")</f>
        <v/>
      </c>
      <c r="H415" t="str">
        <f>IFERROR(INDEX('wk paste'!$AZ:$AZ,MATCH("ru"&amp;'team weekly options'!H$3&amp;'team weekly options'!$C415,'wk paste'!$BG:$BG,0)),"")</f>
        <v/>
      </c>
      <c r="I415" t="str">
        <f>IFERROR(INDEX('wk paste'!$AZ:$AZ,MATCH("ru"&amp;'team weekly options'!I$3&amp;'team weekly options'!$C415,'wk paste'!$BG:$BG,0)),"")</f>
        <v/>
      </c>
      <c r="J415" t="str">
        <f>IFERROR(INDEX('wk paste'!$AZ:$AZ,MATCH("ru"&amp;'team weekly options'!J$3&amp;'team weekly options'!$C415,'wk paste'!$BG:$BG,0)),"")</f>
        <v/>
      </c>
      <c r="K415" t="str">
        <f>IFERROR(INDEX('wk paste'!$AZ:$AZ,MATCH("re"&amp;'team weekly options'!K$3&amp;'team weekly options'!$C415,'wk paste'!$BH:$BH,0)),"")</f>
        <v/>
      </c>
      <c r="L415" t="str">
        <f>IFERROR(INDEX('wk paste'!$AZ:$AZ,MATCH("re"&amp;'team weekly options'!L$3&amp;'team weekly options'!$C415,'wk paste'!$BH:$BH,0)),"")</f>
        <v/>
      </c>
      <c r="M415" t="str">
        <f>IFERROR(INDEX('wk paste'!$AZ:$AZ,MATCH("re"&amp;'team weekly options'!M$3&amp;'team weekly options'!$C415,'wk paste'!$BH:$BH,0)),"")</f>
        <v/>
      </c>
      <c r="N415" t="str">
        <f>IFERROR(INDEX('wk paste'!$AZ:$AZ,MATCH("re"&amp;'team weekly options'!N$3&amp;'team weekly options'!$C415,'wk paste'!$BH:$BH,0)),"")</f>
        <v/>
      </c>
      <c r="O415" t="str">
        <f>IFERROR(INDEX('wk paste'!$AZ:$AZ,MATCH("re"&amp;'team weekly options'!O$3&amp;'team weekly options'!$C415,'wk paste'!$BH:$BH,0)),"")</f>
        <v/>
      </c>
      <c r="P415" t="str">
        <f>IFERROR(INDEX('wk paste'!$AZ:$AZ,MATCH("re"&amp;'team weekly options'!P$3&amp;'team weekly options'!$C415,'wk paste'!$BH:$BH,0)),"")</f>
        <v/>
      </c>
      <c r="Q415" t="str">
        <f>IFERROR(INDEX('wk paste'!$AZ:$AZ,MATCH("re"&amp;'team weekly options'!Q$3&amp;'team weekly options'!$C415,'wk paste'!$BH:$BH,0)),"")</f>
        <v/>
      </c>
      <c r="R415" t="str">
        <f>IFERROR(INDEX('wk paste'!$AZ:$AZ,MATCH("re"&amp;'team weekly options'!R$3&amp;'team weekly options'!$C415,'wk paste'!$BH:$BH,0)),"")</f>
        <v/>
      </c>
      <c r="S415" t="str">
        <f>IFERROR(INDEX('wk paste'!$AZ:$AZ,MATCH("re"&amp;'team weekly options'!S$3&amp;'team weekly options'!$C415,'wk paste'!$BH:$BH,0)),"")</f>
        <v/>
      </c>
      <c r="T415" t="str">
        <f>IFERROR(INDEX('wk paste'!$AZ:$AZ,MATCH("re"&amp;'team weekly options'!T$3&amp;'team weekly options'!$C415,'wk paste'!$BH:$BH,0)),"")</f>
        <v/>
      </c>
      <c r="U415" t="str">
        <f>IFERROR(INDEX('wk paste'!$AZ:$AZ,MATCH("re"&amp;'team weekly options'!U$3&amp;'team weekly options'!$C415,'wk paste'!$BH:$BH,0)),"")</f>
        <v/>
      </c>
      <c r="V415" t="str">
        <f>IFERROR(INDEX('wk paste'!$AZ:$AZ,MATCH("re"&amp;'team weekly options'!V$3&amp;'team weekly options'!$C415,'wk paste'!$BH:$BH,0)),"")</f>
        <v/>
      </c>
    </row>
    <row r="416" spans="4:22" x14ac:dyDescent="0.25">
      <c r="D416" t="str">
        <f>IFERROR(INDEX('wk paste'!$AZ:$AZ,MATCH("ru"&amp;'team weekly options'!D$3&amp;'team weekly options'!$C416,'wk paste'!$BG:$BG,0)),"")</f>
        <v/>
      </c>
      <c r="E416" t="str">
        <f>IFERROR(INDEX('wk paste'!$AZ:$AZ,MATCH("ru"&amp;'team weekly options'!E$3&amp;'team weekly options'!$C416,'wk paste'!$BG:$BG,0)),"")</f>
        <v/>
      </c>
      <c r="F416" t="str">
        <f>IFERROR(INDEX('wk paste'!$AZ:$AZ,MATCH("ru"&amp;'team weekly options'!F$3&amp;'team weekly options'!$C416,'wk paste'!$BG:$BG,0)),"")</f>
        <v/>
      </c>
      <c r="G416" t="str">
        <f>IFERROR(INDEX('wk paste'!$AZ:$AZ,MATCH("ru"&amp;'team weekly options'!G$3&amp;'team weekly options'!$C416,'wk paste'!$BG:$BG,0)),"")</f>
        <v/>
      </c>
      <c r="H416" t="str">
        <f>IFERROR(INDEX('wk paste'!$AZ:$AZ,MATCH("ru"&amp;'team weekly options'!H$3&amp;'team weekly options'!$C416,'wk paste'!$BG:$BG,0)),"")</f>
        <v/>
      </c>
      <c r="I416" t="str">
        <f>IFERROR(INDEX('wk paste'!$AZ:$AZ,MATCH("ru"&amp;'team weekly options'!I$3&amp;'team weekly options'!$C416,'wk paste'!$BG:$BG,0)),"")</f>
        <v/>
      </c>
      <c r="J416" t="str">
        <f>IFERROR(INDEX('wk paste'!$AZ:$AZ,MATCH("ru"&amp;'team weekly options'!J$3&amp;'team weekly options'!$C416,'wk paste'!$BG:$BG,0)),"")</f>
        <v/>
      </c>
      <c r="K416" t="str">
        <f>IFERROR(INDEX('wk paste'!$AZ:$AZ,MATCH("re"&amp;'team weekly options'!K$3&amp;'team weekly options'!$C416,'wk paste'!$BH:$BH,0)),"")</f>
        <v/>
      </c>
      <c r="L416" t="str">
        <f>IFERROR(INDEX('wk paste'!$AZ:$AZ,MATCH("re"&amp;'team weekly options'!L$3&amp;'team weekly options'!$C416,'wk paste'!$BH:$BH,0)),"")</f>
        <v/>
      </c>
      <c r="M416" t="str">
        <f>IFERROR(INDEX('wk paste'!$AZ:$AZ,MATCH("re"&amp;'team weekly options'!M$3&amp;'team weekly options'!$C416,'wk paste'!$BH:$BH,0)),"")</f>
        <v/>
      </c>
      <c r="N416" t="str">
        <f>IFERROR(INDEX('wk paste'!$AZ:$AZ,MATCH("re"&amp;'team weekly options'!N$3&amp;'team weekly options'!$C416,'wk paste'!$BH:$BH,0)),"")</f>
        <v/>
      </c>
      <c r="O416" t="str">
        <f>IFERROR(INDEX('wk paste'!$AZ:$AZ,MATCH("re"&amp;'team weekly options'!O$3&amp;'team weekly options'!$C416,'wk paste'!$BH:$BH,0)),"")</f>
        <v/>
      </c>
      <c r="P416" t="str">
        <f>IFERROR(INDEX('wk paste'!$AZ:$AZ,MATCH("re"&amp;'team weekly options'!P$3&amp;'team weekly options'!$C416,'wk paste'!$BH:$BH,0)),"")</f>
        <v/>
      </c>
      <c r="Q416" t="str">
        <f>IFERROR(INDEX('wk paste'!$AZ:$AZ,MATCH("re"&amp;'team weekly options'!Q$3&amp;'team weekly options'!$C416,'wk paste'!$BH:$BH,0)),"")</f>
        <v/>
      </c>
      <c r="R416" t="str">
        <f>IFERROR(INDEX('wk paste'!$AZ:$AZ,MATCH("re"&amp;'team weekly options'!R$3&amp;'team weekly options'!$C416,'wk paste'!$BH:$BH,0)),"")</f>
        <v/>
      </c>
      <c r="S416" t="str">
        <f>IFERROR(INDEX('wk paste'!$AZ:$AZ,MATCH("re"&amp;'team weekly options'!S$3&amp;'team weekly options'!$C416,'wk paste'!$BH:$BH,0)),"")</f>
        <v/>
      </c>
      <c r="T416" t="str">
        <f>IFERROR(INDEX('wk paste'!$AZ:$AZ,MATCH("re"&amp;'team weekly options'!T$3&amp;'team weekly options'!$C416,'wk paste'!$BH:$BH,0)),"")</f>
        <v/>
      </c>
      <c r="U416" t="str">
        <f>IFERROR(INDEX('wk paste'!$AZ:$AZ,MATCH("re"&amp;'team weekly options'!U$3&amp;'team weekly options'!$C416,'wk paste'!$BH:$BH,0)),"")</f>
        <v/>
      </c>
      <c r="V416" t="str">
        <f>IFERROR(INDEX('wk paste'!$AZ:$AZ,MATCH("re"&amp;'team weekly options'!V$3&amp;'team weekly options'!$C416,'wk paste'!$BH:$BH,0)),"")</f>
        <v/>
      </c>
    </row>
    <row r="417" spans="4:22" x14ac:dyDescent="0.25">
      <c r="D417" t="str">
        <f>IFERROR(INDEX('wk paste'!$AZ:$AZ,MATCH("ru"&amp;'team weekly options'!D$3&amp;'team weekly options'!$C417,'wk paste'!$BG:$BG,0)),"")</f>
        <v/>
      </c>
      <c r="E417" t="str">
        <f>IFERROR(INDEX('wk paste'!$AZ:$AZ,MATCH("ru"&amp;'team weekly options'!E$3&amp;'team weekly options'!$C417,'wk paste'!$BG:$BG,0)),"")</f>
        <v/>
      </c>
      <c r="F417" t="str">
        <f>IFERROR(INDEX('wk paste'!$AZ:$AZ,MATCH("ru"&amp;'team weekly options'!F$3&amp;'team weekly options'!$C417,'wk paste'!$BG:$BG,0)),"")</f>
        <v/>
      </c>
      <c r="G417" t="str">
        <f>IFERROR(INDEX('wk paste'!$AZ:$AZ,MATCH("ru"&amp;'team weekly options'!G$3&amp;'team weekly options'!$C417,'wk paste'!$BG:$BG,0)),"")</f>
        <v/>
      </c>
      <c r="H417" t="str">
        <f>IFERROR(INDEX('wk paste'!$AZ:$AZ,MATCH("ru"&amp;'team weekly options'!H$3&amp;'team weekly options'!$C417,'wk paste'!$BG:$BG,0)),"")</f>
        <v/>
      </c>
      <c r="I417" t="str">
        <f>IFERROR(INDEX('wk paste'!$AZ:$AZ,MATCH("ru"&amp;'team weekly options'!I$3&amp;'team weekly options'!$C417,'wk paste'!$BG:$BG,0)),"")</f>
        <v/>
      </c>
      <c r="J417" t="str">
        <f>IFERROR(INDEX('wk paste'!$AZ:$AZ,MATCH("ru"&amp;'team weekly options'!J$3&amp;'team weekly options'!$C417,'wk paste'!$BG:$BG,0)),"")</f>
        <v/>
      </c>
      <c r="K417" t="str">
        <f>IFERROR(INDEX('wk paste'!$AZ:$AZ,MATCH("re"&amp;'team weekly options'!K$3&amp;'team weekly options'!$C417,'wk paste'!$BH:$BH,0)),"")</f>
        <v/>
      </c>
      <c r="L417" t="str">
        <f>IFERROR(INDEX('wk paste'!$AZ:$AZ,MATCH("re"&amp;'team weekly options'!L$3&amp;'team weekly options'!$C417,'wk paste'!$BH:$BH,0)),"")</f>
        <v/>
      </c>
      <c r="M417" t="str">
        <f>IFERROR(INDEX('wk paste'!$AZ:$AZ,MATCH("re"&amp;'team weekly options'!M$3&amp;'team weekly options'!$C417,'wk paste'!$BH:$BH,0)),"")</f>
        <v/>
      </c>
      <c r="N417" t="str">
        <f>IFERROR(INDEX('wk paste'!$AZ:$AZ,MATCH("re"&amp;'team weekly options'!N$3&amp;'team weekly options'!$C417,'wk paste'!$BH:$BH,0)),"")</f>
        <v/>
      </c>
      <c r="O417" t="str">
        <f>IFERROR(INDEX('wk paste'!$AZ:$AZ,MATCH("re"&amp;'team weekly options'!O$3&amp;'team weekly options'!$C417,'wk paste'!$BH:$BH,0)),"")</f>
        <v/>
      </c>
      <c r="P417" t="str">
        <f>IFERROR(INDEX('wk paste'!$AZ:$AZ,MATCH("re"&amp;'team weekly options'!P$3&amp;'team weekly options'!$C417,'wk paste'!$BH:$BH,0)),"")</f>
        <v/>
      </c>
      <c r="Q417" t="str">
        <f>IFERROR(INDEX('wk paste'!$AZ:$AZ,MATCH("re"&amp;'team weekly options'!Q$3&amp;'team weekly options'!$C417,'wk paste'!$BH:$BH,0)),"")</f>
        <v/>
      </c>
      <c r="R417" t="str">
        <f>IFERROR(INDEX('wk paste'!$AZ:$AZ,MATCH("re"&amp;'team weekly options'!R$3&amp;'team weekly options'!$C417,'wk paste'!$BH:$BH,0)),"")</f>
        <v/>
      </c>
      <c r="S417" t="str">
        <f>IFERROR(INDEX('wk paste'!$AZ:$AZ,MATCH("re"&amp;'team weekly options'!S$3&amp;'team weekly options'!$C417,'wk paste'!$BH:$BH,0)),"")</f>
        <v/>
      </c>
      <c r="T417" t="str">
        <f>IFERROR(INDEX('wk paste'!$AZ:$AZ,MATCH("re"&amp;'team weekly options'!T$3&amp;'team weekly options'!$C417,'wk paste'!$BH:$BH,0)),"")</f>
        <v/>
      </c>
      <c r="U417" t="str">
        <f>IFERROR(INDEX('wk paste'!$AZ:$AZ,MATCH("re"&amp;'team weekly options'!U$3&amp;'team weekly options'!$C417,'wk paste'!$BH:$BH,0)),"")</f>
        <v/>
      </c>
      <c r="V417" t="str">
        <f>IFERROR(INDEX('wk paste'!$AZ:$AZ,MATCH("re"&amp;'team weekly options'!V$3&amp;'team weekly options'!$C417,'wk paste'!$BH:$BH,0)),"")</f>
        <v/>
      </c>
    </row>
    <row r="418" spans="4:22" x14ac:dyDescent="0.25">
      <c r="D418" t="str">
        <f>IFERROR(INDEX('wk paste'!$AZ:$AZ,MATCH("ru"&amp;'team weekly options'!D$3&amp;'team weekly options'!$C418,'wk paste'!$BG:$BG,0)),"")</f>
        <v/>
      </c>
      <c r="E418" t="str">
        <f>IFERROR(INDEX('wk paste'!$AZ:$AZ,MATCH("ru"&amp;'team weekly options'!E$3&amp;'team weekly options'!$C418,'wk paste'!$BG:$BG,0)),"")</f>
        <v/>
      </c>
      <c r="F418" t="str">
        <f>IFERROR(INDEX('wk paste'!$AZ:$AZ,MATCH("ru"&amp;'team weekly options'!F$3&amp;'team weekly options'!$C418,'wk paste'!$BG:$BG,0)),"")</f>
        <v/>
      </c>
      <c r="G418" t="str">
        <f>IFERROR(INDEX('wk paste'!$AZ:$AZ,MATCH("ru"&amp;'team weekly options'!G$3&amp;'team weekly options'!$C418,'wk paste'!$BG:$BG,0)),"")</f>
        <v/>
      </c>
      <c r="H418" t="str">
        <f>IFERROR(INDEX('wk paste'!$AZ:$AZ,MATCH("ru"&amp;'team weekly options'!H$3&amp;'team weekly options'!$C418,'wk paste'!$BG:$BG,0)),"")</f>
        <v/>
      </c>
      <c r="I418" t="str">
        <f>IFERROR(INDEX('wk paste'!$AZ:$AZ,MATCH("ru"&amp;'team weekly options'!I$3&amp;'team weekly options'!$C418,'wk paste'!$BG:$BG,0)),"")</f>
        <v/>
      </c>
      <c r="J418" t="str">
        <f>IFERROR(INDEX('wk paste'!$AZ:$AZ,MATCH("ru"&amp;'team weekly options'!J$3&amp;'team weekly options'!$C418,'wk paste'!$BG:$BG,0)),"")</f>
        <v/>
      </c>
      <c r="K418" t="str">
        <f>IFERROR(INDEX('wk paste'!$AZ:$AZ,MATCH("re"&amp;'team weekly options'!K$3&amp;'team weekly options'!$C418,'wk paste'!$BH:$BH,0)),"")</f>
        <v/>
      </c>
      <c r="L418" t="str">
        <f>IFERROR(INDEX('wk paste'!$AZ:$AZ,MATCH("re"&amp;'team weekly options'!L$3&amp;'team weekly options'!$C418,'wk paste'!$BH:$BH,0)),"")</f>
        <v/>
      </c>
      <c r="M418" t="str">
        <f>IFERROR(INDEX('wk paste'!$AZ:$AZ,MATCH("re"&amp;'team weekly options'!M$3&amp;'team weekly options'!$C418,'wk paste'!$BH:$BH,0)),"")</f>
        <v/>
      </c>
      <c r="N418" t="str">
        <f>IFERROR(INDEX('wk paste'!$AZ:$AZ,MATCH("re"&amp;'team weekly options'!N$3&amp;'team weekly options'!$C418,'wk paste'!$BH:$BH,0)),"")</f>
        <v/>
      </c>
      <c r="O418" t="str">
        <f>IFERROR(INDEX('wk paste'!$AZ:$AZ,MATCH("re"&amp;'team weekly options'!O$3&amp;'team weekly options'!$C418,'wk paste'!$BH:$BH,0)),"")</f>
        <v/>
      </c>
      <c r="P418" t="str">
        <f>IFERROR(INDEX('wk paste'!$AZ:$AZ,MATCH("re"&amp;'team weekly options'!P$3&amp;'team weekly options'!$C418,'wk paste'!$BH:$BH,0)),"")</f>
        <v/>
      </c>
      <c r="Q418" t="str">
        <f>IFERROR(INDEX('wk paste'!$AZ:$AZ,MATCH("re"&amp;'team weekly options'!Q$3&amp;'team weekly options'!$C418,'wk paste'!$BH:$BH,0)),"")</f>
        <v/>
      </c>
      <c r="R418" t="str">
        <f>IFERROR(INDEX('wk paste'!$AZ:$AZ,MATCH("re"&amp;'team weekly options'!R$3&amp;'team weekly options'!$C418,'wk paste'!$BH:$BH,0)),"")</f>
        <v/>
      </c>
      <c r="S418" t="str">
        <f>IFERROR(INDEX('wk paste'!$AZ:$AZ,MATCH("re"&amp;'team weekly options'!S$3&amp;'team weekly options'!$C418,'wk paste'!$BH:$BH,0)),"")</f>
        <v/>
      </c>
      <c r="T418" t="str">
        <f>IFERROR(INDEX('wk paste'!$AZ:$AZ,MATCH("re"&amp;'team weekly options'!T$3&amp;'team weekly options'!$C418,'wk paste'!$BH:$BH,0)),"")</f>
        <v/>
      </c>
      <c r="U418" t="str">
        <f>IFERROR(INDEX('wk paste'!$AZ:$AZ,MATCH("re"&amp;'team weekly options'!U$3&amp;'team weekly options'!$C418,'wk paste'!$BH:$BH,0)),"")</f>
        <v/>
      </c>
      <c r="V418" t="str">
        <f>IFERROR(INDEX('wk paste'!$AZ:$AZ,MATCH("re"&amp;'team weekly options'!V$3&amp;'team weekly options'!$C418,'wk paste'!$BH:$BH,0)),"")</f>
        <v/>
      </c>
    </row>
    <row r="419" spans="4:22" x14ac:dyDescent="0.25">
      <c r="D419" t="str">
        <f>IFERROR(INDEX('wk paste'!$AZ:$AZ,MATCH("ru"&amp;'team weekly options'!D$3&amp;'team weekly options'!$C419,'wk paste'!$BG:$BG,0)),"")</f>
        <v/>
      </c>
      <c r="E419" t="str">
        <f>IFERROR(INDEX('wk paste'!$AZ:$AZ,MATCH("ru"&amp;'team weekly options'!E$3&amp;'team weekly options'!$C419,'wk paste'!$BG:$BG,0)),"")</f>
        <v/>
      </c>
      <c r="F419" t="str">
        <f>IFERROR(INDEX('wk paste'!$AZ:$AZ,MATCH("ru"&amp;'team weekly options'!F$3&amp;'team weekly options'!$C419,'wk paste'!$BG:$BG,0)),"")</f>
        <v/>
      </c>
      <c r="G419" t="str">
        <f>IFERROR(INDEX('wk paste'!$AZ:$AZ,MATCH("ru"&amp;'team weekly options'!G$3&amp;'team weekly options'!$C419,'wk paste'!$BG:$BG,0)),"")</f>
        <v/>
      </c>
      <c r="H419" t="str">
        <f>IFERROR(INDEX('wk paste'!$AZ:$AZ,MATCH("ru"&amp;'team weekly options'!H$3&amp;'team weekly options'!$C419,'wk paste'!$BG:$BG,0)),"")</f>
        <v/>
      </c>
      <c r="I419" t="str">
        <f>IFERROR(INDEX('wk paste'!$AZ:$AZ,MATCH("ru"&amp;'team weekly options'!I$3&amp;'team weekly options'!$C419,'wk paste'!$BG:$BG,0)),"")</f>
        <v/>
      </c>
      <c r="J419" t="str">
        <f>IFERROR(INDEX('wk paste'!$AZ:$AZ,MATCH("ru"&amp;'team weekly options'!J$3&amp;'team weekly options'!$C419,'wk paste'!$BG:$BG,0)),"")</f>
        <v/>
      </c>
      <c r="K419" t="str">
        <f>IFERROR(INDEX('wk paste'!$AZ:$AZ,MATCH("re"&amp;'team weekly options'!K$3&amp;'team weekly options'!$C419,'wk paste'!$BH:$BH,0)),"")</f>
        <v/>
      </c>
      <c r="L419" t="str">
        <f>IFERROR(INDEX('wk paste'!$AZ:$AZ,MATCH("re"&amp;'team weekly options'!L$3&amp;'team weekly options'!$C419,'wk paste'!$BH:$BH,0)),"")</f>
        <v/>
      </c>
      <c r="M419" t="str">
        <f>IFERROR(INDEX('wk paste'!$AZ:$AZ,MATCH("re"&amp;'team weekly options'!M$3&amp;'team weekly options'!$C419,'wk paste'!$BH:$BH,0)),"")</f>
        <v/>
      </c>
      <c r="N419" t="str">
        <f>IFERROR(INDEX('wk paste'!$AZ:$AZ,MATCH("re"&amp;'team weekly options'!N$3&amp;'team weekly options'!$C419,'wk paste'!$BH:$BH,0)),"")</f>
        <v/>
      </c>
      <c r="O419" t="str">
        <f>IFERROR(INDEX('wk paste'!$AZ:$AZ,MATCH("re"&amp;'team weekly options'!O$3&amp;'team weekly options'!$C419,'wk paste'!$BH:$BH,0)),"")</f>
        <v/>
      </c>
      <c r="P419" t="str">
        <f>IFERROR(INDEX('wk paste'!$AZ:$AZ,MATCH("re"&amp;'team weekly options'!P$3&amp;'team weekly options'!$C419,'wk paste'!$BH:$BH,0)),"")</f>
        <v/>
      </c>
      <c r="Q419" t="str">
        <f>IFERROR(INDEX('wk paste'!$AZ:$AZ,MATCH("re"&amp;'team weekly options'!Q$3&amp;'team weekly options'!$C419,'wk paste'!$BH:$BH,0)),"")</f>
        <v/>
      </c>
      <c r="R419" t="str">
        <f>IFERROR(INDEX('wk paste'!$AZ:$AZ,MATCH("re"&amp;'team weekly options'!R$3&amp;'team weekly options'!$C419,'wk paste'!$BH:$BH,0)),"")</f>
        <v/>
      </c>
      <c r="S419" t="str">
        <f>IFERROR(INDEX('wk paste'!$AZ:$AZ,MATCH("re"&amp;'team weekly options'!S$3&amp;'team weekly options'!$C419,'wk paste'!$BH:$BH,0)),"")</f>
        <v/>
      </c>
      <c r="T419" t="str">
        <f>IFERROR(INDEX('wk paste'!$AZ:$AZ,MATCH("re"&amp;'team weekly options'!T$3&amp;'team weekly options'!$C419,'wk paste'!$BH:$BH,0)),"")</f>
        <v/>
      </c>
      <c r="U419" t="str">
        <f>IFERROR(INDEX('wk paste'!$AZ:$AZ,MATCH("re"&amp;'team weekly options'!U$3&amp;'team weekly options'!$C419,'wk paste'!$BH:$BH,0)),"")</f>
        <v/>
      </c>
      <c r="V419" t="str">
        <f>IFERROR(INDEX('wk paste'!$AZ:$AZ,MATCH("re"&amp;'team weekly options'!V$3&amp;'team weekly options'!$C419,'wk paste'!$BH:$BH,0)),"")</f>
        <v/>
      </c>
    </row>
    <row r="420" spans="4:22" x14ac:dyDescent="0.25">
      <c r="D420" t="str">
        <f>IFERROR(INDEX('wk paste'!$AZ:$AZ,MATCH("ru"&amp;'team weekly options'!D$3&amp;'team weekly options'!$C420,'wk paste'!$BG:$BG,0)),"")</f>
        <v/>
      </c>
      <c r="E420" t="str">
        <f>IFERROR(INDEX('wk paste'!$AZ:$AZ,MATCH("ru"&amp;'team weekly options'!E$3&amp;'team weekly options'!$C420,'wk paste'!$BG:$BG,0)),"")</f>
        <v/>
      </c>
      <c r="F420" t="str">
        <f>IFERROR(INDEX('wk paste'!$AZ:$AZ,MATCH("ru"&amp;'team weekly options'!F$3&amp;'team weekly options'!$C420,'wk paste'!$BG:$BG,0)),"")</f>
        <v/>
      </c>
      <c r="G420" t="str">
        <f>IFERROR(INDEX('wk paste'!$AZ:$AZ,MATCH("ru"&amp;'team weekly options'!G$3&amp;'team weekly options'!$C420,'wk paste'!$BG:$BG,0)),"")</f>
        <v/>
      </c>
      <c r="H420" t="str">
        <f>IFERROR(INDEX('wk paste'!$AZ:$AZ,MATCH("ru"&amp;'team weekly options'!H$3&amp;'team weekly options'!$C420,'wk paste'!$BG:$BG,0)),"")</f>
        <v/>
      </c>
      <c r="I420" t="str">
        <f>IFERROR(INDEX('wk paste'!$AZ:$AZ,MATCH("ru"&amp;'team weekly options'!I$3&amp;'team weekly options'!$C420,'wk paste'!$BG:$BG,0)),"")</f>
        <v/>
      </c>
      <c r="J420" t="str">
        <f>IFERROR(INDEX('wk paste'!$AZ:$AZ,MATCH("ru"&amp;'team weekly options'!J$3&amp;'team weekly options'!$C420,'wk paste'!$BG:$BG,0)),"")</f>
        <v/>
      </c>
      <c r="K420" t="str">
        <f>IFERROR(INDEX('wk paste'!$AZ:$AZ,MATCH("re"&amp;'team weekly options'!K$3&amp;'team weekly options'!$C420,'wk paste'!$BH:$BH,0)),"")</f>
        <v/>
      </c>
      <c r="L420" t="str">
        <f>IFERROR(INDEX('wk paste'!$AZ:$AZ,MATCH("re"&amp;'team weekly options'!L$3&amp;'team weekly options'!$C420,'wk paste'!$BH:$BH,0)),"")</f>
        <v/>
      </c>
      <c r="M420" t="str">
        <f>IFERROR(INDEX('wk paste'!$AZ:$AZ,MATCH("re"&amp;'team weekly options'!M$3&amp;'team weekly options'!$C420,'wk paste'!$BH:$BH,0)),"")</f>
        <v/>
      </c>
      <c r="N420" t="str">
        <f>IFERROR(INDEX('wk paste'!$AZ:$AZ,MATCH("re"&amp;'team weekly options'!N$3&amp;'team weekly options'!$C420,'wk paste'!$BH:$BH,0)),"")</f>
        <v/>
      </c>
      <c r="O420" t="str">
        <f>IFERROR(INDEX('wk paste'!$AZ:$AZ,MATCH("re"&amp;'team weekly options'!O$3&amp;'team weekly options'!$C420,'wk paste'!$BH:$BH,0)),"")</f>
        <v/>
      </c>
      <c r="P420" t="str">
        <f>IFERROR(INDEX('wk paste'!$AZ:$AZ,MATCH("re"&amp;'team weekly options'!P$3&amp;'team weekly options'!$C420,'wk paste'!$BH:$BH,0)),"")</f>
        <v/>
      </c>
      <c r="Q420" t="str">
        <f>IFERROR(INDEX('wk paste'!$AZ:$AZ,MATCH("re"&amp;'team weekly options'!Q$3&amp;'team weekly options'!$C420,'wk paste'!$BH:$BH,0)),"")</f>
        <v/>
      </c>
      <c r="R420" t="str">
        <f>IFERROR(INDEX('wk paste'!$AZ:$AZ,MATCH("re"&amp;'team weekly options'!R$3&amp;'team weekly options'!$C420,'wk paste'!$BH:$BH,0)),"")</f>
        <v/>
      </c>
      <c r="S420" t="str">
        <f>IFERROR(INDEX('wk paste'!$AZ:$AZ,MATCH("re"&amp;'team weekly options'!S$3&amp;'team weekly options'!$C420,'wk paste'!$BH:$BH,0)),"")</f>
        <v/>
      </c>
      <c r="T420" t="str">
        <f>IFERROR(INDEX('wk paste'!$AZ:$AZ,MATCH("re"&amp;'team weekly options'!T$3&amp;'team weekly options'!$C420,'wk paste'!$BH:$BH,0)),"")</f>
        <v/>
      </c>
      <c r="U420" t="str">
        <f>IFERROR(INDEX('wk paste'!$AZ:$AZ,MATCH("re"&amp;'team weekly options'!U$3&amp;'team weekly options'!$C420,'wk paste'!$BH:$BH,0)),"")</f>
        <v/>
      </c>
      <c r="V420" t="str">
        <f>IFERROR(INDEX('wk paste'!$AZ:$AZ,MATCH("re"&amp;'team weekly options'!V$3&amp;'team weekly options'!$C420,'wk paste'!$BH:$BH,0)),"")</f>
        <v/>
      </c>
    </row>
    <row r="421" spans="4:22" x14ac:dyDescent="0.25">
      <c r="D421" t="str">
        <f>IFERROR(INDEX('wk paste'!$AZ:$AZ,MATCH("ru"&amp;'team weekly options'!D$3&amp;'team weekly options'!$C421,'wk paste'!$BG:$BG,0)),"")</f>
        <v/>
      </c>
      <c r="E421" t="str">
        <f>IFERROR(INDEX('wk paste'!$AZ:$AZ,MATCH("ru"&amp;'team weekly options'!E$3&amp;'team weekly options'!$C421,'wk paste'!$BG:$BG,0)),"")</f>
        <v/>
      </c>
      <c r="F421" t="str">
        <f>IFERROR(INDEX('wk paste'!$AZ:$AZ,MATCH("ru"&amp;'team weekly options'!F$3&amp;'team weekly options'!$C421,'wk paste'!$BG:$BG,0)),"")</f>
        <v/>
      </c>
      <c r="G421" t="str">
        <f>IFERROR(INDEX('wk paste'!$AZ:$AZ,MATCH("ru"&amp;'team weekly options'!G$3&amp;'team weekly options'!$C421,'wk paste'!$BG:$BG,0)),"")</f>
        <v/>
      </c>
      <c r="H421" t="str">
        <f>IFERROR(INDEX('wk paste'!$AZ:$AZ,MATCH("ru"&amp;'team weekly options'!H$3&amp;'team weekly options'!$C421,'wk paste'!$BG:$BG,0)),"")</f>
        <v/>
      </c>
      <c r="I421" t="str">
        <f>IFERROR(INDEX('wk paste'!$AZ:$AZ,MATCH("ru"&amp;'team weekly options'!I$3&amp;'team weekly options'!$C421,'wk paste'!$BG:$BG,0)),"")</f>
        <v/>
      </c>
      <c r="J421" t="str">
        <f>IFERROR(INDEX('wk paste'!$AZ:$AZ,MATCH("ru"&amp;'team weekly options'!J$3&amp;'team weekly options'!$C421,'wk paste'!$BG:$BG,0)),"")</f>
        <v/>
      </c>
      <c r="K421" t="str">
        <f>IFERROR(INDEX('wk paste'!$AZ:$AZ,MATCH("re"&amp;'team weekly options'!K$3&amp;'team weekly options'!$C421,'wk paste'!$BH:$BH,0)),"")</f>
        <v/>
      </c>
      <c r="L421" t="str">
        <f>IFERROR(INDEX('wk paste'!$AZ:$AZ,MATCH("re"&amp;'team weekly options'!L$3&amp;'team weekly options'!$C421,'wk paste'!$BH:$BH,0)),"")</f>
        <v/>
      </c>
      <c r="M421" t="str">
        <f>IFERROR(INDEX('wk paste'!$AZ:$AZ,MATCH("re"&amp;'team weekly options'!M$3&amp;'team weekly options'!$C421,'wk paste'!$BH:$BH,0)),"")</f>
        <v/>
      </c>
      <c r="N421" t="str">
        <f>IFERROR(INDEX('wk paste'!$AZ:$AZ,MATCH("re"&amp;'team weekly options'!N$3&amp;'team weekly options'!$C421,'wk paste'!$BH:$BH,0)),"")</f>
        <v/>
      </c>
      <c r="O421" t="str">
        <f>IFERROR(INDEX('wk paste'!$AZ:$AZ,MATCH("re"&amp;'team weekly options'!O$3&amp;'team weekly options'!$C421,'wk paste'!$BH:$BH,0)),"")</f>
        <v/>
      </c>
      <c r="P421" t="str">
        <f>IFERROR(INDEX('wk paste'!$AZ:$AZ,MATCH("re"&amp;'team weekly options'!P$3&amp;'team weekly options'!$C421,'wk paste'!$BH:$BH,0)),"")</f>
        <v/>
      </c>
      <c r="Q421" t="str">
        <f>IFERROR(INDEX('wk paste'!$AZ:$AZ,MATCH("re"&amp;'team weekly options'!Q$3&amp;'team weekly options'!$C421,'wk paste'!$BH:$BH,0)),"")</f>
        <v/>
      </c>
      <c r="R421" t="str">
        <f>IFERROR(INDEX('wk paste'!$AZ:$AZ,MATCH("re"&amp;'team weekly options'!R$3&amp;'team weekly options'!$C421,'wk paste'!$BH:$BH,0)),"")</f>
        <v/>
      </c>
      <c r="S421" t="str">
        <f>IFERROR(INDEX('wk paste'!$AZ:$AZ,MATCH("re"&amp;'team weekly options'!S$3&amp;'team weekly options'!$C421,'wk paste'!$BH:$BH,0)),"")</f>
        <v/>
      </c>
      <c r="T421" t="str">
        <f>IFERROR(INDEX('wk paste'!$AZ:$AZ,MATCH("re"&amp;'team weekly options'!T$3&amp;'team weekly options'!$C421,'wk paste'!$BH:$BH,0)),"")</f>
        <v/>
      </c>
      <c r="U421" t="str">
        <f>IFERROR(INDEX('wk paste'!$AZ:$AZ,MATCH("re"&amp;'team weekly options'!U$3&amp;'team weekly options'!$C421,'wk paste'!$BH:$BH,0)),"")</f>
        <v/>
      </c>
      <c r="V421" t="str">
        <f>IFERROR(INDEX('wk paste'!$AZ:$AZ,MATCH("re"&amp;'team weekly options'!V$3&amp;'team weekly options'!$C421,'wk paste'!$BH:$BH,0)),"")</f>
        <v/>
      </c>
    </row>
    <row r="422" spans="4:22" x14ac:dyDescent="0.25">
      <c r="D422" t="str">
        <f>IFERROR(INDEX('wk paste'!$AZ:$AZ,MATCH("ru"&amp;'team weekly options'!D$3&amp;'team weekly options'!$C422,'wk paste'!$BG:$BG,0)),"")</f>
        <v/>
      </c>
      <c r="E422" t="str">
        <f>IFERROR(INDEX('wk paste'!$AZ:$AZ,MATCH("ru"&amp;'team weekly options'!E$3&amp;'team weekly options'!$C422,'wk paste'!$BG:$BG,0)),"")</f>
        <v/>
      </c>
      <c r="F422" t="str">
        <f>IFERROR(INDEX('wk paste'!$AZ:$AZ,MATCH("ru"&amp;'team weekly options'!F$3&amp;'team weekly options'!$C422,'wk paste'!$BG:$BG,0)),"")</f>
        <v/>
      </c>
      <c r="G422" t="str">
        <f>IFERROR(INDEX('wk paste'!$AZ:$AZ,MATCH("ru"&amp;'team weekly options'!G$3&amp;'team weekly options'!$C422,'wk paste'!$BG:$BG,0)),"")</f>
        <v/>
      </c>
      <c r="H422" t="str">
        <f>IFERROR(INDEX('wk paste'!$AZ:$AZ,MATCH("ru"&amp;'team weekly options'!H$3&amp;'team weekly options'!$C422,'wk paste'!$BG:$BG,0)),"")</f>
        <v/>
      </c>
      <c r="I422" t="str">
        <f>IFERROR(INDEX('wk paste'!$AZ:$AZ,MATCH("ru"&amp;'team weekly options'!I$3&amp;'team weekly options'!$C422,'wk paste'!$BG:$BG,0)),"")</f>
        <v/>
      </c>
      <c r="J422" t="str">
        <f>IFERROR(INDEX('wk paste'!$AZ:$AZ,MATCH("ru"&amp;'team weekly options'!J$3&amp;'team weekly options'!$C422,'wk paste'!$BG:$BG,0)),"")</f>
        <v/>
      </c>
      <c r="K422" t="str">
        <f>IFERROR(INDEX('wk paste'!$AZ:$AZ,MATCH("re"&amp;'team weekly options'!K$3&amp;'team weekly options'!$C422,'wk paste'!$BH:$BH,0)),"")</f>
        <v/>
      </c>
      <c r="L422" t="str">
        <f>IFERROR(INDEX('wk paste'!$AZ:$AZ,MATCH("re"&amp;'team weekly options'!L$3&amp;'team weekly options'!$C422,'wk paste'!$BH:$BH,0)),"")</f>
        <v/>
      </c>
      <c r="M422" t="str">
        <f>IFERROR(INDEX('wk paste'!$AZ:$AZ,MATCH("re"&amp;'team weekly options'!M$3&amp;'team weekly options'!$C422,'wk paste'!$BH:$BH,0)),"")</f>
        <v/>
      </c>
      <c r="N422" t="str">
        <f>IFERROR(INDEX('wk paste'!$AZ:$AZ,MATCH("re"&amp;'team weekly options'!N$3&amp;'team weekly options'!$C422,'wk paste'!$BH:$BH,0)),"")</f>
        <v/>
      </c>
      <c r="O422" t="str">
        <f>IFERROR(INDEX('wk paste'!$AZ:$AZ,MATCH("re"&amp;'team weekly options'!O$3&amp;'team weekly options'!$C422,'wk paste'!$BH:$BH,0)),"")</f>
        <v/>
      </c>
      <c r="P422" t="str">
        <f>IFERROR(INDEX('wk paste'!$AZ:$AZ,MATCH("re"&amp;'team weekly options'!P$3&amp;'team weekly options'!$C422,'wk paste'!$BH:$BH,0)),"")</f>
        <v/>
      </c>
      <c r="Q422" t="str">
        <f>IFERROR(INDEX('wk paste'!$AZ:$AZ,MATCH("re"&amp;'team weekly options'!Q$3&amp;'team weekly options'!$C422,'wk paste'!$BH:$BH,0)),"")</f>
        <v/>
      </c>
      <c r="R422" t="str">
        <f>IFERROR(INDEX('wk paste'!$AZ:$AZ,MATCH("re"&amp;'team weekly options'!R$3&amp;'team weekly options'!$C422,'wk paste'!$BH:$BH,0)),"")</f>
        <v/>
      </c>
      <c r="S422" t="str">
        <f>IFERROR(INDEX('wk paste'!$AZ:$AZ,MATCH("re"&amp;'team weekly options'!S$3&amp;'team weekly options'!$C422,'wk paste'!$BH:$BH,0)),"")</f>
        <v/>
      </c>
      <c r="T422" t="str">
        <f>IFERROR(INDEX('wk paste'!$AZ:$AZ,MATCH("re"&amp;'team weekly options'!T$3&amp;'team weekly options'!$C422,'wk paste'!$BH:$BH,0)),"")</f>
        <v/>
      </c>
      <c r="U422" t="str">
        <f>IFERROR(INDEX('wk paste'!$AZ:$AZ,MATCH("re"&amp;'team weekly options'!U$3&amp;'team weekly options'!$C422,'wk paste'!$BH:$BH,0)),"")</f>
        <v/>
      </c>
      <c r="V422" t="str">
        <f>IFERROR(INDEX('wk paste'!$AZ:$AZ,MATCH("re"&amp;'team weekly options'!V$3&amp;'team weekly options'!$C422,'wk paste'!$BH:$BH,0)),"")</f>
        <v/>
      </c>
    </row>
    <row r="423" spans="4:22" x14ac:dyDescent="0.25">
      <c r="D423" t="str">
        <f>IFERROR(INDEX('wk paste'!$AZ:$AZ,MATCH("ru"&amp;'team weekly options'!D$3&amp;'team weekly options'!$C423,'wk paste'!$BG:$BG,0)),"")</f>
        <v/>
      </c>
      <c r="E423" t="str">
        <f>IFERROR(INDEX('wk paste'!$AZ:$AZ,MATCH("ru"&amp;'team weekly options'!E$3&amp;'team weekly options'!$C423,'wk paste'!$BG:$BG,0)),"")</f>
        <v/>
      </c>
      <c r="F423" t="str">
        <f>IFERROR(INDEX('wk paste'!$AZ:$AZ,MATCH("ru"&amp;'team weekly options'!F$3&amp;'team weekly options'!$C423,'wk paste'!$BG:$BG,0)),"")</f>
        <v/>
      </c>
      <c r="G423" t="str">
        <f>IFERROR(INDEX('wk paste'!$AZ:$AZ,MATCH("ru"&amp;'team weekly options'!G$3&amp;'team weekly options'!$C423,'wk paste'!$BG:$BG,0)),"")</f>
        <v/>
      </c>
      <c r="H423" t="str">
        <f>IFERROR(INDEX('wk paste'!$AZ:$AZ,MATCH("ru"&amp;'team weekly options'!H$3&amp;'team weekly options'!$C423,'wk paste'!$BG:$BG,0)),"")</f>
        <v/>
      </c>
      <c r="I423" t="str">
        <f>IFERROR(INDEX('wk paste'!$AZ:$AZ,MATCH("ru"&amp;'team weekly options'!I$3&amp;'team weekly options'!$C423,'wk paste'!$BG:$BG,0)),"")</f>
        <v/>
      </c>
      <c r="J423" t="str">
        <f>IFERROR(INDEX('wk paste'!$AZ:$AZ,MATCH("ru"&amp;'team weekly options'!J$3&amp;'team weekly options'!$C423,'wk paste'!$BG:$BG,0)),"")</f>
        <v/>
      </c>
      <c r="K423" t="str">
        <f>IFERROR(INDEX('wk paste'!$AZ:$AZ,MATCH("re"&amp;'team weekly options'!K$3&amp;'team weekly options'!$C423,'wk paste'!$BH:$BH,0)),"")</f>
        <v/>
      </c>
      <c r="L423" t="str">
        <f>IFERROR(INDEX('wk paste'!$AZ:$AZ,MATCH("re"&amp;'team weekly options'!L$3&amp;'team weekly options'!$C423,'wk paste'!$BH:$BH,0)),"")</f>
        <v/>
      </c>
      <c r="M423" t="str">
        <f>IFERROR(INDEX('wk paste'!$AZ:$AZ,MATCH("re"&amp;'team weekly options'!M$3&amp;'team weekly options'!$C423,'wk paste'!$BH:$BH,0)),"")</f>
        <v/>
      </c>
      <c r="N423" t="str">
        <f>IFERROR(INDEX('wk paste'!$AZ:$AZ,MATCH("re"&amp;'team weekly options'!N$3&amp;'team weekly options'!$C423,'wk paste'!$BH:$BH,0)),"")</f>
        <v/>
      </c>
      <c r="O423" t="str">
        <f>IFERROR(INDEX('wk paste'!$AZ:$AZ,MATCH("re"&amp;'team weekly options'!O$3&amp;'team weekly options'!$C423,'wk paste'!$BH:$BH,0)),"")</f>
        <v/>
      </c>
      <c r="P423" t="str">
        <f>IFERROR(INDEX('wk paste'!$AZ:$AZ,MATCH("re"&amp;'team weekly options'!P$3&amp;'team weekly options'!$C423,'wk paste'!$BH:$BH,0)),"")</f>
        <v/>
      </c>
      <c r="Q423" t="str">
        <f>IFERROR(INDEX('wk paste'!$AZ:$AZ,MATCH("re"&amp;'team weekly options'!Q$3&amp;'team weekly options'!$C423,'wk paste'!$BH:$BH,0)),"")</f>
        <v/>
      </c>
      <c r="R423" t="str">
        <f>IFERROR(INDEX('wk paste'!$AZ:$AZ,MATCH("re"&amp;'team weekly options'!R$3&amp;'team weekly options'!$C423,'wk paste'!$BH:$BH,0)),"")</f>
        <v/>
      </c>
      <c r="S423" t="str">
        <f>IFERROR(INDEX('wk paste'!$AZ:$AZ,MATCH("re"&amp;'team weekly options'!S$3&amp;'team weekly options'!$C423,'wk paste'!$BH:$BH,0)),"")</f>
        <v/>
      </c>
      <c r="T423" t="str">
        <f>IFERROR(INDEX('wk paste'!$AZ:$AZ,MATCH("re"&amp;'team weekly options'!T$3&amp;'team weekly options'!$C423,'wk paste'!$BH:$BH,0)),"")</f>
        <v/>
      </c>
      <c r="U423" t="str">
        <f>IFERROR(INDEX('wk paste'!$AZ:$AZ,MATCH("re"&amp;'team weekly options'!U$3&amp;'team weekly options'!$C423,'wk paste'!$BH:$BH,0)),"")</f>
        <v/>
      </c>
      <c r="V423" t="str">
        <f>IFERROR(INDEX('wk paste'!$AZ:$AZ,MATCH("re"&amp;'team weekly options'!V$3&amp;'team weekly options'!$C423,'wk paste'!$BH:$BH,0)),"")</f>
        <v/>
      </c>
    </row>
    <row r="424" spans="4:22" x14ac:dyDescent="0.25">
      <c r="D424" t="str">
        <f>IFERROR(INDEX('wk paste'!$AZ:$AZ,MATCH("ru"&amp;'team weekly options'!D$3&amp;'team weekly options'!$C424,'wk paste'!$BG:$BG,0)),"")</f>
        <v/>
      </c>
      <c r="E424" t="str">
        <f>IFERROR(INDEX('wk paste'!$AZ:$AZ,MATCH("ru"&amp;'team weekly options'!E$3&amp;'team weekly options'!$C424,'wk paste'!$BG:$BG,0)),"")</f>
        <v/>
      </c>
      <c r="F424" t="str">
        <f>IFERROR(INDEX('wk paste'!$AZ:$AZ,MATCH("ru"&amp;'team weekly options'!F$3&amp;'team weekly options'!$C424,'wk paste'!$BG:$BG,0)),"")</f>
        <v/>
      </c>
      <c r="G424" t="str">
        <f>IFERROR(INDEX('wk paste'!$AZ:$AZ,MATCH("ru"&amp;'team weekly options'!G$3&amp;'team weekly options'!$C424,'wk paste'!$BG:$BG,0)),"")</f>
        <v/>
      </c>
      <c r="H424" t="str">
        <f>IFERROR(INDEX('wk paste'!$AZ:$AZ,MATCH("ru"&amp;'team weekly options'!H$3&amp;'team weekly options'!$C424,'wk paste'!$BG:$BG,0)),"")</f>
        <v/>
      </c>
      <c r="I424" t="str">
        <f>IFERROR(INDEX('wk paste'!$AZ:$AZ,MATCH("ru"&amp;'team weekly options'!I$3&amp;'team weekly options'!$C424,'wk paste'!$BG:$BG,0)),"")</f>
        <v/>
      </c>
      <c r="J424" t="str">
        <f>IFERROR(INDEX('wk paste'!$AZ:$AZ,MATCH("ru"&amp;'team weekly options'!J$3&amp;'team weekly options'!$C424,'wk paste'!$BG:$BG,0)),"")</f>
        <v/>
      </c>
      <c r="K424" t="str">
        <f>IFERROR(INDEX('wk paste'!$AZ:$AZ,MATCH("re"&amp;'team weekly options'!K$3&amp;'team weekly options'!$C424,'wk paste'!$BH:$BH,0)),"")</f>
        <v/>
      </c>
      <c r="L424" t="str">
        <f>IFERROR(INDEX('wk paste'!$AZ:$AZ,MATCH("re"&amp;'team weekly options'!L$3&amp;'team weekly options'!$C424,'wk paste'!$BH:$BH,0)),"")</f>
        <v/>
      </c>
      <c r="M424" t="str">
        <f>IFERROR(INDEX('wk paste'!$AZ:$AZ,MATCH("re"&amp;'team weekly options'!M$3&amp;'team weekly options'!$C424,'wk paste'!$BH:$BH,0)),"")</f>
        <v/>
      </c>
      <c r="N424" t="str">
        <f>IFERROR(INDEX('wk paste'!$AZ:$AZ,MATCH("re"&amp;'team weekly options'!N$3&amp;'team weekly options'!$C424,'wk paste'!$BH:$BH,0)),"")</f>
        <v/>
      </c>
      <c r="O424" t="str">
        <f>IFERROR(INDEX('wk paste'!$AZ:$AZ,MATCH("re"&amp;'team weekly options'!O$3&amp;'team weekly options'!$C424,'wk paste'!$BH:$BH,0)),"")</f>
        <v/>
      </c>
      <c r="P424" t="str">
        <f>IFERROR(INDEX('wk paste'!$AZ:$AZ,MATCH("re"&amp;'team weekly options'!P$3&amp;'team weekly options'!$C424,'wk paste'!$BH:$BH,0)),"")</f>
        <v/>
      </c>
      <c r="Q424" t="str">
        <f>IFERROR(INDEX('wk paste'!$AZ:$AZ,MATCH("re"&amp;'team weekly options'!Q$3&amp;'team weekly options'!$C424,'wk paste'!$BH:$BH,0)),"")</f>
        <v/>
      </c>
      <c r="R424" t="str">
        <f>IFERROR(INDEX('wk paste'!$AZ:$AZ,MATCH("re"&amp;'team weekly options'!R$3&amp;'team weekly options'!$C424,'wk paste'!$BH:$BH,0)),"")</f>
        <v/>
      </c>
      <c r="S424" t="str">
        <f>IFERROR(INDEX('wk paste'!$AZ:$AZ,MATCH("re"&amp;'team weekly options'!S$3&amp;'team weekly options'!$C424,'wk paste'!$BH:$BH,0)),"")</f>
        <v/>
      </c>
      <c r="T424" t="str">
        <f>IFERROR(INDEX('wk paste'!$AZ:$AZ,MATCH("re"&amp;'team weekly options'!T$3&amp;'team weekly options'!$C424,'wk paste'!$BH:$BH,0)),"")</f>
        <v/>
      </c>
      <c r="U424" t="str">
        <f>IFERROR(INDEX('wk paste'!$AZ:$AZ,MATCH("re"&amp;'team weekly options'!U$3&amp;'team weekly options'!$C424,'wk paste'!$BH:$BH,0)),"")</f>
        <v/>
      </c>
      <c r="V424" t="str">
        <f>IFERROR(INDEX('wk paste'!$AZ:$AZ,MATCH("re"&amp;'team weekly options'!V$3&amp;'team weekly options'!$C424,'wk paste'!$BH:$BH,0)),"")</f>
        <v/>
      </c>
    </row>
    <row r="425" spans="4:22" x14ac:dyDescent="0.25">
      <c r="D425" t="str">
        <f>IFERROR(INDEX('wk paste'!$AZ:$AZ,MATCH("ru"&amp;'team weekly options'!D$3&amp;'team weekly options'!$C425,'wk paste'!$BG:$BG,0)),"")</f>
        <v/>
      </c>
      <c r="E425" t="str">
        <f>IFERROR(INDEX('wk paste'!$AZ:$AZ,MATCH("ru"&amp;'team weekly options'!E$3&amp;'team weekly options'!$C425,'wk paste'!$BG:$BG,0)),"")</f>
        <v/>
      </c>
      <c r="F425" t="str">
        <f>IFERROR(INDEX('wk paste'!$AZ:$AZ,MATCH("ru"&amp;'team weekly options'!F$3&amp;'team weekly options'!$C425,'wk paste'!$BG:$BG,0)),"")</f>
        <v/>
      </c>
      <c r="G425" t="str">
        <f>IFERROR(INDEX('wk paste'!$AZ:$AZ,MATCH("ru"&amp;'team weekly options'!G$3&amp;'team weekly options'!$C425,'wk paste'!$BG:$BG,0)),"")</f>
        <v/>
      </c>
      <c r="H425" t="str">
        <f>IFERROR(INDEX('wk paste'!$AZ:$AZ,MATCH("ru"&amp;'team weekly options'!H$3&amp;'team weekly options'!$C425,'wk paste'!$BG:$BG,0)),"")</f>
        <v/>
      </c>
      <c r="I425" t="str">
        <f>IFERROR(INDEX('wk paste'!$AZ:$AZ,MATCH("ru"&amp;'team weekly options'!I$3&amp;'team weekly options'!$C425,'wk paste'!$BG:$BG,0)),"")</f>
        <v/>
      </c>
      <c r="J425" t="str">
        <f>IFERROR(INDEX('wk paste'!$AZ:$AZ,MATCH("ru"&amp;'team weekly options'!J$3&amp;'team weekly options'!$C425,'wk paste'!$BG:$BG,0)),"")</f>
        <v/>
      </c>
      <c r="K425" t="str">
        <f>IFERROR(INDEX('wk paste'!$AZ:$AZ,MATCH("re"&amp;'team weekly options'!K$3&amp;'team weekly options'!$C425,'wk paste'!$BH:$BH,0)),"")</f>
        <v/>
      </c>
      <c r="L425" t="str">
        <f>IFERROR(INDEX('wk paste'!$AZ:$AZ,MATCH("re"&amp;'team weekly options'!L$3&amp;'team weekly options'!$C425,'wk paste'!$BH:$BH,0)),"")</f>
        <v/>
      </c>
      <c r="M425" t="str">
        <f>IFERROR(INDEX('wk paste'!$AZ:$AZ,MATCH("re"&amp;'team weekly options'!M$3&amp;'team weekly options'!$C425,'wk paste'!$BH:$BH,0)),"")</f>
        <v/>
      </c>
      <c r="N425" t="str">
        <f>IFERROR(INDEX('wk paste'!$AZ:$AZ,MATCH("re"&amp;'team weekly options'!N$3&amp;'team weekly options'!$C425,'wk paste'!$BH:$BH,0)),"")</f>
        <v/>
      </c>
      <c r="O425" t="str">
        <f>IFERROR(INDEX('wk paste'!$AZ:$AZ,MATCH("re"&amp;'team weekly options'!O$3&amp;'team weekly options'!$C425,'wk paste'!$BH:$BH,0)),"")</f>
        <v/>
      </c>
      <c r="P425" t="str">
        <f>IFERROR(INDEX('wk paste'!$AZ:$AZ,MATCH("re"&amp;'team weekly options'!P$3&amp;'team weekly options'!$C425,'wk paste'!$BH:$BH,0)),"")</f>
        <v/>
      </c>
      <c r="Q425" t="str">
        <f>IFERROR(INDEX('wk paste'!$AZ:$AZ,MATCH("re"&amp;'team weekly options'!Q$3&amp;'team weekly options'!$C425,'wk paste'!$BH:$BH,0)),"")</f>
        <v/>
      </c>
      <c r="R425" t="str">
        <f>IFERROR(INDEX('wk paste'!$AZ:$AZ,MATCH("re"&amp;'team weekly options'!R$3&amp;'team weekly options'!$C425,'wk paste'!$BH:$BH,0)),"")</f>
        <v/>
      </c>
      <c r="S425" t="str">
        <f>IFERROR(INDEX('wk paste'!$AZ:$AZ,MATCH("re"&amp;'team weekly options'!S$3&amp;'team weekly options'!$C425,'wk paste'!$BH:$BH,0)),"")</f>
        <v/>
      </c>
      <c r="T425" t="str">
        <f>IFERROR(INDEX('wk paste'!$AZ:$AZ,MATCH("re"&amp;'team weekly options'!T$3&amp;'team weekly options'!$C425,'wk paste'!$BH:$BH,0)),"")</f>
        <v/>
      </c>
      <c r="U425" t="str">
        <f>IFERROR(INDEX('wk paste'!$AZ:$AZ,MATCH("re"&amp;'team weekly options'!U$3&amp;'team weekly options'!$C425,'wk paste'!$BH:$BH,0)),"")</f>
        <v/>
      </c>
      <c r="V425" t="str">
        <f>IFERROR(INDEX('wk paste'!$AZ:$AZ,MATCH("re"&amp;'team weekly options'!V$3&amp;'team weekly options'!$C425,'wk paste'!$BH:$BH,0)),"")</f>
        <v/>
      </c>
    </row>
    <row r="426" spans="4:22" x14ac:dyDescent="0.25">
      <c r="D426" t="str">
        <f>IFERROR(INDEX('wk paste'!$AZ:$AZ,MATCH("ru"&amp;'team weekly options'!D$3&amp;'team weekly options'!$C426,'wk paste'!$BG:$BG,0)),"")</f>
        <v/>
      </c>
      <c r="E426" t="str">
        <f>IFERROR(INDEX('wk paste'!$AZ:$AZ,MATCH("ru"&amp;'team weekly options'!E$3&amp;'team weekly options'!$C426,'wk paste'!$BG:$BG,0)),"")</f>
        <v/>
      </c>
      <c r="F426" t="str">
        <f>IFERROR(INDEX('wk paste'!$AZ:$AZ,MATCH("ru"&amp;'team weekly options'!F$3&amp;'team weekly options'!$C426,'wk paste'!$BG:$BG,0)),"")</f>
        <v/>
      </c>
      <c r="G426" t="str">
        <f>IFERROR(INDEX('wk paste'!$AZ:$AZ,MATCH("ru"&amp;'team weekly options'!G$3&amp;'team weekly options'!$C426,'wk paste'!$BG:$BG,0)),"")</f>
        <v/>
      </c>
      <c r="H426" t="str">
        <f>IFERROR(INDEX('wk paste'!$AZ:$AZ,MATCH("ru"&amp;'team weekly options'!H$3&amp;'team weekly options'!$C426,'wk paste'!$BG:$BG,0)),"")</f>
        <v/>
      </c>
      <c r="I426" t="str">
        <f>IFERROR(INDEX('wk paste'!$AZ:$AZ,MATCH("ru"&amp;'team weekly options'!I$3&amp;'team weekly options'!$C426,'wk paste'!$BG:$BG,0)),"")</f>
        <v/>
      </c>
      <c r="J426" t="str">
        <f>IFERROR(INDEX('wk paste'!$AZ:$AZ,MATCH("ru"&amp;'team weekly options'!J$3&amp;'team weekly options'!$C426,'wk paste'!$BG:$BG,0)),"")</f>
        <v/>
      </c>
      <c r="K426" t="str">
        <f>IFERROR(INDEX('wk paste'!$AZ:$AZ,MATCH("re"&amp;'team weekly options'!K$3&amp;'team weekly options'!$C426,'wk paste'!$BH:$BH,0)),"")</f>
        <v/>
      </c>
      <c r="L426" t="str">
        <f>IFERROR(INDEX('wk paste'!$AZ:$AZ,MATCH("re"&amp;'team weekly options'!L$3&amp;'team weekly options'!$C426,'wk paste'!$BH:$BH,0)),"")</f>
        <v/>
      </c>
      <c r="M426" t="str">
        <f>IFERROR(INDEX('wk paste'!$AZ:$AZ,MATCH("re"&amp;'team weekly options'!M$3&amp;'team weekly options'!$C426,'wk paste'!$BH:$BH,0)),"")</f>
        <v/>
      </c>
      <c r="N426" t="str">
        <f>IFERROR(INDEX('wk paste'!$AZ:$AZ,MATCH("re"&amp;'team weekly options'!N$3&amp;'team weekly options'!$C426,'wk paste'!$BH:$BH,0)),"")</f>
        <v/>
      </c>
      <c r="O426" t="str">
        <f>IFERROR(INDEX('wk paste'!$AZ:$AZ,MATCH("re"&amp;'team weekly options'!O$3&amp;'team weekly options'!$C426,'wk paste'!$BH:$BH,0)),"")</f>
        <v/>
      </c>
      <c r="P426" t="str">
        <f>IFERROR(INDEX('wk paste'!$AZ:$AZ,MATCH("re"&amp;'team weekly options'!P$3&amp;'team weekly options'!$C426,'wk paste'!$BH:$BH,0)),"")</f>
        <v/>
      </c>
      <c r="Q426" t="str">
        <f>IFERROR(INDEX('wk paste'!$AZ:$AZ,MATCH("re"&amp;'team weekly options'!Q$3&amp;'team weekly options'!$C426,'wk paste'!$BH:$BH,0)),"")</f>
        <v/>
      </c>
      <c r="R426" t="str">
        <f>IFERROR(INDEX('wk paste'!$AZ:$AZ,MATCH("re"&amp;'team weekly options'!R$3&amp;'team weekly options'!$C426,'wk paste'!$BH:$BH,0)),"")</f>
        <v/>
      </c>
      <c r="S426" t="str">
        <f>IFERROR(INDEX('wk paste'!$AZ:$AZ,MATCH("re"&amp;'team weekly options'!S$3&amp;'team weekly options'!$C426,'wk paste'!$BH:$BH,0)),"")</f>
        <v/>
      </c>
      <c r="T426" t="str">
        <f>IFERROR(INDEX('wk paste'!$AZ:$AZ,MATCH("re"&amp;'team weekly options'!T$3&amp;'team weekly options'!$C426,'wk paste'!$BH:$BH,0)),"")</f>
        <v/>
      </c>
      <c r="U426" t="str">
        <f>IFERROR(INDEX('wk paste'!$AZ:$AZ,MATCH("re"&amp;'team weekly options'!U$3&amp;'team weekly options'!$C426,'wk paste'!$BH:$BH,0)),"")</f>
        <v/>
      </c>
      <c r="V426" t="str">
        <f>IFERROR(INDEX('wk paste'!$AZ:$AZ,MATCH("re"&amp;'team weekly options'!V$3&amp;'team weekly options'!$C426,'wk paste'!$BH:$BH,0)),"")</f>
        <v/>
      </c>
    </row>
    <row r="427" spans="4:22" x14ac:dyDescent="0.25">
      <c r="D427" t="str">
        <f>IFERROR(INDEX('wk paste'!$AZ:$AZ,MATCH("ru"&amp;'team weekly options'!D$3&amp;'team weekly options'!$C427,'wk paste'!$BG:$BG,0)),"")</f>
        <v/>
      </c>
      <c r="E427" t="str">
        <f>IFERROR(INDEX('wk paste'!$AZ:$AZ,MATCH("ru"&amp;'team weekly options'!E$3&amp;'team weekly options'!$C427,'wk paste'!$BG:$BG,0)),"")</f>
        <v/>
      </c>
      <c r="F427" t="str">
        <f>IFERROR(INDEX('wk paste'!$AZ:$AZ,MATCH("ru"&amp;'team weekly options'!F$3&amp;'team weekly options'!$C427,'wk paste'!$BG:$BG,0)),"")</f>
        <v/>
      </c>
      <c r="G427" t="str">
        <f>IFERROR(INDEX('wk paste'!$AZ:$AZ,MATCH("ru"&amp;'team weekly options'!G$3&amp;'team weekly options'!$C427,'wk paste'!$BG:$BG,0)),"")</f>
        <v/>
      </c>
      <c r="H427" t="str">
        <f>IFERROR(INDEX('wk paste'!$AZ:$AZ,MATCH("ru"&amp;'team weekly options'!H$3&amp;'team weekly options'!$C427,'wk paste'!$BG:$BG,0)),"")</f>
        <v/>
      </c>
      <c r="I427" t="str">
        <f>IFERROR(INDEX('wk paste'!$AZ:$AZ,MATCH("ru"&amp;'team weekly options'!I$3&amp;'team weekly options'!$C427,'wk paste'!$BG:$BG,0)),"")</f>
        <v/>
      </c>
      <c r="J427" t="str">
        <f>IFERROR(INDEX('wk paste'!$AZ:$AZ,MATCH("ru"&amp;'team weekly options'!J$3&amp;'team weekly options'!$C427,'wk paste'!$BG:$BG,0)),"")</f>
        <v/>
      </c>
      <c r="K427" t="str">
        <f>IFERROR(INDEX('wk paste'!$AZ:$AZ,MATCH("re"&amp;'team weekly options'!K$3&amp;'team weekly options'!$C427,'wk paste'!$BH:$BH,0)),"")</f>
        <v/>
      </c>
      <c r="L427" t="str">
        <f>IFERROR(INDEX('wk paste'!$AZ:$AZ,MATCH("re"&amp;'team weekly options'!L$3&amp;'team weekly options'!$C427,'wk paste'!$BH:$BH,0)),"")</f>
        <v/>
      </c>
      <c r="M427" t="str">
        <f>IFERROR(INDEX('wk paste'!$AZ:$AZ,MATCH("re"&amp;'team weekly options'!M$3&amp;'team weekly options'!$C427,'wk paste'!$BH:$BH,0)),"")</f>
        <v/>
      </c>
      <c r="N427" t="str">
        <f>IFERROR(INDEX('wk paste'!$AZ:$AZ,MATCH("re"&amp;'team weekly options'!N$3&amp;'team weekly options'!$C427,'wk paste'!$BH:$BH,0)),"")</f>
        <v/>
      </c>
      <c r="O427" t="str">
        <f>IFERROR(INDEX('wk paste'!$AZ:$AZ,MATCH("re"&amp;'team weekly options'!O$3&amp;'team weekly options'!$C427,'wk paste'!$BH:$BH,0)),"")</f>
        <v/>
      </c>
      <c r="P427" t="str">
        <f>IFERROR(INDEX('wk paste'!$AZ:$AZ,MATCH("re"&amp;'team weekly options'!P$3&amp;'team weekly options'!$C427,'wk paste'!$BH:$BH,0)),"")</f>
        <v/>
      </c>
      <c r="Q427" t="str">
        <f>IFERROR(INDEX('wk paste'!$AZ:$AZ,MATCH("re"&amp;'team weekly options'!Q$3&amp;'team weekly options'!$C427,'wk paste'!$BH:$BH,0)),"")</f>
        <v/>
      </c>
      <c r="R427" t="str">
        <f>IFERROR(INDEX('wk paste'!$AZ:$AZ,MATCH("re"&amp;'team weekly options'!R$3&amp;'team weekly options'!$C427,'wk paste'!$BH:$BH,0)),"")</f>
        <v/>
      </c>
      <c r="S427" t="str">
        <f>IFERROR(INDEX('wk paste'!$AZ:$AZ,MATCH("re"&amp;'team weekly options'!S$3&amp;'team weekly options'!$C427,'wk paste'!$BH:$BH,0)),"")</f>
        <v/>
      </c>
      <c r="T427" t="str">
        <f>IFERROR(INDEX('wk paste'!$AZ:$AZ,MATCH("re"&amp;'team weekly options'!T$3&amp;'team weekly options'!$C427,'wk paste'!$BH:$BH,0)),"")</f>
        <v/>
      </c>
      <c r="U427" t="str">
        <f>IFERROR(INDEX('wk paste'!$AZ:$AZ,MATCH("re"&amp;'team weekly options'!U$3&amp;'team weekly options'!$C427,'wk paste'!$BH:$BH,0)),"")</f>
        <v/>
      </c>
      <c r="V427" t="str">
        <f>IFERROR(INDEX('wk paste'!$AZ:$AZ,MATCH("re"&amp;'team weekly options'!V$3&amp;'team weekly options'!$C427,'wk paste'!$BH:$BH,0)),"")</f>
        <v/>
      </c>
    </row>
    <row r="428" spans="4:22" x14ac:dyDescent="0.25">
      <c r="D428" t="str">
        <f>IFERROR(INDEX('wk paste'!$AZ:$AZ,MATCH("ru"&amp;'team weekly options'!D$3&amp;'team weekly options'!$C428,'wk paste'!$BG:$BG,0)),"")</f>
        <v/>
      </c>
      <c r="E428" t="str">
        <f>IFERROR(INDEX('wk paste'!$AZ:$AZ,MATCH("ru"&amp;'team weekly options'!E$3&amp;'team weekly options'!$C428,'wk paste'!$BG:$BG,0)),"")</f>
        <v/>
      </c>
      <c r="F428" t="str">
        <f>IFERROR(INDEX('wk paste'!$AZ:$AZ,MATCH("ru"&amp;'team weekly options'!F$3&amp;'team weekly options'!$C428,'wk paste'!$BG:$BG,0)),"")</f>
        <v/>
      </c>
      <c r="G428" t="str">
        <f>IFERROR(INDEX('wk paste'!$AZ:$AZ,MATCH("ru"&amp;'team weekly options'!G$3&amp;'team weekly options'!$C428,'wk paste'!$BG:$BG,0)),"")</f>
        <v/>
      </c>
      <c r="H428" t="str">
        <f>IFERROR(INDEX('wk paste'!$AZ:$AZ,MATCH("ru"&amp;'team weekly options'!H$3&amp;'team weekly options'!$C428,'wk paste'!$BG:$BG,0)),"")</f>
        <v/>
      </c>
      <c r="I428" t="str">
        <f>IFERROR(INDEX('wk paste'!$AZ:$AZ,MATCH("ru"&amp;'team weekly options'!I$3&amp;'team weekly options'!$C428,'wk paste'!$BG:$BG,0)),"")</f>
        <v/>
      </c>
      <c r="J428" t="str">
        <f>IFERROR(INDEX('wk paste'!$AZ:$AZ,MATCH("ru"&amp;'team weekly options'!J$3&amp;'team weekly options'!$C428,'wk paste'!$BG:$BG,0)),"")</f>
        <v/>
      </c>
      <c r="K428" t="str">
        <f>IFERROR(INDEX('wk paste'!$AZ:$AZ,MATCH("re"&amp;'team weekly options'!K$3&amp;'team weekly options'!$C428,'wk paste'!$BH:$BH,0)),"")</f>
        <v/>
      </c>
      <c r="L428" t="str">
        <f>IFERROR(INDEX('wk paste'!$AZ:$AZ,MATCH("re"&amp;'team weekly options'!L$3&amp;'team weekly options'!$C428,'wk paste'!$BH:$BH,0)),"")</f>
        <v/>
      </c>
      <c r="M428" t="str">
        <f>IFERROR(INDEX('wk paste'!$AZ:$AZ,MATCH("re"&amp;'team weekly options'!M$3&amp;'team weekly options'!$C428,'wk paste'!$BH:$BH,0)),"")</f>
        <v/>
      </c>
      <c r="N428" t="str">
        <f>IFERROR(INDEX('wk paste'!$AZ:$AZ,MATCH("re"&amp;'team weekly options'!N$3&amp;'team weekly options'!$C428,'wk paste'!$BH:$BH,0)),"")</f>
        <v/>
      </c>
      <c r="O428" t="str">
        <f>IFERROR(INDEX('wk paste'!$AZ:$AZ,MATCH("re"&amp;'team weekly options'!O$3&amp;'team weekly options'!$C428,'wk paste'!$BH:$BH,0)),"")</f>
        <v/>
      </c>
      <c r="P428" t="str">
        <f>IFERROR(INDEX('wk paste'!$AZ:$AZ,MATCH("re"&amp;'team weekly options'!P$3&amp;'team weekly options'!$C428,'wk paste'!$BH:$BH,0)),"")</f>
        <v/>
      </c>
      <c r="Q428" t="str">
        <f>IFERROR(INDEX('wk paste'!$AZ:$AZ,MATCH("re"&amp;'team weekly options'!Q$3&amp;'team weekly options'!$C428,'wk paste'!$BH:$BH,0)),"")</f>
        <v/>
      </c>
      <c r="R428" t="str">
        <f>IFERROR(INDEX('wk paste'!$AZ:$AZ,MATCH("re"&amp;'team weekly options'!R$3&amp;'team weekly options'!$C428,'wk paste'!$BH:$BH,0)),"")</f>
        <v/>
      </c>
      <c r="S428" t="str">
        <f>IFERROR(INDEX('wk paste'!$AZ:$AZ,MATCH("re"&amp;'team weekly options'!S$3&amp;'team weekly options'!$C428,'wk paste'!$BH:$BH,0)),"")</f>
        <v/>
      </c>
      <c r="T428" t="str">
        <f>IFERROR(INDEX('wk paste'!$AZ:$AZ,MATCH("re"&amp;'team weekly options'!T$3&amp;'team weekly options'!$C428,'wk paste'!$BH:$BH,0)),"")</f>
        <v/>
      </c>
      <c r="U428" t="str">
        <f>IFERROR(INDEX('wk paste'!$AZ:$AZ,MATCH("re"&amp;'team weekly options'!U$3&amp;'team weekly options'!$C428,'wk paste'!$BH:$BH,0)),"")</f>
        <v/>
      </c>
      <c r="V428" t="str">
        <f>IFERROR(INDEX('wk paste'!$AZ:$AZ,MATCH("re"&amp;'team weekly options'!V$3&amp;'team weekly options'!$C428,'wk paste'!$BH:$BH,0)),"")</f>
        <v/>
      </c>
    </row>
    <row r="429" spans="4:22" x14ac:dyDescent="0.25">
      <c r="D429" t="str">
        <f>IFERROR(INDEX('wk paste'!$AZ:$AZ,MATCH("ru"&amp;'team weekly options'!D$3&amp;'team weekly options'!$C429,'wk paste'!$BG:$BG,0)),"")</f>
        <v/>
      </c>
      <c r="E429" t="str">
        <f>IFERROR(INDEX('wk paste'!$AZ:$AZ,MATCH("ru"&amp;'team weekly options'!E$3&amp;'team weekly options'!$C429,'wk paste'!$BG:$BG,0)),"")</f>
        <v/>
      </c>
      <c r="F429" t="str">
        <f>IFERROR(INDEX('wk paste'!$AZ:$AZ,MATCH("ru"&amp;'team weekly options'!F$3&amp;'team weekly options'!$C429,'wk paste'!$BG:$BG,0)),"")</f>
        <v/>
      </c>
      <c r="G429" t="str">
        <f>IFERROR(INDEX('wk paste'!$AZ:$AZ,MATCH("ru"&amp;'team weekly options'!G$3&amp;'team weekly options'!$C429,'wk paste'!$BG:$BG,0)),"")</f>
        <v/>
      </c>
      <c r="H429" t="str">
        <f>IFERROR(INDEX('wk paste'!$AZ:$AZ,MATCH("ru"&amp;'team weekly options'!H$3&amp;'team weekly options'!$C429,'wk paste'!$BG:$BG,0)),"")</f>
        <v/>
      </c>
      <c r="I429" t="str">
        <f>IFERROR(INDEX('wk paste'!$AZ:$AZ,MATCH("ru"&amp;'team weekly options'!I$3&amp;'team weekly options'!$C429,'wk paste'!$BG:$BG,0)),"")</f>
        <v/>
      </c>
      <c r="J429" t="str">
        <f>IFERROR(INDEX('wk paste'!$AZ:$AZ,MATCH("ru"&amp;'team weekly options'!J$3&amp;'team weekly options'!$C429,'wk paste'!$BG:$BG,0)),"")</f>
        <v/>
      </c>
      <c r="K429" t="str">
        <f>IFERROR(INDEX('wk paste'!$AZ:$AZ,MATCH("re"&amp;'team weekly options'!K$3&amp;'team weekly options'!$C429,'wk paste'!$BH:$BH,0)),"")</f>
        <v/>
      </c>
      <c r="L429" t="str">
        <f>IFERROR(INDEX('wk paste'!$AZ:$AZ,MATCH("re"&amp;'team weekly options'!L$3&amp;'team weekly options'!$C429,'wk paste'!$BH:$BH,0)),"")</f>
        <v/>
      </c>
      <c r="M429" t="str">
        <f>IFERROR(INDEX('wk paste'!$AZ:$AZ,MATCH("re"&amp;'team weekly options'!M$3&amp;'team weekly options'!$C429,'wk paste'!$BH:$BH,0)),"")</f>
        <v/>
      </c>
      <c r="N429" t="str">
        <f>IFERROR(INDEX('wk paste'!$AZ:$AZ,MATCH("re"&amp;'team weekly options'!N$3&amp;'team weekly options'!$C429,'wk paste'!$BH:$BH,0)),"")</f>
        <v/>
      </c>
      <c r="O429" t="str">
        <f>IFERROR(INDEX('wk paste'!$AZ:$AZ,MATCH("re"&amp;'team weekly options'!O$3&amp;'team weekly options'!$C429,'wk paste'!$BH:$BH,0)),"")</f>
        <v/>
      </c>
      <c r="P429" t="str">
        <f>IFERROR(INDEX('wk paste'!$AZ:$AZ,MATCH("re"&amp;'team weekly options'!P$3&amp;'team weekly options'!$C429,'wk paste'!$BH:$BH,0)),"")</f>
        <v/>
      </c>
      <c r="Q429" t="str">
        <f>IFERROR(INDEX('wk paste'!$AZ:$AZ,MATCH("re"&amp;'team weekly options'!Q$3&amp;'team weekly options'!$C429,'wk paste'!$BH:$BH,0)),"")</f>
        <v/>
      </c>
      <c r="R429" t="str">
        <f>IFERROR(INDEX('wk paste'!$AZ:$AZ,MATCH("re"&amp;'team weekly options'!R$3&amp;'team weekly options'!$C429,'wk paste'!$BH:$BH,0)),"")</f>
        <v/>
      </c>
      <c r="S429" t="str">
        <f>IFERROR(INDEX('wk paste'!$AZ:$AZ,MATCH("re"&amp;'team weekly options'!S$3&amp;'team weekly options'!$C429,'wk paste'!$BH:$BH,0)),"")</f>
        <v/>
      </c>
      <c r="T429" t="str">
        <f>IFERROR(INDEX('wk paste'!$AZ:$AZ,MATCH("re"&amp;'team weekly options'!T$3&amp;'team weekly options'!$C429,'wk paste'!$BH:$BH,0)),"")</f>
        <v/>
      </c>
      <c r="U429" t="str">
        <f>IFERROR(INDEX('wk paste'!$AZ:$AZ,MATCH("re"&amp;'team weekly options'!U$3&amp;'team weekly options'!$C429,'wk paste'!$BH:$BH,0)),"")</f>
        <v/>
      </c>
      <c r="V429" t="str">
        <f>IFERROR(INDEX('wk paste'!$AZ:$AZ,MATCH("re"&amp;'team weekly options'!V$3&amp;'team weekly options'!$C429,'wk paste'!$BH:$BH,0)),"")</f>
        <v/>
      </c>
    </row>
    <row r="430" spans="4:22" x14ac:dyDescent="0.25">
      <c r="D430" t="str">
        <f>IFERROR(INDEX('wk paste'!$AZ:$AZ,MATCH("ru"&amp;'team weekly options'!D$3&amp;'team weekly options'!$C430,'wk paste'!$BG:$BG,0)),"")</f>
        <v/>
      </c>
      <c r="E430" t="str">
        <f>IFERROR(INDEX('wk paste'!$AZ:$AZ,MATCH("ru"&amp;'team weekly options'!E$3&amp;'team weekly options'!$C430,'wk paste'!$BG:$BG,0)),"")</f>
        <v/>
      </c>
      <c r="F430" t="str">
        <f>IFERROR(INDEX('wk paste'!$AZ:$AZ,MATCH("ru"&amp;'team weekly options'!F$3&amp;'team weekly options'!$C430,'wk paste'!$BG:$BG,0)),"")</f>
        <v/>
      </c>
      <c r="G430" t="str">
        <f>IFERROR(INDEX('wk paste'!$AZ:$AZ,MATCH("ru"&amp;'team weekly options'!G$3&amp;'team weekly options'!$C430,'wk paste'!$BG:$BG,0)),"")</f>
        <v/>
      </c>
      <c r="H430" t="str">
        <f>IFERROR(INDEX('wk paste'!$AZ:$AZ,MATCH("ru"&amp;'team weekly options'!H$3&amp;'team weekly options'!$C430,'wk paste'!$BG:$BG,0)),"")</f>
        <v/>
      </c>
      <c r="I430" t="str">
        <f>IFERROR(INDEX('wk paste'!$AZ:$AZ,MATCH("ru"&amp;'team weekly options'!I$3&amp;'team weekly options'!$C430,'wk paste'!$BG:$BG,0)),"")</f>
        <v/>
      </c>
      <c r="J430" t="str">
        <f>IFERROR(INDEX('wk paste'!$AZ:$AZ,MATCH("ru"&amp;'team weekly options'!J$3&amp;'team weekly options'!$C430,'wk paste'!$BG:$BG,0)),"")</f>
        <v/>
      </c>
      <c r="K430" t="str">
        <f>IFERROR(INDEX('wk paste'!$AZ:$AZ,MATCH("re"&amp;'team weekly options'!K$3&amp;'team weekly options'!$C430,'wk paste'!$BH:$BH,0)),"")</f>
        <v/>
      </c>
      <c r="L430" t="str">
        <f>IFERROR(INDEX('wk paste'!$AZ:$AZ,MATCH("re"&amp;'team weekly options'!L$3&amp;'team weekly options'!$C430,'wk paste'!$BH:$BH,0)),"")</f>
        <v/>
      </c>
      <c r="M430" t="str">
        <f>IFERROR(INDEX('wk paste'!$AZ:$AZ,MATCH("re"&amp;'team weekly options'!M$3&amp;'team weekly options'!$C430,'wk paste'!$BH:$BH,0)),"")</f>
        <v/>
      </c>
      <c r="N430" t="str">
        <f>IFERROR(INDEX('wk paste'!$AZ:$AZ,MATCH("re"&amp;'team weekly options'!N$3&amp;'team weekly options'!$C430,'wk paste'!$BH:$BH,0)),"")</f>
        <v/>
      </c>
      <c r="O430" t="str">
        <f>IFERROR(INDEX('wk paste'!$AZ:$AZ,MATCH("re"&amp;'team weekly options'!O$3&amp;'team weekly options'!$C430,'wk paste'!$BH:$BH,0)),"")</f>
        <v/>
      </c>
      <c r="P430" t="str">
        <f>IFERROR(INDEX('wk paste'!$AZ:$AZ,MATCH("re"&amp;'team weekly options'!P$3&amp;'team weekly options'!$C430,'wk paste'!$BH:$BH,0)),"")</f>
        <v/>
      </c>
      <c r="Q430" t="str">
        <f>IFERROR(INDEX('wk paste'!$AZ:$AZ,MATCH("re"&amp;'team weekly options'!Q$3&amp;'team weekly options'!$C430,'wk paste'!$BH:$BH,0)),"")</f>
        <v/>
      </c>
      <c r="R430" t="str">
        <f>IFERROR(INDEX('wk paste'!$AZ:$AZ,MATCH("re"&amp;'team weekly options'!R$3&amp;'team weekly options'!$C430,'wk paste'!$BH:$BH,0)),"")</f>
        <v/>
      </c>
      <c r="S430" t="str">
        <f>IFERROR(INDEX('wk paste'!$AZ:$AZ,MATCH("re"&amp;'team weekly options'!S$3&amp;'team weekly options'!$C430,'wk paste'!$BH:$BH,0)),"")</f>
        <v/>
      </c>
      <c r="T430" t="str">
        <f>IFERROR(INDEX('wk paste'!$AZ:$AZ,MATCH("re"&amp;'team weekly options'!T$3&amp;'team weekly options'!$C430,'wk paste'!$BH:$BH,0)),"")</f>
        <v/>
      </c>
      <c r="U430" t="str">
        <f>IFERROR(INDEX('wk paste'!$AZ:$AZ,MATCH("re"&amp;'team weekly options'!U$3&amp;'team weekly options'!$C430,'wk paste'!$BH:$BH,0)),"")</f>
        <v/>
      </c>
      <c r="V430" t="str">
        <f>IFERROR(INDEX('wk paste'!$AZ:$AZ,MATCH("re"&amp;'team weekly options'!V$3&amp;'team weekly options'!$C430,'wk paste'!$BH:$BH,0)),"")</f>
        <v/>
      </c>
    </row>
    <row r="431" spans="4:22" x14ac:dyDescent="0.25">
      <c r="D431" t="str">
        <f>IFERROR(INDEX('wk paste'!$AZ:$AZ,MATCH("ru"&amp;'team weekly options'!D$3&amp;'team weekly options'!$C431,'wk paste'!$BG:$BG,0)),"")</f>
        <v/>
      </c>
      <c r="E431" t="str">
        <f>IFERROR(INDEX('wk paste'!$AZ:$AZ,MATCH("ru"&amp;'team weekly options'!E$3&amp;'team weekly options'!$C431,'wk paste'!$BG:$BG,0)),"")</f>
        <v/>
      </c>
      <c r="F431" t="str">
        <f>IFERROR(INDEX('wk paste'!$AZ:$AZ,MATCH("ru"&amp;'team weekly options'!F$3&amp;'team weekly options'!$C431,'wk paste'!$BG:$BG,0)),"")</f>
        <v/>
      </c>
      <c r="G431" t="str">
        <f>IFERROR(INDEX('wk paste'!$AZ:$AZ,MATCH("ru"&amp;'team weekly options'!G$3&amp;'team weekly options'!$C431,'wk paste'!$BG:$BG,0)),"")</f>
        <v/>
      </c>
      <c r="H431" t="str">
        <f>IFERROR(INDEX('wk paste'!$AZ:$AZ,MATCH("ru"&amp;'team weekly options'!H$3&amp;'team weekly options'!$C431,'wk paste'!$BG:$BG,0)),"")</f>
        <v/>
      </c>
      <c r="I431" t="str">
        <f>IFERROR(INDEX('wk paste'!$AZ:$AZ,MATCH("ru"&amp;'team weekly options'!I$3&amp;'team weekly options'!$C431,'wk paste'!$BG:$BG,0)),"")</f>
        <v/>
      </c>
      <c r="J431" t="str">
        <f>IFERROR(INDEX('wk paste'!$AZ:$AZ,MATCH("ru"&amp;'team weekly options'!J$3&amp;'team weekly options'!$C431,'wk paste'!$BG:$BG,0)),"")</f>
        <v/>
      </c>
      <c r="K431" t="str">
        <f>IFERROR(INDEX('wk paste'!$AZ:$AZ,MATCH("re"&amp;'team weekly options'!K$3&amp;'team weekly options'!$C431,'wk paste'!$BH:$BH,0)),"")</f>
        <v/>
      </c>
      <c r="L431" t="str">
        <f>IFERROR(INDEX('wk paste'!$AZ:$AZ,MATCH("re"&amp;'team weekly options'!L$3&amp;'team weekly options'!$C431,'wk paste'!$BH:$BH,0)),"")</f>
        <v/>
      </c>
      <c r="M431" t="str">
        <f>IFERROR(INDEX('wk paste'!$AZ:$AZ,MATCH("re"&amp;'team weekly options'!M$3&amp;'team weekly options'!$C431,'wk paste'!$BH:$BH,0)),"")</f>
        <v/>
      </c>
      <c r="N431" t="str">
        <f>IFERROR(INDEX('wk paste'!$AZ:$AZ,MATCH("re"&amp;'team weekly options'!N$3&amp;'team weekly options'!$C431,'wk paste'!$BH:$BH,0)),"")</f>
        <v/>
      </c>
      <c r="O431" t="str">
        <f>IFERROR(INDEX('wk paste'!$AZ:$AZ,MATCH("re"&amp;'team weekly options'!O$3&amp;'team weekly options'!$C431,'wk paste'!$BH:$BH,0)),"")</f>
        <v/>
      </c>
      <c r="P431" t="str">
        <f>IFERROR(INDEX('wk paste'!$AZ:$AZ,MATCH("re"&amp;'team weekly options'!P$3&amp;'team weekly options'!$C431,'wk paste'!$BH:$BH,0)),"")</f>
        <v/>
      </c>
      <c r="Q431" t="str">
        <f>IFERROR(INDEX('wk paste'!$AZ:$AZ,MATCH("re"&amp;'team weekly options'!Q$3&amp;'team weekly options'!$C431,'wk paste'!$BH:$BH,0)),"")</f>
        <v/>
      </c>
      <c r="R431" t="str">
        <f>IFERROR(INDEX('wk paste'!$AZ:$AZ,MATCH("re"&amp;'team weekly options'!R$3&amp;'team weekly options'!$C431,'wk paste'!$BH:$BH,0)),"")</f>
        <v/>
      </c>
      <c r="S431" t="str">
        <f>IFERROR(INDEX('wk paste'!$AZ:$AZ,MATCH("re"&amp;'team weekly options'!S$3&amp;'team weekly options'!$C431,'wk paste'!$BH:$BH,0)),"")</f>
        <v/>
      </c>
      <c r="T431" t="str">
        <f>IFERROR(INDEX('wk paste'!$AZ:$AZ,MATCH("re"&amp;'team weekly options'!T$3&amp;'team weekly options'!$C431,'wk paste'!$BH:$BH,0)),"")</f>
        <v/>
      </c>
      <c r="U431" t="str">
        <f>IFERROR(INDEX('wk paste'!$AZ:$AZ,MATCH("re"&amp;'team weekly options'!U$3&amp;'team weekly options'!$C431,'wk paste'!$BH:$BH,0)),"")</f>
        <v/>
      </c>
      <c r="V431" t="str">
        <f>IFERROR(INDEX('wk paste'!$AZ:$AZ,MATCH("re"&amp;'team weekly options'!V$3&amp;'team weekly options'!$C431,'wk paste'!$BH:$BH,0)),"")</f>
        <v/>
      </c>
    </row>
    <row r="432" spans="4:22" x14ac:dyDescent="0.25">
      <c r="D432" t="str">
        <f>IFERROR(INDEX('wk paste'!$AZ:$AZ,MATCH("ru"&amp;'team weekly options'!D$3&amp;'team weekly options'!$C432,'wk paste'!$BG:$BG,0)),"")</f>
        <v/>
      </c>
      <c r="E432" t="str">
        <f>IFERROR(INDEX('wk paste'!$AZ:$AZ,MATCH("ru"&amp;'team weekly options'!E$3&amp;'team weekly options'!$C432,'wk paste'!$BG:$BG,0)),"")</f>
        <v/>
      </c>
      <c r="F432" t="str">
        <f>IFERROR(INDEX('wk paste'!$AZ:$AZ,MATCH("ru"&amp;'team weekly options'!F$3&amp;'team weekly options'!$C432,'wk paste'!$BG:$BG,0)),"")</f>
        <v/>
      </c>
      <c r="G432" t="str">
        <f>IFERROR(INDEX('wk paste'!$AZ:$AZ,MATCH("ru"&amp;'team weekly options'!G$3&amp;'team weekly options'!$C432,'wk paste'!$BG:$BG,0)),"")</f>
        <v/>
      </c>
      <c r="H432" t="str">
        <f>IFERROR(INDEX('wk paste'!$AZ:$AZ,MATCH("ru"&amp;'team weekly options'!H$3&amp;'team weekly options'!$C432,'wk paste'!$BG:$BG,0)),"")</f>
        <v/>
      </c>
      <c r="I432" t="str">
        <f>IFERROR(INDEX('wk paste'!$AZ:$AZ,MATCH("ru"&amp;'team weekly options'!I$3&amp;'team weekly options'!$C432,'wk paste'!$BG:$BG,0)),"")</f>
        <v/>
      </c>
      <c r="J432" t="str">
        <f>IFERROR(INDEX('wk paste'!$AZ:$AZ,MATCH("ru"&amp;'team weekly options'!J$3&amp;'team weekly options'!$C432,'wk paste'!$BG:$BG,0)),"")</f>
        <v/>
      </c>
      <c r="K432" t="str">
        <f>IFERROR(INDEX('wk paste'!$AZ:$AZ,MATCH("re"&amp;'team weekly options'!K$3&amp;'team weekly options'!$C432,'wk paste'!$BH:$BH,0)),"")</f>
        <v/>
      </c>
      <c r="L432" t="str">
        <f>IFERROR(INDEX('wk paste'!$AZ:$AZ,MATCH("re"&amp;'team weekly options'!L$3&amp;'team weekly options'!$C432,'wk paste'!$BH:$BH,0)),"")</f>
        <v/>
      </c>
      <c r="M432" t="str">
        <f>IFERROR(INDEX('wk paste'!$AZ:$AZ,MATCH("re"&amp;'team weekly options'!M$3&amp;'team weekly options'!$C432,'wk paste'!$BH:$BH,0)),"")</f>
        <v/>
      </c>
      <c r="N432" t="str">
        <f>IFERROR(INDEX('wk paste'!$AZ:$AZ,MATCH("re"&amp;'team weekly options'!N$3&amp;'team weekly options'!$C432,'wk paste'!$BH:$BH,0)),"")</f>
        <v/>
      </c>
      <c r="O432" t="str">
        <f>IFERROR(INDEX('wk paste'!$AZ:$AZ,MATCH("re"&amp;'team weekly options'!O$3&amp;'team weekly options'!$C432,'wk paste'!$BH:$BH,0)),"")</f>
        <v/>
      </c>
      <c r="P432" t="str">
        <f>IFERROR(INDEX('wk paste'!$AZ:$AZ,MATCH("re"&amp;'team weekly options'!P$3&amp;'team weekly options'!$C432,'wk paste'!$BH:$BH,0)),"")</f>
        <v/>
      </c>
      <c r="Q432" t="str">
        <f>IFERROR(INDEX('wk paste'!$AZ:$AZ,MATCH("re"&amp;'team weekly options'!Q$3&amp;'team weekly options'!$C432,'wk paste'!$BH:$BH,0)),"")</f>
        <v/>
      </c>
      <c r="R432" t="str">
        <f>IFERROR(INDEX('wk paste'!$AZ:$AZ,MATCH("re"&amp;'team weekly options'!R$3&amp;'team weekly options'!$C432,'wk paste'!$BH:$BH,0)),"")</f>
        <v/>
      </c>
      <c r="S432" t="str">
        <f>IFERROR(INDEX('wk paste'!$AZ:$AZ,MATCH("re"&amp;'team weekly options'!S$3&amp;'team weekly options'!$C432,'wk paste'!$BH:$BH,0)),"")</f>
        <v/>
      </c>
      <c r="T432" t="str">
        <f>IFERROR(INDEX('wk paste'!$AZ:$AZ,MATCH("re"&amp;'team weekly options'!T$3&amp;'team weekly options'!$C432,'wk paste'!$BH:$BH,0)),"")</f>
        <v/>
      </c>
      <c r="U432" t="str">
        <f>IFERROR(INDEX('wk paste'!$AZ:$AZ,MATCH("re"&amp;'team weekly options'!U$3&amp;'team weekly options'!$C432,'wk paste'!$BH:$BH,0)),"")</f>
        <v/>
      </c>
      <c r="V432" t="str">
        <f>IFERROR(INDEX('wk paste'!$AZ:$AZ,MATCH("re"&amp;'team weekly options'!V$3&amp;'team weekly options'!$C432,'wk paste'!$BH:$BH,0)),"")</f>
        <v/>
      </c>
    </row>
    <row r="433" spans="4:22" x14ac:dyDescent="0.25">
      <c r="D433" t="str">
        <f>IFERROR(INDEX('wk paste'!$AZ:$AZ,MATCH("ru"&amp;'team weekly options'!D$3&amp;'team weekly options'!$C433,'wk paste'!$BG:$BG,0)),"")</f>
        <v/>
      </c>
      <c r="E433" t="str">
        <f>IFERROR(INDEX('wk paste'!$AZ:$AZ,MATCH("ru"&amp;'team weekly options'!E$3&amp;'team weekly options'!$C433,'wk paste'!$BG:$BG,0)),"")</f>
        <v/>
      </c>
      <c r="F433" t="str">
        <f>IFERROR(INDEX('wk paste'!$AZ:$AZ,MATCH("ru"&amp;'team weekly options'!F$3&amp;'team weekly options'!$C433,'wk paste'!$BG:$BG,0)),"")</f>
        <v/>
      </c>
      <c r="G433" t="str">
        <f>IFERROR(INDEX('wk paste'!$AZ:$AZ,MATCH("ru"&amp;'team weekly options'!G$3&amp;'team weekly options'!$C433,'wk paste'!$BG:$BG,0)),"")</f>
        <v/>
      </c>
      <c r="H433" t="str">
        <f>IFERROR(INDEX('wk paste'!$AZ:$AZ,MATCH("ru"&amp;'team weekly options'!H$3&amp;'team weekly options'!$C433,'wk paste'!$BG:$BG,0)),"")</f>
        <v/>
      </c>
      <c r="I433" t="str">
        <f>IFERROR(INDEX('wk paste'!$AZ:$AZ,MATCH("ru"&amp;'team weekly options'!I$3&amp;'team weekly options'!$C433,'wk paste'!$BG:$BG,0)),"")</f>
        <v/>
      </c>
      <c r="J433" t="str">
        <f>IFERROR(INDEX('wk paste'!$AZ:$AZ,MATCH("ru"&amp;'team weekly options'!J$3&amp;'team weekly options'!$C433,'wk paste'!$BG:$BG,0)),"")</f>
        <v/>
      </c>
      <c r="K433" t="str">
        <f>IFERROR(INDEX('wk paste'!$AZ:$AZ,MATCH("re"&amp;'team weekly options'!K$3&amp;'team weekly options'!$C433,'wk paste'!$BH:$BH,0)),"")</f>
        <v/>
      </c>
      <c r="L433" t="str">
        <f>IFERROR(INDEX('wk paste'!$AZ:$AZ,MATCH("re"&amp;'team weekly options'!L$3&amp;'team weekly options'!$C433,'wk paste'!$BH:$BH,0)),"")</f>
        <v/>
      </c>
      <c r="M433" t="str">
        <f>IFERROR(INDEX('wk paste'!$AZ:$AZ,MATCH("re"&amp;'team weekly options'!M$3&amp;'team weekly options'!$C433,'wk paste'!$BH:$BH,0)),"")</f>
        <v/>
      </c>
      <c r="N433" t="str">
        <f>IFERROR(INDEX('wk paste'!$AZ:$AZ,MATCH("re"&amp;'team weekly options'!N$3&amp;'team weekly options'!$C433,'wk paste'!$BH:$BH,0)),"")</f>
        <v/>
      </c>
      <c r="O433" t="str">
        <f>IFERROR(INDEX('wk paste'!$AZ:$AZ,MATCH("re"&amp;'team weekly options'!O$3&amp;'team weekly options'!$C433,'wk paste'!$BH:$BH,0)),"")</f>
        <v/>
      </c>
      <c r="P433" t="str">
        <f>IFERROR(INDEX('wk paste'!$AZ:$AZ,MATCH("re"&amp;'team weekly options'!P$3&amp;'team weekly options'!$C433,'wk paste'!$BH:$BH,0)),"")</f>
        <v/>
      </c>
      <c r="Q433" t="str">
        <f>IFERROR(INDEX('wk paste'!$AZ:$AZ,MATCH("re"&amp;'team weekly options'!Q$3&amp;'team weekly options'!$C433,'wk paste'!$BH:$BH,0)),"")</f>
        <v/>
      </c>
      <c r="R433" t="str">
        <f>IFERROR(INDEX('wk paste'!$AZ:$AZ,MATCH("re"&amp;'team weekly options'!R$3&amp;'team weekly options'!$C433,'wk paste'!$BH:$BH,0)),"")</f>
        <v/>
      </c>
      <c r="S433" t="str">
        <f>IFERROR(INDEX('wk paste'!$AZ:$AZ,MATCH("re"&amp;'team weekly options'!S$3&amp;'team weekly options'!$C433,'wk paste'!$BH:$BH,0)),"")</f>
        <v/>
      </c>
      <c r="T433" t="str">
        <f>IFERROR(INDEX('wk paste'!$AZ:$AZ,MATCH("re"&amp;'team weekly options'!T$3&amp;'team weekly options'!$C433,'wk paste'!$BH:$BH,0)),"")</f>
        <v/>
      </c>
      <c r="U433" t="str">
        <f>IFERROR(INDEX('wk paste'!$AZ:$AZ,MATCH("re"&amp;'team weekly options'!U$3&amp;'team weekly options'!$C433,'wk paste'!$BH:$BH,0)),"")</f>
        <v/>
      </c>
      <c r="V433" t="str">
        <f>IFERROR(INDEX('wk paste'!$AZ:$AZ,MATCH("re"&amp;'team weekly options'!V$3&amp;'team weekly options'!$C433,'wk paste'!$BH:$BH,0)),"")</f>
        <v/>
      </c>
    </row>
    <row r="434" spans="4:22" x14ac:dyDescent="0.25">
      <c r="D434" t="str">
        <f>IFERROR(INDEX('wk paste'!$AZ:$AZ,MATCH("ru"&amp;'team weekly options'!D$3&amp;'team weekly options'!$C434,'wk paste'!$BG:$BG,0)),"")</f>
        <v/>
      </c>
      <c r="E434" t="str">
        <f>IFERROR(INDEX('wk paste'!$AZ:$AZ,MATCH("ru"&amp;'team weekly options'!E$3&amp;'team weekly options'!$C434,'wk paste'!$BG:$BG,0)),"")</f>
        <v/>
      </c>
      <c r="F434" t="str">
        <f>IFERROR(INDEX('wk paste'!$AZ:$AZ,MATCH("ru"&amp;'team weekly options'!F$3&amp;'team weekly options'!$C434,'wk paste'!$BG:$BG,0)),"")</f>
        <v/>
      </c>
      <c r="G434" t="str">
        <f>IFERROR(INDEX('wk paste'!$AZ:$AZ,MATCH("ru"&amp;'team weekly options'!G$3&amp;'team weekly options'!$C434,'wk paste'!$BG:$BG,0)),"")</f>
        <v/>
      </c>
      <c r="H434" t="str">
        <f>IFERROR(INDEX('wk paste'!$AZ:$AZ,MATCH("ru"&amp;'team weekly options'!H$3&amp;'team weekly options'!$C434,'wk paste'!$BG:$BG,0)),"")</f>
        <v/>
      </c>
      <c r="I434" t="str">
        <f>IFERROR(INDEX('wk paste'!$AZ:$AZ,MATCH("ru"&amp;'team weekly options'!I$3&amp;'team weekly options'!$C434,'wk paste'!$BG:$BG,0)),"")</f>
        <v/>
      </c>
      <c r="J434" t="str">
        <f>IFERROR(INDEX('wk paste'!$AZ:$AZ,MATCH("ru"&amp;'team weekly options'!J$3&amp;'team weekly options'!$C434,'wk paste'!$BG:$BG,0)),"")</f>
        <v/>
      </c>
      <c r="K434" t="str">
        <f>IFERROR(INDEX('wk paste'!$AZ:$AZ,MATCH("re"&amp;'team weekly options'!K$3&amp;'team weekly options'!$C434,'wk paste'!$BH:$BH,0)),"")</f>
        <v/>
      </c>
      <c r="L434" t="str">
        <f>IFERROR(INDEX('wk paste'!$AZ:$AZ,MATCH("re"&amp;'team weekly options'!L$3&amp;'team weekly options'!$C434,'wk paste'!$BH:$BH,0)),"")</f>
        <v/>
      </c>
      <c r="M434" t="str">
        <f>IFERROR(INDEX('wk paste'!$AZ:$AZ,MATCH("re"&amp;'team weekly options'!M$3&amp;'team weekly options'!$C434,'wk paste'!$BH:$BH,0)),"")</f>
        <v/>
      </c>
      <c r="N434" t="str">
        <f>IFERROR(INDEX('wk paste'!$AZ:$AZ,MATCH("re"&amp;'team weekly options'!N$3&amp;'team weekly options'!$C434,'wk paste'!$BH:$BH,0)),"")</f>
        <v/>
      </c>
      <c r="O434" t="str">
        <f>IFERROR(INDEX('wk paste'!$AZ:$AZ,MATCH("re"&amp;'team weekly options'!O$3&amp;'team weekly options'!$C434,'wk paste'!$BH:$BH,0)),"")</f>
        <v/>
      </c>
      <c r="P434" t="str">
        <f>IFERROR(INDEX('wk paste'!$AZ:$AZ,MATCH("re"&amp;'team weekly options'!P$3&amp;'team weekly options'!$C434,'wk paste'!$BH:$BH,0)),"")</f>
        <v/>
      </c>
      <c r="Q434" t="str">
        <f>IFERROR(INDEX('wk paste'!$AZ:$AZ,MATCH("re"&amp;'team weekly options'!Q$3&amp;'team weekly options'!$C434,'wk paste'!$BH:$BH,0)),"")</f>
        <v/>
      </c>
      <c r="R434" t="str">
        <f>IFERROR(INDEX('wk paste'!$AZ:$AZ,MATCH("re"&amp;'team weekly options'!R$3&amp;'team weekly options'!$C434,'wk paste'!$BH:$BH,0)),"")</f>
        <v/>
      </c>
      <c r="S434" t="str">
        <f>IFERROR(INDEX('wk paste'!$AZ:$AZ,MATCH("re"&amp;'team weekly options'!S$3&amp;'team weekly options'!$C434,'wk paste'!$BH:$BH,0)),"")</f>
        <v/>
      </c>
      <c r="T434" t="str">
        <f>IFERROR(INDEX('wk paste'!$AZ:$AZ,MATCH("re"&amp;'team weekly options'!T$3&amp;'team weekly options'!$C434,'wk paste'!$BH:$BH,0)),"")</f>
        <v/>
      </c>
      <c r="U434" t="str">
        <f>IFERROR(INDEX('wk paste'!$AZ:$AZ,MATCH("re"&amp;'team weekly options'!U$3&amp;'team weekly options'!$C434,'wk paste'!$BH:$BH,0)),"")</f>
        <v/>
      </c>
      <c r="V434" t="str">
        <f>IFERROR(INDEX('wk paste'!$AZ:$AZ,MATCH("re"&amp;'team weekly options'!V$3&amp;'team weekly options'!$C434,'wk paste'!$BH:$BH,0)),"")</f>
        <v/>
      </c>
    </row>
    <row r="435" spans="4:22" x14ac:dyDescent="0.25">
      <c r="D435" t="str">
        <f>IFERROR(INDEX('wk paste'!$AZ:$AZ,MATCH("ru"&amp;'team weekly options'!D$3&amp;'team weekly options'!$C435,'wk paste'!$BG:$BG,0)),"")</f>
        <v/>
      </c>
      <c r="E435" t="str">
        <f>IFERROR(INDEX('wk paste'!$AZ:$AZ,MATCH("ru"&amp;'team weekly options'!E$3&amp;'team weekly options'!$C435,'wk paste'!$BG:$BG,0)),"")</f>
        <v/>
      </c>
      <c r="F435" t="str">
        <f>IFERROR(INDEX('wk paste'!$AZ:$AZ,MATCH("ru"&amp;'team weekly options'!F$3&amp;'team weekly options'!$C435,'wk paste'!$BG:$BG,0)),"")</f>
        <v/>
      </c>
      <c r="G435" t="str">
        <f>IFERROR(INDEX('wk paste'!$AZ:$AZ,MATCH("ru"&amp;'team weekly options'!G$3&amp;'team weekly options'!$C435,'wk paste'!$BG:$BG,0)),"")</f>
        <v/>
      </c>
      <c r="H435" t="str">
        <f>IFERROR(INDEX('wk paste'!$AZ:$AZ,MATCH("ru"&amp;'team weekly options'!H$3&amp;'team weekly options'!$C435,'wk paste'!$BG:$BG,0)),"")</f>
        <v/>
      </c>
      <c r="I435" t="str">
        <f>IFERROR(INDEX('wk paste'!$AZ:$AZ,MATCH("ru"&amp;'team weekly options'!I$3&amp;'team weekly options'!$C435,'wk paste'!$BG:$BG,0)),"")</f>
        <v/>
      </c>
      <c r="J435" t="str">
        <f>IFERROR(INDEX('wk paste'!$AZ:$AZ,MATCH("ru"&amp;'team weekly options'!J$3&amp;'team weekly options'!$C435,'wk paste'!$BG:$BG,0)),"")</f>
        <v/>
      </c>
      <c r="K435" t="str">
        <f>IFERROR(INDEX('wk paste'!$AZ:$AZ,MATCH("re"&amp;'team weekly options'!K$3&amp;'team weekly options'!$C435,'wk paste'!$BH:$BH,0)),"")</f>
        <v/>
      </c>
      <c r="L435" t="str">
        <f>IFERROR(INDEX('wk paste'!$AZ:$AZ,MATCH("re"&amp;'team weekly options'!L$3&amp;'team weekly options'!$C435,'wk paste'!$BH:$BH,0)),"")</f>
        <v/>
      </c>
      <c r="M435" t="str">
        <f>IFERROR(INDEX('wk paste'!$AZ:$AZ,MATCH("re"&amp;'team weekly options'!M$3&amp;'team weekly options'!$C435,'wk paste'!$BH:$BH,0)),"")</f>
        <v/>
      </c>
      <c r="N435" t="str">
        <f>IFERROR(INDEX('wk paste'!$AZ:$AZ,MATCH("re"&amp;'team weekly options'!N$3&amp;'team weekly options'!$C435,'wk paste'!$BH:$BH,0)),"")</f>
        <v/>
      </c>
      <c r="O435" t="str">
        <f>IFERROR(INDEX('wk paste'!$AZ:$AZ,MATCH("re"&amp;'team weekly options'!O$3&amp;'team weekly options'!$C435,'wk paste'!$BH:$BH,0)),"")</f>
        <v/>
      </c>
      <c r="P435" t="str">
        <f>IFERROR(INDEX('wk paste'!$AZ:$AZ,MATCH("re"&amp;'team weekly options'!P$3&amp;'team weekly options'!$C435,'wk paste'!$BH:$BH,0)),"")</f>
        <v/>
      </c>
      <c r="Q435" t="str">
        <f>IFERROR(INDEX('wk paste'!$AZ:$AZ,MATCH("re"&amp;'team weekly options'!Q$3&amp;'team weekly options'!$C435,'wk paste'!$BH:$BH,0)),"")</f>
        <v/>
      </c>
      <c r="R435" t="str">
        <f>IFERROR(INDEX('wk paste'!$AZ:$AZ,MATCH("re"&amp;'team weekly options'!R$3&amp;'team weekly options'!$C435,'wk paste'!$BH:$BH,0)),"")</f>
        <v/>
      </c>
      <c r="S435" t="str">
        <f>IFERROR(INDEX('wk paste'!$AZ:$AZ,MATCH("re"&amp;'team weekly options'!S$3&amp;'team weekly options'!$C435,'wk paste'!$BH:$BH,0)),"")</f>
        <v/>
      </c>
      <c r="T435" t="str">
        <f>IFERROR(INDEX('wk paste'!$AZ:$AZ,MATCH("re"&amp;'team weekly options'!T$3&amp;'team weekly options'!$C435,'wk paste'!$BH:$BH,0)),"")</f>
        <v/>
      </c>
      <c r="U435" t="str">
        <f>IFERROR(INDEX('wk paste'!$AZ:$AZ,MATCH("re"&amp;'team weekly options'!U$3&amp;'team weekly options'!$C435,'wk paste'!$BH:$BH,0)),"")</f>
        <v/>
      </c>
      <c r="V435" t="str">
        <f>IFERROR(INDEX('wk paste'!$AZ:$AZ,MATCH("re"&amp;'team weekly options'!V$3&amp;'team weekly options'!$C435,'wk paste'!$BH:$BH,0)),"")</f>
        <v/>
      </c>
    </row>
    <row r="436" spans="4:22" x14ac:dyDescent="0.25">
      <c r="D436" t="str">
        <f>IFERROR(INDEX('wk paste'!$AZ:$AZ,MATCH("ru"&amp;'team weekly options'!D$3&amp;'team weekly options'!$C436,'wk paste'!$BG:$BG,0)),"")</f>
        <v/>
      </c>
      <c r="E436" t="str">
        <f>IFERROR(INDEX('wk paste'!$AZ:$AZ,MATCH("ru"&amp;'team weekly options'!E$3&amp;'team weekly options'!$C436,'wk paste'!$BG:$BG,0)),"")</f>
        <v/>
      </c>
      <c r="F436" t="str">
        <f>IFERROR(INDEX('wk paste'!$AZ:$AZ,MATCH("ru"&amp;'team weekly options'!F$3&amp;'team weekly options'!$C436,'wk paste'!$BG:$BG,0)),"")</f>
        <v/>
      </c>
      <c r="G436" t="str">
        <f>IFERROR(INDEX('wk paste'!$AZ:$AZ,MATCH("ru"&amp;'team weekly options'!G$3&amp;'team weekly options'!$C436,'wk paste'!$BG:$BG,0)),"")</f>
        <v/>
      </c>
      <c r="H436" t="str">
        <f>IFERROR(INDEX('wk paste'!$AZ:$AZ,MATCH("ru"&amp;'team weekly options'!H$3&amp;'team weekly options'!$C436,'wk paste'!$BG:$BG,0)),"")</f>
        <v/>
      </c>
      <c r="I436" t="str">
        <f>IFERROR(INDEX('wk paste'!$AZ:$AZ,MATCH("ru"&amp;'team weekly options'!I$3&amp;'team weekly options'!$C436,'wk paste'!$BG:$BG,0)),"")</f>
        <v/>
      </c>
      <c r="J436" t="str">
        <f>IFERROR(INDEX('wk paste'!$AZ:$AZ,MATCH("ru"&amp;'team weekly options'!J$3&amp;'team weekly options'!$C436,'wk paste'!$BG:$BG,0)),"")</f>
        <v/>
      </c>
      <c r="K436" t="str">
        <f>IFERROR(INDEX('wk paste'!$AZ:$AZ,MATCH("re"&amp;'team weekly options'!K$3&amp;'team weekly options'!$C436,'wk paste'!$BH:$BH,0)),"")</f>
        <v/>
      </c>
      <c r="L436" t="str">
        <f>IFERROR(INDEX('wk paste'!$AZ:$AZ,MATCH("re"&amp;'team weekly options'!L$3&amp;'team weekly options'!$C436,'wk paste'!$BH:$BH,0)),"")</f>
        <v/>
      </c>
      <c r="M436" t="str">
        <f>IFERROR(INDEX('wk paste'!$AZ:$AZ,MATCH("re"&amp;'team weekly options'!M$3&amp;'team weekly options'!$C436,'wk paste'!$BH:$BH,0)),"")</f>
        <v/>
      </c>
      <c r="N436" t="str">
        <f>IFERROR(INDEX('wk paste'!$AZ:$AZ,MATCH("re"&amp;'team weekly options'!N$3&amp;'team weekly options'!$C436,'wk paste'!$BH:$BH,0)),"")</f>
        <v/>
      </c>
      <c r="O436" t="str">
        <f>IFERROR(INDEX('wk paste'!$AZ:$AZ,MATCH("re"&amp;'team weekly options'!O$3&amp;'team weekly options'!$C436,'wk paste'!$BH:$BH,0)),"")</f>
        <v/>
      </c>
      <c r="P436" t="str">
        <f>IFERROR(INDEX('wk paste'!$AZ:$AZ,MATCH("re"&amp;'team weekly options'!P$3&amp;'team weekly options'!$C436,'wk paste'!$BH:$BH,0)),"")</f>
        <v/>
      </c>
      <c r="Q436" t="str">
        <f>IFERROR(INDEX('wk paste'!$AZ:$AZ,MATCH("re"&amp;'team weekly options'!Q$3&amp;'team weekly options'!$C436,'wk paste'!$BH:$BH,0)),"")</f>
        <v/>
      </c>
      <c r="R436" t="str">
        <f>IFERROR(INDEX('wk paste'!$AZ:$AZ,MATCH("re"&amp;'team weekly options'!R$3&amp;'team weekly options'!$C436,'wk paste'!$BH:$BH,0)),"")</f>
        <v/>
      </c>
      <c r="S436" t="str">
        <f>IFERROR(INDEX('wk paste'!$AZ:$AZ,MATCH("re"&amp;'team weekly options'!S$3&amp;'team weekly options'!$C436,'wk paste'!$BH:$BH,0)),"")</f>
        <v/>
      </c>
      <c r="T436" t="str">
        <f>IFERROR(INDEX('wk paste'!$AZ:$AZ,MATCH("re"&amp;'team weekly options'!T$3&amp;'team weekly options'!$C436,'wk paste'!$BH:$BH,0)),"")</f>
        <v/>
      </c>
      <c r="U436" t="str">
        <f>IFERROR(INDEX('wk paste'!$AZ:$AZ,MATCH("re"&amp;'team weekly options'!U$3&amp;'team weekly options'!$C436,'wk paste'!$BH:$BH,0)),"")</f>
        <v/>
      </c>
      <c r="V436" t="str">
        <f>IFERROR(INDEX('wk paste'!$AZ:$AZ,MATCH("re"&amp;'team weekly options'!V$3&amp;'team weekly options'!$C436,'wk paste'!$BH:$BH,0)),"")</f>
        <v/>
      </c>
    </row>
    <row r="437" spans="4:22" x14ac:dyDescent="0.25">
      <c r="D437" t="str">
        <f>IFERROR(INDEX('wk paste'!$AZ:$AZ,MATCH("ru"&amp;'team weekly options'!D$3&amp;'team weekly options'!$C437,'wk paste'!$BG:$BG,0)),"")</f>
        <v/>
      </c>
      <c r="E437" t="str">
        <f>IFERROR(INDEX('wk paste'!$AZ:$AZ,MATCH("ru"&amp;'team weekly options'!E$3&amp;'team weekly options'!$C437,'wk paste'!$BG:$BG,0)),"")</f>
        <v/>
      </c>
      <c r="F437" t="str">
        <f>IFERROR(INDEX('wk paste'!$AZ:$AZ,MATCH("ru"&amp;'team weekly options'!F$3&amp;'team weekly options'!$C437,'wk paste'!$BG:$BG,0)),"")</f>
        <v/>
      </c>
      <c r="G437" t="str">
        <f>IFERROR(INDEX('wk paste'!$AZ:$AZ,MATCH("ru"&amp;'team weekly options'!G$3&amp;'team weekly options'!$C437,'wk paste'!$BG:$BG,0)),"")</f>
        <v/>
      </c>
      <c r="H437" t="str">
        <f>IFERROR(INDEX('wk paste'!$AZ:$AZ,MATCH("ru"&amp;'team weekly options'!H$3&amp;'team weekly options'!$C437,'wk paste'!$BG:$BG,0)),"")</f>
        <v/>
      </c>
      <c r="I437" t="str">
        <f>IFERROR(INDEX('wk paste'!$AZ:$AZ,MATCH("ru"&amp;'team weekly options'!I$3&amp;'team weekly options'!$C437,'wk paste'!$BG:$BG,0)),"")</f>
        <v/>
      </c>
      <c r="J437" t="str">
        <f>IFERROR(INDEX('wk paste'!$AZ:$AZ,MATCH("ru"&amp;'team weekly options'!J$3&amp;'team weekly options'!$C437,'wk paste'!$BG:$BG,0)),"")</f>
        <v/>
      </c>
      <c r="K437" t="str">
        <f>IFERROR(INDEX('wk paste'!$AZ:$AZ,MATCH("re"&amp;'team weekly options'!K$3&amp;'team weekly options'!$C437,'wk paste'!$BH:$BH,0)),"")</f>
        <v/>
      </c>
      <c r="L437" t="str">
        <f>IFERROR(INDEX('wk paste'!$AZ:$AZ,MATCH("re"&amp;'team weekly options'!L$3&amp;'team weekly options'!$C437,'wk paste'!$BH:$BH,0)),"")</f>
        <v/>
      </c>
      <c r="M437" t="str">
        <f>IFERROR(INDEX('wk paste'!$AZ:$AZ,MATCH("re"&amp;'team weekly options'!M$3&amp;'team weekly options'!$C437,'wk paste'!$BH:$BH,0)),"")</f>
        <v/>
      </c>
      <c r="N437" t="str">
        <f>IFERROR(INDEX('wk paste'!$AZ:$AZ,MATCH("re"&amp;'team weekly options'!N$3&amp;'team weekly options'!$C437,'wk paste'!$BH:$BH,0)),"")</f>
        <v/>
      </c>
      <c r="O437" t="str">
        <f>IFERROR(INDEX('wk paste'!$AZ:$AZ,MATCH("re"&amp;'team weekly options'!O$3&amp;'team weekly options'!$C437,'wk paste'!$BH:$BH,0)),"")</f>
        <v/>
      </c>
      <c r="P437" t="str">
        <f>IFERROR(INDEX('wk paste'!$AZ:$AZ,MATCH("re"&amp;'team weekly options'!P$3&amp;'team weekly options'!$C437,'wk paste'!$BH:$BH,0)),"")</f>
        <v/>
      </c>
      <c r="Q437" t="str">
        <f>IFERROR(INDEX('wk paste'!$AZ:$AZ,MATCH("re"&amp;'team weekly options'!Q$3&amp;'team weekly options'!$C437,'wk paste'!$BH:$BH,0)),"")</f>
        <v/>
      </c>
      <c r="R437" t="str">
        <f>IFERROR(INDEX('wk paste'!$AZ:$AZ,MATCH("re"&amp;'team weekly options'!R$3&amp;'team weekly options'!$C437,'wk paste'!$BH:$BH,0)),"")</f>
        <v/>
      </c>
      <c r="S437" t="str">
        <f>IFERROR(INDEX('wk paste'!$AZ:$AZ,MATCH("re"&amp;'team weekly options'!S$3&amp;'team weekly options'!$C437,'wk paste'!$BH:$BH,0)),"")</f>
        <v/>
      </c>
      <c r="T437" t="str">
        <f>IFERROR(INDEX('wk paste'!$AZ:$AZ,MATCH("re"&amp;'team weekly options'!T$3&amp;'team weekly options'!$C437,'wk paste'!$BH:$BH,0)),"")</f>
        <v/>
      </c>
      <c r="U437" t="str">
        <f>IFERROR(INDEX('wk paste'!$AZ:$AZ,MATCH("re"&amp;'team weekly options'!U$3&amp;'team weekly options'!$C437,'wk paste'!$BH:$BH,0)),"")</f>
        <v/>
      </c>
      <c r="V437" t="str">
        <f>IFERROR(INDEX('wk paste'!$AZ:$AZ,MATCH("re"&amp;'team weekly options'!V$3&amp;'team weekly options'!$C437,'wk paste'!$BH:$BH,0)),"")</f>
        <v/>
      </c>
    </row>
    <row r="438" spans="4:22" x14ac:dyDescent="0.25">
      <c r="D438" t="str">
        <f>IFERROR(INDEX('wk paste'!$AZ:$AZ,MATCH("ru"&amp;'team weekly options'!D$3&amp;'team weekly options'!$C438,'wk paste'!$BG:$BG,0)),"")</f>
        <v/>
      </c>
      <c r="E438" t="str">
        <f>IFERROR(INDEX('wk paste'!$AZ:$AZ,MATCH("ru"&amp;'team weekly options'!E$3&amp;'team weekly options'!$C438,'wk paste'!$BG:$BG,0)),"")</f>
        <v/>
      </c>
      <c r="F438" t="str">
        <f>IFERROR(INDEX('wk paste'!$AZ:$AZ,MATCH("ru"&amp;'team weekly options'!F$3&amp;'team weekly options'!$C438,'wk paste'!$BG:$BG,0)),"")</f>
        <v/>
      </c>
      <c r="G438" t="str">
        <f>IFERROR(INDEX('wk paste'!$AZ:$AZ,MATCH("ru"&amp;'team weekly options'!G$3&amp;'team weekly options'!$C438,'wk paste'!$BG:$BG,0)),"")</f>
        <v/>
      </c>
      <c r="H438" t="str">
        <f>IFERROR(INDEX('wk paste'!$AZ:$AZ,MATCH("ru"&amp;'team weekly options'!H$3&amp;'team weekly options'!$C438,'wk paste'!$BG:$BG,0)),"")</f>
        <v/>
      </c>
      <c r="I438" t="str">
        <f>IFERROR(INDEX('wk paste'!$AZ:$AZ,MATCH("ru"&amp;'team weekly options'!I$3&amp;'team weekly options'!$C438,'wk paste'!$BG:$BG,0)),"")</f>
        <v/>
      </c>
      <c r="J438" t="str">
        <f>IFERROR(INDEX('wk paste'!$AZ:$AZ,MATCH("ru"&amp;'team weekly options'!J$3&amp;'team weekly options'!$C438,'wk paste'!$BG:$BG,0)),"")</f>
        <v/>
      </c>
      <c r="K438" t="str">
        <f>IFERROR(INDEX('wk paste'!$AZ:$AZ,MATCH("re"&amp;'team weekly options'!K$3&amp;'team weekly options'!$C438,'wk paste'!$BH:$BH,0)),"")</f>
        <v/>
      </c>
      <c r="L438" t="str">
        <f>IFERROR(INDEX('wk paste'!$AZ:$AZ,MATCH("re"&amp;'team weekly options'!L$3&amp;'team weekly options'!$C438,'wk paste'!$BH:$BH,0)),"")</f>
        <v/>
      </c>
      <c r="M438" t="str">
        <f>IFERROR(INDEX('wk paste'!$AZ:$AZ,MATCH("re"&amp;'team weekly options'!M$3&amp;'team weekly options'!$C438,'wk paste'!$BH:$BH,0)),"")</f>
        <v/>
      </c>
      <c r="N438" t="str">
        <f>IFERROR(INDEX('wk paste'!$AZ:$AZ,MATCH("re"&amp;'team weekly options'!N$3&amp;'team weekly options'!$C438,'wk paste'!$BH:$BH,0)),"")</f>
        <v/>
      </c>
      <c r="O438" t="str">
        <f>IFERROR(INDEX('wk paste'!$AZ:$AZ,MATCH("re"&amp;'team weekly options'!O$3&amp;'team weekly options'!$C438,'wk paste'!$BH:$BH,0)),"")</f>
        <v/>
      </c>
      <c r="P438" t="str">
        <f>IFERROR(INDEX('wk paste'!$AZ:$AZ,MATCH("re"&amp;'team weekly options'!P$3&amp;'team weekly options'!$C438,'wk paste'!$BH:$BH,0)),"")</f>
        <v/>
      </c>
      <c r="Q438" t="str">
        <f>IFERROR(INDEX('wk paste'!$AZ:$AZ,MATCH("re"&amp;'team weekly options'!Q$3&amp;'team weekly options'!$C438,'wk paste'!$BH:$BH,0)),"")</f>
        <v/>
      </c>
      <c r="R438" t="str">
        <f>IFERROR(INDEX('wk paste'!$AZ:$AZ,MATCH("re"&amp;'team weekly options'!R$3&amp;'team weekly options'!$C438,'wk paste'!$BH:$BH,0)),"")</f>
        <v/>
      </c>
      <c r="S438" t="str">
        <f>IFERROR(INDEX('wk paste'!$AZ:$AZ,MATCH("re"&amp;'team weekly options'!S$3&amp;'team weekly options'!$C438,'wk paste'!$BH:$BH,0)),"")</f>
        <v/>
      </c>
      <c r="T438" t="str">
        <f>IFERROR(INDEX('wk paste'!$AZ:$AZ,MATCH("re"&amp;'team weekly options'!T$3&amp;'team weekly options'!$C438,'wk paste'!$BH:$BH,0)),"")</f>
        <v/>
      </c>
      <c r="U438" t="str">
        <f>IFERROR(INDEX('wk paste'!$AZ:$AZ,MATCH("re"&amp;'team weekly options'!U$3&amp;'team weekly options'!$C438,'wk paste'!$BH:$BH,0)),"")</f>
        <v/>
      </c>
      <c r="V438" t="str">
        <f>IFERROR(INDEX('wk paste'!$AZ:$AZ,MATCH("re"&amp;'team weekly options'!V$3&amp;'team weekly options'!$C438,'wk paste'!$BH:$BH,0)),"")</f>
        <v/>
      </c>
    </row>
    <row r="439" spans="4:22" x14ac:dyDescent="0.25">
      <c r="D439" t="str">
        <f>IFERROR(INDEX('wk paste'!$AZ:$AZ,MATCH("ru"&amp;'team weekly options'!D$3&amp;'team weekly options'!$C439,'wk paste'!$BG:$BG,0)),"")</f>
        <v/>
      </c>
      <c r="E439" t="str">
        <f>IFERROR(INDEX('wk paste'!$AZ:$AZ,MATCH("ru"&amp;'team weekly options'!E$3&amp;'team weekly options'!$C439,'wk paste'!$BG:$BG,0)),"")</f>
        <v/>
      </c>
      <c r="F439" t="str">
        <f>IFERROR(INDEX('wk paste'!$AZ:$AZ,MATCH("ru"&amp;'team weekly options'!F$3&amp;'team weekly options'!$C439,'wk paste'!$BG:$BG,0)),"")</f>
        <v/>
      </c>
      <c r="G439" t="str">
        <f>IFERROR(INDEX('wk paste'!$AZ:$AZ,MATCH("ru"&amp;'team weekly options'!G$3&amp;'team weekly options'!$C439,'wk paste'!$BG:$BG,0)),"")</f>
        <v/>
      </c>
      <c r="H439" t="str">
        <f>IFERROR(INDEX('wk paste'!$AZ:$AZ,MATCH("ru"&amp;'team weekly options'!H$3&amp;'team weekly options'!$C439,'wk paste'!$BG:$BG,0)),"")</f>
        <v/>
      </c>
      <c r="I439" t="str">
        <f>IFERROR(INDEX('wk paste'!$AZ:$AZ,MATCH("ru"&amp;'team weekly options'!I$3&amp;'team weekly options'!$C439,'wk paste'!$BG:$BG,0)),"")</f>
        <v/>
      </c>
      <c r="J439" t="str">
        <f>IFERROR(INDEX('wk paste'!$AZ:$AZ,MATCH("ru"&amp;'team weekly options'!J$3&amp;'team weekly options'!$C439,'wk paste'!$BG:$BG,0)),"")</f>
        <v/>
      </c>
      <c r="K439" t="str">
        <f>IFERROR(INDEX('wk paste'!$AZ:$AZ,MATCH("re"&amp;'team weekly options'!K$3&amp;'team weekly options'!$C439,'wk paste'!$BH:$BH,0)),"")</f>
        <v/>
      </c>
      <c r="L439" t="str">
        <f>IFERROR(INDEX('wk paste'!$AZ:$AZ,MATCH("re"&amp;'team weekly options'!L$3&amp;'team weekly options'!$C439,'wk paste'!$BH:$BH,0)),"")</f>
        <v/>
      </c>
      <c r="M439" t="str">
        <f>IFERROR(INDEX('wk paste'!$AZ:$AZ,MATCH("re"&amp;'team weekly options'!M$3&amp;'team weekly options'!$C439,'wk paste'!$BH:$BH,0)),"")</f>
        <v/>
      </c>
      <c r="N439" t="str">
        <f>IFERROR(INDEX('wk paste'!$AZ:$AZ,MATCH("re"&amp;'team weekly options'!N$3&amp;'team weekly options'!$C439,'wk paste'!$BH:$BH,0)),"")</f>
        <v/>
      </c>
      <c r="O439" t="str">
        <f>IFERROR(INDEX('wk paste'!$AZ:$AZ,MATCH("re"&amp;'team weekly options'!O$3&amp;'team weekly options'!$C439,'wk paste'!$BH:$BH,0)),"")</f>
        <v/>
      </c>
      <c r="P439" t="str">
        <f>IFERROR(INDEX('wk paste'!$AZ:$AZ,MATCH("re"&amp;'team weekly options'!P$3&amp;'team weekly options'!$C439,'wk paste'!$BH:$BH,0)),"")</f>
        <v/>
      </c>
      <c r="Q439" t="str">
        <f>IFERROR(INDEX('wk paste'!$AZ:$AZ,MATCH("re"&amp;'team weekly options'!Q$3&amp;'team weekly options'!$C439,'wk paste'!$BH:$BH,0)),"")</f>
        <v/>
      </c>
      <c r="R439" t="str">
        <f>IFERROR(INDEX('wk paste'!$AZ:$AZ,MATCH("re"&amp;'team weekly options'!R$3&amp;'team weekly options'!$C439,'wk paste'!$BH:$BH,0)),"")</f>
        <v/>
      </c>
      <c r="S439" t="str">
        <f>IFERROR(INDEX('wk paste'!$AZ:$AZ,MATCH("re"&amp;'team weekly options'!S$3&amp;'team weekly options'!$C439,'wk paste'!$BH:$BH,0)),"")</f>
        <v/>
      </c>
      <c r="T439" t="str">
        <f>IFERROR(INDEX('wk paste'!$AZ:$AZ,MATCH("re"&amp;'team weekly options'!T$3&amp;'team weekly options'!$C439,'wk paste'!$BH:$BH,0)),"")</f>
        <v/>
      </c>
      <c r="U439" t="str">
        <f>IFERROR(INDEX('wk paste'!$AZ:$AZ,MATCH("re"&amp;'team weekly options'!U$3&amp;'team weekly options'!$C439,'wk paste'!$BH:$BH,0)),"")</f>
        <v/>
      </c>
      <c r="V439" t="str">
        <f>IFERROR(INDEX('wk paste'!$AZ:$AZ,MATCH("re"&amp;'team weekly options'!V$3&amp;'team weekly options'!$C439,'wk paste'!$BH:$BH,0)),"")</f>
        <v/>
      </c>
    </row>
    <row r="440" spans="4:22" x14ac:dyDescent="0.25">
      <c r="D440" t="str">
        <f>IFERROR(INDEX('wk paste'!$AZ:$AZ,MATCH("ru"&amp;'team weekly options'!D$3&amp;'team weekly options'!$C440,'wk paste'!$BG:$BG,0)),"")</f>
        <v/>
      </c>
      <c r="E440" t="str">
        <f>IFERROR(INDEX('wk paste'!$AZ:$AZ,MATCH("ru"&amp;'team weekly options'!E$3&amp;'team weekly options'!$C440,'wk paste'!$BG:$BG,0)),"")</f>
        <v/>
      </c>
      <c r="F440" t="str">
        <f>IFERROR(INDEX('wk paste'!$AZ:$AZ,MATCH("ru"&amp;'team weekly options'!F$3&amp;'team weekly options'!$C440,'wk paste'!$BG:$BG,0)),"")</f>
        <v/>
      </c>
      <c r="G440" t="str">
        <f>IFERROR(INDEX('wk paste'!$AZ:$AZ,MATCH("ru"&amp;'team weekly options'!G$3&amp;'team weekly options'!$C440,'wk paste'!$BG:$BG,0)),"")</f>
        <v/>
      </c>
      <c r="H440" t="str">
        <f>IFERROR(INDEX('wk paste'!$AZ:$AZ,MATCH("ru"&amp;'team weekly options'!H$3&amp;'team weekly options'!$C440,'wk paste'!$BG:$BG,0)),"")</f>
        <v/>
      </c>
      <c r="I440" t="str">
        <f>IFERROR(INDEX('wk paste'!$AZ:$AZ,MATCH("ru"&amp;'team weekly options'!I$3&amp;'team weekly options'!$C440,'wk paste'!$BG:$BG,0)),"")</f>
        <v/>
      </c>
      <c r="J440" t="str">
        <f>IFERROR(INDEX('wk paste'!$AZ:$AZ,MATCH("ru"&amp;'team weekly options'!J$3&amp;'team weekly options'!$C440,'wk paste'!$BG:$BG,0)),"")</f>
        <v/>
      </c>
      <c r="K440" t="str">
        <f>IFERROR(INDEX('wk paste'!$AZ:$AZ,MATCH("re"&amp;'team weekly options'!K$3&amp;'team weekly options'!$C440,'wk paste'!$BH:$BH,0)),"")</f>
        <v/>
      </c>
      <c r="L440" t="str">
        <f>IFERROR(INDEX('wk paste'!$AZ:$AZ,MATCH("re"&amp;'team weekly options'!L$3&amp;'team weekly options'!$C440,'wk paste'!$BH:$BH,0)),"")</f>
        <v/>
      </c>
      <c r="M440" t="str">
        <f>IFERROR(INDEX('wk paste'!$AZ:$AZ,MATCH("re"&amp;'team weekly options'!M$3&amp;'team weekly options'!$C440,'wk paste'!$BH:$BH,0)),"")</f>
        <v/>
      </c>
      <c r="N440" t="str">
        <f>IFERROR(INDEX('wk paste'!$AZ:$AZ,MATCH("re"&amp;'team weekly options'!N$3&amp;'team weekly options'!$C440,'wk paste'!$BH:$BH,0)),"")</f>
        <v/>
      </c>
      <c r="O440" t="str">
        <f>IFERROR(INDEX('wk paste'!$AZ:$AZ,MATCH("re"&amp;'team weekly options'!O$3&amp;'team weekly options'!$C440,'wk paste'!$BH:$BH,0)),"")</f>
        <v/>
      </c>
      <c r="P440" t="str">
        <f>IFERROR(INDEX('wk paste'!$AZ:$AZ,MATCH("re"&amp;'team weekly options'!P$3&amp;'team weekly options'!$C440,'wk paste'!$BH:$BH,0)),"")</f>
        <v/>
      </c>
      <c r="Q440" t="str">
        <f>IFERROR(INDEX('wk paste'!$AZ:$AZ,MATCH("re"&amp;'team weekly options'!Q$3&amp;'team weekly options'!$C440,'wk paste'!$BH:$BH,0)),"")</f>
        <v/>
      </c>
      <c r="R440" t="str">
        <f>IFERROR(INDEX('wk paste'!$AZ:$AZ,MATCH("re"&amp;'team weekly options'!R$3&amp;'team weekly options'!$C440,'wk paste'!$BH:$BH,0)),"")</f>
        <v/>
      </c>
      <c r="S440" t="str">
        <f>IFERROR(INDEX('wk paste'!$AZ:$AZ,MATCH("re"&amp;'team weekly options'!S$3&amp;'team weekly options'!$C440,'wk paste'!$BH:$BH,0)),"")</f>
        <v/>
      </c>
      <c r="T440" t="str">
        <f>IFERROR(INDEX('wk paste'!$AZ:$AZ,MATCH("re"&amp;'team weekly options'!T$3&amp;'team weekly options'!$C440,'wk paste'!$BH:$BH,0)),"")</f>
        <v/>
      </c>
      <c r="U440" t="str">
        <f>IFERROR(INDEX('wk paste'!$AZ:$AZ,MATCH("re"&amp;'team weekly options'!U$3&amp;'team weekly options'!$C440,'wk paste'!$BH:$BH,0)),"")</f>
        <v/>
      </c>
      <c r="V440" t="str">
        <f>IFERROR(INDEX('wk paste'!$AZ:$AZ,MATCH("re"&amp;'team weekly options'!V$3&amp;'team weekly options'!$C440,'wk paste'!$BH:$BH,0)),"")</f>
        <v/>
      </c>
    </row>
    <row r="441" spans="4:22" x14ac:dyDescent="0.25">
      <c r="D441" t="str">
        <f>IFERROR(INDEX('wk paste'!$AZ:$AZ,MATCH("ru"&amp;'team weekly options'!D$3&amp;'team weekly options'!$C441,'wk paste'!$BG:$BG,0)),"")</f>
        <v/>
      </c>
      <c r="E441" t="str">
        <f>IFERROR(INDEX('wk paste'!$AZ:$AZ,MATCH("ru"&amp;'team weekly options'!E$3&amp;'team weekly options'!$C441,'wk paste'!$BG:$BG,0)),"")</f>
        <v/>
      </c>
      <c r="F441" t="str">
        <f>IFERROR(INDEX('wk paste'!$AZ:$AZ,MATCH("ru"&amp;'team weekly options'!F$3&amp;'team weekly options'!$C441,'wk paste'!$BG:$BG,0)),"")</f>
        <v/>
      </c>
      <c r="G441" t="str">
        <f>IFERROR(INDEX('wk paste'!$AZ:$AZ,MATCH("ru"&amp;'team weekly options'!G$3&amp;'team weekly options'!$C441,'wk paste'!$BG:$BG,0)),"")</f>
        <v/>
      </c>
      <c r="H441" t="str">
        <f>IFERROR(INDEX('wk paste'!$AZ:$AZ,MATCH("ru"&amp;'team weekly options'!H$3&amp;'team weekly options'!$C441,'wk paste'!$BG:$BG,0)),"")</f>
        <v/>
      </c>
      <c r="I441" t="str">
        <f>IFERROR(INDEX('wk paste'!$AZ:$AZ,MATCH("ru"&amp;'team weekly options'!I$3&amp;'team weekly options'!$C441,'wk paste'!$BG:$BG,0)),"")</f>
        <v/>
      </c>
      <c r="J441" t="str">
        <f>IFERROR(INDEX('wk paste'!$AZ:$AZ,MATCH("ru"&amp;'team weekly options'!J$3&amp;'team weekly options'!$C441,'wk paste'!$BG:$BG,0)),"")</f>
        <v/>
      </c>
      <c r="K441" t="str">
        <f>IFERROR(INDEX('wk paste'!$AZ:$AZ,MATCH("re"&amp;'team weekly options'!K$3&amp;'team weekly options'!$C441,'wk paste'!$BH:$BH,0)),"")</f>
        <v/>
      </c>
      <c r="L441" t="str">
        <f>IFERROR(INDEX('wk paste'!$AZ:$AZ,MATCH("re"&amp;'team weekly options'!L$3&amp;'team weekly options'!$C441,'wk paste'!$BH:$BH,0)),"")</f>
        <v/>
      </c>
      <c r="M441" t="str">
        <f>IFERROR(INDEX('wk paste'!$AZ:$AZ,MATCH("re"&amp;'team weekly options'!M$3&amp;'team weekly options'!$C441,'wk paste'!$BH:$BH,0)),"")</f>
        <v/>
      </c>
      <c r="N441" t="str">
        <f>IFERROR(INDEX('wk paste'!$AZ:$AZ,MATCH("re"&amp;'team weekly options'!N$3&amp;'team weekly options'!$C441,'wk paste'!$BH:$BH,0)),"")</f>
        <v/>
      </c>
      <c r="O441" t="str">
        <f>IFERROR(INDEX('wk paste'!$AZ:$AZ,MATCH("re"&amp;'team weekly options'!O$3&amp;'team weekly options'!$C441,'wk paste'!$BH:$BH,0)),"")</f>
        <v/>
      </c>
      <c r="P441" t="str">
        <f>IFERROR(INDEX('wk paste'!$AZ:$AZ,MATCH("re"&amp;'team weekly options'!P$3&amp;'team weekly options'!$C441,'wk paste'!$BH:$BH,0)),"")</f>
        <v/>
      </c>
      <c r="Q441" t="str">
        <f>IFERROR(INDEX('wk paste'!$AZ:$AZ,MATCH("re"&amp;'team weekly options'!Q$3&amp;'team weekly options'!$C441,'wk paste'!$BH:$BH,0)),"")</f>
        <v/>
      </c>
      <c r="R441" t="str">
        <f>IFERROR(INDEX('wk paste'!$AZ:$AZ,MATCH("re"&amp;'team weekly options'!R$3&amp;'team weekly options'!$C441,'wk paste'!$BH:$BH,0)),"")</f>
        <v/>
      </c>
      <c r="S441" t="str">
        <f>IFERROR(INDEX('wk paste'!$AZ:$AZ,MATCH("re"&amp;'team weekly options'!S$3&amp;'team weekly options'!$C441,'wk paste'!$BH:$BH,0)),"")</f>
        <v/>
      </c>
      <c r="T441" t="str">
        <f>IFERROR(INDEX('wk paste'!$AZ:$AZ,MATCH("re"&amp;'team weekly options'!T$3&amp;'team weekly options'!$C441,'wk paste'!$BH:$BH,0)),"")</f>
        <v/>
      </c>
      <c r="U441" t="str">
        <f>IFERROR(INDEX('wk paste'!$AZ:$AZ,MATCH("re"&amp;'team weekly options'!U$3&amp;'team weekly options'!$C441,'wk paste'!$BH:$BH,0)),"")</f>
        <v/>
      </c>
      <c r="V441" t="str">
        <f>IFERROR(INDEX('wk paste'!$AZ:$AZ,MATCH("re"&amp;'team weekly options'!V$3&amp;'team weekly options'!$C441,'wk paste'!$BH:$BH,0)),"")</f>
        <v/>
      </c>
    </row>
    <row r="442" spans="4:22" x14ac:dyDescent="0.25">
      <c r="D442" t="str">
        <f>IFERROR(INDEX('wk paste'!$AZ:$AZ,MATCH("ru"&amp;'team weekly options'!D$3&amp;'team weekly options'!$C442,'wk paste'!$BG:$BG,0)),"")</f>
        <v/>
      </c>
      <c r="E442" t="str">
        <f>IFERROR(INDEX('wk paste'!$AZ:$AZ,MATCH("ru"&amp;'team weekly options'!E$3&amp;'team weekly options'!$C442,'wk paste'!$BG:$BG,0)),"")</f>
        <v/>
      </c>
      <c r="F442" t="str">
        <f>IFERROR(INDEX('wk paste'!$AZ:$AZ,MATCH("ru"&amp;'team weekly options'!F$3&amp;'team weekly options'!$C442,'wk paste'!$BG:$BG,0)),"")</f>
        <v/>
      </c>
      <c r="G442" t="str">
        <f>IFERROR(INDEX('wk paste'!$AZ:$AZ,MATCH("ru"&amp;'team weekly options'!G$3&amp;'team weekly options'!$C442,'wk paste'!$BG:$BG,0)),"")</f>
        <v/>
      </c>
      <c r="H442" t="str">
        <f>IFERROR(INDEX('wk paste'!$AZ:$AZ,MATCH("ru"&amp;'team weekly options'!H$3&amp;'team weekly options'!$C442,'wk paste'!$BG:$BG,0)),"")</f>
        <v/>
      </c>
      <c r="I442" t="str">
        <f>IFERROR(INDEX('wk paste'!$AZ:$AZ,MATCH("ru"&amp;'team weekly options'!I$3&amp;'team weekly options'!$C442,'wk paste'!$BG:$BG,0)),"")</f>
        <v/>
      </c>
      <c r="J442" t="str">
        <f>IFERROR(INDEX('wk paste'!$AZ:$AZ,MATCH("ru"&amp;'team weekly options'!J$3&amp;'team weekly options'!$C442,'wk paste'!$BG:$BG,0)),"")</f>
        <v/>
      </c>
      <c r="K442" t="str">
        <f>IFERROR(INDEX('wk paste'!$AZ:$AZ,MATCH("re"&amp;'team weekly options'!K$3&amp;'team weekly options'!$C442,'wk paste'!$BH:$BH,0)),"")</f>
        <v/>
      </c>
      <c r="L442" t="str">
        <f>IFERROR(INDEX('wk paste'!$AZ:$AZ,MATCH("re"&amp;'team weekly options'!L$3&amp;'team weekly options'!$C442,'wk paste'!$BH:$BH,0)),"")</f>
        <v/>
      </c>
      <c r="M442" t="str">
        <f>IFERROR(INDEX('wk paste'!$AZ:$AZ,MATCH("re"&amp;'team weekly options'!M$3&amp;'team weekly options'!$C442,'wk paste'!$BH:$BH,0)),"")</f>
        <v/>
      </c>
      <c r="N442" t="str">
        <f>IFERROR(INDEX('wk paste'!$AZ:$AZ,MATCH("re"&amp;'team weekly options'!N$3&amp;'team weekly options'!$C442,'wk paste'!$BH:$BH,0)),"")</f>
        <v/>
      </c>
      <c r="O442" t="str">
        <f>IFERROR(INDEX('wk paste'!$AZ:$AZ,MATCH("re"&amp;'team weekly options'!O$3&amp;'team weekly options'!$C442,'wk paste'!$BH:$BH,0)),"")</f>
        <v/>
      </c>
      <c r="P442" t="str">
        <f>IFERROR(INDEX('wk paste'!$AZ:$AZ,MATCH("re"&amp;'team weekly options'!P$3&amp;'team weekly options'!$C442,'wk paste'!$BH:$BH,0)),"")</f>
        <v/>
      </c>
      <c r="Q442" t="str">
        <f>IFERROR(INDEX('wk paste'!$AZ:$AZ,MATCH("re"&amp;'team weekly options'!Q$3&amp;'team weekly options'!$C442,'wk paste'!$BH:$BH,0)),"")</f>
        <v/>
      </c>
      <c r="R442" t="str">
        <f>IFERROR(INDEX('wk paste'!$AZ:$AZ,MATCH("re"&amp;'team weekly options'!R$3&amp;'team weekly options'!$C442,'wk paste'!$BH:$BH,0)),"")</f>
        <v/>
      </c>
      <c r="S442" t="str">
        <f>IFERROR(INDEX('wk paste'!$AZ:$AZ,MATCH("re"&amp;'team weekly options'!S$3&amp;'team weekly options'!$C442,'wk paste'!$BH:$BH,0)),"")</f>
        <v/>
      </c>
      <c r="T442" t="str">
        <f>IFERROR(INDEX('wk paste'!$AZ:$AZ,MATCH("re"&amp;'team weekly options'!T$3&amp;'team weekly options'!$C442,'wk paste'!$BH:$BH,0)),"")</f>
        <v/>
      </c>
      <c r="U442" t="str">
        <f>IFERROR(INDEX('wk paste'!$AZ:$AZ,MATCH("re"&amp;'team weekly options'!U$3&amp;'team weekly options'!$C442,'wk paste'!$BH:$BH,0)),"")</f>
        <v/>
      </c>
      <c r="V442" t="str">
        <f>IFERROR(INDEX('wk paste'!$AZ:$AZ,MATCH("re"&amp;'team weekly options'!V$3&amp;'team weekly options'!$C442,'wk paste'!$BH:$BH,0)),"")</f>
        <v/>
      </c>
    </row>
    <row r="443" spans="4:22" x14ac:dyDescent="0.25">
      <c r="D443" t="str">
        <f>IFERROR(INDEX('wk paste'!$AZ:$AZ,MATCH("ru"&amp;'team weekly options'!D$3&amp;'team weekly options'!$C443,'wk paste'!$BG:$BG,0)),"")</f>
        <v/>
      </c>
      <c r="E443" t="str">
        <f>IFERROR(INDEX('wk paste'!$AZ:$AZ,MATCH("ru"&amp;'team weekly options'!E$3&amp;'team weekly options'!$C443,'wk paste'!$BG:$BG,0)),"")</f>
        <v/>
      </c>
      <c r="F443" t="str">
        <f>IFERROR(INDEX('wk paste'!$AZ:$AZ,MATCH("ru"&amp;'team weekly options'!F$3&amp;'team weekly options'!$C443,'wk paste'!$BG:$BG,0)),"")</f>
        <v/>
      </c>
      <c r="G443" t="str">
        <f>IFERROR(INDEX('wk paste'!$AZ:$AZ,MATCH("ru"&amp;'team weekly options'!G$3&amp;'team weekly options'!$C443,'wk paste'!$BG:$BG,0)),"")</f>
        <v/>
      </c>
      <c r="H443" t="str">
        <f>IFERROR(INDEX('wk paste'!$AZ:$AZ,MATCH("ru"&amp;'team weekly options'!H$3&amp;'team weekly options'!$C443,'wk paste'!$BG:$BG,0)),"")</f>
        <v/>
      </c>
      <c r="I443" t="str">
        <f>IFERROR(INDEX('wk paste'!$AZ:$AZ,MATCH("ru"&amp;'team weekly options'!I$3&amp;'team weekly options'!$C443,'wk paste'!$BG:$BG,0)),"")</f>
        <v/>
      </c>
      <c r="J443" t="str">
        <f>IFERROR(INDEX('wk paste'!$AZ:$AZ,MATCH("ru"&amp;'team weekly options'!J$3&amp;'team weekly options'!$C443,'wk paste'!$BG:$BG,0)),"")</f>
        <v/>
      </c>
      <c r="K443" t="str">
        <f>IFERROR(INDEX('wk paste'!$AZ:$AZ,MATCH("re"&amp;'team weekly options'!K$3&amp;'team weekly options'!$C443,'wk paste'!$BH:$BH,0)),"")</f>
        <v/>
      </c>
      <c r="L443" t="str">
        <f>IFERROR(INDEX('wk paste'!$AZ:$AZ,MATCH("re"&amp;'team weekly options'!L$3&amp;'team weekly options'!$C443,'wk paste'!$BH:$BH,0)),"")</f>
        <v/>
      </c>
      <c r="M443" t="str">
        <f>IFERROR(INDEX('wk paste'!$AZ:$AZ,MATCH("re"&amp;'team weekly options'!M$3&amp;'team weekly options'!$C443,'wk paste'!$BH:$BH,0)),"")</f>
        <v/>
      </c>
      <c r="N443" t="str">
        <f>IFERROR(INDEX('wk paste'!$AZ:$AZ,MATCH("re"&amp;'team weekly options'!N$3&amp;'team weekly options'!$C443,'wk paste'!$BH:$BH,0)),"")</f>
        <v/>
      </c>
      <c r="O443" t="str">
        <f>IFERROR(INDEX('wk paste'!$AZ:$AZ,MATCH("re"&amp;'team weekly options'!O$3&amp;'team weekly options'!$C443,'wk paste'!$BH:$BH,0)),"")</f>
        <v/>
      </c>
      <c r="P443" t="str">
        <f>IFERROR(INDEX('wk paste'!$AZ:$AZ,MATCH("re"&amp;'team weekly options'!P$3&amp;'team weekly options'!$C443,'wk paste'!$BH:$BH,0)),"")</f>
        <v/>
      </c>
      <c r="Q443" t="str">
        <f>IFERROR(INDEX('wk paste'!$AZ:$AZ,MATCH("re"&amp;'team weekly options'!Q$3&amp;'team weekly options'!$C443,'wk paste'!$BH:$BH,0)),"")</f>
        <v/>
      </c>
      <c r="R443" t="str">
        <f>IFERROR(INDEX('wk paste'!$AZ:$AZ,MATCH("re"&amp;'team weekly options'!R$3&amp;'team weekly options'!$C443,'wk paste'!$BH:$BH,0)),"")</f>
        <v/>
      </c>
      <c r="S443" t="str">
        <f>IFERROR(INDEX('wk paste'!$AZ:$AZ,MATCH("re"&amp;'team weekly options'!S$3&amp;'team weekly options'!$C443,'wk paste'!$BH:$BH,0)),"")</f>
        <v/>
      </c>
      <c r="T443" t="str">
        <f>IFERROR(INDEX('wk paste'!$AZ:$AZ,MATCH("re"&amp;'team weekly options'!T$3&amp;'team weekly options'!$C443,'wk paste'!$BH:$BH,0)),"")</f>
        <v/>
      </c>
      <c r="U443" t="str">
        <f>IFERROR(INDEX('wk paste'!$AZ:$AZ,MATCH("re"&amp;'team weekly options'!U$3&amp;'team weekly options'!$C443,'wk paste'!$BH:$BH,0)),"")</f>
        <v/>
      </c>
      <c r="V443" t="str">
        <f>IFERROR(INDEX('wk paste'!$AZ:$AZ,MATCH("re"&amp;'team weekly options'!V$3&amp;'team weekly options'!$C443,'wk paste'!$BH:$BH,0)),"")</f>
        <v/>
      </c>
    </row>
    <row r="444" spans="4:22" x14ac:dyDescent="0.25">
      <c r="D444" t="str">
        <f>IFERROR(INDEX('wk paste'!$AZ:$AZ,MATCH("ru"&amp;'team weekly options'!D$3&amp;'team weekly options'!$C444,'wk paste'!$BG:$BG,0)),"")</f>
        <v/>
      </c>
      <c r="E444" t="str">
        <f>IFERROR(INDEX('wk paste'!$AZ:$AZ,MATCH("ru"&amp;'team weekly options'!E$3&amp;'team weekly options'!$C444,'wk paste'!$BG:$BG,0)),"")</f>
        <v/>
      </c>
      <c r="F444" t="str">
        <f>IFERROR(INDEX('wk paste'!$AZ:$AZ,MATCH("ru"&amp;'team weekly options'!F$3&amp;'team weekly options'!$C444,'wk paste'!$BG:$BG,0)),"")</f>
        <v/>
      </c>
      <c r="G444" t="str">
        <f>IFERROR(INDEX('wk paste'!$AZ:$AZ,MATCH("ru"&amp;'team weekly options'!G$3&amp;'team weekly options'!$C444,'wk paste'!$BG:$BG,0)),"")</f>
        <v/>
      </c>
      <c r="H444" t="str">
        <f>IFERROR(INDEX('wk paste'!$AZ:$AZ,MATCH("ru"&amp;'team weekly options'!H$3&amp;'team weekly options'!$C444,'wk paste'!$BG:$BG,0)),"")</f>
        <v/>
      </c>
      <c r="I444" t="str">
        <f>IFERROR(INDEX('wk paste'!$AZ:$AZ,MATCH("ru"&amp;'team weekly options'!I$3&amp;'team weekly options'!$C444,'wk paste'!$BG:$BG,0)),"")</f>
        <v/>
      </c>
      <c r="J444" t="str">
        <f>IFERROR(INDEX('wk paste'!$AZ:$AZ,MATCH("ru"&amp;'team weekly options'!J$3&amp;'team weekly options'!$C444,'wk paste'!$BG:$BG,0)),"")</f>
        <v/>
      </c>
      <c r="K444" t="str">
        <f>IFERROR(INDEX('wk paste'!$AZ:$AZ,MATCH("re"&amp;'team weekly options'!K$3&amp;'team weekly options'!$C444,'wk paste'!$BH:$BH,0)),"")</f>
        <v/>
      </c>
      <c r="L444" t="str">
        <f>IFERROR(INDEX('wk paste'!$AZ:$AZ,MATCH("re"&amp;'team weekly options'!L$3&amp;'team weekly options'!$C444,'wk paste'!$BH:$BH,0)),"")</f>
        <v/>
      </c>
      <c r="M444" t="str">
        <f>IFERROR(INDEX('wk paste'!$AZ:$AZ,MATCH("re"&amp;'team weekly options'!M$3&amp;'team weekly options'!$C444,'wk paste'!$BH:$BH,0)),"")</f>
        <v/>
      </c>
      <c r="N444" t="str">
        <f>IFERROR(INDEX('wk paste'!$AZ:$AZ,MATCH("re"&amp;'team weekly options'!N$3&amp;'team weekly options'!$C444,'wk paste'!$BH:$BH,0)),"")</f>
        <v/>
      </c>
      <c r="O444" t="str">
        <f>IFERROR(INDEX('wk paste'!$AZ:$AZ,MATCH("re"&amp;'team weekly options'!O$3&amp;'team weekly options'!$C444,'wk paste'!$BH:$BH,0)),"")</f>
        <v/>
      </c>
      <c r="P444" t="str">
        <f>IFERROR(INDEX('wk paste'!$AZ:$AZ,MATCH("re"&amp;'team weekly options'!P$3&amp;'team weekly options'!$C444,'wk paste'!$BH:$BH,0)),"")</f>
        <v/>
      </c>
      <c r="Q444" t="str">
        <f>IFERROR(INDEX('wk paste'!$AZ:$AZ,MATCH("re"&amp;'team weekly options'!Q$3&amp;'team weekly options'!$C444,'wk paste'!$BH:$BH,0)),"")</f>
        <v/>
      </c>
      <c r="R444" t="str">
        <f>IFERROR(INDEX('wk paste'!$AZ:$AZ,MATCH("re"&amp;'team weekly options'!R$3&amp;'team weekly options'!$C444,'wk paste'!$BH:$BH,0)),"")</f>
        <v/>
      </c>
      <c r="S444" t="str">
        <f>IFERROR(INDEX('wk paste'!$AZ:$AZ,MATCH("re"&amp;'team weekly options'!S$3&amp;'team weekly options'!$C444,'wk paste'!$BH:$BH,0)),"")</f>
        <v/>
      </c>
      <c r="T444" t="str">
        <f>IFERROR(INDEX('wk paste'!$AZ:$AZ,MATCH("re"&amp;'team weekly options'!T$3&amp;'team weekly options'!$C444,'wk paste'!$BH:$BH,0)),"")</f>
        <v/>
      </c>
      <c r="U444" t="str">
        <f>IFERROR(INDEX('wk paste'!$AZ:$AZ,MATCH("re"&amp;'team weekly options'!U$3&amp;'team weekly options'!$C444,'wk paste'!$BH:$BH,0)),"")</f>
        <v/>
      </c>
      <c r="V444" t="str">
        <f>IFERROR(INDEX('wk paste'!$AZ:$AZ,MATCH("re"&amp;'team weekly options'!V$3&amp;'team weekly options'!$C444,'wk paste'!$BH:$BH,0)),"")</f>
        <v/>
      </c>
    </row>
    <row r="445" spans="4:22" x14ac:dyDescent="0.25">
      <c r="D445" t="str">
        <f>IFERROR(INDEX('wk paste'!$AZ:$AZ,MATCH("ru"&amp;'team weekly options'!D$3&amp;'team weekly options'!$C445,'wk paste'!$BG:$BG,0)),"")</f>
        <v/>
      </c>
      <c r="E445" t="str">
        <f>IFERROR(INDEX('wk paste'!$AZ:$AZ,MATCH("ru"&amp;'team weekly options'!E$3&amp;'team weekly options'!$C445,'wk paste'!$BG:$BG,0)),"")</f>
        <v/>
      </c>
      <c r="F445" t="str">
        <f>IFERROR(INDEX('wk paste'!$AZ:$AZ,MATCH("ru"&amp;'team weekly options'!F$3&amp;'team weekly options'!$C445,'wk paste'!$BG:$BG,0)),"")</f>
        <v/>
      </c>
      <c r="G445" t="str">
        <f>IFERROR(INDEX('wk paste'!$AZ:$AZ,MATCH("ru"&amp;'team weekly options'!G$3&amp;'team weekly options'!$C445,'wk paste'!$BG:$BG,0)),"")</f>
        <v/>
      </c>
      <c r="H445" t="str">
        <f>IFERROR(INDEX('wk paste'!$AZ:$AZ,MATCH("ru"&amp;'team weekly options'!H$3&amp;'team weekly options'!$C445,'wk paste'!$BG:$BG,0)),"")</f>
        <v/>
      </c>
      <c r="I445" t="str">
        <f>IFERROR(INDEX('wk paste'!$AZ:$AZ,MATCH("ru"&amp;'team weekly options'!I$3&amp;'team weekly options'!$C445,'wk paste'!$BG:$BG,0)),"")</f>
        <v/>
      </c>
      <c r="J445" t="str">
        <f>IFERROR(INDEX('wk paste'!$AZ:$AZ,MATCH("ru"&amp;'team weekly options'!J$3&amp;'team weekly options'!$C445,'wk paste'!$BG:$BG,0)),"")</f>
        <v/>
      </c>
      <c r="K445" t="str">
        <f>IFERROR(INDEX('wk paste'!$AZ:$AZ,MATCH("re"&amp;'team weekly options'!K$3&amp;'team weekly options'!$C445,'wk paste'!$BH:$BH,0)),"")</f>
        <v/>
      </c>
      <c r="L445" t="str">
        <f>IFERROR(INDEX('wk paste'!$AZ:$AZ,MATCH("re"&amp;'team weekly options'!L$3&amp;'team weekly options'!$C445,'wk paste'!$BH:$BH,0)),"")</f>
        <v/>
      </c>
      <c r="M445" t="str">
        <f>IFERROR(INDEX('wk paste'!$AZ:$AZ,MATCH("re"&amp;'team weekly options'!M$3&amp;'team weekly options'!$C445,'wk paste'!$BH:$BH,0)),"")</f>
        <v/>
      </c>
      <c r="N445" t="str">
        <f>IFERROR(INDEX('wk paste'!$AZ:$AZ,MATCH("re"&amp;'team weekly options'!N$3&amp;'team weekly options'!$C445,'wk paste'!$BH:$BH,0)),"")</f>
        <v/>
      </c>
      <c r="O445" t="str">
        <f>IFERROR(INDEX('wk paste'!$AZ:$AZ,MATCH("re"&amp;'team weekly options'!O$3&amp;'team weekly options'!$C445,'wk paste'!$BH:$BH,0)),"")</f>
        <v/>
      </c>
      <c r="P445" t="str">
        <f>IFERROR(INDEX('wk paste'!$AZ:$AZ,MATCH("re"&amp;'team weekly options'!P$3&amp;'team weekly options'!$C445,'wk paste'!$BH:$BH,0)),"")</f>
        <v/>
      </c>
      <c r="Q445" t="str">
        <f>IFERROR(INDEX('wk paste'!$AZ:$AZ,MATCH("re"&amp;'team weekly options'!Q$3&amp;'team weekly options'!$C445,'wk paste'!$BH:$BH,0)),"")</f>
        <v/>
      </c>
      <c r="R445" t="str">
        <f>IFERROR(INDEX('wk paste'!$AZ:$AZ,MATCH("re"&amp;'team weekly options'!R$3&amp;'team weekly options'!$C445,'wk paste'!$BH:$BH,0)),"")</f>
        <v/>
      </c>
      <c r="S445" t="str">
        <f>IFERROR(INDEX('wk paste'!$AZ:$AZ,MATCH("re"&amp;'team weekly options'!S$3&amp;'team weekly options'!$C445,'wk paste'!$BH:$BH,0)),"")</f>
        <v/>
      </c>
      <c r="T445" t="str">
        <f>IFERROR(INDEX('wk paste'!$AZ:$AZ,MATCH("re"&amp;'team weekly options'!T$3&amp;'team weekly options'!$C445,'wk paste'!$BH:$BH,0)),"")</f>
        <v/>
      </c>
      <c r="U445" t="str">
        <f>IFERROR(INDEX('wk paste'!$AZ:$AZ,MATCH("re"&amp;'team weekly options'!U$3&amp;'team weekly options'!$C445,'wk paste'!$BH:$BH,0)),"")</f>
        <v/>
      </c>
      <c r="V445" t="str">
        <f>IFERROR(INDEX('wk paste'!$AZ:$AZ,MATCH("re"&amp;'team weekly options'!V$3&amp;'team weekly options'!$C445,'wk paste'!$BH:$BH,0)),"")</f>
        <v/>
      </c>
    </row>
    <row r="446" spans="4:22" x14ac:dyDescent="0.25">
      <c r="D446" t="str">
        <f>IFERROR(INDEX('wk paste'!$AZ:$AZ,MATCH("ru"&amp;'team weekly options'!D$3&amp;'team weekly options'!$C446,'wk paste'!$BG:$BG,0)),"")</f>
        <v/>
      </c>
      <c r="E446" t="str">
        <f>IFERROR(INDEX('wk paste'!$AZ:$AZ,MATCH("ru"&amp;'team weekly options'!E$3&amp;'team weekly options'!$C446,'wk paste'!$BG:$BG,0)),"")</f>
        <v/>
      </c>
      <c r="F446" t="str">
        <f>IFERROR(INDEX('wk paste'!$AZ:$AZ,MATCH("ru"&amp;'team weekly options'!F$3&amp;'team weekly options'!$C446,'wk paste'!$BG:$BG,0)),"")</f>
        <v/>
      </c>
      <c r="G446" t="str">
        <f>IFERROR(INDEX('wk paste'!$AZ:$AZ,MATCH("ru"&amp;'team weekly options'!G$3&amp;'team weekly options'!$C446,'wk paste'!$BG:$BG,0)),"")</f>
        <v/>
      </c>
      <c r="H446" t="str">
        <f>IFERROR(INDEX('wk paste'!$AZ:$AZ,MATCH("ru"&amp;'team weekly options'!H$3&amp;'team weekly options'!$C446,'wk paste'!$BG:$BG,0)),"")</f>
        <v/>
      </c>
      <c r="I446" t="str">
        <f>IFERROR(INDEX('wk paste'!$AZ:$AZ,MATCH("ru"&amp;'team weekly options'!I$3&amp;'team weekly options'!$C446,'wk paste'!$BG:$BG,0)),"")</f>
        <v/>
      </c>
      <c r="J446" t="str">
        <f>IFERROR(INDEX('wk paste'!$AZ:$AZ,MATCH("ru"&amp;'team weekly options'!J$3&amp;'team weekly options'!$C446,'wk paste'!$BG:$BG,0)),"")</f>
        <v/>
      </c>
      <c r="K446" t="str">
        <f>IFERROR(INDEX('wk paste'!$AZ:$AZ,MATCH("re"&amp;'team weekly options'!K$3&amp;'team weekly options'!$C446,'wk paste'!$BH:$BH,0)),"")</f>
        <v/>
      </c>
      <c r="L446" t="str">
        <f>IFERROR(INDEX('wk paste'!$AZ:$AZ,MATCH("re"&amp;'team weekly options'!L$3&amp;'team weekly options'!$C446,'wk paste'!$BH:$BH,0)),"")</f>
        <v/>
      </c>
      <c r="M446" t="str">
        <f>IFERROR(INDEX('wk paste'!$AZ:$AZ,MATCH("re"&amp;'team weekly options'!M$3&amp;'team weekly options'!$C446,'wk paste'!$BH:$BH,0)),"")</f>
        <v/>
      </c>
      <c r="N446" t="str">
        <f>IFERROR(INDEX('wk paste'!$AZ:$AZ,MATCH("re"&amp;'team weekly options'!N$3&amp;'team weekly options'!$C446,'wk paste'!$BH:$BH,0)),"")</f>
        <v/>
      </c>
      <c r="O446" t="str">
        <f>IFERROR(INDEX('wk paste'!$AZ:$AZ,MATCH("re"&amp;'team weekly options'!O$3&amp;'team weekly options'!$C446,'wk paste'!$BH:$BH,0)),"")</f>
        <v/>
      </c>
      <c r="P446" t="str">
        <f>IFERROR(INDEX('wk paste'!$AZ:$AZ,MATCH("re"&amp;'team weekly options'!P$3&amp;'team weekly options'!$C446,'wk paste'!$BH:$BH,0)),"")</f>
        <v/>
      </c>
      <c r="Q446" t="str">
        <f>IFERROR(INDEX('wk paste'!$AZ:$AZ,MATCH("re"&amp;'team weekly options'!Q$3&amp;'team weekly options'!$C446,'wk paste'!$BH:$BH,0)),"")</f>
        <v/>
      </c>
      <c r="R446" t="str">
        <f>IFERROR(INDEX('wk paste'!$AZ:$AZ,MATCH("re"&amp;'team weekly options'!R$3&amp;'team weekly options'!$C446,'wk paste'!$BH:$BH,0)),"")</f>
        <v/>
      </c>
      <c r="S446" t="str">
        <f>IFERROR(INDEX('wk paste'!$AZ:$AZ,MATCH("re"&amp;'team weekly options'!S$3&amp;'team weekly options'!$C446,'wk paste'!$BH:$BH,0)),"")</f>
        <v/>
      </c>
      <c r="T446" t="str">
        <f>IFERROR(INDEX('wk paste'!$AZ:$AZ,MATCH("re"&amp;'team weekly options'!T$3&amp;'team weekly options'!$C446,'wk paste'!$BH:$BH,0)),"")</f>
        <v/>
      </c>
      <c r="U446" t="str">
        <f>IFERROR(INDEX('wk paste'!$AZ:$AZ,MATCH("re"&amp;'team weekly options'!U$3&amp;'team weekly options'!$C446,'wk paste'!$BH:$BH,0)),"")</f>
        <v/>
      </c>
      <c r="V446" t="str">
        <f>IFERROR(INDEX('wk paste'!$AZ:$AZ,MATCH("re"&amp;'team weekly options'!V$3&amp;'team weekly options'!$C446,'wk paste'!$BH:$BH,0)),"")</f>
        <v/>
      </c>
    </row>
    <row r="447" spans="4:22" x14ac:dyDescent="0.25">
      <c r="D447" t="str">
        <f>IFERROR(INDEX('wk paste'!$AZ:$AZ,MATCH("ru"&amp;'team weekly options'!D$3&amp;'team weekly options'!$C447,'wk paste'!$BG:$BG,0)),"")</f>
        <v/>
      </c>
      <c r="E447" t="str">
        <f>IFERROR(INDEX('wk paste'!$AZ:$AZ,MATCH("ru"&amp;'team weekly options'!E$3&amp;'team weekly options'!$C447,'wk paste'!$BG:$BG,0)),"")</f>
        <v/>
      </c>
      <c r="F447" t="str">
        <f>IFERROR(INDEX('wk paste'!$AZ:$AZ,MATCH("ru"&amp;'team weekly options'!F$3&amp;'team weekly options'!$C447,'wk paste'!$BG:$BG,0)),"")</f>
        <v/>
      </c>
      <c r="G447" t="str">
        <f>IFERROR(INDEX('wk paste'!$AZ:$AZ,MATCH("ru"&amp;'team weekly options'!G$3&amp;'team weekly options'!$C447,'wk paste'!$BG:$BG,0)),"")</f>
        <v/>
      </c>
      <c r="H447" t="str">
        <f>IFERROR(INDEX('wk paste'!$AZ:$AZ,MATCH("ru"&amp;'team weekly options'!H$3&amp;'team weekly options'!$C447,'wk paste'!$BG:$BG,0)),"")</f>
        <v/>
      </c>
      <c r="I447" t="str">
        <f>IFERROR(INDEX('wk paste'!$AZ:$AZ,MATCH("ru"&amp;'team weekly options'!I$3&amp;'team weekly options'!$C447,'wk paste'!$BG:$BG,0)),"")</f>
        <v/>
      </c>
      <c r="J447" t="str">
        <f>IFERROR(INDEX('wk paste'!$AZ:$AZ,MATCH("ru"&amp;'team weekly options'!J$3&amp;'team weekly options'!$C447,'wk paste'!$BG:$BG,0)),"")</f>
        <v/>
      </c>
      <c r="K447" t="str">
        <f>IFERROR(INDEX('wk paste'!$AZ:$AZ,MATCH("re"&amp;'team weekly options'!K$3&amp;'team weekly options'!$C447,'wk paste'!$BH:$BH,0)),"")</f>
        <v/>
      </c>
      <c r="L447" t="str">
        <f>IFERROR(INDEX('wk paste'!$AZ:$AZ,MATCH("re"&amp;'team weekly options'!L$3&amp;'team weekly options'!$C447,'wk paste'!$BH:$BH,0)),"")</f>
        <v/>
      </c>
      <c r="M447" t="str">
        <f>IFERROR(INDEX('wk paste'!$AZ:$AZ,MATCH("re"&amp;'team weekly options'!M$3&amp;'team weekly options'!$C447,'wk paste'!$BH:$BH,0)),"")</f>
        <v/>
      </c>
      <c r="N447" t="str">
        <f>IFERROR(INDEX('wk paste'!$AZ:$AZ,MATCH("re"&amp;'team weekly options'!N$3&amp;'team weekly options'!$C447,'wk paste'!$BH:$BH,0)),"")</f>
        <v/>
      </c>
      <c r="O447" t="str">
        <f>IFERROR(INDEX('wk paste'!$AZ:$AZ,MATCH("re"&amp;'team weekly options'!O$3&amp;'team weekly options'!$C447,'wk paste'!$BH:$BH,0)),"")</f>
        <v/>
      </c>
      <c r="P447" t="str">
        <f>IFERROR(INDEX('wk paste'!$AZ:$AZ,MATCH("re"&amp;'team weekly options'!P$3&amp;'team weekly options'!$C447,'wk paste'!$BH:$BH,0)),"")</f>
        <v/>
      </c>
      <c r="Q447" t="str">
        <f>IFERROR(INDEX('wk paste'!$AZ:$AZ,MATCH("re"&amp;'team weekly options'!Q$3&amp;'team weekly options'!$C447,'wk paste'!$BH:$BH,0)),"")</f>
        <v/>
      </c>
      <c r="R447" t="str">
        <f>IFERROR(INDEX('wk paste'!$AZ:$AZ,MATCH("re"&amp;'team weekly options'!R$3&amp;'team weekly options'!$C447,'wk paste'!$BH:$BH,0)),"")</f>
        <v/>
      </c>
      <c r="S447" t="str">
        <f>IFERROR(INDEX('wk paste'!$AZ:$AZ,MATCH("re"&amp;'team weekly options'!S$3&amp;'team weekly options'!$C447,'wk paste'!$BH:$BH,0)),"")</f>
        <v/>
      </c>
      <c r="T447" t="str">
        <f>IFERROR(INDEX('wk paste'!$AZ:$AZ,MATCH("re"&amp;'team weekly options'!T$3&amp;'team weekly options'!$C447,'wk paste'!$BH:$BH,0)),"")</f>
        <v/>
      </c>
      <c r="U447" t="str">
        <f>IFERROR(INDEX('wk paste'!$AZ:$AZ,MATCH("re"&amp;'team weekly options'!U$3&amp;'team weekly options'!$C447,'wk paste'!$BH:$BH,0)),"")</f>
        <v/>
      </c>
      <c r="V447" t="str">
        <f>IFERROR(INDEX('wk paste'!$AZ:$AZ,MATCH("re"&amp;'team weekly options'!V$3&amp;'team weekly options'!$C447,'wk paste'!$BH:$BH,0)),"")</f>
        <v/>
      </c>
    </row>
    <row r="448" spans="4:22" x14ac:dyDescent="0.25">
      <c r="D448" t="str">
        <f>IFERROR(INDEX('wk paste'!$AZ:$AZ,MATCH("ru"&amp;'team weekly options'!D$3&amp;'team weekly options'!$C448,'wk paste'!$BG:$BG,0)),"")</f>
        <v/>
      </c>
      <c r="E448" t="str">
        <f>IFERROR(INDEX('wk paste'!$AZ:$AZ,MATCH("ru"&amp;'team weekly options'!E$3&amp;'team weekly options'!$C448,'wk paste'!$BG:$BG,0)),"")</f>
        <v/>
      </c>
      <c r="F448" t="str">
        <f>IFERROR(INDEX('wk paste'!$AZ:$AZ,MATCH("ru"&amp;'team weekly options'!F$3&amp;'team weekly options'!$C448,'wk paste'!$BG:$BG,0)),"")</f>
        <v/>
      </c>
      <c r="G448" t="str">
        <f>IFERROR(INDEX('wk paste'!$AZ:$AZ,MATCH("ru"&amp;'team weekly options'!G$3&amp;'team weekly options'!$C448,'wk paste'!$BG:$BG,0)),"")</f>
        <v/>
      </c>
      <c r="H448" t="str">
        <f>IFERROR(INDEX('wk paste'!$AZ:$AZ,MATCH("ru"&amp;'team weekly options'!H$3&amp;'team weekly options'!$C448,'wk paste'!$BG:$BG,0)),"")</f>
        <v/>
      </c>
      <c r="I448" t="str">
        <f>IFERROR(INDEX('wk paste'!$AZ:$AZ,MATCH("ru"&amp;'team weekly options'!I$3&amp;'team weekly options'!$C448,'wk paste'!$BG:$BG,0)),"")</f>
        <v/>
      </c>
      <c r="J448" t="str">
        <f>IFERROR(INDEX('wk paste'!$AZ:$AZ,MATCH("ru"&amp;'team weekly options'!J$3&amp;'team weekly options'!$C448,'wk paste'!$BG:$BG,0)),"")</f>
        <v/>
      </c>
      <c r="K448" t="str">
        <f>IFERROR(INDEX('wk paste'!$AZ:$AZ,MATCH("re"&amp;'team weekly options'!K$3&amp;'team weekly options'!$C448,'wk paste'!$BH:$BH,0)),"")</f>
        <v/>
      </c>
      <c r="L448" t="str">
        <f>IFERROR(INDEX('wk paste'!$AZ:$AZ,MATCH("re"&amp;'team weekly options'!L$3&amp;'team weekly options'!$C448,'wk paste'!$BH:$BH,0)),"")</f>
        <v/>
      </c>
      <c r="M448" t="str">
        <f>IFERROR(INDEX('wk paste'!$AZ:$AZ,MATCH("re"&amp;'team weekly options'!M$3&amp;'team weekly options'!$C448,'wk paste'!$BH:$BH,0)),"")</f>
        <v/>
      </c>
      <c r="N448" t="str">
        <f>IFERROR(INDEX('wk paste'!$AZ:$AZ,MATCH("re"&amp;'team weekly options'!N$3&amp;'team weekly options'!$C448,'wk paste'!$BH:$BH,0)),"")</f>
        <v/>
      </c>
      <c r="O448" t="str">
        <f>IFERROR(INDEX('wk paste'!$AZ:$AZ,MATCH("re"&amp;'team weekly options'!O$3&amp;'team weekly options'!$C448,'wk paste'!$BH:$BH,0)),"")</f>
        <v/>
      </c>
      <c r="P448" t="str">
        <f>IFERROR(INDEX('wk paste'!$AZ:$AZ,MATCH("re"&amp;'team weekly options'!P$3&amp;'team weekly options'!$C448,'wk paste'!$BH:$BH,0)),"")</f>
        <v/>
      </c>
      <c r="Q448" t="str">
        <f>IFERROR(INDEX('wk paste'!$AZ:$AZ,MATCH("re"&amp;'team weekly options'!Q$3&amp;'team weekly options'!$C448,'wk paste'!$BH:$BH,0)),"")</f>
        <v/>
      </c>
      <c r="R448" t="str">
        <f>IFERROR(INDEX('wk paste'!$AZ:$AZ,MATCH("re"&amp;'team weekly options'!R$3&amp;'team weekly options'!$C448,'wk paste'!$BH:$BH,0)),"")</f>
        <v/>
      </c>
      <c r="S448" t="str">
        <f>IFERROR(INDEX('wk paste'!$AZ:$AZ,MATCH("re"&amp;'team weekly options'!S$3&amp;'team weekly options'!$C448,'wk paste'!$BH:$BH,0)),"")</f>
        <v/>
      </c>
      <c r="T448" t="str">
        <f>IFERROR(INDEX('wk paste'!$AZ:$AZ,MATCH("re"&amp;'team weekly options'!T$3&amp;'team weekly options'!$C448,'wk paste'!$BH:$BH,0)),"")</f>
        <v/>
      </c>
      <c r="U448" t="str">
        <f>IFERROR(INDEX('wk paste'!$AZ:$AZ,MATCH("re"&amp;'team weekly options'!U$3&amp;'team weekly options'!$C448,'wk paste'!$BH:$BH,0)),"")</f>
        <v/>
      </c>
      <c r="V448" t="str">
        <f>IFERROR(INDEX('wk paste'!$AZ:$AZ,MATCH("re"&amp;'team weekly options'!V$3&amp;'team weekly options'!$C448,'wk paste'!$BH:$BH,0)),"")</f>
        <v/>
      </c>
    </row>
    <row r="449" spans="4:22" x14ac:dyDescent="0.25">
      <c r="D449" t="str">
        <f>IFERROR(INDEX('wk paste'!$AZ:$AZ,MATCH("ru"&amp;'team weekly options'!D$3&amp;'team weekly options'!$C449,'wk paste'!$BG:$BG,0)),"")</f>
        <v/>
      </c>
      <c r="E449" t="str">
        <f>IFERROR(INDEX('wk paste'!$AZ:$AZ,MATCH("ru"&amp;'team weekly options'!E$3&amp;'team weekly options'!$C449,'wk paste'!$BG:$BG,0)),"")</f>
        <v/>
      </c>
      <c r="F449" t="str">
        <f>IFERROR(INDEX('wk paste'!$AZ:$AZ,MATCH("ru"&amp;'team weekly options'!F$3&amp;'team weekly options'!$C449,'wk paste'!$BG:$BG,0)),"")</f>
        <v/>
      </c>
      <c r="G449" t="str">
        <f>IFERROR(INDEX('wk paste'!$AZ:$AZ,MATCH("ru"&amp;'team weekly options'!G$3&amp;'team weekly options'!$C449,'wk paste'!$BG:$BG,0)),"")</f>
        <v/>
      </c>
      <c r="H449" t="str">
        <f>IFERROR(INDEX('wk paste'!$AZ:$AZ,MATCH("ru"&amp;'team weekly options'!H$3&amp;'team weekly options'!$C449,'wk paste'!$BG:$BG,0)),"")</f>
        <v/>
      </c>
      <c r="I449" t="str">
        <f>IFERROR(INDEX('wk paste'!$AZ:$AZ,MATCH("ru"&amp;'team weekly options'!I$3&amp;'team weekly options'!$C449,'wk paste'!$BG:$BG,0)),"")</f>
        <v/>
      </c>
      <c r="J449" t="str">
        <f>IFERROR(INDEX('wk paste'!$AZ:$AZ,MATCH("ru"&amp;'team weekly options'!J$3&amp;'team weekly options'!$C449,'wk paste'!$BG:$BG,0)),"")</f>
        <v/>
      </c>
      <c r="K449" t="str">
        <f>IFERROR(INDEX('wk paste'!$AZ:$AZ,MATCH("re"&amp;'team weekly options'!K$3&amp;'team weekly options'!$C449,'wk paste'!$BH:$BH,0)),"")</f>
        <v/>
      </c>
      <c r="L449" t="str">
        <f>IFERROR(INDEX('wk paste'!$AZ:$AZ,MATCH("re"&amp;'team weekly options'!L$3&amp;'team weekly options'!$C449,'wk paste'!$BH:$BH,0)),"")</f>
        <v/>
      </c>
      <c r="M449" t="str">
        <f>IFERROR(INDEX('wk paste'!$AZ:$AZ,MATCH("re"&amp;'team weekly options'!M$3&amp;'team weekly options'!$C449,'wk paste'!$BH:$BH,0)),"")</f>
        <v/>
      </c>
      <c r="N449" t="str">
        <f>IFERROR(INDEX('wk paste'!$AZ:$AZ,MATCH("re"&amp;'team weekly options'!N$3&amp;'team weekly options'!$C449,'wk paste'!$BH:$BH,0)),"")</f>
        <v/>
      </c>
      <c r="O449" t="str">
        <f>IFERROR(INDEX('wk paste'!$AZ:$AZ,MATCH("re"&amp;'team weekly options'!O$3&amp;'team weekly options'!$C449,'wk paste'!$BH:$BH,0)),"")</f>
        <v/>
      </c>
      <c r="P449" t="str">
        <f>IFERROR(INDEX('wk paste'!$AZ:$AZ,MATCH("re"&amp;'team weekly options'!P$3&amp;'team weekly options'!$C449,'wk paste'!$BH:$BH,0)),"")</f>
        <v/>
      </c>
      <c r="Q449" t="str">
        <f>IFERROR(INDEX('wk paste'!$AZ:$AZ,MATCH("re"&amp;'team weekly options'!Q$3&amp;'team weekly options'!$C449,'wk paste'!$BH:$BH,0)),"")</f>
        <v/>
      </c>
      <c r="R449" t="str">
        <f>IFERROR(INDEX('wk paste'!$AZ:$AZ,MATCH("re"&amp;'team weekly options'!R$3&amp;'team weekly options'!$C449,'wk paste'!$BH:$BH,0)),"")</f>
        <v/>
      </c>
      <c r="S449" t="str">
        <f>IFERROR(INDEX('wk paste'!$AZ:$AZ,MATCH("re"&amp;'team weekly options'!S$3&amp;'team weekly options'!$C449,'wk paste'!$BH:$BH,0)),"")</f>
        <v/>
      </c>
      <c r="T449" t="str">
        <f>IFERROR(INDEX('wk paste'!$AZ:$AZ,MATCH("re"&amp;'team weekly options'!T$3&amp;'team weekly options'!$C449,'wk paste'!$BH:$BH,0)),"")</f>
        <v/>
      </c>
      <c r="U449" t="str">
        <f>IFERROR(INDEX('wk paste'!$AZ:$AZ,MATCH("re"&amp;'team weekly options'!U$3&amp;'team weekly options'!$C449,'wk paste'!$BH:$BH,0)),"")</f>
        <v/>
      </c>
      <c r="V449" t="str">
        <f>IFERROR(INDEX('wk paste'!$AZ:$AZ,MATCH("re"&amp;'team weekly options'!V$3&amp;'team weekly options'!$C449,'wk paste'!$BH:$BH,0)),"")</f>
        <v/>
      </c>
    </row>
    <row r="450" spans="4:22" x14ac:dyDescent="0.25">
      <c r="D450" t="str">
        <f>IFERROR(INDEX('wk paste'!$AZ:$AZ,MATCH("ru"&amp;'team weekly options'!D$3&amp;'team weekly options'!$C450,'wk paste'!$BG:$BG,0)),"")</f>
        <v/>
      </c>
      <c r="E450" t="str">
        <f>IFERROR(INDEX('wk paste'!$AZ:$AZ,MATCH("ru"&amp;'team weekly options'!E$3&amp;'team weekly options'!$C450,'wk paste'!$BG:$BG,0)),"")</f>
        <v/>
      </c>
      <c r="F450" t="str">
        <f>IFERROR(INDEX('wk paste'!$AZ:$AZ,MATCH("ru"&amp;'team weekly options'!F$3&amp;'team weekly options'!$C450,'wk paste'!$BG:$BG,0)),"")</f>
        <v/>
      </c>
      <c r="G450" t="str">
        <f>IFERROR(INDEX('wk paste'!$AZ:$AZ,MATCH("ru"&amp;'team weekly options'!G$3&amp;'team weekly options'!$C450,'wk paste'!$BG:$BG,0)),"")</f>
        <v/>
      </c>
      <c r="H450" t="str">
        <f>IFERROR(INDEX('wk paste'!$AZ:$AZ,MATCH("ru"&amp;'team weekly options'!H$3&amp;'team weekly options'!$C450,'wk paste'!$BG:$BG,0)),"")</f>
        <v/>
      </c>
      <c r="I450" t="str">
        <f>IFERROR(INDEX('wk paste'!$AZ:$AZ,MATCH("ru"&amp;'team weekly options'!I$3&amp;'team weekly options'!$C450,'wk paste'!$BG:$BG,0)),"")</f>
        <v/>
      </c>
      <c r="J450" t="str">
        <f>IFERROR(INDEX('wk paste'!$AZ:$AZ,MATCH("ru"&amp;'team weekly options'!J$3&amp;'team weekly options'!$C450,'wk paste'!$BG:$BG,0)),"")</f>
        <v/>
      </c>
      <c r="K450" t="str">
        <f>IFERROR(INDEX('wk paste'!$AZ:$AZ,MATCH("re"&amp;'team weekly options'!K$3&amp;'team weekly options'!$C450,'wk paste'!$BH:$BH,0)),"")</f>
        <v/>
      </c>
      <c r="L450" t="str">
        <f>IFERROR(INDEX('wk paste'!$AZ:$AZ,MATCH("re"&amp;'team weekly options'!L$3&amp;'team weekly options'!$C450,'wk paste'!$BH:$BH,0)),"")</f>
        <v/>
      </c>
      <c r="M450" t="str">
        <f>IFERROR(INDEX('wk paste'!$AZ:$AZ,MATCH("re"&amp;'team weekly options'!M$3&amp;'team weekly options'!$C450,'wk paste'!$BH:$BH,0)),"")</f>
        <v/>
      </c>
      <c r="N450" t="str">
        <f>IFERROR(INDEX('wk paste'!$AZ:$AZ,MATCH("re"&amp;'team weekly options'!N$3&amp;'team weekly options'!$C450,'wk paste'!$BH:$BH,0)),"")</f>
        <v/>
      </c>
      <c r="O450" t="str">
        <f>IFERROR(INDEX('wk paste'!$AZ:$AZ,MATCH("re"&amp;'team weekly options'!O$3&amp;'team weekly options'!$C450,'wk paste'!$BH:$BH,0)),"")</f>
        <v/>
      </c>
      <c r="P450" t="str">
        <f>IFERROR(INDEX('wk paste'!$AZ:$AZ,MATCH("re"&amp;'team weekly options'!P$3&amp;'team weekly options'!$C450,'wk paste'!$BH:$BH,0)),"")</f>
        <v/>
      </c>
      <c r="Q450" t="str">
        <f>IFERROR(INDEX('wk paste'!$AZ:$AZ,MATCH("re"&amp;'team weekly options'!Q$3&amp;'team weekly options'!$C450,'wk paste'!$BH:$BH,0)),"")</f>
        <v/>
      </c>
      <c r="R450" t="str">
        <f>IFERROR(INDEX('wk paste'!$AZ:$AZ,MATCH("re"&amp;'team weekly options'!R$3&amp;'team weekly options'!$C450,'wk paste'!$BH:$BH,0)),"")</f>
        <v/>
      </c>
      <c r="S450" t="str">
        <f>IFERROR(INDEX('wk paste'!$AZ:$AZ,MATCH("re"&amp;'team weekly options'!S$3&amp;'team weekly options'!$C450,'wk paste'!$BH:$BH,0)),"")</f>
        <v/>
      </c>
      <c r="T450" t="str">
        <f>IFERROR(INDEX('wk paste'!$AZ:$AZ,MATCH("re"&amp;'team weekly options'!T$3&amp;'team weekly options'!$C450,'wk paste'!$BH:$BH,0)),"")</f>
        <v/>
      </c>
      <c r="U450" t="str">
        <f>IFERROR(INDEX('wk paste'!$AZ:$AZ,MATCH("re"&amp;'team weekly options'!U$3&amp;'team weekly options'!$C450,'wk paste'!$BH:$BH,0)),"")</f>
        <v/>
      </c>
      <c r="V450" t="str">
        <f>IFERROR(INDEX('wk paste'!$AZ:$AZ,MATCH("re"&amp;'team weekly options'!V$3&amp;'team weekly options'!$C450,'wk paste'!$BH:$BH,0)),"")</f>
        <v/>
      </c>
    </row>
    <row r="451" spans="4:22" x14ac:dyDescent="0.25">
      <c r="D451" t="str">
        <f>IFERROR(INDEX('wk paste'!$AZ:$AZ,MATCH("ru"&amp;'team weekly options'!D$3&amp;'team weekly options'!$C451,'wk paste'!$BG:$BG,0)),"")</f>
        <v/>
      </c>
      <c r="E451" t="str">
        <f>IFERROR(INDEX('wk paste'!$AZ:$AZ,MATCH("ru"&amp;'team weekly options'!E$3&amp;'team weekly options'!$C451,'wk paste'!$BG:$BG,0)),"")</f>
        <v/>
      </c>
      <c r="F451" t="str">
        <f>IFERROR(INDEX('wk paste'!$AZ:$AZ,MATCH("ru"&amp;'team weekly options'!F$3&amp;'team weekly options'!$C451,'wk paste'!$BG:$BG,0)),"")</f>
        <v/>
      </c>
      <c r="G451" t="str">
        <f>IFERROR(INDEX('wk paste'!$AZ:$AZ,MATCH("ru"&amp;'team weekly options'!G$3&amp;'team weekly options'!$C451,'wk paste'!$BG:$BG,0)),"")</f>
        <v/>
      </c>
      <c r="H451" t="str">
        <f>IFERROR(INDEX('wk paste'!$AZ:$AZ,MATCH("ru"&amp;'team weekly options'!H$3&amp;'team weekly options'!$C451,'wk paste'!$BG:$BG,0)),"")</f>
        <v/>
      </c>
      <c r="I451" t="str">
        <f>IFERROR(INDEX('wk paste'!$AZ:$AZ,MATCH("ru"&amp;'team weekly options'!I$3&amp;'team weekly options'!$C451,'wk paste'!$BG:$BG,0)),"")</f>
        <v/>
      </c>
      <c r="J451" t="str">
        <f>IFERROR(INDEX('wk paste'!$AZ:$AZ,MATCH("ru"&amp;'team weekly options'!J$3&amp;'team weekly options'!$C451,'wk paste'!$BG:$BG,0)),"")</f>
        <v/>
      </c>
      <c r="K451" t="str">
        <f>IFERROR(INDEX('wk paste'!$AZ:$AZ,MATCH("re"&amp;'team weekly options'!K$3&amp;'team weekly options'!$C451,'wk paste'!$BH:$BH,0)),"")</f>
        <v/>
      </c>
      <c r="L451" t="str">
        <f>IFERROR(INDEX('wk paste'!$AZ:$AZ,MATCH("re"&amp;'team weekly options'!L$3&amp;'team weekly options'!$C451,'wk paste'!$BH:$BH,0)),"")</f>
        <v/>
      </c>
      <c r="M451" t="str">
        <f>IFERROR(INDEX('wk paste'!$AZ:$AZ,MATCH("re"&amp;'team weekly options'!M$3&amp;'team weekly options'!$C451,'wk paste'!$BH:$BH,0)),"")</f>
        <v/>
      </c>
      <c r="N451" t="str">
        <f>IFERROR(INDEX('wk paste'!$AZ:$AZ,MATCH("re"&amp;'team weekly options'!N$3&amp;'team weekly options'!$C451,'wk paste'!$BH:$BH,0)),"")</f>
        <v/>
      </c>
      <c r="O451" t="str">
        <f>IFERROR(INDEX('wk paste'!$AZ:$AZ,MATCH("re"&amp;'team weekly options'!O$3&amp;'team weekly options'!$C451,'wk paste'!$BH:$BH,0)),"")</f>
        <v/>
      </c>
      <c r="P451" t="str">
        <f>IFERROR(INDEX('wk paste'!$AZ:$AZ,MATCH("re"&amp;'team weekly options'!P$3&amp;'team weekly options'!$C451,'wk paste'!$BH:$BH,0)),"")</f>
        <v/>
      </c>
      <c r="Q451" t="str">
        <f>IFERROR(INDEX('wk paste'!$AZ:$AZ,MATCH("re"&amp;'team weekly options'!Q$3&amp;'team weekly options'!$C451,'wk paste'!$BH:$BH,0)),"")</f>
        <v/>
      </c>
      <c r="R451" t="str">
        <f>IFERROR(INDEX('wk paste'!$AZ:$AZ,MATCH("re"&amp;'team weekly options'!R$3&amp;'team weekly options'!$C451,'wk paste'!$BH:$BH,0)),"")</f>
        <v/>
      </c>
      <c r="S451" t="str">
        <f>IFERROR(INDEX('wk paste'!$AZ:$AZ,MATCH("re"&amp;'team weekly options'!S$3&amp;'team weekly options'!$C451,'wk paste'!$BH:$BH,0)),"")</f>
        <v/>
      </c>
      <c r="T451" t="str">
        <f>IFERROR(INDEX('wk paste'!$AZ:$AZ,MATCH("re"&amp;'team weekly options'!T$3&amp;'team weekly options'!$C451,'wk paste'!$BH:$BH,0)),"")</f>
        <v/>
      </c>
      <c r="U451" t="str">
        <f>IFERROR(INDEX('wk paste'!$AZ:$AZ,MATCH("re"&amp;'team weekly options'!U$3&amp;'team weekly options'!$C451,'wk paste'!$BH:$BH,0)),"")</f>
        <v/>
      </c>
      <c r="V451" t="str">
        <f>IFERROR(INDEX('wk paste'!$AZ:$AZ,MATCH("re"&amp;'team weekly options'!V$3&amp;'team weekly options'!$C451,'wk paste'!$BH:$BH,0)),"")</f>
        <v/>
      </c>
    </row>
    <row r="452" spans="4:22" x14ac:dyDescent="0.25">
      <c r="D452" t="str">
        <f>IFERROR(INDEX('wk paste'!$AZ:$AZ,MATCH("ru"&amp;'team weekly options'!D$3&amp;'team weekly options'!$C452,'wk paste'!$BG:$BG,0)),"")</f>
        <v/>
      </c>
      <c r="E452" t="str">
        <f>IFERROR(INDEX('wk paste'!$AZ:$AZ,MATCH("ru"&amp;'team weekly options'!E$3&amp;'team weekly options'!$C452,'wk paste'!$BG:$BG,0)),"")</f>
        <v/>
      </c>
      <c r="F452" t="str">
        <f>IFERROR(INDEX('wk paste'!$AZ:$AZ,MATCH("ru"&amp;'team weekly options'!F$3&amp;'team weekly options'!$C452,'wk paste'!$BG:$BG,0)),"")</f>
        <v/>
      </c>
      <c r="G452" t="str">
        <f>IFERROR(INDEX('wk paste'!$AZ:$AZ,MATCH("ru"&amp;'team weekly options'!G$3&amp;'team weekly options'!$C452,'wk paste'!$BG:$BG,0)),"")</f>
        <v/>
      </c>
      <c r="H452" t="str">
        <f>IFERROR(INDEX('wk paste'!$AZ:$AZ,MATCH("ru"&amp;'team weekly options'!H$3&amp;'team weekly options'!$C452,'wk paste'!$BG:$BG,0)),"")</f>
        <v/>
      </c>
      <c r="I452" t="str">
        <f>IFERROR(INDEX('wk paste'!$AZ:$AZ,MATCH("ru"&amp;'team weekly options'!I$3&amp;'team weekly options'!$C452,'wk paste'!$BG:$BG,0)),"")</f>
        <v/>
      </c>
      <c r="J452" t="str">
        <f>IFERROR(INDEX('wk paste'!$AZ:$AZ,MATCH("ru"&amp;'team weekly options'!J$3&amp;'team weekly options'!$C452,'wk paste'!$BG:$BG,0)),"")</f>
        <v/>
      </c>
      <c r="K452" t="str">
        <f>IFERROR(INDEX('wk paste'!$AZ:$AZ,MATCH("re"&amp;'team weekly options'!K$3&amp;'team weekly options'!$C452,'wk paste'!$BH:$BH,0)),"")</f>
        <v/>
      </c>
      <c r="L452" t="str">
        <f>IFERROR(INDEX('wk paste'!$AZ:$AZ,MATCH("re"&amp;'team weekly options'!L$3&amp;'team weekly options'!$C452,'wk paste'!$BH:$BH,0)),"")</f>
        <v/>
      </c>
      <c r="M452" t="str">
        <f>IFERROR(INDEX('wk paste'!$AZ:$AZ,MATCH("re"&amp;'team weekly options'!M$3&amp;'team weekly options'!$C452,'wk paste'!$BH:$BH,0)),"")</f>
        <v/>
      </c>
      <c r="N452" t="str">
        <f>IFERROR(INDEX('wk paste'!$AZ:$AZ,MATCH("re"&amp;'team weekly options'!N$3&amp;'team weekly options'!$C452,'wk paste'!$BH:$BH,0)),"")</f>
        <v/>
      </c>
      <c r="O452" t="str">
        <f>IFERROR(INDEX('wk paste'!$AZ:$AZ,MATCH("re"&amp;'team weekly options'!O$3&amp;'team weekly options'!$C452,'wk paste'!$BH:$BH,0)),"")</f>
        <v/>
      </c>
      <c r="P452" t="str">
        <f>IFERROR(INDEX('wk paste'!$AZ:$AZ,MATCH("re"&amp;'team weekly options'!P$3&amp;'team weekly options'!$C452,'wk paste'!$BH:$BH,0)),"")</f>
        <v/>
      </c>
      <c r="Q452" t="str">
        <f>IFERROR(INDEX('wk paste'!$AZ:$AZ,MATCH("re"&amp;'team weekly options'!Q$3&amp;'team weekly options'!$C452,'wk paste'!$BH:$BH,0)),"")</f>
        <v/>
      </c>
      <c r="R452" t="str">
        <f>IFERROR(INDEX('wk paste'!$AZ:$AZ,MATCH("re"&amp;'team weekly options'!R$3&amp;'team weekly options'!$C452,'wk paste'!$BH:$BH,0)),"")</f>
        <v/>
      </c>
      <c r="S452" t="str">
        <f>IFERROR(INDEX('wk paste'!$AZ:$AZ,MATCH("re"&amp;'team weekly options'!S$3&amp;'team weekly options'!$C452,'wk paste'!$BH:$BH,0)),"")</f>
        <v/>
      </c>
      <c r="T452" t="str">
        <f>IFERROR(INDEX('wk paste'!$AZ:$AZ,MATCH("re"&amp;'team weekly options'!T$3&amp;'team weekly options'!$C452,'wk paste'!$BH:$BH,0)),"")</f>
        <v/>
      </c>
      <c r="U452" t="str">
        <f>IFERROR(INDEX('wk paste'!$AZ:$AZ,MATCH("re"&amp;'team weekly options'!U$3&amp;'team weekly options'!$C452,'wk paste'!$BH:$BH,0)),"")</f>
        <v/>
      </c>
      <c r="V452" t="str">
        <f>IFERROR(INDEX('wk paste'!$AZ:$AZ,MATCH("re"&amp;'team weekly options'!V$3&amp;'team weekly options'!$C452,'wk paste'!$BH:$BH,0)),"")</f>
        <v/>
      </c>
    </row>
    <row r="453" spans="4:22" x14ac:dyDescent="0.25">
      <c r="D453" t="str">
        <f>IFERROR(INDEX('wk paste'!$AZ:$AZ,MATCH("ru"&amp;'team weekly options'!D$3&amp;'team weekly options'!$C453,'wk paste'!$BG:$BG,0)),"")</f>
        <v/>
      </c>
      <c r="E453" t="str">
        <f>IFERROR(INDEX('wk paste'!$AZ:$AZ,MATCH("ru"&amp;'team weekly options'!E$3&amp;'team weekly options'!$C453,'wk paste'!$BG:$BG,0)),"")</f>
        <v/>
      </c>
      <c r="F453" t="str">
        <f>IFERROR(INDEX('wk paste'!$AZ:$AZ,MATCH("ru"&amp;'team weekly options'!F$3&amp;'team weekly options'!$C453,'wk paste'!$BG:$BG,0)),"")</f>
        <v/>
      </c>
      <c r="G453" t="str">
        <f>IFERROR(INDEX('wk paste'!$AZ:$AZ,MATCH("ru"&amp;'team weekly options'!G$3&amp;'team weekly options'!$C453,'wk paste'!$BG:$BG,0)),"")</f>
        <v/>
      </c>
      <c r="H453" t="str">
        <f>IFERROR(INDEX('wk paste'!$AZ:$AZ,MATCH("ru"&amp;'team weekly options'!H$3&amp;'team weekly options'!$C453,'wk paste'!$BG:$BG,0)),"")</f>
        <v/>
      </c>
      <c r="I453" t="str">
        <f>IFERROR(INDEX('wk paste'!$AZ:$AZ,MATCH("ru"&amp;'team weekly options'!I$3&amp;'team weekly options'!$C453,'wk paste'!$BG:$BG,0)),"")</f>
        <v/>
      </c>
      <c r="J453" t="str">
        <f>IFERROR(INDEX('wk paste'!$AZ:$AZ,MATCH("ru"&amp;'team weekly options'!J$3&amp;'team weekly options'!$C453,'wk paste'!$BG:$BG,0)),"")</f>
        <v/>
      </c>
      <c r="K453" t="str">
        <f>IFERROR(INDEX('wk paste'!$AZ:$AZ,MATCH("re"&amp;'team weekly options'!K$3&amp;'team weekly options'!$C453,'wk paste'!$BH:$BH,0)),"")</f>
        <v/>
      </c>
      <c r="L453" t="str">
        <f>IFERROR(INDEX('wk paste'!$AZ:$AZ,MATCH("re"&amp;'team weekly options'!L$3&amp;'team weekly options'!$C453,'wk paste'!$BH:$BH,0)),"")</f>
        <v/>
      </c>
      <c r="M453" t="str">
        <f>IFERROR(INDEX('wk paste'!$AZ:$AZ,MATCH("re"&amp;'team weekly options'!M$3&amp;'team weekly options'!$C453,'wk paste'!$BH:$BH,0)),"")</f>
        <v/>
      </c>
      <c r="N453" t="str">
        <f>IFERROR(INDEX('wk paste'!$AZ:$AZ,MATCH("re"&amp;'team weekly options'!N$3&amp;'team weekly options'!$C453,'wk paste'!$BH:$BH,0)),"")</f>
        <v/>
      </c>
      <c r="O453" t="str">
        <f>IFERROR(INDEX('wk paste'!$AZ:$AZ,MATCH("re"&amp;'team weekly options'!O$3&amp;'team weekly options'!$C453,'wk paste'!$BH:$BH,0)),"")</f>
        <v/>
      </c>
      <c r="P453" t="str">
        <f>IFERROR(INDEX('wk paste'!$AZ:$AZ,MATCH("re"&amp;'team weekly options'!P$3&amp;'team weekly options'!$C453,'wk paste'!$BH:$BH,0)),"")</f>
        <v/>
      </c>
      <c r="Q453" t="str">
        <f>IFERROR(INDEX('wk paste'!$AZ:$AZ,MATCH("re"&amp;'team weekly options'!Q$3&amp;'team weekly options'!$C453,'wk paste'!$BH:$BH,0)),"")</f>
        <v/>
      </c>
      <c r="R453" t="str">
        <f>IFERROR(INDEX('wk paste'!$AZ:$AZ,MATCH("re"&amp;'team weekly options'!R$3&amp;'team weekly options'!$C453,'wk paste'!$BH:$BH,0)),"")</f>
        <v/>
      </c>
      <c r="S453" t="str">
        <f>IFERROR(INDEX('wk paste'!$AZ:$AZ,MATCH("re"&amp;'team weekly options'!S$3&amp;'team weekly options'!$C453,'wk paste'!$BH:$BH,0)),"")</f>
        <v/>
      </c>
      <c r="T453" t="str">
        <f>IFERROR(INDEX('wk paste'!$AZ:$AZ,MATCH("re"&amp;'team weekly options'!T$3&amp;'team weekly options'!$C453,'wk paste'!$BH:$BH,0)),"")</f>
        <v/>
      </c>
      <c r="U453" t="str">
        <f>IFERROR(INDEX('wk paste'!$AZ:$AZ,MATCH("re"&amp;'team weekly options'!U$3&amp;'team weekly options'!$C453,'wk paste'!$BH:$BH,0)),"")</f>
        <v/>
      </c>
      <c r="V453" t="str">
        <f>IFERROR(INDEX('wk paste'!$AZ:$AZ,MATCH("re"&amp;'team weekly options'!V$3&amp;'team weekly options'!$C453,'wk paste'!$BH:$BH,0)),"")</f>
        <v/>
      </c>
    </row>
    <row r="454" spans="4:22" x14ac:dyDescent="0.25">
      <c r="D454" t="str">
        <f>IFERROR(INDEX('wk paste'!$AZ:$AZ,MATCH("ru"&amp;'team weekly options'!D$3&amp;'team weekly options'!$C454,'wk paste'!$BG:$BG,0)),"")</f>
        <v/>
      </c>
      <c r="E454" t="str">
        <f>IFERROR(INDEX('wk paste'!$AZ:$AZ,MATCH("ru"&amp;'team weekly options'!E$3&amp;'team weekly options'!$C454,'wk paste'!$BG:$BG,0)),"")</f>
        <v/>
      </c>
      <c r="F454" t="str">
        <f>IFERROR(INDEX('wk paste'!$AZ:$AZ,MATCH("ru"&amp;'team weekly options'!F$3&amp;'team weekly options'!$C454,'wk paste'!$BG:$BG,0)),"")</f>
        <v/>
      </c>
      <c r="G454" t="str">
        <f>IFERROR(INDEX('wk paste'!$AZ:$AZ,MATCH("ru"&amp;'team weekly options'!G$3&amp;'team weekly options'!$C454,'wk paste'!$BG:$BG,0)),"")</f>
        <v/>
      </c>
      <c r="H454" t="str">
        <f>IFERROR(INDEX('wk paste'!$AZ:$AZ,MATCH("ru"&amp;'team weekly options'!H$3&amp;'team weekly options'!$C454,'wk paste'!$BG:$BG,0)),"")</f>
        <v/>
      </c>
      <c r="I454" t="str">
        <f>IFERROR(INDEX('wk paste'!$AZ:$AZ,MATCH("ru"&amp;'team weekly options'!I$3&amp;'team weekly options'!$C454,'wk paste'!$BG:$BG,0)),"")</f>
        <v/>
      </c>
      <c r="J454" t="str">
        <f>IFERROR(INDEX('wk paste'!$AZ:$AZ,MATCH("ru"&amp;'team weekly options'!J$3&amp;'team weekly options'!$C454,'wk paste'!$BG:$BG,0)),"")</f>
        <v/>
      </c>
      <c r="K454" t="str">
        <f>IFERROR(INDEX('wk paste'!$AZ:$AZ,MATCH("re"&amp;'team weekly options'!K$3&amp;'team weekly options'!$C454,'wk paste'!$BH:$BH,0)),"")</f>
        <v/>
      </c>
      <c r="L454" t="str">
        <f>IFERROR(INDEX('wk paste'!$AZ:$AZ,MATCH("re"&amp;'team weekly options'!L$3&amp;'team weekly options'!$C454,'wk paste'!$BH:$BH,0)),"")</f>
        <v/>
      </c>
      <c r="M454" t="str">
        <f>IFERROR(INDEX('wk paste'!$AZ:$AZ,MATCH("re"&amp;'team weekly options'!M$3&amp;'team weekly options'!$C454,'wk paste'!$BH:$BH,0)),"")</f>
        <v/>
      </c>
      <c r="N454" t="str">
        <f>IFERROR(INDEX('wk paste'!$AZ:$AZ,MATCH("re"&amp;'team weekly options'!N$3&amp;'team weekly options'!$C454,'wk paste'!$BH:$BH,0)),"")</f>
        <v/>
      </c>
      <c r="O454" t="str">
        <f>IFERROR(INDEX('wk paste'!$AZ:$AZ,MATCH("re"&amp;'team weekly options'!O$3&amp;'team weekly options'!$C454,'wk paste'!$BH:$BH,0)),"")</f>
        <v/>
      </c>
      <c r="P454" t="str">
        <f>IFERROR(INDEX('wk paste'!$AZ:$AZ,MATCH("re"&amp;'team weekly options'!P$3&amp;'team weekly options'!$C454,'wk paste'!$BH:$BH,0)),"")</f>
        <v/>
      </c>
      <c r="Q454" t="str">
        <f>IFERROR(INDEX('wk paste'!$AZ:$AZ,MATCH("re"&amp;'team weekly options'!Q$3&amp;'team weekly options'!$C454,'wk paste'!$BH:$BH,0)),"")</f>
        <v/>
      </c>
      <c r="R454" t="str">
        <f>IFERROR(INDEX('wk paste'!$AZ:$AZ,MATCH("re"&amp;'team weekly options'!R$3&amp;'team weekly options'!$C454,'wk paste'!$BH:$BH,0)),"")</f>
        <v/>
      </c>
      <c r="S454" t="str">
        <f>IFERROR(INDEX('wk paste'!$AZ:$AZ,MATCH("re"&amp;'team weekly options'!S$3&amp;'team weekly options'!$C454,'wk paste'!$BH:$BH,0)),"")</f>
        <v/>
      </c>
      <c r="T454" t="str">
        <f>IFERROR(INDEX('wk paste'!$AZ:$AZ,MATCH("re"&amp;'team weekly options'!T$3&amp;'team weekly options'!$C454,'wk paste'!$BH:$BH,0)),"")</f>
        <v/>
      </c>
      <c r="U454" t="str">
        <f>IFERROR(INDEX('wk paste'!$AZ:$AZ,MATCH("re"&amp;'team weekly options'!U$3&amp;'team weekly options'!$C454,'wk paste'!$BH:$BH,0)),"")</f>
        <v/>
      </c>
      <c r="V454" t="str">
        <f>IFERROR(INDEX('wk paste'!$AZ:$AZ,MATCH("re"&amp;'team weekly options'!V$3&amp;'team weekly options'!$C454,'wk paste'!$BH:$BH,0)),"")</f>
        <v/>
      </c>
    </row>
    <row r="455" spans="4:22" x14ac:dyDescent="0.25">
      <c r="D455" t="str">
        <f>IFERROR(INDEX('wk paste'!$AZ:$AZ,MATCH("ru"&amp;'team weekly options'!D$3&amp;'team weekly options'!$C455,'wk paste'!$BG:$BG,0)),"")</f>
        <v/>
      </c>
      <c r="E455" t="str">
        <f>IFERROR(INDEX('wk paste'!$AZ:$AZ,MATCH("ru"&amp;'team weekly options'!E$3&amp;'team weekly options'!$C455,'wk paste'!$BG:$BG,0)),"")</f>
        <v/>
      </c>
      <c r="F455" t="str">
        <f>IFERROR(INDEX('wk paste'!$AZ:$AZ,MATCH("ru"&amp;'team weekly options'!F$3&amp;'team weekly options'!$C455,'wk paste'!$BG:$BG,0)),"")</f>
        <v/>
      </c>
      <c r="G455" t="str">
        <f>IFERROR(INDEX('wk paste'!$AZ:$AZ,MATCH("ru"&amp;'team weekly options'!G$3&amp;'team weekly options'!$C455,'wk paste'!$BG:$BG,0)),"")</f>
        <v/>
      </c>
      <c r="H455" t="str">
        <f>IFERROR(INDEX('wk paste'!$AZ:$AZ,MATCH("ru"&amp;'team weekly options'!H$3&amp;'team weekly options'!$C455,'wk paste'!$BG:$BG,0)),"")</f>
        <v/>
      </c>
      <c r="I455" t="str">
        <f>IFERROR(INDEX('wk paste'!$AZ:$AZ,MATCH("ru"&amp;'team weekly options'!I$3&amp;'team weekly options'!$C455,'wk paste'!$BG:$BG,0)),"")</f>
        <v/>
      </c>
      <c r="J455" t="str">
        <f>IFERROR(INDEX('wk paste'!$AZ:$AZ,MATCH("ru"&amp;'team weekly options'!J$3&amp;'team weekly options'!$C455,'wk paste'!$BG:$BG,0)),"")</f>
        <v/>
      </c>
      <c r="K455" t="str">
        <f>IFERROR(INDEX('wk paste'!$AZ:$AZ,MATCH("re"&amp;'team weekly options'!K$3&amp;'team weekly options'!$C455,'wk paste'!$BH:$BH,0)),"")</f>
        <v/>
      </c>
      <c r="L455" t="str">
        <f>IFERROR(INDEX('wk paste'!$AZ:$AZ,MATCH("re"&amp;'team weekly options'!L$3&amp;'team weekly options'!$C455,'wk paste'!$BH:$BH,0)),"")</f>
        <v/>
      </c>
      <c r="M455" t="str">
        <f>IFERROR(INDEX('wk paste'!$AZ:$AZ,MATCH("re"&amp;'team weekly options'!M$3&amp;'team weekly options'!$C455,'wk paste'!$BH:$BH,0)),"")</f>
        <v/>
      </c>
      <c r="N455" t="str">
        <f>IFERROR(INDEX('wk paste'!$AZ:$AZ,MATCH("re"&amp;'team weekly options'!N$3&amp;'team weekly options'!$C455,'wk paste'!$BH:$BH,0)),"")</f>
        <v/>
      </c>
      <c r="O455" t="str">
        <f>IFERROR(INDEX('wk paste'!$AZ:$AZ,MATCH("re"&amp;'team weekly options'!O$3&amp;'team weekly options'!$C455,'wk paste'!$BH:$BH,0)),"")</f>
        <v/>
      </c>
      <c r="P455" t="str">
        <f>IFERROR(INDEX('wk paste'!$AZ:$AZ,MATCH("re"&amp;'team weekly options'!P$3&amp;'team weekly options'!$C455,'wk paste'!$BH:$BH,0)),"")</f>
        <v/>
      </c>
      <c r="Q455" t="str">
        <f>IFERROR(INDEX('wk paste'!$AZ:$AZ,MATCH("re"&amp;'team weekly options'!Q$3&amp;'team weekly options'!$C455,'wk paste'!$BH:$BH,0)),"")</f>
        <v/>
      </c>
      <c r="R455" t="str">
        <f>IFERROR(INDEX('wk paste'!$AZ:$AZ,MATCH("re"&amp;'team weekly options'!R$3&amp;'team weekly options'!$C455,'wk paste'!$BH:$BH,0)),"")</f>
        <v/>
      </c>
      <c r="S455" t="str">
        <f>IFERROR(INDEX('wk paste'!$AZ:$AZ,MATCH("re"&amp;'team weekly options'!S$3&amp;'team weekly options'!$C455,'wk paste'!$BH:$BH,0)),"")</f>
        <v/>
      </c>
      <c r="T455" t="str">
        <f>IFERROR(INDEX('wk paste'!$AZ:$AZ,MATCH("re"&amp;'team weekly options'!T$3&amp;'team weekly options'!$C455,'wk paste'!$BH:$BH,0)),"")</f>
        <v/>
      </c>
      <c r="U455" t="str">
        <f>IFERROR(INDEX('wk paste'!$AZ:$AZ,MATCH("re"&amp;'team weekly options'!U$3&amp;'team weekly options'!$C455,'wk paste'!$BH:$BH,0)),"")</f>
        <v/>
      </c>
      <c r="V455" t="str">
        <f>IFERROR(INDEX('wk paste'!$AZ:$AZ,MATCH("re"&amp;'team weekly options'!V$3&amp;'team weekly options'!$C455,'wk paste'!$BH:$BH,0)),"")</f>
        <v/>
      </c>
    </row>
    <row r="456" spans="4:22" x14ac:dyDescent="0.25">
      <c r="D456" t="str">
        <f>IFERROR(INDEX('wk paste'!$AZ:$AZ,MATCH("ru"&amp;'team weekly options'!D$3&amp;'team weekly options'!$C456,'wk paste'!$BG:$BG,0)),"")</f>
        <v/>
      </c>
      <c r="E456" t="str">
        <f>IFERROR(INDEX('wk paste'!$AZ:$AZ,MATCH("ru"&amp;'team weekly options'!E$3&amp;'team weekly options'!$C456,'wk paste'!$BG:$BG,0)),"")</f>
        <v/>
      </c>
      <c r="F456" t="str">
        <f>IFERROR(INDEX('wk paste'!$AZ:$AZ,MATCH("ru"&amp;'team weekly options'!F$3&amp;'team weekly options'!$C456,'wk paste'!$BG:$BG,0)),"")</f>
        <v/>
      </c>
      <c r="G456" t="str">
        <f>IFERROR(INDEX('wk paste'!$AZ:$AZ,MATCH("ru"&amp;'team weekly options'!G$3&amp;'team weekly options'!$C456,'wk paste'!$BG:$BG,0)),"")</f>
        <v/>
      </c>
      <c r="H456" t="str">
        <f>IFERROR(INDEX('wk paste'!$AZ:$AZ,MATCH("ru"&amp;'team weekly options'!H$3&amp;'team weekly options'!$C456,'wk paste'!$BG:$BG,0)),"")</f>
        <v/>
      </c>
      <c r="I456" t="str">
        <f>IFERROR(INDEX('wk paste'!$AZ:$AZ,MATCH("ru"&amp;'team weekly options'!I$3&amp;'team weekly options'!$C456,'wk paste'!$BG:$BG,0)),"")</f>
        <v/>
      </c>
      <c r="J456" t="str">
        <f>IFERROR(INDEX('wk paste'!$AZ:$AZ,MATCH("ru"&amp;'team weekly options'!J$3&amp;'team weekly options'!$C456,'wk paste'!$BG:$BG,0)),"")</f>
        <v/>
      </c>
      <c r="K456" t="str">
        <f>IFERROR(INDEX('wk paste'!$AZ:$AZ,MATCH("re"&amp;'team weekly options'!K$3&amp;'team weekly options'!$C456,'wk paste'!$BH:$BH,0)),"")</f>
        <v/>
      </c>
      <c r="L456" t="str">
        <f>IFERROR(INDEX('wk paste'!$AZ:$AZ,MATCH("re"&amp;'team weekly options'!L$3&amp;'team weekly options'!$C456,'wk paste'!$BH:$BH,0)),"")</f>
        <v/>
      </c>
      <c r="M456" t="str">
        <f>IFERROR(INDEX('wk paste'!$AZ:$AZ,MATCH("re"&amp;'team weekly options'!M$3&amp;'team weekly options'!$C456,'wk paste'!$BH:$BH,0)),"")</f>
        <v/>
      </c>
      <c r="N456" t="str">
        <f>IFERROR(INDEX('wk paste'!$AZ:$AZ,MATCH("re"&amp;'team weekly options'!N$3&amp;'team weekly options'!$C456,'wk paste'!$BH:$BH,0)),"")</f>
        <v/>
      </c>
      <c r="O456" t="str">
        <f>IFERROR(INDEX('wk paste'!$AZ:$AZ,MATCH("re"&amp;'team weekly options'!O$3&amp;'team weekly options'!$C456,'wk paste'!$BH:$BH,0)),"")</f>
        <v/>
      </c>
      <c r="P456" t="str">
        <f>IFERROR(INDEX('wk paste'!$AZ:$AZ,MATCH("re"&amp;'team weekly options'!P$3&amp;'team weekly options'!$C456,'wk paste'!$BH:$BH,0)),"")</f>
        <v/>
      </c>
      <c r="Q456" t="str">
        <f>IFERROR(INDEX('wk paste'!$AZ:$AZ,MATCH("re"&amp;'team weekly options'!Q$3&amp;'team weekly options'!$C456,'wk paste'!$BH:$BH,0)),"")</f>
        <v/>
      </c>
      <c r="R456" t="str">
        <f>IFERROR(INDEX('wk paste'!$AZ:$AZ,MATCH("re"&amp;'team weekly options'!R$3&amp;'team weekly options'!$C456,'wk paste'!$BH:$BH,0)),"")</f>
        <v/>
      </c>
      <c r="S456" t="str">
        <f>IFERROR(INDEX('wk paste'!$AZ:$AZ,MATCH("re"&amp;'team weekly options'!S$3&amp;'team weekly options'!$C456,'wk paste'!$BH:$BH,0)),"")</f>
        <v/>
      </c>
      <c r="T456" t="str">
        <f>IFERROR(INDEX('wk paste'!$AZ:$AZ,MATCH("re"&amp;'team weekly options'!T$3&amp;'team weekly options'!$C456,'wk paste'!$BH:$BH,0)),"")</f>
        <v/>
      </c>
      <c r="U456" t="str">
        <f>IFERROR(INDEX('wk paste'!$AZ:$AZ,MATCH("re"&amp;'team weekly options'!U$3&amp;'team weekly options'!$C456,'wk paste'!$BH:$BH,0)),"")</f>
        <v/>
      </c>
      <c r="V456" t="str">
        <f>IFERROR(INDEX('wk paste'!$AZ:$AZ,MATCH("re"&amp;'team weekly options'!V$3&amp;'team weekly options'!$C456,'wk paste'!$BH:$BH,0)),"")</f>
        <v/>
      </c>
    </row>
    <row r="457" spans="4:22" x14ac:dyDescent="0.25">
      <c r="D457" t="str">
        <f>IFERROR(INDEX('wk paste'!$AZ:$AZ,MATCH("ru"&amp;'team weekly options'!D$3&amp;'team weekly options'!$C457,'wk paste'!$BG:$BG,0)),"")</f>
        <v/>
      </c>
      <c r="E457" t="str">
        <f>IFERROR(INDEX('wk paste'!$AZ:$AZ,MATCH("ru"&amp;'team weekly options'!E$3&amp;'team weekly options'!$C457,'wk paste'!$BG:$BG,0)),"")</f>
        <v/>
      </c>
      <c r="F457" t="str">
        <f>IFERROR(INDEX('wk paste'!$AZ:$AZ,MATCH("ru"&amp;'team weekly options'!F$3&amp;'team weekly options'!$C457,'wk paste'!$BG:$BG,0)),"")</f>
        <v/>
      </c>
      <c r="G457" t="str">
        <f>IFERROR(INDEX('wk paste'!$AZ:$AZ,MATCH("ru"&amp;'team weekly options'!G$3&amp;'team weekly options'!$C457,'wk paste'!$BG:$BG,0)),"")</f>
        <v/>
      </c>
      <c r="H457" t="str">
        <f>IFERROR(INDEX('wk paste'!$AZ:$AZ,MATCH("ru"&amp;'team weekly options'!H$3&amp;'team weekly options'!$C457,'wk paste'!$BG:$BG,0)),"")</f>
        <v/>
      </c>
      <c r="I457" t="str">
        <f>IFERROR(INDEX('wk paste'!$AZ:$AZ,MATCH("ru"&amp;'team weekly options'!I$3&amp;'team weekly options'!$C457,'wk paste'!$BG:$BG,0)),"")</f>
        <v/>
      </c>
      <c r="J457" t="str">
        <f>IFERROR(INDEX('wk paste'!$AZ:$AZ,MATCH("ru"&amp;'team weekly options'!J$3&amp;'team weekly options'!$C457,'wk paste'!$BG:$BG,0)),"")</f>
        <v/>
      </c>
      <c r="K457" t="str">
        <f>IFERROR(INDEX('wk paste'!$AZ:$AZ,MATCH("re"&amp;'team weekly options'!K$3&amp;'team weekly options'!$C457,'wk paste'!$BH:$BH,0)),"")</f>
        <v/>
      </c>
      <c r="L457" t="str">
        <f>IFERROR(INDEX('wk paste'!$AZ:$AZ,MATCH("re"&amp;'team weekly options'!L$3&amp;'team weekly options'!$C457,'wk paste'!$BH:$BH,0)),"")</f>
        <v/>
      </c>
      <c r="M457" t="str">
        <f>IFERROR(INDEX('wk paste'!$AZ:$AZ,MATCH("re"&amp;'team weekly options'!M$3&amp;'team weekly options'!$C457,'wk paste'!$BH:$BH,0)),"")</f>
        <v/>
      </c>
      <c r="N457" t="str">
        <f>IFERROR(INDEX('wk paste'!$AZ:$AZ,MATCH("re"&amp;'team weekly options'!N$3&amp;'team weekly options'!$C457,'wk paste'!$BH:$BH,0)),"")</f>
        <v/>
      </c>
      <c r="O457" t="str">
        <f>IFERROR(INDEX('wk paste'!$AZ:$AZ,MATCH("re"&amp;'team weekly options'!O$3&amp;'team weekly options'!$C457,'wk paste'!$BH:$BH,0)),"")</f>
        <v/>
      </c>
      <c r="P457" t="str">
        <f>IFERROR(INDEX('wk paste'!$AZ:$AZ,MATCH("re"&amp;'team weekly options'!P$3&amp;'team weekly options'!$C457,'wk paste'!$BH:$BH,0)),"")</f>
        <v/>
      </c>
      <c r="Q457" t="str">
        <f>IFERROR(INDEX('wk paste'!$AZ:$AZ,MATCH("re"&amp;'team weekly options'!Q$3&amp;'team weekly options'!$C457,'wk paste'!$BH:$BH,0)),"")</f>
        <v/>
      </c>
      <c r="R457" t="str">
        <f>IFERROR(INDEX('wk paste'!$AZ:$AZ,MATCH("re"&amp;'team weekly options'!R$3&amp;'team weekly options'!$C457,'wk paste'!$BH:$BH,0)),"")</f>
        <v/>
      </c>
      <c r="S457" t="str">
        <f>IFERROR(INDEX('wk paste'!$AZ:$AZ,MATCH("re"&amp;'team weekly options'!S$3&amp;'team weekly options'!$C457,'wk paste'!$BH:$BH,0)),"")</f>
        <v/>
      </c>
      <c r="T457" t="str">
        <f>IFERROR(INDEX('wk paste'!$AZ:$AZ,MATCH("re"&amp;'team weekly options'!T$3&amp;'team weekly options'!$C457,'wk paste'!$BH:$BH,0)),"")</f>
        <v/>
      </c>
      <c r="U457" t="str">
        <f>IFERROR(INDEX('wk paste'!$AZ:$AZ,MATCH("re"&amp;'team weekly options'!U$3&amp;'team weekly options'!$C457,'wk paste'!$BH:$BH,0)),"")</f>
        <v/>
      </c>
      <c r="V457" t="str">
        <f>IFERROR(INDEX('wk paste'!$AZ:$AZ,MATCH("re"&amp;'team weekly options'!V$3&amp;'team weekly options'!$C457,'wk paste'!$BH:$BH,0)),"")</f>
        <v/>
      </c>
    </row>
    <row r="458" spans="4:22" x14ac:dyDescent="0.25">
      <c r="D458" t="str">
        <f>IFERROR(INDEX('wk paste'!$AZ:$AZ,MATCH("ru"&amp;'team weekly options'!D$3&amp;'team weekly options'!$C458,'wk paste'!$BG:$BG,0)),"")</f>
        <v/>
      </c>
      <c r="E458" t="str">
        <f>IFERROR(INDEX('wk paste'!$AZ:$AZ,MATCH("ru"&amp;'team weekly options'!E$3&amp;'team weekly options'!$C458,'wk paste'!$BG:$BG,0)),"")</f>
        <v/>
      </c>
      <c r="F458" t="str">
        <f>IFERROR(INDEX('wk paste'!$AZ:$AZ,MATCH("ru"&amp;'team weekly options'!F$3&amp;'team weekly options'!$C458,'wk paste'!$BG:$BG,0)),"")</f>
        <v/>
      </c>
      <c r="G458" t="str">
        <f>IFERROR(INDEX('wk paste'!$AZ:$AZ,MATCH("ru"&amp;'team weekly options'!G$3&amp;'team weekly options'!$C458,'wk paste'!$BG:$BG,0)),"")</f>
        <v/>
      </c>
      <c r="H458" t="str">
        <f>IFERROR(INDEX('wk paste'!$AZ:$AZ,MATCH("ru"&amp;'team weekly options'!H$3&amp;'team weekly options'!$C458,'wk paste'!$BG:$BG,0)),"")</f>
        <v/>
      </c>
      <c r="I458" t="str">
        <f>IFERROR(INDEX('wk paste'!$AZ:$AZ,MATCH("ru"&amp;'team weekly options'!I$3&amp;'team weekly options'!$C458,'wk paste'!$BG:$BG,0)),"")</f>
        <v/>
      </c>
      <c r="J458" t="str">
        <f>IFERROR(INDEX('wk paste'!$AZ:$AZ,MATCH("ru"&amp;'team weekly options'!J$3&amp;'team weekly options'!$C458,'wk paste'!$BG:$BG,0)),"")</f>
        <v/>
      </c>
      <c r="K458" t="str">
        <f>IFERROR(INDEX('wk paste'!$AZ:$AZ,MATCH("re"&amp;'team weekly options'!K$3&amp;'team weekly options'!$C458,'wk paste'!$BH:$BH,0)),"")</f>
        <v/>
      </c>
      <c r="L458" t="str">
        <f>IFERROR(INDEX('wk paste'!$AZ:$AZ,MATCH("re"&amp;'team weekly options'!L$3&amp;'team weekly options'!$C458,'wk paste'!$BH:$BH,0)),"")</f>
        <v/>
      </c>
      <c r="M458" t="str">
        <f>IFERROR(INDEX('wk paste'!$AZ:$AZ,MATCH("re"&amp;'team weekly options'!M$3&amp;'team weekly options'!$C458,'wk paste'!$BH:$BH,0)),"")</f>
        <v/>
      </c>
      <c r="N458" t="str">
        <f>IFERROR(INDEX('wk paste'!$AZ:$AZ,MATCH("re"&amp;'team weekly options'!N$3&amp;'team weekly options'!$C458,'wk paste'!$BH:$BH,0)),"")</f>
        <v/>
      </c>
      <c r="O458" t="str">
        <f>IFERROR(INDEX('wk paste'!$AZ:$AZ,MATCH("re"&amp;'team weekly options'!O$3&amp;'team weekly options'!$C458,'wk paste'!$BH:$BH,0)),"")</f>
        <v/>
      </c>
      <c r="P458" t="str">
        <f>IFERROR(INDEX('wk paste'!$AZ:$AZ,MATCH("re"&amp;'team weekly options'!P$3&amp;'team weekly options'!$C458,'wk paste'!$BH:$BH,0)),"")</f>
        <v/>
      </c>
      <c r="Q458" t="str">
        <f>IFERROR(INDEX('wk paste'!$AZ:$AZ,MATCH("re"&amp;'team weekly options'!Q$3&amp;'team weekly options'!$C458,'wk paste'!$BH:$BH,0)),"")</f>
        <v/>
      </c>
      <c r="R458" t="str">
        <f>IFERROR(INDEX('wk paste'!$AZ:$AZ,MATCH("re"&amp;'team weekly options'!R$3&amp;'team weekly options'!$C458,'wk paste'!$BH:$BH,0)),"")</f>
        <v/>
      </c>
      <c r="S458" t="str">
        <f>IFERROR(INDEX('wk paste'!$AZ:$AZ,MATCH("re"&amp;'team weekly options'!S$3&amp;'team weekly options'!$C458,'wk paste'!$BH:$BH,0)),"")</f>
        <v/>
      </c>
      <c r="T458" t="str">
        <f>IFERROR(INDEX('wk paste'!$AZ:$AZ,MATCH("re"&amp;'team weekly options'!T$3&amp;'team weekly options'!$C458,'wk paste'!$BH:$BH,0)),"")</f>
        <v/>
      </c>
      <c r="U458" t="str">
        <f>IFERROR(INDEX('wk paste'!$AZ:$AZ,MATCH("re"&amp;'team weekly options'!U$3&amp;'team weekly options'!$C458,'wk paste'!$BH:$BH,0)),"")</f>
        <v/>
      </c>
      <c r="V458" t="str">
        <f>IFERROR(INDEX('wk paste'!$AZ:$AZ,MATCH("re"&amp;'team weekly options'!V$3&amp;'team weekly options'!$C458,'wk paste'!$BH:$BH,0)),"")</f>
        <v/>
      </c>
    </row>
    <row r="459" spans="4:22" x14ac:dyDescent="0.25">
      <c r="D459" t="str">
        <f>IFERROR(INDEX('wk paste'!$AZ:$AZ,MATCH("ru"&amp;'team weekly options'!D$3&amp;'team weekly options'!$C459,'wk paste'!$BG:$BG,0)),"")</f>
        <v/>
      </c>
      <c r="E459" t="str">
        <f>IFERROR(INDEX('wk paste'!$AZ:$AZ,MATCH("ru"&amp;'team weekly options'!E$3&amp;'team weekly options'!$C459,'wk paste'!$BG:$BG,0)),"")</f>
        <v/>
      </c>
      <c r="F459" t="str">
        <f>IFERROR(INDEX('wk paste'!$AZ:$AZ,MATCH("ru"&amp;'team weekly options'!F$3&amp;'team weekly options'!$C459,'wk paste'!$BG:$BG,0)),"")</f>
        <v/>
      </c>
      <c r="G459" t="str">
        <f>IFERROR(INDEX('wk paste'!$AZ:$AZ,MATCH("ru"&amp;'team weekly options'!G$3&amp;'team weekly options'!$C459,'wk paste'!$BG:$BG,0)),"")</f>
        <v/>
      </c>
      <c r="H459" t="str">
        <f>IFERROR(INDEX('wk paste'!$AZ:$AZ,MATCH("ru"&amp;'team weekly options'!H$3&amp;'team weekly options'!$C459,'wk paste'!$BG:$BG,0)),"")</f>
        <v/>
      </c>
      <c r="I459" t="str">
        <f>IFERROR(INDEX('wk paste'!$AZ:$AZ,MATCH("ru"&amp;'team weekly options'!I$3&amp;'team weekly options'!$C459,'wk paste'!$BG:$BG,0)),"")</f>
        <v/>
      </c>
      <c r="J459" t="str">
        <f>IFERROR(INDEX('wk paste'!$AZ:$AZ,MATCH("ru"&amp;'team weekly options'!J$3&amp;'team weekly options'!$C459,'wk paste'!$BG:$BG,0)),"")</f>
        <v/>
      </c>
      <c r="K459" t="str">
        <f>IFERROR(INDEX('wk paste'!$AZ:$AZ,MATCH("re"&amp;'team weekly options'!K$3&amp;'team weekly options'!$C459,'wk paste'!$BH:$BH,0)),"")</f>
        <v/>
      </c>
      <c r="L459" t="str">
        <f>IFERROR(INDEX('wk paste'!$AZ:$AZ,MATCH("re"&amp;'team weekly options'!L$3&amp;'team weekly options'!$C459,'wk paste'!$BH:$BH,0)),"")</f>
        <v/>
      </c>
      <c r="M459" t="str">
        <f>IFERROR(INDEX('wk paste'!$AZ:$AZ,MATCH("re"&amp;'team weekly options'!M$3&amp;'team weekly options'!$C459,'wk paste'!$BH:$BH,0)),"")</f>
        <v/>
      </c>
      <c r="N459" t="str">
        <f>IFERROR(INDEX('wk paste'!$AZ:$AZ,MATCH("re"&amp;'team weekly options'!N$3&amp;'team weekly options'!$C459,'wk paste'!$BH:$BH,0)),"")</f>
        <v/>
      </c>
      <c r="O459" t="str">
        <f>IFERROR(INDEX('wk paste'!$AZ:$AZ,MATCH("re"&amp;'team weekly options'!O$3&amp;'team weekly options'!$C459,'wk paste'!$BH:$BH,0)),"")</f>
        <v/>
      </c>
      <c r="P459" t="str">
        <f>IFERROR(INDEX('wk paste'!$AZ:$AZ,MATCH("re"&amp;'team weekly options'!P$3&amp;'team weekly options'!$C459,'wk paste'!$BH:$BH,0)),"")</f>
        <v/>
      </c>
      <c r="Q459" t="str">
        <f>IFERROR(INDEX('wk paste'!$AZ:$AZ,MATCH("re"&amp;'team weekly options'!Q$3&amp;'team weekly options'!$C459,'wk paste'!$BH:$BH,0)),"")</f>
        <v/>
      </c>
      <c r="R459" t="str">
        <f>IFERROR(INDEX('wk paste'!$AZ:$AZ,MATCH("re"&amp;'team weekly options'!R$3&amp;'team weekly options'!$C459,'wk paste'!$BH:$BH,0)),"")</f>
        <v/>
      </c>
      <c r="S459" t="str">
        <f>IFERROR(INDEX('wk paste'!$AZ:$AZ,MATCH("re"&amp;'team weekly options'!S$3&amp;'team weekly options'!$C459,'wk paste'!$BH:$BH,0)),"")</f>
        <v/>
      </c>
      <c r="T459" t="str">
        <f>IFERROR(INDEX('wk paste'!$AZ:$AZ,MATCH("re"&amp;'team weekly options'!T$3&amp;'team weekly options'!$C459,'wk paste'!$BH:$BH,0)),"")</f>
        <v/>
      </c>
      <c r="U459" t="str">
        <f>IFERROR(INDEX('wk paste'!$AZ:$AZ,MATCH("re"&amp;'team weekly options'!U$3&amp;'team weekly options'!$C459,'wk paste'!$BH:$BH,0)),"")</f>
        <v/>
      </c>
      <c r="V459" t="str">
        <f>IFERROR(INDEX('wk paste'!$AZ:$AZ,MATCH("re"&amp;'team weekly options'!V$3&amp;'team weekly options'!$C459,'wk paste'!$BH:$BH,0)),"")</f>
        <v/>
      </c>
    </row>
    <row r="460" spans="4:22" x14ac:dyDescent="0.25">
      <c r="D460" t="str">
        <f>IFERROR(INDEX('wk paste'!$AZ:$AZ,MATCH("ru"&amp;'team weekly options'!D$3&amp;'team weekly options'!$C460,'wk paste'!$BG:$BG,0)),"")</f>
        <v/>
      </c>
      <c r="E460" t="str">
        <f>IFERROR(INDEX('wk paste'!$AZ:$AZ,MATCH("ru"&amp;'team weekly options'!E$3&amp;'team weekly options'!$C460,'wk paste'!$BG:$BG,0)),"")</f>
        <v/>
      </c>
      <c r="F460" t="str">
        <f>IFERROR(INDEX('wk paste'!$AZ:$AZ,MATCH("ru"&amp;'team weekly options'!F$3&amp;'team weekly options'!$C460,'wk paste'!$BG:$BG,0)),"")</f>
        <v/>
      </c>
      <c r="G460" t="str">
        <f>IFERROR(INDEX('wk paste'!$AZ:$AZ,MATCH("ru"&amp;'team weekly options'!G$3&amp;'team weekly options'!$C460,'wk paste'!$BG:$BG,0)),"")</f>
        <v/>
      </c>
      <c r="H460" t="str">
        <f>IFERROR(INDEX('wk paste'!$AZ:$AZ,MATCH("ru"&amp;'team weekly options'!H$3&amp;'team weekly options'!$C460,'wk paste'!$BG:$BG,0)),"")</f>
        <v/>
      </c>
      <c r="I460" t="str">
        <f>IFERROR(INDEX('wk paste'!$AZ:$AZ,MATCH("ru"&amp;'team weekly options'!I$3&amp;'team weekly options'!$C460,'wk paste'!$BG:$BG,0)),"")</f>
        <v/>
      </c>
      <c r="J460" t="str">
        <f>IFERROR(INDEX('wk paste'!$AZ:$AZ,MATCH("ru"&amp;'team weekly options'!J$3&amp;'team weekly options'!$C460,'wk paste'!$BG:$BG,0)),"")</f>
        <v/>
      </c>
      <c r="K460" t="str">
        <f>IFERROR(INDEX('wk paste'!$AZ:$AZ,MATCH("re"&amp;'team weekly options'!K$3&amp;'team weekly options'!$C460,'wk paste'!$BH:$BH,0)),"")</f>
        <v/>
      </c>
      <c r="L460" t="str">
        <f>IFERROR(INDEX('wk paste'!$AZ:$AZ,MATCH("re"&amp;'team weekly options'!L$3&amp;'team weekly options'!$C460,'wk paste'!$BH:$BH,0)),"")</f>
        <v/>
      </c>
      <c r="M460" t="str">
        <f>IFERROR(INDEX('wk paste'!$AZ:$AZ,MATCH("re"&amp;'team weekly options'!M$3&amp;'team weekly options'!$C460,'wk paste'!$BH:$BH,0)),"")</f>
        <v/>
      </c>
      <c r="N460" t="str">
        <f>IFERROR(INDEX('wk paste'!$AZ:$AZ,MATCH("re"&amp;'team weekly options'!N$3&amp;'team weekly options'!$C460,'wk paste'!$BH:$BH,0)),"")</f>
        <v/>
      </c>
      <c r="O460" t="str">
        <f>IFERROR(INDEX('wk paste'!$AZ:$AZ,MATCH("re"&amp;'team weekly options'!O$3&amp;'team weekly options'!$C460,'wk paste'!$BH:$BH,0)),"")</f>
        <v/>
      </c>
      <c r="P460" t="str">
        <f>IFERROR(INDEX('wk paste'!$AZ:$AZ,MATCH("re"&amp;'team weekly options'!P$3&amp;'team weekly options'!$C460,'wk paste'!$BH:$BH,0)),"")</f>
        <v/>
      </c>
      <c r="Q460" t="str">
        <f>IFERROR(INDEX('wk paste'!$AZ:$AZ,MATCH("re"&amp;'team weekly options'!Q$3&amp;'team weekly options'!$C460,'wk paste'!$BH:$BH,0)),"")</f>
        <v/>
      </c>
      <c r="R460" t="str">
        <f>IFERROR(INDEX('wk paste'!$AZ:$AZ,MATCH("re"&amp;'team weekly options'!R$3&amp;'team weekly options'!$C460,'wk paste'!$BH:$BH,0)),"")</f>
        <v/>
      </c>
      <c r="S460" t="str">
        <f>IFERROR(INDEX('wk paste'!$AZ:$AZ,MATCH("re"&amp;'team weekly options'!S$3&amp;'team weekly options'!$C460,'wk paste'!$BH:$BH,0)),"")</f>
        <v/>
      </c>
      <c r="T460" t="str">
        <f>IFERROR(INDEX('wk paste'!$AZ:$AZ,MATCH("re"&amp;'team weekly options'!T$3&amp;'team weekly options'!$C460,'wk paste'!$BH:$BH,0)),"")</f>
        <v/>
      </c>
      <c r="U460" t="str">
        <f>IFERROR(INDEX('wk paste'!$AZ:$AZ,MATCH("re"&amp;'team weekly options'!U$3&amp;'team weekly options'!$C460,'wk paste'!$BH:$BH,0)),"")</f>
        <v/>
      </c>
      <c r="V460" t="str">
        <f>IFERROR(INDEX('wk paste'!$AZ:$AZ,MATCH("re"&amp;'team weekly options'!V$3&amp;'team weekly options'!$C460,'wk paste'!$BH:$BH,0)),"")</f>
        <v/>
      </c>
    </row>
    <row r="461" spans="4:22" x14ac:dyDescent="0.25">
      <c r="D461" t="str">
        <f>IFERROR(INDEX('wk paste'!$AZ:$AZ,MATCH("ru"&amp;'team weekly options'!D$3&amp;'team weekly options'!$C461,'wk paste'!$BG:$BG,0)),"")</f>
        <v/>
      </c>
      <c r="E461" t="str">
        <f>IFERROR(INDEX('wk paste'!$AZ:$AZ,MATCH("ru"&amp;'team weekly options'!E$3&amp;'team weekly options'!$C461,'wk paste'!$BG:$BG,0)),"")</f>
        <v/>
      </c>
      <c r="F461" t="str">
        <f>IFERROR(INDEX('wk paste'!$AZ:$AZ,MATCH("ru"&amp;'team weekly options'!F$3&amp;'team weekly options'!$C461,'wk paste'!$BG:$BG,0)),"")</f>
        <v/>
      </c>
      <c r="G461" t="str">
        <f>IFERROR(INDEX('wk paste'!$AZ:$AZ,MATCH("ru"&amp;'team weekly options'!G$3&amp;'team weekly options'!$C461,'wk paste'!$BG:$BG,0)),"")</f>
        <v/>
      </c>
      <c r="H461" t="str">
        <f>IFERROR(INDEX('wk paste'!$AZ:$AZ,MATCH("ru"&amp;'team weekly options'!H$3&amp;'team weekly options'!$C461,'wk paste'!$BG:$BG,0)),"")</f>
        <v/>
      </c>
      <c r="I461" t="str">
        <f>IFERROR(INDEX('wk paste'!$AZ:$AZ,MATCH("ru"&amp;'team weekly options'!I$3&amp;'team weekly options'!$C461,'wk paste'!$BG:$BG,0)),"")</f>
        <v/>
      </c>
      <c r="J461" t="str">
        <f>IFERROR(INDEX('wk paste'!$AZ:$AZ,MATCH("ru"&amp;'team weekly options'!J$3&amp;'team weekly options'!$C461,'wk paste'!$BG:$BG,0)),"")</f>
        <v/>
      </c>
      <c r="K461" t="str">
        <f>IFERROR(INDEX('wk paste'!$AZ:$AZ,MATCH("re"&amp;'team weekly options'!K$3&amp;'team weekly options'!$C461,'wk paste'!$BH:$BH,0)),"")</f>
        <v/>
      </c>
      <c r="L461" t="str">
        <f>IFERROR(INDEX('wk paste'!$AZ:$AZ,MATCH("re"&amp;'team weekly options'!L$3&amp;'team weekly options'!$C461,'wk paste'!$BH:$BH,0)),"")</f>
        <v/>
      </c>
      <c r="M461" t="str">
        <f>IFERROR(INDEX('wk paste'!$AZ:$AZ,MATCH("re"&amp;'team weekly options'!M$3&amp;'team weekly options'!$C461,'wk paste'!$BH:$BH,0)),"")</f>
        <v/>
      </c>
      <c r="N461" t="str">
        <f>IFERROR(INDEX('wk paste'!$AZ:$AZ,MATCH("re"&amp;'team weekly options'!N$3&amp;'team weekly options'!$C461,'wk paste'!$BH:$BH,0)),"")</f>
        <v/>
      </c>
      <c r="O461" t="str">
        <f>IFERROR(INDEX('wk paste'!$AZ:$AZ,MATCH("re"&amp;'team weekly options'!O$3&amp;'team weekly options'!$C461,'wk paste'!$BH:$BH,0)),"")</f>
        <v/>
      </c>
      <c r="P461" t="str">
        <f>IFERROR(INDEX('wk paste'!$AZ:$AZ,MATCH("re"&amp;'team weekly options'!P$3&amp;'team weekly options'!$C461,'wk paste'!$BH:$BH,0)),"")</f>
        <v/>
      </c>
      <c r="Q461" t="str">
        <f>IFERROR(INDEX('wk paste'!$AZ:$AZ,MATCH("re"&amp;'team weekly options'!Q$3&amp;'team weekly options'!$C461,'wk paste'!$BH:$BH,0)),"")</f>
        <v/>
      </c>
      <c r="R461" t="str">
        <f>IFERROR(INDEX('wk paste'!$AZ:$AZ,MATCH("re"&amp;'team weekly options'!R$3&amp;'team weekly options'!$C461,'wk paste'!$BH:$BH,0)),"")</f>
        <v/>
      </c>
      <c r="S461" t="str">
        <f>IFERROR(INDEX('wk paste'!$AZ:$AZ,MATCH("re"&amp;'team weekly options'!S$3&amp;'team weekly options'!$C461,'wk paste'!$BH:$BH,0)),"")</f>
        <v/>
      </c>
      <c r="T461" t="str">
        <f>IFERROR(INDEX('wk paste'!$AZ:$AZ,MATCH("re"&amp;'team weekly options'!T$3&amp;'team weekly options'!$C461,'wk paste'!$BH:$BH,0)),"")</f>
        <v/>
      </c>
      <c r="U461" t="str">
        <f>IFERROR(INDEX('wk paste'!$AZ:$AZ,MATCH("re"&amp;'team weekly options'!U$3&amp;'team weekly options'!$C461,'wk paste'!$BH:$BH,0)),"")</f>
        <v/>
      </c>
      <c r="V461" t="str">
        <f>IFERROR(INDEX('wk paste'!$AZ:$AZ,MATCH("re"&amp;'team weekly options'!V$3&amp;'team weekly options'!$C461,'wk paste'!$BH:$BH,0)),"")</f>
        <v/>
      </c>
    </row>
    <row r="462" spans="4:22" x14ac:dyDescent="0.25">
      <c r="D462" t="str">
        <f>IFERROR(INDEX('wk paste'!$AZ:$AZ,MATCH("ru"&amp;'team weekly options'!D$3&amp;'team weekly options'!$C462,'wk paste'!$BG:$BG,0)),"")</f>
        <v/>
      </c>
      <c r="E462" t="str">
        <f>IFERROR(INDEX('wk paste'!$AZ:$AZ,MATCH("ru"&amp;'team weekly options'!E$3&amp;'team weekly options'!$C462,'wk paste'!$BG:$BG,0)),"")</f>
        <v/>
      </c>
      <c r="F462" t="str">
        <f>IFERROR(INDEX('wk paste'!$AZ:$AZ,MATCH("ru"&amp;'team weekly options'!F$3&amp;'team weekly options'!$C462,'wk paste'!$BG:$BG,0)),"")</f>
        <v/>
      </c>
      <c r="G462" t="str">
        <f>IFERROR(INDEX('wk paste'!$AZ:$AZ,MATCH("ru"&amp;'team weekly options'!G$3&amp;'team weekly options'!$C462,'wk paste'!$BG:$BG,0)),"")</f>
        <v/>
      </c>
      <c r="H462" t="str">
        <f>IFERROR(INDEX('wk paste'!$AZ:$AZ,MATCH("ru"&amp;'team weekly options'!H$3&amp;'team weekly options'!$C462,'wk paste'!$BG:$BG,0)),"")</f>
        <v/>
      </c>
      <c r="I462" t="str">
        <f>IFERROR(INDEX('wk paste'!$AZ:$AZ,MATCH("ru"&amp;'team weekly options'!I$3&amp;'team weekly options'!$C462,'wk paste'!$BG:$BG,0)),"")</f>
        <v/>
      </c>
      <c r="J462" t="str">
        <f>IFERROR(INDEX('wk paste'!$AZ:$AZ,MATCH("ru"&amp;'team weekly options'!J$3&amp;'team weekly options'!$C462,'wk paste'!$BG:$BG,0)),"")</f>
        <v/>
      </c>
      <c r="K462" t="str">
        <f>IFERROR(INDEX('wk paste'!$AZ:$AZ,MATCH("re"&amp;'team weekly options'!K$3&amp;'team weekly options'!$C462,'wk paste'!$BH:$BH,0)),"")</f>
        <v/>
      </c>
      <c r="L462" t="str">
        <f>IFERROR(INDEX('wk paste'!$AZ:$AZ,MATCH("re"&amp;'team weekly options'!L$3&amp;'team weekly options'!$C462,'wk paste'!$BH:$BH,0)),"")</f>
        <v/>
      </c>
      <c r="M462" t="str">
        <f>IFERROR(INDEX('wk paste'!$AZ:$AZ,MATCH("re"&amp;'team weekly options'!M$3&amp;'team weekly options'!$C462,'wk paste'!$BH:$BH,0)),"")</f>
        <v/>
      </c>
      <c r="N462" t="str">
        <f>IFERROR(INDEX('wk paste'!$AZ:$AZ,MATCH("re"&amp;'team weekly options'!N$3&amp;'team weekly options'!$C462,'wk paste'!$BH:$BH,0)),"")</f>
        <v/>
      </c>
      <c r="O462" t="str">
        <f>IFERROR(INDEX('wk paste'!$AZ:$AZ,MATCH("re"&amp;'team weekly options'!O$3&amp;'team weekly options'!$C462,'wk paste'!$BH:$BH,0)),"")</f>
        <v/>
      </c>
      <c r="P462" t="str">
        <f>IFERROR(INDEX('wk paste'!$AZ:$AZ,MATCH("re"&amp;'team weekly options'!P$3&amp;'team weekly options'!$C462,'wk paste'!$BH:$BH,0)),"")</f>
        <v/>
      </c>
      <c r="Q462" t="str">
        <f>IFERROR(INDEX('wk paste'!$AZ:$AZ,MATCH("re"&amp;'team weekly options'!Q$3&amp;'team weekly options'!$C462,'wk paste'!$BH:$BH,0)),"")</f>
        <v/>
      </c>
      <c r="R462" t="str">
        <f>IFERROR(INDEX('wk paste'!$AZ:$AZ,MATCH("re"&amp;'team weekly options'!R$3&amp;'team weekly options'!$C462,'wk paste'!$BH:$BH,0)),"")</f>
        <v/>
      </c>
      <c r="S462" t="str">
        <f>IFERROR(INDEX('wk paste'!$AZ:$AZ,MATCH("re"&amp;'team weekly options'!S$3&amp;'team weekly options'!$C462,'wk paste'!$BH:$BH,0)),"")</f>
        <v/>
      </c>
      <c r="T462" t="str">
        <f>IFERROR(INDEX('wk paste'!$AZ:$AZ,MATCH("re"&amp;'team weekly options'!T$3&amp;'team weekly options'!$C462,'wk paste'!$BH:$BH,0)),"")</f>
        <v/>
      </c>
      <c r="U462" t="str">
        <f>IFERROR(INDEX('wk paste'!$AZ:$AZ,MATCH("re"&amp;'team weekly options'!U$3&amp;'team weekly options'!$C462,'wk paste'!$BH:$BH,0)),"")</f>
        <v/>
      </c>
      <c r="V462" t="str">
        <f>IFERROR(INDEX('wk paste'!$AZ:$AZ,MATCH("re"&amp;'team weekly options'!V$3&amp;'team weekly options'!$C462,'wk paste'!$BH:$BH,0)),"")</f>
        <v/>
      </c>
    </row>
    <row r="463" spans="4:22" x14ac:dyDescent="0.25">
      <c r="D463" t="str">
        <f>IFERROR(INDEX('wk paste'!$AZ:$AZ,MATCH("ru"&amp;'team weekly options'!D$3&amp;'team weekly options'!$C463,'wk paste'!$BG:$BG,0)),"")</f>
        <v/>
      </c>
      <c r="E463" t="str">
        <f>IFERROR(INDEX('wk paste'!$AZ:$AZ,MATCH("ru"&amp;'team weekly options'!E$3&amp;'team weekly options'!$C463,'wk paste'!$BG:$BG,0)),"")</f>
        <v/>
      </c>
      <c r="F463" t="str">
        <f>IFERROR(INDEX('wk paste'!$AZ:$AZ,MATCH("ru"&amp;'team weekly options'!F$3&amp;'team weekly options'!$C463,'wk paste'!$BG:$BG,0)),"")</f>
        <v/>
      </c>
      <c r="G463" t="str">
        <f>IFERROR(INDEX('wk paste'!$AZ:$AZ,MATCH("ru"&amp;'team weekly options'!G$3&amp;'team weekly options'!$C463,'wk paste'!$BG:$BG,0)),"")</f>
        <v/>
      </c>
      <c r="H463" t="str">
        <f>IFERROR(INDEX('wk paste'!$AZ:$AZ,MATCH("ru"&amp;'team weekly options'!H$3&amp;'team weekly options'!$C463,'wk paste'!$BG:$BG,0)),"")</f>
        <v/>
      </c>
      <c r="I463" t="str">
        <f>IFERROR(INDEX('wk paste'!$AZ:$AZ,MATCH("ru"&amp;'team weekly options'!I$3&amp;'team weekly options'!$C463,'wk paste'!$BG:$BG,0)),"")</f>
        <v/>
      </c>
      <c r="J463" t="str">
        <f>IFERROR(INDEX('wk paste'!$AZ:$AZ,MATCH("ru"&amp;'team weekly options'!J$3&amp;'team weekly options'!$C463,'wk paste'!$BG:$BG,0)),"")</f>
        <v/>
      </c>
      <c r="K463" t="str">
        <f>IFERROR(INDEX('wk paste'!$AZ:$AZ,MATCH("re"&amp;'team weekly options'!K$3&amp;'team weekly options'!$C463,'wk paste'!$BH:$BH,0)),"")</f>
        <v/>
      </c>
      <c r="L463" t="str">
        <f>IFERROR(INDEX('wk paste'!$AZ:$AZ,MATCH("re"&amp;'team weekly options'!L$3&amp;'team weekly options'!$C463,'wk paste'!$BH:$BH,0)),"")</f>
        <v/>
      </c>
      <c r="M463" t="str">
        <f>IFERROR(INDEX('wk paste'!$AZ:$AZ,MATCH("re"&amp;'team weekly options'!M$3&amp;'team weekly options'!$C463,'wk paste'!$BH:$BH,0)),"")</f>
        <v/>
      </c>
      <c r="N463" t="str">
        <f>IFERROR(INDEX('wk paste'!$AZ:$AZ,MATCH("re"&amp;'team weekly options'!N$3&amp;'team weekly options'!$C463,'wk paste'!$BH:$BH,0)),"")</f>
        <v/>
      </c>
      <c r="O463" t="str">
        <f>IFERROR(INDEX('wk paste'!$AZ:$AZ,MATCH("re"&amp;'team weekly options'!O$3&amp;'team weekly options'!$C463,'wk paste'!$BH:$BH,0)),"")</f>
        <v/>
      </c>
      <c r="P463" t="str">
        <f>IFERROR(INDEX('wk paste'!$AZ:$AZ,MATCH("re"&amp;'team weekly options'!P$3&amp;'team weekly options'!$C463,'wk paste'!$BH:$BH,0)),"")</f>
        <v/>
      </c>
      <c r="Q463" t="str">
        <f>IFERROR(INDEX('wk paste'!$AZ:$AZ,MATCH("re"&amp;'team weekly options'!Q$3&amp;'team weekly options'!$C463,'wk paste'!$BH:$BH,0)),"")</f>
        <v/>
      </c>
      <c r="R463" t="str">
        <f>IFERROR(INDEX('wk paste'!$AZ:$AZ,MATCH("re"&amp;'team weekly options'!R$3&amp;'team weekly options'!$C463,'wk paste'!$BH:$BH,0)),"")</f>
        <v/>
      </c>
      <c r="S463" t="str">
        <f>IFERROR(INDEX('wk paste'!$AZ:$AZ,MATCH("re"&amp;'team weekly options'!S$3&amp;'team weekly options'!$C463,'wk paste'!$BH:$BH,0)),"")</f>
        <v/>
      </c>
      <c r="T463" t="str">
        <f>IFERROR(INDEX('wk paste'!$AZ:$AZ,MATCH("re"&amp;'team weekly options'!T$3&amp;'team weekly options'!$C463,'wk paste'!$BH:$BH,0)),"")</f>
        <v/>
      </c>
      <c r="U463" t="str">
        <f>IFERROR(INDEX('wk paste'!$AZ:$AZ,MATCH("re"&amp;'team weekly options'!U$3&amp;'team weekly options'!$C463,'wk paste'!$BH:$BH,0)),"")</f>
        <v/>
      </c>
      <c r="V463" t="str">
        <f>IFERROR(INDEX('wk paste'!$AZ:$AZ,MATCH("re"&amp;'team weekly options'!V$3&amp;'team weekly options'!$C463,'wk paste'!$BH:$BH,0)),"")</f>
        <v/>
      </c>
    </row>
    <row r="464" spans="4:22" x14ac:dyDescent="0.25">
      <c r="D464" t="str">
        <f>IFERROR(INDEX('wk paste'!$AZ:$AZ,MATCH("ru"&amp;'team weekly options'!D$3&amp;'team weekly options'!$C464,'wk paste'!$BG:$BG,0)),"")</f>
        <v/>
      </c>
      <c r="E464" t="str">
        <f>IFERROR(INDEX('wk paste'!$AZ:$AZ,MATCH("ru"&amp;'team weekly options'!E$3&amp;'team weekly options'!$C464,'wk paste'!$BG:$BG,0)),"")</f>
        <v/>
      </c>
      <c r="F464" t="str">
        <f>IFERROR(INDEX('wk paste'!$AZ:$AZ,MATCH("ru"&amp;'team weekly options'!F$3&amp;'team weekly options'!$C464,'wk paste'!$BG:$BG,0)),"")</f>
        <v/>
      </c>
      <c r="G464" t="str">
        <f>IFERROR(INDEX('wk paste'!$AZ:$AZ,MATCH("ru"&amp;'team weekly options'!G$3&amp;'team weekly options'!$C464,'wk paste'!$BG:$BG,0)),"")</f>
        <v/>
      </c>
      <c r="H464" t="str">
        <f>IFERROR(INDEX('wk paste'!$AZ:$AZ,MATCH("ru"&amp;'team weekly options'!H$3&amp;'team weekly options'!$C464,'wk paste'!$BG:$BG,0)),"")</f>
        <v/>
      </c>
      <c r="I464" t="str">
        <f>IFERROR(INDEX('wk paste'!$AZ:$AZ,MATCH("ru"&amp;'team weekly options'!I$3&amp;'team weekly options'!$C464,'wk paste'!$BG:$BG,0)),"")</f>
        <v/>
      </c>
      <c r="J464" t="str">
        <f>IFERROR(INDEX('wk paste'!$AZ:$AZ,MATCH("ru"&amp;'team weekly options'!J$3&amp;'team weekly options'!$C464,'wk paste'!$BG:$BG,0)),"")</f>
        <v/>
      </c>
      <c r="K464" t="str">
        <f>IFERROR(INDEX('wk paste'!$AZ:$AZ,MATCH("re"&amp;'team weekly options'!K$3&amp;'team weekly options'!$C464,'wk paste'!$BH:$BH,0)),"")</f>
        <v/>
      </c>
      <c r="L464" t="str">
        <f>IFERROR(INDEX('wk paste'!$AZ:$AZ,MATCH("re"&amp;'team weekly options'!L$3&amp;'team weekly options'!$C464,'wk paste'!$BH:$BH,0)),"")</f>
        <v/>
      </c>
      <c r="M464" t="str">
        <f>IFERROR(INDEX('wk paste'!$AZ:$AZ,MATCH("re"&amp;'team weekly options'!M$3&amp;'team weekly options'!$C464,'wk paste'!$BH:$BH,0)),"")</f>
        <v/>
      </c>
      <c r="N464" t="str">
        <f>IFERROR(INDEX('wk paste'!$AZ:$AZ,MATCH("re"&amp;'team weekly options'!N$3&amp;'team weekly options'!$C464,'wk paste'!$BH:$BH,0)),"")</f>
        <v/>
      </c>
      <c r="O464" t="str">
        <f>IFERROR(INDEX('wk paste'!$AZ:$AZ,MATCH("re"&amp;'team weekly options'!O$3&amp;'team weekly options'!$C464,'wk paste'!$BH:$BH,0)),"")</f>
        <v/>
      </c>
      <c r="P464" t="str">
        <f>IFERROR(INDEX('wk paste'!$AZ:$AZ,MATCH("re"&amp;'team weekly options'!P$3&amp;'team weekly options'!$C464,'wk paste'!$BH:$BH,0)),"")</f>
        <v/>
      </c>
      <c r="Q464" t="str">
        <f>IFERROR(INDEX('wk paste'!$AZ:$AZ,MATCH("re"&amp;'team weekly options'!Q$3&amp;'team weekly options'!$C464,'wk paste'!$BH:$BH,0)),"")</f>
        <v/>
      </c>
      <c r="R464" t="str">
        <f>IFERROR(INDEX('wk paste'!$AZ:$AZ,MATCH("re"&amp;'team weekly options'!R$3&amp;'team weekly options'!$C464,'wk paste'!$BH:$BH,0)),"")</f>
        <v/>
      </c>
      <c r="S464" t="str">
        <f>IFERROR(INDEX('wk paste'!$AZ:$AZ,MATCH("re"&amp;'team weekly options'!S$3&amp;'team weekly options'!$C464,'wk paste'!$BH:$BH,0)),"")</f>
        <v/>
      </c>
      <c r="T464" t="str">
        <f>IFERROR(INDEX('wk paste'!$AZ:$AZ,MATCH("re"&amp;'team weekly options'!T$3&amp;'team weekly options'!$C464,'wk paste'!$BH:$BH,0)),"")</f>
        <v/>
      </c>
      <c r="U464" t="str">
        <f>IFERROR(INDEX('wk paste'!$AZ:$AZ,MATCH("re"&amp;'team weekly options'!U$3&amp;'team weekly options'!$C464,'wk paste'!$BH:$BH,0)),"")</f>
        <v/>
      </c>
      <c r="V464" t="str">
        <f>IFERROR(INDEX('wk paste'!$AZ:$AZ,MATCH("re"&amp;'team weekly options'!V$3&amp;'team weekly options'!$C464,'wk paste'!$BH:$BH,0)),"")</f>
        <v/>
      </c>
    </row>
    <row r="465" spans="4:22" x14ac:dyDescent="0.25">
      <c r="D465" t="str">
        <f>IFERROR(INDEX('wk paste'!$AZ:$AZ,MATCH("ru"&amp;'team weekly options'!D$3&amp;'team weekly options'!$C465,'wk paste'!$BG:$BG,0)),"")</f>
        <v/>
      </c>
      <c r="E465" t="str">
        <f>IFERROR(INDEX('wk paste'!$AZ:$AZ,MATCH("ru"&amp;'team weekly options'!E$3&amp;'team weekly options'!$C465,'wk paste'!$BG:$BG,0)),"")</f>
        <v/>
      </c>
      <c r="F465" t="str">
        <f>IFERROR(INDEX('wk paste'!$AZ:$AZ,MATCH("ru"&amp;'team weekly options'!F$3&amp;'team weekly options'!$C465,'wk paste'!$BG:$BG,0)),"")</f>
        <v/>
      </c>
      <c r="G465" t="str">
        <f>IFERROR(INDEX('wk paste'!$AZ:$AZ,MATCH("ru"&amp;'team weekly options'!G$3&amp;'team weekly options'!$C465,'wk paste'!$BG:$BG,0)),"")</f>
        <v/>
      </c>
      <c r="H465" t="str">
        <f>IFERROR(INDEX('wk paste'!$AZ:$AZ,MATCH("ru"&amp;'team weekly options'!H$3&amp;'team weekly options'!$C465,'wk paste'!$BG:$BG,0)),"")</f>
        <v/>
      </c>
      <c r="I465" t="str">
        <f>IFERROR(INDEX('wk paste'!$AZ:$AZ,MATCH("ru"&amp;'team weekly options'!I$3&amp;'team weekly options'!$C465,'wk paste'!$BG:$BG,0)),"")</f>
        <v/>
      </c>
      <c r="J465" t="str">
        <f>IFERROR(INDEX('wk paste'!$AZ:$AZ,MATCH("ru"&amp;'team weekly options'!J$3&amp;'team weekly options'!$C465,'wk paste'!$BG:$BG,0)),"")</f>
        <v/>
      </c>
      <c r="K465" t="str">
        <f>IFERROR(INDEX('wk paste'!$AZ:$AZ,MATCH("re"&amp;'team weekly options'!K$3&amp;'team weekly options'!$C465,'wk paste'!$BH:$BH,0)),"")</f>
        <v/>
      </c>
      <c r="L465" t="str">
        <f>IFERROR(INDEX('wk paste'!$AZ:$AZ,MATCH("re"&amp;'team weekly options'!L$3&amp;'team weekly options'!$C465,'wk paste'!$BH:$BH,0)),"")</f>
        <v/>
      </c>
      <c r="M465" t="str">
        <f>IFERROR(INDEX('wk paste'!$AZ:$AZ,MATCH("re"&amp;'team weekly options'!M$3&amp;'team weekly options'!$C465,'wk paste'!$BH:$BH,0)),"")</f>
        <v/>
      </c>
      <c r="N465" t="str">
        <f>IFERROR(INDEX('wk paste'!$AZ:$AZ,MATCH("re"&amp;'team weekly options'!N$3&amp;'team weekly options'!$C465,'wk paste'!$BH:$BH,0)),"")</f>
        <v/>
      </c>
      <c r="O465" t="str">
        <f>IFERROR(INDEX('wk paste'!$AZ:$AZ,MATCH("re"&amp;'team weekly options'!O$3&amp;'team weekly options'!$C465,'wk paste'!$BH:$BH,0)),"")</f>
        <v/>
      </c>
      <c r="P465" t="str">
        <f>IFERROR(INDEX('wk paste'!$AZ:$AZ,MATCH("re"&amp;'team weekly options'!P$3&amp;'team weekly options'!$C465,'wk paste'!$BH:$BH,0)),"")</f>
        <v/>
      </c>
      <c r="Q465" t="str">
        <f>IFERROR(INDEX('wk paste'!$AZ:$AZ,MATCH("re"&amp;'team weekly options'!Q$3&amp;'team weekly options'!$C465,'wk paste'!$BH:$BH,0)),"")</f>
        <v/>
      </c>
      <c r="R465" t="str">
        <f>IFERROR(INDEX('wk paste'!$AZ:$AZ,MATCH("re"&amp;'team weekly options'!R$3&amp;'team weekly options'!$C465,'wk paste'!$BH:$BH,0)),"")</f>
        <v/>
      </c>
      <c r="S465" t="str">
        <f>IFERROR(INDEX('wk paste'!$AZ:$AZ,MATCH("re"&amp;'team weekly options'!S$3&amp;'team weekly options'!$C465,'wk paste'!$BH:$BH,0)),"")</f>
        <v/>
      </c>
      <c r="T465" t="str">
        <f>IFERROR(INDEX('wk paste'!$AZ:$AZ,MATCH("re"&amp;'team weekly options'!T$3&amp;'team weekly options'!$C465,'wk paste'!$BH:$BH,0)),"")</f>
        <v/>
      </c>
      <c r="U465" t="str">
        <f>IFERROR(INDEX('wk paste'!$AZ:$AZ,MATCH("re"&amp;'team weekly options'!U$3&amp;'team weekly options'!$C465,'wk paste'!$BH:$BH,0)),"")</f>
        <v/>
      </c>
      <c r="V465" t="str">
        <f>IFERROR(INDEX('wk paste'!$AZ:$AZ,MATCH("re"&amp;'team weekly options'!V$3&amp;'team weekly options'!$C465,'wk paste'!$BH:$BH,0)),"")</f>
        <v/>
      </c>
    </row>
    <row r="466" spans="4:22" x14ac:dyDescent="0.25">
      <c r="D466" t="str">
        <f>IFERROR(INDEX('wk paste'!$AZ:$AZ,MATCH("ru"&amp;'team weekly options'!D$3&amp;'team weekly options'!$C466,'wk paste'!$BG:$BG,0)),"")</f>
        <v/>
      </c>
      <c r="E466" t="str">
        <f>IFERROR(INDEX('wk paste'!$AZ:$AZ,MATCH("ru"&amp;'team weekly options'!E$3&amp;'team weekly options'!$C466,'wk paste'!$BG:$BG,0)),"")</f>
        <v/>
      </c>
      <c r="F466" t="str">
        <f>IFERROR(INDEX('wk paste'!$AZ:$AZ,MATCH("ru"&amp;'team weekly options'!F$3&amp;'team weekly options'!$C466,'wk paste'!$BG:$BG,0)),"")</f>
        <v/>
      </c>
      <c r="G466" t="str">
        <f>IFERROR(INDEX('wk paste'!$AZ:$AZ,MATCH("ru"&amp;'team weekly options'!G$3&amp;'team weekly options'!$C466,'wk paste'!$BG:$BG,0)),"")</f>
        <v/>
      </c>
      <c r="H466" t="str">
        <f>IFERROR(INDEX('wk paste'!$AZ:$AZ,MATCH("ru"&amp;'team weekly options'!H$3&amp;'team weekly options'!$C466,'wk paste'!$BG:$BG,0)),"")</f>
        <v/>
      </c>
      <c r="I466" t="str">
        <f>IFERROR(INDEX('wk paste'!$AZ:$AZ,MATCH("ru"&amp;'team weekly options'!I$3&amp;'team weekly options'!$C466,'wk paste'!$BG:$BG,0)),"")</f>
        <v/>
      </c>
      <c r="J466" t="str">
        <f>IFERROR(INDEX('wk paste'!$AZ:$AZ,MATCH("ru"&amp;'team weekly options'!J$3&amp;'team weekly options'!$C466,'wk paste'!$BG:$BG,0)),"")</f>
        <v/>
      </c>
      <c r="K466" t="str">
        <f>IFERROR(INDEX('wk paste'!$AZ:$AZ,MATCH("re"&amp;'team weekly options'!K$3&amp;'team weekly options'!$C466,'wk paste'!$BH:$BH,0)),"")</f>
        <v/>
      </c>
      <c r="L466" t="str">
        <f>IFERROR(INDEX('wk paste'!$AZ:$AZ,MATCH("re"&amp;'team weekly options'!L$3&amp;'team weekly options'!$C466,'wk paste'!$BH:$BH,0)),"")</f>
        <v/>
      </c>
      <c r="M466" t="str">
        <f>IFERROR(INDEX('wk paste'!$AZ:$AZ,MATCH("re"&amp;'team weekly options'!M$3&amp;'team weekly options'!$C466,'wk paste'!$BH:$BH,0)),"")</f>
        <v/>
      </c>
      <c r="N466" t="str">
        <f>IFERROR(INDEX('wk paste'!$AZ:$AZ,MATCH("re"&amp;'team weekly options'!N$3&amp;'team weekly options'!$C466,'wk paste'!$BH:$BH,0)),"")</f>
        <v/>
      </c>
      <c r="O466" t="str">
        <f>IFERROR(INDEX('wk paste'!$AZ:$AZ,MATCH("re"&amp;'team weekly options'!O$3&amp;'team weekly options'!$C466,'wk paste'!$BH:$BH,0)),"")</f>
        <v/>
      </c>
      <c r="P466" t="str">
        <f>IFERROR(INDEX('wk paste'!$AZ:$AZ,MATCH("re"&amp;'team weekly options'!P$3&amp;'team weekly options'!$C466,'wk paste'!$BH:$BH,0)),"")</f>
        <v/>
      </c>
      <c r="Q466" t="str">
        <f>IFERROR(INDEX('wk paste'!$AZ:$AZ,MATCH("re"&amp;'team weekly options'!Q$3&amp;'team weekly options'!$C466,'wk paste'!$BH:$BH,0)),"")</f>
        <v/>
      </c>
      <c r="R466" t="str">
        <f>IFERROR(INDEX('wk paste'!$AZ:$AZ,MATCH("re"&amp;'team weekly options'!R$3&amp;'team weekly options'!$C466,'wk paste'!$BH:$BH,0)),"")</f>
        <v/>
      </c>
      <c r="S466" t="str">
        <f>IFERROR(INDEX('wk paste'!$AZ:$AZ,MATCH("re"&amp;'team weekly options'!S$3&amp;'team weekly options'!$C466,'wk paste'!$BH:$BH,0)),"")</f>
        <v/>
      </c>
      <c r="T466" t="str">
        <f>IFERROR(INDEX('wk paste'!$AZ:$AZ,MATCH("re"&amp;'team weekly options'!T$3&amp;'team weekly options'!$C466,'wk paste'!$BH:$BH,0)),"")</f>
        <v/>
      </c>
      <c r="U466" t="str">
        <f>IFERROR(INDEX('wk paste'!$AZ:$AZ,MATCH("re"&amp;'team weekly options'!U$3&amp;'team weekly options'!$C466,'wk paste'!$BH:$BH,0)),"")</f>
        <v/>
      </c>
      <c r="V466" t="str">
        <f>IFERROR(INDEX('wk paste'!$AZ:$AZ,MATCH("re"&amp;'team weekly options'!V$3&amp;'team weekly options'!$C466,'wk paste'!$BH:$BH,0)),"")</f>
        <v/>
      </c>
    </row>
    <row r="467" spans="4:22" x14ac:dyDescent="0.25">
      <c r="D467" t="str">
        <f>IFERROR(INDEX('wk paste'!$AZ:$AZ,MATCH("ru"&amp;'team weekly options'!D$3&amp;'team weekly options'!$C467,'wk paste'!$BG:$BG,0)),"")</f>
        <v/>
      </c>
      <c r="E467" t="str">
        <f>IFERROR(INDEX('wk paste'!$AZ:$AZ,MATCH("ru"&amp;'team weekly options'!E$3&amp;'team weekly options'!$C467,'wk paste'!$BG:$BG,0)),"")</f>
        <v/>
      </c>
      <c r="F467" t="str">
        <f>IFERROR(INDEX('wk paste'!$AZ:$AZ,MATCH("ru"&amp;'team weekly options'!F$3&amp;'team weekly options'!$C467,'wk paste'!$BG:$BG,0)),"")</f>
        <v/>
      </c>
      <c r="G467" t="str">
        <f>IFERROR(INDEX('wk paste'!$AZ:$AZ,MATCH("ru"&amp;'team weekly options'!G$3&amp;'team weekly options'!$C467,'wk paste'!$BG:$BG,0)),"")</f>
        <v/>
      </c>
      <c r="H467" t="str">
        <f>IFERROR(INDEX('wk paste'!$AZ:$AZ,MATCH("ru"&amp;'team weekly options'!H$3&amp;'team weekly options'!$C467,'wk paste'!$BG:$BG,0)),"")</f>
        <v/>
      </c>
      <c r="I467" t="str">
        <f>IFERROR(INDEX('wk paste'!$AZ:$AZ,MATCH("ru"&amp;'team weekly options'!I$3&amp;'team weekly options'!$C467,'wk paste'!$BG:$BG,0)),"")</f>
        <v/>
      </c>
      <c r="J467" t="str">
        <f>IFERROR(INDEX('wk paste'!$AZ:$AZ,MATCH("ru"&amp;'team weekly options'!J$3&amp;'team weekly options'!$C467,'wk paste'!$BG:$BG,0)),"")</f>
        <v/>
      </c>
      <c r="K467" t="str">
        <f>IFERROR(INDEX('wk paste'!$AZ:$AZ,MATCH("re"&amp;'team weekly options'!K$3&amp;'team weekly options'!$C467,'wk paste'!$BH:$BH,0)),"")</f>
        <v/>
      </c>
      <c r="L467" t="str">
        <f>IFERROR(INDEX('wk paste'!$AZ:$AZ,MATCH("re"&amp;'team weekly options'!L$3&amp;'team weekly options'!$C467,'wk paste'!$BH:$BH,0)),"")</f>
        <v/>
      </c>
      <c r="M467" t="str">
        <f>IFERROR(INDEX('wk paste'!$AZ:$AZ,MATCH("re"&amp;'team weekly options'!M$3&amp;'team weekly options'!$C467,'wk paste'!$BH:$BH,0)),"")</f>
        <v/>
      </c>
      <c r="N467" t="str">
        <f>IFERROR(INDEX('wk paste'!$AZ:$AZ,MATCH("re"&amp;'team weekly options'!N$3&amp;'team weekly options'!$C467,'wk paste'!$BH:$BH,0)),"")</f>
        <v/>
      </c>
      <c r="O467" t="str">
        <f>IFERROR(INDEX('wk paste'!$AZ:$AZ,MATCH("re"&amp;'team weekly options'!O$3&amp;'team weekly options'!$C467,'wk paste'!$BH:$BH,0)),"")</f>
        <v/>
      </c>
      <c r="P467" t="str">
        <f>IFERROR(INDEX('wk paste'!$AZ:$AZ,MATCH("re"&amp;'team weekly options'!P$3&amp;'team weekly options'!$C467,'wk paste'!$BH:$BH,0)),"")</f>
        <v/>
      </c>
      <c r="Q467" t="str">
        <f>IFERROR(INDEX('wk paste'!$AZ:$AZ,MATCH("re"&amp;'team weekly options'!Q$3&amp;'team weekly options'!$C467,'wk paste'!$BH:$BH,0)),"")</f>
        <v/>
      </c>
      <c r="R467" t="str">
        <f>IFERROR(INDEX('wk paste'!$AZ:$AZ,MATCH("re"&amp;'team weekly options'!R$3&amp;'team weekly options'!$C467,'wk paste'!$BH:$BH,0)),"")</f>
        <v/>
      </c>
      <c r="S467" t="str">
        <f>IFERROR(INDEX('wk paste'!$AZ:$AZ,MATCH("re"&amp;'team weekly options'!S$3&amp;'team weekly options'!$C467,'wk paste'!$BH:$BH,0)),"")</f>
        <v/>
      </c>
      <c r="T467" t="str">
        <f>IFERROR(INDEX('wk paste'!$AZ:$AZ,MATCH("re"&amp;'team weekly options'!T$3&amp;'team weekly options'!$C467,'wk paste'!$BH:$BH,0)),"")</f>
        <v/>
      </c>
      <c r="U467" t="str">
        <f>IFERROR(INDEX('wk paste'!$AZ:$AZ,MATCH("re"&amp;'team weekly options'!U$3&amp;'team weekly options'!$C467,'wk paste'!$BH:$BH,0)),"")</f>
        <v/>
      </c>
      <c r="V467" t="str">
        <f>IFERROR(INDEX('wk paste'!$AZ:$AZ,MATCH("re"&amp;'team weekly options'!V$3&amp;'team weekly options'!$C467,'wk paste'!$BH:$BH,0)),"")</f>
        <v/>
      </c>
    </row>
    <row r="468" spans="4:22" x14ac:dyDescent="0.25">
      <c r="D468" t="str">
        <f>IFERROR(INDEX('wk paste'!$AZ:$AZ,MATCH("ru"&amp;'team weekly options'!D$3&amp;'team weekly options'!$C468,'wk paste'!$BG:$BG,0)),"")</f>
        <v/>
      </c>
      <c r="E468" t="str">
        <f>IFERROR(INDEX('wk paste'!$AZ:$AZ,MATCH("ru"&amp;'team weekly options'!E$3&amp;'team weekly options'!$C468,'wk paste'!$BG:$BG,0)),"")</f>
        <v/>
      </c>
      <c r="F468" t="str">
        <f>IFERROR(INDEX('wk paste'!$AZ:$AZ,MATCH("ru"&amp;'team weekly options'!F$3&amp;'team weekly options'!$C468,'wk paste'!$BG:$BG,0)),"")</f>
        <v/>
      </c>
      <c r="G468" t="str">
        <f>IFERROR(INDEX('wk paste'!$AZ:$AZ,MATCH("ru"&amp;'team weekly options'!G$3&amp;'team weekly options'!$C468,'wk paste'!$BG:$BG,0)),"")</f>
        <v/>
      </c>
      <c r="H468" t="str">
        <f>IFERROR(INDEX('wk paste'!$AZ:$AZ,MATCH("ru"&amp;'team weekly options'!H$3&amp;'team weekly options'!$C468,'wk paste'!$BG:$BG,0)),"")</f>
        <v/>
      </c>
      <c r="I468" t="str">
        <f>IFERROR(INDEX('wk paste'!$AZ:$AZ,MATCH("ru"&amp;'team weekly options'!I$3&amp;'team weekly options'!$C468,'wk paste'!$BG:$BG,0)),"")</f>
        <v/>
      </c>
      <c r="J468" t="str">
        <f>IFERROR(INDEX('wk paste'!$AZ:$AZ,MATCH("ru"&amp;'team weekly options'!J$3&amp;'team weekly options'!$C468,'wk paste'!$BG:$BG,0)),"")</f>
        <v/>
      </c>
      <c r="K468" t="str">
        <f>IFERROR(INDEX('wk paste'!$AZ:$AZ,MATCH("re"&amp;'team weekly options'!K$3&amp;'team weekly options'!$C468,'wk paste'!$BH:$BH,0)),"")</f>
        <v/>
      </c>
      <c r="L468" t="str">
        <f>IFERROR(INDEX('wk paste'!$AZ:$AZ,MATCH("re"&amp;'team weekly options'!L$3&amp;'team weekly options'!$C468,'wk paste'!$BH:$BH,0)),"")</f>
        <v/>
      </c>
      <c r="M468" t="str">
        <f>IFERROR(INDEX('wk paste'!$AZ:$AZ,MATCH("re"&amp;'team weekly options'!M$3&amp;'team weekly options'!$C468,'wk paste'!$BH:$BH,0)),"")</f>
        <v/>
      </c>
      <c r="N468" t="str">
        <f>IFERROR(INDEX('wk paste'!$AZ:$AZ,MATCH("re"&amp;'team weekly options'!N$3&amp;'team weekly options'!$C468,'wk paste'!$BH:$BH,0)),"")</f>
        <v/>
      </c>
      <c r="O468" t="str">
        <f>IFERROR(INDEX('wk paste'!$AZ:$AZ,MATCH("re"&amp;'team weekly options'!O$3&amp;'team weekly options'!$C468,'wk paste'!$BH:$BH,0)),"")</f>
        <v/>
      </c>
      <c r="P468" t="str">
        <f>IFERROR(INDEX('wk paste'!$AZ:$AZ,MATCH("re"&amp;'team weekly options'!P$3&amp;'team weekly options'!$C468,'wk paste'!$BH:$BH,0)),"")</f>
        <v/>
      </c>
      <c r="Q468" t="str">
        <f>IFERROR(INDEX('wk paste'!$AZ:$AZ,MATCH("re"&amp;'team weekly options'!Q$3&amp;'team weekly options'!$C468,'wk paste'!$BH:$BH,0)),"")</f>
        <v/>
      </c>
      <c r="R468" t="str">
        <f>IFERROR(INDEX('wk paste'!$AZ:$AZ,MATCH("re"&amp;'team weekly options'!R$3&amp;'team weekly options'!$C468,'wk paste'!$BH:$BH,0)),"")</f>
        <v/>
      </c>
      <c r="S468" t="str">
        <f>IFERROR(INDEX('wk paste'!$AZ:$AZ,MATCH("re"&amp;'team weekly options'!S$3&amp;'team weekly options'!$C468,'wk paste'!$BH:$BH,0)),"")</f>
        <v/>
      </c>
      <c r="T468" t="str">
        <f>IFERROR(INDEX('wk paste'!$AZ:$AZ,MATCH("re"&amp;'team weekly options'!T$3&amp;'team weekly options'!$C468,'wk paste'!$BH:$BH,0)),"")</f>
        <v/>
      </c>
      <c r="U468" t="str">
        <f>IFERROR(INDEX('wk paste'!$AZ:$AZ,MATCH("re"&amp;'team weekly options'!U$3&amp;'team weekly options'!$C468,'wk paste'!$BH:$BH,0)),"")</f>
        <v/>
      </c>
      <c r="V468" t="str">
        <f>IFERROR(INDEX('wk paste'!$AZ:$AZ,MATCH("re"&amp;'team weekly options'!V$3&amp;'team weekly options'!$C468,'wk paste'!$BH:$BH,0)),"")</f>
        <v/>
      </c>
    </row>
    <row r="469" spans="4:22" x14ac:dyDescent="0.25">
      <c r="D469" t="str">
        <f>IFERROR(INDEX('wk paste'!$AZ:$AZ,MATCH("ru"&amp;'team weekly options'!D$3&amp;'team weekly options'!$C469,'wk paste'!$BG:$BG,0)),"")</f>
        <v/>
      </c>
      <c r="E469" t="str">
        <f>IFERROR(INDEX('wk paste'!$AZ:$AZ,MATCH("ru"&amp;'team weekly options'!E$3&amp;'team weekly options'!$C469,'wk paste'!$BG:$BG,0)),"")</f>
        <v/>
      </c>
      <c r="F469" t="str">
        <f>IFERROR(INDEX('wk paste'!$AZ:$AZ,MATCH("ru"&amp;'team weekly options'!F$3&amp;'team weekly options'!$C469,'wk paste'!$BG:$BG,0)),"")</f>
        <v/>
      </c>
      <c r="G469" t="str">
        <f>IFERROR(INDEX('wk paste'!$AZ:$AZ,MATCH("ru"&amp;'team weekly options'!G$3&amp;'team weekly options'!$C469,'wk paste'!$BG:$BG,0)),"")</f>
        <v/>
      </c>
      <c r="H469" t="str">
        <f>IFERROR(INDEX('wk paste'!$AZ:$AZ,MATCH("ru"&amp;'team weekly options'!H$3&amp;'team weekly options'!$C469,'wk paste'!$BG:$BG,0)),"")</f>
        <v/>
      </c>
      <c r="I469" t="str">
        <f>IFERROR(INDEX('wk paste'!$AZ:$AZ,MATCH("ru"&amp;'team weekly options'!I$3&amp;'team weekly options'!$C469,'wk paste'!$BG:$BG,0)),"")</f>
        <v/>
      </c>
      <c r="J469" t="str">
        <f>IFERROR(INDEX('wk paste'!$AZ:$AZ,MATCH("ru"&amp;'team weekly options'!J$3&amp;'team weekly options'!$C469,'wk paste'!$BG:$BG,0)),"")</f>
        <v/>
      </c>
      <c r="K469" t="str">
        <f>IFERROR(INDEX('wk paste'!$AZ:$AZ,MATCH("re"&amp;'team weekly options'!K$3&amp;'team weekly options'!$C469,'wk paste'!$BH:$BH,0)),"")</f>
        <v/>
      </c>
      <c r="L469" t="str">
        <f>IFERROR(INDEX('wk paste'!$AZ:$AZ,MATCH("re"&amp;'team weekly options'!L$3&amp;'team weekly options'!$C469,'wk paste'!$BH:$BH,0)),"")</f>
        <v/>
      </c>
      <c r="M469" t="str">
        <f>IFERROR(INDEX('wk paste'!$AZ:$AZ,MATCH("re"&amp;'team weekly options'!M$3&amp;'team weekly options'!$C469,'wk paste'!$BH:$BH,0)),"")</f>
        <v/>
      </c>
      <c r="N469" t="str">
        <f>IFERROR(INDEX('wk paste'!$AZ:$AZ,MATCH("re"&amp;'team weekly options'!N$3&amp;'team weekly options'!$C469,'wk paste'!$BH:$BH,0)),"")</f>
        <v/>
      </c>
      <c r="O469" t="str">
        <f>IFERROR(INDEX('wk paste'!$AZ:$AZ,MATCH("re"&amp;'team weekly options'!O$3&amp;'team weekly options'!$C469,'wk paste'!$BH:$BH,0)),"")</f>
        <v/>
      </c>
      <c r="P469" t="str">
        <f>IFERROR(INDEX('wk paste'!$AZ:$AZ,MATCH("re"&amp;'team weekly options'!P$3&amp;'team weekly options'!$C469,'wk paste'!$BH:$BH,0)),"")</f>
        <v/>
      </c>
      <c r="Q469" t="str">
        <f>IFERROR(INDEX('wk paste'!$AZ:$AZ,MATCH("re"&amp;'team weekly options'!Q$3&amp;'team weekly options'!$C469,'wk paste'!$BH:$BH,0)),"")</f>
        <v/>
      </c>
      <c r="R469" t="str">
        <f>IFERROR(INDEX('wk paste'!$AZ:$AZ,MATCH("re"&amp;'team weekly options'!R$3&amp;'team weekly options'!$C469,'wk paste'!$BH:$BH,0)),"")</f>
        <v/>
      </c>
      <c r="S469" t="str">
        <f>IFERROR(INDEX('wk paste'!$AZ:$AZ,MATCH("re"&amp;'team weekly options'!S$3&amp;'team weekly options'!$C469,'wk paste'!$BH:$BH,0)),"")</f>
        <v/>
      </c>
      <c r="T469" t="str">
        <f>IFERROR(INDEX('wk paste'!$AZ:$AZ,MATCH("re"&amp;'team weekly options'!T$3&amp;'team weekly options'!$C469,'wk paste'!$BH:$BH,0)),"")</f>
        <v/>
      </c>
      <c r="U469" t="str">
        <f>IFERROR(INDEX('wk paste'!$AZ:$AZ,MATCH("re"&amp;'team weekly options'!U$3&amp;'team weekly options'!$C469,'wk paste'!$BH:$BH,0)),"")</f>
        <v/>
      </c>
      <c r="V469" t="str">
        <f>IFERROR(INDEX('wk paste'!$AZ:$AZ,MATCH("re"&amp;'team weekly options'!V$3&amp;'team weekly options'!$C469,'wk paste'!$BH:$BH,0)),"")</f>
        <v/>
      </c>
    </row>
    <row r="470" spans="4:22" x14ac:dyDescent="0.25">
      <c r="D470" t="str">
        <f>IFERROR(INDEX('wk paste'!$AZ:$AZ,MATCH("ru"&amp;'team weekly options'!D$3&amp;'team weekly options'!$C470,'wk paste'!$BG:$BG,0)),"")</f>
        <v/>
      </c>
      <c r="E470" t="str">
        <f>IFERROR(INDEX('wk paste'!$AZ:$AZ,MATCH("ru"&amp;'team weekly options'!E$3&amp;'team weekly options'!$C470,'wk paste'!$BG:$BG,0)),"")</f>
        <v/>
      </c>
      <c r="F470" t="str">
        <f>IFERROR(INDEX('wk paste'!$AZ:$AZ,MATCH("ru"&amp;'team weekly options'!F$3&amp;'team weekly options'!$C470,'wk paste'!$BG:$BG,0)),"")</f>
        <v/>
      </c>
      <c r="G470" t="str">
        <f>IFERROR(INDEX('wk paste'!$AZ:$AZ,MATCH("ru"&amp;'team weekly options'!G$3&amp;'team weekly options'!$C470,'wk paste'!$BG:$BG,0)),"")</f>
        <v/>
      </c>
      <c r="H470" t="str">
        <f>IFERROR(INDEX('wk paste'!$AZ:$AZ,MATCH("ru"&amp;'team weekly options'!H$3&amp;'team weekly options'!$C470,'wk paste'!$BG:$BG,0)),"")</f>
        <v/>
      </c>
      <c r="I470" t="str">
        <f>IFERROR(INDEX('wk paste'!$AZ:$AZ,MATCH("ru"&amp;'team weekly options'!I$3&amp;'team weekly options'!$C470,'wk paste'!$BG:$BG,0)),"")</f>
        <v/>
      </c>
      <c r="J470" t="str">
        <f>IFERROR(INDEX('wk paste'!$AZ:$AZ,MATCH("ru"&amp;'team weekly options'!J$3&amp;'team weekly options'!$C470,'wk paste'!$BG:$BG,0)),"")</f>
        <v/>
      </c>
      <c r="K470" t="str">
        <f>IFERROR(INDEX('wk paste'!$AZ:$AZ,MATCH("re"&amp;'team weekly options'!K$3&amp;'team weekly options'!$C470,'wk paste'!$BH:$BH,0)),"")</f>
        <v/>
      </c>
      <c r="L470" t="str">
        <f>IFERROR(INDEX('wk paste'!$AZ:$AZ,MATCH("re"&amp;'team weekly options'!L$3&amp;'team weekly options'!$C470,'wk paste'!$BH:$BH,0)),"")</f>
        <v/>
      </c>
      <c r="M470" t="str">
        <f>IFERROR(INDEX('wk paste'!$AZ:$AZ,MATCH("re"&amp;'team weekly options'!M$3&amp;'team weekly options'!$C470,'wk paste'!$BH:$BH,0)),"")</f>
        <v/>
      </c>
      <c r="N470" t="str">
        <f>IFERROR(INDEX('wk paste'!$AZ:$AZ,MATCH("re"&amp;'team weekly options'!N$3&amp;'team weekly options'!$C470,'wk paste'!$BH:$BH,0)),"")</f>
        <v/>
      </c>
      <c r="O470" t="str">
        <f>IFERROR(INDEX('wk paste'!$AZ:$AZ,MATCH("re"&amp;'team weekly options'!O$3&amp;'team weekly options'!$C470,'wk paste'!$BH:$BH,0)),"")</f>
        <v/>
      </c>
      <c r="P470" t="str">
        <f>IFERROR(INDEX('wk paste'!$AZ:$AZ,MATCH("re"&amp;'team weekly options'!P$3&amp;'team weekly options'!$C470,'wk paste'!$BH:$BH,0)),"")</f>
        <v/>
      </c>
      <c r="Q470" t="str">
        <f>IFERROR(INDEX('wk paste'!$AZ:$AZ,MATCH("re"&amp;'team weekly options'!Q$3&amp;'team weekly options'!$C470,'wk paste'!$BH:$BH,0)),"")</f>
        <v/>
      </c>
      <c r="R470" t="str">
        <f>IFERROR(INDEX('wk paste'!$AZ:$AZ,MATCH("re"&amp;'team weekly options'!R$3&amp;'team weekly options'!$C470,'wk paste'!$BH:$BH,0)),"")</f>
        <v/>
      </c>
      <c r="S470" t="str">
        <f>IFERROR(INDEX('wk paste'!$AZ:$AZ,MATCH("re"&amp;'team weekly options'!S$3&amp;'team weekly options'!$C470,'wk paste'!$BH:$BH,0)),"")</f>
        <v/>
      </c>
      <c r="T470" t="str">
        <f>IFERROR(INDEX('wk paste'!$AZ:$AZ,MATCH("re"&amp;'team weekly options'!T$3&amp;'team weekly options'!$C470,'wk paste'!$BH:$BH,0)),"")</f>
        <v/>
      </c>
      <c r="U470" t="str">
        <f>IFERROR(INDEX('wk paste'!$AZ:$AZ,MATCH("re"&amp;'team weekly options'!U$3&amp;'team weekly options'!$C470,'wk paste'!$BH:$BH,0)),"")</f>
        <v/>
      </c>
      <c r="V470" t="str">
        <f>IFERROR(INDEX('wk paste'!$AZ:$AZ,MATCH("re"&amp;'team weekly options'!V$3&amp;'team weekly options'!$C470,'wk paste'!$BH:$BH,0)),"")</f>
        <v/>
      </c>
    </row>
    <row r="471" spans="4:22" x14ac:dyDescent="0.25">
      <c r="D471" t="str">
        <f>IFERROR(INDEX('wk paste'!$AZ:$AZ,MATCH("ru"&amp;'team weekly options'!D$3&amp;'team weekly options'!$C471,'wk paste'!$BG:$BG,0)),"")</f>
        <v/>
      </c>
      <c r="E471" t="str">
        <f>IFERROR(INDEX('wk paste'!$AZ:$AZ,MATCH("ru"&amp;'team weekly options'!E$3&amp;'team weekly options'!$C471,'wk paste'!$BG:$BG,0)),"")</f>
        <v/>
      </c>
      <c r="F471" t="str">
        <f>IFERROR(INDEX('wk paste'!$AZ:$AZ,MATCH("ru"&amp;'team weekly options'!F$3&amp;'team weekly options'!$C471,'wk paste'!$BG:$BG,0)),"")</f>
        <v/>
      </c>
      <c r="G471" t="str">
        <f>IFERROR(INDEX('wk paste'!$AZ:$AZ,MATCH("ru"&amp;'team weekly options'!G$3&amp;'team weekly options'!$C471,'wk paste'!$BG:$BG,0)),"")</f>
        <v/>
      </c>
      <c r="H471" t="str">
        <f>IFERROR(INDEX('wk paste'!$AZ:$AZ,MATCH("ru"&amp;'team weekly options'!H$3&amp;'team weekly options'!$C471,'wk paste'!$BG:$BG,0)),"")</f>
        <v/>
      </c>
      <c r="I471" t="str">
        <f>IFERROR(INDEX('wk paste'!$AZ:$AZ,MATCH("ru"&amp;'team weekly options'!I$3&amp;'team weekly options'!$C471,'wk paste'!$BG:$BG,0)),"")</f>
        <v/>
      </c>
      <c r="J471" t="str">
        <f>IFERROR(INDEX('wk paste'!$AZ:$AZ,MATCH("ru"&amp;'team weekly options'!J$3&amp;'team weekly options'!$C471,'wk paste'!$BG:$BG,0)),"")</f>
        <v/>
      </c>
      <c r="K471" t="str">
        <f>IFERROR(INDEX('wk paste'!$AZ:$AZ,MATCH("re"&amp;'team weekly options'!K$3&amp;'team weekly options'!$C471,'wk paste'!$BH:$BH,0)),"")</f>
        <v/>
      </c>
      <c r="L471" t="str">
        <f>IFERROR(INDEX('wk paste'!$AZ:$AZ,MATCH("re"&amp;'team weekly options'!L$3&amp;'team weekly options'!$C471,'wk paste'!$BH:$BH,0)),"")</f>
        <v/>
      </c>
      <c r="M471" t="str">
        <f>IFERROR(INDEX('wk paste'!$AZ:$AZ,MATCH("re"&amp;'team weekly options'!M$3&amp;'team weekly options'!$C471,'wk paste'!$BH:$BH,0)),"")</f>
        <v/>
      </c>
      <c r="N471" t="str">
        <f>IFERROR(INDEX('wk paste'!$AZ:$AZ,MATCH("re"&amp;'team weekly options'!N$3&amp;'team weekly options'!$C471,'wk paste'!$BH:$BH,0)),"")</f>
        <v/>
      </c>
      <c r="O471" t="str">
        <f>IFERROR(INDEX('wk paste'!$AZ:$AZ,MATCH("re"&amp;'team weekly options'!O$3&amp;'team weekly options'!$C471,'wk paste'!$BH:$BH,0)),"")</f>
        <v/>
      </c>
      <c r="P471" t="str">
        <f>IFERROR(INDEX('wk paste'!$AZ:$AZ,MATCH("re"&amp;'team weekly options'!P$3&amp;'team weekly options'!$C471,'wk paste'!$BH:$BH,0)),"")</f>
        <v/>
      </c>
      <c r="Q471" t="str">
        <f>IFERROR(INDEX('wk paste'!$AZ:$AZ,MATCH("re"&amp;'team weekly options'!Q$3&amp;'team weekly options'!$C471,'wk paste'!$BH:$BH,0)),"")</f>
        <v/>
      </c>
      <c r="R471" t="str">
        <f>IFERROR(INDEX('wk paste'!$AZ:$AZ,MATCH("re"&amp;'team weekly options'!R$3&amp;'team weekly options'!$C471,'wk paste'!$BH:$BH,0)),"")</f>
        <v/>
      </c>
      <c r="S471" t="str">
        <f>IFERROR(INDEX('wk paste'!$AZ:$AZ,MATCH("re"&amp;'team weekly options'!S$3&amp;'team weekly options'!$C471,'wk paste'!$BH:$BH,0)),"")</f>
        <v/>
      </c>
      <c r="T471" t="str">
        <f>IFERROR(INDEX('wk paste'!$AZ:$AZ,MATCH("re"&amp;'team weekly options'!T$3&amp;'team weekly options'!$C471,'wk paste'!$BH:$BH,0)),"")</f>
        <v/>
      </c>
      <c r="U471" t="str">
        <f>IFERROR(INDEX('wk paste'!$AZ:$AZ,MATCH("re"&amp;'team weekly options'!U$3&amp;'team weekly options'!$C471,'wk paste'!$BH:$BH,0)),"")</f>
        <v/>
      </c>
      <c r="V471" t="str">
        <f>IFERROR(INDEX('wk paste'!$AZ:$AZ,MATCH("re"&amp;'team weekly options'!V$3&amp;'team weekly options'!$C471,'wk paste'!$BH:$BH,0)),"")</f>
        <v/>
      </c>
    </row>
    <row r="472" spans="4:22" x14ac:dyDescent="0.25">
      <c r="D472" t="str">
        <f>IFERROR(INDEX('wk paste'!$AZ:$AZ,MATCH("ru"&amp;'team weekly options'!D$3&amp;'team weekly options'!$C472,'wk paste'!$BG:$BG,0)),"")</f>
        <v/>
      </c>
      <c r="E472" t="str">
        <f>IFERROR(INDEX('wk paste'!$AZ:$AZ,MATCH("ru"&amp;'team weekly options'!E$3&amp;'team weekly options'!$C472,'wk paste'!$BG:$BG,0)),"")</f>
        <v/>
      </c>
      <c r="F472" t="str">
        <f>IFERROR(INDEX('wk paste'!$AZ:$AZ,MATCH("ru"&amp;'team weekly options'!F$3&amp;'team weekly options'!$C472,'wk paste'!$BG:$BG,0)),"")</f>
        <v/>
      </c>
      <c r="G472" t="str">
        <f>IFERROR(INDEX('wk paste'!$AZ:$AZ,MATCH("ru"&amp;'team weekly options'!G$3&amp;'team weekly options'!$C472,'wk paste'!$BG:$BG,0)),"")</f>
        <v/>
      </c>
      <c r="H472" t="str">
        <f>IFERROR(INDEX('wk paste'!$AZ:$AZ,MATCH("ru"&amp;'team weekly options'!H$3&amp;'team weekly options'!$C472,'wk paste'!$BG:$BG,0)),"")</f>
        <v/>
      </c>
      <c r="I472" t="str">
        <f>IFERROR(INDEX('wk paste'!$AZ:$AZ,MATCH("ru"&amp;'team weekly options'!I$3&amp;'team weekly options'!$C472,'wk paste'!$BG:$BG,0)),"")</f>
        <v/>
      </c>
      <c r="J472" t="str">
        <f>IFERROR(INDEX('wk paste'!$AZ:$AZ,MATCH("ru"&amp;'team weekly options'!J$3&amp;'team weekly options'!$C472,'wk paste'!$BG:$BG,0)),"")</f>
        <v/>
      </c>
      <c r="K472" t="str">
        <f>IFERROR(INDEX('wk paste'!$AZ:$AZ,MATCH("re"&amp;'team weekly options'!K$3&amp;'team weekly options'!$C472,'wk paste'!$BH:$BH,0)),"")</f>
        <v/>
      </c>
      <c r="L472" t="str">
        <f>IFERROR(INDEX('wk paste'!$AZ:$AZ,MATCH("re"&amp;'team weekly options'!L$3&amp;'team weekly options'!$C472,'wk paste'!$BH:$BH,0)),"")</f>
        <v/>
      </c>
      <c r="M472" t="str">
        <f>IFERROR(INDEX('wk paste'!$AZ:$AZ,MATCH("re"&amp;'team weekly options'!M$3&amp;'team weekly options'!$C472,'wk paste'!$BH:$BH,0)),"")</f>
        <v/>
      </c>
      <c r="N472" t="str">
        <f>IFERROR(INDEX('wk paste'!$AZ:$AZ,MATCH("re"&amp;'team weekly options'!N$3&amp;'team weekly options'!$C472,'wk paste'!$BH:$BH,0)),"")</f>
        <v/>
      </c>
      <c r="O472" t="str">
        <f>IFERROR(INDEX('wk paste'!$AZ:$AZ,MATCH("re"&amp;'team weekly options'!O$3&amp;'team weekly options'!$C472,'wk paste'!$BH:$BH,0)),"")</f>
        <v/>
      </c>
      <c r="P472" t="str">
        <f>IFERROR(INDEX('wk paste'!$AZ:$AZ,MATCH("re"&amp;'team weekly options'!P$3&amp;'team weekly options'!$C472,'wk paste'!$BH:$BH,0)),"")</f>
        <v/>
      </c>
      <c r="Q472" t="str">
        <f>IFERROR(INDEX('wk paste'!$AZ:$AZ,MATCH("re"&amp;'team weekly options'!Q$3&amp;'team weekly options'!$C472,'wk paste'!$BH:$BH,0)),"")</f>
        <v/>
      </c>
      <c r="R472" t="str">
        <f>IFERROR(INDEX('wk paste'!$AZ:$AZ,MATCH("re"&amp;'team weekly options'!R$3&amp;'team weekly options'!$C472,'wk paste'!$BH:$BH,0)),"")</f>
        <v/>
      </c>
      <c r="S472" t="str">
        <f>IFERROR(INDEX('wk paste'!$AZ:$AZ,MATCH("re"&amp;'team weekly options'!S$3&amp;'team weekly options'!$C472,'wk paste'!$BH:$BH,0)),"")</f>
        <v/>
      </c>
      <c r="T472" t="str">
        <f>IFERROR(INDEX('wk paste'!$AZ:$AZ,MATCH("re"&amp;'team weekly options'!T$3&amp;'team weekly options'!$C472,'wk paste'!$BH:$BH,0)),"")</f>
        <v/>
      </c>
      <c r="U472" t="str">
        <f>IFERROR(INDEX('wk paste'!$AZ:$AZ,MATCH("re"&amp;'team weekly options'!U$3&amp;'team weekly options'!$C472,'wk paste'!$BH:$BH,0)),"")</f>
        <v/>
      </c>
      <c r="V472" t="str">
        <f>IFERROR(INDEX('wk paste'!$AZ:$AZ,MATCH("re"&amp;'team weekly options'!V$3&amp;'team weekly options'!$C472,'wk paste'!$BH:$BH,0)),"")</f>
        <v/>
      </c>
    </row>
    <row r="473" spans="4:22" x14ac:dyDescent="0.25">
      <c r="D473" t="str">
        <f>IFERROR(INDEX('wk paste'!$AZ:$AZ,MATCH("ru"&amp;'team weekly options'!D$3&amp;'team weekly options'!$C473,'wk paste'!$BG:$BG,0)),"")</f>
        <v/>
      </c>
      <c r="E473" t="str">
        <f>IFERROR(INDEX('wk paste'!$AZ:$AZ,MATCH("ru"&amp;'team weekly options'!E$3&amp;'team weekly options'!$C473,'wk paste'!$BG:$BG,0)),"")</f>
        <v/>
      </c>
      <c r="F473" t="str">
        <f>IFERROR(INDEX('wk paste'!$AZ:$AZ,MATCH("ru"&amp;'team weekly options'!F$3&amp;'team weekly options'!$C473,'wk paste'!$BG:$BG,0)),"")</f>
        <v/>
      </c>
      <c r="G473" t="str">
        <f>IFERROR(INDEX('wk paste'!$AZ:$AZ,MATCH("ru"&amp;'team weekly options'!G$3&amp;'team weekly options'!$C473,'wk paste'!$BG:$BG,0)),"")</f>
        <v/>
      </c>
      <c r="H473" t="str">
        <f>IFERROR(INDEX('wk paste'!$AZ:$AZ,MATCH("ru"&amp;'team weekly options'!H$3&amp;'team weekly options'!$C473,'wk paste'!$BG:$BG,0)),"")</f>
        <v/>
      </c>
      <c r="I473" t="str">
        <f>IFERROR(INDEX('wk paste'!$AZ:$AZ,MATCH("ru"&amp;'team weekly options'!I$3&amp;'team weekly options'!$C473,'wk paste'!$BG:$BG,0)),"")</f>
        <v/>
      </c>
      <c r="J473" t="str">
        <f>IFERROR(INDEX('wk paste'!$AZ:$AZ,MATCH("ru"&amp;'team weekly options'!J$3&amp;'team weekly options'!$C473,'wk paste'!$BG:$BG,0)),"")</f>
        <v/>
      </c>
      <c r="K473" t="str">
        <f>IFERROR(INDEX('wk paste'!$AZ:$AZ,MATCH("re"&amp;'team weekly options'!K$3&amp;'team weekly options'!$C473,'wk paste'!$BH:$BH,0)),"")</f>
        <v/>
      </c>
      <c r="L473" t="str">
        <f>IFERROR(INDEX('wk paste'!$AZ:$AZ,MATCH("re"&amp;'team weekly options'!L$3&amp;'team weekly options'!$C473,'wk paste'!$BH:$BH,0)),"")</f>
        <v/>
      </c>
      <c r="M473" t="str">
        <f>IFERROR(INDEX('wk paste'!$AZ:$AZ,MATCH("re"&amp;'team weekly options'!M$3&amp;'team weekly options'!$C473,'wk paste'!$BH:$BH,0)),"")</f>
        <v/>
      </c>
      <c r="N473" t="str">
        <f>IFERROR(INDEX('wk paste'!$AZ:$AZ,MATCH("re"&amp;'team weekly options'!N$3&amp;'team weekly options'!$C473,'wk paste'!$BH:$BH,0)),"")</f>
        <v/>
      </c>
      <c r="O473" t="str">
        <f>IFERROR(INDEX('wk paste'!$AZ:$AZ,MATCH("re"&amp;'team weekly options'!O$3&amp;'team weekly options'!$C473,'wk paste'!$BH:$BH,0)),"")</f>
        <v/>
      </c>
      <c r="P473" t="str">
        <f>IFERROR(INDEX('wk paste'!$AZ:$AZ,MATCH("re"&amp;'team weekly options'!P$3&amp;'team weekly options'!$C473,'wk paste'!$BH:$BH,0)),"")</f>
        <v/>
      </c>
      <c r="Q473" t="str">
        <f>IFERROR(INDEX('wk paste'!$AZ:$AZ,MATCH("re"&amp;'team weekly options'!Q$3&amp;'team weekly options'!$C473,'wk paste'!$BH:$BH,0)),"")</f>
        <v/>
      </c>
      <c r="R473" t="str">
        <f>IFERROR(INDEX('wk paste'!$AZ:$AZ,MATCH("re"&amp;'team weekly options'!R$3&amp;'team weekly options'!$C473,'wk paste'!$BH:$BH,0)),"")</f>
        <v/>
      </c>
      <c r="S473" t="str">
        <f>IFERROR(INDEX('wk paste'!$AZ:$AZ,MATCH("re"&amp;'team weekly options'!S$3&amp;'team weekly options'!$C473,'wk paste'!$BH:$BH,0)),"")</f>
        <v/>
      </c>
      <c r="T473" t="str">
        <f>IFERROR(INDEX('wk paste'!$AZ:$AZ,MATCH("re"&amp;'team weekly options'!T$3&amp;'team weekly options'!$C473,'wk paste'!$BH:$BH,0)),"")</f>
        <v/>
      </c>
      <c r="U473" t="str">
        <f>IFERROR(INDEX('wk paste'!$AZ:$AZ,MATCH("re"&amp;'team weekly options'!U$3&amp;'team weekly options'!$C473,'wk paste'!$BH:$BH,0)),"")</f>
        <v/>
      </c>
      <c r="V473" t="str">
        <f>IFERROR(INDEX('wk paste'!$AZ:$AZ,MATCH("re"&amp;'team weekly options'!V$3&amp;'team weekly options'!$C473,'wk paste'!$BH:$BH,0)),"")</f>
        <v/>
      </c>
    </row>
    <row r="474" spans="4:22" x14ac:dyDescent="0.25">
      <c r="D474" t="str">
        <f>IFERROR(INDEX('wk paste'!$AZ:$AZ,MATCH("ru"&amp;'team weekly options'!D$3&amp;'team weekly options'!$C474,'wk paste'!$BG:$BG,0)),"")</f>
        <v/>
      </c>
      <c r="E474" t="str">
        <f>IFERROR(INDEX('wk paste'!$AZ:$AZ,MATCH("ru"&amp;'team weekly options'!E$3&amp;'team weekly options'!$C474,'wk paste'!$BG:$BG,0)),"")</f>
        <v/>
      </c>
      <c r="F474" t="str">
        <f>IFERROR(INDEX('wk paste'!$AZ:$AZ,MATCH("ru"&amp;'team weekly options'!F$3&amp;'team weekly options'!$C474,'wk paste'!$BG:$BG,0)),"")</f>
        <v/>
      </c>
      <c r="G474" t="str">
        <f>IFERROR(INDEX('wk paste'!$AZ:$AZ,MATCH("ru"&amp;'team weekly options'!G$3&amp;'team weekly options'!$C474,'wk paste'!$BG:$BG,0)),"")</f>
        <v/>
      </c>
      <c r="H474" t="str">
        <f>IFERROR(INDEX('wk paste'!$AZ:$AZ,MATCH("ru"&amp;'team weekly options'!H$3&amp;'team weekly options'!$C474,'wk paste'!$BG:$BG,0)),"")</f>
        <v/>
      </c>
      <c r="I474" t="str">
        <f>IFERROR(INDEX('wk paste'!$AZ:$AZ,MATCH("ru"&amp;'team weekly options'!I$3&amp;'team weekly options'!$C474,'wk paste'!$BG:$BG,0)),"")</f>
        <v/>
      </c>
      <c r="J474" t="str">
        <f>IFERROR(INDEX('wk paste'!$AZ:$AZ,MATCH("ru"&amp;'team weekly options'!J$3&amp;'team weekly options'!$C474,'wk paste'!$BG:$BG,0)),"")</f>
        <v/>
      </c>
      <c r="K474" t="str">
        <f>IFERROR(INDEX('wk paste'!$AZ:$AZ,MATCH("re"&amp;'team weekly options'!K$3&amp;'team weekly options'!$C474,'wk paste'!$BH:$BH,0)),"")</f>
        <v/>
      </c>
      <c r="L474" t="str">
        <f>IFERROR(INDEX('wk paste'!$AZ:$AZ,MATCH("re"&amp;'team weekly options'!L$3&amp;'team weekly options'!$C474,'wk paste'!$BH:$BH,0)),"")</f>
        <v/>
      </c>
      <c r="M474" t="str">
        <f>IFERROR(INDEX('wk paste'!$AZ:$AZ,MATCH("re"&amp;'team weekly options'!M$3&amp;'team weekly options'!$C474,'wk paste'!$BH:$BH,0)),"")</f>
        <v/>
      </c>
      <c r="N474" t="str">
        <f>IFERROR(INDEX('wk paste'!$AZ:$AZ,MATCH("re"&amp;'team weekly options'!N$3&amp;'team weekly options'!$C474,'wk paste'!$BH:$BH,0)),"")</f>
        <v/>
      </c>
      <c r="O474" t="str">
        <f>IFERROR(INDEX('wk paste'!$AZ:$AZ,MATCH("re"&amp;'team weekly options'!O$3&amp;'team weekly options'!$C474,'wk paste'!$BH:$BH,0)),"")</f>
        <v/>
      </c>
      <c r="P474" t="str">
        <f>IFERROR(INDEX('wk paste'!$AZ:$AZ,MATCH("re"&amp;'team weekly options'!P$3&amp;'team weekly options'!$C474,'wk paste'!$BH:$BH,0)),"")</f>
        <v/>
      </c>
      <c r="Q474" t="str">
        <f>IFERROR(INDEX('wk paste'!$AZ:$AZ,MATCH("re"&amp;'team weekly options'!Q$3&amp;'team weekly options'!$C474,'wk paste'!$BH:$BH,0)),"")</f>
        <v/>
      </c>
      <c r="R474" t="str">
        <f>IFERROR(INDEX('wk paste'!$AZ:$AZ,MATCH("re"&amp;'team weekly options'!R$3&amp;'team weekly options'!$C474,'wk paste'!$BH:$BH,0)),"")</f>
        <v/>
      </c>
      <c r="S474" t="str">
        <f>IFERROR(INDEX('wk paste'!$AZ:$AZ,MATCH("re"&amp;'team weekly options'!S$3&amp;'team weekly options'!$C474,'wk paste'!$BH:$BH,0)),"")</f>
        <v/>
      </c>
      <c r="T474" t="str">
        <f>IFERROR(INDEX('wk paste'!$AZ:$AZ,MATCH("re"&amp;'team weekly options'!T$3&amp;'team weekly options'!$C474,'wk paste'!$BH:$BH,0)),"")</f>
        <v/>
      </c>
      <c r="U474" t="str">
        <f>IFERROR(INDEX('wk paste'!$AZ:$AZ,MATCH("re"&amp;'team weekly options'!U$3&amp;'team weekly options'!$C474,'wk paste'!$BH:$BH,0)),"")</f>
        <v/>
      </c>
      <c r="V474" t="str">
        <f>IFERROR(INDEX('wk paste'!$AZ:$AZ,MATCH("re"&amp;'team weekly options'!V$3&amp;'team weekly options'!$C474,'wk paste'!$BH:$BH,0)),"")</f>
        <v/>
      </c>
    </row>
    <row r="475" spans="4:22" x14ac:dyDescent="0.25">
      <c r="D475" t="str">
        <f>IFERROR(INDEX('wk paste'!$AZ:$AZ,MATCH("ru"&amp;'team weekly options'!D$3&amp;'team weekly options'!$C475,'wk paste'!$BG:$BG,0)),"")</f>
        <v/>
      </c>
      <c r="E475" t="str">
        <f>IFERROR(INDEX('wk paste'!$AZ:$AZ,MATCH("ru"&amp;'team weekly options'!E$3&amp;'team weekly options'!$C475,'wk paste'!$BG:$BG,0)),"")</f>
        <v/>
      </c>
      <c r="F475" t="str">
        <f>IFERROR(INDEX('wk paste'!$AZ:$AZ,MATCH("ru"&amp;'team weekly options'!F$3&amp;'team weekly options'!$C475,'wk paste'!$BG:$BG,0)),"")</f>
        <v/>
      </c>
      <c r="G475" t="str">
        <f>IFERROR(INDEX('wk paste'!$AZ:$AZ,MATCH("ru"&amp;'team weekly options'!G$3&amp;'team weekly options'!$C475,'wk paste'!$BG:$BG,0)),"")</f>
        <v/>
      </c>
      <c r="H475" t="str">
        <f>IFERROR(INDEX('wk paste'!$AZ:$AZ,MATCH("ru"&amp;'team weekly options'!H$3&amp;'team weekly options'!$C475,'wk paste'!$BG:$BG,0)),"")</f>
        <v/>
      </c>
      <c r="I475" t="str">
        <f>IFERROR(INDEX('wk paste'!$AZ:$AZ,MATCH("ru"&amp;'team weekly options'!I$3&amp;'team weekly options'!$C475,'wk paste'!$BG:$BG,0)),"")</f>
        <v/>
      </c>
      <c r="J475" t="str">
        <f>IFERROR(INDEX('wk paste'!$AZ:$AZ,MATCH("ru"&amp;'team weekly options'!J$3&amp;'team weekly options'!$C475,'wk paste'!$BG:$BG,0)),"")</f>
        <v/>
      </c>
      <c r="K475" t="str">
        <f>IFERROR(INDEX('wk paste'!$AZ:$AZ,MATCH("re"&amp;'team weekly options'!K$3&amp;'team weekly options'!$C475,'wk paste'!$BH:$BH,0)),"")</f>
        <v/>
      </c>
      <c r="L475" t="str">
        <f>IFERROR(INDEX('wk paste'!$AZ:$AZ,MATCH("re"&amp;'team weekly options'!L$3&amp;'team weekly options'!$C475,'wk paste'!$BH:$BH,0)),"")</f>
        <v/>
      </c>
      <c r="M475" t="str">
        <f>IFERROR(INDEX('wk paste'!$AZ:$AZ,MATCH("re"&amp;'team weekly options'!M$3&amp;'team weekly options'!$C475,'wk paste'!$BH:$BH,0)),"")</f>
        <v/>
      </c>
      <c r="N475" t="str">
        <f>IFERROR(INDEX('wk paste'!$AZ:$AZ,MATCH("re"&amp;'team weekly options'!N$3&amp;'team weekly options'!$C475,'wk paste'!$BH:$BH,0)),"")</f>
        <v/>
      </c>
      <c r="O475" t="str">
        <f>IFERROR(INDEX('wk paste'!$AZ:$AZ,MATCH("re"&amp;'team weekly options'!O$3&amp;'team weekly options'!$C475,'wk paste'!$BH:$BH,0)),"")</f>
        <v/>
      </c>
      <c r="P475" t="str">
        <f>IFERROR(INDEX('wk paste'!$AZ:$AZ,MATCH("re"&amp;'team weekly options'!P$3&amp;'team weekly options'!$C475,'wk paste'!$BH:$BH,0)),"")</f>
        <v/>
      </c>
      <c r="Q475" t="str">
        <f>IFERROR(INDEX('wk paste'!$AZ:$AZ,MATCH("re"&amp;'team weekly options'!Q$3&amp;'team weekly options'!$C475,'wk paste'!$BH:$BH,0)),"")</f>
        <v/>
      </c>
      <c r="R475" t="str">
        <f>IFERROR(INDEX('wk paste'!$AZ:$AZ,MATCH("re"&amp;'team weekly options'!R$3&amp;'team weekly options'!$C475,'wk paste'!$BH:$BH,0)),"")</f>
        <v/>
      </c>
      <c r="S475" t="str">
        <f>IFERROR(INDEX('wk paste'!$AZ:$AZ,MATCH("re"&amp;'team weekly options'!S$3&amp;'team weekly options'!$C475,'wk paste'!$BH:$BH,0)),"")</f>
        <v/>
      </c>
      <c r="T475" t="str">
        <f>IFERROR(INDEX('wk paste'!$AZ:$AZ,MATCH("re"&amp;'team weekly options'!T$3&amp;'team weekly options'!$C475,'wk paste'!$BH:$BH,0)),"")</f>
        <v/>
      </c>
      <c r="U475" t="str">
        <f>IFERROR(INDEX('wk paste'!$AZ:$AZ,MATCH("re"&amp;'team weekly options'!U$3&amp;'team weekly options'!$C475,'wk paste'!$BH:$BH,0)),"")</f>
        <v/>
      </c>
      <c r="V475" t="str">
        <f>IFERROR(INDEX('wk paste'!$AZ:$AZ,MATCH("re"&amp;'team weekly options'!V$3&amp;'team weekly options'!$C475,'wk paste'!$BH:$BH,0)),"")</f>
        <v/>
      </c>
    </row>
    <row r="476" spans="4:22" x14ac:dyDescent="0.25">
      <c r="D476" t="str">
        <f>IFERROR(INDEX('wk paste'!$AZ:$AZ,MATCH("ru"&amp;'team weekly options'!D$3&amp;'team weekly options'!$C476,'wk paste'!$BG:$BG,0)),"")</f>
        <v/>
      </c>
      <c r="E476" t="str">
        <f>IFERROR(INDEX('wk paste'!$AZ:$AZ,MATCH("ru"&amp;'team weekly options'!E$3&amp;'team weekly options'!$C476,'wk paste'!$BG:$BG,0)),"")</f>
        <v/>
      </c>
      <c r="F476" t="str">
        <f>IFERROR(INDEX('wk paste'!$AZ:$AZ,MATCH("ru"&amp;'team weekly options'!F$3&amp;'team weekly options'!$C476,'wk paste'!$BG:$BG,0)),"")</f>
        <v/>
      </c>
      <c r="G476" t="str">
        <f>IFERROR(INDEX('wk paste'!$AZ:$AZ,MATCH("ru"&amp;'team weekly options'!G$3&amp;'team weekly options'!$C476,'wk paste'!$BG:$BG,0)),"")</f>
        <v/>
      </c>
      <c r="H476" t="str">
        <f>IFERROR(INDEX('wk paste'!$AZ:$AZ,MATCH("ru"&amp;'team weekly options'!H$3&amp;'team weekly options'!$C476,'wk paste'!$BG:$BG,0)),"")</f>
        <v/>
      </c>
      <c r="I476" t="str">
        <f>IFERROR(INDEX('wk paste'!$AZ:$AZ,MATCH("ru"&amp;'team weekly options'!I$3&amp;'team weekly options'!$C476,'wk paste'!$BG:$BG,0)),"")</f>
        <v/>
      </c>
      <c r="J476" t="str">
        <f>IFERROR(INDEX('wk paste'!$AZ:$AZ,MATCH("ru"&amp;'team weekly options'!J$3&amp;'team weekly options'!$C476,'wk paste'!$BG:$BG,0)),"")</f>
        <v/>
      </c>
      <c r="K476" t="str">
        <f>IFERROR(INDEX('wk paste'!$AZ:$AZ,MATCH("re"&amp;'team weekly options'!K$3&amp;'team weekly options'!$C476,'wk paste'!$BH:$BH,0)),"")</f>
        <v/>
      </c>
      <c r="L476" t="str">
        <f>IFERROR(INDEX('wk paste'!$AZ:$AZ,MATCH("re"&amp;'team weekly options'!L$3&amp;'team weekly options'!$C476,'wk paste'!$BH:$BH,0)),"")</f>
        <v/>
      </c>
      <c r="M476" t="str">
        <f>IFERROR(INDEX('wk paste'!$AZ:$AZ,MATCH("re"&amp;'team weekly options'!M$3&amp;'team weekly options'!$C476,'wk paste'!$BH:$BH,0)),"")</f>
        <v/>
      </c>
      <c r="N476" t="str">
        <f>IFERROR(INDEX('wk paste'!$AZ:$AZ,MATCH("re"&amp;'team weekly options'!N$3&amp;'team weekly options'!$C476,'wk paste'!$BH:$BH,0)),"")</f>
        <v/>
      </c>
      <c r="O476" t="str">
        <f>IFERROR(INDEX('wk paste'!$AZ:$AZ,MATCH("re"&amp;'team weekly options'!O$3&amp;'team weekly options'!$C476,'wk paste'!$BH:$BH,0)),"")</f>
        <v/>
      </c>
      <c r="P476" t="str">
        <f>IFERROR(INDEX('wk paste'!$AZ:$AZ,MATCH("re"&amp;'team weekly options'!P$3&amp;'team weekly options'!$C476,'wk paste'!$BH:$BH,0)),"")</f>
        <v/>
      </c>
      <c r="Q476" t="str">
        <f>IFERROR(INDEX('wk paste'!$AZ:$AZ,MATCH("re"&amp;'team weekly options'!Q$3&amp;'team weekly options'!$C476,'wk paste'!$BH:$BH,0)),"")</f>
        <v/>
      </c>
      <c r="R476" t="str">
        <f>IFERROR(INDEX('wk paste'!$AZ:$AZ,MATCH("re"&amp;'team weekly options'!R$3&amp;'team weekly options'!$C476,'wk paste'!$BH:$BH,0)),"")</f>
        <v/>
      </c>
      <c r="S476" t="str">
        <f>IFERROR(INDEX('wk paste'!$AZ:$AZ,MATCH("re"&amp;'team weekly options'!S$3&amp;'team weekly options'!$C476,'wk paste'!$BH:$BH,0)),"")</f>
        <v/>
      </c>
      <c r="T476" t="str">
        <f>IFERROR(INDEX('wk paste'!$AZ:$AZ,MATCH("re"&amp;'team weekly options'!T$3&amp;'team weekly options'!$C476,'wk paste'!$BH:$BH,0)),"")</f>
        <v/>
      </c>
      <c r="U476" t="str">
        <f>IFERROR(INDEX('wk paste'!$AZ:$AZ,MATCH("re"&amp;'team weekly options'!U$3&amp;'team weekly options'!$C476,'wk paste'!$BH:$BH,0)),"")</f>
        <v/>
      </c>
      <c r="V476" t="str">
        <f>IFERROR(INDEX('wk paste'!$AZ:$AZ,MATCH("re"&amp;'team weekly options'!V$3&amp;'team weekly options'!$C476,'wk paste'!$BH:$BH,0)),"")</f>
        <v/>
      </c>
    </row>
    <row r="477" spans="4:22" x14ac:dyDescent="0.25">
      <c r="D477" t="str">
        <f>IFERROR(INDEX('wk paste'!$AZ:$AZ,MATCH("ru"&amp;'team weekly options'!D$3&amp;'team weekly options'!$C477,'wk paste'!$BG:$BG,0)),"")</f>
        <v/>
      </c>
      <c r="E477" t="str">
        <f>IFERROR(INDEX('wk paste'!$AZ:$AZ,MATCH("ru"&amp;'team weekly options'!E$3&amp;'team weekly options'!$C477,'wk paste'!$BG:$BG,0)),"")</f>
        <v/>
      </c>
      <c r="F477" t="str">
        <f>IFERROR(INDEX('wk paste'!$AZ:$AZ,MATCH("ru"&amp;'team weekly options'!F$3&amp;'team weekly options'!$C477,'wk paste'!$BG:$BG,0)),"")</f>
        <v/>
      </c>
      <c r="G477" t="str">
        <f>IFERROR(INDEX('wk paste'!$AZ:$AZ,MATCH("ru"&amp;'team weekly options'!G$3&amp;'team weekly options'!$C477,'wk paste'!$BG:$BG,0)),"")</f>
        <v/>
      </c>
      <c r="H477" t="str">
        <f>IFERROR(INDEX('wk paste'!$AZ:$AZ,MATCH("ru"&amp;'team weekly options'!H$3&amp;'team weekly options'!$C477,'wk paste'!$BG:$BG,0)),"")</f>
        <v/>
      </c>
      <c r="I477" t="str">
        <f>IFERROR(INDEX('wk paste'!$AZ:$AZ,MATCH("ru"&amp;'team weekly options'!I$3&amp;'team weekly options'!$C477,'wk paste'!$BG:$BG,0)),"")</f>
        <v/>
      </c>
      <c r="J477" t="str">
        <f>IFERROR(INDEX('wk paste'!$AZ:$AZ,MATCH("ru"&amp;'team weekly options'!J$3&amp;'team weekly options'!$C477,'wk paste'!$BG:$BG,0)),"")</f>
        <v/>
      </c>
      <c r="K477" t="str">
        <f>IFERROR(INDEX('wk paste'!$AZ:$AZ,MATCH("re"&amp;'team weekly options'!K$3&amp;'team weekly options'!$C477,'wk paste'!$BH:$BH,0)),"")</f>
        <v/>
      </c>
      <c r="L477" t="str">
        <f>IFERROR(INDEX('wk paste'!$AZ:$AZ,MATCH("re"&amp;'team weekly options'!L$3&amp;'team weekly options'!$C477,'wk paste'!$BH:$BH,0)),"")</f>
        <v/>
      </c>
      <c r="M477" t="str">
        <f>IFERROR(INDEX('wk paste'!$AZ:$AZ,MATCH("re"&amp;'team weekly options'!M$3&amp;'team weekly options'!$C477,'wk paste'!$BH:$BH,0)),"")</f>
        <v/>
      </c>
      <c r="N477" t="str">
        <f>IFERROR(INDEX('wk paste'!$AZ:$AZ,MATCH("re"&amp;'team weekly options'!N$3&amp;'team weekly options'!$C477,'wk paste'!$BH:$BH,0)),"")</f>
        <v/>
      </c>
      <c r="O477" t="str">
        <f>IFERROR(INDEX('wk paste'!$AZ:$AZ,MATCH("re"&amp;'team weekly options'!O$3&amp;'team weekly options'!$C477,'wk paste'!$BH:$BH,0)),"")</f>
        <v/>
      </c>
      <c r="P477" t="str">
        <f>IFERROR(INDEX('wk paste'!$AZ:$AZ,MATCH("re"&amp;'team weekly options'!P$3&amp;'team weekly options'!$C477,'wk paste'!$BH:$BH,0)),"")</f>
        <v/>
      </c>
      <c r="Q477" t="str">
        <f>IFERROR(INDEX('wk paste'!$AZ:$AZ,MATCH("re"&amp;'team weekly options'!Q$3&amp;'team weekly options'!$C477,'wk paste'!$BH:$BH,0)),"")</f>
        <v/>
      </c>
      <c r="R477" t="str">
        <f>IFERROR(INDEX('wk paste'!$AZ:$AZ,MATCH("re"&amp;'team weekly options'!R$3&amp;'team weekly options'!$C477,'wk paste'!$BH:$BH,0)),"")</f>
        <v/>
      </c>
      <c r="S477" t="str">
        <f>IFERROR(INDEX('wk paste'!$AZ:$AZ,MATCH("re"&amp;'team weekly options'!S$3&amp;'team weekly options'!$C477,'wk paste'!$BH:$BH,0)),"")</f>
        <v/>
      </c>
      <c r="T477" t="str">
        <f>IFERROR(INDEX('wk paste'!$AZ:$AZ,MATCH("re"&amp;'team weekly options'!T$3&amp;'team weekly options'!$C477,'wk paste'!$BH:$BH,0)),"")</f>
        <v/>
      </c>
      <c r="U477" t="str">
        <f>IFERROR(INDEX('wk paste'!$AZ:$AZ,MATCH("re"&amp;'team weekly options'!U$3&amp;'team weekly options'!$C477,'wk paste'!$BH:$BH,0)),"")</f>
        <v/>
      </c>
      <c r="V477" t="str">
        <f>IFERROR(INDEX('wk paste'!$AZ:$AZ,MATCH("re"&amp;'team weekly options'!V$3&amp;'team weekly options'!$C477,'wk paste'!$BH:$BH,0)),"")</f>
        <v/>
      </c>
    </row>
    <row r="478" spans="4:22" x14ac:dyDescent="0.25">
      <c r="D478" t="str">
        <f>IFERROR(INDEX('wk paste'!$AZ:$AZ,MATCH("ru"&amp;'team weekly options'!D$3&amp;'team weekly options'!$C478,'wk paste'!$BG:$BG,0)),"")</f>
        <v/>
      </c>
      <c r="E478" t="str">
        <f>IFERROR(INDEX('wk paste'!$AZ:$AZ,MATCH("ru"&amp;'team weekly options'!E$3&amp;'team weekly options'!$C478,'wk paste'!$BG:$BG,0)),"")</f>
        <v/>
      </c>
      <c r="F478" t="str">
        <f>IFERROR(INDEX('wk paste'!$AZ:$AZ,MATCH("ru"&amp;'team weekly options'!F$3&amp;'team weekly options'!$C478,'wk paste'!$BG:$BG,0)),"")</f>
        <v/>
      </c>
      <c r="G478" t="str">
        <f>IFERROR(INDEX('wk paste'!$AZ:$AZ,MATCH("ru"&amp;'team weekly options'!G$3&amp;'team weekly options'!$C478,'wk paste'!$BG:$BG,0)),"")</f>
        <v/>
      </c>
      <c r="H478" t="str">
        <f>IFERROR(INDEX('wk paste'!$AZ:$AZ,MATCH("ru"&amp;'team weekly options'!H$3&amp;'team weekly options'!$C478,'wk paste'!$BG:$BG,0)),"")</f>
        <v/>
      </c>
      <c r="I478" t="str">
        <f>IFERROR(INDEX('wk paste'!$AZ:$AZ,MATCH("ru"&amp;'team weekly options'!I$3&amp;'team weekly options'!$C478,'wk paste'!$BG:$BG,0)),"")</f>
        <v/>
      </c>
      <c r="J478" t="str">
        <f>IFERROR(INDEX('wk paste'!$AZ:$AZ,MATCH("ru"&amp;'team weekly options'!J$3&amp;'team weekly options'!$C478,'wk paste'!$BG:$BG,0)),"")</f>
        <v/>
      </c>
      <c r="K478" t="str">
        <f>IFERROR(INDEX('wk paste'!$AZ:$AZ,MATCH("re"&amp;'team weekly options'!K$3&amp;'team weekly options'!$C478,'wk paste'!$BH:$BH,0)),"")</f>
        <v/>
      </c>
      <c r="L478" t="str">
        <f>IFERROR(INDEX('wk paste'!$AZ:$AZ,MATCH("re"&amp;'team weekly options'!L$3&amp;'team weekly options'!$C478,'wk paste'!$BH:$BH,0)),"")</f>
        <v/>
      </c>
      <c r="M478" t="str">
        <f>IFERROR(INDEX('wk paste'!$AZ:$AZ,MATCH("re"&amp;'team weekly options'!M$3&amp;'team weekly options'!$C478,'wk paste'!$BH:$BH,0)),"")</f>
        <v/>
      </c>
      <c r="N478" t="str">
        <f>IFERROR(INDEX('wk paste'!$AZ:$AZ,MATCH("re"&amp;'team weekly options'!N$3&amp;'team weekly options'!$C478,'wk paste'!$BH:$BH,0)),"")</f>
        <v/>
      </c>
      <c r="O478" t="str">
        <f>IFERROR(INDEX('wk paste'!$AZ:$AZ,MATCH("re"&amp;'team weekly options'!O$3&amp;'team weekly options'!$C478,'wk paste'!$BH:$BH,0)),"")</f>
        <v/>
      </c>
      <c r="P478" t="str">
        <f>IFERROR(INDEX('wk paste'!$AZ:$AZ,MATCH("re"&amp;'team weekly options'!P$3&amp;'team weekly options'!$C478,'wk paste'!$BH:$BH,0)),"")</f>
        <v/>
      </c>
      <c r="Q478" t="str">
        <f>IFERROR(INDEX('wk paste'!$AZ:$AZ,MATCH("re"&amp;'team weekly options'!Q$3&amp;'team weekly options'!$C478,'wk paste'!$BH:$BH,0)),"")</f>
        <v/>
      </c>
      <c r="R478" t="str">
        <f>IFERROR(INDEX('wk paste'!$AZ:$AZ,MATCH("re"&amp;'team weekly options'!R$3&amp;'team weekly options'!$C478,'wk paste'!$BH:$BH,0)),"")</f>
        <v/>
      </c>
      <c r="S478" t="str">
        <f>IFERROR(INDEX('wk paste'!$AZ:$AZ,MATCH("re"&amp;'team weekly options'!S$3&amp;'team weekly options'!$C478,'wk paste'!$BH:$BH,0)),"")</f>
        <v/>
      </c>
      <c r="T478" t="str">
        <f>IFERROR(INDEX('wk paste'!$AZ:$AZ,MATCH("re"&amp;'team weekly options'!T$3&amp;'team weekly options'!$C478,'wk paste'!$BH:$BH,0)),"")</f>
        <v/>
      </c>
      <c r="U478" t="str">
        <f>IFERROR(INDEX('wk paste'!$AZ:$AZ,MATCH("re"&amp;'team weekly options'!U$3&amp;'team weekly options'!$C478,'wk paste'!$BH:$BH,0)),"")</f>
        <v/>
      </c>
      <c r="V478" t="str">
        <f>IFERROR(INDEX('wk paste'!$AZ:$AZ,MATCH("re"&amp;'team weekly options'!V$3&amp;'team weekly options'!$C478,'wk paste'!$BH:$BH,0)),"")</f>
        <v/>
      </c>
    </row>
    <row r="479" spans="4:22" x14ac:dyDescent="0.25">
      <c r="D479" t="str">
        <f>IFERROR(INDEX('wk paste'!$AZ:$AZ,MATCH("ru"&amp;'team weekly options'!D$3&amp;'team weekly options'!$C479,'wk paste'!$BG:$BG,0)),"")</f>
        <v/>
      </c>
      <c r="E479" t="str">
        <f>IFERROR(INDEX('wk paste'!$AZ:$AZ,MATCH("ru"&amp;'team weekly options'!E$3&amp;'team weekly options'!$C479,'wk paste'!$BG:$BG,0)),"")</f>
        <v/>
      </c>
      <c r="F479" t="str">
        <f>IFERROR(INDEX('wk paste'!$AZ:$AZ,MATCH("ru"&amp;'team weekly options'!F$3&amp;'team weekly options'!$C479,'wk paste'!$BG:$BG,0)),"")</f>
        <v/>
      </c>
      <c r="G479" t="str">
        <f>IFERROR(INDEX('wk paste'!$AZ:$AZ,MATCH("ru"&amp;'team weekly options'!G$3&amp;'team weekly options'!$C479,'wk paste'!$BG:$BG,0)),"")</f>
        <v/>
      </c>
      <c r="H479" t="str">
        <f>IFERROR(INDEX('wk paste'!$AZ:$AZ,MATCH("ru"&amp;'team weekly options'!H$3&amp;'team weekly options'!$C479,'wk paste'!$BG:$BG,0)),"")</f>
        <v/>
      </c>
      <c r="I479" t="str">
        <f>IFERROR(INDEX('wk paste'!$AZ:$AZ,MATCH("ru"&amp;'team weekly options'!I$3&amp;'team weekly options'!$C479,'wk paste'!$BG:$BG,0)),"")</f>
        <v/>
      </c>
      <c r="J479" t="str">
        <f>IFERROR(INDEX('wk paste'!$AZ:$AZ,MATCH("ru"&amp;'team weekly options'!J$3&amp;'team weekly options'!$C479,'wk paste'!$BG:$BG,0)),"")</f>
        <v/>
      </c>
      <c r="K479" t="str">
        <f>IFERROR(INDEX('wk paste'!$AZ:$AZ,MATCH("re"&amp;'team weekly options'!K$3&amp;'team weekly options'!$C479,'wk paste'!$BH:$BH,0)),"")</f>
        <v/>
      </c>
      <c r="L479" t="str">
        <f>IFERROR(INDEX('wk paste'!$AZ:$AZ,MATCH("re"&amp;'team weekly options'!L$3&amp;'team weekly options'!$C479,'wk paste'!$BH:$BH,0)),"")</f>
        <v/>
      </c>
      <c r="M479" t="str">
        <f>IFERROR(INDEX('wk paste'!$AZ:$AZ,MATCH("re"&amp;'team weekly options'!M$3&amp;'team weekly options'!$C479,'wk paste'!$BH:$BH,0)),"")</f>
        <v/>
      </c>
      <c r="N479" t="str">
        <f>IFERROR(INDEX('wk paste'!$AZ:$AZ,MATCH("re"&amp;'team weekly options'!N$3&amp;'team weekly options'!$C479,'wk paste'!$BH:$BH,0)),"")</f>
        <v/>
      </c>
      <c r="O479" t="str">
        <f>IFERROR(INDEX('wk paste'!$AZ:$AZ,MATCH("re"&amp;'team weekly options'!O$3&amp;'team weekly options'!$C479,'wk paste'!$BH:$BH,0)),"")</f>
        <v/>
      </c>
      <c r="P479" t="str">
        <f>IFERROR(INDEX('wk paste'!$AZ:$AZ,MATCH("re"&amp;'team weekly options'!P$3&amp;'team weekly options'!$C479,'wk paste'!$BH:$BH,0)),"")</f>
        <v/>
      </c>
      <c r="Q479" t="str">
        <f>IFERROR(INDEX('wk paste'!$AZ:$AZ,MATCH("re"&amp;'team weekly options'!Q$3&amp;'team weekly options'!$C479,'wk paste'!$BH:$BH,0)),"")</f>
        <v/>
      </c>
      <c r="R479" t="str">
        <f>IFERROR(INDEX('wk paste'!$AZ:$AZ,MATCH("re"&amp;'team weekly options'!R$3&amp;'team weekly options'!$C479,'wk paste'!$BH:$BH,0)),"")</f>
        <v/>
      </c>
      <c r="S479" t="str">
        <f>IFERROR(INDEX('wk paste'!$AZ:$AZ,MATCH("re"&amp;'team weekly options'!S$3&amp;'team weekly options'!$C479,'wk paste'!$BH:$BH,0)),"")</f>
        <v/>
      </c>
      <c r="T479" t="str">
        <f>IFERROR(INDEX('wk paste'!$AZ:$AZ,MATCH("re"&amp;'team weekly options'!T$3&amp;'team weekly options'!$C479,'wk paste'!$BH:$BH,0)),"")</f>
        <v/>
      </c>
      <c r="U479" t="str">
        <f>IFERROR(INDEX('wk paste'!$AZ:$AZ,MATCH("re"&amp;'team weekly options'!U$3&amp;'team weekly options'!$C479,'wk paste'!$BH:$BH,0)),"")</f>
        <v/>
      </c>
      <c r="V479" t="str">
        <f>IFERROR(INDEX('wk paste'!$AZ:$AZ,MATCH("re"&amp;'team weekly options'!V$3&amp;'team weekly options'!$C479,'wk paste'!$BH:$BH,0)),"")</f>
        <v/>
      </c>
    </row>
    <row r="480" spans="4:22" x14ac:dyDescent="0.25">
      <c r="D480" t="str">
        <f>IFERROR(INDEX('wk paste'!$AZ:$AZ,MATCH("ru"&amp;'team weekly options'!D$3&amp;'team weekly options'!$C480,'wk paste'!$BG:$BG,0)),"")</f>
        <v/>
      </c>
      <c r="E480" t="str">
        <f>IFERROR(INDEX('wk paste'!$AZ:$AZ,MATCH("ru"&amp;'team weekly options'!E$3&amp;'team weekly options'!$C480,'wk paste'!$BG:$BG,0)),"")</f>
        <v/>
      </c>
      <c r="F480" t="str">
        <f>IFERROR(INDEX('wk paste'!$AZ:$AZ,MATCH("ru"&amp;'team weekly options'!F$3&amp;'team weekly options'!$C480,'wk paste'!$BG:$BG,0)),"")</f>
        <v/>
      </c>
      <c r="G480" t="str">
        <f>IFERROR(INDEX('wk paste'!$AZ:$AZ,MATCH("ru"&amp;'team weekly options'!G$3&amp;'team weekly options'!$C480,'wk paste'!$BG:$BG,0)),"")</f>
        <v/>
      </c>
      <c r="H480" t="str">
        <f>IFERROR(INDEX('wk paste'!$AZ:$AZ,MATCH("ru"&amp;'team weekly options'!H$3&amp;'team weekly options'!$C480,'wk paste'!$BG:$BG,0)),"")</f>
        <v/>
      </c>
      <c r="I480" t="str">
        <f>IFERROR(INDEX('wk paste'!$AZ:$AZ,MATCH("ru"&amp;'team weekly options'!I$3&amp;'team weekly options'!$C480,'wk paste'!$BG:$BG,0)),"")</f>
        <v/>
      </c>
      <c r="J480" t="str">
        <f>IFERROR(INDEX('wk paste'!$AZ:$AZ,MATCH("ru"&amp;'team weekly options'!J$3&amp;'team weekly options'!$C480,'wk paste'!$BG:$BG,0)),"")</f>
        <v/>
      </c>
      <c r="K480" t="str">
        <f>IFERROR(INDEX('wk paste'!$AZ:$AZ,MATCH("re"&amp;'team weekly options'!K$3&amp;'team weekly options'!$C480,'wk paste'!$BH:$BH,0)),"")</f>
        <v/>
      </c>
      <c r="L480" t="str">
        <f>IFERROR(INDEX('wk paste'!$AZ:$AZ,MATCH("re"&amp;'team weekly options'!L$3&amp;'team weekly options'!$C480,'wk paste'!$BH:$BH,0)),"")</f>
        <v/>
      </c>
      <c r="M480" t="str">
        <f>IFERROR(INDEX('wk paste'!$AZ:$AZ,MATCH("re"&amp;'team weekly options'!M$3&amp;'team weekly options'!$C480,'wk paste'!$BH:$BH,0)),"")</f>
        <v/>
      </c>
      <c r="N480" t="str">
        <f>IFERROR(INDEX('wk paste'!$AZ:$AZ,MATCH("re"&amp;'team weekly options'!N$3&amp;'team weekly options'!$C480,'wk paste'!$BH:$BH,0)),"")</f>
        <v/>
      </c>
      <c r="O480" t="str">
        <f>IFERROR(INDEX('wk paste'!$AZ:$AZ,MATCH("re"&amp;'team weekly options'!O$3&amp;'team weekly options'!$C480,'wk paste'!$BH:$BH,0)),"")</f>
        <v/>
      </c>
      <c r="P480" t="str">
        <f>IFERROR(INDEX('wk paste'!$AZ:$AZ,MATCH("re"&amp;'team weekly options'!P$3&amp;'team weekly options'!$C480,'wk paste'!$BH:$BH,0)),"")</f>
        <v/>
      </c>
      <c r="Q480" t="str">
        <f>IFERROR(INDEX('wk paste'!$AZ:$AZ,MATCH("re"&amp;'team weekly options'!Q$3&amp;'team weekly options'!$C480,'wk paste'!$BH:$BH,0)),"")</f>
        <v/>
      </c>
      <c r="R480" t="str">
        <f>IFERROR(INDEX('wk paste'!$AZ:$AZ,MATCH("re"&amp;'team weekly options'!R$3&amp;'team weekly options'!$C480,'wk paste'!$BH:$BH,0)),"")</f>
        <v/>
      </c>
      <c r="S480" t="str">
        <f>IFERROR(INDEX('wk paste'!$AZ:$AZ,MATCH("re"&amp;'team weekly options'!S$3&amp;'team weekly options'!$C480,'wk paste'!$BH:$BH,0)),"")</f>
        <v/>
      </c>
      <c r="T480" t="str">
        <f>IFERROR(INDEX('wk paste'!$AZ:$AZ,MATCH("re"&amp;'team weekly options'!T$3&amp;'team weekly options'!$C480,'wk paste'!$BH:$BH,0)),"")</f>
        <v/>
      </c>
      <c r="U480" t="str">
        <f>IFERROR(INDEX('wk paste'!$AZ:$AZ,MATCH("re"&amp;'team weekly options'!U$3&amp;'team weekly options'!$C480,'wk paste'!$BH:$BH,0)),"")</f>
        <v/>
      </c>
      <c r="V480" t="str">
        <f>IFERROR(INDEX('wk paste'!$AZ:$AZ,MATCH("re"&amp;'team weekly options'!V$3&amp;'team weekly options'!$C480,'wk paste'!$BH:$BH,0)),"")</f>
        <v/>
      </c>
    </row>
    <row r="481" spans="4:22" x14ac:dyDescent="0.25">
      <c r="D481" t="str">
        <f>IFERROR(INDEX('wk paste'!$AZ:$AZ,MATCH("ru"&amp;'team weekly options'!D$3&amp;'team weekly options'!$C481,'wk paste'!$BG:$BG,0)),"")</f>
        <v/>
      </c>
      <c r="E481" t="str">
        <f>IFERROR(INDEX('wk paste'!$AZ:$AZ,MATCH("ru"&amp;'team weekly options'!E$3&amp;'team weekly options'!$C481,'wk paste'!$BG:$BG,0)),"")</f>
        <v/>
      </c>
      <c r="F481" t="str">
        <f>IFERROR(INDEX('wk paste'!$AZ:$AZ,MATCH("ru"&amp;'team weekly options'!F$3&amp;'team weekly options'!$C481,'wk paste'!$BG:$BG,0)),"")</f>
        <v/>
      </c>
      <c r="G481" t="str">
        <f>IFERROR(INDEX('wk paste'!$AZ:$AZ,MATCH("ru"&amp;'team weekly options'!G$3&amp;'team weekly options'!$C481,'wk paste'!$BG:$BG,0)),"")</f>
        <v/>
      </c>
      <c r="H481" t="str">
        <f>IFERROR(INDEX('wk paste'!$AZ:$AZ,MATCH("ru"&amp;'team weekly options'!H$3&amp;'team weekly options'!$C481,'wk paste'!$BG:$BG,0)),"")</f>
        <v/>
      </c>
      <c r="I481" t="str">
        <f>IFERROR(INDEX('wk paste'!$AZ:$AZ,MATCH("ru"&amp;'team weekly options'!I$3&amp;'team weekly options'!$C481,'wk paste'!$BG:$BG,0)),"")</f>
        <v/>
      </c>
      <c r="J481" t="str">
        <f>IFERROR(INDEX('wk paste'!$AZ:$AZ,MATCH("ru"&amp;'team weekly options'!J$3&amp;'team weekly options'!$C481,'wk paste'!$BG:$BG,0)),"")</f>
        <v/>
      </c>
      <c r="K481" t="str">
        <f>IFERROR(INDEX('wk paste'!$AZ:$AZ,MATCH("re"&amp;'team weekly options'!K$3&amp;'team weekly options'!$C481,'wk paste'!$BH:$BH,0)),"")</f>
        <v/>
      </c>
      <c r="L481" t="str">
        <f>IFERROR(INDEX('wk paste'!$AZ:$AZ,MATCH("re"&amp;'team weekly options'!L$3&amp;'team weekly options'!$C481,'wk paste'!$BH:$BH,0)),"")</f>
        <v/>
      </c>
      <c r="M481" t="str">
        <f>IFERROR(INDEX('wk paste'!$AZ:$AZ,MATCH("re"&amp;'team weekly options'!M$3&amp;'team weekly options'!$C481,'wk paste'!$BH:$BH,0)),"")</f>
        <v/>
      </c>
      <c r="N481" t="str">
        <f>IFERROR(INDEX('wk paste'!$AZ:$AZ,MATCH("re"&amp;'team weekly options'!N$3&amp;'team weekly options'!$C481,'wk paste'!$BH:$BH,0)),"")</f>
        <v/>
      </c>
      <c r="O481" t="str">
        <f>IFERROR(INDEX('wk paste'!$AZ:$AZ,MATCH("re"&amp;'team weekly options'!O$3&amp;'team weekly options'!$C481,'wk paste'!$BH:$BH,0)),"")</f>
        <v/>
      </c>
      <c r="P481" t="str">
        <f>IFERROR(INDEX('wk paste'!$AZ:$AZ,MATCH("re"&amp;'team weekly options'!P$3&amp;'team weekly options'!$C481,'wk paste'!$BH:$BH,0)),"")</f>
        <v/>
      </c>
      <c r="Q481" t="str">
        <f>IFERROR(INDEX('wk paste'!$AZ:$AZ,MATCH("re"&amp;'team weekly options'!Q$3&amp;'team weekly options'!$C481,'wk paste'!$BH:$BH,0)),"")</f>
        <v/>
      </c>
      <c r="R481" t="str">
        <f>IFERROR(INDEX('wk paste'!$AZ:$AZ,MATCH("re"&amp;'team weekly options'!R$3&amp;'team weekly options'!$C481,'wk paste'!$BH:$BH,0)),"")</f>
        <v/>
      </c>
      <c r="S481" t="str">
        <f>IFERROR(INDEX('wk paste'!$AZ:$AZ,MATCH("re"&amp;'team weekly options'!S$3&amp;'team weekly options'!$C481,'wk paste'!$BH:$BH,0)),"")</f>
        <v/>
      </c>
      <c r="T481" t="str">
        <f>IFERROR(INDEX('wk paste'!$AZ:$AZ,MATCH("re"&amp;'team weekly options'!T$3&amp;'team weekly options'!$C481,'wk paste'!$BH:$BH,0)),"")</f>
        <v/>
      </c>
      <c r="U481" t="str">
        <f>IFERROR(INDEX('wk paste'!$AZ:$AZ,MATCH("re"&amp;'team weekly options'!U$3&amp;'team weekly options'!$C481,'wk paste'!$BH:$BH,0)),"")</f>
        <v/>
      </c>
      <c r="V481" t="str">
        <f>IFERROR(INDEX('wk paste'!$AZ:$AZ,MATCH("re"&amp;'team weekly options'!V$3&amp;'team weekly options'!$C481,'wk paste'!$BH:$BH,0)),"")</f>
        <v/>
      </c>
    </row>
    <row r="482" spans="4:22" x14ac:dyDescent="0.25">
      <c r="D482" t="str">
        <f>IFERROR(INDEX('wk paste'!$AZ:$AZ,MATCH("ru"&amp;'team weekly options'!D$3&amp;'team weekly options'!$C482,'wk paste'!$BG:$BG,0)),"")</f>
        <v/>
      </c>
      <c r="E482" t="str">
        <f>IFERROR(INDEX('wk paste'!$AZ:$AZ,MATCH("ru"&amp;'team weekly options'!E$3&amp;'team weekly options'!$C482,'wk paste'!$BG:$BG,0)),"")</f>
        <v/>
      </c>
      <c r="F482" t="str">
        <f>IFERROR(INDEX('wk paste'!$AZ:$AZ,MATCH("ru"&amp;'team weekly options'!F$3&amp;'team weekly options'!$C482,'wk paste'!$BG:$BG,0)),"")</f>
        <v/>
      </c>
      <c r="G482" t="str">
        <f>IFERROR(INDEX('wk paste'!$AZ:$AZ,MATCH("ru"&amp;'team weekly options'!G$3&amp;'team weekly options'!$C482,'wk paste'!$BG:$BG,0)),"")</f>
        <v/>
      </c>
      <c r="H482" t="str">
        <f>IFERROR(INDEX('wk paste'!$AZ:$AZ,MATCH("ru"&amp;'team weekly options'!H$3&amp;'team weekly options'!$C482,'wk paste'!$BG:$BG,0)),"")</f>
        <v/>
      </c>
      <c r="I482" t="str">
        <f>IFERROR(INDEX('wk paste'!$AZ:$AZ,MATCH("ru"&amp;'team weekly options'!I$3&amp;'team weekly options'!$C482,'wk paste'!$BG:$BG,0)),"")</f>
        <v/>
      </c>
      <c r="J482" t="str">
        <f>IFERROR(INDEX('wk paste'!$AZ:$AZ,MATCH("ru"&amp;'team weekly options'!J$3&amp;'team weekly options'!$C482,'wk paste'!$BG:$BG,0)),"")</f>
        <v/>
      </c>
      <c r="K482" t="str">
        <f>IFERROR(INDEX('wk paste'!$AZ:$AZ,MATCH("re"&amp;'team weekly options'!K$3&amp;'team weekly options'!$C482,'wk paste'!$BH:$BH,0)),"")</f>
        <v/>
      </c>
      <c r="L482" t="str">
        <f>IFERROR(INDEX('wk paste'!$AZ:$AZ,MATCH("re"&amp;'team weekly options'!L$3&amp;'team weekly options'!$C482,'wk paste'!$BH:$BH,0)),"")</f>
        <v/>
      </c>
      <c r="M482" t="str">
        <f>IFERROR(INDEX('wk paste'!$AZ:$AZ,MATCH("re"&amp;'team weekly options'!M$3&amp;'team weekly options'!$C482,'wk paste'!$BH:$BH,0)),"")</f>
        <v/>
      </c>
      <c r="N482" t="str">
        <f>IFERROR(INDEX('wk paste'!$AZ:$AZ,MATCH("re"&amp;'team weekly options'!N$3&amp;'team weekly options'!$C482,'wk paste'!$BH:$BH,0)),"")</f>
        <v/>
      </c>
      <c r="O482" t="str">
        <f>IFERROR(INDEX('wk paste'!$AZ:$AZ,MATCH("re"&amp;'team weekly options'!O$3&amp;'team weekly options'!$C482,'wk paste'!$BH:$BH,0)),"")</f>
        <v/>
      </c>
      <c r="P482" t="str">
        <f>IFERROR(INDEX('wk paste'!$AZ:$AZ,MATCH("re"&amp;'team weekly options'!P$3&amp;'team weekly options'!$C482,'wk paste'!$BH:$BH,0)),"")</f>
        <v/>
      </c>
      <c r="Q482" t="str">
        <f>IFERROR(INDEX('wk paste'!$AZ:$AZ,MATCH("re"&amp;'team weekly options'!Q$3&amp;'team weekly options'!$C482,'wk paste'!$BH:$BH,0)),"")</f>
        <v/>
      </c>
      <c r="R482" t="str">
        <f>IFERROR(INDEX('wk paste'!$AZ:$AZ,MATCH("re"&amp;'team weekly options'!R$3&amp;'team weekly options'!$C482,'wk paste'!$BH:$BH,0)),"")</f>
        <v/>
      </c>
      <c r="S482" t="str">
        <f>IFERROR(INDEX('wk paste'!$AZ:$AZ,MATCH("re"&amp;'team weekly options'!S$3&amp;'team weekly options'!$C482,'wk paste'!$BH:$BH,0)),"")</f>
        <v/>
      </c>
      <c r="T482" t="str">
        <f>IFERROR(INDEX('wk paste'!$AZ:$AZ,MATCH("re"&amp;'team weekly options'!T$3&amp;'team weekly options'!$C482,'wk paste'!$BH:$BH,0)),"")</f>
        <v/>
      </c>
      <c r="U482" t="str">
        <f>IFERROR(INDEX('wk paste'!$AZ:$AZ,MATCH("re"&amp;'team weekly options'!U$3&amp;'team weekly options'!$C482,'wk paste'!$BH:$BH,0)),"")</f>
        <v/>
      </c>
      <c r="V482" t="str">
        <f>IFERROR(INDEX('wk paste'!$AZ:$AZ,MATCH("re"&amp;'team weekly options'!V$3&amp;'team weekly options'!$C482,'wk paste'!$BH:$BH,0)),"")</f>
        <v/>
      </c>
    </row>
    <row r="483" spans="4:22" x14ac:dyDescent="0.25">
      <c r="D483" t="str">
        <f>IFERROR(INDEX('wk paste'!$AZ:$AZ,MATCH("ru"&amp;'team weekly options'!D$3&amp;'team weekly options'!$C483,'wk paste'!$BG:$BG,0)),"")</f>
        <v/>
      </c>
      <c r="E483" t="str">
        <f>IFERROR(INDEX('wk paste'!$AZ:$AZ,MATCH("ru"&amp;'team weekly options'!E$3&amp;'team weekly options'!$C483,'wk paste'!$BG:$BG,0)),"")</f>
        <v/>
      </c>
      <c r="F483" t="str">
        <f>IFERROR(INDEX('wk paste'!$AZ:$AZ,MATCH("ru"&amp;'team weekly options'!F$3&amp;'team weekly options'!$C483,'wk paste'!$BG:$BG,0)),"")</f>
        <v/>
      </c>
      <c r="G483" t="str">
        <f>IFERROR(INDEX('wk paste'!$AZ:$AZ,MATCH("ru"&amp;'team weekly options'!G$3&amp;'team weekly options'!$C483,'wk paste'!$BG:$BG,0)),"")</f>
        <v/>
      </c>
      <c r="H483" t="str">
        <f>IFERROR(INDEX('wk paste'!$AZ:$AZ,MATCH("ru"&amp;'team weekly options'!H$3&amp;'team weekly options'!$C483,'wk paste'!$BG:$BG,0)),"")</f>
        <v/>
      </c>
      <c r="I483" t="str">
        <f>IFERROR(INDEX('wk paste'!$AZ:$AZ,MATCH("ru"&amp;'team weekly options'!I$3&amp;'team weekly options'!$C483,'wk paste'!$BG:$BG,0)),"")</f>
        <v/>
      </c>
      <c r="J483" t="str">
        <f>IFERROR(INDEX('wk paste'!$AZ:$AZ,MATCH("ru"&amp;'team weekly options'!J$3&amp;'team weekly options'!$C483,'wk paste'!$BG:$BG,0)),"")</f>
        <v/>
      </c>
      <c r="K483" t="str">
        <f>IFERROR(INDEX('wk paste'!$AZ:$AZ,MATCH("re"&amp;'team weekly options'!K$3&amp;'team weekly options'!$C483,'wk paste'!$BH:$BH,0)),"")</f>
        <v/>
      </c>
      <c r="L483" t="str">
        <f>IFERROR(INDEX('wk paste'!$AZ:$AZ,MATCH("re"&amp;'team weekly options'!L$3&amp;'team weekly options'!$C483,'wk paste'!$BH:$BH,0)),"")</f>
        <v/>
      </c>
      <c r="M483" t="str">
        <f>IFERROR(INDEX('wk paste'!$AZ:$AZ,MATCH("re"&amp;'team weekly options'!M$3&amp;'team weekly options'!$C483,'wk paste'!$BH:$BH,0)),"")</f>
        <v/>
      </c>
      <c r="N483" t="str">
        <f>IFERROR(INDEX('wk paste'!$AZ:$AZ,MATCH("re"&amp;'team weekly options'!N$3&amp;'team weekly options'!$C483,'wk paste'!$BH:$BH,0)),"")</f>
        <v/>
      </c>
      <c r="O483" t="str">
        <f>IFERROR(INDEX('wk paste'!$AZ:$AZ,MATCH("re"&amp;'team weekly options'!O$3&amp;'team weekly options'!$C483,'wk paste'!$BH:$BH,0)),"")</f>
        <v/>
      </c>
      <c r="P483" t="str">
        <f>IFERROR(INDEX('wk paste'!$AZ:$AZ,MATCH("re"&amp;'team weekly options'!P$3&amp;'team weekly options'!$C483,'wk paste'!$BH:$BH,0)),"")</f>
        <v/>
      </c>
      <c r="Q483" t="str">
        <f>IFERROR(INDEX('wk paste'!$AZ:$AZ,MATCH("re"&amp;'team weekly options'!Q$3&amp;'team weekly options'!$C483,'wk paste'!$BH:$BH,0)),"")</f>
        <v/>
      </c>
      <c r="R483" t="str">
        <f>IFERROR(INDEX('wk paste'!$AZ:$AZ,MATCH("re"&amp;'team weekly options'!R$3&amp;'team weekly options'!$C483,'wk paste'!$BH:$BH,0)),"")</f>
        <v/>
      </c>
      <c r="S483" t="str">
        <f>IFERROR(INDEX('wk paste'!$AZ:$AZ,MATCH("re"&amp;'team weekly options'!S$3&amp;'team weekly options'!$C483,'wk paste'!$BH:$BH,0)),"")</f>
        <v/>
      </c>
      <c r="T483" t="str">
        <f>IFERROR(INDEX('wk paste'!$AZ:$AZ,MATCH("re"&amp;'team weekly options'!T$3&amp;'team weekly options'!$C483,'wk paste'!$BH:$BH,0)),"")</f>
        <v/>
      </c>
      <c r="U483" t="str">
        <f>IFERROR(INDEX('wk paste'!$AZ:$AZ,MATCH("re"&amp;'team weekly options'!U$3&amp;'team weekly options'!$C483,'wk paste'!$BH:$BH,0)),"")</f>
        <v/>
      </c>
      <c r="V483" t="str">
        <f>IFERROR(INDEX('wk paste'!$AZ:$AZ,MATCH("re"&amp;'team weekly options'!V$3&amp;'team weekly options'!$C483,'wk paste'!$BH:$BH,0)),"")</f>
        <v/>
      </c>
    </row>
    <row r="484" spans="4:22" x14ac:dyDescent="0.25">
      <c r="D484" t="str">
        <f>IFERROR(INDEX('wk paste'!$AZ:$AZ,MATCH("ru"&amp;'team weekly options'!D$3&amp;'team weekly options'!$C484,'wk paste'!$BG:$BG,0)),"")</f>
        <v/>
      </c>
      <c r="E484" t="str">
        <f>IFERROR(INDEX('wk paste'!$AZ:$AZ,MATCH("ru"&amp;'team weekly options'!E$3&amp;'team weekly options'!$C484,'wk paste'!$BG:$BG,0)),"")</f>
        <v/>
      </c>
      <c r="F484" t="str">
        <f>IFERROR(INDEX('wk paste'!$AZ:$AZ,MATCH("ru"&amp;'team weekly options'!F$3&amp;'team weekly options'!$C484,'wk paste'!$BG:$BG,0)),"")</f>
        <v/>
      </c>
      <c r="G484" t="str">
        <f>IFERROR(INDEX('wk paste'!$AZ:$AZ,MATCH("ru"&amp;'team weekly options'!G$3&amp;'team weekly options'!$C484,'wk paste'!$BG:$BG,0)),"")</f>
        <v/>
      </c>
      <c r="H484" t="str">
        <f>IFERROR(INDEX('wk paste'!$AZ:$AZ,MATCH("ru"&amp;'team weekly options'!H$3&amp;'team weekly options'!$C484,'wk paste'!$BG:$BG,0)),"")</f>
        <v/>
      </c>
      <c r="I484" t="str">
        <f>IFERROR(INDEX('wk paste'!$AZ:$AZ,MATCH("ru"&amp;'team weekly options'!I$3&amp;'team weekly options'!$C484,'wk paste'!$BG:$BG,0)),"")</f>
        <v/>
      </c>
      <c r="J484" t="str">
        <f>IFERROR(INDEX('wk paste'!$AZ:$AZ,MATCH("ru"&amp;'team weekly options'!J$3&amp;'team weekly options'!$C484,'wk paste'!$BG:$BG,0)),"")</f>
        <v/>
      </c>
      <c r="K484" t="str">
        <f>IFERROR(INDEX('wk paste'!$AZ:$AZ,MATCH("re"&amp;'team weekly options'!K$3&amp;'team weekly options'!$C484,'wk paste'!$BH:$BH,0)),"")</f>
        <v/>
      </c>
      <c r="L484" t="str">
        <f>IFERROR(INDEX('wk paste'!$AZ:$AZ,MATCH("re"&amp;'team weekly options'!L$3&amp;'team weekly options'!$C484,'wk paste'!$BH:$BH,0)),"")</f>
        <v/>
      </c>
      <c r="M484" t="str">
        <f>IFERROR(INDEX('wk paste'!$AZ:$AZ,MATCH("re"&amp;'team weekly options'!M$3&amp;'team weekly options'!$C484,'wk paste'!$BH:$BH,0)),"")</f>
        <v/>
      </c>
      <c r="N484" t="str">
        <f>IFERROR(INDEX('wk paste'!$AZ:$AZ,MATCH("re"&amp;'team weekly options'!N$3&amp;'team weekly options'!$C484,'wk paste'!$BH:$BH,0)),"")</f>
        <v/>
      </c>
      <c r="O484" t="str">
        <f>IFERROR(INDEX('wk paste'!$AZ:$AZ,MATCH("re"&amp;'team weekly options'!O$3&amp;'team weekly options'!$C484,'wk paste'!$BH:$BH,0)),"")</f>
        <v/>
      </c>
      <c r="P484" t="str">
        <f>IFERROR(INDEX('wk paste'!$AZ:$AZ,MATCH("re"&amp;'team weekly options'!P$3&amp;'team weekly options'!$C484,'wk paste'!$BH:$BH,0)),"")</f>
        <v/>
      </c>
      <c r="Q484" t="str">
        <f>IFERROR(INDEX('wk paste'!$AZ:$AZ,MATCH("re"&amp;'team weekly options'!Q$3&amp;'team weekly options'!$C484,'wk paste'!$BH:$BH,0)),"")</f>
        <v/>
      </c>
      <c r="R484" t="str">
        <f>IFERROR(INDEX('wk paste'!$AZ:$AZ,MATCH("re"&amp;'team weekly options'!R$3&amp;'team weekly options'!$C484,'wk paste'!$BH:$BH,0)),"")</f>
        <v/>
      </c>
      <c r="S484" t="str">
        <f>IFERROR(INDEX('wk paste'!$AZ:$AZ,MATCH("re"&amp;'team weekly options'!S$3&amp;'team weekly options'!$C484,'wk paste'!$BH:$BH,0)),"")</f>
        <v/>
      </c>
      <c r="T484" t="str">
        <f>IFERROR(INDEX('wk paste'!$AZ:$AZ,MATCH("re"&amp;'team weekly options'!T$3&amp;'team weekly options'!$C484,'wk paste'!$BH:$BH,0)),"")</f>
        <v/>
      </c>
      <c r="U484" t="str">
        <f>IFERROR(INDEX('wk paste'!$AZ:$AZ,MATCH("re"&amp;'team weekly options'!U$3&amp;'team weekly options'!$C484,'wk paste'!$BH:$BH,0)),"")</f>
        <v/>
      </c>
      <c r="V484" t="str">
        <f>IFERROR(INDEX('wk paste'!$AZ:$AZ,MATCH("re"&amp;'team weekly options'!V$3&amp;'team weekly options'!$C484,'wk paste'!$BH:$BH,0)),"")</f>
        <v/>
      </c>
    </row>
    <row r="485" spans="4:22" x14ac:dyDescent="0.25">
      <c r="D485" t="str">
        <f>IFERROR(INDEX('wk paste'!$AZ:$AZ,MATCH("ru"&amp;'team weekly options'!D$3&amp;'team weekly options'!$C485,'wk paste'!$BG:$BG,0)),"")</f>
        <v/>
      </c>
      <c r="E485" t="str">
        <f>IFERROR(INDEX('wk paste'!$AZ:$AZ,MATCH("ru"&amp;'team weekly options'!E$3&amp;'team weekly options'!$C485,'wk paste'!$BG:$BG,0)),"")</f>
        <v/>
      </c>
      <c r="F485" t="str">
        <f>IFERROR(INDEX('wk paste'!$AZ:$AZ,MATCH("ru"&amp;'team weekly options'!F$3&amp;'team weekly options'!$C485,'wk paste'!$BG:$BG,0)),"")</f>
        <v/>
      </c>
      <c r="G485" t="str">
        <f>IFERROR(INDEX('wk paste'!$AZ:$AZ,MATCH("ru"&amp;'team weekly options'!G$3&amp;'team weekly options'!$C485,'wk paste'!$BG:$BG,0)),"")</f>
        <v/>
      </c>
      <c r="H485" t="str">
        <f>IFERROR(INDEX('wk paste'!$AZ:$AZ,MATCH("ru"&amp;'team weekly options'!H$3&amp;'team weekly options'!$C485,'wk paste'!$BG:$BG,0)),"")</f>
        <v/>
      </c>
      <c r="I485" t="str">
        <f>IFERROR(INDEX('wk paste'!$AZ:$AZ,MATCH("ru"&amp;'team weekly options'!I$3&amp;'team weekly options'!$C485,'wk paste'!$BG:$BG,0)),"")</f>
        <v/>
      </c>
      <c r="J485" t="str">
        <f>IFERROR(INDEX('wk paste'!$AZ:$AZ,MATCH("ru"&amp;'team weekly options'!J$3&amp;'team weekly options'!$C485,'wk paste'!$BG:$BG,0)),"")</f>
        <v/>
      </c>
      <c r="K485" t="str">
        <f>IFERROR(INDEX('wk paste'!$AZ:$AZ,MATCH("re"&amp;'team weekly options'!K$3&amp;'team weekly options'!$C485,'wk paste'!$BH:$BH,0)),"")</f>
        <v/>
      </c>
      <c r="L485" t="str">
        <f>IFERROR(INDEX('wk paste'!$AZ:$AZ,MATCH("re"&amp;'team weekly options'!L$3&amp;'team weekly options'!$C485,'wk paste'!$BH:$BH,0)),"")</f>
        <v/>
      </c>
      <c r="M485" t="str">
        <f>IFERROR(INDEX('wk paste'!$AZ:$AZ,MATCH("re"&amp;'team weekly options'!M$3&amp;'team weekly options'!$C485,'wk paste'!$BH:$BH,0)),"")</f>
        <v/>
      </c>
      <c r="N485" t="str">
        <f>IFERROR(INDEX('wk paste'!$AZ:$AZ,MATCH("re"&amp;'team weekly options'!N$3&amp;'team weekly options'!$C485,'wk paste'!$BH:$BH,0)),"")</f>
        <v/>
      </c>
      <c r="O485" t="str">
        <f>IFERROR(INDEX('wk paste'!$AZ:$AZ,MATCH("re"&amp;'team weekly options'!O$3&amp;'team weekly options'!$C485,'wk paste'!$BH:$BH,0)),"")</f>
        <v/>
      </c>
      <c r="P485" t="str">
        <f>IFERROR(INDEX('wk paste'!$AZ:$AZ,MATCH("re"&amp;'team weekly options'!P$3&amp;'team weekly options'!$C485,'wk paste'!$BH:$BH,0)),"")</f>
        <v/>
      </c>
      <c r="Q485" t="str">
        <f>IFERROR(INDEX('wk paste'!$AZ:$AZ,MATCH("re"&amp;'team weekly options'!Q$3&amp;'team weekly options'!$C485,'wk paste'!$BH:$BH,0)),"")</f>
        <v/>
      </c>
      <c r="R485" t="str">
        <f>IFERROR(INDEX('wk paste'!$AZ:$AZ,MATCH("re"&amp;'team weekly options'!R$3&amp;'team weekly options'!$C485,'wk paste'!$BH:$BH,0)),"")</f>
        <v/>
      </c>
      <c r="S485" t="str">
        <f>IFERROR(INDEX('wk paste'!$AZ:$AZ,MATCH("re"&amp;'team weekly options'!S$3&amp;'team weekly options'!$C485,'wk paste'!$BH:$BH,0)),"")</f>
        <v/>
      </c>
      <c r="T485" t="str">
        <f>IFERROR(INDEX('wk paste'!$AZ:$AZ,MATCH("re"&amp;'team weekly options'!T$3&amp;'team weekly options'!$C485,'wk paste'!$BH:$BH,0)),"")</f>
        <v/>
      </c>
      <c r="U485" t="str">
        <f>IFERROR(INDEX('wk paste'!$AZ:$AZ,MATCH("re"&amp;'team weekly options'!U$3&amp;'team weekly options'!$C485,'wk paste'!$BH:$BH,0)),"")</f>
        <v/>
      </c>
      <c r="V485" t="str">
        <f>IFERROR(INDEX('wk paste'!$AZ:$AZ,MATCH("re"&amp;'team weekly options'!V$3&amp;'team weekly options'!$C485,'wk paste'!$BH:$BH,0)),"")</f>
        <v/>
      </c>
    </row>
    <row r="486" spans="4:22" x14ac:dyDescent="0.25">
      <c r="D486" t="str">
        <f>IFERROR(INDEX('wk paste'!$AZ:$AZ,MATCH("ru"&amp;'team weekly options'!D$3&amp;'team weekly options'!$C486,'wk paste'!$BG:$BG,0)),"")</f>
        <v/>
      </c>
      <c r="E486" t="str">
        <f>IFERROR(INDEX('wk paste'!$AZ:$AZ,MATCH("ru"&amp;'team weekly options'!E$3&amp;'team weekly options'!$C486,'wk paste'!$BG:$BG,0)),"")</f>
        <v/>
      </c>
      <c r="F486" t="str">
        <f>IFERROR(INDEX('wk paste'!$AZ:$AZ,MATCH("ru"&amp;'team weekly options'!F$3&amp;'team weekly options'!$C486,'wk paste'!$BG:$BG,0)),"")</f>
        <v/>
      </c>
      <c r="G486" t="str">
        <f>IFERROR(INDEX('wk paste'!$AZ:$AZ,MATCH("ru"&amp;'team weekly options'!G$3&amp;'team weekly options'!$C486,'wk paste'!$BG:$BG,0)),"")</f>
        <v/>
      </c>
      <c r="H486" t="str">
        <f>IFERROR(INDEX('wk paste'!$AZ:$AZ,MATCH("ru"&amp;'team weekly options'!H$3&amp;'team weekly options'!$C486,'wk paste'!$BG:$BG,0)),"")</f>
        <v/>
      </c>
      <c r="I486" t="str">
        <f>IFERROR(INDEX('wk paste'!$AZ:$AZ,MATCH("ru"&amp;'team weekly options'!I$3&amp;'team weekly options'!$C486,'wk paste'!$BG:$BG,0)),"")</f>
        <v/>
      </c>
      <c r="J486" t="str">
        <f>IFERROR(INDEX('wk paste'!$AZ:$AZ,MATCH("ru"&amp;'team weekly options'!J$3&amp;'team weekly options'!$C486,'wk paste'!$BG:$BG,0)),"")</f>
        <v/>
      </c>
      <c r="K486" t="str">
        <f>IFERROR(INDEX('wk paste'!$AZ:$AZ,MATCH("re"&amp;'team weekly options'!K$3&amp;'team weekly options'!$C486,'wk paste'!$BH:$BH,0)),"")</f>
        <v/>
      </c>
      <c r="L486" t="str">
        <f>IFERROR(INDEX('wk paste'!$AZ:$AZ,MATCH("re"&amp;'team weekly options'!L$3&amp;'team weekly options'!$C486,'wk paste'!$BH:$BH,0)),"")</f>
        <v/>
      </c>
      <c r="M486" t="str">
        <f>IFERROR(INDEX('wk paste'!$AZ:$AZ,MATCH("re"&amp;'team weekly options'!M$3&amp;'team weekly options'!$C486,'wk paste'!$BH:$BH,0)),"")</f>
        <v/>
      </c>
      <c r="N486" t="str">
        <f>IFERROR(INDEX('wk paste'!$AZ:$AZ,MATCH("re"&amp;'team weekly options'!N$3&amp;'team weekly options'!$C486,'wk paste'!$BH:$BH,0)),"")</f>
        <v/>
      </c>
      <c r="O486" t="str">
        <f>IFERROR(INDEX('wk paste'!$AZ:$AZ,MATCH("re"&amp;'team weekly options'!O$3&amp;'team weekly options'!$C486,'wk paste'!$BH:$BH,0)),"")</f>
        <v/>
      </c>
      <c r="P486" t="str">
        <f>IFERROR(INDEX('wk paste'!$AZ:$AZ,MATCH("re"&amp;'team weekly options'!P$3&amp;'team weekly options'!$C486,'wk paste'!$BH:$BH,0)),"")</f>
        <v/>
      </c>
      <c r="Q486" t="str">
        <f>IFERROR(INDEX('wk paste'!$AZ:$AZ,MATCH("re"&amp;'team weekly options'!Q$3&amp;'team weekly options'!$C486,'wk paste'!$BH:$BH,0)),"")</f>
        <v/>
      </c>
      <c r="R486" t="str">
        <f>IFERROR(INDEX('wk paste'!$AZ:$AZ,MATCH("re"&amp;'team weekly options'!R$3&amp;'team weekly options'!$C486,'wk paste'!$BH:$BH,0)),"")</f>
        <v/>
      </c>
      <c r="S486" t="str">
        <f>IFERROR(INDEX('wk paste'!$AZ:$AZ,MATCH("re"&amp;'team weekly options'!S$3&amp;'team weekly options'!$C486,'wk paste'!$BH:$BH,0)),"")</f>
        <v/>
      </c>
      <c r="T486" t="str">
        <f>IFERROR(INDEX('wk paste'!$AZ:$AZ,MATCH("re"&amp;'team weekly options'!T$3&amp;'team weekly options'!$C486,'wk paste'!$BH:$BH,0)),"")</f>
        <v/>
      </c>
      <c r="U486" t="str">
        <f>IFERROR(INDEX('wk paste'!$AZ:$AZ,MATCH("re"&amp;'team weekly options'!U$3&amp;'team weekly options'!$C486,'wk paste'!$BH:$BH,0)),"")</f>
        <v/>
      </c>
      <c r="V486" t="str">
        <f>IFERROR(INDEX('wk paste'!$AZ:$AZ,MATCH("re"&amp;'team weekly options'!V$3&amp;'team weekly options'!$C486,'wk paste'!$BH:$BH,0)),"")</f>
        <v/>
      </c>
    </row>
    <row r="487" spans="4:22" x14ac:dyDescent="0.25">
      <c r="D487" t="str">
        <f>IFERROR(INDEX('wk paste'!$AZ:$AZ,MATCH("ru"&amp;'team weekly options'!D$3&amp;'team weekly options'!$C487,'wk paste'!$BG:$BG,0)),"")</f>
        <v/>
      </c>
      <c r="E487" t="str">
        <f>IFERROR(INDEX('wk paste'!$AZ:$AZ,MATCH("ru"&amp;'team weekly options'!E$3&amp;'team weekly options'!$C487,'wk paste'!$BG:$BG,0)),"")</f>
        <v/>
      </c>
      <c r="F487" t="str">
        <f>IFERROR(INDEX('wk paste'!$AZ:$AZ,MATCH("ru"&amp;'team weekly options'!F$3&amp;'team weekly options'!$C487,'wk paste'!$BG:$BG,0)),"")</f>
        <v/>
      </c>
      <c r="G487" t="str">
        <f>IFERROR(INDEX('wk paste'!$AZ:$AZ,MATCH("ru"&amp;'team weekly options'!G$3&amp;'team weekly options'!$C487,'wk paste'!$BG:$BG,0)),"")</f>
        <v/>
      </c>
      <c r="H487" t="str">
        <f>IFERROR(INDEX('wk paste'!$AZ:$AZ,MATCH("ru"&amp;'team weekly options'!H$3&amp;'team weekly options'!$C487,'wk paste'!$BG:$BG,0)),"")</f>
        <v/>
      </c>
      <c r="I487" t="str">
        <f>IFERROR(INDEX('wk paste'!$AZ:$AZ,MATCH("ru"&amp;'team weekly options'!I$3&amp;'team weekly options'!$C487,'wk paste'!$BG:$BG,0)),"")</f>
        <v/>
      </c>
      <c r="J487" t="str">
        <f>IFERROR(INDEX('wk paste'!$AZ:$AZ,MATCH("ru"&amp;'team weekly options'!J$3&amp;'team weekly options'!$C487,'wk paste'!$BG:$BG,0)),"")</f>
        <v/>
      </c>
      <c r="K487" t="str">
        <f>IFERROR(INDEX('wk paste'!$AZ:$AZ,MATCH("re"&amp;'team weekly options'!K$3&amp;'team weekly options'!$C487,'wk paste'!$BH:$BH,0)),"")</f>
        <v/>
      </c>
      <c r="L487" t="str">
        <f>IFERROR(INDEX('wk paste'!$AZ:$AZ,MATCH("re"&amp;'team weekly options'!L$3&amp;'team weekly options'!$C487,'wk paste'!$BH:$BH,0)),"")</f>
        <v/>
      </c>
      <c r="M487" t="str">
        <f>IFERROR(INDEX('wk paste'!$AZ:$AZ,MATCH("re"&amp;'team weekly options'!M$3&amp;'team weekly options'!$C487,'wk paste'!$BH:$BH,0)),"")</f>
        <v/>
      </c>
      <c r="N487" t="str">
        <f>IFERROR(INDEX('wk paste'!$AZ:$AZ,MATCH("re"&amp;'team weekly options'!N$3&amp;'team weekly options'!$C487,'wk paste'!$BH:$BH,0)),"")</f>
        <v/>
      </c>
      <c r="O487" t="str">
        <f>IFERROR(INDEX('wk paste'!$AZ:$AZ,MATCH("re"&amp;'team weekly options'!O$3&amp;'team weekly options'!$C487,'wk paste'!$BH:$BH,0)),"")</f>
        <v/>
      </c>
      <c r="P487" t="str">
        <f>IFERROR(INDEX('wk paste'!$AZ:$AZ,MATCH("re"&amp;'team weekly options'!P$3&amp;'team weekly options'!$C487,'wk paste'!$BH:$BH,0)),"")</f>
        <v/>
      </c>
      <c r="Q487" t="str">
        <f>IFERROR(INDEX('wk paste'!$AZ:$AZ,MATCH("re"&amp;'team weekly options'!Q$3&amp;'team weekly options'!$C487,'wk paste'!$BH:$BH,0)),"")</f>
        <v/>
      </c>
      <c r="R487" t="str">
        <f>IFERROR(INDEX('wk paste'!$AZ:$AZ,MATCH("re"&amp;'team weekly options'!R$3&amp;'team weekly options'!$C487,'wk paste'!$BH:$BH,0)),"")</f>
        <v/>
      </c>
      <c r="S487" t="str">
        <f>IFERROR(INDEX('wk paste'!$AZ:$AZ,MATCH("re"&amp;'team weekly options'!S$3&amp;'team weekly options'!$C487,'wk paste'!$BH:$BH,0)),"")</f>
        <v/>
      </c>
      <c r="T487" t="str">
        <f>IFERROR(INDEX('wk paste'!$AZ:$AZ,MATCH("re"&amp;'team weekly options'!T$3&amp;'team weekly options'!$C487,'wk paste'!$BH:$BH,0)),"")</f>
        <v/>
      </c>
      <c r="U487" t="str">
        <f>IFERROR(INDEX('wk paste'!$AZ:$AZ,MATCH("re"&amp;'team weekly options'!U$3&amp;'team weekly options'!$C487,'wk paste'!$BH:$BH,0)),"")</f>
        <v/>
      </c>
      <c r="V487" t="str">
        <f>IFERROR(INDEX('wk paste'!$AZ:$AZ,MATCH("re"&amp;'team weekly options'!V$3&amp;'team weekly options'!$C487,'wk paste'!$BH:$BH,0)),"")</f>
        <v/>
      </c>
    </row>
    <row r="488" spans="4:22" x14ac:dyDescent="0.25">
      <c r="D488" t="str">
        <f>IFERROR(INDEX('wk paste'!$AZ:$AZ,MATCH("ru"&amp;'team weekly options'!D$3&amp;'team weekly options'!$C488,'wk paste'!$BG:$BG,0)),"")</f>
        <v/>
      </c>
      <c r="E488" t="str">
        <f>IFERROR(INDEX('wk paste'!$AZ:$AZ,MATCH("ru"&amp;'team weekly options'!E$3&amp;'team weekly options'!$C488,'wk paste'!$BG:$BG,0)),"")</f>
        <v/>
      </c>
      <c r="F488" t="str">
        <f>IFERROR(INDEX('wk paste'!$AZ:$AZ,MATCH("ru"&amp;'team weekly options'!F$3&amp;'team weekly options'!$C488,'wk paste'!$BG:$BG,0)),"")</f>
        <v/>
      </c>
      <c r="G488" t="str">
        <f>IFERROR(INDEX('wk paste'!$AZ:$AZ,MATCH("ru"&amp;'team weekly options'!G$3&amp;'team weekly options'!$C488,'wk paste'!$BG:$BG,0)),"")</f>
        <v/>
      </c>
      <c r="H488" t="str">
        <f>IFERROR(INDEX('wk paste'!$AZ:$AZ,MATCH("ru"&amp;'team weekly options'!H$3&amp;'team weekly options'!$C488,'wk paste'!$BG:$BG,0)),"")</f>
        <v/>
      </c>
      <c r="I488" t="str">
        <f>IFERROR(INDEX('wk paste'!$AZ:$AZ,MATCH("ru"&amp;'team weekly options'!I$3&amp;'team weekly options'!$C488,'wk paste'!$BG:$BG,0)),"")</f>
        <v/>
      </c>
      <c r="J488" t="str">
        <f>IFERROR(INDEX('wk paste'!$AZ:$AZ,MATCH("ru"&amp;'team weekly options'!J$3&amp;'team weekly options'!$C488,'wk paste'!$BG:$BG,0)),"")</f>
        <v/>
      </c>
      <c r="K488" t="str">
        <f>IFERROR(INDEX('wk paste'!$AZ:$AZ,MATCH("re"&amp;'team weekly options'!K$3&amp;'team weekly options'!$C488,'wk paste'!$BH:$BH,0)),"")</f>
        <v/>
      </c>
      <c r="L488" t="str">
        <f>IFERROR(INDEX('wk paste'!$AZ:$AZ,MATCH("re"&amp;'team weekly options'!L$3&amp;'team weekly options'!$C488,'wk paste'!$BH:$BH,0)),"")</f>
        <v/>
      </c>
      <c r="M488" t="str">
        <f>IFERROR(INDEX('wk paste'!$AZ:$AZ,MATCH("re"&amp;'team weekly options'!M$3&amp;'team weekly options'!$C488,'wk paste'!$BH:$BH,0)),"")</f>
        <v/>
      </c>
      <c r="N488" t="str">
        <f>IFERROR(INDEX('wk paste'!$AZ:$AZ,MATCH("re"&amp;'team weekly options'!N$3&amp;'team weekly options'!$C488,'wk paste'!$BH:$BH,0)),"")</f>
        <v/>
      </c>
      <c r="O488" t="str">
        <f>IFERROR(INDEX('wk paste'!$AZ:$AZ,MATCH("re"&amp;'team weekly options'!O$3&amp;'team weekly options'!$C488,'wk paste'!$BH:$BH,0)),"")</f>
        <v/>
      </c>
      <c r="P488" t="str">
        <f>IFERROR(INDEX('wk paste'!$AZ:$AZ,MATCH("re"&amp;'team weekly options'!P$3&amp;'team weekly options'!$C488,'wk paste'!$BH:$BH,0)),"")</f>
        <v/>
      </c>
      <c r="Q488" t="str">
        <f>IFERROR(INDEX('wk paste'!$AZ:$AZ,MATCH("re"&amp;'team weekly options'!Q$3&amp;'team weekly options'!$C488,'wk paste'!$BH:$BH,0)),"")</f>
        <v/>
      </c>
      <c r="R488" t="str">
        <f>IFERROR(INDEX('wk paste'!$AZ:$AZ,MATCH("re"&amp;'team weekly options'!R$3&amp;'team weekly options'!$C488,'wk paste'!$BH:$BH,0)),"")</f>
        <v/>
      </c>
      <c r="S488" t="str">
        <f>IFERROR(INDEX('wk paste'!$AZ:$AZ,MATCH("re"&amp;'team weekly options'!S$3&amp;'team weekly options'!$C488,'wk paste'!$BH:$BH,0)),"")</f>
        <v/>
      </c>
      <c r="T488" t="str">
        <f>IFERROR(INDEX('wk paste'!$AZ:$AZ,MATCH("re"&amp;'team weekly options'!T$3&amp;'team weekly options'!$C488,'wk paste'!$BH:$BH,0)),"")</f>
        <v/>
      </c>
      <c r="U488" t="str">
        <f>IFERROR(INDEX('wk paste'!$AZ:$AZ,MATCH("re"&amp;'team weekly options'!U$3&amp;'team weekly options'!$C488,'wk paste'!$BH:$BH,0)),"")</f>
        <v/>
      </c>
      <c r="V488" t="str">
        <f>IFERROR(INDEX('wk paste'!$AZ:$AZ,MATCH("re"&amp;'team weekly options'!V$3&amp;'team weekly options'!$C488,'wk paste'!$BH:$BH,0)),"")</f>
        <v/>
      </c>
    </row>
    <row r="489" spans="4:22" x14ac:dyDescent="0.25">
      <c r="D489" t="str">
        <f>IFERROR(INDEX('wk paste'!$AZ:$AZ,MATCH("ru"&amp;'team weekly options'!D$3&amp;'team weekly options'!$C489,'wk paste'!$BG:$BG,0)),"")</f>
        <v/>
      </c>
      <c r="E489" t="str">
        <f>IFERROR(INDEX('wk paste'!$AZ:$AZ,MATCH("ru"&amp;'team weekly options'!E$3&amp;'team weekly options'!$C489,'wk paste'!$BG:$BG,0)),"")</f>
        <v/>
      </c>
      <c r="F489" t="str">
        <f>IFERROR(INDEX('wk paste'!$AZ:$AZ,MATCH("ru"&amp;'team weekly options'!F$3&amp;'team weekly options'!$C489,'wk paste'!$BG:$BG,0)),"")</f>
        <v/>
      </c>
      <c r="G489" t="str">
        <f>IFERROR(INDEX('wk paste'!$AZ:$AZ,MATCH("ru"&amp;'team weekly options'!G$3&amp;'team weekly options'!$C489,'wk paste'!$BG:$BG,0)),"")</f>
        <v/>
      </c>
      <c r="H489" t="str">
        <f>IFERROR(INDEX('wk paste'!$AZ:$AZ,MATCH("ru"&amp;'team weekly options'!H$3&amp;'team weekly options'!$C489,'wk paste'!$BG:$BG,0)),"")</f>
        <v/>
      </c>
      <c r="I489" t="str">
        <f>IFERROR(INDEX('wk paste'!$AZ:$AZ,MATCH("ru"&amp;'team weekly options'!I$3&amp;'team weekly options'!$C489,'wk paste'!$BG:$BG,0)),"")</f>
        <v/>
      </c>
      <c r="J489" t="str">
        <f>IFERROR(INDEX('wk paste'!$AZ:$AZ,MATCH("ru"&amp;'team weekly options'!J$3&amp;'team weekly options'!$C489,'wk paste'!$BG:$BG,0)),"")</f>
        <v/>
      </c>
      <c r="K489" t="str">
        <f>IFERROR(INDEX('wk paste'!$AZ:$AZ,MATCH("re"&amp;'team weekly options'!K$3&amp;'team weekly options'!$C489,'wk paste'!$BH:$BH,0)),"")</f>
        <v/>
      </c>
      <c r="L489" t="str">
        <f>IFERROR(INDEX('wk paste'!$AZ:$AZ,MATCH("re"&amp;'team weekly options'!L$3&amp;'team weekly options'!$C489,'wk paste'!$BH:$BH,0)),"")</f>
        <v/>
      </c>
      <c r="M489" t="str">
        <f>IFERROR(INDEX('wk paste'!$AZ:$AZ,MATCH("re"&amp;'team weekly options'!M$3&amp;'team weekly options'!$C489,'wk paste'!$BH:$BH,0)),"")</f>
        <v/>
      </c>
      <c r="N489" t="str">
        <f>IFERROR(INDEX('wk paste'!$AZ:$AZ,MATCH("re"&amp;'team weekly options'!N$3&amp;'team weekly options'!$C489,'wk paste'!$BH:$BH,0)),"")</f>
        <v/>
      </c>
      <c r="O489" t="str">
        <f>IFERROR(INDEX('wk paste'!$AZ:$AZ,MATCH("re"&amp;'team weekly options'!O$3&amp;'team weekly options'!$C489,'wk paste'!$BH:$BH,0)),"")</f>
        <v/>
      </c>
      <c r="P489" t="str">
        <f>IFERROR(INDEX('wk paste'!$AZ:$AZ,MATCH("re"&amp;'team weekly options'!P$3&amp;'team weekly options'!$C489,'wk paste'!$BH:$BH,0)),"")</f>
        <v/>
      </c>
      <c r="Q489" t="str">
        <f>IFERROR(INDEX('wk paste'!$AZ:$AZ,MATCH("re"&amp;'team weekly options'!Q$3&amp;'team weekly options'!$C489,'wk paste'!$BH:$BH,0)),"")</f>
        <v/>
      </c>
      <c r="R489" t="str">
        <f>IFERROR(INDEX('wk paste'!$AZ:$AZ,MATCH("re"&amp;'team weekly options'!R$3&amp;'team weekly options'!$C489,'wk paste'!$BH:$BH,0)),"")</f>
        <v/>
      </c>
      <c r="S489" t="str">
        <f>IFERROR(INDEX('wk paste'!$AZ:$AZ,MATCH("re"&amp;'team weekly options'!S$3&amp;'team weekly options'!$C489,'wk paste'!$BH:$BH,0)),"")</f>
        <v/>
      </c>
      <c r="T489" t="str">
        <f>IFERROR(INDEX('wk paste'!$AZ:$AZ,MATCH("re"&amp;'team weekly options'!T$3&amp;'team weekly options'!$C489,'wk paste'!$BH:$BH,0)),"")</f>
        <v/>
      </c>
      <c r="U489" t="str">
        <f>IFERROR(INDEX('wk paste'!$AZ:$AZ,MATCH("re"&amp;'team weekly options'!U$3&amp;'team weekly options'!$C489,'wk paste'!$BH:$BH,0)),"")</f>
        <v/>
      </c>
      <c r="V489" t="str">
        <f>IFERROR(INDEX('wk paste'!$AZ:$AZ,MATCH("re"&amp;'team weekly options'!V$3&amp;'team weekly options'!$C489,'wk paste'!$BH:$BH,0)),"")</f>
        <v/>
      </c>
    </row>
    <row r="490" spans="4:22" x14ac:dyDescent="0.25">
      <c r="D490" t="str">
        <f>IFERROR(INDEX('wk paste'!$AZ:$AZ,MATCH("ru"&amp;'team weekly options'!D$3&amp;'team weekly options'!$C490,'wk paste'!$BG:$BG,0)),"")</f>
        <v/>
      </c>
      <c r="E490" t="str">
        <f>IFERROR(INDEX('wk paste'!$AZ:$AZ,MATCH("ru"&amp;'team weekly options'!E$3&amp;'team weekly options'!$C490,'wk paste'!$BG:$BG,0)),"")</f>
        <v/>
      </c>
      <c r="F490" t="str">
        <f>IFERROR(INDEX('wk paste'!$AZ:$AZ,MATCH("ru"&amp;'team weekly options'!F$3&amp;'team weekly options'!$C490,'wk paste'!$BG:$BG,0)),"")</f>
        <v/>
      </c>
      <c r="G490" t="str">
        <f>IFERROR(INDEX('wk paste'!$AZ:$AZ,MATCH("ru"&amp;'team weekly options'!G$3&amp;'team weekly options'!$C490,'wk paste'!$BG:$BG,0)),"")</f>
        <v/>
      </c>
      <c r="H490" t="str">
        <f>IFERROR(INDEX('wk paste'!$AZ:$AZ,MATCH("ru"&amp;'team weekly options'!H$3&amp;'team weekly options'!$C490,'wk paste'!$BG:$BG,0)),"")</f>
        <v/>
      </c>
      <c r="I490" t="str">
        <f>IFERROR(INDEX('wk paste'!$AZ:$AZ,MATCH("ru"&amp;'team weekly options'!I$3&amp;'team weekly options'!$C490,'wk paste'!$BG:$BG,0)),"")</f>
        <v/>
      </c>
      <c r="J490" t="str">
        <f>IFERROR(INDEX('wk paste'!$AZ:$AZ,MATCH("ru"&amp;'team weekly options'!J$3&amp;'team weekly options'!$C490,'wk paste'!$BG:$BG,0)),"")</f>
        <v/>
      </c>
      <c r="K490" t="str">
        <f>IFERROR(INDEX('wk paste'!$AZ:$AZ,MATCH("re"&amp;'team weekly options'!K$3&amp;'team weekly options'!$C490,'wk paste'!$BH:$BH,0)),"")</f>
        <v/>
      </c>
      <c r="L490" t="str">
        <f>IFERROR(INDEX('wk paste'!$AZ:$AZ,MATCH("re"&amp;'team weekly options'!L$3&amp;'team weekly options'!$C490,'wk paste'!$BH:$BH,0)),"")</f>
        <v/>
      </c>
      <c r="M490" t="str">
        <f>IFERROR(INDEX('wk paste'!$AZ:$AZ,MATCH("re"&amp;'team weekly options'!M$3&amp;'team weekly options'!$C490,'wk paste'!$BH:$BH,0)),"")</f>
        <v/>
      </c>
      <c r="N490" t="str">
        <f>IFERROR(INDEX('wk paste'!$AZ:$AZ,MATCH("re"&amp;'team weekly options'!N$3&amp;'team weekly options'!$C490,'wk paste'!$BH:$BH,0)),"")</f>
        <v/>
      </c>
      <c r="O490" t="str">
        <f>IFERROR(INDEX('wk paste'!$AZ:$AZ,MATCH("re"&amp;'team weekly options'!O$3&amp;'team weekly options'!$C490,'wk paste'!$BH:$BH,0)),"")</f>
        <v/>
      </c>
      <c r="P490" t="str">
        <f>IFERROR(INDEX('wk paste'!$AZ:$AZ,MATCH("re"&amp;'team weekly options'!P$3&amp;'team weekly options'!$C490,'wk paste'!$BH:$BH,0)),"")</f>
        <v/>
      </c>
      <c r="Q490" t="str">
        <f>IFERROR(INDEX('wk paste'!$AZ:$AZ,MATCH("re"&amp;'team weekly options'!Q$3&amp;'team weekly options'!$C490,'wk paste'!$BH:$BH,0)),"")</f>
        <v/>
      </c>
      <c r="R490" t="str">
        <f>IFERROR(INDEX('wk paste'!$AZ:$AZ,MATCH("re"&amp;'team weekly options'!R$3&amp;'team weekly options'!$C490,'wk paste'!$BH:$BH,0)),"")</f>
        <v/>
      </c>
      <c r="S490" t="str">
        <f>IFERROR(INDEX('wk paste'!$AZ:$AZ,MATCH("re"&amp;'team weekly options'!S$3&amp;'team weekly options'!$C490,'wk paste'!$BH:$BH,0)),"")</f>
        <v/>
      </c>
      <c r="T490" t="str">
        <f>IFERROR(INDEX('wk paste'!$AZ:$AZ,MATCH("re"&amp;'team weekly options'!T$3&amp;'team weekly options'!$C490,'wk paste'!$BH:$BH,0)),"")</f>
        <v/>
      </c>
      <c r="U490" t="str">
        <f>IFERROR(INDEX('wk paste'!$AZ:$AZ,MATCH("re"&amp;'team weekly options'!U$3&amp;'team weekly options'!$C490,'wk paste'!$BH:$BH,0)),"")</f>
        <v/>
      </c>
      <c r="V490" t="str">
        <f>IFERROR(INDEX('wk paste'!$AZ:$AZ,MATCH("re"&amp;'team weekly options'!V$3&amp;'team weekly options'!$C490,'wk paste'!$BH:$BH,0)),"")</f>
        <v/>
      </c>
    </row>
    <row r="491" spans="4:22" x14ac:dyDescent="0.25">
      <c r="D491" t="str">
        <f>IFERROR(INDEX('wk paste'!$AZ:$AZ,MATCH("ru"&amp;'team weekly options'!D$3&amp;'team weekly options'!$C491,'wk paste'!$BG:$BG,0)),"")</f>
        <v/>
      </c>
      <c r="E491" t="str">
        <f>IFERROR(INDEX('wk paste'!$AZ:$AZ,MATCH("ru"&amp;'team weekly options'!E$3&amp;'team weekly options'!$C491,'wk paste'!$BG:$BG,0)),"")</f>
        <v/>
      </c>
      <c r="F491" t="str">
        <f>IFERROR(INDEX('wk paste'!$AZ:$AZ,MATCH("ru"&amp;'team weekly options'!F$3&amp;'team weekly options'!$C491,'wk paste'!$BG:$BG,0)),"")</f>
        <v/>
      </c>
      <c r="G491" t="str">
        <f>IFERROR(INDEX('wk paste'!$AZ:$AZ,MATCH("ru"&amp;'team weekly options'!G$3&amp;'team weekly options'!$C491,'wk paste'!$BG:$BG,0)),"")</f>
        <v/>
      </c>
      <c r="H491" t="str">
        <f>IFERROR(INDEX('wk paste'!$AZ:$AZ,MATCH("ru"&amp;'team weekly options'!H$3&amp;'team weekly options'!$C491,'wk paste'!$BG:$BG,0)),"")</f>
        <v/>
      </c>
      <c r="I491" t="str">
        <f>IFERROR(INDEX('wk paste'!$AZ:$AZ,MATCH("ru"&amp;'team weekly options'!I$3&amp;'team weekly options'!$C491,'wk paste'!$BG:$BG,0)),"")</f>
        <v/>
      </c>
      <c r="J491" t="str">
        <f>IFERROR(INDEX('wk paste'!$AZ:$AZ,MATCH("ru"&amp;'team weekly options'!J$3&amp;'team weekly options'!$C491,'wk paste'!$BG:$BG,0)),"")</f>
        <v/>
      </c>
      <c r="K491" t="str">
        <f>IFERROR(INDEX('wk paste'!$AZ:$AZ,MATCH("re"&amp;'team weekly options'!K$3&amp;'team weekly options'!$C491,'wk paste'!$BH:$BH,0)),"")</f>
        <v/>
      </c>
      <c r="L491" t="str">
        <f>IFERROR(INDEX('wk paste'!$AZ:$AZ,MATCH("re"&amp;'team weekly options'!L$3&amp;'team weekly options'!$C491,'wk paste'!$BH:$BH,0)),"")</f>
        <v/>
      </c>
      <c r="M491" t="str">
        <f>IFERROR(INDEX('wk paste'!$AZ:$AZ,MATCH("re"&amp;'team weekly options'!M$3&amp;'team weekly options'!$C491,'wk paste'!$BH:$BH,0)),"")</f>
        <v/>
      </c>
      <c r="N491" t="str">
        <f>IFERROR(INDEX('wk paste'!$AZ:$AZ,MATCH("re"&amp;'team weekly options'!N$3&amp;'team weekly options'!$C491,'wk paste'!$BH:$BH,0)),"")</f>
        <v/>
      </c>
      <c r="O491" t="str">
        <f>IFERROR(INDEX('wk paste'!$AZ:$AZ,MATCH("re"&amp;'team weekly options'!O$3&amp;'team weekly options'!$C491,'wk paste'!$BH:$BH,0)),"")</f>
        <v/>
      </c>
      <c r="P491" t="str">
        <f>IFERROR(INDEX('wk paste'!$AZ:$AZ,MATCH("re"&amp;'team weekly options'!P$3&amp;'team weekly options'!$C491,'wk paste'!$BH:$BH,0)),"")</f>
        <v/>
      </c>
      <c r="Q491" t="str">
        <f>IFERROR(INDEX('wk paste'!$AZ:$AZ,MATCH("re"&amp;'team weekly options'!Q$3&amp;'team weekly options'!$C491,'wk paste'!$BH:$BH,0)),"")</f>
        <v/>
      </c>
      <c r="R491" t="str">
        <f>IFERROR(INDEX('wk paste'!$AZ:$AZ,MATCH("re"&amp;'team weekly options'!R$3&amp;'team weekly options'!$C491,'wk paste'!$BH:$BH,0)),"")</f>
        <v/>
      </c>
      <c r="S491" t="str">
        <f>IFERROR(INDEX('wk paste'!$AZ:$AZ,MATCH("re"&amp;'team weekly options'!S$3&amp;'team weekly options'!$C491,'wk paste'!$BH:$BH,0)),"")</f>
        <v/>
      </c>
      <c r="T491" t="str">
        <f>IFERROR(INDEX('wk paste'!$AZ:$AZ,MATCH("re"&amp;'team weekly options'!T$3&amp;'team weekly options'!$C491,'wk paste'!$BH:$BH,0)),"")</f>
        <v/>
      </c>
      <c r="U491" t="str">
        <f>IFERROR(INDEX('wk paste'!$AZ:$AZ,MATCH("re"&amp;'team weekly options'!U$3&amp;'team weekly options'!$C491,'wk paste'!$BH:$BH,0)),"")</f>
        <v/>
      </c>
      <c r="V491" t="str">
        <f>IFERROR(INDEX('wk paste'!$AZ:$AZ,MATCH("re"&amp;'team weekly options'!V$3&amp;'team weekly options'!$C491,'wk paste'!$BH:$BH,0)),"")</f>
        <v/>
      </c>
    </row>
    <row r="492" spans="4:22" x14ac:dyDescent="0.25">
      <c r="D492" t="str">
        <f>IFERROR(INDEX('wk paste'!$AZ:$AZ,MATCH("ru"&amp;'team weekly options'!D$3&amp;'team weekly options'!$C492,'wk paste'!$BG:$BG,0)),"")</f>
        <v/>
      </c>
      <c r="E492" t="str">
        <f>IFERROR(INDEX('wk paste'!$AZ:$AZ,MATCH("ru"&amp;'team weekly options'!E$3&amp;'team weekly options'!$C492,'wk paste'!$BG:$BG,0)),"")</f>
        <v/>
      </c>
      <c r="F492" t="str">
        <f>IFERROR(INDEX('wk paste'!$AZ:$AZ,MATCH("ru"&amp;'team weekly options'!F$3&amp;'team weekly options'!$C492,'wk paste'!$BG:$BG,0)),"")</f>
        <v/>
      </c>
      <c r="G492" t="str">
        <f>IFERROR(INDEX('wk paste'!$AZ:$AZ,MATCH("ru"&amp;'team weekly options'!G$3&amp;'team weekly options'!$C492,'wk paste'!$BG:$BG,0)),"")</f>
        <v/>
      </c>
      <c r="H492" t="str">
        <f>IFERROR(INDEX('wk paste'!$AZ:$AZ,MATCH("ru"&amp;'team weekly options'!H$3&amp;'team weekly options'!$C492,'wk paste'!$BG:$BG,0)),"")</f>
        <v/>
      </c>
      <c r="I492" t="str">
        <f>IFERROR(INDEX('wk paste'!$AZ:$AZ,MATCH("ru"&amp;'team weekly options'!I$3&amp;'team weekly options'!$C492,'wk paste'!$BG:$BG,0)),"")</f>
        <v/>
      </c>
      <c r="J492" t="str">
        <f>IFERROR(INDEX('wk paste'!$AZ:$AZ,MATCH("ru"&amp;'team weekly options'!J$3&amp;'team weekly options'!$C492,'wk paste'!$BG:$BG,0)),"")</f>
        <v/>
      </c>
      <c r="K492" t="str">
        <f>IFERROR(INDEX('wk paste'!$AZ:$AZ,MATCH("re"&amp;'team weekly options'!K$3&amp;'team weekly options'!$C492,'wk paste'!$BH:$BH,0)),"")</f>
        <v/>
      </c>
      <c r="L492" t="str">
        <f>IFERROR(INDEX('wk paste'!$AZ:$AZ,MATCH("re"&amp;'team weekly options'!L$3&amp;'team weekly options'!$C492,'wk paste'!$BH:$BH,0)),"")</f>
        <v/>
      </c>
      <c r="M492" t="str">
        <f>IFERROR(INDEX('wk paste'!$AZ:$AZ,MATCH("re"&amp;'team weekly options'!M$3&amp;'team weekly options'!$C492,'wk paste'!$BH:$BH,0)),"")</f>
        <v/>
      </c>
      <c r="N492" t="str">
        <f>IFERROR(INDEX('wk paste'!$AZ:$AZ,MATCH("re"&amp;'team weekly options'!N$3&amp;'team weekly options'!$C492,'wk paste'!$BH:$BH,0)),"")</f>
        <v/>
      </c>
      <c r="O492" t="str">
        <f>IFERROR(INDEX('wk paste'!$AZ:$AZ,MATCH("re"&amp;'team weekly options'!O$3&amp;'team weekly options'!$C492,'wk paste'!$BH:$BH,0)),"")</f>
        <v/>
      </c>
      <c r="P492" t="str">
        <f>IFERROR(INDEX('wk paste'!$AZ:$AZ,MATCH("re"&amp;'team weekly options'!P$3&amp;'team weekly options'!$C492,'wk paste'!$BH:$BH,0)),"")</f>
        <v/>
      </c>
      <c r="Q492" t="str">
        <f>IFERROR(INDEX('wk paste'!$AZ:$AZ,MATCH("re"&amp;'team weekly options'!Q$3&amp;'team weekly options'!$C492,'wk paste'!$BH:$BH,0)),"")</f>
        <v/>
      </c>
      <c r="R492" t="str">
        <f>IFERROR(INDEX('wk paste'!$AZ:$AZ,MATCH("re"&amp;'team weekly options'!R$3&amp;'team weekly options'!$C492,'wk paste'!$BH:$BH,0)),"")</f>
        <v/>
      </c>
      <c r="S492" t="str">
        <f>IFERROR(INDEX('wk paste'!$AZ:$AZ,MATCH("re"&amp;'team weekly options'!S$3&amp;'team weekly options'!$C492,'wk paste'!$BH:$BH,0)),"")</f>
        <v/>
      </c>
      <c r="T492" t="str">
        <f>IFERROR(INDEX('wk paste'!$AZ:$AZ,MATCH("re"&amp;'team weekly options'!T$3&amp;'team weekly options'!$C492,'wk paste'!$BH:$BH,0)),"")</f>
        <v/>
      </c>
      <c r="U492" t="str">
        <f>IFERROR(INDEX('wk paste'!$AZ:$AZ,MATCH("re"&amp;'team weekly options'!U$3&amp;'team weekly options'!$C492,'wk paste'!$BH:$BH,0)),"")</f>
        <v/>
      </c>
      <c r="V492" t="str">
        <f>IFERROR(INDEX('wk paste'!$AZ:$AZ,MATCH("re"&amp;'team weekly options'!V$3&amp;'team weekly options'!$C492,'wk paste'!$BH:$BH,0)),"")</f>
        <v/>
      </c>
    </row>
    <row r="493" spans="4:22" x14ac:dyDescent="0.25">
      <c r="D493" t="str">
        <f>IFERROR(INDEX('wk paste'!$AZ:$AZ,MATCH("ru"&amp;'team weekly options'!D$3&amp;'team weekly options'!$C493,'wk paste'!$BG:$BG,0)),"")</f>
        <v/>
      </c>
      <c r="E493" t="str">
        <f>IFERROR(INDEX('wk paste'!$AZ:$AZ,MATCH("ru"&amp;'team weekly options'!E$3&amp;'team weekly options'!$C493,'wk paste'!$BG:$BG,0)),"")</f>
        <v/>
      </c>
      <c r="F493" t="str">
        <f>IFERROR(INDEX('wk paste'!$AZ:$AZ,MATCH("ru"&amp;'team weekly options'!F$3&amp;'team weekly options'!$C493,'wk paste'!$BG:$BG,0)),"")</f>
        <v/>
      </c>
      <c r="G493" t="str">
        <f>IFERROR(INDEX('wk paste'!$AZ:$AZ,MATCH("ru"&amp;'team weekly options'!G$3&amp;'team weekly options'!$C493,'wk paste'!$BG:$BG,0)),"")</f>
        <v/>
      </c>
      <c r="H493" t="str">
        <f>IFERROR(INDEX('wk paste'!$AZ:$AZ,MATCH("ru"&amp;'team weekly options'!H$3&amp;'team weekly options'!$C493,'wk paste'!$BG:$BG,0)),"")</f>
        <v/>
      </c>
      <c r="I493" t="str">
        <f>IFERROR(INDEX('wk paste'!$AZ:$AZ,MATCH("ru"&amp;'team weekly options'!I$3&amp;'team weekly options'!$C493,'wk paste'!$BG:$BG,0)),"")</f>
        <v/>
      </c>
      <c r="J493" t="str">
        <f>IFERROR(INDEX('wk paste'!$AZ:$AZ,MATCH("ru"&amp;'team weekly options'!J$3&amp;'team weekly options'!$C493,'wk paste'!$BG:$BG,0)),"")</f>
        <v/>
      </c>
      <c r="K493" t="str">
        <f>IFERROR(INDEX('wk paste'!$AZ:$AZ,MATCH("re"&amp;'team weekly options'!K$3&amp;'team weekly options'!$C493,'wk paste'!$BH:$BH,0)),"")</f>
        <v/>
      </c>
      <c r="L493" t="str">
        <f>IFERROR(INDEX('wk paste'!$AZ:$AZ,MATCH("re"&amp;'team weekly options'!L$3&amp;'team weekly options'!$C493,'wk paste'!$BH:$BH,0)),"")</f>
        <v/>
      </c>
      <c r="M493" t="str">
        <f>IFERROR(INDEX('wk paste'!$AZ:$AZ,MATCH("re"&amp;'team weekly options'!M$3&amp;'team weekly options'!$C493,'wk paste'!$BH:$BH,0)),"")</f>
        <v/>
      </c>
      <c r="N493" t="str">
        <f>IFERROR(INDEX('wk paste'!$AZ:$AZ,MATCH("re"&amp;'team weekly options'!N$3&amp;'team weekly options'!$C493,'wk paste'!$BH:$BH,0)),"")</f>
        <v/>
      </c>
      <c r="O493" t="str">
        <f>IFERROR(INDEX('wk paste'!$AZ:$AZ,MATCH("re"&amp;'team weekly options'!O$3&amp;'team weekly options'!$C493,'wk paste'!$BH:$BH,0)),"")</f>
        <v/>
      </c>
      <c r="P493" t="str">
        <f>IFERROR(INDEX('wk paste'!$AZ:$AZ,MATCH("re"&amp;'team weekly options'!P$3&amp;'team weekly options'!$C493,'wk paste'!$BH:$BH,0)),"")</f>
        <v/>
      </c>
      <c r="Q493" t="str">
        <f>IFERROR(INDEX('wk paste'!$AZ:$AZ,MATCH("re"&amp;'team weekly options'!Q$3&amp;'team weekly options'!$C493,'wk paste'!$BH:$BH,0)),"")</f>
        <v/>
      </c>
      <c r="R493" t="str">
        <f>IFERROR(INDEX('wk paste'!$AZ:$AZ,MATCH("re"&amp;'team weekly options'!R$3&amp;'team weekly options'!$C493,'wk paste'!$BH:$BH,0)),"")</f>
        <v/>
      </c>
      <c r="S493" t="str">
        <f>IFERROR(INDEX('wk paste'!$AZ:$AZ,MATCH("re"&amp;'team weekly options'!S$3&amp;'team weekly options'!$C493,'wk paste'!$BH:$BH,0)),"")</f>
        <v/>
      </c>
      <c r="T493" t="str">
        <f>IFERROR(INDEX('wk paste'!$AZ:$AZ,MATCH("re"&amp;'team weekly options'!T$3&amp;'team weekly options'!$C493,'wk paste'!$BH:$BH,0)),"")</f>
        <v/>
      </c>
      <c r="U493" t="str">
        <f>IFERROR(INDEX('wk paste'!$AZ:$AZ,MATCH("re"&amp;'team weekly options'!U$3&amp;'team weekly options'!$C493,'wk paste'!$BH:$BH,0)),"")</f>
        <v/>
      </c>
      <c r="V493" t="str">
        <f>IFERROR(INDEX('wk paste'!$AZ:$AZ,MATCH("re"&amp;'team weekly options'!V$3&amp;'team weekly options'!$C493,'wk paste'!$BH:$BH,0)),"")</f>
        <v/>
      </c>
    </row>
    <row r="494" spans="4:22" x14ac:dyDescent="0.25">
      <c r="D494" t="str">
        <f>IFERROR(INDEX('wk paste'!$AZ:$AZ,MATCH("ru"&amp;'team weekly options'!D$3&amp;'team weekly options'!$C494,'wk paste'!$BG:$BG,0)),"")</f>
        <v/>
      </c>
      <c r="E494" t="str">
        <f>IFERROR(INDEX('wk paste'!$AZ:$AZ,MATCH("ru"&amp;'team weekly options'!E$3&amp;'team weekly options'!$C494,'wk paste'!$BG:$BG,0)),"")</f>
        <v/>
      </c>
      <c r="F494" t="str">
        <f>IFERROR(INDEX('wk paste'!$AZ:$AZ,MATCH("ru"&amp;'team weekly options'!F$3&amp;'team weekly options'!$C494,'wk paste'!$BG:$BG,0)),"")</f>
        <v/>
      </c>
      <c r="G494" t="str">
        <f>IFERROR(INDEX('wk paste'!$AZ:$AZ,MATCH("ru"&amp;'team weekly options'!G$3&amp;'team weekly options'!$C494,'wk paste'!$BG:$BG,0)),"")</f>
        <v/>
      </c>
      <c r="H494" t="str">
        <f>IFERROR(INDEX('wk paste'!$AZ:$AZ,MATCH("ru"&amp;'team weekly options'!H$3&amp;'team weekly options'!$C494,'wk paste'!$BG:$BG,0)),"")</f>
        <v/>
      </c>
      <c r="I494" t="str">
        <f>IFERROR(INDEX('wk paste'!$AZ:$AZ,MATCH("ru"&amp;'team weekly options'!I$3&amp;'team weekly options'!$C494,'wk paste'!$BG:$BG,0)),"")</f>
        <v/>
      </c>
      <c r="J494" t="str">
        <f>IFERROR(INDEX('wk paste'!$AZ:$AZ,MATCH("ru"&amp;'team weekly options'!J$3&amp;'team weekly options'!$C494,'wk paste'!$BG:$BG,0)),"")</f>
        <v/>
      </c>
      <c r="K494" t="str">
        <f>IFERROR(INDEX('wk paste'!$AZ:$AZ,MATCH("re"&amp;'team weekly options'!K$3&amp;'team weekly options'!$C494,'wk paste'!$BH:$BH,0)),"")</f>
        <v/>
      </c>
      <c r="L494" t="str">
        <f>IFERROR(INDEX('wk paste'!$AZ:$AZ,MATCH("re"&amp;'team weekly options'!L$3&amp;'team weekly options'!$C494,'wk paste'!$BH:$BH,0)),"")</f>
        <v/>
      </c>
      <c r="M494" t="str">
        <f>IFERROR(INDEX('wk paste'!$AZ:$AZ,MATCH("re"&amp;'team weekly options'!M$3&amp;'team weekly options'!$C494,'wk paste'!$BH:$BH,0)),"")</f>
        <v/>
      </c>
      <c r="N494" t="str">
        <f>IFERROR(INDEX('wk paste'!$AZ:$AZ,MATCH("re"&amp;'team weekly options'!N$3&amp;'team weekly options'!$C494,'wk paste'!$BH:$BH,0)),"")</f>
        <v/>
      </c>
      <c r="O494" t="str">
        <f>IFERROR(INDEX('wk paste'!$AZ:$AZ,MATCH("re"&amp;'team weekly options'!O$3&amp;'team weekly options'!$C494,'wk paste'!$BH:$BH,0)),"")</f>
        <v/>
      </c>
      <c r="P494" t="str">
        <f>IFERROR(INDEX('wk paste'!$AZ:$AZ,MATCH("re"&amp;'team weekly options'!P$3&amp;'team weekly options'!$C494,'wk paste'!$BH:$BH,0)),"")</f>
        <v/>
      </c>
      <c r="Q494" t="str">
        <f>IFERROR(INDEX('wk paste'!$AZ:$AZ,MATCH("re"&amp;'team weekly options'!Q$3&amp;'team weekly options'!$C494,'wk paste'!$BH:$BH,0)),"")</f>
        <v/>
      </c>
      <c r="R494" t="str">
        <f>IFERROR(INDEX('wk paste'!$AZ:$AZ,MATCH("re"&amp;'team weekly options'!R$3&amp;'team weekly options'!$C494,'wk paste'!$BH:$BH,0)),"")</f>
        <v/>
      </c>
      <c r="S494" t="str">
        <f>IFERROR(INDEX('wk paste'!$AZ:$AZ,MATCH("re"&amp;'team weekly options'!S$3&amp;'team weekly options'!$C494,'wk paste'!$BH:$BH,0)),"")</f>
        <v/>
      </c>
      <c r="T494" t="str">
        <f>IFERROR(INDEX('wk paste'!$AZ:$AZ,MATCH("re"&amp;'team weekly options'!T$3&amp;'team weekly options'!$C494,'wk paste'!$BH:$BH,0)),"")</f>
        <v/>
      </c>
      <c r="U494" t="str">
        <f>IFERROR(INDEX('wk paste'!$AZ:$AZ,MATCH("re"&amp;'team weekly options'!U$3&amp;'team weekly options'!$C494,'wk paste'!$BH:$BH,0)),"")</f>
        <v/>
      </c>
      <c r="V494" t="str">
        <f>IFERROR(INDEX('wk paste'!$AZ:$AZ,MATCH("re"&amp;'team weekly options'!V$3&amp;'team weekly options'!$C494,'wk paste'!$BH:$BH,0)),"")</f>
        <v/>
      </c>
    </row>
    <row r="495" spans="4:22" x14ac:dyDescent="0.25">
      <c r="D495" t="str">
        <f>IFERROR(INDEX('wk paste'!$AZ:$AZ,MATCH("ru"&amp;'team weekly options'!D$3&amp;'team weekly options'!$C495,'wk paste'!$BG:$BG,0)),"")</f>
        <v/>
      </c>
      <c r="E495" t="str">
        <f>IFERROR(INDEX('wk paste'!$AZ:$AZ,MATCH("ru"&amp;'team weekly options'!E$3&amp;'team weekly options'!$C495,'wk paste'!$BG:$BG,0)),"")</f>
        <v/>
      </c>
      <c r="F495" t="str">
        <f>IFERROR(INDEX('wk paste'!$AZ:$AZ,MATCH("ru"&amp;'team weekly options'!F$3&amp;'team weekly options'!$C495,'wk paste'!$BG:$BG,0)),"")</f>
        <v/>
      </c>
      <c r="G495" t="str">
        <f>IFERROR(INDEX('wk paste'!$AZ:$AZ,MATCH("ru"&amp;'team weekly options'!G$3&amp;'team weekly options'!$C495,'wk paste'!$BG:$BG,0)),"")</f>
        <v/>
      </c>
      <c r="H495" t="str">
        <f>IFERROR(INDEX('wk paste'!$AZ:$AZ,MATCH("ru"&amp;'team weekly options'!H$3&amp;'team weekly options'!$C495,'wk paste'!$BG:$BG,0)),"")</f>
        <v/>
      </c>
      <c r="I495" t="str">
        <f>IFERROR(INDEX('wk paste'!$AZ:$AZ,MATCH("ru"&amp;'team weekly options'!I$3&amp;'team weekly options'!$C495,'wk paste'!$BG:$BG,0)),"")</f>
        <v/>
      </c>
      <c r="J495" t="str">
        <f>IFERROR(INDEX('wk paste'!$AZ:$AZ,MATCH("ru"&amp;'team weekly options'!J$3&amp;'team weekly options'!$C495,'wk paste'!$BG:$BG,0)),"")</f>
        <v/>
      </c>
      <c r="K495" t="str">
        <f>IFERROR(INDEX('wk paste'!$AZ:$AZ,MATCH("re"&amp;'team weekly options'!K$3&amp;'team weekly options'!$C495,'wk paste'!$BH:$BH,0)),"")</f>
        <v/>
      </c>
      <c r="L495" t="str">
        <f>IFERROR(INDEX('wk paste'!$AZ:$AZ,MATCH("re"&amp;'team weekly options'!L$3&amp;'team weekly options'!$C495,'wk paste'!$BH:$BH,0)),"")</f>
        <v/>
      </c>
      <c r="M495" t="str">
        <f>IFERROR(INDEX('wk paste'!$AZ:$AZ,MATCH("re"&amp;'team weekly options'!M$3&amp;'team weekly options'!$C495,'wk paste'!$BH:$BH,0)),"")</f>
        <v/>
      </c>
      <c r="N495" t="str">
        <f>IFERROR(INDEX('wk paste'!$AZ:$AZ,MATCH("re"&amp;'team weekly options'!N$3&amp;'team weekly options'!$C495,'wk paste'!$BH:$BH,0)),"")</f>
        <v/>
      </c>
      <c r="O495" t="str">
        <f>IFERROR(INDEX('wk paste'!$AZ:$AZ,MATCH("re"&amp;'team weekly options'!O$3&amp;'team weekly options'!$C495,'wk paste'!$BH:$BH,0)),"")</f>
        <v/>
      </c>
      <c r="P495" t="str">
        <f>IFERROR(INDEX('wk paste'!$AZ:$AZ,MATCH("re"&amp;'team weekly options'!P$3&amp;'team weekly options'!$C495,'wk paste'!$BH:$BH,0)),"")</f>
        <v/>
      </c>
      <c r="Q495" t="str">
        <f>IFERROR(INDEX('wk paste'!$AZ:$AZ,MATCH("re"&amp;'team weekly options'!Q$3&amp;'team weekly options'!$C495,'wk paste'!$BH:$BH,0)),"")</f>
        <v/>
      </c>
      <c r="R495" t="str">
        <f>IFERROR(INDEX('wk paste'!$AZ:$AZ,MATCH("re"&amp;'team weekly options'!R$3&amp;'team weekly options'!$C495,'wk paste'!$BH:$BH,0)),"")</f>
        <v/>
      </c>
      <c r="S495" t="str">
        <f>IFERROR(INDEX('wk paste'!$AZ:$AZ,MATCH("re"&amp;'team weekly options'!S$3&amp;'team weekly options'!$C495,'wk paste'!$BH:$BH,0)),"")</f>
        <v/>
      </c>
      <c r="T495" t="str">
        <f>IFERROR(INDEX('wk paste'!$AZ:$AZ,MATCH("re"&amp;'team weekly options'!T$3&amp;'team weekly options'!$C495,'wk paste'!$BH:$BH,0)),"")</f>
        <v/>
      </c>
      <c r="U495" t="str">
        <f>IFERROR(INDEX('wk paste'!$AZ:$AZ,MATCH("re"&amp;'team weekly options'!U$3&amp;'team weekly options'!$C495,'wk paste'!$BH:$BH,0)),"")</f>
        <v/>
      </c>
      <c r="V495" t="str">
        <f>IFERROR(INDEX('wk paste'!$AZ:$AZ,MATCH("re"&amp;'team weekly options'!V$3&amp;'team weekly options'!$C495,'wk paste'!$BH:$BH,0)),"")</f>
        <v/>
      </c>
    </row>
    <row r="496" spans="4:22" x14ac:dyDescent="0.25">
      <c r="D496" t="str">
        <f>IFERROR(INDEX('wk paste'!$AZ:$AZ,MATCH("ru"&amp;'team weekly options'!D$3&amp;'team weekly options'!$C496,'wk paste'!$BG:$BG,0)),"")</f>
        <v/>
      </c>
      <c r="E496" t="str">
        <f>IFERROR(INDEX('wk paste'!$AZ:$AZ,MATCH("ru"&amp;'team weekly options'!E$3&amp;'team weekly options'!$C496,'wk paste'!$BG:$BG,0)),"")</f>
        <v/>
      </c>
      <c r="F496" t="str">
        <f>IFERROR(INDEX('wk paste'!$AZ:$AZ,MATCH("ru"&amp;'team weekly options'!F$3&amp;'team weekly options'!$C496,'wk paste'!$BG:$BG,0)),"")</f>
        <v/>
      </c>
      <c r="G496" t="str">
        <f>IFERROR(INDEX('wk paste'!$AZ:$AZ,MATCH("ru"&amp;'team weekly options'!G$3&amp;'team weekly options'!$C496,'wk paste'!$BG:$BG,0)),"")</f>
        <v/>
      </c>
      <c r="H496" t="str">
        <f>IFERROR(INDEX('wk paste'!$AZ:$AZ,MATCH("ru"&amp;'team weekly options'!H$3&amp;'team weekly options'!$C496,'wk paste'!$BG:$BG,0)),"")</f>
        <v/>
      </c>
      <c r="I496" t="str">
        <f>IFERROR(INDEX('wk paste'!$AZ:$AZ,MATCH("ru"&amp;'team weekly options'!I$3&amp;'team weekly options'!$C496,'wk paste'!$BG:$BG,0)),"")</f>
        <v/>
      </c>
      <c r="J496" t="str">
        <f>IFERROR(INDEX('wk paste'!$AZ:$AZ,MATCH("ru"&amp;'team weekly options'!J$3&amp;'team weekly options'!$C496,'wk paste'!$BG:$BG,0)),"")</f>
        <v/>
      </c>
      <c r="K496" t="str">
        <f>IFERROR(INDEX('wk paste'!$AZ:$AZ,MATCH("re"&amp;'team weekly options'!K$3&amp;'team weekly options'!$C496,'wk paste'!$BH:$BH,0)),"")</f>
        <v/>
      </c>
      <c r="L496" t="str">
        <f>IFERROR(INDEX('wk paste'!$AZ:$AZ,MATCH("re"&amp;'team weekly options'!L$3&amp;'team weekly options'!$C496,'wk paste'!$BH:$BH,0)),"")</f>
        <v/>
      </c>
      <c r="M496" t="str">
        <f>IFERROR(INDEX('wk paste'!$AZ:$AZ,MATCH("re"&amp;'team weekly options'!M$3&amp;'team weekly options'!$C496,'wk paste'!$BH:$BH,0)),"")</f>
        <v/>
      </c>
      <c r="N496" t="str">
        <f>IFERROR(INDEX('wk paste'!$AZ:$AZ,MATCH("re"&amp;'team weekly options'!N$3&amp;'team weekly options'!$C496,'wk paste'!$BH:$BH,0)),"")</f>
        <v/>
      </c>
      <c r="O496" t="str">
        <f>IFERROR(INDEX('wk paste'!$AZ:$AZ,MATCH("re"&amp;'team weekly options'!O$3&amp;'team weekly options'!$C496,'wk paste'!$BH:$BH,0)),"")</f>
        <v/>
      </c>
      <c r="P496" t="str">
        <f>IFERROR(INDEX('wk paste'!$AZ:$AZ,MATCH("re"&amp;'team weekly options'!P$3&amp;'team weekly options'!$C496,'wk paste'!$BH:$BH,0)),"")</f>
        <v/>
      </c>
      <c r="Q496" t="str">
        <f>IFERROR(INDEX('wk paste'!$AZ:$AZ,MATCH("re"&amp;'team weekly options'!Q$3&amp;'team weekly options'!$C496,'wk paste'!$BH:$BH,0)),"")</f>
        <v/>
      </c>
      <c r="R496" t="str">
        <f>IFERROR(INDEX('wk paste'!$AZ:$AZ,MATCH("re"&amp;'team weekly options'!R$3&amp;'team weekly options'!$C496,'wk paste'!$BH:$BH,0)),"")</f>
        <v/>
      </c>
      <c r="S496" t="str">
        <f>IFERROR(INDEX('wk paste'!$AZ:$AZ,MATCH("re"&amp;'team weekly options'!S$3&amp;'team weekly options'!$C496,'wk paste'!$BH:$BH,0)),"")</f>
        <v/>
      </c>
      <c r="T496" t="str">
        <f>IFERROR(INDEX('wk paste'!$AZ:$AZ,MATCH("re"&amp;'team weekly options'!T$3&amp;'team weekly options'!$C496,'wk paste'!$BH:$BH,0)),"")</f>
        <v/>
      </c>
      <c r="U496" t="str">
        <f>IFERROR(INDEX('wk paste'!$AZ:$AZ,MATCH("re"&amp;'team weekly options'!U$3&amp;'team weekly options'!$C496,'wk paste'!$BH:$BH,0)),"")</f>
        <v/>
      </c>
      <c r="V496" t="str">
        <f>IFERROR(INDEX('wk paste'!$AZ:$AZ,MATCH("re"&amp;'team weekly options'!V$3&amp;'team weekly options'!$C496,'wk paste'!$BH:$BH,0)),"")</f>
        <v/>
      </c>
    </row>
    <row r="497" spans="4:22" x14ac:dyDescent="0.25">
      <c r="D497" t="str">
        <f>IFERROR(INDEX('wk paste'!$AZ:$AZ,MATCH("ru"&amp;'team weekly options'!D$3&amp;'team weekly options'!$C497,'wk paste'!$BG:$BG,0)),"")</f>
        <v/>
      </c>
      <c r="E497" t="str">
        <f>IFERROR(INDEX('wk paste'!$AZ:$AZ,MATCH("ru"&amp;'team weekly options'!E$3&amp;'team weekly options'!$C497,'wk paste'!$BG:$BG,0)),"")</f>
        <v/>
      </c>
      <c r="F497" t="str">
        <f>IFERROR(INDEX('wk paste'!$AZ:$AZ,MATCH("ru"&amp;'team weekly options'!F$3&amp;'team weekly options'!$C497,'wk paste'!$BG:$BG,0)),"")</f>
        <v/>
      </c>
      <c r="G497" t="str">
        <f>IFERROR(INDEX('wk paste'!$AZ:$AZ,MATCH("ru"&amp;'team weekly options'!G$3&amp;'team weekly options'!$C497,'wk paste'!$BG:$BG,0)),"")</f>
        <v/>
      </c>
      <c r="H497" t="str">
        <f>IFERROR(INDEX('wk paste'!$AZ:$AZ,MATCH("ru"&amp;'team weekly options'!H$3&amp;'team weekly options'!$C497,'wk paste'!$BG:$BG,0)),"")</f>
        <v/>
      </c>
      <c r="I497" t="str">
        <f>IFERROR(INDEX('wk paste'!$AZ:$AZ,MATCH("ru"&amp;'team weekly options'!I$3&amp;'team weekly options'!$C497,'wk paste'!$BG:$BG,0)),"")</f>
        <v/>
      </c>
      <c r="J497" t="str">
        <f>IFERROR(INDEX('wk paste'!$AZ:$AZ,MATCH("ru"&amp;'team weekly options'!J$3&amp;'team weekly options'!$C497,'wk paste'!$BG:$BG,0)),"")</f>
        <v/>
      </c>
      <c r="K497" t="str">
        <f>IFERROR(INDEX('wk paste'!$AZ:$AZ,MATCH("re"&amp;'team weekly options'!K$3&amp;'team weekly options'!$C497,'wk paste'!$BH:$BH,0)),"")</f>
        <v/>
      </c>
      <c r="L497" t="str">
        <f>IFERROR(INDEX('wk paste'!$AZ:$AZ,MATCH("re"&amp;'team weekly options'!L$3&amp;'team weekly options'!$C497,'wk paste'!$BH:$BH,0)),"")</f>
        <v/>
      </c>
      <c r="M497" t="str">
        <f>IFERROR(INDEX('wk paste'!$AZ:$AZ,MATCH("re"&amp;'team weekly options'!M$3&amp;'team weekly options'!$C497,'wk paste'!$BH:$BH,0)),"")</f>
        <v/>
      </c>
      <c r="N497" t="str">
        <f>IFERROR(INDEX('wk paste'!$AZ:$AZ,MATCH("re"&amp;'team weekly options'!N$3&amp;'team weekly options'!$C497,'wk paste'!$BH:$BH,0)),"")</f>
        <v/>
      </c>
      <c r="O497" t="str">
        <f>IFERROR(INDEX('wk paste'!$AZ:$AZ,MATCH("re"&amp;'team weekly options'!O$3&amp;'team weekly options'!$C497,'wk paste'!$BH:$BH,0)),"")</f>
        <v/>
      </c>
      <c r="P497" t="str">
        <f>IFERROR(INDEX('wk paste'!$AZ:$AZ,MATCH("re"&amp;'team weekly options'!P$3&amp;'team weekly options'!$C497,'wk paste'!$BH:$BH,0)),"")</f>
        <v/>
      </c>
      <c r="Q497" t="str">
        <f>IFERROR(INDEX('wk paste'!$AZ:$AZ,MATCH("re"&amp;'team weekly options'!Q$3&amp;'team weekly options'!$C497,'wk paste'!$BH:$BH,0)),"")</f>
        <v/>
      </c>
      <c r="R497" t="str">
        <f>IFERROR(INDEX('wk paste'!$AZ:$AZ,MATCH("re"&amp;'team weekly options'!R$3&amp;'team weekly options'!$C497,'wk paste'!$BH:$BH,0)),"")</f>
        <v/>
      </c>
      <c r="S497" t="str">
        <f>IFERROR(INDEX('wk paste'!$AZ:$AZ,MATCH("re"&amp;'team weekly options'!S$3&amp;'team weekly options'!$C497,'wk paste'!$BH:$BH,0)),"")</f>
        <v/>
      </c>
      <c r="T497" t="str">
        <f>IFERROR(INDEX('wk paste'!$AZ:$AZ,MATCH("re"&amp;'team weekly options'!T$3&amp;'team weekly options'!$C497,'wk paste'!$BH:$BH,0)),"")</f>
        <v/>
      </c>
      <c r="U497" t="str">
        <f>IFERROR(INDEX('wk paste'!$AZ:$AZ,MATCH("re"&amp;'team weekly options'!U$3&amp;'team weekly options'!$C497,'wk paste'!$BH:$BH,0)),"")</f>
        <v/>
      </c>
      <c r="V497" t="str">
        <f>IFERROR(INDEX('wk paste'!$AZ:$AZ,MATCH("re"&amp;'team weekly options'!V$3&amp;'team weekly options'!$C497,'wk paste'!$BH:$BH,0)),"")</f>
        <v/>
      </c>
    </row>
    <row r="498" spans="4:22" x14ac:dyDescent="0.25">
      <c r="D498" t="str">
        <f>IFERROR(INDEX('wk paste'!$AZ:$AZ,MATCH("ru"&amp;'team weekly options'!D$3&amp;'team weekly options'!$C498,'wk paste'!$BG:$BG,0)),"")</f>
        <v/>
      </c>
      <c r="E498" t="str">
        <f>IFERROR(INDEX('wk paste'!$AZ:$AZ,MATCH("ru"&amp;'team weekly options'!E$3&amp;'team weekly options'!$C498,'wk paste'!$BG:$BG,0)),"")</f>
        <v/>
      </c>
      <c r="F498" t="str">
        <f>IFERROR(INDEX('wk paste'!$AZ:$AZ,MATCH("ru"&amp;'team weekly options'!F$3&amp;'team weekly options'!$C498,'wk paste'!$BG:$BG,0)),"")</f>
        <v/>
      </c>
      <c r="G498" t="str">
        <f>IFERROR(INDEX('wk paste'!$AZ:$AZ,MATCH("ru"&amp;'team weekly options'!G$3&amp;'team weekly options'!$C498,'wk paste'!$BG:$BG,0)),"")</f>
        <v/>
      </c>
      <c r="H498" t="str">
        <f>IFERROR(INDEX('wk paste'!$AZ:$AZ,MATCH("ru"&amp;'team weekly options'!H$3&amp;'team weekly options'!$C498,'wk paste'!$BG:$BG,0)),"")</f>
        <v/>
      </c>
      <c r="I498" t="str">
        <f>IFERROR(INDEX('wk paste'!$AZ:$AZ,MATCH("ru"&amp;'team weekly options'!I$3&amp;'team weekly options'!$C498,'wk paste'!$BG:$BG,0)),"")</f>
        <v/>
      </c>
      <c r="J498" t="str">
        <f>IFERROR(INDEX('wk paste'!$AZ:$AZ,MATCH("ru"&amp;'team weekly options'!J$3&amp;'team weekly options'!$C498,'wk paste'!$BG:$BG,0)),"")</f>
        <v/>
      </c>
      <c r="K498" t="str">
        <f>IFERROR(INDEX('wk paste'!$AZ:$AZ,MATCH("re"&amp;'team weekly options'!K$3&amp;'team weekly options'!$C498,'wk paste'!$BH:$BH,0)),"")</f>
        <v/>
      </c>
      <c r="L498" t="str">
        <f>IFERROR(INDEX('wk paste'!$AZ:$AZ,MATCH("re"&amp;'team weekly options'!L$3&amp;'team weekly options'!$C498,'wk paste'!$BH:$BH,0)),"")</f>
        <v/>
      </c>
      <c r="M498" t="str">
        <f>IFERROR(INDEX('wk paste'!$AZ:$AZ,MATCH("re"&amp;'team weekly options'!M$3&amp;'team weekly options'!$C498,'wk paste'!$BH:$BH,0)),"")</f>
        <v/>
      </c>
      <c r="N498" t="str">
        <f>IFERROR(INDEX('wk paste'!$AZ:$AZ,MATCH("re"&amp;'team weekly options'!N$3&amp;'team weekly options'!$C498,'wk paste'!$BH:$BH,0)),"")</f>
        <v/>
      </c>
      <c r="O498" t="str">
        <f>IFERROR(INDEX('wk paste'!$AZ:$AZ,MATCH("re"&amp;'team weekly options'!O$3&amp;'team weekly options'!$C498,'wk paste'!$BH:$BH,0)),"")</f>
        <v/>
      </c>
      <c r="P498" t="str">
        <f>IFERROR(INDEX('wk paste'!$AZ:$AZ,MATCH("re"&amp;'team weekly options'!P$3&amp;'team weekly options'!$C498,'wk paste'!$BH:$BH,0)),"")</f>
        <v/>
      </c>
      <c r="Q498" t="str">
        <f>IFERROR(INDEX('wk paste'!$AZ:$AZ,MATCH("re"&amp;'team weekly options'!Q$3&amp;'team weekly options'!$C498,'wk paste'!$BH:$BH,0)),"")</f>
        <v/>
      </c>
      <c r="R498" t="str">
        <f>IFERROR(INDEX('wk paste'!$AZ:$AZ,MATCH("re"&amp;'team weekly options'!R$3&amp;'team weekly options'!$C498,'wk paste'!$BH:$BH,0)),"")</f>
        <v/>
      </c>
      <c r="S498" t="str">
        <f>IFERROR(INDEX('wk paste'!$AZ:$AZ,MATCH("re"&amp;'team weekly options'!S$3&amp;'team weekly options'!$C498,'wk paste'!$BH:$BH,0)),"")</f>
        <v/>
      </c>
      <c r="T498" t="str">
        <f>IFERROR(INDEX('wk paste'!$AZ:$AZ,MATCH("re"&amp;'team weekly options'!T$3&amp;'team weekly options'!$C498,'wk paste'!$BH:$BH,0)),"")</f>
        <v/>
      </c>
      <c r="U498" t="str">
        <f>IFERROR(INDEX('wk paste'!$AZ:$AZ,MATCH("re"&amp;'team weekly options'!U$3&amp;'team weekly options'!$C498,'wk paste'!$BH:$BH,0)),"")</f>
        <v/>
      </c>
      <c r="V498" t="str">
        <f>IFERROR(INDEX('wk paste'!$AZ:$AZ,MATCH("re"&amp;'team weekly options'!V$3&amp;'team weekly options'!$C498,'wk paste'!$BH:$BH,0)),"")</f>
        <v/>
      </c>
    </row>
    <row r="499" spans="4:22" x14ac:dyDescent="0.25">
      <c r="D499" t="str">
        <f>IFERROR(INDEX('wk paste'!$AZ:$AZ,MATCH("ru"&amp;'team weekly options'!D$3&amp;'team weekly options'!$C499,'wk paste'!$BG:$BG,0)),"")</f>
        <v/>
      </c>
      <c r="E499" t="str">
        <f>IFERROR(INDEX('wk paste'!$AZ:$AZ,MATCH("ru"&amp;'team weekly options'!E$3&amp;'team weekly options'!$C499,'wk paste'!$BG:$BG,0)),"")</f>
        <v/>
      </c>
      <c r="F499" t="str">
        <f>IFERROR(INDEX('wk paste'!$AZ:$AZ,MATCH("ru"&amp;'team weekly options'!F$3&amp;'team weekly options'!$C499,'wk paste'!$BG:$BG,0)),"")</f>
        <v/>
      </c>
      <c r="G499" t="str">
        <f>IFERROR(INDEX('wk paste'!$AZ:$AZ,MATCH("ru"&amp;'team weekly options'!G$3&amp;'team weekly options'!$C499,'wk paste'!$BG:$BG,0)),"")</f>
        <v/>
      </c>
      <c r="H499" t="str">
        <f>IFERROR(INDEX('wk paste'!$AZ:$AZ,MATCH("ru"&amp;'team weekly options'!H$3&amp;'team weekly options'!$C499,'wk paste'!$BG:$BG,0)),"")</f>
        <v/>
      </c>
      <c r="I499" t="str">
        <f>IFERROR(INDEX('wk paste'!$AZ:$AZ,MATCH("ru"&amp;'team weekly options'!I$3&amp;'team weekly options'!$C499,'wk paste'!$BG:$BG,0)),"")</f>
        <v/>
      </c>
      <c r="J499" t="str">
        <f>IFERROR(INDEX('wk paste'!$AZ:$AZ,MATCH("ru"&amp;'team weekly options'!J$3&amp;'team weekly options'!$C499,'wk paste'!$BG:$BG,0)),"")</f>
        <v/>
      </c>
      <c r="K499" t="str">
        <f>IFERROR(INDEX('wk paste'!$AZ:$AZ,MATCH("re"&amp;'team weekly options'!K$3&amp;'team weekly options'!$C499,'wk paste'!$BH:$BH,0)),"")</f>
        <v/>
      </c>
      <c r="L499" t="str">
        <f>IFERROR(INDEX('wk paste'!$AZ:$AZ,MATCH("re"&amp;'team weekly options'!L$3&amp;'team weekly options'!$C499,'wk paste'!$BH:$BH,0)),"")</f>
        <v/>
      </c>
      <c r="M499" t="str">
        <f>IFERROR(INDEX('wk paste'!$AZ:$AZ,MATCH("re"&amp;'team weekly options'!M$3&amp;'team weekly options'!$C499,'wk paste'!$BH:$BH,0)),"")</f>
        <v/>
      </c>
      <c r="N499" t="str">
        <f>IFERROR(INDEX('wk paste'!$AZ:$AZ,MATCH("re"&amp;'team weekly options'!N$3&amp;'team weekly options'!$C499,'wk paste'!$BH:$BH,0)),"")</f>
        <v/>
      </c>
      <c r="O499" t="str">
        <f>IFERROR(INDEX('wk paste'!$AZ:$AZ,MATCH("re"&amp;'team weekly options'!O$3&amp;'team weekly options'!$C499,'wk paste'!$BH:$BH,0)),"")</f>
        <v/>
      </c>
      <c r="P499" t="str">
        <f>IFERROR(INDEX('wk paste'!$AZ:$AZ,MATCH("re"&amp;'team weekly options'!P$3&amp;'team weekly options'!$C499,'wk paste'!$BH:$BH,0)),"")</f>
        <v/>
      </c>
      <c r="Q499" t="str">
        <f>IFERROR(INDEX('wk paste'!$AZ:$AZ,MATCH("re"&amp;'team weekly options'!Q$3&amp;'team weekly options'!$C499,'wk paste'!$BH:$BH,0)),"")</f>
        <v/>
      </c>
      <c r="R499" t="str">
        <f>IFERROR(INDEX('wk paste'!$AZ:$AZ,MATCH("re"&amp;'team weekly options'!R$3&amp;'team weekly options'!$C499,'wk paste'!$BH:$BH,0)),"")</f>
        <v/>
      </c>
      <c r="S499" t="str">
        <f>IFERROR(INDEX('wk paste'!$AZ:$AZ,MATCH("re"&amp;'team weekly options'!S$3&amp;'team weekly options'!$C499,'wk paste'!$BH:$BH,0)),"")</f>
        <v/>
      </c>
      <c r="T499" t="str">
        <f>IFERROR(INDEX('wk paste'!$AZ:$AZ,MATCH("re"&amp;'team weekly options'!T$3&amp;'team weekly options'!$C499,'wk paste'!$BH:$BH,0)),"")</f>
        <v/>
      </c>
      <c r="U499" t="str">
        <f>IFERROR(INDEX('wk paste'!$AZ:$AZ,MATCH("re"&amp;'team weekly options'!U$3&amp;'team weekly options'!$C499,'wk paste'!$BH:$BH,0)),"")</f>
        <v/>
      </c>
      <c r="V499" t="str">
        <f>IFERROR(INDEX('wk paste'!$AZ:$AZ,MATCH("re"&amp;'team weekly options'!V$3&amp;'team weekly options'!$C499,'wk paste'!$BH:$BH,0)),"")</f>
        <v/>
      </c>
    </row>
    <row r="500" spans="4:22" x14ac:dyDescent="0.25">
      <c r="D500" t="str">
        <f>IFERROR(INDEX('wk paste'!$AZ:$AZ,MATCH("ru"&amp;'team weekly options'!D$3&amp;'team weekly options'!$C500,'wk paste'!$BG:$BG,0)),"")</f>
        <v/>
      </c>
      <c r="E500" t="str">
        <f>IFERROR(INDEX('wk paste'!$AZ:$AZ,MATCH("ru"&amp;'team weekly options'!E$3&amp;'team weekly options'!$C500,'wk paste'!$BG:$BG,0)),"")</f>
        <v/>
      </c>
      <c r="F500" t="str">
        <f>IFERROR(INDEX('wk paste'!$AZ:$AZ,MATCH("ru"&amp;'team weekly options'!F$3&amp;'team weekly options'!$C500,'wk paste'!$BG:$BG,0)),"")</f>
        <v/>
      </c>
      <c r="G500" t="str">
        <f>IFERROR(INDEX('wk paste'!$AZ:$AZ,MATCH("ru"&amp;'team weekly options'!G$3&amp;'team weekly options'!$C500,'wk paste'!$BG:$BG,0)),"")</f>
        <v/>
      </c>
      <c r="H500" t="str">
        <f>IFERROR(INDEX('wk paste'!$AZ:$AZ,MATCH("ru"&amp;'team weekly options'!H$3&amp;'team weekly options'!$C500,'wk paste'!$BG:$BG,0)),"")</f>
        <v/>
      </c>
      <c r="I500" t="str">
        <f>IFERROR(INDEX('wk paste'!$AZ:$AZ,MATCH("ru"&amp;'team weekly options'!I$3&amp;'team weekly options'!$C500,'wk paste'!$BG:$BG,0)),"")</f>
        <v/>
      </c>
      <c r="J500" t="str">
        <f>IFERROR(INDEX('wk paste'!$AZ:$AZ,MATCH("ru"&amp;'team weekly options'!J$3&amp;'team weekly options'!$C500,'wk paste'!$BG:$BG,0)),"")</f>
        <v/>
      </c>
      <c r="K500" t="str">
        <f>IFERROR(INDEX('wk paste'!$AZ:$AZ,MATCH("re"&amp;'team weekly options'!K$3&amp;'team weekly options'!$C500,'wk paste'!$BH:$BH,0)),"")</f>
        <v/>
      </c>
      <c r="L500" t="str">
        <f>IFERROR(INDEX('wk paste'!$AZ:$AZ,MATCH("re"&amp;'team weekly options'!L$3&amp;'team weekly options'!$C500,'wk paste'!$BH:$BH,0)),"")</f>
        <v/>
      </c>
      <c r="M500" t="str">
        <f>IFERROR(INDEX('wk paste'!$AZ:$AZ,MATCH("re"&amp;'team weekly options'!M$3&amp;'team weekly options'!$C500,'wk paste'!$BH:$BH,0)),"")</f>
        <v/>
      </c>
      <c r="N500" t="str">
        <f>IFERROR(INDEX('wk paste'!$AZ:$AZ,MATCH("re"&amp;'team weekly options'!N$3&amp;'team weekly options'!$C500,'wk paste'!$BH:$BH,0)),"")</f>
        <v/>
      </c>
      <c r="O500" t="str">
        <f>IFERROR(INDEX('wk paste'!$AZ:$AZ,MATCH("re"&amp;'team weekly options'!O$3&amp;'team weekly options'!$C500,'wk paste'!$BH:$BH,0)),"")</f>
        <v/>
      </c>
      <c r="P500" t="str">
        <f>IFERROR(INDEX('wk paste'!$AZ:$AZ,MATCH("re"&amp;'team weekly options'!P$3&amp;'team weekly options'!$C500,'wk paste'!$BH:$BH,0)),"")</f>
        <v/>
      </c>
      <c r="Q500" t="str">
        <f>IFERROR(INDEX('wk paste'!$AZ:$AZ,MATCH("re"&amp;'team weekly options'!Q$3&amp;'team weekly options'!$C500,'wk paste'!$BH:$BH,0)),"")</f>
        <v/>
      </c>
      <c r="R500" t="str">
        <f>IFERROR(INDEX('wk paste'!$AZ:$AZ,MATCH("re"&amp;'team weekly options'!R$3&amp;'team weekly options'!$C500,'wk paste'!$BH:$BH,0)),"")</f>
        <v/>
      </c>
      <c r="S500" t="str">
        <f>IFERROR(INDEX('wk paste'!$AZ:$AZ,MATCH("re"&amp;'team weekly options'!S$3&amp;'team weekly options'!$C500,'wk paste'!$BH:$BH,0)),"")</f>
        <v/>
      </c>
      <c r="T500" t="str">
        <f>IFERROR(INDEX('wk paste'!$AZ:$AZ,MATCH("re"&amp;'team weekly options'!T$3&amp;'team weekly options'!$C500,'wk paste'!$BH:$BH,0)),"")</f>
        <v/>
      </c>
      <c r="U500" t="str">
        <f>IFERROR(INDEX('wk paste'!$AZ:$AZ,MATCH("re"&amp;'team weekly options'!U$3&amp;'team weekly options'!$C500,'wk paste'!$BH:$BH,0)),"")</f>
        <v/>
      </c>
      <c r="V500" t="str">
        <f>IFERROR(INDEX('wk paste'!$AZ:$AZ,MATCH("re"&amp;'team weekly options'!V$3&amp;'team weekly options'!$C500,'wk paste'!$BH:$BH,0)),"")</f>
        <v/>
      </c>
    </row>
    <row r="501" spans="4:22" x14ac:dyDescent="0.25">
      <c r="D501" t="str">
        <f>IFERROR(INDEX('wk paste'!$AZ:$AZ,MATCH("ru"&amp;'team weekly options'!D$3&amp;'team weekly options'!$C501,'wk paste'!$BG:$BG,0)),"")</f>
        <v/>
      </c>
      <c r="E501" t="str">
        <f>IFERROR(INDEX('wk paste'!$AZ:$AZ,MATCH("ru"&amp;'team weekly options'!E$3&amp;'team weekly options'!$C501,'wk paste'!$BG:$BG,0)),"")</f>
        <v/>
      </c>
      <c r="F501" t="str">
        <f>IFERROR(INDEX('wk paste'!$AZ:$AZ,MATCH("ru"&amp;'team weekly options'!F$3&amp;'team weekly options'!$C501,'wk paste'!$BG:$BG,0)),"")</f>
        <v/>
      </c>
      <c r="G501" t="str">
        <f>IFERROR(INDEX('wk paste'!$AZ:$AZ,MATCH("ru"&amp;'team weekly options'!G$3&amp;'team weekly options'!$C501,'wk paste'!$BG:$BG,0)),"")</f>
        <v/>
      </c>
      <c r="H501" t="str">
        <f>IFERROR(INDEX('wk paste'!$AZ:$AZ,MATCH("ru"&amp;'team weekly options'!H$3&amp;'team weekly options'!$C501,'wk paste'!$BG:$BG,0)),"")</f>
        <v/>
      </c>
      <c r="I501" t="str">
        <f>IFERROR(INDEX('wk paste'!$AZ:$AZ,MATCH("ru"&amp;'team weekly options'!I$3&amp;'team weekly options'!$C501,'wk paste'!$BG:$BG,0)),"")</f>
        <v/>
      </c>
      <c r="J501" t="str">
        <f>IFERROR(INDEX('wk paste'!$AZ:$AZ,MATCH("ru"&amp;'team weekly options'!J$3&amp;'team weekly options'!$C501,'wk paste'!$BG:$BG,0)),"")</f>
        <v/>
      </c>
      <c r="K501" t="str">
        <f>IFERROR(INDEX('wk paste'!$AZ:$AZ,MATCH("re"&amp;'team weekly options'!K$3&amp;'team weekly options'!$C501,'wk paste'!$BH:$BH,0)),"")</f>
        <v/>
      </c>
      <c r="L501" t="str">
        <f>IFERROR(INDEX('wk paste'!$AZ:$AZ,MATCH("re"&amp;'team weekly options'!L$3&amp;'team weekly options'!$C501,'wk paste'!$BH:$BH,0)),"")</f>
        <v/>
      </c>
      <c r="M501" t="str">
        <f>IFERROR(INDEX('wk paste'!$AZ:$AZ,MATCH("re"&amp;'team weekly options'!M$3&amp;'team weekly options'!$C501,'wk paste'!$BH:$BH,0)),"")</f>
        <v/>
      </c>
      <c r="N501" t="str">
        <f>IFERROR(INDEX('wk paste'!$AZ:$AZ,MATCH("re"&amp;'team weekly options'!N$3&amp;'team weekly options'!$C501,'wk paste'!$BH:$BH,0)),"")</f>
        <v/>
      </c>
      <c r="O501" t="str">
        <f>IFERROR(INDEX('wk paste'!$AZ:$AZ,MATCH("re"&amp;'team weekly options'!O$3&amp;'team weekly options'!$C501,'wk paste'!$BH:$BH,0)),"")</f>
        <v/>
      </c>
      <c r="P501" t="str">
        <f>IFERROR(INDEX('wk paste'!$AZ:$AZ,MATCH("re"&amp;'team weekly options'!P$3&amp;'team weekly options'!$C501,'wk paste'!$BH:$BH,0)),"")</f>
        <v/>
      </c>
      <c r="Q501" t="str">
        <f>IFERROR(INDEX('wk paste'!$AZ:$AZ,MATCH("re"&amp;'team weekly options'!Q$3&amp;'team weekly options'!$C501,'wk paste'!$BH:$BH,0)),"")</f>
        <v/>
      </c>
      <c r="R501" t="str">
        <f>IFERROR(INDEX('wk paste'!$AZ:$AZ,MATCH("re"&amp;'team weekly options'!R$3&amp;'team weekly options'!$C501,'wk paste'!$BH:$BH,0)),"")</f>
        <v/>
      </c>
      <c r="S501" t="str">
        <f>IFERROR(INDEX('wk paste'!$AZ:$AZ,MATCH("re"&amp;'team weekly options'!S$3&amp;'team weekly options'!$C501,'wk paste'!$BH:$BH,0)),"")</f>
        <v/>
      </c>
      <c r="T501" t="str">
        <f>IFERROR(INDEX('wk paste'!$AZ:$AZ,MATCH("re"&amp;'team weekly options'!T$3&amp;'team weekly options'!$C501,'wk paste'!$BH:$BH,0)),"")</f>
        <v/>
      </c>
      <c r="U501" t="str">
        <f>IFERROR(INDEX('wk paste'!$AZ:$AZ,MATCH("re"&amp;'team weekly options'!U$3&amp;'team weekly options'!$C501,'wk paste'!$BH:$BH,0)),"")</f>
        <v/>
      </c>
      <c r="V501" t="str">
        <f>IFERROR(INDEX('wk paste'!$AZ:$AZ,MATCH("re"&amp;'team weekly options'!V$3&amp;'team weekly options'!$C501,'wk paste'!$BH:$BH,0)),"")</f>
        <v/>
      </c>
    </row>
    <row r="502" spans="4:22" x14ac:dyDescent="0.25">
      <c r="D502" t="str">
        <f>IFERROR(INDEX('wk paste'!$AZ:$AZ,MATCH("ru"&amp;'team weekly options'!D$3&amp;'team weekly options'!$C502,'wk paste'!$BG:$BG,0)),"")</f>
        <v/>
      </c>
      <c r="E502" t="str">
        <f>IFERROR(INDEX('wk paste'!$AZ:$AZ,MATCH("ru"&amp;'team weekly options'!E$3&amp;'team weekly options'!$C502,'wk paste'!$BG:$BG,0)),"")</f>
        <v/>
      </c>
      <c r="F502" t="str">
        <f>IFERROR(INDEX('wk paste'!$AZ:$AZ,MATCH("ru"&amp;'team weekly options'!F$3&amp;'team weekly options'!$C502,'wk paste'!$BG:$BG,0)),"")</f>
        <v/>
      </c>
      <c r="G502" t="str">
        <f>IFERROR(INDEX('wk paste'!$AZ:$AZ,MATCH("ru"&amp;'team weekly options'!G$3&amp;'team weekly options'!$C502,'wk paste'!$BG:$BG,0)),"")</f>
        <v/>
      </c>
      <c r="H502" t="str">
        <f>IFERROR(INDEX('wk paste'!$AZ:$AZ,MATCH("ru"&amp;'team weekly options'!H$3&amp;'team weekly options'!$C502,'wk paste'!$BG:$BG,0)),"")</f>
        <v/>
      </c>
      <c r="I502" t="str">
        <f>IFERROR(INDEX('wk paste'!$AZ:$AZ,MATCH("ru"&amp;'team weekly options'!I$3&amp;'team weekly options'!$C502,'wk paste'!$BG:$BG,0)),"")</f>
        <v/>
      </c>
      <c r="J502" t="str">
        <f>IFERROR(INDEX('wk paste'!$AZ:$AZ,MATCH("ru"&amp;'team weekly options'!J$3&amp;'team weekly options'!$C502,'wk paste'!$BG:$BG,0)),"")</f>
        <v/>
      </c>
      <c r="K502" t="str">
        <f>IFERROR(INDEX('wk paste'!$AZ:$AZ,MATCH("re"&amp;'team weekly options'!K$3&amp;'team weekly options'!$C502,'wk paste'!$BH:$BH,0)),"")</f>
        <v/>
      </c>
      <c r="L502" t="str">
        <f>IFERROR(INDEX('wk paste'!$AZ:$AZ,MATCH("re"&amp;'team weekly options'!L$3&amp;'team weekly options'!$C502,'wk paste'!$BH:$BH,0)),"")</f>
        <v/>
      </c>
      <c r="M502" t="str">
        <f>IFERROR(INDEX('wk paste'!$AZ:$AZ,MATCH("re"&amp;'team weekly options'!M$3&amp;'team weekly options'!$C502,'wk paste'!$BH:$BH,0)),"")</f>
        <v/>
      </c>
      <c r="N502" t="str">
        <f>IFERROR(INDEX('wk paste'!$AZ:$AZ,MATCH("re"&amp;'team weekly options'!N$3&amp;'team weekly options'!$C502,'wk paste'!$BH:$BH,0)),"")</f>
        <v/>
      </c>
      <c r="O502" t="str">
        <f>IFERROR(INDEX('wk paste'!$AZ:$AZ,MATCH("re"&amp;'team weekly options'!O$3&amp;'team weekly options'!$C502,'wk paste'!$BH:$BH,0)),"")</f>
        <v/>
      </c>
      <c r="P502" t="str">
        <f>IFERROR(INDEX('wk paste'!$AZ:$AZ,MATCH("re"&amp;'team weekly options'!P$3&amp;'team weekly options'!$C502,'wk paste'!$BH:$BH,0)),"")</f>
        <v/>
      </c>
      <c r="Q502" t="str">
        <f>IFERROR(INDEX('wk paste'!$AZ:$AZ,MATCH("re"&amp;'team weekly options'!Q$3&amp;'team weekly options'!$C502,'wk paste'!$BH:$BH,0)),"")</f>
        <v/>
      </c>
      <c r="R502" t="str">
        <f>IFERROR(INDEX('wk paste'!$AZ:$AZ,MATCH("re"&amp;'team weekly options'!R$3&amp;'team weekly options'!$C502,'wk paste'!$BH:$BH,0)),"")</f>
        <v/>
      </c>
      <c r="S502" t="str">
        <f>IFERROR(INDEX('wk paste'!$AZ:$AZ,MATCH("re"&amp;'team weekly options'!S$3&amp;'team weekly options'!$C502,'wk paste'!$BH:$BH,0)),"")</f>
        <v/>
      </c>
      <c r="T502" t="str">
        <f>IFERROR(INDEX('wk paste'!$AZ:$AZ,MATCH("re"&amp;'team weekly options'!T$3&amp;'team weekly options'!$C502,'wk paste'!$BH:$BH,0)),"")</f>
        <v/>
      </c>
      <c r="U502" t="str">
        <f>IFERROR(INDEX('wk paste'!$AZ:$AZ,MATCH("re"&amp;'team weekly options'!U$3&amp;'team weekly options'!$C502,'wk paste'!$BH:$BH,0)),"")</f>
        <v/>
      </c>
      <c r="V502" t="str">
        <f>IFERROR(INDEX('wk paste'!$AZ:$AZ,MATCH("re"&amp;'team weekly options'!V$3&amp;'team weekly options'!$C502,'wk paste'!$BH:$BH,0)),"")</f>
        <v/>
      </c>
    </row>
    <row r="503" spans="4:22" x14ac:dyDescent="0.25">
      <c r="D503" t="str">
        <f>IFERROR(INDEX('wk paste'!$AZ:$AZ,MATCH("ru"&amp;'team weekly options'!D$3&amp;'team weekly options'!$C503,'wk paste'!$BG:$BG,0)),"")</f>
        <v/>
      </c>
      <c r="E503" t="str">
        <f>IFERROR(INDEX('wk paste'!$AZ:$AZ,MATCH("ru"&amp;'team weekly options'!E$3&amp;'team weekly options'!$C503,'wk paste'!$BG:$BG,0)),"")</f>
        <v/>
      </c>
      <c r="F503" t="str">
        <f>IFERROR(INDEX('wk paste'!$AZ:$AZ,MATCH("ru"&amp;'team weekly options'!F$3&amp;'team weekly options'!$C503,'wk paste'!$BG:$BG,0)),"")</f>
        <v/>
      </c>
      <c r="G503" t="str">
        <f>IFERROR(INDEX('wk paste'!$AZ:$AZ,MATCH("ru"&amp;'team weekly options'!G$3&amp;'team weekly options'!$C503,'wk paste'!$BG:$BG,0)),"")</f>
        <v/>
      </c>
      <c r="H503" t="str">
        <f>IFERROR(INDEX('wk paste'!$AZ:$AZ,MATCH("ru"&amp;'team weekly options'!H$3&amp;'team weekly options'!$C503,'wk paste'!$BG:$BG,0)),"")</f>
        <v/>
      </c>
      <c r="I503" t="str">
        <f>IFERROR(INDEX('wk paste'!$AZ:$AZ,MATCH("ru"&amp;'team weekly options'!I$3&amp;'team weekly options'!$C503,'wk paste'!$BG:$BG,0)),"")</f>
        <v/>
      </c>
      <c r="J503" t="str">
        <f>IFERROR(INDEX('wk paste'!$AZ:$AZ,MATCH("ru"&amp;'team weekly options'!J$3&amp;'team weekly options'!$C503,'wk paste'!$BG:$BG,0)),"")</f>
        <v/>
      </c>
      <c r="K503" t="str">
        <f>IFERROR(INDEX('wk paste'!$AZ:$AZ,MATCH("re"&amp;'team weekly options'!K$3&amp;'team weekly options'!$C503,'wk paste'!$BH:$BH,0)),"")</f>
        <v/>
      </c>
      <c r="L503" t="str">
        <f>IFERROR(INDEX('wk paste'!$AZ:$AZ,MATCH("re"&amp;'team weekly options'!L$3&amp;'team weekly options'!$C503,'wk paste'!$BH:$BH,0)),"")</f>
        <v/>
      </c>
      <c r="M503" t="str">
        <f>IFERROR(INDEX('wk paste'!$AZ:$AZ,MATCH("re"&amp;'team weekly options'!M$3&amp;'team weekly options'!$C503,'wk paste'!$BH:$BH,0)),"")</f>
        <v/>
      </c>
      <c r="N503" t="str">
        <f>IFERROR(INDEX('wk paste'!$AZ:$AZ,MATCH("re"&amp;'team weekly options'!N$3&amp;'team weekly options'!$C503,'wk paste'!$BH:$BH,0)),"")</f>
        <v/>
      </c>
      <c r="O503" t="str">
        <f>IFERROR(INDEX('wk paste'!$AZ:$AZ,MATCH("re"&amp;'team weekly options'!O$3&amp;'team weekly options'!$C503,'wk paste'!$BH:$BH,0)),"")</f>
        <v/>
      </c>
      <c r="P503" t="str">
        <f>IFERROR(INDEX('wk paste'!$AZ:$AZ,MATCH("re"&amp;'team weekly options'!P$3&amp;'team weekly options'!$C503,'wk paste'!$BH:$BH,0)),"")</f>
        <v/>
      </c>
      <c r="Q503" t="str">
        <f>IFERROR(INDEX('wk paste'!$AZ:$AZ,MATCH("re"&amp;'team weekly options'!Q$3&amp;'team weekly options'!$C503,'wk paste'!$BH:$BH,0)),"")</f>
        <v/>
      </c>
      <c r="R503" t="str">
        <f>IFERROR(INDEX('wk paste'!$AZ:$AZ,MATCH("re"&amp;'team weekly options'!R$3&amp;'team weekly options'!$C503,'wk paste'!$BH:$BH,0)),"")</f>
        <v/>
      </c>
      <c r="S503" t="str">
        <f>IFERROR(INDEX('wk paste'!$AZ:$AZ,MATCH("re"&amp;'team weekly options'!S$3&amp;'team weekly options'!$C503,'wk paste'!$BH:$BH,0)),"")</f>
        <v/>
      </c>
      <c r="T503" t="str">
        <f>IFERROR(INDEX('wk paste'!$AZ:$AZ,MATCH("re"&amp;'team weekly options'!T$3&amp;'team weekly options'!$C503,'wk paste'!$BH:$BH,0)),"")</f>
        <v/>
      </c>
      <c r="U503" t="str">
        <f>IFERROR(INDEX('wk paste'!$AZ:$AZ,MATCH("re"&amp;'team weekly options'!U$3&amp;'team weekly options'!$C503,'wk paste'!$BH:$BH,0)),"")</f>
        <v/>
      </c>
      <c r="V503" t="str">
        <f>IFERROR(INDEX('wk paste'!$AZ:$AZ,MATCH("re"&amp;'team weekly options'!V$3&amp;'team weekly options'!$C503,'wk paste'!$BH:$BH,0)),"")</f>
        <v/>
      </c>
    </row>
    <row r="504" spans="4:22" x14ac:dyDescent="0.25">
      <c r="D504" t="str">
        <f>IFERROR(INDEX('wk paste'!$AZ:$AZ,MATCH("ru"&amp;'team weekly options'!D$3&amp;'team weekly options'!$C504,'wk paste'!$BG:$BG,0)),"")</f>
        <v/>
      </c>
      <c r="E504" t="str">
        <f>IFERROR(INDEX('wk paste'!$AZ:$AZ,MATCH("ru"&amp;'team weekly options'!E$3&amp;'team weekly options'!$C504,'wk paste'!$BG:$BG,0)),"")</f>
        <v/>
      </c>
      <c r="F504" t="str">
        <f>IFERROR(INDEX('wk paste'!$AZ:$AZ,MATCH("ru"&amp;'team weekly options'!F$3&amp;'team weekly options'!$C504,'wk paste'!$BG:$BG,0)),"")</f>
        <v/>
      </c>
      <c r="G504" t="str">
        <f>IFERROR(INDEX('wk paste'!$AZ:$AZ,MATCH("ru"&amp;'team weekly options'!G$3&amp;'team weekly options'!$C504,'wk paste'!$BG:$BG,0)),"")</f>
        <v/>
      </c>
      <c r="H504" t="str">
        <f>IFERROR(INDEX('wk paste'!$AZ:$AZ,MATCH("ru"&amp;'team weekly options'!H$3&amp;'team weekly options'!$C504,'wk paste'!$BG:$BG,0)),"")</f>
        <v/>
      </c>
      <c r="I504" t="str">
        <f>IFERROR(INDEX('wk paste'!$AZ:$AZ,MATCH("ru"&amp;'team weekly options'!I$3&amp;'team weekly options'!$C504,'wk paste'!$BG:$BG,0)),"")</f>
        <v/>
      </c>
      <c r="J504" t="str">
        <f>IFERROR(INDEX('wk paste'!$AZ:$AZ,MATCH("ru"&amp;'team weekly options'!J$3&amp;'team weekly options'!$C504,'wk paste'!$BG:$BG,0)),"")</f>
        <v/>
      </c>
      <c r="K504" t="str">
        <f>IFERROR(INDEX('wk paste'!$AZ:$AZ,MATCH("re"&amp;'team weekly options'!K$3&amp;'team weekly options'!$C504,'wk paste'!$BH:$BH,0)),"")</f>
        <v/>
      </c>
      <c r="L504" t="str">
        <f>IFERROR(INDEX('wk paste'!$AZ:$AZ,MATCH("re"&amp;'team weekly options'!L$3&amp;'team weekly options'!$C504,'wk paste'!$BH:$BH,0)),"")</f>
        <v/>
      </c>
      <c r="M504" t="str">
        <f>IFERROR(INDEX('wk paste'!$AZ:$AZ,MATCH("re"&amp;'team weekly options'!M$3&amp;'team weekly options'!$C504,'wk paste'!$BH:$BH,0)),"")</f>
        <v/>
      </c>
      <c r="N504" t="str">
        <f>IFERROR(INDEX('wk paste'!$AZ:$AZ,MATCH("re"&amp;'team weekly options'!N$3&amp;'team weekly options'!$C504,'wk paste'!$BH:$BH,0)),"")</f>
        <v/>
      </c>
      <c r="O504" t="str">
        <f>IFERROR(INDEX('wk paste'!$AZ:$AZ,MATCH("re"&amp;'team weekly options'!O$3&amp;'team weekly options'!$C504,'wk paste'!$BH:$BH,0)),"")</f>
        <v/>
      </c>
      <c r="P504" t="str">
        <f>IFERROR(INDEX('wk paste'!$AZ:$AZ,MATCH("re"&amp;'team weekly options'!P$3&amp;'team weekly options'!$C504,'wk paste'!$BH:$BH,0)),"")</f>
        <v/>
      </c>
      <c r="Q504" t="str">
        <f>IFERROR(INDEX('wk paste'!$AZ:$AZ,MATCH("re"&amp;'team weekly options'!Q$3&amp;'team weekly options'!$C504,'wk paste'!$BH:$BH,0)),"")</f>
        <v/>
      </c>
      <c r="R504" t="str">
        <f>IFERROR(INDEX('wk paste'!$AZ:$AZ,MATCH("re"&amp;'team weekly options'!R$3&amp;'team weekly options'!$C504,'wk paste'!$BH:$BH,0)),"")</f>
        <v/>
      </c>
      <c r="S504" t="str">
        <f>IFERROR(INDEX('wk paste'!$AZ:$AZ,MATCH("re"&amp;'team weekly options'!S$3&amp;'team weekly options'!$C504,'wk paste'!$BH:$BH,0)),"")</f>
        <v/>
      </c>
      <c r="T504" t="str">
        <f>IFERROR(INDEX('wk paste'!$AZ:$AZ,MATCH("re"&amp;'team weekly options'!T$3&amp;'team weekly options'!$C504,'wk paste'!$BH:$BH,0)),"")</f>
        <v/>
      </c>
      <c r="U504" t="str">
        <f>IFERROR(INDEX('wk paste'!$AZ:$AZ,MATCH("re"&amp;'team weekly options'!U$3&amp;'team weekly options'!$C504,'wk paste'!$BH:$BH,0)),"")</f>
        <v/>
      </c>
      <c r="V504" t="str">
        <f>IFERROR(INDEX('wk paste'!$AZ:$AZ,MATCH("re"&amp;'team weekly options'!V$3&amp;'team weekly options'!$C504,'wk paste'!$BH:$BH,0)),"")</f>
        <v/>
      </c>
    </row>
    <row r="505" spans="4:22" x14ac:dyDescent="0.25">
      <c r="D505" t="str">
        <f>IFERROR(INDEX('wk paste'!$AZ:$AZ,MATCH("ru"&amp;'team weekly options'!D$3&amp;'team weekly options'!$C505,'wk paste'!$BG:$BG,0)),"")</f>
        <v/>
      </c>
      <c r="E505" t="str">
        <f>IFERROR(INDEX('wk paste'!$AZ:$AZ,MATCH("ru"&amp;'team weekly options'!E$3&amp;'team weekly options'!$C505,'wk paste'!$BG:$BG,0)),"")</f>
        <v/>
      </c>
      <c r="F505" t="str">
        <f>IFERROR(INDEX('wk paste'!$AZ:$AZ,MATCH("ru"&amp;'team weekly options'!F$3&amp;'team weekly options'!$C505,'wk paste'!$BG:$BG,0)),"")</f>
        <v/>
      </c>
      <c r="G505" t="str">
        <f>IFERROR(INDEX('wk paste'!$AZ:$AZ,MATCH("ru"&amp;'team weekly options'!G$3&amp;'team weekly options'!$C505,'wk paste'!$BG:$BG,0)),"")</f>
        <v/>
      </c>
      <c r="H505" t="str">
        <f>IFERROR(INDEX('wk paste'!$AZ:$AZ,MATCH("ru"&amp;'team weekly options'!H$3&amp;'team weekly options'!$C505,'wk paste'!$BG:$BG,0)),"")</f>
        <v/>
      </c>
      <c r="I505" t="str">
        <f>IFERROR(INDEX('wk paste'!$AZ:$AZ,MATCH("ru"&amp;'team weekly options'!I$3&amp;'team weekly options'!$C505,'wk paste'!$BG:$BG,0)),"")</f>
        <v/>
      </c>
      <c r="J505" t="str">
        <f>IFERROR(INDEX('wk paste'!$AZ:$AZ,MATCH("ru"&amp;'team weekly options'!J$3&amp;'team weekly options'!$C505,'wk paste'!$BG:$BG,0)),"")</f>
        <v/>
      </c>
      <c r="K505" t="str">
        <f>IFERROR(INDEX('wk paste'!$AZ:$AZ,MATCH("re"&amp;'team weekly options'!K$3&amp;'team weekly options'!$C505,'wk paste'!$BH:$BH,0)),"")</f>
        <v/>
      </c>
      <c r="L505" t="str">
        <f>IFERROR(INDEX('wk paste'!$AZ:$AZ,MATCH("re"&amp;'team weekly options'!L$3&amp;'team weekly options'!$C505,'wk paste'!$BH:$BH,0)),"")</f>
        <v/>
      </c>
      <c r="M505" t="str">
        <f>IFERROR(INDEX('wk paste'!$AZ:$AZ,MATCH("re"&amp;'team weekly options'!M$3&amp;'team weekly options'!$C505,'wk paste'!$BH:$BH,0)),"")</f>
        <v/>
      </c>
      <c r="N505" t="str">
        <f>IFERROR(INDEX('wk paste'!$AZ:$AZ,MATCH("re"&amp;'team weekly options'!N$3&amp;'team weekly options'!$C505,'wk paste'!$BH:$BH,0)),"")</f>
        <v/>
      </c>
      <c r="O505" t="str">
        <f>IFERROR(INDEX('wk paste'!$AZ:$AZ,MATCH("re"&amp;'team weekly options'!O$3&amp;'team weekly options'!$C505,'wk paste'!$BH:$BH,0)),"")</f>
        <v/>
      </c>
      <c r="P505" t="str">
        <f>IFERROR(INDEX('wk paste'!$AZ:$AZ,MATCH("re"&amp;'team weekly options'!P$3&amp;'team weekly options'!$C505,'wk paste'!$BH:$BH,0)),"")</f>
        <v/>
      </c>
      <c r="Q505" t="str">
        <f>IFERROR(INDEX('wk paste'!$AZ:$AZ,MATCH("re"&amp;'team weekly options'!Q$3&amp;'team weekly options'!$C505,'wk paste'!$BH:$BH,0)),"")</f>
        <v/>
      </c>
      <c r="R505" t="str">
        <f>IFERROR(INDEX('wk paste'!$AZ:$AZ,MATCH("re"&amp;'team weekly options'!R$3&amp;'team weekly options'!$C505,'wk paste'!$BH:$BH,0)),"")</f>
        <v/>
      </c>
      <c r="S505" t="str">
        <f>IFERROR(INDEX('wk paste'!$AZ:$AZ,MATCH("re"&amp;'team weekly options'!S$3&amp;'team weekly options'!$C505,'wk paste'!$BH:$BH,0)),"")</f>
        <v/>
      </c>
      <c r="T505" t="str">
        <f>IFERROR(INDEX('wk paste'!$AZ:$AZ,MATCH("re"&amp;'team weekly options'!T$3&amp;'team weekly options'!$C505,'wk paste'!$BH:$BH,0)),"")</f>
        <v/>
      </c>
      <c r="U505" t="str">
        <f>IFERROR(INDEX('wk paste'!$AZ:$AZ,MATCH("re"&amp;'team weekly options'!U$3&amp;'team weekly options'!$C505,'wk paste'!$BH:$BH,0)),"")</f>
        <v/>
      </c>
      <c r="V505" t="str">
        <f>IFERROR(INDEX('wk paste'!$AZ:$AZ,MATCH("re"&amp;'team weekly options'!V$3&amp;'team weekly options'!$C505,'wk paste'!$BH:$BH,0)),"")</f>
        <v/>
      </c>
    </row>
    <row r="506" spans="4:22" x14ac:dyDescent="0.25">
      <c r="D506" t="str">
        <f>IFERROR(INDEX('wk paste'!$AZ:$AZ,MATCH("ru"&amp;'team weekly options'!D$3&amp;'team weekly options'!$C506,'wk paste'!$BG:$BG,0)),"")</f>
        <v/>
      </c>
      <c r="E506" t="str">
        <f>IFERROR(INDEX('wk paste'!$AZ:$AZ,MATCH("ru"&amp;'team weekly options'!E$3&amp;'team weekly options'!$C506,'wk paste'!$BG:$BG,0)),"")</f>
        <v/>
      </c>
      <c r="F506" t="str">
        <f>IFERROR(INDEX('wk paste'!$AZ:$AZ,MATCH("ru"&amp;'team weekly options'!F$3&amp;'team weekly options'!$C506,'wk paste'!$BG:$BG,0)),"")</f>
        <v/>
      </c>
      <c r="G506" t="str">
        <f>IFERROR(INDEX('wk paste'!$AZ:$AZ,MATCH("ru"&amp;'team weekly options'!G$3&amp;'team weekly options'!$C506,'wk paste'!$BG:$BG,0)),"")</f>
        <v/>
      </c>
      <c r="H506" t="str">
        <f>IFERROR(INDEX('wk paste'!$AZ:$AZ,MATCH("ru"&amp;'team weekly options'!H$3&amp;'team weekly options'!$C506,'wk paste'!$BG:$BG,0)),"")</f>
        <v/>
      </c>
      <c r="I506" t="str">
        <f>IFERROR(INDEX('wk paste'!$AZ:$AZ,MATCH("ru"&amp;'team weekly options'!I$3&amp;'team weekly options'!$C506,'wk paste'!$BG:$BG,0)),"")</f>
        <v/>
      </c>
      <c r="J506" t="str">
        <f>IFERROR(INDEX('wk paste'!$AZ:$AZ,MATCH("ru"&amp;'team weekly options'!J$3&amp;'team weekly options'!$C506,'wk paste'!$BG:$BG,0)),"")</f>
        <v/>
      </c>
      <c r="K506" t="str">
        <f>IFERROR(INDEX('wk paste'!$AZ:$AZ,MATCH("re"&amp;'team weekly options'!K$3&amp;'team weekly options'!$C506,'wk paste'!$BH:$BH,0)),"")</f>
        <v/>
      </c>
      <c r="L506" t="str">
        <f>IFERROR(INDEX('wk paste'!$AZ:$AZ,MATCH("re"&amp;'team weekly options'!L$3&amp;'team weekly options'!$C506,'wk paste'!$BH:$BH,0)),"")</f>
        <v/>
      </c>
      <c r="M506" t="str">
        <f>IFERROR(INDEX('wk paste'!$AZ:$AZ,MATCH("re"&amp;'team weekly options'!M$3&amp;'team weekly options'!$C506,'wk paste'!$BH:$BH,0)),"")</f>
        <v/>
      </c>
      <c r="N506" t="str">
        <f>IFERROR(INDEX('wk paste'!$AZ:$AZ,MATCH("re"&amp;'team weekly options'!N$3&amp;'team weekly options'!$C506,'wk paste'!$BH:$BH,0)),"")</f>
        <v/>
      </c>
      <c r="O506" t="str">
        <f>IFERROR(INDEX('wk paste'!$AZ:$AZ,MATCH("re"&amp;'team weekly options'!O$3&amp;'team weekly options'!$C506,'wk paste'!$BH:$BH,0)),"")</f>
        <v/>
      </c>
      <c r="P506" t="str">
        <f>IFERROR(INDEX('wk paste'!$AZ:$AZ,MATCH("re"&amp;'team weekly options'!P$3&amp;'team weekly options'!$C506,'wk paste'!$BH:$BH,0)),"")</f>
        <v/>
      </c>
      <c r="Q506" t="str">
        <f>IFERROR(INDEX('wk paste'!$AZ:$AZ,MATCH("re"&amp;'team weekly options'!Q$3&amp;'team weekly options'!$C506,'wk paste'!$BH:$BH,0)),"")</f>
        <v/>
      </c>
      <c r="R506" t="str">
        <f>IFERROR(INDEX('wk paste'!$AZ:$AZ,MATCH("re"&amp;'team weekly options'!R$3&amp;'team weekly options'!$C506,'wk paste'!$BH:$BH,0)),"")</f>
        <v/>
      </c>
      <c r="S506" t="str">
        <f>IFERROR(INDEX('wk paste'!$AZ:$AZ,MATCH("re"&amp;'team weekly options'!S$3&amp;'team weekly options'!$C506,'wk paste'!$BH:$BH,0)),"")</f>
        <v/>
      </c>
      <c r="T506" t="str">
        <f>IFERROR(INDEX('wk paste'!$AZ:$AZ,MATCH("re"&amp;'team weekly options'!T$3&amp;'team weekly options'!$C506,'wk paste'!$BH:$BH,0)),"")</f>
        <v/>
      </c>
      <c r="U506" t="str">
        <f>IFERROR(INDEX('wk paste'!$AZ:$AZ,MATCH("re"&amp;'team weekly options'!U$3&amp;'team weekly options'!$C506,'wk paste'!$BH:$BH,0)),"")</f>
        <v/>
      </c>
      <c r="V506" t="str">
        <f>IFERROR(INDEX('wk paste'!$AZ:$AZ,MATCH("re"&amp;'team weekly options'!V$3&amp;'team weekly options'!$C506,'wk paste'!$BH:$BH,0)),"")</f>
        <v/>
      </c>
    </row>
    <row r="507" spans="4:22" x14ac:dyDescent="0.25">
      <c r="D507" t="str">
        <f>IFERROR(INDEX('wk paste'!$AZ:$AZ,MATCH("ru"&amp;'team weekly options'!D$3&amp;'team weekly options'!$C507,'wk paste'!$BG:$BG,0)),"")</f>
        <v/>
      </c>
      <c r="E507" t="str">
        <f>IFERROR(INDEX('wk paste'!$AZ:$AZ,MATCH("ru"&amp;'team weekly options'!E$3&amp;'team weekly options'!$C507,'wk paste'!$BG:$BG,0)),"")</f>
        <v/>
      </c>
      <c r="F507" t="str">
        <f>IFERROR(INDEX('wk paste'!$AZ:$AZ,MATCH("ru"&amp;'team weekly options'!F$3&amp;'team weekly options'!$C507,'wk paste'!$BG:$BG,0)),"")</f>
        <v/>
      </c>
      <c r="G507" t="str">
        <f>IFERROR(INDEX('wk paste'!$AZ:$AZ,MATCH("ru"&amp;'team weekly options'!G$3&amp;'team weekly options'!$C507,'wk paste'!$BG:$BG,0)),"")</f>
        <v/>
      </c>
      <c r="H507" t="str">
        <f>IFERROR(INDEX('wk paste'!$AZ:$AZ,MATCH("ru"&amp;'team weekly options'!H$3&amp;'team weekly options'!$C507,'wk paste'!$BG:$BG,0)),"")</f>
        <v/>
      </c>
      <c r="I507" t="str">
        <f>IFERROR(INDEX('wk paste'!$AZ:$AZ,MATCH("ru"&amp;'team weekly options'!I$3&amp;'team weekly options'!$C507,'wk paste'!$BG:$BG,0)),"")</f>
        <v/>
      </c>
      <c r="J507" t="str">
        <f>IFERROR(INDEX('wk paste'!$AZ:$AZ,MATCH("ru"&amp;'team weekly options'!J$3&amp;'team weekly options'!$C507,'wk paste'!$BG:$BG,0)),"")</f>
        <v/>
      </c>
      <c r="K507" t="str">
        <f>IFERROR(INDEX('wk paste'!$AZ:$AZ,MATCH("re"&amp;'team weekly options'!K$3&amp;'team weekly options'!$C507,'wk paste'!$BH:$BH,0)),"")</f>
        <v/>
      </c>
      <c r="L507" t="str">
        <f>IFERROR(INDEX('wk paste'!$AZ:$AZ,MATCH("re"&amp;'team weekly options'!L$3&amp;'team weekly options'!$C507,'wk paste'!$BH:$BH,0)),"")</f>
        <v/>
      </c>
      <c r="M507" t="str">
        <f>IFERROR(INDEX('wk paste'!$AZ:$AZ,MATCH("re"&amp;'team weekly options'!M$3&amp;'team weekly options'!$C507,'wk paste'!$BH:$BH,0)),"")</f>
        <v/>
      </c>
      <c r="N507" t="str">
        <f>IFERROR(INDEX('wk paste'!$AZ:$AZ,MATCH("re"&amp;'team weekly options'!N$3&amp;'team weekly options'!$C507,'wk paste'!$BH:$BH,0)),"")</f>
        <v/>
      </c>
      <c r="O507" t="str">
        <f>IFERROR(INDEX('wk paste'!$AZ:$AZ,MATCH("re"&amp;'team weekly options'!O$3&amp;'team weekly options'!$C507,'wk paste'!$BH:$BH,0)),"")</f>
        <v/>
      </c>
      <c r="P507" t="str">
        <f>IFERROR(INDEX('wk paste'!$AZ:$AZ,MATCH("re"&amp;'team weekly options'!P$3&amp;'team weekly options'!$C507,'wk paste'!$BH:$BH,0)),"")</f>
        <v/>
      </c>
      <c r="Q507" t="str">
        <f>IFERROR(INDEX('wk paste'!$AZ:$AZ,MATCH("re"&amp;'team weekly options'!Q$3&amp;'team weekly options'!$C507,'wk paste'!$BH:$BH,0)),"")</f>
        <v/>
      </c>
      <c r="R507" t="str">
        <f>IFERROR(INDEX('wk paste'!$AZ:$AZ,MATCH("re"&amp;'team weekly options'!R$3&amp;'team weekly options'!$C507,'wk paste'!$BH:$BH,0)),"")</f>
        <v/>
      </c>
      <c r="S507" t="str">
        <f>IFERROR(INDEX('wk paste'!$AZ:$AZ,MATCH("re"&amp;'team weekly options'!S$3&amp;'team weekly options'!$C507,'wk paste'!$BH:$BH,0)),"")</f>
        <v/>
      </c>
      <c r="T507" t="str">
        <f>IFERROR(INDEX('wk paste'!$AZ:$AZ,MATCH("re"&amp;'team weekly options'!T$3&amp;'team weekly options'!$C507,'wk paste'!$BH:$BH,0)),"")</f>
        <v/>
      </c>
      <c r="U507" t="str">
        <f>IFERROR(INDEX('wk paste'!$AZ:$AZ,MATCH("re"&amp;'team weekly options'!U$3&amp;'team weekly options'!$C507,'wk paste'!$BH:$BH,0)),"")</f>
        <v/>
      </c>
      <c r="V507" t="str">
        <f>IFERROR(INDEX('wk paste'!$AZ:$AZ,MATCH("re"&amp;'team weekly options'!V$3&amp;'team weekly options'!$C507,'wk paste'!$BH:$BH,0)),"")</f>
        <v/>
      </c>
    </row>
    <row r="508" spans="4:22" x14ac:dyDescent="0.25">
      <c r="D508" t="str">
        <f>IFERROR(INDEX('wk paste'!$AZ:$AZ,MATCH("ru"&amp;'team weekly options'!D$3&amp;'team weekly options'!$C508,'wk paste'!$BG:$BG,0)),"")</f>
        <v/>
      </c>
      <c r="E508" t="str">
        <f>IFERROR(INDEX('wk paste'!$AZ:$AZ,MATCH("ru"&amp;'team weekly options'!E$3&amp;'team weekly options'!$C508,'wk paste'!$BG:$BG,0)),"")</f>
        <v/>
      </c>
      <c r="F508" t="str">
        <f>IFERROR(INDEX('wk paste'!$AZ:$AZ,MATCH("ru"&amp;'team weekly options'!F$3&amp;'team weekly options'!$C508,'wk paste'!$BG:$BG,0)),"")</f>
        <v/>
      </c>
      <c r="G508" t="str">
        <f>IFERROR(INDEX('wk paste'!$AZ:$AZ,MATCH("ru"&amp;'team weekly options'!G$3&amp;'team weekly options'!$C508,'wk paste'!$BG:$BG,0)),"")</f>
        <v/>
      </c>
      <c r="H508" t="str">
        <f>IFERROR(INDEX('wk paste'!$AZ:$AZ,MATCH("ru"&amp;'team weekly options'!H$3&amp;'team weekly options'!$C508,'wk paste'!$BG:$BG,0)),"")</f>
        <v/>
      </c>
      <c r="I508" t="str">
        <f>IFERROR(INDEX('wk paste'!$AZ:$AZ,MATCH("ru"&amp;'team weekly options'!I$3&amp;'team weekly options'!$C508,'wk paste'!$BG:$BG,0)),"")</f>
        <v/>
      </c>
      <c r="J508" t="str">
        <f>IFERROR(INDEX('wk paste'!$AZ:$AZ,MATCH("ru"&amp;'team weekly options'!J$3&amp;'team weekly options'!$C508,'wk paste'!$BG:$BG,0)),"")</f>
        <v/>
      </c>
      <c r="K508" t="str">
        <f>IFERROR(INDEX('wk paste'!$AZ:$AZ,MATCH("re"&amp;'team weekly options'!K$3&amp;'team weekly options'!$C508,'wk paste'!$BH:$BH,0)),"")</f>
        <v/>
      </c>
      <c r="L508" t="str">
        <f>IFERROR(INDEX('wk paste'!$AZ:$AZ,MATCH("re"&amp;'team weekly options'!L$3&amp;'team weekly options'!$C508,'wk paste'!$BH:$BH,0)),"")</f>
        <v/>
      </c>
      <c r="M508" t="str">
        <f>IFERROR(INDEX('wk paste'!$AZ:$AZ,MATCH("re"&amp;'team weekly options'!M$3&amp;'team weekly options'!$C508,'wk paste'!$BH:$BH,0)),"")</f>
        <v/>
      </c>
      <c r="N508" t="str">
        <f>IFERROR(INDEX('wk paste'!$AZ:$AZ,MATCH("re"&amp;'team weekly options'!N$3&amp;'team weekly options'!$C508,'wk paste'!$BH:$BH,0)),"")</f>
        <v/>
      </c>
      <c r="O508" t="str">
        <f>IFERROR(INDEX('wk paste'!$AZ:$AZ,MATCH("re"&amp;'team weekly options'!O$3&amp;'team weekly options'!$C508,'wk paste'!$BH:$BH,0)),"")</f>
        <v/>
      </c>
      <c r="P508" t="str">
        <f>IFERROR(INDEX('wk paste'!$AZ:$AZ,MATCH("re"&amp;'team weekly options'!P$3&amp;'team weekly options'!$C508,'wk paste'!$BH:$BH,0)),"")</f>
        <v/>
      </c>
      <c r="Q508" t="str">
        <f>IFERROR(INDEX('wk paste'!$AZ:$AZ,MATCH("re"&amp;'team weekly options'!Q$3&amp;'team weekly options'!$C508,'wk paste'!$BH:$BH,0)),"")</f>
        <v/>
      </c>
      <c r="R508" t="str">
        <f>IFERROR(INDEX('wk paste'!$AZ:$AZ,MATCH("re"&amp;'team weekly options'!R$3&amp;'team weekly options'!$C508,'wk paste'!$BH:$BH,0)),"")</f>
        <v/>
      </c>
      <c r="S508" t="str">
        <f>IFERROR(INDEX('wk paste'!$AZ:$AZ,MATCH("re"&amp;'team weekly options'!S$3&amp;'team weekly options'!$C508,'wk paste'!$BH:$BH,0)),"")</f>
        <v/>
      </c>
      <c r="T508" t="str">
        <f>IFERROR(INDEX('wk paste'!$AZ:$AZ,MATCH("re"&amp;'team weekly options'!T$3&amp;'team weekly options'!$C508,'wk paste'!$BH:$BH,0)),"")</f>
        <v/>
      </c>
      <c r="U508" t="str">
        <f>IFERROR(INDEX('wk paste'!$AZ:$AZ,MATCH("re"&amp;'team weekly options'!U$3&amp;'team weekly options'!$C508,'wk paste'!$BH:$BH,0)),"")</f>
        <v/>
      </c>
      <c r="V508" t="str">
        <f>IFERROR(INDEX('wk paste'!$AZ:$AZ,MATCH("re"&amp;'team weekly options'!V$3&amp;'team weekly options'!$C508,'wk paste'!$BH:$BH,0)),"")</f>
        <v/>
      </c>
    </row>
    <row r="509" spans="4:22" x14ac:dyDescent="0.25">
      <c r="D509" t="str">
        <f>IFERROR(INDEX('wk paste'!$AZ:$AZ,MATCH("ru"&amp;'team weekly options'!D$3&amp;'team weekly options'!$C509,'wk paste'!$BG:$BG,0)),"")</f>
        <v/>
      </c>
      <c r="E509" t="str">
        <f>IFERROR(INDEX('wk paste'!$AZ:$AZ,MATCH("ru"&amp;'team weekly options'!E$3&amp;'team weekly options'!$C509,'wk paste'!$BG:$BG,0)),"")</f>
        <v/>
      </c>
      <c r="F509" t="str">
        <f>IFERROR(INDEX('wk paste'!$AZ:$AZ,MATCH("ru"&amp;'team weekly options'!F$3&amp;'team weekly options'!$C509,'wk paste'!$BG:$BG,0)),"")</f>
        <v/>
      </c>
      <c r="G509" t="str">
        <f>IFERROR(INDEX('wk paste'!$AZ:$AZ,MATCH("ru"&amp;'team weekly options'!G$3&amp;'team weekly options'!$C509,'wk paste'!$BG:$BG,0)),"")</f>
        <v/>
      </c>
      <c r="H509" t="str">
        <f>IFERROR(INDEX('wk paste'!$AZ:$AZ,MATCH("ru"&amp;'team weekly options'!H$3&amp;'team weekly options'!$C509,'wk paste'!$BG:$BG,0)),"")</f>
        <v/>
      </c>
      <c r="I509" t="str">
        <f>IFERROR(INDEX('wk paste'!$AZ:$AZ,MATCH("ru"&amp;'team weekly options'!I$3&amp;'team weekly options'!$C509,'wk paste'!$BG:$BG,0)),"")</f>
        <v/>
      </c>
      <c r="J509" t="str">
        <f>IFERROR(INDEX('wk paste'!$AZ:$AZ,MATCH("ru"&amp;'team weekly options'!J$3&amp;'team weekly options'!$C509,'wk paste'!$BG:$BG,0)),"")</f>
        <v/>
      </c>
      <c r="K509" t="str">
        <f>IFERROR(INDEX('wk paste'!$AZ:$AZ,MATCH("re"&amp;'team weekly options'!K$3&amp;'team weekly options'!$C509,'wk paste'!$BH:$BH,0)),"")</f>
        <v/>
      </c>
      <c r="L509" t="str">
        <f>IFERROR(INDEX('wk paste'!$AZ:$AZ,MATCH("re"&amp;'team weekly options'!L$3&amp;'team weekly options'!$C509,'wk paste'!$BH:$BH,0)),"")</f>
        <v/>
      </c>
      <c r="M509" t="str">
        <f>IFERROR(INDEX('wk paste'!$AZ:$AZ,MATCH("re"&amp;'team weekly options'!M$3&amp;'team weekly options'!$C509,'wk paste'!$BH:$BH,0)),"")</f>
        <v/>
      </c>
      <c r="N509" t="str">
        <f>IFERROR(INDEX('wk paste'!$AZ:$AZ,MATCH("re"&amp;'team weekly options'!N$3&amp;'team weekly options'!$C509,'wk paste'!$BH:$BH,0)),"")</f>
        <v/>
      </c>
      <c r="O509" t="str">
        <f>IFERROR(INDEX('wk paste'!$AZ:$AZ,MATCH("re"&amp;'team weekly options'!O$3&amp;'team weekly options'!$C509,'wk paste'!$BH:$BH,0)),"")</f>
        <v/>
      </c>
      <c r="P509" t="str">
        <f>IFERROR(INDEX('wk paste'!$AZ:$AZ,MATCH("re"&amp;'team weekly options'!P$3&amp;'team weekly options'!$C509,'wk paste'!$BH:$BH,0)),"")</f>
        <v/>
      </c>
      <c r="Q509" t="str">
        <f>IFERROR(INDEX('wk paste'!$AZ:$AZ,MATCH("re"&amp;'team weekly options'!Q$3&amp;'team weekly options'!$C509,'wk paste'!$BH:$BH,0)),"")</f>
        <v/>
      </c>
      <c r="R509" t="str">
        <f>IFERROR(INDEX('wk paste'!$AZ:$AZ,MATCH("re"&amp;'team weekly options'!R$3&amp;'team weekly options'!$C509,'wk paste'!$BH:$BH,0)),"")</f>
        <v/>
      </c>
      <c r="S509" t="str">
        <f>IFERROR(INDEX('wk paste'!$AZ:$AZ,MATCH("re"&amp;'team weekly options'!S$3&amp;'team weekly options'!$C509,'wk paste'!$BH:$BH,0)),"")</f>
        <v/>
      </c>
      <c r="T509" t="str">
        <f>IFERROR(INDEX('wk paste'!$AZ:$AZ,MATCH("re"&amp;'team weekly options'!T$3&amp;'team weekly options'!$C509,'wk paste'!$BH:$BH,0)),"")</f>
        <v/>
      </c>
      <c r="U509" t="str">
        <f>IFERROR(INDEX('wk paste'!$AZ:$AZ,MATCH("re"&amp;'team weekly options'!U$3&amp;'team weekly options'!$C509,'wk paste'!$BH:$BH,0)),"")</f>
        <v/>
      </c>
      <c r="V509" t="str">
        <f>IFERROR(INDEX('wk paste'!$AZ:$AZ,MATCH("re"&amp;'team weekly options'!V$3&amp;'team weekly options'!$C509,'wk paste'!$BH:$BH,0)),"")</f>
        <v/>
      </c>
    </row>
    <row r="510" spans="4:22" x14ac:dyDescent="0.25">
      <c r="D510" t="str">
        <f>IFERROR(INDEX('wk paste'!$AZ:$AZ,MATCH("ru"&amp;'team weekly options'!D$3&amp;'team weekly options'!$C510,'wk paste'!$BG:$BG,0)),"")</f>
        <v/>
      </c>
      <c r="E510" t="str">
        <f>IFERROR(INDEX('wk paste'!$AZ:$AZ,MATCH("ru"&amp;'team weekly options'!E$3&amp;'team weekly options'!$C510,'wk paste'!$BG:$BG,0)),"")</f>
        <v/>
      </c>
      <c r="F510" t="str">
        <f>IFERROR(INDEX('wk paste'!$AZ:$AZ,MATCH("ru"&amp;'team weekly options'!F$3&amp;'team weekly options'!$C510,'wk paste'!$BG:$BG,0)),"")</f>
        <v/>
      </c>
      <c r="G510" t="str">
        <f>IFERROR(INDEX('wk paste'!$AZ:$AZ,MATCH("ru"&amp;'team weekly options'!G$3&amp;'team weekly options'!$C510,'wk paste'!$BG:$BG,0)),"")</f>
        <v/>
      </c>
      <c r="H510" t="str">
        <f>IFERROR(INDEX('wk paste'!$AZ:$AZ,MATCH("ru"&amp;'team weekly options'!H$3&amp;'team weekly options'!$C510,'wk paste'!$BG:$BG,0)),"")</f>
        <v/>
      </c>
      <c r="I510" t="str">
        <f>IFERROR(INDEX('wk paste'!$AZ:$AZ,MATCH("ru"&amp;'team weekly options'!I$3&amp;'team weekly options'!$C510,'wk paste'!$BG:$BG,0)),"")</f>
        <v/>
      </c>
      <c r="J510" t="str">
        <f>IFERROR(INDEX('wk paste'!$AZ:$AZ,MATCH("ru"&amp;'team weekly options'!J$3&amp;'team weekly options'!$C510,'wk paste'!$BG:$BG,0)),"")</f>
        <v/>
      </c>
      <c r="K510" t="str">
        <f>IFERROR(INDEX('wk paste'!$AZ:$AZ,MATCH("re"&amp;'team weekly options'!K$3&amp;'team weekly options'!$C510,'wk paste'!$BH:$BH,0)),"")</f>
        <v/>
      </c>
      <c r="L510" t="str">
        <f>IFERROR(INDEX('wk paste'!$AZ:$AZ,MATCH("re"&amp;'team weekly options'!L$3&amp;'team weekly options'!$C510,'wk paste'!$BH:$BH,0)),"")</f>
        <v/>
      </c>
      <c r="M510" t="str">
        <f>IFERROR(INDEX('wk paste'!$AZ:$AZ,MATCH("re"&amp;'team weekly options'!M$3&amp;'team weekly options'!$C510,'wk paste'!$BH:$BH,0)),"")</f>
        <v/>
      </c>
      <c r="N510" t="str">
        <f>IFERROR(INDEX('wk paste'!$AZ:$AZ,MATCH("re"&amp;'team weekly options'!N$3&amp;'team weekly options'!$C510,'wk paste'!$BH:$BH,0)),"")</f>
        <v/>
      </c>
      <c r="O510" t="str">
        <f>IFERROR(INDEX('wk paste'!$AZ:$AZ,MATCH("re"&amp;'team weekly options'!O$3&amp;'team weekly options'!$C510,'wk paste'!$BH:$BH,0)),"")</f>
        <v/>
      </c>
      <c r="P510" t="str">
        <f>IFERROR(INDEX('wk paste'!$AZ:$AZ,MATCH("re"&amp;'team weekly options'!P$3&amp;'team weekly options'!$C510,'wk paste'!$BH:$BH,0)),"")</f>
        <v/>
      </c>
      <c r="Q510" t="str">
        <f>IFERROR(INDEX('wk paste'!$AZ:$AZ,MATCH("re"&amp;'team weekly options'!Q$3&amp;'team weekly options'!$C510,'wk paste'!$BH:$BH,0)),"")</f>
        <v/>
      </c>
      <c r="R510" t="str">
        <f>IFERROR(INDEX('wk paste'!$AZ:$AZ,MATCH("re"&amp;'team weekly options'!R$3&amp;'team weekly options'!$C510,'wk paste'!$BH:$BH,0)),"")</f>
        <v/>
      </c>
      <c r="S510" t="str">
        <f>IFERROR(INDEX('wk paste'!$AZ:$AZ,MATCH("re"&amp;'team weekly options'!S$3&amp;'team weekly options'!$C510,'wk paste'!$BH:$BH,0)),"")</f>
        <v/>
      </c>
      <c r="T510" t="str">
        <f>IFERROR(INDEX('wk paste'!$AZ:$AZ,MATCH("re"&amp;'team weekly options'!T$3&amp;'team weekly options'!$C510,'wk paste'!$BH:$BH,0)),"")</f>
        <v/>
      </c>
      <c r="U510" t="str">
        <f>IFERROR(INDEX('wk paste'!$AZ:$AZ,MATCH("re"&amp;'team weekly options'!U$3&amp;'team weekly options'!$C510,'wk paste'!$BH:$BH,0)),"")</f>
        <v/>
      </c>
      <c r="V510" t="str">
        <f>IFERROR(INDEX('wk paste'!$AZ:$AZ,MATCH("re"&amp;'team weekly options'!V$3&amp;'team weekly options'!$C510,'wk paste'!$BH:$BH,0)),"")</f>
        <v/>
      </c>
    </row>
    <row r="511" spans="4:22" x14ac:dyDescent="0.25">
      <c r="D511" t="str">
        <f>IFERROR(INDEX('wk paste'!$AZ:$AZ,MATCH("ru"&amp;'team weekly options'!D$3&amp;'team weekly options'!$C511,'wk paste'!$BG:$BG,0)),"")</f>
        <v/>
      </c>
      <c r="E511" t="str">
        <f>IFERROR(INDEX('wk paste'!$AZ:$AZ,MATCH("ru"&amp;'team weekly options'!E$3&amp;'team weekly options'!$C511,'wk paste'!$BG:$BG,0)),"")</f>
        <v/>
      </c>
      <c r="F511" t="str">
        <f>IFERROR(INDEX('wk paste'!$AZ:$AZ,MATCH("ru"&amp;'team weekly options'!F$3&amp;'team weekly options'!$C511,'wk paste'!$BG:$BG,0)),"")</f>
        <v/>
      </c>
      <c r="G511" t="str">
        <f>IFERROR(INDEX('wk paste'!$AZ:$AZ,MATCH("ru"&amp;'team weekly options'!G$3&amp;'team weekly options'!$C511,'wk paste'!$BG:$BG,0)),"")</f>
        <v/>
      </c>
      <c r="H511" t="str">
        <f>IFERROR(INDEX('wk paste'!$AZ:$AZ,MATCH("ru"&amp;'team weekly options'!H$3&amp;'team weekly options'!$C511,'wk paste'!$BG:$BG,0)),"")</f>
        <v/>
      </c>
      <c r="I511" t="str">
        <f>IFERROR(INDEX('wk paste'!$AZ:$AZ,MATCH("ru"&amp;'team weekly options'!I$3&amp;'team weekly options'!$C511,'wk paste'!$BG:$BG,0)),"")</f>
        <v/>
      </c>
      <c r="J511" t="str">
        <f>IFERROR(INDEX('wk paste'!$AZ:$AZ,MATCH("ru"&amp;'team weekly options'!J$3&amp;'team weekly options'!$C511,'wk paste'!$BG:$BG,0)),"")</f>
        <v/>
      </c>
      <c r="K511" t="str">
        <f>IFERROR(INDEX('wk paste'!$AZ:$AZ,MATCH("re"&amp;'team weekly options'!K$3&amp;'team weekly options'!$C511,'wk paste'!$BH:$BH,0)),"")</f>
        <v/>
      </c>
      <c r="L511" t="str">
        <f>IFERROR(INDEX('wk paste'!$AZ:$AZ,MATCH("re"&amp;'team weekly options'!L$3&amp;'team weekly options'!$C511,'wk paste'!$BH:$BH,0)),"")</f>
        <v/>
      </c>
      <c r="M511" t="str">
        <f>IFERROR(INDEX('wk paste'!$AZ:$AZ,MATCH("re"&amp;'team weekly options'!M$3&amp;'team weekly options'!$C511,'wk paste'!$BH:$BH,0)),"")</f>
        <v/>
      </c>
      <c r="N511" t="str">
        <f>IFERROR(INDEX('wk paste'!$AZ:$AZ,MATCH("re"&amp;'team weekly options'!N$3&amp;'team weekly options'!$C511,'wk paste'!$BH:$BH,0)),"")</f>
        <v/>
      </c>
      <c r="O511" t="str">
        <f>IFERROR(INDEX('wk paste'!$AZ:$AZ,MATCH("re"&amp;'team weekly options'!O$3&amp;'team weekly options'!$C511,'wk paste'!$BH:$BH,0)),"")</f>
        <v/>
      </c>
      <c r="P511" t="str">
        <f>IFERROR(INDEX('wk paste'!$AZ:$AZ,MATCH("re"&amp;'team weekly options'!P$3&amp;'team weekly options'!$C511,'wk paste'!$BH:$BH,0)),"")</f>
        <v/>
      </c>
      <c r="Q511" t="str">
        <f>IFERROR(INDEX('wk paste'!$AZ:$AZ,MATCH("re"&amp;'team weekly options'!Q$3&amp;'team weekly options'!$C511,'wk paste'!$BH:$BH,0)),"")</f>
        <v/>
      </c>
      <c r="R511" t="str">
        <f>IFERROR(INDEX('wk paste'!$AZ:$AZ,MATCH("re"&amp;'team weekly options'!R$3&amp;'team weekly options'!$C511,'wk paste'!$BH:$BH,0)),"")</f>
        <v/>
      </c>
      <c r="S511" t="str">
        <f>IFERROR(INDEX('wk paste'!$AZ:$AZ,MATCH("re"&amp;'team weekly options'!S$3&amp;'team weekly options'!$C511,'wk paste'!$BH:$BH,0)),"")</f>
        <v/>
      </c>
      <c r="T511" t="str">
        <f>IFERROR(INDEX('wk paste'!$AZ:$AZ,MATCH("re"&amp;'team weekly options'!T$3&amp;'team weekly options'!$C511,'wk paste'!$BH:$BH,0)),"")</f>
        <v/>
      </c>
      <c r="U511" t="str">
        <f>IFERROR(INDEX('wk paste'!$AZ:$AZ,MATCH("re"&amp;'team weekly options'!U$3&amp;'team weekly options'!$C511,'wk paste'!$BH:$BH,0)),"")</f>
        <v/>
      </c>
      <c r="V511" t="str">
        <f>IFERROR(INDEX('wk paste'!$AZ:$AZ,MATCH("re"&amp;'team weekly options'!V$3&amp;'team weekly options'!$C511,'wk paste'!$BH:$BH,0)),"")</f>
        <v/>
      </c>
    </row>
    <row r="512" spans="4:22" x14ac:dyDescent="0.25">
      <c r="D512" t="str">
        <f>IFERROR(INDEX('wk paste'!$AZ:$AZ,MATCH("ru"&amp;'team weekly options'!D$3&amp;'team weekly options'!$C512,'wk paste'!$BG:$BG,0)),"")</f>
        <v/>
      </c>
      <c r="E512" t="str">
        <f>IFERROR(INDEX('wk paste'!$AZ:$AZ,MATCH("ru"&amp;'team weekly options'!E$3&amp;'team weekly options'!$C512,'wk paste'!$BG:$BG,0)),"")</f>
        <v/>
      </c>
      <c r="F512" t="str">
        <f>IFERROR(INDEX('wk paste'!$AZ:$AZ,MATCH("ru"&amp;'team weekly options'!F$3&amp;'team weekly options'!$C512,'wk paste'!$BG:$BG,0)),"")</f>
        <v/>
      </c>
      <c r="G512" t="str">
        <f>IFERROR(INDEX('wk paste'!$AZ:$AZ,MATCH("ru"&amp;'team weekly options'!G$3&amp;'team weekly options'!$C512,'wk paste'!$BG:$BG,0)),"")</f>
        <v/>
      </c>
      <c r="H512" t="str">
        <f>IFERROR(INDEX('wk paste'!$AZ:$AZ,MATCH("ru"&amp;'team weekly options'!H$3&amp;'team weekly options'!$C512,'wk paste'!$BG:$BG,0)),"")</f>
        <v/>
      </c>
      <c r="I512" t="str">
        <f>IFERROR(INDEX('wk paste'!$AZ:$AZ,MATCH("ru"&amp;'team weekly options'!I$3&amp;'team weekly options'!$C512,'wk paste'!$BG:$BG,0)),"")</f>
        <v/>
      </c>
      <c r="J512" t="str">
        <f>IFERROR(INDEX('wk paste'!$AZ:$AZ,MATCH("ru"&amp;'team weekly options'!J$3&amp;'team weekly options'!$C512,'wk paste'!$BG:$BG,0)),"")</f>
        <v/>
      </c>
      <c r="K512" t="str">
        <f>IFERROR(INDEX('wk paste'!$AZ:$AZ,MATCH("re"&amp;'team weekly options'!K$3&amp;'team weekly options'!$C512,'wk paste'!$BH:$BH,0)),"")</f>
        <v/>
      </c>
      <c r="L512" t="str">
        <f>IFERROR(INDEX('wk paste'!$AZ:$AZ,MATCH("re"&amp;'team weekly options'!L$3&amp;'team weekly options'!$C512,'wk paste'!$BH:$BH,0)),"")</f>
        <v/>
      </c>
      <c r="M512" t="str">
        <f>IFERROR(INDEX('wk paste'!$AZ:$AZ,MATCH("re"&amp;'team weekly options'!M$3&amp;'team weekly options'!$C512,'wk paste'!$BH:$BH,0)),"")</f>
        <v/>
      </c>
      <c r="N512" t="str">
        <f>IFERROR(INDEX('wk paste'!$AZ:$AZ,MATCH("re"&amp;'team weekly options'!N$3&amp;'team weekly options'!$C512,'wk paste'!$BH:$BH,0)),"")</f>
        <v/>
      </c>
      <c r="O512" t="str">
        <f>IFERROR(INDEX('wk paste'!$AZ:$AZ,MATCH("re"&amp;'team weekly options'!O$3&amp;'team weekly options'!$C512,'wk paste'!$BH:$BH,0)),"")</f>
        <v/>
      </c>
      <c r="P512" t="str">
        <f>IFERROR(INDEX('wk paste'!$AZ:$AZ,MATCH("re"&amp;'team weekly options'!P$3&amp;'team weekly options'!$C512,'wk paste'!$BH:$BH,0)),"")</f>
        <v/>
      </c>
      <c r="Q512" t="str">
        <f>IFERROR(INDEX('wk paste'!$AZ:$AZ,MATCH("re"&amp;'team weekly options'!Q$3&amp;'team weekly options'!$C512,'wk paste'!$BH:$BH,0)),"")</f>
        <v/>
      </c>
      <c r="R512" t="str">
        <f>IFERROR(INDEX('wk paste'!$AZ:$AZ,MATCH("re"&amp;'team weekly options'!R$3&amp;'team weekly options'!$C512,'wk paste'!$BH:$BH,0)),"")</f>
        <v/>
      </c>
      <c r="S512" t="str">
        <f>IFERROR(INDEX('wk paste'!$AZ:$AZ,MATCH("re"&amp;'team weekly options'!S$3&amp;'team weekly options'!$C512,'wk paste'!$BH:$BH,0)),"")</f>
        <v/>
      </c>
      <c r="T512" t="str">
        <f>IFERROR(INDEX('wk paste'!$AZ:$AZ,MATCH("re"&amp;'team weekly options'!T$3&amp;'team weekly options'!$C512,'wk paste'!$BH:$BH,0)),"")</f>
        <v/>
      </c>
      <c r="U512" t="str">
        <f>IFERROR(INDEX('wk paste'!$AZ:$AZ,MATCH("re"&amp;'team weekly options'!U$3&amp;'team weekly options'!$C512,'wk paste'!$BH:$BH,0)),"")</f>
        <v/>
      </c>
      <c r="V512" t="str">
        <f>IFERROR(INDEX('wk paste'!$AZ:$AZ,MATCH("re"&amp;'team weekly options'!V$3&amp;'team weekly options'!$C512,'wk paste'!$BH:$BH,0)),"")</f>
        <v/>
      </c>
    </row>
    <row r="513" spans="4:22" x14ac:dyDescent="0.25">
      <c r="D513" t="str">
        <f>IFERROR(INDEX('wk paste'!$AZ:$AZ,MATCH("ru"&amp;'team weekly options'!D$3&amp;'team weekly options'!$C513,'wk paste'!$BG:$BG,0)),"")</f>
        <v/>
      </c>
      <c r="E513" t="str">
        <f>IFERROR(INDEX('wk paste'!$AZ:$AZ,MATCH("ru"&amp;'team weekly options'!E$3&amp;'team weekly options'!$C513,'wk paste'!$BG:$BG,0)),"")</f>
        <v/>
      </c>
      <c r="F513" t="str">
        <f>IFERROR(INDEX('wk paste'!$AZ:$AZ,MATCH("ru"&amp;'team weekly options'!F$3&amp;'team weekly options'!$C513,'wk paste'!$BG:$BG,0)),"")</f>
        <v/>
      </c>
      <c r="G513" t="str">
        <f>IFERROR(INDEX('wk paste'!$AZ:$AZ,MATCH("ru"&amp;'team weekly options'!G$3&amp;'team weekly options'!$C513,'wk paste'!$BG:$BG,0)),"")</f>
        <v/>
      </c>
      <c r="H513" t="str">
        <f>IFERROR(INDEX('wk paste'!$AZ:$AZ,MATCH("ru"&amp;'team weekly options'!H$3&amp;'team weekly options'!$C513,'wk paste'!$BG:$BG,0)),"")</f>
        <v/>
      </c>
      <c r="I513" t="str">
        <f>IFERROR(INDEX('wk paste'!$AZ:$AZ,MATCH("ru"&amp;'team weekly options'!I$3&amp;'team weekly options'!$C513,'wk paste'!$BG:$BG,0)),"")</f>
        <v/>
      </c>
      <c r="J513" t="str">
        <f>IFERROR(INDEX('wk paste'!$AZ:$AZ,MATCH("ru"&amp;'team weekly options'!J$3&amp;'team weekly options'!$C513,'wk paste'!$BG:$BG,0)),"")</f>
        <v/>
      </c>
      <c r="K513" t="str">
        <f>IFERROR(INDEX('wk paste'!$AZ:$AZ,MATCH("re"&amp;'team weekly options'!K$3&amp;'team weekly options'!$C513,'wk paste'!$BH:$BH,0)),"")</f>
        <v/>
      </c>
      <c r="L513" t="str">
        <f>IFERROR(INDEX('wk paste'!$AZ:$AZ,MATCH("re"&amp;'team weekly options'!L$3&amp;'team weekly options'!$C513,'wk paste'!$BH:$BH,0)),"")</f>
        <v/>
      </c>
      <c r="M513" t="str">
        <f>IFERROR(INDEX('wk paste'!$AZ:$AZ,MATCH("re"&amp;'team weekly options'!M$3&amp;'team weekly options'!$C513,'wk paste'!$BH:$BH,0)),"")</f>
        <v/>
      </c>
      <c r="N513" t="str">
        <f>IFERROR(INDEX('wk paste'!$AZ:$AZ,MATCH("re"&amp;'team weekly options'!N$3&amp;'team weekly options'!$C513,'wk paste'!$BH:$BH,0)),"")</f>
        <v/>
      </c>
      <c r="O513" t="str">
        <f>IFERROR(INDEX('wk paste'!$AZ:$AZ,MATCH("re"&amp;'team weekly options'!O$3&amp;'team weekly options'!$C513,'wk paste'!$BH:$BH,0)),"")</f>
        <v/>
      </c>
      <c r="P513" t="str">
        <f>IFERROR(INDEX('wk paste'!$AZ:$AZ,MATCH("re"&amp;'team weekly options'!P$3&amp;'team weekly options'!$C513,'wk paste'!$BH:$BH,0)),"")</f>
        <v/>
      </c>
      <c r="Q513" t="str">
        <f>IFERROR(INDEX('wk paste'!$AZ:$AZ,MATCH("re"&amp;'team weekly options'!Q$3&amp;'team weekly options'!$C513,'wk paste'!$BH:$BH,0)),"")</f>
        <v/>
      </c>
      <c r="R513" t="str">
        <f>IFERROR(INDEX('wk paste'!$AZ:$AZ,MATCH("re"&amp;'team weekly options'!R$3&amp;'team weekly options'!$C513,'wk paste'!$BH:$BH,0)),"")</f>
        <v/>
      </c>
      <c r="S513" t="str">
        <f>IFERROR(INDEX('wk paste'!$AZ:$AZ,MATCH("re"&amp;'team weekly options'!S$3&amp;'team weekly options'!$C513,'wk paste'!$BH:$BH,0)),"")</f>
        <v/>
      </c>
      <c r="T513" t="str">
        <f>IFERROR(INDEX('wk paste'!$AZ:$AZ,MATCH("re"&amp;'team weekly options'!T$3&amp;'team weekly options'!$C513,'wk paste'!$BH:$BH,0)),"")</f>
        <v/>
      </c>
      <c r="U513" t="str">
        <f>IFERROR(INDEX('wk paste'!$AZ:$AZ,MATCH("re"&amp;'team weekly options'!U$3&amp;'team weekly options'!$C513,'wk paste'!$BH:$BH,0)),"")</f>
        <v/>
      </c>
      <c r="V513" t="str">
        <f>IFERROR(INDEX('wk paste'!$AZ:$AZ,MATCH("re"&amp;'team weekly options'!V$3&amp;'team weekly options'!$C513,'wk paste'!$BH:$BH,0)),"")</f>
        <v/>
      </c>
    </row>
    <row r="514" spans="4:22" x14ac:dyDescent="0.25">
      <c r="D514" t="str">
        <f>IFERROR(INDEX('wk paste'!$AZ:$AZ,MATCH("ru"&amp;'team weekly options'!D$3&amp;'team weekly options'!$C514,'wk paste'!$BG:$BG,0)),"")</f>
        <v/>
      </c>
      <c r="E514" t="str">
        <f>IFERROR(INDEX('wk paste'!$AZ:$AZ,MATCH("ru"&amp;'team weekly options'!E$3&amp;'team weekly options'!$C514,'wk paste'!$BG:$BG,0)),"")</f>
        <v/>
      </c>
      <c r="F514" t="str">
        <f>IFERROR(INDEX('wk paste'!$AZ:$AZ,MATCH("ru"&amp;'team weekly options'!F$3&amp;'team weekly options'!$C514,'wk paste'!$BG:$BG,0)),"")</f>
        <v/>
      </c>
      <c r="G514" t="str">
        <f>IFERROR(INDEX('wk paste'!$AZ:$AZ,MATCH("ru"&amp;'team weekly options'!G$3&amp;'team weekly options'!$C514,'wk paste'!$BG:$BG,0)),"")</f>
        <v/>
      </c>
      <c r="H514" t="str">
        <f>IFERROR(INDEX('wk paste'!$AZ:$AZ,MATCH("ru"&amp;'team weekly options'!H$3&amp;'team weekly options'!$C514,'wk paste'!$BG:$BG,0)),"")</f>
        <v/>
      </c>
      <c r="I514" t="str">
        <f>IFERROR(INDEX('wk paste'!$AZ:$AZ,MATCH("ru"&amp;'team weekly options'!I$3&amp;'team weekly options'!$C514,'wk paste'!$BG:$BG,0)),"")</f>
        <v/>
      </c>
      <c r="J514" t="str">
        <f>IFERROR(INDEX('wk paste'!$AZ:$AZ,MATCH("ru"&amp;'team weekly options'!J$3&amp;'team weekly options'!$C514,'wk paste'!$BG:$BG,0)),"")</f>
        <v/>
      </c>
      <c r="K514" t="str">
        <f>IFERROR(INDEX('wk paste'!$AZ:$AZ,MATCH("re"&amp;'team weekly options'!K$3&amp;'team weekly options'!$C514,'wk paste'!$BH:$BH,0)),"")</f>
        <v/>
      </c>
      <c r="L514" t="str">
        <f>IFERROR(INDEX('wk paste'!$AZ:$AZ,MATCH("re"&amp;'team weekly options'!L$3&amp;'team weekly options'!$C514,'wk paste'!$BH:$BH,0)),"")</f>
        <v/>
      </c>
      <c r="M514" t="str">
        <f>IFERROR(INDEX('wk paste'!$AZ:$AZ,MATCH("re"&amp;'team weekly options'!M$3&amp;'team weekly options'!$C514,'wk paste'!$BH:$BH,0)),"")</f>
        <v/>
      </c>
      <c r="N514" t="str">
        <f>IFERROR(INDEX('wk paste'!$AZ:$AZ,MATCH("re"&amp;'team weekly options'!N$3&amp;'team weekly options'!$C514,'wk paste'!$BH:$BH,0)),"")</f>
        <v/>
      </c>
      <c r="O514" t="str">
        <f>IFERROR(INDEX('wk paste'!$AZ:$AZ,MATCH("re"&amp;'team weekly options'!O$3&amp;'team weekly options'!$C514,'wk paste'!$BH:$BH,0)),"")</f>
        <v/>
      </c>
      <c r="P514" t="str">
        <f>IFERROR(INDEX('wk paste'!$AZ:$AZ,MATCH("re"&amp;'team weekly options'!P$3&amp;'team weekly options'!$C514,'wk paste'!$BH:$BH,0)),"")</f>
        <v/>
      </c>
      <c r="Q514" t="str">
        <f>IFERROR(INDEX('wk paste'!$AZ:$AZ,MATCH("re"&amp;'team weekly options'!Q$3&amp;'team weekly options'!$C514,'wk paste'!$BH:$BH,0)),"")</f>
        <v/>
      </c>
      <c r="R514" t="str">
        <f>IFERROR(INDEX('wk paste'!$AZ:$AZ,MATCH("re"&amp;'team weekly options'!R$3&amp;'team weekly options'!$C514,'wk paste'!$BH:$BH,0)),"")</f>
        <v/>
      </c>
      <c r="S514" t="str">
        <f>IFERROR(INDEX('wk paste'!$AZ:$AZ,MATCH("re"&amp;'team weekly options'!S$3&amp;'team weekly options'!$C514,'wk paste'!$BH:$BH,0)),"")</f>
        <v/>
      </c>
      <c r="T514" t="str">
        <f>IFERROR(INDEX('wk paste'!$AZ:$AZ,MATCH("re"&amp;'team weekly options'!T$3&amp;'team weekly options'!$C514,'wk paste'!$BH:$BH,0)),"")</f>
        <v/>
      </c>
      <c r="U514" t="str">
        <f>IFERROR(INDEX('wk paste'!$AZ:$AZ,MATCH("re"&amp;'team weekly options'!U$3&amp;'team weekly options'!$C514,'wk paste'!$BH:$BH,0)),"")</f>
        <v/>
      </c>
      <c r="V514" t="str">
        <f>IFERROR(INDEX('wk paste'!$AZ:$AZ,MATCH("re"&amp;'team weekly options'!V$3&amp;'team weekly options'!$C514,'wk paste'!$BH:$BH,0)),"")</f>
        <v/>
      </c>
    </row>
    <row r="515" spans="4:22" x14ac:dyDescent="0.25">
      <c r="D515" t="str">
        <f>IFERROR(INDEX('wk paste'!$AZ:$AZ,MATCH("ru"&amp;'team weekly options'!D$3&amp;'team weekly options'!$C515,'wk paste'!$BG:$BG,0)),"")</f>
        <v/>
      </c>
      <c r="E515" t="str">
        <f>IFERROR(INDEX('wk paste'!$AZ:$AZ,MATCH("ru"&amp;'team weekly options'!E$3&amp;'team weekly options'!$C515,'wk paste'!$BG:$BG,0)),"")</f>
        <v/>
      </c>
      <c r="F515" t="str">
        <f>IFERROR(INDEX('wk paste'!$AZ:$AZ,MATCH("ru"&amp;'team weekly options'!F$3&amp;'team weekly options'!$C515,'wk paste'!$BG:$BG,0)),"")</f>
        <v/>
      </c>
      <c r="G515" t="str">
        <f>IFERROR(INDEX('wk paste'!$AZ:$AZ,MATCH("ru"&amp;'team weekly options'!G$3&amp;'team weekly options'!$C515,'wk paste'!$BG:$BG,0)),"")</f>
        <v/>
      </c>
      <c r="H515" t="str">
        <f>IFERROR(INDEX('wk paste'!$AZ:$AZ,MATCH("ru"&amp;'team weekly options'!H$3&amp;'team weekly options'!$C515,'wk paste'!$BG:$BG,0)),"")</f>
        <v/>
      </c>
      <c r="I515" t="str">
        <f>IFERROR(INDEX('wk paste'!$AZ:$AZ,MATCH("ru"&amp;'team weekly options'!I$3&amp;'team weekly options'!$C515,'wk paste'!$BG:$BG,0)),"")</f>
        <v/>
      </c>
      <c r="J515" t="str">
        <f>IFERROR(INDEX('wk paste'!$AZ:$AZ,MATCH("ru"&amp;'team weekly options'!J$3&amp;'team weekly options'!$C515,'wk paste'!$BG:$BG,0)),"")</f>
        <v/>
      </c>
      <c r="K515" t="str">
        <f>IFERROR(INDEX('wk paste'!$AZ:$AZ,MATCH("re"&amp;'team weekly options'!K$3&amp;'team weekly options'!$C515,'wk paste'!$BH:$BH,0)),"")</f>
        <v/>
      </c>
      <c r="L515" t="str">
        <f>IFERROR(INDEX('wk paste'!$AZ:$AZ,MATCH("re"&amp;'team weekly options'!L$3&amp;'team weekly options'!$C515,'wk paste'!$BH:$BH,0)),"")</f>
        <v/>
      </c>
      <c r="M515" t="str">
        <f>IFERROR(INDEX('wk paste'!$AZ:$AZ,MATCH("re"&amp;'team weekly options'!M$3&amp;'team weekly options'!$C515,'wk paste'!$BH:$BH,0)),"")</f>
        <v/>
      </c>
      <c r="N515" t="str">
        <f>IFERROR(INDEX('wk paste'!$AZ:$AZ,MATCH("re"&amp;'team weekly options'!N$3&amp;'team weekly options'!$C515,'wk paste'!$BH:$BH,0)),"")</f>
        <v/>
      </c>
      <c r="O515" t="str">
        <f>IFERROR(INDEX('wk paste'!$AZ:$AZ,MATCH("re"&amp;'team weekly options'!O$3&amp;'team weekly options'!$C515,'wk paste'!$BH:$BH,0)),"")</f>
        <v/>
      </c>
      <c r="P515" t="str">
        <f>IFERROR(INDEX('wk paste'!$AZ:$AZ,MATCH("re"&amp;'team weekly options'!P$3&amp;'team weekly options'!$C515,'wk paste'!$BH:$BH,0)),"")</f>
        <v/>
      </c>
      <c r="Q515" t="str">
        <f>IFERROR(INDEX('wk paste'!$AZ:$AZ,MATCH("re"&amp;'team weekly options'!Q$3&amp;'team weekly options'!$C515,'wk paste'!$BH:$BH,0)),"")</f>
        <v/>
      </c>
      <c r="R515" t="str">
        <f>IFERROR(INDEX('wk paste'!$AZ:$AZ,MATCH("re"&amp;'team weekly options'!R$3&amp;'team weekly options'!$C515,'wk paste'!$BH:$BH,0)),"")</f>
        <v/>
      </c>
      <c r="S515" t="str">
        <f>IFERROR(INDEX('wk paste'!$AZ:$AZ,MATCH("re"&amp;'team weekly options'!S$3&amp;'team weekly options'!$C515,'wk paste'!$BH:$BH,0)),"")</f>
        <v/>
      </c>
      <c r="T515" t="str">
        <f>IFERROR(INDEX('wk paste'!$AZ:$AZ,MATCH("re"&amp;'team weekly options'!T$3&amp;'team weekly options'!$C515,'wk paste'!$BH:$BH,0)),"")</f>
        <v/>
      </c>
      <c r="U515" t="str">
        <f>IFERROR(INDEX('wk paste'!$AZ:$AZ,MATCH("re"&amp;'team weekly options'!U$3&amp;'team weekly options'!$C515,'wk paste'!$BH:$BH,0)),"")</f>
        <v/>
      </c>
      <c r="V515" t="str">
        <f>IFERROR(INDEX('wk paste'!$AZ:$AZ,MATCH("re"&amp;'team weekly options'!V$3&amp;'team weekly options'!$C515,'wk paste'!$BH:$BH,0)),"")</f>
        <v/>
      </c>
    </row>
  </sheetData>
  <sortState xmlns:xlrd2="http://schemas.microsoft.com/office/spreadsheetml/2017/richdata2" ref="C4:C4261">
    <sortCondition ref="C4:C426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00A45-C759-4603-97E8-B670AE4B8A66}">
  <sheetPr codeName="Sheet4">
    <tabColor theme="6"/>
  </sheetPr>
  <dimension ref="B2:T29"/>
  <sheetViews>
    <sheetView tabSelected="1" topLeftCell="B1" zoomScaleNormal="100" workbookViewId="0">
      <selection activeCell="P35" sqref="P35"/>
    </sheetView>
  </sheetViews>
  <sheetFormatPr defaultRowHeight="15" x14ac:dyDescent="0.25"/>
  <cols>
    <col min="1" max="1" width="0" hidden="1" customWidth="1"/>
    <col min="2" max="2" width="2.85546875" customWidth="1"/>
    <col min="3" max="3" width="4.7109375" style="3" customWidth="1"/>
    <col min="4" max="4" width="11.140625" bestFit="1" customWidth="1"/>
    <col min="5" max="5" width="5" bestFit="1" customWidth="1"/>
    <col min="6" max="6" width="4.28515625" customWidth="1"/>
    <col min="7" max="7" width="4.140625" bestFit="1" customWidth="1"/>
    <col min="8" max="8" width="5.140625" bestFit="1" customWidth="1"/>
    <col min="9" max="9" width="6.140625" bestFit="1" customWidth="1"/>
    <col min="10" max="10" width="7.7109375" bestFit="1" customWidth="1"/>
    <col min="11" max="11" width="4.85546875" bestFit="1" customWidth="1"/>
    <col min="12" max="12" width="5.140625" bestFit="1" customWidth="1"/>
    <col min="13" max="13" width="6.140625" bestFit="1" customWidth="1"/>
    <col min="14" max="14" width="6.28515625" bestFit="1" customWidth="1"/>
    <col min="15" max="16" width="7.140625" bestFit="1" customWidth="1"/>
    <col min="17" max="18" width="6.140625" bestFit="1" customWidth="1"/>
    <col min="19" max="19" width="4.5703125" bestFit="1" customWidth="1"/>
    <col min="20" max="20" width="6" bestFit="1" customWidth="1"/>
  </cols>
  <sheetData>
    <row r="2" spans="2:17" x14ac:dyDescent="0.25">
      <c r="M2" t="s">
        <v>365</v>
      </c>
      <c r="N2" s="3">
        <v>2021</v>
      </c>
    </row>
    <row r="3" spans="2:17" x14ac:dyDescent="0.25">
      <c r="M3" t="s">
        <v>364</v>
      </c>
      <c r="N3" s="35">
        <v>6</v>
      </c>
      <c r="P3" t="s">
        <v>5</v>
      </c>
      <c r="Q3" t="str">
        <f>N2&amp;"_"&amp;TEXT(N3,"00")&amp;"_"&amp;N4</f>
        <v>2021_06_BUF</v>
      </c>
    </row>
    <row r="4" spans="2:17" x14ac:dyDescent="0.25">
      <c r="M4" t="s">
        <v>345</v>
      </c>
      <c r="N4" s="3" t="s">
        <v>58</v>
      </c>
    </row>
    <row r="5" spans="2:17" ht="15.75" thickBot="1" x14ac:dyDescent="0.3"/>
    <row r="6" spans="2:17" x14ac:dyDescent="0.25">
      <c r="D6" s="62" t="s">
        <v>369</v>
      </c>
      <c r="E6" s="63"/>
      <c r="F6" s="64"/>
      <c r="G6" s="62" t="s">
        <v>346</v>
      </c>
      <c r="H6" s="63"/>
      <c r="I6" s="63"/>
      <c r="J6" s="64"/>
      <c r="K6" s="62" t="s">
        <v>353</v>
      </c>
      <c r="L6" s="63"/>
      <c r="M6" s="64"/>
    </row>
    <row r="7" spans="2:17" x14ac:dyDescent="0.25">
      <c r="C7" s="3" t="s">
        <v>345</v>
      </c>
      <c r="D7" s="65" t="s">
        <v>366</v>
      </c>
      <c r="E7" s="58" t="s">
        <v>370</v>
      </c>
      <c r="F7" s="66" t="s">
        <v>368</v>
      </c>
      <c r="G7" s="65" t="s">
        <v>371</v>
      </c>
      <c r="H7" s="58" t="s">
        <v>372</v>
      </c>
      <c r="I7" s="58" t="s">
        <v>373</v>
      </c>
      <c r="J7" s="66" t="s">
        <v>374</v>
      </c>
      <c r="K7" s="65" t="s">
        <v>375</v>
      </c>
      <c r="L7" s="58" t="s">
        <v>376</v>
      </c>
      <c r="M7" s="66" t="s">
        <v>377</v>
      </c>
    </row>
    <row r="8" spans="2:17" ht="15.75" thickBot="1" x14ac:dyDescent="0.3">
      <c r="D8" s="67">
        <f>+G8+K8</f>
        <v>64</v>
      </c>
      <c r="E8" s="68">
        <f>SUM(E11:E16,E20:E29)</f>
        <v>421</v>
      </c>
      <c r="F8" s="69">
        <f t="shared" ref="F8" si="0">SUM(F11:F16,F20:F29)</f>
        <v>3</v>
      </c>
      <c r="G8" s="67">
        <f>SUM(G11:G16)</f>
        <v>19</v>
      </c>
      <c r="H8" s="68">
        <f>SUM(E11:E16)</f>
        <v>68</v>
      </c>
      <c r="I8" s="68">
        <f>SUM(I11:I16)</f>
        <v>5</v>
      </c>
      <c r="J8" s="69">
        <f>SUM(J11:J16)</f>
        <v>3</v>
      </c>
      <c r="K8" s="67">
        <f>SUM(H20:H29)</f>
        <v>45</v>
      </c>
      <c r="L8" s="68">
        <f>SUM(E20:E29)</f>
        <v>353</v>
      </c>
      <c r="M8" s="69">
        <f>SUM(L20:L29)</f>
        <v>385</v>
      </c>
    </row>
    <row r="10" spans="2:17" x14ac:dyDescent="0.25">
      <c r="B10" t="s">
        <v>346</v>
      </c>
      <c r="C10" s="3" t="s">
        <v>5</v>
      </c>
      <c r="D10" s="36" t="s">
        <v>378</v>
      </c>
      <c r="E10" s="42" t="s">
        <v>367</v>
      </c>
      <c r="F10" s="42" t="s">
        <v>368</v>
      </c>
      <c r="G10" s="42" t="s">
        <v>371</v>
      </c>
      <c r="H10" s="42" t="s">
        <v>379</v>
      </c>
      <c r="I10" s="42" t="s">
        <v>373</v>
      </c>
      <c r="J10" s="42" t="s">
        <v>374</v>
      </c>
      <c r="K10" s="42" t="s">
        <v>380</v>
      </c>
      <c r="L10" s="43" t="s">
        <v>381</v>
      </c>
      <c r="M10" s="44" t="s">
        <v>389</v>
      </c>
      <c r="N10" s="42" t="s">
        <v>388</v>
      </c>
      <c r="O10" s="42" t="s">
        <v>390</v>
      </c>
      <c r="P10" s="43" t="s">
        <v>391</v>
      </c>
      <c r="Q10" s="57" t="s">
        <v>396</v>
      </c>
    </row>
    <row r="11" spans="2:17" x14ac:dyDescent="0.25">
      <c r="C11" s="40" t="s">
        <v>347</v>
      </c>
      <c r="D11" s="38" t="str">
        <f>INDEX('team weekly options'!$D:$D,MATCH('team weekly research'!$Q$3,'team weekly options'!$C:$C,0))</f>
        <v>J.Allen</v>
      </c>
      <c r="E11" s="45">
        <f>IF(D11="","",INDEX('wk paste'!V:V,MATCH($Q$3&amp;$D11,'wk paste'!$BI:$BI,0)))</f>
        <v>12</v>
      </c>
      <c r="F11" s="45">
        <f>IF(E11="","",INDEX('wk paste'!W:W,MATCH($Q$3&amp;$D11,'wk paste'!$BI:$BI,0)))</f>
        <v>0</v>
      </c>
      <c r="G11" s="45">
        <f>IF(F11="","",INDEX('wk paste'!X:X,MATCH($Q$3&amp;$D11,'wk paste'!$BI:$BI,0)))</f>
        <v>5</v>
      </c>
      <c r="H11" s="45">
        <f>IF(G11="","",INDEX('wk paste'!Y:Y,MATCH($Q$3&amp;$D11,'wk paste'!$BI:$BI,0)))</f>
        <v>1</v>
      </c>
      <c r="I11" s="45">
        <f>IF(H11="","",INDEX('wk paste'!Z:Z,MATCH($Q$3&amp;$D11,'wk paste'!$BI:$BI,0)))</f>
        <v>2</v>
      </c>
      <c r="J11" s="45">
        <f>IF(I11="","",INDEX('wk paste'!AA:AA,MATCH($Q$3&amp;$D11,'wk paste'!$BI:$BI,0)))</f>
        <v>2</v>
      </c>
      <c r="K11" s="45">
        <f>IF(J11="","",INDEX('wk paste'!AB:AB,MATCH($Q$3&amp;$D11,'wk paste'!$BI:$BI,0)))</f>
        <v>0</v>
      </c>
      <c r="L11" s="46">
        <f>IF(K11="","",INDEX('wk paste'!AC:AC,MATCH($Q$3&amp;$D11,'wk paste'!$BI:$BI,0)))</f>
        <v>0</v>
      </c>
      <c r="M11" s="47">
        <f t="shared" ref="M11:M16" si="1">IF(G11="","",G11/$G$8)</f>
        <v>0.26315789473684209</v>
      </c>
      <c r="N11" s="48">
        <f>IF(E11="","",E11/$H$8)</f>
        <v>0.17647058823529413</v>
      </c>
      <c r="O11" s="48">
        <f t="shared" ref="O11:O16" si="2">IF(I11="","",I11/$I$8)</f>
        <v>0.4</v>
      </c>
      <c r="P11" s="49">
        <f t="shared" ref="P11:P16" si="3">IF(J11="","",J11/$J$8)</f>
        <v>0.66666666666666663</v>
      </c>
      <c r="Q11" s="56">
        <f>IF(E11="","",E11/G11)</f>
        <v>2.4</v>
      </c>
    </row>
    <row r="12" spans="2:17" x14ac:dyDescent="0.25">
      <c r="C12" s="40" t="s">
        <v>348</v>
      </c>
      <c r="D12" s="38" t="str">
        <f>INDEX('team weekly options'!$E:$E,MATCH('team weekly research'!$Q$3,'team weekly options'!$C:$C,0))</f>
        <v>D.Singletary</v>
      </c>
      <c r="E12" s="45">
        <f>IF(D12="","",INDEX('wk paste'!V:V,MATCH($Q$3&amp;$D12,'wk paste'!$BI:$BI,0)))</f>
        <v>27</v>
      </c>
      <c r="F12" s="45">
        <f>IF(E12="","",INDEX('wk paste'!W:W,MATCH($Q$3&amp;$D12,'wk paste'!$BI:$BI,0)))</f>
        <v>0</v>
      </c>
      <c r="G12" s="45">
        <f>IF(F12="","",INDEX('wk paste'!X:X,MATCH($Q$3&amp;$D12,'wk paste'!$BI:$BI,0)))</f>
        <v>5</v>
      </c>
      <c r="H12" s="45">
        <f>IF(G12="","",INDEX('wk paste'!Y:Y,MATCH($Q$3&amp;$D12,'wk paste'!$BI:$BI,0)))</f>
        <v>2</v>
      </c>
      <c r="I12" s="45">
        <f>IF(H12="","",INDEX('wk paste'!Z:Z,MATCH($Q$3&amp;$D12,'wk paste'!$BI:$BI,0)))</f>
        <v>0</v>
      </c>
      <c r="J12" s="45">
        <f>IF(I12="","",INDEX('wk paste'!AA:AA,MATCH($Q$3&amp;$D12,'wk paste'!$BI:$BI,0)))</f>
        <v>0</v>
      </c>
      <c r="K12" s="45">
        <f>IF(J12="","",INDEX('wk paste'!AB:AB,MATCH($Q$3&amp;$D12,'wk paste'!$BI:$BI,0)))</f>
        <v>0</v>
      </c>
      <c r="L12" s="46">
        <f>IF(K12="","",INDEX('wk paste'!AC:AC,MATCH($Q$3&amp;$D12,'wk paste'!$BI:$BI,0)))</f>
        <v>0</v>
      </c>
      <c r="M12" s="47">
        <f t="shared" si="1"/>
        <v>0.26315789473684209</v>
      </c>
      <c r="N12" s="48">
        <f>IF(E12="","",E12/$H$8)</f>
        <v>0.39705882352941174</v>
      </c>
      <c r="O12" s="48">
        <f t="shared" si="2"/>
        <v>0</v>
      </c>
      <c r="P12" s="49">
        <f t="shared" si="3"/>
        <v>0</v>
      </c>
      <c r="Q12" s="56">
        <f t="shared" ref="Q12:Q16" si="4">IF(E12="","",E12/G12)</f>
        <v>5.4</v>
      </c>
    </row>
    <row r="13" spans="2:17" x14ac:dyDescent="0.25">
      <c r="C13" s="40" t="s">
        <v>349</v>
      </c>
      <c r="D13" s="38" t="str">
        <f>INDEX('team weekly options'!$F:$F,MATCH('team weekly research'!$Q$3,'team weekly options'!$C:$C,0))</f>
        <v>Z.Moss</v>
      </c>
      <c r="E13" s="45">
        <f>IF(D13="","",INDEX('wk paste'!V:V,MATCH($Q$3&amp;$D13,'wk paste'!$BI:$BI,0)))</f>
        <v>24</v>
      </c>
      <c r="F13" s="45">
        <f>IF(E13="","",INDEX('wk paste'!W:W,MATCH($Q$3&amp;$D13,'wk paste'!$BI:$BI,0)))</f>
        <v>0</v>
      </c>
      <c r="G13" s="45">
        <f>IF(F13="","",INDEX('wk paste'!X:X,MATCH($Q$3&amp;$D13,'wk paste'!$BI:$BI,0)))</f>
        <v>8</v>
      </c>
      <c r="H13" s="45">
        <f>IF(G13="","",INDEX('wk paste'!Y:Y,MATCH($Q$3&amp;$D13,'wk paste'!$BI:$BI,0)))</f>
        <v>0</v>
      </c>
      <c r="I13" s="45">
        <f>IF(H13="","",INDEX('wk paste'!Z:Z,MATCH($Q$3&amp;$D13,'wk paste'!$BI:$BI,0)))</f>
        <v>3</v>
      </c>
      <c r="J13" s="45">
        <f>IF(I13="","",INDEX('wk paste'!AA:AA,MATCH($Q$3&amp;$D13,'wk paste'!$BI:$BI,0)))</f>
        <v>1</v>
      </c>
      <c r="K13" s="45">
        <f>IF(J13="","",INDEX('wk paste'!AB:AB,MATCH($Q$3&amp;$D13,'wk paste'!$BI:$BI,0)))</f>
        <v>0</v>
      </c>
      <c r="L13" s="46">
        <f>IF(K13="","",INDEX('wk paste'!AC:AC,MATCH($Q$3&amp;$D13,'wk paste'!$BI:$BI,0)))</f>
        <v>0</v>
      </c>
      <c r="M13" s="47">
        <f t="shared" si="1"/>
        <v>0.42105263157894735</v>
      </c>
      <c r="N13" s="48">
        <f>IF(E13="","",E13/$H$8)</f>
        <v>0.35294117647058826</v>
      </c>
      <c r="O13" s="48">
        <f t="shared" si="2"/>
        <v>0.6</v>
      </c>
      <c r="P13" s="49">
        <f t="shared" si="3"/>
        <v>0.33333333333333331</v>
      </c>
      <c r="Q13" s="56">
        <f t="shared" si="4"/>
        <v>3</v>
      </c>
    </row>
    <row r="14" spans="2:17" x14ac:dyDescent="0.25">
      <c r="C14" s="40" t="s">
        <v>350</v>
      </c>
      <c r="D14" s="38" t="str">
        <f>INDEX('team weekly options'!$G:$G,MATCH('team weekly research'!$Q$3,'team weekly options'!$C:$C,0))</f>
        <v>I.McKenzie</v>
      </c>
      <c r="E14" s="45">
        <f>IF(D14="","",INDEX('wk paste'!V:V,MATCH($Q$3&amp;$D14,'wk paste'!$BI:$BI,0)))</f>
        <v>5</v>
      </c>
      <c r="F14" s="45">
        <f>IF(E14="","",INDEX('wk paste'!W:W,MATCH($Q$3&amp;$D14,'wk paste'!$BI:$BI,0)))</f>
        <v>0</v>
      </c>
      <c r="G14" s="45">
        <f>IF(F14="","",INDEX('wk paste'!X:X,MATCH($Q$3&amp;$D14,'wk paste'!$BI:$BI,0)))</f>
        <v>1</v>
      </c>
      <c r="H14" s="45">
        <f>IF(G14="","",INDEX('wk paste'!Y:Y,MATCH($Q$3&amp;$D14,'wk paste'!$BI:$BI,0)))</f>
        <v>0</v>
      </c>
      <c r="I14" s="45">
        <f>IF(H14="","",INDEX('wk paste'!Z:Z,MATCH($Q$3&amp;$D14,'wk paste'!$BI:$BI,0)))</f>
        <v>0</v>
      </c>
      <c r="J14" s="45">
        <f>IF(I14="","",INDEX('wk paste'!AA:AA,MATCH($Q$3&amp;$D14,'wk paste'!$BI:$BI,0)))</f>
        <v>0</v>
      </c>
      <c r="K14" s="45">
        <f>IF(J14="","",INDEX('wk paste'!AB:AB,MATCH($Q$3&amp;$D14,'wk paste'!$BI:$BI,0)))</f>
        <v>0</v>
      </c>
      <c r="L14" s="46">
        <f>IF(K14="","",INDEX('wk paste'!AC:AC,MATCH($Q$3&amp;$D14,'wk paste'!$BI:$BI,0)))</f>
        <v>0</v>
      </c>
      <c r="M14" s="47">
        <f t="shared" si="1"/>
        <v>5.2631578947368418E-2</v>
      </c>
      <c r="N14" s="48">
        <f t="shared" ref="N14:N16" si="5">IF(E14="","",E14/$H$8)</f>
        <v>7.3529411764705885E-2</v>
      </c>
      <c r="O14" s="48">
        <f t="shared" si="2"/>
        <v>0</v>
      </c>
      <c r="P14" s="49">
        <f t="shared" si="3"/>
        <v>0</v>
      </c>
      <c r="Q14" s="56">
        <f t="shared" si="4"/>
        <v>5</v>
      </c>
    </row>
    <row r="15" spans="2:17" x14ac:dyDescent="0.25">
      <c r="C15" s="40" t="s">
        <v>351</v>
      </c>
      <c r="D15" s="38" t="str">
        <f>INDEX('team weekly options'!$H:$H,MATCH('team weekly research'!$Q$3,'team weekly options'!$C:$C,0))</f>
        <v/>
      </c>
      <c r="E15" s="45" t="str">
        <f>IF(D15="","",INDEX('wk paste'!V:V,MATCH($Q$3&amp;$D15,'wk paste'!$BI:$BI,0)))</f>
        <v/>
      </c>
      <c r="F15" s="45" t="str">
        <f>IF(E15="","",INDEX('wk paste'!W:W,MATCH($Q$3&amp;$D15,'wk paste'!$BI:$BI,0)))</f>
        <v/>
      </c>
      <c r="G15" s="45" t="str">
        <f>IF(F15="","",INDEX('wk paste'!X:X,MATCH($Q$3&amp;$D15,'wk paste'!$BI:$BI,0)))</f>
        <v/>
      </c>
      <c r="H15" s="45" t="str">
        <f>IF(G15="","",INDEX('wk paste'!Y:Y,MATCH($Q$3&amp;$D15,'wk paste'!$BI:$BI,0)))</f>
        <v/>
      </c>
      <c r="I15" s="45" t="str">
        <f>IF(H15="","",INDEX('wk paste'!Z:Z,MATCH($Q$3&amp;$D15,'wk paste'!$BI:$BI,0)))</f>
        <v/>
      </c>
      <c r="J15" s="45" t="str">
        <f>IF(I15="","",INDEX('wk paste'!AA:AA,MATCH($Q$3&amp;$D15,'wk paste'!$BI:$BI,0)))</f>
        <v/>
      </c>
      <c r="K15" s="45" t="str">
        <f>IF(J15="","",INDEX('wk paste'!AB:AB,MATCH($Q$3&amp;$D15,'wk paste'!$BI:$BI,0)))</f>
        <v/>
      </c>
      <c r="L15" s="46" t="str">
        <f>IF(K15="","",INDEX('wk paste'!AC:AC,MATCH($Q$3&amp;$D15,'wk paste'!$BI:$BI,0)))</f>
        <v/>
      </c>
      <c r="M15" s="47" t="str">
        <f t="shared" si="1"/>
        <v/>
      </c>
      <c r="N15" s="48" t="str">
        <f t="shared" si="5"/>
        <v/>
      </c>
      <c r="O15" s="48" t="str">
        <f t="shared" si="2"/>
        <v/>
      </c>
      <c r="P15" s="49" t="str">
        <f t="shared" si="3"/>
        <v/>
      </c>
      <c r="Q15" s="56" t="str">
        <f t="shared" si="4"/>
        <v/>
      </c>
    </row>
    <row r="16" spans="2:17" x14ac:dyDescent="0.25">
      <c r="C16" s="40" t="s">
        <v>352</v>
      </c>
      <c r="D16" s="38" t="str">
        <f>INDEX('team weekly options'!$I:$I,MATCH('team weekly research'!$Q$3,'team weekly options'!$C:$C,0))</f>
        <v/>
      </c>
      <c r="E16" s="45" t="str">
        <f>IF(D16="","",INDEX('wk paste'!V:V,MATCH($Q$3&amp;$D16,'wk paste'!$BI:$BI,0)))</f>
        <v/>
      </c>
      <c r="F16" s="45" t="str">
        <f>IF(E16="","",INDEX('wk paste'!W:W,MATCH($Q$3&amp;$D16,'wk paste'!$BI:$BI,0)))</f>
        <v/>
      </c>
      <c r="G16" s="45" t="str">
        <f>IF(F16="","",INDEX('wk paste'!X:X,MATCH($Q$3&amp;$D16,'wk paste'!$BI:$BI,0)))</f>
        <v/>
      </c>
      <c r="H16" s="45" t="str">
        <f>IF(G16="","",INDEX('wk paste'!Y:Y,MATCH($Q$3&amp;$D16,'wk paste'!$BI:$BI,0)))</f>
        <v/>
      </c>
      <c r="I16" s="45" t="str">
        <f>IF(H16="","",INDEX('wk paste'!Z:Z,MATCH($Q$3&amp;$D16,'wk paste'!$BI:$BI,0)))</f>
        <v/>
      </c>
      <c r="J16" s="45" t="str">
        <f>IF(I16="","",INDEX('wk paste'!AA:AA,MATCH($Q$3&amp;$D16,'wk paste'!$BI:$BI,0)))</f>
        <v/>
      </c>
      <c r="K16" s="45" t="str">
        <f>IF(J16="","",INDEX('wk paste'!AB:AB,MATCH($Q$3&amp;$D16,'wk paste'!$BI:$BI,0)))</f>
        <v/>
      </c>
      <c r="L16" s="46" t="str">
        <f>IF(K16="","",INDEX('wk paste'!AC:AC,MATCH($Q$3&amp;$D16,'wk paste'!$BI:$BI,0)))</f>
        <v/>
      </c>
      <c r="M16" s="47" t="str">
        <f t="shared" si="1"/>
        <v/>
      </c>
      <c r="N16" s="48" t="str">
        <f t="shared" si="5"/>
        <v/>
      </c>
      <c r="O16" s="48" t="str">
        <f t="shared" si="2"/>
        <v/>
      </c>
      <c r="P16" s="49" t="str">
        <f t="shared" si="3"/>
        <v/>
      </c>
      <c r="Q16" s="56" t="str">
        <f t="shared" si="4"/>
        <v/>
      </c>
    </row>
    <row r="19" spans="2:20" x14ac:dyDescent="0.25">
      <c r="B19" t="s">
        <v>353</v>
      </c>
      <c r="C19" s="3" t="s">
        <v>5</v>
      </c>
      <c r="D19" s="41" t="s">
        <v>378</v>
      </c>
      <c r="E19" s="51" t="s">
        <v>367</v>
      </c>
      <c r="F19" s="51" t="s">
        <v>368</v>
      </c>
      <c r="G19" s="51" t="s">
        <v>382</v>
      </c>
      <c r="H19" s="51" t="s">
        <v>375</v>
      </c>
      <c r="I19" s="51" t="s">
        <v>395</v>
      </c>
      <c r="J19" s="51" t="s">
        <v>383</v>
      </c>
      <c r="K19" s="51" t="s">
        <v>379</v>
      </c>
      <c r="L19" s="51" t="s">
        <v>384</v>
      </c>
      <c r="M19" s="51" t="s">
        <v>385</v>
      </c>
      <c r="N19" s="51" t="s">
        <v>386</v>
      </c>
      <c r="O19" s="52" t="s">
        <v>387</v>
      </c>
      <c r="P19" s="53" t="s">
        <v>392</v>
      </c>
      <c r="Q19" s="53" t="s">
        <v>393</v>
      </c>
      <c r="R19" s="53" t="s">
        <v>394</v>
      </c>
      <c r="S19" s="53" t="s">
        <v>397</v>
      </c>
      <c r="T19" s="53" t="s">
        <v>398</v>
      </c>
    </row>
    <row r="20" spans="2:20" x14ac:dyDescent="0.25">
      <c r="C20" s="40" t="s">
        <v>354</v>
      </c>
      <c r="D20" s="39" t="str">
        <f>INDEX('team weekly options'!$K:$K,MATCH('team weekly research'!$Q$3,'team weekly options'!$C:$C,0))</f>
        <v>D.Singletary</v>
      </c>
      <c r="E20" s="50">
        <f>IF(D20="","",INDEX('wk paste'!AD:AD,MATCH($Q$3&amp;$D20,'wk paste'!$BI:$BI,0)))</f>
        <v>16</v>
      </c>
      <c r="F20" s="50">
        <f>IF(E20="","",INDEX('wk paste'!AE:AE,MATCH($Q$3&amp;$D20,'wk paste'!$BI:$BI,0)))</f>
        <v>0</v>
      </c>
      <c r="G20" s="50">
        <f>IF(F20="","",INDEX('wk paste'!AF:AF,MATCH($Q$3&amp;$D20,'wk paste'!$BI:$BI,0)))</f>
        <v>5</v>
      </c>
      <c r="H20" s="50">
        <f>IF(G20="","",INDEX('wk paste'!AG:AG,MATCH($Q$3&amp;$D20,'wk paste'!$BI:$BI,0)))</f>
        <v>5</v>
      </c>
      <c r="I20" s="54">
        <f>IF(H20="","",INDEX('wk paste'!AH:AH,MATCH($Q$3&amp;$D20,'wk paste'!$BI:$BI,0)))</f>
        <v>1</v>
      </c>
      <c r="J20" s="48">
        <f>IF(I20="","",INDEX('wk paste'!AI:AI,MATCH($Q$3&amp;$D20,'wk paste'!$BI:$BI,0))/100)</f>
        <v>0.16399999999999998</v>
      </c>
      <c r="K20" s="50">
        <f>IF(J20="","",INDEX('wk paste'!AJ:AJ,MATCH($Q$3&amp;$D20,'wk paste'!$BI:$BI,0)))</f>
        <v>1</v>
      </c>
      <c r="L20" s="50">
        <f>IF(K20="","",INDEX('wk paste'!AK:AK,MATCH($Q$3&amp;$D20,'wk paste'!$BI:$BI,0)))</f>
        <v>-4</v>
      </c>
      <c r="M20" s="50">
        <f>IF(L20="","",INDEX('wk paste'!AL:AL,MATCH($Q$3&amp;$D20,'wk paste'!$BI:$BI,0)))</f>
        <v>20</v>
      </c>
      <c r="N20" s="50">
        <f>IF(M20="","",INDEX('wk paste'!AM:AM,MATCH($Q$3&amp;$D20,'wk paste'!$BI:$BI,0)))</f>
        <v>31</v>
      </c>
      <c r="O20" s="55">
        <f>IF(M20="","",M20-N20)</f>
        <v>-11</v>
      </c>
      <c r="P20" s="47">
        <f>IF(H20="","",H20/$K$8)</f>
        <v>0.1111111111111111</v>
      </c>
      <c r="Q20" s="48">
        <f>IF(E20="","",E20/$L$8)</f>
        <v>4.5325779036827198E-2</v>
      </c>
      <c r="R20" s="49">
        <f>IF(L20="","",L20/$M$8)</f>
        <v>-1.038961038961039E-2</v>
      </c>
      <c r="S20" s="56">
        <f>IF(OR(G20="",G20=0),"",E20/G20)</f>
        <v>3.2</v>
      </c>
      <c r="T20" s="56">
        <f>IF(L20="","",L20/H20)</f>
        <v>-0.8</v>
      </c>
    </row>
    <row r="21" spans="2:20" x14ac:dyDescent="0.25">
      <c r="C21" s="40" t="s">
        <v>355</v>
      </c>
      <c r="D21" s="39" t="str">
        <f>INDEX('team weekly options'!$L:$L,MATCH('team weekly research'!$Q$3,'team weekly options'!$C:$C,0))</f>
        <v>Z.Moss</v>
      </c>
      <c r="E21" s="50">
        <f>IF(D21="","",INDEX('wk paste'!AD:AD,MATCH($Q$3&amp;$D21,'wk paste'!$BI:$BI,0)))</f>
        <v>15</v>
      </c>
      <c r="F21" s="50">
        <f>IF(E21="","",INDEX('wk paste'!AE:AE,MATCH($Q$3&amp;$D21,'wk paste'!$BI:$BI,0)))</f>
        <v>0</v>
      </c>
      <c r="G21" s="50">
        <f>IF(F21="","",INDEX('wk paste'!AF:AF,MATCH($Q$3&amp;$D21,'wk paste'!$BI:$BI,0)))</f>
        <v>2</v>
      </c>
      <c r="H21" s="50">
        <f>IF(G21="","",INDEX('wk paste'!AG:AG,MATCH($Q$3&amp;$D21,'wk paste'!$BI:$BI,0)))</f>
        <v>4</v>
      </c>
      <c r="I21" s="54">
        <f>IF(H21="","",INDEX('wk paste'!AH:AH,MATCH($Q$3&amp;$D21,'wk paste'!$BI:$BI,0)))</f>
        <v>0.5</v>
      </c>
      <c r="J21" s="48">
        <f>IF(I21="","",INDEX('wk paste'!AI:AI,MATCH($Q$3&amp;$D21,'wk paste'!$BI:$BI,0))/100)</f>
        <v>-0.49890000000000001</v>
      </c>
      <c r="K21" s="50">
        <f>IF(J21="","",INDEX('wk paste'!AJ:AJ,MATCH($Q$3&amp;$D21,'wk paste'!$BI:$BI,0)))</f>
        <v>1</v>
      </c>
      <c r="L21" s="50">
        <f>IF(K21="","",INDEX('wk paste'!AK:AK,MATCH($Q$3&amp;$D21,'wk paste'!$BI:$BI,0)))</f>
        <v>11</v>
      </c>
      <c r="M21" s="50">
        <f>IF(L21="","",INDEX('wk paste'!AL:AL,MATCH($Q$3&amp;$D21,'wk paste'!$BI:$BI,0)))</f>
        <v>11</v>
      </c>
      <c r="N21" s="50">
        <f>IF(M21="","",INDEX('wk paste'!AM:AM,MATCH($Q$3&amp;$D21,'wk paste'!$BI:$BI,0)))</f>
        <v>17</v>
      </c>
      <c r="O21" s="55">
        <f t="shared" ref="O21:O29" si="6">IF(M21="","",M21-N21)</f>
        <v>-6</v>
      </c>
      <c r="P21" s="47">
        <f t="shared" ref="P21:P29" si="7">IF(H21="","",H21/$K$8)</f>
        <v>8.8888888888888892E-2</v>
      </c>
      <c r="Q21" s="48">
        <f t="shared" ref="Q21:Q29" si="8">IF(E21="","",E21/$L$8)</f>
        <v>4.2492917847025496E-2</v>
      </c>
      <c r="R21" s="49">
        <f t="shared" ref="R21:R29" si="9">IF(L21="","",L21/$M$8)</f>
        <v>2.8571428571428571E-2</v>
      </c>
      <c r="S21" s="56">
        <f t="shared" ref="S21:S29" si="10">IF(OR(G21="",G21=0),"",E21/G21)</f>
        <v>7.5</v>
      </c>
      <c r="T21" s="56">
        <f t="shared" ref="T21:T29" si="11">IF(L21="","",L21/H21)</f>
        <v>2.75</v>
      </c>
    </row>
    <row r="22" spans="2:20" x14ac:dyDescent="0.25">
      <c r="C22" s="40" t="s">
        <v>356</v>
      </c>
      <c r="D22" s="39" t="str">
        <f>INDEX('team weekly options'!$M:$M,MATCH('team weekly research'!$Q$3,'team weekly options'!$C:$C,0))</f>
        <v>I.McKenzie</v>
      </c>
      <c r="E22" s="50">
        <f>IF(D22="","",INDEX('wk paste'!AD:AD,MATCH($Q$3&amp;$D22,'wk paste'!$BI:$BI,0)))</f>
        <v>3</v>
      </c>
      <c r="F22" s="50">
        <f>IF(E22="","",INDEX('wk paste'!AE:AE,MATCH($Q$3&amp;$D22,'wk paste'!$BI:$BI,0)))</f>
        <v>0</v>
      </c>
      <c r="G22" s="50">
        <f>IF(F22="","",INDEX('wk paste'!AF:AF,MATCH($Q$3&amp;$D22,'wk paste'!$BI:$BI,0)))</f>
        <v>1</v>
      </c>
      <c r="H22" s="50">
        <f>IF(G22="","",INDEX('wk paste'!AG:AG,MATCH($Q$3&amp;$D22,'wk paste'!$BI:$BI,0)))</f>
        <v>1</v>
      </c>
      <c r="I22" s="54">
        <f>IF(H22="","",INDEX('wk paste'!AH:AH,MATCH($Q$3&amp;$D22,'wk paste'!$BI:$BI,0)))</f>
        <v>1</v>
      </c>
      <c r="J22" s="48">
        <f>IF(I22="","",INDEX('wk paste'!AI:AI,MATCH($Q$3&amp;$D22,'wk paste'!$BI:$BI,0))/100)</f>
        <v>0.28179999999999999</v>
      </c>
      <c r="K22" s="50">
        <f>IF(J22="","",INDEX('wk paste'!AJ:AJ,MATCH($Q$3&amp;$D22,'wk paste'!$BI:$BI,0)))</f>
        <v>0</v>
      </c>
      <c r="L22" s="50">
        <f>IF(K22="","",INDEX('wk paste'!AK:AK,MATCH($Q$3&amp;$D22,'wk paste'!$BI:$BI,0)))</f>
        <v>0</v>
      </c>
      <c r="M22" s="50">
        <f>IF(L22="","",INDEX('wk paste'!AL:AL,MATCH($Q$3&amp;$D22,'wk paste'!$BI:$BI,0)))</f>
        <v>3</v>
      </c>
      <c r="N22" s="50">
        <f>IF(M22="","",INDEX('wk paste'!AM:AM,MATCH($Q$3&amp;$D22,'wk paste'!$BI:$BI,0)))</f>
        <v>5</v>
      </c>
      <c r="O22" s="55">
        <f t="shared" si="6"/>
        <v>-2</v>
      </c>
      <c r="P22" s="47">
        <f t="shared" si="7"/>
        <v>2.2222222222222223E-2</v>
      </c>
      <c r="Q22" s="48">
        <f t="shared" si="8"/>
        <v>8.4985835694051E-3</v>
      </c>
      <c r="R22" s="49">
        <f t="shared" si="9"/>
        <v>0</v>
      </c>
      <c r="S22" s="56">
        <f t="shared" si="10"/>
        <v>3</v>
      </c>
      <c r="T22" s="56">
        <f t="shared" si="11"/>
        <v>0</v>
      </c>
    </row>
    <row r="23" spans="2:20" x14ac:dyDescent="0.25">
      <c r="C23" s="40" t="s">
        <v>357</v>
      </c>
      <c r="D23" s="39" t="str">
        <f>INDEX('team weekly options'!$N:$N,MATCH('team weekly research'!$Q$3,'team weekly options'!$C:$C,0))</f>
        <v>E.Sanders</v>
      </c>
      <c r="E23" s="50">
        <f>IF(D23="","",INDEX('wk paste'!AD:AD,MATCH($Q$3&amp;$D23,'wk paste'!$BI:$BI,0)))</f>
        <v>91</v>
      </c>
      <c r="F23" s="50">
        <f>IF(E23="","",INDEX('wk paste'!AE:AE,MATCH($Q$3&amp;$D23,'wk paste'!$BI:$BI,0)))</f>
        <v>0</v>
      </c>
      <c r="G23" s="50">
        <f>IF(F23="","",INDEX('wk paste'!AF:AF,MATCH($Q$3&amp;$D23,'wk paste'!$BI:$BI,0)))</f>
        <v>5</v>
      </c>
      <c r="H23" s="50">
        <f>IF(G23="","",INDEX('wk paste'!AG:AG,MATCH($Q$3&amp;$D23,'wk paste'!$BI:$BI,0)))</f>
        <v>8</v>
      </c>
      <c r="I23" s="54">
        <f>IF(H23="","",INDEX('wk paste'!AH:AH,MATCH($Q$3&amp;$D23,'wk paste'!$BI:$BI,0)))</f>
        <v>0.625</v>
      </c>
      <c r="J23" s="48">
        <f>IF(I23="","",INDEX('wk paste'!AI:AI,MATCH($Q$3&amp;$D23,'wk paste'!$BI:$BI,0))/100)</f>
        <v>0.23449999999999999</v>
      </c>
      <c r="K23" s="50">
        <f>IF(J23="","",INDEX('wk paste'!AJ:AJ,MATCH($Q$3&amp;$D23,'wk paste'!$BI:$BI,0)))</f>
        <v>4</v>
      </c>
      <c r="L23" s="50">
        <f>IF(K23="","",INDEX('wk paste'!AK:AK,MATCH($Q$3&amp;$D23,'wk paste'!$BI:$BI,0)))</f>
        <v>177</v>
      </c>
      <c r="M23" s="50">
        <f>IF(L23="","",INDEX('wk paste'!AL:AL,MATCH($Q$3&amp;$D23,'wk paste'!$BI:$BI,0)))</f>
        <v>9</v>
      </c>
      <c r="N23" s="50">
        <f>IF(M23="","",INDEX('wk paste'!AM:AM,MATCH($Q$3&amp;$D23,'wk paste'!$BI:$BI,0)))</f>
        <v>18</v>
      </c>
      <c r="O23" s="55">
        <f t="shared" si="6"/>
        <v>-9</v>
      </c>
      <c r="P23" s="47">
        <f t="shared" si="7"/>
        <v>0.17777777777777778</v>
      </c>
      <c r="Q23" s="48">
        <f t="shared" si="8"/>
        <v>0.25779036827195467</v>
      </c>
      <c r="R23" s="49">
        <f t="shared" si="9"/>
        <v>0.45974025974025973</v>
      </c>
      <c r="S23" s="56">
        <f t="shared" si="10"/>
        <v>18.2</v>
      </c>
      <c r="T23" s="56">
        <f t="shared" si="11"/>
        <v>22.125</v>
      </c>
    </row>
    <row r="24" spans="2:20" x14ac:dyDescent="0.25">
      <c r="C24" s="40" t="s">
        <v>358</v>
      </c>
      <c r="D24" s="39" t="str">
        <f>INDEX('team weekly options'!$O:$O,MATCH('team weekly research'!$Q$3,'team weekly options'!$C:$C,0))</f>
        <v>S.Diggs</v>
      </c>
      <c r="E24" s="50">
        <f>IF(D24="","",INDEX('wk paste'!AD:AD,MATCH($Q$3&amp;$D24,'wk paste'!$BI:$BI,0)))</f>
        <v>89</v>
      </c>
      <c r="F24" s="50">
        <f>IF(E24="","",INDEX('wk paste'!AE:AE,MATCH($Q$3&amp;$D24,'wk paste'!$BI:$BI,0)))</f>
        <v>1</v>
      </c>
      <c r="G24" s="50">
        <f>IF(F24="","",INDEX('wk paste'!AF:AF,MATCH($Q$3&amp;$D24,'wk paste'!$BI:$BI,0)))</f>
        <v>9</v>
      </c>
      <c r="H24" s="50">
        <f>IF(G24="","",INDEX('wk paste'!AG:AG,MATCH($Q$3&amp;$D24,'wk paste'!$BI:$BI,0)))</f>
        <v>11</v>
      </c>
      <c r="I24" s="54">
        <f>IF(H24="","",INDEX('wk paste'!AH:AH,MATCH($Q$3&amp;$D24,'wk paste'!$BI:$BI,0)))</f>
        <v>0.81799999999999995</v>
      </c>
      <c r="J24" s="48">
        <f>IF(I24="","",INDEX('wk paste'!AI:AI,MATCH($Q$3&amp;$D24,'wk paste'!$BI:$BI,0))/100)</f>
        <v>0.25459999999999999</v>
      </c>
      <c r="K24" s="50">
        <f>IF(J24="","",INDEX('wk paste'!AJ:AJ,MATCH($Q$3&amp;$D24,'wk paste'!$BI:$BI,0)))</f>
        <v>8</v>
      </c>
      <c r="L24" s="50">
        <f>IF(K24="","",INDEX('wk paste'!AK:AK,MATCH($Q$3&amp;$D24,'wk paste'!$BI:$BI,0)))</f>
        <v>93</v>
      </c>
      <c r="M24" s="50">
        <f>IF(L24="","",INDEX('wk paste'!AL:AL,MATCH($Q$3&amp;$D24,'wk paste'!$BI:$BI,0)))</f>
        <v>15</v>
      </c>
      <c r="N24" s="50">
        <f>IF(M24="","",INDEX('wk paste'!AM:AM,MATCH($Q$3&amp;$D24,'wk paste'!$BI:$BI,0)))</f>
        <v>13</v>
      </c>
      <c r="O24" s="55">
        <f t="shared" si="6"/>
        <v>2</v>
      </c>
      <c r="P24" s="47">
        <f t="shared" si="7"/>
        <v>0.24444444444444444</v>
      </c>
      <c r="Q24" s="48">
        <f t="shared" si="8"/>
        <v>0.25212464589235128</v>
      </c>
      <c r="R24" s="49">
        <f t="shared" si="9"/>
        <v>0.24155844155844156</v>
      </c>
      <c r="S24" s="56">
        <f t="shared" si="10"/>
        <v>9.8888888888888893</v>
      </c>
      <c r="T24" s="56">
        <f t="shared" si="11"/>
        <v>8.454545454545455</v>
      </c>
    </row>
    <row r="25" spans="2:20" x14ac:dyDescent="0.25">
      <c r="C25" s="40" t="s">
        <v>359</v>
      </c>
      <c r="D25" s="39" t="str">
        <f>INDEX('team weekly options'!$P:$P,MATCH('team weekly research'!$Q$3,'team weekly options'!$C:$C,0))</f>
        <v>C.Beasley</v>
      </c>
      <c r="E25" s="50">
        <f>IF(D25="","",INDEX('wk paste'!AD:AD,MATCH($Q$3&amp;$D25,'wk paste'!$BI:$BI,0)))</f>
        <v>88</v>
      </c>
      <c r="F25" s="50">
        <f>IF(E25="","",INDEX('wk paste'!AE:AE,MATCH($Q$3&amp;$D25,'wk paste'!$BI:$BI,0)))</f>
        <v>1</v>
      </c>
      <c r="G25" s="50">
        <f>IF(F25="","",INDEX('wk paste'!AF:AF,MATCH($Q$3&amp;$D25,'wk paste'!$BI:$BI,0)))</f>
        <v>7</v>
      </c>
      <c r="H25" s="50">
        <f>IF(G25="","",INDEX('wk paste'!AG:AG,MATCH($Q$3&amp;$D25,'wk paste'!$BI:$BI,0)))</f>
        <v>9</v>
      </c>
      <c r="I25" s="54">
        <f>IF(H25="","",INDEX('wk paste'!AH:AH,MATCH($Q$3&amp;$D25,'wk paste'!$BI:$BI,0)))</f>
        <v>0.77700000000000002</v>
      </c>
      <c r="J25" s="48">
        <f>IF(I25="","",INDEX('wk paste'!AI:AI,MATCH($Q$3&amp;$D25,'wk paste'!$BI:$BI,0))/100)</f>
        <v>0.1201</v>
      </c>
      <c r="K25" s="50">
        <f>IF(J25="","",INDEX('wk paste'!AJ:AJ,MATCH($Q$3&amp;$D25,'wk paste'!$BI:$BI,0)))</f>
        <v>4</v>
      </c>
      <c r="L25" s="50">
        <f>IF(K25="","",INDEX('wk paste'!AK:AK,MATCH($Q$3&amp;$D25,'wk paste'!$BI:$BI,0)))</f>
        <v>60</v>
      </c>
      <c r="M25" s="50">
        <f>IF(L25="","",INDEX('wk paste'!AL:AL,MATCH($Q$3&amp;$D25,'wk paste'!$BI:$BI,0)))</f>
        <v>33</v>
      </c>
      <c r="N25" s="50">
        <f>IF(M25="","",INDEX('wk paste'!AM:AM,MATCH($Q$3&amp;$D25,'wk paste'!$BI:$BI,0)))</f>
        <v>26</v>
      </c>
      <c r="O25" s="55">
        <f t="shared" si="6"/>
        <v>7</v>
      </c>
      <c r="P25" s="47">
        <f t="shared" si="7"/>
        <v>0.2</v>
      </c>
      <c r="Q25" s="48">
        <f t="shared" si="8"/>
        <v>0.24929178470254956</v>
      </c>
      <c r="R25" s="49">
        <f t="shared" si="9"/>
        <v>0.15584415584415584</v>
      </c>
      <c r="S25" s="56">
        <f t="shared" si="10"/>
        <v>12.571428571428571</v>
      </c>
      <c r="T25" s="56">
        <f t="shared" si="11"/>
        <v>6.666666666666667</v>
      </c>
    </row>
    <row r="26" spans="2:20" x14ac:dyDescent="0.25">
      <c r="C26" s="40" t="s">
        <v>360</v>
      </c>
      <c r="D26" s="39" t="str">
        <f>INDEX('team weekly options'!$Q:$Q,MATCH('team weekly research'!$Q$3,'team weekly options'!$C:$C,0))</f>
        <v>D.Knox</v>
      </c>
      <c r="E26" s="50">
        <f>IF(D26="","",INDEX('wk paste'!AD:AD,MATCH($Q$3&amp;$D26,'wk paste'!$BI:$BI,0)))</f>
        <v>25</v>
      </c>
      <c r="F26" s="50">
        <f>IF(E26="","",INDEX('wk paste'!AE:AE,MATCH($Q$3&amp;$D26,'wk paste'!$BI:$BI,0)))</f>
        <v>0</v>
      </c>
      <c r="G26" s="50">
        <f>IF(F26="","",INDEX('wk paste'!AF:AF,MATCH($Q$3&amp;$D26,'wk paste'!$BI:$BI,0)))</f>
        <v>3</v>
      </c>
      <c r="H26" s="50">
        <f>IF(G26="","",INDEX('wk paste'!AG:AG,MATCH($Q$3&amp;$D26,'wk paste'!$BI:$BI,0)))</f>
        <v>3</v>
      </c>
      <c r="I26" s="54">
        <f>IF(H26="","",INDEX('wk paste'!AH:AH,MATCH($Q$3&amp;$D26,'wk paste'!$BI:$BI,0)))</f>
        <v>1</v>
      </c>
      <c r="J26" s="48">
        <f>IF(I26="","",INDEX('wk paste'!AI:AI,MATCH($Q$3&amp;$D26,'wk paste'!$BI:$BI,0))/100)</f>
        <v>0.34420000000000001</v>
      </c>
      <c r="K26" s="50">
        <f>IF(J26="","",INDEX('wk paste'!AJ:AJ,MATCH($Q$3&amp;$D26,'wk paste'!$BI:$BI,0)))</f>
        <v>2</v>
      </c>
      <c r="L26" s="50">
        <f>IF(K26="","",INDEX('wk paste'!AK:AK,MATCH($Q$3&amp;$D26,'wk paste'!$BI:$BI,0)))</f>
        <v>4</v>
      </c>
      <c r="M26" s="50">
        <f>IF(L26="","",INDEX('wk paste'!AL:AL,MATCH($Q$3&amp;$D26,'wk paste'!$BI:$BI,0)))</f>
        <v>21</v>
      </c>
      <c r="N26" s="50">
        <f>IF(M26="","",INDEX('wk paste'!AM:AM,MATCH($Q$3&amp;$D26,'wk paste'!$BI:$BI,0)))</f>
        <v>13</v>
      </c>
      <c r="O26" s="55">
        <f t="shared" si="6"/>
        <v>8</v>
      </c>
      <c r="P26" s="47">
        <f t="shared" si="7"/>
        <v>6.6666666666666666E-2</v>
      </c>
      <c r="Q26" s="48">
        <f t="shared" si="8"/>
        <v>7.0821529745042494E-2</v>
      </c>
      <c r="R26" s="49">
        <f t="shared" si="9"/>
        <v>1.038961038961039E-2</v>
      </c>
      <c r="S26" s="56">
        <f t="shared" si="10"/>
        <v>8.3333333333333339</v>
      </c>
      <c r="T26" s="56">
        <f t="shared" si="11"/>
        <v>1.3333333333333333</v>
      </c>
    </row>
    <row r="27" spans="2:20" x14ac:dyDescent="0.25">
      <c r="C27" s="40" t="s">
        <v>361</v>
      </c>
      <c r="D27" s="39" t="str">
        <f>INDEX('team weekly options'!$R:$R,MATCH('team weekly research'!$Q$3,'team weekly options'!$C:$C,0))</f>
        <v>G.Davis</v>
      </c>
      <c r="E27" s="50">
        <f>IF(D27="","",INDEX('wk paste'!AD:AD,MATCH($Q$3&amp;$D27,'wk paste'!$BI:$BI,0)))</f>
        <v>25</v>
      </c>
      <c r="F27" s="50">
        <f>IF(E27="","",INDEX('wk paste'!AE:AE,MATCH($Q$3&amp;$D27,'wk paste'!$BI:$BI,0)))</f>
        <v>0</v>
      </c>
      <c r="G27" s="50">
        <f>IF(F27="","",INDEX('wk paste'!AF:AF,MATCH($Q$3&amp;$D27,'wk paste'!$BI:$BI,0)))</f>
        <v>2</v>
      </c>
      <c r="H27" s="50">
        <f>IF(G27="","",INDEX('wk paste'!AG:AG,MATCH($Q$3&amp;$D27,'wk paste'!$BI:$BI,0)))</f>
        <v>2</v>
      </c>
      <c r="I27" s="54">
        <f>IF(H27="","",INDEX('wk paste'!AH:AH,MATCH($Q$3&amp;$D27,'wk paste'!$BI:$BI,0)))</f>
        <v>1</v>
      </c>
      <c r="J27" s="48">
        <f>IF(I27="","",INDEX('wk paste'!AI:AI,MATCH($Q$3&amp;$D27,'wk paste'!$BI:$BI,0))/100)</f>
        <v>0.36329999999999996</v>
      </c>
      <c r="K27" s="50">
        <f>IF(J27="","",INDEX('wk paste'!AJ:AJ,MATCH($Q$3&amp;$D27,'wk paste'!$BI:$BI,0)))</f>
        <v>1</v>
      </c>
      <c r="L27" s="50">
        <f>IF(K27="","",INDEX('wk paste'!AK:AK,MATCH($Q$3&amp;$D27,'wk paste'!$BI:$BI,0)))</f>
        <v>13</v>
      </c>
      <c r="M27" s="50">
        <f>IF(L27="","",INDEX('wk paste'!AL:AL,MATCH($Q$3&amp;$D27,'wk paste'!$BI:$BI,0)))</f>
        <v>12</v>
      </c>
      <c r="N27" s="50">
        <f>IF(M27="","",INDEX('wk paste'!AM:AM,MATCH($Q$3&amp;$D27,'wk paste'!$BI:$BI,0)))</f>
        <v>8</v>
      </c>
      <c r="O27" s="55">
        <f t="shared" si="6"/>
        <v>4</v>
      </c>
      <c r="P27" s="47">
        <f t="shared" si="7"/>
        <v>4.4444444444444446E-2</v>
      </c>
      <c r="Q27" s="48">
        <f t="shared" si="8"/>
        <v>7.0821529745042494E-2</v>
      </c>
      <c r="R27" s="49">
        <f t="shared" si="9"/>
        <v>3.3766233766233764E-2</v>
      </c>
      <c r="S27" s="56">
        <f t="shared" si="10"/>
        <v>12.5</v>
      </c>
      <c r="T27" s="56">
        <f t="shared" si="11"/>
        <v>6.5</v>
      </c>
    </row>
    <row r="28" spans="2:20" x14ac:dyDescent="0.25">
      <c r="C28" s="40" t="s">
        <v>362</v>
      </c>
      <c r="D28" s="39" t="str">
        <f>INDEX('team weekly options'!$S:$S,MATCH('team weekly research'!$Q$3,'team weekly options'!$C:$C,0))</f>
        <v>T.Sweeney</v>
      </c>
      <c r="E28" s="50">
        <f>IF(D28="","",INDEX('wk paste'!AD:AD,MATCH($Q$3&amp;$D28,'wk paste'!$BI:$BI,0)))</f>
        <v>1</v>
      </c>
      <c r="F28" s="50">
        <f>IF(E28="","",INDEX('wk paste'!AE:AE,MATCH($Q$3&amp;$D28,'wk paste'!$BI:$BI,0)))</f>
        <v>1</v>
      </c>
      <c r="G28" s="50">
        <f>IF(F28="","",INDEX('wk paste'!AF:AF,MATCH($Q$3&amp;$D28,'wk paste'!$BI:$BI,0)))</f>
        <v>1</v>
      </c>
      <c r="H28" s="50">
        <f>IF(G28="","",INDEX('wk paste'!AG:AG,MATCH($Q$3&amp;$D28,'wk paste'!$BI:$BI,0)))</f>
        <v>1</v>
      </c>
      <c r="I28" s="54">
        <f>IF(H28="","",INDEX('wk paste'!AH:AH,MATCH($Q$3&amp;$D28,'wk paste'!$BI:$BI,0)))</f>
        <v>1</v>
      </c>
      <c r="J28" s="48">
        <f>IF(I28="","",INDEX('wk paste'!AI:AI,MATCH($Q$3&amp;$D28,'wk paste'!$BI:$BI,0))/100)</f>
        <v>0.38979999999999998</v>
      </c>
      <c r="K28" s="50">
        <f>IF(J28="","",INDEX('wk paste'!AJ:AJ,MATCH($Q$3&amp;$D28,'wk paste'!$BI:$BI,0)))</f>
        <v>1</v>
      </c>
      <c r="L28" s="50">
        <f>IF(K28="","",INDEX('wk paste'!AK:AK,MATCH($Q$3&amp;$D28,'wk paste'!$BI:$BI,0)))</f>
        <v>1</v>
      </c>
      <c r="M28" s="50">
        <f>IF(L28="","",INDEX('wk paste'!AL:AL,MATCH($Q$3&amp;$D28,'wk paste'!$BI:$BI,0)))</f>
        <v>0</v>
      </c>
      <c r="N28" s="50">
        <f>IF(M28="","",INDEX('wk paste'!AM:AM,MATCH($Q$3&amp;$D28,'wk paste'!$BI:$BI,0)))</f>
        <v>0</v>
      </c>
      <c r="O28" s="55">
        <f t="shared" si="6"/>
        <v>0</v>
      </c>
      <c r="P28" s="47">
        <f t="shared" si="7"/>
        <v>2.2222222222222223E-2</v>
      </c>
      <c r="Q28" s="48">
        <f t="shared" si="8"/>
        <v>2.8328611898016999E-3</v>
      </c>
      <c r="R28" s="49">
        <f t="shared" si="9"/>
        <v>2.5974025974025974E-3</v>
      </c>
      <c r="S28" s="56">
        <f t="shared" si="10"/>
        <v>1</v>
      </c>
      <c r="T28" s="56">
        <f t="shared" si="11"/>
        <v>1</v>
      </c>
    </row>
    <row r="29" spans="2:20" x14ac:dyDescent="0.25">
      <c r="C29" s="40" t="s">
        <v>363</v>
      </c>
      <c r="D29" s="39" t="str">
        <f>INDEX('team weekly options'!$T:$T,MATCH('team weekly research'!$Q$3,'team weekly options'!$C:$C,0))</f>
        <v>J.Kumerow</v>
      </c>
      <c r="E29" s="50">
        <f>IF(D29="","",INDEX('wk paste'!AD:AD,MATCH($Q$3&amp;$D29,'wk paste'!$BI:$BI,0)))</f>
        <v>0</v>
      </c>
      <c r="F29" s="50">
        <f>IF(E29="","",INDEX('wk paste'!AE:AE,MATCH($Q$3&amp;$D29,'wk paste'!$BI:$BI,0)))</f>
        <v>0</v>
      </c>
      <c r="G29" s="50">
        <f>IF(F29="","",INDEX('wk paste'!AF:AF,MATCH($Q$3&amp;$D29,'wk paste'!$BI:$BI,0)))</f>
        <v>0</v>
      </c>
      <c r="H29" s="50">
        <f>IF(G29="","",INDEX('wk paste'!AG:AG,MATCH($Q$3&amp;$D29,'wk paste'!$BI:$BI,0)))</f>
        <v>1</v>
      </c>
      <c r="I29" s="54">
        <f>IF(H29="","",INDEX('wk paste'!AH:AH,MATCH($Q$3&amp;$D29,'wk paste'!$BI:$BI,0)))</f>
        <v>0</v>
      </c>
      <c r="J29" s="48">
        <f>IF(I29="","",INDEX('wk paste'!AI:AI,MATCH($Q$3&amp;$D29,'wk paste'!$BI:$BI,0))/100)</f>
        <v>-3.5</v>
      </c>
      <c r="K29" s="50">
        <f>IF(J29="","",INDEX('wk paste'!AJ:AJ,MATCH($Q$3&amp;$D29,'wk paste'!$BI:$BI,0)))</f>
        <v>0</v>
      </c>
      <c r="L29" s="50">
        <f>IF(K29="","",INDEX('wk paste'!AK:AK,MATCH($Q$3&amp;$D29,'wk paste'!$BI:$BI,0)))</f>
        <v>30</v>
      </c>
      <c r="M29" s="50">
        <f>IF(L29="","",INDEX('wk paste'!AL:AL,MATCH($Q$3&amp;$D29,'wk paste'!$BI:$BI,0)))</f>
        <v>0</v>
      </c>
      <c r="N29" s="50">
        <f>IF(M29="","",INDEX('wk paste'!AM:AM,MATCH($Q$3&amp;$D29,'wk paste'!$BI:$BI,0)))</f>
        <v>3</v>
      </c>
      <c r="O29" s="55">
        <f t="shared" si="6"/>
        <v>-3</v>
      </c>
      <c r="P29" s="47">
        <f t="shared" si="7"/>
        <v>2.2222222222222223E-2</v>
      </c>
      <c r="Q29" s="48">
        <f t="shared" si="8"/>
        <v>0</v>
      </c>
      <c r="R29" s="49">
        <f t="shared" si="9"/>
        <v>7.792207792207792E-2</v>
      </c>
      <c r="S29" s="56" t="str">
        <f t="shared" si="10"/>
        <v/>
      </c>
      <c r="T29" s="56">
        <f t="shared" si="11"/>
        <v>30</v>
      </c>
    </row>
  </sheetData>
  <phoneticPr fontId="3" type="noConversion"/>
  <conditionalFormatting sqref="M20:M2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0:O2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0:I2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1:G16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1:Q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20:S2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20:T2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N3" xr:uid="{490B1941-26CC-4859-BB0B-229B5C302D4F}">
      <formula1>"1,2,3,4,5,6,7,8,9,10,11,12,13,14,15,16,17,18"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CBC216-8956-43A3-80B6-34C9ED6669CD}">
          <x14:formula1>
            <xm:f>'team totals'!$B$4:$B$35</xm:f>
          </x14:formula1>
          <xm:sqref>C5 N4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73E24-36B5-4B17-BB8E-96915494B672}">
  <sheetPr codeName="Sheet5">
    <tabColor theme="6"/>
  </sheetPr>
  <dimension ref="B3:AK35"/>
  <sheetViews>
    <sheetView workbookViewId="0">
      <selection activeCell="E13" sqref="E13"/>
    </sheetView>
  </sheetViews>
  <sheetFormatPr defaultRowHeight="15" x14ac:dyDescent="0.25"/>
  <cols>
    <col min="1" max="2" width="1.42578125" customWidth="1"/>
    <col min="3" max="3" width="5.85546875" style="3" bestFit="1" customWidth="1"/>
    <col min="4" max="4" width="16" bestFit="1" customWidth="1"/>
    <col min="5" max="5" width="5.5703125" bestFit="1" customWidth="1"/>
    <col min="6" max="6" width="4.28515625" customWidth="1"/>
    <col min="7" max="7" width="4.140625" bestFit="1" customWidth="1"/>
    <col min="8" max="8" width="5.140625" bestFit="1" customWidth="1"/>
    <col min="9" max="9" width="6.140625" bestFit="1" customWidth="1"/>
    <col min="10" max="10" width="7.7109375" bestFit="1" customWidth="1"/>
    <col min="11" max="11" width="4.85546875" bestFit="1" customWidth="1"/>
    <col min="12" max="12" width="5.140625" bestFit="1" customWidth="1"/>
    <col min="13" max="13" width="6.140625" bestFit="1" customWidth="1"/>
    <col min="14" max="14" width="6.28515625" bestFit="1" customWidth="1"/>
    <col min="15" max="16" width="7.140625" bestFit="1" customWidth="1"/>
    <col min="17" max="18" width="6.140625" bestFit="1" customWidth="1"/>
    <col min="19" max="19" width="4.5703125" bestFit="1" customWidth="1"/>
    <col min="20" max="20" width="6" bestFit="1" customWidth="1"/>
    <col min="23" max="23" width="0" hidden="1" customWidth="1"/>
  </cols>
  <sheetData>
    <row r="3" spans="2:37" x14ac:dyDescent="0.25">
      <c r="B3" t="s">
        <v>365</v>
      </c>
      <c r="C3" s="3">
        <v>2021</v>
      </c>
      <c r="E3" t="s">
        <v>5</v>
      </c>
      <c r="F3" t="str">
        <f>C3&amp;"_"&amp;C4</f>
        <v>2021_BUF</v>
      </c>
      <c r="K3" s="76">
        <v>6</v>
      </c>
      <c r="L3" t="s">
        <v>2768</v>
      </c>
    </row>
    <row r="4" spans="2:37" x14ac:dyDescent="0.25">
      <c r="B4" t="s">
        <v>345</v>
      </c>
      <c r="C4" s="3" t="s">
        <v>58</v>
      </c>
    </row>
    <row r="6" spans="2:37" x14ac:dyDescent="0.25">
      <c r="D6" s="59" t="s">
        <v>369</v>
      </c>
      <c r="E6" s="60"/>
      <c r="F6" s="61"/>
      <c r="G6" s="59" t="s">
        <v>346</v>
      </c>
      <c r="H6" s="60"/>
      <c r="I6" s="60"/>
      <c r="J6" s="61"/>
      <c r="K6" s="59" t="s">
        <v>353</v>
      </c>
      <c r="L6" s="60"/>
      <c r="M6" s="61"/>
    </row>
    <row r="7" spans="2:37" x14ac:dyDescent="0.25">
      <c r="C7" s="3" t="s">
        <v>345</v>
      </c>
      <c r="D7" s="58" t="s">
        <v>366</v>
      </c>
      <c r="E7" s="58" t="s">
        <v>370</v>
      </c>
      <c r="F7" s="58" t="s">
        <v>368</v>
      </c>
      <c r="G7" s="58" t="s">
        <v>371</v>
      </c>
      <c r="H7" s="58" t="s">
        <v>372</v>
      </c>
      <c r="I7" s="58" t="s">
        <v>373</v>
      </c>
      <c r="J7" s="58" t="s">
        <v>374</v>
      </c>
      <c r="K7" s="58" t="s">
        <v>375</v>
      </c>
      <c r="L7" s="58" t="s">
        <v>376</v>
      </c>
      <c r="M7" s="58" t="s">
        <v>377</v>
      </c>
    </row>
    <row r="8" spans="2:37" x14ac:dyDescent="0.25">
      <c r="D8" s="37">
        <f>G8+K8</f>
        <v>374</v>
      </c>
      <c r="E8" s="37">
        <f>H8+L8</f>
        <v>2417</v>
      </c>
      <c r="F8" s="37">
        <f>SUM(F11:F35,S11:S35)</f>
        <v>21</v>
      </c>
      <c r="G8" s="37">
        <f>SUM(G11:G35)</f>
        <v>153</v>
      </c>
      <c r="H8" s="37">
        <f>SUM(E11:E35)</f>
        <v>685</v>
      </c>
      <c r="I8" s="37">
        <f>SUM(I11:I35)</f>
        <v>39</v>
      </c>
      <c r="J8" s="37">
        <f>SUM(J11:J35)</f>
        <v>21</v>
      </c>
      <c r="K8" s="37">
        <f>SUM(U11:U35)</f>
        <v>221</v>
      </c>
      <c r="L8" s="37">
        <f>SUM(R11:R35)</f>
        <v>1732</v>
      </c>
      <c r="M8" s="37">
        <f>SUM(Y11:Y35)</f>
        <v>2073</v>
      </c>
    </row>
    <row r="9" spans="2:37" x14ac:dyDescent="0.25">
      <c r="E9">
        <v>0.1</v>
      </c>
      <c r="F9">
        <v>6</v>
      </c>
      <c r="H9">
        <v>0.5</v>
      </c>
      <c r="R9">
        <v>0.1</v>
      </c>
      <c r="S9">
        <v>6</v>
      </c>
      <c r="T9">
        <v>0.5</v>
      </c>
      <c r="X9">
        <v>0.5</v>
      </c>
    </row>
    <row r="10" spans="2:37" x14ac:dyDescent="0.25">
      <c r="B10" t="s">
        <v>408</v>
      </c>
      <c r="C10" s="3" t="s">
        <v>5</v>
      </c>
      <c r="D10" s="36" t="s">
        <v>378</v>
      </c>
      <c r="E10" s="42" t="s">
        <v>367</v>
      </c>
      <c r="F10" s="42" t="s">
        <v>368</v>
      </c>
      <c r="G10" s="42" t="s">
        <v>371</v>
      </c>
      <c r="H10" s="42" t="s">
        <v>379</v>
      </c>
      <c r="I10" s="42" t="s">
        <v>373</v>
      </c>
      <c r="J10" s="42" t="s">
        <v>374</v>
      </c>
      <c r="K10" s="42" t="s">
        <v>380</v>
      </c>
      <c r="L10" s="43" t="s">
        <v>381</v>
      </c>
      <c r="M10" s="44" t="s">
        <v>389</v>
      </c>
      <c r="N10" s="42" t="s">
        <v>388</v>
      </c>
      <c r="O10" s="42" t="s">
        <v>390</v>
      </c>
      <c r="P10" s="43" t="s">
        <v>391</v>
      </c>
      <c r="Q10" s="57" t="s">
        <v>396</v>
      </c>
      <c r="R10" s="51" t="s">
        <v>367</v>
      </c>
      <c r="S10" s="51" t="s">
        <v>368</v>
      </c>
      <c r="T10" s="51" t="s">
        <v>382</v>
      </c>
      <c r="U10" s="51" t="s">
        <v>375</v>
      </c>
      <c r="V10" s="51" t="s">
        <v>395</v>
      </c>
      <c r="W10" s="51" t="s">
        <v>383</v>
      </c>
      <c r="X10" s="51" t="s">
        <v>379</v>
      </c>
      <c r="Y10" s="51" t="s">
        <v>384</v>
      </c>
      <c r="Z10" s="51" t="s">
        <v>385</v>
      </c>
      <c r="AA10" s="51" t="s">
        <v>386</v>
      </c>
      <c r="AB10" s="52" t="s">
        <v>387</v>
      </c>
      <c r="AC10" s="53" t="s">
        <v>392</v>
      </c>
      <c r="AD10" s="53" t="s">
        <v>393</v>
      </c>
      <c r="AE10" s="53" t="s">
        <v>394</v>
      </c>
      <c r="AF10" s="53" t="s">
        <v>397</v>
      </c>
      <c r="AG10" s="53" t="s">
        <v>398</v>
      </c>
      <c r="AH10" s="73" t="s">
        <v>2034</v>
      </c>
      <c r="AI10" s="73" t="s">
        <v>2035</v>
      </c>
      <c r="AJ10" s="75" t="s">
        <v>2767</v>
      </c>
      <c r="AK10" s="75" t="s">
        <v>2769</v>
      </c>
    </row>
    <row r="11" spans="2:37" x14ac:dyDescent="0.25">
      <c r="C11" s="40">
        <v>1</v>
      </c>
      <c r="D11" s="38" t="str" cm="1">
        <f t="array" ref="D11">INDEX(rosters,C11,MATCH(C$4,teams,0))</f>
        <v>J.Allen</v>
      </c>
      <c r="E11" s="45">
        <f>IF(D11="","",SUMIFS('wk paste'!V:V,'wk paste'!$BJ:$BJ,$F$3&amp;"_"&amp;$D11))</f>
        <v>130</v>
      </c>
      <c r="F11" s="45">
        <f>IF(E11="","",SUMIFS('wk paste'!W:W,'wk paste'!$BJ:$BJ,$F$3&amp;"_"&amp;$D11))</f>
        <v>1</v>
      </c>
      <c r="G11" s="45">
        <f>IF(F11="","",SUMIFS('wk paste'!X:X,'wk paste'!$BJ:$BJ,$F$3&amp;"_"&amp;$D11))</f>
        <v>26</v>
      </c>
      <c r="H11" s="45">
        <f>IF(G11="","",SUMIFS('wk paste'!Y:Y,'wk paste'!$BJ:$BJ,$F$3&amp;"_"&amp;$D11))</f>
        <v>11</v>
      </c>
      <c r="I11" s="45">
        <f>IF(H11="","",SUMIFS('wk paste'!Z:Z,'wk paste'!$BJ:$BJ,$F$3&amp;"_"&amp;$D11))</f>
        <v>11</v>
      </c>
      <c r="J11" s="45">
        <f>IF(I11="","",SUMIFS('wk paste'!AA:AA,'wk paste'!$BJ:$BJ,$F$3&amp;"_"&amp;$D11))</f>
        <v>7</v>
      </c>
      <c r="K11" s="45">
        <f>IF(J11="","",SUMIFS('wk paste'!AB:AB,'wk paste'!$BJ:$BJ,$F$3&amp;"_"&amp;$D11))</f>
        <v>1</v>
      </c>
      <c r="L11" s="45">
        <f>IF(K11="","",SUMIFS('wk paste'!AC:AC,'wk paste'!$BJ:$BJ,$F$3&amp;"_"&amp;$D11))</f>
        <v>0</v>
      </c>
      <c r="M11" s="47">
        <f>IF(G11=0,"",IF(G11="","",G11/$G$8))</f>
        <v>0.16993464052287582</v>
      </c>
      <c r="N11" s="48">
        <f>IF(G11=0,"",IF(E11="","",E11/$H$8))</f>
        <v>0.18978102189781021</v>
      </c>
      <c r="O11" s="48">
        <f>IF(G11=0,"",IF(I11="","",I11/$I$8))</f>
        <v>0.28205128205128205</v>
      </c>
      <c r="P11" s="49">
        <f>IF(G11=0,"",IF(J11="","",J11/$J$8))</f>
        <v>0.33333333333333331</v>
      </c>
      <c r="Q11" s="56">
        <f>IF(G11=0,"",IF(E11="","",E11/G11))</f>
        <v>5</v>
      </c>
      <c r="R11" s="50">
        <f>IF($L11="","",SUMIFS('wk paste'!AD:AD,'wk paste'!$BJ:$BJ,$F$3&amp;"_"&amp;$D11))</f>
        <v>0</v>
      </c>
      <c r="S11" s="50">
        <f>IF($L11="","",SUMIFS('wk paste'!AE:AE,'wk paste'!$BJ:$BJ,$F$3&amp;"_"&amp;$D11))</f>
        <v>0</v>
      </c>
      <c r="T11" s="50">
        <f>IF($L11="","",SUMIFS('wk paste'!AF:AF,'wk paste'!$BJ:$BJ,$F$3&amp;"_"&amp;$D11))</f>
        <v>0</v>
      </c>
      <c r="U11" s="50">
        <f>IF($L11="","",SUMIFS('wk paste'!AG:AG,'wk paste'!$BJ:$BJ,$F$3&amp;"_"&amp;$D11))</f>
        <v>0</v>
      </c>
      <c r="V11" s="71" t="str">
        <f>IF(U11=0,"",IF(U11="","",T11/U11))</f>
        <v/>
      </c>
      <c r="W11" s="50">
        <f>IF($L$11="","",SUMIFS('wk paste'!AI:AI,'wk paste'!$BJ:$BJ,$F$3&amp;"_"&amp;$D11))</f>
        <v>0</v>
      </c>
      <c r="X11" s="50">
        <f>IF($L11="","",SUMIFS('wk paste'!AJ:AJ,'wk paste'!$BJ:$BJ,$F$3&amp;"_"&amp;$D11))</f>
        <v>0</v>
      </c>
      <c r="Y11" s="50">
        <f>IF($L11="","",SUMIFS('wk paste'!AK:AK,'wk paste'!$BJ:$BJ,$F$3&amp;"_"&amp;$D11))</f>
        <v>0</v>
      </c>
      <c r="Z11" s="50">
        <f>IF($L11="","",SUMIFS('wk paste'!AL:AL,'wk paste'!$BJ:$BJ,$F$3&amp;"_"&amp;$D11))</f>
        <v>0</v>
      </c>
      <c r="AA11" s="50">
        <f>IF($L11="","",SUMIFS('wk paste'!AM:AM,'wk paste'!$BJ:$BJ,$F$3&amp;"_"&amp;$D11))</f>
        <v>0</v>
      </c>
      <c r="AB11" s="50" t="str">
        <f>IF(V11="","",SUMIFS('wk paste'!AN:AN,'wk paste'!$BJ:$BJ,$F$3&amp;"_"&amp;$D11))</f>
        <v/>
      </c>
      <c r="AC11" s="47" t="str">
        <f>IF(V11="","",U11/$K$8)</f>
        <v/>
      </c>
      <c r="AD11" s="48" t="str">
        <f>IF(V11="","",R11/$L$8)</f>
        <v/>
      </c>
      <c r="AE11" s="49" t="str">
        <f>IF(V11="","",Y11/$M$8)</f>
        <v/>
      </c>
      <c r="AF11" s="56" t="str">
        <f>IF(OR(T11="",T11=0),"",R11/T11)</f>
        <v/>
      </c>
      <c r="AG11" s="56" t="str">
        <f>IF(U11=0,"",IF(Y11="","",Y11/U11))</f>
        <v/>
      </c>
      <c r="AH11" s="56">
        <f>IF(AND(G11="",U11=""),"",G11+U11)</f>
        <v>26</v>
      </c>
      <c r="AI11" s="74">
        <f>IF(AH11="","",AH11/$D$8)</f>
        <v>6.9518716577540107E-2</v>
      </c>
      <c r="AJ11" s="56">
        <f>IF(E11="","",SUMPRODUCT($E$9:$AI$9,E11:AI11))</f>
        <v>24.5</v>
      </c>
      <c r="AK11" s="56">
        <f>IF(E11="","",AJ11/$K$3)</f>
        <v>4.083333333333333</v>
      </c>
    </row>
    <row r="12" spans="2:37" x14ac:dyDescent="0.25">
      <c r="C12" s="70">
        <v>2</v>
      </c>
      <c r="D12" s="38" t="str" cm="1">
        <f t="array" ref="D12">INDEX(rosters,C12,MATCH(C$4,teams,0))</f>
        <v>M.Trubisky</v>
      </c>
      <c r="E12" s="45">
        <f>IF(D12="","",SUMIFS('wk paste'!V:V,'wk paste'!$BJ:$BJ,$F$3&amp;"_"&amp;$D12))</f>
        <v>12</v>
      </c>
      <c r="F12" s="45">
        <f>IF(E12="","",SUMIFS('wk paste'!W:W,'wk paste'!$BJ:$BJ,$F$3&amp;"_"&amp;$D12))</f>
        <v>1</v>
      </c>
      <c r="G12" s="45">
        <f>IF(F12="","",SUMIFS('wk paste'!X:X,'wk paste'!$BJ:$BJ,$F$3&amp;"_"&amp;$D12))</f>
        <v>2</v>
      </c>
      <c r="H12" s="45">
        <f>IF(G12="","",SUMIFS('wk paste'!Y:Y,'wk paste'!$BJ:$BJ,$F$3&amp;"_"&amp;$D12))</f>
        <v>2</v>
      </c>
      <c r="I12" s="45">
        <f>IF(H12="","",SUMIFS('wk paste'!Z:Z,'wk paste'!$BJ:$BJ,$F$3&amp;"_"&amp;$D12))</f>
        <v>1</v>
      </c>
      <c r="J12" s="45">
        <f>IF(I12="","",SUMIFS('wk paste'!AA:AA,'wk paste'!$BJ:$BJ,$F$3&amp;"_"&amp;$D12))</f>
        <v>1</v>
      </c>
      <c r="K12" s="45">
        <f>IF(J12="","",SUMIFS('wk paste'!AB:AB,'wk paste'!$BJ:$BJ,$F$3&amp;"_"&amp;$D12))</f>
        <v>0</v>
      </c>
      <c r="L12" s="45">
        <f>IF(K12="","",SUMIFS('wk paste'!AC:AC,'wk paste'!$BJ:$BJ,$F$3&amp;"_"&amp;$D12))</f>
        <v>0</v>
      </c>
      <c r="M12" s="47">
        <f t="shared" ref="M12:M35" si="0">IF(G12=0,"",IF(G12="","",G12/$G$8))</f>
        <v>1.3071895424836602E-2</v>
      </c>
      <c r="N12" s="48">
        <f t="shared" ref="N12:N35" si="1">IF(G12=0,"",IF(E12="","",E12/$H$8))</f>
        <v>1.7518248175182483E-2</v>
      </c>
      <c r="O12" s="48">
        <f t="shared" ref="O12:O35" si="2">IF(G12=0,"",IF(I12="","",I12/$I$8))</f>
        <v>2.564102564102564E-2</v>
      </c>
      <c r="P12" s="49">
        <f t="shared" ref="P12:P35" si="3">IF(G12=0,"",IF(J12="","",J12/$J$8))</f>
        <v>4.7619047619047616E-2</v>
      </c>
      <c r="Q12" s="56">
        <f t="shared" ref="Q12:Q35" si="4">IF(G12=0,"",IF(E12="","",E12/G12))</f>
        <v>6</v>
      </c>
      <c r="R12" s="50">
        <f>IF($L12="","",SUMIFS('wk paste'!AD:AD,'wk paste'!$BJ:$BJ,$F$3&amp;"_"&amp;$D12))</f>
        <v>0</v>
      </c>
      <c r="S12" s="50">
        <f>IF($L12="","",SUMIFS('wk paste'!AE:AE,'wk paste'!$BJ:$BJ,$F$3&amp;"_"&amp;$D12))</f>
        <v>0</v>
      </c>
      <c r="T12" s="50">
        <f>IF($L12="","",SUMIFS('wk paste'!AF:AF,'wk paste'!$BJ:$BJ,$F$3&amp;"_"&amp;$D12))</f>
        <v>0</v>
      </c>
      <c r="U12" s="50">
        <f>IF($L12="","",SUMIFS('wk paste'!AG:AG,'wk paste'!$BJ:$BJ,$F$3&amp;"_"&amp;$D12))</f>
        <v>0</v>
      </c>
      <c r="V12" s="71" t="str">
        <f t="shared" ref="V12:V35" si="5">IF(U12=0,"",IF(U12="","",T12/U12))</f>
        <v/>
      </c>
      <c r="W12" s="50">
        <f>IF($L$11="","",SUMIFS('wk paste'!AI:AI,'wk paste'!$BJ:$BJ,$F$3&amp;"_"&amp;$D12))</f>
        <v>0</v>
      </c>
      <c r="X12" s="50">
        <f>IF($L12="","",SUMIFS('wk paste'!AJ:AJ,'wk paste'!$BJ:$BJ,$F$3&amp;"_"&amp;$D12))</f>
        <v>0</v>
      </c>
      <c r="Y12" s="50">
        <f>IF($L12="","",SUMIFS('wk paste'!AK:AK,'wk paste'!$BJ:$BJ,$F$3&amp;"_"&amp;$D12))</f>
        <v>0</v>
      </c>
      <c r="Z12" s="50">
        <f>IF($L12="","",SUMIFS('wk paste'!AL:AL,'wk paste'!$BJ:$BJ,$F$3&amp;"_"&amp;$D12))</f>
        <v>0</v>
      </c>
      <c r="AA12" s="50">
        <f>IF($L12="","",SUMIFS('wk paste'!AM:AM,'wk paste'!$BJ:$BJ,$F$3&amp;"_"&amp;$D12))</f>
        <v>0</v>
      </c>
      <c r="AB12" s="50" t="str">
        <f>IF(V12="","",SUMIFS('wk paste'!AN:AN,'wk paste'!$BJ:$BJ,$F$3&amp;"_"&amp;$D12))</f>
        <v/>
      </c>
      <c r="AC12" s="47" t="str">
        <f t="shared" ref="AC12:AC35" si="6">IF(V12="","",U12/$K$8)</f>
        <v/>
      </c>
      <c r="AD12" s="48" t="str">
        <f t="shared" ref="AD12:AD35" si="7">IF(V12="","",R12/$L$8)</f>
        <v/>
      </c>
      <c r="AE12" s="49" t="str">
        <f t="shared" ref="AE12:AE35" si="8">IF(V12="","",Y12/$M$8)</f>
        <v/>
      </c>
      <c r="AF12" s="56" t="str">
        <f t="shared" ref="AF12:AF17" si="9">IF(OR(T12="",T12=0),"",R12/T12)</f>
        <v/>
      </c>
      <c r="AG12" s="56" t="str">
        <f t="shared" ref="AG12:AG35" si="10">IF(U12=0,"",IF(Y12="","",Y12/U12))</f>
        <v/>
      </c>
      <c r="AH12" s="56">
        <f t="shared" ref="AH12:AH35" si="11">IF(AND(G12="",U12=""),"",G12+U12)</f>
        <v>2</v>
      </c>
      <c r="AI12" s="74">
        <f t="shared" ref="AI12:AI35" si="12">IF(AH12="","",AH12/$D$8)</f>
        <v>5.3475935828877002E-3</v>
      </c>
      <c r="AJ12" s="56">
        <f t="shared" ref="AJ12:AJ31" si="13">IF(E12="","",SUMPRODUCT($E$9:$AI$9,E12:AI12))</f>
        <v>8.1999999999999993</v>
      </c>
      <c r="AK12" s="56">
        <f t="shared" ref="AK12:AK31" si="14">IF(E12="","",AJ12/$K$3)</f>
        <v>1.3666666666666665</v>
      </c>
    </row>
    <row r="13" spans="2:37" x14ac:dyDescent="0.25">
      <c r="C13" s="40">
        <v>3</v>
      </c>
      <c r="D13" s="38" t="str" cm="1">
        <f t="array" ref="D13">INDEX(rosters,C13,MATCH(C$4,teams,0))</f>
        <v>D.Singletary</v>
      </c>
      <c r="E13" s="45">
        <f>IF(D13="","",SUMIFS('wk paste'!V:V,'wk paste'!$BJ:$BJ,$F$3&amp;"_"&amp;$D13))</f>
        <v>311</v>
      </c>
      <c r="F13" s="45">
        <f>IF(E13="","",SUMIFS('wk paste'!W:W,'wk paste'!$BJ:$BJ,$F$3&amp;"_"&amp;$D13))</f>
        <v>1</v>
      </c>
      <c r="G13" s="45">
        <f>IF(F13="","",SUMIFS('wk paste'!X:X,'wk paste'!$BJ:$BJ,$F$3&amp;"_"&amp;$D13))</f>
        <v>60</v>
      </c>
      <c r="H13" s="45">
        <f>IF(G13="","",SUMIFS('wk paste'!Y:Y,'wk paste'!$BJ:$BJ,$F$3&amp;"_"&amp;$D13))</f>
        <v>12</v>
      </c>
      <c r="I13" s="45">
        <f>IF(H13="","",SUMIFS('wk paste'!Z:Z,'wk paste'!$BJ:$BJ,$F$3&amp;"_"&amp;$D13))</f>
        <v>8</v>
      </c>
      <c r="J13" s="45">
        <f>IF(I13="","",SUMIFS('wk paste'!AA:AA,'wk paste'!$BJ:$BJ,$F$3&amp;"_"&amp;$D13))</f>
        <v>3</v>
      </c>
      <c r="K13" s="45">
        <f>IF(J13="","",SUMIFS('wk paste'!AB:AB,'wk paste'!$BJ:$BJ,$F$3&amp;"_"&amp;$D13))</f>
        <v>1</v>
      </c>
      <c r="L13" s="45">
        <f>IF(K13="","",SUMIFS('wk paste'!AC:AC,'wk paste'!$BJ:$BJ,$F$3&amp;"_"&amp;$D13))</f>
        <v>0</v>
      </c>
      <c r="M13" s="47">
        <f t="shared" si="0"/>
        <v>0.39215686274509803</v>
      </c>
      <c r="N13" s="48">
        <f t="shared" si="1"/>
        <v>0.45401459854014597</v>
      </c>
      <c r="O13" s="48">
        <f t="shared" si="2"/>
        <v>0.20512820512820512</v>
      </c>
      <c r="P13" s="49">
        <f t="shared" si="3"/>
        <v>0.14285714285714285</v>
      </c>
      <c r="Q13" s="56">
        <f t="shared" si="4"/>
        <v>5.1833333333333336</v>
      </c>
      <c r="R13" s="50">
        <f>IF($L13="","",SUMIFS('wk paste'!AD:AD,'wk paste'!$BJ:$BJ,$F$3&amp;"_"&amp;$D13))</f>
        <v>38</v>
      </c>
      <c r="S13" s="50">
        <f>IF($L13="","",SUMIFS('wk paste'!AE:AE,'wk paste'!$BJ:$BJ,$F$3&amp;"_"&amp;$D13))</f>
        <v>0</v>
      </c>
      <c r="T13" s="50">
        <f>IF($L13="","",SUMIFS('wk paste'!AF:AF,'wk paste'!$BJ:$BJ,$F$3&amp;"_"&amp;$D13))</f>
        <v>13</v>
      </c>
      <c r="U13" s="50">
        <f>IF($L13="","",SUMIFS('wk paste'!AG:AG,'wk paste'!$BJ:$BJ,$F$3&amp;"_"&amp;$D13))</f>
        <v>18</v>
      </c>
      <c r="V13" s="71">
        <f t="shared" si="5"/>
        <v>0.72222222222222221</v>
      </c>
      <c r="W13" s="50">
        <f>IF($L$11="","",SUMIFS('wk paste'!AI:AI,'wk paste'!$BJ:$BJ,$F$3&amp;"_"&amp;$D13))</f>
        <v>-111.8</v>
      </c>
      <c r="X13" s="50">
        <f>IF($L13="","",SUMIFS('wk paste'!AJ:AJ,'wk paste'!$BJ:$BJ,$F$3&amp;"_"&amp;$D13))</f>
        <v>3</v>
      </c>
      <c r="Y13" s="50">
        <f>IF($L13="","",SUMIFS('wk paste'!AK:AK,'wk paste'!$BJ:$BJ,$F$3&amp;"_"&amp;$D13))</f>
        <v>4</v>
      </c>
      <c r="Z13" s="50">
        <f>IF($L13="","",SUMIFS('wk paste'!AL:AL,'wk paste'!$BJ:$BJ,$F$3&amp;"_"&amp;$D13))</f>
        <v>54</v>
      </c>
      <c r="AA13" s="50">
        <f>IF($L13="","",SUMIFS('wk paste'!AM:AM,'wk paste'!$BJ:$BJ,$F$3&amp;"_"&amp;$D13))</f>
        <v>105</v>
      </c>
      <c r="AB13" s="50">
        <f>IF(V13="","",SUMIFS('wk paste'!AN:AN,'wk paste'!$BJ:$BJ,$F$3&amp;"_"&amp;$D13))</f>
        <v>3</v>
      </c>
      <c r="AC13" s="47">
        <f t="shared" si="6"/>
        <v>8.1447963800904979E-2</v>
      </c>
      <c r="AD13" s="48">
        <f t="shared" si="7"/>
        <v>2.1939953810623556E-2</v>
      </c>
      <c r="AE13" s="49">
        <f t="shared" si="8"/>
        <v>1.9295706705258081E-3</v>
      </c>
      <c r="AF13" s="56">
        <f t="shared" si="9"/>
        <v>2.9230769230769229</v>
      </c>
      <c r="AG13" s="56">
        <f t="shared" si="10"/>
        <v>0.22222222222222221</v>
      </c>
      <c r="AH13" s="56">
        <f t="shared" si="11"/>
        <v>78</v>
      </c>
      <c r="AI13" s="74">
        <f t="shared" si="12"/>
        <v>0.20855614973262032</v>
      </c>
      <c r="AJ13" s="56">
        <f t="shared" si="13"/>
        <v>54.9</v>
      </c>
      <c r="AK13" s="56">
        <f t="shared" si="14"/>
        <v>9.15</v>
      </c>
    </row>
    <row r="14" spans="2:37" x14ac:dyDescent="0.25">
      <c r="C14" s="70">
        <v>4</v>
      </c>
      <c r="D14" s="38" t="str" cm="1">
        <f t="array" ref="D14">INDEX(rosters,C14,MATCH(C$4,teams,0))</f>
        <v>Z.Moss</v>
      </c>
      <c r="E14" s="45">
        <f>IF(D14="","",SUMIFS('wk paste'!V:V,'wk paste'!$BJ:$BJ,$F$3&amp;"_"&amp;$D14))</f>
        <v>208</v>
      </c>
      <c r="F14" s="45">
        <f>IF(E14="","",SUMIFS('wk paste'!W:W,'wk paste'!$BJ:$BJ,$F$3&amp;"_"&amp;$D14))</f>
        <v>3</v>
      </c>
      <c r="G14" s="45">
        <f>IF(F14="","",SUMIFS('wk paste'!X:X,'wk paste'!$BJ:$BJ,$F$3&amp;"_"&amp;$D14))</f>
        <v>54</v>
      </c>
      <c r="H14" s="45">
        <f>IF(G14="","",SUMIFS('wk paste'!Y:Y,'wk paste'!$BJ:$BJ,$F$3&amp;"_"&amp;$D14))</f>
        <v>13</v>
      </c>
      <c r="I14" s="45">
        <f>IF(H14="","",SUMIFS('wk paste'!Z:Z,'wk paste'!$BJ:$BJ,$F$3&amp;"_"&amp;$D14))</f>
        <v>17</v>
      </c>
      <c r="J14" s="45">
        <f>IF(I14="","",SUMIFS('wk paste'!AA:AA,'wk paste'!$BJ:$BJ,$F$3&amp;"_"&amp;$D14))</f>
        <v>10</v>
      </c>
      <c r="K14" s="45">
        <f>IF(J14="","",SUMIFS('wk paste'!AB:AB,'wk paste'!$BJ:$BJ,$F$3&amp;"_"&amp;$D14))</f>
        <v>0</v>
      </c>
      <c r="L14" s="45">
        <f>IF(K14="","",SUMIFS('wk paste'!AC:AC,'wk paste'!$BJ:$BJ,$F$3&amp;"_"&amp;$D14))</f>
        <v>0</v>
      </c>
      <c r="M14" s="47">
        <f t="shared" si="0"/>
        <v>0.35294117647058826</v>
      </c>
      <c r="N14" s="48">
        <f t="shared" si="1"/>
        <v>0.30364963503649633</v>
      </c>
      <c r="O14" s="48">
        <f t="shared" si="2"/>
        <v>0.4358974358974359</v>
      </c>
      <c r="P14" s="49">
        <f t="shared" si="3"/>
        <v>0.47619047619047616</v>
      </c>
      <c r="Q14" s="56">
        <f t="shared" si="4"/>
        <v>3.8518518518518516</v>
      </c>
      <c r="R14" s="50">
        <f>IF($L14="","",SUMIFS('wk paste'!AD:AD,'wk paste'!$BJ:$BJ,$F$3&amp;"_"&amp;$D14))</f>
        <v>109</v>
      </c>
      <c r="S14" s="50">
        <f>IF($L14="","",SUMIFS('wk paste'!AE:AE,'wk paste'!$BJ:$BJ,$F$3&amp;"_"&amp;$D14))</f>
        <v>1</v>
      </c>
      <c r="T14" s="50">
        <f>IF($L14="","",SUMIFS('wk paste'!AF:AF,'wk paste'!$BJ:$BJ,$F$3&amp;"_"&amp;$D14))</f>
        <v>10</v>
      </c>
      <c r="U14" s="50">
        <f>IF($L14="","",SUMIFS('wk paste'!AG:AG,'wk paste'!$BJ:$BJ,$F$3&amp;"_"&amp;$D14))</f>
        <v>14</v>
      </c>
      <c r="V14" s="71">
        <f t="shared" si="5"/>
        <v>0.7142857142857143</v>
      </c>
      <c r="W14" s="50">
        <f>IF($L$11="","",SUMIFS('wk paste'!AI:AI,'wk paste'!$BJ:$BJ,$F$3&amp;"_"&amp;$D14))</f>
        <v>-366.44999999999993</v>
      </c>
      <c r="X14" s="50">
        <f>IF($L14="","",SUMIFS('wk paste'!AJ:AJ,'wk paste'!$BJ:$BJ,$F$3&amp;"_"&amp;$D14))</f>
        <v>7</v>
      </c>
      <c r="Y14" s="50">
        <f>IF($L14="","",SUMIFS('wk paste'!AK:AK,'wk paste'!$BJ:$BJ,$F$3&amp;"_"&amp;$D14))</f>
        <v>13</v>
      </c>
      <c r="Z14" s="50">
        <f>IF($L14="","",SUMIFS('wk paste'!AL:AL,'wk paste'!$BJ:$BJ,$F$3&amp;"_"&amp;$D14))</f>
        <v>109</v>
      </c>
      <c r="AA14" s="50">
        <f>IF($L14="","",SUMIFS('wk paste'!AM:AM,'wk paste'!$BJ:$BJ,$F$3&amp;"_"&amp;$D14))</f>
        <v>66</v>
      </c>
      <c r="AB14" s="50">
        <f>IF(V14="","",SUMIFS('wk paste'!AN:AN,'wk paste'!$BJ:$BJ,$F$3&amp;"_"&amp;$D14))</f>
        <v>2</v>
      </c>
      <c r="AC14" s="47">
        <f t="shared" si="6"/>
        <v>6.3348416289592757E-2</v>
      </c>
      <c r="AD14" s="48">
        <f t="shared" si="7"/>
        <v>6.2933025404157045E-2</v>
      </c>
      <c r="AE14" s="49">
        <f t="shared" si="8"/>
        <v>6.2711046792088762E-3</v>
      </c>
      <c r="AF14" s="56">
        <f t="shared" si="9"/>
        <v>10.9</v>
      </c>
      <c r="AG14" s="56">
        <f t="shared" si="10"/>
        <v>0.9285714285714286</v>
      </c>
      <c r="AH14" s="56">
        <f t="shared" si="11"/>
        <v>68</v>
      </c>
      <c r="AI14" s="74">
        <f t="shared" si="12"/>
        <v>0.18181818181818182</v>
      </c>
      <c r="AJ14" s="56">
        <f t="shared" si="13"/>
        <v>70.699999999999989</v>
      </c>
      <c r="AK14" s="56">
        <f t="shared" si="14"/>
        <v>11.783333333333331</v>
      </c>
    </row>
    <row r="15" spans="2:37" x14ac:dyDescent="0.25">
      <c r="C15" s="40">
        <v>5</v>
      </c>
      <c r="D15" s="38" t="str" cm="1">
        <f t="array" ref="D15">INDEX(rosters,C15,MATCH(C$4,teams,0))</f>
        <v>I.McKenzie</v>
      </c>
      <c r="E15" s="45">
        <f>IF(D15="","",SUMIFS('wk paste'!V:V,'wk paste'!$BJ:$BJ,$F$3&amp;"_"&amp;$D15))</f>
        <v>10</v>
      </c>
      <c r="F15" s="45">
        <f>IF(E15="","",SUMIFS('wk paste'!W:W,'wk paste'!$BJ:$BJ,$F$3&amp;"_"&amp;$D15))</f>
        <v>0</v>
      </c>
      <c r="G15" s="45">
        <f>IF(F15="","",SUMIFS('wk paste'!X:X,'wk paste'!$BJ:$BJ,$F$3&amp;"_"&amp;$D15))</f>
        <v>3</v>
      </c>
      <c r="H15" s="45">
        <f>IF(G15="","",SUMIFS('wk paste'!Y:Y,'wk paste'!$BJ:$BJ,$F$3&amp;"_"&amp;$D15))</f>
        <v>1</v>
      </c>
      <c r="I15" s="45">
        <f>IF(H15="","",SUMIFS('wk paste'!Z:Z,'wk paste'!$BJ:$BJ,$F$3&amp;"_"&amp;$D15))</f>
        <v>0</v>
      </c>
      <c r="J15" s="45">
        <f>IF(I15="","",SUMIFS('wk paste'!AA:AA,'wk paste'!$BJ:$BJ,$F$3&amp;"_"&amp;$D15))</f>
        <v>0</v>
      </c>
      <c r="K15" s="45">
        <f>IF(J15="","",SUMIFS('wk paste'!AB:AB,'wk paste'!$BJ:$BJ,$F$3&amp;"_"&amp;$D15))</f>
        <v>0</v>
      </c>
      <c r="L15" s="45">
        <f>IF(K15="","",SUMIFS('wk paste'!AC:AC,'wk paste'!$BJ:$BJ,$F$3&amp;"_"&amp;$D15))</f>
        <v>0</v>
      </c>
      <c r="M15" s="47">
        <f t="shared" si="0"/>
        <v>1.9607843137254902E-2</v>
      </c>
      <c r="N15" s="48">
        <f t="shared" si="1"/>
        <v>1.4598540145985401E-2</v>
      </c>
      <c r="O15" s="48">
        <f t="shared" si="2"/>
        <v>0</v>
      </c>
      <c r="P15" s="49">
        <f t="shared" si="3"/>
        <v>0</v>
      </c>
      <c r="Q15" s="56">
        <f t="shared" si="4"/>
        <v>3.3333333333333335</v>
      </c>
      <c r="R15" s="50">
        <f>IF($L15="","",SUMIFS('wk paste'!AD:AD,'wk paste'!$BJ:$BJ,$F$3&amp;"_"&amp;$D15))</f>
        <v>4</v>
      </c>
      <c r="S15" s="50">
        <f>IF($L15="","",SUMIFS('wk paste'!AE:AE,'wk paste'!$BJ:$BJ,$F$3&amp;"_"&amp;$D15))</f>
        <v>0</v>
      </c>
      <c r="T15" s="50">
        <f>IF($L15="","",SUMIFS('wk paste'!AF:AF,'wk paste'!$BJ:$BJ,$F$3&amp;"_"&amp;$D15))</f>
        <v>2</v>
      </c>
      <c r="U15" s="50">
        <f>IF($L15="","",SUMIFS('wk paste'!AG:AG,'wk paste'!$BJ:$BJ,$F$3&amp;"_"&amp;$D15))</f>
        <v>3</v>
      </c>
      <c r="V15" s="71">
        <f t="shared" si="5"/>
        <v>0.66666666666666663</v>
      </c>
      <c r="W15" s="50">
        <f>IF($L$11="","",SUMIFS('wk paste'!AI:AI,'wk paste'!$BJ:$BJ,$F$3&amp;"_"&amp;$D15))</f>
        <v>-10.96</v>
      </c>
      <c r="X15" s="50">
        <f>IF($L15="","",SUMIFS('wk paste'!AJ:AJ,'wk paste'!$BJ:$BJ,$F$3&amp;"_"&amp;$D15))</f>
        <v>0</v>
      </c>
      <c r="Y15" s="50">
        <f>IF($L15="","",SUMIFS('wk paste'!AK:AK,'wk paste'!$BJ:$BJ,$F$3&amp;"_"&amp;$D15))</f>
        <v>15</v>
      </c>
      <c r="Z15" s="50">
        <f>IF($L15="","",SUMIFS('wk paste'!AL:AL,'wk paste'!$BJ:$BJ,$F$3&amp;"_"&amp;$D15))</f>
        <v>5</v>
      </c>
      <c r="AA15" s="50">
        <f>IF($L15="","",SUMIFS('wk paste'!AM:AM,'wk paste'!$BJ:$BJ,$F$3&amp;"_"&amp;$D15))</f>
        <v>12</v>
      </c>
      <c r="AB15" s="50">
        <f>IF(V15="","",SUMIFS('wk paste'!AN:AN,'wk paste'!$BJ:$BJ,$F$3&amp;"_"&amp;$D15))</f>
        <v>0</v>
      </c>
      <c r="AC15" s="47">
        <f t="shared" si="6"/>
        <v>1.3574660633484163E-2</v>
      </c>
      <c r="AD15" s="48">
        <f t="shared" si="7"/>
        <v>2.3094688221709007E-3</v>
      </c>
      <c r="AE15" s="49">
        <f t="shared" si="8"/>
        <v>7.2358900144717797E-3</v>
      </c>
      <c r="AF15" s="56">
        <f t="shared" si="9"/>
        <v>2</v>
      </c>
      <c r="AG15" s="56">
        <f t="shared" si="10"/>
        <v>5</v>
      </c>
      <c r="AH15" s="56">
        <f t="shared" si="11"/>
        <v>6</v>
      </c>
      <c r="AI15" s="74">
        <f t="shared" si="12"/>
        <v>1.6042780748663103E-2</v>
      </c>
      <c r="AJ15" s="56">
        <f t="shared" si="13"/>
        <v>2.9</v>
      </c>
      <c r="AK15" s="56">
        <f t="shared" si="14"/>
        <v>0.48333333333333334</v>
      </c>
    </row>
    <row r="16" spans="2:37" x14ac:dyDescent="0.25">
      <c r="C16" s="70">
        <v>6</v>
      </c>
      <c r="D16" s="38" t="str" cm="1">
        <f t="array" ref="D16">INDEX(rosters,C16,MATCH(C$4,teams,0))</f>
        <v>E.Sanders</v>
      </c>
      <c r="E16" s="45">
        <f>IF(D16="","",SUMIFS('wk paste'!V:V,'wk paste'!$BJ:$BJ,$F$3&amp;"_"&amp;$D16))</f>
        <v>7</v>
      </c>
      <c r="F16" s="45">
        <f>IF(E16="","",SUMIFS('wk paste'!W:W,'wk paste'!$BJ:$BJ,$F$3&amp;"_"&amp;$D16))</f>
        <v>0</v>
      </c>
      <c r="G16" s="45">
        <f>IF(F16="","",SUMIFS('wk paste'!X:X,'wk paste'!$BJ:$BJ,$F$3&amp;"_"&amp;$D16))</f>
        <v>1</v>
      </c>
      <c r="H16" s="45">
        <f>IF(G16="","",SUMIFS('wk paste'!Y:Y,'wk paste'!$BJ:$BJ,$F$3&amp;"_"&amp;$D16))</f>
        <v>1</v>
      </c>
      <c r="I16" s="45">
        <f>IF(H16="","",SUMIFS('wk paste'!Z:Z,'wk paste'!$BJ:$BJ,$F$3&amp;"_"&amp;$D16))</f>
        <v>0</v>
      </c>
      <c r="J16" s="45">
        <f>IF(I16="","",SUMIFS('wk paste'!AA:AA,'wk paste'!$BJ:$BJ,$F$3&amp;"_"&amp;$D16))</f>
        <v>0</v>
      </c>
      <c r="K16" s="45">
        <f>IF(J16="","",SUMIFS('wk paste'!AB:AB,'wk paste'!$BJ:$BJ,$F$3&amp;"_"&amp;$D16))</f>
        <v>0</v>
      </c>
      <c r="L16" s="45">
        <f>IF(K16="","",SUMIFS('wk paste'!AC:AC,'wk paste'!$BJ:$BJ,$F$3&amp;"_"&amp;$D16))</f>
        <v>0</v>
      </c>
      <c r="M16" s="47">
        <f t="shared" si="0"/>
        <v>6.5359477124183009E-3</v>
      </c>
      <c r="N16" s="48">
        <f t="shared" si="1"/>
        <v>1.0218978102189781E-2</v>
      </c>
      <c r="O16" s="48">
        <f t="shared" si="2"/>
        <v>0</v>
      </c>
      <c r="P16" s="49">
        <f t="shared" si="3"/>
        <v>0</v>
      </c>
      <c r="Q16" s="56">
        <f t="shared" si="4"/>
        <v>7</v>
      </c>
      <c r="R16" s="50">
        <f>IF($L16="","",SUMIFS('wk paste'!AD:AD,'wk paste'!$BJ:$BJ,$F$3&amp;"_"&amp;$D16))</f>
        <v>413</v>
      </c>
      <c r="S16" s="50">
        <f>IF($L16="","",SUMIFS('wk paste'!AE:AE,'wk paste'!$BJ:$BJ,$F$3&amp;"_"&amp;$D16))</f>
        <v>4</v>
      </c>
      <c r="T16" s="50">
        <f>IF($L16="","",SUMIFS('wk paste'!AF:AF,'wk paste'!$BJ:$BJ,$F$3&amp;"_"&amp;$D16))</f>
        <v>24</v>
      </c>
      <c r="U16" s="50">
        <f>IF($L16="","",SUMIFS('wk paste'!AG:AG,'wk paste'!$BJ:$BJ,$F$3&amp;"_"&amp;$D16))</f>
        <v>40</v>
      </c>
      <c r="V16" s="71">
        <f t="shared" si="5"/>
        <v>0.6</v>
      </c>
      <c r="W16" s="50">
        <f>IF($L$11="","",SUMIFS('wk paste'!AI:AI,'wk paste'!$BJ:$BJ,$F$3&amp;"_"&amp;$D16))</f>
        <v>74.099999999999994</v>
      </c>
      <c r="X16" s="50">
        <f>IF($L16="","",SUMIFS('wk paste'!AJ:AJ,'wk paste'!$BJ:$BJ,$F$3&amp;"_"&amp;$D16))</f>
        <v>21</v>
      </c>
      <c r="Y16" s="50">
        <f>IF($L16="","",SUMIFS('wk paste'!AK:AK,'wk paste'!$BJ:$BJ,$F$3&amp;"_"&amp;$D16))</f>
        <v>673</v>
      </c>
      <c r="Z16" s="50">
        <f>IF($L16="","",SUMIFS('wk paste'!AL:AL,'wk paste'!$BJ:$BJ,$F$3&amp;"_"&amp;$D16))</f>
        <v>43</v>
      </c>
      <c r="AA16" s="50">
        <f>IF($L16="","",SUMIFS('wk paste'!AM:AM,'wk paste'!$BJ:$BJ,$F$3&amp;"_"&amp;$D16))</f>
        <v>76</v>
      </c>
      <c r="AB16" s="50">
        <f>IF(V16="","",SUMIFS('wk paste'!AN:AN,'wk paste'!$BJ:$BJ,$F$3&amp;"_"&amp;$D16))</f>
        <v>0</v>
      </c>
      <c r="AC16" s="47">
        <f t="shared" si="6"/>
        <v>0.18099547511312217</v>
      </c>
      <c r="AD16" s="48">
        <f t="shared" si="7"/>
        <v>0.23845265588914549</v>
      </c>
      <c r="AE16" s="49">
        <f t="shared" si="8"/>
        <v>0.32465026531596719</v>
      </c>
      <c r="AF16" s="56">
        <f t="shared" si="9"/>
        <v>17.208333333333332</v>
      </c>
      <c r="AG16" s="56">
        <f t="shared" si="10"/>
        <v>16.824999999999999</v>
      </c>
      <c r="AH16" s="56">
        <f t="shared" si="11"/>
        <v>41</v>
      </c>
      <c r="AI16" s="74">
        <f t="shared" si="12"/>
        <v>0.10962566844919786</v>
      </c>
      <c r="AJ16" s="56">
        <f t="shared" si="13"/>
        <v>89</v>
      </c>
      <c r="AK16" s="56">
        <f t="shared" si="14"/>
        <v>14.833333333333334</v>
      </c>
    </row>
    <row r="17" spans="3:37" x14ac:dyDescent="0.25">
      <c r="C17" s="40">
        <v>7</v>
      </c>
      <c r="D17" s="38" t="str" cm="1">
        <f t="array" ref="D17">INDEX(rosters,C17,MATCH(C$4,teams,0))</f>
        <v>M.Breida</v>
      </c>
      <c r="E17" s="45">
        <f>IF(D17="","",SUMIFS('wk paste'!V:V,'wk paste'!$BJ:$BJ,$F$3&amp;"_"&amp;$D17))</f>
        <v>4</v>
      </c>
      <c r="F17" s="45">
        <f>IF(E17="","",SUMIFS('wk paste'!W:W,'wk paste'!$BJ:$BJ,$F$3&amp;"_"&amp;$D17))</f>
        <v>0</v>
      </c>
      <c r="G17" s="45">
        <f>IF(F17="","",SUMIFS('wk paste'!X:X,'wk paste'!$BJ:$BJ,$F$3&amp;"_"&amp;$D17))</f>
        <v>4</v>
      </c>
      <c r="H17" s="45">
        <f>IF(G17="","",SUMIFS('wk paste'!Y:Y,'wk paste'!$BJ:$BJ,$F$3&amp;"_"&amp;$D17))</f>
        <v>0</v>
      </c>
      <c r="I17" s="45">
        <f>IF(H17="","",SUMIFS('wk paste'!Z:Z,'wk paste'!$BJ:$BJ,$F$3&amp;"_"&amp;$D17))</f>
        <v>0</v>
      </c>
      <c r="J17" s="45">
        <f>IF(I17="","",SUMIFS('wk paste'!AA:AA,'wk paste'!$BJ:$BJ,$F$3&amp;"_"&amp;$D17))</f>
        <v>0</v>
      </c>
      <c r="K17" s="45">
        <f>IF(J17="","",SUMIFS('wk paste'!AB:AB,'wk paste'!$BJ:$BJ,$F$3&amp;"_"&amp;$D17))</f>
        <v>0</v>
      </c>
      <c r="L17" s="45">
        <f>IF(K17="","",SUMIFS('wk paste'!AC:AC,'wk paste'!$BJ:$BJ,$F$3&amp;"_"&amp;$D17))</f>
        <v>0</v>
      </c>
      <c r="M17" s="47">
        <f t="shared" si="0"/>
        <v>2.6143790849673203E-2</v>
      </c>
      <c r="N17" s="48">
        <f t="shared" si="1"/>
        <v>5.8394160583941602E-3</v>
      </c>
      <c r="O17" s="48">
        <f t="shared" si="2"/>
        <v>0</v>
      </c>
      <c r="P17" s="49">
        <f t="shared" si="3"/>
        <v>0</v>
      </c>
      <c r="Q17" s="56">
        <f t="shared" si="4"/>
        <v>1</v>
      </c>
      <c r="R17" s="50">
        <f>IF($L17="","",SUMIFS('wk paste'!AD:AD,'wk paste'!$BJ:$BJ,$F$3&amp;"_"&amp;$D17))</f>
        <v>0</v>
      </c>
      <c r="S17" s="50">
        <f>IF($L17="","",SUMIFS('wk paste'!AE:AE,'wk paste'!$BJ:$BJ,$F$3&amp;"_"&amp;$D17))</f>
        <v>0</v>
      </c>
      <c r="T17" s="50">
        <f>IF($L17="","",SUMIFS('wk paste'!AF:AF,'wk paste'!$BJ:$BJ,$F$3&amp;"_"&amp;$D17))</f>
        <v>0</v>
      </c>
      <c r="U17" s="50">
        <f>IF($L17="","",SUMIFS('wk paste'!AG:AG,'wk paste'!$BJ:$BJ,$F$3&amp;"_"&amp;$D17))</f>
        <v>0</v>
      </c>
      <c r="V17" s="71" t="str">
        <f t="shared" si="5"/>
        <v/>
      </c>
      <c r="W17" s="50">
        <f>IF($L$11="","",SUMIFS('wk paste'!AI:AI,'wk paste'!$BJ:$BJ,$F$3&amp;"_"&amp;$D17))</f>
        <v>0</v>
      </c>
      <c r="X17" s="50">
        <f>IF($L17="","",SUMIFS('wk paste'!AJ:AJ,'wk paste'!$BJ:$BJ,$F$3&amp;"_"&amp;$D17))</f>
        <v>0</v>
      </c>
      <c r="Y17" s="50">
        <f>IF($L17="","",SUMIFS('wk paste'!AK:AK,'wk paste'!$BJ:$BJ,$F$3&amp;"_"&amp;$D17))</f>
        <v>0</v>
      </c>
      <c r="Z17" s="50">
        <f>IF($L17="","",SUMIFS('wk paste'!AL:AL,'wk paste'!$BJ:$BJ,$F$3&amp;"_"&amp;$D17))</f>
        <v>0</v>
      </c>
      <c r="AA17" s="50">
        <f>IF($L17="","",SUMIFS('wk paste'!AM:AM,'wk paste'!$BJ:$BJ,$F$3&amp;"_"&amp;$D17))</f>
        <v>0</v>
      </c>
      <c r="AB17" s="50" t="str">
        <f>IF(V17="","",SUMIFS('wk paste'!AN:AN,'wk paste'!$BJ:$BJ,$F$3&amp;"_"&amp;$D17))</f>
        <v/>
      </c>
      <c r="AC17" s="47" t="str">
        <f t="shared" si="6"/>
        <v/>
      </c>
      <c r="AD17" s="48" t="str">
        <f t="shared" si="7"/>
        <v/>
      </c>
      <c r="AE17" s="49" t="str">
        <f t="shared" si="8"/>
        <v/>
      </c>
      <c r="AF17" s="56" t="str">
        <f t="shared" si="9"/>
        <v/>
      </c>
      <c r="AG17" s="56" t="str">
        <f t="shared" si="10"/>
        <v/>
      </c>
      <c r="AH17" s="56">
        <f t="shared" si="11"/>
        <v>4</v>
      </c>
      <c r="AI17" s="74">
        <f t="shared" si="12"/>
        <v>1.06951871657754E-2</v>
      </c>
      <c r="AJ17" s="56">
        <f t="shared" si="13"/>
        <v>0.4</v>
      </c>
      <c r="AK17" s="56">
        <f t="shared" si="14"/>
        <v>6.6666666666666666E-2</v>
      </c>
    </row>
    <row r="18" spans="3:37" x14ac:dyDescent="0.25">
      <c r="C18" s="70">
        <v>8</v>
      </c>
      <c r="D18" s="38" t="str" cm="1">
        <f t="array" ref="D18">INDEX(rosters,C18,MATCH(C$4,teams,0))</f>
        <v>R.Gilliam</v>
      </c>
      <c r="E18" s="45">
        <f>IF(D18="","",SUMIFS('wk paste'!V:V,'wk paste'!$BJ:$BJ,$F$3&amp;"_"&amp;$D18))</f>
        <v>3</v>
      </c>
      <c r="F18" s="45">
        <f>IF(E18="","",SUMIFS('wk paste'!W:W,'wk paste'!$BJ:$BJ,$F$3&amp;"_"&amp;$D18))</f>
        <v>0</v>
      </c>
      <c r="G18" s="45">
        <f>IF(F18="","",SUMIFS('wk paste'!X:X,'wk paste'!$BJ:$BJ,$F$3&amp;"_"&amp;$D18))</f>
        <v>3</v>
      </c>
      <c r="H18" s="45">
        <f>IF(G18="","",SUMIFS('wk paste'!Y:Y,'wk paste'!$BJ:$BJ,$F$3&amp;"_"&amp;$D18))</f>
        <v>0</v>
      </c>
      <c r="I18" s="45">
        <f>IF(H18="","",SUMIFS('wk paste'!Z:Z,'wk paste'!$BJ:$BJ,$F$3&amp;"_"&amp;$D18))</f>
        <v>2</v>
      </c>
      <c r="J18" s="45">
        <f>IF(I18="","",SUMIFS('wk paste'!AA:AA,'wk paste'!$BJ:$BJ,$F$3&amp;"_"&amp;$D18))</f>
        <v>0</v>
      </c>
      <c r="K18" s="45">
        <f>IF(J18="","",SUMIFS('wk paste'!AB:AB,'wk paste'!$BJ:$BJ,$F$3&amp;"_"&amp;$D18))</f>
        <v>0</v>
      </c>
      <c r="L18" s="45">
        <f>IF(K18="","",SUMIFS('wk paste'!AC:AC,'wk paste'!$BJ:$BJ,$F$3&amp;"_"&amp;$D18))</f>
        <v>0</v>
      </c>
      <c r="M18" s="47">
        <f t="shared" si="0"/>
        <v>1.9607843137254902E-2</v>
      </c>
      <c r="N18" s="48">
        <f t="shared" si="1"/>
        <v>4.3795620437956208E-3</v>
      </c>
      <c r="O18" s="48">
        <f t="shared" si="2"/>
        <v>5.128205128205128E-2</v>
      </c>
      <c r="P18" s="49">
        <f t="shared" si="3"/>
        <v>0</v>
      </c>
      <c r="Q18" s="56">
        <f t="shared" si="4"/>
        <v>1</v>
      </c>
      <c r="R18" s="50">
        <f>IF($L18="","",SUMIFS('wk paste'!AD:AD,'wk paste'!$BJ:$BJ,$F$3&amp;"_"&amp;$D18))</f>
        <v>8</v>
      </c>
      <c r="S18" s="50">
        <f>IF($L18="","",SUMIFS('wk paste'!AE:AE,'wk paste'!$BJ:$BJ,$F$3&amp;"_"&amp;$D18))</f>
        <v>0</v>
      </c>
      <c r="T18" s="50">
        <f>IF($L18="","",SUMIFS('wk paste'!AF:AF,'wk paste'!$BJ:$BJ,$F$3&amp;"_"&amp;$D18))</f>
        <v>1</v>
      </c>
      <c r="U18" s="50">
        <f>IF($L18="","",SUMIFS('wk paste'!AG:AG,'wk paste'!$BJ:$BJ,$F$3&amp;"_"&amp;$D18))</f>
        <v>2</v>
      </c>
      <c r="V18" s="71">
        <f t="shared" si="5"/>
        <v>0.5</v>
      </c>
      <c r="W18" s="50">
        <f>IF($L$11="","",SUMIFS('wk paste'!AI:AI,'wk paste'!$BJ:$BJ,$F$3&amp;"_"&amp;$D18))</f>
        <v>-329.4</v>
      </c>
      <c r="X18" s="50">
        <f>IF($L18="","",SUMIFS('wk paste'!AJ:AJ,'wk paste'!$BJ:$BJ,$F$3&amp;"_"&amp;$D18))</f>
        <v>0</v>
      </c>
      <c r="Y18" s="50">
        <f>IF($L18="","",SUMIFS('wk paste'!AK:AK,'wk paste'!$BJ:$BJ,$F$3&amp;"_"&amp;$D18))</f>
        <v>19</v>
      </c>
      <c r="Z18" s="50">
        <f>IF($L18="","",SUMIFS('wk paste'!AL:AL,'wk paste'!$BJ:$BJ,$F$3&amp;"_"&amp;$D18))</f>
        <v>6</v>
      </c>
      <c r="AA18" s="50">
        <f>IF($L18="","",SUMIFS('wk paste'!AM:AM,'wk paste'!$BJ:$BJ,$F$3&amp;"_"&amp;$D18))</f>
        <v>4</v>
      </c>
      <c r="AB18" s="50">
        <f>IF(V18="","",SUMIFS('wk paste'!AN:AN,'wk paste'!$BJ:$BJ,$F$3&amp;"_"&amp;$D18))</f>
        <v>0</v>
      </c>
      <c r="AC18" s="47">
        <f t="shared" si="6"/>
        <v>9.0497737556561094E-3</v>
      </c>
      <c r="AD18" s="48">
        <f t="shared" si="7"/>
        <v>4.6189376443418013E-3</v>
      </c>
      <c r="AE18" s="49">
        <f t="shared" si="8"/>
        <v>9.1654606849975884E-3</v>
      </c>
      <c r="AF18" s="56">
        <f t="shared" ref="AF18:AF35" si="15">IF(OR(T18="",T18=0),"",R18/T18)</f>
        <v>8</v>
      </c>
      <c r="AG18" s="56">
        <f t="shared" si="10"/>
        <v>9.5</v>
      </c>
      <c r="AH18" s="56">
        <f t="shared" si="11"/>
        <v>5</v>
      </c>
      <c r="AI18" s="74">
        <f t="shared" si="12"/>
        <v>1.3368983957219251E-2</v>
      </c>
      <c r="AJ18" s="56">
        <f t="shared" si="13"/>
        <v>1.6</v>
      </c>
      <c r="AK18" s="56">
        <f t="shared" si="14"/>
        <v>0.26666666666666666</v>
      </c>
    </row>
    <row r="19" spans="3:37" x14ac:dyDescent="0.25">
      <c r="C19" s="40">
        <v>9</v>
      </c>
      <c r="D19" s="38" t="str" cm="1">
        <f t="array" ref="D19">INDEX(rosters,C19,MATCH(C$4,teams,0))</f>
        <v>D.Knox</v>
      </c>
      <c r="E19" s="45">
        <f>IF(D19="","",SUMIFS('wk paste'!V:V,'wk paste'!$BJ:$BJ,$F$3&amp;"_"&amp;$D19))</f>
        <v>0</v>
      </c>
      <c r="F19" s="45">
        <f>IF(E19="","",SUMIFS('wk paste'!W:W,'wk paste'!$BJ:$BJ,$F$3&amp;"_"&amp;$D19))</f>
        <v>0</v>
      </c>
      <c r="G19" s="45">
        <f>IF(F19="","",SUMIFS('wk paste'!X:X,'wk paste'!$BJ:$BJ,$F$3&amp;"_"&amp;$D19))</f>
        <v>0</v>
      </c>
      <c r="H19" s="45">
        <f>IF(G19="","",SUMIFS('wk paste'!Y:Y,'wk paste'!$BJ:$BJ,$F$3&amp;"_"&amp;$D19))</f>
        <v>0</v>
      </c>
      <c r="I19" s="45">
        <f>IF(H19="","",SUMIFS('wk paste'!Z:Z,'wk paste'!$BJ:$BJ,$F$3&amp;"_"&amp;$D19))</f>
        <v>0</v>
      </c>
      <c r="J19" s="45">
        <f>IF(I19="","",SUMIFS('wk paste'!AA:AA,'wk paste'!$BJ:$BJ,$F$3&amp;"_"&amp;$D19))</f>
        <v>0</v>
      </c>
      <c r="K19" s="45">
        <f>IF(J19="","",SUMIFS('wk paste'!AB:AB,'wk paste'!$BJ:$BJ,$F$3&amp;"_"&amp;$D19))</f>
        <v>0</v>
      </c>
      <c r="L19" s="45">
        <f>IF(K19="","",SUMIFS('wk paste'!AC:AC,'wk paste'!$BJ:$BJ,$F$3&amp;"_"&amp;$D19))</f>
        <v>0</v>
      </c>
      <c r="M19" s="47" t="str">
        <f t="shared" si="0"/>
        <v/>
      </c>
      <c r="N19" s="48" t="str">
        <f t="shared" si="1"/>
        <v/>
      </c>
      <c r="O19" s="48" t="str">
        <f t="shared" si="2"/>
        <v/>
      </c>
      <c r="P19" s="49" t="str">
        <f t="shared" si="3"/>
        <v/>
      </c>
      <c r="Q19" s="56" t="str">
        <f t="shared" si="4"/>
        <v/>
      </c>
      <c r="R19" s="50">
        <f>IF($L19="","",SUMIFS('wk paste'!AD:AD,'wk paste'!$BJ:$BJ,$F$3&amp;"_"&amp;$D19))</f>
        <v>286</v>
      </c>
      <c r="S19" s="50">
        <f>IF($L19="","",SUMIFS('wk paste'!AE:AE,'wk paste'!$BJ:$BJ,$F$3&amp;"_"&amp;$D19))</f>
        <v>5</v>
      </c>
      <c r="T19" s="50">
        <f>IF($L19="","",SUMIFS('wk paste'!AF:AF,'wk paste'!$BJ:$BJ,$F$3&amp;"_"&amp;$D19))</f>
        <v>21</v>
      </c>
      <c r="U19" s="50">
        <f>IF($L19="","",SUMIFS('wk paste'!AG:AG,'wk paste'!$BJ:$BJ,$F$3&amp;"_"&amp;$D19))</f>
        <v>27</v>
      </c>
      <c r="V19" s="71">
        <f t="shared" si="5"/>
        <v>0.77777777777777779</v>
      </c>
      <c r="W19" s="50">
        <f>IF($L$11="","",SUMIFS('wk paste'!AI:AI,'wk paste'!$BJ:$BJ,$F$3&amp;"_"&amp;$D19))</f>
        <v>142.1</v>
      </c>
      <c r="X19" s="50">
        <f>IF($L19="","",SUMIFS('wk paste'!AJ:AJ,'wk paste'!$BJ:$BJ,$F$3&amp;"_"&amp;$D19))</f>
        <v>14</v>
      </c>
      <c r="Y19" s="50">
        <f>IF($L19="","",SUMIFS('wk paste'!AK:AK,'wk paste'!$BJ:$BJ,$F$3&amp;"_"&amp;$D19))</f>
        <v>230</v>
      </c>
      <c r="Z19" s="50">
        <f>IF($L19="","",SUMIFS('wk paste'!AL:AL,'wk paste'!$BJ:$BJ,$F$3&amp;"_"&amp;$D19))</f>
        <v>105</v>
      </c>
      <c r="AA19" s="50">
        <f>IF($L19="","",SUMIFS('wk paste'!AM:AM,'wk paste'!$BJ:$BJ,$F$3&amp;"_"&amp;$D19))</f>
        <v>80</v>
      </c>
      <c r="AB19" s="50">
        <f>IF(V19="","",SUMIFS('wk paste'!AN:AN,'wk paste'!$BJ:$BJ,$F$3&amp;"_"&amp;$D19))</f>
        <v>0</v>
      </c>
      <c r="AC19" s="47">
        <f t="shared" si="6"/>
        <v>0.12217194570135746</v>
      </c>
      <c r="AD19" s="48">
        <f t="shared" si="7"/>
        <v>0.1651270207852194</v>
      </c>
      <c r="AE19" s="49">
        <f t="shared" si="8"/>
        <v>0.11095031355523396</v>
      </c>
      <c r="AF19" s="56">
        <f t="shared" si="15"/>
        <v>13.619047619047619</v>
      </c>
      <c r="AG19" s="56">
        <f t="shared" si="10"/>
        <v>8.518518518518519</v>
      </c>
      <c r="AH19" s="56">
        <f t="shared" si="11"/>
        <v>27</v>
      </c>
      <c r="AI19" s="74">
        <f t="shared" si="12"/>
        <v>7.2192513368983954E-2</v>
      </c>
      <c r="AJ19" s="56">
        <f t="shared" si="13"/>
        <v>76.099999999999994</v>
      </c>
      <c r="AK19" s="56">
        <f t="shared" si="14"/>
        <v>12.683333333333332</v>
      </c>
    </row>
    <row r="20" spans="3:37" x14ac:dyDescent="0.25">
      <c r="C20" s="70">
        <v>10</v>
      </c>
      <c r="D20" s="38" t="str" cm="1">
        <f t="array" ref="D20">INDEX(rosters,C20,MATCH(C$4,teams,0))</f>
        <v>S.Diggs</v>
      </c>
      <c r="E20" s="45">
        <f>IF(D20="","",SUMIFS('wk paste'!V:V,'wk paste'!$BJ:$BJ,$F$3&amp;"_"&amp;$D20))</f>
        <v>0</v>
      </c>
      <c r="F20" s="45">
        <f>IF(E20="","",SUMIFS('wk paste'!W:W,'wk paste'!$BJ:$BJ,$F$3&amp;"_"&amp;$D20))</f>
        <v>0</v>
      </c>
      <c r="G20" s="45">
        <f>IF(F20="","",SUMIFS('wk paste'!X:X,'wk paste'!$BJ:$BJ,$F$3&amp;"_"&amp;$D20))</f>
        <v>0</v>
      </c>
      <c r="H20" s="45">
        <f>IF(G20="","",SUMIFS('wk paste'!Y:Y,'wk paste'!$BJ:$BJ,$F$3&amp;"_"&amp;$D20))</f>
        <v>0</v>
      </c>
      <c r="I20" s="45">
        <f>IF(H20="","",SUMIFS('wk paste'!Z:Z,'wk paste'!$BJ:$BJ,$F$3&amp;"_"&amp;$D20))</f>
        <v>0</v>
      </c>
      <c r="J20" s="45">
        <f>IF(I20="","",SUMIFS('wk paste'!AA:AA,'wk paste'!$BJ:$BJ,$F$3&amp;"_"&amp;$D20))</f>
        <v>0</v>
      </c>
      <c r="K20" s="45">
        <f>IF(J20="","",SUMIFS('wk paste'!AB:AB,'wk paste'!$BJ:$BJ,$F$3&amp;"_"&amp;$D20))</f>
        <v>0</v>
      </c>
      <c r="L20" s="45">
        <f>IF(K20="","",SUMIFS('wk paste'!AC:AC,'wk paste'!$BJ:$BJ,$F$3&amp;"_"&amp;$D20))</f>
        <v>0</v>
      </c>
      <c r="M20" s="47" t="str">
        <f t="shared" si="0"/>
        <v/>
      </c>
      <c r="N20" s="48" t="str">
        <f t="shared" si="1"/>
        <v/>
      </c>
      <c r="O20" s="48" t="str">
        <f t="shared" si="2"/>
        <v/>
      </c>
      <c r="P20" s="49" t="str">
        <f t="shared" si="3"/>
        <v/>
      </c>
      <c r="Q20" s="56" t="str">
        <f t="shared" si="4"/>
        <v/>
      </c>
      <c r="R20" s="50">
        <f>IF($L20="","",SUMIFS('wk paste'!AD:AD,'wk paste'!$BJ:$BJ,$F$3&amp;"_"&amp;$D20))</f>
        <v>463</v>
      </c>
      <c r="S20" s="50">
        <f>IF($L20="","",SUMIFS('wk paste'!AE:AE,'wk paste'!$BJ:$BJ,$F$3&amp;"_"&amp;$D20))</f>
        <v>2</v>
      </c>
      <c r="T20" s="50">
        <f>IF($L20="","",SUMIFS('wk paste'!AF:AF,'wk paste'!$BJ:$BJ,$F$3&amp;"_"&amp;$D20))</f>
        <v>37</v>
      </c>
      <c r="U20" s="50">
        <f>IF($L20="","",SUMIFS('wk paste'!AG:AG,'wk paste'!$BJ:$BJ,$F$3&amp;"_"&amp;$D20))</f>
        <v>58</v>
      </c>
      <c r="V20" s="71">
        <f t="shared" si="5"/>
        <v>0.63793103448275867</v>
      </c>
      <c r="W20" s="50">
        <f>IF($L$11="","",SUMIFS('wk paste'!AI:AI,'wk paste'!$BJ:$BJ,$F$3&amp;"_"&amp;$D20))</f>
        <v>0.72000000000000242</v>
      </c>
      <c r="X20" s="50">
        <f>IF($L20="","",SUMIFS('wk paste'!AJ:AJ,'wk paste'!$BJ:$BJ,$F$3&amp;"_"&amp;$D20))</f>
        <v>26</v>
      </c>
      <c r="Y20" s="50">
        <f>IF($L20="","",SUMIFS('wk paste'!AK:AK,'wk paste'!$BJ:$BJ,$F$3&amp;"_"&amp;$D20))</f>
        <v>706</v>
      </c>
      <c r="Z20" s="50">
        <f>IF($L20="","",SUMIFS('wk paste'!AL:AL,'wk paste'!$BJ:$BJ,$F$3&amp;"_"&amp;$D20))</f>
        <v>98</v>
      </c>
      <c r="AA20" s="50">
        <f>IF($L20="","",SUMIFS('wk paste'!AM:AM,'wk paste'!$BJ:$BJ,$F$3&amp;"_"&amp;$D20))</f>
        <v>129</v>
      </c>
      <c r="AB20" s="50">
        <f>IF(V20="","",SUMIFS('wk paste'!AN:AN,'wk paste'!$BJ:$BJ,$F$3&amp;"_"&amp;$D20))</f>
        <v>1</v>
      </c>
      <c r="AC20" s="47">
        <f t="shared" si="6"/>
        <v>0.26244343891402716</v>
      </c>
      <c r="AD20" s="48">
        <f t="shared" si="7"/>
        <v>0.26732101616628173</v>
      </c>
      <c r="AE20" s="49">
        <f t="shared" si="8"/>
        <v>0.34056922334780509</v>
      </c>
      <c r="AF20" s="56">
        <f t="shared" si="15"/>
        <v>12.513513513513514</v>
      </c>
      <c r="AG20" s="56">
        <f t="shared" si="10"/>
        <v>12.172413793103448</v>
      </c>
      <c r="AH20" s="56">
        <f t="shared" si="11"/>
        <v>58</v>
      </c>
      <c r="AI20" s="74">
        <f t="shared" si="12"/>
        <v>0.15508021390374332</v>
      </c>
      <c r="AJ20" s="56">
        <f t="shared" si="13"/>
        <v>89.800000000000011</v>
      </c>
      <c r="AK20" s="56">
        <f t="shared" si="14"/>
        <v>14.966666666666669</v>
      </c>
    </row>
    <row r="21" spans="3:37" x14ac:dyDescent="0.25">
      <c r="C21" s="40">
        <v>11</v>
      </c>
      <c r="D21" s="38" t="str" cm="1">
        <f t="array" ref="D21">INDEX(rosters,C21,MATCH(C$4,teams,0))</f>
        <v>C.Beasley</v>
      </c>
      <c r="E21" s="45">
        <f>IF(D21="","",SUMIFS('wk paste'!V:V,'wk paste'!$BJ:$BJ,$F$3&amp;"_"&amp;$D21))</f>
        <v>0</v>
      </c>
      <c r="F21" s="45">
        <f>IF(E21="","",SUMIFS('wk paste'!W:W,'wk paste'!$BJ:$BJ,$F$3&amp;"_"&amp;$D21))</f>
        <v>0</v>
      </c>
      <c r="G21" s="45">
        <f>IF(F21="","",SUMIFS('wk paste'!X:X,'wk paste'!$BJ:$BJ,$F$3&amp;"_"&amp;$D21))</f>
        <v>0</v>
      </c>
      <c r="H21" s="45">
        <f>IF(G21="","",SUMIFS('wk paste'!Y:Y,'wk paste'!$BJ:$BJ,$F$3&amp;"_"&amp;$D21))</f>
        <v>0</v>
      </c>
      <c r="I21" s="45">
        <f>IF(H21="","",SUMIFS('wk paste'!Z:Z,'wk paste'!$BJ:$BJ,$F$3&amp;"_"&amp;$D21))</f>
        <v>0</v>
      </c>
      <c r="J21" s="45">
        <f>IF(I21="","",SUMIFS('wk paste'!AA:AA,'wk paste'!$BJ:$BJ,$F$3&amp;"_"&amp;$D21))</f>
        <v>0</v>
      </c>
      <c r="K21" s="45">
        <f>IF(J21="","",SUMIFS('wk paste'!AB:AB,'wk paste'!$BJ:$BJ,$F$3&amp;"_"&amp;$D21))</f>
        <v>0</v>
      </c>
      <c r="L21" s="45">
        <f>IF(K21="","",SUMIFS('wk paste'!AC:AC,'wk paste'!$BJ:$BJ,$F$3&amp;"_"&amp;$D21))</f>
        <v>0</v>
      </c>
      <c r="M21" s="47" t="str">
        <f t="shared" si="0"/>
        <v/>
      </c>
      <c r="N21" s="48" t="str">
        <f t="shared" si="1"/>
        <v/>
      </c>
      <c r="O21" s="48" t="str">
        <f t="shared" si="2"/>
        <v/>
      </c>
      <c r="P21" s="49" t="str">
        <f t="shared" si="3"/>
        <v/>
      </c>
      <c r="Q21" s="56" t="str">
        <f t="shared" si="4"/>
        <v/>
      </c>
      <c r="R21" s="50">
        <f>IF($L21="","",SUMIFS('wk paste'!AD:AD,'wk paste'!$BJ:$BJ,$F$3&amp;"_"&amp;$D21))</f>
        <v>303</v>
      </c>
      <c r="S21" s="50">
        <f>IF($L21="","",SUMIFS('wk paste'!AE:AE,'wk paste'!$BJ:$BJ,$F$3&amp;"_"&amp;$D21))</f>
        <v>1</v>
      </c>
      <c r="T21" s="50">
        <f>IF($L21="","",SUMIFS('wk paste'!AF:AF,'wk paste'!$BJ:$BJ,$F$3&amp;"_"&amp;$D21))</f>
        <v>33</v>
      </c>
      <c r="U21" s="50">
        <f>IF($L21="","",SUMIFS('wk paste'!AG:AG,'wk paste'!$BJ:$BJ,$F$3&amp;"_"&amp;$D21))</f>
        <v>43</v>
      </c>
      <c r="V21" s="71">
        <f t="shared" si="5"/>
        <v>0.76744186046511631</v>
      </c>
      <c r="W21" s="50">
        <f>IF($L$11="","",SUMIFS('wk paste'!AI:AI,'wk paste'!$BJ:$BJ,$F$3&amp;"_"&amp;$D21))</f>
        <v>11.710000000000008</v>
      </c>
      <c r="X21" s="50">
        <f>IF($L21="","",SUMIFS('wk paste'!AJ:AJ,'wk paste'!$BJ:$BJ,$F$3&amp;"_"&amp;$D21))</f>
        <v>13</v>
      </c>
      <c r="Y21" s="50">
        <f>IF($L21="","",SUMIFS('wk paste'!AK:AK,'wk paste'!$BJ:$BJ,$F$3&amp;"_"&amp;$D21))</f>
        <v>243</v>
      </c>
      <c r="Z21" s="50">
        <f>IF($L21="","",SUMIFS('wk paste'!AL:AL,'wk paste'!$BJ:$BJ,$F$3&amp;"_"&amp;$D21))</f>
        <v>148</v>
      </c>
      <c r="AA21" s="50">
        <f>IF($L21="","",SUMIFS('wk paste'!AM:AM,'wk paste'!$BJ:$BJ,$F$3&amp;"_"&amp;$D21))</f>
        <v>137</v>
      </c>
      <c r="AB21" s="50">
        <f>IF(V21="","",SUMIFS('wk paste'!AN:AN,'wk paste'!$BJ:$BJ,$F$3&amp;"_"&amp;$D21))</f>
        <v>0</v>
      </c>
      <c r="AC21" s="47">
        <f t="shared" si="6"/>
        <v>0.19457013574660634</v>
      </c>
      <c r="AD21" s="48">
        <f t="shared" si="7"/>
        <v>0.17494226327944573</v>
      </c>
      <c r="AE21" s="49">
        <f t="shared" si="8"/>
        <v>0.11722141823444283</v>
      </c>
      <c r="AF21" s="56">
        <f t="shared" si="15"/>
        <v>9.1818181818181817</v>
      </c>
      <c r="AG21" s="56">
        <f t="shared" si="10"/>
        <v>5.6511627906976747</v>
      </c>
      <c r="AH21" s="56">
        <f t="shared" si="11"/>
        <v>43</v>
      </c>
      <c r="AI21" s="74">
        <f t="shared" si="12"/>
        <v>0.11497326203208556</v>
      </c>
      <c r="AJ21" s="56">
        <f t="shared" si="13"/>
        <v>59.3</v>
      </c>
      <c r="AK21" s="56">
        <f t="shared" si="14"/>
        <v>9.8833333333333329</v>
      </c>
    </row>
    <row r="22" spans="3:37" x14ac:dyDescent="0.25">
      <c r="C22" s="70">
        <v>12</v>
      </c>
      <c r="D22" s="38" t="str" cm="1">
        <f t="array" ref="D22">INDEX(rosters,C22,MATCH(C$4,teams,0))</f>
        <v>G.Davis</v>
      </c>
      <c r="E22" s="45">
        <f>IF(D22="","",SUMIFS('wk paste'!V:V,'wk paste'!$BJ:$BJ,$F$3&amp;"_"&amp;$D22))</f>
        <v>0</v>
      </c>
      <c r="F22" s="45">
        <f>IF(E22="","",SUMIFS('wk paste'!W:W,'wk paste'!$BJ:$BJ,$F$3&amp;"_"&amp;$D22))</f>
        <v>0</v>
      </c>
      <c r="G22" s="45">
        <f>IF(F22="","",SUMIFS('wk paste'!X:X,'wk paste'!$BJ:$BJ,$F$3&amp;"_"&amp;$D22))</f>
        <v>0</v>
      </c>
      <c r="H22" s="45">
        <f>IF(G22="","",SUMIFS('wk paste'!Y:Y,'wk paste'!$BJ:$BJ,$F$3&amp;"_"&amp;$D22))</f>
        <v>0</v>
      </c>
      <c r="I22" s="45">
        <f>IF(H22="","",SUMIFS('wk paste'!Z:Z,'wk paste'!$BJ:$BJ,$F$3&amp;"_"&amp;$D22))</f>
        <v>0</v>
      </c>
      <c r="J22" s="45">
        <f>IF(I22="","",SUMIFS('wk paste'!AA:AA,'wk paste'!$BJ:$BJ,$F$3&amp;"_"&amp;$D22))</f>
        <v>0</v>
      </c>
      <c r="K22" s="45">
        <f>IF(J22="","",SUMIFS('wk paste'!AB:AB,'wk paste'!$BJ:$BJ,$F$3&amp;"_"&amp;$D22))</f>
        <v>0</v>
      </c>
      <c r="L22" s="45">
        <f>IF(K22="","",SUMIFS('wk paste'!AC:AC,'wk paste'!$BJ:$BJ,$F$3&amp;"_"&amp;$D22))</f>
        <v>0</v>
      </c>
      <c r="M22" s="47" t="str">
        <f t="shared" si="0"/>
        <v/>
      </c>
      <c r="N22" s="48" t="str">
        <f t="shared" si="1"/>
        <v/>
      </c>
      <c r="O22" s="48" t="str">
        <f t="shared" si="2"/>
        <v/>
      </c>
      <c r="P22" s="49" t="str">
        <f t="shared" si="3"/>
        <v/>
      </c>
      <c r="Q22" s="56" t="str">
        <f t="shared" si="4"/>
        <v/>
      </c>
      <c r="R22" s="50">
        <f>IF($L22="","",SUMIFS('wk paste'!AD:AD,'wk paste'!$BJ:$BJ,$F$3&amp;"_"&amp;$D22))</f>
        <v>104</v>
      </c>
      <c r="S22" s="50">
        <f>IF($L22="","",SUMIFS('wk paste'!AE:AE,'wk paste'!$BJ:$BJ,$F$3&amp;"_"&amp;$D22))</f>
        <v>1</v>
      </c>
      <c r="T22" s="50">
        <f>IF($L22="","",SUMIFS('wk paste'!AF:AF,'wk paste'!$BJ:$BJ,$F$3&amp;"_"&amp;$D22))</f>
        <v>6</v>
      </c>
      <c r="U22" s="50">
        <f>IF($L22="","",SUMIFS('wk paste'!AG:AG,'wk paste'!$BJ:$BJ,$F$3&amp;"_"&amp;$D22))</f>
        <v>10</v>
      </c>
      <c r="V22" s="71">
        <f t="shared" si="5"/>
        <v>0.6</v>
      </c>
      <c r="W22" s="50">
        <f>IF($L$11="","",SUMIFS('wk paste'!AI:AI,'wk paste'!$BJ:$BJ,$F$3&amp;"_"&amp;$D22))</f>
        <v>-246.29</v>
      </c>
      <c r="X22" s="50">
        <f>IF($L22="","",SUMIFS('wk paste'!AJ:AJ,'wk paste'!$BJ:$BJ,$F$3&amp;"_"&amp;$D22))</f>
        <v>5</v>
      </c>
      <c r="Y22" s="50">
        <f>IF($L22="","",SUMIFS('wk paste'!AK:AK,'wk paste'!$BJ:$BJ,$F$3&amp;"_"&amp;$D22))</f>
        <v>126</v>
      </c>
      <c r="Z22" s="50">
        <f>IF($L22="","",SUMIFS('wk paste'!AL:AL,'wk paste'!$BJ:$BJ,$F$3&amp;"_"&amp;$D22))</f>
        <v>30</v>
      </c>
      <c r="AA22" s="50">
        <f>IF($L22="","",SUMIFS('wk paste'!AM:AM,'wk paste'!$BJ:$BJ,$F$3&amp;"_"&amp;$D22))</f>
        <v>24</v>
      </c>
      <c r="AB22" s="50">
        <f>IF(V22="","",SUMIFS('wk paste'!AN:AN,'wk paste'!$BJ:$BJ,$F$3&amp;"_"&amp;$D22))</f>
        <v>0</v>
      </c>
      <c r="AC22" s="47">
        <f t="shared" si="6"/>
        <v>4.5248868778280542E-2</v>
      </c>
      <c r="AD22" s="48">
        <f t="shared" si="7"/>
        <v>6.0046189376443418E-2</v>
      </c>
      <c r="AE22" s="49">
        <f t="shared" si="8"/>
        <v>6.0781476121562955E-2</v>
      </c>
      <c r="AF22" s="56">
        <f t="shared" si="15"/>
        <v>17.333333333333332</v>
      </c>
      <c r="AG22" s="56">
        <f t="shared" si="10"/>
        <v>12.6</v>
      </c>
      <c r="AH22" s="56">
        <f t="shared" si="11"/>
        <v>10</v>
      </c>
      <c r="AI22" s="74">
        <f t="shared" si="12"/>
        <v>2.6737967914438502E-2</v>
      </c>
      <c r="AJ22" s="56">
        <f t="shared" si="13"/>
        <v>21.9</v>
      </c>
      <c r="AK22" s="56">
        <f t="shared" si="14"/>
        <v>3.65</v>
      </c>
    </row>
    <row r="23" spans="3:37" x14ac:dyDescent="0.25">
      <c r="C23" s="40">
        <v>13</v>
      </c>
      <c r="D23" s="38" t="str" cm="1">
        <f t="array" ref="D23">INDEX(rosters,C23,MATCH(C$4,teams,0))</f>
        <v>T.Sweeney</v>
      </c>
      <c r="E23" s="45">
        <f>IF(D23="","",SUMIFS('wk paste'!V:V,'wk paste'!$BJ:$BJ,$F$3&amp;"_"&amp;$D23))</f>
        <v>0</v>
      </c>
      <c r="F23" s="45">
        <f>IF(E23="","",SUMIFS('wk paste'!W:W,'wk paste'!$BJ:$BJ,$F$3&amp;"_"&amp;$D23))</f>
        <v>0</v>
      </c>
      <c r="G23" s="45">
        <f>IF(F23="","",SUMIFS('wk paste'!X:X,'wk paste'!$BJ:$BJ,$F$3&amp;"_"&amp;$D23))</f>
        <v>0</v>
      </c>
      <c r="H23" s="45">
        <f>IF(G23="","",SUMIFS('wk paste'!Y:Y,'wk paste'!$BJ:$BJ,$F$3&amp;"_"&amp;$D23))</f>
        <v>0</v>
      </c>
      <c r="I23" s="45">
        <f>IF(H23="","",SUMIFS('wk paste'!Z:Z,'wk paste'!$BJ:$BJ,$F$3&amp;"_"&amp;$D23))</f>
        <v>0</v>
      </c>
      <c r="J23" s="45">
        <f>IF(I23="","",SUMIFS('wk paste'!AA:AA,'wk paste'!$BJ:$BJ,$F$3&amp;"_"&amp;$D23))</f>
        <v>0</v>
      </c>
      <c r="K23" s="45">
        <f>IF(J23="","",SUMIFS('wk paste'!AB:AB,'wk paste'!$BJ:$BJ,$F$3&amp;"_"&amp;$D23))</f>
        <v>0</v>
      </c>
      <c r="L23" s="45">
        <f>IF(K23="","",SUMIFS('wk paste'!AC:AC,'wk paste'!$BJ:$BJ,$F$3&amp;"_"&amp;$D23))</f>
        <v>0</v>
      </c>
      <c r="M23" s="47" t="str">
        <f t="shared" si="0"/>
        <v/>
      </c>
      <c r="N23" s="48" t="str">
        <f t="shared" si="1"/>
        <v/>
      </c>
      <c r="O23" s="48" t="str">
        <f t="shared" si="2"/>
        <v/>
      </c>
      <c r="P23" s="49" t="str">
        <f t="shared" si="3"/>
        <v/>
      </c>
      <c r="Q23" s="56" t="str">
        <f t="shared" si="4"/>
        <v/>
      </c>
      <c r="R23" s="50">
        <f>IF($L23="","",SUMIFS('wk paste'!AD:AD,'wk paste'!$BJ:$BJ,$F$3&amp;"_"&amp;$D23))</f>
        <v>4</v>
      </c>
      <c r="S23" s="50">
        <f>IF($L23="","",SUMIFS('wk paste'!AE:AE,'wk paste'!$BJ:$BJ,$F$3&amp;"_"&amp;$D23))</f>
        <v>1</v>
      </c>
      <c r="T23" s="50">
        <f>IF($L23="","",SUMIFS('wk paste'!AF:AF,'wk paste'!$BJ:$BJ,$F$3&amp;"_"&amp;$D23))</f>
        <v>4</v>
      </c>
      <c r="U23" s="50">
        <f>IF($L23="","",SUMIFS('wk paste'!AG:AG,'wk paste'!$BJ:$BJ,$F$3&amp;"_"&amp;$D23))</f>
        <v>4</v>
      </c>
      <c r="V23" s="71">
        <f t="shared" si="5"/>
        <v>1</v>
      </c>
      <c r="W23" s="50">
        <f>IF($L$11="","",SUMIFS('wk paste'!AI:AI,'wk paste'!$BJ:$BJ,$F$3&amp;"_"&amp;$D23))</f>
        <v>80.949999999999989</v>
      </c>
      <c r="X23" s="50">
        <f>IF($L23="","",SUMIFS('wk paste'!AJ:AJ,'wk paste'!$BJ:$BJ,$F$3&amp;"_"&amp;$D23))</f>
        <v>1</v>
      </c>
      <c r="Y23" s="50">
        <f>IF($L23="","",SUMIFS('wk paste'!AK:AK,'wk paste'!$BJ:$BJ,$F$3&amp;"_"&amp;$D23))</f>
        <v>3</v>
      </c>
      <c r="Z23" s="50">
        <f>IF($L23="","",SUMIFS('wk paste'!AL:AL,'wk paste'!$BJ:$BJ,$F$3&amp;"_"&amp;$D23))</f>
        <v>1</v>
      </c>
      <c r="AA23" s="50">
        <f>IF($L23="","",SUMIFS('wk paste'!AM:AM,'wk paste'!$BJ:$BJ,$F$3&amp;"_"&amp;$D23))</f>
        <v>16</v>
      </c>
      <c r="AB23" s="50">
        <f>IF(V23="","",SUMIFS('wk paste'!AN:AN,'wk paste'!$BJ:$BJ,$F$3&amp;"_"&amp;$D23))</f>
        <v>0</v>
      </c>
      <c r="AC23" s="47">
        <f t="shared" si="6"/>
        <v>1.8099547511312219E-2</v>
      </c>
      <c r="AD23" s="48">
        <f t="shared" si="7"/>
        <v>2.3094688221709007E-3</v>
      </c>
      <c r="AE23" s="49">
        <f t="shared" si="8"/>
        <v>1.4471780028943559E-3</v>
      </c>
      <c r="AF23" s="56">
        <f t="shared" si="15"/>
        <v>1</v>
      </c>
      <c r="AG23" s="56">
        <f t="shared" si="10"/>
        <v>0.75</v>
      </c>
      <c r="AH23" s="56">
        <f t="shared" si="11"/>
        <v>4</v>
      </c>
      <c r="AI23" s="74">
        <f t="shared" si="12"/>
        <v>1.06951871657754E-2</v>
      </c>
      <c r="AJ23" s="56">
        <f t="shared" si="13"/>
        <v>8.9</v>
      </c>
      <c r="AK23" s="56">
        <f t="shared" si="14"/>
        <v>1.4833333333333334</v>
      </c>
    </row>
    <row r="24" spans="3:37" x14ac:dyDescent="0.25">
      <c r="C24" s="70">
        <v>14</v>
      </c>
      <c r="D24" s="38" t="str" cm="1">
        <f t="array" ref="D24">INDEX(rosters,C24,MATCH(C$4,teams,0))</f>
        <v>J.Kumerow</v>
      </c>
      <c r="E24" s="45">
        <f>IF(D24="","",SUMIFS('wk paste'!V:V,'wk paste'!$BJ:$BJ,$F$3&amp;"_"&amp;$D24))</f>
        <v>0</v>
      </c>
      <c r="F24" s="45">
        <f>IF(E24="","",SUMIFS('wk paste'!W:W,'wk paste'!$BJ:$BJ,$F$3&amp;"_"&amp;$D24))</f>
        <v>0</v>
      </c>
      <c r="G24" s="45">
        <f>IF(F24="","",SUMIFS('wk paste'!X:X,'wk paste'!$BJ:$BJ,$F$3&amp;"_"&amp;$D24))</f>
        <v>0</v>
      </c>
      <c r="H24" s="45">
        <f>IF(G24="","",SUMIFS('wk paste'!Y:Y,'wk paste'!$BJ:$BJ,$F$3&amp;"_"&amp;$D24))</f>
        <v>0</v>
      </c>
      <c r="I24" s="45">
        <f>IF(H24="","",SUMIFS('wk paste'!Z:Z,'wk paste'!$BJ:$BJ,$F$3&amp;"_"&amp;$D24))</f>
        <v>0</v>
      </c>
      <c r="J24" s="45">
        <f>IF(I24="","",SUMIFS('wk paste'!AA:AA,'wk paste'!$BJ:$BJ,$F$3&amp;"_"&amp;$D24))</f>
        <v>0</v>
      </c>
      <c r="K24" s="45">
        <f>IF(J24="","",SUMIFS('wk paste'!AB:AB,'wk paste'!$BJ:$BJ,$F$3&amp;"_"&amp;$D24))</f>
        <v>0</v>
      </c>
      <c r="L24" s="45">
        <f>IF(K24="","",SUMIFS('wk paste'!AC:AC,'wk paste'!$BJ:$BJ,$F$3&amp;"_"&amp;$D24))</f>
        <v>0</v>
      </c>
      <c r="M24" s="47" t="str">
        <f t="shared" si="0"/>
        <v/>
      </c>
      <c r="N24" s="48" t="str">
        <f t="shared" si="1"/>
        <v/>
      </c>
      <c r="O24" s="48" t="str">
        <f t="shared" si="2"/>
        <v/>
      </c>
      <c r="P24" s="49" t="str">
        <f t="shared" si="3"/>
        <v/>
      </c>
      <c r="Q24" s="56" t="str">
        <f t="shared" si="4"/>
        <v/>
      </c>
      <c r="R24" s="50">
        <f>IF($L24="","",SUMIFS('wk paste'!AD:AD,'wk paste'!$BJ:$BJ,$F$3&amp;"_"&amp;$D24))</f>
        <v>0</v>
      </c>
      <c r="S24" s="50">
        <f>IF($L24="","",SUMIFS('wk paste'!AE:AE,'wk paste'!$BJ:$BJ,$F$3&amp;"_"&amp;$D24))</f>
        <v>0</v>
      </c>
      <c r="T24" s="50">
        <f>IF($L24="","",SUMIFS('wk paste'!AF:AF,'wk paste'!$BJ:$BJ,$F$3&amp;"_"&amp;$D24))</f>
        <v>0</v>
      </c>
      <c r="U24" s="50">
        <f>IF($L24="","",SUMIFS('wk paste'!AG:AG,'wk paste'!$BJ:$BJ,$F$3&amp;"_"&amp;$D24))</f>
        <v>2</v>
      </c>
      <c r="V24" s="71">
        <f t="shared" si="5"/>
        <v>0</v>
      </c>
      <c r="W24" s="50">
        <f>IF($L$11="","",SUMIFS('wk paste'!AI:AI,'wk paste'!$BJ:$BJ,$F$3&amp;"_"&amp;$D24))</f>
        <v>-700</v>
      </c>
      <c r="X24" s="50">
        <f>IF($L24="","",SUMIFS('wk paste'!AJ:AJ,'wk paste'!$BJ:$BJ,$F$3&amp;"_"&amp;$D24))</f>
        <v>0</v>
      </c>
      <c r="Y24" s="50">
        <f>IF($L24="","",SUMIFS('wk paste'!AK:AK,'wk paste'!$BJ:$BJ,$F$3&amp;"_"&amp;$D24))</f>
        <v>41</v>
      </c>
      <c r="Z24" s="50">
        <f>IF($L24="","",SUMIFS('wk paste'!AL:AL,'wk paste'!$BJ:$BJ,$F$3&amp;"_"&amp;$D24))</f>
        <v>0</v>
      </c>
      <c r="AA24" s="50">
        <f>IF($L24="","",SUMIFS('wk paste'!AM:AM,'wk paste'!$BJ:$BJ,$F$3&amp;"_"&amp;$D24))</f>
        <v>3</v>
      </c>
      <c r="AB24" s="50">
        <f>IF(V24="","",SUMIFS('wk paste'!AN:AN,'wk paste'!$BJ:$BJ,$F$3&amp;"_"&amp;$D24))</f>
        <v>0</v>
      </c>
      <c r="AC24" s="47">
        <f t="shared" si="6"/>
        <v>9.0497737556561094E-3</v>
      </c>
      <c r="AD24" s="48">
        <f t="shared" si="7"/>
        <v>0</v>
      </c>
      <c r="AE24" s="49">
        <f t="shared" si="8"/>
        <v>1.9778099372889532E-2</v>
      </c>
      <c r="AF24" s="56" t="str">
        <f t="shared" si="15"/>
        <v/>
      </c>
      <c r="AG24" s="56">
        <f t="shared" si="10"/>
        <v>20.5</v>
      </c>
      <c r="AH24" s="56">
        <f t="shared" si="11"/>
        <v>2</v>
      </c>
      <c r="AI24" s="74">
        <f t="shared" si="12"/>
        <v>5.3475935828877002E-3</v>
      </c>
      <c r="AJ24" s="56">
        <f t="shared" si="13"/>
        <v>0</v>
      </c>
      <c r="AK24" s="56">
        <f t="shared" si="14"/>
        <v>0</v>
      </c>
    </row>
    <row r="25" spans="3:37" x14ac:dyDescent="0.25">
      <c r="C25" s="40">
        <v>15</v>
      </c>
      <c r="D25" s="38" t="str" cm="1">
        <f t="array" ref="D25">INDEX(rosters,C25,MATCH(C$4,teams,0))</f>
        <v/>
      </c>
      <c r="E25" s="45" t="str">
        <f>IF(D25="","",SUMIFS('wk paste'!V:V,'wk paste'!$BJ:$BJ,$F$3&amp;"_"&amp;$D25))</f>
        <v/>
      </c>
      <c r="F25" s="45" t="str">
        <f>IF(E25="","",SUMIFS('wk paste'!W:W,'wk paste'!$BJ:$BJ,$F$3&amp;"_"&amp;$D25))</f>
        <v/>
      </c>
      <c r="G25" s="45" t="str">
        <f>IF(F25="","",SUMIFS('wk paste'!X:X,'wk paste'!$BJ:$BJ,$F$3&amp;"_"&amp;$D25))</f>
        <v/>
      </c>
      <c r="H25" s="45" t="str">
        <f>IF(G25="","",SUMIFS('wk paste'!Y:Y,'wk paste'!$BJ:$BJ,$F$3&amp;"_"&amp;$D25))</f>
        <v/>
      </c>
      <c r="I25" s="45" t="str">
        <f>IF(H25="","",SUMIFS('wk paste'!Z:Z,'wk paste'!$BJ:$BJ,$F$3&amp;"_"&amp;$D25))</f>
        <v/>
      </c>
      <c r="J25" s="45" t="str">
        <f>IF(I25="","",SUMIFS('wk paste'!AA:AA,'wk paste'!$BJ:$BJ,$F$3&amp;"_"&amp;$D25))</f>
        <v/>
      </c>
      <c r="K25" s="45" t="str">
        <f>IF(J25="","",SUMIFS('wk paste'!AB:AB,'wk paste'!$BJ:$BJ,$F$3&amp;"_"&amp;$D25))</f>
        <v/>
      </c>
      <c r="L25" s="45" t="str">
        <f>IF(K25="","",SUMIFS('wk paste'!AC:AC,'wk paste'!$BJ:$BJ,$F$3&amp;"_"&amp;$D25))</f>
        <v/>
      </c>
      <c r="M25" s="47" t="str">
        <f t="shared" si="0"/>
        <v/>
      </c>
      <c r="N25" s="48" t="str">
        <f t="shared" si="1"/>
        <v/>
      </c>
      <c r="O25" s="48" t="str">
        <f t="shared" si="2"/>
        <v/>
      </c>
      <c r="P25" s="49" t="str">
        <f t="shared" si="3"/>
        <v/>
      </c>
      <c r="Q25" s="56" t="str">
        <f t="shared" si="4"/>
        <v/>
      </c>
      <c r="R25" s="50" t="str">
        <f>IF($L25="","",SUMIFS('wk paste'!AD:AD,'wk paste'!$BJ:$BJ,$F$3&amp;"_"&amp;$D25))</f>
        <v/>
      </c>
      <c r="S25" s="50" t="str">
        <f>IF($L25="","",SUMIFS('wk paste'!AE:AE,'wk paste'!$BJ:$BJ,$F$3&amp;"_"&amp;$D25))</f>
        <v/>
      </c>
      <c r="T25" s="50" t="str">
        <f>IF($L25="","",SUMIFS('wk paste'!AF:AF,'wk paste'!$BJ:$BJ,$F$3&amp;"_"&amp;$D25))</f>
        <v/>
      </c>
      <c r="U25" s="50" t="str">
        <f>IF($L25="","",SUMIFS('wk paste'!AG:AG,'wk paste'!$BJ:$BJ,$F$3&amp;"_"&amp;$D25))</f>
        <v/>
      </c>
      <c r="V25" s="71" t="str">
        <f t="shared" si="5"/>
        <v/>
      </c>
      <c r="W25" s="50">
        <f>IF($L$11="","",SUMIFS('wk paste'!AI:AI,'wk paste'!$BJ:$BJ,$F$3&amp;"_"&amp;$D25))</f>
        <v>0</v>
      </c>
      <c r="X25" s="50" t="str">
        <f>IF($L25="","",SUMIFS('wk paste'!AJ:AJ,'wk paste'!$BJ:$BJ,$F$3&amp;"_"&amp;$D25))</f>
        <v/>
      </c>
      <c r="Y25" s="50" t="str">
        <f>IF($L25="","",SUMIFS('wk paste'!AK:AK,'wk paste'!$BJ:$BJ,$F$3&amp;"_"&amp;$D25))</f>
        <v/>
      </c>
      <c r="Z25" s="50" t="str">
        <f>IF($L25="","",SUMIFS('wk paste'!AL:AL,'wk paste'!$BJ:$BJ,$F$3&amp;"_"&amp;$D25))</f>
        <v/>
      </c>
      <c r="AA25" s="50" t="str">
        <f>IF($L25="","",SUMIFS('wk paste'!AM:AM,'wk paste'!$BJ:$BJ,$F$3&amp;"_"&amp;$D25))</f>
        <v/>
      </c>
      <c r="AB25" s="50" t="str">
        <f>IF(V25="","",SUMIFS('wk paste'!AN:AN,'wk paste'!$BJ:$BJ,$F$3&amp;"_"&amp;$D25))</f>
        <v/>
      </c>
      <c r="AC25" s="47" t="str">
        <f t="shared" si="6"/>
        <v/>
      </c>
      <c r="AD25" s="48" t="str">
        <f t="shared" si="7"/>
        <v/>
      </c>
      <c r="AE25" s="49" t="str">
        <f t="shared" si="8"/>
        <v/>
      </c>
      <c r="AF25" s="56" t="str">
        <f t="shared" si="15"/>
        <v/>
      </c>
      <c r="AG25" s="56" t="str">
        <f t="shared" si="10"/>
        <v/>
      </c>
      <c r="AH25" s="56" t="str">
        <f t="shared" si="11"/>
        <v/>
      </c>
      <c r="AI25" s="74" t="str">
        <f t="shared" si="12"/>
        <v/>
      </c>
      <c r="AJ25" s="56" t="str">
        <f t="shared" si="13"/>
        <v/>
      </c>
      <c r="AK25" s="56" t="str">
        <f t="shared" si="14"/>
        <v/>
      </c>
    </row>
    <row r="26" spans="3:37" x14ac:dyDescent="0.25">
      <c r="C26" s="70">
        <v>16</v>
      </c>
      <c r="D26" s="38" t="str" cm="1">
        <f t="array" ref="D26">INDEX(rosters,C26,MATCH(C$4,teams,0))</f>
        <v/>
      </c>
      <c r="E26" s="45" t="str">
        <f>IF(D26="","",SUMIFS('wk paste'!V:V,'wk paste'!$BJ:$BJ,$F$3&amp;"_"&amp;$D26))</f>
        <v/>
      </c>
      <c r="F26" s="45" t="str">
        <f>IF(E26="","",SUMIFS('wk paste'!W:W,'wk paste'!$BJ:$BJ,$F$3&amp;"_"&amp;$D26))</f>
        <v/>
      </c>
      <c r="G26" s="45" t="str">
        <f>IF(F26="","",SUMIFS('wk paste'!X:X,'wk paste'!$BJ:$BJ,$F$3&amp;"_"&amp;$D26))</f>
        <v/>
      </c>
      <c r="H26" s="45" t="str">
        <f>IF(G26="","",SUMIFS('wk paste'!Y:Y,'wk paste'!$BJ:$BJ,$F$3&amp;"_"&amp;$D26))</f>
        <v/>
      </c>
      <c r="I26" s="45" t="str">
        <f>IF(H26="","",SUMIFS('wk paste'!Z:Z,'wk paste'!$BJ:$BJ,$F$3&amp;"_"&amp;$D26))</f>
        <v/>
      </c>
      <c r="J26" s="45" t="str">
        <f>IF(I26="","",SUMIFS('wk paste'!AA:AA,'wk paste'!$BJ:$BJ,$F$3&amp;"_"&amp;$D26))</f>
        <v/>
      </c>
      <c r="K26" s="45" t="str">
        <f>IF(J26="","",SUMIFS('wk paste'!AB:AB,'wk paste'!$BJ:$BJ,$F$3&amp;"_"&amp;$D26))</f>
        <v/>
      </c>
      <c r="L26" s="45" t="str">
        <f>IF(K26="","",SUMIFS('wk paste'!AC:AC,'wk paste'!$BJ:$BJ,$F$3&amp;"_"&amp;$D26))</f>
        <v/>
      </c>
      <c r="M26" s="47" t="str">
        <f t="shared" si="0"/>
        <v/>
      </c>
      <c r="N26" s="48" t="str">
        <f t="shared" si="1"/>
        <v/>
      </c>
      <c r="O26" s="48" t="str">
        <f t="shared" si="2"/>
        <v/>
      </c>
      <c r="P26" s="49" t="str">
        <f t="shared" si="3"/>
        <v/>
      </c>
      <c r="Q26" s="56" t="str">
        <f t="shared" si="4"/>
        <v/>
      </c>
      <c r="R26" s="50" t="str">
        <f>IF($L26="","",SUMIFS('wk paste'!AD:AD,'wk paste'!$BJ:$BJ,$F$3&amp;"_"&amp;$D26))</f>
        <v/>
      </c>
      <c r="S26" s="50" t="str">
        <f>IF($L26="","",SUMIFS('wk paste'!AE:AE,'wk paste'!$BJ:$BJ,$F$3&amp;"_"&amp;$D26))</f>
        <v/>
      </c>
      <c r="T26" s="50" t="str">
        <f>IF($L26="","",SUMIFS('wk paste'!AF:AF,'wk paste'!$BJ:$BJ,$F$3&amp;"_"&amp;$D26))</f>
        <v/>
      </c>
      <c r="U26" s="50" t="str">
        <f>IF($L26="","",SUMIFS('wk paste'!AG:AG,'wk paste'!$BJ:$BJ,$F$3&amp;"_"&amp;$D26))</f>
        <v/>
      </c>
      <c r="V26" s="71" t="str">
        <f t="shared" si="5"/>
        <v/>
      </c>
      <c r="W26" s="50">
        <f>IF($L$11="","",SUMIFS('wk paste'!AI:AI,'wk paste'!$BJ:$BJ,$F$3&amp;"_"&amp;$D26))</f>
        <v>0</v>
      </c>
      <c r="X26" s="50" t="str">
        <f>IF($L26="","",SUMIFS('wk paste'!AJ:AJ,'wk paste'!$BJ:$BJ,$F$3&amp;"_"&amp;$D26))</f>
        <v/>
      </c>
      <c r="Y26" s="50" t="str">
        <f>IF($L26="","",SUMIFS('wk paste'!AK:AK,'wk paste'!$BJ:$BJ,$F$3&amp;"_"&amp;$D26))</f>
        <v/>
      </c>
      <c r="Z26" s="50" t="str">
        <f>IF($L26="","",SUMIFS('wk paste'!AL:AL,'wk paste'!$BJ:$BJ,$F$3&amp;"_"&amp;$D26))</f>
        <v/>
      </c>
      <c r="AA26" s="50" t="str">
        <f>IF($L26="","",SUMIFS('wk paste'!AM:AM,'wk paste'!$BJ:$BJ,$F$3&amp;"_"&amp;$D26))</f>
        <v/>
      </c>
      <c r="AB26" s="50" t="str">
        <f>IF(V26="","",SUMIFS('wk paste'!AN:AN,'wk paste'!$BJ:$BJ,$F$3&amp;"_"&amp;$D26))</f>
        <v/>
      </c>
      <c r="AC26" s="47" t="str">
        <f t="shared" si="6"/>
        <v/>
      </c>
      <c r="AD26" s="48" t="str">
        <f t="shared" si="7"/>
        <v/>
      </c>
      <c r="AE26" s="49" t="str">
        <f t="shared" si="8"/>
        <v/>
      </c>
      <c r="AF26" s="56" t="str">
        <f t="shared" si="15"/>
        <v/>
      </c>
      <c r="AG26" s="56" t="str">
        <f t="shared" si="10"/>
        <v/>
      </c>
      <c r="AH26" s="56" t="str">
        <f t="shared" si="11"/>
        <v/>
      </c>
      <c r="AI26" s="74" t="str">
        <f t="shared" si="12"/>
        <v/>
      </c>
      <c r="AJ26" s="56" t="str">
        <f t="shared" si="13"/>
        <v/>
      </c>
      <c r="AK26" s="56" t="str">
        <f t="shared" si="14"/>
        <v/>
      </c>
    </row>
    <row r="27" spans="3:37" x14ac:dyDescent="0.25">
      <c r="C27" s="40">
        <v>17</v>
      </c>
      <c r="D27" s="38" t="str" cm="1">
        <f t="array" ref="D27">INDEX(rosters,C27,MATCH(C$4,teams,0))</f>
        <v/>
      </c>
      <c r="E27" s="45" t="str">
        <f>IF(D27="","",SUMIFS('wk paste'!V:V,'wk paste'!$BJ:$BJ,$F$3&amp;"_"&amp;$D27))</f>
        <v/>
      </c>
      <c r="F27" s="45" t="str">
        <f>IF(E27="","",SUMIFS('wk paste'!W:W,'wk paste'!$BJ:$BJ,$F$3&amp;"_"&amp;$D27))</f>
        <v/>
      </c>
      <c r="G27" s="45" t="str">
        <f>IF(F27="","",SUMIFS('wk paste'!X:X,'wk paste'!$BJ:$BJ,$F$3&amp;"_"&amp;$D27))</f>
        <v/>
      </c>
      <c r="H27" s="45" t="str">
        <f>IF(G27="","",SUMIFS('wk paste'!Y:Y,'wk paste'!$BJ:$BJ,$F$3&amp;"_"&amp;$D27))</f>
        <v/>
      </c>
      <c r="I27" s="45" t="str">
        <f>IF(H27="","",SUMIFS('wk paste'!Z:Z,'wk paste'!$BJ:$BJ,$F$3&amp;"_"&amp;$D27))</f>
        <v/>
      </c>
      <c r="J27" s="45" t="str">
        <f>IF(I27="","",SUMIFS('wk paste'!AA:AA,'wk paste'!$BJ:$BJ,$F$3&amp;"_"&amp;$D27))</f>
        <v/>
      </c>
      <c r="K27" s="45" t="str">
        <f>IF(J27="","",SUMIFS('wk paste'!AB:AB,'wk paste'!$BJ:$BJ,$F$3&amp;"_"&amp;$D27))</f>
        <v/>
      </c>
      <c r="L27" s="45" t="str">
        <f>IF(K27="","",SUMIFS('wk paste'!AC:AC,'wk paste'!$BJ:$BJ,$F$3&amp;"_"&amp;$D27))</f>
        <v/>
      </c>
      <c r="M27" s="47" t="str">
        <f t="shared" si="0"/>
        <v/>
      </c>
      <c r="N27" s="48" t="str">
        <f t="shared" si="1"/>
        <v/>
      </c>
      <c r="O27" s="48" t="str">
        <f t="shared" si="2"/>
        <v/>
      </c>
      <c r="P27" s="49" t="str">
        <f t="shared" si="3"/>
        <v/>
      </c>
      <c r="Q27" s="56" t="str">
        <f t="shared" si="4"/>
        <v/>
      </c>
      <c r="R27" s="50" t="str">
        <f>IF($L27="","",SUMIFS('wk paste'!AD:AD,'wk paste'!$BJ:$BJ,$F$3&amp;"_"&amp;$D27))</f>
        <v/>
      </c>
      <c r="S27" s="50" t="str">
        <f>IF($L27="","",SUMIFS('wk paste'!AE:AE,'wk paste'!$BJ:$BJ,$F$3&amp;"_"&amp;$D27))</f>
        <v/>
      </c>
      <c r="T27" s="50" t="str">
        <f>IF($L27="","",SUMIFS('wk paste'!AF:AF,'wk paste'!$BJ:$BJ,$F$3&amp;"_"&amp;$D27))</f>
        <v/>
      </c>
      <c r="U27" s="50" t="str">
        <f>IF($L27="","",SUMIFS('wk paste'!AG:AG,'wk paste'!$BJ:$BJ,$F$3&amp;"_"&amp;$D27))</f>
        <v/>
      </c>
      <c r="V27" s="71" t="str">
        <f t="shared" si="5"/>
        <v/>
      </c>
      <c r="W27" s="50">
        <f>IF($L$11="","",SUMIFS('wk paste'!AI:AI,'wk paste'!$BJ:$BJ,$F$3&amp;"_"&amp;$D27))</f>
        <v>0</v>
      </c>
      <c r="X27" s="50" t="str">
        <f>IF($L27="","",SUMIFS('wk paste'!AJ:AJ,'wk paste'!$BJ:$BJ,$F$3&amp;"_"&amp;$D27))</f>
        <v/>
      </c>
      <c r="Y27" s="50" t="str">
        <f>IF($L27="","",SUMIFS('wk paste'!AK:AK,'wk paste'!$BJ:$BJ,$F$3&amp;"_"&amp;$D27))</f>
        <v/>
      </c>
      <c r="Z27" s="50" t="str">
        <f>IF($L27="","",SUMIFS('wk paste'!AL:AL,'wk paste'!$BJ:$BJ,$F$3&amp;"_"&amp;$D27))</f>
        <v/>
      </c>
      <c r="AA27" s="50" t="str">
        <f>IF($L27="","",SUMIFS('wk paste'!AM:AM,'wk paste'!$BJ:$BJ,$F$3&amp;"_"&amp;$D27))</f>
        <v/>
      </c>
      <c r="AB27" s="50" t="str">
        <f>IF(V27="","",SUMIFS('wk paste'!AN:AN,'wk paste'!$BJ:$BJ,$F$3&amp;"_"&amp;$D27))</f>
        <v/>
      </c>
      <c r="AC27" s="47" t="str">
        <f t="shared" si="6"/>
        <v/>
      </c>
      <c r="AD27" s="48" t="str">
        <f t="shared" si="7"/>
        <v/>
      </c>
      <c r="AE27" s="49" t="str">
        <f t="shared" si="8"/>
        <v/>
      </c>
      <c r="AF27" s="56" t="str">
        <f t="shared" si="15"/>
        <v/>
      </c>
      <c r="AG27" s="56" t="str">
        <f t="shared" si="10"/>
        <v/>
      </c>
      <c r="AH27" s="56" t="str">
        <f t="shared" si="11"/>
        <v/>
      </c>
      <c r="AI27" s="74" t="str">
        <f t="shared" si="12"/>
        <v/>
      </c>
      <c r="AJ27" s="56" t="str">
        <f t="shared" si="13"/>
        <v/>
      </c>
      <c r="AK27" s="56" t="str">
        <f t="shared" si="14"/>
        <v/>
      </c>
    </row>
    <row r="28" spans="3:37" x14ac:dyDescent="0.25">
      <c r="C28" s="70">
        <v>18</v>
      </c>
      <c r="D28" s="38" t="str" cm="1">
        <f t="array" ref="D28">INDEX(rosters,C28,MATCH(C$4,teams,0))</f>
        <v/>
      </c>
      <c r="E28" s="45" t="str">
        <f>IF(D28="","",SUMIFS('wk paste'!V:V,'wk paste'!$BJ:$BJ,$F$3&amp;"_"&amp;$D28))</f>
        <v/>
      </c>
      <c r="F28" s="45" t="str">
        <f>IF(E28="","",SUMIFS('wk paste'!W:W,'wk paste'!$BJ:$BJ,$F$3&amp;"_"&amp;$D28))</f>
        <v/>
      </c>
      <c r="G28" s="45" t="str">
        <f>IF(F28="","",SUMIFS('wk paste'!X:X,'wk paste'!$BJ:$BJ,$F$3&amp;"_"&amp;$D28))</f>
        <v/>
      </c>
      <c r="H28" s="45" t="str">
        <f>IF(G28="","",SUMIFS('wk paste'!Y:Y,'wk paste'!$BJ:$BJ,$F$3&amp;"_"&amp;$D28))</f>
        <v/>
      </c>
      <c r="I28" s="45" t="str">
        <f>IF(H28="","",SUMIFS('wk paste'!Z:Z,'wk paste'!$BJ:$BJ,$F$3&amp;"_"&amp;$D28))</f>
        <v/>
      </c>
      <c r="J28" s="45" t="str">
        <f>IF(I28="","",SUMIFS('wk paste'!AA:AA,'wk paste'!$BJ:$BJ,$F$3&amp;"_"&amp;$D28))</f>
        <v/>
      </c>
      <c r="K28" s="45" t="str">
        <f>IF(J28="","",SUMIFS('wk paste'!AB:AB,'wk paste'!$BJ:$BJ,$F$3&amp;"_"&amp;$D28))</f>
        <v/>
      </c>
      <c r="L28" s="45" t="str">
        <f>IF(K28="","",SUMIFS('wk paste'!AC:AC,'wk paste'!$BJ:$BJ,$F$3&amp;"_"&amp;$D28))</f>
        <v/>
      </c>
      <c r="M28" s="47" t="str">
        <f t="shared" si="0"/>
        <v/>
      </c>
      <c r="N28" s="48" t="str">
        <f t="shared" si="1"/>
        <v/>
      </c>
      <c r="O28" s="48" t="str">
        <f t="shared" si="2"/>
        <v/>
      </c>
      <c r="P28" s="49" t="str">
        <f t="shared" si="3"/>
        <v/>
      </c>
      <c r="Q28" s="56" t="str">
        <f t="shared" si="4"/>
        <v/>
      </c>
      <c r="R28" s="50" t="str">
        <f>IF($L28="","",SUMIFS('wk paste'!AD:AD,'wk paste'!$BJ:$BJ,$F$3&amp;"_"&amp;$D28))</f>
        <v/>
      </c>
      <c r="S28" s="50" t="str">
        <f>IF($L28="","",SUMIFS('wk paste'!AE:AE,'wk paste'!$BJ:$BJ,$F$3&amp;"_"&amp;$D28))</f>
        <v/>
      </c>
      <c r="T28" s="50" t="str">
        <f>IF($L28="","",SUMIFS('wk paste'!AF:AF,'wk paste'!$BJ:$BJ,$F$3&amp;"_"&amp;$D28))</f>
        <v/>
      </c>
      <c r="U28" s="50" t="str">
        <f>IF($L28="","",SUMIFS('wk paste'!AG:AG,'wk paste'!$BJ:$BJ,$F$3&amp;"_"&amp;$D28))</f>
        <v/>
      </c>
      <c r="V28" s="71" t="str">
        <f t="shared" si="5"/>
        <v/>
      </c>
      <c r="W28" s="50" t="str">
        <f>IF(Q28="","",SUMIFS('wk paste'!AI:AI,'wk paste'!$BJ:$BJ,$F$3&amp;"_"&amp;$D28))</f>
        <v/>
      </c>
      <c r="X28" s="50" t="str">
        <f>IF($L28="","",SUMIFS('wk paste'!AJ:AJ,'wk paste'!$BJ:$BJ,$F$3&amp;"_"&amp;$D28))</f>
        <v/>
      </c>
      <c r="Y28" s="50" t="str">
        <f>IF($L28="","",SUMIFS('wk paste'!AK:AK,'wk paste'!$BJ:$BJ,$F$3&amp;"_"&amp;$D28))</f>
        <v/>
      </c>
      <c r="Z28" s="50" t="str">
        <f>IF($L28="","",SUMIFS('wk paste'!AL:AL,'wk paste'!$BJ:$BJ,$F$3&amp;"_"&amp;$D28))</f>
        <v/>
      </c>
      <c r="AA28" s="50" t="str">
        <f>IF($L28="","",SUMIFS('wk paste'!AM:AM,'wk paste'!$BJ:$BJ,$F$3&amp;"_"&amp;$D28))</f>
        <v/>
      </c>
      <c r="AB28" s="50" t="str">
        <f>IF(V28="","",SUMIFS('wk paste'!AN:AN,'wk paste'!$BJ:$BJ,$F$3&amp;"_"&amp;$D28))</f>
        <v/>
      </c>
      <c r="AC28" s="47" t="str">
        <f t="shared" si="6"/>
        <v/>
      </c>
      <c r="AD28" s="48" t="str">
        <f t="shared" si="7"/>
        <v/>
      </c>
      <c r="AE28" s="49" t="str">
        <f t="shared" si="8"/>
        <v/>
      </c>
      <c r="AF28" s="56" t="str">
        <f t="shared" si="15"/>
        <v/>
      </c>
      <c r="AG28" s="56" t="str">
        <f t="shared" si="10"/>
        <v/>
      </c>
      <c r="AH28" s="56" t="str">
        <f t="shared" si="11"/>
        <v/>
      </c>
      <c r="AI28" s="74" t="str">
        <f t="shared" si="12"/>
        <v/>
      </c>
      <c r="AJ28" s="56" t="str">
        <f t="shared" si="13"/>
        <v/>
      </c>
      <c r="AK28" s="56" t="str">
        <f t="shared" si="14"/>
        <v/>
      </c>
    </row>
    <row r="29" spans="3:37" x14ac:dyDescent="0.25">
      <c r="C29" s="40">
        <v>19</v>
      </c>
      <c r="D29" s="38" t="str" cm="1">
        <f t="array" ref="D29">INDEX(rosters,C29,MATCH(C$4,teams,0))</f>
        <v/>
      </c>
      <c r="E29" s="45" t="str">
        <f>IF(D29="","",SUMIFS('wk paste'!V:V,'wk paste'!$BJ:$BJ,$F$3&amp;"_"&amp;$D29))</f>
        <v/>
      </c>
      <c r="F29" s="45" t="str">
        <f>IF(E29="","",SUMIFS('wk paste'!W:W,'wk paste'!$BJ:$BJ,$F$3&amp;"_"&amp;$D29))</f>
        <v/>
      </c>
      <c r="G29" s="45" t="str">
        <f>IF(F29="","",SUMIFS('wk paste'!X:X,'wk paste'!$BJ:$BJ,$F$3&amp;"_"&amp;$D29))</f>
        <v/>
      </c>
      <c r="H29" s="45" t="str">
        <f>IF(G29="","",SUMIFS('wk paste'!Y:Y,'wk paste'!$BJ:$BJ,$F$3&amp;"_"&amp;$D29))</f>
        <v/>
      </c>
      <c r="I29" s="45" t="str">
        <f>IF(H29="","",SUMIFS('wk paste'!Z:Z,'wk paste'!$BJ:$BJ,$F$3&amp;"_"&amp;$D29))</f>
        <v/>
      </c>
      <c r="J29" s="45" t="str">
        <f>IF(I29="","",SUMIFS('wk paste'!AA:AA,'wk paste'!$BJ:$BJ,$F$3&amp;"_"&amp;$D29))</f>
        <v/>
      </c>
      <c r="K29" s="45" t="str">
        <f>IF(J29="","",SUMIFS('wk paste'!AB:AB,'wk paste'!$BJ:$BJ,$F$3&amp;"_"&amp;$D29))</f>
        <v/>
      </c>
      <c r="L29" s="45" t="str">
        <f>IF(K29="","",SUMIFS('wk paste'!AC:AC,'wk paste'!$BJ:$BJ,$F$3&amp;"_"&amp;$D29))</f>
        <v/>
      </c>
      <c r="M29" s="47" t="str">
        <f t="shared" si="0"/>
        <v/>
      </c>
      <c r="N29" s="48" t="str">
        <f t="shared" si="1"/>
        <v/>
      </c>
      <c r="O29" s="48" t="str">
        <f t="shared" si="2"/>
        <v/>
      </c>
      <c r="P29" s="49" t="str">
        <f t="shared" si="3"/>
        <v/>
      </c>
      <c r="Q29" s="56" t="str">
        <f t="shared" si="4"/>
        <v/>
      </c>
      <c r="R29" s="50" t="str">
        <f>IF($L29="","",SUMIFS('wk paste'!AD:AD,'wk paste'!$BJ:$BJ,$F$3&amp;"_"&amp;$D29))</f>
        <v/>
      </c>
      <c r="S29" s="50" t="str">
        <f>IF($L29="","",SUMIFS('wk paste'!AE:AE,'wk paste'!$BJ:$BJ,$F$3&amp;"_"&amp;$D29))</f>
        <v/>
      </c>
      <c r="T29" s="50" t="str">
        <f>IF($L29="","",SUMIFS('wk paste'!AF:AF,'wk paste'!$BJ:$BJ,$F$3&amp;"_"&amp;$D29))</f>
        <v/>
      </c>
      <c r="U29" s="50" t="str">
        <f>IF($L29="","",SUMIFS('wk paste'!AG:AG,'wk paste'!$BJ:$BJ,$F$3&amp;"_"&amp;$D29))</f>
        <v/>
      </c>
      <c r="V29" s="71" t="str">
        <f t="shared" si="5"/>
        <v/>
      </c>
      <c r="W29" s="50" t="str">
        <f>IF(Q29="","",SUMIFS('wk paste'!AI:AI,'wk paste'!$BJ:$BJ,$F$3&amp;"_"&amp;$D29))</f>
        <v/>
      </c>
      <c r="X29" s="50" t="str">
        <f>IF($L29="","",SUMIFS('wk paste'!AJ:AJ,'wk paste'!$BJ:$BJ,$F$3&amp;"_"&amp;$D29))</f>
        <v/>
      </c>
      <c r="Y29" s="50" t="str">
        <f>IF($L29="","",SUMIFS('wk paste'!AK:AK,'wk paste'!$BJ:$BJ,$F$3&amp;"_"&amp;$D29))</f>
        <v/>
      </c>
      <c r="Z29" s="50" t="str">
        <f>IF($L29="","",SUMIFS('wk paste'!AL:AL,'wk paste'!$BJ:$BJ,$F$3&amp;"_"&amp;$D29))</f>
        <v/>
      </c>
      <c r="AA29" s="50" t="str">
        <f>IF($L29="","",SUMIFS('wk paste'!AM:AM,'wk paste'!$BJ:$BJ,$F$3&amp;"_"&amp;$D29))</f>
        <v/>
      </c>
      <c r="AB29" s="50" t="str">
        <f>IF(V29="","",SUMIFS('wk paste'!AN:AN,'wk paste'!$BJ:$BJ,$F$3&amp;"_"&amp;$D29))</f>
        <v/>
      </c>
      <c r="AC29" s="47" t="str">
        <f t="shared" si="6"/>
        <v/>
      </c>
      <c r="AD29" s="48" t="str">
        <f t="shared" si="7"/>
        <v/>
      </c>
      <c r="AE29" s="49" t="str">
        <f t="shared" si="8"/>
        <v/>
      </c>
      <c r="AF29" s="56" t="str">
        <f t="shared" si="15"/>
        <v/>
      </c>
      <c r="AG29" s="56" t="str">
        <f t="shared" si="10"/>
        <v/>
      </c>
      <c r="AH29" s="56" t="str">
        <f t="shared" si="11"/>
        <v/>
      </c>
      <c r="AI29" s="74" t="str">
        <f t="shared" si="12"/>
        <v/>
      </c>
      <c r="AJ29" s="56" t="str">
        <f t="shared" si="13"/>
        <v/>
      </c>
      <c r="AK29" s="56" t="str">
        <f t="shared" si="14"/>
        <v/>
      </c>
    </row>
    <row r="30" spans="3:37" x14ac:dyDescent="0.25">
      <c r="C30" s="70">
        <v>20</v>
      </c>
      <c r="D30" s="38" t="str" cm="1">
        <f t="array" ref="D30">INDEX(rosters,C30,MATCH(C$4,teams,0))</f>
        <v/>
      </c>
      <c r="E30" s="45" t="str">
        <f>IF(D30="","",SUMIFS('wk paste'!V:V,'wk paste'!$BJ:$BJ,$F$3&amp;"_"&amp;$D30))</f>
        <v/>
      </c>
      <c r="F30" s="45" t="str">
        <f>IF(E30="","",SUMIFS('wk paste'!W:W,'wk paste'!$BJ:$BJ,$F$3&amp;"_"&amp;$D30))</f>
        <v/>
      </c>
      <c r="G30" s="45" t="str">
        <f>IF(F30="","",SUMIFS('wk paste'!X:X,'wk paste'!$BJ:$BJ,$F$3&amp;"_"&amp;$D30))</f>
        <v/>
      </c>
      <c r="H30" s="45" t="str">
        <f>IF(G30="","",SUMIFS('wk paste'!Y:Y,'wk paste'!$BJ:$BJ,$F$3&amp;"_"&amp;$D30))</f>
        <v/>
      </c>
      <c r="I30" s="45" t="str">
        <f>IF(H30="","",SUMIFS('wk paste'!Z:Z,'wk paste'!$BJ:$BJ,$F$3&amp;"_"&amp;$D30))</f>
        <v/>
      </c>
      <c r="J30" s="45" t="str">
        <f>IF(I30="","",SUMIFS('wk paste'!AA:AA,'wk paste'!$BJ:$BJ,$F$3&amp;"_"&amp;$D30))</f>
        <v/>
      </c>
      <c r="K30" s="45" t="str">
        <f>IF(J30="","",SUMIFS('wk paste'!AB:AB,'wk paste'!$BJ:$BJ,$F$3&amp;"_"&amp;$D30))</f>
        <v/>
      </c>
      <c r="L30" s="45" t="str">
        <f>IF(K30="","",SUMIFS('wk paste'!AC:AC,'wk paste'!$BJ:$BJ,$F$3&amp;"_"&amp;$D30))</f>
        <v/>
      </c>
      <c r="M30" s="47" t="str">
        <f t="shared" si="0"/>
        <v/>
      </c>
      <c r="N30" s="48" t="str">
        <f t="shared" si="1"/>
        <v/>
      </c>
      <c r="O30" s="48" t="str">
        <f t="shared" si="2"/>
        <v/>
      </c>
      <c r="P30" s="49" t="str">
        <f t="shared" si="3"/>
        <v/>
      </c>
      <c r="Q30" s="56" t="str">
        <f t="shared" si="4"/>
        <v/>
      </c>
      <c r="R30" s="50" t="str">
        <f>IF($L30="","",SUMIFS('wk paste'!AD:AD,'wk paste'!$BJ:$BJ,$F$3&amp;"_"&amp;$D30))</f>
        <v/>
      </c>
      <c r="S30" s="50" t="str">
        <f>IF($L30="","",SUMIFS('wk paste'!AE:AE,'wk paste'!$BJ:$BJ,$F$3&amp;"_"&amp;$D30))</f>
        <v/>
      </c>
      <c r="T30" s="50" t="str">
        <f>IF($L30="","",SUMIFS('wk paste'!AF:AF,'wk paste'!$BJ:$BJ,$F$3&amp;"_"&amp;$D30))</f>
        <v/>
      </c>
      <c r="U30" s="50" t="str">
        <f>IF($L30="","",SUMIFS('wk paste'!AG:AG,'wk paste'!$BJ:$BJ,$F$3&amp;"_"&amp;$D30))</f>
        <v/>
      </c>
      <c r="V30" s="71" t="str">
        <f t="shared" si="5"/>
        <v/>
      </c>
      <c r="W30" s="50" t="str">
        <f>IF(Q30="","",SUMIFS('wk paste'!AI:AI,'wk paste'!$BJ:$BJ,$F$3&amp;"_"&amp;$D30))</f>
        <v/>
      </c>
      <c r="X30" s="50" t="str">
        <f>IF($L30="","",SUMIFS('wk paste'!AJ:AJ,'wk paste'!$BJ:$BJ,$F$3&amp;"_"&amp;$D30))</f>
        <v/>
      </c>
      <c r="Y30" s="50" t="str">
        <f>IF($L30="","",SUMIFS('wk paste'!AK:AK,'wk paste'!$BJ:$BJ,$F$3&amp;"_"&amp;$D30))</f>
        <v/>
      </c>
      <c r="Z30" s="50" t="str">
        <f>IF($L30="","",SUMIFS('wk paste'!AL:AL,'wk paste'!$BJ:$BJ,$F$3&amp;"_"&amp;$D30))</f>
        <v/>
      </c>
      <c r="AA30" s="50" t="str">
        <f>IF($L30="","",SUMIFS('wk paste'!AM:AM,'wk paste'!$BJ:$BJ,$F$3&amp;"_"&amp;$D30))</f>
        <v/>
      </c>
      <c r="AB30" s="50" t="str">
        <f>IF(V30="","",SUMIFS('wk paste'!AN:AN,'wk paste'!$BJ:$BJ,$F$3&amp;"_"&amp;$D30))</f>
        <v/>
      </c>
      <c r="AC30" s="47" t="str">
        <f t="shared" si="6"/>
        <v/>
      </c>
      <c r="AD30" s="48" t="str">
        <f t="shared" si="7"/>
        <v/>
      </c>
      <c r="AE30" s="49" t="str">
        <f t="shared" si="8"/>
        <v/>
      </c>
      <c r="AF30" s="56" t="str">
        <f t="shared" si="15"/>
        <v/>
      </c>
      <c r="AG30" s="56" t="str">
        <f t="shared" si="10"/>
        <v/>
      </c>
      <c r="AH30" s="56" t="str">
        <f t="shared" si="11"/>
        <v/>
      </c>
      <c r="AI30" s="74" t="str">
        <f t="shared" si="12"/>
        <v/>
      </c>
      <c r="AJ30" s="56" t="str">
        <f t="shared" si="13"/>
        <v/>
      </c>
      <c r="AK30" s="56" t="str">
        <f t="shared" si="14"/>
        <v/>
      </c>
    </row>
    <row r="31" spans="3:37" x14ac:dyDescent="0.25">
      <c r="C31" s="40">
        <v>21</v>
      </c>
      <c r="D31" s="38" t="str" cm="1">
        <f t="array" ref="D31">INDEX(rosters,C31,MATCH(C$4,teams,0))</f>
        <v/>
      </c>
      <c r="E31" s="45" t="str">
        <f>IF(D31="","",SUMIFS('wk paste'!V:V,'wk paste'!$BJ:$BJ,$F$3&amp;"_"&amp;$D31))</f>
        <v/>
      </c>
      <c r="F31" s="45" t="str">
        <f>IF(E31="","",SUMIFS('wk paste'!W:W,'wk paste'!$BJ:$BJ,$F$3&amp;"_"&amp;$D31))</f>
        <v/>
      </c>
      <c r="G31" s="45" t="str">
        <f>IF(F31="","",SUMIFS('wk paste'!X:X,'wk paste'!$BJ:$BJ,$F$3&amp;"_"&amp;$D31))</f>
        <v/>
      </c>
      <c r="H31" s="45" t="str">
        <f>IF(G31="","",SUMIFS('wk paste'!Y:Y,'wk paste'!$BJ:$BJ,$F$3&amp;"_"&amp;$D31))</f>
        <v/>
      </c>
      <c r="I31" s="45" t="str">
        <f>IF(H31="","",SUMIFS('wk paste'!Z:Z,'wk paste'!$BJ:$BJ,$F$3&amp;"_"&amp;$D31))</f>
        <v/>
      </c>
      <c r="J31" s="45" t="str">
        <f>IF(I31="","",SUMIFS('wk paste'!AA:AA,'wk paste'!$BJ:$BJ,$F$3&amp;"_"&amp;$D31))</f>
        <v/>
      </c>
      <c r="K31" s="45" t="str">
        <f>IF(J31="","",SUMIFS('wk paste'!AB:AB,'wk paste'!$BJ:$BJ,$F$3&amp;"_"&amp;$D31))</f>
        <v/>
      </c>
      <c r="L31" s="45" t="str">
        <f>IF(K31="","",SUMIFS('wk paste'!AC:AC,'wk paste'!$BJ:$BJ,$F$3&amp;"_"&amp;$D31))</f>
        <v/>
      </c>
      <c r="M31" s="47" t="str">
        <f t="shared" si="0"/>
        <v/>
      </c>
      <c r="N31" s="48" t="str">
        <f t="shared" si="1"/>
        <v/>
      </c>
      <c r="O31" s="48" t="str">
        <f t="shared" si="2"/>
        <v/>
      </c>
      <c r="P31" s="49" t="str">
        <f t="shared" si="3"/>
        <v/>
      </c>
      <c r="Q31" s="56" t="str">
        <f t="shared" si="4"/>
        <v/>
      </c>
      <c r="R31" s="50" t="str">
        <f>IF($L31="","",SUMIFS('wk paste'!AD:AD,'wk paste'!$BJ:$BJ,$F$3&amp;"_"&amp;$D31))</f>
        <v/>
      </c>
      <c r="S31" s="50" t="str">
        <f>IF($L31="","",SUMIFS('wk paste'!AE:AE,'wk paste'!$BJ:$BJ,$F$3&amp;"_"&amp;$D31))</f>
        <v/>
      </c>
      <c r="T31" s="50" t="str">
        <f>IF($L31="","",SUMIFS('wk paste'!AF:AF,'wk paste'!$BJ:$BJ,$F$3&amp;"_"&amp;$D31))</f>
        <v/>
      </c>
      <c r="U31" s="50" t="str">
        <f>IF($L31="","",SUMIFS('wk paste'!AG:AG,'wk paste'!$BJ:$BJ,$F$3&amp;"_"&amp;$D31))</f>
        <v/>
      </c>
      <c r="V31" s="71" t="str">
        <f t="shared" si="5"/>
        <v/>
      </c>
      <c r="W31" s="50" t="str">
        <f>IF(Q31="","",SUMIFS('wk paste'!AI:AI,'wk paste'!$BJ:$BJ,$F$3&amp;"_"&amp;$D31))</f>
        <v/>
      </c>
      <c r="X31" s="50" t="str">
        <f>IF($L31="","",SUMIFS('wk paste'!AJ:AJ,'wk paste'!$BJ:$BJ,$F$3&amp;"_"&amp;$D31))</f>
        <v/>
      </c>
      <c r="Y31" s="50" t="str">
        <f>IF($L31="","",SUMIFS('wk paste'!AK:AK,'wk paste'!$BJ:$BJ,$F$3&amp;"_"&amp;$D31))</f>
        <v/>
      </c>
      <c r="Z31" s="50" t="str">
        <f>IF($L31="","",SUMIFS('wk paste'!AL:AL,'wk paste'!$BJ:$BJ,$F$3&amp;"_"&amp;$D31))</f>
        <v/>
      </c>
      <c r="AA31" s="50" t="str">
        <f>IF($L31="","",SUMIFS('wk paste'!AM:AM,'wk paste'!$BJ:$BJ,$F$3&amp;"_"&amp;$D31))</f>
        <v/>
      </c>
      <c r="AB31" s="50" t="str">
        <f>IF(V31="","",SUMIFS('wk paste'!AN:AN,'wk paste'!$BJ:$BJ,$F$3&amp;"_"&amp;$D31))</f>
        <v/>
      </c>
      <c r="AC31" s="47" t="str">
        <f t="shared" si="6"/>
        <v/>
      </c>
      <c r="AD31" s="48" t="str">
        <f t="shared" si="7"/>
        <v/>
      </c>
      <c r="AE31" s="49" t="str">
        <f t="shared" si="8"/>
        <v/>
      </c>
      <c r="AF31" s="56" t="str">
        <f t="shared" si="15"/>
        <v/>
      </c>
      <c r="AG31" s="56" t="str">
        <f t="shared" si="10"/>
        <v/>
      </c>
      <c r="AH31" s="56" t="str">
        <f t="shared" si="11"/>
        <v/>
      </c>
      <c r="AI31" s="74" t="str">
        <f t="shared" si="12"/>
        <v/>
      </c>
      <c r="AJ31" s="56" t="str">
        <f t="shared" si="13"/>
        <v/>
      </c>
      <c r="AK31" s="56" t="str">
        <f t="shared" si="14"/>
        <v/>
      </c>
    </row>
    <row r="32" spans="3:37" x14ac:dyDescent="0.25">
      <c r="C32" s="70">
        <v>22</v>
      </c>
      <c r="D32" s="38" t="str" cm="1">
        <f t="array" ref="D32">INDEX(rosters,C32,MATCH(C$4,teams,0))</f>
        <v/>
      </c>
      <c r="E32" s="45" t="str">
        <f>IF(D32="","",SUMIFS('wk paste'!V:V,'wk paste'!$BJ:$BJ,$F$3&amp;"_"&amp;$D32))</f>
        <v/>
      </c>
      <c r="F32" s="45" t="str">
        <f>IF(E32="","",SUMIFS('wk paste'!W:W,'wk paste'!$BJ:$BJ,$F$3&amp;"_"&amp;$D32))</f>
        <v/>
      </c>
      <c r="G32" s="45" t="str">
        <f>IF(F32="","",SUMIFS('wk paste'!X:X,'wk paste'!$BJ:$BJ,$F$3&amp;"_"&amp;$D32))</f>
        <v/>
      </c>
      <c r="H32" s="45" t="str">
        <f>IF(G32="","",SUMIFS('wk paste'!Y:Y,'wk paste'!$BJ:$BJ,$F$3&amp;"_"&amp;$D32))</f>
        <v/>
      </c>
      <c r="I32" s="45" t="str">
        <f>IF(H32="","",SUMIFS('wk paste'!Z:Z,'wk paste'!$BJ:$BJ,$F$3&amp;"_"&amp;$D32))</f>
        <v/>
      </c>
      <c r="J32" s="45" t="str">
        <f>IF(I32="","",SUMIFS('wk paste'!AA:AA,'wk paste'!$BJ:$BJ,$F$3&amp;"_"&amp;$D32))</f>
        <v/>
      </c>
      <c r="K32" s="45" t="str">
        <f>IF(J32="","",SUMIFS('wk paste'!AB:AB,'wk paste'!$BJ:$BJ,$F$3&amp;"_"&amp;$D32))</f>
        <v/>
      </c>
      <c r="L32" s="45" t="str">
        <f>IF(K32="","",SUMIFS('wk paste'!AC:AC,'wk paste'!$BJ:$BJ,$F$3&amp;"_"&amp;$D32))</f>
        <v/>
      </c>
      <c r="M32" s="47" t="str">
        <f t="shared" si="0"/>
        <v/>
      </c>
      <c r="N32" s="48" t="str">
        <f t="shared" si="1"/>
        <v/>
      </c>
      <c r="O32" s="48" t="str">
        <f t="shared" si="2"/>
        <v/>
      </c>
      <c r="P32" s="49" t="str">
        <f t="shared" si="3"/>
        <v/>
      </c>
      <c r="Q32" s="56" t="str">
        <f t="shared" si="4"/>
        <v/>
      </c>
      <c r="R32" s="50" t="str">
        <f>IF($L32="","",SUMIFS('wk paste'!AD:AD,'wk paste'!$BJ:$BJ,$F$3&amp;"_"&amp;$D32))</f>
        <v/>
      </c>
      <c r="S32" s="50" t="str">
        <f>IF($L32="","",SUMIFS('wk paste'!AE:AE,'wk paste'!$BJ:$BJ,$F$3&amp;"_"&amp;$D32))</f>
        <v/>
      </c>
      <c r="T32" s="50" t="str">
        <f>IF($L32="","",SUMIFS('wk paste'!AF:AF,'wk paste'!$BJ:$BJ,$F$3&amp;"_"&amp;$D32))</f>
        <v/>
      </c>
      <c r="U32" s="50" t="str">
        <f>IF($L32="","",SUMIFS('wk paste'!AG:AG,'wk paste'!$BJ:$BJ,$F$3&amp;"_"&amp;$D32))</f>
        <v/>
      </c>
      <c r="V32" s="71" t="str">
        <f t="shared" si="5"/>
        <v/>
      </c>
      <c r="W32" s="50" t="str">
        <f>IF(Q32="","",SUMIFS('wk paste'!AI:AI,'wk paste'!$BJ:$BJ,$F$3&amp;"_"&amp;$D32))</f>
        <v/>
      </c>
      <c r="X32" s="50" t="str">
        <f>IF($L32="","",SUMIFS('wk paste'!AJ:AJ,'wk paste'!$BJ:$BJ,$F$3&amp;"_"&amp;$D32))</f>
        <v/>
      </c>
      <c r="Y32" s="50" t="str">
        <f>IF($L32="","",SUMIFS('wk paste'!AK:AK,'wk paste'!$BJ:$BJ,$F$3&amp;"_"&amp;$D32))</f>
        <v/>
      </c>
      <c r="Z32" s="50" t="str">
        <f>IF($L32="","",SUMIFS('wk paste'!AL:AL,'wk paste'!$BJ:$BJ,$F$3&amp;"_"&amp;$D32))</f>
        <v/>
      </c>
      <c r="AA32" s="50" t="str">
        <f>IF($L32="","",SUMIFS('wk paste'!AM:AM,'wk paste'!$BJ:$BJ,$F$3&amp;"_"&amp;$D32))</f>
        <v/>
      </c>
      <c r="AB32" s="50" t="str">
        <f>IF(V32="","",SUMIFS('wk paste'!AN:AN,'wk paste'!$BJ:$BJ,$F$3&amp;"_"&amp;$D32))</f>
        <v/>
      </c>
      <c r="AC32" s="47" t="str">
        <f t="shared" si="6"/>
        <v/>
      </c>
      <c r="AD32" s="48" t="str">
        <f t="shared" si="7"/>
        <v/>
      </c>
      <c r="AE32" s="49" t="str">
        <f t="shared" si="8"/>
        <v/>
      </c>
      <c r="AF32" s="56" t="str">
        <f t="shared" si="15"/>
        <v/>
      </c>
      <c r="AG32" s="56" t="str">
        <f t="shared" si="10"/>
        <v/>
      </c>
      <c r="AH32" s="56" t="str">
        <f t="shared" si="11"/>
        <v/>
      </c>
      <c r="AI32" s="74" t="str">
        <f t="shared" si="12"/>
        <v/>
      </c>
    </row>
    <row r="33" spans="3:35" x14ac:dyDescent="0.25">
      <c r="C33" s="40">
        <v>23</v>
      </c>
      <c r="D33" s="38" t="str" cm="1">
        <f t="array" ref="D33">INDEX(rosters,C33,MATCH(C$4,teams,0))</f>
        <v/>
      </c>
      <c r="E33" s="45" t="str">
        <f>IF(D33="","",SUMIFS('wk paste'!V:V,'wk paste'!$BJ:$BJ,$F$3&amp;"_"&amp;$D33))</f>
        <v/>
      </c>
      <c r="F33" s="45" t="str">
        <f>IF(E33="","",SUMIFS('wk paste'!W:W,'wk paste'!$BJ:$BJ,$F$3&amp;"_"&amp;$D33))</f>
        <v/>
      </c>
      <c r="G33" s="45" t="str">
        <f>IF(F33="","",SUMIFS('wk paste'!X:X,'wk paste'!$BJ:$BJ,$F$3&amp;"_"&amp;$D33))</f>
        <v/>
      </c>
      <c r="H33" s="45" t="str">
        <f>IF(G33="","",SUMIFS('wk paste'!Y:Y,'wk paste'!$BJ:$BJ,$F$3&amp;"_"&amp;$D33))</f>
        <v/>
      </c>
      <c r="I33" s="45" t="str">
        <f>IF(H33="","",SUMIFS('wk paste'!Z:Z,'wk paste'!$BJ:$BJ,$F$3&amp;"_"&amp;$D33))</f>
        <v/>
      </c>
      <c r="J33" s="45" t="str">
        <f>IF(I33="","",SUMIFS('wk paste'!AA:AA,'wk paste'!$BJ:$BJ,$F$3&amp;"_"&amp;$D33))</f>
        <v/>
      </c>
      <c r="K33" s="45" t="str">
        <f>IF(J33="","",SUMIFS('wk paste'!AB:AB,'wk paste'!$BJ:$BJ,$F$3&amp;"_"&amp;$D33))</f>
        <v/>
      </c>
      <c r="L33" s="45" t="str">
        <f>IF(K33="","",SUMIFS('wk paste'!AC:AC,'wk paste'!$BJ:$BJ,$F$3&amp;"_"&amp;$D33))</f>
        <v/>
      </c>
      <c r="M33" s="47" t="str">
        <f t="shared" si="0"/>
        <v/>
      </c>
      <c r="N33" s="48" t="str">
        <f t="shared" si="1"/>
        <v/>
      </c>
      <c r="O33" s="48" t="str">
        <f t="shared" si="2"/>
        <v/>
      </c>
      <c r="P33" s="49" t="str">
        <f t="shared" si="3"/>
        <v/>
      </c>
      <c r="Q33" s="56" t="str">
        <f t="shared" si="4"/>
        <v/>
      </c>
      <c r="R33" s="50" t="str">
        <f>IF($L33="","",SUMIFS('wk paste'!AD:AD,'wk paste'!$BJ:$BJ,$F$3&amp;"_"&amp;$D33))</f>
        <v/>
      </c>
      <c r="S33" s="50" t="str">
        <f>IF($L33="","",SUMIFS('wk paste'!AE:AE,'wk paste'!$BJ:$BJ,$F$3&amp;"_"&amp;$D33))</f>
        <v/>
      </c>
      <c r="T33" s="50" t="str">
        <f>IF($L33="","",SUMIFS('wk paste'!AF:AF,'wk paste'!$BJ:$BJ,$F$3&amp;"_"&amp;$D33))</f>
        <v/>
      </c>
      <c r="U33" s="50" t="str">
        <f>IF($L33="","",SUMIFS('wk paste'!AG:AG,'wk paste'!$BJ:$BJ,$F$3&amp;"_"&amp;$D33))</f>
        <v/>
      </c>
      <c r="V33" s="71" t="str">
        <f t="shared" si="5"/>
        <v/>
      </c>
      <c r="W33" s="50" t="str">
        <f>IF(Q33="","",SUMIFS('wk paste'!AI:AI,'wk paste'!$BJ:$BJ,$F$3&amp;"_"&amp;$D33))</f>
        <v/>
      </c>
      <c r="X33" s="50" t="str">
        <f>IF($L33="","",SUMIFS('wk paste'!AJ:AJ,'wk paste'!$BJ:$BJ,$F$3&amp;"_"&amp;$D33))</f>
        <v/>
      </c>
      <c r="Y33" s="50" t="str">
        <f>IF($L33="","",SUMIFS('wk paste'!AK:AK,'wk paste'!$BJ:$BJ,$F$3&amp;"_"&amp;$D33))</f>
        <v/>
      </c>
      <c r="Z33" s="50" t="str">
        <f>IF($L33="","",SUMIFS('wk paste'!AL:AL,'wk paste'!$BJ:$BJ,$F$3&amp;"_"&amp;$D33))</f>
        <v/>
      </c>
      <c r="AA33" s="50" t="str">
        <f>IF($L33="","",SUMIFS('wk paste'!AM:AM,'wk paste'!$BJ:$BJ,$F$3&amp;"_"&amp;$D33))</f>
        <v/>
      </c>
      <c r="AB33" s="50" t="str">
        <f>IF(V33="","",SUMIFS('wk paste'!AN:AN,'wk paste'!$BJ:$BJ,$F$3&amp;"_"&amp;$D33))</f>
        <v/>
      </c>
      <c r="AC33" s="47" t="str">
        <f t="shared" si="6"/>
        <v/>
      </c>
      <c r="AD33" s="48" t="str">
        <f t="shared" si="7"/>
        <v/>
      </c>
      <c r="AE33" s="49" t="str">
        <f t="shared" si="8"/>
        <v/>
      </c>
      <c r="AF33" s="56" t="str">
        <f t="shared" si="15"/>
        <v/>
      </c>
      <c r="AG33" s="56" t="str">
        <f t="shared" si="10"/>
        <v/>
      </c>
      <c r="AH33" s="56" t="str">
        <f t="shared" si="11"/>
        <v/>
      </c>
      <c r="AI33" s="74" t="str">
        <f t="shared" si="12"/>
        <v/>
      </c>
    </row>
    <row r="34" spans="3:35" x14ac:dyDescent="0.25">
      <c r="C34" s="70">
        <v>24</v>
      </c>
      <c r="D34" s="38" t="str" cm="1">
        <f t="array" ref="D34">INDEX(rosters,C34,MATCH(C$4,teams,0))</f>
        <v/>
      </c>
      <c r="E34" s="45" t="str">
        <f>IF(D34="","",SUMIFS('wk paste'!V:V,'wk paste'!$BJ:$BJ,$F$3&amp;"_"&amp;$D34))</f>
        <v/>
      </c>
      <c r="F34" s="45" t="str">
        <f>IF(E34="","",SUMIFS('wk paste'!W:W,'wk paste'!$BJ:$BJ,$F$3&amp;"_"&amp;$D34))</f>
        <v/>
      </c>
      <c r="G34" s="45" t="str">
        <f>IF(F34="","",SUMIFS('wk paste'!X:X,'wk paste'!$BJ:$BJ,$F$3&amp;"_"&amp;$D34))</f>
        <v/>
      </c>
      <c r="H34" s="45" t="str">
        <f>IF(G34="","",SUMIFS('wk paste'!Y:Y,'wk paste'!$BJ:$BJ,$F$3&amp;"_"&amp;$D34))</f>
        <v/>
      </c>
      <c r="I34" s="45" t="str">
        <f>IF(H34="","",SUMIFS('wk paste'!Z:Z,'wk paste'!$BJ:$BJ,$F$3&amp;"_"&amp;$D34))</f>
        <v/>
      </c>
      <c r="J34" s="45" t="str">
        <f>IF(I34="","",SUMIFS('wk paste'!AA:AA,'wk paste'!$BJ:$BJ,$F$3&amp;"_"&amp;$D34))</f>
        <v/>
      </c>
      <c r="K34" s="45" t="str">
        <f>IF(J34="","",SUMIFS('wk paste'!AB:AB,'wk paste'!$BJ:$BJ,$F$3&amp;"_"&amp;$D34))</f>
        <v/>
      </c>
      <c r="L34" s="45" t="str">
        <f>IF(K34="","",SUMIFS('wk paste'!AC:AC,'wk paste'!$BJ:$BJ,$F$3&amp;"_"&amp;$D34))</f>
        <v/>
      </c>
      <c r="M34" s="47" t="str">
        <f t="shared" si="0"/>
        <v/>
      </c>
      <c r="N34" s="48" t="str">
        <f t="shared" si="1"/>
        <v/>
      </c>
      <c r="O34" s="48" t="str">
        <f t="shared" si="2"/>
        <v/>
      </c>
      <c r="P34" s="49" t="str">
        <f t="shared" si="3"/>
        <v/>
      </c>
      <c r="Q34" s="56" t="str">
        <f t="shared" si="4"/>
        <v/>
      </c>
      <c r="R34" s="50" t="str">
        <f>IF($L34="","",SUMIFS('wk paste'!AD:AD,'wk paste'!$BJ:$BJ,$F$3&amp;"_"&amp;$D34))</f>
        <v/>
      </c>
      <c r="S34" s="50" t="str">
        <f>IF($L34="","",SUMIFS('wk paste'!AE:AE,'wk paste'!$BJ:$BJ,$F$3&amp;"_"&amp;$D34))</f>
        <v/>
      </c>
      <c r="T34" s="50" t="str">
        <f>IF($L34="","",SUMIFS('wk paste'!AF:AF,'wk paste'!$BJ:$BJ,$F$3&amp;"_"&amp;$D34))</f>
        <v/>
      </c>
      <c r="U34" s="50" t="str">
        <f>IF($L34="","",SUMIFS('wk paste'!AG:AG,'wk paste'!$BJ:$BJ,$F$3&amp;"_"&amp;$D34))</f>
        <v/>
      </c>
      <c r="V34" s="71" t="str">
        <f t="shared" si="5"/>
        <v/>
      </c>
      <c r="W34" s="50" t="str">
        <f>IF(Q34="","",SUMIFS('wk paste'!AI:AI,'wk paste'!$BJ:$BJ,$F$3&amp;"_"&amp;$D34))</f>
        <v/>
      </c>
      <c r="X34" s="50" t="str">
        <f>IF($L34="","",SUMIFS('wk paste'!AJ:AJ,'wk paste'!$BJ:$BJ,$F$3&amp;"_"&amp;$D34))</f>
        <v/>
      </c>
      <c r="Y34" s="50" t="str">
        <f>IF($L34="","",SUMIFS('wk paste'!AK:AK,'wk paste'!$BJ:$BJ,$F$3&amp;"_"&amp;$D34))</f>
        <v/>
      </c>
      <c r="Z34" s="50" t="str">
        <f>IF($L34="","",SUMIFS('wk paste'!AL:AL,'wk paste'!$BJ:$BJ,$F$3&amp;"_"&amp;$D34))</f>
        <v/>
      </c>
      <c r="AA34" s="50" t="str">
        <f>IF($L34="","",SUMIFS('wk paste'!AM:AM,'wk paste'!$BJ:$BJ,$F$3&amp;"_"&amp;$D34))</f>
        <v/>
      </c>
      <c r="AB34" s="50" t="str">
        <f>IF(V34="","",SUMIFS('wk paste'!AN:AN,'wk paste'!$BJ:$BJ,$F$3&amp;"_"&amp;$D34))</f>
        <v/>
      </c>
      <c r="AC34" s="47" t="str">
        <f t="shared" si="6"/>
        <v/>
      </c>
      <c r="AD34" s="48" t="str">
        <f t="shared" si="7"/>
        <v/>
      </c>
      <c r="AE34" s="49" t="str">
        <f t="shared" si="8"/>
        <v/>
      </c>
      <c r="AF34" s="56" t="str">
        <f t="shared" si="15"/>
        <v/>
      </c>
      <c r="AG34" s="56" t="str">
        <f t="shared" si="10"/>
        <v/>
      </c>
      <c r="AH34" s="56" t="str">
        <f t="shared" si="11"/>
        <v/>
      </c>
      <c r="AI34" s="74" t="str">
        <f t="shared" si="12"/>
        <v/>
      </c>
    </row>
    <row r="35" spans="3:35" x14ac:dyDescent="0.25">
      <c r="C35" s="40">
        <v>25</v>
      </c>
      <c r="D35" s="38" t="str" cm="1">
        <f t="array" ref="D35">INDEX(rosters,C35,MATCH(C$4,teams,0))</f>
        <v/>
      </c>
      <c r="E35" s="45" t="str">
        <f>IF(D35="","",SUMIFS('wk paste'!V:V,'wk paste'!$BJ:$BJ,$F$3&amp;"_"&amp;$D35))</f>
        <v/>
      </c>
      <c r="F35" s="45" t="str">
        <f>IF(E35="","",SUMIFS('wk paste'!W:W,'wk paste'!$BJ:$BJ,$F$3&amp;"_"&amp;$D35))</f>
        <v/>
      </c>
      <c r="G35" s="45" t="str">
        <f>IF(F35="","",SUMIFS('wk paste'!X:X,'wk paste'!$BJ:$BJ,$F$3&amp;"_"&amp;$D35))</f>
        <v/>
      </c>
      <c r="H35" s="45" t="str">
        <f>IF(G35="","",SUMIFS('wk paste'!Y:Y,'wk paste'!$BJ:$BJ,$F$3&amp;"_"&amp;$D35))</f>
        <v/>
      </c>
      <c r="I35" s="45" t="str">
        <f>IF(H35="","",SUMIFS('wk paste'!Z:Z,'wk paste'!$BJ:$BJ,$F$3&amp;"_"&amp;$D35))</f>
        <v/>
      </c>
      <c r="J35" s="45" t="str">
        <f>IF(I35="","",SUMIFS('wk paste'!AA:AA,'wk paste'!$BJ:$BJ,$F$3&amp;"_"&amp;$D35))</f>
        <v/>
      </c>
      <c r="K35" s="45" t="str">
        <f>IF(J35="","",SUMIFS('wk paste'!AB:AB,'wk paste'!$BJ:$BJ,$F$3&amp;"_"&amp;$D35))</f>
        <v/>
      </c>
      <c r="L35" s="45" t="str">
        <f>IF(K35="","",SUMIFS('wk paste'!AC:AC,'wk paste'!$BJ:$BJ,$F$3&amp;"_"&amp;$D35))</f>
        <v/>
      </c>
      <c r="M35" s="47" t="str">
        <f t="shared" si="0"/>
        <v/>
      </c>
      <c r="N35" s="48" t="str">
        <f t="shared" si="1"/>
        <v/>
      </c>
      <c r="O35" s="48" t="str">
        <f t="shared" si="2"/>
        <v/>
      </c>
      <c r="P35" s="49" t="str">
        <f t="shared" si="3"/>
        <v/>
      </c>
      <c r="Q35" s="56" t="str">
        <f t="shared" si="4"/>
        <v/>
      </c>
      <c r="R35" s="50" t="str">
        <f>IF($L35="","",SUMIFS('wk paste'!AD:AD,'wk paste'!$BJ:$BJ,$F$3&amp;"_"&amp;$D35))</f>
        <v/>
      </c>
      <c r="S35" s="50" t="str">
        <f>IF($L35="","",SUMIFS('wk paste'!AE:AE,'wk paste'!$BJ:$BJ,$F$3&amp;"_"&amp;$D35))</f>
        <v/>
      </c>
      <c r="T35" s="50" t="str">
        <f>IF($L35="","",SUMIFS('wk paste'!AF:AF,'wk paste'!$BJ:$BJ,$F$3&amp;"_"&amp;$D35))</f>
        <v/>
      </c>
      <c r="U35" s="50" t="str">
        <f>IF($L35="","",SUMIFS('wk paste'!AG:AG,'wk paste'!$BJ:$BJ,$F$3&amp;"_"&amp;$D35))</f>
        <v/>
      </c>
      <c r="V35" s="71" t="str">
        <f t="shared" si="5"/>
        <v/>
      </c>
      <c r="W35" s="50" t="str">
        <f>IF(Q35="","",SUMIFS('wk paste'!AI:AI,'wk paste'!$BJ:$BJ,$F$3&amp;"_"&amp;$D35))</f>
        <v/>
      </c>
      <c r="X35" s="50" t="str">
        <f>IF($L35="","",SUMIFS('wk paste'!AJ:AJ,'wk paste'!$BJ:$BJ,$F$3&amp;"_"&amp;$D35))</f>
        <v/>
      </c>
      <c r="Y35" s="50" t="str">
        <f>IF($L35="","",SUMIFS('wk paste'!AK:AK,'wk paste'!$BJ:$BJ,$F$3&amp;"_"&amp;$D35))</f>
        <v/>
      </c>
      <c r="Z35" s="50" t="str">
        <f>IF($L35="","",SUMIFS('wk paste'!AL:AL,'wk paste'!$BJ:$BJ,$F$3&amp;"_"&amp;$D35))</f>
        <v/>
      </c>
      <c r="AA35" s="50" t="str">
        <f>IF($L35="","",SUMIFS('wk paste'!AM:AM,'wk paste'!$BJ:$BJ,$F$3&amp;"_"&amp;$D35))</f>
        <v/>
      </c>
      <c r="AB35" s="50" t="str">
        <f>IF(V35="","",SUMIFS('wk paste'!AN:AN,'wk paste'!$BJ:$BJ,$F$3&amp;"_"&amp;$D35))</f>
        <v/>
      </c>
      <c r="AC35" s="47" t="str">
        <f t="shared" si="6"/>
        <v/>
      </c>
      <c r="AD35" s="48" t="str">
        <f t="shared" si="7"/>
        <v/>
      </c>
      <c r="AE35" s="49" t="str">
        <f t="shared" si="8"/>
        <v/>
      </c>
      <c r="AF35" s="56" t="str">
        <f t="shared" si="15"/>
        <v/>
      </c>
      <c r="AG35" s="56" t="str">
        <f t="shared" si="10"/>
        <v/>
      </c>
      <c r="AH35" s="56" t="str">
        <f t="shared" si="11"/>
        <v/>
      </c>
      <c r="AI35" s="74" t="str">
        <f t="shared" si="12"/>
        <v/>
      </c>
    </row>
  </sheetData>
  <conditionalFormatting sqref="Q11:Q35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35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35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3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1:AI3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1:AJ3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11:AK3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9330BD-112A-4DB3-8419-A2267D2C89BA}">
          <x14:formula1>
            <xm:f>'team totals'!$B$4:$B$35</xm:f>
          </x14:formula1>
          <xm:sqref>C4:C5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wk paste</vt:lpstr>
      <vt:lpstr>team totals</vt:lpstr>
      <vt:lpstr>team weekly options</vt:lpstr>
      <vt:lpstr>team weekly research</vt:lpstr>
      <vt:lpstr>team season research</vt:lpstr>
      <vt:lpstr>re_player</vt:lpstr>
      <vt:lpstr>re_shr_air</vt:lpstr>
      <vt:lpstr>re_shr_tgt</vt:lpstr>
      <vt:lpstr>re_shr_yd</vt:lpstr>
      <vt:lpstr>rosters</vt:lpstr>
      <vt:lpstr>ru_10z</vt:lpstr>
      <vt:lpstr>ru_1st</vt:lpstr>
      <vt:lpstr>ru_20z</vt:lpstr>
      <vt:lpstr>ru_att</vt:lpstr>
      <vt:lpstr>ru_fum</vt:lpstr>
      <vt:lpstr>ru_lost</vt:lpstr>
      <vt:lpstr>ru_player</vt:lpstr>
      <vt:lpstr>ru_shr_10z</vt:lpstr>
      <vt:lpstr>ru_shr_20z</vt:lpstr>
      <vt:lpstr>ru_shr_att</vt:lpstr>
      <vt:lpstr>ru_shr_yd</vt:lpstr>
      <vt:lpstr>ru_TDs</vt:lpstr>
      <vt:lpstr>ru_yds</vt:lpstr>
      <vt:lpstr>tbl_10z</vt:lpstr>
      <vt:lpstr>tbl_20z</vt:lpstr>
      <vt:lpstr>tbl_att</vt:lpstr>
      <vt:lpstr>tbl_ayds</vt:lpstr>
      <vt:lpstr>tbl_opps</vt:lpstr>
      <vt:lpstr>tbl_pyds</vt:lpstr>
      <vt:lpstr>tbl_ryds</vt:lpstr>
      <vt:lpstr>tbl_tds</vt:lpstr>
      <vt:lpstr>tbl_tgt</vt:lpstr>
      <vt:lpstr>tbl_tyds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Thomas</cp:lastModifiedBy>
  <dcterms:created xsi:type="dcterms:W3CDTF">2021-09-13T17:53:39Z</dcterms:created>
  <dcterms:modified xsi:type="dcterms:W3CDTF">2021-10-21T04:17:30Z</dcterms:modified>
</cp:coreProperties>
</file>